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drawings/drawing2.xml" ContentType="application/vnd.openxmlformats-officedocument.drawing+xml"/>
  <Override PartName="/xl/drawings/drawing3.xml" ContentType="application/vnd.openxmlformats-officedocument.drawing+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drawings/drawing4.xml" ContentType="application/vnd.openxmlformats-officedocument.drawing+xml"/>
  <Override PartName="/xl/charts/chart19.xml" ContentType="application/vnd.openxmlformats-officedocument.drawingml.chart+xml"/>
  <Override PartName="/xl/charts/chart20.xml" ContentType="application/vnd.openxmlformats-officedocument.drawingml.chart+xml"/>
  <Override PartName="/xl/charts/chart21.xml" ContentType="application/vnd.openxmlformats-officedocument.drawingml.chart+xml"/>
  <Override PartName="/xl/charts/chart22.xml" ContentType="application/vnd.openxmlformats-officedocument.drawingml.chart+xml"/>
  <Override PartName="/xl/charts/chart23.xml" ContentType="application/vnd.openxmlformats-officedocument.drawingml.chart+xml"/>
  <Override PartName="/xl/charts/chart24.xml" ContentType="application/vnd.openxmlformats-officedocument.drawingml.chart+xml"/>
  <Override PartName="/xl/charts/chart25.xml" ContentType="application/vnd.openxmlformats-officedocument.drawingml.chart+xml"/>
  <Override PartName="/xl/charts/chart26.xml" ContentType="application/vnd.openxmlformats-officedocument.drawingml.chart+xml"/>
  <Override PartName="/xl/charts/chart27.xml" ContentType="application/vnd.openxmlformats-officedocument.drawingml.chart+xml"/>
  <Override PartName="/xl/charts/chart28.xml" ContentType="application/vnd.openxmlformats-officedocument.drawingml.chart+xml"/>
  <Override PartName="/xl/charts/chart29.xml" ContentType="application/vnd.openxmlformats-officedocument.drawingml.chart+xml"/>
  <Override PartName="/xl/charts/chart30.xml" ContentType="application/vnd.openxmlformats-officedocument.drawingml.chart+xml"/>
  <Override PartName="/xl/charts/chart31.xml" ContentType="application/vnd.openxmlformats-officedocument.drawingml.chart+xml"/>
  <Override PartName="/xl/charts/chart32.xml" ContentType="application/vnd.openxmlformats-officedocument.drawingml.chart+xml"/>
  <Override PartName="/xl/charts/chart33.xml" ContentType="application/vnd.openxmlformats-officedocument.drawingml.chart+xml"/>
  <Override PartName="/xl/charts/chart34.xml" ContentType="application/vnd.openxmlformats-officedocument.drawingml.chart+xml"/>
  <Override PartName="/xl/charts/chart35.xml" ContentType="application/vnd.openxmlformats-officedocument.drawingml.chart+xml"/>
  <Override PartName="/xl/charts/chart36.xml" ContentType="application/vnd.openxmlformats-officedocument.drawingml.chart+xml"/>
  <Override PartName="/xl/charts/chart37.xml" ContentType="application/vnd.openxmlformats-officedocument.drawingml.chart+xml"/>
  <Override PartName="/xl/charts/style1.xml" ContentType="application/vnd.ms-office.chartstyle+xml"/>
  <Override PartName="/xl/charts/colors1.xml" ContentType="application/vnd.ms-office.chartcolorstyle+xml"/>
  <Override PartName="/xl/charts/chart38.xml" ContentType="application/vnd.openxmlformats-officedocument.drawingml.chart+xml"/>
  <Override PartName="/xl/charts/chart39.xml" ContentType="application/vnd.openxmlformats-officedocument.drawingml.chart+xml"/>
  <Override PartName="/xl/charts/chart40.xml" ContentType="application/vnd.openxmlformats-officedocument.drawingml.chart+xml"/>
  <Override PartName="/xl/charts/chart41.xml" ContentType="application/vnd.openxmlformats-officedocument.drawingml.chart+xml"/>
  <Override PartName="/xl/charts/chart42.xml" ContentType="application/vnd.openxmlformats-officedocument.drawingml.chart+xml"/>
  <Override PartName="/xl/charts/chart43.xml" ContentType="application/vnd.openxmlformats-officedocument.drawingml.chart+xml"/>
  <Override PartName="/xl/charts/chart44.xml" ContentType="application/vnd.openxmlformats-officedocument.drawingml.chart+xml"/>
  <Override PartName="/xl/charts/chart45.xml" ContentType="application/vnd.openxmlformats-officedocument.drawingml.chart+xml"/>
  <Override PartName="/xl/charts/style2.xml" ContentType="application/vnd.ms-office.chartstyle+xml"/>
  <Override PartName="/xl/charts/colors2.xml" ContentType="application/vnd.ms-office.chartcolorstyle+xml"/>
  <Override PartName="/xl/charts/chart46.xml" ContentType="application/vnd.openxmlformats-officedocument.drawingml.chart+xml"/>
  <Override PartName="/xl/charts/chart47.xml" ContentType="application/vnd.openxmlformats-officedocument.drawingml.chart+xml"/>
  <Override PartName="/xl/charts/chart48.xml" ContentType="application/vnd.openxmlformats-officedocument.drawingml.chart+xml"/>
  <Override PartName="/xl/drawings/drawing5.xml" ContentType="application/vnd.openxmlformats-officedocument.drawing+xml"/>
  <Override PartName="/xl/charts/chart49.xml" ContentType="application/vnd.openxmlformats-officedocument.drawingml.chart+xml"/>
  <Override PartName="/xl/charts/style3.xml" ContentType="application/vnd.ms-office.chartstyle+xml"/>
  <Override PartName="/xl/charts/colors3.xml" ContentType="application/vnd.ms-office.chartcolorstyle+xml"/>
  <Override PartName="/xl/charts/chart50.xml" ContentType="application/vnd.openxmlformats-officedocument.drawingml.chart+xml"/>
  <Override PartName="/xl/charts/style4.xml" ContentType="application/vnd.ms-office.chartstyle+xml"/>
  <Override PartName="/xl/charts/colors4.xml" ContentType="application/vnd.ms-office.chartcolorstyle+xml"/>
  <Override PartName="/xl/charts/chart51.xml" ContentType="application/vnd.openxmlformats-officedocument.drawingml.chart+xml"/>
  <Override PartName="/xl/charts/style5.xml" ContentType="application/vnd.ms-office.chartstyle+xml"/>
  <Override PartName="/xl/charts/colors5.xml" ContentType="application/vnd.ms-office.chartcolorstyle+xml"/>
  <Override PartName="/xl/charts/chart52.xml" ContentType="application/vnd.openxmlformats-officedocument.drawingml.chart+xml"/>
  <Override PartName="/xl/charts/style6.xml" ContentType="application/vnd.ms-office.chartstyle+xml"/>
  <Override PartName="/xl/charts/colors6.xml" ContentType="application/vnd.ms-office.chartcolorstyle+xml"/>
  <Override PartName="/xl/charts/chart53.xml" ContentType="application/vnd.openxmlformats-officedocument.drawingml.chart+xml"/>
  <Override PartName="/xl/charts/style7.xml" ContentType="application/vnd.ms-office.chartstyle+xml"/>
  <Override PartName="/xl/charts/colors7.xml" ContentType="application/vnd.ms-office.chartcolorstyle+xml"/>
  <Override PartName="/xl/charts/chart54.xml" ContentType="application/vnd.openxmlformats-officedocument.drawingml.chart+xml"/>
  <Override PartName="/xl/charts/style8.xml" ContentType="application/vnd.ms-office.chartstyle+xml"/>
  <Override PartName="/xl/charts/colors8.xml" ContentType="application/vnd.ms-office.chartcolorstyle+xml"/>
  <Override PartName="/xl/charts/chart55.xml" ContentType="application/vnd.openxmlformats-officedocument.drawingml.chart+xml"/>
  <Override PartName="/xl/charts/style9.xml" ContentType="application/vnd.ms-office.chartstyle+xml"/>
  <Override PartName="/xl/charts/colors9.xml" ContentType="application/vnd.ms-office.chartcolorstyle+xml"/>
  <Override PartName="/xl/charts/chart56.xml" ContentType="application/vnd.openxmlformats-officedocument.drawingml.chart+xml"/>
  <Override PartName="/xl/charts/style10.xml" ContentType="application/vnd.ms-office.chartstyle+xml"/>
  <Override PartName="/xl/charts/colors10.xml" ContentType="application/vnd.ms-office.chartcolorstyle+xml"/>
  <Override PartName="/xl/charts/chart57.xml" ContentType="application/vnd.openxmlformats-officedocument.drawingml.chart+xml"/>
  <Override PartName="/xl/charts/style11.xml" ContentType="application/vnd.ms-office.chartstyle+xml"/>
  <Override PartName="/xl/charts/colors11.xml" ContentType="application/vnd.ms-office.chartcolorstyle+xml"/>
  <Override PartName="/xl/charts/chart58.xml" ContentType="application/vnd.openxmlformats-officedocument.drawingml.chart+xml"/>
  <Override PartName="/xl/charts/style12.xml" ContentType="application/vnd.ms-office.chartstyle+xml"/>
  <Override PartName="/xl/charts/colors12.xml" ContentType="application/vnd.ms-office.chartcolorstyle+xml"/>
  <Override PartName="/xl/charts/chart59.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6.xml" ContentType="application/vnd.openxmlformats-officedocument.drawing+xml"/>
  <Override PartName="/xl/charts/chart60.xml" ContentType="application/vnd.openxmlformats-officedocument.drawingml.chart+xml"/>
  <Override PartName="/xl/charts/style14.xml" ContentType="application/vnd.ms-office.chartstyle+xml"/>
  <Override PartName="/xl/charts/colors14.xml" ContentType="application/vnd.ms-office.chartcolorstyle+xml"/>
  <Override PartName="/xl/charts/chart61.xml" ContentType="application/vnd.openxmlformats-officedocument.drawingml.chart+xml"/>
  <Override PartName="/xl/drawings/drawing7.xml" ContentType="application/vnd.openxmlformats-officedocument.drawingml.chartshapes+xml"/>
  <Override PartName="/xl/charts/chart62.xml" ContentType="application/vnd.openxmlformats-officedocument.drawingml.chart+xml"/>
  <Override PartName="/xl/drawings/drawing8.xml" ContentType="application/vnd.openxmlformats-officedocument.drawingml.chartshapes+xml"/>
  <Override PartName="/xl/charts/chart63.xml" ContentType="application/vnd.openxmlformats-officedocument.drawingml.chart+xml"/>
  <Override PartName="/xl/charts/chart64.xml" ContentType="application/vnd.openxmlformats-officedocument.drawingml.chart+xml"/>
  <Override PartName="/xl/drawings/drawing9.xml" ContentType="application/vnd.openxmlformats-officedocument.drawingml.chartshapes+xml"/>
  <Override PartName="/xl/charts/chart65.xml" ContentType="application/vnd.openxmlformats-officedocument.drawingml.chart+xml"/>
  <Override PartName="/xl/drawings/drawing10.xml" ContentType="application/vnd.openxmlformats-officedocument.drawingml.chartshapes+xml"/>
  <Override PartName="/xl/charts/chart66.xml" ContentType="application/vnd.openxmlformats-officedocument.drawingml.chart+xml"/>
  <Override PartName="/xl/drawings/drawing11.xml" ContentType="application/vnd.openxmlformats-officedocument.drawingml.chartshapes+xml"/>
  <Override PartName="/xl/drawings/drawing12.xml" ContentType="application/vnd.openxmlformats-officedocument.drawing+xml"/>
  <Override PartName="/xl/charts/chart67.xml" ContentType="application/vnd.openxmlformats-officedocument.drawingml.chart+xml"/>
  <Override PartName="/xl/charts/chart68.xml" ContentType="application/vnd.openxmlformats-officedocument.drawingml.chart+xml"/>
  <Override PartName="/xl/charts/chart69.xml" ContentType="application/vnd.openxmlformats-officedocument.drawingml.chart+xml"/>
  <Override PartName="/xl/charts/chart70.xml" ContentType="application/vnd.openxmlformats-officedocument.drawingml.chart+xml"/>
  <Override PartName="/xl/charts/chart71.xml" ContentType="application/vnd.openxmlformats-officedocument.drawingml.chart+xml"/>
  <Override PartName="/xl/charts/chart72.xml" ContentType="application/vnd.openxmlformats-officedocument.drawingml.chart+xml"/>
  <Override PartName="/xl/charts/chart73.xml" ContentType="application/vnd.openxmlformats-officedocument.drawingml.chart+xml"/>
  <Override PartName="/xl/charts/chart74.xml" ContentType="application/vnd.openxmlformats-officedocument.drawingml.chart+xml"/>
  <Override PartName="/xl/charts/chart75.xml" ContentType="application/vnd.openxmlformats-officedocument.drawingml.chart+xml"/>
  <Override PartName="/xl/charts/chart76.xml" ContentType="application/vnd.openxmlformats-officedocument.drawingml.chart+xml"/>
  <Override PartName="/xl/charts/chart77.xml" ContentType="application/vnd.openxmlformats-officedocument.drawingml.chart+xml"/>
  <Override PartName="/xl/charts/chart78.xml" ContentType="application/vnd.openxmlformats-officedocument.drawingml.chart+xml"/>
  <Override PartName="/xl/charts/chart79.xml" ContentType="application/vnd.openxmlformats-officedocument.drawingml.chart+xml"/>
  <Override PartName="/xl/charts/chart80.xml" ContentType="application/vnd.openxmlformats-officedocument.drawingml.chart+xml"/>
  <Override PartName="/xl/charts/chart81.xml" ContentType="application/vnd.openxmlformats-officedocument.drawingml.chart+xml"/>
  <Override PartName="/xl/charts/chart82.xml" ContentType="application/vnd.openxmlformats-officedocument.drawingml.chart+xml"/>
  <Override PartName="/xl/charts/chart83.xml" ContentType="application/vnd.openxmlformats-officedocument.drawingml.chart+xml"/>
  <Override PartName="/xl/charts/chart84.xml" ContentType="application/vnd.openxmlformats-officedocument.drawingml.chart+xml"/>
  <Override PartName="/xl/charts/chart85.xml" ContentType="application/vnd.openxmlformats-officedocument.drawingml.chart+xml"/>
  <Override PartName="/xl/charts/chart86.xml" ContentType="application/vnd.openxmlformats-officedocument.drawingml.chart+xml"/>
  <Override PartName="/xl/charts/chart87.xml" ContentType="application/vnd.openxmlformats-officedocument.drawingml.chart+xml"/>
  <Override PartName="/xl/charts/chart88.xml" ContentType="application/vnd.openxmlformats-officedocument.drawingml.chart+xml"/>
  <Override PartName="/xl/charts/chart89.xml" ContentType="application/vnd.openxmlformats-officedocument.drawingml.chart+xml"/>
  <Override PartName="/xl/charts/chart90.xml" ContentType="application/vnd.openxmlformats-officedocument.drawingml.chart+xml"/>
  <Override PartName="/xl/charts/chart91.xml" ContentType="application/vnd.openxmlformats-officedocument.drawingml.chart+xml"/>
  <Override PartName="/xl/charts/chart92.xml" ContentType="application/vnd.openxmlformats-officedocument.drawingml.chart+xml"/>
  <Override PartName="/xl/charts/chart93.xml" ContentType="application/vnd.openxmlformats-officedocument.drawingml.chart+xml"/>
  <Override PartName="/xl/charts/chart94.xml" ContentType="application/vnd.openxmlformats-officedocument.drawingml.chart+xml"/>
  <Override PartName="/xl/charts/chart95.xml" ContentType="application/vnd.openxmlformats-officedocument.drawingml.chart+xml"/>
  <Override PartName="/xl/charts/chart96.xml" ContentType="application/vnd.openxmlformats-officedocument.drawingml.chart+xml"/>
  <Override PartName="/xl/drawings/drawing13.xml" ContentType="application/vnd.openxmlformats-officedocument.drawing+xml"/>
  <Override PartName="/xl/charts/chart97.xml" ContentType="application/vnd.openxmlformats-officedocument.drawingml.chart+xml"/>
  <Override PartName="/xl/charts/style15.xml" ContentType="application/vnd.ms-office.chartstyle+xml"/>
  <Override PartName="/xl/charts/colors15.xml" ContentType="application/vnd.ms-office.chartcolorstyle+xml"/>
  <Override PartName="/xl/charts/chart98.xml" ContentType="application/vnd.openxmlformats-officedocument.drawingml.chart+xml"/>
  <Override PartName="/xl/charts/style16.xml" ContentType="application/vnd.ms-office.chartstyle+xml"/>
  <Override PartName="/xl/charts/colors16.xml" ContentType="application/vnd.ms-office.chartcolorstyle+xml"/>
  <Override PartName="/xl/charts/chart99.xml" ContentType="application/vnd.openxmlformats-officedocument.drawingml.chart+xml"/>
  <Override PartName="/xl/charts/style17.xml" ContentType="application/vnd.ms-office.chartstyle+xml"/>
  <Override PartName="/xl/charts/colors17.xml" ContentType="application/vnd.ms-office.chartcolorstyle+xml"/>
  <Override PartName="/xl/charts/chart100.xml" ContentType="application/vnd.openxmlformats-officedocument.drawingml.chart+xml"/>
  <Override PartName="/xl/charts/style18.xml" ContentType="application/vnd.ms-office.chartstyle+xml"/>
  <Override PartName="/xl/charts/colors18.xml" ContentType="application/vnd.ms-office.chartcolorstyle+xml"/>
  <Override PartName="/xl/charts/chart101.xml" ContentType="application/vnd.openxmlformats-officedocument.drawingml.chart+xml"/>
  <Override PartName="/xl/charts/style19.xml" ContentType="application/vnd.ms-office.chartstyle+xml"/>
  <Override PartName="/xl/charts/colors19.xml" ContentType="application/vnd.ms-office.chartcolorstyle+xml"/>
  <Override PartName="/xl/charts/chart102.xml" ContentType="application/vnd.openxmlformats-officedocument.drawingml.chart+xml"/>
  <Override PartName="/xl/charts/style20.xml" ContentType="application/vnd.ms-office.chartstyle+xml"/>
  <Override PartName="/xl/charts/colors20.xml" ContentType="application/vnd.ms-office.chartcolorstyle+xml"/>
  <Override PartName="/xl/charts/chart103.xml" ContentType="application/vnd.openxmlformats-officedocument.drawingml.chart+xml"/>
  <Override PartName="/xl/charts/style21.xml" ContentType="application/vnd.ms-office.chartstyle+xml"/>
  <Override PartName="/xl/charts/colors21.xml" ContentType="application/vnd.ms-office.chartcolorstyle+xml"/>
  <Override PartName="/xl/charts/chart104.xml" ContentType="application/vnd.openxmlformats-officedocument.drawingml.chart+xml"/>
  <Override PartName="/xl/charts/style22.xml" ContentType="application/vnd.ms-office.chartstyle+xml"/>
  <Override PartName="/xl/charts/colors22.xml" ContentType="application/vnd.ms-office.chartcolorstyle+xml"/>
  <Override PartName="/xl/charts/chart105.xml" ContentType="application/vnd.openxmlformats-officedocument.drawingml.chart+xml"/>
  <Override PartName="/xl/charts/style23.xml" ContentType="application/vnd.ms-office.chartstyle+xml"/>
  <Override PartName="/xl/charts/colors23.xml" ContentType="application/vnd.ms-office.chartcolorstyle+xml"/>
  <Override PartName="/xl/charts/chart106.xml" ContentType="application/vnd.openxmlformats-officedocument.drawingml.chart+xml"/>
  <Override PartName="/xl/charts/style24.xml" ContentType="application/vnd.ms-office.chartstyle+xml"/>
  <Override PartName="/xl/charts/colors24.xml" ContentType="application/vnd.ms-office.chartcolorstyle+xml"/>
  <Override PartName="/xl/charts/chart107.xml" ContentType="application/vnd.openxmlformats-officedocument.drawingml.chart+xml"/>
  <Override PartName="/xl/charts/style25.xml" ContentType="application/vnd.ms-office.chartstyle+xml"/>
  <Override PartName="/xl/charts/colors25.xml" ContentType="application/vnd.ms-office.chartcolorstyle+xml"/>
  <Override PartName="/xl/drawings/drawing14.xml" ContentType="application/vnd.openxmlformats-officedocument.drawing+xml"/>
  <Override PartName="/xl/charts/chart108.xml" ContentType="application/vnd.openxmlformats-officedocument.drawingml.chart+xml"/>
  <Override PartName="/xl/charts/style26.xml" ContentType="application/vnd.ms-office.chartstyle+xml"/>
  <Override PartName="/xl/charts/colors26.xml" ContentType="application/vnd.ms-office.chartcolorstyle+xml"/>
  <Override PartName="/xl/charts/chart109.xml" ContentType="application/vnd.openxmlformats-officedocument.drawingml.chart+xml"/>
  <Override PartName="/xl/charts/chart110.xml" ContentType="application/vnd.openxmlformats-officedocument.drawingml.chart+xml"/>
  <Override PartName="/xl/drawings/drawing15.xml" ContentType="application/vnd.openxmlformats-officedocument.drawingml.chartshapes+xml"/>
  <Override PartName="/xl/charts/chart111.xml" ContentType="application/vnd.openxmlformats-officedocument.drawingml.chart+xml"/>
  <Override PartName="/xl/charts/chart112.xml" ContentType="application/vnd.openxmlformats-officedocument.drawingml.chart+xml"/>
  <Override PartName="/xl/charts/chart113.xml" ContentType="application/vnd.openxmlformats-officedocument.drawingml.chart+xml"/>
  <Override PartName="/xl/charts/chart114.xml" ContentType="application/vnd.openxmlformats-officedocument.drawingml.chart+xml"/>
  <Override PartName="/xl/drawings/drawing16.xml" ContentType="application/vnd.openxmlformats-officedocument.drawing+xml"/>
  <Override PartName="/xl/charts/chart115.xml" ContentType="application/vnd.openxmlformats-officedocument.drawingml.chart+xml"/>
  <Override PartName="/xl/charts/chart116.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persons/person.xml" ContentType="application/vnd.ms-excel.perso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626"/>
  <workbookPr defaultThemeVersion="166925"/>
  <mc:AlternateContent xmlns:mc="http://schemas.openxmlformats.org/markup-compatibility/2006">
    <mc:Choice Requires="x15">
      <x15ac:absPath xmlns:x15ac="http://schemas.microsoft.com/office/spreadsheetml/2010/11/ac" url="https://tuenl-my.sharepoint.com/personal/j_hsia_student_tue_nl/Documents/Kropman project/5-Code/V2XTestbed/Result/"/>
    </mc:Choice>
  </mc:AlternateContent>
  <xr:revisionPtr revIDLastSave="1" documentId="13_ncr:1_{EB1D7AD7-E3FF-4FF4-9AF5-000F8BCE1262}" xr6:coauthVersionLast="47" xr6:coauthVersionMax="47" xr10:uidLastSave="{C0C22809-CAD2-4BFF-88B0-22ACD08E2FE6}"/>
  <bookViews>
    <workbookView xWindow="-110" yWindow="-110" windowWidth="19420" windowHeight="10300" firstSheet="1" activeTab="3" xr2:uid="{00000000-000D-0000-FFFF-FFFF00000000}"/>
  </bookViews>
  <sheets>
    <sheet name="Picture upload" sheetId="23" r:id="rId1"/>
    <sheet name="KPIs" sheetId="21" r:id="rId2"/>
    <sheet name="Simulation_June" sheetId="24" r:id="rId3"/>
    <sheet name="Simulation_Dec" sheetId="18" r:id="rId4"/>
    <sheet name="Testbed_Dec" sheetId="19" r:id="rId5"/>
    <sheet name="Effi_Dec" sheetId="20" r:id="rId6"/>
    <sheet name="Simulation_March" sheetId="11" r:id="rId7"/>
    <sheet name="Testbed_march" sheetId="12" r:id="rId8"/>
    <sheet name="Effi_march" sheetId="16" r:id="rId9"/>
    <sheet name="SOC" sheetId="17" r:id="rId10"/>
  </sheets>
  <calcPr calcId="191029"/>
</workbook>
</file>

<file path=xl/calcChain.xml><?xml version="1.0" encoding="utf-8"?>
<calcChain xmlns="http://schemas.openxmlformats.org/spreadsheetml/2006/main">
  <c r="BO147" i="18" l="1"/>
  <c r="BO146" i="18"/>
  <c r="BO145" i="18"/>
  <c r="BO144" i="18"/>
  <c r="BO143" i="18"/>
  <c r="BO142" i="18"/>
  <c r="BO141" i="18"/>
  <c r="BO140" i="18"/>
  <c r="BO139" i="18"/>
  <c r="BO138" i="18"/>
  <c r="BO137" i="18"/>
  <c r="BO136" i="18"/>
  <c r="BO135" i="18"/>
  <c r="BO134" i="18"/>
  <c r="BO133" i="18"/>
  <c r="BO132" i="18"/>
  <c r="BO131" i="18"/>
  <c r="BO130" i="18"/>
  <c r="BO129" i="18"/>
  <c r="BO128" i="18"/>
  <c r="BO127" i="18"/>
  <c r="BO126" i="18"/>
  <c r="BO125" i="18"/>
  <c r="BO124" i="18"/>
  <c r="BO123" i="18"/>
  <c r="BO122" i="18"/>
  <c r="BO121" i="18"/>
  <c r="BO120" i="18"/>
  <c r="BO119" i="18"/>
  <c r="BO118" i="18"/>
  <c r="BO117" i="18"/>
  <c r="BO116" i="18"/>
  <c r="BO115" i="18"/>
  <c r="BO114" i="18"/>
  <c r="BO113" i="18"/>
  <c r="BO112" i="18"/>
  <c r="BO111" i="18"/>
  <c r="BO110" i="18"/>
  <c r="BO109" i="18"/>
  <c r="BO108" i="18"/>
  <c r="BO107" i="18"/>
  <c r="BO106" i="18"/>
  <c r="BO105" i="18"/>
  <c r="BO104" i="18"/>
  <c r="BO103" i="18"/>
  <c r="BO102" i="18"/>
  <c r="BO101" i="18"/>
  <c r="BO100" i="18"/>
  <c r="BO99" i="18"/>
  <c r="BO98" i="18"/>
  <c r="BO97" i="18"/>
  <c r="BO96" i="18"/>
  <c r="BO95" i="18"/>
  <c r="BO94" i="18"/>
  <c r="BO93" i="18"/>
  <c r="BO92" i="18"/>
  <c r="BO91" i="18"/>
  <c r="BO90" i="18"/>
  <c r="BO89" i="18"/>
  <c r="BO88" i="18"/>
  <c r="BO87" i="18"/>
  <c r="BO86" i="18"/>
  <c r="BO85" i="18"/>
  <c r="BO84" i="18"/>
  <c r="BO83" i="18"/>
  <c r="BO82" i="18"/>
  <c r="BO81" i="18"/>
  <c r="BO80" i="18"/>
  <c r="BO79" i="18"/>
  <c r="BO78" i="18"/>
  <c r="BO77" i="18"/>
  <c r="BO76" i="18"/>
  <c r="BO75" i="18"/>
  <c r="BO74" i="18"/>
  <c r="BO73" i="18"/>
  <c r="BO72" i="18"/>
  <c r="BO71" i="18"/>
  <c r="BO70" i="18"/>
  <c r="BO69" i="18"/>
  <c r="BO68" i="18"/>
  <c r="BO67" i="18"/>
  <c r="BO66" i="18"/>
  <c r="BO65" i="18"/>
  <c r="BO64" i="18"/>
  <c r="BO63" i="18"/>
  <c r="BO62" i="18"/>
  <c r="BO61" i="18"/>
  <c r="BO60" i="18"/>
  <c r="BO59" i="18"/>
  <c r="BO58" i="18"/>
  <c r="BO57" i="18"/>
  <c r="BO56" i="18"/>
  <c r="BO55" i="18"/>
  <c r="BO54" i="18"/>
  <c r="BO53" i="18"/>
  <c r="BO52" i="18"/>
  <c r="BO51" i="18"/>
  <c r="BO50" i="18"/>
  <c r="BO49" i="18"/>
  <c r="BO48" i="18"/>
  <c r="BO47" i="18"/>
  <c r="BO46" i="18"/>
  <c r="BO45" i="18"/>
  <c r="BO44" i="18"/>
  <c r="BO43" i="18"/>
  <c r="BO42" i="18"/>
  <c r="BO41" i="18"/>
  <c r="BO40" i="18"/>
  <c r="BO39" i="18"/>
  <c r="BO38" i="18"/>
  <c r="BO37" i="18"/>
  <c r="BO36" i="18"/>
  <c r="BO35" i="18"/>
  <c r="BO34" i="18"/>
  <c r="BO33" i="18"/>
  <c r="BO32" i="18"/>
  <c r="BO31" i="18"/>
  <c r="BO30" i="18"/>
  <c r="BO29" i="18"/>
  <c r="BO28" i="18"/>
  <c r="BO27" i="18"/>
  <c r="BO26" i="18"/>
  <c r="BO25" i="18"/>
  <c r="BO24" i="18"/>
  <c r="BO23" i="18"/>
  <c r="BO22" i="18"/>
  <c r="BO21" i="18"/>
  <c r="BO20" i="18"/>
  <c r="BO19" i="18"/>
  <c r="BO18" i="18"/>
  <c r="BO17" i="18"/>
  <c r="BO16" i="18"/>
  <c r="BO15" i="18"/>
  <c r="BO14" i="18"/>
  <c r="BO13" i="18"/>
  <c r="BO12" i="18"/>
  <c r="BO11" i="18"/>
  <c r="BO10" i="18"/>
  <c r="BO9" i="18"/>
  <c r="BO8" i="18"/>
  <c r="BO7" i="18"/>
  <c r="BO6" i="18"/>
  <c r="BO5" i="18"/>
  <c r="BO4" i="18"/>
  <c r="BO3" i="18"/>
  <c r="AR147" i="18"/>
  <c r="AR146" i="18"/>
  <c r="AR145" i="18"/>
  <c r="AR144" i="18"/>
  <c r="AR143" i="18"/>
  <c r="AR142" i="18"/>
  <c r="AR141" i="18"/>
  <c r="AR140" i="18"/>
  <c r="AR139" i="18"/>
  <c r="AR138" i="18"/>
  <c r="AR137" i="18"/>
  <c r="AR136" i="18"/>
  <c r="AR135" i="18"/>
  <c r="AR134" i="18"/>
  <c r="AR133" i="18"/>
  <c r="AR132" i="18"/>
  <c r="AR131" i="18"/>
  <c r="AR130" i="18"/>
  <c r="AR129" i="18"/>
  <c r="AR128" i="18"/>
  <c r="AR127" i="18"/>
  <c r="AR126" i="18"/>
  <c r="AR125" i="18"/>
  <c r="AR124" i="18"/>
  <c r="AR123" i="18"/>
  <c r="AR122" i="18"/>
  <c r="AR121" i="18"/>
  <c r="AR120" i="18"/>
  <c r="AR119" i="18"/>
  <c r="AR118" i="18"/>
  <c r="AR117" i="18"/>
  <c r="AR116" i="18"/>
  <c r="AR115" i="18"/>
  <c r="AR114" i="18"/>
  <c r="AR113" i="18"/>
  <c r="AR112" i="18"/>
  <c r="AR111" i="18"/>
  <c r="AR110" i="18"/>
  <c r="AR109" i="18"/>
  <c r="AR108" i="18"/>
  <c r="AR107" i="18"/>
  <c r="AR106" i="18"/>
  <c r="AR105" i="18"/>
  <c r="AR104" i="18"/>
  <c r="AR103" i="18"/>
  <c r="AR102" i="18"/>
  <c r="AR101" i="18"/>
  <c r="AR100" i="18"/>
  <c r="AR99" i="18"/>
  <c r="AR98" i="18"/>
  <c r="AR97" i="18"/>
  <c r="AR96" i="18"/>
  <c r="AR95" i="18"/>
  <c r="AR94" i="18"/>
  <c r="AR93" i="18"/>
  <c r="AR92" i="18"/>
  <c r="AR91" i="18"/>
  <c r="AR90" i="18"/>
  <c r="AR89" i="18"/>
  <c r="AR88" i="18"/>
  <c r="AR87" i="18"/>
  <c r="AR86" i="18"/>
  <c r="AR85" i="18"/>
  <c r="AR84" i="18"/>
  <c r="AR83" i="18"/>
  <c r="AR82" i="18"/>
  <c r="AR81" i="18"/>
  <c r="AR80" i="18"/>
  <c r="AR79" i="18"/>
  <c r="AR78" i="18"/>
  <c r="AR77" i="18"/>
  <c r="AR76" i="18"/>
  <c r="AR75" i="18"/>
  <c r="AR74" i="18"/>
  <c r="AR73" i="18"/>
  <c r="AR72" i="18"/>
  <c r="AR71" i="18"/>
  <c r="AR70" i="18"/>
  <c r="AR69" i="18"/>
  <c r="AR68" i="18"/>
  <c r="AR67" i="18"/>
  <c r="AR66" i="18"/>
  <c r="AR65" i="18"/>
  <c r="AR64" i="18"/>
  <c r="AR63" i="18"/>
  <c r="AR62" i="18"/>
  <c r="AR61" i="18"/>
  <c r="AR60" i="18"/>
  <c r="AR59" i="18"/>
  <c r="AR58" i="18"/>
  <c r="AR57" i="18"/>
  <c r="AR56" i="18"/>
  <c r="AR55" i="18"/>
  <c r="AR54" i="18"/>
  <c r="AR53" i="18"/>
  <c r="AR52" i="18"/>
  <c r="AR51" i="18"/>
  <c r="AR50" i="18"/>
  <c r="AR49" i="18"/>
  <c r="AR48" i="18"/>
  <c r="AR47" i="18"/>
  <c r="AR46" i="18"/>
  <c r="AR45" i="18"/>
  <c r="AR44" i="18"/>
  <c r="AR43" i="18"/>
  <c r="AR42" i="18"/>
  <c r="AR41" i="18"/>
  <c r="AR40" i="18"/>
  <c r="AR39" i="18"/>
  <c r="AR38" i="18"/>
  <c r="AR37" i="18"/>
  <c r="AR36" i="18"/>
  <c r="AR35" i="18"/>
  <c r="AR34" i="18"/>
  <c r="AR33" i="18"/>
  <c r="AR32" i="18"/>
  <c r="AR31" i="18"/>
  <c r="AR30" i="18"/>
  <c r="AR29" i="18"/>
  <c r="AR28" i="18"/>
  <c r="AR27" i="18"/>
  <c r="AR26" i="18"/>
  <c r="AR25" i="18"/>
  <c r="AR24" i="18"/>
  <c r="AR23" i="18"/>
  <c r="AR22" i="18"/>
  <c r="AR21" i="18"/>
  <c r="AR20" i="18"/>
  <c r="AR19" i="18"/>
  <c r="AR18" i="18"/>
  <c r="AR17" i="18"/>
  <c r="AR16" i="18"/>
  <c r="AR15" i="18"/>
  <c r="AR14" i="18"/>
  <c r="AR13" i="18"/>
  <c r="AR12" i="18"/>
  <c r="AR11" i="18"/>
  <c r="AR10" i="18"/>
  <c r="AR9" i="18"/>
  <c r="AR8" i="18"/>
  <c r="AR7" i="18"/>
  <c r="AR6" i="18"/>
  <c r="AR5" i="18"/>
  <c r="AR4" i="18"/>
  <c r="AR3" i="18"/>
  <c r="DI3" i="24"/>
  <c r="DH3" i="24"/>
  <c r="BD3" i="24"/>
  <c r="CJ3" i="24"/>
  <c r="DG148" i="24"/>
  <c r="DG147" i="24"/>
  <c r="DG146" i="24"/>
  <c r="DG145" i="24"/>
  <c r="DG144" i="24"/>
  <c r="DG143" i="24"/>
  <c r="DG142" i="24"/>
  <c r="DG141" i="24"/>
  <c r="DG140" i="24"/>
  <c r="DG139" i="24"/>
  <c r="DG138" i="24"/>
  <c r="DG137" i="24"/>
  <c r="DG136" i="24"/>
  <c r="DG135" i="24"/>
  <c r="DG134" i="24"/>
  <c r="DG133" i="24"/>
  <c r="DG132" i="24"/>
  <c r="DG131" i="24"/>
  <c r="DG130" i="24"/>
  <c r="DG129" i="24"/>
  <c r="DG128" i="24"/>
  <c r="DG127" i="24"/>
  <c r="DG126" i="24"/>
  <c r="DG125" i="24"/>
  <c r="DG124" i="24"/>
  <c r="DG123" i="24"/>
  <c r="DG122" i="24"/>
  <c r="DG121" i="24"/>
  <c r="DG120" i="24"/>
  <c r="DG119" i="24"/>
  <c r="DI119" i="24" s="1"/>
  <c r="DG118" i="24"/>
  <c r="DG117" i="24"/>
  <c r="DG116" i="24"/>
  <c r="DG115" i="24"/>
  <c r="DG114" i="24"/>
  <c r="DG113" i="24"/>
  <c r="DG112" i="24"/>
  <c r="DG111" i="24"/>
  <c r="DG110" i="24"/>
  <c r="DG109" i="24"/>
  <c r="DG108" i="24"/>
  <c r="DG107" i="24"/>
  <c r="DG106" i="24"/>
  <c r="DG105" i="24"/>
  <c r="DG104" i="24"/>
  <c r="DG103" i="24"/>
  <c r="DI103" i="24" s="1"/>
  <c r="DG102" i="24"/>
  <c r="DG101" i="24"/>
  <c r="DG100" i="24"/>
  <c r="DG99" i="24"/>
  <c r="DG98" i="24"/>
  <c r="DG97" i="24"/>
  <c r="DG96" i="24"/>
  <c r="DG95" i="24"/>
  <c r="DG94" i="24"/>
  <c r="DG93" i="24"/>
  <c r="DG92" i="24"/>
  <c r="DG91" i="24"/>
  <c r="DG90" i="24"/>
  <c r="DG89" i="24"/>
  <c r="DG88" i="24"/>
  <c r="DI88" i="24" s="1"/>
  <c r="DG87" i="24"/>
  <c r="DI87" i="24" s="1"/>
  <c r="DG86" i="24"/>
  <c r="DG85" i="24"/>
  <c r="DG84" i="24"/>
  <c r="DG83" i="24"/>
  <c r="DG82" i="24"/>
  <c r="DG81" i="24"/>
  <c r="DG80" i="24"/>
  <c r="DG79" i="24"/>
  <c r="DG78" i="24"/>
  <c r="DG77" i="24"/>
  <c r="DG76" i="24"/>
  <c r="DG75" i="24"/>
  <c r="DG74" i="24"/>
  <c r="DG73" i="24"/>
  <c r="DG72" i="24"/>
  <c r="DG71" i="24"/>
  <c r="DI71" i="24" s="1"/>
  <c r="DG70" i="24"/>
  <c r="DG69" i="24"/>
  <c r="DG68" i="24"/>
  <c r="DG67" i="24"/>
  <c r="DG66" i="24"/>
  <c r="DG65" i="24"/>
  <c r="DG64" i="24"/>
  <c r="DG63" i="24"/>
  <c r="DG62" i="24"/>
  <c r="DG61" i="24"/>
  <c r="DG60" i="24"/>
  <c r="DG59" i="24"/>
  <c r="DG58" i="24"/>
  <c r="DG57" i="24"/>
  <c r="DG56" i="24"/>
  <c r="DH56" i="24" s="1"/>
  <c r="DJ56" i="24" s="1"/>
  <c r="DG55" i="24"/>
  <c r="DI55" i="24" s="1"/>
  <c r="DG54" i="24"/>
  <c r="DG53" i="24"/>
  <c r="DG52" i="24"/>
  <c r="DG51" i="24"/>
  <c r="DG50" i="24"/>
  <c r="DG49" i="24"/>
  <c r="DG48" i="24"/>
  <c r="DG47" i="24"/>
  <c r="DG46" i="24"/>
  <c r="DG45" i="24"/>
  <c r="DG44" i="24"/>
  <c r="DG43" i="24"/>
  <c r="DG42" i="24"/>
  <c r="DG41" i="24"/>
  <c r="DG40" i="24"/>
  <c r="DG39" i="24"/>
  <c r="DI39" i="24" s="1"/>
  <c r="DG38" i="24"/>
  <c r="DG37" i="24"/>
  <c r="DG36" i="24"/>
  <c r="DG35" i="24"/>
  <c r="DG34" i="24"/>
  <c r="DG33" i="24"/>
  <c r="DG32" i="24"/>
  <c r="DG31" i="24"/>
  <c r="DG30" i="24"/>
  <c r="DG29" i="24"/>
  <c r="DG28" i="24"/>
  <c r="DG27" i="24"/>
  <c r="DG26" i="24"/>
  <c r="DG25" i="24"/>
  <c r="DG24" i="24"/>
  <c r="DG23" i="24"/>
  <c r="DI23" i="24" s="1"/>
  <c r="DG22" i="24"/>
  <c r="DG21" i="24"/>
  <c r="DG20" i="24"/>
  <c r="DG19" i="24"/>
  <c r="DG18" i="24"/>
  <c r="DG17" i="24"/>
  <c r="DG16" i="24"/>
  <c r="DG15" i="24"/>
  <c r="DG14" i="24"/>
  <c r="DG13" i="24"/>
  <c r="DG12" i="24"/>
  <c r="DG11" i="24"/>
  <c r="DI11" i="24" s="1"/>
  <c r="DG10" i="24"/>
  <c r="DG9" i="24"/>
  <c r="DG8" i="24"/>
  <c r="DG7" i="24"/>
  <c r="DH7" i="24" s="1"/>
  <c r="DJ7" i="24" s="1"/>
  <c r="DG6" i="24"/>
  <c r="DG5" i="24"/>
  <c r="DG4" i="24"/>
  <c r="DG3" i="24"/>
  <c r="DF135" i="24"/>
  <c r="CK4" i="24"/>
  <c r="CM9" i="24" s="1"/>
  <c r="CK3" i="24"/>
  <c r="CM11" i="24"/>
  <c r="C7" i="21"/>
  <c r="DF3" i="24"/>
  <c r="DE3" i="24"/>
  <c r="CM6" i="24"/>
  <c r="CM3" i="24"/>
  <c r="CL3" i="24"/>
  <c r="CI3" i="24"/>
  <c r="CH3" i="24"/>
  <c r="E8" i="21"/>
  <c r="DF147" i="24"/>
  <c r="DF146" i="24"/>
  <c r="DF145" i="24"/>
  <c r="DF144" i="24"/>
  <c r="DF143" i="24"/>
  <c r="DF142" i="24"/>
  <c r="DF141" i="24"/>
  <c r="DH141" i="24" s="1"/>
  <c r="DJ141" i="24" s="1"/>
  <c r="DF140" i="24"/>
  <c r="DI139" i="24"/>
  <c r="DF139" i="24"/>
  <c r="DF138" i="24"/>
  <c r="DI138" i="24" s="1"/>
  <c r="DF137" i="24"/>
  <c r="DF136" i="24"/>
  <c r="DI135" i="24"/>
  <c r="DF134" i="24"/>
  <c r="DF133" i="24"/>
  <c r="DF132" i="24"/>
  <c r="DF131" i="24"/>
  <c r="DF130" i="24"/>
  <c r="DF129" i="24"/>
  <c r="DH129" i="24" s="1"/>
  <c r="DJ129" i="24" s="1"/>
  <c r="DF128" i="24"/>
  <c r="DF127" i="24"/>
  <c r="DF126" i="24"/>
  <c r="DF125" i="24"/>
  <c r="DH125" i="24" s="1"/>
  <c r="DJ125" i="24" s="1"/>
  <c r="DF124" i="24"/>
  <c r="DF123" i="24"/>
  <c r="DF122" i="24"/>
  <c r="DI122" i="24" s="1"/>
  <c r="DF121" i="24"/>
  <c r="DH120" i="24"/>
  <c r="DJ120" i="24" s="1"/>
  <c r="DF120" i="24"/>
  <c r="DF119" i="24"/>
  <c r="DF118" i="24"/>
  <c r="DF117" i="24"/>
  <c r="DI116" i="24"/>
  <c r="DF116" i="24"/>
  <c r="DF115" i="24"/>
  <c r="DF114" i="24"/>
  <c r="DF113" i="24"/>
  <c r="DF112" i="24"/>
  <c r="DF111" i="24"/>
  <c r="DF110" i="24"/>
  <c r="DF109" i="24"/>
  <c r="DH109" i="24" s="1"/>
  <c r="DJ109" i="24" s="1"/>
  <c r="DF108" i="24"/>
  <c r="DF107" i="24"/>
  <c r="DF106" i="24"/>
  <c r="DI106" i="24" s="1"/>
  <c r="DF105" i="24"/>
  <c r="DF104" i="24"/>
  <c r="DF103" i="24"/>
  <c r="DF102" i="24"/>
  <c r="DF101" i="24"/>
  <c r="DF100" i="24"/>
  <c r="DF99" i="24"/>
  <c r="DF98" i="24"/>
  <c r="DF97" i="24"/>
  <c r="DH97" i="24" s="1"/>
  <c r="DJ97" i="24" s="1"/>
  <c r="DF96" i="24"/>
  <c r="DF95" i="24"/>
  <c r="DF94" i="24"/>
  <c r="DF93" i="24"/>
  <c r="DH93" i="24" s="1"/>
  <c r="DJ93" i="24" s="1"/>
  <c r="DF92" i="24"/>
  <c r="DF91" i="24"/>
  <c r="DF90" i="24"/>
  <c r="DF89" i="24"/>
  <c r="DF88" i="24"/>
  <c r="DF87" i="24"/>
  <c r="DF86" i="24"/>
  <c r="DF85" i="24"/>
  <c r="DI84" i="24"/>
  <c r="DF84" i="24"/>
  <c r="DF83" i="24"/>
  <c r="DF82" i="24"/>
  <c r="DF81" i="24"/>
  <c r="DF80" i="24"/>
  <c r="DI79" i="24"/>
  <c r="DF79" i="24"/>
  <c r="DF78" i="24"/>
  <c r="DF77" i="24"/>
  <c r="DF76" i="24"/>
  <c r="DF75" i="24"/>
  <c r="DF74" i="24"/>
  <c r="DF73" i="24"/>
  <c r="DF72" i="24"/>
  <c r="DF71" i="24"/>
  <c r="DF70" i="24"/>
  <c r="DF69" i="24"/>
  <c r="DF68" i="24"/>
  <c r="DF67" i="24"/>
  <c r="DF66" i="24"/>
  <c r="DF65" i="24"/>
  <c r="DH65" i="24" s="1"/>
  <c r="DJ65" i="24" s="1"/>
  <c r="DF64" i="24"/>
  <c r="DF63" i="24"/>
  <c r="DF62" i="24"/>
  <c r="DF61" i="24"/>
  <c r="DF60" i="24"/>
  <c r="DF59" i="24"/>
  <c r="DF58" i="24"/>
  <c r="DF57" i="24"/>
  <c r="DF56" i="24"/>
  <c r="DF55" i="24"/>
  <c r="DF54" i="24"/>
  <c r="DF53" i="24"/>
  <c r="DI52" i="24"/>
  <c r="DF52" i="24"/>
  <c r="DF51" i="24"/>
  <c r="DF50" i="24"/>
  <c r="DF49" i="24"/>
  <c r="DF48" i="24"/>
  <c r="DF47" i="24"/>
  <c r="DF46" i="24"/>
  <c r="DF45" i="24"/>
  <c r="DF44" i="24"/>
  <c r="DF43" i="24"/>
  <c r="DF42" i="24"/>
  <c r="DF41" i="24"/>
  <c r="DF40" i="24"/>
  <c r="DF39" i="24"/>
  <c r="DF38" i="24"/>
  <c r="DF37" i="24"/>
  <c r="DF36" i="24"/>
  <c r="DF35" i="24"/>
  <c r="DF34" i="24"/>
  <c r="DF33" i="24"/>
  <c r="DH33" i="24" s="1"/>
  <c r="DJ33" i="24" s="1"/>
  <c r="DF32" i="24"/>
  <c r="DF31" i="24"/>
  <c r="DF30" i="24"/>
  <c r="DF29" i="24"/>
  <c r="DH29" i="24" s="1"/>
  <c r="DJ29" i="24" s="1"/>
  <c r="DF28" i="24"/>
  <c r="DF27" i="24"/>
  <c r="DI26" i="24"/>
  <c r="DH26" i="24"/>
  <c r="DJ26" i="24" s="1"/>
  <c r="DF26" i="24"/>
  <c r="DF25" i="24"/>
  <c r="DI24" i="24"/>
  <c r="DF24" i="24"/>
  <c r="DF23" i="24"/>
  <c r="DF22" i="24"/>
  <c r="DF21" i="24"/>
  <c r="DI20" i="24"/>
  <c r="DH20" i="24"/>
  <c r="DJ20" i="24" s="1"/>
  <c r="DF20" i="24"/>
  <c r="DF19" i="24"/>
  <c r="DF18" i="24"/>
  <c r="DF17" i="24"/>
  <c r="DF16" i="24"/>
  <c r="DI15" i="24"/>
  <c r="DF15" i="24"/>
  <c r="DF14" i="24"/>
  <c r="DF13" i="24"/>
  <c r="DF12" i="24"/>
  <c r="DF11" i="24"/>
  <c r="DF10" i="24"/>
  <c r="DF9" i="24"/>
  <c r="DF8" i="24"/>
  <c r="DF7" i="24"/>
  <c r="DF6" i="24"/>
  <c r="DF5" i="24"/>
  <c r="DF4" i="24"/>
  <c r="DF148" i="24"/>
  <c r="AH147" i="24"/>
  <c r="AH146" i="24"/>
  <c r="AH145" i="24"/>
  <c r="AH144" i="24"/>
  <c r="AH143" i="24"/>
  <c r="AH142" i="24"/>
  <c r="AH141" i="24"/>
  <c r="AH140" i="24"/>
  <c r="AH139" i="24"/>
  <c r="AH138" i="24"/>
  <c r="AH137" i="24"/>
  <c r="AH136" i="24"/>
  <c r="AH135" i="24"/>
  <c r="AH134" i="24"/>
  <c r="AH133" i="24"/>
  <c r="AH132" i="24"/>
  <c r="AH131" i="24"/>
  <c r="AH130" i="24"/>
  <c r="AH129" i="24"/>
  <c r="AH128" i="24"/>
  <c r="AH127" i="24"/>
  <c r="AH126" i="24"/>
  <c r="AH125" i="24"/>
  <c r="AH124" i="24"/>
  <c r="AH123" i="24"/>
  <c r="AH122" i="24"/>
  <c r="AH121" i="24"/>
  <c r="AH120" i="24"/>
  <c r="AH119" i="24"/>
  <c r="AH118" i="24"/>
  <c r="AH117" i="24"/>
  <c r="AH116" i="24"/>
  <c r="AH115" i="24"/>
  <c r="AH114" i="24"/>
  <c r="AH113" i="24"/>
  <c r="AH112" i="24"/>
  <c r="AH111" i="24"/>
  <c r="AH110" i="24"/>
  <c r="AH109" i="24"/>
  <c r="AH108" i="24"/>
  <c r="AH107" i="24"/>
  <c r="AH106" i="24"/>
  <c r="AH105" i="24"/>
  <c r="AH104" i="24"/>
  <c r="AH103" i="24"/>
  <c r="AH102" i="24"/>
  <c r="AH101" i="24"/>
  <c r="AH100" i="24"/>
  <c r="AH99" i="24"/>
  <c r="AH98" i="24"/>
  <c r="AH97" i="24"/>
  <c r="AH96" i="24"/>
  <c r="AH95" i="24"/>
  <c r="AH94" i="24"/>
  <c r="AH93" i="24"/>
  <c r="AH92" i="24"/>
  <c r="AH91" i="24"/>
  <c r="AH90" i="24"/>
  <c r="AH89" i="24"/>
  <c r="AH88" i="24"/>
  <c r="AH87" i="24"/>
  <c r="AH86" i="24"/>
  <c r="AH85" i="24"/>
  <c r="AH84" i="24"/>
  <c r="AH83" i="24"/>
  <c r="AH82" i="24"/>
  <c r="AH81" i="24"/>
  <c r="AH80" i="24"/>
  <c r="AH79" i="24"/>
  <c r="AH78" i="24"/>
  <c r="AH77" i="24"/>
  <c r="AH76" i="24"/>
  <c r="AH75" i="24"/>
  <c r="AH74" i="24"/>
  <c r="AH73" i="24"/>
  <c r="AH72" i="24"/>
  <c r="AH71" i="24"/>
  <c r="AH70" i="24"/>
  <c r="AH69" i="24"/>
  <c r="AH68" i="24"/>
  <c r="AH67" i="24"/>
  <c r="AH66" i="24"/>
  <c r="AH65" i="24"/>
  <c r="AH64" i="24"/>
  <c r="AH63" i="24"/>
  <c r="AH62" i="24"/>
  <c r="AH61" i="24"/>
  <c r="AH60" i="24"/>
  <c r="AH59" i="24"/>
  <c r="AH58" i="24"/>
  <c r="AH57" i="24"/>
  <c r="AH56" i="24"/>
  <c r="AH55" i="24"/>
  <c r="AH54" i="24"/>
  <c r="AH53" i="24"/>
  <c r="AH52" i="24"/>
  <c r="AH51" i="24"/>
  <c r="AH50" i="24"/>
  <c r="AH49" i="24"/>
  <c r="AH48" i="24"/>
  <c r="AH47" i="24"/>
  <c r="AH46" i="24"/>
  <c r="AH45" i="24"/>
  <c r="AH44" i="24"/>
  <c r="AH43" i="24"/>
  <c r="AH42" i="24"/>
  <c r="AH41" i="24"/>
  <c r="AH40" i="24"/>
  <c r="AH39" i="24"/>
  <c r="AH38" i="24"/>
  <c r="AH37" i="24"/>
  <c r="AH36" i="24"/>
  <c r="AH35" i="24"/>
  <c r="AH34" i="24"/>
  <c r="AH33" i="24"/>
  <c r="AH32" i="24"/>
  <c r="AH31" i="24"/>
  <c r="AH30" i="24"/>
  <c r="AH29" i="24"/>
  <c r="AH28" i="24"/>
  <c r="AH27" i="24"/>
  <c r="AH26" i="24"/>
  <c r="AH25" i="24"/>
  <c r="AH24" i="24"/>
  <c r="AH23" i="24"/>
  <c r="AH22" i="24"/>
  <c r="AH21" i="24"/>
  <c r="AH20" i="24"/>
  <c r="AH19" i="24"/>
  <c r="AH18" i="24"/>
  <c r="AH17" i="24"/>
  <c r="AH16" i="24"/>
  <c r="AH15" i="24"/>
  <c r="AH14" i="24"/>
  <c r="AH13" i="24"/>
  <c r="AH12" i="24"/>
  <c r="AH11" i="24"/>
  <c r="AH10" i="24"/>
  <c r="AH9" i="24"/>
  <c r="AH8" i="24"/>
  <c r="AH7" i="24"/>
  <c r="AH6" i="24"/>
  <c r="AH5" i="24"/>
  <c r="AH4" i="24"/>
  <c r="AH3" i="24"/>
  <c r="BF3" i="24"/>
  <c r="BF147" i="24"/>
  <c r="BF146" i="24"/>
  <c r="BF145" i="24"/>
  <c r="BF144" i="24"/>
  <c r="BF143" i="24"/>
  <c r="BF142" i="24"/>
  <c r="BF141" i="24"/>
  <c r="BF140" i="24"/>
  <c r="BF139" i="24"/>
  <c r="BF138" i="24"/>
  <c r="BF137" i="24"/>
  <c r="BF136" i="24"/>
  <c r="BF135" i="24"/>
  <c r="BF134" i="24"/>
  <c r="BF133" i="24"/>
  <c r="BF132" i="24"/>
  <c r="BF131" i="24"/>
  <c r="BF130" i="24"/>
  <c r="BF129" i="24"/>
  <c r="BF128" i="24"/>
  <c r="BF127" i="24"/>
  <c r="BF126" i="24"/>
  <c r="BF125" i="24"/>
  <c r="BF124" i="24"/>
  <c r="BF123" i="24"/>
  <c r="BF122" i="24"/>
  <c r="BF121" i="24"/>
  <c r="BF120" i="24"/>
  <c r="BF119" i="24"/>
  <c r="BF118" i="24"/>
  <c r="BF117" i="24"/>
  <c r="BF116" i="24"/>
  <c r="BF115" i="24"/>
  <c r="BF114" i="24"/>
  <c r="BF113" i="24"/>
  <c r="BF112" i="24"/>
  <c r="BF111" i="24"/>
  <c r="BF110" i="24"/>
  <c r="BF109" i="24"/>
  <c r="BF108" i="24"/>
  <c r="BF107" i="24"/>
  <c r="BF106" i="24"/>
  <c r="BF105" i="24"/>
  <c r="BF104" i="24"/>
  <c r="BF103" i="24"/>
  <c r="BF102" i="24"/>
  <c r="BF101" i="24"/>
  <c r="BF100" i="24"/>
  <c r="BF99" i="24"/>
  <c r="BF98" i="24"/>
  <c r="BF97" i="24"/>
  <c r="BF96" i="24"/>
  <c r="BF95" i="24"/>
  <c r="BF94" i="24"/>
  <c r="BF93" i="24"/>
  <c r="BF92" i="24"/>
  <c r="BF91" i="24"/>
  <c r="BF90" i="24"/>
  <c r="BF89" i="24"/>
  <c r="BF88" i="24"/>
  <c r="BF87" i="24"/>
  <c r="BF86" i="24"/>
  <c r="BF85" i="24"/>
  <c r="BF84" i="24"/>
  <c r="BF83" i="24"/>
  <c r="BF82" i="24"/>
  <c r="BF81" i="24"/>
  <c r="BF80" i="24"/>
  <c r="BF79" i="24"/>
  <c r="BF78" i="24"/>
  <c r="BF77" i="24"/>
  <c r="BF76" i="24"/>
  <c r="BF75" i="24"/>
  <c r="BF74" i="24"/>
  <c r="BF73" i="24"/>
  <c r="BF72" i="24"/>
  <c r="BF71" i="24"/>
  <c r="BF70" i="24"/>
  <c r="BF69" i="24"/>
  <c r="BF68" i="24"/>
  <c r="BF67" i="24"/>
  <c r="BF66" i="24"/>
  <c r="BF65" i="24"/>
  <c r="BF64" i="24"/>
  <c r="BF63" i="24"/>
  <c r="BF62" i="24"/>
  <c r="BF61" i="24"/>
  <c r="BF60" i="24"/>
  <c r="BF59" i="24"/>
  <c r="BF58" i="24"/>
  <c r="BF57" i="24"/>
  <c r="BF56" i="24"/>
  <c r="BF55" i="24"/>
  <c r="BF54" i="24"/>
  <c r="BF53" i="24"/>
  <c r="BF52" i="24"/>
  <c r="BF51" i="24"/>
  <c r="BF50" i="24"/>
  <c r="BF49" i="24"/>
  <c r="BF48" i="24"/>
  <c r="BF47" i="24"/>
  <c r="BF46" i="24"/>
  <c r="BF45" i="24"/>
  <c r="BF44" i="24"/>
  <c r="BF43" i="24"/>
  <c r="BF42" i="24"/>
  <c r="BF41" i="24"/>
  <c r="BF40" i="24"/>
  <c r="BF39" i="24"/>
  <c r="BF38" i="24"/>
  <c r="BF37" i="24"/>
  <c r="BF36" i="24"/>
  <c r="BF35" i="24"/>
  <c r="BF34" i="24"/>
  <c r="BF33" i="24"/>
  <c r="BF32" i="24"/>
  <c r="BF31" i="24"/>
  <c r="BF30" i="24"/>
  <c r="BF29" i="24"/>
  <c r="BF28" i="24"/>
  <c r="BF27" i="24"/>
  <c r="BF26" i="24"/>
  <c r="BF25" i="24"/>
  <c r="BF24" i="24"/>
  <c r="BF23" i="24"/>
  <c r="BF22" i="24"/>
  <c r="BF21" i="24"/>
  <c r="BF20" i="24"/>
  <c r="BF19" i="24"/>
  <c r="BF18" i="24"/>
  <c r="BF17" i="24"/>
  <c r="BF16" i="24"/>
  <c r="BF15" i="24"/>
  <c r="BF14" i="24"/>
  <c r="BF13" i="24"/>
  <c r="BF12" i="24"/>
  <c r="BF11" i="24"/>
  <c r="BF10" i="24"/>
  <c r="BF9" i="24"/>
  <c r="BF8" i="24"/>
  <c r="BF7" i="24"/>
  <c r="BF6" i="24"/>
  <c r="BF5" i="24"/>
  <c r="BF4" i="24"/>
  <c r="CK147" i="24"/>
  <c r="CK146" i="24"/>
  <c r="CK145" i="24"/>
  <c r="CK144" i="24"/>
  <c r="CK143" i="24"/>
  <c r="CK142" i="24"/>
  <c r="CK141" i="24"/>
  <c r="CK140" i="24"/>
  <c r="CK139" i="24"/>
  <c r="CK138" i="24"/>
  <c r="CK137" i="24"/>
  <c r="CK136" i="24"/>
  <c r="CK135" i="24"/>
  <c r="CK134" i="24"/>
  <c r="CK133" i="24"/>
  <c r="CK132" i="24"/>
  <c r="CK131" i="24"/>
  <c r="CK130" i="24"/>
  <c r="CK129" i="24"/>
  <c r="CK128" i="24"/>
  <c r="CK127" i="24"/>
  <c r="CK126" i="24"/>
  <c r="CK125" i="24"/>
  <c r="CK124" i="24"/>
  <c r="CK123" i="24"/>
  <c r="CK122" i="24"/>
  <c r="CK121" i="24"/>
  <c r="CK120" i="24"/>
  <c r="CK119" i="24"/>
  <c r="CK118" i="24"/>
  <c r="CK117" i="24"/>
  <c r="CK116" i="24"/>
  <c r="CK115" i="24"/>
  <c r="CK114" i="24"/>
  <c r="CK113" i="24"/>
  <c r="CK112" i="24"/>
  <c r="CK111" i="24"/>
  <c r="CK110" i="24"/>
  <c r="CK109" i="24"/>
  <c r="CK108" i="24"/>
  <c r="CK107" i="24"/>
  <c r="CK106" i="24"/>
  <c r="CK105" i="24"/>
  <c r="CK104" i="24"/>
  <c r="CK103" i="24"/>
  <c r="CK102" i="24"/>
  <c r="CK101" i="24"/>
  <c r="CK100" i="24"/>
  <c r="CK99" i="24"/>
  <c r="CK98" i="24"/>
  <c r="CK97" i="24"/>
  <c r="CK96" i="24"/>
  <c r="CK95" i="24"/>
  <c r="CK94" i="24"/>
  <c r="CK93" i="24"/>
  <c r="CK92" i="24"/>
  <c r="CK91" i="24"/>
  <c r="CK90" i="24"/>
  <c r="CK89" i="24"/>
  <c r="CK88" i="24"/>
  <c r="CK87" i="24"/>
  <c r="CK86" i="24"/>
  <c r="CK85" i="24"/>
  <c r="CK84" i="24"/>
  <c r="CK83" i="24"/>
  <c r="CK82" i="24"/>
  <c r="CK81" i="24"/>
  <c r="CK80" i="24"/>
  <c r="CK79" i="24"/>
  <c r="CK78" i="24"/>
  <c r="CK77" i="24"/>
  <c r="CK76" i="24"/>
  <c r="CK75" i="24"/>
  <c r="CK74" i="24"/>
  <c r="CK73" i="24"/>
  <c r="CK72" i="24"/>
  <c r="CK71" i="24"/>
  <c r="CK70" i="24"/>
  <c r="CK69" i="24"/>
  <c r="CK68" i="24"/>
  <c r="CK67" i="24"/>
  <c r="CK66" i="24"/>
  <c r="CK65" i="24"/>
  <c r="CK64" i="24"/>
  <c r="CK63" i="24"/>
  <c r="CK62" i="24"/>
  <c r="CK61" i="24"/>
  <c r="CK60" i="24"/>
  <c r="CK59" i="24"/>
  <c r="CK58" i="24"/>
  <c r="CK57" i="24"/>
  <c r="CK56" i="24"/>
  <c r="CK55" i="24"/>
  <c r="CK54" i="24"/>
  <c r="CK53" i="24"/>
  <c r="CK52" i="24"/>
  <c r="CK51" i="24"/>
  <c r="CK50" i="24"/>
  <c r="CK49" i="24"/>
  <c r="CK48" i="24"/>
  <c r="CK47" i="24"/>
  <c r="CK46" i="24"/>
  <c r="CK45" i="24"/>
  <c r="CK44" i="24"/>
  <c r="CK43" i="24"/>
  <c r="CK42" i="24"/>
  <c r="CK41" i="24"/>
  <c r="CK40" i="24"/>
  <c r="CK39" i="24"/>
  <c r="CK38" i="24"/>
  <c r="CK37" i="24"/>
  <c r="CK36" i="24"/>
  <c r="CK35" i="24"/>
  <c r="CK34" i="24"/>
  <c r="CK33" i="24"/>
  <c r="CK32" i="24"/>
  <c r="CK31" i="24"/>
  <c r="CK30" i="24"/>
  <c r="CK29" i="24"/>
  <c r="CK28" i="24"/>
  <c r="CK27" i="24"/>
  <c r="CK26" i="24"/>
  <c r="CK25" i="24"/>
  <c r="CK24" i="24"/>
  <c r="CK23" i="24"/>
  <c r="CK22" i="24"/>
  <c r="CK21" i="24"/>
  <c r="CK20" i="24"/>
  <c r="CK19" i="24"/>
  <c r="CK18" i="24"/>
  <c r="CK17" i="24"/>
  <c r="CK16" i="24"/>
  <c r="CK15" i="24"/>
  <c r="CK14" i="24"/>
  <c r="CK13" i="24"/>
  <c r="CK12" i="24"/>
  <c r="CK11" i="24"/>
  <c r="CK10" i="24"/>
  <c r="CK9" i="24"/>
  <c r="CK8" i="24"/>
  <c r="CK7" i="24"/>
  <c r="CK6" i="24"/>
  <c r="CK5" i="24"/>
  <c r="CJ148" i="24"/>
  <c r="CJ147" i="24"/>
  <c r="CJ146" i="24"/>
  <c r="CJ145" i="24"/>
  <c r="CJ144" i="24"/>
  <c r="CJ143" i="24"/>
  <c r="CJ142" i="24"/>
  <c r="CJ141" i="24"/>
  <c r="CJ140" i="24"/>
  <c r="CJ139" i="24"/>
  <c r="CJ138" i="24"/>
  <c r="CJ137" i="24"/>
  <c r="CJ136" i="24"/>
  <c r="CJ135" i="24"/>
  <c r="CJ134" i="24"/>
  <c r="CJ133" i="24"/>
  <c r="CJ132" i="24"/>
  <c r="CJ131" i="24"/>
  <c r="CJ130" i="24"/>
  <c r="CJ129" i="24"/>
  <c r="CJ128" i="24"/>
  <c r="CJ127" i="24"/>
  <c r="CJ126" i="24"/>
  <c r="CJ125" i="24"/>
  <c r="CJ124" i="24"/>
  <c r="CJ123" i="24"/>
  <c r="CJ122" i="24"/>
  <c r="CJ121" i="24"/>
  <c r="CJ120" i="24"/>
  <c r="CJ119" i="24"/>
  <c r="CJ118" i="24"/>
  <c r="CJ117" i="24"/>
  <c r="CJ116" i="24"/>
  <c r="CJ115" i="24"/>
  <c r="CJ114" i="24"/>
  <c r="CJ113" i="24"/>
  <c r="CJ112" i="24"/>
  <c r="CJ111" i="24"/>
  <c r="CJ110" i="24"/>
  <c r="CJ109" i="24"/>
  <c r="CJ108" i="24"/>
  <c r="CJ107" i="24"/>
  <c r="CJ106" i="24"/>
  <c r="CJ105" i="24"/>
  <c r="CJ104" i="24"/>
  <c r="CJ103" i="24"/>
  <c r="CJ102" i="24"/>
  <c r="CJ101" i="24"/>
  <c r="CJ100" i="24"/>
  <c r="CJ99" i="24"/>
  <c r="CJ98" i="24"/>
  <c r="CJ97" i="24"/>
  <c r="CJ96" i="24"/>
  <c r="CJ95" i="24"/>
  <c r="CJ94" i="24"/>
  <c r="CJ93" i="24"/>
  <c r="CJ92" i="24"/>
  <c r="CJ91" i="24"/>
  <c r="CJ90" i="24"/>
  <c r="CJ89" i="24"/>
  <c r="CJ88" i="24"/>
  <c r="CJ87" i="24"/>
  <c r="CJ86" i="24"/>
  <c r="CJ85" i="24"/>
  <c r="CJ84" i="24"/>
  <c r="CJ83" i="24"/>
  <c r="CJ82" i="24"/>
  <c r="CJ81" i="24"/>
  <c r="CJ80" i="24"/>
  <c r="CJ79" i="24"/>
  <c r="CJ78" i="24"/>
  <c r="CJ77" i="24"/>
  <c r="CJ76" i="24"/>
  <c r="CJ75" i="24"/>
  <c r="CJ74" i="24"/>
  <c r="CJ73" i="24"/>
  <c r="CJ72" i="24"/>
  <c r="CJ71" i="24"/>
  <c r="CJ70" i="24"/>
  <c r="CJ69" i="24"/>
  <c r="CJ68" i="24"/>
  <c r="CJ67" i="24"/>
  <c r="CJ66" i="24"/>
  <c r="CJ65" i="24"/>
  <c r="CJ64" i="24"/>
  <c r="CJ63" i="24"/>
  <c r="CJ62" i="24"/>
  <c r="CJ61" i="24"/>
  <c r="CJ60" i="24"/>
  <c r="CJ59" i="24"/>
  <c r="CJ58" i="24"/>
  <c r="CJ57" i="24"/>
  <c r="CJ56" i="24"/>
  <c r="CJ55" i="24"/>
  <c r="CJ54" i="24"/>
  <c r="CJ53" i="24"/>
  <c r="CJ52" i="24"/>
  <c r="CJ51" i="24"/>
  <c r="CJ50" i="24"/>
  <c r="CJ49" i="24"/>
  <c r="CJ48" i="24"/>
  <c r="CJ47" i="24"/>
  <c r="CJ46" i="24"/>
  <c r="CJ45" i="24"/>
  <c r="CJ44" i="24"/>
  <c r="CJ43" i="24"/>
  <c r="CJ42" i="24"/>
  <c r="CJ41" i="24"/>
  <c r="CJ40" i="24"/>
  <c r="CJ39" i="24"/>
  <c r="CJ38" i="24"/>
  <c r="CJ37" i="24"/>
  <c r="CJ36" i="24"/>
  <c r="CJ35" i="24"/>
  <c r="CJ34" i="24"/>
  <c r="CJ33" i="24"/>
  <c r="CJ32" i="24"/>
  <c r="CJ31" i="24"/>
  <c r="CJ30" i="24"/>
  <c r="CJ29" i="24"/>
  <c r="CJ28" i="24"/>
  <c r="CJ27" i="24"/>
  <c r="CJ26" i="24"/>
  <c r="CJ25" i="24"/>
  <c r="CJ24" i="24"/>
  <c r="CJ23" i="24"/>
  <c r="CJ22" i="24"/>
  <c r="CJ21" i="24"/>
  <c r="CJ20" i="24"/>
  <c r="CJ19" i="24"/>
  <c r="CJ18" i="24"/>
  <c r="CJ17" i="24"/>
  <c r="CJ16" i="24"/>
  <c r="CJ15" i="24"/>
  <c r="CJ14" i="24"/>
  <c r="CJ13" i="24"/>
  <c r="CJ12" i="24"/>
  <c r="CJ11" i="24"/>
  <c r="CJ10" i="24"/>
  <c r="CJ9" i="24"/>
  <c r="CJ8" i="24"/>
  <c r="CJ7" i="24"/>
  <c r="CJ6" i="24"/>
  <c r="CJ5" i="24"/>
  <c r="CJ4" i="24"/>
  <c r="CL147" i="24"/>
  <c r="CL146" i="24"/>
  <c r="CL145" i="24"/>
  <c r="CL144" i="24"/>
  <c r="CL143" i="24"/>
  <c r="CL142" i="24"/>
  <c r="CL141" i="24"/>
  <c r="CL140" i="24"/>
  <c r="CL139" i="24"/>
  <c r="CL138" i="24"/>
  <c r="CL137" i="24"/>
  <c r="CL136" i="24"/>
  <c r="CL135" i="24"/>
  <c r="CL134" i="24"/>
  <c r="CL133" i="24"/>
  <c r="CL132" i="24"/>
  <c r="CL131" i="24"/>
  <c r="CL130" i="24"/>
  <c r="CL129" i="24"/>
  <c r="CL128" i="24"/>
  <c r="CL127" i="24"/>
  <c r="CL126" i="24"/>
  <c r="CL125" i="24"/>
  <c r="CL124" i="24"/>
  <c r="CL123" i="24"/>
  <c r="CL122" i="24"/>
  <c r="CL121" i="24"/>
  <c r="CL120" i="24"/>
  <c r="CL119" i="24"/>
  <c r="CL118" i="24"/>
  <c r="CL117" i="24"/>
  <c r="CL116" i="24"/>
  <c r="CL115" i="24"/>
  <c r="CL114" i="24"/>
  <c r="CL113" i="24"/>
  <c r="CL112" i="24"/>
  <c r="CL111" i="24"/>
  <c r="CL110" i="24"/>
  <c r="CL109" i="24"/>
  <c r="CL108" i="24"/>
  <c r="CL107" i="24"/>
  <c r="CL106" i="24"/>
  <c r="CL105" i="24"/>
  <c r="CL104" i="24"/>
  <c r="CL103" i="24"/>
  <c r="CL102" i="24"/>
  <c r="CL101" i="24"/>
  <c r="CL100" i="24"/>
  <c r="CL99" i="24"/>
  <c r="CL98" i="24"/>
  <c r="CL97" i="24"/>
  <c r="CL96" i="24"/>
  <c r="CL95" i="24"/>
  <c r="CL94" i="24"/>
  <c r="CL93" i="24"/>
  <c r="CL92" i="24"/>
  <c r="CL91" i="24"/>
  <c r="CL90" i="24"/>
  <c r="CL89" i="24"/>
  <c r="CL88" i="24"/>
  <c r="CL87" i="24"/>
  <c r="CL86" i="24"/>
  <c r="CL85" i="24"/>
  <c r="CL84" i="24"/>
  <c r="CL83" i="24"/>
  <c r="CL82" i="24"/>
  <c r="CL81" i="24"/>
  <c r="CL80" i="24"/>
  <c r="CL79" i="24"/>
  <c r="CL78" i="24"/>
  <c r="CL77" i="24"/>
  <c r="CL76" i="24"/>
  <c r="CL75" i="24"/>
  <c r="CL74" i="24"/>
  <c r="CL73" i="24"/>
  <c r="CL72" i="24"/>
  <c r="CL71" i="24"/>
  <c r="CL70" i="24"/>
  <c r="CL69" i="24"/>
  <c r="CL68" i="24"/>
  <c r="CL67" i="24"/>
  <c r="CL66" i="24"/>
  <c r="CL65" i="24"/>
  <c r="CL64" i="24"/>
  <c r="CL63" i="24"/>
  <c r="CL62" i="24"/>
  <c r="CL61" i="24"/>
  <c r="CL60" i="24"/>
  <c r="CL59" i="24"/>
  <c r="CL58" i="24"/>
  <c r="CL57" i="24"/>
  <c r="CL56" i="24"/>
  <c r="CL55" i="24"/>
  <c r="CL54" i="24"/>
  <c r="CL53" i="24"/>
  <c r="CL52" i="24"/>
  <c r="CL51" i="24"/>
  <c r="CL50" i="24"/>
  <c r="CL49" i="24"/>
  <c r="CL48" i="24"/>
  <c r="CL47" i="24"/>
  <c r="CL46" i="24"/>
  <c r="CL45" i="24"/>
  <c r="CL44" i="24"/>
  <c r="CL43" i="24"/>
  <c r="CL42" i="24"/>
  <c r="CL41" i="24"/>
  <c r="CL40" i="24"/>
  <c r="CL39" i="24"/>
  <c r="CL38" i="24"/>
  <c r="CL37" i="24"/>
  <c r="CL36" i="24"/>
  <c r="CL35" i="24"/>
  <c r="CL34" i="24"/>
  <c r="CL33" i="24"/>
  <c r="CL32" i="24"/>
  <c r="CL31" i="24"/>
  <c r="CL30" i="24"/>
  <c r="CL29" i="24"/>
  <c r="CL28" i="24"/>
  <c r="CL27" i="24"/>
  <c r="CL26" i="24"/>
  <c r="CL25" i="24"/>
  <c r="CL24" i="24"/>
  <c r="CL23" i="24"/>
  <c r="CL22" i="24"/>
  <c r="CL21" i="24"/>
  <c r="CL20" i="24"/>
  <c r="CL19" i="24"/>
  <c r="CL18" i="24"/>
  <c r="CL17" i="24"/>
  <c r="CL16" i="24"/>
  <c r="CL15" i="24"/>
  <c r="CL14" i="24"/>
  <c r="CL13" i="24"/>
  <c r="CL12" i="24"/>
  <c r="CL11" i="24"/>
  <c r="CL10" i="24"/>
  <c r="CL9" i="24"/>
  <c r="CL8" i="24"/>
  <c r="CL7" i="24"/>
  <c r="CL6" i="24"/>
  <c r="CL5" i="24"/>
  <c r="CL4" i="24"/>
  <c r="AJ3" i="24"/>
  <c r="CA8" i="24"/>
  <c r="BG77" i="24"/>
  <c r="CI148" i="24"/>
  <c r="CI144" i="24"/>
  <c r="CI142" i="24"/>
  <c r="CI140" i="24"/>
  <c r="CI139" i="24"/>
  <c r="CI137" i="24"/>
  <c r="CI135" i="24"/>
  <c r="CI124" i="24"/>
  <c r="CI112" i="24"/>
  <c r="CI109" i="24"/>
  <c r="CI103" i="24"/>
  <c r="CI97" i="24"/>
  <c r="CI95" i="24"/>
  <c r="CI94" i="24"/>
  <c r="CI93" i="24"/>
  <c r="CI77" i="24"/>
  <c r="CI76" i="24"/>
  <c r="CI75" i="24"/>
  <c r="CI73" i="24"/>
  <c r="CI71" i="24"/>
  <c r="CI62" i="24"/>
  <c r="CI59" i="24"/>
  <c r="CI56" i="24"/>
  <c r="CI47" i="24"/>
  <c r="CI46" i="24"/>
  <c r="CI42" i="24"/>
  <c r="CI29" i="24"/>
  <c r="CI28" i="24"/>
  <c r="CI27" i="24"/>
  <c r="CI25" i="24"/>
  <c r="CI16" i="24"/>
  <c r="CI9" i="24"/>
  <c r="CI8" i="24"/>
  <c r="CI7" i="24"/>
  <c r="CE3" i="24"/>
  <c r="DH148" i="24"/>
  <c r="DB147" i="24"/>
  <c r="CX147" i="24"/>
  <c r="CT147" i="24"/>
  <c r="CP147" i="24"/>
  <c r="CE147" i="24"/>
  <c r="CA147" i="24"/>
  <c r="CB147" i="24" s="1"/>
  <c r="BW147" i="24"/>
  <c r="BX147" i="24" s="1"/>
  <c r="BS147" i="24"/>
  <c r="BT147" i="24" s="1"/>
  <c r="BN147" i="24"/>
  <c r="DB146" i="24"/>
  <c r="DC146" i="24" s="1"/>
  <c r="CX146" i="24"/>
  <c r="CY146" i="24" s="1"/>
  <c r="CT146" i="24"/>
  <c r="CP146" i="24"/>
  <c r="CE146" i="24"/>
  <c r="CA146" i="24"/>
  <c r="CB146" i="24" s="1"/>
  <c r="BW146" i="24"/>
  <c r="BS146" i="24"/>
  <c r="BN146" i="24"/>
  <c r="DB145" i="24"/>
  <c r="CX145" i="24"/>
  <c r="CY145" i="24" s="1"/>
  <c r="CT145" i="24"/>
  <c r="CP145" i="24"/>
  <c r="CE145" i="24"/>
  <c r="CF145" i="24" s="1"/>
  <c r="CA145" i="24"/>
  <c r="BW145" i="24"/>
  <c r="BX145" i="24" s="1"/>
  <c r="BS145" i="24"/>
  <c r="BN145" i="24"/>
  <c r="DB144" i="24"/>
  <c r="CX144" i="24"/>
  <c r="CY144" i="24" s="1"/>
  <c r="CT144" i="24"/>
  <c r="CU144" i="24" s="1"/>
  <c r="CP144" i="24"/>
  <c r="CE144" i="24"/>
  <c r="CF144" i="24" s="1"/>
  <c r="CA144" i="24"/>
  <c r="CB144" i="24" s="1"/>
  <c r="BW144" i="24"/>
  <c r="BS144" i="24"/>
  <c r="BN144" i="24"/>
  <c r="DB143" i="24"/>
  <c r="DC143" i="24" s="1"/>
  <c r="CX143" i="24"/>
  <c r="CT143" i="24"/>
  <c r="CU143" i="24" s="1"/>
  <c r="CP143" i="24"/>
  <c r="DE143" i="24" s="1"/>
  <c r="CE143" i="24"/>
  <c r="CA143" i="24"/>
  <c r="CB143" i="24" s="1"/>
  <c r="BW143" i="24"/>
  <c r="BS143" i="24"/>
  <c r="BT143" i="24" s="1"/>
  <c r="BN143" i="24"/>
  <c r="CI143" i="24" s="1"/>
  <c r="DB142" i="24"/>
  <c r="DC142" i="24" s="1"/>
  <c r="CX142" i="24"/>
  <c r="CY142" i="24" s="1"/>
  <c r="CT142" i="24"/>
  <c r="CP142" i="24"/>
  <c r="CQ142" i="24" s="1"/>
  <c r="CE142" i="24"/>
  <c r="CF142" i="24" s="1"/>
  <c r="CA142" i="24"/>
  <c r="CB142" i="24" s="1"/>
  <c r="BW142" i="24"/>
  <c r="BX142" i="24" s="1"/>
  <c r="BS142" i="24"/>
  <c r="BT142" i="24" s="1"/>
  <c r="BN142" i="24"/>
  <c r="DB141" i="24"/>
  <c r="DC141" i="24" s="1"/>
  <c r="CX141" i="24"/>
  <c r="CT141" i="24"/>
  <c r="CU141" i="24" s="1"/>
  <c r="CP141" i="24"/>
  <c r="CE141" i="24"/>
  <c r="CF141" i="24" s="1"/>
  <c r="CA141" i="24"/>
  <c r="BW141" i="24"/>
  <c r="BS141" i="24"/>
  <c r="BN141" i="24"/>
  <c r="CI141" i="24" s="1"/>
  <c r="DB140" i="24"/>
  <c r="DC140" i="24" s="1"/>
  <c r="CX140" i="24"/>
  <c r="CT140" i="24"/>
  <c r="CU140" i="24" s="1"/>
  <c r="CP140" i="24"/>
  <c r="CF140" i="24"/>
  <c r="CE140" i="24"/>
  <c r="CA140" i="24"/>
  <c r="BW140" i="24"/>
  <c r="BS140" i="24"/>
  <c r="BT140" i="24" s="1"/>
  <c r="BN140" i="24"/>
  <c r="DB139" i="24"/>
  <c r="CX139" i="24"/>
  <c r="CT139" i="24"/>
  <c r="CU139" i="24" s="1"/>
  <c r="CP139" i="24"/>
  <c r="CQ139" i="24" s="1"/>
  <c r="CE139" i="24"/>
  <c r="CA139" i="24"/>
  <c r="CB139" i="24" s="1"/>
  <c r="BW139" i="24"/>
  <c r="BS139" i="24"/>
  <c r="BN139" i="24"/>
  <c r="DB138" i="24"/>
  <c r="CX138" i="24"/>
  <c r="CT138" i="24"/>
  <c r="CU138" i="24" s="1"/>
  <c r="CP138" i="24"/>
  <c r="CE138" i="24"/>
  <c r="CF138" i="24" s="1"/>
  <c r="CA138" i="24"/>
  <c r="CB138" i="24" s="1"/>
  <c r="BW138" i="24"/>
  <c r="BX138" i="24" s="1"/>
  <c r="BS138" i="24"/>
  <c r="BT138" i="24" s="1"/>
  <c r="BN138" i="24"/>
  <c r="DC137" i="24"/>
  <c r="DB137" i="24"/>
  <c r="CX137" i="24"/>
  <c r="CY137" i="24" s="1"/>
  <c r="CT137" i="24"/>
  <c r="CP137" i="24"/>
  <c r="CQ137" i="24" s="1"/>
  <c r="CE137" i="24"/>
  <c r="CF137" i="24" s="1"/>
  <c r="CA137" i="24"/>
  <c r="BW137" i="24"/>
  <c r="BX137" i="24" s="1"/>
  <c r="BS137" i="24"/>
  <c r="BN137" i="24"/>
  <c r="DB136" i="24"/>
  <c r="CX136" i="24"/>
  <c r="CT136" i="24"/>
  <c r="CP136" i="24"/>
  <c r="CE136" i="24"/>
  <c r="CI136" i="24" s="1"/>
  <c r="CA136" i="24"/>
  <c r="BW136" i="24"/>
  <c r="BS136" i="24"/>
  <c r="BT136" i="24" s="1"/>
  <c r="BN136" i="24"/>
  <c r="DB135" i="24"/>
  <c r="DC135" i="24" s="1"/>
  <c r="CX135" i="24"/>
  <c r="CT135" i="24"/>
  <c r="CU135" i="24" s="1"/>
  <c r="CP135" i="24"/>
  <c r="CQ135" i="24" s="1"/>
  <c r="CE135" i="24"/>
  <c r="CA135" i="24"/>
  <c r="CB135" i="24" s="1"/>
  <c r="BW135" i="24"/>
  <c r="BX135" i="24" s="1"/>
  <c r="BS135" i="24"/>
  <c r="BT135" i="24" s="1"/>
  <c r="BN135" i="24"/>
  <c r="DB134" i="24"/>
  <c r="CY134" i="24"/>
  <c r="CX134" i="24"/>
  <c r="CT134" i="24"/>
  <c r="CP134" i="24"/>
  <c r="CQ134" i="24" s="1"/>
  <c r="CE134" i="24"/>
  <c r="CA134" i="24"/>
  <c r="BW134" i="24"/>
  <c r="BS134" i="24"/>
  <c r="BN134" i="24"/>
  <c r="DB133" i="24"/>
  <c r="CX133" i="24"/>
  <c r="CT133" i="24"/>
  <c r="CP133" i="24"/>
  <c r="CE133" i="24"/>
  <c r="CF133" i="24" s="1"/>
  <c r="CA133" i="24"/>
  <c r="BW133" i="24"/>
  <c r="BS133" i="24"/>
  <c r="BN133" i="24"/>
  <c r="DB132" i="24"/>
  <c r="DC132" i="24" s="1"/>
  <c r="CX132" i="24"/>
  <c r="CY132" i="24" s="1"/>
  <c r="CT132" i="24"/>
  <c r="CP132" i="24"/>
  <c r="CQ132" i="24" s="1"/>
  <c r="CE132" i="24"/>
  <c r="CF132" i="24" s="1"/>
  <c r="CA132" i="24"/>
  <c r="BW132" i="24"/>
  <c r="BX132" i="24" s="1"/>
  <c r="BS132" i="24"/>
  <c r="BN132" i="24"/>
  <c r="DB131" i="24"/>
  <c r="DC131" i="24" s="1"/>
  <c r="CX131" i="24"/>
  <c r="CT131" i="24"/>
  <c r="CP131" i="24"/>
  <c r="CE131" i="24"/>
  <c r="CA131" i="24"/>
  <c r="CB131" i="24" s="1"/>
  <c r="BW131" i="24"/>
  <c r="BX131" i="24" s="1"/>
  <c r="BT131" i="24"/>
  <c r="BS131" i="24"/>
  <c r="BN131" i="24"/>
  <c r="DB130" i="24"/>
  <c r="DC130" i="24" s="1"/>
  <c r="CX130" i="24"/>
  <c r="CY130" i="24" s="1"/>
  <c r="CT130" i="24"/>
  <c r="CP130" i="24"/>
  <c r="CE130" i="24"/>
  <c r="CA130" i="24"/>
  <c r="CB130" i="24" s="1"/>
  <c r="BW130" i="24"/>
  <c r="BX130" i="24" s="1"/>
  <c r="BS130" i="24"/>
  <c r="CI130" i="24" s="1"/>
  <c r="BN130" i="24"/>
  <c r="DB129" i="24"/>
  <c r="DC129" i="24" s="1"/>
  <c r="CX129" i="24"/>
  <c r="CT129" i="24"/>
  <c r="CP129" i="24"/>
  <c r="CE129" i="24"/>
  <c r="CF129" i="24" s="1"/>
  <c r="CA129" i="24"/>
  <c r="BW129" i="24"/>
  <c r="BX129" i="24" s="1"/>
  <c r="BS129" i="24"/>
  <c r="BN129" i="24"/>
  <c r="DB128" i="24"/>
  <c r="CX128" i="24"/>
  <c r="CY128" i="24" s="1"/>
  <c r="CT128" i="24"/>
  <c r="CP128" i="24"/>
  <c r="CE128" i="24"/>
  <c r="CA128" i="24"/>
  <c r="CB128" i="24" s="1"/>
  <c r="BW128" i="24"/>
  <c r="BS128" i="24"/>
  <c r="BN128" i="24"/>
  <c r="CI128" i="24" s="1"/>
  <c r="DB127" i="24"/>
  <c r="DC127" i="24" s="1"/>
  <c r="CX127" i="24"/>
  <c r="CT127" i="24"/>
  <c r="CU127" i="24" s="1"/>
  <c r="CP127" i="24"/>
  <c r="CE127" i="24"/>
  <c r="CA127" i="24"/>
  <c r="BW127" i="24"/>
  <c r="BX127" i="24" s="1"/>
  <c r="BS127" i="24"/>
  <c r="CI127" i="24" s="1"/>
  <c r="BN127" i="24"/>
  <c r="DB126" i="24"/>
  <c r="CX126" i="24"/>
  <c r="CT126" i="24"/>
  <c r="CU126" i="24" s="1"/>
  <c r="CP126" i="24"/>
  <c r="CQ126" i="24" s="1"/>
  <c r="CE126" i="24"/>
  <c r="CA126" i="24"/>
  <c r="BW126" i="24"/>
  <c r="BS126" i="24"/>
  <c r="BT126" i="24" s="1"/>
  <c r="BN126" i="24"/>
  <c r="DB125" i="24"/>
  <c r="DC125" i="24" s="1"/>
  <c r="CX125" i="24"/>
  <c r="CT125" i="24"/>
  <c r="CU125" i="24" s="1"/>
  <c r="CP125" i="24"/>
  <c r="CE125" i="24"/>
  <c r="CF125" i="24" s="1"/>
  <c r="CA125" i="24"/>
  <c r="CB125" i="24" s="1"/>
  <c r="BW125" i="24"/>
  <c r="BS125" i="24"/>
  <c r="BN125" i="24"/>
  <c r="DB124" i="24"/>
  <c r="CX124" i="24"/>
  <c r="CT124" i="24"/>
  <c r="CU124" i="24" s="1"/>
  <c r="CP124" i="24"/>
  <c r="CQ124" i="24" s="1"/>
  <c r="CE124" i="24"/>
  <c r="CF124" i="24" s="1"/>
  <c r="CA124" i="24"/>
  <c r="CB124" i="24" s="1"/>
  <c r="BW124" i="24"/>
  <c r="BX124" i="24" s="1"/>
  <c r="BS124" i="24"/>
  <c r="BN124" i="24"/>
  <c r="DB123" i="24"/>
  <c r="CX123" i="24"/>
  <c r="CY123" i="24" s="1"/>
  <c r="CT123" i="24"/>
  <c r="CU123" i="24" s="1"/>
  <c r="CP123" i="24"/>
  <c r="CE123" i="24"/>
  <c r="CI123" i="24" s="1"/>
  <c r="CA123" i="24"/>
  <c r="BW123" i="24"/>
  <c r="BS123" i="24"/>
  <c r="BN123" i="24"/>
  <c r="DB122" i="24"/>
  <c r="CX122" i="24"/>
  <c r="CY122" i="24" s="1"/>
  <c r="CT122" i="24"/>
  <c r="CP122" i="24"/>
  <c r="CE122" i="24"/>
  <c r="CA122" i="24"/>
  <c r="BW122" i="24"/>
  <c r="BX122" i="24" s="1"/>
  <c r="BS122" i="24"/>
  <c r="BT122" i="24" s="1"/>
  <c r="BN122" i="24"/>
  <c r="CI122" i="24" s="1"/>
  <c r="DB121" i="24"/>
  <c r="DC121" i="24" s="1"/>
  <c r="CX121" i="24"/>
  <c r="CY121" i="24" s="1"/>
  <c r="CT121" i="24"/>
  <c r="CU121" i="24" s="1"/>
  <c r="CP121" i="24"/>
  <c r="CE121" i="24"/>
  <c r="CF121" i="24" s="1"/>
  <c r="CA121" i="24"/>
  <c r="BW121" i="24"/>
  <c r="BS121" i="24"/>
  <c r="CI121" i="24" s="1"/>
  <c r="BN121" i="24"/>
  <c r="DB120" i="24"/>
  <c r="CX120" i="24"/>
  <c r="CY120" i="24" s="1"/>
  <c r="CT120" i="24"/>
  <c r="CU120" i="24" s="1"/>
  <c r="CP120" i="24"/>
  <c r="CQ120" i="24" s="1"/>
  <c r="CE120" i="24"/>
  <c r="CA120" i="24"/>
  <c r="CB120" i="24" s="1"/>
  <c r="BW120" i="24"/>
  <c r="CI120" i="24" s="1"/>
  <c r="BS120" i="24"/>
  <c r="BN120" i="24"/>
  <c r="DB119" i="24"/>
  <c r="DC119" i="24" s="1"/>
  <c r="CX119" i="24"/>
  <c r="CY119" i="24" s="1"/>
  <c r="CT119" i="24"/>
  <c r="CU119" i="24" s="1"/>
  <c r="CQ119" i="24"/>
  <c r="CP119" i="24"/>
  <c r="CE119" i="24"/>
  <c r="CF119" i="24" s="1"/>
  <c r="CA119" i="24"/>
  <c r="CB119" i="24" s="1"/>
  <c r="BW119" i="24"/>
  <c r="BX119" i="24" s="1"/>
  <c r="BS119" i="24"/>
  <c r="BN119" i="24"/>
  <c r="DB118" i="24"/>
  <c r="CX118" i="24"/>
  <c r="CY118" i="24" s="1"/>
  <c r="CT118" i="24"/>
  <c r="CU118" i="24" s="1"/>
  <c r="CP118" i="24"/>
  <c r="CE118" i="24"/>
  <c r="CF118" i="24" s="1"/>
  <c r="CA118" i="24"/>
  <c r="BW118" i="24"/>
  <c r="BT118" i="24"/>
  <c r="BS118" i="24"/>
  <c r="CI118" i="24" s="1"/>
  <c r="BN118" i="24"/>
  <c r="DB117" i="24"/>
  <c r="CX117" i="24"/>
  <c r="CY117" i="24" s="1"/>
  <c r="CT117" i="24"/>
  <c r="CU117" i="24" s="1"/>
  <c r="CP117" i="24"/>
  <c r="CE117" i="24"/>
  <c r="CA117" i="24"/>
  <c r="CB117" i="24" s="1"/>
  <c r="BW117" i="24"/>
  <c r="BS117" i="24"/>
  <c r="BN117" i="24"/>
  <c r="DB116" i="24"/>
  <c r="DC116" i="24" s="1"/>
  <c r="CX116" i="24"/>
  <c r="CY116" i="24" s="1"/>
  <c r="CT116" i="24"/>
  <c r="CP116" i="24"/>
  <c r="CQ116" i="24" s="1"/>
  <c r="CE116" i="24"/>
  <c r="CA116" i="24"/>
  <c r="CB116" i="24" s="1"/>
  <c r="BW116" i="24"/>
  <c r="BS116" i="24"/>
  <c r="BN116" i="24"/>
  <c r="DB115" i="24"/>
  <c r="DC115" i="24" s="1"/>
  <c r="CX115" i="24"/>
  <c r="CT115" i="24"/>
  <c r="CP115" i="24"/>
  <c r="CQ115" i="24" s="1"/>
  <c r="CE115" i="24"/>
  <c r="CF115" i="24" s="1"/>
  <c r="CA115" i="24"/>
  <c r="CB115" i="24" s="1"/>
  <c r="BW115" i="24"/>
  <c r="BX115" i="24" s="1"/>
  <c r="BS115" i="24"/>
  <c r="CI115" i="24" s="1"/>
  <c r="BN115" i="24"/>
  <c r="DB114" i="24"/>
  <c r="DC114" i="24" s="1"/>
  <c r="CX114" i="24"/>
  <c r="CT114" i="24"/>
  <c r="CU114" i="24" s="1"/>
  <c r="CP114" i="24"/>
  <c r="CE114" i="24"/>
  <c r="CA114" i="24"/>
  <c r="BW114" i="24"/>
  <c r="BX114" i="24" s="1"/>
  <c r="BS114" i="24"/>
  <c r="BN114" i="24"/>
  <c r="DB113" i="24"/>
  <c r="CX113" i="24"/>
  <c r="CT113" i="24"/>
  <c r="CP113" i="24"/>
  <c r="CE113" i="24"/>
  <c r="CA113" i="24"/>
  <c r="BW113" i="24"/>
  <c r="BX113" i="24" s="1"/>
  <c r="BS113" i="24"/>
  <c r="BT113" i="24" s="1"/>
  <c r="BN113" i="24"/>
  <c r="CI113" i="24" s="1"/>
  <c r="DB112" i="24"/>
  <c r="CX112" i="24"/>
  <c r="CY112" i="24" s="1"/>
  <c r="CT112" i="24"/>
  <c r="CU112" i="24" s="1"/>
  <c r="CP112" i="24"/>
  <c r="CE112" i="24"/>
  <c r="CA112" i="24"/>
  <c r="CB112" i="24" s="1"/>
  <c r="BW112" i="24"/>
  <c r="BS112" i="24"/>
  <c r="BT112" i="24" s="1"/>
  <c r="BN112" i="24"/>
  <c r="DB111" i="24"/>
  <c r="DC111" i="24" s="1"/>
  <c r="CY111" i="24"/>
  <c r="CX111" i="24"/>
  <c r="CT111" i="24"/>
  <c r="CU111" i="24" s="1"/>
  <c r="CP111" i="24"/>
  <c r="DE111" i="24" s="1"/>
  <c r="CE111" i="24"/>
  <c r="CI111" i="24" s="1"/>
  <c r="CA111" i="24"/>
  <c r="CB111" i="24" s="1"/>
  <c r="BW111" i="24"/>
  <c r="BX111" i="24" s="1"/>
  <c r="BS111" i="24"/>
  <c r="BN111" i="24"/>
  <c r="DB110" i="24"/>
  <c r="CX110" i="24"/>
  <c r="CY110" i="24" s="1"/>
  <c r="CT110" i="24"/>
  <c r="CU110" i="24" s="1"/>
  <c r="CP110" i="24"/>
  <c r="CQ110" i="24" s="1"/>
  <c r="CE110" i="24"/>
  <c r="CA110" i="24"/>
  <c r="CB110" i="24" s="1"/>
  <c r="BW110" i="24"/>
  <c r="BX110" i="24" s="1"/>
  <c r="BS110" i="24"/>
  <c r="BT110" i="24" s="1"/>
  <c r="BN110" i="24"/>
  <c r="DB109" i="24"/>
  <c r="CX109" i="24"/>
  <c r="CT109" i="24"/>
  <c r="CU109" i="24" s="1"/>
  <c r="CP109" i="24"/>
  <c r="CE109" i="24"/>
  <c r="CF109" i="24" s="1"/>
  <c r="CA109" i="24"/>
  <c r="BW109" i="24"/>
  <c r="BS109" i="24"/>
  <c r="BN109" i="24"/>
  <c r="DB108" i="24"/>
  <c r="DC108" i="24" s="1"/>
  <c r="CX108" i="24"/>
  <c r="CT108" i="24"/>
  <c r="CU108" i="24" s="1"/>
  <c r="CP108" i="24"/>
  <c r="CQ108" i="24" s="1"/>
  <c r="CE108" i="24"/>
  <c r="CF108" i="24" s="1"/>
  <c r="CA108" i="24"/>
  <c r="BW108" i="24"/>
  <c r="BX108" i="24" s="1"/>
  <c r="BS108" i="24"/>
  <c r="BN108" i="24"/>
  <c r="DB107" i="24"/>
  <c r="CX107" i="24"/>
  <c r="CT107" i="24"/>
  <c r="CP107" i="24"/>
  <c r="CQ107" i="24" s="1"/>
  <c r="CE107" i="24"/>
  <c r="CF107" i="24" s="1"/>
  <c r="CA107" i="24"/>
  <c r="BW107" i="24"/>
  <c r="BS107" i="24"/>
  <c r="BN107" i="24"/>
  <c r="DB106" i="24"/>
  <c r="CX106" i="24"/>
  <c r="CT106" i="24"/>
  <c r="CU106" i="24" s="1"/>
  <c r="CP106" i="24"/>
  <c r="CE106" i="24"/>
  <c r="CF106" i="24" s="1"/>
  <c r="CA106" i="24"/>
  <c r="BW106" i="24"/>
  <c r="BS106" i="24"/>
  <c r="BT106" i="24" s="1"/>
  <c r="BN106" i="24"/>
  <c r="DB105" i="24"/>
  <c r="DC105" i="24" s="1"/>
  <c r="CX105" i="24"/>
  <c r="CY105" i="24" s="1"/>
  <c r="CT105" i="24"/>
  <c r="CP105" i="24"/>
  <c r="CE105" i="24"/>
  <c r="CF105" i="24" s="1"/>
  <c r="CA105" i="24"/>
  <c r="BW105" i="24"/>
  <c r="BS105" i="24"/>
  <c r="BN105" i="24"/>
  <c r="DB104" i="24"/>
  <c r="CX104" i="24"/>
  <c r="CT104" i="24"/>
  <c r="CU104" i="24" s="1"/>
  <c r="CP104" i="24"/>
  <c r="CE104" i="24"/>
  <c r="CF104" i="24" s="1"/>
  <c r="CA104" i="24"/>
  <c r="BW104" i="24"/>
  <c r="BS104" i="24"/>
  <c r="BT104" i="24" s="1"/>
  <c r="BN104" i="24"/>
  <c r="DB103" i="24"/>
  <c r="CX103" i="24"/>
  <c r="CT103" i="24"/>
  <c r="CU103" i="24" s="1"/>
  <c r="CP103" i="24"/>
  <c r="CQ103" i="24" s="1"/>
  <c r="CE103" i="24"/>
  <c r="CA103" i="24"/>
  <c r="CB103" i="24" s="1"/>
  <c r="BW103" i="24"/>
  <c r="BX103" i="24" s="1"/>
  <c r="BS103" i="24"/>
  <c r="BN103" i="24"/>
  <c r="DB102" i="24"/>
  <c r="CX102" i="24"/>
  <c r="CY102" i="24" s="1"/>
  <c r="CT102" i="24"/>
  <c r="CP102" i="24"/>
  <c r="CE102" i="24"/>
  <c r="CA102" i="24"/>
  <c r="BW102" i="24"/>
  <c r="BS102" i="24"/>
  <c r="CI102" i="24" s="1"/>
  <c r="BN102" i="24"/>
  <c r="DB101" i="24"/>
  <c r="CX101" i="24"/>
  <c r="CT101" i="24"/>
  <c r="CU101" i="24" s="1"/>
  <c r="CP101" i="24"/>
  <c r="CQ101" i="24" s="1"/>
  <c r="CE101" i="24"/>
  <c r="CF101" i="24" s="1"/>
  <c r="CA101" i="24"/>
  <c r="BW101" i="24"/>
  <c r="BX101" i="24" s="1"/>
  <c r="BS101" i="24"/>
  <c r="BN101" i="24"/>
  <c r="DB100" i="24"/>
  <c r="DC100" i="24" s="1"/>
  <c r="CX100" i="24"/>
  <c r="CY100" i="24" s="1"/>
  <c r="CT100" i="24"/>
  <c r="CP100" i="24"/>
  <c r="CQ100" i="24" s="1"/>
  <c r="CE100" i="24"/>
  <c r="CF100" i="24" s="1"/>
  <c r="CA100" i="24"/>
  <c r="CB100" i="24" s="1"/>
  <c r="BW100" i="24"/>
  <c r="BS100" i="24"/>
  <c r="CI100" i="24" s="1"/>
  <c r="BN100" i="24"/>
  <c r="DB99" i="24"/>
  <c r="DC99" i="24" s="1"/>
  <c r="CX99" i="24"/>
  <c r="CT99" i="24"/>
  <c r="CP99" i="24"/>
  <c r="CQ99" i="24" s="1"/>
  <c r="CE99" i="24"/>
  <c r="CF99" i="24" s="1"/>
  <c r="CA99" i="24"/>
  <c r="BW99" i="24"/>
  <c r="BX99" i="24" s="1"/>
  <c r="BS99" i="24"/>
  <c r="BN99" i="24"/>
  <c r="DB98" i="24"/>
  <c r="CX98" i="24"/>
  <c r="CT98" i="24"/>
  <c r="CU98" i="24" s="1"/>
  <c r="CP98" i="24"/>
  <c r="CE98" i="24"/>
  <c r="CF98" i="24" s="1"/>
  <c r="CA98" i="24"/>
  <c r="BW98" i="24"/>
  <c r="BS98" i="24"/>
  <c r="BN98" i="24"/>
  <c r="DB97" i="24"/>
  <c r="DC97" i="24" s="1"/>
  <c r="CX97" i="24"/>
  <c r="CY97" i="24" s="1"/>
  <c r="CT97" i="24"/>
  <c r="CP97" i="24"/>
  <c r="CQ97" i="24" s="1"/>
  <c r="CE97" i="24"/>
  <c r="CF97" i="24" s="1"/>
  <c r="CA97" i="24"/>
  <c r="BW97" i="24"/>
  <c r="BX97" i="24" s="1"/>
  <c r="BS97" i="24"/>
  <c r="BN97" i="24"/>
  <c r="DB96" i="24"/>
  <c r="CX96" i="24"/>
  <c r="CY96" i="24" s="1"/>
  <c r="CT96" i="24"/>
  <c r="CU96" i="24" s="1"/>
  <c r="CP96" i="24"/>
  <c r="CE96" i="24"/>
  <c r="CF96" i="24" s="1"/>
  <c r="CA96" i="24"/>
  <c r="BW96" i="24"/>
  <c r="BX96" i="24" s="1"/>
  <c r="BS96" i="24"/>
  <c r="BN96" i="24"/>
  <c r="DB95" i="24"/>
  <c r="CX95" i="24"/>
  <c r="CU95" i="24"/>
  <c r="CT95" i="24"/>
  <c r="CP95" i="24"/>
  <c r="CQ95" i="24" s="1"/>
  <c r="CE95" i="24"/>
  <c r="CF95" i="24" s="1"/>
  <c r="CA95" i="24"/>
  <c r="BW95" i="24"/>
  <c r="BS95" i="24"/>
  <c r="BT95" i="24" s="1"/>
  <c r="BN95" i="24"/>
  <c r="DB94" i="24"/>
  <c r="DC94" i="24" s="1"/>
  <c r="CX94" i="24"/>
  <c r="CT94" i="24"/>
  <c r="CU94" i="24" s="1"/>
  <c r="CP94" i="24"/>
  <c r="CQ94" i="24" s="1"/>
  <c r="CE94" i="24"/>
  <c r="CF94" i="24" s="1"/>
  <c r="CA94" i="24"/>
  <c r="BW94" i="24"/>
  <c r="BX94" i="24" s="1"/>
  <c r="BS94" i="24"/>
  <c r="BT94" i="24" s="1"/>
  <c r="BN94" i="24"/>
  <c r="DB93" i="24"/>
  <c r="DC93" i="24" s="1"/>
  <c r="CX93" i="24"/>
  <c r="CY93" i="24" s="1"/>
  <c r="CT93" i="24"/>
  <c r="CP93" i="24"/>
  <c r="CQ93" i="24" s="1"/>
  <c r="CE93" i="24"/>
  <c r="CA93" i="24"/>
  <c r="BW93" i="24"/>
  <c r="BS93" i="24"/>
  <c r="BT93" i="24" s="1"/>
  <c r="BN93" i="24"/>
  <c r="DB92" i="24"/>
  <c r="DC92" i="24" s="1"/>
  <c r="CX92" i="24"/>
  <c r="CT92" i="24"/>
  <c r="CU92" i="24" s="1"/>
  <c r="CP92" i="24"/>
  <c r="CE92" i="24"/>
  <c r="CA92" i="24"/>
  <c r="CB92" i="24" s="1"/>
  <c r="BW92" i="24"/>
  <c r="BX92" i="24" s="1"/>
  <c r="BS92" i="24"/>
  <c r="BN92" i="24"/>
  <c r="DB91" i="24"/>
  <c r="CY91" i="24"/>
  <c r="CX91" i="24"/>
  <c r="CT91" i="24"/>
  <c r="CP91" i="24"/>
  <c r="CQ91" i="24" s="1"/>
  <c r="CE91" i="24"/>
  <c r="CF91" i="24" s="1"/>
  <c r="CA91" i="24"/>
  <c r="CI91" i="24" s="1"/>
  <c r="BW91" i="24"/>
  <c r="BX91" i="24" s="1"/>
  <c r="BS91" i="24"/>
  <c r="BT91" i="24" s="1"/>
  <c r="BN91" i="24"/>
  <c r="DB90" i="24"/>
  <c r="CX90" i="24"/>
  <c r="CY90" i="24" s="1"/>
  <c r="CT90" i="24"/>
  <c r="CP90" i="24"/>
  <c r="CE90" i="24"/>
  <c r="CF90" i="24" s="1"/>
  <c r="CA90" i="24"/>
  <c r="BW90" i="24"/>
  <c r="BX90" i="24" s="1"/>
  <c r="BS90" i="24"/>
  <c r="BN90" i="24"/>
  <c r="CI90" i="24" s="1"/>
  <c r="DB89" i="24"/>
  <c r="DC89" i="24" s="1"/>
  <c r="CX89" i="24"/>
  <c r="CT89" i="24"/>
  <c r="CU89" i="24" s="1"/>
  <c r="CQ89" i="24"/>
  <c r="CP89" i="24"/>
  <c r="CE89" i="24"/>
  <c r="CF89" i="24" s="1"/>
  <c r="CA89" i="24"/>
  <c r="BW89" i="24"/>
  <c r="BX89" i="24" s="1"/>
  <c r="BS89" i="24"/>
  <c r="CI89" i="24" s="1"/>
  <c r="BN89" i="24"/>
  <c r="DB88" i="24"/>
  <c r="CX88" i="24"/>
  <c r="CY88" i="24" s="1"/>
  <c r="CT88" i="24"/>
  <c r="CP88" i="24"/>
  <c r="CQ88" i="24" s="1"/>
  <c r="CE88" i="24"/>
  <c r="CF88" i="24" s="1"/>
  <c r="CA88" i="24"/>
  <c r="BW88" i="24"/>
  <c r="CI88" i="24" s="1"/>
  <c r="BS88" i="24"/>
  <c r="BN88" i="24"/>
  <c r="DB87" i="24"/>
  <c r="CX87" i="24"/>
  <c r="CT87" i="24"/>
  <c r="CU87" i="24" s="1"/>
  <c r="CP87" i="24"/>
  <c r="CQ87" i="24" s="1"/>
  <c r="CE87" i="24"/>
  <c r="CB87" i="24"/>
  <c r="CA87" i="24"/>
  <c r="BW87" i="24"/>
  <c r="BX87" i="24" s="1"/>
  <c r="BS87" i="24"/>
  <c r="BT87" i="24" s="1"/>
  <c r="BN87" i="24"/>
  <c r="CI87" i="24" s="1"/>
  <c r="DB86" i="24"/>
  <c r="DC86" i="24" s="1"/>
  <c r="CX86" i="24"/>
  <c r="CY86" i="24" s="1"/>
  <c r="CT86" i="24"/>
  <c r="CP86" i="24"/>
  <c r="CQ86" i="24" s="1"/>
  <c r="CE86" i="24"/>
  <c r="CA86" i="24"/>
  <c r="CB86" i="24" s="1"/>
  <c r="BW86" i="24"/>
  <c r="BX86" i="24" s="1"/>
  <c r="BS86" i="24"/>
  <c r="CI86" i="24" s="1"/>
  <c r="BN86" i="24"/>
  <c r="DB85" i="24"/>
  <c r="DC85" i="24" s="1"/>
  <c r="CX85" i="24"/>
  <c r="CY85" i="24" s="1"/>
  <c r="CT85" i="24"/>
  <c r="CP85" i="24"/>
  <c r="CQ85" i="24" s="1"/>
  <c r="CE85" i="24"/>
  <c r="CA85" i="24"/>
  <c r="CB85" i="24" s="1"/>
  <c r="BW85" i="24"/>
  <c r="BX85" i="24" s="1"/>
  <c r="BS85" i="24"/>
  <c r="BN85" i="24"/>
  <c r="DB84" i="24"/>
  <c r="DC84" i="24" s="1"/>
  <c r="CX84" i="24"/>
  <c r="CT84" i="24"/>
  <c r="CU84" i="24" s="1"/>
  <c r="CP84" i="24"/>
  <c r="CQ84" i="24" s="1"/>
  <c r="CE84" i="24"/>
  <c r="CA84" i="24"/>
  <c r="BW84" i="24"/>
  <c r="BX84" i="24" s="1"/>
  <c r="BS84" i="24"/>
  <c r="CI84" i="24" s="1"/>
  <c r="BN84" i="24"/>
  <c r="DB83" i="24"/>
  <c r="DC83" i="24" s="1"/>
  <c r="CX83" i="24"/>
  <c r="CT83" i="24"/>
  <c r="CU83" i="24" s="1"/>
  <c r="CP83" i="24"/>
  <c r="CE83" i="24"/>
  <c r="CF83" i="24" s="1"/>
  <c r="CA83" i="24"/>
  <c r="BW83" i="24"/>
  <c r="BX83" i="24" s="1"/>
  <c r="BS83" i="24"/>
  <c r="BT83" i="24" s="1"/>
  <c r="BN83" i="24"/>
  <c r="DB82" i="24"/>
  <c r="DC82" i="24" s="1"/>
  <c r="CX82" i="24"/>
  <c r="CY82" i="24" s="1"/>
  <c r="CT82" i="24"/>
  <c r="CU82" i="24" s="1"/>
  <c r="CP82" i="24"/>
  <c r="DE82" i="24" s="1"/>
  <c r="CE82" i="24"/>
  <c r="CF82" i="24" s="1"/>
  <c r="CA82" i="24"/>
  <c r="BW82" i="24"/>
  <c r="BS82" i="24"/>
  <c r="BN82" i="24"/>
  <c r="DB81" i="24"/>
  <c r="DC81" i="24" s="1"/>
  <c r="CX81" i="24"/>
  <c r="CT81" i="24"/>
  <c r="CP81" i="24"/>
  <c r="CQ81" i="24" s="1"/>
  <c r="CE81" i="24"/>
  <c r="CF81" i="24" s="1"/>
  <c r="CA81" i="24"/>
  <c r="CB81" i="24" s="1"/>
  <c r="BW81" i="24"/>
  <c r="BX81" i="24" s="1"/>
  <c r="BS81" i="24"/>
  <c r="BN81" i="24"/>
  <c r="DB80" i="24"/>
  <c r="DC80" i="24" s="1"/>
  <c r="CX80" i="24"/>
  <c r="CY80" i="24" s="1"/>
  <c r="CT80" i="24"/>
  <c r="CP80" i="24"/>
  <c r="CQ80" i="24" s="1"/>
  <c r="CE80" i="24"/>
  <c r="CF80" i="24" s="1"/>
  <c r="CA80" i="24"/>
  <c r="BW80" i="24"/>
  <c r="BX80" i="24" s="1"/>
  <c r="BS80" i="24"/>
  <c r="BN80" i="24"/>
  <c r="DB79" i="24"/>
  <c r="CX79" i="24"/>
  <c r="CT79" i="24"/>
  <c r="CP79" i="24"/>
  <c r="CQ79" i="24" s="1"/>
  <c r="CE79" i="24"/>
  <c r="CI79" i="24" s="1"/>
  <c r="CA79" i="24"/>
  <c r="CB79" i="24" s="1"/>
  <c r="BW79" i="24"/>
  <c r="BX79" i="24" s="1"/>
  <c r="BS79" i="24"/>
  <c r="BN79" i="24"/>
  <c r="DB78" i="24"/>
  <c r="DC78" i="24" s="1"/>
  <c r="CX78" i="24"/>
  <c r="CY78" i="24" s="1"/>
  <c r="CT78" i="24"/>
  <c r="CU78" i="24" s="1"/>
  <c r="CP78" i="24"/>
  <c r="CQ78" i="24" s="1"/>
  <c r="CE78" i="24"/>
  <c r="CF78" i="24" s="1"/>
  <c r="CA78" i="24"/>
  <c r="CB78" i="24" s="1"/>
  <c r="BW78" i="24"/>
  <c r="BX78" i="24" s="1"/>
  <c r="BS78" i="24"/>
  <c r="BN78" i="24"/>
  <c r="DB77" i="24"/>
  <c r="DC77" i="24" s="1"/>
  <c r="CX77" i="24"/>
  <c r="CY77" i="24" s="1"/>
  <c r="CT77" i="24"/>
  <c r="CU77" i="24" s="1"/>
  <c r="CP77" i="24"/>
  <c r="CE77" i="24"/>
  <c r="CF77" i="24" s="1"/>
  <c r="CA77" i="24"/>
  <c r="BW77" i="24"/>
  <c r="BX77" i="24" s="1"/>
  <c r="BS77" i="24"/>
  <c r="BT77" i="24" s="1"/>
  <c r="BN77" i="24"/>
  <c r="DB76" i="24"/>
  <c r="DC76" i="24" s="1"/>
  <c r="CX76" i="24"/>
  <c r="CY76" i="24" s="1"/>
  <c r="CT76" i="24"/>
  <c r="CP76" i="24"/>
  <c r="CE76" i="24"/>
  <c r="CF76" i="24" s="1"/>
  <c r="CA76" i="24"/>
  <c r="BW76" i="24"/>
  <c r="BS76" i="24"/>
  <c r="BN76" i="24"/>
  <c r="DB75" i="24"/>
  <c r="CX75" i="24"/>
  <c r="CY75" i="24" s="1"/>
  <c r="CT75" i="24"/>
  <c r="CU75" i="24" s="1"/>
  <c r="CP75" i="24"/>
  <c r="CE75" i="24"/>
  <c r="CF75" i="24" s="1"/>
  <c r="CA75" i="24"/>
  <c r="CB75" i="24" s="1"/>
  <c r="BW75" i="24"/>
  <c r="BX75" i="24" s="1"/>
  <c r="BS75" i="24"/>
  <c r="BN75" i="24"/>
  <c r="DB74" i="24"/>
  <c r="CX74" i="24"/>
  <c r="CY74" i="24" s="1"/>
  <c r="CT74" i="24"/>
  <c r="CU74" i="24" s="1"/>
  <c r="CP74" i="24"/>
  <c r="CQ74" i="24" s="1"/>
  <c r="CE74" i="24"/>
  <c r="CA74" i="24"/>
  <c r="BW74" i="24"/>
  <c r="BS74" i="24"/>
  <c r="CI74" i="24" s="1"/>
  <c r="BN74" i="24"/>
  <c r="DB73" i="24"/>
  <c r="CX73" i="24"/>
  <c r="CY73" i="24" s="1"/>
  <c r="CT73" i="24"/>
  <c r="CP73" i="24"/>
  <c r="CQ73" i="24" s="1"/>
  <c r="CE73" i="24"/>
  <c r="CF73" i="24" s="1"/>
  <c r="CA73" i="24"/>
  <c r="CB73" i="24" s="1"/>
  <c r="BW73" i="24"/>
  <c r="BS73" i="24"/>
  <c r="BT73" i="24" s="1"/>
  <c r="BN73" i="24"/>
  <c r="DB72" i="24"/>
  <c r="DC72" i="24" s="1"/>
  <c r="CX72" i="24"/>
  <c r="CY72" i="24" s="1"/>
  <c r="CT72" i="24"/>
  <c r="CP72" i="24"/>
  <c r="CE72" i="24"/>
  <c r="CF72" i="24" s="1"/>
  <c r="CA72" i="24"/>
  <c r="CB72" i="24" s="1"/>
  <c r="BW72" i="24"/>
  <c r="BX72" i="24" s="1"/>
  <c r="BS72" i="24"/>
  <c r="BN72" i="24"/>
  <c r="DB71" i="24"/>
  <c r="DC71" i="24" s="1"/>
  <c r="CX71" i="24"/>
  <c r="CT71" i="24"/>
  <c r="CP71" i="24"/>
  <c r="CE71" i="24"/>
  <c r="CA71" i="24"/>
  <c r="BW71" i="24"/>
  <c r="BX71" i="24" s="1"/>
  <c r="BS71" i="24"/>
  <c r="BT71" i="24" s="1"/>
  <c r="BN71" i="24"/>
  <c r="DB70" i="24"/>
  <c r="DC70" i="24" s="1"/>
  <c r="CX70" i="24"/>
  <c r="CY70" i="24" s="1"/>
  <c r="CT70" i="24"/>
  <c r="CP70" i="24"/>
  <c r="CE70" i="24"/>
  <c r="CF70" i="24" s="1"/>
  <c r="CA70" i="24"/>
  <c r="BW70" i="24"/>
  <c r="BS70" i="24"/>
  <c r="BN70" i="24"/>
  <c r="DB69" i="24"/>
  <c r="DC69" i="24" s="1"/>
  <c r="CX69" i="24"/>
  <c r="CT69" i="24"/>
  <c r="CU69" i="24" s="1"/>
  <c r="CP69" i="24"/>
  <c r="CE69" i="24"/>
  <c r="CA69" i="24"/>
  <c r="CB69" i="24" s="1"/>
  <c r="BW69" i="24"/>
  <c r="BS69" i="24"/>
  <c r="CI69" i="24" s="1"/>
  <c r="BN69" i="24"/>
  <c r="DB68" i="24"/>
  <c r="CX68" i="24"/>
  <c r="CT68" i="24"/>
  <c r="CP68" i="24"/>
  <c r="CQ68" i="24" s="1"/>
  <c r="CE68" i="24"/>
  <c r="CF68" i="24" s="1"/>
  <c r="CA68" i="24"/>
  <c r="BW68" i="24"/>
  <c r="BS68" i="24"/>
  <c r="BN68" i="24"/>
  <c r="DB67" i="24"/>
  <c r="CX67" i="24"/>
  <c r="CT67" i="24"/>
  <c r="CU67" i="24" s="1"/>
  <c r="CP67" i="24"/>
  <c r="CE67" i="24"/>
  <c r="CA67" i="24"/>
  <c r="CB67" i="24" s="1"/>
  <c r="BW67" i="24"/>
  <c r="BX67" i="24" s="1"/>
  <c r="BS67" i="24"/>
  <c r="BN67" i="24"/>
  <c r="DB66" i="24"/>
  <c r="CX66" i="24"/>
  <c r="CT66" i="24"/>
  <c r="CU66" i="24" s="1"/>
  <c r="CP66" i="24"/>
  <c r="CE66" i="24"/>
  <c r="CA66" i="24"/>
  <c r="CB66" i="24" s="1"/>
  <c r="BW66" i="24"/>
  <c r="BX66" i="24" s="1"/>
  <c r="BS66" i="24"/>
  <c r="CI66" i="24" s="1"/>
  <c r="BN66" i="24"/>
  <c r="DB65" i="24"/>
  <c r="DC65" i="24" s="1"/>
  <c r="CX65" i="24"/>
  <c r="CY65" i="24" s="1"/>
  <c r="CT65" i="24"/>
  <c r="CP65" i="24"/>
  <c r="CE65" i="24"/>
  <c r="CF65" i="24" s="1"/>
  <c r="CA65" i="24"/>
  <c r="BW65" i="24"/>
  <c r="BS65" i="24"/>
  <c r="CI65" i="24" s="1"/>
  <c r="BN65" i="24"/>
  <c r="DB64" i="24"/>
  <c r="CX64" i="24"/>
  <c r="CT64" i="24"/>
  <c r="CU64" i="24" s="1"/>
  <c r="CP64" i="24"/>
  <c r="CE64" i="24"/>
  <c r="CF64" i="24" s="1"/>
  <c r="CA64" i="24"/>
  <c r="BW64" i="24"/>
  <c r="BX64" i="24" s="1"/>
  <c r="BS64" i="24"/>
  <c r="BT64" i="24" s="1"/>
  <c r="BN64" i="24"/>
  <c r="DB63" i="24"/>
  <c r="DC63" i="24" s="1"/>
  <c r="CX63" i="24"/>
  <c r="CT63" i="24"/>
  <c r="CP63" i="24"/>
  <c r="CQ63" i="24" s="1"/>
  <c r="CE63" i="24"/>
  <c r="CF63" i="24" s="1"/>
  <c r="CA63" i="24"/>
  <c r="BW63" i="24"/>
  <c r="BX63" i="24" s="1"/>
  <c r="BS63" i="24"/>
  <c r="BN63" i="24"/>
  <c r="CI63" i="24" s="1"/>
  <c r="DB62" i="24"/>
  <c r="DC62" i="24" s="1"/>
  <c r="CX62" i="24"/>
  <c r="CY62" i="24" s="1"/>
  <c r="CT62" i="24"/>
  <c r="CP62" i="24"/>
  <c r="CE62" i="24"/>
  <c r="CF62" i="24" s="1"/>
  <c r="CA62" i="24"/>
  <c r="BW62" i="24"/>
  <c r="BX62" i="24" s="1"/>
  <c r="BS62" i="24"/>
  <c r="BT62" i="24" s="1"/>
  <c r="BN62" i="24"/>
  <c r="DB61" i="24"/>
  <c r="CX61" i="24"/>
  <c r="CY61" i="24" s="1"/>
  <c r="CT61" i="24"/>
  <c r="CU61" i="24" s="1"/>
  <c r="CP61" i="24"/>
  <c r="CE61" i="24"/>
  <c r="CA61" i="24"/>
  <c r="CB61" i="24" s="1"/>
  <c r="BW61" i="24"/>
  <c r="BS61" i="24"/>
  <c r="BN61" i="24"/>
  <c r="DB60" i="24"/>
  <c r="CX60" i="24"/>
  <c r="CT60" i="24"/>
  <c r="CU60" i="24" s="1"/>
  <c r="CP60" i="24"/>
  <c r="CQ60" i="24" s="1"/>
  <c r="CE60" i="24"/>
  <c r="CF60" i="24" s="1"/>
  <c r="CA60" i="24"/>
  <c r="CB60" i="24" s="1"/>
  <c r="BW60" i="24"/>
  <c r="BX60" i="24" s="1"/>
  <c r="BS60" i="24"/>
  <c r="BN60" i="24"/>
  <c r="DB59" i="24"/>
  <c r="CX59" i="24"/>
  <c r="CT59" i="24"/>
  <c r="CP59" i="24"/>
  <c r="CQ59" i="24" s="1"/>
  <c r="CE59" i="24"/>
  <c r="CA59" i="24"/>
  <c r="CB59" i="24" s="1"/>
  <c r="BW59" i="24"/>
  <c r="BS59" i="24"/>
  <c r="BT59" i="24" s="1"/>
  <c r="BN59" i="24"/>
  <c r="DB58" i="24"/>
  <c r="DC58" i="24" s="1"/>
  <c r="CX58" i="24"/>
  <c r="CY58" i="24" s="1"/>
  <c r="CT58" i="24"/>
  <c r="CP58" i="24"/>
  <c r="CQ58" i="24" s="1"/>
  <c r="CE58" i="24"/>
  <c r="CA58" i="24"/>
  <c r="BW58" i="24"/>
  <c r="BX58" i="24" s="1"/>
  <c r="BS58" i="24"/>
  <c r="CI58" i="24" s="1"/>
  <c r="BN58" i="24"/>
  <c r="DB57" i="24"/>
  <c r="CX57" i="24"/>
  <c r="CY57" i="24" s="1"/>
  <c r="CT57" i="24"/>
  <c r="CU57" i="24" s="1"/>
  <c r="CP57" i="24"/>
  <c r="CQ57" i="24" s="1"/>
  <c r="CE57" i="24"/>
  <c r="CF57" i="24" s="1"/>
  <c r="CA57" i="24"/>
  <c r="BW57" i="24"/>
  <c r="BS57" i="24"/>
  <c r="BN57" i="24"/>
  <c r="DB56" i="24"/>
  <c r="CX56" i="24"/>
  <c r="CY56" i="24" s="1"/>
  <c r="CT56" i="24"/>
  <c r="CU56" i="24" s="1"/>
  <c r="CP56" i="24"/>
  <c r="CQ56" i="24" s="1"/>
  <c r="CE56" i="24"/>
  <c r="CF56" i="24" s="1"/>
  <c r="CA56" i="24"/>
  <c r="CB56" i="24" s="1"/>
  <c r="BW56" i="24"/>
  <c r="BS56" i="24"/>
  <c r="BN56" i="24"/>
  <c r="DB55" i="24"/>
  <c r="DC55" i="24" s="1"/>
  <c r="CX55" i="24"/>
  <c r="CT55" i="24"/>
  <c r="CU55" i="24" s="1"/>
  <c r="CP55" i="24"/>
  <c r="CE55" i="24"/>
  <c r="CA55" i="24"/>
  <c r="BW55" i="24"/>
  <c r="BX55" i="24" s="1"/>
  <c r="BS55" i="24"/>
  <c r="BN55" i="24"/>
  <c r="DB54" i="24"/>
  <c r="DC54" i="24" s="1"/>
  <c r="CX54" i="24"/>
  <c r="CY54" i="24" s="1"/>
  <c r="CT54" i="24"/>
  <c r="CP54" i="24"/>
  <c r="CE54" i="24"/>
  <c r="CF54" i="24" s="1"/>
  <c r="CA54" i="24"/>
  <c r="CB54" i="24" s="1"/>
  <c r="BW54" i="24"/>
  <c r="BS54" i="24"/>
  <c r="BN54" i="24"/>
  <c r="DB53" i="24"/>
  <c r="CX53" i="24"/>
  <c r="CU53" i="24"/>
  <c r="CT53" i="24"/>
  <c r="CP53" i="24"/>
  <c r="CE53" i="24"/>
  <c r="CA53" i="24"/>
  <c r="CB53" i="24" s="1"/>
  <c r="BW53" i="24"/>
  <c r="BS53" i="24"/>
  <c r="CI53" i="24" s="1"/>
  <c r="BN53" i="24"/>
  <c r="DB52" i="24"/>
  <c r="DC52" i="24" s="1"/>
  <c r="CX52" i="24"/>
  <c r="CT52" i="24"/>
  <c r="CP52" i="24"/>
  <c r="CE52" i="24"/>
  <c r="CF52" i="24" s="1"/>
  <c r="CA52" i="24"/>
  <c r="BW52" i="24"/>
  <c r="BS52" i="24"/>
  <c r="BN52" i="24"/>
  <c r="DB51" i="24"/>
  <c r="CX51" i="24"/>
  <c r="CY51" i="24" s="1"/>
  <c r="CT51" i="24"/>
  <c r="CU51" i="24" s="1"/>
  <c r="CP51" i="24"/>
  <c r="CQ51" i="24" s="1"/>
  <c r="CE51" i="24"/>
  <c r="CA51" i="24"/>
  <c r="BW51" i="24"/>
  <c r="BX51" i="24" s="1"/>
  <c r="BS51" i="24"/>
  <c r="BN51" i="24"/>
  <c r="DB50" i="24"/>
  <c r="DC50" i="24" s="1"/>
  <c r="CY50" i="24"/>
  <c r="CX50" i="24"/>
  <c r="CT50" i="24"/>
  <c r="CP50" i="24"/>
  <c r="CE50" i="24"/>
  <c r="CF50" i="24" s="1"/>
  <c r="CA50" i="24"/>
  <c r="CB50" i="24" s="1"/>
  <c r="BW50" i="24"/>
  <c r="BX50" i="24" s="1"/>
  <c r="BS50" i="24"/>
  <c r="BN50" i="24"/>
  <c r="DB49" i="24"/>
  <c r="DC49" i="24" s="1"/>
  <c r="CX49" i="24"/>
  <c r="CY49" i="24" s="1"/>
  <c r="CT49" i="24"/>
  <c r="CP49" i="24"/>
  <c r="CE49" i="24"/>
  <c r="CA49" i="24"/>
  <c r="BW49" i="24"/>
  <c r="BS49" i="24"/>
  <c r="BN49" i="24"/>
  <c r="DB48" i="24"/>
  <c r="CX48" i="24"/>
  <c r="CT48" i="24"/>
  <c r="CU48" i="24" s="1"/>
  <c r="CP48" i="24"/>
  <c r="CQ48" i="24" s="1"/>
  <c r="CE48" i="24"/>
  <c r="CF48" i="24" s="1"/>
  <c r="CA48" i="24"/>
  <c r="BW48" i="24"/>
  <c r="BS48" i="24"/>
  <c r="CI48" i="24" s="1"/>
  <c r="BN48" i="24"/>
  <c r="DB47" i="24"/>
  <c r="DC47" i="24" s="1"/>
  <c r="CX47" i="24"/>
  <c r="CT47" i="24"/>
  <c r="CU47" i="24" s="1"/>
  <c r="CP47" i="24"/>
  <c r="CQ47" i="24" s="1"/>
  <c r="CE47" i="24"/>
  <c r="CF47" i="24" s="1"/>
  <c r="CA47" i="24"/>
  <c r="BW47" i="24"/>
  <c r="BX47" i="24" s="1"/>
  <c r="BS47" i="24"/>
  <c r="BN47" i="24"/>
  <c r="DC46" i="24"/>
  <c r="DB46" i="24"/>
  <c r="CX46" i="24"/>
  <c r="CY46" i="24" s="1"/>
  <c r="CT46" i="24"/>
  <c r="CQ46" i="24"/>
  <c r="CP46" i="24"/>
  <c r="CE46" i="24"/>
  <c r="CA46" i="24"/>
  <c r="BW46" i="24"/>
  <c r="BX46" i="24" s="1"/>
  <c r="BS46" i="24"/>
  <c r="BT46" i="24" s="1"/>
  <c r="BN46" i="24"/>
  <c r="DB45" i="24"/>
  <c r="CX45" i="24"/>
  <c r="CY45" i="24" s="1"/>
  <c r="CT45" i="24"/>
  <c r="CU45" i="24" s="1"/>
  <c r="CP45" i="24"/>
  <c r="CE45" i="24"/>
  <c r="CI45" i="24" s="1"/>
  <c r="CA45" i="24"/>
  <c r="CB45" i="24" s="1"/>
  <c r="BW45" i="24"/>
  <c r="BS45" i="24"/>
  <c r="BN45" i="24"/>
  <c r="DB44" i="24"/>
  <c r="DC44" i="24" s="1"/>
  <c r="CX44" i="24"/>
  <c r="CT44" i="24"/>
  <c r="CU44" i="24" s="1"/>
  <c r="CP44" i="24"/>
  <c r="DE44" i="24" s="1"/>
  <c r="CE44" i="24"/>
  <c r="CA44" i="24"/>
  <c r="BW44" i="24"/>
  <c r="BX44" i="24" s="1"/>
  <c r="BS44" i="24"/>
  <c r="BN44" i="24"/>
  <c r="DB43" i="24"/>
  <c r="DC43" i="24" s="1"/>
  <c r="CX43" i="24"/>
  <c r="CY43" i="24" s="1"/>
  <c r="CT43" i="24"/>
  <c r="CP43" i="24"/>
  <c r="CQ43" i="24" s="1"/>
  <c r="CE43" i="24"/>
  <c r="CA43" i="24"/>
  <c r="CB43" i="24" s="1"/>
  <c r="BW43" i="24"/>
  <c r="BX43" i="24" s="1"/>
  <c r="BS43" i="24"/>
  <c r="BT43" i="24" s="1"/>
  <c r="BN43" i="24"/>
  <c r="CI43" i="24" s="1"/>
  <c r="DB42" i="24"/>
  <c r="DC42" i="24" s="1"/>
  <c r="CX42" i="24"/>
  <c r="CT42" i="24"/>
  <c r="CP42" i="24"/>
  <c r="CQ42" i="24" s="1"/>
  <c r="CE42" i="24"/>
  <c r="CA42" i="24"/>
  <c r="BW42" i="24"/>
  <c r="BX42" i="24" s="1"/>
  <c r="BS42" i="24"/>
  <c r="BN42" i="24"/>
  <c r="DB41" i="24"/>
  <c r="CX41" i="24"/>
  <c r="CY41" i="24" s="1"/>
  <c r="CT41" i="24"/>
  <c r="CP41" i="24"/>
  <c r="CE41" i="24"/>
  <c r="CF41" i="24" s="1"/>
  <c r="CA41" i="24"/>
  <c r="CB41" i="24" s="1"/>
  <c r="BW41" i="24"/>
  <c r="BX41" i="24" s="1"/>
  <c r="BS41" i="24"/>
  <c r="BT41" i="24" s="1"/>
  <c r="BN41" i="24"/>
  <c r="DB40" i="24"/>
  <c r="CX40" i="24"/>
  <c r="CY40" i="24" s="1"/>
  <c r="CT40" i="24"/>
  <c r="CU40" i="24" s="1"/>
  <c r="CP40" i="24"/>
  <c r="CE40" i="24"/>
  <c r="CF40" i="24" s="1"/>
  <c r="CA40" i="24"/>
  <c r="BW40" i="24"/>
  <c r="BS40" i="24"/>
  <c r="CI40" i="24" s="1"/>
  <c r="BN40" i="24"/>
  <c r="DB39" i="24"/>
  <c r="DC39" i="24" s="1"/>
  <c r="CX39" i="24"/>
  <c r="CT39" i="24"/>
  <c r="CP39" i="24"/>
  <c r="CE39" i="24"/>
  <c r="CA39" i="24"/>
  <c r="CB39" i="24" s="1"/>
  <c r="BW39" i="24"/>
  <c r="BS39" i="24"/>
  <c r="BN39" i="24"/>
  <c r="DB38" i="24"/>
  <c r="DC38" i="24" s="1"/>
  <c r="CX38" i="24"/>
  <c r="CY38" i="24" s="1"/>
  <c r="CT38" i="24"/>
  <c r="CP38" i="24"/>
  <c r="CE38" i="24"/>
  <c r="CA38" i="24"/>
  <c r="CB38" i="24" s="1"/>
  <c r="BW38" i="24"/>
  <c r="BS38" i="24"/>
  <c r="CI38" i="24" s="1"/>
  <c r="BN38" i="24"/>
  <c r="DB37" i="24"/>
  <c r="DC37" i="24" s="1"/>
  <c r="CX37" i="24"/>
  <c r="CT37" i="24"/>
  <c r="CU37" i="24" s="1"/>
  <c r="CP37" i="24"/>
  <c r="CE37" i="24"/>
  <c r="CA37" i="24"/>
  <c r="CB37" i="24" s="1"/>
  <c r="BW37" i="24"/>
  <c r="BS37" i="24"/>
  <c r="BN37" i="24"/>
  <c r="DB36" i="24"/>
  <c r="DC36" i="24" s="1"/>
  <c r="CX36" i="24"/>
  <c r="CT36" i="24"/>
  <c r="DE36" i="24" s="1"/>
  <c r="CQ36" i="24"/>
  <c r="CP36" i="24"/>
  <c r="CE36" i="24"/>
  <c r="CF36" i="24" s="1"/>
  <c r="CA36" i="24"/>
  <c r="BW36" i="24"/>
  <c r="BS36" i="24"/>
  <c r="CI36" i="24" s="1"/>
  <c r="BN36" i="24"/>
  <c r="DB35" i="24"/>
  <c r="CX35" i="24"/>
  <c r="CT35" i="24"/>
  <c r="CU35" i="24" s="1"/>
  <c r="CP35" i="24"/>
  <c r="CQ35" i="24" s="1"/>
  <c r="CE35" i="24"/>
  <c r="CF35" i="24" s="1"/>
  <c r="CA35" i="24"/>
  <c r="CB35" i="24" s="1"/>
  <c r="BW35" i="24"/>
  <c r="BS35" i="24"/>
  <c r="BN35" i="24"/>
  <c r="DB34" i="24"/>
  <c r="DC34" i="24" s="1"/>
  <c r="CX34" i="24"/>
  <c r="CY34" i="24" s="1"/>
  <c r="CT34" i="24"/>
  <c r="CP34" i="24"/>
  <c r="CQ34" i="24" s="1"/>
  <c r="CE34" i="24"/>
  <c r="CA34" i="24"/>
  <c r="CB34" i="24" s="1"/>
  <c r="BW34" i="24"/>
  <c r="BX34" i="24" s="1"/>
  <c r="BS34" i="24"/>
  <c r="BN34" i="24"/>
  <c r="DB33" i="24"/>
  <c r="DC33" i="24" s="1"/>
  <c r="CX33" i="24"/>
  <c r="CT33" i="24"/>
  <c r="CU33" i="24" s="1"/>
  <c r="CP33" i="24"/>
  <c r="CQ33" i="24" s="1"/>
  <c r="CE33" i="24"/>
  <c r="CF33" i="24" s="1"/>
  <c r="CA33" i="24"/>
  <c r="BW33" i="24"/>
  <c r="BX33" i="24" s="1"/>
  <c r="BS33" i="24"/>
  <c r="CI33" i="24" s="1"/>
  <c r="BN33" i="24"/>
  <c r="DB32" i="24"/>
  <c r="CX32" i="24"/>
  <c r="CY32" i="24" s="1"/>
  <c r="CT32" i="24"/>
  <c r="CU32" i="24" s="1"/>
  <c r="CP32" i="24"/>
  <c r="CE32" i="24"/>
  <c r="CF32" i="24" s="1"/>
  <c r="CA32" i="24"/>
  <c r="CB32" i="24" s="1"/>
  <c r="BW32" i="24"/>
  <c r="BX32" i="24" s="1"/>
  <c r="BS32" i="24"/>
  <c r="BN32" i="24"/>
  <c r="DB31" i="24"/>
  <c r="DC31" i="24" s="1"/>
  <c r="CX31" i="24"/>
  <c r="CY31" i="24" s="1"/>
  <c r="CT31" i="24"/>
  <c r="CP31" i="24"/>
  <c r="CQ31" i="24" s="1"/>
  <c r="CE31" i="24"/>
  <c r="CF31" i="24" s="1"/>
  <c r="CA31" i="24"/>
  <c r="CB31" i="24" s="1"/>
  <c r="BW31" i="24"/>
  <c r="BX31" i="24" s="1"/>
  <c r="BS31" i="24"/>
  <c r="CI31" i="24" s="1"/>
  <c r="BN31" i="24"/>
  <c r="DB30" i="24"/>
  <c r="DC30" i="24" s="1"/>
  <c r="CX30" i="24"/>
  <c r="CY30" i="24" s="1"/>
  <c r="CT30" i="24"/>
  <c r="CP30" i="24"/>
  <c r="CQ30" i="24" s="1"/>
  <c r="CE30" i="24"/>
  <c r="CA30" i="24"/>
  <c r="CB30" i="24" s="1"/>
  <c r="BW30" i="24"/>
  <c r="BS30" i="24"/>
  <c r="BT30" i="24" s="1"/>
  <c r="BN30" i="24"/>
  <c r="DB29" i="24"/>
  <c r="DC29" i="24" s="1"/>
  <c r="CX29" i="24"/>
  <c r="CT29" i="24"/>
  <c r="CU29" i="24" s="1"/>
  <c r="CP29" i="24"/>
  <c r="CE29" i="24"/>
  <c r="CF29" i="24" s="1"/>
  <c r="CA29" i="24"/>
  <c r="BW29" i="24"/>
  <c r="BX29" i="24" s="1"/>
  <c r="BS29" i="24"/>
  <c r="BN29" i="24"/>
  <c r="DB28" i="24"/>
  <c r="CX28" i="24"/>
  <c r="CY28" i="24" s="1"/>
  <c r="CT28" i="24"/>
  <c r="CP28" i="24"/>
  <c r="CQ28" i="24" s="1"/>
  <c r="CE28" i="24"/>
  <c r="CA28" i="24"/>
  <c r="CB28" i="24" s="1"/>
  <c r="BW28" i="24"/>
  <c r="BX28" i="24" s="1"/>
  <c r="BS28" i="24"/>
  <c r="BT28" i="24" s="1"/>
  <c r="BN28" i="24"/>
  <c r="DB27" i="24"/>
  <c r="CX27" i="24"/>
  <c r="CY27" i="24" s="1"/>
  <c r="CT27" i="24"/>
  <c r="CU27" i="24" s="1"/>
  <c r="CP27" i="24"/>
  <c r="CE27" i="24"/>
  <c r="CF27" i="24" s="1"/>
  <c r="CA27" i="24"/>
  <c r="BW27" i="24"/>
  <c r="BX27" i="24" s="1"/>
  <c r="BS27" i="24"/>
  <c r="BN27" i="24"/>
  <c r="DB26" i="24"/>
  <c r="CX26" i="24"/>
  <c r="CY26" i="24" s="1"/>
  <c r="CT26" i="24"/>
  <c r="CU26" i="24" s="1"/>
  <c r="CP26" i="24"/>
  <c r="CQ26" i="24" s="1"/>
  <c r="CE26" i="24"/>
  <c r="CA26" i="24"/>
  <c r="CB26" i="24" s="1"/>
  <c r="BW26" i="24"/>
  <c r="BX26" i="24" s="1"/>
  <c r="BS26" i="24"/>
  <c r="BT26" i="24" s="1"/>
  <c r="BN26" i="24"/>
  <c r="DB25" i="24"/>
  <c r="DC25" i="24" s="1"/>
  <c r="CX25" i="24"/>
  <c r="CT25" i="24"/>
  <c r="CU25" i="24" s="1"/>
  <c r="CP25" i="24"/>
  <c r="CF25" i="24"/>
  <c r="CE25" i="24"/>
  <c r="CA25" i="24"/>
  <c r="BW25" i="24"/>
  <c r="BS25" i="24"/>
  <c r="BT25" i="24" s="1"/>
  <c r="BN25" i="24"/>
  <c r="DB24" i="24"/>
  <c r="DC24" i="24" s="1"/>
  <c r="CX24" i="24"/>
  <c r="CT24" i="24"/>
  <c r="CU24" i="24" s="1"/>
  <c r="CP24" i="24"/>
  <c r="CE24" i="24"/>
  <c r="CA24" i="24"/>
  <c r="CB24" i="24" s="1"/>
  <c r="BW24" i="24"/>
  <c r="BS24" i="24"/>
  <c r="CI24" i="24" s="1"/>
  <c r="BN24" i="24"/>
  <c r="DB23" i="24"/>
  <c r="CX23" i="24"/>
  <c r="CT23" i="24"/>
  <c r="CP23" i="24"/>
  <c r="CQ23" i="24" s="1"/>
  <c r="CE23" i="24"/>
  <c r="CF23" i="24" s="1"/>
  <c r="CA23" i="24"/>
  <c r="BW23" i="24"/>
  <c r="BX23" i="24" s="1"/>
  <c r="BS23" i="24"/>
  <c r="BN23" i="24"/>
  <c r="DB22" i="24"/>
  <c r="DC22" i="24" s="1"/>
  <c r="CX22" i="24"/>
  <c r="CY22" i="24" s="1"/>
  <c r="CT22" i="24"/>
  <c r="CP22" i="24"/>
  <c r="CE22" i="24"/>
  <c r="CA22" i="24"/>
  <c r="BW22" i="24"/>
  <c r="BX22" i="24" s="1"/>
  <c r="BS22" i="24"/>
  <c r="BT22" i="24" s="1"/>
  <c r="BN22" i="24"/>
  <c r="DB21" i="24"/>
  <c r="CX21" i="24"/>
  <c r="CT21" i="24"/>
  <c r="CU21" i="24" s="1"/>
  <c r="CP21" i="24"/>
  <c r="CE21" i="24"/>
  <c r="CF21" i="24" s="1"/>
  <c r="CA21" i="24"/>
  <c r="BW21" i="24"/>
  <c r="BX21" i="24" s="1"/>
  <c r="BS21" i="24"/>
  <c r="BN21" i="24"/>
  <c r="DB20" i="24"/>
  <c r="CX20" i="24"/>
  <c r="CY20" i="24" s="1"/>
  <c r="CT20" i="24"/>
  <c r="CP20" i="24"/>
  <c r="CQ20" i="24" s="1"/>
  <c r="CE20" i="24"/>
  <c r="CF20" i="24" s="1"/>
  <c r="CA20" i="24"/>
  <c r="CB20" i="24" s="1"/>
  <c r="BW20" i="24"/>
  <c r="BX20" i="24" s="1"/>
  <c r="BS20" i="24"/>
  <c r="BN20" i="24"/>
  <c r="DB19" i="24"/>
  <c r="CX19" i="24"/>
  <c r="CY19" i="24" s="1"/>
  <c r="CT19" i="24"/>
  <c r="CP19" i="24"/>
  <c r="CQ19" i="24" s="1"/>
  <c r="CE19" i="24"/>
  <c r="CF19" i="24" s="1"/>
  <c r="CA19" i="24"/>
  <c r="CB19" i="24" s="1"/>
  <c r="BW19" i="24"/>
  <c r="BS19" i="24"/>
  <c r="BT19" i="24" s="1"/>
  <c r="BN19" i="24"/>
  <c r="DB18" i="24"/>
  <c r="DC18" i="24" s="1"/>
  <c r="CX18" i="24"/>
  <c r="CY18" i="24" s="1"/>
  <c r="CT18" i="24"/>
  <c r="CU18" i="24" s="1"/>
  <c r="CP18" i="24"/>
  <c r="CQ18" i="24" s="1"/>
  <c r="CE18" i="24"/>
  <c r="CA18" i="24"/>
  <c r="BW18" i="24"/>
  <c r="BX18" i="24" s="1"/>
  <c r="BS18" i="24"/>
  <c r="BN18" i="24"/>
  <c r="DB17" i="24"/>
  <c r="DC17" i="24" s="1"/>
  <c r="CX17" i="24"/>
  <c r="CY17" i="24" s="1"/>
  <c r="CT17" i="24"/>
  <c r="CP17" i="24"/>
  <c r="CQ17" i="24" s="1"/>
  <c r="CE17" i="24"/>
  <c r="CA17" i="24"/>
  <c r="BW17" i="24"/>
  <c r="BX17" i="24" s="1"/>
  <c r="BS17" i="24"/>
  <c r="BN17" i="24"/>
  <c r="CI17" i="24" s="1"/>
  <c r="DB16" i="24"/>
  <c r="CX16" i="24"/>
  <c r="CY16" i="24" s="1"/>
  <c r="CT16" i="24"/>
  <c r="CU16" i="24" s="1"/>
  <c r="CP16" i="24"/>
  <c r="CQ16" i="24" s="1"/>
  <c r="CE16" i="24"/>
  <c r="CA16" i="24"/>
  <c r="CB16" i="24" s="1"/>
  <c r="BW16" i="24"/>
  <c r="BX16" i="24" s="1"/>
  <c r="BS16" i="24"/>
  <c r="BN16" i="24"/>
  <c r="DB15" i="24"/>
  <c r="DC15" i="24" s="1"/>
  <c r="CX15" i="24"/>
  <c r="CT15" i="24"/>
  <c r="CU15" i="24" s="1"/>
  <c r="CP15" i="24"/>
  <c r="CQ15" i="24" s="1"/>
  <c r="CE15" i="24"/>
  <c r="CA15" i="24"/>
  <c r="CI15" i="24" s="1"/>
  <c r="BW15" i="24"/>
  <c r="BX15" i="24" s="1"/>
  <c r="BS15" i="24"/>
  <c r="BN15" i="24"/>
  <c r="DB14" i="24"/>
  <c r="DC14" i="24" s="1"/>
  <c r="CX14" i="24"/>
  <c r="CY14" i="24" s="1"/>
  <c r="CT14" i="24"/>
  <c r="CP14" i="24"/>
  <c r="CQ14" i="24" s="1"/>
  <c r="CE14" i="24"/>
  <c r="CA14" i="24"/>
  <c r="CB14" i="24" s="1"/>
  <c r="BW14" i="24"/>
  <c r="BS14" i="24"/>
  <c r="BN14" i="24"/>
  <c r="DB13" i="24"/>
  <c r="DC13" i="24" s="1"/>
  <c r="CX13" i="24"/>
  <c r="CU13" i="24"/>
  <c r="CT13" i="24"/>
  <c r="CP13" i="24"/>
  <c r="CQ13" i="24" s="1"/>
  <c r="CE13" i="24"/>
  <c r="CA13" i="24"/>
  <c r="CB13" i="24" s="1"/>
  <c r="BW13" i="24"/>
  <c r="BS13" i="24"/>
  <c r="CI13" i="24" s="1"/>
  <c r="BN13" i="24"/>
  <c r="DB12" i="24"/>
  <c r="CX12" i="24"/>
  <c r="CT12" i="24"/>
  <c r="CU12" i="24" s="1"/>
  <c r="CP12" i="24"/>
  <c r="CQ12" i="24" s="1"/>
  <c r="CE12" i="24"/>
  <c r="CF12" i="24" s="1"/>
  <c r="CA12" i="24"/>
  <c r="BW12" i="24"/>
  <c r="BX12" i="24" s="1"/>
  <c r="BS12" i="24"/>
  <c r="BN12" i="24"/>
  <c r="DB11" i="24"/>
  <c r="DC11" i="24" s="1"/>
  <c r="CX11" i="24"/>
  <c r="CT11" i="24"/>
  <c r="CU11" i="24" s="1"/>
  <c r="CP11" i="24"/>
  <c r="CE11" i="24"/>
  <c r="CA11" i="24"/>
  <c r="CB11" i="24" s="1"/>
  <c r="BW11" i="24"/>
  <c r="BX11" i="24" s="1"/>
  <c r="BS11" i="24"/>
  <c r="BN11" i="24"/>
  <c r="DB10" i="24"/>
  <c r="CX10" i="24"/>
  <c r="CY10" i="24" s="1"/>
  <c r="CT10" i="24"/>
  <c r="CU10" i="24" s="1"/>
  <c r="CP10" i="24"/>
  <c r="CE10" i="24"/>
  <c r="CF10" i="24" s="1"/>
  <c r="CA10" i="24"/>
  <c r="CB10" i="24" s="1"/>
  <c r="BW10" i="24"/>
  <c r="BX10" i="24" s="1"/>
  <c r="BS10" i="24"/>
  <c r="BT10" i="24" s="1"/>
  <c r="BN10" i="24"/>
  <c r="DB9" i="24"/>
  <c r="CX9" i="24"/>
  <c r="CY9" i="24" s="1"/>
  <c r="CT9" i="24"/>
  <c r="CP9" i="24"/>
  <c r="CE9" i="24"/>
  <c r="CA9" i="24"/>
  <c r="CB9" i="24" s="1"/>
  <c r="BW9" i="24"/>
  <c r="BS9" i="24"/>
  <c r="BT9" i="24" s="1"/>
  <c r="BN9" i="24"/>
  <c r="DB8" i="24"/>
  <c r="CX8" i="24"/>
  <c r="CT8" i="24"/>
  <c r="CU8" i="24" s="1"/>
  <c r="CP8" i="24"/>
  <c r="CE8" i="24"/>
  <c r="CB8" i="24"/>
  <c r="BW8" i="24"/>
  <c r="BS8" i="24"/>
  <c r="BT8" i="24" s="1"/>
  <c r="BN8" i="24"/>
  <c r="DB7" i="24"/>
  <c r="DC7" i="24" s="1"/>
  <c r="CX7" i="24"/>
  <c r="CT7" i="24"/>
  <c r="CU7" i="24" s="1"/>
  <c r="CP7" i="24"/>
  <c r="CE7" i="24"/>
  <c r="CF7" i="24" s="1"/>
  <c r="CA7" i="24"/>
  <c r="CB7" i="24" s="1"/>
  <c r="BW7" i="24"/>
  <c r="BX7" i="24" s="1"/>
  <c r="BS7" i="24"/>
  <c r="BN7" i="24"/>
  <c r="DB6" i="24"/>
  <c r="DC6" i="24" s="1"/>
  <c r="CX6" i="24"/>
  <c r="CY6" i="24" s="1"/>
  <c r="CT6" i="24"/>
  <c r="CP6" i="24"/>
  <c r="CE6" i="24"/>
  <c r="CF6" i="24" s="1"/>
  <c r="CA6" i="24"/>
  <c r="BW6" i="24"/>
  <c r="BX6" i="24" s="1"/>
  <c r="BS6" i="24"/>
  <c r="BT6" i="24" s="1"/>
  <c r="BN6" i="24"/>
  <c r="DB5" i="24"/>
  <c r="CX5" i="24"/>
  <c r="CY5" i="24" s="1"/>
  <c r="CT5" i="24"/>
  <c r="CU5" i="24" s="1"/>
  <c r="CP5" i="24"/>
  <c r="CE5" i="24"/>
  <c r="CA5" i="24"/>
  <c r="CB5" i="24" s="1"/>
  <c r="BW5" i="24"/>
  <c r="BX5" i="24" s="1"/>
  <c r="BS5" i="24"/>
  <c r="BN5" i="24"/>
  <c r="DB4" i="24"/>
  <c r="CX4" i="24"/>
  <c r="CY4" i="24" s="1"/>
  <c r="CT4" i="24"/>
  <c r="CU4" i="24" s="1"/>
  <c r="CP4" i="24"/>
  <c r="CQ4" i="24" s="1"/>
  <c r="CE4" i="24"/>
  <c r="CA4" i="24"/>
  <c r="CB4" i="24" s="1"/>
  <c r="BW4" i="24"/>
  <c r="BS4" i="24"/>
  <c r="CI4" i="24" s="1"/>
  <c r="BN4" i="24"/>
  <c r="DD3" i="24"/>
  <c r="DB3" i="24"/>
  <c r="DC3" i="24" s="1"/>
  <c r="CX3" i="24"/>
  <c r="CZ3" i="24" s="1"/>
  <c r="CZ4" i="24" s="1"/>
  <c r="CT3" i="24"/>
  <c r="CP3" i="24"/>
  <c r="CQ3" i="24" s="1"/>
  <c r="CG3" i="24"/>
  <c r="CA3" i="24"/>
  <c r="BW3" i="24"/>
  <c r="BX3" i="24" s="1"/>
  <c r="BS3" i="24"/>
  <c r="BU3" i="24" s="1"/>
  <c r="BN3" i="24"/>
  <c r="BE127" i="24"/>
  <c r="BE92" i="24"/>
  <c r="BE47" i="24"/>
  <c r="BE10" i="24"/>
  <c r="BD148" i="24"/>
  <c r="BE148" i="24" s="1"/>
  <c r="BD146" i="24"/>
  <c r="BD137" i="24"/>
  <c r="BE137" i="24" s="1"/>
  <c r="BD131" i="24"/>
  <c r="BD130" i="24"/>
  <c r="BD127" i="24"/>
  <c r="BD108" i="24"/>
  <c r="BE108" i="24" s="1"/>
  <c r="BD106" i="24"/>
  <c r="BD105" i="24"/>
  <c r="BD92" i="24"/>
  <c r="BD90" i="24"/>
  <c r="BE90" i="24" s="1"/>
  <c r="BD79" i="24"/>
  <c r="BD78" i="24"/>
  <c r="BD77" i="24"/>
  <c r="BD63" i="24"/>
  <c r="BD60" i="24"/>
  <c r="BD44" i="24"/>
  <c r="BD42" i="24"/>
  <c r="BE42" i="24" s="1"/>
  <c r="BD41" i="24"/>
  <c r="BE41" i="24" s="1"/>
  <c r="BD32" i="24"/>
  <c r="BD31" i="24"/>
  <c r="BD10" i="24"/>
  <c r="BC148" i="24"/>
  <c r="BC144" i="24"/>
  <c r="BC143" i="24"/>
  <c r="BC141" i="24"/>
  <c r="BC140" i="24"/>
  <c r="BC117" i="24"/>
  <c r="BC116" i="24"/>
  <c r="BC114" i="24"/>
  <c r="BC108" i="24"/>
  <c r="BC92" i="24"/>
  <c r="BC76" i="24"/>
  <c r="BC67" i="24"/>
  <c r="BC44" i="24"/>
  <c r="BC19" i="24"/>
  <c r="BC18" i="24"/>
  <c r="BC16" i="24"/>
  <c r="BC15" i="24"/>
  <c r="AE148" i="24"/>
  <c r="AE139" i="24"/>
  <c r="AE135" i="24"/>
  <c r="AE134" i="24"/>
  <c r="AE132" i="24"/>
  <c r="AE131" i="24"/>
  <c r="AE130" i="24"/>
  <c r="AE118" i="24"/>
  <c r="AE108" i="24"/>
  <c r="AE106" i="24"/>
  <c r="AE104" i="24"/>
  <c r="AE103" i="24"/>
  <c r="AE92" i="24"/>
  <c r="AE88" i="24"/>
  <c r="AE87" i="24"/>
  <c r="AE70" i="24"/>
  <c r="AE58" i="24"/>
  <c r="AE57" i="24"/>
  <c r="AE56" i="24"/>
  <c r="AE50" i="24"/>
  <c r="AE36" i="24"/>
  <c r="AE23" i="24"/>
  <c r="AE20" i="24"/>
  <c r="AE19" i="24"/>
  <c r="AE18" i="24"/>
  <c r="AE12" i="24"/>
  <c r="AG148" i="24"/>
  <c r="AG23" i="24"/>
  <c r="AI23" i="24" s="1"/>
  <c r="AF148" i="24"/>
  <c r="AF121" i="24"/>
  <c r="AF25" i="24"/>
  <c r="AF9" i="24"/>
  <c r="AA147" i="24"/>
  <c r="AE147" i="24" s="1"/>
  <c r="W147" i="24"/>
  <c r="X147" i="24" s="1"/>
  <c r="S147" i="24"/>
  <c r="T147" i="24" s="1"/>
  <c r="O147" i="24"/>
  <c r="AA146" i="24"/>
  <c r="W146" i="24"/>
  <c r="X146" i="24" s="1"/>
  <c r="S146" i="24"/>
  <c r="T146" i="24" s="1"/>
  <c r="O146" i="24"/>
  <c r="P146" i="24" s="1"/>
  <c r="AA145" i="24"/>
  <c r="W145" i="24"/>
  <c r="S145" i="24"/>
  <c r="O145" i="24"/>
  <c r="AA144" i="24"/>
  <c r="AB144" i="24" s="1"/>
  <c r="W144" i="24"/>
  <c r="S144" i="24"/>
  <c r="T144" i="24" s="1"/>
  <c r="O144" i="24"/>
  <c r="AA143" i="24"/>
  <c r="W143" i="24"/>
  <c r="X143" i="24" s="1"/>
  <c r="S143" i="24"/>
  <c r="O143" i="24"/>
  <c r="AA142" i="24"/>
  <c r="W142" i="24"/>
  <c r="X142" i="24" s="1"/>
  <c r="S142" i="24"/>
  <c r="O142" i="24"/>
  <c r="AA141" i="24"/>
  <c r="AB141" i="24" s="1"/>
  <c r="W141" i="24"/>
  <c r="S141" i="24"/>
  <c r="O141" i="24"/>
  <c r="AA140" i="24"/>
  <c r="W140" i="24"/>
  <c r="X140" i="24" s="1"/>
  <c r="S140" i="24"/>
  <c r="AE140" i="24" s="1"/>
  <c r="O140" i="24"/>
  <c r="AA139" i="24"/>
  <c r="W139" i="24"/>
  <c r="X139" i="24" s="1"/>
  <c r="S139" i="24"/>
  <c r="T139" i="24" s="1"/>
  <c r="O139" i="24"/>
  <c r="AA138" i="24"/>
  <c r="W138" i="24"/>
  <c r="X138" i="24" s="1"/>
  <c r="S138" i="24"/>
  <c r="T138" i="24" s="1"/>
  <c r="O138" i="24"/>
  <c r="P138" i="24" s="1"/>
  <c r="AA137" i="24"/>
  <c r="AF137" i="24" s="1"/>
  <c r="W137" i="24"/>
  <c r="S137" i="24"/>
  <c r="AE137" i="24" s="1"/>
  <c r="P137" i="24"/>
  <c r="O137" i="24"/>
  <c r="AA136" i="24"/>
  <c r="AB136" i="24" s="1"/>
  <c r="W136" i="24"/>
  <c r="X136" i="24" s="1"/>
  <c r="S136" i="24"/>
  <c r="T136" i="24" s="1"/>
  <c r="O136" i="24"/>
  <c r="AA135" i="24"/>
  <c r="AB135" i="24" s="1"/>
  <c r="W135" i="24"/>
  <c r="X135" i="24" s="1"/>
  <c r="S135" i="24"/>
  <c r="O135" i="24"/>
  <c r="AA134" i="24"/>
  <c r="W134" i="24"/>
  <c r="X134" i="24" s="1"/>
  <c r="S134" i="24"/>
  <c r="P134" i="24"/>
  <c r="O134" i="24"/>
  <c r="AA133" i="24"/>
  <c r="AB133" i="24" s="1"/>
  <c r="W133" i="24"/>
  <c r="S133" i="24"/>
  <c r="O133" i="24"/>
  <c r="AA132" i="24"/>
  <c r="W132" i="24"/>
  <c r="X132" i="24" s="1"/>
  <c r="S132" i="24"/>
  <c r="O132" i="24"/>
  <c r="AA131" i="24"/>
  <c r="X131" i="24"/>
  <c r="W131" i="24"/>
  <c r="S131" i="24"/>
  <c r="T131" i="24" s="1"/>
  <c r="O131" i="24"/>
  <c r="AG131" i="24" s="1"/>
  <c r="AI131" i="24" s="1"/>
  <c r="AA130" i="24"/>
  <c r="W130" i="24"/>
  <c r="X130" i="24" s="1"/>
  <c r="S130" i="24"/>
  <c r="O130" i="24"/>
  <c r="AA129" i="24"/>
  <c r="W129" i="24"/>
  <c r="S129" i="24"/>
  <c r="O129" i="24"/>
  <c r="P129" i="24" s="1"/>
  <c r="AA128" i="24"/>
  <c r="AB128" i="24" s="1"/>
  <c r="W128" i="24"/>
  <c r="X128" i="24" s="1"/>
  <c r="S128" i="24"/>
  <c r="T128" i="24" s="1"/>
  <c r="O128" i="24"/>
  <c r="AA127" i="24"/>
  <c r="W127" i="24"/>
  <c r="X127" i="24" s="1"/>
  <c r="S127" i="24"/>
  <c r="O127" i="24"/>
  <c r="AA126" i="24"/>
  <c r="W126" i="24"/>
  <c r="X126" i="24" s="1"/>
  <c r="S126" i="24"/>
  <c r="O126" i="24"/>
  <c r="P126" i="24" s="1"/>
  <c r="AA125" i="24"/>
  <c r="AB125" i="24" s="1"/>
  <c r="W125" i="24"/>
  <c r="S125" i="24"/>
  <c r="O125" i="24"/>
  <c r="AA124" i="24"/>
  <c r="W124" i="24"/>
  <c r="X124" i="24" s="1"/>
  <c r="S124" i="24"/>
  <c r="AE124" i="24" s="1"/>
  <c r="O124" i="24"/>
  <c r="AA123" i="24"/>
  <c r="W123" i="24"/>
  <c r="X123" i="24" s="1"/>
  <c r="S123" i="24"/>
  <c r="O123" i="24"/>
  <c r="AA122" i="24"/>
  <c r="W122" i="24"/>
  <c r="X122" i="24" s="1"/>
  <c r="S122" i="24"/>
  <c r="O122" i="24"/>
  <c r="AE122" i="24" s="1"/>
  <c r="AA121" i="24"/>
  <c r="AB121" i="24" s="1"/>
  <c r="W121" i="24"/>
  <c r="S121" i="24"/>
  <c r="O121" i="24"/>
  <c r="AE121" i="24" s="1"/>
  <c r="AA120" i="24"/>
  <c r="AB120" i="24" s="1"/>
  <c r="W120" i="24"/>
  <c r="X120" i="24" s="1"/>
  <c r="S120" i="24"/>
  <c r="T120" i="24" s="1"/>
  <c r="O120" i="24"/>
  <c r="AA119" i="24"/>
  <c r="AE119" i="24" s="1"/>
  <c r="W119" i="24"/>
  <c r="X119" i="24" s="1"/>
  <c r="S119" i="24"/>
  <c r="O119" i="24"/>
  <c r="AA118" i="24"/>
  <c r="AB118" i="24" s="1"/>
  <c r="W118" i="24"/>
  <c r="X118" i="24" s="1"/>
  <c r="S118" i="24"/>
  <c r="O118" i="24"/>
  <c r="AG118" i="24" s="1"/>
  <c r="AI118" i="24" s="1"/>
  <c r="AA117" i="24"/>
  <c r="AB117" i="24" s="1"/>
  <c r="W117" i="24"/>
  <c r="S117" i="24"/>
  <c r="O117" i="24"/>
  <c r="AA116" i="24"/>
  <c r="W116" i="24"/>
  <c r="X116" i="24" s="1"/>
  <c r="S116" i="24"/>
  <c r="T116" i="24" s="1"/>
  <c r="O116" i="24"/>
  <c r="AG116" i="24" s="1"/>
  <c r="AI116" i="24" s="1"/>
  <c r="AA115" i="24"/>
  <c r="W115" i="24"/>
  <c r="X115" i="24" s="1"/>
  <c r="S115" i="24"/>
  <c r="T115" i="24" s="1"/>
  <c r="O115" i="24"/>
  <c r="AA114" i="24"/>
  <c r="AB114" i="24" s="1"/>
  <c r="W114" i="24"/>
  <c r="X114" i="24" s="1"/>
  <c r="S114" i="24"/>
  <c r="O114" i="24"/>
  <c r="AA113" i="24"/>
  <c r="AB113" i="24" s="1"/>
  <c r="W113" i="24"/>
  <c r="S113" i="24"/>
  <c r="O113" i="24"/>
  <c r="AA112" i="24"/>
  <c r="AB112" i="24" s="1"/>
  <c r="W112" i="24"/>
  <c r="S112" i="24"/>
  <c r="O112" i="24"/>
  <c r="AE112" i="24" s="1"/>
  <c r="AA111" i="24"/>
  <c r="W111" i="24"/>
  <c r="X111" i="24" s="1"/>
  <c r="S111" i="24"/>
  <c r="O111" i="24"/>
  <c r="AA110" i="24"/>
  <c r="AB110" i="24" s="1"/>
  <c r="W110" i="24"/>
  <c r="X110" i="24" s="1"/>
  <c r="S110" i="24"/>
  <c r="T110" i="24" s="1"/>
  <c r="O110" i="24"/>
  <c r="AA109" i="24"/>
  <c r="AB109" i="24" s="1"/>
  <c r="W109" i="24"/>
  <c r="S109" i="24"/>
  <c r="O109" i="24"/>
  <c r="AA108" i="24"/>
  <c r="W108" i="24"/>
  <c r="S108" i="24"/>
  <c r="T108" i="24" s="1"/>
  <c r="O108" i="24"/>
  <c r="AA107" i="24"/>
  <c r="W107" i="24"/>
  <c r="X107" i="24" s="1"/>
  <c r="S107" i="24"/>
  <c r="T107" i="24" s="1"/>
  <c r="O107" i="24"/>
  <c r="AA106" i="24"/>
  <c r="W106" i="24"/>
  <c r="X106" i="24" s="1"/>
  <c r="S106" i="24"/>
  <c r="O106" i="24"/>
  <c r="AA105" i="24"/>
  <c r="W105" i="24"/>
  <c r="S105" i="24"/>
  <c r="O105" i="24"/>
  <c r="P105" i="24" s="1"/>
  <c r="AA104" i="24"/>
  <c r="AB104" i="24" s="1"/>
  <c r="W104" i="24"/>
  <c r="X104" i="24" s="1"/>
  <c r="S104" i="24"/>
  <c r="T104" i="24" s="1"/>
  <c r="O104" i="24"/>
  <c r="AA103" i="24"/>
  <c r="AB103" i="24" s="1"/>
  <c r="W103" i="24"/>
  <c r="X103" i="24" s="1"/>
  <c r="S103" i="24"/>
  <c r="O103" i="24"/>
  <c r="AA102" i="24"/>
  <c r="W102" i="24"/>
  <c r="X102" i="24" s="1"/>
  <c r="S102" i="24"/>
  <c r="O102" i="24"/>
  <c r="AG102" i="24" s="1"/>
  <c r="AI102" i="24" s="1"/>
  <c r="AA101" i="24"/>
  <c r="AB101" i="24" s="1"/>
  <c r="W101" i="24"/>
  <c r="S101" i="24"/>
  <c r="T101" i="24" s="1"/>
  <c r="O101" i="24"/>
  <c r="P101" i="24" s="1"/>
  <c r="AA100" i="24"/>
  <c r="W100" i="24"/>
  <c r="S100" i="24"/>
  <c r="O100" i="24"/>
  <c r="AA99" i="24"/>
  <c r="AB99" i="24" s="1"/>
  <c r="W99" i="24"/>
  <c r="X99" i="24" s="1"/>
  <c r="S99" i="24"/>
  <c r="O99" i="24"/>
  <c r="AA98" i="24"/>
  <c r="X98" i="24"/>
  <c r="W98" i="24"/>
  <c r="S98" i="24"/>
  <c r="O98" i="24"/>
  <c r="AA97" i="24"/>
  <c r="AB97" i="24" s="1"/>
  <c r="W97" i="24"/>
  <c r="S97" i="24"/>
  <c r="O97" i="24"/>
  <c r="AA96" i="24"/>
  <c r="AB96" i="24" s="1"/>
  <c r="W96" i="24"/>
  <c r="S96" i="24"/>
  <c r="T96" i="24" s="1"/>
  <c r="O96" i="24"/>
  <c r="AA95" i="24"/>
  <c r="X95" i="24"/>
  <c r="W95" i="24"/>
  <c r="S95" i="24"/>
  <c r="O95" i="24"/>
  <c r="AA94" i="24"/>
  <c r="W94" i="24"/>
  <c r="X94" i="24" s="1"/>
  <c r="S94" i="24"/>
  <c r="T94" i="24" s="1"/>
  <c r="P94" i="24"/>
  <c r="O94" i="24"/>
  <c r="AA93" i="24"/>
  <c r="AB93" i="24" s="1"/>
  <c r="W93" i="24"/>
  <c r="S93" i="24"/>
  <c r="O93" i="24"/>
  <c r="AA92" i="24"/>
  <c r="W92" i="24"/>
  <c r="S92" i="24"/>
  <c r="T92" i="24" s="1"/>
  <c r="O92" i="24"/>
  <c r="AG92" i="24" s="1"/>
  <c r="AI92" i="24" s="1"/>
  <c r="AA91" i="24"/>
  <c r="W91" i="24"/>
  <c r="X91" i="24" s="1"/>
  <c r="S91" i="24"/>
  <c r="T91" i="24" s="1"/>
  <c r="O91" i="24"/>
  <c r="AA90" i="24"/>
  <c r="AB90" i="24" s="1"/>
  <c r="W90" i="24"/>
  <c r="X90" i="24" s="1"/>
  <c r="S90" i="24"/>
  <c r="T90" i="24" s="1"/>
  <c r="O90" i="24"/>
  <c r="AA89" i="24"/>
  <c r="AB89" i="24" s="1"/>
  <c r="W89" i="24"/>
  <c r="S89" i="24"/>
  <c r="O89" i="24"/>
  <c r="AA88" i="24"/>
  <c r="AB88" i="24" s="1"/>
  <c r="W88" i="24"/>
  <c r="S88" i="24"/>
  <c r="T88" i="24" s="1"/>
  <c r="O88" i="24"/>
  <c r="AA87" i="24"/>
  <c r="W87" i="24"/>
  <c r="X87" i="24" s="1"/>
  <c r="S87" i="24"/>
  <c r="O87" i="24"/>
  <c r="AA86" i="24"/>
  <c r="AD86" i="24" s="1"/>
  <c r="X86" i="24"/>
  <c r="W86" i="24"/>
  <c r="S86" i="24"/>
  <c r="T86" i="24" s="1"/>
  <c r="O86" i="24"/>
  <c r="AB85" i="24"/>
  <c r="AA85" i="24"/>
  <c r="W85" i="24"/>
  <c r="S85" i="24"/>
  <c r="T85" i="24" s="1"/>
  <c r="O85" i="24"/>
  <c r="AA84" i="24"/>
  <c r="AE84" i="24" s="1"/>
  <c r="W84" i="24"/>
  <c r="S84" i="24"/>
  <c r="T84" i="24" s="1"/>
  <c r="O84" i="24"/>
  <c r="AA83" i="24"/>
  <c r="AB83" i="24" s="1"/>
  <c r="W83" i="24"/>
  <c r="X83" i="24" s="1"/>
  <c r="S83" i="24"/>
  <c r="T83" i="24" s="1"/>
  <c r="O83" i="24"/>
  <c r="AA82" i="24"/>
  <c r="W82" i="24"/>
  <c r="X82" i="24" s="1"/>
  <c r="S82" i="24"/>
  <c r="T82" i="24" s="1"/>
  <c r="O82" i="24"/>
  <c r="AA81" i="24"/>
  <c r="AB81" i="24" s="1"/>
  <c r="W81" i="24"/>
  <c r="S81" i="24"/>
  <c r="O81" i="24"/>
  <c r="AA80" i="24"/>
  <c r="AB80" i="24" s="1"/>
  <c r="W80" i="24"/>
  <c r="T80" i="24"/>
  <c r="S80" i="24"/>
  <c r="O80" i="24"/>
  <c r="AA79" i="24"/>
  <c r="AB79" i="24" s="1"/>
  <c r="W79" i="24"/>
  <c r="X79" i="24" s="1"/>
  <c r="S79" i="24"/>
  <c r="O79" i="24"/>
  <c r="AA78" i="24"/>
  <c r="W78" i="24"/>
  <c r="X78" i="24" s="1"/>
  <c r="S78" i="24"/>
  <c r="O78" i="24"/>
  <c r="AA77" i="24"/>
  <c r="AB77" i="24" s="1"/>
  <c r="W77" i="24"/>
  <c r="S77" i="24"/>
  <c r="O77" i="24"/>
  <c r="AA76" i="24"/>
  <c r="W76" i="24"/>
  <c r="X76" i="24" s="1"/>
  <c r="S76" i="24"/>
  <c r="T76" i="24" s="1"/>
  <c r="O76" i="24"/>
  <c r="AA75" i="24"/>
  <c r="AB75" i="24" s="1"/>
  <c r="W75" i="24"/>
  <c r="X75" i="24" s="1"/>
  <c r="S75" i="24"/>
  <c r="T75" i="24" s="1"/>
  <c r="O75" i="24"/>
  <c r="AA74" i="24"/>
  <c r="W74" i="24"/>
  <c r="X74" i="24" s="1"/>
  <c r="S74" i="24"/>
  <c r="T74" i="24" s="1"/>
  <c r="O74" i="24"/>
  <c r="AE74" i="24" s="1"/>
  <c r="AA73" i="24"/>
  <c r="AB73" i="24" s="1"/>
  <c r="W73" i="24"/>
  <c r="S73" i="24"/>
  <c r="O73" i="24"/>
  <c r="P73" i="24" s="1"/>
  <c r="AA72" i="24"/>
  <c r="AB72" i="24" s="1"/>
  <c r="W72" i="24"/>
  <c r="S72" i="24"/>
  <c r="T72" i="24" s="1"/>
  <c r="O72" i="24"/>
  <c r="AA71" i="24"/>
  <c r="W71" i="24"/>
  <c r="S71" i="24"/>
  <c r="O71" i="24"/>
  <c r="AA70" i="24"/>
  <c r="AB70" i="24" s="1"/>
  <c r="W70" i="24"/>
  <c r="X70" i="24" s="1"/>
  <c r="S70" i="24"/>
  <c r="O70" i="24"/>
  <c r="AG70" i="24" s="1"/>
  <c r="AI70" i="24" s="1"/>
  <c r="AB69" i="24"/>
  <c r="AA69" i="24"/>
  <c r="W69" i="24"/>
  <c r="S69" i="24"/>
  <c r="O69" i="24"/>
  <c r="AA68" i="24"/>
  <c r="W68" i="24"/>
  <c r="X68" i="24" s="1"/>
  <c r="S68" i="24"/>
  <c r="T68" i="24" s="1"/>
  <c r="O68" i="24"/>
  <c r="AA67" i="24"/>
  <c r="AB67" i="24" s="1"/>
  <c r="W67" i="24"/>
  <c r="X67" i="24" s="1"/>
  <c r="S67" i="24"/>
  <c r="O67" i="24"/>
  <c r="AE67" i="24" s="1"/>
  <c r="AA66" i="24"/>
  <c r="W66" i="24"/>
  <c r="X66" i="24" s="1"/>
  <c r="S66" i="24"/>
  <c r="AE66" i="24" s="1"/>
  <c r="O66" i="24"/>
  <c r="AA65" i="24"/>
  <c r="AB65" i="24" s="1"/>
  <c r="W65" i="24"/>
  <c r="S65" i="24"/>
  <c r="O65" i="24"/>
  <c r="AA64" i="24"/>
  <c r="AB64" i="24" s="1"/>
  <c r="W64" i="24"/>
  <c r="X64" i="24" s="1"/>
  <c r="S64" i="24"/>
  <c r="T64" i="24" s="1"/>
  <c r="O64" i="24"/>
  <c r="AA63" i="24"/>
  <c r="AB63" i="24" s="1"/>
  <c r="W63" i="24"/>
  <c r="S63" i="24"/>
  <c r="O63" i="24"/>
  <c r="AA62" i="24"/>
  <c r="W62" i="24"/>
  <c r="X62" i="24" s="1"/>
  <c r="S62" i="24"/>
  <c r="O62" i="24"/>
  <c r="AB61" i="24"/>
  <c r="AA61" i="24"/>
  <c r="W61" i="24"/>
  <c r="X61" i="24" s="1"/>
  <c r="S61" i="24"/>
  <c r="O61" i="24"/>
  <c r="AA60" i="24"/>
  <c r="W60" i="24"/>
  <c r="S60" i="24"/>
  <c r="T60" i="24" s="1"/>
  <c r="O60" i="24"/>
  <c r="AA59" i="24"/>
  <c r="AB59" i="24" s="1"/>
  <c r="W59" i="24"/>
  <c r="X59" i="24" s="1"/>
  <c r="S59" i="24"/>
  <c r="T59" i="24" s="1"/>
  <c r="O59" i="24"/>
  <c r="AA58" i="24"/>
  <c r="AB58" i="24" s="1"/>
  <c r="W58" i="24"/>
  <c r="X58" i="24" s="1"/>
  <c r="S58" i="24"/>
  <c r="O58" i="24"/>
  <c r="AA57" i="24"/>
  <c r="W57" i="24"/>
  <c r="S57" i="24"/>
  <c r="O57" i="24"/>
  <c r="P57" i="24" s="1"/>
  <c r="AA56" i="24"/>
  <c r="W56" i="24"/>
  <c r="X56" i="24" s="1"/>
  <c r="S56" i="24"/>
  <c r="P56" i="24"/>
  <c r="O56" i="24"/>
  <c r="AA55" i="24"/>
  <c r="W55" i="24"/>
  <c r="X55" i="24" s="1"/>
  <c r="S55" i="24"/>
  <c r="O55" i="24"/>
  <c r="AA54" i="24"/>
  <c r="AB54" i="24" s="1"/>
  <c r="W54" i="24"/>
  <c r="X54" i="24" s="1"/>
  <c r="S54" i="24"/>
  <c r="T54" i="24" s="1"/>
  <c r="O54" i="24"/>
  <c r="AG54" i="24" s="1"/>
  <c r="AI54" i="24" s="1"/>
  <c r="AA53" i="24"/>
  <c r="W53" i="24"/>
  <c r="X53" i="24" s="1"/>
  <c r="S53" i="24"/>
  <c r="T53" i="24" s="1"/>
  <c r="O53" i="24"/>
  <c r="AA52" i="24"/>
  <c r="W52" i="24"/>
  <c r="X52" i="24" s="1"/>
  <c r="S52" i="24"/>
  <c r="O52" i="24"/>
  <c r="AA51" i="24"/>
  <c r="AB51" i="24" s="1"/>
  <c r="W51" i="24"/>
  <c r="S51" i="24"/>
  <c r="T51" i="24" s="1"/>
  <c r="O51" i="24"/>
  <c r="AA50" i="24"/>
  <c r="W50" i="24"/>
  <c r="X50" i="24" s="1"/>
  <c r="S50" i="24"/>
  <c r="T50" i="24" s="1"/>
  <c r="O50" i="24"/>
  <c r="AA49" i="24"/>
  <c r="AB49" i="24" s="1"/>
  <c r="W49" i="24"/>
  <c r="X49" i="24" s="1"/>
  <c r="S49" i="24"/>
  <c r="O49" i="24"/>
  <c r="AB48" i="24"/>
  <c r="AA48" i="24"/>
  <c r="W48" i="24"/>
  <c r="S48" i="24"/>
  <c r="T48" i="24" s="1"/>
  <c r="O48" i="24"/>
  <c r="AA47" i="24"/>
  <c r="AB47" i="24" s="1"/>
  <c r="W47" i="24"/>
  <c r="X47" i="24" s="1"/>
  <c r="S47" i="24"/>
  <c r="O47" i="24"/>
  <c r="AA46" i="24"/>
  <c r="W46" i="24"/>
  <c r="S46" i="24"/>
  <c r="T46" i="24" s="1"/>
  <c r="O46" i="24"/>
  <c r="AA45" i="24"/>
  <c r="AB45" i="24" s="1"/>
  <c r="W45" i="24"/>
  <c r="X45" i="24" s="1"/>
  <c r="S45" i="24"/>
  <c r="T45" i="24" s="1"/>
  <c r="O45" i="24"/>
  <c r="AA44" i="24"/>
  <c r="W44" i="24"/>
  <c r="AE44" i="24" s="1"/>
  <c r="S44" i="24"/>
  <c r="T44" i="24" s="1"/>
  <c r="O44" i="24"/>
  <c r="P44" i="24" s="1"/>
  <c r="AA43" i="24"/>
  <c r="AB43" i="24" s="1"/>
  <c r="W43" i="24"/>
  <c r="X43" i="24" s="1"/>
  <c r="S43" i="24"/>
  <c r="T43" i="24" s="1"/>
  <c r="O43" i="24"/>
  <c r="AA42" i="24"/>
  <c r="AB42" i="24" s="1"/>
  <c r="W42" i="24"/>
  <c r="X42" i="24" s="1"/>
  <c r="S42" i="24"/>
  <c r="O42" i="24"/>
  <c r="AA41" i="24"/>
  <c r="W41" i="24"/>
  <c r="X41" i="24" s="1"/>
  <c r="S41" i="24"/>
  <c r="O41" i="24"/>
  <c r="AA40" i="24"/>
  <c r="AB40" i="24" s="1"/>
  <c r="W40" i="24"/>
  <c r="S40" i="24"/>
  <c r="T40" i="24" s="1"/>
  <c r="O40" i="24"/>
  <c r="AA39" i="24"/>
  <c r="AB39" i="24" s="1"/>
  <c r="W39" i="24"/>
  <c r="X39" i="24" s="1"/>
  <c r="S39" i="24"/>
  <c r="O39" i="24"/>
  <c r="AA38" i="24"/>
  <c r="AB38" i="24" s="1"/>
  <c r="W38" i="24"/>
  <c r="S38" i="24"/>
  <c r="T38" i="24" s="1"/>
  <c r="O38" i="24"/>
  <c r="AA37" i="24"/>
  <c r="W37" i="24"/>
  <c r="X37" i="24" s="1"/>
  <c r="S37" i="24"/>
  <c r="T37" i="24" s="1"/>
  <c r="O37" i="24"/>
  <c r="AA36" i="24"/>
  <c r="W36" i="24"/>
  <c r="S36" i="24"/>
  <c r="O36" i="24"/>
  <c r="AG36" i="24" s="1"/>
  <c r="AI36" i="24" s="1"/>
  <c r="AA35" i="24"/>
  <c r="AB35" i="24" s="1"/>
  <c r="W35" i="24"/>
  <c r="X35" i="24" s="1"/>
  <c r="S35" i="24"/>
  <c r="T35" i="24" s="1"/>
  <c r="O35" i="24"/>
  <c r="AA34" i="24"/>
  <c r="AB34" i="24" s="1"/>
  <c r="W34" i="24"/>
  <c r="X34" i="24" s="1"/>
  <c r="S34" i="24"/>
  <c r="T34" i="24" s="1"/>
  <c r="O34" i="24"/>
  <c r="AA33" i="24"/>
  <c r="W33" i="24"/>
  <c r="X33" i="24" s="1"/>
  <c r="S33" i="24"/>
  <c r="T33" i="24" s="1"/>
  <c r="O33" i="24"/>
  <c r="AA32" i="24"/>
  <c r="AB32" i="24" s="1"/>
  <c r="W32" i="24"/>
  <c r="S32" i="24"/>
  <c r="T32" i="24" s="1"/>
  <c r="O32" i="24"/>
  <c r="AA31" i="24"/>
  <c r="AB31" i="24" s="1"/>
  <c r="X31" i="24"/>
  <c r="W31" i="24"/>
  <c r="S31" i="24"/>
  <c r="O31" i="24"/>
  <c r="AA30" i="24"/>
  <c r="W30" i="24"/>
  <c r="S30" i="24"/>
  <c r="T30" i="24" s="1"/>
  <c r="O30" i="24"/>
  <c r="AA29" i="24"/>
  <c r="AB29" i="24" s="1"/>
  <c r="W29" i="24"/>
  <c r="X29" i="24" s="1"/>
  <c r="S29" i="24"/>
  <c r="T29" i="24" s="1"/>
  <c r="O29" i="24"/>
  <c r="AA28" i="24"/>
  <c r="W28" i="24"/>
  <c r="X28" i="24" s="1"/>
  <c r="S28" i="24"/>
  <c r="T28" i="24" s="1"/>
  <c r="O28" i="24"/>
  <c r="AA27" i="24"/>
  <c r="AB27" i="24" s="1"/>
  <c r="W27" i="24"/>
  <c r="S27" i="24"/>
  <c r="O27" i="24"/>
  <c r="AA26" i="24"/>
  <c r="AB26" i="24" s="1"/>
  <c r="W26" i="24"/>
  <c r="X26" i="24" s="1"/>
  <c r="S26" i="24"/>
  <c r="T26" i="24" s="1"/>
  <c r="O26" i="24"/>
  <c r="AA25" i="24"/>
  <c r="AB25" i="24" s="1"/>
  <c r="W25" i="24"/>
  <c r="X25" i="24" s="1"/>
  <c r="S25" i="24"/>
  <c r="T25" i="24" s="1"/>
  <c r="O25" i="24"/>
  <c r="AA24" i="24"/>
  <c r="W24" i="24"/>
  <c r="S24" i="24"/>
  <c r="T24" i="24" s="1"/>
  <c r="O24" i="24"/>
  <c r="AF24" i="24" s="1"/>
  <c r="AA23" i="24"/>
  <c r="AD23" i="24" s="1"/>
  <c r="X23" i="24"/>
  <c r="W23" i="24"/>
  <c r="S23" i="24"/>
  <c r="O23" i="24"/>
  <c r="AA22" i="24"/>
  <c r="AB22" i="24" s="1"/>
  <c r="W22" i="24"/>
  <c r="S22" i="24"/>
  <c r="O22" i="24"/>
  <c r="AA21" i="24"/>
  <c r="AB21" i="24" s="1"/>
  <c r="W21" i="24"/>
  <c r="X21" i="24" s="1"/>
  <c r="S21" i="24"/>
  <c r="T21" i="24" s="1"/>
  <c r="O21" i="24"/>
  <c r="AA20" i="24"/>
  <c r="W20" i="24"/>
  <c r="S20" i="24"/>
  <c r="O20" i="24"/>
  <c r="AA19" i="24"/>
  <c r="AB19" i="24" s="1"/>
  <c r="W19" i="24"/>
  <c r="X19" i="24" s="1"/>
  <c r="S19" i="24"/>
  <c r="T19" i="24" s="1"/>
  <c r="O19" i="24"/>
  <c r="AA18" i="24"/>
  <c r="AB18" i="24" s="1"/>
  <c r="W18" i="24"/>
  <c r="X18" i="24" s="1"/>
  <c r="T18" i="24"/>
  <c r="S18" i="24"/>
  <c r="O18" i="24"/>
  <c r="AG18" i="24" s="1"/>
  <c r="AI18" i="24" s="1"/>
  <c r="AA17" i="24"/>
  <c r="AB17" i="24" s="1"/>
  <c r="W17" i="24"/>
  <c r="X17" i="24" s="1"/>
  <c r="S17" i="24"/>
  <c r="O17" i="24"/>
  <c r="AA16" i="24"/>
  <c r="AB16" i="24" s="1"/>
  <c r="W16" i="24"/>
  <c r="X16" i="24" s="1"/>
  <c r="S16" i="24"/>
  <c r="T16" i="24" s="1"/>
  <c r="P16" i="24"/>
  <c r="O16" i="24"/>
  <c r="AA15" i="24"/>
  <c r="AB15" i="24" s="1"/>
  <c r="W15" i="24"/>
  <c r="X15" i="24" s="1"/>
  <c r="S15" i="24"/>
  <c r="O15" i="24"/>
  <c r="AA14" i="24"/>
  <c r="W14" i="24"/>
  <c r="S14" i="24"/>
  <c r="T14" i="24" s="1"/>
  <c r="O14" i="24"/>
  <c r="AA13" i="24"/>
  <c r="AB13" i="24" s="1"/>
  <c r="W13" i="24"/>
  <c r="X13" i="24" s="1"/>
  <c r="S13" i="24"/>
  <c r="O13" i="24"/>
  <c r="AA12" i="24"/>
  <c r="W12" i="24"/>
  <c r="X12" i="24" s="1"/>
  <c r="S12" i="24"/>
  <c r="O12" i="24"/>
  <c r="P12" i="24" s="1"/>
  <c r="AA11" i="24"/>
  <c r="W11" i="24"/>
  <c r="X11" i="24" s="1"/>
  <c r="S11" i="24"/>
  <c r="T11" i="24" s="1"/>
  <c r="O11" i="24"/>
  <c r="P11" i="24" s="1"/>
  <c r="AA10" i="24"/>
  <c r="W10" i="24"/>
  <c r="S10" i="24"/>
  <c r="T10" i="24" s="1"/>
  <c r="O10" i="24"/>
  <c r="P10" i="24" s="1"/>
  <c r="AA9" i="24"/>
  <c r="AB9" i="24" s="1"/>
  <c r="W9" i="24"/>
  <c r="X9" i="24" s="1"/>
  <c r="S9" i="24"/>
  <c r="T9" i="24" s="1"/>
  <c r="O9" i="24"/>
  <c r="P9" i="24" s="1"/>
  <c r="AA8" i="24"/>
  <c r="AB8" i="24" s="1"/>
  <c r="W8" i="24"/>
  <c r="X8" i="24" s="1"/>
  <c r="S8" i="24"/>
  <c r="T8" i="24" s="1"/>
  <c r="O8" i="24"/>
  <c r="P8" i="24" s="1"/>
  <c r="AA7" i="24"/>
  <c r="AB7" i="24" s="1"/>
  <c r="W7" i="24"/>
  <c r="S7" i="24"/>
  <c r="T7" i="24" s="1"/>
  <c r="O7" i="24"/>
  <c r="AA6" i="24"/>
  <c r="W6" i="24"/>
  <c r="X6" i="24" s="1"/>
  <c r="S6" i="24"/>
  <c r="O6" i="24"/>
  <c r="AA5" i="24"/>
  <c r="AB5" i="24" s="1"/>
  <c r="X5" i="24"/>
  <c r="W5" i="24"/>
  <c r="S5" i="24"/>
  <c r="O5" i="24"/>
  <c r="AA4" i="24"/>
  <c r="AB4" i="24" s="1"/>
  <c r="W4" i="24"/>
  <c r="S4" i="24"/>
  <c r="O4" i="24"/>
  <c r="AA3" i="24"/>
  <c r="AC3" i="24" s="1"/>
  <c r="W3" i="24"/>
  <c r="S3" i="24"/>
  <c r="T3" i="24" s="1"/>
  <c r="O3" i="24"/>
  <c r="AE3" i="24" s="1"/>
  <c r="AY147" i="24"/>
  <c r="AU147" i="24"/>
  <c r="AQ147" i="24"/>
  <c r="AR147" i="24" s="1"/>
  <c r="AM147" i="24"/>
  <c r="J147" i="24"/>
  <c r="AY146" i="24"/>
  <c r="AU146" i="24"/>
  <c r="AQ146" i="24"/>
  <c r="AR146" i="24" s="1"/>
  <c r="AM146" i="24"/>
  <c r="J146" i="24"/>
  <c r="AY145" i="24"/>
  <c r="AU145" i="24"/>
  <c r="AQ145" i="24"/>
  <c r="AR145" i="24" s="1"/>
  <c r="AM145" i="24"/>
  <c r="J145" i="24"/>
  <c r="AY144" i="24"/>
  <c r="AU144" i="24"/>
  <c r="AQ144" i="24"/>
  <c r="AR144" i="24" s="1"/>
  <c r="AM144" i="24"/>
  <c r="J144" i="24"/>
  <c r="AY143" i="24"/>
  <c r="AU143" i="24"/>
  <c r="AQ143" i="24"/>
  <c r="AR143" i="24" s="1"/>
  <c r="AM143" i="24"/>
  <c r="J143" i="24"/>
  <c r="AY142" i="24"/>
  <c r="AU142" i="24"/>
  <c r="AQ142" i="24"/>
  <c r="AM142" i="24"/>
  <c r="J142" i="24"/>
  <c r="AY141" i="24"/>
  <c r="AU141" i="24"/>
  <c r="AQ141" i="24"/>
  <c r="AR141" i="24" s="1"/>
  <c r="AM141" i="24"/>
  <c r="J141" i="24"/>
  <c r="AY140" i="24"/>
  <c r="AU140" i="24"/>
  <c r="AQ140" i="24"/>
  <c r="AR140" i="24" s="1"/>
  <c r="AM140" i="24"/>
  <c r="J140" i="24"/>
  <c r="AY139" i="24"/>
  <c r="AU139" i="24"/>
  <c r="AQ139" i="24"/>
  <c r="AR139" i="24" s="1"/>
  <c r="AM139" i="24"/>
  <c r="J139" i="24"/>
  <c r="AY138" i="24"/>
  <c r="AU138" i="24"/>
  <c r="AQ138" i="24"/>
  <c r="AR138" i="24" s="1"/>
  <c r="AM138" i="24"/>
  <c r="J138" i="24"/>
  <c r="AY137" i="24"/>
  <c r="AU137" i="24"/>
  <c r="AQ137" i="24"/>
  <c r="AR137" i="24" s="1"/>
  <c r="AM137" i="24"/>
  <c r="J137" i="24"/>
  <c r="AY136" i="24"/>
  <c r="AU136" i="24"/>
  <c r="AQ136" i="24"/>
  <c r="AR136" i="24" s="1"/>
  <c r="AM136" i="24"/>
  <c r="J136" i="24"/>
  <c r="AE136" i="24" s="1"/>
  <c r="AY135" i="24"/>
  <c r="AU135" i="24"/>
  <c r="AQ135" i="24"/>
  <c r="AR135" i="24" s="1"/>
  <c r="AM135" i="24"/>
  <c r="J135" i="24"/>
  <c r="AY134" i="24"/>
  <c r="AU134" i="24"/>
  <c r="AQ134" i="24"/>
  <c r="AR134" i="24" s="1"/>
  <c r="AM134" i="24"/>
  <c r="J134" i="24"/>
  <c r="AY133" i="24"/>
  <c r="AU133" i="24"/>
  <c r="AQ133" i="24"/>
  <c r="AR133" i="24" s="1"/>
  <c r="AM133" i="24"/>
  <c r="J133" i="24"/>
  <c r="AE133" i="24" s="1"/>
  <c r="AY132" i="24"/>
  <c r="AU132" i="24"/>
  <c r="AQ132" i="24"/>
  <c r="AR132" i="24" s="1"/>
  <c r="AM132" i="24"/>
  <c r="J132" i="24"/>
  <c r="AY131" i="24"/>
  <c r="AU131" i="24"/>
  <c r="AQ131" i="24"/>
  <c r="AR131" i="24" s="1"/>
  <c r="AM131" i="24"/>
  <c r="J131" i="24"/>
  <c r="AY130" i="24"/>
  <c r="AU130" i="24"/>
  <c r="AQ130" i="24"/>
  <c r="AR130" i="24" s="1"/>
  <c r="AM130" i="24"/>
  <c r="AN130" i="24" s="1"/>
  <c r="J130" i="24"/>
  <c r="AY129" i="24"/>
  <c r="AU129" i="24"/>
  <c r="AQ129" i="24"/>
  <c r="AR129" i="24" s="1"/>
  <c r="AM129" i="24"/>
  <c r="J129" i="24"/>
  <c r="AY128" i="24"/>
  <c r="AU128" i="24"/>
  <c r="AQ128" i="24"/>
  <c r="AR128" i="24" s="1"/>
  <c r="AM128" i="24"/>
  <c r="J128" i="24"/>
  <c r="AY127" i="24"/>
  <c r="AU127" i="24"/>
  <c r="AQ127" i="24"/>
  <c r="AR127" i="24" s="1"/>
  <c r="AM127" i="24"/>
  <c r="J127" i="24"/>
  <c r="AY126" i="24"/>
  <c r="AU126" i="24"/>
  <c r="AQ126" i="24"/>
  <c r="AM126" i="24"/>
  <c r="J126" i="24"/>
  <c r="AY125" i="24"/>
  <c r="AU125" i="24"/>
  <c r="AQ125" i="24"/>
  <c r="AR125" i="24" s="1"/>
  <c r="AM125" i="24"/>
  <c r="J125" i="24"/>
  <c r="AY124" i="24"/>
  <c r="AU124" i="24"/>
  <c r="AQ124" i="24"/>
  <c r="AR124" i="24" s="1"/>
  <c r="AM124" i="24"/>
  <c r="J124" i="24"/>
  <c r="AY123" i="24"/>
  <c r="AU123" i="24"/>
  <c r="AQ123" i="24"/>
  <c r="AR123" i="24" s="1"/>
  <c r="AM123" i="24"/>
  <c r="J123" i="24"/>
  <c r="AY122" i="24"/>
  <c r="AU122" i="24"/>
  <c r="AQ122" i="24"/>
  <c r="AR122" i="24" s="1"/>
  <c r="AM122" i="24"/>
  <c r="J122" i="24"/>
  <c r="AY121" i="24"/>
  <c r="AU121" i="24"/>
  <c r="AQ121" i="24"/>
  <c r="AR121" i="24" s="1"/>
  <c r="AM121" i="24"/>
  <c r="J121" i="24"/>
  <c r="AY120" i="24"/>
  <c r="AU120" i="24"/>
  <c r="AQ120" i="24"/>
  <c r="AR120" i="24" s="1"/>
  <c r="AM120" i="24"/>
  <c r="J120" i="24"/>
  <c r="AY119" i="24"/>
  <c r="AU119" i="24"/>
  <c r="AQ119" i="24"/>
  <c r="AM119" i="24"/>
  <c r="J119" i="24"/>
  <c r="AY118" i="24"/>
  <c r="AU118" i="24"/>
  <c r="AQ118" i="24"/>
  <c r="AM118" i="24"/>
  <c r="J118" i="24"/>
  <c r="AY117" i="24"/>
  <c r="AU117" i="24"/>
  <c r="AQ117" i="24"/>
  <c r="AR117" i="24" s="1"/>
  <c r="AM117" i="24"/>
  <c r="BD117" i="24" s="1"/>
  <c r="J117" i="24"/>
  <c r="AE117" i="24" s="1"/>
  <c r="AY116" i="24"/>
  <c r="AU116" i="24"/>
  <c r="AQ116" i="24"/>
  <c r="AR116" i="24" s="1"/>
  <c r="AM116" i="24"/>
  <c r="J116" i="24"/>
  <c r="AY115" i="24"/>
  <c r="AU115" i="24"/>
  <c r="AQ115" i="24"/>
  <c r="AR115" i="24" s="1"/>
  <c r="AM115" i="24"/>
  <c r="BC115" i="24" s="1"/>
  <c r="J115" i="24"/>
  <c r="AE115" i="24" s="1"/>
  <c r="AY114" i="24"/>
  <c r="AU114" i="24"/>
  <c r="AQ114" i="24"/>
  <c r="AR114" i="24" s="1"/>
  <c r="AM114" i="24"/>
  <c r="J114" i="24"/>
  <c r="AE114" i="24" s="1"/>
  <c r="AY113" i="24"/>
  <c r="AU113" i="24"/>
  <c r="AQ113" i="24"/>
  <c r="AR113" i="24" s="1"/>
  <c r="AM113" i="24"/>
  <c r="J113" i="24"/>
  <c r="AY112" i="24"/>
  <c r="AU112" i="24"/>
  <c r="AQ112" i="24"/>
  <c r="AR112" i="24" s="1"/>
  <c r="AM112" i="24"/>
  <c r="J112" i="24"/>
  <c r="AY111" i="24"/>
  <c r="AU111" i="24"/>
  <c r="AQ111" i="24"/>
  <c r="AR111" i="24" s="1"/>
  <c r="AM111" i="24"/>
  <c r="AN111" i="24" s="1"/>
  <c r="J111" i="24"/>
  <c r="BC111" i="24" s="1"/>
  <c r="AY110" i="24"/>
  <c r="AU110" i="24"/>
  <c r="AQ110" i="24"/>
  <c r="AR110" i="24" s="1"/>
  <c r="AM110" i="24"/>
  <c r="J110" i="24"/>
  <c r="AY109" i="24"/>
  <c r="AZ109" i="24" s="1"/>
  <c r="AU109" i="24"/>
  <c r="AQ109" i="24"/>
  <c r="AR109" i="24" s="1"/>
  <c r="AM109" i="24"/>
  <c r="AN109" i="24" s="1"/>
  <c r="J109" i="24"/>
  <c r="AY108" i="24"/>
  <c r="AZ108" i="24" s="1"/>
  <c r="AU108" i="24"/>
  <c r="AQ108" i="24"/>
  <c r="AR108" i="24" s="1"/>
  <c r="AM108" i="24"/>
  <c r="AN108" i="24" s="1"/>
  <c r="J108" i="24"/>
  <c r="AY107" i="24"/>
  <c r="AZ107" i="24" s="1"/>
  <c r="AU107" i="24"/>
  <c r="AQ107" i="24"/>
  <c r="AR107" i="24" s="1"/>
  <c r="AM107" i="24"/>
  <c r="J107" i="24"/>
  <c r="AE107" i="24" s="1"/>
  <c r="AY106" i="24"/>
  <c r="AU106" i="24"/>
  <c r="AQ106" i="24"/>
  <c r="AR106" i="24" s="1"/>
  <c r="AM106" i="24"/>
  <c r="J106" i="24"/>
  <c r="AY105" i="24"/>
  <c r="AU105" i="24"/>
  <c r="AQ105" i="24"/>
  <c r="AR105" i="24" s="1"/>
  <c r="AM105" i="24"/>
  <c r="J105" i="24"/>
  <c r="AY104" i="24"/>
  <c r="AU104" i="24"/>
  <c r="AQ104" i="24"/>
  <c r="AR104" i="24" s="1"/>
  <c r="AM104" i="24"/>
  <c r="J104" i="24"/>
  <c r="AY103" i="24"/>
  <c r="AU103" i="24"/>
  <c r="AQ103" i="24"/>
  <c r="AR103" i="24" s="1"/>
  <c r="AM103" i="24"/>
  <c r="J103" i="24"/>
  <c r="AY102" i="24"/>
  <c r="AU102" i="24"/>
  <c r="AQ102" i="24"/>
  <c r="AR102" i="24" s="1"/>
  <c r="AM102" i="24"/>
  <c r="J102" i="24"/>
  <c r="AY101" i="24"/>
  <c r="AU101" i="24"/>
  <c r="AQ101" i="24"/>
  <c r="AR101" i="24" s="1"/>
  <c r="AM101" i="24"/>
  <c r="J101" i="24"/>
  <c r="AY100" i="24"/>
  <c r="AU100" i="24"/>
  <c r="AQ100" i="24"/>
  <c r="AR100" i="24" s="1"/>
  <c r="AM100" i="24"/>
  <c r="J100" i="24"/>
  <c r="AY99" i="24"/>
  <c r="AU99" i="24"/>
  <c r="AV99" i="24" s="1"/>
  <c r="AQ99" i="24"/>
  <c r="AR99" i="24" s="1"/>
  <c r="AM99" i="24"/>
  <c r="J99" i="24"/>
  <c r="AY98" i="24"/>
  <c r="AU98" i="24"/>
  <c r="AV98" i="24" s="1"/>
  <c r="AQ98" i="24"/>
  <c r="AR98" i="24" s="1"/>
  <c r="AM98" i="24"/>
  <c r="J98" i="24"/>
  <c r="AY97" i="24"/>
  <c r="AU97" i="24"/>
  <c r="AQ97" i="24"/>
  <c r="AR97" i="24" s="1"/>
  <c r="AM97" i="24"/>
  <c r="J97" i="24"/>
  <c r="AY96" i="24"/>
  <c r="AZ96" i="24" s="1"/>
  <c r="AU96" i="24"/>
  <c r="AV96" i="24" s="1"/>
  <c r="AQ96" i="24"/>
  <c r="AR96" i="24" s="1"/>
  <c r="AM96" i="24"/>
  <c r="J96" i="24"/>
  <c r="AY95" i="24"/>
  <c r="AZ95" i="24" s="1"/>
  <c r="AU95" i="24"/>
  <c r="AQ95" i="24"/>
  <c r="AR95" i="24" s="1"/>
  <c r="AM95" i="24"/>
  <c r="J95" i="24"/>
  <c r="AY94" i="24"/>
  <c r="AU94" i="24"/>
  <c r="AQ94" i="24"/>
  <c r="AR94" i="24" s="1"/>
  <c r="AM94" i="24"/>
  <c r="J94" i="24"/>
  <c r="AY93" i="24"/>
  <c r="AU93" i="24"/>
  <c r="AQ93" i="24"/>
  <c r="AR93" i="24" s="1"/>
  <c r="AM93" i="24"/>
  <c r="J93" i="24"/>
  <c r="AY92" i="24"/>
  <c r="AU92" i="24"/>
  <c r="AQ92" i="24"/>
  <c r="AR92" i="24" s="1"/>
  <c r="AM92" i="24"/>
  <c r="AN92" i="24" s="1"/>
  <c r="J92" i="24"/>
  <c r="AY91" i="24"/>
  <c r="AU91" i="24"/>
  <c r="AQ91" i="24"/>
  <c r="AM91" i="24"/>
  <c r="J91" i="24"/>
  <c r="AE91" i="24" s="1"/>
  <c r="AY90" i="24"/>
  <c r="AU90" i="24"/>
  <c r="AQ90" i="24"/>
  <c r="AR90" i="24" s="1"/>
  <c r="AM90" i="24"/>
  <c r="J90" i="24"/>
  <c r="AY89" i="24"/>
  <c r="AU89" i="24"/>
  <c r="AQ89" i="24"/>
  <c r="AR89" i="24" s="1"/>
  <c r="AM89" i="24"/>
  <c r="J89" i="24"/>
  <c r="AY88" i="24"/>
  <c r="AU88" i="24"/>
  <c r="AQ88" i="24"/>
  <c r="AR88" i="24" s="1"/>
  <c r="AM88" i="24"/>
  <c r="J88" i="24"/>
  <c r="AY87" i="24"/>
  <c r="AZ87" i="24" s="1"/>
  <c r="AU87" i="24"/>
  <c r="AQ87" i="24"/>
  <c r="AR87" i="24" s="1"/>
  <c r="AM87" i="24"/>
  <c r="J87" i="24"/>
  <c r="AY86" i="24"/>
  <c r="AZ86" i="24" s="1"/>
  <c r="AU86" i="24"/>
  <c r="AQ86" i="24"/>
  <c r="AR86" i="24" s="1"/>
  <c r="AM86" i="24"/>
  <c r="J86" i="24"/>
  <c r="AY85" i="24"/>
  <c r="AZ85" i="24" s="1"/>
  <c r="AU85" i="24"/>
  <c r="AQ85" i="24"/>
  <c r="AR85" i="24" s="1"/>
  <c r="AM85" i="24"/>
  <c r="J85" i="24"/>
  <c r="AY84" i="24"/>
  <c r="AZ84" i="24" s="1"/>
  <c r="AU84" i="24"/>
  <c r="AV84" i="24" s="1"/>
  <c r="AQ84" i="24"/>
  <c r="AR84" i="24" s="1"/>
  <c r="AM84" i="24"/>
  <c r="J84" i="24"/>
  <c r="AY83" i="24"/>
  <c r="AU83" i="24"/>
  <c r="AQ83" i="24"/>
  <c r="AR83" i="24" s="1"/>
  <c r="AM83" i="24"/>
  <c r="AN83" i="24" s="1"/>
  <c r="J83" i="24"/>
  <c r="AY82" i="24"/>
  <c r="AU82" i="24"/>
  <c r="AQ82" i="24"/>
  <c r="AR82" i="24" s="1"/>
  <c r="AM82" i="24"/>
  <c r="J82" i="24"/>
  <c r="AE82" i="24" s="1"/>
  <c r="AY81" i="24"/>
  <c r="AZ81" i="24" s="1"/>
  <c r="AU81" i="24"/>
  <c r="AQ81" i="24"/>
  <c r="AR81" i="24" s="1"/>
  <c r="AM81" i="24"/>
  <c r="J81" i="24"/>
  <c r="AY80" i="24"/>
  <c r="AZ80" i="24" s="1"/>
  <c r="AU80" i="24"/>
  <c r="AQ80" i="24"/>
  <c r="AR80" i="24" s="1"/>
  <c r="AM80" i="24"/>
  <c r="J80" i="24"/>
  <c r="AY79" i="24"/>
  <c r="AU79" i="24"/>
  <c r="AQ79" i="24"/>
  <c r="AR79" i="24" s="1"/>
  <c r="AM79" i="24"/>
  <c r="J79" i="24"/>
  <c r="AY78" i="24"/>
  <c r="AZ78" i="24" s="1"/>
  <c r="AU78" i="24"/>
  <c r="AQ78" i="24"/>
  <c r="AR78" i="24" s="1"/>
  <c r="AM78" i="24"/>
  <c r="J78" i="24"/>
  <c r="AY77" i="24"/>
  <c r="AU77" i="24"/>
  <c r="AQ77" i="24"/>
  <c r="AR77" i="24" s="1"/>
  <c r="AM77" i="24"/>
  <c r="J77" i="24"/>
  <c r="AY76" i="24"/>
  <c r="AZ76" i="24" s="1"/>
  <c r="AU76" i="24"/>
  <c r="AV76" i="24" s="1"/>
  <c r="AQ76" i="24"/>
  <c r="AR76" i="24" s="1"/>
  <c r="AM76" i="24"/>
  <c r="J76" i="24"/>
  <c r="AY75" i="24"/>
  <c r="AU75" i="24"/>
  <c r="AQ75" i="24"/>
  <c r="AM75" i="24"/>
  <c r="J75" i="24"/>
  <c r="AY74" i="24"/>
  <c r="AU74" i="24"/>
  <c r="AQ74" i="24"/>
  <c r="AR74" i="24" s="1"/>
  <c r="AM74" i="24"/>
  <c r="J74" i="24"/>
  <c r="AY73" i="24"/>
  <c r="AU73" i="24"/>
  <c r="AQ73" i="24"/>
  <c r="AR73" i="24" s="1"/>
  <c r="AM73" i="24"/>
  <c r="J73" i="24"/>
  <c r="AY72" i="24"/>
  <c r="AZ72" i="24" s="1"/>
  <c r="AU72" i="24"/>
  <c r="AQ72" i="24"/>
  <c r="AR72" i="24" s="1"/>
  <c r="AM72" i="24"/>
  <c r="J72" i="24"/>
  <c r="AY71" i="24"/>
  <c r="AU71" i="24"/>
  <c r="AQ71" i="24"/>
  <c r="AR71" i="24" s="1"/>
  <c r="AM71" i="24"/>
  <c r="J71" i="24"/>
  <c r="AY70" i="24"/>
  <c r="AU70" i="24"/>
  <c r="AQ70" i="24"/>
  <c r="AM70" i="24"/>
  <c r="J70" i="24"/>
  <c r="AY69" i="24"/>
  <c r="AZ69" i="24" s="1"/>
  <c r="AU69" i="24"/>
  <c r="AQ69" i="24"/>
  <c r="AM69" i="24"/>
  <c r="BD69" i="24" s="1"/>
  <c r="J69" i="24"/>
  <c r="AE69" i="24" s="1"/>
  <c r="AY68" i="24"/>
  <c r="AZ68" i="24" s="1"/>
  <c r="AU68" i="24"/>
  <c r="BC68" i="24" s="1"/>
  <c r="AQ68" i="24"/>
  <c r="AM68" i="24"/>
  <c r="J68" i="24"/>
  <c r="AY67" i="24"/>
  <c r="AZ67" i="24" s="1"/>
  <c r="AU67" i="24"/>
  <c r="AQ67" i="24"/>
  <c r="AR67" i="24" s="1"/>
  <c r="AM67" i="24"/>
  <c r="J67" i="24"/>
  <c r="AY66" i="24"/>
  <c r="AZ66" i="24" s="1"/>
  <c r="AU66" i="24"/>
  <c r="AQ66" i="24"/>
  <c r="AM66" i="24"/>
  <c r="J66" i="24"/>
  <c r="AY65" i="24"/>
  <c r="AZ65" i="24" s="1"/>
  <c r="AU65" i="24"/>
  <c r="AQ65" i="24"/>
  <c r="AM65" i="24"/>
  <c r="J65" i="24"/>
  <c r="AY64" i="24"/>
  <c r="AZ64" i="24" s="1"/>
  <c r="AU64" i="24"/>
  <c r="AQ64" i="24"/>
  <c r="AM64" i="24"/>
  <c r="BC64" i="24" s="1"/>
  <c r="J64" i="24"/>
  <c r="AY63" i="24"/>
  <c r="AZ63" i="24" s="1"/>
  <c r="AU63" i="24"/>
  <c r="AQ63" i="24"/>
  <c r="AM63" i="24"/>
  <c r="J63" i="24"/>
  <c r="AY62" i="24"/>
  <c r="AZ62" i="24" s="1"/>
  <c r="AU62" i="24"/>
  <c r="AQ62" i="24"/>
  <c r="AM62" i="24"/>
  <c r="J62" i="24"/>
  <c r="AY61" i="24"/>
  <c r="AZ61" i="24" s="1"/>
  <c r="AU61" i="24"/>
  <c r="AQ61" i="24"/>
  <c r="AM61" i="24"/>
  <c r="BC61" i="24" s="1"/>
  <c r="J61" i="24"/>
  <c r="AY60" i="24"/>
  <c r="AU60" i="24"/>
  <c r="AQ60" i="24"/>
  <c r="AM60" i="24"/>
  <c r="J60" i="24"/>
  <c r="AY59" i="24"/>
  <c r="AU59" i="24"/>
  <c r="AQ59" i="24"/>
  <c r="BD59" i="24" s="1"/>
  <c r="AM59" i="24"/>
  <c r="J59" i="24"/>
  <c r="AE59" i="24" s="1"/>
  <c r="AY58" i="24"/>
  <c r="AU58" i="24"/>
  <c r="AQ58" i="24"/>
  <c r="AM58" i="24"/>
  <c r="J58" i="24"/>
  <c r="AY57" i="24"/>
  <c r="AZ57" i="24" s="1"/>
  <c r="AU57" i="24"/>
  <c r="AQ57" i="24"/>
  <c r="AM57" i="24"/>
  <c r="J57" i="24"/>
  <c r="AY56" i="24"/>
  <c r="AU56" i="24"/>
  <c r="AQ56" i="24"/>
  <c r="AM56" i="24"/>
  <c r="J56" i="24"/>
  <c r="AY55" i="24"/>
  <c r="AZ55" i="24" s="1"/>
  <c r="AU55" i="24"/>
  <c r="AQ55" i="24"/>
  <c r="AM55" i="24"/>
  <c r="J55" i="24"/>
  <c r="AY54" i="24"/>
  <c r="AZ54" i="24" s="1"/>
  <c r="AU54" i="24"/>
  <c r="AQ54" i="24"/>
  <c r="AM54" i="24"/>
  <c r="J54" i="24"/>
  <c r="AY53" i="24"/>
  <c r="AZ53" i="24" s="1"/>
  <c r="AU53" i="24"/>
  <c r="AQ53" i="24"/>
  <c r="AM53" i="24"/>
  <c r="J53" i="24"/>
  <c r="AY52" i="24"/>
  <c r="AZ52" i="24" s="1"/>
  <c r="AU52" i="24"/>
  <c r="AQ52" i="24"/>
  <c r="AM52" i="24"/>
  <c r="J52" i="24"/>
  <c r="AY51" i="24"/>
  <c r="AZ51" i="24" s="1"/>
  <c r="AU51" i="24"/>
  <c r="AQ51" i="24"/>
  <c r="AM51" i="24"/>
  <c r="BD51" i="24" s="1"/>
  <c r="J51" i="24"/>
  <c r="AY50" i="24"/>
  <c r="AZ50" i="24" s="1"/>
  <c r="AU50" i="24"/>
  <c r="AQ50" i="24"/>
  <c r="AM50" i="24"/>
  <c r="BD50" i="24" s="1"/>
  <c r="J50" i="24"/>
  <c r="AY49" i="24"/>
  <c r="AZ49" i="24" s="1"/>
  <c r="AU49" i="24"/>
  <c r="AQ49" i="24"/>
  <c r="AM49" i="24"/>
  <c r="BC49" i="24" s="1"/>
  <c r="J49" i="24"/>
  <c r="AY48" i="24"/>
  <c r="AZ48" i="24" s="1"/>
  <c r="AU48" i="24"/>
  <c r="AQ48" i="24"/>
  <c r="AR48" i="24" s="1"/>
  <c r="AM48" i="24"/>
  <c r="J48" i="24"/>
  <c r="AY47" i="24"/>
  <c r="AZ47" i="24" s="1"/>
  <c r="AU47" i="24"/>
  <c r="AQ47" i="24"/>
  <c r="AM47" i="24"/>
  <c r="BD47" i="24" s="1"/>
  <c r="J47" i="24"/>
  <c r="BC47" i="24" s="1"/>
  <c r="AY46" i="24"/>
  <c r="AZ46" i="24" s="1"/>
  <c r="AU46" i="24"/>
  <c r="AQ46" i="24"/>
  <c r="AR46" i="24" s="1"/>
  <c r="AM46" i="24"/>
  <c r="J46" i="24"/>
  <c r="AY45" i="24"/>
  <c r="AZ45" i="24" s="1"/>
  <c r="AU45" i="24"/>
  <c r="AV45" i="24" s="1"/>
  <c r="AQ45" i="24"/>
  <c r="AR45" i="24" s="1"/>
  <c r="AM45" i="24"/>
  <c r="BD45" i="24" s="1"/>
  <c r="J45" i="24"/>
  <c r="BC45" i="24" s="1"/>
  <c r="AY44" i="24"/>
  <c r="AZ44" i="24" s="1"/>
  <c r="AU44" i="24"/>
  <c r="AV44" i="24" s="1"/>
  <c r="AQ44" i="24"/>
  <c r="AR44" i="24" s="1"/>
  <c r="AM44" i="24"/>
  <c r="AN44" i="24" s="1"/>
  <c r="J44" i="24"/>
  <c r="AY43" i="24"/>
  <c r="AU43" i="24"/>
  <c r="AQ43" i="24"/>
  <c r="AM43" i="24"/>
  <c r="AN43" i="24" s="1"/>
  <c r="J43" i="24"/>
  <c r="AY42" i="24"/>
  <c r="AZ42" i="24" s="1"/>
  <c r="AU42" i="24"/>
  <c r="AQ42" i="24"/>
  <c r="AM42" i="24"/>
  <c r="J42" i="24"/>
  <c r="AY41" i="24"/>
  <c r="AZ41" i="24" s="1"/>
  <c r="AU41" i="24"/>
  <c r="AV41" i="24" s="1"/>
  <c r="AQ41" i="24"/>
  <c r="AR41" i="24" s="1"/>
  <c r="AM41" i="24"/>
  <c r="J41" i="24"/>
  <c r="AY40" i="24"/>
  <c r="AZ40" i="24" s="1"/>
  <c r="AU40" i="24"/>
  <c r="AV40" i="24" s="1"/>
  <c r="AQ40" i="24"/>
  <c r="AR40" i="24" s="1"/>
  <c r="AM40" i="24"/>
  <c r="J40" i="24"/>
  <c r="AY39" i="24"/>
  <c r="AZ39" i="24" s="1"/>
  <c r="AU39" i="24"/>
  <c r="AV39" i="24" s="1"/>
  <c r="AQ39" i="24"/>
  <c r="AR39" i="24" s="1"/>
  <c r="AM39" i="24"/>
  <c r="J39" i="24"/>
  <c r="AY38" i="24"/>
  <c r="AZ38" i="24" s="1"/>
  <c r="AU38" i="24"/>
  <c r="AV38" i="24" s="1"/>
  <c r="AQ38" i="24"/>
  <c r="AR38" i="24" s="1"/>
  <c r="AM38" i="24"/>
  <c r="J38" i="24"/>
  <c r="AY37" i="24"/>
  <c r="AZ37" i="24" s="1"/>
  <c r="AU37" i="24"/>
  <c r="AV37" i="24" s="1"/>
  <c r="AQ37" i="24"/>
  <c r="AR37" i="24" s="1"/>
  <c r="AM37" i="24"/>
  <c r="BD37" i="24" s="1"/>
  <c r="J37" i="24"/>
  <c r="AY36" i="24"/>
  <c r="AZ36" i="24" s="1"/>
  <c r="AU36" i="24"/>
  <c r="AQ36" i="24"/>
  <c r="AR36" i="24" s="1"/>
  <c r="AM36" i="24"/>
  <c r="J36" i="24"/>
  <c r="AY35" i="24"/>
  <c r="AZ35" i="24" s="1"/>
  <c r="AU35" i="24"/>
  <c r="AV35" i="24" s="1"/>
  <c r="AQ35" i="24"/>
  <c r="AR35" i="24" s="1"/>
  <c r="AM35" i="24"/>
  <c r="BC35" i="24" s="1"/>
  <c r="J35" i="24"/>
  <c r="AY34" i="24"/>
  <c r="AZ34" i="24" s="1"/>
  <c r="AU34" i="24"/>
  <c r="AV34" i="24" s="1"/>
  <c r="AQ34" i="24"/>
  <c r="AR34" i="24" s="1"/>
  <c r="AM34" i="24"/>
  <c r="J34" i="24"/>
  <c r="AY33" i="24"/>
  <c r="AZ33" i="24" s="1"/>
  <c r="AU33" i="24"/>
  <c r="AV33" i="24" s="1"/>
  <c r="AQ33" i="24"/>
  <c r="AM33" i="24"/>
  <c r="J33" i="24"/>
  <c r="AY32" i="24"/>
  <c r="AZ32" i="24" s="1"/>
  <c r="AU32" i="24"/>
  <c r="AV32" i="24" s="1"/>
  <c r="AQ32" i="24"/>
  <c r="AR32" i="24" s="1"/>
  <c r="AM32" i="24"/>
  <c r="J32" i="24"/>
  <c r="AY31" i="24"/>
  <c r="AZ31" i="24" s="1"/>
  <c r="AU31" i="24"/>
  <c r="AV31" i="24" s="1"/>
  <c r="AQ31" i="24"/>
  <c r="AR31" i="24" s="1"/>
  <c r="AM31" i="24"/>
  <c r="J31" i="24"/>
  <c r="AY30" i="24"/>
  <c r="AZ30" i="24" s="1"/>
  <c r="AU30" i="24"/>
  <c r="AV30" i="24" s="1"/>
  <c r="AQ30" i="24"/>
  <c r="AR30" i="24" s="1"/>
  <c r="AM30" i="24"/>
  <c r="BC30" i="24" s="1"/>
  <c r="J30" i="24"/>
  <c r="AY29" i="24"/>
  <c r="AZ29" i="24" s="1"/>
  <c r="AU29" i="24"/>
  <c r="AV29" i="24" s="1"/>
  <c r="AQ29" i="24"/>
  <c r="AR29" i="24" s="1"/>
  <c r="AM29" i="24"/>
  <c r="BC29" i="24" s="1"/>
  <c r="J29" i="24"/>
  <c r="AY28" i="24"/>
  <c r="AU28" i="24"/>
  <c r="AV28" i="24" s="1"/>
  <c r="AQ28" i="24"/>
  <c r="AR28" i="24" s="1"/>
  <c r="AM28" i="24"/>
  <c r="J28" i="24"/>
  <c r="AY27" i="24"/>
  <c r="AU27" i="24"/>
  <c r="AV27" i="24" s="1"/>
  <c r="AQ27" i="24"/>
  <c r="AR27" i="24" s="1"/>
  <c r="AM27" i="24"/>
  <c r="J27" i="24"/>
  <c r="AY26" i="24"/>
  <c r="AU26" i="24"/>
  <c r="AV26" i="24" s="1"/>
  <c r="AQ26" i="24"/>
  <c r="AR26" i="24" s="1"/>
  <c r="AM26" i="24"/>
  <c r="J26" i="24"/>
  <c r="AY25" i="24"/>
  <c r="AU25" i="24"/>
  <c r="AV25" i="24" s="1"/>
  <c r="AQ25" i="24"/>
  <c r="AR25" i="24" s="1"/>
  <c r="AM25" i="24"/>
  <c r="J25" i="24"/>
  <c r="AY24" i="24"/>
  <c r="AU24" i="24"/>
  <c r="AV24" i="24" s="1"/>
  <c r="AQ24" i="24"/>
  <c r="AR24" i="24" s="1"/>
  <c r="AM24" i="24"/>
  <c r="J24" i="24"/>
  <c r="AY23" i="24"/>
  <c r="AZ23" i="24" s="1"/>
  <c r="AU23" i="24"/>
  <c r="AV23" i="24" s="1"/>
  <c r="AQ23" i="24"/>
  <c r="AR23" i="24" s="1"/>
  <c r="AM23" i="24"/>
  <c r="J23" i="24"/>
  <c r="AY22" i="24"/>
  <c r="AZ22" i="24" s="1"/>
  <c r="AU22" i="24"/>
  <c r="AV22" i="24" s="1"/>
  <c r="AQ22" i="24"/>
  <c r="AR22" i="24" s="1"/>
  <c r="AM22" i="24"/>
  <c r="J22" i="24"/>
  <c r="AY21" i="24"/>
  <c r="AZ21" i="24" s="1"/>
  <c r="AU21" i="24"/>
  <c r="AV21" i="24" s="1"/>
  <c r="AQ21" i="24"/>
  <c r="AM21" i="24"/>
  <c r="J21" i="24"/>
  <c r="AY20" i="24"/>
  <c r="AU20" i="24"/>
  <c r="BC20" i="24" s="1"/>
  <c r="AQ20" i="24"/>
  <c r="AR20" i="24" s="1"/>
  <c r="AM20" i="24"/>
  <c r="J20" i="24"/>
  <c r="AY19" i="24"/>
  <c r="AZ19" i="24" s="1"/>
  <c r="AU19" i="24"/>
  <c r="AQ19" i="24"/>
  <c r="AR19" i="24" s="1"/>
  <c r="AM19" i="24"/>
  <c r="J19" i="24"/>
  <c r="AY18" i="24"/>
  <c r="AU18" i="24"/>
  <c r="AV18" i="24" s="1"/>
  <c r="AQ18" i="24"/>
  <c r="AR18" i="24" s="1"/>
  <c r="AM18" i="24"/>
  <c r="AN18" i="24" s="1"/>
  <c r="J18" i="24"/>
  <c r="AY17" i="24"/>
  <c r="AU17" i="24"/>
  <c r="AV17" i="24" s="1"/>
  <c r="AQ17" i="24"/>
  <c r="AR17" i="24" s="1"/>
  <c r="AM17" i="24"/>
  <c r="J17" i="24"/>
  <c r="AY16" i="24"/>
  <c r="AU16" i="24"/>
  <c r="AV16" i="24" s="1"/>
  <c r="AQ16" i="24"/>
  <c r="AR16" i="24" s="1"/>
  <c r="AM16" i="24"/>
  <c r="BD16" i="24" s="1"/>
  <c r="J16" i="24"/>
  <c r="AY15" i="24"/>
  <c r="AU15" i="24"/>
  <c r="AV15" i="24" s="1"/>
  <c r="AQ15" i="24"/>
  <c r="AR15" i="24" s="1"/>
  <c r="AM15" i="24"/>
  <c r="J15" i="24"/>
  <c r="AY14" i="24"/>
  <c r="AU14" i="24"/>
  <c r="AV14" i="24" s="1"/>
  <c r="AQ14" i="24"/>
  <c r="AM14" i="24"/>
  <c r="BD14" i="24" s="1"/>
  <c r="J14" i="24"/>
  <c r="AY13" i="24"/>
  <c r="AZ13" i="24" s="1"/>
  <c r="AU13" i="24"/>
  <c r="AV13" i="24" s="1"/>
  <c r="AQ13" i="24"/>
  <c r="AM13" i="24"/>
  <c r="J13" i="24"/>
  <c r="AY12" i="24"/>
  <c r="AZ12" i="24" s="1"/>
  <c r="AU12" i="24"/>
  <c r="AV12" i="24" s="1"/>
  <c r="AQ12" i="24"/>
  <c r="AR12" i="24" s="1"/>
  <c r="AM12" i="24"/>
  <c r="J12" i="24"/>
  <c r="AY11" i="24"/>
  <c r="AZ11" i="24" s="1"/>
  <c r="AU11" i="24"/>
  <c r="AQ11" i="24"/>
  <c r="AM11" i="24"/>
  <c r="J11" i="24"/>
  <c r="AY10" i="24"/>
  <c r="AZ10" i="24" s="1"/>
  <c r="AU10" i="24"/>
  <c r="AQ10" i="24"/>
  <c r="AM10" i="24"/>
  <c r="J10" i="24"/>
  <c r="AY9" i="24"/>
  <c r="AZ9" i="24" s="1"/>
  <c r="AU9" i="24"/>
  <c r="AQ9" i="24"/>
  <c r="AR9" i="24" s="1"/>
  <c r="AM9" i="24"/>
  <c r="BD9" i="24" s="1"/>
  <c r="J9" i="24"/>
  <c r="AY8" i="24"/>
  <c r="AZ8" i="24" s="1"/>
  <c r="AU8" i="24"/>
  <c r="AQ8" i="24"/>
  <c r="AR8" i="24" s="1"/>
  <c r="AM8" i="24"/>
  <c r="J8" i="24"/>
  <c r="AY7" i="24"/>
  <c r="AZ7" i="24" s="1"/>
  <c r="AU7" i="24"/>
  <c r="AQ7" i="24"/>
  <c r="AR7" i="24" s="1"/>
  <c r="AM7" i="24"/>
  <c r="J7" i="24"/>
  <c r="AY6" i="24"/>
  <c r="AU6" i="24"/>
  <c r="AV6" i="24" s="1"/>
  <c r="AQ6" i="24"/>
  <c r="AM6" i="24"/>
  <c r="J6" i="24"/>
  <c r="AY5" i="24"/>
  <c r="AZ5" i="24" s="1"/>
  <c r="AU5" i="24"/>
  <c r="AV5" i="24" s="1"/>
  <c r="AQ5" i="24"/>
  <c r="AM5" i="24"/>
  <c r="J5" i="24"/>
  <c r="AY4" i="24"/>
  <c r="AZ4" i="24" s="1"/>
  <c r="AU4" i="24"/>
  <c r="AV4" i="24" s="1"/>
  <c r="AQ4" i="24"/>
  <c r="AM4" i="24"/>
  <c r="J4" i="24"/>
  <c r="AY3" i="24"/>
  <c r="BA3" i="24" s="1"/>
  <c r="AU3" i="24"/>
  <c r="AW3" i="24" s="1"/>
  <c r="AQ3" i="24"/>
  <c r="AM3" i="24"/>
  <c r="J3" i="24"/>
  <c r="ER147" i="11"/>
  <c r="ER146" i="11"/>
  <c r="ER145" i="11"/>
  <c r="ER144" i="11"/>
  <c r="ER143" i="11"/>
  <c r="ER142" i="11"/>
  <c r="ER141" i="11"/>
  <c r="ER140" i="11"/>
  <c r="ER139" i="11"/>
  <c r="ER138" i="11"/>
  <c r="ER137" i="11"/>
  <c r="ER136" i="11"/>
  <c r="ER135" i="11"/>
  <c r="ER134" i="11"/>
  <c r="ER133" i="11"/>
  <c r="ER132" i="11"/>
  <c r="ER131" i="11"/>
  <c r="ER130" i="11"/>
  <c r="ER129" i="11"/>
  <c r="ER128" i="11"/>
  <c r="ER127" i="11"/>
  <c r="ER126" i="11"/>
  <c r="ER125" i="11"/>
  <c r="ER124" i="11"/>
  <c r="ER123" i="11"/>
  <c r="ER122" i="11"/>
  <c r="ER121" i="11"/>
  <c r="ER120" i="11"/>
  <c r="ER119" i="11"/>
  <c r="ER118" i="11"/>
  <c r="ER117" i="11"/>
  <c r="ER116" i="11"/>
  <c r="ER115" i="11"/>
  <c r="ER114" i="11"/>
  <c r="ER113" i="11"/>
  <c r="ER112" i="11"/>
  <c r="ER111" i="11"/>
  <c r="ER110" i="11"/>
  <c r="ER109" i="11"/>
  <c r="ER108" i="11"/>
  <c r="ER107" i="11"/>
  <c r="ER106" i="11"/>
  <c r="ER105" i="11"/>
  <c r="ER104" i="11"/>
  <c r="ER103" i="11"/>
  <c r="ER102" i="11"/>
  <c r="ER101" i="11"/>
  <c r="ER100" i="11"/>
  <c r="ER99" i="11"/>
  <c r="ER98" i="11"/>
  <c r="ER97" i="11"/>
  <c r="ER96" i="11"/>
  <c r="ER95" i="11"/>
  <c r="ER94" i="11"/>
  <c r="ER93" i="11"/>
  <c r="ER92" i="11"/>
  <c r="ER91" i="11"/>
  <c r="ER90" i="11"/>
  <c r="ER89" i="11"/>
  <c r="ER88" i="11"/>
  <c r="ER87" i="11"/>
  <c r="ER86" i="11"/>
  <c r="ER85" i="11"/>
  <c r="ER84" i="11"/>
  <c r="ER83" i="11"/>
  <c r="ER82" i="11"/>
  <c r="ER81" i="11"/>
  <c r="ER80" i="11"/>
  <c r="ER79" i="11"/>
  <c r="ER78" i="11"/>
  <c r="ER77" i="11"/>
  <c r="ER76" i="11"/>
  <c r="ER75" i="11"/>
  <c r="ER74" i="11"/>
  <c r="ER73" i="11"/>
  <c r="ER72" i="11"/>
  <c r="ER71" i="11"/>
  <c r="ER70" i="11"/>
  <c r="ER69" i="11"/>
  <c r="ER68" i="11"/>
  <c r="ER67" i="11"/>
  <c r="ER66" i="11"/>
  <c r="ER65" i="11"/>
  <c r="ER64" i="11"/>
  <c r="ER63" i="11"/>
  <c r="ER62" i="11"/>
  <c r="ER61" i="11"/>
  <c r="ER60" i="11"/>
  <c r="ER59" i="11"/>
  <c r="ER58" i="11"/>
  <c r="ER57" i="11"/>
  <c r="ER56" i="11"/>
  <c r="ER55" i="11"/>
  <c r="ER54" i="11"/>
  <c r="ER53" i="11"/>
  <c r="ER52" i="11"/>
  <c r="ER51" i="11"/>
  <c r="ER50" i="11"/>
  <c r="ER49" i="11"/>
  <c r="ER48" i="11"/>
  <c r="ER47" i="11"/>
  <c r="ER46" i="11"/>
  <c r="ER45" i="11"/>
  <c r="ER44" i="11"/>
  <c r="ER43" i="11"/>
  <c r="ER42" i="11"/>
  <c r="ER41" i="11"/>
  <c r="ER40" i="11"/>
  <c r="ER39" i="11"/>
  <c r="ER38" i="11"/>
  <c r="ER37" i="11"/>
  <c r="ER36" i="11"/>
  <c r="ER35" i="11"/>
  <c r="ER34" i="11"/>
  <c r="ER33" i="11"/>
  <c r="ER32" i="11"/>
  <c r="ER31" i="11"/>
  <c r="ER30" i="11"/>
  <c r="ER29" i="11"/>
  <c r="ER28" i="11"/>
  <c r="ER27" i="11"/>
  <c r="ER26" i="11"/>
  <c r="ER25" i="11"/>
  <c r="ER24" i="11"/>
  <c r="ER23" i="11"/>
  <c r="ER22" i="11"/>
  <c r="ER21" i="11"/>
  <c r="ER20" i="11"/>
  <c r="ER19" i="11"/>
  <c r="ER18" i="11"/>
  <c r="ER17" i="11"/>
  <c r="ER16" i="11"/>
  <c r="ER15" i="11"/>
  <c r="ER14" i="11"/>
  <c r="ER13" i="11"/>
  <c r="ER12" i="11"/>
  <c r="ER11" i="11"/>
  <c r="ER10" i="11"/>
  <c r="ER9" i="11"/>
  <c r="ER8" i="11"/>
  <c r="ER7" i="11"/>
  <c r="ER6" i="11"/>
  <c r="ER5" i="11"/>
  <c r="ER4" i="11"/>
  <c r="ER3" i="11"/>
  <c r="DU147" i="11"/>
  <c r="DU146" i="11"/>
  <c r="DU145" i="11"/>
  <c r="DU144" i="11"/>
  <c r="DU143" i="11"/>
  <c r="DU142" i="11"/>
  <c r="DU141" i="11"/>
  <c r="DU140" i="11"/>
  <c r="DU139" i="11"/>
  <c r="DU138" i="11"/>
  <c r="DU137" i="11"/>
  <c r="DU136" i="11"/>
  <c r="DU135" i="11"/>
  <c r="DU134" i="11"/>
  <c r="DU133" i="11"/>
  <c r="DU132" i="11"/>
  <c r="DU131" i="11"/>
  <c r="DU130" i="11"/>
  <c r="DU129" i="11"/>
  <c r="DU128" i="11"/>
  <c r="DU127" i="11"/>
  <c r="DU126" i="11"/>
  <c r="DU125" i="11"/>
  <c r="DU124" i="11"/>
  <c r="DU123" i="11"/>
  <c r="DU122" i="11"/>
  <c r="DU121" i="11"/>
  <c r="DU120" i="11"/>
  <c r="DU119" i="11"/>
  <c r="DU118" i="11"/>
  <c r="DU117" i="11"/>
  <c r="DU116" i="11"/>
  <c r="DU115" i="11"/>
  <c r="DU114" i="11"/>
  <c r="DU113" i="11"/>
  <c r="DU112" i="11"/>
  <c r="DU111" i="11"/>
  <c r="DU110" i="11"/>
  <c r="DU109" i="11"/>
  <c r="DU108" i="11"/>
  <c r="DU107" i="11"/>
  <c r="DU106" i="11"/>
  <c r="DU105" i="11"/>
  <c r="DU104" i="11"/>
  <c r="DU103" i="11"/>
  <c r="DU102" i="11"/>
  <c r="DU101" i="11"/>
  <c r="DU100" i="11"/>
  <c r="DU99" i="11"/>
  <c r="DU98" i="11"/>
  <c r="DU97" i="11"/>
  <c r="DU96" i="11"/>
  <c r="DU95" i="11"/>
  <c r="DU94" i="11"/>
  <c r="DU93" i="11"/>
  <c r="DU92" i="11"/>
  <c r="DU91" i="11"/>
  <c r="DU90" i="11"/>
  <c r="DU89" i="11"/>
  <c r="DU88" i="11"/>
  <c r="DU87" i="11"/>
  <c r="DU86" i="11"/>
  <c r="DU85" i="11"/>
  <c r="DU84" i="11"/>
  <c r="DU83" i="11"/>
  <c r="DU82" i="11"/>
  <c r="DU81" i="11"/>
  <c r="DU80" i="11"/>
  <c r="DU79" i="11"/>
  <c r="DU78" i="11"/>
  <c r="DU77" i="11"/>
  <c r="DU76" i="11"/>
  <c r="DU75" i="11"/>
  <c r="DU74" i="11"/>
  <c r="DU73" i="11"/>
  <c r="DU72" i="11"/>
  <c r="DU71" i="11"/>
  <c r="DU70" i="11"/>
  <c r="DU69" i="11"/>
  <c r="DU68" i="11"/>
  <c r="DU67" i="11"/>
  <c r="DU66" i="11"/>
  <c r="DU65" i="11"/>
  <c r="DU64" i="11"/>
  <c r="DU63" i="11"/>
  <c r="DU62" i="11"/>
  <c r="DU61" i="11"/>
  <c r="DU60" i="11"/>
  <c r="DU59" i="11"/>
  <c r="DU58" i="11"/>
  <c r="DU57" i="11"/>
  <c r="DU56" i="11"/>
  <c r="DU55" i="11"/>
  <c r="DU54" i="11"/>
  <c r="DU53" i="11"/>
  <c r="DU52" i="11"/>
  <c r="DU51" i="11"/>
  <c r="DU50" i="11"/>
  <c r="DU49" i="11"/>
  <c r="DU48" i="11"/>
  <c r="DU47" i="11"/>
  <c r="DU46" i="11"/>
  <c r="DU45" i="11"/>
  <c r="DU44" i="11"/>
  <c r="DU43" i="11"/>
  <c r="DU42" i="11"/>
  <c r="DU41" i="11"/>
  <c r="DU40" i="11"/>
  <c r="DU39" i="11"/>
  <c r="DU38" i="11"/>
  <c r="DU37" i="11"/>
  <c r="DU36" i="11"/>
  <c r="DU35" i="11"/>
  <c r="DU34" i="11"/>
  <c r="DU33" i="11"/>
  <c r="DU32" i="11"/>
  <c r="DU31" i="11"/>
  <c r="DU30" i="11"/>
  <c r="DU29" i="11"/>
  <c r="DU28" i="11"/>
  <c r="DU27" i="11"/>
  <c r="DU26" i="11"/>
  <c r="DU25" i="11"/>
  <c r="DU24" i="11"/>
  <c r="DU23" i="11"/>
  <c r="DU22" i="11"/>
  <c r="DU21" i="11"/>
  <c r="DU20" i="11"/>
  <c r="DU19" i="11"/>
  <c r="DU18" i="11"/>
  <c r="DU17" i="11"/>
  <c r="DU16" i="11"/>
  <c r="DU15" i="11"/>
  <c r="DU14" i="11"/>
  <c r="DU13" i="11"/>
  <c r="DU12" i="11"/>
  <c r="DU11" i="11"/>
  <c r="DU10" i="11"/>
  <c r="DU9" i="11"/>
  <c r="DU8" i="11"/>
  <c r="DU7" i="11"/>
  <c r="DU6" i="11"/>
  <c r="DU5" i="11"/>
  <c r="DU4" i="11"/>
  <c r="DU3" i="11"/>
  <c r="CO3" i="11"/>
  <c r="CO147" i="11"/>
  <c r="CO146" i="11"/>
  <c r="CO145" i="11"/>
  <c r="CO144" i="11"/>
  <c r="CO143" i="11"/>
  <c r="CO142" i="11"/>
  <c r="CO141" i="11"/>
  <c r="CO140" i="11"/>
  <c r="CO139" i="11"/>
  <c r="CO138" i="11"/>
  <c r="CO137" i="11"/>
  <c r="CO136" i="11"/>
  <c r="CO135" i="11"/>
  <c r="CO134" i="11"/>
  <c r="CO133" i="11"/>
  <c r="CO132" i="11"/>
  <c r="CO131" i="11"/>
  <c r="CO130" i="11"/>
  <c r="CO129" i="11"/>
  <c r="CO128" i="11"/>
  <c r="CO127" i="11"/>
  <c r="CO126" i="11"/>
  <c r="CO125" i="11"/>
  <c r="CO124" i="11"/>
  <c r="CO123" i="11"/>
  <c r="CO122" i="11"/>
  <c r="CO121" i="11"/>
  <c r="CO120" i="11"/>
  <c r="CO119" i="11"/>
  <c r="CO118" i="11"/>
  <c r="CO117" i="11"/>
  <c r="CO116" i="11"/>
  <c r="CO115" i="11"/>
  <c r="CO114" i="11"/>
  <c r="CO113" i="11"/>
  <c r="CO112" i="11"/>
  <c r="CO111" i="11"/>
  <c r="CO110" i="11"/>
  <c r="CO109" i="11"/>
  <c r="CO108" i="11"/>
  <c r="CO107" i="11"/>
  <c r="CO106" i="11"/>
  <c r="CO105" i="11"/>
  <c r="CO104" i="11"/>
  <c r="CO103" i="11"/>
  <c r="CO102" i="11"/>
  <c r="CO101" i="11"/>
  <c r="CO100" i="11"/>
  <c r="CO99" i="11"/>
  <c r="CO98" i="11"/>
  <c r="CO97" i="11"/>
  <c r="CO96" i="11"/>
  <c r="CO95" i="11"/>
  <c r="CO94" i="11"/>
  <c r="CO93" i="11"/>
  <c r="CO92" i="11"/>
  <c r="CO91" i="11"/>
  <c r="CO90" i="11"/>
  <c r="CO89" i="11"/>
  <c r="CO88" i="11"/>
  <c r="CO87" i="11"/>
  <c r="CO86" i="11"/>
  <c r="CO85" i="11"/>
  <c r="CO84" i="11"/>
  <c r="CO83" i="11"/>
  <c r="CO82" i="11"/>
  <c r="CO81" i="11"/>
  <c r="CO80" i="11"/>
  <c r="CO79" i="11"/>
  <c r="CO78" i="11"/>
  <c r="CO77" i="11"/>
  <c r="CO76" i="11"/>
  <c r="CO75" i="11"/>
  <c r="CO74" i="11"/>
  <c r="CO73" i="11"/>
  <c r="CO72" i="11"/>
  <c r="CO71" i="11"/>
  <c r="CO70" i="11"/>
  <c r="CO69" i="11"/>
  <c r="CO68" i="11"/>
  <c r="CO67" i="11"/>
  <c r="CO66" i="11"/>
  <c r="CO65" i="11"/>
  <c r="CO64" i="11"/>
  <c r="CO63" i="11"/>
  <c r="CO62" i="11"/>
  <c r="CO61" i="11"/>
  <c r="CO60" i="11"/>
  <c r="CO59" i="11"/>
  <c r="CO58" i="11"/>
  <c r="CO57" i="11"/>
  <c r="CO56" i="11"/>
  <c r="CO55" i="11"/>
  <c r="CO54" i="11"/>
  <c r="CO53" i="11"/>
  <c r="CO52" i="11"/>
  <c r="CO51" i="11"/>
  <c r="CO50" i="11"/>
  <c r="CO49" i="11"/>
  <c r="CO48" i="11"/>
  <c r="CO47" i="11"/>
  <c r="CO46" i="11"/>
  <c r="CO45" i="11"/>
  <c r="CO44" i="11"/>
  <c r="CO43" i="11"/>
  <c r="CO42" i="11"/>
  <c r="CO41" i="11"/>
  <c r="CO40" i="11"/>
  <c r="CO39" i="11"/>
  <c r="CO38" i="11"/>
  <c r="CO37" i="11"/>
  <c r="CO36" i="11"/>
  <c r="CO35" i="11"/>
  <c r="CO34" i="11"/>
  <c r="CO33" i="11"/>
  <c r="CO32" i="11"/>
  <c r="CO31" i="11"/>
  <c r="CO30" i="11"/>
  <c r="CO29" i="11"/>
  <c r="CO28" i="11"/>
  <c r="CO27" i="11"/>
  <c r="CO26" i="11"/>
  <c r="CO25" i="11"/>
  <c r="CO24" i="11"/>
  <c r="CO23" i="11"/>
  <c r="CO22" i="11"/>
  <c r="CO21" i="11"/>
  <c r="CO20" i="11"/>
  <c r="CO19" i="11"/>
  <c r="CO18" i="11"/>
  <c r="CO17" i="11"/>
  <c r="CO16" i="11"/>
  <c r="CO15" i="11"/>
  <c r="CO14" i="11"/>
  <c r="CO13" i="11"/>
  <c r="CO12" i="11"/>
  <c r="CO11" i="11"/>
  <c r="CO10" i="11"/>
  <c r="CO9" i="11"/>
  <c r="CO8" i="11"/>
  <c r="CO7" i="11"/>
  <c r="CO6" i="11"/>
  <c r="CO5" i="11"/>
  <c r="CO4" i="11"/>
  <c r="X3" i="11"/>
  <c r="U3" i="11"/>
  <c r="X147" i="11"/>
  <c r="X146" i="11"/>
  <c r="X145" i="11"/>
  <c r="X144" i="11"/>
  <c r="X143" i="11"/>
  <c r="X142" i="11"/>
  <c r="X141" i="11"/>
  <c r="X140" i="11"/>
  <c r="X139" i="11"/>
  <c r="X138" i="11"/>
  <c r="X137" i="11"/>
  <c r="X136" i="11"/>
  <c r="X135" i="11"/>
  <c r="X134" i="11"/>
  <c r="X133" i="11"/>
  <c r="X132" i="11"/>
  <c r="X131" i="11"/>
  <c r="X130" i="11"/>
  <c r="X129" i="11"/>
  <c r="X128" i="11"/>
  <c r="X127" i="11"/>
  <c r="X126" i="11"/>
  <c r="X125" i="11"/>
  <c r="X124" i="11"/>
  <c r="X123" i="11"/>
  <c r="X122" i="11"/>
  <c r="X121" i="11"/>
  <c r="X120" i="11"/>
  <c r="X119" i="11"/>
  <c r="X118" i="11"/>
  <c r="X117" i="11"/>
  <c r="X116" i="11"/>
  <c r="X115" i="11"/>
  <c r="X114" i="11"/>
  <c r="X113" i="11"/>
  <c r="X112" i="11"/>
  <c r="X111" i="11"/>
  <c r="X110" i="11"/>
  <c r="X109" i="11"/>
  <c r="X108" i="11"/>
  <c r="X107" i="11"/>
  <c r="X106" i="11"/>
  <c r="X105" i="11"/>
  <c r="X104" i="11"/>
  <c r="X103" i="11"/>
  <c r="X102" i="11"/>
  <c r="X101" i="11"/>
  <c r="X100" i="11"/>
  <c r="X99" i="11"/>
  <c r="X98" i="11"/>
  <c r="X97" i="11"/>
  <c r="X96" i="11"/>
  <c r="X95" i="11"/>
  <c r="X94" i="11"/>
  <c r="X93" i="11"/>
  <c r="X92" i="11"/>
  <c r="X91" i="11"/>
  <c r="X90" i="11"/>
  <c r="X89" i="11"/>
  <c r="X88" i="11"/>
  <c r="X87" i="11"/>
  <c r="X86" i="11"/>
  <c r="X85" i="11"/>
  <c r="X84" i="11"/>
  <c r="X83" i="11"/>
  <c r="X82" i="11"/>
  <c r="X81" i="11"/>
  <c r="X80" i="11"/>
  <c r="X79" i="11"/>
  <c r="X78" i="11"/>
  <c r="X77" i="11"/>
  <c r="X76" i="11"/>
  <c r="X75" i="11"/>
  <c r="X74" i="11"/>
  <c r="X73" i="11"/>
  <c r="X72" i="11"/>
  <c r="X71" i="11"/>
  <c r="X70" i="11"/>
  <c r="X69" i="11"/>
  <c r="X68" i="11"/>
  <c r="X67" i="11"/>
  <c r="X66" i="11"/>
  <c r="X65" i="11"/>
  <c r="X64" i="11"/>
  <c r="X63" i="11"/>
  <c r="X62" i="11"/>
  <c r="X61" i="11"/>
  <c r="X60" i="11"/>
  <c r="X59" i="11"/>
  <c r="X58" i="11"/>
  <c r="X57" i="11"/>
  <c r="X56" i="11"/>
  <c r="X55" i="11"/>
  <c r="X54" i="11"/>
  <c r="X53" i="11"/>
  <c r="X52" i="11"/>
  <c r="X51" i="11"/>
  <c r="X50" i="11"/>
  <c r="X49" i="11"/>
  <c r="X48" i="11"/>
  <c r="X47" i="11"/>
  <c r="X46" i="11"/>
  <c r="X45" i="11"/>
  <c r="X44" i="11"/>
  <c r="X43" i="11"/>
  <c r="X42" i="11"/>
  <c r="X41" i="11"/>
  <c r="X40" i="11"/>
  <c r="X39" i="11"/>
  <c r="X38" i="11"/>
  <c r="X37" i="11"/>
  <c r="X36" i="11"/>
  <c r="X35" i="11"/>
  <c r="X34" i="11"/>
  <c r="X33" i="11"/>
  <c r="X32" i="11"/>
  <c r="X31" i="11"/>
  <c r="X30" i="11"/>
  <c r="X29" i="11"/>
  <c r="X28" i="11"/>
  <c r="X27" i="11"/>
  <c r="X26" i="11"/>
  <c r="X25" i="11"/>
  <c r="X24" i="11"/>
  <c r="X23" i="11"/>
  <c r="X22" i="11"/>
  <c r="X21" i="11"/>
  <c r="X20" i="11"/>
  <c r="X19" i="11"/>
  <c r="X18" i="11"/>
  <c r="X17" i="11"/>
  <c r="X16" i="11"/>
  <c r="X15" i="11"/>
  <c r="X14" i="11"/>
  <c r="X13" i="11"/>
  <c r="X12" i="11"/>
  <c r="X11" i="11"/>
  <c r="X10" i="11"/>
  <c r="X9" i="11"/>
  <c r="X8" i="11"/>
  <c r="X7" i="11"/>
  <c r="X6" i="11"/>
  <c r="X5" i="11"/>
  <c r="X4" i="11"/>
  <c r="CL9" i="18"/>
  <c r="CL3" i="18"/>
  <c r="CL147" i="18"/>
  <c r="CL146" i="18"/>
  <c r="CL145" i="18"/>
  <c r="CL144" i="18"/>
  <c r="CL143" i="18"/>
  <c r="CL142" i="18"/>
  <c r="CL141" i="18"/>
  <c r="CL140" i="18"/>
  <c r="CL139" i="18"/>
  <c r="CL138" i="18"/>
  <c r="CL137" i="18"/>
  <c r="CL136" i="18"/>
  <c r="CL135" i="18"/>
  <c r="CL134" i="18"/>
  <c r="CL133" i="18"/>
  <c r="CL132" i="18"/>
  <c r="CL131" i="18"/>
  <c r="CL130" i="18"/>
  <c r="CL129" i="18"/>
  <c r="CL128" i="18"/>
  <c r="CL127" i="18"/>
  <c r="CL126" i="18"/>
  <c r="CL125" i="18"/>
  <c r="CL124" i="18"/>
  <c r="CL123" i="18"/>
  <c r="CL122" i="18"/>
  <c r="CL121" i="18"/>
  <c r="CL120" i="18"/>
  <c r="CL119" i="18"/>
  <c r="CL118" i="18"/>
  <c r="CL117" i="18"/>
  <c r="CL116" i="18"/>
  <c r="CL115" i="18"/>
  <c r="CL114" i="18"/>
  <c r="CL113" i="18"/>
  <c r="CL112" i="18"/>
  <c r="CL111" i="18"/>
  <c r="CL110" i="18"/>
  <c r="CL109" i="18"/>
  <c r="CL108" i="18"/>
  <c r="CL107" i="18"/>
  <c r="CL106" i="18"/>
  <c r="CL105" i="18"/>
  <c r="CL104" i="18"/>
  <c r="CL103" i="18"/>
  <c r="CL102" i="18"/>
  <c r="CL101" i="18"/>
  <c r="CL100" i="18"/>
  <c r="CL99" i="18"/>
  <c r="CL98" i="18"/>
  <c r="CL97" i="18"/>
  <c r="CL96" i="18"/>
  <c r="CL95" i="18"/>
  <c r="CL94" i="18"/>
  <c r="CL93" i="18"/>
  <c r="CL92" i="18"/>
  <c r="CL91" i="18"/>
  <c r="CL90" i="18"/>
  <c r="CL89" i="18"/>
  <c r="CL88" i="18"/>
  <c r="CL87" i="18"/>
  <c r="CL86" i="18"/>
  <c r="CL85" i="18"/>
  <c r="CL84" i="18"/>
  <c r="CL83" i="18"/>
  <c r="CL82" i="18"/>
  <c r="CL81" i="18"/>
  <c r="CL80" i="18"/>
  <c r="CL79" i="18"/>
  <c r="CL78" i="18"/>
  <c r="CL77" i="18"/>
  <c r="CL76" i="18"/>
  <c r="CL75" i="18"/>
  <c r="CL74" i="18"/>
  <c r="CL73" i="18"/>
  <c r="CL72" i="18"/>
  <c r="CL71" i="18"/>
  <c r="CL70" i="18"/>
  <c r="CL69" i="18"/>
  <c r="CL68" i="18"/>
  <c r="CL67" i="18"/>
  <c r="CL66" i="18"/>
  <c r="CL65" i="18"/>
  <c r="CL64" i="18"/>
  <c r="CL63" i="18"/>
  <c r="CL62" i="18"/>
  <c r="CL61" i="18"/>
  <c r="CL60" i="18"/>
  <c r="CL59" i="18"/>
  <c r="CL58" i="18"/>
  <c r="CL57" i="18"/>
  <c r="CL56" i="18"/>
  <c r="CL55" i="18"/>
  <c r="CL54" i="18"/>
  <c r="CL53" i="18"/>
  <c r="CL52" i="18"/>
  <c r="CL51" i="18"/>
  <c r="CL50" i="18"/>
  <c r="CL49" i="18"/>
  <c r="CL48" i="18"/>
  <c r="CL47" i="18"/>
  <c r="CL46" i="18"/>
  <c r="CL45" i="18"/>
  <c r="CL44" i="18"/>
  <c r="CL43" i="18"/>
  <c r="CL42" i="18"/>
  <c r="CL41" i="18"/>
  <c r="CL40" i="18"/>
  <c r="CL39" i="18"/>
  <c r="CL38" i="18"/>
  <c r="CL37" i="18"/>
  <c r="CL36" i="18"/>
  <c r="CL35" i="18"/>
  <c r="CL34" i="18"/>
  <c r="CL33" i="18"/>
  <c r="CL32" i="18"/>
  <c r="CL31" i="18"/>
  <c r="CL30" i="18"/>
  <c r="CL29" i="18"/>
  <c r="CL28" i="18"/>
  <c r="CL27" i="18"/>
  <c r="CL26" i="18"/>
  <c r="CL25" i="18"/>
  <c r="CL24" i="18"/>
  <c r="CL23" i="18"/>
  <c r="CL22" i="18"/>
  <c r="CL21" i="18"/>
  <c r="CL20" i="18"/>
  <c r="CL19" i="18"/>
  <c r="CL18" i="18"/>
  <c r="CL17" i="18"/>
  <c r="CL16" i="18"/>
  <c r="CL15" i="18"/>
  <c r="CL14" i="18"/>
  <c r="CL13" i="18"/>
  <c r="CL12" i="18"/>
  <c r="CL11" i="18"/>
  <c r="CL10" i="18"/>
  <c r="CL8" i="18"/>
  <c r="CL7" i="18"/>
  <c r="CL6" i="18"/>
  <c r="CL5" i="18"/>
  <c r="CL4" i="18"/>
  <c r="V3" i="18"/>
  <c r="R911" i="16"/>
  <c r="R910" i="16"/>
  <c r="R909" i="16"/>
  <c r="R908" i="16"/>
  <c r="R907" i="16"/>
  <c r="R906" i="16"/>
  <c r="R905" i="16"/>
  <c r="R904" i="16"/>
  <c r="R903" i="16"/>
  <c r="R902" i="16"/>
  <c r="R901" i="16"/>
  <c r="R900" i="16"/>
  <c r="R899" i="16"/>
  <c r="R898" i="16"/>
  <c r="R897" i="16"/>
  <c r="R896" i="16"/>
  <c r="R895" i="16"/>
  <c r="R894" i="16"/>
  <c r="R893" i="16"/>
  <c r="R892" i="16"/>
  <c r="R891" i="16"/>
  <c r="R890" i="16"/>
  <c r="R889" i="16"/>
  <c r="R888" i="16"/>
  <c r="R887" i="16"/>
  <c r="R886" i="16"/>
  <c r="R885" i="16"/>
  <c r="R884" i="16"/>
  <c r="R883" i="16"/>
  <c r="R882" i="16"/>
  <c r="R881" i="16"/>
  <c r="R880" i="16"/>
  <c r="R879" i="16"/>
  <c r="R878" i="16"/>
  <c r="R877" i="16"/>
  <c r="R876" i="16"/>
  <c r="R875" i="16"/>
  <c r="R874" i="16"/>
  <c r="R873" i="16"/>
  <c r="R872" i="16"/>
  <c r="R871" i="16"/>
  <c r="R870" i="16"/>
  <c r="R869" i="16"/>
  <c r="R868" i="16"/>
  <c r="R867" i="16"/>
  <c r="R866" i="16"/>
  <c r="R865" i="16"/>
  <c r="R864" i="16"/>
  <c r="R863" i="16"/>
  <c r="R862" i="16"/>
  <c r="R861" i="16"/>
  <c r="R860" i="16"/>
  <c r="R859" i="16"/>
  <c r="R858" i="16"/>
  <c r="R857" i="16"/>
  <c r="R856" i="16"/>
  <c r="R855" i="16"/>
  <c r="R854" i="16"/>
  <c r="R853" i="16"/>
  <c r="R852" i="16"/>
  <c r="R851" i="16"/>
  <c r="R850" i="16"/>
  <c r="R849" i="16"/>
  <c r="R848" i="16"/>
  <c r="R847" i="16"/>
  <c r="R846" i="16"/>
  <c r="R845" i="16"/>
  <c r="R844" i="16"/>
  <c r="R843" i="16"/>
  <c r="R842" i="16"/>
  <c r="R841" i="16"/>
  <c r="R840" i="16"/>
  <c r="R839" i="16"/>
  <c r="R838" i="16"/>
  <c r="R837" i="16"/>
  <c r="R836" i="16"/>
  <c r="R835" i="16"/>
  <c r="R834" i="16"/>
  <c r="R833" i="16"/>
  <c r="R832" i="16"/>
  <c r="R831" i="16"/>
  <c r="R830" i="16"/>
  <c r="R829" i="16"/>
  <c r="R828" i="16"/>
  <c r="R827" i="16"/>
  <c r="R826" i="16"/>
  <c r="R825" i="16"/>
  <c r="R824" i="16"/>
  <c r="R823" i="16"/>
  <c r="R822" i="16"/>
  <c r="R821" i="16"/>
  <c r="R820" i="16"/>
  <c r="R819" i="16"/>
  <c r="R818" i="16"/>
  <c r="R817" i="16"/>
  <c r="R816" i="16"/>
  <c r="R815" i="16"/>
  <c r="R814" i="16"/>
  <c r="R813" i="16"/>
  <c r="R812" i="16"/>
  <c r="R811" i="16"/>
  <c r="R810" i="16"/>
  <c r="R809" i="16"/>
  <c r="R808" i="16"/>
  <c r="R807" i="16"/>
  <c r="R806" i="16"/>
  <c r="R805" i="16"/>
  <c r="R804" i="16"/>
  <c r="R803" i="16"/>
  <c r="R802" i="16"/>
  <c r="R801" i="16"/>
  <c r="R800" i="16"/>
  <c r="R799" i="16"/>
  <c r="R798" i="16"/>
  <c r="R797" i="16"/>
  <c r="R796" i="16"/>
  <c r="R795" i="16"/>
  <c r="R794" i="16"/>
  <c r="R793" i="16"/>
  <c r="R792" i="16"/>
  <c r="R791" i="16"/>
  <c r="R790" i="16"/>
  <c r="R789" i="16"/>
  <c r="R788" i="16"/>
  <c r="R787" i="16"/>
  <c r="R786" i="16"/>
  <c r="R785" i="16"/>
  <c r="R784" i="16"/>
  <c r="R783" i="16"/>
  <c r="R782" i="16"/>
  <c r="R781" i="16"/>
  <c r="R780" i="16"/>
  <c r="R779" i="16"/>
  <c r="R778" i="16"/>
  <c r="R777" i="16"/>
  <c r="R776" i="16"/>
  <c r="R775" i="16"/>
  <c r="R774" i="16"/>
  <c r="R773" i="16"/>
  <c r="R772" i="16"/>
  <c r="R771" i="16"/>
  <c r="R770" i="16"/>
  <c r="R769" i="16"/>
  <c r="R768" i="16"/>
  <c r="R767" i="16"/>
  <c r="R766" i="16"/>
  <c r="R765" i="16"/>
  <c r="R764" i="16"/>
  <c r="R763" i="16"/>
  <c r="R762" i="16"/>
  <c r="R761" i="16"/>
  <c r="R760" i="16"/>
  <c r="R759" i="16"/>
  <c r="R758" i="16"/>
  <c r="R757" i="16"/>
  <c r="R756" i="16"/>
  <c r="R755" i="16"/>
  <c r="R754" i="16"/>
  <c r="R753" i="16"/>
  <c r="R752" i="16"/>
  <c r="R751" i="16"/>
  <c r="R750" i="16"/>
  <c r="R749" i="16"/>
  <c r="R748" i="16"/>
  <c r="R747" i="16"/>
  <c r="R746" i="16"/>
  <c r="R745" i="16"/>
  <c r="R744" i="16"/>
  <c r="R743" i="16"/>
  <c r="R742" i="16"/>
  <c r="R741" i="16"/>
  <c r="R740" i="16"/>
  <c r="R739" i="16"/>
  <c r="R738" i="16"/>
  <c r="R737" i="16"/>
  <c r="R736" i="16"/>
  <c r="R735" i="16"/>
  <c r="R734" i="16"/>
  <c r="R733" i="16"/>
  <c r="R732" i="16"/>
  <c r="R731" i="16"/>
  <c r="R730" i="16"/>
  <c r="R729" i="16"/>
  <c r="R728" i="16"/>
  <c r="R727" i="16"/>
  <c r="R726" i="16"/>
  <c r="R725" i="16"/>
  <c r="R724" i="16"/>
  <c r="R723" i="16"/>
  <c r="R722" i="16"/>
  <c r="R721" i="16"/>
  <c r="R720" i="16"/>
  <c r="R719" i="16"/>
  <c r="R718" i="16"/>
  <c r="R717" i="16"/>
  <c r="R716" i="16"/>
  <c r="R715" i="16"/>
  <c r="R714" i="16"/>
  <c r="R713" i="16"/>
  <c r="R712" i="16"/>
  <c r="R711" i="16"/>
  <c r="R710" i="16"/>
  <c r="R709" i="16"/>
  <c r="R708" i="16"/>
  <c r="R707" i="16"/>
  <c r="R706" i="16"/>
  <c r="R705" i="16"/>
  <c r="R704" i="16"/>
  <c r="R703" i="16"/>
  <c r="R702" i="16"/>
  <c r="R701" i="16"/>
  <c r="R700" i="16"/>
  <c r="R699" i="16"/>
  <c r="R698" i="16"/>
  <c r="R697" i="16"/>
  <c r="R696" i="16"/>
  <c r="R695" i="16"/>
  <c r="R694" i="16"/>
  <c r="R693" i="16"/>
  <c r="D693" i="16"/>
  <c r="R692" i="16"/>
  <c r="D692" i="16"/>
  <c r="R691" i="16"/>
  <c r="D691" i="16"/>
  <c r="R690" i="16"/>
  <c r="D690" i="16"/>
  <c r="R689" i="16"/>
  <c r="D689" i="16"/>
  <c r="R688" i="16"/>
  <c r="D688" i="16"/>
  <c r="R687" i="16"/>
  <c r="D687" i="16"/>
  <c r="R686" i="16"/>
  <c r="D686" i="16"/>
  <c r="R685" i="16"/>
  <c r="D685" i="16"/>
  <c r="R684" i="16"/>
  <c r="D684" i="16"/>
  <c r="R683" i="16"/>
  <c r="D683" i="16"/>
  <c r="R682" i="16"/>
  <c r="D682" i="16"/>
  <c r="R681" i="16"/>
  <c r="D681" i="16"/>
  <c r="R680" i="16"/>
  <c r="D680" i="16"/>
  <c r="R679" i="16"/>
  <c r="D679" i="16"/>
  <c r="R678" i="16"/>
  <c r="D678" i="16"/>
  <c r="R677" i="16"/>
  <c r="D677" i="16"/>
  <c r="R676" i="16"/>
  <c r="D676" i="16"/>
  <c r="R675" i="16"/>
  <c r="D675" i="16"/>
  <c r="R674" i="16"/>
  <c r="D674" i="16"/>
  <c r="R673" i="16"/>
  <c r="D673" i="16"/>
  <c r="R672" i="16"/>
  <c r="D672" i="16"/>
  <c r="R671" i="16"/>
  <c r="D671" i="16"/>
  <c r="R670" i="16"/>
  <c r="D670" i="16"/>
  <c r="R669" i="16"/>
  <c r="D669" i="16"/>
  <c r="R668" i="16"/>
  <c r="D668" i="16"/>
  <c r="R667" i="16"/>
  <c r="D667" i="16"/>
  <c r="R666" i="16"/>
  <c r="D666" i="16"/>
  <c r="R665" i="16"/>
  <c r="D665" i="16"/>
  <c r="R664" i="16"/>
  <c r="D664" i="16"/>
  <c r="R663" i="16"/>
  <c r="D663" i="16"/>
  <c r="R662" i="16"/>
  <c r="D662" i="16"/>
  <c r="R661" i="16"/>
  <c r="D661" i="16"/>
  <c r="R660" i="16"/>
  <c r="D660" i="16"/>
  <c r="R659" i="16"/>
  <c r="D659" i="16"/>
  <c r="R658" i="16"/>
  <c r="D658" i="16"/>
  <c r="R657" i="16"/>
  <c r="D657" i="16"/>
  <c r="R656" i="16"/>
  <c r="D656" i="16"/>
  <c r="R655" i="16"/>
  <c r="D655" i="16"/>
  <c r="R654" i="16"/>
  <c r="D654" i="16"/>
  <c r="R653" i="16"/>
  <c r="D653" i="16"/>
  <c r="R652" i="16"/>
  <c r="D652" i="16"/>
  <c r="R651" i="16"/>
  <c r="D651" i="16"/>
  <c r="R650" i="16"/>
  <c r="D650" i="16"/>
  <c r="R649" i="16"/>
  <c r="D649" i="16"/>
  <c r="R648" i="16"/>
  <c r="D648" i="16"/>
  <c r="R647" i="16"/>
  <c r="D647" i="16"/>
  <c r="R646" i="16"/>
  <c r="D646" i="16"/>
  <c r="R645" i="16"/>
  <c r="D645" i="16"/>
  <c r="R644" i="16"/>
  <c r="D644" i="16"/>
  <c r="R643" i="16"/>
  <c r="D643" i="16"/>
  <c r="R642" i="16"/>
  <c r="D642" i="16"/>
  <c r="R641" i="16"/>
  <c r="D641" i="16"/>
  <c r="R640" i="16"/>
  <c r="D640" i="16"/>
  <c r="R639" i="16"/>
  <c r="D639" i="16"/>
  <c r="R638" i="16"/>
  <c r="D638" i="16"/>
  <c r="R637" i="16"/>
  <c r="D637" i="16"/>
  <c r="R636" i="16"/>
  <c r="D636" i="16"/>
  <c r="R635" i="16"/>
  <c r="D635" i="16"/>
  <c r="R634" i="16"/>
  <c r="D634" i="16"/>
  <c r="R633" i="16"/>
  <c r="D633" i="16"/>
  <c r="R632" i="16"/>
  <c r="D632" i="16"/>
  <c r="R631" i="16"/>
  <c r="D631" i="16"/>
  <c r="R630" i="16"/>
  <c r="D630" i="16"/>
  <c r="R629" i="16"/>
  <c r="D629" i="16"/>
  <c r="R628" i="16"/>
  <c r="D628" i="16"/>
  <c r="R627" i="16"/>
  <c r="D627" i="16"/>
  <c r="R626" i="16"/>
  <c r="D626" i="16"/>
  <c r="R625" i="16"/>
  <c r="D625" i="16"/>
  <c r="R624" i="16"/>
  <c r="D624" i="16"/>
  <c r="R623" i="16"/>
  <c r="D623" i="16"/>
  <c r="R622" i="16"/>
  <c r="D622" i="16"/>
  <c r="R621" i="16"/>
  <c r="D621" i="16"/>
  <c r="R620" i="16"/>
  <c r="D620" i="16"/>
  <c r="R619" i="16"/>
  <c r="D619" i="16"/>
  <c r="R618" i="16"/>
  <c r="D618" i="16"/>
  <c r="R617" i="16"/>
  <c r="D617" i="16"/>
  <c r="R616" i="16"/>
  <c r="D616" i="16"/>
  <c r="R615" i="16"/>
  <c r="D615" i="16"/>
  <c r="R614" i="16"/>
  <c r="D614" i="16"/>
  <c r="R613" i="16"/>
  <c r="D613" i="16"/>
  <c r="R612" i="16"/>
  <c r="D612" i="16"/>
  <c r="R611" i="16"/>
  <c r="D611" i="16"/>
  <c r="R610" i="16"/>
  <c r="D610" i="16"/>
  <c r="R609" i="16"/>
  <c r="D609" i="16"/>
  <c r="R608" i="16"/>
  <c r="D608" i="16"/>
  <c r="R607" i="16"/>
  <c r="D607" i="16"/>
  <c r="R606" i="16"/>
  <c r="D606" i="16"/>
  <c r="R605" i="16"/>
  <c r="D605" i="16"/>
  <c r="R604" i="16"/>
  <c r="D604" i="16"/>
  <c r="R603" i="16"/>
  <c r="D603" i="16"/>
  <c r="R602" i="16"/>
  <c r="D602" i="16"/>
  <c r="R601" i="16"/>
  <c r="D601" i="16"/>
  <c r="R600" i="16"/>
  <c r="D600" i="16"/>
  <c r="R599" i="16"/>
  <c r="D599" i="16"/>
  <c r="R598" i="16"/>
  <c r="D598" i="16"/>
  <c r="R597" i="16"/>
  <c r="D597" i="16"/>
  <c r="R596" i="16"/>
  <c r="D596" i="16"/>
  <c r="R595" i="16"/>
  <c r="D595" i="16"/>
  <c r="R594" i="16"/>
  <c r="D594" i="16"/>
  <c r="R593" i="16"/>
  <c r="D593" i="16"/>
  <c r="R592" i="16"/>
  <c r="D592" i="16"/>
  <c r="R591" i="16"/>
  <c r="D591" i="16"/>
  <c r="R590" i="16"/>
  <c r="D590" i="16"/>
  <c r="R589" i="16"/>
  <c r="D589" i="16"/>
  <c r="R588" i="16"/>
  <c r="D588" i="16"/>
  <c r="R587" i="16"/>
  <c r="D587" i="16"/>
  <c r="R586" i="16"/>
  <c r="D586" i="16"/>
  <c r="R585" i="16"/>
  <c r="D585" i="16"/>
  <c r="R584" i="16"/>
  <c r="D584" i="16"/>
  <c r="R583" i="16"/>
  <c r="D583" i="16"/>
  <c r="R582" i="16"/>
  <c r="D582" i="16"/>
  <c r="R581" i="16"/>
  <c r="D581" i="16"/>
  <c r="R580" i="16"/>
  <c r="D580" i="16"/>
  <c r="R579" i="16"/>
  <c r="D579" i="16"/>
  <c r="R578" i="16"/>
  <c r="D578" i="16"/>
  <c r="R577" i="16"/>
  <c r="D577" i="16"/>
  <c r="R576" i="16"/>
  <c r="D576" i="16"/>
  <c r="R575" i="16"/>
  <c r="D575" i="16"/>
  <c r="R574" i="16"/>
  <c r="D574" i="16"/>
  <c r="R573" i="16"/>
  <c r="D573" i="16"/>
  <c r="R572" i="16"/>
  <c r="D572" i="16"/>
  <c r="R571" i="16"/>
  <c r="D571" i="16"/>
  <c r="R570" i="16"/>
  <c r="D570" i="16"/>
  <c r="R569" i="16"/>
  <c r="D569" i="16"/>
  <c r="R568" i="16"/>
  <c r="D568" i="16"/>
  <c r="R567" i="16"/>
  <c r="D567" i="16"/>
  <c r="R566" i="16"/>
  <c r="D566" i="16"/>
  <c r="R565" i="16"/>
  <c r="D565" i="16"/>
  <c r="R564" i="16"/>
  <c r="D564" i="16"/>
  <c r="R563" i="16"/>
  <c r="D563" i="16"/>
  <c r="R562" i="16"/>
  <c r="D562" i="16"/>
  <c r="R561" i="16"/>
  <c r="D561" i="16"/>
  <c r="R560" i="16"/>
  <c r="D560" i="16"/>
  <c r="R559" i="16"/>
  <c r="D559" i="16"/>
  <c r="R558" i="16"/>
  <c r="D558" i="16"/>
  <c r="R557" i="16"/>
  <c r="D557" i="16"/>
  <c r="R556" i="16"/>
  <c r="D556" i="16"/>
  <c r="R555" i="16"/>
  <c r="D555" i="16"/>
  <c r="R554" i="16"/>
  <c r="D554" i="16"/>
  <c r="R553" i="16"/>
  <c r="D553" i="16"/>
  <c r="R552" i="16"/>
  <c r="D552" i="16"/>
  <c r="R551" i="16"/>
  <c r="D551" i="16"/>
  <c r="R550" i="16"/>
  <c r="D550" i="16"/>
  <c r="R549" i="16"/>
  <c r="D549" i="16"/>
  <c r="R548" i="16"/>
  <c r="D548" i="16"/>
  <c r="R547" i="16"/>
  <c r="D547" i="16"/>
  <c r="R546" i="16"/>
  <c r="D546" i="16"/>
  <c r="R545" i="16"/>
  <c r="D545" i="16"/>
  <c r="R544" i="16"/>
  <c r="D544" i="16"/>
  <c r="R543" i="16"/>
  <c r="D543" i="16"/>
  <c r="R542" i="16"/>
  <c r="D542" i="16"/>
  <c r="R541" i="16"/>
  <c r="D541" i="16"/>
  <c r="R540" i="16"/>
  <c r="D540" i="16"/>
  <c r="R539" i="16"/>
  <c r="D539" i="16"/>
  <c r="R538" i="16"/>
  <c r="D538" i="16"/>
  <c r="R537" i="16"/>
  <c r="D537" i="16"/>
  <c r="R536" i="16"/>
  <c r="D536" i="16"/>
  <c r="R535" i="16"/>
  <c r="D535" i="16"/>
  <c r="R534" i="16"/>
  <c r="D534" i="16"/>
  <c r="R533" i="16"/>
  <c r="D533" i="16"/>
  <c r="R532" i="16"/>
  <c r="D532" i="16"/>
  <c r="R531" i="16"/>
  <c r="D531" i="16"/>
  <c r="R530" i="16"/>
  <c r="D530" i="16"/>
  <c r="R529" i="16"/>
  <c r="D529" i="16"/>
  <c r="R528" i="16"/>
  <c r="D528" i="16"/>
  <c r="R527" i="16"/>
  <c r="D527" i="16"/>
  <c r="R526" i="16"/>
  <c r="D526" i="16"/>
  <c r="R525" i="16"/>
  <c r="D525" i="16"/>
  <c r="R524" i="16"/>
  <c r="D524" i="16"/>
  <c r="R523" i="16"/>
  <c r="D523" i="16"/>
  <c r="R522" i="16"/>
  <c r="D522" i="16"/>
  <c r="R521" i="16"/>
  <c r="D521" i="16"/>
  <c r="R520" i="16"/>
  <c r="D520" i="16"/>
  <c r="R519" i="16"/>
  <c r="D519" i="16"/>
  <c r="R518" i="16"/>
  <c r="D518" i="16"/>
  <c r="R517" i="16"/>
  <c r="D517" i="16"/>
  <c r="R516" i="16"/>
  <c r="D516" i="16"/>
  <c r="R515" i="16"/>
  <c r="D515" i="16"/>
  <c r="R514" i="16"/>
  <c r="D514" i="16"/>
  <c r="R513" i="16"/>
  <c r="D513" i="16"/>
  <c r="R512" i="16"/>
  <c r="D512" i="16"/>
  <c r="R511" i="16"/>
  <c r="D511" i="16"/>
  <c r="R510" i="16"/>
  <c r="D510" i="16"/>
  <c r="R509" i="16"/>
  <c r="D509" i="16"/>
  <c r="R508" i="16"/>
  <c r="D508" i="16"/>
  <c r="R507" i="16"/>
  <c r="D507" i="16"/>
  <c r="R506" i="16"/>
  <c r="D506" i="16"/>
  <c r="R505" i="16"/>
  <c r="D505" i="16"/>
  <c r="R504" i="16"/>
  <c r="D504" i="16"/>
  <c r="R503" i="16"/>
  <c r="D503" i="16"/>
  <c r="R502" i="16"/>
  <c r="D502" i="16"/>
  <c r="R501" i="16"/>
  <c r="D501" i="16"/>
  <c r="R500" i="16"/>
  <c r="D500" i="16"/>
  <c r="R499" i="16"/>
  <c r="D499" i="16"/>
  <c r="R498" i="16"/>
  <c r="D498" i="16"/>
  <c r="R497" i="16"/>
  <c r="D497" i="16"/>
  <c r="R496" i="16"/>
  <c r="D496" i="16"/>
  <c r="R495" i="16"/>
  <c r="D495" i="16"/>
  <c r="R494" i="16"/>
  <c r="D494" i="16"/>
  <c r="R493" i="16"/>
  <c r="D493" i="16"/>
  <c r="R492" i="16"/>
  <c r="D492" i="16"/>
  <c r="R491" i="16"/>
  <c r="D491" i="16"/>
  <c r="R490" i="16"/>
  <c r="D490" i="16"/>
  <c r="R489" i="16"/>
  <c r="D489" i="16"/>
  <c r="R488" i="16"/>
  <c r="D488" i="16"/>
  <c r="R487" i="16"/>
  <c r="D487" i="16"/>
  <c r="R486" i="16"/>
  <c r="D486" i="16"/>
  <c r="R485" i="16"/>
  <c r="D485" i="16"/>
  <c r="R484" i="16"/>
  <c r="D484" i="16"/>
  <c r="R483" i="16"/>
  <c r="D483" i="16"/>
  <c r="R482" i="16"/>
  <c r="D482" i="16"/>
  <c r="R481" i="16"/>
  <c r="D481" i="16"/>
  <c r="R480" i="16"/>
  <c r="D480" i="16"/>
  <c r="R479" i="16"/>
  <c r="D479" i="16"/>
  <c r="R478" i="16"/>
  <c r="D478" i="16"/>
  <c r="R477" i="16"/>
  <c r="D477" i="16"/>
  <c r="R476" i="16"/>
  <c r="D476" i="16"/>
  <c r="R475" i="16"/>
  <c r="D475" i="16"/>
  <c r="R474" i="16"/>
  <c r="D474" i="16"/>
  <c r="R473" i="16"/>
  <c r="D473" i="16"/>
  <c r="R472" i="16"/>
  <c r="D472" i="16"/>
  <c r="R471" i="16"/>
  <c r="D471" i="16"/>
  <c r="R470" i="16"/>
  <c r="D470" i="16"/>
  <c r="R469" i="16"/>
  <c r="D469" i="16"/>
  <c r="R468" i="16"/>
  <c r="D468" i="16"/>
  <c r="R467" i="16"/>
  <c r="D467" i="16"/>
  <c r="R466" i="16"/>
  <c r="D466" i="16"/>
  <c r="R465" i="16"/>
  <c r="D465" i="16"/>
  <c r="R464" i="16"/>
  <c r="D464" i="16"/>
  <c r="R463" i="16"/>
  <c r="D463" i="16"/>
  <c r="R462" i="16"/>
  <c r="D462" i="16"/>
  <c r="R461" i="16"/>
  <c r="D461" i="16"/>
  <c r="R460" i="16"/>
  <c r="D460" i="16"/>
  <c r="R459" i="16"/>
  <c r="D459" i="16"/>
  <c r="R458" i="16"/>
  <c r="D458" i="16"/>
  <c r="R457" i="16"/>
  <c r="D457" i="16"/>
  <c r="R456" i="16"/>
  <c r="D456" i="16"/>
  <c r="R455" i="16"/>
  <c r="D455" i="16"/>
  <c r="R454" i="16"/>
  <c r="D454" i="16"/>
  <c r="R453" i="16"/>
  <c r="D453" i="16"/>
  <c r="R452" i="16"/>
  <c r="D452" i="16"/>
  <c r="R451" i="16"/>
  <c r="D451" i="16"/>
  <c r="R450" i="16"/>
  <c r="D450" i="16"/>
  <c r="R449" i="16"/>
  <c r="D449" i="16"/>
  <c r="R448" i="16"/>
  <c r="D448" i="16"/>
  <c r="R447" i="16"/>
  <c r="D447" i="16"/>
  <c r="R446" i="16"/>
  <c r="D446" i="16"/>
  <c r="R445" i="16"/>
  <c r="D445" i="16"/>
  <c r="R444" i="16"/>
  <c r="D444" i="16"/>
  <c r="R443" i="16"/>
  <c r="D443" i="16"/>
  <c r="R442" i="16"/>
  <c r="D442" i="16"/>
  <c r="R441" i="16"/>
  <c r="D441" i="16"/>
  <c r="R440" i="16"/>
  <c r="D440" i="16"/>
  <c r="R439" i="16"/>
  <c r="D439" i="16"/>
  <c r="R438" i="16"/>
  <c r="D438" i="16"/>
  <c r="R437" i="16"/>
  <c r="D437" i="16"/>
  <c r="R436" i="16"/>
  <c r="D436" i="16"/>
  <c r="R435" i="16"/>
  <c r="D435" i="16"/>
  <c r="R434" i="16"/>
  <c r="D434" i="16"/>
  <c r="R433" i="16"/>
  <c r="D433" i="16"/>
  <c r="R432" i="16"/>
  <c r="D432" i="16"/>
  <c r="R431" i="16"/>
  <c r="D431" i="16"/>
  <c r="R430" i="16"/>
  <c r="D430" i="16"/>
  <c r="R429" i="16"/>
  <c r="D429" i="16"/>
  <c r="R428" i="16"/>
  <c r="D428" i="16"/>
  <c r="R427" i="16"/>
  <c r="D427" i="16"/>
  <c r="R426" i="16"/>
  <c r="D426" i="16"/>
  <c r="R425" i="16"/>
  <c r="D425" i="16"/>
  <c r="R424" i="16"/>
  <c r="D424" i="16"/>
  <c r="R423" i="16"/>
  <c r="D423" i="16"/>
  <c r="R422" i="16"/>
  <c r="D422" i="16"/>
  <c r="R421" i="16"/>
  <c r="D421" i="16"/>
  <c r="R420" i="16"/>
  <c r="D420" i="16"/>
  <c r="R419" i="16"/>
  <c r="D419" i="16"/>
  <c r="R418" i="16"/>
  <c r="D418" i="16"/>
  <c r="R417" i="16"/>
  <c r="D417" i="16"/>
  <c r="R416" i="16"/>
  <c r="D416" i="16"/>
  <c r="R415" i="16"/>
  <c r="D415" i="16"/>
  <c r="R414" i="16"/>
  <c r="D414" i="16"/>
  <c r="R413" i="16"/>
  <c r="D413" i="16"/>
  <c r="R412" i="16"/>
  <c r="D412" i="16"/>
  <c r="R411" i="16"/>
  <c r="D411" i="16"/>
  <c r="R410" i="16"/>
  <c r="D410" i="16"/>
  <c r="R409" i="16"/>
  <c r="D409" i="16"/>
  <c r="R408" i="16"/>
  <c r="D408" i="16"/>
  <c r="R407" i="16"/>
  <c r="D407" i="16"/>
  <c r="R406" i="16"/>
  <c r="D406" i="16"/>
  <c r="R405" i="16"/>
  <c r="D405" i="16"/>
  <c r="R404" i="16"/>
  <c r="D404" i="16"/>
  <c r="R403" i="16"/>
  <c r="D403" i="16"/>
  <c r="R402" i="16"/>
  <c r="D402" i="16"/>
  <c r="R401" i="16"/>
  <c r="D401" i="16"/>
  <c r="R400" i="16"/>
  <c r="D400" i="16"/>
  <c r="R399" i="16"/>
  <c r="D399" i="16"/>
  <c r="R398" i="16"/>
  <c r="D398" i="16"/>
  <c r="R397" i="16"/>
  <c r="D397" i="16"/>
  <c r="R396" i="16"/>
  <c r="D396" i="16"/>
  <c r="R395" i="16"/>
  <c r="D395" i="16"/>
  <c r="R394" i="16"/>
  <c r="D394" i="16"/>
  <c r="R393" i="16"/>
  <c r="D393" i="16"/>
  <c r="R392" i="16"/>
  <c r="D392" i="16"/>
  <c r="R391" i="16"/>
  <c r="D391" i="16"/>
  <c r="R390" i="16"/>
  <c r="D390" i="16"/>
  <c r="R389" i="16"/>
  <c r="D389" i="16"/>
  <c r="R388" i="16"/>
  <c r="D388" i="16"/>
  <c r="R387" i="16"/>
  <c r="D387" i="16"/>
  <c r="R386" i="16"/>
  <c r="D386" i="16"/>
  <c r="R385" i="16"/>
  <c r="D385" i="16"/>
  <c r="R384" i="16"/>
  <c r="D384" i="16"/>
  <c r="R383" i="16"/>
  <c r="D383" i="16"/>
  <c r="R382" i="16"/>
  <c r="D382" i="16"/>
  <c r="R381" i="16"/>
  <c r="D381" i="16"/>
  <c r="R380" i="16"/>
  <c r="D380" i="16"/>
  <c r="R379" i="16"/>
  <c r="D379" i="16"/>
  <c r="R378" i="16"/>
  <c r="D378" i="16"/>
  <c r="R377" i="16"/>
  <c r="D377" i="16"/>
  <c r="R376" i="16"/>
  <c r="D376" i="16"/>
  <c r="R375" i="16"/>
  <c r="D375" i="16"/>
  <c r="R374" i="16"/>
  <c r="D374" i="16"/>
  <c r="R373" i="16"/>
  <c r="D373" i="16"/>
  <c r="R372" i="16"/>
  <c r="D372" i="16"/>
  <c r="R371" i="16"/>
  <c r="D371" i="16"/>
  <c r="R370" i="16"/>
  <c r="D370" i="16"/>
  <c r="R369" i="16"/>
  <c r="D369" i="16"/>
  <c r="R368" i="16"/>
  <c r="D368" i="16"/>
  <c r="R367" i="16"/>
  <c r="D367" i="16"/>
  <c r="R366" i="16"/>
  <c r="D366" i="16"/>
  <c r="R365" i="16"/>
  <c r="D365" i="16"/>
  <c r="R364" i="16"/>
  <c r="D364" i="16"/>
  <c r="R363" i="16"/>
  <c r="D363" i="16"/>
  <c r="R362" i="16"/>
  <c r="D362" i="16"/>
  <c r="R361" i="16"/>
  <c r="D361" i="16"/>
  <c r="R360" i="16"/>
  <c r="D360" i="16"/>
  <c r="R359" i="16"/>
  <c r="D359" i="16"/>
  <c r="R358" i="16"/>
  <c r="D358" i="16"/>
  <c r="R357" i="16"/>
  <c r="D357" i="16"/>
  <c r="R356" i="16"/>
  <c r="D356" i="16"/>
  <c r="R355" i="16"/>
  <c r="D355" i="16"/>
  <c r="R354" i="16"/>
  <c r="D354" i="16"/>
  <c r="R353" i="16"/>
  <c r="D353" i="16"/>
  <c r="R352" i="16"/>
  <c r="D352" i="16"/>
  <c r="R351" i="16"/>
  <c r="D351" i="16"/>
  <c r="R350" i="16"/>
  <c r="D350" i="16"/>
  <c r="R349" i="16"/>
  <c r="D349" i="16"/>
  <c r="R348" i="16"/>
  <c r="D348" i="16"/>
  <c r="R347" i="16"/>
  <c r="D347" i="16"/>
  <c r="R346" i="16"/>
  <c r="D346" i="16"/>
  <c r="R345" i="16"/>
  <c r="D345" i="16"/>
  <c r="R344" i="16"/>
  <c r="D344" i="16"/>
  <c r="R343" i="16"/>
  <c r="D343" i="16"/>
  <c r="R342" i="16"/>
  <c r="D342" i="16"/>
  <c r="R341" i="16"/>
  <c r="D341" i="16"/>
  <c r="R340" i="16"/>
  <c r="D340" i="16"/>
  <c r="R339" i="16"/>
  <c r="D339" i="16"/>
  <c r="R338" i="16"/>
  <c r="D338" i="16"/>
  <c r="R337" i="16"/>
  <c r="D337" i="16"/>
  <c r="R336" i="16"/>
  <c r="D336" i="16"/>
  <c r="R335" i="16"/>
  <c r="D335" i="16"/>
  <c r="R334" i="16"/>
  <c r="D334" i="16"/>
  <c r="R333" i="16"/>
  <c r="D333" i="16"/>
  <c r="R332" i="16"/>
  <c r="D332" i="16"/>
  <c r="R331" i="16"/>
  <c r="D331" i="16"/>
  <c r="R330" i="16"/>
  <c r="D330" i="16"/>
  <c r="R329" i="16"/>
  <c r="D329" i="16"/>
  <c r="R328" i="16"/>
  <c r="D328" i="16"/>
  <c r="R327" i="16"/>
  <c r="D327" i="16"/>
  <c r="R326" i="16"/>
  <c r="D326" i="16"/>
  <c r="R325" i="16"/>
  <c r="D325" i="16"/>
  <c r="R324" i="16"/>
  <c r="D324" i="16"/>
  <c r="R323" i="16"/>
  <c r="D323" i="16"/>
  <c r="R322" i="16"/>
  <c r="D322" i="16"/>
  <c r="R321" i="16"/>
  <c r="D321" i="16"/>
  <c r="R320" i="16"/>
  <c r="D320" i="16"/>
  <c r="R319" i="16"/>
  <c r="D319" i="16"/>
  <c r="R318" i="16"/>
  <c r="D318" i="16"/>
  <c r="R317" i="16"/>
  <c r="D317" i="16"/>
  <c r="R316" i="16"/>
  <c r="D316" i="16"/>
  <c r="R315" i="16"/>
  <c r="D315" i="16"/>
  <c r="R314" i="16"/>
  <c r="D314" i="16"/>
  <c r="R313" i="16"/>
  <c r="D313" i="16"/>
  <c r="R312" i="16"/>
  <c r="D312" i="16"/>
  <c r="R311" i="16"/>
  <c r="D311" i="16"/>
  <c r="R310" i="16"/>
  <c r="D310" i="16"/>
  <c r="R309" i="16"/>
  <c r="D309" i="16"/>
  <c r="R308" i="16"/>
  <c r="D308" i="16"/>
  <c r="R307" i="16"/>
  <c r="D307" i="16"/>
  <c r="R306" i="16"/>
  <c r="D306" i="16"/>
  <c r="R305" i="16"/>
  <c r="D305" i="16"/>
  <c r="R304" i="16"/>
  <c r="D304" i="16"/>
  <c r="R303" i="16"/>
  <c r="D303" i="16"/>
  <c r="R302" i="16"/>
  <c r="D302" i="16"/>
  <c r="R301" i="16"/>
  <c r="D301" i="16"/>
  <c r="R300" i="16"/>
  <c r="D300" i="16"/>
  <c r="R299" i="16"/>
  <c r="D299" i="16"/>
  <c r="R298" i="16"/>
  <c r="D298" i="16"/>
  <c r="R297" i="16"/>
  <c r="D297" i="16"/>
  <c r="R296" i="16"/>
  <c r="D296" i="16"/>
  <c r="R295" i="16"/>
  <c r="D295" i="16"/>
  <c r="R294" i="16"/>
  <c r="D294" i="16"/>
  <c r="R293" i="16"/>
  <c r="D293" i="16"/>
  <c r="R292" i="16"/>
  <c r="D292" i="16"/>
  <c r="R291" i="16"/>
  <c r="D291" i="16"/>
  <c r="R290" i="16"/>
  <c r="D290" i="16"/>
  <c r="R289" i="16"/>
  <c r="D289" i="16"/>
  <c r="R288" i="16"/>
  <c r="D288" i="16"/>
  <c r="R287" i="16"/>
  <c r="D287" i="16"/>
  <c r="R286" i="16"/>
  <c r="D286" i="16"/>
  <c r="R285" i="16"/>
  <c r="D285" i="16"/>
  <c r="R284" i="16"/>
  <c r="D284" i="16"/>
  <c r="R283" i="16"/>
  <c r="D283" i="16"/>
  <c r="R282" i="16"/>
  <c r="D282" i="16"/>
  <c r="R281" i="16"/>
  <c r="D281" i="16"/>
  <c r="R280" i="16"/>
  <c r="D280" i="16"/>
  <c r="R279" i="16"/>
  <c r="D279" i="16"/>
  <c r="R278" i="16"/>
  <c r="D278" i="16"/>
  <c r="R277" i="16"/>
  <c r="D277" i="16"/>
  <c r="R276" i="16"/>
  <c r="D276" i="16"/>
  <c r="R275" i="16"/>
  <c r="D275" i="16"/>
  <c r="R274" i="16"/>
  <c r="D274" i="16"/>
  <c r="R273" i="16"/>
  <c r="D273" i="16"/>
  <c r="R272" i="16"/>
  <c r="D272" i="16"/>
  <c r="R271" i="16"/>
  <c r="D271" i="16"/>
  <c r="R270" i="16"/>
  <c r="D270" i="16"/>
  <c r="R269" i="16"/>
  <c r="D269" i="16"/>
  <c r="R268" i="16"/>
  <c r="D268" i="16"/>
  <c r="R267" i="16"/>
  <c r="D267" i="16"/>
  <c r="R266" i="16"/>
  <c r="D266" i="16"/>
  <c r="R265" i="16"/>
  <c r="D265" i="16"/>
  <c r="R264" i="16"/>
  <c r="D264" i="16"/>
  <c r="R263" i="16"/>
  <c r="D263" i="16"/>
  <c r="R262" i="16"/>
  <c r="D262" i="16"/>
  <c r="R261" i="16"/>
  <c r="D261" i="16"/>
  <c r="R260" i="16"/>
  <c r="D260" i="16"/>
  <c r="R259" i="16"/>
  <c r="D259" i="16"/>
  <c r="R258" i="16"/>
  <c r="D258" i="16"/>
  <c r="R257" i="16"/>
  <c r="D257" i="16"/>
  <c r="R256" i="16"/>
  <c r="D256" i="16"/>
  <c r="R255" i="16"/>
  <c r="D255" i="16"/>
  <c r="R254" i="16"/>
  <c r="D254" i="16"/>
  <c r="R253" i="16"/>
  <c r="D253" i="16"/>
  <c r="R252" i="16"/>
  <c r="D252" i="16"/>
  <c r="R251" i="16"/>
  <c r="D251" i="16"/>
  <c r="R250" i="16"/>
  <c r="D250" i="16"/>
  <c r="R249" i="16"/>
  <c r="D249" i="16"/>
  <c r="R248" i="16"/>
  <c r="D248" i="16"/>
  <c r="R247" i="16"/>
  <c r="D247" i="16"/>
  <c r="R246" i="16"/>
  <c r="D246" i="16"/>
  <c r="R245" i="16"/>
  <c r="D245" i="16"/>
  <c r="R244" i="16"/>
  <c r="D244" i="16"/>
  <c r="R243" i="16"/>
  <c r="D243" i="16"/>
  <c r="R242" i="16"/>
  <c r="D242" i="16"/>
  <c r="R241" i="16"/>
  <c r="D241" i="16"/>
  <c r="R240" i="16"/>
  <c r="D240" i="16"/>
  <c r="R239" i="16"/>
  <c r="D239" i="16"/>
  <c r="R238" i="16"/>
  <c r="D238" i="16"/>
  <c r="R237" i="16"/>
  <c r="D237" i="16"/>
  <c r="R236" i="16"/>
  <c r="D236" i="16"/>
  <c r="R235" i="16"/>
  <c r="D235" i="16"/>
  <c r="R234" i="16"/>
  <c r="D234" i="16"/>
  <c r="R233" i="16"/>
  <c r="D233" i="16"/>
  <c r="R232" i="16"/>
  <c r="D232" i="16"/>
  <c r="R231" i="16"/>
  <c r="D231" i="16"/>
  <c r="R230" i="16"/>
  <c r="D230" i="16"/>
  <c r="R229" i="16"/>
  <c r="D229" i="16"/>
  <c r="R228" i="16"/>
  <c r="D228" i="16"/>
  <c r="R227" i="16"/>
  <c r="D227" i="16"/>
  <c r="R226" i="16"/>
  <c r="D226" i="16"/>
  <c r="R225" i="16"/>
  <c r="D225" i="16"/>
  <c r="R224" i="16"/>
  <c r="D224" i="16"/>
  <c r="R223" i="16"/>
  <c r="D223" i="16"/>
  <c r="R222" i="16"/>
  <c r="D222" i="16"/>
  <c r="R221" i="16"/>
  <c r="D221" i="16"/>
  <c r="R220" i="16"/>
  <c r="D220" i="16"/>
  <c r="R219" i="16"/>
  <c r="D219" i="16"/>
  <c r="R218" i="16"/>
  <c r="D218" i="16"/>
  <c r="R217" i="16"/>
  <c r="D217" i="16"/>
  <c r="R216" i="16"/>
  <c r="D216" i="16"/>
  <c r="R215" i="16"/>
  <c r="D215" i="16"/>
  <c r="R214" i="16"/>
  <c r="D214" i="16"/>
  <c r="R213" i="16"/>
  <c r="D213" i="16"/>
  <c r="R212" i="16"/>
  <c r="D212" i="16"/>
  <c r="R211" i="16"/>
  <c r="D211" i="16"/>
  <c r="R210" i="16"/>
  <c r="D210" i="16"/>
  <c r="R209" i="16"/>
  <c r="D209" i="16"/>
  <c r="R208" i="16"/>
  <c r="D208" i="16"/>
  <c r="R207" i="16"/>
  <c r="D207" i="16"/>
  <c r="R206" i="16"/>
  <c r="D206" i="16"/>
  <c r="R205" i="16"/>
  <c r="D205" i="16"/>
  <c r="R204" i="16"/>
  <c r="D204" i="16"/>
  <c r="R203" i="16"/>
  <c r="D203" i="16"/>
  <c r="R202" i="16"/>
  <c r="D202" i="16"/>
  <c r="R201" i="16"/>
  <c r="D201" i="16"/>
  <c r="R200" i="16"/>
  <c r="D200" i="16"/>
  <c r="R199" i="16"/>
  <c r="D199" i="16"/>
  <c r="R198" i="16"/>
  <c r="D198" i="16"/>
  <c r="R197" i="16"/>
  <c r="D197" i="16"/>
  <c r="R196" i="16"/>
  <c r="D196" i="16"/>
  <c r="R195" i="16"/>
  <c r="D195" i="16"/>
  <c r="R194" i="16"/>
  <c r="D194" i="16"/>
  <c r="R193" i="16"/>
  <c r="D193" i="16"/>
  <c r="R192" i="16"/>
  <c r="D192" i="16"/>
  <c r="R191" i="16"/>
  <c r="D191" i="16"/>
  <c r="R190" i="16"/>
  <c r="D190" i="16"/>
  <c r="R189" i="16"/>
  <c r="D189" i="16"/>
  <c r="R188" i="16"/>
  <c r="D188" i="16"/>
  <c r="R187" i="16"/>
  <c r="D187" i="16"/>
  <c r="R186" i="16"/>
  <c r="D186" i="16"/>
  <c r="R185" i="16"/>
  <c r="D185" i="16"/>
  <c r="R184" i="16"/>
  <c r="D184" i="16"/>
  <c r="R183" i="16"/>
  <c r="D183" i="16"/>
  <c r="R182" i="16"/>
  <c r="D182" i="16"/>
  <c r="R181" i="16"/>
  <c r="D181" i="16"/>
  <c r="R180" i="16"/>
  <c r="D180" i="16"/>
  <c r="R179" i="16"/>
  <c r="D179" i="16"/>
  <c r="R178" i="16"/>
  <c r="D178" i="16"/>
  <c r="R177" i="16"/>
  <c r="D177" i="16"/>
  <c r="R176" i="16"/>
  <c r="D176" i="16"/>
  <c r="R175" i="16"/>
  <c r="D175" i="16"/>
  <c r="R174" i="16"/>
  <c r="D174" i="16"/>
  <c r="R173" i="16"/>
  <c r="D173" i="16"/>
  <c r="R172" i="16"/>
  <c r="D172" i="16"/>
  <c r="R171" i="16"/>
  <c r="D171" i="16"/>
  <c r="R170" i="16"/>
  <c r="D170" i="16"/>
  <c r="R169" i="16"/>
  <c r="D169" i="16"/>
  <c r="R168" i="16"/>
  <c r="D168" i="16"/>
  <c r="R167" i="16"/>
  <c r="D167" i="16"/>
  <c r="R166" i="16"/>
  <c r="D166" i="16"/>
  <c r="R165" i="16"/>
  <c r="D165" i="16"/>
  <c r="R164" i="16"/>
  <c r="D164" i="16"/>
  <c r="R163" i="16"/>
  <c r="D163" i="16"/>
  <c r="R162" i="16"/>
  <c r="D162" i="16"/>
  <c r="R161" i="16"/>
  <c r="D161" i="16"/>
  <c r="R160" i="16"/>
  <c r="D160" i="16"/>
  <c r="R159" i="16"/>
  <c r="D159" i="16"/>
  <c r="R158" i="16"/>
  <c r="D158" i="16"/>
  <c r="R157" i="16"/>
  <c r="D157" i="16"/>
  <c r="R156" i="16"/>
  <c r="D156" i="16"/>
  <c r="R155" i="16"/>
  <c r="D155" i="16"/>
  <c r="R154" i="16"/>
  <c r="D154" i="16"/>
  <c r="R153" i="16"/>
  <c r="D153" i="16"/>
  <c r="R152" i="16"/>
  <c r="D152" i="16"/>
  <c r="R151" i="16"/>
  <c r="D151" i="16"/>
  <c r="R150" i="16"/>
  <c r="D150" i="16"/>
  <c r="R149" i="16"/>
  <c r="D149" i="16"/>
  <c r="R148" i="16"/>
  <c r="D148" i="16"/>
  <c r="R147" i="16"/>
  <c r="D147" i="16"/>
  <c r="R146" i="16"/>
  <c r="D146" i="16"/>
  <c r="W145" i="16"/>
  <c r="U145" i="16"/>
  <c r="R145" i="16"/>
  <c r="Q145" i="16"/>
  <c r="P145" i="16"/>
  <c r="I145" i="16"/>
  <c r="G145" i="16"/>
  <c r="D145" i="16"/>
  <c r="C145" i="16"/>
  <c r="B145" i="16"/>
  <c r="W144" i="16"/>
  <c r="U144" i="16"/>
  <c r="R144" i="16"/>
  <c r="Q144" i="16"/>
  <c r="P144" i="16"/>
  <c r="I144" i="16"/>
  <c r="G144" i="16"/>
  <c r="D144" i="16"/>
  <c r="C144" i="16"/>
  <c r="B144" i="16"/>
  <c r="W143" i="16"/>
  <c r="U143" i="16"/>
  <c r="R143" i="16"/>
  <c r="Q143" i="16"/>
  <c r="P143" i="16"/>
  <c r="I143" i="16"/>
  <c r="G143" i="16"/>
  <c r="D143" i="16"/>
  <c r="C143" i="16"/>
  <c r="B143" i="16"/>
  <c r="W142" i="16"/>
  <c r="U142" i="16"/>
  <c r="R142" i="16"/>
  <c r="Q142" i="16"/>
  <c r="P142" i="16"/>
  <c r="I142" i="16"/>
  <c r="G142" i="16"/>
  <c r="D142" i="16"/>
  <c r="C142" i="16"/>
  <c r="B142" i="16"/>
  <c r="W141" i="16"/>
  <c r="U141" i="16"/>
  <c r="R141" i="16"/>
  <c r="Q141" i="16"/>
  <c r="P141" i="16"/>
  <c r="I141" i="16"/>
  <c r="G141" i="16"/>
  <c r="D141" i="16"/>
  <c r="C141" i="16"/>
  <c r="B141" i="16"/>
  <c r="W140" i="16"/>
  <c r="U140" i="16"/>
  <c r="R140" i="16"/>
  <c r="Q140" i="16"/>
  <c r="P140" i="16"/>
  <c r="I140" i="16"/>
  <c r="G140" i="16"/>
  <c r="D140" i="16"/>
  <c r="C140" i="16"/>
  <c r="B140" i="16"/>
  <c r="W139" i="16"/>
  <c r="U139" i="16"/>
  <c r="R139" i="16"/>
  <c r="Q139" i="16"/>
  <c r="P139" i="16"/>
  <c r="I139" i="16"/>
  <c r="G139" i="16"/>
  <c r="D139" i="16"/>
  <c r="C139" i="16"/>
  <c r="B139" i="16"/>
  <c r="W138" i="16"/>
  <c r="U138" i="16"/>
  <c r="R138" i="16"/>
  <c r="Q138" i="16"/>
  <c r="P138" i="16"/>
  <c r="I138" i="16"/>
  <c r="G138" i="16"/>
  <c r="D138" i="16"/>
  <c r="C138" i="16"/>
  <c r="B138" i="16"/>
  <c r="W137" i="16"/>
  <c r="U137" i="16"/>
  <c r="R137" i="16"/>
  <c r="Q137" i="16"/>
  <c r="P137" i="16"/>
  <c r="I137" i="16"/>
  <c r="G137" i="16"/>
  <c r="D137" i="16"/>
  <c r="C137" i="16"/>
  <c r="B137" i="16"/>
  <c r="W136" i="16"/>
  <c r="U136" i="16"/>
  <c r="R136" i="16"/>
  <c r="Q136" i="16"/>
  <c r="P136" i="16"/>
  <c r="I136" i="16"/>
  <c r="G136" i="16"/>
  <c r="D136" i="16"/>
  <c r="C136" i="16"/>
  <c r="B136" i="16"/>
  <c r="W135" i="16"/>
  <c r="U135" i="16"/>
  <c r="R135" i="16"/>
  <c r="Q135" i="16"/>
  <c r="P135" i="16"/>
  <c r="I135" i="16"/>
  <c r="G135" i="16"/>
  <c r="D135" i="16"/>
  <c r="C135" i="16"/>
  <c r="B135" i="16"/>
  <c r="W134" i="16"/>
  <c r="U134" i="16"/>
  <c r="R134" i="16"/>
  <c r="Q134" i="16"/>
  <c r="P134" i="16"/>
  <c r="I134" i="16"/>
  <c r="G134" i="16"/>
  <c r="D134" i="16"/>
  <c r="C134" i="16"/>
  <c r="B134" i="16"/>
  <c r="W133" i="16"/>
  <c r="U133" i="16"/>
  <c r="R133" i="16"/>
  <c r="Q133" i="16"/>
  <c r="P133" i="16"/>
  <c r="I133" i="16"/>
  <c r="G133" i="16"/>
  <c r="D133" i="16"/>
  <c r="C133" i="16"/>
  <c r="B133" i="16"/>
  <c r="W132" i="16"/>
  <c r="U132" i="16"/>
  <c r="R132" i="16"/>
  <c r="Q132" i="16"/>
  <c r="P132" i="16"/>
  <c r="I132" i="16"/>
  <c r="G132" i="16"/>
  <c r="D132" i="16"/>
  <c r="C132" i="16"/>
  <c r="B132" i="16"/>
  <c r="W131" i="16"/>
  <c r="U131" i="16"/>
  <c r="R131" i="16"/>
  <c r="Q131" i="16"/>
  <c r="P131" i="16"/>
  <c r="I131" i="16"/>
  <c r="G131" i="16"/>
  <c r="D131" i="16"/>
  <c r="C131" i="16"/>
  <c r="B131" i="16"/>
  <c r="W130" i="16"/>
  <c r="U130" i="16"/>
  <c r="R130" i="16"/>
  <c r="Q130" i="16"/>
  <c r="P130" i="16"/>
  <c r="I130" i="16"/>
  <c r="G130" i="16"/>
  <c r="D130" i="16"/>
  <c r="C130" i="16"/>
  <c r="B130" i="16"/>
  <c r="W129" i="16"/>
  <c r="U129" i="16"/>
  <c r="R129" i="16"/>
  <c r="Q129" i="16"/>
  <c r="P129" i="16"/>
  <c r="I129" i="16"/>
  <c r="G129" i="16"/>
  <c r="D129" i="16"/>
  <c r="C129" i="16"/>
  <c r="B129" i="16"/>
  <c r="W128" i="16"/>
  <c r="U128" i="16"/>
  <c r="R128" i="16"/>
  <c r="Q128" i="16"/>
  <c r="P128" i="16"/>
  <c r="I128" i="16"/>
  <c r="G128" i="16"/>
  <c r="D128" i="16"/>
  <c r="C128" i="16"/>
  <c r="B128" i="16"/>
  <c r="W127" i="16"/>
  <c r="U127" i="16"/>
  <c r="R127" i="16"/>
  <c r="Q127" i="16"/>
  <c r="P127" i="16"/>
  <c r="I127" i="16"/>
  <c r="G127" i="16"/>
  <c r="D127" i="16"/>
  <c r="C127" i="16"/>
  <c r="B127" i="16"/>
  <c r="W126" i="16"/>
  <c r="U126" i="16"/>
  <c r="R126" i="16"/>
  <c r="Q126" i="16"/>
  <c r="P126" i="16"/>
  <c r="I126" i="16"/>
  <c r="G126" i="16"/>
  <c r="D126" i="16"/>
  <c r="C126" i="16"/>
  <c r="B126" i="16"/>
  <c r="W125" i="16"/>
  <c r="U125" i="16"/>
  <c r="R125" i="16"/>
  <c r="Q125" i="16"/>
  <c r="P125" i="16"/>
  <c r="I125" i="16"/>
  <c r="G125" i="16"/>
  <c r="D125" i="16"/>
  <c r="C125" i="16"/>
  <c r="B125" i="16"/>
  <c r="W124" i="16"/>
  <c r="U124" i="16"/>
  <c r="R124" i="16"/>
  <c r="Q124" i="16"/>
  <c r="P124" i="16"/>
  <c r="I124" i="16"/>
  <c r="G124" i="16"/>
  <c r="D124" i="16"/>
  <c r="C124" i="16"/>
  <c r="B124" i="16"/>
  <c r="W123" i="16"/>
  <c r="U123" i="16"/>
  <c r="R123" i="16"/>
  <c r="Q123" i="16"/>
  <c r="P123" i="16"/>
  <c r="I123" i="16"/>
  <c r="G123" i="16"/>
  <c r="D123" i="16"/>
  <c r="C123" i="16"/>
  <c r="B123" i="16"/>
  <c r="W122" i="16"/>
  <c r="U122" i="16"/>
  <c r="R122" i="16"/>
  <c r="Q122" i="16"/>
  <c r="P122" i="16"/>
  <c r="I122" i="16"/>
  <c r="G122" i="16"/>
  <c r="D122" i="16"/>
  <c r="C122" i="16"/>
  <c r="B122" i="16"/>
  <c r="W121" i="16"/>
  <c r="U121" i="16"/>
  <c r="R121" i="16"/>
  <c r="Q121" i="16"/>
  <c r="P121" i="16"/>
  <c r="I121" i="16"/>
  <c r="G121" i="16"/>
  <c r="D121" i="16"/>
  <c r="C121" i="16"/>
  <c r="B121" i="16"/>
  <c r="W120" i="16"/>
  <c r="U120" i="16"/>
  <c r="R120" i="16"/>
  <c r="Q120" i="16"/>
  <c r="P120" i="16"/>
  <c r="I120" i="16"/>
  <c r="G120" i="16"/>
  <c r="D120" i="16"/>
  <c r="C120" i="16"/>
  <c r="B120" i="16"/>
  <c r="W119" i="16"/>
  <c r="U119" i="16"/>
  <c r="R119" i="16"/>
  <c r="Q119" i="16"/>
  <c r="P119" i="16"/>
  <c r="I119" i="16"/>
  <c r="G119" i="16"/>
  <c r="D119" i="16"/>
  <c r="C119" i="16"/>
  <c r="B119" i="16"/>
  <c r="W118" i="16"/>
  <c r="U118" i="16"/>
  <c r="R118" i="16"/>
  <c r="Q118" i="16"/>
  <c r="P118" i="16"/>
  <c r="I118" i="16"/>
  <c r="G118" i="16"/>
  <c r="D118" i="16"/>
  <c r="C118" i="16"/>
  <c r="B118" i="16"/>
  <c r="W117" i="16"/>
  <c r="U117" i="16"/>
  <c r="R117" i="16"/>
  <c r="Q117" i="16"/>
  <c r="P117" i="16"/>
  <c r="I117" i="16"/>
  <c r="G117" i="16"/>
  <c r="D117" i="16"/>
  <c r="C117" i="16"/>
  <c r="B117" i="16"/>
  <c r="W116" i="16"/>
  <c r="U116" i="16"/>
  <c r="R116" i="16"/>
  <c r="Q116" i="16"/>
  <c r="P116" i="16"/>
  <c r="I116" i="16"/>
  <c r="G116" i="16"/>
  <c r="D116" i="16"/>
  <c r="C116" i="16"/>
  <c r="B116" i="16"/>
  <c r="W115" i="16"/>
  <c r="U115" i="16"/>
  <c r="R115" i="16"/>
  <c r="Q115" i="16"/>
  <c r="P115" i="16"/>
  <c r="I115" i="16"/>
  <c r="G115" i="16"/>
  <c r="D115" i="16"/>
  <c r="C115" i="16"/>
  <c r="B115" i="16"/>
  <c r="W114" i="16"/>
  <c r="U114" i="16"/>
  <c r="R114" i="16"/>
  <c r="Q114" i="16"/>
  <c r="P114" i="16"/>
  <c r="I114" i="16"/>
  <c r="G114" i="16"/>
  <c r="D114" i="16"/>
  <c r="C114" i="16"/>
  <c r="B114" i="16"/>
  <c r="W113" i="16"/>
  <c r="U113" i="16"/>
  <c r="R113" i="16"/>
  <c r="Q113" i="16"/>
  <c r="P113" i="16"/>
  <c r="I113" i="16"/>
  <c r="G113" i="16"/>
  <c r="D113" i="16"/>
  <c r="C113" i="16"/>
  <c r="B113" i="16"/>
  <c r="W112" i="16"/>
  <c r="U112" i="16"/>
  <c r="R112" i="16"/>
  <c r="Q112" i="16"/>
  <c r="P112" i="16"/>
  <c r="I112" i="16"/>
  <c r="G112" i="16"/>
  <c r="D112" i="16"/>
  <c r="C112" i="16"/>
  <c r="B112" i="16"/>
  <c r="W111" i="16"/>
  <c r="U111" i="16"/>
  <c r="R111" i="16"/>
  <c r="Q111" i="16"/>
  <c r="P111" i="16"/>
  <c r="I111" i="16"/>
  <c r="G111" i="16"/>
  <c r="D111" i="16"/>
  <c r="C111" i="16"/>
  <c r="B111" i="16"/>
  <c r="W110" i="16"/>
  <c r="U110" i="16"/>
  <c r="R110" i="16"/>
  <c r="Q110" i="16"/>
  <c r="P110" i="16"/>
  <c r="I110" i="16"/>
  <c r="G110" i="16"/>
  <c r="D110" i="16"/>
  <c r="C110" i="16"/>
  <c r="B110" i="16"/>
  <c r="W109" i="16"/>
  <c r="U109" i="16"/>
  <c r="R109" i="16"/>
  <c r="Q109" i="16"/>
  <c r="P109" i="16"/>
  <c r="I109" i="16"/>
  <c r="G109" i="16"/>
  <c r="D109" i="16"/>
  <c r="C109" i="16"/>
  <c r="B109" i="16"/>
  <c r="W108" i="16"/>
  <c r="U108" i="16"/>
  <c r="R108" i="16"/>
  <c r="Q108" i="16"/>
  <c r="P108" i="16"/>
  <c r="I108" i="16"/>
  <c r="G108" i="16"/>
  <c r="D108" i="16"/>
  <c r="C108" i="16"/>
  <c r="B108" i="16"/>
  <c r="W107" i="16"/>
  <c r="U107" i="16"/>
  <c r="R107" i="16"/>
  <c r="Q107" i="16"/>
  <c r="P107" i="16"/>
  <c r="I107" i="16"/>
  <c r="G107" i="16"/>
  <c r="D107" i="16"/>
  <c r="C107" i="16"/>
  <c r="B107" i="16"/>
  <c r="W106" i="16"/>
  <c r="U106" i="16"/>
  <c r="R106" i="16"/>
  <c r="Q106" i="16"/>
  <c r="P106" i="16"/>
  <c r="I106" i="16"/>
  <c r="G106" i="16"/>
  <c r="D106" i="16"/>
  <c r="C106" i="16"/>
  <c r="B106" i="16"/>
  <c r="W105" i="16"/>
  <c r="U105" i="16"/>
  <c r="R105" i="16"/>
  <c r="Q105" i="16"/>
  <c r="P105" i="16"/>
  <c r="I105" i="16"/>
  <c r="G105" i="16"/>
  <c r="D105" i="16"/>
  <c r="C105" i="16"/>
  <c r="B105" i="16"/>
  <c r="W104" i="16"/>
  <c r="U104" i="16"/>
  <c r="R104" i="16"/>
  <c r="Q104" i="16"/>
  <c r="P104" i="16"/>
  <c r="I104" i="16"/>
  <c r="G104" i="16"/>
  <c r="D104" i="16"/>
  <c r="C104" i="16"/>
  <c r="B104" i="16"/>
  <c r="W103" i="16"/>
  <c r="U103" i="16"/>
  <c r="R103" i="16"/>
  <c r="Q103" i="16"/>
  <c r="P103" i="16"/>
  <c r="I103" i="16"/>
  <c r="G103" i="16"/>
  <c r="D103" i="16"/>
  <c r="C103" i="16"/>
  <c r="B103" i="16"/>
  <c r="W102" i="16"/>
  <c r="U102" i="16"/>
  <c r="R102" i="16"/>
  <c r="Q102" i="16"/>
  <c r="P102" i="16"/>
  <c r="I102" i="16"/>
  <c r="G102" i="16"/>
  <c r="D102" i="16"/>
  <c r="C102" i="16"/>
  <c r="B102" i="16"/>
  <c r="W101" i="16"/>
  <c r="U101" i="16"/>
  <c r="R101" i="16"/>
  <c r="Q101" i="16"/>
  <c r="P101" i="16"/>
  <c r="I101" i="16"/>
  <c r="G101" i="16"/>
  <c r="D101" i="16"/>
  <c r="C101" i="16"/>
  <c r="B101" i="16"/>
  <c r="W100" i="16"/>
  <c r="U100" i="16"/>
  <c r="R100" i="16"/>
  <c r="Q100" i="16"/>
  <c r="P100" i="16"/>
  <c r="I100" i="16"/>
  <c r="G100" i="16"/>
  <c r="D100" i="16"/>
  <c r="C100" i="16"/>
  <c r="B100" i="16"/>
  <c r="W99" i="16"/>
  <c r="U99" i="16"/>
  <c r="R99" i="16"/>
  <c r="Q99" i="16"/>
  <c r="P99" i="16"/>
  <c r="I99" i="16"/>
  <c r="G99" i="16"/>
  <c r="D99" i="16"/>
  <c r="C99" i="16"/>
  <c r="B99" i="16"/>
  <c r="W98" i="16"/>
  <c r="U98" i="16"/>
  <c r="R98" i="16"/>
  <c r="Q98" i="16"/>
  <c r="P98" i="16"/>
  <c r="I98" i="16"/>
  <c r="G98" i="16"/>
  <c r="D98" i="16"/>
  <c r="C98" i="16"/>
  <c r="B98" i="16"/>
  <c r="W97" i="16"/>
  <c r="U97" i="16"/>
  <c r="R97" i="16"/>
  <c r="Q97" i="16"/>
  <c r="P97" i="16"/>
  <c r="I97" i="16"/>
  <c r="G97" i="16"/>
  <c r="D97" i="16"/>
  <c r="C97" i="16"/>
  <c r="B97" i="16"/>
  <c r="W96" i="16"/>
  <c r="U96" i="16"/>
  <c r="R96" i="16"/>
  <c r="Q96" i="16"/>
  <c r="P96" i="16"/>
  <c r="I96" i="16"/>
  <c r="G96" i="16"/>
  <c r="D96" i="16"/>
  <c r="C96" i="16"/>
  <c r="B96" i="16"/>
  <c r="W95" i="16"/>
  <c r="U95" i="16"/>
  <c r="R95" i="16"/>
  <c r="Q95" i="16"/>
  <c r="P95" i="16"/>
  <c r="I95" i="16"/>
  <c r="G95" i="16"/>
  <c r="D95" i="16"/>
  <c r="C95" i="16"/>
  <c r="B95" i="16"/>
  <c r="W94" i="16"/>
  <c r="U94" i="16"/>
  <c r="R94" i="16"/>
  <c r="Q94" i="16"/>
  <c r="P94" i="16"/>
  <c r="I94" i="16"/>
  <c r="G94" i="16"/>
  <c r="D94" i="16"/>
  <c r="C94" i="16"/>
  <c r="B94" i="16"/>
  <c r="W93" i="16"/>
  <c r="U93" i="16"/>
  <c r="R93" i="16"/>
  <c r="Q93" i="16"/>
  <c r="P93" i="16"/>
  <c r="I93" i="16"/>
  <c r="G93" i="16"/>
  <c r="D93" i="16"/>
  <c r="C93" i="16"/>
  <c r="B93" i="16"/>
  <c r="W92" i="16"/>
  <c r="U92" i="16"/>
  <c r="R92" i="16"/>
  <c r="Q92" i="16"/>
  <c r="P92" i="16"/>
  <c r="I92" i="16"/>
  <c r="G92" i="16"/>
  <c r="D92" i="16"/>
  <c r="C92" i="16"/>
  <c r="B92" i="16"/>
  <c r="W91" i="16"/>
  <c r="U91" i="16"/>
  <c r="R91" i="16"/>
  <c r="Q91" i="16"/>
  <c r="P91" i="16"/>
  <c r="I91" i="16"/>
  <c r="G91" i="16"/>
  <c r="D91" i="16"/>
  <c r="C91" i="16"/>
  <c r="B91" i="16"/>
  <c r="W90" i="16"/>
  <c r="U90" i="16"/>
  <c r="R90" i="16"/>
  <c r="Q90" i="16"/>
  <c r="P90" i="16"/>
  <c r="I90" i="16"/>
  <c r="G90" i="16"/>
  <c r="D90" i="16"/>
  <c r="C90" i="16"/>
  <c r="B90" i="16"/>
  <c r="W89" i="16"/>
  <c r="U89" i="16"/>
  <c r="R89" i="16"/>
  <c r="Q89" i="16"/>
  <c r="P89" i="16"/>
  <c r="I89" i="16"/>
  <c r="G89" i="16"/>
  <c r="D89" i="16"/>
  <c r="C89" i="16"/>
  <c r="B89" i="16"/>
  <c r="W88" i="16"/>
  <c r="U88" i="16"/>
  <c r="R88" i="16"/>
  <c r="Q88" i="16"/>
  <c r="P88" i="16"/>
  <c r="I88" i="16"/>
  <c r="G88" i="16"/>
  <c r="D88" i="16"/>
  <c r="C88" i="16"/>
  <c r="B88" i="16"/>
  <c r="W87" i="16"/>
  <c r="U87" i="16"/>
  <c r="R87" i="16"/>
  <c r="Q87" i="16"/>
  <c r="P87" i="16"/>
  <c r="I87" i="16"/>
  <c r="G87" i="16"/>
  <c r="D87" i="16"/>
  <c r="C87" i="16"/>
  <c r="B87" i="16"/>
  <c r="W86" i="16"/>
  <c r="U86" i="16"/>
  <c r="R86" i="16"/>
  <c r="Q86" i="16"/>
  <c r="P86" i="16"/>
  <c r="I86" i="16"/>
  <c r="G86" i="16"/>
  <c r="D86" i="16"/>
  <c r="C86" i="16"/>
  <c r="B86" i="16"/>
  <c r="W85" i="16"/>
  <c r="U85" i="16"/>
  <c r="R85" i="16"/>
  <c r="Q85" i="16"/>
  <c r="P85" i="16"/>
  <c r="I85" i="16"/>
  <c r="G85" i="16"/>
  <c r="D85" i="16"/>
  <c r="C85" i="16"/>
  <c r="B85" i="16"/>
  <c r="W84" i="16"/>
  <c r="U84" i="16"/>
  <c r="R84" i="16"/>
  <c r="Q84" i="16"/>
  <c r="P84" i="16"/>
  <c r="I84" i="16"/>
  <c r="G84" i="16"/>
  <c r="D84" i="16"/>
  <c r="C84" i="16"/>
  <c r="B84" i="16"/>
  <c r="W83" i="16"/>
  <c r="U83" i="16"/>
  <c r="R83" i="16"/>
  <c r="Q83" i="16"/>
  <c r="P83" i="16"/>
  <c r="I83" i="16"/>
  <c r="G83" i="16"/>
  <c r="D83" i="16"/>
  <c r="C83" i="16"/>
  <c r="B83" i="16"/>
  <c r="W82" i="16"/>
  <c r="U82" i="16"/>
  <c r="R82" i="16"/>
  <c r="Q82" i="16"/>
  <c r="P82" i="16"/>
  <c r="I82" i="16"/>
  <c r="G82" i="16"/>
  <c r="D82" i="16"/>
  <c r="C82" i="16"/>
  <c r="B82" i="16"/>
  <c r="W81" i="16"/>
  <c r="U81" i="16"/>
  <c r="R81" i="16"/>
  <c r="Q81" i="16"/>
  <c r="P81" i="16"/>
  <c r="I81" i="16"/>
  <c r="G81" i="16"/>
  <c r="D81" i="16"/>
  <c r="C81" i="16"/>
  <c r="B81" i="16"/>
  <c r="W80" i="16"/>
  <c r="U80" i="16"/>
  <c r="R80" i="16"/>
  <c r="Q80" i="16"/>
  <c r="P80" i="16"/>
  <c r="I80" i="16"/>
  <c r="G80" i="16"/>
  <c r="D80" i="16"/>
  <c r="C80" i="16"/>
  <c r="B80" i="16"/>
  <c r="Z79" i="16"/>
  <c r="W79" i="16"/>
  <c r="U79" i="16"/>
  <c r="R79" i="16"/>
  <c r="Q79" i="16"/>
  <c r="P79" i="16"/>
  <c r="I79" i="16"/>
  <c r="G79" i="16"/>
  <c r="D79" i="16"/>
  <c r="C79" i="16"/>
  <c r="B79" i="16"/>
  <c r="Z78" i="16"/>
  <c r="W78" i="16"/>
  <c r="U78" i="16"/>
  <c r="R78" i="16"/>
  <c r="Q78" i="16"/>
  <c r="P78" i="16"/>
  <c r="I78" i="16"/>
  <c r="G78" i="16"/>
  <c r="D78" i="16"/>
  <c r="C78" i="16"/>
  <c r="B78" i="16"/>
  <c r="Z77" i="16"/>
  <c r="W77" i="16"/>
  <c r="U77" i="16"/>
  <c r="R77" i="16"/>
  <c r="Q77" i="16"/>
  <c r="P77" i="16"/>
  <c r="I77" i="16"/>
  <c r="G77" i="16"/>
  <c r="D77" i="16"/>
  <c r="C77" i="16"/>
  <c r="B77" i="16"/>
  <c r="Z76" i="16"/>
  <c r="W76" i="16"/>
  <c r="U76" i="16"/>
  <c r="R76" i="16"/>
  <c r="Q76" i="16"/>
  <c r="P76" i="16"/>
  <c r="I76" i="16"/>
  <c r="G76" i="16"/>
  <c r="D76" i="16"/>
  <c r="C76" i="16"/>
  <c r="B76" i="16"/>
  <c r="Z75" i="16"/>
  <c r="W75" i="16"/>
  <c r="U75" i="16"/>
  <c r="R75" i="16"/>
  <c r="Q75" i="16"/>
  <c r="P75" i="16"/>
  <c r="I75" i="16"/>
  <c r="G75" i="16"/>
  <c r="D75" i="16"/>
  <c r="C75" i="16"/>
  <c r="B75" i="16"/>
  <c r="Z74" i="16"/>
  <c r="W74" i="16"/>
  <c r="U74" i="16"/>
  <c r="R74" i="16"/>
  <c r="Q74" i="16"/>
  <c r="P74" i="16"/>
  <c r="I74" i="16"/>
  <c r="G74" i="16"/>
  <c r="D74" i="16"/>
  <c r="C74" i="16"/>
  <c r="B74" i="16"/>
  <c r="Z73" i="16"/>
  <c r="W73" i="16"/>
  <c r="U73" i="16"/>
  <c r="R73" i="16"/>
  <c r="Q73" i="16"/>
  <c r="P73" i="16"/>
  <c r="I73" i="16"/>
  <c r="G73" i="16"/>
  <c r="D73" i="16"/>
  <c r="C73" i="16"/>
  <c r="B73" i="16"/>
  <c r="Z72" i="16"/>
  <c r="W72" i="16"/>
  <c r="U72" i="16"/>
  <c r="R72" i="16"/>
  <c r="Q72" i="16"/>
  <c r="P72" i="16"/>
  <c r="I72" i="16"/>
  <c r="G72" i="16"/>
  <c r="D72" i="16"/>
  <c r="C72" i="16"/>
  <c r="B72" i="16"/>
  <c r="W71" i="16"/>
  <c r="U71" i="16"/>
  <c r="R71" i="16"/>
  <c r="Q71" i="16"/>
  <c r="P71" i="16"/>
  <c r="I71" i="16"/>
  <c r="G71" i="16"/>
  <c r="D71" i="16"/>
  <c r="C71" i="16"/>
  <c r="B71" i="16"/>
  <c r="W70" i="16"/>
  <c r="U70" i="16"/>
  <c r="R70" i="16"/>
  <c r="Q70" i="16"/>
  <c r="P70" i="16"/>
  <c r="I70" i="16"/>
  <c r="G70" i="16"/>
  <c r="D70" i="16"/>
  <c r="C70" i="16"/>
  <c r="B70" i="16"/>
  <c r="W69" i="16"/>
  <c r="U69" i="16"/>
  <c r="R69" i="16"/>
  <c r="Q69" i="16"/>
  <c r="P69" i="16"/>
  <c r="L69" i="16"/>
  <c r="I69" i="16"/>
  <c r="G69" i="16"/>
  <c r="D69" i="16"/>
  <c r="C69" i="16"/>
  <c r="B69" i="16"/>
  <c r="W68" i="16"/>
  <c r="U68" i="16"/>
  <c r="R68" i="16"/>
  <c r="Q68" i="16"/>
  <c r="P68" i="16"/>
  <c r="L68" i="16"/>
  <c r="I68" i="16"/>
  <c r="G68" i="16"/>
  <c r="D68" i="16"/>
  <c r="C68" i="16"/>
  <c r="B68" i="16"/>
  <c r="W67" i="16"/>
  <c r="U67" i="16"/>
  <c r="R67" i="16"/>
  <c r="Q67" i="16"/>
  <c r="P67" i="16"/>
  <c r="L67" i="16"/>
  <c r="I67" i="16"/>
  <c r="G67" i="16"/>
  <c r="D67" i="16"/>
  <c r="C67" i="16"/>
  <c r="B67" i="16"/>
  <c r="W66" i="16"/>
  <c r="U66" i="16"/>
  <c r="R66" i="16"/>
  <c r="Q66" i="16"/>
  <c r="P66" i="16"/>
  <c r="L66" i="16"/>
  <c r="I66" i="16"/>
  <c r="G66" i="16"/>
  <c r="D66" i="16"/>
  <c r="C66" i="16"/>
  <c r="B66" i="16"/>
  <c r="W65" i="16"/>
  <c r="U65" i="16"/>
  <c r="R65" i="16"/>
  <c r="Q65" i="16"/>
  <c r="P65" i="16"/>
  <c r="L65" i="16"/>
  <c r="I65" i="16"/>
  <c r="G65" i="16"/>
  <c r="D65" i="16"/>
  <c r="C65" i="16"/>
  <c r="B65" i="16"/>
  <c r="W64" i="16"/>
  <c r="U64" i="16"/>
  <c r="R64" i="16"/>
  <c r="Q64" i="16"/>
  <c r="P64" i="16"/>
  <c r="L64" i="16"/>
  <c r="I64" i="16"/>
  <c r="G64" i="16"/>
  <c r="D64" i="16"/>
  <c r="C64" i="16"/>
  <c r="B64" i="16"/>
  <c r="Z63" i="16"/>
  <c r="W63" i="16"/>
  <c r="U63" i="16"/>
  <c r="R63" i="16"/>
  <c r="Q63" i="16"/>
  <c r="P63" i="16"/>
  <c r="L63" i="16"/>
  <c r="I63" i="16"/>
  <c r="G63" i="16"/>
  <c r="D63" i="16"/>
  <c r="C63" i="16"/>
  <c r="B63" i="16"/>
  <c r="Z62" i="16"/>
  <c r="W62" i="16"/>
  <c r="U62" i="16"/>
  <c r="R62" i="16"/>
  <c r="Q62" i="16"/>
  <c r="P62" i="16"/>
  <c r="L62" i="16"/>
  <c r="I62" i="16"/>
  <c r="G62" i="16"/>
  <c r="D62" i="16"/>
  <c r="C62" i="16"/>
  <c r="B62" i="16"/>
  <c r="Z61" i="16"/>
  <c r="W61" i="16"/>
  <c r="U61" i="16"/>
  <c r="R61" i="16"/>
  <c r="Q61" i="16"/>
  <c r="P61" i="16"/>
  <c r="L61" i="16"/>
  <c r="I61" i="16"/>
  <c r="G61" i="16"/>
  <c r="D61" i="16"/>
  <c r="C61" i="16"/>
  <c r="B61" i="16"/>
  <c r="Z60" i="16"/>
  <c r="W60" i="16"/>
  <c r="U60" i="16"/>
  <c r="R60" i="16"/>
  <c r="Q60" i="16"/>
  <c r="P60" i="16"/>
  <c r="L60" i="16"/>
  <c r="I60" i="16"/>
  <c r="G60" i="16"/>
  <c r="D60" i="16"/>
  <c r="C60" i="16"/>
  <c r="B60" i="16"/>
  <c r="Z59" i="16"/>
  <c r="W59" i="16"/>
  <c r="U59" i="16"/>
  <c r="R59" i="16"/>
  <c r="Q59" i="16"/>
  <c r="P59" i="16"/>
  <c r="L59" i="16"/>
  <c r="I59" i="16"/>
  <c r="G59" i="16"/>
  <c r="D59" i="16"/>
  <c r="C59" i="16"/>
  <c r="B59" i="16"/>
  <c r="Z58" i="16"/>
  <c r="W58" i="16"/>
  <c r="U58" i="16"/>
  <c r="R58" i="16"/>
  <c r="Q58" i="16"/>
  <c r="P58" i="16"/>
  <c r="L58" i="16"/>
  <c r="I58" i="16"/>
  <c r="G58" i="16"/>
  <c r="D58" i="16"/>
  <c r="C58" i="16"/>
  <c r="B58" i="16"/>
  <c r="Z57" i="16"/>
  <c r="W57" i="16"/>
  <c r="U57" i="16"/>
  <c r="R57" i="16"/>
  <c r="Q57" i="16"/>
  <c r="P57" i="16"/>
  <c r="L57" i="16"/>
  <c r="I57" i="16"/>
  <c r="G57" i="16"/>
  <c r="D57" i="16"/>
  <c r="C57" i="16"/>
  <c r="B57" i="16"/>
  <c r="Z56" i="16"/>
  <c r="W56" i="16"/>
  <c r="U56" i="16"/>
  <c r="R56" i="16"/>
  <c r="Q56" i="16"/>
  <c r="P56" i="16"/>
  <c r="L56" i="16"/>
  <c r="I56" i="16"/>
  <c r="G56" i="16"/>
  <c r="D56" i="16"/>
  <c r="C56" i="16"/>
  <c r="B56" i="16"/>
  <c r="Z55" i="16"/>
  <c r="W55" i="16"/>
  <c r="U55" i="16"/>
  <c r="R55" i="16"/>
  <c r="Q55" i="16"/>
  <c r="P55" i="16"/>
  <c r="L55" i="16"/>
  <c r="I55" i="16"/>
  <c r="G55" i="16"/>
  <c r="D55" i="16"/>
  <c r="C55" i="16"/>
  <c r="B55" i="16"/>
  <c r="Z54" i="16"/>
  <c r="W54" i="16"/>
  <c r="U54" i="16"/>
  <c r="R54" i="16"/>
  <c r="Q54" i="16"/>
  <c r="P54" i="16"/>
  <c r="L54" i="16"/>
  <c r="I54" i="16"/>
  <c r="G54" i="16"/>
  <c r="D54" i="16"/>
  <c r="C54" i="16"/>
  <c r="B54" i="16"/>
  <c r="Z53" i="16"/>
  <c r="W53" i="16"/>
  <c r="U53" i="16"/>
  <c r="R53" i="16"/>
  <c r="Q53" i="16"/>
  <c r="P53" i="16"/>
  <c r="L53" i="16"/>
  <c r="I53" i="16"/>
  <c r="G53" i="16"/>
  <c r="D53" i="16"/>
  <c r="C53" i="16"/>
  <c r="B53" i="16"/>
  <c r="Z52" i="16"/>
  <c r="W52" i="16"/>
  <c r="U52" i="16"/>
  <c r="R52" i="16"/>
  <c r="Q52" i="16"/>
  <c r="P52" i="16"/>
  <c r="L52" i="16"/>
  <c r="I52" i="16"/>
  <c r="G52" i="16"/>
  <c r="D52" i="16"/>
  <c r="C52" i="16"/>
  <c r="B52" i="16"/>
  <c r="Z51" i="16"/>
  <c r="W51" i="16"/>
  <c r="U51" i="16"/>
  <c r="R51" i="16"/>
  <c r="Q51" i="16"/>
  <c r="P51" i="16"/>
  <c r="L51" i="16"/>
  <c r="I51" i="16"/>
  <c r="G51" i="16"/>
  <c r="D51" i="16"/>
  <c r="C51" i="16"/>
  <c r="B51" i="16"/>
  <c r="Z50" i="16"/>
  <c r="W50" i="16"/>
  <c r="U50" i="16"/>
  <c r="R50" i="16"/>
  <c r="Q50" i="16"/>
  <c r="P50" i="16"/>
  <c r="L50" i="16"/>
  <c r="I50" i="16"/>
  <c r="G50" i="16"/>
  <c r="D50" i="16"/>
  <c r="C50" i="16"/>
  <c r="B50" i="16"/>
  <c r="Z49" i="16"/>
  <c r="W49" i="16"/>
  <c r="U49" i="16"/>
  <c r="R49" i="16"/>
  <c r="Q49" i="16"/>
  <c r="P49" i="16"/>
  <c r="L49" i="16"/>
  <c r="I49" i="16"/>
  <c r="G49" i="16"/>
  <c r="D49" i="16"/>
  <c r="C49" i="16"/>
  <c r="B49" i="16"/>
  <c r="Z48" i="16"/>
  <c r="W48" i="16"/>
  <c r="U48" i="16"/>
  <c r="R48" i="16"/>
  <c r="Q48" i="16"/>
  <c r="P48" i="16"/>
  <c r="L48" i="16"/>
  <c r="I48" i="16"/>
  <c r="G48" i="16"/>
  <c r="D48" i="16"/>
  <c r="C48" i="16"/>
  <c r="B48" i="16"/>
  <c r="Z47" i="16"/>
  <c r="W47" i="16"/>
  <c r="U47" i="16"/>
  <c r="R47" i="16"/>
  <c r="Q47" i="16"/>
  <c r="P47" i="16"/>
  <c r="L47" i="16"/>
  <c r="I47" i="16"/>
  <c r="G47" i="16"/>
  <c r="D47" i="16"/>
  <c r="C47" i="16"/>
  <c r="B47" i="16"/>
  <c r="Z46" i="16"/>
  <c r="W46" i="16"/>
  <c r="U46" i="16"/>
  <c r="R46" i="16"/>
  <c r="Q46" i="16"/>
  <c r="P46" i="16"/>
  <c r="L46" i="16"/>
  <c r="I46" i="16"/>
  <c r="G46" i="16"/>
  <c r="D46" i="16"/>
  <c r="C46" i="16"/>
  <c r="B46" i="16"/>
  <c r="Z45" i="16"/>
  <c r="W45" i="16"/>
  <c r="U45" i="16"/>
  <c r="R45" i="16"/>
  <c r="Q45" i="16"/>
  <c r="P45" i="16"/>
  <c r="L45" i="16"/>
  <c r="I45" i="16"/>
  <c r="G45" i="16"/>
  <c r="D45" i="16"/>
  <c r="C45" i="16"/>
  <c r="B45" i="16"/>
  <c r="Z44" i="16"/>
  <c r="W44" i="16"/>
  <c r="U44" i="16"/>
  <c r="R44" i="16"/>
  <c r="Q44" i="16"/>
  <c r="P44" i="16"/>
  <c r="L44" i="16"/>
  <c r="I44" i="16"/>
  <c r="G44" i="16"/>
  <c r="D44" i="16"/>
  <c r="C44" i="16"/>
  <c r="B44" i="16"/>
  <c r="Z43" i="16"/>
  <c r="W43" i="16"/>
  <c r="U43" i="16"/>
  <c r="R43" i="16"/>
  <c r="Q43" i="16"/>
  <c r="P43" i="16"/>
  <c r="L43" i="16"/>
  <c r="I43" i="16"/>
  <c r="G43" i="16"/>
  <c r="D43" i="16"/>
  <c r="C43" i="16"/>
  <c r="B43" i="16"/>
  <c r="Z42" i="16"/>
  <c r="W42" i="16"/>
  <c r="U42" i="16"/>
  <c r="R42" i="16"/>
  <c r="Q42" i="16"/>
  <c r="P42" i="16"/>
  <c r="L42" i="16"/>
  <c r="I42" i="16"/>
  <c r="G42" i="16"/>
  <c r="D42" i="16"/>
  <c r="C42" i="16"/>
  <c r="B42" i="16"/>
  <c r="Z41" i="16"/>
  <c r="W41" i="16"/>
  <c r="U41" i="16"/>
  <c r="R41" i="16"/>
  <c r="Q41" i="16"/>
  <c r="P41" i="16"/>
  <c r="L41" i="16"/>
  <c r="I41" i="16"/>
  <c r="G41" i="16"/>
  <c r="D41" i="16"/>
  <c r="C41" i="16"/>
  <c r="B41" i="16"/>
  <c r="Z40" i="16"/>
  <c r="W40" i="16"/>
  <c r="U40" i="16"/>
  <c r="R40" i="16"/>
  <c r="Q40" i="16"/>
  <c r="P40" i="16"/>
  <c r="L40" i="16"/>
  <c r="I40" i="16"/>
  <c r="G40" i="16"/>
  <c r="D40" i="16"/>
  <c r="C40" i="16"/>
  <c r="B40" i="16"/>
  <c r="Z39" i="16"/>
  <c r="W39" i="16"/>
  <c r="U39" i="16"/>
  <c r="R39" i="16"/>
  <c r="Q39" i="16"/>
  <c r="P39" i="16"/>
  <c r="L39" i="16"/>
  <c r="I39" i="16"/>
  <c r="G39" i="16"/>
  <c r="D39" i="16"/>
  <c r="C39" i="16"/>
  <c r="B39" i="16"/>
  <c r="Z38" i="16"/>
  <c r="W38" i="16"/>
  <c r="U38" i="16"/>
  <c r="R38" i="16"/>
  <c r="Q38" i="16"/>
  <c r="P38" i="16"/>
  <c r="L38" i="16"/>
  <c r="I38" i="16"/>
  <c r="G38" i="16"/>
  <c r="D38" i="16"/>
  <c r="C38" i="16"/>
  <c r="B38" i="16"/>
  <c r="Z37" i="16"/>
  <c r="W37" i="16"/>
  <c r="U37" i="16"/>
  <c r="R37" i="16"/>
  <c r="Q37" i="16"/>
  <c r="P37" i="16"/>
  <c r="L37" i="16"/>
  <c r="I37" i="16"/>
  <c r="G37" i="16"/>
  <c r="D37" i="16"/>
  <c r="C37" i="16"/>
  <c r="B37" i="16"/>
  <c r="Z36" i="16"/>
  <c r="W36" i="16"/>
  <c r="U36" i="16"/>
  <c r="R36" i="16"/>
  <c r="Q36" i="16"/>
  <c r="P36" i="16"/>
  <c r="L36" i="16"/>
  <c r="I36" i="16"/>
  <c r="G36" i="16"/>
  <c r="D36" i="16"/>
  <c r="C36" i="16"/>
  <c r="B36" i="16"/>
  <c r="Z35" i="16"/>
  <c r="W35" i="16"/>
  <c r="U35" i="16"/>
  <c r="R35" i="16"/>
  <c r="Q35" i="16"/>
  <c r="P35" i="16"/>
  <c r="L35" i="16"/>
  <c r="I35" i="16"/>
  <c r="G35" i="16"/>
  <c r="D35" i="16"/>
  <c r="C35" i="16"/>
  <c r="B35" i="16"/>
  <c r="Z34" i="16"/>
  <c r="W34" i="16"/>
  <c r="U34" i="16"/>
  <c r="R34" i="16"/>
  <c r="Q34" i="16"/>
  <c r="P34" i="16"/>
  <c r="L34" i="16"/>
  <c r="I34" i="16"/>
  <c r="G34" i="16"/>
  <c r="D34" i="16"/>
  <c r="C34" i="16"/>
  <c r="B34" i="16"/>
  <c r="Z33" i="16"/>
  <c r="W33" i="16"/>
  <c r="U33" i="16"/>
  <c r="R33" i="16"/>
  <c r="Q33" i="16"/>
  <c r="P33" i="16"/>
  <c r="L33" i="16"/>
  <c r="I33" i="16"/>
  <c r="G33" i="16"/>
  <c r="D33" i="16"/>
  <c r="C33" i="16"/>
  <c r="B33" i="16"/>
  <c r="Z32" i="16"/>
  <c r="W32" i="16"/>
  <c r="U32" i="16"/>
  <c r="R32" i="16"/>
  <c r="Q32" i="16"/>
  <c r="P32" i="16"/>
  <c r="L32" i="16"/>
  <c r="I32" i="16"/>
  <c r="G32" i="16"/>
  <c r="D32" i="16"/>
  <c r="C32" i="16"/>
  <c r="B32" i="16"/>
  <c r="Z31" i="16"/>
  <c r="W31" i="16"/>
  <c r="U31" i="16"/>
  <c r="R31" i="16"/>
  <c r="Q31" i="16"/>
  <c r="P31" i="16"/>
  <c r="L31" i="16"/>
  <c r="I31" i="16"/>
  <c r="G31" i="16"/>
  <c r="D31" i="16"/>
  <c r="C31" i="16"/>
  <c r="B31" i="16"/>
  <c r="Z30" i="16"/>
  <c r="W30" i="16"/>
  <c r="U30" i="16"/>
  <c r="R30" i="16"/>
  <c r="Q30" i="16"/>
  <c r="P30" i="16"/>
  <c r="L30" i="16"/>
  <c r="I30" i="16"/>
  <c r="G30" i="16"/>
  <c r="D30" i="16"/>
  <c r="C30" i="16"/>
  <c r="B30" i="16"/>
  <c r="Z29" i="16"/>
  <c r="W29" i="16"/>
  <c r="U29" i="16"/>
  <c r="R29" i="16"/>
  <c r="Q29" i="16"/>
  <c r="P29" i="16"/>
  <c r="L29" i="16"/>
  <c r="I29" i="16"/>
  <c r="G29" i="16"/>
  <c r="D29" i="16"/>
  <c r="C29" i="16"/>
  <c r="B29" i="16"/>
  <c r="Z28" i="16"/>
  <c r="W28" i="16"/>
  <c r="U28" i="16"/>
  <c r="R28" i="16"/>
  <c r="Q28" i="16"/>
  <c r="P28" i="16"/>
  <c r="L28" i="16"/>
  <c r="I28" i="16"/>
  <c r="G28" i="16"/>
  <c r="D28" i="16"/>
  <c r="C28" i="16"/>
  <c r="B28" i="16"/>
  <c r="Z27" i="16"/>
  <c r="W27" i="16"/>
  <c r="U27" i="16"/>
  <c r="R27" i="16"/>
  <c r="Q27" i="16"/>
  <c r="P27" i="16"/>
  <c r="L27" i="16"/>
  <c r="I27" i="16"/>
  <c r="G27" i="16"/>
  <c r="D27" i="16"/>
  <c r="C27" i="16"/>
  <c r="B27" i="16"/>
  <c r="Z26" i="16"/>
  <c r="W26" i="16"/>
  <c r="U26" i="16"/>
  <c r="R26" i="16"/>
  <c r="Q26" i="16"/>
  <c r="P26" i="16"/>
  <c r="L26" i="16"/>
  <c r="I26" i="16"/>
  <c r="G26" i="16"/>
  <c r="D26" i="16"/>
  <c r="C26" i="16"/>
  <c r="B26" i="16"/>
  <c r="Z25" i="16"/>
  <c r="W25" i="16"/>
  <c r="U25" i="16"/>
  <c r="R25" i="16"/>
  <c r="Q25" i="16"/>
  <c r="P25" i="16"/>
  <c r="L25" i="16"/>
  <c r="I25" i="16"/>
  <c r="G25" i="16"/>
  <c r="D25" i="16"/>
  <c r="C25" i="16"/>
  <c r="B25" i="16"/>
  <c r="Z24" i="16"/>
  <c r="W24" i="16"/>
  <c r="U24" i="16"/>
  <c r="R24" i="16"/>
  <c r="Q24" i="16"/>
  <c r="P24" i="16"/>
  <c r="L24" i="16"/>
  <c r="I24" i="16"/>
  <c r="G24" i="16"/>
  <c r="D24" i="16"/>
  <c r="C24" i="16"/>
  <c r="B24" i="16"/>
  <c r="Z23" i="16"/>
  <c r="W23" i="16"/>
  <c r="U23" i="16"/>
  <c r="R23" i="16"/>
  <c r="Q23" i="16"/>
  <c r="P23" i="16"/>
  <c r="L23" i="16"/>
  <c r="I23" i="16"/>
  <c r="G23" i="16"/>
  <c r="D23" i="16"/>
  <c r="C23" i="16"/>
  <c r="B23" i="16"/>
  <c r="Z22" i="16"/>
  <c r="W22" i="16"/>
  <c r="U22" i="16"/>
  <c r="R22" i="16"/>
  <c r="Q22" i="16"/>
  <c r="P22" i="16"/>
  <c r="L22" i="16"/>
  <c r="I22" i="16"/>
  <c r="G22" i="16"/>
  <c r="D22" i="16"/>
  <c r="C22" i="16"/>
  <c r="B22" i="16"/>
  <c r="Z21" i="16"/>
  <c r="W21" i="16"/>
  <c r="U21" i="16"/>
  <c r="R21" i="16"/>
  <c r="Q21" i="16"/>
  <c r="P21" i="16"/>
  <c r="L21" i="16"/>
  <c r="I21" i="16"/>
  <c r="G21" i="16"/>
  <c r="D21" i="16"/>
  <c r="C21" i="16"/>
  <c r="B21" i="16"/>
  <c r="Z20" i="16"/>
  <c r="W20" i="16"/>
  <c r="U20" i="16"/>
  <c r="R20" i="16"/>
  <c r="Q20" i="16"/>
  <c r="P20" i="16"/>
  <c r="L20" i="16"/>
  <c r="I20" i="16"/>
  <c r="G20" i="16"/>
  <c r="D20" i="16"/>
  <c r="C20" i="16"/>
  <c r="B20" i="16"/>
  <c r="Z19" i="16"/>
  <c r="W19" i="16"/>
  <c r="U19" i="16"/>
  <c r="R19" i="16"/>
  <c r="Q19" i="16"/>
  <c r="P19" i="16"/>
  <c r="L19" i="16"/>
  <c r="I19" i="16"/>
  <c r="G19" i="16"/>
  <c r="D19" i="16"/>
  <c r="C19" i="16"/>
  <c r="B19" i="16"/>
  <c r="Z18" i="16"/>
  <c r="W18" i="16"/>
  <c r="U18" i="16"/>
  <c r="R18" i="16"/>
  <c r="Q18" i="16"/>
  <c r="P18" i="16"/>
  <c r="L18" i="16"/>
  <c r="I18" i="16"/>
  <c r="G18" i="16"/>
  <c r="D18" i="16"/>
  <c r="C18" i="16"/>
  <c r="B18" i="16"/>
  <c r="Z17" i="16"/>
  <c r="W17" i="16"/>
  <c r="U17" i="16"/>
  <c r="R17" i="16"/>
  <c r="Q17" i="16"/>
  <c r="P17" i="16"/>
  <c r="L17" i="16"/>
  <c r="I17" i="16"/>
  <c r="G17" i="16"/>
  <c r="D17" i="16"/>
  <c r="C17" i="16"/>
  <c r="B17" i="16"/>
  <c r="Z16" i="16"/>
  <c r="W16" i="16"/>
  <c r="U16" i="16"/>
  <c r="R16" i="16"/>
  <c r="Q16" i="16"/>
  <c r="P16" i="16"/>
  <c r="L16" i="16"/>
  <c r="I16" i="16"/>
  <c r="G16" i="16"/>
  <c r="D16" i="16"/>
  <c r="C16" i="16"/>
  <c r="B16" i="16"/>
  <c r="Z15" i="16"/>
  <c r="W15" i="16"/>
  <c r="U15" i="16"/>
  <c r="R15" i="16"/>
  <c r="Q15" i="16"/>
  <c r="P15" i="16"/>
  <c r="L15" i="16"/>
  <c r="I15" i="16"/>
  <c r="G15" i="16"/>
  <c r="D15" i="16"/>
  <c r="C15" i="16"/>
  <c r="B15" i="16"/>
  <c r="Z14" i="16"/>
  <c r="W14" i="16"/>
  <c r="U14" i="16"/>
  <c r="R14" i="16"/>
  <c r="Q14" i="16"/>
  <c r="P14" i="16"/>
  <c r="L14" i="16"/>
  <c r="I14" i="16"/>
  <c r="G14" i="16"/>
  <c r="D14" i="16"/>
  <c r="C14" i="16"/>
  <c r="B14" i="16"/>
  <c r="Z13" i="16"/>
  <c r="W13" i="16"/>
  <c r="U13" i="16"/>
  <c r="R13" i="16"/>
  <c r="Q13" i="16"/>
  <c r="P13" i="16"/>
  <c r="L13" i="16"/>
  <c r="I13" i="16"/>
  <c r="G13" i="16"/>
  <c r="D13" i="16"/>
  <c r="C13" i="16"/>
  <c r="B13" i="16"/>
  <c r="Z12" i="16"/>
  <c r="W12" i="16"/>
  <c r="U12" i="16"/>
  <c r="R12" i="16"/>
  <c r="Q12" i="16"/>
  <c r="P12" i="16"/>
  <c r="L12" i="16"/>
  <c r="I12" i="16"/>
  <c r="G12" i="16"/>
  <c r="D12" i="16"/>
  <c r="C12" i="16"/>
  <c r="B12" i="16"/>
  <c r="Z11" i="16"/>
  <c r="W11" i="16"/>
  <c r="U11" i="16"/>
  <c r="R11" i="16"/>
  <c r="Q11" i="16"/>
  <c r="P11" i="16"/>
  <c r="L11" i="16"/>
  <c r="I11" i="16"/>
  <c r="G11" i="16"/>
  <c r="D11" i="16"/>
  <c r="C11" i="16"/>
  <c r="B11" i="16"/>
  <c r="Z10" i="16"/>
  <c r="W10" i="16"/>
  <c r="U10" i="16"/>
  <c r="R10" i="16"/>
  <c r="Q10" i="16"/>
  <c r="P10" i="16"/>
  <c r="L10" i="16"/>
  <c r="I10" i="16"/>
  <c r="G10" i="16"/>
  <c r="D10" i="16"/>
  <c r="C10" i="16"/>
  <c r="B10" i="16"/>
  <c r="Z9" i="16"/>
  <c r="W9" i="16"/>
  <c r="U9" i="16"/>
  <c r="R9" i="16"/>
  <c r="Q9" i="16"/>
  <c r="P9" i="16"/>
  <c r="L9" i="16"/>
  <c r="I9" i="16"/>
  <c r="G9" i="16"/>
  <c r="D9" i="16"/>
  <c r="C9" i="16"/>
  <c r="B9" i="16"/>
  <c r="Z8" i="16"/>
  <c r="W8" i="16"/>
  <c r="U8" i="16"/>
  <c r="R8" i="16"/>
  <c r="Q8" i="16"/>
  <c r="P8" i="16"/>
  <c r="L8" i="16"/>
  <c r="I8" i="16"/>
  <c r="G8" i="16"/>
  <c r="D8" i="16"/>
  <c r="C8" i="16"/>
  <c r="B8" i="16"/>
  <c r="Z7" i="16"/>
  <c r="W7" i="16"/>
  <c r="U7" i="16"/>
  <c r="R7" i="16"/>
  <c r="Q7" i="16"/>
  <c r="P7" i="16"/>
  <c r="L7" i="16"/>
  <c r="I7" i="16"/>
  <c r="G7" i="16"/>
  <c r="D7" i="16"/>
  <c r="C7" i="16"/>
  <c r="B7" i="16"/>
  <c r="Z6" i="16"/>
  <c r="W6" i="16"/>
  <c r="U6" i="16"/>
  <c r="R6" i="16"/>
  <c r="Q6" i="16"/>
  <c r="P6" i="16"/>
  <c r="N6" i="16"/>
  <c r="L6" i="16"/>
  <c r="I6" i="16"/>
  <c r="G6" i="16"/>
  <c r="D6" i="16"/>
  <c r="C6" i="16"/>
  <c r="B6" i="16"/>
  <c r="AD5" i="16"/>
  <c r="AC5" i="16"/>
  <c r="AB5" i="16"/>
  <c r="Z5" i="16"/>
  <c r="W5" i="16"/>
  <c r="U5" i="16"/>
  <c r="R5" i="16"/>
  <c r="Q5" i="16"/>
  <c r="P5" i="16"/>
  <c r="L5" i="16"/>
  <c r="I5" i="16"/>
  <c r="G5" i="16"/>
  <c r="D5" i="16"/>
  <c r="C5" i="16"/>
  <c r="B5" i="16"/>
  <c r="Z4" i="16"/>
  <c r="W4" i="16"/>
  <c r="U4" i="16"/>
  <c r="R4" i="16"/>
  <c r="Q4" i="16"/>
  <c r="P4" i="16"/>
  <c r="N4" i="16"/>
  <c r="L4" i="16"/>
  <c r="I4" i="16"/>
  <c r="G4" i="16"/>
  <c r="D4" i="16"/>
  <c r="C4" i="16"/>
  <c r="B4" i="16"/>
  <c r="Z3" i="16"/>
  <c r="W3" i="16"/>
  <c r="U3" i="16"/>
  <c r="R3" i="16"/>
  <c r="Q3" i="16"/>
  <c r="P3" i="16"/>
  <c r="L3" i="16"/>
  <c r="I3" i="16"/>
  <c r="G3" i="16"/>
  <c r="D3" i="16"/>
  <c r="C3" i="16"/>
  <c r="B3" i="16"/>
  <c r="AD2" i="16"/>
  <c r="AC2" i="16"/>
  <c r="AB2" i="16"/>
  <c r="Z2" i="16"/>
  <c r="W2" i="16"/>
  <c r="U2" i="16"/>
  <c r="R2" i="16"/>
  <c r="Q2" i="16"/>
  <c r="P2" i="16"/>
  <c r="N2" i="16"/>
  <c r="L2" i="16"/>
  <c r="I2" i="16"/>
  <c r="G2" i="16"/>
  <c r="D2" i="16"/>
  <c r="C2" i="16"/>
  <c r="B2" i="16"/>
  <c r="R1" i="16"/>
  <c r="Q1" i="16"/>
  <c r="P1" i="16"/>
  <c r="D1" i="16"/>
  <c r="C1" i="16"/>
  <c r="B1" i="16"/>
  <c r="AR1089" i="12"/>
  <c r="AQ1089" i="12"/>
  <c r="AR1088" i="12"/>
  <c r="AQ1088" i="12"/>
  <c r="AR1087" i="12"/>
  <c r="AQ1087" i="12"/>
  <c r="AR1086" i="12"/>
  <c r="AQ1086" i="12"/>
  <c r="AR1085" i="12"/>
  <c r="AQ1085" i="12"/>
  <c r="AR1084" i="12"/>
  <c r="AQ1084" i="12"/>
  <c r="AR1083" i="12"/>
  <c r="AQ1083" i="12"/>
  <c r="AR1082" i="12"/>
  <c r="AQ1082" i="12"/>
  <c r="AR1081" i="12"/>
  <c r="AQ1081" i="12"/>
  <c r="AR1080" i="12"/>
  <c r="AQ1080" i="12"/>
  <c r="AR1079" i="12"/>
  <c r="AQ1079" i="12"/>
  <c r="AR1078" i="12"/>
  <c r="AQ1078" i="12"/>
  <c r="AR1077" i="12"/>
  <c r="AQ1077" i="12"/>
  <c r="AR1076" i="12"/>
  <c r="AQ1076" i="12"/>
  <c r="AR1075" i="12"/>
  <c r="AQ1075" i="12"/>
  <c r="AR1074" i="12"/>
  <c r="AQ1074" i="12"/>
  <c r="AR1073" i="12"/>
  <c r="AQ1073" i="12"/>
  <c r="AR1072" i="12"/>
  <c r="AQ1072" i="12"/>
  <c r="AR1071" i="12"/>
  <c r="AQ1071" i="12"/>
  <c r="AR1070" i="12"/>
  <c r="AQ1070" i="12"/>
  <c r="AR1069" i="12"/>
  <c r="AQ1069" i="12"/>
  <c r="AR1068" i="12"/>
  <c r="AQ1068" i="12"/>
  <c r="AR1067" i="12"/>
  <c r="AQ1067" i="12"/>
  <c r="AR1066" i="12"/>
  <c r="AQ1066" i="12"/>
  <c r="AR1065" i="12"/>
  <c r="AQ1065" i="12"/>
  <c r="AR1064" i="12"/>
  <c r="AQ1064" i="12"/>
  <c r="AR1063" i="12"/>
  <c r="AQ1063" i="12"/>
  <c r="AR1062" i="12"/>
  <c r="AQ1062" i="12"/>
  <c r="AR1061" i="12"/>
  <c r="AQ1061" i="12"/>
  <c r="AR1060" i="12"/>
  <c r="AQ1060" i="12"/>
  <c r="AR1059" i="12"/>
  <c r="AQ1059" i="12"/>
  <c r="AR1058" i="12"/>
  <c r="AQ1058" i="12"/>
  <c r="AR1057" i="12"/>
  <c r="AQ1057" i="12"/>
  <c r="AR1056" i="12"/>
  <c r="AQ1056" i="12"/>
  <c r="AR1055" i="12"/>
  <c r="AQ1055" i="12"/>
  <c r="AR1054" i="12"/>
  <c r="AQ1054" i="12"/>
  <c r="AR1053" i="12"/>
  <c r="AQ1053" i="12"/>
  <c r="AR1052" i="12"/>
  <c r="AQ1052" i="12"/>
  <c r="AR1051" i="12"/>
  <c r="AQ1051" i="12"/>
  <c r="AR1050" i="12"/>
  <c r="AQ1050" i="12"/>
  <c r="AR1049" i="12"/>
  <c r="AQ1049" i="12"/>
  <c r="AR1048" i="12"/>
  <c r="AQ1048" i="12"/>
  <c r="AR1047" i="12"/>
  <c r="AQ1047" i="12"/>
  <c r="AR1046" i="12"/>
  <c r="AQ1046" i="12"/>
  <c r="AR1045" i="12"/>
  <c r="AQ1045" i="12"/>
  <c r="AR1044" i="12"/>
  <c r="AQ1044" i="12"/>
  <c r="AR1043" i="12"/>
  <c r="AQ1043" i="12"/>
  <c r="AR1042" i="12"/>
  <c r="AQ1042" i="12"/>
  <c r="AR1041" i="12"/>
  <c r="AQ1041" i="12"/>
  <c r="AR1040" i="12"/>
  <c r="AQ1040" i="12"/>
  <c r="AR1039" i="12"/>
  <c r="AQ1039" i="12"/>
  <c r="AR1038" i="12"/>
  <c r="AQ1038" i="12"/>
  <c r="AR1037" i="12"/>
  <c r="AQ1037" i="12"/>
  <c r="AR1036" i="12"/>
  <c r="AQ1036" i="12"/>
  <c r="AR1035" i="12"/>
  <c r="AQ1035" i="12"/>
  <c r="AR1034" i="12"/>
  <c r="AQ1034" i="12"/>
  <c r="AR1033" i="12"/>
  <c r="AQ1033" i="12"/>
  <c r="AR1032" i="12"/>
  <c r="AQ1032" i="12"/>
  <c r="AR1031" i="12"/>
  <c r="AQ1031" i="12"/>
  <c r="AR1030" i="12"/>
  <c r="AQ1030" i="12"/>
  <c r="AR1029" i="12"/>
  <c r="AQ1029" i="12"/>
  <c r="AR1028" i="12"/>
  <c r="AQ1028" i="12"/>
  <c r="AR1027" i="12"/>
  <c r="AQ1027" i="12"/>
  <c r="AR1026" i="12"/>
  <c r="AQ1026" i="12"/>
  <c r="AR1025" i="12"/>
  <c r="AQ1025" i="12"/>
  <c r="AR1024" i="12"/>
  <c r="AQ1024" i="12"/>
  <c r="AR1023" i="12"/>
  <c r="AQ1023" i="12"/>
  <c r="AR1022" i="12"/>
  <c r="AQ1022" i="12"/>
  <c r="AR1021" i="12"/>
  <c r="AQ1021" i="12"/>
  <c r="AR1020" i="12"/>
  <c r="AQ1020" i="12"/>
  <c r="AR1019" i="12"/>
  <c r="AQ1019" i="12"/>
  <c r="AR1018" i="12"/>
  <c r="AQ1018" i="12"/>
  <c r="AR1017" i="12"/>
  <c r="AQ1017" i="12"/>
  <c r="AR1016" i="12"/>
  <c r="AQ1016" i="12"/>
  <c r="AR1015" i="12"/>
  <c r="AQ1015" i="12"/>
  <c r="H1015" i="12"/>
  <c r="AR1014" i="12"/>
  <c r="AQ1014" i="12"/>
  <c r="H1014" i="12"/>
  <c r="AR1013" i="12"/>
  <c r="AQ1013" i="12"/>
  <c r="H1013" i="12"/>
  <c r="AR1012" i="12"/>
  <c r="AQ1012" i="12"/>
  <c r="H1012" i="12"/>
  <c r="AR1011" i="12"/>
  <c r="AQ1011" i="12"/>
  <c r="H1011" i="12"/>
  <c r="AR1010" i="12"/>
  <c r="AQ1010" i="12"/>
  <c r="H1010" i="12"/>
  <c r="AR1009" i="12"/>
  <c r="AQ1009" i="12"/>
  <c r="H1009" i="12"/>
  <c r="AR1008" i="12"/>
  <c r="AQ1008" i="12"/>
  <c r="H1008" i="12"/>
  <c r="AR1007" i="12"/>
  <c r="AQ1007" i="12"/>
  <c r="H1007" i="12"/>
  <c r="AR1006" i="12"/>
  <c r="AQ1006" i="12"/>
  <c r="H1006" i="12"/>
  <c r="AR1005" i="12"/>
  <c r="AQ1005" i="12"/>
  <c r="H1005" i="12"/>
  <c r="AR1004" i="12"/>
  <c r="AQ1004" i="12"/>
  <c r="H1004" i="12"/>
  <c r="AR1003" i="12"/>
  <c r="AQ1003" i="12"/>
  <c r="H1003" i="12"/>
  <c r="AR1002" i="12"/>
  <c r="AQ1002" i="12"/>
  <c r="H1002" i="12"/>
  <c r="AR1001" i="12"/>
  <c r="AQ1001" i="12"/>
  <c r="H1001" i="12"/>
  <c r="AR1000" i="12"/>
  <c r="AQ1000" i="12"/>
  <c r="H1000" i="12"/>
  <c r="AR999" i="12"/>
  <c r="AQ999" i="12"/>
  <c r="H999" i="12"/>
  <c r="AR998" i="12"/>
  <c r="AQ998" i="12"/>
  <c r="H998" i="12"/>
  <c r="AR997" i="12"/>
  <c r="AQ997" i="12"/>
  <c r="H997" i="12"/>
  <c r="AR996" i="12"/>
  <c r="AQ996" i="12"/>
  <c r="H996" i="12"/>
  <c r="AR995" i="12"/>
  <c r="AQ995" i="12"/>
  <c r="H995" i="12"/>
  <c r="AR994" i="12"/>
  <c r="AQ994" i="12"/>
  <c r="H994" i="12"/>
  <c r="AR993" i="12"/>
  <c r="AQ993" i="12"/>
  <c r="H993" i="12"/>
  <c r="AR992" i="12"/>
  <c r="AQ992" i="12"/>
  <c r="H992" i="12"/>
  <c r="AR991" i="12"/>
  <c r="AQ991" i="12"/>
  <c r="H991" i="12"/>
  <c r="AR990" i="12"/>
  <c r="AQ990" i="12"/>
  <c r="H990" i="12"/>
  <c r="AR989" i="12"/>
  <c r="AQ989" i="12"/>
  <c r="H989" i="12"/>
  <c r="AR988" i="12"/>
  <c r="AQ988" i="12"/>
  <c r="H988" i="12"/>
  <c r="AR987" i="12"/>
  <c r="AQ987" i="12"/>
  <c r="H987" i="12"/>
  <c r="AR986" i="12"/>
  <c r="AQ986" i="12"/>
  <c r="H986" i="12"/>
  <c r="AR985" i="12"/>
  <c r="AQ985" i="12"/>
  <c r="H985" i="12"/>
  <c r="AR984" i="12"/>
  <c r="AQ984" i="12"/>
  <c r="H984" i="12"/>
  <c r="AR983" i="12"/>
  <c r="AQ983" i="12"/>
  <c r="H983" i="12"/>
  <c r="AR982" i="12"/>
  <c r="AQ982" i="12"/>
  <c r="H982" i="12"/>
  <c r="AR981" i="12"/>
  <c r="AQ981" i="12"/>
  <c r="H981" i="12"/>
  <c r="AR980" i="12"/>
  <c r="AQ980" i="12"/>
  <c r="H980" i="12"/>
  <c r="AR979" i="12"/>
  <c r="AQ979" i="12"/>
  <c r="H979" i="12"/>
  <c r="AR978" i="12"/>
  <c r="AQ978" i="12"/>
  <c r="H978" i="12"/>
  <c r="AR977" i="12"/>
  <c r="AQ977" i="12"/>
  <c r="H977" i="12"/>
  <c r="AR976" i="12"/>
  <c r="AQ976" i="12"/>
  <c r="H976" i="12"/>
  <c r="AR975" i="12"/>
  <c r="AQ975" i="12"/>
  <c r="H975" i="12"/>
  <c r="AR974" i="12"/>
  <c r="AQ974" i="12"/>
  <c r="H974" i="12"/>
  <c r="AR973" i="12"/>
  <c r="AQ973" i="12"/>
  <c r="H973" i="12"/>
  <c r="AR972" i="12"/>
  <c r="AQ972" i="12"/>
  <c r="H972" i="12"/>
  <c r="AR971" i="12"/>
  <c r="AQ971" i="12"/>
  <c r="H971" i="12"/>
  <c r="AR970" i="12"/>
  <c r="AQ970" i="12"/>
  <c r="H970" i="12"/>
  <c r="AR969" i="12"/>
  <c r="AQ969" i="12"/>
  <c r="H969" i="12"/>
  <c r="AR968" i="12"/>
  <c r="AQ968" i="12"/>
  <c r="H968" i="12"/>
  <c r="AR967" i="12"/>
  <c r="AQ967" i="12"/>
  <c r="H967" i="12"/>
  <c r="AR966" i="12"/>
  <c r="AQ966" i="12"/>
  <c r="H966" i="12"/>
  <c r="AR965" i="12"/>
  <c r="AQ965" i="12"/>
  <c r="H965" i="12"/>
  <c r="AR964" i="12"/>
  <c r="AQ964" i="12"/>
  <c r="H964" i="12"/>
  <c r="AR963" i="12"/>
  <c r="AQ963" i="12"/>
  <c r="H963" i="12"/>
  <c r="AR962" i="12"/>
  <c r="AQ962" i="12"/>
  <c r="H962" i="12"/>
  <c r="AR961" i="12"/>
  <c r="AQ961" i="12"/>
  <c r="H961" i="12"/>
  <c r="AR960" i="12"/>
  <c r="AQ960" i="12"/>
  <c r="H960" i="12"/>
  <c r="AR959" i="12"/>
  <c r="AQ959" i="12"/>
  <c r="H959" i="12"/>
  <c r="AR958" i="12"/>
  <c r="AQ958" i="12"/>
  <c r="H958" i="12"/>
  <c r="AR957" i="12"/>
  <c r="AQ957" i="12"/>
  <c r="H957" i="12"/>
  <c r="AR956" i="12"/>
  <c r="AQ956" i="12"/>
  <c r="H956" i="12"/>
  <c r="AR955" i="12"/>
  <c r="AQ955" i="12"/>
  <c r="H955" i="12"/>
  <c r="AR954" i="12"/>
  <c r="AQ954" i="12"/>
  <c r="H954" i="12"/>
  <c r="AR953" i="12"/>
  <c r="AQ953" i="12"/>
  <c r="H953" i="12"/>
  <c r="AR952" i="12"/>
  <c r="AQ952" i="12"/>
  <c r="H952" i="12"/>
  <c r="AR951" i="12"/>
  <c r="AQ951" i="12"/>
  <c r="H951" i="12"/>
  <c r="AR950" i="12"/>
  <c r="AQ950" i="12"/>
  <c r="H950" i="12"/>
  <c r="AR949" i="12"/>
  <c r="AQ949" i="12"/>
  <c r="H949" i="12"/>
  <c r="AR948" i="12"/>
  <c r="AQ948" i="12"/>
  <c r="H948" i="12"/>
  <c r="AR947" i="12"/>
  <c r="AQ947" i="12"/>
  <c r="H947" i="12"/>
  <c r="AR946" i="12"/>
  <c r="AQ946" i="12"/>
  <c r="H946" i="12"/>
  <c r="AR945" i="12"/>
  <c r="AQ945" i="12"/>
  <c r="H945" i="12"/>
  <c r="AR944" i="12"/>
  <c r="AQ944" i="12"/>
  <c r="H944" i="12"/>
  <c r="AR943" i="12"/>
  <c r="AQ943" i="12"/>
  <c r="H943" i="12"/>
  <c r="AR942" i="12"/>
  <c r="AQ942" i="12"/>
  <c r="H942" i="12"/>
  <c r="AR941" i="12"/>
  <c r="AQ941" i="12"/>
  <c r="H941" i="12"/>
  <c r="AR940" i="12"/>
  <c r="AQ940" i="12"/>
  <c r="H940" i="12"/>
  <c r="AR939" i="12"/>
  <c r="AQ939" i="12"/>
  <c r="H939" i="12"/>
  <c r="AR938" i="12"/>
  <c r="AQ938" i="12"/>
  <c r="H938" i="12"/>
  <c r="AR937" i="12"/>
  <c r="AQ937" i="12"/>
  <c r="H937" i="12"/>
  <c r="AR936" i="12"/>
  <c r="AQ936" i="12"/>
  <c r="H936" i="12"/>
  <c r="AR935" i="12"/>
  <c r="AQ935" i="12"/>
  <c r="H935" i="12"/>
  <c r="AR934" i="12"/>
  <c r="AQ934" i="12"/>
  <c r="H934" i="12"/>
  <c r="AR933" i="12"/>
  <c r="AQ933" i="12"/>
  <c r="H933" i="12"/>
  <c r="AR932" i="12"/>
  <c r="AQ932" i="12"/>
  <c r="H932" i="12"/>
  <c r="AR931" i="12"/>
  <c r="AQ931" i="12"/>
  <c r="H931" i="12"/>
  <c r="AR930" i="12"/>
  <c r="AQ930" i="12"/>
  <c r="H930" i="12"/>
  <c r="AR929" i="12"/>
  <c r="AQ929" i="12"/>
  <c r="H929" i="12"/>
  <c r="AR928" i="12"/>
  <c r="AQ928" i="12"/>
  <c r="H928" i="12"/>
  <c r="AR927" i="12"/>
  <c r="AQ927" i="12"/>
  <c r="H927" i="12"/>
  <c r="AR926" i="12"/>
  <c r="AQ926" i="12"/>
  <c r="H926" i="12"/>
  <c r="AR925" i="12"/>
  <c r="AQ925" i="12"/>
  <c r="H925" i="12"/>
  <c r="AR924" i="12"/>
  <c r="AQ924" i="12"/>
  <c r="H924" i="12"/>
  <c r="AR923" i="12"/>
  <c r="AQ923" i="12"/>
  <c r="H923" i="12"/>
  <c r="AR922" i="12"/>
  <c r="AQ922" i="12"/>
  <c r="H922" i="12"/>
  <c r="AR921" i="12"/>
  <c r="AQ921" i="12"/>
  <c r="H921" i="12"/>
  <c r="AR920" i="12"/>
  <c r="AQ920" i="12"/>
  <c r="H920" i="12"/>
  <c r="AR919" i="12"/>
  <c r="AQ919" i="12"/>
  <c r="H919" i="12"/>
  <c r="AR918" i="12"/>
  <c r="AQ918" i="12"/>
  <c r="H918" i="12"/>
  <c r="AR917" i="12"/>
  <c r="AQ917" i="12"/>
  <c r="H917" i="12"/>
  <c r="AR916" i="12"/>
  <c r="AQ916" i="12"/>
  <c r="H916" i="12"/>
  <c r="AR915" i="12"/>
  <c r="AQ915" i="12"/>
  <c r="H915" i="12"/>
  <c r="AR914" i="12"/>
  <c r="AQ914" i="12"/>
  <c r="H914" i="12"/>
  <c r="AR913" i="12"/>
  <c r="AQ913" i="12"/>
  <c r="H913" i="12"/>
  <c r="AR912" i="12"/>
  <c r="AQ912" i="12"/>
  <c r="H912" i="12"/>
  <c r="AR911" i="12"/>
  <c r="AQ911" i="12"/>
  <c r="Z911" i="12"/>
  <c r="Y911" i="12"/>
  <c r="H911" i="12"/>
  <c r="AR910" i="12"/>
  <c r="AQ910" i="12"/>
  <c r="Z910" i="12"/>
  <c r="Y910" i="12"/>
  <c r="H910" i="12"/>
  <c r="AR909" i="12"/>
  <c r="AQ909" i="12"/>
  <c r="Z909" i="12"/>
  <c r="Y909" i="12"/>
  <c r="H909" i="12"/>
  <c r="AR908" i="12"/>
  <c r="AQ908" i="12"/>
  <c r="Z908" i="12"/>
  <c r="Y908" i="12"/>
  <c r="H908" i="12"/>
  <c r="AR907" i="12"/>
  <c r="AQ907" i="12"/>
  <c r="Z907" i="12"/>
  <c r="Y907" i="12"/>
  <c r="H907" i="12"/>
  <c r="AR906" i="12"/>
  <c r="AQ906" i="12"/>
  <c r="Z906" i="12"/>
  <c r="Y906" i="12"/>
  <c r="H906" i="12"/>
  <c r="AR905" i="12"/>
  <c r="AQ905" i="12"/>
  <c r="Z905" i="12"/>
  <c r="Y905" i="12"/>
  <c r="H905" i="12"/>
  <c r="AR904" i="12"/>
  <c r="AQ904" i="12"/>
  <c r="Z904" i="12"/>
  <c r="Y904" i="12"/>
  <c r="H904" i="12"/>
  <c r="AR903" i="12"/>
  <c r="AQ903" i="12"/>
  <c r="Z903" i="12"/>
  <c r="Y903" i="12"/>
  <c r="H903" i="12"/>
  <c r="AR902" i="12"/>
  <c r="AQ902" i="12"/>
  <c r="Z902" i="12"/>
  <c r="Y902" i="12"/>
  <c r="H902" i="12"/>
  <c r="AR901" i="12"/>
  <c r="AQ901" i="12"/>
  <c r="Z901" i="12"/>
  <c r="Y901" i="12"/>
  <c r="H901" i="12"/>
  <c r="AR900" i="12"/>
  <c r="AQ900" i="12"/>
  <c r="Z900" i="12"/>
  <c r="Y900" i="12"/>
  <c r="H900" i="12"/>
  <c r="AR899" i="12"/>
  <c r="AQ899" i="12"/>
  <c r="Z899" i="12"/>
  <c r="Y899" i="12"/>
  <c r="H899" i="12"/>
  <c r="AR898" i="12"/>
  <c r="AQ898" i="12"/>
  <c r="Z898" i="12"/>
  <c r="Y898" i="12"/>
  <c r="H898" i="12"/>
  <c r="AR897" i="12"/>
  <c r="AQ897" i="12"/>
  <c r="Z897" i="12"/>
  <c r="Y897" i="12"/>
  <c r="H897" i="12"/>
  <c r="AR896" i="12"/>
  <c r="AQ896" i="12"/>
  <c r="Z896" i="12"/>
  <c r="Y896" i="12"/>
  <c r="H896" i="12"/>
  <c r="AR895" i="12"/>
  <c r="AQ895" i="12"/>
  <c r="Z895" i="12"/>
  <c r="Y895" i="12"/>
  <c r="H895" i="12"/>
  <c r="AR894" i="12"/>
  <c r="AQ894" i="12"/>
  <c r="Z894" i="12"/>
  <c r="Y894" i="12"/>
  <c r="H894" i="12"/>
  <c r="AR893" i="12"/>
  <c r="AQ893" i="12"/>
  <c r="Z893" i="12"/>
  <c r="Y893" i="12"/>
  <c r="H893" i="12"/>
  <c r="AR892" i="12"/>
  <c r="AQ892" i="12"/>
  <c r="Z892" i="12"/>
  <c r="Y892" i="12"/>
  <c r="H892" i="12"/>
  <c r="AR891" i="12"/>
  <c r="AQ891" i="12"/>
  <c r="Z891" i="12"/>
  <c r="Y891" i="12"/>
  <c r="H891" i="12"/>
  <c r="AR890" i="12"/>
  <c r="AQ890" i="12"/>
  <c r="Z890" i="12"/>
  <c r="Y890" i="12"/>
  <c r="H890" i="12"/>
  <c r="AR889" i="12"/>
  <c r="AQ889" i="12"/>
  <c r="Z889" i="12"/>
  <c r="Y889" i="12"/>
  <c r="H889" i="12"/>
  <c r="AR888" i="12"/>
  <c r="AQ888" i="12"/>
  <c r="Z888" i="12"/>
  <c r="Y888" i="12"/>
  <c r="H888" i="12"/>
  <c r="AR887" i="12"/>
  <c r="AQ887" i="12"/>
  <c r="Z887" i="12"/>
  <c r="Y887" i="12"/>
  <c r="H887" i="12"/>
  <c r="AR886" i="12"/>
  <c r="AQ886" i="12"/>
  <c r="Z886" i="12"/>
  <c r="Y886" i="12"/>
  <c r="H886" i="12"/>
  <c r="AR885" i="12"/>
  <c r="AQ885" i="12"/>
  <c r="Z885" i="12"/>
  <c r="Y885" i="12"/>
  <c r="H885" i="12"/>
  <c r="AR884" i="12"/>
  <c r="AQ884" i="12"/>
  <c r="Z884" i="12"/>
  <c r="Y884" i="12"/>
  <c r="H884" i="12"/>
  <c r="AR883" i="12"/>
  <c r="AQ883" i="12"/>
  <c r="Z883" i="12"/>
  <c r="Y883" i="12"/>
  <c r="H883" i="12"/>
  <c r="AR882" i="12"/>
  <c r="AQ882" i="12"/>
  <c r="Z882" i="12"/>
  <c r="Y882" i="12"/>
  <c r="H882" i="12"/>
  <c r="AR881" i="12"/>
  <c r="AQ881" i="12"/>
  <c r="Z881" i="12"/>
  <c r="Y881" i="12"/>
  <c r="H881" i="12"/>
  <c r="AR880" i="12"/>
  <c r="AQ880" i="12"/>
  <c r="Z880" i="12"/>
  <c r="Y880" i="12"/>
  <c r="H880" i="12"/>
  <c r="AR879" i="12"/>
  <c r="AQ879" i="12"/>
  <c r="Z879" i="12"/>
  <c r="Y879" i="12"/>
  <c r="H879" i="12"/>
  <c r="AR878" i="12"/>
  <c r="AQ878" i="12"/>
  <c r="Z878" i="12"/>
  <c r="Y878" i="12"/>
  <c r="H878" i="12"/>
  <c r="AR877" i="12"/>
  <c r="AQ877" i="12"/>
  <c r="Z877" i="12"/>
  <c r="Y877" i="12"/>
  <c r="H877" i="12"/>
  <c r="AR876" i="12"/>
  <c r="AQ876" i="12"/>
  <c r="Z876" i="12"/>
  <c r="Y876" i="12"/>
  <c r="H876" i="12"/>
  <c r="AR875" i="12"/>
  <c r="AQ875" i="12"/>
  <c r="Z875" i="12"/>
  <c r="Y875" i="12"/>
  <c r="H875" i="12"/>
  <c r="AR874" i="12"/>
  <c r="AQ874" i="12"/>
  <c r="Z874" i="12"/>
  <c r="Y874" i="12"/>
  <c r="H874" i="12"/>
  <c r="AR873" i="12"/>
  <c r="AQ873" i="12"/>
  <c r="Z873" i="12"/>
  <c r="Y873" i="12"/>
  <c r="H873" i="12"/>
  <c r="AR872" i="12"/>
  <c r="AQ872" i="12"/>
  <c r="Z872" i="12"/>
  <c r="Y872" i="12"/>
  <c r="H872" i="12"/>
  <c r="AR871" i="12"/>
  <c r="AQ871" i="12"/>
  <c r="Z871" i="12"/>
  <c r="Y871" i="12"/>
  <c r="H871" i="12"/>
  <c r="AR870" i="12"/>
  <c r="AQ870" i="12"/>
  <c r="Z870" i="12"/>
  <c r="Y870" i="12"/>
  <c r="H870" i="12"/>
  <c r="AR869" i="12"/>
  <c r="AQ869" i="12"/>
  <c r="Z869" i="12"/>
  <c r="Y869" i="12"/>
  <c r="H869" i="12"/>
  <c r="AR868" i="12"/>
  <c r="AQ868" i="12"/>
  <c r="Z868" i="12"/>
  <c r="Y868" i="12"/>
  <c r="H868" i="12"/>
  <c r="AR867" i="12"/>
  <c r="AQ867" i="12"/>
  <c r="Z867" i="12"/>
  <c r="Y867" i="12"/>
  <c r="H867" i="12"/>
  <c r="AR866" i="12"/>
  <c r="AQ866" i="12"/>
  <c r="Z866" i="12"/>
  <c r="Y866" i="12"/>
  <c r="H866" i="12"/>
  <c r="AR865" i="12"/>
  <c r="AQ865" i="12"/>
  <c r="Z865" i="12"/>
  <c r="Y865" i="12"/>
  <c r="H865" i="12"/>
  <c r="AR864" i="12"/>
  <c r="AQ864" i="12"/>
  <c r="Z864" i="12"/>
  <c r="Y864" i="12"/>
  <c r="H864" i="12"/>
  <c r="AR863" i="12"/>
  <c r="AQ863" i="12"/>
  <c r="Z863" i="12"/>
  <c r="Y863" i="12"/>
  <c r="H863" i="12"/>
  <c r="AR862" i="12"/>
  <c r="AQ862" i="12"/>
  <c r="Z862" i="12"/>
  <c r="Y862" i="12"/>
  <c r="H862" i="12"/>
  <c r="AR861" i="12"/>
  <c r="AQ861" i="12"/>
  <c r="Z861" i="12"/>
  <c r="Y861" i="12"/>
  <c r="H861" i="12"/>
  <c r="AR860" i="12"/>
  <c r="AQ860" i="12"/>
  <c r="Z860" i="12"/>
  <c r="Y860" i="12"/>
  <c r="H860" i="12"/>
  <c r="AR859" i="12"/>
  <c r="AQ859" i="12"/>
  <c r="Z859" i="12"/>
  <c r="Y859" i="12"/>
  <c r="H859" i="12"/>
  <c r="AR858" i="12"/>
  <c r="AQ858" i="12"/>
  <c r="Z858" i="12"/>
  <c r="Y858" i="12"/>
  <c r="H858" i="12"/>
  <c r="AR857" i="12"/>
  <c r="AQ857" i="12"/>
  <c r="Z857" i="12"/>
  <c r="Y857" i="12"/>
  <c r="H857" i="12"/>
  <c r="AR856" i="12"/>
  <c r="AQ856" i="12"/>
  <c r="Z856" i="12"/>
  <c r="Y856" i="12"/>
  <c r="H856" i="12"/>
  <c r="AR855" i="12"/>
  <c r="AQ855" i="12"/>
  <c r="Z855" i="12"/>
  <c r="Y855" i="12"/>
  <c r="H855" i="12"/>
  <c r="AR854" i="12"/>
  <c r="AQ854" i="12"/>
  <c r="Z854" i="12"/>
  <c r="Y854" i="12"/>
  <c r="H854" i="12"/>
  <c r="AR853" i="12"/>
  <c r="AQ853" i="12"/>
  <c r="Z853" i="12"/>
  <c r="Y853" i="12"/>
  <c r="H853" i="12"/>
  <c r="AR852" i="12"/>
  <c r="AQ852" i="12"/>
  <c r="Z852" i="12"/>
  <c r="Y852" i="12"/>
  <c r="H852" i="12"/>
  <c r="AR851" i="12"/>
  <c r="AQ851" i="12"/>
  <c r="Z851" i="12"/>
  <c r="Y851" i="12"/>
  <c r="H851" i="12"/>
  <c r="AR850" i="12"/>
  <c r="AQ850" i="12"/>
  <c r="Z850" i="12"/>
  <c r="Y850" i="12"/>
  <c r="H850" i="12"/>
  <c r="AR849" i="12"/>
  <c r="AQ849" i="12"/>
  <c r="Z849" i="12"/>
  <c r="Y849" i="12"/>
  <c r="H849" i="12"/>
  <c r="AR848" i="12"/>
  <c r="AQ848" i="12"/>
  <c r="Z848" i="12"/>
  <c r="Y848" i="12"/>
  <c r="H848" i="12"/>
  <c r="AR847" i="12"/>
  <c r="AQ847" i="12"/>
  <c r="Z847" i="12"/>
  <c r="Y847" i="12"/>
  <c r="H847" i="12"/>
  <c r="AR846" i="12"/>
  <c r="AQ846" i="12"/>
  <c r="Z846" i="12"/>
  <c r="Y846" i="12"/>
  <c r="H846" i="12"/>
  <c r="AR845" i="12"/>
  <c r="AQ845" i="12"/>
  <c r="Z845" i="12"/>
  <c r="Y845" i="12"/>
  <c r="H845" i="12"/>
  <c r="AR844" i="12"/>
  <c r="AQ844" i="12"/>
  <c r="Z844" i="12"/>
  <c r="Y844" i="12"/>
  <c r="H844" i="12"/>
  <c r="AR843" i="12"/>
  <c r="AQ843" i="12"/>
  <c r="Z843" i="12"/>
  <c r="Y843" i="12"/>
  <c r="H843" i="12"/>
  <c r="AR842" i="12"/>
  <c r="AQ842" i="12"/>
  <c r="Z842" i="12"/>
  <c r="Y842" i="12"/>
  <c r="H842" i="12"/>
  <c r="AR841" i="12"/>
  <c r="AQ841" i="12"/>
  <c r="Z841" i="12"/>
  <c r="Y841" i="12"/>
  <c r="H841" i="12"/>
  <c r="AR840" i="12"/>
  <c r="AQ840" i="12"/>
  <c r="Z840" i="12"/>
  <c r="Y840" i="12"/>
  <c r="H840" i="12"/>
  <c r="AR839" i="12"/>
  <c r="AQ839" i="12"/>
  <c r="Z839" i="12"/>
  <c r="Y839" i="12"/>
  <c r="H839" i="12"/>
  <c r="AR838" i="12"/>
  <c r="AQ838" i="12"/>
  <c r="Z838" i="12"/>
  <c r="Y838" i="12"/>
  <c r="H838" i="12"/>
  <c r="AR837" i="12"/>
  <c r="AQ837" i="12"/>
  <c r="Z837" i="12"/>
  <c r="Y837" i="12"/>
  <c r="H837" i="12"/>
  <c r="AR836" i="12"/>
  <c r="AQ836" i="12"/>
  <c r="Z836" i="12"/>
  <c r="Y836" i="12"/>
  <c r="H836" i="12"/>
  <c r="AR835" i="12"/>
  <c r="AQ835" i="12"/>
  <c r="Z835" i="12"/>
  <c r="Y835" i="12"/>
  <c r="H835" i="12"/>
  <c r="AR834" i="12"/>
  <c r="AQ834" i="12"/>
  <c r="Z834" i="12"/>
  <c r="Y834" i="12"/>
  <c r="H834" i="12"/>
  <c r="AR833" i="12"/>
  <c r="AQ833" i="12"/>
  <c r="Z833" i="12"/>
  <c r="Y833" i="12"/>
  <c r="H833" i="12"/>
  <c r="AR832" i="12"/>
  <c r="AQ832" i="12"/>
  <c r="Z832" i="12"/>
  <c r="Y832" i="12"/>
  <c r="H832" i="12"/>
  <c r="AR831" i="12"/>
  <c r="AQ831" i="12"/>
  <c r="Z831" i="12"/>
  <c r="Y831" i="12"/>
  <c r="H831" i="12"/>
  <c r="AR830" i="12"/>
  <c r="AQ830" i="12"/>
  <c r="Z830" i="12"/>
  <c r="Y830" i="12"/>
  <c r="H830" i="12"/>
  <c r="AR829" i="12"/>
  <c r="AQ829" i="12"/>
  <c r="Z829" i="12"/>
  <c r="Y829" i="12"/>
  <c r="H829" i="12"/>
  <c r="AR828" i="12"/>
  <c r="AQ828" i="12"/>
  <c r="Z828" i="12"/>
  <c r="Y828" i="12"/>
  <c r="H828" i="12"/>
  <c r="AR827" i="12"/>
  <c r="AQ827" i="12"/>
  <c r="Z827" i="12"/>
  <c r="Y827" i="12"/>
  <c r="H827" i="12"/>
  <c r="AR826" i="12"/>
  <c r="AQ826" i="12"/>
  <c r="Z826" i="12"/>
  <c r="Y826" i="12"/>
  <c r="H826" i="12"/>
  <c r="AR825" i="12"/>
  <c r="AQ825" i="12"/>
  <c r="Z825" i="12"/>
  <c r="Y825" i="12"/>
  <c r="H825" i="12"/>
  <c r="AR824" i="12"/>
  <c r="AQ824" i="12"/>
  <c r="Z824" i="12"/>
  <c r="Y824" i="12"/>
  <c r="H824" i="12"/>
  <c r="AR823" i="12"/>
  <c r="AQ823" i="12"/>
  <c r="Z823" i="12"/>
  <c r="Y823" i="12"/>
  <c r="H823" i="12"/>
  <c r="AR822" i="12"/>
  <c r="AQ822" i="12"/>
  <c r="Z822" i="12"/>
  <c r="Y822" i="12"/>
  <c r="H822" i="12"/>
  <c r="AR821" i="12"/>
  <c r="AQ821" i="12"/>
  <c r="Z821" i="12"/>
  <c r="Y821" i="12"/>
  <c r="H821" i="12"/>
  <c r="AR820" i="12"/>
  <c r="AQ820" i="12"/>
  <c r="Z820" i="12"/>
  <c r="Y820" i="12"/>
  <c r="H820" i="12"/>
  <c r="AR819" i="12"/>
  <c r="AQ819" i="12"/>
  <c r="Z819" i="12"/>
  <c r="Y819" i="12"/>
  <c r="H819" i="12"/>
  <c r="AR818" i="12"/>
  <c r="AQ818" i="12"/>
  <c r="Z818" i="12"/>
  <c r="Y818" i="12"/>
  <c r="H818" i="12"/>
  <c r="AR817" i="12"/>
  <c r="AQ817" i="12"/>
  <c r="Z817" i="12"/>
  <c r="Y817" i="12"/>
  <c r="H817" i="12"/>
  <c r="AR816" i="12"/>
  <c r="AQ816" i="12"/>
  <c r="Z816" i="12"/>
  <c r="Y816" i="12"/>
  <c r="H816" i="12"/>
  <c r="AR815" i="12"/>
  <c r="AQ815" i="12"/>
  <c r="Z815" i="12"/>
  <c r="Y815" i="12"/>
  <c r="H815" i="12"/>
  <c r="AR814" i="12"/>
  <c r="AQ814" i="12"/>
  <c r="Z814" i="12"/>
  <c r="Y814" i="12"/>
  <c r="H814" i="12"/>
  <c r="AR813" i="12"/>
  <c r="AQ813" i="12"/>
  <c r="Z813" i="12"/>
  <c r="Y813" i="12"/>
  <c r="H813" i="12"/>
  <c r="AR812" i="12"/>
  <c r="AQ812" i="12"/>
  <c r="Z812" i="12"/>
  <c r="Y812" i="12"/>
  <c r="H812" i="12"/>
  <c r="AR811" i="12"/>
  <c r="AQ811" i="12"/>
  <c r="Z811" i="12"/>
  <c r="Y811" i="12"/>
  <c r="H811" i="12"/>
  <c r="AR810" i="12"/>
  <c r="AQ810" i="12"/>
  <c r="Z810" i="12"/>
  <c r="Y810" i="12"/>
  <c r="H810" i="12"/>
  <c r="AR809" i="12"/>
  <c r="AQ809" i="12"/>
  <c r="Z809" i="12"/>
  <c r="Y809" i="12"/>
  <c r="H809" i="12"/>
  <c r="AR808" i="12"/>
  <c r="AQ808" i="12"/>
  <c r="Z808" i="12"/>
  <c r="Y808" i="12"/>
  <c r="H808" i="12"/>
  <c r="AR807" i="12"/>
  <c r="AQ807" i="12"/>
  <c r="Z807" i="12"/>
  <c r="Y807" i="12"/>
  <c r="H807" i="12"/>
  <c r="AR806" i="12"/>
  <c r="AQ806" i="12"/>
  <c r="Z806" i="12"/>
  <c r="Y806" i="12"/>
  <c r="H806" i="12"/>
  <c r="AR805" i="12"/>
  <c r="AQ805" i="12"/>
  <c r="Z805" i="12"/>
  <c r="Y805" i="12"/>
  <c r="H805" i="12"/>
  <c r="AR804" i="12"/>
  <c r="AQ804" i="12"/>
  <c r="Z804" i="12"/>
  <c r="Y804" i="12"/>
  <c r="H804" i="12"/>
  <c r="AR803" i="12"/>
  <c r="AQ803" i="12"/>
  <c r="Z803" i="12"/>
  <c r="Y803" i="12"/>
  <c r="H803" i="12"/>
  <c r="AR802" i="12"/>
  <c r="AQ802" i="12"/>
  <c r="Z802" i="12"/>
  <c r="Y802" i="12"/>
  <c r="H802" i="12"/>
  <c r="AR801" i="12"/>
  <c r="AQ801" i="12"/>
  <c r="Z801" i="12"/>
  <c r="Y801" i="12"/>
  <c r="H801" i="12"/>
  <c r="AR800" i="12"/>
  <c r="AQ800" i="12"/>
  <c r="Z800" i="12"/>
  <c r="Y800" i="12"/>
  <c r="H800" i="12"/>
  <c r="AR799" i="12"/>
  <c r="AQ799" i="12"/>
  <c r="Z799" i="12"/>
  <c r="Y799" i="12"/>
  <c r="H799" i="12"/>
  <c r="AR798" i="12"/>
  <c r="AQ798" i="12"/>
  <c r="Z798" i="12"/>
  <c r="Y798" i="12"/>
  <c r="H798" i="12"/>
  <c r="AR797" i="12"/>
  <c r="AQ797" i="12"/>
  <c r="Z797" i="12"/>
  <c r="Y797" i="12"/>
  <c r="H797" i="12"/>
  <c r="AR796" i="12"/>
  <c r="AQ796" i="12"/>
  <c r="Z796" i="12"/>
  <c r="Y796" i="12"/>
  <c r="H796" i="12"/>
  <c r="AR795" i="12"/>
  <c r="AQ795" i="12"/>
  <c r="Z795" i="12"/>
  <c r="Y795" i="12"/>
  <c r="H795" i="12"/>
  <c r="AR794" i="12"/>
  <c r="AQ794" i="12"/>
  <c r="Z794" i="12"/>
  <c r="Y794" i="12"/>
  <c r="H794" i="12"/>
  <c r="AR793" i="12"/>
  <c r="AQ793" i="12"/>
  <c r="Z793" i="12"/>
  <c r="Y793" i="12"/>
  <c r="H793" i="12"/>
  <c r="AR792" i="12"/>
  <c r="AQ792" i="12"/>
  <c r="Z792" i="12"/>
  <c r="Y792" i="12"/>
  <c r="H792" i="12"/>
  <c r="AR791" i="12"/>
  <c r="AQ791" i="12"/>
  <c r="Z791" i="12"/>
  <c r="Y791" i="12"/>
  <c r="H791" i="12"/>
  <c r="AR790" i="12"/>
  <c r="AQ790" i="12"/>
  <c r="Z790" i="12"/>
  <c r="Y790" i="12"/>
  <c r="H790" i="12"/>
  <c r="AR789" i="12"/>
  <c r="AQ789" i="12"/>
  <c r="Z789" i="12"/>
  <c r="Y789" i="12"/>
  <c r="H789" i="12"/>
  <c r="AR788" i="12"/>
  <c r="AQ788" i="12"/>
  <c r="Z788" i="12"/>
  <c r="Y788" i="12"/>
  <c r="H788" i="12"/>
  <c r="AR787" i="12"/>
  <c r="AQ787" i="12"/>
  <c r="Z787" i="12"/>
  <c r="Y787" i="12"/>
  <c r="H787" i="12"/>
  <c r="AR786" i="12"/>
  <c r="AQ786" i="12"/>
  <c r="Z786" i="12"/>
  <c r="Y786" i="12"/>
  <c r="H786" i="12"/>
  <c r="AR785" i="12"/>
  <c r="AQ785" i="12"/>
  <c r="Z785" i="12"/>
  <c r="Y785" i="12"/>
  <c r="H785" i="12"/>
  <c r="AR784" i="12"/>
  <c r="AQ784" i="12"/>
  <c r="Z784" i="12"/>
  <c r="Y784" i="12"/>
  <c r="H784" i="12"/>
  <c r="AR783" i="12"/>
  <c r="AQ783" i="12"/>
  <c r="Z783" i="12"/>
  <c r="Y783" i="12"/>
  <c r="H783" i="12"/>
  <c r="AR782" i="12"/>
  <c r="AQ782" i="12"/>
  <c r="Z782" i="12"/>
  <c r="Y782" i="12"/>
  <c r="H782" i="12"/>
  <c r="AR781" i="12"/>
  <c r="AQ781" i="12"/>
  <c r="Z781" i="12"/>
  <c r="Y781" i="12"/>
  <c r="H781" i="12"/>
  <c r="AR780" i="12"/>
  <c r="AQ780" i="12"/>
  <c r="Z780" i="12"/>
  <c r="Y780" i="12"/>
  <c r="H780" i="12"/>
  <c r="AR779" i="12"/>
  <c r="AQ779" i="12"/>
  <c r="Z779" i="12"/>
  <c r="Y779" i="12"/>
  <c r="H779" i="12"/>
  <c r="AR778" i="12"/>
  <c r="AQ778" i="12"/>
  <c r="Z778" i="12"/>
  <c r="Y778" i="12"/>
  <c r="H778" i="12"/>
  <c r="AR777" i="12"/>
  <c r="AQ777" i="12"/>
  <c r="Z777" i="12"/>
  <c r="Y777" i="12"/>
  <c r="H777" i="12"/>
  <c r="AR776" i="12"/>
  <c r="AQ776" i="12"/>
  <c r="Z776" i="12"/>
  <c r="Y776" i="12"/>
  <c r="H776" i="12"/>
  <c r="AR775" i="12"/>
  <c r="AQ775" i="12"/>
  <c r="Z775" i="12"/>
  <c r="Y775" i="12"/>
  <c r="H775" i="12"/>
  <c r="AR774" i="12"/>
  <c r="AQ774" i="12"/>
  <c r="Z774" i="12"/>
  <c r="Y774" i="12"/>
  <c r="H774" i="12"/>
  <c r="AR773" i="12"/>
  <c r="AQ773" i="12"/>
  <c r="Z773" i="12"/>
  <c r="Y773" i="12"/>
  <c r="H773" i="12"/>
  <c r="AR772" i="12"/>
  <c r="AQ772" i="12"/>
  <c r="Z772" i="12"/>
  <c r="Y772" i="12"/>
  <c r="H772" i="12"/>
  <c r="AR771" i="12"/>
  <c r="AQ771" i="12"/>
  <c r="Z771" i="12"/>
  <c r="Y771" i="12"/>
  <c r="H771" i="12"/>
  <c r="AR770" i="12"/>
  <c r="AQ770" i="12"/>
  <c r="Z770" i="12"/>
  <c r="Y770" i="12"/>
  <c r="H770" i="12"/>
  <c r="AR769" i="12"/>
  <c r="AQ769" i="12"/>
  <c r="Z769" i="12"/>
  <c r="Y769" i="12"/>
  <c r="H769" i="12"/>
  <c r="AR768" i="12"/>
  <c r="AQ768" i="12"/>
  <c r="Z768" i="12"/>
  <c r="Y768" i="12"/>
  <c r="H768" i="12"/>
  <c r="AR767" i="12"/>
  <c r="AQ767" i="12"/>
  <c r="Z767" i="12"/>
  <c r="Y767" i="12"/>
  <c r="H767" i="12"/>
  <c r="AR766" i="12"/>
  <c r="AQ766" i="12"/>
  <c r="Z766" i="12"/>
  <c r="Y766" i="12"/>
  <c r="H766" i="12"/>
  <c r="AR765" i="12"/>
  <c r="AQ765" i="12"/>
  <c r="Z765" i="12"/>
  <c r="Y765" i="12"/>
  <c r="H765" i="12"/>
  <c r="AR764" i="12"/>
  <c r="AQ764" i="12"/>
  <c r="Z764" i="12"/>
  <c r="Y764" i="12"/>
  <c r="H764" i="12"/>
  <c r="AR763" i="12"/>
  <c r="AQ763" i="12"/>
  <c r="Z763" i="12"/>
  <c r="Y763" i="12"/>
  <c r="H763" i="12"/>
  <c r="AR762" i="12"/>
  <c r="AQ762" i="12"/>
  <c r="Z762" i="12"/>
  <c r="Y762" i="12"/>
  <c r="H762" i="12"/>
  <c r="AR761" i="12"/>
  <c r="AQ761" i="12"/>
  <c r="Z761" i="12"/>
  <c r="Y761" i="12"/>
  <c r="H761" i="12"/>
  <c r="AR760" i="12"/>
  <c r="AQ760" i="12"/>
  <c r="Z760" i="12"/>
  <c r="Y760" i="12"/>
  <c r="H760" i="12"/>
  <c r="AR759" i="12"/>
  <c r="AQ759" i="12"/>
  <c r="Z759" i="12"/>
  <c r="Y759" i="12"/>
  <c r="H759" i="12"/>
  <c r="AR758" i="12"/>
  <c r="AQ758" i="12"/>
  <c r="Z758" i="12"/>
  <c r="Y758" i="12"/>
  <c r="H758" i="12"/>
  <c r="AR757" i="12"/>
  <c r="AQ757" i="12"/>
  <c r="Z757" i="12"/>
  <c r="Y757" i="12"/>
  <c r="H757" i="12"/>
  <c r="AR756" i="12"/>
  <c r="AQ756" i="12"/>
  <c r="Z756" i="12"/>
  <c r="Y756" i="12"/>
  <c r="H756" i="12"/>
  <c r="AR755" i="12"/>
  <c r="AQ755" i="12"/>
  <c r="Z755" i="12"/>
  <c r="Y755" i="12"/>
  <c r="H755" i="12"/>
  <c r="AR754" i="12"/>
  <c r="AQ754" i="12"/>
  <c r="Z754" i="12"/>
  <c r="Y754" i="12"/>
  <c r="H754" i="12"/>
  <c r="AR753" i="12"/>
  <c r="AQ753" i="12"/>
  <c r="Z753" i="12"/>
  <c r="Y753" i="12"/>
  <c r="H753" i="12"/>
  <c r="AR752" i="12"/>
  <c r="AQ752" i="12"/>
  <c r="Z752" i="12"/>
  <c r="Y752" i="12"/>
  <c r="H752" i="12"/>
  <c r="AR751" i="12"/>
  <c r="AQ751" i="12"/>
  <c r="Z751" i="12"/>
  <c r="Y751" i="12"/>
  <c r="H751" i="12"/>
  <c r="AR750" i="12"/>
  <c r="AQ750" i="12"/>
  <c r="Z750" i="12"/>
  <c r="Y750" i="12"/>
  <c r="H750" i="12"/>
  <c r="AR749" i="12"/>
  <c r="AQ749" i="12"/>
  <c r="Z749" i="12"/>
  <c r="Y749" i="12"/>
  <c r="H749" i="12"/>
  <c r="AR748" i="12"/>
  <c r="AQ748" i="12"/>
  <c r="Z748" i="12"/>
  <c r="Y748" i="12"/>
  <c r="H748" i="12"/>
  <c r="AR747" i="12"/>
  <c r="AQ747" i="12"/>
  <c r="Z747" i="12"/>
  <c r="Y747" i="12"/>
  <c r="H747" i="12"/>
  <c r="AR746" i="12"/>
  <c r="AQ746" i="12"/>
  <c r="Z746" i="12"/>
  <c r="Y746" i="12"/>
  <c r="H746" i="12"/>
  <c r="AR745" i="12"/>
  <c r="AQ745" i="12"/>
  <c r="Z745" i="12"/>
  <c r="Y745" i="12"/>
  <c r="H745" i="12"/>
  <c r="AR744" i="12"/>
  <c r="AQ744" i="12"/>
  <c r="Z744" i="12"/>
  <c r="Y744" i="12"/>
  <c r="H744" i="12"/>
  <c r="AR743" i="12"/>
  <c r="AQ743" i="12"/>
  <c r="Z743" i="12"/>
  <c r="Y743" i="12"/>
  <c r="H743" i="12"/>
  <c r="AR742" i="12"/>
  <c r="AQ742" i="12"/>
  <c r="Z742" i="12"/>
  <c r="Y742" i="12"/>
  <c r="H742" i="12"/>
  <c r="AR741" i="12"/>
  <c r="AQ741" i="12"/>
  <c r="Z741" i="12"/>
  <c r="Y741" i="12"/>
  <c r="H741" i="12"/>
  <c r="AR740" i="12"/>
  <c r="AQ740" i="12"/>
  <c r="Z740" i="12"/>
  <c r="Y740" i="12"/>
  <c r="H740" i="12"/>
  <c r="AR739" i="12"/>
  <c r="AQ739" i="12"/>
  <c r="Z739" i="12"/>
  <c r="Y739" i="12"/>
  <c r="H739" i="12"/>
  <c r="AR738" i="12"/>
  <c r="AQ738" i="12"/>
  <c r="Z738" i="12"/>
  <c r="Y738" i="12"/>
  <c r="H738" i="12"/>
  <c r="AR737" i="12"/>
  <c r="AQ737" i="12"/>
  <c r="Z737" i="12"/>
  <c r="Y737" i="12"/>
  <c r="H737" i="12"/>
  <c r="AR736" i="12"/>
  <c r="AQ736" i="12"/>
  <c r="Z736" i="12"/>
  <c r="Y736" i="12"/>
  <c r="H736" i="12"/>
  <c r="AR735" i="12"/>
  <c r="AQ735" i="12"/>
  <c r="Z735" i="12"/>
  <c r="Y735" i="12"/>
  <c r="H735" i="12"/>
  <c r="AR734" i="12"/>
  <c r="AQ734" i="12"/>
  <c r="Z734" i="12"/>
  <c r="Y734" i="12"/>
  <c r="H734" i="12"/>
  <c r="AR733" i="12"/>
  <c r="AQ733" i="12"/>
  <c r="Z733" i="12"/>
  <c r="Y733" i="12"/>
  <c r="H733" i="12"/>
  <c r="AR732" i="12"/>
  <c r="AQ732" i="12"/>
  <c r="Z732" i="12"/>
  <c r="Y732" i="12"/>
  <c r="H732" i="12"/>
  <c r="AR731" i="12"/>
  <c r="AQ731" i="12"/>
  <c r="Z731" i="12"/>
  <c r="Y731" i="12"/>
  <c r="H731" i="12"/>
  <c r="AR730" i="12"/>
  <c r="AQ730" i="12"/>
  <c r="Z730" i="12"/>
  <c r="Y730" i="12"/>
  <c r="H730" i="12"/>
  <c r="AR729" i="12"/>
  <c r="AQ729" i="12"/>
  <c r="Z729" i="12"/>
  <c r="Y729" i="12"/>
  <c r="H729" i="12"/>
  <c r="AR728" i="12"/>
  <c r="AQ728" i="12"/>
  <c r="Z728" i="12"/>
  <c r="Y728" i="12"/>
  <c r="H728" i="12"/>
  <c r="AR727" i="12"/>
  <c r="AQ727" i="12"/>
  <c r="Z727" i="12"/>
  <c r="Y727" i="12"/>
  <c r="H727" i="12"/>
  <c r="AR726" i="12"/>
  <c r="AQ726" i="12"/>
  <c r="Z726" i="12"/>
  <c r="Y726" i="12"/>
  <c r="H726" i="12"/>
  <c r="AR725" i="12"/>
  <c r="AQ725" i="12"/>
  <c r="Z725" i="12"/>
  <c r="Y725" i="12"/>
  <c r="H725" i="12"/>
  <c r="AR724" i="12"/>
  <c r="AQ724" i="12"/>
  <c r="Z724" i="12"/>
  <c r="Y724" i="12"/>
  <c r="H724" i="12"/>
  <c r="AR723" i="12"/>
  <c r="AQ723" i="12"/>
  <c r="Z723" i="12"/>
  <c r="Y723" i="12"/>
  <c r="H723" i="12"/>
  <c r="AR722" i="12"/>
  <c r="AQ722" i="12"/>
  <c r="Z722" i="12"/>
  <c r="Y722" i="12"/>
  <c r="H722" i="12"/>
  <c r="AR721" i="12"/>
  <c r="AQ721" i="12"/>
  <c r="Z721" i="12"/>
  <c r="Y721" i="12"/>
  <c r="H721" i="12"/>
  <c r="AR720" i="12"/>
  <c r="AQ720" i="12"/>
  <c r="Z720" i="12"/>
  <c r="Y720" i="12"/>
  <c r="H720" i="12"/>
  <c r="AR719" i="12"/>
  <c r="AQ719" i="12"/>
  <c r="Z719" i="12"/>
  <c r="Y719" i="12"/>
  <c r="H719" i="12"/>
  <c r="AR718" i="12"/>
  <c r="AQ718" i="12"/>
  <c r="Z718" i="12"/>
  <c r="Y718" i="12"/>
  <c r="H718" i="12"/>
  <c r="AR717" i="12"/>
  <c r="AQ717" i="12"/>
  <c r="Z717" i="12"/>
  <c r="Y717" i="12"/>
  <c r="H717" i="12"/>
  <c r="AR716" i="12"/>
  <c r="AQ716" i="12"/>
  <c r="Z716" i="12"/>
  <c r="Y716" i="12"/>
  <c r="H716" i="12"/>
  <c r="AR715" i="12"/>
  <c r="AQ715" i="12"/>
  <c r="Z715" i="12"/>
  <c r="Y715" i="12"/>
  <c r="H715" i="12"/>
  <c r="AR714" i="12"/>
  <c r="AQ714" i="12"/>
  <c r="Z714" i="12"/>
  <c r="Y714" i="12"/>
  <c r="H714" i="12"/>
  <c r="AR713" i="12"/>
  <c r="AQ713" i="12"/>
  <c r="Z713" i="12"/>
  <c r="Y713" i="12"/>
  <c r="H713" i="12"/>
  <c r="AR712" i="12"/>
  <c r="AQ712" i="12"/>
  <c r="Z712" i="12"/>
  <c r="Y712" i="12"/>
  <c r="H712" i="12"/>
  <c r="AR711" i="12"/>
  <c r="AQ711" i="12"/>
  <c r="Z711" i="12"/>
  <c r="Y711" i="12"/>
  <c r="H711" i="12"/>
  <c r="AR710" i="12"/>
  <c r="AQ710" i="12"/>
  <c r="Z710" i="12"/>
  <c r="Y710" i="12"/>
  <c r="H710" i="12"/>
  <c r="AR709" i="12"/>
  <c r="AQ709" i="12"/>
  <c r="Z709" i="12"/>
  <c r="Y709" i="12"/>
  <c r="H709" i="12"/>
  <c r="AR708" i="12"/>
  <c r="AQ708" i="12"/>
  <c r="Z708" i="12"/>
  <c r="Y708" i="12"/>
  <c r="H708" i="12"/>
  <c r="AR707" i="12"/>
  <c r="AQ707" i="12"/>
  <c r="Z707" i="12"/>
  <c r="Y707" i="12"/>
  <c r="H707" i="12"/>
  <c r="AR706" i="12"/>
  <c r="AQ706" i="12"/>
  <c r="Z706" i="12"/>
  <c r="Y706" i="12"/>
  <c r="H706" i="12"/>
  <c r="AR705" i="12"/>
  <c r="AQ705" i="12"/>
  <c r="Z705" i="12"/>
  <c r="Y705" i="12"/>
  <c r="H705" i="12"/>
  <c r="AR704" i="12"/>
  <c r="AQ704" i="12"/>
  <c r="Z704" i="12"/>
  <c r="Y704" i="12"/>
  <c r="H704" i="12"/>
  <c r="AR703" i="12"/>
  <c r="AQ703" i="12"/>
  <c r="Z703" i="12"/>
  <c r="Y703" i="12"/>
  <c r="H703" i="12"/>
  <c r="AR702" i="12"/>
  <c r="AQ702" i="12"/>
  <c r="Z702" i="12"/>
  <c r="Y702" i="12"/>
  <c r="H702" i="12"/>
  <c r="AR701" i="12"/>
  <c r="AQ701" i="12"/>
  <c r="Z701" i="12"/>
  <c r="Y701" i="12"/>
  <c r="H701" i="12"/>
  <c r="AR700" i="12"/>
  <c r="AQ700" i="12"/>
  <c r="Z700" i="12"/>
  <c r="Y700" i="12"/>
  <c r="H700" i="12"/>
  <c r="AR699" i="12"/>
  <c r="AQ699" i="12"/>
  <c r="Z699" i="12"/>
  <c r="Y699" i="12"/>
  <c r="H699" i="12"/>
  <c r="AR698" i="12"/>
  <c r="AQ698" i="12"/>
  <c r="Z698" i="12"/>
  <c r="Y698" i="12"/>
  <c r="H698" i="12"/>
  <c r="AR697" i="12"/>
  <c r="AQ697" i="12"/>
  <c r="Z697" i="12"/>
  <c r="Y697" i="12"/>
  <c r="H697" i="12"/>
  <c r="AR696" i="12"/>
  <c r="AQ696" i="12"/>
  <c r="Z696" i="12"/>
  <c r="Y696" i="12"/>
  <c r="H696" i="12"/>
  <c r="AR695" i="12"/>
  <c r="AQ695" i="12"/>
  <c r="Z695" i="12"/>
  <c r="Y695" i="12"/>
  <c r="H695" i="12"/>
  <c r="AR694" i="12"/>
  <c r="AQ694" i="12"/>
  <c r="Z694" i="12"/>
  <c r="Y694" i="12"/>
  <c r="H694" i="12"/>
  <c r="AR693" i="12"/>
  <c r="AQ693" i="12"/>
  <c r="Z693" i="12"/>
  <c r="Y693" i="12"/>
  <c r="I693" i="12"/>
  <c r="H693" i="12"/>
  <c r="AR692" i="12"/>
  <c r="AQ692" i="12"/>
  <c r="Z692" i="12"/>
  <c r="Y692" i="12"/>
  <c r="I692" i="12"/>
  <c r="H692" i="12"/>
  <c r="AR691" i="12"/>
  <c r="AQ691" i="12"/>
  <c r="Z691" i="12"/>
  <c r="Y691" i="12"/>
  <c r="I691" i="12"/>
  <c r="H691" i="12"/>
  <c r="AR690" i="12"/>
  <c r="AQ690" i="12"/>
  <c r="Z690" i="12"/>
  <c r="Y690" i="12"/>
  <c r="I690" i="12"/>
  <c r="H690" i="12"/>
  <c r="AR689" i="12"/>
  <c r="AQ689" i="12"/>
  <c r="Z689" i="12"/>
  <c r="Y689" i="12"/>
  <c r="I689" i="12"/>
  <c r="H689" i="12"/>
  <c r="AR688" i="12"/>
  <c r="AQ688" i="12"/>
  <c r="Z688" i="12"/>
  <c r="Y688" i="12"/>
  <c r="I688" i="12"/>
  <c r="H688" i="12"/>
  <c r="AR687" i="12"/>
  <c r="AQ687" i="12"/>
  <c r="Z687" i="12"/>
  <c r="Y687" i="12"/>
  <c r="I687" i="12"/>
  <c r="H687" i="12"/>
  <c r="AR686" i="12"/>
  <c r="AQ686" i="12"/>
  <c r="Z686" i="12"/>
  <c r="Y686" i="12"/>
  <c r="I686" i="12"/>
  <c r="H686" i="12"/>
  <c r="AR685" i="12"/>
  <c r="AQ685" i="12"/>
  <c r="Z685" i="12"/>
  <c r="Y685" i="12"/>
  <c r="I685" i="12"/>
  <c r="H685" i="12"/>
  <c r="AR684" i="12"/>
  <c r="AQ684" i="12"/>
  <c r="Z684" i="12"/>
  <c r="Y684" i="12"/>
  <c r="I684" i="12"/>
  <c r="H684" i="12"/>
  <c r="AR683" i="12"/>
  <c r="AQ683" i="12"/>
  <c r="Z683" i="12"/>
  <c r="Y683" i="12"/>
  <c r="I683" i="12"/>
  <c r="H683" i="12"/>
  <c r="AR682" i="12"/>
  <c r="AQ682" i="12"/>
  <c r="Z682" i="12"/>
  <c r="Y682" i="12"/>
  <c r="I682" i="12"/>
  <c r="H682" i="12"/>
  <c r="AR681" i="12"/>
  <c r="AQ681" i="12"/>
  <c r="Z681" i="12"/>
  <c r="Y681" i="12"/>
  <c r="I681" i="12"/>
  <c r="H681" i="12"/>
  <c r="AR680" i="12"/>
  <c r="AQ680" i="12"/>
  <c r="Z680" i="12"/>
  <c r="Y680" i="12"/>
  <c r="I680" i="12"/>
  <c r="H680" i="12"/>
  <c r="AR679" i="12"/>
  <c r="AQ679" i="12"/>
  <c r="Z679" i="12"/>
  <c r="Y679" i="12"/>
  <c r="I679" i="12"/>
  <c r="H679" i="12"/>
  <c r="AR678" i="12"/>
  <c r="AQ678" i="12"/>
  <c r="Z678" i="12"/>
  <c r="Y678" i="12"/>
  <c r="I678" i="12"/>
  <c r="H678" i="12"/>
  <c r="AR677" i="12"/>
  <c r="AQ677" i="12"/>
  <c r="Z677" i="12"/>
  <c r="Y677" i="12"/>
  <c r="I677" i="12"/>
  <c r="H677" i="12"/>
  <c r="AR676" i="12"/>
  <c r="AQ676" i="12"/>
  <c r="Z676" i="12"/>
  <c r="Y676" i="12"/>
  <c r="I676" i="12"/>
  <c r="H676" i="12"/>
  <c r="AR675" i="12"/>
  <c r="AQ675" i="12"/>
  <c r="Z675" i="12"/>
  <c r="Y675" i="12"/>
  <c r="I675" i="12"/>
  <c r="H675" i="12"/>
  <c r="AR674" i="12"/>
  <c r="AQ674" i="12"/>
  <c r="Z674" i="12"/>
  <c r="Y674" i="12"/>
  <c r="I674" i="12"/>
  <c r="H674" i="12"/>
  <c r="AR673" i="12"/>
  <c r="AQ673" i="12"/>
  <c r="Z673" i="12"/>
  <c r="Y673" i="12"/>
  <c r="I673" i="12"/>
  <c r="H673" i="12"/>
  <c r="AR672" i="12"/>
  <c r="AQ672" i="12"/>
  <c r="Z672" i="12"/>
  <c r="Y672" i="12"/>
  <c r="I672" i="12"/>
  <c r="H672" i="12"/>
  <c r="AR671" i="12"/>
  <c r="AQ671" i="12"/>
  <c r="Z671" i="12"/>
  <c r="Y671" i="12"/>
  <c r="I671" i="12"/>
  <c r="H671" i="12"/>
  <c r="AR670" i="12"/>
  <c r="AQ670" i="12"/>
  <c r="Z670" i="12"/>
  <c r="Y670" i="12"/>
  <c r="I670" i="12"/>
  <c r="H670" i="12"/>
  <c r="AR669" i="12"/>
  <c r="AQ669" i="12"/>
  <c r="Z669" i="12"/>
  <c r="Y669" i="12"/>
  <c r="I669" i="12"/>
  <c r="H669" i="12"/>
  <c r="AR668" i="12"/>
  <c r="AQ668" i="12"/>
  <c r="Z668" i="12"/>
  <c r="Y668" i="12"/>
  <c r="I668" i="12"/>
  <c r="H668" i="12"/>
  <c r="AR667" i="12"/>
  <c r="AQ667" i="12"/>
  <c r="Z667" i="12"/>
  <c r="Y667" i="12"/>
  <c r="I667" i="12"/>
  <c r="H667" i="12"/>
  <c r="AR666" i="12"/>
  <c r="AQ666" i="12"/>
  <c r="Z666" i="12"/>
  <c r="Y666" i="12"/>
  <c r="I666" i="12"/>
  <c r="H666" i="12"/>
  <c r="AR665" i="12"/>
  <c r="AQ665" i="12"/>
  <c r="Z665" i="12"/>
  <c r="Y665" i="12"/>
  <c r="I665" i="12"/>
  <c r="H665" i="12"/>
  <c r="AR664" i="12"/>
  <c r="AQ664" i="12"/>
  <c r="Z664" i="12"/>
  <c r="Y664" i="12"/>
  <c r="I664" i="12"/>
  <c r="H664" i="12"/>
  <c r="AR663" i="12"/>
  <c r="AQ663" i="12"/>
  <c r="Z663" i="12"/>
  <c r="Y663" i="12"/>
  <c r="I663" i="12"/>
  <c r="H663" i="12"/>
  <c r="AR662" i="12"/>
  <c r="AQ662" i="12"/>
  <c r="Z662" i="12"/>
  <c r="Y662" i="12"/>
  <c r="I662" i="12"/>
  <c r="H662" i="12"/>
  <c r="AR661" i="12"/>
  <c r="AQ661" i="12"/>
  <c r="Z661" i="12"/>
  <c r="Y661" i="12"/>
  <c r="I661" i="12"/>
  <c r="H661" i="12"/>
  <c r="AR660" i="12"/>
  <c r="AQ660" i="12"/>
  <c r="Z660" i="12"/>
  <c r="Y660" i="12"/>
  <c r="I660" i="12"/>
  <c r="H660" i="12"/>
  <c r="AR659" i="12"/>
  <c r="AQ659" i="12"/>
  <c r="Z659" i="12"/>
  <c r="Y659" i="12"/>
  <c r="I659" i="12"/>
  <c r="H659" i="12"/>
  <c r="AR658" i="12"/>
  <c r="AQ658" i="12"/>
  <c r="Z658" i="12"/>
  <c r="Y658" i="12"/>
  <c r="I658" i="12"/>
  <c r="H658" i="12"/>
  <c r="AR657" i="12"/>
  <c r="AQ657" i="12"/>
  <c r="Z657" i="12"/>
  <c r="Y657" i="12"/>
  <c r="I657" i="12"/>
  <c r="H657" i="12"/>
  <c r="AR656" i="12"/>
  <c r="AQ656" i="12"/>
  <c r="Z656" i="12"/>
  <c r="Y656" i="12"/>
  <c r="I656" i="12"/>
  <c r="H656" i="12"/>
  <c r="AR655" i="12"/>
  <c r="AQ655" i="12"/>
  <c r="Z655" i="12"/>
  <c r="Y655" i="12"/>
  <c r="I655" i="12"/>
  <c r="H655" i="12"/>
  <c r="AR654" i="12"/>
  <c r="AQ654" i="12"/>
  <c r="Z654" i="12"/>
  <c r="Y654" i="12"/>
  <c r="I654" i="12"/>
  <c r="H654" i="12"/>
  <c r="AR653" i="12"/>
  <c r="AQ653" i="12"/>
  <c r="Z653" i="12"/>
  <c r="Y653" i="12"/>
  <c r="I653" i="12"/>
  <c r="H653" i="12"/>
  <c r="AR652" i="12"/>
  <c r="AQ652" i="12"/>
  <c r="Z652" i="12"/>
  <c r="Y652" i="12"/>
  <c r="I652" i="12"/>
  <c r="H652" i="12"/>
  <c r="AR651" i="12"/>
  <c r="AQ651" i="12"/>
  <c r="Z651" i="12"/>
  <c r="Y651" i="12"/>
  <c r="I651" i="12"/>
  <c r="H651" i="12"/>
  <c r="AR650" i="12"/>
  <c r="AQ650" i="12"/>
  <c r="Z650" i="12"/>
  <c r="Y650" i="12"/>
  <c r="I650" i="12"/>
  <c r="H650" i="12"/>
  <c r="AR649" i="12"/>
  <c r="AQ649" i="12"/>
  <c r="Z649" i="12"/>
  <c r="Y649" i="12"/>
  <c r="I649" i="12"/>
  <c r="H649" i="12"/>
  <c r="AR648" i="12"/>
  <c r="AQ648" i="12"/>
  <c r="Z648" i="12"/>
  <c r="Y648" i="12"/>
  <c r="I648" i="12"/>
  <c r="H648" i="12"/>
  <c r="AR647" i="12"/>
  <c r="AQ647" i="12"/>
  <c r="Z647" i="12"/>
  <c r="Y647" i="12"/>
  <c r="I647" i="12"/>
  <c r="H647" i="12"/>
  <c r="AR646" i="12"/>
  <c r="AQ646" i="12"/>
  <c r="Z646" i="12"/>
  <c r="Y646" i="12"/>
  <c r="I646" i="12"/>
  <c r="H646" i="12"/>
  <c r="AR645" i="12"/>
  <c r="AQ645" i="12"/>
  <c r="Z645" i="12"/>
  <c r="Y645" i="12"/>
  <c r="I645" i="12"/>
  <c r="H645" i="12"/>
  <c r="AR644" i="12"/>
  <c r="AQ644" i="12"/>
  <c r="Z644" i="12"/>
  <c r="Y644" i="12"/>
  <c r="I644" i="12"/>
  <c r="H644" i="12"/>
  <c r="AR643" i="12"/>
  <c r="AQ643" i="12"/>
  <c r="Z643" i="12"/>
  <c r="Y643" i="12"/>
  <c r="I643" i="12"/>
  <c r="H643" i="12"/>
  <c r="AR642" i="12"/>
  <c r="AQ642" i="12"/>
  <c r="Z642" i="12"/>
  <c r="Y642" i="12"/>
  <c r="I642" i="12"/>
  <c r="H642" i="12"/>
  <c r="AR641" i="12"/>
  <c r="AQ641" i="12"/>
  <c r="Z641" i="12"/>
  <c r="Y641" i="12"/>
  <c r="I641" i="12"/>
  <c r="H641" i="12"/>
  <c r="AR640" i="12"/>
  <c r="AQ640" i="12"/>
  <c r="Z640" i="12"/>
  <c r="Y640" i="12"/>
  <c r="I640" i="12"/>
  <c r="H640" i="12"/>
  <c r="AR639" i="12"/>
  <c r="AQ639" i="12"/>
  <c r="Z639" i="12"/>
  <c r="Y639" i="12"/>
  <c r="I639" i="12"/>
  <c r="H639" i="12"/>
  <c r="AR638" i="12"/>
  <c r="AQ638" i="12"/>
  <c r="Z638" i="12"/>
  <c r="Y638" i="12"/>
  <c r="I638" i="12"/>
  <c r="H638" i="12"/>
  <c r="AR637" i="12"/>
  <c r="AQ637" i="12"/>
  <c r="Z637" i="12"/>
  <c r="Y637" i="12"/>
  <c r="I637" i="12"/>
  <c r="H637" i="12"/>
  <c r="AR636" i="12"/>
  <c r="AQ636" i="12"/>
  <c r="Z636" i="12"/>
  <c r="Y636" i="12"/>
  <c r="I636" i="12"/>
  <c r="H636" i="12"/>
  <c r="AR635" i="12"/>
  <c r="AQ635" i="12"/>
  <c r="Z635" i="12"/>
  <c r="Y635" i="12"/>
  <c r="I635" i="12"/>
  <c r="H635" i="12"/>
  <c r="AR634" i="12"/>
  <c r="AQ634" i="12"/>
  <c r="Z634" i="12"/>
  <c r="Y634" i="12"/>
  <c r="I634" i="12"/>
  <c r="H634" i="12"/>
  <c r="AR633" i="12"/>
  <c r="AQ633" i="12"/>
  <c r="Z633" i="12"/>
  <c r="Y633" i="12"/>
  <c r="I633" i="12"/>
  <c r="H633" i="12"/>
  <c r="AR632" i="12"/>
  <c r="AQ632" i="12"/>
  <c r="Z632" i="12"/>
  <c r="Y632" i="12"/>
  <c r="I632" i="12"/>
  <c r="H632" i="12"/>
  <c r="AR631" i="12"/>
  <c r="AQ631" i="12"/>
  <c r="Z631" i="12"/>
  <c r="Y631" i="12"/>
  <c r="I631" i="12"/>
  <c r="H631" i="12"/>
  <c r="AR630" i="12"/>
  <c r="AQ630" i="12"/>
  <c r="Z630" i="12"/>
  <c r="Y630" i="12"/>
  <c r="I630" i="12"/>
  <c r="H630" i="12"/>
  <c r="AR629" i="12"/>
  <c r="AQ629" i="12"/>
  <c r="Z629" i="12"/>
  <c r="Y629" i="12"/>
  <c r="I629" i="12"/>
  <c r="H629" i="12"/>
  <c r="AR628" i="12"/>
  <c r="AQ628" i="12"/>
  <c r="Z628" i="12"/>
  <c r="Y628" i="12"/>
  <c r="I628" i="12"/>
  <c r="H628" i="12"/>
  <c r="AR627" i="12"/>
  <c r="AQ627" i="12"/>
  <c r="Z627" i="12"/>
  <c r="Y627" i="12"/>
  <c r="I627" i="12"/>
  <c r="H627" i="12"/>
  <c r="AR626" i="12"/>
  <c r="AQ626" i="12"/>
  <c r="Z626" i="12"/>
  <c r="Y626" i="12"/>
  <c r="I626" i="12"/>
  <c r="H626" i="12"/>
  <c r="AR625" i="12"/>
  <c r="AQ625" i="12"/>
  <c r="Z625" i="12"/>
  <c r="Y625" i="12"/>
  <c r="I625" i="12"/>
  <c r="H625" i="12"/>
  <c r="AR624" i="12"/>
  <c r="AQ624" i="12"/>
  <c r="Z624" i="12"/>
  <c r="Y624" i="12"/>
  <c r="I624" i="12"/>
  <c r="H624" i="12"/>
  <c r="AR623" i="12"/>
  <c r="AQ623" i="12"/>
  <c r="Z623" i="12"/>
  <c r="Y623" i="12"/>
  <c r="I623" i="12"/>
  <c r="H623" i="12"/>
  <c r="AR622" i="12"/>
  <c r="AQ622" i="12"/>
  <c r="Z622" i="12"/>
  <c r="Y622" i="12"/>
  <c r="I622" i="12"/>
  <c r="H622" i="12"/>
  <c r="AR621" i="12"/>
  <c r="AQ621" i="12"/>
  <c r="Z621" i="12"/>
  <c r="Y621" i="12"/>
  <c r="I621" i="12"/>
  <c r="H621" i="12"/>
  <c r="AR620" i="12"/>
  <c r="AQ620" i="12"/>
  <c r="Z620" i="12"/>
  <c r="Y620" i="12"/>
  <c r="I620" i="12"/>
  <c r="H620" i="12"/>
  <c r="AR619" i="12"/>
  <c r="AQ619" i="12"/>
  <c r="Z619" i="12"/>
  <c r="Y619" i="12"/>
  <c r="I619" i="12"/>
  <c r="H619" i="12"/>
  <c r="AR618" i="12"/>
  <c r="AQ618" i="12"/>
  <c r="Z618" i="12"/>
  <c r="Y618" i="12"/>
  <c r="I618" i="12"/>
  <c r="H618" i="12"/>
  <c r="AR617" i="12"/>
  <c r="AQ617" i="12"/>
  <c r="Z617" i="12"/>
  <c r="Y617" i="12"/>
  <c r="I617" i="12"/>
  <c r="H617" i="12"/>
  <c r="AR616" i="12"/>
  <c r="AQ616" i="12"/>
  <c r="Z616" i="12"/>
  <c r="Y616" i="12"/>
  <c r="I616" i="12"/>
  <c r="H616" i="12"/>
  <c r="AR615" i="12"/>
  <c r="AQ615" i="12"/>
  <c r="Z615" i="12"/>
  <c r="Y615" i="12"/>
  <c r="I615" i="12"/>
  <c r="H615" i="12"/>
  <c r="AR614" i="12"/>
  <c r="AQ614" i="12"/>
  <c r="Z614" i="12"/>
  <c r="Y614" i="12"/>
  <c r="I614" i="12"/>
  <c r="H614" i="12"/>
  <c r="AR613" i="12"/>
  <c r="AQ613" i="12"/>
  <c r="Z613" i="12"/>
  <c r="Y613" i="12"/>
  <c r="I613" i="12"/>
  <c r="H613" i="12"/>
  <c r="AR612" i="12"/>
  <c r="AQ612" i="12"/>
  <c r="Z612" i="12"/>
  <c r="Y612" i="12"/>
  <c r="I612" i="12"/>
  <c r="H612" i="12"/>
  <c r="AR611" i="12"/>
  <c r="AQ611" i="12"/>
  <c r="Z611" i="12"/>
  <c r="Y611" i="12"/>
  <c r="I611" i="12"/>
  <c r="H611" i="12"/>
  <c r="AR610" i="12"/>
  <c r="AQ610" i="12"/>
  <c r="Z610" i="12"/>
  <c r="Y610" i="12"/>
  <c r="I610" i="12"/>
  <c r="H610" i="12"/>
  <c r="AR609" i="12"/>
  <c r="AQ609" i="12"/>
  <c r="Z609" i="12"/>
  <c r="Y609" i="12"/>
  <c r="I609" i="12"/>
  <c r="H609" i="12"/>
  <c r="AR608" i="12"/>
  <c r="AQ608" i="12"/>
  <c r="Z608" i="12"/>
  <c r="Y608" i="12"/>
  <c r="I608" i="12"/>
  <c r="H608" i="12"/>
  <c r="AR607" i="12"/>
  <c r="AQ607" i="12"/>
  <c r="Z607" i="12"/>
  <c r="Y607" i="12"/>
  <c r="I607" i="12"/>
  <c r="H607" i="12"/>
  <c r="AR606" i="12"/>
  <c r="AQ606" i="12"/>
  <c r="Z606" i="12"/>
  <c r="Y606" i="12"/>
  <c r="I606" i="12"/>
  <c r="H606" i="12"/>
  <c r="AR605" i="12"/>
  <c r="AQ605" i="12"/>
  <c r="Z605" i="12"/>
  <c r="Y605" i="12"/>
  <c r="I605" i="12"/>
  <c r="H605" i="12"/>
  <c r="AR604" i="12"/>
  <c r="AQ604" i="12"/>
  <c r="Z604" i="12"/>
  <c r="Y604" i="12"/>
  <c r="I604" i="12"/>
  <c r="H604" i="12"/>
  <c r="AR603" i="12"/>
  <c r="AQ603" i="12"/>
  <c r="Z603" i="12"/>
  <c r="Y603" i="12"/>
  <c r="I603" i="12"/>
  <c r="H603" i="12"/>
  <c r="AR602" i="12"/>
  <c r="AQ602" i="12"/>
  <c r="Z602" i="12"/>
  <c r="Y602" i="12"/>
  <c r="I602" i="12"/>
  <c r="H602" i="12"/>
  <c r="AR601" i="12"/>
  <c r="AQ601" i="12"/>
  <c r="Z601" i="12"/>
  <c r="Y601" i="12"/>
  <c r="I601" i="12"/>
  <c r="H601" i="12"/>
  <c r="AR600" i="12"/>
  <c r="AQ600" i="12"/>
  <c r="Z600" i="12"/>
  <c r="Y600" i="12"/>
  <c r="I600" i="12"/>
  <c r="H600" i="12"/>
  <c r="AR599" i="12"/>
  <c r="AQ599" i="12"/>
  <c r="Z599" i="12"/>
  <c r="Y599" i="12"/>
  <c r="I599" i="12"/>
  <c r="H599" i="12"/>
  <c r="AR598" i="12"/>
  <c r="AQ598" i="12"/>
  <c r="Z598" i="12"/>
  <c r="Y598" i="12"/>
  <c r="I598" i="12"/>
  <c r="H598" i="12"/>
  <c r="AR597" i="12"/>
  <c r="AQ597" i="12"/>
  <c r="Z597" i="12"/>
  <c r="Y597" i="12"/>
  <c r="I597" i="12"/>
  <c r="H597" i="12"/>
  <c r="AR596" i="12"/>
  <c r="AQ596" i="12"/>
  <c r="Z596" i="12"/>
  <c r="Y596" i="12"/>
  <c r="I596" i="12"/>
  <c r="H596" i="12"/>
  <c r="AR595" i="12"/>
  <c r="AQ595" i="12"/>
  <c r="Z595" i="12"/>
  <c r="Y595" i="12"/>
  <c r="I595" i="12"/>
  <c r="H595" i="12"/>
  <c r="AR594" i="12"/>
  <c r="AQ594" i="12"/>
  <c r="Z594" i="12"/>
  <c r="Y594" i="12"/>
  <c r="I594" i="12"/>
  <c r="H594" i="12"/>
  <c r="AR593" i="12"/>
  <c r="AQ593" i="12"/>
  <c r="Z593" i="12"/>
  <c r="Y593" i="12"/>
  <c r="I593" i="12"/>
  <c r="H593" i="12"/>
  <c r="AR592" i="12"/>
  <c r="AQ592" i="12"/>
  <c r="Z592" i="12"/>
  <c r="Y592" i="12"/>
  <c r="I592" i="12"/>
  <c r="H592" i="12"/>
  <c r="AR591" i="12"/>
  <c r="AQ591" i="12"/>
  <c r="Z591" i="12"/>
  <c r="Y591" i="12"/>
  <c r="I591" i="12"/>
  <c r="H591" i="12"/>
  <c r="AR590" i="12"/>
  <c r="AQ590" i="12"/>
  <c r="Z590" i="12"/>
  <c r="Y590" i="12"/>
  <c r="I590" i="12"/>
  <c r="H590" i="12"/>
  <c r="AR589" i="12"/>
  <c r="AQ589" i="12"/>
  <c r="Z589" i="12"/>
  <c r="Y589" i="12"/>
  <c r="I589" i="12"/>
  <c r="H589" i="12"/>
  <c r="AR588" i="12"/>
  <c r="AQ588" i="12"/>
  <c r="Z588" i="12"/>
  <c r="Y588" i="12"/>
  <c r="I588" i="12"/>
  <c r="H588" i="12"/>
  <c r="AR587" i="12"/>
  <c r="AQ587" i="12"/>
  <c r="Z587" i="12"/>
  <c r="Y587" i="12"/>
  <c r="I587" i="12"/>
  <c r="H587" i="12"/>
  <c r="AR586" i="12"/>
  <c r="AQ586" i="12"/>
  <c r="Z586" i="12"/>
  <c r="Y586" i="12"/>
  <c r="I586" i="12"/>
  <c r="H586" i="12"/>
  <c r="AR585" i="12"/>
  <c r="AQ585" i="12"/>
  <c r="Z585" i="12"/>
  <c r="Y585" i="12"/>
  <c r="I585" i="12"/>
  <c r="H585" i="12"/>
  <c r="AR584" i="12"/>
  <c r="AQ584" i="12"/>
  <c r="Z584" i="12"/>
  <c r="Y584" i="12"/>
  <c r="I584" i="12"/>
  <c r="H584" i="12"/>
  <c r="AR583" i="12"/>
  <c r="AQ583" i="12"/>
  <c r="Z583" i="12"/>
  <c r="Y583" i="12"/>
  <c r="I583" i="12"/>
  <c r="H583" i="12"/>
  <c r="AR582" i="12"/>
  <c r="AQ582" i="12"/>
  <c r="Z582" i="12"/>
  <c r="Y582" i="12"/>
  <c r="I582" i="12"/>
  <c r="H582" i="12"/>
  <c r="AR581" i="12"/>
  <c r="AQ581" i="12"/>
  <c r="Z581" i="12"/>
  <c r="Y581" i="12"/>
  <c r="I581" i="12"/>
  <c r="H581" i="12"/>
  <c r="AR580" i="12"/>
  <c r="AQ580" i="12"/>
  <c r="Z580" i="12"/>
  <c r="Y580" i="12"/>
  <c r="I580" i="12"/>
  <c r="H580" i="12"/>
  <c r="AR579" i="12"/>
  <c r="AQ579" i="12"/>
  <c r="Z579" i="12"/>
  <c r="Y579" i="12"/>
  <c r="I579" i="12"/>
  <c r="H579" i="12"/>
  <c r="AR578" i="12"/>
  <c r="AQ578" i="12"/>
  <c r="Z578" i="12"/>
  <c r="Y578" i="12"/>
  <c r="I578" i="12"/>
  <c r="H578" i="12"/>
  <c r="AR577" i="12"/>
  <c r="AQ577" i="12"/>
  <c r="Z577" i="12"/>
  <c r="Y577" i="12"/>
  <c r="I577" i="12"/>
  <c r="H577" i="12"/>
  <c r="AR576" i="12"/>
  <c r="AQ576" i="12"/>
  <c r="Z576" i="12"/>
  <c r="Y576" i="12"/>
  <c r="I576" i="12"/>
  <c r="H576" i="12"/>
  <c r="AR575" i="12"/>
  <c r="AQ575" i="12"/>
  <c r="Z575" i="12"/>
  <c r="Y575" i="12"/>
  <c r="I575" i="12"/>
  <c r="H575" i="12"/>
  <c r="AR574" i="12"/>
  <c r="AQ574" i="12"/>
  <c r="Z574" i="12"/>
  <c r="Y574" i="12"/>
  <c r="I574" i="12"/>
  <c r="H574" i="12"/>
  <c r="AR573" i="12"/>
  <c r="AQ573" i="12"/>
  <c r="Z573" i="12"/>
  <c r="Y573" i="12"/>
  <c r="I573" i="12"/>
  <c r="H573" i="12"/>
  <c r="AR572" i="12"/>
  <c r="AQ572" i="12"/>
  <c r="Z572" i="12"/>
  <c r="Y572" i="12"/>
  <c r="I572" i="12"/>
  <c r="H572" i="12"/>
  <c r="AR571" i="12"/>
  <c r="AQ571" i="12"/>
  <c r="Z571" i="12"/>
  <c r="Y571" i="12"/>
  <c r="I571" i="12"/>
  <c r="H571" i="12"/>
  <c r="AR570" i="12"/>
  <c r="AQ570" i="12"/>
  <c r="Z570" i="12"/>
  <c r="Y570" i="12"/>
  <c r="I570" i="12"/>
  <c r="H570" i="12"/>
  <c r="AR569" i="12"/>
  <c r="AQ569" i="12"/>
  <c r="Z569" i="12"/>
  <c r="Y569" i="12"/>
  <c r="I569" i="12"/>
  <c r="H569" i="12"/>
  <c r="AR568" i="12"/>
  <c r="AQ568" i="12"/>
  <c r="Z568" i="12"/>
  <c r="Y568" i="12"/>
  <c r="I568" i="12"/>
  <c r="H568" i="12"/>
  <c r="AR567" i="12"/>
  <c r="AQ567" i="12"/>
  <c r="Z567" i="12"/>
  <c r="Y567" i="12"/>
  <c r="I567" i="12"/>
  <c r="H567" i="12"/>
  <c r="AR566" i="12"/>
  <c r="AQ566" i="12"/>
  <c r="Z566" i="12"/>
  <c r="Y566" i="12"/>
  <c r="I566" i="12"/>
  <c r="H566" i="12"/>
  <c r="AR565" i="12"/>
  <c r="AQ565" i="12"/>
  <c r="Z565" i="12"/>
  <c r="Y565" i="12"/>
  <c r="I565" i="12"/>
  <c r="H565" i="12"/>
  <c r="AR564" i="12"/>
  <c r="AQ564" i="12"/>
  <c r="Z564" i="12"/>
  <c r="Y564" i="12"/>
  <c r="I564" i="12"/>
  <c r="H564" i="12"/>
  <c r="AR563" i="12"/>
  <c r="AQ563" i="12"/>
  <c r="Z563" i="12"/>
  <c r="Y563" i="12"/>
  <c r="I563" i="12"/>
  <c r="H563" i="12"/>
  <c r="AR562" i="12"/>
  <c r="AQ562" i="12"/>
  <c r="Z562" i="12"/>
  <c r="Y562" i="12"/>
  <c r="I562" i="12"/>
  <c r="H562" i="12"/>
  <c r="AR561" i="12"/>
  <c r="AQ561" i="12"/>
  <c r="Z561" i="12"/>
  <c r="Y561" i="12"/>
  <c r="I561" i="12"/>
  <c r="H561" i="12"/>
  <c r="AR560" i="12"/>
  <c r="AQ560" i="12"/>
  <c r="Z560" i="12"/>
  <c r="Y560" i="12"/>
  <c r="I560" i="12"/>
  <c r="H560" i="12"/>
  <c r="AR559" i="12"/>
  <c r="AQ559" i="12"/>
  <c r="Z559" i="12"/>
  <c r="Y559" i="12"/>
  <c r="I559" i="12"/>
  <c r="H559" i="12"/>
  <c r="AR558" i="12"/>
  <c r="AQ558" i="12"/>
  <c r="Z558" i="12"/>
  <c r="Y558" i="12"/>
  <c r="I558" i="12"/>
  <c r="H558" i="12"/>
  <c r="AR557" i="12"/>
  <c r="AQ557" i="12"/>
  <c r="Z557" i="12"/>
  <c r="Y557" i="12"/>
  <c r="I557" i="12"/>
  <c r="H557" i="12"/>
  <c r="AR556" i="12"/>
  <c r="AQ556" i="12"/>
  <c r="Z556" i="12"/>
  <c r="Y556" i="12"/>
  <c r="I556" i="12"/>
  <c r="H556" i="12"/>
  <c r="AR555" i="12"/>
  <c r="AQ555" i="12"/>
  <c r="Z555" i="12"/>
  <c r="Y555" i="12"/>
  <c r="I555" i="12"/>
  <c r="H555" i="12"/>
  <c r="AR554" i="12"/>
  <c r="AQ554" i="12"/>
  <c r="Z554" i="12"/>
  <c r="Y554" i="12"/>
  <c r="I554" i="12"/>
  <c r="H554" i="12"/>
  <c r="AR553" i="12"/>
  <c r="AQ553" i="12"/>
  <c r="Z553" i="12"/>
  <c r="Y553" i="12"/>
  <c r="I553" i="12"/>
  <c r="H553" i="12"/>
  <c r="AR552" i="12"/>
  <c r="AQ552" i="12"/>
  <c r="Z552" i="12"/>
  <c r="Y552" i="12"/>
  <c r="I552" i="12"/>
  <c r="H552" i="12"/>
  <c r="AR551" i="12"/>
  <c r="AQ551" i="12"/>
  <c r="Z551" i="12"/>
  <c r="Y551" i="12"/>
  <c r="I551" i="12"/>
  <c r="H551" i="12"/>
  <c r="AR550" i="12"/>
  <c r="AQ550" i="12"/>
  <c r="Z550" i="12"/>
  <c r="Y550" i="12"/>
  <c r="I550" i="12"/>
  <c r="H550" i="12"/>
  <c r="AR549" i="12"/>
  <c r="AQ549" i="12"/>
  <c r="Z549" i="12"/>
  <c r="Y549" i="12"/>
  <c r="I549" i="12"/>
  <c r="H549" i="12"/>
  <c r="AR548" i="12"/>
  <c r="AQ548" i="12"/>
  <c r="Z548" i="12"/>
  <c r="Y548" i="12"/>
  <c r="I548" i="12"/>
  <c r="H548" i="12"/>
  <c r="AR547" i="12"/>
  <c r="AQ547" i="12"/>
  <c r="Z547" i="12"/>
  <c r="Y547" i="12"/>
  <c r="I547" i="12"/>
  <c r="H547" i="12"/>
  <c r="AR546" i="12"/>
  <c r="AQ546" i="12"/>
  <c r="Z546" i="12"/>
  <c r="Y546" i="12"/>
  <c r="I546" i="12"/>
  <c r="H546" i="12"/>
  <c r="AR545" i="12"/>
  <c r="AQ545" i="12"/>
  <c r="Z545" i="12"/>
  <c r="Y545" i="12"/>
  <c r="I545" i="12"/>
  <c r="H545" i="12"/>
  <c r="AR544" i="12"/>
  <c r="AQ544" i="12"/>
  <c r="Z544" i="12"/>
  <c r="Y544" i="12"/>
  <c r="I544" i="12"/>
  <c r="H544" i="12"/>
  <c r="AR543" i="12"/>
  <c r="AQ543" i="12"/>
  <c r="Z543" i="12"/>
  <c r="Y543" i="12"/>
  <c r="I543" i="12"/>
  <c r="H543" i="12"/>
  <c r="AR542" i="12"/>
  <c r="AQ542" i="12"/>
  <c r="Z542" i="12"/>
  <c r="Y542" i="12"/>
  <c r="I542" i="12"/>
  <c r="H542" i="12"/>
  <c r="AR541" i="12"/>
  <c r="AQ541" i="12"/>
  <c r="Z541" i="12"/>
  <c r="Y541" i="12"/>
  <c r="I541" i="12"/>
  <c r="H541" i="12"/>
  <c r="AR540" i="12"/>
  <c r="AQ540" i="12"/>
  <c r="Z540" i="12"/>
  <c r="Y540" i="12"/>
  <c r="I540" i="12"/>
  <c r="H540" i="12"/>
  <c r="AR539" i="12"/>
  <c r="AQ539" i="12"/>
  <c r="Z539" i="12"/>
  <c r="Y539" i="12"/>
  <c r="I539" i="12"/>
  <c r="H539" i="12"/>
  <c r="AR538" i="12"/>
  <c r="AQ538" i="12"/>
  <c r="Z538" i="12"/>
  <c r="Y538" i="12"/>
  <c r="I538" i="12"/>
  <c r="H538" i="12"/>
  <c r="AR537" i="12"/>
  <c r="AQ537" i="12"/>
  <c r="Z537" i="12"/>
  <c r="Y537" i="12"/>
  <c r="I537" i="12"/>
  <c r="H537" i="12"/>
  <c r="AR536" i="12"/>
  <c r="AQ536" i="12"/>
  <c r="Z536" i="12"/>
  <c r="Y536" i="12"/>
  <c r="I536" i="12"/>
  <c r="H536" i="12"/>
  <c r="AR535" i="12"/>
  <c r="AQ535" i="12"/>
  <c r="Z535" i="12"/>
  <c r="Y535" i="12"/>
  <c r="I535" i="12"/>
  <c r="H535" i="12"/>
  <c r="AR534" i="12"/>
  <c r="AQ534" i="12"/>
  <c r="Z534" i="12"/>
  <c r="Y534" i="12"/>
  <c r="I534" i="12"/>
  <c r="H534" i="12"/>
  <c r="AR533" i="12"/>
  <c r="AQ533" i="12"/>
  <c r="Z533" i="12"/>
  <c r="Y533" i="12"/>
  <c r="I533" i="12"/>
  <c r="H533" i="12"/>
  <c r="AR532" i="12"/>
  <c r="AQ532" i="12"/>
  <c r="Z532" i="12"/>
  <c r="Y532" i="12"/>
  <c r="I532" i="12"/>
  <c r="H532" i="12"/>
  <c r="AR531" i="12"/>
  <c r="AQ531" i="12"/>
  <c r="Z531" i="12"/>
  <c r="Y531" i="12"/>
  <c r="I531" i="12"/>
  <c r="H531" i="12"/>
  <c r="AR530" i="12"/>
  <c r="AQ530" i="12"/>
  <c r="Z530" i="12"/>
  <c r="Y530" i="12"/>
  <c r="I530" i="12"/>
  <c r="H530" i="12"/>
  <c r="AR529" i="12"/>
  <c r="AQ529" i="12"/>
  <c r="Z529" i="12"/>
  <c r="Y529" i="12"/>
  <c r="I529" i="12"/>
  <c r="H529" i="12"/>
  <c r="AR528" i="12"/>
  <c r="AQ528" i="12"/>
  <c r="Z528" i="12"/>
  <c r="Y528" i="12"/>
  <c r="I528" i="12"/>
  <c r="H528" i="12"/>
  <c r="AR527" i="12"/>
  <c r="AQ527" i="12"/>
  <c r="Z527" i="12"/>
  <c r="Y527" i="12"/>
  <c r="I527" i="12"/>
  <c r="H527" i="12"/>
  <c r="AR526" i="12"/>
  <c r="AQ526" i="12"/>
  <c r="Z526" i="12"/>
  <c r="Y526" i="12"/>
  <c r="I526" i="12"/>
  <c r="H526" i="12"/>
  <c r="AR525" i="12"/>
  <c r="AQ525" i="12"/>
  <c r="Z525" i="12"/>
  <c r="Y525" i="12"/>
  <c r="I525" i="12"/>
  <c r="H525" i="12"/>
  <c r="AR524" i="12"/>
  <c r="AQ524" i="12"/>
  <c r="Z524" i="12"/>
  <c r="Y524" i="12"/>
  <c r="I524" i="12"/>
  <c r="H524" i="12"/>
  <c r="AR523" i="12"/>
  <c r="AQ523" i="12"/>
  <c r="Z523" i="12"/>
  <c r="Y523" i="12"/>
  <c r="I523" i="12"/>
  <c r="H523" i="12"/>
  <c r="AR522" i="12"/>
  <c r="AQ522" i="12"/>
  <c r="Z522" i="12"/>
  <c r="Y522" i="12"/>
  <c r="I522" i="12"/>
  <c r="H522" i="12"/>
  <c r="AR521" i="12"/>
  <c r="AQ521" i="12"/>
  <c r="Z521" i="12"/>
  <c r="Y521" i="12"/>
  <c r="I521" i="12"/>
  <c r="H521" i="12"/>
  <c r="AR520" i="12"/>
  <c r="AQ520" i="12"/>
  <c r="Z520" i="12"/>
  <c r="Y520" i="12"/>
  <c r="I520" i="12"/>
  <c r="H520" i="12"/>
  <c r="AR519" i="12"/>
  <c r="AQ519" i="12"/>
  <c r="Z519" i="12"/>
  <c r="Y519" i="12"/>
  <c r="I519" i="12"/>
  <c r="H519" i="12"/>
  <c r="AR518" i="12"/>
  <c r="AQ518" i="12"/>
  <c r="Z518" i="12"/>
  <c r="Y518" i="12"/>
  <c r="I518" i="12"/>
  <c r="H518" i="12"/>
  <c r="AR517" i="12"/>
  <c r="AQ517" i="12"/>
  <c r="Z517" i="12"/>
  <c r="Y517" i="12"/>
  <c r="I517" i="12"/>
  <c r="H517" i="12"/>
  <c r="AR516" i="12"/>
  <c r="AQ516" i="12"/>
  <c r="Z516" i="12"/>
  <c r="Y516" i="12"/>
  <c r="I516" i="12"/>
  <c r="H516" i="12"/>
  <c r="AR515" i="12"/>
  <c r="AQ515" i="12"/>
  <c r="Z515" i="12"/>
  <c r="Y515" i="12"/>
  <c r="I515" i="12"/>
  <c r="H515" i="12"/>
  <c r="AR514" i="12"/>
  <c r="AQ514" i="12"/>
  <c r="Z514" i="12"/>
  <c r="Y514" i="12"/>
  <c r="I514" i="12"/>
  <c r="H514" i="12"/>
  <c r="AR513" i="12"/>
  <c r="AQ513" i="12"/>
  <c r="Z513" i="12"/>
  <c r="Y513" i="12"/>
  <c r="I513" i="12"/>
  <c r="H513" i="12"/>
  <c r="AR512" i="12"/>
  <c r="AQ512" i="12"/>
  <c r="Z512" i="12"/>
  <c r="Y512" i="12"/>
  <c r="I512" i="12"/>
  <c r="H512" i="12"/>
  <c r="AR511" i="12"/>
  <c r="AQ511" i="12"/>
  <c r="Z511" i="12"/>
  <c r="Y511" i="12"/>
  <c r="I511" i="12"/>
  <c r="H511" i="12"/>
  <c r="AR510" i="12"/>
  <c r="AQ510" i="12"/>
  <c r="Z510" i="12"/>
  <c r="Y510" i="12"/>
  <c r="I510" i="12"/>
  <c r="H510" i="12"/>
  <c r="AR509" i="12"/>
  <c r="AQ509" i="12"/>
  <c r="Z509" i="12"/>
  <c r="Y509" i="12"/>
  <c r="I509" i="12"/>
  <c r="H509" i="12"/>
  <c r="AR508" i="12"/>
  <c r="AQ508" i="12"/>
  <c r="Z508" i="12"/>
  <c r="Y508" i="12"/>
  <c r="I508" i="12"/>
  <c r="H508" i="12"/>
  <c r="AR507" i="12"/>
  <c r="AQ507" i="12"/>
  <c r="Z507" i="12"/>
  <c r="Y507" i="12"/>
  <c r="I507" i="12"/>
  <c r="H507" i="12"/>
  <c r="AR506" i="12"/>
  <c r="AQ506" i="12"/>
  <c r="Z506" i="12"/>
  <c r="Y506" i="12"/>
  <c r="I506" i="12"/>
  <c r="H506" i="12"/>
  <c r="AR505" i="12"/>
  <c r="AQ505" i="12"/>
  <c r="Z505" i="12"/>
  <c r="Y505" i="12"/>
  <c r="I505" i="12"/>
  <c r="H505" i="12"/>
  <c r="AR504" i="12"/>
  <c r="AQ504" i="12"/>
  <c r="Z504" i="12"/>
  <c r="Y504" i="12"/>
  <c r="I504" i="12"/>
  <c r="H504" i="12"/>
  <c r="AR503" i="12"/>
  <c r="AQ503" i="12"/>
  <c r="Z503" i="12"/>
  <c r="Y503" i="12"/>
  <c r="I503" i="12"/>
  <c r="H503" i="12"/>
  <c r="AR502" i="12"/>
  <c r="AQ502" i="12"/>
  <c r="Z502" i="12"/>
  <c r="Y502" i="12"/>
  <c r="I502" i="12"/>
  <c r="H502" i="12"/>
  <c r="AR501" i="12"/>
  <c r="AQ501" i="12"/>
  <c r="Z501" i="12"/>
  <c r="Y501" i="12"/>
  <c r="I501" i="12"/>
  <c r="H501" i="12"/>
  <c r="AR500" i="12"/>
  <c r="AQ500" i="12"/>
  <c r="Z500" i="12"/>
  <c r="Y500" i="12"/>
  <c r="I500" i="12"/>
  <c r="H500" i="12"/>
  <c r="AR499" i="12"/>
  <c r="AQ499" i="12"/>
  <c r="Z499" i="12"/>
  <c r="Y499" i="12"/>
  <c r="I499" i="12"/>
  <c r="H499" i="12"/>
  <c r="AR498" i="12"/>
  <c r="AQ498" i="12"/>
  <c r="Z498" i="12"/>
  <c r="Y498" i="12"/>
  <c r="I498" i="12"/>
  <c r="H498" i="12"/>
  <c r="AR497" i="12"/>
  <c r="AQ497" i="12"/>
  <c r="Z497" i="12"/>
  <c r="Y497" i="12"/>
  <c r="I497" i="12"/>
  <c r="H497" i="12"/>
  <c r="AR496" i="12"/>
  <c r="AQ496" i="12"/>
  <c r="Z496" i="12"/>
  <c r="Y496" i="12"/>
  <c r="I496" i="12"/>
  <c r="H496" i="12"/>
  <c r="AR495" i="12"/>
  <c r="AQ495" i="12"/>
  <c r="Z495" i="12"/>
  <c r="Y495" i="12"/>
  <c r="I495" i="12"/>
  <c r="H495" i="12"/>
  <c r="AR494" i="12"/>
  <c r="AQ494" i="12"/>
  <c r="Z494" i="12"/>
  <c r="Y494" i="12"/>
  <c r="I494" i="12"/>
  <c r="H494" i="12"/>
  <c r="AR493" i="12"/>
  <c r="AQ493" i="12"/>
  <c r="Z493" i="12"/>
  <c r="Y493" i="12"/>
  <c r="I493" i="12"/>
  <c r="H493" i="12"/>
  <c r="AR492" i="12"/>
  <c r="AQ492" i="12"/>
  <c r="Z492" i="12"/>
  <c r="Y492" i="12"/>
  <c r="I492" i="12"/>
  <c r="H492" i="12"/>
  <c r="AR491" i="12"/>
  <c r="AQ491" i="12"/>
  <c r="Z491" i="12"/>
  <c r="Y491" i="12"/>
  <c r="I491" i="12"/>
  <c r="H491" i="12"/>
  <c r="AR490" i="12"/>
  <c r="AQ490" i="12"/>
  <c r="Z490" i="12"/>
  <c r="Y490" i="12"/>
  <c r="I490" i="12"/>
  <c r="H490" i="12"/>
  <c r="AR489" i="12"/>
  <c r="AQ489" i="12"/>
  <c r="Z489" i="12"/>
  <c r="Y489" i="12"/>
  <c r="I489" i="12"/>
  <c r="H489" i="12"/>
  <c r="AR488" i="12"/>
  <c r="AQ488" i="12"/>
  <c r="Z488" i="12"/>
  <c r="Y488" i="12"/>
  <c r="I488" i="12"/>
  <c r="H488" i="12"/>
  <c r="AR487" i="12"/>
  <c r="AQ487" i="12"/>
  <c r="Z487" i="12"/>
  <c r="Y487" i="12"/>
  <c r="I487" i="12"/>
  <c r="H487" i="12"/>
  <c r="AR486" i="12"/>
  <c r="AQ486" i="12"/>
  <c r="Z486" i="12"/>
  <c r="Y486" i="12"/>
  <c r="I486" i="12"/>
  <c r="H486" i="12"/>
  <c r="AR485" i="12"/>
  <c r="AQ485" i="12"/>
  <c r="Z485" i="12"/>
  <c r="Y485" i="12"/>
  <c r="I485" i="12"/>
  <c r="H485" i="12"/>
  <c r="AR484" i="12"/>
  <c r="AQ484" i="12"/>
  <c r="Z484" i="12"/>
  <c r="Y484" i="12"/>
  <c r="I484" i="12"/>
  <c r="H484" i="12"/>
  <c r="AR483" i="12"/>
  <c r="AQ483" i="12"/>
  <c r="Z483" i="12"/>
  <c r="Y483" i="12"/>
  <c r="I483" i="12"/>
  <c r="H483" i="12"/>
  <c r="AR482" i="12"/>
  <c r="AQ482" i="12"/>
  <c r="Z482" i="12"/>
  <c r="Y482" i="12"/>
  <c r="I482" i="12"/>
  <c r="H482" i="12"/>
  <c r="AR481" i="12"/>
  <c r="AQ481" i="12"/>
  <c r="Z481" i="12"/>
  <c r="Y481" i="12"/>
  <c r="I481" i="12"/>
  <c r="H481" i="12"/>
  <c r="AR480" i="12"/>
  <c r="AQ480" i="12"/>
  <c r="Z480" i="12"/>
  <c r="Y480" i="12"/>
  <c r="I480" i="12"/>
  <c r="H480" i="12"/>
  <c r="AR479" i="12"/>
  <c r="AQ479" i="12"/>
  <c r="Z479" i="12"/>
  <c r="Y479" i="12"/>
  <c r="I479" i="12"/>
  <c r="H479" i="12"/>
  <c r="AR478" i="12"/>
  <c r="AQ478" i="12"/>
  <c r="Z478" i="12"/>
  <c r="Y478" i="12"/>
  <c r="I478" i="12"/>
  <c r="H478" i="12"/>
  <c r="AR477" i="12"/>
  <c r="AQ477" i="12"/>
  <c r="Z477" i="12"/>
  <c r="Y477" i="12"/>
  <c r="I477" i="12"/>
  <c r="H477" i="12"/>
  <c r="AR476" i="12"/>
  <c r="AQ476" i="12"/>
  <c r="Z476" i="12"/>
  <c r="Y476" i="12"/>
  <c r="I476" i="12"/>
  <c r="H476" i="12"/>
  <c r="AR475" i="12"/>
  <c r="AQ475" i="12"/>
  <c r="Z475" i="12"/>
  <c r="Y475" i="12"/>
  <c r="I475" i="12"/>
  <c r="H475" i="12"/>
  <c r="AR474" i="12"/>
  <c r="AQ474" i="12"/>
  <c r="Z474" i="12"/>
  <c r="Y474" i="12"/>
  <c r="I474" i="12"/>
  <c r="H474" i="12"/>
  <c r="AR473" i="12"/>
  <c r="AQ473" i="12"/>
  <c r="Z473" i="12"/>
  <c r="Y473" i="12"/>
  <c r="I473" i="12"/>
  <c r="H473" i="12"/>
  <c r="AR472" i="12"/>
  <c r="AQ472" i="12"/>
  <c r="Z472" i="12"/>
  <c r="Y472" i="12"/>
  <c r="I472" i="12"/>
  <c r="H472" i="12"/>
  <c r="AR471" i="12"/>
  <c r="AQ471" i="12"/>
  <c r="Z471" i="12"/>
  <c r="Y471" i="12"/>
  <c r="I471" i="12"/>
  <c r="H471" i="12"/>
  <c r="AR470" i="12"/>
  <c r="AQ470" i="12"/>
  <c r="Z470" i="12"/>
  <c r="Y470" i="12"/>
  <c r="I470" i="12"/>
  <c r="H470" i="12"/>
  <c r="AR469" i="12"/>
  <c r="AQ469" i="12"/>
  <c r="Z469" i="12"/>
  <c r="Y469" i="12"/>
  <c r="I469" i="12"/>
  <c r="H469" i="12"/>
  <c r="AR468" i="12"/>
  <c r="AQ468" i="12"/>
  <c r="Z468" i="12"/>
  <c r="Y468" i="12"/>
  <c r="I468" i="12"/>
  <c r="H468" i="12"/>
  <c r="AR467" i="12"/>
  <c r="AQ467" i="12"/>
  <c r="Z467" i="12"/>
  <c r="Y467" i="12"/>
  <c r="I467" i="12"/>
  <c r="H467" i="12"/>
  <c r="AR466" i="12"/>
  <c r="AQ466" i="12"/>
  <c r="Z466" i="12"/>
  <c r="Y466" i="12"/>
  <c r="I466" i="12"/>
  <c r="H466" i="12"/>
  <c r="AR465" i="12"/>
  <c r="AQ465" i="12"/>
  <c r="Z465" i="12"/>
  <c r="Y465" i="12"/>
  <c r="I465" i="12"/>
  <c r="H465" i="12"/>
  <c r="AR464" i="12"/>
  <c r="AQ464" i="12"/>
  <c r="Z464" i="12"/>
  <c r="Y464" i="12"/>
  <c r="I464" i="12"/>
  <c r="H464" i="12"/>
  <c r="AR463" i="12"/>
  <c r="AQ463" i="12"/>
  <c r="Z463" i="12"/>
  <c r="Y463" i="12"/>
  <c r="I463" i="12"/>
  <c r="H463" i="12"/>
  <c r="AR462" i="12"/>
  <c r="AQ462" i="12"/>
  <c r="Z462" i="12"/>
  <c r="Y462" i="12"/>
  <c r="I462" i="12"/>
  <c r="H462" i="12"/>
  <c r="AR461" i="12"/>
  <c r="AQ461" i="12"/>
  <c r="Z461" i="12"/>
  <c r="Y461" i="12"/>
  <c r="I461" i="12"/>
  <c r="H461" i="12"/>
  <c r="AR460" i="12"/>
  <c r="AQ460" i="12"/>
  <c r="Z460" i="12"/>
  <c r="Y460" i="12"/>
  <c r="I460" i="12"/>
  <c r="H460" i="12"/>
  <c r="AR459" i="12"/>
  <c r="AQ459" i="12"/>
  <c r="Z459" i="12"/>
  <c r="Y459" i="12"/>
  <c r="I459" i="12"/>
  <c r="H459" i="12"/>
  <c r="AR458" i="12"/>
  <c r="AQ458" i="12"/>
  <c r="Z458" i="12"/>
  <c r="Y458" i="12"/>
  <c r="I458" i="12"/>
  <c r="H458" i="12"/>
  <c r="AR457" i="12"/>
  <c r="AQ457" i="12"/>
  <c r="Z457" i="12"/>
  <c r="Y457" i="12"/>
  <c r="I457" i="12"/>
  <c r="H457" i="12"/>
  <c r="AR456" i="12"/>
  <c r="AQ456" i="12"/>
  <c r="Z456" i="12"/>
  <c r="Y456" i="12"/>
  <c r="I456" i="12"/>
  <c r="H456" i="12"/>
  <c r="AR455" i="12"/>
  <c r="AQ455" i="12"/>
  <c r="Z455" i="12"/>
  <c r="Y455" i="12"/>
  <c r="I455" i="12"/>
  <c r="H455" i="12"/>
  <c r="AR454" i="12"/>
  <c r="AQ454" i="12"/>
  <c r="Z454" i="12"/>
  <c r="Y454" i="12"/>
  <c r="I454" i="12"/>
  <c r="H454" i="12"/>
  <c r="AR453" i="12"/>
  <c r="AQ453" i="12"/>
  <c r="Z453" i="12"/>
  <c r="Y453" i="12"/>
  <c r="I453" i="12"/>
  <c r="H453" i="12"/>
  <c r="AR452" i="12"/>
  <c r="AQ452" i="12"/>
  <c r="Z452" i="12"/>
  <c r="Y452" i="12"/>
  <c r="I452" i="12"/>
  <c r="H452" i="12"/>
  <c r="AR451" i="12"/>
  <c r="AQ451" i="12"/>
  <c r="Z451" i="12"/>
  <c r="Y451" i="12"/>
  <c r="I451" i="12"/>
  <c r="H451" i="12"/>
  <c r="AR450" i="12"/>
  <c r="AQ450" i="12"/>
  <c r="Z450" i="12"/>
  <c r="Y450" i="12"/>
  <c r="I450" i="12"/>
  <c r="H450" i="12"/>
  <c r="AR449" i="12"/>
  <c r="AQ449" i="12"/>
  <c r="Z449" i="12"/>
  <c r="Y449" i="12"/>
  <c r="I449" i="12"/>
  <c r="H449" i="12"/>
  <c r="AR448" i="12"/>
  <c r="AQ448" i="12"/>
  <c r="Z448" i="12"/>
  <c r="Y448" i="12"/>
  <c r="I448" i="12"/>
  <c r="H448" i="12"/>
  <c r="AR447" i="12"/>
  <c r="AQ447" i="12"/>
  <c r="Z447" i="12"/>
  <c r="Y447" i="12"/>
  <c r="I447" i="12"/>
  <c r="H447" i="12"/>
  <c r="AR446" i="12"/>
  <c r="AQ446" i="12"/>
  <c r="Z446" i="12"/>
  <c r="Y446" i="12"/>
  <c r="I446" i="12"/>
  <c r="H446" i="12"/>
  <c r="AR445" i="12"/>
  <c r="AQ445" i="12"/>
  <c r="Z445" i="12"/>
  <c r="Y445" i="12"/>
  <c r="I445" i="12"/>
  <c r="H445" i="12"/>
  <c r="AR444" i="12"/>
  <c r="AQ444" i="12"/>
  <c r="Z444" i="12"/>
  <c r="Y444" i="12"/>
  <c r="I444" i="12"/>
  <c r="H444" i="12"/>
  <c r="AR443" i="12"/>
  <c r="AQ443" i="12"/>
  <c r="Z443" i="12"/>
  <c r="Y443" i="12"/>
  <c r="I443" i="12"/>
  <c r="H443" i="12"/>
  <c r="AR442" i="12"/>
  <c r="AQ442" i="12"/>
  <c r="Z442" i="12"/>
  <c r="Y442" i="12"/>
  <c r="I442" i="12"/>
  <c r="H442" i="12"/>
  <c r="AR441" i="12"/>
  <c r="AQ441" i="12"/>
  <c r="Z441" i="12"/>
  <c r="Y441" i="12"/>
  <c r="I441" i="12"/>
  <c r="H441" i="12"/>
  <c r="AR440" i="12"/>
  <c r="AQ440" i="12"/>
  <c r="Z440" i="12"/>
  <c r="Y440" i="12"/>
  <c r="I440" i="12"/>
  <c r="H440" i="12"/>
  <c r="AR439" i="12"/>
  <c r="AQ439" i="12"/>
  <c r="Z439" i="12"/>
  <c r="Y439" i="12"/>
  <c r="I439" i="12"/>
  <c r="H439" i="12"/>
  <c r="AR438" i="12"/>
  <c r="AQ438" i="12"/>
  <c r="Z438" i="12"/>
  <c r="Y438" i="12"/>
  <c r="I438" i="12"/>
  <c r="H438" i="12"/>
  <c r="AR437" i="12"/>
  <c r="AQ437" i="12"/>
  <c r="Z437" i="12"/>
  <c r="Y437" i="12"/>
  <c r="I437" i="12"/>
  <c r="H437" i="12"/>
  <c r="AR436" i="12"/>
  <c r="AQ436" i="12"/>
  <c r="Z436" i="12"/>
  <c r="Y436" i="12"/>
  <c r="I436" i="12"/>
  <c r="H436" i="12"/>
  <c r="AR435" i="12"/>
  <c r="AQ435" i="12"/>
  <c r="Z435" i="12"/>
  <c r="Y435" i="12"/>
  <c r="I435" i="12"/>
  <c r="H435" i="12"/>
  <c r="AR434" i="12"/>
  <c r="AQ434" i="12"/>
  <c r="Z434" i="12"/>
  <c r="Y434" i="12"/>
  <c r="I434" i="12"/>
  <c r="H434" i="12"/>
  <c r="AR433" i="12"/>
  <c r="AQ433" i="12"/>
  <c r="Z433" i="12"/>
  <c r="Y433" i="12"/>
  <c r="I433" i="12"/>
  <c r="H433" i="12"/>
  <c r="AR432" i="12"/>
  <c r="AQ432" i="12"/>
  <c r="Z432" i="12"/>
  <c r="Y432" i="12"/>
  <c r="I432" i="12"/>
  <c r="H432" i="12"/>
  <c r="AR431" i="12"/>
  <c r="AQ431" i="12"/>
  <c r="Z431" i="12"/>
  <c r="Y431" i="12"/>
  <c r="I431" i="12"/>
  <c r="H431" i="12"/>
  <c r="AR430" i="12"/>
  <c r="AQ430" i="12"/>
  <c r="Z430" i="12"/>
  <c r="Y430" i="12"/>
  <c r="I430" i="12"/>
  <c r="H430" i="12"/>
  <c r="AR429" i="12"/>
  <c r="AQ429" i="12"/>
  <c r="Z429" i="12"/>
  <c r="Y429" i="12"/>
  <c r="I429" i="12"/>
  <c r="H429" i="12"/>
  <c r="AR428" i="12"/>
  <c r="AQ428" i="12"/>
  <c r="Z428" i="12"/>
  <c r="Y428" i="12"/>
  <c r="I428" i="12"/>
  <c r="H428" i="12"/>
  <c r="AR427" i="12"/>
  <c r="AQ427" i="12"/>
  <c r="Z427" i="12"/>
  <c r="Y427" i="12"/>
  <c r="I427" i="12"/>
  <c r="H427" i="12"/>
  <c r="AR426" i="12"/>
  <c r="AQ426" i="12"/>
  <c r="Z426" i="12"/>
  <c r="Y426" i="12"/>
  <c r="I426" i="12"/>
  <c r="H426" i="12"/>
  <c r="AR425" i="12"/>
  <c r="AQ425" i="12"/>
  <c r="Z425" i="12"/>
  <c r="Y425" i="12"/>
  <c r="I425" i="12"/>
  <c r="H425" i="12"/>
  <c r="AR424" i="12"/>
  <c r="AQ424" i="12"/>
  <c r="Z424" i="12"/>
  <c r="Y424" i="12"/>
  <c r="I424" i="12"/>
  <c r="H424" i="12"/>
  <c r="AR423" i="12"/>
  <c r="AQ423" i="12"/>
  <c r="Z423" i="12"/>
  <c r="Y423" i="12"/>
  <c r="I423" i="12"/>
  <c r="H423" i="12"/>
  <c r="AR422" i="12"/>
  <c r="AQ422" i="12"/>
  <c r="Z422" i="12"/>
  <c r="Y422" i="12"/>
  <c r="I422" i="12"/>
  <c r="H422" i="12"/>
  <c r="AR421" i="12"/>
  <c r="AQ421" i="12"/>
  <c r="Z421" i="12"/>
  <c r="Y421" i="12"/>
  <c r="I421" i="12"/>
  <c r="H421" i="12"/>
  <c r="AR420" i="12"/>
  <c r="AQ420" i="12"/>
  <c r="Z420" i="12"/>
  <c r="Y420" i="12"/>
  <c r="I420" i="12"/>
  <c r="H420" i="12"/>
  <c r="AR419" i="12"/>
  <c r="AQ419" i="12"/>
  <c r="Z419" i="12"/>
  <c r="Y419" i="12"/>
  <c r="I419" i="12"/>
  <c r="H419" i="12"/>
  <c r="AR418" i="12"/>
  <c r="AQ418" i="12"/>
  <c r="Z418" i="12"/>
  <c r="Y418" i="12"/>
  <c r="I418" i="12"/>
  <c r="H418" i="12"/>
  <c r="AR417" i="12"/>
  <c r="AQ417" i="12"/>
  <c r="Z417" i="12"/>
  <c r="Y417" i="12"/>
  <c r="I417" i="12"/>
  <c r="H417" i="12"/>
  <c r="AR416" i="12"/>
  <c r="AQ416" i="12"/>
  <c r="Z416" i="12"/>
  <c r="Y416" i="12"/>
  <c r="I416" i="12"/>
  <c r="H416" i="12"/>
  <c r="AR415" i="12"/>
  <c r="AQ415" i="12"/>
  <c r="Z415" i="12"/>
  <c r="Y415" i="12"/>
  <c r="I415" i="12"/>
  <c r="H415" i="12"/>
  <c r="AR414" i="12"/>
  <c r="AQ414" i="12"/>
  <c r="Z414" i="12"/>
  <c r="Y414" i="12"/>
  <c r="I414" i="12"/>
  <c r="H414" i="12"/>
  <c r="AR413" i="12"/>
  <c r="AQ413" i="12"/>
  <c r="Z413" i="12"/>
  <c r="Y413" i="12"/>
  <c r="I413" i="12"/>
  <c r="H413" i="12"/>
  <c r="AR412" i="12"/>
  <c r="AQ412" i="12"/>
  <c r="Z412" i="12"/>
  <c r="Y412" i="12"/>
  <c r="I412" i="12"/>
  <c r="H412" i="12"/>
  <c r="AR411" i="12"/>
  <c r="AQ411" i="12"/>
  <c r="Z411" i="12"/>
  <c r="Y411" i="12"/>
  <c r="I411" i="12"/>
  <c r="H411" i="12"/>
  <c r="AR410" i="12"/>
  <c r="AQ410" i="12"/>
  <c r="Z410" i="12"/>
  <c r="Y410" i="12"/>
  <c r="I410" i="12"/>
  <c r="H410" i="12"/>
  <c r="AR409" i="12"/>
  <c r="AQ409" i="12"/>
  <c r="Z409" i="12"/>
  <c r="Y409" i="12"/>
  <c r="I409" i="12"/>
  <c r="H409" i="12"/>
  <c r="AR408" i="12"/>
  <c r="AQ408" i="12"/>
  <c r="Z408" i="12"/>
  <c r="Y408" i="12"/>
  <c r="I408" i="12"/>
  <c r="H408" i="12"/>
  <c r="AR407" i="12"/>
  <c r="AQ407" i="12"/>
  <c r="Z407" i="12"/>
  <c r="Y407" i="12"/>
  <c r="I407" i="12"/>
  <c r="H407" i="12"/>
  <c r="AR406" i="12"/>
  <c r="AQ406" i="12"/>
  <c r="Z406" i="12"/>
  <c r="Y406" i="12"/>
  <c r="I406" i="12"/>
  <c r="H406" i="12"/>
  <c r="AR405" i="12"/>
  <c r="AQ405" i="12"/>
  <c r="Z405" i="12"/>
  <c r="Y405" i="12"/>
  <c r="I405" i="12"/>
  <c r="H405" i="12"/>
  <c r="AR404" i="12"/>
  <c r="AQ404" i="12"/>
  <c r="Z404" i="12"/>
  <c r="Y404" i="12"/>
  <c r="I404" i="12"/>
  <c r="H404" i="12"/>
  <c r="AR403" i="12"/>
  <c r="AQ403" i="12"/>
  <c r="Z403" i="12"/>
  <c r="Y403" i="12"/>
  <c r="I403" i="12"/>
  <c r="H403" i="12"/>
  <c r="AR402" i="12"/>
  <c r="AQ402" i="12"/>
  <c r="Z402" i="12"/>
  <c r="Y402" i="12"/>
  <c r="I402" i="12"/>
  <c r="H402" i="12"/>
  <c r="AR401" i="12"/>
  <c r="AQ401" i="12"/>
  <c r="Z401" i="12"/>
  <c r="Y401" i="12"/>
  <c r="I401" i="12"/>
  <c r="H401" i="12"/>
  <c r="AR400" i="12"/>
  <c r="AQ400" i="12"/>
  <c r="Z400" i="12"/>
  <c r="Y400" i="12"/>
  <c r="I400" i="12"/>
  <c r="H400" i="12"/>
  <c r="AR399" i="12"/>
  <c r="AQ399" i="12"/>
  <c r="Z399" i="12"/>
  <c r="Y399" i="12"/>
  <c r="I399" i="12"/>
  <c r="H399" i="12"/>
  <c r="AR398" i="12"/>
  <c r="AQ398" i="12"/>
  <c r="Z398" i="12"/>
  <c r="Y398" i="12"/>
  <c r="I398" i="12"/>
  <c r="H398" i="12"/>
  <c r="AR397" i="12"/>
  <c r="AQ397" i="12"/>
  <c r="Z397" i="12"/>
  <c r="Y397" i="12"/>
  <c r="I397" i="12"/>
  <c r="H397" i="12"/>
  <c r="AR396" i="12"/>
  <c r="AQ396" i="12"/>
  <c r="Z396" i="12"/>
  <c r="Y396" i="12"/>
  <c r="I396" i="12"/>
  <c r="H396" i="12"/>
  <c r="AR395" i="12"/>
  <c r="AQ395" i="12"/>
  <c r="Z395" i="12"/>
  <c r="Y395" i="12"/>
  <c r="I395" i="12"/>
  <c r="H395" i="12"/>
  <c r="AR394" i="12"/>
  <c r="AQ394" i="12"/>
  <c r="Z394" i="12"/>
  <c r="Y394" i="12"/>
  <c r="I394" i="12"/>
  <c r="H394" i="12"/>
  <c r="AR393" i="12"/>
  <c r="AQ393" i="12"/>
  <c r="Z393" i="12"/>
  <c r="Y393" i="12"/>
  <c r="I393" i="12"/>
  <c r="H393" i="12"/>
  <c r="AR392" i="12"/>
  <c r="AQ392" i="12"/>
  <c r="Z392" i="12"/>
  <c r="Y392" i="12"/>
  <c r="I392" i="12"/>
  <c r="H392" i="12"/>
  <c r="AR391" i="12"/>
  <c r="AQ391" i="12"/>
  <c r="Z391" i="12"/>
  <c r="Y391" i="12"/>
  <c r="I391" i="12"/>
  <c r="H391" i="12"/>
  <c r="AR390" i="12"/>
  <c r="AQ390" i="12"/>
  <c r="Z390" i="12"/>
  <c r="Y390" i="12"/>
  <c r="I390" i="12"/>
  <c r="H390" i="12"/>
  <c r="AR389" i="12"/>
  <c r="AQ389" i="12"/>
  <c r="Z389" i="12"/>
  <c r="Y389" i="12"/>
  <c r="I389" i="12"/>
  <c r="H389" i="12"/>
  <c r="AR388" i="12"/>
  <c r="AQ388" i="12"/>
  <c r="Z388" i="12"/>
  <c r="Y388" i="12"/>
  <c r="I388" i="12"/>
  <c r="H388" i="12"/>
  <c r="AR387" i="12"/>
  <c r="AQ387" i="12"/>
  <c r="Z387" i="12"/>
  <c r="Y387" i="12"/>
  <c r="I387" i="12"/>
  <c r="H387" i="12"/>
  <c r="AR386" i="12"/>
  <c r="AQ386" i="12"/>
  <c r="Z386" i="12"/>
  <c r="Y386" i="12"/>
  <c r="I386" i="12"/>
  <c r="H386" i="12"/>
  <c r="AR385" i="12"/>
  <c r="AQ385" i="12"/>
  <c r="Z385" i="12"/>
  <c r="Y385" i="12"/>
  <c r="I385" i="12"/>
  <c r="H385" i="12"/>
  <c r="AR384" i="12"/>
  <c r="AQ384" i="12"/>
  <c r="Z384" i="12"/>
  <c r="Y384" i="12"/>
  <c r="I384" i="12"/>
  <c r="H384" i="12"/>
  <c r="AR383" i="12"/>
  <c r="AQ383" i="12"/>
  <c r="Z383" i="12"/>
  <c r="Y383" i="12"/>
  <c r="I383" i="12"/>
  <c r="H383" i="12"/>
  <c r="AR382" i="12"/>
  <c r="AQ382" i="12"/>
  <c r="Z382" i="12"/>
  <c r="Y382" i="12"/>
  <c r="I382" i="12"/>
  <c r="H382" i="12"/>
  <c r="AR381" i="12"/>
  <c r="AQ381" i="12"/>
  <c r="Z381" i="12"/>
  <c r="Y381" i="12"/>
  <c r="I381" i="12"/>
  <c r="H381" i="12"/>
  <c r="AR380" i="12"/>
  <c r="AQ380" i="12"/>
  <c r="Z380" i="12"/>
  <c r="Y380" i="12"/>
  <c r="I380" i="12"/>
  <c r="H380" i="12"/>
  <c r="AR379" i="12"/>
  <c r="AQ379" i="12"/>
  <c r="Z379" i="12"/>
  <c r="Y379" i="12"/>
  <c r="I379" i="12"/>
  <c r="H379" i="12"/>
  <c r="AR378" i="12"/>
  <c r="AQ378" i="12"/>
  <c r="Z378" i="12"/>
  <c r="Y378" i="12"/>
  <c r="I378" i="12"/>
  <c r="H378" i="12"/>
  <c r="AR377" i="12"/>
  <c r="AQ377" i="12"/>
  <c r="Z377" i="12"/>
  <c r="Y377" i="12"/>
  <c r="I377" i="12"/>
  <c r="H377" i="12"/>
  <c r="AR376" i="12"/>
  <c r="AQ376" i="12"/>
  <c r="Z376" i="12"/>
  <c r="Y376" i="12"/>
  <c r="I376" i="12"/>
  <c r="H376" i="12"/>
  <c r="AR375" i="12"/>
  <c r="AQ375" i="12"/>
  <c r="Z375" i="12"/>
  <c r="Y375" i="12"/>
  <c r="I375" i="12"/>
  <c r="H375" i="12"/>
  <c r="AR374" i="12"/>
  <c r="AQ374" i="12"/>
  <c r="Z374" i="12"/>
  <c r="Y374" i="12"/>
  <c r="I374" i="12"/>
  <c r="H374" i="12"/>
  <c r="AR373" i="12"/>
  <c r="AQ373" i="12"/>
  <c r="Z373" i="12"/>
  <c r="Y373" i="12"/>
  <c r="I373" i="12"/>
  <c r="H373" i="12"/>
  <c r="AR372" i="12"/>
  <c r="AQ372" i="12"/>
  <c r="Z372" i="12"/>
  <c r="Y372" i="12"/>
  <c r="I372" i="12"/>
  <c r="H372" i="12"/>
  <c r="AR371" i="12"/>
  <c r="AQ371" i="12"/>
  <c r="Z371" i="12"/>
  <c r="Y371" i="12"/>
  <c r="I371" i="12"/>
  <c r="H371" i="12"/>
  <c r="AR370" i="12"/>
  <c r="AQ370" i="12"/>
  <c r="Z370" i="12"/>
  <c r="Y370" i="12"/>
  <c r="I370" i="12"/>
  <c r="H370" i="12"/>
  <c r="AR369" i="12"/>
  <c r="AQ369" i="12"/>
  <c r="Z369" i="12"/>
  <c r="Y369" i="12"/>
  <c r="I369" i="12"/>
  <c r="H369" i="12"/>
  <c r="AR368" i="12"/>
  <c r="AQ368" i="12"/>
  <c r="Z368" i="12"/>
  <c r="Y368" i="12"/>
  <c r="I368" i="12"/>
  <c r="H368" i="12"/>
  <c r="AR367" i="12"/>
  <c r="AQ367" i="12"/>
  <c r="Z367" i="12"/>
  <c r="Y367" i="12"/>
  <c r="I367" i="12"/>
  <c r="H367" i="12"/>
  <c r="AR366" i="12"/>
  <c r="AQ366" i="12"/>
  <c r="Z366" i="12"/>
  <c r="Y366" i="12"/>
  <c r="I366" i="12"/>
  <c r="H366" i="12"/>
  <c r="AR365" i="12"/>
  <c r="AQ365" i="12"/>
  <c r="Z365" i="12"/>
  <c r="Y365" i="12"/>
  <c r="I365" i="12"/>
  <c r="H365" i="12"/>
  <c r="AR364" i="12"/>
  <c r="AQ364" i="12"/>
  <c r="Z364" i="12"/>
  <c r="Y364" i="12"/>
  <c r="I364" i="12"/>
  <c r="H364" i="12"/>
  <c r="AR363" i="12"/>
  <c r="AQ363" i="12"/>
  <c r="Z363" i="12"/>
  <c r="Y363" i="12"/>
  <c r="I363" i="12"/>
  <c r="H363" i="12"/>
  <c r="AR362" i="12"/>
  <c r="AQ362" i="12"/>
  <c r="Z362" i="12"/>
  <c r="Y362" i="12"/>
  <c r="I362" i="12"/>
  <c r="H362" i="12"/>
  <c r="AR361" i="12"/>
  <c r="AQ361" i="12"/>
  <c r="Z361" i="12"/>
  <c r="Y361" i="12"/>
  <c r="I361" i="12"/>
  <c r="H361" i="12"/>
  <c r="AR360" i="12"/>
  <c r="AQ360" i="12"/>
  <c r="Z360" i="12"/>
  <c r="Y360" i="12"/>
  <c r="I360" i="12"/>
  <c r="H360" i="12"/>
  <c r="AR359" i="12"/>
  <c r="AQ359" i="12"/>
  <c r="Z359" i="12"/>
  <c r="Y359" i="12"/>
  <c r="I359" i="12"/>
  <c r="H359" i="12"/>
  <c r="AR358" i="12"/>
  <c r="AQ358" i="12"/>
  <c r="Z358" i="12"/>
  <c r="Y358" i="12"/>
  <c r="I358" i="12"/>
  <c r="H358" i="12"/>
  <c r="AR357" i="12"/>
  <c r="AQ357" i="12"/>
  <c r="Z357" i="12"/>
  <c r="Y357" i="12"/>
  <c r="I357" i="12"/>
  <c r="H357" i="12"/>
  <c r="AR356" i="12"/>
  <c r="AQ356" i="12"/>
  <c r="Z356" i="12"/>
  <c r="Y356" i="12"/>
  <c r="I356" i="12"/>
  <c r="H356" i="12"/>
  <c r="AR355" i="12"/>
  <c r="AQ355" i="12"/>
  <c r="Z355" i="12"/>
  <c r="Y355" i="12"/>
  <c r="I355" i="12"/>
  <c r="H355" i="12"/>
  <c r="AR354" i="12"/>
  <c r="AQ354" i="12"/>
  <c r="Z354" i="12"/>
  <c r="Y354" i="12"/>
  <c r="I354" i="12"/>
  <c r="H354" i="12"/>
  <c r="AR353" i="12"/>
  <c r="AQ353" i="12"/>
  <c r="Z353" i="12"/>
  <c r="Y353" i="12"/>
  <c r="I353" i="12"/>
  <c r="H353" i="12"/>
  <c r="AR352" i="12"/>
  <c r="AQ352" i="12"/>
  <c r="Z352" i="12"/>
  <c r="Y352" i="12"/>
  <c r="I352" i="12"/>
  <c r="H352" i="12"/>
  <c r="AR351" i="12"/>
  <c r="AQ351" i="12"/>
  <c r="Z351" i="12"/>
  <c r="Y351" i="12"/>
  <c r="I351" i="12"/>
  <c r="H351" i="12"/>
  <c r="AR350" i="12"/>
  <c r="AQ350" i="12"/>
  <c r="Z350" i="12"/>
  <c r="Y350" i="12"/>
  <c r="I350" i="12"/>
  <c r="H350" i="12"/>
  <c r="AR349" i="12"/>
  <c r="AQ349" i="12"/>
  <c r="Z349" i="12"/>
  <c r="Y349" i="12"/>
  <c r="I349" i="12"/>
  <c r="H349" i="12"/>
  <c r="AR348" i="12"/>
  <c r="AQ348" i="12"/>
  <c r="Z348" i="12"/>
  <c r="Y348" i="12"/>
  <c r="I348" i="12"/>
  <c r="H348" i="12"/>
  <c r="AR347" i="12"/>
  <c r="AQ347" i="12"/>
  <c r="Z347" i="12"/>
  <c r="Y347" i="12"/>
  <c r="I347" i="12"/>
  <c r="H347" i="12"/>
  <c r="AR346" i="12"/>
  <c r="AQ346" i="12"/>
  <c r="Z346" i="12"/>
  <c r="Y346" i="12"/>
  <c r="I346" i="12"/>
  <c r="H346" i="12"/>
  <c r="AR345" i="12"/>
  <c r="AQ345" i="12"/>
  <c r="Z345" i="12"/>
  <c r="Y345" i="12"/>
  <c r="I345" i="12"/>
  <c r="H345" i="12"/>
  <c r="AR344" i="12"/>
  <c r="AQ344" i="12"/>
  <c r="Z344" i="12"/>
  <c r="Y344" i="12"/>
  <c r="I344" i="12"/>
  <c r="H344" i="12"/>
  <c r="AR343" i="12"/>
  <c r="AQ343" i="12"/>
  <c r="Z343" i="12"/>
  <c r="Y343" i="12"/>
  <c r="I343" i="12"/>
  <c r="H343" i="12"/>
  <c r="AR342" i="12"/>
  <c r="AQ342" i="12"/>
  <c r="Z342" i="12"/>
  <c r="Y342" i="12"/>
  <c r="I342" i="12"/>
  <c r="H342" i="12"/>
  <c r="AR341" i="12"/>
  <c r="AQ341" i="12"/>
  <c r="Z341" i="12"/>
  <c r="Y341" i="12"/>
  <c r="I341" i="12"/>
  <c r="H341" i="12"/>
  <c r="AR340" i="12"/>
  <c r="AQ340" i="12"/>
  <c r="Z340" i="12"/>
  <c r="Y340" i="12"/>
  <c r="I340" i="12"/>
  <c r="H340" i="12"/>
  <c r="AR339" i="12"/>
  <c r="AQ339" i="12"/>
  <c r="Z339" i="12"/>
  <c r="Y339" i="12"/>
  <c r="I339" i="12"/>
  <c r="H339" i="12"/>
  <c r="AR338" i="12"/>
  <c r="AQ338" i="12"/>
  <c r="Z338" i="12"/>
  <c r="Y338" i="12"/>
  <c r="I338" i="12"/>
  <c r="H338" i="12"/>
  <c r="AR337" i="12"/>
  <c r="AQ337" i="12"/>
  <c r="Z337" i="12"/>
  <c r="Y337" i="12"/>
  <c r="I337" i="12"/>
  <c r="H337" i="12"/>
  <c r="AR336" i="12"/>
  <c r="AQ336" i="12"/>
  <c r="Z336" i="12"/>
  <c r="Y336" i="12"/>
  <c r="I336" i="12"/>
  <c r="H336" i="12"/>
  <c r="AR335" i="12"/>
  <c r="AQ335" i="12"/>
  <c r="Z335" i="12"/>
  <c r="Y335" i="12"/>
  <c r="I335" i="12"/>
  <c r="H335" i="12"/>
  <c r="AR334" i="12"/>
  <c r="AQ334" i="12"/>
  <c r="Z334" i="12"/>
  <c r="Y334" i="12"/>
  <c r="I334" i="12"/>
  <c r="H334" i="12"/>
  <c r="AR333" i="12"/>
  <c r="AQ333" i="12"/>
  <c r="Z333" i="12"/>
  <c r="Y333" i="12"/>
  <c r="I333" i="12"/>
  <c r="H333" i="12"/>
  <c r="AR332" i="12"/>
  <c r="AQ332" i="12"/>
  <c r="Z332" i="12"/>
  <c r="Y332" i="12"/>
  <c r="I332" i="12"/>
  <c r="H332" i="12"/>
  <c r="AR331" i="12"/>
  <c r="AQ331" i="12"/>
  <c r="Z331" i="12"/>
  <c r="Y331" i="12"/>
  <c r="I331" i="12"/>
  <c r="H331" i="12"/>
  <c r="AR330" i="12"/>
  <c r="AQ330" i="12"/>
  <c r="Z330" i="12"/>
  <c r="Y330" i="12"/>
  <c r="I330" i="12"/>
  <c r="H330" i="12"/>
  <c r="AR329" i="12"/>
  <c r="AQ329" i="12"/>
  <c r="Z329" i="12"/>
  <c r="Y329" i="12"/>
  <c r="I329" i="12"/>
  <c r="H329" i="12"/>
  <c r="AR328" i="12"/>
  <c r="AQ328" i="12"/>
  <c r="Z328" i="12"/>
  <c r="Y328" i="12"/>
  <c r="I328" i="12"/>
  <c r="H328" i="12"/>
  <c r="AR327" i="12"/>
  <c r="AQ327" i="12"/>
  <c r="Z327" i="12"/>
  <c r="Y327" i="12"/>
  <c r="I327" i="12"/>
  <c r="H327" i="12"/>
  <c r="AR326" i="12"/>
  <c r="AQ326" i="12"/>
  <c r="Z326" i="12"/>
  <c r="Y326" i="12"/>
  <c r="I326" i="12"/>
  <c r="H326" i="12"/>
  <c r="AR325" i="12"/>
  <c r="AQ325" i="12"/>
  <c r="Z325" i="12"/>
  <c r="Y325" i="12"/>
  <c r="I325" i="12"/>
  <c r="H325" i="12"/>
  <c r="AR324" i="12"/>
  <c r="AQ324" i="12"/>
  <c r="Z324" i="12"/>
  <c r="Y324" i="12"/>
  <c r="I324" i="12"/>
  <c r="H324" i="12"/>
  <c r="AR323" i="12"/>
  <c r="AQ323" i="12"/>
  <c r="Z323" i="12"/>
  <c r="Y323" i="12"/>
  <c r="I323" i="12"/>
  <c r="H323" i="12"/>
  <c r="AR322" i="12"/>
  <c r="AQ322" i="12"/>
  <c r="Z322" i="12"/>
  <c r="Y322" i="12"/>
  <c r="I322" i="12"/>
  <c r="H322" i="12"/>
  <c r="AR321" i="12"/>
  <c r="AQ321" i="12"/>
  <c r="Z321" i="12"/>
  <c r="Y321" i="12"/>
  <c r="I321" i="12"/>
  <c r="H321" i="12"/>
  <c r="AR320" i="12"/>
  <c r="AQ320" i="12"/>
  <c r="Z320" i="12"/>
  <c r="Y320" i="12"/>
  <c r="I320" i="12"/>
  <c r="H320" i="12"/>
  <c r="AR319" i="12"/>
  <c r="AQ319" i="12"/>
  <c r="Z319" i="12"/>
  <c r="Y319" i="12"/>
  <c r="I319" i="12"/>
  <c r="H319" i="12"/>
  <c r="AR318" i="12"/>
  <c r="AQ318" i="12"/>
  <c r="Z318" i="12"/>
  <c r="Y318" i="12"/>
  <c r="I318" i="12"/>
  <c r="H318" i="12"/>
  <c r="AR317" i="12"/>
  <c r="AQ317" i="12"/>
  <c r="Z317" i="12"/>
  <c r="Y317" i="12"/>
  <c r="I317" i="12"/>
  <c r="H317" i="12"/>
  <c r="AR316" i="12"/>
  <c r="AQ316" i="12"/>
  <c r="Z316" i="12"/>
  <c r="Y316" i="12"/>
  <c r="I316" i="12"/>
  <c r="H316" i="12"/>
  <c r="AR315" i="12"/>
  <c r="AQ315" i="12"/>
  <c r="Z315" i="12"/>
  <c r="Y315" i="12"/>
  <c r="I315" i="12"/>
  <c r="H315" i="12"/>
  <c r="AR314" i="12"/>
  <c r="AQ314" i="12"/>
  <c r="Z314" i="12"/>
  <c r="Y314" i="12"/>
  <c r="I314" i="12"/>
  <c r="H314" i="12"/>
  <c r="AR313" i="12"/>
  <c r="AQ313" i="12"/>
  <c r="Z313" i="12"/>
  <c r="Y313" i="12"/>
  <c r="I313" i="12"/>
  <c r="H313" i="12"/>
  <c r="AR312" i="12"/>
  <c r="AQ312" i="12"/>
  <c r="Z312" i="12"/>
  <c r="Y312" i="12"/>
  <c r="I312" i="12"/>
  <c r="H312" i="12"/>
  <c r="AR311" i="12"/>
  <c r="AQ311" i="12"/>
  <c r="Z311" i="12"/>
  <c r="Y311" i="12"/>
  <c r="I311" i="12"/>
  <c r="H311" i="12"/>
  <c r="AR310" i="12"/>
  <c r="AQ310" i="12"/>
  <c r="Z310" i="12"/>
  <c r="Y310" i="12"/>
  <c r="I310" i="12"/>
  <c r="H310" i="12"/>
  <c r="AR309" i="12"/>
  <c r="AQ309" i="12"/>
  <c r="Z309" i="12"/>
  <c r="Y309" i="12"/>
  <c r="I309" i="12"/>
  <c r="H309" i="12"/>
  <c r="AR308" i="12"/>
  <c r="AQ308" i="12"/>
  <c r="Z308" i="12"/>
  <c r="Y308" i="12"/>
  <c r="I308" i="12"/>
  <c r="H308" i="12"/>
  <c r="AR307" i="12"/>
  <c r="AQ307" i="12"/>
  <c r="Z307" i="12"/>
  <c r="Y307" i="12"/>
  <c r="I307" i="12"/>
  <c r="H307" i="12"/>
  <c r="AR306" i="12"/>
  <c r="AQ306" i="12"/>
  <c r="Z306" i="12"/>
  <c r="Y306" i="12"/>
  <c r="I306" i="12"/>
  <c r="H306" i="12"/>
  <c r="AR305" i="12"/>
  <c r="AQ305" i="12"/>
  <c r="Z305" i="12"/>
  <c r="Y305" i="12"/>
  <c r="I305" i="12"/>
  <c r="H305" i="12"/>
  <c r="AR304" i="12"/>
  <c r="AQ304" i="12"/>
  <c r="Z304" i="12"/>
  <c r="Y304" i="12"/>
  <c r="I304" i="12"/>
  <c r="H304" i="12"/>
  <c r="AR303" i="12"/>
  <c r="AQ303" i="12"/>
  <c r="Z303" i="12"/>
  <c r="Y303" i="12"/>
  <c r="I303" i="12"/>
  <c r="H303" i="12"/>
  <c r="AR302" i="12"/>
  <c r="AQ302" i="12"/>
  <c r="Z302" i="12"/>
  <c r="Y302" i="12"/>
  <c r="I302" i="12"/>
  <c r="H302" i="12"/>
  <c r="AR301" i="12"/>
  <c r="AQ301" i="12"/>
  <c r="Z301" i="12"/>
  <c r="Y301" i="12"/>
  <c r="I301" i="12"/>
  <c r="H301" i="12"/>
  <c r="AR300" i="12"/>
  <c r="AQ300" i="12"/>
  <c r="Z300" i="12"/>
  <c r="Y300" i="12"/>
  <c r="I300" i="12"/>
  <c r="H300" i="12"/>
  <c r="AR299" i="12"/>
  <c r="AQ299" i="12"/>
  <c r="Z299" i="12"/>
  <c r="Y299" i="12"/>
  <c r="I299" i="12"/>
  <c r="H299" i="12"/>
  <c r="AR298" i="12"/>
  <c r="AQ298" i="12"/>
  <c r="Z298" i="12"/>
  <c r="Y298" i="12"/>
  <c r="I298" i="12"/>
  <c r="H298" i="12"/>
  <c r="AR297" i="12"/>
  <c r="AQ297" i="12"/>
  <c r="Z297" i="12"/>
  <c r="Y297" i="12"/>
  <c r="I297" i="12"/>
  <c r="H297" i="12"/>
  <c r="AR296" i="12"/>
  <c r="AQ296" i="12"/>
  <c r="Z296" i="12"/>
  <c r="Y296" i="12"/>
  <c r="I296" i="12"/>
  <c r="H296" i="12"/>
  <c r="AR295" i="12"/>
  <c r="AQ295" i="12"/>
  <c r="Z295" i="12"/>
  <c r="Y295" i="12"/>
  <c r="I295" i="12"/>
  <c r="H295" i="12"/>
  <c r="AR294" i="12"/>
  <c r="AQ294" i="12"/>
  <c r="Z294" i="12"/>
  <c r="Y294" i="12"/>
  <c r="I294" i="12"/>
  <c r="H294" i="12"/>
  <c r="AR293" i="12"/>
  <c r="AQ293" i="12"/>
  <c r="Z293" i="12"/>
  <c r="Y293" i="12"/>
  <c r="I293" i="12"/>
  <c r="H293" i="12"/>
  <c r="AR292" i="12"/>
  <c r="AQ292" i="12"/>
  <c r="Z292" i="12"/>
  <c r="Y292" i="12"/>
  <c r="I292" i="12"/>
  <c r="H292" i="12"/>
  <c r="AR291" i="12"/>
  <c r="AQ291" i="12"/>
  <c r="Z291" i="12"/>
  <c r="Y291" i="12"/>
  <c r="I291" i="12"/>
  <c r="H291" i="12"/>
  <c r="AR290" i="12"/>
  <c r="AQ290" i="12"/>
  <c r="Z290" i="12"/>
  <c r="Y290" i="12"/>
  <c r="I290" i="12"/>
  <c r="H290" i="12"/>
  <c r="AR289" i="12"/>
  <c r="AQ289" i="12"/>
  <c r="Z289" i="12"/>
  <c r="Y289" i="12"/>
  <c r="I289" i="12"/>
  <c r="H289" i="12"/>
  <c r="AR288" i="12"/>
  <c r="AQ288" i="12"/>
  <c r="Z288" i="12"/>
  <c r="Y288" i="12"/>
  <c r="I288" i="12"/>
  <c r="H288" i="12"/>
  <c r="AR287" i="12"/>
  <c r="AQ287" i="12"/>
  <c r="Z287" i="12"/>
  <c r="Y287" i="12"/>
  <c r="I287" i="12"/>
  <c r="H287" i="12"/>
  <c r="AR286" i="12"/>
  <c r="AQ286" i="12"/>
  <c r="Z286" i="12"/>
  <c r="Y286" i="12"/>
  <c r="I286" i="12"/>
  <c r="H286" i="12"/>
  <c r="AR285" i="12"/>
  <c r="AQ285" i="12"/>
  <c r="Z285" i="12"/>
  <c r="Y285" i="12"/>
  <c r="I285" i="12"/>
  <c r="H285" i="12"/>
  <c r="AR284" i="12"/>
  <c r="AQ284" i="12"/>
  <c r="Z284" i="12"/>
  <c r="Y284" i="12"/>
  <c r="I284" i="12"/>
  <c r="H284" i="12"/>
  <c r="AR283" i="12"/>
  <c r="AQ283" i="12"/>
  <c r="Z283" i="12"/>
  <c r="Y283" i="12"/>
  <c r="I283" i="12"/>
  <c r="H283" i="12"/>
  <c r="AR282" i="12"/>
  <c r="AQ282" i="12"/>
  <c r="Z282" i="12"/>
  <c r="Y282" i="12"/>
  <c r="I282" i="12"/>
  <c r="H282" i="12"/>
  <c r="AR281" i="12"/>
  <c r="AQ281" i="12"/>
  <c r="Z281" i="12"/>
  <c r="Y281" i="12"/>
  <c r="I281" i="12"/>
  <c r="H281" i="12"/>
  <c r="AR280" i="12"/>
  <c r="AQ280" i="12"/>
  <c r="Z280" i="12"/>
  <c r="Y280" i="12"/>
  <c r="I280" i="12"/>
  <c r="H280" i="12"/>
  <c r="AR279" i="12"/>
  <c r="AQ279" i="12"/>
  <c r="Z279" i="12"/>
  <c r="Y279" i="12"/>
  <c r="I279" i="12"/>
  <c r="H279" i="12"/>
  <c r="AR278" i="12"/>
  <c r="AQ278" i="12"/>
  <c r="Z278" i="12"/>
  <c r="Y278" i="12"/>
  <c r="I278" i="12"/>
  <c r="H278" i="12"/>
  <c r="AR277" i="12"/>
  <c r="AQ277" i="12"/>
  <c r="Z277" i="12"/>
  <c r="Y277" i="12"/>
  <c r="I277" i="12"/>
  <c r="H277" i="12"/>
  <c r="AR276" i="12"/>
  <c r="AQ276" i="12"/>
  <c r="Z276" i="12"/>
  <c r="Y276" i="12"/>
  <c r="I276" i="12"/>
  <c r="H276" i="12"/>
  <c r="AR275" i="12"/>
  <c r="AQ275" i="12"/>
  <c r="Z275" i="12"/>
  <c r="Y275" i="12"/>
  <c r="I275" i="12"/>
  <c r="H275" i="12"/>
  <c r="AR274" i="12"/>
  <c r="AQ274" i="12"/>
  <c r="Z274" i="12"/>
  <c r="Y274" i="12"/>
  <c r="I274" i="12"/>
  <c r="H274" i="12"/>
  <c r="AR273" i="12"/>
  <c r="AQ273" i="12"/>
  <c r="Z273" i="12"/>
  <c r="Y273" i="12"/>
  <c r="I273" i="12"/>
  <c r="H273" i="12"/>
  <c r="AR272" i="12"/>
  <c r="AQ272" i="12"/>
  <c r="Z272" i="12"/>
  <c r="Y272" i="12"/>
  <c r="I272" i="12"/>
  <c r="H272" i="12"/>
  <c r="AR271" i="12"/>
  <c r="AQ271" i="12"/>
  <c r="Z271" i="12"/>
  <c r="Y271" i="12"/>
  <c r="I271" i="12"/>
  <c r="H271" i="12"/>
  <c r="AR270" i="12"/>
  <c r="AQ270" i="12"/>
  <c r="Z270" i="12"/>
  <c r="Y270" i="12"/>
  <c r="I270" i="12"/>
  <c r="H270" i="12"/>
  <c r="AR269" i="12"/>
  <c r="AQ269" i="12"/>
  <c r="Z269" i="12"/>
  <c r="Y269" i="12"/>
  <c r="I269" i="12"/>
  <c r="H269" i="12"/>
  <c r="AR268" i="12"/>
  <c r="AQ268" i="12"/>
  <c r="Z268" i="12"/>
  <c r="Y268" i="12"/>
  <c r="I268" i="12"/>
  <c r="H268" i="12"/>
  <c r="AR267" i="12"/>
  <c r="AQ267" i="12"/>
  <c r="Z267" i="12"/>
  <c r="Y267" i="12"/>
  <c r="I267" i="12"/>
  <c r="H267" i="12"/>
  <c r="AR266" i="12"/>
  <c r="AQ266" i="12"/>
  <c r="Z266" i="12"/>
  <c r="Y266" i="12"/>
  <c r="I266" i="12"/>
  <c r="H266" i="12"/>
  <c r="AR265" i="12"/>
  <c r="AQ265" i="12"/>
  <c r="Z265" i="12"/>
  <c r="Y265" i="12"/>
  <c r="I265" i="12"/>
  <c r="H265" i="12"/>
  <c r="AR264" i="12"/>
  <c r="AQ264" i="12"/>
  <c r="Z264" i="12"/>
  <c r="Y264" i="12"/>
  <c r="I264" i="12"/>
  <c r="H264" i="12"/>
  <c r="AR263" i="12"/>
  <c r="AQ263" i="12"/>
  <c r="Z263" i="12"/>
  <c r="Y263" i="12"/>
  <c r="I263" i="12"/>
  <c r="H263" i="12"/>
  <c r="AR262" i="12"/>
  <c r="AQ262" i="12"/>
  <c r="Z262" i="12"/>
  <c r="Y262" i="12"/>
  <c r="I262" i="12"/>
  <c r="H262" i="12"/>
  <c r="AR261" i="12"/>
  <c r="AQ261" i="12"/>
  <c r="Z261" i="12"/>
  <c r="Y261" i="12"/>
  <c r="I261" i="12"/>
  <c r="H261" i="12"/>
  <c r="AR260" i="12"/>
  <c r="AQ260" i="12"/>
  <c r="Z260" i="12"/>
  <c r="Y260" i="12"/>
  <c r="I260" i="12"/>
  <c r="H260" i="12"/>
  <c r="AR259" i="12"/>
  <c r="AQ259" i="12"/>
  <c r="Z259" i="12"/>
  <c r="Y259" i="12"/>
  <c r="I259" i="12"/>
  <c r="H259" i="12"/>
  <c r="AR258" i="12"/>
  <c r="AQ258" i="12"/>
  <c r="Z258" i="12"/>
  <c r="Y258" i="12"/>
  <c r="I258" i="12"/>
  <c r="H258" i="12"/>
  <c r="AR257" i="12"/>
  <c r="AQ257" i="12"/>
  <c r="Z257" i="12"/>
  <c r="Y257" i="12"/>
  <c r="I257" i="12"/>
  <c r="H257" i="12"/>
  <c r="AR256" i="12"/>
  <c r="AQ256" i="12"/>
  <c r="Z256" i="12"/>
  <c r="Y256" i="12"/>
  <c r="I256" i="12"/>
  <c r="H256" i="12"/>
  <c r="AR255" i="12"/>
  <c r="AQ255" i="12"/>
  <c r="Z255" i="12"/>
  <c r="Y255" i="12"/>
  <c r="I255" i="12"/>
  <c r="H255" i="12"/>
  <c r="AR254" i="12"/>
  <c r="AQ254" i="12"/>
  <c r="Z254" i="12"/>
  <c r="Y254" i="12"/>
  <c r="I254" i="12"/>
  <c r="H254" i="12"/>
  <c r="AR253" i="12"/>
  <c r="AQ253" i="12"/>
  <c r="Z253" i="12"/>
  <c r="Y253" i="12"/>
  <c r="I253" i="12"/>
  <c r="H253" i="12"/>
  <c r="AR252" i="12"/>
  <c r="AQ252" i="12"/>
  <c r="Z252" i="12"/>
  <c r="Y252" i="12"/>
  <c r="I252" i="12"/>
  <c r="H252" i="12"/>
  <c r="AR251" i="12"/>
  <c r="AQ251" i="12"/>
  <c r="Z251" i="12"/>
  <c r="Y251" i="12"/>
  <c r="I251" i="12"/>
  <c r="H251" i="12"/>
  <c r="AR250" i="12"/>
  <c r="AQ250" i="12"/>
  <c r="Z250" i="12"/>
  <c r="Y250" i="12"/>
  <c r="I250" i="12"/>
  <c r="H250" i="12"/>
  <c r="AR249" i="12"/>
  <c r="AQ249" i="12"/>
  <c r="Z249" i="12"/>
  <c r="Y249" i="12"/>
  <c r="I249" i="12"/>
  <c r="H249" i="12"/>
  <c r="AR248" i="12"/>
  <c r="AQ248" i="12"/>
  <c r="Z248" i="12"/>
  <c r="Y248" i="12"/>
  <c r="I248" i="12"/>
  <c r="H248" i="12"/>
  <c r="AR247" i="12"/>
  <c r="AQ247" i="12"/>
  <c r="Z247" i="12"/>
  <c r="Y247" i="12"/>
  <c r="I247" i="12"/>
  <c r="H247" i="12"/>
  <c r="AR246" i="12"/>
  <c r="AQ246" i="12"/>
  <c r="Z246" i="12"/>
  <c r="Y246" i="12"/>
  <c r="I246" i="12"/>
  <c r="H246" i="12"/>
  <c r="AR245" i="12"/>
  <c r="AQ245" i="12"/>
  <c r="Z245" i="12"/>
  <c r="Y245" i="12"/>
  <c r="I245" i="12"/>
  <c r="H245" i="12"/>
  <c r="AR244" i="12"/>
  <c r="AQ244" i="12"/>
  <c r="Z244" i="12"/>
  <c r="Y244" i="12"/>
  <c r="I244" i="12"/>
  <c r="H244" i="12"/>
  <c r="AR243" i="12"/>
  <c r="AQ243" i="12"/>
  <c r="Z243" i="12"/>
  <c r="Y243" i="12"/>
  <c r="I243" i="12"/>
  <c r="H243" i="12"/>
  <c r="AR242" i="12"/>
  <c r="AQ242" i="12"/>
  <c r="Z242" i="12"/>
  <c r="Y242" i="12"/>
  <c r="I242" i="12"/>
  <c r="H242" i="12"/>
  <c r="AR241" i="12"/>
  <c r="AQ241" i="12"/>
  <c r="Z241" i="12"/>
  <c r="Y241" i="12"/>
  <c r="I241" i="12"/>
  <c r="H241" i="12"/>
  <c r="AR240" i="12"/>
  <c r="AQ240" i="12"/>
  <c r="Z240" i="12"/>
  <c r="Y240" i="12"/>
  <c r="I240" i="12"/>
  <c r="H240" i="12"/>
  <c r="AR239" i="12"/>
  <c r="AQ239" i="12"/>
  <c r="Z239" i="12"/>
  <c r="Y239" i="12"/>
  <c r="I239" i="12"/>
  <c r="H239" i="12"/>
  <c r="AR238" i="12"/>
  <c r="AQ238" i="12"/>
  <c r="Z238" i="12"/>
  <c r="Y238" i="12"/>
  <c r="I238" i="12"/>
  <c r="H238" i="12"/>
  <c r="AR237" i="12"/>
  <c r="AQ237" i="12"/>
  <c r="Z237" i="12"/>
  <c r="Y237" i="12"/>
  <c r="I237" i="12"/>
  <c r="H237" i="12"/>
  <c r="AR236" i="12"/>
  <c r="AQ236" i="12"/>
  <c r="Z236" i="12"/>
  <c r="Y236" i="12"/>
  <c r="I236" i="12"/>
  <c r="H236" i="12"/>
  <c r="AR235" i="12"/>
  <c r="AQ235" i="12"/>
  <c r="Z235" i="12"/>
  <c r="Y235" i="12"/>
  <c r="I235" i="12"/>
  <c r="H235" i="12"/>
  <c r="AR234" i="12"/>
  <c r="AQ234" i="12"/>
  <c r="Z234" i="12"/>
  <c r="Y234" i="12"/>
  <c r="I234" i="12"/>
  <c r="H234" i="12"/>
  <c r="AR233" i="12"/>
  <c r="AQ233" i="12"/>
  <c r="Z233" i="12"/>
  <c r="Y233" i="12"/>
  <c r="I233" i="12"/>
  <c r="H233" i="12"/>
  <c r="AR232" i="12"/>
  <c r="AQ232" i="12"/>
  <c r="Z232" i="12"/>
  <c r="Y232" i="12"/>
  <c r="I232" i="12"/>
  <c r="H232" i="12"/>
  <c r="AR231" i="12"/>
  <c r="AQ231" i="12"/>
  <c r="Z231" i="12"/>
  <c r="Y231" i="12"/>
  <c r="I231" i="12"/>
  <c r="H231" i="12"/>
  <c r="AR230" i="12"/>
  <c r="AQ230" i="12"/>
  <c r="Z230" i="12"/>
  <c r="Y230" i="12"/>
  <c r="I230" i="12"/>
  <c r="H230" i="12"/>
  <c r="AR229" i="12"/>
  <c r="AQ229" i="12"/>
  <c r="Z229" i="12"/>
  <c r="Y229" i="12"/>
  <c r="I229" i="12"/>
  <c r="H229" i="12"/>
  <c r="AR228" i="12"/>
  <c r="AQ228" i="12"/>
  <c r="Z228" i="12"/>
  <c r="Y228" i="12"/>
  <c r="I228" i="12"/>
  <c r="H228" i="12"/>
  <c r="AR227" i="12"/>
  <c r="AQ227" i="12"/>
  <c r="Z227" i="12"/>
  <c r="Y227" i="12"/>
  <c r="I227" i="12"/>
  <c r="H227" i="12"/>
  <c r="AR226" i="12"/>
  <c r="AQ226" i="12"/>
  <c r="Z226" i="12"/>
  <c r="Y226" i="12"/>
  <c r="I226" i="12"/>
  <c r="H226" i="12"/>
  <c r="AR225" i="12"/>
  <c r="AQ225" i="12"/>
  <c r="Z225" i="12"/>
  <c r="Y225" i="12"/>
  <c r="I225" i="12"/>
  <c r="H225" i="12"/>
  <c r="AR224" i="12"/>
  <c r="AQ224" i="12"/>
  <c r="Z224" i="12"/>
  <c r="Y224" i="12"/>
  <c r="I224" i="12"/>
  <c r="H224" i="12"/>
  <c r="AR223" i="12"/>
  <c r="AQ223" i="12"/>
  <c r="Z223" i="12"/>
  <c r="Y223" i="12"/>
  <c r="I223" i="12"/>
  <c r="H223" i="12"/>
  <c r="AR222" i="12"/>
  <c r="AQ222" i="12"/>
  <c r="Z222" i="12"/>
  <c r="Y222" i="12"/>
  <c r="I222" i="12"/>
  <c r="H222" i="12"/>
  <c r="AR221" i="12"/>
  <c r="AQ221" i="12"/>
  <c r="Z221" i="12"/>
  <c r="Y221" i="12"/>
  <c r="I221" i="12"/>
  <c r="H221" i="12"/>
  <c r="AR220" i="12"/>
  <c r="AQ220" i="12"/>
  <c r="Z220" i="12"/>
  <c r="Y220" i="12"/>
  <c r="I220" i="12"/>
  <c r="H220" i="12"/>
  <c r="AR219" i="12"/>
  <c r="AQ219" i="12"/>
  <c r="Z219" i="12"/>
  <c r="Y219" i="12"/>
  <c r="I219" i="12"/>
  <c r="H219" i="12"/>
  <c r="AR218" i="12"/>
  <c r="AQ218" i="12"/>
  <c r="Z218" i="12"/>
  <c r="Y218" i="12"/>
  <c r="I218" i="12"/>
  <c r="H218" i="12"/>
  <c r="AR217" i="12"/>
  <c r="AQ217" i="12"/>
  <c r="Z217" i="12"/>
  <c r="Y217" i="12"/>
  <c r="I217" i="12"/>
  <c r="H217" i="12"/>
  <c r="AR216" i="12"/>
  <c r="AQ216" i="12"/>
  <c r="Z216" i="12"/>
  <c r="Y216" i="12"/>
  <c r="I216" i="12"/>
  <c r="H216" i="12"/>
  <c r="AR215" i="12"/>
  <c r="AQ215" i="12"/>
  <c r="Z215" i="12"/>
  <c r="Y215" i="12"/>
  <c r="I215" i="12"/>
  <c r="H215" i="12"/>
  <c r="AR214" i="12"/>
  <c r="AQ214" i="12"/>
  <c r="Z214" i="12"/>
  <c r="Y214" i="12"/>
  <c r="I214" i="12"/>
  <c r="H214" i="12"/>
  <c r="AR213" i="12"/>
  <c r="AQ213" i="12"/>
  <c r="Z213" i="12"/>
  <c r="Y213" i="12"/>
  <c r="I213" i="12"/>
  <c r="H213" i="12"/>
  <c r="AR212" i="12"/>
  <c r="AQ212" i="12"/>
  <c r="Z212" i="12"/>
  <c r="Y212" i="12"/>
  <c r="I212" i="12"/>
  <c r="H212" i="12"/>
  <c r="AR211" i="12"/>
  <c r="AQ211" i="12"/>
  <c r="Z211" i="12"/>
  <c r="Y211" i="12"/>
  <c r="I211" i="12"/>
  <c r="H211" i="12"/>
  <c r="AR210" i="12"/>
  <c r="AQ210" i="12"/>
  <c r="Z210" i="12"/>
  <c r="Y210" i="12"/>
  <c r="I210" i="12"/>
  <c r="H210" i="12"/>
  <c r="AR209" i="12"/>
  <c r="AQ209" i="12"/>
  <c r="Z209" i="12"/>
  <c r="Y209" i="12"/>
  <c r="I209" i="12"/>
  <c r="H209" i="12"/>
  <c r="AR208" i="12"/>
  <c r="AQ208" i="12"/>
  <c r="Z208" i="12"/>
  <c r="Y208" i="12"/>
  <c r="I208" i="12"/>
  <c r="H208" i="12"/>
  <c r="AR207" i="12"/>
  <c r="AQ207" i="12"/>
  <c r="Z207" i="12"/>
  <c r="Y207" i="12"/>
  <c r="I207" i="12"/>
  <c r="H207" i="12"/>
  <c r="AR206" i="12"/>
  <c r="AQ206" i="12"/>
  <c r="Z206" i="12"/>
  <c r="Y206" i="12"/>
  <c r="I206" i="12"/>
  <c r="H206" i="12"/>
  <c r="AR205" i="12"/>
  <c r="AQ205" i="12"/>
  <c r="Z205" i="12"/>
  <c r="Y205" i="12"/>
  <c r="I205" i="12"/>
  <c r="H205" i="12"/>
  <c r="AR204" i="12"/>
  <c r="AQ204" i="12"/>
  <c r="Z204" i="12"/>
  <c r="Y204" i="12"/>
  <c r="I204" i="12"/>
  <c r="H204" i="12"/>
  <c r="AR203" i="12"/>
  <c r="AQ203" i="12"/>
  <c r="Z203" i="12"/>
  <c r="Y203" i="12"/>
  <c r="I203" i="12"/>
  <c r="H203" i="12"/>
  <c r="AR202" i="12"/>
  <c r="AQ202" i="12"/>
  <c r="Z202" i="12"/>
  <c r="Y202" i="12"/>
  <c r="I202" i="12"/>
  <c r="H202" i="12"/>
  <c r="AR201" i="12"/>
  <c r="AQ201" i="12"/>
  <c r="Z201" i="12"/>
  <c r="Y201" i="12"/>
  <c r="I201" i="12"/>
  <c r="H201" i="12"/>
  <c r="AR200" i="12"/>
  <c r="AQ200" i="12"/>
  <c r="Z200" i="12"/>
  <c r="Y200" i="12"/>
  <c r="I200" i="12"/>
  <c r="H200" i="12"/>
  <c r="AR199" i="12"/>
  <c r="AQ199" i="12"/>
  <c r="Z199" i="12"/>
  <c r="Y199" i="12"/>
  <c r="I199" i="12"/>
  <c r="H199" i="12"/>
  <c r="AR198" i="12"/>
  <c r="AQ198" i="12"/>
  <c r="Z198" i="12"/>
  <c r="Y198" i="12"/>
  <c r="I198" i="12"/>
  <c r="H198" i="12"/>
  <c r="AR197" i="12"/>
  <c r="AQ197" i="12"/>
  <c r="Z197" i="12"/>
  <c r="Y197" i="12"/>
  <c r="I197" i="12"/>
  <c r="H197" i="12"/>
  <c r="AR196" i="12"/>
  <c r="AQ196" i="12"/>
  <c r="Z196" i="12"/>
  <c r="Y196" i="12"/>
  <c r="I196" i="12"/>
  <c r="H196" i="12"/>
  <c r="AR195" i="12"/>
  <c r="AQ195" i="12"/>
  <c r="Z195" i="12"/>
  <c r="Y195" i="12"/>
  <c r="I195" i="12"/>
  <c r="H195" i="12"/>
  <c r="AR194" i="12"/>
  <c r="AQ194" i="12"/>
  <c r="Z194" i="12"/>
  <c r="Y194" i="12"/>
  <c r="I194" i="12"/>
  <c r="H194" i="12"/>
  <c r="AR193" i="12"/>
  <c r="AQ193" i="12"/>
  <c r="Z193" i="12"/>
  <c r="Y193" i="12"/>
  <c r="I193" i="12"/>
  <c r="H193" i="12"/>
  <c r="AR192" i="12"/>
  <c r="AQ192" i="12"/>
  <c r="Z192" i="12"/>
  <c r="Y192" i="12"/>
  <c r="I192" i="12"/>
  <c r="H192" i="12"/>
  <c r="AR191" i="12"/>
  <c r="AQ191" i="12"/>
  <c r="Z191" i="12"/>
  <c r="Y191" i="12"/>
  <c r="I191" i="12"/>
  <c r="H191" i="12"/>
  <c r="AR190" i="12"/>
  <c r="AQ190" i="12"/>
  <c r="Z190" i="12"/>
  <c r="Y190" i="12"/>
  <c r="I190" i="12"/>
  <c r="H190" i="12"/>
  <c r="AR189" i="12"/>
  <c r="AQ189" i="12"/>
  <c r="Z189" i="12"/>
  <c r="Y189" i="12"/>
  <c r="I189" i="12"/>
  <c r="H189" i="12"/>
  <c r="AR188" i="12"/>
  <c r="AQ188" i="12"/>
  <c r="Z188" i="12"/>
  <c r="Y188" i="12"/>
  <c r="I188" i="12"/>
  <c r="H188" i="12"/>
  <c r="AR187" i="12"/>
  <c r="AQ187" i="12"/>
  <c r="Z187" i="12"/>
  <c r="Y187" i="12"/>
  <c r="I187" i="12"/>
  <c r="H187" i="12"/>
  <c r="AR186" i="12"/>
  <c r="AQ186" i="12"/>
  <c r="Z186" i="12"/>
  <c r="Y186" i="12"/>
  <c r="I186" i="12"/>
  <c r="H186" i="12"/>
  <c r="AR185" i="12"/>
  <c r="AQ185" i="12"/>
  <c r="Z185" i="12"/>
  <c r="Y185" i="12"/>
  <c r="I185" i="12"/>
  <c r="H185" i="12"/>
  <c r="AR184" i="12"/>
  <c r="AQ184" i="12"/>
  <c r="Z184" i="12"/>
  <c r="Y184" i="12"/>
  <c r="I184" i="12"/>
  <c r="H184" i="12"/>
  <c r="AR183" i="12"/>
  <c r="AQ183" i="12"/>
  <c r="Z183" i="12"/>
  <c r="Y183" i="12"/>
  <c r="I183" i="12"/>
  <c r="H183" i="12"/>
  <c r="AR182" i="12"/>
  <c r="AQ182" i="12"/>
  <c r="Z182" i="12"/>
  <c r="Y182" i="12"/>
  <c r="I182" i="12"/>
  <c r="H182" i="12"/>
  <c r="AR181" i="12"/>
  <c r="AQ181" i="12"/>
  <c r="Z181" i="12"/>
  <c r="Y181" i="12"/>
  <c r="I181" i="12"/>
  <c r="H181" i="12"/>
  <c r="AR180" i="12"/>
  <c r="AQ180" i="12"/>
  <c r="Z180" i="12"/>
  <c r="Y180" i="12"/>
  <c r="I180" i="12"/>
  <c r="H180" i="12"/>
  <c r="AR179" i="12"/>
  <c r="AQ179" i="12"/>
  <c r="Z179" i="12"/>
  <c r="Y179" i="12"/>
  <c r="I179" i="12"/>
  <c r="H179" i="12"/>
  <c r="AR178" i="12"/>
  <c r="AQ178" i="12"/>
  <c r="Z178" i="12"/>
  <c r="Y178" i="12"/>
  <c r="I178" i="12"/>
  <c r="H178" i="12"/>
  <c r="AR177" i="12"/>
  <c r="AQ177" i="12"/>
  <c r="Z177" i="12"/>
  <c r="Y177" i="12"/>
  <c r="I177" i="12"/>
  <c r="H177" i="12"/>
  <c r="AR176" i="12"/>
  <c r="AQ176" i="12"/>
  <c r="Z176" i="12"/>
  <c r="Y176" i="12"/>
  <c r="I176" i="12"/>
  <c r="H176" i="12"/>
  <c r="AR175" i="12"/>
  <c r="AQ175" i="12"/>
  <c r="Z175" i="12"/>
  <c r="Y175" i="12"/>
  <c r="I175" i="12"/>
  <c r="H175" i="12"/>
  <c r="AR174" i="12"/>
  <c r="AQ174" i="12"/>
  <c r="Z174" i="12"/>
  <c r="Y174" i="12"/>
  <c r="I174" i="12"/>
  <c r="H174" i="12"/>
  <c r="AR173" i="12"/>
  <c r="AQ173" i="12"/>
  <c r="Z173" i="12"/>
  <c r="Y173" i="12"/>
  <c r="I173" i="12"/>
  <c r="H173" i="12"/>
  <c r="AR172" i="12"/>
  <c r="AQ172" i="12"/>
  <c r="Z172" i="12"/>
  <c r="Y172" i="12"/>
  <c r="I172" i="12"/>
  <c r="H172" i="12"/>
  <c r="AR171" i="12"/>
  <c r="AQ171" i="12"/>
  <c r="Z171" i="12"/>
  <c r="Y171" i="12"/>
  <c r="I171" i="12"/>
  <c r="H171" i="12"/>
  <c r="AR170" i="12"/>
  <c r="AQ170" i="12"/>
  <c r="Z170" i="12"/>
  <c r="Y170" i="12"/>
  <c r="I170" i="12"/>
  <c r="H170" i="12"/>
  <c r="AR169" i="12"/>
  <c r="AQ169" i="12"/>
  <c r="Z169" i="12"/>
  <c r="Y169" i="12"/>
  <c r="I169" i="12"/>
  <c r="H169" i="12"/>
  <c r="AR168" i="12"/>
  <c r="AQ168" i="12"/>
  <c r="Z168" i="12"/>
  <c r="Y168" i="12"/>
  <c r="I168" i="12"/>
  <c r="H168" i="12"/>
  <c r="AR167" i="12"/>
  <c r="AQ167" i="12"/>
  <c r="Z167" i="12"/>
  <c r="Y167" i="12"/>
  <c r="I167" i="12"/>
  <c r="H167" i="12"/>
  <c r="AR166" i="12"/>
  <c r="AQ166" i="12"/>
  <c r="Z166" i="12"/>
  <c r="Y166" i="12"/>
  <c r="I166" i="12"/>
  <c r="H166" i="12"/>
  <c r="AR165" i="12"/>
  <c r="AQ165" i="12"/>
  <c r="Z165" i="12"/>
  <c r="Y165" i="12"/>
  <c r="I165" i="12"/>
  <c r="H165" i="12"/>
  <c r="AR164" i="12"/>
  <c r="AQ164" i="12"/>
  <c r="Z164" i="12"/>
  <c r="Y164" i="12"/>
  <c r="I164" i="12"/>
  <c r="H164" i="12"/>
  <c r="AR163" i="12"/>
  <c r="AQ163" i="12"/>
  <c r="Z163" i="12"/>
  <c r="Y163" i="12"/>
  <c r="I163" i="12"/>
  <c r="H163" i="12"/>
  <c r="AR162" i="12"/>
  <c r="AQ162" i="12"/>
  <c r="Z162" i="12"/>
  <c r="Y162" i="12"/>
  <c r="I162" i="12"/>
  <c r="H162" i="12"/>
  <c r="AR161" i="12"/>
  <c r="AQ161" i="12"/>
  <c r="Z161" i="12"/>
  <c r="Y161" i="12"/>
  <c r="I161" i="12"/>
  <c r="H161" i="12"/>
  <c r="AR160" i="12"/>
  <c r="AQ160" i="12"/>
  <c r="Z160" i="12"/>
  <c r="Y160" i="12"/>
  <c r="I160" i="12"/>
  <c r="H160" i="12"/>
  <c r="AR159" i="12"/>
  <c r="AQ159" i="12"/>
  <c r="Z159" i="12"/>
  <c r="Y159" i="12"/>
  <c r="I159" i="12"/>
  <c r="H159" i="12"/>
  <c r="AR158" i="12"/>
  <c r="AQ158" i="12"/>
  <c r="Z158" i="12"/>
  <c r="Y158" i="12"/>
  <c r="I158" i="12"/>
  <c r="H158" i="12"/>
  <c r="AR157" i="12"/>
  <c r="AQ157" i="12"/>
  <c r="Z157" i="12"/>
  <c r="Y157" i="12"/>
  <c r="I157" i="12"/>
  <c r="H157" i="12"/>
  <c r="AR156" i="12"/>
  <c r="AQ156" i="12"/>
  <c r="Z156" i="12"/>
  <c r="Y156" i="12"/>
  <c r="I156" i="12"/>
  <c r="H156" i="12"/>
  <c r="AR155" i="12"/>
  <c r="AQ155" i="12"/>
  <c r="Z155" i="12"/>
  <c r="Y155" i="12"/>
  <c r="I155" i="12"/>
  <c r="H155" i="12"/>
  <c r="AR154" i="12"/>
  <c r="AQ154" i="12"/>
  <c r="Z154" i="12"/>
  <c r="Y154" i="12"/>
  <c r="I154" i="12"/>
  <c r="H154" i="12"/>
  <c r="AR153" i="12"/>
  <c r="AQ153" i="12"/>
  <c r="Z153" i="12"/>
  <c r="Y153" i="12"/>
  <c r="I153" i="12"/>
  <c r="H153" i="12"/>
  <c r="AR152" i="12"/>
  <c r="AQ152" i="12"/>
  <c r="Z152" i="12"/>
  <c r="Y152" i="12"/>
  <c r="I152" i="12"/>
  <c r="H152" i="12"/>
  <c r="AR151" i="12"/>
  <c r="AQ151" i="12"/>
  <c r="Z151" i="12"/>
  <c r="Y151" i="12"/>
  <c r="I151" i="12"/>
  <c r="H151" i="12"/>
  <c r="AR150" i="12"/>
  <c r="AQ150" i="12"/>
  <c r="Z150" i="12"/>
  <c r="Y150" i="12"/>
  <c r="I150" i="12"/>
  <c r="H150" i="12"/>
  <c r="AR149" i="12"/>
  <c r="AQ149" i="12"/>
  <c r="Z149" i="12"/>
  <c r="Y149" i="12"/>
  <c r="I149" i="12"/>
  <c r="H149" i="12"/>
  <c r="AR148" i="12"/>
  <c r="AQ148" i="12"/>
  <c r="Z148" i="12"/>
  <c r="Y148" i="12"/>
  <c r="I148" i="12"/>
  <c r="H148" i="12"/>
  <c r="AR147" i="12"/>
  <c r="AQ147" i="12"/>
  <c r="Z147" i="12"/>
  <c r="Y147" i="12"/>
  <c r="I147" i="12"/>
  <c r="H147" i="12"/>
  <c r="AR146" i="12"/>
  <c r="AQ146" i="12"/>
  <c r="Z146" i="12"/>
  <c r="Y146" i="12"/>
  <c r="I146" i="12"/>
  <c r="H146" i="12"/>
  <c r="BC145" i="12"/>
  <c r="BB145" i="12"/>
  <c r="BA145" i="12"/>
  <c r="AS145" i="12"/>
  <c r="AR145" i="12"/>
  <c r="AJ145" i="12"/>
  <c r="AI145" i="12"/>
  <c r="AH145" i="12"/>
  <c r="Z145" i="12"/>
  <c r="Y145" i="12"/>
  <c r="R145" i="12"/>
  <c r="Q145" i="12"/>
  <c r="I145" i="12"/>
  <c r="H145" i="12"/>
  <c r="BC144" i="12"/>
  <c r="BB144" i="12"/>
  <c r="BA144" i="12"/>
  <c r="AS144" i="12"/>
  <c r="AR144" i="12"/>
  <c r="AJ144" i="12"/>
  <c r="AI144" i="12"/>
  <c r="AH144" i="12"/>
  <c r="Z144" i="12"/>
  <c r="Y144" i="12"/>
  <c r="R144" i="12"/>
  <c r="Q144" i="12"/>
  <c r="I144" i="12"/>
  <c r="H144" i="12"/>
  <c r="BC143" i="12"/>
  <c r="BB143" i="12"/>
  <c r="BA143" i="12"/>
  <c r="AS143" i="12"/>
  <c r="AR143" i="12"/>
  <c r="AJ143" i="12"/>
  <c r="AI143" i="12"/>
  <c r="AH143" i="12"/>
  <c r="Z143" i="12"/>
  <c r="Y143" i="12"/>
  <c r="R143" i="12"/>
  <c r="Q143" i="12"/>
  <c r="I143" i="12"/>
  <c r="H143" i="12"/>
  <c r="BC142" i="12"/>
  <c r="BB142" i="12"/>
  <c r="BA142" i="12"/>
  <c r="AS142" i="12"/>
  <c r="AR142" i="12"/>
  <c r="AJ142" i="12"/>
  <c r="AI142" i="12"/>
  <c r="AH142" i="12"/>
  <c r="Z142" i="12"/>
  <c r="Y142" i="12"/>
  <c r="R142" i="12"/>
  <c r="Q142" i="12"/>
  <c r="I142" i="12"/>
  <c r="H142" i="12"/>
  <c r="BC141" i="12"/>
  <c r="BB141" i="12"/>
  <c r="BA141" i="12"/>
  <c r="AS141" i="12"/>
  <c r="AR141" i="12"/>
  <c r="AJ141" i="12"/>
  <c r="AI141" i="12"/>
  <c r="AH141" i="12"/>
  <c r="Z141" i="12"/>
  <c r="Y141" i="12"/>
  <c r="R141" i="12"/>
  <c r="Q141" i="12"/>
  <c r="I141" i="12"/>
  <c r="H141" i="12"/>
  <c r="BC140" i="12"/>
  <c r="BB140" i="12"/>
  <c r="BA140" i="12"/>
  <c r="AS140" i="12"/>
  <c r="AR140" i="12"/>
  <c r="AJ140" i="12"/>
  <c r="AI140" i="12"/>
  <c r="AH140" i="12"/>
  <c r="Z140" i="12"/>
  <c r="Y140" i="12"/>
  <c r="R140" i="12"/>
  <c r="Q140" i="12"/>
  <c r="I140" i="12"/>
  <c r="H140" i="12"/>
  <c r="BC139" i="12"/>
  <c r="BB139" i="12"/>
  <c r="BA139" i="12"/>
  <c r="AS139" i="12"/>
  <c r="AR139" i="12"/>
  <c r="AJ139" i="12"/>
  <c r="AI139" i="12"/>
  <c r="AH139" i="12"/>
  <c r="Z139" i="12"/>
  <c r="Y139" i="12"/>
  <c r="R139" i="12"/>
  <c r="Q139" i="12"/>
  <c r="I139" i="12"/>
  <c r="H139" i="12"/>
  <c r="BC138" i="12"/>
  <c r="BB138" i="12"/>
  <c r="BA138" i="12"/>
  <c r="AS138" i="12"/>
  <c r="AR138" i="12"/>
  <c r="AJ138" i="12"/>
  <c r="AI138" i="12"/>
  <c r="AH138" i="12"/>
  <c r="Z138" i="12"/>
  <c r="Y138" i="12"/>
  <c r="R138" i="12"/>
  <c r="Q138" i="12"/>
  <c r="I138" i="12"/>
  <c r="H138" i="12"/>
  <c r="BC137" i="12"/>
  <c r="BB137" i="12"/>
  <c r="BA137" i="12"/>
  <c r="AS137" i="12"/>
  <c r="AR137" i="12"/>
  <c r="AJ137" i="12"/>
  <c r="AI137" i="12"/>
  <c r="AH137" i="12"/>
  <c r="Z137" i="12"/>
  <c r="Y137" i="12"/>
  <c r="R137" i="12"/>
  <c r="Q137" i="12"/>
  <c r="I137" i="12"/>
  <c r="H137" i="12"/>
  <c r="BC136" i="12"/>
  <c r="BB136" i="12"/>
  <c r="BA136" i="12"/>
  <c r="AS136" i="12"/>
  <c r="AR136" i="12"/>
  <c r="AJ136" i="12"/>
  <c r="AI136" i="12"/>
  <c r="AH136" i="12"/>
  <c r="Z136" i="12"/>
  <c r="Y136" i="12"/>
  <c r="R136" i="12"/>
  <c r="Q136" i="12"/>
  <c r="I136" i="12"/>
  <c r="H136" i="12"/>
  <c r="BC135" i="12"/>
  <c r="BB135" i="12"/>
  <c r="BA135" i="12"/>
  <c r="AS135" i="12"/>
  <c r="AR135" i="12"/>
  <c r="AJ135" i="12"/>
  <c r="AI135" i="12"/>
  <c r="AH135" i="12"/>
  <c r="Z135" i="12"/>
  <c r="Y135" i="12"/>
  <c r="R135" i="12"/>
  <c r="Q135" i="12"/>
  <c r="I135" i="12"/>
  <c r="H135" i="12"/>
  <c r="BC134" i="12"/>
  <c r="BB134" i="12"/>
  <c r="BA134" i="12"/>
  <c r="AS134" i="12"/>
  <c r="AR134" i="12"/>
  <c r="AJ134" i="12"/>
  <c r="AI134" i="12"/>
  <c r="AH134" i="12"/>
  <c r="Z134" i="12"/>
  <c r="Y134" i="12"/>
  <c r="R134" i="12"/>
  <c r="Q134" i="12"/>
  <c r="I134" i="12"/>
  <c r="H134" i="12"/>
  <c r="BC133" i="12"/>
  <c r="BB133" i="12"/>
  <c r="BA133" i="12"/>
  <c r="AS133" i="12"/>
  <c r="AR133" i="12"/>
  <c r="AJ133" i="12"/>
  <c r="AI133" i="12"/>
  <c r="AH133" i="12"/>
  <c r="Z133" i="12"/>
  <c r="Y133" i="12"/>
  <c r="R133" i="12"/>
  <c r="Q133" i="12"/>
  <c r="I133" i="12"/>
  <c r="H133" i="12"/>
  <c r="BC132" i="12"/>
  <c r="BB132" i="12"/>
  <c r="BA132" i="12"/>
  <c r="AS132" i="12"/>
  <c r="AR132" i="12"/>
  <c r="AJ132" i="12"/>
  <c r="AI132" i="12"/>
  <c r="AH132" i="12"/>
  <c r="Z132" i="12"/>
  <c r="Y132" i="12"/>
  <c r="R132" i="12"/>
  <c r="Q132" i="12"/>
  <c r="I132" i="12"/>
  <c r="H132" i="12"/>
  <c r="BC131" i="12"/>
  <c r="BB131" i="12"/>
  <c r="BA131" i="12"/>
  <c r="AS131" i="12"/>
  <c r="AR131" i="12"/>
  <c r="AJ131" i="12"/>
  <c r="AI131" i="12"/>
  <c r="AH131" i="12"/>
  <c r="Z131" i="12"/>
  <c r="Y131" i="12"/>
  <c r="R131" i="12"/>
  <c r="Q131" i="12"/>
  <c r="I131" i="12"/>
  <c r="H131" i="12"/>
  <c r="BC130" i="12"/>
  <c r="BB130" i="12"/>
  <c r="BA130" i="12"/>
  <c r="AS130" i="12"/>
  <c r="AR130" i="12"/>
  <c r="AJ130" i="12"/>
  <c r="AI130" i="12"/>
  <c r="AH130" i="12"/>
  <c r="Z130" i="12"/>
  <c r="Y130" i="12"/>
  <c r="R130" i="12"/>
  <c r="Q130" i="12"/>
  <c r="I130" i="12"/>
  <c r="H130" i="12"/>
  <c r="BC129" i="12"/>
  <c r="BB129" i="12"/>
  <c r="BA129" i="12"/>
  <c r="AS129" i="12"/>
  <c r="AR129" i="12"/>
  <c r="AJ129" i="12"/>
  <c r="AI129" i="12"/>
  <c r="AH129" i="12"/>
  <c r="Z129" i="12"/>
  <c r="Y129" i="12"/>
  <c r="R129" i="12"/>
  <c r="Q129" i="12"/>
  <c r="I129" i="12"/>
  <c r="H129" i="12"/>
  <c r="BC128" i="12"/>
  <c r="BB128" i="12"/>
  <c r="BA128" i="12"/>
  <c r="AS128" i="12"/>
  <c r="AR128" i="12"/>
  <c r="AJ128" i="12"/>
  <c r="AI128" i="12"/>
  <c r="AH128" i="12"/>
  <c r="Z128" i="12"/>
  <c r="Y128" i="12"/>
  <c r="R128" i="12"/>
  <c r="Q128" i="12"/>
  <c r="I128" i="12"/>
  <c r="H128" i="12"/>
  <c r="BC127" i="12"/>
  <c r="BB127" i="12"/>
  <c r="BA127" i="12"/>
  <c r="AS127" i="12"/>
  <c r="AR127" i="12"/>
  <c r="AJ127" i="12"/>
  <c r="AI127" i="12"/>
  <c r="AH127" i="12"/>
  <c r="Z127" i="12"/>
  <c r="Y127" i="12"/>
  <c r="R127" i="12"/>
  <c r="Q127" i="12"/>
  <c r="I127" i="12"/>
  <c r="H127" i="12"/>
  <c r="BC126" i="12"/>
  <c r="BB126" i="12"/>
  <c r="BA126" i="12"/>
  <c r="AS126" i="12"/>
  <c r="AR126" i="12"/>
  <c r="AJ126" i="12"/>
  <c r="AI126" i="12"/>
  <c r="AH126" i="12"/>
  <c r="Z126" i="12"/>
  <c r="Y126" i="12"/>
  <c r="R126" i="12"/>
  <c r="Q126" i="12"/>
  <c r="I126" i="12"/>
  <c r="H126" i="12"/>
  <c r="BC125" i="12"/>
  <c r="BB125" i="12"/>
  <c r="BA125" i="12"/>
  <c r="AS125" i="12"/>
  <c r="AR125" i="12"/>
  <c r="AJ125" i="12"/>
  <c r="AI125" i="12"/>
  <c r="AH125" i="12"/>
  <c r="Z125" i="12"/>
  <c r="Y125" i="12"/>
  <c r="R125" i="12"/>
  <c r="Q125" i="12"/>
  <c r="I125" i="12"/>
  <c r="H125" i="12"/>
  <c r="BC124" i="12"/>
  <c r="BB124" i="12"/>
  <c r="BA124" i="12"/>
  <c r="AS124" i="12"/>
  <c r="AR124" i="12"/>
  <c r="AJ124" i="12"/>
  <c r="AI124" i="12"/>
  <c r="AH124" i="12"/>
  <c r="Z124" i="12"/>
  <c r="Y124" i="12"/>
  <c r="R124" i="12"/>
  <c r="Q124" i="12"/>
  <c r="I124" i="12"/>
  <c r="H124" i="12"/>
  <c r="BC123" i="12"/>
  <c r="BB123" i="12"/>
  <c r="BA123" i="12"/>
  <c r="AS123" i="12"/>
  <c r="AR123" i="12"/>
  <c r="AJ123" i="12"/>
  <c r="AI123" i="12"/>
  <c r="AH123" i="12"/>
  <c r="Z123" i="12"/>
  <c r="Y123" i="12"/>
  <c r="R123" i="12"/>
  <c r="Q123" i="12"/>
  <c r="I123" i="12"/>
  <c r="H123" i="12"/>
  <c r="BC122" i="12"/>
  <c r="BB122" i="12"/>
  <c r="BA122" i="12"/>
  <c r="AS122" i="12"/>
  <c r="AR122" i="12"/>
  <c r="AJ122" i="12"/>
  <c r="AI122" i="12"/>
  <c r="AH122" i="12"/>
  <c r="Z122" i="12"/>
  <c r="Y122" i="12"/>
  <c r="R122" i="12"/>
  <c r="Q122" i="12"/>
  <c r="I122" i="12"/>
  <c r="H122" i="12"/>
  <c r="BC121" i="12"/>
  <c r="BB121" i="12"/>
  <c r="BA121" i="12"/>
  <c r="AS121" i="12"/>
  <c r="AR121" i="12"/>
  <c r="AJ121" i="12"/>
  <c r="AI121" i="12"/>
  <c r="AH121" i="12"/>
  <c r="Z121" i="12"/>
  <c r="Y121" i="12"/>
  <c r="R121" i="12"/>
  <c r="Q121" i="12"/>
  <c r="I121" i="12"/>
  <c r="H121" i="12"/>
  <c r="BC120" i="12"/>
  <c r="BB120" i="12"/>
  <c r="BA120" i="12"/>
  <c r="AS120" i="12"/>
  <c r="AR120" i="12"/>
  <c r="AJ120" i="12"/>
  <c r="AI120" i="12"/>
  <c r="AH120" i="12"/>
  <c r="Z120" i="12"/>
  <c r="Y120" i="12"/>
  <c r="R120" i="12"/>
  <c r="Q120" i="12"/>
  <c r="I120" i="12"/>
  <c r="H120" i="12"/>
  <c r="BC119" i="12"/>
  <c r="BB119" i="12"/>
  <c r="BA119" i="12"/>
  <c r="AS119" i="12"/>
  <c r="AR119" i="12"/>
  <c r="AJ119" i="12"/>
  <c r="AI119" i="12"/>
  <c r="AH119" i="12"/>
  <c r="Z119" i="12"/>
  <c r="Y119" i="12"/>
  <c r="R119" i="12"/>
  <c r="Q119" i="12"/>
  <c r="I119" i="12"/>
  <c r="H119" i="12"/>
  <c r="BC118" i="12"/>
  <c r="BB118" i="12"/>
  <c r="BA118" i="12"/>
  <c r="AS118" i="12"/>
  <c r="AR118" i="12"/>
  <c r="AJ118" i="12"/>
  <c r="AI118" i="12"/>
  <c r="AH118" i="12"/>
  <c r="Z118" i="12"/>
  <c r="Y118" i="12"/>
  <c r="R118" i="12"/>
  <c r="Q118" i="12"/>
  <c r="I118" i="12"/>
  <c r="H118" i="12"/>
  <c r="BC117" i="12"/>
  <c r="BB117" i="12"/>
  <c r="BA117" i="12"/>
  <c r="AS117" i="12"/>
  <c r="AR117" i="12"/>
  <c r="AJ117" i="12"/>
  <c r="AI117" i="12"/>
  <c r="AH117" i="12"/>
  <c r="Z117" i="12"/>
  <c r="Y117" i="12"/>
  <c r="R117" i="12"/>
  <c r="Q117" i="12"/>
  <c r="I117" i="12"/>
  <c r="H117" i="12"/>
  <c r="BC116" i="12"/>
  <c r="BB116" i="12"/>
  <c r="BA116" i="12"/>
  <c r="AS116" i="12"/>
  <c r="AR116" i="12"/>
  <c r="AJ116" i="12"/>
  <c r="AI116" i="12"/>
  <c r="AH116" i="12"/>
  <c r="Z116" i="12"/>
  <c r="Y116" i="12"/>
  <c r="R116" i="12"/>
  <c r="Q116" i="12"/>
  <c r="I116" i="12"/>
  <c r="H116" i="12"/>
  <c r="BC115" i="12"/>
  <c r="BB115" i="12"/>
  <c r="BA115" i="12"/>
  <c r="AS115" i="12"/>
  <c r="AR115" i="12"/>
  <c r="AJ115" i="12"/>
  <c r="AI115" i="12"/>
  <c r="AH115" i="12"/>
  <c r="Z115" i="12"/>
  <c r="Y115" i="12"/>
  <c r="R115" i="12"/>
  <c r="Q115" i="12"/>
  <c r="I115" i="12"/>
  <c r="H115" i="12"/>
  <c r="BC114" i="12"/>
  <c r="BB114" i="12"/>
  <c r="BA114" i="12"/>
  <c r="AS114" i="12"/>
  <c r="AR114" i="12"/>
  <c r="AJ114" i="12"/>
  <c r="AI114" i="12"/>
  <c r="AH114" i="12"/>
  <c r="Z114" i="12"/>
  <c r="Y114" i="12"/>
  <c r="R114" i="12"/>
  <c r="Q114" i="12"/>
  <c r="I114" i="12"/>
  <c r="H114" i="12"/>
  <c r="BC113" i="12"/>
  <c r="BB113" i="12"/>
  <c r="BA113" i="12"/>
  <c r="AS113" i="12"/>
  <c r="AR113" i="12"/>
  <c r="AJ113" i="12"/>
  <c r="AI113" i="12"/>
  <c r="AH113" i="12"/>
  <c r="Z113" i="12"/>
  <c r="Y113" i="12"/>
  <c r="R113" i="12"/>
  <c r="Q113" i="12"/>
  <c r="I113" i="12"/>
  <c r="H113" i="12"/>
  <c r="BC112" i="12"/>
  <c r="BB112" i="12"/>
  <c r="BA112" i="12"/>
  <c r="AS112" i="12"/>
  <c r="AR112" i="12"/>
  <c r="AJ112" i="12"/>
  <c r="AI112" i="12"/>
  <c r="AH112" i="12"/>
  <c r="Z112" i="12"/>
  <c r="Y112" i="12"/>
  <c r="R112" i="12"/>
  <c r="Q112" i="12"/>
  <c r="I112" i="12"/>
  <c r="H112" i="12"/>
  <c r="BC111" i="12"/>
  <c r="BB111" i="12"/>
  <c r="BA111" i="12"/>
  <c r="AS111" i="12"/>
  <c r="AR111" i="12"/>
  <c r="AJ111" i="12"/>
  <c r="AI111" i="12"/>
  <c r="AH111" i="12"/>
  <c r="Z111" i="12"/>
  <c r="Y111" i="12"/>
  <c r="R111" i="12"/>
  <c r="Q111" i="12"/>
  <c r="I111" i="12"/>
  <c r="H111" i="12"/>
  <c r="BC110" i="12"/>
  <c r="BB110" i="12"/>
  <c r="BA110" i="12"/>
  <c r="AS110" i="12"/>
  <c r="AR110" i="12"/>
  <c r="AJ110" i="12"/>
  <c r="AI110" i="12"/>
  <c r="AH110" i="12"/>
  <c r="Z110" i="12"/>
  <c r="Y110" i="12"/>
  <c r="R110" i="12"/>
  <c r="Q110" i="12"/>
  <c r="I110" i="12"/>
  <c r="H110" i="12"/>
  <c r="BC109" i="12"/>
  <c r="BB109" i="12"/>
  <c r="BA109" i="12"/>
  <c r="AS109" i="12"/>
  <c r="AR109" i="12"/>
  <c r="AJ109" i="12"/>
  <c r="AI109" i="12"/>
  <c r="AH109" i="12"/>
  <c r="Z109" i="12"/>
  <c r="Y109" i="12"/>
  <c r="R109" i="12"/>
  <c r="Q109" i="12"/>
  <c r="I109" i="12"/>
  <c r="H109" i="12"/>
  <c r="BC108" i="12"/>
  <c r="BB108" i="12"/>
  <c r="BA108" i="12"/>
  <c r="AS108" i="12"/>
  <c r="AR108" i="12"/>
  <c r="AJ108" i="12"/>
  <c r="AI108" i="12"/>
  <c r="AH108" i="12"/>
  <c r="Z108" i="12"/>
  <c r="Y108" i="12"/>
  <c r="R108" i="12"/>
  <c r="Q108" i="12"/>
  <c r="I108" i="12"/>
  <c r="H108" i="12"/>
  <c r="BC107" i="12"/>
  <c r="BB107" i="12"/>
  <c r="BA107" i="12"/>
  <c r="AS107" i="12"/>
  <c r="AR107" i="12"/>
  <c r="AJ107" i="12"/>
  <c r="AI107" i="12"/>
  <c r="AH107" i="12"/>
  <c r="Z107" i="12"/>
  <c r="Y107" i="12"/>
  <c r="R107" i="12"/>
  <c r="Q107" i="12"/>
  <c r="I107" i="12"/>
  <c r="H107" i="12"/>
  <c r="BC106" i="12"/>
  <c r="BB106" i="12"/>
  <c r="BA106" i="12"/>
  <c r="AS106" i="12"/>
  <c r="AR106" i="12"/>
  <c r="AJ106" i="12"/>
  <c r="AI106" i="12"/>
  <c r="AH106" i="12"/>
  <c r="Z106" i="12"/>
  <c r="Y106" i="12"/>
  <c r="R106" i="12"/>
  <c r="Q106" i="12"/>
  <c r="I106" i="12"/>
  <c r="H106" i="12"/>
  <c r="BC105" i="12"/>
  <c r="BB105" i="12"/>
  <c r="BA105" i="12"/>
  <c r="AS105" i="12"/>
  <c r="AR105" i="12"/>
  <c r="AJ105" i="12"/>
  <c r="AI105" i="12"/>
  <c r="AH105" i="12"/>
  <c r="Z105" i="12"/>
  <c r="Y105" i="12"/>
  <c r="R105" i="12"/>
  <c r="Q105" i="12"/>
  <c r="I105" i="12"/>
  <c r="H105" i="12"/>
  <c r="BC104" i="12"/>
  <c r="BB104" i="12"/>
  <c r="BA104" i="12"/>
  <c r="AS104" i="12"/>
  <c r="AR104" i="12"/>
  <c r="AJ104" i="12"/>
  <c r="AI104" i="12"/>
  <c r="AH104" i="12"/>
  <c r="Z104" i="12"/>
  <c r="Y104" i="12"/>
  <c r="R104" i="12"/>
  <c r="Q104" i="12"/>
  <c r="I104" i="12"/>
  <c r="H104" i="12"/>
  <c r="BC103" i="12"/>
  <c r="BB103" i="12"/>
  <c r="BA103" i="12"/>
  <c r="AS103" i="12"/>
  <c r="AR103" i="12"/>
  <c r="AJ103" i="12"/>
  <c r="AI103" i="12"/>
  <c r="AH103" i="12"/>
  <c r="Z103" i="12"/>
  <c r="Y103" i="12"/>
  <c r="R103" i="12"/>
  <c r="Q103" i="12"/>
  <c r="I103" i="12"/>
  <c r="H103" i="12"/>
  <c r="BC102" i="12"/>
  <c r="BB102" i="12"/>
  <c r="BA102" i="12"/>
  <c r="AS102" i="12"/>
  <c r="AR102" i="12"/>
  <c r="AJ102" i="12"/>
  <c r="AI102" i="12"/>
  <c r="AH102" i="12"/>
  <c r="Z102" i="12"/>
  <c r="Y102" i="12"/>
  <c r="R102" i="12"/>
  <c r="Q102" i="12"/>
  <c r="I102" i="12"/>
  <c r="H102" i="12"/>
  <c r="BC101" i="12"/>
  <c r="BB101" i="12"/>
  <c r="BA101" i="12"/>
  <c r="AS101" i="12"/>
  <c r="AR101" i="12"/>
  <c r="AJ101" i="12"/>
  <c r="AI101" i="12"/>
  <c r="AH101" i="12"/>
  <c r="Z101" i="12"/>
  <c r="Y101" i="12"/>
  <c r="R101" i="12"/>
  <c r="Q101" i="12"/>
  <c r="I101" i="12"/>
  <c r="H101" i="12"/>
  <c r="BC100" i="12"/>
  <c r="BB100" i="12"/>
  <c r="BA100" i="12"/>
  <c r="AS100" i="12"/>
  <c r="AR100" i="12"/>
  <c r="AJ100" i="12"/>
  <c r="AI100" i="12"/>
  <c r="AH100" i="12"/>
  <c r="Z100" i="12"/>
  <c r="Y100" i="12"/>
  <c r="R100" i="12"/>
  <c r="Q100" i="12"/>
  <c r="I100" i="12"/>
  <c r="H100" i="12"/>
  <c r="BC99" i="12"/>
  <c r="BB99" i="12"/>
  <c r="BA99" i="12"/>
  <c r="AS99" i="12"/>
  <c r="AR99" i="12"/>
  <c r="AJ99" i="12"/>
  <c r="AI99" i="12"/>
  <c r="AH99" i="12"/>
  <c r="Z99" i="12"/>
  <c r="Y99" i="12"/>
  <c r="R99" i="12"/>
  <c r="Q99" i="12"/>
  <c r="I99" i="12"/>
  <c r="H99" i="12"/>
  <c r="BC98" i="12"/>
  <c r="BB98" i="12"/>
  <c r="BA98" i="12"/>
  <c r="AS98" i="12"/>
  <c r="AR98" i="12"/>
  <c r="AJ98" i="12"/>
  <c r="AI98" i="12"/>
  <c r="AH98" i="12"/>
  <c r="Z98" i="12"/>
  <c r="Y98" i="12"/>
  <c r="R98" i="12"/>
  <c r="Q98" i="12"/>
  <c r="I98" i="12"/>
  <c r="H98" i="12"/>
  <c r="BC97" i="12"/>
  <c r="BB97" i="12"/>
  <c r="BA97" i="12"/>
  <c r="AS97" i="12"/>
  <c r="AR97" i="12"/>
  <c r="AJ97" i="12"/>
  <c r="AI97" i="12"/>
  <c r="AH97" i="12"/>
  <c r="Z97" i="12"/>
  <c r="Y97" i="12"/>
  <c r="R97" i="12"/>
  <c r="Q97" i="12"/>
  <c r="I97" i="12"/>
  <c r="H97" i="12"/>
  <c r="BC96" i="12"/>
  <c r="BB96" i="12"/>
  <c r="BA96" i="12"/>
  <c r="AS96" i="12"/>
  <c r="AR96" i="12"/>
  <c r="AJ96" i="12"/>
  <c r="AI96" i="12"/>
  <c r="AH96" i="12"/>
  <c r="Z96" i="12"/>
  <c r="Y96" i="12"/>
  <c r="R96" i="12"/>
  <c r="Q96" i="12"/>
  <c r="I96" i="12"/>
  <c r="H96" i="12"/>
  <c r="BC95" i="12"/>
  <c r="BB95" i="12"/>
  <c r="BA95" i="12"/>
  <c r="AS95" i="12"/>
  <c r="AR95" i="12"/>
  <c r="AJ95" i="12"/>
  <c r="AI95" i="12"/>
  <c r="AH95" i="12"/>
  <c r="Z95" i="12"/>
  <c r="Y95" i="12"/>
  <c r="R95" i="12"/>
  <c r="Q95" i="12"/>
  <c r="I95" i="12"/>
  <c r="H95" i="12"/>
  <c r="BC94" i="12"/>
  <c r="BB94" i="12"/>
  <c r="BA94" i="12"/>
  <c r="AS94" i="12"/>
  <c r="AR94" i="12"/>
  <c r="AJ94" i="12"/>
  <c r="AI94" i="12"/>
  <c r="AH94" i="12"/>
  <c r="Z94" i="12"/>
  <c r="Y94" i="12"/>
  <c r="R94" i="12"/>
  <c r="Q94" i="12"/>
  <c r="I94" i="12"/>
  <c r="H94" i="12"/>
  <c r="BC93" i="12"/>
  <c r="BB93" i="12"/>
  <c r="BA93" i="12"/>
  <c r="AS93" i="12"/>
  <c r="AR93" i="12"/>
  <c r="AJ93" i="12"/>
  <c r="AI93" i="12"/>
  <c r="AH93" i="12"/>
  <c r="Z93" i="12"/>
  <c r="Y93" i="12"/>
  <c r="R93" i="12"/>
  <c r="Q93" i="12"/>
  <c r="I93" i="12"/>
  <c r="H93" i="12"/>
  <c r="BC92" i="12"/>
  <c r="BB92" i="12"/>
  <c r="BA92" i="12"/>
  <c r="AS92" i="12"/>
  <c r="AR92" i="12"/>
  <c r="AJ92" i="12"/>
  <c r="AI92" i="12"/>
  <c r="AH92" i="12"/>
  <c r="Z92" i="12"/>
  <c r="Y92" i="12"/>
  <c r="R92" i="12"/>
  <c r="Q92" i="12"/>
  <c r="I92" i="12"/>
  <c r="H92" i="12"/>
  <c r="BC91" i="12"/>
  <c r="BB91" i="12"/>
  <c r="BA91" i="12"/>
  <c r="AS91" i="12"/>
  <c r="AR91" i="12"/>
  <c r="AJ91" i="12"/>
  <c r="AI91" i="12"/>
  <c r="AH91" i="12"/>
  <c r="Z91" i="12"/>
  <c r="Y91" i="12"/>
  <c r="R91" i="12"/>
  <c r="Q91" i="12"/>
  <c r="I91" i="12"/>
  <c r="H91" i="12"/>
  <c r="BC90" i="12"/>
  <c r="BB90" i="12"/>
  <c r="BA90" i="12"/>
  <c r="AS90" i="12"/>
  <c r="AR90" i="12"/>
  <c r="AJ90" i="12"/>
  <c r="AI90" i="12"/>
  <c r="AH90" i="12"/>
  <c r="Z90" i="12"/>
  <c r="Y90" i="12"/>
  <c r="R90" i="12"/>
  <c r="Q90" i="12"/>
  <c r="I90" i="12"/>
  <c r="H90" i="12"/>
  <c r="BC89" i="12"/>
  <c r="BB89" i="12"/>
  <c r="BA89" i="12"/>
  <c r="AS89" i="12"/>
  <c r="AR89" i="12"/>
  <c r="AJ89" i="12"/>
  <c r="AI89" i="12"/>
  <c r="AH89" i="12"/>
  <c r="Z89" i="12"/>
  <c r="Y89" i="12"/>
  <c r="R89" i="12"/>
  <c r="Q89" i="12"/>
  <c r="I89" i="12"/>
  <c r="H89" i="12"/>
  <c r="BC88" i="12"/>
  <c r="BB88" i="12"/>
  <c r="BA88" i="12"/>
  <c r="AS88" i="12"/>
  <c r="AR88" i="12"/>
  <c r="AJ88" i="12"/>
  <c r="AI88" i="12"/>
  <c r="AH88" i="12"/>
  <c r="Z88" i="12"/>
  <c r="Y88" i="12"/>
  <c r="R88" i="12"/>
  <c r="Q88" i="12"/>
  <c r="I88" i="12"/>
  <c r="H88" i="12"/>
  <c r="BC87" i="12"/>
  <c r="BB87" i="12"/>
  <c r="BA87" i="12"/>
  <c r="AS87" i="12"/>
  <c r="AR87" i="12"/>
  <c r="AJ87" i="12"/>
  <c r="AI87" i="12"/>
  <c r="AH87" i="12"/>
  <c r="Z87" i="12"/>
  <c r="Y87" i="12"/>
  <c r="R87" i="12"/>
  <c r="Q87" i="12"/>
  <c r="I87" i="12"/>
  <c r="H87" i="12"/>
  <c r="BC86" i="12"/>
  <c r="BB86" i="12"/>
  <c r="BA86" i="12"/>
  <c r="AS86" i="12"/>
  <c r="AR86" i="12"/>
  <c r="AJ86" i="12"/>
  <c r="AI86" i="12"/>
  <c r="AH86" i="12"/>
  <c r="Z86" i="12"/>
  <c r="Y86" i="12"/>
  <c r="R86" i="12"/>
  <c r="Q86" i="12"/>
  <c r="I86" i="12"/>
  <c r="H86" i="12"/>
  <c r="BC85" i="12"/>
  <c r="BB85" i="12"/>
  <c r="BA85" i="12"/>
  <c r="AS85" i="12"/>
  <c r="AR85" i="12"/>
  <c r="AJ85" i="12"/>
  <c r="AI85" i="12"/>
  <c r="AH85" i="12"/>
  <c r="Z85" i="12"/>
  <c r="Y85" i="12"/>
  <c r="R85" i="12"/>
  <c r="Q85" i="12"/>
  <c r="I85" i="12"/>
  <c r="H85" i="12"/>
  <c r="BC84" i="12"/>
  <c r="BB84" i="12"/>
  <c r="BA84" i="12"/>
  <c r="AS84" i="12"/>
  <c r="AR84" i="12"/>
  <c r="AJ84" i="12"/>
  <c r="AI84" i="12"/>
  <c r="AH84" i="12"/>
  <c r="Z84" i="12"/>
  <c r="Y84" i="12"/>
  <c r="R84" i="12"/>
  <c r="Q84" i="12"/>
  <c r="I84" i="12"/>
  <c r="H84" i="12"/>
  <c r="BC83" i="12"/>
  <c r="BB83" i="12"/>
  <c r="BA83" i="12"/>
  <c r="AS83" i="12"/>
  <c r="AR83" i="12"/>
  <c r="AJ83" i="12"/>
  <c r="AI83" i="12"/>
  <c r="AH83" i="12"/>
  <c r="Z83" i="12"/>
  <c r="Y83" i="12"/>
  <c r="R83" i="12"/>
  <c r="Q83" i="12"/>
  <c r="I83" i="12"/>
  <c r="H83" i="12"/>
  <c r="BC82" i="12"/>
  <c r="BB82" i="12"/>
  <c r="BA82" i="12"/>
  <c r="AS82" i="12"/>
  <c r="AR82" i="12"/>
  <c r="AJ82" i="12"/>
  <c r="AI82" i="12"/>
  <c r="AH82" i="12"/>
  <c r="Z82" i="12"/>
  <c r="Y82" i="12"/>
  <c r="R82" i="12"/>
  <c r="Q82" i="12"/>
  <c r="I82" i="12"/>
  <c r="H82" i="12"/>
  <c r="BC81" i="12"/>
  <c r="BB81" i="12"/>
  <c r="BA81" i="12"/>
  <c r="AS81" i="12"/>
  <c r="AR81" i="12"/>
  <c r="AJ81" i="12"/>
  <c r="AI81" i="12"/>
  <c r="AH81" i="12"/>
  <c r="Z81" i="12"/>
  <c r="Y81" i="12"/>
  <c r="R81" i="12"/>
  <c r="Q81" i="12"/>
  <c r="I81" i="12"/>
  <c r="H81" i="12"/>
  <c r="BC80" i="12"/>
  <c r="BB80" i="12"/>
  <c r="BA80" i="12"/>
  <c r="AS80" i="12"/>
  <c r="AR80" i="12"/>
  <c r="AJ80" i="12"/>
  <c r="AI80" i="12"/>
  <c r="AH80" i="12"/>
  <c r="Z80" i="12"/>
  <c r="Y80" i="12"/>
  <c r="R80" i="12"/>
  <c r="Q80" i="12"/>
  <c r="I80" i="12"/>
  <c r="H80" i="12"/>
  <c r="BC79" i="12"/>
  <c r="BB79" i="12"/>
  <c r="BA79" i="12"/>
  <c r="AS79" i="12"/>
  <c r="AR79" i="12"/>
  <c r="AJ79" i="12"/>
  <c r="AI79" i="12"/>
  <c r="AH79" i="12"/>
  <c r="Z79" i="12"/>
  <c r="Y79" i="12"/>
  <c r="R79" i="12"/>
  <c r="Q79" i="12"/>
  <c r="I79" i="12"/>
  <c r="H79" i="12"/>
  <c r="BC78" i="12"/>
  <c r="BB78" i="12"/>
  <c r="BA78" i="12"/>
  <c r="AS78" i="12"/>
  <c r="AR78" i="12"/>
  <c r="AJ78" i="12"/>
  <c r="AI78" i="12"/>
  <c r="AH78" i="12"/>
  <c r="Z78" i="12"/>
  <c r="Y78" i="12"/>
  <c r="R78" i="12"/>
  <c r="Q78" i="12"/>
  <c r="I78" i="12"/>
  <c r="H78" i="12"/>
  <c r="BC77" i="12"/>
  <c r="BB77" i="12"/>
  <c r="BA77" i="12"/>
  <c r="AS77" i="12"/>
  <c r="AR77" i="12"/>
  <c r="AJ77" i="12"/>
  <c r="AI77" i="12"/>
  <c r="AH77" i="12"/>
  <c r="Z77" i="12"/>
  <c r="Y77" i="12"/>
  <c r="R77" i="12"/>
  <c r="Q77" i="12"/>
  <c r="I77" i="12"/>
  <c r="H77" i="12"/>
  <c r="BC76" i="12"/>
  <c r="BB76" i="12"/>
  <c r="BA76" i="12"/>
  <c r="AS76" i="12"/>
  <c r="AR76" i="12"/>
  <c r="AJ76" i="12"/>
  <c r="AI76" i="12"/>
  <c r="AH76" i="12"/>
  <c r="Z76" i="12"/>
  <c r="Y76" i="12"/>
  <c r="R76" i="12"/>
  <c r="Q76" i="12"/>
  <c r="I76" i="12"/>
  <c r="H76" i="12"/>
  <c r="BC75" i="12"/>
  <c r="BB75" i="12"/>
  <c r="BA75" i="12"/>
  <c r="AS75" i="12"/>
  <c r="AR75" i="12"/>
  <c r="AJ75" i="12"/>
  <c r="AI75" i="12"/>
  <c r="AH75" i="12"/>
  <c r="Z75" i="12"/>
  <c r="Y75" i="12"/>
  <c r="R75" i="12"/>
  <c r="Q75" i="12"/>
  <c r="I75" i="12"/>
  <c r="H75" i="12"/>
  <c r="BC74" i="12"/>
  <c r="BB74" i="12"/>
  <c r="BA74" i="12"/>
  <c r="AS74" i="12"/>
  <c r="AR74" i="12"/>
  <c r="AJ74" i="12"/>
  <c r="AI74" i="12"/>
  <c r="AH74" i="12"/>
  <c r="Z74" i="12"/>
  <c r="Y74" i="12"/>
  <c r="R74" i="12"/>
  <c r="Q74" i="12"/>
  <c r="I74" i="12"/>
  <c r="H74" i="12"/>
  <c r="BC73" i="12"/>
  <c r="BB73" i="12"/>
  <c r="BA73" i="12"/>
  <c r="AS73" i="12"/>
  <c r="AR73" i="12"/>
  <c r="AJ73" i="12"/>
  <c r="AI73" i="12"/>
  <c r="AH73" i="12"/>
  <c r="Z73" i="12"/>
  <c r="Y73" i="12"/>
  <c r="R73" i="12"/>
  <c r="Q73" i="12"/>
  <c r="I73" i="12"/>
  <c r="H73" i="12"/>
  <c r="BC72" i="12"/>
  <c r="BB72" i="12"/>
  <c r="BA72" i="12"/>
  <c r="AS72" i="12"/>
  <c r="AR72" i="12"/>
  <c r="AJ72" i="12"/>
  <c r="AI72" i="12"/>
  <c r="AH72" i="12"/>
  <c r="Z72" i="12"/>
  <c r="Y72" i="12"/>
  <c r="R72" i="12"/>
  <c r="Q72" i="12"/>
  <c r="I72" i="12"/>
  <c r="H72" i="12"/>
  <c r="BC71" i="12"/>
  <c r="BB71" i="12"/>
  <c r="BA71" i="12"/>
  <c r="AS71" i="12"/>
  <c r="AR71" i="12"/>
  <c r="AJ71" i="12"/>
  <c r="AI71" i="12"/>
  <c r="AH71" i="12"/>
  <c r="Z71" i="12"/>
  <c r="Y71" i="12"/>
  <c r="R71" i="12"/>
  <c r="Q71" i="12"/>
  <c r="I71" i="12"/>
  <c r="H71" i="12"/>
  <c r="BC70" i="12"/>
  <c r="BB70" i="12"/>
  <c r="BA70" i="12"/>
  <c r="AS70" i="12"/>
  <c r="AR70" i="12"/>
  <c r="AJ70" i="12"/>
  <c r="AI70" i="12"/>
  <c r="AH70" i="12"/>
  <c r="Z70" i="12"/>
  <c r="Y70" i="12"/>
  <c r="R70" i="12"/>
  <c r="Q70" i="12"/>
  <c r="I70" i="12"/>
  <c r="H70" i="12"/>
  <c r="BC69" i="12"/>
  <c r="BB69" i="12"/>
  <c r="BA69" i="12"/>
  <c r="AS69" i="12"/>
  <c r="AR69" i="12"/>
  <c r="AJ69" i="12"/>
  <c r="AI69" i="12"/>
  <c r="AH69" i="12"/>
  <c r="Z69" i="12"/>
  <c r="Y69" i="12"/>
  <c r="R69" i="12"/>
  <c r="Q69" i="12"/>
  <c r="I69" i="12"/>
  <c r="H69" i="12"/>
  <c r="BC68" i="12"/>
  <c r="BB68" i="12"/>
  <c r="BA68" i="12"/>
  <c r="AS68" i="12"/>
  <c r="AR68" i="12"/>
  <c r="AJ68" i="12"/>
  <c r="AI68" i="12"/>
  <c r="AH68" i="12"/>
  <c r="Z68" i="12"/>
  <c r="Y68" i="12"/>
  <c r="R68" i="12"/>
  <c r="Q68" i="12"/>
  <c r="I68" i="12"/>
  <c r="H68" i="12"/>
  <c r="BC67" i="12"/>
  <c r="BB67" i="12"/>
  <c r="BA67" i="12"/>
  <c r="AS67" i="12"/>
  <c r="AR67" i="12"/>
  <c r="AJ67" i="12"/>
  <c r="AI67" i="12"/>
  <c r="AH67" i="12"/>
  <c r="Z67" i="12"/>
  <c r="Y67" i="12"/>
  <c r="R67" i="12"/>
  <c r="Q67" i="12"/>
  <c r="I67" i="12"/>
  <c r="H67" i="12"/>
  <c r="BC66" i="12"/>
  <c r="BB66" i="12"/>
  <c r="BA66" i="12"/>
  <c r="AS66" i="12"/>
  <c r="AR66" i="12"/>
  <c r="AJ66" i="12"/>
  <c r="AI66" i="12"/>
  <c r="AH66" i="12"/>
  <c r="Z66" i="12"/>
  <c r="Y66" i="12"/>
  <c r="R66" i="12"/>
  <c r="Q66" i="12"/>
  <c r="I66" i="12"/>
  <c r="H66" i="12"/>
  <c r="BC65" i="12"/>
  <c r="BB65" i="12"/>
  <c r="BA65" i="12"/>
  <c r="AS65" i="12"/>
  <c r="AR65" i="12"/>
  <c r="AJ65" i="12"/>
  <c r="AI65" i="12"/>
  <c r="AH65" i="12"/>
  <c r="Z65" i="12"/>
  <c r="Y65" i="12"/>
  <c r="R65" i="12"/>
  <c r="Q65" i="12"/>
  <c r="I65" i="12"/>
  <c r="H65" i="12"/>
  <c r="BC64" i="12"/>
  <c r="BB64" i="12"/>
  <c r="BA64" i="12"/>
  <c r="AS64" i="12"/>
  <c r="AR64" i="12"/>
  <c r="AJ64" i="12"/>
  <c r="AI64" i="12"/>
  <c r="AH64" i="12"/>
  <c r="Z64" i="12"/>
  <c r="Y64" i="12"/>
  <c r="R64" i="12"/>
  <c r="Q64" i="12"/>
  <c r="I64" i="12"/>
  <c r="H64" i="12"/>
  <c r="BC63" i="12"/>
  <c r="BB63" i="12"/>
  <c r="BA63" i="12"/>
  <c r="AS63" i="12"/>
  <c r="AR63" i="12"/>
  <c r="AJ63" i="12"/>
  <c r="AI63" i="12"/>
  <c r="AH63" i="12"/>
  <c r="Z63" i="12"/>
  <c r="Y63" i="12"/>
  <c r="R63" i="12"/>
  <c r="Q63" i="12"/>
  <c r="I63" i="12"/>
  <c r="H63" i="12"/>
  <c r="BC62" i="12"/>
  <c r="BB62" i="12"/>
  <c r="BA62" i="12"/>
  <c r="AS62" i="12"/>
  <c r="AR62" i="12"/>
  <c r="AJ62" i="12"/>
  <c r="AI62" i="12"/>
  <c r="AH62" i="12"/>
  <c r="Z62" i="12"/>
  <c r="Y62" i="12"/>
  <c r="R62" i="12"/>
  <c r="Q62" i="12"/>
  <c r="I62" i="12"/>
  <c r="H62" i="12"/>
  <c r="BC61" i="12"/>
  <c r="BB61" i="12"/>
  <c r="BA61" i="12"/>
  <c r="AS61" i="12"/>
  <c r="AR61" i="12"/>
  <c r="AJ61" i="12"/>
  <c r="AI61" i="12"/>
  <c r="AH61" i="12"/>
  <c r="Z61" i="12"/>
  <c r="Y61" i="12"/>
  <c r="R61" i="12"/>
  <c r="Q61" i="12"/>
  <c r="I61" i="12"/>
  <c r="H61" i="12"/>
  <c r="BC60" i="12"/>
  <c r="BB60" i="12"/>
  <c r="BA60" i="12"/>
  <c r="AS60" i="12"/>
  <c r="AR60" i="12"/>
  <c r="AJ60" i="12"/>
  <c r="AI60" i="12"/>
  <c r="AH60" i="12"/>
  <c r="Z60" i="12"/>
  <c r="Y60" i="12"/>
  <c r="R60" i="12"/>
  <c r="Q60" i="12"/>
  <c r="I60" i="12"/>
  <c r="H60" i="12"/>
  <c r="BC59" i="12"/>
  <c r="BB59" i="12"/>
  <c r="BA59" i="12"/>
  <c r="AS59" i="12"/>
  <c r="AR59" i="12"/>
  <c r="AJ59" i="12"/>
  <c r="AI59" i="12"/>
  <c r="AH59" i="12"/>
  <c r="Z59" i="12"/>
  <c r="Y59" i="12"/>
  <c r="R59" i="12"/>
  <c r="Q59" i="12"/>
  <c r="I59" i="12"/>
  <c r="H59" i="12"/>
  <c r="BC58" i="12"/>
  <c r="BB58" i="12"/>
  <c r="BA58" i="12"/>
  <c r="AS58" i="12"/>
  <c r="AR58" i="12"/>
  <c r="AJ58" i="12"/>
  <c r="AI58" i="12"/>
  <c r="AH58" i="12"/>
  <c r="Z58" i="12"/>
  <c r="Y58" i="12"/>
  <c r="R58" i="12"/>
  <c r="Q58" i="12"/>
  <c r="I58" i="12"/>
  <c r="H58" i="12"/>
  <c r="BC57" i="12"/>
  <c r="BB57" i="12"/>
  <c r="BA57" i="12"/>
  <c r="AS57" i="12"/>
  <c r="AR57" i="12"/>
  <c r="AJ57" i="12"/>
  <c r="AI57" i="12"/>
  <c r="AH57" i="12"/>
  <c r="Z57" i="12"/>
  <c r="Y57" i="12"/>
  <c r="R57" i="12"/>
  <c r="Q57" i="12"/>
  <c r="I57" i="12"/>
  <c r="H57" i="12"/>
  <c r="BC56" i="12"/>
  <c r="BB56" i="12"/>
  <c r="BA56" i="12"/>
  <c r="AS56" i="12"/>
  <c r="AR56" i="12"/>
  <c r="AJ56" i="12"/>
  <c r="AI56" i="12"/>
  <c r="AH56" i="12"/>
  <c r="Z56" i="12"/>
  <c r="Y56" i="12"/>
  <c r="R56" i="12"/>
  <c r="Q56" i="12"/>
  <c r="I56" i="12"/>
  <c r="H56" i="12"/>
  <c r="BC55" i="12"/>
  <c r="BB55" i="12"/>
  <c r="BA55" i="12"/>
  <c r="AS55" i="12"/>
  <c r="AR55" i="12"/>
  <c r="AJ55" i="12"/>
  <c r="AI55" i="12"/>
  <c r="AH55" i="12"/>
  <c r="Z55" i="12"/>
  <c r="Y55" i="12"/>
  <c r="R55" i="12"/>
  <c r="Q55" i="12"/>
  <c r="I55" i="12"/>
  <c r="H55" i="12"/>
  <c r="BC54" i="12"/>
  <c r="BB54" i="12"/>
  <c r="BA54" i="12"/>
  <c r="AS54" i="12"/>
  <c r="AR54" i="12"/>
  <c r="AJ54" i="12"/>
  <c r="AI54" i="12"/>
  <c r="AH54" i="12"/>
  <c r="Z54" i="12"/>
  <c r="Y54" i="12"/>
  <c r="R54" i="12"/>
  <c r="Q54" i="12"/>
  <c r="I54" i="12"/>
  <c r="H54" i="12"/>
  <c r="BC53" i="12"/>
  <c r="BB53" i="12"/>
  <c r="BA53" i="12"/>
  <c r="AS53" i="12"/>
  <c r="AR53" i="12"/>
  <c r="AJ53" i="12"/>
  <c r="AI53" i="12"/>
  <c r="AH53" i="12"/>
  <c r="Z53" i="12"/>
  <c r="Y53" i="12"/>
  <c r="R53" i="12"/>
  <c r="Q53" i="12"/>
  <c r="I53" i="12"/>
  <c r="H53" i="12"/>
  <c r="BC52" i="12"/>
  <c r="BB52" i="12"/>
  <c r="BA52" i="12"/>
  <c r="AS52" i="12"/>
  <c r="AR52" i="12"/>
  <c r="AJ52" i="12"/>
  <c r="AI52" i="12"/>
  <c r="AH52" i="12"/>
  <c r="Z52" i="12"/>
  <c r="Y52" i="12"/>
  <c r="R52" i="12"/>
  <c r="Q52" i="12"/>
  <c r="I52" i="12"/>
  <c r="H52" i="12"/>
  <c r="BC51" i="12"/>
  <c r="BB51" i="12"/>
  <c r="BA51" i="12"/>
  <c r="AS51" i="12"/>
  <c r="AR51" i="12"/>
  <c r="AJ51" i="12"/>
  <c r="AI51" i="12"/>
  <c r="AH51" i="12"/>
  <c r="Z51" i="12"/>
  <c r="Y51" i="12"/>
  <c r="R51" i="12"/>
  <c r="Q51" i="12"/>
  <c r="I51" i="12"/>
  <c r="H51" i="12"/>
  <c r="BC50" i="12"/>
  <c r="BB50" i="12"/>
  <c r="BA50" i="12"/>
  <c r="AS50" i="12"/>
  <c r="AR50" i="12"/>
  <c r="AJ50" i="12"/>
  <c r="AI50" i="12"/>
  <c r="AH50" i="12"/>
  <c r="Z50" i="12"/>
  <c r="Y50" i="12"/>
  <c r="R50" i="12"/>
  <c r="Q50" i="12"/>
  <c r="I50" i="12"/>
  <c r="H50" i="12"/>
  <c r="BC49" i="12"/>
  <c r="BB49" i="12"/>
  <c r="BA49" i="12"/>
  <c r="AS49" i="12"/>
  <c r="AR49" i="12"/>
  <c r="AJ49" i="12"/>
  <c r="AI49" i="12"/>
  <c r="AH49" i="12"/>
  <c r="Z49" i="12"/>
  <c r="Y49" i="12"/>
  <c r="R49" i="12"/>
  <c r="Q49" i="12"/>
  <c r="I49" i="12"/>
  <c r="H49" i="12"/>
  <c r="BC48" i="12"/>
  <c r="BB48" i="12"/>
  <c r="BA48" i="12"/>
  <c r="AS48" i="12"/>
  <c r="AR48" i="12"/>
  <c r="AJ48" i="12"/>
  <c r="AI48" i="12"/>
  <c r="AH48" i="12"/>
  <c r="Z48" i="12"/>
  <c r="Y48" i="12"/>
  <c r="R48" i="12"/>
  <c r="Q48" i="12"/>
  <c r="I48" i="12"/>
  <c r="H48" i="12"/>
  <c r="BC47" i="12"/>
  <c r="BB47" i="12"/>
  <c r="BA47" i="12"/>
  <c r="AS47" i="12"/>
  <c r="AR47" i="12"/>
  <c r="AJ47" i="12"/>
  <c r="AI47" i="12"/>
  <c r="AH47" i="12"/>
  <c r="Z47" i="12"/>
  <c r="Y47" i="12"/>
  <c r="R47" i="12"/>
  <c r="Q47" i="12"/>
  <c r="I47" i="12"/>
  <c r="H47" i="12"/>
  <c r="BC46" i="12"/>
  <c r="BB46" i="12"/>
  <c r="BA46" i="12"/>
  <c r="AS46" i="12"/>
  <c r="AR46" i="12"/>
  <c r="AJ46" i="12"/>
  <c r="AI46" i="12"/>
  <c r="AH46" i="12"/>
  <c r="Z46" i="12"/>
  <c r="Y46" i="12"/>
  <c r="R46" i="12"/>
  <c r="Q46" i="12"/>
  <c r="I46" i="12"/>
  <c r="H46" i="12"/>
  <c r="BC45" i="12"/>
  <c r="BB45" i="12"/>
  <c r="BA45" i="12"/>
  <c r="AS45" i="12"/>
  <c r="AR45" i="12"/>
  <c r="AJ45" i="12"/>
  <c r="AI45" i="12"/>
  <c r="AH45" i="12"/>
  <c r="Z45" i="12"/>
  <c r="Y45" i="12"/>
  <c r="R45" i="12"/>
  <c r="Q45" i="12"/>
  <c r="I45" i="12"/>
  <c r="H45" i="12"/>
  <c r="BC44" i="12"/>
  <c r="BB44" i="12"/>
  <c r="BA44" i="12"/>
  <c r="AS44" i="12"/>
  <c r="AR44" i="12"/>
  <c r="AJ44" i="12"/>
  <c r="AI44" i="12"/>
  <c r="AH44" i="12"/>
  <c r="Z44" i="12"/>
  <c r="Y44" i="12"/>
  <c r="R44" i="12"/>
  <c r="Q44" i="12"/>
  <c r="I44" i="12"/>
  <c r="H44" i="12"/>
  <c r="BC43" i="12"/>
  <c r="BB43" i="12"/>
  <c r="BA43" i="12"/>
  <c r="AS43" i="12"/>
  <c r="AR43" i="12"/>
  <c r="AJ43" i="12"/>
  <c r="AI43" i="12"/>
  <c r="AH43" i="12"/>
  <c r="Z43" i="12"/>
  <c r="Y43" i="12"/>
  <c r="R43" i="12"/>
  <c r="Q43" i="12"/>
  <c r="I43" i="12"/>
  <c r="H43" i="12"/>
  <c r="BC42" i="12"/>
  <c r="BB42" i="12"/>
  <c r="BA42" i="12"/>
  <c r="AS42" i="12"/>
  <c r="AR42" i="12"/>
  <c r="AJ42" i="12"/>
  <c r="AI42" i="12"/>
  <c r="AH42" i="12"/>
  <c r="Z42" i="12"/>
  <c r="Y42" i="12"/>
  <c r="R42" i="12"/>
  <c r="Q42" i="12"/>
  <c r="I42" i="12"/>
  <c r="H42" i="12"/>
  <c r="BC41" i="12"/>
  <c r="BB41" i="12"/>
  <c r="BA41" i="12"/>
  <c r="AS41" i="12"/>
  <c r="AR41" i="12"/>
  <c r="AJ41" i="12"/>
  <c r="AI41" i="12"/>
  <c r="AH41" i="12"/>
  <c r="Z41" i="12"/>
  <c r="Y41" i="12"/>
  <c r="R41" i="12"/>
  <c r="Q41" i="12"/>
  <c r="I41" i="12"/>
  <c r="H41" i="12"/>
  <c r="BC40" i="12"/>
  <c r="BB40" i="12"/>
  <c r="BA40" i="12"/>
  <c r="AS40" i="12"/>
  <c r="AR40" i="12"/>
  <c r="AJ40" i="12"/>
  <c r="AI40" i="12"/>
  <c r="AH40" i="12"/>
  <c r="Z40" i="12"/>
  <c r="Y40" i="12"/>
  <c r="R40" i="12"/>
  <c r="Q40" i="12"/>
  <c r="I40" i="12"/>
  <c r="H40" i="12"/>
  <c r="BC39" i="12"/>
  <c r="BB39" i="12"/>
  <c r="BA39" i="12"/>
  <c r="AS39" i="12"/>
  <c r="AR39" i="12"/>
  <c r="AJ39" i="12"/>
  <c r="AI39" i="12"/>
  <c r="AH39" i="12"/>
  <c r="Z39" i="12"/>
  <c r="Y39" i="12"/>
  <c r="R39" i="12"/>
  <c r="Q39" i="12"/>
  <c r="I39" i="12"/>
  <c r="H39" i="12"/>
  <c r="BC38" i="12"/>
  <c r="BB38" i="12"/>
  <c r="BA38" i="12"/>
  <c r="AS38" i="12"/>
  <c r="AR38" i="12"/>
  <c r="AJ38" i="12"/>
  <c r="AI38" i="12"/>
  <c r="AH38" i="12"/>
  <c r="Z38" i="12"/>
  <c r="Y38" i="12"/>
  <c r="R38" i="12"/>
  <c r="Q38" i="12"/>
  <c r="I38" i="12"/>
  <c r="H38" i="12"/>
  <c r="BC37" i="12"/>
  <c r="BB37" i="12"/>
  <c r="BA37" i="12"/>
  <c r="AS37" i="12"/>
  <c r="AR37" i="12"/>
  <c r="AJ37" i="12"/>
  <c r="AI37" i="12"/>
  <c r="AH37" i="12"/>
  <c r="Z37" i="12"/>
  <c r="Y37" i="12"/>
  <c r="R37" i="12"/>
  <c r="Q37" i="12"/>
  <c r="I37" i="12"/>
  <c r="H37" i="12"/>
  <c r="BC36" i="12"/>
  <c r="BB36" i="12"/>
  <c r="BA36" i="12"/>
  <c r="AS36" i="12"/>
  <c r="AR36" i="12"/>
  <c r="AJ36" i="12"/>
  <c r="AI36" i="12"/>
  <c r="AH36" i="12"/>
  <c r="Z36" i="12"/>
  <c r="Y36" i="12"/>
  <c r="R36" i="12"/>
  <c r="Q36" i="12"/>
  <c r="I36" i="12"/>
  <c r="H36" i="12"/>
  <c r="BC35" i="12"/>
  <c r="BB35" i="12"/>
  <c r="BA35" i="12"/>
  <c r="AS35" i="12"/>
  <c r="AR35" i="12"/>
  <c r="AJ35" i="12"/>
  <c r="AI35" i="12"/>
  <c r="AH35" i="12"/>
  <c r="Z35" i="12"/>
  <c r="Y35" i="12"/>
  <c r="R35" i="12"/>
  <c r="Q35" i="12"/>
  <c r="I35" i="12"/>
  <c r="H35" i="12"/>
  <c r="BC34" i="12"/>
  <c r="BB34" i="12"/>
  <c r="BA34" i="12"/>
  <c r="AS34" i="12"/>
  <c r="AR34" i="12"/>
  <c r="AJ34" i="12"/>
  <c r="AI34" i="12"/>
  <c r="AH34" i="12"/>
  <c r="Z34" i="12"/>
  <c r="Y34" i="12"/>
  <c r="R34" i="12"/>
  <c r="Q34" i="12"/>
  <c r="I34" i="12"/>
  <c r="H34" i="12"/>
  <c r="BC33" i="12"/>
  <c r="BB33" i="12"/>
  <c r="BA33" i="12"/>
  <c r="AS33" i="12"/>
  <c r="AR33" i="12"/>
  <c r="AJ33" i="12"/>
  <c r="AI33" i="12"/>
  <c r="AH33" i="12"/>
  <c r="Z33" i="12"/>
  <c r="Y33" i="12"/>
  <c r="R33" i="12"/>
  <c r="Q33" i="12"/>
  <c r="I33" i="12"/>
  <c r="H33" i="12"/>
  <c r="BC32" i="12"/>
  <c r="BB32" i="12"/>
  <c r="BA32" i="12"/>
  <c r="AS32" i="12"/>
  <c r="AR32" i="12"/>
  <c r="AJ32" i="12"/>
  <c r="AI32" i="12"/>
  <c r="AH32" i="12"/>
  <c r="Z32" i="12"/>
  <c r="Y32" i="12"/>
  <c r="R32" i="12"/>
  <c r="Q32" i="12"/>
  <c r="I32" i="12"/>
  <c r="H32" i="12"/>
  <c r="BC31" i="12"/>
  <c r="BB31" i="12"/>
  <c r="BA31" i="12"/>
  <c r="AS31" i="12"/>
  <c r="AR31" i="12"/>
  <c r="AJ31" i="12"/>
  <c r="AI31" i="12"/>
  <c r="AH31" i="12"/>
  <c r="Z31" i="12"/>
  <c r="Y31" i="12"/>
  <c r="R31" i="12"/>
  <c r="Q31" i="12"/>
  <c r="I31" i="12"/>
  <c r="H31" i="12"/>
  <c r="BC30" i="12"/>
  <c r="BB30" i="12"/>
  <c r="BA30" i="12"/>
  <c r="AS30" i="12"/>
  <c r="AR30" i="12"/>
  <c r="AJ30" i="12"/>
  <c r="AI30" i="12"/>
  <c r="AH30" i="12"/>
  <c r="Z30" i="12"/>
  <c r="Y30" i="12"/>
  <c r="R30" i="12"/>
  <c r="Q30" i="12"/>
  <c r="I30" i="12"/>
  <c r="H30" i="12"/>
  <c r="BC29" i="12"/>
  <c r="BB29" i="12"/>
  <c r="BA29" i="12"/>
  <c r="AS29" i="12"/>
  <c r="AR29" i="12"/>
  <c r="AJ29" i="12"/>
  <c r="AI29" i="12"/>
  <c r="AH29" i="12"/>
  <c r="Z29" i="12"/>
  <c r="Y29" i="12"/>
  <c r="R29" i="12"/>
  <c r="Q29" i="12"/>
  <c r="I29" i="12"/>
  <c r="H29" i="12"/>
  <c r="BC28" i="12"/>
  <c r="BB28" i="12"/>
  <c r="BA28" i="12"/>
  <c r="AS28" i="12"/>
  <c r="AR28" i="12"/>
  <c r="AJ28" i="12"/>
  <c r="AI28" i="12"/>
  <c r="AH28" i="12"/>
  <c r="Z28" i="12"/>
  <c r="Y28" i="12"/>
  <c r="R28" i="12"/>
  <c r="Q28" i="12"/>
  <c r="I28" i="12"/>
  <c r="H28" i="12"/>
  <c r="BC27" i="12"/>
  <c r="BB27" i="12"/>
  <c r="BA27" i="12"/>
  <c r="AS27" i="12"/>
  <c r="AR27" i="12"/>
  <c r="AJ27" i="12"/>
  <c r="AI27" i="12"/>
  <c r="AH27" i="12"/>
  <c r="Z27" i="12"/>
  <c r="Y27" i="12"/>
  <c r="R27" i="12"/>
  <c r="Q27" i="12"/>
  <c r="I27" i="12"/>
  <c r="H27" i="12"/>
  <c r="BC26" i="12"/>
  <c r="BB26" i="12"/>
  <c r="BA26" i="12"/>
  <c r="AS26" i="12"/>
  <c r="AR26" i="12"/>
  <c r="AJ26" i="12"/>
  <c r="AI26" i="12"/>
  <c r="AH26" i="12"/>
  <c r="Z26" i="12"/>
  <c r="Y26" i="12"/>
  <c r="R26" i="12"/>
  <c r="Q26" i="12"/>
  <c r="I26" i="12"/>
  <c r="H26" i="12"/>
  <c r="BC25" i="12"/>
  <c r="BB25" i="12"/>
  <c r="BA25" i="12"/>
  <c r="AS25" i="12"/>
  <c r="AR25" i="12"/>
  <c r="AJ25" i="12"/>
  <c r="AI25" i="12"/>
  <c r="AH25" i="12"/>
  <c r="Z25" i="12"/>
  <c r="Y25" i="12"/>
  <c r="R25" i="12"/>
  <c r="Q25" i="12"/>
  <c r="I25" i="12"/>
  <c r="H25" i="12"/>
  <c r="BC24" i="12"/>
  <c r="BB24" i="12"/>
  <c r="BA24" i="12"/>
  <c r="AS24" i="12"/>
  <c r="AR24" i="12"/>
  <c r="AJ24" i="12"/>
  <c r="AI24" i="12"/>
  <c r="AH24" i="12"/>
  <c r="Z24" i="12"/>
  <c r="Y24" i="12"/>
  <c r="R24" i="12"/>
  <c r="Q24" i="12"/>
  <c r="I24" i="12"/>
  <c r="H24" i="12"/>
  <c r="BC23" i="12"/>
  <c r="BB23" i="12"/>
  <c r="BA23" i="12"/>
  <c r="AS23" i="12"/>
  <c r="AR23" i="12"/>
  <c r="AJ23" i="12"/>
  <c r="AI23" i="12"/>
  <c r="AH23" i="12"/>
  <c r="Z23" i="12"/>
  <c r="Y23" i="12"/>
  <c r="R23" i="12"/>
  <c r="Q23" i="12"/>
  <c r="I23" i="12"/>
  <c r="H23" i="12"/>
  <c r="BC22" i="12"/>
  <c r="BB22" i="12"/>
  <c r="BA22" i="12"/>
  <c r="AS22" i="12"/>
  <c r="AR22" i="12"/>
  <c r="AJ22" i="12"/>
  <c r="AI22" i="12"/>
  <c r="AH22" i="12"/>
  <c r="Z22" i="12"/>
  <c r="Y22" i="12"/>
  <c r="R22" i="12"/>
  <c r="Q22" i="12"/>
  <c r="I22" i="12"/>
  <c r="H22" i="12"/>
  <c r="BC21" i="12"/>
  <c r="BB21" i="12"/>
  <c r="BA21" i="12"/>
  <c r="AS21" i="12"/>
  <c r="AR21" i="12"/>
  <c r="AJ21" i="12"/>
  <c r="AI21" i="12"/>
  <c r="AH21" i="12"/>
  <c r="Z21" i="12"/>
  <c r="Y21" i="12"/>
  <c r="R21" i="12"/>
  <c r="Q21" i="12"/>
  <c r="I21" i="12"/>
  <c r="H21" i="12"/>
  <c r="BC20" i="12"/>
  <c r="BB20" i="12"/>
  <c r="BA20" i="12"/>
  <c r="AS20" i="12"/>
  <c r="AR20" i="12"/>
  <c r="AJ20" i="12"/>
  <c r="AI20" i="12"/>
  <c r="AH20" i="12"/>
  <c r="Z20" i="12"/>
  <c r="Y20" i="12"/>
  <c r="R20" i="12"/>
  <c r="Q20" i="12"/>
  <c r="I20" i="12"/>
  <c r="H20" i="12"/>
  <c r="BC19" i="12"/>
  <c r="BB19" i="12"/>
  <c r="BA19" i="12"/>
  <c r="AS19" i="12"/>
  <c r="AR19" i="12"/>
  <c r="AJ19" i="12"/>
  <c r="AI19" i="12"/>
  <c r="AH19" i="12"/>
  <c r="Z19" i="12"/>
  <c r="Y19" i="12"/>
  <c r="R19" i="12"/>
  <c r="Q19" i="12"/>
  <c r="I19" i="12"/>
  <c r="H19" i="12"/>
  <c r="BC18" i="12"/>
  <c r="BB18" i="12"/>
  <c r="BA18" i="12"/>
  <c r="AS18" i="12"/>
  <c r="AR18" i="12"/>
  <c r="AJ18" i="12"/>
  <c r="AI18" i="12"/>
  <c r="AH18" i="12"/>
  <c r="Z18" i="12"/>
  <c r="Y18" i="12"/>
  <c r="R18" i="12"/>
  <c r="Q18" i="12"/>
  <c r="I18" i="12"/>
  <c r="H18" i="12"/>
  <c r="BC17" i="12"/>
  <c r="BB17" i="12"/>
  <c r="BA17" i="12"/>
  <c r="AS17" i="12"/>
  <c r="AR17" i="12"/>
  <c r="AJ17" i="12"/>
  <c r="AI17" i="12"/>
  <c r="AH17" i="12"/>
  <c r="Z17" i="12"/>
  <c r="Y17" i="12"/>
  <c r="R17" i="12"/>
  <c r="Q17" i="12"/>
  <c r="I17" i="12"/>
  <c r="H17" i="12"/>
  <c r="BC16" i="12"/>
  <c r="BB16" i="12"/>
  <c r="BA16" i="12"/>
  <c r="AS16" i="12"/>
  <c r="AR16" i="12"/>
  <c r="AJ16" i="12"/>
  <c r="AI16" i="12"/>
  <c r="AH16" i="12"/>
  <c r="Z16" i="12"/>
  <c r="Y16" i="12"/>
  <c r="R16" i="12"/>
  <c r="Q16" i="12"/>
  <c r="I16" i="12"/>
  <c r="H16" i="12"/>
  <c r="BC15" i="12"/>
  <c r="BB15" i="12"/>
  <c r="BA15" i="12"/>
  <c r="AS15" i="12"/>
  <c r="AR15" i="12"/>
  <c r="AJ15" i="12"/>
  <c r="AI15" i="12"/>
  <c r="AH15" i="12"/>
  <c r="Z15" i="12"/>
  <c r="Y15" i="12"/>
  <c r="R15" i="12"/>
  <c r="Q15" i="12"/>
  <c r="I15" i="12"/>
  <c r="H15" i="12"/>
  <c r="BC14" i="12"/>
  <c r="BB14" i="12"/>
  <c r="BA14" i="12"/>
  <c r="AS14" i="12"/>
  <c r="AR14" i="12"/>
  <c r="AJ14" i="12"/>
  <c r="AI14" i="12"/>
  <c r="AH14" i="12"/>
  <c r="Z14" i="12"/>
  <c r="Y14" i="12"/>
  <c r="R14" i="12"/>
  <c r="Q14" i="12"/>
  <c r="I14" i="12"/>
  <c r="H14" i="12"/>
  <c r="BC13" i="12"/>
  <c r="BB13" i="12"/>
  <c r="BA13" i="12"/>
  <c r="AS13" i="12"/>
  <c r="AR13" i="12"/>
  <c r="AJ13" i="12"/>
  <c r="AI13" i="12"/>
  <c r="AH13" i="12"/>
  <c r="Z13" i="12"/>
  <c r="Y13" i="12"/>
  <c r="R13" i="12"/>
  <c r="Q13" i="12"/>
  <c r="I13" i="12"/>
  <c r="H13" i="12"/>
  <c r="BC12" i="12"/>
  <c r="BB12" i="12"/>
  <c r="BA12" i="12"/>
  <c r="AS12" i="12"/>
  <c r="AR12" i="12"/>
  <c r="AJ12" i="12"/>
  <c r="AI12" i="12"/>
  <c r="AH12" i="12"/>
  <c r="Z12" i="12"/>
  <c r="Y12" i="12"/>
  <c r="R12" i="12"/>
  <c r="Q12" i="12"/>
  <c r="I12" i="12"/>
  <c r="H12" i="12"/>
  <c r="BC11" i="12"/>
  <c r="BB11" i="12"/>
  <c r="BA11" i="12"/>
  <c r="AS11" i="12"/>
  <c r="AR11" i="12"/>
  <c r="AJ11" i="12"/>
  <c r="AI11" i="12"/>
  <c r="AH11" i="12"/>
  <c r="Z11" i="12"/>
  <c r="Y11" i="12"/>
  <c r="R11" i="12"/>
  <c r="Q11" i="12"/>
  <c r="I11" i="12"/>
  <c r="H11" i="12"/>
  <c r="BC10" i="12"/>
  <c r="BB10" i="12"/>
  <c r="BA10" i="12"/>
  <c r="AS10" i="12"/>
  <c r="AR10" i="12"/>
  <c r="AJ10" i="12"/>
  <c r="AI10" i="12"/>
  <c r="AH10" i="12"/>
  <c r="Z10" i="12"/>
  <c r="Y10" i="12"/>
  <c r="R10" i="12"/>
  <c r="Q10" i="12"/>
  <c r="I10" i="12"/>
  <c r="H10" i="12"/>
  <c r="BC9" i="12"/>
  <c r="BB9" i="12"/>
  <c r="BA9" i="12"/>
  <c r="AS9" i="12"/>
  <c r="AR9" i="12"/>
  <c r="AJ9" i="12"/>
  <c r="AI9" i="12"/>
  <c r="AH9" i="12"/>
  <c r="Z9" i="12"/>
  <c r="Y9" i="12"/>
  <c r="R9" i="12"/>
  <c r="Q9" i="12"/>
  <c r="I9" i="12"/>
  <c r="H9" i="12"/>
  <c r="BC8" i="12"/>
  <c r="BB8" i="12"/>
  <c r="BA8" i="12"/>
  <c r="AS8" i="12"/>
  <c r="AR8" i="12"/>
  <c r="AJ8" i="12"/>
  <c r="AI8" i="12"/>
  <c r="AH8" i="12"/>
  <c r="Z8" i="12"/>
  <c r="Y8" i="12"/>
  <c r="R8" i="12"/>
  <c r="Q8" i="12"/>
  <c r="I8" i="12"/>
  <c r="H8" i="12"/>
  <c r="BC7" i="12"/>
  <c r="BB7" i="12"/>
  <c r="BA7" i="12"/>
  <c r="AS7" i="12"/>
  <c r="AR7" i="12"/>
  <c r="AJ7" i="12"/>
  <c r="AI7" i="12"/>
  <c r="AH7" i="12"/>
  <c r="Z7" i="12"/>
  <c r="Y7" i="12"/>
  <c r="R7" i="12"/>
  <c r="Q7" i="12"/>
  <c r="I7" i="12"/>
  <c r="H7" i="12"/>
  <c r="BC6" i="12"/>
  <c r="BB6" i="12"/>
  <c r="BA6" i="12"/>
  <c r="AS6" i="12"/>
  <c r="AR6" i="12"/>
  <c r="AJ6" i="12"/>
  <c r="AI6" i="12"/>
  <c r="AH6" i="12"/>
  <c r="Z6" i="12"/>
  <c r="Y6" i="12"/>
  <c r="R6" i="12"/>
  <c r="Q6" i="12"/>
  <c r="I6" i="12"/>
  <c r="H6" i="12"/>
  <c r="BC5" i="12"/>
  <c r="BB5" i="12"/>
  <c r="BA5" i="12"/>
  <c r="AS5" i="12"/>
  <c r="AR5" i="12"/>
  <c r="AJ5" i="12"/>
  <c r="AI5" i="12"/>
  <c r="AH5" i="12"/>
  <c r="Z5" i="12"/>
  <c r="Y5" i="12"/>
  <c r="R5" i="12"/>
  <c r="Q5" i="12"/>
  <c r="I5" i="12"/>
  <c r="H5" i="12"/>
  <c r="BC4" i="12"/>
  <c r="BB4" i="12"/>
  <c r="BA4" i="12"/>
  <c r="AS4" i="12"/>
  <c r="AR4" i="12"/>
  <c r="AJ4" i="12"/>
  <c r="AI4" i="12"/>
  <c r="AH4" i="12"/>
  <c r="Z4" i="12"/>
  <c r="Y4" i="12"/>
  <c r="R4" i="12"/>
  <c r="Q4" i="12"/>
  <c r="I4" i="12"/>
  <c r="H4" i="12"/>
  <c r="BC3" i="12"/>
  <c r="BB3" i="12"/>
  <c r="BA3" i="12"/>
  <c r="AS3" i="12"/>
  <c r="AR3" i="12"/>
  <c r="AJ3" i="12"/>
  <c r="AI3" i="12"/>
  <c r="AH3" i="12"/>
  <c r="Z3" i="12"/>
  <c r="Y3" i="12"/>
  <c r="R3" i="12"/>
  <c r="Q3" i="12"/>
  <c r="I3" i="12"/>
  <c r="H3" i="12"/>
  <c r="BC2" i="12"/>
  <c r="BB2" i="12"/>
  <c r="BA2" i="12"/>
  <c r="AS2" i="12"/>
  <c r="AR2" i="12"/>
  <c r="AJ2" i="12"/>
  <c r="AI2" i="12"/>
  <c r="AH2" i="12"/>
  <c r="Z2" i="12"/>
  <c r="Y2" i="12"/>
  <c r="R2" i="12"/>
  <c r="Q2" i="12"/>
  <c r="I2" i="12"/>
  <c r="H2" i="12"/>
  <c r="GO148" i="11"/>
  <c r="FV148" i="11"/>
  <c r="ET148" i="11"/>
  <c r="DW148" i="11"/>
  <c r="CQ148" i="11"/>
  <c r="BS148" i="11"/>
  <c r="AV148" i="11"/>
  <c r="Z148" i="11"/>
  <c r="GN147" i="11"/>
  <c r="GQ147" i="11" s="1"/>
  <c r="GL147" i="11"/>
  <c r="GG147" i="11"/>
  <c r="GC147" i="11"/>
  <c r="FU147" i="11"/>
  <c r="FX147" i="11" s="1"/>
  <c r="FS147" i="11"/>
  <c r="FO147" i="11"/>
  <c r="FK147" i="11"/>
  <c r="FE147" i="11"/>
  <c r="FV147" i="11" s="1"/>
  <c r="ES147" i="11"/>
  <c r="EP147" i="11"/>
  <c r="EL147" i="11"/>
  <c r="EH147" i="11"/>
  <c r="ED147" i="11"/>
  <c r="DR147" i="11"/>
  <c r="DS147" i="11" s="1"/>
  <c r="DN147" i="11"/>
  <c r="DJ147" i="11"/>
  <c r="DF147" i="11"/>
  <c r="DA147" i="11"/>
  <c r="ET147" i="11" s="1"/>
  <c r="EV147" i="11" s="1"/>
  <c r="CP147" i="11"/>
  <c r="CM147" i="11"/>
  <c r="CI147" i="11"/>
  <c r="CE147" i="11"/>
  <c r="CA147" i="11"/>
  <c r="BW147" i="11"/>
  <c r="BR147" i="11"/>
  <c r="BP147" i="11"/>
  <c r="BL147" i="11"/>
  <c r="BH147" i="11"/>
  <c r="BD147" i="11"/>
  <c r="AU147" i="11"/>
  <c r="AS147" i="11"/>
  <c r="AO147" i="11"/>
  <c r="AK147" i="11"/>
  <c r="AG147" i="11"/>
  <c r="U147" i="11"/>
  <c r="Q147" i="11"/>
  <c r="M147" i="11"/>
  <c r="J147" i="11"/>
  <c r="D147" i="11"/>
  <c r="BS147" i="11" s="1"/>
  <c r="BU147" i="11" s="1"/>
  <c r="GN146" i="11"/>
  <c r="GL146" i="11"/>
  <c r="GG146" i="11"/>
  <c r="GC146" i="11"/>
  <c r="FU146" i="11"/>
  <c r="FS146" i="11"/>
  <c r="FO146" i="11"/>
  <c r="FK146" i="11"/>
  <c r="FE146" i="11"/>
  <c r="FV146" i="11" s="1"/>
  <c r="ES146" i="11"/>
  <c r="EP146" i="11"/>
  <c r="EL146" i="11"/>
  <c r="EH146" i="11"/>
  <c r="ED146" i="11"/>
  <c r="DR146" i="11"/>
  <c r="DS146" i="11" s="1"/>
  <c r="DN146" i="11"/>
  <c r="DO146" i="11" s="1"/>
  <c r="DJ146" i="11"/>
  <c r="DK146" i="11" s="1"/>
  <c r="DF146" i="11"/>
  <c r="DA146" i="11"/>
  <c r="CP146" i="11"/>
  <c r="CM146" i="11"/>
  <c r="CI146" i="11"/>
  <c r="CE146" i="11"/>
  <c r="CA146" i="11"/>
  <c r="BW146" i="11"/>
  <c r="BR146" i="11"/>
  <c r="BP146" i="11"/>
  <c r="BL146" i="11"/>
  <c r="BH146" i="11"/>
  <c r="BD146" i="11"/>
  <c r="AU146" i="11"/>
  <c r="AS146" i="11"/>
  <c r="AO146" i="11"/>
  <c r="AK146" i="11"/>
  <c r="AG146" i="11"/>
  <c r="U146" i="11"/>
  <c r="Q146" i="11"/>
  <c r="R146" i="11" s="1"/>
  <c r="M146" i="11"/>
  <c r="N146" i="11" s="1"/>
  <c r="J146" i="11"/>
  <c r="D146" i="11"/>
  <c r="GN145" i="11"/>
  <c r="GQ145" i="11" s="1"/>
  <c r="GL145" i="11"/>
  <c r="GG145" i="11"/>
  <c r="GC145" i="11"/>
  <c r="FU145" i="11"/>
  <c r="FX145" i="11" s="1"/>
  <c r="FS145" i="11"/>
  <c r="FO145" i="11"/>
  <c r="FK145" i="11"/>
  <c r="FE145" i="11"/>
  <c r="FV145" i="11" s="1"/>
  <c r="ES145" i="11"/>
  <c r="EP145" i="11"/>
  <c r="EL145" i="11"/>
  <c r="EH145" i="11"/>
  <c r="ED145" i="11"/>
  <c r="DR145" i="11"/>
  <c r="DN145" i="11"/>
  <c r="DO145" i="11" s="1"/>
  <c r="DJ145" i="11"/>
  <c r="DF145" i="11"/>
  <c r="DG145" i="11" s="1"/>
  <c r="DA145" i="11"/>
  <c r="CP145" i="11"/>
  <c r="CM145" i="11"/>
  <c r="CI145" i="11"/>
  <c r="CE145" i="11"/>
  <c r="CA145" i="11"/>
  <c r="BW145" i="11"/>
  <c r="BR145" i="11"/>
  <c r="BP145" i="11"/>
  <c r="BL145" i="11"/>
  <c r="BH145" i="11"/>
  <c r="BD145" i="11"/>
  <c r="AU145" i="11"/>
  <c r="AS145" i="11"/>
  <c r="AO145" i="11"/>
  <c r="AK145" i="11"/>
  <c r="AG145" i="11"/>
  <c r="U145" i="11"/>
  <c r="V145" i="11" s="1"/>
  <c r="Q145" i="11"/>
  <c r="R145" i="11" s="1"/>
  <c r="M145" i="11"/>
  <c r="J145" i="11"/>
  <c r="D145" i="11"/>
  <c r="BS145" i="11" s="1"/>
  <c r="BU145" i="11" s="1"/>
  <c r="GN144" i="11"/>
  <c r="GL144" i="11"/>
  <c r="GG144" i="11"/>
  <c r="GC144" i="11"/>
  <c r="FU144" i="11"/>
  <c r="FX144" i="11" s="1"/>
  <c r="FS144" i="11"/>
  <c r="FO144" i="11"/>
  <c r="FK144" i="11"/>
  <c r="FE144" i="11"/>
  <c r="FV144" i="11" s="1"/>
  <c r="ES144" i="11"/>
  <c r="EP144" i="11"/>
  <c r="EL144" i="11"/>
  <c r="EH144" i="11"/>
  <c r="ED144" i="11"/>
  <c r="DR144" i="11"/>
  <c r="DS144" i="11" s="1"/>
  <c r="DN144" i="11"/>
  <c r="DJ144" i="11"/>
  <c r="DF144" i="11"/>
  <c r="DA144" i="11"/>
  <c r="ET144" i="11" s="1"/>
  <c r="EV144" i="11" s="1"/>
  <c r="CP144" i="11"/>
  <c r="CM144" i="11"/>
  <c r="CI144" i="11"/>
  <c r="CE144" i="11"/>
  <c r="CA144" i="11"/>
  <c r="BW144" i="11"/>
  <c r="BR144" i="11"/>
  <c r="BP144" i="11"/>
  <c r="BL144" i="11"/>
  <c r="BH144" i="11"/>
  <c r="BD144" i="11"/>
  <c r="AU144" i="11"/>
  <c r="AS144" i="11"/>
  <c r="AO144" i="11"/>
  <c r="AK144" i="11"/>
  <c r="AG144" i="11"/>
  <c r="U144" i="11"/>
  <c r="Q144" i="11"/>
  <c r="R144" i="11" s="1"/>
  <c r="M144" i="11"/>
  <c r="J144" i="11"/>
  <c r="D144" i="11"/>
  <c r="BS144" i="11" s="1"/>
  <c r="BU144" i="11" s="1"/>
  <c r="GN143" i="11"/>
  <c r="GL143" i="11"/>
  <c r="GG143" i="11"/>
  <c r="GC143" i="11"/>
  <c r="FU143" i="11"/>
  <c r="FS143" i="11"/>
  <c r="FO143" i="11"/>
  <c r="FK143" i="11"/>
  <c r="FE143" i="11"/>
  <c r="FV143" i="11" s="1"/>
  <c r="ES143" i="11"/>
  <c r="EP143" i="11"/>
  <c r="EL143" i="11"/>
  <c r="EH143" i="11"/>
  <c r="ED143" i="11"/>
  <c r="DR143" i="11"/>
  <c r="DN143" i="11"/>
  <c r="DO143" i="11" s="1"/>
  <c r="DJ143" i="11"/>
  <c r="DK143" i="11" s="1"/>
  <c r="DF143" i="11"/>
  <c r="DG143" i="11" s="1"/>
  <c r="DA143" i="11"/>
  <c r="CP143" i="11"/>
  <c r="CM143" i="11"/>
  <c r="CI143" i="11"/>
  <c r="CE143" i="11"/>
  <c r="CA143" i="11"/>
  <c r="BW143" i="11"/>
  <c r="BR143" i="11"/>
  <c r="BP143" i="11"/>
  <c r="BL143" i="11"/>
  <c r="BH143" i="11"/>
  <c r="BD143" i="11"/>
  <c r="AU143" i="11"/>
  <c r="AS143" i="11"/>
  <c r="AO143" i="11"/>
  <c r="AK143" i="11"/>
  <c r="AG143" i="11"/>
  <c r="U143" i="11"/>
  <c r="Q143" i="11"/>
  <c r="R143" i="11" s="1"/>
  <c r="M143" i="11"/>
  <c r="J143" i="11"/>
  <c r="D143" i="11"/>
  <c r="BS143" i="11" s="1"/>
  <c r="BU143" i="11" s="1"/>
  <c r="GN142" i="11"/>
  <c r="GQ142" i="11" s="1"/>
  <c r="GL142" i="11"/>
  <c r="GG142" i="11"/>
  <c r="GC142" i="11"/>
  <c r="FU142" i="11"/>
  <c r="FS142" i="11"/>
  <c r="FO142" i="11"/>
  <c r="FK142" i="11"/>
  <c r="FE142" i="11"/>
  <c r="FV142" i="11" s="1"/>
  <c r="ES142" i="11"/>
  <c r="EP142" i="11"/>
  <c r="EL142" i="11"/>
  <c r="EH142" i="11"/>
  <c r="ED142" i="11"/>
  <c r="DR142" i="11"/>
  <c r="DS142" i="11" s="1"/>
  <c r="DN142" i="11"/>
  <c r="DJ142" i="11"/>
  <c r="DF142" i="11"/>
  <c r="DG142" i="11" s="1"/>
  <c r="DA142" i="11"/>
  <c r="ET142" i="11" s="1"/>
  <c r="EV142" i="11" s="1"/>
  <c r="CP142" i="11"/>
  <c r="CM142" i="11"/>
  <c r="CI142" i="11"/>
  <c r="CE142" i="11"/>
  <c r="CA142" i="11"/>
  <c r="BW142" i="11"/>
  <c r="BR142" i="11"/>
  <c r="BP142" i="11"/>
  <c r="BL142" i="11"/>
  <c r="BH142" i="11"/>
  <c r="BD142" i="11"/>
  <c r="AU142" i="11"/>
  <c r="AS142" i="11"/>
  <c r="AO142" i="11"/>
  <c r="AK142" i="11"/>
  <c r="AG142" i="11"/>
  <c r="U142" i="11"/>
  <c r="V142" i="11" s="1"/>
  <c r="Q142" i="11"/>
  <c r="R142" i="11" s="1"/>
  <c r="M142" i="11"/>
  <c r="N142" i="11" s="1"/>
  <c r="J142" i="11"/>
  <c r="D142" i="11"/>
  <c r="GN141" i="11"/>
  <c r="GL141" i="11"/>
  <c r="GG141" i="11"/>
  <c r="GC141" i="11"/>
  <c r="FU141" i="11"/>
  <c r="FX141" i="11" s="1"/>
  <c r="FS141" i="11"/>
  <c r="FO141" i="11"/>
  <c r="FK141" i="11"/>
  <c r="FE141" i="11"/>
  <c r="FV141" i="11" s="1"/>
  <c r="ES141" i="11"/>
  <c r="EP141" i="11"/>
  <c r="EL141" i="11"/>
  <c r="EH141" i="11"/>
  <c r="ED141" i="11"/>
  <c r="DR141" i="11"/>
  <c r="DS141" i="11" s="1"/>
  <c r="DN141" i="11"/>
  <c r="DJ141" i="11"/>
  <c r="DK141" i="11" s="1"/>
  <c r="DF141" i="11"/>
  <c r="DA141" i="11"/>
  <c r="GO141" i="11" s="1"/>
  <c r="CP141" i="11"/>
  <c r="CM141" i="11"/>
  <c r="CI141" i="11"/>
  <c r="CE141" i="11"/>
  <c r="CA141" i="11"/>
  <c r="BW141" i="11"/>
  <c r="BR141" i="11"/>
  <c r="BP141" i="11"/>
  <c r="BL141" i="11"/>
  <c r="BH141" i="11"/>
  <c r="BD141" i="11"/>
  <c r="AU141" i="11"/>
  <c r="AS141" i="11"/>
  <c r="AO141" i="11"/>
  <c r="AK141" i="11"/>
  <c r="AG141" i="11"/>
  <c r="U141" i="11"/>
  <c r="V141" i="11" s="1"/>
  <c r="Q141" i="11"/>
  <c r="R141" i="11" s="1"/>
  <c r="M141" i="11"/>
  <c r="J141" i="11"/>
  <c r="D141" i="11"/>
  <c r="AV141" i="11" s="1"/>
  <c r="AX141" i="11" s="1"/>
  <c r="GN140" i="11"/>
  <c r="GQ140" i="11" s="1"/>
  <c r="GL140" i="11"/>
  <c r="GG140" i="11"/>
  <c r="GC140" i="11"/>
  <c r="FU140" i="11"/>
  <c r="FS140" i="11"/>
  <c r="FO140" i="11"/>
  <c r="FK140" i="11"/>
  <c r="FE140" i="11"/>
  <c r="FV140" i="11" s="1"/>
  <c r="ES140" i="11"/>
  <c r="EP140" i="11"/>
  <c r="EL140" i="11"/>
  <c r="EH140" i="11"/>
  <c r="ED140" i="11"/>
  <c r="DR140" i="11"/>
  <c r="DS140" i="11" s="1"/>
  <c r="DN140" i="11"/>
  <c r="DO140" i="11" s="1"/>
  <c r="DJ140" i="11"/>
  <c r="DK140" i="11" s="1"/>
  <c r="DF140" i="11"/>
  <c r="DA140" i="11"/>
  <c r="CP140" i="11"/>
  <c r="CM140" i="11"/>
  <c r="CI140" i="11"/>
  <c r="CE140" i="11"/>
  <c r="CA140" i="11"/>
  <c r="BW140" i="11"/>
  <c r="BR140" i="11"/>
  <c r="BP140" i="11"/>
  <c r="BL140" i="11"/>
  <c r="BH140" i="11"/>
  <c r="BD140" i="11"/>
  <c r="AU140" i="11"/>
  <c r="AS140" i="11"/>
  <c r="AO140" i="11"/>
  <c r="AK140" i="11"/>
  <c r="AG140" i="11"/>
  <c r="U140" i="11"/>
  <c r="V140" i="11" s="1"/>
  <c r="Q140" i="11"/>
  <c r="M140" i="11"/>
  <c r="N140" i="11" s="1"/>
  <c r="J140" i="11"/>
  <c r="D140" i="11"/>
  <c r="GN139" i="11"/>
  <c r="GQ139" i="11" s="1"/>
  <c r="GL139" i="11"/>
  <c r="GG139" i="11"/>
  <c r="GC139" i="11"/>
  <c r="FU139" i="11"/>
  <c r="FS139" i="11"/>
  <c r="FO139" i="11"/>
  <c r="FK139" i="11"/>
  <c r="FE139" i="11"/>
  <c r="FV139" i="11" s="1"/>
  <c r="ES139" i="11"/>
  <c r="EP139" i="11"/>
  <c r="EL139" i="11"/>
  <c r="EH139" i="11"/>
  <c r="ED139" i="11"/>
  <c r="DR139" i="11"/>
  <c r="DS139" i="11" s="1"/>
  <c r="DN139" i="11"/>
  <c r="DJ139" i="11"/>
  <c r="DK139" i="11" s="1"/>
  <c r="DF139" i="11"/>
  <c r="DA139" i="11"/>
  <c r="ET139" i="11" s="1"/>
  <c r="EV139" i="11" s="1"/>
  <c r="CP139" i="11"/>
  <c r="CM139" i="11"/>
  <c r="CI139" i="11"/>
  <c r="CE139" i="11"/>
  <c r="CA139" i="11"/>
  <c r="BW139" i="11"/>
  <c r="BR139" i="11"/>
  <c r="BP139" i="11"/>
  <c r="BL139" i="11"/>
  <c r="BH139" i="11"/>
  <c r="BD139" i="11"/>
  <c r="AV139" i="11"/>
  <c r="AX139" i="11" s="1"/>
  <c r="AU139" i="11"/>
  <c r="AW139" i="11" s="1"/>
  <c r="AS139" i="11"/>
  <c r="AO139" i="11"/>
  <c r="AK139" i="11"/>
  <c r="AG139" i="11"/>
  <c r="U139" i="11"/>
  <c r="V139" i="11" s="1"/>
  <c r="Q139" i="11"/>
  <c r="M139" i="11"/>
  <c r="N139" i="11" s="1"/>
  <c r="J139" i="11"/>
  <c r="D139" i="11"/>
  <c r="CQ139" i="11" s="1"/>
  <c r="CS139" i="11" s="1"/>
  <c r="GN138" i="11"/>
  <c r="GQ138" i="11" s="1"/>
  <c r="GL138" i="11"/>
  <c r="GG138" i="11"/>
  <c r="GC138" i="11"/>
  <c r="FU138" i="11"/>
  <c r="FX138" i="11" s="1"/>
  <c r="FS138" i="11"/>
  <c r="FO138" i="11"/>
  <c r="FK138" i="11"/>
  <c r="FE138" i="11"/>
  <c r="FV138" i="11" s="1"/>
  <c r="ES138" i="11"/>
  <c r="EP138" i="11"/>
  <c r="EL138" i="11"/>
  <c r="EH138" i="11"/>
  <c r="ED138" i="11"/>
  <c r="DR138" i="11"/>
  <c r="DS138" i="11" s="1"/>
  <c r="DN138" i="11"/>
  <c r="DJ138" i="11"/>
  <c r="DK138" i="11" s="1"/>
  <c r="DF138" i="11"/>
  <c r="DA138" i="11"/>
  <c r="CP138" i="11"/>
  <c r="CM138" i="11"/>
  <c r="CI138" i="11"/>
  <c r="CE138" i="11"/>
  <c r="CA138" i="11"/>
  <c r="BW138" i="11"/>
  <c r="BR138" i="11"/>
  <c r="BP138" i="11"/>
  <c r="BL138" i="11"/>
  <c r="BH138" i="11"/>
  <c r="BD138" i="11"/>
  <c r="AU138" i="11"/>
  <c r="AS138" i="11"/>
  <c r="AO138" i="11"/>
  <c r="AK138" i="11"/>
  <c r="AG138" i="11"/>
  <c r="U138" i="11"/>
  <c r="V138" i="11" s="1"/>
  <c r="Q138" i="11"/>
  <c r="M138" i="11"/>
  <c r="J138" i="11"/>
  <c r="D138" i="11"/>
  <c r="GN137" i="11"/>
  <c r="GQ137" i="11" s="1"/>
  <c r="GL137" i="11"/>
  <c r="GG137" i="11"/>
  <c r="GC137" i="11"/>
  <c r="FU137" i="11"/>
  <c r="FS137" i="11"/>
  <c r="FO137" i="11"/>
  <c r="FK137" i="11"/>
  <c r="FE137" i="11"/>
  <c r="FV137" i="11" s="1"/>
  <c r="ES137" i="11"/>
  <c r="EP137" i="11"/>
  <c r="EL137" i="11"/>
  <c r="EH137" i="11"/>
  <c r="ED137" i="11"/>
  <c r="DR137" i="11"/>
  <c r="DS137" i="11" s="1"/>
  <c r="DN137" i="11"/>
  <c r="DJ137" i="11"/>
  <c r="DK137" i="11" s="1"/>
  <c r="DF137" i="11"/>
  <c r="DA137" i="11"/>
  <c r="CP137" i="11"/>
  <c r="CM137" i="11"/>
  <c r="CI137" i="11"/>
  <c r="CE137" i="11"/>
  <c r="CA137" i="11"/>
  <c r="BW137" i="11"/>
  <c r="BR137" i="11"/>
  <c r="BP137" i="11"/>
  <c r="BL137" i="11"/>
  <c r="BH137" i="11"/>
  <c r="BD137" i="11"/>
  <c r="AU137" i="11"/>
  <c r="AW137" i="11" s="1"/>
  <c r="AS137" i="11"/>
  <c r="AO137" i="11"/>
  <c r="AK137" i="11"/>
  <c r="AG137" i="11"/>
  <c r="U137" i="11"/>
  <c r="Q137" i="11"/>
  <c r="R137" i="11" s="1"/>
  <c r="M137" i="11"/>
  <c r="J137" i="11"/>
  <c r="D137" i="11"/>
  <c r="GN136" i="11"/>
  <c r="GL136" i="11"/>
  <c r="GG136" i="11"/>
  <c r="GC136" i="11"/>
  <c r="FU136" i="11"/>
  <c r="FS136" i="11"/>
  <c r="FO136" i="11"/>
  <c r="FK136" i="11"/>
  <c r="FE136" i="11"/>
  <c r="FV136" i="11" s="1"/>
  <c r="ES136" i="11"/>
  <c r="EP136" i="11"/>
  <c r="EL136" i="11"/>
  <c r="EH136" i="11"/>
  <c r="ED136" i="11"/>
  <c r="DR136" i="11"/>
  <c r="DS136" i="11" s="1"/>
  <c r="DN136" i="11"/>
  <c r="DO136" i="11" s="1"/>
  <c r="DJ136" i="11"/>
  <c r="DK136" i="11" s="1"/>
  <c r="DF136" i="11"/>
  <c r="DA136" i="11"/>
  <c r="ET136" i="11" s="1"/>
  <c r="EV136" i="11" s="1"/>
  <c r="CP136" i="11"/>
  <c r="CM136" i="11"/>
  <c r="CI136" i="11"/>
  <c r="CE136" i="11"/>
  <c r="CA136" i="11"/>
  <c r="BW136" i="11"/>
  <c r="BR136" i="11"/>
  <c r="BP136" i="11"/>
  <c r="BL136" i="11"/>
  <c r="BH136" i="11"/>
  <c r="BD136" i="11"/>
  <c r="AU136" i="11"/>
  <c r="AS136" i="11"/>
  <c r="AO136" i="11"/>
  <c r="AK136" i="11"/>
  <c r="AG136" i="11"/>
  <c r="U136" i="11"/>
  <c r="Q136" i="11"/>
  <c r="M136" i="11"/>
  <c r="J136" i="11"/>
  <c r="D136" i="11"/>
  <c r="AV136" i="11" s="1"/>
  <c r="AX136" i="11" s="1"/>
  <c r="GN135" i="11"/>
  <c r="GQ135" i="11" s="1"/>
  <c r="GL135" i="11"/>
  <c r="GG135" i="11"/>
  <c r="GC135" i="11"/>
  <c r="FU135" i="11"/>
  <c r="FS135" i="11"/>
  <c r="FO135" i="11"/>
  <c r="FK135" i="11"/>
  <c r="FE135" i="11"/>
  <c r="FV135" i="11" s="1"/>
  <c r="ES135" i="11"/>
  <c r="EP135" i="11"/>
  <c r="EL135" i="11"/>
  <c r="EH135" i="11"/>
  <c r="ED135" i="11"/>
  <c r="DR135" i="11"/>
  <c r="DS135" i="11" s="1"/>
  <c r="DN135" i="11"/>
  <c r="DO135" i="11" s="1"/>
  <c r="DJ135" i="11"/>
  <c r="DK135" i="11" s="1"/>
  <c r="DF135" i="11"/>
  <c r="DA135" i="11"/>
  <c r="CP135" i="11"/>
  <c r="CM135" i="11"/>
  <c r="CI135" i="11"/>
  <c r="CE135" i="11"/>
  <c r="CA135" i="11"/>
  <c r="BW135" i="11"/>
  <c r="BR135" i="11"/>
  <c r="BP135" i="11"/>
  <c r="BL135" i="11"/>
  <c r="BH135" i="11"/>
  <c r="BD135" i="11"/>
  <c r="AU135" i="11"/>
  <c r="AS135" i="11"/>
  <c r="AO135" i="11"/>
  <c r="AK135" i="11"/>
  <c r="AG135" i="11"/>
  <c r="U135" i="11"/>
  <c r="Q135" i="11"/>
  <c r="R135" i="11" s="1"/>
  <c r="M135" i="11"/>
  <c r="J135" i="11"/>
  <c r="D135" i="11"/>
  <c r="GN134" i="11"/>
  <c r="GQ134" i="11" s="1"/>
  <c r="GL134" i="11"/>
  <c r="GG134" i="11"/>
  <c r="GC134" i="11"/>
  <c r="FU134" i="11"/>
  <c r="FS134" i="11"/>
  <c r="FO134" i="11"/>
  <c r="FK134" i="11"/>
  <c r="FE134" i="11"/>
  <c r="FV134" i="11" s="1"/>
  <c r="ES134" i="11"/>
  <c r="EP134" i="11"/>
  <c r="EL134" i="11"/>
  <c r="EH134" i="11"/>
  <c r="ED134" i="11"/>
  <c r="DR134" i="11"/>
  <c r="DS134" i="11" s="1"/>
  <c r="DN134" i="11"/>
  <c r="DO134" i="11" s="1"/>
  <c r="DJ134" i="11"/>
  <c r="DF134" i="11"/>
  <c r="DG134" i="11" s="1"/>
  <c r="DA134" i="11"/>
  <c r="CP134" i="11"/>
  <c r="CM134" i="11"/>
  <c r="CI134" i="11"/>
  <c r="CE134" i="11"/>
  <c r="CA134" i="11"/>
  <c r="BW134" i="11"/>
  <c r="BR134" i="11"/>
  <c r="BP134" i="11"/>
  <c r="BL134" i="11"/>
  <c r="BH134" i="11"/>
  <c r="BD134" i="11"/>
  <c r="AU134" i="11"/>
  <c r="AS134" i="11"/>
  <c r="AO134" i="11"/>
  <c r="AK134" i="11"/>
  <c r="AG134" i="11"/>
  <c r="U134" i="11"/>
  <c r="V134" i="11" s="1"/>
  <c r="Q134" i="11"/>
  <c r="R134" i="11" s="1"/>
  <c r="M134" i="11"/>
  <c r="J134" i="11"/>
  <c r="D134" i="11"/>
  <c r="BS134" i="11" s="1"/>
  <c r="BU134" i="11" s="1"/>
  <c r="GN133" i="11"/>
  <c r="GL133" i="11"/>
  <c r="GG133" i="11"/>
  <c r="GC133" i="11"/>
  <c r="FU133" i="11"/>
  <c r="FX133" i="11" s="1"/>
  <c r="FS133" i="11"/>
  <c r="FO133" i="11"/>
  <c r="FK133" i="11"/>
  <c r="FE133" i="11"/>
  <c r="FV133" i="11" s="1"/>
  <c r="ES133" i="11"/>
  <c r="EP133" i="11"/>
  <c r="EL133" i="11"/>
  <c r="EH133" i="11"/>
  <c r="ED133" i="11"/>
  <c r="DR133" i="11"/>
  <c r="DS133" i="11" s="1"/>
  <c r="DN133" i="11"/>
  <c r="DO133" i="11" s="1"/>
  <c r="DJ133" i="11"/>
  <c r="DF133" i="11"/>
  <c r="DG133" i="11" s="1"/>
  <c r="DA133" i="11"/>
  <c r="ET133" i="11" s="1"/>
  <c r="EV133" i="11" s="1"/>
  <c r="CP133" i="11"/>
  <c r="CM133" i="11"/>
  <c r="CI133" i="11"/>
  <c r="CE133" i="11"/>
  <c r="CA133" i="11"/>
  <c r="BW133" i="11"/>
  <c r="BR133" i="11"/>
  <c r="BP133" i="11"/>
  <c r="BL133" i="11"/>
  <c r="BH133" i="11"/>
  <c r="BD133" i="11"/>
  <c r="AU133" i="11"/>
  <c r="AS133" i="11"/>
  <c r="AO133" i="11"/>
  <c r="AK133" i="11"/>
  <c r="AG133" i="11"/>
  <c r="U133" i="11"/>
  <c r="V133" i="11" s="1"/>
  <c r="Q133" i="11"/>
  <c r="M133" i="11"/>
  <c r="N133" i="11" s="1"/>
  <c r="J133" i="11"/>
  <c r="D133" i="11"/>
  <c r="CQ133" i="11" s="1"/>
  <c r="CS133" i="11" s="1"/>
  <c r="GN132" i="11"/>
  <c r="GQ132" i="11" s="1"/>
  <c r="GL132" i="11"/>
  <c r="GG132" i="11"/>
  <c r="GC132" i="11"/>
  <c r="FU132" i="11"/>
  <c r="FX132" i="11" s="1"/>
  <c r="FS132" i="11"/>
  <c r="FO132" i="11"/>
  <c r="FK132" i="11"/>
  <c r="FE132" i="11"/>
  <c r="FV132" i="11" s="1"/>
  <c r="ES132" i="11"/>
  <c r="EP132" i="11"/>
  <c r="EL132" i="11"/>
  <c r="EH132" i="11"/>
  <c r="ED132" i="11"/>
  <c r="DR132" i="11"/>
  <c r="DS132" i="11" s="1"/>
  <c r="DN132" i="11"/>
  <c r="DJ132" i="11"/>
  <c r="DK132" i="11" s="1"/>
  <c r="DF132" i="11"/>
  <c r="DA132" i="11"/>
  <c r="CP132" i="11"/>
  <c r="CM132" i="11"/>
  <c r="CI132" i="11"/>
  <c r="CE132" i="11"/>
  <c r="CA132" i="11"/>
  <c r="BW132" i="11"/>
  <c r="BR132" i="11"/>
  <c r="BP132" i="11"/>
  <c r="BL132" i="11"/>
  <c r="BH132" i="11"/>
  <c r="BD132" i="11"/>
  <c r="AU132" i="11"/>
  <c r="AS132" i="11"/>
  <c r="AO132" i="11"/>
  <c r="AK132" i="11"/>
  <c r="AG132" i="11"/>
  <c r="U132" i="11"/>
  <c r="Q132" i="11"/>
  <c r="M132" i="11"/>
  <c r="J132" i="11"/>
  <c r="D132" i="11"/>
  <c r="CQ132" i="11" s="1"/>
  <c r="CS132" i="11" s="1"/>
  <c r="GN131" i="11"/>
  <c r="GL131" i="11"/>
  <c r="GG131" i="11"/>
  <c r="GC131" i="11"/>
  <c r="FU131" i="11"/>
  <c r="FS131" i="11"/>
  <c r="FO131" i="11"/>
  <c r="FK131" i="11"/>
  <c r="FE131" i="11"/>
  <c r="FV131" i="11" s="1"/>
  <c r="ES131" i="11"/>
  <c r="EP131" i="11"/>
  <c r="EL131" i="11"/>
  <c r="EH131" i="11"/>
  <c r="ED131" i="11"/>
  <c r="DR131" i="11"/>
  <c r="DS131" i="11" s="1"/>
  <c r="DN131" i="11"/>
  <c r="DO131" i="11" s="1"/>
  <c r="DJ131" i="11"/>
  <c r="DF131" i="11"/>
  <c r="DA131" i="11"/>
  <c r="CP131" i="11"/>
  <c r="CM131" i="11"/>
  <c r="CI131" i="11"/>
  <c r="CE131" i="11"/>
  <c r="CA131" i="11"/>
  <c r="BW131" i="11"/>
  <c r="BR131" i="11"/>
  <c r="BP131" i="11"/>
  <c r="BL131" i="11"/>
  <c r="BH131" i="11"/>
  <c r="BD131" i="11"/>
  <c r="AU131" i="11"/>
  <c r="AS131" i="11"/>
  <c r="AO131" i="11"/>
  <c r="AK131" i="11"/>
  <c r="AG131" i="11"/>
  <c r="U131" i="11"/>
  <c r="Q131" i="11"/>
  <c r="M131" i="11"/>
  <c r="N131" i="11" s="1"/>
  <c r="I131" i="11"/>
  <c r="D131" i="11"/>
  <c r="AV131" i="11" s="1"/>
  <c r="AX131" i="11" s="1"/>
  <c r="GN130" i="11"/>
  <c r="GQ130" i="11" s="1"/>
  <c r="GL130" i="11"/>
  <c r="GG130" i="11"/>
  <c r="GC130" i="11"/>
  <c r="FU130" i="11"/>
  <c r="FS130" i="11"/>
  <c r="FO130" i="11"/>
  <c r="FK130" i="11"/>
  <c r="FE130" i="11"/>
  <c r="FV130" i="11" s="1"/>
  <c r="ES130" i="11"/>
  <c r="EP130" i="11"/>
  <c r="EL130" i="11"/>
  <c r="EH130" i="11"/>
  <c r="ED130" i="11"/>
  <c r="DR130" i="11"/>
  <c r="DS130" i="11" s="1"/>
  <c r="DN130" i="11"/>
  <c r="DJ130" i="11"/>
  <c r="DF130" i="11"/>
  <c r="DG130" i="11" s="1"/>
  <c r="DA130" i="11"/>
  <c r="CP130" i="11"/>
  <c r="CM130" i="11"/>
  <c r="CI130" i="11"/>
  <c r="CE130" i="11"/>
  <c r="CA130" i="11"/>
  <c r="BW130" i="11"/>
  <c r="BR130" i="11"/>
  <c r="BP130" i="11"/>
  <c r="BL130" i="11"/>
  <c r="BH130" i="11"/>
  <c r="BD130" i="11"/>
  <c r="AU130" i="11"/>
  <c r="AS130" i="11"/>
  <c r="AO130" i="11"/>
  <c r="AK130" i="11"/>
  <c r="AG130" i="11"/>
  <c r="U130" i="11"/>
  <c r="V130" i="11" s="1"/>
  <c r="Q130" i="11"/>
  <c r="M130" i="11"/>
  <c r="N130" i="11" s="1"/>
  <c r="I130" i="11"/>
  <c r="D130" i="11"/>
  <c r="BS130" i="11" s="1"/>
  <c r="BU130" i="11" s="1"/>
  <c r="GN129" i="11"/>
  <c r="GQ129" i="11" s="1"/>
  <c r="GL129" i="11"/>
  <c r="GG129" i="11"/>
  <c r="GC129" i="11"/>
  <c r="FU129" i="11"/>
  <c r="FS129" i="11"/>
  <c r="FO129" i="11"/>
  <c r="FK129" i="11"/>
  <c r="FE129" i="11"/>
  <c r="FV129" i="11" s="1"/>
  <c r="ES129" i="11"/>
  <c r="EP129" i="11"/>
  <c r="EL129" i="11"/>
  <c r="EH129" i="11"/>
  <c r="ED129" i="11"/>
  <c r="DR129" i="11"/>
  <c r="DS129" i="11" s="1"/>
  <c r="DN129" i="11"/>
  <c r="DO129" i="11" s="1"/>
  <c r="DJ129" i="11"/>
  <c r="DF129" i="11"/>
  <c r="DA129" i="11"/>
  <c r="GO129" i="11" s="1"/>
  <c r="CP129" i="11"/>
  <c r="CM129" i="11"/>
  <c r="CI129" i="11"/>
  <c r="CE129" i="11"/>
  <c r="CA129" i="11"/>
  <c r="BW129" i="11"/>
  <c r="BR129" i="11"/>
  <c r="BP129" i="11"/>
  <c r="BL129" i="11"/>
  <c r="BH129" i="11"/>
  <c r="BD129" i="11"/>
  <c r="AU129" i="11"/>
  <c r="AS129" i="11"/>
  <c r="AO129" i="11"/>
  <c r="AK129" i="11"/>
  <c r="AG129" i="11"/>
  <c r="U129" i="11"/>
  <c r="Q129" i="11"/>
  <c r="M129" i="11"/>
  <c r="N129" i="11" s="1"/>
  <c r="I129" i="11"/>
  <c r="D129" i="11"/>
  <c r="BS129" i="11" s="1"/>
  <c r="BU129" i="11" s="1"/>
  <c r="GN128" i="11"/>
  <c r="GL128" i="11"/>
  <c r="GG128" i="11"/>
  <c r="GC128" i="11"/>
  <c r="FU128" i="11"/>
  <c r="FS128" i="11"/>
  <c r="FO128" i="11"/>
  <c r="FK128" i="11"/>
  <c r="FE128" i="11"/>
  <c r="FV128" i="11" s="1"/>
  <c r="ES128" i="11"/>
  <c r="EP128" i="11"/>
  <c r="EL128" i="11"/>
  <c r="EH128" i="11"/>
  <c r="ED128" i="11"/>
  <c r="DR128" i="11"/>
  <c r="DS128" i="11" s="1"/>
  <c r="DN128" i="11"/>
  <c r="DO128" i="11" s="1"/>
  <c r="DJ128" i="11"/>
  <c r="DF128" i="11"/>
  <c r="DG128" i="11" s="1"/>
  <c r="DA128" i="11"/>
  <c r="GO128" i="11" s="1"/>
  <c r="CP128" i="11"/>
  <c r="CM128" i="11"/>
  <c r="CI128" i="11"/>
  <c r="CE128" i="11"/>
  <c r="CA128" i="11"/>
  <c r="BW128" i="11"/>
  <c r="BR128" i="11"/>
  <c r="BP128" i="11"/>
  <c r="BL128" i="11"/>
  <c r="BH128" i="11"/>
  <c r="BD128" i="11"/>
  <c r="AU128" i="11"/>
  <c r="AS128" i="11"/>
  <c r="AO128" i="11"/>
  <c r="AK128" i="11"/>
  <c r="AG128" i="11"/>
  <c r="U128" i="11"/>
  <c r="Q128" i="11"/>
  <c r="M128" i="11"/>
  <c r="N128" i="11" s="1"/>
  <c r="I128" i="11"/>
  <c r="J128" i="11" s="1"/>
  <c r="D128" i="11"/>
  <c r="GN127" i="11"/>
  <c r="GQ127" i="11" s="1"/>
  <c r="GL127" i="11"/>
  <c r="GG127" i="11"/>
  <c r="GC127" i="11"/>
  <c r="FU127" i="11"/>
  <c r="FS127" i="11"/>
  <c r="FO127" i="11"/>
  <c r="FK127" i="11"/>
  <c r="FE127" i="11"/>
  <c r="FV127" i="11" s="1"/>
  <c r="ES127" i="11"/>
  <c r="EP127" i="11"/>
  <c r="EL127" i="11"/>
  <c r="EH127" i="11"/>
  <c r="ED127" i="11"/>
  <c r="DR127" i="11"/>
  <c r="DS127" i="11" s="1"/>
  <c r="DN127" i="11"/>
  <c r="DO127" i="11" s="1"/>
  <c r="DJ127" i="11"/>
  <c r="DF127" i="11"/>
  <c r="DG127" i="11" s="1"/>
  <c r="DA127" i="11"/>
  <c r="CP127" i="11"/>
  <c r="CM127" i="11"/>
  <c r="CI127" i="11"/>
  <c r="CE127" i="11"/>
  <c r="CA127" i="11"/>
  <c r="BW127" i="11"/>
  <c r="BR127" i="11"/>
  <c r="BP127" i="11"/>
  <c r="BL127" i="11"/>
  <c r="BH127" i="11"/>
  <c r="BD127" i="11"/>
  <c r="AU127" i="11"/>
  <c r="AS127" i="11"/>
  <c r="AO127" i="11"/>
  <c r="AK127" i="11"/>
  <c r="AG127" i="11"/>
  <c r="U127" i="11"/>
  <c r="V127" i="11" s="1"/>
  <c r="Q127" i="11"/>
  <c r="R127" i="11" s="1"/>
  <c r="M127" i="11"/>
  <c r="I127" i="11"/>
  <c r="J127" i="11" s="1"/>
  <c r="D127" i="11"/>
  <c r="GN126" i="11"/>
  <c r="GQ126" i="11" s="1"/>
  <c r="GL126" i="11"/>
  <c r="GG126" i="11"/>
  <c r="GC126" i="11"/>
  <c r="FU126" i="11"/>
  <c r="FX126" i="11" s="1"/>
  <c r="FS126" i="11"/>
  <c r="FO126" i="11"/>
  <c r="FK126" i="11"/>
  <c r="FE126" i="11"/>
  <c r="FV126" i="11" s="1"/>
  <c r="ES126" i="11"/>
  <c r="EP126" i="11"/>
  <c r="EL126" i="11"/>
  <c r="EH126" i="11"/>
  <c r="ED126" i="11"/>
  <c r="DR126" i="11"/>
  <c r="DS126" i="11" s="1"/>
  <c r="DN126" i="11"/>
  <c r="DJ126" i="11"/>
  <c r="DF126" i="11"/>
  <c r="DA126" i="11"/>
  <c r="ET126" i="11" s="1"/>
  <c r="EV126" i="11" s="1"/>
  <c r="CP126" i="11"/>
  <c r="CM126" i="11"/>
  <c r="CI126" i="11"/>
  <c r="CE126" i="11"/>
  <c r="CA126" i="11"/>
  <c r="BW126" i="11"/>
  <c r="BR126" i="11"/>
  <c r="BP126" i="11"/>
  <c r="BL126" i="11"/>
  <c r="BH126" i="11"/>
  <c r="BD126" i="11"/>
  <c r="AU126" i="11"/>
  <c r="AS126" i="11"/>
  <c r="AO126" i="11"/>
  <c r="AK126" i="11"/>
  <c r="AG126" i="11"/>
  <c r="U126" i="11"/>
  <c r="V126" i="11" s="1"/>
  <c r="Q126" i="11"/>
  <c r="R126" i="11" s="1"/>
  <c r="M126" i="11"/>
  <c r="I126" i="11"/>
  <c r="D126" i="11"/>
  <c r="CQ126" i="11" s="1"/>
  <c r="CS126" i="11" s="1"/>
  <c r="GN125" i="11"/>
  <c r="GQ125" i="11" s="1"/>
  <c r="GL125" i="11"/>
  <c r="GG125" i="11"/>
  <c r="GC125" i="11"/>
  <c r="FU125" i="11"/>
  <c r="FX125" i="11" s="1"/>
  <c r="FS125" i="11"/>
  <c r="FO125" i="11"/>
  <c r="FK125" i="11"/>
  <c r="FE125" i="11"/>
  <c r="FV125" i="11" s="1"/>
  <c r="ES125" i="11"/>
  <c r="EP125" i="11"/>
  <c r="EL125" i="11"/>
  <c r="EH125" i="11"/>
  <c r="ED125" i="11"/>
  <c r="DR125" i="11"/>
  <c r="DS125" i="11" s="1"/>
  <c r="DN125" i="11"/>
  <c r="DJ125" i="11"/>
  <c r="DF125" i="11"/>
  <c r="DG125" i="11" s="1"/>
  <c r="DA125" i="11"/>
  <c r="GO125" i="11" s="1"/>
  <c r="CP125" i="11"/>
  <c r="CM125" i="11"/>
  <c r="CI125" i="11"/>
  <c r="CE125" i="11"/>
  <c r="CA125" i="11"/>
  <c r="BW125" i="11"/>
  <c r="BR125" i="11"/>
  <c r="BP125" i="11"/>
  <c r="BL125" i="11"/>
  <c r="BH125" i="11"/>
  <c r="BD125" i="11"/>
  <c r="AU125" i="11"/>
  <c r="AS125" i="11"/>
  <c r="AO125" i="11"/>
  <c r="AK125" i="11"/>
  <c r="AG125" i="11"/>
  <c r="U125" i="11"/>
  <c r="V125" i="11" s="1"/>
  <c r="Q125" i="11"/>
  <c r="R125" i="11" s="1"/>
  <c r="M125" i="11"/>
  <c r="N125" i="11" s="1"/>
  <c r="I125" i="11"/>
  <c r="D125" i="11"/>
  <c r="GN124" i="11"/>
  <c r="GL124" i="11"/>
  <c r="GG124" i="11"/>
  <c r="GC124" i="11"/>
  <c r="FU124" i="11"/>
  <c r="FS124" i="11"/>
  <c r="FO124" i="11"/>
  <c r="FK124" i="11"/>
  <c r="FE124" i="11"/>
  <c r="FV124" i="11" s="1"/>
  <c r="ES124" i="11"/>
  <c r="EP124" i="11"/>
  <c r="EL124" i="11"/>
  <c r="EH124" i="11"/>
  <c r="ED124" i="11"/>
  <c r="DR124" i="11"/>
  <c r="DS124" i="11" s="1"/>
  <c r="DN124" i="11"/>
  <c r="DJ124" i="11"/>
  <c r="DF124" i="11"/>
  <c r="DG124" i="11" s="1"/>
  <c r="DA124" i="11"/>
  <c r="GO124" i="11" s="1"/>
  <c r="CP124" i="11"/>
  <c r="CM124" i="11"/>
  <c r="CI124" i="11"/>
  <c r="CE124" i="11"/>
  <c r="CA124" i="11"/>
  <c r="BW124" i="11"/>
  <c r="BR124" i="11"/>
  <c r="BP124" i="11"/>
  <c r="BL124" i="11"/>
  <c r="BH124" i="11"/>
  <c r="BD124" i="11"/>
  <c r="AU124" i="11"/>
  <c r="AS124" i="11"/>
  <c r="AO124" i="11"/>
  <c r="AK124" i="11"/>
  <c r="AG124" i="11"/>
  <c r="U124" i="11"/>
  <c r="V124" i="11" s="1"/>
  <c r="Q124" i="11"/>
  <c r="M124" i="11"/>
  <c r="I124" i="11"/>
  <c r="J124" i="11" s="1"/>
  <c r="D124" i="11"/>
  <c r="CQ124" i="11" s="1"/>
  <c r="CS124" i="11" s="1"/>
  <c r="GN123" i="11"/>
  <c r="GQ123" i="11" s="1"/>
  <c r="GL123" i="11"/>
  <c r="GG123" i="11"/>
  <c r="GC123" i="11"/>
  <c r="FU123" i="11"/>
  <c r="FX123" i="11" s="1"/>
  <c r="FS123" i="11"/>
  <c r="FO123" i="11"/>
  <c r="FK123" i="11"/>
  <c r="FE123" i="11"/>
  <c r="FV123" i="11" s="1"/>
  <c r="ES123" i="11"/>
  <c r="EP123" i="11"/>
  <c r="EL123" i="11"/>
  <c r="EH123" i="11"/>
  <c r="ED123" i="11"/>
  <c r="DR123" i="11"/>
  <c r="DS123" i="11" s="1"/>
  <c r="DN123" i="11"/>
  <c r="DJ123" i="11"/>
  <c r="DF123" i="11"/>
  <c r="DA123" i="11"/>
  <c r="ET123" i="11" s="1"/>
  <c r="EV123" i="11" s="1"/>
  <c r="CP123" i="11"/>
  <c r="CM123" i="11"/>
  <c r="CI123" i="11"/>
  <c r="CE123" i="11"/>
  <c r="CA123" i="11"/>
  <c r="BW123" i="11"/>
  <c r="BR123" i="11"/>
  <c r="BP123" i="11"/>
  <c r="BL123" i="11"/>
  <c r="BH123" i="11"/>
  <c r="BD123" i="11"/>
  <c r="AU123" i="11"/>
  <c r="AW123" i="11" s="1"/>
  <c r="AS123" i="11"/>
  <c r="AO123" i="11"/>
  <c r="AK123" i="11"/>
  <c r="AG123" i="11"/>
  <c r="U123" i="11"/>
  <c r="Q123" i="11"/>
  <c r="R123" i="11" s="1"/>
  <c r="M123" i="11"/>
  <c r="N123" i="11" s="1"/>
  <c r="I123" i="11"/>
  <c r="J123" i="11" s="1"/>
  <c r="D123" i="11"/>
  <c r="CQ123" i="11" s="1"/>
  <c r="CS123" i="11" s="1"/>
  <c r="GN122" i="11"/>
  <c r="GL122" i="11"/>
  <c r="GG122" i="11"/>
  <c r="GC122" i="11"/>
  <c r="FU122" i="11"/>
  <c r="FX122" i="11" s="1"/>
  <c r="FS122" i="11"/>
  <c r="FO122" i="11"/>
  <c r="FK122" i="11"/>
  <c r="FE122" i="11"/>
  <c r="FV122" i="11" s="1"/>
  <c r="ES122" i="11"/>
  <c r="EP122" i="11"/>
  <c r="EL122" i="11"/>
  <c r="EH122" i="11"/>
  <c r="ED122" i="11"/>
  <c r="DR122" i="11"/>
  <c r="DS122" i="11" s="1"/>
  <c r="DN122" i="11"/>
  <c r="DJ122" i="11"/>
  <c r="DF122" i="11"/>
  <c r="DG122" i="11" s="1"/>
  <c r="DA122" i="11"/>
  <c r="CP122" i="11"/>
  <c r="CM122" i="11"/>
  <c r="CI122" i="11"/>
  <c r="CE122" i="11"/>
  <c r="CA122" i="11"/>
  <c r="BW122" i="11"/>
  <c r="BR122" i="11"/>
  <c r="BP122" i="11"/>
  <c r="BL122" i="11"/>
  <c r="BH122" i="11"/>
  <c r="BD122" i="11"/>
  <c r="AU122" i="11"/>
  <c r="AS122" i="11"/>
  <c r="AO122" i="11"/>
  <c r="AK122" i="11"/>
  <c r="AG122" i="11"/>
  <c r="U122" i="11"/>
  <c r="Q122" i="11"/>
  <c r="R122" i="11" s="1"/>
  <c r="M122" i="11"/>
  <c r="N122" i="11" s="1"/>
  <c r="I122" i="11"/>
  <c r="J122" i="11" s="1"/>
  <c r="D122" i="11"/>
  <c r="GN121" i="11"/>
  <c r="GL121" i="11"/>
  <c r="GG121" i="11"/>
  <c r="GC121" i="11"/>
  <c r="FU121" i="11"/>
  <c r="FS121" i="11"/>
  <c r="FO121" i="11"/>
  <c r="FK121" i="11"/>
  <c r="FE121" i="11"/>
  <c r="FV121" i="11" s="1"/>
  <c r="ES121" i="11"/>
  <c r="EP121" i="11"/>
  <c r="EL121" i="11"/>
  <c r="EH121" i="11"/>
  <c r="ED121" i="11"/>
  <c r="DR121" i="11"/>
  <c r="DN121" i="11"/>
  <c r="DJ121" i="11"/>
  <c r="DF121" i="11"/>
  <c r="DG121" i="11" s="1"/>
  <c r="DA121" i="11"/>
  <c r="CP121" i="11"/>
  <c r="CM121" i="11"/>
  <c r="CI121" i="11"/>
  <c r="CE121" i="11"/>
  <c r="CA121" i="11"/>
  <c r="BW121" i="11"/>
  <c r="BR121" i="11"/>
  <c r="BP121" i="11"/>
  <c r="BL121" i="11"/>
  <c r="BH121" i="11"/>
  <c r="BD121" i="11"/>
  <c r="AU121" i="11"/>
  <c r="AS121" i="11"/>
  <c r="AO121" i="11"/>
  <c r="AK121" i="11"/>
  <c r="AG121" i="11"/>
  <c r="U121" i="11"/>
  <c r="V121" i="11" s="1"/>
  <c r="Q121" i="11"/>
  <c r="M121" i="11"/>
  <c r="N121" i="11" s="1"/>
  <c r="I121" i="11"/>
  <c r="D121" i="11"/>
  <c r="BS121" i="11" s="1"/>
  <c r="BU121" i="11" s="1"/>
  <c r="GN120" i="11"/>
  <c r="GQ120" i="11" s="1"/>
  <c r="GL120" i="11"/>
  <c r="GG120" i="11"/>
  <c r="GC120" i="11"/>
  <c r="FU120" i="11"/>
  <c r="FS120" i="11"/>
  <c r="FO120" i="11"/>
  <c r="FK120" i="11"/>
  <c r="FE120" i="11"/>
  <c r="FV120" i="11" s="1"/>
  <c r="ES120" i="11"/>
  <c r="EP120" i="11"/>
  <c r="EL120" i="11"/>
  <c r="EH120" i="11"/>
  <c r="ED120" i="11"/>
  <c r="DR120" i="11"/>
  <c r="DS120" i="11" s="1"/>
  <c r="DN120" i="11"/>
  <c r="DO120" i="11" s="1"/>
  <c r="DJ120" i="11"/>
  <c r="DK120" i="11" s="1"/>
  <c r="DF120" i="11"/>
  <c r="DA120" i="11"/>
  <c r="CP120" i="11"/>
  <c r="CM120" i="11"/>
  <c r="CI120" i="11"/>
  <c r="CE120" i="11"/>
  <c r="CA120" i="11"/>
  <c r="BW120" i="11"/>
  <c r="BR120" i="11"/>
  <c r="BP120" i="11"/>
  <c r="BL120" i="11"/>
  <c r="BH120" i="11"/>
  <c r="BD120" i="11"/>
  <c r="AU120" i="11"/>
  <c r="AS120" i="11"/>
  <c r="AO120" i="11"/>
  <c r="AK120" i="11"/>
  <c r="AG120" i="11"/>
  <c r="U120" i="11"/>
  <c r="Q120" i="11"/>
  <c r="R120" i="11" s="1"/>
  <c r="M120" i="11"/>
  <c r="I120" i="11"/>
  <c r="J120" i="11" s="1"/>
  <c r="D120" i="11"/>
  <c r="BS120" i="11" s="1"/>
  <c r="BU120" i="11" s="1"/>
  <c r="GN119" i="11"/>
  <c r="GQ119" i="11" s="1"/>
  <c r="GL119" i="11"/>
  <c r="GG119" i="11"/>
  <c r="GC119" i="11"/>
  <c r="FU119" i="11"/>
  <c r="FX119" i="11" s="1"/>
  <c r="FS119" i="11"/>
  <c r="FO119" i="11"/>
  <c r="FK119" i="11"/>
  <c r="FE119" i="11"/>
  <c r="FV119" i="11" s="1"/>
  <c r="ES119" i="11"/>
  <c r="EP119" i="11"/>
  <c r="EL119" i="11"/>
  <c r="EH119" i="11"/>
  <c r="ED119" i="11"/>
  <c r="DR119" i="11"/>
  <c r="DS119" i="11" s="1"/>
  <c r="DN119" i="11"/>
  <c r="DJ119" i="11"/>
  <c r="DK119" i="11" s="1"/>
  <c r="DF119" i="11"/>
  <c r="DA119" i="11"/>
  <c r="CP119" i="11"/>
  <c r="CM119" i="11"/>
  <c r="CI119" i="11"/>
  <c r="CE119" i="11"/>
  <c r="CA119" i="11"/>
  <c r="BW119" i="11"/>
  <c r="BR119" i="11"/>
  <c r="BP119" i="11"/>
  <c r="BL119" i="11"/>
  <c r="BH119" i="11"/>
  <c r="BD119" i="11"/>
  <c r="AU119" i="11"/>
  <c r="AW119" i="11" s="1"/>
  <c r="AS119" i="11"/>
  <c r="AO119" i="11"/>
  <c r="AK119" i="11"/>
  <c r="AG119" i="11"/>
  <c r="U119" i="11"/>
  <c r="Q119" i="11"/>
  <c r="M119" i="11"/>
  <c r="N119" i="11" s="1"/>
  <c r="I119" i="11"/>
  <c r="D119" i="11"/>
  <c r="GN118" i="11"/>
  <c r="GL118" i="11"/>
  <c r="GG118" i="11"/>
  <c r="GC118" i="11"/>
  <c r="FU118" i="11"/>
  <c r="FX118" i="11" s="1"/>
  <c r="FS118" i="11"/>
  <c r="FO118" i="11"/>
  <c r="FK118" i="11"/>
  <c r="FE118" i="11"/>
  <c r="FV118" i="11" s="1"/>
  <c r="ES118" i="11"/>
  <c r="EP118" i="11"/>
  <c r="EL118" i="11"/>
  <c r="EH118" i="11"/>
  <c r="ED118" i="11"/>
  <c r="DR118" i="11"/>
  <c r="DS118" i="11" s="1"/>
  <c r="DN118" i="11"/>
  <c r="DJ118" i="11"/>
  <c r="DK118" i="11" s="1"/>
  <c r="DF118" i="11"/>
  <c r="DA118" i="11"/>
  <c r="GO118" i="11" s="1"/>
  <c r="CP118" i="11"/>
  <c r="CM118" i="11"/>
  <c r="CI118" i="11"/>
  <c r="CE118" i="11"/>
  <c r="CA118" i="11"/>
  <c r="BW118" i="11"/>
  <c r="BR118" i="11"/>
  <c r="BP118" i="11"/>
  <c r="BL118" i="11"/>
  <c r="BH118" i="11"/>
  <c r="BD118" i="11"/>
  <c r="AU118" i="11"/>
  <c r="AS118" i="11"/>
  <c r="AO118" i="11"/>
  <c r="AK118" i="11"/>
  <c r="AG118" i="11"/>
  <c r="U118" i="11"/>
  <c r="V118" i="11" s="1"/>
  <c r="Q118" i="11"/>
  <c r="R118" i="11" s="1"/>
  <c r="M118" i="11"/>
  <c r="N118" i="11" s="1"/>
  <c r="I118" i="11"/>
  <c r="J118" i="11" s="1"/>
  <c r="D118" i="11"/>
  <c r="BS118" i="11" s="1"/>
  <c r="BU118" i="11" s="1"/>
  <c r="GN117" i="11"/>
  <c r="GL117" i="11"/>
  <c r="GG117" i="11"/>
  <c r="GC117" i="11"/>
  <c r="FU117" i="11"/>
  <c r="FX117" i="11" s="1"/>
  <c r="FS117" i="11"/>
  <c r="FO117" i="11"/>
  <c r="FK117" i="11"/>
  <c r="FE117" i="11"/>
  <c r="FV117" i="11" s="1"/>
  <c r="ES117" i="11"/>
  <c r="EP117" i="11"/>
  <c r="EL117" i="11"/>
  <c r="EH117" i="11"/>
  <c r="ED117" i="11"/>
  <c r="DR117" i="11"/>
  <c r="DN117" i="11"/>
  <c r="DO117" i="11" s="1"/>
  <c r="DJ117" i="11"/>
  <c r="DK117" i="11" s="1"/>
  <c r="DF117" i="11"/>
  <c r="DA117" i="11"/>
  <c r="GO117" i="11" s="1"/>
  <c r="CP117" i="11"/>
  <c r="CM117" i="11"/>
  <c r="CI117" i="11"/>
  <c r="CE117" i="11"/>
  <c r="CA117" i="11"/>
  <c r="BW117" i="11"/>
  <c r="BR117" i="11"/>
  <c r="BP117" i="11"/>
  <c r="BL117" i="11"/>
  <c r="BH117" i="11"/>
  <c r="BD117" i="11"/>
  <c r="AU117" i="11"/>
  <c r="AS117" i="11"/>
  <c r="AO117" i="11"/>
  <c r="AK117" i="11"/>
  <c r="AG117" i="11"/>
  <c r="U117" i="11"/>
  <c r="V117" i="11" s="1"/>
  <c r="Q117" i="11"/>
  <c r="M117" i="11"/>
  <c r="I117" i="11"/>
  <c r="J117" i="11" s="1"/>
  <c r="D117" i="11"/>
  <c r="GN116" i="11"/>
  <c r="GL116" i="11"/>
  <c r="GG116" i="11"/>
  <c r="GC116" i="11"/>
  <c r="FU116" i="11"/>
  <c r="FX116" i="11" s="1"/>
  <c r="FS116" i="11"/>
  <c r="FO116" i="11"/>
  <c r="FK116" i="11"/>
  <c r="FE116" i="11"/>
  <c r="FV116" i="11" s="1"/>
  <c r="ES116" i="11"/>
  <c r="EP116" i="11"/>
  <c r="EL116" i="11"/>
  <c r="EH116" i="11"/>
  <c r="ED116" i="11"/>
  <c r="DR116" i="11"/>
  <c r="DS116" i="11" s="1"/>
  <c r="DN116" i="11"/>
  <c r="DJ116" i="11"/>
  <c r="DK116" i="11" s="1"/>
  <c r="DF116" i="11"/>
  <c r="DG116" i="11" s="1"/>
  <c r="DA116" i="11"/>
  <c r="CP116" i="11"/>
  <c r="CM116" i="11"/>
  <c r="CI116" i="11"/>
  <c r="CE116" i="11"/>
  <c r="CA116" i="11"/>
  <c r="BW116" i="11"/>
  <c r="BR116" i="11"/>
  <c r="BP116" i="11"/>
  <c r="BL116" i="11"/>
  <c r="BH116" i="11"/>
  <c r="BD116" i="11"/>
  <c r="AU116" i="11"/>
  <c r="AS116" i="11"/>
  <c r="AO116" i="11"/>
  <c r="AK116" i="11"/>
  <c r="AG116" i="11"/>
  <c r="U116" i="11"/>
  <c r="Q116" i="11"/>
  <c r="R116" i="11" s="1"/>
  <c r="M116" i="11"/>
  <c r="I116" i="11"/>
  <c r="J116" i="11" s="1"/>
  <c r="D116" i="11"/>
  <c r="GN115" i="11"/>
  <c r="GQ115" i="11" s="1"/>
  <c r="GL115" i="11"/>
  <c r="GG115" i="11"/>
  <c r="GC115" i="11"/>
  <c r="FU115" i="11"/>
  <c r="FX115" i="11" s="1"/>
  <c r="FS115" i="11"/>
  <c r="FO115" i="11"/>
  <c r="FK115" i="11"/>
  <c r="FE115" i="11"/>
  <c r="FV115" i="11" s="1"/>
  <c r="ES115" i="11"/>
  <c r="EP115" i="11"/>
  <c r="EL115" i="11"/>
  <c r="EH115" i="11"/>
  <c r="ED115" i="11"/>
  <c r="DR115" i="11"/>
  <c r="DS115" i="11" s="1"/>
  <c r="DN115" i="11"/>
  <c r="DO115" i="11" s="1"/>
  <c r="DJ115" i="11"/>
  <c r="DK115" i="11" s="1"/>
  <c r="DF115" i="11"/>
  <c r="DA115" i="11"/>
  <c r="CP115" i="11"/>
  <c r="CM115" i="11"/>
  <c r="CI115" i="11"/>
  <c r="CE115" i="11"/>
  <c r="CA115" i="11"/>
  <c r="BW115" i="11"/>
  <c r="BR115" i="11"/>
  <c r="BT115" i="11" s="1"/>
  <c r="BP115" i="11"/>
  <c r="BL115" i="11"/>
  <c r="BH115" i="11"/>
  <c r="BD115" i="11"/>
  <c r="AU115" i="11"/>
  <c r="AW115" i="11" s="1"/>
  <c r="AS115" i="11"/>
  <c r="AO115" i="11"/>
  <c r="AK115" i="11"/>
  <c r="AG115" i="11"/>
  <c r="U115" i="11"/>
  <c r="V115" i="11" s="1"/>
  <c r="Q115" i="11"/>
  <c r="M115" i="11"/>
  <c r="N115" i="11" s="1"/>
  <c r="I115" i="11"/>
  <c r="D115" i="11"/>
  <c r="GN114" i="11"/>
  <c r="GQ114" i="11" s="1"/>
  <c r="GL114" i="11"/>
  <c r="GG114" i="11"/>
  <c r="GC114" i="11"/>
  <c r="FU114" i="11"/>
  <c r="FX114" i="11" s="1"/>
  <c r="FS114" i="11"/>
  <c r="FO114" i="11"/>
  <c r="FK114" i="11"/>
  <c r="FE114" i="11"/>
  <c r="FV114" i="11" s="1"/>
  <c r="ES114" i="11"/>
  <c r="EP114" i="11"/>
  <c r="EL114" i="11"/>
  <c r="EH114" i="11"/>
  <c r="ED114" i="11"/>
  <c r="DR114" i="11"/>
  <c r="DS114" i="11" s="1"/>
  <c r="DN114" i="11"/>
  <c r="DO114" i="11" s="1"/>
  <c r="DJ114" i="11"/>
  <c r="DF114" i="11"/>
  <c r="DG114" i="11" s="1"/>
  <c r="DA114" i="11"/>
  <c r="CP114" i="11"/>
  <c r="CM114" i="11"/>
  <c r="CI114" i="11"/>
  <c r="CE114" i="11"/>
  <c r="CA114" i="11"/>
  <c r="BW114" i="11"/>
  <c r="BR114" i="11"/>
  <c r="BP114" i="11"/>
  <c r="BL114" i="11"/>
  <c r="BH114" i="11"/>
  <c r="BD114" i="11"/>
  <c r="AU114" i="11"/>
  <c r="AS114" i="11"/>
  <c r="AO114" i="11"/>
  <c r="AK114" i="11"/>
  <c r="AG114" i="11"/>
  <c r="U114" i="11"/>
  <c r="V114" i="11" s="1"/>
  <c r="Q114" i="11"/>
  <c r="M114" i="11"/>
  <c r="I114" i="11"/>
  <c r="J114" i="11" s="1"/>
  <c r="D114" i="11"/>
  <c r="GN113" i="11"/>
  <c r="GL113" i="11"/>
  <c r="GG113" i="11"/>
  <c r="GC113" i="11"/>
  <c r="FU113" i="11"/>
  <c r="FS113" i="11"/>
  <c r="FO113" i="11"/>
  <c r="FK113" i="11"/>
  <c r="FE113" i="11"/>
  <c r="FV113" i="11" s="1"/>
  <c r="ES113" i="11"/>
  <c r="EP113" i="11"/>
  <c r="EL113" i="11"/>
  <c r="EH113" i="11"/>
  <c r="ED113" i="11"/>
  <c r="DR113" i="11"/>
  <c r="DN113" i="11"/>
  <c r="DJ113" i="11"/>
  <c r="DK113" i="11" s="1"/>
  <c r="DF113" i="11"/>
  <c r="DG113" i="11" s="1"/>
  <c r="DA113" i="11"/>
  <c r="CP113" i="11"/>
  <c r="CM113" i="11"/>
  <c r="CI113" i="11"/>
  <c r="CE113" i="11"/>
  <c r="CA113" i="11"/>
  <c r="BW113" i="11"/>
  <c r="BR113" i="11"/>
  <c r="BP113" i="11"/>
  <c r="BL113" i="11"/>
  <c r="BH113" i="11"/>
  <c r="BD113" i="11"/>
  <c r="AU113" i="11"/>
  <c r="AS113" i="11"/>
  <c r="AO113" i="11"/>
  <c r="AK113" i="11"/>
  <c r="AG113" i="11"/>
  <c r="U113" i="11"/>
  <c r="V113" i="11" s="1"/>
  <c r="Q113" i="11"/>
  <c r="R113" i="11" s="1"/>
  <c r="M113" i="11"/>
  <c r="N113" i="11" s="1"/>
  <c r="I113" i="11"/>
  <c r="J113" i="11" s="1"/>
  <c r="D113" i="11"/>
  <c r="GN112" i="11"/>
  <c r="GQ112" i="11" s="1"/>
  <c r="GL112" i="11"/>
  <c r="GG112" i="11"/>
  <c r="GC112" i="11"/>
  <c r="FU112" i="11"/>
  <c r="FX112" i="11" s="1"/>
  <c r="FS112" i="11"/>
  <c r="FO112" i="11"/>
  <c r="FK112" i="11"/>
  <c r="FE112" i="11"/>
  <c r="FV112" i="11" s="1"/>
  <c r="ES112" i="11"/>
  <c r="EP112" i="11"/>
  <c r="EL112" i="11"/>
  <c r="EH112" i="11"/>
  <c r="ED112" i="11"/>
  <c r="DR112" i="11"/>
  <c r="DS112" i="11" s="1"/>
  <c r="DN112" i="11"/>
  <c r="DJ112" i="11"/>
  <c r="DF112" i="11"/>
  <c r="DA112" i="11"/>
  <c r="CP112" i="11"/>
  <c r="CM112" i="11"/>
  <c r="CI112" i="11"/>
  <c r="CE112" i="11"/>
  <c r="CA112" i="11"/>
  <c r="BW112" i="11"/>
  <c r="BR112" i="11"/>
  <c r="BP112" i="11"/>
  <c r="BL112" i="11"/>
  <c r="BH112" i="11"/>
  <c r="BD112" i="11"/>
  <c r="AU112" i="11"/>
  <c r="AS112" i="11"/>
  <c r="AO112" i="11"/>
  <c r="AK112" i="11"/>
  <c r="AG112" i="11"/>
  <c r="U112" i="11"/>
  <c r="Q112" i="11"/>
  <c r="R112" i="11" s="1"/>
  <c r="M112" i="11"/>
  <c r="N112" i="11" s="1"/>
  <c r="I112" i="11"/>
  <c r="D112" i="11"/>
  <c r="GN111" i="11"/>
  <c r="GL111" i="11"/>
  <c r="GG111" i="11"/>
  <c r="GC111" i="11"/>
  <c r="FU111" i="11"/>
  <c r="FX111" i="11" s="1"/>
  <c r="FS111" i="11"/>
  <c r="FO111" i="11"/>
  <c r="FK111" i="11"/>
  <c r="FE111" i="11"/>
  <c r="FV111" i="11" s="1"/>
  <c r="ES111" i="11"/>
  <c r="EP111" i="11"/>
  <c r="EL111" i="11"/>
  <c r="EH111" i="11"/>
  <c r="ED111" i="11"/>
  <c r="DR111" i="11"/>
  <c r="DS111" i="11" s="1"/>
  <c r="DN111" i="11"/>
  <c r="DO111" i="11" s="1"/>
  <c r="DJ111" i="11"/>
  <c r="DF111" i="11"/>
  <c r="DG111" i="11" s="1"/>
  <c r="DA111" i="11"/>
  <c r="CP111" i="11"/>
  <c r="CM111" i="11"/>
  <c r="CI111" i="11"/>
  <c r="CE111" i="11"/>
  <c r="CA111" i="11"/>
  <c r="BW111" i="11"/>
  <c r="BS111" i="11"/>
  <c r="BU111" i="11" s="1"/>
  <c r="BR111" i="11"/>
  <c r="BP111" i="11"/>
  <c r="BL111" i="11"/>
  <c r="BH111" i="11"/>
  <c r="BD111" i="11"/>
  <c r="AU111" i="11"/>
  <c r="AS111" i="11"/>
  <c r="AO111" i="11"/>
  <c r="AK111" i="11"/>
  <c r="AG111" i="11"/>
  <c r="U111" i="11"/>
  <c r="V111" i="11" s="1"/>
  <c r="Q111" i="11"/>
  <c r="R111" i="11" s="1"/>
  <c r="M111" i="11"/>
  <c r="I111" i="11"/>
  <c r="J111" i="11" s="1"/>
  <c r="D111" i="11"/>
  <c r="CQ111" i="11" s="1"/>
  <c r="CS111" i="11" s="1"/>
  <c r="GN110" i="11"/>
  <c r="GQ110" i="11" s="1"/>
  <c r="GL110" i="11"/>
  <c r="GG110" i="11"/>
  <c r="GC110" i="11"/>
  <c r="FU110" i="11"/>
  <c r="FS110" i="11"/>
  <c r="FO110" i="11"/>
  <c r="FK110" i="11"/>
  <c r="FE110" i="11"/>
  <c r="FV110" i="11" s="1"/>
  <c r="ES110" i="11"/>
  <c r="EP110" i="11"/>
  <c r="EL110" i="11"/>
  <c r="EH110" i="11"/>
  <c r="ED110" i="11"/>
  <c r="DR110" i="11"/>
  <c r="DS110" i="11" s="1"/>
  <c r="DN110" i="11"/>
  <c r="DO110" i="11" s="1"/>
  <c r="DJ110" i="11"/>
  <c r="DF110" i="11"/>
  <c r="DA110" i="11"/>
  <c r="GO110" i="11" s="1"/>
  <c r="CP110" i="11"/>
  <c r="CM110" i="11"/>
  <c r="CI110" i="11"/>
  <c r="CE110" i="11"/>
  <c r="CA110" i="11"/>
  <c r="BW110" i="11"/>
  <c r="BR110" i="11"/>
  <c r="BP110" i="11"/>
  <c r="BL110" i="11"/>
  <c r="BH110" i="11"/>
  <c r="BD110" i="11"/>
  <c r="AU110" i="11"/>
  <c r="AS110" i="11"/>
  <c r="AO110" i="11"/>
  <c r="AK110" i="11"/>
  <c r="AG110" i="11"/>
  <c r="U110" i="11"/>
  <c r="V110" i="11" s="1"/>
  <c r="Q110" i="11"/>
  <c r="M110" i="11"/>
  <c r="N110" i="11" s="1"/>
  <c r="I110" i="11"/>
  <c r="D110" i="11"/>
  <c r="GN109" i="11"/>
  <c r="GL109" i="11"/>
  <c r="GG109" i="11"/>
  <c r="GC109" i="11"/>
  <c r="FU109" i="11"/>
  <c r="FX109" i="11" s="1"/>
  <c r="FS109" i="11"/>
  <c r="FO109" i="11"/>
  <c r="FK109" i="11"/>
  <c r="FE109" i="11"/>
  <c r="FV109" i="11" s="1"/>
  <c r="ES109" i="11"/>
  <c r="EP109" i="11"/>
  <c r="EL109" i="11"/>
  <c r="EH109" i="11"/>
  <c r="ED109" i="11"/>
  <c r="DR109" i="11"/>
  <c r="DS109" i="11" s="1"/>
  <c r="DN109" i="11"/>
  <c r="DJ109" i="11"/>
  <c r="DK109" i="11" s="1"/>
  <c r="DF109" i="11"/>
  <c r="DG109" i="11" s="1"/>
  <c r="DA109" i="11"/>
  <c r="CP109" i="11"/>
  <c r="CM109" i="11"/>
  <c r="CI109" i="11"/>
  <c r="CE109" i="11"/>
  <c r="CA109" i="11"/>
  <c r="BW109" i="11"/>
  <c r="BR109" i="11"/>
  <c r="BP109" i="11"/>
  <c r="BL109" i="11"/>
  <c r="BH109" i="11"/>
  <c r="BD109" i="11"/>
  <c r="AU109" i="11"/>
  <c r="AS109" i="11"/>
  <c r="AO109" i="11"/>
  <c r="AK109" i="11"/>
  <c r="AG109" i="11"/>
  <c r="U109" i="11"/>
  <c r="Q109" i="11"/>
  <c r="R109" i="11" s="1"/>
  <c r="M109" i="11"/>
  <c r="N109" i="11" s="1"/>
  <c r="I109" i="11"/>
  <c r="D109" i="11"/>
  <c r="CQ109" i="11" s="1"/>
  <c r="CS109" i="11" s="1"/>
  <c r="GN108" i="11"/>
  <c r="GL108" i="11"/>
  <c r="GG108" i="11"/>
  <c r="GC108" i="11"/>
  <c r="FU108" i="11"/>
  <c r="FS108" i="11"/>
  <c r="FO108" i="11"/>
  <c r="FK108" i="11"/>
  <c r="FE108" i="11"/>
  <c r="FV108" i="11" s="1"/>
  <c r="ES108" i="11"/>
  <c r="EP108" i="11"/>
  <c r="EL108" i="11"/>
  <c r="EH108" i="11"/>
  <c r="ED108" i="11"/>
  <c r="DR108" i="11"/>
  <c r="DS108" i="11" s="1"/>
  <c r="DN108" i="11"/>
  <c r="DJ108" i="11"/>
  <c r="DK108" i="11" s="1"/>
  <c r="DF108" i="11"/>
  <c r="DA108" i="11"/>
  <c r="CP108" i="11"/>
  <c r="CM108" i="11"/>
  <c r="CI108" i="11"/>
  <c r="CE108" i="11"/>
  <c r="CA108" i="11"/>
  <c r="BW108" i="11"/>
  <c r="BR108" i="11"/>
  <c r="BP108" i="11"/>
  <c r="BL108" i="11"/>
  <c r="BH108" i="11"/>
  <c r="BD108" i="11"/>
  <c r="AU108" i="11"/>
  <c r="AS108" i="11"/>
  <c r="AO108" i="11"/>
  <c r="AK108" i="11"/>
  <c r="AG108" i="11"/>
  <c r="U108" i="11"/>
  <c r="V108" i="11" s="1"/>
  <c r="Q108" i="11"/>
  <c r="R108" i="11" s="1"/>
  <c r="M108" i="11"/>
  <c r="N108" i="11" s="1"/>
  <c r="I108" i="11"/>
  <c r="D108" i="11"/>
  <c r="BS108" i="11" s="1"/>
  <c r="BU108" i="11" s="1"/>
  <c r="GN107" i="11"/>
  <c r="GL107" i="11"/>
  <c r="GG107" i="11"/>
  <c r="GC107" i="11"/>
  <c r="FU107" i="11"/>
  <c r="FX107" i="11" s="1"/>
  <c r="FS107" i="11"/>
  <c r="FO107" i="11"/>
  <c r="FK107" i="11"/>
  <c r="FE107" i="11"/>
  <c r="FV107" i="11" s="1"/>
  <c r="ES107" i="11"/>
  <c r="EP107" i="11"/>
  <c r="EL107" i="11"/>
  <c r="EH107" i="11"/>
  <c r="ED107" i="11"/>
  <c r="DR107" i="11"/>
  <c r="DS107" i="11" s="1"/>
  <c r="DN107" i="11"/>
  <c r="DO107" i="11" s="1"/>
  <c r="DJ107" i="11"/>
  <c r="DF107" i="11"/>
  <c r="DG107" i="11" s="1"/>
  <c r="DA107" i="11"/>
  <c r="CP107" i="11"/>
  <c r="CM107" i="11"/>
  <c r="CI107" i="11"/>
  <c r="CE107" i="11"/>
  <c r="CA107" i="11"/>
  <c r="BW107" i="11"/>
  <c r="BR107" i="11"/>
  <c r="BP107" i="11"/>
  <c r="BL107" i="11"/>
  <c r="BH107" i="11"/>
  <c r="BD107" i="11"/>
  <c r="AU107" i="11"/>
  <c r="AS107" i="11"/>
  <c r="AO107" i="11"/>
  <c r="AK107" i="11"/>
  <c r="AG107" i="11"/>
  <c r="U107" i="11"/>
  <c r="Q107" i="11"/>
  <c r="R107" i="11" s="1"/>
  <c r="M107" i="11"/>
  <c r="I107" i="11"/>
  <c r="D107" i="11"/>
  <c r="BS107" i="11" s="1"/>
  <c r="BU107" i="11" s="1"/>
  <c r="GN106" i="11"/>
  <c r="GL106" i="11"/>
  <c r="GG106" i="11"/>
  <c r="GC106" i="11"/>
  <c r="FU106" i="11"/>
  <c r="FS106" i="11"/>
  <c r="FO106" i="11"/>
  <c r="FK106" i="11"/>
  <c r="FE106" i="11"/>
  <c r="FV106" i="11" s="1"/>
  <c r="ES106" i="11"/>
  <c r="EP106" i="11"/>
  <c r="EL106" i="11"/>
  <c r="EH106" i="11"/>
  <c r="ED106" i="11"/>
  <c r="DR106" i="11"/>
  <c r="DS106" i="11" s="1"/>
  <c r="DN106" i="11"/>
  <c r="DO106" i="11" s="1"/>
  <c r="DJ106" i="11"/>
  <c r="DK106" i="11" s="1"/>
  <c r="DF106" i="11"/>
  <c r="DA106" i="11"/>
  <c r="CP106" i="11"/>
  <c r="CM106" i="11"/>
  <c r="CI106" i="11"/>
  <c r="CE106" i="11"/>
  <c r="CA106" i="11"/>
  <c r="BW106" i="11"/>
  <c r="BR106" i="11"/>
  <c r="BP106" i="11"/>
  <c r="BL106" i="11"/>
  <c r="BH106" i="11"/>
  <c r="BD106" i="11"/>
  <c r="AU106" i="11"/>
  <c r="AS106" i="11"/>
  <c r="AO106" i="11"/>
  <c r="AK106" i="11"/>
  <c r="AG106" i="11"/>
  <c r="U106" i="11"/>
  <c r="V106" i="11" s="1"/>
  <c r="Q106" i="11"/>
  <c r="M106" i="11"/>
  <c r="N106" i="11" s="1"/>
  <c r="I106" i="11"/>
  <c r="J106" i="11" s="1"/>
  <c r="D106" i="11"/>
  <c r="CQ106" i="11" s="1"/>
  <c r="CS106" i="11" s="1"/>
  <c r="GN105" i="11"/>
  <c r="GL105" i="11"/>
  <c r="GG105" i="11"/>
  <c r="GC105" i="11"/>
  <c r="FU105" i="11"/>
  <c r="FS105" i="11"/>
  <c r="FO105" i="11"/>
  <c r="FK105" i="11"/>
  <c r="FE105" i="11"/>
  <c r="FV105" i="11" s="1"/>
  <c r="EV105" i="11"/>
  <c r="ES105" i="11"/>
  <c r="EP105" i="11"/>
  <c r="EL105" i="11"/>
  <c r="EH105" i="11"/>
  <c r="ED105" i="11"/>
  <c r="DR105" i="11"/>
  <c r="DS105" i="11" s="1"/>
  <c r="DN105" i="11"/>
  <c r="DO105" i="11" s="1"/>
  <c r="DJ105" i="11"/>
  <c r="DF105" i="11"/>
  <c r="DG105" i="11" s="1"/>
  <c r="DA105" i="11"/>
  <c r="ET105" i="11" s="1"/>
  <c r="CP105" i="11"/>
  <c r="CM105" i="11"/>
  <c r="CI105" i="11"/>
  <c r="CE105" i="11"/>
  <c r="CA105" i="11"/>
  <c r="BW105" i="11"/>
  <c r="BR105" i="11"/>
  <c r="BP105" i="11"/>
  <c r="BL105" i="11"/>
  <c r="BH105" i="11"/>
  <c r="BD105" i="11"/>
  <c r="AU105" i="11"/>
  <c r="AS105" i="11"/>
  <c r="AO105" i="11"/>
  <c r="AK105" i="11"/>
  <c r="AG105" i="11"/>
  <c r="U105" i="11"/>
  <c r="V105" i="11" s="1"/>
  <c r="Q105" i="11"/>
  <c r="R105" i="11" s="1"/>
  <c r="M105" i="11"/>
  <c r="I105" i="11"/>
  <c r="D105" i="11"/>
  <c r="BS105" i="11" s="1"/>
  <c r="BU105" i="11" s="1"/>
  <c r="GN104" i="11"/>
  <c r="GQ104" i="11" s="1"/>
  <c r="GL104" i="11"/>
  <c r="GG104" i="11"/>
  <c r="GC104" i="11"/>
  <c r="FU104" i="11"/>
  <c r="FS104" i="11"/>
  <c r="FO104" i="11"/>
  <c r="FK104" i="11"/>
  <c r="FE104" i="11"/>
  <c r="FV104" i="11" s="1"/>
  <c r="ES104" i="11"/>
  <c r="EP104" i="11"/>
  <c r="EL104" i="11"/>
  <c r="EH104" i="11"/>
  <c r="ED104" i="11"/>
  <c r="DR104" i="11"/>
  <c r="DS104" i="11" s="1"/>
  <c r="DN104" i="11"/>
  <c r="DJ104" i="11"/>
  <c r="DF104" i="11"/>
  <c r="DA104" i="11"/>
  <c r="CP104" i="11"/>
  <c r="CM104" i="11"/>
  <c r="CI104" i="11"/>
  <c r="CE104" i="11"/>
  <c r="CA104" i="11"/>
  <c r="BW104" i="11"/>
  <c r="BR104" i="11"/>
  <c r="BP104" i="11"/>
  <c r="BL104" i="11"/>
  <c r="BH104" i="11"/>
  <c r="BD104" i="11"/>
  <c r="AU104" i="11"/>
  <c r="AS104" i="11"/>
  <c r="AO104" i="11"/>
  <c r="AK104" i="11"/>
  <c r="AG104" i="11"/>
  <c r="U104" i="11"/>
  <c r="V104" i="11" s="1"/>
  <c r="Q104" i="11"/>
  <c r="R104" i="11" s="1"/>
  <c r="M104" i="11"/>
  <c r="I104" i="11"/>
  <c r="J104" i="11" s="1"/>
  <c r="D104" i="11"/>
  <c r="GN103" i="11"/>
  <c r="GQ103" i="11" s="1"/>
  <c r="GL103" i="11"/>
  <c r="GG103" i="11"/>
  <c r="GC103" i="11"/>
  <c r="FU103" i="11"/>
  <c r="FS103" i="11"/>
  <c r="FO103" i="11"/>
  <c r="FK103" i="11"/>
  <c r="FE103" i="11"/>
  <c r="FV103" i="11" s="1"/>
  <c r="EV103" i="11"/>
  <c r="ES103" i="11"/>
  <c r="EP103" i="11"/>
  <c r="EL103" i="11"/>
  <c r="EH103" i="11"/>
  <c r="ED103" i="11"/>
  <c r="DR103" i="11"/>
  <c r="DS103" i="11" s="1"/>
  <c r="DN103" i="11"/>
  <c r="DO103" i="11" s="1"/>
  <c r="DJ103" i="11"/>
  <c r="DK103" i="11" s="1"/>
  <c r="DF103" i="11"/>
  <c r="DG103" i="11" s="1"/>
  <c r="DA103" i="11"/>
  <c r="ET103" i="11" s="1"/>
  <c r="CP103" i="11"/>
  <c r="CM103" i="11"/>
  <c r="CI103" i="11"/>
  <c r="CE103" i="11"/>
  <c r="CA103" i="11"/>
  <c r="BW103" i="11"/>
  <c r="BR103" i="11"/>
  <c r="BP103" i="11"/>
  <c r="BL103" i="11"/>
  <c r="BH103" i="11"/>
  <c r="BD103" i="11"/>
  <c r="AU103" i="11"/>
  <c r="AS103" i="11"/>
  <c r="AO103" i="11"/>
  <c r="AK103" i="11"/>
  <c r="AG103" i="11"/>
  <c r="U103" i="11"/>
  <c r="V103" i="11" s="1"/>
  <c r="Q103" i="11"/>
  <c r="R103" i="11" s="1"/>
  <c r="M103" i="11"/>
  <c r="I103" i="11"/>
  <c r="J103" i="11" s="1"/>
  <c r="D103" i="11"/>
  <c r="BS103" i="11" s="1"/>
  <c r="BU103" i="11" s="1"/>
  <c r="GN102" i="11"/>
  <c r="GQ102" i="11" s="1"/>
  <c r="GL102" i="11"/>
  <c r="GG102" i="11"/>
  <c r="GC102" i="11"/>
  <c r="FU102" i="11"/>
  <c r="FS102" i="11"/>
  <c r="FO102" i="11"/>
  <c r="FK102" i="11"/>
  <c r="FE102" i="11"/>
  <c r="FV102" i="11" s="1"/>
  <c r="ES102" i="11"/>
  <c r="EP102" i="11"/>
  <c r="EL102" i="11"/>
  <c r="EH102" i="11"/>
  <c r="ED102" i="11"/>
  <c r="DR102" i="11"/>
  <c r="DN102" i="11"/>
  <c r="DO102" i="11" s="1"/>
  <c r="DJ102" i="11"/>
  <c r="DF102" i="11"/>
  <c r="DA102" i="11"/>
  <c r="CP102" i="11"/>
  <c r="CM102" i="11"/>
  <c r="CI102" i="11"/>
  <c r="CE102" i="11"/>
  <c r="CA102" i="11"/>
  <c r="BW102" i="11"/>
  <c r="BR102" i="11"/>
  <c r="BP102" i="11"/>
  <c r="BL102" i="11"/>
  <c r="BH102" i="11"/>
  <c r="BD102" i="11"/>
  <c r="AU102" i="11"/>
  <c r="AS102" i="11"/>
  <c r="AO102" i="11"/>
  <c r="AK102" i="11"/>
  <c r="AG102" i="11"/>
  <c r="U102" i="11"/>
  <c r="V102" i="11" s="1"/>
  <c r="Q102" i="11"/>
  <c r="M102" i="11"/>
  <c r="I102" i="11"/>
  <c r="D102" i="11"/>
  <c r="BS102" i="11" s="1"/>
  <c r="BU102" i="11" s="1"/>
  <c r="GN101" i="11"/>
  <c r="GQ101" i="11" s="1"/>
  <c r="GL101" i="11"/>
  <c r="GG101" i="11"/>
  <c r="GC101" i="11"/>
  <c r="FU101" i="11"/>
  <c r="FS101" i="11"/>
  <c r="FO101" i="11"/>
  <c r="FK101" i="11"/>
  <c r="FE101" i="11"/>
  <c r="FV101" i="11" s="1"/>
  <c r="ES101" i="11"/>
  <c r="EP101" i="11"/>
  <c r="EL101" i="11"/>
  <c r="EH101" i="11"/>
  <c r="ED101" i="11"/>
  <c r="DR101" i="11"/>
  <c r="DN101" i="11"/>
  <c r="DO101" i="11" s="1"/>
  <c r="DJ101" i="11"/>
  <c r="DF101" i="11"/>
  <c r="DA101" i="11"/>
  <c r="CP101" i="11"/>
  <c r="CM101" i="11"/>
  <c r="CI101" i="11"/>
  <c r="CE101" i="11"/>
  <c r="CA101" i="11"/>
  <c r="BW101" i="11"/>
  <c r="BR101" i="11"/>
  <c r="BP101" i="11"/>
  <c r="BL101" i="11"/>
  <c r="BH101" i="11"/>
  <c r="BD101" i="11"/>
  <c r="AU101" i="11"/>
  <c r="AS101" i="11"/>
  <c r="AO101" i="11"/>
  <c r="AK101" i="11"/>
  <c r="AG101" i="11"/>
  <c r="U101" i="11"/>
  <c r="V101" i="11" s="1"/>
  <c r="Q101" i="11"/>
  <c r="M101" i="11"/>
  <c r="N101" i="11" s="1"/>
  <c r="I101" i="11"/>
  <c r="J101" i="11" s="1"/>
  <c r="D101" i="11"/>
  <c r="BS101" i="11" s="1"/>
  <c r="BU101" i="11" s="1"/>
  <c r="GN100" i="11"/>
  <c r="GQ100" i="11" s="1"/>
  <c r="GL100" i="11"/>
  <c r="GG100" i="11"/>
  <c r="GC100" i="11"/>
  <c r="FU100" i="11"/>
  <c r="FX100" i="11" s="1"/>
  <c r="FS100" i="11"/>
  <c r="FO100" i="11"/>
  <c r="FK100" i="11"/>
  <c r="FE100" i="11"/>
  <c r="FV100" i="11" s="1"/>
  <c r="ES100" i="11"/>
  <c r="EP100" i="11"/>
  <c r="EL100" i="11"/>
  <c r="EH100" i="11"/>
  <c r="ED100" i="11"/>
  <c r="DR100" i="11"/>
  <c r="DS100" i="11" s="1"/>
  <c r="DN100" i="11"/>
  <c r="DJ100" i="11"/>
  <c r="DF100" i="11"/>
  <c r="DA100" i="11"/>
  <c r="CP100" i="11"/>
  <c r="CM100" i="11"/>
  <c r="CI100" i="11"/>
  <c r="CE100" i="11"/>
  <c r="CA100" i="11"/>
  <c r="BW100" i="11"/>
  <c r="BR100" i="11"/>
  <c r="BP100" i="11"/>
  <c r="BL100" i="11"/>
  <c r="BH100" i="11"/>
  <c r="BD100" i="11"/>
  <c r="AU100" i="11"/>
  <c r="AS100" i="11"/>
  <c r="AO100" i="11"/>
  <c r="AK100" i="11"/>
  <c r="AG100" i="11"/>
  <c r="U100" i="11"/>
  <c r="V100" i="11" s="1"/>
  <c r="Q100" i="11"/>
  <c r="M100" i="11"/>
  <c r="N100" i="11" s="1"/>
  <c r="I100" i="11"/>
  <c r="J100" i="11" s="1"/>
  <c r="D100" i="11"/>
  <c r="GN99" i="11"/>
  <c r="GQ99" i="11" s="1"/>
  <c r="GL99" i="11"/>
  <c r="GG99" i="11"/>
  <c r="GC99" i="11"/>
  <c r="FU99" i="11"/>
  <c r="FX99" i="11" s="1"/>
  <c r="FS99" i="11"/>
  <c r="FO99" i="11"/>
  <c r="FK99" i="11"/>
  <c r="FE99" i="11"/>
  <c r="FV99" i="11" s="1"/>
  <c r="ES99" i="11"/>
  <c r="EP99" i="11"/>
  <c r="EL99" i="11"/>
  <c r="EH99" i="11"/>
  <c r="ED99" i="11"/>
  <c r="DR99" i="11"/>
  <c r="DS99" i="11" s="1"/>
  <c r="DN99" i="11"/>
  <c r="DO99" i="11" s="1"/>
  <c r="DJ99" i="11"/>
  <c r="DK99" i="11" s="1"/>
  <c r="DF99" i="11"/>
  <c r="DA99" i="11"/>
  <c r="CP99" i="11"/>
  <c r="CM99" i="11"/>
  <c r="CI99" i="11"/>
  <c r="CE99" i="11"/>
  <c r="CA99" i="11"/>
  <c r="BW99" i="11"/>
  <c r="BR99" i="11"/>
  <c r="BP99" i="11"/>
  <c r="BL99" i="11"/>
  <c r="BH99" i="11"/>
  <c r="BD99" i="11"/>
  <c r="AU99" i="11"/>
  <c r="AS99" i="11"/>
  <c r="AO99" i="11"/>
  <c r="AK99" i="11"/>
  <c r="AG99" i="11"/>
  <c r="U99" i="11"/>
  <c r="V99" i="11" s="1"/>
  <c r="Q99" i="11"/>
  <c r="M99" i="11"/>
  <c r="I99" i="11"/>
  <c r="D99" i="11"/>
  <c r="GN98" i="11"/>
  <c r="GL98" i="11"/>
  <c r="GG98" i="11"/>
  <c r="GC98" i="11"/>
  <c r="FU98" i="11"/>
  <c r="FS98" i="11"/>
  <c r="FO98" i="11"/>
  <c r="FK98" i="11"/>
  <c r="FE98" i="11"/>
  <c r="FV98" i="11" s="1"/>
  <c r="ES98" i="11"/>
  <c r="EP98" i="11"/>
  <c r="EL98" i="11"/>
  <c r="EH98" i="11"/>
  <c r="ED98" i="11"/>
  <c r="DR98" i="11"/>
  <c r="DS98" i="11" s="1"/>
  <c r="DN98" i="11"/>
  <c r="DO98" i="11" s="1"/>
  <c r="DJ98" i="11"/>
  <c r="DK98" i="11" s="1"/>
  <c r="DF98" i="11"/>
  <c r="DA98" i="11"/>
  <c r="ET98" i="11" s="1"/>
  <c r="EV98" i="11" s="1"/>
  <c r="CP98" i="11"/>
  <c r="CM98" i="11"/>
  <c r="CI98" i="11"/>
  <c r="CE98" i="11"/>
  <c r="CA98" i="11"/>
  <c r="BW98" i="11"/>
  <c r="BR98" i="11"/>
  <c r="BP98" i="11"/>
  <c r="BL98" i="11"/>
  <c r="BH98" i="11"/>
  <c r="BD98" i="11"/>
  <c r="AU98" i="11"/>
  <c r="AS98" i="11"/>
  <c r="AO98" i="11"/>
  <c r="AK98" i="11"/>
  <c r="AG98" i="11"/>
  <c r="U98" i="11"/>
  <c r="V98" i="11" s="1"/>
  <c r="Q98" i="11"/>
  <c r="M98" i="11"/>
  <c r="N98" i="11" s="1"/>
  <c r="I98" i="11"/>
  <c r="D98" i="11"/>
  <c r="BS98" i="11" s="1"/>
  <c r="BU98" i="11" s="1"/>
  <c r="GN97" i="11"/>
  <c r="GQ97" i="11" s="1"/>
  <c r="GL97" i="11"/>
  <c r="GG97" i="11"/>
  <c r="GC97" i="11"/>
  <c r="FU97" i="11"/>
  <c r="FX97" i="11" s="1"/>
  <c r="FS97" i="11"/>
  <c r="FO97" i="11"/>
  <c r="FK97" i="11"/>
  <c r="FE97" i="11"/>
  <c r="FV97" i="11" s="1"/>
  <c r="ES97" i="11"/>
  <c r="EP97" i="11"/>
  <c r="EL97" i="11"/>
  <c r="EH97" i="11"/>
  <c r="ED97" i="11"/>
  <c r="DR97" i="11"/>
  <c r="DS97" i="11" s="1"/>
  <c r="DN97" i="11"/>
  <c r="DO97" i="11" s="1"/>
  <c r="DJ97" i="11"/>
  <c r="DF97" i="11"/>
  <c r="DG97" i="11" s="1"/>
  <c r="DA97" i="11"/>
  <c r="ET97" i="11" s="1"/>
  <c r="EV97" i="11" s="1"/>
  <c r="CP97" i="11"/>
  <c r="CM97" i="11"/>
  <c r="CI97" i="11"/>
  <c r="CE97" i="11"/>
  <c r="CA97" i="11"/>
  <c r="BW97" i="11"/>
  <c r="BR97" i="11"/>
  <c r="BP97" i="11"/>
  <c r="BL97" i="11"/>
  <c r="BH97" i="11"/>
  <c r="BD97" i="11"/>
  <c r="AU97" i="11"/>
  <c r="AS97" i="11"/>
  <c r="AO97" i="11"/>
  <c r="AK97" i="11"/>
  <c r="AG97" i="11"/>
  <c r="U97" i="11"/>
  <c r="Q97" i="11"/>
  <c r="R97" i="11" s="1"/>
  <c r="M97" i="11"/>
  <c r="I97" i="11"/>
  <c r="J97" i="11" s="1"/>
  <c r="D97" i="11"/>
  <c r="BS97" i="11" s="1"/>
  <c r="BU97" i="11" s="1"/>
  <c r="GN96" i="11"/>
  <c r="GQ96" i="11" s="1"/>
  <c r="GL96" i="11"/>
  <c r="GG96" i="11"/>
  <c r="GC96" i="11"/>
  <c r="FU96" i="11"/>
  <c r="FS96" i="11"/>
  <c r="FO96" i="11"/>
  <c r="FK96" i="11"/>
  <c r="FE96" i="11"/>
  <c r="FV96" i="11" s="1"/>
  <c r="ES96" i="11"/>
  <c r="EP96" i="11"/>
  <c r="EL96" i="11"/>
  <c r="EH96" i="11"/>
  <c r="ED96" i="11"/>
  <c r="DR96" i="11"/>
  <c r="DS96" i="11" s="1"/>
  <c r="DN96" i="11"/>
  <c r="DO96" i="11" s="1"/>
  <c r="DJ96" i="11"/>
  <c r="DK96" i="11" s="1"/>
  <c r="DF96" i="11"/>
  <c r="DA96" i="11"/>
  <c r="ET96" i="11" s="1"/>
  <c r="EV96" i="11" s="1"/>
  <c r="CP96" i="11"/>
  <c r="CM96" i="11"/>
  <c r="CI96" i="11"/>
  <c r="CE96" i="11"/>
  <c r="CA96" i="11"/>
  <c r="BW96" i="11"/>
  <c r="BR96" i="11"/>
  <c r="BP96" i="11"/>
  <c r="BL96" i="11"/>
  <c r="BH96" i="11"/>
  <c r="BD96" i="11"/>
  <c r="AU96" i="11"/>
  <c r="AS96" i="11"/>
  <c r="AO96" i="11"/>
  <c r="AK96" i="11"/>
  <c r="AG96" i="11"/>
  <c r="U96" i="11"/>
  <c r="V96" i="11" s="1"/>
  <c r="Q96" i="11"/>
  <c r="M96" i="11"/>
  <c r="I96" i="11"/>
  <c r="D96" i="11"/>
  <c r="GN95" i="11"/>
  <c r="GQ95" i="11" s="1"/>
  <c r="GL95" i="11"/>
  <c r="GG95" i="11"/>
  <c r="GC95" i="11"/>
  <c r="FU95" i="11"/>
  <c r="FS95" i="11"/>
  <c r="FO95" i="11"/>
  <c r="FK95" i="11"/>
  <c r="FE95" i="11"/>
  <c r="FV95" i="11" s="1"/>
  <c r="ES95" i="11"/>
  <c r="EP95" i="11"/>
  <c r="EL95" i="11"/>
  <c r="EH95" i="11"/>
  <c r="ED95" i="11"/>
  <c r="DR95" i="11"/>
  <c r="DS95" i="11" s="1"/>
  <c r="DN95" i="11"/>
  <c r="DO95" i="11" s="1"/>
  <c r="DJ95" i="11"/>
  <c r="DK95" i="11" s="1"/>
  <c r="DF95" i="11"/>
  <c r="DG95" i="11" s="1"/>
  <c r="DA95" i="11"/>
  <c r="CP95" i="11"/>
  <c r="CM95" i="11"/>
  <c r="CI95" i="11"/>
  <c r="CE95" i="11"/>
  <c r="CA95" i="11"/>
  <c r="BW95" i="11"/>
  <c r="BR95" i="11"/>
  <c r="BP95" i="11"/>
  <c r="BL95" i="11"/>
  <c r="BH95" i="11"/>
  <c r="BD95" i="11"/>
  <c r="AU95" i="11"/>
  <c r="AS95" i="11"/>
  <c r="AO95" i="11"/>
  <c r="AK95" i="11"/>
  <c r="AG95" i="11"/>
  <c r="U95" i="11"/>
  <c r="V95" i="11" s="1"/>
  <c r="Q95" i="11"/>
  <c r="M95" i="11"/>
  <c r="N95" i="11" s="1"/>
  <c r="I95" i="11"/>
  <c r="J95" i="11" s="1"/>
  <c r="D95" i="11"/>
  <c r="GN94" i="11"/>
  <c r="GL94" i="11"/>
  <c r="GG94" i="11"/>
  <c r="GC94" i="11"/>
  <c r="FU94" i="11"/>
  <c r="FS94" i="11"/>
  <c r="FO94" i="11"/>
  <c r="FK94" i="11"/>
  <c r="FE94" i="11"/>
  <c r="FV94" i="11" s="1"/>
  <c r="ES94" i="11"/>
  <c r="EP94" i="11"/>
  <c r="EL94" i="11"/>
  <c r="EH94" i="11"/>
  <c r="ED94" i="11"/>
  <c r="DR94" i="11"/>
  <c r="DS94" i="11" s="1"/>
  <c r="DN94" i="11"/>
  <c r="DJ94" i="11"/>
  <c r="DF94" i="11"/>
  <c r="DG94" i="11" s="1"/>
  <c r="DA94" i="11"/>
  <c r="ET94" i="11" s="1"/>
  <c r="EV94" i="11" s="1"/>
  <c r="CP94" i="11"/>
  <c r="CM94" i="11"/>
  <c r="CI94" i="11"/>
  <c r="CE94" i="11"/>
  <c r="CA94" i="11"/>
  <c r="BW94" i="11"/>
  <c r="BR94" i="11"/>
  <c r="BP94" i="11"/>
  <c r="BL94" i="11"/>
  <c r="BH94" i="11"/>
  <c r="BD94" i="11"/>
  <c r="AU94" i="11"/>
  <c r="AS94" i="11"/>
  <c r="AO94" i="11"/>
  <c r="AK94" i="11"/>
  <c r="AG94" i="11"/>
  <c r="U94" i="11"/>
  <c r="Q94" i="11"/>
  <c r="R94" i="11" s="1"/>
  <c r="M94" i="11"/>
  <c r="N94" i="11" s="1"/>
  <c r="I94" i="11"/>
  <c r="D94" i="11"/>
  <c r="GN93" i="11"/>
  <c r="GQ93" i="11" s="1"/>
  <c r="GL93" i="11"/>
  <c r="GG93" i="11"/>
  <c r="GC93" i="11"/>
  <c r="FU93" i="11"/>
  <c r="FX93" i="11" s="1"/>
  <c r="FS93" i="11"/>
  <c r="FO93" i="11"/>
  <c r="FK93" i="11"/>
  <c r="FE93" i="11"/>
  <c r="FV93" i="11" s="1"/>
  <c r="ES93" i="11"/>
  <c r="EP93" i="11"/>
  <c r="EL93" i="11"/>
  <c r="EH93" i="11"/>
  <c r="ED93" i="11"/>
  <c r="DR93" i="11"/>
  <c r="DS93" i="11" s="1"/>
  <c r="DN93" i="11"/>
  <c r="DO93" i="11" s="1"/>
  <c r="DJ93" i="11"/>
  <c r="DK93" i="11" s="1"/>
  <c r="DF93" i="11"/>
  <c r="DA93" i="11"/>
  <c r="CP93" i="11"/>
  <c r="CM93" i="11"/>
  <c r="CI93" i="11"/>
  <c r="CE93" i="11"/>
  <c r="CA93" i="11"/>
  <c r="BW93" i="11"/>
  <c r="BR93" i="11"/>
  <c r="BP93" i="11"/>
  <c r="BL93" i="11"/>
  <c r="BH93" i="11"/>
  <c r="BD93" i="11"/>
  <c r="AU93" i="11"/>
  <c r="AS93" i="11"/>
  <c r="AO93" i="11"/>
  <c r="AK93" i="11"/>
  <c r="AG93" i="11"/>
  <c r="U93" i="11"/>
  <c r="Q93" i="11"/>
  <c r="R93" i="11" s="1"/>
  <c r="M93" i="11"/>
  <c r="N93" i="11" s="1"/>
  <c r="I93" i="11"/>
  <c r="D93" i="11"/>
  <c r="CQ93" i="11" s="1"/>
  <c r="CS93" i="11" s="1"/>
  <c r="GN92" i="11"/>
  <c r="GQ92" i="11" s="1"/>
  <c r="GL92" i="11"/>
  <c r="GG92" i="11"/>
  <c r="GC92" i="11"/>
  <c r="FU92" i="11"/>
  <c r="FX92" i="11" s="1"/>
  <c r="FS92" i="11"/>
  <c r="FO92" i="11"/>
  <c r="FK92" i="11"/>
  <c r="FE92" i="11"/>
  <c r="FV92" i="11" s="1"/>
  <c r="ES92" i="11"/>
  <c r="EP92" i="11"/>
  <c r="EL92" i="11"/>
  <c r="EH92" i="11"/>
  <c r="ED92" i="11"/>
  <c r="DR92" i="11"/>
  <c r="DS92" i="11" s="1"/>
  <c r="DN92" i="11"/>
  <c r="DJ92" i="11"/>
  <c r="DF92" i="11"/>
  <c r="DG92" i="11" s="1"/>
  <c r="DA92" i="11"/>
  <c r="GO92" i="11" s="1"/>
  <c r="CP92" i="11"/>
  <c r="CM92" i="11"/>
  <c r="CI92" i="11"/>
  <c r="CE92" i="11"/>
  <c r="CA92" i="11"/>
  <c r="BW92" i="11"/>
  <c r="BR92" i="11"/>
  <c r="BP92" i="11"/>
  <c r="BL92" i="11"/>
  <c r="BH92" i="11"/>
  <c r="BD92" i="11"/>
  <c r="AU92" i="11"/>
  <c r="AS92" i="11"/>
  <c r="AO92" i="11"/>
  <c r="AK92" i="11"/>
  <c r="AG92" i="11"/>
  <c r="U92" i="11"/>
  <c r="Q92" i="11"/>
  <c r="R92" i="11" s="1"/>
  <c r="M92" i="11"/>
  <c r="I92" i="11"/>
  <c r="J92" i="11" s="1"/>
  <c r="D92" i="11"/>
  <c r="BS92" i="11" s="1"/>
  <c r="BU92" i="11" s="1"/>
  <c r="GN91" i="11"/>
  <c r="GQ91" i="11" s="1"/>
  <c r="GL91" i="11"/>
  <c r="GG91" i="11"/>
  <c r="GC91" i="11"/>
  <c r="FU91" i="11"/>
  <c r="FX91" i="11" s="1"/>
  <c r="FS91" i="11"/>
  <c r="FO91" i="11"/>
  <c r="FK91" i="11"/>
  <c r="FE91" i="11"/>
  <c r="FV91" i="11" s="1"/>
  <c r="ES91" i="11"/>
  <c r="EP91" i="11"/>
  <c r="EL91" i="11"/>
  <c r="EH91" i="11"/>
  <c r="ED91" i="11"/>
  <c r="DR91" i="11"/>
  <c r="DS91" i="11" s="1"/>
  <c r="DN91" i="11"/>
  <c r="DO91" i="11" s="1"/>
  <c r="DJ91" i="11"/>
  <c r="DK91" i="11" s="1"/>
  <c r="DF91" i="11"/>
  <c r="DG91" i="11" s="1"/>
  <c r="DA91" i="11"/>
  <c r="CP91" i="11"/>
  <c r="CM91" i="11"/>
  <c r="CI91" i="11"/>
  <c r="CE91" i="11"/>
  <c r="CA91" i="11"/>
  <c r="BW91" i="11"/>
  <c r="BR91" i="11"/>
  <c r="BP91" i="11"/>
  <c r="BL91" i="11"/>
  <c r="BH91" i="11"/>
  <c r="BD91" i="11"/>
  <c r="AU91" i="11"/>
  <c r="AS91" i="11"/>
  <c r="AO91" i="11"/>
  <c r="AK91" i="11"/>
  <c r="AG91" i="11"/>
  <c r="U91" i="11"/>
  <c r="V91" i="11" s="1"/>
  <c r="Q91" i="11"/>
  <c r="R91" i="11" s="1"/>
  <c r="M91" i="11"/>
  <c r="I91" i="11"/>
  <c r="J91" i="11" s="1"/>
  <c r="D91" i="11"/>
  <c r="GN90" i="11"/>
  <c r="GL90" i="11"/>
  <c r="GG90" i="11"/>
  <c r="GC90" i="11"/>
  <c r="FU90" i="11"/>
  <c r="FS90" i="11"/>
  <c r="FO90" i="11"/>
  <c r="FK90" i="11"/>
  <c r="FE90" i="11"/>
  <c r="FV90" i="11" s="1"/>
  <c r="ES90" i="11"/>
  <c r="EP90" i="11"/>
  <c r="EL90" i="11"/>
  <c r="EH90" i="11"/>
  <c r="ED90" i="11"/>
  <c r="DR90" i="11"/>
  <c r="DS90" i="11" s="1"/>
  <c r="DN90" i="11"/>
  <c r="DO90" i="11" s="1"/>
  <c r="DJ90" i="11"/>
  <c r="DF90" i="11"/>
  <c r="DG90" i="11" s="1"/>
  <c r="DA90" i="11"/>
  <c r="ET90" i="11" s="1"/>
  <c r="EV90" i="11" s="1"/>
  <c r="CP90" i="11"/>
  <c r="CM90" i="11"/>
  <c r="CI90" i="11"/>
  <c r="CE90" i="11"/>
  <c r="CA90" i="11"/>
  <c r="BW90" i="11"/>
  <c r="BR90" i="11"/>
  <c r="BP90" i="11"/>
  <c r="BL90" i="11"/>
  <c r="BH90" i="11"/>
  <c r="BD90" i="11"/>
  <c r="AU90" i="11"/>
  <c r="AS90" i="11"/>
  <c r="AO90" i="11"/>
  <c r="AK90" i="11"/>
  <c r="AG90" i="11"/>
  <c r="U90" i="11"/>
  <c r="V90" i="11" s="1"/>
  <c r="Q90" i="11"/>
  <c r="M90" i="11"/>
  <c r="N90" i="11" s="1"/>
  <c r="I90" i="11"/>
  <c r="D90" i="11"/>
  <c r="GN89" i="11"/>
  <c r="GQ89" i="11" s="1"/>
  <c r="GL89" i="11"/>
  <c r="GG89" i="11"/>
  <c r="GC89" i="11"/>
  <c r="FU89" i="11"/>
  <c r="FX89" i="11" s="1"/>
  <c r="FS89" i="11"/>
  <c r="FO89" i="11"/>
  <c r="FK89" i="11"/>
  <c r="FE89" i="11"/>
  <c r="FV89" i="11" s="1"/>
  <c r="ES89" i="11"/>
  <c r="EP89" i="11"/>
  <c r="EL89" i="11"/>
  <c r="EH89" i="11"/>
  <c r="ED89" i="11"/>
  <c r="DR89" i="11"/>
  <c r="DS89" i="11" s="1"/>
  <c r="DN89" i="11"/>
  <c r="DJ89" i="11"/>
  <c r="DK89" i="11" s="1"/>
  <c r="DF89" i="11"/>
  <c r="DG89" i="11" s="1"/>
  <c r="DA89" i="11"/>
  <c r="GO89" i="11" s="1"/>
  <c r="CP89" i="11"/>
  <c r="CM89" i="11"/>
  <c r="CI89" i="11"/>
  <c r="CE89" i="11"/>
  <c r="CA89" i="11"/>
  <c r="BW89" i="11"/>
  <c r="BR89" i="11"/>
  <c r="BP89" i="11"/>
  <c r="BL89" i="11"/>
  <c r="BH89" i="11"/>
  <c r="BD89" i="11"/>
  <c r="AU89" i="11"/>
  <c r="AS89" i="11"/>
  <c r="AO89" i="11"/>
  <c r="AK89" i="11"/>
  <c r="AG89" i="11"/>
  <c r="U89" i="11"/>
  <c r="V89" i="11" s="1"/>
  <c r="Q89" i="11"/>
  <c r="M89" i="11"/>
  <c r="N89" i="11" s="1"/>
  <c r="I89" i="11"/>
  <c r="J89" i="11" s="1"/>
  <c r="D89" i="11"/>
  <c r="GN88" i="11"/>
  <c r="GQ88" i="11" s="1"/>
  <c r="GL88" i="11"/>
  <c r="GG88" i="11"/>
  <c r="GC88" i="11"/>
  <c r="FU88" i="11"/>
  <c r="FX88" i="11" s="1"/>
  <c r="FS88" i="11"/>
  <c r="FO88" i="11"/>
  <c r="FK88" i="11"/>
  <c r="FE88" i="11"/>
  <c r="FV88" i="11" s="1"/>
  <c r="ES88" i="11"/>
  <c r="EP88" i="11"/>
  <c r="EL88" i="11"/>
  <c r="EH88" i="11"/>
  <c r="ED88" i="11"/>
  <c r="DR88" i="11"/>
  <c r="DS88" i="11" s="1"/>
  <c r="DN88" i="11"/>
  <c r="DJ88" i="11"/>
  <c r="DF88" i="11"/>
  <c r="DA88" i="11"/>
  <c r="CP88" i="11"/>
  <c r="CM88" i="11"/>
  <c r="CI88" i="11"/>
  <c r="CE88" i="11"/>
  <c r="CA88" i="11"/>
  <c r="BW88" i="11"/>
  <c r="BR88" i="11"/>
  <c r="BP88" i="11"/>
  <c r="BL88" i="11"/>
  <c r="BH88" i="11"/>
  <c r="BD88" i="11"/>
  <c r="AU88" i="11"/>
  <c r="AS88" i="11"/>
  <c r="AO88" i="11"/>
  <c r="AK88" i="11"/>
  <c r="AG88" i="11"/>
  <c r="U88" i="11"/>
  <c r="Q88" i="11"/>
  <c r="R88" i="11" s="1"/>
  <c r="M88" i="11"/>
  <c r="N88" i="11" s="1"/>
  <c r="I88" i="11"/>
  <c r="J88" i="11" s="1"/>
  <c r="D88" i="11"/>
  <c r="GN87" i="11"/>
  <c r="GQ87" i="11" s="1"/>
  <c r="GL87" i="11"/>
  <c r="GG87" i="11"/>
  <c r="GC87" i="11"/>
  <c r="FU87" i="11"/>
  <c r="FX87" i="11" s="1"/>
  <c r="FS87" i="11"/>
  <c r="FO87" i="11"/>
  <c r="FK87" i="11"/>
  <c r="FE87" i="11"/>
  <c r="FV87" i="11" s="1"/>
  <c r="ES87" i="11"/>
  <c r="EP87" i="11"/>
  <c r="EL87" i="11"/>
  <c r="EH87" i="11"/>
  <c r="ED87" i="11"/>
  <c r="DR87" i="11"/>
  <c r="DS87" i="11" s="1"/>
  <c r="DN87" i="11"/>
  <c r="DO87" i="11" s="1"/>
  <c r="DJ87" i="11"/>
  <c r="DK87" i="11" s="1"/>
  <c r="DF87" i="11"/>
  <c r="DA87" i="11"/>
  <c r="CP87" i="11"/>
  <c r="CM87" i="11"/>
  <c r="CI87" i="11"/>
  <c r="CE87" i="11"/>
  <c r="CA87" i="11"/>
  <c r="BW87" i="11"/>
  <c r="BR87" i="11"/>
  <c r="BP87" i="11"/>
  <c r="BL87" i="11"/>
  <c r="BH87" i="11"/>
  <c r="BD87" i="11"/>
  <c r="AU87" i="11"/>
  <c r="AS87" i="11"/>
  <c r="AO87" i="11"/>
  <c r="AK87" i="11"/>
  <c r="AG87" i="11"/>
  <c r="U87" i="11"/>
  <c r="V87" i="11" s="1"/>
  <c r="Q87" i="11"/>
  <c r="R87" i="11" s="1"/>
  <c r="M87" i="11"/>
  <c r="I87" i="11"/>
  <c r="J87" i="11" s="1"/>
  <c r="D87" i="11"/>
  <c r="BS87" i="11" s="1"/>
  <c r="BU87" i="11" s="1"/>
  <c r="GN86" i="11"/>
  <c r="GL86" i="11"/>
  <c r="GG86" i="11"/>
  <c r="GC86" i="11"/>
  <c r="FU86" i="11"/>
  <c r="FX86" i="11" s="1"/>
  <c r="FS86" i="11"/>
  <c r="FO86" i="11"/>
  <c r="FK86" i="11"/>
  <c r="FE86" i="11"/>
  <c r="FV86" i="11" s="1"/>
  <c r="ES86" i="11"/>
  <c r="EP86" i="11"/>
  <c r="EL86" i="11"/>
  <c r="EH86" i="11"/>
  <c r="ED86" i="11"/>
  <c r="DR86" i="11"/>
  <c r="DS86" i="11" s="1"/>
  <c r="DN86" i="11"/>
  <c r="DJ86" i="11"/>
  <c r="DK86" i="11" s="1"/>
  <c r="DF86" i="11"/>
  <c r="DG86" i="11" s="1"/>
  <c r="DA86" i="11"/>
  <c r="ET86" i="11" s="1"/>
  <c r="EV86" i="11" s="1"/>
  <c r="CP86" i="11"/>
  <c r="CM86" i="11"/>
  <c r="CI86" i="11"/>
  <c r="CE86" i="11"/>
  <c r="CA86" i="11"/>
  <c r="BW86" i="11"/>
  <c r="BR86" i="11"/>
  <c r="BP86" i="11"/>
  <c r="BL86" i="11"/>
  <c r="BH86" i="11"/>
  <c r="BD86" i="11"/>
  <c r="AU86" i="11"/>
  <c r="AS86" i="11"/>
  <c r="AO86" i="11"/>
  <c r="AK86" i="11"/>
  <c r="AG86" i="11"/>
  <c r="U86" i="11"/>
  <c r="Q86" i="11"/>
  <c r="R86" i="11" s="1"/>
  <c r="M86" i="11"/>
  <c r="N86" i="11" s="1"/>
  <c r="I86" i="11"/>
  <c r="D86" i="11"/>
  <c r="CQ86" i="11" s="1"/>
  <c r="CS86" i="11" s="1"/>
  <c r="GN85" i="11"/>
  <c r="GL85" i="11"/>
  <c r="GG85" i="11"/>
  <c r="GC85" i="11"/>
  <c r="FU85" i="11"/>
  <c r="FX85" i="11" s="1"/>
  <c r="FS85" i="11"/>
  <c r="FO85" i="11"/>
  <c r="FK85" i="11"/>
  <c r="FE85" i="11"/>
  <c r="FV85" i="11" s="1"/>
  <c r="ES85" i="11"/>
  <c r="EP85" i="11"/>
  <c r="EL85" i="11"/>
  <c r="EH85" i="11"/>
  <c r="ED85" i="11"/>
  <c r="DR85" i="11"/>
  <c r="DS85" i="11" s="1"/>
  <c r="DN85" i="11"/>
  <c r="DO85" i="11" s="1"/>
  <c r="DJ85" i="11"/>
  <c r="DK85" i="11" s="1"/>
  <c r="DF85" i="11"/>
  <c r="DA85" i="11"/>
  <c r="CP85" i="11"/>
  <c r="CM85" i="11"/>
  <c r="CI85" i="11"/>
  <c r="CE85" i="11"/>
  <c r="CA85" i="11"/>
  <c r="BW85" i="11"/>
  <c r="BR85" i="11"/>
  <c r="BP85" i="11"/>
  <c r="BL85" i="11"/>
  <c r="BH85" i="11"/>
  <c r="BD85" i="11"/>
  <c r="AU85" i="11"/>
  <c r="AS85" i="11"/>
  <c r="AO85" i="11"/>
  <c r="AK85" i="11"/>
  <c r="AG85" i="11"/>
  <c r="U85" i="11"/>
  <c r="Q85" i="11"/>
  <c r="R85" i="11" s="1"/>
  <c r="M85" i="11"/>
  <c r="N85" i="11" s="1"/>
  <c r="I85" i="11"/>
  <c r="D85" i="11"/>
  <c r="BS85" i="11" s="1"/>
  <c r="BU85" i="11" s="1"/>
  <c r="GN84" i="11"/>
  <c r="GL84" i="11"/>
  <c r="GG84" i="11"/>
  <c r="GC84" i="11"/>
  <c r="FU84" i="11"/>
  <c r="FX84" i="11" s="1"/>
  <c r="FS84" i="11"/>
  <c r="FO84" i="11"/>
  <c r="FK84" i="11"/>
  <c r="FE84" i="11"/>
  <c r="FV84" i="11" s="1"/>
  <c r="ES84" i="11"/>
  <c r="EP84" i="11"/>
  <c r="EL84" i="11"/>
  <c r="EH84" i="11"/>
  <c r="ED84" i="11"/>
  <c r="DR84" i="11"/>
  <c r="DS84" i="11" s="1"/>
  <c r="DN84" i="11"/>
  <c r="DJ84" i="11"/>
  <c r="DK84" i="11" s="1"/>
  <c r="DF84" i="11"/>
  <c r="DA84" i="11"/>
  <c r="CP84" i="11"/>
  <c r="CM84" i="11"/>
  <c r="CI84" i="11"/>
  <c r="CE84" i="11"/>
  <c r="CA84" i="11"/>
  <c r="BW84" i="11"/>
  <c r="BR84" i="11"/>
  <c r="BP84" i="11"/>
  <c r="BL84" i="11"/>
  <c r="BH84" i="11"/>
  <c r="BD84" i="11"/>
  <c r="AU84" i="11"/>
  <c r="AS84" i="11"/>
  <c r="AO84" i="11"/>
  <c r="AK84" i="11"/>
  <c r="AG84" i="11"/>
  <c r="U84" i="11"/>
  <c r="Q84" i="11"/>
  <c r="R84" i="11" s="1"/>
  <c r="M84" i="11"/>
  <c r="N84" i="11" s="1"/>
  <c r="I84" i="11"/>
  <c r="D84" i="11"/>
  <c r="GN83" i="11"/>
  <c r="GQ83" i="11" s="1"/>
  <c r="GL83" i="11"/>
  <c r="GG83" i="11"/>
  <c r="GC83" i="11"/>
  <c r="FU83" i="11"/>
  <c r="FS83" i="11"/>
  <c r="FO83" i="11"/>
  <c r="FK83" i="11"/>
  <c r="FE83" i="11"/>
  <c r="FV83" i="11" s="1"/>
  <c r="ES83" i="11"/>
  <c r="EP83" i="11"/>
  <c r="EL83" i="11"/>
  <c r="EH83" i="11"/>
  <c r="ED83" i="11"/>
  <c r="DR83" i="11"/>
  <c r="DS83" i="11" s="1"/>
  <c r="DN83" i="11"/>
  <c r="DJ83" i="11"/>
  <c r="DK83" i="11" s="1"/>
  <c r="DF83" i="11"/>
  <c r="DG83" i="11" s="1"/>
  <c r="DA83" i="11"/>
  <c r="ET83" i="11" s="1"/>
  <c r="EV83" i="11" s="1"/>
  <c r="CP83" i="11"/>
  <c r="CM83" i="11"/>
  <c r="CI83" i="11"/>
  <c r="CE83" i="11"/>
  <c r="CA83" i="11"/>
  <c r="BW83" i="11"/>
  <c r="BR83" i="11"/>
  <c r="BP83" i="11"/>
  <c r="BL83" i="11"/>
  <c r="BH83" i="11"/>
  <c r="BD83" i="11"/>
  <c r="AU83" i="11"/>
  <c r="AS83" i="11"/>
  <c r="AO83" i="11"/>
  <c r="AK83" i="11"/>
  <c r="AG83" i="11"/>
  <c r="U83" i="11"/>
  <c r="V83" i="11" s="1"/>
  <c r="Q83" i="11"/>
  <c r="R83" i="11" s="1"/>
  <c r="M83" i="11"/>
  <c r="I83" i="11"/>
  <c r="J83" i="11" s="1"/>
  <c r="D83" i="11"/>
  <c r="BS83" i="11" s="1"/>
  <c r="BU83" i="11" s="1"/>
  <c r="GN82" i="11"/>
  <c r="GL82" i="11"/>
  <c r="GG82" i="11"/>
  <c r="GC82" i="11"/>
  <c r="FU82" i="11"/>
  <c r="FX82" i="11" s="1"/>
  <c r="FS82" i="11"/>
  <c r="FO82" i="11"/>
  <c r="FK82" i="11"/>
  <c r="FE82" i="11"/>
  <c r="FV82" i="11" s="1"/>
  <c r="ES82" i="11"/>
  <c r="EP82" i="11"/>
  <c r="EL82" i="11"/>
  <c r="EH82" i="11"/>
  <c r="ED82" i="11"/>
  <c r="DR82" i="11"/>
  <c r="DS82" i="11" s="1"/>
  <c r="DN82" i="11"/>
  <c r="DJ82" i="11"/>
  <c r="DF82" i="11"/>
  <c r="DG82" i="11" s="1"/>
  <c r="DA82" i="11"/>
  <c r="GO82" i="11" s="1"/>
  <c r="CP82" i="11"/>
  <c r="CM82" i="11"/>
  <c r="CI82" i="11"/>
  <c r="CE82" i="11"/>
  <c r="CA82" i="11"/>
  <c r="BW82" i="11"/>
  <c r="BR82" i="11"/>
  <c r="BP82" i="11"/>
  <c r="BL82" i="11"/>
  <c r="BH82" i="11"/>
  <c r="BD82" i="11"/>
  <c r="AU82" i="11"/>
  <c r="AS82" i="11"/>
  <c r="AO82" i="11"/>
  <c r="AK82" i="11"/>
  <c r="AG82" i="11"/>
  <c r="U82" i="11"/>
  <c r="V82" i="11" s="1"/>
  <c r="Q82" i="11"/>
  <c r="R82" i="11" s="1"/>
  <c r="M82" i="11"/>
  <c r="I82" i="11"/>
  <c r="D82" i="11"/>
  <c r="GN81" i="11"/>
  <c r="GL81" i="11"/>
  <c r="GG81" i="11"/>
  <c r="GC81" i="11"/>
  <c r="FU81" i="11"/>
  <c r="FX81" i="11" s="1"/>
  <c r="FS81" i="11"/>
  <c r="FO81" i="11"/>
  <c r="FK81" i="11"/>
  <c r="FE81" i="11"/>
  <c r="FV81" i="11" s="1"/>
  <c r="ES81" i="11"/>
  <c r="EP81" i="11"/>
  <c r="EL81" i="11"/>
  <c r="EH81" i="11"/>
  <c r="ED81" i="11"/>
  <c r="DR81" i="11"/>
  <c r="DS81" i="11" s="1"/>
  <c r="DN81" i="11"/>
  <c r="DJ81" i="11"/>
  <c r="DK81" i="11" s="1"/>
  <c r="DF81" i="11"/>
  <c r="DA81" i="11"/>
  <c r="CP81" i="11"/>
  <c r="CM81" i="11"/>
  <c r="CI81" i="11"/>
  <c r="CE81" i="11"/>
  <c r="CA81" i="11"/>
  <c r="BW81" i="11"/>
  <c r="BR81" i="11"/>
  <c r="BP81" i="11"/>
  <c r="BL81" i="11"/>
  <c r="BH81" i="11"/>
  <c r="BD81" i="11"/>
  <c r="AU81" i="11"/>
  <c r="AS81" i="11"/>
  <c r="AO81" i="11"/>
  <c r="AK81" i="11"/>
  <c r="AG81" i="11"/>
  <c r="U81" i="11"/>
  <c r="Q81" i="11"/>
  <c r="R81" i="11" s="1"/>
  <c r="M81" i="11"/>
  <c r="N81" i="11" s="1"/>
  <c r="I81" i="11"/>
  <c r="D81" i="11"/>
  <c r="BS81" i="11" s="1"/>
  <c r="BU81" i="11" s="1"/>
  <c r="GN80" i="11"/>
  <c r="GQ80" i="11" s="1"/>
  <c r="GL80" i="11"/>
  <c r="GG80" i="11"/>
  <c r="GC80" i="11"/>
  <c r="FU80" i="11"/>
  <c r="FS80" i="11"/>
  <c r="FO80" i="11"/>
  <c r="FK80" i="11"/>
  <c r="FE80" i="11"/>
  <c r="FV80" i="11" s="1"/>
  <c r="ES80" i="11"/>
  <c r="EP80" i="11"/>
  <c r="EL80" i="11"/>
  <c r="EH80" i="11"/>
  <c r="ED80" i="11"/>
  <c r="DR80" i="11"/>
  <c r="DS80" i="11" s="1"/>
  <c r="DN80" i="11"/>
  <c r="DJ80" i="11"/>
  <c r="DK80" i="11" s="1"/>
  <c r="DF80" i="11"/>
  <c r="DG80" i="11" s="1"/>
  <c r="DA80" i="11"/>
  <c r="ET80" i="11" s="1"/>
  <c r="EV80" i="11" s="1"/>
  <c r="CP80" i="11"/>
  <c r="CM80" i="11"/>
  <c r="CI80" i="11"/>
  <c r="CE80" i="11"/>
  <c r="CA80" i="11"/>
  <c r="BW80" i="11"/>
  <c r="BR80" i="11"/>
  <c r="BP80" i="11"/>
  <c r="BL80" i="11"/>
  <c r="BH80" i="11"/>
  <c r="BD80" i="11"/>
  <c r="AU80" i="11"/>
  <c r="AS80" i="11"/>
  <c r="AO80" i="11"/>
  <c r="AK80" i="11"/>
  <c r="AG80" i="11"/>
  <c r="U80" i="11"/>
  <c r="V80" i="11" s="1"/>
  <c r="Q80" i="11"/>
  <c r="R80" i="11" s="1"/>
  <c r="M80" i="11"/>
  <c r="I80" i="11"/>
  <c r="D80" i="11"/>
  <c r="CQ80" i="11" s="1"/>
  <c r="CS80" i="11" s="1"/>
  <c r="GN79" i="11"/>
  <c r="GL79" i="11"/>
  <c r="GG79" i="11"/>
  <c r="GC79" i="11"/>
  <c r="FU79" i="11"/>
  <c r="FX79" i="11" s="1"/>
  <c r="FS79" i="11"/>
  <c r="FO79" i="11"/>
  <c r="FK79" i="11"/>
  <c r="FE79" i="11"/>
  <c r="FV79" i="11" s="1"/>
  <c r="ES79" i="11"/>
  <c r="EP79" i="11"/>
  <c r="EL79" i="11"/>
  <c r="EH79" i="11"/>
  <c r="ED79" i="11"/>
  <c r="DR79" i="11"/>
  <c r="DS79" i="11" s="1"/>
  <c r="DN79" i="11"/>
  <c r="DO79" i="11" s="1"/>
  <c r="DJ79" i="11"/>
  <c r="DK79" i="11" s="1"/>
  <c r="DF79" i="11"/>
  <c r="DG79" i="11" s="1"/>
  <c r="DA79" i="11"/>
  <c r="GO79" i="11" s="1"/>
  <c r="CP79" i="11"/>
  <c r="CM79" i="11"/>
  <c r="CI79" i="11"/>
  <c r="CE79" i="11"/>
  <c r="CA79" i="11"/>
  <c r="BW79" i="11"/>
  <c r="BR79" i="11"/>
  <c r="BP79" i="11"/>
  <c r="BL79" i="11"/>
  <c r="BH79" i="11"/>
  <c r="BD79" i="11"/>
  <c r="AU79" i="11"/>
  <c r="AS79" i="11"/>
  <c r="AO79" i="11"/>
  <c r="AK79" i="11"/>
  <c r="AG79" i="11"/>
  <c r="U79" i="11"/>
  <c r="V79" i="11" s="1"/>
  <c r="Q79" i="11"/>
  <c r="M79" i="11"/>
  <c r="I79" i="11"/>
  <c r="D79" i="11"/>
  <c r="GN78" i="11"/>
  <c r="GQ78" i="11" s="1"/>
  <c r="GL78" i="11"/>
  <c r="GG78" i="11"/>
  <c r="GC78" i="11"/>
  <c r="FU78" i="11"/>
  <c r="FS78" i="11"/>
  <c r="FO78" i="11"/>
  <c r="FK78" i="11"/>
  <c r="FE78" i="11"/>
  <c r="FV78" i="11" s="1"/>
  <c r="ES78" i="11"/>
  <c r="EP78" i="11"/>
  <c r="EL78" i="11"/>
  <c r="EH78" i="11"/>
  <c r="ED78" i="11"/>
  <c r="DR78" i="11"/>
  <c r="DS78" i="11" s="1"/>
  <c r="DN78" i="11"/>
  <c r="DO78" i="11" s="1"/>
  <c r="DJ78" i="11"/>
  <c r="DK78" i="11" s="1"/>
  <c r="DF78" i="11"/>
  <c r="DG78" i="11" s="1"/>
  <c r="DA78" i="11"/>
  <c r="CP78" i="11"/>
  <c r="CM78" i="11"/>
  <c r="CI78" i="11"/>
  <c r="CE78" i="11"/>
  <c r="CA78" i="11"/>
  <c r="BW78" i="11"/>
  <c r="BR78" i="11"/>
  <c r="BP78" i="11"/>
  <c r="BL78" i="11"/>
  <c r="BH78" i="11"/>
  <c r="BD78" i="11"/>
  <c r="AU78" i="11"/>
  <c r="AS78" i="11"/>
  <c r="AO78" i="11"/>
  <c r="AK78" i="11"/>
  <c r="AG78" i="11"/>
  <c r="U78" i="11"/>
  <c r="Q78" i="11"/>
  <c r="M78" i="11"/>
  <c r="N78" i="11" s="1"/>
  <c r="I78" i="11"/>
  <c r="D78" i="11"/>
  <c r="BS78" i="11" s="1"/>
  <c r="BU78" i="11" s="1"/>
  <c r="GN77" i="11"/>
  <c r="GQ77" i="11" s="1"/>
  <c r="GL77" i="11"/>
  <c r="GG77" i="11"/>
  <c r="GC77" i="11"/>
  <c r="FU77" i="11"/>
  <c r="FS77" i="11"/>
  <c r="FO77" i="11"/>
  <c r="FK77" i="11"/>
  <c r="FE77" i="11"/>
  <c r="FV77" i="11" s="1"/>
  <c r="ES77" i="11"/>
  <c r="EP77" i="11"/>
  <c r="EL77" i="11"/>
  <c r="EH77" i="11"/>
  <c r="ED77" i="11"/>
  <c r="DR77" i="11"/>
  <c r="DS77" i="11" s="1"/>
  <c r="DN77" i="11"/>
  <c r="DJ77" i="11"/>
  <c r="DF77" i="11"/>
  <c r="DG77" i="11" s="1"/>
  <c r="DA77" i="11"/>
  <c r="CP77" i="11"/>
  <c r="CM77" i="11"/>
  <c r="CI77" i="11"/>
  <c r="CE77" i="11"/>
  <c r="CA77" i="11"/>
  <c r="BW77" i="11"/>
  <c r="BR77" i="11"/>
  <c r="BP77" i="11"/>
  <c r="BL77" i="11"/>
  <c r="BH77" i="11"/>
  <c r="BD77" i="11"/>
  <c r="AU77" i="11"/>
  <c r="AS77" i="11"/>
  <c r="AO77" i="11"/>
  <c r="AK77" i="11"/>
  <c r="AG77" i="11"/>
  <c r="U77" i="11"/>
  <c r="V77" i="11" s="1"/>
  <c r="Q77" i="11"/>
  <c r="R77" i="11" s="1"/>
  <c r="M77" i="11"/>
  <c r="I77" i="11"/>
  <c r="D77" i="11"/>
  <c r="BS77" i="11" s="1"/>
  <c r="BU77" i="11" s="1"/>
  <c r="GN76" i="11"/>
  <c r="GL76" i="11"/>
  <c r="GG76" i="11"/>
  <c r="GC76" i="11"/>
  <c r="FU76" i="11"/>
  <c r="FX76" i="11" s="1"/>
  <c r="FS76" i="11"/>
  <c r="FO76" i="11"/>
  <c r="FK76" i="11"/>
  <c r="FE76" i="11"/>
  <c r="FV76" i="11" s="1"/>
  <c r="ES76" i="11"/>
  <c r="EP76" i="11"/>
  <c r="EL76" i="11"/>
  <c r="EH76" i="11"/>
  <c r="ED76" i="11"/>
  <c r="DR76" i="11"/>
  <c r="DS76" i="11" s="1"/>
  <c r="DN76" i="11"/>
  <c r="DJ76" i="11"/>
  <c r="DK76" i="11" s="1"/>
  <c r="DF76" i="11"/>
  <c r="DG76" i="11" s="1"/>
  <c r="DA76" i="11"/>
  <c r="CP76" i="11"/>
  <c r="CM76" i="11"/>
  <c r="CI76" i="11"/>
  <c r="CE76" i="11"/>
  <c r="CA76" i="11"/>
  <c r="BW76" i="11"/>
  <c r="BR76" i="11"/>
  <c r="BP76" i="11"/>
  <c r="BL76" i="11"/>
  <c r="BH76" i="11"/>
  <c r="BD76" i="11"/>
  <c r="AU76" i="11"/>
  <c r="AW76" i="11" s="1"/>
  <c r="AS76" i="11"/>
  <c r="AO76" i="11"/>
  <c r="AK76" i="11"/>
  <c r="AG76" i="11"/>
  <c r="U76" i="11"/>
  <c r="Q76" i="11"/>
  <c r="R76" i="11" s="1"/>
  <c r="M76" i="11"/>
  <c r="N76" i="11" s="1"/>
  <c r="I76" i="11"/>
  <c r="D76" i="11"/>
  <c r="AV76" i="11" s="1"/>
  <c r="AX76" i="11" s="1"/>
  <c r="GN75" i="11"/>
  <c r="GQ75" i="11" s="1"/>
  <c r="GL75" i="11"/>
  <c r="GG75" i="11"/>
  <c r="GC75" i="11"/>
  <c r="FU75" i="11"/>
  <c r="FS75" i="11"/>
  <c r="FO75" i="11"/>
  <c r="FK75" i="11"/>
  <c r="FE75" i="11"/>
  <c r="FV75" i="11" s="1"/>
  <c r="ES75" i="11"/>
  <c r="EP75" i="11"/>
  <c r="EL75" i="11"/>
  <c r="EH75" i="11"/>
  <c r="ED75" i="11"/>
  <c r="DR75" i="11"/>
  <c r="DS75" i="11" s="1"/>
  <c r="DN75" i="11"/>
  <c r="DJ75" i="11"/>
  <c r="DK75" i="11" s="1"/>
  <c r="DF75" i="11"/>
  <c r="DA75" i="11"/>
  <c r="CP75" i="11"/>
  <c r="CM75" i="11"/>
  <c r="CI75" i="11"/>
  <c r="CE75" i="11"/>
  <c r="CA75" i="11"/>
  <c r="BW75" i="11"/>
  <c r="BR75" i="11"/>
  <c r="BP75" i="11"/>
  <c r="BL75" i="11"/>
  <c r="BH75" i="11"/>
  <c r="BD75" i="11"/>
  <c r="AU75" i="11"/>
  <c r="AS75" i="11"/>
  <c r="AO75" i="11"/>
  <c r="AK75" i="11"/>
  <c r="AG75" i="11"/>
  <c r="U75" i="11"/>
  <c r="Q75" i="11"/>
  <c r="R75" i="11" s="1"/>
  <c r="M75" i="11"/>
  <c r="N75" i="11" s="1"/>
  <c r="I75" i="11"/>
  <c r="D75" i="11"/>
  <c r="GN74" i="11"/>
  <c r="GQ74" i="11" s="1"/>
  <c r="GL74" i="11"/>
  <c r="GG74" i="11"/>
  <c r="GC74" i="11"/>
  <c r="FU74" i="11"/>
  <c r="FX74" i="11" s="1"/>
  <c r="FS74" i="11"/>
  <c r="FO74" i="11"/>
  <c r="FK74" i="11"/>
  <c r="FE74" i="11"/>
  <c r="FV74" i="11" s="1"/>
  <c r="ES74" i="11"/>
  <c r="EP74" i="11"/>
  <c r="EL74" i="11"/>
  <c r="EH74" i="11"/>
  <c r="ED74" i="11"/>
  <c r="DR74" i="11"/>
  <c r="DS74" i="11" s="1"/>
  <c r="DN74" i="11"/>
  <c r="DJ74" i="11"/>
  <c r="DF74" i="11"/>
  <c r="DG74" i="11" s="1"/>
  <c r="DA74" i="11"/>
  <c r="GO74" i="11" s="1"/>
  <c r="CP74" i="11"/>
  <c r="CM74" i="11"/>
  <c r="CI74" i="11"/>
  <c r="CE74" i="11"/>
  <c r="CA74" i="11"/>
  <c r="BW74" i="11"/>
  <c r="BR74" i="11"/>
  <c r="BP74" i="11"/>
  <c r="BL74" i="11"/>
  <c r="BH74" i="11"/>
  <c r="BD74" i="11"/>
  <c r="AU74" i="11"/>
  <c r="AS74" i="11"/>
  <c r="AO74" i="11"/>
  <c r="AK74" i="11"/>
  <c r="AG74" i="11"/>
  <c r="U74" i="11"/>
  <c r="Q74" i="11"/>
  <c r="M74" i="11"/>
  <c r="I74" i="11"/>
  <c r="D74" i="11"/>
  <c r="GN73" i="11"/>
  <c r="GL73" i="11"/>
  <c r="GG73" i="11"/>
  <c r="GC73" i="11"/>
  <c r="FU73" i="11"/>
  <c r="FX73" i="11" s="1"/>
  <c r="FS73" i="11"/>
  <c r="FO73" i="11"/>
  <c r="FK73" i="11"/>
  <c r="FE73" i="11"/>
  <c r="FV73" i="11" s="1"/>
  <c r="ES73" i="11"/>
  <c r="EP73" i="11"/>
  <c r="EL73" i="11"/>
  <c r="EH73" i="11"/>
  <c r="ED73" i="11"/>
  <c r="DR73" i="11"/>
  <c r="DS73" i="11" s="1"/>
  <c r="DN73" i="11"/>
  <c r="DO73" i="11" s="1"/>
  <c r="DJ73" i="11"/>
  <c r="DK73" i="11" s="1"/>
  <c r="DF73" i="11"/>
  <c r="DA73" i="11"/>
  <c r="GO73" i="11" s="1"/>
  <c r="CP73" i="11"/>
  <c r="CM73" i="11"/>
  <c r="CI73" i="11"/>
  <c r="CE73" i="11"/>
  <c r="CA73" i="11"/>
  <c r="BW73" i="11"/>
  <c r="BR73" i="11"/>
  <c r="BP73" i="11"/>
  <c r="BL73" i="11"/>
  <c r="BH73" i="11"/>
  <c r="BD73" i="11"/>
  <c r="AU73" i="11"/>
  <c r="AS73" i="11"/>
  <c r="AO73" i="11"/>
  <c r="AK73" i="11"/>
  <c r="AG73" i="11"/>
  <c r="U73" i="11"/>
  <c r="V73" i="11" s="1"/>
  <c r="Q73" i="11"/>
  <c r="M73" i="11"/>
  <c r="I73" i="11"/>
  <c r="J73" i="11" s="1"/>
  <c r="D73" i="11"/>
  <c r="BS73" i="11" s="1"/>
  <c r="BU73" i="11" s="1"/>
  <c r="GN72" i="11"/>
  <c r="GL72" i="11"/>
  <c r="GG72" i="11"/>
  <c r="GC72" i="11"/>
  <c r="FU72" i="11"/>
  <c r="FS72" i="11"/>
  <c r="FO72" i="11"/>
  <c r="FK72" i="11"/>
  <c r="FE72" i="11"/>
  <c r="FV72" i="11" s="1"/>
  <c r="ES72" i="11"/>
  <c r="EP72" i="11"/>
  <c r="EL72" i="11"/>
  <c r="EH72" i="11"/>
  <c r="ED72" i="11"/>
  <c r="DR72" i="11"/>
  <c r="DS72" i="11" s="1"/>
  <c r="DN72" i="11"/>
  <c r="DO72" i="11" s="1"/>
  <c r="DJ72" i="11"/>
  <c r="DF72" i="11"/>
  <c r="DG72" i="11" s="1"/>
  <c r="DA72" i="11"/>
  <c r="CP72" i="11"/>
  <c r="CM72" i="11"/>
  <c r="CI72" i="11"/>
  <c r="CE72" i="11"/>
  <c r="CA72" i="11"/>
  <c r="BW72" i="11"/>
  <c r="BR72" i="11"/>
  <c r="BP72" i="11"/>
  <c r="BL72" i="11"/>
  <c r="BH72" i="11"/>
  <c r="BD72" i="11"/>
  <c r="AU72" i="11"/>
  <c r="AS72" i="11"/>
  <c r="AO72" i="11"/>
  <c r="AK72" i="11"/>
  <c r="AG72" i="11"/>
  <c r="U72" i="11"/>
  <c r="Q72" i="11"/>
  <c r="R72" i="11" s="1"/>
  <c r="M72" i="11"/>
  <c r="N72" i="11" s="1"/>
  <c r="I72" i="11"/>
  <c r="J72" i="11" s="1"/>
  <c r="D72" i="11"/>
  <c r="GN71" i="11"/>
  <c r="GQ71" i="11" s="1"/>
  <c r="GL71" i="11"/>
  <c r="GG71" i="11"/>
  <c r="GC71" i="11"/>
  <c r="FU71" i="11"/>
  <c r="FX71" i="11" s="1"/>
  <c r="FS71" i="11"/>
  <c r="FO71" i="11"/>
  <c r="FK71" i="11"/>
  <c r="FE71" i="11"/>
  <c r="FV71" i="11" s="1"/>
  <c r="ES71" i="11"/>
  <c r="EP71" i="11"/>
  <c r="EL71" i="11"/>
  <c r="EH71" i="11"/>
  <c r="ED71" i="11"/>
  <c r="DR71" i="11"/>
  <c r="DS71" i="11" s="1"/>
  <c r="DN71" i="11"/>
  <c r="DJ71" i="11"/>
  <c r="DK71" i="11" s="1"/>
  <c r="DF71" i="11"/>
  <c r="DG71" i="11" s="1"/>
  <c r="DA71" i="11"/>
  <c r="CP71" i="11"/>
  <c r="CM71" i="11"/>
  <c r="CI71" i="11"/>
  <c r="CE71" i="11"/>
  <c r="CA71" i="11"/>
  <c r="BW71" i="11"/>
  <c r="BR71" i="11"/>
  <c r="BP71" i="11"/>
  <c r="BL71" i="11"/>
  <c r="BH71" i="11"/>
  <c r="BD71" i="11"/>
  <c r="AU71" i="11"/>
  <c r="AS71" i="11"/>
  <c r="AO71" i="11"/>
  <c r="AK71" i="11"/>
  <c r="AG71" i="11"/>
  <c r="U71" i="11"/>
  <c r="Q71" i="11"/>
  <c r="R71" i="11" s="1"/>
  <c r="M71" i="11"/>
  <c r="N71" i="11" s="1"/>
  <c r="I71" i="11"/>
  <c r="D71" i="11"/>
  <c r="GN70" i="11"/>
  <c r="GQ70" i="11" s="1"/>
  <c r="GL70" i="11"/>
  <c r="GG70" i="11"/>
  <c r="GC70" i="11"/>
  <c r="FU70" i="11"/>
  <c r="FS70" i="11"/>
  <c r="FO70" i="11"/>
  <c r="FK70" i="11"/>
  <c r="FE70" i="11"/>
  <c r="FV70" i="11" s="1"/>
  <c r="ES70" i="11"/>
  <c r="EP70" i="11"/>
  <c r="EL70" i="11"/>
  <c r="EH70" i="11"/>
  <c r="ED70" i="11"/>
  <c r="DR70" i="11"/>
  <c r="DS70" i="11" s="1"/>
  <c r="DN70" i="11"/>
  <c r="DO70" i="11" s="1"/>
  <c r="DJ70" i="11"/>
  <c r="DF70" i="11"/>
  <c r="DG70" i="11" s="1"/>
  <c r="DA70" i="11"/>
  <c r="ET70" i="11" s="1"/>
  <c r="EV70" i="11" s="1"/>
  <c r="CP70" i="11"/>
  <c r="CM70" i="11"/>
  <c r="CI70" i="11"/>
  <c r="CE70" i="11"/>
  <c r="CA70" i="11"/>
  <c r="BW70" i="11"/>
  <c r="BR70" i="11"/>
  <c r="BP70" i="11"/>
  <c r="BL70" i="11"/>
  <c r="BH70" i="11"/>
  <c r="BD70" i="11"/>
  <c r="AU70" i="11"/>
  <c r="AS70" i="11"/>
  <c r="AO70" i="11"/>
  <c r="AK70" i="11"/>
  <c r="AG70" i="11"/>
  <c r="U70" i="11"/>
  <c r="V70" i="11" s="1"/>
  <c r="Q70" i="11"/>
  <c r="R70" i="11" s="1"/>
  <c r="M70" i="11"/>
  <c r="N70" i="11" s="1"/>
  <c r="I70" i="11"/>
  <c r="J70" i="11" s="1"/>
  <c r="D70" i="11"/>
  <c r="GN69" i="11"/>
  <c r="GL69" i="11"/>
  <c r="GG69" i="11"/>
  <c r="GC69" i="11"/>
  <c r="FU69" i="11"/>
  <c r="FS69" i="11"/>
  <c r="FO69" i="11"/>
  <c r="FK69" i="11"/>
  <c r="FE69" i="11"/>
  <c r="FV69" i="11" s="1"/>
  <c r="ES69" i="11"/>
  <c r="EP69" i="11"/>
  <c r="EL69" i="11"/>
  <c r="EH69" i="11"/>
  <c r="ED69" i="11"/>
  <c r="DR69" i="11"/>
  <c r="DS69" i="11" s="1"/>
  <c r="DN69" i="11"/>
  <c r="DO69" i="11" s="1"/>
  <c r="DJ69" i="11"/>
  <c r="DK69" i="11" s="1"/>
  <c r="DF69" i="11"/>
  <c r="DA69" i="11"/>
  <c r="CP69" i="11"/>
  <c r="CM69" i="11"/>
  <c r="CI69" i="11"/>
  <c r="CE69" i="11"/>
  <c r="CA69" i="11"/>
  <c r="BW69" i="11"/>
  <c r="BR69" i="11"/>
  <c r="BP69" i="11"/>
  <c r="BL69" i="11"/>
  <c r="BH69" i="11"/>
  <c r="BD69" i="11"/>
  <c r="AU69" i="11"/>
  <c r="AS69" i="11"/>
  <c r="AO69" i="11"/>
  <c r="AK69" i="11"/>
  <c r="AG69" i="11"/>
  <c r="U69" i="11"/>
  <c r="Q69" i="11"/>
  <c r="R69" i="11" s="1"/>
  <c r="M69" i="11"/>
  <c r="I69" i="11"/>
  <c r="J69" i="11" s="1"/>
  <c r="D69" i="11"/>
  <c r="CQ69" i="11" s="1"/>
  <c r="CS69" i="11" s="1"/>
  <c r="GN68" i="11"/>
  <c r="GQ68" i="11" s="1"/>
  <c r="GL68" i="11"/>
  <c r="GG68" i="11"/>
  <c r="GC68" i="11"/>
  <c r="FU68" i="11"/>
  <c r="FS68" i="11"/>
  <c r="FO68" i="11"/>
  <c r="FK68" i="11"/>
  <c r="FE68" i="11"/>
  <c r="FV68" i="11" s="1"/>
  <c r="ES68" i="11"/>
  <c r="EP68" i="11"/>
  <c r="EL68" i="11"/>
  <c r="EH68" i="11"/>
  <c r="ED68" i="11"/>
  <c r="DR68" i="11"/>
  <c r="DS68" i="11" s="1"/>
  <c r="DN68" i="11"/>
  <c r="DJ68" i="11"/>
  <c r="DF68" i="11"/>
  <c r="DG68" i="11" s="1"/>
  <c r="DA68" i="11"/>
  <c r="CP68" i="11"/>
  <c r="CM68" i="11"/>
  <c r="CI68" i="11"/>
  <c r="CE68" i="11"/>
  <c r="CA68" i="11"/>
  <c r="BW68" i="11"/>
  <c r="BR68" i="11"/>
  <c r="BP68" i="11"/>
  <c r="BL68" i="11"/>
  <c r="BH68" i="11"/>
  <c r="BD68" i="11"/>
  <c r="AU68" i="11"/>
  <c r="AS68" i="11"/>
  <c r="AO68" i="11"/>
  <c r="AK68" i="11"/>
  <c r="AG68" i="11"/>
  <c r="U68" i="11"/>
  <c r="V68" i="11" s="1"/>
  <c r="Q68" i="11"/>
  <c r="R68" i="11" s="1"/>
  <c r="M68" i="11"/>
  <c r="I68" i="11"/>
  <c r="D68" i="11"/>
  <c r="GN67" i="11"/>
  <c r="GL67" i="11"/>
  <c r="GG67" i="11"/>
  <c r="GC67" i="11"/>
  <c r="FU67" i="11"/>
  <c r="FS67" i="11"/>
  <c r="FO67" i="11"/>
  <c r="FK67" i="11"/>
  <c r="FE67" i="11"/>
  <c r="FV67" i="11" s="1"/>
  <c r="ES67" i="11"/>
  <c r="EP67" i="11"/>
  <c r="EL67" i="11"/>
  <c r="EH67" i="11"/>
  <c r="ED67" i="11"/>
  <c r="DR67" i="11"/>
  <c r="DS67" i="11" s="1"/>
  <c r="DN67" i="11"/>
  <c r="DO67" i="11" s="1"/>
  <c r="DJ67" i="11"/>
  <c r="DF67" i="11"/>
  <c r="DA67" i="11"/>
  <c r="CP67" i="11"/>
  <c r="CM67" i="11"/>
  <c r="CI67" i="11"/>
  <c r="CE67" i="11"/>
  <c r="CA67" i="11"/>
  <c r="BW67" i="11"/>
  <c r="BR67" i="11"/>
  <c r="BP67" i="11"/>
  <c r="BL67" i="11"/>
  <c r="BH67" i="11"/>
  <c r="BD67" i="11"/>
  <c r="AU67" i="11"/>
  <c r="AS67" i="11"/>
  <c r="AO67" i="11"/>
  <c r="AK67" i="11"/>
  <c r="AG67" i="11"/>
  <c r="U67" i="11"/>
  <c r="V67" i="11" s="1"/>
  <c r="Q67" i="11"/>
  <c r="M67" i="11"/>
  <c r="N67" i="11" s="1"/>
  <c r="I67" i="11"/>
  <c r="J67" i="11" s="1"/>
  <c r="D67" i="11"/>
  <c r="BS67" i="11" s="1"/>
  <c r="BU67" i="11" s="1"/>
  <c r="GN66" i="11"/>
  <c r="GL66" i="11"/>
  <c r="GG66" i="11"/>
  <c r="GC66" i="11"/>
  <c r="FU66" i="11"/>
  <c r="FS66" i="11"/>
  <c r="FO66" i="11"/>
  <c r="FK66" i="11"/>
  <c r="FE66" i="11"/>
  <c r="FV66" i="11" s="1"/>
  <c r="ES66" i="11"/>
  <c r="EP66" i="11"/>
  <c r="EL66" i="11"/>
  <c r="EH66" i="11"/>
  <c r="ED66" i="11"/>
  <c r="DR66" i="11"/>
  <c r="DS66" i="11" s="1"/>
  <c r="DN66" i="11"/>
  <c r="DO66" i="11" s="1"/>
  <c r="DJ66" i="11"/>
  <c r="DF66" i="11"/>
  <c r="DG66" i="11" s="1"/>
  <c r="DA66" i="11"/>
  <c r="CP66" i="11"/>
  <c r="CM66" i="11"/>
  <c r="CI66" i="11"/>
  <c r="CE66" i="11"/>
  <c r="CA66" i="11"/>
  <c r="BW66" i="11"/>
  <c r="BR66" i="11"/>
  <c r="BP66" i="11"/>
  <c r="BL66" i="11"/>
  <c r="BH66" i="11"/>
  <c r="BD66" i="11"/>
  <c r="AU66" i="11"/>
  <c r="AS66" i="11"/>
  <c r="AO66" i="11"/>
  <c r="AK66" i="11"/>
  <c r="AG66" i="11"/>
  <c r="U66" i="11"/>
  <c r="V66" i="11" s="1"/>
  <c r="Q66" i="11"/>
  <c r="R66" i="11" s="1"/>
  <c r="M66" i="11"/>
  <c r="I66" i="11"/>
  <c r="J66" i="11" s="1"/>
  <c r="D66" i="11"/>
  <c r="GN65" i="11"/>
  <c r="GL65" i="11"/>
  <c r="GG65" i="11"/>
  <c r="GC65" i="11"/>
  <c r="FU65" i="11"/>
  <c r="FS65" i="11"/>
  <c r="FO65" i="11"/>
  <c r="FK65" i="11"/>
  <c r="FE65" i="11"/>
  <c r="FV65" i="11" s="1"/>
  <c r="ES65" i="11"/>
  <c r="EP65" i="11"/>
  <c r="EL65" i="11"/>
  <c r="EH65" i="11"/>
  <c r="ED65" i="11"/>
  <c r="DR65" i="11"/>
  <c r="DS65" i="11" s="1"/>
  <c r="DN65" i="11"/>
  <c r="DJ65" i="11"/>
  <c r="DK65" i="11" s="1"/>
  <c r="DF65" i="11"/>
  <c r="DG65" i="11" s="1"/>
  <c r="DA65" i="11"/>
  <c r="GO65" i="11" s="1"/>
  <c r="CP65" i="11"/>
  <c r="CM65" i="11"/>
  <c r="CI65" i="11"/>
  <c r="CE65" i="11"/>
  <c r="CA65" i="11"/>
  <c r="BW65" i="11"/>
  <c r="BR65" i="11"/>
  <c r="BP65" i="11"/>
  <c r="BL65" i="11"/>
  <c r="BH65" i="11"/>
  <c r="BD65" i="11"/>
  <c r="AU65" i="11"/>
  <c r="AS65" i="11"/>
  <c r="AO65" i="11"/>
  <c r="AK65" i="11"/>
  <c r="AG65" i="11"/>
  <c r="U65" i="11"/>
  <c r="Q65" i="11"/>
  <c r="M65" i="11"/>
  <c r="N65" i="11" s="1"/>
  <c r="I65" i="11"/>
  <c r="J65" i="11" s="1"/>
  <c r="D65" i="11"/>
  <c r="CQ65" i="11" s="1"/>
  <c r="CS65" i="11" s="1"/>
  <c r="GN64" i="11"/>
  <c r="GQ64" i="11" s="1"/>
  <c r="GL64" i="11"/>
  <c r="GG64" i="11"/>
  <c r="GC64" i="11"/>
  <c r="FU64" i="11"/>
  <c r="FS64" i="11"/>
  <c r="FO64" i="11"/>
  <c r="FK64" i="11"/>
  <c r="FE64" i="11"/>
  <c r="FV64" i="11" s="1"/>
  <c r="ES64" i="11"/>
  <c r="EP64" i="11"/>
  <c r="EL64" i="11"/>
  <c r="EH64" i="11"/>
  <c r="ED64" i="11"/>
  <c r="DR64" i="11"/>
  <c r="DS64" i="11" s="1"/>
  <c r="DN64" i="11"/>
  <c r="DJ64" i="11"/>
  <c r="DK64" i="11" s="1"/>
  <c r="DF64" i="11"/>
  <c r="DA64" i="11"/>
  <c r="ET64" i="11" s="1"/>
  <c r="EV64" i="11" s="1"/>
  <c r="CP64" i="11"/>
  <c r="CM64" i="11"/>
  <c r="CI64" i="11"/>
  <c r="CE64" i="11"/>
  <c r="CA64" i="11"/>
  <c r="BW64" i="11"/>
  <c r="BR64" i="11"/>
  <c r="BP64" i="11"/>
  <c r="BL64" i="11"/>
  <c r="BH64" i="11"/>
  <c r="BD64" i="11"/>
  <c r="AU64" i="11"/>
  <c r="AS64" i="11"/>
  <c r="AO64" i="11"/>
  <c r="AK64" i="11"/>
  <c r="AG64" i="11"/>
  <c r="U64" i="11"/>
  <c r="V64" i="11" s="1"/>
  <c r="Q64" i="11"/>
  <c r="R64" i="11" s="1"/>
  <c r="M64" i="11"/>
  <c r="I64" i="11"/>
  <c r="J64" i="11" s="1"/>
  <c r="D64" i="11"/>
  <c r="BS64" i="11" s="1"/>
  <c r="BU64" i="11" s="1"/>
  <c r="GN63" i="11"/>
  <c r="GL63" i="11"/>
  <c r="GG63" i="11"/>
  <c r="GC63" i="11"/>
  <c r="FU63" i="11"/>
  <c r="FX63" i="11" s="1"/>
  <c r="FS63" i="11"/>
  <c r="FO63" i="11"/>
  <c r="FK63" i="11"/>
  <c r="FE63" i="11"/>
  <c r="FV63" i="11" s="1"/>
  <c r="ES63" i="11"/>
  <c r="EP63" i="11"/>
  <c r="EL63" i="11"/>
  <c r="EH63" i="11"/>
  <c r="ED63" i="11"/>
  <c r="DR63" i="11"/>
  <c r="DS63" i="11" s="1"/>
  <c r="DN63" i="11"/>
  <c r="DJ63" i="11"/>
  <c r="DK63" i="11" s="1"/>
  <c r="DF63" i="11"/>
  <c r="DG63" i="11" s="1"/>
  <c r="DA63" i="11"/>
  <c r="CP63" i="11"/>
  <c r="CM63" i="11"/>
  <c r="CI63" i="11"/>
  <c r="CE63" i="11"/>
  <c r="CA63" i="11"/>
  <c r="BW63" i="11"/>
  <c r="BR63" i="11"/>
  <c r="BP63" i="11"/>
  <c r="BL63" i="11"/>
  <c r="BH63" i="11"/>
  <c r="BD63" i="11"/>
  <c r="AU63" i="11"/>
  <c r="AS63" i="11"/>
  <c r="AO63" i="11"/>
  <c r="AK63" i="11"/>
  <c r="AG63" i="11"/>
  <c r="U63" i="11"/>
  <c r="V63" i="11" s="1"/>
  <c r="Q63" i="11"/>
  <c r="R63" i="11" s="1"/>
  <c r="M63" i="11"/>
  <c r="I63" i="11"/>
  <c r="D63" i="11"/>
  <c r="AV63" i="11" s="1"/>
  <c r="AX63" i="11" s="1"/>
  <c r="GN62" i="11"/>
  <c r="GL62" i="11"/>
  <c r="GG62" i="11"/>
  <c r="GC62" i="11"/>
  <c r="FU62" i="11"/>
  <c r="FX62" i="11" s="1"/>
  <c r="FS62" i="11"/>
  <c r="FO62" i="11"/>
  <c r="FK62" i="11"/>
  <c r="FE62" i="11"/>
  <c r="FV62" i="11" s="1"/>
  <c r="ES62" i="11"/>
  <c r="EP62" i="11"/>
  <c r="EL62" i="11"/>
  <c r="EH62" i="11"/>
  <c r="ED62" i="11"/>
  <c r="DR62" i="11"/>
  <c r="DS62" i="11" s="1"/>
  <c r="DN62" i="11"/>
  <c r="DJ62" i="11"/>
  <c r="DF62" i="11"/>
  <c r="DG62" i="11" s="1"/>
  <c r="DA62" i="11"/>
  <c r="CP62" i="11"/>
  <c r="CM62" i="11"/>
  <c r="CI62" i="11"/>
  <c r="CE62" i="11"/>
  <c r="CA62" i="11"/>
  <c r="BW62" i="11"/>
  <c r="BR62" i="11"/>
  <c r="BP62" i="11"/>
  <c r="BL62" i="11"/>
  <c r="BH62" i="11"/>
  <c r="BD62" i="11"/>
  <c r="AU62" i="11"/>
  <c r="AS62" i="11"/>
  <c r="AO62" i="11"/>
  <c r="AK62" i="11"/>
  <c r="AG62" i="11"/>
  <c r="U62" i="11"/>
  <c r="V62" i="11" s="1"/>
  <c r="Q62" i="11"/>
  <c r="R62" i="11" s="1"/>
  <c r="M62" i="11"/>
  <c r="I62" i="11"/>
  <c r="J62" i="11" s="1"/>
  <c r="D62" i="11"/>
  <c r="CQ62" i="11" s="1"/>
  <c r="CS62" i="11" s="1"/>
  <c r="GN61" i="11"/>
  <c r="GL61" i="11"/>
  <c r="GG61" i="11"/>
  <c r="GC61" i="11"/>
  <c r="FU61" i="11"/>
  <c r="FX61" i="11" s="1"/>
  <c r="FS61" i="11"/>
  <c r="FO61" i="11"/>
  <c r="FK61" i="11"/>
  <c r="FE61" i="11"/>
  <c r="FV61" i="11" s="1"/>
  <c r="ES61" i="11"/>
  <c r="EP61" i="11"/>
  <c r="EL61" i="11"/>
  <c r="EH61" i="11"/>
  <c r="ED61" i="11"/>
  <c r="DR61" i="11"/>
  <c r="DS61" i="11" s="1"/>
  <c r="DN61" i="11"/>
  <c r="DJ61" i="11"/>
  <c r="DF61" i="11"/>
  <c r="DG61" i="11" s="1"/>
  <c r="DA61" i="11"/>
  <c r="ET61" i="11" s="1"/>
  <c r="EV61" i="11" s="1"/>
  <c r="CP61" i="11"/>
  <c r="CM61" i="11"/>
  <c r="CI61" i="11"/>
  <c r="CE61" i="11"/>
  <c r="CA61" i="11"/>
  <c r="BW61" i="11"/>
  <c r="BR61" i="11"/>
  <c r="BP61" i="11"/>
  <c r="BL61" i="11"/>
  <c r="BH61" i="11"/>
  <c r="BD61" i="11"/>
  <c r="AU61" i="11"/>
  <c r="AS61" i="11"/>
  <c r="AO61" i="11"/>
  <c r="AK61" i="11"/>
  <c r="AG61" i="11"/>
  <c r="U61" i="11"/>
  <c r="V61" i="11" s="1"/>
  <c r="Q61" i="11"/>
  <c r="M61" i="11"/>
  <c r="N61" i="11" s="1"/>
  <c r="I61" i="11"/>
  <c r="J61" i="11" s="1"/>
  <c r="D61" i="11"/>
  <c r="BS61" i="11" s="1"/>
  <c r="BU61" i="11" s="1"/>
  <c r="GN60" i="11"/>
  <c r="GQ60" i="11" s="1"/>
  <c r="GL60" i="11"/>
  <c r="GG60" i="11"/>
  <c r="GC60" i="11"/>
  <c r="FU60" i="11"/>
  <c r="FS60" i="11"/>
  <c r="FO60" i="11"/>
  <c r="FK60" i="11"/>
  <c r="FE60" i="11"/>
  <c r="FV60" i="11" s="1"/>
  <c r="ES60" i="11"/>
  <c r="EP60" i="11"/>
  <c r="EL60" i="11"/>
  <c r="EH60" i="11"/>
  <c r="ED60" i="11"/>
  <c r="DR60" i="11"/>
  <c r="DS60" i="11" s="1"/>
  <c r="DN60" i="11"/>
  <c r="DO60" i="11" s="1"/>
  <c r="DJ60" i="11"/>
  <c r="DF60" i="11"/>
  <c r="DG60" i="11" s="1"/>
  <c r="DA60" i="11"/>
  <c r="GO60" i="11" s="1"/>
  <c r="CP60" i="11"/>
  <c r="CM60" i="11"/>
  <c r="CI60" i="11"/>
  <c r="CE60" i="11"/>
  <c r="CA60" i="11"/>
  <c r="BW60" i="11"/>
  <c r="BR60" i="11"/>
  <c r="BP60" i="11"/>
  <c r="BL60" i="11"/>
  <c r="BH60" i="11"/>
  <c r="BD60" i="11"/>
  <c r="AU60" i="11"/>
  <c r="AS60" i="11"/>
  <c r="AO60" i="11"/>
  <c r="AK60" i="11"/>
  <c r="AG60" i="11"/>
  <c r="U60" i="11"/>
  <c r="Q60" i="11"/>
  <c r="R60" i="11" s="1"/>
  <c r="M60" i="11"/>
  <c r="N60" i="11" s="1"/>
  <c r="I60" i="11"/>
  <c r="J60" i="11" s="1"/>
  <c r="D60" i="11"/>
  <c r="CQ60" i="11" s="1"/>
  <c r="CS60" i="11" s="1"/>
  <c r="GN59" i="11"/>
  <c r="GQ59" i="11" s="1"/>
  <c r="GL59" i="11"/>
  <c r="GG59" i="11"/>
  <c r="GC59" i="11"/>
  <c r="FU59" i="11"/>
  <c r="FX59" i="11" s="1"/>
  <c r="FS59" i="11"/>
  <c r="FO59" i="11"/>
  <c r="FK59" i="11"/>
  <c r="FE59" i="11"/>
  <c r="FV59" i="11" s="1"/>
  <c r="ES59" i="11"/>
  <c r="EP59" i="11"/>
  <c r="EL59" i="11"/>
  <c r="EH59" i="11"/>
  <c r="ED59" i="11"/>
  <c r="DR59" i="11"/>
  <c r="DS59" i="11" s="1"/>
  <c r="DN59" i="11"/>
  <c r="DO59" i="11" s="1"/>
  <c r="DJ59" i="11"/>
  <c r="DF59" i="11"/>
  <c r="DA59" i="11"/>
  <c r="CP59" i="11"/>
  <c r="CM59" i="11"/>
  <c r="CI59" i="11"/>
  <c r="CE59" i="11"/>
  <c r="CA59" i="11"/>
  <c r="BW59" i="11"/>
  <c r="BR59" i="11"/>
  <c r="BP59" i="11"/>
  <c r="BL59" i="11"/>
  <c r="BH59" i="11"/>
  <c r="BD59" i="11"/>
  <c r="AU59" i="11"/>
  <c r="AS59" i="11"/>
  <c r="AO59" i="11"/>
  <c r="AK59" i="11"/>
  <c r="AG59" i="11"/>
  <c r="U59" i="11"/>
  <c r="V59" i="11" s="1"/>
  <c r="Q59" i="11"/>
  <c r="R59" i="11" s="1"/>
  <c r="M59" i="11"/>
  <c r="N59" i="11" s="1"/>
  <c r="I59" i="11"/>
  <c r="D59" i="11"/>
  <c r="GN58" i="11"/>
  <c r="GL58" i="11"/>
  <c r="GG58" i="11"/>
  <c r="GC58" i="11"/>
  <c r="FU58" i="11"/>
  <c r="FX58" i="11" s="1"/>
  <c r="FS58" i="11"/>
  <c r="FO58" i="11"/>
  <c r="FK58" i="11"/>
  <c r="FE58" i="11"/>
  <c r="FV58" i="11" s="1"/>
  <c r="ES58" i="11"/>
  <c r="EP58" i="11"/>
  <c r="EL58" i="11"/>
  <c r="EH58" i="11"/>
  <c r="ED58" i="11"/>
  <c r="DR58" i="11"/>
  <c r="DS58" i="11" s="1"/>
  <c r="DN58" i="11"/>
  <c r="DO58" i="11" s="1"/>
  <c r="DJ58" i="11"/>
  <c r="DK58" i="11" s="1"/>
  <c r="DF58" i="11"/>
  <c r="DG58" i="11" s="1"/>
  <c r="DA58" i="11"/>
  <c r="ET58" i="11" s="1"/>
  <c r="EV58" i="11" s="1"/>
  <c r="CP58" i="11"/>
  <c r="CM58" i="11"/>
  <c r="CI58" i="11"/>
  <c r="CE58" i="11"/>
  <c r="CA58" i="11"/>
  <c r="BW58" i="11"/>
  <c r="BR58" i="11"/>
  <c r="BP58" i="11"/>
  <c r="BL58" i="11"/>
  <c r="BH58" i="11"/>
  <c r="BD58" i="11"/>
  <c r="AU58" i="11"/>
  <c r="AS58" i="11"/>
  <c r="AO58" i="11"/>
  <c r="AK58" i="11"/>
  <c r="AG58" i="11"/>
  <c r="U58" i="11"/>
  <c r="V58" i="11" s="1"/>
  <c r="Q58" i="11"/>
  <c r="R58" i="11" s="1"/>
  <c r="M58" i="11"/>
  <c r="N58" i="11" s="1"/>
  <c r="I58" i="11"/>
  <c r="J58" i="11" s="1"/>
  <c r="D58" i="11"/>
  <c r="AV58" i="11" s="1"/>
  <c r="AX58" i="11" s="1"/>
  <c r="GN57" i="11"/>
  <c r="GL57" i="11"/>
  <c r="GG57" i="11"/>
  <c r="GC57" i="11"/>
  <c r="FU57" i="11"/>
  <c r="FX57" i="11" s="1"/>
  <c r="FS57" i="11"/>
  <c r="FO57" i="11"/>
  <c r="FK57" i="11"/>
  <c r="FE57" i="11"/>
  <c r="FV57" i="11" s="1"/>
  <c r="ES57" i="11"/>
  <c r="EP57" i="11"/>
  <c r="EL57" i="11"/>
  <c r="EH57" i="11"/>
  <c r="ED57" i="11"/>
  <c r="DR57" i="11"/>
  <c r="DS57" i="11" s="1"/>
  <c r="DN57" i="11"/>
  <c r="DO57" i="11" s="1"/>
  <c r="DJ57" i="11"/>
  <c r="DF57" i="11"/>
  <c r="DG57" i="11" s="1"/>
  <c r="DA57" i="11"/>
  <c r="CP57" i="11"/>
  <c r="CM57" i="11"/>
  <c r="CI57" i="11"/>
  <c r="CE57" i="11"/>
  <c r="CA57" i="11"/>
  <c r="BW57" i="11"/>
  <c r="BR57" i="11"/>
  <c r="BP57" i="11"/>
  <c r="BL57" i="11"/>
  <c r="BH57" i="11"/>
  <c r="BD57" i="11"/>
  <c r="AU57" i="11"/>
  <c r="AS57" i="11"/>
  <c r="AO57" i="11"/>
  <c r="AK57" i="11"/>
  <c r="AG57" i="11"/>
  <c r="U57" i="11"/>
  <c r="V57" i="11" s="1"/>
  <c r="Q57" i="11"/>
  <c r="R57" i="11" s="1"/>
  <c r="M57" i="11"/>
  <c r="I57" i="11"/>
  <c r="J57" i="11" s="1"/>
  <c r="D57" i="11"/>
  <c r="CQ57" i="11" s="1"/>
  <c r="CS57" i="11" s="1"/>
  <c r="GN56" i="11"/>
  <c r="GL56" i="11"/>
  <c r="GG56" i="11"/>
  <c r="GC56" i="11"/>
  <c r="FU56" i="11"/>
  <c r="FX56" i="11" s="1"/>
  <c r="FS56" i="11"/>
  <c r="FO56" i="11"/>
  <c r="FK56" i="11"/>
  <c r="FE56" i="11"/>
  <c r="FV56" i="11" s="1"/>
  <c r="ES56" i="11"/>
  <c r="EP56" i="11"/>
  <c r="EL56" i="11"/>
  <c r="EH56" i="11"/>
  <c r="ED56" i="11"/>
  <c r="DR56" i="11"/>
  <c r="DS56" i="11" s="1"/>
  <c r="DN56" i="11"/>
  <c r="DJ56" i="11"/>
  <c r="DK56" i="11" s="1"/>
  <c r="DF56" i="11"/>
  <c r="DG56" i="11" s="1"/>
  <c r="DA56" i="11"/>
  <c r="ET56" i="11" s="1"/>
  <c r="EV56" i="11" s="1"/>
  <c r="CP56" i="11"/>
  <c r="CM56" i="11"/>
  <c r="CI56" i="11"/>
  <c r="CE56" i="11"/>
  <c r="CA56" i="11"/>
  <c r="BW56" i="11"/>
  <c r="BR56" i="11"/>
  <c r="BP56" i="11"/>
  <c r="BL56" i="11"/>
  <c r="BH56" i="11"/>
  <c r="BD56" i="11"/>
  <c r="AU56" i="11"/>
  <c r="AS56" i="11"/>
  <c r="AO56" i="11"/>
  <c r="AK56" i="11"/>
  <c r="AG56" i="11"/>
  <c r="U56" i="11"/>
  <c r="Q56" i="11"/>
  <c r="R56" i="11" s="1"/>
  <c r="M56" i="11"/>
  <c r="N56" i="11" s="1"/>
  <c r="I56" i="11"/>
  <c r="D56" i="11"/>
  <c r="AV56" i="11" s="1"/>
  <c r="AX56" i="11" s="1"/>
  <c r="GN55" i="11"/>
  <c r="GL55" i="11"/>
  <c r="GG55" i="11"/>
  <c r="GC55" i="11"/>
  <c r="FU55" i="11"/>
  <c r="FS55" i="11"/>
  <c r="FO55" i="11"/>
  <c r="FK55" i="11"/>
  <c r="FE55" i="11"/>
  <c r="FV55" i="11" s="1"/>
  <c r="ES55" i="11"/>
  <c r="EP55" i="11"/>
  <c r="EL55" i="11"/>
  <c r="EH55" i="11"/>
  <c r="ED55" i="11"/>
  <c r="DR55" i="11"/>
  <c r="DS55" i="11" s="1"/>
  <c r="DN55" i="11"/>
  <c r="DJ55" i="11"/>
  <c r="DK55" i="11" s="1"/>
  <c r="DF55" i="11"/>
  <c r="DA55" i="11"/>
  <c r="CP55" i="11"/>
  <c r="CM55" i="11"/>
  <c r="CI55" i="11"/>
  <c r="CE55" i="11"/>
  <c r="CA55" i="11"/>
  <c r="BW55" i="11"/>
  <c r="BR55" i="11"/>
  <c r="BP55" i="11"/>
  <c r="BL55" i="11"/>
  <c r="BH55" i="11"/>
  <c r="BD55" i="11"/>
  <c r="AU55" i="11"/>
  <c r="AS55" i="11"/>
  <c r="AO55" i="11"/>
  <c r="AK55" i="11"/>
  <c r="AG55" i="11"/>
  <c r="U55" i="11"/>
  <c r="V55" i="11" s="1"/>
  <c r="Q55" i="11"/>
  <c r="M55" i="11"/>
  <c r="I55" i="11"/>
  <c r="D55" i="11"/>
  <c r="BS55" i="11" s="1"/>
  <c r="BU55" i="11" s="1"/>
  <c r="GN54" i="11"/>
  <c r="GL54" i="11"/>
  <c r="GG54" i="11"/>
  <c r="GC54" i="11"/>
  <c r="FU54" i="11"/>
  <c r="FX54" i="11" s="1"/>
  <c r="FS54" i="11"/>
  <c r="FO54" i="11"/>
  <c r="FK54" i="11"/>
  <c r="FE54" i="11"/>
  <c r="FV54" i="11" s="1"/>
  <c r="ET54" i="11"/>
  <c r="EV54" i="11" s="1"/>
  <c r="ES54" i="11"/>
  <c r="EU54" i="11" s="1"/>
  <c r="EP54" i="11"/>
  <c r="EL54" i="11"/>
  <c r="EH54" i="11"/>
  <c r="ED54" i="11"/>
  <c r="DR54" i="11"/>
  <c r="DS54" i="11" s="1"/>
  <c r="DN54" i="11"/>
  <c r="DJ54" i="11"/>
  <c r="DF54" i="11"/>
  <c r="DG54" i="11" s="1"/>
  <c r="DA54" i="11"/>
  <c r="CP54" i="11"/>
  <c r="CM54" i="11"/>
  <c r="CI54" i="11"/>
  <c r="CE54" i="11"/>
  <c r="CA54" i="11"/>
  <c r="BW54" i="11"/>
  <c r="BR54" i="11"/>
  <c r="BP54" i="11"/>
  <c r="BL54" i="11"/>
  <c r="BH54" i="11"/>
  <c r="BD54" i="11"/>
  <c r="AU54" i="11"/>
  <c r="AS54" i="11"/>
  <c r="AO54" i="11"/>
  <c r="AK54" i="11"/>
  <c r="AG54" i="11"/>
  <c r="U54" i="11"/>
  <c r="Q54" i="11"/>
  <c r="R54" i="11" s="1"/>
  <c r="M54" i="11"/>
  <c r="I54" i="11"/>
  <c r="J54" i="11" s="1"/>
  <c r="D54" i="11"/>
  <c r="AV54" i="11" s="1"/>
  <c r="AX54" i="11" s="1"/>
  <c r="GN53" i="11"/>
  <c r="GQ53" i="11" s="1"/>
  <c r="GL53" i="11"/>
  <c r="GG53" i="11"/>
  <c r="GC53" i="11"/>
  <c r="FU53" i="11"/>
  <c r="FX53" i="11" s="1"/>
  <c r="FS53" i="11"/>
  <c r="FO53" i="11"/>
  <c r="FK53" i="11"/>
  <c r="FE53" i="11"/>
  <c r="FV53" i="11" s="1"/>
  <c r="ES53" i="11"/>
  <c r="EP53" i="11"/>
  <c r="EL53" i="11"/>
  <c r="EH53" i="11"/>
  <c r="ED53" i="11"/>
  <c r="DR53" i="11"/>
  <c r="DS53" i="11" s="1"/>
  <c r="DN53" i="11"/>
  <c r="DJ53" i="11"/>
  <c r="DF53" i="11"/>
  <c r="DA53" i="11"/>
  <c r="CP53" i="11"/>
  <c r="CM53" i="11"/>
  <c r="CI53" i="11"/>
  <c r="CE53" i="11"/>
  <c r="CA53" i="11"/>
  <c r="BW53" i="11"/>
  <c r="BR53" i="11"/>
  <c r="BP53" i="11"/>
  <c r="BL53" i="11"/>
  <c r="BH53" i="11"/>
  <c r="BD53" i="11"/>
  <c r="AU53" i="11"/>
  <c r="AS53" i="11"/>
  <c r="AO53" i="11"/>
  <c r="AK53" i="11"/>
  <c r="AG53" i="11"/>
  <c r="U53" i="11"/>
  <c r="V53" i="11" s="1"/>
  <c r="Q53" i="11"/>
  <c r="M53" i="11"/>
  <c r="I53" i="11"/>
  <c r="J53" i="11" s="1"/>
  <c r="D53" i="11"/>
  <c r="GN52" i="11"/>
  <c r="GL52" i="11"/>
  <c r="GG52" i="11"/>
  <c r="GC52" i="11"/>
  <c r="FU52" i="11"/>
  <c r="FS52" i="11"/>
  <c r="FO52" i="11"/>
  <c r="FK52" i="11"/>
  <c r="FE52" i="11"/>
  <c r="FV52" i="11" s="1"/>
  <c r="ES52" i="11"/>
  <c r="EP52" i="11"/>
  <c r="EL52" i="11"/>
  <c r="EH52" i="11"/>
  <c r="ED52" i="11"/>
  <c r="DR52" i="11"/>
  <c r="DS52" i="11" s="1"/>
  <c r="DN52" i="11"/>
  <c r="DJ52" i="11"/>
  <c r="DF52" i="11"/>
  <c r="DG52" i="11" s="1"/>
  <c r="DA52" i="11"/>
  <c r="CP52" i="11"/>
  <c r="CM52" i="11"/>
  <c r="CI52" i="11"/>
  <c r="CE52" i="11"/>
  <c r="CA52" i="11"/>
  <c r="BW52" i="11"/>
  <c r="BR52" i="11"/>
  <c r="BP52" i="11"/>
  <c r="BL52" i="11"/>
  <c r="BH52" i="11"/>
  <c r="BD52" i="11"/>
  <c r="AU52" i="11"/>
  <c r="AS52" i="11"/>
  <c r="AO52" i="11"/>
  <c r="AK52" i="11"/>
  <c r="AG52" i="11"/>
  <c r="U52" i="11"/>
  <c r="Q52" i="11"/>
  <c r="R52" i="11" s="1"/>
  <c r="M52" i="11"/>
  <c r="N52" i="11" s="1"/>
  <c r="I52" i="11"/>
  <c r="D52" i="11"/>
  <c r="GN51" i="11"/>
  <c r="GQ51" i="11" s="1"/>
  <c r="GL51" i="11"/>
  <c r="GG51" i="11"/>
  <c r="GC51" i="11"/>
  <c r="FU51" i="11"/>
  <c r="FS51" i="11"/>
  <c r="FO51" i="11"/>
  <c r="FK51" i="11"/>
  <c r="FE51" i="11"/>
  <c r="FV51" i="11" s="1"/>
  <c r="ES51" i="11"/>
  <c r="EP51" i="11"/>
  <c r="EL51" i="11"/>
  <c r="EH51" i="11"/>
  <c r="ED51" i="11"/>
  <c r="DR51" i="11"/>
  <c r="DS51" i="11" s="1"/>
  <c r="DN51" i="11"/>
  <c r="DO51" i="11" s="1"/>
  <c r="DJ51" i="11"/>
  <c r="DK51" i="11" s="1"/>
  <c r="DF51" i="11"/>
  <c r="DA51" i="11"/>
  <c r="CP51" i="11"/>
  <c r="CM51" i="11"/>
  <c r="CI51" i="11"/>
  <c r="CE51" i="11"/>
  <c r="CA51" i="11"/>
  <c r="BW51" i="11"/>
  <c r="BR51" i="11"/>
  <c r="BP51" i="11"/>
  <c r="BL51" i="11"/>
  <c r="BH51" i="11"/>
  <c r="BD51" i="11"/>
  <c r="AU51" i="11"/>
  <c r="AS51" i="11"/>
  <c r="AO51" i="11"/>
  <c r="AK51" i="11"/>
  <c r="AG51" i="11"/>
  <c r="U51" i="11"/>
  <c r="V51" i="11" s="1"/>
  <c r="Q51" i="11"/>
  <c r="R51" i="11" s="1"/>
  <c r="M51" i="11"/>
  <c r="N51" i="11" s="1"/>
  <c r="I51" i="11"/>
  <c r="J51" i="11" s="1"/>
  <c r="D51" i="11"/>
  <c r="AV51" i="11" s="1"/>
  <c r="AX51" i="11" s="1"/>
  <c r="GN50" i="11"/>
  <c r="GL50" i="11"/>
  <c r="GG50" i="11"/>
  <c r="GC50" i="11"/>
  <c r="FU50" i="11"/>
  <c r="FS50" i="11"/>
  <c r="FO50" i="11"/>
  <c r="FK50" i="11"/>
  <c r="FE50" i="11"/>
  <c r="FV50" i="11" s="1"/>
  <c r="ES50" i="11"/>
  <c r="EP50" i="11"/>
  <c r="EL50" i="11"/>
  <c r="EH50" i="11"/>
  <c r="ED50" i="11"/>
  <c r="DR50" i="11"/>
  <c r="DS50" i="11" s="1"/>
  <c r="DN50" i="11"/>
  <c r="DO50" i="11" s="1"/>
  <c r="DJ50" i="11"/>
  <c r="DK50" i="11" s="1"/>
  <c r="DF50" i="11"/>
  <c r="DA50" i="11"/>
  <c r="CP50" i="11"/>
  <c r="CM50" i="11"/>
  <c r="CI50" i="11"/>
  <c r="CE50" i="11"/>
  <c r="CA50" i="11"/>
  <c r="BW50" i="11"/>
  <c r="BR50" i="11"/>
  <c r="BP50" i="11"/>
  <c r="BL50" i="11"/>
  <c r="BH50" i="11"/>
  <c r="BD50" i="11"/>
  <c r="AU50" i="11"/>
  <c r="AS50" i="11"/>
  <c r="AO50" i="11"/>
  <c r="AK50" i="11"/>
  <c r="AG50" i="11"/>
  <c r="U50" i="11"/>
  <c r="V50" i="11" s="1"/>
  <c r="Q50" i="11"/>
  <c r="M50" i="11"/>
  <c r="I50" i="11"/>
  <c r="J50" i="11" s="1"/>
  <c r="D50" i="11"/>
  <c r="GN49" i="11"/>
  <c r="GL49" i="11"/>
  <c r="GG49" i="11"/>
  <c r="GC49" i="11"/>
  <c r="FU49" i="11"/>
  <c r="FX49" i="11" s="1"/>
  <c r="FS49" i="11"/>
  <c r="FO49" i="11"/>
  <c r="FK49" i="11"/>
  <c r="FE49" i="11"/>
  <c r="FV49" i="11" s="1"/>
  <c r="ES49" i="11"/>
  <c r="EP49" i="11"/>
  <c r="EL49" i="11"/>
  <c r="EH49" i="11"/>
  <c r="ED49" i="11"/>
  <c r="DR49" i="11"/>
  <c r="DS49" i="11" s="1"/>
  <c r="DN49" i="11"/>
  <c r="DO49" i="11" s="1"/>
  <c r="DJ49" i="11"/>
  <c r="DK49" i="11" s="1"/>
  <c r="DF49" i="11"/>
  <c r="DG49" i="11" s="1"/>
  <c r="DA49" i="11"/>
  <c r="CP49" i="11"/>
  <c r="CM49" i="11"/>
  <c r="CI49" i="11"/>
  <c r="CE49" i="11"/>
  <c r="CA49" i="11"/>
  <c r="BW49" i="11"/>
  <c r="BR49" i="11"/>
  <c r="BP49" i="11"/>
  <c r="BL49" i="11"/>
  <c r="BH49" i="11"/>
  <c r="BD49" i="11"/>
  <c r="AU49" i="11"/>
  <c r="AS49" i="11"/>
  <c r="AO49" i="11"/>
  <c r="AK49" i="11"/>
  <c r="AG49" i="11"/>
  <c r="U49" i="11"/>
  <c r="V49" i="11" s="1"/>
  <c r="Q49" i="11"/>
  <c r="R49" i="11" s="1"/>
  <c r="M49" i="11"/>
  <c r="I49" i="11"/>
  <c r="J49" i="11" s="1"/>
  <c r="D49" i="11"/>
  <c r="GN48" i="11"/>
  <c r="GL48" i="11"/>
  <c r="GG48" i="11"/>
  <c r="GC48" i="11"/>
  <c r="FU48" i="11"/>
  <c r="FS48" i="11"/>
  <c r="FO48" i="11"/>
  <c r="FK48" i="11"/>
  <c r="FE48" i="11"/>
  <c r="FV48" i="11" s="1"/>
  <c r="ES48" i="11"/>
  <c r="EP48" i="11"/>
  <c r="EL48" i="11"/>
  <c r="EH48" i="11"/>
  <c r="ED48" i="11"/>
  <c r="DR48" i="11"/>
  <c r="DS48" i="11" s="1"/>
  <c r="DN48" i="11"/>
  <c r="DJ48" i="11"/>
  <c r="DK48" i="11" s="1"/>
  <c r="DF48" i="11"/>
  <c r="DA48" i="11"/>
  <c r="CP48" i="11"/>
  <c r="CM48" i="11"/>
  <c r="CI48" i="11"/>
  <c r="CE48" i="11"/>
  <c r="CA48" i="11"/>
  <c r="BW48" i="11"/>
  <c r="BR48" i="11"/>
  <c r="BP48" i="11"/>
  <c r="BL48" i="11"/>
  <c r="BH48" i="11"/>
  <c r="BD48" i="11"/>
  <c r="AU48" i="11"/>
  <c r="AS48" i="11"/>
  <c r="AO48" i="11"/>
  <c r="AK48" i="11"/>
  <c r="AG48" i="11"/>
  <c r="U48" i="11"/>
  <c r="Q48" i="11"/>
  <c r="M48" i="11"/>
  <c r="N48" i="11" s="1"/>
  <c r="I48" i="11"/>
  <c r="J48" i="11" s="1"/>
  <c r="D48" i="11"/>
  <c r="AV48" i="11" s="1"/>
  <c r="AX48" i="11" s="1"/>
  <c r="GN47" i="11"/>
  <c r="GL47" i="11"/>
  <c r="GG47" i="11"/>
  <c r="GC47" i="11"/>
  <c r="FU47" i="11"/>
  <c r="FX47" i="11" s="1"/>
  <c r="FS47" i="11"/>
  <c r="FO47" i="11"/>
  <c r="FK47" i="11"/>
  <c r="FE47" i="11"/>
  <c r="FV47" i="11" s="1"/>
  <c r="ES47" i="11"/>
  <c r="EP47" i="11"/>
  <c r="EL47" i="11"/>
  <c r="EH47" i="11"/>
  <c r="ED47" i="11"/>
  <c r="DR47" i="11"/>
  <c r="DS47" i="11" s="1"/>
  <c r="DN47" i="11"/>
  <c r="DJ47" i="11"/>
  <c r="DF47" i="11"/>
  <c r="DA47" i="11"/>
  <c r="CP47" i="11"/>
  <c r="CM47" i="11"/>
  <c r="CI47" i="11"/>
  <c r="CE47" i="11"/>
  <c r="CA47" i="11"/>
  <c r="BW47" i="11"/>
  <c r="BR47" i="11"/>
  <c r="BP47" i="11"/>
  <c r="BL47" i="11"/>
  <c r="BH47" i="11"/>
  <c r="BD47" i="11"/>
  <c r="AU47" i="11"/>
  <c r="AS47" i="11"/>
  <c r="AO47" i="11"/>
  <c r="AK47" i="11"/>
  <c r="AG47" i="11"/>
  <c r="U47" i="11"/>
  <c r="V47" i="11" s="1"/>
  <c r="Q47" i="11"/>
  <c r="M47" i="11"/>
  <c r="N47" i="11" s="1"/>
  <c r="I47" i="11"/>
  <c r="J47" i="11" s="1"/>
  <c r="D47" i="11"/>
  <c r="BS47" i="11" s="1"/>
  <c r="BU47" i="11" s="1"/>
  <c r="GN46" i="11"/>
  <c r="GL46" i="11"/>
  <c r="GG46" i="11"/>
  <c r="GC46" i="11"/>
  <c r="FU46" i="11"/>
  <c r="FX46" i="11" s="1"/>
  <c r="FS46" i="11"/>
  <c r="FO46" i="11"/>
  <c r="FK46" i="11"/>
  <c r="FE46" i="11"/>
  <c r="FV46" i="11" s="1"/>
  <c r="ES46" i="11"/>
  <c r="EP46" i="11"/>
  <c r="EL46" i="11"/>
  <c r="EH46" i="11"/>
  <c r="ED46" i="11"/>
  <c r="DR46" i="11"/>
  <c r="DS46" i="11" s="1"/>
  <c r="DN46" i="11"/>
  <c r="DJ46" i="11"/>
  <c r="DK46" i="11" s="1"/>
  <c r="DF46" i="11"/>
  <c r="DA46" i="11"/>
  <c r="CP46" i="11"/>
  <c r="CM46" i="11"/>
  <c r="CI46" i="11"/>
  <c r="CE46" i="11"/>
  <c r="CA46" i="11"/>
  <c r="BW46" i="11"/>
  <c r="BR46" i="11"/>
  <c r="BP46" i="11"/>
  <c r="BL46" i="11"/>
  <c r="BH46" i="11"/>
  <c r="BD46" i="11"/>
  <c r="AU46" i="11"/>
  <c r="AS46" i="11"/>
  <c r="AO46" i="11"/>
  <c r="AK46" i="11"/>
  <c r="AG46" i="11"/>
  <c r="U46" i="11"/>
  <c r="V46" i="11" s="1"/>
  <c r="Q46" i="11"/>
  <c r="R46" i="11" s="1"/>
  <c r="M46" i="11"/>
  <c r="I46" i="11"/>
  <c r="J46" i="11" s="1"/>
  <c r="D46" i="11"/>
  <c r="AV46" i="11" s="1"/>
  <c r="AX46" i="11" s="1"/>
  <c r="GN45" i="11"/>
  <c r="GQ45" i="11" s="1"/>
  <c r="GL45" i="11"/>
  <c r="GG45" i="11"/>
  <c r="GC45" i="11"/>
  <c r="FU45" i="11"/>
  <c r="FX45" i="11" s="1"/>
  <c r="FS45" i="11"/>
  <c r="FO45" i="11"/>
  <c r="FK45" i="11"/>
  <c r="FE45" i="11"/>
  <c r="FV45" i="11" s="1"/>
  <c r="ES45" i="11"/>
  <c r="EP45" i="11"/>
  <c r="EL45" i="11"/>
  <c r="EH45" i="11"/>
  <c r="ED45" i="11"/>
  <c r="DR45" i="11"/>
  <c r="DS45" i="11" s="1"/>
  <c r="DN45" i="11"/>
  <c r="DO45" i="11" s="1"/>
  <c r="DJ45" i="11"/>
  <c r="DK45" i="11" s="1"/>
  <c r="DF45" i="11"/>
  <c r="DA45" i="11"/>
  <c r="CP45" i="11"/>
  <c r="CM45" i="11"/>
  <c r="CI45" i="11"/>
  <c r="CE45" i="11"/>
  <c r="CA45" i="11"/>
  <c r="BW45" i="11"/>
  <c r="BR45" i="11"/>
  <c r="BP45" i="11"/>
  <c r="BL45" i="11"/>
  <c r="BH45" i="11"/>
  <c r="BD45" i="11"/>
  <c r="AU45" i="11"/>
  <c r="AS45" i="11"/>
  <c r="AO45" i="11"/>
  <c r="AK45" i="11"/>
  <c r="AG45" i="11"/>
  <c r="U45" i="11"/>
  <c r="V45" i="11" s="1"/>
  <c r="Q45" i="11"/>
  <c r="M45" i="11"/>
  <c r="I45" i="11"/>
  <c r="D45" i="11"/>
  <c r="CQ45" i="11" s="1"/>
  <c r="CS45" i="11" s="1"/>
  <c r="GN44" i="11"/>
  <c r="GL44" i="11"/>
  <c r="GG44" i="11"/>
  <c r="GC44" i="11"/>
  <c r="FU44" i="11"/>
  <c r="FX44" i="11" s="1"/>
  <c r="FS44" i="11"/>
  <c r="FO44" i="11"/>
  <c r="FK44" i="11"/>
  <c r="FE44" i="11"/>
  <c r="FV44" i="11" s="1"/>
  <c r="ES44" i="11"/>
  <c r="EP44" i="11"/>
  <c r="EL44" i="11"/>
  <c r="EH44" i="11"/>
  <c r="ED44" i="11"/>
  <c r="DR44" i="11"/>
  <c r="DS44" i="11" s="1"/>
  <c r="DN44" i="11"/>
  <c r="DJ44" i="11"/>
  <c r="DK44" i="11" s="1"/>
  <c r="DF44" i="11"/>
  <c r="DA44" i="11"/>
  <c r="CP44" i="11"/>
  <c r="CM44" i="11"/>
  <c r="CI44" i="11"/>
  <c r="CE44" i="11"/>
  <c r="CA44" i="11"/>
  <c r="BW44" i="11"/>
  <c r="BR44" i="11"/>
  <c r="BP44" i="11"/>
  <c r="BL44" i="11"/>
  <c r="BH44" i="11"/>
  <c r="BD44" i="11"/>
  <c r="AU44" i="11"/>
  <c r="AS44" i="11"/>
  <c r="AO44" i="11"/>
  <c r="AK44" i="11"/>
  <c r="AG44" i="11"/>
  <c r="U44" i="11"/>
  <c r="Q44" i="11"/>
  <c r="R44" i="11" s="1"/>
  <c r="M44" i="11"/>
  <c r="I44" i="11"/>
  <c r="J44" i="11" s="1"/>
  <c r="D44" i="11"/>
  <c r="GN43" i="11"/>
  <c r="GL43" i="11"/>
  <c r="GG43" i="11"/>
  <c r="GC43" i="11"/>
  <c r="FU43" i="11"/>
  <c r="FX43" i="11" s="1"/>
  <c r="FS43" i="11"/>
  <c r="FO43" i="11"/>
  <c r="FK43" i="11"/>
  <c r="FE43" i="11"/>
  <c r="FV43" i="11" s="1"/>
  <c r="ES43" i="11"/>
  <c r="EP43" i="11"/>
  <c r="EL43" i="11"/>
  <c r="EH43" i="11"/>
  <c r="ED43" i="11"/>
  <c r="DR43" i="11"/>
  <c r="DS43" i="11" s="1"/>
  <c r="DN43" i="11"/>
  <c r="DJ43" i="11"/>
  <c r="DK43" i="11" s="1"/>
  <c r="DF43" i="11"/>
  <c r="DA43" i="11"/>
  <c r="CP43" i="11"/>
  <c r="CM43" i="11"/>
  <c r="CI43" i="11"/>
  <c r="CE43" i="11"/>
  <c r="CA43" i="11"/>
  <c r="BW43" i="11"/>
  <c r="BR43" i="11"/>
  <c r="BP43" i="11"/>
  <c r="BL43" i="11"/>
  <c r="BH43" i="11"/>
  <c r="BD43" i="11"/>
  <c r="AU43" i="11"/>
  <c r="AS43" i="11"/>
  <c r="AO43" i="11"/>
  <c r="AK43" i="11"/>
  <c r="AG43" i="11"/>
  <c r="U43" i="11"/>
  <c r="V43" i="11" s="1"/>
  <c r="Q43" i="11"/>
  <c r="R43" i="11" s="1"/>
  <c r="M43" i="11"/>
  <c r="N43" i="11" s="1"/>
  <c r="I43" i="11"/>
  <c r="J43" i="11" s="1"/>
  <c r="D43" i="11"/>
  <c r="CQ43" i="11" s="1"/>
  <c r="CS43" i="11" s="1"/>
  <c r="GN42" i="11"/>
  <c r="GQ42" i="11" s="1"/>
  <c r="GL42" i="11"/>
  <c r="GG42" i="11"/>
  <c r="GC42" i="11"/>
  <c r="FU42" i="11"/>
  <c r="FX42" i="11" s="1"/>
  <c r="FS42" i="11"/>
  <c r="FO42" i="11"/>
  <c r="FK42" i="11"/>
  <c r="FE42" i="11"/>
  <c r="FV42" i="11" s="1"/>
  <c r="ES42" i="11"/>
  <c r="EP42" i="11"/>
  <c r="EL42" i="11"/>
  <c r="EH42" i="11"/>
  <c r="ED42" i="11"/>
  <c r="DR42" i="11"/>
  <c r="DS42" i="11" s="1"/>
  <c r="DN42" i="11"/>
  <c r="DO42" i="11" s="1"/>
  <c r="DJ42" i="11"/>
  <c r="DF42" i="11"/>
  <c r="DA42" i="11"/>
  <c r="GO42" i="11" s="1"/>
  <c r="CP42" i="11"/>
  <c r="CM42" i="11"/>
  <c r="CI42" i="11"/>
  <c r="CE42" i="11"/>
  <c r="CA42" i="11"/>
  <c r="BW42" i="11"/>
  <c r="BR42" i="11"/>
  <c r="BP42" i="11"/>
  <c r="BL42" i="11"/>
  <c r="BH42" i="11"/>
  <c r="BD42" i="11"/>
  <c r="AU42" i="11"/>
  <c r="AS42" i="11"/>
  <c r="AO42" i="11"/>
  <c r="AK42" i="11"/>
  <c r="AG42" i="11"/>
  <c r="U42" i="11"/>
  <c r="Q42" i="11"/>
  <c r="M42" i="11"/>
  <c r="N42" i="11" s="1"/>
  <c r="I42" i="11"/>
  <c r="J42" i="11" s="1"/>
  <c r="D42" i="11"/>
  <c r="BS42" i="11" s="1"/>
  <c r="BU42" i="11" s="1"/>
  <c r="GN41" i="11"/>
  <c r="GQ41" i="11" s="1"/>
  <c r="GL41" i="11"/>
  <c r="GG41" i="11"/>
  <c r="GC41" i="11"/>
  <c r="FU41" i="11"/>
  <c r="FX41" i="11" s="1"/>
  <c r="FS41" i="11"/>
  <c r="FO41" i="11"/>
  <c r="FK41" i="11"/>
  <c r="FE41" i="11"/>
  <c r="FV41" i="11" s="1"/>
  <c r="ES41" i="11"/>
  <c r="EP41" i="11"/>
  <c r="EL41" i="11"/>
  <c r="EH41" i="11"/>
  <c r="ED41" i="11"/>
  <c r="DR41" i="11"/>
  <c r="DS41" i="11" s="1"/>
  <c r="DN41" i="11"/>
  <c r="DO41" i="11" s="1"/>
  <c r="DJ41" i="11"/>
  <c r="DK41" i="11" s="1"/>
  <c r="DF41" i="11"/>
  <c r="DA41" i="11"/>
  <c r="CP41" i="11"/>
  <c r="CM41" i="11"/>
  <c r="CI41" i="11"/>
  <c r="CE41" i="11"/>
  <c r="CA41" i="11"/>
  <c r="BW41" i="11"/>
  <c r="BR41" i="11"/>
  <c r="BP41" i="11"/>
  <c r="BL41" i="11"/>
  <c r="BH41" i="11"/>
  <c r="BD41" i="11"/>
  <c r="AU41" i="11"/>
  <c r="AS41" i="11"/>
  <c r="AO41" i="11"/>
  <c r="AK41" i="11"/>
  <c r="AG41" i="11"/>
  <c r="U41" i="11"/>
  <c r="V41" i="11" s="1"/>
  <c r="Q41" i="11"/>
  <c r="R41" i="11" s="1"/>
  <c r="M41" i="11"/>
  <c r="I41" i="11"/>
  <c r="D41" i="11"/>
  <c r="BS41" i="11" s="1"/>
  <c r="BU41" i="11" s="1"/>
  <c r="GN40" i="11"/>
  <c r="GQ40" i="11" s="1"/>
  <c r="GL40" i="11"/>
  <c r="GG40" i="11"/>
  <c r="GC40" i="11"/>
  <c r="FU40" i="11"/>
  <c r="FS40" i="11"/>
  <c r="FO40" i="11"/>
  <c r="FK40" i="11"/>
  <c r="FE40" i="11"/>
  <c r="FV40" i="11" s="1"/>
  <c r="ES40" i="11"/>
  <c r="EP40" i="11"/>
  <c r="EL40" i="11"/>
  <c r="EH40" i="11"/>
  <c r="ED40" i="11"/>
  <c r="DR40" i="11"/>
  <c r="DS40" i="11" s="1"/>
  <c r="DN40" i="11"/>
  <c r="DJ40" i="11"/>
  <c r="DF40" i="11"/>
  <c r="DA40" i="11"/>
  <c r="CP40" i="11"/>
  <c r="CM40" i="11"/>
  <c r="CI40" i="11"/>
  <c r="CE40" i="11"/>
  <c r="CA40" i="11"/>
  <c r="BW40" i="11"/>
  <c r="BR40" i="11"/>
  <c r="BP40" i="11"/>
  <c r="BL40" i="11"/>
  <c r="BH40" i="11"/>
  <c r="BD40" i="11"/>
  <c r="AU40" i="11"/>
  <c r="AS40" i="11"/>
  <c r="AO40" i="11"/>
  <c r="AK40" i="11"/>
  <c r="AG40" i="11"/>
  <c r="U40" i="11"/>
  <c r="Q40" i="11"/>
  <c r="M40" i="11"/>
  <c r="N40" i="11" s="1"/>
  <c r="I40" i="11"/>
  <c r="J40" i="11" s="1"/>
  <c r="D40" i="11"/>
  <c r="GN39" i="11"/>
  <c r="GL39" i="11"/>
  <c r="GG39" i="11"/>
  <c r="GC39" i="11"/>
  <c r="FU39" i="11"/>
  <c r="FX39" i="11" s="1"/>
  <c r="FS39" i="11"/>
  <c r="FO39" i="11"/>
  <c r="FK39" i="11"/>
  <c r="FE39" i="11"/>
  <c r="FV39" i="11" s="1"/>
  <c r="ES39" i="11"/>
  <c r="EP39" i="11"/>
  <c r="EL39" i="11"/>
  <c r="EH39" i="11"/>
  <c r="ED39" i="11"/>
  <c r="DR39" i="11"/>
  <c r="DS39" i="11" s="1"/>
  <c r="DN39" i="11"/>
  <c r="DO39" i="11" s="1"/>
  <c r="DJ39" i="11"/>
  <c r="DK39" i="11" s="1"/>
  <c r="DF39" i="11"/>
  <c r="DA39" i="11"/>
  <c r="ET39" i="11" s="1"/>
  <c r="EV39" i="11" s="1"/>
  <c r="CP39" i="11"/>
  <c r="CM39" i="11"/>
  <c r="CI39" i="11"/>
  <c r="CE39" i="11"/>
  <c r="CA39" i="11"/>
  <c r="BW39" i="11"/>
  <c r="BR39" i="11"/>
  <c r="BP39" i="11"/>
  <c r="BL39" i="11"/>
  <c r="BH39" i="11"/>
  <c r="BD39" i="11"/>
  <c r="AU39" i="11"/>
  <c r="AS39" i="11"/>
  <c r="AO39" i="11"/>
  <c r="AK39" i="11"/>
  <c r="AG39" i="11"/>
  <c r="U39" i="11"/>
  <c r="V39" i="11" s="1"/>
  <c r="Q39" i="11"/>
  <c r="M39" i="11"/>
  <c r="I39" i="11"/>
  <c r="D39" i="11"/>
  <c r="CQ39" i="11" s="1"/>
  <c r="CS39" i="11" s="1"/>
  <c r="GN38" i="11"/>
  <c r="GL38" i="11"/>
  <c r="GG38" i="11"/>
  <c r="GC38" i="11"/>
  <c r="FU38" i="11"/>
  <c r="FX38" i="11" s="1"/>
  <c r="FS38" i="11"/>
  <c r="FO38" i="11"/>
  <c r="FK38" i="11"/>
  <c r="FE38" i="11"/>
  <c r="FV38" i="11" s="1"/>
  <c r="ES38" i="11"/>
  <c r="EP38" i="11"/>
  <c r="EL38" i="11"/>
  <c r="EH38" i="11"/>
  <c r="ED38" i="11"/>
  <c r="DR38" i="11"/>
  <c r="DS38" i="11" s="1"/>
  <c r="DN38" i="11"/>
  <c r="DO38" i="11" s="1"/>
  <c r="DJ38" i="11"/>
  <c r="DK38" i="11" s="1"/>
  <c r="DF38" i="11"/>
  <c r="DA38" i="11"/>
  <c r="ET38" i="11" s="1"/>
  <c r="EV38" i="11" s="1"/>
  <c r="CP38" i="11"/>
  <c r="CM38" i="11"/>
  <c r="CI38" i="11"/>
  <c r="CE38" i="11"/>
  <c r="CA38" i="11"/>
  <c r="BW38" i="11"/>
  <c r="BR38" i="11"/>
  <c r="BP38" i="11"/>
  <c r="BL38" i="11"/>
  <c r="BH38" i="11"/>
  <c r="BD38" i="11"/>
  <c r="AU38" i="11"/>
  <c r="AS38" i="11"/>
  <c r="AO38" i="11"/>
  <c r="AK38" i="11"/>
  <c r="AG38" i="11"/>
  <c r="U38" i="11"/>
  <c r="Q38" i="11"/>
  <c r="M38" i="11"/>
  <c r="I38" i="11"/>
  <c r="J38" i="11" s="1"/>
  <c r="D38" i="11"/>
  <c r="GN37" i="11"/>
  <c r="GQ37" i="11" s="1"/>
  <c r="GL37" i="11"/>
  <c r="GG37" i="11"/>
  <c r="GC37" i="11"/>
  <c r="FU37" i="11"/>
  <c r="FX37" i="11" s="1"/>
  <c r="FS37" i="11"/>
  <c r="FO37" i="11"/>
  <c r="FK37" i="11"/>
  <c r="FE37" i="11"/>
  <c r="FV37" i="11" s="1"/>
  <c r="ES37" i="11"/>
  <c r="EP37" i="11"/>
  <c r="EL37" i="11"/>
  <c r="EH37" i="11"/>
  <c r="ED37" i="11"/>
  <c r="DR37" i="11"/>
  <c r="DS37" i="11" s="1"/>
  <c r="DN37" i="11"/>
  <c r="DJ37" i="11"/>
  <c r="DK37" i="11" s="1"/>
  <c r="DF37" i="11"/>
  <c r="DA37" i="11"/>
  <c r="CP37" i="11"/>
  <c r="CM37" i="11"/>
  <c r="CI37" i="11"/>
  <c r="CE37" i="11"/>
  <c r="CA37" i="11"/>
  <c r="BW37" i="11"/>
  <c r="BR37" i="11"/>
  <c r="BP37" i="11"/>
  <c r="BL37" i="11"/>
  <c r="BH37" i="11"/>
  <c r="BD37" i="11"/>
  <c r="AU37" i="11"/>
  <c r="AS37" i="11"/>
  <c r="AO37" i="11"/>
  <c r="AK37" i="11"/>
  <c r="AG37" i="11"/>
  <c r="U37" i="11"/>
  <c r="V37" i="11" s="1"/>
  <c r="Q37" i="11"/>
  <c r="M37" i="11"/>
  <c r="I37" i="11"/>
  <c r="D37" i="11"/>
  <c r="CQ37" i="11" s="1"/>
  <c r="CS37" i="11" s="1"/>
  <c r="GN36" i="11"/>
  <c r="GQ36" i="11" s="1"/>
  <c r="GL36" i="11"/>
  <c r="GG36" i="11"/>
  <c r="GC36" i="11"/>
  <c r="FU36" i="11"/>
  <c r="FX36" i="11" s="1"/>
  <c r="FS36" i="11"/>
  <c r="FO36" i="11"/>
  <c r="FK36" i="11"/>
  <c r="FE36" i="11"/>
  <c r="FV36" i="11" s="1"/>
  <c r="ES36" i="11"/>
  <c r="EP36" i="11"/>
  <c r="EL36" i="11"/>
  <c r="EH36" i="11"/>
  <c r="ED36" i="11"/>
  <c r="DR36" i="11"/>
  <c r="DS36" i="11" s="1"/>
  <c r="DN36" i="11"/>
  <c r="DJ36" i="11"/>
  <c r="DF36" i="11"/>
  <c r="DA36" i="11"/>
  <c r="ET36" i="11" s="1"/>
  <c r="EV36" i="11" s="1"/>
  <c r="CP36" i="11"/>
  <c r="CM36" i="11"/>
  <c r="CI36" i="11"/>
  <c r="CE36" i="11"/>
  <c r="CA36" i="11"/>
  <c r="BW36" i="11"/>
  <c r="BR36" i="11"/>
  <c r="BP36" i="11"/>
  <c r="BL36" i="11"/>
  <c r="BH36" i="11"/>
  <c r="BD36" i="11"/>
  <c r="AU36" i="11"/>
  <c r="AS36" i="11"/>
  <c r="AO36" i="11"/>
  <c r="AK36" i="11"/>
  <c r="AG36" i="11"/>
  <c r="U36" i="11"/>
  <c r="Q36" i="11"/>
  <c r="R36" i="11" s="1"/>
  <c r="M36" i="11"/>
  <c r="N36" i="11" s="1"/>
  <c r="I36" i="11"/>
  <c r="J36" i="11" s="1"/>
  <c r="D36" i="11"/>
  <c r="AV36" i="11" s="1"/>
  <c r="AX36" i="11" s="1"/>
  <c r="GN35" i="11"/>
  <c r="GL35" i="11"/>
  <c r="GG35" i="11"/>
  <c r="GC35" i="11"/>
  <c r="FU35" i="11"/>
  <c r="FX35" i="11" s="1"/>
  <c r="FS35" i="11"/>
  <c r="FO35" i="11"/>
  <c r="FK35" i="11"/>
  <c r="FE35" i="11"/>
  <c r="FV35" i="11" s="1"/>
  <c r="ES35" i="11"/>
  <c r="EP35" i="11"/>
  <c r="EL35" i="11"/>
  <c r="EH35" i="11"/>
  <c r="ED35" i="11"/>
  <c r="DR35" i="11"/>
  <c r="DS35" i="11" s="1"/>
  <c r="DN35" i="11"/>
  <c r="DO35" i="11" s="1"/>
  <c r="DJ35" i="11"/>
  <c r="DK35" i="11" s="1"/>
  <c r="DF35" i="11"/>
  <c r="DA35" i="11"/>
  <c r="CP35" i="11"/>
  <c r="CM35" i="11"/>
  <c r="CI35" i="11"/>
  <c r="CE35" i="11"/>
  <c r="CA35" i="11"/>
  <c r="BW35" i="11"/>
  <c r="BR35" i="11"/>
  <c r="BP35" i="11"/>
  <c r="BL35" i="11"/>
  <c r="BH35" i="11"/>
  <c r="BD35" i="11"/>
  <c r="AU35" i="11"/>
  <c r="AS35" i="11"/>
  <c r="AO35" i="11"/>
  <c r="AK35" i="11"/>
  <c r="AG35" i="11"/>
  <c r="U35" i="11"/>
  <c r="V35" i="11" s="1"/>
  <c r="Q35" i="11"/>
  <c r="R35" i="11" s="1"/>
  <c r="M35" i="11"/>
  <c r="I35" i="11"/>
  <c r="D35" i="11"/>
  <c r="GN34" i="11"/>
  <c r="GQ34" i="11" s="1"/>
  <c r="GL34" i="11"/>
  <c r="GG34" i="11"/>
  <c r="GC34" i="11"/>
  <c r="FU34" i="11"/>
  <c r="FS34" i="11"/>
  <c r="FO34" i="11"/>
  <c r="FK34" i="11"/>
  <c r="FE34" i="11"/>
  <c r="FV34" i="11" s="1"/>
  <c r="ES34" i="11"/>
  <c r="EP34" i="11"/>
  <c r="EL34" i="11"/>
  <c r="EH34" i="11"/>
  <c r="ED34" i="11"/>
  <c r="DR34" i="11"/>
  <c r="DS34" i="11" s="1"/>
  <c r="DN34" i="11"/>
  <c r="DJ34" i="11"/>
  <c r="DF34" i="11"/>
  <c r="DG34" i="11" s="1"/>
  <c r="DA34" i="11"/>
  <c r="CP34" i="11"/>
  <c r="CM34" i="11"/>
  <c r="CI34" i="11"/>
  <c r="CE34" i="11"/>
  <c r="CA34" i="11"/>
  <c r="BW34" i="11"/>
  <c r="BR34" i="11"/>
  <c r="BP34" i="11"/>
  <c r="BL34" i="11"/>
  <c r="BH34" i="11"/>
  <c r="BD34" i="11"/>
  <c r="AU34" i="11"/>
  <c r="AS34" i="11"/>
  <c r="AO34" i="11"/>
  <c r="AK34" i="11"/>
  <c r="AG34" i="11"/>
  <c r="U34" i="11"/>
  <c r="Q34" i="11"/>
  <c r="R34" i="11" s="1"/>
  <c r="M34" i="11"/>
  <c r="N34" i="11" s="1"/>
  <c r="I34" i="11"/>
  <c r="J34" i="11" s="1"/>
  <c r="D34" i="11"/>
  <c r="GN33" i="11"/>
  <c r="GQ33" i="11" s="1"/>
  <c r="GL33" i="11"/>
  <c r="GG33" i="11"/>
  <c r="GC33" i="11"/>
  <c r="FU33" i="11"/>
  <c r="FS33" i="11"/>
  <c r="FO33" i="11"/>
  <c r="FK33" i="11"/>
  <c r="FE33" i="11"/>
  <c r="FV33" i="11" s="1"/>
  <c r="ES33" i="11"/>
  <c r="EP33" i="11"/>
  <c r="EL33" i="11"/>
  <c r="EH33" i="11"/>
  <c r="ED33" i="11"/>
  <c r="DR33" i="11"/>
  <c r="DS33" i="11" s="1"/>
  <c r="DN33" i="11"/>
  <c r="DO33" i="11" s="1"/>
  <c r="DJ33" i="11"/>
  <c r="DK33" i="11" s="1"/>
  <c r="DF33" i="11"/>
  <c r="DA33" i="11"/>
  <c r="CP33" i="11"/>
  <c r="CM33" i="11"/>
  <c r="CI33" i="11"/>
  <c r="CE33" i="11"/>
  <c r="CA33" i="11"/>
  <c r="BW33" i="11"/>
  <c r="BR33" i="11"/>
  <c r="BP33" i="11"/>
  <c r="BL33" i="11"/>
  <c r="BH33" i="11"/>
  <c r="BD33" i="11"/>
  <c r="AU33" i="11"/>
  <c r="AS33" i="11"/>
  <c r="AO33" i="11"/>
  <c r="AK33" i="11"/>
  <c r="AG33" i="11"/>
  <c r="U33" i="11"/>
  <c r="V33" i="11" s="1"/>
  <c r="Q33" i="11"/>
  <c r="R33" i="11" s="1"/>
  <c r="M33" i="11"/>
  <c r="I33" i="11"/>
  <c r="J33" i="11" s="1"/>
  <c r="D33" i="11"/>
  <c r="BS33" i="11" s="1"/>
  <c r="BU33" i="11" s="1"/>
  <c r="GN32" i="11"/>
  <c r="GQ32" i="11" s="1"/>
  <c r="GL32" i="11"/>
  <c r="GG32" i="11"/>
  <c r="GC32" i="11"/>
  <c r="FU32" i="11"/>
  <c r="FX32" i="11" s="1"/>
  <c r="FS32" i="11"/>
  <c r="FO32" i="11"/>
  <c r="FK32" i="11"/>
  <c r="FE32" i="11"/>
  <c r="FV32" i="11" s="1"/>
  <c r="ES32" i="11"/>
  <c r="EP32" i="11"/>
  <c r="EL32" i="11"/>
  <c r="EH32" i="11"/>
  <c r="ED32" i="11"/>
  <c r="DR32" i="11"/>
  <c r="DS32" i="11" s="1"/>
  <c r="DN32" i="11"/>
  <c r="DO32" i="11" s="1"/>
  <c r="DJ32" i="11"/>
  <c r="DK32" i="11" s="1"/>
  <c r="DF32" i="11"/>
  <c r="DA32" i="11"/>
  <c r="GO32" i="11" s="1"/>
  <c r="CP32" i="11"/>
  <c r="CM32" i="11"/>
  <c r="CI32" i="11"/>
  <c r="CE32" i="11"/>
  <c r="CA32" i="11"/>
  <c r="BW32" i="11"/>
  <c r="BR32" i="11"/>
  <c r="BP32" i="11"/>
  <c r="BL32" i="11"/>
  <c r="BH32" i="11"/>
  <c r="BD32" i="11"/>
  <c r="AU32" i="11"/>
  <c r="AS32" i="11"/>
  <c r="AO32" i="11"/>
  <c r="AK32" i="11"/>
  <c r="AG32" i="11"/>
  <c r="U32" i="11"/>
  <c r="Q32" i="11"/>
  <c r="R32" i="11" s="1"/>
  <c r="M32" i="11"/>
  <c r="I32" i="11"/>
  <c r="J32" i="11" s="1"/>
  <c r="D32" i="11"/>
  <c r="BS32" i="11" s="1"/>
  <c r="BU32" i="11" s="1"/>
  <c r="GN31" i="11"/>
  <c r="GL31" i="11"/>
  <c r="GG31" i="11"/>
  <c r="GC31" i="11"/>
  <c r="FU31" i="11"/>
  <c r="FX31" i="11" s="1"/>
  <c r="FS31" i="11"/>
  <c r="FO31" i="11"/>
  <c r="FK31" i="11"/>
  <c r="FE31" i="11"/>
  <c r="FV31" i="11" s="1"/>
  <c r="ES31" i="11"/>
  <c r="EP31" i="11"/>
  <c r="EL31" i="11"/>
  <c r="EH31" i="11"/>
  <c r="ED31" i="11"/>
  <c r="DR31" i="11"/>
  <c r="DS31" i="11" s="1"/>
  <c r="DN31" i="11"/>
  <c r="DJ31" i="11"/>
  <c r="DK31" i="11" s="1"/>
  <c r="DF31" i="11"/>
  <c r="DA31" i="11"/>
  <c r="GO31" i="11" s="1"/>
  <c r="CP31" i="11"/>
  <c r="CM31" i="11"/>
  <c r="CI31" i="11"/>
  <c r="CE31" i="11"/>
  <c r="CA31" i="11"/>
  <c r="BW31" i="11"/>
  <c r="BR31" i="11"/>
  <c r="BP31" i="11"/>
  <c r="BL31" i="11"/>
  <c r="BH31" i="11"/>
  <c r="BD31" i="11"/>
  <c r="AU31" i="11"/>
  <c r="AS31" i="11"/>
  <c r="AO31" i="11"/>
  <c r="AK31" i="11"/>
  <c r="AG31" i="11"/>
  <c r="U31" i="11"/>
  <c r="V31" i="11" s="1"/>
  <c r="Q31" i="11"/>
  <c r="R31" i="11" s="1"/>
  <c r="M31" i="11"/>
  <c r="I31" i="11"/>
  <c r="D31" i="11"/>
  <c r="CQ31" i="11" s="1"/>
  <c r="CS31" i="11" s="1"/>
  <c r="GN30" i="11"/>
  <c r="GQ30" i="11" s="1"/>
  <c r="GL30" i="11"/>
  <c r="GG30" i="11"/>
  <c r="GC30" i="11"/>
  <c r="FU30" i="11"/>
  <c r="FS30" i="11"/>
  <c r="FO30" i="11"/>
  <c r="FK30" i="11"/>
  <c r="FE30" i="11"/>
  <c r="FV30" i="11" s="1"/>
  <c r="ES30" i="11"/>
  <c r="EP30" i="11"/>
  <c r="EL30" i="11"/>
  <c r="EH30" i="11"/>
  <c r="ED30" i="11"/>
  <c r="DR30" i="11"/>
  <c r="DS30" i="11" s="1"/>
  <c r="DN30" i="11"/>
  <c r="DO30" i="11" s="1"/>
  <c r="DJ30" i="11"/>
  <c r="DF30" i="11"/>
  <c r="DG30" i="11" s="1"/>
  <c r="DA30" i="11"/>
  <c r="CP30" i="11"/>
  <c r="CM30" i="11"/>
  <c r="CI30" i="11"/>
  <c r="CE30" i="11"/>
  <c r="CA30" i="11"/>
  <c r="BW30" i="11"/>
  <c r="BR30" i="11"/>
  <c r="BP30" i="11"/>
  <c r="BL30" i="11"/>
  <c r="BH30" i="11"/>
  <c r="BD30" i="11"/>
  <c r="AU30" i="11"/>
  <c r="AS30" i="11"/>
  <c r="AO30" i="11"/>
  <c r="AK30" i="11"/>
  <c r="AG30" i="11"/>
  <c r="U30" i="11"/>
  <c r="Q30" i="11"/>
  <c r="R30" i="11" s="1"/>
  <c r="M30" i="11"/>
  <c r="I30" i="11"/>
  <c r="J30" i="11" s="1"/>
  <c r="D30" i="11"/>
  <c r="GN29" i="11"/>
  <c r="GQ29" i="11" s="1"/>
  <c r="GL29" i="11"/>
  <c r="GG29" i="11"/>
  <c r="GC29" i="11"/>
  <c r="FU29" i="11"/>
  <c r="FX29" i="11" s="1"/>
  <c r="FS29" i="11"/>
  <c r="FO29" i="11"/>
  <c r="FK29" i="11"/>
  <c r="FE29" i="11"/>
  <c r="FV29" i="11" s="1"/>
  <c r="ES29" i="11"/>
  <c r="EP29" i="11"/>
  <c r="EL29" i="11"/>
  <c r="EH29" i="11"/>
  <c r="ED29" i="11"/>
  <c r="DR29" i="11"/>
  <c r="DN29" i="11"/>
  <c r="DO29" i="11" s="1"/>
  <c r="DJ29" i="11"/>
  <c r="DK29" i="11" s="1"/>
  <c r="DF29" i="11"/>
  <c r="DA29" i="11"/>
  <c r="CP29" i="11"/>
  <c r="CM29" i="11"/>
  <c r="CI29" i="11"/>
  <c r="CE29" i="11"/>
  <c r="CA29" i="11"/>
  <c r="BW29" i="11"/>
  <c r="BR29" i="11"/>
  <c r="BP29" i="11"/>
  <c r="BL29" i="11"/>
  <c r="BH29" i="11"/>
  <c r="BD29" i="11"/>
  <c r="AU29" i="11"/>
  <c r="AS29" i="11"/>
  <c r="AO29" i="11"/>
  <c r="AK29" i="11"/>
  <c r="AG29" i="11"/>
  <c r="U29" i="11"/>
  <c r="V29" i="11" s="1"/>
  <c r="Q29" i="11"/>
  <c r="M29" i="11"/>
  <c r="N29" i="11" s="1"/>
  <c r="I29" i="11"/>
  <c r="J29" i="11" s="1"/>
  <c r="D29" i="11"/>
  <c r="CQ29" i="11" s="1"/>
  <c r="CS29" i="11" s="1"/>
  <c r="GN28" i="11"/>
  <c r="GQ28" i="11" s="1"/>
  <c r="GL28" i="11"/>
  <c r="GG28" i="11"/>
  <c r="GC28" i="11"/>
  <c r="FU28" i="11"/>
  <c r="FS28" i="11"/>
  <c r="FO28" i="11"/>
  <c r="FK28" i="11"/>
  <c r="FE28" i="11"/>
  <c r="FV28" i="11" s="1"/>
  <c r="ET28" i="11"/>
  <c r="EV28" i="11" s="1"/>
  <c r="ES28" i="11"/>
  <c r="EP28" i="11"/>
  <c r="EL28" i="11"/>
  <c r="EH28" i="11"/>
  <c r="ED28" i="11"/>
  <c r="DR28" i="11"/>
  <c r="DS28" i="11" s="1"/>
  <c r="DN28" i="11"/>
  <c r="DO28" i="11" s="1"/>
  <c r="DJ28" i="11"/>
  <c r="DK28" i="11" s="1"/>
  <c r="DF28" i="11"/>
  <c r="DA28" i="11"/>
  <c r="GO28" i="11" s="1"/>
  <c r="CP28" i="11"/>
  <c r="CM28" i="11"/>
  <c r="CI28" i="11"/>
  <c r="CE28" i="11"/>
  <c r="CA28" i="11"/>
  <c r="BW28" i="11"/>
  <c r="BR28" i="11"/>
  <c r="BP28" i="11"/>
  <c r="BL28" i="11"/>
  <c r="BH28" i="11"/>
  <c r="BD28" i="11"/>
  <c r="AU28" i="11"/>
  <c r="AS28" i="11"/>
  <c r="AO28" i="11"/>
  <c r="AK28" i="11"/>
  <c r="AG28" i="11"/>
  <c r="U28" i="11"/>
  <c r="V28" i="11" s="1"/>
  <c r="Q28" i="11"/>
  <c r="R28" i="11" s="1"/>
  <c r="M28" i="11"/>
  <c r="N28" i="11" s="1"/>
  <c r="I28" i="11"/>
  <c r="D28" i="11"/>
  <c r="GN27" i="11"/>
  <c r="GQ27" i="11" s="1"/>
  <c r="GL27" i="11"/>
  <c r="GG27" i="11"/>
  <c r="GC27" i="11"/>
  <c r="FU27" i="11"/>
  <c r="FS27" i="11"/>
  <c r="FO27" i="11"/>
  <c r="FK27" i="11"/>
  <c r="FE27" i="11"/>
  <c r="FV27" i="11" s="1"/>
  <c r="ES27" i="11"/>
  <c r="EP27" i="11"/>
  <c r="EL27" i="11"/>
  <c r="EH27" i="11"/>
  <c r="ED27" i="11"/>
  <c r="DR27" i="11"/>
  <c r="DS27" i="11" s="1"/>
  <c r="DN27" i="11"/>
  <c r="DO27" i="11" s="1"/>
  <c r="DJ27" i="11"/>
  <c r="DK27" i="11" s="1"/>
  <c r="DF27" i="11"/>
  <c r="DA27" i="11"/>
  <c r="CP27" i="11"/>
  <c r="CM27" i="11"/>
  <c r="CI27" i="11"/>
  <c r="CE27" i="11"/>
  <c r="CA27" i="11"/>
  <c r="BW27" i="11"/>
  <c r="BR27" i="11"/>
  <c r="BP27" i="11"/>
  <c r="BL27" i="11"/>
  <c r="BH27" i="11"/>
  <c r="BD27" i="11"/>
  <c r="AU27" i="11"/>
  <c r="AS27" i="11"/>
  <c r="AO27" i="11"/>
  <c r="AK27" i="11"/>
  <c r="AG27" i="11"/>
  <c r="U27" i="11"/>
  <c r="V27" i="11" s="1"/>
  <c r="Q27" i="11"/>
  <c r="R27" i="11" s="1"/>
  <c r="M27" i="11"/>
  <c r="N27" i="11" s="1"/>
  <c r="I27" i="11"/>
  <c r="D27" i="11"/>
  <c r="GN26" i="11"/>
  <c r="GL26" i="11"/>
  <c r="GG26" i="11"/>
  <c r="GC26" i="11"/>
  <c r="FU26" i="11"/>
  <c r="FX26" i="11" s="1"/>
  <c r="FS26" i="11"/>
  <c r="FO26" i="11"/>
  <c r="FK26" i="11"/>
  <c r="FE26" i="11"/>
  <c r="FV26" i="11" s="1"/>
  <c r="ES26" i="11"/>
  <c r="EP26" i="11"/>
  <c r="EL26" i="11"/>
  <c r="EH26" i="11"/>
  <c r="ED26" i="11"/>
  <c r="DR26" i="11"/>
  <c r="DS26" i="11" s="1"/>
  <c r="DN26" i="11"/>
  <c r="DJ26" i="11"/>
  <c r="DF26" i="11"/>
  <c r="DA26" i="11"/>
  <c r="CP26" i="11"/>
  <c r="CM26" i="11"/>
  <c r="CI26" i="11"/>
  <c r="CE26" i="11"/>
  <c r="CA26" i="11"/>
  <c r="BW26" i="11"/>
  <c r="BR26" i="11"/>
  <c r="BP26" i="11"/>
  <c r="BL26" i="11"/>
  <c r="BH26" i="11"/>
  <c r="BD26" i="11"/>
  <c r="AU26" i="11"/>
  <c r="AS26" i="11"/>
  <c r="AO26" i="11"/>
  <c r="AK26" i="11"/>
  <c r="AG26" i="11"/>
  <c r="U26" i="11"/>
  <c r="Q26" i="11"/>
  <c r="R26" i="11" s="1"/>
  <c r="M26" i="11"/>
  <c r="N26" i="11" s="1"/>
  <c r="I26" i="11"/>
  <c r="J26" i="11" s="1"/>
  <c r="D26" i="11"/>
  <c r="AV26" i="11" s="1"/>
  <c r="AX26" i="11" s="1"/>
  <c r="GN25" i="11"/>
  <c r="GQ25" i="11" s="1"/>
  <c r="GL25" i="11"/>
  <c r="GG25" i="11"/>
  <c r="GC25" i="11"/>
  <c r="FU25" i="11"/>
  <c r="FX25" i="11" s="1"/>
  <c r="FS25" i="11"/>
  <c r="FO25" i="11"/>
  <c r="FK25" i="11"/>
  <c r="FE25" i="11"/>
  <c r="FV25" i="11" s="1"/>
  <c r="ES25" i="11"/>
  <c r="EP25" i="11"/>
  <c r="EL25" i="11"/>
  <c r="EH25" i="11"/>
  <c r="ED25" i="11"/>
  <c r="DR25" i="11"/>
  <c r="DS25" i="11" s="1"/>
  <c r="DN25" i="11"/>
  <c r="DJ25" i="11"/>
  <c r="DK25" i="11" s="1"/>
  <c r="DF25" i="11"/>
  <c r="DA25" i="11"/>
  <c r="CP25" i="11"/>
  <c r="CM25" i="11"/>
  <c r="CI25" i="11"/>
  <c r="CE25" i="11"/>
  <c r="CA25" i="11"/>
  <c r="BW25" i="11"/>
  <c r="BR25" i="11"/>
  <c r="BP25" i="11"/>
  <c r="BL25" i="11"/>
  <c r="BH25" i="11"/>
  <c r="BD25" i="11"/>
  <c r="AU25" i="11"/>
  <c r="AS25" i="11"/>
  <c r="AO25" i="11"/>
  <c r="AK25" i="11"/>
  <c r="AG25" i="11"/>
  <c r="U25" i="11"/>
  <c r="V25" i="11" s="1"/>
  <c r="Q25" i="11"/>
  <c r="M25" i="11"/>
  <c r="N25" i="11" s="1"/>
  <c r="I25" i="11"/>
  <c r="J25" i="11" s="1"/>
  <c r="D25" i="11"/>
  <c r="BS25" i="11" s="1"/>
  <c r="BU25" i="11" s="1"/>
  <c r="GN24" i="11"/>
  <c r="GL24" i="11"/>
  <c r="GG24" i="11"/>
  <c r="GC24" i="11"/>
  <c r="FU24" i="11"/>
  <c r="FS24" i="11"/>
  <c r="FO24" i="11"/>
  <c r="FK24" i="11"/>
  <c r="FE24" i="11"/>
  <c r="FV24" i="11" s="1"/>
  <c r="ES24" i="11"/>
  <c r="EP24" i="11"/>
  <c r="EL24" i="11"/>
  <c r="EH24" i="11"/>
  <c r="ED24" i="11"/>
  <c r="DR24" i="11"/>
  <c r="DS24" i="11" s="1"/>
  <c r="DN24" i="11"/>
  <c r="DO24" i="11" s="1"/>
  <c r="DJ24" i="11"/>
  <c r="DK24" i="11" s="1"/>
  <c r="DF24" i="11"/>
  <c r="DA24" i="11"/>
  <c r="CP24" i="11"/>
  <c r="CM24" i="11"/>
  <c r="CI24" i="11"/>
  <c r="CE24" i="11"/>
  <c r="CA24" i="11"/>
  <c r="BW24" i="11"/>
  <c r="BR24" i="11"/>
  <c r="BP24" i="11"/>
  <c r="BL24" i="11"/>
  <c r="BH24" i="11"/>
  <c r="BD24" i="11"/>
  <c r="AU24" i="11"/>
  <c r="AS24" i="11"/>
  <c r="AO24" i="11"/>
  <c r="AK24" i="11"/>
  <c r="AG24" i="11"/>
  <c r="U24" i="11"/>
  <c r="V24" i="11" s="1"/>
  <c r="Q24" i="11"/>
  <c r="R24" i="11" s="1"/>
  <c r="M24" i="11"/>
  <c r="I24" i="11"/>
  <c r="J24" i="11" s="1"/>
  <c r="D24" i="11"/>
  <c r="GN23" i="11"/>
  <c r="GL23" i="11"/>
  <c r="GG23" i="11"/>
  <c r="GC23" i="11"/>
  <c r="FU23" i="11"/>
  <c r="FX23" i="11" s="1"/>
  <c r="FS23" i="11"/>
  <c r="FO23" i="11"/>
  <c r="FK23" i="11"/>
  <c r="FE23" i="11"/>
  <c r="FV23" i="11" s="1"/>
  <c r="ES23" i="11"/>
  <c r="EP23" i="11"/>
  <c r="EL23" i="11"/>
  <c r="EH23" i="11"/>
  <c r="ED23" i="11"/>
  <c r="DR23" i="11"/>
  <c r="DN23" i="11"/>
  <c r="DO23" i="11" s="1"/>
  <c r="DJ23" i="11"/>
  <c r="DK23" i="11" s="1"/>
  <c r="DF23" i="11"/>
  <c r="DG23" i="11" s="1"/>
  <c r="DA23" i="11"/>
  <c r="CP23" i="11"/>
  <c r="CM23" i="11"/>
  <c r="CI23" i="11"/>
  <c r="CE23" i="11"/>
  <c r="CA23" i="11"/>
  <c r="BW23" i="11"/>
  <c r="BR23" i="11"/>
  <c r="BP23" i="11"/>
  <c r="BL23" i="11"/>
  <c r="BH23" i="11"/>
  <c r="BD23" i="11"/>
  <c r="AU23" i="11"/>
  <c r="AS23" i="11"/>
  <c r="AO23" i="11"/>
  <c r="AK23" i="11"/>
  <c r="AG23" i="11"/>
  <c r="U23" i="11"/>
  <c r="V23" i="11" s="1"/>
  <c r="Q23" i="11"/>
  <c r="R23" i="11" s="1"/>
  <c r="M23" i="11"/>
  <c r="I23" i="11"/>
  <c r="D23" i="11"/>
  <c r="GN22" i="11"/>
  <c r="GQ22" i="11" s="1"/>
  <c r="GL22" i="11"/>
  <c r="GG22" i="11"/>
  <c r="GC22" i="11"/>
  <c r="FU22" i="11"/>
  <c r="FS22" i="11"/>
  <c r="FO22" i="11"/>
  <c r="FK22" i="11"/>
  <c r="FE22" i="11"/>
  <c r="FV22" i="11" s="1"/>
  <c r="ES22" i="11"/>
  <c r="EP22" i="11"/>
  <c r="EL22" i="11"/>
  <c r="EH22" i="11"/>
  <c r="ED22" i="11"/>
  <c r="DR22" i="11"/>
  <c r="DS22" i="11" s="1"/>
  <c r="DN22" i="11"/>
  <c r="DO22" i="11" s="1"/>
  <c r="DJ22" i="11"/>
  <c r="DF22" i="11"/>
  <c r="DA22" i="11"/>
  <c r="ET22" i="11" s="1"/>
  <c r="EV22" i="11" s="1"/>
  <c r="CP22" i="11"/>
  <c r="CM22" i="11"/>
  <c r="CI22" i="11"/>
  <c r="CE22" i="11"/>
  <c r="CA22" i="11"/>
  <c r="BW22" i="11"/>
  <c r="BR22" i="11"/>
  <c r="BP22" i="11"/>
  <c r="BL22" i="11"/>
  <c r="BH22" i="11"/>
  <c r="BD22" i="11"/>
  <c r="AU22" i="11"/>
  <c r="AS22" i="11"/>
  <c r="AO22" i="11"/>
  <c r="AK22" i="11"/>
  <c r="AG22" i="11"/>
  <c r="U22" i="11"/>
  <c r="V22" i="11" s="1"/>
  <c r="Q22" i="11"/>
  <c r="M22" i="11"/>
  <c r="J22" i="11"/>
  <c r="D22" i="11"/>
  <c r="BS22" i="11" s="1"/>
  <c r="BU22" i="11" s="1"/>
  <c r="GN21" i="11"/>
  <c r="GL21" i="11"/>
  <c r="GG21" i="11"/>
  <c r="GC21" i="11"/>
  <c r="FU21" i="11"/>
  <c r="FX21" i="11" s="1"/>
  <c r="FS21" i="11"/>
  <c r="FO21" i="11"/>
  <c r="FK21" i="11"/>
  <c r="FE21" i="11"/>
  <c r="FV21" i="11" s="1"/>
  <c r="ES21" i="11"/>
  <c r="EP21" i="11"/>
  <c r="EL21" i="11"/>
  <c r="EH21" i="11"/>
  <c r="ED21" i="11"/>
  <c r="DR21" i="11"/>
  <c r="DS21" i="11" s="1"/>
  <c r="DN21" i="11"/>
  <c r="DO21" i="11" s="1"/>
  <c r="DJ21" i="11"/>
  <c r="DK21" i="11" s="1"/>
  <c r="DF21" i="11"/>
  <c r="DA21" i="11"/>
  <c r="CP21" i="11"/>
  <c r="CM21" i="11"/>
  <c r="CI21" i="11"/>
  <c r="CE21" i="11"/>
  <c r="CA21" i="11"/>
  <c r="BW21" i="11"/>
  <c r="BR21" i="11"/>
  <c r="BP21" i="11"/>
  <c r="BL21" i="11"/>
  <c r="BH21" i="11"/>
  <c r="BD21" i="11"/>
  <c r="AU21" i="11"/>
  <c r="AS21" i="11"/>
  <c r="AO21" i="11"/>
  <c r="AK21" i="11"/>
  <c r="AG21" i="11"/>
  <c r="U21" i="11"/>
  <c r="V21" i="11" s="1"/>
  <c r="Q21" i="11"/>
  <c r="M21" i="11"/>
  <c r="N21" i="11" s="1"/>
  <c r="J21" i="11"/>
  <c r="D21" i="11"/>
  <c r="GN20" i="11"/>
  <c r="GQ20" i="11" s="1"/>
  <c r="GL20" i="11"/>
  <c r="GG20" i="11"/>
  <c r="GC20" i="11"/>
  <c r="FU20" i="11"/>
  <c r="FX20" i="11" s="1"/>
  <c r="FS20" i="11"/>
  <c r="FO20" i="11"/>
  <c r="FK20" i="11"/>
  <c r="FE20" i="11"/>
  <c r="FV20" i="11" s="1"/>
  <c r="ES20" i="11"/>
  <c r="EP20" i="11"/>
  <c r="EL20" i="11"/>
  <c r="EH20" i="11"/>
  <c r="ED20" i="11"/>
  <c r="DR20" i="11"/>
  <c r="DS20" i="11" s="1"/>
  <c r="DN20" i="11"/>
  <c r="DO20" i="11" s="1"/>
  <c r="DJ20" i="11"/>
  <c r="DF20" i="11"/>
  <c r="DG20" i="11" s="1"/>
  <c r="DA20" i="11"/>
  <c r="ET20" i="11" s="1"/>
  <c r="EV20" i="11" s="1"/>
  <c r="CP20" i="11"/>
  <c r="CM20" i="11"/>
  <c r="CI20" i="11"/>
  <c r="CE20" i="11"/>
  <c r="CA20" i="11"/>
  <c r="BW20" i="11"/>
  <c r="BR20" i="11"/>
  <c r="BP20" i="11"/>
  <c r="BL20" i="11"/>
  <c r="BH20" i="11"/>
  <c r="BD20" i="11"/>
  <c r="AU20" i="11"/>
  <c r="AS20" i="11"/>
  <c r="AO20" i="11"/>
  <c r="AK20" i="11"/>
  <c r="AG20" i="11"/>
  <c r="U20" i="11"/>
  <c r="V20" i="11" s="1"/>
  <c r="Q20" i="11"/>
  <c r="R20" i="11" s="1"/>
  <c r="M20" i="11"/>
  <c r="J20" i="11"/>
  <c r="D20" i="11"/>
  <c r="GN19" i="11"/>
  <c r="GL19" i="11"/>
  <c r="GG19" i="11"/>
  <c r="GC19" i="11"/>
  <c r="FU19" i="11"/>
  <c r="FS19" i="11"/>
  <c r="FO19" i="11"/>
  <c r="FK19" i="11"/>
  <c r="FE19" i="11"/>
  <c r="FV19" i="11" s="1"/>
  <c r="ES19" i="11"/>
  <c r="EP19" i="11"/>
  <c r="EL19" i="11"/>
  <c r="EH19" i="11"/>
  <c r="ED19" i="11"/>
  <c r="DR19" i="11"/>
  <c r="DS19" i="11" s="1"/>
  <c r="DN19" i="11"/>
  <c r="DJ19" i="11"/>
  <c r="DK19" i="11" s="1"/>
  <c r="DF19" i="11"/>
  <c r="DA19" i="11"/>
  <c r="ET19" i="11" s="1"/>
  <c r="EV19" i="11" s="1"/>
  <c r="CP19" i="11"/>
  <c r="CM19" i="11"/>
  <c r="CI19" i="11"/>
  <c r="CE19" i="11"/>
  <c r="CA19" i="11"/>
  <c r="BW19" i="11"/>
  <c r="BR19" i="11"/>
  <c r="BP19" i="11"/>
  <c r="BL19" i="11"/>
  <c r="BH19" i="11"/>
  <c r="BD19" i="11"/>
  <c r="AV19" i="11"/>
  <c r="AX19" i="11" s="1"/>
  <c r="AU19" i="11"/>
  <c r="AW19" i="11" s="1"/>
  <c r="AS19" i="11"/>
  <c r="AO19" i="11"/>
  <c r="AK19" i="11"/>
  <c r="AG19" i="11"/>
  <c r="U19" i="11"/>
  <c r="V19" i="11" s="1"/>
  <c r="Q19" i="11"/>
  <c r="R19" i="11" s="1"/>
  <c r="M19" i="11"/>
  <c r="J19" i="11"/>
  <c r="D19" i="11"/>
  <c r="GN18" i="11"/>
  <c r="GL18" i="11"/>
  <c r="GG18" i="11"/>
  <c r="GC18" i="11"/>
  <c r="FU18" i="11"/>
  <c r="FX18" i="11" s="1"/>
  <c r="FS18" i="11"/>
  <c r="FO18" i="11"/>
  <c r="FK18" i="11"/>
  <c r="FE18" i="11"/>
  <c r="FV18" i="11" s="1"/>
  <c r="ES18" i="11"/>
  <c r="EP18" i="11"/>
  <c r="EL18" i="11"/>
  <c r="EH18" i="11"/>
  <c r="ED18" i="11"/>
  <c r="DR18" i="11"/>
  <c r="DS18" i="11" s="1"/>
  <c r="DN18" i="11"/>
  <c r="DO18" i="11" s="1"/>
  <c r="DJ18" i="11"/>
  <c r="DK18" i="11" s="1"/>
  <c r="DF18" i="11"/>
  <c r="DA18" i="11"/>
  <c r="CP18" i="11"/>
  <c r="CM18" i="11"/>
  <c r="CI18" i="11"/>
  <c r="CE18" i="11"/>
  <c r="CA18" i="11"/>
  <c r="BW18" i="11"/>
  <c r="BR18" i="11"/>
  <c r="BP18" i="11"/>
  <c r="BL18" i="11"/>
  <c r="BH18" i="11"/>
  <c r="BD18" i="11"/>
  <c r="AU18" i="11"/>
  <c r="AS18" i="11"/>
  <c r="AO18" i="11"/>
  <c r="AK18" i="11"/>
  <c r="AG18" i="11"/>
  <c r="U18" i="11"/>
  <c r="Q18" i="11"/>
  <c r="R18" i="11" s="1"/>
  <c r="M18" i="11"/>
  <c r="J18" i="11"/>
  <c r="D18" i="11"/>
  <c r="GN17" i="11"/>
  <c r="GL17" i="11"/>
  <c r="GG17" i="11"/>
  <c r="GC17" i="11"/>
  <c r="FU17" i="11"/>
  <c r="FS17" i="11"/>
  <c r="FO17" i="11"/>
  <c r="FK17" i="11"/>
  <c r="FE17" i="11"/>
  <c r="FV17" i="11" s="1"/>
  <c r="ES17" i="11"/>
  <c r="EP17" i="11"/>
  <c r="EL17" i="11"/>
  <c r="EH17" i="11"/>
  <c r="ED17" i="11"/>
  <c r="DR17" i="11"/>
  <c r="DS17" i="11" s="1"/>
  <c r="DN17" i="11"/>
  <c r="DJ17" i="11"/>
  <c r="DF17" i="11"/>
  <c r="DG17" i="11" s="1"/>
  <c r="DA17" i="11"/>
  <c r="CP17" i="11"/>
  <c r="CM17" i="11"/>
  <c r="CI17" i="11"/>
  <c r="CE17" i="11"/>
  <c r="CA17" i="11"/>
  <c r="BW17" i="11"/>
  <c r="BR17" i="11"/>
  <c r="BT17" i="11" s="1"/>
  <c r="BP17" i="11"/>
  <c r="BL17" i="11"/>
  <c r="BH17" i="11"/>
  <c r="BD17" i="11"/>
  <c r="AU17" i="11"/>
  <c r="AW17" i="11" s="1"/>
  <c r="AS17" i="11"/>
  <c r="AO17" i="11"/>
  <c r="AK17" i="11"/>
  <c r="AG17" i="11"/>
  <c r="U17" i="11"/>
  <c r="Q17" i="11"/>
  <c r="M17" i="11"/>
  <c r="N17" i="11" s="1"/>
  <c r="J17" i="11"/>
  <c r="D17" i="11"/>
  <c r="CQ17" i="11" s="1"/>
  <c r="CS17" i="11" s="1"/>
  <c r="GN16" i="11"/>
  <c r="GQ16" i="11" s="1"/>
  <c r="GL16" i="11"/>
  <c r="GG16" i="11"/>
  <c r="GC16" i="11"/>
  <c r="FU16" i="11"/>
  <c r="FS16" i="11"/>
  <c r="FO16" i="11"/>
  <c r="FK16" i="11"/>
  <c r="FE16" i="11"/>
  <c r="FV16" i="11" s="1"/>
  <c r="ES16" i="11"/>
  <c r="EP16" i="11"/>
  <c r="EL16" i="11"/>
  <c r="EH16" i="11"/>
  <c r="ED16" i="11"/>
  <c r="DR16" i="11"/>
  <c r="DS16" i="11" s="1"/>
  <c r="DN16" i="11"/>
  <c r="DO16" i="11" s="1"/>
  <c r="DJ16" i="11"/>
  <c r="DF16" i="11"/>
  <c r="DA16" i="11"/>
  <c r="CP16" i="11"/>
  <c r="CM16" i="11"/>
  <c r="CI16" i="11"/>
  <c r="CE16" i="11"/>
  <c r="CA16" i="11"/>
  <c r="BW16" i="11"/>
  <c r="BR16" i="11"/>
  <c r="BP16" i="11"/>
  <c r="BL16" i="11"/>
  <c r="BH16" i="11"/>
  <c r="BD16" i="11"/>
  <c r="AU16" i="11"/>
  <c r="AS16" i="11"/>
  <c r="AO16" i="11"/>
  <c r="AK16" i="11"/>
  <c r="AG16" i="11"/>
  <c r="U16" i="11"/>
  <c r="Q16" i="11"/>
  <c r="R16" i="11" s="1"/>
  <c r="M16" i="11"/>
  <c r="N16" i="11" s="1"/>
  <c r="J16" i="11"/>
  <c r="D16" i="11"/>
  <c r="BS16" i="11" s="1"/>
  <c r="BU16" i="11" s="1"/>
  <c r="GN15" i="11"/>
  <c r="GQ15" i="11" s="1"/>
  <c r="GL15" i="11"/>
  <c r="GG15" i="11"/>
  <c r="GC15" i="11"/>
  <c r="FU15" i="11"/>
  <c r="FS15" i="11"/>
  <c r="FO15" i="11"/>
  <c r="FK15" i="11"/>
  <c r="FE15" i="11"/>
  <c r="FV15" i="11" s="1"/>
  <c r="ES15" i="11"/>
  <c r="EP15" i="11"/>
  <c r="EL15" i="11"/>
  <c r="EH15" i="11"/>
  <c r="ED15" i="11"/>
  <c r="DR15" i="11"/>
  <c r="DS15" i="11" s="1"/>
  <c r="DN15" i="11"/>
  <c r="DO15" i="11" s="1"/>
  <c r="DJ15" i="11"/>
  <c r="DK15" i="11" s="1"/>
  <c r="DF15" i="11"/>
  <c r="DG15" i="11" s="1"/>
  <c r="DA15" i="11"/>
  <c r="ET15" i="11" s="1"/>
  <c r="EV15" i="11" s="1"/>
  <c r="CP15" i="11"/>
  <c r="CM15" i="11"/>
  <c r="CI15" i="11"/>
  <c r="CE15" i="11"/>
  <c r="CA15" i="11"/>
  <c r="BW15" i="11"/>
  <c r="BR15" i="11"/>
  <c r="BP15" i="11"/>
  <c r="BL15" i="11"/>
  <c r="BH15" i="11"/>
  <c r="BD15" i="11"/>
  <c r="AU15" i="11"/>
  <c r="AS15" i="11"/>
  <c r="AO15" i="11"/>
  <c r="AK15" i="11"/>
  <c r="AG15" i="11"/>
  <c r="U15" i="11"/>
  <c r="V15" i="11" s="1"/>
  <c r="Q15" i="11"/>
  <c r="M15" i="11"/>
  <c r="N15" i="11" s="1"/>
  <c r="J15" i="11"/>
  <c r="D15" i="11"/>
  <c r="GN14" i="11"/>
  <c r="GQ14" i="11" s="1"/>
  <c r="GL14" i="11"/>
  <c r="GG14" i="11"/>
  <c r="GC14" i="11"/>
  <c r="FU14" i="11"/>
  <c r="FX14" i="11" s="1"/>
  <c r="FS14" i="11"/>
  <c r="FO14" i="11"/>
  <c r="FK14" i="11"/>
  <c r="FE14" i="11"/>
  <c r="FV14" i="11" s="1"/>
  <c r="ES14" i="11"/>
  <c r="EP14" i="11"/>
  <c r="EL14" i="11"/>
  <c r="EH14" i="11"/>
  <c r="ED14" i="11"/>
  <c r="DR14" i="11"/>
  <c r="DS14" i="11" s="1"/>
  <c r="DN14" i="11"/>
  <c r="DJ14" i="11"/>
  <c r="DK14" i="11" s="1"/>
  <c r="DF14" i="11"/>
  <c r="DA14" i="11"/>
  <c r="CP14" i="11"/>
  <c r="CM14" i="11"/>
  <c r="CI14" i="11"/>
  <c r="CE14" i="11"/>
  <c r="CA14" i="11"/>
  <c r="BW14" i="11"/>
  <c r="BR14" i="11"/>
  <c r="BP14" i="11"/>
  <c r="BL14" i="11"/>
  <c r="BH14" i="11"/>
  <c r="BD14" i="11"/>
  <c r="AU14" i="11"/>
  <c r="AS14" i="11"/>
  <c r="AO14" i="11"/>
  <c r="AK14" i="11"/>
  <c r="AG14" i="11"/>
  <c r="U14" i="11"/>
  <c r="V14" i="11" s="1"/>
  <c r="Q14" i="11"/>
  <c r="M14" i="11"/>
  <c r="N14" i="11" s="1"/>
  <c r="J14" i="11"/>
  <c r="D14" i="11"/>
  <c r="CQ14" i="11" s="1"/>
  <c r="CS14" i="11" s="1"/>
  <c r="GN13" i="11"/>
  <c r="GL13" i="11"/>
  <c r="GG13" i="11"/>
  <c r="GC13" i="11"/>
  <c r="FU13" i="11"/>
  <c r="FX13" i="11" s="1"/>
  <c r="FS13" i="11"/>
  <c r="FO13" i="11"/>
  <c r="FK13" i="11"/>
  <c r="FE13" i="11"/>
  <c r="FV13" i="11" s="1"/>
  <c r="ES13" i="11"/>
  <c r="EP13" i="11"/>
  <c r="EL13" i="11"/>
  <c r="EH13" i="11"/>
  <c r="ED13" i="11"/>
  <c r="DR13" i="11"/>
  <c r="DS13" i="11" s="1"/>
  <c r="DN13" i="11"/>
  <c r="DO13" i="11" s="1"/>
  <c r="DJ13" i="11"/>
  <c r="DK13" i="11" s="1"/>
  <c r="DF13" i="11"/>
  <c r="DA13" i="11"/>
  <c r="CP13" i="11"/>
  <c r="CM13" i="11"/>
  <c r="CI13" i="11"/>
  <c r="CE13" i="11"/>
  <c r="CA13" i="11"/>
  <c r="BW13" i="11"/>
  <c r="BR13" i="11"/>
  <c r="BP13" i="11"/>
  <c r="BL13" i="11"/>
  <c r="BH13" i="11"/>
  <c r="BD13" i="11"/>
  <c r="AU13" i="11"/>
  <c r="AS13" i="11"/>
  <c r="AO13" i="11"/>
  <c r="AK13" i="11"/>
  <c r="AG13" i="11"/>
  <c r="U13" i="11"/>
  <c r="V13" i="11" s="1"/>
  <c r="Q13" i="11"/>
  <c r="M13" i="11"/>
  <c r="J13" i="11"/>
  <c r="D13" i="11"/>
  <c r="BS13" i="11" s="1"/>
  <c r="BU13" i="11" s="1"/>
  <c r="GN12" i="11"/>
  <c r="GQ12" i="11" s="1"/>
  <c r="GL12" i="11"/>
  <c r="GG12" i="11"/>
  <c r="GC12" i="11"/>
  <c r="FU12" i="11"/>
  <c r="FS12" i="11"/>
  <c r="FO12" i="11"/>
  <c r="FK12" i="11"/>
  <c r="FE12" i="11"/>
  <c r="FV12" i="11" s="1"/>
  <c r="ES12" i="11"/>
  <c r="EP12" i="11"/>
  <c r="EL12" i="11"/>
  <c r="EH12" i="11"/>
  <c r="ED12" i="11"/>
  <c r="DR12" i="11"/>
  <c r="DS12" i="11" s="1"/>
  <c r="DN12" i="11"/>
  <c r="DJ12" i="11"/>
  <c r="DK12" i="11" s="1"/>
  <c r="DF12" i="11"/>
  <c r="DG12" i="11" s="1"/>
  <c r="DA12" i="11"/>
  <c r="CP12" i="11"/>
  <c r="CM12" i="11"/>
  <c r="CI12" i="11"/>
  <c r="CE12" i="11"/>
  <c r="CA12" i="11"/>
  <c r="BW12" i="11"/>
  <c r="BR12" i="11"/>
  <c r="BP12" i="11"/>
  <c r="BL12" i="11"/>
  <c r="BH12" i="11"/>
  <c r="BD12" i="11"/>
  <c r="AU12" i="11"/>
  <c r="AS12" i="11"/>
  <c r="AO12" i="11"/>
  <c r="AK12" i="11"/>
  <c r="AG12" i="11"/>
  <c r="U12" i="11"/>
  <c r="V12" i="11" s="1"/>
  <c r="Q12" i="11"/>
  <c r="R12" i="11" s="1"/>
  <c r="M12" i="11"/>
  <c r="N12" i="11" s="1"/>
  <c r="J12" i="11"/>
  <c r="D12" i="11"/>
  <c r="BS12" i="11" s="1"/>
  <c r="BU12" i="11" s="1"/>
  <c r="GN11" i="11"/>
  <c r="GQ11" i="11" s="1"/>
  <c r="GL11" i="11"/>
  <c r="GG11" i="11"/>
  <c r="GC11" i="11"/>
  <c r="FU11" i="11"/>
  <c r="FS11" i="11"/>
  <c r="FO11" i="11"/>
  <c r="FK11" i="11"/>
  <c r="FE11" i="11"/>
  <c r="FV11" i="11" s="1"/>
  <c r="ES11" i="11"/>
  <c r="EP11" i="11"/>
  <c r="EL11" i="11"/>
  <c r="EH11" i="11"/>
  <c r="ED11" i="11"/>
  <c r="DR11" i="11"/>
  <c r="DS11" i="11" s="1"/>
  <c r="DN11" i="11"/>
  <c r="DO11" i="11" s="1"/>
  <c r="DJ11" i="11"/>
  <c r="DK11" i="11" s="1"/>
  <c r="DF11" i="11"/>
  <c r="DG11" i="11" s="1"/>
  <c r="DA11" i="11"/>
  <c r="GO11" i="11" s="1"/>
  <c r="CP11" i="11"/>
  <c r="CM11" i="11"/>
  <c r="CI11" i="11"/>
  <c r="CE11" i="11"/>
  <c r="CA11" i="11"/>
  <c r="BW11" i="11"/>
  <c r="BR11" i="11"/>
  <c r="BP11" i="11"/>
  <c r="BL11" i="11"/>
  <c r="BH11" i="11"/>
  <c r="BD11" i="11"/>
  <c r="AU11" i="11"/>
  <c r="AS11" i="11"/>
  <c r="AO11" i="11"/>
  <c r="AK11" i="11"/>
  <c r="AG11" i="11"/>
  <c r="U11" i="11"/>
  <c r="V11" i="11" s="1"/>
  <c r="Q11" i="11"/>
  <c r="R11" i="11" s="1"/>
  <c r="M11" i="11"/>
  <c r="N11" i="11" s="1"/>
  <c r="J11" i="11"/>
  <c r="D11" i="11"/>
  <c r="GN10" i="11"/>
  <c r="GQ10" i="11" s="1"/>
  <c r="GL10" i="11"/>
  <c r="GG10" i="11"/>
  <c r="GC10" i="11"/>
  <c r="FU10" i="11"/>
  <c r="FS10" i="11"/>
  <c r="FO10" i="11"/>
  <c r="FK10" i="11"/>
  <c r="FE10" i="11"/>
  <c r="FV10" i="11" s="1"/>
  <c r="ES10" i="11"/>
  <c r="EP10" i="11"/>
  <c r="EL10" i="11"/>
  <c r="EH10" i="11"/>
  <c r="ED10" i="11"/>
  <c r="DR10" i="11"/>
  <c r="DS10" i="11" s="1"/>
  <c r="DN10" i="11"/>
  <c r="DO10" i="11" s="1"/>
  <c r="DJ10" i="11"/>
  <c r="DF10" i="11"/>
  <c r="DA10" i="11"/>
  <c r="ET10" i="11" s="1"/>
  <c r="EV10" i="11" s="1"/>
  <c r="CP10" i="11"/>
  <c r="CM10" i="11"/>
  <c r="CI10" i="11"/>
  <c r="CE10" i="11"/>
  <c r="CA10" i="11"/>
  <c r="BW10" i="11"/>
  <c r="BR10" i="11"/>
  <c r="BP10" i="11"/>
  <c r="BL10" i="11"/>
  <c r="BH10" i="11"/>
  <c r="BD10" i="11"/>
  <c r="AU10" i="11"/>
  <c r="AS10" i="11"/>
  <c r="AO10" i="11"/>
  <c r="AK10" i="11"/>
  <c r="AG10" i="11"/>
  <c r="U10" i="11"/>
  <c r="Q10" i="11"/>
  <c r="R10" i="11" s="1"/>
  <c r="M10" i="11"/>
  <c r="J10" i="11"/>
  <c r="D10" i="11"/>
  <c r="AV10" i="11" s="1"/>
  <c r="AX10" i="11" s="1"/>
  <c r="GN9" i="11"/>
  <c r="GQ9" i="11" s="1"/>
  <c r="GL9" i="11"/>
  <c r="GG9" i="11"/>
  <c r="GC9" i="11"/>
  <c r="FU9" i="11"/>
  <c r="FS9" i="11"/>
  <c r="FO9" i="11"/>
  <c r="FK9" i="11"/>
  <c r="FE9" i="11"/>
  <c r="FV9" i="11" s="1"/>
  <c r="ES9" i="11"/>
  <c r="EP9" i="11"/>
  <c r="EL9" i="11"/>
  <c r="EH9" i="11"/>
  <c r="ED9" i="11"/>
  <c r="DR9" i="11"/>
  <c r="DS9" i="11" s="1"/>
  <c r="DN9" i="11"/>
  <c r="DJ9" i="11"/>
  <c r="DK9" i="11" s="1"/>
  <c r="DF9" i="11"/>
  <c r="DG9" i="11" s="1"/>
  <c r="DA9" i="11"/>
  <c r="CP9" i="11"/>
  <c r="CM9" i="11"/>
  <c r="CI9" i="11"/>
  <c r="CE9" i="11"/>
  <c r="CA9" i="11"/>
  <c r="BW9" i="11"/>
  <c r="BR9" i="11"/>
  <c r="BP9" i="11"/>
  <c r="BL9" i="11"/>
  <c r="BH9" i="11"/>
  <c r="BD9" i="11"/>
  <c r="AU9" i="11"/>
  <c r="AS9" i="11"/>
  <c r="AO9" i="11"/>
  <c r="AK9" i="11"/>
  <c r="AG9" i="11"/>
  <c r="U9" i="11"/>
  <c r="V9" i="11" s="1"/>
  <c r="Q9" i="11"/>
  <c r="R9" i="11" s="1"/>
  <c r="M9" i="11"/>
  <c r="J9" i="11"/>
  <c r="D9" i="11"/>
  <c r="CQ9" i="11" s="1"/>
  <c r="CS9" i="11" s="1"/>
  <c r="GN8" i="11"/>
  <c r="GQ8" i="11" s="1"/>
  <c r="GL8" i="11"/>
  <c r="GG8" i="11"/>
  <c r="GC8" i="11"/>
  <c r="FU8" i="11"/>
  <c r="FX8" i="11" s="1"/>
  <c r="FS8" i="11"/>
  <c r="FO8" i="11"/>
  <c r="FK8" i="11"/>
  <c r="FE8" i="11"/>
  <c r="FV8" i="11" s="1"/>
  <c r="ES8" i="11"/>
  <c r="EP8" i="11"/>
  <c r="EL8" i="11"/>
  <c r="EH8" i="11"/>
  <c r="ED8" i="11"/>
  <c r="DR8" i="11"/>
  <c r="DS8" i="11" s="1"/>
  <c r="DN8" i="11"/>
  <c r="DJ8" i="11"/>
  <c r="DK8" i="11" s="1"/>
  <c r="DF8" i="11"/>
  <c r="DA8" i="11"/>
  <c r="CP8" i="11"/>
  <c r="CM8" i="11"/>
  <c r="CI8" i="11"/>
  <c r="CE8" i="11"/>
  <c r="CA8" i="11"/>
  <c r="BW8" i="11"/>
  <c r="BR8" i="11"/>
  <c r="BP8" i="11"/>
  <c r="BL8" i="11"/>
  <c r="BH8" i="11"/>
  <c r="BD8" i="11"/>
  <c r="AU8" i="11"/>
  <c r="AS8" i="11"/>
  <c r="AO8" i="11"/>
  <c r="AK8" i="11"/>
  <c r="AG8" i="11"/>
  <c r="U8" i="11"/>
  <c r="Q8" i="11"/>
  <c r="R8" i="11" s="1"/>
  <c r="M8" i="11"/>
  <c r="J8" i="11"/>
  <c r="D8" i="11"/>
  <c r="BS8" i="11" s="1"/>
  <c r="BU8" i="11" s="1"/>
  <c r="GN7" i="11"/>
  <c r="GL7" i="11"/>
  <c r="GG7" i="11"/>
  <c r="GC7" i="11"/>
  <c r="FU7" i="11"/>
  <c r="FS7" i="11"/>
  <c r="FO7" i="11"/>
  <c r="FK7" i="11"/>
  <c r="FE7" i="11"/>
  <c r="FV7" i="11" s="1"/>
  <c r="ES7" i="11"/>
  <c r="EP7" i="11"/>
  <c r="EL7" i="11"/>
  <c r="EH7" i="11"/>
  <c r="ED7" i="11"/>
  <c r="DR7" i="11"/>
  <c r="DS7" i="11" s="1"/>
  <c r="DN7" i="11"/>
  <c r="DJ7" i="11"/>
  <c r="DK7" i="11" s="1"/>
  <c r="DF7" i="11"/>
  <c r="DA7" i="11"/>
  <c r="CP7" i="11"/>
  <c r="CM7" i="11"/>
  <c r="CI7" i="11"/>
  <c r="CE7" i="11"/>
  <c r="CA7" i="11"/>
  <c r="BW7" i="11"/>
  <c r="BR7" i="11"/>
  <c r="BP7" i="11"/>
  <c r="BL7" i="11"/>
  <c r="BH7" i="11"/>
  <c r="BD7" i="11"/>
  <c r="AU7" i="11"/>
  <c r="AS7" i="11"/>
  <c r="AO7" i="11"/>
  <c r="AK7" i="11"/>
  <c r="AG7" i="11"/>
  <c r="U7" i="11"/>
  <c r="V7" i="11" s="1"/>
  <c r="Q7" i="11"/>
  <c r="M7" i="11"/>
  <c r="J7" i="11"/>
  <c r="D7" i="11"/>
  <c r="GN6" i="11"/>
  <c r="GQ6" i="11" s="1"/>
  <c r="GL6" i="11"/>
  <c r="GG6" i="11"/>
  <c r="GC6" i="11"/>
  <c r="FU6" i="11"/>
  <c r="FX6" i="11" s="1"/>
  <c r="FS6" i="11"/>
  <c r="FO6" i="11"/>
  <c r="FK6" i="11"/>
  <c r="FE6" i="11"/>
  <c r="FV6" i="11" s="1"/>
  <c r="ES6" i="11"/>
  <c r="EP6" i="11"/>
  <c r="EL6" i="11"/>
  <c r="EH6" i="11"/>
  <c r="ED6" i="11"/>
  <c r="DR6" i="11"/>
  <c r="DS6" i="11" s="1"/>
  <c r="DN6" i="11"/>
  <c r="DO6" i="11" s="1"/>
  <c r="DJ6" i="11"/>
  <c r="DK6" i="11" s="1"/>
  <c r="DF6" i="11"/>
  <c r="DA6" i="11"/>
  <c r="CP6" i="11"/>
  <c r="CM6" i="11"/>
  <c r="CI6" i="11"/>
  <c r="CE6" i="11"/>
  <c r="CA6" i="11"/>
  <c r="BW6" i="11"/>
  <c r="BR6" i="11"/>
  <c r="BP6" i="11"/>
  <c r="BL6" i="11"/>
  <c r="BH6" i="11"/>
  <c r="BD6" i="11"/>
  <c r="AU6" i="11"/>
  <c r="AS6" i="11"/>
  <c r="AO6" i="11"/>
  <c r="AK6" i="11"/>
  <c r="AG6" i="11"/>
  <c r="U6" i="11"/>
  <c r="Q6" i="11"/>
  <c r="R6" i="11" s="1"/>
  <c r="M6" i="11"/>
  <c r="J6" i="11"/>
  <c r="D6" i="11"/>
  <c r="GN5" i="11"/>
  <c r="GQ5" i="11" s="1"/>
  <c r="GL5" i="11"/>
  <c r="GG5" i="11"/>
  <c r="GC5" i="11"/>
  <c r="FU5" i="11"/>
  <c r="FX5" i="11" s="1"/>
  <c r="FS5" i="11"/>
  <c r="FO5" i="11"/>
  <c r="FK5" i="11"/>
  <c r="FE5" i="11"/>
  <c r="FV5" i="11" s="1"/>
  <c r="ES5" i="11"/>
  <c r="EP5" i="11"/>
  <c r="EL5" i="11"/>
  <c r="EH5" i="11"/>
  <c r="ED5" i="11"/>
  <c r="DR5" i="11"/>
  <c r="DS5" i="11" s="1"/>
  <c r="DN5" i="11"/>
  <c r="DJ5" i="11"/>
  <c r="DF5" i="11"/>
  <c r="DA5" i="11"/>
  <c r="CP5" i="11"/>
  <c r="CM5" i="11"/>
  <c r="CI5" i="11"/>
  <c r="CE5" i="11"/>
  <c r="CA5" i="11"/>
  <c r="BW5" i="11"/>
  <c r="BR5" i="11"/>
  <c r="BP5" i="11"/>
  <c r="BL5" i="11"/>
  <c r="BH5" i="11"/>
  <c r="BD5" i="11"/>
  <c r="AU5" i="11"/>
  <c r="AS5" i="11"/>
  <c r="AO5" i="11"/>
  <c r="AK5" i="11"/>
  <c r="AG5" i="11"/>
  <c r="U5" i="11"/>
  <c r="V5" i="11" s="1"/>
  <c r="Q5" i="11"/>
  <c r="R5" i="11" s="1"/>
  <c r="M5" i="11"/>
  <c r="J5" i="11"/>
  <c r="D5" i="11"/>
  <c r="GN4" i="11"/>
  <c r="GL4" i="11"/>
  <c r="GG4" i="11"/>
  <c r="GC4" i="11"/>
  <c r="FU4" i="11"/>
  <c r="FX4" i="11" s="1"/>
  <c r="FS4" i="11"/>
  <c r="FO4" i="11"/>
  <c r="FK4" i="11"/>
  <c r="FE4" i="11"/>
  <c r="FV4" i="11" s="1"/>
  <c r="ES4" i="11"/>
  <c r="EP4" i="11"/>
  <c r="EL4" i="11"/>
  <c r="EH4" i="11"/>
  <c r="ED4" i="11"/>
  <c r="DR4" i="11"/>
  <c r="DS4" i="11" s="1"/>
  <c r="DN4" i="11"/>
  <c r="DJ4" i="11"/>
  <c r="DF4" i="11"/>
  <c r="DG4" i="11" s="1"/>
  <c r="DA4" i="11"/>
  <c r="CP4" i="11"/>
  <c r="CM4" i="11"/>
  <c r="CI4" i="11"/>
  <c r="CE4" i="11"/>
  <c r="CA4" i="11"/>
  <c r="BW4" i="11"/>
  <c r="BR4" i="11"/>
  <c r="BP4" i="11"/>
  <c r="BL4" i="11"/>
  <c r="BH4" i="11"/>
  <c r="BD4" i="11"/>
  <c r="AU4" i="11"/>
  <c r="AS4" i="11"/>
  <c r="AO4" i="11"/>
  <c r="AK4" i="11"/>
  <c r="AG4" i="11"/>
  <c r="U4" i="11"/>
  <c r="Q4" i="11"/>
  <c r="R4" i="11" s="1"/>
  <c r="M4" i="11"/>
  <c r="J4" i="11"/>
  <c r="D4" i="11"/>
  <c r="GN3" i="11"/>
  <c r="GM3" i="11"/>
  <c r="GM4" i="11" s="1"/>
  <c r="GM5" i="11" s="1"/>
  <c r="GM6" i="11" s="1"/>
  <c r="GM7" i="11" s="1"/>
  <c r="GM8" i="11" s="1"/>
  <c r="GM9" i="11" s="1"/>
  <c r="GM10" i="11" s="1"/>
  <c r="GM11" i="11" s="1"/>
  <c r="GM12" i="11" s="1"/>
  <c r="GM13" i="11" s="1"/>
  <c r="GM14" i="11" s="1"/>
  <c r="GM15" i="11" s="1"/>
  <c r="GM16" i="11" s="1"/>
  <c r="GM17" i="11" s="1"/>
  <c r="GM18" i="11" s="1"/>
  <c r="GM19" i="11" s="1"/>
  <c r="GM20" i="11" s="1"/>
  <c r="GM21" i="11" s="1"/>
  <c r="GM22" i="11" s="1"/>
  <c r="GM23" i="11" s="1"/>
  <c r="GM24" i="11" s="1"/>
  <c r="GM25" i="11" s="1"/>
  <c r="GM26" i="11" s="1"/>
  <c r="GM27" i="11" s="1"/>
  <c r="GM28" i="11" s="1"/>
  <c r="GM29" i="11" s="1"/>
  <c r="GM30" i="11" s="1"/>
  <c r="GM31" i="11" s="1"/>
  <c r="GM32" i="11" s="1"/>
  <c r="GM33" i="11" s="1"/>
  <c r="GM34" i="11" s="1"/>
  <c r="GM35" i="11" s="1"/>
  <c r="GM36" i="11" s="1"/>
  <c r="GM37" i="11" s="1"/>
  <c r="GM38" i="11" s="1"/>
  <c r="GM39" i="11" s="1"/>
  <c r="GM40" i="11" s="1"/>
  <c r="GM41" i="11" s="1"/>
  <c r="GM42" i="11" s="1"/>
  <c r="GM43" i="11" s="1"/>
  <c r="GM44" i="11" s="1"/>
  <c r="GM45" i="11" s="1"/>
  <c r="GM46" i="11" s="1"/>
  <c r="GM47" i="11" s="1"/>
  <c r="GM48" i="11" s="1"/>
  <c r="GM49" i="11" s="1"/>
  <c r="GM50" i="11" s="1"/>
  <c r="GM51" i="11" s="1"/>
  <c r="GM52" i="11" s="1"/>
  <c r="GM53" i="11" s="1"/>
  <c r="GM54" i="11" s="1"/>
  <c r="GM55" i="11" s="1"/>
  <c r="GM56" i="11" s="1"/>
  <c r="GM57" i="11" s="1"/>
  <c r="GM58" i="11" s="1"/>
  <c r="GM59" i="11" s="1"/>
  <c r="GM60" i="11" s="1"/>
  <c r="GM61" i="11" s="1"/>
  <c r="GM62" i="11" s="1"/>
  <c r="GM63" i="11" s="1"/>
  <c r="GM64" i="11" s="1"/>
  <c r="GM65" i="11" s="1"/>
  <c r="GM66" i="11" s="1"/>
  <c r="GM67" i="11" s="1"/>
  <c r="GM68" i="11" s="1"/>
  <c r="GM69" i="11" s="1"/>
  <c r="GM70" i="11" s="1"/>
  <c r="GM71" i="11" s="1"/>
  <c r="GM72" i="11" s="1"/>
  <c r="GM73" i="11" s="1"/>
  <c r="GM74" i="11" s="1"/>
  <c r="GM75" i="11" s="1"/>
  <c r="GM76" i="11" s="1"/>
  <c r="GM77" i="11" s="1"/>
  <c r="GM78" i="11" s="1"/>
  <c r="GM79" i="11" s="1"/>
  <c r="GM80" i="11" s="1"/>
  <c r="GM81" i="11" s="1"/>
  <c r="GM82" i="11" s="1"/>
  <c r="GM83" i="11" s="1"/>
  <c r="GM84" i="11" s="1"/>
  <c r="GM85" i="11" s="1"/>
  <c r="GM86" i="11" s="1"/>
  <c r="GM87" i="11" s="1"/>
  <c r="GM88" i="11" s="1"/>
  <c r="GM89" i="11" s="1"/>
  <c r="GM90" i="11" s="1"/>
  <c r="GM91" i="11" s="1"/>
  <c r="GM92" i="11" s="1"/>
  <c r="GM93" i="11" s="1"/>
  <c r="GM94" i="11" s="1"/>
  <c r="GM95" i="11" s="1"/>
  <c r="GM96" i="11" s="1"/>
  <c r="GM97" i="11" s="1"/>
  <c r="GM98" i="11" s="1"/>
  <c r="GM99" i="11" s="1"/>
  <c r="GM100" i="11" s="1"/>
  <c r="GM101" i="11" s="1"/>
  <c r="GM102" i="11" s="1"/>
  <c r="GM103" i="11" s="1"/>
  <c r="GM104" i="11" s="1"/>
  <c r="GM105" i="11" s="1"/>
  <c r="GM106" i="11" s="1"/>
  <c r="GM107" i="11" s="1"/>
  <c r="GM108" i="11" s="1"/>
  <c r="GM109" i="11" s="1"/>
  <c r="GM110" i="11" s="1"/>
  <c r="GM111" i="11" s="1"/>
  <c r="GM112" i="11" s="1"/>
  <c r="GM113" i="11" s="1"/>
  <c r="GM114" i="11" s="1"/>
  <c r="GM115" i="11" s="1"/>
  <c r="GM116" i="11" s="1"/>
  <c r="GM117" i="11" s="1"/>
  <c r="GM118" i="11" s="1"/>
  <c r="GM119" i="11" s="1"/>
  <c r="GM120" i="11" s="1"/>
  <c r="GM121" i="11" s="1"/>
  <c r="GM122" i="11" s="1"/>
  <c r="GM123" i="11" s="1"/>
  <c r="GM124" i="11" s="1"/>
  <c r="GM125" i="11" s="1"/>
  <c r="GM126" i="11" s="1"/>
  <c r="GM127" i="11" s="1"/>
  <c r="GM128" i="11" s="1"/>
  <c r="GM129" i="11" s="1"/>
  <c r="GM130" i="11" s="1"/>
  <c r="GM131" i="11" s="1"/>
  <c r="GM132" i="11" s="1"/>
  <c r="GM133" i="11" s="1"/>
  <c r="GM134" i="11" s="1"/>
  <c r="GM135" i="11" s="1"/>
  <c r="GM136" i="11" s="1"/>
  <c r="GM137" i="11" s="1"/>
  <c r="GM138" i="11" s="1"/>
  <c r="GM139" i="11" s="1"/>
  <c r="GM140" i="11" s="1"/>
  <c r="GM141" i="11" s="1"/>
  <c r="GM142" i="11" s="1"/>
  <c r="GM143" i="11" s="1"/>
  <c r="GM144" i="11" s="1"/>
  <c r="GM145" i="11" s="1"/>
  <c r="GM146" i="11" s="1"/>
  <c r="GM147" i="11" s="1"/>
  <c r="GL3" i="11"/>
  <c r="GH3" i="11"/>
  <c r="GH4" i="11" s="1"/>
  <c r="GH5" i="11" s="1"/>
  <c r="GH6" i="11" s="1"/>
  <c r="GH7" i="11" s="1"/>
  <c r="GH8" i="11" s="1"/>
  <c r="GH9" i="11" s="1"/>
  <c r="GH10" i="11" s="1"/>
  <c r="GH11" i="11" s="1"/>
  <c r="GH12" i="11" s="1"/>
  <c r="GH13" i="11" s="1"/>
  <c r="GH14" i="11" s="1"/>
  <c r="GH15" i="11" s="1"/>
  <c r="GH16" i="11" s="1"/>
  <c r="GH17" i="11" s="1"/>
  <c r="GH18" i="11" s="1"/>
  <c r="GH19" i="11" s="1"/>
  <c r="GH20" i="11" s="1"/>
  <c r="GH21" i="11" s="1"/>
  <c r="GH22" i="11" s="1"/>
  <c r="GH23" i="11" s="1"/>
  <c r="GH24" i="11" s="1"/>
  <c r="GH25" i="11" s="1"/>
  <c r="GH26" i="11" s="1"/>
  <c r="GH27" i="11" s="1"/>
  <c r="GH28" i="11" s="1"/>
  <c r="GH29" i="11" s="1"/>
  <c r="GH30" i="11" s="1"/>
  <c r="GH31" i="11" s="1"/>
  <c r="GH32" i="11" s="1"/>
  <c r="GH33" i="11" s="1"/>
  <c r="GH34" i="11" s="1"/>
  <c r="GH35" i="11" s="1"/>
  <c r="GH36" i="11" s="1"/>
  <c r="GH37" i="11" s="1"/>
  <c r="GH38" i="11" s="1"/>
  <c r="GH39" i="11" s="1"/>
  <c r="GH40" i="11" s="1"/>
  <c r="GH41" i="11" s="1"/>
  <c r="GH42" i="11" s="1"/>
  <c r="GH43" i="11" s="1"/>
  <c r="GH44" i="11" s="1"/>
  <c r="GH45" i="11" s="1"/>
  <c r="GH46" i="11" s="1"/>
  <c r="GH47" i="11" s="1"/>
  <c r="GH48" i="11" s="1"/>
  <c r="GH49" i="11" s="1"/>
  <c r="GH50" i="11" s="1"/>
  <c r="GH51" i="11" s="1"/>
  <c r="GH52" i="11" s="1"/>
  <c r="GH53" i="11" s="1"/>
  <c r="GH54" i="11" s="1"/>
  <c r="GH55" i="11" s="1"/>
  <c r="GH56" i="11" s="1"/>
  <c r="GH57" i="11" s="1"/>
  <c r="GH58" i="11" s="1"/>
  <c r="GH59" i="11" s="1"/>
  <c r="GH60" i="11" s="1"/>
  <c r="GH61" i="11" s="1"/>
  <c r="GH62" i="11" s="1"/>
  <c r="GH63" i="11" s="1"/>
  <c r="GH64" i="11" s="1"/>
  <c r="GH65" i="11" s="1"/>
  <c r="GH66" i="11" s="1"/>
  <c r="GH67" i="11" s="1"/>
  <c r="GH68" i="11" s="1"/>
  <c r="GH69" i="11" s="1"/>
  <c r="GH70" i="11" s="1"/>
  <c r="GH71" i="11" s="1"/>
  <c r="GH72" i="11" s="1"/>
  <c r="GH73" i="11" s="1"/>
  <c r="GH74" i="11" s="1"/>
  <c r="GH75" i="11" s="1"/>
  <c r="GH76" i="11" s="1"/>
  <c r="GH77" i="11" s="1"/>
  <c r="GH78" i="11" s="1"/>
  <c r="GH79" i="11" s="1"/>
  <c r="GH80" i="11" s="1"/>
  <c r="GH81" i="11" s="1"/>
  <c r="GH82" i="11" s="1"/>
  <c r="GH83" i="11" s="1"/>
  <c r="GH84" i="11" s="1"/>
  <c r="GH85" i="11" s="1"/>
  <c r="GH86" i="11" s="1"/>
  <c r="GH87" i="11" s="1"/>
  <c r="GH88" i="11" s="1"/>
  <c r="GH89" i="11" s="1"/>
  <c r="GH90" i="11" s="1"/>
  <c r="GH91" i="11" s="1"/>
  <c r="GH92" i="11" s="1"/>
  <c r="GH93" i="11" s="1"/>
  <c r="GH94" i="11" s="1"/>
  <c r="GH95" i="11" s="1"/>
  <c r="GH96" i="11" s="1"/>
  <c r="GH97" i="11" s="1"/>
  <c r="GH98" i="11" s="1"/>
  <c r="GH99" i="11" s="1"/>
  <c r="GH100" i="11" s="1"/>
  <c r="GH101" i="11" s="1"/>
  <c r="GH102" i="11" s="1"/>
  <c r="GH103" i="11" s="1"/>
  <c r="GH104" i="11" s="1"/>
  <c r="GH105" i="11" s="1"/>
  <c r="GH106" i="11" s="1"/>
  <c r="GH107" i="11" s="1"/>
  <c r="GH108" i="11" s="1"/>
  <c r="GH109" i="11" s="1"/>
  <c r="GH110" i="11" s="1"/>
  <c r="GH111" i="11" s="1"/>
  <c r="GH112" i="11" s="1"/>
  <c r="GH113" i="11" s="1"/>
  <c r="GH114" i="11" s="1"/>
  <c r="GH115" i="11" s="1"/>
  <c r="GH116" i="11" s="1"/>
  <c r="GH117" i="11" s="1"/>
  <c r="GH118" i="11" s="1"/>
  <c r="GH119" i="11" s="1"/>
  <c r="GH120" i="11" s="1"/>
  <c r="GH121" i="11" s="1"/>
  <c r="GH122" i="11" s="1"/>
  <c r="GH123" i="11" s="1"/>
  <c r="GH124" i="11" s="1"/>
  <c r="GH125" i="11" s="1"/>
  <c r="GH126" i="11" s="1"/>
  <c r="GH127" i="11" s="1"/>
  <c r="GH128" i="11" s="1"/>
  <c r="GH129" i="11" s="1"/>
  <c r="GH130" i="11" s="1"/>
  <c r="GH131" i="11" s="1"/>
  <c r="GH132" i="11" s="1"/>
  <c r="GH133" i="11" s="1"/>
  <c r="GH134" i="11" s="1"/>
  <c r="GH135" i="11" s="1"/>
  <c r="GH136" i="11" s="1"/>
  <c r="GH137" i="11" s="1"/>
  <c r="GH138" i="11" s="1"/>
  <c r="GH139" i="11" s="1"/>
  <c r="GH140" i="11" s="1"/>
  <c r="GH141" i="11" s="1"/>
  <c r="GH142" i="11" s="1"/>
  <c r="GH143" i="11" s="1"/>
  <c r="GH144" i="11" s="1"/>
  <c r="GH145" i="11" s="1"/>
  <c r="GH146" i="11" s="1"/>
  <c r="GH147" i="11" s="1"/>
  <c r="GG3" i="11"/>
  <c r="GD3" i="11"/>
  <c r="GD4" i="11" s="1"/>
  <c r="GD5" i="11" s="1"/>
  <c r="GD6" i="11" s="1"/>
  <c r="GD7" i="11" s="1"/>
  <c r="GD8" i="11" s="1"/>
  <c r="GD9" i="11" s="1"/>
  <c r="GD10" i="11" s="1"/>
  <c r="GD11" i="11" s="1"/>
  <c r="GD12" i="11" s="1"/>
  <c r="GD13" i="11" s="1"/>
  <c r="GD14" i="11" s="1"/>
  <c r="GD15" i="11" s="1"/>
  <c r="GD16" i="11" s="1"/>
  <c r="GD17" i="11" s="1"/>
  <c r="GD18" i="11" s="1"/>
  <c r="GD19" i="11" s="1"/>
  <c r="GD20" i="11" s="1"/>
  <c r="GD21" i="11" s="1"/>
  <c r="GD22" i="11" s="1"/>
  <c r="GD23" i="11" s="1"/>
  <c r="GD24" i="11" s="1"/>
  <c r="GD25" i="11" s="1"/>
  <c r="GD26" i="11" s="1"/>
  <c r="GD27" i="11" s="1"/>
  <c r="GD28" i="11" s="1"/>
  <c r="GD29" i="11" s="1"/>
  <c r="GD30" i="11" s="1"/>
  <c r="GD31" i="11" s="1"/>
  <c r="GD32" i="11" s="1"/>
  <c r="GD33" i="11" s="1"/>
  <c r="GD34" i="11" s="1"/>
  <c r="GD35" i="11" s="1"/>
  <c r="GD36" i="11" s="1"/>
  <c r="GD37" i="11" s="1"/>
  <c r="GD38" i="11" s="1"/>
  <c r="GD39" i="11" s="1"/>
  <c r="GD40" i="11" s="1"/>
  <c r="GD41" i="11" s="1"/>
  <c r="GD42" i="11" s="1"/>
  <c r="GD43" i="11" s="1"/>
  <c r="GD44" i="11" s="1"/>
  <c r="GD45" i="11" s="1"/>
  <c r="GD46" i="11" s="1"/>
  <c r="GD47" i="11" s="1"/>
  <c r="GD48" i="11" s="1"/>
  <c r="GD49" i="11" s="1"/>
  <c r="GD50" i="11" s="1"/>
  <c r="GD51" i="11" s="1"/>
  <c r="GD52" i="11" s="1"/>
  <c r="GD53" i="11" s="1"/>
  <c r="GD54" i="11" s="1"/>
  <c r="GD55" i="11" s="1"/>
  <c r="GD56" i="11" s="1"/>
  <c r="GD57" i="11" s="1"/>
  <c r="GD58" i="11" s="1"/>
  <c r="GD59" i="11" s="1"/>
  <c r="GD60" i="11" s="1"/>
  <c r="GD61" i="11" s="1"/>
  <c r="GD62" i="11" s="1"/>
  <c r="GD63" i="11" s="1"/>
  <c r="GD64" i="11" s="1"/>
  <c r="GD65" i="11" s="1"/>
  <c r="GD66" i="11" s="1"/>
  <c r="GD67" i="11" s="1"/>
  <c r="GD68" i="11" s="1"/>
  <c r="GD69" i="11" s="1"/>
  <c r="GD70" i="11" s="1"/>
  <c r="GD71" i="11" s="1"/>
  <c r="GD72" i="11" s="1"/>
  <c r="GD73" i="11" s="1"/>
  <c r="GD74" i="11" s="1"/>
  <c r="GD75" i="11" s="1"/>
  <c r="GD76" i="11" s="1"/>
  <c r="GD77" i="11" s="1"/>
  <c r="GD78" i="11" s="1"/>
  <c r="GD79" i="11" s="1"/>
  <c r="GD80" i="11" s="1"/>
  <c r="GD81" i="11" s="1"/>
  <c r="GD82" i="11" s="1"/>
  <c r="GD83" i="11" s="1"/>
  <c r="GD84" i="11" s="1"/>
  <c r="GD85" i="11" s="1"/>
  <c r="GD86" i="11" s="1"/>
  <c r="GD87" i="11" s="1"/>
  <c r="GD88" i="11" s="1"/>
  <c r="GD89" i="11" s="1"/>
  <c r="GD90" i="11" s="1"/>
  <c r="GD91" i="11" s="1"/>
  <c r="GD92" i="11" s="1"/>
  <c r="GD93" i="11" s="1"/>
  <c r="GD94" i="11" s="1"/>
  <c r="GD95" i="11" s="1"/>
  <c r="GD96" i="11" s="1"/>
  <c r="GD97" i="11" s="1"/>
  <c r="GD98" i="11" s="1"/>
  <c r="GD99" i="11" s="1"/>
  <c r="GD100" i="11" s="1"/>
  <c r="GD101" i="11" s="1"/>
  <c r="GD102" i="11" s="1"/>
  <c r="GD103" i="11" s="1"/>
  <c r="GD104" i="11" s="1"/>
  <c r="GD105" i="11" s="1"/>
  <c r="GD106" i="11" s="1"/>
  <c r="GD107" i="11" s="1"/>
  <c r="GD108" i="11" s="1"/>
  <c r="GD109" i="11" s="1"/>
  <c r="GD110" i="11" s="1"/>
  <c r="GD111" i="11" s="1"/>
  <c r="GD112" i="11" s="1"/>
  <c r="GD113" i="11" s="1"/>
  <c r="GD114" i="11" s="1"/>
  <c r="GD115" i="11" s="1"/>
  <c r="GD116" i="11" s="1"/>
  <c r="GD117" i="11" s="1"/>
  <c r="GD118" i="11" s="1"/>
  <c r="GD119" i="11" s="1"/>
  <c r="GD120" i="11" s="1"/>
  <c r="GD121" i="11" s="1"/>
  <c r="GD122" i="11" s="1"/>
  <c r="GD123" i="11" s="1"/>
  <c r="GD124" i="11" s="1"/>
  <c r="GD125" i="11" s="1"/>
  <c r="GD126" i="11" s="1"/>
  <c r="GD127" i="11" s="1"/>
  <c r="GD128" i="11" s="1"/>
  <c r="GD129" i="11" s="1"/>
  <c r="GD130" i="11" s="1"/>
  <c r="GD131" i="11" s="1"/>
  <c r="GD132" i="11" s="1"/>
  <c r="GD133" i="11" s="1"/>
  <c r="GD134" i="11" s="1"/>
  <c r="GD135" i="11" s="1"/>
  <c r="GD136" i="11" s="1"/>
  <c r="GD137" i="11" s="1"/>
  <c r="GD138" i="11" s="1"/>
  <c r="GD139" i="11" s="1"/>
  <c r="GD140" i="11" s="1"/>
  <c r="GD141" i="11" s="1"/>
  <c r="GD142" i="11" s="1"/>
  <c r="GD143" i="11" s="1"/>
  <c r="GD144" i="11" s="1"/>
  <c r="GD145" i="11" s="1"/>
  <c r="GD146" i="11" s="1"/>
  <c r="GD147" i="11" s="1"/>
  <c r="GC3" i="11"/>
  <c r="FU3" i="11"/>
  <c r="FT3" i="11"/>
  <c r="FS3" i="11"/>
  <c r="FP3" i="11"/>
  <c r="FP4" i="11" s="1"/>
  <c r="FP5" i="11" s="1"/>
  <c r="FP6" i="11" s="1"/>
  <c r="FP7" i="11" s="1"/>
  <c r="FP8" i="11" s="1"/>
  <c r="FP9" i="11" s="1"/>
  <c r="FP10" i="11" s="1"/>
  <c r="FP11" i="11" s="1"/>
  <c r="FP12" i="11" s="1"/>
  <c r="FP13" i="11" s="1"/>
  <c r="FP14" i="11" s="1"/>
  <c r="FP15" i="11" s="1"/>
  <c r="FP16" i="11" s="1"/>
  <c r="FP17" i="11" s="1"/>
  <c r="FP18" i="11" s="1"/>
  <c r="FP19" i="11" s="1"/>
  <c r="FP20" i="11" s="1"/>
  <c r="FP21" i="11" s="1"/>
  <c r="FP22" i="11" s="1"/>
  <c r="FP23" i="11" s="1"/>
  <c r="FP24" i="11" s="1"/>
  <c r="FP25" i="11" s="1"/>
  <c r="FP26" i="11" s="1"/>
  <c r="FP27" i="11" s="1"/>
  <c r="FP28" i="11" s="1"/>
  <c r="FP29" i="11" s="1"/>
  <c r="FP30" i="11" s="1"/>
  <c r="FP31" i="11" s="1"/>
  <c r="FP32" i="11" s="1"/>
  <c r="FP33" i="11" s="1"/>
  <c r="FP34" i="11" s="1"/>
  <c r="FP35" i="11" s="1"/>
  <c r="FP36" i="11" s="1"/>
  <c r="FP37" i="11" s="1"/>
  <c r="FP38" i="11" s="1"/>
  <c r="FP39" i="11" s="1"/>
  <c r="FP40" i="11" s="1"/>
  <c r="FP41" i="11" s="1"/>
  <c r="FP42" i="11" s="1"/>
  <c r="FP43" i="11" s="1"/>
  <c r="FP44" i="11" s="1"/>
  <c r="FP45" i="11" s="1"/>
  <c r="FP46" i="11" s="1"/>
  <c r="FP47" i="11" s="1"/>
  <c r="FP48" i="11" s="1"/>
  <c r="FP49" i="11" s="1"/>
  <c r="FP50" i="11" s="1"/>
  <c r="FP51" i="11" s="1"/>
  <c r="FP52" i="11" s="1"/>
  <c r="FP53" i="11" s="1"/>
  <c r="FP54" i="11" s="1"/>
  <c r="FP55" i="11" s="1"/>
  <c r="FP56" i="11" s="1"/>
  <c r="FP57" i="11" s="1"/>
  <c r="FP58" i="11" s="1"/>
  <c r="FP59" i="11" s="1"/>
  <c r="FP60" i="11" s="1"/>
  <c r="FP61" i="11" s="1"/>
  <c r="FP62" i="11" s="1"/>
  <c r="FP63" i="11" s="1"/>
  <c r="FP64" i="11" s="1"/>
  <c r="FP65" i="11" s="1"/>
  <c r="FP66" i="11" s="1"/>
  <c r="FP67" i="11" s="1"/>
  <c r="FP68" i="11" s="1"/>
  <c r="FP69" i="11" s="1"/>
  <c r="FP70" i="11" s="1"/>
  <c r="FP71" i="11" s="1"/>
  <c r="FP72" i="11" s="1"/>
  <c r="FP73" i="11" s="1"/>
  <c r="FP74" i="11" s="1"/>
  <c r="FP75" i="11" s="1"/>
  <c r="FP76" i="11" s="1"/>
  <c r="FP77" i="11" s="1"/>
  <c r="FP78" i="11" s="1"/>
  <c r="FP79" i="11" s="1"/>
  <c r="FP80" i="11" s="1"/>
  <c r="FP81" i="11" s="1"/>
  <c r="FP82" i="11" s="1"/>
  <c r="FP83" i="11" s="1"/>
  <c r="FP84" i="11" s="1"/>
  <c r="FP85" i="11" s="1"/>
  <c r="FP86" i="11" s="1"/>
  <c r="FP87" i="11" s="1"/>
  <c r="FP88" i="11" s="1"/>
  <c r="FP89" i="11" s="1"/>
  <c r="FP90" i="11" s="1"/>
  <c r="FP91" i="11" s="1"/>
  <c r="FP92" i="11" s="1"/>
  <c r="FP93" i="11" s="1"/>
  <c r="FP94" i="11" s="1"/>
  <c r="FP95" i="11" s="1"/>
  <c r="FP96" i="11" s="1"/>
  <c r="FP97" i="11" s="1"/>
  <c r="FP98" i="11" s="1"/>
  <c r="FP99" i="11" s="1"/>
  <c r="FP100" i="11" s="1"/>
  <c r="FP101" i="11" s="1"/>
  <c r="FP102" i="11" s="1"/>
  <c r="FP103" i="11" s="1"/>
  <c r="FP104" i="11" s="1"/>
  <c r="FP105" i="11" s="1"/>
  <c r="FP106" i="11" s="1"/>
  <c r="FP107" i="11" s="1"/>
  <c r="FP108" i="11" s="1"/>
  <c r="FP109" i="11" s="1"/>
  <c r="FP110" i="11" s="1"/>
  <c r="FP111" i="11" s="1"/>
  <c r="FP112" i="11" s="1"/>
  <c r="FP113" i="11" s="1"/>
  <c r="FP114" i="11" s="1"/>
  <c r="FP115" i="11" s="1"/>
  <c r="FP116" i="11" s="1"/>
  <c r="FP117" i="11" s="1"/>
  <c r="FP118" i="11" s="1"/>
  <c r="FP119" i="11" s="1"/>
  <c r="FP120" i="11" s="1"/>
  <c r="FP121" i="11" s="1"/>
  <c r="FP122" i="11" s="1"/>
  <c r="FP123" i="11" s="1"/>
  <c r="FP124" i="11" s="1"/>
  <c r="FP125" i="11" s="1"/>
  <c r="FP126" i="11" s="1"/>
  <c r="FP127" i="11" s="1"/>
  <c r="FP128" i="11" s="1"/>
  <c r="FP129" i="11" s="1"/>
  <c r="FP130" i="11" s="1"/>
  <c r="FP131" i="11" s="1"/>
  <c r="FP132" i="11" s="1"/>
  <c r="FP133" i="11" s="1"/>
  <c r="FP134" i="11" s="1"/>
  <c r="FP135" i="11" s="1"/>
  <c r="FP136" i="11" s="1"/>
  <c r="FP137" i="11" s="1"/>
  <c r="FP138" i="11" s="1"/>
  <c r="FP139" i="11" s="1"/>
  <c r="FP140" i="11" s="1"/>
  <c r="FP141" i="11" s="1"/>
  <c r="FP142" i="11" s="1"/>
  <c r="FP143" i="11" s="1"/>
  <c r="FP144" i="11" s="1"/>
  <c r="FP145" i="11" s="1"/>
  <c r="FP146" i="11" s="1"/>
  <c r="FP147" i="11" s="1"/>
  <c r="FO3" i="11"/>
  <c r="FL3" i="11"/>
  <c r="FL4" i="11" s="1"/>
  <c r="FL5" i="11" s="1"/>
  <c r="FL6" i="11" s="1"/>
  <c r="FL7" i="11" s="1"/>
  <c r="FL8" i="11" s="1"/>
  <c r="FL9" i="11" s="1"/>
  <c r="FL10" i="11" s="1"/>
  <c r="FL11" i="11" s="1"/>
  <c r="FL12" i="11" s="1"/>
  <c r="FL13" i="11" s="1"/>
  <c r="FL14" i="11" s="1"/>
  <c r="FL15" i="11" s="1"/>
  <c r="FL16" i="11" s="1"/>
  <c r="FL17" i="11" s="1"/>
  <c r="FL18" i="11" s="1"/>
  <c r="FL19" i="11" s="1"/>
  <c r="FL20" i="11" s="1"/>
  <c r="FL21" i="11" s="1"/>
  <c r="FL22" i="11" s="1"/>
  <c r="FL23" i="11" s="1"/>
  <c r="FL24" i="11" s="1"/>
  <c r="FL25" i="11" s="1"/>
  <c r="FL26" i="11" s="1"/>
  <c r="FL27" i="11" s="1"/>
  <c r="FL28" i="11" s="1"/>
  <c r="FL29" i="11" s="1"/>
  <c r="FL30" i="11" s="1"/>
  <c r="FL31" i="11" s="1"/>
  <c r="FL32" i="11" s="1"/>
  <c r="FL33" i="11" s="1"/>
  <c r="FL34" i="11" s="1"/>
  <c r="FL35" i="11" s="1"/>
  <c r="FL36" i="11" s="1"/>
  <c r="FL37" i="11" s="1"/>
  <c r="FL38" i="11" s="1"/>
  <c r="FL39" i="11" s="1"/>
  <c r="FL40" i="11" s="1"/>
  <c r="FL41" i="11" s="1"/>
  <c r="FL42" i="11" s="1"/>
  <c r="FL43" i="11" s="1"/>
  <c r="FL44" i="11" s="1"/>
  <c r="FL45" i="11" s="1"/>
  <c r="FL46" i="11" s="1"/>
  <c r="FL47" i="11" s="1"/>
  <c r="FL48" i="11" s="1"/>
  <c r="FL49" i="11" s="1"/>
  <c r="FL50" i="11" s="1"/>
  <c r="FL51" i="11" s="1"/>
  <c r="FL52" i="11" s="1"/>
  <c r="FL53" i="11" s="1"/>
  <c r="FL54" i="11" s="1"/>
  <c r="FL55" i="11" s="1"/>
  <c r="FL56" i="11" s="1"/>
  <c r="FL57" i="11" s="1"/>
  <c r="FL58" i="11" s="1"/>
  <c r="FL59" i="11" s="1"/>
  <c r="FL60" i="11" s="1"/>
  <c r="FL61" i="11" s="1"/>
  <c r="FL62" i="11" s="1"/>
  <c r="FL63" i="11" s="1"/>
  <c r="FL64" i="11" s="1"/>
  <c r="FL65" i="11" s="1"/>
  <c r="FL66" i="11" s="1"/>
  <c r="FL67" i="11" s="1"/>
  <c r="FL68" i="11" s="1"/>
  <c r="FL69" i="11" s="1"/>
  <c r="FL70" i="11" s="1"/>
  <c r="FL71" i="11" s="1"/>
  <c r="FL72" i="11" s="1"/>
  <c r="FL73" i="11" s="1"/>
  <c r="FL74" i="11" s="1"/>
  <c r="FL75" i="11" s="1"/>
  <c r="FL76" i="11" s="1"/>
  <c r="FL77" i="11" s="1"/>
  <c r="FL78" i="11" s="1"/>
  <c r="FL79" i="11" s="1"/>
  <c r="FL80" i="11" s="1"/>
  <c r="FL81" i="11" s="1"/>
  <c r="FL82" i="11" s="1"/>
  <c r="FL83" i="11" s="1"/>
  <c r="FL84" i="11" s="1"/>
  <c r="FL85" i="11" s="1"/>
  <c r="FL86" i="11" s="1"/>
  <c r="FL87" i="11" s="1"/>
  <c r="FL88" i="11" s="1"/>
  <c r="FL89" i="11" s="1"/>
  <c r="FL90" i="11" s="1"/>
  <c r="FL91" i="11" s="1"/>
  <c r="FL92" i="11" s="1"/>
  <c r="FL93" i="11" s="1"/>
  <c r="FL94" i="11" s="1"/>
  <c r="FL95" i="11" s="1"/>
  <c r="FL96" i="11" s="1"/>
  <c r="FL97" i="11" s="1"/>
  <c r="FL98" i="11" s="1"/>
  <c r="FL99" i="11" s="1"/>
  <c r="FL100" i="11" s="1"/>
  <c r="FL101" i="11" s="1"/>
  <c r="FL102" i="11" s="1"/>
  <c r="FL103" i="11" s="1"/>
  <c r="FL104" i="11" s="1"/>
  <c r="FL105" i="11" s="1"/>
  <c r="FL106" i="11" s="1"/>
  <c r="FL107" i="11" s="1"/>
  <c r="FL108" i="11" s="1"/>
  <c r="FL109" i="11" s="1"/>
  <c r="FL110" i="11" s="1"/>
  <c r="FL111" i="11" s="1"/>
  <c r="FL112" i="11" s="1"/>
  <c r="FL113" i="11" s="1"/>
  <c r="FL114" i="11" s="1"/>
  <c r="FL115" i="11" s="1"/>
  <c r="FL116" i="11" s="1"/>
  <c r="FL117" i="11" s="1"/>
  <c r="FL118" i="11" s="1"/>
  <c r="FL119" i="11" s="1"/>
  <c r="FL120" i="11" s="1"/>
  <c r="FL121" i="11" s="1"/>
  <c r="FL122" i="11" s="1"/>
  <c r="FL123" i="11" s="1"/>
  <c r="FL124" i="11" s="1"/>
  <c r="FL125" i="11" s="1"/>
  <c r="FL126" i="11" s="1"/>
  <c r="FL127" i="11" s="1"/>
  <c r="FL128" i="11" s="1"/>
  <c r="FL129" i="11" s="1"/>
  <c r="FL130" i="11" s="1"/>
  <c r="FL131" i="11" s="1"/>
  <c r="FL132" i="11" s="1"/>
  <c r="FL133" i="11" s="1"/>
  <c r="FL134" i="11" s="1"/>
  <c r="FL135" i="11" s="1"/>
  <c r="FL136" i="11" s="1"/>
  <c r="FL137" i="11" s="1"/>
  <c r="FL138" i="11" s="1"/>
  <c r="FL139" i="11" s="1"/>
  <c r="FL140" i="11" s="1"/>
  <c r="FL141" i="11" s="1"/>
  <c r="FL142" i="11" s="1"/>
  <c r="FL143" i="11" s="1"/>
  <c r="FL144" i="11" s="1"/>
  <c r="FL145" i="11" s="1"/>
  <c r="FL146" i="11" s="1"/>
  <c r="FL147" i="11" s="1"/>
  <c r="FK3" i="11"/>
  <c r="FE3" i="11"/>
  <c r="ES3" i="11"/>
  <c r="EQ3" i="11"/>
  <c r="EQ4" i="11" s="1"/>
  <c r="EQ5" i="11" s="1"/>
  <c r="EQ6" i="11" s="1"/>
  <c r="EQ7" i="11" s="1"/>
  <c r="EQ8" i="11" s="1"/>
  <c r="EQ9" i="11" s="1"/>
  <c r="EQ10" i="11" s="1"/>
  <c r="EQ11" i="11" s="1"/>
  <c r="EQ12" i="11" s="1"/>
  <c r="EQ13" i="11" s="1"/>
  <c r="EQ14" i="11" s="1"/>
  <c r="EQ15" i="11" s="1"/>
  <c r="EQ16" i="11" s="1"/>
  <c r="EQ17" i="11" s="1"/>
  <c r="EQ18" i="11" s="1"/>
  <c r="EQ19" i="11" s="1"/>
  <c r="EQ20" i="11" s="1"/>
  <c r="EQ21" i="11" s="1"/>
  <c r="EQ22" i="11" s="1"/>
  <c r="EQ23" i="11" s="1"/>
  <c r="EQ24" i="11" s="1"/>
  <c r="EQ25" i="11" s="1"/>
  <c r="EQ26" i="11" s="1"/>
  <c r="EQ27" i="11" s="1"/>
  <c r="EQ28" i="11" s="1"/>
  <c r="EQ29" i="11" s="1"/>
  <c r="EQ30" i="11" s="1"/>
  <c r="EQ31" i="11" s="1"/>
  <c r="EQ32" i="11" s="1"/>
  <c r="EQ33" i="11" s="1"/>
  <c r="EQ34" i="11" s="1"/>
  <c r="EQ35" i="11" s="1"/>
  <c r="EQ36" i="11" s="1"/>
  <c r="EQ37" i="11" s="1"/>
  <c r="EQ38" i="11" s="1"/>
  <c r="EQ39" i="11" s="1"/>
  <c r="EQ40" i="11" s="1"/>
  <c r="EQ41" i="11" s="1"/>
  <c r="EQ42" i="11" s="1"/>
  <c r="EQ43" i="11" s="1"/>
  <c r="EQ44" i="11" s="1"/>
  <c r="EQ45" i="11" s="1"/>
  <c r="EQ46" i="11" s="1"/>
  <c r="EQ47" i="11" s="1"/>
  <c r="EQ48" i="11" s="1"/>
  <c r="EQ49" i="11" s="1"/>
  <c r="EQ50" i="11" s="1"/>
  <c r="EQ51" i="11" s="1"/>
  <c r="EQ52" i="11" s="1"/>
  <c r="EQ53" i="11" s="1"/>
  <c r="EQ54" i="11" s="1"/>
  <c r="EQ55" i="11" s="1"/>
  <c r="EQ56" i="11" s="1"/>
  <c r="EQ57" i="11" s="1"/>
  <c r="EQ58" i="11" s="1"/>
  <c r="EQ59" i="11" s="1"/>
  <c r="EQ60" i="11" s="1"/>
  <c r="EQ61" i="11" s="1"/>
  <c r="EQ62" i="11" s="1"/>
  <c r="EQ63" i="11" s="1"/>
  <c r="EQ64" i="11" s="1"/>
  <c r="EQ65" i="11" s="1"/>
  <c r="EQ66" i="11" s="1"/>
  <c r="EQ67" i="11" s="1"/>
  <c r="EQ68" i="11" s="1"/>
  <c r="EQ69" i="11" s="1"/>
  <c r="EQ70" i="11" s="1"/>
  <c r="EQ71" i="11" s="1"/>
  <c r="EQ72" i="11" s="1"/>
  <c r="EQ73" i="11" s="1"/>
  <c r="EQ74" i="11" s="1"/>
  <c r="EQ75" i="11" s="1"/>
  <c r="EQ76" i="11" s="1"/>
  <c r="EQ77" i="11" s="1"/>
  <c r="EQ78" i="11" s="1"/>
  <c r="EQ79" i="11" s="1"/>
  <c r="EQ80" i="11" s="1"/>
  <c r="EQ81" i="11" s="1"/>
  <c r="EQ82" i="11" s="1"/>
  <c r="EQ83" i="11" s="1"/>
  <c r="EQ84" i="11" s="1"/>
  <c r="EQ85" i="11" s="1"/>
  <c r="EQ86" i="11" s="1"/>
  <c r="EQ87" i="11" s="1"/>
  <c r="EQ88" i="11" s="1"/>
  <c r="EQ89" i="11" s="1"/>
  <c r="EQ90" i="11" s="1"/>
  <c r="EQ91" i="11" s="1"/>
  <c r="EQ92" i="11" s="1"/>
  <c r="EQ93" i="11" s="1"/>
  <c r="EQ94" i="11" s="1"/>
  <c r="EQ95" i="11" s="1"/>
  <c r="EQ96" i="11" s="1"/>
  <c r="EQ97" i="11" s="1"/>
  <c r="EQ98" i="11" s="1"/>
  <c r="EQ99" i="11" s="1"/>
  <c r="EQ100" i="11" s="1"/>
  <c r="EQ101" i="11" s="1"/>
  <c r="EQ102" i="11" s="1"/>
  <c r="EQ103" i="11" s="1"/>
  <c r="EQ104" i="11" s="1"/>
  <c r="EQ105" i="11" s="1"/>
  <c r="EQ106" i="11" s="1"/>
  <c r="EQ107" i="11" s="1"/>
  <c r="EQ108" i="11" s="1"/>
  <c r="EQ109" i="11" s="1"/>
  <c r="EQ110" i="11" s="1"/>
  <c r="EQ111" i="11" s="1"/>
  <c r="EQ112" i="11" s="1"/>
  <c r="EQ113" i="11" s="1"/>
  <c r="EQ114" i="11" s="1"/>
  <c r="EQ115" i="11" s="1"/>
  <c r="EQ116" i="11" s="1"/>
  <c r="EQ117" i="11" s="1"/>
  <c r="EQ118" i="11" s="1"/>
  <c r="EQ119" i="11" s="1"/>
  <c r="EQ120" i="11" s="1"/>
  <c r="EQ121" i="11" s="1"/>
  <c r="EQ122" i="11" s="1"/>
  <c r="EQ123" i="11" s="1"/>
  <c r="EQ124" i="11" s="1"/>
  <c r="EQ125" i="11" s="1"/>
  <c r="EQ126" i="11" s="1"/>
  <c r="EQ127" i="11" s="1"/>
  <c r="EQ128" i="11" s="1"/>
  <c r="EQ129" i="11" s="1"/>
  <c r="EQ130" i="11" s="1"/>
  <c r="EQ131" i="11" s="1"/>
  <c r="EQ132" i="11" s="1"/>
  <c r="EQ133" i="11" s="1"/>
  <c r="EQ134" i="11" s="1"/>
  <c r="EQ135" i="11" s="1"/>
  <c r="EQ136" i="11" s="1"/>
  <c r="EQ137" i="11" s="1"/>
  <c r="EQ138" i="11" s="1"/>
  <c r="EQ139" i="11" s="1"/>
  <c r="EQ140" i="11" s="1"/>
  <c r="EQ141" i="11" s="1"/>
  <c r="EQ142" i="11" s="1"/>
  <c r="EQ143" i="11" s="1"/>
  <c r="EQ144" i="11" s="1"/>
  <c r="EQ145" i="11" s="1"/>
  <c r="EQ146" i="11" s="1"/>
  <c r="EQ147" i="11" s="1"/>
  <c r="EP3" i="11"/>
  <c r="EM3" i="11"/>
  <c r="EM4" i="11" s="1"/>
  <c r="EM5" i="11" s="1"/>
  <c r="EM6" i="11" s="1"/>
  <c r="EM7" i="11" s="1"/>
  <c r="EM8" i="11" s="1"/>
  <c r="EM9" i="11" s="1"/>
  <c r="EM10" i="11" s="1"/>
  <c r="EM11" i="11" s="1"/>
  <c r="EM12" i="11" s="1"/>
  <c r="EM13" i="11" s="1"/>
  <c r="EM14" i="11" s="1"/>
  <c r="EM15" i="11" s="1"/>
  <c r="EM16" i="11" s="1"/>
  <c r="EM17" i="11" s="1"/>
  <c r="EM18" i="11" s="1"/>
  <c r="EM19" i="11" s="1"/>
  <c r="EM20" i="11" s="1"/>
  <c r="EM21" i="11" s="1"/>
  <c r="EM22" i="11" s="1"/>
  <c r="EM23" i="11" s="1"/>
  <c r="EM24" i="11" s="1"/>
  <c r="EM25" i="11" s="1"/>
  <c r="EM26" i="11" s="1"/>
  <c r="EM27" i="11" s="1"/>
  <c r="EM28" i="11" s="1"/>
  <c r="EM29" i="11" s="1"/>
  <c r="EM30" i="11" s="1"/>
  <c r="EM31" i="11" s="1"/>
  <c r="EM32" i="11" s="1"/>
  <c r="EM33" i="11" s="1"/>
  <c r="EM34" i="11" s="1"/>
  <c r="EM35" i="11" s="1"/>
  <c r="EM36" i="11" s="1"/>
  <c r="EM37" i="11" s="1"/>
  <c r="EM38" i="11" s="1"/>
  <c r="EM39" i="11" s="1"/>
  <c r="EM40" i="11" s="1"/>
  <c r="EM41" i="11" s="1"/>
  <c r="EM42" i="11" s="1"/>
  <c r="EM43" i="11" s="1"/>
  <c r="EM44" i="11" s="1"/>
  <c r="EM45" i="11" s="1"/>
  <c r="EM46" i="11" s="1"/>
  <c r="EM47" i="11" s="1"/>
  <c r="EM48" i="11" s="1"/>
  <c r="EM49" i="11" s="1"/>
  <c r="EM50" i="11" s="1"/>
  <c r="EM51" i="11" s="1"/>
  <c r="EM52" i="11" s="1"/>
  <c r="EM53" i="11" s="1"/>
  <c r="EM54" i="11" s="1"/>
  <c r="EM55" i="11" s="1"/>
  <c r="EM56" i="11" s="1"/>
  <c r="EM57" i="11" s="1"/>
  <c r="EM58" i="11" s="1"/>
  <c r="EM59" i="11" s="1"/>
  <c r="EM60" i="11" s="1"/>
  <c r="EM61" i="11" s="1"/>
  <c r="EM62" i="11" s="1"/>
  <c r="EM63" i="11" s="1"/>
  <c r="EM64" i="11" s="1"/>
  <c r="EM65" i="11" s="1"/>
  <c r="EM66" i="11" s="1"/>
  <c r="EM67" i="11" s="1"/>
  <c r="EM68" i="11" s="1"/>
  <c r="EM69" i="11" s="1"/>
  <c r="EM70" i="11" s="1"/>
  <c r="EM71" i="11" s="1"/>
  <c r="EM72" i="11" s="1"/>
  <c r="EM73" i="11" s="1"/>
  <c r="EM74" i="11" s="1"/>
  <c r="EM75" i="11" s="1"/>
  <c r="EM76" i="11" s="1"/>
  <c r="EM77" i="11" s="1"/>
  <c r="EM78" i="11" s="1"/>
  <c r="EM79" i="11" s="1"/>
  <c r="EM80" i="11" s="1"/>
  <c r="EM81" i="11" s="1"/>
  <c r="EM82" i="11" s="1"/>
  <c r="EM83" i="11" s="1"/>
  <c r="EM84" i="11" s="1"/>
  <c r="EM85" i="11" s="1"/>
  <c r="EM86" i="11" s="1"/>
  <c r="EM87" i="11" s="1"/>
  <c r="EM88" i="11" s="1"/>
  <c r="EM89" i="11" s="1"/>
  <c r="EM90" i="11" s="1"/>
  <c r="EM91" i="11" s="1"/>
  <c r="EM92" i="11" s="1"/>
  <c r="EM93" i="11" s="1"/>
  <c r="EM94" i="11" s="1"/>
  <c r="EM95" i="11" s="1"/>
  <c r="EM96" i="11" s="1"/>
  <c r="EM97" i="11" s="1"/>
  <c r="EM98" i="11" s="1"/>
  <c r="EM99" i="11" s="1"/>
  <c r="EM100" i="11" s="1"/>
  <c r="EM101" i="11" s="1"/>
  <c r="EM102" i="11" s="1"/>
  <c r="EM103" i="11" s="1"/>
  <c r="EM104" i="11" s="1"/>
  <c r="EM105" i="11" s="1"/>
  <c r="EM106" i="11" s="1"/>
  <c r="EM107" i="11" s="1"/>
  <c r="EM108" i="11" s="1"/>
  <c r="EM109" i="11" s="1"/>
  <c r="EM110" i="11" s="1"/>
  <c r="EM111" i="11" s="1"/>
  <c r="EM112" i="11" s="1"/>
  <c r="EM113" i="11" s="1"/>
  <c r="EM114" i="11" s="1"/>
  <c r="EM115" i="11" s="1"/>
  <c r="EM116" i="11" s="1"/>
  <c r="EM117" i="11" s="1"/>
  <c r="EM118" i="11" s="1"/>
  <c r="EM119" i="11" s="1"/>
  <c r="EM120" i="11" s="1"/>
  <c r="EM121" i="11" s="1"/>
  <c r="EM122" i="11" s="1"/>
  <c r="EM123" i="11" s="1"/>
  <c r="EM124" i="11" s="1"/>
  <c r="EM125" i="11" s="1"/>
  <c r="EM126" i="11" s="1"/>
  <c r="EM127" i="11" s="1"/>
  <c r="EM128" i="11" s="1"/>
  <c r="EM129" i="11" s="1"/>
  <c r="EM130" i="11" s="1"/>
  <c r="EM131" i="11" s="1"/>
  <c r="EM132" i="11" s="1"/>
  <c r="EM133" i="11" s="1"/>
  <c r="EM134" i="11" s="1"/>
  <c r="EM135" i="11" s="1"/>
  <c r="EM136" i="11" s="1"/>
  <c r="EM137" i="11" s="1"/>
  <c r="EM138" i="11" s="1"/>
  <c r="EM139" i="11" s="1"/>
  <c r="EM140" i="11" s="1"/>
  <c r="EM141" i="11" s="1"/>
  <c r="EM142" i="11" s="1"/>
  <c r="EM143" i="11" s="1"/>
  <c r="EM144" i="11" s="1"/>
  <c r="EM145" i="11" s="1"/>
  <c r="EM146" i="11" s="1"/>
  <c r="EM147" i="11" s="1"/>
  <c r="EL3" i="11"/>
  <c r="EI3" i="11"/>
  <c r="EI4" i="11" s="1"/>
  <c r="EI5" i="11" s="1"/>
  <c r="EI6" i="11" s="1"/>
  <c r="EI7" i="11" s="1"/>
  <c r="EI8" i="11" s="1"/>
  <c r="EI9" i="11" s="1"/>
  <c r="EI10" i="11" s="1"/>
  <c r="EI11" i="11" s="1"/>
  <c r="EI12" i="11" s="1"/>
  <c r="EI13" i="11" s="1"/>
  <c r="EI14" i="11" s="1"/>
  <c r="EI15" i="11" s="1"/>
  <c r="EI16" i="11" s="1"/>
  <c r="EI17" i="11" s="1"/>
  <c r="EI18" i="11" s="1"/>
  <c r="EI19" i="11" s="1"/>
  <c r="EI20" i="11" s="1"/>
  <c r="EI21" i="11" s="1"/>
  <c r="EI22" i="11" s="1"/>
  <c r="EI23" i="11" s="1"/>
  <c r="EI24" i="11" s="1"/>
  <c r="EI25" i="11" s="1"/>
  <c r="EI26" i="11" s="1"/>
  <c r="EI27" i="11" s="1"/>
  <c r="EI28" i="11" s="1"/>
  <c r="EI29" i="11" s="1"/>
  <c r="EI30" i="11" s="1"/>
  <c r="EI31" i="11" s="1"/>
  <c r="EI32" i="11" s="1"/>
  <c r="EI33" i="11" s="1"/>
  <c r="EI34" i="11" s="1"/>
  <c r="EI35" i="11" s="1"/>
  <c r="EI36" i="11" s="1"/>
  <c r="EI37" i="11" s="1"/>
  <c r="EI38" i="11" s="1"/>
  <c r="EI39" i="11" s="1"/>
  <c r="EI40" i="11" s="1"/>
  <c r="EI41" i="11" s="1"/>
  <c r="EI42" i="11" s="1"/>
  <c r="EI43" i="11" s="1"/>
  <c r="EI44" i="11" s="1"/>
  <c r="EI45" i="11" s="1"/>
  <c r="EI46" i="11" s="1"/>
  <c r="EI47" i="11" s="1"/>
  <c r="EI48" i="11" s="1"/>
  <c r="EI49" i="11" s="1"/>
  <c r="EI50" i="11" s="1"/>
  <c r="EI51" i="11" s="1"/>
  <c r="EI52" i="11" s="1"/>
  <c r="EI53" i="11" s="1"/>
  <c r="EI54" i="11" s="1"/>
  <c r="EI55" i="11" s="1"/>
  <c r="EI56" i="11" s="1"/>
  <c r="EI57" i="11" s="1"/>
  <c r="EI58" i="11" s="1"/>
  <c r="EI59" i="11" s="1"/>
  <c r="EI60" i="11" s="1"/>
  <c r="EI61" i="11" s="1"/>
  <c r="EI62" i="11" s="1"/>
  <c r="EI63" i="11" s="1"/>
  <c r="EI64" i="11" s="1"/>
  <c r="EI65" i="11" s="1"/>
  <c r="EI66" i="11" s="1"/>
  <c r="EI67" i="11" s="1"/>
  <c r="EI68" i="11" s="1"/>
  <c r="EI69" i="11" s="1"/>
  <c r="EI70" i="11" s="1"/>
  <c r="EI71" i="11" s="1"/>
  <c r="EI72" i="11" s="1"/>
  <c r="EI73" i="11" s="1"/>
  <c r="EI74" i="11" s="1"/>
  <c r="EI75" i="11" s="1"/>
  <c r="EI76" i="11" s="1"/>
  <c r="EI77" i="11" s="1"/>
  <c r="EI78" i="11" s="1"/>
  <c r="EI79" i="11" s="1"/>
  <c r="EI80" i="11" s="1"/>
  <c r="EI81" i="11" s="1"/>
  <c r="EI82" i="11" s="1"/>
  <c r="EI83" i="11" s="1"/>
  <c r="EI84" i="11" s="1"/>
  <c r="EI85" i="11" s="1"/>
  <c r="EI86" i="11" s="1"/>
  <c r="EI87" i="11" s="1"/>
  <c r="EI88" i="11" s="1"/>
  <c r="EI89" i="11" s="1"/>
  <c r="EI90" i="11" s="1"/>
  <c r="EI91" i="11" s="1"/>
  <c r="EI92" i="11" s="1"/>
  <c r="EI93" i="11" s="1"/>
  <c r="EI94" i="11" s="1"/>
  <c r="EI95" i="11" s="1"/>
  <c r="EI96" i="11" s="1"/>
  <c r="EI97" i="11" s="1"/>
  <c r="EI98" i="11" s="1"/>
  <c r="EI99" i="11" s="1"/>
  <c r="EI100" i="11" s="1"/>
  <c r="EI101" i="11" s="1"/>
  <c r="EI102" i="11" s="1"/>
  <c r="EI103" i="11" s="1"/>
  <c r="EI104" i="11" s="1"/>
  <c r="EI105" i="11" s="1"/>
  <c r="EI106" i="11" s="1"/>
  <c r="EI107" i="11" s="1"/>
  <c r="EI108" i="11" s="1"/>
  <c r="EI109" i="11" s="1"/>
  <c r="EI110" i="11" s="1"/>
  <c r="EI111" i="11" s="1"/>
  <c r="EI112" i="11" s="1"/>
  <c r="EI113" i="11" s="1"/>
  <c r="EI114" i="11" s="1"/>
  <c r="EI115" i="11" s="1"/>
  <c r="EI116" i="11" s="1"/>
  <c r="EI117" i="11" s="1"/>
  <c r="EI118" i="11" s="1"/>
  <c r="EI119" i="11" s="1"/>
  <c r="EI120" i="11" s="1"/>
  <c r="EI121" i="11" s="1"/>
  <c r="EI122" i="11" s="1"/>
  <c r="EI123" i="11" s="1"/>
  <c r="EI124" i="11" s="1"/>
  <c r="EI125" i="11" s="1"/>
  <c r="EI126" i="11" s="1"/>
  <c r="EI127" i="11" s="1"/>
  <c r="EI128" i="11" s="1"/>
  <c r="EI129" i="11" s="1"/>
  <c r="EI130" i="11" s="1"/>
  <c r="EI131" i="11" s="1"/>
  <c r="EI132" i="11" s="1"/>
  <c r="EI133" i="11" s="1"/>
  <c r="EI134" i="11" s="1"/>
  <c r="EI135" i="11" s="1"/>
  <c r="EI136" i="11" s="1"/>
  <c r="EI137" i="11" s="1"/>
  <c r="EI138" i="11" s="1"/>
  <c r="EI139" i="11" s="1"/>
  <c r="EI140" i="11" s="1"/>
  <c r="EI141" i="11" s="1"/>
  <c r="EI142" i="11" s="1"/>
  <c r="EI143" i="11" s="1"/>
  <c r="EI144" i="11" s="1"/>
  <c r="EI145" i="11" s="1"/>
  <c r="EI146" i="11" s="1"/>
  <c r="EI147" i="11" s="1"/>
  <c r="EH3" i="11"/>
  <c r="EE3" i="11"/>
  <c r="EE4" i="11" s="1"/>
  <c r="EE5" i="11" s="1"/>
  <c r="EE6" i="11" s="1"/>
  <c r="EE7" i="11" s="1"/>
  <c r="EE8" i="11" s="1"/>
  <c r="EE9" i="11" s="1"/>
  <c r="EE10" i="11" s="1"/>
  <c r="EE11" i="11" s="1"/>
  <c r="EE12" i="11" s="1"/>
  <c r="EE13" i="11" s="1"/>
  <c r="EE14" i="11" s="1"/>
  <c r="EE15" i="11" s="1"/>
  <c r="EE16" i="11" s="1"/>
  <c r="EE17" i="11" s="1"/>
  <c r="EE18" i="11" s="1"/>
  <c r="EE19" i="11" s="1"/>
  <c r="EE20" i="11" s="1"/>
  <c r="EE21" i="11" s="1"/>
  <c r="EE22" i="11" s="1"/>
  <c r="EE23" i="11" s="1"/>
  <c r="EE24" i="11" s="1"/>
  <c r="EE25" i="11" s="1"/>
  <c r="EE26" i="11" s="1"/>
  <c r="EE27" i="11" s="1"/>
  <c r="EE28" i="11" s="1"/>
  <c r="EE29" i="11" s="1"/>
  <c r="EE30" i="11" s="1"/>
  <c r="EE31" i="11" s="1"/>
  <c r="EE32" i="11" s="1"/>
  <c r="EE33" i="11" s="1"/>
  <c r="EE34" i="11" s="1"/>
  <c r="EE35" i="11" s="1"/>
  <c r="EE36" i="11" s="1"/>
  <c r="EE37" i="11" s="1"/>
  <c r="EE38" i="11" s="1"/>
  <c r="EE39" i="11" s="1"/>
  <c r="EE40" i="11" s="1"/>
  <c r="EE41" i="11" s="1"/>
  <c r="EE42" i="11" s="1"/>
  <c r="EE43" i="11" s="1"/>
  <c r="EE44" i="11" s="1"/>
  <c r="EE45" i="11" s="1"/>
  <c r="EE46" i="11" s="1"/>
  <c r="EE47" i="11" s="1"/>
  <c r="EE48" i="11" s="1"/>
  <c r="EE49" i="11" s="1"/>
  <c r="EE50" i="11" s="1"/>
  <c r="EE51" i="11" s="1"/>
  <c r="EE52" i="11" s="1"/>
  <c r="EE53" i="11" s="1"/>
  <c r="EE54" i="11" s="1"/>
  <c r="EE55" i="11" s="1"/>
  <c r="EE56" i="11" s="1"/>
  <c r="EE57" i="11" s="1"/>
  <c r="EE58" i="11" s="1"/>
  <c r="EE59" i="11" s="1"/>
  <c r="EE60" i="11" s="1"/>
  <c r="EE61" i="11" s="1"/>
  <c r="EE62" i="11" s="1"/>
  <c r="EE63" i="11" s="1"/>
  <c r="EE64" i="11" s="1"/>
  <c r="EE65" i="11" s="1"/>
  <c r="EE66" i="11" s="1"/>
  <c r="EE67" i="11" s="1"/>
  <c r="EE68" i="11" s="1"/>
  <c r="EE69" i="11" s="1"/>
  <c r="EE70" i="11" s="1"/>
  <c r="EE71" i="11" s="1"/>
  <c r="EE72" i="11" s="1"/>
  <c r="EE73" i="11" s="1"/>
  <c r="EE74" i="11" s="1"/>
  <c r="EE75" i="11" s="1"/>
  <c r="EE76" i="11" s="1"/>
  <c r="EE77" i="11" s="1"/>
  <c r="EE78" i="11" s="1"/>
  <c r="EE79" i="11" s="1"/>
  <c r="EE80" i="11" s="1"/>
  <c r="EE81" i="11" s="1"/>
  <c r="EE82" i="11" s="1"/>
  <c r="EE83" i="11" s="1"/>
  <c r="EE84" i="11" s="1"/>
  <c r="EE85" i="11" s="1"/>
  <c r="EE86" i="11" s="1"/>
  <c r="EE87" i="11" s="1"/>
  <c r="EE88" i="11" s="1"/>
  <c r="EE89" i="11" s="1"/>
  <c r="EE90" i="11" s="1"/>
  <c r="EE91" i="11" s="1"/>
  <c r="EE92" i="11" s="1"/>
  <c r="EE93" i="11" s="1"/>
  <c r="EE94" i="11" s="1"/>
  <c r="EE95" i="11" s="1"/>
  <c r="EE96" i="11" s="1"/>
  <c r="EE97" i="11" s="1"/>
  <c r="EE98" i="11" s="1"/>
  <c r="EE99" i="11" s="1"/>
  <c r="EE100" i="11" s="1"/>
  <c r="EE101" i="11" s="1"/>
  <c r="EE102" i="11" s="1"/>
  <c r="EE103" i="11" s="1"/>
  <c r="EE104" i="11" s="1"/>
  <c r="EE105" i="11" s="1"/>
  <c r="EE106" i="11" s="1"/>
  <c r="EE107" i="11" s="1"/>
  <c r="EE108" i="11" s="1"/>
  <c r="EE109" i="11" s="1"/>
  <c r="EE110" i="11" s="1"/>
  <c r="EE111" i="11" s="1"/>
  <c r="EE112" i="11" s="1"/>
  <c r="EE113" i="11" s="1"/>
  <c r="EE114" i="11" s="1"/>
  <c r="EE115" i="11" s="1"/>
  <c r="EE116" i="11" s="1"/>
  <c r="EE117" i="11" s="1"/>
  <c r="EE118" i="11" s="1"/>
  <c r="EE119" i="11" s="1"/>
  <c r="EE120" i="11" s="1"/>
  <c r="EE121" i="11" s="1"/>
  <c r="EE122" i="11" s="1"/>
  <c r="EE123" i="11" s="1"/>
  <c r="EE124" i="11" s="1"/>
  <c r="EE125" i="11" s="1"/>
  <c r="EE126" i="11" s="1"/>
  <c r="EE127" i="11" s="1"/>
  <c r="EE128" i="11" s="1"/>
  <c r="EE129" i="11" s="1"/>
  <c r="EE130" i="11" s="1"/>
  <c r="EE131" i="11" s="1"/>
  <c r="EE132" i="11" s="1"/>
  <c r="EE133" i="11" s="1"/>
  <c r="EE134" i="11" s="1"/>
  <c r="EE135" i="11" s="1"/>
  <c r="EE136" i="11" s="1"/>
  <c r="EE137" i="11" s="1"/>
  <c r="EE138" i="11" s="1"/>
  <c r="EE139" i="11" s="1"/>
  <c r="EE140" i="11" s="1"/>
  <c r="EE141" i="11" s="1"/>
  <c r="EE142" i="11" s="1"/>
  <c r="EE143" i="11" s="1"/>
  <c r="EE144" i="11" s="1"/>
  <c r="EE145" i="11" s="1"/>
  <c r="EE146" i="11" s="1"/>
  <c r="EE147" i="11" s="1"/>
  <c r="ED3" i="11"/>
  <c r="DR3" i="11"/>
  <c r="DN3" i="11"/>
  <c r="DO3" i="11" s="1"/>
  <c r="DJ3" i="11"/>
  <c r="DK3" i="11" s="1"/>
  <c r="DF3" i="11"/>
  <c r="DG3" i="11" s="1"/>
  <c r="DA3" i="11"/>
  <c r="ET3" i="11" s="1"/>
  <c r="EV3" i="11" s="1"/>
  <c r="CP3" i="11"/>
  <c r="CN3" i="11"/>
  <c r="CN4" i="11" s="1"/>
  <c r="CN5" i="11" s="1"/>
  <c r="CN6" i="11" s="1"/>
  <c r="CN7" i="11" s="1"/>
  <c r="CN8" i="11" s="1"/>
  <c r="CN9" i="11" s="1"/>
  <c r="CN10" i="11" s="1"/>
  <c r="CN11" i="11" s="1"/>
  <c r="CN12" i="11" s="1"/>
  <c r="CN13" i="11" s="1"/>
  <c r="CN14" i="11" s="1"/>
  <c r="CN15" i="11" s="1"/>
  <c r="CN16" i="11" s="1"/>
  <c r="CN17" i="11" s="1"/>
  <c r="CN18" i="11" s="1"/>
  <c r="CN19" i="11" s="1"/>
  <c r="CN20" i="11" s="1"/>
  <c r="CN21" i="11" s="1"/>
  <c r="CN22" i="11" s="1"/>
  <c r="CN23" i="11" s="1"/>
  <c r="CN24" i="11" s="1"/>
  <c r="CN25" i="11" s="1"/>
  <c r="CN26" i="11" s="1"/>
  <c r="CN27" i="11" s="1"/>
  <c r="CN28" i="11" s="1"/>
  <c r="CN29" i="11" s="1"/>
  <c r="CN30" i="11" s="1"/>
  <c r="CN31" i="11" s="1"/>
  <c r="CN32" i="11" s="1"/>
  <c r="CN33" i="11" s="1"/>
  <c r="CN34" i="11" s="1"/>
  <c r="CN35" i="11" s="1"/>
  <c r="CN36" i="11" s="1"/>
  <c r="CN37" i="11" s="1"/>
  <c r="CN38" i="11" s="1"/>
  <c r="CN39" i="11" s="1"/>
  <c r="CN40" i="11" s="1"/>
  <c r="CN41" i="11" s="1"/>
  <c r="CN42" i="11" s="1"/>
  <c r="CN43" i="11" s="1"/>
  <c r="CN44" i="11" s="1"/>
  <c r="CN45" i="11" s="1"/>
  <c r="CN46" i="11" s="1"/>
  <c r="CN47" i="11" s="1"/>
  <c r="CN48" i="11" s="1"/>
  <c r="CN49" i="11" s="1"/>
  <c r="CN50" i="11" s="1"/>
  <c r="CN51" i="11" s="1"/>
  <c r="CN52" i="11" s="1"/>
  <c r="CN53" i="11" s="1"/>
  <c r="CN54" i="11" s="1"/>
  <c r="CN55" i="11" s="1"/>
  <c r="CN56" i="11" s="1"/>
  <c r="CN57" i="11" s="1"/>
  <c r="CN58" i="11" s="1"/>
  <c r="CN59" i="11" s="1"/>
  <c r="CN60" i="11" s="1"/>
  <c r="CN61" i="11" s="1"/>
  <c r="CN62" i="11" s="1"/>
  <c r="CN63" i="11" s="1"/>
  <c r="CN64" i="11" s="1"/>
  <c r="CN65" i="11" s="1"/>
  <c r="CN66" i="11" s="1"/>
  <c r="CN67" i="11" s="1"/>
  <c r="CN68" i="11" s="1"/>
  <c r="CN69" i="11" s="1"/>
  <c r="CN70" i="11" s="1"/>
  <c r="CN71" i="11" s="1"/>
  <c r="CN72" i="11" s="1"/>
  <c r="CN73" i="11" s="1"/>
  <c r="CN74" i="11" s="1"/>
  <c r="CN75" i="11" s="1"/>
  <c r="CN76" i="11" s="1"/>
  <c r="CN77" i="11" s="1"/>
  <c r="CN78" i="11" s="1"/>
  <c r="CN79" i="11" s="1"/>
  <c r="CN80" i="11" s="1"/>
  <c r="CN81" i="11" s="1"/>
  <c r="CN82" i="11" s="1"/>
  <c r="CN83" i="11" s="1"/>
  <c r="CN84" i="11" s="1"/>
  <c r="CN85" i="11" s="1"/>
  <c r="CN86" i="11" s="1"/>
  <c r="CN87" i="11" s="1"/>
  <c r="CN88" i="11" s="1"/>
  <c r="CN89" i="11" s="1"/>
  <c r="CN90" i="11" s="1"/>
  <c r="CN91" i="11" s="1"/>
  <c r="CN92" i="11" s="1"/>
  <c r="CN93" i="11" s="1"/>
  <c r="CN94" i="11" s="1"/>
  <c r="CN95" i="11" s="1"/>
  <c r="CN96" i="11" s="1"/>
  <c r="CN97" i="11" s="1"/>
  <c r="CN98" i="11" s="1"/>
  <c r="CN99" i="11" s="1"/>
  <c r="CN100" i="11" s="1"/>
  <c r="CN101" i="11" s="1"/>
  <c r="CN102" i="11" s="1"/>
  <c r="CN103" i="11" s="1"/>
  <c r="CN104" i="11" s="1"/>
  <c r="CN105" i="11" s="1"/>
  <c r="CN106" i="11" s="1"/>
  <c r="CN107" i="11" s="1"/>
  <c r="CN108" i="11" s="1"/>
  <c r="CN109" i="11" s="1"/>
  <c r="CN110" i="11" s="1"/>
  <c r="CN111" i="11" s="1"/>
  <c r="CN112" i="11" s="1"/>
  <c r="CN113" i="11" s="1"/>
  <c r="CN114" i="11" s="1"/>
  <c r="CN115" i="11" s="1"/>
  <c r="CN116" i="11" s="1"/>
  <c r="CN117" i="11" s="1"/>
  <c r="CN118" i="11" s="1"/>
  <c r="CN119" i="11" s="1"/>
  <c r="CN120" i="11" s="1"/>
  <c r="CN121" i="11" s="1"/>
  <c r="CN122" i="11" s="1"/>
  <c r="CN123" i="11" s="1"/>
  <c r="CN124" i="11" s="1"/>
  <c r="CN125" i="11" s="1"/>
  <c r="CN126" i="11" s="1"/>
  <c r="CN127" i="11" s="1"/>
  <c r="CN128" i="11" s="1"/>
  <c r="CN129" i="11" s="1"/>
  <c r="CN130" i="11" s="1"/>
  <c r="CN131" i="11" s="1"/>
  <c r="CN132" i="11" s="1"/>
  <c r="CN133" i="11" s="1"/>
  <c r="CN134" i="11" s="1"/>
  <c r="CN135" i="11" s="1"/>
  <c r="CN136" i="11" s="1"/>
  <c r="CN137" i="11" s="1"/>
  <c r="CN138" i="11" s="1"/>
  <c r="CN139" i="11" s="1"/>
  <c r="CN140" i="11" s="1"/>
  <c r="CN141" i="11" s="1"/>
  <c r="CN142" i="11" s="1"/>
  <c r="CN143" i="11" s="1"/>
  <c r="CN144" i="11" s="1"/>
  <c r="CN145" i="11" s="1"/>
  <c r="CN146" i="11" s="1"/>
  <c r="CN147" i="11" s="1"/>
  <c r="CM3" i="11"/>
  <c r="CJ3" i="11"/>
  <c r="CJ4" i="11" s="1"/>
  <c r="CJ5" i="11" s="1"/>
  <c r="CJ6" i="11" s="1"/>
  <c r="CJ7" i="11" s="1"/>
  <c r="CJ8" i="11" s="1"/>
  <c r="CJ9" i="11" s="1"/>
  <c r="CJ10" i="11" s="1"/>
  <c r="CJ11" i="11" s="1"/>
  <c r="CJ12" i="11" s="1"/>
  <c r="CJ13" i="11" s="1"/>
  <c r="CJ14" i="11" s="1"/>
  <c r="CJ15" i="11" s="1"/>
  <c r="CJ16" i="11" s="1"/>
  <c r="CJ17" i="11" s="1"/>
  <c r="CJ18" i="11" s="1"/>
  <c r="CJ19" i="11" s="1"/>
  <c r="CJ20" i="11" s="1"/>
  <c r="CJ21" i="11" s="1"/>
  <c r="CJ22" i="11" s="1"/>
  <c r="CJ23" i="11" s="1"/>
  <c r="CJ24" i="11" s="1"/>
  <c r="CJ25" i="11" s="1"/>
  <c r="CJ26" i="11" s="1"/>
  <c r="CJ27" i="11" s="1"/>
  <c r="CJ28" i="11" s="1"/>
  <c r="CJ29" i="11" s="1"/>
  <c r="CJ30" i="11" s="1"/>
  <c r="CJ31" i="11" s="1"/>
  <c r="CJ32" i="11" s="1"/>
  <c r="CJ33" i="11" s="1"/>
  <c r="CJ34" i="11" s="1"/>
  <c r="CJ35" i="11" s="1"/>
  <c r="CJ36" i="11" s="1"/>
  <c r="CJ37" i="11" s="1"/>
  <c r="CJ38" i="11" s="1"/>
  <c r="CJ39" i="11" s="1"/>
  <c r="CJ40" i="11" s="1"/>
  <c r="CJ41" i="11" s="1"/>
  <c r="CJ42" i="11" s="1"/>
  <c r="CJ43" i="11" s="1"/>
  <c r="CJ44" i="11" s="1"/>
  <c r="CJ45" i="11" s="1"/>
  <c r="CJ46" i="11" s="1"/>
  <c r="CJ47" i="11" s="1"/>
  <c r="CJ48" i="11" s="1"/>
  <c r="CJ49" i="11" s="1"/>
  <c r="CJ50" i="11" s="1"/>
  <c r="CJ51" i="11" s="1"/>
  <c r="CJ52" i="11" s="1"/>
  <c r="CJ53" i="11" s="1"/>
  <c r="CJ54" i="11" s="1"/>
  <c r="CJ55" i="11" s="1"/>
  <c r="CJ56" i="11" s="1"/>
  <c r="CJ57" i="11" s="1"/>
  <c r="CJ58" i="11" s="1"/>
  <c r="CJ59" i="11" s="1"/>
  <c r="CJ60" i="11" s="1"/>
  <c r="CJ61" i="11" s="1"/>
  <c r="CJ62" i="11" s="1"/>
  <c r="CJ63" i="11" s="1"/>
  <c r="CJ64" i="11" s="1"/>
  <c r="CJ65" i="11" s="1"/>
  <c r="CJ66" i="11" s="1"/>
  <c r="CJ67" i="11" s="1"/>
  <c r="CJ68" i="11" s="1"/>
  <c r="CJ69" i="11" s="1"/>
  <c r="CJ70" i="11" s="1"/>
  <c r="CJ71" i="11" s="1"/>
  <c r="CJ72" i="11" s="1"/>
  <c r="CJ73" i="11" s="1"/>
  <c r="CJ74" i="11" s="1"/>
  <c r="CJ75" i="11" s="1"/>
  <c r="CJ76" i="11" s="1"/>
  <c r="CJ77" i="11" s="1"/>
  <c r="CJ78" i="11" s="1"/>
  <c r="CJ79" i="11" s="1"/>
  <c r="CJ80" i="11" s="1"/>
  <c r="CJ81" i="11" s="1"/>
  <c r="CJ82" i="11" s="1"/>
  <c r="CJ83" i="11" s="1"/>
  <c r="CJ84" i="11" s="1"/>
  <c r="CJ85" i="11" s="1"/>
  <c r="CJ86" i="11" s="1"/>
  <c r="CJ87" i="11" s="1"/>
  <c r="CJ88" i="11" s="1"/>
  <c r="CJ89" i="11" s="1"/>
  <c r="CJ90" i="11" s="1"/>
  <c r="CJ91" i="11" s="1"/>
  <c r="CJ92" i="11" s="1"/>
  <c r="CJ93" i="11" s="1"/>
  <c r="CJ94" i="11" s="1"/>
  <c r="CJ95" i="11" s="1"/>
  <c r="CJ96" i="11" s="1"/>
  <c r="CJ97" i="11" s="1"/>
  <c r="CJ98" i="11" s="1"/>
  <c r="CJ99" i="11" s="1"/>
  <c r="CJ100" i="11" s="1"/>
  <c r="CJ101" i="11" s="1"/>
  <c r="CJ102" i="11" s="1"/>
  <c r="CJ103" i="11" s="1"/>
  <c r="CJ104" i="11" s="1"/>
  <c r="CJ105" i="11" s="1"/>
  <c r="CJ106" i="11" s="1"/>
  <c r="CJ107" i="11" s="1"/>
  <c r="CJ108" i="11" s="1"/>
  <c r="CJ109" i="11" s="1"/>
  <c r="CJ110" i="11" s="1"/>
  <c r="CJ111" i="11" s="1"/>
  <c r="CJ112" i="11" s="1"/>
  <c r="CJ113" i="11" s="1"/>
  <c r="CJ114" i="11" s="1"/>
  <c r="CJ115" i="11" s="1"/>
  <c r="CJ116" i="11" s="1"/>
  <c r="CJ117" i="11" s="1"/>
  <c r="CJ118" i="11" s="1"/>
  <c r="CJ119" i="11" s="1"/>
  <c r="CJ120" i="11" s="1"/>
  <c r="CJ121" i="11" s="1"/>
  <c r="CJ122" i="11" s="1"/>
  <c r="CJ123" i="11" s="1"/>
  <c r="CJ124" i="11" s="1"/>
  <c r="CJ125" i="11" s="1"/>
  <c r="CJ126" i="11" s="1"/>
  <c r="CJ127" i="11" s="1"/>
  <c r="CJ128" i="11" s="1"/>
  <c r="CJ129" i="11" s="1"/>
  <c r="CJ130" i="11" s="1"/>
  <c r="CJ131" i="11" s="1"/>
  <c r="CJ132" i="11" s="1"/>
  <c r="CJ133" i="11" s="1"/>
  <c r="CJ134" i="11" s="1"/>
  <c r="CJ135" i="11" s="1"/>
  <c r="CJ136" i="11" s="1"/>
  <c r="CJ137" i="11" s="1"/>
  <c r="CJ138" i="11" s="1"/>
  <c r="CJ139" i="11" s="1"/>
  <c r="CJ140" i="11" s="1"/>
  <c r="CJ141" i="11" s="1"/>
  <c r="CJ142" i="11" s="1"/>
  <c r="CJ143" i="11" s="1"/>
  <c r="CJ144" i="11" s="1"/>
  <c r="CJ145" i="11" s="1"/>
  <c r="CJ146" i="11" s="1"/>
  <c r="CJ147" i="11" s="1"/>
  <c r="CI3" i="11"/>
  <c r="CF3" i="11"/>
  <c r="CF4" i="11" s="1"/>
  <c r="CF5" i="11" s="1"/>
  <c r="CF6" i="11" s="1"/>
  <c r="CF7" i="11" s="1"/>
  <c r="CF8" i="11" s="1"/>
  <c r="CF9" i="11" s="1"/>
  <c r="CF10" i="11" s="1"/>
  <c r="CF11" i="11" s="1"/>
  <c r="CF12" i="11" s="1"/>
  <c r="CF13" i="11" s="1"/>
  <c r="CF14" i="11" s="1"/>
  <c r="CF15" i="11" s="1"/>
  <c r="CF16" i="11" s="1"/>
  <c r="CF17" i="11" s="1"/>
  <c r="CF18" i="11" s="1"/>
  <c r="CF19" i="11" s="1"/>
  <c r="CF20" i="11" s="1"/>
  <c r="CF21" i="11" s="1"/>
  <c r="CF22" i="11" s="1"/>
  <c r="CF23" i="11" s="1"/>
  <c r="CF24" i="11" s="1"/>
  <c r="CF25" i="11" s="1"/>
  <c r="CF26" i="11" s="1"/>
  <c r="CF27" i="11" s="1"/>
  <c r="CF28" i="11" s="1"/>
  <c r="CF29" i="11" s="1"/>
  <c r="CF30" i="11" s="1"/>
  <c r="CF31" i="11" s="1"/>
  <c r="CF32" i="11" s="1"/>
  <c r="CF33" i="11" s="1"/>
  <c r="CF34" i="11" s="1"/>
  <c r="CF35" i="11" s="1"/>
  <c r="CF36" i="11" s="1"/>
  <c r="CF37" i="11" s="1"/>
  <c r="CF38" i="11" s="1"/>
  <c r="CF39" i="11" s="1"/>
  <c r="CF40" i="11" s="1"/>
  <c r="CF41" i="11" s="1"/>
  <c r="CF42" i="11" s="1"/>
  <c r="CF43" i="11" s="1"/>
  <c r="CF44" i="11" s="1"/>
  <c r="CF45" i="11" s="1"/>
  <c r="CF46" i="11" s="1"/>
  <c r="CF47" i="11" s="1"/>
  <c r="CF48" i="11" s="1"/>
  <c r="CF49" i="11" s="1"/>
  <c r="CF50" i="11" s="1"/>
  <c r="CF51" i="11" s="1"/>
  <c r="CF52" i="11" s="1"/>
  <c r="CF53" i="11" s="1"/>
  <c r="CF54" i="11" s="1"/>
  <c r="CF55" i="11" s="1"/>
  <c r="CF56" i="11" s="1"/>
  <c r="CF57" i="11" s="1"/>
  <c r="CF58" i="11" s="1"/>
  <c r="CF59" i="11" s="1"/>
  <c r="CF60" i="11" s="1"/>
  <c r="CF61" i="11" s="1"/>
  <c r="CF62" i="11" s="1"/>
  <c r="CF63" i="11" s="1"/>
  <c r="CF64" i="11" s="1"/>
  <c r="CF65" i="11" s="1"/>
  <c r="CF66" i="11" s="1"/>
  <c r="CF67" i="11" s="1"/>
  <c r="CF68" i="11" s="1"/>
  <c r="CF69" i="11" s="1"/>
  <c r="CF70" i="11" s="1"/>
  <c r="CF71" i="11" s="1"/>
  <c r="CF72" i="11" s="1"/>
  <c r="CF73" i="11" s="1"/>
  <c r="CF74" i="11" s="1"/>
  <c r="CF75" i="11" s="1"/>
  <c r="CF76" i="11" s="1"/>
  <c r="CF77" i="11" s="1"/>
  <c r="CF78" i="11" s="1"/>
  <c r="CF79" i="11" s="1"/>
  <c r="CF80" i="11" s="1"/>
  <c r="CF81" i="11" s="1"/>
  <c r="CF82" i="11" s="1"/>
  <c r="CF83" i="11" s="1"/>
  <c r="CF84" i="11" s="1"/>
  <c r="CF85" i="11" s="1"/>
  <c r="CF86" i="11" s="1"/>
  <c r="CF87" i="11" s="1"/>
  <c r="CF88" i="11" s="1"/>
  <c r="CF89" i="11" s="1"/>
  <c r="CF90" i="11" s="1"/>
  <c r="CF91" i="11" s="1"/>
  <c r="CF92" i="11" s="1"/>
  <c r="CF93" i="11" s="1"/>
  <c r="CF94" i="11" s="1"/>
  <c r="CF95" i="11" s="1"/>
  <c r="CF96" i="11" s="1"/>
  <c r="CF97" i="11" s="1"/>
  <c r="CF98" i="11" s="1"/>
  <c r="CF99" i="11" s="1"/>
  <c r="CF100" i="11" s="1"/>
  <c r="CF101" i="11" s="1"/>
  <c r="CF102" i="11" s="1"/>
  <c r="CF103" i="11" s="1"/>
  <c r="CF104" i="11" s="1"/>
  <c r="CF105" i="11" s="1"/>
  <c r="CF106" i="11" s="1"/>
  <c r="CF107" i="11" s="1"/>
  <c r="CF108" i="11" s="1"/>
  <c r="CF109" i="11" s="1"/>
  <c r="CF110" i="11" s="1"/>
  <c r="CF111" i="11" s="1"/>
  <c r="CF112" i="11" s="1"/>
  <c r="CF113" i="11" s="1"/>
  <c r="CF114" i="11" s="1"/>
  <c r="CF115" i="11" s="1"/>
  <c r="CF116" i="11" s="1"/>
  <c r="CF117" i="11" s="1"/>
  <c r="CF118" i="11" s="1"/>
  <c r="CF119" i="11" s="1"/>
  <c r="CF120" i="11" s="1"/>
  <c r="CF121" i="11" s="1"/>
  <c r="CF122" i="11" s="1"/>
  <c r="CF123" i="11" s="1"/>
  <c r="CF124" i="11" s="1"/>
  <c r="CF125" i="11" s="1"/>
  <c r="CF126" i="11" s="1"/>
  <c r="CF127" i="11" s="1"/>
  <c r="CF128" i="11" s="1"/>
  <c r="CF129" i="11" s="1"/>
  <c r="CF130" i="11" s="1"/>
  <c r="CF131" i="11" s="1"/>
  <c r="CF132" i="11" s="1"/>
  <c r="CF133" i="11" s="1"/>
  <c r="CF134" i="11" s="1"/>
  <c r="CF135" i="11" s="1"/>
  <c r="CF136" i="11" s="1"/>
  <c r="CF137" i="11" s="1"/>
  <c r="CF138" i="11" s="1"/>
  <c r="CF139" i="11" s="1"/>
  <c r="CF140" i="11" s="1"/>
  <c r="CF141" i="11" s="1"/>
  <c r="CF142" i="11" s="1"/>
  <c r="CF143" i="11" s="1"/>
  <c r="CF144" i="11" s="1"/>
  <c r="CF145" i="11" s="1"/>
  <c r="CF146" i="11" s="1"/>
  <c r="CF147" i="11" s="1"/>
  <c r="CE3" i="11"/>
  <c r="CB3" i="11"/>
  <c r="CB4" i="11" s="1"/>
  <c r="CB5" i="11" s="1"/>
  <c r="CB6" i="11" s="1"/>
  <c r="CB7" i="11" s="1"/>
  <c r="CB8" i="11" s="1"/>
  <c r="CB9" i="11" s="1"/>
  <c r="CB10" i="11" s="1"/>
  <c r="CB11" i="11" s="1"/>
  <c r="CB12" i="11" s="1"/>
  <c r="CB13" i="11" s="1"/>
  <c r="CB14" i="11" s="1"/>
  <c r="CB15" i="11" s="1"/>
  <c r="CB16" i="11" s="1"/>
  <c r="CB17" i="11" s="1"/>
  <c r="CB18" i="11" s="1"/>
  <c r="CB19" i="11" s="1"/>
  <c r="CB20" i="11" s="1"/>
  <c r="CB21" i="11" s="1"/>
  <c r="CB22" i="11" s="1"/>
  <c r="CB23" i="11" s="1"/>
  <c r="CB24" i="11" s="1"/>
  <c r="CB25" i="11" s="1"/>
  <c r="CB26" i="11" s="1"/>
  <c r="CB27" i="11" s="1"/>
  <c r="CB28" i="11" s="1"/>
  <c r="CB29" i="11" s="1"/>
  <c r="CB30" i="11" s="1"/>
  <c r="CB31" i="11" s="1"/>
  <c r="CB32" i="11" s="1"/>
  <c r="CB33" i="11" s="1"/>
  <c r="CB34" i="11" s="1"/>
  <c r="CB35" i="11" s="1"/>
  <c r="CB36" i="11" s="1"/>
  <c r="CB37" i="11" s="1"/>
  <c r="CB38" i="11" s="1"/>
  <c r="CB39" i="11" s="1"/>
  <c r="CB40" i="11" s="1"/>
  <c r="CB41" i="11" s="1"/>
  <c r="CB42" i="11" s="1"/>
  <c r="CB43" i="11" s="1"/>
  <c r="CB44" i="11" s="1"/>
  <c r="CB45" i="11" s="1"/>
  <c r="CB46" i="11" s="1"/>
  <c r="CB47" i="11" s="1"/>
  <c r="CB48" i="11" s="1"/>
  <c r="CB49" i="11" s="1"/>
  <c r="CB50" i="11" s="1"/>
  <c r="CB51" i="11" s="1"/>
  <c r="CB52" i="11" s="1"/>
  <c r="CB53" i="11" s="1"/>
  <c r="CB54" i="11" s="1"/>
  <c r="CB55" i="11" s="1"/>
  <c r="CB56" i="11" s="1"/>
  <c r="CB57" i="11" s="1"/>
  <c r="CB58" i="11" s="1"/>
  <c r="CB59" i="11" s="1"/>
  <c r="CB60" i="11" s="1"/>
  <c r="CB61" i="11" s="1"/>
  <c r="CB62" i="11" s="1"/>
  <c r="CB63" i="11" s="1"/>
  <c r="CB64" i="11" s="1"/>
  <c r="CB65" i="11" s="1"/>
  <c r="CB66" i="11" s="1"/>
  <c r="CB67" i="11" s="1"/>
  <c r="CB68" i="11" s="1"/>
  <c r="CB69" i="11" s="1"/>
  <c r="CB70" i="11" s="1"/>
  <c r="CB71" i="11" s="1"/>
  <c r="CB72" i="11" s="1"/>
  <c r="CB73" i="11" s="1"/>
  <c r="CB74" i="11" s="1"/>
  <c r="CB75" i="11" s="1"/>
  <c r="CB76" i="11" s="1"/>
  <c r="CB77" i="11" s="1"/>
  <c r="CB78" i="11" s="1"/>
  <c r="CB79" i="11" s="1"/>
  <c r="CB80" i="11" s="1"/>
  <c r="CB81" i="11" s="1"/>
  <c r="CB82" i="11" s="1"/>
  <c r="CB83" i="11" s="1"/>
  <c r="CB84" i="11" s="1"/>
  <c r="CB85" i="11" s="1"/>
  <c r="CB86" i="11" s="1"/>
  <c r="CB87" i="11" s="1"/>
  <c r="CB88" i="11" s="1"/>
  <c r="CB89" i="11" s="1"/>
  <c r="CB90" i="11" s="1"/>
  <c r="CB91" i="11" s="1"/>
  <c r="CB92" i="11" s="1"/>
  <c r="CB93" i="11" s="1"/>
  <c r="CB94" i="11" s="1"/>
  <c r="CB95" i="11" s="1"/>
  <c r="CB96" i="11" s="1"/>
  <c r="CB97" i="11" s="1"/>
  <c r="CB98" i="11" s="1"/>
  <c r="CB99" i="11" s="1"/>
  <c r="CB100" i="11" s="1"/>
  <c r="CB101" i="11" s="1"/>
  <c r="CB102" i="11" s="1"/>
  <c r="CB103" i="11" s="1"/>
  <c r="CB104" i="11" s="1"/>
  <c r="CB105" i="11" s="1"/>
  <c r="CB106" i="11" s="1"/>
  <c r="CB107" i="11" s="1"/>
  <c r="CB108" i="11" s="1"/>
  <c r="CB109" i="11" s="1"/>
  <c r="CB110" i="11" s="1"/>
  <c r="CB111" i="11" s="1"/>
  <c r="CB112" i="11" s="1"/>
  <c r="CB113" i="11" s="1"/>
  <c r="CB114" i="11" s="1"/>
  <c r="CB115" i="11" s="1"/>
  <c r="CB116" i="11" s="1"/>
  <c r="CB117" i="11" s="1"/>
  <c r="CB118" i="11" s="1"/>
  <c r="CB119" i="11" s="1"/>
  <c r="CB120" i="11" s="1"/>
  <c r="CB121" i="11" s="1"/>
  <c r="CB122" i="11" s="1"/>
  <c r="CB123" i="11" s="1"/>
  <c r="CB124" i="11" s="1"/>
  <c r="CB125" i="11" s="1"/>
  <c r="CB126" i="11" s="1"/>
  <c r="CB127" i="11" s="1"/>
  <c r="CB128" i="11" s="1"/>
  <c r="CB129" i="11" s="1"/>
  <c r="CB130" i="11" s="1"/>
  <c r="CB131" i="11" s="1"/>
  <c r="CB132" i="11" s="1"/>
  <c r="CB133" i="11" s="1"/>
  <c r="CB134" i="11" s="1"/>
  <c r="CB135" i="11" s="1"/>
  <c r="CB136" i="11" s="1"/>
  <c r="CB137" i="11" s="1"/>
  <c r="CB138" i="11" s="1"/>
  <c r="CB139" i="11" s="1"/>
  <c r="CB140" i="11" s="1"/>
  <c r="CB141" i="11" s="1"/>
  <c r="CB142" i="11" s="1"/>
  <c r="CB143" i="11" s="1"/>
  <c r="CB144" i="11" s="1"/>
  <c r="CB145" i="11" s="1"/>
  <c r="CB146" i="11" s="1"/>
  <c r="CB147" i="11" s="1"/>
  <c r="CA3" i="11"/>
  <c r="BW3" i="11"/>
  <c r="BR3" i="11"/>
  <c r="BQ3" i="11"/>
  <c r="BQ4" i="11" s="1"/>
  <c r="BQ5" i="11" s="1"/>
  <c r="BQ6" i="11" s="1"/>
  <c r="BQ7" i="11" s="1"/>
  <c r="BQ8" i="11" s="1"/>
  <c r="BQ9" i="11" s="1"/>
  <c r="BQ10" i="11" s="1"/>
  <c r="BQ11" i="11" s="1"/>
  <c r="BQ12" i="11" s="1"/>
  <c r="BQ13" i="11" s="1"/>
  <c r="BQ14" i="11" s="1"/>
  <c r="BQ15" i="11" s="1"/>
  <c r="BQ16" i="11" s="1"/>
  <c r="BQ17" i="11" s="1"/>
  <c r="BQ18" i="11" s="1"/>
  <c r="BQ19" i="11" s="1"/>
  <c r="BQ20" i="11" s="1"/>
  <c r="BQ21" i="11" s="1"/>
  <c r="BQ22" i="11" s="1"/>
  <c r="BQ23" i="11" s="1"/>
  <c r="BQ24" i="11" s="1"/>
  <c r="BQ25" i="11" s="1"/>
  <c r="BQ26" i="11" s="1"/>
  <c r="BQ27" i="11" s="1"/>
  <c r="BQ28" i="11" s="1"/>
  <c r="BQ29" i="11" s="1"/>
  <c r="BQ30" i="11" s="1"/>
  <c r="BQ31" i="11" s="1"/>
  <c r="BQ32" i="11" s="1"/>
  <c r="BQ33" i="11" s="1"/>
  <c r="BQ34" i="11" s="1"/>
  <c r="BQ35" i="11" s="1"/>
  <c r="BQ36" i="11" s="1"/>
  <c r="BQ37" i="11" s="1"/>
  <c r="BQ38" i="11" s="1"/>
  <c r="BQ39" i="11" s="1"/>
  <c r="BQ40" i="11" s="1"/>
  <c r="BQ41" i="11" s="1"/>
  <c r="BQ42" i="11" s="1"/>
  <c r="BQ43" i="11" s="1"/>
  <c r="BQ44" i="11" s="1"/>
  <c r="BQ45" i="11" s="1"/>
  <c r="BQ46" i="11" s="1"/>
  <c r="BQ47" i="11" s="1"/>
  <c r="BQ48" i="11" s="1"/>
  <c r="BQ49" i="11" s="1"/>
  <c r="BQ50" i="11" s="1"/>
  <c r="BQ51" i="11" s="1"/>
  <c r="BQ52" i="11" s="1"/>
  <c r="BQ53" i="11" s="1"/>
  <c r="BQ54" i="11" s="1"/>
  <c r="BQ55" i="11" s="1"/>
  <c r="BQ56" i="11" s="1"/>
  <c r="BQ57" i="11" s="1"/>
  <c r="BQ58" i="11" s="1"/>
  <c r="BQ59" i="11" s="1"/>
  <c r="BQ60" i="11" s="1"/>
  <c r="BQ61" i="11" s="1"/>
  <c r="BQ62" i="11" s="1"/>
  <c r="BQ63" i="11" s="1"/>
  <c r="BQ64" i="11" s="1"/>
  <c r="BQ65" i="11" s="1"/>
  <c r="BQ66" i="11" s="1"/>
  <c r="BQ67" i="11" s="1"/>
  <c r="BQ68" i="11" s="1"/>
  <c r="BQ69" i="11" s="1"/>
  <c r="BQ70" i="11" s="1"/>
  <c r="BQ71" i="11" s="1"/>
  <c r="BQ72" i="11" s="1"/>
  <c r="BQ73" i="11" s="1"/>
  <c r="BQ74" i="11" s="1"/>
  <c r="BQ75" i="11" s="1"/>
  <c r="BQ76" i="11" s="1"/>
  <c r="BQ77" i="11" s="1"/>
  <c r="BQ78" i="11" s="1"/>
  <c r="BQ79" i="11" s="1"/>
  <c r="BQ80" i="11" s="1"/>
  <c r="BQ81" i="11" s="1"/>
  <c r="BQ82" i="11" s="1"/>
  <c r="BQ83" i="11" s="1"/>
  <c r="BQ84" i="11" s="1"/>
  <c r="BQ85" i="11" s="1"/>
  <c r="BQ86" i="11" s="1"/>
  <c r="BQ87" i="11" s="1"/>
  <c r="BQ88" i="11" s="1"/>
  <c r="BQ89" i="11" s="1"/>
  <c r="BQ90" i="11" s="1"/>
  <c r="BQ91" i="11" s="1"/>
  <c r="BQ92" i="11" s="1"/>
  <c r="BQ93" i="11" s="1"/>
  <c r="BQ94" i="11" s="1"/>
  <c r="BQ95" i="11" s="1"/>
  <c r="BQ96" i="11" s="1"/>
  <c r="BQ97" i="11" s="1"/>
  <c r="BQ98" i="11" s="1"/>
  <c r="BQ99" i="11" s="1"/>
  <c r="BQ100" i="11" s="1"/>
  <c r="BQ101" i="11" s="1"/>
  <c r="BQ102" i="11" s="1"/>
  <c r="BQ103" i="11" s="1"/>
  <c r="BQ104" i="11" s="1"/>
  <c r="BQ105" i="11" s="1"/>
  <c r="BQ106" i="11" s="1"/>
  <c r="BQ107" i="11" s="1"/>
  <c r="BQ108" i="11" s="1"/>
  <c r="BQ109" i="11" s="1"/>
  <c r="BQ110" i="11" s="1"/>
  <c r="BQ111" i="11" s="1"/>
  <c r="BQ112" i="11" s="1"/>
  <c r="BQ113" i="11" s="1"/>
  <c r="BQ114" i="11" s="1"/>
  <c r="BQ115" i="11" s="1"/>
  <c r="BQ116" i="11" s="1"/>
  <c r="BQ117" i="11" s="1"/>
  <c r="BQ118" i="11" s="1"/>
  <c r="BQ119" i="11" s="1"/>
  <c r="BQ120" i="11" s="1"/>
  <c r="BQ121" i="11" s="1"/>
  <c r="BQ122" i="11" s="1"/>
  <c r="BQ123" i="11" s="1"/>
  <c r="BQ124" i="11" s="1"/>
  <c r="BQ125" i="11" s="1"/>
  <c r="BQ126" i="11" s="1"/>
  <c r="BQ127" i="11" s="1"/>
  <c r="BQ128" i="11" s="1"/>
  <c r="BQ129" i="11" s="1"/>
  <c r="BQ130" i="11" s="1"/>
  <c r="BQ131" i="11" s="1"/>
  <c r="BQ132" i="11" s="1"/>
  <c r="BQ133" i="11" s="1"/>
  <c r="BQ134" i="11" s="1"/>
  <c r="BQ135" i="11" s="1"/>
  <c r="BQ136" i="11" s="1"/>
  <c r="BQ137" i="11" s="1"/>
  <c r="BQ138" i="11" s="1"/>
  <c r="BQ139" i="11" s="1"/>
  <c r="BQ140" i="11" s="1"/>
  <c r="BQ141" i="11" s="1"/>
  <c r="BQ142" i="11" s="1"/>
  <c r="BQ143" i="11" s="1"/>
  <c r="BQ144" i="11" s="1"/>
  <c r="BQ145" i="11" s="1"/>
  <c r="BQ146" i="11" s="1"/>
  <c r="BQ147" i="11" s="1"/>
  <c r="BP3" i="11"/>
  <c r="BM3" i="11"/>
  <c r="BM4" i="11" s="1"/>
  <c r="BM5" i="11" s="1"/>
  <c r="BM6" i="11" s="1"/>
  <c r="BM7" i="11" s="1"/>
  <c r="BM8" i="11" s="1"/>
  <c r="BM9" i="11" s="1"/>
  <c r="BM10" i="11" s="1"/>
  <c r="BM11" i="11" s="1"/>
  <c r="BM12" i="11" s="1"/>
  <c r="BM13" i="11" s="1"/>
  <c r="BM14" i="11" s="1"/>
  <c r="BM15" i="11" s="1"/>
  <c r="BM16" i="11" s="1"/>
  <c r="BM17" i="11" s="1"/>
  <c r="BM18" i="11" s="1"/>
  <c r="BM19" i="11" s="1"/>
  <c r="BM20" i="11" s="1"/>
  <c r="BM21" i="11" s="1"/>
  <c r="BM22" i="11" s="1"/>
  <c r="BM23" i="11" s="1"/>
  <c r="BM24" i="11" s="1"/>
  <c r="BM25" i="11" s="1"/>
  <c r="BM26" i="11" s="1"/>
  <c r="BM27" i="11" s="1"/>
  <c r="BM28" i="11" s="1"/>
  <c r="BM29" i="11" s="1"/>
  <c r="BM30" i="11" s="1"/>
  <c r="BM31" i="11" s="1"/>
  <c r="BM32" i="11" s="1"/>
  <c r="BM33" i="11" s="1"/>
  <c r="BM34" i="11" s="1"/>
  <c r="BM35" i="11" s="1"/>
  <c r="BM36" i="11" s="1"/>
  <c r="BM37" i="11" s="1"/>
  <c r="BM38" i="11" s="1"/>
  <c r="BM39" i="11" s="1"/>
  <c r="BM40" i="11" s="1"/>
  <c r="BM41" i="11" s="1"/>
  <c r="BM42" i="11" s="1"/>
  <c r="BM43" i="11" s="1"/>
  <c r="BM44" i="11" s="1"/>
  <c r="BM45" i="11" s="1"/>
  <c r="BM46" i="11" s="1"/>
  <c r="BM47" i="11" s="1"/>
  <c r="BM48" i="11" s="1"/>
  <c r="BM49" i="11" s="1"/>
  <c r="BM50" i="11" s="1"/>
  <c r="BM51" i="11" s="1"/>
  <c r="BM52" i="11" s="1"/>
  <c r="BM53" i="11" s="1"/>
  <c r="BM54" i="11" s="1"/>
  <c r="BM55" i="11" s="1"/>
  <c r="BM56" i="11" s="1"/>
  <c r="BM57" i="11" s="1"/>
  <c r="BM58" i="11" s="1"/>
  <c r="BM59" i="11" s="1"/>
  <c r="BM60" i="11" s="1"/>
  <c r="BM61" i="11" s="1"/>
  <c r="BM62" i="11" s="1"/>
  <c r="BM63" i="11" s="1"/>
  <c r="BM64" i="11" s="1"/>
  <c r="BM65" i="11" s="1"/>
  <c r="BM66" i="11" s="1"/>
  <c r="BM67" i="11" s="1"/>
  <c r="BM68" i="11" s="1"/>
  <c r="BM69" i="11" s="1"/>
  <c r="BM70" i="11" s="1"/>
  <c r="BM71" i="11" s="1"/>
  <c r="BM72" i="11" s="1"/>
  <c r="BM73" i="11" s="1"/>
  <c r="BM74" i="11" s="1"/>
  <c r="BM75" i="11" s="1"/>
  <c r="BM76" i="11" s="1"/>
  <c r="BM77" i="11" s="1"/>
  <c r="BM78" i="11" s="1"/>
  <c r="BM79" i="11" s="1"/>
  <c r="BM80" i="11" s="1"/>
  <c r="BM81" i="11" s="1"/>
  <c r="BM82" i="11" s="1"/>
  <c r="BM83" i="11" s="1"/>
  <c r="BM84" i="11" s="1"/>
  <c r="BM85" i="11" s="1"/>
  <c r="BM86" i="11" s="1"/>
  <c r="BM87" i="11" s="1"/>
  <c r="BM88" i="11" s="1"/>
  <c r="BM89" i="11" s="1"/>
  <c r="BM90" i="11" s="1"/>
  <c r="BM91" i="11" s="1"/>
  <c r="BM92" i="11" s="1"/>
  <c r="BM93" i="11" s="1"/>
  <c r="BM94" i="11" s="1"/>
  <c r="BM95" i="11" s="1"/>
  <c r="BM96" i="11" s="1"/>
  <c r="BM97" i="11" s="1"/>
  <c r="BM98" i="11" s="1"/>
  <c r="BM99" i="11" s="1"/>
  <c r="BM100" i="11" s="1"/>
  <c r="BM101" i="11" s="1"/>
  <c r="BM102" i="11" s="1"/>
  <c r="BM103" i="11" s="1"/>
  <c r="BM104" i="11" s="1"/>
  <c r="BM105" i="11" s="1"/>
  <c r="BM106" i="11" s="1"/>
  <c r="BM107" i="11" s="1"/>
  <c r="BM108" i="11" s="1"/>
  <c r="BM109" i="11" s="1"/>
  <c r="BM110" i="11" s="1"/>
  <c r="BM111" i="11" s="1"/>
  <c r="BM112" i="11" s="1"/>
  <c r="BM113" i="11" s="1"/>
  <c r="BM114" i="11" s="1"/>
  <c r="BM115" i="11" s="1"/>
  <c r="BM116" i="11" s="1"/>
  <c r="BM117" i="11" s="1"/>
  <c r="BM118" i="11" s="1"/>
  <c r="BM119" i="11" s="1"/>
  <c r="BM120" i="11" s="1"/>
  <c r="BM121" i="11" s="1"/>
  <c r="BM122" i="11" s="1"/>
  <c r="BM123" i="11" s="1"/>
  <c r="BM124" i="11" s="1"/>
  <c r="BM125" i="11" s="1"/>
  <c r="BM126" i="11" s="1"/>
  <c r="BM127" i="11" s="1"/>
  <c r="BM128" i="11" s="1"/>
  <c r="BM129" i="11" s="1"/>
  <c r="BM130" i="11" s="1"/>
  <c r="BM131" i="11" s="1"/>
  <c r="BM132" i="11" s="1"/>
  <c r="BM133" i="11" s="1"/>
  <c r="BM134" i="11" s="1"/>
  <c r="BM135" i="11" s="1"/>
  <c r="BM136" i="11" s="1"/>
  <c r="BM137" i="11" s="1"/>
  <c r="BM138" i="11" s="1"/>
  <c r="BM139" i="11" s="1"/>
  <c r="BM140" i="11" s="1"/>
  <c r="BM141" i="11" s="1"/>
  <c r="BM142" i="11" s="1"/>
  <c r="BM143" i="11" s="1"/>
  <c r="BM144" i="11" s="1"/>
  <c r="BM145" i="11" s="1"/>
  <c r="BM146" i="11" s="1"/>
  <c r="BM147" i="11" s="1"/>
  <c r="BL3" i="11"/>
  <c r="BI3" i="11"/>
  <c r="BI4" i="11" s="1"/>
  <c r="BI5" i="11" s="1"/>
  <c r="BI6" i="11" s="1"/>
  <c r="BI7" i="11" s="1"/>
  <c r="BI8" i="11" s="1"/>
  <c r="BI9" i="11" s="1"/>
  <c r="BI10" i="11" s="1"/>
  <c r="BI11" i="11" s="1"/>
  <c r="BI12" i="11" s="1"/>
  <c r="BI13" i="11" s="1"/>
  <c r="BI14" i="11" s="1"/>
  <c r="BI15" i="11" s="1"/>
  <c r="BI16" i="11" s="1"/>
  <c r="BI17" i="11" s="1"/>
  <c r="BI18" i="11" s="1"/>
  <c r="BI19" i="11" s="1"/>
  <c r="BI20" i="11" s="1"/>
  <c r="BI21" i="11" s="1"/>
  <c r="BI22" i="11" s="1"/>
  <c r="BI23" i="11" s="1"/>
  <c r="BI24" i="11" s="1"/>
  <c r="BI25" i="11" s="1"/>
  <c r="BI26" i="11" s="1"/>
  <c r="BI27" i="11" s="1"/>
  <c r="BI28" i="11" s="1"/>
  <c r="BI29" i="11" s="1"/>
  <c r="BI30" i="11" s="1"/>
  <c r="BI31" i="11" s="1"/>
  <c r="BI32" i="11" s="1"/>
  <c r="BI33" i="11" s="1"/>
  <c r="BI34" i="11" s="1"/>
  <c r="BI35" i="11" s="1"/>
  <c r="BI36" i="11" s="1"/>
  <c r="BI37" i="11" s="1"/>
  <c r="BI38" i="11" s="1"/>
  <c r="BI39" i="11" s="1"/>
  <c r="BI40" i="11" s="1"/>
  <c r="BI41" i="11" s="1"/>
  <c r="BI42" i="11" s="1"/>
  <c r="BI43" i="11" s="1"/>
  <c r="BI44" i="11" s="1"/>
  <c r="BI45" i="11" s="1"/>
  <c r="BI46" i="11" s="1"/>
  <c r="BI47" i="11" s="1"/>
  <c r="BI48" i="11" s="1"/>
  <c r="BI49" i="11" s="1"/>
  <c r="BI50" i="11" s="1"/>
  <c r="BI51" i="11" s="1"/>
  <c r="BI52" i="11" s="1"/>
  <c r="BI53" i="11" s="1"/>
  <c r="BI54" i="11" s="1"/>
  <c r="BI55" i="11" s="1"/>
  <c r="BI56" i="11" s="1"/>
  <c r="BI57" i="11" s="1"/>
  <c r="BI58" i="11" s="1"/>
  <c r="BI59" i="11" s="1"/>
  <c r="BI60" i="11" s="1"/>
  <c r="BI61" i="11" s="1"/>
  <c r="BI62" i="11" s="1"/>
  <c r="BI63" i="11" s="1"/>
  <c r="BI64" i="11" s="1"/>
  <c r="BI65" i="11" s="1"/>
  <c r="BI66" i="11" s="1"/>
  <c r="BI67" i="11" s="1"/>
  <c r="BI68" i="11" s="1"/>
  <c r="BI69" i="11" s="1"/>
  <c r="BI70" i="11" s="1"/>
  <c r="BI71" i="11" s="1"/>
  <c r="BI72" i="11" s="1"/>
  <c r="BI73" i="11" s="1"/>
  <c r="BI74" i="11" s="1"/>
  <c r="BI75" i="11" s="1"/>
  <c r="BI76" i="11" s="1"/>
  <c r="BI77" i="11" s="1"/>
  <c r="BI78" i="11" s="1"/>
  <c r="BI79" i="11" s="1"/>
  <c r="BI80" i="11" s="1"/>
  <c r="BI81" i="11" s="1"/>
  <c r="BI82" i="11" s="1"/>
  <c r="BI83" i="11" s="1"/>
  <c r="BI84" i="11" s="1"/>
  <c r="BI85" i="11" s="1"/>
  <c r="BI86" i="11" s="1"/>
  <c r="BI87" i="11" s="1"/>
  <c r="BI88" i="11" s="1"/>
  <c r="BI89" i="11" s="1"/>
  <c r="BI90" i="11" s="1"/>
  <c r="BI91" i="11" s="1"/>
  <c r="BI92" i="11" s="1"/>
  <c r="BI93" i="11" s="1"/>
  <c r="BI94" i="11" s="1"/>
  <c r="BI95" i="11" s="1"/>
  <c r="BI96" i="11" s="1"/>
  <c r="BI97" i="11" s="1"/>
  <c r="BI98" i="11" s="1"/>
  <c r="BI99" i="11" s="1"/>
  <c r="BI100" i="11" s="1"/>
  <c r="BI101" i="11" s="1"/>
  <c r="BI102" i="11" s="1"/>
  <c r="BI103" i="11" s="1"/>
  <c r="BI104" i="11" s="1"/>
  <c r="BI105" i="11" s="1"/>
  <c r="BI106" i="11" s="1"/>
  <c r="BI107" i="11" s="1"/>
  <c r="BI108" i="11" s="1"/>
  <c r="BI109" i="11" s="1"/>
  <c r="BI110" i="11" s="1"/>
  <c r="BI111" i="11" s="1"/>
  <c r="BI112" i="11" s="1"/>
  <c r="BI113" i="11" s="1"/>
  <c r="BI114" i="11" s="1"/>
  <c r="BI115" i="11" s="1"/>
  <c r="BI116" i="11" s="1"/>
  <c r="BI117" i="11" s="1"/>
  <c r="BI118" i="11" s="1"/>
  <c r="BI119" i="11" s="1"/>
  <c r="BI120" i="11" s="1"/>
  <c r="BI121" i="11" s="1"/>
  <c r="BI122" i="11" s="1"/>
  <c r="BI123" i="11" s="1"/>
  <c r="BI124" i="11" s="1"/>
  <c r="BI125" i="11" s="1"/>
  <c r="BI126" i="11" s="1"/>
  <c r="BI127" i="11" s="1"/>
  <c r="BI128" i="11" s="1"/>
  <c r="BI129" i="11" s="1"/>
  <c r="BI130" i="11" s="1"/>
  <c r="BI131" i="11" s="1"/>
  <c r="BI132" i="11" s="1"/>
  <c r="BI133" i="11" s="1"/>
  <c r="BI134" i="11" s="1"/>
  <c r="BI135" i="11" s="1"/>
  <c r="BI136" i="11" s="1"/>
  <c r="BI137" i="11" s="1"/>
  <c r="BI138" i="11" s="1"/>
  <c r="BI139" i="11" s="1"/>
  <c r="BI140" i="11" s="1"/>
  <c r="BI141" i="11" s="1"/>
  <c r="BI142" i="11" s="1"/>
  <c r="BI143" i="11" s="1"/>
  <c r="BI144" i="11" s="1"/>
  <c r="BI145" i="11" s="1"/>
  <c r="BI146" i="11" s="1"/>
  <c r="BI147" i="11" s="1"/>
  <c r="BH3" i="11"/>
  <c r="BE3" i="11"/>
  <c r="BE4" i="11" s="1"/>
  <c r="BE5" i="11" s="1"/>
  <c r="BE6" i="11" s="1"/>
  <c r="BE7" i="11" s="1"/>
  <c r="BE8" i="11" s="1"/>
  <c r="BE9" i="11" s="1"/>
  <c r="BE10" i="11" s="1"/>
  <c r="BE11" i="11" s="1"/>
  <c r="BE12" i="11" s="1"/>
  <c r="BE13" i="11" s="1"/>
  <c r="BE14" i="11" s="1"/>
  <c r="BE15" i="11" s="1"/>
  <c r="BE16" i="11" s="1"/>
  <c r="BE17" i="11" s="1"/>
  <c r="BE18" i="11" s="1"/>
  <c r="BE19" i="11" s="1"/>
  <c r="BE20" i="11" s="1"/>
  <c r="BE21" i="11" s="1"/>
  <c r="BE22" i="11" s="1"/>
  <c r="BE23" i="11" s="1"/>
  <c r="BE24" i="11" s="1"/>
  <c r="BE25" i="11" s="1"/>
  <c r="BE26" i="11" s="1"/>
  <c r="BE27" i="11" s="1"/>
  <c r="BE28" i="11" s="1"/>
  <c r="BE29" i="11" s="1"/>
  <c r="BE30" i="11" s="1"/>
  <c r="BE31" i="11" s="1"/>
  <c r="BE32" i="11" s="1"/>
  <c r="BE33" i="11" s="1"/>
  <c r="BE34" i="11" s="1"/>
  <c r="BE35" i="11" s="1"/>
  <c r="BE36" i="11" s="1"/>
  <c r="BE37" i="11" s="1"/>
  <c r="BE38" i="11" s="1"/>
  <c r="BE39" i="11" s="1"/>
  <c r="BE40" i="11" s="1"/>
  <c r="BE41" i="11" s="1"/>
  <c r="BE42" i="11" s="1"/>
  <c r="BE43" i="11" s="1"/>
  <c r="BE44" i="11" s="1"/>
  <c r="BE45" i="11" s="1"/>
  <c r="BE46" i="11" s="1"/>
  <c r="BE47" i="11" s="1"/>
  <c r="BE48" i="11" s="1"/>
  <c r="BE49" i="11" s="1"/>
  <c r="BE50" i="11" s="1"/>
  <c r="BE51" i="11" s="1"/>
  <c r="BE52" i="11" s="1"/>
  <c r="BE53" i="11" s="1"/>
  <c r="BE54" i="11" s="1"/>
  <c r="BE55" i="11" s="1"/>
  <c r="BE56" i="11" s="1"/>
  <c r="BE57" i="11" s="1"/>
  <c r="BE58" i="11" s="1"/>
  <c r="BE59" i="11" s="1"/>
  <c r="BE60" i="11" s="1"/>
  <c r="BE61" i="11" s="1"/>
  <c r="BE62" i="11" s="1"/>
  <c r="BE63" i="11" s="1"/>
  <c r="BE64" i="11" s="1"/>
  <c r="BE65" i="11" s="1"/>
  <c r="BE66" i="11" s="1"/>
  <c r="BE67" i="11" s="1"/>
  <c r="BE68" i="11" s="1"/>
  <c r="BE69" i="11" s="1"/>
  <c r="BE70" i="11" s="1"/>
  <c r="BE71" i="11" s="1"/>
  <c r="BE72" i="11" s="1"/>
  <c r="BE73" i="11" s="1"/>
  <c r="BE74" i="11" s="1"/>
  <c r="BE75" i="11" s="1"/>
  <c r="BE76" i="11" s="1"/>
  <c r="BE77" i="11" s="1"/>
  <c r="BE78" i="11" s="1"/>
  <c r="BE79" i="11" s="1"/>
  <c r="BE80" i="11" s="1"/>
  <c r="BE81" i="11" s="1"/>
  <c r="BE82" i="11" s="1"/>
  <c r="BE83" i="11" s="1"/>
  <c r="BE84" i="11" s="1"/>
  <c r="BE85" i="11" s="1"/>
  <c r="BE86" i="11" s="1"/>
  <c r="BE87" i="11" s="1"/>
  <c r="BE88" i="11" s="1"/>
  <c r="BE89" i="11" s="1"/>
  <c r="BE90" i="11" s="1"/>
  <c r="BE91" i="11" s="1"/>
  <c r="BE92" i="11" s="1"/>
  <c r="BE93" i="11" s="1"/>
  <c r="BE94" i="11" s="1"/>
  <c r="BE95" i="11" s="1"/>
  <c r="BE96" i="11" s="1"/>
  <c r="BE97" i="11" s="1"/>
  <c r="BE98" i="11" s="1"/>
  <c r="BE99" i="11" s="1"/>
  <c r="BE100" i="11" s="1"/>
  <c r="BE101" i="11" s="1"/>
  <c r="BE102" i="11" s="1"/>
  <c r="BE103" i="11" s="1"/>
  <c r="BE104" i="11" s="1"/>
  <c r="BE105" i="11" s="1"/>
  <c r="BE106" i="11" s="1"/>
  <c r="BE107" i="11" s="1"/>
  <c r="BE108" i="11" s="1"/>
  <c r="BE109" i="11" s="1"/>
  <c r="BE110" i="11" s="1"/>
  <c r="BE111" i="11" s="1"/>
  <c r="BE112" i="11" s="1"/>
  <c r="BE113" i="11" s="1"/>
  <c r="BE114" i="11" s="1"/>
  <c r="BE115" i="11" s="1"/>
  <c r="BE116" i="11" s="1"/>
  <c r="BE117" i="11" s="1"/>
  <c r="BE118" i="11" s="1"/>
  <c r="BE119" i="11" s="1"/>
  <c r="BE120" i="11" s="1"/>
  <c r="BE121" i="11" s="1"/>
  <c r="BE122" i="11" s="1"/>
  <c r="BE123" i="11" s="1"/>
  <c r="BE124" i="11" s="1"/>
  <c r="BE125" i="11" s="1"/>
  <c r="BE126" i="11" s="1"/>
  <c r="BE127" i="11" s="1"/>
  <c r="BE128" i="11" s="1"/>
  <c r="BE129" i="11" s="1"/>
  <c r="BE130" i="11" s="1"/>
  <c r="BE131" i="11" s="1"/>
  <c r="BE132" i="11" s="1"/>
  <c r="BE133" i="11" s="1"/>
  <c r="BE134" i="11" s="1"/>
  <c r="BE135" i="11" s="1"/>
  <c r="BE136" i="11" s="1"/>
  <c r="BE137" i="11" s="1"/>
  <c r="BE138" i="11" s="1"/>
  <c r="BE139" i="11" s="1"/>
  <c r="BE140" i="11" s="1"/>
  <c r="BE141" i="11" s="1"/>
  <c r="BE142" i="11" s="1"/>
  <c r="BE143" i="11" s="1"/>
  <c r="BE144" i="11" s="1"/>
  <c r="BE145" i="11" s="1"/>
  <c r="BE146" i="11" s="1"/>
  <c r="BE147" i="11" s="1"/>
  <c r="BD3" i="11"/>
  <c r="AU3" i="11"/>
  <c r="AT3" i="11"/>
  <c r="AT4" i="11" s="1"/>
  <c r="AT5" i="11" s="1"/>
  <c r="AT6" i="11" s="1"/>
  <c r="AT7" i="11" s="1"/>
  <c r="AT8" i="11" s="1"/>
  <c r="AT9" i="11" s="1"/>
  <c r="AT10" i="11" s="1"/>
  <c r="AT11" i="11" s="1"/>
  <c r="AT12" i="11" s="1"/>
  <c r="AT13" i="11" s="1"/>
  <c r="AT14" i="11" s="1"/>
  <c r="AT15" i="11" s="1"/>
  <c r="AT16" i="11" s="1"/>
  <c r="AT17" i="11" s="1"/>
  <c r="AT18" i="11" s="1"/>
  <c r="AT19" i="11" s="1"/>
  <c r="AT20" i="11" s="1"/>
  <c r="AT21" i="11" s="1"/>
  <c r="AT22" i="11" s="1"/>
  <c r="AT23" i="11" s="1"/>
  <c r="AT24" i="11" s="1"/>
  <c r="AT25" i="11" s="1"/>
  <c r="AT26" i="11" s="1"/>
  <c r="AT27" i="11" s="1"/>
  <c r="AT28" i="11" s="1"/>
  <c r="AT29" i="11" s="1"/>
  <c r="AT30" i="11" s="1"/>
  <c r="AT31" i="11" s="1"/>
  <c r="AT32" i="11" s="1"/>
  <c r="AT33" i="11" s="1"/>
  <c r="AT34" i="11" s="1"/>
  <c r="AT35" i="11" s="1"/>
  <c r="AT36" i="11" s="1"/>
  <c r="AT37" i="11" s="1"/>
  <c r="AT38" i="11" s="1"/>
  <c r="AT39" i="11" s="1"/>
  <c r="AT40" i="11" s="1"/>
  <c r="AT41" i="11" s="1"/>
  <c r="AT42" i="11" s="1"/>
  <c r="AT43" i="11" s="1"/>
  <c r="AT44" i="11" s="1"/>
  <c r="AT45" i="11" s="1"/>
  <c r="AT46" i="11" s="1"/>
  <c r="AT47" i="11" s="1"/>
  <c r="AT48" i="11" s="1"/>
  <c r="AT49" i="11" s="1"/>
  <c r="AT50" i="11" s="1"/>
  <c r="AT51" i="11" s="1"/>
  <c r="AT52" i="11" s="1"/>
  <c r="AT53" i="11" s="1"/>
  <c r="AT54" i="11" s="1"/>
  <c r="AT55" i="11" s="1"/>
  <c r="AT56" i="11" s="1"/>
  <c r="AT57" i="11" s="1"/>
  <c r="AT58" i="11" s="1"/>
  <c r="AT59" i="11" s="1"/>
  <c r="AT60" i="11" s="1"/>
  <c r="AT61" i="11" s="1"/>
  <c r="AT62" i="11" s="1"/>
  <c r="AT63" i="11" s="1"/>
  <c r="AT64" i="11" s="1"/>
  <c r="AT65" i="11" s="1"/>
  <c r="AT66" i="11" s="1"/>
  <c r="AT67" i="11" s="1"/>
  <c r="AT68" i="11" s="1"/>
  <c r="AT69" i="11" s="1"/>
  <c r="AT70" i="11" s="1"/>
  <c r="AT71" i="11" s="1"/>
  <c r="AT72" i="11" s="1"/>
  <c r="AT73" i="11" s="1"/>
  <c r="AT74" i="11" s="1"/>
  <c r="AT75" i="11" s="1"/>
  <c r="AT76" i="11" s="1"/>
  <c r="AT77" i="11" s="1"/>
  <c r="AT78" i="11" s="1"/>
  <c r="AT79" i="11" s="1"/>
  <c r="AT80" i="11" s="1"/>
  <c r="AT81" i="11" s="1"/>
  <c r="AT82" i="11" s="1"/>
  <c r="AT83" i="11" s="1"/>
  <c r="AT84" i="11" s="1"/>
  <c r="AT85" i="11" s="1"/>
  <c r="AT86" i="11" s="1"/>
  <c r="AT87" i="11" s="1"/>
  <c r="AT88" i="11" s="1"/>
  <c r="AT89" i="11" s="1"/>
  <c r="AT90" i="11" s="1"/>
  <c r="AT91" i="11" s="1"/>
  <c r="AT92" i="11" s="1"/>
  <c r="AT93" i="11" s="1"/>
  <c r="AT94" i="11" s="1"/>
  <c r="AT95" i="11" s="1"/>
  <c r="AT96" i="11" s="1"/>
  <c r="AT97" i="11" s="1"/>
  <c r="AT98" i="11" s="1"/>
  <c r="AT99" i="11" s="1"/>
  <c r="AT100" i="11" s="1"/>
  <c r="AT101" i="11" s="1"/>
  <c r="AT102" i="11" s="1"/>
  <c r="AT103" i="11" s="1"/>
  <c r="AT104" i="11" s="1"/>
  <c r="AT105" i="11" s="1"/>
  <c r="AT106" i="11" s="1"/>
  <c r="AT107" i="11" s="1"/>
  <c r="AT108" i="11" s="1"/>
  <c r="AT109" i="11" s="1"/>
  <c r="AT110" i="11" s="1"/>
  <c r="AT111" i="11" s="1"/>
  <c r="AT112" i="11" s="1"/>
  <c r="AT113" i="11" s="1"/>
  <c r="AT114" i="11" s="1"/>
  <c r="AT115" i="11" s="1"/>
  <c r="AT116" i="11" s="1"/>
  <c r="AT117" i="11" s="1"/>
  <c r="AT118" i="11" s="1"/>
  <c r="AT119" i="11" s="1"/>
  <c r="AT120" i="11" s="1"/>
  <c r="AT121" i="11" s="1"/>
  <c r="AT122" i="11" s="1"/>
  <c r="AT123" i="11" s="1"/>
  <c r="AT124" i="11" s="1"/>
  <c r="AT125" i="11" s="1"/>
  <c r="AT126" i="11" s="1"/>
  <c r="AT127" i="11" s="1"/>
  <c r="AT128" i="11" s="1"/>
  <c r="AT129" i="11" s="1"/>
  <c r="AT130" i="11" s="1"/>
  <c r="AT131" i="11" s="1"/>
  <c r="AT132" i="11" s="1"/>
  <c r="AT133" i="11" s="1"/>
  <c r="AT134" i="11" s="1"/>
  <c r="AT135" i="11" s="1"/>
  <c r="AT136" i="11" s="1"/>
  <c r="AT137" i="11" s="1"/>
  <c r="AT138" i="11" s="1"/>
  <c r="AT139" i="11" s="1"/>
  <c r="AT140" i="11" s="1"/>
  <c r="AT141" i="11" s="1"/>
  <c r="AT142" i="11" s="1"/>
  <c r="AT143" i="11" s="1"/>
  <c r="AT144" i="11" s="1"/>
  <c r="AT145" i="11" s="1"/>
  <c r="AT146" i="11" s="1"/>
  <c r="AT147" i="11" s="1"/>
  <c r="AS3" i="11"/>
  <c r="AP3" i="11"/>
  <c r="AP4" i="11" s="1"/>
  <c r="AP5" i="11" s="1"/>
  <c r="AP6" i="11" s="1"/>
  <c r="AP7" i="11" s="1"/>
  <c r="AP8" i="11" s="1"/>
  <c r="AP9" i="11" s="1"/>
  <c r="AP10" i="11" s="1"/>
  <c r="AP11" i="11" s="1"/>
  <c r="AP12" i="11" s="1"/>
  <c r="AP13" i="11" s="1"/>
  <c r="AP14" i="11" s="1"/>
  <c r="AP15" i="11" s="1"/>
  <c r="AP16" i="11" s="1"/>
  <c r="AP17" i="11" s="1"/>
  <c r="AP18" i="11" s="1"/>
  <c r="AP19" i="11" s="1"/>
  <c r="AP20" i="11" s="1"/>
  <c r="AP21" i="11" s="1"/>
  <c r="AP22" i="11" s="1"/>
  <c r="AP23" i="11" s="1"/>
  <c r="AP24" i="11" s="1"/>
  <c r="AP25" i="11" s="1"/>
  <c r="AP26" i="11" s="1"/>
  <c r="AP27" i="11" s="1"/>
  <c r="AP28" i="11" s="1"/>
  <c r="AP29" i="11" s="1"/>
  <c r="AP30" i="11" s="1"/>
  <c r="AP31" i="11" s="1"/>
  <c r="AP32" i="11" s="1"/>
  <c r="AP33" i="11" s="1"/>
  <c r="AP34" i="11" s="1"/>
  <c r="AP35" i="11" s="1"/>
  <c r="AP36" i="11" s="1"/>
  <c r="AP37" i="11" s="1"/>
  <c r="AP38" i="11" s="1"/>
  <c r="AP39" i="11" s="1"/>
  <c r="AP40" i="11" s="1"/>
  <c r="AP41" i="11" s="1"/>
  <c r="AP42" i="11" s="1"/>
  <c r="AP43" i="11" s="1"/>
  <c r="AP44" i="11" s="1"/>
  <c r="AP45" i="11" s="1"/>
  <c r="AP46" i="11" s="1"/>
  <c r="AP47" i="11" s="1"/>
  <c r="AP48" i="11" s="1"/>
  <c r="AP49" i="11" s="1"/>
  <c r="AP50" i="11" s="1"/>
  <c r="AP51" i="11" s="1"/>
  <c r="AP52" i="11" s="1"/>
  <c r="AP53" i="11" s="1"/>
  <c r="AP54" i="11" s="1"/>
  <c r="AP55" i="11" s="1"/>
  <c r="AP56" i="11" s="1"/>
  <c r="AP57" i="11" s="1"/>
  <c r="AP58" i="11" s="1"/>
  <c r="AP59" i="11" s="1"/>
  <c r="AP60" i="11" s="1"/>
  <c r="AP61" i="11" s="1"/>
  <c r="AP62" i="11" s="1"/>
  <c r="AP63" i="11" s="1"/>
  <c r="AP64" i="11" s="1"/>
  <c r="AP65" i="11" s="1"/>
  <c r="AP66" i="11" s="1"/>
  <c r="AP67" i="11" s="1"/>
  <c r="AP68" i="11" s="1"/>
  <c r="AP69" i="11" s="1"/>
  <c r="AP70" i="11" s="1"/>
  <c r="AP71" i="11" s="1"/>
  <c r="AP72" i="11" s="1"/>
  <c r="AP73" i="11" s="1"/>
  <c r="AP74" i="11" s="1"/>
  <c r="AP75" i="11" s="1"/>
  <c r="AP76" i="11" s="1"/>
  <c r="AP77" i="11" s="1"/>
  <c r="AP78" i="11" s="1"/>
  <c r="AP79" i="11" s="1"/>
  <c r="AP80" i="11" s="1"/>
  <c r="AP81" i="11" s="1"/>
  <c r="AP82" i="11" s="1"/>
  <c r="AP83" i="11" s="1"/>
  <c r="AP84" i="11" s="1"/>
  <c r="AP85" i="11" s="1"/>
  <c r="AP86" i="11" s="1"/>
  <c r="AP87" i="11" s="1"/>
  <c r="AP88" i="11" s="1"/>
  <c r="AP89" i="11" s="1"/>
  <c r="AP90" i="11" s="1"/>
  <c r="AP91" i="11" s="1"/>
  <c r="AP92" i="11" s="1"/>
  <c r="AP93" i="11" s="1"/>
  <c r="AP94" i="11" s="1"/>
  <c r="AP95" i="11" s="1"/>
  <c r="AP96" i="11" s="1"/>
  <c r="AP97" i="11" s="1"/>
  <c r="AP98" i="11" s="1"/>
  <c r="AP99" i="11" s="1"/>
  <c r="AP100" i="11" s="1"/>
  <c r="AP101" i="11" s="1"/>
  <c r="AP102" i="11" s="1"/>
  <c r="AP103" i="11" s="1"/>
  <c r="AP104" i="11" s="1"/>
  <c r="AP105" i="11" s="1"/>
  <c r="AP106" i="11" s="1"/>
  <c r="AP107" i="11" s="1"/>
  <c r="AP108" i="11" s="1"/>
  <c r="AP109" i="11" s="1"/>
  <c r="AP110" i="11" s="1"/>
  <c r="AP111" i="11" s="1"/>
  <c r="AP112" i="11" s="1"/>
  <c r="AP113" i="11" s="1"/>
  <c r="AP114" i="11" s="1"/>
  <c r="AP115" i="11" s="1"/>
  <c r="AP116" i="11" s="1"/>
  <c r="AP117" i="11" s="1"/>
  <c r="AP118" i="11" s="1"/>
  <c r="AP119" i="11" s="1"/>
  <c r="AP120" i="11" s="1"/>
  <c r="AP121" i="11" s="1"/>
  <c r="AP122" i="11" s="1"/>
  <c r="AP123" i="11" s="1"/>
  <c r="AP124" i="11" s="1"/>
  <c r="AP125" i="11" s="1"/>
  <c r="AP126" i="11" s="1"/>
  <c r="AP127" i="11" s="1"/>
  <c r="AP128" i="11" s="1"/>
  <c r="AP129" i="11" s="1"/>
  <c r="AP130" i="11" s="1"/>
  <c r="AP131" i="11" s="1"/>
  <c r="AP132" i="11" s="1"/>
  <c r="AP133" i="11" s="1"/>
  <c r="AP134" i="11" s="1"/>
  <c r="AP135" i="11" s="1"/>
  <c r="AP136" i="11" s="1"/>
  <c r="AP137" i="11" s="1"/>
  <c r="AP138" i="11" s="1"/>
  <c r="AP139" i="11" s="1"/>
  <c r="AP140" i="11" s="1"/>
  <c r="AP141" i="11" s="1"/>
  <c r="AP142" i="11" s="1"/>
  <c r="AP143" i="11" s="1"/>
  <c r="AP144" i="11" s="1"/>
  <c r="AP145" i="11" s="1"/>
  <c r="AP146" i="11" s="1"/>
  <c r="AP147" i="11" s="1"/>
  <c r="AO3" i="11"/>
  <c r="AL3" i="11"/>
  <c r="AL4" i="11" s="1"/>
  <c r="AL5" i="11" s="1"/>
  <c r="AL6" i="11" s="1"/>
  <c r="AL7" i="11" s="1"/>
  <c r="AL8" i="11" s="1"/>
  <c r="AL9" i="11" s="1"/>
  <c r="AL10" i="11" s="1"/>
  <c r="AL11" i="11" s="1"/>
  <c r="AL12" i="11" s="1"/>
  <c r="AL13" i="11" s="1"/>
  <c r="AL14" i="11" s="1"/>
  <c r="AL15" i="11" s="1"/>
  <c r="AL16" i="11" s="1"/>
  <c r="AL17" i="11" s="1"/>
  <c r="AL18" i="11" s="1"/>
  <c r="AL19" i="11" s="1"/>
  <c r="AL20" i="11" s="1"/>
  <c r="AL21" i="11" s="1"/>
  <c r="AL22" i="11" s="1"/>
  <c r="AL23" i="11" s="1"/>
  <c r="AL24" i="11" s="1"/>
  <c r="AL25" i="11" s="1"/>
  <c r="AL26" i="11" s="1"/>
  <c r="AL27" i="11" s="1"/>
  <c r="AL28" i="11" s="1"/>
  <c r="AL29" i="11" s="1"/>
  <c r="AL30" i="11" s="1"/>
  <c r="AL31" i="11" s="1"/>
  <c r="AL32" i="11" s="1"/>
  <c r="AL33" i="11" s="1"/>
  <c r="AL34" i="11" s="1"/>
  <c r="AL35" i="11" s="1"/>
  <c r="AL36" i="11" s="1"/>
  <c r="AL37" i="11" s="1"/>
  <c r="AL38" i="11" s="1"/>
  <c r="AL39" i="11" s="1"/>
  <c r="AL40" i="11" s="1"/>
  <c r="AL41" i="11" s="1"/>
  <c r="AL42" i="11" s="1"/>
  <c r="AL43" i="11" s="1"/>
  <c r="AL44" i="11" s="1"/>
  <c r="AL45" i="11" s="1"/>
  <c r="AL46" i="11" s="1"/>
  <c r="AL47" i="11" s="1"/>
  <c r="AL48" i="11" s="1"/>
  <c r="AL49" i="11" s="1"/>
  <c r="AL50" i="11" s="1"/>
  <c r="AL51" i="11" s="1"/>
  <c r="AL52" i="11" s="1"/>
  <c r="AL53" i="11" s="1"/>
  <c r="AL54" i="11" s="1"/>
  <c r="AL55" i="11" s="1"/>
  <c r="AL56" i="11" s="1"/>
  <c r="AL57" i="11" s="1"/>
  <c r="AL58" i="11" s="1"/>
  <c r="AL59" i="11" s="1"/>
  <c r="AL60" i="11" s="1"/>
  <c r="AL61" i="11" s="1"/>
  <c r="AL62" i="11" s="1"/>
  <c r="AL63" i="11" s="1"/>
  <c r="AL64" i="11" s="1"/>
  <c r="AL65" i="11" s="1"/>
  <c r="AL66" i="11" s="1"/>
  <c r="AL67" i="11" s="1"/>
  <c r="AL68" i="11" s="1"/>
  <c r="AL69" i="11" s="1"/>
  <c r="AL70" i="11" s="1"/>
  <c r="AL71" i="11" s="1"/>
  <c r="AL72" i="11" s="1"/>
  <c r="AL73" i="11" s="1"/>
  <c r="AL74" i="11" s="1"/>
  <c r="AL75" i="11" s="1"/>
  <c r="AL76" i="11" s="1"/>
  <c r="AL77" i="11" s="1"/>
  <c r="AL78" i="11" s="1"/>
  <c r="AL79" i="11" s="1"/>
  <c r="AL80" i="11" s="1"/>
  <c r="AL81" i="11" s="1"/>
  <c r="AL82" i="11" s="1"/>
  <c r="AL83" i="11" s="1"/>
  <c r="AL84" i="11" s="1"/>
  <c r="AL85" i="11" s="1"/>
  <c r="AL86" i="11" s="1"/>
  <c r="AL87" i="11" s="1"/>
  <c r="AL88" i="11" s="1"/>
  <c r="AL89" i="11" s="1"/>
  <c r="AL90" i="11" s="1"/>
  <c r="AL91" i="11" s="1"/>
  <c r="AL92" i="11" s="1"/>
  <c r="AL93" i="11" s="1"/>
  <c r="AL94" i="11" s="1"/>
  <c r="AL95" i="11" s="1"/>
  <c r="AL96" i="11" s="1"/>
  <c r="AL97" i="11" s="1"/>
  <c r="AL98" i="11" s="1"/>
  <c r="AL99" i="11" s="1"/>
  <c r="AL100" i="11" s="1"/>
  <c r="AL101" i="11" s="1"/>
  <c r="AL102" i="11" s="1"/>
  <c r="AL103" i="11" s="1"/>
  <c r="AL104" i="11" s="1"/>
  <c r="AL105" i="11" s="1"/>
  <c r="AL106" i="11" s="1"/>
  <c r="AL107" i="11" s="1"/>
  <c r="AL108" i="11" s="1"/>
  <c r="AL109" i="11" s="1"/>
  <c r="AL110" i="11" s="1"/>
  <c r="AL111" i="11" s="1"/>
  <c r="AL112" i="11" s="1"/>
  <c r="AL113" i="11" s="1"/>
  <c r="AL114" i="11" s="1"/>
  <c r="AL115" i="11" s="1"/>
  <c r="AL116" i="11" s="1"/>
  <c r="AL117" i="11" s="1"/>
  <c r="AL118" i="11" s="1"/>
  <c r="AL119" i="11" s="1"/>
  <c r="AL120" i="11" s="1"/>
  <c r="AL121" i="11" s="1"/>
  <c r="AL122" i="11" s="1"/>
  <c r="AL123" i="11" s="1"/>
  <c r="AL124" i="11" s="1"/>
  <c r="AL125" i="11" s="1"/>
  <c r="AL126" i="11" s="1"/>
  <c r="AL127" i="11" s="1"/>
  <c r="AL128" i="11" s="1"/>
  <c r="AL129" i="11" s="1"/>
  <c r="AL130" i="11" s="1"/>
  <c r="AL131" i="11" s="1"/>
  <c r="AL132" i="11" s="1"/>
  <c r="AL133" i="11" s="1"/>
  <c r="AL134" i="11" s="1"/>
  <c r="AL135" i="11" s="1"/>
  <c r="AL136" i="11" s="1"/>
  <c r="AL137" i="11" s="1"/>
  <c r="AL138" i="11" s="1"/>
  <c r="AL139" i="11" s="1"/>
  <c r="AL140" i="11" s="1"/>
  <c r="AL141" i="11" s="1"/>
  <c r="AL142" i="11" s="1"/>
  <c r="AL143" i="11" s="1"/>
  <c r="AL144" i="11" s="1"/>
  <c r="AL145" i="11" s="1"/>
  <c r="AL146" i="11" s="1"/>
  <c r="AL147" i="11" s="1"/>
  <c r="AK3" i="11"/>
  <c r="AH3" i="11"/>
  <c r="AH4" i="11" s="1"/>
  <c r="AH5" i="11" s="1"/>
  <c r="AH6" i="11" s="1"/>
  <c r="AH7" i="11" s="1"/>
  <c r="AH8" i="11" s="1"/>
  <c r="AH9" i="11" s="1"/>
  <c r="AH10" i="11" s="1"/>
  <c r="AH11" i="11" s="1"/>
  <c r="AH12" i="11" s="1"/>
  <c r="AH13" i="11" s="1"/>
  <c r="AH14" i="11" s="1"/>
  <c r="AH15" i="11" s="1"/>
  <c r="AH16" i="11" s="1"/>
  <c r="AH17" i="11" s="1"/>
  <c r="AH18" i="11" s="1"/>
  <c r="AH19" i="11" s="1"/>
  <c r="AH20" i="11" s="1"/>
  <c r="AH21" i="11" s="1"/>
  <c r="AH22" i="11" s="1"/>
  <c r="AH23" i="11" s="1"/>
  <c r="AH24" i="11" s="1"/>
  <c r="AH25" i="11" s="1"/>
  <c r="AH26" i="11" s="1"/>
  <c r="AH27" i="11" s="1"/>
  <c r="AH28" i="11" s="1"/>
  <c r="AH29" i="11" s="1"/>
  <c r="AH30" i="11" s="1"/>
  <c r="AH31" i="11" s="1"/>
  <c r="AH32" i="11" s="1"/>
  <c r="AH33" i="11" s="1"/>
  <c r="AH34" i="11" s="1"/>
  <c r="AH35" i="11" s="1"/>
  <c r="AH36" i="11" s="1"/>
  <c r="AH37" i="11" s="1"/>
  <c r="AH38" i="11" s="1"/>
  <c r="AH39" i="11" s="1"/>
  <c r="AH40" i="11" s="1"/>
  <c r="AH41" i="11" s="1"/>
  <c r="AH42" i="11" s="1"/>
  <c r="AH43" i="11" s="1"/>
  <c r="AH44" i="11" s="1"/>
  <c r="AH45" i="11" s="1"/>
  <c r="AH46" i="11" s="1"/>
  <c r="AH47" i="11" s="1"/>
  <c r="AH48" i="11" s="1"/>
  <c r="AH49" i="11" s="1"/>
  <c r="AH50" i="11" s="1"/>
  <c r="AH51" i="11" s="1"/>
  <c r="AH52" i="11" s="1"/>
  <c r="AH53" i="11" s="1"/>
  <c r="AH54" i="11" s="1"/>
  <c r="AH55" i="11" s="1"/>
  <c r="AH56" i="11" s="1"/>
  <c r="AH57" i="11" s="1"/>
  <c r="AH58" i="11" s="1"/>
  <c r="AH59" i="11" s="1"/>
  <c r="AH60" i="11" s="1"/>
  <c r="AH61" i="11" s="1"/>
  <c r="AH62" i="11" s="1"/>
  <c r="AH63" i="11" s="1"/>
  <c r="AH64" i="11" s="1"/>
  <c r="AH65" i="11" s="1"/>
  <c r="AH66" i="11" s="1"/>
  <c r="AH67" i="11" s="1"/>
  <c r="AH68" i="11" s="1"/>
  <c r="AH69" i="11" s="1"/>
  <c r="AH70" i="11" s="1"/>
  <c r="AH71" i="11" s="1"/>
  <c r="AH72" i="11" s="1"/>
  <c r="AH73" i="11" s="1"/>
  <c r="AH74" i="11" s="1"/>
  <c r="AH75" i="11" s="1"/>
  <c r="AH76" i="11" s="1"/>
  <c r="AH77" i="11" s="1"/>
  <c r="AH78" i="11" s="1"/>
  <c r="AH79" i="11" s="1"/>
  <c r="AH80" i="11" s="1"/>
  <c r="AH81" i="11" s="1"/>
  <c r="AH82" i="11" s="1"/>
  <c r="AH83" i="11" s="1"/>
  <c r="AH84" i="11" s="1"/>
  <c r="AH85" i="11" s="1"/>
  <c r="AH86" i="11" s="1"/>
  <c r="AH87" i="11" s="1"/>
  <c r="AH88" i="11" s="1"/>
  <c r="AH89" i="11" s="1"/>
  <c r="AH90" i="11" s="1"/>
  <c r="AH91" i="11" s="1"/>
  <c r="AH92" i="11" s="1"/>
  <c r="AH93" i="11" s="1"/>
  <c r="AH94" i="11" s="1"/>
  <c r="AH95" i="11" s="1"/>
  <c r="AH96" i="11" s="1"/>
  <c r="AH97" i="11" s="1"/>
  <c r="AH98" i="11" s="1"/>
  <c r="AH99" i="11" s="1"/>
  <c r="AH100" i="11" s="1"/>
  <c r="AH101" i="11" s="1"/>
  <c r="AH102" i="11" s="1"/>
  <c r="AH103" i="11" s="1"/>
  <c r="AH104" i="11" s="1"/>
  <c r="AH105" i="11" s="1"/>
  <c r="AH106" i="11" s="1"/>
  <c r="AH107" i="11" s="1"/>
  <c r="AH108" i="11" s="1"/>
  <c r="AH109" i="11" s="1"/>
  <c r="AH110" i="11" s="1"/>
  <c r="AH111" i="11" s="1"/>
  <c r="AH112" i="11" s="1"/>
  <c r="AH113" i="11" s="1"/>
  <c r="AH114" i="11" s="1"/>
  <c r="AH115" i="11" s="1"/>
  <c r="AH116" i="11" s="1"/>
  <c r="AH117" i="11" s="1"/>
  <c r="AH118" i="11" s="1"/>
  <c r="AH119" i="11" s="1"/>
  <c r="AH120" i="11" s="1"/>
  <c r="AH121" i="11" s="1"/>
  <c r="AH122" i="11" s="1"/>
  <c r="AH123" i="11" s="1"/>
  <c r="AH124" i="11" s="1"/>
  <c r="AH125" i="11" s="1"/>
  <c r="AH126" i="11" s="1"/>
  <c r="AH127" i="11" s="1"/>
  <c r="AH128" i="11" s="1"/>
  <c r="AH129" i="11" s="1"/>
  <c r="AH130" i="11" s="1"/>
  <c r="AH131" i="11" s="1"/>
  <c r="AH132" i="11" s="1"/>
  <c r="AH133" i="11" s="1"/>
  <c r="AH134" i="11" s="1"/>
  <c r="AH135" i="11" s="1"/>
  <c r="AH136" i="11" s="1"/>
  <c r="AH137" i="11" s="1"/>
  <c r="AH138" i="11" s="1"/>
  <c r="AH139" i="11" s="1"/>
  <c r="AH140" i="11" s="1"/>
  <c r="AH141" i="11" s="1"/>
  <c r="AH142" i="11" s="1"/>
  <c r="AH143" i="11" s="1"/>
  <c r="AH144" i="11" s="1"/>
  <c r="AH145" i="11" s="1"/>
  <c r="AH146" i="11" s="1"/>
  <c r="AH147" i="11" s="1"/>
  <c r="AG3" i="11"/>
  <c r="W3" i="11"/>
  <c r="Q3" i="11"/>
  <c r="R3" i="11" s="1"/>
  <c r="M3" i="11"/>
  <c r="K3" i="11"/>
  <c r="K4" i="11" s="1"/>
  <c r="K5" i="11" s="1"/>
  <c r="K6" i="11" s="1"/>
  <c r="K7" i="11" s="1"/>
  <c r="K8" i="11" s="1"/>
  <c r="K9" i="11" s="1"/>
  <c r="K10" i="11" s="1"/>
  <c r="K11" i="11" s="1"/>
  <c r="K12" i="11" s="1"/>
  <c r="K13" i="11" s="1"/>
  <c r="K14" i="11" s="1"/>
  <c r="K15" i="11" s="1"/>
  <c r="K16" i="11" s="1"/>
  <c r="K17" i="11" s="1"/>
  <c r="K18" i="11" s="1"/>
  <c r="K19" i="11" s="1"/>
  <c r="K20" i="11" s="1"/>
  <c r="K21" i="11" s="1"/>
  <c r="K22" i="11" s="1"/>
  <c r="J3" i="11"/>
  <c r="D3" i="11"/>
  <c r="AV3" i="11" s="1"/>
  <c r="E977" i="20"/>
  <c r="E976" i="20"/>
  <c r="E975" i="20"/>
  <c r="E974" i="20"/>
  <c r="E973" i="20"/>
  <c r="E972" i="20"/>
  <c r="E971" i="20"/>
  <c r="E970" i="20"/>
  <c r="E969" i="20"/>
  <c r="E968" i="20"/>
  <c r="E967" i="20"/>
  <c r="E966" i="20"/>
  <c r="E965" i="20"/>
  <c r="E964" i="20"/>
  <c r="E963" i="20"/>
  <c r="E962" i="20"/>
  <c r="E961" i="20"/>
  <c r="E960" i="20"/>
  <c r="E959" i="20"/>
  <c r="E958" i="20"/>
  <c r="E957" i="20"/>
  <c r="E956" i="20"/>
  <c r="E955" i="20"/>
  <c r="E954" i="20"/>
  <c r="E953" i="20"/>
  <c r="E952" i="20"/>
  <c r="E951" i="20"/>
  <c r="E950" i="20"/>
  <c r="E949" i="20"/>
  <c r="E948" i="20"/>
  <c r="E947" i="20"/>
  <c r="E946" i="20"/>
  <c r="E945" i="20"/>
  <c r="E944" i="20"/>
  <c r="E943" i="20"/>
  <c r="E942" i="20"/>
  <c r="E941" i="20"/>
  <c r="E940" i="20"/>
  <c r="E939" i="20"/>
  <c r="E938" i="20"/>
  <c r="E937" i="20"/>
  <c r="E936" i="20"/>
  <c r="E935" i="20"/>
  <c r="E934" i="20"/>
  <c r="E933" i="20"/>
  <c r="E932" i="20"/>
  <c r="E931" i="20"/>
  <c r="E930" i="20"/>
  <c r="E929" i="20"/>
  <c r="E928" i="20"/>
  <c r="E927" i="20"/>
  <c r="E926" i="20"/>
  <c r="E925" i="20"/>
  <c r="E924" i="20"/>
  <c r="E923" i="20"/>
  <c r="E922" i="20"/>
  <c r="E921" i="20"/>
  <c r="E920" i="20"/>
  <c r="E919" i="20"/>
  <c r="E918" i="20"/>
  <c r="E917" i="20"/>
  <c r="E916" i="20"/>
  <c r="E915" i="20"/>
  <c r="E914" i="20"/>
  <c r="E913" i="20"/>
  <c r="E912" i="20"/>
  <c r="E911" i="20"/>
  <c r="E910" i="20"/>
  <c r="E909" i="20"/>
  <c r="E908" i="20"/>
  <c r="E907" i="20"/>
  <c r="E906" i="20"/>
  <c r="E905" i="20"/>
  <c r="E904" i="20"/>
  <c r="E903" i="20"/>
  <c r="E902" i="20"/>
  <c r="E901" i="20"/>
  <c r="E900" i="20"/>
  <c r="E899" i="20"/>
  <c r="E898" i="20"/>
  <c r="E897" i="20"/>
  <c r="E896" i="20"/>
  <c r="E895" i="20"/>
  <c r="E894" i="20"/>
  <c r="E893" i="20"/>
  <c r="E892" i="20"/>
  <c r="E891" i="20"/>
  <c r="E890" i="20"/>
  <c r="E889" i="20"/>
  <c r="E888" i="20"/>
  <c r="E887" i="20"/>
  <c r="E886" i="20"/>
  <c r="E885" i="20"/>
  <c r="E884" i="20"/>
  <c r="E883" i="20"/>
  <c r="E882" i="20"/>
  <c r="E881" i="20"/>
  <c r="E880" i="20"/>
  <c r="E879" i="20"/>
  <c r="E878" i="20"/>
  <c r="E877" i="20"/>
  <c r="E876" i="20"/>
  <c r="E875" i="20"/>
  <c r="E874" i="20"/>
  <c r="E873" i="20"/>
  <c r="E872" i="20"/>
  <c r="E871" i="20"/>
  <c r="E870" i="20"/>
  <c r="E869" i="20"/>
  <c r="E868" i="20"/>
  <c r="E867" i="20"/>
  <c r="E866" i="20"/>
  <c r="E865" i="20"/>
  <c r="E864" i="20"/>
  <c r="E863" i="20"/>
  <c r="E862" i="20"/>
  <c r="E861" i="20"/>
  <c r="E860" i="20"/>
  <c r="E859" i="20"/>
  <c r="E858" i="20"/>
  <c r="E857" i="20"/>
  <c r="E856" i="20"/>
  <c r="E855" i="20"/>
  <c r="E854" i="20"/>
  <c r="E853" i="20"/>
  <c r="E852" i="20"/>
  <c r="E851" i="20"/>
  <c r="E850" i="20"/>
  <c r="E849" i="20"/>
  <c r="E848" i="20"/>
  <c r="E847" i="20"/>
  <c r="E846" i="20"/>
  <c r="E845" i="20"/>
  <c r="E844" i="20"/>
  <c r="E843" i="20"/>
  <c r="E842" i="20"/>
  <c r="E841" i="20"/>
  <c r="E840" i="20"/>
  <c r="E839" i="20"/>
  <c r="E838" i="20"/>
  <c r="E837" i="20"/>
  <c r="E836" i="20"/>
  <c r="E835" i="20"/>
  <c r="E834" i="20"/>
  <c r="E833" i="20"/>
  <c r="E832" i="20"/>
  <c r="E831" i="20"/>
  <c r="E830" i="20"/>
  <c r="E829" i="20"/>
  <c r="E828" i="20"/>
  <c r="E827" i="20"/>
  <c r="E826" i="20"/>
  <c r="E825" i="20"/>
  <c r="U824" i="20"/>
  <c r="E824" i="20"/>
  <c r="U823" i="20"/>
  <c r="E823" i="20"/>
  <c r="U822" i="20"/>
  <c r="E822" i="20"/>
  <c r="U821" i="20"/>
  <c r="E821" i="20"/>
  <c r="U820" i="20"/>
  <c r="E820" i="20"/>
  <c r="U819" i="20"/>
  <c r="E819" i="20"/>
  <c r="U818" i="20"/>
  <c r="E818" i="20"/>
  <c r="U817" i="20"/>
  <c r="E817" i="20"/>
  <c r="U816" i="20"/>
  <c r="E816" i="20"/>
  <c r="U815" i="20"/>
  <c r="E815" i="20"/>
  <c r="U814" i="20"/>
  <c r="E814" i="20"/>
  <c r="U813" i="20"/>
  <c r="E813" i="20"/>
  <c r="U812" i="20"/>
  <c r="E812" i="20"/>
  <c r="U811" i="20"/>
  <c r="E811" i="20"/>
  <c r="U810" i="20"/>
  <c r="E810" i="20"/>
  <c r="U809" i="20"/>
  <c r="E809" i="20"/>
  <c r="U808" i="20"/>
  <c r="E808" i="20"/>
  <c r="U807" i="20"/>
  <c r="E807" i="20"/>
  <c r="U806" i="20"/>
  <c r="E806" i="20"/>
  <c r="U805" i="20"/>
  <c r="E805" i="20"/>
  <c r="U804" i="20"/>
  <c r="E804" i="20"/>
  <c r="U803" i="20"/>
  <c r="E803" i="20"/>
  <c r="U802" i="20"/>
  <c r="E802" i="20"/>
  <c r="U801" i="20"/>
  <c r="E801" i="20"/>
  <c r="U800" i="20"/>
  <c r="E800" i="20"/>
  <c r="U799" i="20"/>
  <c r="E799" i="20"/>
  <c r="U798" i="20"/>
  <c r="E798" i="20"/>
  <c r="U797" i="20"/>
  <c r="E797" i="20"/>
  <c r="U796" i="20"/>
  <c r="E796" i="20"/>
  <c r="U795" i="20"/>
  <c r="E795" i="20"/>
  <c r="U794" i="20"/>
  <c r="E794" i="20"/>
  <c r="U793" i="20"/>
  <c r="E793" i="20"/>
  <c r="U792" i="20"/>
  <c r="E792" i="20"/>
  <c r="U791" i="20"/>
  <c r="E791" i="20"/>
  <c r="U790" i="20"/>
  <c r="E790" i="20"/>
  <c r="U789" i="20"/>
  <c r="E789" i="20"/>
  <c r="U788" i="20"/>
  <c r="E788" i="20"/>
  <c r="U787" i="20"/>
  <c r="E787" i="20"/>
  <c r="U786" i="20"/>
  <c r="E786" i="20"/>
  <c r="U785" i="20"/>
  <c r="E785" i="20"/>
  <c r="U784" i="20"/>
  <c r="E784" i="20"/>
  <c r="U783" i="20"/>
  <c r="E783" i="20"/>
  <c r="U782" i="20"/>
  <c r="E782" i="20"/>
  <c r="U781" i="20"/>
  <c r="E781" i="20"/>
  <c r="U780" i="20"/>
  <c r="E780" i="20"/>
  <c r="U779" i="20"/>
  <c r="E779" i="20"/>
  <c r="U778" i="20"/>
  <c r="E778" i="20"/>
  <c r="U777" i="20"/>
  <c r="E777" i="20"/>
  <c r="U776" i="20"/>
  <c r="E776" i="20"/>
  <c r="U775" i="20"/>
  <c r="E775" i="20"/>
  <c r="U774" i="20"/>
  <c r="E774" i="20"/>
  <c r="U773" i="20"/>
  <c r="E773" i="20"/>
  <c r="U772" i="20"/>
  <c r="E772" i="20"/>
  <c r="U771" i="20"/>
  <c r="E771" i="20"/>
  <c r="U770" i="20"/>
  <c r="E770" i="20"/>
  <c r="U769" i="20"/>
  <c r="E769" i="20"/>
  <c r="U768" i="20"/>
  <c r="E768" i="20"/>
  <c r="U767" i="20"/>
  <c r="E767" i="20"/>
  <c r="U766" i="20"/>
  <c r="E766" i="20"/>
  <c r="U765" i="20"/>
  <c r="E765" i="20"/>
  <c r="U764" i="20"/>
  <c r="E764" i="20"/>
  <c r="U763" i="20"/>
  <c r="E763" i="20"/>
  <c r="U762" i="20"/>
  <c r="E762" i="20"/>
  <c r="U761" i="20"/>
  <c r="E761" i="20"/>
  <c r="U760" i="20"/>
  <c r="E760" i="20"/>
  <c r="U759" i="20"/>
  <c r="E759" i="20"/>
  <c r="U758" i="20"/>
  <c r="E758" i="20"/>
  <c r="U757" i="20"/>
  <c r="E757" i="20"/>
  <c r="U756" i="20"/>
  <c r="E756" i="20"/>
  <c r="U755" i="20"/>
  <c r="E755" i="20"/>
  <c r="U754" i="20"/>
  <c r="E754" i="20"/>
  <c r="U753" i="20"/>
  <c r="E753" i="20"/>
  <c r="U752" i="20"/>
  <c r="E752" i="20"/>
  <c r="U751" i="20"/>
  <c r="E751" i="20"/>
  <c r="U750" i="20"/>
  <c r="E750" i="20"/>
  <c r="U749" i="20"/>
  <c r="E749" i="20"/>
  <c r="U748" i="20"/>
  <c r="E748" i="20"/>
  <c r="U747" i="20"/>
  <c r="E747" i="20"/>
  <c r="U746" i="20"/>
  <c r="E746" i="20"/>
  <c r="U745" i="20"/>
  <c r="E745" i="20"/>
  <c r="U744" i="20"/>
  <c r="E744" i="20"/>
  <c r="U743" i="20"/>
  <c r="E743" i="20"/>
  <c r="U742" i="20"/>
  <c r="E742" i="20"/>
  <c r="U741" i="20"/>
  <c r="E741" i="20"/>
  <c r="U740" i="20"/>
  <c r="E740" i="20"/>
  <c r="U739" i="20"/>
  <c r="E739" i="20"/>
  <c r="U738" i="20"/>
  <c r="E738" i="20"/>
  <c r="U737" i="20"/>
  <c r="E737" i="20"/>
  <c r="U736" i="20"/>
  <c r="E736" i="20"/>
  <c r="U735" i="20"/>
  <c r="E735" i="20"/>
  <c r="U734" i="20"/>
  <c r="E734" i="20"/>
  <c r="U733" i="20"/>
  <c r="E733" i="20"/>
  <c r="U732" i="20"/>
  <c r="E732" i="20"/>
  <c r="U731" i="20"/>
  <c r="E731" i="20"/>
  <c r="U730" i="20"/>
  <c r="E730" i="20"/>
  <c r="U729" i="20"/>
  <c r="E729" i="20"/>
  <c r="U728" i="20"/>
  <c r="E728" i="20"/>
  <c r="U727" i="20"/>
  <c r="E727" i="20"/>
  <c r="U726" i="20"/>
  <c r="E726" i="20"/>
  <c r="U725" i="20"/>
  <c r="E725" i="20"/>
  <c r="U724" i="20"/>
  <c r="E724" i="20"/>
  <c r="U723" i="20"/>
  <c r="E723" i="20"/>
  <c r="U722" i="20"/>
  <c r="E722" i="20"/>
  <c r="U721" i="20"/>
  <c r="E721" i="20"/>
  <c r="U720" i="20"/>
  <c r="E720" i="20"/>
  <c r="U719" i="20"/>
  <c r="E719" i="20"/>
  <c r="U718" i="20"/>
  <c r="E718" i="20"/>
  <c r="U717" i="20"/>
  <c r="E717" i="20"/>
  <c r="U716" i="20"/>
  <c r="E716" i="20"/>
  <c r="U715" i="20"/>
  <c r="E715" i="20"/>
  <c r="U714" i="20"/>
  <c r="E714" i="20"/>
  <c r="U713" i="20"/>
  <c r="E713" i="20"/>
  <c r="U712" i="20"/>
  <c r="E712" i="20"/>
  <c r="U711" i="20"/>
  <c r="E711" i="20"/>
  <c r="U710" i="20"/>
  <c r="E710" i="20"/>
  <c r="U709" i="20"/>
  <c r="E709" i="20"/>
  <c r="U708" i="20"/>
  <c r="E708" i="20"/>
  <c r="U707" i="20"/>
  <c r="E707" i="20"/>
  <c r="U706" i="20"/>
  <c r="E706" i="20"/>
  <c r="U705" i="20"/>
  <c r="E705" i="20"/>
  <c r="U704" i="20"/>
  <c r="E704" i="20"/>
  <c r="U703" i="20"/>
  <c r="E703" i="20"/>
  <c r="U702" i="20"/>
  <c r="E702" i="20"/>
  <c r="U701" i="20"/>
  <c r="E701" i="20"/>
  <c r="U700" i="20"/>
  <c r="E700" i="20"/>
  <c r="U699" i="20"/>
  <c r="E699" i="20"/>
  <c r="U698" i="20"/>
  <c r="E698" i="20"/>
  <c r="U697" i="20"/>
  <c r="E697" i="20"/>
  <c r="U696" i="20"/>
  <c r="E696" i="20"/>
  <c r="U695" i="20"/>
  <c r="E695" i="20"/>
  <c r="U694" i="20"/>
  <c r="E694" i="20"/>
  <c r="U693" i="20"/>
  <c r="E693" i="20"/>
  <c r="U692" i="20"/>
  <c r="E692" i="20"/>
  <c r="U691" i="20"/>
  <c r="E691" i="20"/>
  <c r="U690" i="20"/>
  <c r="E690" i="20"/>
  <c r="U689" i="20"/>
  <c r="E689" i="20"/>
  <c r="U688" i="20"/>
  <c r="E688" i="20"/>
  <c r="U687" i="20"/>
  <c r="E687" i="20"/>
  <c r="U686" i="20"/>
  <c r="E686" i="20"/>
  <c r="U685" i="20"/>
  <c r="E685" i="20"/>
  <c r="U684" i="20"/>
  <c r="E684" i="20"/>
  <c r="U683" i="20"/>
  <c r="E683" i="20"/>
  <c r="U682" i="20"/>
  <c r="E682" i="20"/>
  <c r="U681" i="20"/>
  <c r="E681" i="20"/>
  <c r="U680" i="20"/>
  <c r="E680" i="20"/>
  <c r="U679" i="20"/>
  <c r="E679" i="20"/>
  <c r="U678" i="20"/>
  <c r="E678" i="20"/>
  <c r="U677" i="20"/>
  <c r="E677" i="20"/>
  <c r="U676" i="20"/>
  <c r="E676" i="20"/>
  <c r="U675" i="20"/>
  <c r="E675" i="20"/>
  <c r="U674" i="20"/>
  <c r="E674" i="20"/>
  <c r="U673" i="20"/>
  <c r="E673" i="20"/>
  <c r="U672" i="20"/>
  <c r="E672" i="20"/>
  <c r="U671" i="20"/>
  <c r="E671" i="20"/>
  <c r="U670" i="20"/>
  <c r="E670" i="20"/>
  <c r="U669" i="20"/>
  <c r="E669" i="20"/>
  <c r="U668" i="20"/>
  <c r="E668" i="20"/>
  <c r="U667" i="20"/>
  <c r="E667" i="20"/>
  <c r="U666" i="20"/>
  <c r="E666" i="20"/>
  <c r="U665" i="20"/>
  <c r="E665" i="20"/>
  <c r="U664" i="20"/>
  <c r="E664" i="20"/>
  <c r="U663" i="20"/>
  <c r="E663" i="20"/>
  <c r="U662" i="20"/>
  <c r="E662" i="20"/>
  <c r="U661" i="20"/>
  <c r="E661" i="20"/>
  <c r="U660" i="20"/>
  <c r="E660" i="20"/>
  <c r="U659" i="20"/>
  <c r="E659" i="20"/>
  <c r="U658" i="20"/>
  <c r="E658" i="20"/>
  <c r="U657" i="20"/>
  <c r="E657" i="20"/>
  <c r="U656" i="20"/>
  <c r="E656" i="20"/>
  <c r="U655" i="20"/>
  <c r="E655" i="20"/>
  <c r="U654" i="20"/>
  <c r="E654" i="20"/>
  <c r="U653" i="20"/>
  <c r="E653" i="20"/>
  <c r="U652" i="20"/>
  <c r="E652" i="20"/>
  <c r="U651" i="20"/>
  <c r="E651" i="20"/>
  <c r="U650" i="20"/>
  <c r="E650" i="20"/>
  <c r="U649" i="20"/>
  <c r="E649" i="20"/>
  <c r="U648" i="20"/>
  <c r="E648" i="20"/>
  <c r="U647" i="20"/>
  <c r="E647" i="20"/>
  <c r="U646" i="20"/>
  <c r="E646" i="20"/>
  <c r="U645" i="20"/>
  <c r="E645" i="20"/>
  <c r="U644" i="20"/>
  <c r="E644" i="20"/>
  <c r="U643" i="20"/>
  <c r="E643" i="20"/>
  <c r="U642" i="20"/>
  <c r="E642" i="20"/>
  <c r="U641" i="20"/>
  <c r="E641" i="20"/>
  <c r="U640" i="20"/>
  <c r="E640" i="20"/>
  <c r="U639" i="20"/>
  <c r="E639" i="20"/>
  <c r="U638" i="20"/>
  <c r="E638" i="20"/>
  <c r="U637" i="20"/>
  <c r="E637" i="20"/>
  <c r="U636" i="20"/>
  <c r="E636" i="20"/>
  <c r="U635" i="20"/>
  <c r="E635" i="20"/>
  <c r="U634" i="20"/>
  <c r="E634" i="20"/>
  <c r="U633" i="20"/>
  <c r="E633" i="20"/>
  <c r="U632" i="20"/>
  <c r="E632" i="20"/>
  <c r="U631" i="20"/>
  <c r="E631" i="20"/>
  <c r="U630" i="20"/>
  <c r="E630" i="20"/>
  <c r="U629" i="20"/>
  <c r="E629" i="20"/>
  <c r="U628" i="20"/>
  <c r="E628" i="20"/>
  <c r="U627" i="20"/>
  <c r="E627" i="20"/>
  <c r="U626" i="20"/>
  <c r="E626" i="20"/>
  <c r="U625" i="20"/>
  <c r="E625" i="20"/>
  <c r="U624" i="20"/>
  <c r="E624" i="20"/>
  <c r="U623" i="20"/>
  <c r="E623" i="20"/>
  <c r="U622" i="20"/>
  <c r="E622" i="20"/>
  <c r="U621" i="20"/>
  <c r="E621" i="20"/>
  <c r="U620" i="20"/>
  <c r="E620" i="20"/>
  <c r="U619" i="20"/>
  <c r="E619" i="20"/>
  <c r="U618" i="20"/>
  <c r="E618" i="20"/>
  <c r="U617" i="20"/>
  <c r="E617" i="20"/>
  <c r="U616" i="20"/>
  <c r="E616" i="20"/>
  <c r="U615" i="20"/>
  <c r="E615" i="20"/>
  <c r="U614" i="20"/>
  <c r="E614" i="20"/>
  <c r="U613" i="20"/>
  <c r="E613" i="20"/>
  <c r="U612" i="20"/>
  <c r="E612" i="20"/>
  <c r="U611" i="20"/>
  <c r="E611" i="20"/>
  <c r="U610" i="20"/>
  <c r="E610" i="20"/>
  <c r="U609" i="20"/>
  <c r="E609" i="20"/>
  <c r="U608" i="20"/>
  <c r="E608" i="20"/>
  <c r="U607" i="20"/>
  <c r="E607" i="20"/>
  <c r="U606" i="20"/>
  <c r="E606" i="20"/>
  <c r="U605" i="20"/>
  <c r="E605" i="20"/>
  <c r="U604" i="20"/>
  <c r="E604" i="20"/>
  <c r="U603" i="20"/>
  <c r="E603" i="20"/>
  <c r="U602" i="20"/>
  <c r="E602" i="20"/>
  <c r="U601" i="20"/>
  <c r="E601" i="20"/>
  <c r="U600" i="20"/>
  <c r="E600" i="20"/>
  <c r="U599" i="20"/>
  <c r="E599" i="20"/>
  <c r="U598" i="20"/>
  <c r="E598" i="20"/>
  <c r="U597" i="20"/>
  <c r="E597" i="20"/>
  <c r="U596" i="20"/>
  <c r="E596" i="20"/>
  <c r="U595" i="20"/>
  <c r="E595" i="20"/>
  <c r="U594" i="20"/>
  <c r="E594" i="20"/>
  <c r="U593" i="20"/>
  <c r="E593" i="20"/>
  <c r="U592" i="20"/>
  <c r="E592" i="20"/>
  <c r="U591" i="20"/>
  <c r="E591" i="20"/>
  <c r="U590" i="20"/>
  <c r="E590" i="20"/>
  <c r="U589" i="20"/>
  <c r="E589" i="20"/>
  <c r="U588" i="20"/>
  <c r="E588" i="20"/>
  <c r="U587" i="20"/>
  <c r="E587" i="20"/>
  <c r="U586" i="20"/>
  <c r="E586" i="20"/>
  <c r="U585" i="20"/>
  <c r="E585" i="20"/>
  <c r="U584" i="20"/>
  <c r="E584" i="20"/>
  <c r="U583" i="20"/>
  <c r="E583" i="20"/>
  <c r="U582" i="20"/>
  <c r="E582" i="20"/>
  <c r="U581" i="20"/>
  <c r="E581" i="20"/>
  <c r="U580" i="20"/>
  <c r="E580" i="20"/>
  <c r="U579" i="20"/>
  <c r="E579" i="20"/>
  <c r="U578" i="20"/>
  <c r="E578" i="20"/>
  <c r="U577" i="20"/>
  <c r="E577" i="20"/>
  <c r="U576" i="20"/>
  <c r="E576" i="20"/>
  <c r="U575" i="20"/>
  <c r="E575" i="20"/>
  <c r="U574" i="20"/>
  <c r="E574" i="20"/>
  <c r="U573" i="20"/>
  <c r="E573" i="20"/>
  <c r="U572" i="20"/>
  <c r="E572" i="20"/>
  <c r="U571" i="20"/>
  <c r="E571" i="20"/>
  <c r="U570" i="20"/>
  <c r="E570" i="20"/>
  <c r="U569" i="20"/>
  <c r="E569" i="20"/>
  <c r="U568" i="20"/>
  <c r="E568" i="20"/>
  <c r="U567" i="20"/>
  <c r="E567" i="20"/>
  <c r="U566" i="20"/>
  <c r="E566" i="20"/>
  <c r="U565" i="20"/>
  <c r="E565" i="20"/>
  <c r="U564" i="20"/>
  <c r="E564" i="20"/>
  <c r="U563" i="20"/>
  <c r="E563" i="20"/>
  <c r="U562" i="20"/>
  <c r="E562" i="20"/>
  <c r="U561" i="20"/>
  <c r="E561" i="20"/>
  <c r="U560" i="20"/>
  <c r="E560" i="20"/>
  <c r="U559" i="20"/>
  <c r="E559" i="20"/>
  <c r="U558" i="20"/>
  <c r="E558" i="20"/>
  <c r="U557" i="20"/>
  <c r="E557" i="20"/>
  <c r="U556" i="20"/>
  <c r="E556" i="20"/>
  <c r="U555" i="20"/>
  <c r="E555" i="20"/>
  <c r="U554" i="20"/>
  <c r="E554" i="20"/>
  <c r="U553" i="20"/>
  <c r="E553" i="20"/>
  <c r="U552" i="20"/>
  <c r="E552" i="20"/>
  <c r="U551" i="20"/>
  <c r="E551" i="20"/>
  <c r="U550" i="20"/>
  <c r="E550" i="20"/>
  <c r="U549" i="20"/>
  <c r="E549" i="20"/>
  <c r="U548" i="20"/>
  <c r="E548" i="20"/>
  <c r="U547" i="20"/>
  <c r="E547" i="20"/>
  <c r="U546" i="20"/>
  <c r="E546" i="20"/>
  <c r="U545" i="20"/>
  <c r="E545" i="20"/>
  <c r="U544" i="20"/>
  <c r="E544" i="20"/>
  <c r="U543" i="20"/>
  <c r="E543" i="20"/>
  <c r="U542" i="20"/>
  <c r="E542" i="20"/>
  <c r="U541" i="20"/>
  <c r="E541" i="20"/>
  <c r="U540" i="20"/>
  <c r="E540" i="20"/>
  <c r="U539" i="20"/>
  <c r="E539" i="20"/>
  <c r="U538" i="20"/>
  <c r="E538" i="20"/>
  <c r="U537" i="20"/>
  <c r="E537" i="20"/>
  <c r="U536" i="20"/>
  <c r="E536" i="20"/>
  <c r="U535" i="20"/>
  <c r="E535" i="20"/>
  <c r="U534" i="20"/>
  <c r="E534" i="20"/>
  <c r="U533" i="20"/>
  <c r="E533" i="20"/>
  <c r="U532" i="20"/>
  <c r="E532" i="20"/>
  <c r="U531" i="20"/>
  <c r="E531" i="20"/>
  <c r="U530" i="20"/>
  <c r="E530" i="20"/>
  <c r="U529" i="20"/>
  <c r="E529" i="20"/>
  <c r="U528" i="20"/>
  <c r="E528" i="20"/>
  <c r="U527" i="20"/>
  <c r="E527" i="20"/>
  <c r="U526" i="20"/>
  <c r="E526" i="20"/>
  <c r="U525" i="20"/>
  <c r="E525" i="20"/>
  <c r="U524" i="20"/>
  <c r="E524" i="20"/>
  <c r="U523" i="20"/>
  <c r="E523" i="20"/>
  <c r="U522" i="20"/>
  <c r="E522" i="20"/>
  <c r="U521" i="20"/>
  <c r="E521" i="20"/>
  <c r="U520" i="20"/>
  <c r="E520" i="20"/>
  <c r="U519" i="20"/>
  <c r="E519" i="20"/>
  <c r="U518" i="20"/>
  <c r="E518" i="20"/>
  <c r="U517" i="20"/>
  <c r="E517" i="20"/>
  <c r="U516" i="20"/>
  <c r="E516" i="20"/>
  <c r="U515" i="20"/>
  <c r="E515" i="20"/>
  <c r="U514" i="20"/>
  <c r="E514" i="20"/>
  <c r="U513" i="20"/>
  <c r="E513" i="20"/>
  <c r="U512" i="20"/>
  <c r="E512" i="20"/>
  <c r="U511" i="20"/>
  <c r="E511" i="20"/>
  <c r="U510" i="20"/>
  <c r="E510" i="20"/>
  <c r="U509" i="20"/>
  <c r="E509" i="20"/>
  <c r="U508" i="20"/>
  <c r="E508" i="20"/>
  <c r="U507" i="20"/>
  <c r="E507" i="20"/>
  <c r="U506" i="20"/>
  <c r="E506" i="20"/>
  <c r="U505" i="20"/>
  <c r="E505" i="20"/>
  <c r="U504" i="20"/>
  <c r="E504" i="20"/>
  <c r="U503" i="20"/>
  <c r="E503" i="20"/>
  <c r="U502" i="20"/>
  <c r="E502" i="20"/>
  <c r="U501" i="20"/>
  <c r="E501" i="20"/>
  <c r="U500" i="20"/>
  <c r="E500" i="20"/>
  <c r="U499" i="20"/>
  <c r="E499" i="20"/>
  <c r="U498" i="20"/>
  <c r="E498" i="20"/>
  <c r="U497" i="20"/>
  <c r="E497" i="20"/>
  <c r="U496" i="20"/>
  <c r="E496" i="20"/>
  <c r="U495" i="20"/>
  <c r="E495" i="20"/>
  <c r="U494" i="20"/>
  <c r="E494" i="20"/>
  <c r="U493" i="20"/>
  <c r="E493" i="20"/>
  <c r="U492" i="20"/>
  <c r="E492" i="20"/>
  <c r="U491" i="20"/>
  <c r="E491" i="20"/>
  <c r="U490" i="20"/>
  <c r="E490" i="20"/>
  <c r="U489" i="20"/>
  <c r="E489" i="20"/>
  <c r="U488" i="20"/>
  <c r="E488" i="20"/>
  <c r="U487" i="20"/>
  <c r="E487" i="20"/>
  <c r="U486" i="20"/>
  <c r="E486" i="20"/>
  <c r="U485" i="20"/>
  <c r="E485" i="20"/>
  <c r="U484" i="20"/>
  <c r="E484" i="20"/>
  <c r="U483" i="20"/>
  <c r="E483" i="20"/>
  <c r="U482" i="20"/>
  <c r="E482" i="20"/>
  <c r="U481" i="20"/>
  <c r="E481" i="20"/>
  <c r="U480" i="20"/>
  <c r="E480" i="20"/>
  <c r="U479" i="20"/>
  <c r="E479" i="20"/>
  <c r="U478" i="20"/>
  <c r="E478" i="20"/>
  <c r="U477" i="20"/>
  <c r="E477" i="20"/>
  <c r="U476" i="20"/>
  <c r="E476" i="20"/>
  <c r="U475" i="20"/>
  <c r="E475" i="20"/>
  <c r="U474" i="20"/>
  <c r="E474" i="20"/>
  <c r="U473" i="20"/>
  <c r="E473" i="20"/>
  <c r="U472" i="20"/>
  <c r="E472" i="20"/>
  <c r="U471" i="20"/>
  <c r="E471" i="20"/>
  <c r="U470" i="20"/>
  <c r="E470" i="20"/>
  <c r="U469" i="20"/>
  <c r="E469" i="20"/>
  <c r="U468" i="20"/>
  <c r="E468" i="20"/>
  <c r="U467" i="20"/>
  <c r="E467" i="20"/>
  <c r="U466" i="20"/>
  <c r="E466" i="20"/>
  <c r="U465" i="20"/>
  <c r="E465" i="20"/>
  <c r="U464" i="20"/>
  <c r="E464" i="20"/>
  <c r="U463" i="20"/>
  <c r="E463" i="20"/>
  <c r="U462" i="20"/>
  <c r="E462" i="20"/>
  <c r="U461" i="20"/>
  <c r="E461" i="20"/>
  <c r="U460" i="20"/>
  <c r="E460" i="20"/>
  <c r="U459" i="20"/>
  <c r="E459" i="20"/>
  <c r="U458" i="20"/>
  <c r="E458" i="20"/>
  <c r="U457" i="20"/>
  <c r="E457" i="20"/>
  <c r="U456" i="20"/>
  <c r="E456" i="20"/>
  <c r="U455" i="20"/>
  <c r="E455" i="20"/>
  <c r="U454" i="20"/>
  <c r="E454" i="20"/>
  <c r="U453" i="20"/>
  <c r="E453" i="20"/>
  <c r="U452" i="20"/>
  <c r="E452" i="20"/>
  <c r="U451" i="20"/>
  <c r="E451" i="20"/>
  <c r="U450" i="20"/>
  <c r="E450" i="20"/>
  <c r="U449" i="20"/>
  <c r="E449" i="20"/>
  <c r="U448" i="20"/>
  <c r="E448" i="20"/>
  <c r="U447" i="20"/>
  <c r="E447" i="20"/>
  <c r="U446" i="20"/>
  <c r="E446" i="20"/>
  <c r="U445" i="20"/>
  <c r="E445" i="20"/>
  <c r="U444" i="20"/>
  <c r="E444" i="20"/>
  <c r="U443" i="20"/>
  <c r="E443" i="20"/>
  <c r="U442" i="20"/>
  <c r="E442" i="20"/>
  <c r="U441" i="20"/>
  <c r="E441" i="20"/>
  <c r="U440" i="20"/>
  <c r="E440" i="20"/>
  <c r="U439" i="20"/>
  <c r="E439" i="20"/>
  <c r="U438" i="20"/>
  <c r="E438" i="20"/>
  <c r="U437" i="20"/>
  <c r="E437" i="20"/>
  <c r="U436" i="20"/>
  <c r="E436" i="20"/>
  <c r="U435" i="20"/>
  <c r="E435" i="20"/>
  <c r="U434" i="20"/>
  <c r="E434" i="20"/>
  <c r="U433" i="20"/>
  <c r="E433" i="20"/>
  <c r="U432" i="20"/>
  <c r="E432" i="20"/>
  <c r="U431" i="20"/>
  <c r="E431" i="20"/>
  <c r="U430" i="20"/>
  <c r="E430" i="20"/>
  <c r="U429" i="20"/>
  <c r="E429" i="20"/>
  <c r="U428" i="20"/>
  <c r="E428" i="20"/>
  <c r="U427" i="20"/>
  <c r="E427" i="20"/>
  <c r="U426" i="20"/>
  <c r="E426" i="20"/>
  <c r="U425" i="20"/>
  <c r="E425" i="20"/>
  <c r="U424" i="20"/>
  <c r="E424" i="20"/>
  <c r="U423" i="20"/>
  <c r="E423" i="20"/>
  <c r="U422" i="20"/>
  <c r="E422" i="20"/>
  <c r="U421" i="20"/>
  <c r="E421" i="20"/>
  <c r="U420" i="20"/>
  <c r="E420" i="20"/>
  <c r="U419" i="20"/>
  <c r="E419" i="20"/>
  <c r="U418" i="20"/>
  <c r="E418" i="20"/>
  <c r="U417" i="20"/>
  <c r="E417" i="20"/>
  <c r="U416" i="20"/>
  <c r="E416" i="20"/>
  <c r="U415" i="20"/>
  <c r="E415" i="20"/>
  <c r="U414" i="20"/>
  <c r="E414" i="20"/>
  <c r="U413" i="20"/>
  <c r="E413" i="20"/>
  <c r="U412" i="20"/>
  <c r="E412" i="20"/>
  <c r="U411" i="20"/>
  <c r="E411" i="20"/>
  <c r="U410" i="20"/>
  <c r="E410" i="20"/>
  <c r="U409" i="20"/>
  <c r="E409" i="20"/>
  <c r="U408" i="20"/>
  <c r="E408" i="20"/>
  <c r="U407" i="20"/>
  <c r="E407" i="20"/>
  <c r="U406" i="20"/>
  <c r="E406" i="20"/>
  <c r="U405" i="20"/>
  <c r="E405" i="20"/>
  <c r="U404" i="20"/>
  <c r="E404" i="20"/>
  <c r="U403" i="20"/>
  <c r="E403" i="20"/>
  <c r="U402" i="20"/>
  <c r="E402" i="20"/>
  <c r="U401" i="20"/>
  <c r="E401" i="20"/>
  <c r="U400" i="20"/>
  <c r="E400" i="20"/>
  <c r="U399" i="20"/>
  <c r="E399" i="20"/>
  <c r="U398" i="20"/>
  <c r="E398" i="20"/>
  <c r="U397" i="20"/>
  <c r="E397" i="20"/>
  <c r="U396" i="20"/>
  <c r="E396" i="20"/>
  <c r="U395" i="20"/>
  <c r="E395" i="20"/>
  <c r="U394" i="20"/>
  <c r="E394" i="20"/>
  <c r="U393" i="20"/>
  <c r="E393" i="20"/>
  <c r="U392" i="20"/>
  <c r="E392" i="20"/>
  <c r="U391" i="20"/>
  <c r="E391" i="20"/>
  <c r="U390" i="20"/>
  <c r="E390" i="20"/>
  <c r="U389" i="20"/>
  <c r="E389" i="20"/>
  <c r="U388" i="20"/>
  <c r="E388" i="20"/>
  <c r="U387" i="20"/>
  <c r="E387" i="20"/>
  <c r="U386" i="20"/>
  <c r="E386" i="20"/>
  <c r="U385" i="20"/>
  <c r="E385" i="20"/>
  <c r="U384" i="20"/>
  <c r="E384" i="20"/>
  <c r="U383" i="20"/>
  <c r="E383" i="20"/>
  <c r="U382" i="20"/>
  <c r="E382" i="20"/>
  <c r="U381" i="20"/>
  <c r="E381" i="20"/>
  <c r="U380" i="20"/>
  <c r="E380" i="20"/>
  <c r="U379" i="20"/>
  <c r="E379" i="20"/>
  <c r="U378" i="20"/>
  <c r="E378" i="20"/>
  <c r="U377" i="20"/>
  <c r="E377" i="20"/>
  <c r="U376" i="20"/>
  <c r="E376" i="20"/>
  <c r="U375" i="20"/>
  <c r="E375" i="20"/>
  <c r="U374" i="20"/>
  <c r="E374" i="20"/>
  <c r="U373" i="20"/>
  <c r="E373" i="20"/>
  <c r="U372" i="20"/>
  <c r="E372" i="20"/>
  <c r="U371" i="20"/>
  <c r="E371" i="20"/>
  <c r="U370" i="20"/>
  <c r="E370" i="20"/>
  <c r="U369" i="20"/>
  <c r="E369" i="20"/>
  <c r="U368" i="20"/>
  <c r="E368" i="20"/>
  <c r="U367" i="20"/>
  <c r="E367" i="20"/>
  <c r="U366" i="20"/>
  <c r="E366" i="20"/>
  <c r="U365" i="20"/>
  <c r="E365" i="20"/>
  <c r="U364" i="20"/>
  <c r="E364" i="20"/>
  <c r="U363" i="20"/>
  <c r="E363" i="20"/>
  <c r="U362" i="20"/>
  <c r="E362" i="20"/>
  <c r="U361" i="20"/>
  <c r="E361" i="20"/>
  <c r="U360" i="20"/>
  <c r="E360" i="20"/>
  <c r="U359" i="20"/>
  <c r="E359" i="20"/>
  <c r="U358" i="20"/>
  <c r="E358" i="20"/>
  <c r="U357" i="20"/>
  <c r="E357" i="20"/>
  <c r="U356" i="20"/>
  <c r="E356" i="20"/>
  <c r="U355" i="20"/>
  <c r="E355" i="20"/>
  <c r="U354" i="20"/>
  <c r="E354" i="20"/>
  <c r="U353" i="20"/>
  <c r="E353" i="20"/>
  <c r="U352" i="20"/>
  <c r="E352" i="20"/>
  <c r="U351" i="20"/>
  <c r="E351" i="20"/>
  <c r="U350" i="20"/>
  <c r="E350" i="20"/>
  <c r="U349" i="20"/>
  <c r="E349" i="20"/>
  <c r="U348" i="20"/>
  <c r="E348" i="20"/>
  <c r="U347" i="20"/>
  <c r="E347" i="20"/>
  <c r="U346" i="20"/>
  <c r="E346" i="20"/>
  <c r="U345" i="20"/>
  <c r="E345" i="20"/>
  <c r="U344" i="20"/>
  <c r="E344" i="20"/>
  <c r="U343" i="20"/>
  <c r="E343" i="20"/>
  <c r="U342" i="20"/>
  <c r="E342" i="20"/>
  <c r="U341" i="20"/>
  <c r="E341" i="20"/>
  <c r="U340" i="20"/>
  <c r="E340" i="20"/>
  <c r="U339" i="20"/>
  <c r="E339" i="20"/>
  <c r="U338" i="20"/>
  <c r="E338" i="20"/>
  <c r="U337" i="20"/>
  <c r="E337" i="20"/>
  <c r="U336" i="20"/>
  <c r="E336" i="20"/>
  <c r="U335" i="20"/>
  <c r="E335" i="20"/>
  <c r="U334" i="20"/>
  <c r="E334" i="20"/>
  <c r="U333" i="20"/>
  <c r="E333" i="20"/>
  <c r="U332" i="20"/>
  <c r="E332" i="20"/>
  <c r="U331" i="20"/>
  <c r="E331" i="20"/>
  <c r="U330" i="20"/>
  <c r="E330" i="20"/>
  <c r="U329" i="20"/>
  <c r="E329" i="20"/>
  <c r="U328" i="20"/>
  <c r="E328" i="20"/>
  <c r="U327" i="20"/>
  <c r="E327" i="20"/>
  <c r="U326" i="20"/>
  <c r="E326" i="20"/>
  <c r="U325" i="20"/>
  <c r="E325" i="20"/>
  <c r="U324" i="20"/>
  <c r="E324" i="20"/>
  <c r="U323" i="20"/>
  <c r="E323" i="20"/>
  <c r="U322" i="20"/>
  <c r="E322" i="20"/>
  <c r="U321" i="20"/>
  <c r="E321" i="20"/>
  <c r="U320" i="20"/>
  <c r="E320" i="20"/>
  <c r="U319" i="20"/>
  <c r="E319" i="20"/>
  <c r="U318" i="20"/>
  <c r="E318" i="20"/>
  <c r="U317" i="20"/>
  <c r="E317" i="20"/>
  <c r="U316" i="20"/>
  <c r="E316" i="20"/>
  <c r="U315" i="20"/>
  <c r="E315" i="20"/>
  <c r="U314" i="20"/>
  <c r="E314" i="20"/>
  <c r="U313" i="20"/>
  <c r="E313" i="20"/>
  <c r="U312" i="20"/>
  <c r="E312" i="20"/>
  <c r="U311" i="20"/>
  <c r="E311" i="20"/>
  <c r="U310" i="20"/>
  <c r="E310" i="20"/>
  <c r="U309" i="20"/>
  <c r="E309" i="20"/>
  <c r="U308" i="20"/>
  <c r="E308" i="20"/>
  <c r="U307" i="20"/>
  <c r="E307" i="20"/>
  <c r="U306" i="20"/>
  <c r="E306" i="20"/>
  <c r="U305" i="20"/>
  <c r="E305" i="20"/>
  <c r="U304" i="20"/>
  <c r="E304" i="20"/>
  <c r="U303" i="20"/>
  <c r="E303" i="20"/>
  <c r="U302" i="20"/>
  <c r="E302" i="20"/>
  <c r="U301" i="20"/>
  <c r="E301" i="20"/>
  <c r="U300" i="20"/>
  <c r="E300" i="20"/>
  <c r="U299" i="20"/>
  <c r="E299" i="20"/>
  <c r="U298" i="20"/>
  <c r="E298" i="20"/>
  <c r="U297" i="20"/>
  <c r="E297" i="20"/>
  <c r="U296" i="20"/>
  <c r="E296" i="20"/>
  <c r="U295" i="20"/>
  <c r="E295" i="20"/>
  <c r="U294" i="20"/>
  <c r="E294" i="20"/>
  <c r="U293" i="20"/>
  <c r="E293" i="20"/>
  <c r="U292" i="20"/>
  <c r="E292" i="20"/>
  <c r="U291" i="20"/>
  <c r="E291" i="20"/>
  <c r="U290" i="20"/>
  <c r="E290" i="20"/>
  <c r="U289" i="20"/>
  <c r="E289" i="20"/>
  <c r="U288" i="20"/>
  <c r="E288" i="20"/>
  <c r="U287" i="20"/>
  <c r="E287" i="20"/>
  <c r="U286" i="20"/>
  <c r="E286" i="20"/>
  <c r="U285" i="20"/>
  <c r="E285" i="20"/>
  <c r="U284" i="20"/>
  <c r="E284" i="20"/>
  <c r="U283" i="20"/>
  <c r="E283" i="20"/>
  <c r="U282" i="20"/>
  <c r="E282" i="20"/>
  <c r="U281" i="20"/>
  <c r="E281" i="20"/>
  <c r="U280" i="20"/>
  <c r="E280" i="20"/>
  <c r="U279" i="20"/>
  <c r="E279" i="20"/>
  <c r="U278" i="20"/>
  <c r="E278" i="20"/>
  <c r="U277" i="20"/>
  <c r="E277" i="20"/>
  <c r="U276" i="20"/>
  <c r="E276" i="20"/>
  <c r="U275" i="20"/>
  <c r="E275" i="20"/>
  <c r="U274" i="20"/>
  <c r="E274" i="20"/>
  <c r="U273" i="20"/>
  <c r="E273" i="20"/>
  <c r="U272" i="20"/>
  <c r="E272" i="20"/>
  <c r="U271" i="20"/>
  <c r="E271" i="20"/>
  <c r="U270" i="20"/>
  <c r="E270" i="20"/>
  <c r="U269" i="20"/>
  <c r="E269" i="20"/>
  <c r="U268" i="20"/>
  <c r="E268" i="20"/>
  <c r="U267" i="20"/>
  <c r="E267" i="20"/>
  <c r="U266" i="20"/>
  <c r="E266" i="20"/>
  <c r="U265" i="20"/>
  <c r="E265" i="20"/>
  <c r="U264" i="20"/>
  <c r="E264" i="20"/>
  <c r="U263" i="20"/>
  <c r="E263" i="20"/>
  <c r="U262" i="20"/>
  <c r="E262" i="20"/>
  <c r="U261" i="20"/>
  <c r="E261" i="20"/>
  <c r="U260" i="20"/>
  <c r="E260" i="20"/>
  <c r="U259" i="20"/>
  <c r="E259" i="20"/>
  <c r="U258" i="20"/>
  <c r="E258" i="20"/>
  <c r="U257" i="20"/>
  <c r="E257" i="20"/>
  <c r="U256" i="20"/>
  <c r="E256" i="20"/>
  <c r="U255" i="20"/>
  <c r="E255" i="20"/>
  <c r="U254" i="20"/>
  <c r="E254" i="20"/>
  <c r="U253" i="20"/>
  <c r="E253" i="20"/>
  <c r="U252" i="20"/>
  <c r="E252" i="20"/>
  <c r="U251" i="20"/>
  <c r="E251" i="20"/>
  <c r="U250" i="20"/>
  <c r="E250" i="20"/>
  <c r="U249" i="20"/>
  <c r="E249" i="20"/>
  <c r="U248" i="20"/>
  <c r="E248" i="20"/>
  <c r="U247" i="20"/>
  <c r="E247" i="20"/>
  <c r="U246" i="20"/>
  <c r="E246" i="20"/>
  <c r="U245" i="20"/>
  <c r="E245" i="20"/>
  <c r="U244" i="20"/>
  <c r="E244" i="20"/>
  <c r="U243" i="20"/>
  <c r="E243" i="20"/>
  <c r="U242" i="20"/>
  <c r="E242" i="20"/>
  <c r="U241" i="20"/>
  <c r="E241" i="20"/>
  <c r="U240" i="20"/>
  <c r="E240" i="20"/>
  <c r="U239" i="20"/>
  <c r="E239" i="20"/>
  <c r="U238" i="20"/>
  <c r="E238" i="20"/>
  <c r="U237" i="20"/>
  <c r="E237" i="20"/>
  <c r="U236" i="20"/>
  <c r="E236" i="20"/>
  <c r="U235" i="20"/>
  <c r="E235" i="20"/>
  <c r="U234" i="20"/>
  <c r="E234" i="20"/>
  <c r="U233" i="20"/>
  <c r="E233" i="20"/>
  <c r="U232" i="20"/>
  <c r="E232" i="20"/>
  <c r="U231" i="20"/>
  <c r="E231" i="20"/>
  <c r="U230" i="20"/>
  <c r="E230" i="20"/>
  <c r="U229" i="20"/>
  <c r="E229" i="20"/>
  <c r="U228" i="20"/>
  <c r="E228" i="20"/>
  <c r="U227" i="20"/>
  <c r="E227" i="20"/>
  <c r="U226" i="20"/>
  <c r="E226" i="20"/>
  <c r="U225" i="20"/>
  <c r="E225" i="20"/>
  <c r="U224" i="20"/>
  <c r="E224" i="20"/>
  <c r="U223" i="20"/>
  <c r="E223" i="20"/>
  <c r="U222" i="20"/>
  <c r="E222" i="20"/>
  <c r="U221" i="20"/>
  <c r="E221" i="20"/>
  <c r="U220" i="20"/>
  <c r="E220" i="20"/>
  <c r="U219" i="20"/>
  <c r="E219" i="20"/>
  <c r="U218" i="20"/>
  <c r="E218" i="20"/>
  <c r="U217" i="20"/>
  <c r="E217" i="20"/>
  <c r="U216" i="20"/>
  <c r="E216" i="20"/>
  <c r="U215" i="20"/>
  <c r="E215" i="20"/>
  <c r="U214" i="20"/>
  <c r="E214" i="20"/>
  <c r="U213" i="20"/>
  <c r="E213" i="20"/>
  <c r="U212" i="20"/>
  <c r="E212" i="20"/>
  <c r="U211" i="20"/>
  <c r="E211" i="20"/>
  <c r="U210" i="20"/>
  <c r="E210" i="20"/>
  <c r="U209" i="20"/>
  <c r="E209" i="20"/>
  <c r="U208" i="20"/>
  <c r="E208" i="20"/>
  <c r="U207" i="20"/>
  <c r="E207" i="20"/>
  <c r="U206" i="20"/>
  <c r="E206" i="20"/>
  <c r="U205" i="20"/>
  <c r="E205" i="20"/>
  <c r="U204" i="20"/>
  <c r="E204" i="20"/>
  <c r="U203" i="20"/>
  <c r="E203" i="20"/>
  <c r="U202" i="20"/>
  <c r="E202" i="20"/>
  <c r="U201" i="20"/>
  <c r="E201" i="20"/>
  <c r="U200" i="20"/>
  <c r="E200" i="20"/>
  <c r="U199" i="20"/>
  <c r="E199" i="20"/>
  <c r="U198" i="20"/>
  <c r="E198" i="20"/>
  <c r="U197" i="20"/>
  <c r="E197" i="20"/>
  <c r="U196" i="20"/>
  <c r="E196" i="20"/>
  <c r="U195" i="20"/>
  <c r="E195" i="20"/>
  <c r="U194" i="20"/>
  <c r="E194" i="20"/>
  <c r="U193" i="20"/>
  <c r="E193" i="20"/>
  <c r="U192" i="20"/>
  <c r="E192" i="20"/>
  <c r="U191" i="20"/>
  <c r="E191" i="20"/>
  <c r="U190" i="20"/>
  <c r="E190" i="20"/>
  <c r="U189" i="20"/>
  <c r="E189" i="20"/>
  <c r="U188" i="20"/>
  <c r="E188" i="20"/>
  <c r="U187" i="20"/>
  <c r="E187" i="20"/>
  <c r="U186" i="20"/>
  <c r="E186" i="20"/>
  <c r="U185" i="20"/>
  <c r="E185" i="20"/>
  <c r="U184" i="20"/>
  <c r="E184" i="20"/>
  <c r="U183" i="20"/>
  <c r="E183" i="20"/>
  <c r="U182" i="20"/>
  <c r="E182" i="20"/>
  <c r="U181" i="20"/>
  <c r="E181" i="20"/>
  <c r="U180" i="20"/>
  <c r="E180" i="20"/>
  <c r="U179" i="20"/>
  <c r="E179" i="20"/>
  <c r="U178" i="20"/>
  <c r="E178" i="20"/>
  <c r="U177" i="20"/>
  <c r="E177" i="20"/>
  <c r="U176" i="20"/>
  <c r="E176" i="20"/>
  <c r="U175" i="20"/>
  <c r="E175" i="20"/>
  <c r="U174" i="20"/>
  <c r="E174" i="20"/>
  <c r="U173" i="20"/>
  <c r="E173" i="20"/>
  <c r="U172" i="20"/>
  <c r="E172" i="20"/>
  <c r="U171" i="20"/>
  <c r="E171" i="20"/>
  <c r="U170" i="20"/>
  <c r="E170" i="20"/>
  <c r="U169" i="20"/>
  <c r="E169" i="20"/>
  <c r="U168" i="20"/>
  <c r="E168" i="20"/>
  <c r="U167" i="20"/>
  <c r="E167" i="20"/>
  <c r="U166" i="20"/>
  <c r="E166" i="20"/>
  <c r="U165" i="20"/>
  <c r="E165" i="20"/>
  <c r="U164" i="20"/>
  <c r="E164" i="20"/>
  <c r="U163" i="20"/>
  <c r="E163" i="20"/>
  <c r="U162" i="20"/>
  <c r="E162" i="20"/>
  <c r="U161" i="20"/>
  <c r="E161" i="20"/>
  <c r="U160" i="20"/>
  <c r="E160" i="20"/>
  <c r="U159" i="20"/>
  <c r="E159" i="20"/>
  <c r="U158" i="20"/>
  <c r="E158" i="20"/>
  <c r="U157" i="20"/>
  <c r="E157" i="20"/>
  <c r="U156" i="20"/>
  <c r="E156" i="20"/>
  <c r="U155" i="20"/>
  <c r="E155" i="20"/>
  <c r="U154" i="20"/>
  <c r="E154" i="20"/>
  <c r="U153" i="20"/>
  <c r="E153" i="20"/>
  <c r="U152" i="20"/>
  <c r="E152" i="20"/>
  <c r="U151" i="20"/>
  <c r="E151" i="20"/>
  <c r="U150" i="20"/>
  <c r="E150" i="20"/>
  <c r="U149" i="20"/>
  <c r="E149" i="20"/>
  <c r="U148" i="20"/>
  <c r="E148" i="20"/>
  <c r="U147" i="20"/>
  <c r="E147" i="20"/>
  <c r="U146" i="20"/>
  <c r="T146" i="20"/>
  <c r="S146" i="20"/>
  <c r="P146" i="20"/>
  <c r="K146" i="20"/>
  <c r="I146" i="20"/>
  <c r="E146" i="20"/>
  <c r="D146" i="20"/>
  <c r="C146" i="20"/>
  <c r="B146" i="20"/>
  <c r="Z145" i="20"/>
  <c r="X145" i="20"/>
  <c r="U145" i="20"/>
  <c r="T145" i="20"/>
  <c r="S145" i="20"/>
  <c r="P145" i="20"/>
  <c r="K145" i="20"/>
  <c r="I145" i="20"/>
  <c r="E145" i="20"/>
  <c r="D145" i="20"/>
  <c r="C145" i="20"/>
  <c r="B145" i="20"/>
  <c r="Z144" i="20"/>
  <c r="X144" i="20"/>
  <c r="U144" i="20"/>
  <c r="T144" i="20"/>
  <c r="S144" i="20"/>
  <c r="P144" i="20"/>
  <c r="K144" i="20"/>
  <c r="I144" i="20"/>
  <c r="E144" i="20"/>
  <c r="D144" i="20"/>
  <c r="C144" i="20"/>
  <c r="B144" i="20"/>
  <c r="Z143" i="20"/>
  <c r="X143" i="20"/>
  <c r="U143" i="20"/>
  <c r="T143" i="20"/>
  <c r="S143" i="20"/>
  <c r="P143" i="20"/>
  <c r="K143" i="20"/>
  <c r="I143" i="20"/>
  <c r="E143" i="20"/>
  <c r="D143" i="20"/>
  <c r="C143" i="20"/>
  <c r="B143" i="20"/>
  <c r="Z142" i="20"/>
  <c r="X142" i="20"/>
  <c r="U142" i="20"/>
  <c r="T142" i="20"/>
  <c r="S142" i="20"/>
  <c r="P142" i="20"/>
  <c r="K142" i="20"/>
  <c r="I142" i="20"/>
  <c r="E142" i="20"/>
  <c r="D142" i="20"/>
  <c r="C142" i="20"/>
  <c r="B142" i="20"/>
  <c r="Z141" i="20"/>
  <c r="X141" i="20"/>
  <c r="U141" i="20"/>
  <c r="T141" i="20"/>
  <c r="S141" i="20"/>
  <c r="P141" i="20"/>
  <c r="K141" i="20"/>
  <c r="I141" i="20"/>
  <c r="E141" i="20"/>
  <c r="D141" i="20"/>
  <c r="C141" i="20"/>
  <c r="B141" i="20"/>
  <c r="Z140" i="20"/>
  <c r="X140" i="20"/>
  <c r="U140" i="20"/>
  <c r="T140" i="20"/>
  <c r="S140" i="20"/>
  <c r="P140" i="20"/>
  <c r="K140" i="20"/>
  <c r="I140" i="20"/>
  <c r="E140" i="20"/>
  <c r="D140" i="20"/>
  <c r="C140" i="20"/>
  <c r="B140" i="20"/>
  <c r="Z139" i="20"/>
  <c r="X139" i="20"/>
  <c r="U139" i="20"/>
  <c r="T139" i="20"/>
  <c r="S139" i="20"/>
  <c r="P139" i="20"/>
  <c r="K139" i="20"/>
  <c r="I139" i="20"/>
  <c r="E139" i="20"/>
  <c r="D139" i="20"/>
  <c r="C139" i="20"/>
  <c r="B139" i="20"/>
  <c r="Z138" i="20"/>
  <c r="X138" i="20"/>
  <c r="U138" i="20"/>
  <c r="T138" i="20"/>
  <c r="S138" i="20"/>
  <c r="P138" i="20"/>
  <c r="K138" i="20"/>
  <c r="I138" i="20"/>
  <c r="E138" i="20"/>
  <c r="D138" i="20"/>
  <c r="C138" i="20"/>
  <c r="B138" i="20"/>
  <c r="Z137" i="20"/>
  <c r="X137" i="20"/>
  <c r="U137" i="20"/>
  <c r="T137" i="20"/>
  <c r="S137" i="20"/>
  <c r="P137" i="20"/>
  <c r="K137" i="20"/>
  <c r="I137" i="20"/>
  <c r="E137" i="20"/>
  <c r="D137" i="20"/>
  <c r="C137" i="20"/>
  <c r="B137" i="20"/>
  <c r="Z136" i="20"/>
  <c r="X136" i="20"/>
  <c r="U136" i="20"/>
  <c r="T136" i="20"/>
  <c r="S136" i="20"/>
  <c r="P136" i="20"/>
  <c r="K136" i="20"/>
  <c r="I136" i="20"/>
  <c r="E136" i="20"/>
  <c r="D136" i="20"/>
  <c r="C136" i="20"/>
  <c r="B136" i="20"/>
  <c r="Z135" i="20"/>
  <c r="X135" i="20"/>
  <c r="U135" i="20"/>
  <c r="T135" i="20"/>
  <c r="S135" i="20"/>
  <c r="P135" i="20"/>
  <c r="K135" i="20"/>
  <c r="I135" i="20"/>
  <c r="E135" i="20"/>
  <c r="D135" i="20"/>
  <c r="C135" i="20"/>
  <c r="B135" i="20"/>
  <c r="Z134" i="20"/>
  <c r="X134" i="20"/>
  <c r="U134" i="20"/>
  <c r="T134" i="20"/>
  <c r="S134" i="20"/>
  <c r="P134" i="20"/>
  <c r="K134" i="20"/>
  <c r="I134" i="20"/>
  <c r="E134" i="20"/>
  <c r="D134" i="20"/>
  <c r="C134" i="20"/>
  <c r="B134" i="20"/>
  <c r="Z133" i="20"/>
  <c r="X133" i="20"/>
  <c r="U133" i="20"/>
  <c r="T133" i="20"/>
  <c r="S133" i="20"/>
  <c r="P133" i="20"/>
  <c r="K133" i="20"/>
  <c r="I133" i="20"/>
  <c r="E133" i="20"/>
  <c r="D133" i="20"/>
  <c r="C133" i="20"/>
  <c r="B133" i="20"/>
  <c r="Z132" i="20"/>
  <c r="X132" i="20"/>
  <c r="U132" i="20"/>
  <c r="T132" i="20"/>
  <c r="S132" i="20"/>
  <c r="P132" i="20"/>
  <c r="K132" i="20"/>
  <c r="I132" i="20"/>
  <c r="E132" i="20"/>
  <c r="D132" i="20"/>
  <c r="C132" i="20"/>
  <c r="B132" i="20"/>
  <c r="Z131" i="20"/>
  <c r="X131" i="20"/>
  <c r="U131" i="20"/>
  <c r="T131" i="20"/>
  <c r="S131" i="20"/>
  <c r="P131" i="20"/>
  <c r="K131" i="20"/>
  <c r="I131" i="20"/>
  <c r="E131" i="20"/>
  <c r="D131" i="20"/>
  <c r="C131" i="20"/>
  <c r="B131" i="20"/>
  <c r="Z130" i="20"/>
  <c r="X130" i="20"/>
  <c r="U130" i="20"/>
  <c r="T130" i="20"/>
  <c r="S130" i="20"/>
  <c r="P130" i="20"/>
  <c r="K130" i="20"/>
  <c r="I130" i="20"/>
  <c r="E130" i="20"/>
  <c r="D130" i="20"/>
  <c r="C130" i="20"/>
  <c r="B130" i="20"/>
  <c r="Z129" i="20"/>
  <c r="X129" i="20"/>
  <c r="U129" i="20"/>
  <c r="T129" i="20"/>
  <c r="S129" i="20"/>
  <c r="P129" i="20"/>
  <c r="K129" i="20"/>
  <c r="I129" i="20"/>
  <c r="E129" i="20"/>
  <c r="D129" i="20"/>
  <c r="C129" i="20"/>
  <c r="B129" i="20"/>
  <c r="Z128" i="20"/>
  <c r="X128" i="20"/>
  <c r="U128" i="20"/>
  <c r="T128" i="20"/>
  <c r="S128" i="20"/>
  <c r="P128" i="20"/>
  <c r="K128" i="20"/>
  <c r="I128" i="20"/>
  <c r="E128" i="20"/>
  <c r="D128" i="20"/>
  <c r="C128" i="20"/>
  <c r="B128" i="20"/>
  <c r="Z127" i="20"/>
  <c r="X127" i="20"/>
  <c r="U127" i="20"/>
  <c r="T127" i="20"/>
  <c r="S127" i="20"/>
  <c r="P127" i="20"/>
  <c r="K127" i="20"/>
  <c r="I127" i="20"/>
  <c r="E127" i="20"/>
  <c r="D127" i="20"/>
  <c r="C127" i="20"/>
  <c r="B127" i="20"/>
  <c r="Z126" i="20"/>
  <c r="X126" i="20"/>
  <c r="U126" i="20"/>
  <c r="T126" i="20"/>
  <c r="S126" i="20"/>
  <c r="P126" i="20"/>
  <c r="K126" i="20"/>
  <c r="I126" i="20"/>
  <c r="E126" i="20"/>
  <c r="D126" i="20"/>
  <c r="C126" i="20"/>
  <c r="B126" i="20"/>
  <c r="Z125" i="20"/>
  <c r="X125" i="20"/>
  <c r="U125" i="20"/>
  <c r="T125" i="20"/>
  <c r="S125" i="20"/>
  <c r="P125" i="20"/>
  <c r="K125" i="20"/>
  <c r="I125" i="20"/>
  <c r="E125" i="20"/>
  <c r="D125" i="20"/>
  <c r="C125" i="20"/>
  <c r="B125" i="20"/>
  <c r="Z124" i="20"/>
  <c r="X124" i="20"/>
  <c r="U124" i="20"/>
  <c r="T124" i="20"/>
  <c r="S124" i="20"/>
  <c r="P124" i="20"/>
  <c r="K124" i="20"/>
  <c r="I124" i="20"/>
  <c r="E124" i="20"/>
  <c r="D124" i="20"/>
  <c r="C124" i="20"/>
  <c r="B124" i="20"/>
  <c r="Z123" i="20"/>
  <c r="X123" i="20"/>
  <c r="U123" i="20"/>
  <c r="T123" i="20"/>
  <c r="S123" i="20"/>
  <c r="P123" i="20"/>
  <c r="K123" i="20"/>
  <c r="I123" i="20"/>
  <c r="E123" i="20"/>
  <c r="D123" i="20"/>
  <c r="C123" i="20"/>
  <c r="B123" i="20"/>
  <c r="AD122" i="20"/>
  <c r="AC122" i="20"/>
  <c r="Z122" i="20"/>
  <c r="X122" i="20"/>
  <c r="U122" i="20"/>
  <c r="T122" i="20"/>
  <c r="S122" i="20"/>
  <c r="P122" i="20"/>
  <c r="K122" i="20"/>
  <c r="I122" i="20"/>
  <c r="E122" i="20"/>
  <c r="D122" i="20"/>
  <c r="C122" i="20"/>
  <c r="B122" i="20"/>
  <c r="AD121" i="20"/>
  <c r="AC121" i="20"/>
  <c r="Z121" i="20"/>
  <c r="X121" i="20"/>
  <c r="U121" i="20"/>
  <c r="T121" i="20"/>
  <c r="S121" i="20"/>
  <c r="P121" i="20"/>
  <c r="K121" i="20"/>
  <c r="I121" i="20"/>
  <c r="E121" i="20"/>
  <c r="D121" i="20"/>
  <c r="C121" i="20"/>
  <c r="B121" i="20"/>
  <c r="AD120" i="20"/>
  <c r="AC120" i="20"/>
  <c r="Z120" i="20"/>
  <c r="X120" i="20"/>
  <c r="U120" i="20"/>
  <c r="T120" i="20"/>
  <c r="S120" i="20"/>
  <c r="P120" i="20"/>
  <c r="K120" i="20"/>
  <c r="I120" i="20"/>
  <c r="E120" i="20"/>
  <c r="D120" i="20"/>
  <c r="C120" i="20"/>
  <c r="B120" i="20"/>
  <c r="AD119" i="20"/>
  <c r="AC119" i="20"/>
  <c r="Z119" i="20"/>
  <c r="X119" i="20"/>
  <c r="U119" i="20"/>
  <c r="T119" i="20"/>
  <c r="S119" i="20"/>
  <c r="P119" i="20"/>
  <c r="K119" i="20"/>
  <c r="I119" i="20"/>
  <c r="E119" i="20"/>
  <c r="D119" i="20"/>
  <c r="C119" i="20"/>
  <c r="B119" i="20"/>
  <c r="AD118" i="20"/>
  <c r="AC118" i="20"/>
  <c r="Z118" i="20"/>
  <c r="X118" i="20"/>
  <c r="U118" i="20"/>
  <c r="T118" i="20"/>
  <c r="S118" i="20"/>
  <c r="P118" i="20"/>
  <c r="K118" i="20"/>
  <c r="I118" i="20"/>
  <c r="E118" i="20"/>
  <c r="D118" i="20"/>
  <c r="C118" i="20"/>
  <c r="B118" i="20"/>
  <c r="AD117" i="20"/>
  <c r="AC117" i="20"/>
  <c r="Z117" i="20"/>
  <c r="X117" i="20"/>
  <c r="U117" i="20"/>
  <c r="T117" i="20"/>
  <c r="S117" i="20"/>
  <c r="P117" i="20"/>
  <c r="K117" i="20"/>
  <c r="I117" i="20"/>
  <c r="E117" i="20"/>
  <c r="D117" i="20"/>
  <c r="C117" i="20"/>
  <c r="B117" i="20"/>
  <c r="AD116" i="20"/>
  <c r="AC116" i="20"/>
  <c r="Z116" i="20"/>
  <c r="X116" i="20"/>
  <c r="U116" i="20"/>
  <c r="T116" i="20"/>
  <c r="S116" i="20"/>
  <c r="P116" i="20"/>
  <c r="K116" i="20"/>
  <c r="I116" i="20"/>
  <c r="E116" i="20"/>
  <c r="D116" i="20"/>
  <c r="C116" i="20"/>
  <c r="B116" i="20"/>
  <c r="AD115" i="20"/>
  <c r="AC115" i="20"/>
  <c r="Z115" i="20"/>
  <c r="X115" i="20"/>
  <c r="U115" i="20"/>
  <c r="T115" i="20"/>
  <c r="S115" i="20"/>
  <c r="P115" i="20"/>
  <c r="K115" i="20"/>
  <c r="I115" i="20"/>
  <c r="E115" i="20"/>
  <c r="D115" i="20"/>
  <c r="C115" i="20"/>
  <c r="B115" i="20"/>
  <c r="AD114" i="20"/>
  <c r="AC114" i="20"/>
  <c r="Z114" i="20"/>
  <c r="X114" i="20"/>
  <c r="U114" i="20"/>
  <c r="T114" i="20"/>
  <c r="S114" i="20"/>
  <c r="P114" i="20"/>
  <c r="K114" i="20"/>
  <c r="I114" i="20"/>
  <c r="E114" i="20"/>
  <c r="D114" i="20"/>
  <c r="C114" i="20"/>
  <c r="B114" i="20"/>
  <c r="AD113" i="20"/>
  <c r="AC113" i="20"/>
  <c r="Z113" i="20"/>
  <c r="X113" i="20"/>
  <c r="U113" i="20"/>
  <c r="T113" i="20"/>
  <c r="S113" i="20"/>
  <c r="P113" i="20"/>
  <c r="K113" i="20"/>
  <c r="I113" i="20"/>
  <c r="E113" i="20"/>
  <c r="D113" i="20"/>
  <c r="C113" i="20"/>
  <c r="B113" i="20"/>
  <c r="AD112" i="20"/>
  <c r="AC112" i="20"/>
  <c r="Z112" i="20"/>
  <c r="X112" i="20"/>
  <c r="U112" i="20"/>
  <c r="T112" i="20"/>
  <c r="S112" i="20"/>
  <c r="P112" i="20"/>
  <c r="K112" i="20"/>
  <c r="I112" i="20"/>
  <c r="E112" i="20"/>
  <c r="D112" i="20"/>
  <c r="C112" i="20"/>
  <c r="B112" i="20"/>
  <c r="AD111" i="20"/>
  <c r="AC111" i="20"/>
  <c r="Z111" i="20"/>
  <c r="X111" i="20"/>
  <c r="U111" i="20"/>
  <c r="T111" i="20"/>
  <c r="S111" i="20"/>
  <c r="P111" i="20"/>
  <c r="N111" i="20"/>
  <c r="K111" i="20"/>
  <c r="I111" i="20"/>
  <c r="E111" i="20"/>
  <c r="D111" i="20"/>
  <c r="C111" i="20"/>
  <c r="B111" i="20"/>
  <c r="AD110" i="20"/>
  <c r="AC110" i="20"/>
  <c r="Z110" i="20"/>
  <c r="X110" i="20"/>
  <c r="U110" i="20"/>
  <c r="T110" i="20"/>
  <c r="S110" i="20"/>
  <c r="P110" i="20"/>
  <c r="N110" i="20"/>
  <c r="K110" i="20"/>
  <c r="I110" i="20"/>
  <c r="E110" i="20"/>
  <c r="D110" i="20"/>
  <c r="C110" i="20"/>
  <c r="B110" i="20"/>
  <c r="AD109" i="20"/>
  <c r="AC109" i="20"/>
  <c r="Z109" i="20"/>
  <c r="X109" i="20"/>
  <c r="U109" i="20"/>
  <c r="T109" i="20"/>
  <c r="S109" i="20"/>
  <c r="P109" i="20"/>
  <c r="N109" i="20"/>
  <c r="K109" i="20"/>
  <c r="I109" i="20"/>
  <c r="E109" i="20"/>
  <c r="D109" i="20"/>
  <c r="C109" i="20"/>
  <c r="B109" i="20"/>
  <c r="AD108" i="20"/>
  <c r="AC108" i="20"/>
  <c r="Z108" i="20"/>
  <c r="X108" i="20"/>
  <c r="U108" i="20"/>
  <c r="T108" i="20"/>
  <c r="S108" i="20"/>
  <c r="P108" i="20"/>
  <c r="N108" i="20"/>
  <c r="K108" i="20"/>
  <c r="I108" i="20"/>
  <c r="E108" i="20"/>
  <c r="D108" i="20"/>
  <c r="C108" i="20"/>
  <c r="B108" i="20"/>
  <c r="AD107" i="20"/>
  <c r="AC107" i="20"/>
  <c r="Z107" i="20"/>
  <c r="X107" i="20"/>
  <c r="U107" i="20"/>
  <c r="T107" i="20"/>
  <c r="S107" i="20"/>
  <c r="P107" i="20"/>
  <c r="N107" i="20"/>
  <c r="K107" i="20"/>
  <c r="I107" i="20"/>
  <c r="E107" i="20"/>
  <c r="D107" i="20"/>
  <c r="C107" i="20"/>
  <c r="B107" i="20"/>
  <c r="AD106" i="20"/>
  <c r="AC106" i="20"/>
  <c r="Z106" i="20"/>
  <c r="X106" i="20"/>
  <c r="U106" i="20"/>
  <c r="T106" i="20"/>
  <c r="S106" i="20"/>
  <c r="P106" i="20"/>
  <c r="N106" i="20"/>
  <c r="K106" i="20"/>
  <c r="I106" i="20"/>
  <c r="E106" i="20"/>
  <c r="D106" i="20"/>
  <c r="C106" i="20"/>
  <c r="B106" i="20"/>
  <c r="AD105" i="20"/>
  <c r="AC105" i="20"/>
  <c r="Z105" i="20"/>
  <c r="X105" i="20"/>
  <c r="U105" i="20"/>
  <c r="T105" i="20"/>
  <c r="S105" i="20"/>
  <c r="P105" i="20"/>
  <c r="N105" i="20"/>
  <c r="K105" i="20"/>
  <c r="I105" i="20"/>
  <c r="E105" i="20"/>
  <c r="D105" i="20"/>
  <c r="C105" i="20"/>
  <c r="B105" i="20"/>
  <c r="AD104" i="20"/>
  <c r="AC104" i="20"/>
  <c r="Z104" i="20"/>
  <c r="X104" i="20"/>
  <c r="U104" i="20"/>
  <c r="T104" i="20"/>
  <c r="S104" i="20"/>
  <c r="P104" i="20"/>
  <c r="N104" i="20"/>
  <c r="K104" i="20"/>
  <c r="I104" i="20"/>
  <c r="E104" i="20"/>
  <c r="D104" i="20"/>
  <c r="C104" i="20"/>
  <c r="B104" i="20"/>
  <c r="AD103" i="20"/>
  <c r="AC103" i="20"/>
  <c r="Z103" i="20"/>
  <c r="X103" i="20"/>
  <c r="U103" i="20"/>
  <c r="T103" i="20"/>
  <c r="S103" i="20"/>
  <c r="P103" i="20"/>
  <c r="N103" i="20"/>
  <c r="K103" i="20"/>
  <c r="I103" i="20"/>
  <c r="E103" i="20"/>
  <c r="D103" i="20"/>
  <c r="C103" i="20"/>
  <c r="B103" i="20"/>
  <c r="AD102" i="20"/>
  <c r="AC102" i="20"/>
  <c r="Z102" i="20"/>
  <c r="X102" i="20"/>
  <c r="U102" i="20"/>
  <c r="T102" i="20"/>
  <c r="S102" i="20"/>
  <c r="P102" i="20"/>
  <c r="N102" i="20"/>
  <c r="K102" i="20"/>
  <c r="I102" i="20"/>
  <c r="E102" i="20"/>
  <c r="D102" i="20"/>
  <c r="C102" i="20"/>
  <c r="B102" i="20"/>
  <c r="AD101" i="20"/>
  <c r="AC101" i="20"/>
  <c r="Z101" i="20"/>
  <c r="X101" i="20"/>
  <c r="U101" i="20"/>
  <c r="T101" i="20"/>
  <c r="S101" i="20"/>
  <c r="P101" i="20"/>
  <c r="N101" i="20"/>
  <c r="K101" i="20"/>
  <c r="I101" i="20"/>
  <c r="E101" i="20"/>
  <c r="D101" i="20"/>
  <c r="C101" i="20"/>
  <c r="B101" i="20"/>
  <c r="AD100" i="20"/>
  <c r="AC100" i="20"/>
  <c r="Z100" i="20"/>
  <c r="X100" i="20"/>
  <c r="U100" i="20"/>
  <c r="T100" i="20"/>
  <c r="S100" i="20"/>
  <c r="P100" i="20"/>
  <c r="N100" i="20"/>
  <c r="K100" i="20"/>
  <c r="I100" i="20"/>
  <c r="E100" i="20"/>
  <c r="D100" i="20"/>
  <c r="C100" i="20"/>
  <c r="B100" i="20"/>
  <c r="AD99" i="20"/>
  <c r="AC99" i="20"/>
  <c r="Z99" i="20"/>
  <c r="X99" i="20"/>
  <c r="U99" i="20"/>
  <c r="T99" i="20"/>
  <c r="S99" i="20"/>
  <c r="P99" i="20"/>
  <c r="N99" i="20"/>
  <c r="K99" i="20"/>
  <c r="I99" i="20"/>
  <c r="E99" i="20"/>
  <c r="D99" i="20"/>
  <c r="C99" i="20"/>
  <c r="B99" i="20"/>
  <c r="AD98" i="20"/>
  <c r="AC98" i="20"/>
  <c r="Z98" i="20"/>
  <c r="X98" i="20"/>
  <c r="U98" i="20"/>
  <c r="T98" i="20"/>
  <c r="S98" i="20"/>
  <c r="P98" i="20"/>
  <c r="N98" i="20"/>
  <c r="K98" i="20"/>
  <c r="I98" i="20"/>
  <c r="E98" i="20"/>
  <c r="D98" i="20"/>
  <c r="C98" i="20"/>
  <c r="B98" i="20"/>
  <c r="AD97" i="20"/>
  <c r="AC97" i="20"/>
  <c r="Z97" i="20"/>
  <c r="X97" i="20"/>
  <c r="U97" i="20"/>
  <c r="T97" i="20"/>
  <c r="S97" i="20"/>
  <c r="P97" i="20"/>
  <c r="N97" i="20"/>
  <c r="K97" i="20"/>
  <c r="I97" i="20"/>
  <c r="E97" i="20"/>
  <c r="D97" i="20"/>
  <c r="C97" i="20"/>
  <c r="B97" i="20"/>
  <c r="AD96" i="20"/>
  <c r="AC96" i="20"/>
  <c r="Z96" i="20"/>
  <c r="X96" i="20"/>
  <c r="U96" i="20"/>
  <c r="T96" i="20"/>
  <c r="S96" i="20"/>
  <c r="P96" i="20"/>
  <c r="N96" i="20"/>
  <c r="K96" i="20"/>
  <c r="I96" i="20"/>
  <c r="E96" i="20"/>
  <c r="D96" i="20"/>
  <c r="C96" i="20"/>
  <c r="B96" i="20"/>
  <c r="AD95" i="20"/>
  <c r="AC95" i="20"/>
  <c r="Z95" i="20"/>
  <c r="X95" i="20"/>
  <c r="U95" i="20"/>
  <c r="T95" i="20"/>
  <c r="S95" i="20"/>
  <c r="P95" i="20"/>
  <c r="N95" i="20"/>
  <c r="K95" i="20"/>
  <c r="I95" i="20"/>
  <c r="E95" i="20"/>
  <c r="D95" i="20"/>
  <c r="C95" i="20"/>
  <c r="B95" i="20"/>
  <c r="AD94" i="20"/>
  <c r="AC94" i="20"/>
  <c r="Z94" i="20"/>
  <c r="X94" i="20"/>
  <c r="U94" i="20"/>
  <c r="T94" i="20"/>
  <c r="S94" i="20"/>
  <c r="P94" i="20"/>
  <c r="N94" i="20"/>
  <c r="K94" i="20"/>
  <c r="I94" i="20"/>
  <c r="E94" i="20"/>
  <c r="D94" i="20"/>
  <c r="C94" i="20"/>
  <c r="B94" i="20"/>
  <c r="AD93" i="20"/>
  <c r="AC93" i="20"/>
  <c r="Z93" i="20"/>
  <c r="X93" i="20"/>
  <c r="U93" i="20"/>
  <c r="T93" i="20"/>
  <c r="S93" i="20"/>
  <c r="P93" i="20"/>
  <c r="N93" i="20"/>
  <c r="K93" i="20"/>
  <c r="I93" i="20"/>
  <c r="E93" i="20"/>
  <c r="D93" i="20"/>
  <c r="C93" i="20"/>
  <c r="B93" i="20"/>
  <c r="AD92" i="20"/>
  <c r="AC92" i="20"/>
  <c r="Z92" i="20"/>
  <c r="X92" i="20"/>
  <c r="U92" i="20"/>
  <c r="T92" i="20"/>
  <c r="S92" i="20"/>
  <c r="P92" i="20"/>
  <c r="N92" i="20"/>
  <c r="K92" i="20"/>
  <c r="I92" i="20"/>
  <c r="E92" i="20"/>
  <c r="D92" i="20"/>
  <c r="C92" i="20"/>
  <c r="B92" i="20"/>
  <c r="AD91" i="20"/>
  <c r="AC91" i="20"/>
  <c r="Z91" i="20"/>
  <c r="X91" i="20"/>
  <c r="U91" i="20"/>
  <c r="T91" i="20"/>
  <c r="S91" i="20"/>
  <c r="P91" i="20"/>
  <c r="N91" i="20"/>
  <c r="K91" i="20"/>
  <c r="I91" i="20"/>
  <c r="E91" i="20"/>
  <c r="D91" i="20"/>
  <c r="C91" i="20"/>
  <c r="B91" i="20"/>
  <c r="AD90" i="20"/>
  <c r="AC90" i="20"/>
  <c r="Z90" i="20"/>
  <c r="X90" i="20"/>
  <c r="U90" i="20"/>
  <c r="T90" i="20"/>
  <c r="S90" i="20"/>
  <c r="P90" i="20"/>
  <c r="N90" i="20"/>
  <c r="K90" i="20"/>
  <c r="I90" i="20"/>
  <c r="E90" i="20"/>
  <c r="D90" i="20"/>
  <c r="C90" i="20"/>
  <c r="B90" i="20"/>
  <c r="AD89" i="20"/>
  <c r="AC89" i="20"/>
  <c r="Z89" i="20"/>
  <c r="X89" i="20"/>
  <c r="U89" i="20"/>
  <c r="T89" i="20"/>
  <c r="S89" i="20"/>
  <c r="P89" i="20"/>
  <c r="N89" i="20"/>
  <c r="K89" i="20"/>
  <c r="I89" i="20"/>
  <c r="E89" i="20"/>
  <c r="D89" i="20"/>
  <c r="C89" i="20"/>
  <c r="B89" i="20"/>
  <c r="AD88" i="20"/>
  <c r="AC88" i="20"/>
  <c r="Z88" i="20"/>
  <c r="X88" i="20"/>
  <c r="U88" i="20"/>
  <c r="T88" i="20"/>
  <c r="S88" i="20"/>
  <c r="P88" i="20"/>
  <c r="N88" i="20"/>
  <c r="K88" i="20"/>
  <c r="I88" i="20"/>
  <c r="E88" i="20"/>
  <c r="D88" i="20"/>
  <c r="C88" i="20"/>
  <c r="B88" i="20"/>
  <c r="AD87" i="20"/>
  <c r="AC87" i="20"/>
  <c r="Z87" i="20"/>
  <c r="X87" i="20"/>
  <c r="U87" i="20"/>
  <c r="T87" i="20"/>
  <c r="S87" i="20"/>
  <c r="P87" i="20"/>
  <c r="N87" i="20"/>
  <c r="K87" i="20"/>
  <c r="I87" i="20"/>
  <c r="E87" i="20"/>
  <c r="D87" i="20"/>
  <c r="C87" i="20"/>
  <c r="B87" i="20"/>
  <c r="AD86" i="20"/>
  <c r="AC86" i="20"/>
  <c r="Z86" i="20"/>
  <c r="X86" i="20"/>
  <c r="U86" i="20"/>
  <c r="T86" i="20"/>
  <c r="S86" i="20"/>
  <c r="P86" i="20"/>
  <c r="N86" i="20"/>
  <c r="K86" i="20"/>
  <c r="I86" i="20"/>
  <c r="E86" i="20"/>
  <c r="D86" i="20"/>
  <c r="C86" i="20"/>
  <c r="B86" i="20"/>
  <c r="AD85" i="20"/>
  <c r="AC85" i="20"/>
  <c r="Z85" i="20"/>
  <c r="X85" i="20"/>
  <c r="U85" i="20"/>
  <c r="T85" i="20"/>
  <c r="S85" i="20"/>
  <c r="P85" i="20"/>
  <c r="N85" i="20"/>
  <c r="K85" i="20"/>
  <c r="I85" i="20"/>
  <c r="E85" i="20"/>
  <c r="D85" i="20"/>
  <c r="C85" i="20"/>
  <c r="B85" i="20"/>
  <c r="AD84" i="20"/>
  <c r="AC84" i="20"/>
  <c r="Z84" i="20"/>
  <c r="X84" i="20"/>
  <c r="U84" i="20"/>
  <c r="T84" i="20"/>
  <c r="S84" i="20"/>
  <c r="P84" i="20"/>
  <c r="N84" i="20"/>
  <c r="K84" i="20"/>
  <c r="I84" i="20"/>
  <c r="E84" i="20"/>
  <c r="D84" i="20"/>
  <c r="C84" i="20"/>
  <c r="B84" i="20"/>
  <c r="AD83" i="20"/>
  <c r="AC83" i="20"/>
  <c r="Z83" i="20"/>
  <c r="X83" i="20"/>
  <c r="U83" i="20"/>
  <c r="T83" i="20"/>
  <c r="S83" i="20"/>
  <c r="P83" i="20"/>
  <c r="N83" i="20"/>
  <c r="K83" i="20"/>
  <c r="I83" i="20"/>
  <c r="E83" i="20"/>
  <c r="D83" i="20"/>
  <c r="C83" i="20"/>
  <c r="B83" i="20"/>
  <c r="AD82" i="20"/>
  <c r="AC82" i="20"/>
  <c r="Z82" i="20"/>
  <c r="X82" i="20"/>
  <c r="U82" i="20"/>
  <c r="T82" i="20"/>
  <c r="S82" i="20"/>
  <c r="P82" i="20"/>
  <c r="N82" i="20"/>
  <c r="K82" i="20"/>
  <c r="I82" i="20"/>
  <c r="E82" i="20"/>
  <c r="D82" i="20"/>
  <c r="C82" i="20"/>
  <c r="B82" i="20"/>
  <c r="AD81" i="20"/>
  <c r="AC81" i="20"/>
  <c r="Z81" i="20"/>
  <c r="X81" i="20"/>
  <c r="U81" i="20"/>
  <c r="T81" i="20"/>
  <c r="S81" i="20"/>
  <c r="P81" i="20"/>
  <c r="N81" i="20"/>
  <c r="K81" i="20"/>
  <c r="I81" i="20"/>
  <c r="E81" i="20"/>
  <c r="D81" i="20"/>
  <c r="C81" i="20"/>
  <c r="B81" i="20"/>
  <c r="AD80" i="20"/>
  <c r="AC80" i="20"/>
  <c r="Z80" i="20"/>
  <c r="X80" i="20"/>
  <c r="U80" i="20"/>
  <c r="T80" i="20"/>
  <c r="S80" i="20"/>
  <c r="P80" i="20"/>
  <c r="N80" i="20"/>
  <c r="K80" i="20"/>
  <c r="I80" i="20"/>
  <c r="E80" i="20"/>
  <c r="D80" i="20"/>
  <c r="C80" i="20"/>
  <c r="B80" i="20"/>
  <c r="AD79" i="20"/>
  <c r="AC79" i="20"/>
  <c r="Z79" i="20"/>
  <c r="X79" i="20"/>
  <c r="U79" i="20"/>
  <c r="T79" i="20"/>
  <c r="S79" i="20"/>
  <c r="P79" i="20"/>
  <c r="N79" i="20"/>
  <c r="K79" i="20"/>
  <c r="I79" i="20"/>
  <c r="E79" i="20"/>
  <c r="D79" i="20"/>
  <c r="C79" i="20"/>
  <c r="B79" i="20"/>
  <c r="AD78" i="20"/>
  <c r="AC78" i="20"/>
  <c r="Z78" i="20"/>
  <c r="X78" i="20"/>
  <c r="U78" i="20"/>
  <c r="T78" i="20"/>
  <c r="S78" i="20"/>
  <c r="P78" i="20"/>
  <c r="N78" i="20"/>
  <c r="K78" i="20"/>
  <c r="I78" i="20"/>
  <c r="E78" i="20"/>
  <c r="D78" i="20"/>
  <c r="C78" i="20"/>
  <c r="B78" i="20"/>
  <c r="AD77" i="20"/>
  <c r="AC77" i="20"/>
  <c r="Z77" i="20"/>
  <c r="X77" i="20"/>
  <c r="U77" i="20"/>
  <c r="T77" i="20"/>
  <c r="S77" i="20"/>
  <c r="P77" i="20"/>
  <c r="N77" i="20"/>
  <c r="K77" i="20"/>
  <c r="I77" i="20"/>
  <c r="E77" i="20"/>
  <c r="D77" i="20"/>
  <c r="C77" i="20"/>
  <c r="B77" i="20"/>
  <c r="AD76" i="20"/>
  <c r="AC76" i="20"/>
  <c r="Z76" i="20"/>
  <c r="X76" i="20"/>
  <c r="U76" i="20"/>
  <c r="T76" i="20"/>
  <c r="S76" i="20"/>
  <c r="P76" i="20"/>
  <c r="N76" i="20"/>
  <c r="K76" i="20"/>
  <c r="I76" i="20"/>
  <c r="E76" i="20"/>
  <c r="D76" i="20"/>
  <c r="C76" i="20"/>
  <c r="B76" i="20"/>
  <c r="Z75" i="20"/>
  <c r="X75" i="20"/>
  <c r="U75" i="20"/>
  <c r="T75" i="20"/>
  <c r="S75" i="20"/>
  <c r="P75" i="20"/>
  <c r="N75" i="20"/>
  <c r="K75" i="20"/>
  <c r="I75" i="20"/>
  <c r="E75" i="20"/>
  <c r="D75" i="20"/>
  <c r="C75" i="20"/>
  <c r="B75" i="20"/>
  <c r="Z74" i="20"/>
  <c r="X74" i="20"/>
  <c r="U74" i="20"/>
  <c r="T74" i="20"/>
  <c r="S74" i="20"/>
  <c r="P74" i="20"/>
  <c r="N74" i="20"/>
  <c r="K74" i="20"/>
  <c r="I74" i="20"/>
  <c r="E74" i="20"/>
  <c r="D74" i="20"/>
  <c r="C74" i="20"/>
  <c r="B74" i="20"/>
  <c r="Z73" i="20"/>
  <c r="X73" i="20"/>
  <c r="U73" i="20"/>
  <c r="T73" i="20"/>
  <c r="S73" i="20"/>
  <c r="P73" i="20"/>
  <c r="N73" i="20"/>
  <c r="K73" i="20"/>
  <c r="I73" i="20"/>
  <c r="E73" i="20"/>
  <c r="D73" i="20"/>
  <c r="C73" i="20"/>
  <c r="B73" i="20"/>
  <c r="Z72" i="20"/>
  <c r="X72" i="20"/>
  <c r="U72" i="20"/>
  <c r="T72" i="20"/>
  <c r="S72" i="20"/>
  <c r="P72" i="20"/>
  <c r="N72" i="20"/>
  <c r="K72" i="20"/>
  <c r="I72" i="20"/>
  <c r="E72" i="20"/>
  <c r="D72" i="20"/>
  <c r="C72" i="20"/>
  <c r="B72" i="20"/>
  <c r="Z71" i="20"/>
  <c r="X71" i="20"/>
  <c r="U71" i="20"/>
  <c r="T71" i="20"/>
  <c r="S71" i="20"/>
  <c r="P71" i="20"/>
  <c r="N71" i="20"/>
  <c r="K71" i="20"/>
  <c r="I71" i="20"/>
  <c r="E71" i="20"/>
  <c r="D71" i="20"/>
  <c r="C71" i="20"/>
  <c r="B71" i="20"/>
  <c r="Z70" i="20"/>
  <c r="X70" i="20"/>
  <c r="U70" i="20"/>
  <c r="T70" i="20"/>
  <c r="S70" i="20"/>
  <c r="P70" i="20"/>
  <c r="N70" i="20"/>
  <c r="K70" i="20"/>
  <c r="I70" i="20"/>
  <c r="E70" i="20"/>
  <c r="D70" i="20"/>
  <c r="C70" i="20"/>
  <c r="B70" i="20"/>
  <c r="Z69" i="20"/>
  <c r="X69" i="20"/>
  <c r="U69" i="20"/>
  <c r="T69" i="20"/>
  <c r="S69" i="20"/>
  <c r="P69" i="20"/>
  <c r="N69" i="20"/>
  <c r="K69" i="20"/>
  <c r="I69" i="20"/>
  <c r="E69" i="20"/>
  <c r="D69" i="20"/>
  <c r="C69" i="20"/>
  <c r="B69" i="20"/>
  <c r="Z68" i="20"/>
  <c r="X68" i="20"/>
  <c r="U68" i="20"/>
  <c r="T68" i="20"/>
  <c r="S68" i="20"/>
  <c r="P68" i="20"/>
  <c r="N68" i="20"/>
  <c r="K68" i="20"/>
  <c r="I68" i="20"/>
  <c r="E68" i="20"/>
  <c r="D68" i="20"/>
  <c r="C68" i="20"/>
  <c r="B68" i="20"/>
  <c r="Z67" i="20"/>
  <c r="X67" i="20"/>
  <c r="U67" i="20"/>
  <c r="T67" i="20"/>
  <c r="S67" i="20"/>
  <c r="P67" i="20"/>
  <c r="N67" i="20"/>
  <c r="K67" i="20"/>
  <c r="I67" i="20"/>
  <c r="E67" i="20"/>
  <c r="D67" i="20"/>
  <c r="C67" i="20"/>
  <c r="B67" i="20"/>
  <c r="Z66" i="20"/>
  <c r="X66" i="20"/>
  <c r="U66" i="20"/>
  <c r="T66" i="20"/>
  <c r="S66" i="20"/>
  <c r="P66" i="20"/>
  <c r="N66" i="20"/>
  <c r="K66" i="20"/>
  <c r="I66" i="20"/>
  <c r="E66" i="20"/>
  <c r="D66" i="20"/>
  <c r="C66" i="20"/>
  <c r="B66" i="20"/>
  <c r="Z65" i="20"/>
  <c r="X65" i="20"/>
  <c r="U65" i="20"/>
  <c r="T65" i="20"/>
  <c r="S65" i="20"/>
  <c r="P65" i="20"/>
  <c r="N65" i="20"/>
  <c r="K65" i="20"/>
  <c r="I65" i="20"/>
  <c r="E65" i="20"/>
  <c r="D65" i="20"/>
  <c r="C65" i="20"/>
  <c r="B65" i="20"/>
  <c r="Z64" i="20"/>
  <c r="X64" i="20"/>
  <c r="U64" i="20"/>
  <c r="T64" i="20"/>
  <c r="S64" i="20"/>
  <c r="P64" i="20"/>
  <c r="N64" i="20"/>
  <c r="K64" i="20"/>
  <c r="I64" i="20"/>
  <c r="E64" i="20"/>
  <c r="D64" i="20"/>
  <c r="C64" i="20"/>
  <c r="B64" i="20"/>
  <c r="Z63" i="20"/>
  <c r="X63" i="20"/>
  <c r="U63" i="20"/>
  <c r="T63" i="20"/>
  <c r="S63" i="20"/>
  <c r="P63" i="20"/>
  <c r="N63" i="20"/>
  <c r="K63" i="20"/>
  <c r="I63" i="20"/>
  <c r="E63" i="20"/>
  <c r="D63" i="20"/>
  <c r="C63" i="20"/>
  <c r="B63" i="20"/>
  <c r="Z62" i="20"/>
  <c r="X62" i="20"/>
  <c r="U62" i="20"/>
  <c r="T62" i="20"/>
  <c r="S62" i="20"/>
  <c r="P62" i="20"/>
  <c r="N62" i="20"/>
  <c r="K62" i="20"/>
  <c r="I62" i="20"/>
  <c r="E62" i="20"/>
  <c r="D62" i="20"/>
  <c r="C62" i="20"/>
  <c r="B62" i="20"/>
  <c r="Z61" i="20"/>
  <c r="X61" i="20"/>
  <c r="U61" i="20"/>
  <c r="T61" i="20"/>
  <c r="S61" i="20"/>
  <c r="P61" i="20"/>
  <c r="N61" i="20"/>
  <c r="K61" i="20"/>
  <c r="I61" i="20"/>
  <c r="E61" i="20"/>
  <c r="D61" i="20"/>
  <c r="C61" i="20"/>
  <c r="B61" i="20"/>
  <c r="Z60" i="20"/>
  <c r="X60" i="20"/>
  <c r="U60" i="20"/>
  <c r="T60" i="20"/>
  <c r="S60" i="20"/>
  <c r="P60" i="20"/>
  <c r="N60" i="20"/>
  <c r="K60" i="20"/>
  <c r="I60" i="20"/>
  <c r="E60" i="20"/>
  <c r="D60" i="20"/>
  <c r="C60" i="20"/>
  <c r="B60" i="20"/>
  <c r="Z59" i="20"/>
  <c r="X59" i="20"/>
  <c r="U59" i="20"/>
  <c r="T59" i="20"/>
  <c r="S59" i="20"/>
  <c r="P59" i="20"/>
  <c r="N59" i="20"/>
  <c r="K59" i="20"/>
  <c r="I59" i="20"/>
  <c r="E59" i="20"/>
  <c r="D59" i="20"/>
  <c r="C59" i="20"/>
  <c r="B59" i="20"/>
  <c r="Z58" i="20"/>
  <c r="X58" i="20"/>
  <c r="U58" i="20"/>
  <c r="T58" i="20"/>
  <c r="S58" i="20"/>
  <c r="P58" i="20"/>
  <c r="N58" i="20"/>
  <c r="K58" i="20"/>
  <c r="I58" i="20"/>
  <c r="E58" i="20"/>
  <c r="D58" i="20"/>
  <c r="C58" i="20"/>
  <c r="B58" i="20"/>
  <c r="Z57" i="20"/>
  <c r="X57" i="20"/>
  <c r="U57" i="20"/>
  <c r="T57" i="20"/>
  <c r="S57" i="20"/>
  <c r="P57" i="20"/>
  <c r="N57" i="20"/>
  <c r="K57" i="20"/>
  <c r="I57" i="20"/>
  <c r="E57" i="20"/>
  <c r="D57" i="20"/>
  <c r="C57" i="20"/>
  <c r="B57" i="20"/>
  <c r="Z56" i="20"/>
  <c r="X56" i="20"/>
  <c r="U56" i="20"/>
  <c r="T56" i="20"/>
  <c r="S56" i="20"/>
  <c r="P56" i="20"/>
  <c r="N56" i="20"/>
  <c r="K56" i="20"/>
  <c r="I56" i="20"/>
  <c r="E56" i="20"/>
  <c r="D56" i="20"/>
  <c r="C56" i="20"/>
  <c r="B56" i="20"/>
  <c r="Z55" i="20"/>
  <c r="X55" i="20"/>
  <c r="U55" i="20"/>
  <c r="T55" i="20"/>
  <c r="S55" i="20"/>
  <c r="P55" i="20"/>
  <c r="N55" i="20"/>
  <c r="K55" i="20"/>
  <c r="I55" i="20"/>
  <c r="E55" i="20"/>
  <c r="D55" i="20"/>
  <c r="C55" i="20"/>
  <c r="B55" i="20"/>
  <c r="Z54" i="20"/>
  <c r="X54" i="20"/>
  <c r="U54" i="20"/>
  <c r="T54" i="20"/>
  <c r="S54" i="20"/>
  <c r="P54" i="20"/>
  <c r="N54" i="20"/>
  <c r="K54" i="20"/>
  <c r="I54" i="20"/>
  <c r="E54" i="20"/>
  <c r="D54" i="20"/>
  <c r="C54" i="20"/>
  <c r="B54" i="20"/>
  <c r="Z53" i="20"/>
  <c r="X53" i="20"/>
  <c r="U53" i="20"/>
  <c r="T53" i="20"/>
  <c r="S53" i="20"/>
  <c r="P53" i="20"/>
  <c r="N53" i="20"/>
  <c r="K53" i="20"/>
  <c r="I53" i="20"/>
  <c r="E53" i="20"/>
  <c r="D53" i="20"/>
  <c r="C53" i="20"/>
  <c r="B53" i="20"/>
  <c r="Z52" i="20"/>
  <c r="X52" i="20"/>
  <c r="U52" i="20"/>
  <c r="T52" i="20"/>
  <c r="S52" i="20"/>
  <c r="P52" i="20"/>
  <c r="N52" i="20"/>
  <c r="K52" i="20"/>
  <c r="I52" i="20"/>
  <c r="E52" i="20"/>
  <c r="D52" i="20"/>
  <c r="C52" i="20"/>
  <c r="B52" i="20"/>
  <c r="Z51" i="20"/>
  <c r="X51" i="20"/>
  <c r="U51" i="20"/>
  <c r="T51" i="20"/>
  <c r="S51" i="20"/>
  <c r="P51" i="20"/>
  <c r="N51" i="20"/>
  <c r="K51" i="20"/>
  <c r="I51" i="20"/>
  <c r="E51" i="20"/>
  <c r="D51" i="20"/>
  <c r="C51" i="20"/>
  <c r="B51" i="20"/>
  <c r="Z50" i="20"/>
  <c r="X50" i="20"/>
  <c r="U50" i="20"/>
  <c r="T50" i="20"/>
  <c r="S50" i="20"/>
  <c r="P50" i="20"/>
  <c r="N50" i="20"/>
  <c r="K50" i="20"/>
  <c r="I50" i="20"/>
  <c r="E50" i="20"/>
  <c r="D50" i="20"/>
  <c r="C50" i="20"/>
  <c r="B50" i="20"/>
  <c r="Z49" i="20"/>
  <c r="X49" i="20"/>
  <c r="U49" i="20"/>
  <c r="T49" i="20"/>
  <c r="S49" i="20"/>
  <c r="P49" i="20"/>
  <c r="N49" i="20"/>
  <c r="K49" i="20"/>
  <c r="I49" i="20"/>
  <c r="E49" i="20"/>
  <c r="D49" i="20"/>
  <c r="C49" i="20"/>
  <c r="B49" i="20"/>
  <c r="Z48" i="20"/>
  <c r="X48" i="20"/>
  <c r="U48" i="20"/>
  <c r="T48" i="20"/>
  <c r="S48" i="20"/>
  <c r="P48" i="20"/>
  <c r="N48" i="20"/>
  <c r="K48" i="20"/>
  <c r="I48" i="20"/>
  <c r="E48" i="20"/>
  <c r="D48" i="20"/>
  <c r="C48" i="20"/>
  <c r="B48" i="20"/>
  <c r="Z47" i="20"/>
  <c r="X47" i="20"/>
  <c r="U47" i="20"/>
  <c r="T47" i="20"/>
  <c r="S47" i="20"/>
  <c r="P47" i="20"/>
  <c r="N47" i="20"/>
  <c r="K47" i="20"/>
  <c r="I47" i="20"/>
  <c r="E47" i="20"/>
  <c r="D47" i="20"/>
  <c r="C47" i="20"/>
  <c r="B47" i="20"/>
  <c r="Z46" i="20"/>
  <c r="X46" i="20"/>
  <c r="U46" i="20"/>
  <c r="T46" i="20"/>
  <c r="S46" i="20"/>
  <c r="P46" i="20"/>
  <c r="N46" i="20"/>
  <c r="K46" i="20"/>
  <c r="I46" i="20"/>
  <c r="E46" i="20"/>
  <c r="D46" i="20"/>
  <c r="C46" i="20"/>
  <c r="B46" i="20"/>
  <c r="Z45" i="20"/>
  <c r="X45" i="20"/>
  <c r="U45" i="20"/>
  <c r="T45" i="20"/>
  <c r="S45" i="20"/>
  <c r="P45" i="20"/>
  <c r="N45" i="20"/>
  <c r="K45" i="20"/>
  <c r="I45" i="20"/>
  <c r="E45" i="20"/>
  <c r="D45" i="20"/>
  <c r="C45" i="20"/>
  <c r="B45" i="20"/>
  <c r="Z44" i="20"/>
  <c r="X44" i="20"/>
  <c r="U44" i="20"/>
  <c r="T44" i="20"/>
  <c r="S44" i="20"/>
  <c r="P44" i="20"/>
  <c r="N44" i="20"/>
  <c r="K44" i="20"/>
  <c r="I44" i="20"/>
  <c r="E44" i="20"/>
  <c r="D44" i="20"/>
  <c r="C44" i="20"/>
  <c r="B44" i="20"/>
  <c r="Z43" i="20"/>
  <c r="X43" i="20"/>
  <c r="U43" i="20"/>
  <c r="T43" i="20"/>
  <c r="S43" i="20"/>
  <c r="P43" i="20"/>
  <c r="N43" i="20"/>
  <c r="K43" i="20"/>
  <c r="I43" i="20"/>
  <c r="E43" i="20"/>
  <c r="D43" i="20"/>
  <c r="C43" i="20"/>
  <c r="B43" i="20"/>
  <c r="Z42" i="20"/>
  <c r="X42" i="20"/>
  <c r="U42" i="20"/>
  <c r="T42" i="20"/>
  <c r="S42" i="20"/>
  <c r="P42" i="20"/>
  <c r="N42" i="20"/>
  <c r="K42" i="20"/>
  <c r="I42" i="20"/>
  <c r="E42" i="20"/>
  <c r="D42" i="20"/>
  <c r="C42" i="20"/>
  <c r="B42" i="20"/>
  <c r="Z41" i="20"/>
  <c r="X41" i="20"/>
  <c r="U41" i="20"/>
  <c r="T41" i="20"/>
  <c r="S41" i="20"/>
  <c r="P41" i="20"/>
  <c r="N41" i="20"/>
  <c r="K41" i="20"/>
  <c r="I41" i="20"/>
  <c r="E41" i="20"/>
  <c r="D41" i="20"/>
  <c r="C41" i="20"/>
  <c r="B41" i="20"/>
  <c r="Z40" i="20"/>
  <c r="X40" i="20"/>
  <c r="U40" i="20"/>
  <c r="T40" i="20"/>
  <c r="S40" i="20"/>
  <c r="P40" i="20"/>
  <c r="N40" i="20"/>
  <c r="K40" i="20"/>
  <c r="I40" i="20"/>
  <c r="E40" i="20"/>
  <c r="D40" i="20"/>
  <c r="C40" i="20"/>
  <c r="B40" i="20"/>
  <c r="Z39" i="20"/>
  <c r="X39" i="20"/>
  <c r="U39" i="20"/>
  <c r="T39" i="20"/>
  <c r="S39" i="20"/>
  <c r="P39" i="20"/>
  <c r="N39" i="20"/>
  <c r="K39" i="20"/>
  <c r="I39" i="20"/>
  <c r="E39" i="20"/>
  <c r="D39" i="20"/>
  <c r="C39" i="20"/>
  <c r="B39" i="20"/>
  <c r="Z38" i="20"/>
  <c r="X38" i="20"/>
  <c r="U38" i="20"/>
  <c r="T38" i="20"/>
  <c r="S38" i="20"/>
  <c r="P38" i="20"/>
  <c r="N38" i="20"/>
  <c r="K38" i="20"/>
  <c r="I38" i="20"/>
  <c r="E38" i="20"/>
  <c r="D38" i="20"/>
  <c r="C38" i="20"/>
  <c r="B38" i="20"/>
  <c r="Z37" i="20"/>
  <c r="X37" i="20"/>
  <c r="U37" i="20"/>
  <c r="T37" i="20"/>
  <c r="S37" i="20"/>
  <c r="P37" i="20"/>
  <c r="N37" i="20"/>
  <c r="K37" i="20"/>
  <c r="I37" i="20"/>
  <c r="E37" i="20"/>
  <c r="D37" i="20"/>
  <c r="C37" i="20"/>
  <c r="B37" i="20"/>
  <c r="Z36" i="20"/>
  <c r="X36" i="20"/>
  <c r="U36" i="20"/>
  <c r="T36" i="20"/>
  <c r="S36" i="20"/>
  <c r="P36" i="20"/>
  <c r="N36" i="20"/>
  <c r="K36" i="20"/>
  <c r="I36" i="20"/>
  <c r="E36" i="20"/>
  <c r="D36" i="20"/>
  <c r="C36" i="20"/>
  <c r="B36" i="20"/>
  <c r="Z35" i="20"/>
  <c r="X35" i="20"/>
  <c r="U35" i="20"/>
  <c r="T35" i="20"/>
  <c r="S35" i="20"/>
  <c r="P35" i="20"/>
  <c r="N35" i="20"/>
  <c r="K35" i="20"/>
  <c r="I35" i="20"/>
  <c r="E35" i="20"/>
  <c r="D35" i="20"/>
  <c r="C35" i="20"/>
  <c r="B35" i="20"/>
  <c r="Z34" i="20"/>
  <c r="X34" i="20"/>
  <c r="U34" i="20"/>
  <c r="T34" i="20"/>
  <c r="S34" i="20"/>
  <c r="P34" i="20"/>
  <c r="N34" i="20"/>
  <c r="K34" i="20"/>
  <c r="I34" i="20"/>
  <c r="E34" i="20"/>
  <c r="D34" i="20"/>
  <c r="C34" i="20"/>
  <c r="B34" i="20"/>
  <c r="Z33" i="20"/>
  <c r="X33" i="20"/>
  <c r="U33" i="20"/>
  <c r="T33" i="20"/>
  <c r="S33" i="20"/>
  <c r="P33" i="20"/>
  <c r="N33" i="20"/>
  <c r="K33" i="20"/>
  <c r="I33" i="20"/>
  <c r="E33" i="20"/>
  <c r="D33" i="20"/>
  <c r="C33" i="20"/>
  <c r="B33" i="20"/>
  <c r="Z32" i="20"/>
  <c r="X32" i="20"/>
  <c r="U32" i="20"/>
  <c r="T32" i="20"/>
  <c r="S32" i="20"/>
  <c r="P32" i="20"/>
  <c r="N32" i="20"/>
  <c r="K32" i="20"/>
  <c r="I32" i="20"/>
  <c r="E32" i="20"/>
  <c r="D32" i="20"/>
  <c r="C32" i="20"/>
  <c r="B32" i="20"/>
  <c r="Z31" i="20"/>
  <c r="X31" i="20"/>
  <c r="U31" i="20"/>
  <c r="T31" i="20"/>
  <c r="S31" i="20"/>
  <c r="P31" i="20"/>
  <c r="N31" i="20"/>
  <c r="K31" i="20"/>
  <c r="I31" i="20"/>
  <c r="E31" i="20"/>
  <c r="D31" i="20"/>
  <c r="C31" i="20"/>
  <c r="B31" i="20"/>
  <c r="Z30" i="20"/>
  <c r="X30" i="20"/>
  <c r="U30" i="20"/>
  <c r="T30" i="20"/>
  <c r="S30" i="20"/>
  <c r="P30" i="20"/>
  <c r="N30" i="20"/>
  <c r="K30" i="20"/>
  <c r="I30" i="20"/>
  <c r="E30" i="20"/>
  <c r="D30" i="20"/>
  <c r="C30" i="20"/>
  <c r="B30" i="20"/>
  <c r="Z29" i="20"/>
  <c r="X29" i="20"/>
  <c r="U29" i="20"/>
  <c r="T29" i="20"/>
  <c r="S29" i="20"/>
  <c r="P29" i="20"/>
  <c r="N29" i="20"/>
  <c r="K29" i="20"/>
  <c r="I29" i="20"/>
  <c r="E29" i="20"/>
  <c r="D29" i="20"/>
  <c r="C29" i="20"/>
  <c r="B29" i="20"/>
  <c r="Z28" i="20"/>
  <c r="X28" i="20"/>
  <c r="U28" i="20"/>
  <c r="T28" i="20"/>
  <c r="S28" i="20"/>
  <c r="P28" i="20"/>
  <c r="N28" i="20"/>
  <c r="K28" i="20"/>
  <c r="I28" i="20"/>
  <c r="E28" i="20"/>
  <c r="D28" i="20"/>
  <c r="C28" i="20"/>
  <c r="B28" i="20"/>
  <c r="Z27" i="20"/>
  <c r="X27" i="20"/>
  <c r="U27" i="20"/>
  <c r="T27" i="20"/>
  <c r="S27" i="20"/>
  <c r="P27" i="20"/>
  <c r="N27" i="20"/>
  <c r="K27" i="20"/>
  <c r="I27" i="20"/>
  <c r="E27" i="20"/>
  <c r="D27" i="20"/>
  <c r="C27" i="20"/>
  <c r="B27" i="20"/>
  <c r="Z26" i="20"/>
  <c r="X26" i="20"/>
  <c r="U26" i="20"/>
  <c r="T26" i="20"/>
  <c r="S26" i="20"/>
  <c r="P26" i="20"/>
  <c r="N26" i="20"/>
  <c r="K26" i="20"/>
  <c r="I26" i="20"/>
  <c r="E26" i="20"/>
  <c r="D26" i="20"/>
  <c r="C26" i="20"/>
  <c r="B26" i="20"/>
  <c r="Z25" i="20"/>
  <c r="X25" i="20"/>
  <c r="U25" i="20"/>
  <c r="T25" i="20"/>
  <c r="S25" i="20"/>
  <c r="P25" i="20"/>
  <c r="N25" i="20"/>
  <c r="K25" i="20"/>
  <c r="I25" i="20"/>
  <c r="E25" i="20"/>
  <c r="D25" i="20"/>
  <c r="C25" i="20"/>
  <c r="B25" i="20"/>
  <c r="Z24" i="20"/>
  <c r="X24" i="20"/>
  <c r="U24" i="20"/>
  <c r="T24" i="20"/>
  <c r="S24" i="20"/>
  <c r="P24" i="20"/>
  <c r="N24" i="20"/>
  <c r="K24" i="20"/>
  <c r="I24" i="20"/>
  <c r="E24" i="20"/>
  <c r="D24" i="20"/>
  <c r="C24" i="20"/>
  <c r="B24" i="20"/>
  <c r="Z23" i="20"/>
  <c r="X23" i="20"/>
  <c r="U23" i="20"/>
  <c r="T23" i="20"/>
  <c r="S23" i="20"/>
  <c r="P23" i="20"/>
  <c r="N23" i="20"/>
  <c r="K23" i="20"/>
  <c r="I23" i="20"/>
  <c r="E23" i="20"/>
  <c r="D23" i="20"/>
  <c r="C23" i="20"/>
  <c r="B23" i="20"/>
  <c r="Z22" i="20"/>
  <c r="X22" i="20"/>
  <c r="U22" i="20"/>
  <c r="T22" i="20"/>
  <c r="S22" i="20"/>
  <c r="P22" i="20"/>
  <c r="N22" i="20"/>
  <c r="K22" i="20"/>
  <c r="I22" i="20"/>
  <c r="E22" i="20"/>
  <c r="D22" i="20"/>
  <c r="C22" i="20"/>
  <c r="B22" i="20"/>
  <c r="Z21" i="20"/>
  <c r="X21" i="20"/>
  <c r="U21" i="20"/>
  <c r="T21" i="20"/>
  <c r="S21" i="20"/>
  <c r="P21" i="20"/>
  <c r="N21" i="20"/>
  <c r="K21" i="20"/>
  <c r="I21" i="20"/>
  <c r="E21" i="20"/>
  <c r="D21" i="20"/>
  <c r="C21" i="20"/>
  <c r="B21" i="20"/>
  <c r="Z20" i="20"/>
  <c r="X20" i="20"/>
  <c r="U20" i="20"/>
  <c r="T20" i="20"/>
  <c r="S20" i="20"/>
  <c r="P20" i="20"/>
  <c r="N20" i="20"/>
  <c r="K20" i="20"/>
  <c r="I20" i="20"/>
  <c r="E20" i="20"/>
  <c r="D20" i="20"/>
  <c r="C20" i="20"/>
  <c r="B20" i="20"/>
  <c r="Z19" i="20"/>
  <c r="X19" i="20"/>
  <c r="U19" i="20"/>
  <c r="T19" i="20"/>
  <c r="S19" i="20"/>
  <c r="P19" i="20"/>
  <c r="N19" i="20"/>
  <c r="K19" i="20"/>
  <c r="I19" i="20"/>
  <c r="E19" i="20"/>
  <c r="D19" i="20"/>
  <c r="C19" i="20"/>
  <c r="B19" i="20"/>
  <c r="Z18" i="20"/>
  <c r="X18" i="20"/>
  <c r="U18" i="20"/>
  <c r="T18" i="20"/>
  <c r="S18" i="20"/>
  <c r="P18" i="20"/>
  <c r="N18" i="20"/>
  <c r="K18" i="20"/>
  <c r="I18" i="20"/>
  <c r="E18" i="20"/>
  <c r="D18" i="20"/>
  <c r="C18" i="20"/>
  <c r="B18" i="20"/>
  <c r="Z17" i="20"/>
  <c r="X17" i="20"/>
  <c r="U17" i="20"/>
  <c r="T17" i="20"/>
  <c r="S17" i="20"/>
  <c r="P17" i="20"/>
  <c r="N17" i="20"/>
  <c r="K17" i="20"/>
  <c r="I17" i="20"/>
  <c r="E17" i="20"/>
  <c r="D17" i="20"/>
  <c r="C17" i="20"/>
  <c r="B17" i="20"/>
  <c r="Z16" i="20"/>
  <c r="X16" i="20"/>
  <c r="U16" i="20"/>
  <c r="T16" i="20"/>
  <c r="S16" i="20"/>
  <c r="P16" i="20"/>
  <c r="N16" i="20"/>
  <c r="K16" i="20"/>
  <c r="I16" i="20"/>
  <c r="E16" i="20"/>
  <c r="D16" i="20"/>
  <c r="C16" i="20"/>
  <c r="B16" i="20"/>
  <c r="Z15" i="20"/>
  <c r="X15" i="20"/>
  <c r="U15" i="20"/>
  <c r="T15" i="20"/>
  <c r="S15" i="20"/>
  <c r="P15" i="20"/>
  <c r="N15" i="20"/>
  <c r="K15" i="20"/>
  <c r="I15" i="20"/>
  <c r="E15" i="20"/>
  <c r="D15" i="20"/>
  <c r="C15" i="20"/>
  <c r="B15" i="20"/>
  <c r="Z14" i="20"/>
  <c r="X14" i="20"/>
  <c r="U14" i="20"/>
  <c r="T14" i="20"/>
  <c r="S14" i="20"/>
  <c r="P14" i="20"/>
  <c r="N14" i="20"/>
  <c r="K14" i="20"/>
  <c r="I14" i="20"/>
  <c r="E14" i="20"/>
  <c r="D14" i="20"/>
  <c r="C14" i="20"/>
  <c r="B14" i="20"/>
  <c r="Z13" i="20"/>
  <c r="X13" i="20"/>
  <c r="U13" i="20"/>
  <c r="T13" i="20"/>
  <c r="S13" i="20"/>
  <c r="P13" i="20"/>
  <c r="N13" i="20"/>
  <c r="K13" i="20"/>
  <c r="I13" i="20"/>
  <c r="E13" i="20"/>
  <c r="D13" i="20"/>
  <c r="C13" i="20"/>
  <c r="B13" i="20"/>
  <c r="AD12" i="20"/>
  <c r="AC12" i="20"/>
  <c r="Z12" i="20"/>
  <c r="X12" i="20"/>
  <c r="U12" i="20"/>
  <c r="T12" i="20"/>
  <c r="S12" i="20"/>
  <c r="P12" i="20"/>
  <c r="N12" i="20"/>
  <c r="K12" i="20"/>
  <c r="I12" i="20"/>
  <c r="E12" i="20"/>
  <c r="D12" i="20"/>
  <c r="C12" i="20"/>
  <c r="B12" i="20"/>
  <c r="AD11" i="20"/>
  <c r="AC11" i="20"/>
  <c r="Z11" i="20"/>
  <c r="X11" i="20"/>
  <c r="U11" i="20"/>
  <c r="T11" i="20"/>
  <c r="S11" i="20"/>
  <c r="P11" i="20"/>
  <c r="N11" i="20"/>
  <c r="K11" i="20"/>
  <c r="I11" i="20"/>
  <c r="E11" i="20"/>
  <c r="D11" i="20"/>
  <c r="C11" i="20"/>
  <c r="B11" i="20"/>
  <c r="AD10" i="20"/>
  <c r="AC10" i="20"/>
  <c r="Z10" i="20"/>
  <c r="X10" i="20"/>
  <c r="U10" i="20"/>
  <c r="T10" i="20"/>
  <c r="S10" i="20"/>
  <c r="P10" i="20"/>
  <c r="N10" i="20"/>
  <c r="K10" i="20"/>
  <c r="I10" i="20"/>
  <c r="E10" i="20"/>
  <c r="D10" i="20"/>
  <c r="C10" i="20"/>
  <c r="B10" i="20"/>
  <c r="AD9" i="20"/>
  <c r="AC9" i="20"/>
  <c r="Z9" i="20"/>
  <c r="X9" i="20"/>
  <c r="U9" i="20"/>
  <c r="T9" i="20"/>
  <c r="S9" i="20"/>
  <c r="P9" i="20"/>
  <c r="N9" i="20"/>
  <c r="K9" i="20"/>
  <c r="I9" i="20"/>
  <c r="E9" i="20"/>
  <c r="D9" i="20"/>
  <c r="C9" i="20"/>
  <c r="B9" i="20"/>
  <c r="AD8" i="20"/>
  <c r="AC8" i="20"/>
  <c r="Z8" i="20"/>
  <c r="X8" i="20"/>
  <c r="U8" i="20"/>
  <c r="T8" i="20"/>
  <c r="S8" i="20"/>
  <c r="P8" i="20"/>
  <c r="N8" i="20"/>
  <c r="K8" i="20"/>
  <c r="I8" i="20"/>
  <c r="E8" i="20"/>
  <c r="D8" i="20"/>
  <c r="C8" i="20"/>
  <c r="B8" i="20"/>
  <c r="AD7" i="20"/>
  <c r="AC7" i="20"/>
  <c r="Z7" i="20"/>
  <c r="X7" i="20"/>
  <c r="U7" i="20"/>
  <c r="T7" i="20"/>
  <c r="S7" i="20"/>
  <c r="Q7" i="20"/>
  <c r="P7" i="20"/>
  <c r="N7" i="20"/>
  <c r="K7" i="20"/>
  <c r="I7" i="20"/>
  <c r="E7" i="20"/>
  <c r="D7" i="20"/>
  <c r="C7" i="20"/>
  <c r="B7" i="20"/>
  <c r="AJ6" i="20"/>
  <c r="AI6" i="20"/>
  <c r="AH6" i="20"/>
  <c r="AD6" i="20"/>
  <c r="AC6" i="20"/>
  <c r="Z6" i="20"/>
  <c r="X6" i="20"/>
  <c r="U6" i="20"/>
  <c r="T6" i="20"/>
  <c r="S6" i="20"/>
  <c r="P6" i="20"/>
  <c r="N6" i="20"/>
  <c r="K6" i="20"/>
  <c r="I6" i="20"/>
  <c r="E6" i="20"/>
  <c r="D6" i="20"/>
  <c r="C6" i="20"/>
  <c r="B6" i="20"/>
  <c r="AD5" i="20"/>
  <c r="AC5" i="20"/>
  <c r="Z5" i="20"/>
  <c r="X5" i="20"/>
  <c r="U5" i="20"/>
  <c r="T5" i="20"/>
  <c r="S5" i="20"/>
  <c r="Q5" i="20"/>
  <c r="P5" i="20"/>
  <c r="N5" i="20"/>
  <c r="K5" i="20"/>
  <c r="I5" i="20"/>
  <c r="E5" i="20"/>
  <c r="D5" i="20"/>
  <c r="C5" i="20"/>
  <c r="B5" i="20"/>
  <c r="AD4" i="20"/>
  <c r="AC4" i="20"/>
  <c r="Z4" i="20"/>
  <c r="X4" i="20"/>
  <c r="U4" i="20"/>
  <c r="T4" i="20"/>
  <c r="S4" i="20"/>
  <c r="P4" i="20"/>
  <c r="N4" i="20"/>
  <c r="K4" i="20"/>
  <c r="I4" i="20"/>
  <c r="E4" i="20"/>
  <c r="D4" i="20"/>
  <c r="C4" i="20"/>
  <c r="B4" i="20"/>
  <c r="AJ3" i="20"/>
  <c r="AI3" i="20"/>
  <c r="AH3" i="20"/>
  <c r="AD3" i="20"/>
  <c r="AC3" i="20"/>
  <c r="Z3" i="20"/>
  <c r="X3" i="20"/>
  <c r="U3" i="20"/>
  <c r="T3" i="20"/>
  <c r="S3" i="20"/>
  <c r="Q3" i="20"/>
  <c r="P3" i="20"/>
  <c r="N3" i="20"/>
  <c r="K3" i="20"/>
  <c r="I3" i="20"/>
  <c r="E3" i="20"/>
  <c r="D3" i="20"/>
  <c r="C3" i="20"/>
  <c r="B3" i="20"/>
  <c r="AF2" i="20"/>
  <c r="U2" i="20"/>
  <c r="T2" i="20"/>
  <c r="S2" i="20"/>
  <c r="E2" i="20"/>
  <c r="D2" i="20"/>
  <c r="C2" i="20"/>
  <c r="AT1298" i="19"/>
  <c r="AS1298" i="19"/>
  <c r="AT1297" i="19"/>
  <c r="AS1297" i="19"/>
  <c r="AT1296" i="19"/>
  <c r="AS1296" i="19"/>
  <c r="AT1295" i="19"/>
  <c r="AS1295" i="19"/>
  <c r="AT1294" i="19"/>
  <c r="AS1294" i="19"/>
  <c r="AT1293" i="19"/>
  <c r="AS1293" i="19"/>
  <c r="AT1292" i="19"/>
  <c r="AS1292" i="19"/>
  <c r="AT1291" i="19"/>
  <c r="AS1291" i="19"/>
  <c r="AT1290" i="19"/>
  <c r="AS1290" i="19"/>
  <c r="AT1289" i="19"/>
  <c r="AS1289" i="19"/>
  <c r="AT1288" i="19"/>
  <c r="AS1288" i="19"/>
  <c r="AT1287" i="19"/>
  <c r="AS1287" i="19"/>
  <c r="AT1286" i="19"/>
  <c r="AS1286" i="19"/>
  <c r="AT1285" i="19"/>
  <c r="AS1285" i="19"/>
  <c r="AT1284" i="19"/>
  <c r="AS1284" i="19"/>
  <c r="AT1283" i="19"/>
  <c r="AS1283" i="19"/>
  <c r="AT1282" i="19"/>
  <c r="AS1282" i="19"/>
  <c r="AT1281" i="19"/>
  <c r="AS1281" i="19"/>
  <c r="AT1280" i="19"/>
  <c r="AS1280" i="19"/>
  <c r="AT1279" i="19"/>
  <c r="AS1279" i="19"/>
  <c r="AT1278" i="19"/>
  <c r="AS1278" i="19"/>
  <c r="AT1277" i="19"/>
  <c r="AS1277" i="19"/>
  <c r="AT1276" i="19"/>
  <c r="AS1276" i="19"/>
  <c r="AT1275" i="19"/>
  <c r="AS1275" i="19"/>
  <c r="AT1274" i="19"/>
  <c r="AS1274" i="19"/>
  <c r="AT1273" i="19"/>
  <c r="AS1273" i="19"/>
  <c r="AT1272" i="19"/>
  <c r="AS1272" i="19"/>
  <c r="AT1271" i="19"/>
  <c r="AS1271" i="19"/>
  <c r="AT1270" i="19"/>
  <c r="AS1270" i="19"/>
  <c r="AT1269" i="19"/>
  <c r="AS1269" i="19"/>
  <c r="AT1268" i="19"/>
  <c r="AS1268" i="19"/>
  <c r="AT1267" i="19"/>
  <c r="AS1267" i="19"/>
  <c r="AT1266" i="19"/>
  <c r="AS1266" i="19"/>
  <c r="AT1265" i="19"/>
  <c r="AS1265" i="19"/>
  <c r="AT1264" i="19"/>
  <c r="AS1264" i="19"/>
  <c r="AT1263" i="19"/>
  <c r="AS1263" i="19"/>
  <c r="AT1262" i="19"/>
  <c r="AS1262" i="19"/>
  <c r="AT1261" i="19"/>
  <c r="AS1261" i="19"/>
  <c r="AT1260" i="19"/>
  <c r="AS1260" i="19"/>
  <c r="AT1259" i="19"/>
  <c r="AS1259" i="19"/>
  <c r="AT1258" i="19"/>
  <c r="AS1258" i="19"/>
  <c r="AT1257" i="19"/>
  <c r="AS1257" i="19"/>
  <c r="AT1256" i="19"/>
  <c r="AS1256" i="19"/>
  <c r="AT1255" i="19"/>
  <c r="AS1255" i="19"/>
  <c r="AT1254" i="19"/>
  <c r="AS1254" i="19"/>
  <c r="AT1253" i="19"/>
  <c r="AS1253" i="19"/>
  <c r="AT1252" i="19"/>
  <c r="AS1252" i="19"/>
  <c r="AT1251" i="19"/>
  <c r="AS1251" i="19"/>
  <c r="AT1250" i="19"/>
  <c r="AS1250" i="19"/>
  <c r="AT1249" i="19"/>
  <c r="AS1249" i="19"/>
  <c r="AT1248" i="19"/>
  <c r="AS1248" i="19"/>
  <c r="AT1247" i="19"/>
  <c r="AS1247" i="19"/>
  <c r="AT1246" i="19"/>
  <c r="AS1246" i="19"/>
  <c r="AT1245" i="19"/>
  <c r="AS1245" i="19"/>
  <c r="AT1244" i="19"/>
  <c r="AS1244" i="19"/>
  <c r="AT1243" i="19"/>
  <c r="AS1243" i="19"/>
  <c r="AT1242" i="19"/>
  <c r="AS1242" i="19"/>
  <c r="AT1241" i="19"/>
  <c r="AS1241" i="19"/>
  <c r="AT1240" i="19"/>
  <c r="AS1240" i="19"/>
  <c r="AT1239" i="19"/>
  <c r="AS1239" i="19"/>
  <c r="AT1238" i="19"/>
  <c r="AS1238" i="19"/>
  <c r="AT1237" i="19"/>
  <c r="AS1237" i="19"/>
  <c r="AT1236" i="19"/>
  <c r="AS1236" i="19"/>
  <c r="AT1235" i="19"/>
  <c r="AS1235" i="19"/>
  <c r="AT1234" i="19"/>
  <c r="AS1234" i="19"/>
  <c r="AT1233" i="19"/>
  <c r="AS1233" i="19"/>
  <c r="AT1232" i="19"/>
  <c r="AS1232" i="19"/>
  <c r="AT1231" i="19"/>
  <c r="AS1231" i="19"/>
  <c r="AT1230" i="19"/>
  <c r="AS1230" i="19"/>
  <c r="AT1229" i="19"/>
  <c r="AS1229" i="19"/>
  <c r="AT1228" i="19"/>
  <c r="AS1228" i="19"/>
  <c r="AT1227" i="19"/>
  <c r="AS1227" i="19"/>
  <c r="AT1226" i="19"/>
  <c r="AS1226" i="19"/>
  <c r="AT1225" i="19"/>
  <c r="AS1225" i="19"/>
  <c r="AT1224" i="19"/>
  <c r="AS1224" i="19"/>
  <c r="AT1223" i="19"/>
  <c r="AS1223" i="19"/>
  <c r="AT1222" i="19"/>
  <c r="AS1222" i="19"/>
  <c r="AT1221" i="19"/>
  <c r="AS1221" i="19"/>
  <c r="AT1220" i="19"/>
  <c r="AS1220" i="19"/>
  <c r="AT1219" i="19"/>
  <c r="AS1219" i="19"/>
  <c r="AT1218" i="19"/>
  <c r="AS1218" i="19"/>
  <c r="AT1217" i="19"/>
  <c r="AS1217" i="19"/>
  <c r="AT1216" i="19"/>
  <c r="AS1216" i="19"/>
  <c r="AT1215" i="19"/>
  <c r="AS1215" i="19"/>
  <c r="AT1214" i="19"/>
  <c r="AS1214" i="19"/>
  <c r="AT1213" i="19"/>
  <c r="AS1213" i="19"/>
  <c r="AT1212" i="19"/>
  <c r="AS1212" i="19"/>
  <c r="AT1211" i="19"/>
  <c r="AS1211" i="19"/>
  <c r="AT1210" i="19"/>
  <c r="AS1210" i="19"/>
  <c r="AT1209" i="19"/>
  <c r="AS1209" i="19"/>
  <c r="AT1208" i="19"/>
  <c r="AS1208" i="19"/>
  <c r="AT1207" i="19"/>
  <c r="AS1207" i="19"/>
  <c r="AT1206" i="19"/>
  <c r="AS1206" i="19"/>
  <c r="AT1205" i="19"/>
  <c r="AS1205" i="19"/>
  <c r="AT1204" i="19"/>
  <c r="AS1204" i="19"/>
  <c r="AT1203" i="19"/>
  <c r="AS1203" i="19"/>
  <c r="AT1202" i="19"/>
  <c r="AS1202" i="19"/>
  <c r="AT1201" i="19"/>
  <c r="AS1201" i="19"/>
  <c r="AT1200" i="19"/>
  <c r="AS1200" i="19"/>
  <c r="AT1199" i="19"/>
  <c r="AS1199" i="19"/>
  <c r="AT1198" i="19"/>
  <c r="AS1198" i="19"/>
  <c r="AT1197" i="19"/>
  <c r="AS1197" i="19"/>
  <c r="AT1196" i="19"/>
  <c r="AS1196" i="19"/>
  <c r="AT1195" i="19"/>
  <c r="AS1195" i="19"/>
  <c r="AT1194" i="19"/>
  <c r="AS1194" i="19"/>
  <c r="AT1193" i="19"/>
  <c r="AS1193" i="19"/>
  <c r="AT1192" i="19"/>
  <c r="AS1192" i="19"/>
  <c r="AT1191" i="19"/>
  <c r="AS1191" i="19"/>
  <c r="AT1190" i="19"/>
  <c r="AS1190" i="19"/>
  <c r="AT1189" i="19"/>
  <c r="AS1189" i="19"/>
  <c r="AT1188" i="19"/>
  <c r="AS1188" i="19"/>
  <c r="AT1187" i="19"/>
  <c r="AS1187" i="19"/>
  <c r="AT1186" i="19"/>
  <c r="AS1186" i="19"/>
  <c r="AT1185" i="19"/>
  <c r="AS1185" i="19"/>
  <c r="AT1184" i="19"/>
  <c r="AS1184" i="19"/>
  <c r="AT1183" i="19"/>
  <c r="AS1183" i="19"/>
  <c r="AT1182" i="19"/>
  <c r="AS1182" i="19"/>
  <c r="AT1181" i="19"/>
  <c r="AS1181" i="19"/>
  <c r="AT1180" i="19"/>
  <c r="AS1180" i="19"/>
  <c r="AT1179" i="19"/>
  <c r="AS1179" i="19"/>
  <c r="AT1178" i="19"/>
  <c r="AS1178" i="19"/>
  <c r="AT1177" i="19"/>
  <c r="AS1177" i="19"/>
  <c r="AT1176" i="19"/>
  <c r="AS1176" i="19"/>
  <c r="AT1175" i="19"/>
  <c r="AS1175" i="19"/>
  <c r="AT1174" i="19"/>
  <c r="AS1174" i="19"/>
  <c r="AT1173" i="19"/>
  <c r="AS1173" i="19"/>
  <c r="AT1172" i="19"/>
  <c r="AS1172" i="19"/>
  <c r="AT1171" i="19"/>
  <c r="AS1171" i="19"/>
  <c r="AT1170" i="19"/>
  <c r="AS1170" i="19"/>
  <c r="AT1169" i="19"/>
  <c r="AS1169" i="19"/>
  <c r="AT1168" i="19"/>
  <c r="AS1168" i="19"/>
  <c r="AT1167" i="19"/>
  <c r="AS1167" i="19"/>
  <c r="AT1166" i="19"/>
  <c r="AS1166" i="19"/>
  <c r="AT1165" i="19"/>
  <c r="AS1165" i="19"/>
  <c r="AT1164" i="19"/>
  <c r="AS1164" i="19"/>
  <c r="AT1163" i="19"/>
  <c r="AS1163" i="19"/>
  <c r="AT1162" i="19"/>
  <c r="AS1162" i="19"/>
  <c r="AT1161" i="19"/>
  <c r="AS1161" i="19"/>
  <c r="AT1160" i="19"/>
  <c r="AS1160" i="19"/>
  <c r="AT1159" i="19"/>
  <c r="AS1159" i="19"/>
  <c r="AT1158" i="19"/>
  <c r="AS1158" i="19"/>
  <c r="AT1157" i="19"/>
  <c r="AS1157" i="19"/>
  <c r="AT1156" i="19"/>
  <c r="AS1156" i="19"/>
  <c r="AT1155" i="19"/>
  <c r="AS1155" i="19"/>
  <c r="AT1154" i="19"/>
  <c r="AS1154" i="19"/>
  <c r="AT1153" i="19"/>
  <c r="AS1153" i="19"/>
  <c r="AT1152" i="19"/>
  <c r="AS1152" i="19"/>
  <c r="AT1151" i="19"/>
  <c r="AS1151" i="19"/>
  <c r="AT1150" i="19"/>
  <c r="AS1150" i="19"/>
  <c r="AT1149" i="19"/>
  <c r="AS1149" i="19"/>
  <c r="AT1148" i="19"/>
  <c r="AS1148" i="19"/>
  <c r="AT1147" i="19"/>
  <c r="AS1147" i="19"/>
  <c r="AT1146" i="19"/>
  <c r="AS1146" i="19"/>
  <c r="AT1145" i="19"/>
  <c r="AS1145" i="19"/>
  <c r="AT1144" i="19"/>
  <c r="AS1144" i="19"/>
  <c r="AT1143" i="19"/>
  <c r="AS1143" i="19"/>
  <c r="AT1142" i="19"/>
  <c r="AS1142" i="19"/>
  <c r="AT1141" i="19"/>
  <c r="AS1141" i="19"/>
  <c r="AT1140" i="19"/>
  <c r="AS1140" i="19"/>
  <c r="AT1139" i="19"/>
  <c r="AS1139" i="19"/>
  <c r="AT1138" i="19"/>
  <c r="AS1138" i="19"/>
  <c r="AT1137" i="19"/>
  <c r="AS1137" i="19"/>
  <c r="AT1136" i="19"/>
  <c r="AS1136" i="19"/>
  <c r="AT1135" i="19"/>
  <c r="AS1135" i="19"/>
  <c r="AT1134" i="19"/>
  <c r="AS1134" i="19"/>
  <c r="AT1133" i="19"/>
  <c r="AS1133" i="19"/>
  <c r="AT1132" i="19"/>
  <c r="AS1132" i="19"/>
  <c r="AT1131" i="19"/>
  <c r="AS1131" i="19"/>
  <c r="AT1130" i="19"/>
  <c r="AS1130" i="19"/>
  <c r="AT1129" i="19"/>
  <c r="AS1129" i="19"/>
  <c r="AT1128" i="19"/>
  <c r="AS1128" i="19"/>
  <c r="AT1127" i="19"/>
  <c r="AS1127" i="19"/>
  <c r="AT1126" i="19"/>
  <c r="AS1126" i="19"/>
  <c r="AT1125" i="19"/>
  <c r="AS1125" i="19"/>
  <c r="AT1124" i="19"/>
  <c r="AS1124" i="19"/>
  <c r="AT1123" i="19"/>
  <c r="AS1123" i="19"/>
  <c r="AT1122" i="19"/>
  <c r="AS1122" i="19"/>
  <c r="AT1121" i="19"/>
  <c r="AS1121" i="19"/>
  <c r="AT1120" i="19"/>
  <c r="AS1120" i="19"/>
  <c r="AT1119" i="19"/>
  <c r="AS1119" i="19"/>
  <c r="AT1118" i="19"/>
  <c r="AS1118" i="19"/>
  <c r="AT1117" i="19"/>
  <c r="AS1117" i="19"/>
  <c r="AT1116" i="19"/>
  <c r="AS1116" i="19"/>
  <c r="AT1115" i="19"/>
  <c r="AS1115" i="19"/>
  <c r="AT1114" i="19"/>
  <c r="AS1114" i="19"/>
  <c r="AT1113" i="19"/>
  <c r="AS1113" i="19"/>
  <c r="AT1112" i="19"/>
  <c r="AS1112" i="19"/>
  <c r="AT1111" i="19"/>
  <c r="AS1111" i="19"/>
  <c r="AT1110" i="19"/>
  <c r="AS1110" i="19"/>
  <c r="AT1109" i="19"/>
  <c r="AS1109" i="19"/>
  <c r="AT1108" i="19"/>
  <c r="AS1108" i="19"/>
  <c r="AT1107" i="19"/>
  <c r="AS1107" i="19"/>
  <c r="AT1106" i="19"/>
  <c r="AS1106" i="19"/>
  <c r="AT1105" i="19"/>
  <c r="AS1105" i="19"/>
  <c r="AT1104" i="19"/>
  <c r="AS1104" i="19"/>
  <c r="AT1103" i="19"/>
  <c r="AS1103" i="19"/>
  <c r="AT1102" i="19"/>
  <c r="AS1102" i="19"/>
  <c r="AT1101" i="19"/>
  <c r="AS1101" i="19"/>
  <c r="AT1100" i="19"/>
  <c r="AS1100" i="19"/>
  <c r="AT1099" i="19"/>
  <c r="AS1099" i="19"/>
  <c r="AT1098" i="19"/>
  <c r="AS1098" i="19"/>
  <c r="AT1097" i="19"/>
  <c r="AS1097" i="19"/>
  <c r="AT1096" i="19"/>
  <c r="AS1096" i="19"/>
  <c r="AT1095" i="19"/>
  <c r="AS1095" i="19"/>
  <c r="AT1094" i="19"/>
  <c r="AS1094" i="19"/>
  <c r="AT1093" i="19"/>
  <c r="AS1093" i="19"/>
  <c r="AT1092" i="19"/>
  <c r="AS1092" i="19"/>
  <c r="AT1091" i="19"/>
  <c r="AS1091" i="19"/>
  <c r="AT1090" i="19"/>
  <c r="AS1090" i="19"/>
  <c r="AT1089" i="19"/>
  <c r="AS1089" i="19"/>
  <c r="AT1088" i="19"/>
  <c r="AS1088" i="19"/>
  <c r="AT1087" i="19"/>
  <c r="AS1087" i="19"/>
  <c r="AT1086" i="19"/>
  <c r="AS1086" i="19"/>
  <c r="AT1085" i="19"/>
  <c r="AS1085" i="19"/>
  <c r="AT1084" i="19"/>
  <c r="AS1084" i="19"/>
  <c r="AT1083" i="19"/>
  <c r="AS1083" i="19"/>
  <c r="AT1082" i="19"/>
  <c r="AS1082" i="19"/>
  <c r="AT1081" i="19"/>
  <c r="AS1081" i="19"/>
  <c r="AT1080" i="19"/>
  <c r="AS1080" i="19"/>
  <c r="AT1079" i="19"/>
  <c r="AS1079" i="19"/>
  <c r="AT1078" i="19"/>
  <c r="AS1078" i="19"/>
  <c r="AT1077" i="19"/>
  <c r="AS1077" i="19"/>
  <c r="AT1076" i="19"/>
  <c r="AS1076" i="19"/>
  <c r="AT1075" i="19"/>
  <c r="AS1075" i="19"/>
  <c r="AT1074" i="19"/>
  <c r="AS1074" i="19"/>
  <c r="AT1073" i="19"/>
  <c r="AS1073" i="19"/>
  <c r="AT1072" i="19"/>
  <c r="AS1072" i="19"/>
  <c r="AT1071" i="19"/>
  <c r="AS1071" i="19"/>
  <c r="AT1070" i="19"/>
  <c r="AS1070" i="19"/>
  <c r="AT1069" i="19"/>
  <c r="AS1069" i="19"/>
  <c r="AT1068" i="19"/>
  <c r="AS1068" i="19"/>
  <c r="AT1067" i="19"/>
  <c r="AS1067" i="19"/>
  <c r="AT1066" i="19"/>
  <c r="AS1066" i="19"/>
  <c r="AT1065" i="19"/>
  <c r="AS1065" i="19"/>
  <c r="AT1064" i="19"/>
  <c r="AS1064" i="19"/>
  <c r="AT1063" i="19"/>
  <c r="AS1063" i="19"/>
  <c r="AT1062" i="19"/>
  <c r="AS1062" i="19"/>
  <c r="AT1061" i="19"/>
  <c r="AS1061" i="19"/>
  <c r="AT1060" i="19"/>
  <c r="AS1060" i="19"/>
  <c r="AT1059" i="19"/>
  <c r="AS1059" i="19"/>
  <c r="AT1058" i="19"/>
  <c r="AS1058" i="19"/>
  <c r="AT1057" i="19"/>
  <c r="AS1057" i="19"/>
  <c r="AT1056" i="19"/>
  <c r="AS1056" i="19"/>
  <c r="AT1055" i="19"/>
  <c r="AS1055" i="19"/>
  <c r="AT1054" i="19"/>
  <c r="AS1054" i="19"/>
  <c r="AT1053" i="19"/>
  <c r="AS1053" i="19"/>
  <c r="AT1052" i="19"/>
  <c r="AS1052" i="19"/>
  <c r="AT1051" i="19"/>
  <c r="AS1051" i="19"/>
  <c r="AT1050" i="19"/>
  <c r="AS1050" i="19"/>
  <c r="AT1049" i="19"/>
  <c r="AS1049" i="19"/>
  <c r="AT1048" i="19"/>
  <c r="AS1048" i="19"/>
  <c r="AT1047" i="19"/>
  <c r="AS1047" i="19"/>
  <c r="AT1046" i="19"/>
  <c r="AS1046" i="19"/>
  <c r="AT1045" i="19"/>
  <c r="AS1045" i="19"/>
  <c r="AT1044" i="19"/>
  <c r="AS1044" i="19"/>
  <c r="AT1043" i="19"/>
  <c r="AS1043" i="19"/>
  <c r="AT1042" i="19"/>
  <c r="AS1042" i="19"/>
  <c r="AT1041" i="19"/>
  <c r="AS1041" i="19"/>
  <c r="AT1040" i="19"/>
  <c r="AS1040" i="19"/>
  <c r="AT1039" i="19"/>
  <c r="AS1039" i="19"/>
  <c r="AT1038" i="19"/>
  <c r="AS1038" i="19"/>
  <c r="AT1037" i="19"/>
  <c r="AS1037" i="19"/>
  <c r="AT1036" i="19"/>
  <c r="AS1036" i="19"/>
  <c r="AT1035" i="19"/>
  <c r="AS1035" i="19"/>
  <c r="AT1034" i="19"/>
  <c r="AS1034" i="19"/>
  <c r="AT1033" i="19"/>
  <c r="AS1033" i="19"/>
  <c r="AT1032" i="19"/>
  <c r="AS1032" i="19"/>
  <c r="AT1031" i="19"/>
  <c r="AS1031" i="19"/>
  <c r="AT1030" i="19"/>
  <c r="AS1030" i="19"/>
  <c r="AT1029" i="19"/>
  <c r="AS1029" i="19"/>
  <c r="AT1028" i="19"/>
  <c r="AS1028" i="19"/>
  <c r="AT1027" i="19"/>
  <c r="AS1027" i="19"/>
  <c r="AT1026" i="19"/>
  <c r="AS1026" i="19"/>
  <c r="AT1025" i="19"/>
  <c r="AS1025" i="19"/>
  <c r="AT1024" i="19"/>
  <c r="AS1024" i="19"/>
  <c r="AT1023" i="19"/>
  <c r="AS1023" i="19"/>
  <c r="AT1022" i="19"/>
  <c r="AS1022" i="19"/>
  <c r="AT1021" i="19"/>
  <c r="AS1021" i="19"/>
  <c r="AT1020" i="19"/>
  <c r="AS1020" i="19"/>
  <c r="AT1019" i="19"/>
  <c r="AS1019" i="19"/>
  <c r="AT1018" i="19"/>
  <c r="AS1018" i="19"/>
  <c r="AT1017" i="19"/>
  <c r="AS1017" i="19"/>
  <c r="AT1016" i="19"/>
  <c r="AS1016" i="19"/>
  <c r="H1016" i="19"/>
  <c r="AT1015" i="19"/>
  <c r="AS1015" i="19"/>
  <c r="H1015" i="19"/>
  <c r="AT1014" i="19"/>
  <c r="AS1014" i="19"/>
  <c r="H1014" i="19"/>
  <c r="AT1013" i="19"/>
  <c r="AS1013" i="19"/>
  <c r="AT1012" i="19"/>
  <c r="AS1012" i="19"/>
  <c r="AT1011" i="19"/>
  <c r="AS1011" i="19"/>
  <c r="AT1010" i="19"/>
  <c r="AS1010" i="19"/>
  <c r="AT1009" i="19"/>
  <c r="AS1009" i="19"/>
  <c r="AT1008" i="19"/>
  <c r="AS1008" i="19"/>
  <c r="AT1007" i="19"/>
  <c r="AS1007" i="19"/>
  <c r="AT1006" i="19"/>
  <c r="AS1006" i="19"/>
  <c r="AT1005" i="19"/>
  <c r="AS1005" i="19"/>
  <c r="AT1004" i="19"/>
  <c r="AS1004" i="19"/>
  <c r="AT1003" i="19"/>
  <c r="AS1003" i="19"/>
  <c r="AT1002" i="19"/>
  <c r="AS1002" i="19"/>
  <c r="AT1001" i="19"/>
  <c r="AS1001" i="19"/>
  <c r="AT1000" i="19"/>
  <c r="AS1000" i="19"/>
  <c r="AT999" i="19"/>
  <c r="AS999" i="19"/>
  <c r="AT998" i="19"/>
  <c r="AS998" i="19"/>
  <c r="AT997" i="19"/>
  <c r="AS997" i="19"/>
  <c r="AT996" i="19"/>
  <c r="AS996" i="19"/>
  <c r="AT995" i="19"/>
  <c r="AS995" i="19"/>
  <c r="AT994" i="19"/>
  <c r="AS994" i="19"/>
  <c r="AT993" i="19"/>
  <c r="AS993" i="19"/>
  <c r="AT992" i="19"/>
  <c r="AS992" i="19"/>
  <c r="AT991" i="19"/>
  <c r="AS991" i="19"/>
  <c r="AT990" i="19"/>
  <c r="AS990" i="19"/>
  <c r="AT989" i="19"/>
  <c r="AS989" i="19"/>
  <c r="AT988" i="19"/>
  <c r="AS988" i="19"/>
  <c r="AT987" i="19"/>
  <c r="AS987" i="19"/>
  <c r="AT986" i="19"/>
  <c r="AS986" i="19"/>
  <c r="AT985" i="19"/>
  <c r="AS985" i="19"/>
  <c r="AT984" i="19"/>
  <c r="AS984" i="19"/>
  <c r="AT983" i="19"/>
  <c r="AS983" i="19"/>
  <c r="AT982" i="19"/>
  <c r="AS982" i="19"/>
  <c r="AT981" i="19"/>
  <c r="AS981" i="19"/>
  <c r="AT980" i="19"/>
  <c r="AS980" i="19"/>
  <c r="AT979" i="19"/>
  <c r="AS979" i="19"/>
  <c r="AT978" i="19"/>
  <c r="AS978" i="19"/>
  <c r="AT977" i="19"/>
  <c r="AS977" i="19"/>
  <c r="I977" i="19"/>
  <c r="H977" i="19"/>
  <c r="AT976" i="19"/>
  <c r="AS976" i="19"/>
  <c r="I976" i="19"/>
  <c r="H976" i="19"/>
  <c r="AT975" i="19"/>
  <c r="AS975" i="19"/>
  <c r="I975" i="19"/>
  <c r="H975" i="19"/>
  <c r="AT974" i="19"/>
  <c r="AS974" i="19"/>
  <c r="I974" i="19"/>
  <c r="H974" i="19"/>
  <c r="AT973" i="19"/>
  <c r="AS973" i="19"/>
  <c r="I973" i="19"/>
  <c r="H973" i="19"/>
  <c r="AT972" i="19"/>
  <c r="AS972" i="19"/>
  <c r="I972" i="19"/>
  <c r="H972" i="19"/>
  <c r="AT971" i="19"/>
  <c r="AS971" i="19"/>
  <c r="I971" i="19"/>
  <c r="H971" i="19"/>
  <c r="AT970" i="19"/>
  <c r="AS970" i="19"/>
  <c r="I970" i="19"/>
  <c r="H970" i="19"/>
  <c r="AT969" i="19"/>
  <c r="AS969" i="19"/>
  <c r="I969" i="19"/>
  <c r="H969" i="19"/>
  <c r="AT968" i="19"/>
  <c r="AS968" i="19"/>
  <c r="I968" i="19"/>
  <c r="H968" i="19"/>
  <c r="AT967" i="19"/>
  <c r="AS967" i="19"/>
  <c r="I967" i="19"/>
  <c r="H967" i="19"/>
  <c r="AT966" i="19"/>
  <c r="AS966" i="19"/>
  <c r="I966" i="19"/>
  <c r="H966" i="19"/>
  <c r="AT965" i="19"/>
  <c r="AS965" i="19"/>
  <c r="I965" i="19"/>
  <c r="H965" i="19"/>
  <c r="AT964" i="19"/>
  <c r="AS964" i="19"/>
  <c r="I964" i="19"/>
  <c r="H964" i="19"/>
  <c r="AT963" i="19"/>
  <c r="AS963" i="19"/>
  <c r="I963" i="19"/>
  <c r="H963" i="19"/>
  <c r="AT962" i="19"/>
  <c r="AS962" i="19"/>
  <c r="I962" i="19"/>
  <c r="H962" i="19"/>
  <c r="AT961" i="19"/>
  <c r="AS961" i="19"/>
  <c r="I961" i="19"/>
  <c r="H961" i="19"/>
  <c r="AT960" i="19"/>
  <c r="AS960" i="19"/>
  <c r="I960" i="19"/>
  <c r="H960" i="19"/>
  <c r="AT959" i="19"/>
  <c r="AS959" i="19"/>
  <c r="I959" i="19"/>
  <c r="H959" i="19"/>
  <c r="AT958" i="19"/>
  <c r="AS958" i="19"/>
  <c r="I958" i="19"/>
  <c r="H958" i="19"/>
  <c r="AT957" i="19"/>
  <c r="AS957" i="19"/>
  <c r="I957" i="19"/>
  <c r="H957" i="19"/>
  <c r="AT956" i="19"/>
  <c r="AS956" i="19"/>
  <c r="I956" i="19"/>
  <c r="H956" i="19"/>
  <c r="AT955" i="19"/>
  <c r="AS955" i="19"/>
  <c r="I955" i="19"/>
  <c r="H955" i="19"/>
  <c r="AT954" i="19"/>
  <c r="AS954" i="19"/>
  <c r="I954" i="19"/>
  <c r="H954" i="19"/>
  <c r="AT953" i="19"/>
  <c r="AS953" i="19"/>
  <c r="I953" i="19"/>
  <c r="H953" i="19"/>
  <c r="AT952" i="19"/>
  <c r="AS952" i="19"/>
  <c r="I952" i="19"/>
  <c r="H952" i="19"/>
  <c r="AT951" i="19"/>
  <c r="AS951" i="19"/>
  <c r="I951" i="19"/>
  <c r="H951" i="19"/>
  <c r="AT950" i="19"/>
  <c r="AS950" i="19"/>
  <c r="I950" i="19"/>
  <c r="H950" i="19"/>
  <c r="AT949" i="19"/>
  <c r="AS949" i="19"/>
  <c r="I949" i="19"/>
  <c r="H949" i="19"/>
  <c r="AT948" i="19"/>
  <c r="AS948" i="19"/>
  <c r="I948" i="19"/>
  <c r="H948" i="19"/>
  <c r="AT947" i="19"/>
  <c r="AS947" i="19"/>
  <c r="I947" i="19"/>
  <c r="H947" i="19"/>
  <c r="AT946" i="19"/>
  <c r="AS946" i="19"/>
  <c r="I946" i="19"/>
  <c r="H946" i="19"/>
  <c r="AT945" i="19"/>
  <c r="AS945" i="19"/>
  <c r="I945" i="19"/>
  <c r="H945" i="19"/>
  <c r="AT944" i="19"/>
  <c r="AS944" i="19"/>
  <c r="I944" i="19"/>
  <c r="H944" i="19"/>
  <c r="AT943" i="19"/>
  <c r="AS943" i="19"/>
  <c r="I943" i="19"/>
  <c r="H943" i="19"/>
  <c r="AT942" i="19"/>
  <c r="AS942" i="19"/>
  <c r="I942" i="19"/>
  <c r="H942" i="19"/>
  <c r="AT941" i="19"/>
  <c r="AS941" i="19"/>
  <c r="I941" i="19"/>
  <c r="H941" i="19"/>
  <c r="AT940" i="19"/>
  <c r="AS940" i="19"/>
  <c r="I940" i="19"/>
  <c r="H940" i="19"/>
  <c r="AT939" i="19"/>
  <c r="AS939" i="19"/>
  <c r="I939" i="19"/>
  <c r="H939" i="19"/>
  <c r="AT938" i="19"/>
  <c r="AS938" i="19"/>
  <c r="I938" i="19"/>
  <c r="H938" i="19"/>
  <c r="AT937" i="19"/>
  <c r="AS937" i="19"/>
  <c r="I937" i="19"/>
  <c r="H937" i="19"/>
  <c r="AT936" i="19"/>
  <c r="AS936" i="19"/>
  <c r="I936" i="19"/>
  <c r="H936" i="19"/>
  <c r="AT935" i="19"/>
  <c r="AS935" i="19"/>
  <c r="I935" i="19"/>
  <c r="H935" i="19"/>
  <c r="AT934" i="19"/>
  <c r="AS934" i="19"/>
  <c r="I934" i="19"/>
  <c r="H934" i="19"/>
  <c r="AT933" i="19"/>
  <c r="AS933" i="19"/>
  <c r="I933" i="19"/>
  <c r="H933" i="19"/>
  <c r="AT932" i="19"/>
  <c r="AS932" i="19"/>
  <c r="I932" i="19"/>
  <c r="H932" i="19"/>
  <c r="AT931" i="19"/>
  <c r="AS931" i="19"/>
  <c r="I931" i="19"/>
  <c r="H931" i="19"/>
  <c r="AT930" i="19"/>
  <c r="AS930" i="19"/>
  <c r="I930" i="19"/>
  <c r="H930" i="19"/>
  <c r="AT929" i="19"/>
  <c r="AS929" i="19"/>
  <c r="I929" i="19"/>
  <c r="H929" i="19"/>
  <c r="AT928" i="19"/>
  <c r="AS928" i="19"/>
  <c r="I928" i="19"/>
  <c r="H928" i="19"/>
  <c r="AT927" i="19"/>
  <c r="AS927" i="19"/>
  <c r="I927" i="19"/>
  <c r="H927" i="19"/>
  <c r="AT926" i="19"/>
  <c r="AS926" i="19"/>
  <c r="I926" i="19"/>
  <c r="H926" i="19"/>
  <c r="AT925" i="19"/>
  <c r="AS925" i="19"/>
  <c r="I925" i="19"/>
  <c r="H925" i="19"/>
  <c r="AT924" i="19"/>
  <c r="AS924" i="19"/>
  <c r="I924" i="19"/>
  <c r="H924" i="19"/>
  <c r="AT923" i="19"/>
  <c r="AS923" i="19"/>
  <c r="I923" i="19"/>
  <c r="H923" i="19"/>
  <c r="AT922" i="19"/>
  <c r="AS922" i="19"/>
  <c r="I922" i="19"/>
  <c r="H922" i="19"/>
  <c r="AT921" i="19"/>
  <c r="AS921" i="19"/>
  <c r="I921" i="19"/>
  <c r="H921" i="19"/>
  <c r="AT920" i="19"/>
  <c r="AS920" i="19"/>
  <c r="I920" i="19"/>
  <c r="H920" i="19"/>
  <c r="AT919" i="19"/>
  <c r="AS919" i="19"/>
  <c r="I919" i="19"/>
  <c r="H919" i="19"/>
  <c r="AT918" i="19"/>
  <c r="AS918" i="19"/>
  <c r="I918" i="19"/>
  <c r="H918" i="19"/>
  <c r="AT917" i="19"/>
  <c r="AS917" i="19"/>
  <c r="I917" i="19"/>
  <c r="H917" i="19"/>
  <c r="AT916" i="19"/>
  <c r="AS916" i="19"/>
  <c r="I916" i="19"/>
  <c r="H916" i="19"/>
  <c r="AT915" i="19"/>
  <c r="AS915" i="19"/>
  <c r="I915" i="19"/>
  <c r="H915" i="19"/>
  <c r="AT914" i="19"/>
  <c r="AS914" i="19"/>
  <c r="I914" i="19"/>
  <c r="H914" i="19"/>
  <c r="AT913" i="19"/>
  <c r="AS913" i="19"/>
  <c r="I913" i="19"/>
  <c r="H913" i="19"/>
  <c r="AT912" i="19"/>
  <c r="AS912" i="19"/>
  <c r="I912" i="19"/>
  <c r="H912" i="19"/>
  <c r="AT911" i="19"/>
  <c r="AS911" i="19"/>
  <c r="I911" i="19"/>
  <c r="H911" i="19"/>
  <c r="AT910" i="19"/>
  <c r="AS910" i="19"/>
  <c r="I910" i="19"/>
  <c r="H910" i="19"/>
  <c r="AT909" i="19"/>
  <c r="AS909" i="19"/>
  <c r="I909" i="19"/>
  <c r="H909" i="19"/>
  <c r="AT908" i="19"/>
  <c r="AS908" i="19"/>
  <c r="I908" i="19"/>
  <c r="H908" i="19"/>
  <c r="AT907" i="19"/>
  <c r="AS907" i="19"/>
  <c r="I907" i="19"/>
  <c r="H907" i="19"/>
  <c r="AT906" i="19"/>
  <c r="AS906" i="19"/>
  <c r="I906" i="19"/>
  <c r="H906" i="19"/>
  <c r="AT905" i="19"/>
  <c r="AS905" i="19"/>
  <c r="I905" i="19"/>
  <c r="H905" i="19"/>
  <c r="AT904" i="19"/>
  <c r="AS904" i="19"/>
  <c r="I904" i="19"/>
  <c r="H904" i="19"/>
  <c r="AT903" i="19"/>
  <c r="AS903" i="19"/>
  <c r="I903" i="19"/>
  <c r="H903" i="19"/>
  <c r="AT902" i="19"/>
  <c r="AS902" i="19"/>
  <c r="I902" i="19"/>
  <c r="H902" i="19"/>
  <c r="AT901" i="19"/>
  <c r="AS901" i="19"/>
  <c r="I901" i="19"/>
  <c r="H901" i="19"/>
  <c r="AT900" i="19"/>
  <c r="AS900" i="19"/>
  <c r="I900" i="19"/>
  <c r="H900" i="19"/>
  <c r="AT899" i="19"/>
  <c r="AS899" i="19"/>
  <c r="I899" i="19"/>
  <c r="H899" i="19"/>
  <c r="AT898" i="19"/>
  <c r="AS898" i="19"/>
  <c r="I898" i="19"/>
  <c r="H898" i="19"/>
  <c r="AT897" i="19"/>
  <c r="AS897" i="19"/>
  <c r="I897" i="19"/>
  <c r="H897" i="19"/>
  <c r="AT896" i="19"/>
  <c r="AS896" i="19"/>
  <c r="I896" i="19"/>
  <c r="H896" i="19"/>
  <c r="AT895" i="19"/>
  <c r="AS895" i="19"/>
  <c r="I895" i="19"/>
  <c r="H895" i="19"/>
  <c r="AT894" i="19"/>
  <c r="AS894" i="19"/>
  <c r="I894" i="19"/>
  <c r="H894" i="19"/>
  <c r="AT893" i="19"/>
  <c r="AS893" i="19"/>
  <c r="I893" i="19"/>
  <c r="H893" i="19"/>
  <c r="AT892" i="19"/>
  <c r="AS892" i="19"/>
  <c r="I892" i="19"/>
  <c r="H892" i="19"/>
  <c r="AT891" i="19"/>
  <c r="AS891" i="19"/>
  <c r="I891" i="19"/>
  <c r="H891" i="19"/>
  <c r="AT890" i="19"/>
  <c r="AS890" i="19"/>
  <c r="I890" i="19"/>
  <c r="H890" i="19"/>
  <c r="AT889" i="19"/>
  <c r="AS889" i="19"/>
  <c r="I889" i="19"/>
  <c r="H889" i="19"/>
  <c r="AT888" i="19"/>
  <c r="AS888" i="19"/>
  <c r="I888" i="19"/>
  <c r="H888" i="19"/>
  <c r="AT887" i="19"/>
  <c r="AS887" i="19"/>
  <c r="I887" i="19"/>
  <c r="H887" i="19"/>
  <c r="AT886" i="19"/>
  <c r="AS886" i="19"/>
  <c r="I886" i="19"/>
  <c r="H886" i="19"/>
  <c r="AT885" i="19"/>
  <c r="AS885" i="19"/>
  <c r="I885" i="19"/>
  <c r="H885" i="19"/>
  <c r="AT884" i="19"/>
  <c r="AS884" i="19"/>
  <c r="I884" i="19"/>
  <c r="H884" i="19"/>
  <c r="AT883" i="19"/>
  <c r="AS883" i="19"/>
  <c r="I883" i="19"/>
  <c r="H883" i="19"/>
  <c r="AT882" i="19"/>
  <c r="AS882" i="19"/>
  <c r="I882" i="19"/>
  <c r="H882" i="19"/>
  <c r="AT881" i="19"/>
  <c r="AS881" i="19"/>
  <c r="I881" i="19"/>
  <c r="H881" i="19"/>
  <c r="AT880" i="19"/>
  <c r="AS880" i="19"/>
  <c r="I880" i="19"/>
  <c r="H880" i="19"/>
  <c r="AT879" i="19"/>
  <c r="AS879" i="19"/>
  <c r="I879" i="19"/>
  <c r="H879" i="19"/>
  <c r="AT878" i="19"/>
  <c r="AS878" i="19"/>
  <c r="I878" i="19"/>
  <c r="H878" i="19"/>
  <c r="AT877" i="19"/>
  <c r="AS877" i="19"/>
  <c r="I877" i="19"/>
  <c r="H877" i="19"/>
  <c r="AT876" i="19"/>
  <c r="AS876" i="19"/>
  <c r="I876" i="19"/>
  <c r="H876" i="19"/>
  <c r="AT875" i="19"/>
  <c r="AS875" i="19"/>
  <c r="I875" i="19"/>
  <c r="H875" i="19"/>
  <c r="AT874" i="19"/>
  <c r="AS874" i="19"/>
  <c r="I874" i="19"/>
  <c r="H874" i="19"/>
  <c r="AT873" i="19"/>
  <c r="AS873" i="19"/>
  <c r="I873" i="19"/>
  <c r="H873" i="19"/>
  <c r="AT872" i="19"/>
  <c r="AS872" i="19"/>
  <c r="I872" i="19"/>
  <c r="H872" i="19"/>
  <c r="AT871" i="19"/>
  <c r="AS871" i="19"/>
  <c r="I871" i="19"/>
  <c r="H871" i="19"/>
  <c r="AT870" i="19"/>
  <c r="AS870" i="19"/>
  <c r="I870" i="19"/>
  <c r="H870" i="19"/>
  <c r="AT869" i="19"/>
  <c r="AS869" i="19"/>
  <c r="I869" i="19"/>
  <c r="H869" i="19"/>
  <c r="AT868" i="19"/>
  <c r="AS868" i="19"/>
  <c r="I868" i="19"/>
  <c r="H868" i="19"/>
  <c r="AT867" i="19"/>
  <c r="AS867" i="19"/>
  <c r="I867" i="19"/>
  <c r="H867" i="19"/>
  <c r="AT866" i="19"/>
  <c r="AS866" i="19"/>
  <c r="I866" i="19"/>
  <c r="H866" i="19"/>
  <c r="AT865" i="19"/>
  <c r="AS865" i="19"/>
  <c r="I865" i="19"/>
  <c r="H865" i="19"/>
  <c r="AT864" i="19"/>
  <c r="AS864" i="19"/>
  <c r="I864" i="19"/>
  <c r="H864" i="19"/>
  <c r="AT863" i="19"/>
  <c r="AS863" i="19"/>
  <c r="I863" i="19"/>
  <c r="H863" i="19"/>
  <c r="AT862" i="19"/>
  <c r="AS862" i="19"/>
  <c r="I862" i="19"/>
  <c r="H862" i="19"/>
  <c r="AT861" i="19"/>
  <c r="AS861" i="19"/>
  <c r="I861" i="19"/>
  <c r="H861" i="19"/>
  <c r="AT860" i="19"/>
  <c r="AS860" i="19"/>
  <c r="I860" i="19"/>
  <c r="H860" i="19"/>
  <c r="AT859" i="19"/>
  <c r="AS859" i="19"/>
  <c r="I859" i="19"/>
  <c r="H859" i="19"/>
  <c r="AT858" i="19"/>
  <c r="AS858" i="19"/>
  <c r="I858" i="19"/>
  <c r="H858" i="19"/>
  <c r="AT857" i="19"/>
  <c r="AS857" i="19"/>
  <c r="I857" i="19"/>
  <c r="H857" i="19"/>
  <c r="AT856" i="19"/>
  <c r="AS856" i="19"/>
  <c r="I856" i="19"/>
  <c r="H856" i="19"/>
  <c r="AT855" i="19"/>
  <c r="AS855" i="19"/>
  <c r="I855" i="19"/>
  <c r="H855" i="19"/>
  <c r="AT854" i="19"/>
  <c r="AS854" i="19"/>
  <c r="I854" i="19"/>
  <c r="H854" i="19"/>
  <c r="AT853" i="19"/>
  <c r="AS853" i="19"/>
  <c r="I853" i="19"/>
  <c r="H853" i="19"/>
  <c r="AT852" i="19"/>
  <c r="AS852" i="19"/>
  <c r="I852" i="19"/>
  <c r="H852" i="19"/>
  <c r="AT851" i="19"/>
  <c r="AS851" i="19"/>
  <c r="I851" i="19"/>
  <c r="H851" i="19"/>
  <c r="AT850" i="19"/>
  <c r="AS850" i="19"/>
  <c r="I850" i="19"/>
  <c r="H850" i="19"/>
  <c r="AT849" i="19"/>
  <c r="AS849" i="19"/>
  <c r="I849" i="19"/>
  <c r="H849" i="19"/>
  <c r="AT848" i="19"/>
  <c r="AS848" i="19"/>
  <c r="I848" i="19"/>
  <c r="H848" i="19"/>
  <c r="AT847" i="19"/>
  <c r="AS847" i="19"/>
  <c r="I847" i="19"/>
  <c r="H847" i="19"/>
  <c r="AT846" i="19"/>
  <c r="AS846" i="19"/>
  <c r="I846" i="19"/>
  <c r="H846" i="19"/>
  <c r="AT845" i="19"/>
  <c r="AS845" i="19"/>
  <c r="I845" i="19"/>
  <c r="H845" i="19"/>
  <c r="AT844" i="19"/>
  <c r="AS844" i="19"/>
  <c r="I844" i="19"/>
  <c r="H844" i="19"/>
  <c r="AT843" i="19"/>
  <c r="AS843" i="19"/>
  <c r="I843" i="19"/>
  <c r="H843" i="19"/>
  <c r="AT842" i="19"/>
  <c r="AS842" i="19"/>
  <c r="I842" i="19"/>
  <c r="H842" i="19"/>
  <c r="AT841" i="19"/>
  <c r="AS841" i="19"/>
  <c r="I841" i="19"/>
  <c r="H841" i="19"/>
  <c r="AT840" i="19"/>
  <c r="AS840" i="19"/>
  <c r="I840" i="19"/>
  <c r="H840" i="19"/>
  <c r="AT839" i="19"/>
  <c r="AS839" i="19"/>
  <c r="I839" i="19"/>
  <c r="H839" i="19"/>
  <c r="AT838" i="19"/>
  <c r="AS838" i="19"/>
  <c r="I838" i="19"/>
  <c r="H838" i="19"/>
  <c r="AT837" i="19"/>
  <c r="AS837" i="19"/>
  <c r="I837" i="19"/>
  <c r="H837" i="19"/>
  <c r="AT836" i="19"/>
  <c r="AS836" i="19"/>
  <c r="I836" i="19"/>
  <c r="H836" i="19"/>
  <c r="AT835" i="19"/>
  <c r="AS835" i="19"/>
  <c r="I835" i="19"/>
  <c r="H835" i="19"/>
  <c r="AT834" i="19"/>
  <c r="AS834" i="19"/>
  <c r="I834" i="19"/>
  <c r="H834" i="19"/>
  <c r="AT833" i="19"/>
  <c r="AS833" i="19"/>
  <c r="I833" i="19"/>
  <c r="H833" i="19"/>
  <c r="AT832" i="19"/>
  <c r="AS832" i="19"/>
  <c r="I832" i="19"/>
  <c r="H832" i="19"/>
  <c r="AT831" i="19"/>
  <c r="AS831" i="19"/>
  <c r="I831" i="19"/>
  <c r="H831" i="19"/>
  <c r="AT830" i="19"/>
  <c r="AS830" i="19"/>
  <c r="I830" i="19"/>
  <c r="H830" i="19"/>
  <c r="AT829" i="19"/>
  <c r="AS829" i="19"/>
  <c r="I829" i="19"/>
  <c r="H829" i="19"/>
  <c r="AT828" i="19"/>
  <c r="AS828" i="19"/>
  <c r="I828" i="19"/>
  <c r="H828" i="19"/>
  <c r="AT827" i="19"/>
  <c r="AS827" i="19"/>
  <c r="I827" i="19"/>
  <c r="H827" i="19"/>
  <c r="AT826" i="19"/>
  <c r="AS826" i="19"/>
  <c r="I826" i="19"/>
  <c r="H826" i="19"/>
  <c r="AT825" i="19"/>
  <c r="AS825" i="19"/>
  <c r="I825" i="19"/>
  <c r="H825" i="19"/>
  <c r="AT824" i="19"/>
  <c r="AS824" i="19"/>
  <c r="AA824" i="19"/>
  <c r="Z824" i="19"/>
  <c r="I824" i="19"/>
  <c r="H824" i="19"/>
  <c r="AT823" i="19"/>
  <c r="AS823" i="19"/>
  <c r="AA823" i="19"/>
  <c r="Z823" i="19"/>
  <c r="I823" i="19"/>
  <c r="H823" i="19"/>
  <c r="AT822" i="19"/>
  <c r="AS822" i="19"/>
  <c r="AA822" i="19"/>
  <c r="Z822" i="19"/>
  <c r="I822" i="19"/>
  <c r="H822" i="19"/>
  <c r="AT821" i="19"/>
  <c r="AS821" i="19"/>
  <c r="AA821" i="19"/>
  <c r="Z821" i="19"/>
  <c r="I821" i="19"/>
  <c r="H821" i="19"/>
  <c r="AT820" i="19"/>
  <c r="AS820" i="19"/>
  <c r="AA820" i="19"/>
  <c r="Z820" i="19"/>
  <c r="I820" i="19"/>
  <c r="H820" i="19"/>
  <c r="AT819" i="19"/>
  <c r="AS819" i="19"/>
  <c r="AA819" i="19"/>
  <c r="Z819" i="19"/>
  <c r="I819" i="19"/>
  <c r="H819" i="19"/>
  <c r="AT818" i="19"/>
  <c r="AS818" i="19"/>
  <c r="AA818" i="19"/>
  <c r="Z818" i="19"/>
  <c r="I818" i="19"/>
  <c r="H818" i="19"/>
  <c r="AT817" i="19"/>
  <c r="AS817" i="19"/>
  <c r="AA817" i="19"/>
  <c r="Z817" i="19"/>
  <c r="I817" i="19"/>
  <c r="H817" i="19"/>
  <c r="AT816" i="19"/>
  <c r="AS816" i="19"/>
  <c r="AA816" i="19"/>
  <c r="Z816" i="19"/>
  <c r="I816" i="19"/>
  <c r="H816" i="19"/>
  <c r="AT815" i="19"/>
  <c r="AS815" i="19"/>
  <c r="AA815" i="19"/>
  <c r="Z815" i="19"/>
  <c r="I815" i="19"/>
  <c r="H815" i="19"/>
  <c r="AT814" i="19"/>
  <c r="AS814" i="19"/>
  <c r="AA814" i="19"/>
  <c r="Z814" i="19"/>
  <c r="I814" i="19"/>
  <c r="H814" i="19"/>
  <c r="AT813" i="19"/>
  <c r="AS813" i="19"/>
  <c r="AA813" i="19"/>
  <c r="Z813" i="19"/>
  <c r="I813" i="19"/>
  <c r="H813" i="19"/>
  <c r="AT812" i="19"/>
  <c r="AS812" i="19"/>
  <c r="AA812" i="19"/>
  <c r="Z812" i="19"/>
  <c r="I812" i="19"/>
  <c r="H812" i="19"/>
  <c r="AT811" i="19"/>
  <c r="AS811" i="19"/>
  <c r="AA811" i="19"/>
  <c r="Z811" i="19"/>
  <c r="I811" i="19"/>
  <c r="H811" i="19"/>
  <c r="AT810" i="19"/>
  <c r="AS810" i="19"/>
  <c r="AA810" i="19"/>
  <c r="Z810" i="19"/>
  <c r="I810" i="19"/>
  <c r="H810" i="19"/>
  <c r="AT809" i="19"/>
  <c r="AS809" i="19"/>
  <c r="AA809" i="19"/>
  <c r="Z809" i="19"/>
  <c r="I809" i="19"/>
  <c r="H809" i="19"/>
  <c r="AT808" i="19"/>
  <c r="AS808" i="19"/>
  <c r="AA808" i="19"/>
  <c r="Z808" i="19"/>
  <c r="I808" i="19"/>
  <c r="H808" i="19"/>
  <c r="AT807" i="19"/>
  <c r="AS807" i="19"/>
  <c r="AA807" i="19"/>
  <c r="Z807" i="19"/>
  <c r="I807" i="19"/>
  <c r="H807" i="19"/>
  <c r="AT806" i="19"/>
  <c r="AS806" i="19"/>
  <c r="AA806" i="19"/>
  <c r="Z806" i="19"/>
  <c r="I806" i="19"/>
  <c r="H806" i="19"/>
  <c r="AT805" i="19"/>
  <c r="AS805" i="19"/>
  <c r="AA805" i="19"/>
  <c r="Z805" i="19"/>
  <c r="I805" i="19"/>
  <c r="H805" i="19"/>
  <c r="AT804" i="19"/>
  <c r="AS804" i="19"/>
  <c r="AA804" i="19"/>
  <c r="Z804" i="19"/>
  <c r="I804" i="19"/>
  <c r="H804" i="19"/>
  <c r="AT803" i="19"/>
  <c r="AS803" i="19"/>
  <c r="AA803" i="19"/>
  <c r="Z803" i="19"/>
  <c r="I803" i="19"/>
  <c r="H803" i="19"/>
  <c r="AT802" i="19"/>
  <c r="AS802" i="19"/>
  <c r="AA802" i="19"/>
  <c r="Z802" i="19"/>
  <c r="I802" i="19"/>
  <c r="H802" i="19"/>
  <c r="AT801" i="19"/>
  <c r="AS801" i="19"/>
  <c r="AA801" i="19"/>
  <c r="Z801" i="19"/>
  <c r="I801" i="19"/>
  <c r="H801" i="19"/>
  <c r="AT800" i="19"/>
  <c r="AS800" i="19"/>
  <c r="AA800" i="19"/>
  <c r="Z800" i="19"/>
  <c r="I800" i="19"/>
  <c r="H800" i="19"/>
  <c r="AT799" i="19"/>
  <c r="AS799" i="19"/>
  <c r="AA799" i="19"/>
  <c r="Z799" i="19"/>
  <c r="I799" i="19"/>
  <c r="H799" i="19"/>
  <c r="AT798" i="19"/>
  <c r="AS798" i="19"/>
  <c r="AA798" i="19"/>
  <c r="Z798" i="19"/>
  <c r="I798" i="19"/>
  <c r="H798" i="19"/>
  <c r="AT797" i="19"/>
  <c r="AS797" i="19"/>
  <c r="AA797" i="19"/>
  <c r="Z797" i="19"/>
  <c r="I797" i="19"/>
  <c r="H797" i="19"/>
  <c r="AT796" i="19"/>
  <c r="AS796" i="19"/>
  <c r="AA796" i="19"/>
  <c r="Z796" i="19"/>
  <c r="I796" i="19"/>
  <c r="H796" i="19"/>
  <c r="AT795" i="19"/>
  <c r="AS795" i="19"/>
  <c r="AA795" i="19"/>
  <c r="Z795" i="19"/>
  <c r="I795" i="19"/>
  <c r="H795" i="19"/>
  <c r="AT794" i="19"/>
  <c r="AS794" i="19"/>
  <c r="AA794" i="19"/>
  <c r="Z794" i="19"/>
  <c r="I794" i="19"/>
  <c r="H794" i="19"/>
  <c r="AT793" i="19"/>
  <c r="AS793" i="19"/>
  <c r="AA793" i="19"/>
  <c r="Z793" i="19"/>
  <c r="I793" i="19"/>
  <c r="H793" i="19"/>
  <c r="AT792" i="19"/>
  <c r="AS792" i="19"/>
  <c r="AA792" i="19"/>
  <c r="Z792" i="19"/>
  <c r="I792" i="19"/>
  <c r="H792" i="19"/>
  <c r="AT791" i="19"/>
  <c r="AS791" i="19"/>
  <c r="AA791" i="19"/>
  <c r="Z791" i="19"/>
  <c r="I791" i="19"/>
  <c r="H791" i="19"/>
  <c r="AT790" i="19"/>
  <c r="AS790" i="19"/>
  <c r="AA790" i="19"/>
  <c r="Z790" i="19"/>
  <c r="I790" i="19"/>
  <c r="H790" i="19"/>
  <c r="AT789" i="19"/>
  <c r="AS789" i="19"/>
  <c r="AA789" i="19"/>
  <c r="Z789" i="19"/>
  <c r="I789" i="19"/>
  <c r="H789" i="19"/>
  <c r="AT788" i="19"/>
  <c r="AS788" i="19"/>
  <c r="AA788" i="19"/>
  <c r="Z788" i="19"/>
  <c r="I788" i="19"/>
  <c r="H788" i="19"/>
  <c r="AT787" i="19"/>
  <c r="AS787" i="19"/>
  <c r="AA787" i="19"/>
  <c r="Z787" i="19"/>
  <c r="I787" i="19"/>
  <c r="H787" i="19"/>
  <c r="AT786" i="19"/>
  <c r="AS786" i="19"/>
  <c r="AA786" i="19"/>
  <c r="Z786" i="19"/>
  <c r="I786" i="19"/>
  <c r="H786" i="19"/>
  <c r="AT785" i="19"/>
  <c r="AS785" i="19"/>
  <c r="AA785" i="19"/>
  <c r="Z785" i="19"/>
  <c r="I785" i="19"/>
  <c r="H785" i="19"/>
  <c r="AT784" i="19"/>
  <c r="AS784" i="19"/>
  <c r="AA784" i="19"/>
  <c r="Z784" i="19"/>
  <c r="I784" i="19"/>
  <c r="H784" i="19"/>
  <c r="AT783" i="19"/>
  <c r="AS783" i="19"/>
  <c r="AA783" i="19"/>
  <c r="Z783" i="19"/>
  <c r="I783" i="19"/>
  <c r="H783" i="19"/>
  <c r="AT782" i="19"/>
  <c r="AS782" i="19"/>
  <c r="AA782" i="19"/>
  <c r="Z782" i="19"/>
  <c r="I782" i="19"/>
  <c r="H782" i="19"/>
  <c r="AT781" i="19"/>
  <c r="AS781" i="19"/>
  <c r="AA781" i="19"/>
  <c r="Z781" i="19"/>
  <c r="I781" i="19"/>
  <c r="H781" i="19"/>
  <c r="AT780" i="19"/>
  <c r="AS780" i="19"/>
  <c r="AA780" i="19"/>
  <c r="Z780" i="19"/>
  <c r="I780" i="19"/>
  <c r="H780" i="19"/>
  <c r="AT779" i="19"/>
  <c r="AS779" i="19"/>
  <c r="AA779" i="19"/>
  <c r="Z779" i="19"/>
  <c r="I779" i="19"/>
  <c r="H779" i="19"/>
  <c r="AT778" i="19"/>
  <c r="AS778" i="19"/>
  <c r="AA778" i="19"/>
  <c r="Z778" i="19"/>
  <c r="I778" i="19"/>
  <c r="H778" i="19"/>
  <c r="AT777" i="19"/>
  <c r="AS777" i="19"/>
  <c r="AA777" i="19"/>
  <c r="Z777" i="19"/>
  <c r="I777" i="19"/>
  <c r="H777" i="19"/>
  <c r="AT776" i="19"/>
  <c r="AS776" i="19"/>
  <c r="AA776" i="19"/>
  <c r="Z776" i="19"/>
  <c r="I776" i="19"/>
  <c r="H776" i="19"/>
  <c r="AT775" i="19"/>
  <c r="AS775" i="19"/>
  <c r="AA775" i="19"/>
  <c r="Z775" i="19"/>
  <c r="I775" i="19"/>
  <c r="H775" i="19"/>
  <c r="AT774" i="19"/>
  <c r="AS774" i="19"/>
  <c r="AA774" i="19"/>
  <c r="Z774" i="19"/>
  <c r="I774" i="19"/>
  <c r="H774" i="19"/>
  <c r="AT773" i="19"/>
  <c r="AS773" i="19"/>
  <c r="AA773" i="19"/>
  <c r="Z773" i="19"/>
  <c r="I773" i="19"/>
  <c r="H773" i="19"/>
  <c r="AT772" i="19"/>
  <c r="AS772" i="19"/>
  <c r="AA772" i="19"/>
  <c r="Z772" i="19"/>
  <c r="I772" i="19"/>
  <c r="H772" i="19"/>
  <c r="AT771" i="19"/>
  <c r="AS771" i="19"/>
  <c r="AA771" i="19"/>
  <c r="Z771" i="19"/>
  <c r="I771" i="19"/>
  <c r="H771" i="19"/>
  <c r="AT770" i="19"/>
  <c r="AS770" i="19"/>
  <c r="AA770" i="19"/>
  <c r="Z770" i="19"/>
  <c r="I770" i="19"/>
  <c r="H770" i="19"/>
  <c r="AT769" i="19"/>
  <c r="AS769" i="19"/>
  <c r="AA769" i="19"/>
  <c r="Z769" i="19"/>
  <c r="I769" i="19"/>
  <c r="H769" i="19"/>
  <c r="AT768" i="19"/>
  <c r="AS768" i="19"/>
  <c r="AA768" i="19"/>
  <c r="Z768" i="19"/>
  <c r="I768" i="19"/>
  <c r="H768" i="19"/>
  <c r="AT767" i="19"/>
  <c r="AS767" i="19"/>
  <c r="AA767" i="19"/>
  <c r="Z767" i="19"/>
  <c r="I767" i="19"/>
  <c r="H767" i="19"/>
  <c r="AT766" i="19"/>
  <c r="AS766" i="19"/>
  <c r="AA766" i="19"/>
  <c r="Z766" i="19"/>
  <c r="I766" i="19"/>
  <c r="H766" i="19"/>
  <c r="AT765" i="19"/>
  <c r="AS765" i="19"/>
  <c r="AA765" i="19"/>
  <c r="Z765" i="19"/>
  <c r="I765" i="19"/>
  <c r="H765" i="19"/>
  <c r="AT764" i="19"/>
  <c r="AS764" i="19"/>
  <c r="AA764" i="19"/>
  <c r="Z764" i="19"/>
  <c r="I764" i="19"/>
  <c r="H764" i="19"/>
  <c r="AT763" i="19"/>
  <c r="AS763" i="19"/>
  <c r="AA763" i="19"/>
  <c r="Z763" i="19"/>
  <c r="I763" i="19"/>
  <c r="H763" i="19"/>
  <c r="AT762" i="19"/>
  <c r="AS762" i="19"/>
  <c r="AA762" i="19"/>
  <c r="Z762" i="19"/>
  <c r="I762" i="19"/>
  <c r="H762" i="19"/>
  <c r="AT761" i="19"/>
  <c r="AS761" i="19"/>
  <c r="AA761" i="19"/>
  <c r="Z761" i="19"/>
  <c r="I761" i="19"/>
  <c r="H761" i="19"/>
  <c r="AT760" i="19"/>
  <c r="AS760" i="19"/>
  <c r="AA760" i="19"/>
  <c r="Z760" i="19"/>
  <c r="I760" i="19"/>
  <c r="H760" i="19"/>
  <c r="AT759" i="19"/>
  <c r="AS759" i="19"/>
  <c r="AA759" i="19"/>
  <c r="Z759" i="19"/>
  <c r="I759" i="19"/>
  <c r="H759" i="19"/>
  <c r="AT758" i="19"/>
  <c r="AS758" i="19"/>
  <c r="AA758" i="19"/>
  <c r="Z758" i="19"/>
  <c r="I758" i="19"/>
  <c r="H758" i="19"/>
  <c r="AT757" i="19"/>
  <c r="AS757" i="19"/>
  <c r="AA757" i="19"/>
  <c r="Z757" i="19"/>
  <c r="I757" i="19"/>
  <c r="H757" i="19"/>
  <c r="AT756" i="19"/>
  <c r="AS756" i="19"/>
  <c r="AA756" i="19"/>
  <c r="Z756" i="19"/>
  <c r="I756" i="19"/>
  <c r="H756" i="19"/>
  <c r="AT755" i="19"/>
  <c r="AS755" i="19"/>
  <c r="AA755" i="19"/>
  <c r="Z755" i="19"/>
  <c r="I755" i="19"/>
  <c r="H755" i="19"/>
  <c r="AT754" i="19"/>
  <c r="AS754" i="19"/>
  <c r="AA754" i="19"/>
  <c r="Z754" i="19"/>
  <c r="I754" i="19"/>
  <c r="H754" i="19"/>
  <c r="AT753" i="19"/>
  <c r="AS753" i="19"/>
  <c r="AA753" i="19"/>
  <c r="Z753" i="19"/>
  <c r="I753" i="19"/>
  <c r="H753" i="19"/>
  <c r="AT752" i="19"/>
  <c r="AS752" i="19"/>
  <c r="AA752" i="19"/>
  <c r="Z752" i="19"/>
  <c r="I752" i="19"/>
  <c r="H752" i="19"/>
  <c r="AT751" i="19"/>
  <c r="AS751" i="19"/>
  <c r="AA751" i="19"/>
  <c r="Z751" i="19"/>
  <c r="I751" i="19"/>
  <c r="H751" i="19"/>
  <c r="AT750" i="19"/>
  <c r="AS750" i="19"/>
  <c r="AA750" i="19"/>
  <c r="Z750" i="19"/>
  <c r="I750" i="19"/>
  <c r="H750" i="19"/>
  <c r="AT749" i="19"/>
  <c r="AS749" i="19"/>
  <c r="AA749" i="19"/>
  <c r="Z749" i="19"/>
  <c r="I749" i="19"/>
  <c r="H749" i="19"/>
  <c r="AT748" i="19"/>
  <c r="AS748" i="19"/>
  <c r="AA748" i="19"/>
  <c r="Z748" i="19"/>
  <c r="I748" i="19"/>
  <c r="H748" i="19"/>
  <c r="AT747" i="19"/>
  <c r="AS747" i="19"/>
  <c r="AA747" i="19"/>
  <c r="Z747" i="19"/>
  <c r="I747" i="19"/>
  <c r="H747" i="19"/>
  <c r="AT746" i="19"/>
  <c r="AS746" i="19"/>
  <c r="AA746" i="19"/>
  <c r="Z746" i="19"/>
  <c r="I746" i="19"/>
  <c r="H746" i="19"/>
  <c r="AT745" i="19"/>
  <c r="AS745" i="19"/>
  <c r="AA745" i="19"/>
  <c r="Z745" i="19"/>
  <c r="I745" i="19"/>
  <c r="H745" i="19"/>
  <c r="AT744" i="19"/>
  <c r="AS744" i="19"/>
  <c r="AA744" i="19"/>
  <c r="Z744" i="19"/>
  <c r="I744" i="19"/>
  <c r="H744" i="19"/>
  <c r="AT743" i="19"/>
  <c r="AS743" i="19"/>
  <c r="AA743" i="19"/>
  <c r="Z743" i="19"/>
  <c r="I743" i="19"/>
  <c r="H743" i="19"/>
  <c r="AT742" i="19"/>
  <c r="AS742" i="19"/>
  <c r="AA742" i="19"/>
  <c r="Z742" i="19"/>
  <c r="I742" i="19"/>
  <c r="H742" i="19"/>
  <c r="AT741" i="19"/>
  <c r="AS741" i="19"/>
  <c r="AA741" i="19"/>
  <c r="Z741" i="19"/>
  <c r="I741" i="19"/>
  <c r="H741" i="19"/>
  <c r="AT740" i="19"/>
  <c r="AS740" i="19"/>
  <c r="AA740" i="19"/>
  <c r="Z740" i="19"/>
  <c r="I740" i="19"/>
  <c r="H740" i="19"/>
  <c r="AT739" i="19"/>
  <c r="AS739" i="19"/>
  <c r="AA739" i="19"/>
  <c r="Z739" i="19"/>
  <c r="I739" i="19"/>
  <c r="H739" i="19"/>
  <c r="AT738" i="19"/>
  <c r="AS738" i="19"/>
  <c r="AA738" i="19"/>
  <c r="Z738" i="19"/>
  <c r="I738" i="19"/>
  <c r="H738" i="19"/>
  <c r="AT737" i="19"/>
  <c r="AS737" i="19"/>
  <c r="AA737" i="19"/>
  <c r="Z737" i="19"/>
  <c r="I737" i="19"/>
  <c r="H737" i="19"/>
  <c r="AT736" i="19"/>
  <c r="AS736" i="19"/>
  <c r="AA736" i="19"/>
  <c r="Z736" i="19"/>
  <c r="I736" i="19"/>
  <c r="H736" i="19"/>
  <c r="AT735" i="19"/>
  <c r="AS735" i="19"/>
  <c r="AA735" i="19"/>
  <c r="Z735" i="19"/>
  <c r="I735" i="19"/>
  <c r="H735" i="19"/>
  <c r="AT734" i="19"/>
  <c r="AS734" i="19"/>
  <c r="AA734" i="19"/>
  <c r="Z734" i="19"/>
  <c r="I734" i="19"/>
  <c r="H734" i="19"/>
  <c r="AT733" i="19"/>
  <c r="AS733" i="19"/>
  <c r="AA733" i="19"/>
  <c r="Z733" i="19"/>
  <c r="I733" i="19"/>
  <c r="H733" i="19"/>
  <c r="AT732" i="19"/>
  <c r="AS732" i="19"/>
  <c r="AA732" i="19"/>
  <c r="Z732" i="19"/>
  <c r="I732" i="19"/>
  <c r="H732" i="19"/>
  <c r="AT731" i="19"/>
  <c r="AS731" i="19"/>
  <c r="AA731" i="19"/>
  <c r="Z731" i="19"/>
  <c r="I731" i="19"/>
  <c r="H731" i="19"/>
  <c r="AT730" i="19"/>
  <c r="AS730" i="19"/>
  <c r="AA730" i="19"/>
  <c r="Z730" i="19"/>
  <c r="I730" i="19"/>
  <c r="H730" i="19"/>
  <c r="AT729" i="19"/>
  <c r="AS729" i="19"/>
  <c r="AA729" i="19"/>
  <c r="Z729" i="19"/>
  <c r="I729" i="19"/>
  <c r="H729" i="19"/>
  <c r="AT728" i="19"/>
  <c r="AS728" i="19"/>
  <c r="AA728" i="19"/>
  <c r="Z728" i="19"/>
  <c r="I728" i="19"/>
  <c r="H728" i="19"/>
  <c r="AT727" i="19"/>
  <c r="AS727" i="19"/>
  <c r="AA727" i="19"/>
  <c r="Z727" i="19"/>
  <c r="I727" i="19"/>
  <c r="H727" i="19"/>
  <c r="AT726" i="19"/>
  <c r="AS726" i="19"/>
  <c r="AA726" i="19"/>
  <c r="Z726" i="19"/>
  <c r="I726" i="19"/>
  <c r="H726" i="19"/>
  <c r="AT725" i="19"/>
  <c r="AS725" i="19"/>
  <c r="AA725" i="19"/>
  <c r="Z725" i="19"/>
  <c r="I725" i="19"/>
  <c r="H725" i="19"/>
  <c r="AT724" i="19"/>
  <c r="AS724" i="19"/>
  <c r="AA724" i="19"/>
  <c r="Z724" i="19"/>
  <c r="I724" i="19"/>
  <c r="H724" i="19"/>
  <c r="AT723" i="19"/>
  <c r="AS723" i="19"/>
  <c r="AA723" i="19"/>
  <c r="Z723" i="19"/>
  <c r="I723" i="19"/>
  <c r="H723" i="19"/>
  <c r="AT722" i="19"/>
  <c r="AS722" i="19"/>
  <c r="AA722" i="19"/>
  <c r="Z722" i="19"/>
  <c r="I722" i="19"/>
  <c r="H722" i="19"/>
  <c r="AT721" i="19"/>
  <c r="AS721" i="19"/>
  <c r="AA721" i="19"/>
  <c r="Z721" i="19"/>
  <c r="I721" i="19"/>
  <c r="H721" i="19"/>
  <c r="AT720" i="19"/>
  <c r="AS720" i="19"/>
  <c r="AA720" i="19"/>
  <c r="Z720" i="19"/>
  <c r="I720" i="19"/>
  <c r="H720" i="19"/>
  <c r="AT719" i="19"/>
  <c r="AS719" i="19"/>
  <c r="AA719" i="19"/>
  <c r="Z719" i="19"/>
  <c r="I719" i="19"/>
  <c r="H719" i="19"/>
  <c r="AT718" i="19"/>
  <c r="AS718" i="19"/>
  <c r="AA718" i="19"/>
  <c r="Z718" i="19"/>
  <c r="I718" i="19"/>
  <c r="H718" i="19"/>
  <c r="AT717" i="19"/>
  <c r="AS717" i="19"/>
  <c r="AA717" i="19"/>
  <c r="Z717" i="19"/>
  <c r="I717" i="19"/>
  <c r="H717" i="19"/>
  <c r="AT716" i="19"/>
  <c r="AS716" i="19"/>
  <c r="AA716" i="19"/>
  <c r="Z716" i="19"/>
  <c r="I716" i="19"/>
  <c r="H716" i="19"/>
  <c r="AT715" i="19"/>
  <c r="AS715" i="19"/>
  <c r="AA715" i="19"/>
  <c r="Z715" i="19"/>
  <c r="I715" i="19"/>
  <c r="H715" i="19"/>
  <c r="AT714" i="19"/>
  <c r="AS714" i="19"/>
  <c r="AA714" i="19"/>
  <c r="Z714" i="19"/>
  <c r="I714" i="19"/>
  <c r="H714" i="19"/>
  <c r="AT713" i="19"/>
  <c r="AS713" i="19"/>
  <c r="AA713" i="19"/>
  <c r="Z713" i="19"/>
  <c r="I713" i="19"/>
  <c r="H713" i="19"/>
  <c r="AT712" i="19"/>
  <c r="AS712" i="19"/>
  <c r="AA712" i="19"/>
  <c r="Z712" i="19"/>
  <c r="I712" i="19"/>
  <c r="H712" i="19"/>
  <c r="AT711" i="19"/>
  <c r="AS711" i="19"/>
  <c r="AA711" i="19"/>
  <c r="Z711" i="19"/>
  <c r="I711" i="19"/>
  <c r="H711" i="19"/>
  <c r="AT710" i="19"/>
  <c r="AS710" i="19"/>
  <c r="AA710" i="19"/>
  <c r="Z710" i="19"/>
  <c r="I710" i="19"/>
  <c r="H710" i="19"/>
  <c r="AT709" i="19"/>
  <c r="AS709" i="19"/>
  <c r="AA709" i="19"/>
  <c r="Z709" i="19"/>
  <c r="I709" i="19"/>
  <c r="H709" i="19"/>
  <c r="AT708" i="19"/>
  <c r="AS708" i="19"/>
  <c r="AA708" i="19"/>
  <c r="Z708" i="19"/>
  <c r="I708" i="19"/>
  <c r="H708" i="19"/>
  <c r="AT707" i="19"/>
  <c r="AS707" i="19"/>
  <c r="AA707" i="19"/>
  <c r="Z707" i="19"/>
  <c r="I707" i="19"/>
  <c r="H707" i="19"/>
  <c r="AT706" i="19"/>
  <c r="AS706" i="19"/>
  <c r="AA706" i="19"/>
  <c r="Z706" i="19"/>
  <c r="I706" i="19"/>
  <c r="H706" i="19"/>
  <c r="AT705" i="19"/>
  <c r="AS705" i="19"/>
  <c r="AA705" i="19"/>
  <c r="Z705" i="19"/>
  <c r="I705" i="19"/>
  <c r="H705" i="19"/>
  <c r="AT704" i="19"/>
  <c r="AS704" i="19"/>
  <c r="AA704" i="19"/>
  <c r="Z704" i="19"/>
  <c r="I704" i="19"/>
  <c r="H704" i="19"/>
  <c r="AT703" i="19"/>
  <c r="AS703" i="19"/>
  <c r="AA703" i="19"/>
  <c r="Z703" i="19"/>
  <c r="I703" i="19"/>
  <c r="H703" i="19"/>
  <c r="AT702" i="19"/>
  <c r="AS702" i="19"/>
  <c r="AA702" i="19"/>
  <c r="Z702" i="19"/>
  <c r="I702" i="19"/>
  <c r="H702" i="19"/>
  <c r="AT701" i="19"/>
  <c r="AS701" i="19"/>
  <c r="AA701" i="19"/>
  <c r="Z701" i="19"/>
  <c r="I701" i="19"/>
  <c r="H701" i="19"/>
  <c r="AT700" i="19"/>
  <c r="AS700" i="19"/>
  <c r="AA700" i="19"/>
  <c r="Z700" i="19"/>
  <c r="I700" i="19"/>
  <c r="H700" i="19"/>
  <c r="AT699" i="19"/>
  <c r="AS699" i="19"/>
  <c r="AA699" i="19"/>
  <c r="Z699" i="19"/>
  <c r="I699" i="19"/>
  <c r="H699" i="19"/>
  <c r="AT698" i="19"/>
  <c r="AS698" i="19"/>
  <c r="AA698" i="19"/>
  <c r="Z698" i="19"/>
  <c r="I698" i="19"/>
  <c r="H698" i="19"/>
  <c r="AT697" i="19"/>
  <c r="AS697" i="19"/>
  <c r="AA697" i="19"/>
  <c r="Z697" i="19"/>
  <c r="I697" i="19"/>
  <c r="H697" i="19"/>
  <c r="AT696" i="19"/>
  <c r="AS696" i="19"/>
  <c r="AA696" i="19"/>
  <c r="Z696" i="19"/>
  <c r="I696" i="19"/>
  <c r="H696" i="19"/>
  <c r="AT695" i="19"/>
  <c r="AS695" i="19"/>
  <c r="AA695" i="19"/>
  <c r="Z695" i="19"/>
  <c r="I695" i="19"/>
  <c r="H695" i="19"/>
  <c r="AT694" i="19"/>
  <c r="AS694" i="19"/>
  <c r="AA694" i="19"/>
  <c r="Z694" i="19"/>
  <c r="I694" i="19"/>
  <c r="H694" i="19"/>
  <c r="AT693" i="19"/>
  <c r="AS693" i="19"/>
  <c r="AA693" i="19"/>
  <c r="Z693" i="19"/>
  <c r="I693" i="19"/>
  <c r="H693" i="19"/>
  <c r="AT692" i="19"/>
  <c r="AS692" i="19"/>
  <c r="AA692" i="19"/>
  <c r="Z692" i="19"/>
  <c r="I692" i="19"/>
  <c r="H692" i="19"/>
  <c r="AT691" i="19"/>
  <c r="AS691" i="19"/>
  <c r="AA691" i="19"/>
  <c r="Z691" i="19"/>
  <c r="I691" i="19"/>
  <c r="H691" i="19"/>
  <c r="AT690" i="19"/>
  <c r="AS690" i="19"/>
  <c r="AA690" i="19"/>
  <c r="Z690" i="19"/>
  <c r="I690" i="19"/>
  <c r="H690" i="19"/>
  <c r="AT689" i="19"/>
  <c r="AS689" i="19"/>
  <c r="AA689" i="19"/>
  <c r="Z689" i="19"/>
  <c r="I689" i="19"/>
  <c r="H689" i="19"/>
  <c r="AT688" i="19"/>
  <c r="AS688" i="19"/>
  <c r="AA688" i="19"/>
  <c r="Z688" i="19"/>
  <c r="I688" i="19"/>
  <c r="H688" i="19"/>
  <c r="AT687" i="19"/>
  <c r="AS687" i="19"/>
  <c r="AA687" i="19"/>
  <c r="Z687" i="19"/>
  <c r="I687" i="19"/>
  <c r="H687" i="19"/>
  <c r="AT686" i="19"/>
  <c r="AS686" i="19"/>
  <c r="AA686" i="19"/>
  <c r="Z686" i="19"/>
  <c r="I686" i="19"/>
  <c r="H686" i="19"/>
  <c r="AT685" i="19"/>
  <c r="AS685" i="19"/>
  <c r="AA685" i="19"/>
  <c r="Z685" i="19"/>
  <c r="I685" i="19"/>
  <c r="H685" i="19"/>
  <c r="AT684" i="19"/>
  <c r="AS684" i="19"/>
  <c r="AA684" i="19"/>
  <c r="Z684" i="19"/>
  <c r="I684" i="19"/>
  <c r="H684" i="19"/>
  <c r="AT683" i="19"/>
  <c r="AS683" i="19"/>
  <c r="AA683" i="19"/>
  <c r="Z683" i="19"/>
  <c r="I683" i="19"/>
  <c r="H683" i="19"/>
  <c r="AT682" i="19"/>
  <c r="AS682" i="19"/>
  <c r="AA682" i="19"/>
  <c r="Z682" i="19"/>
  <c r="I682" i="19"/>
  <c r="H682" i="19"/>
  <c r="AT681" i="19"/>
  <c r="AS681" i="19"/>
  <c r="AA681" i="19"/>
  <c r="Z681" i="19"/>
  <c r="I681" i="19"/>
  <c r="H681" i="19"/>
  <c r="AT680" i="19"/>
  <c r="AS680" i="19"/>
  <c r="AA680" i="19"/>
  <c r="Z680" i="19"/>
  <c r="I680" i="19"/>
  <c r="H680" i="19"/>
  <c r="AT679" i="19"/>
  <c r="AS679" i="19"/>
  <c r="AA679" i="19"/>
  <c r="Z679" i="19"/>
  <c r="I679" i="19"/>
  <c r="H679" i="19"/>
  <c r="AT678" i="19"/>
  <c r="AS678" i="19"/>
  <c r="AA678" i="19"/>
  <c r="Z678" i="19"/>
  <c r="I678" i="19"/>
  <c r="H678" i="19"/>
  <c r="AT677" i="19"/>
  <c r="AS677" i="19"/>
  <c r="AA677" i="19"/>
  <c r="Z677" i="19"/>
  <c r="I677" i="19"/>
  <c r="H677" i="19"/>
  <c r="AT676" i="19"/>
  <c r="AS676" i="19"/>
  <c r="AA676" i="19"/>
  <c r="Z676" i="19"/>
  <c r="I676" i="19"/>
  <c r="H676" i="19"/>
  <c r="AT675" i="19"/>
  <c r="AS675" i="19"/>
  <c r="AA675" i="19"/>
  <c r="Z675" i="19"/>
  <c r="I675" i="19"/>
  <c r="H675" i="19"/>
  <c r="AT674" i="19"/>
  <c r="AS674" i="19"/>
  <c r="AA674" i="19"/>
  <c r="Z674" i="19"/>
  <c r="I674" i="19"/>
  <c r="H674" i="19"/>
  <c r="AT673" i="19"/>
  <c r="AS673" i="19"/>
  <c r="AA673" i="19"/>
  <c r="Z673" i="19"/>
  <c r="I673" i="19"/>
  <c r="H673" i="19"/>
  <c r="AT672" i="19"/>
  <c r="AS672" i="19"/>
  <c r="AA672" i="19"/>
  <c r="Z672" i="19"/>
  <c r="I672" i="19"/>
  <c r="H672" i="19"/>
  <c r="AT671" i="19"/>
  <c r="AS671" i="19"/>
  <c r="AA671" i="19"/>
  <c r="Z671" i="19"/>
  <c r="I671" i="19"/>
  <c r="H671" i="19"/>
  <c r="AT670" i="19"/>
  <c r="AS670" i="19"/>
  <c r="AA670" i="19"/>
  <c r="Z670" i="19"/>
  <c r="I670" i="19"/>
  <c r="H670" i="19"/>
  <c r="AT669" i="19"/>
  <c r="AS669" i="19"/>
  <c r="AA669" i="19"/>
  <c r="Z669" i="19"/>
  <c r="I669" i="19"/>
  <c r="H669" i="19"/>
  <c r="AT668" i="19"/>
  <c r="AS668" i="19"/>
  <c r="AA668" i="19"/>
  <c r="Z668" i="19"/>
  <c r="I668" i="19"/>
  <c r="H668" i="19"/>
  <c r="AT667" i="19"/>
  <c r="AS667" i="19"/>
  <c r="AA667" i="19"/>
  <c r="Z667" i="19"/>
  <c r="I667" i="19"/>
  <c r="H667" i="19"/>
  <c r="AT666" i="19"/>
  <c r="AS666" i="19"/>
  <c r="AA666" i="19"/>
  <c r="Z666" i="19"/>
  <c r="I666" i="19"/>
  <c r="H666" i="19"/>
  <c r="AT665" i="19"/>
  <c r="AS665" i="19"/>
  <c r="AA665" i="19"/>
  <c r="Z665" i="19"/>
  <c r="I665" i="19"/>
  <c r="H665" i="19"/>
  <c r="AT664" i="19"/>
  <c r="AS664" i="19"/>
  <c r="AA664" i="19"/>
  <c r="Z664" i="19"/>
  <c r="I664" i="19"/>
  <c r="H664" i="19"/>
  <c r="AT663" i="19"/>
  <c r="AS663" i="19"/>
  <c r="AA663" i="19"/>
  <c r="Z663" i="19"/>
  <c r="I663" i="19"/>
  <c r="H663" i="19"/>
  <c r="AT662" i="19"/>
  <c r="AS662" i="19"/>
  <c r="AA662" i="19"/>
  <c r="Z662" i="19"/>
  <c r="I662" i="19"/>
  <c r="H662" i="19"/>
  <c r="AT661" i="19"/>
  <c r="AS661" i="19"/>
  <c r="AA661" i="19"/>
  <c r="Z661" i="19"/>
  <c r="I661" i="19"/>
  <c r="H661" i="19"/>
  <c r="AT660" i="19"/>
  <c r="AS660" i="19"/>
  <c r="AA660" i="19"/>
  <c r="Z660" i="19"/>
  <c r="I660" i="19"/>
  <c r="H660" i="19"/>
  <c r="AT659" i="19"/>
  <c r="AS659" i="19"/>
  <c r="AA659" i="19"/>
  <c r="Z659" i="19"/>
  <c r="I659" i="19"/>
  <c r="H659" i="19"/>
  <c r="AT658" i="19"/>
  <c r="AS658" i="19"/>
  <c r="AA658" i="19"/>
  <c r="Z658" i="19"/>
  <c r="I658" i="19"/>
  <c r="H658" i="19"/>
  <c r="AT657" i="19"/>
  <c r="AS657" i="19"/>
  <c r="AA657" i="19"/>
  <c r="Z657" i="19"/>
  <c r="I657" i="19"/>
  <c r="H657" i="19"/>
  <c r="AT656" i="19"/>
  <c r="AS656" i="19"/>
  <c r="AA656" i="19"/>
  <c r="Z656" i="19"/>
  <c r="I656" i="19"/>
  <c r="H656" i="19"/>
  <c r="AT655" i="19"/>
  <c r="AS655" i="19"/>
  <c r="AA655" i="19"/>
  <c r="Z655" i="19"/>
  <c r="I655" i="19"/>
  <c r="H655" i="19"/>
  <c r="AT654" i="19"/>
  <c r="AS654" i="19"/>
  <c r="AA654" i="19"/>
  <c r="Z654" i="19"/>
  <c r="I654" i="19"/>
  <c r="H654" i="19"/>
  <c r="AT653" i="19"/>
  <c r="AS653" i="19"/>
  <c r="AA653" i="19"/>
  <c r="Z653" i="19"/>
  <c r="I653" i="19"/>
  <c r="H653" i="19"/>
  <c r="AT652" i="19"/>
  <c r="AS652" i="19"/>
  <c r="AA652" i="19"/>
  <c r="Z652" i="19"/>
  <c r="I652" i="19"/>
  <c r="H652" i="19"/>
  <c r="AT651" i="19"/>
  <c r="AS651" i="19"/>
  <c r="AA651" i="19"/>
  <c r="Z651" i="19"/>
  <c r="I651" i="19"/>
  <c r="H651" i="19"/>
  <c r="AT650" i="19"/>
  <c r="AS650" i="19"/>
  <c r="AA650" i="19"/>
  <c r="Z650" i="19"/>
  <c r="I650" i="19"/>
  <c r="H650" i="19"/>
  <c r="AT649" i="19"/>
  <c r="AS649" i="19"/>
  <c r="AA649" i="19"/>
  <c r="Z649" i="19"/>
  <c r="I649" i="19"/>
  <c r="H649" i="19"/>
  <c r="AT648" i="19"/>
  <c r="AS648" i="19"/>
  <c r="AA648" i="19"/>
  <c r="Z648" i="19"/>
  <c r="I648" i="19"/>
  <c r="H648" i="19"/>
  <c r="AT647" i="19"/>
  <c r="AS647" i="19"/>
  <c r="AA647" i="19"/>
  <c r="Z647" i="19"/>
  <c r="I647" i="19"/>
  <c r="H647" i="19"/>
  <c r="AT646" i="19"/>
  <c r="AS646" i="19"/>
  <c r="AA646" i="19"/>
  <c r="Z646" i="19"/>
  <c r="I646" i="19"/>
  <c r="H646" i="19"/>
  <c r="AT645" i="19"/>
  <c r="AS645" i="19"/>
  <c r="AA645" i="19"/>
  <c r="Z645" i="19"/>
  <c r="I645" i="19"/>
  <c r="H645" i="19"/>
  <c r="AT644" i="19"/>
  <c r="AS644" i="19"/>
  <c r="AA644" i="19"/>
  <c r="Z644" i="19"/>
  <c r="I644" i="19"/>
  <c r="H644" i="19"/>
  <c r="AT643" i="19"/>
  <c r="AS643" i="19"/>
  <c r="AA643" i="19"/>
  <c r="Z643" i="19"/>
  <c r="I643" i="19"/>
  <c r="H643" i="19"/>
  <c r="AT642" i="19"/>
  <c r="AS642" i="19"/>
  <c r="AA642" i="19"/>
  <c r="Z642" i="19"/>
  <c r="I642" i="19"/>
  <c r="H642" i="19"/>
  <c r="AT641" i="19"/>
  <c r="AS641" i="19"/>
  <c r="AA641" i="19"/>
  <c r="Z641" i="19"/>
  <c r="I641" i="19"/>
  <c r="H641" i="19"/>
  <c r="AT640" i="19"/>
  <c r="AS640" i="19"/>
  <c r="AA640" i="19"/>
  <c r="Z640" i="19"/>
  <c r="I640" i="19"/>
  <c r="H640" i="19"/>
  <c r="AT639" i="19"/>
  <c r="AS639" i="19"/>
  <c r="AA639" i="19"/>
  <c r="Z639" i="19"/>
  <c r="I639" i="19"/>
  <c r="H639" i="19"/>
  <c r="AT638" i="19"/>
  <c r="AS638" i="19"/>
  <c r="AA638" i="19"/>
  <c r="Z638" i="19"/>
  <c r="I638" i="19"/>
  <c r="H638" i="19"/>
  <c r="AT637" i="19"/>
  <c r="AS637" i="19"/>
  <c r="AA637" i="19"/>
  <c r="Z637" i="19"/>
  <c r="I637" i="19"/>
  <c r="H637" i="19"/>
  <c r="AT636" i="19"/>
  <c r="AS636" i="19"/>
  <c r="AA636" i="19"/>
  <c r="Z636" i="19"/>
  <c r="I636" i="19"/>
  <c r="H636" i="19"/>
  <c r="AT635" i="19"/>
  <c r="AS635" i="19"/>
  <c r="AA635" i="19"/>
  <c r="Z635" i="19"/>
  <c r="I635" i="19"/>
  <c r="H635" i="19"/>
  <c r="AT634" i="19"/>
  <c r="AS634" i="19"/>
  <c r="AA634" i="19"/>
  <c r="Z634" i="19"/>
  <c r="I634" i="19"/>
  <c r="H634" i="19"/>
  <c r="AT633" i="19"/>
  <c r="AS633" i="19"/>
  <c r="AA633" i="19"/>
  <c r="Z633" i="19"/>
  <c r="I633" i="19"/>
  <c r="H633" i="19"/>
  <c r="AT632" i="19"/>
  <c r="AS632" i="19"/>
  <c r="AA632" i="19"/>
  <c r="Z632" i="19"/>
  <c r="I632" i="19"/>
  <c r="H632" i="19"/>
  <c r="AT631" i="19"/>
  <c r="AS631" i="19"/>
  <c r="AA631" i="19"/>
  <c r="Z631" i="19"/>
  <c r="I631" i="19"/>
  <c r="H631" i="19"/>
  <c r="AT630" i="19"/>
  <c r="AS630" i="19"/>
  <c r="AA630" i="19"/>
  <c r="Z630" i="19"/>
  <c r="I630" i="19"/>
  <c r="H630" i="19"/>
  <c r="AT629" i="19"/>
  <c r="AS629" i="19"/>
  <c r="AA629" i="19"/>
  <c r="Z629" i="19"/>
  <c r="I629" i="19"/>
  <c r="H629" i="19"/>
  <c r="AT628" i="19"/>
  <c r="AS628" i="19"/>
  <c r="AA628" i="19"/>
  <c r="Z628" i="19"/>
  <c r="I628" i="19"/>
  <c r="H628" i="19"/>
  <c r="AT627" i="19"/>
  <c r="AS627" i="19"/>
  <c r="AA627" i="19"/>
  <c r="Z627" i="19"/>
  <c r="I627" i="19"/>
  <c r="H627" i="19"/>
  <c r="AT626" i="19"/>
  <c r="AS626" i="19"/>
  <c r="AA626" i="19"/>
  <c r="Z626" i="19"/>
  <c r="I626" i="19"/>
  <c r="H626" i="19"/>
  <c r="AT625" i="19"/>
  <c r="AS625" i="19"/>
  <c r="AA625" i="19"/>
  <c r="Z625" i="19"/>
  <c r="I625" i="19"/>
  <c r="H625" i="19"/>
  <c r="AT624" i="19"/>
  <c r="AS624" i="19"/>
  <c r="AA624" i="19"/>
  <c r="Z624" i="19"/>
  <c r="I624" i="19"/>
  <c r="H624" i="19"/>
  <c r="AT623" i="19"/>
  <c r="AS623" i="19"/>
  <c r="AA623" i="19"/>
  <c r="Z623" i="19"/>
  <c r="I623" i="19"/>
  <c r="H623" i="19"/>
  <c r="AT622" i="19"/>
  <c r="AS622" i="19"/>
  <c r="AA622" i="19"/>
  <c r="Z622" i="19"/>
  <c r="I622" i="19"/>
  <c r="H622" i="19"/>
  <c r="AT621" i="19"/>
  <c r="AS621" i="19"/>
  <c r="AA621" i="19"/>
  <c r="Z621" i="19"/>
  <c r="I621" i="19"/>
  <c r="H621" i="19"/>
  <c r="AT620" i="19"/>
  <c r="AS620" i="19"/>
  <c r="AA620" i="19"/>
  <c r="Z620" i="19"/>
  <c r="I620" i="19"/>
  <c r="H620" i="19"/>
  <c r="AT619" i="19"/>
  <c r="AS619" i="19"/>
  <c r="AA619" i="19"/>
  <c r="Z619" i="19"/>
  <c r="I619" i="19"/>
  <c r="H619" i="19"/>
  <c r="AT618" i="19"/>
  <c r="AS618" i="19"/>
  <c r="AA618" i="19"/>
  <c r="Z618" i="19"/>
  <c r="I618" i="19"/>
  <c r="H618" i="19"/>
  <c r="AT617" i="19"/>
  <c r="AS617" i="19"/>
  <c r="AA617" i="19"/>
  <c r="Z617" i="19"/>
  <c r="I617" i="19"/>
  <c r="H617" i="19"/>
  <c r="AT616" i="19"/>
  <c r="AS616" i="19"/>
  <c r="AA616" i="19"/>
  <c r="Z616" i="19"/>
  <c r="I616" i="19"/>
  <c r="H616" i="19"/>
  <c r="AT615" i="19"/>
  <c r="AS615" i="19"/>
  <c r="AA615" i="19"/>
  <c r="Z615" i="19"/>
  <c r="I615" i="19"/>
  <c r="H615" i="19"/>
  <c r="AT614" i="19"/>
  <c r="AS614" i="19"/>
  <c r="AA614" i="19"/>
  <c r="Z614" i="19"/>
  <c r="I614" i="19"/>
  <c r="H614" i="19"/>
  <c r="AT613" i="19"/>
  <c r="AS613" i="19"/>
  <c r="AA613" i="19"/>
  <c r="Z613" i="19"/>
  <c r="I613" i="19"/>
  <c r="H613" i="19"/>
  <c r="AT612" i="19"/>
  <c r="AS612" i="19"/>
  <c r="AA612" i="19"/>
  <c r="Z612" i="19"/>
  <c r="I612" i="19"/>
  <c r="H612" i="19"/>
  <c r="AT611" i="19"/>
  <c r="AS611" i="19"/>
  <c r="AA611" i="19"/>
  <c r="Z611" i="19"/>
  <c r="I611" i="19"/>
  <c r="H611" i="19"/>
  <c r="AT610" i="19"/>
  <c r="AS610" i="19"/>
  <c r="AA610" i="19"/>
  <c r="Z610" i="19"/>
  <c r="I610" i="19"/>
  <c r="H610" i="19"/>
  <c r="AT609" i="19"/>
  <c r="AS609" i="19"/>
  <c r="AA609" i="19"/>
  <c r="Z609" i="19"/>
  <c r="I609" i="19"/>
  <c r="H609" i="19"/>
  <c r="AT608" i="19"/>
  <c r="AS608" i="19"/>
  <c r="AA608" i="19"/>
  <c r="Z608" i="19"/>
  <c r="I608" i="19"/>
  <c r="H608" i="19"/>
  <c r="AT607" i="19"/>
  <c r="AS607" i="19"/>
  <c r="AA607" i="19"/>
  <c r="Z607" i="19"/>
  <c r="I607" i="19"/>
  <c r="H607" i="19"/>
  <c r="AT606" i="19"/>
  <c r="AS606" i="19"/>
  <c r="AA606" i="19"/>
  <c r="Z606" i="19"/>
  <c r="I606" i="19"/>
  <c r="H606" i="19"/>
  <c r="AT605" i="19"/>
  <c r="AS605" i="19"/>
  <c r="AA605" i="19"/>
  <c r="Z605" i="19"/>
  <c r="I605" i="19"/>
  <c r="H605" i="19"/>
  <c r="AT604" i="19"/>
  <c r="AS604" i="19"/>
  <c r="AA604" i="19"/>
  <c r="Z604" i="19"/>
  <c r="I604" i="19"/>
  <c r="H604" i="19"/>
  <c r="AT603" i="19"/>
  <c r="AS603" i="19"/>
  <c r="AA603" i="19"/>
  <c r="Z603" i="19"/>
  <c r="I603" i="19"/>
  <c r="H603" i="19"/>
  <c r="AT602" i="19"/>
  <c r="AS602" i="19"/>
  <c r="AA602" i="19"/>
  <c r="Z602" i="19"/>
  <c r="I602" i="19"/>
  <c r="H602" i="19"/>
  <c r="AT601" i="19"/>
  <c r="AS601" i="19"/>
  <c r="AA601" i="19"/>
  <c r="Z601" i="19"/>
  <c r="I601" i="19"/>
  <c r="H601" i="19"/>
  <c r="AT600" i="19"/>
  <c r="AS600" i="19"/>
  <c r="AA600" i="19"/>
  <c r="Z600" i="19"/>
  <c r="I600" i="19"/>
  <c r="H600" i="19"/>
  <c r="AT599" i="19"/>
  <c r="AS599" i="19"/>
  <c r="AA599" i="19"/>
  <c r="Z599" i="19"/>
  <c r="I599" i="19"/>
  <c r="H599" i="19"/>
  <c r="AT598" i="19"/>
  <c r="AS598" i="19"/>
  <c r="AA598" i="19"/>
  <c r="Z598" i="19"/>
  <c r="I598" i="19"/>
  <c r="H598" i="19"/>
  <c r="AT597" i="19"/>
  <c r="AS597" i="19"/>
  <c r="AA597" i="19"/>
  <c r="Z597" i="19"/>
  <c r="I597" i="19"/>
  <c r="H597" i="19"/>
  <c r="AT596" i="19"/>
  <c r="AS596" i="19"/>
  <c r="AA596" i="19"/>
  <c r="Z596" i="19"/>
  <c r="I596" i="19"/>
  <c r="H596" i="19"/>
  <c r="AT595" i="19"/>
  <c r="AS595" i="19"/>
  <c r="AA595" i="19"/>
  <c r="Z595" i="19"/>
  <c r="I595" i="19"/>
  <c r="H595" i="19"/>
  <c r="AT594" i="19"/>
  <c r="AS594" i="19"/>
  <c r="AA594" i="19"/>
  <c r="Z594" i="19"/>
  <c r="I594" i="19"/>
  <c r="H594" i="19"/>
  <c r="AT593" i="19"/>
  <c r="AS593" i="19"/>
  <c r="AA593" i="19"/>
  <c r="Z593" i="19"/>
  <c r="I593" i="19"/>
  <c r="H593" i="19"/>
  <c r="AT592" i="19"/>
  <c r="AS592" i="19"/>
  <c r="AA592" i="19"/>
  <c r="Z592" i="19"/>
  <c r="I592" i="19"/>
  <c r="H592" i="19"/>
  <c r="AT591" i="19"/>
  <c r="AS591" i="19"/>
  <c r="AA591" i="19"/>
  <c r="Z591" i="19"/>
  <c r="I591" i="19"/>
  <c r="H591" i="19"/>
  <c r="AT590" i="19"/>
  <c r="AS590" i="19"/>
  <c r="AA590" i="19"/>
  <c r="Z590" i="19"/>
  <c r="I590" i="19"/>
  <c r="H590" i="19"/>
  <c r="AT589" i="19"/>
  <c r="AS589" i="19"/>
  <c r="AA589" i="19"/>
  <c r="Z589" i="19"/>
  <c r="I589" i="19"/>
  <c r="H589" i="19"/>
  <c r="AT588" i="19"/>
  <c r="AS588" i="19"/>
  <c r="AA588" i="19"/>
  <c r="Z588" i="19"/>
  <c r="I588" i="19"/>
  <c r="H588" i="19"/>
  <c r="AT587" i="19"/>
  <c r="AS587" i="19"/>
  <c r="AA587" i="19"/>
  <c r="Z587" i="19"/>
  <c r="I587" i="19"/>
  <c r="H587" i="19"/>
  <c r="AT586" i="19"/>
  <c r="AS586" i="19"/>
  <c r="AA586" i="19"/>
  <c r="Z586" i="19"/>
  <c r="I586" i="19"/>
  <c r="H586" i="19"/>
  <c r="AT585" i="19"/>
  <c r="AS585" i="19"/>
  <c r="AA585" i="19"/>
  <c r="Z585" i="19"/>
  <c r="I585" i="19"/>
  <c r="H585" i="19"/>
  <c r="AT584" i="19"/>
  <c r="AS584" i="19"/>
  <c r="AA584" i="19"/>
  <c r="Z584" i="19"/>
  <c r="I584" i="19"/>
  <c r="H584" i="19"/>
  <c r="AT583" i="19"/>
  <c r="AS583" i="19"/>
  <c r="AA583" i="19"/>
  <c r="Z583" i="19"/>
  <c r="I583" i="19"/>
  <c r="H583" i="19"/>
  <c r="AT582" i="19"/>
  <c r="AS582" i="19"/>
  <c r="AA582" i="19"/>
  <c r="Z582" i="19"/>
  <c r="I582" i="19"/>
  <c r="H582" i="19"/>
  <c r="AT581" i="19"/>
  <c r="AS581" i="19"/>
  <c r="AA581" i="19"/>
  <c r="Z581" i="19"/>
  <c r="I581" i="19"/>
  <c r="H581" i="19"/>
  <c r="AT580" i="19"/>
  <c r="AS580" i="19"/>
  <c r="AA580" i="19"/>
  <c r="Z580" i="19"/>
  <c r="I580" i="19"/>
  <c r="H580" i="19"/>
  <c r="AT579" i="19"/>
  <c r="AS579" i="19"/>
  <c r="AA579" i="19"/>
  <c r="Z579" i="19"/>
  <c r="I579" i="19"/>
  <c r="H579" i="19"/>
  <c r="AT578" i="19"/>
  <c r="AS578" i="19"/>
  <c r="AA578" i="19"/>
  <c r="Z578" i="19"/>
  <c r="I578" i="19"/>
  <c r="H578" i="19"/>
  <c r="AT577" i="19"/>
  <c r="AS577" i="19"/>
  <c r="AA577" i="19"/>
  <c r="Z577" i="19"/>
  <c r="I577" i="19"/>
  <c r="H577" i="19"/>
  <c r="AT576" i="19"/>
  <c r="AS576" i="19"/>
  <c r="AA576" i="19"/>
  <c r="Z576" i="19"/>
  <c r="I576" i="19"/>
  <c r="H576" i="19"/>
  <c r="AT575" i="19"/>
  <c r="AS575" i="19"/>
  <c r="AA575" i="19"/>
  <c r="Z575" i="19"/>
  <c r="I575" i="19"/>
  <c r="H575" i="19"/>
  <c r="AT574" i="19"/>
  <c r="AS574" i="19"/>
  <c r="AA574" i="19"/>
  <c r="Z574" i="19"/>
  <c r="I574" i="19"/>
  <c r="H574" i="19"/>
  <c r="AT573" i="19"/>
  <c r="AS573" i="19"/>
  <c r="AA573" i="19"/>
  <c r="Z573" i="19"/>
  <c r="I573" i="19"/>
  <c r="H573" i="19"/>
  <c r="AT572" i="19"/>
  <c r="AS572" i="19"/>
  <c r="AA572" i="19"/>
  <c r="Z572" i="19"/>
  <c r="I572" i="19"/>
  <c r="H572" i="19"/>
  <c r="AT571" i="19"/>
  <c r="AS571" i="19"/>
  <c r="AA571" i="19"/>
  <c r="Z571" i="19"/>
  <c r="I571" i="19"/>
  <c r="H571" i="19"/>
  <c r="AT570" i="19"/>
  <c r="AS570" i="19"/>
  <c r="AA570" i="19"/>
  <c r="Z570" i="19"/>
  <c r="I570" i="19"/>
  <c r="H570" i="19"/>
  <c r="AT569" i="19"/>
  <c r="AS569" i="19"/>
  <c r="AA569" i="19"/>
  <c r="Z569" i="19"/>
  <c r="I569" i="19"/>
  <c r="H569" i="19"/>
  <c r="AT568" i="19"/>
  <c r="AS568" i="19"/>
  <c r="AA568" i="19"/>
  <c r="Z568" i="19"/>
  <c r="I568" i="19"/>
  <c r="H568" i="19"/>
  <c r="AT567" i="19"/>
  <c r="AS567" i="19"/>
  <c r="AA567" i="19"/>
  <c r="Z567" i="19"/>
  <c r="I567" i="19"/>
  <c r="H567" i="19"/>
  <c r="AT566" i="19"/>
  <c r="AS566" i="19"/>
  <c r="AA566" i="19"/>
  <c r="Z566" i="19"/>
  <c r="I566" i="19"/>
  <c r="H566" i="19"/>
  <c r="AT565" i="19"/>
  <c r="AS565" i="19"/>
  <c r="AA565" i="19"/>
  <c r="Z565" i="19"/>
  <c r="I565" i="19"/>
  <c r="H565" i="19"/>
  <c r="AT564" i="19"/>
  <c r="AS564" i="19"/>
  <c r="AA564" i="19"/>
  <c r="Z564" i="19"/>
  <c r="I564" i="19"/>
  <c r="H564" i="19"/>
  <c r="AT563" i="19"/>
  <c r="AS563" i="19"/>
  <c r="AA563" i="19"/>
  <c r="Z563" i="19"/>
  <c r="I563" i="19"/>
  <c r="H563" i="19"/>
  <c r="AT562" i="19"/>
  <c r="AS562" i="19"/>
  <c r="AA562" i="19"/>
  <c r="Z562" i="19"/>
  <c r="I562" i="19"/>
  <c r="H562" i="19"/>
  <c r="AT561" i="19"/>
  <c r="AS561" i="19"/>
  <c r="AA561" i="19"/>
  <c r="Z561" i="19"/>
  <c r="I561" i="19"/>
  <c r="H561" i="19"/>
  <c r="AT560" i="19"/>
  <c r="AS560" i="19"/>
  <c r="AA560" i="19"/>
  <c r="Z560" i="19"/>
  <c r="I560" i="19"/>
  <c r="H560" i="19"/>
  <c r="AT559" i="19"/>
  <c r="AS559" i="19"/>
  <c r="AA559" i="19"/>
  <c r="Z559" i="19"/>
  <c r="I559" i="19"/>
  <c r="H559" i="19"/>
  <c r="AT558" i="19"/>
  <c r="AS558" i="19"/>
  <c r="AA558" i="19"/>
  <c r="Z558" i="19"/>
  <c r="I558" i="19"/>
  <c r="H558" i="19"/>
  <c r="AT557" i="19"/>
  <c r="AS557" i="19"/>
  <c r="AA557" i="19"/>
  <c r="Z557" i="19"/>
  <c r="I557" i="19"/>
  <c r="H557" i="19"/>
  <c r="AT556" i="19"/>
  <c r="AS556" i="19"/>
  <c r="AA556" i="19"/>
  <c r="Z556" i="19"/>
  <c r="I556" i="19"/>
  <c r="H556" i="19"/>
  <c r="AT555" i="19"/>
  <c r="AS555" i="19"/>
  <c r="AA555" i="19"/>
  <c r="Z555" i="19"/>
  <c r="I555" i="19"/>
  <c r="H555" i="19"/>
  <c r="AT554" i="19"/>
  <c r="AS554" i="19"/>
  <c r="AA554" i="19"/>
  <c r="Z554" i="19"/>
  <c r="I554" i="19"/>
  <c r="H554" i="19"/>
  <c r="AT553" i="19"/>
  <c r="AS553" i="19"/>
  <c r="AA553" i="19"/>
  <c r="Z553" i="19"/>
  <c r="I553" i="19"/>
  <c r="H553" i="19"/>
  <c r="AT552" i="19"/>
  <c r="AS552" i="19"/>
  <c r="AA552" i="19"/>
  <c r="Z552" i="19"/>
  <c r="I552" i="19"/>
  <c r="H552" i="19"/>
  <c r="AT551" i="19"/>
  <c r="AS551" i="19"/>
  <c r="AA551" i="19"/>
  <c r="Z551" i="19"/>
  <c r="I551" i="19"/>
  <c r="H551" i="19"/>
  <c r="AT550" i="19"/>
  <c r="AS550" i="19"/>
  <c r="AA550" i="19"/>
  <c r="Z550" i="19"/>
  <c r="I550" i="19"/>
  <c r="H550" i="19"/>
  <c r="AT549" i="19"/>
  <c r="AS549" i="19"/>
  <c r="AA549" i="19"/>
  <c r="Z549" i="19"/>
  <c r="I549" i="19"/>
  <c r="H549" i="19"/>
  <c r="AT548" i="19"/>
  <c r="AS548" i="19"/>
  <c r="AA548" i="19"/>
  <c r="Z548" i="19"/>
  <c r="I548" i="19"/>
  <c r="H548" i="19"/>
  <c r="AT547" i="19"/>
  <c r="AS547" i="19"/>
  <c r="AA547" i="19"/>
  <c r="Z547" i="19"/>
  <c r="I547" i="19"/>
  <c r="H547" i="19"/>
  <c r="AT546" i="19"/>
  <c r="AS546" i="19"/>
  <c r="AA546" i="19"/>
  <c r="Z546" i="19"/>
  <c r="I546" i="19"/>
  <c r="H546" i="19"/>
  <c r="AT545" i="19"/>
  <c r="AS545" i="19"/>
  <c r="AA545" i="19"/>
  <c r="Z545" i="19"/>
  <c r="I545" i="19"/>
  <c r="H545" i="19"/>
  <c r="AT544" i="19"/>
  <c r="AS544" i="19"/>
  <c r="AA544" i="19"/>
  <c r="Z544" i="19"/>
  <c r="I544" i="19"/>
  <c r="H544" i="19"/>
  <c r="AT543" i="19"/>
  <c r="AS543" i="19"/>
  <c r="AA543" i="19"/>
  <c r="Z543" i="19"/>
  <c r="I543" i="19"/>
  <c r="H543" i="19"/>
  <c r="AT542" i="19"/>
  <c r="AS542" i="19"/>
  <c r="AA542" i="19"/>
  <c r="Z542" i="19"/>
  <c r="I542" i="19"/>
  <c r="H542" i="19"/>
  <c r="AT541" i="19"/>
  <c r="AS541" i="19"/>
  <c r="AA541" i="19"/>
  <c r="Z541" i="19"/>
  <c r="I541" i="19"/>
  <c r="H541" i="19"/>
  <c r="AT540" i="19"/>
  <c r="AS540" i="19"/>
  <c r="AA540" i="19"/>
  <c r="Z540" i="19"/>
  <c r="I540" i="19"/>
  <c r="H540" i="19"/>
  <c r="AT539" i="19"/>
  <c r="AS539" i="19"/>
  <c r="AA539" i="19"/>
  <c r="Z539" i="19"/>
  <c r="I539" i="19"/>
  <c r="H539" i="19"/>
  <c r="AT538" i="19"/>
  <c r="AS538" i="19"/>
  <c r="AA538" i="19"/>
  <c r="Z538" i="19"/>
  <c r="I538" i="19"/>
  <c r="H538" i="19"/>
  <c r="AT537" i="19"/>
  <c r="AS537" i="19"/>
  <c r="AA537" i="19"/>
  <c r="Z537" i="19"/>
  <c r="I537" i="19"/>
  <c r="H537" i="19"/>
  <c r="AT536" i="19"/>
  <c r="AS536" i="19"/>
  <c r="AA536" i="19"/>
  <c r="Z536" i="19"/>
  <c r="I536" i="19"/>
  <c r="H536" i="19"/>
  <c r="AT535" i="19"/>
  <c r="AS535" i="19"/>
  <c r="AA535" i="19"/>
  <c r="Z535" i="19"/>
  <c r="I535" i="19"/>
  <c r="H535" i="19"/>
  <c r="AT534" i="19"/>
  <c r="AS534" i="19"/>
  <c r="AA534" i="19"/>
  <c r="Z534" i="19"/>
  <c r="I534" i="19"/>
  <c r="H534" i="19"/>
  <c r="AT533" i="19"/>
  <c r="AS533" i="19"/>
  <c r="AA533" i="19"/>
  <c r="Z533" i="19"/>
  <c r="I533" i="19"/>
  <c r="H533" i="19"/>
  <c r="AT532" i="19"/>
  <c r="AS532" i="19"/>
  <c r="AA532" i="19"/>
  <c r="Z532" i="19"/>
  <c r="I532" i="19"/>
  <c r="H532" i="19"/>
  <c r="AT531" i="19"/>
  <c r="AS531" i="19"/>
  <c r="AA531" i="19"/>
  <c r="Z531" i="19"/>
  <c r="I531" i="19"/>
  <c r="H531" i="19"/>
  <c r="AT530" i="19"/>
  <c r="AS530" i="19"/>
  <c r="AA530" i="19"/>
  <c r="Z530" i="19"/>
  <c r="I530" i="19"/>
  <c r="H530" i="19"/>
  <c r="AT529" i="19"/>
  <c r="AS529" i="19"/>
  <c r="AA529" i="19"/>
  <c r="Z529" i="19"/>
  <c r="I529" i="19"/>
  <c r="H529" i="19"/>
  <c r="AT528" i="19"/>
  <c r="AS528" i="19"/>
  <c r="AA528" i="19"/>
  <c r="Z528" i="19"/>
  <c r="I528" i="19"/>
  <c r="H528" i="19"/>
  <c r="AT527" i="19"/>
  <c r="AS527" i="19"/>
  <c r="AA527" i="19"/>
  <c r="Z527" i="19"/>
  <c r="I527" i="19"/>
  <c r="H527" i="19"/>
  <c r="AT526" i="19"/>
  <c r="AS526" i="19"/>
  <c r="AA526" i="19"/>
  <c r="Z526" i="19"/>
  <c r="I526" i="19"/>
  <c r="H526" i="19"/>
  <c r="AT525" i="19"/>
  <c r="AS525" i="19"/>
  <c r="AA525" i="19"/>
  <c r="Z525" i="19"/>
  <c r="I525" i="19"/>
  <c r="H525" i="19"/>
  <c r="AT524" i="19"/>
  <c r="AS524" i="19"/>
  <c r="AA524" i="19"/>
  <c r="Z524" i="19"/>
  <c r="I524" i="19"/>
  <c r="H524" i="19"/>
  <c r="AT523" i="19"/>
  <c r="AS523" i="19"/>
  <c r="AA523" i="19"/>
  <c r="Z523" i="19"/>
  <c r="I523" i="19"/>
  <c r="H523" i="19"/>
  <c r="AT522" i="19"/>
  <c r="AS522" i="19"/>
  <c r="AA522" i="19"/>
  <c r="Z522" i="19"/>
  <c r="I522" i="19"/>
  <c r="H522" i="19"/>
  <c r="AT521" i="19"/>
  <c r="AS521" i="19"/>
  <c r="AA521" i="19"/>
  <c r="Z521" i="19"/>
  <c r="I521" i="19"/>
  <c r="H521" i="19"/>
  <c r="AT520" i="19"/>
  <c r="AS520" i="19"/>
  <c r="AA520" i="19"/>
  <c r="Z520" i="19"/>
  <c r="I520" i="19"/>
  <c r="H520" i="19"/>
  <c r="AT519" i="19"/>
  <c r="AS519" i="19"/>
  <c r="AA519" i="19"/>
  <c r="Z519" i="19"/>
  <c r="I519" i="19"/>
  <c r="H519" i="19"/>
  <c r="AT518" i="19"/>
  <c r="AS518" i="19"/>
  <c r="AA518" i="19"/>
  <c r="Z518" i="19"/>
  <c r="I518" i="19"/>
  <c r="H518" i="19"/>
  <c r="AT517" i="19"/>
  <c r="AS517" i="19"/>
  <c r="AA517" i="19"/>
  <c r="Z517" i="19"/>
  <c r="I517" i="19"/>
  <c r="H517" i="19"/>
  <c r="AT516" i="19"/>
  <c r="AS516" i="19"/>
  <c r="AA516" i="19"/>
  <c r="Z516" i="19"/>
  <c r="I516" i="19"/>
  <c r="H516" i="19"/>
  <c r="AT515" i="19"/>
  <c r="AS515" i="19"/>
  <c r="AA515" i="19"/>
  <c r="Z515" i="19"/>
  <c r="I515" i="19"/>
  <c r="H515" i="19"/>
  <c r="AT514" i="19"/>
  <c r="AS514" i="19"/>
  <c r="AA514" i="19"/>
  <c r="Z514" i="19"/>
  <c r="I514" i="19"/>
  <c r="H514" i="19"/>
  <c r="AT513" i="19"/>
  <c r="AS513" i="19"/>
  <c r="AA513" i="19"/>
  <c r="Z513" i="19"/>
  <c r="I513" i="19"/>
  <c r="H513" i="19"/>
  <c r="AT512" i="19"/>
  <c r="AS512" i="19"/>
  <c r="AA512" i="19"/>
  <c r="Z512" i="19"/>
  <c r="I512" i="19"/>
  <c r="H512" i="19"/>
  <c r="AT511" i="19"/>
  <c r="AS511" i="19"/>
  <c r="AA511" i="19"/>
  <c r="Z511" i="19"/>
  <c r="I511" i="19"/>
  <c r="H511" i="19"/>
  <c r="AT510" i="19"/>
  <c r="AS510" i="19"/>
  <c r="AA510" i="19"/>
  <c r="Z510" i="19"/>
  <c r="I510" i="19"/>
  <c r="H510" i="19"/>
  <c r="AT509" i="19"/>
  <c r="AS509" i="19"/>
  <c r="AA509" i="19"/>
  <c r="Z509" i="19"/>
  <c r="I509" i="19"/>
  <c r="H509" i="19"/>
  <c r="AT508" i="19"/>
  <c r="AS508" i="19"/>
  <c r="AA508" i="19"/>
  <c r="Z508" i="19"/>
  <c r="I508" i="19"/>
  <c r="H508" i="19"/>
  <c r="AT507" i="19"/>
  <c r="AS507" i="19"/>
  <c r="AA507" i="19"/>
  <c r="Z507" i="19"/>
  <c r="I507" i="19"/>
  <c r="H507" i="19"/>
  <c r="AT506" i="19"/>
  <c r="AS506" i="19"/>
  <c r="AA506" i="19"/>
  <c r="Z506" i="19"/>
  <c r="I506" i="19"/>
  <c r="H506" i="19"/>
  <c r="AT505" i="19"/>
  <c r="AS505" i="19"/>
  <c r="AA505" i="19"/>
  <c r="Z505" i="19"/>
  <c r="I505" i="19"/>
  <c r="H505" i="19"/>
  <c r="AT504" i="19"/>
  <c r="AS504" i="19"/>
  <c r="AA504" i="19"/>
  <c r="Z504" i="19"/>
  <c r="I504" i="19"/>
  <c r="H504" i="19"/>
  <c r="AT503" i="19"/>
  <c r="AS503" i="19"/>
  <c r="AA503" i="19"/>
  <c r="Z503" i="19"/>
  <c r="I503" i="19"/>
  <c r="H503" i="19"/>
  <c r="AT502" i="19"/>
  <c r="AS502" i="19"/>
  <c r="AA502" i="19"/>
  <c r="Z502" i="19"/>
  <c r="I502" i="19"/>
  <c r="H502" i="19"/>
  <c r="AT501" i="19"/>
  <c r="AS501" i="19"/>
  <c r="AA501" i="19"/>
  <c r="Z501" i="19"/>
  <c r="I501" i="19"/>
  <c r="H501" i="19"/>
  <c r="AT500" i="19"/>
  <c r="AS500" i="19"/>
  <c r="AA500" i="19"/>
  <c r="Z500" i="19"/>
  <c r="I500" i="19"/>
  <c r="H500" i="19"/>
  <c r="AT499" i="19"/>
  <c r="AS499" i="19"/>
  <c r="AA499" i="19"/>
  <c r="Z499" i="19"/>
  <c r="I499" i="19"/>
  <c r="H499" i="19"/>
  <c r="AT498" i="19"/>
  <c r="AS498" i="19"/>
  <c r="AA498" i="19"/>
  <c r="Z498" i="19"/>
  <c r="I498" i="19"/>
  <c r="H498" i="19"/>
  <c r="AT497" i="19"/>
  <c r="AS497" i="19"/>
  <c r="AA497" i="19"/>
  <c r="Z497" i="19"/>
  <c r="I497" i="19"/>
  <c r="H497" i="19"/>
  <c r="AT496" i="19"/>
  <c r="AS496" i="19"/>
  <c r="AA496" i="19"/>
  <c r="Z496" i="19"/>
  <c r="I496" i="19"/>
  <c r="H496" i="19"/>
  <c r="AT495" i="19"/>
  <c r="AS495" i="19"/>
  <c r="AA495" i="19"/>
  <c r="Z495" i="19"/>
  <c r="I495" i="19"/>
  <c r="H495" i="19"/>
  <c r="AT494" i="19"/>
  <c r="AS494" i="19"/>
  <c r="AA494" i="19"/>
  <c r="Z494" i="19"/>
  <c r="I494" i="19"/>
  <c r="H494" i="19"/>
  <c r="AT493" i="19"/>
  <c r="AS493" i="19"/>
  <c r="AA493" i="19"/>
  <c r="Z493" i="19"/>
  <c r="I493" i="19"/>
  <c r="H493" i="19"/>
  <c r="AT492" i="19"/>
  <c r="AS492" i="19"/>
  <c r="AA492" i="19"/>
  <c r="Z492" i="19"/>
  <c r="I492" i="19"/>
  <c r="H492" i="19"/>
  <c r="AT491" i="19"/>
  <c r="AS491" i="19"/>
  <c r="AA491" i="19"/>
  <c r="Z491" i="19"/>
  <c r="I491" i="19"/>
  <c r="H491" i="19"/>
  <c r="AT490" i="19"/>
  <c r="AS490" i="19"/>
  <c r="AA490" i="19"/>
  <c r="Z490" i="19"/>
  <c r="I490" i="19"/>
  <c r="H490" i="19"/>
  <c r="AT489" i="19"/>
  <c r="AS489" i="19"/>
  <c r="AA489" i="19"/>
  <c r="Z489" i="19"/>
  <c r="I489" i="19"/>
  <c r="H489" i="19"/>
  <c r="AT488" i="19"/>
  <c r="AS488" i="19"/>
  <c r="AA488" i="19"/>
  <c r="Z488" i="19"/>
  <c r="I488" i="19"/>
  <c r="H488" i="19"/>
  <c r="AT487" i="19"/>
  <c r="AS487" i="19"/>
  <c r="AA487" i="19"/>
  <c r="Z487" i="19"/>
  <c r="I487" i="19"/>
  <c r="H487" i="19"/>
  <c r="AT486" i="19"/>
  <c r="AS486" i="19"/>
  <c r="AA486" i="19"/>
  <c r="Z486" i="19"/>
  <c r="I486" i="19"/>
  <c r="H486" i="19"/>
  <c r="AT485" i="19"/>
  <c r="AS485" i="19"/>
  <c r="AA485" i="19"/>
  <c r="Z485" i="19"/>
  <c r="I485" i="19"/>
  <c r="H485" i="19"/>
  <c r="AT484" i="19"/>
  <c r="AS484" i="19"/>
  <c r="AA484" i="19"/>
  <c r="Z484" i="19"/>
  <c r="I484" i="19"/>
  <c r="H484" i="19"/>
  <c r="AT483" i="19"/>
  <c r="AS483" i="19"/>
  <c r="AA483" i="19"/>
  <c r="Z483" i="19"/>
  <c r="I483" i="19"/>
  <c r="H483" i="19"/>
  <c r="AT482" i="19"/>
  <c r="AS482" i="19"/>
  <c r="AA482" i="19"/>
  <c r="Z482" i="19"/>
  <c r="I482" i="19"/>
  <c r="H482" i="19"/>
  <c r="AT481" i="19"/>
  <c r="AS481" i="19"/>
  <c r="AA481" i="19"/>
  <c r="Z481" i="19"/>
  <c r="I481" i="19"/>
  <c r="H481" i="19"/>
  <c r="AT480" i="19"/>
  <c r="AS480" i="19"/>
  <c r="AA480" i="19"/>
  <c r="Z480" i="19"/>
  <c r="I480" i="19"/>
  <c r="H480" i="19"/>
  <c r="AT479" i="19"/>
  <c r="AS479" i="19"/>
  <c r="AA479" i="19"/>
  <c r="Z479" i="19"/>
  <c r="I479" i="19"/>
  <c r="H479" i="19"/>
  <c r="AT478" i="19"/>
  <c r="AS478" i="19"/>
  <c r="AA478" i="19"/>
  <c r="Z478" i="19"/>
  <c r="I478" i="19"/>
  <c r="H478" i="19"/>
  <c r="AT477" i="19"/>
  <c r="AS477" i="19"/>
  <c r="AA477" i="19"/>
  <c r="Z477" i="19"/>
  <c r="I477" i="19"/>
  <c r="H477" i="19"/>
  <c r="AT476" i="19"/>
  <c r="AS476" i="19"/>
  <c r="AA476" i="19"/>
  <c r="Z476" i="19"/>
  <c r="I476" i="19"/>
  <c r="H476" i="19"/>
  <c r="AT475" i="19"/>
  <c r="AS475" i="19"/>
  <c r="AA475" i="19"/>
  <c r="Z475" i="19"/>
  <c r="I475" i="19"/>
  <c r="H475" i="19"/>
  <c r="AT474" i="19"/>
  <c r="AS474" i="19"/>
  <c r="AA474" i="19"/>
  <c r="Z474" i="19"/>
  <c r="I474" i="19"/>
  <c r="H474" i="19"/>
  <c r="AT473" i="19"/>
  <c r="AS473" i="19"/>
  <c r="AA473" i="19"/>
  <c r="Z473" i="19"/>
  <c r="I473" i="19"/>
  <c r="H473" i="19"/>
  <c r="AT472" i="19"/>
  <c r="AS472" i="19"/>
  <c r="AA472" i="19"/>
  <c r="Z472" i="19"/>
  <c r="I472" i="19"/>
  <c r="H472" i="19"/>
  <c r="AT471" i="19"/>
  <c r="AS471" i="19"/>
  <c r="AA471" i="19"/>
  <c r="Z471" i="19"/>
  <c r="I471" i="19"/>
  <c r="H471" i="19"/>
  <c r="AT470" i="19"/>
  <c r="AS470" i="19"/>
  <c r="AA470" i="19"/>
  <c r="Z470" i="19"/>
  <c r="I470" i="19"/>
  <c r="H470" i="19"/>
  <c r="AT469" i="19"/>
  <c r="AS469" i="19"/>
  <c r="AA469" i="19"/>
  <c r="Z469" i="19"/>
  <c r="I469" i="19"/>
  <c r="H469" i="19"/>
  <c r="AT468" i="19"/>
  <c r="AS468" i="19"/>
  <c r="AA468" i="19"/>
  <c r="Z468" i="19"/>
  <c r="I468" i="19"/>
  <c r="H468" i="19"/>
  <c r="AT467" i="19"/>
  <c r="AS467" i="19"/>
  <c r="AA467" i="19"/>
  <c r="Z467" i="19"/>
  <c r="I467" i="19"/>
  <c r="H467" i="19"/>
  <c r="AT466" i="19"/>
  <c r="AS466" i="19"/>
  <c r="AA466" i="19"/>
  <c r="Z466" i="19"/>
  <c r="I466" i="19"/>
  <c r="H466" i="19"/>
  <c r="AT465" i="19"/>
  <c r="AS465" i="19"/>
  <c r="AA465" i="19"/>
  <c r="Z465" i="19"/>
  <c r="I465" i="19"/>
  <c r="H465" i="19"/>
  <c r="AT464" i="19"/>
  <c r="AS464" i="19"/>
  <c r="AA464" i="19"/>
  <c r="Z464" i="19"/>
  <c r="I464" i="19"/>
  <c r="H464" i="19"/>
  <c r="AT463" i="19"/>
  <c r="AS463" i="19"/>
  <c r="AA463" i="19"/>
  <c r="Z463" i="19"/>
  <c r="I463" i="19"/>
  <c r="H463" i="19"/>
  <c r="AT462" i="19"/>
  <c r="AS462" i="19"/>
  <c r="AA462" i="19"/>
  <c r="Z462" i="19"/>
  <c r="I462" i="19"/>
  <c r="H462" i="19"/>
  <c r="AT461" i="19"/>
  <c r="AS461" i="19"/>
  <c r="AA461" i="19"/>
  <c r="Z461" i="19"/>
  <c r="I461" i="19"/>
  <c r="H461" i="19"/>
  <c r="AT460" i="19"/>
  <c r="AS460" i="19"/>
  <c r="AA460" i="19"/>
  <c r="Z460" i="19"/>
  <c r="I460" i="19"/>
  <c r="H460" i="19"/>
  <c r="AT459" i="19"/>
  <c r="AS459" i="19"/>
  <c r="AA459" i="19"/>
  <c r="Z459" i="19"/>
  <c r="I459" i="19"/>
  <c r="H459" i="19"/>
  <c r="AT458" i="19"/>
  <c r="AS458" i="19"/>
  <c r="AA458" i="19"/>
  <c r="Z458" i="19"/>
  <c r="I458" i="19"/>
  <c r="H458" i="19"/>
  <c r="AT457" i="19"/>
  <c r="AS457" i="19"/>
  <c r="AA457" i="19"/>
  <c r="Z457" i="19"/>
  <c r="I457" i="19"/>
  <c r="H457" i="19"/>
  <c r="AT456" i="19"/>
  <c r="AS456" i="19"/>
  <c r="AA456" i="19"/>
  <c r="Z456" i="19"/>
  <c r="I456" i="19"/>
  <c r="H456" i="19"/>
  <c r="AT455" i="19"/>
  <c r="AS455" i="19"/>
  <c r="AA455" i="19"/>
  <c r="Z455" i="19"/>
  <c r="I455" i="19"/>
  <c r="H455" i="19"/>
  <c r="AT454" i="19"/>
  <c r="AS454" i="19"/>
  <c r="AA454" i="19"/>
  <c r="Z454" i="19"/>
  <c r="I454" i="19"/>
  <c r="H454" i="19"/>
  <c r="AT453" i="19"/>
  <c r="AS453" i="19"/>
  <c r="AA453" i="19"/>
  <c r="Z453" i="19"/>
  <c r="I453" i="19"/>
  <c r="H453" i="19"/>
  <c r="AT452" i="19"/>
  <c r="AS452" i="19"/>
  <c r="AA452" i="19"/>
  <c r="Z452" i="19"/>
  <c r="I452" i="19"/>
  <c r="H452" i="19"/>
  <c r="AT451" i="19"/>
  <c r="AS451" i="19"/>
  <c r="AA451" i="19"/>
  <c r="Z451" i="19"/>
  <c r="I451" i="19"/>
  <c r="H451" i="19"/>
  <c r="AT450" i="19"/>
  <c r="AS450" i="19"/>
  <c r="AA450" i="19"/>
  <c r="Z450" i="19"/>
  <c r="I450" i="19"/>
  <c r="H450" i="19"/>
  <c r="AT449" i="19"/>
  <c r="AS449" i="19"/>
  <c r="AA449" i="19"/>
  <c r="Z449" i="19"/>
  <c r="I449" i="19"/>
  <c r="H449" i="19"/>
  <c r="AT448" i="19"/>
  <c r="AS448" i="19"/>
  <c r="AA448" i="19"/>
  <c r="Z448" i="19"/>
  <c r="I448" i="19"/>
  <c r="H448" i="19"/>
  <c r="AT447" i="19"/>
  <c r="AS447" i="19"/>
  <c r="AA447" i="19"/>
  <c r="Z447" i="19"/>
  <c r="I447" i="19"/>
  <c r="H447" i="19"/>
  <c r="AT446" i="19"/>
  <c r="AS446" i="19"/>
  <c r="AA446" i="19"/>
  <c r="Z446" i="19"/>
  <c r="I446" i="19"/>
  <c r="H446" i="19"/>
  <c r="AT445" i="19"/>
  <c r="AS445" i="19"/>
  <c r="AA445" i="19"/>
  <c r="Z445" i="19"/>
  <c r="I445" i="19"/>
  <c r="H445" i="19"/>
  <c r="AT444" i="19"/>
  <c r="AS444" i="19"/>
  <c r="AA444" i="19"/>
  <c r="Z444" i="19"/>
  <c r="I444" i="19"/>
  <c r="H444" i="19"/>
  <c r="AT443" i="19"/>
  <c r="AS443" i="19"/>
  <c r="AA443" i="19"/>
  <c r="Z443" i="19"/>
  <c r="I443" i="19"/>
  <c r="H443" i="19"/>
  <c r="AT442" i="19"/>
  <c r="AS442" i="19"/>
  <c r="AA442" i="19"/>
  <c r="Z442" i="19"/>
  <c r="I442" i="19"/>
  <c r="H442" i="19"/>
  <c r="AT441" i="19"/>
  <c r="AS441" i="19"/>
  <c r="AA441" i="19"/>
  <c r="Z441" i="19"/>
  <c r="I441" i="19"/>
  <c r="H441" i="19"/>
  <c r="AT440" i="19"/>
  <c r="AS440" i="19"/>
  <c r="AA440" i="19"/>
  <c r="Z440" i="19"/>
  <c r="I440" i="19"/>
  <c r="H440" i="19"/>
  <c r="AT439" i="19"/>
  <c r="AS439" i="19"/>
  <c r="AA439" i="19"/>
  <c r="Z439" i="19"/>
  <c r="I439" i="19"/>
  <c r="H439" i="19"/>
  <c r="AT438" i="19"/>
  <c r="AS438" i="19"/>
  <c r="AA438" i="19"/>
  <c r="Z438" i="19"/>
  <c r="I438" i="19"/>
  <c r="H438" i="19"/>
  <c r="AT437" i="19"/>
  <c r="AS437" i="19"/>
  <c r="AA437" i="19"/>
  <c r="Z437" i="19"/>
  <c r="I437" i="19"/>
  <c r="H437" i="19"/>
  <c r="AT436" i="19"/>
  <c r="AS436" i="19"/>
  <c r="AA436" i="19"/>
  <c r="Z436" i="19"/>
  <c r="I436" i="19"/>
  <c r="H436" i="19"/>
  <c r="AT435" i="19"/>
  <c r="AS435" i="19"/>
  <c r="AA435" i="19"/>
  <c r="Z435" i="19"/>
  <c r="I435" i="19"/>
  <c r="H435" i="19"/>
  <c r="AT434" i="19"/>
  <c r="AS434" i="19"/>
  <c r="AA434" i="19"/>
  <c r="Z434" i="19"/>
  <c r="I434" i="19"/>
  <c r="H434" i="19"/>
  <c r="AT433" i="19"/>
  <c r="AS433" i="19"/>
  <c r="AA433" i="19"/>
  <c r="Z433" i="19"/>
  <c r="I433" i="19"/>
  <c r="H433" i="19"/>
  <c r="AT432" i="19"/>
  <c r="AS432" i="19"/>
  <c r="AA432" i="19"/>
  <c r="Z432" i="19"/>
  <c r="I432" i="19"/>
  <c r="H432" i="19"/>
  <c r="AT431" i="19"/>
  <c r="AS431" i="19"/>
  <c r="AA431" i="19"/>
  <c r="Z431" i="19"/>
  <c r="I431" i="19"/>
  <c r="H431" i="19"/>
  <c r="AT430" i="19"/>
  <c r="AS430" i="19"/>
  <c r="AA430" i="19"/>
  <c r="Z430" i="19"/>
  <c r="I430" i="19"/>
  <c r="H430" i="19"/>
  <c r="AT429" i="19"/>
  <c r="AS429" i="19"/>
  <c r="AA429" i="19"/>
  <c r="Z429" i="19"/>
  <c r="I429" i="19"/>
  <c r="H429" i="19"/>
  <c r="AT428" i="19"/>
  <c r="AS428" i="19"/>
  <c r="AA428" i="19"/>
  <c r="Z428" i="19"/>
  <c r="I428" i="19"/>
  <c r="H428" i="19"/>
  <c r="AT427" i="19"/>
  <c r="AS427" i="19"/>
  <c r="AA427" i="19"/>
  <c r="Z427" i="19"/>
  <c r="I427" i="19"/>
  <c r="H427" i="19"/>
  <c r="AT426" i="19"/>
  <c r="AS426" i="19"/>
  <c r="AA426" i="19"/>
  <c r="Z426" i="19"/>
  <c r="I426" i="19"/>
  <c r="H426" i="19"/>
  <c r="AT425" i="19"/>
  <c r="AS425" i="19"/>
  <c r="AA425" i="19"/>
  <c r="Z425" i="19"/>
  <c r="I425" i="19"/>
  <c r="H425" i="19"/>
  <c r="AT424" i="19"/>
  <c r="AS424" i="19"/>
  <c r="AA424" i="19"/>
  <c r="Z424" i="19"/>
  <c r="I424" i="19"/>
  <c r="H424" i="19"/>
  <c r="AT423" i="19"/>
  <c r="AS423" i="19"/>
  <c r="AA423" i="19"/>
  <c r="Z423" i="19"/>
  <c r="I423" i="19"/>
  <c r="H423" i="19"/>
  <c r="AT422" i="19"/>
  <c r="AS422" i="19"/>
  <c r="AA422" i="19"/>
  <c r="Z422" i="19"/>
  <c r="I422" i="19"/>
  <c r="H422" i="19"/>
  <c r="AT421" i="19"/>
  <c r="AS421" i="19"/>
  <c r="AA421" i="19"/>
  <c r="Z421" i="19"/>
  <c r="I421" i="19"/>
  <c r="H421" i="19"/>
  <c r="AT420" i="19"/>
  <c r="AS420" i="19"/>
  <c r="AA420" i="19"/>
  <c r="Z420" i="19"/>
  <c r="I420" i="19"/>
  <c r="H420" i="19"/>
  <c r="AT419" i="19"/>
  <c r="AS419" i="19"/>
  <c r="AA419" i="19"/>
  <c r="Z419" i="19"/>
  <c r="I419" i="19"/>
  <c r="H419" i="19"/>
  <c r="AT418" i="19"/>
  <c r="AS418" i="19"/>
  <c r="AA418" i="19"/>
  <c r="Z418" i="19"/>
  <c r="I418" i="19"/>
  <c r="H418" i="19"/>
  <c r="AT417" i="19"/>
  <c r="AS417" i="19"/>
  <c r="AA417" i="19"/>
  <c r="Z417" i="19"/>
  <c r="I417" i="19"/>
  <c r="H417" i="19"/>
  <c r="AT416" i="19"/>
  <c r="AS416" i="19"/>
  <c r="AA416" i="19"/>
  <c r="Z416" i="19"/>
  <c r="I416" i="19"/>
  <c r="H416" i="19"/>
  <c r="AT415" i="19"/>
  <c r="AS415" i="19"/>
  <c r="AA415" i="19"/>
  <c r="Z415" i="19"/>
  <c r="I415" i="19"/>
  <c r="H415" i="19"/>
  <c r="AT414" i="19"/>
  <c r="AS414" i="19"/>
  <c r="AA414" i="19"/>
  <c r="Z414" i="19"/>
  <c r="I414" i="19"/>
  <c r="H414" i="19"/>
  <c r="AT413" i="19"/>
  <c r="AS413" i="19"/>
  <c r="AA413" i="19"/>
  <c r="Z413" i="19"/>
  <c r="I413" i="19"/>
  <c r="H413" i="19"/>
  <c r="AT412" i="19"/>
  <c r="AS412" i="19"/>
  <c r="AA412" i="19"/>
  <c r="Z412" i="19"/>
  <c r="I412" i="19"/>
  <c r="H412" i="19"/>
  <c r="AT411" i="19"/>
  <c r="AS411" i="19"/>
  <c r="AA411" i="19"/>
  <c r="Z411" i="19"/>
  <c r="I411" i="19"/>
  <c r="H411" i="19"/>
  <c r="AT410" i="19"/>
  <c r="AS410" i="19"/>
  <c r="AA410" i="19"/>
  <c r="Z410" i="19"/>
  <c r="I410" i="19"/>
  <c r="H410" i="19"/>
  <c r="AT409" i="19"/>
  <c r="AS409" i="19"/>
  <c r="AA409" i="19"/>
  <c r="Z409" i="19"/>
  <c r="I409" i="19"/>
  <c r="H409" i="19"/>
  <c r="AT408" i="19"/>
  <c r="AS408" i="19"/>
  <c r="AA408" i="19"/>
  <c r="Z408" i="19"/>
  <c r="I408" i="19"/>
  <c r="H408" i="19"/>
  <c r="AT407" i="19"/>
  <c r="AS407" i="19"/>
  <c r="AA407" i="19"/>
  <c r="Z407" i="19"/>
  <c r="I407" i="19"/>
  <c r="H407" i="19"/>
  <c r="AT406" i="19"/>
  <c r="AS406" i="19"/>
  <c r="AA406" i="19"/>
  <c r="Z406" i="19"/>
  <c r="I406" i="19"/>
  <c r="H406" i="19"/>
  <c r="AT405" i="19"/>
  <c r="AS405" i="19"/>
  <c r="AA405" i="19"/>
  <c r="Z405" i="19"/>
  <c r="I405" i="19"/>
  <c r="H405" i="19"/>
  <c r="AT404" i="19"/>
  <c r="AS404" i="19"/>
  <c r="AA404" i="19"/>
  <c r="Z404" i="19"/>
  <c r="I404" i="19"/>
  <c r="H404" i="19"/>
  <c r="AT403" i="19"/>
  <c r="AS403" i="19"/>
  <c r="AA403" i="19"/>
  <c r="Z403" i="19"/>
  <c r="I403" i="19"/>
  <c r="H403" i="19"/>
  <c r="AT402" i="19"/>
  <c r="AS402" i="19"/>
  <c r="AA402" i="19"/>
  <c r="Z402" i="19"/>
  <c r="I402" i="19"/>
  <c r="H402" i="19"/>
  <c r="AT401" i="19"/>
  <c r="AS401" i="19"/>
  <c r="AA401" i="19"/>
  <c r="Z401" i="19"/>
  <c r="I401" i="19"/>
  <c r="H401" i="19"/>
  <c r="AT400" i="19"/>
  <c r="AS400" i="19"/>
  <c r="AA400" i="19"/>
  <c r="Z400" i="19"/>
  <c r="I400" i="19"/>
  <c r="H400" i="19"/>
  <c r="AT399" i="19"/>
  <c r="AS399" i="19"/>
  <c r="AA399" i="19"/>
  <c r="Z399" i="19"/>
  <c r="I399" i="19"/>
  <c r="H399" i="19"/>
  <c r="AT398" i="19"/>
  <c r="AS398" i="19"/>
  <c r="AA398" i="19"/>
  <c r="Z398" i="19"/>
  <c r="I398" i="19"/>
  <c r="H398" i="19"/>
  <c r="AT397" i="19"/>
  <c r="AS397" i="19"/>
  <c r="AA397" i="19"/>
  <c r="Z397" i="19"/>
  <c r="I397" i="19"/>
  <c r="H397" i="19"/>
  <c r="AT396" i="19"/>
  <c r="AS396" i="19"/>
  <c r="AA396" i="19"/>
  <c r="Z396" i="19"/>
  <c r="I396" i="19"/>
  <c r="H396" i="19"/>
  <c r="AT395" i="19"/>
  <c r="AS395" i="19"/>
  <c r="AA395" i="19"/>
  <c r="Z395" i="19"/>
  <c r="I395" i="19"/>
  <c r="H395" i="19"/>
  <c r="AT394" i="19"/>
  <c r="AS394" i="19"/>
  <c r="AA394" i="19"/>
  <c r="Z394" i="19"/>
  <c r="I394" i="19"/>
  <c r="H394" i="19"/>
  <c r="AT393" i="19"/>
  <c r="AS393" i="19"/>
  <c r="AA393" i="19"/>
  <c r="Z393" i="19"/>
  <c r="I393" i="19"/>
  <c r="H393" i="19"/>
  <c r="AT392" i="19"/>
  <c r="AS392" i="19"/>
  <c r="AA392" i="19"/>
  <c r="Z392" i="19"/>
  <c r="I392" i="19"/>
  <c r="H392" i="19"/>
  <c r="AT391" i="19"/>
  <c r="AS391" i="19"/>
  <c r="AA391" i="19"/>
  <c r="Z391" i="19"/>
  <c r="I391" i="19"/>
  <c r="H391" i="19"/>
  <c r="AT390" i="19"/>
  <c r="AS390" i="19"/>
  <c r="AA390" i="19"/>
  <c r="Z390" i="19"/>
  <c r="I390" i="19"/>
  <c r="H390" i="19"/>
  <c r="AT389" i="19"/>
  <c r="AS389" i="19"/>
  <c r="AA389" i="19"/>
  <c r="Z389" i="19"/>
  <c r="I389" i="19"/>
  <c r="H389" i="19"/>
  <c r="AT388" i="19"/>
  <c r="AS388" i="19"/>
  <c r="AA388" i="19"/>
  <c r="Z388" i="19"/>
  <c r="I388" i="19"/>
  <c r="H388" i="19"/>
  <c r="AT387" i="19"/>
  <c r="AS387" i="19"/>
  <c r="AA387" i="19"/>
  <c r="Z387" i="19"/>
  <c r="I387" i="19"/>
  <c r="H387" i="19"/>
  <c r="AT386" i="19"/>
  <c r="AS386" i="19"/>
  <c r="AA386" i="19"/>
  <c r="Z386" i="19"/>
  <c r="I386" i="19"/>
  <c r="H386" i="19"/>
  <c r="AT385" i="19"/>
  <c r="AS385" i="19"/>
  <c r="AA385" i="19"/>
  <c r="Z385" i="19"/>
  <c r="I385" i="19"/>
  <c r="H385" i="19"/>
  <c r="AT384" i="19"/>
  <c r="AS384" i="19"/>
  <c r="AA384" i="19"/>
  <c r="Z384" i="19"/>
  <c r="I384" i="19"/>
  <c r="H384" i="19"/>
  <c r="AT383" i="19"/>
  <c r="AS383" i="19"/>
  <c r="AA383" i="19"/>
  <c r="Z383" i="19"/>
  <c r="I383" i="19"/>
  <c r="H383" i="19"/>
  <c r="AT382" i="19"/>
  <c r="AS382" i="19"/>
  <c r="AA382" i="19"/>
  <c r="Z382" i="19"/>
  <c r="I382" i="19"/>
  <c r="H382" i="19"/>
  <c r="AT381" i="19"/>
  <c r="AS381" i="19"/>
  <c r="AA381" i="19"/>
  <c r="Z381" i="19"/>
  <c r="I381" i="19"/>
  <c r="H381" i="19"/>
  <c r="AT380" i="19"/>
  <c r="AS380" i="19"/>
  <c r="AA380" i="19"/>
  <c r="Z380" i="19"/>
  <c r="I380" i="19"/>
  <c r="H380" i="19"/>
  <c r="AT379" i="19"/>
  <c r="AS379" i="19"/>
  <c r="AA379" i="19"/>
  <c r="Z379" i="19"/>
  <c r="I379" i="19"/>
  <c r="H379" i="19"/>
  <c r="AT378" i="19"/>
  <c r="AS378" i="19"/>
  <c r="AA378" i="19"/>
  <c r="Z378" i="19"/>
  <c r="I378" i="19"/>
  <c r="H378" i="19"/>
  <c r="AT377" i="19"/>
  <c r="AS377" i="19"/>
  <c r="AA377" i="19"/>
  <c r="Z377" i="19"/>
  <c r="I377" i="19"/>
  <c r="H377" i="19"/>
  <c r="AT376" i="19"/>
  <c r="AS376" i="19"/>
  <c r="AA376" i="19"/>
  <c r="Z376" i="19"/>
  <c r="I376" i="19"/>
  <c r="H376" i="19"/>
  <c r="AT375" i="19"/>
  <c r="AS375" i="19"/>
  <c r="AA375" i="19"/>
  <c r="Z375" i="19"/>
  <c r="I375" i="19"/>
  <c r="H375" i="19"/>
  <c r="AT374" i="19"/>
  <c r="AS374" i="19"/>
  <c r="AA374" i="19"/>
  <c r="Z374" i="19"/>
  <c r="I374" i="19"/>
  <c r="H374" i="19"/>
  <c r="AT373" i="19"/>
  <c r="AS373" i="19"/>
  <c r="AA373" i="19"/>
  <c r="Z373" i="19"/>
  <c r="I373" i="19"/>
  <c r="H373" i="19"/>
  <c r="AT372" i="19"/>
  <c r="AS372" i="19"/>
  <c r="AA372" i="19"/>
  <c r="Z372" i="19"/>
  <c r="I372" i="19"/>
  <c r="H372" i="19"/>
  <c r="AT371" i="19"/>
  <c r="AS371" i="19"/>
  <c r="AA371" i="19"/>
  <c r="Z371" i="19"/>
  <c r="I371" i="19"/>
  <c r="H371" i="19"/>
  <c r="AT370" i="19"/>
  <c r="AS370" i="19"/>
  <c r="AA370" i="19"/>
  <c r="Z370" i="19"/>
  <c r="I370" i="19"/>
  <c r="H370" i="19"/>
  <c r="AT369" i="19"/>
  <c r="AS369" i="19"/>
  <c r="AA369" i="19"/>
  <c r="Z369" i="19"/>
  <c r="I369" i="19"/>
  <c r="H369" i="19"/>
  <c r="AT368" i="19"/>
  <c r="AS368" i="19"/>
  <c r="AA368" i="19"/>
  <c r="Z368" i="19"/>
  <c r="I368" i="19"/>
  <c r="H368" i="19"/>
  <c r="AT367" i="19"/>
  <c r="AS367" i="19"/>
  <c r="AA367" i="19"/>
  <c r="Z367" i="19"/>
  <c r="I367" i="19"/>
  <c r="H367" i="19"/>
  <c r="AT366" i="19"/>
  <c r="AS366" i="19"/>
  <c r="AA366" i="19"/>
  <c r="Z366" i="19"/>
  <c r="I366" i="19"/>
  <c r="H366" i="19"/>
  <c r="AT365" i="19"/>
  <c r="AS365" i="19"/>
  <c r="AA365" i="19"/>
  <c r="Z365" i="19"/>
  <c r="I365" i="19"/>
  <c r="H365" i="19"/>
  <c r="AT364" i="19"/>
  <c r="AS364" i="19"/>
  <c r="AA364" i="19"/>
  <c r="Z364" i="19"/>
  <c r="I364" i="19"/>
  <c r="H364" i="19"/>
  <c r="AT363" i="19"/>
  <c r="AS363" i="19"/>
  <c r="AA363" i="19"/>
  <c r="Z363" i="19"/>
  <c r="I363" i="19"/>
  <c r="H363" i="19"/>
  <c r="AT362" i="19"/>
  <c r="AS362" i="19"/>
  <c r="AA362" i="19"/>
  <c r="Z362" i="19"/>
  <c r="I362" i="19"/>
  <c r="H362" i="19"/>
  <c r="AT361" i="19"/>
  <c r="AS361" i="19"/>
  <c r="AA361" i="19"/>
  <c r="Z361" i="19"/>
  <c r="I361" i="19"/>
  <c r="H361" i="19"/>
  <c r="AT360" i="19"/>
  <c r="AS360" i="19"/>
  <c r="AA360" i="19"/>
  <c r="Z360" i="19"/>
  <c r="I360" i="19"/>
  <c r="H360" i="19"/>
  <c r="AT359" i="19"/>
  <c r="AS359" i="19"/>
  <c r="AA359" i="19"/>
  <c r="Z359" i="19"/>
  <c r="I359" i="19"/>
  <c r="H359" i="19"/>
  <c r="AT358" i="19"/>
  <c r="AS358" i="19"/>
  <c r="AA358" i="19"/>
  <c r="Z358" i="19"/>
  <c r="I358" i="19"/>
  <c r="H358" i="19"/>
  <c r="AT357" i="19"/>
  <c r="AS357" i="19"/>
  <c r="AA357" i="19"/>
  <c r="Z357" i="19"/>
  <c r="I357" i="19"/>
  <c r="H357" i="19"/>
  <c r="AT356" i="19"/>
  <c r="AS356" i="19"/>
  <c r="AA356" i="19"/>
  <c r="Z356" i="19"/>
  <c r="I356" i="19"/>
  <c r="H356" i="19"/>
  <c r="AT355" i="19"/>
  <c r="AS355" i="19"/>
  <c r="AA355" i="19"/>
  <c r="Z355" i="19"/>
  <c r="I355" i="19"/>
  <c r="H355" i="19"/>
  <c r="AT354" i="19"/>
  <c r="AS354" i="19"/>
  <c r="AA354" i="19"/>
  <c r="Z354" i="19"/>
  <c r="I354" i="19"/>
  <c r="H354" i="19"/>
  <c r="AT353" i="19"/>
  <c r="AS353" i="19"/>
  <c r="AA353" i="19"/>
  <c r="Z353" i="19"/>
  <c r="I353" i="19"/>
  <c r="H353" i="19"/>
  <c r="AT352" i="19"/>
  <c r="AS352" i="19"/>
  <c r="AA352" i="19"/>
  <c r="Z352" i="19"/>
  <c r="I352" i="19"/>
  <c r="H352" i="19"/>
  <c r="AT351" i="19"/>
  <c r="AS351" i="19"/>
  <c r="AA351" i="19"/>
  <c r="Z351" i="19"/>
  <c r="I351" i="19"/>
  <c r="H351" i="19"/>
  <c r="AT350" i="19"/>
  <c r="AS350" i="19"/>
  <c r="AA350" i="19"/>
  <c r="Z350" i="19"/>
  <c r="I350" i="19"/>
  <c r="H350" i="19"/>
  <c r="AT349" i="19"/>
  <c r="AS349" i="19"/>
  <c r="AA349" i="19"/>
  <c r="Z349" i="19"/>
  <c r="I349" i="19"/>
  <c r="H349" i="19"/>
  <c r="AT348" i="19"/>
  <c r="AS348" i="19"/>
  <c r="AA348" i="19"/>
  <c r="Z348" i="19"/>
  <c r="I348" i="19"/>
  <c r="H348" i="19"/>
  <c r="AT347" i="19"/>
  <c r="AS347" i="19"/>
  <c r="AA347" i="19"/>
  <c r="Z347" i="19"/>
  <c r="I347" i="19"/>
  <c r="H347" i="19"/>
  <c r="AT346" i="19"/>
  <c r="AS346" i="19"/>
  <c r="AA346" i="19"/>
  <c r="Z346" i="19"/>
  <c r="I346" i="19"/>
  <c r="H346" i="19"/>
  <c r="AT345" i="19"/>
  <c r="AS345" i="19"/>
  <c r="AA345" i="19"/>
  <c r="Z345" i="19"/>
  <c r="I345" i="19"/>
  <c r="H345" i="19"/>
  <c r="AT344" i="19"/>
  <c r="AS344" i="19"/>
  <c r="AA344" i="19"/>
  <c r="Z344" i="19"/>
  <c r="I344" i="19"/>
  <c r="H344" i="19"/>
  <c r="AT343" i="19"/>
  <c r="AS343" i="19"/>
  <c r="AA343" i="19"/>
  <c r="Z343" i="19"/>
  <c r="I343" i="19"/>
  <c r="H343" i="19"/>
  <c r="AT342" i="19"/>
  <c r="AS342" i="19"/>
  <c r="AA342" i="19"/>
  <c r="Z342" i="19"/>
  <c r="I342" i="19"/>
  <c r="H342" i="19"/>
  <c r="AT341" i="19"/>
  <c r="AS341" i="19"/>
  <c r="AA341" i="19"/>
  <c r="Z341" i="19"/>
  <c r="I341" i="19"/>
  <c r="H341" i="19"/>
  <c r="AT340" i="19"/>
  <c r="AS340" i="19"/>
  <c r="AA340" i="19"/>
  <c r="Z340" i="19"/>
  <c r="I340" i="19"/>
  <c r="H340" i="19"/>
  <c r="AT339" i="19"/>
  <c r="AS339" i="19"/>
  <c r="AA339" i="19"/>
  <c r="Z339" i="19"/>
  <c r="I339" i="19"/>
  <c r="H339" i="19"/>
  <c r="AT338" i="19"/>
  <c r="AS338" i="19"/>
  <c r="AA338" i="19"/>
  <c r="Z338" i="19"/>
  <c r="I338" i="19"/>
  <c r="H338" i="19"/>
  <c r="AT337" i="19"/>
  <c r="AS337" i="19"/>
  <c r="AA337" i="19"/>
  <c r="Z337" i="19"/>
  <c r="I337" i="19"/>
  <c r="H337" i="19"/>
  <c r="AT336" i="19"/>
  <c r="AS336" i="19"/>
  <c r="AA336" i="19"/>
  <c r="Z336" i="19"/>
  <c r="I336" i="19"/>
  <c r="H336" i="19"/>
  <c r="AT335" i="19"/>
  <c r="AS335" i="19"/>
  <c r="AA335" i="19"/>
  <c r="Z335" i="19"/>
  <c r="I335" i="19"/>
  <c r="H335" i="19"/>
  <c r="AT334" i="19"/>
  <c r="AS334" i="19"/>
  <c r="AA334" i="19"/>
  <c r="Z334" i="19"/>
  <c r="I334" i="19"/>
  <c r="H334" i="19"/>
  <c r="AT333" i="19"/>
  <c r="AS333" i="19"/>
  <c r="AA333" i="19"/>
  <c r="Z333" i="19"/>
  <c r="I333" i="19"/>
  <c r="H333" i="19"/>
  <c r="AT332" i="19"/>
  <c r="AS332" i="19"/>
  <c r="AA332" i="19"/>
  <c r="Z332" i="19"/>
  <c r="I332" i="19"/>
  <c r="H332" i="19"/>
  <c r="AT331" i="19"/>
  <c r="AS331" i="19"/>
  <c r="AA331" i="19"/>
  <c r="Z331" i="19"/>
  <c r="I331" i="19"/>
  <c r="H331" i="19"/>
  <c r="AT330" i="19"/>
  <c r="AS330" i="19"/>
  <c r="AA330" i="19"/>
  <c r="Z330" i="19"/>
  <c r="I330" i="19"/>
  <c r="H330" i="19"/>
  <c r="AT329" i="19"/>
  <c r="AS329" i="19"/>
  <c r="AA329" i="19"/>
  <c r="Z329" i="19"/>
  <c r="I329" i="19"/>
  <c r="H329" i="19"/>
  <c r="AT328" i="19"/>
  <c r="AS328" i="19"/>
  <c r="AA328" i="19"/>
  <c r="Z328" i="19"/>
  <c r="I328" i="19"/>
  <c r="H328" i="19"/>
  <c r="AT327" i="19"/>
  <c r="AS327" i="19"/>
  <c r="AA327" i="19"/>
  <c r="Z327" i="19"/>
  <c r="I327" i="19"/>
  <c r="H327" i="19"/>
  <c r="AT326" i="19"/>
  <c r="AS326" i="19"/>
  <c r="AA326" i="19"/>
  <c r="Z326" i="19"/>
  <c r="I326" i="19"/>
  <c r="H326" i="19"/>
  <c r="AT325" i="19"/>
  <c r="AS325" i="19"/>
  <c r="AA325" i="19"/>
  <c r="Z325" i="19"/>
  <c r="I325" i="19"/>
  <c r="H325" i="19"/>
  <c r="AT324" i="19"/>
  <c r="AS324" i="19"/>
  <c r="AA324" i="19"/>
  <c r="Z324" i="19"/>
  <c r="I324" i="19"/>
  <c r="H324" i="19"/>
  <c r="AT323" i="19"/>
  <c r="AS323" i="19"/>
  <c r="AA323" i="19"/>
  <c r="Z323" i="19"/>
  <c r="I323" i="19"/>
  <c r="H323" i="19"/>
  <c r="AT322" i="19"/>
  <c r="AS322" i="19"/>
  <c r="AA322" i="19"/>
  <c r="Z322" i="19"/>
  <c r="I322" i="19"/>
  <c r="H322" i="19"/>
  <c r="AT321" i="19"/>
  <c r="AS321" i="19"/>
  <c r="AA321" i="19"/>
  <c r="Z321" i="19"/>
  <c r="I321" i="19"/>
  <c r="H321" i="19"/>
  <c r="AT320" i="19"/>
  <c r="AS320" i="19"/>
  <c r="AA320" i="19"/>
  <c r="Z320" i="19"/>
  <c r="I320" i="19"/>
  <c r="H320" i="19"/>
  <c r="AT319" i="19"/>
  <c r="AS319" i="19"/>
  <c r="AA319" i="19"/>
  <c r="Z319" i="19"/>
  <c r="I319" i="19"/>
  <c r="H319" i="19"/>
  <c r="AT318" i="19"/>
  <c r="AS318" i="19"/>
  <c r="AA318" i="19"/>
  <c r="Z318" i="19"/>
  <c r="I318" i="19"/>
  <c r="H318" i="19"/>
  <c r="AT317" i="19"/>
  <c r="AS317" i="19"/>
  <c r="AA317" i="19"/>
  <c r="Z317" i="19"/>
  <c r="I317" i="19"/>
  <c r="H317" i="19"/>
  <c r="AT316" i="19"/>
  <c r="AS316" i="19"/>
  <c r="AA316" i="19"/>
  <c r="Z316" i="19"/>
  <c r="I316" i="19"/>
  <c r="H316" i="19"/>
  <c r="AT315" i="19"/>
  <c r="AS315" i="19"/>
  <c r="AA315" i="19"/>
  <c r="Z315" i="19"/>
  <c r="I315" i="19"/>
  <c r="H315" i="19"/>
  <c r="AT314" i="19"/>
  <c r="AS314" i="19"/>
  <c r="AA314" i="19"/>
  <c r="Z314" i="19"/>
  <c r="I314" i="19"/>
  <c r="H314" i="19"/>
  <c r="AT313" i="19"/>
  <c r="AS313" i="19"/>
  <c r="AA313" i="19"/>
  <c r="Z313" i="19"/>
  <c r="I313" i="19"/>
  <c r="H313" i="19"/>
  <c r="AT312" i="19"/>
  <c r="AS312" i="19"/>
  <c r="AA312" i="19"/>
  <c r="Z312" i="19"/>
  <c r="I312" i="19"/>
  <c r="H312" i="19"/>
  <c r="AT311" i="19"/>
  <c r="AS311" i="19"/>
  <c r="AA311" i="19"/>
  <c r="Z311" i="19"/>
  <c r="I311" i="19"/>
  <c r="H311" i="19"/>
  <c r="AT310" i="19"/>
  <c r="AS310" i="19"/>
  <c r="AA310" i="19"/>
  <c r="Z310" i="19"/>
  <c r="I310" i="19"/>
  <c r="H310" i="19"/>
  <c r="AT309" i="19"/>
  <c r="AS309" i="19"/>
  <c r="AA309" i="19"/>
  <c r="Z309" i="19"/>
  <c r="I309" i="19"/>
  <c r="H309" i="19"/>
  <c r="AT308" i="19"/>
  <c r="AS308" i="19"/>
  <c r="AA308" i="19"/>
  <c r="Z308" i="19"/>
  <c r="I308" i="19"/>
  <c r="H308" i="19"/>
  <c r="AT307" i="19"/>
  <c r="AS307" i="19"/>
  <c r="AA307" i="19"/>
  <c r="Z307" i="19"/>
  <c r="I307" i="19"/>
  <c r="H307" i="19"/>
  <c r="AT306" i="19"/>
  <c r="AS306" i="19"/>
  <c r="AA306" i="19"/>
  <c r="Z306" i="19"/>
  <c r="I306" i="19"/>
  <c r="H306" i="19"/>
  <c r="AT305" i="19"/>
  <c r="AS305" i="19"/>
  <c r="AA305" i="19"/>
  <c r="Z305" i="19"/>
  <c r="I305" i="19"/>
  <c r="H305" i="19"/>
  <c r="AT304" i="19"/>
  <c r="AS304" i="19"/>
  <c r="AA304" i="19"/>
  <c r="Z304" i="19"/>
  <c r="I304" i="19"/>
  <c r="H304" i="19"/>
  <c r="AT303" i="19"/>
  <c r="AS303" i="19"/>
  <c r="AA303" i="19"/>
  <c r="Z303" i="19"/>
  <c r="I303" i="19"/>
  <c r="H303" i="19"/>
  <c r="AT302" i="19"/>
  <c r="AS302" i="19"/>
  <c r="AA302" i="19"/>
  <c r="Z302" i="19"/>
  <c r="I302" i="19"/>
  <c r="H302" i="19"/>
  <c r="AT301" i="19"/>
  <c r="AS301" i="19"/>
  <c r="AA301" i="19"/>
  <c r="Z301" i="19"/>
  <c r="I301" i="19"/>
  <c r="H301" i="19"/>
  <c r="AT300" i="19"/>
  <c r="AS300" i="19"/>
  <c r="AA300" i="19"/>
  <c r="Z300" i="19"/>
  <c r="I300" i="19"/>
  <c r="H300" i="19"/>
  <c r="AT299" i="19"/>
  <c r="AS299" i="19"/>
  <c r="AA299" i="19"/>
  <c r="Z299" i="19"/>
  <c r="I299" i="19"/>
  <c r="H299" i="19"/>
  <c r="AT298" i="19"/>
  <c r="AS298" i="19"/>
  <c r="AA298" i="19"/>
  <c r="Z298" i="19"/>
  <c r="I298" i="19"/>
  <c r="H298" i="19"/>
  <c r="AT297" i="19"/>
  <c r="AS297" i="19"/>
  <c r="AA297" i="19"/>
  <c r="Z297" i="19"/>
  <c r="I297" i="19"/>
  <c r="H297" i="19"/>
  <c r="AT296" i="19"/>
  <c r="AS296" i="19"/>
  <c r="AA296" i="19"/>
  <c r="Z296" i="19"/>
  <c r="I296" i="19"/>
  <c r="H296" i="19"/>
  <c r="AT295" i="19"/>
  <c r="AS295" i="19"/>
  <c r="AA295" i="19"/>
  <c r="Z295" i="19"/>
  <c r="I295" i="19"/>
  <c r="H295" i="19"/>
  <c r="AT294" i="19"/>
  <c r="AS294" i="19"/>
  <c r="AA294" i="19"/>
  <c r="Z294" i="19"/>
  <c r="I294" i="19"/>
  <c r="H294" i="19"/>
  <c r="AT293" i="19"/>
  <c r="AS293" i="19"/>
  <c r="AA293" i="19"/>
  <c r="Z293" i="19"/>
  <c r="I293" i="19"/>
  <c r="H293" i="19"/>
  <c r="AT292" i="19"/>
  <c r="AS292" i="19"/>
  <c r="AA292" i="19"/>
  <c r="Z292" i="19"/>
  <c r="I292" i="19"/>
  <c r="H292" i="19"/>
  <c r="AT291" i="19"/>
  <c r="AS291" i="19"/>
  <c r="AA291" i="19"/>
  <c r="Z291" i="19"/>
  <c r="I291" i="19"/>
  <c r="H291" i="19"/>
  <c r="AT290" i="19"/>
  <c r="AS290" i="19"/>
  <c r="AA290" i="19"/>
  <c r="Z290" i="19"/>
  <c r="I290" i="19"/>
  <c r="H290" i="19"/>
  <c r="AT289" i="19"/>
  <c r="AS289" i="19"/>
  <c r="AA289" i="19"/>
  <c r="Z289" i="19"/>
  <c r="I289" i="19"/>
  <c r="H289" i="19"/>
  <c r="AT288" i="19"/>
  <c r="AS288" i="19"/>
  <c r="AA288" i="19"/>
  <c r="Z288" i="19"/>
  <c r="I288" i="19"/>
  <c r="H288" i="19"/>
  <c r="AT287" i="19"/>
  <c r="AS287" i="19"/>
  <c r="AA287" i="19"/>
  <c r="Z287" i="19"/>
  <c r="I287" i="19"/>
  <c r="H287" i="19"/>
  <c r="AT286" i="19"/>
  <c r="AS286" i="19"/>
  <c r="AA286" i="19"/>
  <c r="Z286" i="19"/>
  <c r="I286" i="19"/>
  <c r="H286" i="19"/>
  <c r="AT285" i="19"/>
  <c r="AS285" i="19"/>
  <c r="AA285" i="19"/>
  <c r="Z285" i="19"/>
  <c r="I285" i="19"/>
  <c r="H285" i="19"/>
  <c r="AT284" i="19"/>
  <c r="AS284" i="19"/>
  <c r="AA284" i="19"/>
  <c r="Z284" i="19"/>
  <c r="I284" i="19"/>
  <c r="H284" i="19"/>
  <c r="AT283" i="19"/>
  <c r="AS283" i="19"/>
  <c r="AA283" i="19"/>
  <c r="Z283" i="19"/>
  <c r="I283" i="19"/>
  <c r="H283" i="19"/>
  <c r="AT282" i="19"/>
  <c r="AS282" i="19"/>
  <c r="AA282" i="19"/>
  <c r="Z282" i="19"/>
  <c r="I282" i="19"/>
  <c r="H282" i="19"/>
  <c r="AT281" i="19"/>
  <c r="AS281" i="19"/>
  <c r="AA281" i="19"/>
  <c r="Z281" i="19"/>
  <c r="I281" i="19"/>
  <c r="H281" i="19"/>
  <c r="AT280" i="19"/>
  <c r="AS280" i="19"/>
  <c r="AA280" i="19"/>
  <c r="Z280" i="19"/>
  <c r="I280" i="19"/>
  <c r="H280" i="19"/>
  <c r="AT279" i="19"/>
  <c r="AS279" i="19"/>
  <c r="AA279" i="19"/>
  <c r="Z279" i="19"/>
  <c r="I279" i="19"/>
  <c r="H279" i="19"/>
  <c r="AT278" i="19"/>
  <c r="AS278" i="19"/>
  <c r="AA278" i="19"/>
  <c r="Z278" i="19"/>
  <c r="I278" i="19"/>
  <c r="H278" i="19"/>
  <c r="AT277" i="19"/>
  <c r="AS277" i="19"/>
  <c r="AA277" i="19"/>
  <c r="Z277" i="19"/>
  <c r="I277" i="19"/>
  <c r="H277" i="19"/>
  <c r="AT276" i="19"/>
  <c r="AS276" i="19"/>
  <c r="AA276" i="19"/>
  <c r="Z276" i="19"/>
  <c r="I276" i="19"/>
  <c r="H276" i="19"/>
  <c r="AT275" i="19"/>
  <c r="AS275" i="19"/>
  <c r="AA275" i="19"/>
  <c r="Z275" i="19"/>
  <c r="I275" i="19"/>
  <c r="H275" i="19"/>
  <c r="AT274" i="19"/>
  <c r="AS274" i="19"/>
  <c r="AA274" i="19"/>
  <c r="Z274" i="19"/>
  <c r="I274" i="19"/>
  <c r="H274" i="19"/>
  <c r="AT273" i="19"/>
  <c r="AS273" i="19"/>
  <c r="AA273" i="19"/>
  <c r="Z273" i="19"/>
  <c r="I273" i="19"/>
  <c r="H273" i="19"/>
  <c r="AT272" i="19"/>
  <c r="AS272" i="19"/>
  <c r="AA272" i="19"/>
  <c r="Z272" i="19"/>
  <c r="I272" i="19"/>
  <c r="H272" i="19"/>
  <c r="AT271" i="19"/>
  <c r="AS271" i="19"/>
  <c r="AA271" i="19"/>
  <c r="Z271" i="19"/>
  <c r="I271" i="19"/>
  <c r="H271" i="19"/>
  <c r="AT270" i="19"/>
  <c r="AS270" i="19"/>
  <c r="AA270" i="19"/>
  <c r="Z270" i="19"/>
  <c r="I270" i="19"/>
  <c r="H270" i="19"/>
  <c r="AT269" i="19"/>
  <c r="AS269" i="19"/>
  <c r="AA269" i="19"/>
  <c r="Z269" i="19"/>
  <c r="I269" i="19"/>
  <c r="H269" i="19"/>
  <c r="AT268" i="19"/>
  <c r="AS268" i="19"/>
  <c r="AA268" i="19"/>
  <c r="Z268" i="19"/>
  <c r="I268" i="19"/>
  <c r="H268" i="19"/>
  <c r="AT267" i="19"/>
  <c r="AS267" i="19"/>
  <c r="AA267" i="19"/>
  <c r="Z267" i="19"/>
  <c r="I267" i="19"/>
  <c r="H267" i="19"/>
  <c r="AT266" i="19"/>
  <c r="AS266" i="19"/>
  <c r="AA266" i="19"/>
  <c r="Z266" i="19"/>
  <c r="I266" i="19"/>
  <c r="H266" i="19"/>
  <c r="AT265" i="19"/>
  <c r="AS265" i="19"/>
  <c r="AA265" i="19"/>
  <c r="Z265" i="19"/>
  <c r="I265" i="19"/>
  <c r="H265" i="19"/>
  <c r="AT264" i="19"/>
  <c r="AS264" i="19"/>
  <c r="AA264" i="19"/>
  <c r="Z264" i="19"/>
  <c r="I264" i="19"/>
  <c r="H264" i="19"/>
  <c r="AT263" i="19"/>
  <c r="AS263" i="19"/>
  <c r="AA263" i="19"/>
  <c r="Z263" i="19"/>
  <c r="I263" i="19"/>
  <c r="H263" i="19"/>
  <c r="AT262" i="19"/>
  <c r="AS262" i="19"/>
  <c r="AA262" i="19"/>
  <c r="Z262" i="19"/>
  <c r="I262" i="19"/>
  <c r="H262" i="19"/>
  <c r="AT261" i="19"/>
  <c r="AS261" i="19"/>
  <c r="AA261" i="19"/>
  <c r="Z261" i="19"/>
  <c r="I261" i="19"/>
  <c r="H261" i="19"/>
  <c r="AT260" i="19"/>
  <c r="AS260" i="19"/>
  <c r="AA260" i="19"/>
  <c r="Z260" i="19"/>
  <c r="I260" i="19"/>
  <c r="H260" i="19"/>
  <c r="AT259" i="19"/>
  <c r="AS259" i="19"/>
  <c r="AA259" i="19"/>
  <c r="Z259" i="19"/>
  <c r="I259" i="19"/>
  <c r="H259" i="19"/>
  <c r="AT258" i="19"/>
  <c r="AS258" i="19"/>
  <c r="AA258" i="19"/>
  <c r="Z258" i="19"/>
  <c r="I258" i="19"/>
  <c r="H258" i="19"/>
  <c r="AT257" i="19"/>
  <c r="AS257" i="19"/>
  <c r="AA257" i="19"/>
  <c r="Z257" i="19"/>
  <c r="I257" i="19"/>
  <c r="H257" i="19"/>
  <c r="AT256" i="19"/>
  <c r="AS256" i="19"/>
  <c r="AA256" i="19"/>
  <c r="Z256" i="19"/>
  <c r="I256" i="19"/>
  <c r="H256" i="19"/>
  <c r="AT255" i="19"/>
  <c r="AS255" i="19"/>
  <c r="AA255" i="19"/>
  <c r="Z255" i="19"/>
  <c r="I255" i="19"/>
  <c r="H255" i="19"/>
  <c r="AT254" i="19"/>
  <c r="AS254" i="19"/>
  <c r="AA254" i="19"/>
  <c r="Z254" i="19"/>
  <c r="I254" i="19"/>
  <c r="H254" i="19"/>
  <c r="AT253" i="19"/>
  <c r="AS253" i="19"/>
  <c r="AA253" i="19"/>
  <c r="Z253" i="19"/>
  <c r="I253" i="19"/>
  <c r="H253" i="19"/>
  <c r="AT252" i="19"/>
  <c r="AS252" i="19"/>
  <c r="AA252" i="19"/>
  <c r="Z252" i="19"/>
  <c r="I252" i="19"/>
  <c r="H252" i="19"/>
  <c r="AT251" i="19"/>
  <c r="AS251" i="19"/>
  <c r="AA251" i="19"/>
  <c r="Z251" i="19"/>
  <c r="I251" i="19"/>
  <c r="H251" i="19"/>
  <c r="AT250" i="19"/>
  <c r="AS250" i="19"/>
  <c r="AA250" i="19"/>
  <c r="Z250" i="19"/>
  <c r="I250" i="19"/>
  <c r="H250" i="19"/>
  <c r="AT249" i="19"/>
  <c r="AS249" i="19"/>
  <c r="AA249" i="19"/>
  <c r="Z249" i="19"/>
  <c r="I249" i="19"/>
  <c r="H249" i="19"/>
  <c r="AT248" i="19"/>
  <c r="AS248" i="19"/>
  <c r="AA248" i="19"/>
  <c r="Z248" i="19"/>
  <c r="I248" i="19"/>
  <c r="H248" i="19"/>
  <c r="AT247" i="19"/>
  <c r="AS247" i="19"/>
  <c r="AA247" i="19"/>
  <c r="Z247" i="19"/>
  <c r="I247" i="19"/>
  <c r="H247" i="19"/>
  <c r="AT246" i="19"/>
  <c r="AS246" i="19"/>
  <c r="AA246" i="19"/>
  <c r="Z246" i="19"/>
  <c r="I246" i="19"/>
  <c r="H246" i="19"/>
  <c r="AT245" i="19"/>
  <c r="AS245" i="19"/>
  <c r="AA245" i="19"/>
  <c r="Z245" i="19"/>
  <c r="I245" i="19"/>
  <c r="H245" i="19"/>
  <c r="AT244" i="19"/>
  <c r="AS244" i="19"/>
  <c r="AA244" i="19"/>
  <c r="Z244" i="19"/>
  <c r="I244" i="19"/>
  <c r="H244" i="19"/>
  <c r="AT243" i="19"/>
  <c r="AS243" i="19"/>
  <c r="AA243" i="19"/>
  <c r="Z243" i="19"/>
  <c r="I243" i="19"/>
  <c r="H243" i="19"/>
  <c r="AT242" i="19"/>
  <c r="AS242" i="19"/>
  <c r="AA242" i="19"/>
  <c r="Z242" i="19"/>
  <c r="I242" i="19"/>
  <c r="H242" i="19"/>
  <c r="AT241" i="19"/>
  <c r="AS241" i="19"/>
  <c r="AA241" i="19"/>
  <c r="Z241" i="19"/>
  <c r="I241" i="19"/>
  <c r="H241" i="19"/>
  <c r="AT240" i="19"/>
  <c r="AS240" i="19"/>
  <c r="AA240" i="19"/>
  <c r="Z240" i="19"/>
  <c r="I240" i="19"/>
  <c r="H240" i="19"/>
  <c r="AT239" i="19"/>
  <c r="AS239" i="19"/>
  <c r="AA239" i="19"/>
  <c r="Z239" i="19"/>
  <c r="I239" i="19"/>
  <c r="H239" i="19"/>
  <c r="AT238" i="19"/>
  <c r="AS238" i="19"/>
  <c r="AA238" i="19"/>
  <c r="Z238" i="19"/>
  <c r="I238" i="19"/>
  <c r="H238" i="19"/>
  <c r="AT237" i="19"/>
  <c r="AS237" i="19"/>
  <c r="AA237" i="19"/>
  <c r="Z237" i="19"/>
  <c r="I237" i="19"/>
  <c r="H237" i="19"/>
  <c r="AT236" i="19"/>
  <c r="AS236" i="19"/>
  <c r="AA236" i="19"/>
  <c r="Z236" i="19"/>
  <c r="I236" i="19"/>
  <c r="H236" i="19"/>
  <c r="AT235" i="19"/>
  <c r="AS235" i="19"/>
  <c r="AA235" i="19"/>
  <c r="Z235" i="19"/>
  <c r="I235" i="19"/>
  <c r="H235" i="19"/>
  <c r="AT234" i="19"/>
  <c r="AS234" i="19"/>
  <c r="AA234" i="19"/>
  <c r="Z234" i="19"/>
  <c r="I234" i="19"/>
  <c r="H234" i="19"/>
  <c r="AT233" i="19"/>
  <c r="AS233" i="19"/>
  <c r="AA233" i="19"/>
  <c r="Z233" i="19"/>
  <c r="I233" i="19"/>
  <c r="H233" i="19"/>
  <c r="AT232" i="19"/>
  <c r="AS232" i="19"/>
  <c r="AA232" i="19"/>
  <c r="Z232" i="19"/>
  <c r="I232" i="19"/>
  <c r="H232" i="19"/>
  <c r="AT231" i="19"/>
  <c r="AS231" i="19"/>
  <c r="AA231" i="19"/>
  <c r="Z231" i="19"/>
  <c r="I231" i="19"/>
  <c r="H231" i="19"/>
  <c r="AT230" i="19"/>
  <c r="AS230" i="19"/>
  <c r="AA230" i="19"/>
  <c r="Z230" i="19"/>
  <c r="I230" i="19"/>
  <c r="H230" i="19"/>
  <c r="AT229" i="19"/>
  <c r="AS229" i="19"/>
  <c r="AA229" i="19"/>
  <c r="Z229" i="19"/>
  <c r="I229" i="19"/>
  <c r="H229" i="19"/>
  <c r="AT228" i="19"/>
  <c r="AS228" i="19"/>
  <c r="AA228" i="19"/>
  <c r="Z228" i="19"/>
  <c r="I228" i="19"/>
  <c r="H228" i="19"/>
  <c r="AT227" i="19"/>
  <c r="AS227" i="19"/>
  <c r="AA227" i="19"/>
  <c r="Z227" i="19"/>
  <c r="I227" i="19"/>
  <c r="H227" i="19"/>
  <c r="AT226" i="19"/>
  <c r="AS226" i="19"/>
  <c r="AA226" i="19"/>
  <c r="Z226" i="19"/>
  <c r="I226" i="19"/>
  <c r="H226" i="19"/>
  <c r="AT225" i="19"/>
  <c r="AS225" i="19"/>
  <c r="AA225" i="19"/>
  <c r="Z225" i="19"/>
  <c r="I225" i="19"/>
  <c r="H225" i="19"/>
  <c r="AT224" i="19"/>
  <c r="AS224" i="19"/>
  <c r="AA224" i="19"/>
  <c r="Z224" i="19"/>
  <c r="I224" i="19"/>
  <c r="H224" i="19"/>
  <c r="AT223" i="19"/>
  <c r="AS223" i="19"/>
  <c r="AA223" i="19"/>
  <c r="Z223" i="19"/>
  <c r="I223" i="19"/>
  <c r="H223" i="19"/>
  <c r="AT222" i="19"/>
  <c r="AS222" i="19"/>
  <c r="AA222" i="19"/>
  <c r="Z222" i="19"/>
  <c r="I222" i="19"/>
  <c r="H222" i="19"/>
  <c r="AT221" i="19"/>
  <c r="AS221" i="19"/>
  <c r="AA221" i="19"/>
  <c r="Z221" i="19"/>
  <c r="I221" i="19"/>
  <c r="H221" i="19"/>
  <c r="AT220" i="19"/>
  <c r="AS220" i="19"/>
  <c r="AA220" i="19"/>
  <c r="Z220" i="19"/>
  <c r="I220" i="19"/>
  <c r="H220" i="19"/>
  <c r="AT219" i="19"/>
  <c r="AS219" i="19"/>
  <c r="AA219" i="19"/>
  <c r="Z219" i="19"/>
  <c r="I219" i="19"/>
  <c r="H219" i="19"/>
  <c r="AT218" i="19"/>
  <c r="AS218" i="19"/>
  <c r="AA218" i="19"/>
  <c r="Z218" i="19"/>
  <c r="I218" i="19"/>
  <c r="H218" i="19"/>
  <c r="AT217" i="19"/>
  <c r="AS217" i="19"/>
  <c r="AA217" i="19"/>
  <c r="Z217" i="19"/>
  <c r="I217" i="19"/>
  <c r="H217" i="19"/>
  <c r="AT216" i="19"/>
  <c r="AS216" i="19"/>
  <c r="AA216" i="19"/>
  <c r="Z216" i="19"/>
  <c r="I216" i="19"/>
  <c r="H216" i="19"/>
  <c r="AT215" i="19"/>
  <c r="AS215" i="19"/>
  <c r="AA215" i="19"/>
  <c r="Z215" i="19"/>
  <c r="I215" i="19"/>
  <c r="H215" i="19"/>
  <c r="AT214" i="19"/>
  <c r="AS214" i="19"/>
  <c r="AA214" i="19"/>
  <c r="Z214" i="19"/>
  <c r="I214" i="19"/>
  <c r="H214" i="19"/>
  <c r="AT213" i="19"/>
  <c r="AS213" i="19"/>
  <c r="AA213" i="19"/>
  <c r="Z213" i="19"/>
  <c r="I213" i="19"/>
  <c r="H213" i="19"/>
  <c r="AT212" i="19"/>
  <c r="AS212" i="19"/>
  <c r="AA212" i="19"/>
  <c r="Z212" i="19"/>
  <c r="I212" i="19"/>
  <c r="H212" i="19"/>
  <c r="AT211" i="19"/>
  <c r="AS211" i="19"/>
  <c r="AA211" i="19"/>
  <c r="Z211" i="19"/>
  <c r="I211" i="19"/>
  <c r="H211" i="19"/>
  <c r="AT210" i="19"/>
  <c r="AS210" i="19"/>
  <c r="AA210" i="19"/>
  <c r="Z210" i="19"/>
  <c r="I210" i="19"/>
  <c r="H210" i="19"/>
  <c r="AT209" i="19"/>
  <c r="AS209" i="19"/>
  <c r="AA209" i="19"/>
  <c r="Z209" i="19"/>
  <c r="I209" i="19"/>
  <c r="H209" i="19"/>
  <c r="AT208" i="19"/>
  <c r="AS208" i="19"/>
  <c r="AA208" i="19"/>
  <c r="Z208" i="19"/>
  <c r="I208" i="19"/>
  <c r="H208" i="19"/>
  <c r="AT207" i="19"/>
  <c r="AS207" i="19"/>
  <c r="AA207" i="19"/>
  <c r="Z207" i="19"/>
  <c r="I207" i="19"/>
  <c r="H207" i="19"/>
  <c r="AT206" i="19"/>
  <c r="AS206" i="19"/>
  <c r="AA206" i="19"/>
  <c r="Z206" i="19"/>
  <c r="I206" i="19"/>
  <c r="H206" i="19"/>
  <c r="AT205" i="19"/>
  <c r="AS205" i="19"/>
  <c r="AA205" i="19"/>
  <c r="Z205" i="19"/>
  <c r="I205" i="19"/>
  <c r="H205" i="19"/>
  <c r="AT204" i="19"/>
  <c r="AS204" i="19"/>
  <c r="AA204" i="19"/>
  <c r="Z204" i="19"/>
  <c r="I204" i="19"/>
  <c r="H204" i="19"/>
  <c r="AT203" i="19"/>
  <c r="AS203" i="19"/>
  <c r="AA203" i="19"/>
  <c r="Z203" i="19"/>
  <c r="I203" i="19"/>
  <c r="H203" i="19"/>
  <c r="AT202" i="19"/>
  <c r="AS202" i="19"/>
  <c r="AA202" i="19"/>
  <c r="Z202" i="19"/>
  <c r="I202" i="19"/>
  <c r="H202" i="19"/>
  <c r="AT201" i="19"/>
  <c r="AS201" i="19"/>
  <c r="AA201" i="19"/>
  <c r="Z201" i="19"/>
  <c r="I201" i="19"/>
  <c r="H201" i="19"/>
  <c r="AT200" i="19"/>
  <c r="AS200" i="19"/>
  <c r="AA200" i="19"/>
  <c r="Z200" i="19"/>
  <c r="I200" i="19"/>
  <c r="H200" i="19"/>
  <c r="AT199" i="19"/>
  <c r="AS199" i="19"/>
  <c r="AA199" i="19"/>
  <c r="Z199" i="19"/>
  <c r="I199" i="19"/>
  <c r="H199" i="19"/>
  <c r="AT198" i="19"/>
  <c r="AS198" i="19"/>
  <c r="AA198" i="19"/>
  <c r="Z198" i="19"/>
  <c r="I198" i="19"/>
  <c r="H198" i="19"/>
  <c r="AT197" i="19"/>
  <c r="AS197" i="19"/>
  <c r="AA197" i="19"/>
  <c r="Z197" i="19"/>
  <c r="I197" i="19"/>
  <c r="H197" i="19"/>
  <c r="AT196" i="19"/>
  <c r="AS196" i="19"/>
  <c r="AA196" i="19"/>
  <c r="Z196" i="19"/>
  <c r="I196" i="19"/>
  <c r="H196" i="19"/>
  <c r="AT195" i="19"/>
  <c r="AS195" i="19"/>
  <c r="AA195" i="19"/>
  <c r="Z195" i="19"/>
  <c r="I195" i="19"/>
  <c r="H195" i="19"/>
  <c r="AT194" i="19"/>
  <c r="AS194" i="19"/>
  <c r="AA194" i="19"/>
  <c r="Z194" i="19"/>
  <c r="I194" i="19"/>
  <c r="H194" i="19"/>
  <c r="AT193" i="19"/>
  <c r="AS193" i="19"/>
  <c r="AA193" i="19"/>
  <c r="Z193" i="19"/>
  <c r="I193" i="19"/>
  <c r="H193" i="19"/>
  <c r="AT192" i="19"/>
  <c r="AS192" i="19"/>
  <c r="AA192" i="19"/>
  <c r="Z192" i="19"/>
  <c r="I192" i="19"/>
  <c r="H192" i="19"/>
  <c r="AT191" i="19"/>
  <c r="AS191" i="19"/>
  <c r="AA191" i="19"/>
  <c r="Z191" i="19"/>
  <c r="I191" i="19"/>
  <c r="H191" i="19"/>
  <c r="AT190" i="19"/>
  <c r="AS190" i="19"/>
  <c r="AA190" i="19"/>
  <c r="Z190" i="19"/>
  <c r="I190" i="19"/>
  <c r="H190" i="19"/>
  <c r="AT189" i="19"/>
  <c r="AS189" i="19"/>
  <c r="AA189" i="19"/>
  <c r="Z189" i="19"/>
  <c r="I189" i="19"/>
  <c r="H189" i="19"/>
  <c r="AT188" i="19"/>
  <c r="AS188" i="19"/>
  <c r="AA188" i="19"/>
  <c r="Z188" i="19"/>
  <c r="I188" i="19"/>
  <c r="H188" i="19"/>
  <c r="AT187" i="19"/>
  <c r="AS187" i="19"/>
  <c r="AA187" i="19"/>
  <c r="Z187" i="19"/>
  <c r="I187" i="19"/>
  <c r="H187" i="19"/>
  <c r="AT186" i="19"/>
  <c r="AS186" i="19"/>
  <c r="AA186" i="19"/>
  <c r="Z186" i="19"/>
  <c r="I186" i="19"/>
  <c r="H186" i="19"/>
  <c r="AT185" i="19"/>
  <c r="AS185" i="19"/>
  <c r="AA185" i="19"/>
  <c r="Z185" i="19"/>
  <c r="I185" i="19"/>
  <c r="H185" i="19"/>
  <c r="AT184" i="19"/>
  <c r="AS184" i="19"/>
  <c r="AA184" i="19"/>
  <c r="Z184" i="19"/>
  <c r="I184" i="19"/>
  <c r="H184" i="19"/>
  <c r="AT183" i="19"/>
  <c r="AS183" i="19"/>
  <c r="AA183" i="19"/>
  <c r="Z183" i="19"/>
  <c r="I183" i="19"/>
  <c r="H183" i="19"/>
  <c r="AT182" i="19"/>
  <c r="AS182" i="19"/>
  <c r="AA182" i="19"/>
  <c r="Z182" i="19"/>
  <c r="I182" i="19"/>
  <c r="H182" i="19"/>
  <c r="AT181" i="19"/>
  <c r="AS181" i="19"/>
  <c r="AA181" i="19"/>
  <c r="Z181" i="19"/>
  <c r="I181" i="19"/>
  <c r="H181" i="19"/>
  <c r="AT180" i="19"/>
  <c r="AS180" i="19"/>
  <c r="AA180" i="19"/>
  <c r="Z180" i="19"/>
  <c r="I180" i="19"/>
  <c r="H180" i="19"/>
  <c r="AT179" i="19"/>
  <c r="AS179" i="19"/>
  <c r="AA179" i="19"/>
  <c r="Z179" i="19"/>
  <c r="I179" i="19"/>
  <c r="H179" i="19"/>
  <c r="AT178" i="19"/>
  <c r="AS178" i="19"/>
  <c r="AA178" i="19"/>
  <c r="Z178" i="19"/>
  <c r="I178" i="19"/>
  <c r="H178" i="19"/>
  <c r="AT177" i="19"/>
  <c r="AS177" i="19"/>
  <c r="AA177" i="19"/>
  <c r="Z177" i="19"/>
  <c r="I177" i="19"/>
  <c r="H177" i="19"/>
  <c r="AT176" i="19"/>
  <c r="AS176" i="19"/>
  <c r="AA176" i="19"/>
  <c r="Z176" i="19"/>
  <c r="I176" i="19"/>
  <c r="H176" i="19"/>
  <c r="AT175" i="19"/>
  <c r="AS175" i="19"/>
  <c r="AA175" i="19"/>
  <c r="Z175" i="19"/>
  <c r="I175" i="19"/>
  <c r="H175" i="19"/>
  <c r="AT174" i="19"/>
  <c r="AS174" i="19"/>
  <c r="AA174" i="19"/>
  <c r="Z174" i="19"/>
  <c r="I174" i="19"/>
  <c r="H174" i="19"/>
  <c r="AT173" i="19"/>
  <c r="AS173" i="19"/>
  <c r="AA173" i="19"/>
  <c r="Z173" i="19"/>
  <c r="I173" i="19"/>
  <c r="H173" i="19"/>
  <c r="AT172" i="19"/>
  <c r="AS172" i="19"/>
  <c r="AA172" i="19"/>
  <c r="Z172" i="19"/>
  <c r="I172" i="19"/>
  <c r="H172" i="19"/>
  <c r="AT171" i="19"/>
  <c r="AS171" i="19"/>
  <c r="AA171" i="19"/>
  <c r="Z171" i="19"/>
  <c r="I171" i="19"/>
  <c r="H171" i="19"/>
  <c r="AT170" i="19"/>
  <c r="AS170" i="19"/>
  <c r="AA170" i="19"/>
  <c r="Z170" i="19"/>
  <c r="I170" i="19"/>
  <c r="H170" i="19"/>
  <c r="AT169" i="19"/>
  <c r="AS169" i="19"/>
  <c r="AA169" i="19"/>
  <c r="Z169" i="19"/>
  <c r="I169" i="19"/>
  <c r="H169" i="19"/>
  <c r="AT168" i="19"/>
  <c r="AS168" i="19"/>
  <c r="AA168" i="19"/>
  <c r="Z168" i="19"/>
  <c r="I168" i="19"/>
  <c r="H168" i="19"/>
  <c r="AT167" i="19"/>
  <c r="AS167" i="19"/>
  <c r="AA167" i="19"/>
  <c r="Z167" i="19"/>
  <c r="I167" i="19"/>
  <c r="H167" i="19"/>
  <c r="AT166" i="19"/>
  <c r="AS166" i="19"/>
  <c r="AA166" i="19"/>
  <c r="Z166" i="19"/>
  <c r="I166" i="19"/>
  <c r="H166" i="19"/>
  <c r="AT165" i="19"/>
  <c r="AS165" i="19"/>
  <c r="AA165" i="19"/>
  <c r="Z165" i="19"/>
  <c r="I165" i="19"/>
  <c r="H165" i="19"/>
  <c r="AT164" i="19"/>
  <c r="AS164" i="19"/>
  <c r="AA164" i="19"/>
  <c r="Z164" i="19"/>
  <c r="I164" i="19"/>
  <c r="H164" i="19"/>
  <c r="AT163" i="19"/>
  <c r="AS163" i="19"/>
  <c r="AA163" i="19"/>
  <c r="Z163" i="19"/>
  <c r="I163" i="19"/>
  <c r="H163" i="19"/>
  <c r="AT162" i="19"/>
  <c r="AS162" i="19"/>
  <c r="AA162" i="19"/>
  <c r="Z162" i="19"/>
  <c r="I162" i="19"/>
  <c r="H162" i="19"/>
  <c r="AT161" i="19"/>
  <c r="AS161" i="19"/>
  <c r="AA161" i="19"/>
  <c r="Z161" i="19"/>
  <c r="I161" i="19"/>
  <c r="H161" i="19"/>
  <c r="AT160" i="19"/>
  <c r="AS160" i="19"/>
  <c r="AA160" i="19"/>
  <c r="Z160" i="19"/>
  <c r="I160" i="19"/>
  <c r="H160" i="19"/>
  <c r="AT159" i="19"/>
  <c r="AS159" i="19"/>
  <c r="AA159" i="19"/>
  <c r="Z159" i="19"/>
  <c r="I159" i="19"/>
  <c r="H159" i="19"/>
  <c r="AT158" i="19"/>
  <c r="AS158" i="19"/>
  <c r="AA158" i="19"/>
  <c r="Z158" i="19"/>
  <c r="I158" i="19"/>
  <c r="H158" i="19"/>
  <c r="AT157" i="19"/>
  <c r="AS157" i="19"/>
  <c r="AA157" i="19"/>
  <c r="Z157" i="19"/>
  <c r="I157" i="19"/>
  <c r="H157" i="19"/>
  <c r="AT156" i="19"/>
  <c r="AS156" i="19"/>
  <c r="AA156" i="19"/>
  <c r="Z156" i="19"/>
  <c r="I156" i="19"/>
  <c r="H156" i="19"/>
  <c r="AT155" i="19"/>
  <c r="AS155" i="19"/>
  <c r="AA155" i="19"/>
  <c r="Z155" i="19"/>
  <c r="I155" i="19"/>
  <c r="H155" i="19"/>
  <c r="AT154" i="19"/>
  <c r="AS154" i="19"/>
  <c r="AA154" i="19"/>
  <c r="Z154" i="19"/>
  <c r="I154" i="19"/>
  <c r="H154" i="19"/>
  <c r="AT153" i="19"/>
  <c r="AS153" i="19"/>
  <c r="AA153" i="19"/>
  <c r="Z153" i="19"/>
  <c r="I153" i="19"/>
  <c r="H153" i="19"/>
  <c r="AT152" i="19"/>
  <c r="AS152" i="19"/>
  <c r="AA152" i="19"/>
  <c r="Z152" i="19"/>
  <c r="I152" i="19"/>
  <c r="H152" i="19"/>
  <c r="AT151" i="19"/>
  <c r="AS151" i="19"/>
  <c r="AA151" i="19"/>
  <c r="Z151" i="19"/>
  <c r="I151" i="19"/>
  <c r="H151" i="19"/>
  <c r="AT150" i="19"/>
  <c r="AS150" i="19"/>
  <c r="AA150" i="19"/>
  <c r="Z150" i="19"/>
  <c r="I150" i="19"/>
  <c r="H150" i="19"/>
  <c r="AT149" i="19"/>
  <c r="AS149" i="19"/>
  <c r="AA149" i="19"/>
  <c r="Z149" i="19"/>
  <c r="I149" i="19"/>
  <c r="H149" i="19"/>
  <c r="AT148" i="19"/>
  <c r="AS148" i="19"/>
  <c r="AA148" i="19"/>
  <c r="Z148" i="19"/>
  <c r="I148" i="19"/>
  <c r="H148" i="19"/>
  <c r="AT147" i="19"/>
  <c r="AS147" i="19"/>
  <c r="AA147" i="19"/>
  <c r="Z147" i="19"/>
  <c r="I147" i="19"/>
  <c r="H147" i="19"/>
  <c r="BD146" i="19"/>
  <c r="BC146" i="19"/>
  <c r="BB146" i="19"/>
  <c r="AT146" i="19"/>
  <c r="AS146" i="19"/>
  <c r="AK146" i="19"/>
  <c r="AJ146" i="19"/>
  <c r="AI146" i="19"/>
  <c r="AA146" i="19"/>
  <c r="Z146" i="19"/>
  <c r="S146" i="19"/>
  <c r="R146" i="19"/>
  <c r="M146" i="19"/>
  <c r="I146" i="19"/>
  <c r="H146" i="19"/>
  <c r="BD145" i="19"/>
  <c r="BC145" i="19"/>
  <c r="BB145" i="19"/>
  <c r="AT145" i="19"/>
  <c r="AS145" i="19"/>
  <c r="AK145" i="19"/>
  <c r="AJ145" i="19"/>
  <c r="AI145" i="19"/>
  <c r="AA145" i="19"/>
  <c r="Z145" i="19"/>
  <c r="S145" i="19"/>
  <c r="R145" i="19"/>
  <c r="M145" i="19"/>
  <c r="I145" i="19"/>
  <c r="H145" i="19"/>
  <c r="BD144" i="19"/>
  <c r="BC144" i="19"/>
  <c r="BB144" i="19"/>
  <c r="AT144" i="19"/>
  <c r="AS144" i="19"/>
  <c r="AK144" i="19"/>
  <c r="AJ144" i="19"/>
  <c r="AI144" i="19"/>
  <c r="AA144" i="19"/>
  <c r="Z144" i="19"/>
  <c r="S144" i="19"/>
  <c r="R144" i="19"/>
  <c r="M144" i="19"/>
  <c r="I144" i="19"/>
  <c r="H144" i="19"/>
  <c r="BD143" i="19"/>
  <c r="BC143" i="19"/>
  <c r="BB143" i="19"/>
  <c r="AT143" i="19"/>
  <c r="AS143" i="19"/>
  <c r="AK143" i="19"/>
  <c r="AJ143" i="19"/>
  <c r="AI143" i="19"/>
  <c r="AA143" i="19"/>
  <c r="Z143" i="19"/>
  <c r="S143" i="19"/>
  <c r="R143" i="19"/>
  <c r="M143" i="19"/>
  <c r="I143" i="19"/>
  <c r="H143" i="19"/>
  <c r="BD142" i="19"/>
  <c r="BC142" i="19"/>
  <c r="BB142" i="19"/>
  <c r="AT142" i="19"/>
  <c r="AS142" i="19"/>
  <c r="AK142" i="19"/>
  <c r="AJ142" i="19"/>
  <c r="AI142" i="19"/>
  <c r="AA142" i="19"/>
  <c r="Z142" i="19"/>
  <c r="S142" i="19"/>
  <c r="R142" i="19"/>
  <c r="M142" i="19"/>
  <c r="I142" i="19"/>
  <c r="H142" i="19"/>
  <c r="BD141" i="19"/>
  <c r="BC141" i="19"/>
  <c r="BB141" i="19"/>
  <c r="AT141" i="19"/>
  <c r="AS141" i="19"/>
  <c r="AK141" i="19"/>
  <c r="AJ141" i="19"/>
  <c r="AI141" i="19"/>
  <c r="AA141" i="19"/>
  <c r="Z141" i="19"/>
  <c r="S141" i="19"/>
  <c r="R141" i="19"/>
  <c r="M141" i="19"/>
  <c r="I141" i="19"/>
  <c r="H141" i="19"/>
  <c r="BD140" i="19"/>
  <c r="BC140" i="19"/>
  <c r="BB140" i="19"/>
  <c r="AT140" i="19"/>
  <c r="AS140" i="19"/>
  <c r="AK140" i="19"/>
  <c r="AJ140" i="19"/>
  <c r="AI140" i="19"/>
  <c r="AA140" i="19"/>
  <c r="Z140" i="19"/>
  <c r="S140" i="19"/>
  <c r="R140" i="19"/>
  <c r="M140" i="19"/>
  <c r="I140" i="19"/>
  <c r="H140" i="19"/>
  <c r="BD139" i="19"/>
  <c r="BC139" i="19"/>
  <c r="BB139" i="19"/>
  <c r="AT139" i="19"/>
  <c r="AS139" i="19"/>
  <c r="AK139" i="19"/>
  <c r="AJ139" i="19"/>
  <c r="AI139" i="19"/>
  <c r="AA139" i="19"/>
  <c r="Z139" i="19"/>
  <c r="S139" i="19"/>
  <c r="R139" i="19"/>
  <c r="M139" i="19"/>
  <c r="I139" i="19"/>
  <c r="H139" i="19"/>
  <c r="BD138" i="19"/>
  <c r="BC138" i="19"/>
  <c r="BB138" i="19"/>
  <c r="AT138" i="19"/>
  <c r="AS138" i="19"/>
  <c r="AK138" i="19"/>
  <c r="AJ138" i="19"/>
  <c r="AI138" i="19"/>
  <c r="AA138" i="19"/>
  <c r="Z138" i="19"/>
  <c r="S138" i="19"/>
  <c r="R138" i="19"/>
  <c r="M138" i="19"/>
  <c r="I138" i="19"/>
  <c r="H138" i="19"/>
  <c r="BD137" i="19"/>
  <c r="BC137" i="19"/>
  <c r="BB137" i="19"/>
  <c r="AT137" i="19"/>
  <c r="AS137" i="19"/>
  <c r="AK137" i="19"/>
  <c r="AJ137" i="19"/>
  <c r="AI137" i="19"/>
  <c r="AA137" i="19"/>
  <c r="Z137" i="19"/>
  <c r="S137" i="19"/>
  <c r="R137" i="19"/>
  <c r="M137" i="19"/>
  <c r="I137" i="19"/>
  <c r="H137" i="19"/>
  <c r="BD136" i="19"/>
  <c r="BC136" i="19"/>
  <c r="BB136" i="19"/>
  <c r="AT136" i="19"/>
  <c r="AS136" i="19"/>
  <c r="AK136" i="19"/>
  <c r="AJ136" i="19"/>
  <c r="AI136" i="19"/>
  <c r="AA136" i="19"/>
  <c r="Z136" i="19"/>
  <c r="S136" i="19"/>
  <c r="R136" i="19"/>
  <c r="M136" i="19"/>
  <c r="I136" i="19"/>
  <c r="H136" i="19"/>
  <c r="BD135" i="19"/>
  <c r="BC135" i="19"/>
  <c r="BB135" i="19"/>
  <c r="AT135" i="19"/>
  <c r="AS135" i="19"/>
  <c r="AK135" i="19"/>
  <c r="AJ135" i="19"/>
  <c r="AI135" i="19"/>
  <c r="AA135" i="19"/>
  <c r="Z135" i="19"/>
  <c r="S135" i="19"/>
  <c r="R135" i="19"/>
  <c r="M135" i="19"/>
  <c r="I135" i="19"/>
  <c r="H135" i="19"/>
  <c r="BD134" i="19"/>
  <c r="BC134" i="19"/>
  <c r="BB134" i="19"/>
  <c r="AT134" i="19"/>
  <c r="AS134" i="19"/>
  <c r="AK134" i="19"/>
  <c r="AJ134" i="19"/>
  <c r="AI134" i="19"/>
  <c r="AH134" i="19"/>
  <c r="AG134" i="19"/>
  <c r="AF134" i="19"/>
  <c r="AE134" i="19"/>
  <c r="AA134" i="19"/>
  <c r="Z134" i="19"/>
  <c r="S134" i="19"/>
  <c r="R134" i="19"/>
  <c r="M134" i="19"/>
  <c r="I134" i="19"/>
  <c r="H134" i="19"/>
  <c r="BD133" i="19"/>
  <c r="BC133" i="19"/>
  <c r="BB133" i="19"/>
  <c r="AT133" i="19"/>
  <c r="AS133" i="19"/>
  <c r="AK133" i="19"/>
  <c r="AJ133" i="19"/>
  <c r="AI133" i="19"/>
  <c r="AA133" i="19"/>
  <c r="Z133" i="19"/>
  <c r="S133" i="19"/>
  <c r="R133" i="19"/>
  <c r="M133" i="19"/>
  <c r="I133" i="19"/>
  <c r="H133" i="19"/>
  <c r="BD132" i="19"/>
  <c r="BC132" i="19"/>
  <c r="BB132" i="19"/>
  <c r="AT132" i="19"/>
  <c r="AS132" i="19"/>
  <c r="AK132" i="19"/>
  <c r="AJ132" i="19"/>
  <c r="AI132" i="19"/>
  <c r="AA132" i="19"/>
  <c r="Z132" i="19"/>
  <c r="S132" i="19"/>
  <c r="R132" i="19"/>
  <c r="M132" i="19"/>
  <c r="I132" i="19"/>
  <c r="H132" i="19"/>
  <c r="BD131" i="19"/>
  <c r="BC131" i="19"/>
  <c r="BB131" i="19"/>
  <c r="AT131" i="19"/>
  <c r="AS131" i="19"/>
  <c r="AK131" i="19"/>
  <c r="AJ131" i="19"/>
  <c r="AI131" i="19"/>
  <c r="AA131" i="19"/>
  <c r="Z131" i="19"/>
  <c r="S131" i="19"/>
  <c r="R131" i="19"/>
  <c r="M131" i="19"/>
  <c r="I131" i="19"/>
  <c r="H131" i="19"/>
  <c r="BD130" i="19"/>
  <c r="BC130" i="19"/>
  <c r="BB130" i="19"/>
  <c r="AT130" i="19"/>
  <c r="AS130" i="19"/>
  <c r="AK130" i="19"/>
  <c r="AJ130" i="19"/>
  <c r="AI130" i="19"/>
  <c r="AA130" i="19"/>
  <c r="Z130" i="19"/>
  <c r="S130" i="19"/>
  <c r="R130" i="19"/>
  <c r="M130" i="19"/>
  <c r="I130" i="19"/>
  <c r="H130" i="19"/>
  <c r="BD129" i="19"/>
  <c r="BC129" i="19"/>
  <c r="BB129" i="19"/>
  <c r="AT129" i="19"/>
  <c r="AS129" i="19"/>
  <c r="AK129" i="19"/>
  <c r="AJ129" i="19"/>
  <c r="AI129" i="19"/>
  <c r="AA129" i="19"/>
  <c r="Z129" i="19"/>
  <c r="S129" i="19"/>
  <c r="R129" i="19"/>
  <c r="M129" i="19"/>
  <c r="I129" i="19"/>
  <c r="H129" i="19"/>
  <c r="BD128" i="19"/>
  <c r="BC128" i="19"/>
  <c r="BB128" i="19"/>
  <c r="AT128" i="19"/>
  <c r="AS128" i="19"/>
  <c r="AK128" i="19"/>
  <c r="AJ128" i="19"/>
  <c r="AI128" i="19"/>
  <c r="AA128" i="19"/>
  <c r="Z128" i="19"/>
  <c r="S128" i="19"/>
  <c r="R128" i="19"/>
  <c r="M128" i="19"/>
  <c r="I128" i="19"/>
  <c r="H128" i="19"/>
  <c r="BD127" i="19"/>
  <c r="BC127" i="19"/>
  <c r="BB127" i="19"/>
  <c r="AT127" i="19"/>
  <c r="AS127" i="19"/>
  <c r="AK127" i="19"/>
  <c r="AJ127" i="19"/>
  <c r="AI127" i="19"/>
  <c r="AA127" i="19"/>
  <c r="Z127" i="19"/>
  <c r="S127" i="19"/>
  <c r="R127" i="19"/>
  <c r="M127" i="19"/>
  <c r="I127" i="19"/>
  <c r="H127" i="19"/>
  <c r="BD126" i="19"/>
  <c r="BC126" i="19"/>
  <c r="BB126" i="19"/>
  <c r="AT126" i="19"/>
  <c r="AS126" i="19"/>
  <c r="AK126" i="19"/>
  <c r="AJ126" i="19"/>
  <c r="AI126" i="19"/>
  <c r="AA126" i="19"/>
  <c r="Z126" i="19"/>
  <c r="S126" i="19"/>
  <c r="R126" i="19"/>
  <c r="M126" i="19"/>
  <c r="I126" i="19"/>
  <c r="H126" i="19"/>
  <c r="BD125" i="19"/>
  <c r="BC125" i="19"/>
  <c r="BB125" i="19"/>
  <c r="AT125" i="19"/>
  <c r="AS125" i="19"/>
  <c r="AK125" i="19"/>
  <c r="AJ125" i="19"/>
  <c r="AI125" i="19"/>
  <c r="AA125" i="19"/>
  <c r="Z125" i="19"/>
  <c r="S125" i="19"/>
  <c r="R125" i="19"/>
  <c r="M125" i="19"/>
  <c r="I125" i="19"/>
  <c r="H125" i="19"/>
  <c r="BD124" i="19"/>
  <c r="BC124" i="19"/>
  <c r="BB124" i="19"/>
  <c r="AT124" i="19"/>
  <c r="AS124" i="19"/>
  <c r="AK124" i="19"/>
  <c r="AJ124" i="19"/>
  <c r="AI124" i="19"/>
  <c r="AA124" i="19"/>
  <c r="Z124" i="19"/>
  <c r="S124" i="19"/>
  <c r="R124" i="19"/>
  <c r="M124" i="19"/>
  <c r="I124" i="19"/>
  <c r="H124" i="19"/>
  <c r="BD123" i="19"/>
  <c r="BC123" i="19"/>
  <c r="BB123" i="19"/>
  <c r="AT123" i="19"/>
  <c r="AS123" i="19"/>
  <c r="AK123" i="19"/>
  <c r="AJ123" i="19"/>
  <c r="AI123" i="19"/>
  <c r="AA123" i="19"/>
  <c r="Z123" i="19"/>
  <c r="S123" i="19"/>
  <c r="R123" i="19"/>
  <c r="M123" i="19"/>
  <c r="I123" i="19"/>
  <c r="H123" i="19"/>
  <c r="BD122" i="19"/>
  <c r="BC122" i="19"/>
  <c r="BB122" i="19"/>
  <c r="AT122" i="19"/>
  <c r="AS122" i="19"/>
  <c r="AK122" i="19"/>
  <c r="AJ122" i="19"/>
  <c r="AI122" i="19"/>
  <c r="AA122" i="19"/>
  <c r="Z122" i="19"/>
  <c r="S122" i="19"/>
  <c r="R122" i="19"/>
  <c r="M122" i="19"/>
  <c r="I122" i="19"/>
  <c r="H122" i="19"/>
  <c r="BD121" i="19"/>
  <c r="BC121" i="19"/>
  <c r="BB121" i="19"/>
  <c r="AT121" i="19"/>
  <c r="AS121" i="19"/>
  <c r="AK121" i="19"/>
  <c r="AJ121" i="19"/>
  <c r="AI121" i="19"/>
  <c r="AA121" i="19"/>
  <c r="Z121" i="19"/>
  <c r="S121" i="19"/>
  <c r="R121" i="19"/>
  <c r="M121" i="19"/>
  <c r="I121" i="19"/>
  <c r="H121" i="19"/>
  <c r="BD120" i="19"/>
  <c r="BC120" i="19"/>
  <c r="BB120" i="19"/>
  <c r="AT120" i="19"/>
  <c r="AS120" i="19"/>
  <c r="AK120" i="19"/>
  <c r="AJ120" i="19"/>
  <c r="AI120" i="19"/>
  <c r="AA120" i="19"/>
  <c r="Z120" i="19"/>
  <c r="S120" i="19"/>
  <c r="R120" i="19"/>
  <c r="M120" i="19"/>
  <c r="I120" i="19"/>
  <c r="H120" i="19"/>
  <c r="BD119" i="19"/>
  <c r="BC119" i="19"/>
  <c r="BB119" i="19"/>
  <c r="AT119" i="19"/>
  <c r="AS119" i="19"/>
  <c r="AK119" i="19"/>
  <c r="AJ119" i="19"/>
  <c r="AI119" i="19"/>
  <c r="AA119" i="19"/>
  <c r="Z119" i="19"/>
  <c r="S119" i="19"/>
  <c r="R119" i="19"/>
  <c r="M119" i="19"/>
  <c r="I119" i="19"/>
  <c r="H119" i="19"/>
  <c r="BD118" i="19"/>
  <c r="BC118" i="19"/>
  <c r="BB118" i="19"/>
  <c r="AT118" i="19"/>
  <c r="AS118" i="19"/>
  <c r="AK118" i="19"/>
  <c r="AJ118" i="19"/>
  <c r="AI118" i="19"/>
  <c r="AA118" i="19"/>
  <c r="Z118" i="19"/>
  <c r="S118" i="19"/>
  <c r="R118" i="19"/>
  <c r="M118" i="19"/>
  <c r="I118" i="19"/>
  <c r="H118" i="19"/>
  <c r="BD117" i="19"/>
  <c r="BC117" i="19"/>
  <c r="BB117" i="19"/>
  <c r="AT117" i="19"/>
  <c r="AS117" i="19"/>
  <c r="AK117" i="19"/>
  <c r="AJ117" i="19"/>
  <c r="AI117" i="19"/>
  <c r="AA117" i="19"/>
  <c r="Z117" i="19"/>
  <c r="S117" i="19"/>
  <c r="R117" i="19"/>
  <c r="M117" i="19"/>
  <c r="I117" i="19"/>
  <c r="H117" i="19"/>
  <c r="BD116" i="19"/>
  <c r="BC116" i="19"/>
  <c r="BB116" i="19"/>
  <c r="AT116" i="19"/>
  <c r="AS116" i="19"/>
  <c r="AK116" i="19"/>
  <c r="AJ116" i="19"/>
  <c r="AI116" i="19"/>
  <c r="AA116" i="19"/>
  <c r="Z116" i="19"/>
  <c r="S116" i="19"/>
  <c r="R116" i="19"/>
  <c r="M116" i="19"/>
  <c r="I116" i="19"/>
  <c r="H116" i="19"/>
  <c r="BD115" i="19"/>
  <c r="BC115" i="19"/>
  <c r="BB115" i="19"/>
  <c r="AT115" i="19"/>
  <c r="AS115" i="19"/>
  <c r="AK115" i="19"/>
  <c r="AJ115" i="19"/>
  <c r="AI115" i="19"/>
  <c r="AA115" i="19"/>
  <c r="Z115" i="19"/>
  <c r="S115" i="19"/>
  <c r="R115" i="19"/>
  <c r="M115" i="19"/>
  <c r="I115" i="19"/>
  <c r="H115" i="19"/>
  <c r="BD114" i="19"/>
  <c r="BC114" i="19"/>
  <c r="BB114" i="19"/>
  <c r="AT114" i="19"/>
  <c r="AS114" i="19"/>
  <c r="AK114" i="19"/>
  <c r="AJ114" i="19"/>
  <c r="AI114" i="19"/>
  <c r="AA114" i="19"/>
  <c r="Z114" i="19"/>
  <c r="S114" i="19"/>
  <c r="R114" i="19"/>
  <c r="M114" i="19"/>
  <c r="I114" i="19"/>
  <c r="H114" i="19"/>
  <c r="BD113" i="19"/>
  <c r="BC113" i="19"/>
  <c r="BB113" i="19"/>
  <c r="AT113" i="19"/>
  <c r="AS113" i="19"/>
  <c r="AK113" i="19"/>
  <c r="AJ113" i="19"/>
  <c r="AI113" i="19"/>
  <c r="AA113" i="19"/>
  <c r="Z113" i="19"/>
  <c r="S113" i="19"/>
  <c r="R113" i="19"/>
  <c r="M113" i="19"/>
  <c r="I113" i="19"/>
  <c r="H113" i="19"/>
  <c r="BD112" i="19"/>
  <c r="BC112" i="19"/>
  <c r="BB112" i="19"/>
  <c r="AT112" i="19"/>
  <c r="AS112" i="19"/>
  <c r="AK112" i="19"/>
  <c r="AJ112" i="19"/>
  <c r="AI112" i="19"/>
  <c r="AA112" i="19"/>
  <c r="Z112" i="19"/>
  <c r="S112" i="19"/>
  <c r="R112" i="19"/>
  <c r="M112" i="19"/>
  <c r="I112" i="19"/>
  <c r="H112" i="19"/>
  <c r="BD111" i="19"/>
  <c r="BC111" i="19"/>
  <c r="BB111" i="19"/>
  <c r="AT111" i="19"/>
  <c r="AS111" i="19"/>
  <c r="AK111" i="19"/>
  <c r="AJ111" i="19"/>
  <c r="AI111" i="19"/>
  <c r="AA111" i="19"/>
  <c r="Z111" i="19"/>
  <c r="S111" i="19"/>
  <c r="R111" i="19"/>
  <c r="M111" i="19"/>
  <c r="I111" i="19"/>
  <c r="H111" i="19"/>
  <c r="BD110" i="19"/>
  <c r="BC110" i="19"/>
  <c r="BB110" i="19"/>
  <c r="AT110" i="19"/>
  <c r="AS110" i="19"/>
  <c r="AK110" i="19"/>
  <c r="AJ110" i="19"/>
  <c r="AI110" i="19"/>
  <c r="AA110" i="19"/>
  <c r="Z110" i="19"/>
  <c r="S110" i="19"/>
  <c r="R110" i="19"/>
  <c r="M110" i="19"/>
  <c r="I110" i="19"/>
  <c r="H110" i="19"/>
  <c r="BD109" i="19"/>
  <c r="BC109" i="19"/>
  <c r="BB109" i="19"/>
  <c r="AT109" i="19"/>
  <c r="AS109" i="19"/>
  <c r="AK109" i="19"/>
  <c r="AJ109" i="19"/>
  <c r="AI109" i="19"/>
  <c r="AA109" i="19"/>
  <c r="Z109" i="19"/>
  <c r="S109" i="19"/>
  <c r="R109" i="19"/>
  <c r="M109" i="19"/>
  <c r="I109" i="19"/>
  <c r="H109" i="19"/>
  <c r="BD108" i="19"/>
  <c r="BC108" i="19"/>
  <c r="BB108" i="19"/>
  <c r="AT108" i="19"/>
  <c r="AS108" i="19"/>
  <c r="AK108" i="19"/>
  <c r="AJ108" i="19"/>
  <c r="AI108" i="19"/>
  <c r="AA108" i="19"/>
  <c r="Z108" i="19"/>
  <c r="S108" i="19"/>
  <c r="R108" i="19"/>
  <c r="M108" i="19"/>
  <c r="I108" i="19"/>
  <c r="H108" i="19"/>
  <c r="BD107" i="19"/>
  <c r="BC107" i="19"/>
  <c r="BB107" i="19"/>
  <c r="AT107" i="19"/>
  <c r="AS107" i="19"/>
  <c r="AK107" i="19"/>
  <c r="AJ107" i="19"/>
  <c r="AI107" i="19"/>
  <c r="AA107" i="19"/>
  <c r="Z107" i="19"/>
  <c r="S107" i="19"/>
  <c r="R107" i="19"/>
  <c r="M107" i="19"/>
  <c r="I107" i="19"/>
  <c r="H107" i="19"/>
  <c r="BD106" i="19"/>
  <c r="BC106" i="19"/>
  <c r="BB106" i="19"/>
  <c r="AT106" i="19"/>
  <c r="AS106" i="19"/>
  <c r="AK106" i="19"/>
  <c r="AJ106" i="19"/>
  <c r="AI106" i="19"/>
  <c r="AA106" i="19"/>
  <c r="Z106" i="19"/>
  <c r="S106" i="19"/>
  <c r="R106" i="19"/>
  <c r="M106" i="19"/>
  <c r="I106" i="19"/>
  <c r="H106" i="19"/>
  <c r="BD105" i="19"/>
  <c r="BC105" i="19"/>
  <c r="BB105" i="19"/>
  <c r="AT105" i="19"/>
  <c r="AS105" i="19"/>
  <c r="AK105" i="19"/>
  <c r="AJ105" i="19"/>
  <c r="AI105" i="19"/>
  <c r="AA105" i="19"/>
  <c r="Z105" i="19"/>
  <c r="S105" i="19"/>
  <c r="R105" i="19"/>
  <c r="M105" i="19"/>
  <c r="I105" i="19"/>
  <c r="H105" i="19"/>
  <c r="BD104" i="19"/>
  <c r="BC104" i="19"/>
  <c r="BB104" i="19"/>
  <c r="BA104" i="19"/>
  <c r="AZ104" i="19"/>
  <c r="AY104" i="19"/>
  <c r="AX104" i="19"/>
  <c r="AT104" i="19"/>
  <c r="AS104" i="19"/>
  <c r="AK104" i="19"/>
  <c r="AJ104" i="19"/>
  <c r="AI104" i="19"/>
  <c r="AA104" i="19"/>
  <c r="Z104" i="19"/>
  <c r="S104" i="19"/>
  <c r="R104" i="19"/>
  <c r="M104" i="19"/>
  <c r="I104" i="19"/>
  <c r="H104" i="19"/>
  <c r="BD103" i="19"/>
  <c r="BC103" i="19"/>
  <c r="BB103" i="19"/>
  <c r="AT103" i="19"/>
  <c r="AS103" i="19"/>
  <c r="AK103" i="19"/>
  <c r="AJ103" i="19"/>
  <c r="AI103" i="19"/>
  <c r="AA103" i="19"/>
  <c r="Z103" i="19"/>
  <c r="S103" i="19"/>
  <c r="R103" i="19"/>
  <c r="M103" i="19"/>
  <c r="I103" i="19"/>
  <c r="H103" i="19"/>
  <c r="BD102" i="19"/>
  <c r="BC102" i="19"/>
  <c r="BB102" i="19"/>
  <c r="AT102" i="19"/>
  <c r="AS102" i="19"/>
  <c r="AK102" i="19"/>
  <c r="AJ102" i="19"/>
  <c r="AI102" i="19"/>
  <c r="AA102" i="19"/>
  <c r="Z102" i="19"/>
  <c r="S102" i="19"/>
  <c r="R102" i="19"/>
  <c r="M102" i="19"/>
  <c r="I102" i="19"/>
  <c r="H102" i="19"/>
  <c r="BD101" i="19"/>
  <c r="BC101" i="19"/>
  <c r="BB101" i="19"/>
  <c r="AT101" i="19"/>
  <c r="AS101" i="19"/>
  <c r="AK101" i="19"/>
  <c r="AJ101" i="19"/>
  <c r="AI101" i="19"/>
  <c r="AA101" i="19"/>
  <c r="Z101" i="19"/>
  <c r="S101" i="19"/>
  <c r="R101" i="19"/>
  <c r="M101" i="19"/>
  <c r="I101" i="19"/>
  <c r="H101" i="19"/>
  <c r="BD100" i="19"/>
  <c r="BC100" i="19"/>
  <c r="BB100" i="19"/>
  <c r="AT100" i="19"/>
  <c r="AS100" i="19"/>
  <c r="AK100" i="19"/>
  <c r="AJ100" i="19"/>
  <c r="AI100" i="19"/>
  <c r="AA100" i="19"/>
  <c r="Z100" i="19"/>
  <c r="S100" i="19"/>
  <c r="R100" i="19"/>
  <c r="M100" i="19"/>
  <c r="I100" i="19"/>
  <c r="H100" i="19"/>
  <c r="BD99" i="19"/>
  <c r="BC99" i="19"/>
  <c r="BB99" i="19"/>
  <c r="AT99" i="19"/>
  <c r="AS99" i="19"/>
  <c r="AK99" i="19"/>
  <c r="AJ99" i="19"/>
  <c r="AI99" i="19"/>
  <c r="AA99" i="19"/>
  <c r="Z99" i="19"/>
  <c r="S99" i="19"/>
  <c r="R99" i="19"/>
  <c r="M99" i="19"/>
  <c r="I99" i="19"/>
  <c r="H99" i="19"/>
  <c r="BD98" i="19"/>
  <c r="BC98" i="19"/>
  <c r="BB98" i="19"/>
  <c r="AT98" i="19"/>
  <c r="AS98" i="19"/>
  <c r="AK98" i="19"/>
  <c r="AJ98" i="19"/>
  <c r="AI98" i="19"/>
  <c r="AA98" i="19"/>
  <c r="Z98" i="19"/>
  <c r="S98" i="19"/>
  <c r="R98" i="19"/>
  <c r="M98" i="19"/>
  <c r="I98" i="19"/>
  <c r="H98" i="19"/>
  <c r="BD97" i="19"/>
  <c r="BC97" i="19"/>
  <c r="BB97" i="19"/>
  <c r="AT97" i="19"/>
  <c r="AS97" i="19"/>
  <c r="AK97" i="19"/>
  <c r="AJ97" i="19"/>
  <c r="AI97" i="19"/>
  <c r="AA97" i="19"/>
  <c r="Z97" i="19"/>
  <c r="S97" i="19"/>
  <c r="R97" i="19"/>
  <c r="M97" i="19"/>
  <c r="I97" i="19"/>
  <c r="H97" i="19"/>
  <c r="BD96" i="19"/>
  <c r="BC96" i="19"/>
  <c r="BB96" i="19"/>
  <c r="AT96" i="19"/>
  <c r="AS96" i="19"/>
  <c r="AK96" i="19"/>
  <c r="AJ96" i="19"/>
  <c r="AI96" i="19"/>
  <c r="AA96" i="19"/>
  <c r="Z96" i="19"/>
  <c r="S96" i="19"/>
  <c r="R96" i="19"/>
  <c r="M96" i="19"/>
  <c r="I96" i="19"/>
  <c r="H96" i="19"/>
  <c r="BD95" i="19"/>
  <c r="BC95" i="19"/>
  <c r="BB95" i="19"/>
  <c r="AT95" i="19"/>
  <c r="AS95" i="19"/>
  <c r="AK95" i="19"/>
  <c r="AJ95" i="19"/>
  <c r="AI95" i="19"/>
  <c r="AA95" i="19"/>
  <c r="Z95" i="19"/>
  <c r="S95" i="19"/>
  <c r="R95" i="19"/>
  <c r="M95" i="19"/>
  <c r="I95" i="19"/>
  <c r="H95" i="19"/>
  <c r="BD94" i="19"/>
  <c r="BC94" i="19"/>
  <c r="BB94" i="19"/>
  <c r="AT94" i="19"/>
  <c r="AS94" i="19"/>
  <c r="AK94" i="19"/>
  <c r="AJ94" i="19"/>
  <c r="AI94" i="19"/>
  <c r="AA94" i="19"/>
  <c r="Z94" i="19"/>
  <c r="S94" i="19"/>
  <c r="R94" i="19"/>
  <c r="M94" i="19"/>
  <c r="I94" i="19"/>
  <c r="H94" i="19"/>
  <c r="BD93" i="19"/>
  <c r="BC93" i="19"/>
  <c r="BB93" i="19"/>
  <c r="AT93" i="19"/>
  <c r="AS93" i="19"/>
  <c r="AK93" i="19"/>
  <c r="AJ93" i="19"/>
  <c r="AI93" i="19"/>
  <c r="AA93" i="19"/>
  <c r="Z93" i="19"/>
  <c r="S93" i="19"/>
  <c r="R93" i="19"/>
  <c r="M93" i="19"/>
  <c r="I93" i="19"/>
  <c r="H93" i="19"/>
  <c r="BD92" i="19"/>
  <c r="BC92" i="19"/>
  <c r="BB92" i="19"/>
  <c r="AT92" i="19"/>
  <c r="AS92" i="19"/>
  <c r="AK92" i="19"/>
  <c r="AJ92" i="19"/>
  <c r="AI92" i="19"/>
  <c r="AA92" i="19"/>
  <c r="Z92" i="19"/>
  <c r="S92" i="19"/>
  <c r="R92" i="19"/>
  <c r="M92" i="19"/>
  <c r="I92" i="19"/>
  <c r="H92" i="19"/>
  <c r="BD91" i="19"/>
  <c r="BC91" i="19"/>
  <c r="BB91" i="19"/>
  <c r="AT91" i="19"/>
  <c r="AS91" i="19"/>
  <c r="AK91" i="19"/>
  <c r="AJ91" i="19"/>
  <c r="AI91" i="19"/>
  <c r="AA91" i="19"/>
  <c r="Z91" i="19"/>
  <c r="S91" i="19"/>
  <c r="R91" i="19"/>
  <c r="M91" i="19"/>
  <c r="I91" i="19"/>
  <c r="H91" i="19"/>
  <c r="BD90" i="19"/>
  <c r="BC90" i="19"/>
  <c r="BB90" i="19"/>
  <c r="AT90" i="19"/>
  <c r="AS90" i="19"/>
  <c r="AK90" i="19"/>
  <c r="AJ90" i="19"/>
  <c r="AI90" i="19"/>
  <c r="AA90" i="19"/>
  <c r="Z90" i="19"/>
  <c r="S90" i="19"/>
  <c r="R90" i="19"/>
  <c r="M90" i="19"/>
  <c r="I90" i="19"/>
  <c r="H90" i="19"/>
  <c r="BD89" i="19"/>
  <c r="BC89" i="19"/>
  <c r="BB89" i="19"/>
  <c r="AT89" i="19"/>
  <c r="AS89" i="19"/>
  <c r="AK89" i="19"/>
  <c r="AJ89" i="19"/>
  <c r="AI89" i="19"/>
  <c r="AA89" i="19"/>
  <c r="Z89" i="19"/>
  <c r="S89" i="19"/>
  <c r="R89" i="19"/>
  <c r="M89" i="19"/>
  <c r="I89" i="19"/>
  <c r="H89" i="19"/>
  <c r="BD88" i="19"/>
  <c r="BC88" i="19"/>
  <c r="BB88" i="19"/>
  <c r="AT88" i="19"/>
  <c r="AS88" i="19"/>
  <c r="AK88" i="19"/>
  <c r="AJ88" i="19"/>
  <c r="AI88" i="19"/>
  <c r="AA88" i="19"/>
  <c r="Z88" i="19"/>
  <c r="S88" i="19"/>
  <c r="R88" i="19"/>
  <c r="M88" i="19"/>
  <c r="I88" i="19"/>
  <c r="H88" i="19"/>
  <c r="BD87" i="19"/>
  <c r="BC87" i="19"/>
  <c r="BB87" i="19"/>
  <c r="AT87" i="19"/>
  <c r="AS87" i="19"/>
  <c r="AK87" i="19"/>
  <c r="AJ87" i="19"/>
  <c r="AI87" i="19"/>
  <c r="AA87" i="19"/>
  <c r="Z87" i="19"/>
  <c r="S87" i="19"/>
  <c r="R87" i="19"/>
  <c r="M87" i="19"/>
  <c r="I87" i="19"/>
  <c r="H87" i="19"/>
  <c r="BD86" i="19"/>
  <c r="BC86" i="19"/>
  <c r="BB86" i="19"/>
  <c r="AT86" i="19"/>
  <c r="AS86" i="19"/>
  <c r="AK86" i="19"/>
  <c r="AJ86" i="19"/>
  <c r="AI86" i="19"/>
  <c r="AA86" i="19"/>
  <c r="Z86" i="19"/>
  <c r="S86" i="19"/>
  <c r="R86" i="19"/>
  <c r="M86" i="19"/>
  <c r="I86" i="19"/>
  <c r="H86" i="19"/>
  <c r="BD85" i="19"/>
  <c r="BC85" i="19"/>
  <c r="BB85" i="19"/>
  <c r="AT85" i="19"/>
  <c r="AS85" i="19"/>
  <c r="AK85" i="19"/>
  <c r="AJ85" i="19"/>
  <c r="AI85" i="19"/>
  <c r="AA85" i="19"/>
  <c r="Z85" i="19"/>
  <c r="S85" i="19"/>
  <c r="R85" i="19"/>
  <c r="M85" i="19"/>
  <c r="I85" i="19"/>
  <c r="H85" i="19"/>
  <c r="BD84" i="19"/>
  <c r="BC84" i="19"/>
  <c r="BB84" i="19"/>
  <c r="AT84" i="19"/>
  <c r="AS84" i="19"/>
  <c r="AK84" i="19"/>
  <c r="AJ84" i="19"/>
  <c r="AI84" i="19"/>
  <c r="AA84" i="19"/>
  <c r="Z84" i="19"/>
  <c r="S84" i="19"/>
  <c r="R84" i="19"/>
  <c r="M84" i="19"/>
  <c r="I84" i="19"/>
  <c r="H84" i="19"/>
  <c r="BD83" i="19"/>
  <c r="BC83" i="19"/>
  <c r="BB83" i="19"/>
  <c r="AT83" i="19"/>
  <c r="AS83" i="19"/>
  <c r="AK83" i="19"/>
  <c r="AJ83" i="19"/>
  <c r="AI83" i="19"/>
  <c r="AA83" i="19"/>
  <c r="Z83" i="19"/>
  <c r="S83" i="19"/>
  <c r="R83" i="19"/>
  <c r="M83" i="19"/>
  <c r="I83" i="19"/>
  <c r="H83" i="19"/>
  <c r="BD82" i="19"/>
  <c r="BC82" i="19"/>
  <c r="BB82" i="19"/>
  <c r="AT82" i="19"/>
  <c r="AS82" i="19"/>
  <c r="AK82" i="19"/>
  <c r="AJ82" i="19"/>
  <c r="AI82" i="19"/>
  <c r="AA82" i="19"/>
  <c r="Z82" i="19"/>
  <c r="S82" i="19"/>
  <c r="R82" i="19"/>
  <c r="M82" i="19"/>
  <c r="I82" i="19"/>
  <c r="H82" i="19"/>
  <c r="BD81" i="19"/>
  <c r="BC81" i="19"/>
  <c r="BB81" i="19"/>
  <c r="AT81" i="19"/>
  <c r="AS81" i="19"/>
  <c r="AK81" i="19"/>
  <c r="AJ81" i="19"/>
  <c r="AI81" i="19"/>
  <c r="AA81" i="19"/>
  <c r="Z81" i="19"/>
  <c r="S81" i="19"/>
  <c r="R81" i="19"/>
  <c r="M81" i="19"/>
  <c r="I81" i="19"/>
  <c r="H81" i="19"/>
  <c r="BD80" i="19"/>
  <c r="BC80" i="19"/>
  <c r="BB80" i="19"/>
  <c r="AT80" i="19"/>
  <c r="AS80" i="19"/>
  <c r="AK80" i="19"/>
  <c r="AJ80" i="19"/>
  <c r="AI80" i="19"/>
  <c r="AA80" i="19"/>
  <c r="Z80" i="19"/>
  <c r="S80" i="19"/>
  <c r="R80" i="19"/>
  <c r="M80" i="19"/>
  <c r="I80" i="19"/>
  <c r="H80" i="19"/>
  <c r="BD79" i="19"/>
  <c r="BC79" i="19"/>
  <c r="BB79" i="19"/>
  <c r="AT79" i="19"/>
  <c r="AS79" i="19"/>
  <c r="AK79" i="19"/>
  <c r="AJ79" i="19"/>
  <c r="AI79" i="19"/>
  <c r="AA79" i="19"/>
  <c r="Z79" i="19"/>
  <c r="S79" i="19"/>
  <c r="R79" i="19"/>
  <c r="M79" i="19"/>
  <c r="I79" i="19"/>
  <c r="H79" i="19"/>
  <c r="BD78" i="19"/>
  <c r="BC78" i="19"/>
  <c r="BB78" i="19"/>
  <c r="AT78" i="19"/>
  <c r="AS78" i="19"/>
  <c r="AK78" i="19"/>
  <c r="AJ78" i="19"/>
  <c r="AI78" i="19"/>
  <c r="AA78" i="19"/>
  <c r="Z78" i="19"/>
  <c r="S78" i="19"/>
  <c r="R78" i="19"/>
  <c r="M78" i="19"/>
  <c r="I78" i="19"/>
  <c r="H78" i="19"/>
  <c r="BD77" i="19"/>
  <c r="BC77" i="19"/>
  <c r="BB77" i="19"/>
  <c r="AT77" i="19"/>
  <c r="AS77" i="19"/>
  <c r="AK77" i="19"/>
  <c r="AJ77" i="19"/>
  <c r="AI77" i="19"/>
  <c r="AA77" i="19"/>
  <c r="Z77" i="19"/>
  <c r="S77" i="19"/>
  <c r="R77" i="19"/>
  <c r="M77" i="19"/>
  <c r="I77" i="19"/>
  <c r="H77" i="19"/>
  <c r="BD76" i="19"/>
  <c r="BC76" i="19"/>
  <c r="BB76" i="19"/>
  <c r="AT76" i="19"/>
  <c r="AS76" i="19"/>
  <c r="AK76" i="19"/>
  <c r="AJ76" i="19"/>
  <c r="AI76" i="19"/>
  <c r="AA76" i="19"/>
  <c r="Z76" i="19"/>
  <c r="S76" i="19"/>
  <c r="R76" i="19"/>
  <c r="M76" i="19"/>
  <c r="I76" i="19"/>
  <c r="H76" i="19"/>
  <c r="BD75" i="19"/>
  <c r="BC75" i="19"/>
  <c r="BB75" i="19"/>
  <c r="AT75" i="19"/>
  <c r="AS75" i="19"/>
  <c r="AK75" i="19"/>
  <c r="AJ75" i="19"/>
  <c r="AI75" i="19"/>
  <c r="AA75" i="19"/>
  <c r="Z75" i="19"/>
  <c r="S75" i="19"/>
  <c r="R75" i="19"/>
  <c r="M75" i="19"/>
  <c r="I75" i="19"/>
  <c r="H75" i="19"/>
  <c r="BD74" i="19"/>
  <c r="BC74" i="19"/>
  <c r="BB74" i="19"/>
  <c r="AT74" i="19"/>
  <c r="AS74" i="19"/>
  <c r="AK74" i="19"/>
  <c r="AJ74" i="19"/>
  <c r="AI74" i="19"/>
  <c r="AA74" i="19"/>
  <c r="Z74" i="19"/>
  <c r="S74" i="19"/>
  <c r="R74" i="19"/>
  <c r="M74" i="19"/>
  <c r="I74" i="19"/>
  <c r="H74" i="19"/>
  <c r="BD73" i="19"/>
  <c r="BC73" i="19"/>
  <c r="BB73" i="19"/>
  <c r="AT73" i="19"/>
  <c r="AS73" i="19"/>
  <c r="AK73" i="19"/>
  <c r="AJ73" i="19"/>
  <c r="AI73" i="19"/>
  <c r="AA73" i="19"/>
  <c r="Z73" i="19"/>
  <c r="S73" i="19"/>
  <c r="R73" i="19"/>
  <c r="M73" i="19"/>
  <c r="I73" i="19"/>
  <c r="H73" i="19"/>
  <c r="BD72" i="19"/>
  <c r="BC72" i="19"/>
  <c r="BB72" i="19"/>
  <c r="AT72" i="19"/>
  <c r="AS72" i="19"/>
  <c r="AK72" i="19"/>
  <c r="AJ72" i="19"/>
  <c r="AI72" i="19"/>
  <c r="AA72" i="19"/>
  <c r="Z72" i="19"/>
  <c r="S72" i="19"/>
  <c r="R72" i="19"/>
  <c r="M72" i="19"/>
  <c r="I72" i="19"/>
  <c r="H72" i="19"/>
  <c r="BD71" i="19"/>
  <c r="BC71" i="19"/>
  <c r="BB71" i="19"/>
  <c r="AT71" i="19"/>
  <c r="AS71" i="19"/>
  <c r="AK71" i="19"/>
  <c r="AJ71" i="19"/>
  <c r="AI71" i="19"/>
  <c r="AA71" i="19"/>
  <c r="Z71" i="19"/>
  <c r="S71" i="19"/>
  <c r="R71" i="19"/>
  <c r="M71" i="19"/>
  <c r="I71" i="19"/>
  <c r="H71" i="19"/>
  <c r="BD70" i="19"/>
  <c r="BC70" i="19"/>
  <c r="BB70" i="19"/>
  <c r="AT70" i="19"/>
  <c r="AS70" i="19"/>
  <c r="AK70" i="19"/>
  <c r="AJ70" i="19"/>
  <c r="AI70" i="19"/>
  <c r="AA70" i="19"/>
  <c r="Z70" i="19"/>
  <c r="S70" i="19"/>
  <c r="R70" i="19"/>
  <c r="M70" i="19"/>
  <c r="I70" i="19"/>
  <c r="H70" i="19"/>
  <c r="BD69" i="19"/>
  <c r="BC69" i="19"/>
  <c r="BB69" i="19"/>
  <c r="AT69" i="19"/>
  <c r="AS69" i="19"/>
  <c r="AK69" i="19"/>
  <c r="AJ69" i="19"/>
  <c r="AI69" i="19"/>
  <c r="AA69" i="19"/>
  <c r="Z69" i="19"/>
  <c r="S69" i="19"/>
  <c r="R69" i="19"/>
  <c r="M69" i="19"/>
  <c r="I69" i="19"/>
  <c r="H69" i="19"/>
  <c r="BD68" i="19"/>
  <c r="BC68" i="19"/>
  <c r="BB68" i="19"/>
  <c r="AT68" i="19"/>
  <c r="AS68" i="19"/>
  <c r="AK68" i="19"/>
  <c r="AJ68" i="19"/>
  <c r="AI68" i="19"/>
  <c r="AA68" i="19"/>
  <c r="Z68" i="19"/>
  <c r="S68" i="19"/>
  <c r="R68" i="19"/>
  <c r="M68" i="19"/>
  <c r="I68" i="19"/>
  <c r="H68" i="19"/>
  <c r="BD67" i="19"/>
  <c r="BC67" i="19"/>
  <c r="BB67" i="19"/>
  <c r="AT67" i="19"/>
  <c r="AS67" i="19"/>
  <c r="AK67" i="19"/>
  <c r="AJ67" i="19"/>
  <c r="AI67" i="19"/>
  <c r="AA67" i="19"/>
  <c r="Z67" i="19"/>
  <c r="S67" i="19"/>
  <c r="R67" i="19"/>
  <c r="M67" i="19"/>
  <c r="I67" i="19"/>
  <c r="H67" i="19"/>
  <c r="BD66" i="19"/>
  <c r="BC66" i="19"/>
  <c r="BB66" i="19"/>
  <c r="AT66" i="19"/>
  <c r="AS66" i="19"/>
  <c r="AK66" i="19"/>
  <c r="AJ66" i="19"/>
  <c r="AI66" i="19"/>
  <c r="AA66" i="19"/>
  <c r="Z66" i="19"/>
  <c r="S66" i="19"/>
  <c r="R66" i="19"/>
  <c r="M66" i="19"/>
  <c r="I66" i="19"/>
  <c r="H66" i="19"/>
  <c r="BD65" i="19"/>
  <c r="BC65" i="19"/>
  <c r="BB65" i="19"/>
  <c r="AT65" i="19"/>
  <c r="AS65" i="19"/>
  <c r="AK65" i="19"/>
  <c r="AJ65" i="19"/>
  <c r="AI65" i="19"/>
  <c r="AA65" i="19"/>
  <c r="Z65" i="19"/>
  <c r="S65" i="19"/>
  <c r="R65" i="19"/>
  <c r="M65" i="19"/>
  <c r="I65" i="19"/>
  <c r="H65" i="19"/>
  <c r="BD64" i="19"/>
  <c r="BC64" i="19"/>
  <c r="BB64" i="19"/>
  <c r="AT64" i="19"/>
  <c r="AS64" i="19"/>
  <c r="AK64" i="19"/>
  <c r="AJ64" i="19"/>
  <c r="AI64" i="19"/>
  <c r="AA64" i="19"/>
  <c r="Z64" i="19"/>
  <c r="S64" i="19"/>
  <c r="R64" i="19"/>
  <c r="M64" i="19"/>
  <c r="I64" i="19"/>
  <c r="H64" i="19"/>
  <c r="BD63" i="19"/>
  <c r="BC63" i="19"/>
  <c r="BB63" i="19"/>
  <c r="AT63" i="19"/>
  <c r="AS63" i="19"/>
  <c r="AK63" i="19"/>
  <c r="AJ63" i="19"/>
  <c r="AI63" i="19"/>
  <c r="AA63" i="19"/>
  <c r="Z63" i="19"/>
  <c r="S63" i="19"/>
  <c r="R63" i="19"/>
  <c r="M63" i="19"/>
  <c r="I63" i="19"/>
  <c r="H63" i="19"/>
  <c r="BD62" i="19"/>
  <c r="BC62" i="19"/>
  <c r="BB62" i="19"/>
  <c r="AT62" i="19"/>
  <c r="AS62" i="19"/>
  <c r="AK62" i="19"/>
  <c r="AJ62" i="19"/>
  <c r="AI62" i="19"/>
  <c r="AA62" i="19"/>
  <c r="Z62" i="19"/>
  <c r="S62" i="19"/>
  <c r="R62" i="19"/>
  <c r="M62" i="19"/>
  <c r="I62" i="19"/>
  <c r="H62" i="19"/>
  <c r="BD61" i="19"/>
  <c r="BC61" i="19"/>
  <c r="BB61" i="19"/>
  <c r="AT61" i="19"/>
  <c r="AS61" i="19"/>
  <c r="AK61" i="19"/>
  <c r="AJ61" i="19"/>
  <c r="AI61" i="19"/>
  <c r="AA61" i="19"/>
  <c r="Z61" i="19"/>
  <c r="S61" i="19"/>
  <c r="R61" i="19"/>
  <c r="M61" i="19"/>
  <c r="I61" i="19"/>
  <c r="H61" i="19"/>
  <c r="BD60" i="19"/>
  <c r="BC60" i="19"/>
  <c r="BB60" i="19"/>
  <c r="AT60" i="19"/>
  <c r="AS60" i="19"/>
  <c r="AK60" i="19"/>
  <c r="AJ60" i="19"/>
  <c r="AI60" i="19"/>
  <c r="AA60" i="19"/>
  <c r="Z60" i="19"/>
  <c r="S60" i="19"/>
  <c r="R60" i="19"/>
  <c r="M60" i="19"/>
  <c r="I60" i="19"/>
  <c r="H60" i="19"/>
  <c r="BD59" i="19"/>
  <c r="BC59" i="19"/>
  <c r="BB59" i="19"/>
  <c r="AT59" i="19"/>
  <c r="AS59" i="19"/>
  <c r="AK59" i="19"/>
  <c r="AJ59" i="19"/>
  <c r="AI59" i="19"/>
  <c r="AA59" i="19"/>
  <c r="Z59" i="19"/>
  <c r="S59" i="19"/>
  <c r="R59" i="19"/>
  <c r="M59" i="19"/>
  <c r="I59" i="19"/>
  <c r="H59" i="19"/>
  <c r="BD58" i="19"/>
  <c r="BC58" i="19"/>
  <c r="BB58" i="19"/>
  <c r="AT58" i="19"/>
  <c r="AS58" i="19"/>
  <c r="AK58" i="19"/>
  <c r="AJ58" i="19"/>
  <c r="AI58" i="19"/>
  <c r="AA58" i="19"/>
  <c r="Z58" i="19"/>
  <c r="S58" i="19"/>
  <c r="R58" i="19"/>
  <c r="M58" i="19"/>
  <c r="I58" i="19"/>
  <c r="H58" i="19"/>
  <c r="BD57" i="19"/>
  <c r="BC57" i="19"/>
  <c r="BB57" i="19"/>
  <c r="AT57" i="19"/>
  <c r="AS57" i="19"/>
  <c r="AK57" i="19"/>
  <c r="AJ57" i="19"/>
  <c r="AI57" i="19"/>
  <c r="AA57" i="19"/>
  <c r="Z57" i="19"/>
  <c r="S57" i="19"/>
  <c r="R57" i="19"/>
  <c r="M57" i="19"/>
  <c r="I57" i="19"/>
  <c r="H57" i="19"/>
  <c r="BD56" i="19"/>
  <c r="BC56" i="19"/>
  <c r="BB56" i="19"/>
  <c r="AT56" i="19"/>
  <c r="AS56" i="19"/>
  <c r="AK56" i="19"/>
  <c r="AJ56" i="19"/>
  <c r="AI56" i="19"/>
  <c r="AA56" i="19"/>
  <c r="Z56" i="19"/>
  <c r="S56" i="19"/>
  <c r="R56" i="19"/>
  <c r="M56" i="19"/>
  <c r="I56" i="19"/>
  <c r="H56" i="19"/>
  <c r="BD55" i="19"/>
  <c r="BC55" i="19"/>
  <c r="BB55" i="19"/>
  <c r="AT55" i="19"/>
  <c r="AS55" i="19"/>
  <c r="AK55" i="19"/>
  <c r="AJ55" i="19"/>
  <c r="AI55" i="19"/>
  <c r="AA55" i="19"/>
  <c r="Z55" i="19"/>
  <c r="S55" i="19"/>
  <c r="R55" i="19"/>
  <c r="M55" i="19"/>
  <c r="I55" i="19"/>
  <c r="H55" i="19"/>
  <c r="BD54" i="19"/>
  <c r="BC54" i="19"/>
  <c r="BB54" i="19"/>
  <c r="AT54" i="19"/>
  <c r="AS54" i="19"/>
  <c r="AK54" i="19"/>
  <c r="AJ54" i="19"/>
  <c r="AI54" i="19"/>
  <c r="AA54" i="19"/>
  <c r="Z54" i="19"/>
  <c r="S54" i="19"/>
  <c r="R54" i="19"/>
  <c r="M54" i="19"/>
  <c r="I54" i="19"/>
  <c r="H54" i="19"/>
  <c r="BD53" i="19"/>
  <c r="BC53" i="19"/>
  <c r="BB53" i="19"/>
  <c r="AT53" i="19"/>
  <c r="AS53" i="19"/>
  <c r="AK53" i="19"/>
  <c r="AJ53" i="19"/>
  <c r="AI53" i="19"/>
  <c r="AA53" i="19"/>
  <c r="Z53" i="19"/>
  <c r="S53" i="19"/>
  <c r="R53" i="19"/>
  <c r="M53" i="19"/>
  <c r="I53" i="19"/>
  <c r="H53" i="19"/>
  <c r="BD52" i="19"/>
  <c r="BC52" i="19"/>
  <c r="BB52" i="19"/>
  <c r="AT52" i="19"/>
  <c r="AS52" i="19"/>
  <c r="AK52" i="19"/>
  <c r="AJ52" i="19"/>
  <c r="AI52" i="19"/>
  <c r="AA52" i="19"/>
  <c r="Z52" i="19"/>
  <c r="S52" i="19"/>
  <c r="R52" i="19"/>
  <c r="M52" i="19"/>
  <c r="I52" i="19"/>
  <c r="H52" i="19"/>
  <c r="BD51" i="19"/>
  <c r="BC51" i="19"/>
  <c r="BB51" i="19"/>
  <c r="AT51" i="19"/>
  <c r="AS51" i="19"/>
  <c r="AK51" i="19"/>
  <c r="AJ51" i="19"/>
  <c r="AI51" i="19"/>
  <c r="AA51" i="19"/>
  <c r="Z51" i="19"/>
  <c r="S51" i="19"/>
  <c r="R51" i="19"/>
  <c r="M51" i="19"/>
  <c r="I51" i="19"/>
  <c r="H51" i="19"/>
  <c r="BD50" i="19"/>
  <c r="BC50" i="19"/>
  <c r="BB50" i="19"/>
  <c r="AT50" i="19"/>
  <c r="AS50" i="19"/>
  <c r="AK50" i="19"/>
  <c r="AJ50" i="19"/>
  <c r="AI50" i="19"/>
  <c r="AA50" i="19"/>
  <c r="Z50" i="19"/>
  <c r="S50" i="19"/>
  <c r="R50" i="19"/>
  <c r="M50" i="19"/>
  <c r="I50" i="19"/>
  <c r="H50" i="19"/>
  <c r="BD49" i="19"/>
  <c r="BC49" i="19"/>
  <c r="BB49" i="19"/>
  <c r="AT49" i="19"/>
  <c r="AS49" i="19"/>
  <c r="AK49" i="19"/>
  <c r="AJ49" i="19"/>
  <c r="AI49" i="19"/>
  <c r="AA49" i="19"/>
  <c r="Z49" i="19"/>
  <c r="S49" i="19"/>
  <c r="R49" i="19"/>
  <c r="M49" i="19"/>
  <c r="I49" i="19"/>
  <c r="H49" i="19"/>
  <c r="BD48" i="19"/>
  <c r="BC48" i="19"/>
  <c r="BB48" i="19"/>
  <c r="AT48" i="19"/>
  <c r="AS48" i="19"/>
  <c r="AK48" i="19"/>
  <c r="AJ48" i="19"/>
  <c r="AI48" i="19"/>
  <c r="AA48" i="19"/>
  <c r="Z48" i="19"/>
  <c r="S48" i="19"/>
  <c r="R48" i="19"/>
  <c r="M48" i="19"/>
  <c r="I48" i="19"/>
  <c r="H48" i="19"/>
  <c r="BD47" i="19"/>
  <c r="BC47" i="19"/>
  <c r="BB47" i="19"/>
  <c r="AT47" i="19"/>
  <c r="AS47" i="19"/>
  <c r="AK47" i="19"/>
  <c r="AJ47" i="19"/>
  <c r="AI47" i="19"/>
  <c r="AA47" i="19"/>
  <c r="Z47" i="19"/>
  <c r="S47" i="19"/>
  <c r="R47" i="19"/>
  <c r="M47" i="19"/>
  <c r="I47" i="19"/>
  <c r="H47" i="19"/>
  <c r="BD46" i="19"/>
  <c r="BC46" i="19"/>
  <c r="BB46" i="19"/>
  <c r="AT46" i="19"/>
  <c r="AS46" i="19"/>
  <c r="AK46" i="19"/>
  <c r="AJ46" i="19"/>
  <c r="AI46" i="19"/>
  <c r="AA46" i="19"/>
  <c r="Z46" i="19"/>
  <c r="S46" i="19"/>
  <c r="R46" i="19"/>
  <c r="M46" i="19"/>
  <c r="I46" i="19"/>
  <c r="H46" i="19"/>
  <c r="BD45" i="19"/>
  <c r="BC45" i="19"/>
  <c r="BB45" i="19"/>
  <c r="AT45" i="19"/>
  <c r="AS45" i="19"/>
  <c r="AK45" i="19"/>
  <c r="AJ45" i="19"/>
  <c r="AI45" i="19"/>
  <c r="AA45" i="19"/>
  <c r="Z45" i="19"/>
  <c r="S45" i="19"/>
  <c r="R45" i="19"/>
  <c r="M45" i="19"/>
  <c r="I45" i="19"/>
  <c r="H45" i="19"/>
  <c r="BD44" i="19"/>
  <c r="BC44" i="19"/>
  <c r="BB44" i="19"/>
  <c r="AT44" i="19"/>
  <c r="AS44" i="19"/>
  <c r="AK44" i="19"/>
  <c r="AJ44" i="19"/>
  <c r="AI44" i="19"/>
  <c r="AA44" i="19"/>
  <c r="Z44" i="19"/>
  <c r="S44" i="19"/>
  <c r="R44" i="19"/>
  <c r="M44" i="19"/>
  <c r="I44" i="19"/>
  <c r="H44" i="19"/>
  <c r="BD43" i="19"/>
  <c r="BC43" i="19"/>
  <c r="BB43" i="19"/>
  <c r="AT43" i="19"/>
  <c r="AS43" i="19"/>
  <c r="AK43" i="19"/>
  <c r="AJ43" i="19"/>
  <c r="AI43" i="19"/>
  <c r="AA43" i="19"/>
  <c r="Z43" i="19"/>
  <c r="S43" i="19"/>
  <c r="R43" i="19"/>
  <c r="M43" i="19"/>
  <c r="I43" i="19"/>
  <c r="H43" i="19"/>
  <c r="BD42" i="19"/>
  <c r="BC42" i="19"/>
  <c r="BB42" i="19"/>
  <c r="AT42" i="19"/>
  <c r="AS42" i="19"/>
  <c r="AK42" i="19"/>
  <c r="AJ42" i="19"/>
  <c r="AI42" i="19"/>
  <c r="AA42" i="19"/>
  <c r="Z42" i="19"/>
  <c r="S42" i="19"/>
  <c r="R42" i="19"/>
  <c r="M42" i="19"/>
  <c r="I42" i="19"/>
  <c r="H42" i="19"/>
  <c r="BD41" i="19"/>
  <c r="BC41" i="19"/>
  <c r="BB41" i="19"/>
  <c r="AT41" i="19"/>
  <c r="AS41" i="19"/>
  <c r="AK41" i="19"/>
  <c r="AJ41" i="19"/>
  <c r="AI41" i="19"/>
  <c r="AA41" i="19"/>
  <c r="Z41" i="19"/>
  <c r="S41" i="19"/>
  <c r="R41" i="19"/>
  <c r="M41" i="19"/>
  <c r="I41" i="19"/>
  <c r="H41" i="19"/>
  <c r="BD40" i="19"/>
  <c r="BC40" i="19"/>
  <c r="BB40" i="19"/>
  <c r="AT40" i="19"/>
  <c r="AS40" i="19"/>
  <c r="AK40" i="19"/>
  <c r="AJ40" i="19"/>
  <c r="AI40" i="19"/>
  <c r="AA40" i="19"/>
  <c r="Z40" i="19"/>
  <c r="S40" i="19"/>
  <c r="R40" i="19"/>
  <c r="M40" i="19"/>
  <c r="I40" i="19"/>
  <c r="H40" i="19"/>
  <c r="BD39" i="19"/>
  <c r="BC39" i="19"/>
  <c r="BB39" i="19"/>
  <c r="AT39" i="19"/>
  <c r="AS39" i="19"/>
  <c r="AK39" i="19"/>
  <c r="AJ39" i="19"/>
  <c r="AI39" i="19"/>
  <c r="AA39" i="19"/>
  <c r="Z39" i="19"/>
  <c r="S39" i="19"/>
  <c r="R39" i="19"/>
  <c r="M39" i="19"/>
  <c r="I39" i="19"/>
  <c r="H39" i="19"/>
  <c r="BD38" i="19"/>
  <c r="BC38" i="19"/>
  <c r="BB38" i="19"/>
  <c r="AT38" i="19"/>
  <c r="AS38" i="19"/>
  <c r="AK38" i="19"/>
  <c r="AJ38" i="19"/>
  <c r="AI38" i="19"/>
  <c r="AA38" i="19"/>
  <c r="Z38" i="19"/>
  <c r="S38" i="19"/>
  <c r="R38" i="19"/>
  <c r="M38" i="19"/>
  <c r="I38" i="19"/>
  <c r="H38" i="19"/>
  <c r="BD37" i="19"/>
  <c r="BC37" i="19"/>
  <c r="BB37" i="19"/>
  <c r="AT37" i="19"/>
  <c r="AS37" i="19"/>
  <c r="AK37" i="19"/>
  <c r="AJ37" i="19"/>
  <c r="AI37" i="19"/>
  <c r="AA37" i="19"/>
  <c r="Z37" i="19"/>
  <c r="S37" i="19"/>
  <c r="R37" i="19"/>
  <c r="M37" i="19"/>
  <c r="I37" i="19"/>
  <c r="H37" i="19"/>
  <c r="BD36" i="19"/>
  <c r="BC36" i="19"/>
  <c r="BB36" i="19"/>
  <c r="AT36" i="19"/>
  <c r="AS36" i="19"/>
  <c r="AK36" i="19"/>
  <c r="AJ36" i="19"/>
  <c r="AI36" i="19"/>
  <c r="AA36" i="19"/>
  <c r="Z36" i="19"/>
  <c r="S36" i="19"/>
  <c r="R36" i="19"/>
  <c r="M36" i="19"/>
  <c r="I36" i="19"/>
  <c r="H36" i="19"/>
  <c r="BD35" i="19"/>
  <c r="BC35" i="19"/>
  <c r="BB35" i="19"/>
  <c r="AT35" i="19"/>
  <c r="AS35" i="19"/>
  <c r="AK35" i="19"/>
  <c r="AJ35" i="19"/>
  <c r="AI35" i="19"/>
  <c r="AA35" i="19"/>
  <c r="Z35" i="19"/>
  <c r="S35" i="19"/>
  <c r="R35" i="19"/>
  <c r="M35" i="19"/>
  <c r="I35" i="19"/>
  <c r="H35" i="19"/>
  <c r="BD34" i="19"/>
  <c r="BC34" i="19"/>
  <c r="BB34" i="19"/>
  <c r="AT34" i="19"/>
  <c r="AS34" i="19"/>
  <c r="AK34" i="19"/>
  <c r="AJ34" i="19"/>
  <c r="AI34" i="19"/>
  <c r="AA34" i="19"/>
  <c r="Z34" i="19"/>
  <c r="S34" i="19"/>
  <c r="R34" i="19"/>
  <c r="M34" i="19"/>
  <c r="I34" i="19"/>
  <c r="H34" i="19"/>
  <c r="BD33" i="19"/>
  <c r="BC33" i="19"/>
  <c r="BB33" i="19"/>
  <c r="AT33" i="19"/>
  <c r="AS33" i="19"/>
  <c r="AK33" i="19"/>
  <c r="AJ33" i="19"/>
  <c r="AI33" i="19"/>
  <c r="AA33" i="19"/>
  <c r="Z33" i="19"/>
  <c r="S33" i="19"/>
  <c r="R33" i="19"/>
  <c r="M33" i="19"/>
  <c r="I33" i="19"/>
  <c r="H33" i="19"/>
  <c r="BD32" i="19"/>
  <c r="BC32" i="19"/>
  <c r="BB32" i="19"/>
  <c r="AT32" i="19"/>
  <c r="AS32" i="19"/>
  <c r="AK32" i="19"/>
  <c r="AJ32" i="19"/>
  <c r="AI32" i="19"/>
  <c r="AH32" i="19"/>
  <c r="AG32" i="19"/>
  <c r="AF32" i="19"/>
  <c r="AE32" i="19"/>
  <c r="AA32" i="19"/>
  <c r="Z32" i="19"/>
  <c r="S32" i="19"/>
  <c r="R32" i="19"/>
  <c r="M32" i="19"/>
  <c r="I32" i="19"/>
  <c r="H32" i="19"/>
  <c r="BD31" i="19"/>
  <c r="BC31" i="19"/>
  <c r="BB31" i="19"/>
  <c r="AT31" i="19"/>
  <c r="AS31" i="19"/>
  <c r="AK31" i="19"/>
  <c r="AJ31" i="19"/>
  <c r="AI31" i="19"/>
  <c r="AA31" i="19"/>
  <c r="Z31" i="19"/>
  <c r="S31" i="19"/>
  <c r="R31" i="19"/>
  <c r="M31" i="19"/>
  <c r="I31" i="19"/>
  <c r="H31" i="19"/>
  <c r="BD30" i="19"/>
  <c r="BC30" i="19"/>
  <c r="BB30" i="19"/>
  <c r="AT30" i="19"/>
  <c r="AS30" i="19"/>
  <c r="AK30" i="19"/>
  <c r="AJ30" i="19"/>
  <c r="AI30" i="19"/>
  <c r="AA30" i="19"/>
  <c r="Z30" i="19"/>
  <c r="S30" i="19"/>
  <c r="R30" i="19"/>
  <c r="M30" i="19"/>
  <c r="I30" i="19"/>
  <c r="H30" i="19"/>
  <c r="BD29" i="19"/>
  <c r="BC29" i="19"/>
  <c r="BB29" i="19"/>
  <c r="AT29" i="19"/>
  <c r="AS29" i="19"/>
  <c r="AK29" i="19"/>
  <c r="AJ29" i="19"/>
  <c r="AI29" i="19"/>
  <c r="AA29" i="19"/>
  <c r="Z29" i="19"/>
  <c r="S29" i="19"/>
  <c r="R29" i="19"/>
  <c r="M29" i="19"/>
  <c r="I29" i="19"/>
  <c r="H29" i="19"/>
  <c r="BD28" i="19"/>
  <c r="BC28" i="19"/>
  <c r="BB28" i="19"/>
  <c r="AT28" i="19"/>
  <c r="AS28" i="19"/>
  <c r="AK28" i="19"/>
  <c r="AJ28" i="19"/>
  <c r="AI28" i="19"/>
  <c r="AA28" i="19"/>
  <c r="Z28" i="19"/>
  <c r="S28" i="19"/>
  <c r="R28" i="19"/>
  <c r="M28" i="19"/>
  <c r="I28" i="19"/>
  <c r="H28" i="19"/>
  <c r="BD27" i="19"/>
  <c r="BC27" i="19"/>
  <c r="BB27" i="19"/>
  <c r="AT27" i="19"/>
  <c r="AS27" i="19"/>
  <c r="AK27" i="19"/>
  <c r="AJ27" i="19"/>
  <c r="AI27" i="19"/>
  <c r="AA27" i="19"/>
  <c r="Z27" i="19"/>
  <c r="S27" i="19"/>
  <c r="R27" i="19"/>
  <c r="M27" i="19"/>
  <c r="I27" i="19"/>
  <c r="H27" i="19"/>
  <c r="BD26" i="19"/>
  <c r="BC26" i="19"/>
  <c r="BB26" i="19"/>
  <c r="AT26" i="19"/>
  <c r="AS26" i="19"/>
  <c r="AK26" i="19"/>
  <c r="AJ26" i="19"/>
  <c r="AI26" i="19"/>
  <c r="AH26" i="19"/>
  <c r="AG26" i="19"/>
  <c r="AF26" i="19"/>
  <c r="AE26" i="19"/>
  <c r="AA26" i="19"/>
  <c r="Z26" i="19"/>
  <c r="S26" i="19"/>
  <c r="R26" i="19"/>
  <c r="M26" i="19"/>
  <c r="I26" i="19"/>
  <c r="H26" i="19"/>
  <c r="BD25" i="19"/>
  <c r="BC25" i="19"/>
  <c r="BB25" i="19"/>
  <c r="AT25" i="19"/>
  <c r="AS25" i="19"/>
  <c r="AK25" i="19"/>
  <c r="AJ25" i="19"/>
  <c r="AI25" i="19"/>
  <c r="AA25" i="19"/>
  <c r="Z25" i="19"/>
  <c r="S25" i="19"/>
  <c r="R25" i="19"/>
  <c r="M25" i="19"/>
  <c r="I25" i="19"/>
  <c r="H25" i="19"/>
  <c r="BD24" i="19"/>
  <c r="BC24" i="19"/>
  <c r="BB24" i="19"/>
  <c r="AT24" i="19"/>
  <c r="AS24" i="19"/>
  <c r="AK24" i="19"/>
  <c r="AJ24" i="19"/>
  <c r="AI24" i="19"/>
  <c r="AA24" i="19"/>
  <c r="Z24" i="19"/>
  <c r="S24" i="19"/>
  <c r="R24" i="19"/>
  <c r="M24" i="19"/>
  <c r="I24" i="19"/>
  <c r="H24" i="19"/>
  <c r="BD23" i="19"/>
  <c r="BC23" i="19"/>
  <c r="BB23" i="19"/>
  <c r="AT23" i="19"/>
  <c r="AS23" i="19"/>
  <c r="AK23" i="19"/>
  <c r="AJ23" i="19"/>
  <c r="AI23" i="19"/>
  <c r="AA23" i="19"/>
  <c r="Z23" i="19"/>
  <c r="S23" i="19"/>
  <c r="R23" i="19"/>
  <c r="M23" i="19"/>
  <c r="I23" i="19"/>
  <c r="H23" i="19"/>
  <c r="BD22" i="19"/>
  <c r="BC22" i="19"/>
  <c r="BB22" i="19"/>
  <c r="AT22" i="19"/>
  <c r="AS22" i="19"/>
  <c r="AK22" i="19"/>
  <c r="AJ22" i="19"/>
  <c r="AI22" i="19"/>
  <c r="AA22" i="19"/>
  <c r="Z22" i="19"/>
  <c r="S22" i="19"/>
  <c r="R22" i="19"/>
  <c r="M22" i="19"/>
  <c r="I22" i="19"/>
  <c r="H22" i="19"/>
  <c r="BD21" i="19"/>
  <c r="BC21" i="19"/>
  <c r="BB21" i="19"/>
  <c r="AT21" i="19"/>
  <c r="AS21" i="19"/>
  <c r="AK21" i="19"/>
  <c r="AJ21" i="19"/>
  <c r="AI21" i="19"/>
  <c r="AA21" i="19"/>
  <c r="Z21" i="19"/>
  <c r="S21" i="19"/>
  <c r="R21" i="19"/>
  <c r="M21" i="19"/>
  <c r="I21" i="19"/>
  <c r="H21" i="19"/>
  <c r="BD20" i="19"/>
  <c r="BC20" i="19"/>
  <c r="BB20" i="19"/>
  <c r="AT20" i="19"/>
  <c r="AS20" i="19"/>
  <c r="AK20" i="19"/>
  <c r="AJ20" i="19"/>
  <c r="AI20" i="19"/>
  <c r="AA20" i="19"/>
  <c r="Z20" i="19"/>
  <c r="S20" i="19"/>
  <c r="R20" i="19"/>
  <c r="M20" i="19"/>
  <c r="I20" i="19"/>
  <c r="H20" i="19"/>
  <c r="BD19" i="19"/>
  <c r="BC19" i="19"/>
  <c r="BB19" i="19"/>
  <c r="AT19" i="19"/>
  <c r="AS19" i="19"/>
  <c r="AK19" i="19"/>
  <c r="AJ19" i="19"/>
  <c r="AI19" i="19"/>
  <c r="AA19" i="19"/>
  <c r="Z19" i="19"/>
  <c r="S19" i="19"/>
  <c r="R19" i="19"/>
  <c r="M19" i="19"/>
  <c r="I19" i="19"/>
  <c r="H19" i="19"/>
  <c r="BD18" i="19"/>
  <c r="BC18" i="19"/>
  <c r="BB18" i="19"/>
  <c r="AT18" i="19"/>
  <c r="AS18" i="19"/>
  <c r="AK18" i="19"/>
  <c r="AJ18" i="19"/>
  <c r="AI18" i="19"/>
  <c r="AA18" i="19"/>
  <c r="Z18" i="19"/>
  <c r="S18" i="19"/>
  <c r="R18" i="19"/>
  <c r="M18" i="19"/>
  <c r="I18" i="19"/>
  <c r="H18" i="19"/>
  <c r="BD17" i="19"/>
  <c r="BC17" i="19"/>
  <c r="BB17" i="19"/>
  <c r="AT17" i="19"/>
  <c r="AS17" i="19"/>
  <c r="AK17" i="19"/>
  <c r="AJ17" i="19"/>
  <c r="AI17" i="19"/>
  <c r="AA17" i="19"/>
  <c r="Z17" i="19"/>
  <c r="S17" i="19"/>
  <c r="R17" i="19"/>
  <c r="M17" i="19"/>
  <c r="I17" i="19"/>
  <c r="H17" i="19"/>
  <c r="BD16" i="19"/>
  <c r="BC16" i="19"/>
  <c r="BB16" i="19"/>
  <c r="AT16" i="19"/>
  <c r="AS16" i="19"/>
  <c r="AK16" i="19"/>
  <c r="AJ16" i="19"/>
  <c r="AI16" i="19"/>
  <c r="AA16" i="19"/>
  <c r="Z16" i="19"/>
  <c r="S16" i="19"/>
  <c r="R16" i="19"/>
  <c r="M16" i="19"/>
  <c r="I16" i="19"/>
  <c r="H16" i="19"/>
  <c r="BD15" i="19"/>
  <c r="BC15" i="19"/>
  <c r="BB15" i="19"/>
  <c r="AT15" i="19"/>
  <c r="AS15" i="19"/>
  <c r="AK15" i="19"/>
  <c r="AJ15" i="19"/>
  <c r="AI15" i="19"/>
  <c r="AA15" i="19"/>
  <c r="Z15" i="19"/>
  <c r="S15" i="19"/>
  <c r="R15" i="19"/>
  <c r="M15" i="19"/>
  <c r="I15" i="19"/>
  <c r="H15" i="19"/>
  <c r="BD14" i="19"/>
  <c r="BC14" i="19"/>
  <c r="BB14" i="19"/>
  <c r="AT14" i="19"/>
  <c r="AS14" i="19"/>
  <c r="AK14" i="19"/>
  <c r="AJ14" i="19"/>
  <c r="AI14" i="19"/>
  <c r="AA14" i="19"/>
  <c r="Z14" i="19"/>
  <c r="S14" i="19"/>
  <c r="R14" i="19"/>
  <c r="M14" i="19"/>
  <c r="I14" i="19"/>
  <c r="H14" i="19"/>
  <c r="BD13" i="19"/>
  <c r="BC13" i="19"/>
  <c r="BB13" i="19"/>
  <c r="AT13" i="19"/>
  <c r="AS13" i="19"/>
  <c r="AK13" i="19"/>
  <c r="AJ13" i="19"/>
  <c r="AI13" i="19"/>
  <c r="AA13" i="19"/>
  <c r="Z13" i="19"/>
  <c r="S13" i="19"/>
  <c r="R13" i="19"/>
  <c r="M13" i="19"/>
  <c r="I13" i="19"/>
  <c r="H13" i="19"/>
  <c r="BD12" i="19"/>
  <c r="BC12" i="19"/>
  <c r="BB12" i="19"/>
  <c r="AT12" i="19"/>
  <c r="AS12" i="19"/>
  <c r="AK12" i="19"/>
  <c r="AJ12" i="19"/>
  <c r="AI12" i="19"/>
  <c r="AA12" i="19"/>
  <c r="Z12" i="19"/>
  <c r="S12" i="19"/>
  <c r="R12" i="19"/>
  <c r="M12" i="19"/>
  <c r="I12" i="19"/>
  <c r="H12" i="19"/>
  <c r="BD11" i="19"/>
  <c r="BC11" i="19"/>
  <c r="BB11" i="19"/>
  <c r="AT11" i="19"/>
  <c r="AS11" i="19"/>
  <c r="AK11" i="19"/>
  <c r="AJ11" i="19"/>
  <c r="AI11" i="19"/>
  <c r="AA11" i="19"/>
  <c r="Z11" i="19"/>
  <c r="S11" i="19"/>
  <c r="R11" i="19"/>
  <c r="M11" i="19"/>
  <c r="I11" i="19"/>
  <c r="H11" i="19"/>
  <c r="BD10" i="19"/>
  <c r="BC10" i="19"/>
  <c r="BB10" i="19"/>
  <c r="AT10" i="19"/>
  <c r="AS10" i="19"/>
  <c r="AK10" i="19"/>
  <c r="AJ10" i="19"/>
  <c r="AI10" i="19"/>
  <c r="AA10" i="19"/>
  <c r="Z10" i="19"/>
  <c r="S10" i="19"/>
  <c r="R10" i="19"/>
  <c r="M10" i="19"/>
  <c r="I10" i="19"/>
  <c r="H10" i="19"/>
  <c r="BD9" i="19"/>
  <c r="BC9" i="19"/>
  <c r="BB9" i="19"/>
  <c r="AT9" i="19"/>
  <c r="AS9" i="19"/>
  <c r="AK9" i="19"/>
  <c r="AJ9" i="19"/>
  <c r="AI9" i="19"/>
  <c r="AA9" i="19"/>
  <c r="Z9" i="19"/>
  <c r="S9" i="19"/>
  <c r="R9" i="19"/>
  <c r="M9" i="19"/>
  <c r="I9" i="19"/>
  <c r="H9" i="19"/>
  <c r="BD8" i="19"/>
  <c r="BC8" i="19"/>
  <c r="BB8" i="19"/>
  <c r="AT8" i="19"/>
  <c r="AS8" i="19"/>
  <c r="AK8" i="19"/>
  <c r="AJ8" i="19"/>
  <c r="AI8" i="19"/>
  <c r="AA8" i="19"/>
  <c r="Z8" i="19"/>
  <c r="S8" i="19"/>
  <c r="R8" i="19"/>
  <c r="M8" i="19"/>
  <c r="I8" i="19"/>
  <c r="H8" i="19"/>
  <c r="BD7" i="19"/>
  <c r="BC7" i="19"/>
  <c r="BB7" i="19"/>
  <c r="AT7" i="19"/>
  <c r="AS7" i="19"/>
  <c r="AK7" i="19"/>
  <c r="AJ7" i="19"/>
  <c r="AI7" i="19"/>
  <c r="AA7" i="19"/>
  <c r="Z7" i="19"/>
  <c r="S7" i="19"/>
  <c r="R7" i="19"/>
  <c r="M7" i="19"/>
  <c r="I7" i="19"/>
  <c r="H7" i="19"/>
  <c r="BD6" i="19"/>
  <c r="BC6" i="19"/>
  <c r="BB6" i="19"/>
  <c r="AT6" i="19"/>
  <c r="AS6" i="19"/>
  <c r="AK6" i="19"/>
  <c r="AJ6" i="19"/>
  <c r="AI6" i="19"/>
  <c r="AA6" i="19"/>
  <c r="Z6" i="19"/>
  <c r="S6" i="19"/>
  <c r="R6" i="19"/>
  <c r="M6" i="19"/>
  <c r="I6" i="19"/>
  <c r="H6" i="19"/>
  <c r="BD5" i="19"/>
  <c r="BC5" i="19"/>
  <c r="BB5" i="19"/>
  <c r="AT5" i="19"/>
  <c r="AS5" i="19"/>
  <c r="AK5" i="19"/>
  <c r="AJ5" i="19"/>
  <c r="AI5" i="19"/>
  <c r="AA5" i="19"/>
  <c r="Z5" i="19"/>
  <c r="S5" i="19"/>
  <c r="R5" i="19"/>
  <c r="M5" i="19"/>
  <c r="I5" i="19"/>
  <c r="H5" i="19"/>
  <c r="BD4" i="19"/>
  <c r="BC4" i="19"/>
  <c r="BB4" i="19"/>
  <c r="AT4" i="19"/>
  <c r="AS4" i="19"/>
  <c r="AK4" i="19"/>
  <c r="AJ4" i="19"/>
  <c r="AI4" i="19"/>
  <c r="AA4" i="19"/>
  <c r="Z4" i="19"/>
  <c r="S4" i="19"/>
  <c r="R4" i="19"/>
  <c r="M4" i="19"/>
  <c r="I4" i="19"/>
  <c r="H4" i="19"/>
  <c r="BD3" i="19"/>
  <c r="BC3" i="19"/>
  <c r="BB3" i="19"/>
  <c r="AT3" i="19"/>
  <c r="AS3" i="19"/>
  <c r="AK3" i="19"/>
  <c r="AJ3" i="19"/>
  <c r="AI3" i="19"/>
  <c r="AA3" i="19"/>
  <c r="Z3" i="19"/>
  <c r="S3" i="19"/>
  <c r="R3" i="19"/>
  <c r="M3" i="19"/>
  <c r="I3" i="19"/>
  <c r="H3" i="19"/>
  <c r="EO148" i="18"/>
  <c r="DR148" i="18"/>
  <c r="CN148" i="18"/>
  <c r="BQ148" i="18"/>
  <c r="AT148" i="18"/>
  <c r="AS148" i="18"/>
  <c r="AA148" i="18"/>
  <c r="EN147" i="18"/>
  <c r="EL147" i="18"/>
  <c r="EH147" i="18"/>
  <c r="ED147" i="18"/>
  <c r="DZ147" i="18"/>
  <c r="DQ147" i="18"/>
  <c r="DO147" i="18"/>
  <c r="DK147" i="18"/>
  <c r="DG147" i="18"/>
  <c r="DC147" i="18"/>
  <c r="CM147" i="18"/>
  <c r="CJ147" i="18"/>
  <c r="CF147" i="18"/>
  <c r="CB147" i="18"/>
  <c r="BX147" i="18"/>
  <c r="BP147" i="18"/>
  <c r="BM147" i="18"/>
  <c r="BI147" i="18"/>
  <c r="BE147" i="18"/>
  <c r="BA147" i="18"/>
  <c r="AS147" i="18"/>
  <c r="V147" i="18"/>
  <c r="W147" i="18" s="1"/>
  <c r="R147" i="18"/>
  <c r="S147" i="18" s="1"/>
  <c r="N147" i="18"/>
  <c r="J147" i="18"/>
  <c r="K147" i="18" s="1"/>
  <c r="E147" i="18"/>
  <c r="DR147" i="18" s="1"/>
  <c r="DT147" i="18" s="1"/>
  <c r="EN146" i="18"/>
  <c r="EL146" i="18"/>
  <c r="EH146" i="18"/>
  <c r="ED146" i="18"/>
  <c r="DZ146" i="18"/>
  <c r="DQ146" i="18"/>
  <c r="DO146" i="18"/>
  <c r="DK146" i="18"/>
  <c r="DG146" i="18"/>
  <c r="DC146" i="18"/>
  <c r="CM146" i="18"/>
  <c r="CJ146" i="18"/>
  <c r="CF146" i="18"/>
  <c r="CB146" i="18"/>
  <c r="BX146" i="18"/>
  <c r="BP146" i="18"/>
  <c r="BM146" i="18"/>
  <c r="BI146" i="18"/>
  <c r="BE146" i="18"/>
  <c r="BA146" i="18"/>
  <c r="AS146" i="18"/>
  <c r="V146" i="18"/>
  <c r="W146" i="18" s="1"/>
  <c r="R146" i="18"/>
  <c r="S146" i="18" s="1"/>
  <c r="N146" i="18"/>
  <c r="J146" i="18"/>
  <c r="E146" i="18"/>
  <c r="EN145" i="18"/>
  <c r="EL145" i="18"/>
  <c r="EH145" i="18"/>
  <c r="ED145" i="18"/>
  <c r="DZ145" i="18"/>
  <c r="DQ145" i="18"/>
  <c r="DO145" i="18"/>
  <c r="DK145" i="18"/>
  <c r="DG145" i="18"/>
  <c r="DC145" i="18"/>
  <c r="CM145" i="18"/>
  <c r="CJ145" i="18"/>
  <c r="CF145" i="18"/>
  <c r="CB145" i="18"/>
  <c r="BX145" i="18"/>
  <c r="BP145" i="18"/>
  <c r="BM145" i="18"/>
  <c r="BI145" i="18"/>
  <c r="BE145" i="18"/>
  <c r="BA145" i="18"/>
  <c r="AS145" i="18"/>
  <c r="V145" i="18"/>
  <c r="W145" i="18" s="1"/>
  <c r="R145" i="18"/>
  <c r="N145" i="18"/>
  <c r="O145" i="18" s="1"/>
  <c r="J145" i="18"/>
  <c r="E145" i="18"/>
  <c r="EN144" i="18"/>
  <c r="EL144" i="18"/>
  <c r="EH144" i="18"/>
  <c r="ED144" i="18"/>
  <c r="DZ144" i="18"/>
  <c r="DQ144" i="18"/>
  <c r="DO144" i="18"/>
  <c r="DK144" i="18"/>
  <c r="DG144" i="18"/>
  <c r="DC144" i="18"/>
  <c r="CM144" i="18"/>
  <c r="CJ144" i="18"/>
  <c r="CF144" i="18"/>
  <c r="CB144" i="18"/>
  <c r="BX144" i="18"/>
  <c r="BP144" i="18"/>
  <c r="BM144" i="18"/>
  <c r="BI144" i="18"/>
  <c r="BE144" i="18"/>
  <c r="BA144" i="18"/>
  <c r="AS144" i="18"/>
  <c r="V144" i="18"/>
  <c r="W144" i="18" s="1"/>
  <c r="R144" i="18"/>
  <c r="S144" i="18" s="1"/>
  <c r="N144" i="18"/>
  <c r="J144" i="18"/>
  <c r="E144" i="18"/>
  <c r="EN143" i="18"/>
  <c r="EL143" i="18"/>
  <c r="EH143" i="18"/>
  <c r="ED143" i="18"/>
  <c r="DZ143" i="18"/>
  <c r="DQ143" i="18"/>
  <c r="DO143" i="18"/>
  <c r="DK143" i="18"/>
  <c r="DG143" i="18"/>
  <c r="DC143" i="18"/>
  <c r="CM143" i="18"/>
  <c r="CJ143" i="18"/>
  <c r="CF143" i="18"/>
  <c r="CB143" i="18"/>
  <c r="BX143" i="18"/>
  <c r="BP143" i="18"/>
  <c r="BM143" i="18"/>
  <c r="BI143" i="18"/>
  <c r="BE143" i="18"/>
  <c r="BA143" i="18"/>
  <c r="AS143" i="18"/>
  <c r="V143" i="18"/>
  <c r="W143" i="18" s="1"/>
  <c r="R143" i="18"/>
  <c r="N143" i="18"/>
  <c r="O143" i="18" s="1"/>
  <c r="J143" i="18"/>
  <c r="E143" i="18"/>
  <c r="AT143" i="18" s="1"/>
  <c r="AV143" i="18" s="1"/>
  <c r="EN142" i="18"/>
  <c r="EL142" i="18"/>
  <c r="EH142" i="18"/>
  <c r="ED142" i="18"/>
  <c r="DZ142" i="18"/>
  <c r="DQ142" i="18"/>
  <c r="DO142" i="18"/>
  <c r="DK142" i="18"/>
  <c r="DG142" i="18"/>
  <c r="DC142" i="18"/>
  <c r="CM142" i="18"/>
  <c r="CJ142" i="18"/>
  <c r="CF142" i="18"/>
  <c r="CB142" i="18"/>
  <c r="BX142" i="18"/>
  <c r="BP142" i="18"/>
  <c r="BM142" i="18"/>
  <c r="BI142" i="18"/>
  <c r="BE142" i="18"/>
  <c r="BA142" i="18"/>
  <c r="AS142" i="18"/>
  <c r="V142" i="18"/>
  <c r="R142" i="18"/>
  <c r="N142" i="18"/>
  <c r="O142" i="18" s="1"/>
  <c r="J142" i="18"/>
  <c r="Y142" i="18" s="1"/>
  <c r="E142" i="18"/>
  <c r="EO142" i="18" s="1"/>
  <c r="EQ142" i="18" s="1"/>
  <c r="EN141" i="18"/>
  <c r="EL141" i="18"/>
  <c r="EH141" i="18"/>
  <c r="ED141" i="18"/>
  <c r="DZ141" i="18"/>
  <c r="DQ141" i="18"/>
  <c r="DO141" i="18"/>
  <c r="DK141" i="18"/>
  <c r="DG141" i="18"/>
  <c r="DC141" i="18"/>
  <c r="CM141" i="18"/>
  <c r="CJ141" i="18"/>
  <c r="CF141" i="18"/>
  <c r="CB141" i="18"/>
  <c r="BX141" i="18"/>
  <c r="BP141" i="18"/>
  <c r="BM141" i="18"/>
  <c r="BI141" i="18"/>
  <c r="BE141" i="18"/>
  <c r="BA141" i="18"/>
  <c r="AS141" i="18"/>
  <c r="V141" i="18"/>
  <c r="R141" i="18"/>
  <c r="N141" i="18"/>
  <c r="O141" i="18" s="1"/>
  <c r="J141" i="18"/>
  <c r="E141" i="18"/>
  <c r="BQ141" i="18" s="1"/>
  <c r="BS141" i="18" s="1"/>
  <c r="EN140" i="18"/>
  <c r="EL140" i="18"/>
  <c r="EH140" i="18"/>
  <c r="ED140" i="18"/>
  <c r="DZ140" i="18"/>
  <c r="DQ140" i="18"/>
  <c r="DO140" i="18"/>
  <c r="DK140" i="18"/>
  <c r="DG140" i="18"/>
  <c r="DC140" i="18"/>
  <c r="CM140" i="18"/>
  <c r="CJ140" i="18"/>
  <c r="CF140" i="18"/>
  <c r="CB140" i="18"/>
  <c r="BX140" i="18"/>
  <c r="BP140" i="18"/>
  <c r="BM140" i="18"/>
  <c r="BI140" i="18"/>
  <c r="BE140" i="18"/>
  <c r="BA140" i="18"/>
  <c r="AS140" i="18"/>
  <c r="V140" i="18"/>
  <c r="R140" i="18"/>
  <c r="S140" i="18" s="1"/>
  <c r="N140" i="18"/>
  <c r="J140" i="18"/>
  <c r="K140" i="18" s="1"/>
  <c r="E140" i="18"/>
  <c r="EN139" i="18"/>
  <c r="EL139" i="18"/>
  <c r="EH139" i="18"/>
  <c r="ED139" i="18"/>
  <c r="DZ139" i="18"/>
  <c r="DQ139" i="18"/>
  <c r="DO139" i="18"/>
  <c r="DK139" i="18"/>
  <c r="DG139" i="18"/>
  <c r="DC139" i="18"/>
  <c r="CM139" i="18"/>
  <c r="CJ139" i="18"/>
  <c r="CF139" i="18"/>
  <c r="CB139" i="18"/>
  <c r="BX139" i="18"/>
  <c r="BP139" i="18"/>
  <c r="BM139" i="18"/>
  <c r="BI139" i="18"/>
  <c r="BE139" i="18"/>
  <c r="BA139" i="18"/>
  <c r="AS139" i="18"/>
  <c r="V139" i="18"/>
  <c r="W139" i="18" s="1"/>
  <c r="R139" i="18"/>
  <c r="S139" i="18" s="1"/>
  <c r="N139" i="18"/>
  <c r="J139" i="18"/>
  <c r="K139" i="18" s="1"/>
  <c r="E139" i="18"/>
  <c r="BQ139" i="18" s="1"/>
  <c r="BS139" i="18" s="1"/>
  <c r="EN138" i="18"/>
  <c r="EL138" i="18"/>
  <c r="EH138" i="18"/>
  <c r="ED138" i="18"/>
  <c r="DZ138" i="18"/>
  <c r="DQ138" i="18"/>
  <c r="DO138" i="18"/>
  <c r="DK138" i="18"/>
  <c r="DG138" i="18"/>
  <c r="DC138" i="18"/>
  <c r="CM138" i="18"/>
  <c r="CJ138" i="18"/>
  <c r="CF138" i="18"/>
  <c r="CB138" i="18"/>
  <c r="BX138" i="18"/>
  <c r="BP138" i="18"/>
  <c r="BM138" i="18"/>
  <c r="BI138" i="18"/>
  <c r="BE138" i="18"/>
  <c r="BA138" i="18"/>
  <c r="AS138" i="18"/>
  <c r="V138" i="18"/>
  <c r="R138" i="18"/>
  <c r="S138" i="18" s="1"/>
  <c r="N138" i="18"/>
  <c r="J138" i="18"/>
  <c r="K138" i="18" s="1"/>
  <c r="E138" i="18"/>
  <c r="EO138" i="18" s="1"/>
  <c r="EQ138" i="18" s="1"/>
  <c r="EN137" i="18"/>
  <c r="EL137" i="18"/>
  <c r="EH137" i="18"/>
  <c r="ED137" i="18"/>
  <c r="DZ137" i="18"/>
  <c r="DQ137" i="18"/>
  <c r="DO137" i="18"/>
  <c r="DK137" i="18"/>
  <c r="DG137" i="18"/>
  <c r="DC137" i="18"/>
  <c r="CM137" i="18"/>
  <c r="CJ137" i="18"/>
  <c r="CF137" i="18"/>
  <c r="CB137" i="18"/>
  <c r="BX137" i="18"/>
  <c r="BP137" i="18"/>
  <c r="BM137" i="18"/>
  <c r="BI137" i="18"/>
  <c r="BE137" i="18"/>
  <c r="BA137" i="18"/>
  <c r="AS137" i="18"/>
  <c r="AU137" i="18" s="1"/>
  <c r="V137" i="18"/>
  <c r="W137" i="18" s="1"/>
  <c r="R137" i="18"/>
  <c r="N137" i="18"/>
  <c r="O137" i="18" s="1"/>
  <c r="J137" i="18"/>
  <c r="K137" i="18" s="1"/>
  <c r="E137" i="18"/>
  <c r="BQ137" i="18" s="1"/>
  <c r="BS137" i="18" s="1"/>
  <c r="EN136" i="18"/>
  <c r="EL136" i="18"/>
  <c r="EH136" i="18"/>
  <c r="ED136" i="18"/>
  <c r="DZ136" i="18"/>
  <c r="DQ136" i="18"/>
  <c r="DO136" i="18"/>
  <c r="DK136" i="18"/>
  <c r="DG136" i="18"/>
  <c r="DC136" i="18"/>
  <c r="CM136" i="18"/>
  <c r="CJ136" i="18"/>
  <c r="CF136" i="18"/>
  <c r="CB136" i="18"/>
  <c r="BX136" i="18"/>
  <c r="BP136" i="18"/>
  <c r="BM136" i="18"/>
  <c r="BI136" i="18"/>
  <c r="BE136" i="18"/>
  <c r="BA136" i="18"/>
  <c r="AS136" i="18"/>
  <c r="AU136" i="18" s="1"/>
  <c r="V136" i="18"/>
  <c r="W136" i="18" s="1"/>
  <c r="R136" i="18"/>
  <c r="N136" i="18"/>
  <c r="J136" i="18"/>
  <c r="E136" i="18"/>
  <c r="CN136" i="18" s="1"/>
  <c r="CP136" i="18" s="1"/>
  <c r="EN135" i="18"/>
  <c r="EL135" i="18"/>
  <c r="EH135" i="18"/>
  <c r="ED135" i="18"/>
  <c r="DZ135" i="18"/>
  <c r="DQ135" i="18"/>
  <c r="DO135" i="18"/>
  <c r="DK135" i="18"/>
  <c r="DG135" i="18"/>
  <c r="DC135" i="18"/>
  <c r="CM135" i="18"/>
  <c r="CJ135" i="18"/>
  <c r="CF135" i="18"/>
  <c r="CB135" i="18"/>
  <c r="BX135" i="18"/>
  <c r="BP135" i="18"/>
  <c r="BM135" i="18"/>
  <c r="BI135" i="18"/>
  <c r="BE135" i="18"/>
  <c r="BA135" i="18"/>
  <c r="AS135" i="18"/>
  <c r="V135" i="18"/>
  <c r="W135" i="18" s="1"/>
  <c r="R135" i="18"/>
  <c r="S135" i="18" s="1"/>
  <c r="N135" i="18"/>
  <c r="J135" i="18"/>
  <c r="E135" i="18"/>
  <c r="CN135" i="18" s="1"/>
  <c r="CP135" i="18" s="1"/>
  <c r="EN134" i="18"/>
  <c r="EL134" i="18"/>
  <c r="EH134" i="18"/>
  <c r="ED134" i="18"/>
  <c r="DZ134" i="18"/>
  <c r="DQ134" i="18"/>
  <c r="DO134" i="18"/>
  <c r="DK134" i="18"/>
  <c r="DG134" i="18"/>
  <c r="DC134" i="18"/>
  <c r="CM134" i="18"/>
  <c r="CJ134" i="18"/>
  <c r="CF134" i="18"/>
  <c r="CB134" i="18"/>
  <c r="BX134" i="18"/>
  <c r="BP134" i="18"/>
  <c r="BM134" i="18"/>
  <c r="BI134" i="18"/>
  <c r="BE134" i="18"/>
  <c r="BA134" i="18"/>
  <c r="AS134" i="18"/>
  <c r="V134" i="18"/>
  <c r="R134" i="18"/>
  <c r="N134" i="18"/>
  <c r="O134" i="18" s="1"/>
  <c r="J134" i="18"/>
  <c r="K134" i="18" s="1"/>
  <c r="E134" i="18"/>
  <c r="EN133" i="18"/>
  <c r="EL133" i="18"/>
  <c r="EH133" i="18"/>
  <c r="ED133" i="18"/>
  <c r="DZ133" i="18"/>
  <c r="DQ133" i="18"/>
  <c r="DO133" i="18"/>
  <c r="DK133" i="18"/>
  <c r="DG133" i="18"/>
  <c r="DC133" i="18"/>
  <c r="CM133" i="18"/>
  <c r="CJ133" i="18"/>
  <c r="CF133" i="18"/>
  <c r="CB133" i="18"/>
  <c r="BX133" i="18"/>
  <c r="BP133" i="18"/>
  <c r="BM133" i="18"/>
  <c r="BI133" i="18"/>
  <c r="BE133" i="18"/>
  <c r="BA133" i="18"/>
  <c r="AS133" i="18"/>
  <c r="V133" i="18"/>
  <c r="W133" i="18" s="1"/>
  <c r="R133" i="18"/>
  <c r="S133" i="18" s="1"/>
  <c r="N133" i="18"/>
  <c r="O133" i="18" s="1"/>
  <c r="J133" i="18"/>
  <c r="E133" i="18"/>
  <c r="EN132" i="18"/>
  <c r="EL132" i="18"/>
  <c r="EH132" i="18"/>
  <c r="ED132" i="18"/>
  <c r="DZ132" i="18"/>
  <c r="DQ132" i="18"/>
  <c r="DO132" i="18"/>
  <c r="DK132" i="18"/>
  <c r="DG132" i="18"/>
  <c r="DC132" i="18"/>
  <c r="CM132" i="18"/>
  <c r="CJ132" i="18"/>
  <c r="CF132" i="18"/>
  <c r="CB132" i="18"/>
  <c r="BX132" i="18"/>
  <c r="BP132" i="18"/>
  <c r="BM132" i="18"/>
  <c r="BI132" i="18"/>
  <c r="BE132" i="18"/>
  <c r="BA132" i="18"/>
  <c r="AS132" i="18"/>
  <c r="V132" i="18"/>
  <c r="W132" i="18" s="1"/>
  <c r="R132" i="18"/>
  <c r="S132" i="18" s="1"/>
  <c r="N132" i="18"/>
  <c r="J132" i="18"/>
  <c r="K132" i="18" s="1"/>
  <c r="E132" i="18"/>
  <c r="BQ132" i="18" s="1"/>
  <c r="BS132" i="18" s="1"/>
  <c r="EN131" i="18"/>
  <c r="EL131" i="18"/>
  <c r="EH131" i="18"/>
  <c r="ED131" i="18"/>
  <c r="DZ131" i="18"/>
  <c r="DQ131" i="18"/>
  <c r="DO131" i="18"/>
  <c r="DK131" i="18"/>
  <c r="DG131" i="18"/>
  <c r="DC131" i="18"/>
  <c r="CM131" i="18"/>
  <c r="CJ131" i="18"/>
  <c r="CF131" i="18"/>
  <c r="CB131" i="18"/>
  <c r="BX131" i="18"/>
  <c r="BP131" i="18"/>
  <c r="BM131" i="18"/>
  <c r="BI131" i="18"/>
  <c r="BE131" i="18"/>
  <c r="BA131" i="18"/>
  <c r="AS131" i="18"/>
  <c r="V131" i="18"/>
  <c r="W131" i="18" s="1"/>
  <c r="R131" i="18"/>
  <c r="S131" i="18" s="1"/>
  <c r="N131" i="18"/>
  <c r="J131" i="18"/>
  <c r="E131" i="18"/>
  <c r="BQ131" i="18" s="1"/>
  <c r="BS131" i="18" s="1"/>
  <c r="EN130" i="18"/>
  <c r="EL130" i="18"/>
  <c r="EH130" i="18"/>
  <c r="ED130" i="18"/>
  <c r="DZ130" i="18"/>
  <c r="DQ130" i="18"/>
  <c r="DO130" i="18"/>
  <c r="DK130" i="18"/>
  <c r="DG130" i="18"/>
  <c r="DC130" i="18"/>
  <c r="CM130" i="18"/>
  <c r="CJ130" i="18"/>
  <c r="CF130" i="18"/>
  <c r="CB130" i="18"/>
  <c r="BX130" i="18"/>
  <c r="BP130" i="18"/>
  <c r="BM130" i="18"/>
  <c r="BI130" i="18"/>
  <c r="BE130" i="18"/>
  <c r="BA130" i="18"/>
  <c r="AS130" i="18"/>
  <c r="V130" i="18"/>
  <c r="R130" i="18"/>
  <c r="S130" i="18" s="1"/>
  <c r="N130" i="18"/>
  <c r="J130" i="18"/>
  <c r="K130" i="18" s="1"/>
  <c r="E130" i="18"/>
  <c r="EO130" i="18" s="1"/>
  <c r="EQ130" i="18" s="1"/>
  <c r="EN129" i="18"/>
  <c r="EL129" i="18"/>
  <c r="EH129" i="18"/>
  <c r="ED129" i="18"/>
  <c r="DZ129" i="18"/>
  <c r="DQ129" i="18"/>
  <c r="DO129" i="18"/>
  <c r="DK129" i="18"/>
  <c r="DG129" i="18"/>
  <c r="DC129" i="18"/>
  <c r="CM129" i="18"/>
  <c r="CJ129" i="18"/>
  <c r="CF129" i="18"/>
  <c r="CB129" i="18"/>
  <c r="BX129" i="18"/>
  <c r="BP129" i="18"/>
  <c r="BM129" i="18"/>
  <c r="BI129" i="18"/>
  <c r="BE129" i="18"/>
  <c r="BA129" i="18"/>
  <c r="AS129" i="18"/>
  <c r="V129" i="18"/>
  <c r="W129" i="18" s="1"/>
  <c r="R129" i="18"/>
  <c r="N129" i="18"/>
  <c r="O129" i="18" s="1"/>
  <c r="J129" i="18"/>
  <c r="E129" i="18"/>
  <c r="BQ129" i="18" s="1"/>
  <c r="BS129" i="18" s="1"/>
  <c r="EN128" i="18"/>
  <c r="EL128" i="18"/>
  <c r="EH128" i="18"/>
  <c r="ED128" i="18"/>
  <c r="DZ128" i="18"/>
  <c r="DQ128" i="18"/>
  <c r="DO128" i="18"/>
  <c r="DK128" i="18"/>
  <c r="DG128" i="18"/>
  <c r="DC128" i="18"/>
  <c r="CM128" i="18"/>
  <c r="CJ128" i="18"/>
  <c r="CF128" i="18"/>
  <c r="CB128" i="18"/>
  <c r="BX128" i="18"/>
  <c r="BP128" i="18"/>
  <c r="BM128" i="18"/>
  <c r="BI128" i="18"/>
  <c r="BE128" i="18"/>
  <c r="BA128" i="18"/>
  <c r="AS128" i="18"/>
  <c r="V128" i="18"/>
  <c r="W128" i="18" s="1"/>
  <c r="R128" i="18"/>
  <c r="N128" i="18"/>
  <c r="J128" i="18"/>
  <c r="E128" i="18"/>
  <c r="DR128" i="18" s="1"/>
  <c r="DT128" i="18" s="1"/>
  <c r="EN127" i="18"/>
  <c r="EL127" i="18"/>
  <c r="EH127" i="18"/>
  <c r="ED127" i="18"/>
  <c r="DZ127" i="18"/>
  <c r="DQ127" i="18"/>
  <c r="DO127" i="18"/>
  <c r="DK127" i="18"/>
  <c r="DG127" i="18"/>
  <c r="DC127" i="18"/>
  <c r="CM127" i="18"/>
  <c r="CJ127" i="18"/>
  <c r="CF127" i="18"/>
  <c r="CB127" i="18"/>
  <c r="BX127" i="18"/>
  <c r="BP127" i="18"/>
  <c r="BM127" i="18"/>
  <c r="BI127" i="18"/>
  <c r="BE127" i="18"/>
  <c r="BA127" i="18"/>
  <c r="AS127" i="18"/>
  <c r="V127" i="18"/>
  <c r="W127" i="18" s="1"/>
  <c r="R127" i="18"/>
  <c r="S127" i="18" s="1"/>
  <c r="N127" i="18"/>
  <c r="J127" i="18"/>
  <c r="E127" i="18"/>
  <c r="CN127" i="18" s="1"/>
  <c r="CP127" i="18" s="1"/>
  <c r="EN126" i="18"/>
  <c r="EL126" i="18"/>
  <c r="EH126" i="18"/>
  <c r="ED126" i="18"/>
  <c r="DZ126" i="18"/>
  <c r="DQ126" i="18"/>
  <c r="DO126" i="18"/>
  <c r="DK126" i="18"/>
  <c r="DG126" i="18"/>
  <c r="DC126" i="18"/>
  <c r="CM126" i="18"/>
  <c r="CJ126" i="18"/>
  <c r="CF126" i="18"/>
  <c r="CB126" i="18"/>
  <c r="BX126" i="18"/>
  <c r="BP126" i="18"/>
  <c r="BM126" i="18"/>
  <c r="BI126" i="18"/>
  <c r="BE126" i="18"/>
  <c r="BA126" i="18"/>
  <c r="AS126" i="18"/>
  <c r="V126" i="18"/>
  <c r="R126" i="18"/>
  <c r="S126" i="18" s="1"/>
  <c r="N126" i="18"/>
  <c r="O126" i="18" s="1"/>
  <c r="J126" i="18"/>
  <c r="Y126" i="18" s="1"/>
  <c r="E126" i="18"/>
  <c r="EN125" i="18"/>
  <c r="EL125" i="18"/>
  <c r="EH125" i="18"/>
  <c r="ED125" i="18"/>
  <c r="DZ125" i="18"/>
  <c r="DQ125" i="18"/>
  <c r="DO125" i="18"/>
  <c r="DK125" i="18"/>
  <c r="DG125" i="18"/>
  <c r="DC125" i="18"/>
  <c r="CM125" i="18"/>
  <c r="CJ125" i="18"/>
  <c r="CF125" i="18"/>
  <c r="CB125" i="18"/>
  <c r="BX125" i="18"/>
  <c r="BP125" i="18"/>
  <c r="BM125" i="18"/>
  <c r="BI125" i="18"/>
  <c r="BE125" i="18"/>
  <c r="BA125" i="18"/>
  <c r="AS125" i="18"/>
  <c r="V125" i="18"/>
  <c r="W125" i="18" s="1"/>
  <c r="R125" i="18"/>
  <c r="N125" i="18"/>
  <c r="O125" i="18" s="1"/>
  <c r="J125" i="18"/>
  <c r="K125" i="18" s="1"/>
  <c r="E125" i="18"/>
  <c r="EN124" i="18"/>
  <c r="EL124" i="18"/>
  <c r="EH124" i="18"/>
  <c r="ED124" i="18"/>
  <c r="DZ124" i="18"/>
  <c r="DQ124" i="18"/>
  <c r="DO124" i="18"/>
  <c r="DK124" i="18"/>
  <c r="DG124" i="18"/>
  <c r="DC124" i="18"/>
  <c r="CM124" i="18"/>
  <c r="CJ124" i="18"/>
  <c r="CF124" i="18"/>
  <c r="CB124" i="18"/>
  <c r="BX124" i="18"/>
  <c r="BP124" i="18"/>
  <c r="BM124" i="18"/>
  <c r="BI124" i="18"/>
  <c r="BE124" i="18"/>
  <c r="BA124" i="18"/>
  <c r="AS124" i="18"/>
  <c r="V124" i="18"/>
  <c r="W124" i="18" s="1"/>
  <c r="R124" i="18"/>
  <c r="S124" i="18" s="1"/>
  <c r="N124" i="18"/>
  <c r="J124" i="18"/>
  <c r="K124" i="18" s="1"/>
  <c r="E124" i="18"/>
  <c r="EN123" i="18"/>
  <c r="EL123" i="18"/>
  <c r="EH123" i="18"/>
  <c r="ED123" i="18"/>
  <c r="DZ123" i="18"/>
  <c r="DQ123" i="18"/>
  <c r="DO123" i="18"/>
  <c r="DK123" i="18"/>
  <c r="DG123" i="18"/>
  <c r="DC123" i="18"/>
  <c r="CM123" i="18"/>
  <c r="CJ123" i="18"/>
  <c r="CF123" i="18"/>
  <c r="CB123" i="18"/>
  <c r="BX123" i="18"/>
  <c r="BP123" i="18"/>
  <c r="BM123" i="18"/>
  <c r="BI123" i="18"/>
  <c r="BE123" i="18"/>
  <c r="BA123" i="18"/>
  <c r="AS123" i="18"/>
  <c r="V123" i="18"/>
  <c r="R123" i="18"/>
  <c r="S123" i="18" s="1"/>
  <c r="N123" i="18"/>
  <c r="J123" i="18"/>
  <c r="E123" i="18"/>
  <c r="EN122" i="18"/>
  <c r="EL122" i="18"/>
  <c r="EH122" i="18"/>
  <c r="ED122" i="18"/>
  <c r="DZ122" i="18"/>
  <c r="DQ122" i="18"/>
  <c r="DO122" i="18"/>
  <c r="DK122" i="18"/>
  <c r="DG122" i="18"/>
  <c r="DC122" i="18"/>
  <c r="CM122" i="18"/>
  <c r="CJ122" i="18"/>
  <c r="CF122" i="18"/>
  <c r="CB122" i="18"/>
  <c r="BX122" i="18"/>
  <c r="BP122" i="18"/>
  <c r="BR122" i="18" s="1"/>
  <c r="BM122" i="18"/>
  <c r="BI122" i="18"/>
  <c r="BE122" i="18"/>
  <c r="BA122" i="18"/>
  <c r="AS122" i="18"/>
  <c r="V122" i="18"/>
  <c r="W122" i="18" s="1"/>
  <c r="R122" i="18"/>
  <c r="S122" i="18" s="1"/>
  <c r="N122" i="18"/>
  <c r="O122" i="18" s="1"/>
  <c r="J122" i="18"/>
  <c r="E122" i="18"/>
  <c r="BQ122" i="18" s="1"/>
  <c r="BS122" i="18" s="1"/>
  <c r="EN121" i="18"/>
  <c r="EL121" i="18"/>
  <c r="EH121" i="18"/>
  <c r="ED121" i="18"/>
  <c r="DZ121" i="18"/>
  <c r="DQ121" i="18"/>
  <c r="DO121" i="18"/>
  <c r="DK121" i="18"/>
  <c r="DG121" i="18"/>
  <c r="DC121" i="18"/>
  <c r="CM121" i="18"/>
  <c r="CJ121" i="18"/>
  <c r="CF121" i="18"/>
  <c r="CB121" i="18"/>
  <c r="BX121" i="18"/>
  <c r="BP121" i="18"/>
  <c r="BM121" i="18"/>
  <c r="BI121" i="18"/>
  <c r="BE121" i="18"/>
  <c r="BA121" i="18"/>
  <c r="AS121" i="18"/>
  <c r="V121" i="18"/>
  <c r="R121" i="18"/>
  <c r="N121" i="18"/>
  <c r="O121" i="18" s="1"/>
  <c r="J121" i="18"/>
  <c r="E121" i="18"/>
  <c r="AT121" i="18" s="1"/>
  <c r="AV121" i="18" s="1"/>
  <c r="EN120" i="18"/>
  <c r="EL120" i="18"/>
  <c r="EH120" i="18"/>
  <c r="ED120" i="18"/>
  <c r="DZ120" i="18"/>
  <c r="DQ120" i="18"/>
  <c r="DO120" i="18"/>
  <c r="DK120" i="18"/>
  <c r="DG120" i="18"/>
  <c r="DC120" i="18"/>
  <c r="CM120" i="18"/>
  <c r="CJ120" i="18"/>
  <c r="CF120" i="18"/>
  <c r="CB120" i="18"/>
  <c r="BX120" i="18"/>
  <c r="BP120" i="18"/>
  <c r="BM120" i="18"/>
  <c r="BI120" i="18"/>
  <c r="BE120" i="18"/>
  <c r="BA120" i="18"/>
  <c r="AS120" i="18"/>
  <c r="V120" i="18"/>
  <c r="W120" i="18" s="1"/>
  <c r="R120" i="18"/>
  <c r="N120" i="18"/>
  <c r="J120" i="18"/>
  <c r="K120" i="18" s="1"/>
  <c r="E120" i="18"/>
  <c r="CN120" i="18" s="1"/>
  <c r="CP120" i="18" s="1"/>
  <c r="EN119" i="18"/>
  <c r="EL119" i="18"/>
  <c r="EH119" i="18"/>
  <c r="ED119" i="18"/>
  <c r="DZ119" i="18"/>
  <c r="DQ119" i="18"/>
  <c r="DO119" i="18"/>
  <c r="DK119" i="18"/>
  <c r="DG119" i="18"/>
  <c r="DC119" i="18"/>
  <c r="CM119" i="18"/>
  <c r="CJ119" i="18"/>
  <c r="CF119" i="18"/>
  <c r="CB119" i="18"/>
  <c r="BX119" i="18"/>
  <c r="BP119" i="18"/>
  <c r="BM119" i="18"/>
  <c r="BI119" i="18"/>
  <c r="BE119" i="18"/>
  <c r="BA119" i="18"/>
  <c r="AS119" i="18"/>
  <c r="V119" i="18"/>
  <c r="W119" i="18" s="1"/>
  <c r="R119" i="18"/>
  <c r="S119" i="18" s="1"/>
  <c r="N119" i="18"/>
  <c r="J119" i="18"/>
  <c r="E119" i="18"/>
  <c r="EN118" i="18"/>
  <c r="EL118" i="18"/>
  <c r="EH118" i="18"/>
  <c r="ED118" i="18"/>
  <c r="DZ118" i="18"/>
  <c r="DQ118" i="18"/>
  <c r="DO118" i="18"/>
  <c r="DK118" i="18"/>
  <c r="DG118" i="18"/>
  <c r="DC118" i="18"/>
  <c r="CM118" i="18"/>
  <c r="CJ118" i="18"/>
  <c r="CF118" i="18"/>
  <c r="CB118" i="18"/>
  <c r="BX118" i="18"/>
  <c r="BP118" i="18"/>
  <c r="BM118" i="18"/>
  <c r="BI118" i="18"/>
  <c r="BE118" i="18"/>
  <c r="BA118" i="18"/>
  <c r="AS118" i="18"/>
  <c r="V118" i="18"/>
  <c r="W118" i="18" s="1"/>
  <c r="R118" i="18"/>
  <c r="S118" i="18" s="1"/>
  <c r="N118" i="18"/>
  <c r="J118" i="18"/>
  <c r="Y118" i="18" s="1"/>
  <c r="E118" i="18"/>
  <c r="EO118" i="18" s="1"/>
  <c r="EQ118" i="18" s="1"/>
  <c r="EN117" i="18"/>
  <c r="EL117" i="18"/>
  <c r="EH117" i="18"/>
  <c r="ED117" i="18"/>
  <c r="DZ117" i="18"/>
  <c r="DQ117" i="18"/>
  <c r="DO117" i="18"/>
  <c r="DK117" i="18"/>
  <c r="DG117" i="18"/>
  <c r="DC117" i="18"/>
  <c r="CM117" i="18"/>
  <c r="CJ117" i="18"/>
  <c r="CF117" i="18"/>
  <c r="CB117" i="18"/>
  <c r="BX117" i="18"/>
  <c r="BP117" i="18"/>
  <c r="BM117" i="18"/>
  <c r="BI117" i="18"/>
  <c r="BE117" i="18"/>
  <c r="BA117" i="18"/>
  <c r="AS117" i="18"/>
  <c r="V117" i="18"/>
  <c r="R117" i="18"/>
  <c r="N117" i="18"/>
  <c r="O117" i="18" s="1"/>
  <c r="J117" i="18"/>
  <c r="E117" i="18"/>
  <c r="AT117" i="18" s="1"/>
  <c r="AV117" i="18" s="1"/>
  <c r="EN116" i="18"/>
  <c r="EL116" i="18"/>
  <c r="EH116" i="18"/>
  <c r="ED116" i="18"/>
  <c r="DZ116" i="18"/>
  <c r="DQ116" i="18"/>
  <c r="DO116" i="18"/>
  <c r="DK116" i="18"/>
  <c r="DG116" i="18"/>
  <c r="DC116" i="18"/>
  <c r="CM116" i="18"/>
  <c r="CJ116" i="18"/>
  <c r="CF116" i="18"/>
  <c r="CB116" i="18"/>
  <c r="BX116" i="18"/>
  <c r="BP116" i="18"/>
  <c r="BM116" i="18"/>
  <c r="BI116" i="18"/>
  <c r="BE116" i="18"/>
  <c r="BA116" i="18"/>
  <c r="AS116" i="18"/>
  <c r="V116" i="18"/>
  <c r="R116" i="18"/>
  <c r="N116" i="18"/>
  <c r="O116" i="18" s="1"/>
  <c r="J116" i="18"/>
  <c r="K116" i="18" s="1"/>
  <c r="E116" i="18"/>
  <c r="BQ116" i="18" s="1"/>
  <c r="BS116" i="18" s="1"/>
  <c r="EN115" i="18"/>
  <c r="EL115" i="18"/>
  <c r="EH115" i="18"/>
  <c r="ED115" i="18"/>
  <c r="DZ115" i="18"/>
  <c r="DQ115" i="18"/>
  <c r="DO115" i="18"/>
  <c r="DK115" i="18"/>
  <c r="DG115" i="18"/>
  <c r="DC115" i="18"/>
  <c r="CM115" i="18"/>
  <c r="CJ115" i="18"/>
  <c r="CF115" i="18"/>
  <c r="CB115" i="18"/>
  <c r="BX115" i="18"/>
  <c r="BP115" i="18"/>
  <c r="BM115" i="18"/>
  <c r="BI115" i="18"/>
  <c r="BE115" i="18"/>
  <c r="BA115" i="18"/>
  <c r="AS115" i="18"/>
  <c r="V115" i="18"/>
  <c r="W115" i="18" s="1"/>
  <c r="R115" i="18"/>
  <c r="S115" i="18" s="1"/>
  <c r="N115" i="18"/>
  <c r="O115" i="18" s="1"/>
  <c r="J115" i="18"/>
  <c r="E115" i="18"/>
  <c r="BQ115" i="18" s="1"/>
  <c r="BS115" i="18" s="1"/>
  <c r="EN114" i="18"/>
  <c r="EL114" i="18"/>
  <c r="EH114" i="18"/>
  <c r="ED114" i="18"/>
  <c r="DZ114" i="18"/>
  <c r="DQ114" i="18"/>
  <c r="DO114" i="18"/>
  <c r="DK114" i="18"/>
  <c r="DG114" i="18"/>
  <c r="DC114" i="18"/>
  <c r="CM114" i="18"/>
  <c r="CJ114" i="18"/>
  <c r="CF114" i="18"/>
  <c r="CB114" i="18"/>
  <c r="BX114" i="18"/>
  <c r="BP114" i="18"/>
  <c r="BM114" i="18"/>
  <c r="BI114" i="18"/>
  <c r="BE114" i="18"/>
  <c r="BA114" i="18"/>
  <c r="AS114" i="18"/>
  <c r="V114" i="18"/>
  <c r="W114" i="18" s="1"/>
  <c r="R114" i="18"/>
  <c r="S114" i="18" s="1"/>
  <c r="N114" i="18"/>
  <c r="O114" i="18" s="1"/>
  <c r="J114" i="18"/>
  <c r="E114" i="18"/>
  <c r="CN114" i="18" s="1"/>
  <c r="CP114" i="18" s="1"/>
  <c r="EN113" i="18"/>
  <c r="EL113" i="18"/>
  <c r="EH113" i="18"/>
  <c r="ED113" i="18"/>
  <c r="DZ113" i="18"/>
  <c r="DQ113" i="18"/>
  <c r="DO113" i="18"/>
  <c r="DK113" i="18"/>
  <c r="DG113" i="18"/>
  <c r="DC113" i="18"/>
  <c r="CM113" i="18"/>
  <c r="CJ113" i="18"/>
  <c r="CF113" i="18"/>
  <c r="CB113" i="18"/>
  <c r="BX113" i="18"/>
  <c r="BP113" i="18"/>
  <c r="BM113" i="18"/>
  <c r="BI113" i="18"/>
  <c r="BE113" i="18"/>
  <c r="BA113" i="18"/>
  <c r="AS113" i="18"/>
  <c r="V113" i="18"/>
  <c r="R113" i="18"/>
  <c r="N113" i="18"/>
  <c r="O113" i="18" s="1"/>
  <c r="J113" i="18"/>
  <c r="E113" i="18"/>
  <c r="EO113" i="18" s="1"/>
  <c r="EQ113" i="18" s="1"/>
  <c r="EN112" i="18"/>
  <c r="EL112" i="18"/>
  <c r="EH112" i="18"/>
  <c r="ED112" i="18"/>
  <c r="DZ112" i="18"/>
  <c r="DQ112" i="18"/>
  <c r="DO112" i="18"/>
  <c r="DK112" i="18"/>
  <c r="DG112" i="18"/>
  <c r="DC112" i="18"/>
  <c r="CM112" i="18"/>
  <c r="CJ112" i="18"/>
  <c r="CF112" i="18"/>
  <c r="CB112" i="18"/>
  <c r="BX112" i="18"/>
  <c r="BP112" i="18"/>
  <c r="BM112" i="18"/>
  <c r="BI112" i="18"/>
  <c r="BE112" i="18"/>
  <c r="BA112" i="18"/>
  <c r="AS112" i="18"/>
  <c r="V112" i="18"/>
  <c r="W112" i="18" s="1"/>
  <c r="R112" i="18"/>
  <c r="N112" i="18"/>
  <c r="J112" i="18"/>
  <c r="E112" i="18"/>
  <c r="BQ112" i="18" s="1"/>
  <c r="BS112" i="18" s="1"/>
  <c r="EN111" i="18"/>
  <c r="EL111" i="18"/>
  <c r="EH111" i="18"/>
  <c r="ED111" i="18"/>
  <c r="DZ111" i="18"/>
  <c r="DQ111" i="18"/>
  <c r="DO111" i="18"/>
  <c r="DK111" i="18"/>
  <c r="DG111" i="18"/>
  <c r="DC111" i="18"/>
  <c r="CM111" i="18"/>
  <c r="CJ111" i="18"/>
  <c r="CF111" i="18"/>
  <c r="CB111" i="18"/>
  <c r="BX111" i="18"/>
  <c r="BP111" i="18"/>
  <c r="BM111" i="18"/>
  <c r="BI111" i="18"/>
  <c r="BE111" i="18"/>
  <c r="BA111" i="18"/>
  <c r="AS111" i="18"/>
  <c r="V111" i="18"/>
  <c r="R111" i="18"/>
  <c r="S111" i="18" s="1"/>
  <c r="N111" i="18"/>
  <c r="O111" i="18" s="1"/>
  <c r="J111" i="18"/>
  <c r="K111" i="18" s="1"/>
  <c r="E111" i="18"/>
  <c r="EO111" i="18" s="1"/>
  <c r="EQ111" i="18" s="1"/>
  <c r="EN110" i="18"/>
  <c r="EL110" i="18"/>
  <c r="EH110" i="18"/>
  <c r="ED110" i="18"/>
  <c r="DZ110" i="18"/>
  <c r="DQ110" i="18"/>
  <c r="DO110" i="18"/>
  <c r="DK110" i="18"/>
  <c r="DG110" i="18"/>
  <c r="DC110" i="18"/>
  <c r="CM110" i="18"/>
  <c r="CJ110" i="18"/>
  <c r="CF110" i="18"/>
  <c r="CB110" i="18"/>
  <c r="BX110" i="18"/>
  <c r="BP110" i="18"/>
  <c r="BM110" i="18"/>
  <c r="BI110" i="18"/>
  <c r="BE110" i="18"/>
  <c r="BA110" i="18"/>
  <c r="AS110" i="18"/>
  <c r="V110" i="18"/>
  <c r="W110" i="18" s="1"/>
  <c r="R110" i="18"/>
  <c r="S110" i="18" s="1"/>
  <c r="N110" i="18"/>
  <c r="O110" i="18" s="1"/>
  <c r="J110" i="18"/>
  <c r="E110" i="18"/>
  <c r="BQ110" i="18" s="1"/>
  <c r="BS110" i="18" s="1"/>
  <c r="EN109" i="18"/>
  <c r="EL109" i="18"/>
  <c r="EH109" i="18"/>
  <c r="ED109" i="18"/>
  <c r="DZ109" i="18"/>
  <c r="DQ109" i="18"/>
  <c r="DO109" i="18"/>
  <c r="DK109" i="18"/>
  <c r="DG109" i="18"/>
  <c r="DC109" i="18"/>
  <c r="CM109" i="18"/>
  <c r="CJ109" i="18"/>
  <c r="CF109" i="18"/>
  <c r="CB109" i="18"/>
  <c r="BX109" i="18"/>
  <c r="BP109" i="18"/>
  <c r="BM109" i="18"/>
  <c r="BI109" i="18"/>
  <c r="BE109" i="18"/>
  <c r="BA109" i="18"/>
  <c r="AS109" i="18"/>
  <c r="V109" i="18"/>
  <c r="R109" i="18"/>
  <c r="N109" i="18"/>
  <c r="O109" i="18" s="1"/>
  <c r="J109" i="18"/>
  <c r="E109" i="18"/>
  <c r="EO109" i="18" s="1"/>
  <c r="EQ109" i="18" s="1"/>
  <c r="EN108" i="18"/>
  <c r="EL108" i="18"/>
  <c r="EH108" i="18"/>
  <c r="ED108" i="18"/>
  <c r="DZ108" i="18"/>
  <c r="DQ108" i="18"/>
  <c r="DO108" i="18"/>
  <c r="DK108" i="18"/>
  <c r="DG108" i="18"/>
  <c r="DC108" i="18"/>
  <c r="CM108" i="18"/>
  <c r="CJ108" i="18"/>
  <c r="CF108" i="18"/>
  <c r="CB108" i="18"/>
  <c r="BX108" i="18"/>
  <c r="BP108" i="18"/>
  <c r="BM108" i="18"/>
  <c r="BI108" i="18"/>
  <c r="BE108" i="18"/>
  <c r="BA108" i="18"/>
  <c r="AS108" i="18"/>
  <c r="V108" i="18"/>
  <c r="R108" i="18"/>
  <c r="S108" i="18" s="1"/>
  <c r="N108" i="18"/>
  <c r="O108" i="18" s="1"/>
  <c r="J108" i="18"/>
  <c r="E108" i="18"/>
  <c r="EN107" i="18"/>
  <c r="EL107" i="18"/>
  <c r="EH107" i="18"/>
  <c r="ED107" i="18"/>
  <c r="DZ107" i="18"/>
  <c r="DQ107" i="18"/>
  <c r="DO107" i="18"/>
  <c r="DK107" i="18"/>
  <c r="DG107" i="18"/>
  <c r="DC107" i="18"/>
  <c r="CM107" i="18"/>
  <c r="CJ107" i="18"/>
  <c r="CF107" i="18"/>
  <c r="CB107" i="18"/>
  <c r="BX107" i="18"/>
  <c r="BP107" i="18"/>
  <c r="BM107" i="18"/>
  <c r="BI107" i="18"/>
  <c r="BE107" i="18"/>
  <c r="BA107" i="18"/>
  <c r="AS107" i="18"/>
  <c r="V107" i="18"/>
  <c r="R107" i="18"/>
  <c r="S107" i="18" s="1"/>
  <c r="N107" i="18"/>
  <c r="O107" i="18" s="1"/>
  <c r="J107" i="18"/>
  <c r="E107" i="18"/>
  <c r="DR107" i="18" s="1"/>
  <c r="DT107" i="18" s="1"/>
  <c r="EN106" i="18"/>
  <c r="EL106" i="18"/>
  <c r="EH106" i="18"/>
  <c r="ED106" i="18"/>
  <c r="DZ106" i="18"/>
  <c r="DQ106" i="18"/>
  <c r="DO106" i="18"/>
  <c r="DK106" i="18"/>
  <c r="DG106" i="18"/>
  <c r="DC106" i="18"/>
  <c r="CM106" i="18"/>
  <c r="CJ106" i="18"/>
  <c r="CF106" i="18"/>
  <c r="CB106" i="18"/>
  <c r="BX106" i="18"/>
  <c r="BP106" i="18"/>
  <c r="BM106" i="18"/>
  <c r="BI106" i="18"/>
  <c r="BE106" i="18"/>
  <c r="BA106" i="18"/>
  <c r="AS106" i="18"/>
  <c r="V106" i="18"/>
  <c r="R106" i="18"/>
  <c r="N106" i="18"/>
  <c r="O106" i="18" s="1"/>
  <c r="J106" i="18"/>
  <c r="K106" i="18" s="1"/>
  <c r="E106" i="18"/>
  <c r="EO106" i="18" s="1"/>
  <c r="EQ106" i="18" s="1"/>
  <c r="EN105" i="18"/>
  <c r="EL105" i="18"/>
  <c r="EH105" i="18"/>
  <c r="ED105" i="18"/>
  <c r="DZ105" i="18"/>
  <c r="DQ105" i="18"/>
  <c r="DO105" i="18"/>
  <c r="DK105" i="18"/>
  <c r="DG105" i="18"/>
  <c r="DC105" i="18"/>
  <c r="CM105" i="18"/>
  <c r="CJ105" i="18"/>
  <c r="CF105" i="18"/>
  <c r="CB105" i="18"/>
  <c r="BX105" i="18"/>
  <c r="BP105" i="18"/>
  <c r="BM105" i="18"/>
  <c r="BI105" i="18"/>
  <c r="BE105" i="18"/>
  <c r="BA105" i="18"/>
  <c r="AS105" i="18"/>
  <c r="V105" i="18"/>
  <c r="W105" i="18" s="1"/>
  <c r="R105" i="18"/>
  <c r="N105" i="18"/>
  <c r="O105" i="18" s="1"/>
  <c r="J105" i="18"/>
  <c r="K105" i="18" s="1"/>
  <c r="E105" i="18"/>
  <c r="EN104" i="18"/>
  <c r="EL104" i="18"/>
  <c r="EH104" i="18"/>
  <c r="ED104" i="18"/>
  <c r="DZ104" i="18"/>
  <c r="DQ104" i="18"/>
  <c r="DO104" i="18"/>
  <c r="DK104" i="18"/>
  <c r="DG104" i="18"/>
  <c r="DC104" i="18"/>
  <c r="CM104" i="18"/>
  <c r="CJ104" i="18"/>
  <c r="CF104" i="18"/>
  <c r="CB104" i="18"/>
  <c r="BX104" i="18"/>
  <c r="BP104" i="18"/>
  <c r="BM104" i="18"/>
  <c r="BI104" i="18"/>
  <c r="BE104" i="18"/>
  <c r="BA104" i="18"/>
  <c r="AS104" i="18"/>
  <c r="V104" i="18"/>
  <c r="R104" i="18"/>
  <c r="N104" i="18"/>
  <c r="J104" i="18"/>
  <c r="E104" i="18"/>
  <c r="EN103" i="18"/>
  <c r="EL103" i="18"/>
  <c r="EH103" i="18"/>
  <c r="ED103" i="18"/>
  <c r="DZ103" i="18"/>
  <c r="DQ103" i="18"/>
  <c r="DO103" i="18"/>
  <c r="DK103" i="18"/>
  <c r="DG103" i="18"/>
  <c r="DC103" i="18"/>
  <c r="CM103" i="18"/>
  <c r="CJ103" i="18"/>
  <c r="CF103" i="18"/>
  <c r="CB103" i="18"/>
  <c r="BX103" i="18"/>
  <c r="BP103" i="18"/>
  <c r="BM103" i="18"/>
  <c r="BI103" i="18"/>
  <c r="BE103" i="18"/>
  <c r="BA103" i="18"/>
  <c r="AS103" i="18"/>
  <c r="V103" i="18"/>
  <c r="W103" i="18" s="1"/>
  <c r="R103" i="18"/>
  <c r="N103" i="18"/>
  <c r="J103" i="18"/>
  <c r="Y103" i="18" s="1"/>
  <c r="E103" i="18"/>
  <c r="EN102" i="18"/>
  <c r="EL102" i="18"/>
  <c r="EH102" i="18"/>
  <c r="ED102" i="18"/>
  <c r="DZ102" i="18"/>
  <c r="DQ102" i="18"/>
  <c r="DO102" i="18"/>
  <c r="DK102" i="18"/>
  <c r="DG102" i="18"/>
  <c r="DC102" i="18"/>
  <c r="CM102" i="18"/>
  <c r="CJ102" i="18"/>
  <c r="CF102" i="18"/>
  <c r="CB102" i="18"/>
  <c r="BX102" i="18"/>
  <c r="BP102" i="18"/>
  <c r="BM102" i="18"/>
  <c r="BI102" i="18"/>
  <c r="BE102" i="18"/>
  <c r="BA102" i="18"/>
  <c r="AS102" i="18"/>
  <c r="V102" i="18"/>
  <c r="R102" i="18"/>
  <c r="S102" i="18" s="1"/>
  <c r="N102" i="18"/>
  <c r="O102" i="18" s="1"/>
  <c r="J102" i="18"/>
  <c r="K102" i="18" s="1"/>
  <c r="E102" i="18"/>
  <c r="EO102" i="18" s="1"/>
  <c r="EQ102" i="18" s="1"/>
  <c r="EN101" i="18"/>
  <c r="EL101" i="18"/>
  <c r="EH101" i="18"/>
  <c r="ED101" i="18"/>
  <c r="DZ101" i="18"/>
  <c r="DQ101" i="18"/>
  <c r="DO101" i="18"/>
  <c r="DK101" i="18"/>
  <c r="DG101" i="18"/>
  <c r="DC101" i="18"/>
  <c r="CM101" i="18"/>
  <c r="CJ101" i="18"/>
  <c r="CF101" i="18"/>
  <c r="CB101" i="18"/>
  <c r="BX101" i="18"/>
  <c r="BP101" i="18"/>
  <c r="BM101" i="18"/>
  <c r="BI101" i="18"/>
  <c r="BE101" i="18"/>
  <c r="BA101" i="18"/>
  <c r="AS101" i="18"/>
  <c r="V101" i="18"/>
  <c r="R101" i="18"/>
  <c r="N101" i="18"/>
  <c r="O101" i="18" s="1"/>
  <c r="J101" i="18"/>
  <c r="K101" i="18" s="1"/>
  <c r="E101" i="18"/>
  <c r="CN101" i="18" s="1"/>
  <c r="CP101" i="18" s="1"/>
  <c r="EN100" i="18"/>
  <c r="EL100" i="18"/>
  <c r="EH100" i="18"/>
  <c r="ED100" i="18"/>
  <c r="DZ100" i="18"/>
  <c r="DQ100" i="18"/>
  <c r="DO100" i="18"/>
  <c r="DK100" i="18"/>
  <c r="DG100" i="18"/>
  <c r="DC100" i="18"/>
  <c r="CM100" i="18"/>
  <c r="CJ100" i="18"/>
  <c r="CF100" i="18"/>
  <c r="CB100" i="18"/>
  <c r="BX100" i="18"/>
  <c r="BP100" i="18"/>
  <c r="BR100" i="18" s="1"/>
  <c r="BM100" i="18"/>
  <c r="BI100" i="18"/>
  <c r="BE100" i="18"/>
  <c r="BA100" i="18"/>
  <c r="AS100" i="18"/>
  <c r="V100" i="18"/>
  <c r="R100" i="18"/>
  <c r="N100" i="18"/>
  <c r="O100" i="18" s="1"/>
  <c r="J100" i="18"/>
  <c r="K100" i="18" s="1"/>
  <c r="E100" i="18"/>
  <c r="DR100" i="18" s="1"/>
  <c r="DT100" i="18" s="1"/>
  <c r="EN99" i="18"/>
  <c r="EL99" i="18"/>
  <c r="EH99" i="18"/>
  <c r="ED99" i="18"/>
  <c r="DZ99" i="18"/>
  <c r="DQ99" i="18"/>
  <c r="DO99" i="18"/>
  <c r="DK99" i="18"/>
  <c r="DG99" i="18"/>
  <c r="DC99" i="18"/>
  <c r="CM99" i="18"/>
  <c r="CJ99" i="18"/>
  <c r="CF99" i="18"/>
  <c r="CB99" i="18"/>
  <c r="BX99" i="18"/>
  <c r="BP99" i="18"/>
  <c r="BM99" i="18"/>
  <c r="BI99" i="18"/>
  <c r="BE99" i="18"/>
  <c r="BA99" i="18"/>
  <c r="AS99" i="18"/>
  <c r="V99" i="18"/>
  <c r="W99" i="18" s="1"/>
  <c r="R99" i="18"/>
  <c r="N99" i="18"/>
  <c r="J99" i="18"/>
  <c r="K99" i="18" s="1"/>
  <c r="E99" i="18"/>
  <c r="CN99" i="18" s="1"/>
  <c r="CP99" i="18" s="1"/>
  <c r="EN98" i="18"/>
  <c r="EL98" i="18"/>
  <c r="EH98" i="18"/>
  <c r="ED98" i="18"/>
  <c r="DZ98" i="18"/>
  <c r="DQ98" i="18"/>
  <c r="DO98" i="18"/>
  <c r="DK98" i="18"/>
  <c r="DG98" i="18"/>
  <c r="DC98" i="18"/>
  <c r="CM98" i="18"/>
  <c r="CJ98" i="18"/>
  <c r="CF98" i="18"/>
  <c r="CB98" i="18"/>
  <c r="BX98" i="18"/>
  <c r="BP98" i="18"/>
  <c r="BM98" i="18"/>
  <c r="BI98" i="18"/>
  <c r="BE98" i="18"/>
  <c r="BA98" i="18"/>
  <c r="AS98" i="18"/>
  <c r="V98" i="18"/>
  <c r="R98" i="18"/>
  <c r="S98" i="18" s="1"/>
  <c r="N98" i="18"/>
  <c r="J98" i="18"/>
  <c r="E98" i="18"/>
  <c r="EN97" i="18"/>
  <c r="EL97" i="18"/>
  <c r="EH97" i="18"/>
  <c r="ED97" i="18"/>
  <c r="DZ97" i="18"/>
  <c r="DQ97" i="18"/>
  <c r="DO97" i="18"/>
  <c r="DK97" i="18"/>
  <c r="DG97" i="18"/>
  <c r="DC97" i="18"/>
  <c r="CM97" i="18"/>
  <c r="CJ97" i="18"/>
  <c r="CF97" i="18"/>
  <c r="CB97" i="18"/>
  <c r="BX97" i="18"/>
  <c r="BQ97" i="18"/>
  <c r="BS97" i="18" s="1"/>
  <c r="BP97" i="18"/>
  <c r="BM97" i="18"/>
  <c r="BI97" i="18"/>
  <c r="BE97" i="18"/>
  <c r="BA97" i="18"/>
  <c r="AS97" i="18"/>
  <c r="V97" i="18"/>
  <c r="W97" i="18" s="1"/>
  <c r="R97" i="18"/>
  <c r="S97" i="18" s="1"/>
  <c r="N97" i="18"/>
  <c r="O97" i="18" s="1"/>
  <c r="J97" i="18"/>
  <c r="E97" i="18"/>
  <c r="AT97" i="18" s="1"/>
  <c r="AV97" i="18" s="1"/>
  <c r="EN96" i="18"/>
  <c r="EL96" i="18"/>
  <c r="EH96" i="18"/>
  <c r="ED96" i="18"/>
  <c r="DZ96" i="18"/>
  <c r="DQ96" i="18"/>
  <c r="DO96" i="18"/>
  <c r="DK96" i="18"/>
  <c r="DG96" i="18"/>
  <c r="DC96" i="18"/>
  <c r="CM96" i="18"/>
  <c r="CJ96" i="18"/>
  <c r="CF96" i="18"/>
  <c r="CB96" i="18"/>
  <c r="BX96" i="18"/>
  <c r="BP96" i="18"/>
  <c r="BM96" i="18"/>
  <c r="BI96" i="18"/>
  <c r="BE96" i="18"/>
  <c r="BA96" i="18"/>
  <c r="AS96" i="18"/>
  <c r="V96" i="18"/>
  <c r="W96" i="18" s="1"/>
  <c r="R96" i="18"/>
  <c r="S96" i="18" s="1"/>
  <c r="N96" i="18"/>
  <c r="O96" i="18" s="1"/>
  <c r="J96" i="18"/>
  <c r="E96" i="18"/>
  <c r="BQ96" i="18" s="1"/>
  <c r="BS96" i="18" s="1"/>
  <c r="EN95" i="18"/>
  <c r="EL95" i="18"/>
  <c r="EH95" i="18"/>
  <c r="ED95" i="18"/>
  <c r="DZ95" i="18"/>
  <c r="DQ95" i="18"/>
  <c r="DO95" i="18"/>
  <c r="DK95" i="18"/>
  <c r="DG95" i="18"/>
  <c r="DC95" i="18"/>
  <c r="CM95" i="18"/>
  <c r="CJ95" i="18"/>
  <c r="CF95" i="18"/>
  <c r="CB95" i="18"/>
  <c r="BX95" i="18"/>
  <c r="BP95" i="18"/>
  <c r="BM95" i="18"/>
  <c r="BI95" i="18"/>
  <c r="BE95" i="18"/>
  <c r="BA95" i="18"/>
  <c r="AS95" i="18"/>
  <c r="V95" i="18"/>
  <c r="W95" i="18" s="1"/>
  <c r="R95" i="18"/>
  <c r="S95" i="18" s="1"/>
  <c r="N95" i="18"/>
  <c r="J95" i="18"/>
  <c r="E95" i="18"/>
  <c r="BQ95" i="18" s="1"/>
  <c r="BS95" i="18" s="1"/>
  <c r="EN94" i="18"/>
  <c r="EL94" i="18"/>
  <c r="EH94" i="18"/>
  <c r="ED94" i="18"/>
  <c r="DZ94" i="18"/>
  <c r="DQ94" i="18"/>
  <c r="DO94" i="18"/>
  <c r="DK94" i="18"/>
  <c r="DG94" i="18"/>
  <c r="DC94" i="18"/>
  <c r="CM94" i="18"/>
  <c r="CJ94" i="18"/>
  <c r="CF94" i="18"/>
  <c r="CB94" i="18"/>
  <c r="BX94" i="18"/>
  <c r="BP94" i="18"/>
  <c r="BM94" i="18"/>
  <c r="BI94" i="18"/>
  <c r="BE94" i="18"/>
  <c r="BA94" i="18"/>
  <c r="AS94" i="18"/>
  <c r="V94" i="18"/>
  <c r="W94" i="18" s="1"/>
  <c r="R94" i="18"/>
  <c r="S94" i="18" s="1"/>
  <c r="N94" i="18"/>
  <c r="O94" i="18" s="1"/>
  <c r="J94" i="18"/>
  <c r="E94" i="18"/>
  <c r="EO94" i="18" s="1"/>
  <c r="EQ94" i="18" s="1"/>
  <c r="EN93" i="18"/>
  <c r="EL93" i="18"/>
  <c r="EH93" i="18"/>
  <c r="ED93" i="18"/>
  <c r="DZ93" i="18"/>
  <c r="DQ93" i="18"/>
  <c r="DO93" i="18"/>
  <c r="DK93" i="18"/>
  <c r="DG93" i="18"/>
  <c r="DC93" i="18"/>
  <c r="CM93" i="18"/>
  <c r="CJ93" i="18"/>
  <c r="CF93" i="18"/>
  <c r="CB93" i="18"/>
  <c r="BX93" i="18"/>
  <c r="BP93" i="18"/>
  <c r="BM93" i="18"/>
  <c r="BI93" i="18"/>
  <c r="BE93" i="18"/>
  <c r="BA93" i="18"/>
  <c r="AS93" i="18"/>
  <c r="V93" i="18"/>
  <c r="R93" i="18"/>
  <c r="S93" i="18" s="1"/>
  <c r="N93" i="18"/>
  <c r="J93" i="18"/>
  <c r="E93" i="18"/>
  <c r="EN92" i="18"/>
  <c r="EL92" i="18"/>
  <c r="EH92" i="18"/>
  <c r="ED92" i="18"/>
  <c r="DZ92" i="18"/>
  <c r="DQ92" i="18"/>
  <c r="DO92" i="18"/>
  <c r="DK92" i="18"/>
  <c r="DG92" i="18"/>
  <c r="DC92" i="18"/>
  <c r="CM92" i="18"/>
  <c r="CJ92" i="18"/>
  <c r="CF92" i="18"/>
  <c r="CB92" i="18"/>
  <c r="BX92" i="18"/>
  <c r="BP92" i="18"/>
  <c r="BM92" i="18"/>
  <c r="BI92" i="18"/>
  <c r="BE92" i="18"/>
  <c r="BA92" i="18"/>
  <c r="AS92" i="18"/>
  <c r="V92" i="18"/>
  <c r="R92" i="18"/>
  <c r="N92" i="18"/>
  <c r="O92" i="18" s="1"/>
  <c r="J92" i="18"/>
  <c r="K92" i="18" s="1"/>
  <c r="E92" i="18"/>
  <c r="EO92" i="18" s="1"/>
  <c r="EQ92" i="18" s="1"/>
  <c r="EN91" i="18"/>
  <c r="EL91" i="18"/>
  <c r="EH91" i="18"/>
  <c r="ED91" i="18"/>
  <c r="DZ91" i="18"/>
  <c r="DQ91" i="18"/>
  <c r="DO91" i="18"/>
  <c r="DK91" i="18"/>
  <c r="DG91" i="18"/>
  <c r="DC91" i="18"/>
  <c r="CM91" i="18"/>
  <c r="CJ91" i="18"/>
  <c r="CF91" i="18"/>
  <c r="CB91" i="18"/>
  <c r="BX91" i="18"/>
  <c r="BP91" i="18"/>
  <c r="BM91" i="18"/>
  <c r="BI91" i="18"/>
  <c r="BE91" i="18"/>
  <c r="BA91" i="18"/>
  <c r="AS91" i="18"/>
  <c r="V91" i="18"/>
  <c r="W91" i="18" s="1"/>
  <c r="R91" i="18"/>
  <c r="N91" i="18"/>
  <c r="O91" i="18" s="1"/>
  <c r="J91" i="18"/>
  <c r="E91" i="18"/>
  <c r="EN90" i="18"/>
  <c r="EL90" i="18"/>
  <c r="EH90" i="18"/>
  <c r="ED90" i="18"/>
  <c r="DZ90" i="18"/>
  <c r="DQ90" i="18"/>
  <c r="DO90" i="18"/>
  <c r="DK90" i="18"/>
  <c r="DG90" i="18"/>
  <c r="DC90" i="18"/>
  <c r="CM90" i="18"/>
  <c r="CJ90" i="18"/>
  <c r="CF90" i="18"/>
  <c r="CB90" i="18"/>
  <c r="BX90" i="18"/>
  <c r="BP90" i="18"/>
  <c r="BM90" i="18"/>
  <c r="BI90" i="18"/>
  <c r="BE90" i="18"/>
  <c r="BA90" i="18"/>
  <c r="AS90" i="18"/>
  <c r="V90" i="18"/>
  <c r="W90" i="18" s="1"/>
  <c r="R90" i="18"/>
  <c r="S90" i="18" s="1"/>
  <c r="N90" i="18"/>
  <c r="O90" i="18" s="1"/>
  <c r="J90" i="18"/>
  <c r="E90" i="18"/>
  <c r="EN89" i="18"/>
  <c r="EL89" i="18"/>
  <c r="EH89" i="18"/>
  <c r="ED89" i="18"/>
  <c r="DZ89" i="18"/>
  <c r="DQ89" i="18"/>
  <c r="DO89" i="18"/>
  <c r="DK89" i="18"/>
  <c r="DG89" i="18"/>
  <c r="DC89" i="18"/>
  <c r="CM89" i="18"/>
  <c r="CJ89" i="18"/>
  <c r="CF89" i="18"/>
  <c r="CB89" i="18"/>
  <c r="BX89" i="18"/>
  <c r="BP89" i="18"/>
  <c r="BM89" i="18"/>
  <c r="BI89" i="18"/>
  <c r="BE89" i="18"/>
  <c r="BA89" i="18"/>
  <c r="AS89" i="18"/>
  <c r="V89" i="18"/>
  <c r="R89" i="18"/>
  <c r="S89" i="18" s="1"/>
  <c r="N89" i="18"/>
  <c r="J89" i="18"/>
  <c r="E89" i="18"/>
  <c r="EO89" i="18" s="1"/>
  <c r="EQ89" i="18" s="1"/>
  <c r="EN88" i="18"/>
  <c r="EL88" i="18"/>
  <c r="EH88" i="18"/>
  <c r="ED88" i="18"/>
  <c r="DZ88" i="18"/>
  <c r="DQ88" i="18"/>
  <c r="DO88" i="18"/>
  <c r="DK88" i="18"/>
  <c r="DG88" i="18"/>
  <c r="DC88" i="18"/>
  <c r="CM88" i="18"/>
  <c r="CJ88" i="18"/>
  <c r="CF88" i="18"/>
  <c r="CB88" i="18"/>
  <c r="BX88" i="18"/>
  <c r="BP88" i="18"/>
  <c r="BM88" i="18"/>
  <c r="BI88" i="18"/>
  <c r="BE88" i="18"/>
  <c r="BA88" i="18"/>
  <c r="AS88" i="18"/>
  <c r="V88" i="18"/>
  <c r="W88" i="18" s="1"/>
  <c r="R88" i="18"/>
  <c r="N88" i="18"/>
  <c r="O88" i="18" s="1"/>
  <c r="J88" i="18"/>
  <c r="E88" i="18"/>
  <c r="EN87" i="18"/>
  <c r="EP87" i="18" s="1"/>
  <c r="EL87" i="18"/>
  <c r="EH87" i="18"/>
  <c r="ED87" i="18"/>
  <c r="DZ87" i="18"/>
  <c r="DQ87" i="18"/>
  <c r="DO87" i="18"/>
  <c r="DK87" i="18"/>
  <c r="DG87" i="18"/>
  <c r="DC87" i="18"/>
  <c r="CM87" i="18"/>
  <c r="CJ87" i="18"/>
  <c r="CF87" i="18"/>
  <c r="CB87" i="18"/>
  <c r="BX87" i="18"/>
  <c r="BP87" i="18"/>
  <c r="BR87" i="18" s="1"/>
  <c r="BM87" i="18"/>
  <c r="BI87" i="18"/>
  <c r="BE87" i="18"/>
  <c r="BA87" i="18"/>
  <c r="AS87" i="18"/>
  <c r="V87" i="18"/>
  <c r="R87" i="18"/>
  <c r="S87" i="18" s="1"/>
  <c r="N87" i="18"/>
  <c r="O87" i="18" s="1"/>
  <c r="J87" i="18"/>
  <c r="E87" i="18"/>
  <c r="AT87" i="18" s="1"/>
  <c r="AV87" i="18" s="1"/>
  <c r="EN86" i="18"/>
  <c r="EL86" i="18"/>
  <c r="EH86" i="18"/>
  <c r="ED86" i="18"/>
  <c r="DZ86" i="18"/>
  <c r="DQ86" i="18"/>
  <c r="DO86" i="18"/>
  <c r="DK86" i="18"/>
  <c r="DG86" i="18"/>
  <c r="DC86" i="18"/>
  <c r="CM86" i="18"/>
  <c r="CJ86" i="18"/>
  <c r="CF86" i="18"/>
  <c r="CB86" i="18"/>
  <c r="BX86" i="18"/>
  <c r="BP86" i="18"/>
  <c r="BM86" i="18"/>
  <c r="BI86" i="18"/>
  <c r="BE86" i="18"/>
  <c r="BA86" i="18"/>
  <c r="AS86" i="18"/>
  <c r="V86" i="18"/>
  <c r="W86" i="18" s="1"/>
  <c r="R86" i="18"/>
  <c r="S86" i="18" s="1"/>
  <c r="N86" i="18"/>
  <c r="O86" i="18" s="1"/>
  <c r="J86" i="18"/>
  <c r="E86" i="18"/>
  <c r="EO86" i="18" s="1"/>
  <c r="EQ86" i="18" s="1"/>
  <c r="EN85" i="18"/>
  <c r="EL85" i="18"/>
  <c r="EH85" i="18"/>
  <c r="ED85" i="18"/>
  <c r="DZ85" i="18"/>
  <c r="DQ85" i="18"/>
  <c r="DO85" i="18"/>
  <c r="DK85" i="18"/>
  <c r="DG85" i="18"/>
  <c r="DC85" i="18"/>
  <c r="CM85" i="18"/>
  <c r="CJ85" i="18"/>
  <c r="CF85" i="18"/>
  <c r="CB85" i="18"/>
  <c r="BX85" i="18"/>
  <c r="BP85" i="18"/>
  <c r="BM85" i="18"/>
  <c r="BI85" i="18"/>
  <c r="BE85" i="18"/>
  <c r="BA85" i="18"/>
  <c r="AS85" i="18"/>
  <c r="V85" i="18"/>
  <c r="W85" i="18" s="1"/>
  <c r="R85" i="18"/>
  <c r="N85" i="18"/>
  <c r="O85" i="18" s="1"/>
  <c r="J85" i="18"/>
  <c r="K85" i="18" s="1"/>
  <c r="E85" i="18"/>
  <c r="CN85" i="18" s="1"/>
  <c r="CP85" i="18" s="1"/>
  <c r="EN84" i="18"/>
  <c r="EL84" i="18"/>
  <c r="EH84" i="18"/>
  <c r="ED84" i="18"/>
  <c r="DZ84" i="18"/>
  <c r="DQ84" i="18"/>
  <c r="DO84" i="18"/>
  <c r="DK84" i="18"/>
  <c r="DG84" i="18"/>
  <c r="DC84" i="18"/>
  <c r="CM84" i="18"/>
  <c r="CJ84" i="18"/>
  <c r="CF84" i="18"/>
  <c r="CB84" i="18"/>
  <c r="BX84" i="18"/>
  <c r="BP84" i="18"/>
  <c r="BM84" i="18"/>
  <c r="BI84" i="18"/>
  <c r="BE84" i="18"/>
  <c r="BA84" i="18"/>
  <c r="AS84" i="18"/>
  <c r="V84" i="18"/>
  <c r="R84" i="18"/>
  <c r="S84" i="18" s="1"/>
  <c r="N84" i="18"/>
  <c r="J84" i="18"/>
  <c r="E84" i="18"/>
  <c r="CN84" i="18" s="1"/>
  <c r="CP84" i="18" s="1"/>
  <c r="EN83" i="18"/>
  <c r="EL83" i="18"/>
  <c r="EH83" i="18"/>
  <c r="ED83" i="18"/>
  <c r="DZ83" i="18"/>
  <c r="DQ83" i="18"/>
  <c r="DO83" i="18"/>
  <c r="DK83" i="18"/>
  <c r="DG83" i="18"/>
  <c r="DC83" i="18"/>
  <c r="CM83" i="18"/>
  <c r="CJ83" i="18"/>
  <c r="CF83" i="18"/>
  <c r="CB83" i="18"/>
  <c r="BX83" i="18"/>
  <c r="BP83" i="18"/>
  <c r="BM83" i="18"/>
  <c r="BI83" i="18"/>
  <c r="BE83" i="18"/>
  <c r="BA83" i="18"/>
  <c r="AS83" i="18"/>
  <c r="V83" i="18"/>
  <c r="W83" i="18" s="1"/>
  <c r="R83" i="18"/>
  <c r="S83" i="18" s="1"/>
  <c r="N83" i="18"/>
  <c r="O83" i="18" s="1"/>
  <c r="J83" i="18"/>
  <c r="E83" i="18"/>
  <c r="EN82" i="18"/>
  <c r="EL82" i="18"/>
  <c r="EH82" i="18"/>
  <c r="ED82" i="18"/>
  <c r="DZ82" i="18"/>
  <c r="DQ82" i="18"/>
  <c r="DO82" i="18"/>
  <c r="DK82" i="18"/>
  <c r="DG82" i="18"/>
  <c r="DC82" i="18"/>
  <c r="CM82" i="18"/>
  <c r="CJ82" i="18"/>
  <c r="CF82" i="18"/>
  <c r="CB82" i="18"/>
  <c r="BX82" i="18"/>
  <c r="BP82" i="18"/>
  <c r="BM82" i="18"/>
  <c r="BI82" i="18"/>
  <c r="BE82" i="18"/>
  <c r="BA82" i="18"/>
  <c r="AS82" i="18"/>
  <c r="V82" i="18"/>
  <c r="W82" i="18" s="1"/>
  <c r="R82" i="18"/>
  <c r="S82" i="18" s="1"/>
  <c r="N82" i="18"/>
  <c r="O82" i="18" s="1"/>
  <c r="J82" i="18"/>
  <c r="K82" i="18" s="1"/>
  <c r="E82" i="18"/>
  <c r="BQ82" i="18" s="1"/>
  <c r="BS82" i="18" s="1"/>
  <c r="EN81" i="18"/>
  <c r="EL81" i="18"/>
  <c r="EH81" i="18"/>
  <c r="ED81" i="18"/>
  <c r="DZ81" i="18"/>
  <c r="DQ81" i="18"/>
  <c r="DO81" i="18"/>
  <c r="DK81" i="18"/>
  <c r="DG81" i="18"/>
  <c r="DC81" i="18"/>
  <c r="CM81" i="18"/>
  <c r="CJ81" i="18"/>
  <c r="CF81" i="18"/>
  <c r="CB81" i="18"/>
  <c r="BX81" i="18"/>
  <c r="BP81" i="18"/>
  <c r="BM81" i="18"/>
  <c r="BI81" i="18"/>
  <c r="BE81" i="18"/>
  <c r="BA81" i="18"/>
  <c r="AS81" i="18"/>
  <c r="V81" i="18"/>
  <c r="W81" i="18" s="1"/>
  <c r="R81" i="18"/>
  <c r="S81" i="18" s="1"/>
  <c r="N81" i="18"/>
  <c r="J81" i="18"/>
  <c r="E81" i="18"/>
  <c r="CN81" i="18" s="1"/>
  <c r="CP81" i="18" s="1"/>
  <c r="EN80" i="18"/>
  <c r="EL80" i="18"/>
  <c r="EH80" i="18"/>
  <c r="ED80" i="18"/>
  <c r="DZ80" i="18"/>
  <c r="DQ80" i="18"/>
  <c r="DO80" i="18"/>
  <c r="DK80" i="18"/>
  <c r="DG80" i="18"/>
  <c r="DC80" i="18"/>
  <c r="CM80" i="18"/>
  <c r="CJ80" i="18"/>
  <c r="CF80" i="18"/>
  <c r="CB80" i="18"/>
  <c r="BX80" i="18"/>
  <c r="BP80" i="18"/>
  <c r="BM80" i="18"/>
  <c r="BI80" i="18"/>
  <c r="BE80" i="18"/>
  <c r="BA80" i="18"/>
  <c r="AS80" i="18"/>
  <c r="V80" i="18"/>
  <c r="W80" i="18" s="1"/>
  <c r="R80" i="18"/>
  <c r="S80" i="18" s="1"/>
  <c r="N80" i="18"/>
  <c r="O80" i="18" s="1"/>
  <c r="J80" i="18"/>
  <c r="E80" i="18"/>
  <c r="AT80" i="18" s="1"/>
  <c r="AV80" i="18" s="1"/>
  <c r="EN79" i="18"/>
  <c r="EL79" i="18"/>
  <c r="EH79" i="18"/>
  <c r="ED79" i="18"/>
  <c r="DZ79" i="18"/>
  <c r="DQ79" i="18"/>
  <c r="DO79" i="18"/>
  <c r="DK79" i="18"/>
  <c r="DG79" i="18"/>
  <c r="DC79" i="18"/>
  <c r="CM79" i="18"/>
  <c r="CJ79" i="18"/>
  <c r="CF79" i="18"/>
  <c r="CB79" i="18"/>
  <c r="BX79" i="18"/>
  <c r="BP79" i="18"/>
  <c r="BM79" i="18"/>
  <c r="BI79" i="18"/>
  <c r="BE79" i="18"/>
  <c r="BA79" i="18"/>
  <c r="AS79" i="18"/>
  <c r="V79" i="18"/>
  <c r="R79" i="18"/>
  <c r="S79" i="18" s="1"/>
  <c r="N79" i="18"/>
  <c r="O79" i="18" s="1"/>
  <c r="J79" i="18"/>
  <c r="E79" i="18"/>
  <c r="EN78" i="18"/>
  <c r="EL78" i="18"/>
  <c r="EH78" i="18"/>
  <c r="ED78" i="18"/>
  <c r="DZ78" i="18"/>
  <c r="DQ78" i="18"/>
  <c r="DO78" i="18"/>
  <c r="DK78" i="18"/>
  <c r="DG78" i="18"/>
  <c r="DC78" i="18"/>
  <c r="CM78" i="18"/>
  <c r="CJ78" i="18"/>
  <c r="CF78" i="18"/>
  <c r="CB78" i="18"/>
  <c r="BX78" i="18"/>
  <c r="BP78" i="18"/>
  <c r="BM78" i="18"/>
  <c r="BI78" i="18"/>
  <c r="BE78" i="18"/>
  <c r="BA78" i="18"/>
  <c r="AS78" i="18"/>
  <c r="V78" i="18"/>
  <c r="R78" i="18"/>
  <c r="N78" i="18"/>
  <c r="O78" i="18" s="1"/>
  <c r="J78" i="18"/>
  <c r="E78" i="18"/>
  <c r="DR78" i="18" s="1"/>
  <c r="DT78" i="18" s="1"/>
  <c r="EN77" i="18"/>
  <c r="EL77" i="18"/>
  <c r="EH77" i="18"/>
  <c r="ED77" i="18"/>
  <c r="DZ77" i="18"/>
  <c r="DQ77" i="18"/>
  <c r="DO77" i="18"/>
  <c r="DK77" i="18"/>
  <c r="DG77" i="18"/>
  <c r="DC77" i="18"/>
  <c r="CM77" i="18"/>
  <c r="CJ77" i="18"/>
  <c r="CF77" i="18"/>
  <c r="CB77" i="18"/>
  <c r="BX77" i="18"/>
  <c r="BP77" i="18"/>
  <c r="BM77" i="18"/>
  <c r="BI77" i="18"/>
  <c r="BE77" i="18"/>
  <c r="BA77" i="18"/>
  <c r="AS77" i="18"/>
  <c r="V77" i="18"/>
  <c r="W77" i="18" s="1"/>
  <c r="R77" i="18"/>
  <c r="S77" i="18" s="1"/>
  <c r="N77" i="18"/>
  <c r="J77" i="18"/>
  <c r="K77" i="18" s="1"/>
  <c r="E77" i="18"/>
  <c r="DR77" i="18" s="1"/>
  <c r="DT77" i="18" s="1"/>
  <c r="EN76" i="18"/>
  <c r="EL76" i="18"/>
  <c r="EH76" i="18"/>
  <c r="ED76" i="18"/>
  <c r="DZ76" i="18"/>
  <c r="DQ76" i="18"/>
  <c r="DO76" i="18"/>
  <c r="DK76" i="18"/>
  <c r="DG76" i="18"/>
  <c r="DC76" i="18"/>
  <c r="CM76" i="18"/>
  <c r="CJ76" i="18"/>
  <c r="CF76" i="18"/>
  <c r="CB76" i="18"/>
  <c r="BX76" i="18"/>
  <c r="BP76" i="18"/>
  <c r="BM76" i="18"/>
  <c r="BI76" i="18"/>
  <c r="BE76" i="18"/>
  <c r="BA76" i="18"/>
  <c r="AS76" i="18"/>
  <c r="V76" i="18"/>
  <c r="R76" i="18"/>
  <c r="S76" i="18" s="1"/>
  <c r="N76" i="18"/>
  <c r="O76" i="18" s="1"/>
  <c r="J76" i="18"/>
  <c r="E76" i="18"/>
  <c r="EN75" i="18"/>
  <c r="EL75" i="18"/>
  <c r="EH75" i="18"/>
  <c r="ED75" i="18"/>
  <c r="DZ75" i="18"/>
  <c r="DQ75" i="18"/>
  <c r="DO75" i="18"/>
  <c r="DK75" i="18"/>
  <c r="DG75" i="18"/>
  <c r="DC75" i="18"/>
  <c r="CM75" i="18"/>
  <c r="CJ75" i="18"/>
  <c r="CF75" i="18"/>
  <c r="CB75" i="18"/>
  <c r="BX75" i="18"/>
  <c r="BQ75" i="18"/>
  <c r="BS75" i="18" s="1"/>
  <c r="BP75" i="18"/>
  <c r="BM75" i="18"/>
  <c r="BI75" i="18"/>
  <c r="BE75" i="18"/>
  <c r="BA75" i="18"/>
  <c r="AS75" i="18"/>
  <c r="V75" i="18"/>
  <c r="W75" i="18" s="1"/>
  <c r="R75" i="18"/>
  <c r="N75" i="18"/>
  <c r="J75" i="18"/>
  <c r="E75" i="18"/>
  <c r="EN74" i="18"/>
  <c r="EL74" i="18"/>
  <c r="EH74" i="18"/>
  <c r="ED74" i="18"/>
  <c r="DZ74" i="18"/>
  <c r="DQ74" i="18"/>
  <c r="DO74" i="18"/>
  <c r="DK74" i="18"/>
  <c r="DG74" i="18"/>
  <c r="DC74" i="18"/>
  <c r="CM74" i="18"/>
  <c r="CJ74" i="18"/>
  <c r="CF74" i="18"/>
  <c r="CB74" i="18"/>
  <c r="BX74" i="18"/>
  <c r="BP74" i="18"/>
  <c r="BM74" i="18"/>
  <c r="BI74" i="18"/>
  <c r="BE74" i="18"/>
  <c r="BA74" i="18"/>
  <c r="AS74" i="18"/>
  <c r="V74" i="18"/>
  <c r="W74" i="18" s="1"/>
  <c r="R74" i="18"/>
  <c r="N74" i="18"/>
  <c r="J74" i="18"/>
  <c r="K74" i="18" s="1"/>
  <c r="E74" i="18"/>
  <c r="BQ74" i="18" s="1"/>
  <c r="BS74" i="18" s="1"/>
  <c r="EN73" i="18"/>
  <c r="EL73" i="18"/>
  <c r="EH73" i="18"/>
  <c r="ED73" i="18"/>
  <c r="DZ73" i="18"/>
  <c r="DQ73" i="18"/>
  <c r="DO73" i="18"/>
  <c r="DK73" i="18"/>
  <c r="DG73" i="18"/>
  <c r="DC73" i="18"/>
  <c r="CM73" i="18"/>
  <c r="CJ73" i="18"/>
  <c r="CF73" i="18"/>
  <c r="CB73" i="18"/>
  <c r="BX73" i="18"/>
  <c r="BP73" i="18"/>
  <c r="BM73" i="18"/>
  <c r="BI73" i="18"/>
  <c r="BE73" i="18"/>
  <c r="BA73" i="18"/>
  <c r="AS73" i="18"/>
  <c r="V73" i="18"/>
  <c r="W73" i="18" s="1"/>
  <c r="R73" i="18"/>
  <c r="S73" i="18" s="1"/>
  <c r="N73" i="18"/>
  <c r="J73" i="18"/>
  <c r="K73" i="18" s="1"/>
  <c r="E73" i="18"/>
  <c r="EO73" i="18" s="1"/>
  <c r="EQ73" i="18" s="1"/>
  <c r="EN72" i="18"/>
  <c r="EL72" i="18"/>
  <c r="EH72" i="18"/>
  <c r="ED72" i="18"/>
  <c r="DZ72" i="18"/>
  <c r="DQ72" i="18"/>
  <c r="DO72" i="18"/>
  <c r="DK72" i="18"/>
  <c r="DG72" i="18"/>
  <c r="DC72" i="18"/>
  <c r="CM72" i="18"/>
  <c r="CJ72" i="18"/>
  <c r="CF72" i="18"/>
  <c r="CB72" i="18"/>
  <c r="BX72" i="18"/>
  <c r="BP72" i="18"/>
  <c r="BM72" i="18"/>
  <c r="BI72" i="18"/>
  <c r="BE72" i="18"/>
  <c r="BA72" i="18"/>
  <c r="AS72" i="18"/>
  <c r="V72" i="18"/>
  <c r="W72" i="18" s="1"/>
  <c r="R72" i="18"/>
  <c r="S72" i="18" s="1"/>
  <c r="N72" i="18"/>
  <c r="J72" i="18"/>
  <c r="E72" i="18"/>
  <c r="CN72" i="18" s="1"/>
  <c r="CP72" i="18" s="1"/>
  <c r="EN71" i="18"/>
  <c r="EL71" i="18"/>
  <c r="EH71" i="18"/>
  <c r="ED71" i="18"/>
  <c r="DZ71" i="18"/>
  <c r="DQ71" i="18"/>
  <c r="DO71" i="18"/>
  <c r="DK71" i="18"/>
  <c r="DG71" i="18"/>
  <c r="DC71" i="18"/>
  <c r="CM71" i="18"/>
  <c r="CJ71" i="18"/>
  <c r="CF71" i="18"/>
  <c r="CB71" i="18"/>
  <c r="BX71" i="18"/>
  <c r="BP71" i="18"/>
  <c r="BM71" i="18"/>
  <c r="BI71" i="18"/>
  <c r="BE71" i="18"/>
  <c r="BA71" i="18"/>
  <c r="AS71" i="18"/>
  <c r="V71" i="18"/>
  <c r="R71" i="18"/>
  <c r="N71" i="18"/>
  <c r="O71" i="18" s="1"/>
  <c r="J71" i="18"/>
  <c r="K71" i="18" s="1"/>
  <c r="E71" i="18"/>
  <c r="BQ71" i="18" s="1"/>
  <c r="BS71" i="18" s="1"/>
  <c r="EN70" i="18"/>
  <c r="EL70" i="18"/>
  <c r="EH70" i="18"/>
  <c r="ED70" i="18"/>
  <c r="DZ70" i="18"/>
  <c r="DQ70" i="18"/>
  <c r="DO70" i="18"/>
  <c r="DK70" i="18"/>
  <c r="DG70" i="18"/>
  <c r="DC70" i="18"/>
  <c r="CM70" i="18"/>
  <c r="CJ70" i="18"/>
  <c r="CF70" i="18"/>
  <c r="CB70" i="18"/>
  <c r="BX70" i="18"/>
  <c r="BP70" i="18"/>
  <c r="BM70" i="18"/>
  <c r="BI70" i="18"/>
  <c r="BE70" i="18"/>
  <c r="BA70" i="18"/>
  <c r="AS70" i="18"/>
  <c r="V70" i="18"/>
  <c r="W70" i="18" s="1"/>
  <c r="R70" i="18"/>
  <c r="N70" i="18"/>
  <c r="O70" i="18" s="1"/>
  <c r="J70" i="18"/>
  <c r="Y70" i="18" s="1"/>
  <c r="E70" i="18"/>
  <c r="EN69" i="18"/>
  <c r="EL69" i="18"/>
  <c r="EH69" i="18"/>
  <c r="ED69" i="18"/>
  <c r="DZ69" i="18"/>
  <c r="DQ69" i="18"/>
  <c r="DO69" i="18"/>
  <c r="DK69" i="18"/>
  <c r="DG69" i="18"/>
  <c r="DC69" i="18"/>
  <c r="CM69" i="18"/>
  <c r="CO69" i="18" s="1"/>
  <c r="CJ69" i="18"/>
  <c r="CF69" i="18"/>
  <c r="CB69" i="18"/>
  <c r="BX69" i="18"/>
  <c r="BP69" i="18"/>
  <c r="BM69" i="18"/>
  <c r="BI69" i="18"/>
  <c r="BE69" i="18"/>
  <c r="BA69" i="18"/>
  <c r="AS69" i="18"/>
  <c r="V69" i="18"/>
  <c r="W69" i="18" s="1"/>
  <c r="R69" i="18"/>
  <c r="S69" i="18" s="1"/>
  <c r="N69" i="18"/>
  <c r="O69" i="18" s="1"/>
  <c r="J69" i="18"/>
  <c r="E69" i="18"/>
  <c r="EN68" i="18"/>
  <c r="EL68" i="18"/>
  <c r="EH68" i="18"/>
  <c r="ED68" i="18"/>
  <c r="DZ68" i="18"/>
  <c r="DQ68" i="18"/>
  <c r="DO68" i="18"/>
  <c r="DK68" i="18"/>
  <c r="DG68" i="18"/>
  <c r="DC68" i="18"/>
  <c r="CM68" i="18"/>
  <c r="CJ68" i="18"/>
  <c r="CF68" i="18"/>
  <c r="CB68" i="18"/>
  <c r="BX68" i="18"/>
  <c r="BP68" i="18"/>
  <c r="BM68" i="18"/>
  <c r="BI68" i="18"/>
  <c r="BE68" i="18"/>
  <c r="BA68" i="18"/>
  <c r="AS68" i="18"/>
  <c r="V68" i="18"/>
  <c r="R68" i="18"/>
  <c r="S68" i="18" s="1"/>
  <c r="N68" i="18"/>
  <c r="J68" i="18"/>
  <c r="K68" i="18" s="1"/>
  <c r="E68" i="18"/>
  <c r="EN67" i="18"/>
  <c r="EL67" i="18"/>
  <c r="EH67" i="18"/>
  <c r="ED67" i="18"/>
  <c r="DZ67" i="18"/>
  <c r="DQ67" i="18"/>
  <c r="DO67" i="18"/>
  <c r="DK67" i="18"/>
  <c r="DG67" i="18"/>
  <c r="DC67" i="18"/>
  <c r="CM67" i="18"/>
  <c r="CJ67" i="18"/>
  <c r="CF67" i="18"/>
  <c r="CB67" i="18"/>
  <c r="BX67" i="18"/>
  <c r="BP67" i="18"/>
  <c r="BM67" i="18"/>
  <c r="BI67" i="18"/>
  <c r="BE67" i="18"/>
  <c r="BA67" i="18"/>
  <c r="AS67" i="18"/>
  <c r="V67" i="18"/>
  <c r="W67" i="18" s="1"/>
  <c r="R67" i="18"/>
  <c r="N67" i="18"/>
  <c r="O67" i="18" s="1"/>
  <c r="J67" i="18"/>
  <c r="E67" i="18"/>
  <c r="EO67" i="18" s="1"/>
  <c r="EQ67" i="18" s="1"/>
  <c r="EN66" i="18"/>
  <c r="EL66" i="18"/>
  <c r="EH66" i="18"/>
  <c r="ED66" i="18"/>
  <c r="DZ66" i="18"/>
  <c r="DQ66" i="18"/>
  <c r="DO66" i="18"/>
  <c r="DK66" i="18"/>
  <c r="DG66" i="18"/>
  <c r="DC66" i="18"/>
  <c r="CM66" i="18"/>
  <c r="CJ66" i="18"/>
  <c r="CF66" i="18"/>
  <c r="CB66" i="18"/>
  <c r="BX66" i="18"/>
  <c r="BP66" i="18"/>
  <c r="BM66" i="18"/>
  <c r="BI66" i="18"/>
  <c r="BE66" i="18"/>
  <c r="BA66" i="18"/>
  <c r="AS66" i="18"/>
  <c r="V66" i="18"/>
  <c r="R66" i="18"/>
  <c r="S66" i="18" s="1"/>
  <c r="N66" i="18"/>
  <c r="J66" i="18"/>
  <c r="K66" i="18" s="1"/>
  <c r="E66" i="18"/>
  <c r="EN65" i="18"/>
  <c r="EL65" i="18"/>
  <c r="EH65" i="18"/>
  <c r="ED65" i="18"/>
  <c r="DZ65" i="18"/>
  <c r="DQ65" i="18"/>
  <c r="DO65" i="18"/>
  <c r="DK65" i="18"/>
  <c r="DG65" i="18"/>
  <c r="DC65" i="18"/>
  <c r="CM65" i="18"/>
  <c r="CJ65" i="18"/>
  <c r="CF65" i="18"/>
  <c r="CB65" i="18"/>
  <c r="BX65" i="18"/>
  <c r="BP65" i="18"/>
  <c r="BM65" i="18"/>
  <c r="BI65" i="18"/>
  <c r="BE65" i="18"/>
  <c r="BA65" i="18"/>
  <c r="AS65" i="18"/>
  <c r="V65" i="18"/>
  <c r="W65" i="18" s="1"/>
  <c r="R65" i="18"/>
  <c r="S65" i="18" s="1"/>
  <c r="N65" i="18"/>
  <c r="J65" i="18"/>
  <c r="K65" i="18" s="1"/>
  <c r="E65" i="18"/>
  <c r="EO65" i="18" s="1"/>
  <c r="EQ65" i="18" s="1"/>
  <c r="EN64" i="18"/>
  <c r="EL64" i="18"/>
  <c r="EH64" i="18"/>
  <c r="ED64" i="18"/>
  <c r="DZ64" i="18"/>
  <c r="DQ64" i="18"/>
  <c r="DO64" i="18"/>
  <c r="DK64" i="18"/>
  <c r="DG64" i="18"/>
  <c r="DC64" i="18"/>
  <c r="CM64" i="18"/>
  <c r="CJ64" i="18"/>
  <c r="CF64" i="18"/>
  <c r="CB64" i="18"/>
  <c r="BX64" i="18"/>
  <c r="BP64" i="18"/>
  <c r="BM64" i="18"/>
  <c r="BI64" i="18"/>
  <c r="BE64" i="18"/>
  <c r="BA64" i="18"/>
  <c r="AS64" i="18"/>
  <c r="V64" i="18"/>
  <c r="W64" i="18" s="1"/>
  <c r="R64" i="18"/>
  <c r="N64" i="18"/>
  <c r="J64" i="18"/>
  <c r="E64" i="18"/>
  <c r="DR64" i="18" s="1"/>
  <c r="DT64" i="18" s="1"/>
  <c r="EN63" i="18"/>
  <c r="EL63" i="18"/>
  <c r="EH63" i="18"/>
  <c r="ED63" i="18"/>
  <c r="DZ63" i="18"/>
  <c r="DQ63" i="18"/>
  <c r="DO63" i="18"/>
  <c r="DK63" i="18"/>
  <c r="DG63" i="18"/>
  <c r="DC63" i="18"/>
  <c r="CM63" i="18"/>
  <c r="CJ63" i="18"/>
  <c r="CF63" i="18"/>
  <c r="CB63" i="18"/>
  <c r="BX63" i="18"/>
  <c r="BP63" i="18"/>
  <c r="BM63" i="18"/>
  <c r="BI63" i="18"/>
  <c r="BE63" i="18"/>
  <c r="BA63" i="18"/>
  <c r="AS63" i="18"/>
  <c r="V63" i="18"/>
  <c r="W63" i="18" s="1"/>
  <c r="R63" i="18"/>
  <c r="S63" i="18" s="1"/>
  <c r="N63" i="18"/>
  <c r="J63" i="18"/>
  <c r="E63" i="18"/>
  <c r="CN63" i="18" s="1"/>
  <c r="CP63" i="18" s="1"/>
  <c r="EN62" i="18"/>
  <c r="EP62" i="18" s="1"/>
  <c r="EL62" i="18"/>
  <c r="EH62" i="18"/>
  <c r="ED62" i="18"/>
  <c r="DZ62" i="18"/>
  <c r="DQ62" i="18"/>
  <c r="DO62" i="18"/>
  <c r="DK62" i="18"/>
  <c r="DG62" i="18"/>
  <c r="DC62" i="18"/>
  <c r="CM62" i="18"/>
  <c r="CJ62" i="18"/>
  <c r="CF62" i="18"/>
  <c r="CB62" i="18"/>
  <c r="BX62" i="18"/>
  <c r="BP62" i="18"/>
  <c r="BM62" i="18"/>
  <c r="BI62" i="18"/>
  <c r="BE62" i="18"/>
  <c r="BA62" i="18"/>
  <c r="AS62" i="18"/>
  <c r="V62" i="18"/>
  <c r="W62" i="18" s="1"/>
  <c r="R62" i="18"/>
  <c r="S62" i="18" s="1"/>
  <c r="N62" i="18"/>
  <c r="J62" i="18"/>
  <c r="E62" i="18"/>
  <c r="EO62" i="18" s="1"/>
  <c r="EQ62" i="18" s="1"/>
  <c r="EN61" i="18"/>
  <c r="EL61" i="18"/>
  <c r="EH61" i="18"/>
  <c r="ED61" i="18"/>
  <c r="DZ61" i="18"/>
  <c r="DQ61" i="18"/>
  <c r="DO61" i="18"/>
  <c r="DK61" i="18"/>
  <c r="DG61" i="18"/>
  <c r="DC61" i="18"/>
  <c r="CM61" i="18"/>
  <c r="CJ61" i="18"/>
  <c r="CF61" i="18"/>
  <c r="CB61" i="18"/>
  <c r="BX61" i="18"/>
  <c r="BP61" i="18"/>
  <c r="BM61" i="18"/>
  <c r="BI61" i="18"/>
  <c r="BE61" i="18"/>
  <c r="BA61" i="18"/>
  <c r="AS61" i="18"/>
  <c r="V61" i="18"/>
  <c r="R61" i="18"/>
  <c r="N61" i="18"/>
  <c r="J61" i="18"/>
  <c r="K61" i="18" s="1"/>
  <c r="E61" i="18"/>
  <c r="CN61" i="18" s="1"/>
  <c r="CP61" i="18" s="1"/>
  <c r="EN60" i="18"/>
  <c r="EL60" i="18"/>
  <c r="EH60" i="18"/>
  <c r="ED60" i="18"/>
  <c r="DZ60" i="18"/>
  <c r="DQ60" i="18"/>
  <c r="DO60" i="18"/>
  <c r="DK60" i="18"/>
  <c r="DG60" i="18"/>
  <c r="DC60" i="18"/>
  <c r="CM60" i="18"/>
  <c r="CJ60" i="18"/>
  <c r="CF60" i="18"/>
  <c r="CB60" i="18"/>
  <c r="BX60" i="18"/>
  <c r="BP60" i="18"/>
  <c r="BM60" i="18"/>
  <c r="BI60" i="18"/>
  <c r="BE60" i="18"/>
  <c r="BA60" i="18"/>
  <c r="AS60" i="18"/>
  <c r="V60" i="18"/>
  <c r="W60" i="18" s="1"/>
  <c r="R60" i="18"/>
  <c r="N60" i="18"/>
  <c r="J60" i="18"/>
  <c r="K60" i="18" s="1"/>
  <c r="E60" i="18"/>
  <c r="BQ60" i="18" s="1"/>
  <c r="BS60" i="18" s="1"/>
  <c r="EN59" i="18"/>
  <c r="EL59" i="18"/>
  <c r="EH59" i="18"/>
  <c r="ED59" i="18"/>
  <c r="DZ59" i="18"/>
  <c r="DQ59" i="18"/>
  <c r="DO59" i="18"/>
  <c r="DK59" i="18"/>
  <c r="DG59" i="18"/>
  <c r="DC59" i="18"/>
  <c r="CM59" i="18"/>
  <c r="CJ59" i="18"/>
  <c r="CF59" i="18"/>
  <c r="CB59" i="18"/>
  <c r="BX59" i="18"/>
  <c r="BP59" i="18"/>
  <c r="BM59" i="18"/>
  <c r="BI59" i="18"/>
  <c r="BE59" i="18"/>
  <c r="BA59" i="18"/>
  <c r="AS59" i="18"/>
  <c r="V59" i="18"/>
  <c r="W59" i="18" s="1"/>
  <c r="R59" i="18"/>
  <c r="S59" i="18" s="1"/>
  <c r="N59" i="18"/>
  <c r="O59" i="18" s="1"/>
  <c r="J59" i="18"/>
  <c r="Y59" i="18" s="1"/>
  <c r="E59" i="18"/>
  <c r="AT59" i="18" s="1"/>
  <c r="AV59" i="18" s="1"/>
  <c r="EN58" i="18"/>
  <c r="EL58" i="18"/>
  <c r="EH58" i="18"/>
  <c r="ED58" i="18"/>
  <c r="DZ58" i="18"/>
  <c r="DQ58" i="18"/>
  <c r="DO58" i="18"/>
  <c r="DK58" i="18"/>
  <c r="DG58" i="18"/>
  <c r="DC58" i="18"/>
  <c r="CM58" i="18"/>
  <c r="CJ58" i="18"/>
  <c r="CF58" i="18"/>
  <c r="CB58" i="18"/>
  <c r="BX58" i="18"/>
  <c r="BP58" i="18"/>
  <c r="BM58" i="18"/>
  <c r="BI58" i="18"/>
  <c r="BE58" i="18"/>
  <c r="BA58" i="18"/>
  <c r="AS58" i="18"/>
  <c r="V58" i="18"/>
  <c r="W58" i="18" s="1"/>
  <c r="R58" i="18"/>
  <c r="N58" i="18"/>
  <c r="O58" i="18" s="1"/>
  <c r="J58" i="18"/>
  <c r="E58" i="18"/>
  <c r="BQ58" i="18" s="1"/>
  <c r="BS58" i="18" s="1"/>
  <c r="EN57" i="18"/>
  <c r="EL57" i="18"/>
  <c r="EH57" i="18"/>
  <c r="ED57" i="18"/>
  <c r="DZ57" i="18"/>
  <c r="DQ57" i="18"/>
  <c r="DO57" i="18"/>
  <c r="DK57" i="18"/>
  <c r="DG57" i="18"/>
  <c r="DC57" i="18"/>
  <c r="CM57" i="18"/>
  <c r="CJ57" i="18"/>
  <c r="CF57" i="18"/>
  <c r="CB57" i="18"/>
  <c r="BX57" i="18"/>
  <c r="BP57" i="18"/>
  <c r="BM57" i="18"/>
  <c r="BI57" i="18"/>
  <c r="BE57" i="18"/>
  <c r="BA57" i="18"/>
  <c r="AS57" i="18"/>
  <c r="V57" i="18"/>
  <c r="W57" i="18" s="1"/>
  <c r="R57" i="18"/>
  <c r="S57" i="18" s="1"/>
  <c r="N57" i="18"/>
  <c r="J57" i="18"/>
  <c r="Y57" i="18" s="1"/>
  <c r="E57" i="18"/>
  <c r="AT57" i="18" s="1"/>
  <c r="AV57" i="18" s="1"/>
  <c r="EN56" i="18"/>
  <c r="EL56" i="18"/>
  <c r="EH56" i="18"/>
  <c r="ED56" i="18"/>
  <c r="DZ56" i="18"/>
  <c r="DQ56" i="18"/>
  <c r="DO56" i="18"/>
  <c r="DK56" i="18"/>
  <c r="DG56" i="18"/>
  <c r="DC56" i="18"/>
  <c r="CM56" i="18"/>
  <c r="CJ56" i="18"/>
  <c r="CF56" i="18"/>
  <c r="CB56" i="18"/>
  <c r="BX56" i="18"/>
  <c r="BP56" i="18"/>
  <c r="BM56" i="18"/>
  <c r="BI56" i="18"/>
  <c r="BE56" i="18"/>
  <c r="BA56" i="18"/>
  <c r="AS56" i="18"/>
  <c r="V56" i="18"/>
  <c r="W56" i="18" s="1"/>
  <c r="R56" i="18"/>
  <c r="N56" i="18"/>
  <c r="J56" i="18"/>
  <c r="E56" i="18"/>
  <c r="EO56" i="18" s="1"/>
  <c r="EQ56" i="18" s="1"/>
  <c r="EN55" i="18"/>
  <c r="EL55" i="18"/>
  <c r="EH55" i="18"/>
  <c r="ED55" i="18"/>
  <c r="DZ55" i="18"/>
  <c r="DQ55" i="18"/>
  <c r="DO55" i="18"/>
  <c r="DK55" i="18"/>
  <c r="DG55" i="18"/>
  <c r="DC55" i="18"/>
  <c r="CM55" i="18"/>
  <c r="CJ55" i="18"/>
  <c r="CF55" i="18"/>
  <c r="CB55" i="18"/>
  <c r="BX55" i="18"/>
  <c r="BP55" i="18"/>
  <c r="BM55" i="18"/>
  <c r="BI55" i="18"/>
  <c r="BE55" i="18"/>
  <c r="BA55" i="18"/>
  <c r="AS55" i="18"/>
  <c r="V55" i="18"/>
  <c r="R55" i="18"/>
  <c r="S55" i="18" s="1"/>
  <c r="N55" i="18"/>
  <c r="O55" i="18" s="1"/>
  <c r="J55" i="18"/>
  <c r="E55" i="18"/>
  <c r="CN55" i="18" s="1"/>
  <c r="CP55" i="18" s="1"/>
  <c r="EN54" i="18"/>
  <c r="EL54" i="18"/>
  <c r="EH54" i="18"/>
  <c r="ED54" i="18"/>
  <c r="DZ54" i="18"/>
  <c r="DQ54" i="18"/>
  <c r="DO54" i="18"/>
  <c r="DK54" i="18"/>
  <c r="DG54" i="18"/>
  <c r="DC54" i="18"/>
  <c r="CM54" i="18"/>
  <c r="CJ54" i="18"/>
  <c r="CF54" i="18"/>
  <c r="CB54" i="18"/>
  <c r="BX54" i="18"/>
  <c r="BP54" i="18"/>
  <c r="BM54" i="18"/>
  <c r="BI54" i="18"/>
  <c r="BE54" i="18"/>
  <c r="BA54" i="18"/>
  <c r="AS54" i="18"/>
  <c r="V54" i="18"/>
  <c r="R54" i="18"/>
  <c r="S54" i="18" s="1"/>
  <c r="N54" i="18"/>
  <c r="O54" i="18" s="1"/>
  <c r="J54" i="18"/>
  <c r="K54" i="18" s="1"/>
  <c r="E54" i="18"/>
  <c r="CN54" i="18" s="1"/>
  <c r="CP54" i="18" s="1"/>
  <c r="EN53" i="18"/>
  <c r="EL53" i="18"/>
  <c r="EH53" i="18"/>
  <c r="ED53" i="18"/>
  <c r="DZ53" i="18"/>
  <c r="DQ53" i="18"/>
  <c r="DO53" i="18"/>
  <c r="DK53" i="18"/>
  <c r="DG53" i="18"/>
  <c r="DC53" i="18"/>
  <c r="CM53" i="18"/>
  <c r="CJ53" i="18"/>
  <c r="CF53" i="18"/>
  <c r="CB53" i="18"/>
  <c r="BX53" i="18"/>
  <c r="BP53" i="18"/>
  <c r="BM53" i="18"/>
  <c r="BI53" i="18"/>
  <c r="BE53" i="18"/>
  <c r="BA53" i="18"/>
  <c r="AS53" i="18"/>
  <c r="V53" i="18"/>
  <c r="W53" i="18" s="1"/>
  <c r="R53" i="18"/>
  <c r="N53" i="18"/>
  <c r="J53" i="18"/>
  <c r="E53" i="18"/>
  <c r="BQ53" i="18" s="1"/>
  <c r="BS53" i="18" s="1"/>
  <c r="EN52" i="18"/>
  <c r="EL52" i="18"/>
  <c r="EH52" i="18"/>
  <c r="ED52" i="18"/>
  <c r="DZ52" i="18"/>
  <c r="DQ52" i="18"/>
  <c r="DO52" i="18"/>
  <c r="DK52" i="18"/>
  <c r="DG52" i="18"/>
  <c r="DC52" i="18"/>
  <c r="CM52" i="18"/>
  <c r="CJ52" i="18"/>
  <c r="CF52" i="18"/>
  <c r="CB52" i="18"/>
  <c r="BX52" i="18"/>
  <c r="BP52" i="18"/>
  <c r="BM52" i="18"/>
  <c r="BI52" i="18"/>
  <c r="BE52" i="18"/>
  <c r="BA52" i="18"/>
  <c r="AS52" i="18"/>
  <c r="V52" i="18"/>
  <c r="W52" i="18" s="1"/>
  <c r="R52" i="18"/>
  <c r="S52" i="18" s="1"/>
  <c r="N52" i="18"/>
  <c r="O52" i="18" s="1"/>
  <c r="J52" i="18"/>
  <c r="Y52" i="18" s="1"/>
  <c r="E52" i="18"/>
  <c r="EN51" i="18"/>
  <c r="EL51" i="18"/>
  <c r="EH51" i="18"/>
  <c r="ED51" i="18"/>
  <c r="DZ51" i="18"/>
  <c r="DQ51" i="18"/>
  <c r="DO51" i="18"/>
  <c r="DK51" i="18"/>
  <c r="DG51" i="18"/>
  <c r="DC51" i="18"/>
  <c r="CM51" i="18"/>
  <c r="CJ51" i="18"/>
  <c r="CF51" i="18"/>
  <c r="CB51" i="18"/>
  <c r="BX51" i="18"/>
  <c r="BP51" i="18"/>
  <c r="BM51" i="18"/>
  <c r="BI51" i="18"/>
  <c r="BE51" i="18"/>
  <c r="BA51" i="18"/>
  <c r="AS51" i="18"/>
  <c r="V51" i="18"/>
  <c r="R51" i="18"/>
  <c r="N51" i="18"/>
  <c r="O51" i="18" s="1"/>
  <c r="J51" i="18"/>
  <c r="E51" i="18"/>
  <c r="EO51" i="18" s="1"/>
  <c r="EQ51" i="18" s="1"/>
  <c r="EN50" i="18"/>
  <c r="EL50" i="18"/>
  <c r="EH50" i="18"/>
  <c r="ED50" i="18"/>
  <c r="DZ50" i="18"/>
  <c r="DQ50" i="18"/>
  <c r="DO50" i="18"/>
  <c r="DK50" i="18"/>
  <c r="DG50" i="18"/>
  <c r="DC50" i="18"/>
  <c r="CM50" i="18"/>
  <c r="CJ50" i="18"/>
  <c r="CF50" i="18"/>
  <c r="CB50" i="18"/>
  <c r="BX50" i="18"/>
  <c r="BP50" i="18"/>
  <c r="BM50" i="18"/>
  <c r="BI50" i="18"/>
  <c r="BE50" i="18"/>
  <c r="BA50" i="18"/>
  <c r="AS50" i="18"/>
  <c r="V50" i="18"/>
  <c r="R50" i="18"/>
  <c r="N50" i="18"/>
  <c r="O50" i="18" s="1"/>
  <c r="J50" i="18"/>
  <c r="E50" i="18"/>
  <c r="CN50" i="18" s="1"/>
  <c r="CP50" i="18" s="1"/>
  <c r="EN49" i="18"/>
  <c r="EL49" i="18"/>
  <c r="EH49" i="18"/>
  <c r="ED49" i="18"/>
  <c r="DZ49" i="18"/>
  <c r="DQ49" i="18"/>
  <c r="DO49" i="18"/>
  <c r="DK49" i="18"/>
  <c r="DG49" i="18"/>
  <c r="DC49" i="18"/>
  <c r="CM49" i="18"/>
  <c r="CO49" i="18" s="1"/>
  <c r="CJ49" i="18"/>
  <c r="CF49" i="18"/>
  <c r="CB49" i="18"/>
  <c r="BX49" i="18"/>
  <c r="BP49" i="18"/>
  <c r="BM49" i="18"/>
  <c r="BI49" i="18"/>
  <c r="BE49" i="18"/>
  <c r="BA49" i="18"/>
  <c r="AS49" i="18"/>
  <c r="V49" i="18"/>
  <c r="R49" i="18"/>
  <c r="N49" i="18"/>
  <c r="O49" i="18" s="1"/>
  <c r="J49" i="18"/>
  <c r="E49" i="18"/>
  <c r="EN48" i="18"/>
  <c r="EL48" i="18"/>
  <c r="EH48" i="18"/>
  <c r="ED48" i="18"/>
  <c r="DZ48" i="18"/>
  <c r="DQ48" i="18"/>
  <c r="DO48" i="18"/>
  <c r="DK48" i="18"/>
  <c r="DG48" i="18"/>
  <c r="DC48" i="18"/>
  <c r="CM48" i="18"/>
  <c r="CJ48" i="18"/>
  <c r="CF48" i="18"/>
  <c r="CB48" i="18"/>
  <c r="BX48" i="18"/>
  <c r="BP48" i="18"/>
  <c r="BM48" i="18"/>
  <c r="BI48" i="18"/>
  <c r="BE48" i="18"/>
  <c r="BA48" i="18"/>
  <c r="AS48" i="18"/>
  <c r="V48" i="18"/>
  <c r="W48" i="18" s="1"/>
  <c r="R48" i="18"/>
  <c r="S48" i="18" s="1"/>
  <c r="N48" i="18"/>
  <c r="J48" i="18"/>
  <c r="E48" i="18"/>
  <c r="BQ48" i="18" s="1"/>
  <c r="BS48" i="18" s="1"/>
  <c r="EN47" i="18"/>
  <c r="EL47" i="18"/>
  <c r="EH47" i="18"/>
  <c r="ED47" i="18"/>
  <c r="DZ47" i="18"/>
  <c r="DQ47" i="18"/>
  <c r="DO47" i="18"/>
  <c r="DK47" i="18"/>
  <c r="DG47" i="18"/>
  <c r="DC47" i="18"/>
  <c r="CM47" i="18"/>
  <c r="CJ47" i="18"/>
  <c r="CF47" i="18"/>
  <c r="CB47" i="18"/>
  <c r="BX47" i="18"/>
  <c r="BP47" i="18"/>
  <c r="BM47" i="18"/>
  <c r="BI47" i="18"/>
  <c r="BE47" i="18"/>
  <c r="BA47" i="18"/>
  <c r="AS47" i="18"/>
  <c r="V47" i="18"/>
  <c r="R47" i="18"/>
  <c r="S47" i="18" s="1"/>
  <c r="N47" i="18"/>
  <c r="O47" i="18" s="1"/>
  <c r="J47" i="18"/>
  <c r="K47" i="18" s="1"/>
  <c r="E47" i="18"/>
  <c r="EN46" i="18"/>
  <c r="EL46" i="18"/>
  <c r="EH46" i="18"/>
  <c r="ED46" i="18"/>
  <c r="DZ46" i="18"/>
  <c r="DQ46" i="18"/>
  <c r="DO46" i="18"/>
  <c r="DK46" i="18"/>
  <c r="DG46" i="18"/>
  <c r="DC46" i="18"/>
  <c r="CM46" i="18"/>
  <c r="CJ46" i="18"/>
  <c r="CF46" i="18"/>
  <c r="CB46" i="18"/>
  <c r="BX46" i="18"/>
  <c r="BP46" i="18"/>
  <c r="BM46" i="18"/>
  <c r="BI46" i="18"/>
  <c r="BE46" i="18"/>
  <c r="BA46" i="18"/>
  <c r="AS46" i="18"/>
  <c r="V46" i="18"/>
  <c r="W46" i="18" s="1"/>
  <c r="R46" i="18"/>
  <c r="S46" i="18" s="1"/>
  <c r="N46" i="18"/>
  <c r="O46" i="18" s="1"/>
  <c r="J46" i="18"/>
  <c r="K46" i="18" s="1"/>
  <c r="E46" i="18"/>
  <c r="BQ46" i="18" s="1"/>
  <c r="BS46" i="18" s="1"/>
  <c r="EN45" i="18"/>
  <c r="EL45" i="18"/>
  <c r="EH45" i="18"/>
  <c r="ED45" i="18"/>
  <c r="DZ45" i="18"/>
  <c r="DQ45" i="18"/>
  <c r="DO45" i="18"/>
  <c r="DK45" i="18"/>
  <c r="DG45" i="18"/>
  <c r="DC45" i="18"/>
  <c r="CM45" i="18"/>
  <c r="CJ45" i="18"/>
  <c r="CF45" i="18"/>
  <c r="CB45" i="18"/>
  <c r="BX45" i="18"/>
  <c r="BP45" i="18"/>
  <c r="BM45" i="18"/>
  <c r="BI45" i="18"/>
  <c r="BE45" i="18"/>
  <c r="BA45" i="18"/>
  <c r="AS45" i="18"/>
  <c r="V45" i="18"/>
  <c r="W45" i="18" s="1"/>
  <c r="R45" i="18"/>
  <c r="N45" i="18"/>
  <c r="J45" i="18"/>
  <c r="K45" i="18" s="1"/>
  <c r="E45" i="18"/>
  <c r="EN44" i="18"/>
  <c r="EL44" i="18"/>
  <c r="EH44" i="18"/>
  <c r="ED44" i="18"/>
  <c r="DZ44" i="18"/>
  <c r="DQ44" i="18"/>
  <c r="DO44" i="18"/>
  <c r="DK44" i="18"/>
  <c r="DG44" i="18"/>
  <c r="DC44" i="18"/>
  <c r="CM44" i="18"/>
  <c r="CJ44" i="18"/>
  <c r="CF44" i="18"/>
  <c r="CB44" i="18"/>
  <c r="BX44" i="18"/>
  <c r="BP44" i="18"/>
  <c r="BM44" i="18"/>
  <c r="BI44" i="18"/>
  <c r="BE44" i="18"/>
  <c r="BA44" i="18"/>
  <c r="AS44" i="18"/>
  <c r="V44" i="18"/>
  <c r="W44" i="18" s="1"/>
  <c r="R44" i="18"/>
  <c r="S44" i="18" s="1"/>
  <c r="N44" i="18"/>
  <c r="J44" i="18"/>
  <c r="K44" i="18" s="1"/>
  <c r="E44" i="18"/>
  <c r="BQ44" i="18" s="1"/>
  <c r="BS44" i="18" s="1"/>
  <c r="EN43" i="18"/>
  <c r="EL43" i="18"/>
  <c r="EH43" i="18"/>
  <c r="ED43" i="18"/>
  <c r="DZ43" i="18"/>
  <c r="DQ43" i="18"/>
  <c r="DO43" i="18"/>
  <c r="DK43" i="18"/>
  <c r="DG43" i="18"/>
  <c r="DC43" i="18"/>
  <c r="CM43" i="18"/>
  <c r="CJ43" i="18"/>
  <c r="CF43" i="18"/>
  <c r="CB43" i="18"/>
  <c r="BX43" i="18"/>
  <c r="BP43" i="18"/>
  <c r="BM43" i="18"/>
  <c r="BI43" i="18"/>
  <c r="BE43" i="18"/>
  <c r="BA43" i="18"/>
  <c r="AS43" i="18"/>
  <c r="V43" i="18"/>
  <c r="W43" i="18" s="1"/>
  <c r="R43" i="18"/>
  <c r="S43" i="18" s="1"/>
  <c r="N43" i="18"/>
  <c r="O43" i="18" s="1"/>
  <c r="J43" i="18"/>
  <c r="E43" i="18"/>
  <c r="AT43" i="18" s="1"/>
  <c r="AV43" i="18" s="1"/>
  <c r="EN42" i="18"/>
  <c r="EL42" i="18"/>
  <c r="EH42" i="18"/>
  <c r="ED42" i="18"/>
  <c r="DZ42" i="18"/>
  <c r="DQ42" i="18"/>
  <c r="DO42" i="18"/>
  <c r="DK42" i="18"/>
  <c r="DG42" i="18"/>
  <c r="DC42" i="18"/>
  <c r="CM42" i="18"/>
  <c r="CJ42" i="18"/>
  <c r="CF42" i="18"/>
  <c r="CB42" i="18"/>
  <c r="BX42" i="18"/>
  <c r="BP42" i="18"/>
  <c r="BM42" i="18"/>
  <c r="BI42" i="18"/>
  <c r="BE42" i="18"/>
  <c r="BA42" i="18"/>
  <c r="AS42" i="18"/>
  <c r="V42" i="18"/>
  <c r="W42" i="18" s="1"/>
  <c r="R42" i="18"/>
  <c r="N42" i="18"/>
  <c r="J42" i="18"/>
  <c r="K42" i="18" s="1"/>
  <c r="E42" i="18"/>
  <c r="EN41" i="18"/>
  <c r="EL41" i="18"/>
  <c r="EH41" i="18"/>
  <c r="ED41" i="18"/>
  <c r="DZ41" i="18"/>
  <c r="DQ41" i="18"/>
  <c r="DO41" i="18"/>
  <c r="DK41" i="18"/>
  <c r="DG41" i="18"/>
  <c r="DC41" i="18"/>
  <c r="CM41" i="18"/>
  <c r="CJ41" i="18"/>
  <c r="CF41" i="18"/>
  <c r="CB41" i="18"/>
  <c r="BX41" i="18"/>
  <c r="BP41" i="18"/>
  <c r="BM41" i="18"/>
  <c r="BI41" i="18"/>
  <c r="BE41" i="18"/>
  <c r="BA41" i="18"/>
  <c r="AS41" i="18"/>
  <c r="V41" i="18"/>
  <c r="W41" i="18" s="1"/>
  <c r="R41" i="18"/>
  <c r="N41" i="18"/>
  <c r="O41" i="18" s="1"/>
  <c r="J41" i="18"/>
  <c r="K41" i="18" s="1"/>
  <c r="E41" i="18"/>
  <c r="AT41" i="18" s="1"/>
  <c r="AV41" i="18" s="1"/>
  <c r="EN40" i="18"/>
  <c r="EL40" i="18"/>
  <c r="EH40" i="18"/>
  <c r="ED40" i="18"/>
  <c r="DZ40" i="18"/>
  <c r="DQ40" i="18"/>
  <c r="DO40" i="18"/>
  <c r="DK40" i="18"/>
  <c r="DG40" i="18"/>
  <c r="DC40" i="18"/>
  <c r="CM40" i="18"/>
  <c r="CJ40" i="18"/>
  <c r="CF40" i="18"/>
  <c r="CB40" i="18"/>
  <c r="BX40" i="18"/>
  <c r="BP40" i="18"/>
  <c r="BM40" i="18"/>
  <c r="BI40" i="18"/>
  <c r="BE40" i="18"/>
  <c r="BA40" i="18"/>
  <c r="AS40" i="18"/>
  <c r="AU40" i="18" s="1"/>
  <c r="V40" i="18"/>
  <c r="W40" i="18" s="1"/>
  <c r="R40" i="18"/>
  <c r="S40" i="18" s="1"/>
  <c r="N40" i="18"/>
  <c r="J40" i="18"/>
  <c r="E40" i="18"/>
  <c r="EO40" i="18" s="1"/>
  <c r="EQ40" i="18" s="1"/>
  <c r="EN39" i="18"/>
  <c r="EL39" i="18"/>
  <c r="EH39" i="18"/>
  <c r="ED39" i="18"/>
  <c r="DZ39" i="18"/>
  <c r="DQ39" i="18"/>
  <c r="DO39" i="18"/>
  <c r="DK39" i="18"/>
  <c r="DG39" i="18"/>
  <c r="DC39" i="18"/>
  <c r="CM39" i="18"/>
  <c r="CJ39" i="18"/>
  <c r="CF39" i="18"/>
  <c r="CB39" i="18"/>
  <c r="BX39" i="18"/>
  <c r="BP39" i="18"/>
  <c r="BM39" i="18"/>
  <c r="BI39" i="18"/>
  <c r="BE39" i="18"/>
  <c r="BA39" i="18"/>
  <c r="AS39" i="18"/>
  <c r="V39" i="18"/>
  <c r="R39" i="18"/>
  <c r="S39" i="18" s="1"/>
  <c r="N39" i="18"/>
  <c r="O39" i="18" s="1"/>
  <c r="J39" i="18"/>
  <c r="E39" i="18"/>
  <c r="DR39" i="18" s="1"/>
  <c r="DT39" i="18" s="1"/>
  <c r="EN38" i="18"/>
  <c r="EL38" i="18"/>
  <c r="EH38" i="18"/>
  <c r="ED38" i="18"/>
  <c r="DZ38" i="18"/>
  <c r="DQ38" i="18"/>
  <c r="DO38" i="18"/>
  <c r="DK38" i="18"/>
  <c r="DG38" i="18"/>
  <c r="DC38" i="18"/>
  <c r="CM38" i="18"/>
  <c r="CJ38" i="18"/>
  <c r="CF38" i="18"/>
  <c r="CB38" i="18"/>
  <c r="BX38" i="18"/>
  <c r="BP38" i="18"/>
  <c r="BM38" i="18"/>
  <c r="BI38" i="18"/>
  <c r="BE38" i="18"/>
  <c r="BA38" i="18"/>
  <c r="AS38" i="18"/>
  <c r="V38" i="18"/>
  <c r="W38" i="18" s="1"/>
  <c r="R38" i="18"/>
  <c r="S38" i="18" s="1"/>
  <c r="N38" i="18"/>
  <c r="J38" i="18"/>
  <c r="Y38" i="18" s="1"/>
  <c r="E38" i="18"/>
  <c r="EN37" i="18"/>
  <c r="EL37" i="18"/>
  <c r="EH37" i="18"/>
  <c r="ED37" i="18"/>
  <c r="DZ37" i="18"/>
  <c r="DQ37" i="18"/>
  <c r="DO37" i="18"/>
  <c r="DK37" i="18"/>
  <c r="DG37" i="18"/>
  <c r="DC37" i="18"/>
  <c r="CM37" i="18"/>
  <c r="CJ37" i="18"/>
  <c r="CF37" i="18"/>
  <c r="CB37" i="18"/>
  <c r="BX37" i="18"/>
  <c r="BP37" i="18"/>
  <c r="BM37" i="18"/>
  <c r="BI37" i="18"/>
  <c r="BE37" i="18"/>
  <c r="BA37" i="18"/>
  <c r="AS37" i="18"/>
  <c r="V37" i="18"/>
  <c r="W37" i="18" s="1"/>
  <c r="R37" i="18"/>
  <c r="N37" i="18"/>
  <c r="O37" i="18" s="1"/>
  <c r="J37" i="18"/>
  <c r="Y37" i="18" s="1"/>
  <c r="E37" i="18"/>
  <c r="AT37" i="18" s="1"/>
  <c r="AV37" i="18" s="1"/>
  <c r="EN36" i="18"/>
  <c r="EL36" i="18"/>
  <c r="EH36" i="18"/>
  <c r="ED36" i="18"/>
  <c r="DZ36" i="18"/>
  <c r="DQ36" i="18"/>
  <c r="DO36" i="18"/>
  <c r="DK36" i="18"/>
  <c r="DG36" i="18"/>
  <c r="DC36" i="18"/>
  <c r="CM36" i="18"/>
  <c r="CO36" i="18" s="1"/>
  <c r="CJ36" i="18"/>
  <c r="CF36" i="18"/>
  <c r="CB36" i="18"/>
  <c r="BX36" i="18"/>
  <c r="BP36" i="18"/>
  <c r="BM36" i="18"/>
  <c r="BI36" i="18"/>
  <c r="BE36" i="18"/>
  <c r="BA36" i="18"/>
  <c r="AS36" i="18"/>
  <c r="V36" i="18"/>
  <c r="W36" i="18" s="1"/>
  <c r="R36" i="18"/>
  <c r="N36" i="18"/>
  <c r="O36" i="18" s="1"/>
  <c r="J36" i="18"/>
  <c r="K36" i="18" s="1"/>
  <c r="E36" i="18"/>
  <c r="EO35" i="18"/>
  <c r="EQ35" i="18" s="1"/>
  <c r="EN35" i="18"/>
  <c r="EL35" i="18"/>
  <c r="EH35" i="18"/>
  <c r="ED35" i="18"/>
  <c r="DZ35" i="18"/>
  <c r="DQ35" i="18"/>
  <c r="DO35" i="18"/>
  <c r="DK35" i="18"/>
  <c r="DG35" i="18"/>
  <c r="DC35" i="18"/>
  <c r="CM35" i="18"/>
  <c r="CJ35" i="18"/>
  <c r="CF35" i="18"/>
  <c r="CB35" i="18"/>
  <c r="BX35" i="18"/>
  <c r="BP35" i="18"/>
  <c r="BR35" i="18" s="1"/>
  <c r="BM35" i="18"/>
  <c r="BI35" i="18"/>
  <c r="BE35" i="18"/>
  <c r="BA35" i="18"/>
  <c r="AS35" i="18"/>
  <c r="V35" i="18"/>
  <c r="W35" i="18" s="1"/>
  <c r="R35" i="18"/>
  <c r="S35" i="18" s="1"/>
  <c r="N35" i="18"/>
  <c r="J35" i="18"/>
  <c r="E35" i="18"/>
  <c r="DR35" i="18" s="1"/>
  <c r="DT35" i="18" s="1"/>
  <c r="EN34" i="18"/>
  <c r="EL34" i="18"/>
  <c r="EH34" i="18"/>
  <c r="ED34" i="18"/>
  <c r="DZ34" i="18"/>
  <c r="DQ34" i="18"/>
  <c r="DO34" i="18"/>
  <c r="DK34" i="18"/>
  <c r="DG34" i="18"/>
  <c r="DC34" i="18"/>
  <c r="CM34" i="18"/>
  <c r="CJ34" i="18"/>
  <c r="CF34" i="18"/>
  <c r="CB34" i="18"/>
  <c r="BX34" i="18"/>
  <c r="BP34" i="18"/>
  <c r="BM34" i="18"/>
  <c r="BI34" i="18"/>
  <c r="BE34" i="18"/>
  <c r="BA34" i="18"/>
  <c r="AS34" i="18"/>
  <c r="V34" i="18"/>
  <c r="R34" i="18"/>
  <c r="N34" i="18"/>
  <c r="O34" i="18" s="1"/>
  <c r="J34" i="18"/>
  <c r="E34" i="18"/>
  <c r="EN33" i="18"/>
  <c r="EL33" i="18"/>
  <c r="EH33" i="18"/>
  <c r="ED33" i="18"/>
  <c r="DZ33" i="18"/>
  <c r="DQ33" i="18"/>
  <c r="DO33" i="18"/>
  <c r="DK33" i="18"/>
  <c r="DG33" i="18"/>
  <c r="DC33" i="18"/>
  <c r="CM33" i="18"/>
  <c r="CJ33" i="18"/>
  <c r="CF33" i="18"/>
  <c r="CB33" i="18"/>
  <c r="BX33" i="18"/>
  <c r="BP33" i="18"/>
  <c r="BM33" i="18"/>
  <c r="BI33" i="18"/>
  <c r="BE33" i="18"/>
  <c r="BA33" i="18"/>
  <c r="AS33" i="18"/>
  <c r="V33" i="18"/>
  <c r="R33" i="18"/>
  <c r="S33" i="18" s="1"/>
  <c r="N33" i="18"/>
  <c r="O33" i="18" s="1"/>
  <c r="J33" i="18"/>
  <c r="K33" i="18" s="1"/>
  <c r="E33" i="18"/>
  <c r="EN32" i="18"/>
  <c r="EL32" i="18"/>
  <c r="EH32" i="18"/>
  <c r="ED32" i="18"/>
  <c r="DZ32" i="18"/>
  <c r="DQ32" i="18"/>
  <c r="DO32" i="18"/>
  <c r="DK32" i="18"/>
  <c r="DG32" i="18"/>
  <c r="DC32" i="18"/>
  <c r="CM32" i="18"/>
  <c r="CJ32" i="18"/>
  <c r="CF32" i="18"/>
  <c r="CB32" i="18"/>
  <c r="BX32" i="18"/>
  <c r="BP32" i="18"/>
  <c r="BM32" i="18"/>
  <c r="BI32" i="18"/>
  <c r="BE32" i="18"/>
  <c r="BA32" i="18"/>
  <c r="AS32" i="18"/>
  <c r="V32" i="18"/>
  <c r="W32" i="18" s="1"/>
  <c r="R32" i="18"/>
  <c r="S32" i="18" s="1"/>
  <c r="N32" i="18"/>
  <c r="J32" i="18"/>
  <c r="K32" i="18" s="1"/>
  <c r="E32" i="18"/>
  <c r="EN31" i="18"/>
  <c r="EL31" i="18"/>
  <c r="EH31" i="18"/>
  <c r="ED31" i="18"/>
  <c r="DZ31" i="18"/>
  <c r="DQ31" i="18"/>
  <c r="DO31" i="18"/>
  <c r="DK31" i="18"/>
  <c r="DG31" i="18"/>
  <c r="DC31" i="18"/>
  <c r="CM31" i="18"/>
  <c r="CJ31" i="18"/>
  <c r="CF31" i="18"/>
  <c r="CB31" i="18"/>
  <c r="BX31" i="18"/>
  <c r="BP31" i="18"/>
  <c r="BM31" i="18"/>
  <c r="BI31" i="18"/>
  <c r="BE31" i="18"/>
  <c r="BA31" i="18"/>
  <c r="AS31" i="18"/>
  <c r="V31" i="18"/>
  <c r="W31" i="18" s="1"/>
  <c r="R31" i="18"/>
  <c r="S31" i="18" s="1"/>
  <c r="N31" i="18"/>
  <c r="J31" i="18"/>
  <c r="E31" i="18"/>
  <c r="CN31" i="18" s="1"/>
  <c r="CP31" i="18" s="1"/>
  <c r="EN30" i="18"/>
  <c r="EL30" i="18"/>
  <c r="EH30" i="18"/>
  <c r="ED30" i="18"/>
  <c r="DZ30" i="18"/>
  <c r="DQ30" i="18"/>
  <c r="DO30" i="18"/>
  <c r="DK30" i="18"/>
  <c r="DG30" i="18"/>
  <c r="DC30" i="18"/>
  <c r="CM30" i="18"/>
  <c r="CJ30" i="18"/>
  <c r="CF30" i="18"/>
  <c r="CB30" i="18"/>
  <c r="BX30" i="18"/>
  <c r="BP30" i="18"/>
  <c r="BM30" i="18"/>
  <c r="BI30" i="18"/>
  <c r="BE30" i="18"/>
  <c r="BA30" i="18"/>
  <c r="AS30" i="18"/>
  <c r="V30" i="18"/>
  <c r="W30" i="18" s="1"/>
  <c r="R30" i="18"/>
  <c r="N30" i="18"/>
  <c r="J30" i="18"/>
  <c r="E30" i="18"/>
  <c r="EN29" i="18"/>
  <c r="EL29" i="18"/>
  <c r="EH29" i="18"/>
  <c r="ED29" i="18"/>
  <c r="DZ29" i="18"/>
  <c r="DQ29" i="18"/>
  <c r="DO29" i="18"/>
  <c r="DK29" i="18"/>
  <c r="DG29" i="18"/>
  <c r="DC29" i="18"/>
  <c r="CM29" i="18"/>
  <c r="CJ29" i="18"/>
  <c r="CF29" i="18"/>
  <c r="CB29" i="18"/>
  <c r="BX29" i="18"/>
  <c r="BP29" i="18"/>
  <c r="BM29" i="18"/>
  <c r="BI29" i="18"/>
  <c r="BE29" i="18"/>
  <c r="BA29" i="18"/>
  <c r="AS29" i="18"/>
  <c r="V29" i="18"/>
  <c r="W29" i="18" s="1"/>
  <c r="R29" i="18"/>
  <c r="S29" i="18" s="1"/>
  <c r="N29" i="18"/>
  <c r="J29" i="18"/>
  <c r="K29" i="18" s="1"/>
  <c r="E29" i="18"/>
  <c r="EN28" i="18"/>
  <c r="EL28" i="18"/>
  <c r="EH28" i="18"/>
  <c r="ED28" i="18"/>
  <c r="DZ28" i="18"/>
  <c r="DQ28" i="18"/>
  <c r="DO28" i="18"/>
  <c r="DK28" i="18"/>
  <c r="DG28" i="18"/>
  <c r="DC28" i="18"/>
  <c r="CM28" i="18"/>
  <c r="CJ28" i="18"/>
  <c r="CF28" i="18"/>
  <c r="CB28" i="18"/>
  <c r="BX28" i="18"/>
  <c r="BP28" i="18"/>
  <c r="BM28" i="18"/>
  <c r="BI28" i="18"/>
  <c r="BE28" i="18"/>
  <c r="BA28" i="18"/>
  <c r="AS28" i="18"/>
  <c r="V28" i="18"/>
  <c r="W28" i="18" s="1"/>
  <c r="R28" i="18"/>
  <c r="N28" i="18"/>
  <c r="J28" i="18"/>
  <c r="K28" i="18" s="1"/>
  <c r="E28" i="18"/>
  <c r="BQ28" i="18" s="1"/>
  <c r="BS28" i="18" s="1"/>
  <c r="EN27" i="18"/>
  <c r="EL27" i="18"/>
  <c r="EH27" i="18"/>
  <c r="ED27" i="18"/>
  <c r="DZ27" i="18"/>
  <c r="DQ27" i="18"/>
  <c r="DO27" i="18"/>
  <c r="DK27" i="18"/>
  <c r="DG27" i="18"/>
  <c r="DC27" i="18"/>
  <c r="CM27" i="18"/>
  <c r="CJ27" i="18"/>
  <c r="CF27" i="18"/>
  <c r="CB27" i="18"/>
  <c r="BX27" i="18"/>
  <c r="BP27" i="18"/>
  <c r="BM27" i="18"/>
  <c r="BI27" i="18"/>
  <c r="BE27" i="18"/>
  <c r="BA27" i="18"/>
  <c r="AS27" i="18"/>
  <c r="V27" i="18"/>
  <c r="W27" i="18" s="1"/>
  <c r="R27" i="18"/>
  <c r="N27" i="18"/>
  <c r="O27" i="18" s="1"/>
  <c r="J27" i="18"/>
  <c r="E27" i="18"/>
  <c r="DR27" i="18" s="1"/>
  <c r="DT27" i="18" s="1"/>
  <c r="EN26" i="18"/>
  <c r="EL26" i="18"/>
  <c r="EH26" i="18"/>
  <c r="ED26" i="18"/>
  <c r="DZ26" i="18"/>
  <c r="DQ26" i="18"/>
  <c r="DO26" i="18"/>
  <c r="DK26" i="18"/>
  <c r="DG26" i="18"/>
  <c r="DC26" i="18"/>
  <c r="CM26" i="18"/>
  <c r="CJ26" i="18"/>
  <c r="CF26" i="18"/>
  <c r="CB26" i="18"/>
  <c r="BX26" i="18"/>
  <c r="BP26" i="18"/>
  <c r="BM26" i="18"/>
  <c r="BI26" i="18"/>
  <c r="BE26" i="18"/>
  <c r="BA26" i="18"/>
  <c r="AS26" i="18"/>
  <c r="V26" i="18"/>
  <c r="R26" i="18"/>
  <c r="S26" i="18" s="1"/>
  <c r="N26" i="18"/>
  <c r="O26" i="18" s="1"/>
  <c r="J26" i="18"/>
  <c r="E26" i="18"/>
  <c r="BQ26" i="18" s="1"/>
  <c r="BS26" i="18" s="1"/>
  <c r="EN25" i="18"/>
  <c r="EL25" i="18"/>
  <c r="EH25" i="18"/>
  <c r="ED25" i="18"/>
  <c r="DZ25" i="18"/>
  <c r="DQ25" i="18"/>
  <c r="DO25" i="18"/>
  <c r="DK25" i="18"/>
  <c r="DG25" i="18"/>
  <c r="DC25" i="18"/>
  <c r="CM25" i="18"/>
  <c r="CJ25" i="18"/>
  <c r="CF25" i="18"/>
  <c r="CB25" i="18"/>
  <c r="BX25" i="18"/>
  <c r="BP25" i="18"/>
  <c r="BM25" i="18"/>
  <c r="BI25" i="18"/>
  <c r="BE25" i="18"/>
  <c r="BA25" i="18"/>
  <c r="AS25" i="18"/>
  <c r="V25" i="18"/>
  <c r="R25" i="18"/>
  <c r="S25" i="18" s="1"/>
  <c r="N25" i="18"/>
  <c r="J25" i="18"/>
  <c r="E25" i="18"/>
  <c r="BQ25" i="18" s="1"/>
  <c r="BS25" i="18" s="1"/>
  <c r="EN24" i="18"/>
  <c r="EL24" i="18"/>
  <c r="EH24" i="18"/>
  <c r="ED24" i="18"/>
  <c r="DZ24" i="18"/>
  <c r="DQ24" i="18"/>
  <c r="DO24" i="18"/>
  <c r="DK24" i="18"/>
  <c r="DG24" i="18"/>
  <c r="DC24" i="18"/>
  <c r="CM24" i="18"/>
  <c r="CJ24" i="18"/>
  <c r="CF24" i="18"/>
  <c r="CB24" i="18"/>
  <c r="BX24" i="18"/>
  <c r="BP24" i="18"/>
  <c r="BM24" i="18"/>
  <c r="BI24" i="18"/>
  <c r="BE24" i="18"/>
  <c r="BA24" i="18"/>
  <c r="AS24" i="18"/>
  <c r="V24" i="18"/>
  <c r="W24" i="18" s="1"/>
  <c r="R24" i="18"/>
  <c r="N24" i="18"/>
  <c r="J24" i="18"/>
  <c r="E24" i="18"/>
  <c r="EO24" i="18" s="1"/>
  <c r="EQ24" i="18" s="1"/>
  <c r="EN23" i="18"/>
  <c r="EL23" i="18"/>
  <c r="EH23" i="18"/>
  <c r="ED23" i="18"/>
  <c r="DZ23" i="18"/>
  <c r="DQ23" i="18"/>
  <c r="DO23" i="18"/>
  <c r="DK23" i="18"/>
  <c r="DG23" i="18"/>
  <c r="DC23" i="18"/>
  <c r="CM23" i="18"/>
  <c r="CJ23" i="18"/>
  <c r="CF23" i="18"/>
  <c r="CB23" i="18"/>
  <c r="BX23" i="18"/>
  <c r="BP23" i="18"/>
  <c r="BM23" i="18"/>
  <c r="BI23" i="18"/>
  <c r="BE23" i="18"/>
  <c r="BA23" i="18"/>
  <c r="AS23" i="18"/>
  <c r="V23" i="18"/>
  <c r="R23" i="18"/>
  <c r="S23" i="18" s="1"/>
  <c r="N23" i="18"/>
  <c r="O23" i="18" s="1"/>
  <c r="J23" i="18"/>
  <c r="K23" i="18" s="1"/>
  <c r="E23" i="18"/>
  <c r="EO23" i="18" s="1"/>
  <c r="EQ23" i="18" s="1"/>
  <c r="EN22" i="18"/>
  <c r="EL22" i="18"/>
  <c r="EH22" i="18"/>
  <c r="ED22" i="18"/>
  <c r="DZ22" i="18"/>
  <c r="DQ22" i="18"/>
  <c r="DO22" i="18"/>
  <c r="DK22" i="18"/>
  <c r="DG22" i="18"/>
  <c r="DC22" i="18"/>
  <c r="CM22" i="18"/>
  <c r="CJ22" i="18"/>
  <c r="CF22" i="18"/>
  <c r="CB22" i="18"/>
  <c r="BX22" i="18"/>
  <c r="BP22" i="18"/>
  <c r="BM22" i="18"/>
  <c r="BI22" i="18"/>
  <c r="BE22" i="18"/>
  <c r="BA22" i="18"/>
  <c r="AS22" i="18"/>
  <c r="V22" i="18"/>
  <c r="W22" i="18" s="1"/>
  <c r="R22" i="18"/>
  <c r="S22" i="18" s="1"/>
  <c r="N22" i="18"/>
  <c r="O22" i="18" s="1"/>
  <c r="J22" i="18"/>
  <c r="E22" i="18"/>
  <c r="EO22" i="18" s="1"/>
  <c r="EQ22" i="18" s="1"/>
  <c r="EN21" i="18"/>
  <c r="EL21" i="18"/>
  <c r="EH21" i="18"/>
  <c r="ED21" i="18"/>
  <c r="DZ21" i="18"/>
  <c r="DQ21" i="18"/>
  <c r="DO21" i="18"/>
  <c r="DK21" i="18"/>
  <c r="DG21" i="18"/>
  <c r="DC21" i="18"/>
  <c r="CM21" i="18"/>
  <c r="CJ21" i="18"/>
  <c r="CF21" i="18"/>
  <c r="CB21" i="18"/>
  <c r="BX21" i="18"/>
  <c r="BP21" i="18"/>
  <c r="BM21" i="18"/>
  <c r="BI21" i="18"/>
  <c r="BE21" i="18"/>
  <c r="BA21" i="18"/>
  <c r="AS21" i="18"/>
  <c r="V21" i="18"/>
  <c r="W21" i="18" s="1"/>
  <c r="R21" i="18"/>
  <c r="N21" i="18"/>
  <c r="O21" i="18" s="1"/>
  <c r="J21" i="18"/>
  <c r="E21" i="18"/>
  <c r="EN20" i="18"/>
  <c r="EL20" i="18"/>
  <c r="EH20" i="18"/>
  <c r="ED20" i="18"/>
  <c r="DZ20" i="18"/>
  <c r="DQ20" i="18"/>
  <c r="DO20" i="18"/>
  <c r="DK20" i="18"/>
  <c r="DG20" i="18"/>
  <c r="DC20" i="18"/>
  <c r="CM20" i="18"/>
  <c r="CJ20" i="18"/>
  <c r="CF20" i="18"/>
  <c r="CB20" i="18"/>
  <c r="BX20" i="18"/>
  <c r="BP20" i="18"/>
  <c r="BM20" i="18"/>
  <c r="BI20" i="18"/>
  <c r="BE20" i="18"/>
  <c r="BA20" i="18"/>
  <c r="AS20" i="18"/>
  <c r="V20" i="18"/>
  <c r="W20" i="18" s="1"/>
  <c r="R20" i="18"/>
  <c r="S20" i="18" s="1"/>
  <c r="N20" i="18"/>
  <c r="O20" i="18" s="1"/>
  <c r="J20" i="18"/>
  <c r="E20" i="18"/>
  <c r="AT20" i="18" s="1"/>
  <c r="AV20" i="18" s="1"/>
  <c r="EN19" i="18"/>
  <c r="EL19" i="18"/>
  <c r="EH19" i="18"/>
  <c r="ED19" i="18"/>
  <c r="DZ19" i="18"/>
  <c r="DQ19" i="18"/>
  <c r="DO19" i="18"/>
  <c r="DK19" i="18"/>
  <c r="DG19" i="18"/>
  <c r="DC19" i="18"/>
  <c r="CM19" i="18"/>
  <c r="CJ19" i="18"/>
  <c r="CF19" i="18"/>
  <c r="CB19" i="18"/>
  <c r="BX19" i="18"/>
  <c r="BP19" i="18"/>
  <c r="BM19" i="18"/>
  <c r="BI19" i="18"/>
  <c r="BE19" i="18"/>
  <c r="BA19" i="18"/>
  <c r="AS19" i="18"/>
  <c r="V19" i="18"/>
  <c r="W19" i="18" s="1"/>
  <c r="R19" i="18"/>
  <c r="S19" i="18" s="1"/>
  <c r="N19" i="18"/>
  <c r="J19" i="18"/>
  <c r="E19" i="18"/>
  <c r="EN18" i="18"/>
  <c r="EL18" i="18"/>
  <c r="EH18" i="18"/>
  <c r="ED18" i="18"/>
  <c r="DZ18" i="18"/>
  <c r="DQ18" i="18"/>
  <c r="DO18" i="18"/>
  <c r="DK18" i="18"/>
  <c r="DG18" i="18"/>
  <c r="DC18" i="18"/>
  <c r="CM18" i="18"/>
  <c r="CJ18" i="18"/>
  <c r="CF18" i="18"/>
  <c r="CB18" i="18"/>
  <c r="BX18" i="18"/>
  <c r="BP18" i="18"/>
  <c r="BM18" i="18"/>
  <c r="BI18" i="18"/>
  <c r="BE18" i="18"/>
  <c r="BA18" i="18"/>
  <c r="AS18" i="18"/>
  <c r="V18" i="18"/>
  <c r="W18" i="18" s="1"/>
  <c r="R18" i="18"/>
  <c r="N18" i="18"/>
  <c r="O18" i="18" s="1"/>
  <c r="J18" i="18"/>
  <c r="E18" i="18"/>
  <c r="EN17" i="18"/>
  <c r="EL17" i="18"/>
  <c r="EH17" i="18"/>
  <c r="ED17" i="18"/>
  <c r="DZ17" i="18"/>
  <c r="DQ17" i="18"/>
  <c r="DO17" i="18"/>
  <c r="DK17" i="18"/>
  <c r="DG17" i="18"/>
  <c r="DC17" i="18"/>
  <c r="CM17" i="18"/>
  <c r="CJ17" i="18"/>
  <c r="CF17" i="18"/>
  <c r="CB17" i="18"/>
  <c r="BX17" i="18"/>
  <c r="BP17" i="18"/>
  <c r="BM17" i="18"/>
  <c r="BI17" i="18"/>
  <c r="BE17" i="18"/>
  <c r="BA17" i="18"/>
  <c r="AS17" i="18"/>
  <c r="V17" i="18"/>
  <c r="R17" i="18"/>
  <c r="N17" i="18"/>
  <c r="O17" i="18" s="1"/>
  <c r="J17" i="18"/>
  <c r="E17" i="18"/>
  <c r="EN16" i="18"/>
  <c r="EL16" i="18"/>
  <c r="EH16" i="18"/>
  <c r="ED16" i="18"/>
  <c r="DZ16" i="18"/>
  <c r="DQ16" i="18"/>
  <c r="DO16" i="18"/>
  <c r="DK16" i="18"/>
  <c r="DG16" i="18"/>
  <c r="DC16" i="18"/>
  <c r="CM16" i="18"/>
  <c r="CJ16" i="18"/>
  <c r="CF16" i="18"/>
  <c r="CB16" i="18"/>
  <c r="BX16" i="18"/>
  <c r="BP16" i="18"/>
  <c r="BM16" i="18"/>
  <c r="BI16" i="18"/>
  <c r="BE16" i="18"/>
  <c r="BA16" i="18"/>
  <c r="AS16" i="18"/>
  <c r="V16" i="18"/>
  <c r="R16" i="18"/>
  <c r="S16" i="18" s="1"/>
  <c r="N16" i="18"/>
  <c r="O16" i="18" s="1"/>
  <c r="J16" i="18"/>
  <c r="E16" i="18"/>
  <c r="EN15" i="18"/>
  <c r="EL15" i="18"/>
  <c r="EH15" i="18"/>
  <c r="ED15" i="18"/>
  <c r="DZ15" i="18"/>
  <c r="DQ15" i="18"/>
  <c r="DO15" i="18"/>
  <c r="DK15" i="18"/>
  <c r="DG15" i="18"/>
  <c r="DC15" i="18"/>
  <c r="CM15" i="18"/>
  <c r="CJ15" i="18"/>
  <c r="CF15" i="18"/>
  <c r="CB15" i="18"/>
  <c r="BX15" i="18"/>
  <c r="BP15" i="18"/>
  <c r="BM15" i="18"/>
  <c r="BI15" i="18"/>
  <c r="BE15" i="18"/>
  <c r="BA15" i="18"/>
  <c r="AS15" i="18"/>
  <c r="V15" i="18"/>
  <c r="R15" i="18"/>
  <c r="N15" i="18"/>
  <c r="O15" i="18" s="1"/>
  <c r="J15" i="18"/>
  <c r="E15" i="18"/>
  <c r="DR15" i="18" s="1"/>
  <c r="DT15" i="18" s="1"/>
  <c r="EN14" i="18"/>
  <c r="EL14" i="18"/>
  <c r="EH14" i="18"/>
  <c r="ED14" i="18"/>
  <c r="DZ14" i="18"/>
  <c r="DQ14" i="18"/>
  <c r="DO14" i="18"/>
  <c r="DK14" i="18"/>
  <c r="DG14" i="18"/>
  <c r="DC14" i="18"/>
  <c r="CM14" i="18"/>
  <c r="CJ14" i="18"/>
  <c r="CF14" i="18"/>
  <c r="CB14" i="18"/>
  <c r="BX14" i="18"/>
  <c r="BP14" i="18"/>
  <c r="BM14" i="18"/>
  <c r="BI14" i="18"/>
  <c r="BE14" i="18"/>
  <c r="BA14" i="18"/>
  <c r="AS14" i="18"/>
  <c r="V14" i="18"/>
  <c r="R14" i="18"/>
  <c r="S14" i="18" s="1"/>
  <c r="N14" i="18"/>
  <c r="O14" i="18" s="1"/>
  <c r="J14" i="18"/>
  <c r="E14" i="18"/>
  <c r="DR14" i="18" s="1"/>
  <c r="DT14" i="18" s="1"/>
  <c r="EN13" i="18"/>
  <c r="EL13" i="18"/>
  <c r="EH13" i="18"/>
  <c r="ED13" i="18"/>
  <c r="DZ13" i="18"/>
  <c r="DQ13" i="18"/>
  <c r="DO13" i="18"/>
  <c r="DK13" i="18"/>
  <c r="DG13" i="18"/>
  <c r="DC13" i="18"/>
  <c r="CM13" i="18"/>
  <c r="CJ13" i="18"/>
  <c r="CF13" i="18"/>
  <c r="CB13" i="18"/>
  <c r="BX13" i="18"/>
  <c r="BP13" i="18"/>
  <c r="BM13" i="18"/>
  <c r="BI13" i="18"/>
  <c r="BE13" i="18"/>
  <c r="BA13" i="18"/>
  <c r="AS13" i="18"/>
  <c r="V13" i="18"/>
  <c r="W13" i="18" s="1"/>
  <c r="R13" i="18"/>
  <c r="S13" i="18" s="1"/>
  <c r="N13" i="18"/>
  <c r="J13" i="18"/>
  <c r="E13" i="18"/>
  <c r="BQ13" i="18" s="1"/>
  <c r="BS13" i="18" s="1"/>
  <c r="EN12" i="18"/>
  <c r="EL12" i="18"/>
  <c r="EH12" i="18"/>
  <c r="ED12" i="18"/>
  <c r="DZ12" i="18"/>
  <c r="DQ12" i="18"/>
  <c r="DO12" i="18"/>
  <c r="DK12" i="18"/>
  <c r="DG12" i="18"/>
  <c r="DC12" i="18"/>
  <c r="CM12" i="18"/>
  <c r="CJ12" i="18"/>
  <c r="CF12" i="18"/>
  <c r="CB12" i="18"/>
  <c r="BX12" i="18"/>
  <c r="BP12" i="18"/>
  <c r="BM12" i="18"/>
  <c r="BI12" i="18"/>
  <c r="BE12" i="18"/>
  <c r="BA12" i="18"/>
  <c r="AS12" i="18"/>
  <c r="V12" i="18"/>
  <c r="W12" i="18" s="1"/>
  <c r="R12" i="18"/>
  <c r="S12" i="18" s="1"/>
  <c r="N12" i="18"/>
  <c r="J12" i="18"/>
  <c r="E12" i="18"/>
  <c r="CN12" i="18" s="1"/>
  <c r="CP12" i="18" s="1"/>
  <c r="EN11" i="18"/>
  <c r="EL11" i="18"/>
  <c r="EH11" i="18"/>
  <c r="ED11" i="18"/>
  <c r="DZ11" i="18"/>
  <c r="DQ11" i="18"/>
  <c r="DO11" i="18"/>
  <c r="DK11" i="18"/>
  <c r="DG11" i="18"/>
  <c r="DC11" i="18"/>
  <c r="CM11" i="18"/>
  <c r="CJ11" i="18"/>
  <c r="CF11" i="18"/>
  <c r="CB11" i="18"/>
  <c r="BX11" i="18"/>
  <c r="BP11" i="18"/>
  <c r="BM11" i="18"/>
  <c r="BI11" i="18"/>
  <c r="BE11" i="18"/>
  <c r="BA11" i="18"/>
  <c r="AT11" i="18"/>
  <c r="AV11" i="18" s="1"/>
  <c r="AS11" i="18"/>
  <c r="V11" i="18"/>
  <c r="R11" i="18"/>
  <c r="S11" i="18" s="1"/>
  <c r="N11" i="18"/>
  <c r="J11" i="18"/>
  <c r="E11" i="18"/>
  <c r="EO11" i="18" s="1"/>
  <c r="EQ11" i="18" s="1"/>
  <c r="EN10" i="18"/>
  <c r="EL10" i="18"/>
  <c r="EH10" i="18"/>
  <c r="ED10" i="18"/>
  <c r="DZ10" i="18"/>
  <c r="DQ10" i="18"/>
  <c r="DO10" i="18"/>
  <c r="DK10" i="18"/>
  <c r="DG10" i="18"/>
  <c r="DC10" i="18"/>
  <c r="CM10" i="18"/>
  <c r="CJ10" i="18"/>
  <c r="CF10" i="18"/>
  <c r="CB10" i="18"/>
  <c r="BX10" i="18"/>
  <c r="BP10" i="18"/>
  <c r="BM10" i="18"/>
  <c r="BI10" i="18"/>
  <c r="BE10" i="18"/>
  <c r="BA10" i="18"/>
  <c r="AS10" i="18"/>
  <c r="V10" i="18"/>
  <c r="R10" i="18"/>
  <c r="N10" i="18"/>
  <c r="J10" i="18"/>
  <c r="E10" i="18"/>
  <c r="EN9" i="18"/>
  <c r="EL9" i="18"/>
  <c r="EH9" i="18"/>
  <c r="ED9" i="18"/>
  <c r="DZ9" i="18"/>
  <c r="DQ9" i="18"/>
  <c r="DO9" i="18"/>
  <c r="DK9" i="18"/>
  <c r="DG9" i="18"/>
  <c r="DC9" i="18"/>
  <c r="CM9" i="18"/>
  <c r="CJ9" i="18"/>
  <c r="CF9" i="18"/>
  <c r="CB9" i="18"/>
  <c r="BX9" i="18"/>
  <c r="BP9" i="18"/>
  <c r="BM9" i="18"/>
  <c r="BI9" i="18"/>
  <c r="BE9" i="18"/>
  <c r="BA9" i="18"/>
  <c r="AS9" i="18"/>
  <c r="V9" i="18"/>
  <c r="R9" i="18"/>
  <c r="S9" i="18" s="1"/>
  <c r="N9" i="18"/>
  <c r="J9" i="18"/>
  <c r="E9" i="18"/>
  <c r="CN9" i="18" s="1"/>
  <c r="CP9" i="18" s="1"/>
  <c r="EN8" i="18"/>
  <c r="EL8" i="18"/>
  <c r="EH8" i="18"/>
  <c r="ED8" i="18"/>
  <c r="DZ8" i="18"/>
  <c r="DQ8" i="18"/>
  <c r="DO8" i="18"/>
  <c r="DK8" i="18"/>
  <c r="DG8" i="18"/>
  <c r="DC8" i="18"/>
  <c r="CM8" i="18"/>
  <c r="CJ8" i="18"/>
  <c r="CF8" i="18"/>
  <c r="CB8" i="18"/>
  <c r="BX8" i="18"/>
  <c r="BP8" i="18"/>
  <c r="BM8" i="18"/>
  <c r="BI8" i="18"/>
  <c r="BE8" i="18"/>
  <c r="BA8" i="18"/>
  <c r="AS8" i="18"/>
  <c r="V8" i="18"/>
  <c r="R8" i="18"/>
  <c r="N8" i="18"/>
  <c r="J8" i="18"/>
  <c r="K8" i="18" s="1"/>
  <c r="E8" i="18"/>
  <c r="EO8" i="18" s="1"/>
  <c r="EQ8" i="18" s="1"/>
  <c r="EN7" i="18"/>
  <c r="EL7" i="18"/>
  <c r="EH7" i="18"/>
  <c r="ED7" i="18"/>
  <c r="DZ7" i="18"/>
  <c r="DQ7" i="18"/>
  <c r="DO7" i="18"/>
  <c r="DK7" i="18"/>
  <c r="DG7" i="18"/>
  <c r="DC7" i="18"/>
  <c r="CM7" i="18"/>
  <c r="CJ7" i="18"/>
  <c r="CF7" i="18"/>
  <c r="CB7" i="18"/>
  <c r="BX7" i="18"/>
  <c r="BP7" i="18"/>
  <c r="BM7" i="18"/>
  <c r="BI7" i="18"/>
  <c r="BE7" i="18"/>
  <c r="BA7" i="18"/>
  <c r="AS7" i="18"/>
  <c r="V7" i="18"/>
  <c r="W7" i="18" s="1"/>
  <c r="R7" i="18"/>
  <c r="S7" i="18" s="1"/>
  <c r="N7" i="18"/>
  <c r="J7" i="18"/>
  <c r="K7" i="18" s="1"/>
  <c r="E7" i="18"/>
  <c r="EN6" i="18"/>
  <c r="EL6" i="18"/>
  <c r="EH6" i="18"/>
  <c r="ED6" i="18"/>
  <c r="DZ6" i="18"/>
  <c r="DQ6" i="18"/>
  <c r="DO6" i="18"/>
  <c r="DK6" i="18"/>
  <c r="DG6" i="18"/>
  <c r="DC6" i="18"/>
  <c r="CM6" i="18"/>
  <c r="CJ6" i="18"/>
  <c r="CF6" i="18"/>
  <c r="CB6" i="18"/>
  <c r="BX6" i="18"/>
  <c r="BP6" i="18"/>
  <c r="BM6" i="18"/>
  <c r="BI6" i="18"/>
  <c r="BE6" i="18"/>
  <c r="BA6" i="18"/>
  <c r="AS6" i="18"/>
  <c r="V6" i="18"/>
  <c r="W6" i="18" s="1"/>
  <c r="R6" i="18"/>
  <c r="N6" i="18"/>
  <c r="O6" i="18" s="1"/>
  <c r="J6" i="18"/>
  <c r="Y6" i="18" s="1"/>
  <c r="E6" i="18"/>
  <c r="EO6" i="18" s="1"/>
  <c r="EQ6" i="18" s="1"/>
  <c r="EN5" i="18"/>
  <c r="EL5" i="18"/>
  <c r="EH5" i="18"/>
  <c r="ED5" i="18"/>
  <c r="DZ5" i="18"/>
  <c r="DQ5" i="18"/>
  <c r="DO5" i="18"/>
  <c r="DK5" i="18"/>
  <c r="DG5" i="18"/>
  <c r="DC5" i="18"/>
  <c r="CM5" i="18"/>
  <c r="CJ5" i="18"/>
  <c r="CF5" i="18"/>
  <c r="CB5" i="18"/>
  <c r="BX5" i="18"/>
  <c r="BP5" i="18"/>
  <c r="BM5" i="18"/>
  <c r="BI5" i="18"/>
  <c r="BE5" i="18"/>
  <c r="BA5" i="18"/>
  <c r="AS5" i="18"/>
  <c r="V5" i="18"/>
  <c r="W5" i="18" s="1"/>
  <c r="R5" i="18"/>
  <c r="N5" i="18"/>
  <c r="O5" i="18" s="1"/>
  <c r="J5" i="18"/>
  <c r="E5" i="18"/>
  <c r="DR5" i="18" s="1"/>
  <c r="DT5" i="18" s="1"/>
  <c r="EN4" i="18"/>
  <c r="EL4" i="18"/>
  <c r="EH4" i="18"/>
  <c r="EE4" i="18"/>
  <c r="EE5" i="18" s="1"/>
  <c r="EE6" i="18" s="1"/>
  <c r="EE7" i="18" s="1"/>
  <c r="EE8" i="18" s="1"/>
  <c r="EE9" i="18" s="1"/>
  <c r="EE10" i="18" s="1"/>
  <c r="EE11" i="18" s="1"/>
  <c r="EE12" i="18" s="1"/>
  <c r="EE13" i="18" s="1"/>
  <c r="EE14" i="18" s="1"/>
  <c r="EE15" i="18" s="1"/>
  <c r="EE16" i="18" s="1"/>
  <c r="EE17" i="18" s="1"/>
  <c r="EE18" i="18" s="1"/>
  <c r="EE19" i="18" s="1"/>
  <c r="EE20" i="18" s="1"/>
  <c r="EE21" i="18" s="1"/>
  <c r="EE22" i="18" s="1"/>
  <c r="EE23" i="18" s="1"/>
  <c r="EE24" i="18" s="1"/>
  <c r="EE25" i="18" s="1"/>
  <c r="EE26" i="18" s="1"/>
  <c r="EE27" i="18" s="1"/>
  <c r="EE28" i="18" s="1"/>
  <c r="EE29" i="18" s="1"/>
  <c r="EE30" i="18" s="1"/>
  <c r="EE31" i="18" s="1"/>
  <c r="EE32" i="18" s="1"/>
  <c r="EE33" i="18" s="1"/>
  <c r="EE34" i="18" s="1"/>
  <c r="EE35" i="18" s="1"/>
  <c r="EE36" i="18" s="1"/>
  <c r="EE37" i="18" s="1"/>
  <c r="EE38" i="18" s="1"/>
  <c r="EE39" i="18" s="1"/>
  <c r="EE40" i="18" s="1"/>
  <c r="EE41" i="18" s="1"/>
  <c r="EE42" i="18" s="1"/>
  <c r="EE43" i="18" s="1"/>
  <c r="EE44" i="18" s="1"/>
  <c r="EE45" i="18" s="1"/>
  <c r="EE46" i="18" s="1"/>
  <c r="EE47" i="18" s="1"/>
  <c r="EE48" i="18" s="1"/>
  <c r="EE49" i="18" s="1"/>
  <c r="EE50" i="18" s="1"/>
  <c r="EE51" i="18" s="1"/>
  <c r="EE52" i="18" s="1"/>
  <c r="EE53" i="18" s="1"/>
  <c r="EE54" i="18" s="1"/>
  <c r="EE55" i="18" s="1"/>
  <c r="EE56" i="18" s="1"/>
  <c r="EE57" i="18" s="1"/>
  <c r="EE58" i="18" s="1"/>
  <c r="EE59" i="18" s="1"/>
  <c r="EE60" i="18" s="1"/>
  <c r="EE61" i="18" s="1"/>
  <c r="EE62" i="18" s="1"/>
  <c r="EE63" i="18" s="1"/>
  <c r="EE64" i="18" s="1"/>
  <c r="EE65" i="18" s="1"/>
  <c r="EE66" i="18" s="1"/>
  <c r="EE67" i="18" s="1"/>
  <c r="EE68" i="18" s="1"/>
  <c r="EE69" i="18" s="1"/>
  <c r="EE70" i="18" s="1"/>
  <c r="EE71" i="18" s="1"/>
  <c r="EE72" i="18" s="1"/>
  <c r="EE73" i="18" s="1"/>
  <c r="EE74" i="18" s="1"/>
  <c r="EE75" i="18" s="1"/>
  <c r="EE76" i="18" s="1"/>
  <c r="EE77" i="18" s="1"/>
  <c r="EE78" i="18" s="1"/>
  <c r="EE79" i="18" s="1"/>
  <c r="EE80" i="18" s="1"/>
  <c r="EE81" i="18" s="1"/>
  <c r="EE82" i="18" s="1"/>
  <c r="EE83" i="18" s="1"/>
  <c r="EE84" i="18" s="1"/>
  <c r="EE85" i="18" s="1"/>
  <c r="EE86" i="18" s="1"/>
  <c r="EE87" i="18" s="1"/>
  <c r="EE88" i="18" s="1"/>
  <c r="EE89" i="18" s="1"/>
  <c r="EE90" i="18" s="1"/>
  <c r="EE91" i="18" s="1"/>
  <c r="EE92" i="18" s="1"/>
  <c r="EE93" i="18" s="1"/>
  <c r="EE94" i="18" s="1"/>
  <c r="EE95" i="18" s="1"/>
  <c r="EE96" i="18" s="1"/>
  <c r="EE97" i="18" s="1"/>
  <c r="EE98" i="18" s="1"/>
  <c r="EE99" i="18" s="1"/>
  <c r="EE100" i="18" s="1"/>
  <c r="EE101" i="18" s="1"/>
  <c r="EE102" i="18" s="1"/>
  <c r="EE103" i="18" s="1"/>
  <c r="EE104" i="18" s="1"/>
  <c r="EE105" i="18" s="1"/>
  <c r="EE106" i="18" s="1"/>
  <c r="EE107" i="18" s="1"/>
  <c r="EE108" i="18" s="1"/>
  <c r="EE109" i="18" s="1"/>
  <c r="EE110" i="18" s="1"/>
  <c r="EE111" i="18" s="1"/>
  <c r="EE112" i="18" s="1"/>
  <c r="EE113" i="18" s="1"/>
  <c r="EE114" i="18" s="1"/>
  <c r="EE115" i="18" s="1"/>
  <c r="EE116" i="18" s="1"/>
  <c r="EE117" i="18" s="1"/>
  <c r="EE118" i="18" s="1"/>
  <c r="EE119" i="18" s="1"/>
  <c r="EE120" i="18" s="1"/>
  <c r="EE121" i="18" s="1"/>
  <c r="EE122" i="18" s="1"/>
  <c r="EE123" i="18" s="1"/>
  <c r="EE124" i="18" s="1"/>
  <c r="EE125" i="18" s="1"/>
  <c r="EE126" i="18" s="1"/>
  <c r="EE127" i="18" s="1"/>
  <c r="EE128" i="18" s="1"/>
  <c r="EE129" i="18" s="1"/>
  <c r="EE130" i="18" s="1"/>
  <c r="EE131" i="18" s="1"/>
  <c r="EE132" i="18" s="1"/>
  <c r="EE133" i="18" s="1"/>
  <c r="EE134" i="18" s="1"/>
  <c r="EE135" i="18" s="1"/>
  <c r="EE136" i="18" s="1"/>
  <c r="EE137" i="18" s="1"/>
  <c r="EE138" i="18" s="1"/>
  <c r="EE139" i="18" s="1"/>
  <c r="EE140" i="18" s="1"/>
  <c r="EE141" i="18" s="1"/>
  <c r="EE142" i="18" s="1"/>
  <c r="EE143" i="18" s="1"/>
  <c r="EE144" i="18" s="1"/>
  <c r="EE145" i="18" s="1"/>
  <c r="EE146" i="18" s="1"/>
  <c r="EE147" i="18" s="1"/>
  <c r="ED4" i="18"/>
  <c r="DZ4" i="18"/>
  <c r="DQ4" i="18"/>
  <c r="DO4" i="18"/>
  <c r="DK4" i="18"/>
  <c r="DG4" i="18"/>
  <c r="DC4" i="18"/>
  <c r="CM4" i="18"/>
  <c r="CJ4" i="18"/>
  <c r="CF4" i="18"/>
  <c r="CB4" i="18"/>
  <c r="BX4" i="18"/>
  <c r="BP4" i="18"/>
  <c r="BM4" i="18"/>
  <c r="BI4" i="18"/>
  <c r="BE4" i="18"/>
  <c r="BA4" i="18"/>
  <c r="AS4" i="18"/>
  <c r="V4" i="18"/>
  <c r="R4" i="18"/>
  <c r="N4" i="18"/>
  <c r="O4" i="18" s="1"/>
  <c r="J4" i="18"/>
  <c r="E4" i="18"/>
  <c r="CN4" i="18" s="1"/>
  <c r="CP4" i="18" s="1"/>
  <c r="EN3" i="18"/>
  <c r="EM3" i="18"/>
  <c r="EM4" i="18" s="1"/>
  <c r="EM5" i="18" s="1"/>
  <c r="EM6" i="18" s="1"/>
  <c r="EM7" i="18" s="1"/>
  <c r="EM8" i="18" s="1"/>
  <c r="EM9" i="18" s="1"/>
  <c r="EM10" i="18" s="1"/>
  <c r="EM11" i="18" s="1"/>
  <c r="EM12" i="18" s="1"/>
  <c r="EM13" i="18" s="1"/>
  <c r="EM14" i="18" s="1"/>
  <c r="EM15" i="18" s="1"/>
  <c r="EM16" i="18" s="1"/>
  <c r="EM17" i="18" s="1"/>
  <c r="EM18" i="18" s="1"/>
  <c r="EM19" i="18" s="1"/>
  <c r="EM20" i="18" s="1"/>
  <c r="EM21" i="18" s="1"/>
  <c r="EM22" i="18" s="1"/>
  <c r="EM23" i="18" s="1"/>
  <c r="EM24" i="18" s="1"/>
  <c r="EM25" i="18" s="1"/>
  <c r="EM26" i="18" s="1"/>
  <c r="EM27" i="18" s="1"/>
  <c r="EM28" i="18" s="1"/>
  <c r="EM29" i="18" s="1"/>
  <c r="EM30" i="18" s="1"/>
  <c r="EM31" i="18" s="1"/>
  <c r="EM32" i="18" s="1"/>
  <c r="EM33" i="18" s="1"/>
  <c r="EM34" i="18" s="1"/>
  <c r="EM35" i="18" s="1"/>
  <c r="EM36" i="18" s="1"/>
  <c r="EM37" i="18" s="1"/>
  <c r="EM38" i="18" s="1"/>
  <c r="EM39" i="18" s="1"/>
  <c r="EM40" i="18" s="1"/>
  <c r="EM41" i="18" s="1"/>
  <c r="EM42" i="18" s="1"/>
  <c r="EM43" i="18" s="1"/>
  <c r="EM44" i="18" s="1"/>
  <c r="EM45" i="18" s="1"/>
  <c r="EM46" i="18" s="1"/>
  <c r="EM47" i="18" s="1"/>
  <c r="EM48" i="18" s="1"/>
  <c r="EM49" i="18" s="1"/>
  <c r="EM50" i="18" s="1"/>
  <c r="EM51" i="18" s="1"/>
  <c r="EM52" i="18" s="1"/>
  <c r="EM53" i="18" s="1"/>
  <c r="EM54" i="18" s="1"/>
  <c r="EM55" i="18" s="1"/>
  <c r="EM56" i="18" s="1"/>
  <c r="EM57" i="18" s="1"/>
  <c r="EM58" i="18" s="1"/>
  <c r="EM59" i="18" s="1"/>
  <c r="EM60" i="18" s="1"/>
  <c r="EM61" i="18" s="1"/>
  <c r="EM62" i="18" s="1"/>
  <c r="EM63" i="18" s="1"/>
  <c r="EM64" i="18" s="1"/>
  <c r="EM65" i="18" s="1"/>
  <c r="EM66" i="18" s="1"/>
  <c r="EM67" i="18" s="1"/>
  <c r="EM68" i="18" s="1"/>
  <c r="EM69" i="18" s="1"/>
  <c r="EM70" i="18" s="1"/>
  <c r="EM71" i="18" s="1"/>
  <c r="EM72" i="18" s="1"/>
  <c r="EM73" i="18" s="1"/>
  <c r="EM74" i="18" s="1"/>
  <c r="EM75" i="18" s="1"/>
  <c r="EM76" i="18" s="1"/>
  <c r="EM77" i="18" s="1"/>
  <c r="EM78" i="18" s="1"/>
  <c r="EM79" i="18" s="1"/>
  <c r="EM80" i="18" s="1"/>
  <c r="EM81" i="18" s="1"/>
  <c r="EM82" i="18" s="1"/>
  <c r="EM83" i="18" s="1"/>
  <c r="EM84" i="18" s="1"/>
  <c r="EM85" i="18" s="1"/>
  <c r="EM86" i="18" s="1"/>
  <c r="EM87" i="18" s="1"/>
  <c r="EM88" i="18" s="1"/>
  <c r="EM89" i="18" s="1"/>
  <c r="EM90" i="18" s="1"/>
  <c r="EM91" i="18" s="1"/>
  <c r="EM92" i="18" s="1"/>
  <c r="EM93" i="18" s="1"/>
  <c r="EM94" i="18" s="1"/>
  <c r="EM95" i="18" s="1"/>
  <c r="EM96" i="18" s="1"/>
  <c r="EM97" i="18" s="1"/>
  <c r="EM98" i="18" s="1"/>
  <c r="EM99" i="18" s="1"/>
  <c r="EM100" i="18" s="1"/>
  <c r="EM101" i="18" s="1"/>
  <c r="EM102" i="18" s="1"/>
  <c r="EM103" i="18" s="1"/>
  <c r="EM104" i="18" s="1"/>
  <c r="EM105" i="18" s="1"/>
  <c r="EM106" i="18" s="1"/>
  <c r="EM107" i="18" s="1"/>
  <c r="EM108" i="18" s="1"/>
  <c r="EM109" i="18" s="1"/>
  <c r="EM110" i="18" s="1"/>
  <c r="EM111" i="18" s="1"/>
  <c r="EM112" i="18" s="1"/>
  <c r="EM113" i="18" s="1"/>
  <c r="EM114" i="18" s="1"/>
  <c r="EM115" i="18" s="1"/>
  <c r="EM116" i="18" s="1"/>
  <c r="EM117" i="18" s="1"/>
  <c r="EM118" i="18" s="1"/>
  <c r="EM119" i="18" s="1"/>
  <c r="EM120" i="18" s="1"/>
  <c r="EM121" i="18" s="1"/>
  <c r="EM122" i="18" s="1"/>
  <c r="EM123" i="18" s="1"/>
  <c r="EM124" i="18" s="1"/>
  <c r="EM125" i="18" s="1"/>
  <c r="EM126" i="18" s="1"/>
  <c r="EM127" i="18" s="1"/>
  <c r="EM128" i="18" s="1"/>
  <c r="EM129" i="18" s="1"/>
  <c r="EM130" i="18" s="1"/>
  <c r="EM131" i="18" s="1"/>
  <c r="EM132" i="18" s="1"/>
  <c r="EM133" i="18" s="1"/>
  <c r="EM134" i="18" s="1"/>
  <c r="EM135" i="18" s="1"/>
  <c r="EM136" i="18" s="1"/>
  <c r="EM137" i="18" s="1"/>
  <c r="EM138" i="18" s="1"/>
  <c r="EM139" i="18" s="1"/>
  <c r="EM140" i="18" s="1"/>
  <c r="EM141" i="18" s="1"/>
  <c r="EM142" i="18" s="1"/>
  <c r="EM143" i="18" s="1"/>
  <c r="EM144" i="18" s="1"/>
  <c r="EM145" i="18" s="1"/>
  <c r="EM146" i="18" s="1"/>
  <c r="EM147" i="18" s="1"/>
  <c r="EL3" i="18"/>
  <c r="EI3" i="18"/>
  <c r="EI4" i="18" s="1"/>
  <c r="EI5" i="18" s="1"/>
  <c r="EI6" i="18" s="1"/>
  <c r="EI7" i="18" s="1"/>
  <c r="EI8" i="18" s="1"/>
  <c r="EI9" i="18" s="1"/>
  <c r="EI10" i="18" s="1"/>
  <c r="EI11" i="18" s="1"/>
  <c r="EI12" i="18" s="1"/>
  <c r="EI13" i="18" s="1"/>
  <c r="EI14" i="18" s="1"/>
  <c r="EI15" i="18" s="1"/>
  <c r="EI16" i="18" s="1"/>
  <c r="EI17" i="18" s="1"/>
  <c r="EI18" i="18" s="1"/>
  <c r="EI19" i="18" s="1"/>
  <c r="EI20" i="18" s="1"/>
  <c r="EI21" i="18" s="1"/>
  <c r="EI22" i="18" s="1"/>
  <c r="EI23" i="18" s="1"/>
  <c r="EI24" i="18" s="1"/>
  <c r="EI25" i="18" s="1"/>
  <c r="EI26" i="18" s="1"/>
  <c r="EI27" i="18" s="1"/>
  <c r="EI28" i="18" s="1"/>
  <c r="EI29" i="18" s="1"/>
  <c r="EI30" i="18" s="1"/>
  <c r="EI31" i="18" s="1"/>
  <c r="EI32" i="18" s="1"/>
  <c r="EI33" i="18" s="1"/>
  <c r="EI34" i="18" s="1"/>
  <c r="EI35" i="18" s="1"/>
  <c r="EI36" i="18" s="1"/>
  <c r="EI37" i="18" s="1"/>
  <c r="EI38" i="18" s="1"/>
  <c r="EI39" i="18" s="1"/>
  <c r="EI40" i="18" s="1"/>
  <c r="EI41" i="18" s="1"/>
  <c r="EI42" i="18" s="1"/>
  <c r="EI43" i="18" s="1"/>
  <c r="EI44" i="18" s="1"/>
  <c r="EI45" i="18" s="1"/>
  <c r="EI46" i="18" s="1"/>
  <c r="EI47" i="18" s="1"/>
  <c r="EI48" i="18" s="1"/>
  <c r="EI49" i="18" s="1"/>
  <c r="EI50" i="18" s="1"/>
  <c r="EI51" i="18" s="1"/>
  <c r="EI52" i="18" s="1"/>
  <c r="EI53" i="18" s="1"/>
  <c r="EI54" i="18" s="1"/>
  <c r="EI55" i="18" s="1"/>
  <c r="EI56" i="18" s="1"/>
  <c r="EI57" i="18" s="1"/>
  <c r="EI58" i="18" s="1"/>
  <c r="EI59" i="18" s="1"/>
  <c r="EI60" i="18" s="1"/>
  <c r="EI61" i="18" s="1"/>
  <c r="EI62" i="18" s="1"/>
  <c r="EI63" i="18" s="1"/>
  <c r="EI64" i="18" s="1"/>
  <c r="EI65" i="18" s="1"/>
  <c r="EI66" i="18" s="1"/>
  <c r="EI67" i="18" s="1"/>
  <c r="EI68" i="18" s="1"/>
  <c r="EI69" i="18" s="1"/>
  <c r="EI70" i="18" s="1"/>
  <c r="EI71" i="18" s="1"/>
  <c r="EI72" i="18" s="1"/>
  <c r="EI73" i="18" s="1"/>
  <c r="EI74" i="18" s="1"/>
  <c r="EI75" i="18" s="1"/>
  <c r="EI76" i="18" s="1"/>
  <c r="EI77" i="18" s="1"/>
  <c r="EI78" i="18" s="1"/>
  <c r="EI79" i="18" s="1"/>
  <c r="EI80" i="18" s="1"/>
  <c r="EI81" i="18" s="1"/>
  <c r="EI82" i="18" s="1"/>
  <c r="EI83" i="18" s="1"/>
  <c r="EI84" i="18" s="1"/>
  <c r="EI85" i="18" s="1"/>
  <c r="EI86" i="18" s="1"/>
  <c r="EI87" i="18" s="1"/>
  <c r="EI88" i="18" s="1"/>
  <c r="EI89" i="18" s="1"/>
  <c r="EI90" i="18" s="1"/>
  <c r="EI91" i="18" s="1"/>
  <c r="EI92" i="18" s="1"/>
  <c r="EI93" i="18" s="1"/>
  <c r="EI94" i="18" s="1"/>
  <c r="EI95" i="18" s="1"/>
  <c r="EI96" i="18" s="1"/>
  <c r="EI97" i="18" s="1"/>
  <c r="EI98" i="18" s="1"/>
  <c r="EI99" i="18" s="1"/>
  <c r="EI100" i="18" s="1"/>
  <c r="EI101" i="18" s="1"/>
  <c r="EI102" i="18" s="1"/>
  <c r="EI103" i="18" s="1"/>
  <c r="EI104" i="18" s="1"/>
  <c r="EI105" i="18" s="1"/>
  <c r="EI106" i="18" s="1"/>
  <c r="EI107" i="18" s="1"/>
  <c r="EI108" i="18" s="1"/>
  <c r="EI109" i="18" s="1"/>
  <c r="EI110" i="18" s="1"/>
  <c r="EI111" i="18" s="1"/>
  <c r="EI112" i="18" s="1"/>
  <c r="EI113" i="18" s="1"/>
  <c r="EI114" i="18" s="1"/>
  <c r="EI115" i="18" s="1"/>
  <c r="EI116" i="18" s="1"/>
  <c r="EI117" i="18" s="1"/>
  <c r="EI118" i="18" s="1"/>
  <c r="EI119" i="18" s="1"/>
  <c r="EI120" i="18" s="1"/>
  <c r="EI121" i="18" s="1"/>
  <c r="EI122" i="18" s="1"/>
  <c r="EI123" i="18" s="1"/>
  <c r="EI124" i="18" s="1"/>
  <c r="EI125" i="18" s="1"/>
  <c r="EI126" i="18" s="1"/>
  <c r="EI127" i="18" s="1"/>
  <c r="EI128" i="18" s="1"/>
  <c r="EI129" i="18" s="1"/>
  <c r="EI130" i="18" s="1"/>
  <c r="EI131" i="18" s="1"/>
  <c r="EI132" i="18" s="1"/>
  <c r="EI133" i="18" s="1"/>
  <c r="EI134" i="18" s="1"/>
  <c r="EI135" i="18" s="1"/>
  <c r="EI136" i="18" s="1"/>
  <c r="EI137" i="18" s="1"/>
  <c r="EI138" i="18" s="1"/>
  <c r="EI139" i="18" s="1"/>
  <c r="EI140" i="18" s="1"/>
  <c r="EI141" i="18" s="1"/>
  <c r="EI142" i="18" s="1"/>
  <c r="EI143" i="18" s="1"/>
  <c r="EI144" i="18" s="1"/>
  <c r="EI145" i="18" s="1"/>
  <c r="EI146" i="18" s="1"/>
  <c r="EI147" i="18" s="1"/>
  <c r="EH3" i="18"/>
  <c r="EE3" i="18"/>
  <c r="ED3" i="18"/>
  <c r="EA3" i="18"/>
  <c r="EA4" i="18" s="1"/>
  <c r="EA5" i="18" s="1"/>
  <c r="EA6" i="18" s="1"/>
  <c r="EA7" i="18" s="1"/>
  <c r="EA8" i="18" s="1"/>
  <c r="EA9" i="18" s="1"/>
  <c r="EA10" i="18" s="1"/>
  <c r="EA11" i="18" s="1"/>
  <c r="EA12" i="18" s="1"/>
  <c r="EA13" i="18" s="1"/>
  <c r="EA14" i="18" s="1"/>
  <c r="EA15" i="18" s="1"/>
  <c r="EA16" i="18" s="1"/>
  <c r="EA17" i="18" s="1"/>
  <c r="EA18" i="18" s="1"/>
  <c r="EA19" i="18" s="1"/>
  <c r="EA20" i="18" s="1"/>
  <c r="EA21" i="18" s="1"/>
  <c r="EA22" i="18" s="1"/>
  <c r="EA23" i="18" s="1"/>
  <c r="EA24" i="18" s="1"/>
  <c r="EA25" i="18" s="1"/>
  <c r="EA26" i="18" s="1"/>
  <c r="EA27" i="18" s="1"/>
  <c r="EA28" i="18" s="1"/>
  <c r="EA29" i="18" s="1"/>
  <c r="EA30" i="18" s="1"/>
  <c r="EA31" i="18" s="1"/>
  <c r="EA32" i="18" s="1"/>
  <c r="EA33" i="18" s="1"/>
  <c r="EA34" i="18" s="1"/>
  <c r="EA35" i="18" s="1"/>
  <c r="EA36" i="18" s="1"/>
  <c r="EA37" i="18" s="1"/>
  <c r="EA38" i="18" s="1"/>
  <c r="EA39" i="18" s="1"/>
  <c r="EA40" i="18" s="1"/>
  <c r="EA41" i="18" s="1"/>
  <c r="EA42" i="18" s="1"/>
  <c r="EA43" i="18" s="1"/>
  <c r="EA44" i="18" s="1"/>
  <c r="EA45" i="18" s="1"/>
  <c r="EA46" i="18" s="1"/>
  <c r="EA47" i="18" s="1"/>
  <c r="EA48" i="18" s="1"/>
  <c r="EA49" i="18" s="1"/>
  <c r="EA50" i="18" s="1"/>
  <c r="EA51" i="18" s="1"/>
  <c r="EA52" i="18" s="1"/>
  <c r="EA53" i="18" s="1"/>
  <c r="EA54" i="18" s="1"/>
  <c r="EA55" i="18" s="1"/>
  <c r="EA56" i="18" s="1"/>
  <c r="EA57" i="18" s="1"/>
  <c r="EA58" i="18" s="1"/>
  <c r="EA59" i="18" s="1"/>
  <c r="EA60" i="18" s="1"/>
  <c r="EA61" i="18" s="1"/>
  <c r="EA62" i="18" s="1"/>
  <c r="EA63" i="18" s="1"/>
  <c r="EA64" i="18" s="1"/>
  <c r="EA65" i="18" s="1"/>
  <c r="EA66" i="18" s="1"/>
  <c r="EA67" i="18" s="1"/>
  <c r="EA68" i="18" s="1"/>
  <c r="EA69" i="18" s="1"/>
  <c r="EA70" i="18" s="1"/>
  <c r="EA71" i="18" s="1"/>
  <c r="EA72" i="18" s="1"/>
  <c r="EA73" i="18" s="1"/>
  <c r="EA74" i="18" s="1"/>
  <c r="EA75" i="18" s="1"/>
  <c r="EA76" i="18" s="1"/>
  <c r="EA77" i="18" s="1"/>
  <c r="EA78" i="18" s="1"/>
  <c r="EA79" i="18" s="1"/>
  <c r="EA80" i="18" s="1"/>
  <c r="EA81" i="18" s="1"/>
  <c r="EA82" i="18" s="1"/>
  <c r="EA83" i="18" s="1"/>
  <c r="EA84" i="18" s="1"/>
  <c r="EA85" i="18" s="1"/>
  <c r="EA86" i="18" s="1"/>
  <c r="EA87" i="18" s="1"/>
  <c r="EA88" i="18" s="1"/>
  <c r="EA89" i="18" s="1"/>
  <c r="EA90" i="18" s="1"/>
  <c r="EA91" i="18" s="1"/>
  <c r="EA92" i="18" s="1"/>
  <c r="EA93" i="18" s="1"/>
  <c r="EA94" i="18" s="1"/>
  <c r="EA95" i="18" s="1"/>
  <c r="EA96" i="18" s="1"/>
  <c r="EA97" i="18" s="1"/>
  <c r="EA98" i="18" s="1"/>
  <c r="EA99" i="18" s="1"/>
  <c r="EA100" i="18" s="1"/>
  <c r="EA101" i="18" s="1"/>
  <c r="EA102" i="18" s="1"/>
  <c r="EA103" i="18" s="1"/>
  <c r="EA104" i="18" s="1"/>
  <c r="EA105" i="18" s="1"/>
  <c r="EA106" i="18" s="1"/>
  <c r="EA107" i="18" s="1"/>
  <c r="EA108" i="18" s="1"/>
  <c r="EA109" i="18" s="1"/>
  <c r="EA110" i="18" s="1"/>
  <c r="EA111" i="18" s="1"/>
  <c r="EA112" i="18" s="1"/>
  <c r="EA113" i="18" s="1"/>
  <c r="EA114" i="18" s="1"/>
  <c r="EA115" i="18" s="1"/>
  <c r="EA116" i="18" s="1"/>
  <c r="EA117" i="18" s="1"/>
  <c r="EA118" i="18" s="1"/>
  <c r="EA119" i="18" s="1"/>
  <c r="EA120" i="18" s="1"/>
  <c r="EA121" i="18" s="1"/>
  <c r="EA122" i="18" s="1"/>
  <c r="EA123" i="18" s="1"/>
  <c r="EA124" i="18" s="1"/>
  <c r="EA125" i="18" s="1"/>
  <c r="EA126" i="18" s="1"/>
  <c r="EA127" i="18" s="1"/>
  <c r="EA128" i="18" s="1"/>
  <c r="EA129" i="18" s="1"/>
  <c r="EA130" i="18" s="1"/>
  <c r="EA131" i="18" s="1"/>
  <c r="EA132" i="18" s="1"/>
  <c r="EA133" i="18" s="1"/>
  <c r="EA134" i="18" s="1"/>
  <c r="EA135" i="18" s="1"/>
  <c r="EA136" i="18" s="1"/>
  <c r="EA137" i="18" s="1"/>
  <c r="EA138" i="18" s="1"/>
  <c r="EA139" i="18" s="1"/>
  <c r="EA140" i="18" s="1"/>
  <c r="EA141" i="18" s="1"/>
  <c r="EA142" i="18" s="1"/>
  <c r="EA143" i="18" s="1"/>
  <c r="EA144" i="18" s="1"/>
  <c r="EA145" i="18" s="1"/>
  <c r="EA146" i="18" s="1"/>
  <c r="EA147" i="18" s="1"/>
  <c r="DZ3" i="18"/>
  <c r="DQ3" i="18"/>
  <c r="DP3" i="18"/>
  <c r="DP4" i="18" s="1"/>
  <c r="DP5" i="18" s="1"/>
  <c r="DP6" i="18" s="1"/>
  <c r="DP7" i="18" s="1"/>
  <c r="DP8" i="18" s="1"/>
  <c r="DP9" i="18" s="1"/>
  <c r="DP10" i="18" s="1"/>
  <c r="DP11" i="18" s="1"/>
  <c r="DP12" i="18" s="1"/>
  <c r="DP13" i="18" s="1"/>
  <c r="DP14" i="18" s="1"/>
  <c r="DP15" i="18" s="1"/>
  <c r="DP16" i="18" s="1"/>
  <c r="DP17" i="18" s="1"/>
  <c r="DP18" i="18" s="1"/>
  <c r="DP19" i="18" s="1"/>
  <c r="DP20" i="18" s="1"/>
  <c r="DP21" i="18" s="1"/>
  <c r="DP22" i="18" s="1"/>
  <c r="DP23" i="18" s="1"/>
  <c r="DP24" i="18" s="1"/>
  <c r="DP25" i="18" s="1"/>
  <c r="DP26" i="18" s="1"/>
  <c r="DP27" i="18" s="1"/>
  <c r="DP28" i="18" s="1"/>
  <c r="DP29" i="18" s="1"/>
  <c r="DP30" i="18" s="1"/>
  <c r="DP31" i="18" s="1"/>
  <c r="DP32" i="18" s="1"/>
  <c r="DP33" i="18" s="1"/>
  <c r="DP34" i="18" s="1"/>
  <c r="DP35" i="18" s="1"/>
  <c r="DP36" i="18" s="1"/>
  <c r="DP37" i="18" s="1"/>
  <c r="DP38" i="18" s="1"/>
  <c r="DP39" i="18" s="1"/>
  <c r="DP40" i="18" s="1"/>
  <c r="DP41" i="18" s="1"/>
  <c r="DP42" i="18" s="1"/>
  <c r="DP43" i="18" s="1"/>
  <c r="DP44" i="18" s="1"/>
  <c r="DP45" i="18" s="1"/>
  <c r="DP46" i="18" s="1"/>
  <c r="DP47" i="18" s="1"/>
  <c r="DP48" i="18" s="1"/>
  <c r="DP49" i="18" s="1"/>
  <c r="DP50" i="18" s="1"/>
  <c r="DP51" i="18" s="1"/>
  <c r="DP52" i="18" s="1"/>
  <c r="DP53" i="18" s="1"/>
  <c r="DP54" i="18" s="1"/>
  <c r="DP55" i="18" s="1"/>
  <c r="DP56" i="18" s="1"/>
  <c r="DP57" i="18" s="1"/>
  <c r="DP58" i="18" s="1"/>
  <c r="DP59" i="18" s="1"/>
  <c r="DP60" i="18" s="1"/>
  <c r="DP61" i="18" s="1"/>
  <c r="DP62" i="18" s="1"/>
  <c r="DP63" i="18" s="1"/>
  <c r="DP64" i="18" s="1"/>
  <c r="DP65" i="18" s="1"/>
  <c r="DP66" i="18" s="1"/>
  <c r="DP67" i="18" s="1"/>
  <c r="DP68" i="18" s="1"/>
  <c r="DP69" i="18" s="1"/>
  <c r="DP70" i="18" s="1"/>
  <c r="DP71" i="18" s="1"/>
  <c r="DP72" i="18" s="1"/>
  <c r="DP73" i="18" s="1"/>
  <c r="DP74" i="18" s="1"/>
  <c r="DP75" i="18" s="1"/>
  <c r="DP76" i="18" s="1"/>
  <c r="DP77" i="18" s="1"/>
  <c r="DP78" i="18" s="1"/>
  <c r="DP79" i="18" s="1"/>
  <c r="DP80" i="18" s="1"/>
  <c r="DP81" i="18" s="1"/>
  <c r="DP82" i="18" s="1"/>
  <c r="DP83" i="18" s="1"/>
  <c r="DP84" i="18" s="1"/>
  <c r="DP85" i="18" s="1"/>
  <c r="DP86" i="18" s="1"/>
  <c r="DP87" i="18" s="1"/>
  <c r="DP88" i="18" s="1"/>
  <c r="DP89" i="18" s="1"/>
  <c r="DP90" i="18" s="1"/>
  <c r="DP91" i="18" s="1"/>
  <c r="DP92" i="18" s="1"/>
  <c r="DP93" i="18" s="1"/>
  <c r="DP94" i="18" s="1"/>
  <c r="DP95" i="18" s="1"/>
  <c r="DP96" i="18" s="1"/>
  <c r="DP97" i="18" s="1"/>
  <c r="DP98" i="18" s="1"/>
  <c r="DP99" i="18" s="1"/>
  <c r="DP100" i="18" s="1"/>
  <c r="DP101" i="18" s="1"/>
  <c r="DP102" i="18" s="1"/>
  <c r="DP103" i="18" s="1"/>
  <c r="DP104" i="18" s="1"/>
  <c r="DP105" i="18" s="1"/>
  <c r="DP106" i="18" s="1"/>
  <c r="DP107" i="18" s="1"/>
  <c r="DP108" i="18" s="1"/>
  <c r="DP109" i="18" s="1"/>
  <c r="DP110" i="18" s="1"/>
  <c r="DP111" i="18" s="1"/>
  <c r="DP112" i="18" s="1"/>
  <c r="DP113" i="18" s="1"/>
  <c r="DP114" i="18" s="1"/>
  <c r="DP115" i="18" s="1"/>
  <c r="DP116" i="18" s="1"/>
  <c r="DP117" i="18" s="1"/>
  <c r="DP118" i="18" s="1"/>
  <c r="DP119" i="18" s="1"/>
  <c r="DP120" i="18" s="1"/>
  <c r="DP121" i="18" s="1"/>
  <c r="DP122" i="18" s="1"/>
  <c r="DP123" i="18" s="1"/>
  <c r="DP124" i="18" s="1"/>
  <c r="DP125" i="18" s="1"/>
  <c r="DP126" i="18" s="1"/>
  <c r="DP127" i="18" s="1"/>
  <c r="DP128" i="18" s="1"/>
  <c r="DP129" i="18" s="1"/>
  <c r="DP130" i="18" s="1"/>
  <c r="DP131" i="18" s="1"/>
  <c r="DP132" i="18" s="1"/>
  <c r="DP133" i="18" s="1"/>
  <c r="DP134" i="18" s="1"/>
  <c r="DP135" i="18" s="1"/>
  <c r="DP136" i="18" s="1"/>
  <c r="DP137" i="18" s="1"/>
  <c r="DP138" i="18" s="1"/>
  <c r="DP139" i="18" s="1"/>
  <c r="DP140" i="18" s="1"/>
  <c r="DP141" i="18" s="1"/>
  <c r="DP142" i="18" s="1"/>
  <c r="DP143" i="18" s="1"/>
  <c r="DP144" i="18" s="1"/>
  <c r="DP145" i="18" s="1"/>
  <c r="DP146" i="18" s="1"/>
  <c r="DP147" i="18" s="1"/>
  <c r="DO3" i="18"/>
  <c r="DL3" i="18"/>
  <c r="DL4" i="18" s="1"/>
  <c r="DL5" i="18" s="1"/>
  <c r="DL6" i="18" s="1"/>
  <c r="DL7" i="18" s="1"/>
  <c r="DL8" i="18" s="1"/>
  <c r="DL9" i="18" s="1"/>
  <c r="DL10" i="18" s="1"/>
  <c r="DL11" i="18" s="1"/>
  <c r="DL12" i="18" s="1"/>
  <c r="DL13" i="18" s="1"/>
  <c r="DL14" i="18" s="1"/>
  <c r="DL15" i="18" s="1"/>
  <c r="DL16" i="18" s="1"/>
  <c r="DL17" i="18" s="1"/>
  <c r="DL18" i="18" s="1"/>
  <c r="DL19" i="18" s="1"/>
  <c r="DL20" i="18" s="1"/>
  <c r="DL21" i="18" s="1"/>
  <c r="DL22" i="18" s="1"/>
  <c r="DL23" i="18" s="1"/>
  <c r="DL24" i="18" s="1"/>
  <c r="DL25" i="18" s="1"/>
  <c r="DL26" i="18" s="1"/>
  <c r="DL27" i="18" s="1"/>
  <c r="DL28" i="18" s="1"/>
  <c r="DL29" i="18" s="1"/>
  <c r="DL30" i="18" s="1"/>
  <c r="DL31" i="18" s="1"/>
  <c r="DL32" i="18" s="1"/>
  <c r="DL33" i="18" s="1"/>
  <c r="DL34" i="18" s="1"/>
  <c r="DL35" i="18" s="1"/>
  <c r="DL36" i="18" s="1"/>
  <c r="DL37" i="18" s="1"/>
  <c r="DL38" i="18" s="1"/>
  <c r="DL39" i="18" s="1"/>
  <c r="DL40" i="18" s="1"/>
  <c r="DL41" i="18" s="1"/>
  <c r="DL42" i="18" s="1"/>
  <c r="DL43" i="18" s="1"/>
  <c r="DL44" i="18" s="1"/>
  <c r="DL45" i="18" s="1"/>
  <c r="DL46" i="18" s="1"/>
  <c r="DL47" i="18" s="1"/>
  <c r="DL48" i="18" s="1"/>
  <c r="DL49" i="18" s="1"/>
  <c r="DL50" i="18" s="1"/>
  <c r="DL51" i="18" s="1"/>
  <c r="DL52" i="18" s="1"/>
  <c r="DL53" i="18" s="1"/>
  <c r="DL54" i="18" s="1"/>
  <c r="DL55" i="18" s="1"/>
  <c r="DL56" i="18" s="1"/>
  <c r="DL57" i="18" s="1"/>
  <c r="DL58" i="18" s="1"/>
  <c r="DL59" i="18" s="1"/>
  <c r="DL60" i="18" s="1"/>
  <c r="DL61" i="18" s="1"/>
  <c r="DL62" i="18" s="1"/>
  <c r="DL63" i="18" s="1"/>
  <c r="DL64" i="18" s="1"/>
  <c r="DL65" i="18" s="1"/>
  <c r="DL66" i="18" s="1"/>
  <c r="DL67" i="18" s="1"/>
  <c r="DL68" i="18" s="1"/>
  <c r="DL69" i="18" s="1"/>
  <c r="DL70" i="18" s="1"/>
  <c r="DL71" i="18" s="1"/>
  <c r="DL72" i="18" s="1"/>
  <c r="DL73" i="18" s="1"/>
  <c r="DL74" i="18" s="1"/>
  <c r="DL75" i="18" s="1"/>
  <c r="DL76" i="18" s="1"/>
  <c r="DL77" i="18" s="1"/>
  <c r="DL78" i="18" s="1"/>
  <c r="DL79" i="18" s="1"/>
  <c r="DL80" i="18" s="1"/>
  <c r="DL81" i="18" s="1"/>
  <c r="DL82" i="18" s="1"/>
  <c r="DL83" i="18" s="1"/>
  <c r="DL84" i="18" s="1"/>
  <c r="DL85" i="18" s="1"/>
  <c r="DL86" i="18" s="1"/>
  <c r="DL87" i="18" s="1"/>
  <c r="DL88" i="18" s="1"/>
  <c r="DL89" i="18" s="1"/>
  <c r="DL90" i="18" s="1"/>
  <c r="DL91" i="18" s="1"/>
  <c r="DL92" i="18" s="1"/>
  <c r="DL93" i="18" s="1"/>
  <c r="DL94" i="18" s="1"/>
  <c r="DL95" i="18" s="1"/>
  <c r="DL96" i="18" s="1"/>
  <c r="DL97" i="18" s="1"/>
  <c r="DL98" i="18" s="1"/>
  <c r="DL99" i="18" s="1"/>
  <c r="DL100" i="18" s="1"/>
  <c r="DL101" i="18" s="1"/>
  <c r="DL102" i="18" s="1"/>
  <c r="DL103" i="18" s="1"/>
  <c r="DL104" i="18" s="1"/>
  <c r="DL105" i="18" s="1"/>
  <c r="DL106" i="18" s="1"/>
  <c r="DL107" i="18" s="1"/>
  <c r="DL108" i="18" s="1"/>
  <c r="DL109" i="18" s="1"/>
  <c r="DL110" i="18" s="1"/>
  <c r="DL111" i="18" s="1"/>
  <c r="DL112" i="18" s="1"/>
  <c r="DL113" i="18" s="1"/>
  <c r="DL114" i="18" s="1"/>
  <c r="DL115" i="18" s="1"/>
  <c r="DL116" i="18" s="1"/>
  <c r="DL117" i="18" s="1"/>
  <c r="DL118" i="18" s="1"/>
  <c r="DL119" i="18" s="1"/>
  <c r="DL120" i="18" s="1"/>
  <c r="DL121" i="18" s="1"/>
  <c r="DL122" i="18" s="1"/>
  <c r="DL123" i="18" s="1"/>
  <c r="DL124" i="18" s="1"/>
  <c r="DL125" i="18" s="1"/>
  <c r="DL126" i="18" s="1"/>
  <c r="DL127" i="18" s="1"/>
  <c r="DL128" i="18" s="1"/>
  <c r="DL129" i="18" s="1"/>
  <c r="DL130" i="18" s="1"/>
  <c r="DL131" i="18" s="1"/>
  <c r="DL132" i="18" s="1"/>
  <c r="DL133" i="18" s="1"/>
  <c r="DL134" i="18" s="1"/>
  <c r="DL135" i="18" s="1"/>
  <c r="DL136" i="18" s="1"/>
  <c r="DL137" i="18" s="1"/>
  <c r="DL138" i="18" s="1"/>
  <c r="DL139" i="18" s="1"/>
  <c r="DL140" i="18" s="1"/>
  <c r="DL141" i="18" s="1"/>
  <c r="DL142" i="18" s="1"/>
  <c r="DL143" i="18" s="1"/>
  <c r="DL144" i="18" s="1"/>
  <c r="DL145" i="18" s="1"/>
  <c r="DL146" i="18" s="1"/>
  <c r="DL147" i="18" s="1"/>
  <c r="DK3" i="18"/>
  <c r="DH3" i="18"/>
  <c r="DH4" i="18" s="1"/>
  <c r="DH5" i="18" s="1"/>
  <c r="DH6" i="18" s="1"/>
  <c r="DH7" i="18" s="1"/>
  <c r="DH8" i="18" s="1"/>
  <c r="DH9" i="18" s="1"/>
  <c r="DH10" i="18" s="1"/>
  <c r="DH11" i="18" s="1"/>
  <c r="DH12" i="18" s="1"/>
  <c r="DH13" i="18" s="1"/>
  <c r="DH14" i="18" s="1"/>
  <c r="DH15" i="18" s="1"/>
  <c r="DH16" i="18" s="1"/>
  <c r="DH17" i="18" s="1"/>
  <c r="DH18" i="18" s="1"/>
  <c r="DH19" i="18" s="1"/>
  <c r="DH20" i="18" s="1"/>
  <c r="DH21" i="18" s="1"/>
  <c r="DH22" i="18" s="1"/>
  <c r="DH23" i="18" s="1"/>
  <c r="DH24" i="18" s="1"/>
  <c r="DH25" i="18" s="1"/>
  <c r="DH26" i="18" s="1"/>
  <c r="DH27" i="18" s="1"/>
  <c r="DH28" i="18" s="1"/>
  <c r="DH29" i="18" s="1"/>
  <c r="DH30" i="18" s="1"/>
  <c r="DH31" i="18" s="1"/>
  <c r="DH32" i="18" s="1"/>
  <c r="DH33" i="18" s="1"/>
  <c r="DH34" i="18" s="1"/>
  <c r="DH35" i="18" s="1"/>
  <c r="DH36" i="18" s="1"/>
  <c r="DH37" i="18" s="1"/>
  <c r="DH38" i="18" s="1"/>
  <c r="DH39" i="18" s="1"/>
  <c r="DH40" i="18" s="1"/>
  <c r="DH41" i="18" s="1"/>
  <c r="DH42" i="18" s="1"/>
  <c r="DH43" i="18" s="1"/>
  <c r="DH44" i="18" s="1"/>
  <c r="DH45" i="18" s="1"/>
  <c r="DH46" i="18" s="1"/>
  <c r="DH47" i="18" s="1"/>
  <c r="DH48" i="18" s="1"/>
  <c r="DH49" i="18" s="1"/>
  <c r="DH50" i="18" s="1"/>
  <c r="DH51" i="18" s="1"/>
  <c r="DH52" i="18" s="1"/>
  <c r="DH53" i="18" s="1"/>
  <c r="DH54" i="18" s="1"/>
  <c r="DH55" i="18" s="1"/>
  <c r="DH56" i="18" s="1"/>
  <c r="DH57" i="18" s="1"/>
  <c r="DH58" i="18" s="1"/>
  <c r="DH59" i="18" s="1"/>
  <c r="DH60" i="18" s="1"/>
  <c r="DH61" i="18" s="1"/>
  <c r="DH62" i="18" s="1"/>
  <c r="DH63" i="18" s="1"/>
  <c r="DH64" i="18" s="1"/>
  <c r="DH65" i="18" s="1"/>
  <c r="DH66" i="18" s="1"/>
  <c r="DH67" i="18" s="1"/>
  <c r="DH68" i="18" s="1"/>
  <c r="DH69" i="18" s="1"/>
  <c r="DH70" i="18" s="1"/>
  <c r="DH71" i="18" s="1"/>
  <c r="DH72" i="18" s="1"/>
  <c r="DH73" i="18" s="1"/>
  <c r="DH74" i="18" s="1"/>
  <c r="DH75" i="18" s="1"/>
  <c r="DH76" i="18" s="1"/>
  <c r="DH77" i="18" s="1"/>
  <c r="DH78" i="18" s="1"/>
  <c r="DH79" i="18" s="1"/>
  <c r="DH80" i="18" s="1"/>
  <c r="DH81" i="18" s="1"/>
  <c r="DH82" i="18" s="1"/>
  <c r="DH83" i="18" s="1"/>
  <c r="DH84" i="18" s="1"/>
  <c r="DH85" i="18" s="1"/>
  <c r="DH86" i="18" s="1"/>
  <c r="DH87" i="18" s="1"/>
  <c r="DH88" i="18" s="1"/>
  <c r="DH89" i="18" s="1"/>
  <c r="DH90" i="18" s="1"/>
  <c r="DH91" i="18" s="1"/>
  <c r="DH92" i="18" s="1"/>
  <c r="DH93" i="18" s="1"/>
  <c r="DH94" i="18" s="1"/>
  <c r="DH95" i="18" s="1"/>
  <c r="DH96" i="18" s="1"/>
  <c r="DH97" i="18" s="1"/>
  <c r="DH98" i="18" s="1"/>
  <c r="DH99" i="18" s="1"/>
  <c r="DH100" i="18" s="1"/>
  <c r="DH101" i="18" s="1"/>
  <c r="DH102" i="18" s="1"/>
  <c r="DH103" i="18" s="1"/>
  <c r="DH104" i="18" s="1"/>
  <c r="DH105" i="18" s="1"/>
  <c r="DH106" i="18" s="1"/>
  <c r="DH107" i="18" s="1"/>
  <c r="DH108" i="18" s="1"/>
  <c r="DH109" i="18" s="1"/>
  <c r="DH110" i="18" s="1"/>
  <c r="DH111" i="18" s="1"/>
  <c r="DH112" i="18" s="1"/>
  <c r="DH113" i="18" s="1"/>
  <c r="DH114" i="18" s="1"/>
  <c r="DH115" i="18" s="1"/>
  <c r="DH116" i="18" s="1"/>
  <c r="DH117" i="18" s="1"/>
  <c r="DH118" i="18" s="1"/>
  <c r="DH119" i="18" s="1"/>
  <c r="DH120" i="18" s="1"/>
  <c r="DH121" i="18" s="1"/>
  <c r="DH122" i="18" s="1"/>
  <c r="DH123" i="18" s="1"/>
  <c r="DH124" i="18" s="1"/>
  <c r="DH125" i="18" s="1"/>
  <c r="DH126" i="18" s="1"/>
  <c r="DH127" i="18" s="1"/>
  <c r="DH128" i="18" s="1"/>
  <c r="DH129" i="18" s="1"/>
  <c r="DH130" i="18" s="1"/>
  <c r="DH131" i="18" s="1"/>
  <c r="DH132" i="18" s="1"/>
  <c r="DH133" i="18" s="1"/>
  <c r="DH134" i="18" s="1"/>
  <c r="DH135" i="18" s="1"/>
  <c r="DH136" i="18" s="1"/>
  <c r="DH137" i="18" s="1"/>
  <c r="DH138" i="18" s="1"/>
  <c r="DH139" i="18" s="1"/>
  <c r="DH140" i="18" s="1"/>
  <c r="DH141" i="18" s="1"/>
  <c r="DH142" i="18" s="1"/>
  <c r="DH143" i="18" s="1"/>
  <c r="DH144" i="18" s="1"/>
  <c r="DH145" i="18" s="1"/>
  <c r="DH146" i="18" s="1"/>
  <c r="DH147" i="18" s="1"/>
  <c r="DG3" i="18"/>
  <c r="DD3" i="18"/>
  <c r="DD4" i="18" s="1"/>
  <c r="DD5" i="18" s="1"/>
  <c r="DD6" i="18" s="1"/>
  <c r="DD7" i="18" s="1"/>
  <c r="DD8" i="18" s="1"/>
  <c r="DD9" i="18" s="1"/>
  <c r="DD10" i="18" s="1"/>
  <c r="DD11" i="18" s="1"/>
  <c r="DD12" i="18" s="1"/>
  <c r="DD13" i="18" s="1"/>
  <c r="DD14" i="18" s="1"/>
  <c r="DD15" i="18" s="1"/>
  <c r="DD16" i="18" s="1"/>
  <c r="DD17" i="18" s="1"/>
  <c r="DD18" i="18" s="1"/>
  <c r="DD19" i="18" s="1"/>
  <c r="DD20" i="18" s="1"/>
  <c r="DD21" i="18" s="1"/>
  <c r="DD22" i="18" s="1"/>
  <c r="DD23" i="18" s="1"/>
  <c r="DD24" i="18" s="1"/>
  <c r="DD25" i="18" s="1"/>
  <c r="DD26" i="18" s="1"/>
  <c r="DD27" i="18" s="1"/>
  <c r="DD28" i="18" s="1"/>
  <c r="DD29" i="18" s="1"/>
  <c r="DD30" i="18" s="1"/>
  <c r="DD31" i="18" s="1"/>
  <c r="DD32" i="18" s="1"/>
  <c r="DD33" i="18" s="1"/>
  <c r="DD34" i="18" s="1"/>
  <c r="DD35" i="18" s="1"/>
  <c r="DD36" i="18" s="1"/>
  <c r="DD37" i="18" s="1"/>
  <c r="DD38" i="18" s="1"/>
  <c r="DD39" i="18" s="1"/>
  <c r="DD40" i="18" s="1"/>
  <c r="DD41" i="18" s="1"/>
  <c r="DD42" i="18" s="1"/>
  <c r="DD43" i="18" s="1"/>
  <c r="DD44" i="18" s="1"/>
  <c r="DD45" i="18" s="1"/>
  <c r="DD46" i="18" s="1"/>
  <c r="DD47" i="18" s="1"/>
  <c r="DD48" i="18" s="1"/>
  <c r="DD49" i="18" s="1"/>
  <c r="DD50" i="18" s="1"/>
  <c r="DD51" i="18" s="1"/>
  <c r="DD52" i="18" s="1"/>
  <c r="DD53" i="18" s="1"/>
  <c r="DD54" i="18" s="1"/>
  <c r="DD55" i="18" s="1"/>
  <c r="DD56" i="18" s="1"/>
  <c r="DD57" i="18" s="1"/>
  <c r="DD58" i="18" s="1"/>
  <c r="DD59" i="18" s="1"/>
  <c r="DD60" i="18" s="1"/>
  <c r="DD61" i="18" s="1"/>
  <c r="DD62" i="18" s="1"/>
  <c r="DD63" i="18" s="1"/>
  <c r="DD64" i="18" s="1"/>
  <c r="DD65" i="18" s="1"/>
  <c r="DD66" i="18" s="1"/>
  <c r="DD67" i="18" s="1"/>
  <c r="DD68" i="18" s="1"/>
  <c r="DD69" i="18" s="1"/>
  <c r="DD70" i="18" s="1"/>
  <c r="DD71" i="18" s="1"/>
  <c r="DD72" i="18" s="1"/>
  <c r="DD73" i="18" s="1"/>
  <c r="DD74" i="18" s="1"/>
  <c r="DD75" i="18" s="1"/>
  <c r="DD76" i="18" s="1"/>
  <c r="DD77" i="18" s="1"/>
  <c r="DD78" i="18" s="1"/>
  <c r="DD79" i="18" s="1"/>
  <c r="DD80" i="18" s="1"/>
  <c r="DD81" i="18" s="1"/>
  <c r="DD82" i="18" s="1"/>
  <c r="DD83" i="18" s="1"/>
  <c r="DD84" i="18" s="1"/>
  <c r="DD85" i="18" s="1"/>
  <c r="DD86" i="18" s="1"/>
  <c r="DD87" i="18" s="1"/>
  <c r="DD88" i="18" s="1"/>
  <c r="DD89" i="18" s="1"/>
  <c r="DD90" i="18" s="1"/>
  <c r="DD91" i="18" s="1"/>
  <c r="DD92" i="18" s="1"/>
  <c r="DD93" i="18" s="1"/>
  <c r="DD94" i="18" s="1"/>
  <c r="DD95" i="18" s="1"/>
  <c r="DD96" i="18" s="1"/>
  <c r="DD97" i="18" s="1"/>
  <c r="DD98" i="18" s="1"/>
  <c r="DD99" i="18" s="1"/>
  <c r="DD100" i="18" s="1"/>
  <c r="DD101" i="18" s="1"/>
  <c r="DD102" i="18" s="1"/>
  <c r="DD103" i="18" s="1"/>
  <c r="DD104" i="18" s="1"/>
  <c r="DD105" i="18" s="1"/>
  <c r="DD106" i="18" s="1"/>
  <c r="DD107" i="18" s="1"/>
  <c r="DD108" i="18" s="1"/>
  <c r="DD109" i="18" s="1"/>
  <c r="DD110" i="18" s="1"/>
  <c r="DD111" i="18" s="1"/>
  <c r="DD112" i="18" s="1"/>
  <c r="DD113" i="18" s="1"/>
  <c r="DD114" i="18" s="1"/>
  <c r="DD115" i="18" s="1"/>
  <c r="DD116" i="18" s="1"/>
  <c r="DD117" i="18" s="1"/>
  <c r="DD118" i="18" s="1"/>
  <c r="DD119" i="18" s="1"/>
  <c r="DD120" i="18" s="1"/>
  <c r="DD121" i="18" s="1"/>
  <c r="DD122" i="18" s="1"/>
  <c r="DD123" i="18" s="1"/>
  <c r="DD124" i="18" s="1"/>
  <c r="DD125" i="18" s="1"/>
  <c r="DD126" i="18" s="1"/>
  <c r="DD127" i="18" s="1"/>
  <c r="DD128" i="18" s="1"/>
  <c r="DD129" i="18" s="1"/>
  <c r="DD130" i="18" s="1"/>
  <c r="DD131" i="18" s="1"/>
  <c r="DD132" i="18" s="1"/>
  <c r="DD133" i="18" s="1"/>
  <c r="DD134" i="18" s="1"/>
  <c r="DD135" i="18" s="1"/>
  <c r="DD136" i="18" s="1"/>
  <c r="DD137" i="18" s="1"/>
  <c r="DD138" i="18" s="1"/>
  <c r="DD139" i="18" s="1"/>
  <c r="DD140" i="18" s="1"/>
  <c r="DD141" i="18" s="1"/>
  <c r="DD142" i="18" s="1"/>
  <c r="DD143" i="18" s="1"/>
  <c r="DD144" i="18" s="1"/>
  <c r="DD145" i="18" s="1"/>
  <c r="DD146" i="18" s="1"/>
  <c r="DD147" i="18" s="1"/>
  <c r="DC3" i="18"/>
  <c r="CM3" i="18"/>
  <c r="CK3" i="18"/>
  <c r="CK4" i="18" s="1"/>
  <c r="CK5" i="18" s="1"/>
  <c r="CK6" i="18" s="1"/>
  <c r="CK7" i="18" s="1"/>
  <c r="CK8" i="18" s="1"/>
  <c r="CK9" i="18" s="1"/>
  <c r="CK10" i="18" s="1"/>
  <c r="CK11" i="18" s="1"/>
  <c r="CK12" i="18" s="1"/>
  <c r="CK13" i="18" s="1"/>
  <c r="CK14" i="18" s="1"/>
  <c r="CK15" i="18" s="1"/>
  <c r="CK16" i="18" s="1"/>
  <c r="CK17" i="18" s="1"/>
  <c r="CK18" i="18" s="1"/>
  <c r="CK19" i="18" s="1"/>
  <c r="CK20" i="18" s="1"/>
  <c r="CK21" i="18" s="1"/>
  <c r="CK22" i="18" s="1"/>
  <c r="CK23" i="18" s="1"/>
  <c r="CK24" i="18" s="1"/>
  <c r="CK25" i="18" s="1"/>
  <c r="CK26" i="18" s="1"/>
  <c r="CK27" i="18" s="1"/>
  <c r="CK28" i="18" s="1"/>
  <c r="CK29" i="18" s="1"/>
  <c r="CK30" i="18" s="1"/>
  <c r="CK31" i="18" s="1"/>
  <c r="CK32" i="18" s="1"/>
  <c r="CK33" i="18" s="1"/>
  <c r="CK34" i="18" s="1"/>
  <c r="CK35" i="18" s="1"/>
  <c r="CK36" i="18" s="1"/>
  <c r="CK37" i="18" s="1"/>
  <c r="CK38" i="18" s="1"/>
  <c r="CK39" i="18" s="1"/>
  <c r="CK40" i="18" s="1"/>
  <c r="CK41" i="18" s="1"/>
  <c r="CK42" i="18" s="1"/>
  <c r="CK43" i="18" s="1"/>
  <c r="CK44" i="18" s="1"/>
  <c r="CK45" i="18" s="1"/>
  <c r="CK46" i="18" s="1"/>
  <c r="CK47" i="18" s="1"/>
  <c r="CK48" i="18" s="1"/>
  <c r="CK49" i="18" s="1"/>
  <c r="CK50" i="18" s="1"/>
  <c r="CK51" i="18" s="1"/>
  <c r="CK52" i="18" s="1"/>
  <c r="CK53" i="18" s="1"/>
  <c r="CK54" i="18" s="1"/>
  <c r="CK55" i="18" s="1"/>
  <c r="CK56" i="18" s="1"/>
  <c r="CK57" i="18" s="1"/>
  <c r="CK58" i="18" s="1"/>
  <c r="CK59" i="18" s="1"/>
  <c r="CK60" i="18" s="1"/>
  <c r="CK61" i="18" s="1"/>
  <c r="CK62" i="18" s="1"/>
  <c r="CK63" i="18" s="1"/>
  <c r="CK64" i="18" s="1"/>
  <c r="CK65" i="18" s="1"/>
  <c r="CK66" i="18" s="1"/>
  <c r="CK67" i="18" s="1"/>
  <c r="CK68" i="18" s="1"/>
  <c r="CK69" i="18" s="1"/>
  <c r="CK70" i="18" s="1"/>
  <c r="CK71" i="18" s="1"/>
  <c r="CK72" i="18" s="1"/>
  <c r="CK73" i="18" s="1"/>
  <c r="CK74" i="18" s="1"/>
  <c r="CK75" i="18" s="1"/>
  <c r="CK76" i="18" s="1"/>
  <c r="CK77" i="18" s="1"/>
  <c r="CK78" i="18" s="1"/>
  <c r="CK79" i="18" s="1"/>
  <c r="CK80" i="18" s="1"/>
  <c r="CK81" i="18" s="1"/>
  <c r="CK82" i="18" s="1"/>
  <c r="CK83" i="18" s="1"/>
  <c r="CK84" i="18" s="1"/>
  <c r="CK85" i="18" s="1"/>
  <c r="CK86" i="18" s="1"/>
  <c r="CK87" i="18" s="1"/>
  <c r="CK88" i="18" s="1"/>
  <c r="CK89" i="18" s="1"/>
  <c r="CK90" i="18" s="1"/>
  <c r="CK91" i="18" s="1"/>
  <c r="CK92" i="18" s="1"/>
  <c r="CK93" i="18" s="1"/>
  <c r="CK94" i="18" s="1"/>
  <c r="CK95" i="18" s="1"/>
  <c r="CK96" i="18" s="1"/>
  <c r="CK97" i="18" s="1"/>
  <c r="CK98" i="18" s="1"/>
  <c r="CK99" i="18" s="1"/>
  <c r="CK100" i="18" s="1"/>
  <c r="CK101" i="18" s="1"/>
  <c r="CK102" i="18" s="1"/>
  <c r="CK103" i="18" s="1"/>
  <c r="CK104" i="18" s="1"/>
  <c r="CK105" i="18" s="1"/>
  <c r="CK106" i="18" s="1"/>
  <c r="CK107" i="18" s="1"/>
  <c r="CK108" i="18" s="1"/>
  <c r="CK109" i="18" s="1"/>
  <c r="CK110" i="18" s="1"/>
  <c r="CK111" i="18" s="1"/>
  <c r="CK112" i="18" s="1"/>
  <c r="CK113" i="18" s="1"/>
  <c r="CK114" i="18" s="1"/>
  <c r="CK115" i="18" s="1"/>
  <c r="CK116" i="18" s="1"/>
  <c r="CK117" i="18" s="1"/>
  <c r="CK118" i="18" s="1"/>
  <c r="CK119" i="18" s="1"/>
  <c r="CK120" i="18" s="1"/>
  <c r="CK121" i="18" s="1"/>
  <c r="CK122" i="18" s="1"/>
  <c r="CK123" i="18" s="1"/>
  <c r="CK124" i="18" s="1"/>
  <c r="CK125" i="18" s="1"/>
  <c r="CK126" i="18" s="1"/>
  <c r="CK127" i="18" s="1"/>
  <c r="CK128" i="18" s="1"/>
  <c r="CK129" i="18" s="1"/>
  <c r="CK130" i="18" s="1"/>
  <c r="CK131" i="18" s="1"/>
  <c r="CK132" i="18" s="1"/>
  <c r="CK133" i="18" s="1"/>
  <c r="CK134" i="18" s="1"/>
  <c r="CK135" i="18" s="1"/>
  <c r="CK136" i="18" s="1"/>
  <c r="CK137" i="18" s="1"/>
  <c r="CK138" i="18" s="1"/>
  <c r="CK139" i="18" s="1"/>
  <c r="CK140" i="18" s="1"/>
  <c r="CK141" i="18" s="1"/>
  <c r="CK142" i="18" s="1"/>
  <c r="CK143" i="18" s="1"/>
  <c r="CK144" i="18" s="1"/>
  <c r="CK145" i="18" s="1"/>
  <c r="CK146" i="18" s="1"/>
  <c r="CK147" i="18" s="1"/>
  <c r="CJ3" i="18"/>
  <c r="CG3" i="18"/>
  <c r="CG4" i="18" s="1"/>
  <c r="CG5" i="18" s="1"/>
  <c r="CG6" i="18" s="1"/>
  <c r="CG7" i="18" s="1"/>
  <c r="CG8" i="18" s="1"/>
  <c r="CG9" i="18" s="1"/>
  <c r="CG10" i="18" s="1"/>
  <c r="CG11" i="18" s="1"/>
  <c r="CG12" i="18" s="1"/>
  <c r="CG13" i="18" s="1"/>
  <c r="CG14" i="18" s="1"/>
  <c r="CG15" i="18" s="1"/>
  <c r="CG16" i="18" s="1"/>
  <c r="CG17" i="18" s="1"/>
  <c r="CG18" i="18" s="1"/>
  <c r="CG19" i="18" s="1"/>
  <c r="CG20" i="18" s="1"/>
  <c r="CG21" i="18" s="1"/>
  <c r="CG22" i="18" s="1"/>
  <c r="CG23" i="18" s="1"/>
  <c r="CG24" i="18" s="1"/>
  <c r="CG25" i="18" s="1"/>
  <c r="CG26" i="18" s="1"/>
  <c r="CG27" i="18" s="1"/>
  <c r="CG28" i="18" s="1"/>
  <c r="CG29" i="18" s="1"/>
  <c r="CG30" i="18" s="1"/>
  <c r="CG31" i="18" s="1"/>
  <c r="CG32" i="18" s="1"/>
  <c r="CG33" i="18" s="1"/>
  <c r="CG34" i="18" s="1"/>
  <c r="CG35" i="18" s="1"/>
  <c r="CG36" i="18" s="1"/>
  <c r="CG37" i="18" s="1"/>
  <c r="CG38" i="18" s="1"/>
  <c r="CG39" i="18" s="1"/>
  <c r="CG40" i="18" s="1"/>
  <c r="CG41" i="18" s="1"/>
  <c r="CG42" i="18" s="1"/>
  <c r="CG43" i="18" s="1"/>
  <c r="CG44" i="18" s="1"/>
  <c r="CG45" i="18" s="1"/>
  <c r="CG46" i="18" s="1"/>
  <c r="CG47" i="18" s="1"/>
  <c r="CG48" i="18" s="1"/>
  <c r="CG49" i="18" s="1"/>
  <c r="CG50" i="18" s="1"/>
  <c r="CG51" i="18" s="1"/>
  <c r="CG52" i="18" s="1"/>
  <c r="CG53" i="18" s="1"/>
  <c r="CG54" i="18" s="1"/>
  <c r="CG55" i="18" s="1"/>
  <c r="CG56" i="18" s="1"/>
  <c r="CG57" i="18" s="1"/>
  <c r="CG58" i="18" s="1"/>
  <c r="CG59" i="18" s="1"/>
  <c r="CG60" i="18" s="1"/>
  <c r="CG61" i="18" s="1"/>
  <c r="CG62" i="18" s="1"/>
  <c r="CG63" i="18" s="1"/>
  <c r="CG64" i="18" s="1"/>
  <c r="CG65" i="18" s="1"/>
  <c r="CG66" i="18" s="1"/>
  <c r="CG67" i="18" s="1"/>
  <c r="CG68" i="18" s="1"/>
  <c r="CG69" i="18" s="1"/>
  <c r="CG70" i="18" s="1"/>
  <c r="CG71" i="18" s="1"/>
  <c r="CG72" i="18" s="1"/>
  <c r="CG73" i="18" s="1"/>
  <c r="CG74" i="18" s="1"/>
  <c r="CG75" i="18" s="1"/>
  <c r="CG76" i="18" s="1"/>
  <c r="CG77" i="18" s="1"/>
  <c r="CG78" i="18" s="1"/>
  <c r="CG79" i="18" s="1"/>
  <c r="CG80" i="18" s="1"/>
  <c r="CG81" i="18" s="1"/>
  <c r="CG82" i="18" s="1"/>
  <c r="CG83" i="18" s="1"/>
  <c r="CG84" i="18" s="1"/>
  <c r="CG85" i="18" s="1"/>
  <c r="CG86" i="18" s="1"/>
  <c r="CG87" i="18" s="1"/>
  <c r="CG88" i="18" s="1"/>
  <c r="CG89" i="18" s="1"/>
  <c r="CG90" i="18" s="1"/>
  <c r="CG91" i="18" s="1"/>
  <c r="CG92" i="18" s="1"/>
  <c r="CG93" i="18" s="1"/>
  <c r="CG94" i="18" s="1"/>
  <c r="CG95" i="18" s="1"/>
  <c r="CG96" i="18" s="1"/>
  <c r="CG97" i="18" s="1"/>
  <c r="CG98" i="18" s="1"/>
  <c r="CG99" i="18" s="1"/>
  <c r="CG100" i="18" s="1"/>
  <c r="CG101" i="18" s="1"/>
  <c r="CG102" i="18" s="1"/>
  <c r="CG103" i="18" s="1"/>
  <c r="CG104" i="18" s="1"/>
  <c r="CG105" i="18" s="1"/>
  <c r="CG106" i="18" s="1"/>
  <c r="CG107" i="18" s="1"/>
  <c r="CG108" i="18" s="1"/>
  <c r="CG109" i="18" s="1"/>
  <c r="CG110" i="18" s="1"/>
  <c r="CG111" i="18" s="1"/>
  <c r="CG112" i="18" s="1"/>
  <c r="CG113" i="18" s="1"/>
  <c r="CG114" i="18" s="1"/>
  <c r="CG115" i="18" s="1"/>
  <c r="CG116" i="18" s="1"/>
  <c r="CG117" i="18" s="1"/>
  <c r="CG118" i="18" s="1"/>
  <c r="CG119" i="18" s="1"/>
  <c r="CG120" i="18" s="1"/>
  <c r="CG121" i="18" s="1"/>
  <c r="CG122" i="18" s="1"/>
  <c r="CG123" i="18" s="1"/>
  <c r="CG124" i="18" s="1"/>
  <c r="CG125" i="18" s="1"/>
  <c r="CG126" i="18" s="1"/>
  <c r="CG127" i="18" s="1"/>
  <c r="CG128" i="18" s="1"/>
  <c r="CG129" i="18" s="1"/>
  <c r="CG130" i="18" s="1"/>
  <c r="CG131" i="18" s="1"/>
  <c r="CG132" i="18" s="1"/>
  <c r="CG133" i="18" s="1"/>
  <c r="CG134" i="18" s="1"/>
  <c r="CG135" i="18" s="1"/>
  <c r="CG136" i="18" s="1"/>
  <c r="CG137" i="18" s="1"/>
  <c r="CG138" i="18" s="1"/>
  <c r="CG139" i="18" s="1"/>
  <c r="CG140" i="18" s="1"/>
  <c r="CG141" i="18" s="1"/>
  <c r="CG142" i="18" s="1"/>
  <c r="CG143" i="18" s="1"/>
  <c r="CG144" i="18" s="1"/>
  <c r="CG145" i="18" s="1"/>
  <c r="CG146" i="18" s="1"/>
  <c r="CG147" i="18" s="1"/>
  <c r="CF3" i="18"/>
  <c r="CC3" i="18"/>
  <c r="CC4" i="18" s="1"/>
  <c r="CC5" i="18" s="1"/>
  <c r="CC6" i="18" s="1"/>
  <c r="CC7" i="18" s="1"/>
  <c r="CC8" i="18" s="1"/>
  <c r="CC9" i="18" s="1"/>
  <c r="CC10" i="18" s="1"/>
  <c r="CC11" i="18" s="1"/>
  <c r="CC12" i="18" s="1"/>
  <c r="CC13" i="18" s="1"/>
  <c r="CC14" i="18" s="1"/>
  <c r="CC15" i="18" s="1"/>
  <c r="CC16" i="18" s="1"/>
  <c r="CC17" i="18" s="1"/>
  <c r="CC18" i="18" s="1"/>
  <c r="CC19" i="18" s="1"/>
  <c r="CC20" i="18" s="1"/>
  <c r="CC21" i="18" s="1"/>
  <c r="CC22" i="18" s="1"/>
  <c r="CC23" i="18" s="1"/>
  <c r="CC24" i="18" s="1"/>
  <c r="CC25" i="18" s="1"/>
  <c r="CC26" i="18" s="1"/>
  <c r="CC27" i="18" s="1"/>
  <c r="CC28" i="18" s="1"/>
  <c r="CC29" i="18" s="1"/>
  <c r="CC30" i="18" s="1"/>
  <c r="CC31" i="18" s="1"/>
  <c r="CC32" i="18" s="1"/>
  <c r="CC33" i="18" s="1"/>
  <c r="CC34" i="18" s="1"/>
  <c r="CC35" i="18" s="1"/>
  <c r="CC36" i="18" s="1"/>
  <c r="CC37" i="18" s="1"/>
  <c r="CC38" i="18" s="1"/>
  <c r="CC39" i="18" s="1"/>
  <c r="CC40" i="18" s="1"/>
  <c r="CC41" i="18" s="1"/>
  <c r="CC42" i="18" s="1"/>
  <c r="CC43" i="18" s="1"/>
  <c r="CC44" i="18" s="1"/>
  <c r="CC45" i="18" s="1"/>
  <c r="CC46" i="18" s="1"/>
  <c r="CC47" i="18" s="1"/>
  <c r="CC48" i="18" s="1"/>
  <c r="CC49" i="18" s="1"/>
  <c r="CC50" i="18" s="1"/>
  <c r="CC51" i="18" s="1"/>
  <c r="CC52" i="18" s="1"/>
  <c r="CC53" i="18" s="1"/>
  <c r="CC54" i="18" s="1"/>
  <c r="CC55" i="18" s="1"/>
  <c r="CC56" i="18" s="1"/>
  <c r="CC57" i="18" s="1"/>
  <c r="CC58" i="18" s="1"/>
  <c r="CC59" i="18" s="1"/>
  <c r="CC60" i="18" s="1"/>
  <c r="CC61" i="18" s="1"/>
  <c r="CC62" i="18" s="1"/>
  <c r="CC63" i="18" s="1"/>
  <c r="CC64" i="18" s="1"/>
  <c r="CC65" i="18" s="1"/>
  <c r="CC66" i="18" s="1"/>
  <c r="CC67" i="18" s="1"/>
  <c r="CC68" i="18" s="1"/>
  <c r="CC69" i="18" s="1"/>
  <c r="CC70" i="18" s="1"/>
  <c r="CC71" i="18" s="1"/>
  <c r="CC72" i="18" s="1"/>
  <c r="CC73" i="18" s="1"/>
  <c r="CC74" i="18" s="1"/>
  <c r="CC75" i="18" s="1"/>
  <c r="CC76" i="18" s="1"/>
  <c r="CC77" i="18" s="1"/>
  <c r="CC78" i="18" s="1"/>
  <c r="CC79" i="18" s="1"/>
  <c r="CC80" i="18" s="1"/>
  <c r="CC81" i="18" s="1"/>
  <c r="CC82" i="18" s="1"/>
  <c r="CC83" i="18" s="1"/>
  <c r="CC84" i="18" s="1"/>
  <c r="CC85" i="18" s="1"/>
  <c r="CC86" i="18" s="1"/>
  <c r="CC87" i="18" s="1"/>
  <c r="CC88" i="18" s="1"/>
  <c r="CC89" i="18" s="1"/>
  <c r="CC90" i="18" s="1"/>
  <c r="CC91" i="18" s="1"/>
  <c r="CC92" i="18" s="1"/>
  <c r="CC93" i="18" s="1"/>
  <c r="CC94" i="18" s="1"/>
  <c r="CC95" i="18" s="1"/>
  <c r="CC96" i="18" s="1"/>
  <c r="CC97" i="18" s="1"/>
  <c r="CC98" i="18" s="1"/>
  <c r="CC99" i="18" s="1"/>
  <c r="CC100" i="18" s="1"/>
  <c r="CC101" i="18" s="1"/>
  <c r="CC102" i="18" s="1"/>
  <c r="CC103" i="18" s="1"/>
  <c r="CC104" i="18" s="1"/>
  <c r="CC105" i="18" s="1"/>
  <c r="CC106" i="18" s="1"/>
  <c r="CC107" i="18" s="1"/>
  <c r="CC108" i="18" s="1"/>
  <c r="CC109" i="18" s="1"/>
  <c r="CC110" i="18" s="1"/>
  <c r="CC111" i="18" s="1"/>
  <c r="CC112" i="18" s="1"/>
  <c r="CC113" i="18" s="1"/>
  <c r="CC114" i="18" s="1"/>
  <c r="CC115" i="18" s="1"/>
  <c r="CC116" i="18" s="1"/>
  <c r="CC117" i="18" s="1"/>
  <c r="CC118" i="18" s="1"/>
  <c r="CC119" i="18" s="1"/>
  <c r="CC120" i="18" s="1"/>
  <c r="CC121" i="18" s="1"/>
  <c r="CC122" i="18" s="1"/>
  <c r="CC123" i="18" s="1"/>
  <c r="CC124" i="18" s="1"/>
  <c r="CC125" i="18" s="1"/>
  <c r="CC126" i="18" s="1"/>
  <c r="CC127" i="18" s="1"/>
  <c r="CC128" i="18" s="1"/>
  <c r="CC129" i="18" s="1"/>
  <c r="CC130" i="18" s="1"/>
  <c r="CC131" i="18" s="1"/>
  <c r="CC132" i="18" s="1"/>
  <c r="CC133" i="18" s="1"/>
  <c r="CC134" i="18" s="1"/>
  <c r="CC135" i="18" s="1"/>
  <c r="CC136" i="18" s="1"/>
  <c r="CC137" i="18" s="1"/>
  <c r="CC138" i="18" s="1"/>
  <c r="CC139" i="18" s="1"/>
  <c r="CC140" i="18" s="1"/>
  <c r="CC141" i="18" s="1"/>
  <c r="CC142" i="18" s="1"/>
  <c r="CC143" i="18" s="1"/>
  <c r="CC144" i="18" s="1"/>
  <c r="CC145" i="18" s="1"/>
  <c r="CC146" i="18" s="1"/>
  <c r="CC147" i="18" s="1"/>
  <c r="CB3" i="18"/>
  <c r="BY3" i="18"/>
  <c r="BY4" i="18" s="1"/>
  <c r="BY5" i="18" s="1"/>
  <c r="BY6" i="18" s="1"/>
  <c r="BY7" i="18" s="1"/>
  <c r="BY8" i="18" s="1"/>
  <c r="BY9" i="18" s="1"/>
  <c r="BY10" i="18" s="1"/>
  <c r="BY11" i="18" s="1"/>
  <c r="BY12" i="18" s="1"/>
  <c r="BY13" i="18" s="1"/>
  <c r="BY14" i="18" s="1"/>
  <c r="BY15" i="18" s="1"/>
  <c r="BY16" i="18" s="1"/>
  <c r="BY17" i="18" s="1"/>
  <c r="BY18" i="18" s="1"/>
  <c r="BY19" i="18" s="1"/>
  <c r="BY20" i="18" s="1"/>
  <c r="BY21" i="18" s="1"/>
  <c r="BY22" i="18" s="1"/>
  <c r="BY23" i="18" s="1"/>
  <c r="BY24" i="18" s="1"/>
  <c r="BY25" i="18" s="1"/>
  <c r="BY26" i="18" s="1"/>
  <c r="BY27" i="18" s="1"/>
  <c r="BY28" i="18" s="1"/>
  <c r="BY29" i="18" s="1"/>
  <c r="BY30" i="18" s="1"/>
  <c r="BY31" i="18" s="1"/>
  <c r="BY32" i="18" s="1"/>
  <c r="BY33" i="18" s="1"/>
  <c r="BY34" i="18" s="1"/>
  <c r="BY35" i="18" s="1"/>
  <c r="BY36" i="18" s="1"/>
  <c r="BY37" i="18" s="1"/>
  <c r="BY38" i="18" s="1"/>
  <c r="BY39" i="18" s="1"/>
  <c r="BY40" i="18" s="1"/>
  <c r="BY41" i="18" s="1"/>
  <c r="BY42" i="18" s="1"/>
  <c r="BY43" i="18" s="1"/>
  <c r="BY44" i="18" s="1"/>
  <c r="BY45" i="18" s="1"/>
  <c r="BY46" i="18" s="1"/>
  <c r="BY47" i="18" s="1"/>
  <c r="BY48" i="18" s="1"/>
  <c r="BY49" i="18" s="1"/>
  <c r="BY50" i="18" s="1"/>
  <c r="BY51" i="18" s="1"/>
  <c r="BY52" i="18" s="1"/>
  <c r="BY53" i="18" s="1"/>
  <c r="BY54" i="18" s="1"/>
  <c r="BY55" i="18" s="1"/>
  <c r="BY56" i="18" s="1"/>
  <c r="BY57" i="18" s="1"/>
  <c r="BY58" i="18" s="1"/>
  <c r="BY59" i="18" s="1"/>
  <c r="BY60" i="18" s="1"/>
  <c r="BY61" i="18" s="1"/>
  <c r="BY62" i="18" s="1"/>
  <c r="BY63" i="18" s="1"/>
  <c r="BY64" i="18" s="1"/>
  <c r="BY65" i="18" s="1"/>
  <c r="BY66" i="18" s="1"/>
  <c r="BY67" i="18" s="1"/>
  <c r="BY68" i="18" s="1"/>
  <c r="BY69" i="18" s="1"/>
  <c r="BY70" i="18" s="1"/>
  <c r="BY71" i="18" s="1"/>
  <c r="BY72" i="18" s="1"/>
  <c r="BY73" i="18" s="1"/>
  <c r="BY74" i="18" s="1"/>
  <c r="BY75" i="18" s="1"/>
  <c r="BY76" i="18" s="1"/>
  <c r="BY77" i="18" s="1"/>
  <c r="BY78" i="18" s="1"/>
  <c r="BY79" i="18" s="1"/>
  <c r="BY80" i="18" s="1"/>
  <c r="BY81" i="18" s="1"/>
  <c r="BY82" i="18" s="1"/>
  <c r="BY83" i="18" s="1"/>
  <c r="BY84" i="18" s="1"/>
  <c r="BY85" i="18" s="1"/>
  <c r="BY86" i="18" s="1"/>
  <c r="BY87" i="18" s="1"/>
  <c r="BY88" i="18" s="1"/>
  <c r="BY89" i="18" s="1"/>
  <c r="BY90" i="18" s="1"/>
  <c r="BY91" i="18" s="1"/>
  <c r="BY92" i="18" s="1"/>
  <c r="BY93" i="18" s="1"/>
  <c r="BY94" i="18" s="1"/>
  <c r="BY95" i="18" s="1"/>
  <c r="BY96" i="18" s="1"/>
  <c r="BY97" i="18" s="1"/>
  <c r="BY98" i="18" s="1"/>
  <c r="BY99" i="18" s="1"/>
  <c r="BY100" i="18" s="1"/>
  <c r="BY101" i="18" s="1"/>
  <c r="BY102" i="18" s="1"/>
  <c r="BY103" i="18" s="1"/>
  <c r="BY104" i="18" s="1"/>
  <c r="BY105" i="18" s="1"/>
  <c r="BY106" i="18" s="1"/>
  <c r="BY107" i="18" s="1"/>
  <c r="BY108" i="18" s="1"/>
  <c r="BY109" i="18" s="1"/>
  <c r="BY110" i="18" s="1"/>
  <c r="BY111" i="18" s="1"/>
  <c r="BY112" i="18" s="1"/>
  <c r="BY113" i="18" s="1"/>
  <c r="BY114" i="18" s="1"/>
  <c r="BY115" i="18" s="1"/>
  <c r="BY116" i="18" s="1"/>
  <c r="BY117" i="18" s="1"/>
  <c r="BY118" i="18" s="1"/>
  <c r="BY119" i="18" s="1"/>
  <c r="BY120" i="18" s="1"/>
  <c r="BY121" i="18" s="1"/>
  <c r="BY122" i="18" s="1"/>
  <c r="BY123" i="18" s="1"/>
  <c r="BY124" i="18" s="1"/>
  <c r="BY125" i="18" s="1"/>
  <c r="BY126" i="18" s="1"/>
  <c r="BY127" i="18" s="1"/>
  <c r="BY128" i="18" s="1"/>
  <c r="BY129" i="18" s="1"/>
  <c r="BY130" i="18" s="1"/>
  <c r="BY131" i="18" s="1"/>
  <c r="BY132" i="18" s="1"/>
  <c r="BY133" i="18" s="1"/>
  <c r="BY134" i="18" s="1"/>
  <c r="BY135" i="18" s="1"/>
  <c r="BY136" i="18" s="1"/>
  <c r="BY137" i="18" s="1"/>
  <c r="BY138" i="18" s="1"/>
  <c r="BY139" i="18" s="1"/>
  <c r="BY140" i="18" s="1"/>
  <c r="BY141" i="18" s="1"/>
  <c r="BY142" i="18" s="1"/>
  <c r="BY143" i="18" s="1"/>
  <c r="BY144" i="18" s="1"/>
  <c r="BY145" i="18" s="1"/>
  <c r="BY146" i="18" s="1"/>
  <c r="BY147" i="18" s="1"/>
  <c r="BX3" i="18"/>
  <c r="BP3" i="18"/>
  <c r="BN3" i="18"/>
  <c r="BN4" i="18" s="1"/>
  <c r="BN5" i="18" s="1"/>
  <c r="BN6" i="18" s="1"/>
  <c r="BN7" i="18" s="1"/>
  <c r="BN8" i="18" s="1"/>
  <c r="BN9" i="18" s="1"/>
  <c r="BN10" i="18" s="1"/>
  <c r="BN11" i="18" s="1"/>
  <c r="BN12" i="18" s="1"/>
  <c r="BN13" i="18" s="1"/>
  <c r="BN14" i="18" s="1"/>
  <c r="BN15" i="18" s="1"/>
  <c r="BN16" i="18" s="1"/>
  <c r="BN17" i="18" s="1"/>
  <c r="BN18" i="18" s="1"/>
  <c r="BN19" i="18" s="1"/>
  <c r="BN20" i="18" s="1"/>
  <c r="BN21" i="18" s="1"/>
  <c r="BN22" i="18" s="1"/>
  <c r="BN23" i="18" s="1"/>
  <c r="BN24" i="18" s="1"/>
  <c r="BN25" i="18" s="1"/>
  <c r="BN26" i="18" s="1"/>
  <c r="BN27" i="18" s="1"/>
  <c r="BN28" i="18" s="1"/>
  <c r="BN29" i="18" s="1"/>
  <c r="BN30" i="18" s="1"/>
  <c r="BN31" i="18" s="1"/>
  <c r="BN32" i="18" s="1"/>
  <c r="BN33" i="18" s="1"/>
  <c r="BN34" i="18" s="1"/>
  <c r="BN35" i="18" s="1"/>
  <c r="BN36" i="18" s="1"/>
  <c r="BN37" i="18" s="1"/>
  <c r="BN38" i="18" s="1"/>
  <c r="BN39" i="18" s="1"/>
  <c r="BN40" i="18" s="1"/>
  <c r="BN41" i="18" s="1"/>
  <c r="BN42" i="18" s="1"/>
  <c r="BN43" i="18" s="1"/>
  <c r="BN44" i="18" s="1"/>
  <c r="BN45" i="18" s="1"/>
  <c r="BN46" i="18" s="1"/>
  <c r="BN47" i="18" s="1"/>
  <c r="BN48" i="18" s="1"/>
  <c r="BN49" i="18" s="1"/>
  <c r="BN50" i="18" s="1"/>
  <c r="BN51" i="18" s="1"/>
  <c r="BN52" i="18" s="1"/>
  <c r="BN53" i="18" s="1"/>
  <c r="BN54" i="18" s="1"/>
  <c r="BN55" i="18" s="1"/>
  <c r="BN56" i="18" s="1"/>
  <c r="BN57" i="18" s="1"/>
  <c r="BN58" i="18" s="1"/>
  <c r="BN59" i="18" s="1"/>
  <c r="BN60" i="18" s="1"/>
  <c r="BN61" i="18" s="1"/>
  <c r="BN62" i="18" s="1"/>
  <c r="BN63" i="18" s="1"/>
  <c r="BN64" i="18" s="1"/>
  <c r="BN65" i="18" s="1"/>
  <c r="BN66" i="18" s="1"/>
  <c r="BN67" i="18" s="1"/>
  <c r="BN68" i="18" s="1"/>
  <c r="BN69" i="18" s="1"/>
  <c r="BN70" i="18" s="1"/>
  <c r="BN71" i="18" s="1"/>
  <c r="BN72" i="18" s="1"/>
  <c r="BN73" i="18" s="1"/>
  <c r="BN74" i="18" s="1"/>
  <c r="BN75" i="18" s="1"/>
  <c r="BN76" i="18" s="1"/>
  <c r="BN77" i="18" s="1"/>
  <c r="BN78" i="18" s="1"/>
  <c r="BN79" i="18" s="1"/>
  <c r="BN80" i="18" s="1"/>
  <c r="BN81" i="18" s="1"/>
  <c r="BN82" i="18" s="1"/>
  <c r="BN83" i="18" s="1"/>
  <c r="BN84" i="18" s="1"/>
  <c r="BN85" i="18" s="1"/>
  <c r="BN86" i="18" s="1"/>
  <c r="BN87" i="18" s="1"/>
  <c r="BN88" i="18" s="1"/>
  <c r="BN89" i="18" s="1"/>
  <c r="BN90" i="18" s="1"/>
  <c r="BN91" i="18" s="1"/>
  <c r="BN92" i="18" s="1"/>
  <c r="BN93" i="18" s="1"/>
  <c r="BN94" i="18" s="1"/>
  <c r="BN95" i="18" s="1"/>
  <c r="BN96" i="18" s="1"/>
  <c r="BN97" i="18" s="1"/>
  <c r="BN98" i="18" s="1"/>
  <c r="BN99" i="18" s="1"/>
  <c r="BN100" i="18" s="1"/>
  <c r="BN101" i="18" s="1"/>
  <c r="BN102" i="18" s="1"/>
  <c r="BN103" i="18" s="1"/>
  <c r="BN104" i="18" s="1"/>
  <c r="BN105" i="18" s="1"/>
  <c r="BN106" i="18" s="1"/>
  <c r="BN107" i="18" s="1"/>
  <c r="BN108" i="18" s="1"/>
  <c r="BN109" i="18" s="1"/>
  <c r="BN110" i="18" s="1"/>
  <c r="BN111" i="18" s="1"/>
  <c r="BN112" i="18" s="1"/>
  <c r="BN113" i="18" s="1"/>
  <c r="BN114" i="18" s="1"/>
  <c r="BN115" i="18" s="1"/>
  <c r="BN116" i="18" s="1"/>
  <c r="BN117" i="18" s="1"/>
  <c r="BN118" i="18" s="1"/>
  <c r="BN119" i="18" s="1"/>
  <c r="BN120" i="18" s="1"/>
  <c r="BN121" i="18" s="1"/>
  <c r="BN122" i="18" s="1"/>
  <c r="BN123" i="18" s="1"/>
  <c r="BN124" i="18" s="1"/>
  <c r="BN125" i="18" s="1"/>
  <c r="BN126" i="18" s="1"/>
  <c r="BN127" i="18" s="1"/>
  <c r="BN128" i="18" s="1"/>
  <c r="BN129" i="18" s="1"/>
  <c r="BN130" i="18" s="1"/>
  <c r="BN131" i="18" s="1"/>
  <c r="BN132" i="18" s="1"/>
  <c r="BN133" i="18" s="1"/>
  <c r="BN134" i="18" s="1"/>
  <c r="BN135" i="18" s="1"/>
  <c r="BN136" i="18" s="1"/>
  <c r="BN137" i="18" s="1"/>
  <c r="BN138" i="18" s="1"/>
  <c r="BN139" i="18" s="1"/>
  <c r="BN140" i="18" s="1"/>
  <c r="BN141" i="18" s="1"/>
  <c r="BN142" i="18" s="1"/>
  <c r="BN143" i="18" s="1"/>
  <c r="BN144" i="18" s="1"/>
  <c r="BN145" i="18" s="1"/>
  <c r="BN146" i="18" s="1"/>
  <c r="BN147" i="18" s="1"/>
  <c r="BM3" i="18"/>
  <c r="BJ3" i="18"/>
  <c r="BJ4" i="18" s="1"/>
  <c r="BJ5" i="18" s="1"/>
  <c r="BJ6" i="18" s="1"/>
  <c r="BJ7" i="18" s="1"/>
  <c r="BJ8" i="18" s="1"/>
  <c r="BJ9" i="18" s="1"/>
  <c r="BJ10" i="18" s="1"/>
  <c r="BJ11" i="18" s="1"/>
  <c r="BJ12" i="18" s="1"/>
  <c r="BJ13" i="18" s="1"/>
  <c r="BJ14" i="18" s="1"/>
  <c r="BJ15" i="18" s="1"/>
  <c r="BJ16" i="18" s="1"/>
  <c r="BJ17" i="18" s="1"/>
  <c r="BJ18" i="18" s="1"/>
  <c r="BJ19" i="18" s="1"/>
  <c r="BJ20" i="18" s="1"/>
  <c r="BJ21" i="18" s="1"/>
  <c r="BJ22" i="18" s="1"/>
  <c r="BJ23" i="18" s="1"/>
  <c r="BJ24" i="18" s="1"/>
  <c r="BJ25" i="18" s="1"/>
  <c r="BJ26" i="18" s="1"/>
  <c r="BJ27" i="18" s="1"/>
  <c r="BJ28" i="18" s="1"/>
  <c r="BJ29" i="18" s="1"/>
  <c r="BJ30" i="18" s="1"/>
  <c r="BJ31" i="18" s="1"/>
  <c r="BJ32" i="18" s="1"/>
  <c r="BJ33" i="18" s="1"/>
  <c r="BJ34" i="18" s="1"/>
  <c r="BJ35" i="18" s="1"/>
  <c r="BJ36" i="18" s="1"/>
  <c r="BJ37" i="18" s="1"/>
  <c r="BJ38" i="18" s="1"/>
  <c r="BJ39" i="18" s="1"/>
  <c r="BJ40" i="18" s="1"/>
  <c r="BJ41" i="18" s="1"/>
  <c r="BJ42" i="18" s="1"/>
  <c r="BJ43" i="18" s="1"/>
  <c r="BJ44" i="18" s="1"/>
  <c r="BJ45" i="18" s="1"/>
  <c r="BJ46" i="18" s="1"/>
  <c r="BJ47" i="18" s="1"/>
  <c r="BJ48" i="18" s="1"/>
  <c r="BJ49" i="18" s="1"/>
  <c r="BJ50" i="18" s="1"/>
  <c r="BJ51" i="18" s="1"/>
  <c r="BJ52" i="18" s="1"/>
  <c r="BJ53" i="18" s="1"/>
  <c r="BJ54" i="18" s="1"/>
  <c r="BJ55" i="18" s="1"/>
  <c r="BJ56" i="18" s="1"/>
  <c r="BJ57" i="18" s="1"/>
  <c r="BJ58" i="18" s="1"/>
  <c r="BJ59" i="18" s="1"/>
  <c r="BJ60" i="18" s="1"/>
  <c r="BJ61" i="18" s="1"/>
  <c r="BJ62" i="18" s="1"/>
  <c r="BJ63" i="18" s="1"/>
  <c r="BJ64" i="18" s="1"/>
  <c r="BJ65" i="18" s="1"/>
  <c r="BJ66" i="18" s="1"/>
  <c r="BJ67" i="18" s="1"/>
  <c r="BJ68" i="18" s="1"/>
  <c r="BJ69" i="18" s="1"/>
  <c r="BJ70" i="18" s="1"/>
  <c r="BJ71" i="18" s="1"/>
  <c r="BJ72" i="18" s="1"/>
  <c r="BJ73" i="18" s="1"/>
  <c r="BJ74" i="18" s="1"/>
  <c r="BJ75" i="18" s="1"/>
  <c r="BJ76" i="18" s="1"/>
  <c r="BJ77" i="18" s="1"/>
  <c r="BJ78" i="18" s="1"/>
  <c r="BJ79" i="18" s="1"/>
  <c r="BJ80" i="18" s="1"/>
  <c r="BJ81" i="18" s="1"/>
  <c r="BJ82" i="18" s="1"/>
  <c r="BJ83" i="18" s="1"/>
  <c r="BJ84" i="18" s="1"/>
  <c r="BJ85" i="18" s="1"/>
  <c r="BJ86" i="18" s="1"/>
  <c r="BJ87" i="18" s="1"/>
  <c r="BJ88" i="18" s="1"/>
  <c r="BJ89" i="18" s="1"/>
  <c r="BJ90" i="18" s="1"/>
  <c r="BJ91" i="18" s="1"/>
  <c r="BJ92" i="18" s="1"/>
  <c r="BJ93" i="18" s="1"/>
  <c r="BJ94" i="18" s="1"/>
  <c r="BJ95" i="18" s="1"/>
  <c r="BJ96" i="18" s="1"/>
  <c r="BJ97" i="18" s="1"/>
  <c r="BJ98" i="18" s="1"/>
  <c r="BJ99" i="18" s="1"/>
  <c r="BJ100" i="18" s="1"/>
  <c r="BJ101" i="18" s="1"/>
  <c r="BJ102" i="18" s="1"/>
  <c r="BJ103" i="18" s="1"/>
  <c r="BJ104" i="18" s="1"/>
  <c r="BJ105" i="18" s="1"/>
  <c r="BJ106" i="18" s="1"/>
  <c r="BJ107" i="18" s="1"/>
  <c r="BJ108" i="18" s="1"/>
  <c r="BJ109" i="18" s="1"/>
  <c r="BJ110" i="18" s="1"/>
  <c r="BJ111" i="18" s="1"/>
  <c r="BJ112" i="18" s="1"/>
  <c r="BJ113" i="18" s="1"/>
  <c r="BJ114" i="18" s="1"/>
  <c r="BJ115" i="18" s="1"/>
  <c r="BJ116" i="18" s="1"/>
  <c r="BJ117" i="18" s="1"/>
  <c r="BJ118" i="18" s="1"/>
  <c r="BJ119" i="18" s="1"/>
  <c r="BJ120" i="18" s="1"/>
  <c r="BJ121" i="18" s="1"/>
  <c r="BJ122" i="18" s="1"/>
  <c r="BJ123" i="18" s="1"/>
  <c r="BJ124" i="18" s="1"/>
  <c r="BJ125" i="18" s="1"/>
  <c r="BJ126" i="18" s="1"/>
  <c r="BJ127" i="18" s="1"/>
  <c r="BJ128" i="18" s="1"/>
  <c r="BJ129" i="18" s="1"/>
  <c r="BJ130" i="18" s="1"/>
  <c r="BJ131" i="18" s="1"/>
  <c r="BJ132" i="18" s="1"/>
  <c r="BJ133" i="18" s="1"/>
  <c r="BJ134" i="18" s="1"/>
  <c r="BJ135" i="18" s="1"/>
  <c r="BJ136" i="18" s="1"/>
  <c r="BJ137" i="18" s="1"/>
  <c r="BJ138" i="18" s="1"/>
  <c r="BJ139" i="18" s="1"/>
  <c r="BJ140" i="18" s="1"/>
  <c r="BJ141" i="18" s="1"/>
  <c r="BJ142" i="18" s="1"/>
  <c r="BJ143" i="18" s="1"/>
  <c r="BJ144" i="18" s="1"/>
  <c r="BJ145" i="18" s="1"/>
  <c r="BJ146" i="18" s="1"/>
  <c r="BJ147" i="18" s="1"/>
  <c r="BI3" i="18"/>
  <c r="BF3" i="18"/>
  <c r="BF4" i="18" s="1"/>
  <c r="BF5" i="18" s="1"/>
  <c r="BF6" i="18" s="1"/>
  <c r="BF7" i="18" s="1"/>
  <c r="BF8" i="18" s="1"/>
  <c r="BF9" i="18" s="1"/>
  <c r="BF10" i="18" s="1"/>
  <c r="BF11" i="18" s="1"/>
  <c r="BF12" i="18" s="1"/>
  <c r="BF13" i="18" s="1"/>
  <c r="BF14" i="18" s="1"/>
  <c r="BF15" i="18" s="1"/>
  <c r="BF16" i="18" s="1"/>
  <c r="BF17" i="18" s="1"/>
  <c r="BF18" i="18" s="1"/>
  <c r="BF19" i="18" s="1"/>
  <c r="BF20" i="18" s="1"/>
  <c r="BF21" i="18" s="1"/>
  <c r="BF22" i="18" s="1"/>
  <c r="BF23" i="18" s="1"/>
  <c r="BF24" i="18" s="1"/>
  <c r="BF25" i="18" s="1"/>
  <c r="BF26" i="18" s="1"/>
  <c r="BF27" i="18" s="1"/>
  <c r="BF28" i="18" s="1"/>
  <c r="BF29" i="18" s="1"/>
  <c r="BF30" i="18" s="1"/>
  <c r="BF31" i="18" s="1"/>
  <c r="BF32" i="18" s="1"/>
  <c r="BF33" i="18" s="1"/>
  <c r="BF34" i="18" s="1"/>
  <c r="BF35" i="18" s="1"/>
  <c r="BF36" i="18" s="1"/>
  <c r="BF37" i="18" s="1"/>
  <c r="BF38" i="18" s="1"/>
  <c r="BF39" i="18" s="1"/>
  <c r="BF40" i="18" s="1"/>
  <c r="BF41" i="18" s="1"/>
  <c r="BF42" i="18" s="1"/>
  <c r="BF43" i="18" s="1"/>
  <c r="BF44" i="18" s="1"/>
  <c r="BF45" i="18" s="1"/>
  <c r="BF46" i="18" s="1"/>
  <c r="BF47" i="18" s="1"/>
  <c r="BF48" i="18" s="1"/>
  <c r="BF49" i="18" s="1"/>
  <c r="BF50" i="18" s="1"/>
  <c r="BF51" i="18" s="1"/>
  <c r="BF52" i="18" s="1"/>
  <c r="BF53" i="18" s="1"/>
  <c r="BF54" i="18" s="1"/>
  <c r="BF55" i="18" s="1"/>
  <c r="BF56" i="18" s="1"/>
  <c r="BF57" i="18" s="1"/>
  <c r="BF58" i="18" s="1"/>
  <c r="BF59" i="18" s="1"/>
  <c r="BF60" i="18" s="1"/>
  <c r="BF61" i="18" s="1"/>
  <c r="BF62" i="18" s="1"/>
  <c r="BF63" i="18" s="1"/>
  <c r="BF64" i="18" s="1"/>
  <c r="BF65" i="18" s="1"/>
  <c r="BF66" i="18" s="1"/>
  <c r="BF67" i="18" s="1"/>
  <c r="BF68" i="18" s="1"/>
  <c r="BF69" i="18" s="1"/>
  <c r="BF70" i="18" s="1"/>
  <c r="BF71" i="18" s="1"/>
  <c r="BF72" i="18" s="1"/>
  <c r="BF73" i="18" s="1"/>
  <c r="BF74" i="18" s="1"/>
  <c r="BF75" i="18" s="1"/>
  <c r="BF76" i="18" s="1"/>
  <c r="BF77" i="18" s="1"/>
  <c r="BF78" i="18" s="1"/>
  <c r="BF79" i="18" s="1"/>
  <c r="BF80" i="18" s="1"/>
  <c r="BF81" i="18" s="1"/>
  <c r="BF82" i="18" s="1"/>
  <c r="BF83" i="18" s="1"/>
  <c r="BF84" i="18" s="1"/>
  <c r="BF85" i="18" s="1"/>
  <c r="BF86" i="18" s="1"/>
  <c r="BF87" i="18" s="1"/>
  <c r="BF88" i="18" s="1"/>
  <c r="BF89" i="18" s="1"/>
  <c r="BF90" i="18" s="1"/>
  <c r="BF91" i="18" s="1"/>
  <c r="BF92" i="18" s="1"/>
  <c r="BF93" i="18" s="1"/>
  <c r="BF94" i="18" s="1"/>
  <c r="BF95" i="18" s="1"/>
  <c r="BF96" i="18" s="1"/>
  <c r="BF97" i="18" s="1"/>
  <c r="BF98" i="18" s="1"/>
  <c r="BF99" i="18" s="1"/>
  <c r="BF100" i="18" s="1"/>
  <c r="BF101" i="18" s="1"/>
  <c r="BF102" i="18" s="1"/>
  <c r="BF103" i="18" s="1"/>
  <c r="BF104" i="18" s="1"/>
  <c r="BF105" i="18" s="1"/>
  <c r="BF106" i="18" s="1"/>
  <c r="BF107" i="18" s="1"/>
  <c r="BF108" i="18" s="1"/>
  <c r="BF109" i="18" s="1"/>
  <c r="BF110" i="18" s="1"/>
  <c r="BF111" i="18" s="1"/>
  <c r="BF112" i="18" s="1"/>
  <c r="BF113" i="18" s="1"/>
  <c r="BF114" i="18" s="1"/>
  <c r="BF115" i="18" s="1"/>
  <c r="BF116" i="18" s="1"/>
  <c r="BF117" i="18" s="1"/>
  <c r="BF118" i="18" s="1"/>
  <c r="BF119" i="18" s="1"/>
  <c r="BF120" i="18" s="1"/>
  <c r="BF121" i="18" s="1"/>
  <c r="BF122" i="18" s="1"/>
  <c r="BF123" i="18" s="1"/>
  <c r="BF124" i="18" s="1"/>
  <c r="BF125" i="18" s="1"/>
  <c r="BF126" i="18" s="1"/>
  <c r="BF127" i="18" s="1"/>
  <c r="BF128" i="18" s="1"/>
  <c r="BF129" i="18" s="1"/>
  <c r="BF130" i="18" s="1"/>
  <c r="BF131" i="18" s="1"/>
  <c r="BF132" i="18" s="1"/>
  <c r="BF133" i="18" s="1"/>
  <c r="BF134" i="18" s="1"/>
  <c r="BF135" i="18" s="1"/>
  <c r="BF136" i="18" s="1"/>
  <c r="BF137" i="18" s="1"/>
  <c r="BF138" i="18" s="1"/>
  <c r="BF139" i="18" s="1"/>
  <c r="BF140" i="18" s="1"/>
  <c r="BF141" i="18" s="1"/>
  <c r="BF142" i="18" s="1"/>
  <c r="BF143" i="18" s="1"/>
  <c r="BF144" i="18" s="1"/>
  <c r="BF145" i="18" s="1"/>
  <c r="BF146" i="18" s="1"/>
  <c r="BF147" i="18" s="1"/>
  <c r="BE3" i="18"/>
  <c r="BB3" i="18"/>
  <c r="BB4" i="18" s="1"/>
  <c r="BB5" i="18" s="1"/>
  <c r="BB6" i="18" s="1"/>
  <c r="BB7" i="18" s="1"/>
  <c r="BB8" i="18" s="1"/>
  <c r="BB9" i="18" s="1"/>
  <c r="BB10" i="18" s="1"/>
  <c r="BB11" i="18" s="1"/>
  <c r="BB12" i="18" s="1"/>
  <c r="BB13" i="18" s="1"/>
  <c r="BB14" i="18" s="1"/>
  <c r="BB15" i="18" s="1"/>
  <c r="BB16" i="18" s="1"/>
  <c r="BB17" i="18" s="1"/>
  <c r="BB18" i="18" s="1"/>
  <c r="BB19" i="18" s="1"/>
  <c r="BB20" i="18" s="1"/>
  <c r="BB21" i="18" s="1"/>
  <c r="BB22" i="18" s="1"/>
  <c r="BB23" i="18" s="1"/>
  <c r="BB24" i="18" s="1"/>
  <c r="BB25" i="18" s="1"/>
  <c r="BB26" i="18" s="1"/>
  <c r="BB27" i="18" s="1"/>
  <c r="BB28" i="18" s="1"/>
  <c r="BB29" i="18" s="1"/>
  <c r="BB30" i="18" s="1"/>
  <c r="BB31" i="18" s="1"/>
  <c r="BB32" i="18" s="1"/>
  <c r="BB33" i="18" s="1"/>
  <c r="BB34" i="18" s="1"/>
  <c r="BB35" i="18" s="1"/>
  <c r="BB36" i="18" s="1"/>
  <c r="BB37" i="18" s="1"/>
  <c r="BB38" i="18" s="1"/>
  <c r="BB39" i="18" s="1"/>
  <c r="BB40" i="18" s="1"/>
  <c r="BB41" i="18" s="1"/>
  <c r="BB42" i="18" s="1"/>
  <c r="BB43" i="18" s="1"/>
  <c r="BB44" i="18" s="1"/>
  <c r="BB45" i="18" s="1"/>
  <c r="BB46" i="18" s="1"/>
  <c r="BB47" i="18" s="1"/>
  <c r="BB48" i="18" s="1"/>
  <c r="BB49" i="18" s="1"/>
  <c r="BB50" i="18" s="1"/>
  <c r="BB51" i="18" s="1"/>
  <c r="BB52" i="18" s="1"/>
  <c r="BB53" i="18" s="1"/>
  <c r="BB54" i="18" s="1"/>
  <c r="BB55" i="18" s="1"/>
  <c r="BB56" i="18" s="1"/>
  <c r="BB57" i="18" s="1"/>
  <c r="BB58" i="18" s="1"/>
  <c r="BB59" i="18" s="1"/>
  <c r="BB60" i="18" s="1"/>
  <c r="BB61" i="18" s="1"/>
  <c r="BB62" i="18" s="1"/>
  <c r="BB63" i="18" s="1"/>
  <c r="BB64" i="18" s="1"/>
  <c r="BB65" i="18" s="1"/>
  <c r="BB66" i="18" s="1"/>
  <c r="BB67" i="18" s="1"/>
  <c r="BB68" i="18" s="1"/>
  <c r="BB69" i="18" s="1"/>
  <c r="BB70" i="18" s="1"/>
  <c r="BB71" i="18" s="1"/>
  <c r="BB72" i="18" s="1"/>
  <c r="BB73" i="18" s="1"/>
  <c r="BB74" i="18" s="1"/>
  <c r="BB75" i="18" s="1"/>
  <c r="BB76" i="18" s="1"/>
  <c r="BB77" i="18" s="1"/>
  <c r="BB78" i="18" s="1"/>
  <c r="BB79" i="18" s="1"/>
  <c r="BB80" i="18" s="1"/>
  <c r="BB81" i="18" s="1"/>
  <c r="BB82" i="18" s="1"/>
  <c r="BB83" i="18" s="1"/>
  <c r="BB84" i="18" s="1"/>
  <c r="BB85" i="18" s="1"/>
  <c r="BB86" i="18" s="1"/>
  <c r="BB87" i="18" s="1"/>
  <c r="BB88" i="18" s="1"/>
  <c r="BB89" i="18" s="1"/>
  <c r="BB90" i="18" s="1"/>
  <c r="BB91" i="18" s="1"/>
  <c r="BB92" i="18" s="1"/>
  <c r="BB93" i="18" s="1"/>
  <c r="BB94" i="18" s="1"/>
  <c r="BB95" i="18" s="1"/>
  <c r="BB96" i="18" s="1"/>
  <c r="BB97" i="18" s="1"/>
  <c r="BB98" i="18" s="1"/>
  <c r="BB99" i="18" s="1"/>
  <c r="BB100" i="18" s="1"/>
  <c r="BB101" i="18" s="1"/>
  <c r="BB102" i="18" s="1"/>
  <c r="BB103" i="18" s="1"/>
  <c r="BB104" i="18" s="1"/>
  <c r="BB105" i="18" s="1"/>
  <c r="BB106" i="18" s="1"/>
  <c r="BB107" i="18" s="1"/>
  <c r="BB108" i="18" s="1"/>
  <c r="BB109" i="18" s="1"/>
  <c r="BB110" i="18" s="1"/>
  <c r="BB111" i="18" s="1"/>
  <c r="BB112" i="18" s="1"/>
  <c r="BB113" i="18" s="1"/>
  <c r="BB114" i="18" s="1"/>
  <c r="BB115" i="18" s="1"/>
  <c r="BB116" i="18" s="1"/>
  <c r="BB117" i="18" s="1"/>
  <c r="BB118" i="18" s="1"/>
  <c r="BB119" i="18" s="1"/>
  <c r="BB120" i="18" s="1"/>
  <c r="BB121" i="18" s="1"/>
  <c r="BB122" i="18" s="1"/>
  <c r="BB123" i="18" s="1"/>
  <c r="BB124" i="18" s="1"/>
  <c r="BB125" i="18" s="1"/>
  <c r="BB126" i="18" s="1"/>
  <c r="BB127" i="18" s="1"/>
  <c r="BB128" i="18" s="1"/>
  <c r="BB129" i="18" s="1"/>
  <c r="BB130" i="18" s="1"/>
  <c r="BB131" i="18" s="1"/>
  <c r="BB132" i="18" s="1"/>
  <c r="BB133" i="18" s="1"/>
  <c r="BB134" i="18" s="1"/>
  <c r="BB135" i="18" s="1"/>
  <c r="BB136" i="18" s="1"/>
  <c r="BB137" i="18" s="1"/>
  <c r="BB138" i="18" s="1"/>
  <c r="BB139" i="18" s="1"/>
  <c r="BB140" i="18" s="1"/>
  <c r="BB141" i="18" s="1"/>
  <c r="BB142" i="18" s="1"/>
  <c r="BB143" i="18" s="1"/>
  <c r="BB144" i="18" s="1"/>
  <c r="BB145" i="18" s="1"/>
  <c r="BB146" i="18" s="1"/>
  <c r="BB147" i="18" s="1"/>
  <c r="BA3" i="18"/>
  <c r="AS3" i="18"/>
  <c r="AQ3" i="18"/>
  <c r="AQ4" i="18" s="1"/>
  <c r="AQ5" i="18" s="1"/>
  <c r="AQ6" i="18" s="1"/>
  <c r="AQ7" i="18" s="1"/>
  <c r="AQ8" i="18" s="1"/>
  <c r="AQ9" i="18" s="1"/>
  <c r="AQ10" i="18" s="1"/>
  <c r="AQ11" i="18" s="1"/>
  <c r="AQ12" i="18" s="1"/>
  <c r="AQ13" i="18" s="1"/>
  <c r="AQ14" i="18" s="1"/>
  <c r="AQ15" i="18" s="1"/>
  <c r="AQ16" i="18" s="1"/>
  <c r="AQ17" i="18" s="1"/>
  <c r="AQ18" i="18" s="1"/>
  <c r="AQ19" i="18" s="1"/>
  <c r="AQ20" i="18" s="1"/>
  <c r="AQ21" i="18" s="1"/>
  <c r="AQ22" i="18" s="1"/>
  <c r="AQ23" i="18" s="1"/>
  <c r="AQ24" i="18" s="1"/>
  <c r="AQ25" i="18" s="1"/>
  <c r="AQ26" i="18" s="1"/>
  <c r="AQ27" i="18" s="1"/>
  <c r="AQ28" i="18" s="1"/>
  <c r="AQ29" i="18" s="1"/>
  <c r="AQ30" i="18" s="1"/>
  <c r="AQ31" i="18" s="1"/>
  <c r="AQ32" i="18" s="1"/>
  <c r="AQ33" i="18" s="1"/>
  <c r="AQ34" i="18" s="1"/>
  <c r="AQ35" i="18" s="1"/>
  <c r="AQ36" i="18" s="1"/>
  <c r="AQ37" i="18" s="1"/>
  <c r="AQ38" i="18" s="1"/>
  <c r="AQ39" i="18" s="1"/>
  <c r="AQ40" i="18" s="1"/>
  <c r="AQ41" i="18" s="1"/>
  <c r="AQ42" i="18" s="1"/>
  <c r="AQ43" i="18" s="1"/>
  <c r="AQ44" i="18" s="1"/>
  <c r="AQ45" i="18" s="1"/>
  <c r="AQ46" i="18" s="1"/>
  <c r="AQ47" i="18" s="1"/>
  <c r="AQ48" i="18" s="1"/>
  <c r="AQ49" i="18" s="1"/>
  <c r="AQ50" i="18" s="1"/>
  <c r="AQ51" i="18" s="1"/>
  <c r="AQ52" i="18" s="1"/>
  <c r="AQ53" i="18" s="1"/>
  <c r="AQ54" i="18" s="1"/>
  <c r="AQ55" i="18" s="1"/>
  <c r="AQ56" i="18" s="1"/>
  <c r="AQ57" i="18" s="1"/>
  <c r="AQ58" i="18" s="1"/>
  <c r="AQ59" i="18" s="1"/>
  <c r="AQ60" i="18" s="1"/>
  <c r="AQ61" i="18" s="1"/>
  <c r="AQ62" i="18" s="1"/>
  <c r="AQ63" i="18" s="1"/>
  <c r="AQ64" i="18" s="1"/>
  <c r="AQ65" i="18" s="1"/>
  <c r="AQ66" i="18" s="1"/>
  <c r="AQ67" i="18" s="1"/>
  <c r="AQ68" i="18" s="1"/>
  <c r="AQ69" i="18" s="1"/>
  <c r="AQ70" i="18" s="1"/>
  <c r="AQ71" i="18" s="1"/>
  <c r="AQ72" i="18" s="1"/>
  <c r="AQ73" i="18" s="1"/>
  <c r="AQ74" i="18" s="1"/>
  <c r="AQ75" i="18" s="1"/>
  <c r="AQ76" i="18" s="1"/>
  <c r="AQ77" i="18" s="1"/>
  <c r="AQ78" i="18" s="1"/>
  <c r="AQ79" i="18" s="1"/>
  <c r="AQ80" i="18" s="1"/>
  <c r="AQ81" i="18" s="1"/>
  <c r="AQ82" i="18" s="1"/>
  <c r="AQ83" i="18" s="1"/>
  <c r="AQ84" i="18" s="1"/>
  <c r="AQ85" i="18" s="1"/>
  <c r="AQ86" i="18" s="1"/>
  <c r="AQ87" i="18" s="1"/>
  <c r="AQ88" i="18" s="1"/>
  <c r="AQ89" i="18" s="1"/>
  <c r="AQ90" i="18" s="1"/>
  <c r="AQ91" i="18" s="1"/>
  <c r="AQ92" i="18" s="1"/>
  <c r="AQ93" i="18" s="1"/>
  <c r="AQ94" i="18" s="1"/>
  <c r="AQ95" i="18" s="1"/>
  <c r="AQ96" i="18" s="1"/>
  <c r="AQ97" i="18" s="1"/>
  <c r="AQ98" i="18" s="1"/>
  <c r="AQ99" i="18" s="1"/>
  <c r="AQ100" i="18" s="1"/>
  <c r="AQ101" i="18" s="1"/>
  <c r="AQ102" i="18" s="1"/>
  <c r="AQ103" i="18" s="1"/>
  <c r="AQ104" i="18" s="1"/>
  <c r="AQ105" i="18" s="1"/>
  <c r="AQ106" i="18" s="1"/>
  <c r="AQ107" i="18" s="1"/>
  <c r="AQ108" i="18" s="1"/>
  <c r="AQ109" i="18" s="1"/>
  <c r="AQ110" i="18" s="1"/>
  <c r="AQ111" i="18" s="1"/>
  <c r="AQ112" i="18" s="1"/>
  <c r="AQ113" i="18" s="1"/>
  <c r="AQ114" i="18" s="1"/>
  <c r="AQ115" i="18" s="1"/>
  <c r="AQ116" i="18" s="1"/>
  <c r="AQ117" i="18" s="1"/>
  <c r="AQ118" i="18" s="1"/>
  <c r="AQ119" i="18" s="1"/>
  <c r="AQ120" i="18" s="1"/>
  <c r="AQ121" i="18" s="1"/>
  <c r="AQ122" i="18" s="1"/>
  <c r="AQ123" i="18" s="1"/>
  <c r="AQ124" i="18" s="1"/>
  <c r="AQ125" i="18" s="1"/>
  <c r="AQ126" i="18" s="1"/>
  <c r="AQ127" i="18" s="1"/>
  <c r="AQ128" i="18" s="1"/>
  <c r="AQ129" i="18" s="1"/>
  <c r="AQ130" i="18" s="1"/>
  <c r="AQ131" i="18" s="1"/>
  <c r="AQ132" i="18" s="1"/>
  <c r="AQ133" i="18" s="1"/>
  <c r="AQ134" i="18" s="1"/>
  <c r="AQ135" i="18" s="1"/>
  <c r="AQ136" i="18" s="1"/>
  <c r="AQ137" i="18" s="1"/>
  <c r="AQ138" i="18" s="1"/>
  <c r="AQ139" i="18" s="1"/>
  <c r="AQ140" i="18" s="1"/>
  <c r="AQ141" i="18" s="1"/>
  <c r="AQ142" i="18" s="1"/>
  <c r="AQ143" i="18" s="1"/>
  <c r="AQ144" i="18" s="1"/>
  <c r="AQ145" i="18" s="1"/>
  <c r="AQ146" i="18" s="1"/>
  <c r="AQ147" i="18" s="1"/>
  <c r="AN3" i="18"/>
  <c r="AN4" i="18" s="1"/>
  <c r="AN5" i="18" s="1"/>
  <c r="AN6" i="18" s="1"/>
  <c r="AN7" i="18" s="1"/>
  <c r="AN8" i="18" s="1"/>
  <c r="AN9" i="18" s="1"/>
  <c r="AN10" i="18" s="1"/>
  <c r="AN11" i="18" s="1"/>
  <c r="AN12" i="18" s="1"/>
  <c r="AN13" i="18" s="1"/>
  <c r="AN14" i="18" s="1"/>
  <c r="AN15" i="18" s="1"/>
  <c r="AN16" i="18" s="1"/>
  <c r="AN17" i="18" s="1"/>
  <c r="AN18" i="18" s="1"/>
  <c r="AN19" i="18" s="1"/>
  <c r="AN20" i="18" s="1"/>
  <c r="AN21" i="18" s="1"/>
  <c r="AN22" i="18" s="1"/>
  <c r="AN23" i="18" s="1"/>
  <c r="AN24" i="18" s="1"/>
  <c r="AN25" i="18" s="1"/>
  <c r="AN26" i="18" s="1"/>
  <c r="AN27" i="18" s="1"/>
  <c r="AN28" i="18" s="1"/>
  <c r="AN29" i="18" s="1"/>
  <c r="AN30" i="18" s="1"/>
  <c r="AN31" i="18" s="1"/>
  <c r="AN32" i="18" s="1"/>
  <c r="AN33" i="18" s="1"/>
  <c r="AN34" i="18" s="1"/>
  <c r="AN35" i="18" s="1"/>
  <c r="AN36" i="18" s="1"/>
  <c r="AN37" i="18" s="1"/>
  <c r="AN38" i="18" s="1"/>
  <c r="AN39" i="18" s="1"/>
  <c r="AN40" i="18" s="1"/>
  <c r="AN41" i="18" s="1"/>
  <c r="AN42" i="18" s="1"/>
  <c r="AN43" i="18" s="1"/>
  <c r="AN44" i="18" s="1"/>
  <c r="AN45" i="18" s="1"/>
  <c r="AN46" i="18" s="1"/>
  <c r="AN47" i="18" s="1"/>
  <c r="AN48" i="18" s="1"/>
  <c r="AN49" i="18" s="1"/>
  <c r="AN50" i="18" s="1"/>
  <c r="AN51" i="18" s="1"/>
  <c r="AN52" i="18" s="1"/>
  <c r="AN53" i="18" s="1"/>
  <c r="AN54" i="18" s="1"/>
  <c r="AN55" i="18" s="1"/>
  <c r="AN56" i="18" s="1"/>
  <c r="AN57" i="18" s="1"/>
  <c r="AN58" i="18" s="1"/>
  <c r="AN59" i="18" s="1"/>
  <c r="AN60" i="18" s="1"/>
  <c r="AN61" i="18" s="1"/>
  <c r="AN62" i="18" s="1"/>
  <c r="AN63" i="18" s="1"/>
  <c r="AN64" i="18" s="1"/>
  <c r="AN65" i="18" s="1"/>
  <c r="AN66" i="18" s="1"/>
  <c r="AN67" i="18" s="1"/>
  <c r="AN68" i="18" s="1"/>
  <c r="AN69" i="18" s="1"/>
  <c r="AN70" i="18" s="1"/>
  <c r="AN71" i="18" s="1"/>
  <c r="AN72" i="18" s="1"/>
  <c r="AN73" i="18" s="1"/>
  <c r="AN74" i="18" s="1"/>
  <c r="AN75" i="18" s="1"/>
  <c r="AN76" i="18" s="1"/>
  <c r="AN77" i="18" s="1"/>
  <c r="AN78" i="18" s="1"/>
  <c r="AN79" i="18" s="1"/>
  <c r="AN80" i="18" s="1"/>
  <c r="AN81" i="18" s="1"/>
  <c r="AN82" i="18" s="1"/>
  <c r="AN83" i="18" s="1"/>
  <c r="AN84" i="18" s="1"/>
  <c r="AN85" i="18" s="1"/>
  <c r="AN86" i="18" s="1"/>
  <c r="AN87" i="18" s="1"/>
  <c r="AN88" i="18" s="1"/>
  <c r="AN89" i="18" s="1"/>
  <c r="AN90" i="18" s="1"/>
  <c r="AN91" i="18" s="1"/>
  <c r="AN92" i="18" s="1"/>
  <c r="AN93" i="18" s="1"/>
  <c r="AN94" i="18" s="1"/>
  <c r="AN95" i="18" s="1"/>
  <c r="AN96" i="18" s="1"/>
  <c r="AN97" i="18" s="1"/>
  <c r="AN98" i="18" s="1"/>
  <c r="AN99" i="18" s="1"/>
  <c r="AN100" i="18" s="1"/>
  <c r="AN101" i="18" s="1"/>
  <c r="AN102" i="18" s="1"/>
  <c r="AN103" i="18" s="1"/>
  <c r="AN104" i="18" s="1"/>
  <c r="AN105" i="18" s="1"/>
  <c r="AN106" i="18" s="1"/>
  <c r="AN107" i="18" s="1"/>
  <c r="AN108" i="18" s="1"/>
  <c r="AN109" i="18" s="1"/>
  <c r="AN110" i="18" s="1"/>
  <c r="AN111" i="18" s="1"/>
  <c r="AN112" i="18" s="1"/>
  <c r="AN113" i="18" s="1"/>
  <c r="AN114" i="18" s="1"/>
  <c r="AN115" i="18" s="1"/>
  <c r="AN116" i="18" s="1"/>
  <c r="AN117" i="18" s="1"/>
  <c r="AN118" i="18" s="1"/>
  <c r="AN119" i="18" s="1"/>
  <c r="AN120" i="18" s="1"/>
  <c r="AN121" i="18" s="1"/>
  <c r="AN122" i="18" s="1"/>
  <c r="AN123" i="18" s="1"/>
  <c r="AN124" i="18" s="1"/>
  <c r="AN125" i="18" s="1"/>
  <c r="AN126" i="18" s="1"/>
  <c r="AN127" i="18" s="1"/>
  <c r="AN128" i="18" s="1"/>
  <c r="AN129" i="18" s="1"/>
  <c r="AN130" i="18" s="1"/>
  <c r="AN131" i="18" s="1"/>
  <c r="AN132" i="18" s="1"/>
  <c r="AN133" i="18" s="1"/>
  <c r="AN134" i="18" s="1"/>
  <c r="AN135" i="18" s="1"/>
  <c r="AN136" i="18" s="1"/>
  <c r="AN137" i="18" s="1"/>
  <c r="AN138" i="18" s="1"/>
  <c r="AN139" i="18" s="1"/>
  <c r="AN140" i="18" s="1"/>
  <c r="AN141" i="18" s="1"/>
  <c r="AN142" i="18" s="1"/>
  <c r="AN143" i="18" s="1"/>
  <c r="AN144" i="18" s="1"/>
  <c r="AN145" i="18" s="1"/>
  <c r="AN146" i="18" s="1"/>
  <c r="AN147" i="18" s="1"/>
  <c r="AK3" i="18"/>
  <c r="AK4" i="18" s="1"/>
  <c r="AK5" i="18" s="1"/>
  <c r="AK6" i="18" s="1"/>
  <c r="AK7" i="18" s="1"/>
  <c r="AK8" i="18" s="1"/>
  <c r="AK9" i="18" s="1"/>
  <c r="AK10" i="18" s="1"/>
  <c r="AK11" i="18" s="1"/>
  <c r="AK12" i="18" s="1"/>
  <c r="AK13" i="18" s="1"/>
  <c r="AK14" i="18" s="1"/>
  <c r="AK15" i="18" s="1"/>
  <c r="AK16" i="18" s="1"/>
  <c r="AK17" i="18" s="1"/>
  <c r="AK18" i="18" s="1"/>
  <c r="AK19" i="18" s="1"/>
  <c r="AK20" i="18" s="1"/>
  <c r="AK21" i="18" s="1"/>
  <c r="AK22" i="18" s="1"/>
  <c r="AK23" i="18" s="1"/>
  <c r="AK24" i="18" s="1"/>
  <c r="AK25" i="18" s="1"/>
  <c r="AK26" i="18" s="1"/>
  <c r="AK27" i="18" s="1"/>
  <c r="AK28" i="18" s="1"/>
  <c r="AK29" i="18" s="1"/>
  <c r="AK30" i="18" s="1"/>
  <c r="AK31" i="18" s="1"/>
  <c r="AK32" i="18" s="1"/>
  <c r="AK33" i="18" s="1"/>
  <c r="AK34" i="18" s="1"/>
  <c r="AK35" i="18" s="1"/>
  <c r="AK36" i="18" s="1"/>
  <c r="AK37" i="18" s="1"/>
  <c r="AK38" i="18" s="1"/>
  <c r="AK39" i="18" s="1"/>
  <c r="AK40" i="18" s="1"/>
  <c r="AK41" i="18" s="1"/>
  <c r="AK42" i="18" s="1"/>
  <c r="AK43" i="18" s="1"/>
  <c r="AK44" i="18" s="1"/>
  <c r="AK45" i="18" s="1"/>
  <c r="AK46" i="18" s="1"/>
  <c r="AK47" i="18" s="1"/>
  <c r="AK48" i="18" s="1"/>
  <c r="AK49" i="18" s="1"/>
  <c r="AK50" i="18" s="1"/>
  <c r="AK51" i="18" s="1"/>
  <c r="AK52" i="18" s="1"/>
  <c r="AK53" i="18" s="1"/>
  <c r="AK54" i="18" s="1"/>
  <c r="AK55" i="18" s="1"/>
  <c r="AK56" i="18" s="1"/>
  <c r="AK57" i="18" s="1"/>
  <c r="AK58" i="18" s="1"/>
  <c r="AK59" i="18" s="1"/>
  <c r="AK60" i="18" s="1"/>
  <c r="AK61" i="18" s="1"/>
  <c r="AK62" i="18" s="1"/>
  <c r="AK63" i="18" s="1"/>
  <c r="AK64" i="18" s="1"/>
  <c r="AK65" i="18" s="1"/>
  <c r="AK66" i="18" s="1"/>
  <c r="AK67" i="18" s="1"/>
  <c r="AK68" i="18" s="1"/>
  <c r="AK69" i="18" s="1"/>
  <c r="AK70" i="18" s="1"/>
  <c r="AK71" i="18" s="1"/>
  <c r="AK72" i="18" s="1"/>
  <c r="AK73" i="18" s="1"/>
  <c r="AK74" i="18" s="1"/>
  <c r="AK75" i="18" s="1"/>
  <c r="AK76" i="18" s="1"/>
  <c r="AK77" i="18" s="1"/>
  <c r="AK78" i="18" s="1"/>
  <c r="AK79" i="18" s="1"/>
  <c r="AK80" i="18" s="1"/>
  <c r="AK81" i="18" s="1"/>
  <c r="AK82" i="18" s="1"/>
  <c r="AK83" i="18" s="1"/>
  <c r="AK84" i="18" s="1"/>
  <c r="AK85" i="18" s="1"/>
  <c r="AK86" i="18" s="1"/>
  <c r="AK87" i="18" s="1"/>
  <c r="AK88" i="18" s="1"/>
  <c r="AK89" i="18" s="1"/>
  <c r="AK90" i="18" s="1"/>
  <c r="AK91" i="18" s="1"/>
  <c r="AK92" i="18" s="1"/>
  <c r="AK93" i="18" s="1"/>
  <c r="AK94" i="18" s="1"/>
  <c r="AK95" i="18" s="1"/>
  <c r="AK96" i="18" s="1"/>
  <c r="AK97" i="18" s="1"/>
  <c r="AK98" i="18" s="1"/>
  <c r="AK99" i="18" s="1"/>
  <c r="AK100" i="18" s="1"/>
  <c r="AK101" i="18" s="1"/>
  <c r="AK102" i="18" s="1"/>
  <c r="AK103" i="18" s="1"/>
  <c r="AK104" i="18" s="1"/>
  <c r="AK105" i="18" s="1"/>
  <c r="AK106" i="18" s="1"/>
  <c r="AK107" i="18" s="1"/>
  <c r="AK108" i="18" s="1"/>
  <c r="AK109" i="18" s="1"/>
  <c r="AK110" i="18" s="1"/>
  <c r="AK111" i="18" s="1"/>
  <c r="AK112" i="18" s="1"/>
  <c r="AK113" i="18" s="1"/>
  <c r="AK114" i="18" s="1"/>
  <c r="AK115" i="18" s="1"/>
  <c r="AK116" i="18" s="1"/>
  <c r="AK117" i="18" s="1"/>
  <c r="AK118" i="18" s="1"/>
  <c r="AK119" i="18" s="1"/>
  <c r="AK120" i="18" s="1"/>
  <c r="AK121" i="18" s="1"/>
  <c r="AK122" i="18" s="1"/>
  <c r="AK123" i="18" s="1"/>
  <c r="AK124" i="18" s="1"/>
  <c r="AK125" i="18" s="1"/>
  <c r="AK126" i="18" s="1"/>
  <c r="AK127" i="18" s="1"/>
  <c r="AK128" i="18" s="1"/>
  <c r="AK129" i="18" s="1"/>
  <c r="AK130" i="18" s="1"/>
  <c r="AK131" i="18" s="1"/>
  <c r="AK132" i="18" s="1"/>
  <c r="AK133" i="18" s="1"/>
  <c r="AK134" i="18" s="1"/>
  <c r="AK135" i="18" s="1"/>
  <c r="AK136" i="18" s="1"/>
  <c r="AK137" i="18" s="1"/>
  <c r="AK138" i="18" s="1"/>
  <c r="AK139" i="18" s="1"/>
  <c r="AK140" i="18" s="1"/>
  <c r="AK141" i="18" s="1"/>
  <c r="AK142" i="18" s="1"/>
  <c r="AK143" i="18" s="1"/>
  <c r="AK144" i="18" s="1"/>
  <c r="AK145" i="18" s="1"/>
  <c r="AK146" i="18" s="1"/>
  <c r="AK147" i="18" s="1"/>
  <c r="AH3" i="18"/>
  <c r="AH4" i="18" s="1"/>
  <c r="AH5" i="18" s="1"/>
  <c r="AH6" i="18" s="1"/>
  <c r="AH7" i="18" s="1"/>
  <c r="AH8" i="18" s="1"/>
  <c r="AH9" i="18" s="1"/>
  <c r="AH10" i="18" s="1"/>
  <c r="AH11" i="18" s="1"/>
  <c r="AH12" i="18" s="1"/>
  <c r="AH13" i="18" s="1"/>
  <c r="AH14" i="18" s="1"/>
  <c r="AH15" i="18" s="1"/>
  <c r="AH16" i="18" s="1"/>
  <c r="AH17" i="18" s="1"/>
  <c r="AH18" i="18" s="1"/>
  <c r="AH19" i="18" s="1"/>
  <c r="AH20" i="18" s="1"/>
  <c r="AH21" i="18" s="1"/>
  <c r="AH22" i="18" s="1"/>
  <c r="AH23" i="18" s="1"/>
  <c r="AH24" i="18" s="1"/>
  <c r="AH25" i="18" s="1"/>
  <c r="AH26" i="18" s="1"/>
  <c r="AH27" i="18" s="1"/>
  <c r="AH28" i="18" s="1"/>
  <c r="AH29" i="18" s="1"/>
  <c r="AH30" i="18" s="1"/>
  <c r="AH31" i="18" s="1"/>
  <c r="AH32" i="18" s="1"/>
  <c r="AH33" i="18" s="1"/>
  <c r="AH34" i="18" s="1"/>
  <c r="AH35" i="18" s="1"/>
  <c r="AH36" i="18" s="1"/>
  <c r="AH37" i="18" s="1"/>
  <c r="AH38" i="18" s="1"/>
  <c r="AH39" i="18" s="1"/>
  <c r="AH40" i="18" s="1"/>
  <c r="AH41" i="18" s="1"/>
  <c r="AH42" i="18" s="1"/>
  <c r="AH43" i="18" s="1"/>
  <c r="AH44" i="18" s="1"/>
  <c r="AH45" i="18" s="1"/>
  <c r="AH46" i="18" s="1"/>
  <c r="AH47" i="18" s="1"/>
  <c r="AH48" i="18" s="1"/>
  <c r="AH49" i="18" s="1"/>
  <c r="AH50" i="18" s="1"/>
  <c r="AH51" i="18" s="1"/>
  <c r="AH52" i="18" s="1"/>
  <c r="AH53" i="18" s="1"/>
  <c r="AH54" i="18" s="1"/>
  <c r="AH55" i="18" s="1"/>
  <c r="AH56" i="18" s="1"/>
  <c r="AH57" i="18" s="1"/>
  <c r="AH58" i="18" s="1"/>
  <c r="AH59" i="18" s="1"/>
  <c r="AH60" i="18" s="1"/>
  <c r="AH61" i="18" s="1"/>
  <c r="AH62" i="18" s="1"/>
  <c r="AH63" i="18" s="1"/>
  <c r="AH64" i="18" s="1"/>
  <c r="AH65" i="18" s="1"/>
  <c r="AH66" i="18" s="1"/>
  <c r="AH67" i="18" s="1"/>
  <c r="AH68" i="18" s="1"/>
  <c r="AH69" i="18" s="1"/>
  <c r="AH70" i="18" s="1"/>
  <c r="AH71" i="18" s="1"/>
  <c r="AH72" i="18" s="1"/>
  <c r="AH73" i="18" s="1"/>
  <c r="AH74" i="18" s="1"/>
  <c r="AH75" i="18" s="1"/>
  <c r="AH76" i="18" s="1"/>
  <c r="AH77" i="18" s="1"/>
  <c r="AH78" i="18" s="1"/>
  <c r="AH79" i="18" s="1"/>
  <c r="AH80" i="18" s="1"/>
  <c r="AH81" i="18" s="1"/>
  <c r="AH82" i="18" s="1"/>
  <c r="AH83" i="18" s="1"/>
  <c r="AH84" i="18" s="1"/>
  <c r="AH85" i="18" s="1"/>
  <c r="AH86" i="18" s="1"/>
  <c r="AH87" i="18" s="1"/>
  <c r="AH88" i="18" s="1"/>
  <c r="AH89" i="18" s="1"/>
  <c r="AH90" i="18" s="1"/>
  <c r="AH91" i="18" s="1"/>
  <c r="AH92" i="18" s="1"/>
  <c r="AH93" i="18" s="1"/>
  <c r="AH94" i="18" s="1"/>
  <c r="AH95" i="18" s="1"/>
  <c r="AH96" i="18" s="1"/>
  <c r="AH97" i="18" s="1"/>
  <c r="AH98" i="18" s="1"/>
  <c r="AH99" i="18" s="1"/>
  <c r="AH100" i="18" s="1"/>
  <c r="AH101" i="18" s="1"/>
  <c r="AH102" i="18" s="1"/>
  <c r="AH103" i="18" s="1"/>
  <c r="AH104" i="18" s="1"/>
  <c r="AH105" i="18" s="1"/>
  <c r="AH106" i="18" s="1"/>
  <c r="AH107" i="18" s="1"/>
  <c r="AH108" i="18" s="1"/>
  <c r="AH109" i="18" s="1"/>
  <c r="AH110" i="18" s="1"/>
  <c r="AH111" i="18" s="1"/>
  <c r="AH112" i="18" s="1"/>
  <c r="AH113" i="18" s="1"/>
  <c r="AH114" i="18" s="1"/>
  <c r="AH115" i="18" s="1"/>
  <c r="AH116" i="18" s="1"/>
  <c r="AH117" i="18" s="1"/>
  <c r="AH118" i="18" s="1"/>
  <c r="AH119" i="18" s="1"/>
  <c r="AH120" i="18" s="1"/>
  <c r="AH121" i="18" s="1"/>
  <c r="AH122" i="18" s="1"/>
  <c r="AH123" i="18" s="1"/>
  <c r="AH124" i="18" s="1"/>
  <c r="AH125" i="18" s="1"/>
  <c r="AH126" i="18" s="1"/>
  <c r="AH127" i="18" s="1"/>
  <c r="AH128" i="18" s="1"/>
  <c r="AH129" i="18" s="1"/>
  <c r="AH130" i="18" s="1"/>
  <c r="AH131" i="18" s="1"/>
  <c r="AH132" i="18" s="1"/>
  <c r="AH133" i="18" s="1"/>
  <c r="AH134" i="18" s="1"/>
  <c r="AH135" i="18" s="1"/>
  <c r="AH136" i="18" s="1"/>
  <c r="AH137" i="18" s="1"/>
  <c r="AH138" i="18" s="1"/>
  <c r="AH139" i="18" s="1"/>
  <c r="AH140" i="18" s="1"/>
  <c r="AH141" i="18" s="1"/>
  <c r="AH142" i="18" s="1"/>
  <c r="AH143" i="18" s="1"/>
  <c r="AH144" i="18" s="1"/>
  <c r="AH145" i="18" s="1"/>
  <c r="AH146" i="18" s="1"/>
  <c r="AH147" i="18" s="1"/>
  <c r="X3" i="18"/>
  <c r="R3" i="18"/>
  <c r="T3" i="18" s="1"/>
  <c r="N3" i="18"/>
  <c r="P3" i="18" s="1"/>
  <c r="J3" i="18"/>
  <c r="L3" i="18" s="1"/>
  <c r="E3" i="18"/>
  <c r="CN3" i="18" s="1"/>
  <c r="CP3" i="18" s="1"/>
  <c r="Y5" i="21"/>
  <c r="X5" i="21"/>
  <c r="W5" i="21"/>
  <c r="V5" i="21"/>
  <c r="U5" i="21"/>
  <c r="T5" i="21"/>
  <c r="Y4" i="21"/>
  <c r="X4" i="21"/>
  <c r="W4" i="21"/>
  <c r="V4" i="21"/>
  <c r="U4" i="21"/>
  <c r="T4" i="21"/>
  <c r="V3" i="21"/>
  <c r="U3" i="21"/>
  <c r="T3" i="21"/>
  <c r="V2" i="21"/>
  <c r="U2" i="21"/>
  <c r="T2" i="21"/>
  <c r="DR96" i="18" l="1"/>
  <c r="DT96" i="18" s="1"/>
  <c r="Y109" i="18"/>
  <c r="Y9" i="18"/>
  <c r="Y95" i="18"/>
  <c r="EP118" i="18"/>
  <c r="DS114" i="18"/>
  <c r="BR48" i="18"/>
  <c r="Y27" i="18"/>
  <c r="Y35" i="18"/>
  <c r="Y89" i="18"/>
  <c r="CO94" i="18"/>
  <c r="Y97" i="18"/>
  <c r="DS47" i="18"/>
  <c r="DS22" i="18"/>
  <c r="Y16" i="18"/>
  <c r="EP20" i="18"/>
  <c r="AU22" i="18"/>
  <c r="EP47" i="18"/>
  <c r="BR20" i="18"/>
  <c r="BR82" i="18"/>
  <c r="DR40" i="18"/>
  <c r="DT40" i="18" s="1"/>
  <c r="Y53" i="18"/>
  <c r="CO58" i="18"/>
  <c r="EP35" i="18"/>
  <c r="Y144" i="18"/>
  <c r="Y11" i="18"/>
  <c r="BR26" i="18"/>
  <c r="AU53" i="18"/>
  <c r="DR53" i="18"/>
  <c r="DT53" i="18" s="1"/>
  <c r="BR54" i="18"/>
  <c r="Y58" i="18"/>
  <c r="BQ65" i="18"/>
  <c r="BS65" i="18" s="1"/>
  <c r="CO66" i="18"/>
  <c r="Y69" i="18"/>
  <c r="BR84" i="18"/>
  <c r="Y88" i="18"/>
  <c r="CO93" i="18"/>
  <c r="Y96" i="18"/>
  <c r="DR97" i="18"/>
  <c r="DT97" i="18" s="1"/>
  <c r="AT100" i="18"/>
  <c r="AV100" i="18" s="1"/>
  <c r="Y110" i="18"/>
  <c r="Y145" i="18"/>
  <c r="EP9" i="18"/>
  <c r="CO10" i="18"/>
  <c r="AU11" i="18"/>
  <c r="DS11" i="18"/>
  <c r="BR21" i="18"/>
  <c r="AT22" i="18"/>
  <c r="AV22" i="18" s="1"/>
  <c r="DR22" i="18"/>
  <c r="DT22" i="18" s="1"/>
  <c r="EP49" i="18"/>
  <c r="Y55" i="18"/>
  <c r="Y63" i="18"/>
  <c r="Y93" i="18"/>
  <c r="Y107" i="18"/>
  <c r="Y115" i="18"/>
  <c r="AU5" i="18"/>
  <c r="DS5" i="18"/>
  <c r="EP6" i="18"/>
  <c r="Y13" i="18"/>
  <c r="EP17" i="18"/>
  <c r="Y21" i="18"/>
  <c r="Y24" i="18"/>
  <c r="Y49" i="18"/>
  <c r="Y123" i="18"/>
  <c r="Y131" i="18"/>
  <c r="Y4" i="18"/>
  <c r="AT5" i="18"/>
  <c r="AV5" i="18" s="1"/>
  <c r="Y10" i="18"/>
  <c r="Y43" i="18"/>
  <c r="Y90" i="18"/>
  <c r="BR97" i="18"/>
  <c r="Y104" i="18"/>
  <c r="Y112" i="18"/>
  <c r="Y18" i="18"/>
  <c r="Y40" i="18"/>
  <c r="Y79" i="18"/>
  <c r="Y87" i="18"/>
  <c r="Y128" i="18"/>
  <c r="Y136" i="18"/>
  <c r="Y54" i="18"/>
  <c r="P4" i="18"/>
  <c r="Y15" i="18"/>
  <c r="Y26" i="18"/>
  <c r="Y34" i="18"/>
  <c r="BR44" i="18"/>
  <c r="Y51" i="18"/>
  <c r="BR72" i="18"/>
  <c r="Y76" i="18"/>
  <c r="Y84" i="18"/>
  <c r="Y98" i="18"/>
  <c r="Y133" i="18"/>
  <c r="Y141" i="18"/>
  <c r="Y102" i="18"/>
  <c r="BR11" i="18"/>
  <c r="DS40" i="18"/>
  <c r="EO44" i="18"/>
  <c r="EQ44" i="18" s="1"/>
  <c r="Y48" i="18"/>
  <c r="Y62" i="18"/>
  <c r="Y114" i="18"/>
  <c r="BR5" i="18"/>
  <c r="Y12" i="18"/>
  <c r="Y20" i="18"/>
  <c r="CO28" i="18"/>
  <c r="Y31" i="18"/>
  <c r="Y81" i="18"/>
  <c r="CO86" i="18"/>
  <c r="Y122" i="18"/>
  <c r="Y134" i="18"/>
  <c r="DR37" i="18"/>
  <c r="DT37" i="18" s="1"/>
  <c r="Y146" i="18"/>
  <c r="Z6" i="18"/>
  <c r="Y17" i="18"/>
  <c r="Y39" i="18"/>
  <c r="DR54" i="18"/>
  <c r="DT54" i="18" s="1"/>
  <c r="Y78" i="18"/>
  <c r="BR115" i="18"/>
  <c r="EO115" i="18"/>
  <c r="EQ115" i="18" s="1"/>
  <c r="Y119" i="18"/>
  <c r="Y127" i="18"/>
  <c r="Y135" i="18"/>
  <c r="Y143" i="18"/>
  <c r="Z3" i="18"/>
  <c r="K53" i="18"/>
  <c r="Y56" i="18"/>
  <c r="Y64" i="18"/>
  <c r="Y67" i="18"/>
  <c r="Y75" i="18"/>
  <c r="Y94" i="18"/>
  <c r="Y108" i="18"/>
  <c r="AA3" i="18"/>
  <c r="Y14" i="18"/>
  <c r="Y25" i="18"/>
  <c r="Y50" i="18"/>
  <c r="Y83" i="18"/>
  <c r="DS105" i="18"/>
  <c r="EP120" i="18"/>
  <c r="AA4" i="18"/>
  <c r="AC4" i="18" s="1"/>
  <c r="Y72" i="18"/>
  <c r="Y91" i="18"/>
  <c r="Y113" i="18"/>
  <c r="BQ3" i="18"/>
  <c r="Y5" i="18"/>
  <c r="Y19" i="18"/>
  <c r="Y30" i="18"/>
  <c r="DS36" i="18"/>
  <c r="BR37" i="18"/>
  <c r="EP37" i="18"/>
  <c r="CO52" i="18"/>
  <c r="DS53" i="18"/>
  <c r="Y80" i="18"/>
  <c r="BQ87" i="18"/>
  <c r="BS87" i="18" s="1"/>
  <c r="DS100" i="18"/>
  <c r="Y121" i="18"/>
  <c r="Y129" i="18"/>
  <c r="Y22" i="18"/>
  <c r="Y86" i="18"/>
  <c r="DS3" i="18"/>
  <c r="CO9" i="18"/>
  <c r="CN51" i="18"/>
  <c r="CP51" i="18" s="1"/>
  <c r="BR53" i="18"/>
  <c r="CO105" i="18"/>
  <c r="CO113" i="18"/>
  <c r="AU114" i="18"/>
  <c r="DR114" i="18"/>
  <c r="DT114" i="18" s="1"/>
  <c r="DS139" i="18"/>
  <c r="Y7" i="18"/>
  <c r="Y23" i="18"/>
  <c r="Y71" i="18"/>
  <c r="DR3" i="18"/>
  <c r="DT3" i="18" s="1"/>
  <c r="EP73" i="18"/>
  <c r="EP76" i="18"/>
  <c r="Y8" i="18"/>
  <c r="Y120" i="18"/>
  <c r="BR73" i="18"/>
  <c r="Y41" i="18"/>
  <c r="Y73" i="18"/>
  <c r="Y105" i="18"/>
  <c r="Y137" i="18"/>
  <c r="CO42" i="18"/>
  <c r="Y42" i="18"/>
  <c r="Y74" i="18"/>
  <c r="Y106" i="18"/>
  <c r="Y138" i="18"/>
  <c r="BR64" i="18"/>
  <c r="BR67" i="18"/>
  <c r="EP117" i="18"/>
  <c r="Z121" i="18"/>
  <c r="Y139" i="18"/>
  <c r="AB6" i="18"/>
  <c r="BQ67" i="18"/>
  <c r="BS67" i="18" s="1"/>
  <c r="BR139" i="18"/>
  <c r="EP139" i="18"/>
  <c r="Y28" i="18"/>
  <c r="Y44" i="18"/>
  <c r="Y60" i="18"/>
  <c r="Y92" i="18"/>
  <c r="Y124" i="18"/>
  <c r="Y140" i="18"/>
  <c r="BQ27" i="18"/>
  <c r="BS27" i="18" s="1"/>
  <c r="AU54" i="18"/>
  <c r="EP58" i="18"/>
  <c r="EO78" i="18"/>
  <c r="EQ78" i="18" s="1"/>
  <c r="CO79" i="18"/>
  <c r="EP111" i="18"/>
  <c r="EP136" i="18"/>
  <c r="Y29" i="18"/>
  <c r="Y45" i="18"/>
  <c r="Y61" i="18"/>
  <c r="Y77" i="18"/>
  <c r="Y125" i="18"/>
  <c r="BR40" i="18"/>
  <c r="AT54" i="18"/>
  <c r="AV54" i="18" s="1"/>
  <c r="DS54" i="18"/>
  <c r="EO58" i="18"/>
  <c r="EQ58" i="18" s="1"/>
  <c r="BR75" i="18"/>
  <c r="EP75" i="18"/>
  <c r="CO76" i="18"/>
  <c r="DS96" i="18"/>
  <c r="BR103" i="18"/>
  <c r="DS132" i="18"/>
  <c r="CO134" i="18"/>
  <c r="AU135" i="18"/>
  <c r="BR136" i="18"/>
  <c r="Y46" i="18"/>
  <c r="EP108" i="18"/>
  <c r="DR132" i="18"/>
  <c r="DT132" i="18" s="1"/>
  <c r="AT135" i="18"/>
  <c r="AV135" i="18" s="1"/>
  <c r="Y47" i="18"/>
  <c r="Y111" i="18"/>
  <c r="CO24" i="18"/>
  <c r="BR55" i="18"/>
  <c r="Y32" i="18"/>
  <c r="Y33" i="18"/>
  <c r="Y65" i="18"/>
  <c r="DS52" i="18"/>
  <c r="Y66" i="18"/>
  <c r="Y82" i="18"/>
  <c r="Y130" i="18"/>
  <c r="BR96" i="18"/>
  <c r="AA117" i="18"/>
  <c r="AC117" i="18" s="1"/>
  <c r="EP121" i="18"/>
  <c r="BR124" i="18"/>
  <c r="BR132" i="18"/>
  <c r="Y99" i="18"/>
  <c r="Y147" i="18"/>
  <c r="BR17" i="18"/>
  <c r="EP42" i="18"/>
  <c r="BR3" i="18"/>
  <c r="BQ54" i="18"/>
  <c r="BS54" i="18" s="1"/>
  <c r="AA78" i="18"/>
  <c r="AC78" i="18" s="1"/>
  <c r="DS84" i="18"/>
  <c r="BR85" i="18"/>
  <c r="BR121" i="18"/>
  <c r="EO121" i="18"/>
  <c r="EQ121" i="18" s="1"/>
  <c r="EP132" i="18"/>
  <c r="Y36" i="18"/>
  <c r="Y68" i="18"/>
  <c r="Y100" i="18"/>
  <c r="Y116" i="18"/>
  <c r="Y132" i="18"/>
  <c r="EP34" i="18"/>
  <c r="BS3" i="18"/>
  <c r="EO54" i="18"/>
  <c r="EQ54" i="18" s="1"/>
  <c r="CO55" i="18"/>
  <c r="EP82" i="18"/>
  <c r="AU84" i="18"/>
  <c r="CO100" i="18"/>
  <c r="Y85" i="18"/>
  <c r="Y101" i="18"/>
  <c r="Y117" i="18"/>
  <c r="Y3" i="18"/>
  <c r="DH45" i="24"/>
  <c r="DJ45" i="24" s="1"/>
  <c r="DI74" i="24"/>
  <c r="DH71" i="24"/>
  <c r="DJ71" i="24" s="1"/>
  <c r="DI7" i="24"/>
  <c r="DH10" i="24"/>
  <c r="DJ10" i="24" s="1"/>
  <c r="DH61" i="24"/>
  <c r="DJ61" i="24" s="1"/>
  <c r="DI58" i="24"/>
  <c r="DH77" i="24"/>
  <c r="DJ77" i="24" s="1"/>
  <c r="DI42" i="24"/>
  <c r="DI90" i="24"/>
  <c r="DJ3" i="24"/>
  <c r="DI53" i="24"/>
  <c r="DH53" i="24"/>
  <c r="DJ53" i="24" s="1"/>
  <c r="DI81" i="24"/>
  <c r="DH81" i="24"/>
  <c r="DJ81" i="24" s="1"/>
  <c r="DI113" i="24"/>
  <c r="DH113" i="24"/>
  <c r="DJ113" i="24" s="1"/>
  <c r="DI85" i="24"/>
  <c r="DH85" i="24"/>
  <c r="DJ85" i="24" s="1"/>
  <c r="DI4" i="24"/>
  <c r="DH4" i="24"/>
  <c r="DJ4" i="24" s="1"/>
  <c r="DI94" i="24"/>
  <c r="DH94" i="24"/>
  <c r="DJ94" i="24" s="1"/>
  <c r="DI8" i="24"/>
  <c r="DH8" i="24"/>
  <c r="DJ8" i="24" s="1"/>
  <c r="DI30" i="24"/>
  <c r="DH30" i="24"/>
  <c r="DJ30" i="24" s="1"/>
  <c r="DI21" i="24"/>
  <c r="DH21" i="24"/>
  <c r="DJ21" i="24" s="1"/>
  <c r="DI47" i="24"/>
  <c r="DH47" i="24"/>
  <c r="DJ47" i="24" s="1"/>
  <c r="DI143" i="24"/>
  <c r="DH143" i="24"/>
  <c r="DJ143" i="24" s="1"/>
  <c r="DH107" i="24"/>
  <c r="DJ107" i="24" s="1"/>
  <c r="DI107" i="24"/>
  <c r="DH130" i="24"/>
  <c r="DJ130" i="24" s="1"/>
  <c r="DI130" i="24"/>
  <c r="DI17" i="24"/>
  <c r="DH17" i="24"/>
  <c r="DJ17" i="24" s="1"/>
  <c r="DI111" i="24"/>
  <c r="DH111" i="24"/>
  <c r="DJ111" i="24" s="1"/>
  <c r="DI43" i="24"/>
  <c r="DH43" i="24"/>
  <c r="DJ43" i="24" s="1"/>
  <c r="DI126" i="24"/>
  <c r="DH126" i="24"/>
  <c r="DJ126" i="24" s="1"/>
  <c r="DI34" i="24"/>
  <c r="DH34" i="24"/>
  <c r="DJ34" i="24" s="1"/>
  <c r="DI49" i="24"/>
  <c r="DH49" i="24"/>
  <c r="DJ49" i="24" s="1"/>
  <c r="DI62" i="24"/>
  <c r="DH62" i="24"/>
  <c r="DJ62" i="24" s="1"/>
  <c r="DI117" i="24"/>
  <c r="DH117" i="24"/>
  <c r="DJ117" i="24" s="1"/>
  <c r="DH66" i="24"/>
  <c r="DJ66" i="24" s="1"/>
  <c r="DI66" i="24"/>
  <c r="DI98" i="24"/>
  <c r="DH98" i="24"/>
  <c r="DJ98" i="24" s="1"/>
  <c r="DI75" i="24"/>
  <c r="DH75" i="24"/>
  <c r="DJ75" i="24" s="1"/>
  <c r="DI12" i="24"/>
  <c r="DK6" i="24" s="1"/>
  <c r="F9" i="21" s="1"/>
  <c r="DH12" i="24"/>
  <c r="DJ12" i="24" s="1"/>
  <c r="DH108" i="24"/>
  <c r="DJ108" i="24" s="1"/>
  <c r="DI108" i="24"/>
  <c r="DH139" i="24"/>
  <c r="DJ139" i="24" s="1"/>
  <c r="DI27" i="24"/>
  <c r="DH27" i="24"/>
  <c r="DJ27" i="24" s="1"/>
  <c r="DI50" i="24"/>
  <c r="DH50" i="24"/>
  <c r="DJ50" i="24" s="1"/>
  <c r="DI56" i="24"/>
  <c r="DI80" i="24"/>
  <c r="DH80" i="24"/>
  <c r="DJ80" i="24" s="1"/>
  <c r="DI133" i="24"/>
  <c r="DH133" i="24"/>
  <c r="DJ133" i="24" s="1"/>
  <c r="DI14" i="24"/>
  <c r="DH14" i="24"/>
  <c r="DJ14" i="24" s="1"/>
  <c r="DI125" i="24"/>
  <c r="DI65" i="24"/>
  <c r="DI29" i="24"/>
  <c r="DI134" i="24"/>
  <c r="DH134" i="24"/>
  <c r="DJ134" i="24" s="1"/>
  <c r="DH9" i="24"/>
  <c r="DJ9" i="24" s="1"/>
  <c r="DI9" i="24"/>
  <c r="DH58" i="24"/>
  <c r="DJ58" i="24" s="1"/>
  <c r="DI82" i="24"/>
  <c r="DH82" i="24"/>
  <c r="DJ82" i="24" s="1"/>
  <c r="DI112" i="24"/>
  <c r="DH112" i="24"/>
  <c r="DJ112" i="24" s="1"/>
  <c r="DI104" i="24"/>
  <c r="DH104" i="24"/>
  <c r="DJ104" i="24" s="1"/>
  <c r="DH135" i="24"/>
  <c r="DJ135" i="24" s="1"/>
  <c r="DI67" i="24"/>
  <c r="DH67" i="24"/>
  <c r="DJ67" i="24" s="1"/>
  <c r="DI68" i="24"/>
  <c r="DH68" i="24"/>
  <c r="DJ68" i="24" s="1"/>
  <c r="DH84" i="24"/>
  <c r="DJ84" i="24" s="1"/>
  <c r="DI5" i="24"/>
  <c r="DH5" i="24"/>
  <c r="DJ5" i="24" s="1"/>
  <c r="DI18" i="24"/>
  <c r="DH18" i="24"/>
  <c r="DJ18" i="24" s="1"/>
  <c r="DI69" i="24"/>
  <c r="DH69" i="24"/>
  <c r="DJ69" i="24" s="1"/>
  <c r="DI144" i="24"/>
  <c r="DH144" i="24"/>
  <c r="DJ144" i="24" s="1"/>
  <c r="DH13" i="24"/>
  <c r="DJ13" i="24" s="1"/>
  <c r="DI13" i="24"/>
  <c r="DI63" i="24"/>
  <c r="DH63" i="24"/>
  <c r="DJ63" i="24" s="1"/>
  <c r="DI124" i="24"/>
  <c r="DH124" i="24"/>
  <c r="DJ124" i="24" s="1"/>
  <c r="DH79" i="24"/>
  <c r="DJ79" i="24" s="1"/>
  <c r="DI102" i="24"/>
  <c r="DH102" i="24"/>
  <c r="DJ102" i="24" s="1"/>
  <c r="DI110" i="24"/>
  <c r="DH110" i="24"/>
  <c r="DJ110" i="24" s="1"/>
  <c r="DI57" i="24"/>
  <c r="DH57" i="24"/>
  <c r="DJ57" i="24" s="1"/>
  <c r="DH140" i="24"/>
  <c r="DJ140" i="24" s="1"/>
  <c r="DI140" i="24"/>
  <c r="DI142" i="24"/>
  <c r="DH142" i="24"/>
  <c r="DJ142" i="24" s="1"/>
  <c r="DI60" i="24"/>
  <c r="DH60" i="24"/>
  <c r="DJ60" i="24" s="1"/>
  <c r="DH11" i="24"/>
  <c r="DJ11" i="24" s="1"/>
  <c r="DI46" i="24"/>
  <c r="DH46" i="24"/>
  <c r="DJ46" i="24" s="1"/>
  <c r="DI61" i="24"/>
  <c r="DH90" i="24"/>
  <c r="DJ90" i="24" s="1"/>
  <c r="DI114" i="24"/>
  <c r="DH114" i="24"/>
  <c r="DJ114" i="24" s="1"/>
  <c r="DI120" i="24"/>
  <c r="DH24" i="24"/>
  <c r="DJ24" i="24" s="1"/>
  <c r="DI91" i="24"/>
  <c r="DH91" i="24"/>
  <c r="DJ91" i="24" s="1"/>
  <c r="DI129" i="24"/>
  <c r="DH136" i="24"/>
  <c r="DJ136" i="24" s="1"/>
  <c r="DI136" i="24"/>
  <c r="DI31" i="24"/>
  <c r="DH31" i="24"/>
  <c r="DJ31" i="24" s="1"/>
  <c r="DH39" i="24"/>
  <c r="DJ39" i="24" s="1"/>
  <c r="DI76" i="24"/>
  <c r="DH76" i="24"/>
  <c r="DJ76" i="24" s="1"/>
  <c r="DI92" i="24"/>
  <c r="DH92" i="24"/>
  <c r="DJ92" i="24" s="1"/>
  <c r="DI121" i="24"/>
  <c r="DH121" i="24"/>
  <c r="DJ121" i="24" s="1"/>
  <c r="DI99" i="24"/>
  <c r="DH99" i="24"/>
  <c r="DJ99" i="24" s="1"/>
  <c r="DH145" i="24"/>
  <c r="DJ145" i="24" s="1"/>
  <c r="DI145" i="24"/>
  <c r="DI25" i="24"/>
  <c r="DH25" i="24"/>
  <c r="DJ25" i="24" s="1"/>
  <c r="DI48" i="24"/>
  <c r="DH48" i="24"/>
  <c r="DJ48" i="24" s="1"/>
  <c r="DI78" i="24"/>
  <c r="DH78" i="24"/>
  <c r="DJ78" i="24" s="1"/>
  <c r="DI93" i="24"/>
  <c r="DI100" i="24"/>
  <c r="DH100" i="24"/>
  <c r="DJ100" i="24" s="1"/>
  <c r="DH116" i="24"/>
  <c r="DJ116" i="24" s="1"/>
  <c r="DH122" i="24"/>
  <c r="DJ122" i="24" s="1"/>
  <c r="DI146" i="24"/>
  <c r="DH146" i="24"/>
  <c r="DJ146" i="24" s="1"/>
  <c r="DI131" i="24"/>
  <c r="DH131" i="24"/>
  <c r="DJ131" i="24" s="1"/>
  <c r="DI132" i="24"/>
  <c r="DH132" i="24"/>
  <c r="DJ132" i="24" s="1"/>
  <c r="DH28" i="24"/>
  <c r="DJ28" i="24" s="1"/>
  <c r="DI28" i="24"/>
  <c r="DH72" i="24"/>
  <c r="DJ72" i="24" s="1"/>
  <c r="DI72" i="24"/>
  <c r="DH15" i="24"/>
  <c r="DJ15" i="24" s="1"/>
  <c r="DI95" i="24"/>
  <c r="DH95" i="24"/>
  <c r="DJ95" i="24" s="1"/>
  <c r="DH103" i="24"/>
  <c r="DJ103" i="24" s="1"/>
  <c r="DI16" i="24"/>
  <c r="DH16" i="24"/>
  <c r="DJ16" i="24" s="1"/>
  <c r="DI35" i="24"/>
  <c r="DH35" i="24"/>
  <c r="DJ35" i="24" s="1"/>
  <c r="DH88" i="24"/>
  <c r="DJ88" i="24" s="1"/>
  <c r="DI36" i="24"/>
  <c r="DH36" i="24"/>
  <c r="DJ36" i="24" s="1"/>
  <c r="DH52" i="24"/>
  <c r="DJ52" i="24" s="1"/>
  <c r="DI37" i="24"/>
  <c r="DH37" i="24"/>
  <c r="DJ37" i="24" s="1"/>
  <c r="DI59" i="24"/>
  <c r="DH59" i="24"/>
  <c r="DJ59" i="24" s="1"/>
  <c r="DI97" i="24"/>
  <c r="DI44" i="24"/>
  <c r="DH44" i="24"/>
  <c r="DJ44" i="24" s="1"/>
  <c r="DH89" i="24"/>
  <c r="DJ89" i="24" s="1"/>
  <c r="DI89" i="24"/>
  <c r="DI127" i="24"/>
  <c r="DH127" i="24"/>
  <c r="DJ127" i="24" s="1"/>
  <c r="DH38" i="24"/>
  <c r="DJ38" i="24" s="1"/>
  <c r="DI38" i="24"/>
  <c r="DH70" i="24"/>
  <c r="DJ70" i="24" s="1"/>
  <c r="DI70" i="24"/>
  <c r="DI33" i="24"/>
  <c r="DI40" i="24"/>
  <c r="DH40" i="24"/>
  <c r="DJ40" i="24" s="1"/>
  <c r="DI101" i="24"/>
  <c r="DH101" i="24"/>
  <c r="DJ101" i="24" s="1"/>
  <c r="DH123" i="24"/>
  <c r="DJ123" i="24" s="1"/>
  <c r="DI123" i="24"/>
  <c r="DI54" i="24"/>
  <c r="DH54" i="24"/>
  <c r="DJ54" i="24" s="1"/>
  <c r="DI77" i="24"/>
  <c r="DH86" i="24"/>
  <c r="DJ86" i="24" s="1"/>
  <c r="DI86" i="24"/>
  <c r="DI141" i="24"/>
  <c r="DI96" i="24"/>
  <c r="DH96" i="24"/>
  <c r="DJ96" i="24" s="1"/>
  <c r="DI128" i="24"/>
  <c r="DH128" i="24"/>
  <c r="DJ128" i="24" s="1"/>
  <c r="DH23" i="24"/>
  <c r="DJ23" i="24" s="1"/>
  <c r="DH41" i="24"/>
  <c r="DJ41" i="24" s="1"/>
  <c r="DI41" i="24"/>
  <c r="DH55" i="24"/>
  <c r="DJ55" i="24" s="1"/>
  <c r="DH73" i="24"/>
  <c r="DJ73" i="24" s="1"/>
  <c r="DI73" i="24"/>
  <c r="DH87" i="24"/>
  <c r="DJ87" i="24" s="1"/>
  <c r="DH105" i="24"/>
  <c r="DJ105" i="24" s="1"/>
  <c r="DI105" i="24"/>
  <c r="DH119" i="24"/>
  <c r="DJ119" i="24" s="1"/>
  <c r="DI10" i="24"/>
  <c r="DH137" i="24"/>
  <c r="DJ137" i="24" s="1"/>
  <c r="DI137" i="24"/>
  <c r="DH6" i="24"/>
  <c r="DJ6" i="24" s="1"/>
  <c r="DI6" i="24"/>
  <c r="DI19" i="24"/>
  <c r="DH19" i="24"/>
  <c r="DJ19" i="24" s="1"/>
  <c r="DH42" i="24"/>
  <c r="DJ42" i="24" s="1"/>
  <c r="DI51" i="24"/>
  <c r="DH51" i="24"/>
  <c r="DJ51" i="24" s="1"/>
  <c r="DH74" i="24"/>
  <c r="DJ74" i="24" s="1"/>
  <c r="DI83" i="24"/>
  <c r="DH83" i="24"/>
  <c r="DJ83" i="24" s="1"/>
  <c r="DH106" i="24"/>
  <c r="DJ106" i="24" s="1"/>
  <c r="DI115" i="24"/>
  <c r="DH115" i="24"/>
  <c r="DJ115" i="24" s="1"/>
  <c r="DH138" i="24"/>
  <c r="DJ138" i="24" s="1"/>
  <c r="DH22" i="24"/>
  <c r="DJ22" i="24" s="1"/>
  <c r="DI22" i="24"/>
  <c r="DI45" i="24"/>
  <c r="DI109" i="24"/>
  <c r="DH118" i="24"/>
  <c r="DJ118" i="24" s="1"/>
  <c r="DI118" i="24"/>
  <c r="DI32" i="24"/>
  <c r="DH32" i="24"/>
  <c r="DJ32" i="24" s="1"/>
  <c r="DI64" i="24"/>
  <c r="DH64" i="24"/>
  <c r="DJ64" i="24" s="1"/>
  <c r="DI147" i="24"/>
  <c r="DH147" i="24"/>
  <c r="DJ147" i="24" s="1"/>
  <c r="DC26" i="24"/>
  <c r="CQ44" i="24"/>
  <c r="DE100" i="24"/>
  <c r="DE47" i="24"/>
  <c r="DE13" i="24"/>
  <c r="DE68" i="24"/>
  <c r="DE33" i="24"/>
  <c r="DE80" i="24"/>
  <c r="CY33" i="24"/>
  <c r="DE26" i="24"/>
  <c r="DE31" i="24"/>
  <c r="G8" i="21"/>
  <c r="F8" i="21"/>
  <c r="BE78" i="24"/>
  <c r="DE6" i="24"/>
  <c r="X3" i="24"/>
  <c r="Y3" i="24"/>
  <c r="AG3" i="24"/>
  <c r="AD38" i="24"/>
  <c r="AE38" i="24"/>
  <c r="BE14" i="24"/>
  <c r="BG14" i="24" s="1"/>
  <c r="AR33" i="24"/>
  <c r="BD33" i="24"/>
  <c r="AV36" i="24"/>
  <c r="BC36" i="24"/>
  <c r="BD46" i="24"/>
  <c r="BC46" i="24"/>
  <c r="BC62" i="24"/>
  <c r="BD62" i="24"/>
  <c r="AN78" i="24"/>
  <c r="BC78" i="24"/>
  <c r="AN94" i="24"/>
  <c r="BD94" i="24"/>
  <c r="BC94" i="24"/>
  <c r="AN110" i="24"/>
  <c r="BD110" i="24"/>
  <c r="BC110" i="24"/>
  <c r="BC14" i="24"/>
  <c r="BC11" i="24"/>
  <c r="BD11" i="24"/>
  <c r="BD27" i="24"/>
  <c r="BC27" i="24"/>
  <c r="AN123" i="24"/>
  <c r="BD123" i="24"/>
  <c r="BC123" i="24"/>
  <c r="AR126" i="24"/>
  <c r="BD126" i="24"/>
  <c r="BD139" i="24"/>
  <c r="BC139" i="24"/>
  <c r="AR142" i="24"/>
  <c r="BC142" i="24"/>
  <c r="AG4" i="24"/>
  <c r="AI4" i="24" s="1"/>
  <c r="AE4" i="24"/>
  <c r="CI5" i="24"/>
  <c r="BD8" i="24"/>
  <c r="BC8" i="24"/>
  <c r="BD24" i="24"/>
  <c r="BC24" i="24"/>
  <c r="BC43" i="24"/>
  <c r="BD43" i="24"/>
  <c r="BD56" i="24"/>
  <c r="BC56" i="24"/>
  <c r="BE59" i="24"/>
  <c r="AN72" i="24"/>
  <c r="BD72" i="24"/>
  <c r="BC72" i="24"/>
  <c r="AR75" i="24"/>
  <c r="BC75" i="24"/>
  <c r="AN88" i="24"/>
  <c r="BD88" i="24"/>
  <c r="BC88" i="24"/>
  <c r="AR91" i="24"/>
  <c r="BC91" i="24"/>
  <c r="BD91" i="24"/>
  <c r="AN104" i="24"/>
  <c r="BD104" i="24"/>
  <c r="BC104" i="24"/>
  <c r="BC85" i="24"/>
  <c r="BT133" i="24"/>
  <c r="CI133" i="24"/>
  <c r="AE43" i="24"/>
  <c r="CI72" i="24"/>
  <c r="AG53" i="24"/>
  <c r="AI53" i="24" s="1"/>
  <c r="AE53" i="24"/>
  <c r="BE77" i="24"/>
  <c r="T22" i="24"/>
  <c r="AE22" i="24"/>
  <c r="AB37" i="24"/>
  <c r="AE37" i="24"/>
  <c r="AN129" i="24"/>
  <c r="BC129" i="24"/>
  <c r="BE79" i="24"/>
  <c r="BG79" i="24" s="1"/>
  <c r="BD30" i="24"/>
  <c r="AG144" i="24"/>
  <c r="AI144" i="24" s="1"/>
  <c r="AE144" i="24"/>
  <c r="BD129" i="24"/>
  <c r="BE130" i="24"/>
  <c r="CQ105" i="24"/>
  <c r="BE131" i="24"/>
  <c r="AG83" i="24"/>
  <c r="AI83" i="24" s="1"/>
  <c r="AE83" i="24"/>
  <c r="AE105" i="24"/>
  <c r="AF105" i="24"/>
  <c r="AE90" i="24"/>
  <c r="CI99" i="24"/>
  <c r="CU100" i="24"/>
  <c r="CU58" i="24"/>
  <c r="BC69" i="24"/>
  <c r="CI55" i="24"/>
  <c r="CB55" i="24"/>
  <c r="AG60" i="24"/>
  <c r="AI60" i="24" s="1"/>
  <c r="AE60" i="24"/>
  <c r="P83" i="24"/>
  <c r="P98" i="24"/>
  <c r="AE98" i="24"/>
  <c r="AG11" i="24"/>
  <c r="AI11" i="24" s="1"/>
  <c r="AE11" i="24"/>
  <c r="AG64" i="24"/>
  <c r="AI64" i="24" s="1"/>
  <c r="AE64" i="24"/>
  <c r="P64" i="24"/>
  <c r="AG68" i="24"/>
  <c r="AI68" i="24" s="1"/>
  <c r="AE68" i="24"/>
  <c r="AB71" i="24"/>
  <c r="AE71" i="24"/>
  <c r="AG49" i="24"/>
  <c r="AI49" i="24" s="1"/>
  <c r="AE49" i="24"/>
  <c r="P26" i="24"/>
  <c r="AE26" i="24"/>
  <c r="AN145" i="24"/>
  <c r="BC145" i="24"/>
  <c r="BD145" i="24"/>
  <c r="AG15" i="24"/>
  <c r="AI15" i="24" s="1"/>
  <c r="AE15" i="24"/>
  <c r="P15" i="24"/>
  <c r="AG34" i="24"/>
  <c r="AI34" i="24" s="1"/>
  <c r="AE34" i="24"/>
  <c r="CQ6" i="24"/>
  <c r="BE31" i="24"/>
  <c r="BG31" i="24" s="1"/>
  <c r="CI125" i="24"/>
  <c r="AE40" i="24"/>
  <c r="BE32" i="24"/>
  <c r="BG32" i="24" s="1"/>
  <c r="AE41" i="24"/>
  <c r="AF41" i="24"/>
  <c r="AG45" i="24"/>
  <c r="AI45" i="24" s="1"/>
  <c r="AE45" i="24"/>
  <c r="AF72" i="24"/>
  <c r="AE72" i="24"/>
  <c r="AG76" i="24"/>
  <c r="AI76" i="24" s="1"/>
  <c r="AE76" i="24"/>
  <c r="CI96" i="24"/>
  <c r="AR21" i="24"/>
  <c r="BC21" i="24"/>
  <c r="AN34" i="24"/>
  <c r="BC34" i="24"/>
  <c r="BE50" i="24"/>
  <c r="BG50" i="24" s="1"/>
  <c r="BC66" i="24"/>
  <c r="BD66" i="24"/>
  <c r="AN82" i="24"/>
  <c r="BD82" i="24"/>
  <c r="AN98" i="24"/>
  <c r="BC98" i="24"/>
  <c r="AN114" i="24"/>
  <c r="BD114" i="24"/>
  <c r="AN117" i="24"/>
  <c r="AN133" i="24"/>
  <c r="BD133" i="24"/>
  <c r="BC133" i="24"/>
  <c r="AG42" i="24"/>
  <c r="AI42" i="24" s="1"/>
  <c r="AE42" i="24"/>
  <c r="AG46" i="24"/>
  <c r="AI46" i="24" s="1"/>
  <c r="AE46" i="24"/>
  <c r="AD61" i="24"/>
  <c r="AE61" i="24"/>
  <c r="BD34" i="24"/>
  <c r="CI30" i="24"/>
  <c r="CI138" i="24"/>
  <c r="AN15" i="24"/>
  <c r="BD15" i="24"/>
  <c r="AN31" i="24"/>
  <c r="BC31" i="24"/>
  <c r="BC63" i="24"/>
  <c r="BC95" i="24"/>
  <c r="AF27" i="24"/>
  <c r="AE27" i="24"/>
  <c r="AG31" i="24"/>
  <c r="AI31" i="24" s="1"/>
  <c r="AE31" i="24"/>
  <c r="AF42" i="24"/>
  <c r="AG50" i="24"/>
  <c r="AI50" i="24" s="1"/>
  <c r="BC82" i="24"/>
  <c r="DE62" i="24"/>
  <c r="CY94" i="24"/>
  <c r="CI41" i="24"/>
  <c r="AN12" i="24"/>
  <c r="BC12" i="24"/>
  <c r="BD28" i="24"/>
  <c r="BC28" i="24"/>
  <c r="AE5" i="24"/>
  <c r="AG35" i="24"/>
  <c r="AI35" i="24" s="1"/>
  <c r="AF39" i="24"/>
  <c r="AG39" i="24"/>
  <c r="AI39" i="24" s="1"/>
  <c r="P50" i="24"/>
  <c r="AD53" i="24"/>
  <c r="AG141" i="24"/>
  <c r="AI141" i="24" s="1"/>
  <c r="AE141" i="24"/>
  <c r="P145" i="24"/>
  <c r="AE145" i="24"/>
  <c r="AE24" i="24"/>
  <c r="BC83" i="24"/>
  <c r="BD98" i="24"/>
  <c r="BE146" i="24"/>
  <c r="BG146" i="24" s="1"/>
  <c r="DE52" i="24"/>
  <c r="CQ52" i="24"/>
  <c r="CI54" i="24"/>
  <c r="CQ62" i="24"/>
  <c r="CI116" i="24"/>
  <c r="BT127" i="24"/>
  <c r="CU128" i="24"/>
  <c r="BE9" i="24"/>
  <c r="AG20" i="24"/>
  <c r="AI20" i="24" s="1"/>
  <c r="P39" i="24"/>
  <c r="T99" i="24"/>
  <c r="AE99" i="24"/>
  <c r="AG134" i="24"/>
  <c r="AI134" i="24" s="1"/>
  <c r="AE35" i="24"/>
  <c r="AE138" i="24"/>
  <c r="BC37" i="24"/>
  <c r="BD99" i="24"/>
  <c r="CI12" i="24"/>
  <c r="BT108" i="24"/>
  <c r="CI108" i="24"/>
  <c r="BT119" i="24"/>
  <c r="CI119" i="24"/>
  <c r="CI146" i="24"/>
  <c r="BT57" i="24"/>
  <c r="CI57" i="24"/>
  <c r="P47" i="24"/>
  <c r="AE47" i="24"/>
  <c r="BE105" i="24"/>
  <c r="CF49" i="24"/>
  <c r="CI49" i="24"/>
  <c r="P13" i="24"/>
  <c r="AE13" i="24"/>
  <c r="BE16" i="24"/>
  <c r="BG16" i="24" s="1"/>
  <c r="AN80" i="24"/>
  <c r="BC80" i="24"/>
  <c r="BD80" i="24"/>
  <c r="P78" i="24"/>
  <c r="AE78" i="24"/>
  <c r="AG93" i="24"/>
  <c r="AI93" i="24" s="1"/>
  <c r="AE93" i="24"/>
  <c r="BD61" i="24"/>
  <c r="BT21" i="24"/>
  <c r="CI21" i="24"/>
  <c r="BC10" i="24"/>
  <c r="AR13" i="24"/>
  <c r="BD13" i="24"/>
  <c r="BC26" i="24"/>
  <c r="BD26" i="24"/>
  <c r="AN42" i="24"/>
  <c r="BC42" i="24"/>
  <c r="BC58" i="24"/>
  <c r="BD58" i="24"/>
  <c r="AN74" i="24"/>
  <c r="BC74" i="24"/>
  <c r="BD74" i="24"/>
  <c r="AN90" i="24"/>
  <c r="BC90" i="24"/>
  <c r="BC106" i="24"/>
  <c r="AN125" i="24"/>
  <c r="BC125" i="24"/>
  <c r="BD125" i="24"/>
  <c r="AN141" i="24"/>
  <c r="BD141" i="24"/>
  <c r="AG6" i="24"/>
  <c r="AI6" i="24" s="1"/>
  <c r="AE6" i="24"/>
  <c r="AE25" i="24"/>
  <c r="X51" i="24"/>
  <c r="AE51" i="24"/>
  <c r="AG82" i="24"/>
  <c r="AI82" i="24" s="1"/>
  <c r="T89" i="24"/>
  <c r="AE89" i="24"/>
  <c r="AE116" i="24"/>
  <c r="BD53" i="24"/>
  <c r="BC53" i="24"/>
  <c r="BE69" i="24"/>
  <c r="AN85" i="24"/>
  <c r="BD85" i="24"/>
  <c r="AN101" i="24"/>
  <c r="BD101" i="24"/>
  <c r="BC101" i="24"/>
  <c r="BE117" i="24"/>
  <c r="BG117" i="24" s="1"/>
  <c r="BD7" i="24"/>
  <c r="BC7" i="24"/>
  <c r="BD23" i="24"/>
  <c r="BC23" i="24"/>
  <c r="BD39" i="24"/>
  <c r="BC39" i="24"/>
  <c r="BD55" i="24"/>
  <c r="BC55" i="24"/>
  <c r="AN71" i="24"/>
  <c r="BD71" i="24"/>
  <c r="BC71" i="24"/>
  <c r="AN87" i="24"/>
  <c r="BD87" i="24"/>
  <c r="BC87" i="24"/>
  <c r="AN103" i="24"/>
  <c r="BD103" i="24"/>
  <c r="BC103" i="24"/>
  <c r="AN122" i="24"/>
  <c r="BC122" i="24"/>
  <c r="BD122" i="24"/>
  <c r="AN138" i="24"/>
  <c r="BC138" i="24"/>
  <c r="BD138" i="24"/>
  <c r="P14" i="24"/>
  <c r="AE14" i="24"/>
  <c r="P29" i="24"/>
  <c r="AE29" i="24"/>
  <c r="AD29" i="24"/>
  <c r="AG63" i="24"/>
  <c r="AI63" i="24" s="1"/>
  <c r="AE63" i="24"/>
  <c r="AG67" i="24"/>
  <c r="AI67" i="24" s="1"/>
  <c r="P97" i="24"/>
  <c r="AE97" i="24"/>
  <c r="AE9" i="24"/>
  <c r="BD12" i="24"/>
  <c r="BE63" i="24"/>
  <c r="BT70" i="24"/>
  <c r="CI70" i="24"/>
  <c r="BT145" i="24"/>
  <c r="CI145" i="24"/>
  <c r="BT20" i="24"/>
  <c r="CI20" i="24"/>
  <c r="BE37" i="24"/>
  <c r="BG37" i="24" s="1"/>
  <c r="AN120" i="24"/>
  <c r="BD120" i="24"/>
  <c r="BC120" i="24"/>
  <c r="AN136" i="24"/>
  <c r="BD136" i="24"/>
  <c r="BC136" i="24"/>
  <c r="AD41" i="24"/>
  <c r="AG28" i="24"/>
  <c r="AI28" i="24" s="1"/>
  <c r="AE28" i="24"/>
  <c r="AD73" i="24"/>
  <c r="AE73" i="24"/>
  <c r="P81" i="24"/>
  <c r="AE81" i="24"/>
  <c r="T123" i="24"/>
  <c r="AE123" i="24"/>
  <c r="AD127" i="24"/>
  <c r="AE127" i="24"/>
  <c r="BT51" i="24"/>
  <c r="CI51" i="24"/>
  <c r="AG85" i="24"/>
  <c r="AI85" i="24" s="1"/>
  <c r="CI68" i="24"/>
  <c r="BD48" i="24"/>
  <c r="BC48" i="24"/>
  <c r="AN112" i="24"/>
  <c r="BD112" i="24"/>
  <c r="AN131" i="24"/>
  <c r="BC131" i="24"/>
  <c r="AG17" i="24"/>
  <c r="AI17" i="24" s="1"/>
  <c r="AE17" i="24"/>
  <c r="AF120" i="24"/>
  <c r="AE120" i="24"/>
  <c r="AG142" i="24"/>
  <c r="AI142" i="24" s="1"/>
  <c r="AE142" i="24"/>
  <c r="AG146" i="24"/>
  <c r="AI146" i="24" s="1"/>
  <c r="AE146" i="24"/>
  <c r="BT35" i="24"/>
  <c r="CI35" i="24"/>
  <c r="CI78" i="24"/>
  <c r="CI92" i="24"/>
  <c r="BE45" i="24"/>
  <c r="AN128" i="24"/>
  <c r="BC128" i="24"/>
  <c r="AF40" i="24"/>
  <c r="P40" i="24"/>
  <c r="AE39" i="24"/>
  <c r="BD4" i="24"/>
  <c r="BC4" i="24"/>
  <c r="BD20" i="24"/>
  <c r="BD36" i="24"/>
  <c r="BD52" i="24"/>
  <c r="BC52" i="24"/>
  <c r="BD68" i="24"/>
  <c r="AN84" i="24"/>
  <c r="BD84" i="24"/>
  <c r="BC84" i="24"/>
  <c r="AN100" i="24"/>
  <c r="BD100" i="24"/>
  <c r="BC100" i="24"/>
  <c r="AN116" i="24"/>
  <c r="BD116" i="24"/>
  <c r="AN119" i="24"/>
  <c r="BD119" i="24"/>
  <c r="BC119" i="24"/>
  <c r="AN135" i="24"/>
  <c r="BD135" i="24"/>
  <c r="BC135" i="24"/>
  <c r="AF3" i="24"/>
  <c r="AG52" i="24"/>
  <c r="AI52" i="24" s="1"/>
  <c r="AE52" i="24"/>
  <c r="AF71" i="24"/>
  <c r="AG71" i="24"/>
  <c r="AI71" i="24" s="1"/>
  <c r="AE75" i="24"/>
  <c r="AG86" i="24"/>
  <c r="AI86" i="24" s="1"/>
  <c r="P113" i="24"/>
  <c r="AE113" i="24"/>
  <c r="AG117" i="24"/>
  <c r="AI117" i="24" s="1"/>
  <c r="AE10" i="24"/>
  <c r="AE85" i="24"/>
  <c r="BC3" i="24"/>
  <c r="BC50" i="24"/>
  <c r="BC112" i="24"/>
  <c r="BD18" i="24"/>
  <c r="BD64" i="24"/>
  <c r="CI60" i="24"/>
  <c r="CI80" i="24"/>
  <c r="CI64" i="24"/>
  <c r="BE51" i="24"/>
  <c r="BE106" i="24"/>
  <c r="BG106" i="24" s="1"/>
  <c r="BT24" i="24"/>
  <c r="CI81" i="24"/>
  <c r="CQ111" i="24"/>
  <c r="CY141" i="24"/>
  <c r="AN96" i="24"/>
  <c r="BD96" i="24"/>
  <c r="BC96" i="24"/>
  <c r="AN147" i="24"/>
  <c r="BC147" i="24"/>
  <c r="BD147" i="24"/>
  <c r="P131" i="24"/>
  <c r="AG138" i="24"/>
  <c r="AI138" i="24" s="1"/>
  <c r="BE60" i="24"/>
  <c r="DE140" i="24"/>
  <c r="AN77" i="24"/>
  <c r="BC77" i="24"/>
  <c r="AN93" i="24"/>
  <c r="BD93" i="24"/>
  <c r="BC93" i="24"/>
  <c r="AN144" i="24"/>
  <c r="BD144" i="24"/>
  <c r="AD21" i="24"/>
  <c r="AE21" i="24"/>
  <c r="T100" i="24"/>
  <c r="AE100" i="24"/>
  <c r="BC109" i="24"/>
  <c r="BD109" i="24"/>
  <c r="BD17" i="24"/>
  <c r="BC17" i="24"/>
  <c r="BC33" i="24"/>
  <c r="BD49" i="24"/>
  <c r="BC65" i="24"/>
  <c r="AN81" i="24"/>
  <c r="BC81" i="24"/>
  <c r="BD81" i="24"/>
  <c r="AN97" i="24"/>
  <c r="BD97" i="24"/>
  <c r="BC97" i="24"/>
  <c r="AN113" i="24"/>
  <c r="BD113" i="24"/>
  <c r="AN132" i="24"/>
  <c r="BD132" i="24"/>
  <c r="BC132" i="24"/>
  <c r="AD22" i="24"/>
  <c r="AF56" i="24"/>
  <c r="AG94" i="24"/>
  <c r="AI94" i="24" s="1"/>
  <c r="AE94" i="24"/>
  <c r="P121" i="24"/>
  <c r="AE86" i="24"/>
  <c r="BB3" i="24"/>
  <c r="BC113" i="24"/>
  <c r="BD19" i="24"/>
  <c r="BD65" i="24"/>
  <c r="BD128" i="24"/>
  <c r="CH23" i="24"/>
  <c r="CI23" i="24"/>
  <c r="CI44" i="24"/>
  <c r="BT18" i="24"/>
  <c r="CI18" i="24"/>
  <c r="DE63" i="24"/>
  <c r="BD5" i="24"/>
  <c r="BC5" i="24"/>
  <c r="AN21" i="24"/>
  <c r="BD21" i="24"/>
  <c r="BD40" i="24"/>
  <c r="BC40" i="24"/>
  <c r="BC59" i="24"/>
  <c r="AN75" i="24"/>
  <c r="BD75" i="24"/>
  <c r="AN107" i="24"/>
  <c r="BC107" i="24"/>
  <c r="AN126" i="24"/>
  <c r="BC126" i="24"/>
  <c r="AN142" i="24"/>
  <c r="BD142" i="24"/>
  <c r="AD7" i="24"/>
  <c r="P32" i="24"/>
  <c r="AE32" i="24"/>
  <c r="AG79" i="24"/>
  <c r="AI79" i="24" s="1"/>
  <c r="AE79" i="24"/>
  <c r="AD97" i="24"/>
  <c r="P109" i="24"/>
  <c r="AE109" i="24"/>
  <c r="AG124" i="24"/>
  <c r="AI124" i="24" s="1"/>
  <c r="AG128" i="24"/>
  <c r="AI128" i="24" s="1"/>
  <c r="AE128" i="24"/>
  <c r="BD35" i="24"/>
  <c r="BD107" i="24"/>
  <c r="CI32" i="24"/>
  <c r="BX106" i="24"/>
  <c r="CI106" i="24"/>
  <c r="CI110" i="24"/>
  <c r="AF142" i="24"/>
  <c r="BD111" i="24"/>
  <c r="BD6" i="24"/>
  <c r="BC6" i="24"/>
  <c r="BD22" i="24"/>
  <c r="BC22" i="24"/>
  <c r="BC41" i="24"/>
  <c r="BC60" i="24"/>
  <c r="AN76" i="24"/>
  <c r="BD76" i="24"/>
  <c r="BC127" i="24"/>
  <c r="AN143" i="24"/>
  <c r="BD143" i="24"/>
  <c r="AG33" i="24"/>
  <c r="AI33" i="24" s="1"/>
  <c r="AE33" i="24"/>
  <c r="AG37" i="24"/>
  <c r="AI37" i="24" s="1"/>
  <c r="AG69" i="24"/>
  <c r="AI69" i="24" s="1"/>
  <c r="AD110" i="24"/>
  <c r="AE110" i="24"/>
  <c r="AG114" i="24"/>
  <c r="AI114" i="24" s="1"/>
  <c r="BC130" i="24"/>
  <c r="BX39" i="24"/>
  <c r="CI39" i="24"/>
  <c r="CQ67" i="24"/>
  <c r="AN146" i="24"/>
  <c r="BC146" i="24"/>
  <c r="P65" i="24"/>
  <c r="AE65" i="24"/>
  <c r="AG132" i="24"/>
  <c r="AI132" i="24" s="1"/>
  <c r="BE44" i="24"/>
  <c r="AN3" i="24"/>
  <c r="BD38" i="24"/>
  <c r="BC38" i="24"/>
  <c r="BC57" i="24"/>
  <c r="AN73" i="24"/>
  <c r="BC73" i="24"/>
  <c r="BD73" i="24"/>
  <c r="BC89" i="24"/>
  <c r="AN105" i="24"/>
  <c r="BC105" i="24"/>
  <c r="AN124" i="24"/>
  <c r="BC124" i="24"/>
  <c r="AN140" i="24"/>
  <c r="BD140" i="24"/>
  <c r="AG5" i="24"/>
  <c r="AI5" i="24" s="1"/>
  <c r="AG19" i="24"/>
  <c r="AI19" i="24" s="1"/>
  <c r="AF23" i="24"/>
  <c r="AG51" i="24"/>
  <c r="AI51" i="24" s="1"/>
  <c r="AG84" i="24"/>
  <c r="AI84" i="24" s="1"/>
  <c r="P95" i="24"/>
  <c r="AE95" i="24"/>
  <c r="AF125" i="24"/>
  <c r="BT14" i="24"/>
  <c r="CI14" i="24"/>
  <c r="CI105" i="24"/>
  <c r="BC25" i="24"/>
  <c r="BD25" i="24"/>
  <c r="AN79" i="24"/>
  <c r="BC79" i="24"/>
  <c r="Y4" i="24"/>
  <c r="Y5" i="24" s="1"/>
  <c r="Y6" i="24" s="1"/>
  <c r="Y7" i="24" s="1"/>
  <c r="Y8" i="24" s="1"/>
  <c r="Y9" i="24" s="1"/>
  <c r="Y10" i="24" s="1"/>
  <c r="Y11" i="24" s="1"/>
  <c r="Y12" i="24" s="1"/>
  <c r="Y13" i="24" s="1"/>
  <c r="Y14" i="24" s="1"/>
  <c r="Y15" i="24" s="1"/>
  <c r="Y16" i="24" s="1"/>
  <c r="Y17" i="24" s="1"/>
  <c r="Y18" i="24" s="1"/>
  <c r="Y19" i="24" s="1"/>
  <c r="Y20" i="24" s="1"/>
  <c r="Y21" i="24" s="1"/>
  <c r="Y22" i="24" s="1"/>
  <c r="Y23" i="24" s="1"/>
  <c r="Y24" i="24" s="1"/>
  <c r="Y25" i="24" s="1"/>
  <c r="Y26" i="24" s="1"/>
  <c r="Y27" i="24" s="1"/>
  <c r="Y28" i="24" s="1"/>
  <c r="Y29" i="24" s="1"/>
  <c r="Y30" i="24" s="1"/>
  <c r="Y31" i="24" s="1"/>
  <c r="Y32" i="24" s="1"/>
  <c r="Y33" i="24" s="1"/>
  <c r="Y34" i="24" s="1"/>
  <c r="Y35" i="24" s="1"/>
  <c r="Y36" i="24" s="1"/>
  <c r="Y37" i="24" s="1"/>
  <c r="Y38" i="24" s="1"/>
  <c r="Y39" i="24" s="1"/>
  <c r="Y40" i="24" s="1"/>
  <c r="Y41" i="24" s="1"/>
  <c r="Y42" i="24" s="1"/>
  <c r="Y43" i="24" s="1"/>
  <c r="Y44" i="24" s="1"/>
  <c r="Y45" i="24" s="1"/>
  <c r="Y46" i="24" s="1"/>
  <c r="Y47" i="24" s="1"/>
  <c r="Y48" i="24" s="1"/>
  <c r="Y49" i="24" s="1"/>
  <c r="Y50" i="24" s="1"/>
  <c r="Y51" i="24" s="1"/>
  <c r="Y52" i="24" s="1"/>
  <c r="Y53" i="24" s="1"/>
  <c r="Y54" i="24" s="1"/>
  <c r="Y55" i="24" s="1"/>
  <c r="Y56" i="24" s="1"/>
  <c r="Y57" i="24" s="1"/>
  <c r="Y58" i="24" s="1"/>
  <c r="Y59" i="24" s="1"/>
  <c r="Y60" i="24" s="1"/>
  <c r="Y61" i="24" s="1"/>
  <c r="Y62" i="24" s="1"/>
  <c r="Y63" i="24" s="1"/>
  <c r="Y64" i="24" s="1"/>
  <c r="Y65" i="24" s="1"/>
  <c r="Y66" i="24" s="1"/>
  <c r="Y67" i="24" s="1"/>
  <c r="Y68" i="24" s="1"/>
  <c r="Y69" i="24" s="1"/>
  <c r="Y70" i="24" s="1"/>
  <c r="Y71" i="24" s="1"/>
  <c r="Y72" i="24" s="1"/>
  <c r="Y73" i="24" s="1"/>
  <c r="Y74" i="24" s="1"/>
  <c r="Y75" i="24" s="1"/>
  <c r="Y76" i="24" s="1"/>
  <c r="Y77" i="24" s="1"/>
  <c r="Y78" i="24" s="1"/>
  <c r="Y79" i="24" s="1"/>
  <c r="Y80" i="24" s="1"/>
  <c r="Y81" i="24" s="1"/>
  <c r="Y82" i="24" s="1"/>
  <c r="Y83" i="24" s="1"/>
  <c r="Y84" i="24" s="1"/>
  <c r="Y85" i="24" s="1"/>
  <c r="Y86" i="24" s="1"/>
  <c r="Y87" i="24" s="1"/>
  <c r="Y88" i="24" s="1"/>
  <c r="Y89" i="24" s="1"/>
  <c r="Y90" i="24" s="1"/>
  <c r="Y91" i="24" s="1"/>
  <c r="Y92" i="24" s="1"/>
  <c r="Y93" i="24" s="1"/>
  <c r="Y94" i="24" s="1"/>
  <c r="Y95" i="24" s="1"/>
  <c r="Y96" i="24" s="1"/>
  <c r="Y97" i="24" s="1"/>
  <c r="Y98" i="24" s="1"/>
  <c r="Y99" i="24" s="1"/>
  <c r="Y100" i="24" s="1"/>
  <c r="Y101" i="24" s="1"/>
  <c r="Y102" i="24" s="1"/>
  <c r="Y103" i="24" s="1"/>
  <c r="Y104" i="24" s="1"/>
  <c r="Y105" i="24" s="1"/>
  <c r="Y106" i="24" s="1"/>
  <c r="Y107" i="24" s="1"/>
  <c r="Y108" i="24" s="1"/>
  <c r="Y109" i="24" s="1"/>
  <c r="Y110" i="24" s="1"/>
  <c r="Y111" i="24" s="1"/>
  <c r="Y112" i="24" s="1"/>
  <c r="Y113" i="24" s="1"/>
  <c r="Y114" i="24" s="1"/>
  <c r="Y115" i="24" s="1"/>
  <c r="Y116" i="24" s="1"/>
  <c r="Y117" i="24" s="1"/>
  <c r="Y118" i="24" s="1"/>
  <c r="Y119" i="24" s="1"/>
  <c r="Y120" i="24" s="1"/>
  <c r="Y121" i="24" s="1"/>
  <c r="Y122" i="24" s="1"/>
  <c r="Y123" i="24" s="1"/>
  <c r="Y124" i="24" s="1"/>
  <c r="Y125" i="24" s="1"/>
  <c r="Y126" i="24" s="1"/>
  <c r="Y127" i="24" s="1"/>
  <c r="Y128" i="24" s="1"/>
  <c r="Y129" i="24" s="1"/>
  <c r="Y130" i="24" s="1"/>
  <c r="Y131" i="24" s="1"/>
  <c r="Y132" i="24" s="1"/>
  <c r="Y133" i="24" s="1"/>
  <c r="Y134" i="24" s="1"/>
  <c r="Y135" i="24" s="1"/>
  <c r="Y136" i="24" s="1"/>
  <c r="Y137" i="24" s="1"/>
  <c r="Y138" i="24" s="1"/>
  <c r="Y139" i="24" s="1"/>
  <c r="Y140" i="24" s="1"/>
  <c r="Y141" i="24" s="1"/>
  <c r="Y142" i="24" s="1"/>
  <c r="Y143" i="24" s="1"/>
  <c r="Y144" i="24" s="1"/>
  <c r="Y145" i="24" s="1"/>
  <c r="Y146" i="24" s="1"/>
  <c r="Y147" i="24" s="1"/>
  <c r="AG80" i="24"/>
  <c r="AI80" i="24" s="1"/>
  <c r="AE80" i="24"/>
  <c r="AF87" i="24"/>
  <c r="AG87" i="24"/>
  <c r="AI87" i="24" s="1"/>
  <c r="P125" i="24"/>
  <c r="AE125" i="24"/>
  <c r="CI61" i="24"/>
  <c r="BC32" i="24"/>
  <c r="AN35" i="24"/>
  <c r="BD54" i="24"/>
  <c r="BC54" i="24"/>
  <c r="BD70" i="24"/>
  <c r="BC70" i="24"/>
  <c r="AN86" i="24"/>
  <c r="BD86" i="24"/>
  <c r="BC86" i="24"/>
  <c r="AN102" i="24"/>
  <c r="BD102" i="24"/>
  <c r="BC102" i="24"/>
  <c r="AN121" i="24"/>
  <c r="BC121" i="24"/>
  <c r="BD121" i="24"/>
  <c r="BC137" i="24"/>
  <c r="AD30" i="24"/>
  <c r="AE30" i="24"/>
  <c r="AD48" i="24"/>
  <c r="AE48" i="24"/>
  <c r="P62" i="24"/>
  <c r="AE62" i="24"/>
  <c r="AG77" i="24"/>
  <c r="AI77" i="24" s="1"/>
  <c r="AE77" i="24"/>
  <c r="AF118" i="24"/>
  <c r="AE7" i="24"/>
  <c r="AE54" i="24"/>
  <c r="AE101" i="24"/>
  <c r="BD57" i="24"/>
  <c r="BD83" i="24"/>
  <c r="BD124" i="24"/>
  <c r="CI11" i="24"/>
  <c r="BC9" i="24"/>
  <c r="AN95" i="24"/>
  <c r="BD95" i="24"/>
  <c r="CI50" i="24"/>
  <c r="BC13" i="24"/>
  <c r="BD29" i="24"/>
  <c r="BC51" i="24"/>
  <c r="BD67" i="24"/>
  <c r="AN99" i="24"/>
  <c r="BC99" i="24"/>
  <c r="AN115" i="24"/>
  <c r="BD115" i="24"/>
  <c r="AN118" i="24"/>
  <c r="BD118" i="24"/>
  <c r="BC118" i="24"/>
  <c r="AN134" i="24"/>
  <c r="BD134" i="24"/>
  <c r="BC134" i="24"/>
  <c r="AD16" i="24"/>
  <c r="AE16" i="24"/>
  <c r="AF55" i="24"/>
  <c r="AG55" i="24"/>
  <c r="AI55" i="24" s="1"/>
  <c r="AG66" i="24"/>
  <c r="AI66" i="24" s="1"/>
  <c r="AF88" i="24"/>
  <c r="AG99" i="24"/>
  <c r="AI99" i="24" s="1"/>
  <c r="AF103" i="24"/>
  <c r="AE8" i="24"/>
  <c r="AE55" i="24"/>
  <c r="AE102" i="24"/>
  <c r="BD89" i="24"/>
  <c r="DE69" i="24"/>
  <c r="CI107" i="24"/>
  <c r="BT129" i="24"/>
  <c r="CI129" i="24"/>
  <c r="CI26" i="24"/>
  <c r="AG111" i="24"/>
  <c r="AI111" i="24" s="1"/>
  <c r="AF136" i="24"/>
  <c r="AG143" i="24"/>
  <c r="AI143" i="24" s="1"/>
  <c r="CI10" i="24"/>
  <c r="CI104" i="24"/>
  <c r="AF92" i="24"/>
  <c r="AG96" i="24"/>
  <c r="AI96" i="24" s="1"/>
  <c r="AG115" i="24"/>
  <c r="AI115" i="24" s="1"/>
  <c r="P143" i="24"/>
  <c r="AE126" i="24"/>
  <c r="CZ5" i="24"/>
  <c r="CZ6" i="24" s="1"/>
  <c r="CZ7" i="24" s="1"/>
  <c r="CZ8" i="24" s="1"/>
  <c r="CZ9" i="24" s="1"/>
  <c r="CZ10" i="24" s="1"/>
  <c r="CZ11" i="24" s="1"/>
  <c r="CZ12" i="24" s="1"/>
  <c r="CZ13" i="24" s="1"/>
  <c r="CZ14" i="24" s="1"/>
  <c r="CZ15" i="24" s="1"/>
  <c r="CZ16" i="24" s="1"/>
  <c r="CZ17" i="24" s="1"/>
  <c r="CZ18" i="24" s="1"/>
  <c r="CZ19" i="24" s="1"/>
  <c r="CZ20" i="24" s="1"/>
  <c r="CZ21" i="24" s="1"/>
  <c r="CZ22" i="24" s="1"/>
  <c r="CZ23" i="24" s="1"/>
  <c r="CZ24" i="24" s="1"/>
  <c r="CZ25" i="24" s="1"/>
  <c r="CZ26" i="24" s="1"/>
  <c r="CZ27" i="24" s="1"/>
  <c r="CZ28" i="24" s="1"/>
  <c r="CZ29" i="24" s="1"/>
  <c r="CZ30" i="24" s="1"/>
  <c r="CZ31" i="24" s="1"/>
  <c r="CZ32" i="24" s="1"/>
  <c r="CZ33" i="24" s="1"/>
  <c r="CZ34" i="24" s="1"/>
  <c r="CZ35" i="24" s="1"/>
  <c r="CZ36" i="24" s="1"/>
  <c r="CZ37" i="24" s="1"/>
  <c r="CZ38" i="24" s="1"/>
  <c r="CZ39" i="24" s="1"/>
  <c r="CZ40" i="24" s="1"/>
  <c r="CZ41" i="24" s="1"/>
  <c r="CZ42" i="24" s="1"/>
  <c r="CZ43" i="24" s="1"/>
  <c r="CZ44" i="24" s="1"/>
  <c r="CZ45" i="24" s="1"/>
  <c r="CZ46" i="24" s="1"/>
  <c r="CZ47" i="24" s="1"/>
  <c r="CZ48" i="24" s="1"/>
  <c r="CZ49" i="24" s="1"/>
  <c r="CZ50" i="24" s="1"/>
  <c r="CZ51" i="24" s="1"/>
  <c r="CZ52" i="24" s="1"/>
  <c r="CZ53" i="24" s="1"/>
  <c r="CZ54" i="24" s="1"/>
  <c r="CZ55" i="24" s="1"/>
  <c r="CZ56" i="24" s="1"/>
  <c r="CZ57" i="24" s="1"/>
  <c r="CZ58" i="24" s="1"/>
  <c r="CZ59" i="24" s="1"/>
  <c r="CZ60" i="24" s="1"/>
  <c r="CZ61" i="24" s="1"/>
  <c r="CZ62" i="24" s="1"/>
  <c r="CZ63" i="24" s="1"/>
  <c r="CZ64" i="24" s="1"/>
  <c r="CZ65" i="24" s="1"/>
  <c r="CZ66" i="24" s="1"/>
  <c r="CZ67" i="24" s="1"/>
  <c r="CZ68" i="24" s="1"/>
  <c r="CZ69" i="24" s="1"/>
  <c r="CZ70" i="24" s="1"/>
  <c r="CZ71" i="24" s="1"/>
  <c r="CZ72" i="24" s="1"/>
  <c r="CZ73" i="24" s="1"/>
  <c r="CZ74" i="24" s="1"/>
  <c r="CZ75" i="24" s="1"/>
  <c r="CZ76" i="24" s="1"/>
  <c r="CZ77" i="24" s="1"/>
  <c r="CZ78" i="24" s="1"/>
  <c r="CZ79" i="24" s="1"/>
  <c r="CZ80" i="24" s="1"/>
  <c r="CZ81" i="24" s="1"/>
  <c r="CZ82" i="24" s="1"/>
  <c r="CZ83" i="24" s="1"/>
  <c r="CZ84" i="24" s="1"/>
  <c r="CZ85" i="24" s="1"/>
  <c r="CZ86" i="24" s="1"/>
  <c r="CZ87" i="24" s="1"/>
  <c r="CZ88" i="24" s="1"/>
  <c r="CZ89" i="24" s="1"/>
  <c r="CZ90" i="24" s="1"/>
  <c r="CZ91" i="24" s="1"/>
  <c r="CZ92" i="24" s="1"/>
  <c r="CZ93" i="24" s="1"/>
  <c r="CZ94" i="24" s="1"/>
  <c r="CZ95" i="24" s="1"/>
  <c r="CZ96" i="24" s="1"/>
  <c r="CZ97" i="24" s="1"/>
  <c r="CZ98" i="24" s="1"/>
  <c r="CZ99" i="24" s="1"/>
  <c r="CZ100" i="24" s="1"/>
  <c r="CZ101" i="24" s="1"/>
  <c r="CZ102" i="24" s="1"/>
  <c r="CZ103" i="24" s="1"/>
  <c r="CZ104" i="24" s="1"/>
  <c r="CZ105" i="24" s="1"/>
  <c r="CZ106" i="24" s="1"/>
  <c r="CZ107" i="24" s="1"/>
  <c r="CZ108" i="24" s="1"/>
  <c r="CZ109" i="24" s="1"/>
  <c r="CZ110" i="24" s="1"/>
  <c r="CZ111" i="24" s="1"/>
  <c r="CZ112" i="24" s="1"/>
  <c r="CZ113" i="24" s="1"/>
  <c r="CZ114" i="24" s="1"/>
  <c r="CZ115" i="24" s="1"/>
  <c r="CZ116" i="24" s="1"/>
  <c r="CZ117" i="24" s="1"/>
  <c r="CZ118" i="24" s="1"/>
  <c r="CZ119" i="24" s="1"/>
  <c r="CZ120" i="24" s="1"/>
  <c r="CZ121" i="24" s="1"/>
  <c r="CZ122" i="24" s="1"/>
  <c r="CZ123" i="24" s="1"/>
  <c r="CZ124" i="24" s="1"/>
  <c r="CZ125" i="24" s="1"/>
  <c r="CZ126" i="24" s="1"/>
  <c r="CZ127" i="24" s="1"/>
  <c r="CZ128" i="24" s="1"/>
  <c r="CZ129" i="24" s="1"/>
  <c r="CZ130" i="24" s="1"/>
  <c r="CZ131" i="24" s="1"/>
  <c r="CZ132" i="24" s="1"/>
  <c r="CZ133" i="24" s="1"/>
  <c r="CZ134" i="24" s="1"/>
  <c r="CZ135" i="24" s="1"/>
  <c r="CZ136" i="24" s="1"/>
  <c r="CZ137" i="24" s="1"/>
  <c r="CZ138" i="24" s="1"/>
  <c r="CZ139" i="24" s="1"/>
  <c r="CZ140" i="24" s="1"/>
  <c r="CZ141" i="24" s="1"/>
  <c r="CZ142" i="24" s="1"/>
  <c r="CZ143" i="24" s="1"/>
  <c r="CZ144" i="24" s="1"/>
  <c r="CZ145" i="24" s="1"/>
  <c r="CZ146" i="24" s="1"/>
  <c r="CZ147" i="24" s="1"/>
  <c r="CI52" i="24"/>
  <c r="CQ77" i="24"/>
  <c r="DE92" i="24"/>
  <c r="CI98" i="24"/>
  <c r="CI126" i="24"/>
  <c r="AG100" i="24"/>
  <c r="AI100" i="24" s="1"/>
  <c r="AF104" i="24"/>
  <c r="AF119" i="24"/>
  <c r="AG133" i="24"/>
  <c r="AI133" i="24" s="1"/>
  <c r="AE111" i="24"/>
  <c r="AE143" i="24"/>
  <c r="BT67" i="24"/>
  <c r="CI67" i="24"/>
  <c r="CI82" i="24"/>
  <c r="BT117" i="24"/>
  <c r="CI117" i="24"/>
  <c r="CI132" i="24"/>
  <c r="AG108" i="24"/>
  <c r="AI108" i="24" s="1"/>
  <c r="AG122" i="24"/>
  <c r="AI122" i="24" s="1"/>
  <c r="AG139" i="24"/>
  <c r="AI139" i="24" s="1"/>
  <c r="AE96" i="24"/>
  <c r="BT85" i="24"/>
  <c r="CI85" i="24"/>
  <c r="BT114" i="24"/>
  <c r="CI114" i="24"/>
  <c r="AF89" i="24"/>
  <c r="AG112" i="24"/>
  <c r="AI112" i="24" s="1"/>
  <c r="AG130" i="24"/>
  <c r="AI130" i="24" s="1"/>
  <c r="AG140" i="24"/>
  <c r="AI140" i="24" s="1"/>
  <c r="AG147" i="24"/>
  <c r="AI147" i="24" s="1"/>
  <c r="AG119" i="24"/>
  <c r="AI119" i="24" s="1"/>
  <c r="AE129" i="24"/>
  <c r="BT34" i="24"/>
  <c r="CI34" i="24"/>
  <c r="BT37" i="24"/>
  <c r="CI37" i="24"/>
  <c r="CQ83" i="24"/>
  <c r="CI101" i="24"/>
  <c r="BT134" i="24"/>
  <c r="CI134" i="24"/>
  <c r="DE28" i="24"/>
  <c r="CI19" i="24"/>
  <c r="CI83" i="24"/>
  <c r="CI131" i="24"/>
  <c r="CI147" i="24"/>
  <c r="DE17" i="24"/>
  <c r="CH82" i="24"/>
  <c r="CI6" i="24"/>
  <c r="CI22" i="24"/>
  <c r="CH147" i="24"/>
  <c r="CH104" i="24"/>
  <c r="BY3" i="24"/>
  <c r="BY4" i="24" s="1"/>
  <c r="BY5" i="24" s="1"/>
  <c r="BY6" i="24" s="1"/>
  <c r="BY7" i="24" s="1"/>
  <c r="BY8" i="24" s="1"/>
  <c r="BY9" i="24" s="1"/>
  <c r="BY10" i="24" s="1"/>
  <c r="BY11" i="24" s="1"/>
  <c r="BY12" i="24" s="1"/>
  <c r="BY13" i="24" s="1"/>
  <c r="BY14" i="24" s="1"/>
  <c r="BY15" i="24" s="1"/>
  <c r="BY16" i="24" s="1"/>
  <c r="BY17" i="24" s="1"/>
  <c r="BY18" i="24" s="1"/>
  <c r="BY19" i="24" s="1"/>
  <c r="BY20" i="24" s="1"/>
  <c r="BY21" i="24" s="1"/>
  <c r="BY22" i="24" s="1"/>
  <c r="BY23" i="24" s="1"/>
  <c r="BY24" i="24" s="1"/>
  <c r="BY25" i="24" s="1"/>
  <c r="BY26" i="24" s="1"/>
  <c r="BY27" i="24" s="1"/>
  <c r="BY28" i="24" s="1"/>
  <c r="BY29" i="24" s="1"/>
  <c r="BY30" i="24" s="1"/>
  <c r="BY31" i="24" s="1"/>
  <c r="BY32" i="24" s="1"/>
  <c r="BY33" i="24" s="1"/>
  <c r="BY34" i="24" s="1"/>
  <c r="BY35" i="24" s="1"/>
  <c r="BY36" i="24" s="1"/>
  <c r="BY37" i="24" s="1"/>
  <c r="BY38" i="24" s="1"/>
  <c r="BY39" i="24" s="1"/>
  <c r="BY40" i="24" s="1"/>
  <c r="BY41" i="24" s="1"/>
  <c r="BY42" i="24" s="1"/>
  <c r="BY43" i="24" s="1"/>
  <c r="BY44" i="24" s="1"/>
  <c r="BY45" i="24" s="1"/>
  <c r="BY46" i="24" s="1"/>
  <c r="BY47" i="24" s="1"/>
  <c r="BY48" i="24" s="1"/>
  <c r="BY49" i="24" s="1"/>
  <c r="BY50" i="24" s="1"/>
  <c r="BY51" i="24" s="1"/>
  <c r="BY52" i="24" s="1"/>
  <c r="BY53" i="24" s="1"/>
  <c r="BY54" i="24" s="1"/>
  <c r="BY55" i="24" s="1"/>
  <c r="BY56" i="24" s="1"/>
  <c r="BY57" i="24" s="1"/>
  <c r="BY58" i="24" s="1"/>
  <c r="BY59" i="24" s="1"/>
  <c r="BY60" i="24" s="1"/>
  <c r="BY61" i="24" s="1"/>
  <c r="BY62" i="24" s="1"/>
  <c r="BY63" i="24" s="1"/>
  <c r="BY64" i="24" s="1"/>
  <c r="BY65" i="24" s="1"/>
  <c r="BY66" i="24" s="1"/>
  <c r="BY67" i="24" s="1"/>
  <c r="BY68" i="24" s="1"/>
  <c r="BY69" i="24" s="1"/>
  <c r="BY70" i="24" s="1"/>
  <c r="BY71" i="24" s="1"/>
  <c r="BY72" i="24" s="1"/>
  <c r="BY73" i="24" s="1"/>
  <c r="BY74" i="24" s="1"/>
  <c r="BY75" i="24" s="1"/>
  <c r="BY76" i="24" s="1"/>
  <c r="BY77" i="24" s="1"/>
  <c r="BY78" i="24" s="1"/>
  <c r="BY79" i="24" s="1"/>
  <c r="BY80" i="24" s="1"/>
  <c r="BY81" i="24" s="1"/>
  <c r="BY82" i="24" s="1"/>
  <c r="BY83" i="24" s="1"/>
  <c r="BY84" i="24" s="1"/>
  <c r="BY85" i="24" s="1"/>
  <c r="BY86" i="24" s="1"/>
  <c r="BY87" i="24" s="1"/>
  <c r="BY88" i="24" s="1"/>
  <c r="BY89" i="24" s="1"/>
  <c r="BY90" i="24" s="1"/>
  <c r="BY91" i="24" s="1"/>
  <c r="BY92" i="24" s="1"/>
  <c r="BY93" i="24" s="1"/>
  <c r="BY94" i="24" s="1"/>
  <c r="BY95" i="24" s="1"/>
  <c r="BY96" i="24" s="1"/>
  <c r="BY97" i="24" s="1"/>
  <c r="BY98" i="24" s="1"/>
  <c r="BY99" i="24" s="1"/>
  <c r="BY100" i="24" s="1"/>
  <c r="BY101" i="24" s="1"/>
  <c r="BY102" i="24" s="1"/>
  <c r="BY103" i="24" s="1"/>
  <c r="BY104" i="24" s="1"/>
  <c r="BY105" i="24" s="1"/>
  <c r="BY106" i="24" s="1"/>
  <c r="BY107" i="24" s="1"/>
  <c r="BY108" i="24" s="1"/>
  <c r="BY109" i="24" s="1"/>
  <c r="BY110" i="24" s="1"/>
  <c r="BY111" i="24" s="1"/>
  <c r="BY112" i="24" s="1"/>
  <c r="BY113" i="24" s="1"/>
  <c r="BY114" i="24" s="1"/>
  <c r="BY115" i="24" s="1"/>
  <c r="BY116" i="24" s="1"/>
  <c r="BY117" i="24" s="1"/>
  <c r="BY118" i="24" s="1"/>
  <c r="BY119" i="24" s="1"/>
  <c r="BY120" i="24" s="1"/>
  <c r="BY121" i="24" s="1"/>
  <c r="BY122" i="24" s="1"/>
  <c r="BY123" i="24" s="1"/>
  <c r="BY124" i="24" s="1"/>
  <c r="BY125" i="24" s="1"/>
  <c r="BY126" i="24" s="1"/>
  <c r="BY127" i="24" s="1"/>
  <c r="BY128" i="24" s="1"/>
  <c r="BY129" i="24" s="1"/>
  <c r="BY130" i="24" s="1"/>
  <c r="BY131" i="24" s="1"/>
  <c r="BY132" i="24" s="1"/>
  <c r="BY133" i="24" s="1"/>
  <c r="BY134" i="24" s="1"/>
  <c r="BY135" i="24" s="1"/>
  <c r="BY136" i="24" s="1"/>
  <c r="BY137" i="24" s="1"/>
  <c r="BY138" i="24" s="1"/>
  <c r="BY139" i="24" s="1"/>
  <c r="BY140" i="24" s="1"/>
  <c r="BY141" i="24" s="1"/>
  <c r="BY142" i="24" s="1"/>
  <c r="BY143" i="24" s="1"/>
  <c r="BY144" i="24" s="1"/>
  <c r="BY145" i="24" s="1"/>
  <c r="BY146" i="24" s="1"/>
  <c r="BY147" i="24" s="1"/>
  <c r="CH136" i="24"/>
  <c r="CF136" i="24"/>
  <c r="CF147" i="24"/>
  <c r="CG4" i="24"/>
  <c r="CG5" i="24" s="1"/>
  <c r="CG6" i="24" s="1"/>
  <c r="CG7" i="24" s="1"/>
  <c r="CG8" i="24" s="1"/>
  <c r="CG9" i="24" s="1"/>
  <c r="CG10" i="24" s="1"/>
  <c r="CG11" i="24" s="1"/>
  <c r="CG12" i="24" s="1"/>
  <c r="CG13" i="24" s="1"/>
  <c r="CG14" i="24" s="1"/>
  <c r="CG15" i="24" s="1"/>
  <c r="CG16" i="24" s="1"/>
  <c r="CG17" i="24" s="1"/>
  <c r="CG18" i="24" s="1"/>
  <c r="CG19" i="24" s="1"/>
  <c r="CG20" i="24" s="1"/>
  <c r="CG21" i="24" s="1"/>
  <c r="CG22" i="24" s="1"/>
  <c r="CG23" i="24" s="1"/>
  <c r="CG24" i="24" s="1"/>
  <c r="CG25" i="24" s="1"/>
  <c r="CG26" i="24" s="1"/>
  <c r="CG27" i="24" s="1"/>
  <c r="CG28" i="24" s="1"/>
  <c r="CG29" i="24" s="1"/>
  <c r="CG30" i="24" s="1"/>
  <c r="CG31" i="24" s="1"/>
  <c r="CG32" i="24" s="1"/>
  <c r="CG33" i="24" s="1"/>
  <c r="CG34" i="24" s="1"/>
  <c r="CG35" i="24" s="1"/>
  <c r="CG36" i="24" s="1"/>
  <c r="CG37" i="24" s="1"/>
  <c r="CG38" i="24" s="1"/>
  <c r="CG39" i="24" s="1"/>
  <c r="CG40" i="24" s="1"/>
  <c r="CG41" i="24" s="1"/>
  <c r="CG42" i="24" s="1"/>
  <c r="CG43" i="24" s="1"/>
  <c r="CG44" i="24" s="1"/>
  <c r="CG45" i="24" s="1"/>
  <c r="CG46" i="24" s="1"/>
  <c r="CG47" i="24" s="1"/>
  <c r="CG48" i="24" s="1"/>
  <c r="CG49" i="24" s="1"/>
  <c r="CG50" i="24" s="1"/>
  <c r="CG51" i="24" s="1"/>
  <c r="CG52" i="24" s="1"/>
  <c r="CG53" i="24" s="1"/>
  <c r="CG54" i="24" s="1"/>
  <c r="CG55" i="24" s="1"/>
  <c r="CG56" i="24" s="1"/>
  <c r="CG57" i="24" s="1"/>
  <c r="CG58" i="24" s="1"/>
  <c r="CG59" i="24" s="1"/>
  <c r="CG60" i="24" s="1"/>
  <c r="CG61" i="24" s="1"/>
  <c r="CG62" i="24" s="1"/>
  <c r="CG63" i="24" s="1"/>
  <c r="CG64" i="24" s="1"/>
  <c r="CG65" i="24" s="1"/>
  <c r="CG66" i="24" s="1"/>
  <c r="CG67" i="24" s="1"/>
  <c r="CG68" i="24" s="1"/>
  <c r="CG69" i="24" s="1"/>
  <c r="CG70" i="24" s="1"/>
  <c r="CG71" i="24" s="1"/>
  <c r="CG72" i="24" s="1"/>
  <c r="CG73" i="24" s="1"/>
  <c r="CG74" i="24" s="1"/>
  <c r="CG75" i="24" s="1"/>
  <c r="CG76" i="24" s="1"/>
  <c r="CG77" i="24" s="1"/>
  <c r="CG78" i="24" s="1"/>
  <c r="CG79" i="24" s="1"/>
  <c r="CG80" i="24" s="1"/>
  <c r="CG81" i="24" s="1"/>
  <c r="CG82" i="24" s="1"/>
  <c r="CG83" i="24" s="1"/>
  <c r="CG84" i="24" s="1"/>
  <c r="CG85" i="24" s="1"/>
  <c r="CG86" i="24" s="1"/>
  <c r="CG87" i="24" s="1"/>
  <c r="CG88" i="24" s="1"/>
  <c r="CG89" i="24" s="1"/>
  <c r="CG90" i="24" s="1"/>
  <c r="CG91" i="24" s="1"/>
  <c r="CG92" i="24" s="1"/>
  <c r="CG93" i="24" s="1"/>
  <c r="CG94" i="24" s="1"/>
  <c r="CG95" i="24" s="1"/>
  <c r="CG96" i="24" s="1"/>
  <c r="CG97" i="24" s="1"/>
  <c r="CG98" i="24" s="1"/>
  <c r="CG99" i="24" s="1"/>
  <c r="CG100" i="24" s="1"/>
  <c r="CG101" i="24" s="1"/>
  <c r="CG102" i="24" s="1"/>
  <c r="CG103" i="24" s="1"/>
  <c r="CG104" i="24" s="1"/>
  <c r="CG105" i="24" s="1"/>
  <c r="CG106" i="24" s="1"/>
  <c r="CG107" i="24" s="1"/>
  <c r="CG108" i="24" s="1"/>
  <c r="CG109" i="24" s="1"/>
  <c r="CG110" i="24" s="1"/>
  <c r="CG111" i="24" s="1"/>
  <c r="CG112" i="24" s="1"/>
  <c r="CG113" i="24" s="1"/>
  <c r="CG114" i="24" s="1"/>
  <c r="CG115" i="24" s="1"/>
  <c r="CG116" i="24" s="1"/>
  <c r="CG117" i="24" s="1"/>
  <c r="CG118" i="24" s="1"/>
  <c r="CG119" i="24" s="1"/>
  <c r="CG120" i="24" s="1"/>
  <c r="CG121" i="24" s="1"/>
  <c r="CG122" i="24" s="1"/>
  <c r="CG123" i="24" s="1"/>
  <c r="CG124" i="24" s="1"/>
  <c r="CG125" i="24" s="1"/>
  <c r="CG126" i="24" s="1"/>
  <c r="CG127" i="24" s="1"/>
  <c r="CG128" i="24" s="1"/>
  <c r="CG129" i="24" s="1"/>
  <c r="CG130" i="24" s="1"/>
  <c r="CG131" i="24" s="1"/>
  <c r="CG132" i="24" s="1"/>
  <c r="CG133" i="24" s="1"/>
  <c r="CG134" i="24" s="1"/>
  <c r="CG135" i="24" s="1"/>
  <c r="CG136" i="24" s="1"/>
  <c r="CG137" i="24" s="1"/>
  <c r="CG138" i="24" s="1"/>
  <c r="CG139" i="24" s="1"/>
  <c r="CG140" i="24" s="1"/>
  <c r="CG141" i="24" s="1"/>
  <c r="CG142" i="24" s="1"/>
  <c r="CG143" i="24" s="1"/>
  <c r="CG144" i="24" s="1"/>
  <c r="CG145" i="24" s="1"/>
  <c r="CG146" i="24" s="1"/>
  <c r="CG147" i="24" s="1"/>
  <c r="CF3" i="24"/>
  <c r="CF131" i="24"/>
  <c r="CH118" i="24"/>
  <c r="CH68" i="24"/>
  <c r="BT23" i="24"/>
  <c r="BT38" i="24"/>
  <c r="CH21" i="24"/>
  <c r="CH88" i="24"/>
  <c r="CH6" i="24"/>
  <c r="BT120" i="24"/>
  <c r="CH80" i="24"/>
  <c r="CH71" i="24"/>
  <c r="BT54" i="24"/>
  <c r="CH54" i="24"/>
  <c r="CH67" i="24"/>
  <c r="CH22" i="24"/>
  <c r="CH8" i="24"/>
  <c r="CH132" i="24"/>
  <c r="CB29" i="24"/>
  <c r="CB48" i="24"/>
  <c r="CB47" i="24"/>
  <c r="CH62" i="24"/>
  <c r="CB90" i="24"/>
  <c r="CH90" i="24"/>
  <c r="CH77" i="24"/>
  <c r="CB108" i="24"/>
  <c r="CH129" i="24"/>
  <c r="CH73" i="24"/>
  <c r="CH12" i="24"/>
  <c r="CH36" i="24"/>
  <c r="CB63" i="24"/>
  <c r="CB27" i="24"/>
  <c r="CB106" i="24"/>
  <c r="CH122" i="24"/>
  <c r="CH141" i="24"/>
  <c r="CB122" i="24"/>
  <c r="CB40" i="24"/>
  <c r="CB105" i="24"/>
  <c r="CB126" i="24"/>
  <c r="CH63" i="24"/>
  <c r="CB70" i="24"/>
  <c r="CB71" i="24"/>
  <c r="CH106" i="24"/>
  <c r="CH27" i="24"/>
  <c r="CB64" i="24"/>
  <c r="CB68" i="24"/>
  <c r="CH83" i="24"/>
  <c r="CB94" i="24"/>
  <c r="CH70" i="24"/>
  <c r="CH94" i="24"/>
  <c r="CH142" i="24"/>
  <c r="CH145" i="24"/>
  <c r="CH92" i="24"/>
  <c r="DE5" i="24"/>
  <c r="DC8" i="24"/>
  <c r="CH13" i="24"/>
  <c r="CB25" i="24"/>
  <c r="BT33" i="24"/>
  <c r="CH33" i="24"/>
  <c r="CB65" i="24"/>
  <c r="BX4" i="24"/>
  <c r="CF86" i="24"/>
  <c r="DC122" i="24"/>
  <c r="CF67" i="24"/>
  <c r="CQ70" i="24"/>
  <c r="DE79" i="24"/>
  <c r="DE81" i="24"/>
  <c r="CB97" i="24"/>
  <c r="CU3" i="24"/>
  <c r="BX13" i="24"/>
  <c r="CU17" i="24"/>
  <c r="CF18" i="24"/>
  <c r="CB22" i="24"/>
  <c r="CY23" i="24"/>
  <c r="CF26" i="24"/>
  <c r="CQ27" i="24"/>
  <c r="DE27" i="24"/>
  <c r="DE34" i="24"/>
  <c r="CH44" i="24"/>
  <c r="DC53" i="24"/>
  <c r="DE54" i="24"/>
  <c r="CQ54" i="24"/>
  <c r="CH57" i="24"/>
  <c r="CH74" i="24"/>
  <c r="CB74" i="24"/>
  <c r="CU81" i="24"/>
  <c r="CF87" i="24"/>
  <c r="DE89" i="24"/>
  <c r="DE90" i="24"/>
  <c r="DE91" i="24"/>
  <c r="CY99" i="24"/>
  <c r="CY135" i="24"/>
  <c r="CY136" i="24"/>
  <c r="CV3" i="24"/>
  <c r="CV4" i="24" s="1"/>
  <c r="CV5" i="24" s="1"/>
  <c r="CV6" i="24" s="1"/>
  <c r="CV7" i="24" s="1"/>
  <c r="CV8" i="24" s="1"/>
  <c r="CV9" i="24" s="1"/>
  <c r="CV10" i="24" s="1"/>
  <c r="CV11" i="24" s="1"/>
  <c r="CV12" i="24" s="1"/>
  <c r="CV13" i="24" s="1"/>
  <c r="CV14" i="24" s="1"/>
  <c r="CV15" i="24" s="1"/>
  <c r="CV16" i="24" s="1"/>
  <c r="CV17" i="24" s="1"/>
  <c r="CV18" i="24" s="1"/>
  <c r="CV19" i="24" s="1"/>
  <c r="CV20" i="24" s="1"/>
  <c r="CV21" i="24" s="1"/>
  <c r="CV22" i="24" s="1"/>
  <c r="CV23" i="24" s="1"/>
  <c r="CV24" i="24" s="1"/>
  <c r="CV25" i="24" s="1"/>
  <c r="CV26" i="24" s="1"/>
  <c r="CV27" i="24" s="1"/>
  <c r="CV28" i="24" s="1"/>
  <c r="CV29" i="24" s="1"/>
  <c r="CV30" i="24" s="1"/>
  <c r="CV31" i="24" s="1"/>
  <c r="CV32" i="24" s="1"/>
  <c r="CV33" i="24" s="1"/>
  <c r="CV34" i="24" s="1"/>
  <c r="CV35" i="24" s="1"/>
  <c r="CV36" i="24" s="1"/>
  <c r="CV37" i="24" s="1"/>
  <c r="CV38" i="24" s="1"/>
  <c r="CV39" i="24" s="1"/>
  <c r="CV40" i="24" s="1"/>
  <c r="CV41" i="24" s="1"/>
  <c r="CV42" i="24" s="1"/>
  <c r="CV43" i="24" s="1"/>
  <c r="CV44" i="24" s="1"/>
  <c r="CV45" i="24" s="1"/>
  <c r="CV46" i="24" s="1"/>
  <c r="CV47" i="24" s="1"/>
  <c r="CV48" i="24" s="1"/>
  <c r="CV49" i="24" s="1"/>
  <c r="CV50" i="24" s="1"/>
  <c r="CV51" i="24" s="1"/>
  <c r="CV52" i="24" s="1"/>
  <c r="CV53" i="24" s="1"/>
  <c r="CV54" i="24" s="1"/>
  <c r="CV55" i="24" s="1"/>
  <c r="CV56" i="24" s="1"/>
  <c r="CV57" i="24" s="1"/>
  <c r="CV58" i="24" s="1"/>
  <c r="CV59" i="24" s="1"/>
  <c r="CV60" i="24" s="1"/>
  <c r="CV61" i="24" s="1"/>
  <c r="CV62" i="24" s="1"/>
  <c r="CV63" i="24" s="1"/>
  <c r="CV64" i="24" s="1"/>
  <c r="CV65" i="24" s="1"/>
  <c r="CV66" i="24" s="1"/>
  <c r="CV67" i="24" s="1"/>
  <c r="CV68" i="24" s="1"/>
  <c r="CV69" i="24" s="1"/>
  <c r="CV70" i="24" s="1"/>
  <c r="CV71" i="24" s="1"/>
  <c r="CV72" i="24" s="1"/>
  <c r="CV73" i="24" s="1"/>
  <c r="CV74" i="24" s="1"/>
  <c r="CV75" i="24" s="1"/>
  <c r="CV76" i="24" s="1"/>
  <c r="CV77" i="24" s="1"/>
  <c r="CV78" i="24" s="1"/>
  <c r="CV79" i="24" s="1"/>
  <c r="CV80" i="24" s="1"/>
  <c r="CV81" i="24" s="1"/>
  <c r="CV82" i="24" s="1"/>
  <c r="CV83" i="24" s="1"/>
  <c r="CV84" i="24" s="1"/>
  <c r="CV85" i="24" s="1"/>
  <c r="CV86" i="24" s="1"/>
  <c r="CV87" i="24" s="1"/>
  <c r="CV88" i="24" s="1"/>
  <c r="CV89" i="24" s="1"/>
  <c r="CV90" i="24" s="1"/>
  <c r="CV91" i="24" s="1"/>
  <c r="CV92" i="24" s="1"/>
  <c r="CV93" i="24" s="1"/>
  <c r="CV94" i="24" s="1"/>
  <c r="CV95" i="24" s="1"/>
  <c r="CV96" i="24" s="1"/>
  <c r="CV97" i="24" s="1"/>
  <c r="CV98" i="24" s="1"/>
  <c r="CV99" i="24" s="1"/>
  <c r="CV100" i="24" s="1"/>
  <c r="CV101" i="24" s="1"/>
  <c r="CV102" i="24" s="1"/>
  <c r="CV103" i="24" s="1"/>
  <c r="CV104" i="24" s="1"/>
  <c r="CV105" i="24" s="1"/>
  <c r="CV106" i="24" s="1"/>
  <c r="CV107" i="24" s="1"/>
  <c r="CV108" i="24" s="1"/>
  <c r="CV109" i="24" s="1"/>
  <c r="CV110" i="24" s="1"/>
  <c r="CV111" i="24" s="1"/>
  <c r="CV112" i="24" s="1"/>
  <c r="CV113" i="24" s="1"/>
  <c r="CV114" i="24" s="1"/>
  <c r="CV115" i="24" s="1"/>
  <c r="CV116" i="24" s="1"/>
  <c r="CV117" i="24" s="1"/>
  <c r="CV118" i="24" s="1"/>
  <c r="CV119" i="24" s="1"/>
  <c r="CV120" i="24" s="1"/>
  <c r="CV121" i="24" s="1"/>
  <c r="CV122" i="24" s="1"/>
  <c r="CV123" i="24" s="1"/>
  <c r="CV124" i="24" s="1"/>
  <c r="CV125" i="24" s="1"/>
  <c r="CV126" i="24" s="1"/>
  <c r="CV127" i="24" s="1"/>
  <c r="CV128" i="24" s="1"/>
  <c r="CV129" i="24" s="1"/>
  <c r="CV130" i="24" s="1"/>
  <c r="CV131" i="24" s="1"/>
  <c r="CV132" i="24" s="1"/>
  <c r="CV133" i="24" s="1"/>
  <c r="CV134" i="24" s="1"/>
  <c r="CV135" i="24" s="1"/>
  <c r="CV136" i="24" s="1"/>
  <c r="CV137" i="24" s="1"/>
  <c r="CV138" i="24" s="1"/>
  <c r="CV139" i="24" s="1"/>
  <c r="CV140" i="24" s="1"/>
  <c r="CV141" i="24" s="1"/>
  <c r="CV142" i="24" s="1"/>
  <c r="CV143" i="24" s="1"/>
  <c r="CV144" i="24" s="1"/>
  <c r="CV145" i="24" s="1"/>
  <c r="CV146" i="24" s="1"/>
  <c r="CV147" i="24" s="1"/>
  <c r="CH5" i="24"/>
  <c r="CU9" i="24"/>
  <c r="CY11" i="24"/>
  <c r="BX19" i="24"/>
  <c r="DC23" i="24"/>
  <c r="CY24" i="24"/>
  <c r="CB33" i="24"/>
  <c r="CF37" i="24"/>
  <c r="CY39" i="24"/>
  <c r="DE40" i="24"/>
  <c r="CQ40" i="24"/>
  <c r="CF42" i="24"/>
  <c r="CB44" i="24"/>
  <c r="CH45" i="24"/>
  <c r="BT45" i="24"/>
  <c r="DE53" i="24"/>
  <c r="BX57" i="24"/>
  <c r="DC60" i="24"/>
  <c r="DE65" i="24"/>
  <c r="CQ65" i="24"/>
  <c r="CH78" i="24"/>
  <c r="CY89" i="24"/>
  <c r="CQ90" i="24"/>
  <c r="CU91" i="24"/>
  <c r="CU93" i="24"/>
  <c r="BX95" i="24"/>
  <c r="BO3" i="24"/>
  <c r="BT5" i="24"/>
  <c r="CH11" i="24"/>
  <c r="BT11" i="24"/>
  <c r="CH14" i="24"/>
  <c r="DC16" i="24"/>
  <c r="DC20" i="24"/>
  <c r="CF22" i="24"/>
  <c r="CU31" i="24"/>
  <c r="DE41" i="24"/>
  <c r="CU50" i="24"/>
  <c r="CF51" i="24"/>
  <c r="CU54" i="24"/>
  <c r="CB58" i="24"/>
  <c r="CH59" i="24"/>
  <c r="BX59" i="24"/>
  <c r="DE64" i="24"/>
  <c r="CQ64" i="24"/>
  <c r="DE66" i="24"/>
  <c r="CH69" i="24"/>
  <c r="CB76" i="24"/>
  <c r="BT78" i="24"/>
  <c r="CY81" i="24"/>
  <c r="CB95" i="24"/>
  <c r="DC138" i="24"/>
  <c r="CY147" i="24"/>
  <c r="DE147" i="24"/>
  <c r="CY3" i="24"/>
  <c r="CF4" i="24"/>
  <c r="BO7" i="24"/>
  <c r="CY7" i="24"/>
  <c r="DE7" i="24"/>
  <c r="CF8" i="24"/>
  <c r="BX14" i="24"/>
  <c r="BT15" i="24"/>
  <c r="CH15" i="24"/>
  <c r="DE16" i="24"/>
  <c r="CH37" i="24"/>
  <c r="BX38" i="24"/>
  <c r="CH38" i="24"/>
  <c r="BT39" i="24"/>
  <c r="CQ41" i="24"/>
  <c r="CF44" i="24"/>
  <c r="CB52" i="24"/>
  <c r="CH52" i="24"/>
  <c r="BT53" i="24"/>
  <c r="CQ55" i="24"/>
  <c r="DE55" i="24"/>
  <c r="DE60" i="24"/>
  <c r="CY66" i="24"/>
  <c r="CF69" i="24"/>
  <c r="CU71" i="24"/>
  <c r="CH79" i="24"/>
  <c r="DC88" i="24"/>
  <c r="DE96" i="24"/>
  <c r="CQ96" i="24"/>
  <c r="CH123" i="24"/>
  <c r="BX123" i="24"/>
  <c r="DE127" i="24"/>
  <c r="DE135" i="24"/>
  <c r="BT7" i="24"/>
  <c r="DE11" i="24"/>
  <c r="DE12" i="24"/>
  <c r="CF13" i="24"/>
  <c r="CH20" i="24"/>
  <c r="CY21" i="24"/>
  <c r="CY25" i="24"/>
  <c r="DE25" i="24"/>
  <c r="CU28" i="24"/>
  <c r="CY35" i="24"/>
  <c r="CF58" i="24"/>
  <c r="BT79" i="24"/>
  <c r="CU107" i="24"/>
  <c r="DE108" i="24"/>
  <c r="CQ127" i="24"/>
  <c r="DE20" i="24"/>
  <c r="DC57" i="24"/>
  <c r="CH75" i="24"/>
  <c r="BT75" i="24"/>
  <c r="CQ5" i="24"/>
  <c r="BT13" i="24"/>
  <c r="CH95" i="24"/>
  <c r="DC9" i="24"/>
  <c r="DC40" i="24"/>
  <c r="DC66" i="24"/>
  <c r="BX9" i="24"/>
  <c r="CQ37" i="24"/>
  <c r="DE37" i="24"/>
  <c r="CC3" i="24"/>
  <c r="CC4" i="24" s="1"/>
  <c r="CC5" i="24" s="1"/>
  <c r="CC6" i="24" s="1"/>
  <c r="CC7" i="24" s="1"/>
  <c r="CC8" i="24" s="1"/>
  <c r="CC9" i="24" s="1"/>
  <c r="CC10" i="24" s="1"/>
  <c r="CC11" i="24" s="1"/>
  <c r="CC12" i="24" s="1"/>
  <c r="CC13" i="24" s="1"/>
  <c r="CC14" i="24" s="1"/>
  <c r="CC15" i="24" s="1"/>
  <c r="CC16" i="24" s="1"/>
  <c r="CC17" i="24" s="1"/>
  <c r="CC18" i="24" s="1"/>
  <c r="CC19" i="24" s="1"/>
  <c r="CC20" i="24" s="1"/>
  <c r="CC21" i="24" s="1"/>
  <c r="CC22" i="24" s="1"/>
  <c r="CC23" i="24" s="1"/>
  <c r="CC24" i="24" s="1"/>
  <c r="CC25" i="24" s="1"/>
  <c r="CC26" i="24" s="1"/>
  <c r="CC27" i="24" s="1"/>
  <c r="CC28" i="24" s="1"/>
  <c r="CC29" i="24" s="1"/>
  <c r="CC30" i="24" s="1"/>
  <c r="CC31" i="24" s="1"/>
  <c r="CC32" i="24" s="1"/>
  <c r="CC33" i="24" s="1"/>
  <c r="CC34" i="24" s="1"/>
  <c r="CC35" i="24" s="1"/>
  <c r="CC36" i="24" s="1"/>
  <c r="CC37" i="24" s="1"/>
  <c r="CC38" i="24" s="1"/>
  <c r="CC39" i="24" s="1"/>
  <c r="CC40" i="24" s="1"/>
  <c r="CC41" i="24" s="1"/>
  <c r="CC42" i="24" s="1"/>
  <c r="CC43" i="24" s="1"/>
  <c r="CC44" i="24" s="1"/>
  <c r="CC45" i="24" s="1"/>
  <c r="CC46" i="24" s="1"/>
  <c r="CC47" i="24" s="1"/>
  <c r="CC48" i="24" s="1"/>
  <c r="CC49" i="24" s="1"/>
  <c r="CC50" i="24" s="1"/>
  <c r="CC51" i="24" s="1"/>
  <c r="CC52" i="24" s="1"/>
  <c r="CC53" i="24" s="1"/>
  <c r="CC54" i="24" s="1"/>
  <c r="CC55" i="24" s="1"/>
  <c r="CC56" i="24" s="1"/>
  <c r="CC57" i="24" s="1"/>
  <c r="CC58" i="24" s="1"/>
  <c r="CC59" i="24" s="1"/>
  <c r="CC60" i="24" s="1"/>
  <c r="CC61" i="24" s="1"/>
  <c r="CC62" i="24" s="1"/>
  <c r="CC63" i="24" s="1"/>
  <c r="CC64" i="24" s="1"/>
  <c r="CC65" i="24" s="1"/>
  <c r="CC66" i="24" s="1"/>
  <c r="CC67" i="24" s="1"/>
  <c r="CC68" i="24" s="1"/>
  <c r="CC69" i="24" s="1"/>
  <c r="CC70" i="24" s="1"/>
  <c r="CC71" i="24" s="1"/>
  <c r="CC72" i="24" s="1"/>
  <c r="CC73" i="24" s="1"/>
  <c r="CC74" i="24" s="1"/>
  <c r="CC75" i="24" s="1"/>
  <c r="CC76" i="24" s="1"/>
  <c r="CC77" i="24" s="1"/>
  <c r="CC78" i="24" s="1"/>
  <c r="CC79" i="24" s="1"/>
  <c r="CC80" i="24" s="1"/>
  <c r="CC81" i="24" s="1"/>
  <c r="CC82" i="24" s="1"/>
  <c r="CC83" i="24" s="1"/>
  <c r="CC84" i="24" s="1"/>
  <c r="CC85" i="24" s="1"/>
  <c r="CC86" i="24" s="1"/>
  <c r="CC87" i="24" s="1"/>
  <c r="CC88" i="24" s="1"/>
  <c r="CC89" i="24" s="1"/>
  <c r="CC90" i="24" s="1"/>
  <c r="CC91" i="24" s="1"/>
  <c r="CC92" i="24" s="1"/>
  <c r="CC93" i="24" s="1"/>
  <c r="CC94" i="24" s="1"/>
  <c r="CC95" i="24" s="1"/>
  <c r="CC96" i="24" s="1"/>
  <c r="CC97" i="24" s="1"/>
  <c r="CC98" i="24" s="1"/>
  <c r="CC99" i="24" s="1"/>
  <c r="CC100" i="24" s="1"/>
  <c r="CC101" i="24" s="1"/>
  <c r="CC102" i="24" s="1"/>
  <c r="CC103" i="24" s="1"/>
  <c r="CC104" i="24" s="1"/>
  <c r="CC105" i="24" s="1"/>
  <c r="CC106" i="24" s="1"/>
  <c r="CC107" i="24" s="1"/>
  <c r="CC108" i="24" s="1"/>
  <c r="CC109" i="24" s="1"/>
  <c r="CC110" i="24" s="1"/>
  <c r="CC111" i="24" s="1"/>
  <c r="CC112" i="24" s="1"/>
  <c r="CC113" i="24" s="1"/>
  <c r="CC114" i="24" s="1"/>
  <c r="CC115" i="24" s="1"/>
  <c r="CC116" i="24" s="1"/>
  <c r="CC117" i="24" s="1"/>
  <c r="CC118" i="24" s="1"/>
  <c r="CC119" i="24" s="1"/>
  <c r="CC120" i="24" s="1"/>
  <c r="CC121" i="24" s="1"/>
  <c r="CC122" i="24" s="1"/>
  <c r="CC123" i="24" s="1"/>
  <c r="CC124" i="24" s="1"/>
  <c r="CC125" i="24" s="1"/>
  <c r="CC126" i="24" s="1"/>
  <c r="CC127" i="24" s="1"/>
  <c r="CC128" i="24" s="1"/>
  <c r="CC129" i="24" s="1"/>
  <c r="CC130" i="24" s="1"/>
  <c r="CC131" i="24" s="1"/>
  <c r="CC132" i="24" s="1"/>
  <c r="CC133" i="24" s="1"/>
  <c r="CC134" i="24" s="1"/>
  <c r="CC135" i="24" s="1"/>
  <c r="CC136" i="24" s="1"/>
  <c r="CC137" i="24" s="1"/>
  <c r="CC138" i="24" s="1"/>
  <c r="CC139" i="24" s="1"/>
  <c r="CC140" i="24" s="1"/>
  <c r="CC141" i="24" s="1"/>
  <c r="CC142" i="24" s="1"/>
  <c r="CC143" i="24" s="1"/>
  <c r="CC144" i="24" s="1"/>
  <c r="CC145" i="24" s="1"/>
  <c r="CC146" i="24" s="1"/>
  <c r="CC147" i="24" s="1"/>
  <c r="DE21" i="24"/>
  <c r="CF53" i="24"/>
  <c r="CH66" i="24"/>
  <c r="BT88" i="24"/>
  <c r="CY114" i="24"/>
  <c r="CU6" i="24"/>
  <c r="CH10" i="24"/>
  <c r="CY12" i="24"/>
  <c r="DE14" i="24"/>
  <c r="BT36" i="24"/>
  <c r="CQ38" i="24"/>
  <c r="DC41" i="24"/>
  <c r="CH53" i="24"/>
  <c r="CH60" i="24"/>
  <c r="BT66" i="24"/>
  <c r="DC68" i="24"/>
  <c r="DC96" i="24"/>
  <c r="CH105" i="24"/>
  <c r="BT105" i="24"/>
  <c r="CY126" i="24"/>
  <c r="BX8" i="24"/>
  <c r="BX146" i="24"/>
  <c r="CU22" i="24"/>
  <c r="CY115" i="24"/>
  <c r="CH4" i="24"/>
  <c r="CB17" i="24"/>
  <c r="DE18" i="24"/>
  <c r="CH25" i="24"/>
  <c r="DC32" i="24"/>
  <c r="DE45" i="24"/>
  <c r="CF46" i="24"/>
  <c r="CH46" i="24"/>
  <c r="CH48" i="24"/>
  <c r="BT48" i="24"/>
  <c r="CH55" i="24"/>
  <c r="DE73" i="24"/>
  <c r="CB84" i="24"/>
  <c r="DE103" i="24"/>
  <c r="BX143" i="24"/>
  <c r="CY79" i="24"/>
  <c r="CH124" i="24"/>
  <c r="DE8" i="24"/>
  <c r="CB18" i="24"/>
  <c r="BX49" i="24"/>
  <c r="DE61" i="24"/>
  <c r="DE70" i="24"/>
  <c r="DC102" i="24"/>
  <c r="BT124" i="24"/>
  <c r="CB51" i="24"/>
  <c r="CH51" i="24"/>
  <c r="CQ61" i="24"/>
  <c r="CH30" i="24"/>
  <c r="BX30" i="24"/>
  <c r="DE32" i="24"/>
  <c r="CF59" i="24"/>
  <c r="CU72" i="24"/>
  <c r="DE10" i="24"/>
  <c r="DE29" i="24"/>
  <c r="DE57" i="24"/>
  <c r="CB80" i="24"/>
  <c r="CH81" i="24"/>
  <c r="CH111" i="24"/>
  <c r="BT111" i="24"/>
  <c r="CU115" i="24"/>
  <c r="CF14" i="24"/>
  <c r="DC21" i="24"/>
  <c r="DC28" i="24"/>
  <c r="CQ106" i="24"/>
  <c r="DE106" i="24"/>
  <c r="CU129" i="24"/>
  <c r="BT65" i="24"/>
  <c r="CH65" i="24"/>
  <c r="DC73" i="24"/>
  <c r="BX134" i="24"/>
  <c r="BT4" i="24"/>
  <c r="CY8" i="24"/>
  <c r="CF9" i="24"/>
  <c r="CY13" i="24"/>
  <c r="CF16" i="24"/>
  <c r="CF17" i="24"/>
  <c r="CB21" i="24"/>
  <c r="CF24" i="24"/>
  <c r="BX25" i="24"/>
  <c r="CU34" i="24"/>
  <c r="CH39" i="24"/>
  <c r="CY44" i="24"/>
  <c r="CQ45" i="24"/>
  <c r="BT49" i="24"/>
  <c r="CH49" i="24"/>
  <c r="DC51" i="24"/>
  <c r="BT55" i="24"/>
  <c r="CY59" i="24"/>
  <c r="BX65" i="24"/>
  <c r="DC74" i="24"/>
  <c r="DE76" i="24"/>
  <c r="CU79" i="24"/>
  <c r="CH93" i="24"/>
  <c r="BX93" i="24"/>
  <c r="CB98" i="24"/>
  <c r="CY103" i="24"/>
  <c r="CH119" i="24"/>
  <c r="DC123" i="24"/>
  <c r="DC124" i="24"/>
  <c r="BX128" i="24"/>
  <c r="DD4" i="24"/>
  <c r="DD5" i="24" s="1"/>
  <c r="DD6" i="24" s="1"/>
  <c r="DD7" i="24" s="1"/>
  <c r="DD8" i="24" s="1"/>
  <c r="DD9" i="24" s="1"/>
  <c r="DD10" i="24" s="1"/>
  <c r="DD11" i="24" s="1"/>
  <c r="DD12" i="24" s="1"/>
  <c r="DD13" i="24" s="1"/>
  <c r="DD14" i="24" s="1"/>
  <c r="DD15" i="24" s="1"/>
  <c r="DD16" i="24" s="1"/>
  <c r="DD17" i="24" s="1"/>
  <c r="DD18" i="24" s="1"/>
  <c r="DD19" i="24" s="1"/>
  <c r="DD20" i="24" s="1"/>
  <c r="DD21" i="24" s="1"/>
  <c r="DD22" i="24" s="1"/>
  <c r="DD23" i="24" s="1"/>
  <c r="DD24" i="24" s="1"/>
  <c r="DD25" i="24" s="1"/>
  <c r="DD26" i="24" s="1"/>
  <c r="DD27" i="24" s="1"/>
  <c r="DD28" i="24" s="1"/>
  <c r="DD29" i="24" s="1"/>
  <c r="DD30" i="24" s="1"/>
  <c r="DD31" i="24" s="1"/>
  <c r="DD32" i="24" s="1"/>
  <c r="DD33" i="24" s="1"/>
  <c r="DD34" i="24" s="1"/>
  <c r="DD35" i="24" s="1"/>
  <c r="DD36" i="24" s="1"/>
  <c r="DD37" i="24" s="1"/>
  <c r="DD38" i="24" s="1"/>
  <c r="DD39" i="24" s="1"/>
  <c r="DD40" i="24" s="1"/>
  <c r="DD41" i="24" s="1"/>
  <c r="DD42" i="24" s="1"/>
  <c r="DD43" i="24" s="1"/>
  <c r="DD44" i="24" s="1"/>
  <c r="DD45" i="24" s="1"/>
  <c r="DD46" i="24" s="1"/>
  <c r="DD47" i="24" s="1"/>
  <c r="DD48" i="24" s="1"/>
  <c r="DD49" i="24" s="1"/>
  <c r="DD50" i="24" s="1"/>
  <c r="DD51" i="24" s="1"/>
  <c r="DD52" i="24" s="1"/>
  <c r="DD53" i="24" s="1"/>
  <c r="DD54" i="24" s="1"/>
  <c r="DD55" i="24" s="1"/>
  <c r="DD56" i="24" s="1"/>
  <c r="DD57" i="24" s="1"/>
  <c r="DD58" i="24" s="1"/>
  <c r="DD59" i="24" s="1"/>
  <c r="DD60" i="24" s="1"/>
  <c r="DD61" i="24" s="1"/>
  <c r="DD62" i="24" s="1"/>
  <c r="DD63" i="24" s="1"/>
  <c r="DD64" i="24" s="1"/>
  <c r="DD65" i="24" s="1"/>
  <c r="DD66" i="24" s="1"/>
  <c r="DD67" i="24" s="1"/>
  <c r="DD68" i="24" s="1"/>
  <c r="DD69" i="24" s="1"/>
  <c r="DD70" i="24" s="1"/>
  <c r="DD71" i="24" s="1"/>
  <c r="DD72" i="24" s="1"/>
  <c r="DD73" i="24" s="1"/>
  <c r="DD74" i="24" s="1"/>
  <c r="DD75" i="24" s="1"/>
  <c r="DD76" i="24" s="1"/>
  <c r="DD77" i="24" s="1"/>
  <c r="DD78" i="24" s="1"/>
  <c r="DD79" i="24" s="1"/>
  <c r="DD80" i="24" s="1"/>
  <c r="DD81" i="24" s="1"/>
  <c r="DD82" i="24" s="1"/>
  <c r="DD83" i="24" s="1"/>
  <c r="DD84" i="24" s="1"/>
  <c r="DD85" i="24" s="1"/>
  <c r="DD86" i="24" s="1"/>
  <c r="DD87" i="24" s="1"/>
  <c r="DD88" i="24" s="1"/>
  <c r="DD89" i="24" s="1"/>
  <c r="DD90" i="24" s="1"/>
  <c r="DD91" i="24" s="1"/>
  <c r="DD92" i="24" s="1"/>
  <c r="DD93" i="24" s="1"/>
  <c r="DD94" i="24" s="1"/>
  <c r="DD95" i="24" s="1"/>
  <c r="DD96" i="24" s="1"/>
  <c r="DD97" i="24" s="1"/>
  <c r="DD98" i="24" s="1"/>
  <c r="DD99" i="24" s="1"/>
  <c r="DD100" i="24" s="1"/>
  <c r="DD101" i="24" s="1"/>
  <c r="DD102" i="24" s="1"/>
  <c r="DD103" i="24" s="1"/>
  <c r="DD104" i="24" s="1"/>
  <c r="DD105" i="24" s="1"/>
  <c r="DD106" i="24" s="1"/>
  <c r="DD107" i="24" s="1"/>
  <c r="DD108" i="24" s="1"/>
  <c r="DD109" i="24" s="1"/>
  <c r="DD110" i="24" s="1"/>
  <c r="DD111" i="24" s="1"/>
  <c r="DD112" i="24" s="1"/>
  <c r="DD113" i="24" s="1"/>
  <c r="DD114" i="24" s="1"/>
  <c r="DD115" i="24" s="1"/>
  <c r="DD116" i="24" s="1"/>
  <c r="DD117" i="24" s="1"/>
  <c r="DD118" i="24" s="1"/>
  <c r="DD119" i="24" s="1"/>
  <c r="DD120" i="24" s="1"/>
  <c r="DD121" i="24" s="1"/>
  <c r="DD122" i="24" s="1"/>
  <c r="DD123" i="24" s="1"/>
  <c r="DD124" i="24" s="1"/>
  <c r="DD125" i="24" s="1"/>
  <c r="DD126" i="24" s="1"/>
  <c r="DD127" i="24" s="1"/>
  <c r="DD128" i="24" s="1"/>
  <c r="DD129" i="24" s="1"/>
  <c r="DD130" i="24" s="1"/>
  <c r="DD131" i="24" s="1"/>
  <c r="DD132" i="24" s="1"/>
  <c r="DD133" i="24" s="1"/>
  <c r="DD134" i="24" s="1"/>
  <c r="DD135" i="24" s="1"/>
  <c r="DD136" i="24" s="1"/>
  <c r="DD137" i="24" s="1"/>
  <c r="DD138" i="24" s="1"/>
  <c r="DD139" i="24" s="1"/>
  <c r="DD140" i="24" s="1"/>
  <c r="DD141" i="24" s="1"/>
  <c r="DD142" i="24" s="1"/>
  <c r="DD143" i="24" s="1"/>
  <c r="DD144" i="24" s="1"/>
  <c r="DD145" i="24" s="1"/>
  <c r="DD146" i="24" s="1"/>
  <c r="DD147" i="24" s="1"/>
  <c r="DC4" i="24"/>
  <c r="DE9" i="24"/>
  <c r="CQ11" i="24"/>
  <c r="DC59" i="24"/>
  <c r="CQ118" i="24"/>
  <c r="DE118" i="24"/>
  <c r="CQ9" i="24"/>
  <c r="CU20" i="24"/>
  <c r="DE59" i="24"/>
  <c r="CY15" i="24"/>
  <c r="CF28" i="24"/>
  <c r="CH28" i="24"/>
  <c r="CU39" i="24"/>
  <c r="CB42" i="24"/>
  <c r="BX56" i="24"/>
  <c r="DE4" i="24"/>
  <c r="CH9" i="24"/>
  <c r="DC27" i="24"/>
  <c r="CU42" i="24"/>
  <c r="BT17" i="24"/>
  <c r="CH17" i="24"/>
  <c r="CH19" i="24"/>
  <c r="BT31" i="24"/>
  <c r="CH31" i="24"/>
  <c r="CQ32" i="24"/>
  <c r="CU41" i="24"/>
  <c r="DE43" i="24"/>
  <c r="BT47" i="24"/>
  <c r="CH47" i="24"/>
  <c r="CY107" i="24"/>
  <c r="CB3" i="24"/>
  <c r="CQ10" i="24"/>
  <c r="CB15" i="24"/>
  <c r="BX24" i="24"/>
  <c r="CH24" i="24"/>
  <c r="CQ29" i="24"/>
  <c r="BX35" i="24"/>
  <c r="BT81" i="24"/>
  <c r="CF34" i="24"/>
  <c r="DE38" i="24"/>
  <c r="DE42" i="24"/>
  <c r="DE50" i="24"/>
  <c r="CB89" i="24"/>
  <c r="BU4" i="24"/>
  <c r="BU5" i="24" s="1"/>
  <c r="BU6" i="24" s="1"/>
  <c r="BU7" i="24" s="1"/>
  <c r="BU8" i="24" s="1"/>
  <c r="BU9" i="24" s="1"/>
  <c r="BU10" i="24" s="1"/>
  <c r="BU11" i="24" s="1"/>
  <c r="BU12" i="24" s="1"/>
  <c r="BU13" i="24" s="1"/>
  <c r="BU14" i="24" s="1"/>
  <c r="BU15" i="24" s="1"/>
  <c r="BU16" i="24" s="1"/>
  <c r="BU17" i="24" s="1"/>
  <c r="BU18" i="24" s="1"/>
  <c r="BU19" i="24" s="1"/>
  <c r="BU20" i="24" s="1"/>
  <c r="BU21" i="24" s="1"/>
  <c r="BU22" i="24" s="1"/>
  <c r="BU23" i="24" s="1"/>
  <c r="BU24" i="24" s="1"/>
  <c r="BU25" i="24" s="1"/>
  <c r="BU26" i="24" s="1"/>
  <c r="BU27" i="24" s="1"/>
  <c r="BU28" i="24" s="1"/>
  <c r="BU29" i="24" s="1"/>
  <c r="BU30" i="24" s="1"/>
  <c r="BU31" i="24" s="1"/>
  <c r="BU32" i="24" s="1"/>
  <c r="BU33" i="24" s="1"/>
  <c r="BU34" i="24" s="1"/>
  <c r="BU35" i="24" s="1"/>
  <c r="BU36" i="24" s="1"/>
  <c r="BU37" i="24" s="1"/>
  <c r="BU38" i="24" s="1"/>
  <c r="BU39" i="24" s="1"/>
  <c r="BU40" i="24" s="1"/>
  <c r="BU41" i="24" s="1"/>
  <c r="BU42" i="24" s="1"/>
  <c r="BU43" i="24" s="1"/>
  <c r="BU44" i="24" s="1"/>
  <c r="BU45" i="24" s="1"/>
  <c r="BU46" i="24" s="1"/>
  <c r="BU47" i="24" s="1"/>
  <c r="BU48" i="24" s="1"/>
  <c r="BU49" i="24" s="1"/>
  <c r="BU50" i="24" s="1"/>
  <c r="BU51" i="24" s="1"/>
  <c r="BU52" i="24" s="1"/>
  <c r="BU53" i="24" s="1"/>
  <c r="BU54" i="24" s="1"/>
  <c r="BU55" i="24" s="1"/>
  <c r="BU56" i="24" s="1"/>
  <c r="BU57" i="24" s="1"/>
  <c r="BU58" i="24" s="1"/>
  <c r="BU59" i="24" s="1"/>
  <c r="BU60" i="24" s="1"/>
  <c r="BU61" i="24" s="1"/>
  <c r="BU62" i="24" s="1"/>
  <c r="BU63" i="24" s="1"/>
  <c r="BU64" i="24" s="1"/>
  <c r="BU65" i="24" s="1"/>
  <c r="BU66" i="24" s="1"/>
  <c r="BU67" i="24" s="1"/>
  <c r="BU68" i="24" s="1"/>
  <c r="BU69" i="24" s="1"/>
  <c r="BU70" i="24" s="1"/>
  <c r="BU71" i="24" s="1"/>
  <c r="BU72" i="24" s="1"/>
  <c r="BU73" i="24" s="1"/>
  <c r="BU74" i="24" s="1"/>
  <c r="BU75" i="24" s="1"/>
  <c r="BU76" i="24" s="1"/>
  <c r="BU77" i="24" s="1"/>
  <c r="BU78" i="24" s="1"/>
  <c r="BU79" i="24" s="1"/>
  <c r="BU80" i="24" s="1"/>
  <c r="BU81" i="24" s="1"/>
  <c r="BU82" i="24" s="1"/>
  <c r="BU83" i="24" s="1"/>
  <c r="BU84" i="24" s="1"/>
  <c r="BU85" i="24" s="1"/>
  <c r="BU86" i="24" s="1"/>
  <c r="BU87" i="24" s="1"/>
  <c r="BU88" i="24" s="1"/>
  <c r="BU89" i="24" s="1"/>
  <c r="BU90" i="24" s="1"/>
  <c r="BU91" i="24" s="1"/>
  <c r="BU92" i="24" s="1"/>
  <c r="BU93" i="24" s="1"/>
  <c r="BU94" i="24" s="1"/>
  <c r="BU95" i="24" s="1"/>
  <c r="BU96" i="24" s="1"/>
  <c r="BU97" i="24" s="1"/>
  <c r="BU98" i="24" s="1"/>
  <c r="BU99" i="24" s="1"/>
  <c r="BU100" i="24" s="1"/>
  <c r="BU101" i="24" s="1"/>
  <c r="BU102" i="24" s="1"/>
  <c r="BU103" i="24" s="1"/>
  <c r="BU104" i="24" s="1"/>
  <c r="BU105" i="24" s="1"/>
  <c r="BU106" i="24" s="1"/>
  <c r="BU107" i="24" s="1"/>
  <c r="BU108" i="24" s="1"/>
  <c r="BU109" i="24" s="1"/>
  <c r="BU110" i="24" s="1"/>
  <c r="BU111" i="24" s="1"/>
  <c r="BU112" i="24" s="1"/>
  <c r="BU113" i="24" s="1"/>
  <c r="BU114" i="24" s="1"/>
  <c r="BU115" i="24" s="1"/>
  <c r="BU116" i="24" s="1"/>
  <c r="BU117" i="24" s="1"/>
  <c r="BU118" i="24" s="1"/>
  <c r="BU119" i="24" s="1"/>
  <c r="BU120" i="24" s="1"/>
  <c r="BU121" i="24" s="1"/>
  <c r="BU122" i="24" s="1"/>
  <c r="BU123" i="24" s="1"/>
  <c r="BU124" i="24" s="1"/>
  <c r="BU125" i="24" s="1"/>
  <c r="BU126" i="24" s="1"/>
  <c r="BU127" i="24" s="1"/>
  <c r="BU128" i="24" s="1"/>
  <c r="BU129" i="24" s="1"/>
  <c r="BU130" i="24" s="1"/>
  <c r="BU131" i="24" s="1"/>
  <c r="BU132" i="24" s="1"/>
  <c r="BU133" i="24" s="1"/>
  <c r="BU134" i="24" s="1"/>
  <c r="BU135" i="24" s="1"/>
  <c r="BU136" i="24" s="1"/>
  <c r="BU137" i="24" s="1"/>
  <c r="BU138" i="24" s="1"/>
  <c r="BU139" i="24" s="1"/>
  <c r="BU140" i="24" s="1"/>
  <c r="BU141" i="24" s="1"/>
  <c r="BU142" i="24" s="1"/>
  <c r="BU143" i="24" s="1"/>
  <c r="BU144" i="24" s="1"/>
  <c r="BU145" i="24" s="1"/>
  <c r="BU146" i="24" s="1"/>
  <c r="BU147" i="24" s="1"/>
  <c r="CH7" i="24"/>
  <c r="DE15" i="24"/>
  <c r="DE30" i="24"/>
  <c r="CH35" i="24"/>
  <c r="CB36" i="24"/>
  <c r="CU38" i="24"/>
  <c r="DE46" i="24"/>
  <c r="DE78" i="24"/>
  <c r="DC113" i="24"/>
  <c r="CH50" i="24"/>
  <c r="DE72" i="24"/>
  <c r="DE86" i="24"/>
  <c r="CU86" i="24"/>
  <c r="BT100" i="24"/>
  <c r="CH100" i="24"/>
  <c r="CY109" i="24"/>
  <c r="CH115" i="24"/>
  <c r="BT12" i="24"/>
  <c r="CU19" i="24"/>
  <c r="CU23" i="24"/>
  <c r="BT27" i="24"/>
  <c r="CU30" i="24"/>
  <c r="CH41" i="24"/>
  <c r="DE48" i="24"/>
  <c r="CB49" i="24"/>
  <c r="BT50" i="24"/>
  <c r="CH61" i="24"/>
  <c r="BT61" i="24"/>
  <c r="CH64" i="24"/>
  <c r="CU70" i="24"/>
  <c r="CQ72" i="24"/>
  <c r="BX76" i="24"/>
  <c r="DC79" i="24"/>
  <c r="CH85" i="24"/>
  <c r="CU90" i="24"/>
  <c r="BX98" i="24"/>
  <c r="CH98" i="24"/>
  <c r="CH99" i="24"/>
  <c r="BT99" i="24"/>
  <c r="BX100" i="24"/>
  <c r="BX104" i="24"/>
  <c r="CY106" i="24"/>
  <c r="DC112" i="24"/>
  <c r="CH114" i="24"/>
  <c r="BT115" i="24"/>
  <c r="BX116" i="24"/>
  <c r="CH120" i="24"/>
  <c r="BX120" i="24"/>
  <c r="BX121" i="24"/>
  <c r="CU130" i="24"/>
  <c r="DC147" i="24"/>
  <c r="CQ69" i="24"/>
  <c r="CQ75" i="24"/>
  <c r="DE75" i="24"/>
  <c r="CH121" i="24"/>
  <c r="DE142" i="24"/>
  <c r="CU142" i="24"/>
  <c r="CF5" i="24"/>
  <c r="CB6" i="24"/>
  <c r="CQ7" i="24"/>
  <c r="DC10" i="24"/>
  <c r="CU14" i="24"/>
  <c r="CH16" i="24"/>
  <c r="DC19" i="24"/>
  <c r="CH29" i="24"/>
  <c r="CH32" i="24"/>
  <c r="DC35" i="24"/>
  <c r="CF38" i="24"/>
  <c r="CH40" i="24"/>
  <c r="CH42" i="24"/>
  <c r="CF43" i="24"/>
  <c r="CQ49" i="24"/>
  <c r="CB57" i="24"/>
  <c r="BT58" i="24"/>
  <c r="CF66" i="24"/>
  <c r="CY67" i="24"/>
  <c r="CH72" i="24"/>
  <c r="CB82" i="24"/>
  <c r="CY87" i="24"/>
  <c r="DE88" i="24"/>
  <c r="CF93" i="24"/>
  <c r="CY95" i="24"/>
  <c r="DE104" i="24"/>
  <c r="CB114" i="24"/>
  <c r="DE116" i="24"/>
  <c r="CU116" i="24"/>
  <c r="CF128" i="24"/>
  <c r="CU131" i="24"/>
  <c r="CU132" i="24"/>
  <c r="DE132" i="24"/>
  <c r="DE83" i="24"/>
  <c r="BT3" i="24"/>
  <c r="DC5" i="24"/>
  <c r="CF11" i="24"/>
  <c r="CB12" i="24"/>
  <c r="DC12" i="24"/>
  <c r="CF15" i="24"/>
  <c r="BT16" i="24"/>
  <c r="CH18" i="24"/>
  <c r="CB23" i="24"/>
  <c r="DE23" i="24"/>
  <c r="BT29" i="24"/>
  <c r="BT32" i="24"/>
  <c r="CH34" i="24"/>
  <c r="BT40" i="24"/>
  <c r="BT42" i="24"/>
  <c r="CY42" i="24"/>
  <c r="BX48" i="24"/>
  <c r="CY48" i="24"/>
  <c r="CQ53" i="24"/>
  <c r="CF61" i="24"/>
  <c r="CU63" i="24"/>
  <c r="CU65" i="24"/>
  <c r="BT72" i="24"/>
  <c r="CF74" i="24"/>
  <c r="CU88" i="24"/>
  <c r="CQ92" i="24"/>
  <c r="DE98" i="24"/>
  <c r="CQ98" i="24"/>
  <c r="CQ104" i="24"/>
  <c r="BX112" i="24"/>
  <c r="CB113" i="24"/>
  <c r="CH113" i="24"/>
  <c r="CY131" i="24"/>
  <c r="DE133" i="24"/>
  <c r="CQ133" i="24"/>
  <c r="DE56" i="24"/>
  <c r="DE117" i="24"/>
  <c r="CQ117" i="24"/>
  <c r="CB137" i="24"/>
  <c r="DE49" i="24"/>
  <c r="BX82" i="24"/>
  <c r="CB99" i="24"/>
  <c r="CF103" i="24"/>
  <c r="CB123" i="24"/>
  <c r="CY129" i="24"/>
  <c r="CQ143" i="24"/>
  <c r="CH43" i="24"/>
  <c r="CH56" i="24"/>
  <c r="DE58" i="24"/>
  <c r="BT63" i="24"/>
  <c r="BT69" i="24"/>
  <c r="DC87" i="24"/>
  <c r="DE102" i="24"/>
  <c r="CQ102" i="24"/>
  <c r="CB109" i="24"/>
  <c r="CF111" i="24"/>
  <c r="DE115" i="24"/>
  <c r="DE121" i="24"/>
  <c r="CQ121" i="24"/>
  <c r="DE125" i="24"/>
  <c r="CQ125" i="24"/>
  <c r="CU133" i="24"/>
  <c r="CU145" i="24"/>
  <c r="DE84" i="24"/>
  <c r="DE131" i="24"/>
  <c r="CQ131" i="24"/>
  <c r="CH58" i="24"/>
  <c r="CY64" i="24"/>
  <c r="CH110" i="24"/>
  <c r="CR3" i="24"/>
  <c r="CR4" i="24" s="1"/>
  <c r="CR5" i="24" s="1"/>
  <c r="CR6" i="24" s="1"/>
  <c r="CR7" i="24" s="1"/>
  <c r="CR8" i="24" s="1"/>
  <c r="CR9" i="24" s="1"/>
  <c r="CR10" i="24" s="1"/>
  <c r="CR11" i="24" s="1"/>
  <c r="CR12" i="24" s="1"/>
  <c r="CR13" i="24" s="1"/>
  <c r="CR14" i="24" s="1"/>
  <c r="CR15" i="24" s="1"/>
  <c r="CR16" i="24" s="1"/>
  <c r="CR17" i="24" s="1"/>
  <c r="CR18" i="24" s="1"/>
  <c r="CR19" i="24" s="1"/>
  <c r="CR20" i="24" s="1"/>
  <c r="CR21" i="24" s="1"/>
  <c r="CR22" i="24" s="1"/>
  <c r="CR23" i="24" s="1"/>
  <c r="CR24" i="24" s="1"/>
  <c r="CR25" i="24" s="1"/>
  <c r="CR26" i="24" s="1"/>
  <c r="CR27" i="24" s="1"/>
  <c r="CR28" i="24" s="1"/>
  <c r="CR29" i="24" s="1"/>
  <c r="CR30" i="24" s="1"/>
  <c r="CR31" i="24" s="1"/>
  <c r="CR32" i="24" s="1"/>
  <c r="CR33" i="24" s="1"/>
  <c r="CR34" i="24" s="1"/>
  <c r="CR35" i="24" s="1"/>
  <c r="CR36" i="24" s="1"/>
  <c r="CR37" i="24" s="1"/>
  <c r="CR38" i="24" s="1"/>
  <c r="CR39" i="24" s="1"/>
  <c r="CR40" i="24" s="1"/>
  <c r="CR41" i="24" s="1"/>
  <c r="CR42" i="24" s="1"/>
  <c r="CR43" i="24" s="1"/>
  <c r="CR44" i="24" s="1"/>
  <c r="CR45" i="24" s="1"/>
  <c r="CR46" i="24" s="1"/>
  <c r="CR47" i="24" s="1"/>
  <c r="CR48" i="24" s="1"/>
  <c r="CR49" i="24" s="1"/>
  <c r="CR50" i="24" s="1"/>
  <c r="CR51" i="24" s="1"/>
  <c r="CR52" i="24" s="1"/>
  <c r="CR53" i="24" s="1"/>
  <c r="CR54" i="24" s="1"/>
  <c r="CR55" i="24" s="1"/>
  <c r="CR56" i="24" s="1"/>
  <c r="CR57" i="24" s="1"/>
  <c r="CR58" i="24" s="1"/>
  <c r="CR59" i="24" s="1"/>
  <c r="CR60" i="24" s="1"/>
  <c r="CR61" i="24" s="1"/>
  <c r="CR62" i="24" s="1"/>
  <c r="CR63" i="24" s="1"/>
  <c r="CR64" i="24" s="1"/>
  <c r="CR65" i="24" s="1"/>
  <c r="CR66" i="24" s="1"/>
  <c r="CR67" i="24" s="1"/>
  <c r="CR68" i="24" s="1"/>
  <c r="CR69" i="24" s="1"/>
  <c r="CR70" i="24" s="1"/>
  <c r="CR71" i="24" s="1"/>
  <c r="CR72" i="24" s="1"/>
  <c r="CR73" i="24" s="1"/>
  <c r="CR74" i="24" s="1"/>
  <c r="CR75" i="24" s="1"/>
  <c r="CR76" i="24" s="1"/>
  <c r="CR77" i="24" s="1"/>
  <c r="CR78" i="24" s="1"/>
  <c r="CR79" i="24" s="1"/>
  <c r="CR80" i="24" s="1"/>
  <c r="CR81" i="24" s="1"/>
  <c r="CR82" i="24" s="1"/>
  <c r="CR83" i="24" s="1"/>
  <c r="CR84" i="24" s="1"/>
  <c r="CR85" i="24" s="1"/>
  <c r="CR86" i="24" s="1"/>
  <c r="CR87" i="24" s="1"/>
  <c r="CR88" i="24" s="1"/>
  <c r="CR89" i="24" s="1"/>
  <c r="CR90" i="24" s="1"/>
  <c r="CR91" i="24" s="1"/>
  <c r="CR92" i="24" s="1"/>
  <c r="CR93" i="24" s="1"/>
  <c r="CR94" i="24" s="1"/>
  <c r="CR95" i="24" s="1"/>
  <c r="CR96" i="24" s="1"/>
  <c r="CR97" i="24" s="1"/>
  <c r="CR98" i="24" s="1"/>
  <c r="CR99" i="24" s="1"/>
  <c r="CR100" i="24" s="1"/>
  <c r="CR101" i="24" s="1"/>
  <c r="CR102" i="24" s="1"/>
  <c r="CR103" i="24" s="1"/>
  <c r="CR104" i="24" s="1"/>
  <c r="CR105" i="24" s="1"/>
  <c r="CR106" i="24" s="1"/>
  <c r="CR107" i="24" s="1"/>
  <c r="CR108" i="24" s="1"/>
  <c r="CR109" i="24" s="1"/>
  <c r="CR110" i="24" s="1"/>
  <c r="CR111" i="24" s="1"/>
  <c r="CR112" i="24" s="1"/>
  <c r="CR113" i="24" s="1"/>
  <c r="CR114" i="24" s="1"/>
  <c r="CR115" i="24" s="1"/>
  <c r="CR116" i="24" s="1"/>
  <c r="CR117" i="24" s="1"/>
  <c r="CR118" i="24" s="1"/>
  <c r="CR119" i="24" s="1"/>
  <c r="CR120" i="24" s="1"/>
  <c r="CR121" i="24" s="1"/>
  <c r="CR122" i="24" s="1"/>
  <c r="CR123" i="24" s="1"/>
  <c r="CR124" i="24" s="1"/>
  <c r="CR125" i="24" s="1"/>
  <c r="CR126" i="24" s="1"/>
  <c r="CR127" i="24" s="1"/>
  <c r="CR128" i="24" s="1"/>
  <c r="CR129" i="24" s="1"/>
  <c r="CR130" i="24" s="1"/>
  <c r="CR131" i="24" s="1"/>
  <c r="CR132" i="24" s="1"/>
  <c r="CR133" i="24" s="1"/>
  <c r="CR134" i="24" s="1"/>
  <c r="CR135" i="24" s="1"/>
  <c r="CR136" i="24" s="1"/>
  <c r="CR137" i="24" s="1"/>
  <c r="CR138" i="24" s="1"/>
  <c r="CR139" i="24" s="1"/>
  <c r="CR140" i="24" s="1"/>
  <c r="CR141" i="24" s="1"/>
  <c r="CR142" i="24" s="1"/>
  <c r="CR143" i="24" s="1"/>
  <c r="CR144" i="24" s="1"/>
  <c r="CR145" i="24" s="1"/>
  <c r="CR146" i="24" s="1"/>
  <c r="CR147" i="24" s="1"/>
  <c r="CQ8" i="24"/>
  <c r="CY29" i="24"/>
  <c r="CQ39" i="24"/>
  <c r="DE39" i="24"/>
  <c r="BX40" i="24"/>
  <c r="CF45" i="24"/>
  <c r="CU49" i="24"/>
  <c r="BT56" i="24"/>
  <c r="CY60" i="24"/>
  <c r="DC67" i="24"/>
  <c r="CQ71" i="24"/>
  <c r="DE71" i="24"/>
  <c r="CU76" i="24"/>
  <c r="CB77" i="24"/>
  <c r="CF79" i="24"/>
  <c r="CU85" i="24"/>
  <c r="DE97" i="24"/>
  <c r="CU97" i="24"/>
  <c r="CU99" i="24"/>
  <c r="CH138" i="24"/>
  <c r="CU46" i="24"/>
  <c r="CY55" i="24"/>
  <c r="CU62" i="24"/>
  <c r="CY71" i="24"/>
  <c r="CF85" i="24"/>
  <c r="CH102" i="24"/>
  <c r="DE112" i="24"/>
  <c r="BT139" i="24"/>
  <c r="CH139" i="24"/>
  <c r="CH26" i="24"/>
  <c r="DE35" i="24"/>
  <c r="CY47" i="24"/>
  <c r="DC48" i="24"/>
  <c r="DE51" i="24"/>
  <c r="BT52" i="24"/>
  <c r="BX54" i="24"/>
  <c r="DC56" i="24"/>
  <c r="CY63" i="24"/>
  <c r="DC64" i="24"/>
  <c r="DE67" i="24"/>
  <c r="BT68" i="24"/>
  <c r="BX70" i="24"/>
  <c r="DC75" i="24"/>
  <c r="BT80" i="24"/>
  <c r="CU80" i="24"/>
  <c r="CQ82" i="24"/>
  <c r="BX88" i="24"/>
  <c r="BT90" i="24"/>
  <c r="CB96" i="24"/>
  <c r="BT102" i="24"/>
  <c r="CU105" i="24"/>
  <c r="CQ112" i="24"/>
  <c r="CF116" i="24"/>
  <c r="BX117" i="24"/>
  <c r="CH131" i="24"/>
  <c r="BX140" i="24"/>
  <c r="DC144" i="24"/>
  <c r="CU146" i="24"/>
  <c r="DE22" i="24"/>
  <c r="DE24" i="24"/>
  <c r="CB83" i="24"/>
  <c r="CH103" i="24"/>
  <c r="BT103" i="24"/>
  <c r="CB118" i="24"/>
  <c r="DC134" i="24"/>
  <c r="BX139" i="24"/>
  <c r="CH144" i="24"/>
  <c r="BT144" i="24"/>
  <c r="DE19" i="24"/>
  <c r="CQ22" i="24"/>
  <c r="CQ24" i="24"/>
  <c r="CQ25" i="24"/>
  <c r="CF30" i="24"/>
  <c r="BX36" i="24"/>
  <c r="CU36" i="24"/>
  <c r="CY37" i="24"/>
  <c r="BX45" i="24"/>
  <c r="BX52" i="24"/>
  <c r="CU52" i="24"/>
  <c r="CY53" i="24"/>
  <c r="BX61" i="24"/>
  <c r="BX68" i="24"/>
  <c r="CU68" i="24"/>
  <c r="CY69" i="24"/>
  <c r="BT74" i="24"/>
  <c r="CY84" i="24"/>
  <c r="DE85" i="24"/>
  <c r="DE87" i="24"/>
  <c r="DC90" i="24"/>
  <c r="BT92" i="24"/>
  <c r="CY92" i="24"/>
  <c r="DE99" i="24"/>
  <c r="CB101" i="24"/>
  <c r="BX102" i="24"/>
  <c r="CB107" i="24"/>
  <c r="CH109" i="24"/>
  <c r="DC109" i="24"/>
  <c r="DE136" i="24"/>
  <c r="CQ136" i="24"/>
  <c r="DC145" i="24"/>
  <c r="CQ21" i="24"/>
  <c r="CH84" i="24"/>
  <c r="BT84" i="24"/>
  <c r="BT109" i="24"/>
  <c r="CH134" i="24"/>
  <c r="DE137" i="24"/>
  <c r="CF139" i="24"/>
  <c r="BT141" i="24"/>
  <c r="DE74" i="24"/>
  <c r="CH76" i="24"/>
  <c r="CH87" i="24"/>
  <c r="CB88" i="24"/>
  <c r="BT97" i="24"/>
  <c r="CY104" i="24"/>
  <c r="DC120" i="24"/>
  <c r="CY125" i="24"/>
  <c r="CQ129" i="24"/>
  <c r="DE129" i="24"/>
  <c r="CB134" i="24"/>
  <c r="DC139" i="24"/>
  <c r="BX144" i="24"/>
  <c r="CF110" i="24"/>
  <c r="CF114" i="24"/>
  <c r="DC117" i="24"/>
  <c r="CU122" i="24"/>
  <c r="DE123" i="24"/>
  <c r="DC126" i="24"/>
  <c r="DE128" i="24"/>
  <c r="CQ128" i="24"/>
  <c r="CU137" i="24"/>
  <c r="DE141" i="24"/>
  <c r="CQ141" i="24"/>
  <c r="CH146" i="24"/>
  <c r="CY36" i="24"/>
  <c r="BX37" i="24"/>
  <c r="CF39" i="24"/>
  <c r="CU43" i="24"/>
  <c r="BT44" i="24"/>
  <c r="DC45" i="24"/>
  <c r="CB46" i="24"/>
  <c r="CQ50" i="24"/>
  <c r="CY52" i="24"/>
  <c r="BX53" i="24"/>
  <c r="CF55" i="24"/>
  <c r="CU59" i="24"/>
  <c r="BT60" i="24"/>
  <c r="DC61" i="24"/>
  <c r="CB62" i="24"/>
  <c r="CQ66" i="24"/>
  <c r="CY68" i="24"/>
  <c r="BX69" i="24"/>
  <c r="CF71" i="24"/>
  <c r="BX73" i="24"/>
  <c r="CU73" i="24"/>
  <c r="BX74" i="24"/>
  <c r="BT76" i="24"/>
  <c r="CQ76" i="24"/>
  <c r="CF84" i="24"/>
  <c r="BT86" i="24"/>
  <c r="CH86" i="24"/>
  <c r="DC91" i="24"/>
  <c r="CF92" i="24"/>
  <c r="CH97" i="24"/>
  <c r="CY98" i="24"/>
  <c r="CY101" i="24"/>
  <c r="CQ123" i="24"/>
  <c r="CH126" i="24"/>
  <c r="CY127" i="24"/>
  <c r="CB132" i="24"/>
  <c r="DE144" i="24"/>
  <c r="CB145" i="24"/>
  <c r="BT146" i="24"/>
  <c r="BT82" i="24"/>
  <c r="CY83" i="24"/>
  <c r="CH91" i="24"/>
  <c r="DE93" i="24"/>
  <c r="DE94" i="24"/>
  <c r="CH96" i="24"/>
  <c r="BT96" i="24"/>
  <c r="BT98" i="24"/>
  <c r="CB104" i="24"/>
  <c r="BX107" i="24"/>
  <c r="CH112" i="24"/>
  <c r="CU113" i="24"/>
  <c r="DC118" i="24"/>
  <c r="DE120" i="24"/>
  <c r="CB121" i="24"/>
  <c r="BX126" i="24"/>
  <c r="CH133" i="24"/>
  <c r="CY133" i="24"/>
  <c r="BX136" i="24"/>
  <c r="CH137" i="24"/>
  <c r="BT137" i="24"/>
  <c r="CQ138" i="24"/>
  <c r="DE138" i="24"/>
  <c r="CQ144" i="24"/>
  <c r="DE101" i="24"/>
  <c r="CF102" i="24"/>
  <c r="BX105" i="24"/>
  <c r="BT107" i="24"/>
  <c r="BX109" i="24"/>
  <c r="DE110" i="24"/>
  <c r="CQ122" i="24"/>
  <c r="DE122" i="24"/>
  <c r="CY124" i="24"/>
  <c r="CF134" i="24"/>
  <c r="CY108" i="24"/>
  <c r="CH125" i="24"/>
  <c r="BT125" i="24"/>
  <c r="CH128" i="24"/>
  <c r="CB129" i="24"/>
  <c r="CH130" i="24"/>
  <c r="DE77" i="24"/>
  <c r="CH89" i="24"/>
  <c r="DE109" i="24"/>
  <c r="CY113" i="24"/>
  <c r="DE114" i="24"/>
  <c r="CQ114" i="24"/>
  <c r="CF117" i="24"/>
  <c r="BX118" i="24"/>
  <c r="CB127" i="24"/>
  <c r="BT128" i="24"/>
  <c r="BT130" i="24"/>
  <c r="BX133" i="24"/>
  <c r="CU134" i="24"/>
  <c r="CF135" i="24"/>
  <c r="CU136" i="24"/>
  <c r="CQ140" i="24"/>
  <c r="CQ145" i="24"/>
  <c r="DE145" i="24"/>
  <c r="BT89" i="24"/>
  <c r="CB91" i="24"/>
  <c r="CB93" i="24"/>
  <c r="DE95" i="24"/>
  <c r="CU102" i="24"/>
  <c r="CH107" i="24"/>
  <c r="CQ109" i="24"/>
  <c r="CF112" i="24"/>
  <c r="DE126" i="24"/>
  <c r="CF127" i="24"/>
  <c r="CH143" i="24"/>
  <c r="CY143" i="24"/>
  <c r="CF146" i="24"/>
  <c r="DE105" i="24"/>
  <c r="DC110" i="24"/>
  <c r="CH117" i="24"/>
  <c r="BT123" i="24"/>
  <c r="DC95" i="24"/>
  <c r="CH108" i="24"/>
  <c r="DE119" i="24"/>
  <c r="CH135" i="24"/>
  <c r="CH140" i="24"/>
  <c r="CF143" i="24"/>
  <c r="CH101" i="24"/>
  <c r="CQ113" i="24"/>
  <c r="DE113" i="24"/>
  <c r="CF126" i="24"/>
  <c r="DE130" i="24"/>
  <c r="BT132" i="24"/>
  <c r="CB133" i="24"/>
  <c r="BX141" i="24"/>
  <c r="DE146" i="24"/>
  <c r="DC98" i="24"/>
  <c r="BT101" i="24"/>
  <c r="CB102" i="24"/>
  <c r="DE107" i="24"/>
  <c r="BT116" i="24"/>
  <c r="CH116" i="24"/>
  <c r="CF120" i="24"/>
  <c r="BT121" i="24"/>
  <c r="DE124" i="24"/>
  <c r="BX125" i="24"/>
  <c r="CH127" i="24"/>
  <c r="DC128" i="24"/>
  <c r="CQ130" i="24"/>
  <c r="DE134" i="24"/>
  <c r="CB136" i="24"/>
  <c r="DE139" i="24"/>
  <c r="CB141" i="24"/>
  <c r="CQ146" i="24"/>
  <c r="CQ147" i="24"/>
  <c r="DC101" i="24"/>
  <c r="DC103" i="24"/>
  <c r="DC104" i="24"/>
  <c r="DC106" i="24"/>
  <c r="DC107" i="24"/>
  <c r="CF113" i="24"/>
  <c r="CF122" i="24"/>
  <c r="CF123" i="24"/>
  <c r="DC133" i="24"/>
  <c r="CY138" i="24"/>
  <c r="CY139" i="24"/>
  <c r="CB140" i="24"/>
  <c r="CY140" i="24"/>
  <c r="CF130" i="24"/>
  <c r="DC136" i="24"/>
  <c r="CU147" i="24"/>
  <c r="AF57" i="24"/>
  <c r="AF73" i="24"/>
  <c r="AG7" i="24"/>
  <c r="AI7" i="24" s="1"/>
  <c r="AG103" i="24"/>
  <c r="AI103" i="24" s="1"/>
  <c r="AG135" i="24"/>
  <c r="AI135" i="24" s="1"/>
  <c r="X4" i="24"/>
  <c r="P7" i="24"/>
  <c r="T27" i="24"/>
  <c r="T42" i="24"/>
  <c r="T112" i="24"/>
  <c r="P141" i="24"/>
  <c r="AB143" i="24"/>
  <c r="AF10" i="24"/>
  <c r="AF26" i="24"/>
  <c r="AF58" i="24"/>
  <c r="AF74" i="24"/>
  <c r="AF90" i="24"/>
  <c r="AF106" i="24"/>
  <c r="AF122" i="24"/>
  <c r="AF138" i="24"/>
  <c r="AG8" i="24"/>
  <c r="AI8" i="24" s="1"/>
  <c r="AG24" i="24"/>
  <c r="AI24" i="24" s="1"/>
  <c r="AG40" i="24"/>
  <c r="AI40" i="24" s="1"/>
  <c r="AG56" i="24"/>
  <c r="AI56" i="24" s="1"/>
  <c r="AG72" i="24"/>
  <c r="AI72" i="24" s="1"/>
  <c r="AG88" i="24"/>
  <c r="AI88" i="24" s="1"/>
  <c r="AG104" i="24"/>
  <c r="AI104" i="24" s="1"/>
  <c r="AG120" i="24"/>
  <c r="AI120" i="24" s="1"/>
  <c r="AG136" i="24"/>
  <c r="AI136" i="24" s="1"/>
  <c r="AD9" i="24"/>
  <c r="AD62" i="24"/>
  <c r="AF11" i="24"/>
  <c r="AF43" i="24"/>
  <c r="AF59" i="24"/>
  <c r="AF75" i="24"/>
  <c r="AF91" i="24"/>
  <c r="AF107" i="24"/>
  <c r="AF123" i="24"/>
  <c r="AF139" i="24"/>
  <c r="AG9" i="24"/>
  <c r="AI9" i="24" s="1"/>
  <c r="AG25" i="24"/>
  <c r="AI25" i="24" s="1"/>
  <c r="AG41" i="24"/>
  <c r="AI41" i="24" s="1"/>
  <c r="AG57" i="24"/>
  <c r="AI57" i="24" s="1"/>
  <c r="AG73" i="24"/>
  <c r="AI73" i="24" s="1"/>
  <c r="AG89" i="24"/>
  <c r="AI89" i="24" s="1"/>
  <c r="AG105" i="24"/>
  <c r="AI105" i="24" s="1"/>
  <c r="AG121" i="24"/>
  <c r="AG137" i="24"/>
  <c r="AI137" i="24" s="1"/>
  <c r="P38" i="24"/>
  <c r="P45" i="24"/>
  <c r="P82" i="24"/>
  <c r="P90" i="24"/>
  <c r="P93" i="24"/>
  <c r="P127" i="24"/>
  <c r="P130" i="24"/>
  <c r="AF12" i="24"/>
  <c r="AF28" i="24"/>
  <c r="AF44" i="24"/>
  <c r="AF60" i="24"/>
  <c r="AF76" i="24"/>
  <c r="AF108" i="24"/>
  <c r="AF124" i="24"/>
  <c r="AF140" i="24"/>
  <c r="AG10" i="24"/>
  <c r="AI10" i="24" s="1"/>
  <c r="AG26" i="24"/>
  <c r="AI26" i="24" s="1"/>
  <c r="AG58" i="24"/>
  <c r="AI58" i="24" s="1"/>
  <c r="AG74" i="24"/>
  <c r="AI74" i="24" s="1"/>
  <c r="AG90" i="24"/>
  <c r="AI90" i="24" s="1"/>
  <c r="AG106" i="24"/>
  <c r="AI106" i="24" s="1"/>
  <c r="AD13" i="24"/>
  <c r="P20" i="24"/>
  <c r="P33" i="24"/>
  <c r="AD60" i="24"/>
  <c r="P63" i="24"/>
  <c r="P74" i="24"/>
  <c r="P107" i="24"/>
  <c r="P110" i="24"/>
  <c r="AD118" i="24"/>
  <c r="P133" i="24"/>
  <c r="AF13" i="24"/>
  <c r="AF29" i="24"/>
  <c r="AF45" i="24"/>
  <c r="AF61" i="24"/>
  <c r="AF77" i="24"/>
  <c r="AF93" i="24"/>
  <c r="AF109" i="24"/>
  <c r="AF141" i="24"/>
  <c r="AG27" i="24"/>
  <c r="AI27" i="24" s="1"/>
  <c r="AG43" i="24"/>
  <c r="AI43" i="24" s="1"/>
  <c r="AG59" i="24"/>
  <c r="AI59" i="24" s="1"/>
  <c r="AG75" i="24"/>
  <c r="AI75" i="24" s="1"/>
  <c r="AG91" i="24"/>
  <c r="AI91" i="24" s="1"/>
  <c r="AG107" i="24"/>
  <c r="AI107" i="24" s="1"/>
  <c r="AG123" i="24"/>
  <c r="AI123" i="24" s="1"/>
  <c r="P3" i="24"/>
  <c r="T13" i="24"/>
  <c r="P28" i="24"/>
  <c r="AD40" i="24"/>
  <c r="P48" i="24"/>
  <c r="AD52" i="24"/>
  <c r="P66" i="24"/>
  <c r="P85" i="24"/>
  <c r="AF14" i="24"/>
  <c r="AF30" i="24"/>
  <c r="AF46" i="24"/>
  <c r="AF62" i="24"/>
  <c r="AF78" i="24"/>
  <c r="AF94" i="24"/>
  <c r="AF110" i="24"/>
  <c r="AF126" i="24"/>
  <c r="AG12" i="24"/>
  <c r="AI12" i="24" s="1"/>
  <c r="AG44" i="24"/>
  <c r="AI44" i="24" s="1"/>
  <c r="Q3" i="24"/>
  <c r="P5" i="24"/>
  <c r="AD15" i="24"/>
  <c r="AD17" i="24"/>
  <c r="T20" i="24"/>
  <c r="P61" i="24"/>
  <c r="AD66" i="24"/>
  <c r="P77" i="24"/>
  <c r="P102" i="24"/>
  <c r="P119" i="24"/>
  <c r="AF15" i="24"/>
  <c r="AF31" i="24"/>
  <c r="AF47" i="24"/>
  <c r="AF63" i="24"/>
  <c r="AF79" i="24"/>
  <c r="AF95" i="24"/>
  <c r="AF111" i="24"/>
  <c r="AF127" i="24"/>
  <c r="AF143" i="24"/>
  <c r="AG13" i="24"/>
  <c r="AI13" i="24" s="1"/>
  <c r="AG29" i="24"/>
  <c r="AI29" i="24" s="1"/>
  <c r="AG61" i="24"/>
  <c r="AI61" i="24" s="1"/>
  <c r="AG109" i="24"/>
  <c r="AI109" i="24" s="1"/>
  <c r="AG125" i="24"/>
  <c r="AI125" i="24" s="1"/>
  <c r="AO3" i="24"/>
  <c r="AO4" i="24" s="1"/>
  <c r="AO5" i="24" s="1"/>
  <c r="AO6" i="24" s="1"/>
  <c r="AO7" i="24" s="1"/>
  <c r="AO8" i="24" s="1"/>
  <c r="AO9" i="24" s="1"/>
  <c r="AO10" i="24" s="1"/>
  <c r="AO11" i="24" s="1"/>
  <c r="AO12" i="24" s="1"/>
  <c r="AO13" i="24" s="1"/>
  <c r="AO14" i="24" s="1"/>
  <c r="AO15" i="24" s="1"/>
  <c r="AO16" i="24" s="1"/>
  <c r="AO17" i="24" s="1"/>
  <c r="AO18" i="24" s="1"/>
  <c r="AO19" i="24" s="1"/>
  <c r="AO20" i="24" s="1"/>
  <c r="AO21" i="24" s="1"/>
  <c r="AO22" i="24" s="1"/>
  <c r="AO23" i="24" s="1"/>
  <c r="AO24" i="24" s="1"/>
  <c r="AO25" i="24" s="1"/>
  <c r="AO26" i="24" s="1"/>
  <c r="AO27" i="24" s="1"/>
  <c r="AO28" i="24" s="1"/>
  <c r="AO29" i="24" s="1"/>
  <c r="AO30" i="24" s="1"/>
  <c r="AO31" i="24" s="1"/>
  <c r="AO32" i="24" s="1"/>
  <c r="AO33" i="24" s="1"/>
  <c r="AO34" i="24" s="1"/>
  <c r="AO35" i="24" s="1"/>
  <c r="AO36" i="24" s="1"/>
  <c r="AO37" i="24" s="1"/>
  <c r="AO38" i="24" s="1"/>
  <c r="AO39" i="24" s="1"/>
  <c r="AO40" i="24" s="1"/>
  <c r="AO41" i="24" s="1"/>
  <c r="AO42" i="24" s="1"/>
  <c r="AO43" i="24" s="1"/>
  <c r="AO44" i="24" s="1"/>
  <c r="AO45" i="24" s="1"/>
  <c r="AO46" i="24" s="1"/>
  <c r="AO47" i="24" s="1"/>
  <c r="AO48" i="24" s="1"/>
  <c r="AO49" i="24" s="1"/>
  <c r="AO50" i="24" s="1"/>
  <c r="AO51" i="24" s="1"/>
  <c r="AO52" i="24" s="1"/>
  <c r="AO53" i="24" s="1"/>
  <c r="AO54" i="24" s="1"/>
  <c r="AO55" i="24" s="1"/>
  <c r="AO56" i="24" s="1"/>
  <c r="AO57" i="24" s="1"/>
  <c r="AO58" i="24" s="1"/>
  <c r="AO59" i="24" s="1"/>
  <c r="AO60" i="24" s="1"/>
  <c r="AO61" i="24" s="1"/>
  <c r="AO62" i="24" s="1"/>
  <c r="AO63" i="24" s="1"/>
  <c r="AO64" i="24" s="1"/>
  <c r="AO65" i="24" s="1"/>
  <c r="AO66" i="24" s="1"/>
  <c r="AO67" i="24" s="1"/>
  <c r="AO68" i="24" s="1"/>
  <c r="AO69" i="24" s="1"/>
  <c r="AO70" i="24" s="1"/>
  <c r="AO71" i="24" s="1"/>
  <c r="AO72" i="24" s="1"/>
  <c r="AO73" i="24" s="1"/>
  <c r="AO74" i="24" s="1"/>
  <c r="AO75" i="24" s="1"/>
  <c r="AO76" i="24" s="1"/>
  <c r="AO77" i="24" s="1"/>
  <c r="AO78" i="24" s="1"/>
  <c r="AO79" i="24" s="1"/>
  <c r="AO80" i="24" s="1"/>
  <c r="AO81" i="24" s="1"/>
  <c r="AO82" i="24" s="1"/>
  <c r="AO83" i="24" s="1"/>
  <c r="AO84" i="24" s="1"/>
  <c r="AO85" i="24" s="1"/>
  <c r="AO86" i="24" s="1"/>
  <c r="AO87" i="24" s="1"/>
  <c r="AO88" i="24" s="1"/>
  <c r="AO89" i="24" s="1"/>
  <c r="AO90" i="24" s="1"/>
  <c r="AO91" i="24" s="1"/>
  <c r="AO92" i="24" s="1"/>
  <c r="AO93" i="24" s="1"/>
  <c r="AO94" i="24" s="1"/>
  <c r="AO95" i="24" s="1"/>
  <c r="AO96" i="24" s="1"/>
  <c r="AO97" i="24" s="1"/>
  <c r="AO98" i="24" s="1"/>
  <c r="AO99" i="24" s="1"/>
  <c r="AO100" i="24" s="1"/>
  <c r="AO101" i="24" s="1"/>
  <c r="AO102" i="24" s="1"/>
  <c r="AO103" i="24" s="1"/>
  <c r="AO104" i="24" s="1"/>
  <c r="AO105" i="24" s="1"/>
  <c r="AO106" i="24" s="1"/>
  <c r="AO107" i="24" s="1"/>
  <c r="AO108" i="24" s="1"/>
  <c r="AO109" i="24" s="1"/>
  <c r="AO110" i="24" s="1"/>
  <c r="AO111" i="24" s="1"/>
  <c r="AO112" i="24" s="1"/>
  <c r="AO113" i="24" s="1"/>
  <c r="AO114" i="24" s="1"/>
  <c r="AO115" i="24" s="1"/>
  <c r="AO116" i="24" s="1"/>
  <c r="AO117" i="24" s="1"/>
  <c r="AO118" i="24" s="1"/>
  <c r="AO119" i="24" s="1"/>
  <c r="AO120" i="24" s="1"/>
  <c r="AO121" i="24" s="1"/>
  <c r="AO122" i="24" s="1"/>
  <c r="AO123" i="24" s="1"/>
  <c r="AO124" i="24" s="1"/>
  <c r="AO125" i="24" s="1"/>
  <c r="AO126" i="24" s="1"/>
  <c r="AO127" i="24" s="1"/>
  <c r="AO128" i="24" s="1"/>
  <c r="AO129" i="24" s="1"/>
  <c r="AO130" i="24" s="1"/>
  <c r="AO131" i="24" s="1"/>
  <c r="AO132" i="24" s="1"/>
  <c r="AO133" i="24" s="1"/>
  <c r="AO134" i="24" s="1"/>
  <c r="AO135" i="24" s="1"/>
  <c r="AO136" i="24" s="1"/>
  <c r="AO137" i="24" s="1"/>
  <c r="AO138" i="24" s="1"/>
  <c r="AO139" i="24" s="1"/>
  <c r="AO140" i="24" s="1"/>
  <c r="AO141" i="24" s="1"/>
  <c r="AO142" i="24" s="1"/>
  <c r="AO143" i="24" s="1"/>
  <c r="AO144" i="24" s="1"/>
  <c r="AO145" i="24" s="1"/>
  <c r="AO146" i="24" s="1"/>
  <c r="AO147" i="24" s="1"/>
  <c r="U5" i="24"/>
  <c r="U6" i="24" s="1"/>
  <c r="U7" i="24" s="1"/>
  <c r="U8" i="24" s="1"/>
  <c r="U9" i="24" s="1"/>
  <c r="U10" i="24" s="1"/>
  <c r="U11" i="24" s="1"/>
  <c r="U12" i="24" s="1"/>
  <c r="U13" i="24" s="1"/>
  <c r="U14" i="24" s="1"/>
  <c r="U15" i="24" s="1"/>
  <c r="U16" i="24" s="1"/>
  <c r="U17" i="24" s="1"/>
  <c r="U18" i="24" s="1"/>
  <c r="U19" i="24" s="1"/>
  <c r="U20" i="24" s="1"/>
  <c r="U21" i="24" s="1"/>
  <c r="U22" i="24" s="1"/>
  <c r="U23" i="24" s="1"/>
  <c r="U24" i="24" s="1"/>
  <c r="U25" i="24" s="1"/>
  <c r="U26" i="24" s="1"/>
  <c r="U27" i="24" s="1"/>
  <c r="U28" i="24" s="1"/>
  <c r="U29" i="24" s="1"/>
  <c r="U30" i="24" s="1"/>
  <c r="U31" i="24" s="1"/>
  <c r="U32" i="24" s="1"/>
  <c r="U33" i="24" s="1"/>
  <c r="U34" i="24" s="1"/>
  <c r="U35" i="24" s="1"/>
  <c r="U36" i="24" s="1"/>
  <c r="U37" i="24" s="1"/>
  <c r="U38" i="24" s="1"/>
  <c r="U39" i="24" s="1"/>
  <c r="U40" i="24" s="1"/>
  <c r="U41" i="24" s="1"/>
  <c r="U42" i="24" s="1"/>
  <c r="U43" i="24" s="1"/>
  <c r="U44" i="24" s="1"/>
  <c r="U45" i="24" s="1"/>
  <c r="U46" i="24" s="1"/>
  <c r="U47" i="24" s="1"/>
  <c r="U48" i="24" s="1"/>
  <c r="U49" i="24" s="1"/>
  <c r="U50" i="24" s="1"/>
  <c r="U51" i="24" s="1"/>
  <c r="U52" i="24" s="1"/>
  <c r="U53" i="24" s="1"/>
  <c r="U54" i="24" s="1"/>
  <c r="U55" i="24" s="1"/>
  <c r="U56" i="24" s="1"/>
  <c r="U57" i="24" s="1"/>
  <c r="U58" i="24" s="1"/>
  <c r="U59" i="24" s="1"/>
  <c r="U60" i="24" s="1"/>
  <c r="U61" i="24" s="1"/>
  <c r="U62" i="24" s="1"/>
  <c r="U63" i="24" s="1"/>
  <c r="U64" i="24" s="1"/>
  <c r="U65" i="24" s="1"/>
  <c r="U66" i="24" s="1"/>
  <c r="U67" i="24" s="1"/>
  <c r="U68" i="24" s="1"/>
  <c r="U69" i="24" s="1"/>
  <c r="U70" i="24" s="1"/>
  <c r="U71" i="24" s="1"/>
  <c r="U72" i="24" s="1"/>
  <c r="U73" i="24" s="1"/>
  <c r="U74" i="24" s="1"/>
  <c r="U75" i="24" s="1"/>
  <c r="U76" i="24" s="1"/>
  <c r="U77" i="24" s="1"/>
  <c r="U78" i="24" s="1"/>
  <c r="U79" i="24" s="1"/>
  <c r="U80" i="24" s="1"/>
  <c r="U81" i="24" s="1"/>
  <c r="U82" i="24" s="1"/>
  <c r="U83" i="24" s="1"/>
  <c r="U84" i="24" s="1"/>
  <c r="U85" i="24" s="1"/>
  <c r="U86" i="24" s="1"/>
  <c r="U87" i="24" s="1"/>
  <c r="U88" i="24" s="1"/>
  <c r="U89" i="24" s="1"/>
  <c r="U90" i="24" s="1"/>
  <c r="U91" i="24" s="1"/>
  <c r="U92" i="24" s="1"/>
  <c r="U93" i="24" s="1"/>
  <c r="U94" i="24" s="1"/>
  <c r="U95" i="24" s="1"/>
  <c r="U96" i="24" s="1"/>
  <c r="U97" i="24" s="1"/>
  <c r="U98" i="24" s="1"/>
  <c r="U99" i="24" s="1"/>
  <c r="U100" i="24" s="1"/>
  <c r="U101" i="24" s="1"/>
  <c r="U102" i="24" s="1"/>
  <c r="U103" i="24" s="1"/>
  <c r="U104" i="24" s="1"/>
  <c r="U105" i="24" s="1"/>
  <c r="U106" i="24" s="1"/>
  <c r="U107" i="24" s="1"/>
  <c r="U108" i="24" s="1"/>
  <c r="U109" i="24" s="1"/>
  <c r="U110" i="24" s="1"/>
  <c r="U111" i="24" s="1"/>
  <c r="U112" i="24" s="1"/>
  <c r="U113" i="24" s="1"/>
  <c r="U114" i="24" s="1"/>
  <c r="U115" i="24" s="1"/>
  <c r="U116" i="24" s="1"/>
  <c r="U117" i="24" s="1"/>
  <c r="U118" i="24" s="1"/>
  <c r="U119" i="24" s="1"/>
  <c r="U120" i="24" s="1"/>
  <c r="U121" i="24" s="1"/>
  <c r="U122" i="24" s="1"/>
  <c r="U123" i="24" s="1"/>
  <c r="U124" i="24" s="1"/>
  <c r="U125" i="24" s="1"/>
  <c r="U126" i="24" s="1"/>
  <c r="U127" i="24" s="1"/>
  <c r="U128" i="24" s="1"/>
  <c r="U129" i="24" s="1"/>
  <c r="U130" i="24" s="1"/>
  <c r="U131" i="24" s="1"/>
  <c r="U132" i="24" s="1"/>
  <c r="U133" i="24" s="1"/>
  <c r="U134" i="24" s="1"/>
  <c r="U135" i="24" s="1"/>
  <c r="U136" i="24" s="1"/>
  <c r="U137" i="24" s="1"/>
  <c r="U138" i="24" s="1"/>
  <c r="U139" i="24" s="1"/>
  <c r="U140" i="24" s="1"/>
  <c r="U141" i="24" s="1"/>
  <c r="U142" i="24" s="1"/>
  <c r="U143" i="24" s="1"/>
  <c r="U144" i="24" s="1"/>
  <c r="U145" i="24" s="1"/>
  <c r="U146" i="24" s="1"/>
  <c r="U147" i="24" s="1"/>
  <c r="AD11" i="24"/>
  <c r="P41" i="24"/>
  <c r="T66" i="24"/>
  <c r="P69" i="24"/>
  <c r="P72" i="24"/>
  <c r="P122" i="24"/>
  <c r="P142" i="24"/>
  <c r="AD3" i="24"/>
  <c r="AF16" i="24"/>
  <c r="AF32" i="24"/>
  <c r="AF48" i="24"/>
  <c r="AF64" i="24"/>
  <c r="AF80" i="24"/>
  <c r="AF96" i="24"/>
  <c r="AF112" i="24"/>
  <c r="AF128" i="24"/>
  <c r="AF144" i="24"/>
  <c r="AG14" i="24"/>
  <c r="AI14" i="24" s="1"/>
  <c r="AG30" i="24"/>
  <c r="AI30" i="24" s="1"/>
  <c r="AG62" i="24"/>
  <c r="AI62" i="24" s="1"/>
  <c r="AG78" i="24"/>
  <c r="AI78" i="24" s="1"/>
  <c r="AG110" i="24"/>
  <c r="AI110" i="24" s="1"/>
  <c r="AG126" i="24"/>
  <c r="AI126" i="24" s="1"/>
  <c r="U3" i="24"/>
  <c r="P18" i="24"/>
  <c r="P36" i="24"/>
  <c r="AD50" i="24"/>
  <c r="P80" i="24"/>
  <c r="AD142" i="24"/>
  <c r="AF17" i="24"/>
  <c r="AF33" i="24"/>
  <c r="AF49" i="24"/>
  <c r="AF65" i="24"/>
  <c r="AF81" i="24"/>
  <c r="AF97" i="24"/>
  <c r="AF113" i="24"/>
  <c r="AF129" i="24"/>
  <c r="AF145" i="24"/>
  <c r="AG47" i="24"/>
  <c r="AI47" i="24" s="1"/>
  <c r="AG95" i="24"/>
  <c r="AI95" i="24" s="1"/>
  <c r="AG127" i="24"/>
  <c r="AI127" i="24" s="1"/>
  <c r="P114" i="24"/>
  <c r="P117" i="24"/>
  <c r="AF18" i="24"/>
  <c r="AF34" i="24"/>
  <c r="AF50" i="24"/>
  <c r="AF66" i="24"/>
  <c r="AF82" i="24"/>
  <c r="AF98" i="24"/>
  <c r="AF114" i="24"/>
  <c r="AF130" i="24"/>
  <c r="AF146" i="24"/>
  <c r="AG16" i="24"/>
  <c r="AI16" i="24" s="1"/>
  <c r="AG32" i="24"/>
  <c r="AI32" i="24" s="1"/>
  <c r="AG48" i="24"/>
  <c r="AI48" i="24" s="1"/>
  <c r="AD39" i="24"/>
  <c r="AF19" i="24"/>
  <c r="AF35" i="24"/>
  <c r="AF51" i="24"/>
  <c r="AF67" i="24"/>
  <c r="AF83" i="24"/>
  <c r="AF99" i="24"/>
  <c r="AF115" i="24"/>
  <c r="AF131" i="24"/>
  <c r="AF147" i="24"/>
  <c r="AG65" i="24"/>
  <c r="AI65" i="24" s="1"/>
  <c r="AG81" i="24"/>
  <c r="AI81" i="24" s="1"/>
  <c r="AG97" i="24"/>
  <c r="AI97" i="24" s="1"/>
  <c r="AG113" i="24"/>
  <c r="AI113" i="24" s="1"/>
  <c r="AG129" i="24"/>
  <c r="AI129" i="24" s="1"/>
  <c r="AG145" i="24"/>
  <c r="AI145" i="24" s="1"/>
  <c r="AB23" i="24"/>
  <c r="P34" i="24"/>
  <c r="AD102" i="24"/>
  <c r="AD134" i="24"/>
  <c r="AD143" i="24"/>
  <c r="AF4" i="24"/>
  <c r="AF20" i="24"/>
  <c r="AF36" i="24"/>
  <c r="AF52" i="24"/>
  <c r="AF68" i="24"/>
  <c r="AF84" i="24"/>
  <c r="AF100" i="24"/>
  <c r="AF116" i="24"/>
  <c r="AF132" i="24"/>
  <c r="AG98" i="24"/>
  <c r="AI98" i="24" s="1"/>
  <c r="AB3" i="24"/>
  <c r="AB41" i="24"/>
  <c r="AB53" i="24"/>
  <c r="T56" i="24"/>
  <c r="P86" i="24"/>
  <c r="AF5" i="24"/>
  <c r="AF21" i="24"/>
  <c r="AF37" i="24"/>
  <c r="AF53" i="24"/>
  <c r="AF69" i="24"/>
  <c r="AF85" i="24"/>
  <c r="AF101" i="24"/>
  <c r="AF117" i="24"/>
  <c r="AF133" i="24"/>
  <c r="AD6" i="24"/>
  <c r="P37" i="24"/>
  <c r="P70" i="24"/>
  <c r="P89" i="24"/>
  <c r="P123" i="24"/>
  <c r="AF6" i="24"/>
  <c r="AF22" i="24"/>
  <c r="AF38" i="24"/>
  <c r="AF54" i="24"/>
  <c r="AF70" i="24"/>
  <c r="AF86" i="24"/>
  <c r="AF102" i="24"/>
  <c r="AF134" i="24"/>
  <c r="AD4" i="24"/>
  <c r="AD14" i="24"/>
  <c r="P24" i="24"/>
  <c r="P106" i="24"/>
  <c r="AD135" i="24"/>
  <c r="AF7" i="24"/>
  <c r="AF135" i="24"/>
  <c r="AG21" i="24"/>
  <c r="AI21" i="24" s="1"/>
  <c r="AG101" i="24"/>
  <c r="AI101" i="24" s="1"/>
  <c r="U4" i="24"/>
  <c r="P42" i="24"/>
  <c r="P54" i="24"/>
  <c r="P118" i="24"/>
  <c r="AD126" i="24"/>
  <c r="P135" i="24"/>
  <c r="AF8" i="24"/>
  <c r="AG22" i="24"/>
  <c r="AI22" i="24" s="1"/>
  <c r="AG38" i="24"/>
  <c r="AI38" i="24" s="1"/>
  <c r="AB28" i="24"/>
  <c r="X80" i="24"/>
  <c r="X113" i="24"/>
  <c r="BB25" i="24"/>
  <c r="T12" i="24"/>
  <c r="AB14" i="24"/>
  <c r="X27" i="24"/>
  <c r="P31" i="24"/>
  <c r="X44" i="24"/>
  <c r="AD82" i="24"/>
  <c r="AB82" i="24"/>
  <c r="AD107" i="24"/>
  <c r="X109" i="24"/>
  <c r="AD109" i="24"/>
  <c r="AB20" i="24"/>
  <c r="P30" i="24"/>
  <c r="AB33" i="24"/>
  <c r="T52" i="24"/>
  <c r="X57" i="24"/>
  <c r="AD75" i="24"/>
  <c r="P75" i="24"/>
  <c r="AD79" i="24"/>
  <c r="P79" i="24"/>
  <c r="AB12" i="24"/>
  <c r="AD45" i="24"/>
  <c r="AD47" i="24"/>
  <c r="AB55" i="24"/>
  <c r="T79" i="24"/>
  <c r="AD81" i="24"/>
  <c r="T81" i="24"/>
  <c r="AD93" i="24"/>
  <c r="T93" i="24"/>
  <c r="AD90" i="24"/>
  <c r="AD5" i="24"/>
  <c r="AD33" i="24"/>
  <c r="AB50" i="24"/>
  <c r="AD55" i="24"/>
  <c r="AB57" i="24"/>
  <c r="T67" i="24"/>
  <c r="AD77" i="24"/>
  <c r="T77" i="24"/>
  <c r="P4" i="24"/>
  <c r="P6" i="24"/>
  <c r="X10" i="24"/>
  <c r="T17" i="24"/>
  <c r="P23" i="24"/>
  <c r="AD32" i="24"/>
  <c r="P35" i="24"/>
  <c r="AD35" i="24"/>
  <c r="T36" i="24"/>
  <c r="T49" i="24"/>
  <c r="AD49" i="24"/>
  <c r="AD65" i="24"/>
  <c r="T65" i="24"/>
  <c r="AD69" i="24"/>
  <c r="X69" i="24"/>
  <c r="X81" i="24"/>
  <c r="AB105" i="24"/>
  <c r="P112" i="24"/>
  <c r="AD112" i="24"/>
  <c r="AB44" i="24"/>
  <c r="AD103" i="24"/>
  <c r="P103" i="24"/>
  <c r="Q4" i="24"/>
  <c r="Q5" i="24" s="1"/>
  <c r="Q6" i="24" s="1"/>
  <c r="Q7" i="24" s="1"/>
  <c r="Q8" i="24" s="1"/>
  <c r="Q9" i="24" s="1"/>
  <c r="Q10" i="24" s="1"/>
  <c r="Q11" i="24" s="1"/>
  <c r="Q12" i="24" s="1"/>
  <c r="Q13" i="24" s="1"/>
  <c r="Q14" i="24" s="1"/>
  <c r="Q15" i="24" s="1"/>
  <c r="Q16" i="24" s="1"/>
  <c r="Q17" i="24" s="1"/>
  <c r="Q18" i="24" s="1"/>
  <c r="Q19" i="24" s="1"/>
  <c r="Q20" i="24" s="1"/>
  <c r="Q21" i="24" s="1"/>
  <c r="Q22" i="24" s="1"/>
  <c r="Q23" i="24" s="1"/>
  <c r="Q24" i="24" s="1"/>
  <c r="Q25" i="24" s="1"/>
  <c r="Q26" i="24" s="1"/>
  <c r="Q27" i="24" s="1"/>
  <c r="Q28" i="24" s="1"/>
  <c r="Q29" i="24" s="1"/>
  <c r="Q30" i="24" s="1"/>
  <c r="Q31" i="24" s="1"/>
  <c r="Q32" i="24" s="1"/>
  <c r="Q33" i="24" s="1"/>
  <c r="Q34" i="24" s="1"/>
  <c r="Q35" i="24" s="1"/>
  <c r="Q36" i="24" s="1"/>
  <c r="Q37" i="24" s="1"/>
  <c r="Q38" i="24" s="1"/>
  <c r="Q39" i="24" s="1"/>
  <c r="Q40" i="24" s="1"/>
  <c r="Q41" i="24" s="1"/>
  <c r="Q42" i="24" s="1"/>
  <c r="Q43" i="24" s="1"/>
  <c r="Q44" i="24" s="1"/>
  <c r="Q45" i="24" s="1"/>
  <c r="Q46" i="24" s="1"/>
  <c r="Q47" i="24" s="1"/>
  <c r="Q48" i="24" s="1"/>
  <c r="Q49" i="24" s="1"/>
  <c r="Q50" i="24" s="1"/>
  <c r="Q51" i="24" s="1"/>
  <c r="Q52" i="24" s="1"/>
  <c r="Q53" i="24" s="1"/>
  <c r="Q54" i="24" s="1"/>
  <c r="Q55" i="24" s="1"/>
  <c r="Q56" i="24" s="1"/>
  <c r="Q57" i="24" s="1"/>
  <c r="Q58" i="24" s="1"/>
  <c r="Q59" i="24" s="1"/>
  <c r="Q60" i="24" s="1"/>
  <c r="Q61" i="24" s="1"/>
  <c r="Q62" i="24" s="1"/>
  <c r="Q63" i="24" s="1"/>
  <c r="Q64" i="24" s="1"/>
  <c r="Q65" i="24" s="1"/>
  <c r="Q66" i="24" s="1"/>
  <c r="Q67" i="24" s="1"/>
  <c r="Q68" i="24" s="1"/>
  <c r="Q69" i="24" s="1"/>
  <c r="Q70" i="24" s="1"/>
  <c r="Q71" i="24" s="1"/>
  <c r="Q72" i="24" s="1"/>
  <c r="Q73" i="24" s="1"/>
  <c r="Q74" i="24" s="1"/>
  <c r="Q75" i="24" s="1"/>
  <c r="Q76" i="24" s="1"/>
  <c r="Q77" i="24" s="1"/>
  <c r="Q78" i="24" s="1"/>
  <c r="Q79" i="24" s="1"/>
  <c r="Q80" i="24" s="1"/>
  <c r="Q81" i="24" s="1"/>
  <c r="Q82" i="24" s="1"/>
  <c r="Q83" i="24" s="1"/>
  <c r="Q84" i="24" s="1"/>
  <c r="Q85" i="24" s="1"/>
  <c r="Q86" i="24" s="1"/>
  <c r="Q87" i="24" s="1"/>
  <c r="Q88" i="24" s="1"/>
  <c r="Q89" i="24" s="1"/>
  <c r="Q90" i="24" s="1"/>
  <c r="Q91" i="24" s="1"/>
  <c r="Q92" i="24" s="1"/>
  <c r="Q93" i="24" s="1"/>
  <c r="Q94" i="24" s="1"/>
  <c r="Q95" i="24" s="1"/>
  <c r="Q96" i="24" s="1"/>
  <c r="Q97" i="24" s="1"/>
  <c r="Q98" i="24" s="1"/>
  <c r="Q99" i="24" s="1"/>
  <c r="Q100" i="24" s="1"/>
  <c r="Q101" i="24" s="1"/>
  <c r="Q102" i="24" s="1"/>
  <c r="Q103" i="24" s="1"/>
  <c r="Q104" i="24" s="1"/>
  <c r="Q105" i="24" s="1"/>
  <c r="Q106" i="24" s="1"/>
  <c r="Q107" i="24" s="1"/>
  <c r="Q108" i="24" s="1"/>
  <c r="Q109" i="24" s="1"/>
  <c r="Q110" i="24" s="1"/>
  <c r="Q111" i="24" s="1"/>
  <c r="Q112" i="24" s="1"/>
  <c r="Q113" i="24" s="1"/>
  <c r="Q114" i="24" s="1"/>
  <c r="Q115" i="24" s="1"/>
  <c r="Q116" i="24" s="1"/>
  <c r="Q117" i="24" s="1"/>
  <c r="Q118" i="24" s="1"/>
  <c r="Q119" i="24" s="1"/>
  <c r="Q120" i="24" s="1"/>
  <c r="Q121" i="24" s="1"/>
  <c r="Q122" i="24" s="1"/>
  <c r="Q123" i="24" s="1"/>
  <c r="Q124" i="24" s="1"/>
  <c r="Q125" i="24" s="1"/>
  <c r="Q126" i="24" s="1"/>
  <c r="Q127" i="24" s="1"/>
  <c r="Q128" i="24" s="1"/>
  <c r="Q129" i="24" s="1"/>
  <c r="Q130" i="24" s="1"/>
  <c r="Q131" i="24" s="1"/>
  <c r="Q132" i="24" s="1"/>
  <c r="Q133" i="24" s="1"/>
  <c r="Q134" i="24" s="1"/>
  <c r="Q135" i="24" s="1"/>
  <c r="Q136" i="24" s="1"/>
  <c r="Q137" i="24" s="1"/>
  <c r="Q138" i="24" s="1"/>
  <c r="Q139" i="24" s="1"/>
  <c r="Q140" i="24" s="1"/>
  <c r="Q141" i="24" s="1"/>
  <c r="Q142" i="24" s="1"/>
  <c r="Q143" i="24" s="1"/>
  <c r="Q144" i="24" s="1"/>
  <c r="Q145" i="24" s="1"/>
  <c r="Q146" i="24" s="1"/>
  <c r="Q147" i="24" s="1"/>
  <c r="AB11" i="24"/>
  <c r="T23" i="24"/>
  <c r="AB46" i="24"/>
  <c r="AB95" i="24"/>
  <c r="AD105" i="24"/>
  <c r="P108" i="24"/>
  <c r="AD108" i="24"/>
  <c r="X24" i="24"/>
  <c r="AD31" i="24"/>
  <c r="AD37" i="24"/>
  <c r="T41" i="24"/>
  <c r="AD51" i="24"/>
  <c r="P51" i="24"/>
  <c r="AD87" i="24"/>
  <c r="P87" i="24"/>
  <c r="X20" i="24"/>
  <c r="AD46" i="24"/>
  <c r="P46" i="24"/>
  <c r="AD57" i="24"/>
  <c r="BG60" i="24"/>
  <c r="T4" i="24"/>
  <c r="T5" i="24"/>
  <c r="T6" i="24"/>
  <c r="X7" i="24"/>
  <c r="AB10" i="24"/>
  <c r="T15" i="24"/>
  <c r="P21" i="24"/>
  <c r="P22" i="24"/>
  <c r="AB30" i="24"/>
  <c r="X36" i="24"/>
  <c r="AB91" i="24"/>
  <c r="AD114" i="24"/>
  <c r="T31" i="24"/>
  <c r="AB24" i="24"/>
  <c r="AD25" i="24"/>
  <c r="AB36" i="24"/>
  <c r="AD98" i="24"/>
  <c r="X108" i="24"/>
  <c r="X32" i="24"/>
  <c r="AD10" i="24"/>
  <c r="AD20" i="24"/>
  <c r="P27" i="24"/>
  <c r="AD27" i="24"/>
  <c r="AD64" i="24"/>
  <c r="T98" i="24"/>
  <c r="AD8" i="24"/>
  <c r="AD12" i="24"/>
  <c r="AD24" i="24"/>
  <c r="T39" i="24"/>
  <c r="AD76" i="24"/>
  <c r="P76" i="24"/>
  <c r="AB6" i="24"/>
  <c r="AD78" i="24"/>
  <c r="T78" i="24"/>
  <c r="AD113" i="24"/>
  <c r="T113" i="24"/>
  <c r="X117" i="24"/>
  <c r="AC4" i="24"/>
  <c r="AC5" i="24" s="1"/>
  <c r="AC6" i="24" s="1"/>
  <c r="AC7" i="24" s="1"/>
  <c r="AC8" i="24" s="1"/>
  <c r="AC9" i="24" s="1"/>
  <c r="AC10" i="24" s="1"/>
  <c r="AC11" i="24" s="1"/>
  <c r="AC12" i="24" s="1"/>
  <c r="AC13" i="24" s="1"/>
  <c r="AC14" i="24" s="1"/>
  <c r="AC15" i="24" s="1"/>
  <c r="AC16" i="24" s="1"/>
  <c r="AC17" i="24" s="1"/>
  <c r="AC18" i="24" s="1"/>
  <c r="AC19" i="24" s="1"/>
  <c r="AC20" i="24" s="1"/>
  <c r="AC21" i="24" s="1"/>
  <c r="AC22" i="24" s="1"/>
  <c r="AC23" i="24" s="1"/>
  <c r="AC24" i="24" s="1"/>
  <c r="AC25" i="24" s="1"/>
  <c r="AC26" i="24" s="1"/>
  <c r="AC27" i="24" s="1"/>
  <c r="AC28" i="24" s="1"/>
  <c r="AC29" i="24" s="1"/>
  <c r="AC30" i="24" s="1"/>
  <c r="AC31" i="24" s="1"/>
  <c r="AC32" i="24" s="1"/>
  <c r="AC33" i="24" s="1"/>
  <c r="AC34" i="24" s="1"/>
  <c r="AC35" i="24" s="1"/>
  <c r="AC36" i="24" s="1"/>
  <c r="AC37" i="24" s="1"/>
  <c r="AC38" i="24" s="1"/>
  <c r="AC39" i="24" s="1"/>
  <c r="AC40" i="24" s="1"/>
  <c r="AC41" i="24" s="1"/>
  <c r="AC42" i="24" s="1"/>
  <c r="AC43" i="24" s="1"/>
  <c r="AC44" i="24" s="1"/>
  <c r="AC45" i="24" s="1"/>
  <c r="AC46" i="24" s="1"/>
  <c r="AC47" i="24" s="1"/>
  <c r="AC48" i="24" s="1"/>
  <c r="AC49" i="24" s="1"/>
  <c r="AC50" i="24" s="1"/>
  <c r="AC51" i="24" s="1"/>
  <c r="AC52" i="24" s="1"/>
  <c r="AC53" i="24" s="1"/>
  <c r="AC54" i="24" s="1"/>
  <c r="AC55" i="24" s="1"/>
  <c r="AC56" i="24" s="1"/>
  <c r="AC57" i="24" s="1"/>
  <c r="AC58" i="24" s="1"/>
  <c r="AC59" i="24" s="1"/>
  <c r="AC60" i="24" s="1"/>
  <c r="AC61" i="24" s="1"/>
  <c r="AC62" i="24" s="1"/>
  <c r="AC63" i="24" s="1"/>
  <c r="AC64" i="24" s="1"/>
  <c r="AC65" i="24" s="1"/>
  <c r="AC66" i="24" s="1"/>
  <c r="AC67" i="24" s="1"/>
  <c r="AC68" i="24" s="1"/>
  <c r="AC69" i="24" s="1"/>
  <c r="AC70" i="24" s="1"/>
  <c r="AC71" i="24" s="1"/>
  <c r="AC72" i="24" s="1"/>
  <c r="AC73" i="24" s="1"/>
  <c r="AC74" i="24" s="1"/>
  <c r="AC75" i="24" s="1"/>
  <c r="AC76" i="24" s="1"/>
  <c r="AC77" i="24" s="1"/>
  <c r="AC78" i="24" s="1"/>
  <c r="AC79" i="24" s="1"/>
  <c r="AC80" i="24" s="1"/>
  <c r="AC81" i="24" s="1"/>
  <c r="AC82" i="24" s="1"/>
  <c r="AC83" i="24" s="1"/>
  <c r="AC84" i="24" s="1"/>
  <c r="AC85" i="24" s="1"/>
  <c r="AC86" i="24" s="1"/>
  <c r="AC87" i="24" s="1"/>
  <c r="AC88" i="24" s="1"/>
  <c r="AC89" i="24" s="1"/>
  <c r="AC90" i="24" s="1"/>
  <c r="AC91" i="24" s="1"/>
  <c r="AC92" i="24" s="1"/>
  <c r="AC93" i="24" s="1"/>
  <c r="AC94" i="24" s="1"/>
  <c r="AC95" i="24" s="1"/>
  <c r="AC96" i="24" s="1"/>
  <c r="AC97" i="24" s="1"/>
  <c r="AC98" i="24" s="1"/>
  <c r="AC99" i="24" s="1"/>
  <c r="AC100" i="24" s="1"/>
  <c r="AC101" i="24" s="1"/>
  <c r="AC102" i="24" s="1"/>
  <c r="AC103" i="24" s="1"/>
  <c r="AC104" i="24" s="1"/>
  <c r="AC105" i="24" s="1"/>
  <c r="AC106" i="24" s="1"/>
  <c r="AC107" i="24" s="1"/>
  <c r="AC108" i="24" s="1"/>
  <c r="AC109" i="24" s="1"/>
  <c r="AC110" i="24" s="1"/>
  <c r="AC111" i="24" s="1"/>
  <c r="AC112" i="24" s="1"/>
  <c r="AC113" i="24" s="1"/>
  <c r="AC114" i="24" s="1"/>
  <c r="AC115" i="24" s="1"/>
  <c r="AC116" i="24" s="1"/>
  <c r="AC117" i="24" s="1"/>
  <c r="AC118" i="24" s="1"/>
  <c r="AC119" i="24" s="1"/>
  <c r="AC120" i="24" s="1"/>
  <c r="AC121" i="24" s="1"/>
  <c r="AC122" i="24" s="1"/>
  <c r="AC123" i="24" s="1"/>
  <c r="AC124" i="24" s="1"/>
  <c r="AC125" i="24" s="1"/>
  <c r="AC126" i="24" s="1"/>
  <c r="AC127" i="24" s="1"/>
  <c r="AC128" i="24" s="1"/>
  <c r="AC129" i="24" s="1"/>
  <c r="AC130" i="24" s="1"/>
  <c r="AC131" i="24" s="1"/>
  <c r="AC132" i="24" s="1"/>
  <c r="AC133" i="24" s="1"/>
  <c r="AC134" i="24" s="1"/>
  <c r="AC135" i="24" s="1"/>
  <c r="AC136" i="24" s="1"/>
  <c r="AC137" i="24" s="1"/>
  <c r="AC138" i="24" s="1"/>
  <c r="AC139" i="24" s="1"/>
  <c r="AC140" i="24" s="1"/>
  <c r="AC141" i="24" s="1"/>
  <c r="AC142" i="24" s="1"/>
  <c r="AC143" i="24" s="1"/>
  <c r="AC144" i="24" s="1"/>
  <c r="AC145" i="24" s="1"/>
  <c r="AC146" i="24" s="1"/>
  <c r="AC147" i="24" s="1"/>
  <c r="P19" i="24"/>
  <c r="AD19" i="24"/>
  <c r="T47" i="24"/>
  <c r="AB56" i="24"/>
  <c r="AD70" i="24"/>
  <c r="AD88" i="24"/>
  <c r="P88" i="24"/>
  <c r="T117" i="24"/>
  <c r="AD58" i="24"/>
  <c r="AD63" i="24"/>
  <c r="AB68" i="24"/>
  <c r="X89" i="24"/>
  <c r="P116" i="24"/>
  <c r="AD116" i="24"/>
  <c r="AB52" i="24"/>
  <c r="AD68" i="24"/>
  <c r="AB94" i="24"/>
  <c r="AD111" i="24"/>
  <c r="AB137" i="24"/>
  <c r="T87" i="24"/>
  <c r="X88" i="24"/>
  <c r="P92" i="24"/>
  <c r="AD92" i="24"/>
  <c r="X93" i="24"/>
  <c r="T102" i="24"/>
  <c r="P111" i="24"/>
  <c r="AD115" i="24"/>
  <c r="T122" i="24"/>
  <c r="AD122" i="24"/>
  <c r="T124" i="24"/>
  <c r="AD18" i="24"/>
  <c r="AD26" i="24"/>
  <c r="AD34" i="24"/>
  <c r="AD42" i="24"/>
  <c r="AD54" i="24"/>
  <c r="T63" i="24"/>
  <c r="X65" i="24"/>
  <c r="AB66" i="24"/>
  <c r="AD72" i="24"/>
  <c r="X77" i="24"/>
  <c r="AD89" i="24"/>
  <c r="AD94" i="24"/>
  <c r="T97" i="24"/>
  <c r="AB98" i="24"/>
  <c r="X112" i="24"/>
  <c r="P115" i="24"/>
  <c r="AD117" i="24"/>
  <c r="AD119" i="24"/>
  <c r="T140" i="24"/>
  <c r="AD59" i="24"/>
  <c r="AD84" i="24"/>
  <c r="AD91" i="24"/>
  <c r="P96" i="24"/>
  <c r="AD96" i="24"/>
  <c r="AD43" i="24"/>
  <c r="P59" i="24"/>
  <c r="P60" i="24"/>
  <c r="T61" i="24"/>
  <c r="T62" i="24"/>
  <c r="X63" i="24"/>
  <c r="AD71" i="24"/>
  <c r="AD83" i="24"/>
  <c r="P84" i="24"/>
  <c r="P91" i="24"/>
  <c r="X97" i="24"/>
  <c r="T106" i="24"/>
  <c r="AB122" i="24"/>
  <c r="X14" i="24"/>
  <c r="P17" i="24"/>
  <c r="X22" i="24"/>
  <c r="P25" i="24"/>
  <c r="X30" i="24"/>
  <c r="X38" i="24"/>
  <c r="X46" i="24"/>
  <c r="P49" i="24"/>
  <c r="P58" i="24"/>
  <c r="P71" i="24"/>
  <c r="T73" i="24"/>
  <c r="AB76" i="24"/>
  <c r="AB78" i="24"/>
  <c r="X92" i="24"/>
  <c r="P100" i="24"/>
  <c r="AD100" i="24"/>
  <c r="X101" i="24"/>
  <c r="AB102" i="24"/>
  <c r="AD28" i="24"/>
  <c r="AD36" i="24"/>
  <c r="AD44" i="24"/>
  <c r="AD56" i="24"/>
  <c r="X85" i="24"/>
  <c r="AB87" i="24"/>
  <c r="AD95" i="24"/>
  <c r="AB107" i="24"/>
  <c r="T71" i="24"/>
  <c r="AD99" i="24"/>
  <c r="AB129" i="24"/>
  <c r="P53" i="24"/>
  <c r="P55" i="24"/>
  <c r="T58" i="24"/>
  <c r="X60" i="24"/>
  <c r="AD67" i="24"/>
  <c r="X72" i="24"/>
  <c r="X73" i="24"/>
  <c r="AB74" i="24"/>
  <c r="X84" i="24"/>
  <c r="AB86" i="24"/>
  <c r="X96" i="24"/>
  <c r="P99" i="24"/>
  <c r="P104" i="24"/>
  <c r="AD104" i="24"/>
  <c r="T105" i="24"/>
  <c r="AB106" i="24"/>
  <c r="AB111" i="24"/>
  <c r="T114" i="24"/>
  <c r="AB119" i="24"/>
  <c r="AB145" i="24"/>
  <c r="X40" i="24"/>
  <c r="P43" i="24"/>
  <c r="X48" i="24"/>
  <c r="P52" i="24"/>
  <c r="T57" i="24"/>
  <c r="AB62" i="24"/>
  <c r="P67" i="24"/>
  <c r="P68" i="24"/>
  <c r="T69" i="24"/>
  <c r="T70" i="24"/>
  <c r="X71" i="24"/>
  <c r="AD80" i="24"/>
  <c r="X100" i="24"/>
  <c r="AD101" i="24"/>
  <c r="T109" i="24"/>
  <c r="T118" i="24"/>
  <c r="T121" i="24"/>
  <c r="AD121" i="24"/>
  <c r="T132" i="24"/>
  <c r="T55" i="24"/>
  <c r="AB60" i="24"/>
  <c r="AD74" i="24"/>
  <c r="AB84" i="24"/>
  <c r="AD85" i="24"/>
  <c r="X105" i="24"/>
  <c r="AD106" i="24"/>
  <c r="AB115" i="24"/>
  <c r="AD120" i="24"/>
  <c r="AD128" i="24"/>
  <c r="AD136" i="24"/>
  <c r="AD144" i="24"/>
  <c r="T125" i="24"/>
  <c r="AD129" i="24"/>
  <c r="AB130" i="24"/>
  <c r="T133" i="24"/>
  <c r="AD137" i="24"/>
  <c r="AB138" i="24"/>
  <c r="T141" i="24"/>
  <c r="AD145" i="24"/>
  <c r="AB146" i="24"/>
  <c r="AB123" i="24"/>
  <c r="T126" i="24"/>
  <c r="AD130" i="24"/>
  <c r="AB131" i="24"/>
  <c r="T134" i="24"/>
  <c r="AD138" i="24"/>
  <c r="AB139" i="24"/>
  <c r="T142" i="24"/>
  <c r="AD146" i="24"/>
  <c r="AB147" i="24"/>
  <c r="P120" i="24"/>
  <c r="X125" i="24"/>
  <c r="P128" i="24"/>
  <c r="X133" i="24"/>
  <c r="P136" i="24"/>
  <c r="X141" i="24"/>
  <c r="P144" i="24"/>
  <c r="AB92" i="24"/>
  <c r="T95" i="24"/>
  <c r="AB100" i="24"/>
  <c r="T103" i="24"/>
  <c r="AB108" i="24"/>
  <c r="T111" i="24"/>
  <c r="AB116" i="24"/>
  <c r="T119" i="24"/>
  <c r="AD123" i="24"/>
  <c r="AB124" i="24"/>
  <c r="T127" i="24"/>
  <c r="AD131" i="24"/>
  <c r="AB132" i="24"/>
  <c r="T135" i="24"/>
  <c r="AD139" i="24"/>
  <c r="AB140" i="24"/>
  <c r="T143" i="24"/>
  <c r="AD147" i="24"/>
  <c r="AD124" i="24"/>
  <c r="AD132" i="24"/>
  <c r="AD140" i="24"/>
  <c r="AD125" i="24"/>
  <c r="AB126" i="24"/>
  <c r="T129" i="24"/>
  <c r="AD133" i="24"/>
  <c r="AB134" i="24"/>
  <c r="T137" i="24"/>
  <c r="AD141" i="24"/>
  <c r="AB142" i="24"/>
  <c r="T145" i="24"/>
  <c r="P139" i="24"/>
  <c r="X144" i="24"/>
  <c r="P147" i="24"/>
  <c r="AB127" i="24"/>
  <c r="T130" i="24"/>
  <c r="X121" i="24"/>
  <c r="P124" i="24"/>
  <c r="X129" i="24"/>
  <c r="P132" i="24"/>
  <c r="X137" i="24"/>
  <c r="P140" i="24"/>
  <c r="X145" i="24"/>
  <c r="BB71" i="24"/>
  <c r="BG131" i="24"/>
  <c r="AW4" i="24"/>
  <c r="AW5" i="24" s="1"/>
  <c r="AW6" i="24" s="1"/>
  <c r="AW7" i="24" s="1"/>
  <c r="AW8" i="24" s="1"/>
  <c r="AW9" i="24" s="1"/>
  <c r="AW10" i="24" s="1"/>
  <c r="AW11" i="24" s="1"/>
  <c r="AW12" i="24" s="1"/>
  <c r="AW13" i="24" s="1"/>
  <c r="AW14" i="24" s="1"/>
  <c r="AW15" i="24" s="1"/>
  <c r="AW16" i="24" s="1"/>
  <c r="AW17" i="24" s="1"/>
  <c r="AW18" i="24" s="1"/>
  <c r="AW19" i="24" s="1"/>
  <c r="AW20" i="24" s="1"/>
  <c r="AW21" i="24" s="1"/>
  <c r="AW22" i="24" s="1"/>
  <c r="AW23" i="24" s="1"/>
  <c r="AW24" i="24" s="1"/>
  <c r="AW25" i="24" s="1"/>
  <c r="AW26" i="24" s="1"/>
  <c r="AW27" i="24" s="1"/>
  <c r="AW28" i="24" s="1"/>
  <c r="AW29" i="24" s="1"/>
  <c r="AW30" i="24" s="1"/>
  <c r="AW31" i="24" s="1"/>
  <c r="AW32" i="24" s="1"/>
  <c r="AW33" i="24" s="1"/>
  <c r="AW34" i="24" s="1"/>
  <c r="AW35" i="24" s="1"/>
  <c r="AW36" i="24" s="1"/>
  <c r="AW37" i="24" s="1"/>
  <c r="AW38" i="24" s="1"/>
  <c r="AW39" i="24" s="1"/>
  <c r="AW40" i="24" s="1"/>
  <c r="AW41" i="24" s="1"/>
  <c r="AW42" i="24" s="1"/>
  <c r="AW43" i="24" s="1"/>
  <c r="AW44" i="24" s="1"/>
  <c r="AW45" i="24" s="1"/>
  <c r="AW46" i="24" s="1"/>
  <c r="AW47" i="24" s="1"/>
  <c r="AW48" i="24" s="1"/>
  <c r="AW49" i="24" s="1"/>
  <c r="AW50" i="24" s="1"/>
  <c r="AW51" i="24" s="1"/>
  <c r="AW52" i="24" s="1"/>
  <c r="AW53" i="24" s="1"/>
  <c r="AW54" i="24" s="1"/>
  <c r="AW55" i="24" s="1"/>
  <c r="AW56" i="24" s="1"/>
  <c r="AW57" i="24" s="1"/>
  <c r="AW58" i="24" s="1"/>
  <c r="AW59" i="24" s="1"/>
  <c r="AW60" i="24" s="1"/>
  <c r="AW61" i="24" s="1"/>
  <c r="AW62" i="24" s="1"/>
  <c r="AW63" i="24" s="1"/>
  <c r="AW64" i="24" s="1"/>
  <c r="AW65" i="24" s="1"/>
  <c r="AW66" i="24" s="1"/>
  <c r="AW67" i="24" s="1"/>
  <c r="AW68" i="24" s="1"/>
  <c r="AW69" i="24" s="1"/>
  <c r="AW70" i="24" s="1"/>
  <c r="AW71" i="24" s="1"/>
  <c r="AW72" i="24" s="1"/>
  <c r="AW73" i="24" s="1"/>
  <c r="AW74" i="24" s="1"/>
  <c r="AW75" i="24" s="1"/>
  <c r="AW76" i="24" s="1"/>
  <c r="AW77" i="24" s="1"/>
  <c r="AW78" i="24" s="1"/>
  <c r="AW79" i="24" s="1"/>
  <c r="AW80" i="24" s="1"/>
  <c r="AW81" i="24" s="1"/>
  <c r="AW82" i="24" s="1"/>
  <c r="AW83" i="24" s="1"/>
  <c r="AW84" i="24" s="1"/>
  <c r="AW85" i="24" s="1"/>
  <c r="AW86" i="24" s="1"/>
  <c r="AW87" i="24" s="1"/>
  <c r="AW88" i="24" s="1"/>
  <c r="AW89" i="24" s="1"/>
  <c r="AW90" i="24" s="1"/>
  <c r="AW91" i="24" s="1"/>
  <c r="AW92" i="24" s="1"/>
  <c r="AW93" i="24" s="1"/>
  <c r="AW94" i="24" s="1"/>
  <c r="AW95" i="24" s="1"/>
  <c r="AW96" i="24" s="1"/>
  <c r="AW97" i="24" s="1"/>
  <c r="AW98" i="24" s="1"/>
  <c r="AW99" i="24" s="1"/>
  <c r="AW100" i="24" s="1"/>
  <c r="AW101" i="24" s="1"/>
  <c r="AW102" i="24" s="1"/>
  <c r="AW103" i="24" s="1"/>
  <c r="AW104" i="24" s="1"/>
  <c r="AW105" i="24" s="1"/>
  <c r="AW106" i="24" s="1"/>
  <c r="AW107" i="24" s="1"/>
  <c r="AW108" i="24" s="1"/>
  <c r="AW109" i="24" s="1"/>
  <c r="AW110" i="24" s="1"/>
  <c r="AW111" i="24" s="1"/>
  <c r="AW112" i="24" s="1"/>
  <c r="AW113" i="24" s="1"/>
  <c r="AW114" i="24" s="1"/>
  <c r="AW115" i="24" s="1"/>
  <c r="AW116" i="24" s="1"/>
  <c r="AW117" i="24" s="1"/>
  <c r="AW118" i="24" s="1"/>
  <c r="AW119" i="24" s="1"/>
  <c r="AW120" i="24" s="1"/>
  <c r="AW121" i="24" s="1"/>
  <c r="AW122" i="24" s="1"/>
  <c r="AW123" i="24" s="1"/>
  <c r="AW124" i="24" s="1"/>
  <c r="AW125" i="24" s="1"/>
  <c r="AW126" i="24" s="1"/>
  <c r="AW127" i="24" s="1"/>
  <c r="AW128" i="24" s="1"/>
  <c r="AW129" i="24" s="1"/>
  <c r="AW130" i="24" s="1"/>
  <c r="AW131" i="24" s="1"/>
  <c r="AW132" i="24" s="1"/>
  <c r="AW133" i="24" s="1"/>
  <c r="AW134" i="24" s="1"/>
  <c r="AW135" i="24" s="1"/>
  <c r="AW136" i="24" s="1"/>
  <c r="AW137" i="24" s="1"/>
  <c r="AW138" i="24" s="1"/>
  <c r="AW139" i="24" s="1"/>
  <c r="AW140" i="24" s="1"/>
  <c r="AW141" i="24" s="1"/>
  <c r="AW142" i="24" s="1"/>
  <c r="AW143" i="24" s="1"/>
  <c r="AW144" i="24" s="1"/>
  <c r="AW145" i="24" s="1"/>
  <c r="AW146" i="24" s="1"/>
  <c r="AW147" i="24" s="1"/>
  <c r="BG59" i="24"/>
  <c r="AR118" i="24"/>
  <c r="BB4" i="24"/>
  <c r="AR119" i="24"/>
  <c r="BB58" i="24"/>
  <c r="AZ3" i="24"/>
  <c r="AZ74" i="24"/>
  <c r="AZ82" i="24"/>
  <c r="AZ70" i="24"/>
  <c r="AZ59" i="24"/>
  <c r="AZ60" i="24"/>
  <c r="AZ56" i="24"/>
  <c r="AZ58" i="24"/>
  <c r="BB59" i="24"/>
  <c r="BB60" i="24"/>
  <c r="BA4" i="24"/>
  <c r="BA5" i="24" s="1"/>
  <c r="BA6" i="24" s="1"/>
  <c r="BA7" i="24" s="1"/>
  <c r="BA8" i="24" s="1"/>
  <c r="BA9" i="24" s="1"/>
  <c r="BA10" i="24" s="1"/>
  <c r="BA11" i="24" s="1"/>
  <c r="BA12" i="24" s="1"/>
  <c r="BA13" i="24" s="1"/>
  <c r="BA14" i="24" s="1"/>
  <c r="BA15" i="24" s="1"/>
  <c r="BA16" i="24" s="1"/>
  <c r="BA17" i="24" s="1"/>
  <c r="BA18" i="24" s="1"/>
  <c r="BA19" i="24" s="1"/>
  <c r="BA20" i="24" s="1"/>
  <c r="BA21" i="24" s="1"/>
  <c r="BA22" i="24" s="1"/>
  <c r="BA23" i="24" s="1"/>
  <c r="BA24" i="24" s="1"/>
  <c r="BA25" i="24" s="1"/>
  <c r="BA26" i="24" s="1"/>
  <c r="BA27" i="24" s="1"/>
  <c r="BA28" i="24" s="1"/>
  <c r="BA29" i="24" s="1"/>
  <c r="BA30" i="24" s="1"/>
  <c r="BA31" i="24" s="1"/>
  <c r="BA32" i="24" s="1"/>
  <c r="BA33" i="24" s="1"/>
  <c r="BA34" i="24" s="1"/>
  <c r="BA35" i="24" s="1"/>
  <c r="BA36" i="24" s="1"/>
  <c r="BA37" i="24" s="1"/>
  <c r="BA38" i="24" s="1"/>
  <c r="BA39" i="24" s="1"/>
  <c r="BA40" i="24" s="1"/>
  <c r="BA41" i="24" s="1"/>
  <c r="BA42" i="24" s="1"/>
  <c r="BA43" i="24" s="1"/>
  <c r="BA44" i="24" s="1"/>
  <c r="BA45" i="24" s="1"/>
  <c r="BA46" i="24" s="1"/>
  <c r="BA47" i="24" s="1"/>
  <c r="BA48" i="24" s="1"/>
  <c r="BA49" i="24" s="1"/>
  <c r="BA50" i="24" s="1"/>
  <c r="BA51" i="24" s="1"/>
  <c r="BA52" i="24" s="1"/>
  <c r="BA53" i="24" s="1"/>
  <c r="BA54" i="24" s="1"/>
  <c r="BA55" i="24" s="1"/>
  <c r="BA56" i="24" s="1"/>
  <c r="BA57" i="24" s="1"/>
  <c r="BA58" i="24" s="1"/>
  <c r="BA59" i="24" s="1"/>
  <c r="BA60" i="24" s="1"/>
  <c r="BA61" i="24" s="1"/>
  <c r="BA62" i="24" s="1"/>
  <c r="BA63" i="24" s="1"/>
  <c r="BA64" i="24" s="1"/>
  <c r="BA65" i="24" s="1"/>
  <c r="BA66" i="24" s="1"/>
  <c r="BA67" i="24" s="1"/>
  <c r="BA68" i="24" s="1"/>
  <c r="BA69" i="24" s="1"/>
  <c r="BA70" i="24" s="1"/>
  <c r="BA71" i="24" s="1"/>
  <c r="BA72" i="24" s="1"/>
  <c r="BA73" i="24" s="1"/>
  <c r="BA74" i="24" s="1"/>
  <c r="BA75" i="24" s="1"/>
  <c r="BA76" i="24" s="1"/>
  <c r="BA77" i="24" s="1"/>
  <c r="BA78" i="24" s="1"/>
  <c r="BA79" i="24" s="1"/>
  <c r="BA80" i="24" s="1"/>
  <c r="BA81" i="24" s="1"/>
  <c r="BA82" i="24" s="1"/>
  <c r="BA83" i="24" s="1"/>
  <c r="BA84" i="24" s="1"/>
  <c r="BA85" i="24" s="1"/>
  <c r="BA86" i="24" s="1"/>
  <c r="BA87" i="24" s="1"/>
  <c r="BA88" i="24" s="1"/>
  <c r="BA89" i="24" s="1"/>
  <c r="BA90" i="24" s="1"/>
  <c r="BA91" i="24" s="1"/>
  <c r="BA92" i="24" s="1"/>
  <c r="BA93" i="24" s="1"/>
  <c r="BA94" i="24" s="1"/>
  <c r="BA95" i="24" s="1"/>
  <c r="BA96" i="24" s="1"/>
  <c r="BA97" i="24" s="1"/>
  <c r="BA98" i="24" s="1"/>
  <c r="BA99" i="24" s="1"/>
  <c r="BA100" i="24" s="1"/>
  <c r="BA101" i="24" s="1"/>
  <c r="BA102" i="24" s="1"/>
  <c r="BA103" i="24" s="1"/>
  <c r="BA104" i="24" s="1"/>
  <c r="BA105" i="24" s="1"/>
  <c r="BA106" i="24" s="1"/>
  <c r="BA107" i="24" s="1"/>
  <c r="BA108" i="24" s="1"/>
  <c r="BA109" i="24" s="1"/>
  <c r="BA110" i="24" s="1"/>
  <c r="BA111" i="24" s="1"/>
  <c r="BA112" i="24" s="1"/>
  <c r="BA113" i="24" s="1"/>
  <c r="BA114" i="24" s="1"/>
  <c r="BA115" i="24" s="1"/>
  <c r="BA116" i="24" s="1"/>
  <c r="BA117" i="24" s="1"/>
  <c r="BA118" i="24" s="1"/>
  <c r="BA119" i="24" s="1"/>
  <c r="BA120" i="24" s="1"/>
  <c r="BA121" i="24" s="1"/>
  <c r="BA122" i="24" s="1"/>
  <c r="BA123" i="24" s="1"/>
  <c r="BA124" i="24" s="1"/>
  <c r="BA125" i="24" s="1"/>
  <c r="BA126" i="24" s="1"/>
  <c r="BA127" i="24" s="1"/>
  <c r="BA128" i="24" s="1"/>
  <c r="BA129" i="24" s="1"/>
  <c r="BA130" i="24" s="1"/>
  <c r="BA131" i="24" s="1"/>
  <c r="BA132" i="24" s="1"/>
  <c r="BA133" i="24" s="1"/>
  <c r="BA134" i="24" s="1"/>
  <c r="BA135" i="24" s="1"/>
  <c r="BA136" i="24" s="1"/>
  <c r="BA137" i="24" s="1"/>
  <c r="BA138" i="24" s="1"/>
  <c r="BA139" i="24" s="1"/>
  <c r="BA140" i="24" s="1"/>
  <c r="BA141" i="24" s="1"/>
  <c r="BA142" i="24" s="1"/>
  <c r="BA143" i="24" s="1"/>
  <c r="BA144" i="24" s="1"/>
  <c r="BA145" i="24" s="1"/>
  <c r="BA146" i="24" s="1"/>
  <c r="BA147" i="24" s="1"/>
  <c r="AZ28" i="24"/>
  <c r="BB23" i="24"/>
  <c r="BG45" i="24"/>
  <c r="BB21" i="24"/>
  <c r="BB6" i="24"/>
  <c r="BG41" i="24"/>
  <c r="BB5" i="24"/>
  <c r="BB74" i="24"/>
  <c r="BG137" i="24"/>
  <c r="AN89" i="24"/>
  <c r="AN127" i="24"/>
  <c r="AN91" i="24"/>
  <c r="BB85" i="24"/>
  <c r="BG127" i="24"/>
  <c r="AN106" i="24"/>
  <c r="AN137" i="24"/>
  <c r="BG130" i="24"/>
  <c r="AN139" i="24"/>
  <c r="BB56" i="24"/>
  <c r="BG63" i="24"/>
  <c r="AN38" i="24"/>
  <c r="AN45" i="24"/>
  <c r="BB75" i="24"/>
  <c r="AN22" i="24"/>
  <c r="BB78" i="24"/>
  <c r="BB28" i="24"/>
  <c r="AV19" i="24"/>
  <c r="AV10" i="24"/>
  <c r="BB53" i="24"/>
  <c r="AV11" i="24"/>
  <c r="BB50" i="24"/>
  <c r="BB19" i="24"/>
  <c r="BB10" i="24"/>
  <c r="BB13" i="24"/>
  <c r="AV20" i="24"/>
  <c r="BB11" i="24"/>
  <c r="BB82" i="24"/>
  <c r="AV89" i="24"/>
  <c r="BB89" i="24"/>
  <c r="K3" i="24"/>
  <c r="K9" i="24" s="1"/>
  <c r="K7" i="24"/>
  <c r="AN5" i="24"/>
  <c r="AV57" i="24"/>
  <c r="BB39" i="24"/>
  <c r="AN20" i="24"/>
  <c r="AN29" i="24"/>
  <c r="AN36" i="24"/>
  <c r="AZ43" i="24"/>
  <c r="AN24" i="24"/>
  <c r="BB72" i="24"/>
  <c r="BB7" i="24"/>
  <c r="BB8" i="24"/>
  <c r="BB9" i="24"/>
  <c r="BB34" i="24"/>
  <c r="AR49" i="24"/>
  <c r="AS3" i="24"/>
  <c r="AS4" i="24" s="1"/>
  <c r="AS5" i="24" s="1"/>
  <c r="AS6" i="24" s="1"/>
  <c r="AS7" i="24" s="1"/>
  <c r="AS8" i="24" s="1"/>
  <c r="AS9" i="24" s="1"/>
  <c r="AS10" i="24" s="1"/>
  <c r="AS11" i="24" s="1"/>
  <c r="AS12" i="24" s="1"/>
  <c r="AS13" i="24" s="1"/>
  <c r="AS14" i="24" s="1"/>
  <c r="AS15" i="24" s="1"/>
  <c r="AS16" i="24" s="1"/>
  <c r="AS17" i="24" s="1"/>
  <c r="AS18" i="24" s="1"/>
  <c r="AS19" i="24" s="1"/>
  <c r="AS20" i="24" s="1"/>
  <c r="AS21" i="24" s="1"/>
  <c r="AS22" i="24" s="1"/>
  <c r="AS23" i="24" s="1"/>
  <c r="AS24" i="24" s="1"/>
  <c r="AS25" i="24" s="1"/>
  <c r="AS26" i="24" s="1"/>
  <c r="AS27" i="24" s="1"/>
  <c r="AS28" i="24" s="1"/>
  <c r="AS29" i="24" s="1"/>
  <c r="AS30" i="24" s="1"/>
  <c r="AS31" i="24" s="1"/>
  <c r="AS32" i="24" s="1"/>
  <c r="AS33" i="24" s="1"/>
  <c r="AS34" i="24" s="1"/>
  <c r="AS35" i="24" s="1"/>
  <c r="AS36" i="24" s="1"/>
  <c r="AS37" i="24" s="1"/>
  <c r="AS38" i="24" s="1"/>
  <c r="AS39" i="24" s="1"/>
  <c r="AS40" i="24" s="1"/>
  <c r="AS41" i="24" s="1"/>
  <c r="AS42" i="24" s="1"/>
  <c r="AS43" i="24" s="1"/>
  <c r="AS44" i="24" s="1"/>
  <c r="AS45" i="24" s="1"/>
  <c r="AS46" i="24" s="1"/>
  <c r="AS47" i="24" s="1"/>
  <c r="AS48" i="24" s="1"/>
  <c r="AS49" i="24" s="1"/>
  <c r="AS50" i="24" s="1"/>
  <c r="AS51" i="24" s="1"/>
  <c r="AS52" i="24" s="1"/>
  <c r="AS53" i="24" s="1"/>
  <c r="AS54" i="24" s="1"/>
  <c r="AS55" i="24" s="1"/>
  <c r="AS56" i="24" s="1"/>
  <c r="AS57" i="24" s="1"/>
  <c r="AS58" i="24" s="1"/>
  <c r="AS59" i="24" s="1"/>
  <c r="AS60" i="24" s="1"/>
  <c r="AS61" i="24" s="1"/>
  <c r="AS62" i="24" s="1"/>
  <c r="AS63" i="24" s="1"/>
  <c r="AS64" i="24" s="1"/>
  <c r="AS65" i="24" s="1"/>
  <c r="AS66" i="24" s="1"/>
  <c r="AS67" i="24" s="1"/>
  <c r="AS68" i="24" s="1"/>
  <c r="AS69" i="24" s="1"/>
  <c r="AS70" i="24" s="1"/>
  <c r="AS71" i="24" s="1"/>
  <c r="AS72" i="24" s="1"/>
  <c r="AS73" i="24" s="1"/>
  <c r="AS74" i="24" s="1"/>
  <c r="AS75" i="24" s="1"/>
  <c r="AS76" i="24" s="1"/>
  <c r="AS77" i="24" s="1"/>
  <c r="AS78" i="24" s="1"/>
  <c r="AS79" i="24" s="1"/>
  <c r="AS80" i="24" s="1"/>
  <c r="AS81" i="24" s="1"/>
  <c r="AS82" i="24" s="1"/>
  <c r="AS83" i="24" s="1"/>
  <c r="AS84" i="24" s="1"/>
  <c r="AS85" i="24" s="1"/>
  <c r="AS86" i="24" s="1"/>
  <c r="AS87" i="24" s="1"/>
  <c r="AS88" i="24" s="1"/>
  <c r="AS89" i="24" s="1"/>
  <c r="AS90" i="24" s="1"/>
  <c r="AS91" i="24" s="1"/>
  <c r="AS92" i="24" s="1"/>
  <c r="AS93" i="24" s="1"/>
  <c r="AS94" i="24" s="1"/>
  <c r="AS95" i="24" s="1"/>
  <c r="AS96" i="24" s="1"/>
  <c r="AS97" i="24" s="1"/>
  <c r="AS98" i="24" s="1"/>
  <c r="AS99" i="24" s="1"/>
  <c r="AS100" i="24" s="1"/>
  <c r="AS101" i="24" s="1"/>
  <c r="AS102" i="24" s="1"/>
  <c r="AS103" i="24" s="1"/>
  <c r="AS104" i="24" s="1"/>
  <c r="AS105" i="24" s="1"/>
  <c r="AS106" i="24" s="1"/>
  <c r="AS107" i="24" s="1"/>
  <c r="AS108" i="24" s="1"/>
  <c r="AS109" i="24" s="1"/>
  <c r="AS110" i="24" s="1"/>
  <c r="AS111" i="24" s="1"/>
  <c r="AS112" i="24" s="1"/>
  <c r="AS113" i="24" s="1"/>
  <c r="AS114" i="24" s="1"/>
  <c r="AS115" i="24" s="1"/>
  <c r="AS116" i="24" s="1"/>
  <c r="AS117" i="24" s="1"/>
  <c r="AS118" i="24" s="1"/>
  <c r="AS119" i="24" s="1"/>
  <c r="AS120" i="24" s="1"/>
  <c r="AS121" i="24" s="1"/>
  <c r="AS122" i="24" s="1"/>
  <c r="AS123" i="24" s="1"/>
  <c r="AS124" i="24" s="1"/>
  <c r="AS125" i="24" s="1"/>
  <c r="AS126" i="24" s="1"/>
  <c r="AS127" i="24" s="1"/>
  <c r="AS128" i="24" s="1"/>
  <c r="AS129" i="24" s="1"/>
  <c r="AS130" i="24" s="1"/>
  <c r="AS131" i="24" s="1"/>
  <c r="AS132" i="24" s="1"/>
  <c r="AS133" i="24" s="1"/>
  <c r="AS134" i="24" s="1"/>
  <c r="AS135" i="24" s="1"/>
  <c r="AS136" i="24" s="1"/>
  <c r="AS137" i="24" s="1"/>
  <c r="AS138" i="24" s="1"/>
  <c r="AS139" i="24" s="1"/>
  <c r="AS140" i="24" s="1"/>
  <c r="AS141" i="24" s="1"/>
  <c r="AS142" i="24" s="1"/>
  <c r="AS143" i="24" s="1"/>
  <c r="AS144" i="24" s="1"/>
  <c r="AS145" i="24" s="1"/>
  <c r="AS146" i="24" s="1"/>
  <c r="AS147" i="24" s="1"/>
  <c r="AN17" i="24"/>
  <c r="AZ18" i="24"/>
  <c r="AN32" i="24"/>
  <c r="AN39" i="24"/>
  <c r="AV72" i="24"/>
  <c r="AV54" i="24"/>
  <c r="AR4" i="24"/>
  <c r="AR5" i="24"/>
  <c r="AR6" i="24"/>
  <c r="AN7" i="24"/>
  <c r="AN8" i="24"/>
  <c r="AN9" i="24"/>
  <c r="BG10" i="24"/>
  <c r="BB18" i="24"/>
  <c r="AN26" i="24"/>
  <c r="AZ27" i="24"/>
  <c r="BB30" i="24"/>
  <c r="BB37" i="24"/>
  <c r="BB57" i="24"/>
  <c r="AV3" i="24"/>
  <c r="AN13" i="24"/>
  <c r="AR14" i="24"/>
  <c r="AN19" i="24"/>
  <c r="AZ20" i="24"/>
  <c r="BB27" i="24"/>
  <c r="AN30" i="24"/>
  <c r="AN37" i="24"/>
  <c r="AN4" i="24"/>
  <c r="AZ16" i="24"/>
  <c r="BB16" i="24"/>
  <c r="AN10" i="24"/>
  <c r="AN11" i="24"/>
  <c r="BB20" i="24"/>
  <c r="AN28" i="24"/>
  <c r="BB35" i="24"/>
  <c r="BB46" i="24"/>
  <c r="AN46" i="24"/>
  <c r="AN55" i="24"/>
  <c r="BB55" i="24"/>
  <c r="AN6" i="24"/>
  <c r="AN51" i="24"/>
  <c r="BG51" i="24"/>
  <c r="BB51" i="24"/>
  <c r="AR3" i="24"/>
  <c r="AN14" i="24"/>
  <c r="BB32" i="24"/>
  <c r="AZ15" i="24"/>
  <c r="BG42" i="24"/>
  <c r="BB42" i="24"/>
  <c r="BB15" i="24"/>
  <c r="BB22" i="24"/>
  <c r="BB33" i="24"/>
  <c r="BB86" i="24"/>
  <c r="AV86" i="24"/>
  <c r="AR10" i="24"/>
  <c r="AR11" i="24"/>
  <c r="AN23" i="24"/>
  <c r="AZ24" i="24"/>
  <c r="AN33" i="24"/>
  <c r="BB40" i="24"/>
  <c r="AR42" i="24"/>
  <c r="BG47" i="24"/>
  <c r="BB47" i="24"/>
  <c r="AZ25" i="24"/>
  <c r="AZ6" i="24"/>
  <c r="AV7" i="24"/>
  <c r="AV8" i="24"/>
  <c r="AV9" i="24"/>
  <c r="AN16" i="24"/>
  <c r="AZ17" i="24"/>
  <c r="BB24" i="24"/>
  <c r="AN40" i="24"/>
  <c r="AV42" i="24"/>
  <c r="BB43" i="24"/>
  <c r="AN47" i="24"/>
  <c r="BB41" i="24"/>
  <c r="AN41" i="24"/>
  <c r="BB12" i="24"/>
  <c r="BB44" i="24"/>
  <c r="AZ14" i="24"/>
  <c r="BB17" i="24"/>
  <c r="AN25" i="24"/>
  <c r="AZ26" i="24"/>
  <c r="BB31" i="24"/>
  <c r="BB38" i="24"/>
  <c r="AR43" i="24"/>
  <c r="AR47" i="24"/>
  <c r="BB14" i="24"/>
  <c r="BB26" i="24"/>
  <c r="AV47" i="24"/>
  <c r="AN27" i="24"/>
  <c r="BB29" i="24"/>
  <c r="BB36" i="24"/>
  <c r="AV48" i="24"/>
  <c r="AN57" i="24"/>
  <c r="AN64" i="24"/>
  <c r="BB64" i="24"/>
  <c r="BB91" i="24"/>
  <c r="AV91" i="24"/>
  <c r="AN54" i="24"/>
  <c r="AN68" i="24"/>
  <c r="BB68" i="24"/>
  <c r="BB45" i="24"/>
  <c r="BB48" i="24"/>
  <c r="AV51" i="24"/>
  <c r="AN61" i="24"/>
  <c r="BB61" i="24"/>
  <c r="AN65" i="24"/>
  <c r="BB65" i="24"/>
  <c r="BB76" i="24"/>
  <c r="BB115" i="24"/>
  <c r="AV115" i="24"/>
  <c r="AV43" i="24"/>
  <c r="AN49" i="24"/>
  <c r="AN58" i="24"/>
  <c r="AN69" i="24"/>
  <c r="BB69" i="24"/>
  <c r="AV87" i="24"/>
  <c r="BB116" i="24"/>
  <c r="AV116" i="24"/>
  <c r="BB107" i="24"/>
  <c r="AV107" i="24"/>
  <c r="AN52" i="24"/>
  <c r="BB54" i="24"/>
  <c r="AV58" i="24"/>
  <c r="BB80" i="24"/>
  <c r="BB94" i="24"/>
  <c r="AV94" i="24"/>
  <c r="AV55" i="24"/>
  <c r="AN62" i="24"/>
  <c r="BB62" i="24"/>
  <c r="AN66" i="24"/>
  <c r="BB66" i="24"/>
  <c r="AV80" i="24"/>
  <c r="BB87" i="24"/>
  <c r="AV49" i="24"/>
  <c r="AV52" i="24"/>
  <c r="AN70" i="24"/>
  <c r="BB70" i="24"/>
  <c r="BB73" i="24"/>
  <c r="AV73" i="24"/>
  <c r="BB101" i="24"/>
  <c r="AN59" i="24"/>
  <c r="BB96" i="24"/>
  <c r="AV101" i="24"/>
  <c r="AV46" i="24"/>
  <c r="AN56" i="24"/>
  <c r="BB77" i="24"/>
  <c r="AV77" i="24"/>
  <c r="AN48" i="24"/>
  <c r="AN53" i="24"/>
  <c r="AN63" i="24"/>
  <c r="BB63" i="24"/>
  <c r="AN67" i="24"/>
  <c r="BB67" i="24"/>
  <c r="AZ73" i="24"/>
  <c r="BB49" i="24"/>
  <c r="AN50" i="24"/>
  <c r="BB52" i="24"/>
  <c r="AV56" i="24"/>
  <c r="BG69" i="24"/>
  <c r="BB81" i="24"/>
  <c r="AV81" i="24"/>
  <c r="AR50" i="24"/>
  <c r="AV53" i="24"/>
  <c r="AZ77" i="24"/>
  <c r="BB111" i="24"/>
  <c r="AV111" i="24"/>
  <c r="AV50" i="24"/>
  <c r="AN60" i="24"/>
  <c r="BB104" i="24"/>
  <c r="BB84" i="24"/>
  <c r="BG92" i="24"/>
  <c r="BB92" i="24"/>
  <c r="AV104" i="24"/>
  <c r="BB117" i="24"/>
  <c r="AV117" i="24"/>
  <c r="AV83" i="24"/>
  <c r="AV92" i="24"/>
  <c r="BB99" i="24"/>
  <c r="BG90" i="24"/>
  <c r="BB90" i="24"/>
  <c r="BG108" i="24"/>
  <c r="BB108" i="24"/>
  <c r="AV108" i="24"/>
  <c r="BB112" i="24"/>
  <c r="AV112" i="24"/>
  <c r="AR51" i="24"/>
  <c r="AR52" i="24"/>
  <c r="AR53" i="24"/>
  <c r="AR54" i="24"/>
  <c r="AR55" i="24"/>
  <c r="AR56" i="24"/>
  <c r="AR57" i="24"/>
  <c r="AR58" i="24"/>
  <c r="AR59" i="24"/>
  <c r="AR60" i="24"/>
  <c r="AR61" i="24"/>
  <c r="AR62" i="24"/>
  <c r="AR63" i="24"/>
  <c r="AR64" i="24"/>
  <c r="AR65" i="24"/>
  <c r="AR66" i="24"/>
  <c r="AR68" i="24"/>
  <c r="AR69" i="24"/>
  <c r="AR70" i="24"/>
  <c r="AV71" i="24"/>
  <c r="AV75" i="24"/>
  <c r="AV79" i="24"/>
  <c r="AV88" i="24"/>
  <c r="AV90" i="24"/>
  <c r="BB97" i="24"/>
  <c r="BB102" i="24"/>
  <c r="AZ83" i="24"/>
  <c r="AV97" i="24"/>
  <c r="AV102" i="24"/>
  <c r="BB95" i="24"/>
  <c r="BG105" i="24"/>
  <c r="BB105" i="24"/>
  <c r="AV59" i="24"/>
  <c r="AV60" i="24"/>
  <c r="AV61" i="24"/>
  <c r="AV62" i="24"/>
  <c r="AV63" i="24"/>
  <c r="AV64" i="24"/>
  <c r="AV65" i="24"/>
  <c r="AV66" i="24"/>
  <c r="AV67" i="24"/>
  <c r="AV68" i="24"/>
  <c r="AV69" i="24"/>
  <c r="AV70" i="24"/>
  <c r="AZ71" i="24"/>
  <c r="AZ75" i="24"/>
  <c r="BG78" i="24"/>
  <c r="AZ79" i="24"/>
  <c r="AV82" i="24"/>
  <c r="BB83" i="24"/>
  <c r="AV85" i="24"/>
  <c r="BB88" i="24"/>
  <c r="AV95" i="24"/>
  <c r="AV105" i="24"/>
  <c r="BB109" i="24"/>
  <c r="AV109" i="24"/>
  <c r="BB113" i="24"/>
  <c r="AV113" i="24"/>
  <c r="AV74" i="24"/>
  <c r="AV78" i="24"/>
  <c r="BB93" i="24"/>
  <c r="BB100" i="24"/>
  <c r="BB79" i="24"/>
  <c r="AV93" i="24"/>
  <c r="AV100" i="24"/>
  <c r="BB103" i="24"/>
  <c r="BB98" i="24"/>
  <c r="AV103" i="24"/>
  <c r="BB106" i="24"/>
  <c r="AV106" i="24"/>
  <c r="BB110" i="24"/>
  <c r="AV110" i="24"/>
  <c r="BB114" i="24"/>
  <c r="AV114" i="24"/>
  <c r="AV118" i="24"/>
  <c r="AV119" i="24"/>
  <c r="AV120" i="24"/>
  <c r="AV121" i="24"/>
  <c r="AV122" i="24"/>
  <c r="AV123" i="24"/>
  <c r="AV124" i="24"/>
  <c r="AV125" i="24"/>
  <c r="AV126" i="24"/>
  <c r="AV127" i="24"/>
  <c r="AV128" i="24"/>
  <c r="AV129" i="24"/>
  <c r="AV130" i="24"/>
  <c r="AV131" i="24"/>
  <c r="AV132" i="24"/>
  <c r="AV133" i="24"/>
  <c r="AV134" i="24"/>
  <c r="AV135" i="24"/>
  <c r="AV136" i="24"/>
  <c r="AV137" i="24"/>
  <c r="AV138" i="24"/>
  <c r="AV139" i="24"/>
  <c r="AV140" i="24"/>
  <c r="AV141" i="24"/>
  <c r="AV142" i="24"/>
  <c r="AV143" i="24"/>
  <c r="AV144" i="24"/>
  <c r="AV145" i="24"/>
  <c r="AV146" i="24"/>
  <c r="AV147" i="24"/>
  <c r="AZ88" i="24"/>
  <c r="AZ89" i="24"/>
  <c r="AZ90" i="24"/>
  <c r="AZ91" i="24"/>
  <c r="AZ92" i="24"/>
  <c r="AZ93" i="24"/>
  <c r="AZ94" i="24"/>
  <c r="AZ97" i="24"/>
  <c r="AZ98" i="24"/>
  <c r="AZ99" i="24"/>
  <c r="AZ100" i="24"/>
  <c r="AZ101" i="24"/>
  <c r="AZ102" i="24"/>
  <c r="AZ103" i="24"/>
  <c r="AZ104" i="24"/>
  <c r="AZ105" i="24"/>
  <c r="AZ106" i="24"/>
  <c r="AZ110" i="24"/>
  <c r="AZ111" i="24"/>
  <c r="AZ112" i="24"/>
  <c r="AZ113" i="24"/>
  <c r="AZ114" i="24"/>
  <c r="AZ115" i="24"/>
  <c r="AZ116" i="24"/>
  <c r="AZ117" i="24"/>
  <c r="AZ118" i="24"/>
  <c r="AZ119" i="24"/>
  <c r="AZ120" i="24"/>
  <c r="AZ121" i="24"/>
  <c r="AZ122" i="24"/>
  <c r="AZ123" i="24"/>
  <c r="AZ124" i="24"/>
  <c r="AZ125" i="24"/>
  <c r="AZ126" i="24"/>
  <c r="AZ127" i="24"/>
  <c r="AZ128" i="24"/>
  <c r="AZ129" i="24"/>
  <c r="AZ130" i="24"/>
  <c r="AZ131" i="24"/>
  <c r="AZ132" i="24"/>
  <c r="AZ133" i="24"/>
  <c r="AZ134" i="24"/>
  <c r="AZ135" i="24"/>
  <c r="AZ136" i="24"/>
  <c r="AZ137" i="24"/>
  <c r="AZ138" i="24"/>
  <c r="AZ139" i="24"/>
  <c r="AZ140" i="24"/>
  <c r="AZ141" i="24"/>
  <c r="AZ142" i="24"/>
  <c r="AZ143" i="24"/>
  <c r="AZ144" i="24"/>
  <c r="AZ145" i="24"/>
  <c r="AZ146" i="24"/>
  <c r="AZ147" i="24"/>
  <c r="BB118" i="24"/>
  <c r="BB119" i="24"/>
  <c r="BB120" i="24"/>
  <c r="BB121" i="24"/>
  <c r="BB122" i="24"/>
  <c r="BB123" i="24"/>
  <c r="BB124" i="24"/>
  <c r="BB125" i="24"/>
  <c r="BB126" i="24"/>
  <c r="BB127" i="24"/>
  <c r="BB128" i="24"/>
  <c r="BB129" i="24"/>
  <c r="BB130" i="24"/>
  <c r="BB131" i="24"/>
  <c r="BB132" i="24"/>
  <c r="BB133" i="24"/>
  <c r="BB134" i="24"/>
  <c r="BB135" i="24"/>
  <c r="BB136" i="24"/>
  <c r="BB137" i="24"/>
  <c r="BB138" i="24"/>
  <c r="BB139" i="24"/>
  <c r="BB140" i="24"/>
  <c r="BB141" i="24"/>
  <c r="BB142" i="24"/>
  <c r="BB143" i="24"/>
  <c r="BB144" i="24"/>
  <c r="BB145" i="24"/>
  <c r="BB146" i="24"/>
  <c r="BB147" i="24"/>
  <c r="DS7" i="18"/>
  <c r="Z47" i="18"/>
  <c r="AB47" i="18" s="1"/>
  <c r="CN95" i="18"/>
  <c r="CP95" i="18" s="1"/>
  <c r="CO125" i="18"/>
  <c r="DS60" i="18"/>
  <c r="Z102" i="18"/>
  <c r="AB102" i="18" s="1"/>
  <c r="AU7" i="18"/>
  <c r="CO124" i="18"/>
  <c r="DS147" i="18"/>
  <c r="AT42" i="18"/>
  <c r="AV42" i="18" s="1"/>
  <c r="DS85" i="18"/>
  <c r="DR101" i="18"/>
  <c r="DT101" i="18" s="1"/>
  <c r="AU127" i="18"/>
  <c r="CO11" i="18"/>
  <c r="EP24" i="18"/>
  <c r="BR46" i="18"/>
  <c r="EP56" i="18"/>
  <c r="EP80" i="18"/>
  <c r="AT85" i="18"/>
  <c r="AV85" i="18" s="1"/>
  <c r="DR85" i="18"/>
  <c r="DT85" i="18" s="1"/>
  <c r="BR86" i="18"/>
  <c r="AU115" i="18"/>
  <c r="EP116" i="18"/>
  <c r="AT127" i="18"/>
  <c r="AV127" i="18" s="1"/>
  <c r="EP131" i="18"/>
  <c r="BR138" i="18"/>
  <c r="EP138" i="18"/>
  <c r="K37" i="18"/>
  <c r="K128" i="18"/>
  <c r="AU60" i="18"/>
  <c r="DS24" i="18"/>
  <c r="AT60" i="18"/>
  <c r="AV60" i="18" s="1"/>
  <c r="AU102" i="18"/>
  <c r="AU125" i="18"/>
  <c r="AU24" i="18"/>
  <c r="CN58" i="18"/>
  <c r="CP58" i="18" s="1"/>
  <c r="DS71" i="18"/>
  <c r="DS74" i="18"/>
  <c r="AU80" i="18"/>
  <c r="AU128" i="18"/>
  <c r="AT141" i="18"/>
  <c r="AV141" i="18" s="1"/>
  <c r="EP142" i="18"/>
  <c r="AU71" i="18"/>
  <c r="BR129" i="18"/>
  <c r="DS42" i="18"/>
  <c r="EP70" i="18"/>
  <c r="EP92" i="18"/>
  <c r="DS101" i="18"/>
  <c r="DS137" i="18"/>
  <c r="CN11" i="18"/>
  <c r="CP11" i="18" s="1"/>
  <c r="CO22" i="18"/>
  <c r="AU26" i="18"/>
  <c r="DS26" i="18"/>
  <c r="AU55" i="18"/>
  <c r="DR55" i="18"/>
  <c r="DT55" i="18" s="1"/>
  <c r="BR56" i="18"/>
  <c r="AU58" i="18"/>
  <c r="DS58" i="18"/>
  <c r="EP71" i="18"/>
  <c r="DS73" i="18"/>
  <c r="DS76" i="18"/>
  <c r="BR77" i="18"/>
  <c r="AT115" i="18"/>
  <c r="AV115" i="18" s="1"/>
  <c r="BR116" i="18"/>
  <c r="EO116" i="18"/>
  <c r="EQ116" i="18" s="1"/>
  <c r="AU124" i="18"/>
  <c r="BR131" i="18"/>
  <c r="BQ138" i="18"/>
  <c r="BS138" i="18" s="1"/>
  <c r="BR141" i="18"/>
  <c r="BR147" i="18"/>
  <c r="Z72" i="18"/>
  <c r="AB72" i="18" s="1"/>
  <c r="CO7" i="18"/>
  <c r="DS31" i="18"/>
  <c r="AU31" i="18"/>
  <c r="DS16" i="18"/>
  <c r="CN27" i="18"/>
  <c r="CP27" i="18" s="1"/>
  <c r="DS102" i="18"/>
  <c r="DS46" i="18"/>
  <c r="DS141" i="18"/>
  <c r="CO26" i="18"/>
  <c r="AB121" i="18"/>
  <c r="DS128" i="18"/>
  <c r="DR141" i="18"/>
  <c r="DT141" i="18" s="1"/>
  <c r="AT128" i="18"/>
  <c r="AV128" i="18" s="1"/>
  <c r="BR142" i="18"/>
  <c r="CO38" i="18"/>
  <c r="CO67" i="18"/>
  <c r="AU101" i="18"/>
  <c r="AA133" i="18"/>
  <c r="AC133" i="18" s="1"/>
  <c r="BR28" i="18"/>
  <c r="DR42" i="18"/>
  <c r="DT42" i="18" s="1"/>
  <c r="EO43" i="18"/>
  <c r="EQ43" i="18" s="1"/>
  <c r="EP60" i="18"/>
  <c r="BR92" i="18"/>
  <c r="AT101" i="18"/>
  <c r="AV101" i="18" s="1"/>
  <c r="DR137" i="18"/>
  <c r="DT137" i="18" s="1"/>
  <c r="AT26" i="18"/>
  <c r="AV26" i="18" s="1"/>
  <c r="DR26" i="18"/>
  <c r="DT26" i="18" s="1"/>
  <c r="BR27" i="18"/>
  <c r="AU41" i="18"/>
  <c r="BR65" i="18"/>
  <c r="EP65" i="18"/>
  <c r="BR71" i="18"/>
  <c r="AU76" i="18"/>
  <c r="BQ77" i="18"/>
  <c r="BS77" i="18" s="1"/>
  <c r="DS97" i="18"/>
  <c r="AU100" i="18"/>
  <c r="CN117" i="18"/>
  <c r="CP117" i="18" s="1"/>
  <c r="EO128" i="18"/>
  <c r="EQ128" i="18" s="1"/>
  <c r="EO141" i="18"/>
  <c r="EQ141" i="18" s="1"/>
  <c r="CO142" i="18"/>
  <c r="K79" i="18"/>
  <c r="BQ79" i="18"/>
  <c r="BS79" i="18" s="1"/>
  <c r="EO79" i="18"/>
  <c r="EQ79" i="18" s="1"/>
  <c r="CN79" i="18"/>
  <c r="CP79" i="18" s="1"/>
  <c r="AT79" i="18"/>
  <c r="AV79" i="18" s="1"/>
  <c r="BQ10" i="18"/>
  <c r="BS10" i="18" s="1"/>
  <c r="DR10" i="18"/>
  <c r="DT10" i="18" s="1"/>
  <c r="EP29" i="18"/>
  <c r="K63" i="18"/>
  <c r="K114" i="18"/>
  <c r="DS70" i="18"/>
  <c r="W61" i="18"/>
  <c r="CN30" i="18"/>
  <c r="CP30" i="18" s="1"/>
  <c r="AT30" i="18"/>
  <c r="AV30" i="18" s="1"/>
  <c r="EO33" i="18"/>
  <c r="EQ33" i="18" s="1"/>
  <c r="DR33" i="18"/>
  <c r="DT33" i="18" s="1"/>
  <c r="BR91" i="18"/>
  <c r="AA100" i="18"/>
  <c r="AC100" i="18" s="1"/>
  <c r="EO123" i="18"/>
  <c r="EQ123" i="18" s="1"/>
  <c r="BQ123" i="18"/>
  <c r="BS123" i="18" s="1"/>
  <c r="DR123" i="18"/>
  <c r="DT123" i="18" s="1"/>
  <c r="BQ29" i="18"/>
  <c r="BS29" i="18" s="1"/>
  <c r="DR29" i="18"/>
  <c r="DT29" i="18" s="1"/>
  <c r="CN29" i="18"/>
  <c r="CP29" i="18" s="1"/>
  <c r="W26" i="18"/>
  <c r="K58" i="18"/>
  <c r="BQ66" i="18"/>
  <c r="BS66" i="18" s="1"/>
  <c r="CN66" i="18"/>
  <c r="CP66" i="18" s="1"/>
  <c r="K30" i="18"/>
  <c r="K49" i="18"/>
  <c r="K141" i="18"/>
  <c r="W68" i="18"/>
  <c r="BR12" i="18"/>
  <c r="EO12" i="18"/>
  <c r="EQ12" i="18" s="1"/>
  <c r="DR12" i="18"/>
  <c r="DT12" i="18" s="1"/>
  <c r="AT12" i="18"/>
  <c r="AV12" i="18" s="1"/>
  <c r="CO12" i="18"/>
  <c r="DS66" i="18"/>
  <c r="BQ83" i="18"/>
  <c r="BS83" i="18" s="1"/>
  <c r="DR83" i="18"/>
  <c r="DT83" i="18" s="1"/>
  <c r="AT83" i="18"/>
  <c r="AV83" i="18" s="1"/>
  <c r="O135" i="18"/>
  <c r="Z71" i="18"/>
  <c r="AB71" i="18" s="1"/>
  <c r="BQ140" i="18"/>
  <c r="BS140" i="18" s="1"/>
  <c r="DR140" i="18"/>
  <c r="DT140" i="18" s="1"/>
  <c r="S41" i="18"/>
  <c r="AA54" i="18"/>
  <c r="AC54" i="18" s="1"/>
  <c r="K10" i="18"/>
  <c r="W76" i="18"/>
  <c r="AT9" i="18"/>
  <c r="AV9" i="18" s="1"/>
  <c r="DR9" i="18"/>
  <c r="DT9" i="18" s="1"/>
  <c r="DS9" i="18"/>
  <c r="K12" i="18"/>
  <c r="Z80" i="18"/>
  <c r="AB80" i="18" s="1"/>
  <c r="K145" i="18"/>
  <c r="Z131" i="18"/>
  <c r="AB131" i="18" s="1"/>
  <c r="K104" i="18"/>
  <c r="BQ146" i="18"/>
  <c r="BS146" i="18" s="1"/>
  <c r="DR146" i="18"/>
  <c r="DT146" i="18" s="1"/>
  <c r="AT146" i="18"/>
  <c r="AV146" i="18" s="1"/>
  <c r="S120" i="18"/>
  <c r="DR145" i="18"/>
  <c r="DT145" i="18" s="1"/>
  <c r="EO145" i="18"/>
  <c r="EQ145" i="18" s="1"/>
  <c r="BR145" i="18"/>
  <c r="AT145" i="18"/>
  <c r="AV145" i="18" s="1"/>
  <c r="CN145" i="18"/>
  <c r="CP145" i="18" s="1"/>
  <c r="W89" i="18"/>
  <c r="CO91" i="18"/>
  <c r="S92" i="18"/>
  <c r="CO119" i="18"/>
  <c r="CO106" i="18"/>
  <c r="BR137" i="18"/>
  <c r="AU12" i="18"/>
  <c r="Z29" i="18"/>
  <c r="AB29" i="18" s="1"/>
  <c r="EO37" i="18"/>
  <c r="EQ37" i="18" s="1"/>
  <c r="AU63" i="18"/>
  <c r="CO65" i="18"/>
  <c r="CO77" i="18"/>
  <c r="AU83" i="18"/>
  <c r="DS83" i="18"/>
  <c r="Z126" i="18"/>
  <c r="AB126" i="18" s="1"/>
  <c r="BR8" i="18"/>
  <c r="CO8" i="18"/>
  <c r="AU10" i="18"/>
  <c r="DS12" i="18"/>
  <c r="AU30" i="18"/>
  <c r="DS30" i="18"/>
  <c r="DS33" i="18"/>
  <c r="EO42" i="18"/>
  <c r="EQ42" i="18" s="1"/>
  <c r="CO51" i="18"/>
  <c r="AT58" i="18"/>
  <c r="AV58" i="18" s="1"/>
  <c r="BR68" i="18"/>
  <c r="AU69" i="18"/>
  <c r="AU79" i="18"/>
  <c r="EP84" i="18"/>
  <c r="EO85" i="18"/>
  <c r="EQ85" i="18" s="1"/>
  <c r="EO97" i="18"/>
  <c r="EQ97" i="18" s="1"/>
  <c r="EP115" i="18"/>
  <c r="CO117" i="18"/>
  <c r="CN118" i="18"/>
  <c r="CP118" i="18" s="1"/>
  <c r="AU123" i="18"/>
  <c r="DS123" i="18"/>
  <c r="EP128" i="18"/>
  <c r="EO137" i="18"/>
  <c r="EQ137" i="18" s="1"/>
  <c r="Z144" i="18"/>
  <c r="AB144" i="18" s="1"/>
  <c r="AU145" i="18"/>
  <c r="DS146" i="18"/>
  <c r="EP137" i="18"/>
  <c r="DS140" i="18"/>
  <c r="AU94" i="18"/>
  <c r="EP5" i="18"/>
  <c r="DR11" i="18"/>
  <c r="DT11" i="18" s="1"/>
  <c r="DR24" i="18"/>
  <c r="DT24" i="18" s="1"/>
  <c r="Z28" i="18"/>
  <c r="AB28" i="18" s="1"/>
  <c r="AA29" i="18"/>
  <c r="AC29" i="18" s="1"/>
  <c r="AA38" i="18"/>
  <c r="AC38" i="18" s="1"/>
  <c r="DR58" i="18"/>
  <c r="DT58" i="18" s="1"/>
  <c r="EP67" i="18"/>
  <c r="AT78" i="18"/>
  <c r="AV78" i="18" s="1"/>
  <c r="EO80" i="18"/>
  <c r="EQ80" i="18" s="1"/>
  <c r="CN86" i="18"/>
  <c r="CP86" i="18" s="1"/>
  <c r="CO97" i="18"/>
  <c r="AU106" i="18"/>
  <c r="AU109" i="18"/>
  <c r="CN116" i="18"/>
  <c r="CP116" i="18" s="1"/>
  <c r="EP124" i="18"/>
  <c r="CO137" i="18"/>
  <c r="CO138" i="18"/>
  <c r="DS25" i="18"/>
  <c r="CO29" i="18"/>
  <c r="DS63" i="18"/>
  <c r="DS15" i="18"/>
  <c r="EP85" i="18"/>
  <c r="CN7" i="18"/>
  <c r="CP7" i="18" s="1"/>
  <c r="BQ11" i="18"/>
  <c r="BS11" i="18" s="1"/>
  <c r="AU29" i="18"/>
  <c r="DS29" i="18"/>
  <c r="AU44" i="18"/>
  <c r="CO61" i="18"/>
  <c r="AU62" i="18"/>
  <c r="DS62" i="18"/>
  <c r="BR70" i="18"/>
  <c r="AU77" i="18"/>
  <c r="CO85" i="18"/>
  <c r="EP91" i="18"/>
  <c r="CN97" i="18"/>
  <c r="CP97" i="18" s="1"/>
  <c r="BR110" i="18"/>
  <c r="EP110" i="18"/>
  <c r="Z117" i="18"/>
  <c r="AB117" i="18" s="1"/>
  <c r="AU118" i="18"/>
  <c r="EP119" i="18"/>
  <c r="DS122" i="18"/>
  <c r="CN137" i="18"/>
  <c r="CP137" i="18" s="1"/>
  <c r="CN138" i="18"/>
  <c r="CP138" i="18" s="1"/>
  <c r="DS144" i="18"/>
  <c r="CO78" i="18"/>
  <c r="AU18" i="18"/>
  <c r="CN38" i="18"/>
  <c r="CP38" i="18" s="1"/>
  <c r="DR113" i="18"/>
  <c r="DT113" i="18" s="1"/>
  <c r="CO6" i="18"/>
  <c r="AU8" i="18"/>
  <c r="CO19" i="18"/>
  <c r="CN22" i="18"/>
  <c r="CP22" i="18" s="1"/>
  <c r="BR41" i="18"/>
  <c r="Z42" i="18"/>
  <c r="AB42" i="18" s="1"/>
  <c r="AT44" i="18"/>
  <c r="AV44" i="18" s="1"/>
  <c r="DS44" i="18"/>
  <c r="CO50" i="18"/>
  <c r="AU51" i="18"/>
  <c r="DS56" i="18"/>
  <c r="AT62" i="18"/>
  <c r="AV62" i="18" s="1"/>
  <c r="Z64" i="18"/>
  <c r="AB64" i="18" s="1"/>
  <c r="O72" i="18"/>
  <c r="BR83" i="18"/>
  <c r="AT118" i="18"/>
  <c r="AV118" i="18" s="1"/>
  <c r="DS118" i="18"/>
  <c r="DR122" i="18"/>
  <c r="DT122" i="18" s="1"/>
  <c r="BR123" i="18"/>
  <c r="CO128" i="18"/>
  <c r="Z137" i="18"/>
  <c r="AB137" i="18" s="1"/>
  <c r="BR146" i="18"/>
  <c r="DS10" i="18"/>
  <c r="DS59" i="18"/>
  <c r="AU74" i="18"/>
  <c r="DS130" i="18"/>
  <c r="BR42" i="18"/>
  <c r="DS78" i="18"/>
  <c r="DS145" i="18"/>
  <c r="CN6" i="18"/>
  <c r="CP6" i="18" s="1"/>
  <c r="AT8" i="18"/>
  <c r="AV8" i="18" s="1"/>
  <c r="EP12" i="18"/>
  <c r="BR18" i="18"/>
  <c r="AU28" i="18"/>
  <c r="DS28" i="18"/>
  <c r="DS32" i="18"/>
  <c r="EP33" i="18"/>
  <c r="Z36" i="18"/>
  <c r="AB36" i="18" s="1"/>
  <c r="AU37" i="18"/>
  <c r="AU38" i="18"/>
  <c r="CO41" i="18"/>
  <c r="AT51" i="18"/>
  <c r="AV51" i="18" s="1"/>
  <c r="AU56" i="18"/>
  <c r="DR56" i="18"/>
  <c r="DT56" i="18" s="1"/>
  <c r="BR58" i="18"/>
  <c r="K64" i="18"/>
  <c r="BR74" i="18"/>
  <c r="BR79" i="18"/>
  <c r="EP79" i="18"/>
  <c r="CO84" i="18"/>
  <c r="Z98" i="18"/>
  <c r="AB98" i="18" s="1"/>
  <c r="EP99" i="18"/>
  <c r="CO101" i="18"/>
  <c r="CO115" i="18"/>
  <c r="AU117" i="18"/>
  <c r="EP123" i="18"/>
  <c r="CN128" i="18"/>
  <c r="CP128" i="18" s="1"/>
  <c r="BR130" i="18"/>
  <c r="EP130" i="18"/>
  <c r="AA137" i="18"/>
  <c r="AC137" i="18" s="1"/>
  <c r="BR140" i="18"/>
  <c r="CO145" i="18"/>
  <c r="CO5" i="18"/>
  <c r="AT28" i="18"/>
  <c r="AV28" i="18" s="1"/>
  <c r="Z31" i="18"/>
  <c r="AB31" i="18" s="1"/>
  <c r="AU32" i="18"/>
  <c r="AU35" i="18"/>
  <c r="DS35" i="18"/>
  <c r="AA36" i="18"/>
  <c r="AC36" i="18" s="1"/>
  <c r="DS38" i="18"/>
  <c r="CN41" i="18"/>
  <c r="CP41" i="18" s="1"/>
  <c r="BR52" i="18"/>
  <c r="CO54" i="18"/>
  <c r="EP66" i="18"/>
  <c r="EP74" i="18"/>
  <c r="CO80" i="18"/>
  <c r="DS95" i="18"/>
  <c r="EP109" i="18"/>
  <c r="BR113" i="18"/>
  <c r="AU116" i="18"/>
  <c r="BQ130" i="18"/>
  <c r="BS130" i="18" s="1"/>
  <c r="DS133" i="18"/>
  <c r="EP145" i="18"/>
  <c r="CO140" i="18"/>
  <c r="DS99" i="18"/>
  <c r="BR24" i="18"/>
  <c r="AU27" i="18"/>
  <c r="AT35" i="18"/>
  <c r="AV35" i="18" s="1"/>
  <c r="DS37" i="18"/>
  <c r="AU42" i="18"/>
  <c r="CO60" i="18"/>
  <c r="Z61" i="18"/>
  <c r="AB61" i="18" s="1"/>
  <c r="DS72" i="18"/>
  <c r="BR78" i="18"/>
  <c r="CN80" i="18"/>
  <c r="CP80" i="18" s="1"/>
  <c r="AU85" i="18"/>
  <c r="CN100" i="18"/>
  <c r="CP100" i="18" s="1"/>
  <c r="EP106" i="18"/>
  <c r="DS116" i="18"/>
  <c r="DR117" i="18"/>
  <c r="DT117" i="18" s="1"/>
  <c r="DS125" i="18"/>
  <c r="DS131" i="18"/>
  <c r="Z135" i="18"/>
  <c r="AB135" i="18" s="1"/>
  <c r="AT136" i="18"/>
  <c r="AV136" i="18" s="1"/>
  <c r="DS136" i="18"/>
  <c r="AT137" i="18"/>
  <c r="AV137" i="18" s="1"/>
  <c r="AU141" i="18"/>
  <c r="AA90" i="18"/>
  <c r="AC90" i="18" s="1"/>
  <c r="BQ104" i="18"/>
  <c r="BS104" i="18" s="1"/>
  <c r="DR104" i="18"/>
  <c r="DT104" i="18" s="1"/>
  <c r="AT104" i="18"/>
  <c r="AV104" i="18" s="1"/>
  <c r="K22" i="18"/>
  <c r="Z22" i="18"/>
  <c r="AB22" i="18" s="1"/>
  <c r="AA22" i="18"/>
  <c r="AC22" i="18" s="1"/>
  <c r="Z50" i="18"/>
  <c r="AB50" i="18" s="1"/>
  <c r="AA50" i="18"/>
  <c r="AC50" i="18" s="1"/>
  <c r="AU49" i="18"/>
  <c r="DR49" i="18"/>
  <c r="DT49" i="18" s="1"/>
  <c r="EO49" i="18"/>
  <c r="EQ49" i="18" s="1"/>
  <c r="DR89" i="18"/>
  <c r="DT89" i="18" s="1"/>
  <c r="CO89" i="18"/>
  <c r="AT89" i="18"/>
  <c r="AV89" i="18" s="1"/>
  <c r="W3" i="18"/>
  <c r="BQ92" i="18"/>
  <c r="BS92" i="18" s="1"/>
  <c r="DR92" i="18"/>
  <c r="DT92" i="18" s="1"/>
  <c r="AT92" i="18"/>
  <c r="AV92" i="18" s="1"/>
  <c r="DS92" i="18"/>
  <c r="CN92" i="18"/>
  <c r="CP92" i="18" s="1"/>
  <c r="AA128" i="18"/>
  <c r="AC128" i="18" s="1"/>
  <c r="Z128" i="18"/>
  <c r="AB128" i="18" s="1"/>
  <c r="BQ126" i="18"/>
  <c r="BS126" i="18" s="1"/>
  <c r="CO126" i="18"/>
  <c r="CN126" i="18"/>
  <c r="CP126" i="18" s="1"/>
  <c r="EO126" i="18"/>
  <c r="EQ126" i="18" s="1"/>
  <c r="AA126" i="18"/>
  <c r="AC126" i="18" s="1"/>
  <c r="DR126" i="18"/>
  <c r="DT126" i="18" s="1"/>
  <c r="AT126" i="18"/>
  <c r="AV126" i="18" s="1"/>
  <c r="O38" i="18"/>
  <c r="Z15" i="18"/>
  <c r="AB15" i="18" s="1"/>
  <c r="AT75" i="18"/>
  <c r="AV75" i="18" s="1"/>
  <c r="CO75" i="18"/>
  <c r="CN75" i="18"/>
  <c r="CP75" i="18" s="1"/>
  <c r="EO75" i="18"/>
  <c r="EQ75" i="18" s="1"/>
  <c r="DR75" i="18"/>
  <c r="DT75" i="18" s="1"/>
  <c r="DR110" i="18"/>
  <c r="DT110" i="18" s="1"/>
  <c r="CN110" i="18"/>
  <c r="CP110" i="18" s="1"/>
  <c r="EO110" i="18"/>
  <c r="EQ110" i="18" s="1"/>
  <c r="AB3" i="18"/>
  <c r="BR13" i="18"/>
  <c r="EP13" i="18"/>
  <c r="DR65" i="18"/>
  <c r="DT65" i="18" s="1"/>
  <c r="AT65" i="18"/>
  <c r="AV65" i="18" s="1"/>
  <c r="CN65" i="18"/>
  <c r="CP65" i="18" s="1"/>
  <c r="W71" i="18"/>
  <c r="AA71" i="18"/>
  <c r="AC71" i="18" s="1"/>
  <c r="EO91" i="18"/>
  <c r="EQ91" i="18" s="1"/>
  <c r="BQ91" i="18"/>
  <c r="BS91" i="18" s="1"/>
  <c r="AT91" i="18"/>
  <c r="AV91" i="18" s="1"/>
  <c r="CO92" i="18"/>
  <c r="Z138" i="18"/>
  <c r="AB138" i="18" s="1"/>
  <c r="EP112" i="18"/>
  <c r="W138" i="18"/>
  <c r="CO90" i="18"/>
  <c r="DR90" i="18"/>
  <c r="DT90" i="18" s="1"/>
  <c r="CN90" i="18"/>
  <c r="CP90" i="18" s="1"/>
  <c r="CN68" i="18"/>
  <c r="CP68" i="18" s="1"/>
  <c r="DR68" i="18"/>
  <c r="DT68" i="18" s="1"/>
  <c r="DS68" i="18"/>
  <c r="CN49" i="18"/>
  <c r="CP49" i="18" s="1"/>
  <c r="BR104" i="18"/>
  <c r="EO13" i="18"/>
  <c r="EQ13" i="18" s="1"/>
  <c r="DR13" i="18"/>
  <c r="DT13" i="18" s="1"/>
  <c r="AT13" i="18"/>
  <c r="AV13" i="18" s="1"/>
  <c r="CN13" i="18"/>
  <c r="CP13" i="18" s="1"/>
  <c r="BQ19" i="18"/>
  <c r="BS19" i="18" s="1"/>
  <c r="DR19" i="18"/>
  <c r="DT19" i="18" s="1"/>
  <c r="DR134" i="18"/>
  <c r="DT134" i="18" s="1"/>
  <c r="CN134" i="18"/>
  <c r="CP134" i="18" s="1"/>
  <c r="EO134" i="18"/>
  <c r="EQ134" i="18" s="1"/>
  <c r="BQ134" i="18"/>
  <c r="BS134" i="18" s="1"/>
  <c r="DR129" i="18"/>
  <c r="DT129" i="18" s="1"/>
  <c r="AT129" i="18"/>
  <c r="AV129" i="18" s="1"/>
  <c r="CN129" i="18"/>
  <c r="CP129" i="18" s="1"/>
  <c r="EO129" i="18"/>
  <c r="EQ129" i="18" s="1"/>
  <c r="DR46" i="18"/>
  <c r="DT46" i="18" s="1"/>
  <c r="AT46" i="18"/>
  <c r="AV46" i="18" s="1"/>
  <c r="CN46" i="18"/>
  <c r="CP46" i="18" s="1"/>
  <c r="EP46" i="18"/>
  <c r="EO46" i="18"/>
  <c r="EQ46" i="18" s="1"/>
  <c r="CO81" i="18"/>
  <c r="W98" i="18"/>
  <c r="EO104" i="18"/>
  <c r="EQ104" i="18" s="1"/>
  <c r="BQ109" i="18"/>
  <c r="BS109" i="18" s="1"/>
  <c r="DR109" i="18"/>
  <c r="DT109" i="18" s="1"/>
  <c r="AT109" i="18"/>
  <c r="AV109" i="18" s="1"/>
  <c r="CO109" i="18"/>
  <c r="CN109" i="18"/>
  <c r="CP109" i="18" s="1"/>
  <c r="AA129" i="18"/>
  <c r="AC129" i="18" s="1"/>
  <c r="Z129" i="18"/>
  <c r="AB129" i="18" s="1"/>
  <c r="AA9" i="18"/>
  <c r="AC9" i="18" s="1"/>
  <c r="Z9" i="18"/>
  <c r="AB9" i="18" s="1"/>
  <c r="K9" i="18"/>
  <c r="EP104" i="18"/>
  <c r="K129" i="18"/>
  <c r="EP129" i="18"/>
  <c r="DR144" i="18"/>
  <c r="DT144" i="18" s="1"/>
  <c r="CN144" i="18"/>
  <c r="CP144" i="18" s="1"/>
  <c r="EP144" i="18"/>
  <c r="EO144" i="18"/>
  <c r="EQ144" i="18" s="1"/>
  <c r="AA13" i="18"/>
  <c r="AC13" i="18" s="1"/>
  <c r="BQ17" i="18"/>
  <c r="BS17" i="18" s="1"/>
  <c r="CO17" i="18"/>
  <c r="CN17" i="18"/>
  <c r="CP17" i="18" s="1"/>
  <c r="EO17" i="18"/>
  <c r="EQ17" i="18" s="1"/>
  <c r="CO48" i="18"/>
  <c r="CN67" i="18"/>
  <c r="CP67" i="18" s="1"/>
  <c r="AT67" i="18"/>
  <c r="AV67" i="18" s="1"/>
  <c r="BR102" i="18"/>
  <c r="AA110" i="18"/>
  <c r="AC110" i="18" s="1"/>
  <c r="Z110" i="18"/>
  <c r="AB110" i="18" s="1"/>
  <c r="BQ5" i="18"/>
  <c r="BS5" i="18" s="1"/>
  <c r="CN5" i="18"/>
  <c r="CP5" i="18" s="1"/>
  <c r="EO5" i="18"/>
  <c r="EQ5" i="18" s="1"/>
  <c r="K13" i="18"/>
  <c r="AA17" i="18"/>
  <c r="AC17" i="18" s="1"/>
  <c r="Z17" i="18"/>
  <c r="AB17" i="18" s="1"/>
  <c r="BQ30" i="18"/>
  <c r="BS30" i="18" s="1"/>
  <c r="EO30" i="18"/>
  <c r="EQ30" i="18" s="1"/>
  <c r="BR32" i="18"/>
  <c r="BQ32" i="18"/>
  <c r="BS32" i="18" s="1"/>
  <c r="EP43" i="18"/>
  <c r="EP44" i="18"/>
  <c r="BR66" i="18"/>
  <c r="AT66" i="18"/>
  <c r="AV66" i="18" s="1"/>
  <c r="DR82" i="18"/>
  <c r="DT82" i="18" s="1"/>
  <c r="BR95" i="18"/>
  <c r="K110" i="18"/>
  <c r="DS113" i="18"/>
  <c r="BR120" i="18"/>
  <c r="BQ121" i="18"/>
  <c r="BS121" i="18" s="1"/>
  <c r="DS121" i="18"/>
  <c r="DR121" i="18"/>
  <c r="DT121" i="18" s="1"/>
  <c r="AT130" i="18"/>
  <c r="AV130" i="18" s="1"/>
  <c r="CN130" i="18"/>
  <c r="CP130" i="18" s="1"/>
  <c r="DS134" i="18"/>
  <c r="EO136" i="18"/>
  <c r="EQ136" i="18" s="1"/>
  <c r="K144" i="18"/>
  <c r="K121" i="18"/>
  <c r="CO144" i="18"/>
  <c r="BR9" i="18"/>
  <c r="K31" i="18"/>
  <c r="CO31" i="18"/>
  <c r="BQ35" i="18"/>
  <c r="BS35" i="18" s="1"/>
  <c r="CN35" i="18"/>
  <c r="CP35" i="18" s="1"/>
  <c r="O42" i="18"/>
  <c r="DR43" i="18"/>
  <c r="DT43" i="18" s="1"/>
  <c r="BQ43" i="18"/>
  <c r="BS43" i="18" s="1"/>
  <c r="DS45" i="18"/>
  <c r="DR45" i="18"/>
  <c r="DT45" i="18" s="1"/>
  <c r="CO46" i="18"/>
  <c r="DR62" i="18"/>
  <c r="DT62" i="18" s="1"/>
  <c r="BR62" i="18"/>
  <c r="BQ62" i="18"/>
  <c r="BS62" i="18" s="1"/>
  <c r="CO63" i="18"/>
  <c r="CN64" i="18"/>
  <c r="CP64" i="18" s="1"/>
  <c r="BQ70" i="18"/>
  <c r="BS70" i="18" s="1"/>
  <c r="BQ86" i="18"/>
  <c r="BS86" i="18" s="1"/>
  <c r="EO87" i="18"/>
  <c r="EQ87" i="18" s="1"/>
  <c r="AU92" i="18"/>
  <c r="BR94" i="18"/>
  <c r="EP94" i="18"/>
  <c r="CO110" i="18"/>
  <c r="BQ113" i="18"/>
  <c r="BS113" i="18" s="1"/>
  <c r="AT122" i="18"/>
  <c r="AV122" i="18" s="1"/>
  <c r="CN122" i="18"/>
  <c r="CP122" i="18" s="1"/>
  <c r="EO122" i="18"/>
  <c r="EQ122" i="18" s="1"/>
  <c r="EP122" i="18"/>
  <c r="CO13" i="18"/>
  <c r="DS49" i="18"/>
  <c r="CO64" i="18"/>
  <c r="DS126" i="18"/>
  <c r="AA143" i="18"/>
  <c r="AC143" i="18" s="1"/>
  <c r="AU4" i="18"/>
  <c r="BQ8" i="18"/>
  <c r="BS8" i="18" s="1"/>
  <c r="BQ9" i="18"/>
  <c r="BS9" i="18" s="1"/>
  <c r="AU17" i="18"/>
  <c r="EP19" i="18"/>
  <c r="AA35" i="18"/>
  <c r="AC35" i="18" s="1"/>
  <c r="EP38" i="18"/>
  <c r="CO62" i="18"/>
  <c r="EP86" i="18"/>
  <c r="CN96" i="18"/>
  <c r="CP96" i="18" s="1"/>
  <c r="AT96" i="18"/>
  <c r="AV96" i="18" s="1"/>
  <c r="CO96" i="18"/>
  <c r="EO96" i="18"/>
  <c r="EQ96" i="18" s="1"/>
  <c r="CO102" i="18"/>
  <c r="Z103" i="18"/>
  <c r="AB103" i="18" s="1"/>
  <c r="K103" i="18"/>
  <c r="BR106" i="18"/>
  <c r="AA136" i="18"/>
  <c r="AC136" i="18" s="1"/>
  <c r="Z136" i="18"/>
  <c r="AB136" i="18" s="1"/>
  <c r="K136" i="18"/>
  <c r="AA142" i="18"/>
  <c r="AC142" i="18" s="1"/>
  <c r="CN142" i="18"/>
  <c r="CP142" i="18" s="1"/>
  <c r="CN146" i="18"/>
  <c r="CP146" i="18" s="1"/>
  <c r="EO146" i="18"/>
  <c r="EQ146" i="18" s="1"/>
  <c r="BQ102" i="18"/>
  <c r="BS102" i="18" s="1"/>
  <c r="DR102" i="18"/>
  <c r="DT102" i="18" s="1"/>
  <c r="AT102" i="18"/>
  <c r="AV102" i="18" s="1"/>
  <c r="EP7" i="18"/>
  <c r="Z13" i="18"/>
  <c r="AB13" i="18" s="1"/>
  <c r="AT17" i="18"/>
  <c r="AV17" i="18" s="1"/>
  <c r="CO30" i="18"/>
  <c r="EP51" i="18"/>
  <c r="CN53" i="18"/>
  <c r="CP53" i="18" s="1"/>
  <c r="AT53" i="18"/>
  <c r="AV53" i="18" s="1"/>
  <c r="EP53" i="18"/>
  <c r="CN62" i="18"/>
  <c r="CP62" i="18" s="1"/>
  <c r="AU65" i="18"/>
  <c r="EO70" i="18"/>
  <c r="EQ70" i="18" s="1"/>
  <c r="DS75" i="18"/>
  <c r="AU90" i="18"/>
  <c r="DS90" i="18"/>
  <c r="AA96" i="18"/>
  <c r="AC96" i="18" s="1"/>
  <c r="EP96" i="18"/>
  <c r="W100" i="18"/>
  <c r="CN102" i="18"/>
  <c r="CP102" i="18" s="1"/>
  <c r="BQ106" i="18"/>
  <c r="BS106" i="18" s="1"/>
  <c r="CO120" i="18"/>
  <c r="CO121" i="18"/>
  <c r="AT125" i="18"/>
  <c r="AV125" i="18" s="1"/>
  <c r="BR134" i="18"/>
  <c r="EP134" i="18"/>
  <c r="Z146" i="18"/>
  <c r="AB146" i="18" s="1"/>
  <c r="AU50" i="18"/>
  <c r="CO129" i="18"/>
  <c r="CN8" i="18"/>
  <c r="CP8" i="18" s="1"/>
  <c r="DS8" i="18"/>
  <c r="DR8" i="18"/>
  <c r="DT8" i="18" s="1"/>
  <c r="EP8" i="18"/>
  <c r="DR17" i="18"/>
  <c r="DT17" i="18" s="1"/>
  <c r="CO43" i="18"/>
  <c r="CO44" i="18"/>
  <c r="EP50" i="18"/>
  <c r="EO53" i="18"/>
  <c r="EQ53" i="18" s="1"/>
  <c r="DS67" i="18"/>
  <c r="EP69" i="18"/>
  <c r="DS82" i="18"/>
  <c r="AT82" i="18"/>
  <c r="AV82" i="18" s="1"/>
  <c r="CN82" i="18"/>
  <c r="CP82" i="18" s="1"/>
  <c r="EO82" i="18"/>
  <c r="EQ82" i="18" s="1"/>
  <c r="DR86" i="18"/>
  <c r="DT86" i="18" s="1"/>
  <c r="AT86" i="18"/>
  <c r="AV86" i="18" s="1"/>
  <c r="DS89" i="18"/>
  <c r="K96" i="18"/>
  <c r="DS109" i="18"/>
  <c r="BQ118" i="18"/>
  <c r="BS118" i="18" s="1"/>
  <c r="DR118" i="18"/>
  <c r="DT118" i="18" s="1"/>
  <c r="AA121" i="18"/>
  <c r="AC121" i="18" s="1"/>
  <c r="CN121" i="18"/>
  <c r="CP121" i="18" s="1"/>
  <c r="DR131" i="18"/>
  <c r="DT131" i="18" s="1"/>
  <c r="DS138" i="18"/>
  <c r="DR138" i="18"/>
  <c r="DT138" i="18" s="1"/>
  <c r="AT138" i="18"/>
  <c r="AV138" i="18" s="1"/>
  <c r="EO139" i="18"/>
  <c r="EQ139" i="18" s="1"/>
  <c r="DR139" i="18"/>
  <c r="DT139" i="18" s="1"/>
  <c r="AU144" i="18"/>
  <c r="Z145" i="18"/>
  <c r="AB145" i="18" s="1"/>
  <c r="K146" i="18"/>
  <c r="X4" i="18"/>
  <c r="X5" i="18" s="1"/>
  <c r="X6" i="18" s="1"/>
  <c r="X7" i="18" s="1"/>
  <c r="X8" i="18" s="1"/>
  <c r="X9" i="18" s="1"/>
  <c r="X10" i="18" s="1"/>
  <c r="X11" i="18" s="1"/>
  <c r="X12" i="18" s="1"/>
  <c r="X13" i="18" s="1"/>
  <c r="X14" i="18" s="1"/>
  <c r="X15" i="18" s="1"/>
  <c r="X16" i="18" s="1"/>
  <c r="X17" i="18" s="1"/>
  <c r="X18" i="18" s="1"/>
  <c r="X19" i="18" s="1"/>
  <c r="X20" i="18" s="1"/>
  <c r="X21" i="18" s="1"/>
  <c r="X22" i="18" s="1"/>
  <c r="X23" i="18" s="1"/>
  <c r="X24" i="18" s="1"/>
  <c r="X25" i="18" s="1"/>
  <c r="X26" i="18" s="1"/>
  <c r="X27" i="18" s="1"/>
  <c r="X28" i="18" s="1"/>
  <c r="X29" i="18" s="1"/>
  <c r="X30" i="18" s="1"/>
  <c r="X31" i="18" s="1"/>
  <c r="X32" i="18" s="1"/>
  <c r="X33" i="18" s="1"/>
  <c r="X34" i="18" s="1"/>
  <c r="X35" i="18" s="1"/>
  <c r="X36" i="18" s="1"/>
  <c r="X37" i="18" s="1"/>
  <c r="X38" i="18" s="1"/>
  <c r="X39" i="18" s="1"/>
  <c r="X40" i="18" s="1"/>
  <c r="X41" i="18" s="1"/>
  <c r="X42" i="18" s="1"/>
  <c r="X43" i="18" s="1"/>
  <c r="X44" i="18" s="1"/>
  <c r="X45" i="18" s="1"/>
  <c r="X46" i="18" s="1"/>
  <c r="X47" i="18" s="1"/>
  <c r="X48" i="18" s="1"/>
  <c r="X49" i="18" s="1"/>
  <c r="X50" i="18" s="1"/>
  <c r="X51" i="18" s="1"/>
  <c r="X52" i="18" s="1"/>
  <c r="X53" i="18" s="1"/>
  <c r="X54" i="18" s="1"/>
  <c r="X55" i="18" s="1"/>
  <c r="X56" i="18" s="1"/>
  <c r="X57" i="18" s="1"/>
  <c r="X58" i="18" s="1"/>
  <c r="X59" i="18" s="1"/>
  <c r="X60" i="18" s="1"/>
  <c r="X61" i="18" s="1"/>
  <c r="X62" i="18" s="1"/>
  <c r="X63" i="18" s="1"/>
  <c r="X64" i="18" s="1"/>
  <c r="X65" i="18" s="1"/>
  <c r="X66" i="18" s="1"/>
  <c r="X67" i="18" s="1"/>
  <c r="X68" i="18" s="1"/>
  <c r="X69" i="18" s="1"/>
  <c r="X70" i="18" s="1"/>
  <c r="X71" i="18" s="1"/>
  <c r="X72" i="18" s="1"/>
  <c r="X73" i="18" s="1"/>
  <c r="X74" i="18" s="1"/>
  <c r="X75" i="18" s="1"/>
  <c r="X76" i="18" s="1"/>
  <c r="X77" i="18" s="1"/>
  <c r="X78" i="18" s="1"/>
  <c r="X79" i="18" s="1"/>
  <c r="X80" i="18" s="1"/>
  <c r="X81" i="18" s="1"/>
  <c r="X82" i="18" s="1"/>
  <c r="X83" i="18" s="1"/>
  <c r="X84" i="18" s="1"/>
  <c r="X85" i="18" s="1"/>
  <c r="X86" i="18" s="1"/>
  <c r="X87" i="18" s="1"/>
  <c r="X88" i="18" s="1"/>
  <c r="X89" i="18" s="1"/>
  <c r="X90" i="18" s="1"/>
  <c r="X91" i="18" s="1"/>
  <c r="X92" i="18" s="1"/>
  <c r="X93" i="18" s="1"/>
  <c r="X94" i="18" s="1"/>
  <c r="X95" i="18" s="1"/>
  <c r="X96" i="18" s="1"/>
  <c r="X97" i="18" s="1"/>
  <c r="X98" i="18" s="1"/>
  <c r="X99" i="18" s="1"/>
  <c r="X100" i="18" s="1"/>
  <c r="X101" i="18" s="1"/>
  <c r="X102" i="18" s="1"/>
  <c r="X103" i="18" s="1"/>
  <c r="X104" i="18" s="1"/>
  <c r="X105" i="18" s="1"/>
  <c r="X106" i="18" s="1"/>
  <c r="X107" i="18" s="1"/>
  <c r="X108" i="18" s="1"/>
  <c r="X109" i="18" s="1"/>
  <c r="X110" i="18" s="1"/>
  <c r="X111" i="18" s="1"/>
  <c r="X112" i="18" s="1"/>
  <c r="X113" i="18" s="1"/>
  <c r="X114" i="18" s="1"/>
  <c r="X115" i="18" s="1"/>
  <c r="X116" i="18" s="1"/>
  <c r="X117" i="18" s="1"/>
  <c r="X118" i="18" s="1"/>
  <c r="X119" i="18" s="1"/>
  <c r="X120" i="18" s="1"/>
  <c r="X121" i="18" s="1"/>
  <c r="X122" i="18" s="1"/>
  <c r="X123" i="18" s="1"/>
  <c r="X124" i="18" s="1"/>
  <c r="X125" i="18" s="1"/>
  <c r="X126" i="18" s="1"/>
  <c r="X127" i="18" s="1"/>
  <c r="X128" i="18" s="1"/>
  <c r="X129" i="18" s="1"/>
  <c r="X130" i="18" s="1"/>
  <c r="X131" i="18" s="1"/>
  <c r="X132" i="18" s="1"/>
  <c r="X133" i="18" s="1"/>
  <c r="X134" i="18" s="1"/>
  <c r="X135" i="18" s="1"/>
  <c r="X136" i="18" s="1"/>
  <c r="X137" i="18" s="1"/>
  <c r="X138" i="18" s="1"/>
  <c r="X139" i="18" s="1"/>
  <c r="X140" i="18" s="1"/>
  <c r="X141" i="18" s="1"/>
  <c r="X142" i="18" s="1"/>
  <c r="X143" i="18" s="1"/>
  <c r="X144" i="18" s="1"/>
  <c r="X145" i="18" s="1"/>
  <c r="X146" i="18" s="1"/>
  <c r="X147" i="18" s="1"/>
  <c r="AU91" i="18"/>
  <c r="DS14" i="18"/>
  <c r="AU104" i="18"/>
  <c r="DS17" i="18"/>
  <c r="EO38" i="18"/>
  <c r="EQ38" i="18" s="1"/>
  <c r="DR38" i="18"/>
  <c r="DT38" i="18" s="1"/>
  <c r="BQ51" i="18"/>
  <c r="BS51" i="18" s="1"/>
  <c r="DR51" i="18"/>
  <c r="DT51" i="18" s="1"/>
  <c r="AU64" i="18"/>
  <c r="CO70" i="18"/>
  <c r="DR70" i="18"/>
  <c r="DT70" i="18" s="1"/>
  <c r="AU70" i="18"/>
  <c r="AT70" i="18"/>
  <c r="AV70" i="18" s="1"/>
  <c r="Z86" i="18"/>
  <c r="AB86" i="18" s="1"/>
  <c r="BQ94" i="18"/>
  <c r="BS94" i="18" s="1"/>
  <c r="DR94" i="18"/>
  <c r="DT94" i="18" s="1"/>
  <c r="AT94" i="18"/>
  <c r="AV94" i="18" s="1"/>
  <c r="BR105" i="18"/>
  <c r="AT113" i="18"/>
  <c r="AV113" i="18" s="1"/>
  <c r="CN113" i="18"/>
  <c r="CP113" i="18" s="1"/>
  <c r="EP113" i="18"/>
  <c r="AT144" i="18"/>
  <c r="AV144" i="18" s="1"/>
  <c r="AA145" i="18"/>
  <c r="AC145" i="18" s="1"/>
  <c r="EP102" i="18"/>
  <c r="AT73" i="18"/>
  <c r="AV73" i="18" s="1"/>
  <c r="CN73" i="18"/>
  <c r="CP73" i="18" s="1"/>
  <c r="K3" i="18"/>
  <c r="O3" i="18"/>
  <c r="EO9" i="18"/>
  <c r="EQ9" i="18" s="1"/>
  <c r="BR14" i="18"/>
  <c r="AU15" i="18"/>
  <c r="CO53" i="18"/>
  <c r="AT64" i="18"/>
  <c r="AV64" i="18" s="1"/>
  <c r="DS64" i="18"/>
  <c r="AA70" i="18"/>
  <c r="AC70" i="18" s="1"/>
  <c r="BQ80" i="18"/>
  <c r="BS80" i="18" s="1"/>
  <c r="DR80" i="18"/>
  <c r="DT80" i="18" s="1"/>
  <c r="CO95" i="18"/>
  <c r="AU99" i="18"/>
  <c r="DR99" i="18"/>
  <c r="DT99" i="18" s="1"/>
  <c r="CN106" i="18"/>
  <c r="CP106" i="18" s="1"/>
  <c r="DR106" i="18"/>
  <c r="DT106" i="18" s="1"/>
  <c r="AT106" i="18"/>
  <c r="AV106" i="18" s="1"/>
  <c r="AU110" i="18"/>
  <c r="CO118" i="18"/>
  <c r="AU121" i="18"/>
  <c r="BR126" i="18"/>
  <c r="EP126" i="18"/>
  <c r="DS129" i="18"/>
  <c r="DR130" i="18"/>
  <c r="DT130" i="18" s="1"/>
  <c r="CO139" i="18"/>
  <c r="AU143" i="18"/>
  <c r="EP77" i="18"/>
  <c r="EP83" i="18"/>
  <c r="AU86" i="18"/>
  <c r="BQ100" i="18"/>
  <c r="BS100" i="18" s="1"/>
  <c r="BR117" i="18"/>
  <c r="AU129" i="18"/>
  <c r="AU133" i="18"/>
  <c r="AU138" i="18"/>
  <c r="AA144" i="18"/>
  <c r="AC144" i="18" s="1"/>
  <c r="EP146" i="18"/>
  <c r="BR10" i="18"/>
  <c r="EP10" i="18"/>
  <c r="AU14" i="18"/>
  <c r="BR15" i="18"/>
  <c r="EP27" i="18"/>
  <c r="EP28" i="18"/>
  <c r="AU46" i="18"/>
  <c r="DS51" i="18"/>
  <c r="BQ55" i="18"/>
  <c r="BS55" i="18" s="1"/>
  <c r="DS80" i="18"/>
  <c r="CO82" i="18"/>
  <c r="EO83" i="18"/>
  <c r="EQ83" i="18" s="1"/>
  <c r="BQ85" i="18"/>
  <c r="BS85" i="18" s="1"/>
  <c r="DS94" i="18"/>
  <c r="AU113" i="18"/>
  <c r="BQ117" i="18"/>
  <c r="BS117" i="18" s="1"/>
  <c r="K126" i="18"/>
  <c r="EP127" i="18"/>
  <c r="BR128" i="18"/>
  <c r="CO130" i="18"/>
  <c r="O144" i="18"/>
  <c r="BR7" i="18"/>
  <c r="EP11" i="18"/>
  <c r="AU13" i="18"/>
  <c r="AU20" i="18"/>
  <c r="EP23" i="18"/>
  <c r="EO26" i="18"/>
  <c r="EQ26" i="18" s="1"/>
  <c r="EO27" i="18"/>
  <c r="EQ27" i="18" s="1"/>
  <c r="EO28" i="18"/>
  <c r="EQ28" i="18" s="1"/>
  <c r="EP40" i="18"/>
  <c r="BQ41" i="18"/>
  <c r="BS41" i="18" s="1"/>
  <c r="EP54" i="18"/>
  <c r="CO74" i="18"/>
  <c r="DS104" i="18"/>
  <c r="BR109" i="18"/>
  <c r="CO111" i="18"/>
  <c r="CO116" i="18"/>
  <c r="CO122" i="18"/>
  <c r="CO123" i="18"/>
  <c r="CO135" i="18"/>
  <c r="Z142" i="18"/>
  <c r="AB142" i="18" s="1"/>
  <c r="CO143" i="18"/>
  <c r="AU9" i="18"/>
  <c r="BQ12" i="18"/>
  <c r="BS12" i="18" s="1"/>
  <c r="BR22" i="18"/>
  <c r="BR23" i="18"/>
  <c r="EP26" i="18"/>
  <c r="CO35" i="18"/>
  <c r="CO37" i="18"/>
  <c r="BQ37" i="18"/>
  <c r="BS37" i="18" s="1"/>
  <c r="EP41" i="18"/>
  <c r="EP55" i="18"/>
  <c r="AU67" i="18"/>
  <c r="BR80" i="18"/>
  <c r="AU81" i="18"/>
  <c r="AU82" i="18"/>
  <c r="CO83" i="18"/>
  <c r="DS86" i="18"/>
  <c r="EO100" i="18"/>
  <c r="EQ100" i="18" s="1"/>
  <c r="AU105" i="18"/>
  <c r="CO114" i="18"/>
  <c r="CO132" i="18"/>
  <c r="CO136" i="18"/>
  <c r="AU139" i="18"/>
  <c r="CO146" i="18"/>
  <c r="CO147" i="18"/>
  <c r="DS13" i="18"/>
  <c r="EP32" i="18"/>
  <c r="BR38" i="18"/>
  <c r="CO40" i="18"/>
  <c r="BR43" i="18"/>
  <c r="DS48" i="18"/>
  <c r="EO55" i="18"/>
  <c r="EQ55" i="18" s="1"/>
  <c r="BR60" i="18"/>
  <c r="DS65" i="18"/>
  <c r="AU73" i="18"/>
  <c r="AU75" i="18"/>
  <c r="CN83" i="18"/>
  <c r="CP83" i="18" s="1"/>
  <c r="BR90" i="18"/>
  <c r="AU96" i="18"/>
  <c r="EP100" i="18"/>
  <c r="DS103" i="18"/>
  <c r="DS106" i="18"/>
  <c r="BR118" i="18"/>
  <c r="AU122" i="18"/>
  <c r="AU130" i="18"/>
  <c r="AU19" i="18"/>
  <c r="DS19" i="18"/>
  <c r="EP22" i="18"/>
  <c r="Z26" i="18"/>
  <c r="AB26" i="18" s="1"/>
  <c r="CO27" i="18"/>
  <c r="BR30" i="18"/>
  <c r="EP30" i="18"/>
  <c r="EP31" i="18"/>
  <c r="AU33" i="18"/>
  <c r="Z34" i="18"/>
  <c r="AB34" i="18" s="1"/>
  <c r="BR51" i="18"/>
  <c r="CO56" i="18"/>
  <c r="EO60" i="18"/>
  <c r="EQ60" i="18" s="1"/>
  <c r="BR63" i="18"/>
  <c r="CO71" i="18"/>
  <c r="EP89" i="18"/>
  <c r="EP101" i="18"/>
  <c r="AU103" i="18"/>
  <c r="EO117" i="18"/>
  <c r="EQ117" i="18" s="1"/>
  <c r="CO127" i="18"/>
  <c r="AU134" i="18"/>
  <c r="BQ145" i="18"/>
  <c r="BS145" i="18" s="1"/>
  <c r="AU146" i="18"/>
  <c r="FW124" i="11"/>
  <c r="EU28" i="11"/>
  <c r="AW78" i="11"/>
  <c r="EU105" i="11"/>
  <c r="EU9" i="11"/>
  <c r="CQ12" i="11"/>
  <c r="CS12" i="11" s="1"/>
  <c r="EU64" i="11"/>
  <c r="EU70" i="11"/>
  <c r="CR12" i="11"/>
  <c r="AW8" i="11"/>
  <c r="AV12" i="11"/>
  <c r="AX12" i="11" s="1"/>
  <c r="BT21" i="11"/>
  <c r="FW7" i="11"/>
  <c r="FW9" i="11"/>
  <c r="BT13" i="11"/>
  <c r="AW63" i="11"/>
  <c r="GO144" i="11"/>
  <c r="AV93" i="11"/>
  <c r="AX93" i="11" s="1"/>
  <c r="Y19" i="11"/>
  <c r="AA19" i="11" s="1"/>
  <c r="BT8" i="11"/>
  <c r="BT10" i="11"/>
  <c r="EU124" i="11"/>
  <c r="CR139" i="11"/>
  <c r="ET124" i="11"/>
  <c r="EV124" i="11" s="1"/>
  <c r="BT126" i="11"/>
  <c r="BT128" i="11"/>
  <c r="BT138" i="11"/>
  <c r="BT75" i="11"/>
  <c r="BT77" i="11"/>
  <c r="EU79" i="11"/>
  <c r="BT81" i="11"/>
  <c r="EU83" i="11"/>
  <c r="BT91" i="11"/>
  <c r="EU74" i="11"/>
  <c r="EU3" i="11"/>
  <c r="GO3" i="11"/>
  <c r="FW15" i="11"/>
  <c r="BT59" i="11"/>
  <c r="AV73" i="11"/>
  <c r="AX73" i="11" s="1"/>
  <c r="CR99" i="11"/>
  <c r="EU113" i="11"/>
  <c r="EU117" i="11"/>
  <c r="CQ73" i="11"/>
  <c r="CS73" i="11" s="1"/>
  <c r="AW46" i="11"/>
  <c r="BT61" i="11"/>
  <c r="FW70" i="11"/>
  <c r="BT92" i="11"/>
  <c r="AW108" i="11"/>
  <c r="AV69" i="11"/>
  <c r="AX69" i="11" s="1"/>
  <c r="BT63" i="11"/>
  <c r="AV108" i="11"/>
  <c r="AX108" i="11" s="1"/>
  <c r="CR60" i="11"/>
  <c r="AW73" i="11"/>
  <c r="FW33" i="11"/>
  <c r="AW60" i="11"/>
  <c r="ET141" i="11"/>
  <c r="EV141" i="11" s="1"/>
  <c r="EU143" i="11"/>
  <c r="CR73" i="11"/>
  <c r="FT4" i="11"/>
  <c r="FT5" i="11" s="1"/>
  <c r="FT6" i="11" s="1"/>
  <c r="FT7" i="11" s="1"/>
  <c r="FT8" i="11" s="1"/>
  <c r="FT9" i="11" s="1"/>
  <c r="FT10" i="11" s="1"/>
  <c r="FT11" i="11" s="1"/>
  <c r="FT12" i="11" s="1"/>
  <c r="FT13" i="11" s="1"/>
  <c r="FT14" i="11" s="1"/>
  <c r="FT15" i="11" s="1"/>
  <c r="FT16" i="11" s="1"/>
  <c r="FT17" i="11" s="1"/>
  <c r="FT18" i="11" s="1"/>
  <c r="FT19" i="11" s="1"/>
  <c r="FT20" i="11" s="1"/>
  <c r="FT21" i="11" s="1"/>
  <c r="FT22" i="11" s="1"/>
  <c r="FT23" i="11" s="1"/>
  <c r="FT24" i="11" s="1"/>
  <c r="FT25" i="11" s="1"/>
  <c r="FT26" i="11" s="1"/>
  <c r="FT27" i="11" s="1"/>
  <c r="FT28" i="11" s="1"/>
  <c r="FT29" i="11" s="1"/>
  <c r="FT30" i="11" s="1"/>
  <c r="FT31" i="11" s="1"/>
  <c r="FT32" i="11" s="1"/>
  <c r="FT33" i="11" s="1"/>
  <c r="FT34" i="11" s="1"/>
  <c r="FT35" i="11" s="1"/>
  <c r="FT36" i="11" s="1"/>
  <c r="FT37" i="11" s="1"/>
  <c r="FT38" i="11" s="1"/>
  <c r="FT39" i="11" s="1"/>
  <c r="FT40" i="11" s="1"/>
  <c r="FT41" i="11" s="1"/>
  <c r="FT42" i="11" s="1"/>
  <c r="FT43" i="11" s="1"/>
  <c r="FT44" i="11" s="1"/>
  <c r="FT45" i="11" s="1"/>
  <c r="FT46" i="11" s="1"/>
  <c r="FT47" i="11" s="1"/>
  <c r="FT48" i="11" s="1"/>
  <c r="FT49" i="11" s="1"/>
  <c r="FT50" i="11" s="1"/>
  <c r="FT51" i="11" s="1"/>
  <c r="FT52" i="11" s="1"/>
  <c r="FT53" i="11" s="1"/>
  <c r="FT54" i="11" s="1"/>
  <c r="FT55" i="11" s="1"/>
  <c r="FT56" i="11" s="1"/>
  <c r="FT57" i="11" s="1"/>
  <c r="FT58" i="11" s="1"/>
  <c r="FT59" i="11" s="1"/>
  <c r="FT60" i="11" s="1"/>
  <c r="FT61" i="11" s="1"/>
  <c r="FT62" i="11" s="1"/>
  <c r="FT63" i="11" s="1"/>
  <c r="FT64" i="11" s="1"/>
  <c r="FT65" i="11" s="1"/>
  <c r="FT66" i="11" s="1"/>
  <c r="FT67" i="11" s="1"/>
  <c r="FT68" i="11" s="1"/>
  <c r="FT69" i="11" s="1"/>
  <c r="FT70" i="11" s="1"/>
  <c r="FT71" i="11" s="1"/>
  <c r="FT72" i="11" s="1"/>
  <c r="FT73" i="11" s="1"/>
  <c r="FT74" i="11" s="1"/>
  <c r="FT75" i="11" s="1"/>
  <c r="FT76" i="11" s="1"/>
  <c r="FT77" i="11" s="1"/>
  <c r="FT78" i="11" s="1"/>
  <c r="FT79" i="11" s="1"/>
  <c r="FT80" i="11" s="1"/>
  <c r="FT81" i="11" s="1"/>
  <c r="FT82" i="11" s="1"/>
  <c r="FT83" i="11" s="1"/>
  <c r="FT84" i="11" s="1"/>
  <c r="FT85" i="11" s="1"/>
  <c r="FT86" i="11" s="1"/>
  <c r="FT87" i="11" s="1"/>
  <c r="FT88" i="11" s="1"/>
  <c r="FT89" i="11" s="1"/>
  <c r="FT90" i="11" s="1"/>
  <c r="FT91" i="11" s="1"/>
  <c r="FT92" i="11" s="1"/>
  <c r="FT93" i="11" s="1"/>
  <c r="FT94" i="11" s="1"/>
  <c r="FT95" i="11" s="1"/>
  <c r="FT96" i="11" s="1"/>
  <c r="FT97" i="11" s="1"/>
  <c r="FT98" i="11" s="1"/>
  <c r="FT99" i="11" s="1"/>
  <c r="FT100" i="11" s="1"/>
  <c r="FT101" i="11" s="1"/>
  <c r="FT102" i="11" s="1"/>
  <c r="FT103" i="11" s="1"/>
  <c r="FT104" i="11" s="1"/>
  <c r="FT105" i="11" s="1"/>
  <c r="FT106" i="11" s="1"/>
  <c r="FT107" i="11" s="1"/>
  <c r="FT108" i="11" s="1"/>
  <c r="FT109" i="11" s="1"/>
  <c r="FT110" i="11" s="1"/>
  <c r="FT111" i="11" s="1"/>
  <c r="FT112" i="11" s="1"/>
  <c r="FT113" i="11" s="1"/>
  <c r="FT114" i="11" s="1"/>
  <c r="FT115" i="11" s="1"/>
  <c r="FT116" i="11" s="1"/>
  <c r="FT117" i="11" s="1"/>
  <c r="FT118" i="11" s="1"/>
  <c r="FT119" i="11" s="1"/>
  <c r="FT120" i="11" s="1"/>
  <c r="FT121" i="11" s="1"/>
  <c r="FT122" i="11" s="1"/>
  <c r="FT123" i="11" s="1"/>
  <c r="FT124" i="11" s="1"/>
  <c r="FT125" i="11" s="1"/>
  <c r="FT126" i="11" s="1"/>
  <c r="FT127" i="11" s="1"/>
  <c r="FT128" i="11" s="1"/>
  <c r="FT129" i="11" s="1"/>
  <c r="FT130" i="11" s="1"/>
  <c r="FT131" i="11" s="1"/>
  <c r="FT132" i="11" s="1"/>
  <c r="FT133" i="11" s="1"/>
  <c r="FT134" i="11" s="1"/>
  <c r="FT135" i="11" s="1"/>
  <c r="FT136" i="11" s="1"/>
  <c r="FT137" i="11" s="1"/>
  <c r="FT138" i="11" s="1"/>
  <c r="FT139" i="11" s="1"/>
  <c r="FT140" i="11" s="1"/>
  <c r="FT141" i="11" s="1"/>
  <c r="FT142" i="11" s="1"/>
  <c r="FT143" i="11" s="1"/>
  <c r="FT144" i="11" s="1"/>
  <c r="FT145" i="11" s="1"/>
  <c r="FT146" i="11" s="1"/>
  <c r="FT147" i="11" s="1"/>
  <c r="BT22" i="11"/>
  <c r="AV60" i="11"/>
  <c r="AX60" i="11" s="1"/>
  <c r="BT69" i="11"/>
  <c r="BT71" i="11"/>
  <c r="AV85" i="11"/>
  <c r="AX85" i="11" s="1"/>
  <c r="Y90" i="11"/>
  <c r="GP144" i="11"/>
  <c r="CR110" i="11"/>
  <c r="GO58" i="11"/>
  <c r="CR118" i="11"/>
  <c r="GP108" i="11"/>
  <c r="AW110" i="11"/>
  <c r="EU123" i="11"/>
  <c r="GP141" i="11"/>
  <c r="CQ147" i="11"/>
  <c r="CS147" i="11" s="1"/>
  <c r="AW103" i="11"/>
  <c r="EU31" i="11"/>
  <c r="EU58" i="11"/>
  <c r="Z76" i="11"/>
  <c r="AB76" i="11" s="1"/>
  <c r="ET31" i="11"/>
  <c r="EV31" i="11" s="1"/>
  <c r="CQ85" i="11"/>
  <c r="CS85" i="11" s="1"/>
  <c r="ET129" i="11"/>
  <c r="EV129" i="11" s="1"/>
  <c r="AW145" i="11"/>
  <c r="BT37" i="11"/>
  <c r="GO83" i="11"/>
  <c r="CR102" i="11"/>
  <c r="BT137" i="11"/>
  <c r="AV147" i="11"/>
  <c r="AX147" i="11" s="1"/>
  <c r="FW71" i="11"/>
  <c r="GO97" i="11"/>
  <c r="GP131" i="11"/>
  <c r="CR68" i="11"/>
  <c r="AW38" i="11"/>
  <c r="CR147" i="11"/>
  <c r="CR128" i="11"/>
  <c r="GP24" i="11"/>
  <c r="CR107" i="11"/>
  <c r="EU127" i="11"/>
  <c r="CR85" i="11"/>
  <c r="FW27" i="11"/>
  <c r="BS37" i="11"/>
  <c r="BU37" i="11" s="1"/>
  <c r="AV81" i="11"/>
  <c r="AX81" i="11" s="1"/>
  <c r="DV85" i="11"/>
  <c r="DX85" i="11" s="1"/>
  <c r="AW107" i="11"/>
  <c r="CR142" i="11"/>
  <c r="CQ118" i="11"/>
  <c r="CS118" i="11" s="1"/>
  <c r="EU56" i="11"/>
  <c r="DG28" i="11"/>
  <c r="AW118" i="11"/>
  <c r="CQ107" i="11"/>
  <c r="CS107" i="11" s="1"/>
  <c r="AV118" i="11"/>
  <c r="AX118" i="11" s="1"/>
  <c r="AW57" i="11"/>
  <c r="AW147" i="11"/>
  <c r="BT20" i="11"/>
  <c r="EU63" i="11"/>
  <c r="CR76" i="11"/>
  <c r="FW80" i="11"/>
  <c r="AW85" i="11"/>
  <c r="DV102" i="11"/>
  <c r="DX102" i="11" s="1"/>
  <c r="BT103" i="11"/>
  <c r="EU103" i="11"/>
  <c r="AV107" i="11"/>
  <c r="AX107" i="11" s="1"/>
  <c r="BT114" i="11"/>
  <c r="EU141" i="11"/>
  <c r="S3" i="11"/>
  <c r="S4" i="11" s="1"/>
  <c r="S5" i="11" s="1"/>
  <c r="S6" i="11" s="1"/>
  <c r="S7" i="11" s="1"/>
  <c r="S8" i="11" s="1"/>
  <c r="S9" i="11" s="1"/>
  <c r="S10" i="11" s="1"/>
  <c r="S11" i="11" s="1"/>
  <c r="S12" i="11" s="1"/>
  <c r="S13" i="11" s="1"/>
  <c r="S14" i="11" s="1"/>
  <c r="S15" i="11" s="1"/>
  <c r="S16" i="11" s="1"/>
  <c r="S17" i="11" s="1"/>
  <c r="S18" i="11" s="1"/>
  <c r="S19" i="11" s="1"/>
  <c r="S20" i="11" s="1"/>
  <c r="S21" i="11" s="1"/>
  <c r="S22" i="11" s="1"/>
  <c r="S23" i="11" s="1"/>
  <c r="S24" i="11" s="1"/>
  <c r="S25" i="11" s="1"/>
  <c r="S26" i="11" s="1"/>
  <c r="S27" i="11" s="1"/>
  <c r="S28" i="11" s="1"/>
  <c r="S29" i="11" s="1"/>
  <c r="S30" i="11" s="1"/>
  <c r="S31" i="11" s="1"/>
  <c r="S32" i="11" s="1"/>
  <c r="S33" i="11" s="1"/>
  <c r="S34" i="11" s="1"/>
  <c r="S35" i="11" s="1"/>
  <c r="S36" i="11" s="1"/>
  <c r="S37" i="11" s="1"/>
  <c r="S38" i="11" s="1"/>
  <c r="S39" i="11" s="1"/>
  <c r="S40" i="11" s="1"/>
  <c r="S41" i="11" s="1"/>
  <c r="S42" i="11" s="1"/>
  <c r="S43" i="11" s="1"/>
  <c r="S44" i="11" s="1"/>
  <c r="S45" i="11" s="1"/>
  <c r="S46" i="11" s="1"/>
  <c r="S47" i="11" s="1"/>
  <c r="S48" i="11" s="1"/>
  <c r="S49" i="11" s="1"/>
  <c r="S50" i="11" s="1"/>
  <c r="S51" i="11" s="1"/>
  <c r="S52" i="11" s="1"/>
  <c r="S53" i="11" s="1"/>
  <c r="S54" i="11" s="1"/>
  <c r="S55" i="11" s="1"/>
  <c r="S56" i="11" s="1"/>
  <c r="S57" i="11" s="1"/>
  <c r="S58" i="11" s="1"/>
  <c r="S59" i="11" s="1"/>
  <c r="S60" i="11" s="1"/>
  <c r="S61" i="11" s="1"/>
  <c r="S62" i="11" s="1"/>
  <c r="S63" i="11" s="1"/>
  <c r="S64" i="11" s="1"/>
  <c r="S65" i="11" s="1"/>
  <c r="S66" i="11" s="1"/>
  <c r="S67" i="11" s="1"/>
  <c r="S68" i="11" s="1"/>
  <c r="S69" i="11" s="1"/>
  <c r="S70" i="11" s="1"/>
  <c r="S71" i="11" s="1"/>
  <c r="S72" i="11" s="1"/>
  <c r="S73" i="11" s="1"/>
  <c r="S74" i="11" s="1"/>
  <c r="S75" i="11" s="1"/>
  <c r="S76" i="11" s="1"/>
  <c r="S77" i="11" s="1"/>
  <c r="S78" i="11" s="1"/>
  <c r="S79" i="11" s="1"/>
  <c r="S80" i="11" s="1"/>
  <c r="S81" i="11" s="1"/>
  <c r="S82" i="11" s="1"/>
  <c r="S83" i="11" s="1"/>
  <c r="S84" i="11" s="1"/>
  <c r="S85" i="11" s="1"/>
  <c r="S86" i="11" s="1"/>
  <c r="S87" i="11" s="1"/>
  <c r="S88" i="11" s="1"/>
  <c r="S89" i="11" s="1"/>
  <c r="S90" i="11" s="1"/>
  <c r="S91" i="11" s="1"/>
  <c r="S92" i="11" s="1"/>
  <c r="S93" i="11" s="1"/>
  <c r="S94" i="11" s="1"/>
  <c r="S95" i="11" s="1"/>
  <c r="S96" i="11" s="1"/>
  <c r="S97" i="11" s="1"/>
  <c r="S98" i="11" s="1"/>
  <c r="S99" i="11" s="1"/>
  <c r="S100" i="11" s="1"/>
  <c r="S101" i="11" s="1"/>
  <c r="S102" i="11" s="1"/>
  <c r="S103" i="11" s="1"/>
  <c r="S104" i="11" s="1"/>
  <c r="S105" i="11" s="1"/>
  <c r="S106" i="11" s="1"/>
  <c r="S107" i="11" s="1"/>
  <c r="S108" i="11" s="1"/>
  <c r="S109" i="11" s="1"/>
  <c r="S110" i="11" s="1"/>
  <c r="S111" i="11" s="1"/>
  <c r="S112" i="11" s="1"/>
  <c r="S113" i="11" s="1"/>
  <c r="S114" i="11" s="1"/>
  <c r="S115" i="11" s="1"/>
  <c r="S116" i="11" s="1"/>
  <c r="S117" i="11" s="1"/>
  <c r="S118" i="11" s="1"/>
  <c r="S119" i="11" s="1"/>
  <c r="S120" i="11" s="1"/>
  <c r="S121" i="11" s="1"/>
  <c r="S122" i="11" s="1"/>
  <c r="S123" i="11" s="1"/>
  <c r="S124" i="11" s="1"/>
  <c r="S125" i="11" s="1"/>
  <c r="S126" i="11" s="1"/>
  <c r="S127" i="11" s="1"/>
  <c r="S128" i="11" s="1"/>
  <c r="S129" i="11" s="1"/>
  <c r="S130" i="11" s="1"/>
  <c r="S131" i="11" s="1"/>
  <c r="S132" i="11" s="1"/>
  <c r="S133" i="11" s="1"/>
  <c r="S134" i="11" s="1"/>
  <c r="S135" i="11" s="1"/>
  <c r="S136" i="11" s="1"/>
  <c r="S137" i="11" s="1"/>
  <c r="S138" i="11" s="1"/>
  <c r="S139" i="11" s="1"/>
  <c r="S140" i="11" s="1"/>
  <c r="S141" i="11" s="1"/>
  <c r="S142" i="11" s="1"/>
  <c r="S143" i="11" s="1"/>
  <c r="S144" i="11" s="1"/>
  <c r="S145" i="11" s="1"/>
  <c r="S146" i="11" s="1"/>
  <c r="S147" i="11" s="1"/>
  <c r="CQ144" i="11"/>
  <c r="CS144" i="11" s="1"/>
  <c r="W4" i="11"/>
  <c r="W5" i="11" s="1"/>
  <c r="W6" i="11" s="1"/>
  <c r="W7" i="11" s="1"/>
  <c r="W8" i="11" s="1"/>
  <c r="W9" i="11" s="1"/>
  <c r="W10" i="11" s="1"/>
  <c r="W11" i="11" s="1"/>
  <c r="W12" i="11" s="1"/>
  <c r="W13" i="11" s="1"/>
  <c r="W14" i="11" s="1"/>
  <c r="W15" i="11" s="1"/>
  <c r="W16" i="11" s="1"/>
  <c r="W17" i="11" s="1"/>
  <c r="W18" i="11" s="1"/>
  <c r="W19" i="11" s="1"/>
  <c r="W20" i="11" s="1"/>
  <c r="W21" i="11" s="1"/>
  <c r="W22" i="11" s="1"/>
  <c r="W23" i="11" s="1"/>
  <c r="W24" i="11" s="1"/>
  <c r="W25" i="11" s="1"/>
  <c r="W26" i="11" s="1"/>
  <c r="W27" i="11" s="1"/>
  <c r="W28" i="11" s="1"/>
  <c r="W29" i="11" s="1"/>
  <c r="W30" i="11" s="1"/>
  <c r="W31" i="11" s="1"/>
  <c r="W32" i="11" s="1"/>
  <c r="W33" i="11" s="1"/>
  <c r="W34" i="11" s="1"/>
  <c r="W35" i="11" s="1"/>
  <c r="W36" i="11" s="1"/>
  <c r="W37" i="11" s="1"/>
  <c r="W38" i="11" s="1"/>
  <c r="W39" i="11" s="1"/>
  <c r="W40" i="11" s="1"/>
  <c r="W41" i="11" s="1"/>
  <c r="W42" i="11" s="1"/>
  <c r="W43" i="11" s="1"/>
  <c r="W44" i="11" s="1"/>
  <c r="W45" i="11" s="1"/>
  <c r="W46" i="11" s="1"/>
  <c r="W47" i="11" s="1"/>
  <c r="W48" i="11" s="1"/>
  <c r="W49" i="11" s="1"/>
  <c r="W50" i="11" s="1"/>
  <c r="W51" i="11" s="1"/>
  <c r="W52" i="11" s="1"/>
  <c r="W53" i="11" s="1"/>
  <c r="W54" i="11" s="1"/>
  <c r="W55" i="11" s="1"/>
  <c r="W56" i="11" s="1"/>
  <c r="W57" i="11" s="1"/>
  <c r="W58" i="11" s="1"/>
  <c r="W59" i="11" s="1"/>
  <c r="W60" i="11" s="1"/>
  <c r="W61" i="11" s="1"/>
  <c r="W62" i="11" s="1"/>
  <c r="W63" i="11" s="1"/>
  <c r="W64" i="11" s="1"/>
  <c r="W65" i="11" s="1"/>
  <c r="W66" i="11" s="1"/>
  <c r="W67" i="11" s="1"/>
  <c r="W68" i="11" s="1"/>
  <c r="W69" i="11" s="1"/>
  <c r="W70" i="11" s="1"/>
  <c r="W71" i="11" s="1"/>
  <c r="W72" i="11" s="1"/>
  <c r="W73" i="11" s="1"/>
  <c r="W74" i="11" s="1"/>
  <c r="W75" i="11" s="1"/>
  <c r="W76" i="11" s="1"/>
  <c r="W77" i="11" s="1"/>
  <c r="W78" i="11" s="1"/>
  <c r="W79" i="11" s="1"/>
  <c r="W80" i="11" s="1"/>
  <c r="W81" i="11" s="1"/>
  <c r="W82" i="11" s="1"/>
  <c r="W83" i="11" s="1"/>
  <c r="W84" i="11" s="1"/>
  <c r="W85" i="11" s="1"/>
  <c r="W86" i="11" s="1"/>
  <c r="W87" i="11" s="1"/>
  <c r="W88" i="11" s="1"/>
  <c r="W89" i="11" s="1"/>
  <c r="W90" i="11" s="1"/>
  <c r="W91" i="11" s="1"/>
  <c r="W92" i="11" s="1"/>
  <c r="W93" i="11" s="1"/>
  <c r="W94" i="11" s="1"/>
  <c r="W95" i="11" s="1"/>
  <c r="W96" i="11" s="1"/>
  <c r="W97" i="11" s="1"/>
  <c r="W98" i="11" s="1"/>
  <c r="W99" i="11" s="1"/>
  <c r="W100" i="11" s="1"/>
  <c r="W101" i="11" s="1"/>
  <c r="W102" i="11" s="1"/>
  <c r="W103" i="11" s="1"/>
  <c r="W104" i="11" s="1"/>
  <c r="W105" i="11" s="1"/>
  <c r="W106" i="11" s="1"/>
  <c r="W107" i="11" s="1"/>
  <c r="W108" i="11" s="1"/>
  <c r="W109" i="11" s="1"/>
  <c r="W110" i="11" s="1"/>
  <c r="W111" i="11" s="1"/>
  <c r="W112" i="11" s="1"/>
  <c r="W113" i="11" s="1"/>
  <c r="W114" i="11" s="1"/>
  <c r="W115" i="11" s="1"/>
  <c r="W116" i="11" s="1"/>
  <c r="W117" i="11" s="1"/>
  <c r="W118" i="11" s="1"/>
  <c r="W119" i="11" s="1"/>
  <c r="W120" i="11" s="1"/>
  <c r="W121" i="11" s="1"/>
  <c r="W122" i="11" s="1"/>
  <c r="W123" i="11" s="1"/>
  <c r="W124" i="11" s="1"/>
  <c r="W125" i="11" s="1"/>
  <c r="W126" i="11" s="1"/>
  <c r="W127" i="11" s="1"/>
  <c r="W128" i="11" s="1"/>
  <c r="W129" i="11" s="1"/>
  <c r="W130" i="11" s="1"/>
  <c r="W131" i="11" s="1"/>
  <c r="W132" i="11" s="1"/>
  <c r="W133" i="11" s="1"/>
  <c r="W134" i="11" s="1"/>
  <c r="W135" i="11" s="1"/>
  <c r="W136" i="11" s="1"/>
  <c r="W137" i="11" s="1"/>
  <c r="W138" i="11" s="1"/>
  <c r="W139" i="11" s="1"/>
  <c r="W140" i="11" s="1"/>
  <c r="W141" i="11" s="1"/>
  <c r="W142" i="11" s="1"/>
  <c r="W143" i="11" s="1"/>
  <c r="W144" i="11" s="1"/>
  <c r="W145" i="11" s="1"/>
  <c r="W146" i="11" s="1"/>
  <c r="W147" i="11" s="1"/>
  <c r="FX9" i="11"/>
  <c r="CQ16" i="11"/>
  <c r="CS16" i="11" s="1"/>
  <c r="GP23" i="11"/>
  <c r="DV25" i="11"/>
  <c r="DX25" i="11" s="1"/>
  <c r="GO39" i="11"/>
  <c r="EU43" i="11"/>
  <c r="CR67" i="11"/>
  <c r="BT83" i="11"/>
  <c r="CR134" i="11"/>
  <c r="DG139" i="11"/>
  <c r="CR146" i="11"/>
  <c r="AW24" i="11"/>
  <c r="BT44" i="11"/>
  <c r="CQ67" i="11"/>
  <c r="CS67" i="11" s="1"/>
  <c r="CR91" i="11"/>
  <c r="GO94" i="11"/>
  <c r="BT97" i="11"/>
  <c r="BT133" i="11"/>
  <c r="CQ134" i="11"/>
  <c r="CS134" i="11" s="1"/>
  <c r="Z85" i="11"/>
  <c r="AB85" i="11" s="1"/>
  <c r="CR48" i="11"/>
  <c r="AW109" i="11"/>
  <c r="AV16" i="11"/>
  <c r="AX16" i="11" s="1"/>
  <c r="EU32" i="11"/>
  <c r="CQ33" i="11"/>
  <c r="CS33" i="11" s="1"/>
  <c r="CQ61" i="11"/>
  <c r="CS61" i="11" s="1"/>
  <c r="AW67" i="11"/>
  <c r="GP70" i="11"/>
  <c r="CR81" i="11"/>
  <c r="AW101" i="11"/>
  <c r="AV109" i="11"/>
  <c r="AX109" i="11" s="1"/>
  <c r="ET128" i="11"/>
  <c r="EV128" i="11" s="1"/>
  <c r="BT147" i="11"/>
  <c r="CR144" i="11"/>
  <c r="DV23" i="11"/>
  <c r="DX23" i="11" s="1"/>
  <c r="CR106" i="11"/>
  <c r="AV65" i="11"/>
  <c r="AX65" i="11" s="1"/>
  <c r="GO70" i="11"/>
  <c r="CR35" i="11"/>
  <c r="FW35" i="11"/>
  <c r="AW36" i="11"/>
  <c r="EU39" i="11"/>
  <c r="DG64" i="11"/>
  <c r="AV67" i="11"/>
  <c r="AX67" i="11" s="1"/>
  <c r="CQ81" i="11"/>
  <c r="CS81" i="11" s="1"/>
  <c r="CR86" i="11"/>
  <c r="AA90" i="11"/>
  <c r="AW106" i="11"/>
  <c r="AW134" i="11"/>
  <c r="BS106" i="11"/>
  <c r="BU106" i="11" s="1"/>
  <c r="GP46" i="11"/>
  <c r="GQ46" i="11"/>
  <c r="AW48" i="11"/>
  <c r="CR138" i="11"/>
  <c r="CQ143" i="11"/>
  <c r="CS143" i="11" s="1"/>
  <c r="CQ8" i="11"/>
  <c r="CS8" i="11" s="1"/>
  <c r="BT99" i="11"/>
  <c r="AV106" i="11"/>
  <c r="AX106" i="11" s="1"/>
  <c r="CR108" i="11"/>
  <c r="AW111" i="11"/>
  <c r="DV115" i="11"/>
  <c r="DX115" i="11" s="1"/>
  <c r="BT116" i="11"/>
  <c r="GO136" i="11"/>
  <c r="AW143" i="11"/>
  <c r="CR62" i="11"/>
  <c r="CR65" i="11"/>
  <c r="GO123" i="11"/>
  <c r="AW62" i="11"/>
  <c r="CQ64" i="11"/>
  <c r="CS64" i="11" s="1"/>
  <c r="CR143" i="11"/>
  <c r="DV9" i="11"/>
  <c r="DX9" i="11" s="1"/>
  <c r="AW16" i="11"/>
  <c r="CR61" i="11"/>
  <c r="AV62" i="11"/>
  <c r="AX62" i="11" s="1"/>
  <c r="EU71" i="11"/>
  <c r="AW11" i="11"/>
  <c r="BT23" i="11"/>
  <c r="EU23" i="11"/>
  <c r="FW28" i="11"/>
  <c r="BT41" i="11"/>
  <c r="EU41" i="11"/>
  <c r="Y44" i="11"/>
  <c r="AA44" i="11" s="1"/>
  <c r="EU82" i="11"/>
  <c r="CR83" i="11"/>
  <c r="GO103" i="11"/>
  <c r="ET125" i="11"/>
  <c r="EV125" i="11" s="1"/>
  <c r="CR133" i="11"/>
  <c r="GP140" i="11"/>
  <c r="AV143" i="11"/>
  <c r="AX143" i="11" s="1"/>
  <c r="FW112" i="11"/>
  <c r="Y139" i="11"/>
  <c r="AA139" i="11" s="1"/>
  <c r="CR16" i="11"/>
  <c r="CR38" i="11"/>
  <c r="AW121" i="11"/>
  <c r="AW144" i="11"/>
  <c r="CR33" i="11"/>
  <c r="AW132" i="11"/>
  <c r="AV144" i="11"/>
  <c r="AX144" i="11" s="1"/>
  <c r="FX28" i="11"/>
  <c r="EU50" i="11"/>
  <c r="AV61" i="11"/>
  <c r="AX61" i="11" s="1"/>
  <c r="GO61" i="11"/>
  <c r="AW69" i="11"/>
  <c r="AW81" i="11"/>
  <c r="ET82" i="11"/>
  <c r="EV82" i="11" s="1"/>
  <c r="BT89" i="11"/>
  <c r="AW93" i="11"/>
  <c r="AV129" i="11"/>
  <c r="AX129" i="11" s="1"/>
  <c r="EU139" i="11"/>
  <c r="BT144" i="11"/>
  <c r="BT96" i="11"/>
  <c r="BT109" i="11"/>
  <c r="GO48" i="11"/>
  <c r="ET48" i="11"/>
  <c r="EV48" i="11" s="1"/>
  <c r="FW8" i="11"/>
  <c r="BS59" i="11"/>
  <c r="BU59" i="11" s="1"/>
  <c r="AV59" i="11"/>
  <c r="AX59" i="11" s="1"/>
  <c r="DV67" i="11"/>
  <c r="DX67" i="11" s="1"/>
  <c r="AV116" i="11"/>
  <c r="AX116" i="11" s="1"/>
  <c r="CQ116" i="11"/>
  <c r="CS116" i="11" s="1"/>
  <c r="BS116" i="11"/>
  <c r="BU116" i="11" s="1"/>
  <c r="Z121" i="11"/>
  <c r="AB121" i="11" s="1"/>
  <c r="AV8" i="11"/>
  <c r="AX8" i="11" s="1"/>
  <c r="Z13" i="11"/>
  <c r="AB13" i="11" s="1"/>
  <c r="GO21" i="11"/>
  <c r="ET21" i="11"/>
  <c r="EV21" i="11" s="1"/>
  <c r="FW21" i="11"/>
  <c r="ET32" i="11"/>
  <c r="EV32" i="11" s="1"/>
  <c r="FW45" i="11"/>
  <c r="ET45" i="11"/>
  <c r="EV45" i="11" s="1"/>
  <c r="GP48" i="11"/>
  <c r="AV91" i="11"/>
  <c r="AX91" i="11" s="1"/>
  <c r="CQ91" i="11"/>
  <c r="CS91" i="11" s="1"/>
  <c r="BS91" i="11"/>
  <c r="BU91" i="11" s="1"/>
  <c r="AV99" i="11"/>
  <c r="AX99" i="11" s="1"/>
  <c r="CQ99" i="11"/>
  <c r="CS99" i="11" s="1"/>
  <c r="BS99" i="11"/>
  <c r="BU99" i="11" s="1"/>
  <c r="DW108" i="11"/>
  <c r="DY108" i="11" s="1"/>
  <c r="DV145" i="11"/>
  <c r="DX145" i="11" s="1"/>
  <c r="GO19" i="11"/>
  <c r="GO36" i="11"/>
  <c r="EU37" i="11"/>
  <c r="Z99" i="11"/>
  <c r="AB99" i="11" s="1"/>
  <c r="ET112" i="11"/>
  <c r="EV112" i="11" s="1"/>
  <c r="GO112" i="11"/>
  <c r="FW114" i="11"/>
  <c r="CQ146" i="11"/>
  <c r="CS146" i="11" s="1"/>
  <c r="AV146" i="11"/>
  <c r="AX146" i="11" s="1"/>
  <c r="AW82" i="11"/>
  <c r="AV83" i="11"/>
  <c r="AX83" i="11" s="1"/>
  <c r="CQ83" i="11"/>
  <c r="CS83" i="11" s="1"/>
  <c r="J99" i="11"/>
  <c r="CQ128" i="11"/>
  <c r="CS128" i="11" s="1"/>
  <c r="AV128" i="11"/>
  <c r="AX128" i="11" s="1"/>
  <c r="BS128" i="11"/>
  <c r="BU128" i="11" s="1"/>
  <c r="AV138" i="11"/>
  <c r="AX138" i="11" s="1"/>
  <c r="CQ138" i="11"/>
  <c r="CS138" i="11" s="1"/>
  <c r="GO7" i="11"/>
  <c r="ET7" i="11"/>
  <c r="EV7" i="11" s="1"/>
  <c r="CR13" i="11"/>
  <c r="BT39" i="11"/>
  <c r="Z42" i="11"/>
  <c r="AB42" i="11" s="1"/>
  <c r="CR42" i="11"/>
  <c r="Y56" i="11"/>
  <c r="AA56" i="11" s="1"/>
  <c r="DG69" i="11"/>
  <c r="DV69" i="11"/>
  <c r="DX69" i="11" s="1"/>
  <c r="Z105" i="11"/>
  <c r="AB105" i="11" s="1"/>
  <c r="BT108" i="11"/>
  <c r="CR116" i="11"/>
  <c r="BT120" i="11"/>
  <c r="CQ13" i="11"/>
  <c r="CS13" i="11" s="1"/>
  <c r="ET40" i="11"/>
  <c r="EV40" i="11" s="1"/>
  <c r="GO40" i="11"/>
  <c r="Z56" i="11"/>
  <c r="AB56" i="11" s="1"/>
  <c r="CQ59" i="11"/>
  <c r="CS59" i="11" s="1"/>
  <c r="AV120" i="11"/>
  <c r="AX120" i="11" s="1"/>
  <c r="CQ120" i="11"/>
  <c r="CS120" i="11" s="1"/>
  <c r="Y53" i="11"/>
  <c r="AA53" i="11" s="1"/>
  <c r="AV115" i="11"/>
  <c r="AX115" i="11" s="1"/>
  <c r="CQ115" i="11"/>
  <c r="CS115" i="11" s="1"/>
  <c r="FX27" i="11"/>
  <c r="FX11" i="11"/>
  <c r="FW11" i="11"/>
  <c r="ET71" i="11"/>
  <c r="EV71" i="11" s="1"/>
  <c r="GO71" i="11"/>
  <c r="GP103" i="11"/>
  <c r="Z12" i="11"/>
  <c r="AB12" i="11" s="1"/>
  <c r="GO27" i="11"/>
  <c r="ET27" i="11"/>
  <c r="EV27" i="11" s="1"/>
  <c r="AW42" i="11"/>
  <c r="BT3" i="11"/>
  <c r="EU48" i="11"/>
  <c r="AV13" i="11"/>
  <c r="AX13" i="11" s="1"/>
  <c r="EU132" i="11"/>
  <c r="GO56" i="11"/>
  <c r="EU60" i="11"/>
  <c r="BS142" i="11"/>
  <c r="BU142" i="11" s="1"/>
  <c r="CQ142" i="11"/>
  <c r="CS142" i="11" s="1"/>
  <c r="AV142" i="11"/>
  <c r="AX142" i="11" s="1"/>
  <c r="DS23" i="11"/>
  <c r="ET60" i="11"/>
  <c r="EV60" i="11" s="1"/>
  <c r="AW91" i="11"/>
  <c r="CQ108" i="11"/>
  <c r="CS108" i="11" s="1"/>
  <c r="GO12" i="11"/>
  <c r="ET12" i="11"/>
  <c r="EV12" i="11" s="1"/>
  <c r="CQ38" i="11"/>
  <c r="CS38" i="11" s="1"/>
  <c r="AV38" i="11"/>
  <c r="AX38" i="11" s="1"/>
  <c r="BS38" i="11"/>
  <c r="BU38" i="11" s="1"/>
  <c r="CQ55" i="11"/>
  <c r="CS55" i="11" s="1"/>
  <c r="CQ63" i="11"/>
  <c r="CS63" i="11" s="1"/>
  <c r="CR63" i="11"/>
  <c r="ET108" i="11"/>
  <c r="EV108" i="11" s="1"/>
  <c r="EU108" i="11"/>
  <c r="GO108" i="11"/>
  <c r="GO4" i="11"/>
  <c r="ET4" i="11"/>
  <c r="EV4" i="11" s="1"/>
  <c r="ET49" i="11"/>
  <c r="EV49" i="11" s="1"/>
  <c r="GO49" i="11"/>
  <c r="AW79" i="11"/>
  <c r="AW13" i="11"/>
  <c r="CR11" i="11"/>
  <c r="AV11" i="11"/>
  <c r="AX11" i="11" s="1"/>
  <c r="EU66" i="11"/>
  <c r="AW74" i="11"/>
  <c r="DV94" i="11"/>
  <c r="DX94" i="11" s="1"/>
  <c r="CR120" i="11"/>
  <c r="CR8" i="11"/>
  <c r="CQ28" i="11"/>
  <c r="CS28" i="11" s="1"/>
  <c r="BS28" i="11"/>
  <c r="BU28" i="11" s="1"/>
  <c r="EU47" i="11"/>
  <c r="DW83" i="11"/>
  <c r="DY83" i="11" s="1"/>
  <c r="GO115" i="11"/>
  <c r="ET115" i="11"/>
  <c r="EV115" i="11" s="1"/>
  <c r="N132" i="11"/>
  <c r="Z132" i="11"/>
  <c r="AB132" i="11" s="1"/>
  <c r="GO133" i="11"/>
  <c r="BT38" i="11"/>
  <c r="Y39" i="11"/>
  <c r="AA39" i="11" s="1"/>
  <c r="BT65" i="11"/>
  <c r="DV81" i="11"/>
  <c r="DX81" i="11" s="1"/>
  <c r="Z128" i="11"/>
  <c r="AB128" i="11" s="1"/>
  <c r="AV134" i="11"/>
  <c r="AX134" i="11" s="1"/>
  <c r="CR23" i="11"/>
  <c r="CR24" i="11"/>
  <c r="BT28" i="11"/>
  <c r="BT52" i="11"/>
  <c r="BS65" i="11"/>
  <c r="BU65" i="11" s="1"/>
  <c r="Y83" i="11"/>
  <c r="AA83" i="11" s="1"/>
  <c r="AW3" i="11"/>
  <c r="BT9" i="11"/>
  <c r="AW12" i="11"/>
  <c r="CR46" i="11"/>
  <c r="BT46" i="11"/>
  <c r="CR55" i="11"/>
  <c r="AW56" i="11"/>
  <c r="CR59" i="11"/>
  <c r="AW61" i="11"/>
  <c r="FW66" i="11"/>
  <c r="BS69" i="11"/>
  <c r="BU69" i="11" s="1"/>
  <c r="FW100" i="11"/>
  <c r="EU121" i="11"/>
  <c r="DV125" i="11"/>
  <c r="DX125" i="11" s="1"/>
  <c r="BT141" i="11"/>
  <c r="EU96" i="11"/>
  <c r="CR14" i="11"/>
  <c r="CR31" i="11"/>
  <c r="AW59" i="11"/>
  <c r="BS62" i="11"/>
  <c r="BU62" i="11" s="1"/>
  <c r="DV121" i="11"/>
  <c r="DX121" i="11" s="1"/>
  <c r="BT130" i="11"/>
  <c r="EU4" i="11"/>
  <c r="EU13" i="11"/>
  <c r="EU16" i="11"/>
  <c r="EU27" i="11"/>
  <c r="FW31" i="11"/>
  <c r="AW32" i="11"/>
  <c r="BT40" i="11"/>
  <c r="EU45" i="11"/>
  <c r="CR52" i="11"/>
  <c r="EU69" i="11"/>
  <c r="DW71" i="11"/>
  <c r="DY71" i="11" s="1"/>
  <c r="Y74" i="11"/>
  <c r="AA74" i="11" s="1"/>
  <c r="FW97" i="11"/>
  <c r="EU102" i="11"/>
  <c r="DS121" i="11"/>
  <c r="CR123" i="11"/>
  <c r="FW127" i="11"/>
  <c r="Z130" i="11"/>
  <c r="AB130" i="11" s="1"/>
  <c r="AW138" i="11"/>
  <c r="GP139" i="11"/>
  <c r="AW142" i="11"/>
  <c r="AW146" i="11"/>
  <c r="BT49" i="11"/>
  <c r="CR77" i="11"/>
  <c r="CR17" i="11"/>
  <c r="AW92" i="11"/>
  <c r="CR28" i="11"/>
  <c r="GP44" i="11"/>
  <c r="BT48" i="11"/>
  <c r="Y57" i="11"/>
  <c r="AA57" i="11" s="1"/>
  <c r="CR74" i="11"/>
  <c r="AW83" i="11"/>
  <c r="BT88" i="11"/>
  <c r="DV101" i="11"/>
  <c r="DX101" i="11" s="1"/>
  <c r="GO105" i="11"/>
  <c r="BT111" i="11"/>
  <c r="AW120" i="11"/>
  <c r="EU130" i="11"/>
  <c r="EU133" i="11"/>
  <c r="CR141" i="11"/>
  <c r="Z116" i="11"/>
  <c r="AB116" i="11" s="1"/>
  <c r="EU19" i="11"/>
  <c r="Z26" i="11"/>
  <c r="AB26" i="11" s="1"/>
  <c r="EU49" i="11"/>
  <c r="BT62" i="11"/>
  <c r="FX70" i="11"/>
  <c r="AW99" i="11"/>
  <c r="BS109" i="11"/>
  <c r="BU109" i="11" s="1"/>
  <c r="GO139" i="11"/>
  <c r="EU7" i="11"/>
  <c r="EU21" i="11"/>
  <c r="GP32" i="11"/>
  <c r="CR34" i="11"/>
  <c r="FW46" i="11"/>
  <c r="BT51" i="11"/>
  <c r="EU51" i="11"/>
  <c r="EU53" i="11"/>
  <c r="BT67" i="11"/>
  <c r="CR69" i="11"/>
  <c r="AW77" i="11"/>
  <c r="BT78" i="11"/>
  <c r="GP98" i="11"/>
  <c r="CR115" i="11"/>
  <c r="AW116" i="11"/>
  <c r="Y119" i="11"/>
  <c r="AA119" i="11" s="1"/>
  <c r="CR119" i="11"/>
  <c r="BT125" i="11"/>
  <c r="DV131" i="11"/>
  <c r="DX131" i="11" s="1"/>
  <c r="AW136" i="11"/>
  <c r="EU136" i="11"/>
  <c r="BT139" i="11"/>
  <c r="BT140" i="11"/>
  <c r="FW141" i="11"/>
  <c r="EU112" i="11"/>
  <c r="EU115" i="11"/>
  <c r="GP21" i="11"/>
  <c r="CR26" i="11"/>
  <c r="DW80" i="11"/>
  <c r="DY80" i="11" s="1"/>
  <c r="DV92" i="11"/>
  <c r="DX92" i="11" s="1"/>
  <c r="AW105" i="11"/>
  <c r="CQ77" i="11"/>
  <c r="CS77" i="11" s="1"/>
  <c r="AW128" i="11"/>
  <c r="AW20" i="11"/>
  <c r="Y27" i="11"/>
  <c r="AA27" i="11" s="1"/>
  <c r="CR57" i="11"/>
  <c r="BS60" i="11"/>
  <c r="BU60" i="11" s="1"/>
  <c r="EU61" i="11"/>
  <c r="AW65" i="11"/>
  <c r="AV77" i="11"/>
  <c r="AX77" i="11" s="1"/>
  <c r="GP83" i="11"/>
  <c r="GO90" i="11"/>
  <c r="GO98" i="11"/>
  <c r="BT101" i="11"/>
  <c r="BT105" i="11"/>
  <c r="CR111" i="11"/>
  <c r="EU111" i="11"/>
  <c r="BT121" i="11"/>
  <c r="EU125" i="11"/>
  <c r="DV127" i="11"/>
  <c r="DX127" i="11" s="1"/>
  <c r="EU129" i="11"/>
  <c r="BS139" i="11"/>
  <c r="BU139" i="11" s="1"/>
  <c r="Y144" i="11"/>
  <c r="AA144" i="11" s="1"/>
  <c r="EU144" i="11"/>
  <c r="BS95" i="11"/>
  <c r="BU95" i="11" s="1"/>
  <c r="CQ95" i="11"/>
  <c r="CS95" i="11" s="1"/>
  <c r="AV95" i="11"/>
  <c r="AX95" i="11" s="1"/>
  <c r="CQ127" i="11"/>
  <c r="CS127" i="11" s="1"/>
  <c r="BS127" i="11"/>
  <c r="BU127" i="11" s="1"/>
  <c r="AV127" i="11"/>
  <c r="AX127" i="11" s="1"/>
  <c r="N9" i="11"/>
  <c r="Z9" i="11"/>
  <c r="AB9" i="11" s="1"/>
  <c r="Y9" i="11"/>
  <c r="AA9" i="11" s="1"/>
  <c r="FX15" i="11"/>
  <c r="BT50" i="11"/>
  <c r="FW79" i="11"/>
  <c r="R139" i="11"/>
  <c r="GO33" i="11"/>
  <c r="GP33" i="11"/>
  <c r="Y68" i="11"/>
  <c r="AA68" i="11" s="1"/>
  <c r="GP92" i="11"/>
  <c r="FX33" i="11"/>
  <c r="GQ90" i="11"/>
  <c r="GP90" i="11"/>
  <c r="DV98" i="11"/>
  <c r="DX98" i="11" s="1"/>
  <c r="R114" i="11"/>
  <c r="Z114" i="11"/>
  <c r="AB114" i="11" s="1"/>
  <c r="Y114" i="11"/>
  <c r="AA114" i="11" s="1"/>
  <c r="ET57" i="11"/>
  <c r="EV57" i="11" s="1"/>
  <c r="GO57" i="11"/>
  <c r="EU57" i="11"/>
  <c r="BS137" i="11"/>
  <c r="BU137" i="11" s="1"/>
  <c r="CR137" i="11"/>
  <c r="CQ137" i="11"/>
  <c r="CS137" i="11" s="1"/>
  <c r="AV137" i="11"/>
  <c r="AX137" i="11" s="1"/>
  <c r="FW140" i="11"/>
  <c r="FX140" i="11"/>
  <c r="Y4" i="11"/>
  <c r="AA4" i="11" s="1"/>
  <c r="GQ21" i="11"/>
  <c r="Y24" i="11"/>
  <c r="AA24" i="11" s="1"/>
  <c r="V42" i="11"/>
  <c r="EU86" i="11"/>
  <c r="BS110" i="11"/>
  <c r="BU110" i="11" s="1"/>
  <c r="AV110" i="11"/>
  <c r="AX110" i="11" s="1"/>
  <c r="CQ110" i="11"/>
  <c r="CS110" i="11" s="1"/>
  <c r="GP134" i="11"/>
  <c r="ET134" i="11"/>
  <c r="EV134" i="11" s="1"/>
  <c r="GO134" i="11"/>
  <c r="DV4" i="11"/>
  <c r="DX4" i="11" s="1"/>
  <c r="DW4" i="11"/>
  <c r="DY4" i="11" s="1"/>
  <c r="GP28" i="11"/>
  <c r="FX48" i="11"/>
  <c r="FW48" i="11"/>
  <c r="DG120" i="11"/>
  <c r="DW120" i="11"/>
  <c r="DY120" i="11" s="1"/>
  <c r="DV120" i="11"/>
  <c r="DX120" i="11" s="1"/>
  <c r="FW18" i="11"/>
  <c r="Z28" i="11"/>
  <c r="AB28" i="11" s="1"/>
  <c r="Y28" i="11"/>
  <c r="AA28" i="11" s="1"/>
  <c r="Y84" i="11"/>
  <c r="AA84" i="11" s="1"/>
  <c r="J84" i="11"/>
  <c r="N105" i="11"/>
  <c r="AW104" i="11"/>
  <c r="CQ104" i="11"/>
  <c r="CS104" i="11" s="1"/>
  <c r="FW58" i="11"/>
  <c r="GO147" i="11"/>
  <c r="AV125" i="11"/>
  <c r="AX125" i="11" s="1"/>
  <c r="CQ125" i="11"/>
  <c r="CS125" i="11" s="1"/>
  <c r="FW32" i="11"/>
  <c r="Z55" i="11"/>
  <c r="AB55" i="11" s="1"/>
  <c r="DW68" i="11"/>
  <c r="DY68" i="11" s="1"/>
  <c r="DV68" i="11"/>
  <c r="DX68" i="11" s="1"/>
  <c r="GP89" i="11"/>
  <c r="DW98" i="11"/>
  <c r="DY98" i="11" s="1"/>
  <c r="GP123" i="11"/>
  <c r="Y23" i="11"/>
  <c r="AA23" i="11" s="1"/>
  <c r="FW56" i="11"/>
  <c r="FX66" i="11"/>
  <c r="CQ6" i="11"/>
  <c r="CS6" i="11" s="1"/>
  <c r="AV6" i="11"/>
  <c r="AX6" i="11" s="1"/>
  <c r="ET25" i="11"/>
  <c r="EV25" i="11" s="1"/>
  <c r="GO25" i="11"/>
  <c r="GQ98" i="11"/>
  <c r="DO9" i="11"/>
  <c r="GO10" i="11"/>
  <c r="AV21" i="11"/>
  <c r="AX21" i="11" s="1"/>
  <c r="CQ21" i="11"/>
  <c r="CS21" i="11" s="1"/>
  <c r="BS21" i="11"/>
  <c r="BU21" i="11" s="1"/>
  <c r="CQ22" i="11"/>
  <c r="CS22" i="11" s="1"/>
  <c r="AW22" i="11"/>
  <c r="AV22" i="11"/>
  <c r="AX22" i="11" s="1"/>
  <c r="FX24" i="11"/>
  <c r="FW24" i="11"/>
  <c r="DW31" i="11"/>
  <c r="DY31" i="11" s="1"/>
  <c r="DV31" i="11"/>
  <c r="DX31" i="11" s="1"/>
  <c r="DO31" i="11"/>
  <c r="ET35" i="11"/>
  <c r="EV35" i="11" s="1"/>
  <c r="GO35" i="11"/>
  <c r="FW54" i="11"/>
  <c r="GO54" i="11"/>
  <c r="CQ89" i="11"/>
  <c r="CS89" i="11" s="1"/>
  <c r="AV89" i="11"/>
  <c r="AX89" i="11" s="1"/>
  <c r="BS89" i="11"/>
  <c r="BU89" i="11" s="1"/>
  <c r="Y110" i="11"/>
  <c r="AA110" i="11" s="1"/>
  <c r="Z110" i="11"/>
  <c r="AB110" i="11" s="1"/>
  <c r="AV117" i="11"/>
  <c r="AX117" i="11" s="1"/>
  <c r="CQ117" i="11"/>
  <c r="CS117" i="11" s="1"/>
  <c r="V116" i="11"/>
  <c r="ET120" i="11"/>
  <c r="EV120" i="11" s="1"/>
  <c r="GO120" i="11"/>
  <c r="DK4" i="11"/>
  <c r="GO86" i="11"/>
  <c r="DW86" i="11"/>
  <c r="DY86" i="11" s="1"/>
  <c r="Y14" i="11"/>
  <c r="AA14" i="11" s="1"/>
  <c r="Z47" i="11"/>
  <c r="AB47" i="11" s="1"/>
  <c r="Y47" i="11"/>
  <c r="AA47" i="11" s="1"/>
  <c r="GQ144" i="11"/>
  <c r="BS50" i="11"/>
  <c r="BU50" i="11" s="1"/>
  <c r="AV50" i="11"/>
  <c r="AX50" i="11" s="1"/>
  <c r="FW59" i="11"/>
  <c r="J28" i="11"/>
  <c r="DW61" i="11"/>
  <c r="DY61" i="11" s="1"/>
  <c r="DV61" i="11"/>
  <c r="DX61" i="11" s="1"/>
  <c r="DO61" i="11"/>
  <c r="DV80" i="11"/>
  <c r="DX80" i="11" s="1"/>
  <c r="DG33" i="11"/>
  <c r="DW33" i="11"/>
  <c r="DY33" i="11" s="1"/>
  <c r="DV33" i="11"/>
  <c r="DX33" i="11" s="1"/>
  <c r="ET101" i="11"/>
  <c r="EV101" i="11" s="1"/>
  <c r="GO101" i="11"/>
  <c r="DV136" i="11"/>
  <c r="DX136" i="11" s="1"/>
  <c r="ET69" i="11"/>
  <c r="EV69" i="11" s="1"/>
  <c r="GO69" i="11"/>
  <c r="DW136" i="11"/>
  <c r="DY136" i="11" s="1"/>
  <c r="ET146" i="11"/>
  <c r="EV146" i="11" s="1"/>
  <c r="GO146" i="11"/>
  <c r="Z23" i="11"/>
  <c r="AB23" i="11" s="1"/>
  <c r="Z25" i="11"/>
  <c r="AB25" i="11" s="1"/>
  <c r="Z31" i="11"/>
  <c r="AB31" i="11" s="1"/>
  <c r="AV97" i="11"/>
  <c r="AX97" i="11" s="1"/>
  <c r="CQ97" i="11"/>
  <c r="CS97" i="11" s="1"/>
  <c r="AW97" i="11"/>
  <c r="GP97" i="11"/>
  <c r="DW21" i="11"/>
  <c r="DY21" i="11" s="1"/>
  <c r="DK66" i="11"/>
  <c r="DW66" i="11"/>
  <c r="DY66" i="11" s="1"/>
  <c r="DV66" i="11"/>
  <c r="DX66" i="11" s="1"/>
  <c r="DS3" i="11"/>
  <c r="DT3" i="11"/>
  <c r="DT4" i="11" s="1"/>
  <c r="DT5" i="11" s="1"/>
  <c r="DT6" i="11" s="1"/>
  <c r="DT7" i="11" s="1"/>
  <c r="DT8" i="11" s="1"/>
  <c r="DT9" i="11" s="1"/>
  <c r="DT10" i="11" s="1"/>
  <c r="DT11" i="11" s="1"/>
  <c r="DT12" i="11" s="1"/>
  <c r="DT13" i="11" s="1"/>
  <c r="DT14" i="11" s="1"/>
  <c r="DT15" i="11" s="1"/>
  <c r="DT16" i="11" s="1"/>
  <c r="DT17" i="11" s="1"/>
  <c r="DT18" i="11" s="1"/>
  <c r="DT19" i="11" s="1"/>
  <c r="DT20" i="11" s="1"/>
  <c r="DT21" i="11" s="1"/>
  <c r="DT22" i="11" s="1"/>
  <c r="EU55" i="11"/>
  <c r="ET55" i="11"/>
  <c r="EV55" i="11" s="1"/>
  <c r="GO55" i="11"/>
  <c r="FX30" i="11"/>
  <c r="FW30" i="11"/>
  <c r="GP36" i="11"/>
  <c r="AW50" i="11"/>
  <c r="R74" i="11"/>
  <c r="J110" i="11"/>
  <c r="V119" i="11"/>
  <c r="DK145" i="11"/>
  <c r="GO30" i="11"/>
  <c r="ET30" i="11"/>
  <c r="EV30" i="11" s="1"/>
  <c r="BT95" i="11"/>
  <c r="Z95" i="11"/>
  <c r="AB95" i="11" s="1"/>
  <c r="Y95" i="11"/>
  <c r="AA95" i="11" s="1"/>
  <c r="GP34" i="11"/>
  <c r="GO34" i="11"/>
  <c r="ET34" i="11"/>
  <c r="EV34" i="11" s="1"/>
  <c r="GP125" i="11"/>
  <c r="GQ48" i="11"/>
  <c r="FX146" i="11"/>
  <c r="FW146" i="11"/>
  <c r="Z4" i="11"/>
  <c r="AB4" i="11" s="1"/>
  <c r="FW12" i="11"/>
  <c r="BS125" i="11"/>
  <c r="BU125" i="11" s="1"/>
  <c r="FX12" i="11"/>
  <c r="Y25" i="11"/>
  <c r="AA25" i="11" s="1"/>
  <c r="FW43" i="11"/>
  <c r="DL3" i="11"/>
  <c r="DL4" i="11" s="1"/>
  <c r="DL5" i="11" s="1"/>
  <c r="DL6" i="11" s="1"/>
  <c r="DL7" i="11" s="1"/>
  <c r="DL8" i="11" s="1"/>
  <c r="DL9" i="11" s="1"/>
  <c r="DL10" i="11" s="1"/>
  <c r="DL11" i="11" s="1"/>
  <c r="DL12" i="11" s="1"/>
  <c r="DL13" i="11" s="1"/>
  <c r="DL14" i="11" s="1"/>
  <c r="DL15" i="11" s="1"/>
  <c r="DL16" i="11" s="1"/>
  <c r="DL17" i="11" s="1"/>
  <c r="DL18" i="11" s="1"/>
  <c r="DL19" i="11" s="1"/>
  <c r="DL20" i="11" s="1"/>
  <c r="DL21" i="11" s="1"/>
  <c r="DL22" i="11" s="1"/>
  <c r="DL23" i="11" s="1"/>
  <c r="DL24" i="11" s="1"/>
  <c r="DL25" i="11" s="1"/>
  <c r="DL26" i="11" s="1"/>
  <c r="DL27" i="11" s="1"/>
  <c r="DL28" i="11" s="1"/>
  <c r="DL29" i="11" s="1"/>
  <c r="DL30" i="11" s="1"/>
  <c r="DL31" i="11" s="1"/>
  <c r="DL32" i="11" s="1"/>
  <c r="DL33" i="11" s="1"/>
  <c r="DL34" i="11" s="1"/>
  <c r="DL35" i="11" s="1"/>
  <c r="DL36" i="11" s="1"/>
  <c r="DL37" i="11" s="1"/>
  <c r="DL38" i="11" s="1"/>
  <c r="DL39" i="11" s="1"/>
  <c r="DL40" i="11" s="1"/>
  <c r="DL41" i="11" s="1"/>
  <c r="DL42" i="11" s="1"/>
  <c r="DL43" i="11" s="1"/>
  <c r="DL44" i="11" s="1"/>
  <c r="DL45" i="11" s="1"/>
  <c r="DL46" i="11" s="1"/>
  <c r="DL47" i="11" s="1"/>
  <c r="DL48" i="11" s="1"/>
  <c r="DL49" i="11" s="1"/>
  <c r="DL50" i="11" s="1"/>
  <c r="DL51" i="11" s="1"/>
  <c r="DL52" i="11" s="1"/>
  <c r="DL53" i="11" s="1"/>
  <c r="DL54" i="11" s="1"/>
  <c r="DL55" i="11" s="1"/>
  <c r="DL56" i="11" s="1"/>
  <c r="DL57" i="11" s="1"/>
  <c r="DL58" i="11" s="1"/>
  <c r="DL59" i="11" s="1"/>
  <c r="DL60" i="11" s="1"/>
  <c r="DL61" i="11" s="1"/>
  <c r="DL62" i="11" s="1"/>
  <c r="DL63" i="11" s="1"/>
  <c r="DL64" i="11" s="1"/>
  <c r="DL65" i="11" s="1"/>
  <c r="DL66" i="11" s="1"/>
  <c r="DL67" i="11" s="1"/>
  <c r="DL68" i="11" s="1"/>
  <c r="DL69" i="11" s="1"/>
  <c r="DL70" i="11" s="1"/>
  <c r="DL71" i="11" s="1"/>
  <c r="DL72" i="11" s="1"/>
  <c r="DL73" i="11" s="1"/>
  <c r="DL74" i="11" s="1"/>
  <c r="DL75" i="11" s="1"/>
  <c r="DL76" i="11" s="1"/>
  <c r="DL77" i="11" s="1"/>
  <c r="DL78" i="11" s="1"/>
  <c r="DL79" i="11" s="1"/>
  <c r="DL80" i="11" s="1"/>
  <c r="DL81" i="11" s="1"/>
  <c r="DL82" i="11" s="1"/>
  <c r="DL83" i="11" s="1"/>
  <c r="DL84" i="11" s="1"/>
  <c r="DL85" i="11" s="1"/>
  <c r="DL86" i="11" s="1"/>
  <c r="DL87" i="11" s="1"/>
  <c r="DL88" i="11" s="1"/>
  <c r="DL89" i="11" s="1"/>
  <c r="DL90" i="11" s="1"/>
  <c r="DL91" i="11" s="1"/>
  <c r="DL92" i="11" s="1"/>
  <c r="DL93" i="11" s="1"/>
  <c r="DL94" i="11" s="1"/>
  <c r="DL95" i="11" s="1"/>
  <c r="DL96" i="11" s="1"/>
  <c r="DL97" i="11" s="1"/>
  <c r="DL98" i="11" s="1"/>
  <c r="DL99" i="11" s="1"/>
  <c r="DL100" i="11" s="1"/>
  <c r="DL101" i="11" s="1"/>
  <c r="DL102" i="11" s="1"/>
  <c r="DL103" i="11" s="1"/>
  <c r="DL104" i="11" s="1"/>
  <c r="DL105" i="11" s="1"/>
  <c r="DL106" i="11" s="1"/>
  <c r="DL107" i="11" s="1"/>
  <c r="DL108" i="11" s="1"/>
  <c r="DL109" i="11" s="1"/>
  <c r="DL110" i="11" s="1"/>
  <c r="DL111" i="11" s="1"/>
  <c r="DL112" i="11" s="1"/>
  <c r="DL113" i="11" s="1"/>
  <c r="DL114" i="11" s="1"/>
  <c r="DL115" i="11" s="1"/>
  <c r="DL116" i="11" s="1"/>
  <c r="DL117" i="11" s="1"/>
  <c r="DL118" i="11" s="1"/>
  <c r="DL119" i="11" s="1"/>
  <c r="DL120" i="11" s="1"/>
  <c r="DL121" i="11" s="1"/>
  <c r="DL122" i="11" s="1"/>
  <c r="DL123" i="11" s="1"/>
  <c r="DL124" i="11" s="1"/>
  <c r="DL125" i="11" s="1"/>
  <c r="DL126" i="11" s="1"/>
  <c r="DL127" i="11" s="1"/>
  <c r="DL128" i="11" s="1"/>
  <c r="DL129" i="11" s="1"/>
  <c r="DL130" i="11" s="1"/>
  <c r="DL131" i="11" s="1"/>
  <c r="DL132" i="11" s="1"/>
  <c r="DL133" i="11" s="1"/>
  <c r="DL134" i="11" s="1"/>
  <c r="DL135" i="11" s="1"/>
  <c r="DL136" i="11" s="1"/>
  <c r="DL137" i="11" s="1"/>
  <c r="DL138" i="11" s="1"/>
  <c r="DL139" i="11" s="1"/>
  <c r="DL140" i="11" s="1"/>
  <c r="DL141" i="11" s="1"/>
  <c r="DL142" i="11" s="1"/>
  <c r="DL143" i="11" s="1"/>
  <c r="DL144" i="11" s="1"/>
  <c r="DL145" i="11" s="1"/>
  <c r="DL146" i="11" s="1"/>
  <c r="DL147" i="11" s="1"/>
  <c r="GP99" i="11"/>
  <c r="GO99" i="11"/>
  <c r="DK68" i="11"/>
  <c r="N23" i="11"/>
  <c r="Z21" i="11"/>
  <c r="AB21" i="11" s="1"/>
  <c r="ET33" i="11"/>
  <c r="EV33" i="11" s="1"/>
  <c r="GP71" i="11"/>
  <c r="Z86" i="11"/>
  <c r="AB86" i="11" s="1"/>
  <c r="BT127" i="11"/>
  <c r="BS146" i="11"/>
  <c r="BU146" i="11" s="1"/>
  <c r="BS122" i="11"/>
  <c r="BU122" i="11" s="1"/>
  <c r="AV122" i="11"/>
  <c r="AX122" i="11" s="1"/>
  <c r="CQ122" i="11"/>
  <c r="CS122" i="11" s="1"/>
  <c r="AV20" i="11"/>
  <c r="AX20" i="11" s="1"/>
  <c r="CQ20" i="11"/>
  <c r="CS20" i="11" s="1"/>
  <c r="DV56" i="11"/>
  <c r="DX56" i="11" s="1"/>
  <c r="GP104" i="11"/>
  <c r="GO104" i="11"/>
  <c r="DG118" i="11"/>
  <c r="DW118" i="11"/>
  <c r="DY118" i="11" s="1"/>
  <c r="DV118" i="11"/>
  <c r="DX118" i="11" s="1"/>
  <c r="Z45" i="11"/>
  <c r="AB45" i="11" s="1"/>
  <c r="J121" i="11"/>
  <c r="FX127" i="11"/>
  <c r="GP145" i="11"/>
  <c r="Z20" i="11"/>
  <c r="AB20" i="11" s="1"/>
  <c r="CR21" i="11"/>
  <c r="FW42" i="11"/>
  <c r="GQ65" i="11"/>
  <c r="GP65" i="11"/>
  <c r="AW117" i="11"/>
  <c r="AW127" i="11"/>
  <c r="EU10" i="11"/>
  <c r="CR22" i="11"/>
  <c r="DV126" i="11"/>
  <c r="DX126" i="11" s="1"/>
  <c r="BT146" i="11"/>
  <c r="FX7" i="11"/>
  <c r="GP9" i="11"/>
  <c r="ET9" i="11"/>
  <c r="EV9" i="11" s="1"/>
  <c r="GO9" i="11"/>
  <c r="BT87" i="11"/>
  <c r="FX90" i="11"/>
  <c r="FW90" i="11"/>
  <c r="J130" i="11"/>
  <c r="EU14" i="11"/>
  <c r="GP17" i="11"/>
  <c r="CR29" i="11"/>
  <c r="Z39" i="11"/>
  <c r="AB39" i="11" s="1"/>
  <c r="BS39" i="11"/>
  <c r="BU39" i="11" s="1"/>
  <c r="GO50" i="11"/>
  <c r="ET50" i="11"/>
  <c r="EV50" i="11" s="1"/>
  <c r="AV71" i="11"/>
  <c r="AX71" i="11" s="1"/>
  <c r="CQ71" i="11"/>
  <c r="CS71" i="11" s="1"/>
  <c r="CR75" i="11"/>
  <c r="CR89" i="11"/>
  <c r="AW96" i="11"/>
  <c r="GQ108" i="11"/>
  <c r="DW110" i="11"/>
  <c r="DY110" i="11" s="1"/>
  <c r="DV110" i="11"/>
  <c r="DX110" i="11" s="1"/>
  <c r="DV114" i="11"/>
  <c r="DX114" i="11" s="1"/>
  <c r="EU120" i="11"/>
  <c r="GO6" i="11"/>
  <c r="EU6" i="11"/>
  <c r="BS10" i="11"/>
  <c r="BU10" i="11" s="1"/>
  <c r="BS20" i="11"/>
  <c r="BU20" i="11" s="1"/>
  <c r="Y22" i="11"/>
  <c r="AA22" i="11" s="1"/>
  <c r="DK47" i="11"/>
  <c r="DV47" i="11"/>
  <c r="DX47" i="11" s="1"/>
  <c r="AV92" i="11"/>
  <c r="AX92" i="11" s="1"/>
  <c r="CQ92" i="11"/>
  <c r="CS92" i="11" s="1"/>
  <c r="BT93" i="11"/>
  <c r="DW145" i="11"/>
  <c r="DY145" i="11" s="1"/>
  <c r="GO17" i="11"/>
  <c r="ET17" i="11"/>
  <c r="EV17" i="11" s="1"/>
  <c r="GQ57" i="11"/>
  <c r="GP57" i="11"/>
  <c r="Z89" i="11"/>
  <c r="AB89" i="11" s="1"/>
  <c r="Y89" i="11"/>
  <c r="AA89" i="11" s="1"/>
  <c r="Y124" i="11"/>
  <c r="AA124" i="11" s="1"/>
  <c r="R124" i="11"/>
  <c r="Z145" i="11"/>
  <c r="AB145" i="11" s="1"/>
  <c r="Z83" i="11"/>
  <c r="AB83" i="11" s="1"/>
  <c r="R89" i="11"/>
  <c r="AW6" i="11"/>
  <c r="FW6" i="11"/>
  <c r="BT26" i="11"/>
  <c r="GP30" i="11"/>
  <c r="FW53" i="11"/>
  <c r="BS63" i="11"/>
  <c r="BU63" i="11" s="1"/>
  <c r="CQ87" i="11"/>
  <c r="CS87" i="11" s="1"/>
  <c r="CR87" i="11"/>
  <c r="AV87" i="11"/>
  <c r="AX87" i="11" s="1"/>
  <c r="GO143" i="11"/>
  <c r="ET143" i="11"/>
  <c r="EV143" i="11" s="1"/>
  <c r="GP31" i="11"/>
  <c r="GQ31" i="11"/>
  <c r="Z112" i="11"/>
  <c r="AB112" i="11" s="1"/>
  <c r="DK125" i="11"/>
  <c r="DK126" i="11"/>
  <c r="BT5" i="11"/>
  <c r="Y11" i="11"/>
  <c r="AA11" i="11" s="1"/>
  <c r="GQ17" i="11"/>
  <c r="EU25" i="11"/>
  <c r="Y26" i="11"/>
  <c r="AA26" i="11" s="1"/>
  <c r="EU34" i="11"/>
  <c r="J39" i="11"/>
  <c r="FW41" i="11"/>
  <c r="ET41" i="11"/>
  <c r="EV41" i="11" s="1"/>
  <c r="GO41" i="11"/>
  <c r="DV50" i="11"/>
  <c r="DX50" i="11" s="1"/>
  <c r="BS71" i="11"/>
  <c r="BU71" i="11" s="1"/>
  <c r="DV71" i="11"/>
  <c r="DX71" i="11" s="1"/>
  <c r="AW95" i="11"/>
  <c r="GO100" i="11"/>
  <c r="GP100" i="11"/>
  <c r="EU119" i="11"/>
  <c r="CR122" i="11"/>
  <c r="Z141" i="11"/>
  <c r="AB141" i="11" s="1"/>
  <c r="Y141" i="11"/>
  <c r="AA141" i="11" s="1"/>
  <c r="Y145" i="11"/>
  <c r="AA145" i="11" s="1"/>
  <c r="Z122" i="11"/>
  <c r="AB122" i="11" s="1"/>
  <c r="Y122" i="11"/>
  <c r="AA122" i="11" s="1"/>
  <c r="GQ39" i="11"/>
  <c r="GP39" i="11"/>
  <c r="AV75" i="11"/>
  <c r="AX75" i="11" s="1"/>
  <c r="CQ75" i="11"/>
  <c r="CS75" i="11" s="1"/>
  <c r="BS75" i="11"/>
  <c r="BU75" i="11" s="1"/>
  <c r="BS93" i="11"/>
  <c r="BU93" i="11" s="1"/>
  <c r="GP112" i="11"/>
  <c r="GQ128" i="11"/>
  <c r="GP128" i="11"/>
  <c r="BT145" i="11"/>
  <c r="CR9" i="11"/>
  <c r="BT11" i="11"/>
  <c r="BS19" i="11"/>
  <c r="BU19" i="11" s="1"/>
  <c r="CQ19" i="11"/>
  <c r="CS19" i="11" s="1"/>
  <c r="DK5" i="11"/>
  <c r="DW42" i="11"/>
  <c r="DY42" i="11" s="1"/>
  <c r="GO53" i="11"/>
  <c r="ET53" i="11"/>
  <c r="EV53" i="11" s="1"/>
  <c r="GO72" i="11"/>
  <c r="ET72" i="11"/>
  <c r="EV72" i="11" s="1"/>
  <c r="EU72" i="11"/>
  <c r="ET102" i="11"/>
  <c r="EV102" i="11" s="1"/>
  <c r="GO102" i="11"/>
  <c r="GP102" i="11"/>
  <c r="CQ5" i="11"/>
  <c r="CS5" i="11" s="1"/>
  <c r="AV5" i="11"/>
  <c r="AX5" i="11" s="1"/>
  <c r="DW30" i="11"/>
  <c r="DY30" i="11" s="1"/>
  <c r="BS88" i="11"/>
  <c r="BU88" i="11" s="1"/>
  <c r="AW88" i="11"/>
  <c r="AV88" i="11"/>
  <c r="AX88" i="11" s="1"/>
  <c r="CQ88" i="11"/>
  <c r="CS88" i="11" s="1"/>
  <c r="AW125" i="11"/>
  <c r="FW125" i="11"/>
  <c r="Z5" i="11"/>
  <c r="AB5" i="11" s="1"/>
  <c r="BS5" i="11"/>
  <c r="BU5" i="11" s="1"/>
  <c r="CQ10" i="11"/>
  <c r="CS10" i="11" s="1"/>
  <c r="Z11" i="11"/>
  <c r="AB11" i="11" s="1"/>
  <c r="Y12" i="11"/>
  <c r="AA12" i="11" s="1"/>
  <c r="EU12" i="11"/>
  <c r="EU15" i="11"/>
  <c r="EU33" i="11"/>
  <c r="Z62" i="11"/>
  <c r="AB62" i="11" s="1"/>
  <c r="Y62" i="11"/>
  <c r="AA62" i="11" s="1"/>
  <c r="Y70" i="11"/>
  <c r="AA70" i="11" s="1"/>
  <c r="BT117" i="11"/>
  <c r="Y121" i="11"/>
  <c r="AA121" i="11" s="1"/>
  <c r="AW124" i="11"/>
  <c r="DW125" i="11"/>
  <c r="DY125" i="11" s="1"/>
  <c r="GO24" i="11"/>
  <c r="ET24" i="11"/>
  <c r="EV24" i="11" s="1"/>
  <c r="CR19" i="11"/>
  <c r="FW25" i="11"/>
  <c r="BT36" i="11"/>
  <c r="DK67" i="11"/>
  <c r="DS101" i="11"/>
  <c r="EU122" i="11"/>
  <c r="ET122" i="11"/>
  <c r="EV122" i="11" s="1"/>
  <c r="GO122" i="11"/>
  <c r="Z134" i="11"/>
  <c r="AB134" i="11" s="1"/>
  <c r="N134" i="11"/>
  <c r="FW144" i="11"/>
  <c r="Z92" i="11"/>
  <c r="AB92" i="11" s="1"/>
  <c r="AW5" i="11"/>
  <c r="CR5" i="11"/>
  <c r="GP12" i="11"/>
  <c r="CR20" i="11"/>
  <c r="AW21" i="11"/>
  <c r="GP29" i="11"/>
  <c r="BT33" i="11"/>
  <c r="BS36" i="11"/>
  <c r="BU36" i="11" s="1"/>
  <c r="CR39" i="11"/>
  <c r="Z48" i="11"/>
  <c r="AB48" i="11" s="1"/>
  <c r="Y48" i="11"/>
  <c r="AA48" i="11" s="1"/>
  <c r="DW60" i="11"/>
  <c r="DY60" i="11" s="1"/>
  <c r="FX60" i="11"/>
  <c r="FW60" i="11"/>
  <c r="FW82" i="11"/>
  <c r="DG84" i="11"/>
  <c r="DW84" i="11"/>
  <c r="DY84" i="11" s="1"/>
  <c r="DV84" i="11"/>
  <c r="DX84" i="11" s="1"/>
  <c r="AW89" i="11"/>
  <c r="Z101" i="11"/>
  <c r="AB101" i="11" s="1"/>
  <c r="GP101" i="11"/>
  <c r="BT102" i="11"/>
  <c r="Z118" i="11"/>
  <c r="AB118" i="11" s="1"/>
  <c r="Y118" i="11"/>
  <c r="AA118" i="11" s="1"/>
  <c r="AW122" i="11"/>
  <c r="FW122" i="11"/>
  <c r="CR127" i="11"/>
  <c r="GQ131" i="11"/>
  <c r="GQ141" i="11"/>
  <c r="DW10" i="11"/>
  <c r="DY10" i="11" s="1"/>
  <c r="FW23" i="11"/>
  <c r="ET23" i="11"/>
  <c r="EV23" i="11" s="1"/>
  <c r="DW25" i="11"/>
  <c r="DY25" i="11" s="1"/>
  <c r="BS133" i="11"/>
  <c r="BU133" i="11" s="1"/>
  <c r="GP13" i="11"/>
  <c r="BT16" i="11"/>
  <c r="EU17" i="11"/>
  <c r="DV29" i="11"/>
  <c r="DX29" i="11" s="1"/>
  <c r="BS57" i="11"/>
  <c r="BU57" i="11" s="1"/>
  <c r="AV57" i="11"/>
  <c r="AX57" i="11" s="1"/>
  <c r="BT57" i="11"/>
  <c r="BS76" i="11"/>
  <c r="BU76" i="11" s="1"/>
  <c r="CQ76" i="11"/>
  <c r="CS76" i="11" s="1"/>
  <c r="BT76" i="11"/>
  <c r="CR95" i="11"/>
  <c r="AV103" i="11"/>
  <c r="AX103" i="11" s="1"/>
  <c r="CQ103" i="11"/>
  <c r="CS103" i="11" s="1"/>
  <c r="Z115" i="11"/>
  <c r="AB115" i="11" s="1"/>
  <c r="BT118" i="11"/>
  <c r="DW123" i="11"/>
  <c r="DY123" i="11" s="1"/>
  <c r="DV123" i="11"/>
  <c r="DX123" i="11" s="1"/>
  <c r="CR124" i="11"/>
  <c r="GO127" i="11"/>
  <c r="ET127" i="11"/>
  <c r="EV127" i="11" s="1"/>
  <c r="FX128" i="11"/>
  <c r="FW128" i="11"/>
  <c r="CR132" i="11"/>
  <c r="AV132" i="11"/>
  <c r="AX132" i="11" s="1"/>
  <c r="DW137" i="11"/>
  <c r="DY137" i="11" s="1"/>
  <c r="AW10" i="11"/>
  <c r="GP3" i="11"/>
  <c r="DG19" i="11"/>
  <c r="DW19" i="11"/>
  <c r="DY19" i="11" s="1"/>
  <c r="DV19" i="11"/>
  <c r="DX19" i="11" s="1"/>
  <c r="DW23" i="11"/>
  <c r="DY23" i="11" s="1"/>
  <c r="EU35" i="11"/>
  <c r="CR37" i="11"/>
  <c r="BT47" i="11"/>
  <c r="Y58" i="11"/>
  <c r="AA58" i="11" s="1"/>
  <c r="J59" i="11"/>
  <c r="Z59" i="11"/>
  <c r="AB59" i="11" s="1"/>
  <c r="Y59" i="11"/>
  <c r="AA59" i="11" s="1"/>
  <c r="BS86" i="11"/>
  <c r="BU86" i="11" s="1"/>
  <c r="AV86" i="11"/>
  <c r="AX86" i="11" s="1"/>
  <c r="AV121" i="11"/>
  <c r="AX121" i="11" s="1"/>
  <c r="CQ121" i="11"/>
  <c r="CS121" i="11" s="1"/>
  <c r="DG123" i="11"/>
  <c r="DW129" i="11"/>
  <c r="DY129" i="11" s="1"/>
  <c r="DV129" i="11"/>
  <c r="DX129" i="11" s="1"/>
  <c r="DG137" i="11"/>
  <c r="BT24" i="11"/>
  <c r="CR45" i="11"/>
  <c r="DV52" i="11"/>
  <c r="DX52" i="11" s="1"/>
  <c r="BS56" i="11"/>
  <c r="BU56" i="11" s="1"/>
  <c r="CQ56" i="11"/>
  <c r="CS56" i="11" s="1"/>
  <c r="BS68" i="11"/>
  <c r="BU68" i="11" s="1"/>
  <c r="CQ68" i="11"/>
  <c r="CS68" i="11" s="1"/>
  <c r="AW86" i="11"/>
  <c r="EU93" i="11"/>
  <c r="BT107" i="11"/>
  <c r="DG108" i="11"/>
  <c r="DV108" i="11"/>
  <c r="DX108" i="11" s="1"/>
  <c r="AV111" i="11"/>
  <c r="AX111" i="11" s="1"/>
  <c r="EU116" i="11"/>
  <c r="CR117" i="11"/>
  <c r="EU126" i="11"/>
  <c r="BT134" i="11"/>
  <c r="EU135" i="11"/>
  <c r="BT142" i="11"/>
  <c r="EU147" i="11"/>
  <c r="AW26" i="11"/>
  <c r="AW34" i="11"/>
  <c r="DV36" i="11"/>
  <c r="DX36" i="11" s="1"/>
  <c r="CR47" i="11"/>
  <c r="BT54" i="11"/>
  <c r="Y55" i="11"/>
  <c r="AA55" i="11" s="1"/>
  <c r="BT55" i="11"/>
  <c r="EU62" i="11"/>
  <c r="BT64" i="11"/>
  <c r="Z68" i="11"/>
  <c r="AB68" i="11" s="1"/>
  <c r="CQ74" i="11"/>
  <c r="CS74" i="11" s="1"/>
  <c r="AV74" i="11"/>
  <c r="AX74" i="11" s="1"/>
  <c r="EU95" i="11"/>
  <c r="CR97" i="11"/>
  <c r="CR103" i="11"/>
  <c r="BT106" i="11"/>
  <c r="FX108" i="11"/>
  <c r="FW108" i="11"/>
  <c r="BT110" i="11"/>
  <c r="GQ118" i="11"/>
  <c r="GP118" i="11"/>
  <c r="CR121" i="11"/>
  <c r="BS123" i="11"/>
  <c r="BU123" i="11" s="1"/>
  <c r="AV123" i="11"/>
  <c r="AX123" i="11" s="1"/>
  <c r="AW28" i="11"/>
  <c r="FW39" i="11"/>
  <c r="DW40" i="11"/>
  <c r="DY40" i="11" s="1"/>
  <c r="GP42" i="11"/>
  <c r="ET47" i="11"/>
  <c r="EV47" i="11" s="1"/>
  <c r="GO47" i="11"/>
  <c r="J55" i="11"/>
  <c r="FW57" i="11"/>
  <c r="CR71" i="11"/>
  <c r="BT74" i="11"/>
  <c r="EU90" i="11"/>
  <c r="FW92" i="11"/>
  <c r="CR93" i="11"/>
  <c r="CQ101" i="11"/>
  <c r="CS101" i="11" s="1"/>
  <c r="AV101" i="11"/>
  <c r="AX101" i="11" s="1"/>
  <c r="CR109" i="11"/>
  <c r="GP114" i="11"/>
  <c r="FW115" i="11"/>
  <c r="CR125" i="11"/>
  <c r="GP130" i="11"/>
  <c r="GP25" i="11"/>
  <c r="AV28" i="11"/>
  <c r="AX28" i="11" s="1"/>
  <c r="BT42" i="11"/>
  <c r="GO46" i="11"/>
  <c r="ET46" i="11"/>
  <c r="EV46" i="11" s="1"/>
  <c r="DW47" i="11"/>
  <c r="DY47" i="11" s="1"/>
  <c r="FW47" i="11"/>
  <c r="CR50" i="11"/>
  <c r="AW51" i="11"/>
  <c r="BS74" i="11"/>
  <c r="BU74" i="11" s="1"/>
  <c r="AW87" i="11"/>
  <c r="CR88" i="11"/>
  <c r="EU89" i="11"/>
  <c r="DW102" i="11"/>
  <c r="DY102" i="11" s="1"/>
  <c r="Y106" i="11"/>
  <c r="AA106" i="11" s="1"/>
  <c r="DW124" i="11"/>
  <c r="DY124" i="11" s="1"/>
  <c r="EU128" i="11"/>
  <c r="EU46" i="11"/>
  <c r="AW53" i="11"/>
  <c r="FW55" i="11"/>
  <c r="CR56" i="11"/>
  <c r="AW70" i="11"/>
  <c r="AW71" i="11"/>
  <c r="ET79" i="11"/>
  <c r="EV79" i="11" s="1"/>
  <c r="BT85" i="11"/>
  <c r="EU94" i="11"/>
  <c r="EU101" i="11"/>
  <c r="FW120" i="11"/>
  <c r="FW132" i="11"/>
  <c r="EU134" i="11"/>
  <c r="BS138" i="11"/>
  <c r="BU138" i="11" s="1"/>
  <c r="CR145" i="11"/>
  <c r="BT43" i="11"/>
  <c r="CR51" i="11"/>
  <c r="FX55" i="11"/>
  <c r="AW75" i="11"/>
  <c r="DV86" i="11"/>
  <c r="DX86" i="11" s="1"/>
  <c r="CR101" i="11"/>
  <c r="FX120" i="11"/>
  <c r="BT124" i="11"/>
  <c r="FW131" i="11"/>
  <c r="EU146" i="11"/>
  <c r="EU40" i="11"/>
  <c r="EU42" i="11"/>
  <c r="FW49" i="11"/>
  <c r="AW64" i="11"/>
  <c r="BT73" i="11"/>
  <c r="CR92" i="11"/>
  <c r="DW95" i="11"/>
  <c r="DY95" i="11" s="1"/>
  <c r="EU107" i="11"/>
  <c r="DV116" i="11"/>
  <c r="DX116" i="11" s="1"/>
  <c r="BT122" i="11"/>
  <c r="EU131" i="11"/>
  <c r="Z34" i="11"/>
  <c r="AB34" i="11" s="1"/>
  <c r="Y34" i="11"/>
  <c r="AA34" i="11" s="1"/>
  <c r="DG39" i="11"/>
  <c r="DW39" i="11"/>
  <c r="DY39" i="11" s="1"/>
  <c r="AW40" i="11"/>
  <c r="Y52" i="11"/>
  <c r="AA52" i="11" s="1"/>
  <c r="J52" i="11"/>
  <c r="DW62" i="11"/>
  <c r="DY62" i="11" s="1"/>
  <c r="DV62" i="11"/>
  <c r="DX62" i="11" s="1"/>
  <c r="BS94" i="11"/>
  <c r="BU94" i="11" s="1"/>
  <c r="AW94" i="11"/>
  <c r="AV94" i="11"/>
  <c r="AX94" i="11" s="1"/>
  <c r="CQ94" i="11"/>
  <c r="CS94" i="11" s="1"/>
  <c r="BT94" i="11"/>
  <c r="CR94" i="11"/>
  <c r="FX106" i="11"/>
  <c r="FW106" i="11"/>
  <c r="ET14" i="11"/>
  <c r="EV14" i="11" s="1"/>
  <c r="FW14" i="11"/>
  <c r="GO16" i="11"/>
  <c r="ET16" i="11"/>
  <c r="EV16" i="11" s="1"/>
  <c r="GQ26" i="11"/>
  <c r="GP26" i="11"/>
  <c r="GO37" i="11"/>
  <c r="GP37" i="11"/>
  <c r="ET37" i="11"/>
  <c r="EV37" i="11" s="1"/>
  <c r="FW37" i="11"/>
  <c r="DO56" i="11"/>
  <c r="DG59" i="11"/>
  <c r="DK62" i="11"/>
  <c r="DW64" i="11"/>
  <c r="DY64" i="11" s="1"/>
  <c r="FW75" i="11"/>
  <c r="DO77" i="11"/>
  <c r="DW77" i="11"/>
  <c r="DY77" i="11" s="1"/>
  <c r="DV77" i="11"/>
  <c r="DX77" i="11" s="1"/>
  <c r="ET81" i="11"/>
  <c r="EV81" i="11" s="1"/>
  <c r="FW81" i="11"/>
  <c r="GO81" i="11"/>
  <c r="DW81" i="11"/>
  <c r="DY81" i="11" s="1"/>
  <c r="DK100" i="11"/>
  <c r="FX104" i="11"/>
  <c r="FW104" i="11"/>
  <c r="GQ7" i="11"/>
  <c r="GP7" i="11"/>
  <c r="GP10" i="11"/>
  <c r="R13" i="11"/>
  <c r="ET13" i="11"/>
  <c r="EV13" i="11" s="1"/>
  <c r="GO13" i="11"/>
  <c r="DW14" i="11"/>
  <c r="DY14" i="11" s="1"/>
  <c r="DV14" i="11"/>
  <c r="DX14" i="11" s="1"/>
  <c r="N19" i="11"/>
  <c r="DK20" i="11"/>
  <c r="DK22" i="11"/>
  <c r="AW27" i="11"/>
  <c r="AV27" i="11"/>
  <c r="AX27" i="11" s="1"/>
  <c r="CQ27" i="11"/>
  <c r="CS27" i="11" s="1"/>
  <c r="BS27" i="11"/>
  <c r="BU27" i="11" s="1"/>
  <c r="CR27" i="11"/>
  <c r="Z30" i="11"/>
  <c r="AB30" i="11" s="1"/>
  <c r="Y30" i="11"/>
  <c r="AA30" i="11" s="1"/>
  <c r="DG37" i="11"/>
  <c r="R38" i="11"/>
  <c r="DK40" i="11"/>
  <c r="DO44" i="11"/>
  <c r="ET51" i="11"/>
  <c r="EV51" i="11" s="1"/>
  <c r="GP51" i="11"/>
  <c r="GO51" i="11"/>
  <c r="DO64" i="11"/>
  <c r="V69" i="11"/>
  <c r="Y77" i="11"/>
  <c r="AA77" i="11" s="1"/>
  <c r="J77" i="11"/>
  <c r="Z77" i="11"/>
  <c r="AB77" i="11" s="1"/>
  <c r="N80" i="11"/>
  <c r="N5" i="11"/>
  <c r="ET5" i="11"/>
  <c r="EV5" i="11" s="1"/>
  <c r="GO5" i="11"/>
  <c r="DB3" i="11"/>
  <c r="EU5" i="11"/>
  <c r="DG10" i="11"/>
  <c r="DO12" i="11"/>
  <c r="DW13" i="11"/>
  <c r="DY13" i="11" s="1"/>
  <c r="DG14" i="11"/>
  <c r="DK16" i="11"/>
  <c r="V17" i="11"/>
  <c r="DK17" i="11"/>
  <c r="DV17" i="11"/>
  <c r="DX17" i="11" s="1"/>
  <c r="FX17" i="11"/>
  <c r="FW17" i="11"/>
  <c r="FX22" i="11"/>
  <c r="FW22" i="11"/>
  <c r="N30" i="11"/>
  <c r="Z40" i="11"/>
  <c r="AB40" i="11" s="1"/>
  <c r="Y40" i="11"/>
  <c r="AA40" i="11" s="1"/>
  <c r="DG51" i="11"/>
  <c r="DK53" i="11"/>
  <c r="FX75" i="11"/>
  <c r="DG104" i="11"/>
  <c r="DV104" i="11"/>
  <c r="DX104" i="11" s="1"/>
  <c r="DW104" i="11"/>
  <c r="DY104" i="11" s="1"/>
  <c r="DK130" i="11"/>
  <c r="DV5" i="11"/>
  <c r="DX5" i="11" s="1"/>
  <c r="DW5" i="11"/>
  <c r="DY5" i="11" s="1"/>
  <c r="Z6" i="11"/>
  <c r="AB6" i="11" s="1"/>
  <c r="Y6" i="11"/>
  <c r="AA6" i="11" s="1"/>
  <c r="N6" i="11"/>
  <c r="AV7" i="11"/>
  <c r="AX7" i="11" s="1"/>
  <c r="CQ7" i="11"/>
  <c r="CS7" i="11" s="1"/>
  <c r="CR7" i="11"/>
  <c r="AW7" i="11"/>
  <c r="Y10" i="11"/>
  <c r="AA10" i="11" s="1"/>
  <c r="DG13" i="11"/>
  <c r="Y17" i="11"/>
  <c r="AA17" i="11" s="1"/>
  <c r="DO19" i="11"/>
  <c r="DW27" i="11"/>
  <c r="DY27" i="11" s="1"/>
  <c r="DV27" i="11"/>
  <c r="DX27" i="11" s="1"/>
  <c r="AW29" i="11"/>
  <c r="AV29" i="11"/>
  <c r="AX29" i="11" s="1"/>
  <c r="BS29" i="11"/>
  <c r="BU29" i="11" s="1"/>
  <c r="AW35" i="11"/>
  <c r="AV35" i="11"/>
  <c r="AX35" i="11" s="1"/>
  <c r="CQ35" i="11"/>
  <c r="CS35" i="11" s="1"/>
  <c r="BS35" i="11"/>
  <c r="BU35" i="11" s="1"/>
  <c r="Z37" i="11"/>
  <c r="AB37" i="11" s="1"/>
  <c r="R40" i="11"/>
  <c r="DO40" i="11"/>
  <c r="V44" i="11"/>
  <c r="GP45" i="11"/>
  <c r="Z52" i="11"/>
  <c r="AB52" i="11" s="1"/>
  <c r="AW58" i="11"/>
  <c r="Z81" i="11"/>
  <c r="AB81" i="11" s="1"/>
  <c r="Y81" i="11"/>
  <c r="AA81" i="11" s="1"/>
  <c r="N117" i="11"/>
  <c r="Y117" i="11"/>
  <c r="AA117" i="11" s="1"/>
  <c r="Z117" i="11"/>
  <c r="AB117" i="11" s="1"/>
  <c r="R147" i="11"/>
  <c r="GP147" i="11"/>
  <c r="DG5" i="11"/>
  <c r="N10" i="11"/>
  <c r="DK10" i="11"/>
  <c r="DV12" i="11"/>
  <c r="DX12" i="11" s="1"/>
  <c r="Y13" i="11"/>
  <c r="AA13" i="11" s="1"/>
  <c r="R14" i="11"/>
  <c r="Z17" i="11"/>
  <c r="AB17" i="11" s="1"/>
  <c r="CR18" i="11"/>
  <c r="Y20" i="11"/>
  <c r="AA20" i="11" s="1"/>
  <c r="GQ24" i="11"/>
  <c r="EU26" i="11"/>
  <c r="DG27" i="11"/>
  <c r="DV28" i="11"/>
  <c r="DX28" i="11" s="1"/>
  <c r="Z29" i="11"/>
  <c r="AB29" i="11" s="1"/>
  <c r="GO29" i="11"/>
  <c r="EU29" i="11"/>
  <c r="ET29" i="11"/>
  <c r="EV29" i="11" s="1"/>
  <c r="FW29" i="11"/>
  <c r="V30" i="11"/>
  <c r="CR32" i="11"/>
  <c r="J35" i="11"/>
  <c r="DG36" i="11"/>
  <c r="N37" i="11"/>
  <c r="FW38" i="11"/>
  <c r="GP41" i="11"/>
  <c r="CQ53" i="11"/>
  <c r="CS53" i="11" s="1"/>
  <c r="AV53" i="11"/>
  <c r="AX53" i="11" s="1"/>
  <c r="BT53" i="11"/>
  <c r="BS53" i="11"/>
  <c r="BU53" i="11" s="1"/>
  <c r="DV60" i="11"/>
  <c r="DX60" i="11" s="1"/>
  <c r="DK60" i="11"/>
  <c r="R61" i="11"/>
  <c r="N66" i="11"/>
  <c r="FX68" i="11"/>
  <c r="FW68" i="11"/>
  <c r="DW79" i="11"/>
  <c r="DY79" i="11" s="1"/>
  <c r="DV79" i="11"/>
  <c r="DX79" i="11" s="1"/>
  <c r="J81" i="11"/>
  <c r="EU88" i="11"/>
  <c r="ET88" i="11"/>
  <c r="EV88" i="11" s="1"/>
  <c r="FW88" i="11"/>
  <c r="GO88" i="11"/>
  <c r="DV38" i="11"/>
  <c r="DX38" i="11" s="1"/>
  <c r="DW38" i="11"/>
  <c r="DY38" i="11" s="1"/>
  <c r="CQ40" i="11"/>
  <c r="CS40" i="11" s="1"/>
  <c r="BS40" i="11"/>
  <c r="BU40" i="11" s="1"/>
  <c r="CR40" i="11"/>
  <c r="CQ72" i="11"/>
  <c r="CS72" i="11" s="1"/>
  <c r="BS72" i="11"/>
  <c r="BU72" i="11" s="1"/>
  <c r="AV72" i="11"/>
  <c r="AX72" i="11" s="1"/>
  <c r="ET87" i="11"/>
  <c r="EV87" i="11" s="1"/>
  <c r="EU87" i="11"/>
  <c r="GP87" i="11"/>
  <c r="GO87" i="11"/>
  <c r="CQ30" i="11"/>
  <c r="CS30" i="11" s="1"/>
  <c r="CR30" i="11"/>
  <c r="AW30" i="11"/>
  <c r="BT30" i="11"/>
  <c r="BS30" i="11"/>
  <c r="BU30" i="11" s="1"/>
  <c r="V34" i="11"/>
  <c r="Z38" i="11"/>
  <c r="AB38" i="11" s="1"/>
  <c r="Y38" i="11"/>
  <c r="AA38" i="11" s="1"/>
  <c r="GQ13" i="11"/>
  <c r="V18" i="11"/>
  <c r="GP27" i="11"/>
  <c r="DW49" i="11"/>
  <c r="DY49" i="11" s="1"/>
  <c r="DV49" i="11"/>
  <c r="DX49" i="11" s="1"/>
  <c r="AV66" i="11"/>
  <c r="AX66" i="11" s="1"/>
  <c r="BS66" i="11"/>
  <c r="BU66" i="11" s="1"/>
  <c r="CR66" i="11"/>
  <c r="CQ66" i="11"/>
  <c r="CS66" i="11" s="1"/>
  <c r="DV72" i="11"/>
  <c r="DX72" i="11" s="1"/>
  <c r="ET75" i="11"/>
  <c r="EV75" i="11" s="1"/>
  <c r="GO75" i="11"/>
  <c r="GP75" i="11"/>
  <c r="EU75" i="11"/>
  <c r="GQ76" i="11"/>
  <c r="GP76" i="11"/>
  <c r="Y8" i="11"/>
  <c r="AA8" i="11" s="1"/>
  <c r="N8" i="11"/>
  <c r="Y78" i="11"/>
  <c r="AA78" i="11" s="1"/>
  <c r="Z78" i="11"/>
  <c r="AB78" i="11" s="1"/>
  <c r="BT14" i="11"/>
  <c r="Z63" i="11"/>
  <c r="AB63" i="11" s="1"/>
  <c r="Y63" i="11"/>
  <c r="AA63" i="11" s="1"/>
  <c r="J63" i="11"/>
  <c r="DK88" i="11"/>
  <c r="V10" i="11"/>
  <c r="DV16" i="11"/>
  <c r="DX16" i="11" s="1"/>
  <c r="Z36" i="11"/>
  <c r="AB36" i="11" s="1"/>
  <c r="Y36" i="11"/>
  <c r="AA36" i="11" s="1"/>
  <c r="DW37" i="11"/>
  <c r="DY37" i="11" s="1"/>
  <c r="DO43" i="11"/>
  <c r="N73" i="11"/>
  <c r="R7" i="11"/>
  <c r="GP8" i="11"/>
  <c r="ET8" i="11"/>
  <c r="EV8" i="11" s="1"/>
  <c r="GO8" i="11"/>
  <c r="Z10" i="11"/>
  <c r="AB10" i="11" s="1"/>
  <c r="FW13" i="11"/>
  <c r="DW16" i="11"/>
  <c r="DY16" i="11" s="1"/>
  <c r="GO22" i="11"/>
  <c r="V75" i="11"/>
  <c r="FW94" i="11"/>
  <c r="FX94" i="11"/>
  <c r="AW4" i="11"/>
  <c r="FW5" i="11"/>
  <c r="DO7" i="11"/>
  <c r="DG21" i="11"/>
  <c r="DV21" i="11"/>
  <c r="DX21" i="11" s="1"/>
  <c r="GP22" i="11"/>
  <c r="GQ23" i="11"/>
  <c r="DK26" i="11"/>
  <c r="DW34" i="11"/>
  <c r="DY34" i="11" s="1"/>
  <c r="DK34" i="11"/>
  <c r="BT35" i="11"/>
  <c r="DW36" i="11"/>
  <c r="DY36" i="11" s="1"/>
  <c r="FW36" i="11"/>
  <c r="GO38" i="11"/>
  <c r="GP40" i="11"/>
  <c r="DW41" i="11"/>
  <c r="DY41" i="11" s="1"/>
  <c r="DV41" i="11"/>
  <c r="DX41" i="11" s="1"/>
  <c r="AW45" i="11"/>
  <c r="AV45" i="11"/>
  <c r="AX45" i="11" s="1"/>
  <c r="BS45" i="11"/>
  <c r="BU45" i="11" s="1"/>
  <c r="DV51" i="11"/>
  <c r="DX51" i="11" s="1"/>
  <c r="DK54" i="11"/>
  <c r="DW54" i="11"/>
  <c r="DY54" i="11" s="1"/>
  <c r="DV54" i="11"/>
  <c r="DX54" i="11" s="1"/>
  <c r="ET67" i="11"/>
  <c r="EV67" i="11" s="1"/>
  <c r="GO67" i="11"/>
  <c r="EU67" i="11"/>
  <c r="DW67" i="11"/>
  <c r="DY67" i="11" s="1"/>
  <c r="BS79" i="11"/>
  <c r="BU79" i="11" s="1"/>
  <c r="AV79" i="11"/>
  <c r="AX79" i="11" s="1"/>
  <c r="CQ79" i="11"/>
  <c r="CS79" i="11" s="1"/>
  <c r="BT79" i="11"/>
  <c r="AV84" i="11"/>
  <c r="AX84" i="11" s="1"/>
  <c r="CR84" i="11"/>
  <c r="CQ84" i="11"/>
  <c r="CS84" i="11" s="1"/>
  <c r="Z84" i="11"/>
  <c r="AB84" i="11" s="1"/>
  <c r="BS84" i="11"/>
  <c r="BU84" i="11" s="1"/>
  <c r="AW84" i="11"/>
  <c r="FW86" i="11"/>
  <c r="FX105" i="11"/>
  <c r="FW105" i="11"/>
  <c r="J109" i="11"/>
  <c r="Z109" i="11"/>
  <c r="AB109" i="11" s="1"/>
  <c r="Y109" i="11"/>
  <c r="AA109" i="11" s="1"/>
  <c r="DO46" i="11"/>
  <c r="DO76" i="11"/>
  <c r="DV76" i="11"/>
  <c r="DX76" i="11" s="1"/>
  <c r="DW76" i="11"/>
  <c r="DY76" i="11" s="1"/>
  <c r="GQ35" i="11"/>
  <c r="GP35" i="11"/>
  <c r="DG38" i="11"/>
  <c r="DO52" i="11"/>
  <c r="DG55" i="11"/>
  <c r="DV55" i="11"/>
  <c r="DX55" i="11" s="1"/>
  <c r="DW55" i="11"/>
  <c r="DY55" i="11" s="1"/>
  <c r="GQ105" i="11"/>
  <c r="GP105" i="11"/>
  <c r="GQ121" i="11"/>
  <c r="GP121" i="11"/>
  <c r="Z64" i="11"/>
  <c r="AB64" i="11" s="1"/>
  <c r="Y64" i="11"/>
  <c r="AA64" i="11" s="1"/>
  <c r="DW103" i="11"/>
  <c r="DY103" i="11" s="1"/>
  <c r="DV103" i="11"/>
  <c r="DX103" i="11" s="1"/>
  <c r="BT6" i="11"/>
  <c r="BS6" i="11"/>
  <c r="BU6" i="11" s="1"/>
  <c r="DG88" i="11"/>
  <c r="DV88" i="11"/>
  <c r="DX88" i="11" s="1"/>
  <c r="DW88" i="11"/>
  <c r="DY88" i="11" s="1"/>
  <c r="AV104" i="11"/>
  <c r="AX104" i="11" s="1"/>
  <c r="BS104" i="11"/>
  <c r="BU104" i="11" s="1"/>
  <c r="BT104" i="11"/>
  <c r="DV37" i="11"/>
  <c r="DX37" i="11" s="1"/>
  <c r="J78" i="11"/>
  <c r="DW89" i="11"/>
  <c r="DY89" i="11" s="1"/>
  <c r="DV89" i="11"/>
  <c r="DX89" i="11" s="1"/>
  <c r="AW100" i="11"/>
  <c r="AV100" i="11"/>
  <c r="AX100" i="11" s="1"/>
  <c r="BS100" i="11"/>
  <c r="BU100" i="11" s="1"/>
  <c r="BT100" i="11"/>
  <c r="CQ100" i="11"/>
  <c r="CS100" i="11" s="1"/>
  <c r="V6" i="11"/>
  <c r="GO20" i="11"/>
  <c r="DG25" i="11"/>
  <c r="DO48" i="11"/>
  <c r="DO89" i="11"/>
  <c r="GQ3" i="11"/>
  <c r="CQ18" i="11"/>
  <c r="CS18" i="11" s="1"/>
  <c r="AW18" i="11"/>
  <c r="AV18" i="11"/>
  <c r="AX18" i="11" s="1"/>
  <c r="BS18" i="11"/>
  <c r="BU18" i="11" s="1"/>
  <c r="BT27" i="11"/>
  <c r="R29" i="11"/>
  <c r="V36" i="11"/>
  <c r="O3" i="11"/>
  <c r="O4" i="11" s="1"/>
  <c r="O5" i="11" s="1"/>
  <c r="O6" i="11" s="1"/>
  <c r="O7" i="11" s="1"/>
  <c r="O8" i="11" s="1"/>
  <c r="O9" i="11" s="1"/>
  <c r="O10" i="11" s="1"/>
  <c r="O11" i="11" s="1"/>
  <c r="O12" i="11" s="1"/>
  <c r="O13" i="11" s="1"/>
  <c r="O14" i="11" s="1"/>
  <c r="O15" i="11" s="1"/>
  <c r="O16" i="11" s="1"/>
  <c r="O17" i="11" s="1"/>
  <c r="O18" i="11" s="1"/>
  <c r="O19" i="11" s="1"/>
  <c r="O20" i="11" s="1"/>
  <c r="O21" i="11" s="1"/>
  <c r="O22" i="11" s="1"/>
  <c r="O23" i="11" s="1"/>
  <c r="O24" i="11" s="1"/>
  <c r="O25" i="11" s="1"/>
  <c r="O26" i="11" s="1"/>
  <c r="O27" i="11" s="1"/>
  <c r="O28" i="11" s="1"/>
  <c r="O29" i="11" s="1"/>
  <c r="O30" i="11" s="1"/>
  <c r="O31" i="11" s="1"/>
  <c r="O32" i="11" s="1"/>
  <c r="O33" i="11" s="1"/>
  <c r="O34" i="11" s="1"/>
  <c r="O35" i="11" s="1"/>
  <c r="O36" i="11" s="1"/>
  <c r="O37" i="11" s="1"/>
  <c r="O38" i="11" s="1"/>
  <c r="O39" i="11" s="1"/>
  <c r="O40" i="11" s="1"/>
  <c r="O41" i="11" s="1"/>
  <c r="O42" i="11" s="1"/>
  <c r="O43" i="11" s="1"/>
  <c r="O44" i="11" s="1"/>
  <c r="O45" i="11" s="1"/>
  <c r="O46" i="11" s="1"/>
  <c r="O47" i="11" s="1"/>
  <c r="O48" i="11" s="1"/>
  <c r="O49" i="11" s="1"/>
  <c r="O50" i="11" s="1"/>
  <c r="O51" i="11" s="1"/>
  <c r="O52" i="11" s="1"/>
  <c r="O53" i="11" s="1"/>
  <c r="O54" i="11" s="1"/>
  <c r="O55" i="11" s="1"/>
  <c r="O56" i="11" s="1"/>
  <c r="O57" i="11" s="1"/>
  <c r="O58" i="11" s="1"/>
  <c r="O59" i="11" s="1"/>
  <c r="O60" i="11" s="1"/>
  <c r="O61" i="11" s="1"/>
  <c r="O62" i="11" s="1"/>
  <c r="O63" i="11" s="1"/>
  <c r="O64" i="11" s="1"/>
  <c r="O65" i="11" s="1"/>
  <c r="O66" i="11" s="1"/>
  <c r="O67" i="11" s="1"/>
  <c r="O68" i="11" s="1"/>
  <c r="O69" i="11" s="1"/>
  <c r="O70" i="11" s="1"/>
  <c r="O71" i="11" s="1"/>
  <c r="O72" i="11" s="1"/>
  <c r="O73" i="11" s="1"/>
  <c r="O74" i="11" s="1"/>
  <c r="O75" i="11" s="1"/>
  <c r="O76" i="11" s="1"/>
  <c r="O77" i="11" s="1"/>
  <c r="O78" i="11" s="1"/>
  <c r="O79" i="11" s="1"/>
  <c r="O80" i="11" s="1"/>
  <c r="O81" i="11" s="1"/>
  <c r="O82" i="11" s="1"/>
  <c r="O83" i="11" s="1"/>
  <c r="O84" i="11" s="1"/>
  <c r="O85" i="11" s="1"/>
  <c r="O86" i="11" s="1"/>
  <c r="O87" i="11" s="1"/>
  <c r="O88" i="11" s="1"/>
  <c r="O89" i="11" s="1"/>
  <c r="O90" i="11" s="1"/>
  <c r="O91" i="11" s="1"/>
  <c r="O92" i="11" s="1"/>
  <c r="O93" i="11" s="1"/>
  <c r="O94" i="11" s="1"/>
  <c r="O95" i="11" s="1"/>
  <c r="O96" i="11" s="1"/>
  <c r="O97" i="11" s="1"/>
  <c r="O98" i="11" s="1"/>
  <c r="O99" i="11" s="1"/>
  <c r="O100" i="11" s="1"/>
  <c r="O101" i="11" s="1"/>
  <c r="O102" i="11" s="1"/>
  <c r="O103" i="11" s="1"/>
  <c r="O104" i="11" s="1"/>
  <c r="O105" i="11" s="1"/>
  <c r="O106" i="11" s="1"/>
  <c r="O107" i="11" s="1"/>
  <c r="O108" i="11" s="1"/>
  <c r="O109" i="11" s="1"/>
  <c r="O110" i="11" s="1"/>
  <c r="O111" i="11" s="1"/>
  <c r="O112" i="11" s="1"/>
  <c r="O113" i="11" s="1"/>
  <c r="O114" i="11" s="1"/>
  <c r="O115" i="11" s="1"/>
  <c r="O116" i="11" s="1"/>
  <c r="O117" i="11" s="1"/>
  <c r="O118" i="11" s="1"/>
  <c r="O119" i="11" s="1"/>
  <c r="O120" i="11" s="1"/>
  <c r="O121" i="11" s="1"/>
  <c r="O122" i="11" s="1"/>
  <c r="O123" i="11" s="1"/>
  <c r="O124" i="11" s="1"/>
  <c r="O125" i="11" s="1"/>
  <c r="O126" i="11" s="1"/>
  <c r="O127" i="11" s="1"/>
  <c r="O128" i="11" s="1"/>
  <c r="O129" i="11" s="1"/>
  <c r="O130" i="11" s="1"/>
  <c r="O131" i="11" s="1"/>
  <c r="O132" i="11" s="1"/>
  <c r="O133" i="11" s="1"/>
  <c r="O134" i="11" s="1"/>
  <c r="O135" i="11" s="1"/>
  <c r="O136" i="11" s="1"/>
  <c r="O137" i="11" s="1"/>
  <c r="O138" i="11" s="1"/>
  <c r="O139" i="11" s="1"/>
  <c r="O140" i="11" s="1"/>
  <c r="O141" i="11" s="1"/>
  <c r="O142" i="11" s="1"/>
  <c r="O143" i="11" s="1"/>
  <c r="O144" i="11" s="1"/>
  <c r="O145" i="11" s="1"/>
  <c r="O146" i="11" s="1"/>
  <c r="O147" i="11" s="1"/>
  <c r="N3" i="11"/>
  <c r="Z3" i="11"/>
  <c r="Y3" i="11"/>
  <c r="AA3" i="11" s="1"/>
  <c r="AX3" i="11"/>
  <c r="DV3" i="11"/>
  <c r="DX3" i="11" s="1"/>
  <c r="BT4" i="11"/>
  <c r="BS4" i="11"/>
  <c r="BU4" i="11" s="1"/>
  <c r="AV4" i="11"/>
  <c r="AX4" i="11" s="1"/>
  <c r="E3" i="11"/>
  <c r="CR4" i="11"/>
  <c r="CQ4" i="11"/>
  <c r="CS4" i="11" s="1"/>
  <c r="DV13" i="11"/>
  <c r="DX13" i="11" s="1"/>
  <c r="CQ24" i="11"/>
  <c r="CS24" i="11" s="1"/>
  <c r="BS24" i="11"/>
  <c r="BU24" i="11" s="1"/>
  <c r="AV24" i="11"/>
  <c r="AX24" i="11" s="1"/>
  <c r="AW31" i="11"/>
  <c r="AV31" i="11"/>
  <c r="AX31" i="11" s="1"/>
  <c r="BS31" i="11"/>
  <c r="BU31" i="11" s="1"/>
  <c r="Y35" i="11"/>
  <c r="AA35" i="11" s="1"/>
  <c r="AW41" i="11"/>
  <c r="AV41" i="11"/>
  <c r="AX41" i="11" s="1"/>
  <c r="CQ41" i="11"/>
  <c r="CS41" i="11" s="1"/>
  <c r="DG41" i="11"/>
  <c r="R48" i="11"/>
  <c r="GQ49" i="11"/>
  <c r="GP49" i="11"/>
  <c r="DW51" i="11"/>
  <c r="DY51" i="11" s="1"/>
  <c r="AW72" i="11"/>
  <c r="J79" i="11"/>
  <c r="Y79" i="11"/>
  <c r="AA79" i="11" s="1"/>
  <c r="Z79" i="11"/>
  <c r="AB79" i="11" s="1"/>
  <c r="BT84" i="11"/>
  <c r="GP88" i="11"/>
  <c r="Y93" i="11"/>
  <c r="AA93" i="11" s="1"/>
  <c r="Z93" i="11"/>
  <c r="AB93" i="11" s="1"/>
  <c r="DW15" i="11"/>
  <c r="DY15" i="11" s="1"/>
  <c r="DV15" i="11"/>
  <c r="DX15" i="11" s="1"/>
  <c r="Z96" i="11"/>
  <c r="AB96" i="11" s="1"/>
  <c r="Y96" i="11"/>
  <c r="AA96" i="11" s="1"/>
  <c r="J96" i="11"/>
  <c r="DO8" i="11"/>
  <c r="DW20" i="11"/>
  <c r="DY20" i="11" s="1"/>
  <c r="DV20" i="11"/>
  <c r="DX20" i="11" s="1"/>
  <c r="DV87" i="11"/>
  <c r="DX87" i="11" s="1"/>
  <c r="DW87" i="11"/>
  <c r="DY87" i="11" s="1"/>
  <c r="DG87" i="11"/>
  <c r="V3" i="11"/>
  <c r="DW12" i="11"/>
  <c r="DY12" i="11" s="1"/>
  <c r="DV39" i="11"/>
  <c r="DX39" i="11" s="1"/>
  <c r="N7" i="11"/>
  <c r="EU18" i="11"/>
  <c r="GO18" i="11"/>
  <c r="ET18" i="11"/>
  <c r="EV18" i="11" s="1"/>
  <c r="GO26" i="11"/>
  <c r="ET26" i="11"/>
  <c r="EV26" i="11" s="1"/>
  <c r="DP3" i="11"/>
  <c r="DP4" i="11" s="1"/>
  <c r="DP5" i="11" s="1"/>
  <c r="DP6" i="11" s="1"/>
  <c r="DP7" i="11" s="1"/>
  <c r="DP8" i="11" s="1"/>
  <c r="DP9" i="11" s="1"/>
  <c r="DP10" i="11" s="1"/>
  <c r="DP11" i="11" s="1"/>
  <c r="DP12" i="11" s="1"/>
  <c r="DP13" i="11" s="1"/>
  <c r="DP14" i="11" s="1"/>
  <c r="DP15" i="11" s="1"/>
  <c r="DP16" i="11" s="1"/>
  <c r="DP17" i="11" s="1"/>
  <c r="DP18" i="11" s="1"/>
  <c r="DP19" i="11" s="1"/>
  <c r="DP20" i="11" s="1"/>
  <c r="DP21" i="11" s="1"/>
  <c r="DP22" i="11" s="1"/>
  <c r="DP23" i="11" s="1"/>
  <c r="DP24" i="11" s="1"/>
  <c r="DP25" i="11" s="1"/>
  <c r="DP26" i="11" s="1"/>
  <c r="DP27" i="11" s="1"/>
  <c r="DP28" i="11" s="1"/>
  <c r="DP29" i="11" s="1"/>
  <c r="DP30" i="11" s="1"/>
  <c r="DP31" i="11" s="1"/>
  <c r="DP32" i="11" s="1"/>
  <c r="DP33" i="11" s="1"/>
  <c r="DP34" i="11" s="1"/>
  <c r="DP35" i="11" s="1"/>
  <c r="DP36" i="11" s="1"/>
  <c r="DP37" i="11" s="1"/>
  <c r="DP38" i="11" s="1"/>
  <c r="DP39" i="11" s="1"/>
  <c r="DP40" i="11" s="1"/>
  <c r="DP41" i="11" s="1"/>
  <c r="DP42" i="11" s="1"/>
  <c r="DP43" i="11" s="1"/>
  <c r="DP44" i="11" s="1"/>
  <c r="DP45" i="11" s="1"/>
  <c r="DP46" i="11" s="1"/>
  <c r="DP47" i="11" s="1"/>
  <c r="DP48" i="11" s="1"/>
  <c r="DP49" i="11" s="1"/>
  <c r="DP50" i="11" s="1"/>
  <c r="DP51" i="11" s="1"/>
  <c r="DP52" i="11" s="1"/>
  <c r="DP53" i="11" s="1"/>
  <c r="DP54" i="11" s="1"/>
  <c r="DP55" i="11" s="1"/>
  <c r="DP56" i="11" s="1"/>
  <c r="DP57" i="11" s="1"/>
  <c r="DP58" i="11" s="1"/>
  <c r="DP59" i="11" s="1"/>
  <c r="DP60" i="11" s="1"/>
  <c r="DP61" i="11" s="1"/>
  <c r="DP62" i="11" s="1"/>
  <c r="DP63" i="11" s="1"/>
  <c r="DP64" i="11" s="1"/>
  <c r="DP65" i="11" s="1"/>
  <c r="DP66" i="11" s="1"/>
  <c r="DP67" i="11" s="1"/>
  <c r="DP68" i="11" s="1"/>
  <c r="DP69" i="11" s="1"/>
  <c r="DP70" i="11" s="1"/>
  <c r="DP71" i="11" s="1"/>
  <c r="DP72" i="11" s="1"/>
  <c r="DP73" i="11" s="1"/>
  <c r="DP74" i="11" s="1"/>
  <c r="DP75" i="11" s="1"/>
  <c r="DP76" i="11" s="1"/>
  <c r="DP77" i="11" s="1"/>
  <c r="DP78" i="11" s="1"/>
  <c r="DP79" i="11" s="1"/>
  <c r="DP80" i="11" s="1"/>
  <c r="DP81" i="11" s="1"/>
  <c r="DP82" i="11" s="1"/>
  <c r="DP83" i="11" s="1"/>
  <c r="DP84" i="11" s="1"/>
  <c r="DP85" i="11" s="1"/>
  <c r="DP86" i="11" s="1"/>
  <c r="DP87" i="11" s="1"/>
  <c r="DP88" i="11" s="1"/>
  <c r="DP89" i="11" s="1"/>
  <c r="DP90" i="11" s="1"/>
  <c r="DP91" i="11" s="1"/>
  <c r="DP92" i="11" s="1"/>
  <c r="DP93" i="11" s="1"/>
  <c r="DP94" i="11" s="1"/>
  <c r="DP95" i="11" s="1"/>
  <c r="DP96" i="11" s="1"/>
  <c r="DP97" i="11" s="1"/>
  <c r="DP98" i="11" s="1"/>
  <c r="DP99" i="11" s="1"/>
  <c r="DP100" i="11" s="1"/>
  <c r="DP101" i="11" s="1"/>
  <c r="DP102" i="11" s="1"/>
  <c r="DP103" i="11" s="1"/>
  <c r="DP104" i="11" s="1"/>
  <c r="DP105" i="11" s="1"/>
  <c r="DP106" i="11" s="1"/>
  <c r="DP107" i="11" s="1"/>
  <c r="DP108" i="11" s="1"/>
  <c r="DP109" i="11" s="1"/>
  <c r="DP110" i="11" s="1"/>
  <c r="DP111" i="11" s="1"/>
  <c r="DP112" i="11" s="1"/>
  <c r="DP113" i="11" s="1"/>
  <c r="DP114" i="11" s="1"/>
  <c r="DP115" i="11" s="1"/>
  <c r="DP116" i="11" s="1"/>
  <c r="DP117" i="11" s="1"/>
  <c r="DP118" i="11" s="1"/>
  <c r="DP119" i="11" s="1"/>
  <c r="DP120" i="11" s="1"/>
  <c r="DP121" i="11" s="1"/>
  <c r="DP122" i="11" s="1"/>
  <c r="DP123" i="11" s="1"/>
  <c r="DP124" i="11" s="1"/>
  <c r="DP125" i="11" s="1"/>
  <c r="DP126" i="11" s="1"/>
  <c r="DP127" i="11" s="1"/>
  <c r="DP128" i="11" s="1"/>
  <c r="DP129" i="11" s="1"/>
  <c r="DP130" i="11" s="1"/>
  <c r="DP131" i="11" s="1"/>
  <c r="DP132" i="11" s="1"/>
  <c r="DP133" i="11" s="1"/>
  <c r="DP134" i="11" s="1"/>
  <c r="DP135" i="11" s="1"/>
  <c r="DP136" i="11" s="1"/>
  <c r="DP137" i="11" s="1"/>
  <c r="DP138" i="11" s="1"/>
  <c r="DP139" i="11" s="1"/>
  <c r="DP140" i="11" s="1"/>
  <c r="DP141" i="11" s="1"/>
  <c r="DP142" i="11" s="1"/>
  <c r="DP143" i="11" s="1"/>
  <c r="DP144" i="11" s="1"/>
  <c r="DP145" i="11" s="1"/>
  <c r="DP146" i="11" s="1"/>
  <c r="DP147" i="11" s="1"/>
  <c r="Y5" i="11"/>
  <c r="AA5" i="11" s="1"/>
  <c r="DW18" i="11"/>
  <c r="DY18" i="11" s="1"/>
  <c r="DV18" i="11"/>
  <c r="DX18" i="11" s="1"/>
  <c r="DV26" i="11"/>
  <c r="DX26" i="11" s="1"/>
  <c r="DG26" i="11"/>
  <c r="DG47" i="11"/>
  <c r="FW4" i="11"/>
  <c r="DG18" i="11"/>
  <c r="GP20" i="11"/>
  <c r="GQ38" i="11"/>
  <c r="GP38" i="11"/>
  <c r="BS7" i="11"/>
  <c r="BU7" i="11" s="1"/>
  <c r="Z8" i="11"/>
  <c r="AB8" i="11" s="1"/>
  <c r="DV10" i="11"/>
  <c r="DX10" i="11" s="1"/>
  <c r="DV11" i="11"/>
  <c r="DX11" i="11" s="1"/>
  <c r="GO14" i="11"/>
  <c r="GO15" i="11"/>
  <c r="K23" i="11"/>
  <c r="K24" i="11" s="1"/>
  <c r="K25" i="11" s="1"/>
  <c r="K26" i="11" s="1"/>
  <c r="K27" i="11" s="1"/>
  <c r="K28" i="11" s="1"/>
  <c r="K29" i="11" s="1"/>
  <c r="K30" i="11" s="1"/>
  <c r="K31" i="11" s="1"/>
  <c r="K32" i="11" s="1"/>
  <c r="K33" i="11" s="1"/>
  <c r="K34" i="11" s="1"/>
  <c r="K35" i="11" s="1"/>
  <c r="K36" i="11" s="1"/>
  <c r="K37" i="11" s="1"/>
  <c r="K38" i="11" s="1"/>
  <c r="K39" i="11" s="1"/>
  <c r="K40" i="11" s="1"/>
  <c r="K41" i="11" s="1"/>
  <c r="K42" i="11" s="1"/>
  <c r="K43" i="11" s="1"/>
  <c r="K44" i="11" s="1"/>
  <c r="K45" i="11" s="1"/>
  <c r="K46" i="11" s="1"/>
  <c r="K47" i="11" s="1"/>
  <c r="K48" i="11" s="1"/>
  <c r="K49" i="11" s="1"/>
  <c r="K50" i="11" s="1"/>
  <c r="K51" i="11" s="1"/>
  <c r="K52" i="11" s="1"/>
  <c r="K53" i="11" s="1"/>
  <c r="K54" i="11" s="1"/>
  <c r="K55" i="11" s="1"/>
  <c r="K56" i="11" s="1"/>
  <c r="K57" i="11" s="1"/>
  <c r="K58" i="11" s="1"/>
  <c r="K59" i="11" s="1"/>
  <c r="K60" i="11" s="1"/>
  <c r="K61" i="11" s="1"/>
  <c r="K62" i="11" s="1"/>
  <c r="K63" i="11" s="1"/>
  <c r="K64" i="11" s="1"/>
  <c r="K65" i="11" s="1"/>
  <c r="K66" i="11" s="1"/>
  <c r="K67" i="11" s="1"/>
  <c r="K68" i="11" s="1"/>
  <c r="K69" i="11" s="1"/>
  <c r="K70" i="11" s="1"/>
  <c r="K71" i="11" s="1"/>
  <c r="K72" i="11" s="1"/>
  <c r="K73" i="11" s="1"/>
  <c r="K74" i="11" s="1"/>
  <c r="K75" i="11" s="1"/>
  <c r="K76" i="11" s="1"/>
  <c r="K77" i="11" s="1"/>
  <c r="K78" i="11" s="1"/>
  <c r="K79" i="11" s="1"/>
  <c r="K80" i="11" s="1"/>
  <c r="K81" i="11" s="1"/>
  <c r="K82" i="11" s="1"/>
  <c r="K83" i="11" s="1"/>
  <c r="K84" i="11" s="1"/>
  <c r="K85" i="11" s="1"/>
  <c r="K86" i="11" s="1"/>
  <c r="K87" i="11" s="1"/>
  <c r="K88" i="11" s="1"/>
  <c r="K89" i="11" s="1"/>
  <c r="K90" i="11" s="1"/>
  <c r="K91" i="11" s="1"/>
  <c r="K92" i="11" s="1"/>
  <c r="K93" i="11" s="1"/>
  <c r="K94" i="11" s="1"/>
  <c r="K95" i="11" s="1"/>
  <c r="K96" i="11" s="1"/>
  <c r="K97" i="11" s="1"/>
  <c r="K98" i="11" s="1"/>
  <c r="K99" i="11" s="1"/>
  <c r="K100" i="11" s="1"/>
  <c r="K101" i="11" s="1"/>
  <c r="K102" i="11" s="1"/>
  <c r="K103" i="11" s="1"/>
  <c r="K104" i="11" s="1"/>
  <c r="K105" i="11" s="1"/>
  <c r="K106" i="11" s="1"/>
  <c r="K107" i="11" s="1"/>
  <c r="K108" i="11" s="1"/>
  <c r="K109" i="11" s="1"/>
  <c r="K110" i="11" s="1"/>
  <c r="K111" i="11" s="1"/>
  <c r="K112" i="11" s="1"/>
  <c r="K113" i="11" s="1"/>
  <c r="K114" i="11" s="1"/>
  <c r="K115" i="11" s="1"/>
  <c r="K116" i="11" s="1"/>
  <c r="K117" i="11" s="1"/>
  <c r="K118" i="11" s="1"/>
  <c r="K119" i="11" s="1"/>
  <c r="K120" i="11" s="1"/>
  <c r="K121" i="11" s="1"/>
  <c r="K122" i="11" s="1"/>
  <c r="K123" i="11" s="1"/>
  <c r="K124" i="11" s="1"/>
  <c r="K125" i="11" s="1"/>
  <c r="K126" i="11" s="1"/>
  <c r="K127" i="11" s="1"/>
  <c r="K128" i="11" s="1"/>
  <c r="K129" i="11" s="1"/>
  <c r="K130" i="11" s="1"/>
  <c r="K131" i="11" s="1"/>
  <c r="K132" i="11" s="1"/>
  <c r="K133" i="11" s="1"/>
  <c r="K134" i="11" s="1"/>
  <c r="K135" i="11" s="1"/>
  <c r="K136" i="11" s="1"/>
  <c r="K137" i="11" s="1"/>
  <c r="K138" i="11" s="1"/>
  <c r="K139" i="11" s="1"/>
  <c r="K140" i="11" s="1"/>
  <c r="K141" i="11" s="1"/>
  <c r="K142" i="11" s="1"/>
  <c r="K143" i="11" s="1"/>
  <c r="K144" i="11" s="1"/>
  <c r="K145" i="11" s="1"/>
  <c r="K146" i="11" s="1"/>
  <c r="K147" i="11" s="1"/>
  <c r="DW28" i="11"/>
  <c r="DY28" i="11" s="1"/>
  <c r="Y29" i="11"/>
  <c r="AA29" i="11" s="1"/>
  <c r="Y31" i="11"/>
  <c r="AA31" i="11" s="1"/>
  <c r="J31" i="11"/>
  <c r="Z35" i="11"/>
  <c r="AB35" i="11" s="1"/>
  <c r="Z41" i="11"/>
  <c r="AB41" i="11" s="1"/>
  <c r="Y41" i="11"/>
  <c r="AA41" i="11" s="1"/>
  <c r="J41" i="11"/>
  <c r="Y73" i="11"/>
  <c r="AA73" i="11" s="1"/>
  <c r="V86" i="11"/>
  <c r="J93" i="11"/>
  <c r="AW98" i="11"/>
  <c r="CQ98" i="11"/>
  <c r="CS98" i="11" s="1"/>
  <c r="AV98" i="11"/>
  <c r="AX98" i="11" s="1"/>
  <c r="Z111" i="11"/>
  <c r="AB111" i="11" s="1"/>
  <c r="Y111" i="11"/>
  <c r="AA111" i="11" s="1"/>
  <c r="N111" i="11"/>
  <c r="DS113" i="11"/>
  <c r="DV113" i="11"/>
  <c r="DX113" i="11" s="1"/>
  <c r="R22" i="11"/>
  <c r="BS49" i="11"/>
  <c r="BU49" i="11" s="1"/>
  <c r="CR49" i="11"/>
  <c r="CQ49" i="11"/>
  <c r="CS49" i="11" s="1"/>
  <c r="AW49" i="11"/>
  <c r="FX52" i="11"/>
  <c r="FW52" i="11"/>
  <c r="CQ15" i="11"/>
  <c r="CS15" i="11" s="1"/>
  <c r="AV15" i="11"/>
  <c r="AX15" i="11" s="1"/>
  <c r="BS15" i="11"/>
  <c r="BU15" i="11" s="1"/>
  <c r="DV22" i="11"/>
  <c r="DX22" i="11" s="1"/>
  <c r="DW22" i="11"/>
  <c r="DY22" i="11" s="1"/>
  <c r="N20" i="11"/>
  <c r="DG22" i="11"/>
  <c r="N38" i="11"/>
  <c r="N54" i="11"/>
  <c r="CR6" i="11"/>
  <c r="AV14" i="11"/>
  <c r="AX14" i="11" s="1"/>
  <c r="BS14" i="11"/>
  <c r="BU14" i="11" s="1"/>
  <c r="Z7" i="11"/>
  <c r="AB7" i="11" s="1"/>
  <c r="Y7" i="11"/>
  <c r="AA7" i="11" s="1"/>
  <c r="AW25" i="11"/>
  <c r="AV25" i="11"/>
  <c r="AX25" i="11" s="1"/>
  <c r="CR25" i="11"/>
  <c r="CQ25" i="11"/>
  <c r="CS25" i="11" s="1"/>
  <c r="V40" i="11"/>
  <c r="BS58" i="11"/>
  <c r="BU58" i="11" s="1"/>
  <c r="CQ58" i="11"/>
  <c r="CS58" i="11" s="1"/>
  <c r="Z58" i="11"/>
  <c r="AB58" i="11" s="1"/>
  <c r="CR58" i="11"/>
  <c r="GP69" i="11"/>
  <c r="GQ69" i="11"/>
  <c r="Z19" i="11"/>
  <c r="AB19" i="11" s="1"/>
  <c r="CQ32" i="11"/>
  <c r="CS32" i="11" s="1"/>
  <c r="AV32" i="11"/>
  <c r="AX32" i="11" s="1"/>
  <c r="GQ56" i="11"/>
  <c r="GP56" i="11"/>
  <c r="V97" i="11"/>
  <c r="Z14" i="11"/>
  <c r="AB14" i="11" s="1"/>
  <c r="R37" i="11"/>
  <c r="DV59" i="11"/>
  <c r="DX59" i="11" s="1"/>
  <c r="DO112" i="11"/>
  <c r="FV3" i="11"/>
  <c r="FF3" i="11"/>
  <c r="Y42" i="11"/>
  <c r="AA42" i="11" s="1"/>
  <c r="GQ44" i="11"/>
  <c r="DW59" i="11"/>
  <c r="DY59" i="11" s="1"/>
  <c r="BT7" i="11"/>
  <c r="GP14" i="11"/>
  <c r="AW15" i="11"/>
  <c r="GP15" i="11"/>
  <c r="BT18" i="11"/>
  <c r="BT25" i="11"/>
  <c r="DW26" i="11"/>
  <c r="DY26" i="11" s="1"/>
  <c r="AV30" i="11"/>
  <c r="AX30" i="11" s="1"/>
  <c r="V32" i="11"/>
  <c r="BT32" i="11"/>
  <c r="AV40" i="11"/>
  <c r="AX40" i="11" s="1"/>
  <c r="N41" i="11"/>
  <c r="AV49" i="11"/>
  <c r="AX49" i="11" s="1"/>
  <c r="Z54" i="11"/>
  <c r="AB54" i="11" s="1"/>
  <c r="Y54" i="11"/>
  <c r="AA54" i="11" s="1"/>
  <c r="FX67" i="11"/>
  <c r="FW67" i="11"/>
  <c r="Z73" i="11"/>
  <c r="AB73" i="11" s="1"/>
  <c r="N82" i="11"/>
  <c r="Y86" i="11"/>
  <c r="AA86" i="11" s="1"/>
  <c r="DV42" i="11"/>
  <c r="DX42" i="11" s="1"/>
  <c r="CQ44" i="11"/>
  <c r="CS44" i="11" s="1"/>
  <c r="CR44" i="11"/>
  <c r="AV44" i="11"/>
  <c r="AX44" i="11" s="1"/>
  <c r="AW44" i="11"/>
  <c r="BS44" i="11"/>
  <c r="BU44" i="11" s="1"/>
  <c r="FW44" i="11"/>
  <c r="ET44" i="11"/>
  <c r="EV44" i="11" s="1"/>
  <c r="GO44" i="11"/>
  <c r="FX50" i="11"/>
  <c r="FW50" i="11"/>
  <c r="Z53" i="11"/>
  <c r="AB53" i="11" s="1"/>
  <c r="N53" i="11"/>
  <c r="DO63" i="11"/>
  <c r="DW70" i="11"/>
  <c r="DY70" i="11" s="1"/>
  <c r="DV70" i="11"/>
  <c r="DX70" i="11" s="1"/>
  <c r="DK70" i="11"/>
  <c r="V71" i="11"/>
  <c r="Z74" i="11"/>
  <c r="AB74" i="11" s="1"/>
  <c r="DW90" i="11"/>
  <c r="DY90" i="11" s="1"/>
  <c r="DV90" i="11"/>
  <c r="DX90" i="11" s="1"/>
  <c r="DK90" i="11"/>
  <c r="CR113" i="11"/>
  <c r="CQ113" i="11"/>
  <c r="CS113" i="11" s="1"/>
  <c r="AW113" i="11"/>
  <c r="BS113" i="11"/>
  <c r="BU113" i="11" s="1"/>
  <c r="AV113" i="11"/>
  <c r="AX113" i="11" s="1"/>
  <c r="DW114" i="11"/>
  <c r="DY114" i="11" s="1"/>
  <c r="DO5" i="11"/>
  <c r="DV8" i="11"/>
  <c r="DX8" i="11" s="1"/>
  <c r="DW8" i="11"/>
  <c r="DY8" i="11" s="1"/>
  <c r="Z15" i="11"/>
  <c r="AB15" i="11" s="1"/>
  <c r="Y15" i="11"/>
  <c r="AA15" i="11" s="1"/>
  <c r="DS29" i="11"/>
  <c r="N31" i="11"/>
  <c r="DW35" i="11"/>
  <c r="DY35" i="11" s="1"/>
  <c r="DV35" i="11"/>
  <c r="DX35" i="11" s="1"/>
  <c r="DG35" i="11"/>
  <c r="N39" i="11"/>
  <c r="FX40" i="11"/>
  <c r="FW40" i="11"/>
  <c r="DG42" i="11"/>
  <c r="AW43" i="11"/>
  <c r="AV43" i="11"/>
  <c r="AX43" i="11" s="1"/>
  <c r="BS43" i="11"/>
  <c r="BU43" i="11" s="1"/>
  <c r="CR43" i="11"/>
  <c r="DV44" i="11"/>
  <c r="DX44" i="11" s="1"/>
  <c r="DW44" i="11"/>
  <c r="DY44" i="11" s="1"/>
  <c r="N45" i="11"/>
  <c r="AW47" i="11"/>
  <c r="AV47" i="11"/>
  <c r="AX47" i="11" s="1"/>
  <c r="DK59" i="11"/>
  <c r="DW65" i="11"/>
  <c r="DY65" i="11" s="1"/>
  <c r="DV65" i="11"/>
  <c r="DX65" i="11" s="1"/>
  <c r="J74" i="11"/>
  <c r="DV74" i="11"/>
  <c r="DX74" i="11" s="1"/>
  <c r="DK74" i="11"/>
  <c r="DW74" i="11"/>
  <c r="DY74" i="11" s="1"/>
  <c r="EU76" i="11"/>
  <c r="ET76" i="11"/>
  <c r="EV76" i="11" s="1"/>
  <c r="FW76" i="11"/>
  <c r="GO76" i="11"/>
  <c r="FX110" i="11"/>
  <c r="FW110" i="11"/>
  <c r="DK114" i="11"/>
  <c r="V4" i="11"/>
  <c r="ET6" i="11"/>
  <c r="EV6" i="11" s="1"/>
  <c r="GP6" i="11"/>
  <c r="DG8" i="11"/>
  <c r="DW11" i="11"/>
  <c r="DY11" i="11" s="1"/>
  <c r="DO14" i="11"/>
  <c r="R15" i="11"/>
  <c r="GQ18" i="11"/>
  <c r="GP18" i="11"/>
  <c r="FW26" i="11"/>
  <c r="Z43" i="11"/>
  <c r="AB43" i="11" s="1"/>
  <c r="Y43" i="11"/>
  <c r="AA43" i="11" s="1"/>
  <c r="DG44" i="11"/>
  <c r="DO53" i="11"/>
  <c r="GO62" i="11"/>
  <c r="ET62" i="11"/>
  <c r="EV62" i="11" s="1"/>
  <c r="FW62" i="11"/>
  <c r="DO65" i="11"/>
  <c r="ET68" i="11"/>
  <c r="EV68" i="11" s="1"/>
  <c r="GO68" i="11"/>
  <c r="GP68" i="11"/>
  <c r="ET73" i="11"/>
  <c r="EV73" i="11" s="1"/>
  <c r="FW73" i="11"/>
  <c r="EU73" i="11"/>
  <c r="FW74" i="11"/>
  <c r="AV80" i="11"/>
  <c r="AX80" i="11" s="1"/>
  <c r="BT80" i="11"/>
  <c r="BS80" i="11"/>
  <c r="BU80" i="11" s="1"/>
  <c r="CR80" i="11"/>
  <c r="GQ82" i="11"/>
  <c r="GP82" i="11"/>
  <c r="FW87" i="11"/>
  <c r="ET93" i="11"/>
  <c r="EV93" i="11" s="1"/>
  <c r="FW93" i="11"/>
  <c r="GO93" i="11"/>
  <c r="N104" i="11"/>
  <c r="Z104" i="11"/>
  <c r="AB104" i="11" s="1"/>
  <c r="Y104" i="11"/>
  <c r="AA104" i="11" s="1"/>
  <c r="BT113" i="11"/>
  <c r="DW134" i="11"/>
  <c r="DY134" i="11" s="1"/>
  <c r="DK134" i="11"/>
  <c r="DV134" i="11"/>
  <c r="DX134" i="11" s="1"/>
  <c r="BT15" i="11"/>
  <c r="GQ19" i="11"/>
  <c r="GP19" i="11"/>
  <c r="Z22" i="11"/>
  <c r="AB22" i="11" s="1"/>
  <c r="DO34" i="11"/>
  <c r="GO43" i="11"/>
  <c r="ET43" i="11"/>
  <c r="EV43" i="11" s="1"/>
  <c r="Z44" i="11"/>
  <c r="AB44" i="11" s="1"/>
  <c r="N44" i="11"/>
  <c r="GQ47" i="11"/>
  <c r="GP47" i="11"/>
  <c r="GO52" i="11"/>
  <c r="ET52" i="11"/>
  <c r="EV52" i="11" s="1"/>
  <c r="Z57" i="11"/>
  <c r="AB57" i="11" s="1"/>
  <c r="GQ63" i="11"/>
  <c r="GP63" i="11"/>
  <c r="DW73" i="11"/>
  <c r="DY73" i="11" s="1"/>
  <c r="DV73" i="11"/>
  <c r="DX73" i="11" s="1"/>
  <c r="Y76" i="11"/>
  <c r="AA76" i="11" s="1"/>
  <c r="J76" i="11"/>
  <c r="Z80" i="11"/>
  <c r="AB80" i="11" s="1"/>
  <c r="Y80" i="11"/>
  <c r="AA80" i="11" s="1"/>
  <c r="BS90" i="11"/>
  <c r="BU90" i="11" s="1"/>
  <c r="CQ90" i="11"/>
  <c r="CS90" i="11" s="1"/>
  <c r="AV90" i="11"/>
  <c r="AX90" i="11" s="1"/>
  <c r="Z90" i="11"/>
  <c r="AB90" i="11" s="1"/>
  <c r="BT90" i="11"/>
  <c r="CR90" i="11"/>
  <c r="DW97" i="11"/>
  <c r="DY97" i="11" s="1"/>
  <c r="DV97" i="11"/>
  <c r="DX97" i="11" s="1"/>
  <c r="DK97" i="11"/>
  <c r="AW9" i="11"/>
  <c r="AV9" i="11"/>
  <c r="AX9" i="11" s="1"/>
  <c r="BS9" i="11"/>
  <c r="BU9" i="11" s="1"/>
  <c r="Y16" i="11"/>
  <c r="AA16" i="11" s="1"/>
  <c r="Z16" i="11"/>
  <c r="AB16" i="11" s="1"/>
  <c r="N22" i="11"/>
  <c r="Z33" i="11"/>
  <c r="AB33" i="11" s="1"/>
  <c r="FX34" i="11"/>
  <c r="FW34" i="11"/>
  <c r="R39" i="11"/>
  <c r="DW43" i="11"/>
  <c r="DY43" i="11" s="1"/>
  <c r="DV43" i="11"/>
  <c r="DX43" i="11" s="1"/>
  <c r="DG43" i="11"/>
  <c r="DW45" i="11"/>
  <c r="DY45" i="11" s="1"/>
  <c r="DV45" i="11"/>
  <c r="DX45" i="11" s="1"/>
  <c r="Y46" i="11"/>
  <c r="AA46" i="11" s="1"/>
  <c r="CQ47" i="11"/>
  <c r="CS47" i="11" s="1"/>
  <c r="BS52" i="11"/>
  <c r="BU52" i="11" s="1"/>
  <c r="AW52" i="11"/>
  <c r="AV52" i="11"/>
  <c r="AX52" i="11" s="1"/>
  <c r="CQ52" i="11"/>
  <c r="CS52" i="11" s="1"/>
  <c r="GQ54" i="11"/>
  <c r="GP54" i="11"/>
  <c r="N57" i="11"/>
  <c r="DK57" i="11"/>
  <c r="DW57" i="11"/>
  <c r="DY57" i="11" s="1"/>
  <c r="DV57" i="11"/>
  <c r="DX57" i="11" s="1"/>
  <c r="AV64" i="11"/>
  <c r="AX64" i="11" s="1"/>
  <c r="CR64" i="11"/>
  <c r="R65" i="11"/>
  <c r="GQ66" i="11"/>
  <c r="GP66" i="11"/>
  <c r="J68" i="11"/>
  <c r="DG73" i="11"/>
  <c r="J80" i="11"/>
  <c r="R133" i="11"/>
  <c r="V16" i="11"/>
  <c r="DV24" i="11"/>
  <c r="DX24" i="11" s="1"/>
  <c r="DG24" i="11"/>
  <c r="Z32" i="11"/>
  <c r="AB32" i="11" s="1"/>
  <c r="Y32" i="11"/>
  <c r="AA32" i="11" s="1"/>
  <c r="BT45" i="11"/>
  <c r="DW48" i="11"/>
  <c r="DY48" i="11" s="1"/>
  <c r="DV48" i="11"/>
  <c r="DX48" i="11" s="1"/>
  <c r="GQ58" i="11"/>
  <c r="GP58" i="11"/>
  <c r="DO74" i="11"/>
  <c r="GP78" i="11"/>
  <c r="GO78" i="11"/>
  <c r="ET78" i="11"/>
  <c r="EV78" i="11" s="1"/>
  <c r="DW93" i="11"/>
  <c r="DY93" i="11" s="1"/>
  <c r="DV93" i="11"/>
  <c r="DX93" i="11" s="1"/>
  <c r="GO111" i="11"/>
  <c r="ET111" i="11"/>
  <c r="EV111" i="11" s="1"/>
  <c r="EU8" i="11"/>
  <c r="CQ11" i="11"/>
  <c r="CS11" i="11" s="1"/>
  <c r="BS11" i="11"/>
  <c r="BU11" i="11" s="1"/>
  <c r="AW23" i="11"/>
  <c r="AV23" i="11"/>
  <c r="AX23" i="11" s="1"/>
  <c r="BS23" i="11"/>
  <c r="BU23" i="11" s="1"/>
  <c r="EU24" i="11"/>
  <c r="Z27" i="11"/>
  <c r="AB27" i="11" s="1"/>
  <c r="N32" i="11"/>
  <c r="N33" i="11"/>
  <c r="CQ34" i="11"/>
  <c r="CS34" i="11" s="1"/>
  <c r="BS34" i="11"/>
  <c r="BU34" i="11" s="1"/>
  <c r="BT34" i="11"/>
  <c r="V38" i="11"/>
  <c r="CQ42" i="11"/>
  <c r="CS42" i="11" s="1"/>
  <c r="AV42" i="11"/>
  <c r="AX42" i="11" s="1"/>
  <c r="DK42" i="11"/>
  <c r="GQ43" i="11"/>
  <c r="GP43" i="11"/>
  <c r="DV46" i="11"/>
  <c r="DX46" i="11" s="1"/>
  <c r="DG46" i="11"/>
  <c r="DG48" i="11"/>
  <c r="DV64" i="11"/>
  <c r="DX64" i="11" s="1"/>
  <c r="Z65" i="11"/>
  <c r="AB65" i="11" s="1"/>
  <c r="GQ67" i="11"/>
  <c r="GP67" i="11"/>
  <c r="DV78" i="11"/>
  <c r="DX78" i="11" s="1"/>
  <c r="EU78" i="11"/>
  <c r="DO83" i="11"/>
  <c r="GQ86" i="11"/>
  <c r="GP86" i="11"/>
  <c r="DG93" i="11"/>
  <c r="Z94" i="11"/>
  <c r="AB94" i="11" s="1"/>
  <c r="Y94" i="11"/>
  <c r="AA94" i="11" s="1"/>
  <c r="V94" i="11"/>
  <c r="ET109" i="11"/>
  <c r="EV109" i="11" s="1"/>
  <c r="EU109" i="11"/>
  <c r="FW109" i="11"/>
  <c r="GO109" i="11"/>
  <c r="FX135" i="11"/>
  <c r="FW135" i="11"/>
  <c r="DW6" i="11"/>
  <c r="DY6" i="11" s="1"/>
  <c r="DV6" i="11"/>
  <c r="DX6" i="11" s="1"/>
  <c r="DG29" i="11"/>
  <c r="DW29" i="11"/>
  <c r="DY29" i="11" s="1"/>
  <c r="CQ46" i="11"/>
  <c r="CS46" i="11" s="1"/>
  <c r="BS46" i="11"/>
  <c r="BU46" i="11" s="1"/>
  <c r="DW50" i="11"/>
  <c r="DY50" i="11" s="1"/>
  <c r="GP50" i="11"/>
  <c r="GQ50" i="11"/>
  <c r="EU52" i="11"/>
  <c r="DO55" i="11"/>
  <c r="FW64" i="11"/>
  <c r="FX64" i="11"/>
  <c r="R67" i="11"/>
  <c r="N68" i="11"/>
  <c r="DV75" i="11"/>
  <c r="DX75" i="11" s="1"/>
  <c r="DW75" i="11"/>
  <c r="DY75" i="11" s="1"/>
  <c r="DG81" i="11"/>
  <c r="DK92" i="11"/>
  <c r="DW92" i="11"/>
  <c r="DY92" i="11" s="1"/>
  <c r="ET107" i="11"/>
  <c r="EV107" i="11" s="1"/>
  <c r="GO107" i="11"/>
  <c r="FW107" i="11"/>
  <c r="GP111" i="11"/>
  <c r="GQ111" i="11"/>
  <c r="FW129" i="11"/>
  <c r="FX129" i="11"/>
  <c r="DG138" i="11"/>
  <c r="DW138" i="11"/>
  <c r="DY138" i="11" s="1"/>
  <c r="DV138" i="11"/>
  <c r="DX138" i="11" s="1"/>
  <c r="FX19" i="11"/>
  <c r="FW19" i="11"/>
  <c r="CQ36" i="11"/>
  <c r="CS36" i="11" s="1"/>
  <c r="CR36" i="11"/>
  <c r="CR3" i="11"/>
  <c r="CQ3" i="11"/>
  <c r="BS3" i="11"/>
  <c r="DO4" i="11"/>
  <c r="GQ4" i="11"/>
  <c r="GP4" i="11"/>
  <c r="DG6" i="11"/>
  <c r="V8" i="11"/>
  <c r="CR10" i="11"/>
  <c r="R21" i="11"/>
  <c r="CQ26" i="11"/>
  <c r="CS26" i="11" s="1"/>
  <c r="BS26" i="11"/>
  <c r="BU26" i="11" s="1"/>
  <c r="J27" i="11"/>
  <c r="BT29" i="11"/>
  <c r="DV30" i="11"/>
  <c r="DX30" i="11" s="1"/>
  <c r="Y33" i="11"/>
  <c r="AA33" i="11" s="1"/>
  <c r="AV34" i="11"/>
  <c r="AX34" i="11" s="1"/>
  <c r="DO36" i="11"/>
  <c r="AW37" i="11"/>
  <c r="AV37" i="11"/>
  <c r="AX37" i="11" s="1"/>
  <c r="DO37" i="11"/>
  <c r="R42" i="11"/>
  <c r="DO47" i="11"/>
  <c r="R50" i="11"/>
  <c r="DG50" i="11"/>
  <c r="BS51" i="11"/>
  <c r="BU51" i="11" s="1"/>
  <c r="CQ51" i="11"/>
  <c r="CS51" i="11" s="1"/>
  <c r="V52" i="11"/>
  <c r="V56" i="11"/>
  <c r="DW58" i="11"/>
  <c r="DY58" i="11" s="1"/>
  <c r="DV58" i="11"/>
  <c r="DX58" i="11" s="1"/>
  <c r="V60" i="11"/>
  <c r="Z61" i="11"/>
  <c r="AB61" i="11" s="1"/>
  <c r="Y61" i="11"/>
  <c r="AA61" i="11" s="1"/>
  <c r="Z70" i="11"/>
  <c r="AB70" i="11" s="1"/>
  <c r="J71" i="11"/>
  <c r="Z71" i="11"/>
  <c r="AB71" i="11" s="1"/>
  <c r="Y71" i="11"/>
  <c r="AA71" i="11" s="1"/>
  <c r="DG75" i="11"/>
  <c r="ET85" i="11"/>
  <c r="EV85" i="11" s="1"/>
  <c r="FW85" i="11"/>
  <c r="GO85" i="11"/>
  <c r="Y87" i="11"/>
  <c r="AA87" i="11" s="1"/>
  <c r="Z87" i="11"/>
  <c r="AB87" i="11" s="1"/>
  <c r="N87" i="11"/>
  <c r="V93" i="11"/>
  <c r="FW96" i="11"/>
  <c r="FX96" i="11"/>
  <c r="CR100" i="11"/>
  <c r="DW105" i="11"/>
  <c r="DY105" i="11" s="1"/>
  <c r="DV105" i="11"/>
  <c r="DX105" i="11" s="1"/>
  <c r="BS112" i="11"/>
  <c r="BU112" i="11" s="1"/>
  <c r="AV112" i="11"/>
  <c r="AX112" i="11" s="1"/>
  <c r="CQ112" i="11"/>
  <c r="CS112" i="11" s="1"/>
  <c r="ET113" i="11"/>
  <c r="EV113" i="11" s="1"/>
  <c r="GO113" i="11"/>
  <c r="DW117" i="11"/>
  <c r="DY117" i="11" s="1"/>
  <c r="DV117" i="11"/>
  <c r="DX117" i="11" s="1"/>
  <c r="DS117" i="11"/>
  <c r="GO119" i="11"/>
  <c r="DW119" i="11"/>
  <c r="DY119" i="11" s="1"/>
  <c r="ET119" i="11"/>
  <c r="EV119" i="11" s="1"/>
  <c r="FX10" i="11"/>
  <c r="FW10" i="11"/>
  <c r="FX3" i="11"/>
  <c r="FW3" i="11"/>
  <c r="GP16" i="11"/>
  <c r="DW24" i="11"/>
  <c r="DY24" i="11" s="1"/>
  <c r="DK77" i="11"/>
  <c r="DW94" i="11"/>
  <c r="DY94" i="11" s="1"/>
  <c r="DK94" i="11"/>
  <c r="N96" i="11"/>
  <c r="DK105" i="11"/>
  <c r="R106" i="11"/>
  <c r="Z106" i="11"/>
  <c r="AB106" i="11" s="1"/>
  <c r="Z107" i="11"/>
  <c r="AB107" i="11" s="1"/>
  <c r="Y107" i="11"/>
  <c r="AA107" i="11" s="1"/>
  <c r="J107" i="11"/>
  <c r="V109" i="11"/>
  <c r="J112" i="11"/>
  <c r="Y112" i="11"/>
  <c r="AA112" i="11" s="1"/>
  <c r="GQ117" i="11"/>
  <c r="GP117" i="11"/>
  <c r="DW9" i="11"/>
  <c r="DY9" i="11" s="1"/>
  <c r="DO25" i="11"/>
  <c r="EU38" i="11"/>
  <c r="GP11" i="11"/>
  <c r="AW14" i="11"/>
  <c r="Z18" i="11"/>
  <c r="AB18" i="11" s="1"/>
  <c r="Y18" i="11"/>
  <c r="AA18" i="11" s="1"/>
  <c r="FW20" i="11"/>
  <c r="DO26" i="11"/>
  <c r="DG31" i="11"/>
  <c r="DV32" i="11"/>
  <c r="DX32" i="11" s="1"/>
  <c r="DW32" i="11"/>
  <c r="DY32" i="11" s="1"/>
  <c r="N35" i="11"/>
  <c r="Y37" i="11"/>
  <c r="AA37" i="11" s="1"/>
  <c r="CR41" i="11"/>
  <c r="BS48" i="11"/>
  <c r="BU48" i="11" s="1"/>
  <c r="CQ48" i="11"/>
  <c r="CS48" i="11" s="1"/>
  <c r="DW52" i="11"/>
  <c r="DY52" i="11" s="1"/>
  <c r="DW3" i="11"/>
  <c r="DH3" i="11"/>
  <c r="DH4" i="11" s="1"/>
  <c r="DH5" i="11" s="1"/>
  <c r="DH6" i="11" s="1"/>
  <c r="DH7" i="11" s="1"/>
  <c r="DH8" i="11" s="1"/>
  <c r="DH9" i="11" s="1"/>
  <c r="DH10" i="11" s="1"/>
  <c r="DH11" i="11" s="1"/>
  <c r="DH12" i="11" s="1"/>
  <c r="DH13" i="11" s="1"/>
  <c r="DH14" i="11" s="1"/>
  <c r="DH15" i="11" s="1"/>
  <c r="DH16" i="11" s="1"/>
  <c r="DH17" i="11" s="1"/>
  <c r="DH18" i="11" s="1"/>
  <c r="DH19" i="11" s="1"/>
  <c r="DH20" i="11" s="1"/>
  <c r="DH21" i="11" s="1"/>
  <c r="DH22" i="11" s="1"/>
  <c r="DH23" i="11" s="1"/>
  <c r="DH24" i="11" s="1"/>
  <c r="DH25" i="11" s="1"/>
  <c r="DH26" i="11" s="1"/>
  <c r="DH27" i="11" s="1"/>
  <c r="DH28" i="11" s="1"/>
  <c r="DH29" i="11" s="1"/>
  <c r="DH30" i="11" s="1"/>
  <c r="DH31" i="11" s="1"/>
  <c r="DH32" i="11" s="1"/>
  <c r="DH33" i="11" s="1"/>
  <c r="DH34" i="11" s="1"/>
  <c r="DH35" i="11" s="1"/>
  <c r="DH36" i="11" s="1"/>
  <c r="DH37" i="11" s="1"/>
  <c r="DH38" i="11" s="1"/>
  <c r="DH39" i="11" s="1"/>
  <c r="DH40" i="11" s="1"/>
  <c r="DH41" i="11" s="1"/>
  <c r="DH42" i="11" s="1"/>
  <c r="DH43" i="11" s="1"/>
  <c r="DH44" i="11" s="1"/>
  <c r="DH45" i="11" s="1"/>
  <c r="DH46" i="11" s="1"/>
  <c r="DH47" i="11" s="1"/>
  <c r="DH48" i="11" s="1"/>
  <c r="DH49" i="11" s="1"/>
  <c r="DH50" i="11" s="1"/>
  <c r="DH51" i="11" s="1"/>
  <c r="DH52" i="11" s="1"/>
  <c r="DH53" i="11" s="1"/>
  <c r="DH54" i="11" s="1"/>
  <c r="DH55" i="11" s="1"/>
  <c r="DH56" i="11" s="1"/>
  <c r="DH57" i="11" s="1"/>
  <c r="DH58" i="11" s="1"/>
  <c r="DH59" i="11" s="1"/>
  <c r="DH60" i="11" s="1"/>
  <c r="DH61" i="11" s="1"/>
  <c r="DH62" i="11" s="1"/>
  <c r="DH63" i="11" s="1"/>
  <c r="DH64" i="11" s="1"/>
  <c r="DH65" i="11" s="1"/>
  <c r="DH66" i="11" s="1"/>
  <c r="DH67" i="11" s="1"/>
  <c r="DH68" i="11" s="1"/>
  <c r="DH69" i="11" s="1"/>
  <c r="DH70" i="11" s="1"/>
  <c r="DH71" i="11" s="1"/>
  <c r="DH72" i="11" s="1"/>
  <c r="DH73" i="11" s="1"/>
  <c r="DH74" i="11" s="1"/>
  <c r="DH75" i="11" s="1"/>
  <c r="DH76" i="11" s="1"/>
  <c r="DH77" i="11" s="1"/>
  <c r="DH78" i="11" s="1"/>
  <c r="DH79" i="11" s="1"/>
  <c r="DH80" i="11" s="1"/>
  <c r="DH81" i="11" s="1"/>
  <c r="DH82" i="11" s="1"/>
  <c r="DH83" i="11" s="1"/>
  <c r="DH84" i="11" s="1"/>
  <c r="DH85" i="11" s="1"/>
  <c r="DH86" i="11" s="1"/>
  <c r="DH87" i="11" s="1"/>
  <c r="DH88" i="11" s="1"/>
  <c r="DH89" i="11" s="1"/>
  <c r="DH90" i="11" s="1"/>
  <c r="DH91" i="11" s="1"/>
  <c r="DH92" i="11" s="1"/>
  <c r="DH93" i="11" s="1"/>
  <c r="DH94" i="11" s="1"/>
  <c r="DH95" i="11" s="1"/>
  <c r="DH96" i="11" s="1"/>
  <c r="DH97" i="11" s="1"/>
  <c r="DH98" i="11" s="1"/>
  <c r="DH99" i="11" s="1"/>
  <c r="DH100" i="11" s="1"/>
  <c r="DH101" i="11" s="1"/>
  <c r="DH102" i="11" s="1"/>
  <c r="DH103" i="11" s="1"/>
  <c r="DH104" i="11" s="1"/>
  <c r="DH105" i="11" s="1"/>
  <c r="DH106" i="11" s="1"/>
  <c r="DH107" i="11" s="1"/>
  <c r="DH108" i="11" s="1"/>
  <c r="DH109" i="11" s="1"/>
  <c r="DH110" i="11" s="1"/>
  <c r="DH111" i="11" s="1"/>
  <c r="DH112" i="11" s="1"/>
  <c r="DH113" i="11" s="1"/>
  <c r="DH114" i="11" s="1"/>
  <c r="DH115" i="11" s="1"/>
  <c r="DH116" i="11" s="1"/>
  <c r="DH117" i="11" s="1"/>
  <c r="DH118" i="11" s="1"/>
  <c r="DH119" i="11" s="1"/>
  <c r="DH120" i="11" s="1"/>
  <c r="DH121" i="11" s="1"/>
  <c r="DH122" i="11" s="1"/>
  <c r="DH123" i="11" s="1"/>
  <c r="DH124" i="11" s="1"/>
  <c r="DH125" i="11" s="1"/>
  <c r="DH126" i="11" s="1"/>
  <c r="DH127" i="11" s="1"/>
  <c r="DH128" i="11" s="1"/>
  <c r="DH129" i="11" s="1"/>
  <c r="DH130" i="11" s="1"/>
  <c r="DH131" i="11" s="1"/>
  <c r="DH132" i="11" s="1"/>
  <c r="DH133" i="11" s="1"/>
  <c r="DH134" i="11" s="1"/>
  <c r="DH135" i="11" s="1"/>
  <c r="DH136" i="11" s="1"/>
  <c r="DH137" i="11" s="1"/>
  <c r="DH138" i="11" s="1"/>
  <c r="DH139" i="11" s="1"/>
  <c r="DH140" i="11" s="1"/>
  <c r="DH141" i="11" s="1"/>
  <c r="DH142" i="11" s="1"/>
  <c r="DH143" i="11" s="1"/>
  <c r="DH144" i="11" s="1"/>
  <c r="DH145" i="11" s="1"/>
  <c r="DH146" i="11" s="1"/>
  <c r="DH147" i="11" s="1"/>
  <c r="GP5" i="11"/>
  <c r="DG7" i="11"/>
  <c r="DW7" i="11"/>
  <c r="DY7" i="11" s="1"/>
  <c r="DV7" i="11"/>
  <c r="DX7" i="11" s="1"/>
  <c r="BS17" i="11"/>
  <c r="BU17" i="11" s="1"/>
  <c r="AV17" i="11"/>
  <c r="AX17" i="11" s="1"/>
  <c r="N18" i="11"/>
  <c r="CQ23" i="11"/>
  <c r="CS23" i="11" s="1"/>
  <c r="BT31" i="11"/>
  <c r="DG32" i="11"/>
  <c r="J37" i="11"/>
  <c r="R45" i="11"/>
  <c r="DW46" i="11"/>
  <c r="DY46" i="11" s="1"/>
  <c r="DK52" i="11"/>
  <c r="R53" i="11"/>
  <c r="BS54" i="11"/>
  <c r="BU54" i="11" s="1"/>
  <c r="CQ54" i="11"/>
  <c r="CS54" i="11" s="1"/>
  <c r="AW54" i="11"/>
  <c r="CR54" i="11"/>
  <c r="GQ73" i="11"/>
  <c r="GP73" i="11"/>
  <c r="DW78" i="11"/>
  <c r="DY78" i="11" s="1"/>
  <c r="GP79" i="11"/>
  <c r="GQ79" i="11"/>
  <c r="N83" i="11"/>
  <c r="GP93" i="11"/>
  <c r="CR104" i="11"/>
  <c r="FW119" i="11"/>
  <c r="DW17" i="11"/>
  <c r="DY17" i="11" s="1"/>
  <c r="EU22" i="11"/>
  <c r="GO23" i="11"/>
  <c r="Z24" i="11"/>
  <c r="AB24" i="11" s="1"/>
  <c r="EU44" i="11"/>
  <c r="Y45" i="11"/>
  <c r="AA45" i="11" s="1"/>
  <c r="GO45" i="11"/>
  <c r="Z46" i="11"/>
  <c r="AB46" i="11" s="1"/>
  <c r="N50" i="11"/>
  <c r="GP55" i="11"/>
  <c r="GQ55" i="11"/>
  <c r="ET59" i="11"/>
  <c r="EV59" i="11" s="1"/>
  <c r="GO59" i="11"/>
  <c r="EU59" i="11"/>
  <c r="GP59" i="11"/>
  <c r="Z66" i="11"/>
  <c r="AB66" i="11" s="1"/>
  <c r="Y66" i="11"/>
  <c r="AA66" i="11" s="1"/>
  <c r="FX72" i="11"/>
  <c r="FW72" i="11"/>
  <c r="FW83" i="11"/>
  <c r="FX83" i="11"/>
  <c r="CR96" i="11"/>
  <c r="CQ96" i="11"/>
  <c r="CS96" i="11" s="1"/>
  <c r="AV96" i="11"/>
  <c r="AX96" i="11" s="1"/>
  <c r="BS96" i="11"/>
  <c r="BU96" i="11" s="1"/>
  <c r="DG100" i="11"/>
  <c r="DV100" i="11"/>
  <c r="DX100" i="11" s="1"/>
  <c r="DW100" i="11"/>
  <c r="DY100" i="11" s="1"/>
  <c r="FX102" i="11"/>
  <c r="FW102" i="11"/>
  <c r="DO144" i="11"/>
  <c r="EU11" i="11"/>
  <c r="ET11" i="11"/>
  <c r="EV11" i="11" s="1"/>
  <c r="FX16" i="11"/>
  <c r="FW16" i="11"/>
  <c r="CR53" i="11"/>
  <c r="GP61" i="11"/>
  <c r="GQ61" i="11"/>
  <c r="FX65" i="11"/>
  <c r="FW65" i="11"/>
  <c r="N69" i="11"/>
  <c r="Y85" i="11"/>
  <c r="AA85" i="11" s="1"/>
  <c r="DO92" i="11"/>
  <c r="R96" i="11"/>
  <c r="DV122" i="11"/>
  <c r="DX122" i="11" s="1"/>
  <c r="DW122" i="11"/>
  <c r="DY122" i="11" s="1"/>
  <c r="DK122" i="11"/>
  <c r="N4" i="11"/>
  <c r="BT12" i="11"/>
  <c r="N13" i="11"/>
  <c r="DG16" i="11"/>
  <c r="R17" i="11"/>
  <c r="DO17" i="11"/>
  <c r="BT19" i="11"/>
  <c r="Y21" i="11"/>
  <c r="AA21" i="11" s="1"/>
  <c r="J23" i="11"/>
  <c r="N24" i="11"/>
  <c r="R25" i="11"/>
  <c r="V26" i="11"/>
  <c r="DK30" i="11"/>
  <c r="AW33" i="11"/>
  <c r="AV33" i="11"/>
  <c r="AX33" i="11" s="1"/>
  <c r="DV34" i="11"/>
  <c r="DX34" i="11" s="1"/>
  <c r="DK36" i="11"/>
  <c r="AW39" i="11"/>
  <c r="AV39" i="11"/>
  <c r="AX39" i="11" s="1"/>
  <c r="DV40" i="11"/>
  <c r="DX40" i="11" s="1"/>
  <c r="ET42" i="11"/>
  <c r="EV42" i="11" s="1"/>
  <c r="J45" i="11"/>
  <c r="N46" i="11"/>
  <c r="R47" i="11"/>
  <c r="V48" i="11"/>
  <c r="N49" i="11"/>
  <c r="Y50" i="11"/>
  <c r="AA50" i="11" s="1"/>
  <c r="FX51" i="11"/>
  <c r="FW51" i="11"/>
  <c r="AV55" i="11"/>
  <c r="AX55" i="11" s="1"/>
  <c r="AW55" i="11"/>
  <c r="N64" i="11"/>
  <c r="CR72" i="11"/>
  <c r="GQ72" i="11"/>
  <c r="GP72" i="11"/>
  <c r="N77" i="11"/>
  <c r="J85" i="11"/>
  <c r="CR98" i="11"/>
  <c r="ET106" i="11"/>
  <c r="EV106" i="11" s="1"/>
  <c r="GO106" i="11"/>
  <c r="EU106" i="11"/>
  <c r="GQ116" i="11"/>
  <c r="GP116" i="11"/>
  <c r="CR15" i="11"/>
  <c r="EU20" i="11"/>
  <c r="EU30" i="11"/>
  <c r="EU36" i="11"/>
  <c r="DG40" i="11"/>
  <c r="DG45" i="11"/>
  <c r="Z50" i="11"/>
  <c r="AB50" i="11" s="1"/>
  <c r="GP53" i="11"/>
  <c r="BT66" i="11"/>
  <c r="Y67" i="11"/>
  <c r="AA67" i="11" s="1"/>
  <c r="Z67" i="11"/>
  <c r="AB67" i="11" s="1"/>
  <c r="DW69" i="11"/>
  <c r="DY69" i="11" s="1"/>
  <c r="BS70" i="11"/>
  <c r="BU70" i="11" s="1"/>
  <c r="CQ70" i="11"/>
  <c r="CS70" i="11" s="1"/>
  <c r="CR70" i="11"/>
  <c r="AV70" i="11"/>
  <c r="AX70" i="11" s="1"/>
  <c r="Z72" i="11"/>
  <c r="AB72" i="11" s="1"/>
  <c r="Y72" i="11"/>
  <c r="AA72" i="11" s="1"/>
  <c r="V76" i="11"/>
  <c r="CQ78" i="11"/>
  <c r="CS78" i="11" s="1"/>
  <c r="CR78" i="11"/>
  <c r="AV78" i="11"/>
  <c r="AX78" i="11" s="1"/>
  <c r="GQ81" i="11"/>
  <c r="GP81" i="11"/>
  <c r="DW82" i="11"/>
  <c r="DY82" i="11" s="1"/>
  <c r="DV82" i="11"/>
  <c r="DX82" i="11" s="1"/>
  <c r="DK82" i="11"/>
  <c r="DO88" i="11"/>
  <c r="GQ94" i="11"/>
  <c r="GP94" i="11"/>
  <c r="Y99" i="11"/>
  <c r="AA99" i="11" s="1"/>
  <c r="N99" i="11"/>
  <c r="DG106" i="11"/>
  <c r="DV106" i="11"/>
  <c r="DX106" i="11" s="1"/>
  <c r="DW106" i="11"/>
  <c r="DY106" i="11" s="1"/>
  <c r="GO135" i="11"/>
  <c r="ET135" i="11"/>
  <c r="EV135" i="11" s="1"/>
  <c r="Z49" i="11"/>
  <c r="AB49" i="11" s="1"/>
  <c r="Y49" i="11"/>
  <c r="AA49" i="11" s="1"/>
  <c r="CQ50" i="11"/>
  <c r="CS50" i="11" s="1"/>
  <c r="Z51" i="11"/>
  <c r="AB51" i="11" s="1"/>
  <c r="Y51" i="11"/>
  <c r="AA51" i="11" s="1"/>
  <c r="DW53" i="11"/>
  <c r="DY53" i="11" s="1"/>
  <c r="DV53" i="11"/>
  <c r="DX53" i="11" s="1"/>
  <c r="V54" i="11"/>
  <c r="N55" i="11"/>
  <c r="DK61" i="11"/>
  <c r="N63" i="11"/>
  <c r="ET65" i="11"/>
  <c r="EV65" i="11" s="1"/>
  <c r="EU65" i="11"/>
  <c r="ET66" i="11"/>
  <c r="EV66" i="11" s="1"/>
  <c r="GO66" i="11"/>
  <c r="BT68" i="11"/>
  <c r="EU68" i="11"/>
  <c r="DK72" i="11"/>
  <c r="DO82" i="11"/>
  <c r="V85" i="11"/>
  <c r="ET91" i="11"/>
  <c r="EV91" i="11" s="1"/>
  <c r="FW91" i="11"/>
  <c r="GO91" i="11"/>
  <c r="DW99" i="11"/>
  <c r="DY99" i="11" s="1"/>
  <c r="DV99" i="11"/>
  <c r="DX99" i="11" s="1"/>
  <c r="Z102" i="11"/>
  <c r="AB102" i="11" s="1"/>
  <c r="Y102" i="11"/>
  <c r="AA102" i="11" s="1"/>
  <c r="J102" i="11"/>
  <c r="GP106" i="11"/>
  <c r="GQ107" i="11"/>
  <c r="GP107" i="11"/>
  <c r="Z119" i="11"/>
  <c r="AB119" i="11" s="1"/>
  <c r="BT72" i="11"/>
  <c r="EU85" i="11"/>
  <c r="Z98" i="11"/>
  <c r="AB98" i="11" s="1"/>
  <c r="Y98" i="11"/>
  <c r="AA98" i="11" s="1"/>
  <c r="J98" i="11"/>
  <c r="AW102" i="11"/>
  <c r="AV102" i="11"/>
  <c r="AX102" i="11" s="1"/>
  <c r="CQ102" i="11"/>
  <c r="CS102" i="11" s="1"/>
  <c r="Z113" i="11"/>
  <c r="AB113" i="11" s="1"/>
  <c r="Y113" i="11"/>
  <c r="AA113" i="11" s="1"/>
  <c r="AV119" i="11"/>
  <c r="AX119" i="11" s="1"/>
  <c r="CQ119" i="11"/>
  <c r="CS119" i="11" s="1"/>
  <c r="BS119" i="11"/>
  <c r="BU119" i="11" s="1"/>
  <c r="AW129" i="11"/>
  <c r="CR129" i="11"/>
  <c r="CQ129" i="11"/>
  <c r="CS129" i="11" s="1"/>
  <c r="GO132" i="11"/>
  <c r="GP132" i="11"/>
  <c r="ET132" i="11"/>
  <c r="EV132" i="11" s="1"/>
  <c r="GQ52" i="11"/>
  <c r="GP52" i="11"/>
  <c r="DG53" i="11"/>
  <c r="DW56" i="11"/>
  <c r="DY56" i="11" s="1"/>
  <c r="GP64" i="11"/>
  <c r="GO64" i="11"/>
  <c r="V65" i="11"/>
  <c r="V74" i="11"/>
  <c r="ET74" i="11"/>
  <c r="EV74" i="11" s="1"/>
  <c r="GP74" i="11"/>
  <c r="GO77" i="11"/>
  <c r="GP77" i="11"/>
  <c r="ET77" i="11"/>
  <c r="EV77" i="11" s="1"/>
  <c r="N79" i="11"/>
  <c r="V81" i="11"/>
  <c r="DO81" i="11"/>
  <c r="DV91" i="11"/>
  <c r="DX91" i="11" s="1"/>
  <c r="DW91" i="11"/>
  <c r="DY91" i="11" s="1"/>
  <c r="GP91" i="11"/>
  <c r="DO94" i="11"/>
  <c r="DG99" i="11"/>
  <c r="DG101" i="11"/>
  <c r="DW101" i="11"/>
  <c r="DY101" i="11" s="1"/>
  <c r="GQ106" i="11"/>
  <c r="DW112" i="11"/>
  <c r="DY112" i="11" s="1"/>
  <c r="DG112" i="11"/>
  <c r="DV112" i="11"/>
  <c r="DX112" i="11" s="1"/>
  <c r="DW113" i="11"/>
  <c r="DY113" i="11" s="1"/>
  <c r="J119" i="11"/>
  <c r="FX124" i="11"/>
  <c r="DO139" i="11"/>
  <c r="V72" i="11"/>
  <c r="DW72" i="11"/>
  <c r="DY72" i="11" s="1"/>
  <c r="CR79" i="11"/>
  <c r="DW85" i="11"/>
  <c r="DY85" i="11" s="1"/>
  <c r="DG85" i="11"/>
  <c r="ET99" i="11"/>
  <c r="EV99" i="11" s="1"/>
  <c r="FW99" i="11"/>
  <c r="J56" i="11"/>
  <c r="Z60" i="11"/>
  <c r="AB60" i="11" s="1"/>
  <c r="Y60" i="11"/>
  <c r="AA60" i="11" s="1"/>
  <c r="AV68" i="11"/>
  <c r="AX68" i="11" s="1"/>
  <c r="AW68" i="11"/>
  <c r="Z69" i="11"/>
  <c r="AB69" i="11" s="1"/>
  <c r="Y69" i="11"/>
  <c r="AA69" i="11" s="1"/>
  <c r="FX80" i="11"/>
  <c r="EU91" i="11"/>
  <c r="BT98" i="11"/>
  <c r="FX98" i="11"/>
  <c r="FW98" i="11"/>
  <c r="N102" i="11"/>
  <c r="DK112" i="11"/>
  <c r="DO113" i="11"/>
  <c r="FX69" i="11"/>
  <c r="FW69" i="11"/>
  <c r="Z75" i="11"/>
  <c r="AB75" i="11" s="1"/>
  <c r="Y75" i="11"/>
  <c r="AA75" i="11" s="1"/>
  <c r="FW77" i="11"/>
  <c r="R79" i="11"/>
  <c r="EU84" i="11"/>
  <c r="ET84" i="11"/>
  <c r="EV84" i="11" s="1"/>
  <c r="FW84" i="11"/>
  <c r="GQ85" i="11"/>
  <c r="GP85" i="11"/>
  <c r="J90" i="11"/>
  <c r="Z91" i="11"/>
  <c r="AB91" i="11" s="1"/>
  <c r="Y91" i="11"/>
  <c r="AA91" i="11" s="1"/>
  <c r="J94" i="11"/>
  <c r="FX101" i="11"/>
  <c r="FW101" i="11"/>
  <c r="FX103" i="11"/>
  <c r="FW103" i="11"/>
  <c r="Y105" i="11"/>
  <c r="AA105" i="11" s="1"/>
  <c r="J105" i="11"/>
  <c r="J108" i="11"/>
  <c r="Z108" i="11"/>
  <c r="AB108" i="11" s="1"/>
  <c r="Y108" i="11"/>
  <c r="AA108" i="11" s="1"/>
  <c r="ET116" i="11"/>
  <c r="EV116" i="11" s="1"/>
  <c r="GO116" i="11"/>
  <c r="Z138" i="11"/>
  <c r="AB138" i="11" s="1"/>
  <c r="Y138" i="11"/>
  <c r="AA138" i="11" s="1"/>
  <c r="DO138" i="11"/>
  <c r="FX143" i="11"/>
  <c r="FW143" i="11"/>
  <c r="GQ146" i="11"/>
  <c r="GP146" i="11"/>
  <c r="BT58" i="11"/>
  <c r="AW66" i="11"/>
  <c r="DG67" i="11"/>
  <c r="J75" i="11"/>
  <c r="R78" i="11"/>
  <c r="EU81" i="11"/>
  <c r="GQ84" i="11"/>
  <c r="GP84" i="11"/>
  <c r="DO86" i="11"/>
  <c r="N91" i="11"/>
  <c r="N92" i="11"/>
  <c r="R95" i="11"/>
  <c r="FX95" i="11"/>
  <c r="FW95" i="11"/>
  <c r="DG98" i="11"/>
  <c r="EU98" i="11"/>
  <c r="DV107" i="11"/>
  <c r="DX107" i="11" s="1"/>
  <c r="DW107" i="11"/>
  <c r="DY107" i="11" s="1"/>
  <c r="DO109" i="11"/>
  <c r="Y115" i="11"/>
  <c r="AA115" i="11" s="1"/>
  <c r="J115" i="11"/>
  <c r="ET121" i="11"/>
  <c r="EV121" i="11" s="1"/>
  <c r="GO121" i="11"/>
  <c r="DW121" i="11"/>
  <c r="DY121" i="11" s="1"/>
  <c r="N138" i="11"/>
  <c r="DO54" i="11"/>
  <c r="R55" i="11"/>
  <c r="GP60" i="11"/>
  <c r="FW61" i="11"/>
  <c r="N62" i="11"/>
  <c r="DO62" i="11"/>
  <c r="GQ62" i="11"/>
  <c r="GP62" i="11"/>
  <c r="ET63" i="11"/>
  <c r="EV63" i="11" s="1"/>
  <c r="GO63" i="11"/>
  <c r="FW63" i="11"/>
  <c r="DO68" i="11"/>
  <c r="DO71" i="11"/>
  <c r="R73" i="11"/>
  <c r="N74" i="11"/>
  <c r="DO75" i="11"/>
  <c r="FX77" i="11"/>
  <c r="FX78" i="11"/>
  <c r="FW78" i="11"/>
  <c r="BS82" i="11"/>
  <c r="BU82" i="11" s="1"/>
  <c r="CQ82" i="11"/>
  <c r="CS82" i="11" s="1"/>
  <c r="AV82" i="11"/>
  <c r="AX82" i="11" s="1"/>
  <c r="BT82" i="11"/>
  <c r="CR82" i="11"/>
  <c r="GO84" i="11"/>
  <c r="AW90" i="11"/>
  <c r="DS102" i="11"/>
  <c r="DK104" i="11"/>
  <c r="DK107" i="11"/>
  <c r="ET110" i="11"/>
  <c r="EV110" i="11" s="1"/>
  <c r="EU110" i="11"/>
  <c r="GP110" i="11"/>
  <c r="GQ113" i="11"/>
  <c r="GP113" i="11"/>
  <c r="Y116" i="11"/>
  <c r="AA116" i="11" s="1"/>
  <c r="N116" i="11"/>
  <c r="R130" i="11"/>
  <c r="Y130" i="11"/>
  <c r="AA130" i="11" s="1"/>
  <c r="R140" i="11"/>
  <c r="BT56" i="11"/>
  <c r="DW63" i="11"/>
  <c r="DY63" i="11" s="1"/>
  <c r="DV63" i="11"/>
  <c r="DX63" i="11" s="1"/>
  <c r="Y65" i="11"/>
  <c r="AA65" i="11" s="1"/>
  <c r="V78" i="11"/>
  <c r="J82" i="11"/>
  <c r="Z82" i="11"/>
  <c r="AB82" i="11" s="1"/>
  <c r="Y82" i="11"/>
  <c r="AA82" i="11" s="1"/>
  <c r="R98" i="11"/>
  <c r="DG110" i="11"/>
  <c r="Y126" i="11"/>
  <c r="AA126" i="11" s="1"/>
  <c r="Z126" i="11"/>
  <c r="AB126" i="11" s="1"/>
  <c r="N135" i="11"/>
  <c r="Z135" i="11"/>
  <c r="AB135" i="11" s="1"/>
  <c r="Y135" i="11"/>
  <c r="AA135" i="11" s="1"/>
  <c r="DO84" i="11"/>
  <c r="V88" i="11"/>
  <c r="Z97" i="11"/>
  <c r="AB97" i="11" s="1"/>
  <c r="Y97" i="11"/>
  <c r="AA97" i="11" s="1"/>
  <c r="N97" i="11"/>
  <c r="N103" i="11"/>
  <c r="R110" i="11"/>
  <c r="AW112" i="11"/>
  <c r="AW131" i="11"/>
  <c r="CQ131" i="11"/>
  <c r="CS131" i="11" s="1"/>
  <c r="BS131" i="11"/>
  <c r="BU131" i="11" s="1"/>
  <c r="BT131" i="11"/>
  <c r="DG135" i="11"/>
  <c r="DV135" i="11"/>
  <c r="DX135" i="11" s="1"/>
  <c r="Y142" i="11"/>
  <c r="AA142" i="11" s="1"/>
  <c r="DW146" i="11"/>
  <c r="DY146" i="11" s="1"/>
  <c r="BT70" i="11"/>
  <c r="EU77" i="11"/>
  <c r="DO80" i="11"/>
  <c r="EU80" i="11"/>
  <c r="ET89" i="11"/>
  <c r="EV89" i="11" s="1"/>
  <c r="FW89" i="11"/>
  <c r="R90" i="11"/>
  <c r="V92" i="11"/>
  <c r="ET95" i="11"/>
  <c r="EV95" i="11" s="1"/>
  <c r="GP95" i="11"/>
  <c r="GO95" i="11"/>
  <c r="GP96" i="11"/>
  <c r="GO96" i="11"/>
  <c r="R99" i="11"/>
  <c r="DW111" i="11"/>
  <c r="DY111" i="11" s="1"/>
  <c r="DV111" i="11"/>
  <c r="DX111" i="11" s="1"/>
  <c r="V120" i="11"/>
  <c r="GQ122" i="11"/>
  <c r="GP122" i="11"/>
  <c r="Y143" i="11"/>
  <c r="AA143" i="11" s="1"/>
  <c r="N143" i="11"/>
  <c r="Z143" i="11"/>
  <c r="AB143" i="11" s="1"/>
  <c r="DS143" i="11"/>
  <c r="DW143" i="11"/>
  <c r="DY143" i="11" s="1"/>
  <c r="DV143" i="11"/>
  <c r="DX143" i="11" s="1"/>
  <c r="BT60" i="11"/>
  <c r="AW80" i="11"/>
  <c r="GO80" i="11"/>
  <c r="EU92" i="11"/>
  <c r="ET92" i="11"/>
  <c r="EV92" i="11" s="1"/>
  <c r="DV95" i="11"/>
  <c r="DX95" i="11" s="1"/>
  <c r="DG96" i="11"/>
  <c r="DW96" i="11"/>
  <c r="DY96" i="11" s="1"/>
  <c r="DV96" i="11"/>
  <c r="DX96" i="11" s="1"/>
  <c r="Y100" i="11"/>
  <c r="AA100" i="11" s="1"/>
  <c r="Y101" i="11"/>
  <c r="AA101" i="11" s="1"/>
  <c r="DG102" i="11"/>
  <c r="Y103" i="11"/>
  <c r="AA103" i="11" s="1"/>
  <c r="N107" i="11"/>
  <c r="DK111" i="11"/>
  <c r="V112" i="11"/>
  <c r="CR131" i="11"/>
  <c r="BT135" i="11"/>
  <c r="BS135" i="11"/>
  <c r="BU135" i="11" s="1"/>
  <c r="CR135" i="11"/>
  <c r="AV135" i="11"/>
  <c r="AX135" i="11" s="1"/>
  <c r="CQ135" i="11"/>
  <c r="CS135" i="11" s="1"/>
  <c r="AW135" i="11"/>
  <c r="V137" i="11"/>
  <c r="Y137" i="11"/>
  <c r="AA137" i="11" s="1"/>
  <c r="DO137" i="11"/>
  <c r="GP80" i="11"/>
  <c r="V84" i="11"/>
  <c r="Y88" i="11"/>
  <c r="AA88" i="11" s="1"/>
  <c r="Z88" i="11"/>
  <c r="AB88" i="11" s="1"/>
  <c r="Z100" i="11"/>
  <c r="AB100" i="11" s="1"/>
  <c r="EU100" i="11"/>
  <c r="ET100" i="11"/>
  <c r="EV100" i="11" s="1"/>
  <c r="DK102" i="11"/>
  <c r="Z103" i="11"/>
  <c r="AB103" i="11" s="1"/>
  <c r="ET104" i="11"/>
  <c r="EV104" i="11" s="1"/>
  <c r="EU104" i="11"/>
  <c r="DW109" i="11"/>
  <c r="DY109" i="11" s="1"/>
  <c r="DV109" i="11"/>
  <c r="DX109" i="11" s="1"/>
  <c r="GQ109" i="11"/>
  <c r="GP109" i="11"/>
  <c r="N114" i="11"/>
  <c r="DO118" i="11"/>
  <c r="DK133" i="11"/>
  <c r="DW135" i="11"/>
  <c r="DY135" i="11" s="1"/>
  <c r="ET138" i="11"/>
  <c r="EV138" i="11" s="1"/>
  <c r="GO138" i="11"/>
  <c r="FW138" i="11"/>
  <c r="GP138" i="11"/>
  <c r="DV83" i="11"/>
  <c r="DX83" i="11" s="1"/>
  <c r="BT86" i="11"/>
  <c r="R138" i="11"/>
  <c r="J86" i="11"/>
  <c r="Y92" i="11"/>
  <c r="AA92" i="11" s="1"/>
  <c r="AV105" i="11"/>
  <c r="AX105" i="11" s="1"/>
  <c r="CR105" i="11"/>
  <c r="CQ105" i="11"/>
  <c r="CS105" i="11" s="1"/>
  <c r="AV114" i="11"/>
  <c r="AX114" i="11" s="1"/>
  <c r="BS114" i="11"/>
  <c r="BU114" i="11" s="1"/>
  <c r="CR114" i="11"/>
  <c r="CQ114" i="11"/>
  <c r="CS114" i="11" s="1"/>
  <c r="R132" i="11"/>
  <c r="Y132" i="11"/>
  <c r="AA132" i="11" s="1"/>
  <c r="DK142" i="11"/>
  <c r="R100" i="11"/>
  <c r="FW113" i="11"/>
  <c r="DO116" i="11"/>
  <c r="BT119" i="11"/>
  <c r="DO119" i="11"/>
  <c r="FX121" i="11"/>
  <c r="FW121" i="11"/>
  <c r="DV124" i="11"/>
  <c r="DX124" i="11" s="1"/>
  <c r="DK124" i="11"/>
  <c r="GP126" i="11"/>
  <c r="GO126" i="11"/>
  <c r="FW126" i="11"/>
  <c r="Z127" i="11"/>
  <c r="AB127" i="11" s="1"/>
  <c r="Y127" i="11"/>
  <c r="AA127" i="11" s="1"/>
  <c r="N127" i="11"/>
  <c r="DK128" i="11"/>
  <c r="Z131" i="11"/>
  <c r="AB131" i="11" s="1"/>
  <c r="Y131" i="11"/>
  <c r="AA131" i="11" s="1"/>
  <c r="EU97" i="11"/>
  <c r="DO100" i="11"/>
  <c r="R101" i="11"/>
  <c r="DK101" i="11"/>
  <c r="V107" i="11"/>
  <c r="DO108" i="11"/>
  <c r="DK110" i="11"/>
  <c r="FX113" i="11"/>
  <c r="GP115" i="11"/>
  <c r="Z120" i="11"/>
  <c r="AB120" i="11" s="1"/>
  <c r="Y120" i="11"/>
  <c r="AA120" i="11" s="1"/>
  <c r="CQ130" i="11"/>
  <c r="CS130" i="11" s="1"/>
  <c r="AV130" i="11"/>
  <c r="AX130" i="11" s="1"/>
  <c r="AW130" i="11"/>
  <c r="J131" i="11"/>
  <c r="GP135" i="11"/>
  <c r="EU137" i="11"/>
  <c r="ET137" i="11"/>
  <c r="EV137" i="11" s="1"/>
  <c r="GO137" i="11"/>
  <c r="R102" i="11"/>
  <c r="DO104" i="11"/>
  <c r="FW116" i="11"/>
  <c r="ET118" i="11"/>
  <c r="EV118" i="11" s="1"/>
  <c r="FW118" i="11"/>
  <c r="N120" i="11"/>
  <c r="V123" i="11"/>
  <c r="DK127" i="11"/>
  <c r="DV133" i="11"/>
  <c r="DX133" i="11" s="1"/>
  <c r="DW133" i="11"/>
  <c r="DY133" i="11" s="1"/>
  <c r="EU99" i="11"/>
  <c r="CR112" i="11"/>
  <c r="ET114" i="11"/>
  <c r="EV114" i="11" s="1"/>
  <c r="GO114" i="11"/>
  <c r="DV119" i="11"/>
  <c r="DX119" i="11" s="1"/>
  <c r="GP120" i="11"/>
  <c r="BS136" i="11"/>
  <c r="BU136" i="11" s="1"/>
  <c r="CQ136" i="11"/>
  <c r="CS136" i="11" s="1"/>
  <c r="DK144" i="11"/>
  <c r="DS145" i="11"/>
  <c r="BT112" i="11"/>
  <c r="AW114" i="11"/>
  <c r="R117" i="11"/>
  <c r="GQ133" i="11"/>
  <c r="GP133" i="11"/>
  <c r="FX136" i="11"/>
  <c r="FW136" i="11"/>
  <c r="FX137" i="11"/>
  <c r="FW137" i="11"/>
  <c r="DO141" i="11"/>
  <c r="R115" i="11"/>
  <c r="FW117" i="11"/>
  <c r="ET117" i="11"/>
  <c r="EV117" i="11" s="1"/>
  <c r="DK123" i="11"/>
  <c r="N124" i="11"/>
  <c r="Z124" i="11"/>
  <c r="AB124" i="11" s="1"/>
  <c r="DW116" i="11"/>
  <c r="DY116" i="11" s="1"/>
  <c r="EU118" i="11"/>
  <c r="DO126" i="11"/>
  <c r="FX139" i="11"/>
  <c r="FW139" i="11"/>
  <c r="BS126" i="11"/>
  <c r="BU126" i="11" s="1"/>
  <c r="AV126" i="11"/>
  <c r="AX126" i="11" s="1"/>
  <c r="AW126" i="11"/>
  <c r="Y128" i="11"/>
  <c r="AA128" i="11" s="1"/>
  <c r="DW141" i="11"/>
  <c r="DY141" i="11" s="1"/>
  <c r="DV141" i="11"/>
  <c r="DX141" i="11" s="1"/>
  <c r="DG141" i="11"/>
  <c r="GP142" i="11"/>
  <c r="GO142" i="11"/>
  <c r="EU142" i="11"/>
  <c r="Z144" i="11"/>
  <c r="AB144" i="11" s="1"/>
  <c r="N144" i="11"/>
  <c r="Y147" i="11"/>
  <c r="AA147" i="11" s="1"/>
  <c r="Z147" i="11"/>
  <c r="AB147" i="11" s="1"/>
  <c r="FW111" i="11"/>
  <c r="BS115" i="11"/>
  <c r="BU115" i="11" s="1"/>
  <c r="DG115" i="11"/>
  <c r="DW115" i="11"/>
  <c r="DY115" i="11" s="1"/>
  <c r="CR126" i="11"/>
  <c r="R128" i="11"/>
  <c r="R129" i="11"/>
  <c r="BT129" i="11"/>
  <c r="CR136" i="11"/>
  <c r="EU138" i="11"/>
  <c r="DW142" i="11"/>
  <c r="DY142" i="11" s="1"/>
  <c r="DV142" i="11"/>
  <c r="DX142" i="11" s="1"/>
  <c r="Z146" i="11"/>
  <c r="AB146" i="11" s="1"/>
  <c r="Y146" i="11"/>
  <c r="AA146" i="11" s="1"/>
  <c r="N147" i="11"/>
  <c r="BS124" i="11"/>
  <c r="BU124" i="11" s="1"/>
  <c r="AV124" i="11"/>
  <c r="AX124" i="11" s="1"/>
  <c r="Z125" i="11"/>
  <c r="AB125" i="11" s="1"/>
  <c r="Y125" i="11"/>
  <c r="AA125" i="11" s="1"/>
  <c r="J129" i="11"/>
  <c r="Z129" i="11"/>
  <c r="AB129" i="11" s="1"/>
  <c r="Y129" i="11"/>
  <c r="AA129" i="11" s="1"/>
  <c r="R131" i="11"/>
  <c r="DW132" i="11"/>
  <c r="DY132" i="11" s="1"/>
  <c r="DG132" i="11"/>
  <c r="DV132" i="11"/>
  <c r="DX132" i="11" s="1"/>
  <c r="AV140" i="11"/>
  <c r="AX140" i="11" s="1"/>
  <c r="CQ140" i="11"/>
  <c r="CS140" i="11" s="1"/>
  <c r="BS140" i="11"/>
  <c r="BU140" i="11" s="1"/>
  <c r="CR140" i="11"/>
  <c r="BT143" i="11"/>
  <c r="DW147" i="11"/>
  <c r="DY147" i="11" s="1"/>
  <c r="DV147" i="11"/>
  <c r="DX147" i="11" s="1"/>
  <c r="EU114" i="11"/>
  <c r="DO122" i="11"/>
  <c r="J125" i="11"/>
  <c r="J126" i="11"/>
  <c r="V135" i="11"/>
  <c r="AW140" i="11"/>
  <c r="AV145" i="11"/>
  <c r="AX145" i="11" s="1"/>
  <c r="CQ145" i="11"/>
  <c r="CS145" i="11" s="1"/>
  <c r="DG147" i="11"/>
  <c r="DG129" i="11"/>
  <c r="GP129" i="11"/>
  <c r="FX130" i="11"/>
  <c r="FW130" i="11"/>
  <c r="FW134" i="11"/>
  <c r="FX134" i="11"/>
  <c r="Z137" i="11"/>
  <c r="AB137" i="11" s="1"/>
  <c r="GO140" i="11"/>
  <c r="EU140" i="11"/>
  <c r="ET140" i="11"/>
  <c r="EV140" i="11" s="1"/>
  <c r="DW144" i="11"/>
  <c r="DY144" i="11" s="1"/>
  <c r="DV144" i="11"/>
  <c r="DX144" i="11" s="1"/>
  <c r="BS117" i="11"/>
  <c r="BU117" i="11" s="1"/>
  <c r="DG117" i="11"/>
  <c r="GP119" i="11"/>
  <c r="GP127" i="11"/>
  <c r="FX131" i="11"/>
  <c r="V132" i="11"/>
  <c r="V136" i="11"/>
  <c r="BT136" i="11"/>
  <c r="N137" i="11"/>
  <c r="Y140" i="11"/>
  <c r="AA140" i="11" s="1"/>
  <c r="Z140" i="11"/>
  <c r="AB140" i="11" s="1"/>
  <c r="DG144" i="11"/>
  <c r="EU145" i="11"/>
  <c r="ET145" i="11"/>
  <c r="EV145" i="11" s="1"/>
  <c r="FW145" i="11"/>
  <c r="GO145" i="11"/>
  <c r="V129" i="11"/>
  <c r="DW140" i="11"/>
  <c r="DY140" i="11" s="1"/>
  <c r="DV140" i="11"/>
  <c r="DX140" i="11" s="1"/>
  <c r="R119" i="11"/>
  <c r="DG119" i="11"/>
  <c r="R121" i="11"/>
  <c r="DK121" i="11"/>
  <c r="DO124" i="11"/>
  <c r="GQ124" i="11"/>
  <c r="GP124" i="11"/>
  <c r="N126" i="11"/>
  <c r="V128" i="11"/>
  <c r="CR130" i="11"/>
  <c r="V131" i="11"/>
  <c r="DW131" i="11"/>
  <c r="DY131" i="11" s="1"/>
  <c r="Z136" i="11"/>
  <c r="AB136" i="11" s="1"/>
  <c r="Y136" i="11"/>
  <c r="AA136" i="11" s="1"/>
  <c r="DG140" i="11"/>
  <c r="V146" i="11"/>
  <c r="DO147" i="11"/>
  <c r="V122" i="11"/>
  <c r="Z123" i="11"/>
  <c r="AB123" i="11" s="1"/>
  <c r="Y123" i="11"/>
  <c r="AA123" i="11" s="1"/>
  <c r="BT123" i="11"/>
  <c r="FW123" i="11"/>
  <c r="DW128" i="11"/>
  <c r="DY128" i="11" s="1"/>
  <c r="DV128" i="11"/>
  <c r="DX128" i="11" s="1"/>
  <c r="DG131" i="11"/>
  <c r="ET131" i="11"/>
  <c r="EV131" i="11" s="1"/>
  <c r="GO131" i="11"/>
  <c r="DO132" i="11"/>
  <c r="AW133" i="11"/>
  <c r="FW133" i="11"/>
  <c r="Y134" i="11"/>
  <c r="AA134" i="11" s="1"/>
  <c r="N136" i="11"/>
  <c r="GQ136" i="11"/>
  <c r="GP136" i="11"/>
  <c r="FX142" i="11"/>
  <c r="FW142" i="11"/>
  <c r="V143" i="11"/>
  <c r="GQ143" i="11"/>
  <c r="GP143" i="11"/>
  <c r="DO121" i="11"/>
  <c r="DW127" i="11"/>
  <c r="DY127" i="11" s="1"/>
  <c r="GO130" i="11"/>
  <c r="ET130" i="11"/>
  <c r="EV130" i="11" s="1"/>
  <c r="DK131" i="11"/>
  <c r="Z133" i="11"/>
  <c r="AB133" i="11" s="1"/>
  <c r="Y133" i="11"/>
  <c r="AA133" i="11" s="1"/>
  <c r="AV133" i="11"/>
  <c r="AX133" i="11" s="1"/>
  <c r="DV137" i="11"/>
  <c r="DX137" i="11" s="1"/>
  <c r="GP137" i="11"/>
  <c r="Z142" i="11"/>
  <c r="AB142" i="11" s="1"/>
  <c r="DW130" i="11"/>
  <c r="DY130" i="11" s="1"/>
  <c r="DV130" i="11"/>
  <c r="DX130" i="11" s="1"/>
  <c r="DW126" i="11"/>
  <c r="DY126" i="11" s="1"/>
  <c r="BS132" i="11"/>
  <c r="BU132" i="11" s="1"/>
  <c r="Z139" i="11"/>
  <c r="AB139" i="11" s="1"/>
  <c r="BS141" i="11"/>
  <c r="BU141" i="11" s="1"/>
  <c r="CQ141" i="11"/>
  <c r="CS141" i="11" s="1"/>
  <c r="DO123" i="11"/>
  <c r="DO125" i="11"/>
  <c r="DG126" i="11"/>
  <c r="DK129" i="11"/>
  <c r="DO130" i="11"/>
  <c r="BT132" i="11"/>
  <c r="V144" i="11"/>
  <c r="N145" i="11"/>
  <c r="DG146" i="11"/>
  <c r="DV146" i="11"/>
  <c r="DX146" i="11" s="1"/>
  <c r="DW139" i="11"/>
  <c r="DY139" i="11" s="1"/>
  <c r="DV139" i="11"/>
  <c r="DX139" i="11" s="1"/>
  <c r="AW141" i="11"/>
  <c r="R136" i="11"/>
  <c r="DG136" i="11"/>
  <c r="N141" i="11"/>
  <c r="DO142" i="11"/>
  <c r="V147" i="11"/>
  <c r="DK147" i="11"/>
  <c r="FW147" i="11"/>
  <c r="Z4" i="18"/>
  <c r="AB4" i="18" s="1"/>
  <c r="AA5" i="18"/>
  <c r="AC5" i="18" s="1"/>
  <c r="AU6" i="18"/>
  <c r="S15" i="18"/>
  <c r="Z16" i="18"/>
  <c r="AB16" i="18" s="1"/>
  <c r="AA16" i="18"/>
  <c r="AC16" i="18" s="1"/>
  <c r="DR18" i="18"/>
  <c r="DT18" i="18" s="1"/>
  <c r="BQ18" i="18"/>
  <c r="BS18" i="18" s="1"/>
  <c r="EO18" i="18"/>
  <c r="EQ18" i="18" s="1"/>
  <c r="CO18" i="18"/>
  <c r="CN18" i="18"/>
  <c r="CP18" i="18" s="1"/>
  <c r="Z58" i="18"/>
  <c r="AB58" i="18" s="1"/>
  <c r="S58" i="18"/>
  <c r="CN98" i="18"/>
  <c r="CP98" i="18" s="1"/>
  <c r="DR98" i="18"/>
  <c r="DT98" i="18" s="1"/>
  <c r="AT98" i="18"/>
  <c r="AV98" i="18" s="1"/>
  <c r="BQ98" i="18"/>
  <c r="BS98" i="18" s="1"/>
  <c r="AU98" i="18"/>
  <c r="EP98" i="18"/>
  <c r="EO98" i="18"/>
  <c r="EQ98" i="18" s="1"/>
  <c r="F3" i="18"/>
  <c r="K4" i="18"/>
  <c r="BR4" i="18"/>
  <c r="O7" i="18"/>
  <c r="K16" i="18"/>
  <c r="Z18" i="18"/>
  <c r="AB18" i="18" s="1"/>
  <c r="AA18" i="18"/>
  <c r="AC18" i="18" s="1"/>
  <c r="K18" i="18"/>
  <c r="EP21" i="18"/>
  <c r="L4" i="18"/>
  <c r="L5" i="18" s="1"/>
  <c r="L6" i="18" s="1"/>
  <c r="L7" i="18" s="1"/>
  <c r="L8" i="18" s="1"/>
  <c r="L9" i="18" s="1"/>
  <c r="L10" i="18" s="1"/>
  <c r="L11" i="18" s="1"/>
  <c r="L12" i="18" s="1"/>
  <c r="L13" i="18" s="1"/>
  <c r="L14" i="18" s="1"/>
  <c r="L15" i="18" s="1"/>
  <c r="L16" i="18" s="1"/>
  <c r="L17" i="18" s="1"/>
  <c r="L18" i="18" s="1"/>
  <c r="L19" i="18" s="1"/>
  <c r="L20" i="18" s="1"/>
  <c r="L21" i="18" s="1"/>
  <c r="L22" i="18" s="1"/>
  <c r="L23" i="18" s="1"/>
  <c r="L24" i="18" s="1"/>
  <c r="L25" i="18" s="1"/>
  <c r="L26" i="18" s="1"/>
  <c r="L27" i="18" s="1"/>
  <c r="L28" i="18" s="1"/>
  <c r="L29" i="18" s="1"/>
  <c r="L30" i="18" s="1"/>
  <c r="L31" i="18" s="1"/>
  <c r="L32" i="18" s="1"/>
  <c r="L33" i="18" s="1"/>
  <c r="L34" i="18" s="1"/>
  <c r="L35" i="18" s="1"/>
  <c r="L36" i="18" s="1"/>
  <c r="L37" i="18" s="1"/>
  <c r="L38" i="18" s="1"/>
  <c r="L39" i="18" s="1"/>
  <c r="L40" i="18" s="1"/>
  <c r="L41" i="18" s="1"/>
  <c r="L42" i="18" s="1"/>
  <c r="L43" i="18" s="1"/>
  <c r="L44" i="18" s="1"/>
  <c r="L45" i="18" s="1"/>
  <c r="L46" i="18" s="1"/>
  <c r="L47" i="18" s="1"/>
  <c r="L48" i="18" s="1"/>
  <c r="L49" i="18" s="1"/>
  <c r="L50" i="18" s="1"/>
  <c r="L51" i="18" s="1"/>
  <c r="L52" i="18" s="1"/>
  <c r="L53" i="18" s="1"/>
  <c r="L54" i="18" s="1"/>
  <c r="L55" i="18" s="1"/>
  <c r="L56" i="18" s="1"/>
  <c r="L57" i="18" s="1"/>
  <c r="L58" i="18" s="1"/>
  <c r="L59" i="18" s="1"/>
  <c r="L60" i="18" s="1"/>
  <c r="L61" i="18" s="1"/>
  <c r="L62" i="18" s="1"/>
  <c r="L63" i="18" s="1"/>
  <c r="L64" i="18" s="1"/>
  <c r="L65" i="18" s="1"/>
  <c r="L66" i="18" s="1"/>
  <c r="L67" i="18" s="1"/>
  <c r="L68" i="18" s="1"/>
  <c r="L69" i="18" s="1"/>
  <c r="L70" i="18" s="1"/>
  <c r="L71" i="18" s="1"/>
  <c r="L72" i="18" s="1"/>
  <c r="L73" i="18" s="1"/>
  <c r="L74" i="18" s="1"/>
  <c r="L75" i="18" s="1"/>
  <c r="L76" i="18" s="1"/>
  <c r="L77" i="18" s="1"/>
  <c r="L78" i="18" s="1"/>
  <c r="L79" i="18" s="1"/>
  <c r="L80" i="18" s="1"/>
  <c r="L81" i="18" s="1"/>
  <c r="L82" i="18" s="1"/>
  <c r="L83" i="18" s="1"/>
  <c r="L84" i="18" s="1"/>
  <c r="L85" i="18" s="1"/>
  <c r="L86" i="18" s="1"/>
  <c r="L87" i="18" s="1"/>
  <c r="L88" i="18" s="1"/>
  <c r="L89" i="18" s="1"/>
  <c r="L90" i="18" s="1"/>
  <c r="L91" i="18" s="1"/>
  <c r="L92" i="18" s="1"/>
  <c r="L93" i="18" s="1"/>
  <c r="L94" i="18" s="1"/>
  <c r="L95" i="18" s="1"/>
  <c r="L96" i="18" s="1"/>
  <c r="L97" i="18" s="1"/>
  <c r="L98" i="18" s="1"/>
  <c r="L99" i="18" s="1"/>
  <c r="L100" i="18" s="1"/>
  <c r="L101" i="18" s="1"/>
  <c r="L102" i="18" s="1"/>
  <c r="L103" i="18" s="1"/>
  <c r="L104" i="18" s="1"/>
  <c r="L105" i="18" s="1"/>
  <c r="L106" i="18" s="1"/>
  <c r="L107" i="18" s="1"/>
  <c r="L108" i="18" s="1"/>
  <c r="L109" i="18" s="1"/>
  <c r="L110" i="18" s="1"/>
  <c r="L111" i="18" s="1"/>
  <c r="L112" i="18" s="1"/>
  <c r="L113" i="18" s="1"/>
  <c r="L114" i="18" s="1"/>
  <c r="L115" i="18" s="1"/>
  <c r="L116" i="18" s="1"/>
  <c r="L117" i="18" s="1"/>
  <c r="L118" i="18" s="1"/>
  <c r="L119" i="18" s="1"/>
  <c r="L120" i="18" s="1"/>
  <c r="L121" i="18" s="1"/>
  <c r="L122" i="18" s="1"/>
  <c r="L123" i="18" s="1"/>
  <c r="L124" i="18" s="1"/>
  <c r="L125" i="18" s="1"/>
  <c r="L126" i="18" s="1"/>
  <c r="L127" i="18" s="1"/>
  <c r="L128" i="18" s="1"/>
  <c r="L129" i="18" s="1"/>
  <c r="L130" i="18" s="1"/>
  <c r="L131" i="18" s="1"/>
  <c r="L132" i="18" s="1"/>
  <c r="L133" i="18" s="1"/>
  <c r="L134" i="18" s="1"/>
  <c r="L135" i="18" s="1"/>
  <c r="L136" i="18" s="1"/>
  <c r="L137" i="18" s="1"/>
  <c r="L138" i="18" s="1"/>
  <c r="L139" i="18" s="1"/>
  <c r="L140" i="18" s="1"/>
  <c r="L141" i="18" s="1"/>
  <c r="L142" i="18" s="1"/>
  <c r="L143" i="18" s="1"/>
  <c r="L144" i="18" s="1"/>
  <c r="L145" i="18" s="1"/>
  <c r="L146" i="18" s="1"/>
  <c r="L147" i="18" s="1"/>
  <c r="K43" i="18"/>
  <c r="Z43" i="18"/>
  <c r="AB43" i="18" s="1"/>
  <c r="AA43" i="18"/>
  <c r="AC43" i="18" s="1"/>
  <c r="Z97" i="18"/>
  <c r="AB97" i="18" s="1"/>
  <c r="AA97" i="18"/>
  <c r="AC97" i="18" s="1"/>
  <c r="K97" i="18"/>
  <c r="Z63" i="18"/>
  <c r="AB63" i="18" s="1"/>
  <c r="AA63" i="18"/>
  <c r="AC63" i="18" s="1"/>
  <c r="AA34" i="18"/>
  <c r="AC34" i="18" s="1"/>
  <c r="DR16" i="18"/>
  <c r="DT16" i="18" s="1"/>
  <c r="EP16" i="18"/>
  <c r="BQ16" i="18"/>
  <c r="BS16" i="18" s="1"/>
  <c r="EO16" i="18"/>
  <c r="EQ16" i="18" s="1"/>
  <c r="CO16" i="18"/>
  <c r="CN16" i="18"/>
  <c r="CP16" i="18" s="1"/>
  <c r="AA10" i="18"/>
  <c r="AC10" i="18" s="1"/>
  <c r="Z10" i="18"/>
  <c r="AB10" i="18" s="1"/>
  <c r="Z49" i="18"/>
  <c r="AB49" i="18" s="1"/>
  <c r="AA49" i="18"/>
  <c r="AC49" i="18" s="1"/>
  <c r="Z25" i="18"/>
  <c r="AB25" i="18" s="1"/>
  <c r="AA25" i="18"/>
  <c r="AC25" i="18" s="1"/>
  <c r="K25" i="18"/>
  <c r="K34" i="18"/>
  <c r="DS21" i="18"/>
  <c r="CN21" i="18"/>
  <c r="CP21" i="18" s="1"/>
  <c r="AT21" i="18"/>
  <c r="AV21" i="18" s="1"/>
  <c r="BQ21" i="18"/>
  <c r="BS21" i="18" s="1"/>
  <c r="EO21" i="18"/>
  <c r="EQ21" i="18" s="1"/>
  <c r="BR16" i="18"/>
  <c r="S4" i="18"/>
  <c r="T4" i="18"/>
  <c r="T5" i="18" s="1"/>
  <c r="T6" i="18" s="1"/>
  <c r="T7" i="18" s="1"/>
  <c r="T8" i="18" s="1"/>
  <c r="T9" i="18" s="1"/>
  <c r="T10" i="18" s="1"/>
  <c r="T11" i="18" s="1"/>
  <c r="T12" i="18" s="1"/>
  <c r="T13" i="18" s="1"/>
  <c r="T14" i="18" s="1"/>
  <c r="T15" i="18" s="1"/>
  <c r="T16" i="18" s="1"/>
  <c r="T17" i="18" s="1"/>
  <c r="T18" i="18" s="1"/>
  <c r="T19" i="18" s="1"/>
  <c r="T20" i="18" s="1"/>
  <c r="T21" i="18" s="1"/>
  <c r="T22" i="18" s="1"/>
  <c r="T23" i="18" s="1"/>
  <c r="T24" i="18" s="1"/>
  <c r="T25" i="18" s="1"/>
  <c r="T26" i="18" s="1"/>
  <c r="T27" i="18" s="1"/>
  <c r="T28" i="18" s="1"/>
  <c r="T29" i="18" s="1"/>
  <c r="T30" i="18" s="1"/>
  <c r="T31" i="18" s="1"/>
  <c r="T32" i="18" s="1"/>
  <c r="T33" i="18" s="1"/>
  <c r="T34" i="18" s="1"/>
  <c r="T35" i="18" s="1"/>
  <c r="T36" i="18" s="1"/>
  <c r="T37" i="18" s="1"/>
  <c r="T38" i="18" s="1"/>
  <c r="T39" i="18" s="1"/>
  <c r="T40" i="18" s="1"/>
  <c r="T41" i="18" s="1"/>
  <c r="T42" i="18" s="1"/>
  <c r="T43" i="18" s="1"/>
  <c r="T44" i="18" s="1"/>
  <c r="T45" i="18" s="1"/>
  <c r="T46" i="18" s="1"/>
  <c r="T47" i="18" s="1"/>
  <c r="T48" i="18" s="1"/>
  <c r="T49" i="18" s="1"/>
  <c r="T50" i="18" s="1"/>
  <c r="T51" i="18" s="1"/>
  <c r="T52" i="18" s="1"/>
  <c r="T53" i="18" s="1"/>
  <c r="T54" i="18" s="1"/>
  <c r="T55" i="18" s="1"/>
  <c r="T56" i="18" s="1"/>
  <c r="T57" i="18" s="1"/>
  <c r="T58" i="18" s="1"/>
  <c r="T59" i="18" s="1"/>
  <c r="T60" i="18" s="1"/>
  <c r="T61" i="18" s="1"/>
  <c r="T62" i="18" s="1"/>
  <c r="T63" i="18" s="1"/>
  <c r="T64" i="18" s="1"/>
  <c r="T65" i="18" s="1"/>
  <c r="T66" i="18" s="1"/>
  <c r="T67" i="18" s="1"/>
  <c r="T68" i="18" s="1"/>
  <c r="T69" i="18" s="1"/>
  <c r="T70" i="18" s="1"/>
  <c r="T71" i="18" s="1"/>
  <c r="T72" i="18" s="1"/>
  <c r="T73" i="18" s="1"/>
  <c r="T74" i="18" s="1"/>
  <c r="T75" i="18" s="1"/>
  <c r="T76" i="18" s="1"/>
  <c r="T77" i="18" s="1"/>
  <c r="T78" i="18" s="1"/>
  <c r="T79" i="18" s="1"/>
  <c r="T80" i="18" s="1"/>
  <c r="T81" i="18" s="1"/>
  <c r="T82" i="18" s="1"/>
  <c r="T83" i="18" s="1"/>
  <c r="T84" i="18" s="1"/>
  <c r="T85" i="18" s="1"/>
  <c r="T86" i="18" s="1"/>
  <c r="T87" i="18" s="1"/>
  <c r="T88" i="18" s="1"/>
  <c r="T89" i="18" s="1"/>
  <c r="T90" i="18" s="1"/>
  <c r="T91" i="18" s="1"/>
  <c r="T92" i="18" s="1"/>
  <c r="T93" i="18" s="1"/>
  <c r="T94" i="18" s="1"/>
  <c r="T95" i="18" s="1"/>
  <c r="T96" i="18" s="1"/>
  <c r="T97" i="18" s="1"/>
  <c r="T98" i="18" s="1"/>
  <c r="T99" i="18" s="1"/>
  <c r="T100" i="18" s="1"/>
  <c r="T101" i="18" s="1"/>
  <c r="T102" i="18" s="1"/>
  <c r="T103" i="18" s="1"/>
  <c r="T104" i="18" s="1"/>
  <c r="T105" i="18" s="1"/>
  <c r="T106" i="18" s="1"/>
  <c r="T107" i="18" s="1"/>
  <c r="T108" i="18" s="1"/>
  <c r="T109" i="18" s="1"/>
  <c r="T110" i="18" s="1"/>
  <c r="T111" i="18" s="1"/>
  <c r="T112" i="18" s="1"/>
  <c r="T113" i="18" s="1"/>
  <c r="T114" i="18" s="1"/>
  <c r="T115" i="18" s="1"/>
  <c r="T116" i="18" s="1"/>
  <c r="T117" i="18" s="1"/>
  <c r="T118" i="18" s="1"/>
  <c r="T119" i="18" s="1"/>
  <c r="T120" i="18" s="1"/>
  <c r="T121" i="18" s="1"/>
  <c r="T122" i="18" s="1"/>
  <c r="T123" i="18" s="1"/>
  <c r="T124" i="18" s="1"/>
  <c r="T125" i="18" s="1"/>
  <c r="T126" i="18" s="1"/>
  <c r="T127" i="18" s="1"/>
  <c r="T128" i="18" s="1"/>
  <c r="T129" i="18" s="1"/>
  <c r="T130" i="18" s="1"/>
  <c r="T131" i="18" s="1"/>
  <c r="T132" i="18" s="1"/>
  <c r="T133" i="18" s="1"/>
  <c r="T134" i="18" s="1"/>
  <c r="T135" i="18" s="1"/>
  <c r="T136" i="18" s="1"/>
  <c r="T137" i="18" s="1"/>
  <c r="T138" i="18" s="1"/>
  <c r="T139" i="18" s="1"/>
  <c r="T140" i="18" s="1"/>
  <c r="T141" i="18" s="1"/>
  <c r="T142" i="18" s="1"/>
  <c r="T143" i="18" s="1"/>
  <c r="T144" i="18" s="1"/>
  <c r="T145" i="18" s="1"/>
  <c r="T146" i="18" s="1"/>
  <c r="T147" i="18" s="1"/>
  <c r="W87" i="18"/>
  <c r="CO4" i="18"/>
  <c r="EP4" i="18"/>
  <c r="AT16" i="18"/>
  <c r="AV16" i="18" s="1"/>
  <c r="AT18" i="18"/>
  <c r="AV18" i="18" s="1"/>
  <c r="K20" i="18"/>
  <c r="AA20" i="18"/>
  <c r="AC20" i="18" s="1"/>
  <c r="Z20" i="18"/>
  <c r="AB20" i="18" s="1"/>
  <c r="K52" i="18"/>
  <c r="Z52" i="18"/>
  <c r="AB52" i="18" s="1"/>
  <c r="AA52" i="18"/>
  <c r="AC52" i="18" s="1"/>
  <c r="S60" i="18"/>
  <c r="O73" i="18"/>
  <c r="AA73" i="18"/>
  <c r="AC73" i="18" s="1"/>
  <c r="Z73" i="18"/>
  <c r="AB73" i="18" s="1"/>
  <c r="Z5" i="18"/>
  <c r="AB5" i="18" s="1"/>
  <c r="AT6" i="18"/>
  <c r="AV6" i="18" s="1"/>
  <c r="DS6" i="18"/>
  <c r="DR6" i="18"/>
  <c r="DT6" i="18" s="1"/>
  <c r="BQ6" i="18"/>
  <c r="BS6" i="18" s="1"/>
  <c r="K19" i="18"/>
  <c r="AA19" i="18"/>
  <c r="AC19" i="18" s="1"/>
  <c r="Z19" i="18"/>
  <c r="AB19" i="18" s="1"/>
  <c r="AU16" i="18"/>
  <c r="O30" i="18"/>
  <c r="S56" i="18"/>
  <c r="AA33" i="18"/>
  <c r="AC33" i="18" s="1"/>
  <c r="DR4" i="18"/>
  <c r="DT4" i="18" s="1"/>
  <c r="BQ4" i="18"/>
  <c r="BS4" i="18" s="1"/>
  <c r="EO4" i="18"/>
  <c r="EQ4" i="18" s="1"/>
  <c r="K6" i="18"/>
  <c r="AA6" i="18"/>
  <c r="AC6" i="18" s="1"/>
  <c r="S49" i="18"/>
  <c r="CM148" i="18"/>
  <c r="CO3" i="18"/>
  <c r="BR6" i="18"/>
  <c r="W49" i="18"/>
  <c r="AT4" i="18"/>
  <c r="AV4" i="18" s="1"/>
  <c r="S17" i="18"/>
  <c r="DR21" i="18"/>
  <c r="DT21" i="18" s="1"/>
  <c r="O57" i="18"/>
  <c r="S8" i="18"/>
  <c r="W10" i="18"/>
  <c r="AA7" i="18"/>
  <c r="AC7" i="18" s="1"/>
  <c r="O11" i="18"/>
  <c r="S24" i="18"/>
  <c r="DR25" i="18"/>
  <c r="DT25" i="18" s="1"/>
  <c r="CO25" i="18"/>
  <c r="CN25" i="18"/>
  <c r="CP25" i="18" s="1"/>
  <c r="AT25" i="18"/>
  <c r="AV25" i="18" s="1"/>
  <c r="EO25" i="18"/>
  <c r="EQ25" i="18" s="1"/>
  <c r="DR34" i="18"/>
  <c r="DT34" i="18" s="1"/>
  <c r="EO34" i="18"/>
  <c r="EQ34" i="18" s="1"/>
  <c r="AT34" i="18"/>
  <c r="AV34" i="18" s="1"/>
  <c r="BR34" i="18"/>
  <c r="CN34" i="18"/>
  <c r="CP34" i="18" s="1"/>
  <c r="BQ34" i="18"/>
  <c r="BS34" i="18" s="1"/>
  <c r="AU34" i="18"/>
  <c r="S53" i="18"/>
  <c r="CO14" i="18"/>
  <c r="CN14" i="18"/>
  <c r="CP14" i="18" s="1"/>
  <c r="K40" i="18"/>
  <c r="AA40" i="18"/>
  <c r="AC40" i="18" s="1"/>
  <c r="Z40" i="18"/>
  <c r="AB40" i="18" s="1"/>
  <c r="AA12" i="18"/>
  <c r="AC12" i="18" s="1"/>
  <c r="Z12" i="18"/>
  <c r="AB12" i="18" s="1"/>
  <c r="AT14" i="18"/>
  <c r="AV14" i="18" s="1"/>
  <c r="W15" i="18"/>
  <c r="W39" i="18"/>
  <c r="EP45" i="18"/>
  <c r="AU45" i="18"/>
  <c r="EO45" i="18"/>
  <c r="EQ45" i="18" s="1"/>
  <c r="AT45" i="18"/>
  <c r="AV45" i="18" s="1"/>
  <c r="BQ45" i="18"/>
  <c r="BS45" i="18" s="1"/>
  <c r="CN45" i="18"/>
  <c r="CP45" i="18" s="1"/>
  <c r="AA45" i="18"/>
  <c r="AC45" i="18" s="1"/>
  <c r="EO47" i="18"/>
  <c r="EQ47" i="18" s="1"/>
  <c r="AT47" i="18"/>
  <c r="AV47" i="18" s="1"/>
  <c r="DR47" i="18"/>
  <c r="DT47" i="18" s="1"/>
  <c r="AA47" i="18"/>
  <c r="AC47" i="18" s="1"/>
  <c r="BQ47" i="18"/>
  <c r="BS47" i="18" s="1"/>
  <c r="DR59" i="18"/>
  <c r="DT59" i="18" s="1"/>
  <c r="BQ59" i="18"/>
  <c r="BS59" i="18" s="1"/>
  <c r="EO59" i="18"/>
  <c r="EQ59" i="18" s="1"/>
  <c r="CN59" i="18"/>
  <c r="CP59" i="18" s="1"/>
  <c r="W66" i="18"/>
  <c r="AA74" i="18"/>
  <c r="AC74" i="18" s="1"/>
  <c r="Z74" i="18"/>
  <c r="AB74" i="18" s="1"/>
  <c r="O74" i="18"/>
  <c r="BQ88" i="18"/>
  <c r="BS88" i="18" s="1"/>
  <c r="CN88" i="18"/>
  <c r="CP88" i="18" s="1"/>
  <c r="EP88" i="18"/>
  <c r="EO88" i="18"/>
  <c r="EQ88" i="18" s="1"/>
  <c r="AU88" i="18"/>
  <c r="AT88" i="18"/>
  <c r="AV88" i="18" s="1"/>
  <c r="DR88" i="18"/>
  <c r="DT88" i="18" s="1"/>
  <c r="AA8" i="18"/>
  <c r="AC8" i="18" s="1"/>
  <c r="Z8" i="18"/>
  <c r="AB8" i="18" s="1"/>
  <c r="W9" i="18"/>
  <c r="AA11" i="18"/>
  <c r="AC11" i="18" s="1"/>
  <c r="Z11" i="18"/>
  <c r="AB11" i="18" s="1"/>
  <c r="O12" i="18"/>
  <c r="AU21" i="18"/>
  <c r="W54" i="18"/>
  <c r="DS57" i="18"/>
  <c r="DR57" i="18"/>
  <c r="DT57" i="18" s="1"/>
  <c r="EP57" i="18"/>
  <c r="AU57" i="18"/>
  <c r="BQ57" i="18"/>
  <c r="BS57" i="18" s="1"/>
  <c r="EO57" i="18"/>
  <c r="EQ57" i="18" s="1"/>
  <c r="CO57" i="18"/>
  <c r="CN57" i="18"/>
  <c r="CP57" i="18" s="1"/>
  <c r="BR57" i="18"/>
  <c r="AA59" i="18"/>
  <c r="AC59" i="18" s="1"/>
  <c r="EP18" i="18"/>
  <c r="S37" i="18"/>
  <c r="AA14" i="18"/>
  <c r="AC14" i="18" s="1"/>
  <c r="Z14" i="18"/>
  <c r="AB14" i="18" s="1"/>
  <c r="K27" i="18"/>
  <c r="CO34" i="18"/>
  <c r="S64" i="18"/>
  <c r="K14" i="18"/>
  <c r="Z7" i="18"/>
  <c r="AB7" i="18" s="1"/>
  <c r="O8" i="18"/>
  <c r="K11" i="18"/>
  <c r="W17" i="18"/>
  <c r="AT19" i="18"/>
  <c r="AV19" i="18" s="1"/>
  <c r="EO19" i="18"/>
  <c r="EQ19" i="18" s="1"/>
  <c r="CN19" i="18"/>
  <c r="CP19" i="18" s="1"/>
  <c r="BQ20" i="18"/>
  <c r="BS20" i="18" s="1"/>
  <c r="CN20" i="18"/>
  <c r="CP20" i="18" s="1"/>
  <c r="DR20" i="18"/>
  <c r="DT20" i="18" s="1"/>
  <c r="CO20" i="18"/>
  <c r="EO20" i="18"/>
  <c r="EQ20" i="18" s="1"/>
  <c r="Z41" i="18"/>
  <c r="AB41" i="18" s="1"/>
  <c r="AA41" i="18"/>
  <c r="AC41" i="18" s="1"/>
  <c r="Z54" i="18"/>
  <c r="AB54" i="18" s="1"/>
  <c r="K59" i="18"/>
  <c r="AA62" i="18"/>
  <c r="AC62" i="18" s="1"/>
  <c r="Z62" i="18"/>
  <c r="AB62" i="18" s="1"/>
  <c r="K62" i="18"/>
  <c r="AA21" i="18"/>
  <c r="AC21" i="18" s="1"/>
  <c r="Z21" i="18"/>
  <c r="AB21" i="18" s="1"/>
  <c r="EO10" i="18"/>
  <c r="EQ10" i="18" s="1"/>
  <c r="AT10" i="18"/>
  <c r="AV10" i="18" s="1"/>
  <c r="P5" i="18"/>
  <c r="P6" i="18" s="1"/>
  <c r="P7" i="18" s="1"/>
  <c r="P8" i="18" s="1"/>
  <c r="P9" i="18" s="1"/>
  <c r="P10" i="18" s="1"/>
  <c r="P11" i="18" s="1"/>
  <c r="P12" i="18" s="1"/>
  <c r="P13" i="18" s="1"/>
  <c r="P14" i="18" s="1"/>
  <c r="P15" i="18" s="1"/>
  <c r="P16" i="18" s="1"/>
  <c r="P17" i="18" s="1"/>
  <c r="P18" i="18" s="1"/>
  <c r="P19" i="18" s="1"/>
  <c r="P20" i="18" s="1"/>
  <c r="P21" i="18" s="1"/>
  <c r="P22" i="18" s="1"/>
  <c r="P23" i="18" s="1"/>
  <c r="P24" i="18" s="1"/>
  <c r="P25" i="18" s="1"/>
  <c r="P26" i="18" s="1"/>
  <c r="P27" i="18" s="1"/>
  <c r="P28" i="18" s="1"/>
  <c r="P29" i="18" s="1"/>
  <c r="P30" i="18" s="1"/>
  <c r="P31" i="18" s="1"/>
  <c r="P32" i="18" s="1"/>
  <c r="P33" i="18" s="1"/>
  <c r="P34" i="18" s="1"/>
  <c r="P35" i="18" s="1"/>
  <c r="P36" i="18" s="1"/>
  <c r="P37" i="18" s="1"/>
  <c r="P38" i="18" s="1"/>
  <c r="P39" i="18" s="1"/>
  <c r="P40" i="18" s="1"/>
  <c r="P41" i="18" s="1"/>
  <c r="P42" i="18" s="1"/>
  <c r="P43" i="18" s="1"/>
  <c r="P44" i="18" s="1"/>
  <c r="P45" i="18" s="1"/>
  <c r="P46" i="18" s="1"/>
  <c r="P47" i="18" s="1"/>
  <c r="P48" i="18" s="1"/>
  <c r="P49" i="18" s="1"/>
  <c r="P50" i="18" s="1"/>
  <c r="P51" i="18" s="1"/>
  <c r="P52" i="18" s="1"/>
  <c r="P53" i="18" s="1"/>
  <c r="P54" i="18" s="1"/>
  <c r="P55" i="18" s="1"/>
  <c r="P56" i="18" s="1"/>
  <c r="P57" i="18" s="1"/>
  <c r="P58" i="18" s="1"/>
  <c r="P59" i="18" s="1"/>
  <c r="P60" i="18" s="1"/>
  <c r="P61" i="18" s="1"/>
  <c r="P62" i="18" s="1"/>
  <c r="P63" i="18" s="1"/>
  <c r="P64" i="18" s="1"/>
  <c r="P65" i="18" s="1"/>
  <c r="P66" i="18" s="1"/>
  <c r="P67" i="18" s="1"/>
  <c r="P68" i="18" s="1"/>
  <c r="P69" i="18" s="1"/>
  <c r="P70" i="18" s="1"/>
  <c r="P71" i="18" s="1"/>
  <c r="P72" i="18" s="1"/>
  <c r="P73" i="18" s="1"/>
  <c r="P74" i="18" s="1"/>
  <c r="P75" i="18" s="1"/>
  <c r="P76" i="18" s="1"/>
  <c r="P77" i="18" s="1"/>
  <c r="P78" i="18" s="1"/>
  <c r="P79" i="18" s="1"/>
  <c r="P80" i="18" s="1"/>
  <c r="P81" i="18" s="1"/>
  <c r="P82" i="18" s="1"/>
  <c r="P83" i="18" s="1"/>
  <c r="P84" i="18" s="1"/>
  <c r="P85" i="18" s="1"/>
  <c r="P86" i="18" s="1"/>
  <c r="P87" i="18" s="1"/>
  <c r="P88" i="18" s="1"/>
  <c r="P89" i="18" s="1"/>
  <c r="P90" i="18" s="1"/>
  <c r="P91" i="18" s="1"/>
  <c r="P92" i="18" s="1"/>
  <c r="P93" i="18" s="1"/>
  <c r="P94" i="18" s="1"/>
  <c r="P95" i="18" s="1"/>
  <c r="P96" i="18" s="1"/>
  <c r="P97" i="18" s="1"/>
  <c r="P98" i="18" s="1"/>
  <c r="P99" i="18" s="1"/>
  <c r="P100" i="18" s="1"/>
  <c r="P101" i="18" s="1"/>
  <c r="P102" i="18" s="1"/>
  <c r="P103" i="18" s="1"/>
  <c r="P104" i="18" s="1"/>
  <c r="P105" i="18" s="1"/>
  <c r="P106" i="18" s="1"/>
  <c r="P107" i="18" s="1"/>
  <c r="P108" i="18" s="1"/>
  <c r="P109" i="18" s="1"/>
  <c r="P110" i="18" s="1"/>
  <c r="P111" i="18" s="1"/>
  <c r="P112" i="18" s="1"/>
  <c r="P113" i="18" s="1"/>
  <c r="P114" i="18" s="1"/>
  <c r="P115" i="18" s="1"/>
  <c r="P116" i="18" s="1"/>
  <c r="P117" i="18" s="1"/>
  <c r="P118" i="18" s="1"/>
  <c r="P119" i="18" s="1"/>
  <c r="P120" i="18" s="1"/>
  <c r="P121" i="18" s="1"/>
  <c r="P122" i="18" s="1"/>
  <c r="P123" i="18" s="1"/>
  <c r="P124" i="18" s="1"/>
  <c r="P125" i="18" s="1"/>
  <c r="P126" i="18" s="1"/>
  <c r="P127" i="18" s="1"/>
  <c r="P128" i="18" s="1"/>
  <c r="P129" i="18" s="1"/>
  <c r="P130" i="18" s="1"/>
  <c r="P131" i="18" s="1"/>
  <c r="P132" i="18" s="1"/>
  <c r="P133" i="18" s="1"/>
  <c r="P134" i="18" s="1"/>
  <c r="P135" i="18" s="1"/>
  <c r="P136" i="18" s="1"/>
  <c r="P137" i="18" s="1"/>
  <c r="P138" i="18" s="1"/>
  <c r="P139" i="18" s="1"/>
  <c r="P140" i="18" s="1"/>
  <c r="P141" i="18" s="1"/>
  <c r="P142" i="18" s="1"/>
  <c r="P143" i="18" s="1"/>
  <c r="P144" i="18" s="1"/>
  <c r="P145" i="18" s="1"/>
  <c r="P146" i="18" s="1"/>
  <c r="P147" i="18" s="1"/>
  <c r="DR7" i="18"/>
  <c r="DT7" i="18" s="1"/>
  <c r="AT7" i="18"/>
  <c r="AV7" i="18" s="1"/>
  <c r="EO7" i="18"/>
  <c r="EQ7" i="18" s="1"/>
  <c r="BQ7" i="18"/>
  <c r="BS7" i="18" s="1"/>
  <c r="W8" i="18"/>
  <c r="EO14" i="18"/>
  <c r="EQ14" i="18" s="1"/>
  <c r="BR19" i="18"/>
  <c r="Z33" i="18"/>
  <c r="AB33" i="18" s="1"/>
  <c r="DS39" i="18"/>
  <c r="CO59" i="18"/>
  <c r="Z51" i="18"/>
  <c r="AB51" i="18" s="1"/>
  <c r="AA51" i="18"/>
  <c r="AC51" i="18" s="1"/>
  <c r="S67" i="18"/>
  <c r="Z67" i="18"/>
  <c r="AB67" i="18" s="1"/>
  <c r="EO3" i="18"/>
  <c r="AT3" i="18"/>
  <c r="EP14" i="18"/>
  <c r="K38" i="18"/>
  <c r="Z38" i="18"/>
  <c r="AB38" i="18" s="1"/>
  <c r="DS88" i="18"/>
  <c r="DS4" i="18"/>
  <c r="F7" i="18"/>
  <c r="DS18" i="18"/>
  <c r="S28" i="18"/>
  <c r="CO47" i="18"/>
  <c r="Z60" i="18"/>
  <c r="AB60" i="18" s="1"/>
  <c r="S141" i="18"/>
  <c r="Z27" i="18"/>
  <c r="AB27" i="18" s="1"/>
  <c r="K21" i="18"/>
  <c r="AA27" i="18"/>
  <c r="AC27" i="18" s="1"/>
  <c r="EP3" i="18"/>
  <c r="S5" i="18"/>
  <c r="W14" i="18"/>
  <c r="BQ14" i="18"/>
  <c r="BS14" i="18" s="1"/>
  <c r="EO15" i="18"/>
  <c r="EQ15" i="18" s="1"/>
  <c r="AT15" i="18"/>
  <c r="AV15" i="18" s="1"/>
  <c r="BQ15" i="18"/>
  <c r="BS15" i="18" s="1"/>
  <c r="CN15" i="18"/>
  <c r="CP15" i="18" s="1"/>
  <c r="CO15" i="18"/>
  <c r="CN39" i="18"/>
  <c r="CP39" i="18" s="1"/>
  <c r="EO39" i="18"/>
  <c r="EQ39" i="18" s="1"/>
  <c r="AT39" i="18"/>
  <c r="AV39" i="18" s="1"/>
  <c r="BR39" i="18"/>
  <c r="BQ39" i="18"/>
  <c r="BS39" i="18" s="1"/>
  <c r="CN47" i="18"/>
  <c r="CP47" i="18" s="1"/>
  <c r="Z59" i="18"/>
  <c r="AB59" i="18" s="1"/>
  <c r="O60" i="18"/>
  <c r="AU25" i="18"/>
  <c r="AA76" i="18"/>
  <c r="AC76" i="18" s="1"/>
  <c r="Z76" i="18"/>
  <c r="AB76" i="18" s="1"/>
  <c r="K76" i="18"/>
  <c r="AU3" i="18"/>
  <c r="O10" i="18"/>
  <c r="CN10" i="18"/>
  <c r="CP10" i="18" s="1"/>
  <c r="W11" i="18"/>
  <c r="K15" i="18"/>
  <c r="AA15" i="18"/>
  <c r="AC15" i="18" s="1"/>
  <c r="EP15" i="18"/>
  <c r="DS20" i="18"/>
  <c r="S21" i="18"/>
  <c r="K24" i="18"/>
  <c r="AA24" i="18"/>
  <c r="AC24" i="18" s="1"/>
  <c r="Z24" i="18"/>
  <c r="AB24" i="18" s="1"/>
  <c r="AA39" i="18"/>
  <c r="AC39" i="18" s="1"/>
  <c r="Z39" i="18"/>
  <c r="AB39" i="18" s="1"/>
  <c r="K39" i="18"/>
  <c r="AU47" i="18"/>
  <c r="W55" i="18"/>
  <c r="K84" i="18"/>
  <c r="AA84" i="18"/>
  <c r="AC84" i="18" s="1"/>
  <c r="Z84" i="18"/>
  <c r="AB84" i="18" s="1"/>
  <c r="K95" i="18"/>
  <c r="AA95" i="18"/>
  <c r="AC95" i="18" s="1"/>
  <c r="Z95" i="18"/>
  <c r="AB95" i="18" s="1"/>
  <c r="CN23" i="18"/>
  <c r="CP23" i="18" s="1"/>
  <c r="AT23" i="18"/>
  <c r="AV23" i="18" s="1"/>
  <c r="DR23" i="18"/>
  <c r="DT23" i="18" s="1"/>
  <c r="O25" i="18"/>
  <c r="O44" i="18"/>
  <c r="Z57" i="18"/>
  <c r="AB57" i="18" s="1"/>
  <c r="AA57" i="18"/>
  <c r="AC57" i="18" s="1"/>
  <c r="BR59" i="18"/>
  <c r="Z66" i="18"/>
  <c r="AB66" i="18" s="1"/>
  <c r="S88" i="18"/>
  <c r="BP148" i="18"/>
  <c r="AA23" i="18"/>
  <c r="AC23" i="18" s="1"/>
  <c r="Z23" i="18"/>
  <c r="AB23" i="18" s="1"/>
  <c r="BR25" i="18"/>
  <c r="AA30" i="18"/>
  <c r="AC30" i="18" s="1"/>
  <c r="Z30" i="18"/>
  <c r="AB30" i="18" s="1"/>
  <c r="K57" i="18"/>
  <c r="O66" i="18"/>
  <c r="AA79" i="18"/>
  <c r="AC79" i="18" s="1"/>
  <c r="Z79" i="18"/>
  <c r="AB79" i="18" s="1"/>
  <c r="K81" i="18"/>
  <c r="AA81" i="18"/>
  <c r="AC81" i="18" s="1"/>
  <c r="Z81" i="18"/>
  <c r="AB81" i="18" s="1"/>
  <c r="W130" i="18"/>
  <c r="DR50" i="18"/>
  <c r="DT50" i="18" s="1"/>
  <c r="EO50" i="18"/>
  <c r="EQ50" i="18" s="1"/>
  <c r="AT50" i="18"/>
  <c r="AV50" i="18" s="1"/>
  <c r="BQ50" i="18"/>
  <c r="BS50" i="18" s="1"/>
  <c r="S104" i="18"/>
  <c r="S3" i="18"/>
  <c r="O9" i="18"/>
  <c r="O13" i="18"/>
  <c r="S18" i="18"/>
  <c r="DR36" i="18"/>
  <c r="DT36" i="18" s="1"/>
  <c r="EO36" i="18"/>
  <c r="EQ36" i="18" s="1"/>
  <c r="AT36" i="18"/>
  <c r="AV36" i="18" s="1"/>
  <c r="BQ36" i="18"/>
  <c r="BS36" i="18" s="1"/>
  <c r="CN36" i="18"/>
  <c r="CP36" i="18" s="1"/>
  <c r="S42" i="18"/>
  <c r="Z44" i="18"/>
  <c r="AB44" i="18" s="1"/>
  <c r="EP61" i="18"/>
  <c r="AU61" i="18"/>
  <c r="EO61" i="18"/>
  <c r="EQ61" i="18" s="1"/>
  <c r="AT61" i="18"/>
  <c r="AV61" i="18" s="1"/>
  <c r="BR61" i="18"/>
  <c r="DS61" i="18"/>
  <c r="DR61" i="18"/>
  <c r="DT61" i="18" s="1"/>
  <c r="AA66" i="18"/>
  <c r="AC66" i="18" s="1"/>
  <c r="W51" i="18"/>
  <c r="S6" i="18"/>
  <c r="W16" i="18"/>
  <c r="K17" i="18"/>
  <c r="CO21" i="18"/>
  <c r="S30" i="18"/>
  <c r="W33" i="18"/>
  <c r="K50" i="18"/>
  <c r="BQ23" i="18"/>
  <c r="BS23" i="18" s="1"/>
  <c r="CO45" i="18"/>
  <c r="W4" i="18"/>
  <c r="K5" i="18"/>
  <c r="S10" i="18"/>
  <c r="O19" i="18"/>
  <c r="W23" i="18"/>
  <c r="AU39" i="18"/>
  <c r="AA53" i="18"/>
  <c r="AC53" i="18" s="1"/>
  <c r="AA55" i="18"/>
  <c r="AC55" i="18" s="1"/>
  <c r="Z55" i="18"/>
  <c r="AB55" i="18" s="1"/>
  <c r="K55" i="18"/>
  <c r="K56" i="18"/>
  <c r="AA56" i="18"/>
  <c r="AC56" i="18" s="1"/>
  <c r="Z56" i="18"/>
  <c r="AB56" i="18" s="1"/>
  <c r="EO31" i="18"/>
  <c r="EQ31" i="18" s="1"/>
  <c r="AT31" i="18"/>
  <c r="AV31" i="18" s="1"/>
  <c r="BR31" i="18"/>
  <c r="DR31" i="18"/>
  <c r="DT31" i="18" s="1"/>
  <c r="AA31" i="18"/>
  <c r="AC31" i="18" s="1"/>
  <c r="BQ31" i="18"/>
  <c r="BS31" i="18" s="1"/>
  <c r="O35" i="18"/>
  <c r="BR36" i="18"/>
  <c r="EP39" i="18"/>
  <c r="BR50" i="18"/>
  <c r="O53" i="18"/>
  <c r="AU59" i="18"/>
  <c r="O61" i="18"/>
  <c r="AA61" i="18"/>
  <c r="AC61" i="18" s="1"/>
  <c r="BQ61" i="18"/>
  <c r="BS61" i="18" s="1"/>
  <c r="DS23" i="18"/>
  <c r="EO29" i="18"/>
  <c r="EQ29" i="18" s="1"/>
  <c r="AT29" i="18"/>
  <c r="AV29" i="18" s="1"/>
  <c r="BR29" i="18"/>
  <c r="EO41" i="18"/>
  <c r="EQ41" i="18" s="1"/>
  <c r="DS43" i="18"/>
  <c r="AT49" i="18"/>
  <c r="AV49" i="18" s="1"/>
  <c r="DS55" i="18"/>
  <c r="EP63" i="18"/>
  <c r="Z70" i="18"/>
  <c r="AB70" i="18" s="1"/>
  <c r="K70" i="18"/>
  <c r="Z75" i="18"/>
  <c r="AB75" i="18" s="1"/>
  <c r="AA75" i="18"/>
  <c r="AC75" i="18" s="1"/>
  <c r="K75" i="18"/>
  <c r="K78" i="18"/>
  <c r="Z78" i="18"/>
  <c r="AB78" i="18" s="1"/>
  <c r="O81" i="18"/>
  <c r="W84" i="18"/>
  <c r="CO88" i="18"/>
  <c r="CN32" i="18"/>
  <c r="CP32" i="18" s="1"/>
  <c r="DR32" i="18"/>
  <c r="DT32" i="18" s="1"/>
  <c r="EO32" i="18"/>
  <c r="EQ32" i="18" s="1"/>
  <c r="AT32" i="18"/>
  <c r="AV32" i="18" s="1"/>
  <c r="CO32" i="18"/>
  <c r="AT33" i="18"/>
  <c r="AV33" i="18" s="1"/>
  <c r="CO39" i="18"/>
  <c r="O45" i="18"/>
  <c r="CN48" i="18"/>
  <c r="CP48" i="18" s="1"/>
  <c r="DR48" i="18"/>
  <c r="DT48" i="18" s="1"/>
  <c r="EO48" i="18"/>
  <c r="EQ48" i="18" s="1"/>
  <c r="AT48" i="18"/>
  <c r="AV48" i="18" s="1"/>
  <c r="AU48" i="18"/>
  <c r="EP48" i="18"/>
  <c r="S50" i="18"/>
  <c r="DR63" i="18"/>
  <c r="DT63" i="18" s="1"/>
  <c r="AT63" i="18"/>
  <c r="AV63" i="18" s="1"/>
  <c r="BQ63" i="18"/>
  <c r="BS63" i="18" s="1"/>
  <c r="EO63" i="18"/>
  <c r="EQ63" i="18" s="1"/>
  <c r="EP68" i="18"/>
  <c r="AU68" i="18"/>
  <c r="EO68" i="18"/>
  <c r="EQ68" i="18" s="1"/>
  <c r="AT68" i="18"/>
  <c r="AV68" i="18" s="1"/>
  <c r="BQ68" i="18"/>
  <c r="BS68" i="18" s="1"/>
  <c r="O75" i="18"/>
  <c r="S101" i="18"/>
  <c r="Z101" i="18"/>
  <c r="AB101" i="18" s="1"/>
  <c r="AA101" i="18"/>
  <c r="AC101" i="18" s="1"/>
  <c r="AU23" i="18"/>
  <c r="DS27" i="18"/>
  <c r="O28" i="18"/>
  <c r="AA32" i="18"/>
  <c r="AC32" i="18" s="1"/>
  <c r="Z32" i="18"/>
  <c r="AB32" i="18" s="1"/>
  <c r="S34" i="18"/>
  <c r="W47" i="18"/>
  <c r="BR47" i="18"/>
  <c r="AA48" i="18"/>
  <c r="AC48" i="18" s="1"/>
  <c r="Z48" i="18"/>
  <c r="AB48" i="18" s="1"/>
  <c r="BR49" i="18"/>
  <c r="BQ49" i="18"/>
  <c r="BS49" i="18" s="1"/>
  <c r="DS50" i="18"/>
  <c r="S51" i="18"/>
  <c r="EP59" i="18"/>
  <c r="CN69" i="18"/>
  <c r="CP69" i="18" s="1"/>
  <c r="EO69" i="18"/>
  <c r="EQ69" i="18" s="1"/>
  <c r="AT69" i="18"/>
  <c r="AV69" i="18" s="1"/>
  <c r="DS69" i="18"/>
  <c r="DR69" i="18"/>
  <c r="DT69" i="18" s="1"/>
  <c r="S75" i="18"/>
  <c r="O89" i="18"/>
  <c r="Z89" i="18"/>
  <c r="AB89" i="18" s="1"/>
  <c r="W101" i="18"/>
  <c r="EP25" i="18"/>
  <c r="O29" i="18"/>
  <c r="BR33" i="18"/>
  <c r="BQ33" i="18"/>
  <c r="BS33" i="18" s="1"/>
  <c r="CO33" i="18"/>
  <c r="DS34" i="18"/>
  <c r="AU36" i="18"/>
  <c r="EP36" i="18"/>
  <c r="AA42" i="18"/>
  <c r="AC42" i="18" s="1"/>
  <c r="AU43" i="18"/>
  <c r="K48" i="18"/>
  <c r="DR52" i="18"/>
  <c r="DT52" i="18" s="1"/>
  <c r="EO52" i="18"/>
  <c r="EQ52" i="18" s="1"/>
  <c r="AT52" i="18"/>
  <c r="AV52" i="18" s="1"/>
  <c r="BQ52" i="18"/>
  <c r="BS52" i="18" s="1"/>
  <c r="AU52" i="18"/>
  <c r="CN52" i="18"/>
  <c r="CP52" i="18" s="1"/>
  <c r="EP52" i="18"/>
  <c r="AT55" i="18"/>
  <c r="AV55" i="18" s="1"/>
  <c r="O62" i="18"/>
  <c r="AA69" i="18"/>
  <c r="AC69" i="18" s="1"/>
  <c r="Z69" i="18"/>
  <c r="AB69" i="18" s="1"/>
  <c r="DR71" i="18"/>
  <c r="DT71" i="18" s="1"/>
  <c r="EO71" i="18"/>
  <c r="EQ71" i="18" s="1"/>
  <c r="AT71" i="18"/>
  <c r="AV71" i="18" s="1"/>
  <c r="CN71" i="18"/>
  <c r="CP71" i="18" s="1"/>
  <c r="S78" i="18"/>
  <c r="K69" i="18"/>
  <c r="S85" i="18"/>
  <c r="Z93" i="18"/>
  <c r="AB93" i="18" s="1"/>
  <c r="K93" i="18"/>
  <c r="AA93" i="18"/>
  <c r="AC93" i="18" s="1"/>
  <c r="Z109" i="18"/>
  <c r="AB109" i="18" s="1"/>
  <c r="S109" i="18"/>
  <c r="AA109" i="18"/>
  <c r="AC109" i="18" s="1"/>
  <c r="AA130" i="18"/>
  <c r="AC130" i="18" s="1"/>
  <c r="Z130" i="18"/>
  <c r="AB130" i="18" s="1"/>
  <c r="O130" i="18"/>
  <c r="AA37" i="18"/>
  <c r="AC37" i="18" s="1"/>
  <c r="BR45" i="18"/>
  <c r="Z53" i="18"/>
  <c r="AB53" i="18" s="1"/>
  <c r="AA60" i="18"/>
  <c r="AC60" i="18" s="1"/>
  <c r="AA64" i="18"/>
  <c r="AC64" i="18" s="1"/>
  <c r="AA65" i="18"/>
  <c r="AC65" i="18" s="1"/>
  <c r="Z65" i="18"/>
  <c r="AB65" i="18" s="1"/>
  <c r="BR69" i="18"/>
  <c r="CO23" i="18"/>
  <c r="AT27" i="18"/>
  <c r="AV27" i="18" s="1"/>
  <c r="O32" i="18"/>
  <c r="CN33" i="18"/>
  <c r="CP33" i="18" s="1"/>
  <c r="DS41" i="18"/>
  <c r="DR41" i="18"/>
  <c r="DT41" i="18" s="1"/>
  <c r="CN43" i="18"/>
  <c r="CP43" i="18" s="1"/>
  <c r="Z45" i="18"/>
  <c r="AB45" i="18" s="1"/>
  <c r="AA46" i="18"/>
  <c r="AC46" i="18" s="1"/>
  <c r="Z46" i="18"/>
  <c r="AB46" i="18" s="1"/>
  <c r="O48" i="18"/>
  <c r="O64" i="18"/>
  <c r="O65" i="18"/>
  <c r="BQ69" i="18"/>
  <c r="BS69" i="18" s="1"/>
  <c r="W78" i="18"/>
  <c r="O93" i="18"/>
  <c r="CN24" i="18"/>
  <c r="CP24" i="18" s="1"/>
  <c r="DR28" i="18"/>
  <c r="DT28" i="18" s="1"/>
  <c r="CN40" i="18"/>
  <c r="CP40" i="18" s="1"/>
  <c r="DR44" i="18"/>
  <c r="DT44" i="18" s="1"/>
  <c r="CN56" i="18"/>
  <c r="CP56" i="18" s="1"/>
  <c r="DR60" i="18"/>
  <c r="DT60" i="18" s="1"/>
  <c r="O68" i="18"/>
  <c r="EO76" i="18"/>
  <c r="EQ76" i="18" s="1"/>
  <c r="AT76" i="18"/>
  <c r="AV76" i="18" s="1"/>
  <c r="BQ76" i="18"/>
  <c r="BS76" i="18" s="1"/>
  <c r="CN76" i="18"/>
  <c r="CP76" i="18" s="1"/>
  <c r="DR81" i="18"/>
  <c r="DT81" i="18" s="1"/>
  <c r="BQ81" i="18"/>
  <c r="BS81" i="18" s="1"/>
  <c r="AT81" i="18"/>
  <c r="AV81" i="18" s="1"/>
  <c r="EO81" i="18"/>
  <c r="EQ81" i="18" s="1"/>
  <c r="O84" i="18"/>
  <c r="CO87" i="18"/>
  <c r="O123" i="18"/>
  <c r="BQ22" i="18"/>
  <c r="BS22" i="18" s="1"/>
  <c r="AA26" i="18"/>
  <c r="AC26" i="18" s="1"/>
  <c r="CN26" i="18"/>
  <c r="CP26" i="18" s="1"/>
  <c r="DR30" i="18"/>
  <c r="DT30" i="18" s="1"/>
  <c r="Z35" i="18"/>
  <c r="AB35" i="18" s="1"/>
  <c r="BQ38" i="18"/>
  <c r="BS38" i="18" s="1"/>
  <c r="CN42" i="18"/>
  <c r="CP42" i="18" s="1"/>
  <c r="AA58" i="18"/>
  <c r="AC58" i="18" s="1"/>
  <c r="CO68" i="18"/>
  <c r="AA82" i="18"/>
  <c r="AC82" i="18" s="1"/>
  <c r="K83" i="18"/>
  <c r="AA83" i="18"/>
  <c r="AC83" i="18" s="1"/>
  <c r="Z83" i="18"/>
  <c r="AB83" i="18" s="1"/>
  <c r="AU87" i="18"/>
  <c r="Z96" i="18"/>
  <c r="AB96" i="18" s="1"/>
  <c r="AA105" i="18"/>
  <c r="AC105" i="18" s="1"/>
  <c r="Z105" i="18"/>
  <c r="AB105" i="18" s="1"/>
  <c r="BQ24" i="18"/>
  <c r="BS24" i="18" s="1"/>
  <c r="AA28" i="18"/>
  <c r="AC28" i="18" s="1"/>
  <c r="CN28" i="18"/>
  <c r="CP28" i="18" s="1"/>
  <c r="Z37" i="18"/>
  <c r="AB37" i="18" s="1"/>
  <c r="BQ40" i="18"/>
  <c r="BS40" i="18" s="1"/>
  <c r="AA44" i="18"/>
  <c r="AC44" i="18" s="1"/>
  <c r="CN44" i="18"/>
  <c r="CP44" i="18" s="1"/>
  <c r="BQ56" i="18"/>
  <c r="BS56" i="18" s="1"/>
  <c r="CN60" i="18"/>
  <c r="CP60" i="18" s="1"/>
  <c r="BQ64" i="18"/>
  <c r="BS64" i="18" s="1"/>
  <c r="EO66" i="18"/>
  <c r="EQ66" i="18" s="1"/>
  <c r="W79" i="18"/>
  <c r="Z82" i="18"/>
  <c r="AB82" i="18" s="1"/>
  <c r="S27" i="18"/>
  <c r="CN37" i="18"/>
  <c r="CP37" i="18" s="1"/>
  <c r="EO64" i="18"/>
  <c r="EQ64" i="18" s="1"/>
  <c r="CN87" i="18"/>
  <c r="CP87" i="18" s="1"/>
  <c r="DR87" i="18"/>
  <c r="DT87" i="18" s="1"/>
  <c r="O119" i="18"/>
  <c r="O120" i="18"/>
  <c r="AA120" i="18"/>
  <c r="AC120" i="18" s="1"/>
  <c r="Z120" i="18"/>
  <c r="AB120" i="18" s="1"/>
  <c r="AA134" i="18"/>
  <c r="AC134" i="18" s="1"/>
  <c r="S134" i="18"/>
  <c r="W25" i="18"/>
  <c r="K26" i="18"/>
  <c r="O31" i="18"/>
  <c r="S36" i="18"/>
  <c r="AT38" i="18"/>
  <c r="AV38" i="18" s="1"/>
  <c r="BQ42" i="18"/>
  <c r="BS42" i="18" s="1"/>
  <c r="O63" i="18"/>
  <c r="EP64" i="18"/>
  <c r="AA67" i="18"/>
  <c r="AC67" i="18" s="1"/>
  <c r="S71" i="18"/>
  <c r="DR72" i="18"/>
  <c r="DT72" i="18" s="1"/>
  <c r="AU72" i="18"/>
  <c r="AT72" i="18"/>
  <c r="AV72" i="18" s="1"/>
  <c r="BQ72" i="18"/>
  <c r="BS72" i="18" s="1"/>
  <c r="EO72" i="18"/>
  <c r="EQ72" i="18" s="1"/>
  <c r="CO72" i="18"/>
  <c r="AA80" i="18"/>
  <c r="AC80" i="18" s="1"/>
  <c r="BR81" i="18"/>
  <c r="DS81" i="18"/>
  <c r="AA87" i="18"/>
  <c r="AC87" i="18" s="1"/>
  <c r="Z87" i="18"/>
  <c r="AB87" i="18" s="1"/>
  <c r="S100" i="18"/>
  <c r="W116" i="18"/>
  <c r="O24" i="18"/>
  <c r="W34" i="18"/>
  <c r="K35" i="18"/>
  <c r="O40" i="18"/>
  <c r="S45" i="18"/>
  <c r="W50" i="18"/>
  <c r="K51" i="18"/>
  <c r="O56" i="18"/>
  <c r="S61" i="18"/>
  <c r="K67" i="18"/>
  <c r="Z68" i="18"/>
  <c r="AB68" i="18" s="1"/>
  <c r="S70" i="18"/>
  <c r="CN70" i="18"/>
  <c r="CP70" i="18" s="1"/>
  <c r="BR76" i="18"/>
  <c r="DR76" i="18"/>
  <c r="DT76" i="18" s="1"/>
  <c r="O77" i="18"/>
  <c r="K87" i="18"/>
  <c r="EO112" i="18"/>
  <c r="EQ112" i="18" s="1"/>
  <c r="AT112" i="18"/>
  <c r="AV112" i="18" s="1"/>
  <c r="CO112" i="18"/>
  <c r="CN112" i="18"/>
  <c r="CP112" i="18" s="1"/>
  <c r="DS112" i="18"/>
  <c r="BR112" i="18"/>
  <c r="AU112" i="18"/>
  <c r="DR112" i="18"/>
  <c r="DT112" i="18" s="1"/>
  <c r="AT24" i="18"/>
  <c r="AV24" i="18" s="1"/>
  <c r="AT40" i="18"/>
  <c r="AV40" i="18" s="1"/>
  <c r="AT56" i="18"/>
  <c r="AV56" i="18" s="1"/>
  <c r="AU66" i="18"/>
  <c r="DR66" i="18"/>
  <c r="DT66" i="18" s="1"/>
  <c r="AA68" i="18"/>
  <c r="AC68" i="18" s="1"/>
  <c r="AA72" i="18"/>
  <c r="AC72" i="18" s="1"/>
  <c r="EP72" i="18"/>
  <c r="BQ78" i="18"/>
  <c r="BS78" i="18" s="1"/>
  <c r="AU78" i="18"/>
  <c r="EP78" i="18"/>
  <c r="CN78" i="18"/>
  <c r="CP78" i="18" s="1"/>
  <c r="Z90" i="18"/>
  <c r="AB90" i="18" s="1"/>
  <c r="DS93" i="18"/>
  <c r="AT93" i="18"/>
  <c r="AV93" i="18" s="1"/>
  <c r="DR93" i="18"/>
  <c r="DT93" i="18" s="1"/>
  <c r="BR93" i="18"/>
  <c r="BQ93" i="18"/>
  <c r="BS93" i="18" s="1"/>
  <c r="CN93" i="18"/>
  <c r="CP93" i="18" s="1"/>
  <c r="EO93" i="18"/>
  <c r="EQ93" i="18" s="1"/>
  <c r="EO107" i="18"/>
  <c r="EQ107" i="18" s="1"/>
  <c r="AT107" i="18"/>
  <c r="AV107" i="18" s="1"/>
  <c r="BQ107" i="18"/>
  <c r="BS107" i="18" s="1"/>
  <c r="DS107" i="18"/>
  <c r="AA107" i="18"/>
  <c r="AC107" i="18" s="1"/>
  <c r="CO107" i="18"/>
  <c r="CN107" i="18"/>
  <c r="CP107" i="18" s="1"/>
  <c r="AA112" i="18"/>
  <c r="AC112" i="18" s="1"/>
  <c r="Z112" i="18"/>
  <c r="AB112" i="18" s="1"/>
  <c r="K112" i="18"/>
  <c r="EO74" i="18"/>
  <c r="EQ74" i="18" s="1"/>
  <c r="AT74" i="18"/>
  <c r="AV74" i="18" s="1"/>
  <c r="DR74" i="18"/>
  <c r="DT74" i="18" s="1"/>
  <c r="S99" i="18"/>
  <c r="DR103" i="18"/>
  <c r="DT103" i="18" s="1"/>
  <c r="EO103" i="18"/>
  <c r="EQ103" i="18" s="1"/>
  <c r="AT103" i="18"/>
  <c r="AV103" i="18" s="1"/>
  <c r="BQ103" i="18"/>
  <c r="BS103" i="18" s="1"/>
  <c r="CN103" i="18"/>
  <c r="CP103" i="18" s="1"/>
  <c r="S117" i="18"/>
  <c r="AA146" i="18"/>
  <c r="AC146" i="18" s="1"/>
  <c r="O146" i="18"/>
  <c r="DR67" i="18"/>
  <c r="DT67" i="18" s="1"/>
  <c r="BQ73" i="18"/>
  <c r="BS73" i="18" s="1"/>
  <c r="DR73" i="18"/>
  <c r="DT73" i="18" s="1"/>
  <c r="DS79" i="18"/>
  <c r="DR79" i="18"/>
  <c r="DT79" i="18" s="1"/>
  <c r="EP81" i="18"/>
  <c r="K88" i="18"/>
  <c r="AA88" i="18"/>
  <c r="AC88" i="18" s="1"/>
  <c r="Z88" i="18"/>
  <c r="AB88" i="18" s="1"/>
  <c r="AA92" i="18"/>
  <c r="AC92" i="18" s="1"/>
  <c r="Z92" i="18"/>
  <c r="AB92" i="18" s="1"/>
  <c r="S106" i="18"/>
  <c r="BR89" i="18"/>
  <c r="BQ89" i="18"/>
  <c r="BS89" i="18" s="1"/>
  <c r="CN89" i="18"/>
  <c r="CP89" i="18" s="1"/>
  <c r="AU89" i="18"/>
  <c r="W92" i="18"/>
  <c r="AA98" i="18"/>
  <c r="AC98" i="18" s="1"/>
  <c r="K98" i="18"/>
  <c r="BR98" i="18"/>
  <c r="K118" i="18"/>
  <c r="AA118" i="18"/>
  <c r="AC118" i="18" s="1"/>
  <c r="Z118" i="18"/>
  <c r="AB118" i="18" s="1"/>
  <c r="S74" i="18"/>
  <c r="CN74" i="18"/>
  <c r="CP74" i="18" s="1"/>
  <c r="AA89" i="18"/>
  <c r="AC89" i="18" s="1"/>
  <c r="S91" i="18"/>
  <c r="K94" i="18"/>
  <c r="AA94" i="18"/>
  <c r="AC94" i="18" s="1"/>
  <c r="Z94" i="18"/>
  <c r="AB94" i="18" s="1"/>
  <c r="O98" i="18"/>
  <c r="O118" i="18"/>
  <c r="K72" i="18"/>
  <c r="CN77" i="18"/>
  <c r="CP77" i="18" s="1"/>
  <c r="EO77" i="18"/>
  <c r="EQ77" i="18" s="1"/>
  <c r="AT77" i="18"/>
  <c r="AV77" i="18" s="1"/>
  <c r="DS77" i="18"/>
  <c r="DS87" i="18"/>
  <c r="K89" i="18"/>
  <c r="W104" i="18"/>
  <c r="AA116" i="18"/>
  <c r="AC116" i="18" s="1"/>
  <c r="Z116" i="18"/>
  <c r="AB116" i="18" s="1"/>
  <c r="S116" i="18"/>
  <c r="CO73" i="18"/>
  <c r="AA77" i="18"/>
  <c r="AC77" i="18" s="1"/>
  <c r="Z77" i="18"/>
  <c r="AB77" i="18" s="1"/>
  <c r="K86" i="18"/>
  <c r="AA86" i="18"/>
  <c r="AC86" i="18" s="1"/>
  <c r="AU93" i="18"/>
  <c r="EO105" i="18"/>
  <c r="EQ105" i="18" s="1"/>
  <c r="AT105" i="18"/>
  <c r="AV105" i="18" s="1"/>
  <c r="BQ105" i="18"/>
  <c r="BS105" i="18" s="1"/>
  <c r="CN105" i="18"/>
  <c r="CP105" i="18" s="1"/>
  <c r="DR105" i="18"/>
  <c r="DT105" i="18" s="1"/>
  <c r="W140" i="18"/>
  <c r="EO99" i="18"/>
  <c r="EQ99" i="18" s="1"/>
  <c r="AT99" i="18"/>
  <c r="AV99" i="18" s="1"/>
  <c r="BR99" i="18"/>
  <c r="BQ99" i="18"/>
  <c r="BS99" i="18" s="1"/>
  <c r="CO99" i="18"/>
  <c r="W102" i="18"/>
  <c r="AA85" i="18"/>
  <c r="AC85" i="18" s="1"/>
  <c r="Z85" i="18"/>
  <c r="AB85" i="18" s="1"/>
  <c r="EP90" i="18"/>
  <c r="Z100" i="18"/>
  <c r="AB100" i="18" s="1"/>
  <c r="AA103" i="18"/>
  <c r="AC103" i="18" s="1"/>
  <c r="W109" i="18"/>
  <c r="EO90" i="18"/>
  <c r="EQ90" i="18" s="1"/>
  <c r="AT90" i="18"/>
  <c r="AV90" i="18" s="1"/>
  <c r="BQ90" i="18"/>
  <c r="BS90" i="18" s="1"/>
  <c r="DS98" i="18"/>
  <c r="Z122" i="18"/>
  <c r="AB122" i="18" s="1"/>
  <c r="AA122" i="18"/>
  <c r="AC122" i="18" s="1"/>
  <c r="K80" i="18"/>
  <c r="AA91" i="18"/>
  <c r="AC91" i="18" s="1"/>
  <c r="Z91" i="18"/>
  <c r="AB91" i="18" s="1"/>
  <c r="K91" i="18"/>
  <c r="W93" i="18"/>
  <c r="CN108" i="18"/>
  <c r="CP108" i="18" s="1"/>
  <c r="DS108" i="18"/>
  <c r="DR108" i="18"/>
  <c r="DT108" i="18" s="1"/>
  <c r="EO108" i="18"/>
  <c r="EQ108" i="18" s="1"/>
  <c r="CO108" i="18"/>
  <c r="AT108" i="18"/>
  <c r="AV108" i="18" s="1"/>
  <c r="BR108" i="18"/>
  <c r="K122" i="18"/>
  <c r="EO84" i="18"/>
  <c r="EQ84" i="18" s="1"/>
  <c r="AT84" i="18"/>
  <c r="AV84" i="18" s="1"/>
  <c r="BQ84" i="18"/>
  <c r="BS84" i="18" s="1"/>
  <c r="DR84" i="18"/>
  <c r="DT84" i="18" s="1"/>
  <c r="BR88" i="18"/>
  <c r="O103" i="18"/>
  <c r="CO103" i="18"/>
  <c r="AA108" i="18"/>
  <c r="AC108" i="18" s="1"/>
  <c r="Z108" i="18"/>
  <c r="AB108" i="18" s="1"/>
  <c r="K108" i="18"/>
  <c r="BQ108" i="18"/>
  <c r="BS108" i="18" s="1"/>
  <c r="K90" i="18"/>
  <c r="DR95" i="18"/>
  <c r="DT95" i="18" s="1"/>
  <c r="EP95" i="18"/>
  <c r="AU95" i="18"/>
  <c r="EO95" i="18"/>
  <c r="EQ95" i="18" s="1"/>
  <c r="AT95" i="18"/>
  <c r="AV95" i="18" s="1"/>
  <c r="O99" i="18"/>
  <c r="AA102" i="18"/>
  <c r="AC102" i="18" s="1"/>
  <c r="K107" i="18"/>
  <c r="Z107" i="18"/>
  <c r="AB107" i="18" s="1"/>
  <c r="BQ111" i="18"/>
  <c r="BS111" i="18" s="1"/>
  <c r="CN111" i="18"/>
  <c r="CP111" i="18" s="1"/>
  <c r="AU111" i="18"/>
  <c r="AT111" i="18"/>
  <c r="AV111" i="18" s="1"/>
  <c r="DR111" i="18"/>
  <c r="DT111" i="18" s="1"/>
  <c r="BR111" i="18"/>
  <c r="W117" i="18"/>
  <c r="W126" i="18"/>
  <c r="W141" i="18"/>
  <c r="O95" i="18"/>
  <c r="Z113" i="18"/>
  <c r="AB113" i="18" s="1"/>
  <c r="AA113" i="18"/>
  <c r="AC113" i="18" s="1"/>
  <c r="CN91" i="18"/>
  <c r="CP91" i="18" s="1"/>
  <c r="DS91" i="18"/>
  <c r="DR91" i="18"/>
  <c r="DT91" i="18" s="1"/>
  <c r="W107" i="18"/>
  <c r="K113" i="18"/>
  <c r="CN125" i="18"/>
  <c r="CP125" i="18" s="1"/>
  <c r="BQ125" i="18"/>
  <c r="BS125" i="18" s="1"/>
  <c r="EP125" i="18"/>
  <c r="EO125" i="18"/>
  <c r="EQ125" i="18" s="1"/>
  <c r="DR125" i="18"/>
  <c r="DT125" i="18" s="1"/>
  <c r="W106" i="18"/>
  <c r="W111" i="18"/>
  <c r="DR119" i="18"/>
  <c r="DT119" i="18" s="1"/>
  <c r="AT119" i="18"/>
  <c r="AV119" i="18" s="1"/>
  <c r="BQ119" i="18"/>
  <c r="BS119" i="18" s="1"/>
  <c r="EO119" i="18"/>
  <c r="EQ119" i="18" s="1"/>
  <c r="CN119" i="18"/>
  <c r="CP119" i="18" s="1"/>
  <c r="AA138" i="18"/>
  <c r="AC138" i="18" s="1"/>
  <c r="O138" i="18"/>
  <c r="EP93" i="18"/>
  <c r="CO98" i="18"/>
  <c r="Z99" i="18"/>
  <c r="AB99" i="18" s="1"/>
  <c r="AU108" i="18"/>
  <c r="Z111" i="18"/>
  <c r="AB111" i="18" s="1"/>
  <c r="AA119" i="18"/>
  <c r="AC119" i="18" s="1"/>
  <c r="Z119" i="18"/>
  <c r="AB119" i="18" s="1"/>
  <c r="BR119" i="18"/>
  <c r="AA123" i="18"/>
  <c r="AC123" i="18" s="1"/>
  <c r="Z123" i="18"/>
  <c r="AB123" i="18" s="1"/>
  <c r="DR135" i="18"/>
  <c r="DT135" i="18" s="1"/>
  <c r="BQ135" i="18"/>
  <c r="BS135" i="18" s="1"/>
  <c r="EO135" i="18"/>
  <c r="EQ135" i="18" s="1"/>
  <c r="AA135" i="18"/>
  <c r="AC135" i="18" s="1"/>
  <c r="EP97" i="18"/>
  <c r="AU97" i="18"/>
  <c r="AA99" i="18"/>
  <c r="AC99" i="18" s="1"/>
  <c r="AU107" i="18"/>
  <c r="EP107" i="18"/>
  <c r="K119" i="18"/>
  <c r="K123" i="18"/>
  <c r="Z133" i="18"/>
  <c r="AB133" i="18" s="1"/>
  <c r="K133" i="18"/>
  <c r="CN94" i="18"/>
  <c r="CP94" i="18" s="1"/>
  <c r="EP103" i="18"/>
  <c r="EP105" i="18"/>
  <c r="DS110" i="18"/>
  <c r="BQ127" i="18"/>
  <c r="BS127" i="18" s="1"/>
  <c r="DR127" i="18"/>
  <c r="DT127" i="18" s="1"/>
  <c r="EO127" i="18"/>
  <c r="EQ127" i="18" s="1"/>
  <c r="CN133" i="18"/>
  <c r="CP133" i="18" s="1"/>
  <c r="CN143" i="18"/>
  <c r="CP143" i="18" s="1"/>
  <c r="BQ101" i="18"/>
  <c r="BS101" i="18" s="1"/>
  <c r="EO101" i="18"/>
  <c r="EQ101" i="18" s="1"/>
  <c r="BR107" i="18"/>
  <c r="EO114" i="18"/>
  <c r="EQ114" i="18" s="1"/>
  <c r="AT114" i="18"/>
  <c r="AV114" i="18" s="1"/>
  <c r="BQ114" i="18"/>
  <c r="BS114" i="18" s="1"/>
  <c r="CN124" i="18"/>
  <c r="CP124" i="18" s="1"/>
  <c r="EO124" i="18"/>
  <c r="EQ124" i="18" s="1"/>
  <c r="AT124" i="18"/>
  <c r="AV124" i="18" s="1"/>
  <c r="DR124" i="18"/>
  <c r="DT124" i="18" s="1"/>
  <c r="BQ124" i="18"/>
  <c r="BS124" i="18" s="1"/>
  <c r="CO133" i="18"/>
  <c r="BR101" i="18"/>
  <c r="AA106" i="18"/>
  <c r="AC106" i="18" s="1"/>
  <c r="Z106" i="18"/>
  <c r="AB106" i="18" s="1"/>
  <c r="DS111" i="18"/>
  <c r="AA114" i="18"/>
  <c r="AC114" i="18" s="1"/>
  <c r="Z114" i="18"/>
  <c r="AB114" i="18" s="1"/>
  <c r="AA124" i="18"/>
  <c r="AC124" i="18" s="1"/>
  <c r="Z124" i="18"/>
  <c r="AB124" i="18" s="1"/>
  <c r="DS124" i="18"/>
  <c r="S142" i="18"/>
  <c r="AA104" i="18"/>
  <c r="AC104" i="18" s="1"/>
  <c r="EP135" i="18"/>
  <c r="W142" i="18"/>
  <c r="BQ143" i="18"/>
  <c r="BS143" i="18" s="1"/>
  <c r="DR143" i="18"/>
  <c r="DT143" i="18" s="1"/>
  <c r="EP143" i="18"/>
  <c r="EO143" i="18"/>
  <c r="EQ143" i="18" s="1"/>
  <c r="O104" i="18"/>
  <c r="AT110" i="18"/>
  <c r="AV110" i="18" s="1"/>
  <c r="AU119" i="18"/>
  <c r="W121" i="18"/>
  <c r="EO133" i="18"/>
  <c r="EQ133" i="18" s="1"/>
  <c r="AT133" i="18"/>
  <c r="AV133" i="18" s="1"/>
  <c r="EP133" i="18"/>
  <c r="DR133" i="18"/>
  <c r="DT133" i="18" s="1"/>
  <c r="BQ133" i="18"/>
  <c r="BS133" i="18" s="1"/>
  <c r="Z104" i="18"/>
  <c r="AB104" i="18" s="1"/>
  <c r="DS117" i="18"/>
  <c r="AA125" i="18"/>
  <c r="AC125" i="18" s="1"/>
  <c r="Z125" i="18"/>
  <c r="AB125" i="18" s="1"/>
  <c r="K127" i="18"/>
  <c r="AA127" i="18"/>
  <c r="AC127" i="18" s="1"/>
  <c r="Z127" i="18"/>
  <c r="AB127" i="18" s="1"/>
  <c r="AU131" i="18"/>
  <c r="K143" i="18"/>
  <c r="Z143" i="18"/>
  <c r="AB143" i="18" s="1"/>
  <c r="CN104" i="18"/>
  <c r="CP104" i="18" s="1"/>
  <c r="O112" i="18"/>
  <c r="EP114" i="18"/>
  <c r="AU147" i="18"/>
  <c r="S103" i="18"/>
  <c r="CO104" i="18"/>
  <c r="W108" i="18"/>
  <c r="K109" i="18"/>
  <c r="S112" i="18"/>
  <c r="S113" i="18"/>
  <c r="K117" i="18"/>
  <c r="AU120" i="18"/>
  <c r="O127" i="18"/>
  <c r="O128" i="18"/>
  <c r="AA111" i="18"/>
  <c r="AC111" i="18" s="1"/>
  <c r="BR114" i="18"/>
  <c r="CN115" i="18"/>
  <c r="CP115" i="18" s="1"/>
  <c r="DR115" i="18"/>
  <c r="DT115" i="18" s="1"/>
  <c r="AT116" i="18"/>
  <c r="AV116" i="18" s="1"/>
  <c r="DR116" i="18"/>
  <c r="DT116" i="18" s="1"/>
  <c r="BQ120" i="18"/>
  <c r="BS120" i="18" s="1"/>
  <c r="DS120" i="18"/>
  <c r="DR120" i="18"/>
  <c r="DT120" i="18" s="1"/>
  <c r="AT120" i="18"/>
  <c r="AV120" i="18" s="1"/>
  <c r="EO120" i="18"/>
  <c r="EQ120" i="18" s="1"/>
  <c r="CN131" i="18"/>
  <c r="CP131" i="18" s="1"/>
  <c r="EO131" i="18"/>
  <c r="EQ131" i="18" s="1"/>
  <c r="AT131" i="18"/>
  <c r="AV131" i="18" s="1"/>
  <c r="O132" i="18"/>
  <c r="O136" i="18"/>
  <c r="BQ142" i="18"/>
  <c r="BS142" i="18" s="1"/>
  <c r="AU142" i="18"/>
  <c r="AT142" i="18"/>
  <c r="AV142" i="18" s="1"/>
  <c r="DR142" i="18"/>
  <c r="DT142" i="18" s="1"/>
  <c r="S105" i="18"/>
  <c r="AA115" i="18"/>
  <c r="AC115" i="18" s="1"/>
  <c r="Z115" i="18"/>
  <c r="AB115" i="18" s="1"/>
  <c r="BR125" i="18"/>
  <c r="AA131" i="18"/>
  <c r="AC131" i="18" s="1"/>
  <c r="K131" i="18"/>
  <c r="DS135" i="18"/>
  <c r="CN141" i="18"/>
  <c r="CP141" i="18" s="1"/>
  <c r="EP141" i="18"/>
  <c r="CO141" i="18"/>
  <c r="K142" i="18"/>
  <c r="DS143" i="18"/>
  <c r="CN147" i="18"/>
  <c r="CP147" i="18" s="1"/>
  <c r="EO147" i="18"/>
  <c r="EQ147" i="18" s="1"/>
  <c r="AT147" i="18"/>
  <c r="AV147" i="18" s="1"/>
  <c r="BQ147" i="18"/>
  <c r="BS147" i="18" s="1"/>
  <c r="W113" i="18"/>
  <c r="K115" i="18"/>
  <c r="DS115" i="18"/>
  <c r="W123" i="18"/>
  <c r="S125" i="18"/>
  <c r="DS127" i="18"/>
  <c r="S128" i="18"/>
  <c r="BR135" i="18"/>
  <c r="S136" i="18"/>
  <c r="S137" i="18"/>
  <c r="AA139" i="18"/>
  <c r="AC139" i="18" s="1"/>
  <c r="Z139" i="18"/>
  <c r="AB139" i="18" s="1"/>
  <c r="AA141" i="18"/>
  <c r="AC141" i="18" s="1"/>
  <c r="Z141" i="18"/>
  <c r="AB141" i="18" s="1"/>
  <c r="AA147" i="18"/>
  <c r="AC147" i="18" s="1"/>
  <c r="Z147" i="18"/>
  <c r="AB147" i="18" s="1"/>
  <c r="CO131" i="18"/>
  <c r="DS142" i="18"/>
  <c r="O147" i="18"/>
  <c r="EP147" i="18"/>
  <c r="O124" i="18"/>
  <c r="DS119" i="18"/>
  <c r="O131" i="18"/>
  <c r="O139" i="18"/>
  <c r="S143" i="18"/>
  <c r="AU126" i="18"/>
  <c r="BR127" i="18"/>
  <c r="EO132" i="18"/>
  <c r="EQ132" i="18" s="1"/>
  <c r="AT132" i="18"/>
  <c r="AV132" i="18" s="1"/>
  <c r="CN132" i="18"/>
  <c r="CP132" i="18" s="1"/>
  <c r="AU132" i="18"/>
  <c r="AT134" i="18"/>
  <c r="AV134" i="18" s="1"/>
  <c r="BQ136" i="18"/>
  <c r="BS136" i="18" s="1"/>
  <c r="DR136" i="18"/>
  <c r="DT136" i="18" s="1"/>
  <c r="CN140" i="18"/>
  <c r="CP140" i="18" s="1"/>
  <c r="EP140" i="18"/>
  <c r="AU140" i="18"/>
  <c r="EO140" i="18"/>
  <c r="EQ140" i="18" s="1"/>
  <c r="AT140" i="18"/>
  <c r="AV140" i="18" s="1"/>
  <c r="S121" i="18"/>
  <c r="AA132" i="18"/>
  <c r="AC132" i="18" s="1"/>
  <c r="Z132" i="18"/>
  <c r="AB132" i="18" s="1"/>
  <c r="BR133" i="18"/>
  <c r="Z134" i="18"/>
  <c r="AB134" i="18" s="1"/>
  <c r="AA140" i="18"/>
  <c r="AC140" i="18" s="1"/>
  <c r="Z140" i="18"/>
  <c r="AB140" i="18" s="1"/>
  <c r="BR143" i="18"/>
  <c r="CN123" i="18"/>
  <c r="CP123" i="18" s="1"/>
  <c r="S129" i="18"/>
  <c r="W134" i="18"/>
  <c r="K135" i="18"/>
  <c r="CN139" i="18"/>
  <c r="CP139" i="18" s="1"/>
  <c r="O140" i="18"/>
  <c r="S145" i="18"/>
  <c r="BQ128" i="18"/>
  <c r="BS128" i="18" s="1"/>
  <c r="BQ144" i="18"/>
  <c r="BS144" i="18" s="1"/>
  <c r="BR144" i="18"/>
  <c r="AT123" i="18"/>
  <c r="AV123" i="18" s="1"/>
  <c r="AT139" i="18"/>
  <c r="AV139" i="18" s="1"/>
  <c r="DK9" i="24" l="1"/>
  <c r="G9" i="21" s="1"/>
  <c r="DK3" i="24"/>
  <c r="E9" i="21" s="1"/>
  <c r="DK11" i="24"/>
  <c r="C9" i="21" s="1"/>
  <c r="D9" i="21" s="1"/>
  <c r="BE3" i="24"/>
  <c r="BE7" i="24"/>
  <c r="BG7" i="24" s="1"/>
  <c r="BE27" i="24"/>
  <c r="BG27" i="24" s="1"/>
  <c r="BE20" i="24"/>
  <c r="BG20" i="24" s="1"/>
  <c r="BE11" i="24"/>
  <c r="BG11" i="24" s="1"/>
  <c r="BE74" i="24"/>
  <c r="BG74" i="24" s="1"/>
  <c r="BE29" i="24"/>
  <c r="BG29" i="24" s="1"/>
  <c r="BE25" i="24"/>
  <c r="BG25" i="24" s="1"/>
  <c r="BE116" i="24"/>
  <c r="BG116" i="24" s="1"/>
  <c r="BE58" i="24"/>
  <c r="BG58" i="24" s="1"/>
  <c r="BE129" i="24"/>
  <c r="BG129" i="24" s="1"/>
  <c r="BE110" i="24"/>
  <c r="BG110" i="24" s="1"/>
  <c r="BG44" i="24"/>
  <c r="BG9" i="24"/>
  <c r="BE70" i="24"/>
  <c r="BG70" i="24" s="1"/>
  <c r="BE76" i="24"/>
  <c r="BG76" i="24" s="1"/>
  <c r="BE107" i="24"/>
  <c r="BG107" i="24" s="1"/>
  <c r="BE17" i="24"/>
  <c r="BG17" i="24" s="1"/>
  <c r="BE101" i="24"/>
  <c r="BG101" i="24" s="1"/>
  <c r="BE80" i="24"/>
  <c r="BG80" i="24" s="1"/>
  <c r="BE133" i="24"/>
  <c r="BG133" i="24" s="1"/>
  <c r="BE35" i="24"/>
  <c r="BG35" i="24" s="1"/>
  <c r="BE109" i="24"/>
  <c r="BG109" i="24" s="1"/>
  <c r="BE71" i="24"/>
  <c r="BG71" i="24" s="1"/>
  <c r="BE15" i="24"/>
  <c r="BG15" i="24" s="1"/>
  <c r="BE72" i="24"/>
  <c r="BG72" i="24" s="1"/>
  <c r="BE93" i="24"/>
  <c r="BG93" i="24" s="1"/>
  <c r="BE61" i="24"/>
  <c r="BG61" i="24" s="1"/>
  <c r="BE88" i="24"/>
  <c r="BG88" i="24" s="1"/>
  <c r="BE140" i="24"/>
  <c r="BG140" i="24" s="1"/>
  <c r="BE143" i="24"/>
  <c r="BG143" i="24" s="1"/>
  <c r="BE142" i="24"/>
  <c r="BG142" i="24" s="1"/>
  <c r="BE98" i="24"/>
  <c r="BG98" i="24" s="1"/>
  <c r="BE100" i="24"/>
  <c r="BG100" i="24" s="1"/>
  <c r="BE85" i="24"/>
  <c r="BG85" i="24" s="1"/>
  <c r="AI3" i="24"/>
  <c r="AJ11" i="24"/>
  <c r="BE134" i="24"/>
  <c r="BG134" i="24" s="1"/>
  <c r="BE73" i="24"/>
  <c r="BG73" i="24" s="1"/>
  <c r="BE113" i="24"/>
  <c r="BG113" i="24" s="1"/>
  <c r="BE112" i="24"/>
  <c r="BG112" i="24" s="1"/>
  <c r="BE138" i="24"/>
  <c r="BG138" i="24" s="1"/>
  <c r="BE55" i="24"/>
  <c r="BG55" i="24" s="1"/>
  <c r="BE141" i="24"/>
  <c r="BG141" i="24" s="1"/>
  <c r="BE126" i="24"/>
  <c r="BG126" i="24" s="1"/>
  <c r="BE22" i="24"/>
  <c r="BG22" i="24" s="1"/>
  <c r="BE147" i="24"/>
  <c r="BG147" i="24" s="1"/>
  <c r="BE84" i="24"/>
  <c r="BG84" i="24" s="1"/>
  <c r="BE13" i="24"/>
  <c r="BG13" i="24" s="1"/>
  <c r="BE102" i="24"/>
  <c r="BG102" i="24" s="1"/>
  <c r="BE36" i="24"/>
  <c r="BG36" i="24" s="1"/>
  <c r="BE5" i="24"/>
  <c r="BG5" i="24" s="1"/>
  <c r="BE103" i="24"/>
  <c r="BG103" i="24" s="1"/>
  <c r="BE120" i="24"/>
  <c r="BG120" i="24" s="1"/>
  <c r="BE33" i="24"/>
  <c r="BG33" i="24" s="1"/>
  <c r="BE95" i="24"/>
  <c r="BG95" i="24" s="1"/>
  <c r="BE54" i="24"/>
  <c r="BG54" i="24" s="1"/>
  <c r="BE132" i="24"/>
  <c r="BG132" i="24" s="1"/>
  <c r="BE139" i="24"/>
  <c r="BG139" i="24" s="1"/>
  <c r="BE124" i="24"/>
  <c r="BG124" i="24" s="1"/>
  <c r="BE121" i="24"/>
  <c r="BG121" i="24" s="1"/>
  <c r="BE128" i="24"/>
  <c r="BG128" i="24" s="1"/>
  <c r="BE99" i="24"/>
  <c r="BG99" i="24" s="1"/>
  <c r="BE145" i="24"/>
  <c r="BG145" i="24" s="1"/>
  <c r="BE104" i="24"/>
  <c r="BG104" i="24" s="1"/>
  <c r="BE56" i="24"/>
  <c r="BG56" i="24" s="1"/>
  <c r="BE89" i="24"/>
  <c r="BG89" i="24" s="1"/>
  <c r="BE118" i="24"/>
  <c r="BG118" i="24" s="1"/>
  <c r="BE83" i="24"/>
  <c r="BG83" i="24" s="1"/>
  <c r="BE6" i="24"/>
  <c r="BG6" i="24" s="1"/>
  <c r="BE40" i="24"/>
  <c r="BG40" i="24" s="1"/>
  <c r="BE65" i="24"/>
  <c r="BG65" i="24" s="1"/>
  <c r="BE97" i="24"/>
  <c r="BG97" i="24" s="1"/>
  <c r="BE144" i="24"/>
  <c r="BG144" i="24" s="1"/>
  <c r="BE68" i="24"/>
  <c r="BG68" i="24" s="1"/>
  <c r="BE48" i="24"/>
  <c r="BG48" i="24" s="1"/>
  <c r="BE122" i="24"/>
  <c r="BG122" i="24" s="1"/>
  <c r="BE53" i="24"/>
  <c r="BG53" i="24" s="1"/>
  <c r="BE34" i="24"/>
  <c r="BG34" i="24" s="1"/>
  <c r="BE82" i="24"/>
  <c r="BG82" i="24" s="1"/>
  <c r="BE43" i="24"/>
  <c r="BG43" i="24" s="1"/>
  <c r="BE123" i="24"/>
  <c r="BG123" i="24" s="1"/>
  <c r="BE8" i="24"/>
  <c r="BG8" i="24" s="1"/>
  <c r="BE39" i="24"/>
  <c r="BG39" i="24" s="1"/>
  <c r="BE125" i="24"/>
  <c r="BG125" i="24" s="1"/>
  <c r="BE62" i="24"/>
  <c r="BG62" i="24" s="1"/>
  <c r="BE57" i="24"/>
  <c r="BG57" i="24" s="1"/>
  <c r="BE111" i="24"/>
  <c r="BG111" i="24" s="1"/>
  <c r="BE21" i="24"/>
  <c r="BG21" i="24" s="1"/>
  <c r="BE19" i="24"/>
  <c r="BG19" i="24" s="1"/>
  <c r="BE64" i="24"/>
  <c r="BG64" i="24" s="1"/>
  <c r="BE12" i="24"/>
  <c r="BG12" i="24" s="1"/>
  <c r="BE23" i="24"/>
  <c r="BG23" i="24" s="1"/>
  <c r="BE91" i="24"/>
  <c r="BG91" i="24" s="1"/>
  <c r="BE135" i="24"/>
  <c r="BG135" i="24" s="1"/>
  <c r="BE24" i="24"/>
  <c r="BG24" i="24" s="1"/>
  <c r="BE28" i="24"/>
  <c r="BG28" i="24" s="1"/>
  <c r="BE67" i="24"/>
  <c r="BG67" i="24" s="1"/>
  <c r="BE86" i="24"/>
  <c r="BG86" i="24" s="1"/>
  <c r="BE49" i="24"/>
  <c r="BG49" i="24" s="1"/>
  <c r="BE119" i="24"/>
  <c r="BG119" i="24" s="1"/>
  <c r="BE4" i="24"/>
  <c r="BG4" i="24" s="1"/>
  <c r="BE87" i="24"/>
  <c r="BG87" i="24" s="1"/>
  <c r="BE94" i="24"/>
  <c r="BG94" i="24" s="1"/>
  <c r="BE75" i="24"/>
  <c r="BG75" i="24" s="1"/>
  <c r="BE26" i="24"/>
  <c r="BG26" i="24" s="1"/>
  <c r="BE114" i="24"/>
  <c r="BG114" i="24" s="1"/>
  <c r="BE30" i="24"/>
  <c r="BG30" i="24" s="1"/>
  <c r="AI121" i="24"/>
  <c r="BE115" i="24"/>
  <c r="BG115" i="24" s="1"/>
  <c r="BE38" i="24"/>
  <c r="BG38" i="24" s="1"/>
  <c r="BE81" i="24"/>
  <c r="BG81" i="24" s="1"/>
  <c r="BE96" i="24"/>
  <c r="BG96" i="24" s="1"/>
  <c r="BE18" i="24"/>
  <c r="BG18" i="24" s="1"/>
  <c r="BE52" i="24"/>
  <c r="BG52" i="24" s="1"/>
  <c r="BE136" i="24"/>
  <c r="BG136" i="24" s="1"/>
  <c r="BE66" i="24"/>
  <c r="BG66" i="24" s="1"/>
  <c r="BE46" i="24"/>
  <c r="BG46" i="24" s="1"/>
  <c r="CQ3" i="18"/>
  <c r="E5" i="21" s="1"/>
  <c r="DU9" i="18"/>
  <c r="BT3" i="18"/>
  <c r="E3" i="21" s="1"/>
  <c r="BT9" i="18"/>
  <c r="G3" i="21" s="1"/>
  <c r="AD9" i="18"/>
  <c r="AD6" i="18"/>
  <c r="F2" i="21" s="1"/>
  <c r="DT23" i="11"/>
  <c r="DT24" i="11" s="1"/>
  <c r="DT25" i="11" s="1"/>
  <c r="DT26" i="11" s="1"/>
  <c r="DT27" i="11" s="1"/>
  <c r="DT28" i="11" s="1"/>
  <c r="AY9" i="11"/>
  <c r="G12" i="21" s="1"/>
  <c r="EW9" i="11"/>
  <c r="G15" i="21" s="1"/>
  <c r="EW3" i="11"/>
  <c r="E15" i="21" s="1"/>
  <c r="GR9" i="11"/>
  <c r="EW6" i="11"/>
  <c r="F15" i="21" s="1"/>
  <c r="BV6" i="11"/>
  <c r="F11" i="21" s="1"/>
  <c r="DZ9" i="11"/>
  <c r="G14" i="21" s="1"/>
  <c r="DZ6" i="11"/>
  <c r="F14" i="21" s="1"/>
  <c r="AY3" i="11"/>
  <c r="E12" i="21" s="1"/>
  <c r="AC6" i="11"/>
  <c r="F10" i="21" s="1"/>
  <c r="AC9" i="11"/>
  <c r="G10" i="21" s="1"/>
  <c r="GR3" i="11"/>
  <c r="AB3" i="11"/>
  <c r="AC3" i="11" s="1"/>
  <c r="E10" i="21" s="1"/>
  <c r="AC11" i="11"/>
  <c r="GR6" i="11"/>
  <c r="AY11" i="11"/>
  <c r="FY3" i="11"/>
  <c r="CS3" i="11"/>
  <c r="CT3" i="11" s="1"/>
  <c r="E13" i="21" s="1"/>
  <c r="CT11" i="11"/>
  <c r="DY3" i="11"/>
  <c r="DZ3" i="11" s="1"/>
  <c r="E14" i="21" s="1"/>
  <c r="DZ11" i="11"/>
  <c r="FY9" i="11"/>
  <c r="FY6" i="11"/>
  <c r="BU3" i="11"/>
  <c r="BV3" i="11" s="1"/>
  <c r="E11" i="21" s="1"/>
  <c r="BV11" i="11"/>
  <c r="CT6" i="11"/>
  <c r="F13" i="21" s="1"/>
  <c r="CT9" i="11"/>
  <c r="AY6" i="11"/>
  <c r="F12" i="21" s="1"/>
  <c r="EW11" i="11"/>
  <c r="DT29" i="11"/>
  <c r="DT30" i="11" s="1"/>
  <c r="DT31" i="11" s="1"/>
  <c r="DT32" i="11" s="1"/>
  <c r="DT33" i="11" s="1"/>
  <c r="DT34" i="11" s="1"/>
  <c r="DT35" i="11" s="1"/>
  <c r="DT36" i="11" s="1"/>
  <c r="DT37" i="11" s="1"/>
  <c r="DT38" i="11" s="1"/>
  <c r="DT39" i="11" s="1"/>
  <c r="DT40" i="11" s="1"/>
  <c r="DT41" i="11" s="1"/>
  <c r="DT42" i="11" s="1"/>
  <c r="DT43" i="11" s="1"/>
  <c r="DT44" i="11" s="1"/>
  <c r="DT45" i="11" s="1"/>
  <c r="DT46" i="11" s="1"/>
  <c r="DT47" i="11" s="1"/>
  <c r="DT48" i="11" s="1"/>
  <c r="DT49" i="11" s="1"/>
  <c r="DT50" i="11" s="1"/>
  <c r="DT51" i="11" s="1"/>
  <c r="DT52" i="11" s="1"/>
  <c r="DT53" i="11" s="1"/>
  <c r="DT54" i="11" s="1"/>
  <c r="DT55" i="11" s="1"/>
  <c r="DT56" i="11" s="1"/>
  <c r="DT57" i="11" s="1"/>
  <c r="DT58" i="11" s="1"/>
  <c r="DT59" i="11" s="1"/>
  <c r="DT60" i="11" s="1"/>
  <c r="DT61" i="11" s="1"/>
  <c r="DT62" i="11" s="1"/>
  <c r="DT63" i="11" s="1"/>
  <c r="DT64" i="11" s="1"/>
  <c r="DT65" i="11" s="1"/>
  <c r="DT66" i="11" s="1"/>
  <c r="DT67" i="11" s="1"/>
  <c r="DT68" i="11" s="1"/>
  <c r="DT69" i="11" s="1"/>
  <c r="DT70" i="11" s="1"/>
  <c r="DT71" i="11" s="1"/>
  <c r="DT72" i="11" s="1"/>
  <c r="DT73" i="11" s="1"/>
  <c r="DT74" i="11" s="1"/>
  <c r="DT75" i="11" s="1"/>
  <c r="DT76" i="11" s="1"/>
  <c r="DT77" i="11" s="1"/>
  <c r="DT78" i="11" s="1"/>
  <c r="DT79" i="11" s="1"/>
  <c r="DT80" i="11" s="1"/>
  <c r="DT81" i="11" s="1"/>
  <c r="DT82" i="11" s="1"/>
  <c r="DT83" i="11" s="1"/>
  <c r="DT84" i="11" s="1"/>
  <c r="DT85" i="11" s="1"/>
  <c r="DT86" i="11" s="1"/>
  <c r="DT87" i="11" s="1"/>
  <c r="DT88" i="11" s="1"/>
  <c r="DT89" i="11" s="1"/>
  <c r="DT90" i="11" s="1"/>
  <c r="DT91" i="11" s="1"/>
  <c r="DT92" i="11" s="1"/>
  <c r="DT93" i="11" s="1"/>
  <c r="DT94" i="11" s="1"/>
  <c r="DT95" i="11" s="1"/>
  <c r="DT96" i="11" s="1"/>
  <c r="DT97" i="11" s="1"/>
  <c r="DT98" i="11" s="1"/>
  <c r="DT99" i="11" s="1"/>
  <c r="DT100" i="11" s="1"/>
  <c r="DT101" i="11" s="1"/>
  <c r="DT102" i="11" s="1"/>
  <c r="DT103" i="11" s="1"/>
  <c r="DT104" i="11" s="1"/>
  <c r="DT105" i="11" s="1"/>
  <c r="DT106" i="11" s="1"/>
  <c r="DT107" i="11" s="1"/>
  <c r="DT108" i="11" s="1"/>
  <c r="DT109" i="11" s="1"/>
  <c r="DT110" i="11" s="1"/>
  <c r="DT111" i="11" s="1"/>
  <c r="DT112" i="11" s="1"/>
  <c r="DT113" i="11" s="1"/>
  <c r="DT114" i="11" s="1"/>
  <c r="DT115" i="11" s="1"/>
  <c r="DT116" i="11" s="1"/>
  <c r="DT117" i="11" s="1"/>
  <c r="DT118" i="11" s="1"/>
  <c r="DT119" i="11" s="1"/>
  <c r="DT120" i="11" s="1"/>
  <c r="DT121" i="11" s="1"/>
  <c r="DT122" i="11" s="1"/>
  <c r="DT123" i="11" s="1"/>
  <c r="DT124" i="11" s="1"/>
  <c r="DT125" i="11" s="1"/>
  <c r="DT126" i="11" s="1"/>
  <c r="DT127" i="11" s="1"/>
  <c r="DT128" i="11" s="1"/>
  <c r="DT129" i="11" s="1"/>
  <c r="DT130" i="11" s="1"/>
  <c r="DT131" i="11" s="1"/>
  <c r="DT132" i="11" s="1"/>
  <c r="DT133" i="11" s="1"/>
  <c r="DT134" i="11" s="1"/>
  <c r="DT135" i="11" s="1"/>
  <c r="DT136" i="11" s="1"/>
  <c r="DT137" i="11" s="1"/>
  <c r="DT138" i="11" s="1"/>
  <c r="DT139" i="11" s="1"/>
  <c r="DT140" i="11" s="1"/>
  <c r="DT141" i="11" s="1"/>
  <c r="DT142" i="11" s="1"/>
  <c r="DT143" i="11" s="1"/>
  <c r="DT144" i="11" s="1"/>
  <c r="DT145" i="11" s="1"/>
  <c r="DT146" i="11" s="1"/>
  <c r="DT147" i="11" s="1"/>
  <c r="BV9" i="11"/>
  <c r="G11" i="21" s="1"/>
  <c r="AD11" i="18"/>
  <c r="AC3" i="18"/>
  <c r="DU3" i="18"/>
  <c r="AW6" i="18"/>
  <c r="F4" i="21" s="1"/>
  <c r="AW9" i="18"/>
  <c r="G4" i="21" s="1"/>
  <c r="BT6" i="18"/>
  <c r="F3" i="21" s="1"/>
  <c r="Z148" i="18"/>
  <c r="CQ11" i="18"/>
  <c r="DU11" i="18"/>
  <c r="ER6" i="18"/>
  <c r="ER9" i="18"/>
  <c r="CQ9" i="18"/>
  <c r="G5" i="21" s="1"/>
  <c r="CQ6" i="18"/>
  <c r="F5" i="21" s="1"/>
  <c r="AV3" i="18"/>
  <c r="AW3" i="18" s="1"/>
  <c r="E4" i="21" s="1"/>
  <c r="AW11" i="18"/>
  <c r="DU6" i="18"/>
  <c r="ER11" i="18"/>
  <c r="EQ3" i="18"/>
  <c r="ER3" i="18" s="1"/>
  <c r="BT11" i="18"/>
  <c r="AD3" i="18" l="1"/>
  <c r="E2" i="21" s="1"/>
  <c r="AJ6" i="24"/>
  <c r="F6" i="21" s="1"/>
  <c r="AJ9" i="24"/>
  <c r="G6" i="21" s="1"/>
  <c r="E6" i="21"/>
  <c r="BG3" i="24"/>
  <c r="BH3" i="24" s="1"/>
  <c r="E7" i="21" s="1"/>
  <c r="BH11" i="24"/>
  <c r="D7" i="21" s="1"/>
  <c r="D13" i="21"/>
  <c r="C13" i="21"/>
  <c r="D11" i="21"/>
  <c r="C11" i="21"/>
  <c r="C12" i="21"/>
  <c r="D12" i="21"/>
  <c r="G13" i="21"/>
  <c r="G2" i="21"/>
  <c r="D15" i="21"/>
  <c r="C15" i="21"/>
  <c r="D3" i="21"/>
  <c r="C3" i="21"/>
  <c r="C5" i="21"/>
  <c r="D5" i="21" s="1"/>
  <c r="D4" i="21"/>
  <c r="C4" i="21"/>
  <c r="BH9" i="24" l="1"/>
  <c r="G7" i="21" s="1"/>
  <c r="BH6" i="24"/>
  <c r="F7" i="21" s="1"/>
</calcChain>
</file>

<file path=xl/sharedStrings.xml><?xml version="1.0" encoding="utf-8"?>
<sst xmlns="http://schemas.openxmlformats.org/spreadsheetml/2006/main" count="6845" uniqueCount="5923">
  <si>
    <t>Datetime</t>
  </si>
  <si>
    <t>EV2</t>
  </si>
  <si>
    <t>Price (Euros/kWh)</t>
  </si>
  <si>
    <t>Pgrid</t>
  </si>
  <si>
    <t>Uncontrolled</t>
  </si>
  <si>
    <t>Controlled</t>
  </si>
  <si>
    <t>with Idiff and penalty = 40</t>
  </si>
  <si>
    <t>Nothing</t>
  </si>
  <si>
    <t>Time</t>
  </si>
  <si>
    <t>Voltage [U]</t>
  </si>
  <si>
    <t>Current [U]</t>
  </si>
  <si>
    <t>Power [U]</t>
  </si>
  <si>
    <t>Emulator</t>
  </si>
  <si>
    <t>Charger</t>
  </si>
  <si>
    <t>measurement</t>
  </si>
  <si>
    <t>Iset</t>
  </si>
  <si>
    <t>Icharger</t>
  </si>
  <si>
    <t>Vcharger</t>
  </si>
  <si>
    <t>Pcharged (kW)</t>
  </si>
  <si>
    <t>Pcharging (kW)</t>
  </si>
  <si>
    <t>Pgrid_ev2 (kW)</t>
  </si>
  <si>
    <t xml:space="preserve">PV </t>
  </si>
  <si>
    <t>EV0 (A)</t>
  </si>
  <si>
    <t>EV2 (A)</t>
  </si>
  <si>
    <t>EV1 (A)</t>
  </si>
  <si>
    <t>EV3 (A)</t>
  </si>
  <si>
    <t>March</t>
  </si>
  <si>
    <t>solar facter = 2</t>
  </si>
  <si>
    <t>nothing</t>
  </si>
  <si>
    <t>05/07/2023 16:58:26:349</t>
  </si>
  <si>
    <t>05/07/2023 16:58:26:352</t>
  </si>
  <si>
    <t>05/07/2023 16:58:27:358</t>
  </si>
  <si>
    <t>05/07/2023 16:58:27:364</t>
  </si>
  <si>
    <t>05/07/2023 16:58:28:398</t>
  </si>
  <si>
    <t>05/07/2023 16:58:28:401</t>
  </si>
  <si>
    <t>05/07/2023 16:58:29:401</t>
  </si>
  <si>
    <t>05/07/2023 16:58:29:403</t>
  </si>
  <si>
    <t>05/07/2023 16:58:30:434</t>
  </si>
  <si>
    <t>05/07/2023 16:58:30:436</t>
  </si>
  <si>
    <t>05/07/2023 16:58:31:436</t>
  </si>
  <si>
    <t>05/07/2023 16:58:31:437</t>
  </si>
  <si>
    <t>05/07/2023 16:58:32:461</t>
  </si>
  <si>
    <t>05/07/2023 16:58:32:464</t>
  </si>
  <si>
    <t>05/07/2023 16:58:33:467</t>
  </si>
  <si>
    <t>05/07/2023 16:58:33:470</t>
  </si>
  <si>
    <t>05/07/2023 16:58:34:497</t>
  </si>
  <si>
    <t>05/07/2023 16:58:34:500</t>
  </si>
  <si>
    <t>05/07/2023 16:58:35:513</t>
  </si>
  <si>
    <t>05/07/2023 16:58:35:525</t>
  </si>
  <si>
    <t>05/07/2023 16:58:36:517</t>
  </si>
  <si>
    <t>05/07/2023 16:58:36:520</t>
  </si>
  <si>
    <t>05/07/2023 16:58:37:513</t>
  </si>
  <si>
    <t>05/07/2023 16:58:37:516</t>
  </si>
  <si>
    <t>05/07/2023 16:58:38:581</t>
  </si>
  <si>
    <t>05/07/2023 16:58:38:584</t>
  </si>
  <si>
    <t>05/07/2023 16:58:39:568</t>
  </si>
  <si>
    <t>05/07/2023 16:58:39:571</t>
  </si>
  <si>
    <t>05/07/2023 16:58:40:591</t>
  </si>
  <si>
    <t>05/07/2023 16:58:40:594</t>
  </si>
  <si>
    <t>05/07/2023 16:58:41:607</t>
  </si>
  <si>
    <t>05/07/2023 16:58:41:611</t>
  </si>
  <si>
    <t>05/07/2023 16:58:42:611</t>
  </si>
  <si>
    <t>05/07/2023 16:58:42:615</t>
  </si>
  <si>
    <t>05/07/2023 16:58:43:598</t>
  </si>
  <si>
    <t>05/07/2023 16:58:43:601</t>
  </si>
  <si>
    <t>05/07/2023 16:58:44:798</t>
  </si>
  <si>
    <t>05/07/2023 16:58:44:801</t>
  </si>
  <si>
    <t>05/07/2023 16:58:46:282</t>
  </si>
  <si>
    <t>05/07/2023 16:58:46:285</t>
  </si>
  <si>
    <t>05/07/2023 16:58:46:895</t>
  </si>
  <si>
    <t>05/07/2023 16:58:46:898</t>
  </si>
  <si>
    <t>05/07/2023 16:58:48:107</t>
  </si>
  <si>
    <t>05/07/2023 16:58:48:109</t>
  </si>
  <si>
    <t>05/07/2023 16:58:49:135</t>
  </si>
  <si>
    <t>05/07/2023 16:58:49:138</t>
  </si>
  <si>
    <t>05/07/2023 16:58:50:145</t>
  </si>
  <si>
    <t>05/07/2023 16:58:50:148</t>
  </si>
  <si>
    <t>05/07/2023 16:58:50:964</t>
  </si>
  <si>
    <t>05/07/2023 16:58:50:967</t>
  </si>
  <si>
    <t>05/07/2023 16:58:52:177</t>
  </si>
  <si>
    <t>05/07/2023 16:58:52:180</t>
  </si>
  <si>
    <t>05/07/2023 16:58:53:256</t>
  </si>
  <si>
    <t>05/07/2023 16:58:53:259</t>
  </si>
  <si>
    <t>05/07/2023 16:58:54:217</t>
  </si>
  <si>
    <t>05/07/2023 16:58:54:223</t>
  </si>
  <si>
    <t>05/07/2023 16:58:55:038</t>
  </si>
  <si>
    <t>05/07/2023 16:58:55:042</t>
  </si>
  <si>
    <t>05/07/2023 16:58:56:259</t>
  </si>
  <si>
    <t>05/07/2023 16:58:56:263</t>
  </si>
  <si>
    <t>05/07/2023 16:58:57:081</t>
  </si>
  <si>
    <t>05/07/2023 16:58:57:084</t>
  </si>
  <si>
    <t>05/07/2023 16:58:58:285</t>
  </si>
  <si>
    <t>05/07/2023 16:58:58:288</t>
  </si>
  <si>
    <t>05/07/2023 16:58:59:099</t>
  </si>
  <si>
    <t>05/07/2023 16:58:59:102</t>
  </si>
  <si>
    <t>05/07/2023 16:59:00:323</t>
  </si>
  <si>
    <t>05/07/2023 16:59:00:326</t>
  </si>
  <si>
    <t>05/07/2023 16:59:01:138</t>
  </si>
  <si>
    <t>05/07/2023 16:59:01:141</t>
  </si>
  <si>
    <t>05/07/2023 16:59:02:365</t>
  </si>
  <si>
    <t>05/07/2023 16:59:02:378</t>
  </si>
  <si>
    <t>05/07/2023 16:59:03:384</t>
  </si>
  <si>
    <t>05/07/2023 16:59:03:388</t>
  </si>
  <si>
    <t>05/07/2023 16:59:04:384</t>
  </si>
  <si>
    <t>05/07/2023 16:59:04:391</t>
  </si>
  <si>
    <t>05/07/2023 16:59:05:193</t>
  </si>
  <si>
    <t>05/07/2023 16:59:05:198</t>
  </si>
  <si>
    <t>05/07/2023 16:59:06:596</t>
  </si>
  <si>
    <t>05/07/2023 16:59:06:599</t>
  </si>
  <si>
    <t>05/07/2023 16:59:07:401</t>
  </si>
  <si>
    <t>05/07/2023 16:59:07:404</t>
  </si>
  <si>
    <t>05/07/2023 16:59:08:446</t>
  </si>
  <si>
    <t>05/07/2023 16:59:08:453</t>
  </si>
  <si>
    <t>05/07/2023 16:59:09:259</t>
  </si>
  <si>
    <t>05/07/2023 16:59:09:263</t>
  </si>
  <si>
    <t>05/07/2023 16:59:10:463</t>
  </si>
  <si>
    <t>05/07/2023 16:59:10:471</t>
  </si>
  <si>
    <t>05/07/2023 16:59:11:497</t>
  </si>
  <si>
    <t>05/07/2023 16:59:11:503</t>
  </si>
  <si>
    <t>05/07/2023 16:59:12:516</t>
  </si>
  <si>
    <t>05/07/2023 16:59:12:519</t>
  </si>
  <si>
    <t>05/07/2023 16:59:13:496</t>
  </si>
  <si>
    <t>05/07/2023 16:59:13:500</t>
  </si>
  <si>
    <t>05/07/2023 16:59:14:334</t>
  </si>
  <si>
    <t>05/07/2023 16:59:14:336</t>
  </si>
  <si>
    <t>05/07/2023 16:59:15:335</t>
  </si>
  <si>
    <t>05/07/2023 16:59:15:338</t>
  </si>
  <si>
    <t>05/07/2023 16:59:16:365</t>
  </si>
  <si>
    <t>05/07/2023 16:59:16:368</t>
  </si>
  <si>
    <t>05/07/2023 16:59:17:372</t>
  </si>
  <si>
    <t>05/07/2023 16:59:17:377</t>
  </si>
  <si>
    <t>05/07/2023 16:59:18:404</t>
  </si>
  <si>
    <t>05/07/2023 16:59:18:407</t>
  </si>
  <si>
    <t>05/07/2023 16:59:19:410</t>
  </si>
  <si>
    <t>05/07/2023 16:59:19:414</t>
  </si>
  <si>
    <t>05/07/2023 16:59:20:444</t>
  </si>
  <si>
    <t>05/07/2023 16:59:20:447</t>
  </si>
  <si>
    <t>05/07/2023 16:59:21:446</t>
  </si>
  <si>
    <t>05/07/2023 16:59:21:450</t>
  </si>
  <si>
    <t>05/07/2023 16:59:22:457</t>
  </si>
  <si>
    <t>05/07/2023 16:59:22:463</t>
  </si>
  <si>
    <t>05/07/2023 16:59:23:466</t>
  </si>
  <si>
    <t>05/07/2023 16:59:23:470</t>
  </si>
  <si>
    <t>05/07/2023 16:59:24:484</t>
  </si>
  <si>
    <t>05/07/2023 16:59:24:490</t>
  </si>
  <si>
    <t>05/07/2023 16:59:25:492</t>
  </si>
  <si>
    <t>05/07/2023 16:59:25:496</t>
  </si>
  <si>
    <t>05/07/2023 16:59:26:529</t>
  </si>
  <si>
    <t>05/07/2023 16:59:26:532</t>
  </si>
  <si>
    <t>05/07/2023 16:59:27:546</t>
  </si>
  <si>
    <t>05/07/2023 16:59:27:552</t>
  </si>
  <si>
    <t>05/07/2023 16:59:28:559</t>
  </si>
  <si>
    <t>05/07/2023 16:59:28:561</t>
  </si>
  <si>
    <t>05/07/2023 16:59:29:552</t>
  </si>
  <si>
    <t>05/07/2023 16:59:29:555</t>
  </si>
  <si>
    <t>05/07/2023 16:59:30:605</t>
  </si>
  <si>
    <t>05/07/2023 16:59:30:608</t>
  </si>
  <si>
    <t>05/07/2023 16:59:31:608</t>
  </si>
  <si>
    <t>05/07/2023 16:59:31:611</t>
  </si>
  <si>
    <t>05/07/2023 16:59:32:625</t>
  </si>
  <si>
    <t>05/07/2023 16:59:32:630</t>
  </si>
  <si>
    <t>05/07/2023 16:59:33:617</t>
  </si>
  <si>
    <t>05/07/2023 16:59:33:621</t>
  </si>
  <si>
    <t>05/07/2023 16:59:34:658</t>
  </si>
  <si>
    <t>05/07/2023 16:59:34:661</t>
  </si>
  <si>
    <t>05/07/2023 16:59:35:671</t>
  </si>
  <si>
    <t>05/07/2023 16:59:35:674</t>
  </si>
  <si>
    <t>05/07/2023 16:59:36:680</t>
  </si>
  <si>
    <t>05/07/2023 16:59:36:686</t>
  </si>
  <si>
    <t>05/07/2023 16:59:37:677</t>
  </si>
  <si>
    <t>05/07/2023 16:59:37:681</t>
  </si>
  <si>
    <t>05/07/2023 16:59:38:719</t>
  </si>
  <si>
    <t>05/07/2023 16:59:38:721</t>
  </si>
  <si>
    <t>05/07/2023 16:59:39:707</t>
  </si>
  <si>
    <t>05/07/2023 16:59:39:710</t>
  </si>
  <si>
    <t>05/07/2023 16:59:40:743</t>
  </si>
  <si>
    <t>05/07/2023 16:59:40:746</t>
  </si>
  <si>
    <t>05/07/2023 16:59:41:743</t>
  </si>
  <si>
    <t>05/07/2023 16:59:41:746</t>
  </si>
  <si>
    <t>05/07/2023 16:59:42:766</t>
  </si>
  <si>
    <t>05/07/2023 16:59:42:769</t>
  </si>
  <si>
    <t>05/07/2023 16:59:43:766</t>
  </si>
  <si>
    <t>05/07/2023 16:59:43:770</t>
  </si>
  <si>
    <t>05/07/2023 16:59:44:802</t>
  </si>
  <si>
    <t>05/07/2023 16:59:44:805</t>
  </si>
  <si>
    <t>05/07/2023 16:59:45:803</t>
  </si>
  <si>
    <t>05/07/2023 16:59:45:805</t>
  </si>
  <si>
    <t>05/07/2023 16:59:46:835</t>
  </si>
  <si>
    <t>05/07/2023 16:59:46:838</t>
  </si>
  <si>
    <t>05/07/2023 16:59:47:846</t>
  </si>
  <si>
    <t>05/07/2023 16:59:47:849</t>
  </si>
  <si>
    <t>05/07/2023 16:59:48:865</t>
  </si>
  <si>
    <t>05/07/2023 16:59:48:868</t>
  </si>
  <si>
    <t>05/07/2023 16:59:49:869</t>
  </si>
  <si>
    <t>05/07/2023 16:59:49:875</t>
  </si>
  <si>
    <t>05/07/2023 16:59:50:903</t>
  </si>
  <si>
    <t>05/07/2023 16:59:50:905</t>
  </si>
  <si>
    <t>05/07/2023 16:59:51:911</t>
  </si>
  <si>
    <t>05/07/2023 16:59:51:914</t>
  </si>
  <si>
    <t>05/07/2023 16:59:52:921</t>
  </si>
  <si>
    <t>05/07/2023 16:59:52:924</t>
  </si>
  <si>
    <t>05/07/2023 16:59:53:934</t>
  </si>
  <si>
    <t>05/07/2023 16:59:53:938</t>
  </si>
  <si>
    <t>05/07/2023 16:59:54:969</t>
  </si>
  <si>
    <t>05/07/2023 16:59:54:973</t>
  </si>
  <si>
    <t>05/07/2023 16:59:55:959</t>
  </si>
  <si>
    <t>05/07/2023 16:59:55:961</t>
  </si>
  <si>
    <t>05/07/2023 16:59:56:996</t>
  </si>
  <si>
    <t>05/07/2023 16:59:57:002</t>
  </si>
  <si>
    <t>05/07/2023 16:59:57:996</t>
  </si>
  <si>
    <t>05/07/2023 16:59:58:000</t>
  </si>
  <si>
    <t>05/07/2023 16:59:59:032</t>
  </si>
  <si>
    <t>05/07/2023 16:59:59:036</t>
  </si>
  <si>
    <t>05/07/2023 17:00:00:046</t>
  </si>
  <si>
    <t>05/07/2023 17:00:00:049</t>
  </si>
  <si>
    <t>05/07/2023 17:00:01:052</t>
  </si>
  <si>
    <t>05/07/2023 17:00:01:055</t>
  </si>
  <si>
    <t>05/07/2023 17:00:02:063</t>
  </si>
  <si>
    <t>05/07/2023 17:00:02:068</t>
  </si>
  <si>
    <t>05/07/2023 17:00:03:111</t>
  </si>
  <si>
    <t>05/07/2023 17:00:03:114</t>
  </si>
  <si>
    <t>05/07/2023 17:00:04:282</t>
  </si>
  <si>
    <t>05/07/2023 17:00:04:286</t>
  </si>
  <si>
    <t>05/07/2023 17:00:05:128</t>
  </si>
  <si>
    <t>05/07/2023 17:00:05:131</t>
  </si>
  <si>
    <t>05/07/2023 17:00:06:125</t>
  </si>
  <si>
    <t>05/07/2023 17:00:06:128</t>
  </si>
  <si>
    <t>05/07/2023 17:00:07:158</t>
  </si>
  <si>
    <t>05/07/2023 17:00:07:161</t>
  </si>
  <si>
    <t>05/07/2023 17:00:08:161</t>
  </si>
  <si>
    <t>05/07/2023 17:00:08:164</t>
  </si>
  <si>
    <t>05/07/2023 17:00:09:210</t>
  </si>
  <si>
    <t>05/07/2023 17:00:09:214</t>
  </si>
  <si>
    <t>05/07/2023 17:00:10:214</t>
  </si>
  <si>
    <t>05/07/2023 17:00:10:217</t>
  </si>
  <si>
    <t>05/07/2023 17:00:11:219</t>
  </si>
  <si>
    <t>05/07/2023 17:00:11:221</t>
  </si>
  <si>
    <t>05/07/2023 17:00:12:217</t>
  </si>
  <si>
    <t>05/07/2023 17:00:12:220</t>
  </si>
  <si>
    <t>05/07/2023 17:00:13:265</t>
  </si>
  <si>
    <t>05/07/2023 17:00:13:267</t>
  </si>
  <si>
    <t>05/07/2023 17:00:14:263</t>
  </si>
  <si>
    <t>05/07/2023 17:00:14:269</t>
  </si>
  <si>
    <t>05/07/2023 17:00:15:279</t>
  </si>
  <si>
    <t>05/07/2023 17:00:15:282</t>
  </si>
  <si>
    <t>05/07/2023 17:00:16:283</t>
  </si>
  <si>
    <t>05/07/2023 17:00:16:288</t>
  </si>
  <si>
    <t>05/07/2023 17:00:17:319</t>
  </si>
  <si>
    <t>05/07/2023 17:00:17:323</t>
  </si>
  <si>
    <t>05/07/2023 17:00:18:321</t>
  </si>
  <si>
    <t>05/07/2023 17:00:18:323</t>
  </si>
  <si>
    <t>05/07/2023 17:00:19:348</t>
  </si>
  <si>
    <t>05/07/2023 17:00:19:354</t>
  </si>
  <si>
    <t>05/07/2023 17:00:20:342</t>
  </si>
  <si>
    <t>05/07/2023 17:00:20:345</t>
  </si>
  <si>
    <t>05/07/2023 17:00:21:375</t>
  </si>
  <si>
    <t>05/07/2023 17:00:21:378</t>
  </si>
  <si>
    <t>05/07/2023 17:00:22:388</t>
  </si>
  <si>
    <t>05/07/2023 17:00:22:390</t>
  </si>
  <si>
    <t>05/07/2023 17:00:23:408</t>
  </si>
  <si>
    <t>05/07/2023 17:00:23:414</t>
  </si>
  <si>
    <t>05/07/2023 17:00:24:395</t>
  </si>
  <si>
    <t>05/07/2023 17:00:24:398</t>
  </si>
  <si>
    <t>05/07/2023 17:00:25:447</t>
  </si>
  <si>
    <t>05/07/2023 17:00:25:450</t>
  </si>
  <si>
    <t>05/07/2023 17:00:26:460</t>
  </si>
  <si>
    <t>05/07/2023 17:00:26:464</t>
  </si>
  <si>
    <t>05/07/2023 17:00:27:474</t>
  </si>
  <si>
    <t>05/07/2023 17:00:27:477</t>
  </si>
  <si>
    <t>05/07/2023 17:00:28:496</t>
  </si>
  <si>
    <t>05/07/2023 17:00:28:500</t>
  </si>
  <si>
    <t>05/07/2023 17:00:29:503</t>
  </si>
  <si>
    <t>05/07/2023 17:00:29:506</t>
  </si>
  <si>
    <t>05/07/2023 17:00:30:506</t>
  </si>
  <si>
    <t>05/07/2023 17:00:30:509</t>
  </si>
  <si>
    <t>05/07/2023 17:00:31:538</t>
  </si>
  <si>
    <t>05/07/2023 17:00:31:542</t>
  </si>
  <si>
    <t>05/07/2023 17:00:32:562</t>
  </si>
  <si>
    <t>05/07/2023 17:00:32:565</t>
  </si>
  <si>
    <t>05/07/2023 17:00:33:569</t>
  </si>
  <si>
    <t>05/07/2023 17:00:33:572</t>
  </si>
  <si>
    <t>05/07/2023 17:00:34:569</t>
  </si>
  <si>
    <t>05/07/2023 17:00:34:573</t>
  </si>
  <si>
    <t>05/07/2023 17:00:35:604</t>
  </si>
  <si>
    <t>05/07/2023 17:00:35:605</t>
  </si>
  <si>
    <t>05/07/2023 17:00:36:602</t>
  </si>
  <si>
    <t>05/07/2023 17:00:36:605</t>
  </si>
  <si>
    <t>05/07/2023 17:00:37:638</t>
  </si>
  <si>
    <t>05/07/2023 17:00:37:642</t>
  </si>
  <si>
    <t>05/07/2023 17:00:38:641</t>
  </si>
  <si>
    <t>05/07/2023 17:00:38:644</t>
  </si>
  <si>
    <t>05/07/2023 17:00:39:663</t>
  </si>
  <si>
    <t>05/07/2023 17:00:39:664</t>
  </si>
  <si>
    <t>05/07/2023 17:00:40:683</t>
  </si>
  <si>
    <t>05/07/2023 17:00:40:687</t>
  </si>
  <si>
    <t>05/07/2023 17:00:41:707</t>
  </si>
  <si>
    <t>05/07/2023 17:00:41:710</t>
  </si>
  <si>
    <t>05/07/2023 17:00:42:717</t>
  </si>
  <si>
    <t>05/07/2023 17:00:42:720</t>
  </si>
  <si>
    <t>05/07/2023 17:00:43:720</t>
  </si>
  <si>
    <t>05/07/2023 17:00:43:724</t>
  </si>
  <si>
    <t>05/07/2023 17:00:44:716</t>
  </si>
  <si>
    <t>05/07/2023 17:00:44:719</t>
  </si>
  <si>
    <t>05/07/2023 17:00:45:759</t>
  </si>
  <si>
    <t>05/07/2023 17:00:45:763</t>
  </si>
  <si>
    <t>05/07/2023 17:00:46:763</t>
  </si>
  <si>
    <t>05/07/2023 17:00:46:766</t>
  </si>
  <si>
    <t>05/07/2023 17:00:47:789</t>
  </si>
  <si>
    <t>05/07/2023 17:00:47:792</t>
  </si>
  <si>
    <t>05/07/2023 17:00:48:789</t>
  </si>
  <si>
    <t>05/07/2023 17:00:48:793</t>
  </si>
  <si>
    <t>05/07/2023 17:00:49:838</t>
  </si>
  <si>
    <t>05/07/2023 17:00:49:842</t>
  </si>
  <si>
    <t>05/07/2023 17:00:50:841</t>
  </si>
  <si>
    <t>05/07/2023 17:00:50:844</t>
  </si>
  <si>
    <t>05/07/2023 17:00:51:861</t>
  </si>
  <si>
    <t>05/07/2023 17:00:51:865</t>
  </si>
  <si>
    <t>05/07/2023 17:00:52:857</t>
  </si>
  <si>
    <t>05/07/2023 17:00:52:862</t>
  </si>
  <si>
    <t>05/07/2023 17:00:53:888</t>
  </si>
  <si>
    <t>05/07/2023 17:00:53:894</t>
  </si>
  <si>
    <t>05/07/2023 17:00:54:891</t>
  </si>
  <si>
    <t>05/07/2023 17:00:54:894</t>
  </si>
  <si>
    <t>05/07/2023 17:00:55:926</t>
  </si>
  <si>
    <t>05/07/2023 17:00:55:930</t>
  </si>
  <si>
    <t>05/07/2023 17:00:56:918</t>
  </si>
  <si>
    <t>05/07/2023 17:00:56:924</t>
  </si>
  <si>
    <t>05/07/2023 17:00:57:953</t>
  </si>
  <si>
    <t>05/07/2023 17:00:57:956</t>
  </si>
  <si>
    <t>05/07/2023 17:00:58:951</t>
  </si>
  <si>
    <t>05/07/2023 17:00:58:956</t>
  </si>
  <si>
    <t>05/07/2023 17:00:59:990</t>
  </si>
  <si>
    <t>05/07/2023 17:00:59:996</t>
  </si>
  <si>
    <t>05/07/2023 17:01:00:993</t>
  </si>
  <si>
    <t>05/07/2023 17:01:00:997</t>
  </si>
  <si>
    <t>05/07/2023 17:01:02:052</t>
  </si>
  <si>
    <t>05/07/2023 17:01:02:056</t>
  </si>
  <si>
    <t>05/07/2023 17:01:03:224</t>
  </si>
  <si>
    <t>05/07/2023 17:01:03:227</t>
  </si>
  <si>
    <t>05/07/2023 17:01:04:055</t>
  </si>
  <si>
    <t>05/07/2023 17:01:04:058</t>
  </si>
  <si>
    <t>05/07/2023 17:01:05:065</t>
  </si>
  <si>
    <t>05/07/2023 17:01:05:069</t>
  </si>
  <si>
    <t>05/07/2023 17:01:06:088</t>
  </si>
  <si>
    <t>05/07/2023 17:01:06:092</t>
  </si>
  <si>
    <t>05/07/2023 17:01:07:088</t>
  </si>
  <si>
    <t>05/07/2023 17:01:07:092</t>
  </si>
  <si>
    <t>05/07/2023 17:01:08:109</t>
  </si>
  <si>
    <t>05/07/2023 17:01:08:112</t>
  </si>
  <si>
    <t>05/07/2023 17:01:09:108</t>
  </si>
  <si>
    <t>05/07/2023 17:01:09:111</t>
  </si>
  <si>
    <t>05/07/2023 17:01:10:151</t>
  </si>
  <si>
    <t>05/07/2023 17:01:10:155</t>
  </si>
  <si>
    <t>05/07/2023 17:01:11:171</t>
  </si>
  <si>
    <t>05/07/2023 17:01:11:174</t>
  </si>
  <si>
    <t>05/07/2023 17:01:12:177</t>
  </si>
  <si>
    <t>05/07/2023 17:01:12:180</t>
  </si>
  <si>
    <t>05/07/2023 17:01:13:177</t>
  </si>
  <si>
    <t>05/07/2023 17:01:13:181</t>
  </si>
  <si>
    <t>05/07/2023 17:01:14:217</t>
  </si>
  <si>
    <t>05/07/2023 17:01:14:220</t>
  </si>
  <si>
    <t>05/07/2023 17:01:15:229</t>
  </si>
  <si>
    <t>05/07/2023 17:01:15:232</t>
  </si>
  <si>
    <t>05/07/2023 17:01:16:246</t>
  </si>
  <si>
    <t>05/07/2023 17:01:16:250</t>
  </si>
  <si>
    <t>05/07/2023 17:01:17:250</t>
  </si>
  <si>
    <t>05/07/2023 17:01:17:253</t>
  </si>
  <si>
    <t>05/07/2023 17:01:18:266</t>
  </si>
  <si>
    <t>05/07/2023 17:01:18:269</t>
  </si>
  <si>
    <t>05/07/2023 17:01:19:278</t>
  </si>
  <si>
    <t>05/07/2023 17:01:19:280</t>
  </si>
  <si>
    <t>05/07/2023 17:01:20:298</t>
  </si>
  <si>
    <t>05/07/2023 17:01:20:302</t>
  </si>
  <si>
    <t>05/07/2023 17:01:21:296</t>
  </si>
  <si>
    <t>05/07/2023 17:01:21:299</t>
  </si>
  <si>
    <t>05/07/2023 17:01:22:325</t>
  </si>
  <si>
    <t>05/07/2023 17:01:22:328</t>
  </si>
  <si>
    <t>05/07/2023 17:01:23:338</t>
  </si>
  <si>
    <t>05/07/2023 17:01:23:342</t>
  </si>
  <si>
    <t>05/07/2023 17:01:24:365</t>
  </si>
  <si>
    <t>05/07/2023 17:01:24:368</t>
  </si>
  <si>
    <t>05/07/2023 17:01:25:380</t>
  </si>
  <si>
    <t>05/07/2023 17:01:25:382</t>
  </si>
  <si>
    <t>05/07/2023 17:01:26:397</t>
  </si>
  <si>
    <t>05/07/2023 17:01:26:401</t>
  </si>
  <si>
    <t>05/07/2023 17:01:27:410</t>
  </si>
  <si>
    <t>05/07/2023 17:01:27:414</t>
  </si>
  <si>
    <t>05/07/2023 17:01:28:424</t>
  </si>
  <si>
    <t>05/07/2023 17:01:28:427</t>
  </si>
  <si>
    <t>05/07/2023 17:01:29:421</t>
  </si>
  <si>
    <t>05/07/2023 17:01:29:426</t>
  </si>
  <si>
    <t>05/07/2023 17:01:30:476</t>
  </si>
  <si>
    <t>05/07/2023 17:01:30:480</t>
  </si>
  <si>
    <t>05/07/2023 17:01:31:473</t>
  </si>
  <si>
    <t>05/07/2023 17:01:31:476</t>
  </si>
  <si>
    <t>05/07/2023 17:01:32:492</t>
  </si>
  <si>
    <t>05/07/2023 17:01:32:496</t>
  </si>
  <si>
    <t>05/07/2023 17:01:33:503</t>
  </si>
  <si>
    <t>05/07/2023 17:01:33:507</t>
  </si>
  <si>
    <t>05/07/2023 17:01:34:540</t>
  </si>
  <si>
    <t>05/07/2023 17:01:34:543</t>
  </si>
  <si>
    <t>05/07/2023 17:01:35:546</t>
  </si>
  <si>
    <t>05/07/2023 17:01:35:552</t>
  </si>
  <si>
    <t>05/07/2023 17:01:36:569</t>
  </si>
  <si>
    <t>05/07/2023 17:01:36:572</t>
  </si>
  <si>
    <t>05/07/2023 17:01:37:584</t>
  </si>
  <si>
    <t>05/07/2023 17:01:37:588</t>
  </si>
  <si>
    <t>05/07/2023 17:01:38:611</t>
  </si>
  <si>
    <t>05/07/2023 17:01:38:617</t>
  </si>
  <si>
    <t>05/07/2023 17:01:39:605</t>
  </si>
  <si>
    <t>05/07/2023 17:01:39:608</t>
  </si>
  <si>
    <t>05/07/2023 17:01:40:631</t>
  </si>
  <si>
    <t>05/07/2023 17:01:40:635</t>
  </si>
  <si>
    <t>05/07/2023 17:01:41:631</t>
  </si>
  <si>
    <t>05/07/2023 17:01:41:634</t>
  </si>
  <si>
    <t>05/07/2023 17:01:42:677</t>
  </si>
  <si>
    <t>05/07/2023 17:01:42:681</t>
  </si>
  <si>
    <t>05/07/2023 17:01:43:684</t>
  </si>
  <si>
    <t>05/07/2023 17:01:43:686</t>
  </si>
  <si>
    <t>05/07/2023 17:01:44:700</t>
  </si>
  <si>
    <t>05/07/2023 17:01:44:703</t>
  </si>
  <si>
    <t>05/07/2023 17:01:45:697</t>
  </si>
  <si>
    <t>05/07/2023 17:01:45:700</t>
  </si>
  <si>
    <t>05/07/2023 17:01:46:729</t>
  </si>
  <si>
    <t>05/07/2023 17:01:46:732</t>
  </si>
  <si>
    <t>05/07/2023 17:01:47:736</t>
  </si>
  <si>
    <t>05/07/2023 17:01:47:740</t>
  </si>
  <si>
    <t>05/07/2023 17:01:48:757</t>
  </si>
  <si>
    <t>05/07/2023 17:01:48:760</t>
  </si>
  <si>
    <t>05/07/2023 17:01:49:753</t>
  </si>
  <si>
    <t>05/07/2023 17:01:49:756</t>
  </si>
  <si>
    <t>05/07/2023 17:01:50:811</t>
  </si>
  <si>
    <t>05/07/2023 17:01:50:815</t>
  </si>
  <si>
    <t>05/07/2023 17:01:51:809</t>
  </si>
  <si>
    <t>05/07/2023 17:01:51:813</t>
  </si>
  <si>
    <t>05/07/2023 17:01:52:842</t>
  </si>
  <si>
    <t>05/07/2023 17:01:52:846</t>
  </si>
  <si>
    <t>05/07/2023 17:01:53:835</t>
  </si>
  <si>
    <t>05/07/2023 17:01:53:838</t>
  </si>
  <si>
    <t>05/07/2023 17:01:54:855</t>
  </si>
  <si>
    <t>05/07/2023 17:01:54:859</t>
  </si>
  <si>
    <t>05/07/2023 17:01:55:858</t>
  </si>
  <si>
    <t>05/07/2023 17:01:55:861</t>
  </si>
  <si>
    <t>05/07/2023 17:01:56:898</t>
  </si>
  <si>
    <t>05/07/2023 17:01:56:901</t>
  </si>
  <si>
    <t>05/07/2023 17:01:57:901</t>
  </si>
  <si>
    <t>05/07/2023 17:01:57:905</t>
  </si>
  <si>
    <t>05/07/2023 17:01:58:951</t>
  </si>
  <si>
    <t>05/07/2023 17:01:58:954</t>
  </si>
  <si>
    <t>05/07/2023 17:01:59:941</t>
  </si>
  <si>
    <t>05/07/2023 17:01:59:946</t>
  </si>
  <si>
    <t>05/07/2023 17:02:00:983</t>
  </si>
  <si>
    <t>05/07/2023 17:02:00:989</t>
  </si>
  <si>
    <t>05/07/2023 17:02:01:976</t>
  </si>
  <si>
    <t>05/07/2023 17:02:01:979</t>
  </si>
  <si>
    <t>05/07/2023 17:02:03:002</t>
  </si>
  <si>
    <t>05/07/2023 17:02:03:006</t>
  </si>
  <si>
    <t>05/07/2023 17:02:04:000</t>
  </si>
  <si>
    <t>05/07/2023 17:02:04:003</t>
  </si>
  <si>
    <t>05/07/2023 17:02:05:032</t>
  </si>
  <si>
    <t>05/07/2023 17:02:05:036</t>
  </si>
  <si>
    <t>05/07/2023 17:02:06:033</t>
  </si>
  <si>
    <t>05/07/2023 17:02:06:036</t>
  </si>
  <si>
    <t>05/07/2023 17:02:07:076</t>
  </si>
  <si>
    <t>05/07/2023 17:02:07:079</t>
  </si>
  <si>
    <t>05/07/2023 17:02:08:068</t>
  </si>
  <si>
    <t>05/07/2023 17:02:08:072</t>
  </si>
  <si>
    <t>05/07/2023 17:02:09:098</t>
  </si>
  <si>
    <t>05/07/2023 17:02:09:101</t>
  </si>
  <si>
    <t>05/07/2023 17:02:10:101</t>
  </si>
  <si>
    <t>05/07/2023 17:02:10:107</t>
  </si>
  <si>
    <t>05/07/2023 17:02:11:138</t>
  </si>
  <si>
    <t>05/07/2023 17:02:11:141</t>
  </si>
  <si>
    <t>05/07/2023 17:02:12:137</t>
  </si>
  <si>
    <t>05/07/2023 17:02:12:140</t>
  </si>
  <si>
    <t>05/07/2023 17:02:13:164</t>
  </si>
  <si>
    <t>05/07/2023 17:02:13:170</t>
  </si>
  <si>
    <t>05/07/2023 17:02:14:171</t>
  </si>
  <si>
    <t>05/07/2023 17:02:14:174</t>
  </si>
  <si>
    <t>05/07/2023 17:02:15:181</t>
  </si>
  <si>
    <t>05/07/2023 17:02:15:186</t>
  </si>
  <si>
    <t>05/07/2023 17:02:16:190</t>
  </si>
  <si>
    <t>05/07/2023 17:02:16:194</t>
  </si>
  <si>
    <t>05/07/2023 17:02:17:226</t>
  </si>
  <si>
    <t>05/07/2023 17:02:17:230</t>
  </si>
  <si>
    <t>05/07/2023 17:02:18:230</t>
  </si>
  <si>
    <t>05/07/2023 17:02:18:233</t>
  </si>
  <si>
    <t>05/07/2023 17:02:19:246</t>
  </si>
  <si>
    <t>05/07/2023 17:02:19:249</t>
  </si>
  <si>
    <t>05/07/2023 17:02:20:256</t>
  </si>
  <si>
    <t>05/07/2023 17:02:20:259</t>
  </si>
  <si>
    <t>05/07/2023 17:02:21:289</t>
  </si>
  <si>
    <t>05/07/2023 17:02:21:292</t>
  </si>
  <si>
    <t>05/07/2023 17:02:22:295</t>
  </si>
  <si>
    <t>05/07/2023 17:02:22:299</t>
  </si>
  <si>
    <t>05/07/2023 17:02:23:319</t>
  </si>
  <si>
    <t>05/07/2023 17:02:23:322</t>
  </si>
  <si>
    <t>05/07/2023 17:02:24:323</t>
  </si>
  <si>
    <t>05/07/2023 17:02:24:328</t>
  </si>
  <si>
    <t>05/07/2023 17:02:25:348</t>
  </si>
  <si>
    <t>05/07/2023 17:02:25:352</t>
  </si>
  <si>
    <t>05/07/2023 17:02:26:346</t>
  </si>
  <si>
    <t>05/07/2023 17:02:26:351</t>
  </si>
  <si>
    <t>05/07/2023 17:02:27:371</t>
  </si>
  <si>
    <t>05/07/2023 17:02:27:374</t>
  </si>
  <si>
    <t>05/07/2023 17:02:28:377</t>
  </si>
  <si>
    <t>05/07/2023 17:02:28:381</t>
  </si>
  <si>
    <t>05/07/2023 17:02:29:411</t>
  </si>
  <si>
    <t>05/07/2023 17:02:29:414</t>
  </si>
  <si>
    <t>05/07/2023 17:02:30:414</t>
  </si>
  <si>
    <t>05/07/2023 17:02:30:418</t>
  </si>
  <si>
    <t>05/07/2023 17:02:31:437</t>
  </si>
  <si>
    <t>05/07/2023 17:02:31:440</t>
  </si>
  <si>
    <t>05/07/2023 17:02:32:430</t>
  </si>
  <si>
    <t>05/07/2023 17:02:32:433</t>
  </si>
  <si>
    <t>05/07/2023 17:02:33:466</t>
  </si>
  <si>
    <t>05/07/2023 17:02:33:470</t>
  </si>
  <si>
    <t>05/07/2023 17:02:34:470</t>
  </si>
  <si>
    <t>05/07/2023 17:02:34:473</t>
  </si>
  <si>
    <t>05/07/2023 17:02:35:533</t>
  </si>
  <si>
    <t>05/07/2023 17:02:35:538</t>
  </si>
  <si>
    <t>05/07/2023 17:02:36:525</t>
  </si>
  <si>
    <t>05/07/2023 17:02:36:529</t>
  </si>
  <si>
    <t>05/07/2023 17:02:37:561</t>
  </si>
  <si>
    <t>05/07/2023 17:02:37:565</t>
  </si>
  <si>
    <t>05/07/2023 17:02:38:561</t>
  </si>
  <si>
    <t>05/07/2023 17:02:38:565</t>
  </si>
  <si>
    <t>05/07/2023 17:02:39:585</t>
  </si>
  <si>
    <t>05/07/2023 17:02:39:589</t>
  </si>
  <si>
    <t>05/07/2023 17:02:40:585</t>
  </si>
  <si>
    <t>05/07/2023 17:02:40:588</t>
  </si>
  <si>
    <t>05/07/2023 17:02:41:621</t>
  </si>
  <si>
    <t>05/07/2023 17:02:41:624</t>
  </si>
  <si>
    <t>05/07/2023 17:02:42:628</t>
  </si>
  <si>
    <t>05/07/2023 17:02:42:632</t>
  </si>
  <si>
    <t>05/07/2023 17:02:43:651</t>
  </si>
  <si>
    <t>05/07/2023 17:02:43:654</t>
  </si>
  <si>
    <t>05/07/2023 17:02:44:664</t>
  </si>
  <si>
    <t>05/07/2023 17:02:44:667</t>
  </si>
  <si>
    <t>05/07/2023 17:02:45:687</t>
  </si>
  <si>
    <t>05/07/2023 17:02:45:690</t>
  </si>
  <si>
    <t>05/07/2023 17:02:46:684</t>
  </si>
  <si>
    <t>05/07/2023 17:02:46:688</t>
  </si>
  <si>
    <t>05/07/2023 17:02:47:711</t>
  </si>
  <si>
    <t>05/07/2023 17:02:47:714</t>
  </si>
  <si>
    <t>05/07/2023 17:02:48:721</t>
  </si>
  <si>
    <t>05/07/2023 17:02:48:726</t>
  </si>
  <si>
    <t>05/07/2023 17:02:49:753</t>
  </si>
  <si>
    <t>05/07/2023 17:02:49:759</t>
  </si>
  <si>
    <t>05/07/2023 17:02:50:763</t>
  </si>
  <si>
    <t>05/07/2023 17:02:50:767</t>
  </si>
  <si>
    <t>05/07/2023 17:02:51:802</t>
  </si>
  <si>
    <t>05/07/2023 17:02:51:805</t>
  </si>
  <si>
    <t>05/07/2023 17:02:52:992</t>
  </si>
  <si>
    <t>05/07/2023 17:02:52:996</t>
  </si>
  <si>
    <t>05/07/2023 17:02:53:816</t>
  </si>
  <si>
    <t>05/07/2023 17:02:53:821</t>
  </si>
  <si>
    <t>05/07/2023 17:02:54:821</t>
  </si>
  <si>
    <t>05/07/2023 17:02:54:822</t>
  </si>
  <si>
    <t>05/07/2023 17:02:55:868</t>
  </si>
  <si>
    <t>05/07/2023 17:02:55:871</t>
  </si>
  <si>
    <t>05/07/2023 17:02:56:862</t>
  </si>
  <si>
    <t>05/07/2023 17:02:56:865</t>
  </si>
  <si>
    <t>05/07/2023 17:02:57:877</t>
  </si>
  <si>
    <t>05/07/2023 17:02:57:881</t>
  </si>
  <si>
    <t>05/07/2023 17:02:58:868</t>
  </si>
  <si>
    <t>05/07/2023 17:02:58:871</t>
  </si>
  <si>
    <t>05/07/2023 17:02:59:913</t>
  </si>
  <si>
    <t>05/07/2023 17:02:59:915</t>
  </si>
  <si>
    <t>05/07/2023 17:03:00:898</t>
  </si>
  <si>
    <t>05/07/2023 17:03:00:901</t>
  </si>
  <si>
    <t>05/07/2023 17:03:01:938</t>
  </si>
  <si>
    <t>05/07/2023 17:03:01:944</t>
  </si>
  <si>
    <t>05/07/2023 17:03:02:931</t>
  </si>
  <si>
    <t>05/07/2023 17:03:02:934</t>
  </si>
  <si>
    <t>05/07/2023 17:03:03:964</t>
  </si>
  <si>
    <t>05/07/2023 17:03:03:967</t>
  </si>
  <si>
    <t>05/07/2023 17:03:04:969</t>
  </si>
  <si>
    <t>05/07/2023 17:03:04:973</t>
  </si>
  <si>
    <t>05/07/2023 17:03:06:012</t>
  </si>
  <si>
    <t>05/07/2023 17:03:06:015</t>
  </si>
  <si>
    <t>05/07/2023 17:03:07:032</t>
  </si>
  <si>
    <t>05/07/2023 17:03:07:035</t>
  </si>
  <si>
    <t>05/07/2023 17:03:08:039</t>
  </si>
  <si>
    <t>05/07/2023 17:03:08:042</t>
  </si>
  <si>
    <t>05/07/2023 17:03:09:043</t>
  </si>
  <si>
    <t>05/07/2023 17:03:09:049</t>
  </si>
  <si>
    <t>05/07/2023 17:03:10:092</t>
  </si>
  <si>
    <t>05/07/2023 17:03:10:095</t>
  </si>
  <si>
    <t>05/07/2023 17:03:11:267</t>
  </si>
  <si>
    <t>05/07/2023 17:03:11:270</t>
  </si>
  <si>
    <t>05/07/2023 17:03:12:114</t>
  </si>
  <si>
    <t>05/07/2023 17:03:12:117</t>
  </si>
  <si>
    <t>05/07/2023 17:03:13:118</t>
  </si>
  <si>
    <t>05/07/2023 17:03:13:121</t>
  </si>
  <si>
    <t>05/07/2023 17:03:14:141</t>
  </si>
  <si>
    <t>05/07/2023 17:03:14:144</t>
  </si>
  <si>
    <t>05/07/2023 17:03:15:135</t>
  </si>
  <si>
    <t>05/07/2023 17:03:15:138</t>
  </si>
  <si>
    <t>05/07/2023 17:03:16:171</t>
  </si>
  <si>
    <t>05/07/2023 17:03:16:174</t>
  </si>
  <si>
    <t>05/07/2023 17:03:17:171</t>
  </si>
  <si>
    <t>05/07/2023 17:03:17:174</t>
  </si>
  <si>
    <t>05/07/2023 17:03:18:207</t>
  </si>
  <si>
    <t>05/07/2023 17:03:18:210</t>
  </si>
  <si>
    <t>05/07/2023 17:03:19:191</t>
  </si>
  <si>
    <t>05/07/2023 17:03:19:196</t>
  </si>
  <si>
    <t>05/07/2023 17:03:20:239</t>
  </si>
  <si>
    <t>05/07/2023 17:03:20:243</t>
  </si>
  <si>
    <t>05/07/2023 17:03:21:239</t>
  </si>
  <si>
    <t>05/07/2023 17:03:21:242</t>
  </si>
  <si>
    <t>05/07/2023 17:03:22:279</t>
  </si>
  <si>
    <t>05/07/2023 17:03:22:282</t>
  </si>
  <si>
    <t>05/07/2023 17:03:23:296</t>
  </si>
  <si>
    <t>05/07/2023 17:03:23:305</t>
  </si>
  <si>
    <t>05/07/2023 17:03:24:303</t>
  </si>
  <si>
    <t>05/07/2023 17:03:24:306</t>
  </si>
  <si>
    <t>05/07/2023 17:03:25:311</t>
  </si>
  <si>
    <t>05/07/2023 17:03:25:313</t>
  </si>
  <si>
    <t>05/07/2023 17:03:26:325</t>
  </si>
  <si>
    <t>05/07/2023 17:03:26:328</t>
  </si>
  <si>
    <t>05/07/2023 17:03:27:339</t>
  </si>
  <si>
    <t>05/07/2023 17:03:27:342</t>
  </si>
  <si>
    <t>05/07/2023 17:03:28:378</t>
  </si>
  <si>
    <t>05/07/2023 17:03:28:381</t>
  </si>
  <si>
    <t>05/07/2023 17:03:29:384</t>
  </si>
  <si>
    <t>05/07/2023 17:03:29:401</t>
  </si>
  <si>
    <t>05/07/2023 17:03:30:392</t>
  </si>
  <si>
    <t>05/07/2023 17:03:30:395</t>
  </si>
  <si>
    <t>05/07/2023 17:03:31:381</t>
  </si>
  <si>
    <t>05/07/2023 17:03:31:384</t>
  </si>
  <si>
    <t>05/07/2023 17:03:32:451</t>
  </si>
  <si>
    <t>05/07/2023 17:03:32:454</t>
  </si>
  <si>
    <t>05/07/2023 17:03:33:625</t>
  </si>
  <si>
    <t>05/07/2023 17:03:33:631</t>
  </si>
  <si>
    <t>05/07/2023 17:03:34:460</t>
  </si>
  <si>
    <t>05/07/2023 17:03:34:464</t>
  </si>
  <si>
    <t>05/07/2023 17:03:35:457</t>
  </si>
  <si>
    <t>05/07/2023 17:03:35:463</t>
  </si>
  <si>
    <t>05/07/2023 17:03:36:494</t>
  </si>
  <si>
    <t>05/07/2023 17:03:36:497</t>
  </si>
  <si>
    <t>05/07/2023 17:03:37:500</t>
  </si>
  <si>
    <t>05/07/2023 17:03:37:505</t>
  </si>
  <si>
    <t>05/07/2023 17:03:38:555</t>
  </si>
  <si>
    <t>05/07/2023 17:03:38:558</t>
  </si>
  <si>
    <t>05/07/2023 17:03:39:717</t>
  </si>
  <si>
    <t>05/07/2023 17:03:39:720</t>
  </si>
  <si>
    <t>05/07/2023 17:03:40:565</t>
  </si>
  <si>
    <t>05/07/2023 17:03:40:569</t>
  </si>
  <si>
    <t>05/07/2023 17:03:41:555</t>
  </si>
  <si>
    <t>05/07/2023 17:03:41:559</t>
  </si>
  <si>
    <t>05/07/2023 17:03:42:578</t>
  </si>
  <si>
    <t>05/07/2023 17:03:42:581</t>
  </si>
  <si>
    <t>05/07/2023 17:03:43:582</t>
  </si>
  <si>
    <t>05/07/2023 17:03:43:585</t>
  </si>
  <si>
    <t>05/07/2023 17:03:44:635</t>
  </si>
  <si>
    <t>05/07/2023 17:03:44:640</t>
  </si>
  <si>
    <t>05/07/2023 17:03:45:641</t>
  </si>
  <si>
    <t>05/07/2023 17:03:45:644</t>
  </si>
  <si>
    <t>05/07/2023 17:03:46:651</t>
  </si>
  <si>
    <t>05/07/2023 17:03:46:654</t>
  </si>
  <si>
    <t>05/07/2023 17:03:47:647</t>
  </si>
  <si>
    <t>05/07/2023 17:03:47:650</t>
  </si>
  <si>
    <t>05/07/2023 17:03:48:677</t>
  </si>
  <si>
    <t>05/07/2023 17:03:48:680</t>
  </si>
  <si>
    <t>05/07/2023 17:03:49:676</t>
  </si>
  <si>
    <t>05/07/2023 17:03:49:678</t>
  </si>
  <si>
    <t>05/07/2023 17:03:50:710</t>
  </si>
  <si>
    <t>05/07/2023 17:03:50:713</t>
  </si>
  <si>
    <t>05/07/2023 17:03:51:713</t>
  </si>
  <si>
    <t>05/07/2023 17:03:51:717</t>
  </si>
  <si>
    <t>05/07/2023 17:03:52:737</t>
  </si>
  <si>
    <t>05/07/2023 17:03:52:743</t>
  </si>
  <si>
    <t>05/07/2023 17:03:53:750</t>
  </si>
  <si>
    <t>05/07/2023 17:03:53:753</t>
  </si>
  <si>
    <t>05/07/2023 17:03:54:785</t>
  </si>
  <si>
    <t>05/07/2023 17:03:54:789</t>
  </si>
  <si>
    <t>05/07/2023 17:03:55:775</t>
  </si>
  <si>
    <t>05/07/2023 17:03:55:778</t>
  </si>
  <si>
    <t>05/07/2023 17:03:56:801</t>
  </si>
  <si>
    <t>05/07/2023 17:03:56:805</t>
  </si>
  <si>
    <t>05/07/2023 17:03:57:802</t>
  </si>
  <si>
    <t>05/07/2023 17:03:57:805</t>
  </si>
  <si>
    <t>05/07/2023 17:03:58:848</t>
  </si>
  <si>
    <t>05/07/2023 17:03:58:851</t>
  </si>
  <si>
    <t>05/07/2023 17:03:59:845</t>
  </si>
  <si>
    <t>05/07/2023 17:03:59:848</t>
  </si>
  <si>
    <t>05/07/2023 17:04:00:865</t>
  </si>
  <si>
    <t>05/07/2023 17:04:00:868</t>
  </si>
  <si>
    <t>05/07/2023 17:04:01:855</t>
  </si>
  <si>
    <t>05/07/2023 17:04:01:858</t>
  </si>
  <si>
    <t>05/07/2023 17:04:02:900</t>
  </si>
  <si>
    <t>05/07/2023 17:04:02:903</t>
  </si>
  <si>
    <t>05/07/2023 17:04:03:914</t>
  </si>
  <si>
    <t>05/07/2023 17:04:03:918</t>
  </si>
  <si>
    <t>05/07/2023 17:04:04:934</t>
  </si>
  <si>
    <t>05/07/2023 17:04:04:937</t>
  </si>
  <si>
    <t>05/07/2023 17:04:05:938</t>
  </si>
  <si>
    <t>05/07/2023 17:04:05:944</t>
  </si>
  <si>
    <t>05/07/2023 17:04:06:957</t>
  </si>
  <si>
    <t>05/07/2023 17:04:06:960</t>
  </si>
  <si>
    <t>05/07/2023 17:04:07:961</t>
  </si>
  <si>
    <t>05/07/2023 17:04:07:964</t>
  </si>
  <si>
    <t>05/07/2023 17:04:09:006</t>
  </si>
  <si>
    <t>05/07/2023 17:04:09:010</t>
  </si>
  <si>
    <t>05/07/2023 17:04:10:006</t>
  </si>
  <si>
    <t>05/07/2023 17:04:10:009</t>
  </si>
  <si>
    <t>05/07/2023 17:04:11:023</t>
  </si>
  <si>
    <t>05/07/2023 17:04:11:026</t>
  </si>
  <si>
    <t>05/07/2023 17:04:12:032</t>
  </si>
  <si>
    <t>05/07/2023 17:04:12:036</t>
  </si>
  <si>
    <t>05/07/2023 17:04:13:059</t>
  </si>
  <si>
    <t>05/07/2023 17:04:13:063</t>
  </si>
  <si>
    <t>05/07/2023 17:04:14:075</t>
  </si>
  <si>
    <t>05/07/2023 17:04:14:078</t>
  </si>
  <si>
    <t>05/07/2023 17:04:15:200</t>
  </si>
  <si>
    <t>05/07/2023 17:04:15:204</t>
  </si>
  <si>
    <t>05/07/2023 17:04:16:180</t>
  </si>
  <si>
    <t>05/07/2023 17:04:16:186</t>
  </si>
  <si>
    <t>05/07/2023 17:04:17:206</t>
  </si>
  <si>
    <t>05/07/2023 17:04:17:209</t>
  </si>
  <si>
    <t>05/07/2023 17:04:18:203</t>
  </si>
  <si>
    <t>05/07/2023 17:04:18:207</t>
  </si>
  <si>
    <t>05/07/2023 17:04:19:243</t>
  </si>
  <si>
    <t>05/07/2023 17:04:19:246</t>
  </si>
  <si>
    <t>05/07/2023 17:04:20:242</t>
  </si>
  <si>
    <t>05/07/2023 17:04:20:246</t>
  </si>
  <si>
    <t>05/07/2023 17:04:21:265</t>
  </si>
  <si>
    <t>05/07/2023 17:04:21:269</t>
  </si>
  <si>
    <t>05/07/2023 17:04:22:256</t>
  </si>
  <si>
    <t>05/07/2023 17:04:22:257</t>
  </si>
  <si>
    <t>05/07/2023 17:04:23:305</t>
  </si>
  <si>
    <t>05/07/2023 17:04:23:309</t>
  </si>
  <si>
    <t>05/07/2023 17:04:24:316</t>
  </si>
  <si>
    <t>05/07/2023 17:04:24:319</t>
  </si>
  <si>
    <t>05/07/2023 17:04:25:354</t>
  </si>
  <si>
    <t>05/07/2023 17:04:25:357</t>
  </si>
  <si>
    <t>05/07/2023 17:04:26:345</t>
  </si>
  <si>
    <t>05/07/2023 17:04:26:348</t>
  </si>
  <si>
    <t>05/07/2023 17:04:27:401</t>
  </si>
  <si>
    <t>05/07/2023 17:04:27:404</t>
  </si>
  <si>
    <t>05/07/2023 17:04:28:398</t>
  </si>
  <si>
    <t>05/07/2023 17:04:28:401</t>
  </si>
  <si>
    <t>05/07/2023 17:04:29:421</t>
  </si>
  <si>
    <t>05/07/2023 17:04:29:424</t>
  </si>
  <si>
    <t>05/07/2023 17:04:30:421</t>
  </si>
  <si>
    <t>05/07/2023 17:04:30:424</t>
  </si>
  <si>
    <t>05/07/2023 17:04:31:440</t>
  </si>
  <si>
    <t>05/07/2023 17:04:31:444</t>
  </si>
  <si>
    <t>05/07/2023 17:04:32:437</t>
  </si>
  <si>
    <t>05/07/2023 17:04:32:440</t>
  </si>
  <si>
    <t>05/07/2023 17:04:33:469</t>
  </si>
  <si>
    <t>05/07/2023 17:04:33:473</t>
  </si>
  <si>
    <t>05/07/2023 17:04:34:464</t>
  </si>
  <si>
    <t>05/07/2023 17:04:34:467</t>
  </si>
  <si>
    <t>05/07/2023 17:04:35:499</t>
  </si>
  <si>
    <t>05/07/2023 17:04:35:502</t>
  </si>
  <si>
    <t>05/07/2023 17:04:36:490</t>
  </si>
  <si>
    <t>05/07/2023 17:04:36:496</t>
  </si>
  <si>
    <t>05/07/2023 17:04:37:556</t>
  </si>
  <si>
    <t>05/07/2023 17:04:37:561</t>
  </si>
  <si>
    <t>05/07/2023 17:04:38:555</t>
  </si>
  <si>
    <t>05/07/2023 17:04:38:558</t>
  </si>
  <si>
    <t>05/07/2023 17:04:39:596</t>
  </si>
  <si>
    <t>05/07/2023 17:04:39:601</t>
  </si>
  <si>
    <t>05/07/2023 17:04:40:596</t>
  </si>
  <si>
    <t>05/07/2023 17:04:40:599</t>
  </si>
  <si>
    <t>05/07/2023 17:04:41:615</t>
  </si>
  <si>
    <t>05/07/2023 17:04:41:618</t>
  </si>
  <si>
    <t>05/07/2023 17:04:42:640</t>
  </si>
  <si>
    <t>05/07/2023 17:04:42:642</t>
  </si>
  <si>
    <t>05/07/2023 17:04:43:645</t>
  </si>
  <si>
    <t>05/07/2023 17:04:43:648</t>
  </si>
  <si>
    <t>05/07/2023 17:04:44:651</t>
  </si>
  <si>
    <t>05/07/2023 17:04:44:654</t>
  </si>
  <si>
    <t>05/07/2023 17:04:45:680</t>
  </si>
  <si>
    <t>05/07/2023 17:04:45:683</t>
  </si>
  <si>
    <t>05/07/2023 17:04:46:676</t>
  </si>
  <si>
    <t>05/07/2023 17:04:46:678</t>
  </si>
  <si>
    <t>05/07/2023 17:04:47:710</t>
  </si>
  <si>
    <t>05/07/2023 17:04:47:713</t>
  </si>
  <si>
    <t>05/07/2023 17:04:48:720</t>
  </si>
  <si>
    <t>05/07/2023 17:04:48:723</t>
  </si>
  <si>
    <t>05/07/2023 17:04:49:739</t>
  </si>
  <si>
    <t>05/07/2023 17:04:49:742</t>
  </si>
  <si>
    <t>05/07/2023 17:04:50:732</t>
  </si>
  <si>
    <t>05/07/2023 17:04:50:736</t>
  </si>
  <si>
    <t>05/07/2023 17:04:51:767</t>
  </si>
  <si>
    <t>05/07/2023 17:04:51:770</t>
  </si>
  <si>
    <t>05/07/2023 17:04:52:760</t>
  </si>
  <si>
    <t>05/07/2023 17:04:52:763</t>
  </si>
  <si>
    <t>05/07/2023 17:04:53:806</t>
  </si>
  <si>
    <t>05/07/2023 17:04:53:809</t>
  </si>
  <si>
    <t>05/07/2023 17:04:54:805</t>
  </si>
  <si>
    <t>05/07/2023 17:04:54:812</t>
  </si>
  <si>
    <t>05/07/2023 17:04:55:836</t>
  </si>
  <si>
    <t>05/07/2023 17:04:55:838</t>
  </si>
  <si>
    <t>05/07/2023 17:04:56:861</t>
  </si>
  <si>
    <t>05/07/2023 17:04:56:864</t>
  </si>
  <si>
    <t>05/07/2023 17:04:57:865</t>
  </si>
  <si>
    <t>05/07/2023 17:04:57:868</t>
  </si>
  <si>
    <t>05/07/2023 17:04:58:871</t>
  </si>
  <si>
    <t>05/07/2023 17:04:58:875</t>
  </si>
  <si>
    <t>05/07/2023 17:04:59:888</t>
  </si>
  <si>
    <t>05/07/2023 17:04:59:891</t>
  </si>
  <si>
    <t>05/07/2023 17:05:00:881</t>
  </si>
  <si>
    <t>05/07/2023 17:05:00:888</t>
  </si>
  <si>
    <t>05/07/2023 17:05:01:953</t>
  </si>
  <si>
    <t>05/07/2023 17:05:01:957</t>
  </si>
  <si>
    <t>05/07/2023 17:05:03:122</t>
  </si>
  <si>
    <t>05/07/2023 17:05:03:125</t>
  </si>
  <si>
    <t>05/07/2023 17:05:03:960</t>
  </si>
  <si>
    <t>05/07/2023 17:05:03:964</t>
  </si>
  <si>
    <t>05/07/2023 17:05:04:959</t>
  </si>
  <si>
    <t>05/07/2023 17:05:04:963</t>
  </si>
  <si>
    <t>05/07/2023 17:05:05:999</t>
  </si>
  <si>
    <t>05/07/2023 17:05:06:002</t>
  </si>
  <si>
    <t>05/07/2023 17:05:06:990</t>
  </si>
  <si>
    <t>05/07/2023 17:05:06:993</t>
  </si>
  <si>
    <t>05/07/2023 17:05:08:036</t>
  </si>
  <si>
    <t>05/07/2023 17:05:08:039</t>
  </si>
  <si>
    <t>05/07/2023 17:05:09:042</t>
  </si>
  <si>
    <t>05/07/2023 17:05:09:046</t>
  </si>
  <si>
    <t>05/07/2023 17:05:10:075</t>
  </si>
  <si>
    <t>05/07/2023 17:05:10:078</t>
  </si>
  <si>
    <t>05/07/2023 17:05:11:085</t>
  </si>
  <si>
    <t>05/07/2023 17:05:11:088</t>
  </si>
  <si>
    <t>05/07/2023 17:05:12:111</t>
  </si>
  <si>
    <t>05/07/2023 17:05:12:115</t>
  </si>
  <si>
    <t>05/07/2023 17:05:13:111</t>
  </si>
  <si>
    <t>05/07/2023 17:05:13:115</t>
  </si>
  <si>
    <t>05/07/2023 17:05:14:125</t>
  </si>
  <si>
    <t>05/07/2023 17:05:14:128</t>
  </si>
  <si>
    <t>05/07/2023 17:05:15:122</t>
  </si>
  <si>
    <t>05/07/2023 17:05:15:125</t>
  </si>
  <si>
    <t>05/07/2023 17:05:16:167</t>
  </si>
  <si>
    <t>05/07/2023 17:05:16:171</t>
  </si>
  <si>
    <t>05/07/2023 17:05:17:161</t>
  </si>
  <si>
    <t>05/07/2023 17:05:17:164</t>
  </si>
  <si>
    <t>05/07/2023 17:05:18:207</t>
  </si>
  <si>
    <t>05/07/2023 17:05:18:210</t>
  </si>
  <si>
    <t>05/07/2023 17:05:19:197</t>
  </si>
  <si>
    <t>05/07/2023 17:05:19:200</t>
  </si>
  <si>
    <t>05/07/2023 17:05:20:216</t>
  </si>
  <si>
    <t>05/07/2023 17:05:20:219</t>
  </si>
  <si>
    <t>05/07/2023 17:05:21:233</t>
  </si>
  <si>
    <t>05/07/2023 17:05:21:236</t>
  </si>
  <si>
    <t>05/07/2023 17:05:22:263</t>
  </si>
  <si>
    <t>05/07/2023 17:05:22:266</t>
  </si>
  <si>
    <t>05/07/2023 17:05:23:262</t>
  </si>
  <si>
    <t>05/07/2023 17:05:23:265</t>
  </si>
  <si>
    <t>05/07/2023 17:05:24:296</t>
  </si>
  <si>
    <t>05/07/2023 17:05:24:299</t>
  </si>
  <si>
    <t>05/07/2023 17:05:25:299</t>
  </si>
  <si>
    <t>05/07/2023 17:05:25:302</t>
  </si>
  <si>
    <t>05/07/2023 17:05:26:328</t>
  </si>
  <si>
    <t>05/07/2023 17:05:26:332</t>
  </si>
  <si>
    <t>05/07/2023 17:05:27:338</t>
  </si>
  <si>
    <t>05/07/2023 17:05:27:341</t>
  </si>
  <si>
    <t>05/07/2023 17:05:28:365</t>
  </si>
  <si>
    <t>05/07/2023 17:05:28:368</t>
  </si>
  <si>
    <t>05/07/2023 17:05:29:371</t>
  </si>
  <si>
    <t>05/07/2023 17:05:29:374</t>
  </si>
  <si>
    <t>05/07/2023 17:05:30:394</t>
  </si>
  <si>
    <t>05/07/2023 17:05:30:398</t>
  </si>
  <si>
    <t>05/07/2023 17:05:31:382</t>
  </si>
  <si>
    <t>05/07/2023 17:05:31:385</t>
  </si>
  <si>
    <t>05/07/2023 17:05:32:424</t>
  </si>
  <si>
    <t>05/07/2023 17:05:32:427</t>
  </si>
  <si>
    <t>05/07/2023 17:05:33:421</t>
  </si>
  <si>
    <t>05/07/2023 17:05:33:424</t>
  </si>
  <si>
    <t>05/07/2023 17:05:34:454</t>
  </si>
  <si>
    <t>05/07/2023 17:05:34:459</t>
  </si>
  <si>
    <t>05/07/2023 17:05:35:470</t>
  </si>
  <si>
    <t>05/07/2023 17:05:35:473</t>
  </si>
  <si>
    <t>05/07/2023 17:05:36:497</t>
  </si>
  <si>
    <t>05/07/2023 17:05:36:500</t>
  </si>
  <si>
    <t>05/07/2023 17:05:37:489</t>
  </si>
  <si>
    <t>05/07/2023 17:05:37:492</t>
  </si>
  <si>
    <t>05/07/2023 17:05:38:530</t>
  </si>
  <si>
    <t>05/07/2023 17:05:38:533</t>
  </si>
  <si>
    <t>05/07/2023 17:05:39:530</t>
  </si>
  <si>
    <t>05/07/2023 17:05:39:533</t>
  </si>
  <si>
    <t>05/07/2023 17:05:40:552</t>
  </si>
  <si>
    <t>05/07/2023 17:05:40:555</t>
  </si>
  <si>
    <t>05/07/2023 17:05:41:572</t>
  </si>
  <si>
    <t>05/07/2023 17:05:41:575</t>
  </si>
  <si>
    <t>05/07/2023 17:05:42:591</t>
  </si>
  <si>
    <t>05/07/2023 17:05:42:594</t>
  </si>
  <si>
    <t>05/07/2023 17:05:43:584</t>
  </si>
  <si>
    <t>05/07/2023 17:05:43:588</t>
  </si>
  <si>
    <t>05/07/2023 17:05:44:609</t>
  </si>
  <si>
    <t>05/07/2023 17:05:44:612</t>
  </si>
  <si>
    <t>05/07/2023 17:05:45:611</t>
  </si>
  <si>
    <t>05/07/2023 17:05:45:614</t>
  </si>
  <si>
    <t>05/07/2023 17:05:46:654</t>
  </si>
  <si>
    <t>05/07/2023 17:05:46:657</t>
  </si>
  <si>
    <t>05/07/2023 17:05:47:663</t>
  </si>
  <si>
    <t>05/07/2023 17:05:47:665</t>
  </si>
  <si>
    <t>05/07/2023 17:05:48:690</t>
  </si>
  <si>
    <t>05/07/2023 17:05:48:694</t>
  </si>
  <si>
    <t>05/07/2023 17:05:49:697</t>
  </si>
  <si>
    <t>05/07/2023 17:05:49:700</t>
  </si>
  <si>
    <t>05/07/2023 17:05:50:713</t>
  </si>
  <si>
    <t>05/07/2023 17:05:50:716</t>
  </si>
  <si>
    <t>05/07/2023 17:05:51:703</t>
  </si>
  <si>
    <t>05/07/2023 17:05:51:707</t>
  </si>
  <si>
    <t>05/07/2023 17:05:52:746</t>
  </si>
  <si>
    <t>05/07/2023 17:05:52:750</t>
  </si>
  <si>
    <t>05/07/2023 17:05:53:740</t>
  </si>
  <si>
    <t>05/07/2023 17:05:53:744</t>
  </si>
  <si>
    <t>05/07/2023 17:05:54:775</t>
  </si>
  <si>
    <t>05/07/2023 17:05:54:778</t>
  </si>
  <si>
    <t>05/07/2023 17:05:55:769</t>
  </si>
  <si>
    <t>05/07/2023 17:05:55:773</t>
  </si>
  <si>
    <t>05/07/2023 17:05:56:805</t>
  </si>
  <si>
    <t>05/07/2023 17:05:56:809</t>
  </si>
  <si>
    <t>05/07/2023 17:05:57:805</t>
  </si>
  <si>
    <t>05/07/2023 17:05:57:808</t>
  </si>
  <si>
    <t>05/07/2023 17:05:58:835</t>
  </si>
  <si>
    <t>05/07/2023 17:05:58:838</t>
  </si>
  <si>
    <t>05/07/2023 17:05:59:826</t>
  </si>
  <si>
    <t>05/07/2023 17:05:59:829</t>
  </si>
  <si>
    <t>05/07/2023 17:06:00:861</t>
  </si>
  <si>
    <t>05/07/2023 17:06:00:865</t>
  </si>
  <si>
    <t>05/07/2023 17:06:01:858</t>
  </si>
  <si>
    <t>05/07/2023 17:06:01:861</t>
  </si>
  <si>
    <t>05/07/2023 17:06:02:890</t>
  </si>
  <si>
    <t>05/07/2023 17:06:02:892</t>
  </si>
  <si>
    <t>05/07/2023 17:06:03:875</t>
  </si>
  <si>
    <t>05/07/2023 17:06:03:880</t>
  </si>
  <si>
    <t>05/07/2023 17:06:04:926</t>
  </si>
  <si>
    <t>05/07/2023 17:06:04:930</t>
  </si>
  <si>
    <t>05/07/2023 17:06:05:927</t>
  </si>
  <si>
    <t>05/07/2023 17:06:05:930</t>
  </si>
  <si>
    <t>05/07/2023 17:06:06:969</t>
  </si>
  <si>
    <t>05/07/2023 17:06:06:971</t>
  </si>
  <si>
    <t>05/07/2023 17:06:07:956</t>
  </si>
  <si>
    <t>05/07/2023 17:06:07:960</t>
  </si>
  <si>
    <t>EV2_Icharged (A)</t>
  </si>
  <si>
    <t>Igrid_avg</t>
  </si>
  <si>
    <t>Vgrid_avg</t>
  </si>
  <si>
    <t>Icharger_out</t>
  </si>
  <si>
    <t>Vcharger_out</t>
  </si>
  <si>
    <t>PF</t>
  </si>
  <si>
    <t>Controlled_both</t>
  </si>
  <si>
    <t>Controlled_nothing</t>
  </si>
  <si>
    <t>both</t>
  </si>
  <si>
    <t>05/07/2023 16:47:41:315</t>
  </si>
  <si>
    <t>05/07/2023 16:47:41:319</t>
  </si>
  <si>
    <t>05/07/2023 16:47:42:296</t>
  </si>
  <si>
    <t>05/07/2023 16:47:42:301</t>
  </si>
  <si>
    <t>05/07/2023 16:47:43:434</t>
  </si>
  <si>
    <t>05/07/2023 16:47:43:437</t>
  </si>
  <si>
    <t>05/07/2023 16:47:44:585</t>
  </si>
  <si>
    <t>05/07/2023 16:47:44:588</t>
  </si>
  <si>
    <t>05/07/2023 16:47:45:780</t>
  </si>
  <si>
    <t>05/07/2023 16:47:45:782</t>
  </si>
  <si>
    <t>05/07/2023 16:47:46:605</t>
  </si>
  <si>
    <t>05/07/2023 16:47:46:608</t>
  </si>
  <si>
    <t>05/07/2023 16:47:47:599</t>
  </si>
  <si>
    <t>05/07/2023 16:47:47:602</t>
  </si>
  <si>
    <t>05/07/2023 16:47:48:615</t>
  </si>
  <si>
    <t>05/07/2023 16:47:48:618</t>
  </si>
  <si>
    <t>05/07/2023 16:47:49:619</t>
  </si>
  <si>
    <t>05/07/2023 16:47:49:622</t>
  </si>
  <si>
    <t>05/07/2023 16:47:50:657</t>
  </si>
  <si>
    <t>05/07/2023 16:47:50:658</t>
  </si>
  <si>
    <t>05/07/2023 16:47:51:654</t>
  </si>
  <si>
    <t>05/07/2023 16:47:51:655</t>
  </si>
  <si>
    <t>05/07/2023 16:47:52:676</t>
  </si>
  <si>
    <t>05/07/2023 16:47:52:678</t>
  </si>
  <si>
    <t>05/07/2023 16:47:53:677</t>
  </si>
  <si>
    <t>05/07/2023 16:47:53:680</t>
  </si>
  <si>
    <t>05/07/2023 16:47:54:709</t>
  </si>
  <si>
    <t>05/07/2023 16:47:54:711</t>
  </si>
  <si>
    <t>05/07/2023 16:47:55:694</t>
  </si>
  <si>
    <t>05/07/2023 16:47:55:697</t>
  </si>
  <si>
    <t>05/07/2023 16:47:56:742</t>
  </si>
  <si>
    <t>05/07/2023 16:47:56:746</t>
  </si>
  <si>
    <t>05/07/2023 16:47:57:747</t>
  </si>
  <si>
    <t>05/07/2023 16:47:57:752</t>
  </si>
  <si>
    <t>05/07/2023 16:47:58:763</t>
  </si>
  <si>
    <t>05/07/2023 16:47:58:766</t>
  </si>
  <si>
    <t>05/07/2023 16:47:59:762</t>
  </si>
  <si>
    <t>05/07/2023 16:47:59:765</t>
  </si>
  <si>
    <t>05/07/2023 16:48:00:799</t>
  </si>
  <si>
    <t>05/07/2023 16:48:00:802</t>
  </si>
  <si>
    <t>05/07/2023 16:48:01:793</t>
  </si>
  <si>
    <t>05/07/2023 16:48:01:796</t>
  </si>
  <si>
    <t>05/07/2023 16:48:02:852</t>
  </si>
  <si>
    <t>05/07/2023 16:48:02:855</t>
  </si>
  <si>
    <t>05/07/2023 16:48:03:861</t>
  </si>
  <si>
    <t>05/07/2023 16:48:03:865</t>
  </si>
  <si>
    <t>05/07/2023 16:48:04:861</t>
  </si>
  <si>
    <t>05/07/2023 16:48:04:864</t>
  </si>
  <si>
    <t>05/07/2023 16:48:05:862</t>
  </si>
  <si>
    <t>05/07/2023 16:48:05:865</t>
  </si>
  <si>
    <t>05/07/2023 16:48:06:903</t>
  </si>
  <si>
    <t>05/07/2023 16:48:06:907</t>
  </si>
  <si>
    <t>05/07/2023 16:48:07:897</t>
  </si>
  <si>
    <t>05/07/2023 16:48:07:901</t>
  </si>
  <si>
    <t>05/07/2023 16:48:08:923</t>
  </si>
  <si>
    <t>05/07/2023 16:48:08:926</t>
  </si>
  <si>
    <t>05/07/2023 16:48:09:913</t>
  </si>
  <si>
    <t>05/07/2023 16:48:09:917</t>
  </si>
  <si>
    <t>05/07/2023 16:48:10:960</t>
  </si>
  <si>
    <t>05/07/2023 16:48:10:963</t>
  </si>
  <si>
    <t>05/07/2023 16:48:11:960</t>
  </si>
  <si>
    <t>05/07/2023 16:48:11:964</t>
  </si>
  <si>
    <t>05/07/2023 16:48:12:994</t>
  </si>
  <si>
    <t>05/07/2023 16:48:12:999</t>
  </si>
  <si>
    <t>05/07/2023 16:48:13:993</t>
  </si>
  <si>
    <t>05/07/2023 16:48:13:997</t>
  </si>
  <si>
    <t>05/07/2023 16:48:15:026</t>
  </si>
  <si>
    <t>05/07/2023 16:48:15:030</t>
  </si>
  <si>
    <t>05/07/2023 16:48:16:023</t>
  </si>
  <si>
    <t>05/07/2023 16:48:16:028</t>
  </si>
  <si>
    <t>05/07/2023 16:48:17:056</t>
  </si>
  <si>
    <t>05/07/2023 16:48:17:061</t>
  </si>
  <si>
    <t>05/07/2023 16:48:18:066</t>
  </si>
  <si>
    <t>05/07/2023 16:48:18:069</t>
  </si>
  <si>
    <t>05/07/2023 16:48:19:092</t>
  </si>
  <si>
    <t>05/07/2023 16:48:19:096</t>
  </si>
  <si>
    <t>05/07/2023 16:48:20:089</t>
  </si>
  <si>
    <t>05/07/2023 16:48:20:092</t>
  </si>
  <si>
    <t>05/07/2023 16:48:21:112</t>
  </si>
  <si>
    <t>05/07/2023 16:48:21:115</t>
  </si>
  <si>
    <t>05/07/2023 16:48:22:099</t>
  </si>
  <si>
    <t>05/07/2023 16:48:22:102</t>
  </si>
  <si>
    <t>05/07/2023 16:48:23:155</t>
  </si>
  <si>
    <t>05/07/2023 16:48:23:160</t>
  </si>
  <si>
    <t>05/07/2023 16:48:24:155</t>
  </si>
  <si>
    <t>05/07/2023 16:48:24:158</t>
  </si>
  <si>
    <t>05/07/2023 16:48:25:186</t>
  </si>
  <si>
    <t>05/07/2023 16:48:25:190</t>
  </si>
  <si>
    <t>05/07/2023 16:48:26:190</t>
  </si>
  <si>
    <t>05/07/2023 16:48:26:194</t>
  </si>
  <si>
    <t>05/07/2023 16:48:27:206</t>
  </si>
  <si>
    <t>05/07/2023 16:48:27:209</t>
  </si>
  <si>
    <t>05/07/2023 16:48:28:200</t>
  </si>
  <si>
    <t>05/07/2023 16:48:28:206</t>
  </si>
  <si>
    <t>05/07/2023 16:48:29:234</t>
  </si>
  <si>
    <t>05/07/2023 16:48:29:237</t>
  </si>
  <si>
    <t>05/07/2023 16:48:30:223</t>
  </si>
  <si>
    <t>05/07/2023 16:48:30:227</t>
  </si>
  <si>
    <t>05/07/2023 16:48:31:276</t>
  </si>
  <si>
    <t>05/07/2023 16:48:31:279</t>
  </si>
  <si>
    <t>05/07/2023 16:48:32:279</t>
  </si>
  <si>
    <t>05/07/2023 16:48:32:285</t>
  </si>
  <si>
    <t>05/07/2023 16:48:33:322</t>
  </si>
  <si>
    <t>05/07/2023 16:48:33:326</t>
  </si>
  <si>
    <t>05/07/2023 16:48:34:325</t>
  </si>
  <si>
    <t>05/07/2023 16:48:34:329</t>
  </si>
  <si>
    <t>05/07/2023 16:48:35:342</t>
  </si>
  <si>
    <t>05/07/2023 16:48:35:344</t>
  </si>
  <si>
    <t>05/07/2023 16:48:36:344</t>
  </si>
  <si>
    <t>05/07/2023 16:48:36:348</t>
  </si>
  <si>
    <t>05/07/2023 16:48:37:394</t>
  </si>
  <si>
    <t>05/07/2023 16:48:37:400</t>
  </si>
  <si>
    <t>05/07/2023 16:48:38:401</t>
  </si>
  <si>
    <t>05/07/2023 16:48:38:404</t>
  </si>
  <si>
    <t>05/07/2023 16:48:39:417</t>
  </si>
  <si>
    <t>05/07/2023 16:48:39:421</t>
  </si>
  <si>
    <t>05/07/2023 16:48:40:420</t>
  </si>
  <si>
    <t>05/07/2023 16:48:40:421</t>
  </si>
  <si>
    <t>05/07/2023 16:48:41:453</t>
  </si>
  <si>
    <t>05/07/2023 16:48:41:457</t>
  </si>
  <si>
    <t>05/07/2023 16:48:42:457</t>
  </si>
  <si>
    <t>05/07/2023 16:48:42:460</t>
  </si>
  <si>
    <t>05/07/2023 16:48:43:493</t>
  </si>
  <si>
    <t>05/07/2023 16:48:43:497</t>
  </si>
  <si>
    <t>05/07/2023 16:48:44:505</t>
  </si>
  <si>
    <t>05/07/2023 16:48:44:506</t>
  </si>
  <si>
    <t>05/07/2023 16:48:45:528</t>
  </si>
  <si>
    <t>05/07/2023 16:48:45:532</t>
  </si>
  <si>
    <t>05/07/2023 16:48:46:535</t>
  </si>
  <si>
    <t>05/07/2023 16:48:46:538</t>
  </si>
  <si>
    <t>05/07/2023 16:48:47:569</t>
  </si>
  <si>
    <t>05/07/2023 16:48:47:575</t>
  </si>
  <si>
    <t>05/07/2023 16:48:48:584</t>
  </si>
  <si>
    <t>05/07/2023 16:48:48:586</t>
  </si>
  <si>
    <t>05/07/2023 16:48:49:634</t>
  </si>
  <si>
    <t>05/07/2023 16:48:49:637</t>
  </si>
  <si>
    <t>05/07/2023 16:48:50:793</t>
  </si>
  <si>
    <t>05/07/2023 16:48:50:798</t>
  </si>
  <si>
    <t>05/07/2023 16:48:51:641</t>
  </si>
  <si>
    <t>05/07/2023 16:48:51:644</t>
  </si>
  <si>
    <t>05/07/2023 16:48:52:644</t>
  </si>
  <si>
    <t>05/07/2023 16:48:52:648</t>
  </si>
  <si>
    <t>05/07/2023 16:48:53:661</t>
  </si>
  <si>
    <t>05/07/2023 16:48:53:663</t>
  </si>
  <si>
    <t>05/07/2023 16:48:54:668</t>
  </si>
  <si>
    <t>05/07/2023 16:48:54:673</t>
  </si>
  <si>
    <t>05/07/2023 16:48:55:703</t>
  </si>
  <si>
    <t>05/07/2023 16:48:55:706</t>
  </si>
  <si>
    <t>05/07/2023 16:48:56:700</t>
  </si>
  <si>
    <t>05/07/2023 16:48:56:701</t>
  </si>
  <si>
    <t>05/07/2023 16:48:57:765</t>
  </si>
  <si>
    <t>05/07/2023 16:48:57:769</t>
  </si>
  <si>
    <t>05/07/2023 16:48:58:766</t>
  </si>
  <si>
    <t>05/07/2023 16:48:58:769</t>
  </si>
  <si>
    <t>05/07/2023 16:48:59:793</t>
  </si>
  <si>
    <t>05/07/2023 16:48:59:796</t>
  </si>
  <si>
    <t>05/07/2023 16:49:00:809</t>
  </si>
  <si>
    <t>05/07/2023 16:49:00:815</t>
  </si>
  <si>
    <t>05/07/2023 16:49:01:838</t>
  </si>
  <si>
    <t>05/07/2023 16:49:01:842</t>
  </si>
  <si>
    <t>05/07/2023 16:49:02:858</t>
  </si>
  <si>
    <t>05/07/2023 16:49:02:862</t>
  </si>
  <si>
    <t>05/07/2023 16:49:03:868</t>
  </si>
  <si>
    <t>05/07/2023 16:49:03:871</t>
  </si>
  <si>
    <t>05/07/2023 16:49:04:881</t>
  </si>
  <si>
    <t>05/07/2023 16:49:04:882</t>
  </si>
  <si>
    <t>05/07/2023 16:49:05:914</t>
  </si>
  <si>
    <t>05/07/2023 16:49:05:917</t>
  </si>
  <si>
    <t>05/07/2023 16:49:06:928</t>
  </si>
  <si>
    <t>05/07/2023 16:49:06:931</t>
  </si>
  <si>
    <t>05/07/2023 16:49:07:944</t>
  </si>
  <si>
    <t>05/07/2023 16:49:07:947</t>
  </si>
  <si>
    <t>05/07/2023 16:49:08:946</t>
  </si>
  <si>
    <t>05/07/2023 16:49:08:950</t>
  </si>
  <si>
    <t>05/07/2023 16:49:09:979</t>
  </si>
  <si>
    <t>05/07/2023 16:49:09:983</t>
  </si>
  <si>
    <t>05/07/2023 16:49:10:974</t>
  </si>
  <si>
    <t>05/07/2023 16:49:10:977</t>
  </si>
  <si>
    <t>05/07/2023 16:49:12:007</t>
  </si>
  <si>
    <t>05/07/2023 16:49:12:013</t>
  </si>
  <si>
    <t>05/07/2023 16:49:13:016</t>
  </si>
  <si>
    <t>05/07/2023 16:49:13:019</t>
  </si>
  <si>
    <t>05/07/2023 16:49:14:038</t>
  </si>
  <si>
    <t>05/07/2023 16:49:14:040</t>
  </si>
  <si>
    <t>05/07/2023 16:49:15:038</t>
  </si>
  <si>
    <t>05/07/2023 16:49:15:042</t>
  </si>
  <si>
    <t>05/07/2023 16:49:16:076</t>
  </si>
  <si>
    <t>05/07/2023 16:49:16:079</t>
  </si>
  <si>
    <t>05/07/2023 16:49:17:069</t>
  </si>
  <si>
    <t>05/07/2023 16:49:17:072</t>
  </si>
  <si>
    <t>05/07/2023 16:49:18:104</t>
  </si>
  <si>
    <t>05/07/2023 16:49:18:108</t>
  </si>
  <si>
    <t>05/07/2023 16:49:19:101</t>
  </si>
  <si>
    <t>05/07/2023 16:49:19:105</t>
  </si>
  <si>
    <t>05/07/2023 16:49:20:138</t>
  </si>
  <si>
    <t>05/07/2023 16:49:20:142</t>
  </si>
  <si>
    <t>05/07/2023 16:49:21:134</t>
  </si>
  <si>
    <t>05/07/2023 16:49:21:137</t>
  </si>
  <si>
    <t>05/07/2023 16:49:22:171</t>
  </si>
  <si>
    <t>05/07/2023 16:49:22:174</t>
  </si>
  <si>
    <t>05/07/2023 16:49:23:171</t>
  </si>
  <si>
    <t>05/07/2023 16:49:23:174</t>
  </si>
  <si>
    <t>05/07/2023 16:49:24:197</t>
  </si>
  <si>
    <t>05/07/2023 16:49:24:200</t>
  </si>
  <si>
    <t>05/07/2023 16:49:25:220</t>
  </si>
  <si>
    <t>05/07/2023 16:49:25:221</t>
  </si>
  <si>
    <t>05/07/2023 16:49:26:223</t>
  </si>
  <si>
    <t>05/07/2023 16:49:26:227</t>
  </si>
  <si>
    <t>05/07/2023 16:49:27:230</t>
  </si>
  <si>
    <t>05/07/2023 16:49:27:233</t>
  </si>
  <si>
    <t>05/07/2023 16:49:28:256</t>
  </si>
  <si>
    <t>05/07/2023 16:49:28:259</t>
  </si>
  <si>
    <t>05/07/2023 16:49:29:257</t>
  </si>
  <si>
    <t>05/07/2023 16:49:29:262</t>
  </si>
  <si>
    <t>05/07/2023 16:49:30:282</t>
  </si>
  <si>
    <t>05/07/2023 16:49:30:285</t>
  </si>
  <si>
    <t>05/07/2023 16:49:31:282</t>
  </si>
  <si>
    <t>05/07/2023 16:49:31:286</t>
  </si>
  <si>
    <t>05/07/2023 16:49:32:323</t>
  </si>
  <si>
    <t>05/07/2023 16:49:32:326</t>
  </si>
  <si>
    <t>05/07/2023 16:49:33:344</t>
  </si>
  <si>
    <t>05/07/2023 16:49:33:348</t>
  </si>
  <si>
    <t>05/07/2023 16:49:34:349</t>
  </si>
  <si>
    <t>05/07/2023 16:49:34:354</t>
  </si>
  <si>
    <t>05/07/2023 16:49:35:348</t>
  </si>
  <si>
    <t>05/07/2023 16:49:35:354</t>
  </si>
  <si>
    <t>05/07/2023 16:49:36:381</t>
  </si>
  <si>
    <t>05/07/2023 16:49:36:384</t>
  </si>
  <si>
    <t>05/07/2023 16:49:37:392</t>
  </si>
  <si>
    <t>05/07/2023 16:49:37:398</t>
  </si>
  <si>
    <t>05/07/2023 16:49:38:424</t>
  </si>
  <si>
    <t>05/07/2023 16:49:38:427</t>
  </si>
  <si>
    <t>05/07/2023 16:49:39:404</t>
  </si>
  <si>
    <t>05/07/2023 16:49:39:405</t>
  </si>
  <si>
    <t>05/07/2023 16:49:40:444</t>
  </si>
  <si>
    <t>05/07/2023 16:49:40:448</t>
  </si>
  <si>
    <t>05/07/2023 16:49:41:457</t>
  </si>
  <si>
    <t>05/07/2023 16:49:41:460</t>
  </si>
  <si>
    <t>05/07/2023 16:49:42:470</t>
  </si>
  <si>
    <t>05/07/2023 16:49:42:474</t>
  </si>
  <si>
    <t>05/07/2023 16:49:43:463</t>
  </si>
  <si>
    <t>05/07/2023 16:49:43:467</t>
  </si>
  <si>
    <t>05/07/2023 16:49:44:497</t>
  </si>
  <si>
    <t>05/07/2023 16:49:44:500</t>
  </si>
  <si>
    <t>05/07/2023 16:49:45:493</t>
  </si>
  <si>
    <t>05/07/2023 16:49:45:496</t>
  </si>
  <si>
    <t>05/07/2023 16:49:46:532</t>
  </si>
  <si>
    <t>05/07/2023 16:49:46:536</t>
  </si>
  <si>
    <t>05/07/2023 16:49:47:532</t>
  </si>
  <si>
    <t>05/07/2023 16:49:47:536</t>
  </si>
  <si>
    <t>05/07/2023 16:49:48:566</t>
  </si>
  <si>
    <t>05/07/2023 16:49:48:569</t>
  </si>
  <si>
    <t>05/07/2023 16:49:49:572</t>
  </si>
  <si>
    <t>05/07/2023 16:49:49:576</t>
  </si>
  <si>
    <t>05/07/2023 16:49:50:604</t>
  </si>
  <si>
    <t>05/07/2023 16:49:50:607</t>
  </si>
  <si>
    <t>05/07/2023 16:49:51:601</t>
  </si>
  <si>
    <t>05/07/2023 16:49:51:604</t>
  </si>
  <si>
    <t>05/07/2023 16:49:52:644</t>
  </si>
  <si>
    <t>05/07/2023 16:49:52:650</t>
  </si>
  <si>
    <t>05/07/2023 16:49:53:631</t>
  </si>
  <si>
    <t>05/07/2023 16:49:53:634</t>
  </si>
  <si>
    <t>05/07/2023 16:49:54:660</t>
  </si>
  <si>
    <t>05/07/2023 16:49:54:663</t>
  </si>
  <si>
    <t>05/07/2023 16:49:55:684</t>
  </si>
  <si>
    <t>05/07/2023 16:49:55:687</t>
  </si>
  <si>
    <t>05/07/2023 16:49:56:694</t>
  </si>
  <si>
    <t>05/07/2023 16:49:56:697</t>
  </si>
  <si>
    <t>05/07/2023 16:49:57:697</t>
  </si>
  <si>
    <t>05/07/2023 16:49:57:700</t>
  </si>
  <si>
    <t>05/07/2023 16:49:58:723</t>
  </si>
  <si>
    <t>05/07/2023 16:49:58:726</t>
  </si>
  <si>
    <t>05/07/2023 16:49:59:710</t>
  </si>
  <si>
    <t>05/07/2023 16:49:59:713</t>
  </si>
  <si>
    <t>05/07/2023 16:50:00:760</t>
  </si>
  <si>
    <t>05/07/2023 16:50:00:763</t>
  </si>
  <si>
    <t>05/07/2023 16:50:01:766</t>
  </si>
  <si>
    <t>05/07/2023 16:50:01:769</t>
  </si>
  <si>
    <t>05/07/2023 16:50:02:780</t>
  </si>
  <si>
    <t>05/07/2023 16:50:02:782</t>
  </si>
  <si>
    <t>05/07/2023 16:50:03:773</t>
  </si>
  <si>
    <t>05/07/2023 16:50:03:776</t>
  </si>
  <si>
    <t>05/07/2023 16:50:04:822</t>
  </si>
  <si>
    <t>05/07/2023 16:50:04:826</t>
  </si>
  <si>
    <t>05/07/2023 16:50:05:842</t>
  </si>
  <si>
    <t>05/07/2023 16:50:05:845</t>
  </si>
  <si>
    <t>05/07/2023 16:50:06:846</t>
  </si>
  <si>
    <t>05/07/2023 16:50:06:849</t>
  </si>
  <si>
    <t>05/07/2023 16:50:07:854</t>
  </si>
  <si>
    <t>05/07/2023 16:50:07:858</t>
  </si>
  <si>
    <t>05/07/2023 16:50:08:871</t>
  </si>
  <si>
    <t>05/07/2023 16:50:08:875</t>
  </si>
  <si>
    <t>05/07/2023 16:50:09:905</t>
  </si>
  <si>
    <t>05/07/2023 16:50:09:910</t>
  </si>
  <si>
    <t>05/07/2023 16:50:10:938</t>
  </si>
  <si>
    <t>05/07/2023 16:50:10:943</t>
  </si>
  <si>
    <t>05/07/2023 16:50:11:938</t>
  </si>
  <si>
    <t>05/07/2023 16:50:11:941</t>
  </si>
  <si>
    <t>05/07/2023 16:50:12:980</t>
  </si>
  <si>
    <t>05/07/2023 16:50:12:984</t>
  </si>
  <si>
    <t>05/07/2023 16:50:13:980</t>
  </si>
  <si>
    <t>05/07/2023 16:50:13:984</t>
  </si>
  <si>
    <t>05/07/2023 16:50:15:005</t>
  </si>
  <si>
    <t>05/07/2023 16:50:15:009</t>
  </si>
  <si>
    <t>05/07/2023 16:50:16:019</t>
  </si>
  <si>
    <t>05/07/2023 16:50:16:022</t>
  </si>
  <si>
    <t>05/07/2023 16:50:17:040</t>
  </si>
  <si>
    <t>05/07/2023 16:50:17:045</t>
  </si>
  <si>
    <t>05/07/2023 16:50:18:043</t>
  </si>
  <si>
    <t>05/07/2023 16:50:18:046</t>
  </si>
  <si>
    <t>05/07/2023 16:50:19:065</t>
  </si>
  <si>
    <t>05/07/2023 16:50:19:069</t>
  </si>
  <si>
    <t>05/07/2023 16:50:20:053</t>
  </si>
  <si>
    <t>05/07/2023 16:50:20:056</t>
  </si>
  <si>
    <t>05/07/2023 16:50:21:105</t>
  </si>
  <si>
    <t>05/07/2023 16:50:21:108</t>
  </si>
  <si>
    <t>05/07/2023 16:50:22:101</t>
  </si>
  <si>
    <t>05/07/2023 16:50:22:107</t>
  </si>
  <si>
    <t>05/07/2023 16:50:23:125</t>
  </si>
  <si>
    <t>05/07/2023 16:50:23:128</t>
  </si>
  <si>
    <t>05/07/2023 16:50:24:131</t>
  </si>
  <si>
    <t>05/07/2023 16:50:24:134</t>
  </si>
  <si>
    <t>05/07/2023 16:50:25:161</t>
  </si>
  <si>
    <t>05/07/2023 16:50:25:164</t>
  </si>
  <si>
    <t>05/07/2023 16:50:26:167</t>
  </si>
  <si>
    <t>05/07/2023 16:50:26:170</t>
  </si>
  <si>
    <t>05/07/2023 16:50:27:197</t>
  </si>
  <si>
    <t>05/07/2023 16:50:27:203</t>
  </si>
  <si>
    <t>05/07/2023 16:50:28:201</t>
  </si>
  <si>
    <t>05/07/2023 16:50:28:204</t>
  </si>
  <si>
    <t>05/07/2023 16:50:29:221</t>
  </si>
  <si>
    <t>05/07/2023 16:50:29:226</t>
  </si>
  <si>
    <t>05/07/2023 16:50:30:236</t>
  </si>
  <si>
    <t>05/07/2023 16:50:30:239</t>
  </si>
  <si>
    <t>05/07/2023 16:50:31:256</t>
  </si>
  <si>
    <t>05/07/2023 16:50:31:259</t>
  </si>
  <si>
    <t>05/07/2023 16:50:32:263</t>
  </si>
  <si>
    <t>05/07/2023 16:50:32:266</t>
  </si>
  <si>
    <t>05/07/2023 16:50:33:290</t>
  </si>
  <si>
    <t>05/07/2023 16:50:33:293</t>
  </si>
  <si>
    <t>05/07/2023 16:50:34:309</t>
  </si>
  <si>
    <t>05/07/2023 16:50:34:313</t>
  </si>
  <si>
    <t>05/07/2023 16:50:35:322</t>
  </si>
  <si>
    <t>05/07/2023 16:50:35:325</t>
  </si>
  <si>
    <t>05/07/2023 16:50:36:332</t>
  </si>
  <si>
    <t>05/07/2023 16:50:36:334</t>
  </si>
  <si>
    <t>05/07/2023 16:50:37:342</t>
  </si>
  <si>
    <t>05/07/2023 16:50:37:345</t>
  </si>
  <si>
    <t>05/07/2023 16:50:38:334</t>
  </si>
  <si>
    <t>05/07/2023 16:50:38:336</t>
  </si>
  <si>
    <t>05/07/2023 16:50:39:368</t>
  </si>
  <si>
    <t>05/07/2023 16:50:39:374</t>
  </si>
  <si>
    <t>05/07/2023 16:50:40:378</t>
  </si>
  <si>
    <t>05/07/2023 16:50:40:381</t>
  </si>
  <si>
    <t>05/07/2023 16:50:41:414</t>
  </si>
  <si>
    <t>05/07/2023 16:50:41:420</t>
  </si>
  <si>
    <t>05/07/2023 16:50:42:421</t>
  </si>
  <si>
    <t>05/07/2023 16:50:42:424</t>
  </si>
  <si>
    <t>05/07/2023 16:50:43:444</t>
  </si>
  <si>
    <t>05/07/2023 16:50:43:447</t>
  </si>
  <si>
    <t>05/07/2023 16:50:44:466</t>
  </si>
  <si>
    <t>05/07/2023 16:50:44:470</t>
  </si>
  <si>
    <t>05/07/2023 16:50:45:471</t>
  </si>
  <si>
    <t>05/07/2023 16:50:45:474</t>
  </si>
  <si>
    <t>05/07/2023 16:50:46:459</t>
  </si>
  <si>
    <t>05/07/2023 16:50:46:461</t>
  </si>
  <si>
    <t>05/07/2023 16:50:47:505</t>
  </si>
  <si>
    <t>05/07/2023 16:50:47:510</t>
  </si>
  <si>
    <t>05/07/2023 16:50:48:506</t>
  </si>
  <si>
    <t>05/07/2023 16:50:48:509</t>
  </si>
  <si>
    <t>05/07/2023 16:50:49:546</t>
  </si>
  <si>
    <t>05/07/2023 16:50:49:551</t>
  </si>
  <si>
    <t>05/07/2023 16:50:50:539</t>
  </si>
  <si>
    <t>05/07/2023 16:50:50:542</t>
  </si>
  <si>
    <t>05/07/2023 16:50:51:563</t>
  </si>
  <si>
    <t>05/07/2023 16:50:51:569</t>
  </si>
  <si>
    <t>05/07/2023 16:50:52:566</t>
  </si>
  <si>
    <t>05/07/2023 16:50:52:571</t>
  </si>
  <si>
    <t>05/07/2023 16:50:53:611</t>
  </si>
  <si>
    <t>05/07/2023 16:50:53:614</t>
  </si>
  <si>
    <t>05/07/2023 16:50:54:609</t>
  </si>
  <si>
    <t>05/07/2023 16:50:54:614</t>
  </si>
  <si>
    <t>05/07/2023 16:50:55:641</t>
  </si>
  <si>
    <t>05/07/2023 16:50:55:644</t>
  </si>
  <si>
    <t>05/07/2023 16:50:56:644</t>
  </si>
  <si>
    <t>05/07/2023 16:50:56:648</t>
  </si>
  <si>
    <t>05/07/2023 16:50:57:680</t>
  </si>
  <si>
    <t>05/07/2023 16:50:57:684</t>
  </si>
  <si>
    <t>05/07/2023 16:50:58:690</t>
  </si>
  <si>
    <t>05/07/2023 16:50:58:693</t>
  </si>
  <si>
    <t>05/07/2023 16:50:59:691</t>
  </si>
  <si>
    <t>05/07/2023 16:50:59:696</t>
  </si>
  <si>
    <t>05/07/2023 16:51:00:720</t>
  </si>
  <si>
    <t>05/07/2023 16:51:00:723</t>
  </si>
  <si>
    <t>05/07/2023 16:51:01:726</t>
  </si>
  <si>
    <t>05/07/2023 16:51:01:727</t>
  </si>
  <si>
    <t>05/07/2023 16:51:02:736</t>
  </si>
  <si>
    <t>05/07/2023 16:51:02:740</t>
  </si>
  <si>
    <t>05/07/2023 16:51:03:760</t>
  </si>
  <si>
    <t>05/07/2023 16:51:03:763</t>
  </si>
  <si>
    <t>05/07/2023 16:51:04:763</t>
  </si>
  <si>
    <t>05/07/2023 16:51:04:766</t>
  </si>
  <si>
    <t>05/07/2023 16:51:05:786</t>
  </si>
  <si>
    <t>05/07/2023 16:51:05:789</t>
  </si>
  <si>
    <t>05/07/2023 16:51:06:790</t>
  </si>
  <si>
    <t>05/07/2023 16:51:06:795</t>
  </si>
  <si>
    <t>05/07/2023 16:51:07:812</t>
  </si>
  <si>
    <t>05/07/2023 16:51:07:815</t>
  </si>
  <si>
    <t>05/07/2023 16:51:08:806</t>
  </si>
  <si>
    <t>05/07/2023 16:51:08:809</t>
  </si>
  <si>
    <t>05/07/2023 16:51:09:838</t>
  </si>
  <si>
    <t>05/07/2023 16:51:09:842</t>
  </si>
  <si>
    <t>05/07/2023 16:51:10:834</t>
  </si>
  <si>
    <t>05/07/2023 16:51:10:836</t>
  </si>
  <si>
    <t>05/07/2023 16:51:11:881</t>
  </si>
  <si>
    <t>05/07/2023 16:51:11:884</t>
  </si>
  <si>
    <t>05/07/2023 16:51:12:890</t>
  </si>
  <si>
    <t>05/07/2023 16:51:12:892</t>
  </si>
  <si>
    <t>05/07/2023 16:51:13:907</t>
  </si>
  <si>
    <t>05/07/2023 16:51:13:911</t>
  </si>
  <si>
    <t>05/07/2023 16:51:14:895</t>
  </si>
  <si>
    <t>05/07/2023 16:51:14:898</t>
  </si>
  <si>
    <t>05/07/2023 16:51:15:946</t>
  </si>
  <si>
    <t>05/07/2023 16:51:15:948</t>
  </si>
  <si>
    <t>05/07/2023 16:51:16:947</t>
  </si>
  <si>
    <t>05/07/2023 16:51:16:950</t>
  </si>
  <si>
    <t>05/07/2023 16:51:17:982</t>
  </si>
  <si>
    <t>05/07/2023 16:51:17:986</t>
  </si>
  <si>
    <t>05/07/2023 16:51:18:979</t>
  </si>
  <si>
    <t>05/07/2023 16:51:18:982</t>
  </si>
  <si>
    <t>05/07/2023 16:51:19:994</t>
  </si>
  <si>
    <t>05/07/2023 16:51:19:999</t>
  </si>
  <si>
    <t>05/07/2023 16:51:21:000</t>
  </si>
  <si>
    <t>05/07/2023 16:51:21:003</t>
  </si>
  <si>
    <t>05/07/2023 16:51:22:052</t>
  </si>
  <si>
    <t>05/07/2023 16:51:22:055</t>
  </si>
  <si>
    <t>05/07/2023 16:51:23:055</t>
  </si>
  <si>
    <t>05/07/2023 16:51:23:058</t>
  </si>
  <si>
    <t>05/07/2023 16:51:24:065</t>
  </si>
  <si>
    <t>05/07/2023 16:51:24:068</t>
  </si>
  <si>
    <t>05/07/2023 16:51:25:061</t>
  </si>
  <si>
    <t>05/07/2023 16:51:25:063</t>
  </si>
  <si>
    <t>05/07/2023 16:51:26:098</t>
  </si>
  <si>
    <t>05/07/2023 16:51:26:101</t>
  </si>
  <si>
    <t>05/07/2023 16:51:27:101</t>
  </si>
  <si>
    <t>05/07/2023 16:51:27:104</t>
  </si>
  <si>
    <t>05/07/2023 16:51:28:141</t>
  </si>
  <si>
    <t>05/07/2023 16:51:28:144</t>
  </si>
  <si>
    <t>05/07/2023 16:51:29:132</t>
  </si>
  <si>
    <t>05/07/2023 16:51:29:135</t>
  </si>
  <si>
    <t>05/07/2023 16:51:30:157</t>
  </si>
  <si>
    <t>05/07/2023 16:51:30:160</t>
  </si>
  <si>
    <t>05/07/2023 16:51:31:171</t>
  </si>
  <si>
    <t>05/07/2023 16:51:31:174</t>
  </si>
  <si>
    <t>05/07/2023 16:51:32:197</t>
  </si>
  <si>
    <t>05/07/2023 16:51:32:200</t>
  </si>
  <si>
    <t>05/07/2023 16:51:33:196</t>
  </si>
  <si>
    <t>05/07/2023 16:51:33:198</t>
  </si>
  <si>
    <t>05/07/2023 16:51:34:217</t>
  </si>
  <si>
    <t>05/07/2023 16:51:34:220</t>
  </si>
  <si>
    <t>05/07/2023 16:51:35:226</t>
  </si>
  <si>
    <t>05/07/2023 16:51:35:229</t>
  </si>
  <si>
    <t>05/07/2023 16:51:36:246</t>
  </si>
  <si>
    <t>05/07/2023 16:51:36:249</t>
  </si>
  <si>
    <t>05/07/2023 16:51:37:243</t>
  </si>
  <si>
    <t>05/07/2023 16:51:37:246</t>
  </si>
  <si>
    <t>05/07/2023 16:51:38:301</t>
  </si>
  <si>
    <t>05/07/2023 16:51:38:303</t>
  </si>
  <si>
    <t>05/07/2023 16:51:39:286</t>
  </si>
  <si>
    <t>05/07/2023 16:51:39:289</t>
  </si>
  <si>
    <t>05/07/2023 16:51:40:338</t>
  </si>
  <si>
    <t>05/07/2023 16:51:40:341</t>
  </si>
  <si>
    <t>05/07/2023 16:51:41:357</t>
  </si>
  <si>
    <t>05/07/2023 16:51:41:362</t>
  </si>
  <si>
    <t>05/07/2023 16:51:42:368</t>
  </si>
  <si>
    <t>05/07/2023 16:51:42:371</t>
  </si>
  <si>
    <t>05/07/2023 16:51:43:375</t>
  </si>
  <si>
    <t>05/07/2023 16:51:43:377</t>
  </si>
  <si>
    <t>05/07/2023 16:51:44:395</t>
  </si>
  <si>
    <t>05/07/2023 16:51:44:400</t>
  </si>
  <si>
    <t>05/07/2023 16:51:45:404</t>
  </si>
  <si>
    <t>05/07/2023 16:51:45:407</t>
  </si>
  <si>
    <t>05/07/2023 16:51:46:426</t>
  </si>
  <si>
    <t>05/07/2023 16:51:46:428</t>
  </si>
  <si>
    <t>05/07/2023 16:51:47:440</t>
  </si>
  <si>
    <t>05/07/2023 16:51:47:443</t>
  </si>
  <si>
    <t>05/07/2023 16:51:48:463</t>
  </si>
  <si>
    <t>05/07/2023 16:51:48:466</t>
  </si>
  <si>
    <t>05/07/2023 16:51:49:460</t>
  </si>
  <si>
    <t>05/07/2023 16:51:49:463</t>
  </si>
  <si>
    <t>05/07/2023 16:51:50:480</t>
  </si>
  <si>
    <t>05/07/2023 16:51:50:483</t>
  </si>
  <si>
    <t>05/07/2023 16:51:51:492</t>
  </si>
  <si>
    <t>05/07/2023 16:51:51:494</t>
  </si>
  <si>
    <t>05/07/2023 16:51:52:525</t>
  </si>
  <si>
    <t>05/07/2023 16:51:52:528</t>
  </si>
  <si>
    <t>05/07/2023 16:51:53:523</t>
  </si>
  <si>
    <t>05/07/2023 16:51:53:526</t>
  </si>
  <si>
    <t>05/07/2023 16:51:54:584</t>
  </si>
  <si>
    <t>05/07/2023 16:51:54:588</t>
  </si>
  <si>
    <t>05/07/2023 16:51:55:756</t>
  </si>
  <si>
    <t>05/07/2023 16:51:55:759</t>
  </si>
  <si>
    <t>05/07/2023 16:51:56:592</t>
  </si>
  <si>
    <t>05/07/2023 16:51:56:596</t>
  </si>
  <si>
    <t>05/07/2023 16:51:57:592</t>
  </si>
  <si>
    <t>05/07/2023 16:51:57:596</t>
  </si>
  <si>
    <t>05/07/2023 16:51:58:618</t>
  </si>
  <si>
    <t>05/07/2023 16:51:58:622</t>
  </si>
  <si>
    <t>05/07/2023 16:51:59:627</t>
  </si>
  <si>
    <t>05/07/2023 16:51:59:630</t>
  </si>
  <si>
    <t>05/07/2023 16:52:00:654</t>
  </si>
  <si>
    <t>05/07/2023 16:52:00:657</t>
  </si>
  <si>
    <t>05/07/2023 16:52:01:665</t>
  </si>
  <si>
    <t>05/07/2023 16:52:01:668</t>
  </si>
  <si>
    <t>05/07/2023 16:52:02:687</t>
  </si>
  <si>
    <t>05/07/2023 16:52:02:691</t>
  </si>
  <si>
    <t>05/07/2023 16:52:03:687</t>
  </si>
  <si>
    <t>05/07/2023 16:52:03:690</t>
  </si>
  <si>
    <t>05/07/2023 16:52:04:736</t>
  </si>
  <si>
    <t>05/07/2023 16:52:04:739</t>
  </si>
  <si>
    <t>05/07/2023 16:52:05:737</t>
  </si>
  <si>
    <t>05/07/2023 16:52:05:740</t>
  </si>
  <si>
    <t>05/07/2023 16:52:06:773</t>
  </si>
  <si>
    <t>05/07/2023 16:52:06:776</t>
  </si>
  <si>
    <t>05/07/2023 16:52:07:788</t>
  </si>
  <si>
    <t>05/07/2023 16:52:07:792</t>
  </si>
  <si>
    <t>05/07/2023 16:52:08:798</t>
  </si>
  <si>
    <t>05/07/2023 16:52:08:801</t>
  </si>
  <si>
    <t>05/07/2023 16:52:09:809</t>
  </si>
  <si>
    <t>05/07/2023 16:52:09:812</t>
  </si>
  <si>
    <t>05/07/2023 16:52:10:822</t>
  </si>
  <si>
    <t>05/07/2023 16:52:10:825</t>
  </si>
  <si>
    <t>05/07/2023 16:52:11:834</t>
  </si>
  <si>
    <t>05/07/2023 16:52:11:836</t>
  </si>
  <si>
    <t>05/07/2023 16:52:12:862</t>
  </si>
  <si>
    <t>05/07/2023 16:52:12:865</t>
  </si>
  <si>
    <t>05/07/2023 16:52:13:891</t>
  </si>
  <si>
    <t>05/07/2023 16:52:13:894</t>
  </si>
  <si>
    <t>05/07/2023 16:52:14:888</t>
  </si>
  <si>
    <t>05/07/2023 16:52:14:891</t>
  </si>
  <si>
    <t>05/07/2023 16:52:15:888</t>
  </si>
  <si>
    <t>05/07/2023 16:52:15:892</t>
  </si>
  <si>
    <t>05/07/2023 16:52:16:928</t>
  </si>
  <si>
    <t>05/07/2023 16:52:16:933</t>
  </si>
  <si>
    <t>05/07/2023 16:52:17:937</t>
  </si>
  <si>
    <t>05/07/2023 16:52:17:941</t>
  </si>
  <si>
    <t>05/07/2023 16:52:18:956</t>
  </si>
  <si>
    <t>05/07/2023 16:52:18:959</t>
  </si>
  <si>
    <t>05/07/2023 16:52:19:957</t>
  </si>
  <si>
    <t>05/07/2023 16:52:19:961</t>
  </si>
  <si>
    <t>05/07/2023 16:52:20:990</t>
  </si>
  <si>
    <t>05/07/2023 16:52:20:993</t>
  </si>
  <si>
    <t>05/07/2023 16:52:21:990</t>
  </si>
  <si>
    <t>05/07/2023 16:52:21:993</t>
  </si>
  <si>
    <t>05/07/2023 16:52:23:051</t>
  </si>
  <si>
    <t>05/07/2023 16:52:23:053</t>
  </si>
  <si>
    <t>05/07/2023 16:52:24:216</t>
  </si>
  <si>
    <t>05/07/2023 16:52:24:219</t>
  </si>
  <si>
    <t>05/07/2023 16:52:25:066</t>
  </si>
  <si>
    <t>05/07/2023 16:52:25:069</t>
  </si>
  <si>
    <t>05/07/2023 16:52:26:059</t>
  </si>
  <si>
    <t>05/07/2023 16:52:26:062</t>
  </si>
  <si>
    <t>05/07/2023 16:52:27:085</t>
  </si>
  <si>
    <t>05/07/2023 16:52:27:089</t>
  </si>
  <si>
    <t>05/07/2023 16:52:28:088</t>
  </si>
  <si>
    <t>05/07/2023 16:52:28:092</t>
  </si>
  <si>
    <t>05/07/2023 16:52:29:108</t>
  </si>
  <si>
    <t>05/07/2023 16:52:29:111</t>
  </si>
  <si>
    <t>05/07/2023 16:52:30:108</t>
  </si>
  <si>
    <t>05/07/2023 16:52:30:111</t>
  </si>
  <si>
    <t>05/07/2023 16:52:31:148</t>
  </si>
  <si>
    <t>05/07/2023 16:52:31:151</t>
  </si>
  <si>
    <t>05/07/2023 16:52:32:157</t>
  </si>
  <si>
    <t>05/07/2023 16:52:32:160</t>
  </si>
  <si>
    <t>05/07/2023 16:52:33:177</t>
  </si>
  <si>
    <t>05/07/2023 16:52:33:180</t>
  </si>
  <si>
    <t>05/07/2023 16:52:34:190</t>
  </si>
  <si>
    <t>05/07/2023 16:52:34:193</t>
  </si>
  <si>
    <t>05/07/2023 16:52:35:210</t>
  </si>
  <si>
    <t>05/07/2023 16:52:35:214</t>
  </si>
  <si>
    <t>05/07/2023 16:52:36:214</t>
  </si>
  <si>
    <t>05/07/2023 16:52:36:220</t>
  </si>
  <si>
    <t>05/07/2023 16:52:37:240</t>
  </si>
  <si>
    <t>05/07/2023 16:52:37:243</t>
  </si>
  <si>
    <t>05/07/2023 16:52:38:242</t>
  </si>
  <si>
    <t>05/07/2023 16:52:38:244</t>
  </si>
  <si>
    <t>05/07/2023 16:52:39:267</t>
  </si>
  <si>
    <t>05/07/2023 16:52:39:272</t>
  </si>
  <si>
    <t>05/07/2023 16:52:40:257</t>
  </si>
  <si>
    <t>05/07/2023 16:52:40:260</t>
  </si>
  <si>
    <t>05/07/2023 16:52:41:296</t>
  </si>
  <si>
    <t>05/07/2023 16:52:41:299</t>
  </si>
  <si>
    <t>05/07/2023 16:52:42:301</t>
  </si>
  <si>
    <t>05/07/2023 16:52:42:308</t>
  </si>
  <si>
    <t>05/07/2023 16:52:43:332</t>
  </si>
  <si>
    <t>05/07/2023 16:52:43:335</t>
  </si>
  <si>
    <t>05/07/2023 16:52:44:335</t>
  </si>
  <si>
    <t>05/07/2023 16:52:44:338</t>
  </si>
  <si>
    <t>05/07/2023 16:52:45:358</t>
  </si>
  <si>
    <t>05/07/2023 16:52:45:361</t>
  </si>
  <si>
    <t>05/07/2023 16:52:46:361</t>
  </si>
  <si>
    <t>05/07/2023 16:52:46:364</t>
  </si>
  <si>
    <t>05/07/2023 16:52:47:401</t>
  </si>
  <si>
    <t>05/07/2023 16:52:47:404</t>
  </si>
  <si>
    <t>05/07/2023 16:52:48:423</t>
  </si>
  <si>
    <t>05/07/2023 16:52:48:426</t>
  </si>
  <si>
    <t>05/07/2023 16:52:49:457</t>
  </si>
  <si>
    <t>05/07/2023 16:52:49:461</t>
  </si>
  <si>
    <t>05/07/2023 16:52:50:650</t>
  </si>
  <si>
    <t>05/07/2023 16:52:50:653</t>
  </si>
  <si>
    <t>05/07/2023 16:52:51:499</t>
  </si>
  <si>
    <t>05/07/2023 16:52:51:502</t>
  </si>
  <si>
    <t>05/07/2023 16:52:52:479</t>
  </si>
  <si>
    <t>05/07/2023 16:52:52:484</t>
  </si>
  <si>
    <t>05/07/2023 16:52:53:507</t>
  </si>
  <si>
    <t>05/07/2023 16:52:53:512</t>
  </si>
  <si>
    <t>05/07/2023 16:52:54:519</t>
  </si>
  <si>
    <t>05/07/2023 16:52:54:523</t>
  </si>
  <si>
    <t>05/07/2023 16:52:55:540</t>
  </si>
  <si>
    <t>05/07/2023 16:52:55:543</t>
  </si>
  <si>
    <t>05/07/2023 16:52:56:536</t>
  </si>
  <si>
    <t>05/07/2023 16:52:56:539</t>
  </si>
  <si>
    <t>05/07/2023 16:52:57:569</t>
  </si>
  <si>
    <t>05/07/2023 16:52:57:572</t>
  </si>
  <si>
    <t>05/07/2023 16:52:58:569</t>
  </si>
  <si>
    <t>05/07/2023 16:52:58:572</t>
  </si>
  <si>
    <t>05/07/2023 16:52:59:609</t>
  </si>
  <si>
    <t>05/07/2023 16:52:59:614</t>
  </si>
  <si>
    <t>05/07/2023 16:53:00:605</t>
  </si>
  <si>
    <t>05/07/2023 16:53:00:608</t>
  </si>
  <si>
    <t>05/07/2023 16:53:01:635</t>
  </si>
  <si>
    <t>05/07/2023 16:53:01:640</t>
  </si>
  <si>
    <t>05/07/2023 16:53:02:630</t>
  </si>
  <si>
    <t>05/07/2023 16:53:02:632</t>
  </si>
  <si>
    <t>05/07/2023 16:53:03:667</t>
  </si>
  <si>
    <t>05/07/2023 16:53:03:671</t>
  </si>
  <si>
    <t>05/07/2023 16:53:04:688</t>
  </si>
  <si>
    <t>05/07/2023 16:53:04:691</t>
  </si>
  <si>
    <t>05/07/2023 16:53:05:700</t>
  </si>
  <si>
    <t>05/07/2023 16:53:05:703</t>
  </si>
  <si>
    <t>05/07/2023 16:53:06:694</t>
  </si>
  <si>
    <t>05/07/2023 16:53:06:697</t>
  </si>
  <si>
    <t>05/07/2023 16:53:07:717</t>
  </si>
  <si>
    <t>05/07/2023 16:53:07:721</t>
  </si>
  <si>
    <t>05/07/2023 16:53:08:716</t>
  </si>
  <si>
    <t>05/07/2023 16:53:08:719</t>
  </si>
  <si>
    <t>05/07/2023 16:53:09:762</t>
  </si>
  <si>
    <t>05/07/2023 16:53:09:765</t>
  </si>
  <si>
    <t>05/07/2023 16:53:10:763</t>
  </si>
  <si>
    <t>05/07/2023 16:53:10:766</t>
  </si>
  <si>
    <t>05/07/2023 16:53:11:782</t>
  </si>
  <si>
    <t>05/07/2023 16:53:11:785</t>
  </si>
  <si>
    <t>05/07/2023 16:53:12:773</t>
  </si>
  <si>
    <t>05/07/2023 16:53:12:778</t>
  </si>
  <si>
    <t>05/07/2023 16:53:13:818</t>
  </si>
  <si>
    <t>05/07/2023 16:53:13:822</t>
  </si>
  <si>
    <t>05/07/2023 16:53:14:831</t>
  </si>
  <si>
    <t>05/07/2023 16:53:14:834</t>
  </si>
  <si>
    <t>05/07/2023 16:53:15:848</t>
  </si>
  <si>
    <t>05/07/2023 16:53:15:851</t>
  </si>
  <si>
    <t>05/07/2023 16:53:16:839</t>
  </si>
  <si>
    <t>05/07/2023 16:53:16:844</t>
  </si>
  <si>
    <t>05/07/2023 16:53:17:901</t>
  </si>
  <si>
    <t>05/07/2023 16:53:17:904</t>
  </si>
  <si>
    <t>05/07/2023 16:53:18:900</t>
  </si>
  <si>
    <t>05/07/2023 16:53:18:903</t>
  </si>
  <si>
    <t>05/07/2023 16:53:19:907</t>
  </si>
  <si>
    <t>05/07/2023 16:53:19:911</t>
  </si>
  <si>
    <t>05/07/2023 16:53:20:907</t>
  </si>
  <si>
    <t>05/07/2023 16:53:20:911</t>
  </si>
  <si>
    <t>05/07/2023 16:53:21:944</t>
  </si>
  <si>
    <t>05/07/2023 16:53:21:948</t>
  </si>
  <si>
    <t>05/07/2023 16:53:22:969</t>
  </si>
  <si>
    <t>05/07/2023 16:53:22:973</t>
  </si>
  <si>
    <t>05/07/2023 16:53:23:970</t>
  </si>
  <si>
    <t>05/07/2023 16:53:23:973</t>
  </si>
  <si>
    <t>05/07/2023 16:53:24:973</t>
  </si>
  <si>
    <t>05/07/2023 16:53:24:977</t>
  </si>
  <si>
    <t>05/07/2023 16:53:26:003</t>
  </si>
  <si>
    <t>05/07/2023 16:53:26:006</t>
  </si>
  <si>
    <t>05/07/2023 16:53:27:010</t>
  </si>
  <si>
    <t>05/07/2023 16:53:27:015</t>
  </si>
  <si>
    <t>05/07/2023 16:53:28:042</t>
  </si>
  <si>
    <t>05/07/2023 16:53:28:045</t>
  </si>
  <si>
    <t>05/07/2023 16:53:29:063</t>
  </si>
  <si>
    <t>05/07/2023 16:53:29:066</t>
  </si>
  <si>
    <t>05/07/2023 16:53:30:095</t>
  </si>
  <si>
    <t>05/07/2023 16:53:30:098</t>
  </si>
  <si>
    <t>05/07/2023 16:53:31:285</t>
  </si>
  <si>
    <t>05/07/2023 16:53:31:289</t>
  </si>
  <si>
    <t>05/07/2023 16:53:32:121</t>
  </si>
  <si>
    <t>05/07/2023 16:53:32:125</t>
  </si>
  <si>
    <t xml:space="preserve">EV0 </t>
  </si>
  <si>
    <t xml:space="preserve">EV3 </t>
  </si>
  <si>
    <t xml:space="preserve">EV1 </t>
  </si>
  <si>
    <t xml:space="preserve">EV2 </t>
  </si>
  <si>
    <t>P (kW)</t>
  </si>
  <si>
    <t>E (kWh)</t>
  </si>
  <si>
    <t>05/07/2023 17:20:18:532</t>
  </si>
  <si>
    <t>05/07/2023 17:20:18:542</t>
  </si>
  <si>
    <t>05/07/2023 17:20:19:585</t>
  </si>
  <si>
    <t>05/07/2023 17:20:19:588</t>
  </si>
  <si>
    <t>05/07/2023 17:20:20:779</t>
  </si>
  <si>
    <t>05/07/2023 17:20:20:782</t>
  </si>
  <si>
    <t>05/07/2023 17:20:21:762</t>
  </si>
  <si>
    <t>05/07/2023 17:20:21:765</t>
  </si>
  <si>
    <t>05/07/2023 17:20:22:808</t>
  </si>
  <si>
    <t>05/07/2023 17:20:22:809</t>
  </si>
  <si>
    <t>05/07/2023 17:20:23:789</t>
  </si>
  <si>
    <t>05/07/2023 17:20:23:790</t>
  </si>
  <si>
    <t>05/07/2023 17:20:24:834</t>
  </si>
  <si>
    <t>05/07/2023 17:20:24:836</t>
  </si>
  <si>
    <t>05/07/2023 17:20:25:828</t>
  </si>
  <si>
    <t>05/07/2023 17:20:25:834</t>
  </si>
  <si>
    <t>05/07/2023 17:20:26:862</t>
  </si>
  <si>
    <t>05/07/2023 17:20:26:865</t>
  </si>
  <si>
    <t>05/07/2023 17:20:27:852</t>
  </si>
  <si>
    <t>05/07/2023 17:20:27:855</t>
  </si>
  <si>
    <t>05/07/2023 17:20:28:884</t>
  </si>
  <si>
    <t>05/07/2023 17:20:28:885</t>
  </si>
  <si>
    <t>05/07/2023 17:20:29:878</t>
  </si>
  <si>
    <t>05/07/2023 17:20:29:881</t>
  </si>
  <si>
    <t>05/07/2023 17:20:30:994</t>
  </si>
  <si>
    <t>05/07/2023 17:20:30:997</t>
  </si>
  <si>
    <t>05/07/2023 17:20:32:161</t>
  </si>
  <si>
    <t>05/07/2023 17:20:32:163</t>
  </si>
  <si>
    <t>05/07/2023 17:20:33:157</t>
  </si>
  <si>
    <t>05/07/2023 17:20:33:160</t>
  </si>
  <si>
    <t>05/07/2023 17:20:34:213</t>
  </si>
  <si>
    <t>05/07/2023 17:20:34:216</t>
  </si>
  <si>
    <t>05/07/2023 17:20:35:214</t>
  </si>
  <si>
    <t>05/07/2023 17:20:35:217</t>
  </si>
  <si>
    <t>05/07/2023 17:20:36:227</t>
  </si>
  <si>
    <t>05/07/2023 17:20:36:230</t>
  </si>
  <si>
    <t>05/07/2023 17:20:37:244</t>
  </si>
  <si>
    <t>05/07/2023 17:20:37:246</t>
  </si>
  <si>
    <t>05/07/2023 17:20:38:256</t>
  </si>
  <si>
    <t>05/07/2023 17:20:38:257</t>
  </si>
  <si>
    <t>05/07/2023 17:20:39:275</t>
  </si>
  <si>
    <t>05/07/2023 17:20:39:278</t>
  </si>
  <si>
    <t>05/07/2023 17:20:40:279</t>
  </si>
  <si>
    <t>05/07/2023 17:20:40:280</t>
  </si>
  <si>
    <t>05/07/2023 17:20:41:299</t>
  </si>
  <si>
    <t>05/07/2023 17:20:41:302</t>
  </si>
  <si>
    <t>05/07/2023 17:20:42:391</t>
  </si>
  <si>
    <t>05/07/2023 17:20:42:394</t>
  </si>
  <si>
    <t>05/07/2023 17:20:43:565</t>
  </si>
  <si>
    <t>05/07/2023 17:20:43:569</t>
  </si>
  <si>
    <t>05/07/2023 17:20:44:563</t>
  </si>
  <si>
    <t>05/07/2023 17:20:44:566</t>
  </si>
  <si>
    <t>05/07/2023 17:20:45:575</t>
  </si>
  <si>
    <t>05/07/2023 17:20:45:578</t>
  </si>
  <si>
    <t>05/07/2023 17:20:46:578</t>
  </si>
  <si>
    <t>05/07/2023 17:20:46:581</t>
  </si>
  <si>
    <t>05/07/2023 17:20:47:605</t>
  </si>
  <si>
    <t>05/07/2023 17:20:47:608</t>
  </si>
  <si>
    <t>05/07/2023 17:20:48:611</t>
  </si>
  <si>
    <t>05/07/2023 17:20:48:614</t>
  </si>
  <si>
    <t>05/07/2023 17:20:49:655</t>
  </si>
  <si>
    <t>05/07/2023 17:20:49:658</t>
  </si>
  <si>
    <t>05/07/2023 17:20:50:651</t>
  </si>
  <si>
    <t>05/07/2023 17:20:50:654</t>
  </si>
  <si>
    <t>05/07/2023 17:20:51:694</t>
  </si>
  <si>
    <t>05/07/2023 17:20:51:697</t>
  </si>
  <si>
    <t>05/07/2023 17:20:52:861</t>
  </si>
  <si>
    <t>05/07/2023 17:20:52:864</t>
  </si>
  <si>
    <t>05/07/2023 17:20:53:719</t>
  </si>
  <si>
    <t>05/07/2023 17:20:53:721</t>
  </si>
  <si>
    <t>05/07/2023 17:20:54:713</t>
  </si>
  <si>
    <t>05/07/2023 17:20:54:717</t>
  </si>
  <si>
    <t>05/07/2023 17:20:55:772</t>
  </si>
  <si>
    <t>05/07/2023 17:20:55:775</t>
  </si>
  <si>
    <t>05/07/2023 17:20:56:937</t>
  </si>
  <si>
    <t>05/07/2023 17:20:56:941</t>
  </si>
  <si>
    <t>05/07/2023 17:20:57:927</t>
  </si>
  <si>
    <t>05/07/2023 17:20:57:931</t>
  </si>
  <si>
    <t>05/07/2023 17:20:59:009</t>
  </si>
  <si>
    <t>05/07/2023 17:20:59:013</t>
  </si>
  <si>
    <t>05/07/2023 17:21:00:193</t>
  </si>
  <si>
    <t>05/07/2023 17:21:00:197</t>
  </si>
  <si>
    <t>05/07/2023 17:21:01:016</t>
  </si>
  <si>
    <t>05/07/2023 17:21:01:022</t>
  </si>
  <si>
    <t>05/07/2023 17:21:02:030</t>
  </si>
  <si>
    <t>05/07/2023 17:21:02:033</t>
  </si>
  <si>
    <t>05/07/2023 17:21:03:049</t>
  </si>
  <si>
    <t>05/07/2023 17:21:03:052</t>
  </si>
  <si>
    <t>05/07/2023 17:21:04:049</t>
  </si>
  <si>
    <t>05/07/2023 17:21:04:052</t>
  </si>
  <si>
    <t>05/07/2023 17:21:05:114</t>
  </si>
  <si>
    <t>05/07/2023 17:21:05:118</t>
  </si>
  <si>
    <t>05/07/2023 17:21:06:263</t>
  </si>
  <si>
    <t>05/07/2023 17:21:06:266</t>
  </si>
  <si>
    <t>05/07/2023 17:21:07:130</t>
  </si>
  <si>
    <t>05/07/2023 17:21:07:132</t>
  </si>
  <si>
    <t>05/07/2023 17:21:08:115</t>
  </si>
  <si>
    <t>05/07/2023 17:21:08:118</t>
  </si>
  <si>
    <t>05/07/2023 17:21:09:160</t>
  </si>
  <si>
    <t>05/07/2023 17:21:09:163</t>
  </si>
  <si>
    <t>05/07/2023 17:21:10:153</t>
  </si>
  <si>
    <t>05/07/2023 17:21:10:157</t>
  </si>
  <si>
    <t>05/07/2023 17:21:11:201</t>
  </si>
  <si>
    <t>05/07/2023 17:21:11:206</t>
  </si>
  <si>
    <t>05/07/2023 17:21:12:388</t>
  </si>
  <si>
    <t>05/07/2023 17:21:12:391</t>
  </si>
  <si>
    <t>05/07/2023 17:21:13:213</t>
  </si>
  <si>
    <t>05/07/2023 17:21:13:217</t>
  </si>
  <si>
    <t>05/07/2023 17:21:14:223</t>
  </si>
  <si>
    <t>05/07/2023 17:21:14:226</t>
  </si>
  <si>
    <t>05/07/2023 17:21:15:243</t>
  </si>
  <si>
    <t>05/07/2023 17:21:15:246</t>
  </si>
  <si>
    <t>05/07/2023 17:21:16:243</t>
  </si>
  <si>
    <t>05/07/2023 17:21:16:246</t>
  </si>
  <si>
    <t>05/07/2023 17:21:17:276</t>
  </si>
  <si>
    <t>05/07/2023 17:21:17:279</t>
  </si>
  <si>
    <t>05/07/2023 17:21:18:276</t>
  </si>
  <si>
    <t>05/07/2023 17:21:18:279</t>
  </si>
  <si>
    <t>05/07/2023 17:21:19:302</t>
  </si>
  <si>
    <t>05/07/2023 17:21:19:306</t>
  </si>
  <si>
    <t>05/07/2023 17:21:20:293</t>
  </si>
  <si>
    <t>05/07/2023 17:21:20:298</t>
  </si>
  <si>
    <t>05/07/2023 17:21:21:331</t>
  </si>
  <si>
    <t>05/07/2023 17:21:21:335</t>
  </si>
  <si>
    <t>05/07/2023 17:21:22:322</t>
  </si>
  <si>
    <t>05/07/2023 17:21:22:326</t>
  </si>
  <si>
    <t>05/07/2023 17:21:23:371</t>
  </si>
  <si>
    <t>05/07/2023 17:21:23:374</t>
  </si>
  <si>
    <t>05/07/2023 17:21:24:365</t>
  </si>
  <si>
    <t>05/07/2023 17:21:24:368</t>
  </si>
  <si>
    <t>05/07/2023 17:21:25:394</t>
  </si>
  <si>
    <t>05/07/2023 17:21:25:398</t>
  </si>
  <si>
    <t>05/07/2023 17:21:26:388</t>
  </si>
  <si>
    <t>05/07/2023 17:21:26:394</t>
  </si>
  <si>
    <t>05/07/2023 17:21:27:426</t>
  </si>
  <si>
    <t>05/07/2023 17:21:27:430</t>
  </si>
  <si>
    <t>05/07/2023 17:21:28:437</t>
  </si>
  <si>
    <t>05/07/2023 17:21:28:440</t>
  </si>
  <si>
    <t>05/07/2023 17:21:29:453</t>
  </si>
  <si>
    <t>05/07/2023 17:21:29:457</t>
  </si>
  <si>
    <t>05/07/2023 17:21:30:446</t>
  </si>
  <si>
    <t>05/07/2023 17:21:30:448</t>
  </si>
  <si>
    <t>05/07/2023 17:21:31:503</t>
  </si>
  <si>
    <t>05/07/2023 17:21:31:507</t>
  </si>
  <si>
    <t>05/07/2023 17:21:32:503</t>
  </si>
  <si>
    <t>05/07/2023 17:21:32:507</t>
  </si>
  <si>
    <t>05/07/2023 17:21:33:589</t>
  </si>
  <si>
    <t>05/07/2023 17:21:33:592</t>
  </si>
  <si>
    <t>05/07/2023 17:21:34:752</t>
  </si>
  <si>
    <t>05/07/2023 17:21:34:755</t>
  </si>
  <si>
    <t>05/07/2023 17:21:35:740</t>
  </si>
  <si>
    <t>05/07/2023 17:21:35:744</t>
  </si>
  <si>
    <t>05/07/2023 17:21:36:773</t>
  </si>
  <si>
    <t>05/07/2023 17:21:36:776</t>
  </si>
  <si>
    <t>05/07/2023 17:21:37:776</t>
  </si>
  <si>
    <t>05/07/2023 17:21:37:782</t>
  </si>
  <si>
    <t>05/07/2023 17:21:38:808</t>
  </si>
  <si>
    <t>05/07/2023 17:21:38:811</t>
  </si>
  <si>
    <t>05/07/2023 17:21:39:811</t>
  </si>
  <si>
    <t>05/07/2023 17:21:39:813</t>
  </si>
  <si>
    <t>05/07/2023 17:21:40:838</t>
  </si>
  <si>
    <t>05/07/2023 17:21:40:842</t>
  </si>
  <si>
    <t>05/07/2023 17:21:41:848</t>
  </si>
  <si>
    <t>05/07/2023 17:21:41:851</t>
  </si>
  <si>
    <t>05/07/2023 17:21:42:880</t>
  </si>
  <si>
    <t>05/07/2023 17:21:42:884</t>
  </si>
  <si>
    <t>05/07/2023 17:21:44:197</t>
  </si>
  <si>
    <t>05/07/2023 17:21:44:200</t>
  </si>
  <si>
    <t>05/07/2023 17:21:44:903</t>
  </si>
  <si>
    <t>05/07/2023 17:21:44:907</t>
  </si>
  <si>
    <t>05/07/2023 17:21:45:911</t>
  </si>
  <si>
    <t>05/07/2023 17:21:45:918</t>
  </si>
  <si>
    <t>05/07/2023 17:21:46:946</t>
  </si>
  <si>
    <t>05/07/2023 17:21:46:961</t>
  </si>
  <si>
    <t>05/07/2023 17:21:47:947</t>
  </si>
  <si>
    <t>05/07/2023 17:21:47:951</t>
  </si>
  <si>
    <t>05/07/2023 17:21:48:966</t>
  </si>
  <si>
    <t>05/07/2023 17:21:48:969</t>
  </si>
  <si>
    <t>05/07/2023 17:21:49:989</t>
  </si>
  <si>
    <t>05/07/2023 17:21:49:993</t>
  </si>
  <si>
    <t>05/07/2023 17:21:51:012</t>
  </si>
  <si>
    <t>05/07/2023 17:21:51:015</t>
  </si>
  <si>
    <t>05/07/2023 17:21:52:186</t>
  </si>
  <si>
    <t>05/07/2023 17:21:52:187</t>
  </si>
  <si>
    <t>05/07/2023 17:21:53:042</t>
  </si>
  <si>
    <t>05/07/2023 17:21:53:045</t>
  </si>
  <si>
    <t>05/07/2023 17:21:54:216</t>
  </si>
  <si>
    <t>05/07/2023 17:21:54:219</t>
  </si>
  <si>
    <t>05/07/2023 17:21:55:075</t>
  </si>
  <si>
    <t>05/07/2023 17:21:55:078</t>
  </si>
  <si>
    <t>05/07/2023 17:21:56:257</t>
  </si>
  <si>
    <t>05/07/2023 17:21:56:262</t>
  </si>
  <si>
    <t>05/07/2023 17:21:57:105</t>
  </si>
  <si>
    <t>05/07/2023 17:21:57:108</t>
  </si>
  <si>
    <t>05/07/2023 17:21:58:108</t>
  </si>
  <si>
    <t>05/07/2023 17:21:58:111</t>
  </si>
  <si>
    <t>05/07/2023 17:21:59:142</t>
  </si>
  <si>
    <t>05/07/2023 17:21:59:145</t>
  </si>
  <si>
    <t>05/07/2023 17:22:00:131</t>
  </si>
  <si>
    <t>05/07/2023 17:22:00:134</t>
  </si>
  <si>
    <t>05/07/2023 17:22:01:285</t>
  </si>
  <si>
    <t>05/07/2023 17:22:01:288</t>
  </si>
  <si>
    <t>05/07/2023 17:22:02:368</t>
  </si>
  <si>
    <t>05/07/2023 17:22:02:371</t>
  </si>
  <si>
    <t>05/07/2023 17:22:03:367</t>
  </si>
  <si>
    <t>05/07/2023 17:22:03:371</t>
  </si>
  <si>
    <t>05/07/2023 17:22:04:395</t>
  </si>
  <si>
    <t>05/07/2023 17:22:04:398</t>
  </si>
  <si>
    <t>05/07/2023 17:22:05:397</t>
  </si>
  <si>
    <t>05/07/2023 17:22:05:401</t>
  </si>
  <si>
    <t>05/07/2023 17:22:06:441</t>
  </si>
  <si>
    <t>05/07/2023 17:22:06:446</t>
  </si>
  <si>
    <t>05/07/2023 17:22:07:440</t>
  </si>
  <si>
    <t>05/07/2023 17:22:07:444</t>
  </si>
  <si>
    <t>05/07/2023 17:22:08:467</t>
  </si>
  <si>
    <t>05/07/2023 17:22:08:473</t>
  </si>
  <si>
    <t>05/07/2023 17:22:09:460</t>
  </si>
  <si>
    <t>05/07/2023 17:22:09:463</t>
  </si>
  <si>
    <t>05/07/2023 17:22:10:496</t>
  </si>
  <si>
    <t>05/07/2023 17:22:10:499</t>
  </si>
  <si>
    <t>05/07/2023 17:22:11:503</t>
  </si>
  <si>
    <t>05/07/2023 17:22:11:506</t>
  </si>
  <si>
    <t>05/07/2023 17:22:12:536</t>
  </si>
  <si>
    <t>05/07/2023 17:22:12:542</t>
  </si>
  <si>
    <t>05/07/2023 17:22:13:545</t>
  </si>
  <si>
    <t>05/07/2023 17:22:13:549</t>
  </si>
  <si>
    <t>05/07/2023 17:22:14:559</t>
  </si>
  <si>
    <t>05/07/2023 17:22:14:563</t>
  </si>
  <si>
    <t>05/07/2023 17:22:15:553</t>
  </si>
  <si>
    <t>05/07/2023 17:22:15:556</t>
  </si>
  <si>
    <t>05/07/2023 17:22:16:608</t>
  </si>
  <si>
    <t>05/07/2023 17:22:16:614</t>
  </si>
  <si>
    <t>05/07/2023 17:22:17:599</t>
  </si>
  <si>
    <t>05/07/2023 17:22:17:602</t>
  </si>
  <si>
    <t>05/07/2023 17:22:18:647</t>
  </si>
  <si>
    <t>05/07/2023 17:22:18:650</t>
  </si>
  <si>
    <t>05/07/2023 17:22:19:825</t>
  </si>
  <si>
    <t>05/07/2023 17:22:19:829</t>
  </si>
  <si>
    <t>05/07/2023 17:22:20:693</t>
  </si>
  <si>
    <t>05/07/2023 17:22:20:696</t>
  </si>
  <si>
    <t>05/07/2023 17:22:21:858</t>
  </si>
  <si>
    <t>05/07/2023 17:22:21:862</t>
  </si>
  <si>
    <t>05/07/2023 17:22:22:855</t>
  </si>
  <si>
    <t>05/07/2023 17:22:22:859</t>
  </si>
  <si>
    <t>05/07/2023 17:22:23:914</t>
  </si>
  <si>
    <t>05/07/2023 17:22:23:921</t>
  </si>
  <si>
    <t>05/07/2023 17:22:25:155</t>
  </si>
  <si>
    <t>05/07/2023 17:22:25:158</t>
  </si>
  <si>
    <t>05/07/2023 17:22:25:930</t>
  </si>
  <si>
    <t>05/07/2023 17:22:25:933</t>
  </si>
  <si>
    <t>05/07/2023 17:22:26:937</t>
  </si>
  <si>
    <t>05/07/2023 17:22:26:941</t>
  </si>
  <si>
    <t>05/07/2023 17:22:27:996</t>
  </si>
  <si>
    <t>05/07/2023 17:22:27:999</t>
  </si>
  <si>
    <t>05/07/2023 17:22:29:180</t>
  </si>
  <si>
    <t>05/07/2023 17:22:29:184</t>
  </si>
  <si>
    <t>05/07/2023 17:22:30:017</t>
  </si>
  <si>
    <t>05/07/2023 17:22:30:022</t>
  </si>
  <si>
    <t>05/07/2023 17:22:31:016</t>
  </si>
  <si>
    <t>05/07/2023 17:22:31:019</t>
  </si>
  <si>
    <t>05/07/2023 17:22:32:032</t>
  </si>
  <si>
    <t>05/07/2023 17:22:32:035</t>
  </si>
  <si>
    <t>05/07/2023 17:22:33:036</t>
  </si>
  <si>
    <t>05/07/2023 17:22:33:039</t>
  </si>
  <si>
    <t>05/07/2023 17:22:34:072</t>
  </si>
  <si>
    <t>05/07/2023 17:22:34:078</t>
  </si>
  <si>
    <t>05/07/2023 17:22:35:260</t>
  </si>
  <si>
    <t>05/07/2023 17:22:35:263</t>
  </si>
  <si>
    <t>05/07/2023 17:22:36:407</t>
  </si>
  <si>
    <t>05/07/2023 17:22:36:410</t>
  </si>
  <si>
    <t>05/07/2023 17:22:37:398</t>
  </si>
  <si>
    <t>05/07/2023 17:22:37:404</t>
  </si>
  <si>
    <t>05/07/2023 17:22:38:529</t>
  </si>
  <si>
    <t>05/07/2023 17:22:38:532</t>
  </si>
  <si>
    <t>05/07/2023 17:22:39:533</t>
  </si>
  <si>
    <t>05/07/2023 17:22:39:539</t>
  </si>
  <si>
    <t>05/07/2023 17:22:40:607</t>
  </si>
  <si>
    <t>05/07/2023 17:22:40:609</t>
  </si>
  <si>
    <t>05/07/2023 17:22:41:775</t>
  </si>
  <si>
    <t>05/07/2023 17:22:41:778</t>
  </si>
  <si>
    <t>05/07/2023 17:22:42:647</t>
  </si>
  <si>
    <t>05/07/2023 17:22:42:651</t>
  </si>
  <si>
    <t>05/07/2023 17:22:43:821</t>
  </si>
  <si>
    <t>05/07/2023 17:22:43:822</t>
  </si>
  <si>
    <t>05/07/2023 17:22:44:831</t>
  </si>
  <si>
    <t>05/07/2023 17:22:44:834</t>
  </si>
  <si>
    <t>05/07/2023 17:22:45:849</t>
  </si>
  <si>
    <t>05/07/2023 17:22:45:854</t>
  </si>
  <si>
    <t>05/07/2023 17:22:46:862</t>
  </si>
  <si>
    <t>05/07/2023 17:22:46:865</t>
  </si>
  <si>
    <t>05/07/2023 17:22:47:898</t>
  </si>
  <si>
    <t>05/07/2023 17:22:47:901</t>
  </si>
  <si>
    <t>05/07/2023 17:22:48:924</t>
  </si>
  <si>
    <t>05/07/2023 17:22:48:928</t>
  </si>
  <si>
    <t>05/07/2023 17:22:50:013</t>
  </si>
  <si>
    <t>05/07/2023 17:22:50:017</t>
  </si>
  <si>
    <t>05/07/2023 17:22:51:168</t>
  </si>
  <si>
    <t>05/07/2023 17:22:51:171</t>
  </si>
  <si>
    <t>05/07/2023 17:22:52:167</t>
  </si>
  <si>
    <t>05/07/2023 17:22:52:171</t>
  </si>
  <si>
    <t>05/07/2023 17:22:53:266</t>
  </si>
  <si>
    <t>05/07/2023 17:22:53:269</t>
  </si>
  <si>
    <t>05/07/2023 17:22:54:407</t>
  </si>
  <si>
    <t>05/07/2023 17:22:54:413</t>
  </si>
  <si>
    <t>05/07/2023 17:22:55:414</t>
  </si>
  <si>
    <t>05/07/2023 17:22:55:417</t>
  </si>
  <si>
    <t>05/07/2023 17:22:56:450</t>
  </si>
  <si>
    <t>05/07/2023 17:22:56:453</t>
  </si>
  <si>
    <t>05/07/2023 17:22:57:447</t>
  </si>
  <si>
    <t>05/07/2023 17:22:57:450</t>
  </si>
  <si>
    <t>05/07/2023 17:22:58:457</t>
  </si>
  <si>
    <t>05/07/2023 17:22:58:461</t>
  </si>
  <si>
    <t>05/07/2023 17:22:59:473</t>
  </si>
  <si>
    <t>05/07/2023 17:22:59:477</t>
  </si>
  <si>
    <t>05/07/2023 17:23:00:503</t>
  </si>
  <si>
    <t>05/07/2023 17:23:00:509</t>
  </si>
  <si>
    <t>05/07/2023 17:23:01:497</t>
  </si>
  <si>
    <t>05/07/2023 17:23:01:502</t>
  </si>
  <si>
    <t>05/07/2023 17:23:02:529</t>
  </si>
  <si>
    <t>05/07/2023 17:23:02:533</t>
  </si>
  <si>
    <t>05/07/2023 17:23:03:532</t>
  </si>
  <si>
    <t>05/07/2023 17:23:03:535</t>
  </si>
  <si>
    <t>05/07/2023 17:23:04:546</t>
  </si>
  <si>
    <t>05/07/2023 17:23:04:549</t>
  </si>
  <si>
    <t>05/07/2023 17:23:05:565</t>
  </si>
  <si>
    <t>05/07/2023 17:23:05:569</t>
  </si>
  <si>
    <t>05/07/2023 17:23:06:598</t>
  </si>
  <si>
    <t>05/07/2023 17:23:06:601</t>
  </si>
  <si>
    <t>05/07/2023 17:23:07:588</t>
  </si>
  <si>
    <t>05/07/2023 17:23:07:594</t>
  </si>
  <si>
    <t>05/07/2023 17:23:08:617</t>
  </si>
  <si>
    <t>05/07/2023 17:23:08:619</t>
  </si>
  <si>
    <t>05/07/2023 17:23:09:631</t>
  </si>
  <si>
    <t>05/07/2023 17:23:09:634</t>
  </si>
  <si>
    <t>05/07/2023 17:23:10:653</t>
  </si>
  <si>
    <t>05/07/2023 17:23:10:657</t>
  </si>
  <si>
    <t>05/07/2023 17:23:11:674</t>
  </si>
  <si>
    <t>05/07/2023 17:23:11:677</t>
  </si>
  <si>
    <t>05/07/2023 17:23:12:696</t>
  </si>
  <si>
    <t>05/07/2023 17:23:12:698</t>
  </si>
  <si>
    <t>05/07/2023 17:23:13:884</t>
  </si>
  <si>
    <t>05/07/2023 17:23:13:888</t>
  </si>
  <si>
    <t>05/07/2023 17:23:14:707</t>
  </si>
  <si>
    <t>05/07/2023 17:23:14:711</t>
  </si>
  <si>
    <t>05/07/2023 17:23:15:727</t>
  </si>
  <si>
    <t>05/07/2023 17:23:15:730</t>
  </si>
  <si>
    <t>05/07/2023 17:23:16:743</t>
  </si>
  <si>
    <t>05/07/2023 17:23:16:747</t>
  </si>
  <si>
    <t>05/07/2023 17:23:17:746</t>
  </si>
  <si>
    <t>05/07/2023 17:23:17:749</t>
  </si>
  <si>
    <t>05/07/2023 17:23:18:775</t>
  </si>
  <si>
    <t>05/07/2023 17:23:18:778</t>
  </si>
  <si>
    <t>05/07/2023 17:23:19:790</t>
  </si>
  <si>
    <t>05/07/2023 17:23:19:796</t>
  </si>
  <si>
    <t>05/07/2023 17:23:20:801</t>
  </si>
  <si>
    <t>05/07/2023 17:23:20:803</t>
  </si>
  <si>
    <t>05/07/2023 17:23:21:788</t>
  </si>
  <si>
    <t>05/07/2023 17:23:21:790</t>
  </si>
  <si>
    <t>05/07/2023 17:23:22:848</t>
  </si>
  <si>
    <t>05/07/2023 17:23:22:852</t>
  </si>
  <si>
    <t>05/07/2023 17:23:23:858</t>
  </si>
  <si>
    <t>05/07/2023 17:23:23:862</t>
  </si>
  <si>
    <t>05/07/2023 17:23:24:862</t>
  </si>
  <si>
    <t>05/07/2023 17:23:24:865</t>
  </si>
  <si>
    <t>05/07/2023 17:23:25:849</t>
  </si>
  <si>
    <t>05/07/2023 17:23:25:854</t>
  </si>
  <si>
    <t>05/07/2023 17:23:26:901</t>
  </si>
  <si>
    <t>05/07/2023 17:23:26:904</t>
  </si>
  <si>
    <t>05/07/2023 17:23:27:918</t>
  </si>
  <si>
    <t>05/07/2023 17:23:27:923</t>
  </si>
  <si>
    <t>05/07/2023 17:23:28:934</t>
  </si>
  <si>
    <t>05/07/2023 17:23:28:938</t>
  </si>
  <si>
    <t>05/07/2023 17:23:29:927</t>
  </si>
  <si>
    <t>05/07/2023 17:23:29:930</t>
  </si>
  <si>
    <t>05/07/2023 17:23:30:953</t>
  </si>
  <si>
    <t>05/07/2023 17:23:30:957</t>
  </si>
  <si>
    <t>05/07/2023 17:23:31:956</t>
  </si>
  <si>
    <t>05/07/2023 17:23:31:959</t>
  </si>
  <si>
    <t>05/07/2023 17:23:33:002</t>
  </si>
  <si>
    <t>05/07/2023 17:23:33:007</t>
  </si>
  <si>
    <t>05/07/2023 17:23:33:996</t>
  </si>
  <si>
    <t>05/07/2023 17:23:34:000</t>
  </si>
  <si>
    <t>05/07/2023 17:23:35:029</t>
  </si>
  <si>
    <t>05/07/2023 17:23:35:032</t>
  </si>
  <si>
    <t>05/07/2023 17:23:36:022</t>
  </si>
  <si>
    <t>05/07/2023 17:23:36:026</t>
  </si>
  <si>
    <t>05/07/2023 17:23:37:059</t>
  </si>
  <si>
    <t>05/07/2023 17:23:37:062</t>
  </si>
  <si>
    <t>05/07/2023 17:23:38:059</t>
  </si>
  <si>
    <t>05/07/2023 17:23:38:065</t>
  </si>
  <si>
    <t>05/07/2023 17:23:39:091</t>
  </si>
  <si>
    <t>05/07/2023 17:23:39:095</t>
  </si>
  <si>
    <t>05/07/2023 17:23:40:085</t>
  </si>
  <si>
    <t>05/07/2023 17:23:40:088</t>
  </si>
  <si>
    <t>05/07/2023 17:23:41:121</t>
  </si>
  <si>
    <t>05/07/2023 17:23:41:125</t>
  </si>
  <si>
    <t>05/07/2023 17:23:42:130</t>
  </si>
  <si>
    <t>05/07/2023 17:23:42:132</t>
  </si>
  <si>
    <t>05/07/2023 17:23:43:154</t>
  </si>
  <si>
    <t>05/07/2023 17:23:43:157</t>
  </si>
  <si>
    <t>05/07/2023 17:23:44:153</t>
  </si>
  <si>
    <t>05/07/2023 17:23:44:157</t>
  </si>
  <si>
    <t>05/07/2023 17:23:45:184</t>
  </si>
  <si>
    <t>05/07/2023 17:23:45:188</t>
  </si>
  <si>
    <t>05/07/2023 17:23:46:177</t>
  </si>
  <si>
    <t>05/07/2023 17:23:46:188</t>
  </si>
  <si>
    <t>05/07/2023 17:23:47:211</t>
  </si>
  <si>
    <t>05/07/2023 17:23:47:214</t>
  </si>
  <si>
    <t>05/07/2023 17:23:48:211</t>
  </si>
  <si>
    <t>05/07/2023 17:23:48:214</t>
  </si>
  <si>
    <t>05/07/2023 17:23:49:240</t>
  </si>
  <si>
    <t>05/07/2023 17:23:49:243</t>
  </si>
  <si>
    <t>05/07/2023 17:23:50:253</t>
  </si>
  <si>
    <t>05/07/2023 17:23:50:256</t>
  </si>
  <si>
    <t>05/07/2023 17:23:51:269</t>
  </si>
  <si>
    <t>05/07/2023 17:23:51:273</t>
  </si>
  <si>
    <t>05/07/2023 17:23:52:286</t>
  </si>
  <si>
    <t>05/07/2023 17:23:52:289</t>
  </si>
  <si>
    <t>05/07/2023 17:23:53:306</t>
  </si>
  <si>
    <t>05/07/2023 17:23:53:309</t>
  </si>
  <si>
    <t>05/07/2023 17:23:54:334</t>
  </si>
  <si>
    <t>05/07/2023 17:23:54:338</t>
  </si>
  <si>
    <t>05/07/2023 17:23:55:348</t>
  </si>
  <si>
    <t>05/07/2023 17:23:55:351</t>
  </si>
  <si>
    <t>05/07/2023 17:23:56:338</t>
  </si>
  <si>
    <t>05/07/2023 17:23:56:342</t>
  </si>
  <si>
    <t>05/07/2023 17:23:57:372</t>
  </si>
  <si>
    <t>05/07/2023 17:23:57:377</t>
  </si>
  <si>
    <t>05/07/2023 17:23:58:377</t>
  </si>
  <si>
    <t>05/07/2023 17:23:58:380</t>
  </si>
  <si>
    <t>05/07/2023 17:23:59:407</t>
  </si>
  <si>
    <t>05/07/2023 17:23:59:411</t>
  </si>
  <si>
    <t>05/07/2023 17:24:00:398</t>
  </si>
  <si>
    <t>05/07/2023 17:24:00:401</t>
  </si>
  <si>
    <t>05/07/2023 17:24:01:436</t>
  </si>
  <si>
    <t>05/07/2023 17:24:01:440</t>
  </si>
  <si>
    <t>05/07/2023 17:24:02:438</t>
  </si>
  <si>
    <t>05/07/2023 17:24:02:441</t>
  </si>
  <si>
    <t>05/07/2023 17:24:03:450</t>
  </si>
  <si>
    <t>05/07/2023 17:24:03:453</t>
  </si>
  <si>
    <t>05/07/2023 17:24:04:456</t>
  </si>
  <si>
    <t>05/07/2023 17:24:04:460</t>
  </si>
  <si>
    <t>05/07/2023 17:24:05:522</t>
  </si>
  <si>
    <t>05/07/2023 17:24:05:525</t>
  </si>
  <si>
    <t>05/07/2023 17:24:06:532</t>
  </si>
  <si>
    <t>05/07/2023 17:24:06:536</t>
  </si>
  <si>
    <t>05/07/2023 17:24:07:543</t>
  </si>
  <si>
    <t>05/07/2023 17:24:07:548</t>
  </si>
  <si>
    <t>05/07/2023 17:24:08:546</t>
  </si>
  <si>
    <t>05/07/2023 17:24:08:549</t>
  </si>
  <si>
    <t>05/07/2023 17:24:09:569</t>
  </si>
  <si>
    <t>05/07/2023 17:24:09:572</t>
  </si>
  <si>
    <t>05/07/2023 17:24:10:585</t>
  </si>
  <si>
    <t>05/07/2023 17:24:10:588</t>
  </si>
  <si>
    <t>05/07/2023 17:24:11:605</t>
  </si>
  <si>
    <t>05/07/2023 17:24:11:611</t>
  </si>
  <si>
    <t>05/07/2023 17:24:12:611</t>
  </si>
  <si>
    <t>05/07/2023 17:24:12:615</t>
  </si>
  <si>
    <t>05/07/2023 17:24:13:641</t>
  </si>
  <si>
    <t>05/07/2023 17:24:13:645</t>
  </si>
  <si>
    <t>05/07/2023 17:24:14:634</t>
  </si>
  <si>
    <t>05/07/2023 17:24:14:638</t>
  </si>
  <si>
    <t>05/07/2023 17:24:15:674</t>
  </si>
  <si>
    <t>05/07/2023 17:24:15:678</t>
  </si>
  <si>
    <t>05/07/2023 17:24:16:683</t>
  </si>
  <si>
    <t>05/07/2023 17:24:16:686</t>
  </si>
  <si>
    <t>05/07/2023 17:24:17:716</t>
  </si>
  <si>
    <t>05/07/2023 17:24:17:717</t>
  </si>
  <si>
    <t>05/07/2023 17:24:18:711</t>
  </si>
  <si>
    <t>05/07/2023 17:24:18:717</t>
  </si>
  <si>
    <t>05/07/2023 17:24:19:753</t>
  </si>
  <si>
    <t>05/07/2023 17:24:19:756</t>
  </si>
  <si>
    <t>05/07/2023 17:24:20:740</t>
  </si>
  <si>
    <t>05/07/2023 17:24:20:744</t>
  </si>
  <si>
    <t>05/07/2023 17:24:21:763</t>
  </si>
  <si>
    <t>05/07/2023 17:24:21:766</t>
  </si>
  <si>
    <t>05/07/2023 17:24:22:760</t>
  </si>
  <si>
    <t>05/07/2023 17:24:22:763</t>
  </si>
  <si>
    <t>05/07/2023 17:24:23:813</t>
  </si>
  <si>
    <t>05/07/2023 17:24:23:818</t>
  </si>
  <si>
    <t>05/07/2023 17:24:24:803</t>
  </si>
  <si>
    <t>05/07/2023 17:24:24:808</t>
  </si>
  <si>
    <t>05/07/2023 17:24:25:825</t>
  </si>
  <si>
    <t>05/07/2023 17:24:25:829</t>
  </si>
  <si>
    <t>05/07/2023 17:24:26:829</t>
  </si>
  <si>
    <t>05/07/2023 17:24:26:832</t>
  </si>
  <si>
    <t>05/07/2023 17:24:27:869</t>
  </si>
  <si>
    <t>05/07/2023 17:24:27:871</t>
  </si>
  <si>
    <t>05/07/2023 17:24:28:871</t>
  </si>
  <si>
    <t>05/07/2023 17:24:28:875</t>
  </si>
  <si>
    <t>05/07/2023 17:24:29:891</t>
  </si>
  <si>
    <t>05/07/2023 17:24:29:894</t>
  </si>
  <si>
    <t>05/07/2023 17:24:30:897</t>
  </si>
  <si>
    <t>05/07/2023 17:24:30:901</t>
  </si>
  <si>
    <t>05/07/2023 17:24:31:924</t>
  </si>
  <si>
    <t>05/07/2023 17:24:31:927</t>
  </si>
  <si>
    <t>05/07/2023 17:24:32:914</t>
  </si>
  <si>
    <t>05/07/2023 17:24:32:918</t>
  </si>
  <si>
    <t>05/07/2023 17:24:33:959</t>
  </si>
  <si>
    <t>05/07/2023 17:24:33:963</t>
  </si>
  <si>
    <t>05/07/2023 17:24:34:971</t>
  </si>
  <si>
    <t>05/07/2023 17:24:34:976</t>
  </si>
  <si>
    <t>05/07/2023 17:24:35:989</t>
  </si>
  <si>
    <t>05/07/2023 17:24:35:992</t>
  </si>
  <si>
    <t>05/07/2023 17:24:36:977</t>
  </si>
  <si>
    <t>05/07/2023 17:24:36:982</t>
  </si>
  <si>
    <t>05/07/2023 17:24:38:019</t>
  </si>
  <si>
    <t>05/07/2023 17:24:38:023</t>
  </si>
  <si>
    <t>05/07/2023 17:24:39:003</t>
  </si>
  <si>
    <t>05/07/2023 17:24:39:009</t>
  </si>
  <si>
    <t>05/07/2023 17:24:40:066</t>
  </si>
  <si>
    <t>05/07/2023 17:24:40:069</t>
  </si>
  <si>
    <t>05/07/2023 17:24:41:062</t>
  </si>
  <si>
    <t>05/07/2023 17:24:41:063</t>
  </si>
  <si>
    <t>05/07/2023 17:24:42:082</t>
  </si>
  <si>
    <t>05/07/2023 17:24:42:086</t>
  </si>
  <si>
    <t>05/07/2023 17:24:43:082</t>
  </si>
  <si>
    <t>05/07/2023 17:24:43:085</t>
  </si>
  <si>
    <t>05/07/2023 17:24:44:131</t>
  </si>
  <si>
    <t>05/07/2023 17:24:44:134</t>
  </si>
  <si>
    <t>05/07/2023 17:24:45:134</t>
  </si>
  <si>
    <t>05/07/2023 17:24:45:138</t>
  </si>
  <si>
    <t>05/07/2023 17:24:46:142</t>
  </si>
  <si>
    <t>05/07/2023 17:24:46:145</t>
  </si>
  <si>
    <t>05/07/2023 17:24:47:138</t>
  </si>
  <si>
    <t>05/07/2023 17:24:47:142</t>
  </si>
  <si>
    <t>05/07/2023 17:24:48:183</t>
  </si>
  <si>
    <t>05/07/2023 17:24:48:187</t>
  </si>
  <si>
    <t>05/07/2023 17:24:49:177</t>
  </si>
  <si>
    <t>05/07/2023 17:24:49:180</t>
  </si>
  <si>
    <t>05/07/2023 17:24:50:203</t>
  </si>
  <si>
    <t>05/07/2023 17:24:50:206</t>
  </si>
  <si>
    <t>05/07/2023 17:24:51:207</t>
  </si>
  <si>
    <t>05/07/2023 17:24:51:210</t>
  </si>
  <si>
    <t>05/07/2023 17:24:52:253</t>
  </si>
  <si>
    <t>05/07/2023 17:24:52:256</t>
  </si>
  <si>
    <t>05/07/2023 17:24:53:266</t>
  </si>
  <si>
    <t>05/07/2023 17:24:53:269</t>
  </si>
  <si>
    <t>05/07/2023 17:24:54:279</t>
  </si>
  <si>
    <t>05/07/2023 17:24:54:282</t>
  </si>
  <si>
    <t>05/07/2023 17:24:55:279</t>
  </si>
  <si>
    <t>05/07/2023 17:24:55:283</t>
  </si>
  <si>
    <t>05/07/2023 17:24:56:306</t>
  </si>
  <si>
    <t>05/07/2023 17:24:56:309</t>
  </si>
  <si>
    <t>05/07/2023 17:24:57:321</t>
  </si>
  <si>
    <t>05/07/2023 17:24:57:323</t>
  </si>
  <si>
    <t>05/07/2023 17:24:58:331</t>
  </si>
  <si>
    <t>05/07/2023 17:24:58:334</t>
  </si>
  <si>
    <t>05/07/2023 17:24:59:345</t>
  </si>
  <si>
    <t>05/07/2023 17:24:59:349</t>
  </si>
  <si>
    <t>05/07/2023 17:25:00:354</t>
  </si>
  <si>
    <t>05/07/2023 17:25:00:357</t>
  </si>
  <si>
    <t>05/07/2023 17:25:01:358</t>
  </si>
  <si>
    <t>05/07/2023 17:25:01:361</t>
  </si>
  <si>
    <t>05/07/2023 17:25:02:398</t>
  </si>
  <si>
    <t>05/07/2023 17:25:02:401</t>
  </si>
  <si>
    <t>05/07/2023 17:25:03:407</t>
  </si>
  <si>
    <t>05/07/2023 17:25:03:411</t>
  </si>
  <si>
    <t>05/07/2023 17:25:04:434</t>
  </si>
  <si>
    <t>05/07/2023 17:25:04:437</t>
  </si>
  <si>
    <t>05/07/2023 17:25:05:414</t>
  </si>
  <si>
    <t>05/07/2023 17:25:05:417</t>
  </si>
  <si>
    <t>05/07/2023 17:25:06:460</t>
  </si>
  <si>
    <t>05/07/2023 17:25:06:463</t>
  </si>
  <si>
    <t>05/07/2023 17:25:07:473</t>
  </si>
  <si>
    <t>05/07/2023 17:25:07:477</t>
  </si>
  <si>
    <t>05/07/2023 17:25:08:503</t>
  </si>
  <si>
    <t>05/07/2023 17:25:08:506</t>
  </si>
  <si>
    <t>05/07/2023 17:25:09:503</t>
  </si>
  <si>
    <t>05/07/2023 17:25:09:506</t>
  </si>
  <si>
    <t>05/07/2023 17:25:10:525</t>
  </si>
  <si>
    <t>05/07/2023 17:25:10:528</t>
  </si>
  <si>
    <t>05/07/2023 17:25:11:529</t>
  </si>
  <si>
    <t>05/07/2023 17:25:11:533</t>
  </si>
  <si>
    <t>05/07/2023 17:25:12:551</t>
  </si>
  <si>
    <t>05/07/2023 17:25:12:555</t>
  </si>
  <si>
    <t>05/07/2023 17:25:13:558</t>
  </si>
  <si>
    <t>05/07/2023 17:25:13:561</t>
  </si>
  <si>
    <t>05/07/2023 17:25:14:596</t>
  </si>
  <si>
    <t>05/07/2023 17:25:14:599</t>
  </si>
  <si>
    <t>05/07/2023 17:25:15:608</t>
  </si>
  <si>
    <t>05/07/2023 17:25:15:614</t>
  </si>
  <si>
    <t>05/07/2023 17:25:16:630</t>
  </si>
  <si>
    <t>05/07/2023 17:25:16:632</t>
  </si>
  <si>
    <t>05/07/2023 17:25:17:631</t>
  </si>
  <si>
    <t>05/07/2023 17:25:17:634</t>
  </si>
  <si>
    <t>05/07/2023 17:25:18:644</t>
  </si>
  <si>
    <t>05/07/2023 17:25:18:648</t>
  </si>
  <si>
    <t>05/07/2023 17:25:19:641</t>
  </si>
  <si>
    <t>05/07/2023 17:25:19:644</t>
  </si>
  <si>
    <t>05/07/2023 17:25:20:684</t>
  </si>
  <si>
    <t>05/07/2023 17:25:20:687</t>
  </si>
  <si>
    <t>05/07/2023 17:25:21:687</t>
  </si>
  <si>
    <t>05/07/2023 17:25:21:690</t>
  </si>
  <si>
    <t>05/07/2023 17:25:22:701</t>
  </si>
  <si>
    <t>05/07/2023 17:25:22:706</t>
  </si>
  <si>
    <t>05/07/2023 17:25:23:709</t>
  </si>
  <si>
    <t>05/07/2023 17:25:23:711</t>
  </si>
  <si>
    <t>05/07/2023 17:25:24:747</t>
  </si>
  <si>
    <t>05/07/2023 17:25:24:752</t>
  </si>
  <si>
    <t>05/07/2023 17:25:25:765</t>
  </si>
  <si>
    <t>05/07/2023 17:25:25:766</t>
  </si>
  <si>
    <t>05/07/2023 17:25:26:767</t>
  </si>
  <si>
    <t>05/07/2023 17:25:26:769</t>
  </si>
  <si>
    <t>05/07/2023 17:25:27:773</t>
  </si>
  <si>
    <t>05/07/2023 17:25:27:776</t>
  </si>
  <si>
    <t>05/07/2023 17:25:28:805</t>
  </si>
  <si>
    <t>05/07/2023 17:25:28:811</t>
  </si>
  <si>
    <t>05/07/2023 17:25:29:818</t>
  </si>
  <si>
    <t>05/07/2023 17:25:29:821</t>
  </si>
  <si>
    <t>05/07/2023 17:25:30:841</t>
  </si>
  <si>
    <t>05/07/2023 17:25:30:844</t>
  </si>
  <si>
    <t>05/07/2023 17:25:31:835</t>
  </si>
  <si>
    <t>05/07/2023 17:25:31:836</t>
  </si>
  <si>
    <t>05/07/2023 17:25:32:861</t>
  </si>
  <si>
    <t>05/07/2023 17:25:32:867</t>
  </si>
  <si>
    <t>05/07/2023 17:25:33:861</t>
  </si>
  <si>
    <t>05/07/2023 17:25:33:865</t>
  </si>
  <si>
    <t>05/07/2023 17:25:34:894</t>
  </si>
  <si>
    <t>05/07/2023 17:25:34:897</t>
  </si>
  <si>
    <t>05/07/2023 17:25:35:911</t>
  </si>
  <si>
    <t>05/07/2023 17:25:35:917</t>
  </si>
  <si>
    <t>05/07/2023 17:25:36:930</t>
  </si>
  <si>
    <t>05/07/2023 17:25:36:933</t>
  </si>
  <si>
    <t>05/07/2023 17:25:37:938</t>
  </si>
  <si>
    <t>05/07/2023 17:25:37:941</t>
  </si>
  <si>
    <t>05/07/2023 17:25:38:963</t>
  </si>
  <si>
    <t>05/07/2023 17:25:38:967</t>
  </si>
  <si>
    <t>05/07/2023 17:25:39:960</t>
  </si>
  <si>
    <t>05/07/2023 17:25:39:964</t>
  </si>
  <si>
    <t>05/07/2023 17:25:41:012</t>
  </si>
  <si>
    <t>05/07/2023 17:25:41:016</t>
  </si>
  <si>
    <t>05/07/2023 17:25:42:019</t>
  </si>
  <si>
    <t>05/07/2023 17:25:42:022</t>
  </si>
  <si>
    <t>05/07/2023 17:25:43:061</t>
  </si>
  <si>
    <t>05/07/2023 17:25:43:065</t>
  </si>
  <si>
    <t>05/07/2023 17:25:44:062</t>
  </si>
  <si>
    <t>05/07/2023 17:25:44:066</t>
  </si>
  <si>
    <t>05/07/2023 17:25:45:085</t>
  </si>
  <si>
    <t>05/07/2023 17:25:45:088</t>
  </si>
  <si>
    <t>05/07/2023 17:25:46:105</t>
  </si>
  <si>
    <t>05/07/2023 17:25:46:108</t>
  </si>
  <si>
    <t>05/07/2023 17:25:47:117</t>
  </si>
  <si>
    <t>05/07/2023 17:25:47:121</t>
  </si>
  <si>
    <t>05/07/2023 17:25:48:124</t>
  </si>
  <si>
    <t>05/07/2023 17:25:48:127</t>
  </si>
  <si>
    <t>05/07/2023 17:25:49:154</t>
  </si>
  <si>
    <t>05/07/2023 17:25:49:157</t>
  </si>
  <si>
    <t>05/07/2023 17:25:50:151</t>
  </si>
  <si>
    <t>05/07/2023 17:25:50:154</t>
  </si>
  <si>
    <t>05/07/2023 17:25:51:173</t>
  </si>
  <si>
    <t>05/07/2023 17:25:51:177</t>
  </si>
  <si>
    <t>05/07/2023 17:25:52:177</t>
  </si>
  <si>
    <t>05/07/2023 17:25:52:180</t>
  </si>
  <si>
    <t>05/07/2023 17:25:53:210</t>
  </si>
  <si>
    <t>05/07/2023 17:25:53:213</t>
  </si>
  <si>
    <t>05/07/2023 17:25:54:236</t>
  </si>
  <si>
    <t>05/07/2023 17:25:54:239</t>
  </si>
  <si>
    <t>05/07/2023 17:25:55:243</t>
  </si>
  <si>
    <t>05/07/2023 17:25:55:247</t>
  </si>
  <si>
    <t>05/07/2023 17:25:56:252</t>
  </si>
  <si>
    <t>05/07/2023 17:25:56:256</t>
  </si>
  <si>
    <t>05/07/2023 17:25:57:289</t>
  </si>
  <si>
    <t>05/07/2023 17:25:57:292</t>
  </si>
  <si>
    <t>05/07/2023 17:25:58:469</t>
  </si>
  <si>
    <t>05/07/2023 17:25:58:473</t>
  </si>
  <si>
    <t>05/07/2023 17:25:59:309</t>
  </si>
  <si>
    <t>05/07/2023 17:25:59:312</t>
  </si>
  <si>
    <t>05/07/2023 17:26:00:319</t>
  </si>
  <si>
    <t>05/07/2023 17:26:00:322</t>
  </si>
  <si>
    <t>05/07/2023 17:26:01:346</t>
  </si>
  <si>
    <t>05/07/2023 17:26:01:349</t>
  </si>
  <si>
    <t>05/07/2023 17:26:02:342</t>
  </si>
  <si>
    <t>05/07/2023 17:26:02:345</t>
  </si>
  <si>
    <t>05/07/2023 17:26:03:362</t>
  </si>
  <si>
    <t>05/07/2023 17:26:03:365</t>
  </si>
  <si>
    <t>05/07/2023 17:26:04:349</t>
  </si>
  <si>
    <t>05/07/2023 17:26:04:352</t>
  </si>
  <si>
    <t>05/07/2023 17:26:05:395</t>
  </si>
  <si>
    <t>05/07/2023 17:26:05:398</t>
  </si>
  <si>
    <t>05/07/2023 17:26:06:417</t>
  </si>
  <si>
    <t>05/07/2023 17:26:06:421</t>
  </si>
  <si>
    <t>05/07/2023 17:26:07:421</t>
  </si>
  <si>
    <t>05/07/2023 17:26:07:424</t>
  </si>
  <si>
    <t>05/07/2023 17:26:08:443</t>
  </si>
  <si>
    <t>05/07/2023 17:26:08:446</t>
  </si>
  <si>
    <t>05/07/2023 17:26:09:469</t>
  </si>
  <si>
    <t>05/07/2023 17:26:09:473</t>
  </si>
  <si>
    <t>05/07/2023 17:26:10:467</t>
  </si>
  <si>
    <t>05/07/2023 17:26:10:470</t>
  </si>
  <si>
    <t>05/07/2023 17:26:11:536</t>
  </si>
  <si>
    <t>05/07/2023 17:26:11:540</t>
  </si>
  <si>
    <t>05/07/2023 17:26:12:710</t>
  </si>
  <si>
    <t>05/07/2023 17:26:12:714</t>
  </si>
  <si>
    <t>05/07/2023 17:26:13:714</t>
  </si>
  <si>
    <t>05/07/2023 17:26:13:719</t>
  </si>
  <si>
    <t>05/07/2023 17:26:14:742</t>
  </si>
  <si>
    <t>05/07/2023 17:26:14:744</t>
  </si>
  <si>
    <t>05/07/2023 17:26:15:760</t>
  </si>
  <si>
    <t>05/07/2023 17:26:15:765</t>
  </si>
  <si>
    <t>05/07/2023 17:26:16:775</t>
  </si>
  <si>
    <t>05/07/2023 17:26:16:778</t>
  </si>
  <si>
    <t>05/07/2023 17:26:17:773</t>
  </si>
  <si>
    <t>05/07/2023 17:26:17:776</t>
  </si>
  <si>
    <t>05/07/2023 17:26:18:796</t>
  </si>
  <si>
    <t>05/07/2023 17:26:18:799</t>
  </si>
  <si>
    <t>05/07/2023 17:26:19:786</t>
  </si>
  <si>
    <t>05/07/2023 17:26:19:789</t>
  </si>
  <si>
    <t>05/07/2023 17:26:20:838</t>
  </si>
  <si>
    <t>05/07/2023 17:26:20:841</t>
  </si>
  <si>
    <t>05/07/2023 17:26:21:842</t>
  </si>
  <si>
    <t>05/07/2023 17:26:21:845</t>
  </si>
  <si>
    <t>05/07/2023 17:26:22:875</t>
  </si>
  <si>
    <t>05/07/2023 17:26:22:878</t>
  </si>
  <si>
    <t>05/07/2023 17:26:23:871</t>
  </si>
  <si>
    <t>05/07/2023 17:26:23:875</t>
  </si>
  <si>
    <t>05/07/2023 17:26:24:907</t>
  </si>
  <si>
    <t>05/07/2023 17:26:24:910</t>
  </si>
  <si>
    <t>05/07/2023 17:26:25:898</t>
  </si>
  <si>
    <t>05/07/2023 17:26:25:904</t>
  </si>
  <si>
    <t>05/07/2023 17:26:26:934</t>
  </si>
  <si>
    <t>05/07/2023 17:26:26:938</t>
  </si>
  <si>
    <t>05/07/2023 17:26:27:930</t>
  </si>
  <si>
    <t>05/07/2023 17:26:27:934</t>
  </si>
  <si>
    <t>05/07/2023 17:26:28:986</t>
  </si>
  <si>
    <t>05/07/2023 17:26:28:990</t>
  </si>
  <si>
    <t>05/07/2023 17:26:29:973</t>
  </si>
  <si>
    <t>05/07/2023 17:26:29:977</t>
  </si>
  <si>
    <t>05/07/2023 17:26:31:010</t>
  </si>
  <si>
    <t>05/07/2023 17:26:31:013</t>
  </si>
  <si>
    <t>05/07/2023 17:26:32:006</t>
  </si>
  <si>
    <t>05/07/2023 17:26:32:010</t>
  </si>
  <si>
    <t>05/07/2023 17:26:33:046</t>
  </si>
  <si>
    <t>05/07/2023 17:26:33:051</t>
  </si>
  <si>
    <t>05/07/2023 17:26:34:063</t>
  </si>
  <si>
    <t>05/07/2023 17:26:34:066</t>
  </si>
  <si>
    <t>05/07/2023 17:26:35:072</t>
  </si>
  <si>
    <t>05/07/2023 17:26:35:075</t>
  </si>
  <si>
    <t>05/07/2023 17:26:36:072</t>
  </si>
  <si>
    <t>05/07/2023 17:26:36:076</t>
  </si>
  <si>
    <t>05/07/2023 17:26:37:111</t>
  </si>
  <si>
    <t>05/07/2023 17:26:37:114</t>
  </si>
  <si>
    <t>05/07/2023 17:26:38:121</t>
  </si>
  <si>
    <t>05/07/2023 17:26:38:125</t>
  </si>
  <si>
    <t>05/07/2023 17:26:39:128</t>
  </si>
  <si>
    <t>05/07/2023 17:26:39:132</t>
  </si>
  <si>
    <t>05/07/2023 17:26:40:144</t>
  </si>
  <si>
    <t>05/07/2023 17:26:40:147</t>
  </si>
  <si>
    <t>05/07/2023 17:26:41:168</t>
  </si>
  <si>
    <t>05/07/2023 17:26:41:171</t>
  </si>
  <si>
    <t>05/07/2023 17:26:42:164</t>
  </si>
  <si>
    <t>05/07/2023 17:26:42:167</t>
  </si>
  <si>
    <t>05/07/2023 17:26:43:196</t>
  </si>
  <si>
    <t>05/07/2023 17:26:43:197</t>
  </si>
  <si>
    <t>05/07/2023 17:26:44:207</t>
  </si>
  <si>
    <t>05/07/2023 17:26:44:210</t>
  </si>
  <si>
    <t>05/07/2023 17:26:45:226</t>
  </si>
  <si>
    <t>05/07/2023 17:26:45:230</t>
  </si>
  <si>
    <t>05/07/2023 17:26:46:236</t>
  </si>
  <si>
    <t>05/07/2023 17:26:46:240</t>
  </si>
  <si>
    <t>05/07/2023 17:26:47:257</t>
  </si>
  <si>
    <t>05/07/2023 17:26:47:260</t>
  </si>
  <si>
    <t>05/07/2023 17:26:48:250</t>
  </si>
  <si>
    <t>05/07/2023 17:26:48:253</t>
  </si>
  <si>
    <t>05/07/2023 17:26:49:278</t>
  </si>
  <si>
    <t>05/07/2023 17:26:49:282</t>
  </si>
  <si>
    <t>05/07/2023 17:26:50:269</t>
  </si>
  <si>
    <t>05/07/2023 17:26:50:272</t>
  </si>
  <si>
    <t>05/07/2023 17:26:51:329</t>
  </si>
  <si>
    <t>05/07/2023 17:26:51:334</t>
  </si>
  <si>
    <t>05/07/2023 17:26:52:329</t>
  </si>
  <si>
    <t>05/07/2023 17:26:52:332</t>
  </si>
  <si>
    <t>05/07/2023 17:26:53:352</t>
  </si>
  <si>
    <t>05/07/2023 17:26:53:355</t>
  </si>
  <si>
    <t>05/07/2023 17:26:54:359</t>
  </si>
  <si>
    <t>05/07/2023 17:26:54:365</t>
  </si>
  <si>
    <t>05/07/2023 17:26:55:371</t>
  </si>
  <si>
    <t>05/07/2023 17:26:55:375</t>
  </si>
  <si>
    <t>05/07/2023 17:26:56:372</t>
  </si>
  <si>
    <t>05/07/2023 17:26:56:375</t>
  </si>
  <si>
    <t>05/07/2023 17:26:57:427</t>
  </si>
  <si>
    <t>05/07/2023 17:26:57:430</t>
  </si>
  <si>
    <t>05/07/2023 17:26:58:427</t>
  </si>
  <si>
    <t>05/07/2023 17:26:58:431</t>
  </si>
  <si>
    <t>05/07/2023 17:26:59:466</t>
  </si>
  <si>
    <t>05/07/2023 17:26:59:469</t>
  </si>
  <si>
    <t>05/07/2023 17:27:00:486</t>
  </si>
  <si>
    <t>05/07/2023 17:27:00:489</t>
  </si>
  <si>
    <t>05/07/2023 17:27:01:519</t>
  </si>
  <si>
    <t>05/07/2023 17:27:01:523</t>
  </si>
  <si>
    <t>05/07/2023 17:27:02:513</t>
  </si>
  <si>
    <t>05/07/2023 17:27:02:516</t>
  </si>
  <si>
    <t>05/07/2023 17:27:03:546</t>
  </si>
  <si>
    <t>05/07/2023 17:27:03:549</t>
  </si>
  <si>
    <t>05/07/2023 17:27:04:536</t>
  </si>
  <si>
    <t>05/07/2023 17:27:04:540</t>
  </si>
  <si>
    <t>05/07/2023 17:27:05:595</t>
  </si>
  <si>
    <t>05/07/2023 17:27:05:598</t>
  </si>
  <si>
    <t>05/07/2023 17:27:06:588</t>
  </si>
  <si>
    <t>05/07/2023 17:27:06:592</t>
  </si>
  <si>
    <t>05/07/2023 17:27:07:631</t>
  </si>
  <si>
    <t>05/07/2023 17:27:07:637</t>
  </si>
  <si>
    <t>05/07/2023 17:27:08:632</t>
  </si>
  <si>
    <t>05/07/2023 17:27:08:635</t>
  </si>
  <si>
    <t>05/07/2023 17:27:09:651</t>
  </si>
  <si>
    <t>05/07/2023 17:27:09:654</t>
  </si>
  <si>
    <t>05/07/2023 17:27:10:647</t>
  </si>
  <si>
    <t>05/07/2023 17:27:10:651</t>
  </si>
  <si>
    <t>05/07/2023 17:27:11:678</t>
  </si>
  <si>
    <t>05/07/2023 17:27:11:681</t>
  </si>
  <si>
    <t>05/07/2023 17:27:12:674</t>
  </si>
  <si>
    <t>05/07/2023 17:27:12:678</t>
  </si>
  <si>
    <t>05/07/2023 17:27:13:730</t>
  </si>
  <si>
    <t>05/07/2023 17:27:13:733</t>
  </si>
  <si>
    <t>05/07/2023 17:27:14:726</t>
  </si>
  <si>
    <t>05/07/2023 17:27:14:730</t>
  </si>
  <si>
    <t>05/07/2023 17:27:15:756</t>
  </si>
  <si>
    <t>05/07/2023 17:27:15:757</t>
  </si>
  <si>
    <t>05/07/2023 17:27:16:757</t>
  </si>
  <si>
    <t>05/07/2023 17:27:16:760</t>
  </si>
  <si>
    <t>05/07/2023 17:27:17:799</t>
  </si>
  <si>
    <t>05/07/2023 17:27:17:803</t>
  </si>
  <si>
    <t>05/07/2023 17:27:18:821</t>
  </si>
  <si>
    <t>05/07/2023 17:27:18:823</t>
  </si>
  <si>
    <t>05/07/2023 17:27:19:845</t>
  </si>
  <si>
    <t>05/07/2023 17:27:19:848</t>
  </si>
  <si>
    <t>05/07/2023 17:27:20:845</t>
  </si>
  <si>
    <t>05/07/2023 17:27:20:849</t>
  </si>
  <si>
    <t>05/07/2023 17:27:21:880</t>
  </si>
  <si>
    <t>05/07/2023 17:27:21:882</t>
  </si>
  <si>
    <t>05/07/2023 17:27:22:890</t>
  </si>
  <si>
    <t>05/07/2023 17:27:22:892</t>
  </si>
  <si>
    <t>05/07/2023 17:27:23:907</t>
  </si>
  <si>
    <t>05/07/2023 17:27:23:911</t>
  </si>
  <si>
    <t>05/07/2023 17:27:24:911</t>
  </si>
  <si>
    <t>05/07/2023 17:27:24:914</t>
  </si>
  <si>
    <t>05/07/2023 17:27:25:944</t>
  </si>
  <si>
    <t>05/07/2023 17:27:25:947</t>
  </si>
  <si>
    <t>05/07/2023 17:27:26:957</t>
  </si>
  <si>
    <t>05/07/2023 17:27:26:961</t>
  </si>
  <si>
    <t>05/07/2023 17:27:27:980</t>
  </si>
  <si>
    <t>05/07/2023 17:27:27:983</t>
  </si>
  <si>
    <t>05/07/2023 17:27:28:974</t>
  </si>
  <si>
    <t>05/07/2023 17:27:28:979</t>
  </si>
  <si>
    <t>05/07/2023 17:27:30:016</t>
  </si>
  <si>
    <t>05/07/2023 17:27:30:020</t>
  </si>
  <si>
    <t>05/07/2023 17:27:31:013</t>
  </si>
  <si>
    <t>05/07/2023 17:27:31:019</t>
  </si>
  <si>
    <t>05/07/2023 17:27:32:036</t>
  </si>
  <si>
    <t>05/07/2023 17:27:32:040</t>
  </si>
  <si>
    <t>05/07/2023 17:27:33:045</t>
  </si>
  <si>
    <t>05/07/2023 17:27:33:049</t>
  </si>
  <si>
    <t>05/07/2023 17:27:34:081</t>
  </si>
  <si>
    <t>05/07/2023 17:27:34:084</t>
  </si>
  <si>
    <t>05/07/2023 17:27:35:089</t>
  </si>
  <si>
    <t>05/07/2023 17:27:35:094</t>
  </si>
  <si>
    <t>05/07/2023 17:27:36:096</t>
  </si>
  <si>
    <t>05/07/2023 17:27:36:101</t>
  </si>
  <si>
    <t>05/07/2023 17:27:37:088</t>
  </si>
  <si>
    <t>05/07/2023 17:27:37:091</t>
  </si>
  <si>
    <t>05/07/2023 17:27:38:130</t>
  </si>
  <si>
    <t>05/07/2023 17:27:38:132</t>
  </si>
  <si>
    <t>05/07/2023 17:27:39:131</t>
  </si>
  <si>
    <t>05/07/2023 17:27:39:134</t>
  </si>
  <si>
    <t>05/07/2023 17:27:40:170</t>
  </si>
  <si>
    <t>05/07/2023 17:27:40:173</t>
  </si>
  <si>
    <t>05/07/2023 17:27:41:173</t>
  </si>
  <si>
    <t>05/07/2023 17:27:41:176</t>
  </si>
  <si>
    <t>05/07/2023 17:27:42:200</t>
  </si>
  <si>
    <t>05/07/2023 17:27:42:203</t>
  </si>
  <si>
    <t>05/07/2023 17:27:43:190</t>
  </si>
  <si>
    <t>05/07/2023 17:27:43:193</t>
  </si>
  <si>
    <t>05/07/2023 17:27:44:220</t>
  </si>
  <si>
    <t>05/07/2023 17:27:44:223</t>
  </si>
  <si>
    <t>05/07/2023 17:27:45:210</t>
  </si>
  <si>
    <t>05/07/2023 17:27:45:213</t>
  </si>
  <si>
    <t>05/07/2023 17:27:46:252</t>
  </si>
  <si>
    <t>05/07/2023 17:27:46:255</t>
  </si>
  <si>
    <t>05/07/2023 17:27:47:252</t>
  </si>
  <si>
    <t>05/07/2023 17:27:47:259</t>
  </si>
  <si>
    <t>05/07/2023 17:27:48:306</t>
  </si>
  <si>
    <t>05/07/2023 17:27:48:309</t>
  </si>
  <si>
    <t>05/07/2023 17:27:49:299</t>
  </si>
  <si>
    <t>05/07/2023 17:27:49:302</t>
  </si>
  <si>
    <t>05/07/2023 17:27:50:325</t>
  </si>
  <si>
    <t>05/07/2023 17:27:50:328</t>
  </si>
  <si>
    <t>05/07/2023 17:27:51:348</t>
  </si>
  <si>
    <t>05/07/2023 17:27:51:351</t>
  </si>
  <si>
    <t>05/07/2023 17:27:52:345</t>
  </si>
  <si>
    <t>05/07/2023 17:27:52:349</t>
  </si>
  <si>
    <t>05/07/2023 17:27:53:339</t>
  </si>
  <si>
    <t>05/07/2023 17:27:53:342</t>
  </si>
  <si>
    <t>05/07/2023 17:27:54:401</t>
  </si>
  <si>
    <t>05/07/2023 17:27:54:404</t>
  </si>
  <si>
    <t>05/07/2023 17:27:55:582</t>
  </si>
  <si>
    <t>05/07/2023 17:27:55:585</t>
  </si>
  <si>
    <t>05/07/2023 17:27:56:414</t>
  </si>
  <si>
    <t>05/07/2023 17:27:56:417</t>
  </si>
  <si>
    <t>05/07/2023 17:27:57:436</t>
  </si>
  <si>
    <t>05/07/2023 17:27:57:438</t>
  </si>
  <si>
    <t>05/07/2023 17:27:58:437</t>
  </si>
  <si>
    <t>05/07/2023 17:27:58:440</t>
  </si>
  <si>
    <t>05/07/2023 17:27:59:438</t>
  </si>
  <si>
    <t>05/07/2023 17:27:59:441</t>
  </si>
  <si>
    <t>05/07/2023 17:28:00:470</t>
  </si>
  <si>
    <t>05/07/2023 17:28:00:473</t>
  </si>
  <si>
    <t>05/07/2023 17:28:01:459</t>
  </si>
  <si>
    <t>05/07/2023 17:28:01:461</t>
  </si>
  <si>
    <t>05/07/2023 17:28:02:503</t>
  </si>
  <si>
    <t>05/07/2023 17:28:02:506</t>
  </si>
  <si>
    <t>05/07/2023 17:28:03:490</t>
  </si>
  <si>
    <t>05/07/2023 17:28:03:496</t>
  </si>
  <si>
    <t>05/07/2023 17:28:04:542</t>
  </si>
  <si>
    <t>05/07/2023 17:28:04:546</t>
  </si>
  <si>
    <t>05/07/2023 17:28:05:539</t>
  </si>
  <si>
    <t>05/07/2023 17:28:05:542</t>
  </si>
  <si>
    <t>05/07/2023 17:28:06:575</t>
  </si>
  <si>
    <t>05/07/2023 17:28:06:578</t>
  </si>
  <si>
    <t>05/07/2023 17:28:07:572</t>
  </si>
  <si>
    <t>05/07/2023 17:28:07:575</t>
  </si>
  <si>
    <t>05/07/2023 17:28:08:625</t>
  </si>
  <si>
    <t>05/07/2023 17:28:08:628</t>
  </si>
  <si>
    <t>05/07/2023 17:28:09:618</t>
  </si>
  <si>
    <t>05/07/2023 17:28:09:622</t>
  </si>
  <si>
    <t>05/07/2023 17:28:10:634</t>
  </si>
  <si>
    <t>05/07/2023 17:28:10:638</t>
  </si>
  <si>
    <t>05/07/2023 17:28:11:641</t>
  </si>
  <si>
    <t>05/07/2023 17:28:11:644</t>
  </si>
  <si>
    <t>05/07/2023 17:28:12:668</t>
  </si>
  <si>
    <t>05/07/2023 17:28:12:671</t>
  </si>
  <si>
    <t>05/07/2023 17:28:13:661</t>
  </si>
  <si>
    <t>05/07/2023 17:28:13:664</t>
  </si>
  <si>
    <t>05/07/2023 17:28:14:697</t>
  </si>
  <si>
    <t>05/07/2023 17:28:14:701</t>
  </si>
  <si>
    <t>05/07/2023 17:28:15:697</t>
  </si>
  <si>
    <t>05/07/2023 17:28:15:700</t>
  </si>
  <si>
    <t>05/07/2023 17:28:16:729</t>
  </si>
  <si>
    <t>05/07/2023 17:28:16:732</t>
  </si>
  <si>
    <t>05/07/2023 17:28:17:724</t>
  </si>
  <si>
    <t>05/07/2023 17:28:17:727</t>
  </si>
  <si>
    <t>05/07/2023 17:28:18:755</t>
  </si>
  <si>
    <t>05/07/2023 17:28:18:757</t>
  </si>
  <si>
    <t>05/07/2023 17:28:19:763</t>
  </si>
  <si>
    <t>05/07/2023 17:28:19:766</t>
  </si>
  <si>
    <t>05/07/2023 17:28:20:793</t>
  </si>
  <si>
    <t>05/07/2023 17:28:20:796</t>
  </si>
  <si>
    <t>05/07/2023 17:28:21:782</t>
  </si>
  <si>
    <t>05/07/2023 17:28:21:785</t>
  </si>
  <si>
    <t>05/07/2023 17:28:22:816</t>
  </si>
  <si>
    <t>05/07/2023 17:28:22:819</t>
  </si>
  <si>
    <t>05/07/2023 17:28:23:829</t>
  </si>
  <si>
    <t>05/07/2023 17:28:23:834</t>
  </si>
  <si>
    <t>05/07/2023 17:28:24:848</t>
  </si>
  <si>
    <t>05/07/2023 17:28:24:851</t>
  </si>
  <si>
    <t>05/07/2023 17:28:25:845</t>
  </si>
  <si>
    <t>05/07/2023 17:28:25:848</t>
  </si>
  <si>
    <t>05/07/2023 17:28:26:869</t>
  </si>
  <si>
    <t>05/07/2023 17:28:26:872</t>
  </si>
  <si>
    <t>05/07/2023 17:28:27:869</t>
  </si>
  <si>
    <t>05/07/2023 17:28:27:872</t>
  </si>
  <si>
    <t>05/07/2023 17:28:28:904</t>
  </si>
  <si>
    <t>05/07/2023 17:28:28:907</t>
  </si>
  <si>
    <t>05/07/2023 17:28:29:900</t>
  </si>
  <si>
    <t>05/07/2023 17:28:29:903</t>
  </si>
  <si>
    <t>05/07/2023 17:28:30:933</t>
  </si>
  <si>
    <t>05/07/2023 17:28:30:937</t>
  </si>
  <si>
    <t>05/07/2023 17:28:31:937</t>
  </si>
  <si>
    <t>05/07/2023 17:28:31:940</t>
  </si>
  <si>
    <t>05/07/2023 17:28:32:980</t>
  </si>
  <si>
    <t>05/07/2023 17:28:32:983</t>
  </si>
  <si>
    <t>05/07/2023 17:28:33:977</t>
  </si>
  <si>
    <t>05/07/2023 17:28:33:980</t>
  </si>
  <si>
    <t>05/07/2023 17:28:35:005</t>
  </si>
  <si>
    <t>05/07/2023 17:28:35:007</t>
  </si>
  <si>
    <t>05/07/2023 17:28:36:003</t>
  </si>
  <si>
    <t>05/07/2023 17:28:36:007</t>
  </si>
  <si>
    <t>05/07/2023 17:28:37:036</t>
  </si>
  <si>
    <t>05/07/2023 17:28:37:040</t>
  </si>
  <si>
    <t>05/07/2023 17:28:38:035</t>
  </si>
  <si>
    <t>05/07/2023 17:28:38:039</t>
  </si>
  <si>
    <t>05/07/2023 17:28:39:068</t>
  </si>
  <si>
    <t>05/07/2023 17:28:39:071</t>
  </si>
  <si>
    <t>05/07/2023 17:28:40:075</t>
  </si>
  <si>
    <t>05/07/2023 17:28:40:078</t>
  </si>
  <si>
    <t>05/07/2023 17:28:41:098</t>
  </si>
  <si>
    <t>05/07/2023 17:28:41:101</t>
  </si>
  <si>
    <t>05/07/2023 17:28:42:095</t>
  </si>
  <si>
    <t>05/07/2023 17:28:42:098</t>
  </si>
  <si>
    <t>05/07/2023 17:28:43:134</t>
  </si>
  <si>
    <t>05/07/2023 17:28:43:137</t>
  </si>
  <si>
    <t>05/07/2023 17:28:44:141</t>
  </si>
  <si>
    <t>05/07/2023 17:28:44:144</t>
  </si>
  <si>
    <t>05/07/2023 17:28:45:163</t>
  </si>
  <si>
    <t>05/07/2023 17:28:45:165</t>
  </si>
  <si>
    <t>05/07/2023 17:28:46:174</t>
  </si>
  <si>
    <t>05/07/2023 17:28:46:181</t>
  </si>
  <si>
    <t>05/07/2023 17:28:47:188</t>
  </si>
  <si>
    <t>05/07/2023 17:28:47:191</t>
  </si>
  <si>
    <t>05/07/2023 17:28:48:177</t>
  </si>
  <si>
    <t>05/07/2023 17:28:48:180</t>
  </si>
  <si>
    <t>05/07/2023 17:28:49:246</t>
  </si>
  <si>
    <t>05/07/2023 17:28:49:250</t>
  </si>
  <si>
    <t>05/07/2023 17:28:50:223</t>
  </si>
  <si>
    <t>05/07/2023 17:28:50:226</t>
  </si>
  <si>
    <t>05/07/2023 17:28:51:260</t>
  </si>
  <si>
    <t>05/07/2023 17:28:51:263</t>
  </si>
  <si>
    <t>05/07/2023 17:28:52:266</t>
  </si>
  <si>
    <t>05/07/2023 17:28:52:269</t>
  </si>
  <si>
    <t>05/07/2023 17:28:53:283</t>
  </si>
  <si>
    <t>05/07/2023 17:28:53:286</t>
  </si>
  <si>
    <t>05/07/2023 17:28:54:272</t>
  </si>
  <si>
    <t>05/07/2023 17:28:54:275</t>
  </si>
  <si>
    <t>05/07/2023 17:28:55:319</t>
  </si>
  <si>
    <t>05/07/2023 17:28:55:322</t>
  </si>
  <si>
    <t>05/07/2023 17:28:56:509</t>
  </si>
  <si>
    <t>05/07/2023 17:28:56:513</t>
  </si>
  <si>
    <t>05/07/2023 17:28:57:355</t>
  </si>
  <si>
    <t>05/07/2023 17:28:57:358</t>
  </si>
  <si>
    <t>05/07/2023 17:28:58:351</t>
  </si>
  <si>
    <t>05/07/2023 17:28:58:355</t>
  </si>
  <si>
    <t>05/07/2023 17:28:59:371</t>
  </si>
  <si>
    <t>05/07/2023 17:28:59:375</t>
  </si>
  <si>
    <t>05/07/2023 17:29:00:394</t>
  </si>
  <si>
    <t>05/07/2023 17:29:00:397</t>
  </si>
  <si>
    <t>05/07/2023 17:29:01:414</t>
  </si>
  <si>
    <t>05/07/2023 17:29:01:417</t>
  </si>
  <si>
    <t>05/07/2023 17:29:02:420</t>
  </si>
  <si>
    <t>05/07/2023 17:29:02:423</t>
  </si>
  <si>
    <t>05/07/2023 17:29:03:436</t>
  </si>
  <si>
    <t>05/07/2023 17:29:03:440</t>
  </si>
  <si>
    <t>05/07/2023 17:29:04:428</t>
  </si>
  <si>
    <t>05/07/2023 17:29:04:431</t>
  </si>
  <si>
    <t>05/07/2023 17:29:05:473</t>
  </si>
  <si>
    <t>05/07/2023 17:29:05:476</t>
  </si>
  <si>
    <t>05/07/2023 17:29:06:463</t>
  </si>
  <si>
    <t>05/07/2023 17:29:06:466</t>
  </si>
  <si>
    <t>05/07/2023 17:29:07:506</t>
  </si>
  <si>
    <t>05/07/2023 17:29:07:509</t>
  </si>
  <si>
    <t>05/07/2023 17:29:08:509</t>
  </si>
  <si>
    <t>05/07/2023 17:29:08:513</t>
  </si>
  <si>
    <t>05/07/2023 17:29:09:536</t>
  </si>
  <si>
    <t>05/07/2023 17:29:09:539</t>
  </si>
  <si>
    <t>05/07/2023 17:29:10:542</t>
  </si>
  <si>
    <t>05/07/2023 17:29:10:545</t>
  </si>
  <si>
    <t>05/07/2023 17:29:11:565</t>
  </si>
  <si>
    <t>05/07/2023 17:29:11:568</t>
  </si>
  <si>
    <t>05/07/2023 17:29:12:551</t>
  </si>
  <si>
    <t>05/07/2023 17:29:12:555</t>
  </si>
  <si>
    <t>05/07/2023 17:29:13:624</t>
  </si>
  <si>
    <t>05/07/2023 17:29:13:628</t>
  </si>
  <si>
    <t>05/07/2023 17:29:14:617</t>
  </si>
  <si>
    <t>05/07/2023 17:29:14:619</t>
  </si>
  <si>
    <t>05/07/2023 17:29:15:661</t>
  </si>
  <si>
    <t>05/07/2023 17:29:15:664</t>
  </si>
  <si>
    <t>05/07/2023 17:29:16:664</t>
  </si>
  <si>
    <t>05/07/2023 17:29:16:668</t>
  </si>
  <si>
    <t>05/07/2023 17:29:17:693</t>
  </si>
  <si>
    <t>05/07/2023 17:29:17:696</t>
  </si>
  <si>
    <t>05/07/2023 17:29:18:875</t>
  </si>
  <si>
    <t>05/07/2023 17:29:18:878</t>
  </si>
  <si>
    <t>05/07/2023 17:29:19:710</t>
  </si>
  <si>
    <t>05/07/2023 17:29:19:713</t>
  </si>
  <si>
    <t>05/07/2023 17:29:20:710</t>
  </si>
  <si>
    <t>05/07/2023 17:29:20:714</t>
  </si>
  <si>
    <t>05/07/2023 17:29:21:747</t>
  </si>
  <si>
    <t>05/07/2023 17:29:21:752</t>
  </si>
  <si>
    <t>05/07/2023 17:29:22:744</t>
  </si>
  <si>
    <t>05/07/2023 17:29:22:747</t>
  </si>
  <si>
    <t>05/07/2023 17:29:23:765</t>
  </si>
  <si>
    <t>05/07/2023 17:29:23:767</t>
  </si>
  <si>
    <t>05/07/2023 17:29:24:756</t>
  </si>
  <si>
    <t>05/07/2023 17:29:24:759</t>
  </si>
  <si>
    <t>05/07/2023 17:29:25:796</t>
  </si>
  <si>
    <t>05/07/2023 17:29:25:799</t>
  </si>
  <si>
    <t>05/07/2023 17:29:26:792</t>
  </si>
  <si>
    <t>05/07/2023 17:29:26:795</t>
  </si>
  <si>
    <t>05/07/2023 17:29:27:826</t>
  </si>
  <si>
    <t>05/07/2023 17:29:27:831</t>
  </si>
  <si>
    <t>05/07/2023 17:29:28:845</t>
  </si>
  <si>
    <t>05/07/2023 17:29:28:848</t>
  </si>
  <si>
    <t>05/07/2023 17:29:29:855</t>
  </si>
  <si>
    <t>05/07/2023 17:29:29:858</t>
  </si>
  <si>
    <t>05/07/2023 17:29:30:855</t>
  </si>
  <si>
    <t>05/07/2023 17:29:30:858</t>
  </si>
  <si>
    <t>05/07/2023 17:29:31:884</t>
  </si>
  <si>
    <t>05/07/2023 17:29:31:888</t>
  </si>
  <si>
    <t>05/07/2023 17:29:32:884</t>
  </si>
  <si>
    <t>05/07/2023 17:29:32:888</t>
  </si>
  <si>
    <t>desending</t>
  </si>
  <si>
    <t>eff_charger</t>
  </si>
  <si>
    <t>eff_overall</t>
  </si>
  <si>
    <t>eff_charging</t>
  </si>
  <si>
    <t>PV max</t>
  </si>
  <si>
    <t>05/07/2023 17:41:54:944</t>
  </si>
  <si>
    <t>05/07/2023 17:41:54:947</t>
  </si>
  <si>
    <t>05/07/2023 17:41:55:983</t>
  </si>
  <si>
    <t>05/07/2023 17:41:55:986</t>
  </si>
  <si>
    <t>05/07/2023 17:41:56:983</t>
  </si>
  <si>
    <t>05/07/2023 17:41:56:986</t>
  </si>
  <si>
    <t>05/07/2023 17:41:58:010</t>
  </si>
  <si>
    <t>05/07/2023 17:41:58:015</t>
  </si>
  <si>
    <t>05/07/2023 17:41:59:017</t>
  </si>
  <si>
    <t>05/07/2023 17:41:59:019</t>
  </si>
  <si>
    <t>05/07/2023 17:42:00:059</t>
  </si>
  <si>
    <t>05/07/2023 17:42:00:062</t>
  </si>
  <si>
    <t>05/07/2023 17:42:01:065</t>
  </si>
  <si>
    <t>05/07/2023 17:42:01:068</t>
  </si>
  <si>
    <t>05/07/2023 17:42:02:094</t>
  </si>
  <si>
    <t>05/07/2023 17:42:02:096</t>
  </si>
  <si>
    <t>05/07/2023 17:42:03:092</t>
  </si>
  <si>
    <t>05/07/2023 17:42:03:094</t>
  </si>
  <si>
    <t>05/07/2023 17:42:04:138</t>
  </si>
  <si>
    <t>05/07/2023 17:42:04:144</t>
  </si>
  <si>
    <t>05/07/2023 17:42:05:302</t>
  </si>
  <si>
    <t>05/07/2023 17:42:05:305</t>
  </si>
  <si>
    <t>05/07/2023 17:42:06:161</t>
  </si>
  <si>
    <t>05/07/2023 17:42:06:164</t>
  </si>
  <si>
    <t>05/07/2023 17:42:07:331</t>
  </si>
  <si>
    <t>05/07/2023 17:42:07:332</t>
  </si>
  <si>
    <t>05/07/2023 17:42:08:184</t>
  </si>
  <si>
    <t>05/07/2023 17:42:08:187</t>
  </si>
  <si>
    <t>05/07/2023 17:42:09:186</t>
  </si>
  <si>
    <t>05/07/2023 17:42:09:187</t>
  </si>
  <si>
    <t>05/07/2023 17:42:10:194</t>
  </si>
  <si>
    <t>05/07/2023 17:42:10:197</t>
  </si>
  <si>
    <t>05/07/2023 17:42:11:201</t>
  </si>
  <si>
    <t>05/07/2023 17:42:11:204</t>
  </si>
  <si>
    <t>05/07/2023 17:42:12:233</t>
  </si>
  <si>
    <t>05/07/2023 17:42:12:236</t>
  </si>
  <si>
    <t>05/07/2023 17:42:13:234</t>
  </si>
  <si>
    <t>05/07/2023 17:42:13:239</t>
  </si>
  <si>
    <t>05/07/2023 17:42:14:273</t>
  </si>
  <si>
    <t>05/07/2023 17:42:14:276</t>
  </si>
  <si>
    <t>05/07/2023 17:42:15:480</t>
  </si>
  <si>
    <t>05/07/2023 17:42:15:483</t>
  </si>
  <si>
    <t>05/07/2023 17:42:16:292</t>
  </si>
  <si>
    <t>05/07/2023 17:42:16:296</t>
  </si>
  <si>
    <t>05/07/2023 17:42:17:608</t>
  </si>
  <si>
    <t>05/07/2023 17:42:17:611</t>
  </si>
  <si>
    <t>05/07/2023 17:42:18:763</t>
  </si>
  <si>
    <t>05/07/2023 17:42:18:766</t>
  </si>
  <si>
    <t>05/07/2023 17:42:19:930</t>
  </si>
  <si>
    <t>05/07/2023 17:42:19:934</t>
  </si>
  <si>
    <t>05/07/2023 17:42:20:773</t>
  </si>
  <si>
    <t>05/07/2023 17:42:20:776</t>
  </si>
  <si>
    <t>05/07/2023 17:42:21:773</t>
  </si>
  <si>
    <t>05/07/2023 17:42:21:776</t>
  </si>
  <si>
    <t>05/07/2023 17:42:22:788</t>
  </si>
  <si>
    <t>05/07/2023 17:42:22:790</t>
  </si>
  <si>
    <t>05/07/2023 17:42:23:789</t>
  </si>
  <si>
    <t>05/07/2023 17:42:23:792</t>
  </si>
  <si>
    <t>05/07/2023 17:42:24:815</t>
  </si>
  <si>
    <t>05/07/2023 17:42:24:819</t>
  </si>
  <si>
    <t>05/07/2023 17:42:25:806</t>
  </si>
  <si>
    <t>05/07/2023 17:42:25:809</t>
  </si>
  <si>
    <t>05/07/2023 17:42:26:848</t>
  </si>
  <si>
    <t>05/07/2023 17:42:26:851</t>
  </si>
  <si>
    <t>05/07/2023 17:42:27:849</t>
  </si>
  <si>
    <t>05/07/2023 17:42:27:852</t>
  </si>
  <si>
    <t>05/07/2023 17:42:28:881</t>
  </si>
  <si>
    <t>05/07/2023 17:42:28:884</t>
  </si>
  <si>
    <t>05/07/2023 17:42:29:892</t>
  </si>
  <si>
    <t>05/07/2023 17:42:29:895</t>
  </si>
  <si>
    <t>05/07/2023 17:42:30:921</t>
  </si>
  <si>
    <t>05/07/2023 17:42:30:924</t>
  </si>
  <si>
    <t>05/07/2023 17:42:31:924</t>
  </si>
  <si>
    <t>05/07/2023 17:42:31:928</t>
  </si>
  <si>
    <t>05/07/2023 17:42:32:940</t>
  </si>
  <si>
    <t>05/07/2023 17:42:32:944</t>
  </si>
  <si>
    <t>05/07/2023 17:42:33:944</t>
  </si>
  <si>
    <t>05/07/2023 17:42:33:947</t>
  </si>
  <si>
    <t>05/07/2023 17:42:35:013</t>
  </si>
  <si>
    <t>05/07/2023 17:42:35:019</t>
  </si>
  <si>
    <t>05/07/2023 17:42:36:388</t>
  </si>
  <si>
    <t>05/07/2023 17:42:36:391</t>
  </si>
  <si>
    <t>05/07/2023 17:42:37:052</t>
  </si>
  <si>
    <t>05/07/2023 17:42:37:056</t>
  </si>
  <si>
    <t>05/07/2023 17:42:38:230</t>
  </si>
  <si>
    <t>05/07/2023 17:42:38:233</t>
  </si>
  <si>
    <t>05/07/2023 17:42:39:234</t>
  </si>
  <si>
    <t>05/07/2023 17:42:39:240</t>
  </si>
  <si>
    <t>05/07/2023 17:42:40:283</t>
  </si>
  <si>
    <t>05/07/2023 17:42:40:286</t>
  </si>
  <si>
    <t>05/07/2023 17:42:41:467</t>
  </si>
  <si>
    <t>05/07/2023 17:42:41:471</t>
  </si>
  <si>
    <t>05/07/2023 17:42:42:309</t>
  </si>
  <si>
    <t>05/07/2023 17:42:42:312</t>
  </si>
  <si>
    <t>05/07/2023 17:42:43:548</t>
  </si>
  <si>
    <t>05/07/2023 17:42:43:553</t>
  </si>
  <si>
    <t>05/07/2023 17:42:44:730</t>
  </si>
  <si>
    <t>05/07/2023 17:42:44:736</t>
  </si>
  <si>
    <t>05/07/2023 17:42:45:546</t>
  </si>
  <si>
    <t>05/07/2023 17:42:45:548</t>
  </si>
  <si>
    <t>05/07/2023 17:42:46:540</t>
  </si>
  <si>
    <t>05/07/2023 17:42:46:546</t>
  </si>
  <si>
    <t>05/07/2023 17:42:47:569</t>
  </si>
  <si>
    <t>05/07/2023 17:42:47:591</t>
  </si>
  <si>
    <t>05/07/2023 17:42:48:569</t>
  </si>
  <si>
    <t>05/07/2023 17:42:48:575</t>
  </si>
  <si>
    <t>05/07/2023 17:42:50:035</t>
  </si>
  <si>
    <t>05/07/2023 17:42:50:039</t>
  </si>
  <si>
    <t>05/07/2023 17:42:50:625</t>
  </si>
  <si>
    <t>05/07/2023 17:42:50:630</t>
  </si>
  <si>
    <t>05/07/2023 17:42:51:841</t>
  </si>
  <si>
    <t>05/07/2023 17:42:51:848</t>
  </si>
  <si>
    <t>05/07/2023 17:42:52:823</t>
  </si>
  <si>
    <t>05/07/2023 17:42:52:828</t>
  </si>
  <si>
    <t>05/07/2023 17:42:53:865</t>
  </si>
  <si>
    <t>05/07/2023 17:42:53:872</t>
  </si>
  <si>
    <t>05/07/2023 17:42:54:861</t>
  </si>
  <si>
    <t>05/07/2023 17:42:54:865</t>
  </si>
  <si>
    <t>05/07/2023 17:42:55:898</t>
  </si>
  <si>
    <t>05/07/2023 17:42:55:901</t>
  </si>
  <si>
    <t>05/07/2023 17:42:56:892</t>
  </si>
  <si>
    <t>05/07/2023 17:42:56:897</t>
  </si>
  <si>
    <t>05/07/2023 17:42:57:930</t>
  </si>
  <si>
    <t>05/07/2023 17:42:57:934</t>
  </si>
  <si>
    <t>05/07/2023 17:42:58:756</t>
  </si>
  <si>
    <t>05/07/2023 17:42:58:759</t>
  </si>
  <si>
    <t>05/07/2023 17:42:59:963</t>
  </si>
  <si>
    <t>05/07/2023 17:42:59:967</t>
  </si>
  <si>
    <t>05/07/2023 17:43:00:772</t>
  </si>
  <si>
    <t>05/07/2023 17:43:00:778</t>
  </si>
  <si>
    <t>05/07/2023 17:43:01:993</t>
  </si>
  <si>
    <t>05/07/2023 17:43:01:999</t>
  </si>
  <si>
    <t>05/07/2023 17:43:02:996</t>
  </si>
  <si>
    <t>05/07/2023 17:43:03:000</t>
  </si>
  <si>
    <t>05/07/2023 17:43:04:030</t>
  </si>
  <si>
    <t>05/07/2023 17:43:04:032</t>
  </si>
  <si>
    <t>05/07/2023 17:43:04:832</t>
  </si>
  <si>
    <t>05/07/2023 17:43:04:838</t>
  </si>
  <si>
    <t>05/07/2023 17:43:06:055</t>
  </si>
  <si>
    <t>05/07/2023 17:43:06:059</t>
  </si>
  <si>
    <t>05/07/2023 17:43:06:872</t>
  </si>
  <si>
    <t>05/07/2023 17:43:06:875</t>
  </si>
  <si>
    <t>05/07/2023 17:43:08:280</t>
  </si>
  <si>
    <t>05/07/2023 17:43:08:289</t>
  </si>
  <si>
    <t>05/07/2023 17:43:09:101</t>
  </si>
  <si>
    <t>05/07/2023 17:43:09:102</t>
  </si>
  <si>
    <t>05/07/2023 17:43:10:296</t>
  </si>
  <si>
    <t>05/07/2023 17:43:10:299</t>
  </si>
  <si>
    <t>05/07/2023 17:43:10:930</t>
  </si>
  <si>
    <t>05/07/2023 17:43:10:936</t>
  </si>
  <si>
    <t>05/07/2023 17:43:12:151</t>
  </si>
  <si>
    <t>05/07/2023 17:43:12:154</t>
  </si>
  <si>
    <t>05/07/2023 17:43:13:299</t>
  </si>
  <si>
    <t>05/07/2023 17:43:13:302</t>
  </si>
  <si>
    <t>05/07/2023 17:43:13:980</t>
  </si>
  <si>
    <t>05/07/2023 17:43:13:983</t>
  </si>
  <si>
    <t>05/07/2023 17:43:14:989</t>
  </si>
  <si>
    <t>05/07/2023 17:43:14:992</t>
  </si>
  <si>
    <t>05/07/2023 17:43:15:989</t>
  </si>
  <si>
    <t>05/07/2023 17:43:15:993</t>
  </si>
  <si>
    <t>05/07/2023 17:43:17:098</t>
  </si>
  <si>
    <t>05/07/2023 17:43:17:105</t>
  </si>
  <si>
    <t>05/07/2023 17:43:18:375</t>
  </si>
  <si>
    <t>05/07/2023 17:43:18:378</t>
  </si>
  <si>
    <t>05/07/2023 17:43:19:367</t>
  </si>
  <si>
    <t>05/07/2023 17:43:19:369</t>
  </si>
  <si>
    <t>05/07/2023 17:43:20:701</t>
  </si>
  <si>
    <t>05/07/2023 17:43:20:704</t>
  </si>
  <si>
    <t>05/07/2023 17:43:21:506</t>
  </si>
  <si>
    <t>05/07/2023 17:43:21:509</t>
  </si>
  <si>
    <t>05/07/2023 17:43:22:980</t>
  </si>
  <si>
    <t>05/07/2023 17:43:22:983</t>
  </si>
  <si>
    <t>05/07/2023 17:43:23:677</t>
  </si>
  <si>
    <t>05/07/2023 17:43:23:680</t>
  </si>
  <si>
    <t>05/07/2023 17:43:24:683</t>
  </si>
  <si>
    <t>05/07/2023 17:43:24:684</t>
  </si>
  <si>
    <t>05/07/2023 17:43:26:411</t>
  </si>
  <si>
    <t>05/07/2023 17:43:26:414</t>
  </si>
  <si>
    <t>05/07/2023 17:43:26:806</t>
  </si>
  <si>
    <t>05/07/2023 17:43:26:809</t>
  </si>
  <si>
    <t>05/07/2023 17:43:28:279</t>
  </si>
  <si>
    <t>05/07/2023 17:43:28:282</t>
  </si>
  <si>
    <t>05/07/2023 17:43:29:230</t>
  </si>
  <si>
    <t>05/07/2023 17:43:29:233</t>
  </si>
  <si>
    <t>05/07/2023 17:43:30:239</t>
  </si>
  <si>
    <t>05/07/2023 17:43:30:242</t>
  </si>
  <si>
    <t>05/07/2023 17:43:31:278</t>
  </si>
  <si>
    <t>05/07/2023 17:43:31:282</t>
  </si>
  <si>
    <t>05/07/2023 17:43:32:486</t>
  </si>
  <si>
    <t>05/07/2023 17:43:32:490</t>
  </si>
  <si>
    <t>05/07/2023 17:43:33:479</t>
  </si>
  <si>
    <t>05/07/2023 17:43:33:482</t>
  </si>
  <si>
    <t>05/07/2023 17:43:34:782</t>
  </si>
  <si>
    <t>05/07/2023 17:43:34:786</t>
  </si>
  <si>
    <t>05/07/2023 17:43:35:806</t>
  </si>
  <si>
    <t>05/07/2023 17:43:35:813</t>
  </si>
  <si>
    <t>05/07/2023 17:43:37:023</t>
  </si>
  <si>
    <t>05/07/2023 17:43:37:026</t>
  </si>
  <si>
    <t>05/07/2023 17:43:38:174</t>
  </si>
  <si>
    <t>05/07/2023 17:43:38:177</t>
  </si>
  <si>
    <t>05/07/2023 17:43:39:013</t>
  </si>
  <si>
    <t>05/07/2023 17:43:39:023</t>
  </si>
  <si>
    <t>05/07/2023 17:43:40:226</t>
  </si>
  <si>
    <t>05/07/2023 17:43:40:229</t>
  </si>
  <si>
    <t>05/07/2023 17:43:41:036</t>
  </si>
  <si>
    <t>05/07/2023 17:43:41:039</t>
  </si>
  <si>
    <t>05/07/2023 17:43:42:246</t>
  </si>
  <si>
    <t>05/07/2023 17:43:42:249</t>
  </si>
  <si>
    <t>05/07/2023 17:43:43:066</t>
  </si>
  <si>
    <t>05/07/2023 17:43:43:069</t>
  </si>
  <si>
    <t>05/07/2023 17:43:44:296</t>
  </si>
  <si>
    <t>05/07/2023 17:43:44:299</t>
  </si>
  <si>
    <t>05/07/2023 17:43:45:282</t>
  </si>
  <si>
    <t>05/07/2023 17:43:45:286</t>
  </si>
  <si>
    <t>05/07/2023 17:43:46:332</t>
  </si>
  <si>
    <t>05/07/2023 17:43:46:335</t>
  </si>
  <si>
    <t>05/07/2023 17:43:47:303</t>
  </si>
  <si>
    <t>05/07/2023 17:43:47:306</t>
  </si>
  <si>
    <t>05/07/2023 17:43:48:371</t>
  </si>
  <si>
    <t>05/07/2023 17:43:48:375</t>
  </si>
  <si>
    <t>05/07/2023 17:43:49:173</t>
  </si>
  <si>
    <t>05/07/2023 17:43:49:176</t>
  </si>
  <si>
    <t>05/07/2023 17:43:50:391</t>
  </si>
  <si>
    <t>05/07/2023 17:43:50:394</t>
  </si>
  <si>
    <t>05/07/2023 17:43:51:206</t>
  </si>
  <si>
    <t>05/07/2023 17:43:51:209</t>
  </si>
  <si>
    <t>05/07/2023 17:43:52:410</t>
  </si>
  <si>
    <t>05/07/2023 17:43:52:411</t>
  </si>
  <si>
    <t>05/07/2023 17:43:53:407</t>
  </si>
  <si>
    <t>05/07/2023 17:43:53:411</t>
  </si>
  <si>
    <t>05/07/2023 17:43:54:454</t>
  </si>
  <si>
    <t>05/07/2023 17:43:54:460</t>
  </si>
  <si>
    <t>05/07/2023 17:43:55:259</t>
  </si>
  <si>
    <t>05/07/2023 17:43:55:263</t>
  </si>
  <si>
    <t>05/07/2023 17:43:56:483</t>
  </si>
  <si>
    <t>05/07/2023 17:43:56:486</t>
  </si>
  <si>
    <t>05/07/2023 17:43:57:286</t>
  </si>
  <si>
    <t>05/07/2023 17:43:57:292</t>
  </si>
  <si>
    <t>05/07/2023 17:43:58:523</t>
  </si>
  <si>
    <t>05/07/2023 17:43:58:526</t>
  </si>
  <si>
    <t>05/07/2023 17:43:59:342</t>
  </si>
  <si>
    <t>05/07/2023 17:43:59:345</t>
  </si>
  <si>
    <t>05/07/2023 17:44:00:548</t>
  </si>
  <si>
    <t>05/07/2023 17:44:00:553</t>
  </si>
  <si>
    <t>05/07/2023 17:44:01:375</t>
  </si>
  <si>
    <t>05/07/2023 17:44:01:378</t>
  </si>
  <si>
    <t>05/07/2023 17:44:02:592</t>
  </si>
  <si>
    <t>05/07/2023 17:44:02:594</t>
  </si>
  <si>
    <t>05/07/2023 17:44:03:407</t>
  </si>
  <si>
    <t>05/07/2023 17:44:03:410</t>
  </si>
  <si>
    <t>05/07/2023 17:44:04:631</t>
  </si>
  <si>
    <t>05/07/2023 17:44:04:634</t>
  </si>
  <si>
    <t>05/07/2023 17:44:05:447</t>
  </si>
  <si>
    <t>05/07/2023 17:44:05:450</t>
  </si>
  <si>
    <t>05/07/2023 17:44:06:665</t>
  </si>
  <si>
    <t>05/07/2023 17:44:06:671</t>
  </si>
  <si>
    <t>05/07/2023 17:44:07:717</t>
  </si>
  <si>
    <t>05/07/2023 17:44:07:720</t>
  </si>
  <si>
    <t>05/07/2023 17:44:08:697</t>
  </si>
  <si>
    <t>05/07/2023 17:44:08:700</t>
  </si>
  <si>
    <t>05/07/2023 17:44:09:515</t>
  </si>
  <si>
    <t>05/07/2023 17:44:09:517</t>
  </si>
  <si>
    <t>05/07/2023 17:44:10:723</t>
  </si>
  <si>
    <t>05/07/2023 17:44:10:726</t>
  </si>
  <si>
    <t>05/07/2023 17:44:11:875</t>
  </si>
  <si>
    <t>05/07/2023 17:44:11:881</t>
  </si>
  <si>
    <t>05/07/2023 17:44:12:749</t>
  </si>
  <si>
    <t>05/07/2023 17:44:12:750</t>
  </si>
  <si>
    <t>05/07/2023 17:44:13:767</t>
  </si>
  <si>
    <t>05/07/2023 17:44:13:770</t>
  </si>
  <si>
    <t>05/07/2023 17:44:14:789</t>
  </si>
  <si>
    <t>05/07/2023 17:44:14:792</t>
  </si>
  <si>
    <t>05/07/2023 17:44:15:779</t>
  </si>
  <si>
    <t>05/07/2023 17:44:15:782</t>
  </si>
  <si>
    <t>05/07/2023 17:44:16:811</t>
  </si>
  <si>
    <t>05/07/2023 17:44:16:813</t>
  </si>
  <si>
    <t>05/07/2023 17:44:18:036</t>
  </si>
  <si>
    <t>05/07/2023 17:44:18:039</t>
  </si>
  <si>
    <t>05/07/2023 17:44:18:852</t>
  </si>
  <si>
    <t>05/07/2023 17:44:18:855</t>
  </si>
  <si>
    <t>05/07/2023 17:44:20:073</t>
  </si>
  <si>
    <t>05/07/2023 17:44:20:078</t>
  </si>
  <si>
    <t>05/07/2023 17:44:20:881</t>
  </si>
  <si>
    <t>05/07/2023 17:44:20:884</t>
  </si>
  <si>
    <t>05/07/2023 17:44:22:111</t>
  </si>
  <si>
    <t>05/07/2023 17:44:22:114</t>
  </si>
  <si>
    <t>05/07/2023 17:44:22:914</t>
  </si>
  <si>
    <t>05/07/2023 17:44:22:917</t>
  </si>
  <si>
    <t>05/07/2023 17:44:24:134</t>
  </si>
  <si>
    <t>05/07/2023 17:44:24:138</t>
  </si>
  <si>
    <t>05/07/2023 17:44:25:144</t>
  </si>
  <si>
    <t>05/07/2023 17:44:25:148</t>
  </si>
  <si>
    <t>05/07/2023 17:44:26:375</t>
  </si>
  <si>
    <t>05/07/2023 17:44:26:378</t>
  </si>
  <si>
    <t>05/07/2023 17:44:26:990</t>
  </si>
  <si>
    <t>05/07/2023 17:44:26:993</t>
  </si>
  <si>
    <t>05/07/2023 17:44:28:213</t>
  </si>
  <si>
    <t>05/07/2023 17:44:28:217</t>
  </si>
  <si>
    <t>05/07/2023 17:44:29:434</t>
  </si>
  <si>
    <t>05/07/2023 17:44:29:437</t>
  </si>
  <si>
    <t>05/07/2023 17:44:30:420</t>
  </si>
  <si>
    <t>05/07/2023 17:44:30:423</t>
  </si>
  <si>
    <t>05/07/2023 17:44:31:707</t>
  </si>
  <si>
    <t>05/07/2023 17:44:31:710</t>
  </si>
  <si>
    <t>05/07/2023 17:44:32:269</t>
  </si>
  <si>
    <t>05/07/2023 17:44:32:272</t>
  </si>
  <si>
    <t>05/07/2023 17:44:33:744</t>
  </si>
  <si>
    <t>05/07/2023 17:44:33:779</t>
  </si>
  <si>
    <t>05/07/2023 17:44:35:108</t>
  </si>
  <si>
    <t>05/07/2023 17:44:35:111</t>
  </si>
  <si>
    <t>05/07/2023 17:44:35:937</t>
  </si>
  <si>
    <t>05/07/2023 17:44:35:940</t>
  </si>
  <si>
    <t>05/07/2023 17:44:37:148</t>
  </si>
  <si>
    <t>05/07/2023 17:44:37:151</t>
  </si>
  <si>
    <t>05/07/2023 17:44:38:167</t>
  </si>
  <si>
    <t>05/07/2023 17:44:38:171</t>
  </si>
  <si>
    <t>05/07/2023 17:44:39:174</t>
  </si>
  <si>
    <t>05/07/2023 17:44:39:177</t>
  </si>
  <si>
    <t>05/07/2023 17:44:39:993</t>
  </si>
  <si>
    <t>05/07/2023 17:44:39:996</t>
  </si>
  <si>
    <t>05/07/2023 17:44:41:220</t>
  </si>
  <si>
    <t>05/07/2023 17:44:41:223</t>
  </si>
  <si>
    <t>05/07/2023 17:44:42:232</t>
  </si>
  <si>
    <t>05/07/2023 17:44:42:234</t>
  </si>
  <si>
    <t>05/07/2023 17:44:43:253</t>
  </si>
  <si>
    <t>05/07/2023 17:44:43:256</t>
  </si>
  <si>
    <t>05/07/2023 17:44:44:260</t>
  </si>
  <si>
    <t>05/07/2023 17:44:44:263</t>
  </si>
  <si>
    <t>05/07/2023 17:44:45:295</t>
  </si>
  <si>
    <t>05/07/2023 17:44:45:299</t>
  </si>
  <si>
    <t>05/07/2023 17:44:46:293</t>
  </si>
  <si>
    <t>05/07/2023 17:44:46:296</t>
  </si>
  <si>
    <t>05/07/2023 17:44:47:345</t>
  </si>
  <si>
    <t>05/07/2023 17:44:47:348</t>
  </si>
  <si>
    <t>05/07/2023 17:44:48:548</t>
  </si>
  <si>
    <t>05/07/2023 17:44:48:556</t>
  </si>
  <si>
    <t>05/07/2023 17:44:49:368</t>
  </si>
  <si>
    <t>05/07/2023 17:44:49:371</t>
  </si>
  <si>
    <t>05/07/2023 17:44:50:581</t>
  </si>
  <si>
    <t>05/07/2023 17:44:50:584</t>
  </si>
  <si>
    <t>05/07/2023 17:44:51:404</t>
  </si>
  <si>
    <t>05/07/2023 17:44:51:407</t>
  </si>
  <si>
    <t>05/07/2023 17:44:52:815</t>
  </si>
  <si>
    <t>05/07/2023 17:44:52:821</t>
  </si>
  <si>
    <t>05/07/2023 17:44:53:657</t>
  </si>
  <si>
    <t>05/07/2023 17:44:53:660</t>
  </si>
  <si>
    <t>05/07/2023 17:44:54:648</t>
  </si>
  <si>
    <t>05/07/2023 17:44:54:651</t>
  </si>
  <si>
    <t>05/07/2023 17:44:55:664</t>
  </si>
  <si>
    <t>05/07/2023 17:44:55:667</t>
  </si>
  <si>
    <t>05/07/2023 17:44:56:688</t>
  </si>
  <si>
    <t>05/07/2023 17:44:56:693</t>
  </si>
  <si>
    <t>05/07/2023 17:44:57:687</t>
  </si>
  <si>
    <t>05/07/2023 17:44:57:690</t>
  </si>
  <si>
    <t>05/07/2023 17:44:58:703</t>
  </si>
  <si>
    <t>05/07/2023 17:44:58:707</t>
  </si>
  <si>
    <t>05/07/2023 17:44:59:711</t>
  </si>
  <si>
    <t>05/07/2023 17:44:59:714</t>
  </si>
  <si>
    <t>05/07/2023 17:45:00:753</t>
  </si>
  <si>
    <t>05/07/2023 17:45:00:760</t>
  </si>
  <si>
    <t>05/07/2023 17:45:01:776</t>
  </si>
  <si>
    <t>05/07/2023 17:45:01:779</t>
  </si>
  <si>
    <t>05/07/2023 17:45:02:782</t>
  </si>
  <si>
    <t>05/07/2023 17:45:02:785</t>
  </si>
  <si>
    <t>05/07/2023 17:45:03:586</t>
  </si>
  <si>
    <t>05/07/2023 17:45:03:589</t>
  </si>
  <si>
    <t>05/07/2023 17:45:04:803</t>
  </si>
  <si>
    <t>05/07/2023 17:45:04:806</t>
  </si>
  <si>
    <t>05/07/2023 17:45:05:624</t>
  </si>
  <si>
    <t>05/07/2023 17:45:05:627</t>
  </si>
  <si>
    <t>05/07/2023 17:45:06:848</t>
  </si>
  <si>
    <t>05/07/2023 17:45:06:851</t>
  </si>
  <si>
    <t>05/07/2023 17:45:08:076</t>
  </si>
  <si>
    <t>05/07/2023 17:45:08:082</t>
  </si>
  <si>
    <t>05/07/2023 17:45:08:918</t>
  </si>
  <si>
    <t>05/07/2023 17:45:08:924</t>
  </si>
  <si>
    <t>05/07/2023 17:45:10:084</t>
  </si>
  <si>
    <t>05/07/2023 17:45:10:088</t>
  </si>
  <si>
    <t>05/07/2023 17:45:11:197</t>
  </si>
  <si>
    <t>05/07/2023 17:45:11:200</t>
  </si>
  <si>
    <t>05/07/2023 17:45:12:125</t>
  </si>
  <si>
    <t>05/07/2023 17:45:12:128</t>
  </si>
  <si>
    <t>05/07/2023 17:45:13:122</t>
  </si>
  <si>
    <t>05/07/2023 17:45:13:125</t>
  </si>
  <si>
    <t>05/07/2023 17:45:14:145</t>
  </si>
  <si>
    <t>05/07/2023 17:45:14:151</t>
  </si>
  <si>
    <t>05/07/2023 17:45:14:967</t>
  </si>
  <si>
    <t>05/07/2023 17:45:14:970</t>
  </si>
  <si>
    <t>05/07/2023 17:45:16:174</t>
  </si>
  <si>
    <t>05/07/2023 17:45:16:178</t>
  </si>
  <si>
    <t>05/07/2023 17:45:17:299</t>
  </si>
  <si>
    <t>05/07/2023 17:45:17:302</t>
  </si>
  <si>
    <t>05/07/2023 17:45:18:813</t>
  </si>
  <si>
    <t>05/07/2023 17:45:18:816</t>
  </si>
  <si>
    <t>05/07/2023 17:45:19:697</t>
  </si>
  <si>
    <t>05/07/2023 17:45:19:700</t>
  </si>
  <si>
    <t>05/07/2023 17:45:20:642</t>
  </si>
  <si>
    <t>05/07/2023 17:45:20:645</t>
  </si>
  <si>
    <t>05/07/2023 17:45:21:747</t>
  </si>
  <si>
    <t>05/07/2023 17:45:21:753</t>
  </si>
  <si>
    <t>05/07/2023 17:45:22:686</t>
  </si>
  <si>
    <t>05/07/2023 17:45:22:690</t>
  </si>
  <si>
    <t>05/07/2023 17:45:23:487</t>
  </si>
  <si>
    <t>05/07/2023 17:45:23:493</t>
  </si>
  <si>
    <t>05/07/2023 17:45:25:105</t>
  </si>
  <si>
    <t>05/07/2023 17:45:25:128</t>
  </si>
  <si>
    <t>05/07/2023 17:45:26:121</t>
  </si>
  <si>
    <t>05/07/2023 17:45:26:127</t>
  </si>
  <si>
    <t>05/07/2023 17:45:27:131</t>
  </si>
  <si>
    <t>05/07/2023 17:45:27:134</t>
  </si>
  <si>
    <t>05/07/2023 17:45:28:358</t>
  </si>
  <si>
    <t>05/07/2023 17:45:28:365</t>
  </si>
  <si>
    <t>05/07/2023 17:45:29:180</t>
  </si>
  <si>
    <t>05/07/2023 17:45:29:184</t>
  </si>
  <si>
    <t>05/07/2023 17:45:30:411</t>
  </si>
  <si>
    <t>05/07/2023 17:45:30:417</t>
  </si>
  <si>
    <t>05/07/2023 17:45:31:391</t>
  </si>
  <si>
    <t>05/07/2023 17:45:31:394</t>
  </si>
  <si>
    <t>05/07/2023 17:45:32:430</t>
  </si>
  <si>
    <t>05/07/2023 17:45:32:434</t>
  </si>
  <si>
    <t>05/07/2023 17:45:33:236</t>
  </si>
  <si>
    <t>05/07/2023 17:45:33:240</t>
  </si>
  <si>
    <t>05/07/2023 17:45:34:456</t>
  </si>
  <si>
    <t>05/07/2023 17:45:34:459</t>
  </si>
  <si>
    <t>05/07/2023 17:45:35:290</t>
  </si>
  <si>
    <t>05/07/2023 17:45:35:293</t>
  </si>
  <si>
    <t>05/07/2023 17:45:36:492</t>
  </si>
  <si>
    <t>05/07/2023 17:45:36:499</t>
  </si>
  <si>
    <t>05/07/2023 17:45:37:309</t>
  </si>
  <si>
    <t>05/07/2023 17:45:37:319</t>
  </si>
  <si>
    <t>05/07/2023 17:45:38:522</t>
  </si>
  <si>
    <t>05/07/2023 17:45:38:526</t>
  </si>
  <si>
    <t>05/07/2023 17:45:39:338</t>
  </si>
  <si>
    <t>05/07/2023 17:45:39:345</t>
  </si>
  <si>
    <t>05/07/2023 17:45:40:563</t>
  </si>
  <si>
    <t>05/07/2023 17:45:40:566</t>
  </si>
  <si>
    <t>05/07/2023 17:45:41:371</t>
  </si>
  <si>
    <t>05/07/2023 17:45:41:375</t>
  </si>
  <si>
    <t>05/07/2023 17:45:42:579</t>
  </si>
  <si>
    <t>05/07/2023 17:45:42:582</t>
  </si>
  <si>
    <t>05/07/2023 17:45:43:405</t>
  </si>
  <si>
    <t>05/07/2023 17:45:43:408</t>
  </si>
  <si>
    <t>05/07/2023 17:45:44:792</t>
  </si>
  <si>
    <t>05/07/2023 17:45:44:796</t>
  </si>
  <si>
    <t>05/07/2023 17:45:45:440</t>
  </si>
  <si>
    <t>05/07/2023 17:45:45:453</t>
  </si>
  <si>
    <t>05/07/2023 17:45:46:654</t>
  </si>
  <si>
    <t>05/07/2023 17:45:46:657</t>
  </si>
  <si>
    <t>05/07/2023 17:45:47:460</t>
  </si>
  <si>
    <t>05/07/2023 17:45:47:466</t>
  </si>
  <si>
    <t>05/07/2023 17:45:48:671</t>
  </si>
  <si>
    <t>05/07/2023 17:45:48:674</t>
  </si>
  <si>
    <t>05/07/2023 17:45:49:697</t>
  </si>
  <si>
    <t>05/07/2023 17:45:49:700</t>
  </si>
  <si>
    <t>05/07/2023 17:45:50:711</t>
  </si>
  <si>
    <t>05/07/2023 17:45:50:717</t>
  </si>
  <si>
    <t>05/07/2023 17:45:51:719</t>
  </si>
  <si>
    <t>05/07/2023 17:45:51:721</t>
  </si>
  <si>
    <t>05/07/2023 17:45:52:750</t>
  </si>
  <si>
    <t>05/07/2023 17:45:52:753</t>
  </si>
  <si>
    <t>05/07/2023 17:45:53:551</t>
  </si>
  <si>
    <t>05/07/2023 17:45:53:553</t>
  </si>
  <si>
    <t>05/07/2023 17:45:54:773</t>
  </si>
  <si>
    <t>05/07/2023 17:45:54:778</t>
  </si>
  <si>
    <t>05/07/2023 17:45:55:592</t>
  </si>
  <si>
    <t>05/07/2023 17:45:55:595</t>
  </si>
  <si>
    <t>05/07/2023 17:45:56:796</t>
  </si>
  <si>
    <t>05/07/2023 17:45:56:799</t>
  </si>
  <si>
    <t>05/07/2023 17:45:57:618</t>
  </si>
  <si>
    <t>05/07/2023 17:45:57:621</t>
  </si>
  <si>
    <t>05/07/2023 17:45:58:839</t>
  </si>
  <si>
    <t>05/07/2023 17:45:58:842</t>
  </si>
  <si>
    <t>05/07/2023 17:45:59:818</t>
  </si>
  <si>
    <t>05/07/2023 17:45:59:822</t>
  </si>
  <si>
    <t>05/07/2023 17:46:00:885</t>
  </si>
  <si>
    <t>05/07/2023 17:46:00:888</t>
  </si>
  <si>
    <t>05/07/2023 17:46:01:865</t>
  </si>
  <si>
    <t>05/07/2023 17:46:01:868</t>
  </si>
  <si>
    <t>05/07/2023 17:46:02:891</t>
  </si>
  <si>
    <t>05/07/2023 17:46:02:894</t>
  </si>
  <si>
    <t>05/07/2023 17:46:03:713</t>
  </si>
  <si>
    <t>05/07/2023 17:46:03:716</t>
  </si>
  <si>
    <t>05/07/2023 17:46:04:921</t>
  </si>
  <si>
    <t>05/07/2023 17:46:04:927</t>
  </si>
  <si>
    <t>05/07/2023 17:46:05:746</t>
  </si>
  <si>
    <t>05/07/2023 17:46:05:747</t>
  </si>
  <si>
    <t>05/07/2023 17:46:06:999</t>
  </si>
  <si>
    <t>05/07/2023 17:46:07:003</t>
  </si>
  <si>
    <t>05/07/2023 17:46:07:971</t>
  </si>
  <si>
    <t>05/07/2023 17:46:07:974</t>
  </si>
  <si>
    <t>05/07/2023 17:46:09:223</t>
  </si>
  <si>
    <t>05/07/2023 17:46:09:226</t>
  </si>
  <si>
    <t>05/07/2023 17:46:09:825</t>
  </si>
  <si>
    <t>05/07/2023 17:46:09:831</t>
  </si>
  <si>
    <t>05/07/2023 17:46:11:040</t>
  </si>
  <si>
    <t>05/07/2023 17:46:11:043</t>
  </si>
  <si>
    <t>05/07/2023 17:46:11:846</t>
  </si>
  <si>
    <t>05/07/2023 17:46:11:849</t>
  </si>
  <si>
    <t>05/07/2023 17:46:13:066</t>
  </si>
  <si>
    <t>05/07/2023 17:46:13:069</t>
  </si>
  <si>
    <t>05/07/2023 17:46:13:892</t>
  </si>
  <si>
    <t>05/07/2023 17:46:13:903</t>
  </si>
  <si>
    <t>05/07/2023 17:46:15:289</t>
  </si>
  <si>
    <t>05/07/2023 17:46:15:293</t>
  </si>
  <si>
    <t>05/07/2023 17:46:16:101</t>
  </si>
  <si>
    <t>05/07/2023 17:46:16:105</t>
  </si>
  <si>
    <t>05/07/2023 17:46:17:141</t>
  </si>
  <si>
    <t>05/07/2023 17:46:17:144</t>
  </si>
  <si>
    <t>05/07/2023 17:46:17:948</t>
  </si>
  <si>
    <t>05/07/2023 17:46:17:953</t>
  </si>
  <si>
    <t>05/07/2023 17:46:19:158</t>
  </si>
  <si>
    <t>05/07/2023 17:46:19:164</t>
  </si>
  <si>
    <t>05/07/2023 17:46:20:158</t>
  </si>
  <si>
    <t>05/07/2023 17:46:20:161</t>
  </si>
  <si>
    <t>05/07/2023 17:46:21:201</t>
  </si>
  <si>
    <t>05/07/2023 17:46:21:203</t>
  </si>
  <si>
    <t>05/07/2023 17:46:22:009</t>
  </si>
  <si>
    <t>05/07/2023 17:46:22:013</t>
  </si>
  <si>
    <t>05/07/2023 17:46:23:226</t>
  </si>
  <si>
    <t>05/07/2023 17:46:23:229</t>
  </si>
  <si>
    <t>05/07/2023 17:46:24:233</t>
  </si>
  <si>
    <t>05/07/2023 17:46:24:236</t>
  </si>
  <si>
    <t>05/07/2023 17:46:25:263</t>
  </si>
  <si>
    <t>05/07/2023 17:46:25:267</t>
  </si>
  <si>
    <t>05/07/2023 17:46:26:246</t>
  </si>
  <si>
    <t>05/07/2023 17:46:26:250</t>
  </si>
  <si>
    <t>05/07/2023 17:46:27:269</t>
  </si>
  <si>
    <t>05/07/2023 17:46:27:276</t>
  </si>
  <si>
    <t>05/07/2023 17:46:28:285</t>
  </si>
  <si>
    <t>05/07/2023 17:46:28:289</t>
  </si>
  <si>
    <t>05/07/2023 17:46:29:322</t>
  </si>
  <si>
    <t>05/07/2023 17:46:29:325</t>
  </si>
  <si>
    <t>05/07/2023 17:46:30:313</t>
  </si>
  <si>
    <t>05/07/2023 17:46:30:316</t>
  </si>
  <si>
    <t>05/07/2023 17:46:31:331</t>
  </si>
  <si>
    <t>05/07/2023 17:46:31:339</t>
  </si>
  <si>
    <t>05/07/2023 17:46:32:167</t>
  </si>
  <si>
    <t>05/07/2023 17:46:32:170</t>
  </si>
  <si>
    <t>05/07/2023 17:46:33:378</t>
  </si>
  <si>
    <t>05/07/2023 17:46:33:381</t>
  </si>
  <si>
    <t>05/07/2023 17:46:34:390</t>
  </si>
  <si>
    <t>05/07/2023 17:46:34:394</t>
  </si>
  <si>
    <t>05/07/2023 17:46:35:417</t>
  </si>
  <si>
    <t>05/07/2023 17:46:35:421</t>
  </si>
  <si>
    <t>05/07/2023 17:46:36:234</t>
  </si>
  <si>
    <t>05/07/2023 17:46:36:237</t>
  </si>
  <si>
    <t>05/07/2023 17:46:37:635</t>
  </si>
  <si>
    <t>05/07/2023 17:46:37:641</t>
  </si>
  <si>
    <t>05/07/2023 17:46:38:453</t>
  </si>
  <si>
    <t>05/07/2023 17:46:38:457</t>
  </si>
  <si>
    <t>05/07/2023 17:46:39:671</t>
  </si>
  <si>
    <t>05/07/2023 17:46:39:676</t>
  </si>
  <si>
    <t>05/07/2023 17:46:40:480</t>
  </si>
  <si>
    <t>05/07/2023 17:46:40:483</t>
  </si>
  <si>
    <t>05/07/2023 17:46:41:500</t>
  </si>
  <si>
    <t>05/07/2023 17:46:41:503</t>
  </si>
  <si>
    <t>05/07/2023 17:46:42:500</t>
  </si>
  <si>
    <t>05/07/2023 17:46:42:506</t>
  </si>
  <si>
    <t>05/07/2023 17:46:43:543</t>
  </si>
  <si>
    <t>05/07/2023 17:46:43:548</t>
  </si>
  <si>
    <t>05/07/2023 17:46:44:546</t>
  </si>
  <si>
    <t>05/07/2023 17:46:44:555</t>
  </si>
  <si>
    <t>05/07/2023 17:46:45:581</t>
  </si>
  <si>
    <t>05/07/2023 17:46:45:585</t>
  </si>
  <si>
    <t>05/07/2023 17:46:46:592</t>
  </si>
  <si>
    <t>05/07/2023 17:46:46:595</t>
  </si>
  <si>
    <t>05/07/2023 17:46:47:608</t>
  </si>
  <si>
    <t>05/07/2023 17:46:47:611</t>
  </si>
  <si>
    <t>05/07/2023 17:46:48:427</t>
  </si>
  <si>
    <t>05/07/2023 17:46:48:430</t>
  </si>
  <si>
    <t>05/07/2023 17:46:49:651</t>
  </si>
  <si>
    <t>05/07/2023 17:46:49:655</t>
  </si>
  <si>
    <t>05/07/2023 17:46:50:460</t>
  </si>
  <si>
    <t>05/07/2023 17:46:50:464</t>
  </si>
  <si>
    <t>05/07/2023 17:46:51:680</t>
  </si>
  <si>
    <t>05/07/2023 17:46:51:686</t>
  </si>
  <si>
    <t>05/07/2023 17:46:52:490</t>
  </si>
  <si>
    <t>05/07/2023 17:46:52:496</t>
  </si>
  <si>
    <t>05/07/2023 17:46:53:825</t>
  </si>
  <si>
    <t>05/07/2023 17:46:53:829</t>
  </si>
  <si>
    <t>05/07/2023 17:46:54:927</t>
  </si>
  <si>
    <t>05/07/2023 17:46:54:933</t>
  </si>
  <si>
    <t>05/07/2023 17:46:56:138</t>
  </si>
  <si>
    <t>05/07/2023 17:46:56:141</t>
  </si>
  <si>
    <t>05/07/2023 17:46:57:658</t>
  </si>
  <si>
    <t>05/07/2023 17:46:57:665</t>
  </si>
  <si>
    <t>05/07/2023 17:46:58:811</t>
  </si>
  <si>
    <t>05/07/2023 17:46:58:816</t>
  </si>
  <si>
    <t>05/07/2023 17:46:59:407</t>
  </si>
  <si>
    <t>05/07/2023 17:46:59:411</t>
  </si>
  <si>
    <t>05/07/2023 17:47:00:609</t>
  </si>
  <si>
    <t>05/07/2023 17:47:00:621</t>
  </si>
  <si>
    <t>05/07/2023 17:47:02:242</t>
  </si>
  <si>
    <t>05/07/2023 17:47:02:246</t>
  </si>
  <si>
    <t>05/07/2023 17:47:03:467</t>
  </si>
  <si>
    <t>05/07/2023 17:47:03:470</t>
  </si>
  <si>
    <t>05/07/2023 17:47:04:476</t>
  </si>
  <si>
    <t>05/07/2023 17:47:04:480</t>
  </si>
  <si>
    <t>05/07/2023 17:47:05:700</t>
  </si>
  <si>
    <t>05/07/2023 17:47:05:704</t>
  </si>
  <si>
    <t>05/07/2023 17:47:06:509</t>
  </si>
  <si>
    <t>05/07/2023 17:47:06:523</t>
  </si>
  <si>
    <t>05/07/2023 17:47:07:510</t>
  </si>
  <si>
    <t>05/07/2023 17:47:07:513</t>
  </si>
  <si>
    <t>05/07/2023 17:47:08:332</t>
  </si>
  <si>
    <t>05/07/2023 17:47:08:335</t>
  </si>
  <si>
    <t>05/07/2023 17:47:09:548</t>
  </si>
  <si>
    <t>05/07/2023 17:47:09:552</t>
  </si>
  <si>
    <t>05/07/2023 17:47:10:368</t>
  </si>
  <si>
    <t>05/07/2023 17:47:10:371</t>
  </si>
  <si>
    <t>05/07/2023 17:47:11:582</t>
  </si>
  <si>
    <t>05/07/2023 17:47:11:585</t>
  </si>
  <si>
    <t>05/07/2023 17:47:12:391</t>
  </si>
  <si>
    <t>05/07/2023 17:47:12:394</t>
  </si>
  <si>
    <t>05/07/2023 17:47:13:822</t>
  </si>
  <si>
    <t>05/07/2023 17:47:13:826</t>
  </si>
  <si>
    <t>05/07/2023 17:47:15:457</t>
  </si>
  <si>
    <t>05/07/2023 17:47:15:460</t>
  </si>
  <si>
    <t>05/07/2023 17:47:16:473</t>
  </si>
  <si>
    <t>05/07/2023 17:47:16:476</t>
  </si>
  <si>
    <t>05/07/2023 17:47:17:690</t>
  </si>
  <si>
    <t>05/07/2023 17:47:17:697</t>
  </si>
  <si>
    <t>05/07/2023 17:47:18:515</t>
  </si>
  <si>
    <t>05/07/2023 17:47:18:517</t>
  </si>
  <si>
    <t>05/07/2023 17:47:19:729</t>
  </si>
  <si>
    <t>05/07/2023 17:47:19:733</t>
  </si>
  <si>
    <t>05/07/2023 17:47:20:548</t>
  </si>
  <si>
    <t>05/07/2023 17:47:20:551</t>
  </si>
  <si>
    <t>05/07/2023 17:47:21:756</t>
  </si>
  <si>
    <t>05/07/2023 17:47:21:760</t>
  </si>
  <si>
    <t>05/07/2023 17:47:22:563</t>
  </si>
  <si>
    <t>05/07/2023 17:47:22:568</t>
  </si>
  <si>
    <t>05/07/2023 17:47:23:785</t>
  </si>
  <si>
    <t>05/07/2023 17:47:23:786</t>
  </si>
  <si>
    <t>05/07/2023 17:47:25:009</t>
  </si>
  <si>
    <t>05/07/2023 17:47:25:013</t>
  </si>
  <si>
    <t>05/07/2023 17:47:25:815</t>
  </si>
  <si>
    <t>05/07/2023 17:47:25:819</t>
  </si>
  <si>
    <t>05/07/2023 17:47:27:051</t>
  </si>
  <si>
    <t>05/07/2023 17:47:27:055</t>
  </si>
  <si>
    <t>05/07/2023 17:47:28:068</t>
  </si>
  <si>
    <t>05/07/2023 17:47:28:072</t>
  </si>
  <si>
    <t>05/07/2023 17:47:29:269</t>
  </si>
  <si>
    <t>05/07/2023 17:47:29:273</t>
  </si>
  <si>
    <t>05/07/2023 17:47:29:907</t>
  </si>
  <si>
    <t>05/07/2023 17:47:29:910</t>
  </si>
  <si>
    <t>05/07/2023 17:47:31:303</t>
  </si>
  <si>
    <t>05/07/2023 17:47:31:306</t>
  </si>
  <si>
    <t>05/07/2023 17:47:31:936</t>
  </si>
  <si>
    <t>05/07/2023 17:47:31:938</t>
  </si>
  <si>
    <t>05/07/2023 17:47:33:140</t>
  </si>
  <si>
    <t>05/07/2023 17:47:33:144</t>
  </si>
  <si>
    <t>05/07/2023 17:47:33:970</t>
  </si>
  <si>
    <t>05/07/2023 17:47:33:973</t>
  </si>
  <si>
    <t>05/07/2023 17:47:35:178</t>
  </si>
  <si>
    <t>05/07/2023 17:47:35:181</t>
  </si>
  <si>
    <t>05/07/2023 17:47:36:000</t>
  </si>
  <si>
    <t>05/07/2023 17:47:36:003</t>
  </si>
  <si>
    <t>05/07/2023 17:47:37:214</t>
  </si>
  <si>
    <t>05/07/2023 17:47:37:217</t>
  </si>
  <si>
    <t>05/07/2023 17:47:38:022</t>
  </si>
  <si>
    <t>05/07/2023 17:47:38:026</t>
  </si>
  <si>
    <t>05/07/2023 17:47:39:232</t>
  </si>
  <si>
    <t>05/07/2023 17:47:39:234</t>
  </si>
  <si>
    <t>05/07/2023 17:47:40:240</t>
  </si>
  <si>
    <t>05/07/2023 17:47:40:243</t>
  </si>
  <si>
    <t>05/07/2023 17:47:41:279</t>
  </si>
  <si>
    <t>05/07/2023 17:47:41:282</t>
  </si>
  <si>
    <t>05/07/2023 17:47:42:279</t>
  </si>
  <si>
    <t>05/07/2023 17:47:42:282</t>
  </si>
  <si>
    <t>05/07/2023 17:47:43:316</t>
  </si>
  <si>
    <t>05/07/2023 17:47:43:325</t>
  </si>
  <si>
    <t>05/07/2023 17:47:44:114</t>
  </si>
  <si>
    <t>05/07/2023 17:47:44:118</t>
  </si>
  <si>
    <t>05/07/2023 17:47:45:339</t>
  </si>
  <si>
    <t>05/07/2023 17:47:45:345</t>
  </si>
  <si>
    <t>05/07/2023 17:47:46:144</t>
  </si>
  <si>
    <t>05/07/2023 17:47:46:147</t>
  </si>
  <si>
    <t>05/07/2023 17:47:47:582</t>
  </si>
  <si>
    <t>05/07/2023 17:47:47:585</t>
  </si>
  <si>
    <t>05/07/2023 17:47:48:177</t>
  </si>
  <si>
    <t>05/07/2023 17:47:48:180</t>
  </si>
  <si>
    <t>05/07/2023 17:47:49:407</t>
  </si>
  <si>
    <t>05/07/2023 17:47:49:410</t>
  </si>
  <si>
    <t>05/07/2023 17:47:50:214</t>
  </si>
  <si>
    <t>05/07/2023 17:47:50:217</t>
  </si>
  <si>
    <t>05/07/2023 17:47:51:426</t>
  </si>
  <si>
    <t>05/07/2023 17:47:51:428</t>
  </si>
  <si>
    <t>05/07/2023 17:47:52:242</t>
  </si>
  <si>
    <t>05/07/2023 17:47:52:244</t>
  </si>
  <si>
    <t>05/07/2023 17:47:53:654</t>
  </si>
  <si>
    <t>05/07/2023 17:47:53:657</t>
  </si>
  <si>
    <t>05/07/2023 17:47:54:477</t>
  </si>
  <si>
    <t>05/07/2023 17:47:54:480</t>
  </si>
  <si>
    <t>05/07/2023 17:47:55:483</t>
  </si>
  <si>
    <t>05/07/2023 17:47:55:486</t>
  </si>
  <si>
    <t>05/07/2023 17:47:56:302</t>
  </si>
  <si>
    <t>05/07/2023 17:47:56:305</t>
  </si>
  <si>
    <t>05/07/2023 17:47:57:513</t>
  </si>
  <si>
    <t>05/07/2023 17:47:57:516</t>
  </si>
  <si>
    <t>05/07/2023 17:47:58:345</t>
  </si>
  <si>
    <t>05/07/2023 17:47:58:355</t>
  </si>
  <si>
    <t>05/07/2023 17:47:59:546</t>
  </si>
  <si>
    <t>05/07/2023 17:47:59:552</t>
  </si>
  <si>
    <t>05/07/2023 17:48:00:543</t>
  </si>
  <si>
    <t>05/07/2023 17:48:00:551</t>
  </si>
  <si>
    <t>05/07/2023 17:48:01:773</t>
  </si>
  <si>
    <t>05/07/2023 17:48:01:776</t>
  </si>
  <si>
    <t>05/07/2023 17:48:02:585</t>
  </si>
  <si>
    <t>05/07/2023 17:48:02:588</t>
  </si>
  <si>
    <t>05/07/2023 17:48:03:619</t>
  </si>
  <si>
    <t>05/07/2023 17:48:03:625</t>
  </si>
  <si>
    <t>05/07/2023 17:48:04:426</t>
  </si>
  <si>
    <t>05/07/2023 17:48:04:434</t>
  </si>
  <si>
    <t>05/07/2023 17:48:05:838</t>
  </si>
  <si>
    <t>05/07/2023 17:48:05:842</t>
  </si>
  <si>
    <t>05/07/2023 17:48:06:470</t>
  </si>
  <si>
    <t>05/07/2023 17:48:06:476</t>
  </si>
  <si>
    <t>05/07/2023 17:48:08:157</t>
  </si>
  <si>
    <t>05/07/2023 17:48:08:163</t>
  </si>
  <si>
    <t>05/07/2023 17:48:08:892</t>
  </si>
  <si>
    <t>05/07/2023 17:48:08:897</t>
  </si>
  <si>
    <t>05/07/2023 17:48:09:900</t>
  </si>
  <si>
    <t>05/07/2023 17:48:09:903</t>
  </si>
  <si>
    <t>05/07/2023 17:48:10:931</t>
  </si>
  <si>
    <t>05/07/2023 17:48:10:934</t>
  </si>
  <si>
    <t>05/07/2023 17:48:11:746</t>
  </si>
  <si>
    <t>05/07/2023 17:48:11:749</t>
  </si>
  <si>
    <t>05/07/2023 17:48:12:953</t>
  </si>
  <si>
    <t>05/07/2023 17:48:12:956</t>
  </si>
  <si>
    <t>05/07/2023 17:48:13:779</t>
  </si>
  <si>
    <t>05/07/2023 17:48:13:783</t>
  </si>
  <si>
    <t>05/07/2023 17:48:14:999</t>
  </si>
  <si>
    <t>05/07/2023 17:48:15:003</t>
  </si>
  <si>
    <t>05/07/2023 17:48:15:974</t>
  </si>
  <si>
    <t>05/07/2023 17:48:15:977</t>
  </si>
  <si>
    <t>05/07/2023 17:48:17:030</t>
  </si>
  <si>
    <t>05/07/2023 17:48:17:036</t>
  </si>
  <si>
    <t>05/07/2023 17:48:18:434</t>
  </si>
  <si>
    <t>05/07/2023 17:48:18:438</t>
  </si>
  <si>
    <t>05/07/2023 17:48:19:466</t>
  </si>
  <si>
    <t>05/07/2023 17:48:19:469</t>
  </si>
  <si>
    <t>05/07/2023 17:48:20:683</t>
  </si>
  <si>
    <t>05/07/2023 17:48:20:848</t>
  </si>
  <si>
    <t>05/07/2023 17:48:21:500</t>
  </si>
  <si>
    <t>05/07/2023 17:48:21:503</t>
  </si>
  <si>
    <t>05/07/2023 17:48:22:706</t>
  </si>
  <si>
    <t>05/07/2023 17:48:22:713</t>
  </si>
  <si>
    <t>05/07/2023 17:48:23:928</t>
  </si>
  <si>
    <t>05/07/2023 17:48:23:933</t>
  </si>
  <si>
    <t>05/07/2023 17:48:25:263</t>
  </si>
  <si>
    <t>05/07/2023 17:48:25:266</t>
  </si>
  <si>
    <t>05/07/2023 17:48:27:171</t>
  </si>
  <si>
    <t>05/07/2023 17:48:27:177</t>
  </si>
  <si>
    <t>05/07/2023 17:48:27:744</t>
  </si>
  <si>
    <t>05/07/2023 17:48:27:747</t>
  </si>
  <si>
    <t>05/07/2023 17:48:28:746</t>
  </si>
  <si>
    <t>05/07/2023 17:48:28:750</t>
  </si>
  <si>
    <t>05/07/2023 17:48:30:026</t>
  </si>
  <si>
    <t>05/07/2023 17:48:30:032</t>
  </si>
  <si>
    <t>05/07/2023 17:48:31:053</t>
  </si>
  <si>
    <t>05/07/2023 17:48:31:056</t>
  </si>
  <si>
    <t>05/07/2023 17:48:32:059</t>
  </si>
  <si>
    <t>05/07/2023 17:48:32:063</t>
  </si>
  <si>
    <t>05/07/2023 17:48:32:861</t>
  </si>
  <si>
    <t>05/07/2023 17:48:32:865</t>
  </si>
  <si>
    <t>05/07/2023 17:48:34:092</t>
  </si>
  <si>
    <t>05/07/2023 17:48:34:095</t>
  </si>
  <si>
    <t>05/07/2023 17:48:35:092</t>
  </si>
  <si>
    <t>05/07/2023 17:48:35:095</t>
  </si>
  <si>
    <t>05/07/2023 17:48:36:229</t>
  </si>
  <si>
    <t>05/07/2023 17:48:36:233</t>
  </si>
  <si>
    <t>05/07/2023 17:48:37:230</t>
  </si>
  <si>
    <t>05/07/2023 17:48:37:233</t>
  </si>
  <si>
    <t>05/07/2023 17:48:38:552</t>
  </si>
  <si>
    <t>05/07/2023 17:48:38:555</t>
  </si>
  <si>
    <t>05/07/2023 17:48:39:375</t>
  </si>
  <si>
    <t>05/07/2023 17:48:39:378</t>
  </si>
  <si>
    <t>05/07/2023 17:48:41:138</t>
  </si>
  <si>
    <t>05/07/2023 17:48:41:141</t>
  </si>
  <si>
    <t>05/07/2023 17:48:41:394</t>
  </si>
  <si>
    <t>05/07/2023 17:48:41:397</t>
  </si>
  <si>
    <t>05/07/2023 17:48:42:894</t>
  </si>
  <si>
    <t>05/07/2023 17:48:42:897</t>
  </si>
  <si>
    <t>05/07/2023 17:48:43:430</t>
  </si>
  <si>
    <t>05/07/2023 17:48:43:434</t>
  </si>
  <si>
    <t>05/07/2023 17:48:44:650</t>
  </si>
  <si>
    <t>05/07/2023 17:48:44:654</t>
  </si>
  <si>
    <t>05/07/2023 17:48:45:674</t>
  </si>
  <si>
    <t>05/07/2023 17:48:45:677</t>
  </si>
  <si>
    <t>05/07/2023 17:48:46:683</t>
  </si>
  <si>
    <t>05/07/2023 17:48:46:686</t>
  </si>
  <si>
    <t>05/07/2023 17:48:47:726</t>
  </si>
  <si>
    <t>05/07/2023 17:48:47:732</t>
  </si>
  <si>
    <t>05/07/2023 17:48:49:423</t>
  </si>
  <si>
    <t>05/07/2023 17:48:49:447</t>
  </si>
  <si>
    <t>05/07/2023 17:48:50:737</t>
  </si>
  <si>
    <t>05/07/2023 17:48:50:740</t>
  </si>
  <si>
    <t>05/07/2023 17:48:51:756</t>
  </si>
  <si>
    <t>05/07/2023 17:48:51:759</t>
  </si>
  <si>
    <t>05/07/2023 17:48:52:779</t>
  </si>
  <si>
    <t>05/07/2023 17:48:52:782</t>
  </si>
  <si>
    <t>05/07/2023 17:48:53:591</t>
  </si>
  <si>
    <t>05/07/2023 17:48:53:594</t>
  </si>
  <si>
    <t>05/07/2023 17:48:54:996</t>
  </si>
  <si>
    <t>05/07/2023 17:48:55:000</t>
  </si>
  <si>
    <t>05/07/2023 17:48:55:621</t>
  </si>
  <si>
    <t>05/07/2023 17:48:55:625</t>
  </si>
  <si>
    <t>05/07/2023 17:48:56:832</t>
  </si>
  <si>
    <t>05/07/2023 17:48:56:835</t>
  </si>
  <si>
    <t>05/07/2023 17:48:57:858</t>
  </si>
  <si>
    <t>05/07/2023 17:48:57:861</t>
  </si>
  <si>
    <t>05/07/2023 17:48:59:069</t>
  </si>
  <si>
    <t>05/07/2023 17:48:59:073</t>
  </si>
  <si>
    <t>05/07/2023 17:48:59:881</t>
  </si>
  <si>
    <t>05/07/2023 17:48:59:885</t>
  </si>
  <si>
    <t>05/07/2023 17:49:00:898</t>
  </si>
  <si>
    <t>05/07/2023 17:49:00:901</t>
  </si>
  <si>
    <t>05/07/2023 17:49:01:709</t>
  </si>
  <si>
    <t>05/07/2023 17:49:01:711</t>
  </si>
  <si>
    <t>05/07/2023 17:49:02:937</t>
  </si>
  <si>
    <t>05/07/2023 17:49:02:940</t>
  </si>
  <si>
    <t>05/07/2023 17:52:46:059</t>
  </si>
  <si>
    <t>05/07/2023 17:52:46:062</t>
  </si>
  <si>
    <t>05/07/2023 17:52:47:088</t>
  </si>
  <si>
    <t>05/07/2023 17:52:47:092</t>
  </si>
  <si>
    <t>05/07/2023 17:52:48:073</t>
  </si>
  <si>
    <t>05/07/2023 17:52:48:101</t>
  </si>
  <si>
    <t>05/07/2023 17:52:49:134</t>
  </si>
  <si>
    <t>05/07/2023 17:52:49:137</t>
  </si>
  <si>
    <t>05/07/2023 17:52:50:128</t>
  </si>
  <si>
    <t>05/07/2023 17:52:50:131</t>
  </si>
  <si>
    <t>05/07/2023 17:52:51:164</t>
  </si>
  <si>
    <t>05/07/2023 17:52:51:167</t>
  </si>
  <si>
    <t>05/07/2023 17:52:52:176</t>
  </si>
  <si>
    <t>05/07/2023 17:52:52:178</t>
  </si>
  <si>
    <t>05/07/2023 17:52:53:213</t>
  </si>
  <si>
    <t>05/07/2023 17:52:53:214</t>
  </si>
  <si>
    <t>05/07/2023 17:52:54:391</t>
  </si>
  <si>
    <t>05/07/2023 17:52:54:394</t>
  </si>
  <si>
    <t>05/07/2023 17:52:55:375</t>
  </si>
  <si>
    <t>05/07/2023 17:52:55:378</t>
  </si>
  <si>
    <t>05/07/2023 17:52:56:499</t>
  </si>
  <si>
    <t>05/07/2023 17:52:56:502</t>
  </si>
  <si>
    <t>05/07/2023 17:52:57:655</t>
  </si>
  <si>
    <t>05/07/2023 17:52:57:658</t>
  </si>
  <si>
    <t>05/07/2023 17:52:58:494</t>
  </si>
  <si>
    <t>05/07/2023 17:52:58:497</t>
  </si>
  <si>
    <t>05/07/2023 17:52:59:493</t>
  </si>
  <si>
    <t>05/07/2023 17:52:59:497</t>
  </si>
  <si>
    <t>05/07/2023 17:53:00:522</t>
  </si>
  <si>
    <t>05/07/2023 17:53:00:526</t>
  </si>
  <si>
    <t>05/07/2023 17:53:01:519</t>
  </si>
  <si>
    <t>05/07/2023 17:53:01:522</t>
  </si>
  <si>
    <t>05/07/2023 17:53:02:561</t>
  </si>
  <si>
    <t>05/07/2023 17:53:02:563</t>
  </si>
  <si>
    <t>05/07/2023 17:53:03:558</t>
  </si>
  <si>
    <t>05/07/2023 17:53:03:561</t>
  </si>
  <si>
    <t>05/07/2023 17:53:04:585</t>
  </si>
  <si>
    <t>05/07/2023 17:53:04:588</t>
  </si>
  <si>
    <t>05/07/2023 17:53:05:584</t>
  </si>
  <si>
    <t>05/07/2023 17:53:05:588</t>
  </si>
  <si>
    <t>05/07/2023 17:53:06:621</t>
  </si>
  <si>
    <t>05/07/2023 17:53:06:624</t>
  </si>
  <si>
    <t>05/07/2023 17:53:07:621</t>
  </si>
  <si>
    <t>05/07/2023 17:53:07:625</t>
  </si>
  <si>
    <t>05/07/2023 17:53:08:654</t>
  </si>
  <si>
    <t>05/07/2023 17:53:08:657</t>
  </si>
  <si>
    <t>05/07/2023 17:53:09:651</t>
  </si>
  <si>
    <t>05/07/2023 17:53:09:655</t>
  </si>
  <si>
    <t>05/07/2023 17:53:10:676</t>
  </si>
  <si>
    <t>05/07/2023 17:53:10:678</t>
  </si>
  <si>
    <t>05/07/2023 17:53:11:694</t>
  </si>
  <si>
    <t>05/07/2023 17:53:11:697</t>
  </si>
  <si>
    <t>05/07/2023 17:53:12:716</t>
  </si>
  <si>
    <t>05/07/2023 17:53:12:719</t>
  </si>
  <si>
    <t>05/07/2023 17:53:13:707</t>
  </si>
  <si>
    <t>05/07/2023 17:53:13:710</t>
  </si>
  <si>
    <t>05/07/2023 17:53:14:742</t>
  </si>
  <si>
    <t>05/07/2023 17:53:14:744</t>
  </si>
  <si>
    <t>05/07/2023 17:53:15:762</t>
  </si>
  <si>
    <t>05/07/2023 17:53:15:765</t>
  </si>
  <si>
    <t>05/07/2023 17:53:16:773</t>
  </si>
  <si>
    <t>05/07/2023 17:53:16:776</t>
  </si>
  <si>
    <t>05/07/2023 17:53:17:780</t>
  </si>
  <si>
    <t>05/07/2023 17:53:17:783</t>
  </si>
  <si>
    <t>05/07/2023 17:53:18:803</t>
  </si>
  <si>
    <t>05/07/2023 17:53:18:808</t>
  </si>
  <si>
    <t>05/07/2023 17:53:19:806</t>
  </si>
  <si>
    <t>05/07/2023 17:53:19:811</t>
  </si>
  <si>
    <t>05/07/2023 17:53:20:822</t>
  </si>
  <si>
    <t>05/07/2023 17:53:20:825</t>
  </si>
  <si>
    <t>05/07/2023 17:53:21:842</t>
  </si>
  <si>
    <t>05/07/2023 17:53:21:845</t>
  </si>
  <si>
    <t>05/07/2023 17:53:22:861</t>
  </si>
  <si>
    <t>05/07/2023 17:53:22:865</t>
  </si>
  <si>
    <t>05/07/2023 17:53:23:848</t>
  </si>
  <si>
    <t>05/07/2023 17:53:23:851</t>
  </si>
  <si>
    <t>05/07/2023 17:53:24:888</t>
  </si>
  <si>
    <t>05/07/2023 17:53:24:891</t>
  </si>
  <si>
    <t>05/07/2023 17:53:25:890</t>
  </si>
  <si>
    <t>05/07/2023 17:53:25:892</t>
  </si>
  <si>
    <t>05/07/2023 17:53:26:917</t>
  </si>
  <si>
    <t>05/07/2023 17:53:26:921</t>
  </si>
  <si>
    <t>05/07/2023 17:53:27:915</t>
  </si>
  <si>
    <t>05/07/2023 17:53:27:920</t>
  </si>
  <si>
    <t>05/07/2023 17:53:28:950</t>
  </si>
  <si>
    <t>05/07/2023 17:53:28:953</t>
  </si>
  <si>
    <t>05/07/2023 17:53:29:944</t>
  </si>
  <si>
    <t>05/07/2023 17:53:29:947</t>
  </si>
  <si>
    <t>05/07/2023 17:53:30:986</t>
  </si>
  <si>
    <t>05/07/2023 17:53:30:990</t>
  </si>
  <si>
    <t>05/07/2023 17:53:31:980</t>
  </si>
  <si>
    <t>05/07/2023 17:53:31:983</t>
  </si>
  <si>
    <t>05/07/2023 17:53:33:022</t>
  </si>
  <si>
    <t>05/07/2023 17:53:33:026</t>
  </si>
  <si>
    <t>05/07/2023 17:53:34:032</t>
  </si>
  <si>
    <t>05/07/2023 17:53:34:036</t>
  </si>
  <si>
    <t>05/07/2023 17:53:35:055</t>
  </si>
  <si>
    <t>05/07/2023 17:53:35:059</t>
  </si>
  <si>
    <t>05/07/2023 17:53:36:053</t>
  </si>
  <si>
    <t>05/07/2023 17:53:36:058</t>
  </si>
  <si>
    <t>05/07/2023 17:53:37:082</t>
  </si>
  <si>
    <t>05/07/2023 17:53:37:088</t>
  </si>
  <si>
    <t>05/07/2023 17:53:38:111</t>
  </si>
  <si>
    <t>05/07/2023 17:53:38:114</t>
  </si>
  <si>
    <t>05/07/2023 17:53:39:117</t>
  </si>
  <si>
    <t>05/07/2023 17:53:39:121</t>
  </si>
  <si>
    <t>05/07/2023 17:53:40:118</t>
  </si>
  <si>
    <t>05/07/2023 17:53:40:121</t>
  </si>
  <si>
    <t>05/07/2023 17:53:41:155</t>
  </si>
  <si>
    <t>05/07/2023 17:53:41:161</t>
  </si>
  <si>
    <t>05/07/2023 17:53:42:157</t>
  </si>
  <si>
    <t>05/07/2023 17:53:42:161</t>
  </si>
  <si>
    <t>05/07/2023 17:53:43:186</t>
  </si>
  <si>
    <t>05/07/2023 17:53:43:188</t>
  </si>
  <si>
    <t>05/07/2023 17:53:44:184</t>
  </si>
  <si>
    <t>05/07/2023 17:53:44:187</t>
  </si>
  <si>
    <t>05/07/2023 17:53:45:203</t>
  </si>
  <si>
    <t>05/07/2023 17:53:45:207</t>
  </si>
  <si>
    <t>05/07/2023 17:53:46:204</t>
  </si>
  <si>
    <t>05/07/2023 17:53:46:209</t>
  </si>
  <si>
    <t>05/07/2023 17:53:47:246</t>
  </si>
  <si>
    <t>05/07/2023 17:53:47:250</t>
  </si>
  <si>
    <t>05/07/2023 17:53:48:257</t>
  </si>
  <si>
    <t>05/07/2023 17:53:48:262</t>
  </si>
  <si>
    <t>05/07/2023 17:53:49:290</t>
  </si>
  <si>
    <t>05/07/2023 17:53:49:292</t>
  </si>
  <si>
    <t>05/07/2023 17:53:50:275</t>
  </si>
  <si>
    <t>05/07/2023 17:53:50:279</t>
  </si>
  <si>
    <t>05/07/2023 17:53:51:312</t>
  </si>
  <si>
    <t>05/07/2023 17:53:51:315</t>
  </si>
  <si>
    <t>05/07/2023 17:53:52:311</t>
  </si>
  <si>
    <t>05/07/2023 17:53:52:315</t>
  </si>
  <si>
    <t>05/07/2023 17:53:53:329</t>
  </si>
  <si>
    <t>05/07/2023 17:53:53:332</t>
  </si>
  <si>
    <t>05/07/2023 17:53:54:316</t>
  </si>
  <si>
    <t>05/07/2023 17:53:54:321</t>
  </si>
  <si>
    <t>05/07/2023 17:53:55:384</t>
  </si>
  <si>
    <t>05/07/2023 17:53:55:388</t>
  </si>
  <si>
    <t>05/07/2023 17:53:56:384</t>
  </si>
  <si>
    <t>05/07/2023 17:53:56:388</t>
  </si>
  <si>
    <t>05/07/2023 17:53:57:413</t>
  </si>
  <si>
    <t>05/07/2023 17:53:57:415</t>
  </si>
  <si>
    <t>05/07/2023 17:53:58:411</t>
  </si>
  <si>
    <t>05/07/2023 17:53:58:414</t>
  </si>
  <si>
    <t>05/07/2023 17:53:59:437</t>
  </si>
  <si>
    <t>05/07/2023 17:53:59:440</t>
  </si>
  <si>
    <t>05/07/2023 17:54:00:453</t>
  </si>
  <si>
    <t>05/07/2023 17:54:00:457</t>
  </si>
  <si>
    <t>05/07/2023 17:54:01:483</t>
  </si>
  <si>
    <t>05/07/2023 17:54:01:486</t>
  </si>
  <si>
    <t>05/07/2023 17:54:02:477</t>
  </si>
  <si>
    <t>05/07/2023 17:54:02:480</t>
  </si>
  <si>
    <t>05/07/2023 17:54:03:503</t>
  </si>
  <si>
    <t>05/07/2023 17:54:03:506</t>
  </si>
  <si>
    <t>05/07/2023 17:54:04:502</t>
  </si>
  <si>
    <t>05/07/2023 17:54:04:505</t>
  </si>
  <si>
    <t>05/07/2023 17:54:05:538</t>
  </si>
  <si>
    <t>05/07/2023 17:54:05:542</t>
  </si>
  <si>
    <t>05/07/2023 17:54:06:536</t>
  </si>
  <si>
    <t>05/07/2023 17:54:06:542</t>
  </si>
  <si>
    <t>05/07/2023 17:54:07:594</t>
  </si>
  <si>
    <t>05/07/2023 17:54:07:596</t>
  </si>
  <si>
    <t>05/07/2023 17:54:08:589</t>
  </si>
  <si>
    <t>05/07/2023 17:54:08:592</t>
  </si>
  <si>
    <t>05/07/2023 17:54:09:599</t>
  </si>
  <si>
    <t>05/07/2023 17:54:09:604</t>
  </si>
  <si>
    <t>05/07/2023 17:54:10:609</t>
  </si>
  <si>
    <t>05/07/2023 17:54:10:614</t>
  </si>
  <si>
    <t>05/07/2023 17:54:11:644</t>
  </si>
  <si>
    <t>05/07/2023 17:54:11:647</t>
  </si>
  <si>
    <t>05/07/2023 17:54:12:637</t>
  </si>
  <si>
    <t>05/07/2023 17:54:12:641</t>
  </si>
  <si>
    <t>05/07/2023 17:54:13:661</t>
  </si>
  <si>
    <t>05/07/2023 17:54:13:664</t>
  </si>
  <si>
    <t>05/07/2023 17:54:14:665</t>
  </si>
  <si>
    <t>05/07/2023 17:54:14:670</t>
  </si>
  <si>
    <t>05/07/2023 17:54:15:698</t>
  </si>
  <si>
    <t>05/07/2023 17:54:15:703</t>
  </si>
  <si>
    <t>05/07/2023 17:54:16:701</t>
  </si>
  <si>
    <t>05/07/2023 17:54:16:704</t>
  </si>
  <si>
    <t>05/07/2023 17:54:17:736</t>
  </si>
  <si>
    <t>05/07/2023 17:54:17:740</t>
  </si>
  <si>
    <t>05/07/2023 17:54:18:732</t>
  </si>
  <si>
    <t>05/07/2023 17:54:18:734</t>
  </si>
  <si>
    <t>05/07/2023 17:54:19:755</t>
  </si>
  <si>
    <t>05/07/2023 17:54:19:757</t>
  </si>
  <si>
    <t>05/07/2023 17:54:20:756</t>
  </si>
  <si>
    <t>05/07/2023 17:54:20:759</t>
  </si>
  <si>
    <t>05/07/2023 17:54:21:789</t>
  </si>
  <si>
    <t>05/07/2023 17:54:21:792</t>
  </si>
  <si>
    <t>05/07/2023 17:54:22:801</t>
  </si>
  <si>
    <t>05/07/2023 17:54:22:803</t>
  </si>
  <si>
    <t>05/07/2023 17:54:23:839</t>
  </si>
  <si>
    <t>05/07/2023 17:54:23:845</t>
  </si>
  <si>
    <t>05/07/2023 17:54:24:845</t>
  </si>
  <si>
    <t>05/07/2023 17:54:24:851</t>
  </si>
  <si>
    <t>05/07/2023 17:54:25:862</t>
  </si>
  <si>
    <t>05/07/2023 17:54:25:868</t>
  </si>
  <si>
    <t>05/07/2023 17:54:26:867</t>
  </si>
  <si>
    <t>05/07/2023 17:54:26:871</t>
  </si>
  <si>
    <t>05/07/2023 17:54:27:903</t>
  </si>
  <si>
    <t>05/07/2023 17:54:27:907</t>
  </si>
  <si>
    <t>05/07/2023 17:54:28:908</t>
  </si>
  <si>
    <t>05/07/2023 17:54:28:914</t>
  </si>
  <si>
    <t>05/07/2023 17:54:30:023</t>
  </si>
  <si>
    <t>05/07/2023 17:54:30:026</t>
  </si>
  <si>
    <t>05/07/2023 17:54:31:256</t>
  </si>
  <si>
    <t>05/07/2023 17:54:31:259</t>
  </si>
  <si>
    <t>05/07/2023 17:54:32:380</t>
  </si>
  <si>
    <t>05/07/2023 17:54:32:384</t>
  </si>
  <si>
    <t>05/07/2023 17:54:33:384</t>
  </si>
  <si>
    <t>05/07/2023 17:54:33:388</t>
  </si>
  <si>
    <t>05/07/2023 17:54:34:407</t>
  </si>
  <si>
    <t>05/07/2023 17:54:34:411</t>
  </si>
  <si>
    <t>05/07/2023 17:54:35:403</t>
  </si>
  <si>
    <t>05/07/2023 17:54:35:407</t>
  </si>
  <si>
    <t>05/07/2023 17:54:36:451</t>
  </si>
  <si>
    <t>05/07/2023 17:54:36:454</t>
  </si>
  <si>
    <t>05/07/2023 17:54:37:670</t>
  </si>
  <si>
    <t>05/07/2023 17:54:37:673</t>
  </si>
  <si>
    <t>05/07/2023 17:54:38:471</t>
  </si>
  <si>
    <t>05/07/2023 17:54:38:474</t>
  </si>
  <si>
    <t>05/07/2023 17:54:39:691</t>
  </si>
  <si>
    <t>05/07/2023 17:54:39:694</t>
  </si>
  <si>
    <t>05/07/2023 17:54:40:678</t>
  </si>
  <si>
    <t>05/07/2023 17:54:40:681</t>
  </si>
  <si>
    <t>05/07/2023 17:54:41:714</t>
  </si>
  <si>
    <t>05/07/2023 17:54:41:717</t>
  </si>
  <si>
    <t>05/07/2023 17:54:42:730</t>
  </si>
  <si>
    <t>05/07/2023 17:54:42:733</t>
  </si>
  <si>
    <t>05/07/2023 17:54:43:871</t>
  </si>
  <si>
    <t>05/07/2023 17:54:43:874</t>
  </si>
  <si>
    <t>05/07/2023 17:54:44:750</t>
  </si>
  <si>
    <t>05/07/2023 17:54:44:753</t>
  </si>
  <si>
    <t>05/07/2023 17:54:45:625</t>
  </si>
  <si>
    <t>05/07/2023 17:54:45:628</t>
  </si>
  <si>
    <t>05/07/2023 17:54:46:788</t>
  </si>
  <si>
    <t>05/07/2023 17:54:46:792</t>
  </si>
  <si>
    <t>05/07/2023 17:54:48:009</t>
  </si>
  <si>
    <t>05/07/2023 17:54:48:013</t>
  </si>
  <si>
    <t>05/07/2023 17:54:48:934</t>
  </si>
  <si>
    <t>05/07/2023 17:54:48:937</t>
  </si>
  <si>
    <t>05/07/2023 17:54:50:066</t>
  </si>
  <si>
    <t>05/07/2023 17:54:50:071</t>
  </si>
  <si>
    <t>05/07/2023 17:54:51:289</t>
  </si>
  <si>
    <t>05/07/2023 17:54:51:295</t>
  </si>
  <si>
    <t>05/07/2023 17:54:52:194</t>
  </si>
  <si>
    <t>05/07/2023 17:54:52:197</t>
  </si>
  <si>
    <t>05/07/2023 17:54:53:201</t>
  </si>
  <si>
    <t>05/07/2023 17:54:53:204</t>
  </si>
  <si>
    <t>05/07/2023 17:54:54:197</t>
  </si>
  <si>
    <t>05/07/2023 17:54:54:200</t>
  </si>
  <si>
    <t>05/07/2023 17:54:55:188</t>
  </si>
  <si>
    <t>05/07/2023 17:54:55:193</t>
  </si>
  <si>
    <t>05/07/2023 17:54:56:355</t>
  </si>
  <si>
    <t>05/07/2023 17:54:56:358</t>
  </si>
  <si>
    <t>05/07/2023 17:54:57:375</t>
  </si>
  <si>
    <t>05/07/2023 17:54:57:378</t>
  </si>
  <si>
    <t>05/07/2023 17:54:58:200</t>
  </si>
  <si>
    <t>05/07/2023 17:54:58:207</t>
  </si>
  <si>
    <t>05/07/2023 17:54:59:414</t>
  </si>
  <si>
    <t>05/07/2023 17:54:59:421</t>
  </si>
  <si>
    <t>05/07/2023 17:55:00:624</t>
  </si>
  <si>
    <t>05/07/2023 17:55:00:648</t>
  </si>
  <si>
    <t>05/07/2023 17:55:01:447</t>
  </si>
  <si>
    <t>05/07/2023 17:55:01:450</t>
  </si>
  <si>
    <t>05/07/2023 17:55:02:660</t>
  </si>
  <si>
    <t>05/07/2023 17:55:02:664</t>
  </si>
  <si>
    <t>05/07/2023 17:55:03:678</t>
  </si>
  <si>
    <t>05/07/2023 17:55:03:681</t>
  </si>
  <si>
    <t>05/07/2023 17:55:04:684</t>
  </si>
  <si>
    <t>05/07/2023 17:55:04:687</t>
  </si>
  <si>
    <t>05/07/2023 17:55:05:516</t>
  </si>
  <si>
    <t>05/07/2023 17:55:05:520</t>
  </si>
  <si>
    <t>05/07/2023 17:55:07:023</t>
  </si>
  <si>
    <t>05/07/2023 17:55:07:051</t>
  </si>
  <si>
    <t>05/07/2023 17:55:07:831</t>
  </si>
  <si>
    <t>05/07/2023 17:55:07:838</t>
  </si>
  <si>
    <t>05/07/2023 17:55:08:756</t>
  </si>
  <si>
    <t>05/07/2023 17:55:08:759</t>
  </si>
  <si>
    <t>05/07/2023 17:55:09:845</t>
  </si>
  <si>
    <t>05/07/2023 17:55:09:849</t>
  </si>
  <si>
    <t>05/07/2023 17:55:10:809</t>
  </si>
  <si>
    <t>05/07/2023 17:55:10:812</t>
  </si>
  <si>
    <t>05/07/2023 17:55:11:815</t>
  </si>
  <si>
    <t>05/07/2023 17:55:11:819</t>
  </si>
  <si>
    <t>05/07/2023 17:55:12:834</t>
  </si>
  <si>
    <t>05/07/2023 17:55:12:836</t>
  </si>
  <si>
    <t>05/07/2023 17:55:13:651</t>
  </si>
  <si>
    <t>05/07/2023 17:55:13:655</t>
  </si>
  <si>
    <t>05/07/2023 17:55:14:861</t>
  </si>
  <si>
    <t>05/07/2023 17:55:14:864</t>
  </si>
  <si>
    <t>05/07/2023 17:55:15:684</t>
  </si>
  <si>
    <t>05/07/2023 17:55:15:687</t>
  </si>
  <si>
    <t>05/07/2023 17:55:16:898</t>
  </si>
  <si>
    <t>05/07/2023 17:55:16:905</t>
  </si>
  <si>
    <t>05/07/2023 17:55:17:716</t>
  </si>
  <si>
    <t>05/07/2023 17:55:17:719</t>
  </si>
  <si>
    <t>05/07/2023 17:55:18:937</t>
  </si>
  <si>
    <t>05/07/2023 17:55:18:940</t>
  </si>
  <si>
    <t>05/07/2023 17:55:20:147</t>
  </si>
  <si>
    <t>05/07/2023 17:55:20:151</t>
  </si>
  <si>
    <t>05/07/2023 17:55:21:184</t>
  </si>
  <si>
    <t>05/07/2023 17:55:21:187</t>
  </si>
  <si>
    <t>05/07/2023 17:55:22:171</t>
  </si>
  <si>
    <t>05/07/2023 17:55:22:173</t>
  </si>
  <si>
    <t>05/07/2023 17:55:22:989</t>
  </si>
  <si>
    <t>05/07/2023 17:55:22:992</t>
  </si>
  <si>
    <t>05/07/2023 17:55:24:217</t>
  </si>
  <si>
    <t>05/07/2023 17:55:24:220</t>
  </si>
  <si>
    <t>05/07/2023 17:55:25:019</t>
  </si>
  <si>
    <t>05/07/2023 17:55:25:026</t>
  </si>
  <si>
    <t>05/07/2023 17:55:26:246</t>
  </si>
  <si>
    <t>05/07/2023 17:55:26:249</t>
  </si>
  <si>
    <t>05/07/2023 17:55:27:048</t>
  </si>
  <si>
    <t>05/07/2023 17:55:27:051</t>
  </si>
  <si>
    <t>05/07/2023 17:55:28:283</t>
  </si>
  <si>
    <t>05/07/2023 17:55:28:292</t>
  </si>
  <si>
    <t>05/07/2023 17:55:29:273</t>
  </si>
  <si>
    <t>05/07/2023 17:55:29:276</t>
  </si>
  <si>
    <t>05/07/2023 17:55:30:312</t>
  </si>
  <si>
    <t>05/07/2023 17:55:30:315</t>
  </si>
  <si>
    <t>05/07/2023 17:55:31:119</t>
  </si>
  <si>
    <t>05/07/2023 17:55:31:124</t>
  </si>
  <si>
    <t>05/07/2023 17:55:32:345</t>
  </si>
  <si>
    <t>05/07/2023 17:55:32:352</t>
  </si>
  <si>
    <t>05/07/2023 17:55:33:163</t>
  </si>
  <si>
    <t>05/07/2023 17:55:33:165</t>
  </si>
  <si>
    <t>05/07/2023 17:55:34:387</t>
  </si>
  <si>
    <t>05/07/2023 17:55:34:390</t>
  </si>
  <si>
    <t>05/07/2023 17:55:35:191</t>
  </si>
  <si>
    <t>05/07/2023 17:55:35:194</t>
  </si>
  <si>
    <t>05/07/2023 17:55:36:602</t>
  </si>
  <si>
    <t>05/07/2023 17:55:36:605</t>
  </si>
  <si>
    <t>05/07/2023 17:55:37:226</t>
  </si>
  <si>
    <t>05/07/2023 17:55:37:229</t>
  </si>
  <si>
    <t>05/07/2023 17:55:38:450</t>
  </si>
  <si>
    <t>05/07/2023 17:55:38:460</t>
  </si>
  <si>
    <t>05/07/2023 17:55:39:263</t>
  </si>
  <si>
    <t>05/07/2023 17:55:39:266</t>
  </si>
  <si>
    <t>05/07/2023 17:55:40:673</t>
  </si>
  <si>
    <t>05/07/2023 17:55:40:676</t>
  </si>
  <si>
    <t>05/07/2023 17:55:41:301</t>
  </si>
  <si>
    <t>05/07/2023 17:55:41:303</t>
  </si>
  <si>
    <t>05/07/2023 17:55:42:506</t>
  </si>
  <si>
    <t>05/07/2023 17:55:42:512</t>
  </si>
  <si>
    <t>05/07/2023 17:55:43:325</t>
  </si>
  <si>
    <t>05/07/2023 17:55:43:328</t>
  </si>
  <si>
    <t>05/07/2023 17:55:44:536</t>
  </si>
  <si>
    <t>05/07/2023 17:55:44:539</t>
  </si>
  <si>
    <t>05/07/2023 17:55:45:367</t>
  </si>
  <si>
    <t>05/07/2023 17:55:45:371</t>
  </si>
  <si>
    <t>05/07/2023 17:55:46:568</t>
  </si>
  <si>
    <t>05/07/2023 17:55:46:572</t>
  </si>
  <si>
    <t>05/07/2023 17:55:47:388</t>
  </si>
  <si>
    <t>05/07/2023 17:55:47:391</t>
  </si>
  <si>
    <t>05/07/2023 17:55:48:596</t>
  </si>
  <si>
    <t>05/07/2023 17:55:48:599</t>
  </si>
  <si>
    <t>05/07/2023 17:55:49:398</t>
  </si>
  <si>
    <t>05/07/2023 17:55:49:401</t>
  </si>
  <si>
    <t>05/07/2023 17:55:50:433</t>
  </si>
  <si>
    <t>05/07/2023 17:55:50:441</t>
  </si>
  <si>
    <t>05/07/2023 17:55:51:453</t>
  </si>
  <si>
    <t>05/07/2023 17:55:51:460</t>
  </si>
  <si>
    <t>05/07/2023 17:55:52:664</t>
  </si>
  <si>
    <t>05/07/2023 17:55:52:667</t>
  </si>
  <si>
    <t>05/07/2023 17:55:53:483</t>
  </si>
  <si>
    <t>05/07/2023 17:55:53:486</t>
  </si>
  <si>
    <t>05/07/2023 17:55:54:571</t>
  </si>
  <si>
    <t>05/07/2023 17:55:54:575</t>
  </si>
  <si>
    <t>05/07/2023 17:55:55:516</t>
  </si>
  <si>
    <t>05/07/2023 17:55:55:519</t>
  </si>
  <si>
    <t>05/07/2023 17:55:56:528</t>
  </si>
  <si>
    <t>05/07/2023 17:55:56:532</t>
  </si>
  <si>
    <t>05/07/2023 17:55:57:530</t>
  </si>
  <si>
    <t>05/07/2023 17:55:57:533</t>
  </si>
  <si>
    <t>05/07/2023 17:55:58:571</t>
  </si>
  <si>
    <t>05/07/2023 17:55:58:575</t>
  </si>
  <si>
    <t>05/07/2023 17:55:59:578</t>
  </si>
  <si>
    <t>05/07/2023 17:55:59:582</t>
  </si>
  <si>
    <t>05/07/2023 17:56:00:611</t>
  </si>
  <si>
    <t>05/07/2023 17:56:00:614</t>
  </si>
  <si>
    <t>05/07/2023 17:56:01:607</t>
  </si>
  <si>
    <t>05/07/2023 17:56:01:611</t>
  </si>
  <si>
    <t>05/07/2023 17:56:02:707</t>
  </si>
  <si>
    <t>05/07/2023 17:56:02:710</t>
  </si>
  <si>
    <t>05/07/2023 17:56:03:829</t>
  </si>
  <si>
    <t>05/07/2023 17:56:03:834</t>
  </si>
  <si>
    <t>05/07/2023 17:56:04:832</t>
  </si>
  <si>
    <t>05/07/2023 17:56:04:835</t>
  </si>
  <si>
    <t>05/07/2023 17:56:05:885</t>
  </si>
  <si>
    <t>05/07/2023 17:56:05:890</t>
  </si>
  <si>
    <t>05/07/2023 17:56:06:881</t>
  </si>
  <si>
    <t>05/07/2023 17:56:06:891</t>
  </si>
  <si>
    <t>05/07/2023 17:56:07:918</t>
  </si>
  <si>
    <t>05/07/2023 17:56:07:923</t>
  </si>
  <si>
    <t>05/07/2023 17:56:08:910</t>
  </si>
  <si>
    <t>05/07/2023 17:56:08:914</t>
  </si>
  <si>
    <t>05/07/2023 17:56:09:948</t>
  </si>
  <si>
    <t>05/07/2023 17:56:09:953</t>
  </si>
  <si>
    <t>05/07/2023 17:56:10:944</t>
  </si>
  <si>
    <t>05/07/2023 17:56:10:948</t>
  </si>
  <si>
    <t>05/07/2023 17:56:11:989</t>
  </si>
  <si>
    <t>05/07/2023 17:56:11:993</t>
  </si>
  <si>
    <t>05/07/2023 17:56:12:986</t>
  </si>
  <si>
    <t>05/07/2023 17:56:12:990</t>
  </si>
  <si>
    <t>05/07/2023 17:56:14:022</t>
  </si>
  <si>
    <t>05/07/2023 17:56:14:026</t>
  </si>
  <si>
    <t>05/07/2023 17:56:15:019</t>
  </si>
  <si>
    <t>05/07/2023 17:56:15:023</t>
  </si>
  <si>
    <t>05/07/2023 17:56:16:043</t>
  </si>
  <si>
    <t>05/07/2023 17:56:16:048</t>
  </si>
  <si>
    <t>05/07/2023 17:56:17:039</t>
  </si>
  <si>
    <t>05/07/2023 17:56:17:042</t>
  </si>
  <si>
    <t>05/07/2023 17:56:18:165</t>
  </si>
  <si>
    <t>05/07/2023 17:56:18:170</t>
  </si>
  <si>
    <t>05/07/2023 17:56:19:301</t>
  </si>
  <si>
    <t>05/07/2023 17:56:19:303</t>
  </si>
  <si>
    <t>05/07/2023 17:56:20:295</t>
  </si>
  <si>
    <t>05/07/2023 17:56:20:299</t>
  </si>
  <si>
    <t>05/07/2023 17:56:21:335</t>
  </si>
  <si>
    <t>05/07/2023 17:56:21:338</t>
  </si>
  <si>
    <t>05/07/2023 17:56:22:322</t>
  </si>
  <si>
    <t>05/07/2023 17:56:22:325</t>
  </si>
  <si>
    <t>05/07/2023 17:56:23:355</t>
  </si>
  <si>
    <t>05/07/2023 17:56:23:358</t>
  </si>
  <si>
    <t>05/07/2023 17:56:24:352</t>
  </si>
  <si>
    <t>05/07/2023 17:56:24:355</t>
  </si>
  <si>
    <t>05/07/2023 17:56:25:380</t>
  </si>
  <si>
    <t>05/07/2023 17:56:25:384</t>
  </si>
  <si>
    <t>05/07/2023 17:56:26:387</t>
  </si>
  <si>
    <t>05/07/2023 17:56:26:390</t>
  </si>
  <si>
    <t>05/07/2023 17:56:27:414</t>
  </si>
  <si>
    <t>05/07/2023 17:56:27:418</t>
  </si>
  <si>
    <t>05/07/2023 17:56:28:426</t>
  </si>
  <si>
    <t>05/07/2023 17:56:28:430</t>
  </si>
  <si>
    <t>05/07/2023 17:56:29:447</t>
  </si>
  <si>
    <t>05/07/2023 17:56:29:450</t>
  </si>
  <si>
    <t>05/07/2023 17:56:30:456</t>
  </si>
  <si>
    <t>05/07/2023 17:56:30:459</t>
  </si>
  <si>
    <t>05/07/2023 17:56:31:492</t>
  </si>
  <si>
    <t>05/07/2023 17:56:31:496</t>
  </si>
  <si>
    <t>05/07/2023 17:56:32:762</t>
  </si>
  <si>
    <t>05/07/2023 17:56:32:766</t>
  </si>
  <si>
    <t>05/07/2023 17:56:33:516</t>
  </si>
  <si>
    <t>05/07/2023 17:56:33:519</t>
  </si>
  <si>
    <t>05/07/2023 17:56:34:510</t>
  </si>
  <si>
    <t>05/07/2023 17:56:34:513</t>
  </si>
  <si>
    <t>05/07/2023 17:56:35:546</t>
  </si>
  <si>
    <t>05/07/2023 17:56:35:549</t>
  </si>
  <si>
    <t>05/07/2023 17:56:36:556</t>
  </si>
  <si>
    <t>05/07/2023 17:56:36:559</t>
  </si>
  <si>
    <t>05/07/2023 17:56:37:635</t>
  </si>
  <si>
    <t>05/07/2023 17:56:37:641</t>
  </si>
  <si>
    <t>05/07/2023 17:56:38:803</t>
  </si>
  <si>
    <t>05/07/2023 17:56:38:806</t>
  </si>
  <si>
    <t>05/07/2023 17:56:39:805</t>
  </si>
  <si>
    <t>05/07/2023 17:56:39:808</t>
  </si>
  <si>
    <t>05/07/2023 17:56:40:842</t>
  </si>
  <si>
    <t>05/07/2023 17:56:40:845</t>
  </si>
  <si>
    <t>05/07/2023 17:56:41:849</t>
  </si>
  <si>
    <t>05/07/2023 17:56:41:852</t>
  </si>
  <si>
    <t>05/07/2023 17:56:42:864</t>
  </si>
  <si>
    <t>05/07/2023 17:56:42:867</t>
  </si>
  <si>
    <t>05/07/2023 17:56:43:885</t>
  </si>
  <si>
    <t>05/07/2023 17:56:43:888</t>
  </si>
  <si>
    <t>05/07/2023 17:56:44:904</t>
  </si>
  <si>
    <t>05/07/2023 17:56:44:908</t>
  </si>
  <si>
    <t>05/07/2023 17:56:45:900</t>
  </si>
  <si>
    <t>05/07/2023 17:56:45:904</t>
  </si>
  <si>
    <t>05/07/2023 17:56:46:944</t>
  </si>
  <si>
    <t>05/07/2023 17:56:46:947</t>
  </si>
  <si>
    <t>05/07/2023 17:56:47:946</t>
  </si>
  <si>
    <t>05/07/2023 17:56:47:950</t>
  </si>
  <si>
    <t>05/07/2023 17:56:48:986</t>
  </si>
  <si>
    <t>05/07/2023 17:56:48:990</t>
  </si>
  <si>
    <t>05/07/2023 17:56:49:986</t>
  </si>
  <si>
    <t>05/07/2023 17:56:49:990</t>
  </si>
  <si>
    <t>05/07/2023 17:56:51:029</t>
  </si>
  <si>
    <t>05/07/2023 17:56:51:032</t>
  </si>
  <si>
    <t>05/07/2023 17:56:52:032</t>
  </si>
  <si>
    <t>05/07/2023 17:56:52:035</t>
  </si>
  <si>
    <t>05/07/2023 17:56:53:095</t>
  </si>
  <si>
    <t>05/07/2023 17:56:53:098</t>
  </si>
  <si>
    <t>05/07/2023 17:56:54:263</t>
  </si>
  <si>
    <t>05/07/2023 17:56:54:267</t>
  </si>
  <si>
    <t>05/07/2023 17:56:55:095</t>
  </si>
  <si>
    <t>05/07/2023 17:56:55:098</t>
  </si>
  <si>
    <t>05/07/2023 17:56:56:089</t>
  </si>
  <si>
    <t>05/07/2023 17:56:56:092</t>
  </si>
  <si>
    <t>05/07/2023 17:56:57:164</t>
  </si>
  <si>
    <t>05/07/2023 17:56:57:165</t>
  </si>
  <si>
    <t>05/07/2023 17:56:58:345</t>
  </si>
  <si>
    <t>05/07/2023 17:56:58:348</t>
  </si>
  <si>
    <t>05/07/2023 17:56:59:359</t>
  </si>
  <si>
    <t>05/07/2023 17:56:59:365</t>
  </si>
  <si>
    <t>05/07/2023 17:57:00:364</t>
  </si>
  <si>
    <t>05/07/2023 17:57:00:368</t>
  </si>
  <si>
    <t>05/07/2023 17:57:01:378</t>
  </si>
  <si>
    <t>05/07/2023 17:57:01:380</t>
  </si>
  <si>
    <t>05/07/2023 17:57:02:392</t>
  </si>
  <si>
    <t>05/07/2023 17:57:02:395</t>
  </si>
  <si>
    <t>05/07/2023 17:57:03:404</t>
  </si>
  <si>
    <t>05/07/2023 17:57:03:407</t>
  </si>
  <si>
    <t>05/07/2023 17:57:04:424</t>
  </si>
  <si>
    <t>05/07/2023 17:57:04:427</t>
  </si>
  <si>
    <t>05/07/2023 17:57:05:437</t>
  </si>
  <si>
    <t>05/07/2023 17:57:05:444</t>
  </si>
  <si>
    <t>05/07/2023 17:57:06:460</t>
  </si>
  <si>
    <t>05/07/2023 17:57:06:463</t>
  </si>
  <si>
    <t>05/07/2023 17:57:07:477</t>
  </si>
  <si>
    <t>05/07/2023 17:57:07:480</t>
  </si>
  <si>
    <t>05/07/2023 17:57:08:500</t>
  </si>
  <si>
    <t>05/07/2023 17:57:08:503</t>
  </si>
  <si>
    <t>05/07/2023 17:57:09:509</t>
  </si>
  <si>
    <t>05/07/2023 17:57:09:510</t>
  </si>
  <si>
    <t>05/07/2023 17:57:10:520</t>
  </si>
  <si>
    <t>05/07/2023 17:57:10:525</t>
  </si>
  <si>
    <t>05/07/2023 17:57:11:535</t>
  </si>
  <si>
    <t>05/07/2023 17:57:11:538</t>
  </si>
  <si>
    <t>05/07/2023 17:57:12:562</t>
  </si>
  <si>
    <t>05/07/2023 17:57:12:565</t>
  </si>
  <si>
    <t>05/07/2023 17:57:13:559</t>
  </si>
  <si>
    <t>05/07/2023 17:57:13:563</t>
  </si>
  <si>
    <t>05/07/2023 17:57:14:592</t>
  </si>
  <si>
    <t>05/07/2023 17:57:14:595</t>
  </si>
  <si>
    <t>05/07/2023 17:57:15:601</t>
  </si>
  <si>
    <t>05/07/2023 17:57:15:604</t>
  </si>
  <si>
    <t>05/07/2023 17:57:16:612</t>
  </si>
  <si>
    <t>05/07/2023 17:57:16:615</t>
  </si>
  <si>
    <t>05/07/2023 17:57:17:619</t>
  </si>
  <si>
    <t>05/07/2023 17:57:17:625</t>
  </si>
  <si>
    <t>05/07/2023 17:57:18:651</t>
  </si>
  <si>
    <t>05/07/2023 17:57:18:654</t>
  </si>
  <si>
    <t>05/07/2023 17:57:19:644</t>
  </si>
  <si>
    <t>05/07/2023 17:57:19:648</t>
  </si>
  <si>
    <t>05/07/2023 17:57:20:687</t>
  </si>
  <si>
    <t>05/07/2023 17:57:20:690</t>
  </si>
  <si>
    <t>05/07/2023 17:57:21:681</t>
  </si>
  <si>
    <t>05/07/2023 17:57:21:686</t>
  </si>
  <si>
    <t>05/07/2023 17:57:22:730</t>
  </si>
  <si>
    <t>05/07/2023 17:57:22:733</t>
  </si>
  <si>
    <t>05/07/2023 17:57:23:714</t>
  </si>
  <si>
    <t>05/07/2023 17:57:23:717</t>
  </si>
  <si>
    <t>05/07/2023 17:57:24:742</t>
  </si>
  <si>
    <t>05/07/2023 17:57:24:746</t>
  </si>
  <si>
    <t>05/07/2023 17:57:25:750</t>
  </si>
  <si>
    <t>05/07/2023 17:57:25:753</t>
  </si>
  <si>
    <t>05/07/2023 17:57:26:770</t>
  </si>
  <si>
    <t>05/07/2023 17:57:26:773</t>
  </si>
  <si>
    <t>05/07/2023 17:57:27:779</t>
  </si>
  <si>
    <t>05/07/2023 17:57:27:782</t>
  </si>
  <si>
    <t>05/07/2023 17:57:28:799</t>
  </si>
  <si>
    <t>05/07/2023 17:57:28:801</t>
  </si>
  <si>
    <t>05/07/2023 17:57:29:798</t>
  </si>
  <si>
    <t>05/07/2023 17:57:29:801</t>
  </si>
  <si>
    <t>05/07/2023 17:57:30:838</t>
  </si>
  <si>
    <t>05/07/2023 17:57:30:841</t>
  </si>
  <si>
    <t>05/07/2023 17:57:31:832</t>
  </si>
  <si>
    <t>05/07/2023 17:57:31:835</t>
  </si>
  <si>
    <t>05/07/2023 17:57:32:865</t>
  </si>
  <si>
    <t>05/07/2023 17:57:32:869</t>
  </si>
  <si>
    <t>05/07/2023 17:57:33:875</t>
  </si>
  <si>
    <t>05/07/2023 17:57:33:878</t>
  </si>
  <si>
    <t>05/07/2023 17:57:34:900</t>
  </si>
  <si>
    <t>05/07/2023 17:57:34:903</t>
  </si>
  <si>
    <t>05/07/2023 17:57:35:913</t>
  </si>
  <si>
    <t>05/07/2023 17:57:35:915</t>
  </si>
  <si>
    <t>05/07/2023 17:57:36:924</t>
  </si>
  <si>
    <t>05/07/2023 17:57:36:927</t>
  </si>
  <si>
    <t>05/07/2023 17:57:37:921</t>
  </si>
  <si>
    <t>05/07/2023 17:57:37:924</t>
  </si>
  <si>
    <t>05/07/2023 17:57:38:994</t>
  </si>
  <si>
    <t>05/07/2023 17:57:38:997</t>
  </si>
  <si>
    <t>05/07/2023 17:57:40:171</t>
  </si>
  <si>
    <t>05/07/2023 17:57:40:174</t>
  </si>
  <si>
    <t>05/07/2023 17:57:41:016</t>
  </si>
  <si>
    <t>05/07/2023 17:57:41:020</t>
  </si>
  <si>
    <t>05/07/2023 17:57:42:016</t>
  </si>
  <si>
    <t>05/07/2023 17:57:42:019</t>
  </si>
  <si>
    <t>05/07/2023 17:57:43:040</t>
  </si>
  <si>
    <t>05/07/2023 17:57:43:045</t>
  </si>
  <si>
    <t>05/07/2023 17:57:44:036</t>
  </si>
  <si>
    <t>05/07/2023 17:57:44:039</t>
  </si>
  <si>
    <t>05/07/2023 17:57:45:073</t>
  </si>
  <si>
    <t>05/07/2023 17:57:45:076</t>
  </si>
  <si>
    <t>05/07/2023 17:57:46:072</t>
  </si>
  <si>
    <t>05/07/2023 17:57:46:075</t>
  </si>
  <si>
    <t>05/07/2023 17:57:47:102</t>
  </si>
  <si>
    <t>05/07/2023 17:57:47:105</t>
  </si>
  <si>
    <t>05/07/2023 17:57:48:112</t>
  </si>
  <si>
    <t>05/07/2023 17:57:48:115</t>
  </si>
  <si>
    <t>05/07/2023 17:57:49:157</t>
  </si>
  <si>
    <t>05/07/2023 17:57:49:161</t>
  </si>
  <si>
    <t>05/07/2023 17:57:50:157</t>
  </si>
  <si>
    <t>05/07/2023 17:57:50:158</t>
  </si>
  <si>
    <t>05/07/2023 17:57:51:181</t>
  </si>
  <si>
    <t>05/07/2023 17:57:51:184</t>
  </si>
  <si>
    <t>05/07/2023 17:57:52:181</t>
  </si>
  <si>
    <t>05/07/2023 17:57:52:184</t>
  </si>
  <si>
    <t>05/07/2023 17:57:53:220</t>
  </si>
  <si>
    <t>05/07/2023 17:57:53:223</t>
  </si>
  <si>
    <t>05/07/2023 17:57:54:210</t>
  </si>
  <si>
    <t>05/07/2023 17:57:54:213</t>
  </si>
  <si>
    <t>05/07/2023 17:57:55:240</t>
  </si>
  <si>
    <t>05/07/2023 17:57:55:243</t>
  </si>
  <si>
    <t>05/07/2023 17:57:56:240</t>
  </si>
  <si>
    <t>05/07/2023 17:57:56:242</t>
  </si>
  <si>
    <t>05/07/2023 17:57:57:279</t>
  </si>
  <si>
    <t>05/07/2023 17:57:57:282</t>
  </si>
  <si>
    <t>05/07/2023 17:57:58:279</t>
  </si>
  <si>
    <t>05/07/2023 17:57:58:282</t>
  </si>
  <si>
    <t>05/07/2023 17:57:59:315</t>
  </si>
  <si>
    <t>05/07/2023 17:57:59:318</t>
  </si>
  <si>
    <t>05/07/2023 17:58:00:303</t>
  </si>
  <si>
    <t>05/07/2023 17:58:00:306</t>
  </si>
  <si>
    <t>05/07/2023 17:58:01:341</t>
  </si>
  <si>
    <t>05/07/2023 17:58:01:344</t>
  </si>
  <si>
    <t>05/07/2023 17:58:02:351</t>
  </si>
  <si>
    <t>05/07/2023 17:58:02:354</t>
  </si>
  <si>
    <t>05/07/2023 17:58:03:375</t>
  </si>
  <si>
    <t>05/07/2023 17:58:03:378</t>
  </si>
  <si>
    <t>05/07/2023 17:58:04:368</t>
  </si>
  <si>
    <t>05/07/2023 17:58:04:371</t>
  </si>
  <si>
    <t>05/07/2023 17:58:05:401</t>
  </si>
  <si>
    <t>05/07/2023 17:58:05:404</t>
  </si>
  <si>
    <t>05/07/2023 17:58:06:414</t>
  </si>
  <si>
    <t>05/07/2023 17:58:06:420</t>
  </si>
  <si>
    <t>05/07/2023 17:58:07:433</t>
  </si>
  <si>
    <t>05/07/2023 17:58:07:436</t>
  </si>
  <si>
    <t>05/07/2023 17:58:08:430</t>
  </si>
  <si>
    <t>05/07/2023 17:58:08:433</t>
  </si>
  <si>
    <t>05/07/2023 17:58:09:477</t>
  </si>
  <si>
    <t>05/07/2023 17:58:09:480</t>
  </si>
  <si>
    <t>05/07/2023 17:58:10:474</t>
  </si>
  <si>
    <t>05/07/2023 17:58:10:479</t>
  </si>
  <si>
    <t>05/07/2023 17:58:11:507</t>
  </si>
  <si>
    <t>05/07/2023 17:58:11:510</t>
  </si>
  <si>
    <t>05/07/2023 17:58:12:507</t>
  </si>
  <si>
    <t>05/07/2023 17:58:12:512</t>
  </si>
  <si>
    <t>05/07/2023 17:58:13:546</t>
  </si>
  <si>
    <t>05/07/2023 17:58:13:549</t>
  </si>
  <si>
    <t>05/07/2023 17:58:14:546</t>
  </si>
  <si>
    <t>05/07/2023 17:58:14:549</t>
  </si>
  <si>
    <t>05/07/2023 17:58:15:585</t>
  </si>
  <si>
    <t>05/07/2023 17:58:15:588</t>
  </si>
  <si>
    <t>05/07/2023 17:58:16:769</t>
  </si>
  <si>
    <t>05/07/2023 17:58:16:773</t>
  </si>
  <si>
    <t>05/07/2023 17:58:17:611</t>
  </si>
  <si>
    <t>05/07/2023 17:58:17:615</t>
  </si>
  <si>
    <t>05/07/2023 17:58:18:601</t>
  </si>
  <si>
    <t>05/07/2023 17:58:18:605</t>
  </si>
  <si>
    <t>05/07/2023 17:58:19:642</t>
  </si>
  <si>
    <t>05/07/2023 17:58:19:645</t>
  </si>
  <si>
    <t>05/07/2023 17:58:20:634</t>
  </si>
  <si>
    <t>05/07/2023 17:58:20:638</t>
  </si>
  <si>
    <t>05/07/2023 17:58:21:667</t>
  </si>
  <si>
    <t>05/07/2023 17:58:21:671</t>
  </si>
  <si>
    <t>05/07/2023 17:58:22:660</t>
  </si>
  <si>
    <t>05/07/2023 17:58:22:664</t>
  </si>
  <si>
    <t>05/07/2023 17:58:23:704</t>
  </si>
  <si>
    <t>05/07/2023 17:58:23:707</t>
  </si>
  <si>
    <t>05/07/2023 17:58:24:693</t>
  </si>
  <si>
    <t>05/07/2023 17:58:24:697</t>
  </si>
  <si>
    <t>05/07/2023 17:58:25:757</t>
  </si>
  <si>
    <t>05/07/2023 17:58:25:760</t>
  </si>
  <si>
    <t>05/07/2023 17:58:26:934</t>
  </si>
  <si>
    <t>05/07/2023 17:58:26:940</t>
  </si>
  <si>
    <t>05/07/2023 17:58:27:835</t>
  </si>
  <si>
    <t>05/07/2023 17:58:27:838</t>
  </si>
  <si>
    <t>05/07/2023 17:58:29:000</t>
  </si>
  <si>
    <t>05/07/2023 17:58:29:009</t>
  </si>
  <si>
    <t>05/07/2023 17:58:30:180</t>
  </si>
  <si>
    <t>05/07/2023 17:58:30:186</t>
  </si>
  <si>
    <t>05/07/2023 17:58:31:303</t>
  </si>
  <si>
    <t>05/07/2023 17:58:31:308</t>
  </si>
  <si>
    <t>05/07/2023 17:58:32:342</t>
  </si>
  <si>
    <t>05/07/2023 17:58:32:345</t>
  </si>
  <si>
    <t>05/07/2023 17:58:33:598</t>
  </si>
  <si>
    <t>05/07/2023 17:58:33:602</t>
  </si>
  <si>
    <t>05/07/2023 17:58:34:759</t>
  </si>
  <si>
    <t>05/07/2023 17:58:34:763</t>
  </si>
  <si>
    <t>05/07/2023 17:58:35:911</t>
  </si>
  <si>
    <t>05/07/2023 17:58:35:914</t>
  </si>
  <si>
    <t>05/07/2023 17:58:36:897</t>
  </si>
  <si>
    <t>05/07/2023 17:58:36:900</t>
  </si>
  <si>
    <t>05/07/2023 17:58:37:934</t>
  </si>
  <si>
    <t>05/07/2023 17:58:37:937</t>
  </si>
  <si>
    <t>05/07/2023 17:58:38:931</t>
  </si>
  <si>
    <t>05/07/2023 17:58:38:937</t>
  </si>
  <si>
    <t>05/07/2023 17:58:39:980</t>
  </si>
  <si>
    <t>05/07/2023 17:58:39:986</t>
  </si>
  <si>
    <t>05/07/2023 17:58:41:203</t>
  </si>
  <si>
    <t>05/07/2023 17:58:41:207</t>
  </si>
  <si>
    <t>05/07/2023 17:58:42:059</t>
  </si>
  <si>
    <t>05/07/2023 17:58:42:062</t>
  </si>
  <si>
    <t>05/07/2023 17:58:43:721</t>
  </si>
  <si>
    <t>05/07/2023 17:58:43:726</t>
  </si>
  <si>
    <t>05/07/2023 17:58:44:930</t>
  </si>
  <si>
    <t>05/07/2023 17:58:44:934</t>
  </si>
  <si>
    <t>05/07/2023 17:58:46:170</t>
  </si>
  <si>
    <t>05/07/2023 17:58:46:210</t>
  </si>
  <si>
    <t>05/07/2023 17:58:47:270</t>
  </si>
  <si>
    <t>05/07/2023 17:58:47:276</t>
  </si>
  <si>
    <t>05/07/2023 17:58:48:473</t>
  </si>
  <si>
    <t>05/07/2023 17:58:48:477</t>
  </si>
  <si>
    <t>05/07/2023 17:58:49:299</t>
  </si>
  <si>
    <t>05/07/2023 17:58:49:302</t>
  </si>
  <si>
    <t>05/07/2023 17:58:50:286</t>
  </si>
  <si>
    <t>05/07/2023 17:58:50:289</t>
  </si>
  <si>
    <t>05/07/2023 17:58:51:344</t>
  </si>
  <si>
    <t>05/07/2023 17:58:51:348</t>
  </si>
  <si>
    <t>05/07/2023 17:58:52:338</t>
  </si>
  <si>
    <t>05/07/2023 17:58:52:342</t>
  </si>
  <si>
    <t>05/07/2023 17:58:53:365</t>
  </si>
  <si>
    <t>05/07/2023 17:58:53:369</t>
  </si>
  <si>
    <t>05/07/2023 17:58:54:367</t>
  </si>
  <si>
    <t>05/07/2023 17:58:54:369</t>
  </si>
  <si>
    <t>05/07/2023 17:58:55:384</t>
  </si>
  <si>
    <t>05/07/2023 17:58:55:388</t>
  </si>
  <si>
    <t>05/07/2023 17:58:56:382</t>
  </si>
  <si>
    <t>05/07/2023 17:58:56:388</t>
  </si>
  <si>
    <t>05/07/2023 17:58:57:411</t>
  </si>
  <si>
    <t>05/07/2023 17:58:57:417</t>
  </si>
  <si>
    <t>05/07/2023 17:58:58:434</t>
  </si>
  <si>
    <t>05/07/2023 17:58:58:437</t>
  </si>
  <si>
    <t>05/07/2023 17:58:59:450</t>
  </si>
  <si>
    <t>05/07/2023 17:58:59:453</t>
  </si>
  <si>
    <t>05/07/2023 17:59:00:469</t>
  </si>
  <si>
    <t>05/07/2023 17:59:00:471</t>
  </si>
  <si>
    <t>05/07/2023 17:59:01:474</t>
  </si>
  <si>
    <t>05/07/2023 17:59:01:477</t>
  </si>
  <si>
    <t>05/07/2023 17:59:02:473</t>
  </si>
  <si>
    <t>05/07/2023 17:59:02:476</t>
  </si>
  <si>
    <t>05/07/2023 17:59:03:641</t>
  </si>
  <si>
    <t>05/07/2023 17:59:03:645</t>
  </si>
  <si>
    <t>05/07/2023 17:59:04:730</t>
  </si>
  <si>
    <t>05/07/2023 17:59:04:733</t>
  </si>
  <si>
    <t>05/07/2023 17:59:05:723</t>
  </si>
  <si>
    <t>05/07/2023 17:59:05:727</t>
  </si>
  <si>
    <t>05/07/2023 17:59:06:755</t>
  </si>
  <si>
    <t>05/07/2023 17:59:06:757</t>
  </si>
  <si>
    <t>05/07/2023 17:59:07:775</t>
  </si>
  <si>
    <t>05/07/2023 17:59:07:778</t>
  </si>
  <si>
    <t>05/07/2023 17:59:08:842</t>
  </si>
  <si>
    <t>05/07/2023 17:59:08:845</t>
  </si>
  <si>
    <t>05/07/2023 17:59:10:006</t>
  </si>
  <si>
    <t>05/07/2023 17:59:10:009</t>
  </si>
  <si>
    <t>05/07/2023 17:59:11:006</t>
  </si>
  <si>
    <t>05/07/2023 17:59:11:009</t>
  </si>
  <si>
    <t>05/07/2023 17:59:12:038</t>
  </si>
  <si>
    <t>05/07/2023 17:59:12:042</t>
  </si>
  <si>
    <t>05/07/2023 17:59:13:053</t>
  </si>
  <si>
    <t>05/07/2023 17:59:13:058</t>
  </si>
  <si>
    <t>05/07/2023 17:59:14:184</t>
  </si>
  <si>
    <t>05/07/2023 17:59:14:187</t>
  </si>
  <si>
    <t>05/07/2023 17:59:15:352</t>
  </si>
  <si>
    <t>05/07/2023 17:59:15:364</t>
  </si>
  <si>
    <t>05/07/2023 17:59:16:362</t>
  </si>
  <si>
    <t>05/07/2023 17:59:16:367</t>
  </si>
  <si>
    <t>05/07/2023 17:59:17:351</t>
  </si>
  <si>
    <t>05/07/2023 17:59:17:357</t>
  </si>
  <si>
    <t>05/07/2023 17:59:18:349</t>
  </si>
  <si>
    <t>05/07/2023 17:59:18:352</t>
  </si>
  <si>
    <t>05/07/2023 17:59:19:384</t>
  </si>
  <si>
    <t>05/07/2023 17:59:19:387</t>
  </si>
  <si>
    <t>05/07/2023 17:59:20:385</t>
  </si>
  <si>
    <t>05/07/2023 17:59:20:390</t>
  </si>
  <si>
    <t>05/07/2023 17:59:21:430</t>
  </si>
  <si>
    <t>05/07/2023 17:59:21:433</t>
  </si>
  <si>
    <t>05/07/2023 17:59:22:440</t>
  </si>
  <si>
    <t>05/07/2023 17:59:22:447</t>
  </si>
  <si>
    <t>05/07/2023 17:59:23:447</t>
  </si>
  <si>
    <t>05/07/2023 17:59:23:450</t>
  </si>
  <si>
    <t>05/07/2023 17:59:24:454</t>
  </si>
  <si>
    <t>05/07/2023 17:59:24:459</t>
  </si>
  <si>
    <t>05/07/2023 17:59:25:503</t>
  </si>
  <si>
    <t>05/07/2023 17:59:25:509</t>
  </si>
  <si>
    <t>05/07/2023 17:59:26:489</t>
  </si>
  <si>
    <t>05/07/2023 17:59:26:492</t>
  </si>
  <si>
    <t>05/07/2023 17:59:27:548</t>
  </si>
  <si>
    <t>05/07/2023 17:59:27:552</t>
  </si>
  <si>
    <t>05/07/2023 17:59:28:552</t>
  </si>
  <si>
    <t>05/07/2023 17:59:28:555</t>
  </si>
  <si>
    <t>05/07/2023 17:59:29:581</t>
  </si>
  <si>
    <t>05/07/2023 17:59:29:584</t>
  </si>
  <si>
    <t>05/07/2023 17:59:30:582</t>
  </si>
  <si>
    <t>05/07/2023 17:59:30:588</t>
  </si>
  <si>
    <t>05/07/2023 17:59:31:618</t>
  </si>
  <si>
    <t>05/07/2023 17:59:31:621</t>
  </si>
  <si>
    <t>05/07/2023 17:59:32:621</t>
  </si>
  <si>
    <t>05/07/2023 17:59:32:625</t>
  </si>
  <si>
    <t>05/07/2023 17:59:33:653</t>
  </si>
  <si>
    <t>05/07/2023 17:59:33:655</t>
  </si>
  <si>
    <t>05/07/2023 17:59:34:654</t>
  </si>
  <si>
    <t>05/07/2023 17:59:34:657</t>
  </si>
  <si>
    <t>05/07/2023 17:59:35:681</t>
  </si>
  <si>
    <t>05/07/2023 17:59:35:684</t>
  </si>
  <si>
    <t>05/07/2023 17:59:36:684</t>
  </si>
  <si>
    <t>05/07/2023 17:59:36:688</t>
  </si>
  <si>
    <t>05/07/2023 17:59:37:706</t>
  </si>
  <si>
    <t>05/07/2023 17:59:37:710</t>
  </si>
  <si>
    <t>05/07/2023 17:59:38:894</t>
  </si>
  <si>
    <t>05/07/2023 17:59:38:897</t>
  </si>
  <si>
    <t>05/07/2023 17:59:39:739</t>
  </si>
  <si>
    <t>05/07/2023 17:59:39:743</t>
  </si>
  <si>
    <t>05/07/2023 17:59:40:746</t>
  </si>
  <si>
    <t>05/07/2023 17:59:40:750</t>
  </si>
  <si>
    <t>05/07/2023 17:59:41:769</t>
  </si>
  <si>
    <t>05/07/2023 17:59:41:773</t>
  </si>
  <si>
    <t>05/07/2023 17:59:42:960</t>
  </si>
  <si>
    <t>05/07/2023 17:59:42:964</t>
  </si>
  <si>
    <t>05/07/2023 17:59:43:828</t>
  </si>
  <si>
    <t>05/07/2023 17:59:43:832</t>
  </si>
  <si>
    <t>05/07/2023 17:59:45:000</t>
  </si>
  <si>
    <t>05/07/2023 17:59:45:003</t>
  </si>
  <si>
    <t>05/07/2023 17:59:45:832</t>
  </si>
  <si>
    <t>05/07/2023 17:59:45:835</t>
  </si>
  <si>
    <t>05/07/2023 17:59:46:834</t>
  </si>
  <si>
    <t>05/07/2023 17:59:46:836</t>
  </si>
  <si>
    <t>05/07/2023 17:59:47:849</t>
  </si>
  <si>
    <t>05/07/2023 17:59:47:855</t>
  </si>
  <si>
    <t>05/07/2023 17:59:48:849</t>
  </si>
  <si>
    <t>05/07/2023 17:59:48:852</t>
  </si>
  <si>
    <t>05/07/2023 17:59:49:882</t>
  </si>
  <si>
    <t>05/07/2023 17:59:49:885</t>
  </si>
  <si>
    <t>05/07/2023 17:59:50:888</t>
  </si>
  <si>
    <t>05/07/2023 17:59:50:891</t>
  </si>
  <si>
    <t>05/07/2023 17:59:51:914</t>
  </si>
  <si>
    <t>05/07/2023 17:59:51:920</t>
  </si>
  <si>
    <t>05/07/2023 17:59:52:917</t>
  </si>
  <si>
    <t>05/07/2023 17:59:52:920</t>
  </si>
  <si>
    <t>05/07/2023 17:59:53:953</t>
  </si>
  <si>
    <t>05/07/2023 17:59:53:957</t>
  </si>
  <si>
    <t>05/07/2023 17:59:54:963</t>
  </si>
  <si>
    <t>05/07/2023 17:59:54:967</t>
  </si>
  <si>
    <t>05/07/2023 17:59:55:987</t>
  </si>
  <si>
    <t>05/07/2023 17:59:55:992</t>
  </si>
  <si>
    <t>05/07/2023 17:59:56:983</t>
  </si>
  <si>
    <t>05/07/2023 17:59:56:987</t>
  </si>
  <si>
    <t>05/07/2023 17:59:58:012</t>
  </si>
  <si>
    <t>05/07/2023 17:59:58:016</t>
  </si>
  <si>
    <t>05/07/2023 17:59:59:010</t>
  </si>
  <si>
    <t>05/07/2023 17:59:59:015</t>
  </si>
  <si>
    <t>05/07/2023 18:00:00:043</t>
  </si>
  <si>
    <t>05/07/2023 18:00:00:049</t>
  </si>
  <si>
    <t>05/07/2023 18:00:01:038</t>
  </si>
  <si>
    <t>05/07/2023 18:00:01:042</t>
  </si>
  <si>
    <t>05/07/2023 18:00:02:099</t>
  </si>
  <si>
    <t>05/07/2023 18:00:02:102</t>
  </si>
  <si>
    <t>05/07/2023 18:00:03:266</t>
  </si>
  <si>
    <t>05/07/2023 18:00:03:272</t>
  </si>
  <si>
    <t>05/07/2023 18:00:04:111</t>
  </si>
  <si>
    <t>05/07/2023 18:00:04:114</t>
  </si>
  <si>
    <t>05/07/2023 18:00:05:104</t>
  </si>
  <si>
    <t>05/07/2023 18:00:05:108</t>
  </si>
  <si>
    <t>05/07/2023 18:00:06:151</t>
  </si>
  <si>
    <t>05/07/2023 18:00:06:155</t>
  </si>
  <si>
    <t>05/07/2023 18:00:07:150</t>
  </si>
  <si>
    <t>05/07/2023 18:00:07:153</t>
  </si>
  <si>
    <t>05/07/2023 18:00:08:174</t>
  </si>
  <si>
    <t>05/07/2023 18:00:08:177</t>
  </si>
  <si>
    <t>05/07/2023 18:00:09:187</t>
  </si>
  <si>
    <t>05/07/2023 18:00:09:190</t>
  </si>
  <si>
    <t>05/07/2023 18:00:10:197</t>
  </si>
  <si>
    <t>05/07/2023 18:00:10:203</t>
  </si>
  <si>
    <t>05/07/2023 18:00:11:191</t>
  </si>
  <si>
    <t>05/07/2023 18:00:11:194</t>
  </si>
  <si>
    <t>05/07/2023 18:00:12:227</t>
  </si>
  <si>
    <t>05/07/2023 18:00:12:230</t>
  </si>
  <si>
    <t>05/07/2023 18:00:13:224</t>
  </si>
  <si>
    <t>05/07/2023 18:00:13:227</t>
  </si>
  <si>
    <t>05/07/2023 18:00:14:266</t>
  </si>
  <si>
    <t>05/07/2023 18:00:14:270</t>
  </si>
  <si>
    <t>05/07/2023 18:00:15:270</t>
  </si>
  <si>
    <t>05/07/2023 18:00:15:273</t>
  </si>
  <si>
    <t>05/07/2023 18:00:16:293</t>
  </si>
  <si>
    <t>05/07/2023 18:00:16:296</t>
  </si>
  <si>
    <t>05/07/2023 18:00:17:299</t>
  </si>
  <si>
    <t>05/07/2023 18:00:17:303</t>
  </si>
  <si>
    <t>05/07/2023 18:00:18:315</t>
  </si>
  <si>
    <t>05/07/2023 18:00:18:318</t>
  </si>
  <si>
    <t>05/07/2023 18:00:19:313</t>
  </si>
  <si>
    <t>05/07/2023 18:00:19:316</t>
  </si>
  <si>
    <t>05/07/2023 18:00:20:364</t>
  </si>
  <si>
    <t>05/07/2023 18:00:20:367</t>
  </si>
  <si>
    <t>05/07/2023 18:00:21:368</t>
  </si>
  <si>
    <t>05/07/2023 18:00:21:372</t>
  </si>
  <si>
    <t>05/07/2023 18:00:22:374</t>
  </si>
  <si>
    <t>05/07/2023 18:00:22:378</t>
  </si>
  <si>
    <t>05/07/2023 18:00:23:368</t>
  </si>
  <si>
    <t>05/07/2023 18:00:23:371</t>
  </si>
  <si>
    <t>05/07/2023 18:00:24:424</t>
  </si>
  <si>
    <t>05/07/2023 18:00:24:427</t>
  </si>
  <si>
    <t>05/07/2023 18:00:25:418</t>
  </si>
  <si>
    <t>05/07/2023 18:00:25:421</t>
  </si>
  <si>
    <t>05/07/2023 18:00:26:447</t>
  </si>
  <si>
    <t>05/07/2023 18:00:26:448</t>
  </si>
  <si>
    <t>05/07/2023 18:00:27:453</t>
  </si>
  <si>
    <t>05/07/2023 18:00:27:457</t>
  </si>
  <si>
    <t>05/07/2023 18:00:28:486</t>
  </si>
  <si>
    <t>05/07/2023 18:00:28:492</t>
  </si>
  <si>
    <t>05/07/2023 18:00:29:476</t>
  </si>
  <si>
    <t>05/07/2023 18:00:29:480</t>
  </si>
  <si>
    <t>05/07/2023 18:00:30:500</t>
  </si>
  <si>
    <t>05/07/2023 18:00:30:503</t>
  </si>
  <si>
    <t>05/07/2023 18:00:31:503</t>
  </si>
  <si>
    <t>05/07/2023 18:00:31:506</t>
  </si>
  <si>
    <t>05/07/2023 18:00:32:552</t>
  </si>
  <si>
    <t>05/07/2023 18:00:32:558</t>
  </si>
  <si>
    <t>05/07/2023 18:00:33:562</t>
  </si>
  <si>
    <t>05/07/2023 18:00:33:565</t>
  </si>
  <si>
    <t>05/07/2023 18:00:34:582</t>
  </si>
  <si>
    <t>05/07/2023 18:00:34:585</t>
  </si>
  <si>
    <t>05/07/2023 18:00:35:578</t>
  </si>
  <si>
    <t>05/07/2023 18:00:35:582</t>
  </si>
  <si>
    <t>05/07/2023 18:00:36:618</t>
  </si>
  <si>
    <t>05/07/2023 18:00:36:622</t>
  </si>
  <si>
    <t>05/07/2023 18:00:37:618</t>
  </si>
  <si>
    <t>05/07/2023 18:00:37:622</t>
  </si>
  <si>
    <t>05/07/2023 18:00:38:664</t>
  </si>
  <si>
    <t>05/07/2023 18:00:38:667</t>
  </si>
  <si>
    <t>05/07/2023 18:00:39:845</t>
  </si>
  <si>
    <t>05/07/2023 18:00:39:851</t>
  </si>
  <si>
    <t>05/07/2023 18:00:40:696</t>
  </si>
  <si>
    <t>05/07/2023 18:00:40:698</t>
  </si>
  <si>
    <t>05/07/2023 18:00:41:858</t>
  </si>
  <si>
    <t>05/07/2023 18:00:41:861</t>
  </si>
  <si>
    <t>05/07/2023 18:00:42:707</t>
  </si>
  <si>
    <t>05/07/2023 18:00:42:710</t>
  </si>
  <si>
    <t>05/07/2023 18:00:43:717</t>
  </si>
  <si>
    <t>05/07/2023 18:00:43:721</t>
  </si>
  <si>
    <t>05/07/2023 18:00:44:746</t>
  </si>
  <si>
    <t>05/07/2023 18:00:44:750</t>
  </si>
  <si>
    <t>05/07/2023 18:00:45:915</t>
  </si>
  <si>
    <t>05/07/2023 18:00:45:918</t>
  </si>
  <si>
    <t>05/07/2023 18:00:46:763</t>
  </si>
  <si>
    <t>05/07/2023 18:00:46:766</t>
  </si>
  <si>
    <t>05/07/2023 18:00:47:760</t>
  </si>
  <si>
    <t>05/07/2023 18:00:47:765</t>
  </si>
  <si>
    <t>05/07/2023 18:00:48:795</t>
  </si>
  <si>
    <t>05/07/2023 18:00:48:798</t>
  </si>
  <si>
    <t>05/07/2023 18:00:49:798</t>
  </si>
  <si>
    <t>05/07/2023 18:00:49:802</t>
  </si>
  <si>
    <t>05/07/2023 18:00:50:815</t>
  </si>
  <si>
    <t>05/07/2023 18:00:50:819</t>
  </si>
  <si>
    <t>05/07/2023 18:00:51:805</t>
  </si>
  <si>
    <t>05/07/2023 18:00:51:808</t>
  </si>
  <si>
    <t>05/07/2023 18:00:52:868</t>
  </si>
  <si>
    <t>05/07/2023 18:00:52:871</t>
  </si>
  <si>
    <t>05/07/2023 18:00:53:869</t>
  </si>
  <si>
    <t>05/07/2023 18:00:53:872</t>
  </si>
  <si>
    <t>05/07/2023 18:00:54:885</t>
  </si>
  <si>
    <t>05/07/2023 18:00:54:888</t>
  </si>
  <si>
    <t>05/07/2023 18:00:55:891</t>
  </si>
  <si>
    <t>05/07/2023 18:00:55:897</t>
  </si>
  <si>
    <t>05/07/2023 18:00:56:934</t>
  </si>
  <si>
    <t>05/07/2023 18:00:56:937</t>
  </si>
  <si>
    <t>05/07/2023 18:00:57:926</t>
  </si>
  <si>
    <t>05/07/2023 18:00:57:928</t>
  </si>
  <si>
    <t>05/07/2023 18:00:58:970</t>
  </si>
  <si>
    <t>05/07/2023 18:00:58:974</t>
  </si>
  <si>
    <t>05/07/2023 18:00:59:957</t>
  </si>
  <si>
    <t>05/07/2023 18:00:59:966</t>
  </si>
  <si>
    <t>05/07/2023 18:01:01:003</t>
  </si>
  <si>
    <t>05/07/2023 18:01:01:006</t>
  </si>
  <si>
    <t>05/07/2023 18:01:02:003</t>
  </si>
  <si>
    <t>05/07/2023 18:01:02:006</t>
  </si>
  <si>
    <t>05/07/2023 18:01:03:036</t>
  </si>
  <si>
    <t>05/07/2023 18:01:03:039</t>
  </si>
  <si>
    <t>05/07/2023 18:01:04:046</t>
  </si>
  <si>
    <t>05/07/2023 18:01:04:051</t>
  </si>
  <si>
    <t>05/07/2023 18:01:05:055</t>
  </si>
  <si>
    <t>05/07/2023 18:01:05:059</t>
  </si>
  <si>
    <t>05/07/2023 18:01:06:055</t>
  </si>
  <si>
    <t>05/07/2023 18:01:06:059</t>
  </si>
  <si>
    <t>05/07/2023 18:01:07:125</t>
  </si>
  <si>
    <t>05/07/2023 18:01:07:128</t>
  </si>
  <si>
    <t>05/07/2023 18:01:08:124</t>
  </si>
  <si>
    <t>05/07/2023 18:01:08:128</t>
  </si>
  <si>
    <t>05/07/2023 18:01:09:174</t>
  </si>
  <si>
    <t>05/07/2023 18:01:09:177</t>
  </si>
  <si>
    <t>05/07/2023 18:01:10:325</t>
  </si>
  <si>
    <t>05/07/2023 18:01:10:328</t>
  </si>
  <si>
    <t>05/07/2023 18:01:11:183</t>
  </si>
  <si>
    <t>05/07/2023 18:01:11:187</t>
  </si>
  <si>
    <t>05/07/2023 18:01:12:186</t>
  </si>
  <si>
    <t>05/07/2023 18:01:12:188</t>
  </si>
  <si>
    <t>05/07/2023 18:01:13:203</t>
  </si>
  <si>
    <t>05/07/2023 18:01:13:207</t>
  </si>
  <si>
    <t>05/07/2023 18:01:14:197</t>
  </si>
  <si>
    <t>05/07/2023 18:01:14:200</t>
  </si>
  <si>
    <t>05/07/2023 18:01:15:232</t>
  </si>
  <si>
    <t>05/07/2023 18:01:15:236</t>
  </si>
  <si>
    <t>05/07/2023 18:01:16:259</t>
  </si>
  <si>
    <t>05/07/2023 18:01:16:263</t>
  </si>
  <si>
    <t>05/07/2023 18:01:17:273</t>
  </si>
  <si>
    <t>05/07/2023 18:01:17:276</t>
  </si>
  <si>
    <t>05/07/2023 18:01:18:486</t>
  </si>
  <si>
    <t>05/07/2023 18:01:18:490</t>
  </si>
  <si>
    <t>05/07/2023 18:01:19:355</t>
  </si>
  <si>
    <t>05/07/2023 18:01:19:361</t>
  </si>
  <si>
    <t>05/07/2023 18:01:20:569</t>
  </si>
  <si>
    <t>05/07/2023 18:01:20:572</t>
  </si>
  <si>
    <t>05/07/2023 18:01:21:759</t>
  </si>
  <si>
    <t>05/07/2023 18:01:21:765</t>
  </si>
  <si>
    <t>05/07/2023 18:01:22:950</t>
  </si>
  <si>
    <t>05/07/2023 18:01:22:953</t>
  </si>
  <si>
    <t>05/07/2023 18:01:23:937</t>
  </si>
  <si>
    <t>05/07/2023 18:01:23:941</t>
  </si>
  <si>
    <t>05/07/2023 18:01:24:986</t>
  </si>
  <si>
    <t>05/07/2023 18:01:24:993</t>
  </si>
  <si>
    <t>05/07/2023 18:01:25:976</t>
  </si>
  <si>
    <t>05/07/2023 18:01:25:979</t>
  </si>
  <si>
    <t>05/07/2023 18:01:27:030</t>
  </si>
  <si>
    <t>05/07/2023 18:01:27:033</t>
  </si>
  <si>
    <t>05/07/2023 18:01:28:023</t>
  </si>
  <si>
    <t>05/07/2023 18:01:28:026</t>
  </si>
  <si>
    <t>05/07/2023 18:01:29:135</t>
  </si>
  <si>
    <t>05/07/2023 18:01:29:141</t>
  </si>
  <si>
    <t>05/07/2023 18:01:30:259</t>
  </si>
  <si>
    <t>05/07/2023 18:01:30:262</t>
  </si>
  <si>
    <t>05/07/2023 18:01:31:265</t>
  </si>
  <si>
    <t>05/07/2023 18:01:31:269</t>
  </si>
  <si>
    <t>05/07/2023 18:01:32:282</t>
  </si>
  <si>
    <t>05/07/2023 18:01:32:285</t>
  </si>
  <si>
    <t>05/07/2023 18:01:33:276</t>
  </si>
  <si>
    <t>05/07/2023 18:01:33:279</t>
  </si>
  <si>
    <t>05/07/2023 18:01:34:329</t>
  </si>
  <si>
    <t>05/07/2023 18:01:34:334</t>
  </si>
  <si>
    <t>05/07/2023 18:01:35:321</t>
  </si>
  <si>
    <t>05/07/2023 18:01:35:323</t>
  </si>
  <si>
    <t>05/07/2023 18:01:36:354</t>
  </si>
  <si>
    <t>05/07/2023 18:01:36:357</t>
  </si>
  <si>
    <t>05/07/2023 18:01:37:361</t>
  </si>
  <si>
    <t>05/07/2023 18:01:37:365</t>
  </si>
  <si>
    <t>05/07/2023 18:01:38:388</t>
  </si>
  <si>
    <t>05/07/2023 18:01:38:391</t>
  </si>
  <si>
    <t>05/07/2023 18:01:39:398</t>
  </si>
  <si>
    <t>05/07/2023 18:01:39:405</t>
  </si>
  <si>
    <t>05/07/2023 18:01:40:407</t>
  </si>
  <si>
    <t>05/07/2023 18:01:40:411</t>
  </si>
  <si>
    <t>05/07/2023 18:01:41:404</t>
  </si>
  <si>
    <t>05/07/2023 18:01:41:407</t>
  </si>
  <si>
    <t>05/07/2023 18:01:42:453</t>
  </si>
  <si>
    <t>05/07/2023 18:01:42:456</t>
  </si>
  <si>
    <t>05/07/2023 18:01:43:453</t>
  </si>
  <si>
    <t>05/07/2023 18:01:43:466</t>
  </si>
  <si>
    <t>05/07/2023 18:01:44:502</t>
  </si>
  <si>
    <t>05/07/2023 18:01:44:505</t>
  </si>
  <si>
    <t>05/07/2023 18:01:45:497</t>
  </si>
  <si>
    <t>05/07/2023 18:01:45:502</t>
  </si>
  <si>
    <t>05/07/2023 18:01:46:506</t>
  </si>
  <si>
    <t>05/07/2023 18:01:46:512</t>
  </si>
  <si>
    <t>05/07/2023 18:01:47:505</t>
  </si>
  <si>
    <t>05/07/2023 18:01:47:509</t>
  </si>
  <si>
    <t>05/07/2023 18:01:48:548</t>
  </si>
  <si>
    <t>05/07/2023 18:01:48:552</t>
  </si>
  <si>
    <t>05/07/2023 18:01:49:546</t>
  </si>
  <si>
    <t>05/07/2023 18:01:49:549</t>
  </si>
  <si>
    <t>05/07/2023 18:01:50:588</t>
  </si>
  <si>
    <t>05/07/2023 18:01:50:592</t>
  </si>
  <si>
    <t>05/07/2023 18:01:51:770</t>
  </si>
  <si>
    <t>05/07/2023 18:01:51:773</t>
  </si>
  <si>
    <t>05/07/2023 18:01:52:611</t>
  </si>
  <si>
    <t>05/07/2023 18:01:52:614</t>
  </si>
  <si>
    <t>05/07/2023 18:01:53:608</t>
  </si>
  <si>
    <t>05/07/2023 18:01:53:614</t>
  </si>
  <si>
    <t>05/07/2023 18:01:54:668</t>
  </si>
  <si>
    <t>05/07/2023 18:01:54:671</t>
  </si>
  <si>
    <t>05/07/2023 18:01:55:825</t>
  </si>
  <si>
    <t>05/07/2023 18:01:55:828</t>
  </si>
  <si>
    <t>05/07/2023 18:01:56:701</t>
  </si>
  <si>
    <t>05/07/2023 18:01:56:706</t>
  </si>
  <si>
    <t>05/07/2023 18:01:57:859</t>
  </si>
  <si>
    <t>05/07/2023 18:01:57:861</t>
  </si>
  <si>
    <t>05/07/2023 18:01:58:716</t>
  </si>
  <si>
    <t>05/07/2023 18:01:58:719</t>
  </si>
  <si>
    <t>05/07/2023 18:01:59:891</t>
  </si>
  <si>
    <t>05/07/2023 18:01:59:895</t>
  </si>
  <si>
    <t>05/07/2023 18:02:00:747</t>
  </si>
  <si>
    <t>05/07/2023 18:02:00:750</t>
  </si>
  <si>
    <t>05/07/2023 18:02:01:927</t>
  </si>
  <si>
    <t>05/07/2023 18:02:01:930</t>
  </si>
  <si>
    <t>05/07/2023 18:02:02:769</t>
  </si>
  <si>
    <t>05/07/2023 18:02:02:773</t>
  </si>
  <si>
    <t>05/07/2023 18:02:03:779</t>
  </si>
  <si>
    <t>05/07/2023 18:02:03:782</t>
  </si>
  <si>
    <t>05/07/2023 18:02:04:790</t>
  </si>
  <si>
    <t>05/07/2023 18:02:04:793</t>
  </si>
  <si>
    <t>05/07/2023 18:02:05:815</t>
  </si>
  <si>
    <t>05/07/2023 18:02:05:819</t>
  </si>
  <si>
    <t>05/07/2023 18:02:06:813</t>
  </si>
  <si>
    <t>05/07/2023 18:02:06:818</t>
  </si>
  <si>
    <t>05/07/2023 18:02:07:801</t>
  </si>
  <si>
    <t>05/07/2023 18:02:07:805</t>
  </si>
  <si>
    <t>05/07/2023 18:02:08:852</t>
  </si>
  <si>
    <t>05/07/2023 18:02:08:855</t>
  </si>
  <si>
    <t>05/07/2023 18:02:09:855</t>
  </si>
  <si>
    <t>05/07/2023 18:02:09:858</t>
  </si>
  <si>
    <t>05/07/2023 18:02:10:872</t>
  </si>
  <si>
    <t>05/07/2023 18:02:10:877</t>
  </si>
  <si>
    <t>05/07/2023 18:02:11:868</t>
  </si>
  <si>
    <t>05/07/2023 18:02:11:871</t>
  </si>
  <si>
    <t>05/07/2023 18:02:12:920</t>
  </si>
  <si>
    <t>05/07/2023 18:02:12:923</t>
  </si>
  <si>
    <t>05/07/2023 18:02:13:930</t>
  </si>
  <si>
    <t>05/07/2023 18:02:13:934</t>
  </si>
  <si>
    <t>05/07/2023 18:02:14:954</t>
  </si>
  <si>
    <t>05/07/2023 18:02:14:959</t>
  </si>
  <si>
    <t>05/07/2023 18:02:15:959</t>
  </si>
  <si>
    <t>05/07/2023 18:02:15:961</t>
  </si>
  <si>
    <t>05/07/2023 18:02:16:986</t>
  </si>
  <si>
    <t>05/07/2023 18:02:16:989</t>
  </si>
  <si>
    <t>05/07/2023 18:02:17:979</t>
  </si>
  <si>
    <t>05/07/2023 18:02:17:983</t>
  </si>
  <si>
    <t>05/07/2023 18:02:19:033</t>
  </si>
  <si>
    <t>05/07/2023 18:02:19:038</t>
  </si>
  <si>
    <t>05/07/2023 18:02:20:023</t>
  </si>
  <si>
    <t>05/07/2023 18:02:20:026</t>
  </si>
  <si>
    <t>05/07/2023 18:02:21:058</t>
  </si>
  <si>
    <t>05/07/2023 18:02:21:062</t>
  </si>
  <si>
    <t>05/07/2023 18:02:22:055</t>
  </si>
  <si>
    <t>05/07/2023 18:02:22:058</t>
  </si>
  <si>
    <t>05/07/2023 18:02:23:085</t>
  </si>
  <si>
    <t>05/07/2023 18:02:23:088</t>
  </si>
  <si>
    <t>05/07/2023 18:02:24:086</t>
  </si>
  <si>
    <t>05/07/2023 18:02:24:092</t>
  </si>
  <si>
    <t>05/07/2023 18:02:25:108</t>
  </si>
  <si>
    <t>05/07/2023 18:02:25:111</t>
  </si>
  <si>
    <t>05/07/2023 18:02:26:105</t>
  </si>
  <si>
    <t>05/07/2023 18:02:26:108</t>
  </si>
  <si>
    <t>05/07/2023 18:02:27:186</t>
  </si>
  <si>
    <t>05/07/2023 18:02:27:188</t>
  </si>
  <si>
    <t>05/07/2023 18:02:28:345</t>
  </si>
  <si>
    <t>05/07/2023 18:02:28:348</t>
  </si>
  <si>
    <t>05/07/2023 18:02:29:358</t>
  </si>
  <si>
    <t>05/07/2023 18:02:29:361</t>
  </si>
  <si>
    <t>05/07/2023 18:02:30:391</t>
  </si>
  <si>
    <t>05/07/2023 18:02:30:395</t>
  </si>
  <si>
    <t>05/07/2023 18:02:31:391</t>
  </si>
  <si>
    <t>05/07/2023 18:02:31:395</t>
  </si>
  <si>
    <t>05/07/2023 18:02:32:436</t>
  </si>
  <si>
    <t>05/07/2023 18:02:32:438</t>
  </si>
  <si>
    <t>05/07/2023 18:02:33:430</t>
  </si>
  <si>
    <t>05/07/2023 18:02:33:434</t>
  </si>
  <si>
    <t>05/07/2023 18:02:34:436</t>
  </si>
  <si>
    <t>05/07/2023 18:02:34:438</t>
  </si>
  <si>
    <t>05/07/2023 18:02:35:434</t>
  </si>
  <si>
    <t>05/07/2023 18:02:35:437</t>
  </si>
  <si>
    <t>05/07/2023 18:02:36:470</t>
  </si>
  <si>
    <t>05/07/2023 18:02:36:473</t>
  </si>
  <si>
    <t>05/07/2023 18:02:37:470</t>
  </si>
  <si>
    <t>05/07/2023 18:02:37:473</t>
  </si>
  <si>
    <t>05/07/2023 18:02:38:510</t>
  </si>
  <si>
    <t>05/07/2023 18:02:38:513</t>
  </si>
  <si>
    <t>05/07/2023 18:02:39:516</t>
  </si>
  <si>
    <t>05/07/2023 18:02:39:519</t>
  </si>
  <si>
    <t>05/07/2023 18:02:40:542</t>
  </si>
  <si>
    <t>05/07/2023 18:02:40:546</t>
  </si>
  <si>
    <t>05/07/2023 18:02:41:539</t>
  </si>
  <si>
    <t>05/07/2023 18:02:41:542</t>
  </si>
  <si>
    <t>05/07/2023 18:02:42:617</t>
  </si>
  <si>
    <t>05/07/2023 18:02:42:621</t>
  </si>
  <si>
    <t>05/07/2023 18:02:43:821</t>
  </si>
  <si>
    <t>05/07/2023 18:02:43:823</t>
  </si>
  <si>
    <t>05/07/2023 18:02:44:986</t>
  </si>
  <si>
    <t>05/07/2023 18:02:44:990</t>
  </si>
  <si>
    <t>05/07/2023 18:02:45:834</t>
  </si>
  <si>
    <t>05/07/2023 18:02:45:836</t>
  </si>
  <si>
    <t>05/07/2023 18:02:46:846</t>
  </si>
  <si>
    <t>05/07/2023 18:02:46:848</t>
  </si>
  <si>
    <t>05/07/2023 18:02:47:864</t>
  </si>
  <si>
    <t>05/07/2023 18:02:47:867</t>
  </si>
  <si>
    <t>05/07/2023 18:02:48:875</t>
  </si>
  <si>
    <t>05/07/2023 18:02:48:884</t>
  </si>
  <si>
    <t>05/07/2023 18:02:49:894</t>
  </si>
  <si>
    <t>05/07/2023 18:02:49:898</t>
  </si>
  <si>
    <t>05/07/2023 18:02:50:917</t>
  </si>
  <si>
    <t>05/07/2023 18:02:50:920</t>
  </si>
  <si>
    <t>05/07/2023 18:02:51:930</t>
  </si>
  <si>
    <t>05/07/2023 18:02:51:936</t>
  </si>
  <si>
    <t>05/07/2023 18:02:52:947</t>
  </si>
  <si>
    <t>05/07/2023 18:02:52:953</t>
  </si>
  <si>
    <t>05/07/2023 18:02:54:009</t>
  </si>
  <si>
    <t>05/07/2023 18:02:54:015</t>
  </si>
  <si>
    <t>05/07/2023 18:02:55:193</t>
  </si>
  <si>
    <t>05/07/2023 18:02:55:196</t>
  </si>
  <si>
    <t>05/07/2023 18:02:56:375</t>
  </si>
  <si>
    <t>05/07/2023 18:02:56:378</t>
  </si>
  <si>
    <t>05/07/2023 18:02:57:221</t>
  </si>
  <si>
    <t>05/07/2023 18:02:57:224</t>
  </si>
  <si>
    <t>05/07/2023 18:02:58:220</t>
  </si>
  <si>
    <t>05/07/2023 18:02:58:223</t>
  </si>
  <si>
    <t>05/07/2023 18:02:59:255</t>
  </si>
  <si>
    <t>05/07/2023 18:02:59:257</t>
  </si>
  <si>
    <t>05/07/2023 18:03:00:437</t>
  </si>
  <si>
    <t>05/07/2023 18:03:00:438</t>
  </si>
  <si>
    <t>05/07/2023 18:03:01:283</t>
  </si>
  <si>
    <t>05/07/2023 18:03:01:286</t>
  </si>
  <si>
    <t>05/07/2023 18:03:02:283</t>
  </si>
  <si>
    <t>05/07/2023 18:03:02:289</t>
  </si>
  <si>
    <t>05/07/2023 18:03:03:298</t>
  </si>
  <si>
    <t>05/07/2023 18:03:03:301</t>
  </si>
  <si>
    <t>05/07/2023 18:03:04:309</t>
  </si>
  <si>
    <t>05/07/2023 18:03:04:312</t>
  </si>
  <si>
    <t>05/07/2023 18:03:05:332</t>
  </si>
  <si>
    <t>05/07/2023 18:03:05:335</t>
  </si>
  <si>
    <t>05/07/2023 18:03:06:334</t>
  </si>
  <si>
    <t>05/07/2023 18:03:06:338</t>
  </si>
  <si>
    <t>05/07/2023 18:03:07:365</t>
  </si>
  <si>
    <t>05/07/2023 18:03:07:369</t>
  </si>
  <si>
    <t>05/07/2023 18:03:08:377</t>
  </si>
  <si>
    <t>05/07/2023 18:03:08:380</t>
  </si>
  <si>
    <t>05/07/2023 18:03:09:400</t>
  </si>
  <si>
    <t>05/07/2023 18:03:09:405</t>
  </si>
  <si>
    <t>05/07/2023 18:03:10:411</t>
  </si>
  <si>
    <t>05/07/2023 18:03:10:414</t>
  </si>
  <si>
    <t>05/07/2023 18:03:11:434</t>
  </si>
  <si>
    <t>05/07/2023 18:03:11:437</t>
  </si>
  <si>
    <t>05/07/2023 18:03:12:436</t>
  </si>
  <si>
    <t>05/07/2023 18:03:12:438</t>
  </si>
  <si>
    <t>05/07/2023 18:03:13:496</t>
  </si>
  <si>
    <t>05/07/2023 18:03:13:499</t>
  </si>
  <si>
    <t>05/07/2023 18:03:14:694</t>
  </si>
  <si>
    <t>05/07/2023 18:03:14:697</t>
  </si>
  <si>
    <t>05/07/2023 18:03:15:523</t>
  </si>
  <si>
    <t>05/07/2023 18:03:15:526</t>
  </si>
  <si>
    <t>05/07/2023 18:03:16:519</t>
  </si>
  <si>
    <t>05/07/2023 18:03:16:523</t>
  </si>
  <si>
    <t>05/07/2023 18:03:17:558</t>
  </si>
  <si>
    <t>05/07/2023 18:03:17:561</t>
  </si>
  <si>
    <t>05/07/2023 18:03:18:559</t>
  </si>
  <si>
    <t>05/07/2023 18:03:18:562</t>
  </si>
  <si>
    <t>05/07/2023 18:03:19:605</t>
  </si>
  <si>
    <t>05/07/2023 18:03:19:608</t>
  </si>
  <si>
    <t>05/07/2023 18:03:20:608</t>
  </si>
  <si>
    <t>05/07/2023 18:03:20:611</t>
  </si>
  <si>
    <t>05/07/2023 18:03:21:630</t>
  </si>
  <si>
    <t>05/07/2023 18:03:21:634</t>
  </si>
  <si>
    <t>05/07/2023 18:03:22:631</t>
  </si>
  <si>
    <t>05/07/2023 18:03:22:634</t>
  </si>
  <si>
    <t>05/07/2023 18:03:23:697</t>
  </si>
  <si>
    <t>05/07/2023 18:03:23:713</t>
  </si>
  <si>
    <t>05/07/2023 18:03:24:859</t>
  </si>
  <si>
    <t>05/07/2023 18:03:24:862</t>
  </si>
  <si>
    <t>05/07/2023 18:03:25:851</t>
  </si>
  <si>
    <t>05/07/2023 18:03:25:855</t>
  </si>
  <si>
    <t>05/07/2023 18:03:26:885</t>
  </si>
  <si>
    <t>05/07/2023 18:03:26:888</t>
  </si>
  <si>
    <t>05/07/2023 18:03:27:894</t>
  </si>
  <si>
    <t>05/07/2023 18:03:27:898</t>
  </si>
  <si>
    <t>05/07/2023 18:03:28:930</t>
  </si>
  <si>
    <t>05/07/2023 18:03:28:933</t>
  </si>
  <si>
    <t>05/07/2023 18:03:29:930</t>
  </si>
  <si>
    <t>05/07/2023 18:03:29:934</t>
  </si>
  <si>
    <t>05/07/2023 18:03:30:957</t>
  </si>
  <si>
    <t>05/07/2023 18:03:30:961</t>
  </si>
  <si>
    <t>05/07/2023 18:03:31:971</t>
  </si>
  <si>
    <t>05/07/2023 18:03:31:974</t>
  </si>
  <si>
    <t>05/07/2023 18:03:33:007</t>
  </si>
  <si>
    <t>05/07/2023 18:03:33:012</t>
  </si>
  <si>
    <t>05/07/2023 18:03:34:009</t>
  </si>
  <si>
    <t>05/07/2023 18:03:34:012</t>
  </si>
  <si>
    <t>05/07/2023 18:03:35:058</t>
  </si>
  <si>
    <t>05/07/2023 18:03:35:061</t>
  </si>
  <si>
    <t>05/07/2023 18:03:36:233</t>
  </si>
  <si>
    <t>05/07/2023 18:03:36:236</t>
  </si>
  <si>
    <t>05/07/2023 18:03:37:073</t>
  </si>
  <si>
    <t>05/07/2023 18:03:37:078</t>
  </si>
  <si>
    <t>05/07/2023 18:03:38:073</t>
  </si>
  <si>
    <t>05/07/2023 18:03:38:076</t>
  </si>
  <si>
    <t>05/07/2023 18:03:39:096</t>
  </si>
  <si>
    <t>05/07/2023 18:03:39:099</t>
  </si>
  <si>
    <t>05/07/2023 18:03:40:084</t>
  </si>
  <si>
    <t>05/07/2023 18:03:40:086</t>
  </si>
  <si>
    <t>05/07/2023 18:03:41:121</t>
  </si>
  <si>
    <t>05/07/2023 18:03:41:124</t>
  </si>
  <si>
    <t>05/07/2023 18:03:42:122</t>
  </si>
  <si>
    <t>05/07/2023 18:03:42:125</t>
  </si>
  <si>
    <t>05/07/2023 18:03:43:147</t>
  </si>
  <si>
    <t>05/07/2023 18:03:43:150</t>
  </si>
  <si>
    <t>05/07/2023 18:03:44:144</t>
  </si>
  <si>
    <t>05/07/2023 18:03:44:147</t>
  </si>
  <si>
    <t>05/07/2023 18:03:45:181</t>
  </si>
  <si>
    <t>05/07/2023 18:03:45:184</t>
  </si>
  <si>
    <t>05/07/2023 18:03:46:184</t>
  </si>
  <si>
    <t>05/07/2023 18:03:46:193</t>
  </si>
  <si>
    <t>05/07/2023 18:03:47:211</t>
  </si>
  <si>
    <t>05/07/2023 18:03:47:214</t>
  </si>
  <si>
    <t>05/07/2023 18:03:48:194</t>
  </si>
  <si>
    <t>05/07/2023 18:03:48:200</t>
  </si>
  <si>
    <t>05/07/2023 18:03:49:236</t>
  </si>
  <si>
    <t>05/07/2023 18:03:49:240</t>
  </si>
  <si>
    <t>05/07/2023 18:03:50:242</t>
  </si>
  <si>
    <t>05/07/2023 18:03:50:244</t>
  </si>
  <si>
    <t>December</t>
  </si>
  <si>
    <t>07/07/2023 13:28:20:180</t>
  </si>
  <si>
    <t>07/07/2023 13:28:20:575</t>
  </si>
  <si>
    <t>07/07/2023 13:28:20:960</t>
  </si>
  <si>
    <t>07/07/2023 13:28:21:005</t>
  </si>
  <si>
    <t>07/07/2023 13:28:21:401</t>
  </si>
  <si>
    <t>07/07/2023 13:28:21:848</t>
  </si>
  <si>
    <t>07/07/2023 13:28:22:217</t>
  </si>
  <si>
    <t>07/07/2023 13:28:22:591</t>
  </si>
  <si>
    <t>07/07/2023 13:28:22:984</t>
  </si>
  <si>
    <t>07/07/2023 13:28:23:434</t>
  </si>
  <si>
    <t>07/07/2023 13:28:23:848</t>
  </si>
  <si>
    <t>07/07/2023 13:28:24:210</t>
  </si>
  <si>
    <t>07/07/2023 13:28:24:615</t>
  </si>
  <si>
    <t>07/07/2023 13:28:25:141</t>
  </si>
  <si>
    <t>07/07/2023 13:28:25:453</t>
  </si>
  <si>
    <t>07/07/2023 13:28:25:832</t>
  </si>
  <si>
    <t>07/07/2023 13:28:26:252</t>
  </si>
  <si>
    <t>07/07/2023 13:28:26:448</t>
  </si>
  <si>
    <t>07/07/2023 13:28:26:677</t>
  </si>
  <si>
    <t>07/07/2023 13:28:27:068</t>
  </si>
  <si>
    <t>07/07/2023 13:28:27:476</t>
  </si>
  <si>
    <t>07/07/2023 13:28:27:851</t>
  </si>
  <si>
    <t>07/07/2023 13:28:28:302</t>
  </si>
  <si>
    <t>07/07/2023 13:28:28:687</t>
  </si>
  <si>
    <t>07/07/2023 13:28:29:105</t>
  </si>
  <si>
    <t>07/07/2023 13:28:29:500</t>
  </si>
  <si>
    <t>07/07/2023 13:28:29:953</t>
  </si>
  <si>
    <t>07/07/2023 13:28:30:323</t>
  </si>
  <si>
    <t>07/07/2023 13:28:30:694</t>
  </si>
  <si>
    <t>07/07/2023 13:28:30:726</t>
  </si>
  <si>
    <t>07/07/2023 13:28:31:099</t>
  </si>
  <si>
    <t>07/07/2023 13:28:31:519</t>
  </si>
  <si>
    <t>07/07/2023 13:28:31:736</t>
  </si>
  <si>
    <t>07/07/2023 13:28:31:960</t>
  </si>
  <si>
    <t>07/07/2023 13:28:32:145</t>
  </si>
  <si>
    <t>07/07/2023 13:28:32:349</t>
  </si>
  <si>
    <t>07/07/2023 13:28:32:542</t>
  </si>
  <si>
    <t>07/07/2023 13:28:32:762</t>
  </si>
  <si>
    <t>07/07/2023 13:28:33:132</t>
  </si>
  <si>
    <t>07/07/2023 13:28:33:546</t>
  </si>
  <si>
    <t>07/07/2023 13:28:33:759</t>
  </si>
  <si>
    <t>07/07/2023 13:28:33:976</t>
  </si>
  <si>
    <t>07/07/2023 13:28:34:361</t>
  </si>
  <si>
    <t>07/07/2023 13:28:34:795</t>
  </si>
  <si>
    <t>07/07/2023 13:28:35:160</t>
  </si>
  <si>
    <t>07/07/2023 13:28:35:206</t>
  </si>
  <si>
    <t>07/07/2023 13:28:35:586</t>
  </si>
  <si>
    <t>07/07/2023 13:28:35:621</t>
  </si>
  <si>
    <t>07/07/2023 13:28:35:993</t>
  </si>
  <si>
    <t>07/07/2023 13:28:36:186</t>
  </si>
  <si>
    <t>07/07/2023 13:28:36:408</t>
  </si>
  <si>
    <t>07/07/2023 13:28:36:592</t>
  </si>
  <si>
    <t>07/07/2023 13:28:36:809</t>
  </si>
  <si>
    <t>07/07/2023 13:28:36:997</t>
  </si>
  <si>
    <t>07/07/2023 13:28:37:211</t>
  </si>
  <si>
    <t>07/07/2023 13:28:37:586</t>
  </si>
  <si>
    <t>07/07/2023 13:28:37:631</t>
  </si>
  <si>
    <t>07/07/2023 13:28:38:016</t>
  </si>
  <si>
    <t>07/07/2023 13:28:38:094</t>
  </si>
  <si>
    <t>07/07/2023 13:28:38:525</t>
  </si>
  <si>
    <t>07/07/2023 13:28:38:842</t>
  </si>
  <si>
    <t>07/07/2023 13:28:39:042</t>
  </si>
  <si>
    <t>07/07/2023 13:28:39:278</t>
  </si>
  <si>
    <t>07/07/2023 13:28:39:657</t>
  </si>
  <si>
    <t>07/07/2023 13:28:39:864</t>
  </si>
  <si>
    <t>07/07/2023 13:28:40:069</t>
  </si>
  <si>
    <t>07/07/2023 13:28:40:269</t>
  </si>
  <si>
    <t>07/07/2023 13:28:40:494</t>
  </si>
  <si>
    <t>07/07/2023 13:28:40:859</t>
  </si>
  <si>
    <t>07/07/2023 13:28:40:903</t>
  </si>
  <si>
    <t>07/07/2023 13:28:41:269</t>
  </si>
  <si>
    <t>07/07/2023 13:28:41:463</t>
  </si>
  <si>
    <t>07/07/2023 13:28:41:676</t>
  </si>
  <si>
    <t>07/07/2023 13:28:41:881</t>
  </si>
  <si>
    <t>07/07/2023 13:28:42:105</t>
  </si>
  <si>
    <t>07/07/2023 13:28:42:467</t>
  </si>
  <si>
    <t>07/07/2023 13:28:42:516</t>
  </si>
  <si>
    <t>07/07/2023 13:28:42:882</t>
  </si>
  <si>
    <t>07/07/2023 13:28:43:325</t>
  </si>
  <si>
    <t>07/07/2023 13:28:43:687</t>
  </si>
  <si>
    <t>07/07/2023 13:28:43:737</t>
  </si>
  <si>
    <t>07/07/2023 13:28:44:098</t>
  </si>
  <si>
    <t>07/07/2023 13:28:44:137</t>
  </si>
  <si>
    <t>07/07/2023 13:28:44:509</t>
  </si>
  <si>
    <t>07/07/2023 13:28:44:552</t>
  </si>
  <si>
    <t>07/07/2023 13:28:44:920</t>
  </si>
  <si>
    <t>07/07/2023 13:28:45:331</t>
  </si>
  <si>
    <t>07/07/2023 13:28:45:538</t>
  </si>
  <si>
    <t>07/07/2023 13:28:45:796</t>
  </si>
  <si>
    <t>07/07/2023 13:28:45:946</t>
  </si>
  <si>
    <t>07/07/2023 13:28:46:153</t>
  </si>
  <si>
    <t>07/07/2023 13:28:46:523</t>
  </si>
  <si>
    <t>07/07/2023 13:28:46:563</t>
  </si>
  <si>
    <t>07/07/2023 13:28:46:769</t>
  </si>
  <si>
    <t>07/07/2023 13:28:46:983</t>
  </si>
  <si>
    <t>07/07/2023 13:28:47:349</t>
  </si>
  <si>
    <t>07/07/2023 13:28:47:392</t>
  </si>
  <si>
    <t>07/07/2023 13:28:47:775</t>
  </si>
  <si>
    <t>07/07/2023 13:28:48:180</t>
  </si>
  <si>
    <t>07/07/2023 13:28:48:585</t>
  </si>
  <si>
    <t>07/07/2023 13:28:48:786</t>
  </si>
  <si>
    <t>07/07/2023 13:28:48:997</t>
  </si>
  <si>
    <t>07/07/2023 13:28:49:203</t>
  </si>
  <si>
    <t>07/07/2023 13:28:49:605</t>
  </si>
  <si>
    <t>07/07/2023 13:28:49:819</t>
  </si>
  <si>
    <t>07/07/2023 13:28:50:019</t>
  </si>
  <si>
    <t>07/07/2023 13:28:50:221</t>
  </si>
  <si>
    <t>07/07/2023 13:28:50:423</t>
  </si>
  <si>
    <t>07/07/2023 13:28:50:628</t>
  </si>
  <si>
    <t>07/07/2023 13:28:50:822</t>
  </si>
  <si>
    <t>07/07/2023 13:28:51:039</t>
  </si>
  <si>
    <t>07/07/2023 13:28:51:418</t>
  </si>
  <si>
    <t>07/07/2023 13:28:51:461</t>
  </si>
  <si>
    <t>07/07/2023 13:28:51:861</t>
  </si>
  <si>
    <t>07/07/2023 13:28:52:259</t>
  </si>
  <si>
    <t>07/07/2023 13:28:52:653</t>
  </si>
  <si>
    <t>07/07/2023 13:28:53:038</t>
  </si>
  <si>
    <t>07/07/2023 13:28:53:461</t>
  </si>
  <si>
    <t>07/07/2023 13:28:53:676</t>
  </si>
  <si>
    <t>07/07/2023 13:28:53:894</t>
  </si>
  <si>
    <t>07/07/2023 13:28:54:079</t>
  </si>
  <si>
    <t>07/07/2023 13:28:54:302</t>
  </si>
  <si>
    <t>07/07/2023 13:28:54:881</t>
  </si>
  <si>
    <t>07/07/2023 13:28:55:101</t>
  </si>
  <si>
    <t>07/07/2023 13:28:55:493</t>
  </si>
  <si>
    <t>07/07/2023 13:28:55:540</t>
  </si>
  <si>
    <t>07/07/2023 13:28:55:907</t>
  </si>
  <si>
    <t>07/07/2023 13:28:56:094</t>
  </si>
  <si>
    <t>07/07/2023 13:28:56:341</t>
  </si>
  <si>
    <t>07/07/2023 13:28:56:709</t>
  </si>
  <si>
    <t>07/07/2023 13:28:56:914</t>
  </si>
  <si>
    <t>07/07/2023 13:28:57:128</t>
  </si>
  <si>
    <t>07/07/2023 13:28:57:325</t>
  </si>
  <si>
    <t>07/07/2023 13:28:57:545</t>
  </si>
  <si>
    <t>07/07/2023 13:28:57:923</t>
  </si>
  <si>
    <t>07/07/2023 13:28:58:368</t>
  </si>
  <si>
    <t>07/07/2023 13:28:58:720</t>
  </si>
  <si>
    <t>07/07/2023 13:28:59:484</t>
  </si>
  <si>
    <t>07/07/2023 13:28:59:690</t>
  </si>
  <si>
    <t>07/07/2023 13:29:00:269</t>
  </si>
  <si>
    <t>07/07/2023 13:29:00:448</t>
  </si>
  <si>
    <t>07/07/2023 13:29:00:802</t>
  </si>
  <si>
    <t>07/07/2023 13:29:01:161</t>
  </si>
  <si>
    <t>07/07/2023 13:29:01:211</t>
  </si>
  <si>
    <t>07/07/2023 13:29:01:592</t>
  </si>
  <si>
    <t>07/07/2023 13:29:01:799</t>
  </si>
  <si>
    <t>07/07/2023 13:29:02:029</t>
  </si>
  <si>
    <t>07/07/2023 13:29:02:207</t>
  </si>
  <si>
    <t>07/07/2023 13:29:02:426</t>
  </si>
  <si>
    <t>07/07/2023 13:29:02:607</t>
  </si>
  <si>
    <t>07/07/2023 13:29:02:846</t>
  </si>
  <si>
    <t>07/07/2023 13:29:03:210</t>
  </si>
  <si>
    <t>07/07/2023 13:29:03:795</t>
  </si>
  <si>
    <t>07/07/2023 13:29:04:404</t>
  </si>
  <si>
    <t>07/07/2023 13:29:04:609</t>
  </si>
  <si>
    <t>07/07/2023 13:29:05:029</t>
  </si>
  <si>
    <t>07/07/2023 13:29:05:306</t>
  </si>
  <si>
    <t>07/07/2023 13:29:05:743</t>
  </si>
  <si>
    <t>07/07/2023 13:29:06:306</t>
  </si>
  <si>
    <t>07/07/2023 13:29:06:499</t>
  </si>
  <si>
    <t>07/07/2023 13:29:06:973</t>
  </si>
  <si>
    <t>07/07/2023 13:29:07:305</t>
  </si>
  <si>
    <t>07/07/2023 13:29:07:767</t>
  </si>
  <si>
    <t>07/07/2023 13:29:08:381</t>
  </si>
  <si>
    <t>07/07/2023 13:29:08:578</t>
  </si>
  <si>
    <t>07/07/2023 13:29:08:944</t>
  </si>
  <si>
    <t>07/07/2023 13:29:09:318</t>
  </si>
  <si>
    <t>07/07/2023 13:29:09:512</t>
  </si>
  <si>
    <t>07/07/2023 13:29:09:727</t>
  </si>
  <si>
    <t>07/07/2023 13:29:10:092</t>
  </si>
  <si>
    <t>07/07/2023 13:29:10:513</t>
  </si>
  <si>
    <t>07/07/2023 13:29:10:723</t>
  </si>
  <si>
    <t>07/07/2023 13:29:10:980</t>
  </si>
  <si>
    <t>07/07/2023 13:29:11:335</t>
  </si>
  <si>
    <t>07/07/2023 13:29:11:546</t>
  </si>
  <si>
    <t>07/07/2023 13:29:11:819</t>
  </si>
  <si>
    <t>07/07/2023 13:29:12:177</t>
  </si>
  <si>
    <t>07/07/2023 13:29:12:543</t>
  </si>
  <si>
    <t>07/07/2023 13:29:13:006</t>
  </si>
  <si>
    <t>07/07/2023 13:29:13:361</t>
  </si>
  <si>
    <t>07/07/2023 13:29:13:571</t>
  </si>
  <si>
    <t>07/07/2023 13:29:13:834</t>
  </si>
  <si>
    <t>07/07/2023 13:29:14:203</t>
  </si>
  <si>
    <t>07/07/2023 13:29:14:404</t>
  </si>
  <si>
    <t>07/07/2023 13:29:14:625</t>
  </si>
  <si>
    <t>07/07/2023 13:29:15:010</t>
  </si>
  <si>
    <t>07/07/2023 13:29:15:421</t>
  </si>
  <si>
    <t>07/07/2023 13:29:15:625</t>
  </si>
  <si>
    <t>07/07/2023 13:29:15:865</t>
  </si>
  <si>
    <t>07/07/2023 13:29:16:224</t>
  </si>
  <si>
    <t>07/07/2023 13:29:16:651</t>
  </si>
  <si>
    <t>07/07/2023 13:29:17:049</t>
  </si>
  <si>
    <t>07/07/2023 13:29:17:250</t>
  </si>
  <si>
    <t>07/07/2023 13:29:17:474</t>
  </si>
  <si>
    <t>07/07/2023 13:29:17:864</t>
  </si>
  <si>
    <t>07/07/2023 13:29:18:056</t>
  </si>
  <si>
    <t>07/07/2023 13:29:18:283</t>
  </si>
  <si>
    <t>07/07/2023 13:29:18:638</t>
  </si>
  <si>
    <t>07/07/2023 13:29:18:691</t>
  </si>
  <si>
    <t>07/07/2023 13:29:19:075</t>
  </si>
  <si>
    <t>07/07/2023 13:29:19:516</t>
  </si>
  <si>
    <t>07/07/2023 13:29:19:907</t>
  </si>
  <si>
    <t>07/07/2023 13:29:20:325</t>
  </si>
  <si>
    <t>07/07/2023 13:29:20:703</t>
  </si>
  <si>
    <t>07/07/2023 13:29:20:904</t>
  </si>
  <si>
    <t>07/07/2023 13:29:21:125</t>
  </si>
  <si>
    <t>07/07/2023 13:29:21:510</t>
  </si>
  <si>
    <t>07/07/2023 13:29:21:930</t>
  </si>
  <si>
    <t>07/07/2023 13:29:22:296</t>
  </si>
  <si>
    <t>07/07/2023 13:29:22:355</t>
  </si>
  <si>
    <t>07/07/2023 13:29:22:756</t>
  </si>
  <si>
    <t>07/07/2023 13:29:23:186</t>
  </si>
  <si>
    <t>07/07/2023 13:29:23:546</t>
  </si>
  <si>
    <t>07/07/2023 13:29:23:747</t>
  </si>
  <si>
    <t>07/07/2023 13:29:23:970</t>
  </si>
  <si>
    <t>07/07/2023 13:29:24:325</t>
  </si>
  <si>
    <t>07/07/2023 13:29:24:381</t>
  </si>
  <si>
    <t>07/07/2023 13:29:24:789</t>
  </si>
  <si>
    <t>07/07/2023 13:29:25:170</t>
  </si>
  <si>
    <t>07/07/2023 13:29:25:374</t>
  </si>
  <si>
    <t>07/07/2023 13:29:25:621</t>
  </si>
  <si>
    <t>07/07/2023 13:29:25:990</t>
  </si>
  <si>
    <t>07/07/2023 13:29:26:388</t>
  </si>
  <si>
    <t>07/07/2023 13:29:26:589</t>
  </si>
  <si>
    <t>07/07/2023 13:29:26:831</t>
  </si>
  <si>
    <t>07/07/2023 13:29:27:203</t>
  </si>
  <si>
    <t>07/07/2023 13:29:27:598</t>
  </si>
  <si>
    <t>07/07/2023 13:29:27:641</t>
  </si>
  <si>
    <t>07/07/2023 13:29:28:053</t>
  </si>
  <si>
    <t>07/07/2023 13:29:28:456</t>
  </si>
  <si>
    <t>07/07/2023 13:29:28:848</t>
  </si>
  <si>
    <t>07/07/2023 13:29:29:260</t>
  </si>
  <si>
    <t>07/07/2023 13:29:29:631</t>
  </si>
  <si>
    <t>07/07/2023 13:29:29:671</t>
  </si>
  <si>
    <t>07/07/2023 13:29:30:065</t>
  </si>
  <si>
    <t>07/07/2023 13:29:30:460</t>
  </si>
  <si>
    <t>07/07/2023 13:29:30:651</t>
  </si>
  <si>
    <t>07/07/2023 13:29:30:885</t>
  </si>
  <si>
    <t>07/07/2023 13:29:31:263</t>
  </si>
  <si>
    <t>07/07/2023 13:29:31:316</t>
  </si>
  <si>
    <t>07/07/2023 13:29:31:706</t>
  </si>
  <si>
    <t>07/07/2023 13:29:32:171</t>
  </si>
  <si>
    <t>07/07/2023 13:29:32:512</t>
  </si>
  <si>
    <t>07/07/2023 13:29:32:910</t>
  </si>
  <si>
    <t>07/07/2023 13:29:33:388</t>
  </si>
  <si>
    <t>07/07/2023 13:29:33:717</t>
  </si>
  <si>
    <t>07/07/2023 13:29:33:905</t>
  </si>
  <si>
    <t>07/07/2023 13:29:34:134</t>
  </si>
  <si>
    <t>07/07/2023 13:29:34:512</t>
  </si>
  <si>
    <t>07/07/2023 13:29:34:951</t>
  </si>
  <si>
    <t>07/07/2023 13:29:35:338</t>
  </si>
  <si>
    <t>07/07/2023 13:29:35:756</t>
  </si>
  <si>
    <t>07/07/2023 13:29:35:961</t>
  </si>
  <si>
    <t>07/07/2023 13:29:36:167</t>
  </si>
  <si>
    <t>07/07/2023 13:29:36:375</t>
  </si>
  <si>
    <t>07/07/2023 13:29:36:575</t>
  </si>
  <si>
    <t>07/07/2023 13:29:36:779</t>
  </si>
  <si>
    <t>07/07/2023 13:29:36:983</t>
  </si>
  <si>
    <t>07/07/2023 13:29:37:190</t>
  </si>
  <si>
    <t>07/07/2023 13:29:37:391</t>
  </si>
  <si>
    <t>07/07/2023 13:29:37:598</t>
  </si>
  <si>
    <t>07/07/2023 13:29:37:802</t>
  </si>
  <si>
    <t>07/07/2023 13:29:37:994</t>
  </si>
  <si>
    <t>07/07/2023 13:29:38:197</t>
  </si>
  <si>
    <t>07/07/2023 13:29:38:400</t>
  </si>
  <si>
    <t>07/07/2023 13:29:38:614</t>
  </si>
  <si>
    <t>07/07/2023 13:29:38:815</t>
  </si>
  <si>
    <t>07/07/2023 13:29:39:013</t>
  </si>
  <si>
    <t>07/07/2023 13:29:39:213</t>
  </si>
  <si>
    <t>07/07/2023 13:29:39:430</t>
  </si>
  <si>
    <t>07/07/2023 13:29:39:651</t>
  </si>
  <si>
    <t>07/07/2023 13:29:39:849</t>
  </si>
  <si>
    <t>07/07/2023 13:29:40:051</t>
  </si>
  <si>
    <t>07/07/2023 13:29:40:247</t>
  </si>
  <si>
    <t>07/07/2023 13:29:40:453</t>
  </si>
  <si>
    <t>07/07/2023 13:29:40:651</t>
  </si>
  <si>
    <t>07/07/2023 13:29:40:868</t>
  </si>
  <si>
    <t>07/07/2023 13:29:41:073</t>
  </si>
  <si>
    <t>07/07/2023 13:29:41:282</t>
  </si>
  <si>
    <t>07/07/2023 13:29:41:487</t>
  </si>
  <si>
    <t>07/07/2023 13:29:41:687</t>
  </si>
  <si>
    <t>07/07/2023 13:29:41:888</t>
  </si>
  <si>
    <t>07/07/2023 13:29:42:095</t>
  </si>
  <si>
    <t>07/07/2023 13:29:42:295</t>
  </si>
  <si>
    <t>07/07/2023 13:29:42:499</t>
  </si>
  <si>
    <t>07/07/2023 13:29:42:700</t>
  </si>
  <si>
    <t>07/07/2023 13:29:42:908</t>
  </si>
  <si>
    <t>07/07/2023 13:29:43:118</t>
  </si>
  <si>
    <t>07/07/2023 13:29:43:334</t>
  </si>
  <si>
    <t>07/07/2023 13:29:43:533</t>
  </si>
  <si>
    <t>07/07/2023 13:29:43:733</t>
  </si>
  <si>
    <t>07/07/2023 13:29:43:938</t>
  </si>
  <si>
    <t>07/07/2023 13:29:44:145</t>
  </si>
  <si>
    <t>07/07/2023 13:29:44:362</t>
  </si>
  <si>
    <t>07/07/2023 13:29:44:562</t>
  </si>
  <si>
    <t>07/07/2023 13:29:44:782</t>
  </si>
  <si>
    <t>07/07/2023 13:29:44:986</t>
  </si>
  <si>
    <t>07/07/2023 13:29:45:198</t>
  </si>
  <si>
    <t>07/07/2023 13:29:45:414</t>
  </si>
  <si>
    <t>07/07/2023 13:29:45:630</t>
  </si>
  <si>
    <t>07/07/2023 13:29:45:828</t>
  </si>
  <si>
    <t>07/07/2023 13:29:46:023</t>
  </si>
  <si>
    <t>07/07/2023 13:29:46:253</t>
  </si>
  <si>
    <t>07/07/2023 13:29:46:459</t>
  </si>
  <si>
    <t>07/07/2023 13:29:46:661</t>
  </si>
  <si>
    <t>07/07/2023 13:29:46:861</t>
  </si>
  <si>
    <t>07/07/2023 13:29:47:061</t>
  </si>
  <si>
    <t>07/07/2023 13:29:47:288</t>
  </si>
  <si>
    <t>07/07/2023 13:29:47:489</t>
  </si>
  <si>
    <t>07/07/2023 13:29:47:684</t>
  </si>
  <si>
    <t>07/07/2023 13:29:47:891</t>
  </si>
  <si>
    <t>07/07/2023 13:29:48:092</t>
  </si>
  <si>
    <t>07/07/2023 13:29:48:298</t>
  </si>
  <si>
    <t>07/07/2023 13:29:48:507</t>
  </si>
  <si>
    <t>07/07/2023 13:29:48:721</t>
  </si>
  <si>
    <t>07/07/2023 13:29:48:927</t>
  </si>
  <si>
    <t>07/07/2023 13:29:49:134</t>
  </si>
  <si>
    <t>07/07/2023 13:29:49:323</t>
  </si>
  <si>
    <t>07/07/2023 13:29:49:528</t>
  </si>
  <si>
    <t>07/07/2023 13:29:49:737</t>
  </si>
  <si>
    <t>07/07/2023 13:29:49:950</t>
  </si>
  <si>
    <t>07/07/2023 13:29:50:151</t>
  </si>
  <si>
    <t>07/07/2023 13:29:50:362</t>
  </si>
  <si>
    <t>07/07/2023 13:29:50:575</t>
  </si>
  <si>
    <t>07/07/2023 13:29:50:760</t>
  </si>
  <si>
    <t>07/07/2023 13:29:50:979</t>
  </si>
  <si>
    <t>07/07/2023 13:29:51:200</t>
  </si>
  <si>
    <t>07/07/2023 13:29:51:394</t>
  </si>
  <si>
    <t>07/07/2023 13:29:51:592</t>
  </si>
  <si>
    <t>07/07/2023 13:29:51:799</t>
  </si>
  <si>
    <t>07/07/2023 13:29:52:010</t>
  </si>
  <si>
    <t>07/07/2023 13:29:52:237</t>
  </si>
  <si>
    <t>07/07/2023 13:29:52:443</t>
  </si>
  <si>
    <t>07/07/2023 13:29:52:655</t>
  </si>
  <si>
    <t>07/07/2023 13:29:52:858</t>
  </si>
  <si>
    <t>07/07/2023 13:29:53:065</t>
  </si>
  <si>
    <t>07/07/2023 13:29:53:282</t>
  </si>
  <si>
    <t>07/07/2023 13:29:53:482</t>
  </si>
  <si>
    <t>07/07/2023 13:29:53:696</t>
  </si>
  <si>
    <t>07/07/2023 13:29:53:894</t>
  </si>
  <si>
    <t>07/07/2023 13:29:54:098</t>
  </si>
  <si>
    <t>07/07/2023 13:29:54:298</t>
  </si>
  <si>
    <t>07/07/2023 13:29:54:513</t>
  </si>
  <si>
    <t>07/07/2023 13:29:54:724</t>
  </si>
  <si>
    <t>07/07/2023 13:29:54:944</t>
  </si>
  <si>
    <t>07/07/2023 13:29:55:157</t>
  </si>
  <si>
    <t>07/07/2023 13:29:55:369</t>
  </si>
  <si>
    <t>07/07/2023 13:29:55:576</t>
  </si>
  <si>
    <t>07/07/2023 13:29:55:788</t>
  </si>
  <si>
    <t>07/07/2023 13:29:55:986</t>
  </si>
  <si>
    <t>07/07/2023 13:29:56:187</t>
  </si>
  <si>
    <t>07/07/2023 13:29:56:413</t>
  </si>
  <si>
    <t>07/07/2023 13:29:56:608</t>
  </si>
  <si>
    <t>07/07/2023 13:29:56:815</t>
  </si>
  <si>
    <t>07/07/2023 13:29:57:026</t>
  </si>
  <si>
    <t>07/07/2023 13:29:57:242</t>
  </si>
  <si>
    <t>07/07/2023 13:29:57:467</t>
  </si>
  <si>
    <t>07/07/2023 13:29:57:676</t>
  </si>
  <si>
    <t>07/07/2023 13:29:57:881</t>
  </si>
  <si>
    <t>07/07/2023 13:29:58:075</t>
  </si>
  <si>
    <t>07/07/2023 13:29:58:279</t>
  </si>
  <si>
    <t>07/07/2023 13:29:58:493</t>
  </si>
  <si>
    <t>07/07/2023 13:29:58:700</t>
  </si>
  <si>
    <t>07/07/2023 13:29:58:911</t>
  </si>
  <si>
    <t>07/07/2023 13:29:59:117</t>
  </si>
  <si>
    <t>07/07/2023 13:29:59:315</t>
  </si>
  <si>
    <t>07/07/2023 13:29:59:513</t>
  </si>
  <si>
    <t>07/07/2023 13:29:59:736</t>
  </si>
  <si>
    <t>07/07/2023 13:29:59:947</t>
  </si>
  <si>
    <t>07/07/2023 13:30:00:171</t>
  </si>
  <si>
    <t>07/07/2023 13:30:00:378</t>
  </si>
  <si>
    <t>07/07/2023 13:30:00:579</t>
  </si>
  <si>
    <t>07/07/2023 13:30:00:779</t>
  </si>
  <si>
    <t>07/07/2023 13:30:00:993</t>
  </si>
  <si>
    <t>07/07/2023 13:30:01:216</t>
  </si>
  <si>
    <t>07/07/2023 13:30:01:407</t>
  </si>
  <si>
    <t>07/07/2023 13:30:01:608</t>
  </si>
  <si>
    <t>07/07/2023 13:30:01:832</t>
  </si>
  <si>
    <t>07/07/2023 13:30:02:030</t>
  </si>
  <si>
    <t>07/07/2023 13:30:02:242</t>
  </si>
  <si>
    <t>07/07/2023 13:30:02:457</t>
  </si>
  <si>
    <t>07/07/2023 13:30:02:657</t>
  </si>
  <si>
    <t>07/07/2023 13:30:02:858</t>
  </si>
  <si>
    <t>07/07/2023 13:30:03:063</t>
  </si>
  <si>
    <t>07/07/2023 13:30:03:285</t>
  </si>
  <si>
    <t>07/07/2023 13:30:03:464</t>
  </si>
  <si>
    <t>07/07/2023 13:30:03:674</t>
  </si>
  <si>
    <t>07/07/2023 13:30:03:871</t>
  </si>
  <si>
    <t>07/07/2023 13:30:04:069</t>
  </si>
  <si>
    <t>07/07/2023 13:30:04:279</t>
  </si>
  <si>
    <t>07/07/2023 13:30:04:480</t>
  </si>
  <si>
    <t>07/07/2023 13:30:04:686</t>
  </si>
  <si>
    <t>07/07/2023 13:30:04:907</t>
  </si>
  <si>
    <t>07/07/2023 13:30:05:114</t>
  </si>
  <si>
    <t>07/07/2023 13:30:05:312</t>
  </si>
  <si>
    <t>07/07/2023 13:30:05:509</t>
  </si>
  <si>
    <t>07/07/2023 13:30:05:711</t>
  </si>
  <si>
    <t>07/07/2023 13:30:05:930</t>
  </si>
  <si>
    <t>07/07/2023 13:30:06:150</t>
  </si>
  <si>
    <t>07/07/2023 13:30:06:358</t>
  </si>
  <si>
    <t>07/07/2023 13:30:06:559</t>
  </si>
  <si>
    <t>07/07/2023 13:30:06:770</t>
  </si>
  <si>
    <t>07/07/2023 13:30:06:984</t>
  </si>
  <si>
    <t>07/07/2023 13:30:07:197</t>
  </si>
  <si>
    <t>07/07/2023 13:30:07:459</t>
  </si>
  <si>
    <t>07/07/2023 13:30:07:615</t>
  </si>
  <si>
    <t>07/07/2023 13:30:07:934</t>
  </si>
  <si>
    <t>07/07/2023 13:30:08:299</t>
  </si>
  <si>
    <t>07/07/2023 13:30:08:358</t>
  </si>
  <si>
    <t>07/07/2023 13:30:08:733</t>
  </si>
  <si>
    <t>07/07/2023 13:30:08:901</t>
  </si>
  <si>
    <t>07/07/2023 13:30:09:138</t>
  </si>
  <si>
    <t>07/07/2023 13:30:09:332</t>
  </si>
  <si>
    <t>07/07/2023 13:30:09:543</t>
  </si>
  <si>
    <t>07/07/2023 13:30:09:934</t>
  </si>
  <si>
    <t>07/07/2023 13:30:10:359</t>
  </si>
  <si>
    <t>07/07/2023 13:30:10:559</t>
  </si>
  <si>
    <t>07/07/2023 13:30:10:805</t>
  </si>
  <si>
    <t>07/07/2023 13:30:11:167</t>
  </si>
  <si>
    <t>07/07/2023 13:30:11:354</t>
  </si>
  <si>
    <t>07/07/2023 13:30:11:575</t>
  </si>
  <si>
    <t>07/07/2023 13:30:11:766</t>
  </si>
  <si>
    <t>07/07/2023 13:30:12:043</t>
  </si>
  <si>
    <t>07/07/2023 13:30:12:174</t>
  </si>
  <si>
    <t>07/07/2023 13:30:12:398</t>
  </si>
  <si>
    <t>07/07/2023 13:30:12:788</t>
  </si>
  <si>
    <t>07/07/2023 13:30:13:196</t>
  </si>
  <si>
    <t>07/07/2023 13:30:13:401</t>
  </si>
  <si>
    <t>07/07/2023 13:30:13:684</t>
  </si>
  <si>
    <t>07/07/2023 13:30:14:046</t>
  </si>
  <si>
    <t>07/07/2023 13:30:14:476</t>
  </si>
  <si>
    <t>07/07/2023 13:30:14:894</t>
  </si>
  <si>
    <t>07/07/2023 13:30:15:230</t>
  </si>
  <si>
    <t>07/07/2023 13:30:15:440</t>
  </si>
  <si>
    <t>07/07/2023 13:30:15:690</t>
  </si>
  <si>
    <t>07/07/2023 13:30:16:073</t>
  </si>
  <si>
    <t>07/07/2023 13:30:16:470</t>
  </si>
  <si>
    <t>07/07/2023 13:30:16:875</t>
  </si>
  <si>
    <t>07/07/2023 13:30:17:348</t>
  </si>
  <si>
    <t>07/07/2023 13:30:17:690</t>
  </si>
  <si>
    <t>07/07/2023 13:30:18:224</t>
  </si>
  <si>
    <t>07/07/2023 13:30:18:502</t>
  </si>
  <si>
    <t>07/07/2023 13:30:18:888</t>
  </si>
  <si>
    <t>07/07/2023 13:30:19:293</t>
  </si>
  <si>
    <t>07/07/2023 13:30:19:701</t>
  </si>
  <si>
    <t>07/07/2023 13:30:20:118</t>
  </si>
  <si>
    <t>07/07/2023 13:30:20:510</t>
  </si>
  <si>
    <t>07/07/2023 13:30:20:970</t>
  </si>
  <si>
    <t>07/07/2023 13:30:21:335</t>
  </si>
  <si>
    <t>07/07/2023 13:30:21:724</t>
  </si>
  <si>
    <t>07/07/2023 13:30:22:190</t>
  </si>
  <si>
    <t>07/07/2023 13:30:22:586</t>
  </si>
  <si>
    <t>07/07/2023 13:30:23:036</t>
  </si>
  <si>
    <t>07/07/2023 13:30:23:372</t>
  </si>
  <si>
    <t>07/07/2023 13:30:23:762</t>
  </si>
  <si>
    <t>07/07/2023 13:30:23:815</t>
  </si>
  <si>
    <t>07/07/2023 13:30:24:194</t>
  </si>
  <si>
    <t>07/07/2023 13:30:24:392</t>
  </si>
  <si>
    <t>07/07/2023 13:30:24:697</t>
  </si>
  <si>
    <t>07/07/2023 13:30:24:996</t>
  </si>
  <si>
    <t>07/07/2023 13:30:25:198</t>
  </si>
  <si>
    <t>07/07/2023 13:30:25:430</t>
  </si>
  <si>
    <t>07/07/2023 13:30:25:789</t>
  </si>
  <si>
    <t>07/07/2023 13:30:26:210</t>
  </si>
  <si>
    <t>07/07/2023 13:30:26:427</t>
  </si>
  <si>
    <t>07/07/2023 13:30:26:648</t>
  </si>
  <si>
    <t>07/07/2023 13:30:27:035</t>
  </si>
  <si>
    <t>07/07/2023 13:30:27:229</t>
  </si>
  <si>
    <t>07/07/2023 13:30:27:448</t>
  </si>
  <si>
    <t>07/07/2023 13:30:27:825</t>
  </si>
  <si>
    <t>07/07/2023 13:30:28:246</t>
  </si>
  <si>
    <t>07/07/2023 13:30:28:430</t>
  </si>
  <si>
    <t>07/07/2023 13:30:28:648</t>
  </si>
  <si>
    <t>07/07/2023 13:30:28:864</t>
  </si>
  <si>
    <t>07/07/2023 13:30:29:088</t>
  </si>
  <si>
    <t>07/07/2023 13:30:29:463</t>
  </si>
  <si>
    <t>07/07/2023 13:30:29:667</t>
  </si>
  <si>
    <t>07/07/2023 13:30:29:901</t>
  </si>
  <si>
    <t>07/07/2023 13:30:30:299</t>
  </si>
  <si>
    <t>07/07/2023 13:30:30:516</t>
  </si>
  <si>
    <t>07/07/2023 13:30:30:762</t>
  </si>
  <si>
    <t>07/07/2023 13:30:31:098</t>
  </si>
  <si>
    <t>07/07/2023 13:30:31:295</t>
  </si>
  <si>
    <t>07/07/2023 13:30:31:510</t>
  </si>
  <si>
    <t>07/07/2023 13:30:31:888</t>
  </si>
  <si>
    <t>07/07/2023 13:30:32:308</t>
  </si>
  <si>
    <t>07/07/2023 13:30:32:509</t>
  </si>
  <si>
    <t>07/07/2023 13:30:32:736</t>
  </si>
  <si>
    <t>07/07/2023 13:30:33:101</t>
  </si>
  <si>
    <t>07/07/2023 13:30:33:526</t>
  </si>
  <si>
    <t>07/07/2023 13:30:33:729</t>
  </si>
  <si>
    <t>07/07/2023 13:30:33:957</t>
  </si>
  <si>
    <t>07/07/2023 13:30:34:329</t>
  </si>
  <si>
    <t>07/07/2023 13:30:34:779</t>
  </si>
  <si>
    <t>07/07/2023 13:30:35:145</t>
  </si>
  <si>
    <t>07/07/2023 13:30:35:604</t>
  </si>
  <si>
    <t>07/07/2023 13:30:36:094</t>
  </si>
  <si>
    <t>07/07/2023 13:30:36:391</t>
  </si>
  <si>
    <t>07/07/2023 13:30:36:562</t>
  </si>
  <si>
    <t>07/07/2023 13:30:36:832</t>
  </si>
  <si>
    <t>07/07/2023 13:30:37:210</t>
  </si>
  <si>
    <t>07/07/2023 13:30:37:398</t>
  </si>
  <si>
    <t>07/07/2023 13:30:37:661</t>
  </si>
  <si>
    <t>07/07/2023 13:30:38:045</t>
  </si>
  <si>
    <t>07/07/2023 13:30:38:427</t>
  </si>
  <si>
    <t>07/07/2023 13:30:38:628</t>
  </si>
  <si>
    <t>07/07/2023 13:30:38:937</t>
  </si>
  <si>
    <t>07/07/2023 13:30:39:329</t>
  </si>
  <si>
    <t>07/07/2023 13:30:39:658</t>
  </si>
  <si>
    <t>07/07/2023 13:30:40:049</t>
  </si>
  <si>
    <t>07/07/2023 13:30:40:601</t>
  </si>
  <si>
    <t>07/07/2023 13:30:40:923</t>
  </si>
  <si>
    <t>07/07/2023 13:30:41:293</t>
  </si>
  <si>
    <t>07/07/2023 13:30:41:709</t>
  </si>
  <si>
    <t>07/07/2023 13:30:42:240</t>
  </si>
  <si>
    <t>07/07/2023 13:30:42:502</t>
  </si>
  <si>
    <t>07/07/2023 13:30:42:694</t>
  </si>
  <si>
    <t>07/07/2023 13:30:42:947</t>
  </si>
  <si>
    <t>07/07/2023 13:30:43:355</t>
  </si>
  <si>
    <t>07/07/2023 13:30:43:753</t>
  </si>
  <si>
    <t>07/07/2023 13:30:44:142</t>
  </si>
  <si>
    <t>07/07/2023 13:30:44:506</t>
  </si>
  <si>
    <t>07/07/2023 13:30:44:960</t>
  </si>
  <si>
    <t>07/07/2023 13:30:45:489</t>
  </si>
  <si>
    <t>07/07/2023 13:30:45:835</t>
  </si>
  <si>
    <t>07/07/2023 13:30:46:170</t>
  </si>
  <si>
    <t>07/07/2023 13:30:46:532</t>
  </si>
  <si>
    <t>07/07/2023 13:30:46:997</t>
  </si>
  <si>
    <t>07/07/2023 13:30:47:378</t>
  </si>
  <si>
    <t>07/07/2023 13:30:47:573</t>
  </si>
  <si>
    <t>07/07/2023 13:30:47:924</t>
  </si>
  <si>
    <t>07/07/2023 13:30:48:190</t>
  </si>
  <si>
    <t>07/07/2023 13:30:48:392</t>
  </si>
  <si>
    <t>07/07/2023 13:30:48:624</t>
  </si>
  <si>
    <t>07/07/2023 13:30:49:026</t>
  </si>
  <si>
    <t>07/07/2023 13:30:49:441</t>
  </si>
  <si>
    <t>07/07/2023 13:30:49:865</t>
  </si>
  <si>
    <t>07/07/2023 13:30:50:226</t>
  </si>
  <si>
    <t>07/07/2023 13:30:50:586</t>
  </si>
  <si>
    <t>07/07/2023 13:30:50:642</t>
  </si>
  <si>
    <t>07/07/2023 13:30:51:019</t>
  </si>
  <si>
    <t>07/07/2023 13:30:51:519</t>
  </si>
  <si>
    <t>07/07/2023 13:30:51:905</t>
  </si>
  <si>
    <t>07/07/2023 13:30:52:217</t>
  </si>
  <si>
    <t>07/07/2023 13:30:52:275</t>
  </si>
  <si>
    <t>07/07/2023 13:30:52:655</t>
  </si>
  <si>
    <t>07/07/2023 13:30:52:862</t>
  </si>
  <si>
    <t>07/07/2023 13:30:53:092</t>
  </si>
  <si>
    <t>07/07/2023 13:30:53:460</t>
  </si>
  <si>
    <t>07/07/2023 13:30:53:677</t>
  </si>
  <si>
    <t>07/07/2023 13:30:53:921</t>
  </si>
  <si>
    <t>07/07/2023 13:30:54:286</t>
  </si>
  <si>
    <t>07/07/2023 13:30:54:470</t>
  </si>
  <si>
    <t>07/07/2023 13:30:54:697</t>
  </si>
  <si>
    <t>07/07/2023 13:30:54:871</t>
  </si>
  <si>
    <t>07/07/2023 13:30:55:115</t>
  </si>
  <si>
    <t>07/07/2023 13:30:55:278</t>
  </si>
  <si>
    <t>07/07/2023 13:30:55:506</t>
  </si>
  <si>
    <t>07/07/2023 13:30:55:891</t>
  </si>
  <si>
    <t>07/07/2023 13:30:56:319</t>
  </si>
  <si>
    <t>07/07/2023 13:30:56:512</t>
  </si>
  <si>
    <t>07/07/2023 13:30:56:743</t>
  </si>
  <si>
    <t>07/07/2023 13:30:57:122</t>
  </si>
  <si>
    <t>07/07/2023 13:30:57:309</t>
  </si>
  <si>
    <t>07/07/2023 13:30:57:532</t>
  </si>
  <si>
    <t>07/07/2023 13:30:57:733</t>
  </si>
  <si>
    <t>07/07/2023 13:30:58:006</t>
  </si>
  <si>
    <t>07/07/2023 13:30:58:339</t>
  </si>
  <si>
    <t>07/07/2023 13:30:58:551</t>
  </si>
  <si>
    <t>07/07/2023 13:30:58:773</t>
  </si>
  <si>
    <t>07/07/2023 13:30:59:167</t>
  </si>
  <si>
    <t>07/07/2023 13:30:59:539</t>
  </si>
  <si>
    <t>07/07/2023 13:30:59:641</t>
  </si>
  <si>
    <t>07/07/2023 13:30:59:983</t>
  </si>
  <si>
    <t>07/07/2023 13:31:00:348</t>
  </si>
  <si>
    <t>07/07/2023 13:31:00:816</t>
  </si>
  <si>
    <t>07/07/2023 13:31:01:190</t>
  </si>
  <si>
    <t>07/07/2023 13:31:01:598</t>
  </si>
  <si>
    <t>07/07/2023 13:31:01:700</t>
  </si>
  <si>
    <t>07/07/2023 13:31:02:127</t>
  </si>
  <si>
    <t>07/07/2023 13:31:02:417</t>
  </si>
  <si>
    <t>07/07/2023 13:31:02:828</t>
  </si>
  <si>
    <t>07/07/2023 13:31:03:220</t>
  </si>
  <si>
    <t>07/07/2023 13:31:03:424</t>
  </si>
  <si>
    <t>07/07/2023 13:31:03:680</t>
  </si>
  <si>
    <t>07/07/2023 13:31:03:822</t>
  </si>
  <si>
    <t>07/07/2023 13:31:04:075</t>
  </si>
  <si>
    <t>07/07/2023 13:31:04:430</t>
  </si>
  <si>
    <t>07/07/2023 13:31:04:920</t>
  </si>
  <si>
    <t>07/07/2023 13:31:05:305</t>
  </si>
  <si>
    <t>07/07/2023 13:31:05:674</t>
  </si>
  <si>
    <t>07/07/2023 13:31:06:046</t>
  </si>
  <si>
    <t>07/07/2023 13:31:06:489</t>
  </si>
  <si>
    <t>07/07/2023 13:31:06:884</t>
  </si>
  <si>
    <t>07/07/2023 13:31:07:367</t>
  </si>
  <si>
    <t>07/07/2023 13:31:07:734</t>
  </si>
  <si>
    <t>07/07/2023 13:31:08:180</t>
  </si>
  <si>
    <t>07/07/2023 13:31:08:526</t>
  </si>
  <si>
    <t>07/07/2023 13:31:08:920</t>
  </si>
  <si>
    <t>07/07/2023 13:31:09:338</t>
  </si>
  <si>
    <t>07/07/2023 13:31:09:530</t>
  </si>
  <si>
    <t>07/07/2023 13:31:09:842</t>
  </si>
  <si>
    <t>07/07/2023 13:31:10:213</t>
  </si>
  <si>
    <t>07/07/2023 13:31:10:562</t>
  </si>
  <si>
    <t>07/07/2023 13:31:10:971</t>
  </si>
  <si>
    <t>07/07/2023 13:31:11:395</t>
  </si>
  <si>
    <t>07/07/2023 13:31:11:801</t>
  </si>
  <si>
    <t>07/07/2023 13:31:12:217</t>
  </si>
  <si>
    <t>07/07/2023 13:31:12:601</t>
  </si>
  <si>
    <t>07/07/2023 13:31:13:045</t>
  </si>
  <si>
    <t>07/07/2023 13:31:13:403</t>
  </si>
  <si>
    <t>07/07/2023 13:31:13:845</t>
  </si>
  <si>
    <t>07/07/2023 13:31:14:223</t>
  </si>
  <si>
    <t>07/07/2023 13:31:14:598</t>
  </si>
  <si>
    <t>07/07/2023 13:31:15:039</t>
  </si>
  <si>
    <t>07/07/2023 13:31:15:404</t>
  </si>
  <si>
    <t>07/07/2023 13:31:15:861</t>
  </si>
  <si>
    <t>07/07/2023 13:31:16:234</t>
  </si>
  <si>
    <t>07/07/2023 13:31:16:605</t>
  </si>
  <si>
    <t>07/07/2023 13:31:17:085</t>
  </si>
  <si>
    <t>07/07/2023 13:31:17:536</t>
  </si>
  <si>
    <t>07/07/2023 13:31:17:911</t>
  </si>
  <si>
    <t>07/07/2023 13:31:18:348</t>
  </si>
  <si>
    <t>07/07/2023 13:31:18:808</t>
  </si>
  <si>
    <t>07/07/2023 13:31:19:174</t>
  </si>
  <si>
    <t>07/07/2023 13:31:19:661</t>
  </si>
  <si>
    <t>07/07/2023 13:31:20:338</t>
  </si>
  <si>
    <t>07/07/2023 13:31:20:490</t>
  </si>
  <si>
    <t>07/07/2023 13:31:21:329</t>
  </si>
  <si>
    <t>07/07/2023 13:31:21:377</t>
  </si>
  <si>
    <t>07/07/2023 13:31:21:740</t>
  </si>
  <si>
    <t>07/07/2023 13:31:21:921</t>
  </si>
  <si>
    <t>07/07/2023 13:31:22:552</t>
  </si>
  <si>
    <t>07/07/2023 13:31:22:611</t>
  </si>
  <si>
    <t>07/07/2023 13:31:22:809</t>
  </si>
  <si>
    <t>07/07/2023 13:31:23:171</t>
  </si>
  <si>
    <t>07/07/2023 13:31:23:594</t>
  </si>
  <si>
    <t>07/07/2023 13:31:24:002</t>
  </si>
  <si>
    <t>07/07/2023 13:31:24:388</t>
  </si>
  <si>
    <t>07/07/2023 13:31:24:815</t>
  </si>
  <si>
    <t>07/07/2023 13:31:25:250</t>
  </si>
  <si>
    <t>07/07/2023 13:31:25:670</t>
  </si>
  <si>
    <t>07/07/2023 13:31:26:094</t>
  </si>
  <si>
    <t>07/07/2023 13:31:26:427</t>
  </si>
  <si>
    <t>07/07/2023 13:31:26:828</t>
  </si>
  <si>
    <t>07/07/2023 13:31:27:278</t>
  </si>
  <si>
    <t>07/07/2023 13:31:27:707</t>
  </si>
  <si>
    <t>07/07/2023 13:31:28:118</t>
  </si>
  <si>
    <t>07/07/2023 13:31:28:483</t>
  </si>
  <si>
    <t>07/07/2023 13:31:28:872</t>
  </si>
  <si>
    <t>07/07/2023 13:31:29:250</t>
  </si>
  <si>
    <t>07/07/2023 13:31:29:624</t>
  </si>
  <si>
    <t>07/07/2023 13:31:30:180</t>
  </si>
  <si>
    <t>07/07/2023 13:31:30:492</t>
  </si>
  <si>
    <t>07/07/2023 13:31:30:891</t>
  </si>
  <si>
    <t>07/07/2023 13:31:31:279</t>
  </si>
  <si>
    <t>07/07/2023 13:31:31:490</t>
  </si>
  <si>
    <t>07/07/2023 13:31:31:727</t>
  </si>
  <si>
    <t>07/07/2023 13:31:31:885</t>
  </si>
  <si>
    <t>07/07/2023 13:31:32:161</t>
  </si>
  <si>
    <t>07/07/2023 13:31:32:525</t>
  </si>
  <si>
    <t>07/07/2023 13:31:32:940</t>
  </si>
  <si>
    <t>07/07/2023 13:31:33:332</t>
  </si>
  <si>
    <t>07/07/2023 13:31:33:706</t>
  </si>
  <si>
    <t>07/07/2023 13:31:34:224</t>
  </si>
  <si>
    <t>07/07/2023 13:31:34:552</t>
  </si>
  <si>
    <t>07/07/2023 13:31:35:020</t>
  </si>
  <si>
    <t>07/07/2023 13:31:35:371</t>
  </si>
  <si>
    <t>07/07/2023 13:31:35:766</t>
  </si>
  <si>
    <t>07/07/2023 13:31:36:147</t>
  </si>
  <si>
    <t>07/07/2023 13:31:36:605</t>
  </si>
  <si>
    <t>07/07/2023 13:31:37:003</t>
  </si>
  <si>
    <t>07/07/2023 13:31:37:463</t>
  </si>
  <si>
    <t>07/07/2023 13:31:37:846</t>
  </si>
  <si>
    <t>07/07/2023 13:31:38:213</t>
  </si>
  <si>
    <t>07/07/2023 13:31:38:598</t>
  </si>
  <si>
    <t>07/07/2023 13:31:38:788</t>
  </si>
  <si>
    <t>07/07/2023 13:31:39:099</t>
  </si>
  <si>
    <t>07/07/2023 13:31:39:484</t>
  </si>
  <si>
    <t>07/07/2023 13:31:39:917</t>
  </si>
  <si>
    <t>07/07/2023 13:31:40:240</t>
  </si>
  <si>
    <t>07/07/2023 13:31:40:605</t>
  </si>
  <si>
    <t>07/07/2023 13:31:41:124</t>
  </si>
  <si>
    <t>07/07/2023 13:31:41:549</t>
  </si>
  <si>
    <t>07/07/2023 13:31:41:957</t>
  </si>
  <si>
    <t>07/07/2023 13:31:42:433</t>
  </si>
  <si>
    <t>07/07/2023 13:31:42:900</t>
  </si>
  <si>
    <t>07/07/2023 13:31:43:073</t>
  </si>
  <si>
    <t>07/07/2023 13:31:43:263</t>
  </si>
  <si>
    <t>07/07/2023 13:31:43:505</t>
  </si>
  <si>
    <t>07/07/2023 13:31:43:674</t>
  </si>
  <si>
    <t>07/07/2023 13:31:43:928</t>
  </si>
  <si>
    <t>07/07/2023 13:31:44:305</t>
  </si>
  <si>
    <t>07/07/2023 13:31:44:878</t>
  </si>
  <si>
    <t>07/07/2023 13:31:45:259</t>
  </si>
  <si>
    <t>07/07/2023 13:31:45:526</t>
  </si>
  <si>
    <t>07/07/2023 13:31:46:043</t>
  </si>
  <si>
    <t>07/07/2023 13:31:46:348</t>
  </si>
  <si>
    <t>07/07/2023 13:31:46:747</t>
  </si>
  <si>
    <t>07/07/2023 13:31:47:187</t>
  </si>
  <si>
    <t>07/07/2023 13:31:47:529</t>
  </si>
  <si>
    <t>07/07/2023 13:31:47:986</t>
  </si>
  <si>
    <t>07/07/2023 13:31:48:448</t>
  </si>
  <si>
    <t>07/07/2023 13:31:48:815</t>
  </si>
  <si>
    <t>07/07/2023 13:31:49:226</t>
  </si>
  <si>
    <t>07/07/2023 13:31:49:555</t>
  </si>
  <si>
    <t>07/07/2023 13:31:49:948</t>
  </si>
  <si>
    <t>07/07/2023 13:31:50:401</t>
  </si>
  <si>
    <t>07/07/2023 13:31:51:359</t>
  </si>
  <si>
    <t>07/07/2023 13:31:51:930</t>
  </si>
  <si>
    <t>07/07/2023 13:31:52:150</t>
  </si>
  <si>
    <t>07/07/2023 13:31:52:839</t>
  </si>
  <si>
    <t>07/07/2023 13:31:52:867</t>
  </si>
  <si>
    <t>07/07/2023 13:31:53:415</t>
  </si>
  <si>
    <t>07/07/2023 13:31:53:634</t>
  </si>
  <si>
    <t>07/07/2023 13:31:54:173</t>
  </si>
  <si>
    <t>07/07/2023 13:31:54:542</t>
  </si>
  <si>
    <t>07/07/2023 13:31:55:267</t>
  </si>
  <si>
    <t>07/07/2023 13:31:55:691</t>
  </si>
  <si>
    <t>07/07/2023 13:31:56:127</t>
  </si>
  <si>
    <t>07/07/2023 13:31:56:668</t>
  </si>
  <si>
    <t>07/07/2023 13:31:57:661</t>
  </si>
  <si>
    <t>07/07/2023 13:31:58:210</t>
  </si>
  <si>
    <t>07/07/2023 13:31:58:578</t>
  </si>
  <si>
    <t>07/07/2023 13:31:59:377</t>
  </si>
  <si>
    <t>07/07/2023 13:32:00:190</t>
  </si>
  <si>
    <t>07/07/2023 13:32:00:538</t>
  </si>
  <si>
    <t>07/07/2023 13:32:00:959</t>
  </si>
  <si>
    <t>07/07/2023 13:32:01:753</t>
  </si>
  <si>
    <t>07/07/2023 13:32:02:196</t>
  </si>
  <si>
    <t>07/07/2023 13:32:02:957</t>
  </si>
  <si>
    <t>07/07/2023 13:32:03:553</t>
  </si>
  <si>
    <t>07/07/2023 13:32:04:180</t>
  </si>
  <si>
    <t>07/07/2023 13:32:04:980</t>
  </si>
  <si>
    <t>07/07/2023 13:32:05:387</t>
  </si>
  <si>
    <t>07/07/2023 13:32:05:815</t>
  </si>
  <si>
    <t>07/07/2023 13:32:06:634</t>
  </si>
  <si>
    <t>07/07/2023 13:32:07:134</t>
  </si>
  <si>
    <t>07/07/2023 13:32:07:834</t>
  </si>
  <si>
    <t>07/07/2023 13:32:08:332</t>
  </si>
  <si>
    <t>07/07/2023 13:32:09:049</t>
  </si>
  <si>
    <t>07/07/2023 13:32:09:456</t>
  </si>
  <si>
    <t>07/07/2023 13:32:09:852</t>
  </si>
  <si>
    <t>07/07/2023 13:32:10:598</t>
  </si>
  <si>
    <t>07/07/2023 13:32:11:188</t>
  </si>
  <si>
    <t>07/07/2023 13:32:11:898</t>
  </si>
  <si>
    <t>07/07/2023 13:32:12:371</t>
  </si>
  <si>
    <t>07/07/2023 13:32:13:153</t>
  </si>
  <si>
    <t>07/07/2023 13:32:13:579</t>
  </si>
  <si>
    <t>07/07/2023 13:32:14:463</t>
  </si>
  <si>
    <t>07/07/2023 13:32:14:878</t>
  </si>
  <si>
    <t>07/07/2023 13:32:15:206</t>
  </si>
  <si>
    <t>07/07/2023 13:32:15:746</t>
  </si>
  <si>
    <t>07/07/2023 13:32:16:384</t>
  </si>
  <si>
    <t>07/07/2023 13:32:16:854</t>
  </si>
  <si>
    <t>07/07/2023 13:32:17:305</t>
  </si>
  <si>
    <t>07/07/2023 13:32:17:799</t>
  </si>
  <si>
    <t>07/07/2023 13:32:18:545</t>
  </si>
  <si>
    <t>07/07/2023 13:32:18:926</t>
  </si>
  <si>
    <t>07/07/2023 13:32:19:604</t>
  </si>
  <si>
    <t>07/07/2023 13:32:20:454</t>
  </si>
  <si>
    <t>07/07/2023 13:32:21:224</t>
  </si>
  <si>
    <t>07/07/2023 13:32:21:848</t>
  </si>
  <si>
    <t>07/07/2023 13:32:22:078</t>
  </si>
  <si>
    <t>07/07/2023 13:32:22:891</t>
  </si>
  <si>
    <t>07/07/2023 13:32:23:650</t>
  </si>
  <si>
    <t>07/07/2023 13:32:24:247</t>
  </si>
  <si>
    <t>07/07/2023 13:32:24:983</t>
  </si>
  <si>
    <t>07/07/2023 13:32:25:355</t>
  </si>
  <si>
    <t>07/07/2023 13:32:26:105</t>
  </si>
  <si>
    <t>07/07/2023 13:32:26:628</t>
  </si>
  <si>
    <t>07/07/2023 13:32:27:313</t>
  </si>
  <si>
    <t>07/07/2023 13:32:27:858</t>
  </si>
  <si>
    <t>07/07/2023 13:32:28:565</t>
  </si>
  <si>
    <t>07/07/2023 13:32:29:105</t>
  </si>
  <si>
    <t>07/07/2023 13:32:29:786</t>
  </si>
  <si>
    <t>07/07/2023 13:32:30:601</t>
  </si>
  <si>
    <t>07/07/2023 13:32:31:194</t>
  </si>
  <si>
    <t>07/07/2023 13:32:31:842</t>
  </si>
  <si>
    <t>07/07/2023 13:32:32:607</t>
  </si>
  <si>
    <t>07/07/2023 13:32:33:062</t>
  </si>
  <si>
    <t>07/07/2023 13:32:33:819</t>
  </si>
  <si>
    <t>07/07/2023 13:32:34:349</t>
  </si>
  <si>
    <t>07/07/2023 13:32:35:161</t>
  </si>
  <si>
    <t>07/07/2023 13:32:35:471</t>
  </si>
  <si>
    <t>07/07/2023 13:32:35:854</t>
  </si>
  <si>
    <t>07/07/2023 13:32:36:423</t>
  </si>
  <si>
    <t>07/07/2023 13:32:37:084</t>
  </si>
  <si>
    <t>07/07/2023 13:32:37:542</t>
  </si>
  <si>
    <t>07/07/2023 13:32:38:078</t>
  </si>
  <si>
    <t>07/07/2023 13:32:38:463</t>
  </si>
  <si>
    <t>07/07/2023 13:32:38:845</t>
  </si>
  <si>
    <t>07/07/2023 13:32:39:293</t>
  </si>
  <si>
    <t>07/07/2023 13:32:39:966</t>
  </si>
  <si>
    <t>07/07/2023 13:32:40:759</t>
  </si>
  <si>
    <t>07/07/2023 13:32:41:329</t>
  </si>
  <si>
    <t>07/07/2023 13:32:41:973</t>
  </si>
  <si>
    <t>07/07/2023 13:32:42:365</t>
  </si>
  <si>
    <t>07/07/2023 13:32:42:960</t>
  </si>
  <si>
    <t>07/07/2023 13:32:43:377</t>
  </si>
  <si>
    <t>07/07/2023 13:32:43:687</t>
  </si>
  <si>
    <t>07/07/2023 13:32:44:381</t>
  </si>
  <si>
    <t>07/07/2023 13:32:45:197</t>
  </si>
  <si>
    <t>07/07/2023 13:32:45:609</t>
  </si>
  <si>
    <t>07/07/2023 13:32:46:171</t>
  </si>
  <si>
    <t>07/07/2023 13:32:46:911</t>
  </si>
  <si>
    <t>07/07/2023 13:32:47:634</t>
  </si>
  <si>
    <t>07/07/2023 13:32:48:117</t>
  </si>
  <si>
    <t>07/07/2023 13:32:48:849</t>
  </si>
  <si>
    <t>07/07/2023 13:32:49:667</t>
  </si>
  <si>
    <t>07/07/2023 13:32:50:243</t>
  </si>
  <si>
    <t>07/07/2023 13:32:50:996</t>
  </si>
  <si>
    <t>07/07/2023 13:32:51:312</t>
  </si>
  <si>
    <t>07/07/2023 13:32:51:766</t>
  </si>
  <si>
    <t>07/07/2023 13:32:53:150</t>
  </si>
  <si>
    <t>07/07/2023 13:32:53:444</t>
  </si>
  <si>
    <t>07/07/2023 13:32:53:734</t>
  </si>
  <si>
    <t>07/07/2023 13:32:54:321</t>
  </si>
  <si>
    <t>07/07/2023 13:32:54:674</t>
  </si>
  <si>
    <t>07/07/2023 13:32:55:444</t>
  </si>
  <si>
    <t>07/07/2023 13:32:56:191</t>
  </si>
  <si>
    <t>07/07/2023 13:32:56:588</t>
  </si>
  <si>
    <t>07/07/2023 13:32:57:141</t>
  </si>
  <si>
    <t>07/07/2023 13:32:57:878</t>
  </si>
  <si>
    <t>07/07/2023 13:32:58:401</t>
  </si>
  <si>
    <t>07/07/2023 13:32:59:015</t>
  </si>
  <si>
    <t>07/07/2023 13:32:59:487</t>
  </si>
  <si>
    <t>07/07/2023 13:33:00:266</t>
  </si>
  <si>
    <t>07/07/2023 13:33:00:836</t>
  </si>
  <si>
    <t>07/07/2023 13:33:01:447</t>
  </si>
  <si>
    <t>07/07/2023 13:33:02:049</t>
  </si>
  <si>
    <t>07/07/2023 13:33:02:325</t>
  </si>
  <si>
    <t>07/07/2023 13:33:03:203</t>
  </si>
  <si>
    <t>07/07/2023 13:33:03:901</t>
  </si>
  <si>
    <t>07/07/2023 13:33:04:338</t>
  </si>
  <si>
    <t>07/07/2023 13:33:05:168</t>
  </si>
  <si>
    <t>07/07/2023 13:33:05:325</t>
  </si>
  <si>
    <t>07/07/2023 13:33:05:901</t>
  </si>
  <si>
    <t>07/07/2023 13:33:06:750</t>
  </si>
  <si>
    <t>07/07/2023 13:33:07:184</t>
  </si>
  <si>
    <t>07/07/2023 13:33:07:540</t>
  </si>
  <si>
    <t>07/07/2023 13:33:07:959</t>
  </si>
  <si>
    <t>07/07/2023 13:33:08:746</t>
  </si>
  <si>
    <t>07/07/2023 13:33:09:242</t>
  </si>
  <si>
    <t>07/07/2023 13:33:10:000</t>
  </si>
  <si>
    <t>07/07/2023 13:33:10:446</t>
  </si>
  <si>
    <t>07/07/2023 13:33:11:263</t>
  </si>
  <si>
    <t>07/07/2023 13:33:11:815</t>
  </si>
  <si>
    <t>07/07/2023 13:33:12:658</t>
  </si>
  <si>
    <t>07/07/2023 13:33:13:236</t>
  </si>
  <si>
    <t>07/07/2023 13:33:13:668</t>
  </si>
  <si>
    <t>07/07/2023 13:33:14:490</t>
  </si>
  <si>
    <t>07/07/2023 13:33:15:078</t>
  </si>
  <si>
    <t>07/07/2023 13:33:15:289</t>
  </si>
  <si>
    <t>07/07/2023 13:33:15:839</t>
  </si>
  <si>
    <t>07/07/2023 13:33:16:216</t>
  </si>
  <si>
    <t>07/07/2023 13:33:16:928</t>
  </si>
  <si>
    <t>07/07/2023 13:33:17:710</t>
  </si>
  <si>
    <t>07/07/2023 13:33:18:117</t>
  </si>
  <si>
    <t>07/07/2023 13:33:18:555</t>
  </si>
  <si>
    <t>07/07/2023 13:33:19:322</t>
  </si>
  <si>
    <t>07/07/2023 13:33:19:737</t>
  </si>
  <si>
    <t>07/07/2023 13:33:20:342</t>
  </si>
  <si>
    <t>07/07/2023 13:33:20:785</t>
  </si>
  <si>
    <t>07/07/2023 13:33:21:364</t>
  </si>
  <si>
    <t>07/07/2023 13:33:21:920</t>
  </si>
  <si>
    <t>07/07/2023 13:33:22:272</t>
  </si>
  <si>
    <t>07/07/2023 13:33:22:996</t>
  </si>
  <si>
    <t>07/07/2023 13:33:23:607</t>
  </si>
  <si>
    <t>07/07/2023 13:33:24:369</t>
  </si>
  <si>
    <t>07/07/2023 13:33:25:075</t>
  </si>
  <si>
    <t>07/07/2023 13:33:25:848</t>
  </si>
  <si>
    <t>07/07/2023 13:33:26:427</t>
  </si>
  <si>
    <t>07/07/2023 13:33:27:056</t>
  </si>
  <si>
    <t>07/07/2023 13:33:27:487</t>
  </si>
  <si>
    <t>07/07/2023 13:33:27:887</t>
  </si>
  <si>
    <t>07/07/2023 13:33:28:471</t>
  </si>
  <si>
    <t>07/07/2023 13:33:29:111</t>
  </si>
  <si>
    <t>07/07/2023 13:33:29:565</t>
  </si>
  <si>
    <t>07/07/2023 13:33:30:187</t>
  </si>
  <si>
    <t>07/07/2023 13:33:30:706</t>
  </si>
  <si>
    <t>07/07/2023 13:33:31:154</t>
  </si>
  <si>
    <t>07/07/2023 13:33:31:963</t>
  </si>
  <si>
    <t>07/07/2023 13:33:32:125</t>
  </si>
  <si>
    <t>07/07/2023 13:33:32:355</t>
  </si>
  <si>
    <t>07/07/2023 13:33:32:562</t>
  </si>
  <si>
    <t>07/07/2023 13:33:32:776</t>
  </si>
  <si>
    <t>07/07/2023 13:33:33:141</t>
  </si>
  <si>
    <t>07/07/2023 13:33:33:563</t>
  </si>
  <si>
    <t>07/07/2023 13:33:33:757</t>
  </si>
  <si>
    <t>07/07/2023 13:33:33:973</t>
  </si>
  <si>
    <t>07/07/2023 13:33:34:171</t>
  </si>
  <si>
    <t>07/07/2023 13:33:34:394</t>
  </si>
  <si>
    <t>07/07/2023 13:33:34:584</t>
  </si>
  <si>
    <t>07/07/2023 13:33:34:809</t>
  </si>
  <si>
    <t>07/07/2023 13:33:35:174</t>
  </si>
  <si>
    <t>07/07/2023 13:33:35:591</t>
  </si>
  <si>
    <t>07/07/2023 13:33:35:789</t>
  </si>
  <si>
    <t>07/07/2023 13:33:36:016</t>
  </si>
  <si>
    <t>07/07/2023 13:33:36:207</t>
  </si>
  <si>
    <t>07/07/2023 13:33:36:417</t>
  </si>
  <si>
    <t>07/07/2023 13:33:36:617</t>
  </si>
  <si>
    <t>07/07/2023 13:33:36:838</t>
  </si>
  <si>
    <t>07/07/2023 13:33:37:207</t>
  </si>
  <si>
    <t>07/07/2023 13:33:37:647</t>
  </si>
  <si>
    <t>07/07/2023 13:33:37:849</t>
  </si>
  <si>
    <t>07/07/2023 13:33:38:082</t>
  </si>
  <si>
    <t>07/07/2023 13:33:38:423</t>
  </si>
  <si>
    <t>07/07/2023 13:33:38:466</t>
  </si>
  <si>
    <t>07/07/2023 13:33:38:851</t>
  </si>
  <si>
    <t>07/07/2023 13:33:39:252</t>
  </si>
  <si>
    <t>07/07/2023 13:33:39:450</t>
  </si>
  <si>
    <t>07/07/2023 13:33:39:671</t>
  </si>
  <si>
    <t>07/07/2023 13:33:39:880</t>
  </si>
  <si>
    <t>07/07/2023 13:33:40:085</t>
  </si>
  <si>
    <t>07/07/2023 13:33:40:457</t>
  </si>
  <si>
    <t>07/07/2023 13:33:40:881</t>
  </si>
  <si>
    <t>07/07/2023 13:33:41:095</t>
  </si>
  <si>
    <t>07/07/2023 13:33:41:325</t>
  </si>
  <si>
    <t>07/07/2023 13:33:41:493</t>
  </si>
  <si>
    <t>07/07/2023 13:33:41:709</t>
  </si>
  <si>
    <t>07/07/2023 13:33:42:099</t>
  </si>
  <si>
    <t>07/07/2023 13:33:42:142</t>
  </si>
  <si>
    <t>07/07/2023 13:33:42:500</t>
  </si>
  <si>
    <t>07/07/2023 13:33:42:709</t>
  </si>
  <si>
    <t>07/07/2023 13:33:42:928</t>
  </si>
  <si>
    <t>07/07/2023 13:33:43:305</t>
  </si>
  <si>
    <t>07/07/2023 13:33:43:730</t>
  </si>
  <si>
    <t>07/07/2023 13:33:43:940</t>
  </si>
  <si>
    <t>07/07/2023 13:33:44:148</t>
  </si>
  <si>
    <t>07/07/2023 13:33:44:540</t>
  </si>
  <si>
    <t>07/07/2023 13:33:44:573</t>
  </si>
  <si>
    <t>07/07/2023 13:33:44:938</t>
  </si>
  <si>
    <t>07/07/2023 13:33:45:124</t>
  </si>
  <si>
    <t>07/07/2023 13:33:45:349</t>
  </si>
  <si>
    <t>07/07/2023 13:33:45:542</t>
  </si>
  <si>
    <t>07/07/2023 13:33:45:756</t>
  </si>
  <si>
    <t>07/07/2023 13:33:45:964</t>
  </si>
  <si>
    <t>07/07/2023 13:33:46:177</t>
  </si>
  <si>
    <t>07/07/2023 13:33:46:578</t>
  </si>
  <si>
    <t>07/07/2023 13:33:46:619</t>
  </si>
  <si>
    <t>07/07/2023 13:33:46:973</t>
  </si>
  <si>
    <t>07/07/2023 13:33:47:148</t>
  </si>
  <si>
    <t>07/07/2023 13:33:47:375</t>
  </si>
  <si>
    <t>07/07/2023 13:33:47:573</t>
  </si>
  <si>
    <t>07/07/2023 13:33:47:795</t>
  </si>
  <si>
    <t>07/07/2023 13:33:47:993</t>
  </si>
  <si>
    <t>07/07/2023 13:33:48:201</t>
  </si>
  <si>
    <t>07/07/2023 13:33:48:398</t>
  </si>
  <si>
    <t>07/07/2023 13:33:48:609</t>
  </si>
  <si>
    <t>07/07/2023 13:33:48:816</t>
  </si>
  <si>
    <t>07/07/2023 13:33:49:062</t>
  </si>
  <si>
    <t>07/07/2023 13:33:49:388</t>
  </si>
  <si>
    <t>07/07/2023 13:33:49:428</t>
  </si>
  <si>
    <t>07/07/2023 13:33:49:798</t>
  </si>
  <si>
    <t>07/07/2023 13:33:49:838</t>
  </si>
  <si>
    <t>07/07/2023 13:33:50:213</t>
  </si>
  <si>
    <t>07/07/2023 13:33:50:635</t>
  </si>
  <si>
    <t>07/07/2023 13:33:50:845</t>
  </si>
  <si>
    <t>07/07/2023 13:33:51:069</t>
  </si>
  <si>
    <t>07/07/2023 13:33:51:440</t>
  </si>
  <si>
    <t>07/07/2023 13:33:51:640</t>
  </si>
  <si>
    <t>07/07/2023 13:33:51:855</t>
  </si>
  <si>
    <t>07/07/2023 13:33:52:059</t>
  </si>
  <si>
    <t>07/07/2023 13:33:52:266</t>
  </si>
  <si>
    <t>07/07/2023 13:33:52:463</t>
  </si>
  <si>
    <t>07/07/2023 13:33:52:674</t>
  </si>
  <si>
    <t>07/07/2023 13:33:53:042</t>
  </si>
  <si>
    <t>07/07/2023 13:33:53:085</t>
  </si>
  <si>
    <t>07/07/2023 13:33:53:463</t>
  </si>
  <si>
    <t>07/07/2023 13:33:53:887</t>
  </si>
  <si>
    <t>07/07/2023 13:33:54:095</t>
  </si>
  <si>
    <t>07/07/2023 13:33:54:299</t>
  </si>
  <si>
    <t>07/07/2023 13:33:54:503</t>
  </si>
  <si>
    <t>07/07/2023 13:33:54:733</t>
  </si>
  <si>
    <t>Ucontrolled</t>
  </si>
  <si>
    <t xml:space="preserve">Controlled </t>
  </si>
  <si>
    <t>Price</t>
  </si>
  <si>
    <t>Energy cost</t>
  </si>
  <si>
    <t>Total Energy cost (Euros)</t>
  </si>
  <si>
    <t>E_acc (kWh)</t>
  </si>
  <si>
    <t>I (A)</t>
  </si>
  <si>
    <t>no Idiff, panelty = 0,4</t>
  </si>
  <si>
    <t>EV3</t>
  </si>
  <si>
    <t>EV0</t>
  </si>
  <si>
    <t>PV Total</t>
  </si>
  <si>
    <t>Energy_from pv</t>
  </si>
  <si>
    <t>Self sufficiency (SS)</t>
  </si>
  <si>
    <t>Self consumption (SC)</t>
  </si>
  <si>
    <t>Total load (ev + building)</t>
  </si>
  <si>
    <t>KPIs</t>
  </si>
  <si>
    <t>Building Load (kW)</t>
  </si>
  <si>
    <t>PV (kW)</t>
  </si>
  <si>
    <t>Total load (ev + building) (kW)</t>
  </si>
  <si>
    <t>Power_from pv (kW)</t>
  </si>
  <si>
    <t>P_from grid (kW)</t>
  </si>
  <si>
    <t>Scenario</t>
  </si>
  <si>
    <t>Fast charging</t>
  </si>
  <si>
    <t>V=480, Imax = 20</t>
  </si>
  <si>
    <t xml:space="preserve">Price </t>
  </si>
  <si>
    <t>Energy cost (Euros/day)</t>
  </si>
  <si>
    <t>SS (%)</t>
  </si>
  <si>
    <t>SC (%)</t>
  </si>
  <si>
    <t>Both the SS and SC are good indicators of whether shifting the EV loads results in valleyfilling. However, where the SC only corresponds to the percentage of generated solar energy used. The SS also indicates how much of the daily load can be compensated with solar-generated electricity by shifting EV loads.</t>
  </si>
  <si>
    <t>Total load  (ev + building) (kW)</t>
  </si>
  <si>
    <t>EV1</t>
  </si>
  <si>
    <t>Euros/kWh</t>
  </si>
  <si>
    <t>(Euros/kWh)</t>
  </si>
  <si>
    <t xml:space="preserve">charger measured AC side </t>
  </si>
  <si>
    <t xml:space="preserve">charger measured DC side </t>
  </si>
  <si>
    <t xml:space="preserve">AC side </t>
  </si>
  <si>
    <t xml:space="preserve">DC side </t>
  </si>
  <si>
    <t>Peak grid power (kW)</t>
  </si>
  <si>
    <t>E_cc (kWh)</t>
  </si>
  <si>
    <t>-</t>
  </si>
  <si>
    <t>Controlled (OF1)</t>
  </si>
  <si>
    <t>Controlled (OF2)</t>
  </si>
  <si>
    <t>Controlled (OF0)</t>
  </si>
  <si>
    <t>eff_overall_not_considered</t>
  </si>
  <si>
    <t>eff_overall (%)</t>
  </si>
  <si>
    <t>Resampled_Pcharged (kW)</t>
  </si>
  <si>
    <t xml:space="preserve">March with upscaled PV </t>
  </si>
  <si>
    <t>PPR (kW)</t>
  </si>
  <si>
    <t>Scenarios</t>
  </si>
  <si>
    <t xml:space="preserve">Uncontrolled </t>
  </si>
  <si>
    <t>Controlled with OF2</t>
  </si>
  <si>
    <t>High charging power (kW)</t>
  </si>
  <si>
    <t>Low charging power (kW)</t>
  </si>
  <si>
    <t>Average Pcharging high</t>
  </si>
  <si>
    <t>Average Pcharging low</t>
  </si>
  <si>
    <t>Average high power</t>
  </si>
  <si>
    <t>OF0</t>
  </si>
  <si>
    <t>OF1</t>
  </si>
  <si>
    <t>OF2</t>
  </si>
  <si>
    <t>PPR (%)</t>
  </si>
  <si>
    <t>Pset (kW)</t>
  </si>
  <si>
    <t>Pset</t>
  </si>
  <si>
    <t xml:space="preserve">Pset </t>
  </si>
  <si>
    <t>(kW)</t>
  </si>
  <si>
    <t>Pgrid_ev2</t>
  </si>
  <si>
    <t xml:space="preserve">Pcharging </t>
  </si>
  <si>
    <t>Pcharged_resampled</t>
  </si>
  <si>
    <t>eff_control</t>
  </si>
  <si>
    <t>current error (%)</t>
  </si>
  <si>
    <t>modified efficiency model</t>
  </si>
  <si>
    <t>EV3 (kW)</t>
  </si>
  <si>
    <t>EV2 (kW)</t>
  </si>
  <si>
    <t>EV1 (kW)</t>
  </si>
  <si>
    <t>EV0 (kW)</t>
  </si>
  <si>
    <t>Average charger efficiency</t>
  </si>
  <si>
    <t>Average overall efficiency</t>
  </si>
  <si>
    <t>Average overall efficiency high</t>
  </si>
  <si>
    <t>Average charger efficiency high</t>
  </si>
  <si>
    <t>Overall Efficiency (%)</t>
  </si>
  <si>
    <t>Charger Efficiency (%)</t>
  </si>
  <si>
    <t>Building Load</t>
  </si>
  <si>
    <t xml:space="preserve"> (kW)</t>
  </si>
  <si>
    <t>time</t>
  </si>
  <si>
    <t>PV</t>
  </si>
  <si>
    <t>P (W)</t>
  </si>
  <si>
    <t>P_charging</t>
  </si>
  <si>
    <t>June</t>
  </si>
  <si>
    <t>December ev</t>
  </si>
  <si>
    <t>March ev</t>
  </si>
  <si>
    <t xml:space="preserve">June with upscaled PV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</si>
</sst>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
    <numFmt numFmtId="165" formatCode="[$-F400]h:mm:ss\ AM/PM"/>
  </numFmts>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8"/>
      <name val="Calibri"/>
      <family val="2"/>
      <scheme val="minor"/>
    </font>
  </fonts>
  <fills count="4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7"/>
        <bgColor indexed="64"/>
      </patternFill>
    </fill>
    <fill>
      <patternFill patternType="solid">
        <fgColor theme="4" tint="0.39997558519241921"/>
        <bgColor indexed="64"/>
      </patternFill>
    </fill>
    <fill>
      <patternFill patternType="solid">
        <fgColor theme="4" tint="0.59999389629810485"/>
        <bgColor indexed="64"/>
      </patternFill>
    </fill>
    <fill>
      <patternFill patternType="solid">
        <fgColor theme="4" tint="0.79998168889431442"/>
        <bgColor indexed="64"/>
      </patternFill>
    </fill>
    <fill>
      <patternFill patternType="solid">
        <fgColor theme="0" tint="-0.14999847407452621"/>
        <bgColor indexed="64"/>
      </patternFill>
    </fill>
    <fill>
      <patternFill patternType="solid">
        <fgColor theme="2"/>
        <bgColor indexed="64"/>
      </patternFill>
    </fill>
    <fill>
      <patternFill patternType="solid">
        <fgColor theme="2" tint="-9.9978637043366805E-2"/>
        <bgColor indexed="64"/>
      </patternFill>
    </fill>
    <fill>
      <patternFill patternType="solid">
        <fgColor theme="7" tint="0.39997558519241921"/>
        <bgColor indexed="64"/>
      </patternFill>
    </fill>
    <fill>
      <patternFill patternType="solid">
        <fgColor theme="8" tint="0.59999389629810485"/>
        <bgColor indexed="64"/>
      </patternFill>
    </fill>
    <fill>
      <patternFill patternType="solid">
        <fgColor theme="0"/>
        <bgColor indexed="64"/>
      </patternFill>
    </fill>
    <fill>
      <patternFill patternType="solid">
        <fgColor theme="5"/>
        <bgColor indexed="64"/>
      </patternFill>
    </fill>
    <fill>
      <patternFill patternType="solid">
        <fgColor rgb="FFFFFF00"/>
        <bgColor indexed="64"/>
      </patternFill>
    </fill>
  </fills>
  <borders count="2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01">
    <xf numFmtId="0" fontId="0" fillId="0" borderId="0" xfId="0"/>
    <xf numFmtId="22" fontId="0" fillId="0" borderId="0" xfId="0" applyNumberFormat="1"/>
    <xf numFmtId="0" fontId="0" fillId="33" borderId="0" xfId="0" applyFill="1"/>
    <xf numFmtId="0" fontId="0" fillId="0" borderId="0" xfId="0" applyAlignment="1">
      <alignment wrapText="1"/>
    </xf>
    <xf numFmtId="11" fontId="0" fillId="0" borderId="0" xfId="0" applyNumberFormat="1"/>
    <xf numFmtId="0" fontId="0" fillId="34" borderId="0" xfId="0" applyFill="1"/>
    <xf numFmtId="0" fontId="0" fillId="35" borderId="0" xfId="0" applyFill="1"/>
    <xf numFmtId="0" fontId="0" fillId="36" borderId="0" xfId="0" applyFill="1"/>
    <xf numFmtId="0" fontId="0" fillId="37" borderId="0" xfId="0" applyFill="1"/>
    <xf numFmtId="0" fontId="0" fillId="0" borderId="11" xfId="0" applyBorder="1"/>
    <xf numFmtId="22" fontId="0" fillId="0" borderId="13" xfId="0" applyNumberFormat="1" applyBorder="1"/>
    <xf numFmtId="0" fontId="0" fillId="0" borderId="14" xfId="0" applyBorder="1"/>
    <xf numFmtId="0" fontId="0" fillId="0" borderId="13" xfId="0" applyBorder="1"/>
    <xf numFmtId="0" fontId="0" fillId="38" borderId="13" xfId="0" applyFill="1" applyBorder="1"/>
    <xf numFmtId="0" fontId="0" fillId="38" borderId="13" xfId="0" applyFill="1" applyBorder="1" applyAlignment="1">
      <alignment wrapText="1"/>
    </xf>
    <xf numFmtId="0" fontId="0" fillId="34" borderId="11" xfId="0" applyFill="1" applyBorder="1"/>
    <xf numFmtId="0" fontId="0" fillId="35" borderId="12" xfId="0" applyFill="1" applyBorder="1"/>
    <xf numFmtId="0" fontId="0" fillId="35" borderId="14" xfId="0" applyFill="1" applyBorder="1"/>
    <xf numFmtId="0" fontId="0" fillId="33" borderId="10" xfId="0" applyFill="1" applyBorder="1"/>
    <xf numFmtId="0" fontId="0" fillId="0" borderId="15" xfId="0" applyBorder="1"/>
    <xf numFmtId="0" fontId="0" fillId="38" borderId="15" xfId="0" applyFill="1" applyBorder="1"/>
    <xf numFmtId="0" fontId="0" fillId="37" borderId="11" xfId="0" applyFill="1" applyBorder="1"/>
    <xf numFmtId="0" fontId="0" fillId="35" borderId="11" xfId="0" applyFill="1" applyBorder="1"/>
    <xf numFmtId="0" fontId="0" fillId="36" borderId="11" xfId="0" applyFill="1" applyBorder="1"/>
    <xf numFmtId="0" fontId="0" fillId="0" borderId="12" xfId="0" applyBorder="1"/>
    <xf numFmtId="0" fontId="0" fillId="39" borderId="0" xfId="0" applyFill="1"/>
    <xf numFmtId="0" fontId="0" fillId="0" borderId="13" xfId="0" applyBorder="1" applyAlignment="1">
      <alignment wrapText="1"/>
    </xf>
    <xf numFmtId="0" fontId="0" fillId="0" borderId="16" xfId="0" applyBorder="1"/>
    <xf numFmtId="0" fontId="0" fillId="0" borderId="17" xfId="0" applyBorder="1"/>
    <xf numFmtId="0" fontId="0" fillId="0" borderId="18" xfId="0" applyBorder="1"/>
    <xf numFmtId="0" fontId="0" fillId="0" borderId="10" xfId="0" applyBorder="1"/>
    <xf numFmtId="0" fontId="0" fillId="38" borderId="0" xfId="0" applyFill="1"/>
    <xf numFmtId="0" fontId="0" fillId="38" borderId="0" xfId="0" applyFill="1" applyAlignment="1">
      <alignment wrapText="1"/>
    </xf>
    <xf numFmtId="0" fontId="0" fillId="38" borderId="10" xfId="0" applyFill="1" applyBorder="1"/>
    <xf numFmtId="0" fontId="0" fillId="40" borderId="15" xfId="0" applyFill="1" applyBorder="1"/>
    <xf numFmtId="0" fontId="0" fillId="40" borderId="0" xfId="0" applyFill="1"/>
    <xf numFmtId="0" fontId="0" fillId="34" borderId="0" xfId="0" applyFill="1" applyAlignment="1">
      <alignment horizontal="center" vertical="center"/>
    </xf>
    <xf numFmtId="0" fontId="0" fillId="35" borderId="0" xfId="0" applyFill="1" applyAlignment="1">
      <alignment horizontal="center" vertical="center"/>
    </xf>
    <xf numFmtId="0" fontId="0" fillId="41" borderId="12" xfId="0" applyFill="1" applyBorder="1" applyAlignment="1">
      <alignment horizontal="center" vertical="center"/>
    </xf>
    <xf numFmtId="0" fontId="0" fillId="41" borderId="19" xfId="0" applyFill="1" applyBorder="1" applyAlignment="1">
      <alignment horizontal="center" vertical="center"/>
    </xf>
    <xf numFmtId="0" fontId="0" fillId="38" borderId="11" xfId="0" applyFill="1" applyBorder="1" applyAlignment="1">
      <alignment horizontal="center" vertical="center" wrapText="1"/>
    </xf>
    <xf numFmtId="2" fontId="0" fillId="38" borderId="11" xfId="0" applyNumberFormat="1" applyFill="1" applyBorder="1" applyAlignment="1">
      <alignment horizontal="center" vertical="center"/>
    </xf>
    <xf numFmtId="2" fontId="0" fillId="38" borderId="11" xfId="0" applyNumberFormat="1" applyFill="1" applyBorder="1" applyAlignment="1">
      <alignment horizontal="center" vertical="center" wrapText="1"/>
    </xf>
    <xf numFmtId="0" fontId="0" fillId="41" borderId="19" xfId="0" applyFill="1" applyBorder="1" applyAlignment="1">
      <alignment horizontal="center" vertical="center" wrapText="1"/>
    </xf>
    <xf numFmtId="0" fontId="0" fillId="38" borderId="22" xfId="0" applyFill="1" applyBorder="1" applyAlignment="1">
      <alignment horizontal="center" vertical="center"/>
    </xf>
    <xf numFmtId="0" fontId="0" fillId="0" borderId="23" xfId="0" applyBorder="1" applyAlignment="1">
      <alignment horizontal="center" vertical="center"/>
    </xf>
    <xf numFmtId="0" fontId="0" fillId="0" borderId="24" xfId="0" applyBorder="1" applyAlignment="1">
      <alignment horizontal="center" vertical="center"/>
    </xf>
    <xf numFmtId="164" fontId="0" fillId="0" borderId="0" xfId="0" applyNumberFormat="1" applyAlignment="1">
      <alignment horizontal="center" vertical="center"/>
    </xf>
    <xf numFmtId="164" fontId="0" fillId="0" borderId="14" xfId="0" applyNumberFormat="1" applyBorder="1" applyAlignment="1">
      <alignment horizontal="center" vertical="center"/>
    </xf>
    <xf numFmtId="164" fontId="0" fillId="0" borderId="15" xfId="0" applyNumberFormat="1" applyBorder="1" applyAlignment="1">
      <alignment horizontal="center" vertical="center"/>
    </xf>
    <xf numFmtId="164" fontId="0" fillId="0" borderId="21" xfId="0" applyNumberFormat="1" applyBorder="1" applyAlignment="1">
      <alignment horizontal="center" vertical="center"/>
    </xf>
    <xf numFmtId="0" fontId="0" fillId="0" borderId="14" xfId="0" applyBorder="1" applyAlignment="1">
      <alignment horizontal="center" vertical="center"/>
    </xf>
    <xf numFmtId="0" fontId="0" fillId="0" borderId="21" xfId="0" applyBorder="1" applyAlignment="1">
      <alignment horizontal="center" vertical="center"/>
    </xf>
    <xf numFmtId="0" fontId="0" fillId="38" borderId="14" xfId="0" applyFill="1" applyBorder="1" applyAlignment="1">
      <alignment horizontal="center" vertical="center"/>
    </xf>
    <xf numFmtId="164" fontId="0" fillId="38" borderId="0" xfId="0" applyNumberFormat="1" applyFill="1" applyAlignment="1">
      <alignment horizontal="center" vertical="center"/>
    </xf>
    <xf numFmtId="164" fontId="0" fillId="38" borderId="14" xfId="0" applyNumberFormat="1" applyFill="1" applyBorder="1" applyAlignment="1">
      <alignment horizontal="center" vertical="center"/>
    </xf>
    <xf numFmtId="0" fontId="0" fillId="36" borderId="17" xfId="0" applyFill="1" applyBorder="1" applyAlignment="1">
      <alignment horizontal="center" vertical="center" wrapText="1"/>
    </xf>
    <xf numFmtId="0" fontId="0" fillId="36" borderId="18" xfId="0" applyFill="1" applyBorder="1" applyAlignment="1">
      <alignment horizontal="center" vertical="center" wrapText="1"/>
    </xf>
    <xf numFmtId="164" fontId="0" fillId="42" borderId="0" xfId="0" applyNumberFormat="1" applyFill="1" applyAlignment="1">
      <alignment horizontal="center" vertical="center" wrapText="1"/>
    </xf>
    <xf numFmtId="164" fontId="0" fillId="42" borderId="0" xfId="0" applyNumberFormat="1" applyFill="1" applyAlignment="1">
      <alignment horizontal="center" vertical="center"/>
    </xf>
    <xf numFmtId="164" fontId="0" fillId="42" borderId="0" xfId="0" applyNumberFormat="1" applyFill="1" applyAlignment="1">
      <alignment horizontal="center" vertical="top"/>
    </xf>
    <xf numFmtId="164" fontId="0" fillId="42" borderId="14" xfId="0" applyNumberFormat="1" applyFill="1" applyBorder="1" applyAlignment="1">
      <alignment horizontal="center" vertical="top"/>
    </xf>
    <xf numFmtId="164" fontId="0" fillId="0" borderId="0" xfId="0" applyNumberFormat="1" applyAlignment="1">
      <alignment horizontal="center" vertical="center" wrapText="1"/>
    </xf>
    <xf numFmtId="164" fontId="0" fillId="0" borderId="0" xfId="0" applyNumberFormat="1" applyAlignment="1">
      <alignment horizontal="center" vertical="top"/>
    </xf>
    <xf numFmtId="164" fontId="0" fillId="0" borderId="14" xfId="0" applyNumberFormat="1" applyBorder="1" applyAlignment="1">
      <alignment horizontal="center" vertical="top"/>
    </xf>
    <xf numFmtId="164" fontId="0" fillId="0" borderId="15" xfId="0" applyNumberFormat="1" applyBorder="1" applyAlignment="1">
      <alignment horizontal="center" vertical="center" wrapText="1"/>
    </xf>
    <xf numFmtId="164" fontId="0" fillId="38" borderId="11" xfId="0" applyNumberFormat="1" applyFill="1" applyBorder="1" applyAlignment="1">
      <alignment horizontal="center" vertical="center"/>
    </xf>
    <xf numFmtId="164" fontId="0" fillId="38" borderId="12" xfId="0" applyNumberFormat="1" applyFill="1" applyBorder="1" applyAlignment="1">
      <alignment horizontal="center" vertical="center"/>
    </xf>
    <xf numFmtId="164" fontId="0" fillId="38" borderId="11" xfId="0" applyNumberFormat="1" applyFill="1" applyBorder="1" applyAlignment="1">
      <alignment horizontal="center" vertical="top"/>
    </xf>
    <xf numFmtId="164" fontId="0" fillId="38" borderId="12" xfId="0" applyNumberFormat="1" applyFill="1" applyBorder="1" applyAlignment="1">
      <alignment horizontal="center" vertical="top"/>
    </xf>
    <xf numFmtId="0" fontId="0" fillId="39" borderId="11" xfId="0" applyFill="1" applyBorder="1"/>
    <xf numFmtId="0" fontId="0" fillId="42" borderId="0" xfId="0" applyFill="1"/>
    <xf numFmtId="0" fontId="0" fillId="43" borderId="0" xfId="0" applyFill="1"/>
    <xf numFmtId="0" fontId="0" fillId="43" borderId="11" xfId="0" applyFill="1" applyBorder="1"/>
    <xf numFmtId="0" fontId="0" fillId="0" borderId="15" xfId="0" applyBorder="1" applyAlignment="1">
      <alignment wrapText="1"/>
    </xf>
    <xf numFmtId="164" fontId="0" fillId="38" borderId="13" xfId="0" applyNumberFormat="1" applyFill="1" applyBorder="1" applyAlignment="1">
      <alignment horizontal="center" vertical="center"/>
    </xf>
    <xf numFmtId="164" fontId="0" fillId="0" borderId="13" xfId="0" applyNumberFormat="1" applyBorder="1" applyAlignment="1">
      <alignment horizontal="center" vertical="center"/>
    </xf>
    <xf numFmtId="164" fontId="0" fillId="0" borderId="20" xfId="0" applyNumberFormat="1" applyBorder="1" applyAlignment="1">
      <alignment horizontal="center" vertical="center"/>
    </xf>
    <xf numFmtId="0" fontId="0" fillId="36" borderId="16" xfId="0" applyFill="1" applyBorder="1" applyAlignment="1">
      <alignment horizontal="center" vertical="center" wrapText="1"/>
    </xf>
    <xf numFmtId="0" fontId="0" fillId="0" borderId="0" xfId="0" applyAlignment="1">
      <alignment horizontal="center" vertical="center"/>
    </xf>
    <xf numFmtId="165" fontId="0" fillId="0" borderId="0" xfId="0" applyNumberFormat="1"/>
    <xf numFmtId="165" fontId="0" fillId="0" borderId="15" xfId="0" applyNumberFormat="1" applyBorder="1"/>
    <xf numFmtId="14" fontId="0" fillId="0" borderId="15" xfId="0" applyNumberFormat="1" applyBorder="1"/>
    <xf numFmtId="0" fontId="0" fillId="36" borderId="0" xfId="0" applyFill="1" applyAlignment="1">
      <alignment horizontal="center" vertical="center" wrapText="1"/>
    </xf>
    <xf numFmtId="2" fontId="0" fillId="0" borderId="0" xfId="0" applyNumberFormat="1"/>
    <xf numFmtId="2" fontId="0" fillId="0" borderId="11" xfId="0" applyNumberFormat="1" applyBorder="1"/>
    <xf numFmtId="2" fontId="0" fillId="0" borderId="14" xfId="0" applyNumberFormat="1" applyBorder="1"/>
    <xf numFmtId="0" fontId="0" fillId="44" borderId="15" xfId="0" applyFill="1" applyBorder="1"/>
    <xf numFmtId="0" fontId="0" fillId="44" borderId="0" xfId="0" applyFill="1"/>
    <xf numFmtId="0" fontId="0" fillId="36" borderId="13" xfId="0" applyFill="1" applyBorder="1" applyAlignment="1">
      <alignment horizontal="center" vertical="center" wrapText="1"/>
    </xf>
    <xf numFmtId="0" fontId="0" fillId="36" borderId="20" xfId="0" applyFill="1" applyBorder="1" applyAlignment="1">
      <alignment horizontal="center" vertical="center" wrapText="1"/>
    </xf>
    <xf numFmtId="0" fontId="0" fillId="0" borderId="0" xfId="0" applyAlignment="1">
      <alignment horizontal="left" vertical="top" wrapText="1"/>
    </xf>
    <xf numFmtId="0" fontId="0" fillId="36" borderId="16" xfId="0" applyFill="1" applyBorder="1" applyAlignment="1">
      <alignment horizontal="center" vertical="center"/>
    </xf>
    <xf numFmtId="0" fontId="0" fillId="36" borderId="18" xfId="0" applyFill="1" applyBorder="1" applyAlignment="1">
      <alignment horizontal="center" vertical="center"/>
    </xf>
    <xf numFmtId="0" fontId="0" fillId="36" borderId="22" xfId="0" applyFill="1" applyBorder="1" applyAlignment="1">
      <alignment horizontal="center" vertical="center"/>
    </xf>
    <xf numFmtId="0" fontId="0" fillId="36" borderId="24" xfId="0" applyFill="1" applyBorder="1" applyAlignment="1">
      <alignment horizontal="center" vertical="center"/>
    </xf>
    <xf numFmtId="0" fontId="0" fillId="36" borderId="22" xfId="0" applyFill="1" applyBorder="1" applyAlignment="1">
      <alignment horizontal="center" vertical="center" wrapText="1"/>
    </xf>
    <xf numFmtId="0" fontId="0" fillId="36" borderId="24" xfId="0" applyFill="1" applyBorder="1" applyAlignment="1">
      <alignment horizontal="center" vertical="center" wrapText="1"/>
    </xf>
    <xf numFmtId="0" fontId="0" fillId="36" borderId="23" xfId="0" applyFill="1" applyBorder="1" applyAlignment="1">
      <alignment horizontal="center" vertical="center"/>
    </xf>
    <xf numFmtId="0" fontId="0" fillId="0" borderId="13" xfId="0" applyBorder="1" applyAlignment="1">
      <alignment horizontal="center" vertical="center"/>
    </xf>
    <xf numFmtId="0" fontId="0" fillId="0" borderId="0" xfId="0" applyAlignment="1">
      <alignment horizontal="center" vertic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microsoft.com/office/2017/10/relationships/person" Target="persons/perso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charts/_rels/chart37.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45.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49.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0.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2.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3.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54.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55.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56.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57.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58.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59.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60.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61.xml.rels><?xml version="1.0" encoding="UTF-8" standalone="yes"?>
<Relationships xmlns="http://schemas.openxmlformats.org/package/2006/relationships"><Relationship Id="rId1" Type="http://schemas.openxmlformats.org/officeDocument/2006/relationships/chartUserShapes" Target="../drawings/drawing7.xml"/></Relationships>
</file>

<file path=xl/charts/_rels/chart62.xml.rels><?xml version="1.0" encoding="UTF-8" standalone="yes"?>
<Relationships xmlns="http://schemas.openxmlformats.org/package/2006/relationships"><Relationship Id="rId1" Type="http://schemas.openxmlformats.org/officeDocument/2006/relationships/chartUserShapes" Target="../drawings/drawing8.xml"/></Relationships>
</file>

<file path=xl/charts/_rels/chart64.xml.rels><?xml version="1.0" encoding="UTF-8" standalone="yes"?>
<Relationships xmlns="http://schemas.openxmlformats.org/package/2006/relationships"><Relationship Id="rId1" Type="http://schemas.openxmlformats.org/officeDocument/2006/relationships/chartUserShapes" Target="../drawings/drawing9.xml"/></Relationships>
</file>

<file path=xl/charts/_rels/chart65.xml.rels><?xml version="1.0" encoding="UTF-8" standalone="yes"?>
<Relationships xmlns="http://schemas.openxmlformats.org/package/2006/relationships"><Relationship Id="rId1" Type="http://schemas.openxmlformats.org/officeDocument/2006/relationships/chartUserShapes" Target="../drawings/drawing10.xml"/></Relationships>
</file>

<file path=xl/charts/_rels/chart66.xml.rels><?xml version="1.0" encoding="UTF-8" standalone="yes"?>
<Relationships xmlns="http://schemas.openxmlformats.org/package/2006/relationships"><Relationship Id="rId1" Type="http://schemas.openxmlformats.org/officeDocument/2006/relationships/chartUserShapes" Target="../drawings/drawing11.xml"/></Relationships>
</file>

<file path=xl/charts/_rels/chart97.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98.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99.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00.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01.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02.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103.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104.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105.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106.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107.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108.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110.xml.rels><?xml version="1.0" encoding="UTF-8" standalone="yes"?>
<Relationships xmlns="http://schemas.openxmlformats.org/package/2006/relationships"><Relationship Id="rId1" Type="http://schemas.openxmlformats.org/officeDocument/2006/relationships/chartUserShapes" Target="../drawings/drawing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a:pPr>
            <a:r>
              <a:rPr lang="en-US" sz="1600"/>
              <a:t>21st</a:t>
            </a:r>
            <a:r>
              <a:rPr lang="en-US" sz="1600" baseline="0"/>
              <a:t> March</a:t>
            </a:r>
            <a:r>
              <a:rPr lang="en-US" sz="1600"/>
              <a:t>  (OF1 controlled)</a:t>
            </a:r>
          </a:p>
        </c:rich>
      </c:tx>
      <c:overlay val="0"/>
    </c:title>
    <c:autoTitleDeleted val="0"/>
    <c:plotArea>
      <c:layout>
        <c:manualLayout>
          <c:layoutTarget val="inner"/>
          <c:xMode val="edge"/>
          <c:yMode val="edge"/>
          <c:x val="5.0641269965257495E-2"/>
          <c:y val="0.21957717534425264"/>
          <c:w val="0.91210687146947589"/>
          <c:h val="0.4985730093835874"/>
        </c:manualLayout>
      </c:layout>
      <c:scatterChart>
        <c:scatterStyle val="lineMarker"/>
        <c:varyColors val="0"/>
        <c:ser>
          <c:idx val="3"/>
          <c:order val="0"/>
          <c:tx>
            <c:strRef>
              <c:f>Simulation_March!$AJ$2</c:f>
              <c:strCache>
                <c:ptCount val="1"/>
                <c:pt idx="0">
                  <c:v>EV0 </c:v>
                </c:pt>
              </c:strCache>
            </c:strRef>
          </c:tx>
          <c:spPr>
            <a:ln w="9525" cap="rnd">
              <a:solidFill>
                <a:srgbClr val="92D050"/>
              </a:solidFill>
              <a:round/>
            </a:ln>
            <a:effectLst/>
          </c:spPr>
          <c:marker>
            <c:symbol val="circle"/>
            <c:size val="2"/>
            <c:spPr>
              <a:solidFill>
                <a:srgbClr val="92D050"/>
              </a:solidFill>
              <a:ln>
                <a:solidFill>
                  <a:srgbClr val="92D050"/>
                </a:solidFill>
              </a:ln>
            </c:spPr>
          </c:marker>
          <c:xVal>
            <c:numRef>
              <c:f>Simulation_March!$A$3:$A$147</c:f>
              <c:numCache>
                <c:formatCode>m/d/yyyy\ h:mm</c:formatCode>
                <c:ptCount val="145"/>
                <c:pt idx="0">
                  <c:v>44641.25</c:v>
                </c:pt>
                <c:pt idx="1">
                  <c:v>44641.253472222219</c:v>
                </c:pt>
                <c:pt idx="2">
                  <c:v>44641.256944444445</c:v>
                </c:pt>
                <c:pt idx="3">
                  <c:v>44641.260416666664</c:v>
                </c:pt>
                <c:pt idx="4">
                  <c:v>44641.263888888891</c:v>
                </c:pt>
                <c:pt idx="5">
                  <c:v>44641.267361111109</c:v>
                </c:pt>
                <c:pt idx="6">
                  <c:v>44641.270833333336</c:v>
                </c:pt>
                <c:pt idx="7">
                  <c:v>44641.274305555555</c:v>
                </c:pt>
                <c:pt idx="8">
                  <c:v>44641.277777777781</c:v>
                </c:pt>
                <c:pt idx="9">
                  <c:v>44641.28125</c:v>
                </c:pt>
                <c:pt idx="10">
                  <c:v>44641.284722222219</c:v>
                </c:pt>
                <c:pt idx="11">
                  <c:v>44641.288194444445</c:v>
                </c:pt>
                <c:pt idx="12">
                  <c:v>44641.291666666664</c:v>
                </c:pt>
                <c:pt idx="13">
                  <c:v>44641.295138888891</c:v>
                </c:pt>
                <c:pt idx="14">
                  <c:v>44641.298611111109</c:v>
                </c:pt>
                <c:pt idx="15">
                  <c:v>44641.302083333336</c:v>
                </c:pt>
                <c:pt idx="16">
                  <c:v>44641.305555555555</c:v>
                </c:pt>
                <c:pt idx="17">
                  <c:v>44641.309027777781</c:v>
                </c:pt>
                <c:pt idx="18">
                  <c:v>44641.3125</c:v>
                </c:pt>
                <c:pt idx="19">
                  <c:v>44641.315972222219</c:v>
                </c:pt>
                <c:pt idx="20">
                  <c:v>44641.319444444445</c:v>
                </c:pt>
                <c:pt idx="21">
                  <c:v>44641.322916666664</c:v>
                </c:pt>
                <c:pt idx="22">
                  <c:v>44641.326388888891</c:v>
                </c:pt>
                <c:pt idx="23">
                  <c:v>44641.329861111109</c:v>
                </c:pt>
                <c:pt idx="24">
                  <c:v>44641.333333333336</c:v>
                </c:pt>
                <c:pt idx="25">
                  <c:v>44641.336805555555</c:v>
                </c:pt>
                <c:pt idx="26">
                  <c:v>44641.340277777781</c:v>
                </c:pt>
                <c:pt idx="27">
                  <c:v>44641.34375</c:v>
                </c:pt>
                <c:pt idx="28">
                  <c:v>44641.347222222219</c:v>
                </c:pt>
                <c:pt idx="29">
                  <c:v>44641.350694444445</c:v>
                </c:pt>
                <c:pt idx="30">
                  <c:v>44641.354166666664</c:v>
                </c:pt>
                <c:pt idx="31">
                  <c:v>44641.357638888891</c:v>
                </c:pt>
                <c:pt idx="32">
                  <c:v>44641.361111111109</c:v>
                </c:pt>
                <c:pt idx="33">
                  <c:v>44641.364583333336</c:v>
                </c:pt>
                <c:pt idx="34">
                  <c:v>44641.368055555555</c:v>
                </c:pt>
                <c:pt idx="35">
                  <c:v>44641.371527777781</c:v>
                </c:pt>
                <c:pt idx="36">
                  <c:v>44641.375</c:v>
                </c:pt>
                <c:pt idx="37">
                  <c:v>44641.378472222219</c:v>
                </c:pt>
                <c:pt idx="38">
                  <c:v>44641.381944444445</c:v>
                </c:pt>
                <c:pt idx="39">
                  <c:v>44641.385416666664</c:v>
                </c:pt>
                <c:pt idx="40">
                  <c:v>44641.388888888891</c:v>
                </c:pt>
                <c:pt idx="41">
                  <c:v>44641.392361111109</c:v>
                </c:pt>
                <c:pt idx="42">
                  <c:v>44641.395833333336</c:v>
                </c:pt>
                <c:pt idx="43">
                  <c:v>44641.399305555555</c:v>
                </c:pt>
                <c:pt idx="44">
                  <c:v>44641.402777777781</c:v>
                </c:pt>
                <c:pt idx="45">
                  <c:v>44641.40625</c:v>
                </c:pt>
                <c:pt idx="46">
                  <c:v>44641.409722222219</c:v>
                </c:pt>
                <c:pt idx="47">
                  <c:v>44641.413194444445</c:v>
                </c:pt>
                <c:pt idx="48">
                  <c:v>44641.416666666664</c:v>
                </c:pt>
                <c:pt idx="49">
                  <c:v>44641.420138888891</c:v>
                </c:pt>
                <c:pt idx="50">
                  <c:v>44641.423611111109</c:v>
                </c:pt>
                <c:pt idx="51">
                  <c:v>44641.427083333336</c:v>
                </c:pt>
                <c:pt idx="52">
                  <c:v>44641.430555555555</c:v>
                </c:pt>
                <c:pt idx="53">
                  <c:v>44641.434027777781</c:v>
                </c:pt>
                <c:pt idx="54">
                  <c:v>44641.4375</c:v>
                </c:pt>
                <c:pt idx="55">
                  <c:v>44641.440972222219</c:v>
                </c:pt>
                <c:pt idx="56">
                  <c:v>44641.444444444445</c:v>
                </c:pt>
                <c:pt idx="57">
                  <c:v>44641.447916666664</c:v>
                </c:pt>
                <c:pt idx="58">
                  <c:v>44641.451388888891</c:v>
                </c:pt>
                <c:pt idx="59">
                  <c:v>44641.454861111109</c:v>
                </c:pt>
                <c:pt idx="60">
                  <c:v>44641.458333333336</c:v>
                </c:pt>
                <c:pt idx="61">
                  <c:v>44641.461805555555</c:v>
                </c:pt>
                <c:pt idx="62">
                  <c:v>44641.465277777781</c:v>
                </c:pt>
                <c:pt idx="63">
                  <c:v>44641.46875</c:v>
                </c:pt>
                <c:pt idx="64">
                  <c:v>44641.472222222219</c:v>
                </c:pt>
                <c:pt idx="65">
                  <c:v>44641.475694444445</c:v>
                </c:pt>
                <c:pt idx="66">
                  <c:v>44641.479166666664</c:v>
                </c:pt>
                <c:pt idx="67">
                  <c:v>44641.482638888891</c:v>
                </c:pt>
                <c:pt idx="68">
                  <c:v>44641.486111111109</c:v>
                </c:pt>
                <c:pt idx="69">
                  <c:v>44641.489583333336</c:v>
                </c:pt>
                <c:pt idx="70">
                  <c:v>44641.493055555555</c:v>
                </c:pt>
                <c:pt idx="71">
                  <c:v>44641.496527777781</c:v>
                </c:pt>
                <c:pt idx="72">
                  <c:v>44641.5</c:v>
                </c:pt>
                <c:pt idx="73">
                  <c:v>44641.503472222219</c:v>
                </c:pt>
                <c:pt idx="74">
                  <c:v>44641.506944444445</c:v>
                </c:pt>
                <c:pt idx="75">
                  <c:v>44641.510416666664</c:v>
                </c:pt>
                <c:pt idx="76">
                  <c:v>44641.513888888891</c:v>
                </c:pt>
                <c:pt idx="77">
                  <c:v>44641.517361111109</c:v>
                </c:pt>
                <c:pt idx="78">
                  <c:v>44641.520833333336</c:v>
                </c:pt>
                <c:pt idx="79">
                  <c:v>44641.524305555555</c:v>
                </c:pt>
                <c:pt idx="80">
                  <c:v>44641.527777777781</c:v>
                </c:pt>
                <c:pt idx="81">
                  <c:v>44641.53125</c:v>
                </c:pt>
                <c:pt idx="82">
                  <c:v>44641.534722222219</c:v>
                </c:pt>
                <c:pt idx="83">
                  <c:v>44641.538194444445</c:v>
                </c:pt>
                <c:pt idx="84">
                  <c:v>44641.541666666664</c:v>
                </c:pt>
                <c:pt idx="85">
                  <c:v>44641.545138888891</c:v>
                </c:pt>
                <c:pt idx="86">
                  <c:v>44641.548611111109</c:v>
                </c:pt>
                <c:pt idx="87">
                  <c:v>44641.552083333336</c:v>
                </c:pt>
                <c:pt idx="88">
                  <c:v>44641.555555555555</c:v>
                </c:pt>
                <c:pt idx="89">
                  <c:v>44641.559027777781</c:v>
                </c:pt>
                <c:pt idx="90">
                  <c:v>44641.5625</c:v>
                </c:pt>
                <c:pt idx="91">
                  <c:v>44641.565972222219</c:v>
                </c:pt>
                <c:pt idx="92">
                  <c:v>44641.569444444445</c:v>
                </c:pt>
                <c:pt idx="93">
                  <c:v>44641.572916666664</c:v>
                </c:pt>
                <c:pt idx="94">
                  <c:v>44641.576388888891</c:v>
                </c:pt>
                <c:pt idx="95">
                  <c:v>44641.579861111109</c:v>
                </c:pt>
                <c:pt idx="96">
                  <c:v>44641.583333333336</c:v>
                </c:pt>
                <c:pt idx="97">
                  <c:v>44641.586805555555</c:v>
                </c:pt>
                <c:pt idx="98">
                  <c:v>44641.590277777781</c:v>
                </c:pt>
                <c:pt idx="99">
                  <c:v>44641.59375</c:v>
                </c:pt>
                <c:pt idx="100">
                  <c:v>44641.597222222219</c:v>
                </c:pt>
                <c:pt idx="101">
                  <c:v>44641.600694444445</c:v>
                </c:pt>
                <c:pt idx="102">
                  <c:v>44641.604166666664</c:v>
                </c:pt>
                <c:pt idx="103">
                  <c:v>44641.607638888891</c:v>
                </c:pt>
                <c:pt idx="104">
                  <c:v>44641.611111111109</c:v>
                </c:pt>
                <c:pt idx="105">
                  <c:v>44641.614583333336</c:v>
                </c:pt>
                <c:pt idx="106">
                  <c:v>44641.618055555555</c:v>
                </c:pt>
                <c:pt idx="107">
                  <c:v>44641.621527777781</c:v>
                </c:pt>
                <c:pt idx="108">
                  <c:v>44641.625</c:v>
                </c:pt>
                <c:pt idx="109">
                  <c:v>44641.628472222219</c:v>
                </c:pt>
                <c:pt idx="110">
                  <c:v>44641.631944444445</c:v>
                </c:pt>
                <c:pt idx="111">
                  <c:v>44641.635416666664</c:v>
                </c:pt>
                <c:pt idx="112">
                  <c:v>44641.638888888891</c:v>
                </c:pt>
                <c:pt idx="113">
                  <c:v>44641.642361111109</c:v>
                </c:pt>
                <c:pt idx="114">
                  <c:v>44641.645833333336</c:v>
                </c:pt>
                <c:pt idx="115">
                  <c:v>44641.649305555555</c:v>
                </c:pt>
                <c:pt idx="116">
                  <c:v>44641.652777777781</c:v>
                </c:pt>
                <c:pt idx="117">
                  <c:v>44641.65625</c:v>
                </c:pt>
                <c:pt idx="118">
                  <c:v>44641.659722222219</c:v>
                </c:pt>
                <c:pt idx="119">
                  <c:v>44641.663194444445</c:v>
                </c:pt>
                <c:pt idx="120">
                  <c:v>44641.666666666664</c:v>
                </c:pt>
                <c:pt idx="121">
                  <c:v>44641.670138888891</c:v>
                </c:pt>
                <c:pt idx="122">
                  <c:v>44641.673611111109</c:v>
                </c:pt>
                <c:pt idx="123">
                  <c:v>44641.677083333336</c:v>
                </c:pt>
                <c:pt idx="124">
                  <c:v>44641.680555555555</c:v>
                </c:pt>
                <c:pt idx="125">
                  <c:v>44641.684027777781</c:v>
                </c:pt>
                <c:pt idx="126">
                  <c:v>44641.6875</c:v>
                </c:pt>
                <c:pt idx="127">
                  <c:v>44641.690972222219</c:v>
                </c:pt>
                <c:pt idx="128">
                  <c:v>44641.694444444445</c:v>
                </c:pt>
                <c:pt idx="129">
                  <c:v>44641.697916666664</c:v>
                </c:pt>
                <c:pt idx="130">
                  <c:v>44641.701388888891</c:v>
                </c:pt>
                <c:pt idx="131">
                  <c:v>44641.704861111109</c:v>
                </c:pt>
                <c:pt idx="132">
                  <c:v>44641.708333333336</c:v>
                </c:pt>
                <c:pt idx="133">
                  <c:v>44641.711805555555</c:v>
                </c:pt>
                <c:pt idx="134">
                  <c:v>44641.715277777781</c:v>
                </c:pt>
                <c:pt idx="135">
                  <c:v>44641.71875</c:v>
                </c:pt>
                <c:pt idx="136">
                  <c:v>44641.722222222219</c:v>
                </c:pt>
                <c:pt idx="137">
                  <c:v>44641.725694444445</c:v>
                </c:pt>
                <c:pt idx="138">
                  <c:v>44641.729166666664</c:v>
                </c:pt>
                <c:pt idx="139">
                  <c:v>44641.732638888891</c:v>
                </c:pt>
                <c:pt idx="140">
                  <c:v>44641.736111111109</c:v>
                </c:pt>
                <c:pt idx="141">
                  <c:v>44641.739583333336</c:v>
                </c:pt>
                <c:pt idx="142">
                  <c:v>44641.743055555555</c:v>
                </c:pt>
                <c:pt idx="143">
                  <c:v>44641.746527777781</c:v>
                </c:pt>
                <c:pt idx="144">
                  <c:v>44641.75</c:v>
                </c:pt>
              </c:numCache>
            </c:numRef>
          </c:xVal>
          <c:yVal>
            <c:numRef>
              <c:f>Simulation_March!$AI$3:$AI$147</c:f>
              <c:numCache>
                <c:formatCode>General</c:formatCode>
                <c:ptCount val="14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20</c:v>
                </c:pt>
                <c:pt idx="22">
                  <c:v>20</c:v>
                </c:pt>
                <c:pt idx="23">
                  <c:v>20</c:v>
                </c:pt>
                <c:pt idx="24">
                  <c:v>20</c:v>
                </c:pt>
                <c:pt idx="25">
                  <c:v>20</c:v>
                </c:pt>
                <c:pt idx="26">
                  <c:v>20</c:v>
                </c:pt>
                <c:pt idx="27">
                  <c:v>20</c:v>
                </c:pt>
                <c:pt idx="28">
                  <c:v>20</c:v>
                </c:pt>
                <c:pt idx="29">
                  <c:v>20</c:v>
                </c:pt>
                <c:pt idx="30">
                  <c:v>20</c:v>
                </c:pt>
                <c:pt idx="31">
                  <c:v>20</c:v>
                </c:pt>
                <c:pt idx="32">
                  <c:v>20</c:v>
                </c:pt>
                <c:pt idx="33">
                  <c:v>20</c:v>
                </c:pt>
                <c:pt idx="34">
                  <c:v>20</c:v>
                </c:pt>
                <c:pt idx="35">
                  <c:v>20</c:v>
                </c:pt>
                <c:pt idx="36">
                  <c:v>20</c:v>
                </c:pt>
                <c:pt idx="37">
                  <c:v>20</c:v>
                </c:pt>
                <c:pt idx="38">
                  <c:v>20</c:v>
                </c:pt>
                <c:pt idx="39">
                  <c:v>20</c:v>
                </c:pt>
                <c:pt idx="40">
                  <c:v>20</c:v>
                </c:pt>
                <c:pt idx="41">
                  <c:v>20</c:v>
                </c:pt>
                <c:pt idx="42">
                  <c:v>20</c:v>
                </c:pt>
                <c:pt idx="43">
                  <c:v>20</c:v>
                </c:pt>
                <c:pt idx="44">
                  <c:v>20</c:v>
                </c:pt>
                <c:pt idx="45">
                  <c:v>20</c:v>
                </c:pt>
                <c:pt idx="46">
                  <c:v>20</c:v>
                </c:pt>
                <c:pt idx="47">
                  <c:v>20</c:v>
                </c:pt>
                <c:pt idx="48">
                  <c:v>20</c:v>
                </c:pt>
                <c:pt idx="49">
                  <c:v>20</c:v>
                </c:pt>
                <c:pt idx="50">
                  <c:v>20</c:v>
                </c:pt>
                <c:pt idx="51">
                  <c:v>20</c:v>
                </c:pt>
                <c:pt idx="52">
                  <c:v>20</c:v>
                </c:pt>
                <c:pt idx="53">
                  <c:v>20</c:v>
                </c:pt>
                <c:pt idx="54">
                  <c:v>20</c:v>
                </c:pt>
                <c:pt idx="55">
                  <c:v>20</c:v>
                </c:pt>
                <c:pt idx="56">
                  <c:v>20</c:v>
                </c:pt>
                <c:pt idx="57">
                  <c:v>20</c:v>
                </c:pt>
                <c:pt idx="58">
                  <c:v>20</c:v>
                </c:pt>
                <c:pt idx="59">
                  <c:v>20</c:v>
                </c:pt>
                <c:pt idx="60">
                  <c:v>20</c:v>
                </c:pt>
                <c:pt idx="61">
                  <c:v>20</c:v>
                </c:pt>
                <c:pt idx="62">
                  <c:v>20</c:v>
                </c:pt>
                <c:pt idx="63">
                  <c:v>20</c:v>
                </c:pt>
                <c:pt idx="64">
                  <c:v>20</c:v>
                </c:pt>
                <c:pt idx="65">
                  <c:v>20</c:v>
                </c:pt>
                <c:pt idx="66">
                  <c:v>20</c:v>
                </c:pt>
                <c:pt idx="67">
                  <c:v>20</c:v>
                </c:pt>
                <c:pt idx="68">
                  <c:v>20</c:v>
                </c:pt>
                <c:pt idx="69">
                  <c:v>20</c:v>
                </c:pt>
                <c:pt idx="70">
                  <c:v>20</c:v>
                </c:pt>
                <c:pt idx="71">
                  <c:v>20</c:v>
                </c:pt>
                <c:pt idx="72">
                  <c:v>20</c:v>
                </c:pt>
                <c:pt idx="73">
                  <c:v>20</c:v>
                </c:pt>
                <c:pt idx="74">
                  <c:v>20</c:v>
                </c:pt>
                <c:pt idx="75">
                  <c:v>20</c:v>
                </c:pt>
                <c:pt idx="76">
                  <c:v>20</c:v>
                </c:pt>
                <c:pt idx="77">
                  <c:v>20</c:v>
                </c:pt>
                <c:pt idx="78">
                  <c:v>20</c:v>
                </c:pt>
                <c:pt idx="79">
                  <c:v>20</c:v>
                </c:pt>
                <c:pt idx="80">
                  <c:v>20</c:v>
                </c:pt>
                <c:pt idx="81">
                  <c:v>20</c:v>
                </c:pt>
                <c:pt idx="82">
                  <c:v>20</c:v>
                </c:pt>
                <c:pt idx="83">
                  <c:v>20</c:v>
                </c:pt>
                <c:pt idx="84">
                  <c:v>20</c:v>
                </c:pt>
                <c:pt idx="85">
                  <c:v>20</c:v>
                </c:pt>
                <c:pt idx="86">
                  <c:v>20</c:v>
                </c:pt>
                <c:pt idx="87">
                  <c:v>20</c:v>
                </c:pt>
                <c:pt idx="88">
                  <c:v>20</c:v>
                </c:pt>
                <c:pt idx="89">
                  <c:v>20</c:v>
                </c:pt>
                <c:pt idx="90">
                  <c:v>20</c:v>
                </c:pt>
                <c:pt idx="91">
                  <c:v>20</c:v>
                </c:pt>
                <c:pt idx="92">
                  <c:v>20</c:v>
                </c:pt>
                <c:pt idx="93">
                  <c:v>20</c:v>
                </c:pt>
                <c:pt idx="94">
                  <c:v>20</c:v>
                </c:pt>
                <c:pt idx="95">
                  <c:v>20</c:v>
                </c:pt>
                <c:pt idx="96">
                  <c:v>20</c:v>
                </c:pt>
                <c:pt idx="97">
                  <c:v>20</c:v>
                </c:pt>
                <c:pt idx="98">
                  <c:v>20</c:v>
                </c:pt>
                <c:pt idx="99">
                  <c:v>20</c:v>
                </c:pt>
                <c:pt idx="100">
                  <c:v>20</c:v>
                </c:pt>
                <c:pt idx="101">
                  <c:v>20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numCache>
            </c:numRef>
          </c:yVal>
          <c:smooth val="0"/>
          <c:extLst>
            <c:ext xmlns:c16="http://schemas.microsoft.com/office/drawing/2014/chart" uri="{C3380CC4-5D6E-409C-BE32-E72D297353CC}">
              <c16:uniqueId val="{00000000-8BAB-4094-AA66-C6686C58FC75}"/>
            </c:ext>
          </c:extLst>
        </c:ser>
        <c:ser>
          <c:idx val="1"/>
          <c:order val="1"/>
          <c:tx>
            <c:strRef>
              <c:f>Simulation_March!$AR$2</c:f>
              <c:strCache>
                <c:ptCount val="1"/>
                <c:pt idx="0">
                  <c:v>EV1 </c:v>
                </c:pt>
              </c:strCache>
            </c:strRef>
          </c:tx>
          <c:spPr>
            <a:ln w="9525"/>
          </c:spPr>
          <c:marker>
            <c:symbol val="circle"/>
            <c:size val="2"/>
            <c:spPr>
              <a:ln w="6350"/>
            </c:spPr>
          </c:marker>
          <c:dPt>
            <c:idx val="107"/>
            <c:marker>
              <c:spPr>
                <a:ln w="9525"/>
              </c:spPr>
            </c:marker>
            <c:bubble3D val="0"/>
            <c:extLst>
              <c:ext xmlns:c16="http://schemas.microsoft.com/office/drawing/2014/chart" uri="{C3380CC4-5D6E-409C-BE32-E72D297353CC}">
                <c16:uniqueId val="{00000001-8BAB-4094-AA66-C6686C58FC75}"/>
              </c:ext>
            </c:extLst>
          </c:dPt>
          <c:xVal>
            <c:numRef>
              <c:f>Simulation_March!$A$3:$A$147</c:f>
              <c:numCache>
                <c:formatCode>m/d/yyyy\ h:mm</c:formatCode>
                <c:ptCount val="145"/>
                <c:pt idx="0">
                  <c:v>44641.25</c:v>
                </c:pt>
                <c:pt idx="1">
                  <c:v>44641.253472222219</c:v>
                </c:pt>
                <c:pt idx="2">
                  <c:v>44641.256944444445</c:v>
                </c:pt>
                <c:pt idx="3">
                  <c:v>44641.260416666664</c:v>
                </c:pt>
                <c:pt idx="4">
                  <c:v>44641.263888888891</c:v>
                </c:pt>
                <c:pt idx="5">
                  <c:v>44641.267361111109</c:v>
                </c:pt>
                <c:pt idx="6">
                  <c:v>44641.270833333336</c:v>
                </c:pt>
                <c:pt idx="7">
                  <c:v>44641.274305555555</c:v>
                </c:pt>
                <c:pt idx="8">
                  <c:v>44641.277777777781</c:v>
                </c:pt>
                <c:pt idx="9">
                  <c:v>44641.28125</c:v>
                </c:pt>
                <c:pt idx="10">
                  <c:v>44641.284722222219</c:v>
                </c:pt>
                <c:pt idx="11">
                  <c:v>44641.288194444445</c:v>
                </c:pt>
                <c:pt idx="12">
                  <c:v>44641.291666666664</c:v>
                </c:pt>
                <c:pt idx="13">
                  <c:v>44641.295138888891</c:v>
                </c:pt>
                <c:pt idx="14">
                  <c:v>44641.298611111109</c:v>
                </c:pt>
                <c:pt idx="15">
                  <c:v>44641.302083333336</c:v>
                </c:pt>
                <c:pt idx="16">
                  <c:v>44641.305555555555</c:v>
                </c:pt>
                <c:pt idx="17">
                  <c:v>44641.309027777781</c:v>
                </c:pt>
                <c:pt idx="18">
                  <c:v>44641.3125</c:v>
                </c:pt>
                <c:pt idx="19">
                  <c:v>44641.315972222219</c:v>
                </c:pt>
                <c:pt idx="20">
                  <c:v>44641.319444444445</c:v>
                </c:pt>
                <c:pt idx="21">
                  <c:v>44641.322916666664</c:v>
                </c:pt>
                <c:pt idx="22">
                  <c:v>44641.326388888891</c:v>
                </c:pt>
                <c:pt idx="23">
                  <c:v>44641.329861111109</c:v>
                </c:pt>
                <c:pt idx="24">
                  <c:v>44641.333333333336</c:v>
                </c:pt>
                <c:pt idx="25">
                  <c:v>44641.336805555555</c:v>
                </c:pt>
                <c:pt idx="26">
                  <c:v>44641.340277777781</c:v>
                </c:pt>
                <c:pt idx="27">
                  <c:v>44641.34375</c:v>
                </c:pt>
                <c:pt idx="28">
                  <c:v>44641.347222222219</c:v>
                </c:pt>
                <c:pt idx="29">
                  <c:v>44641.350694444445</c:v>
                </c:pt>
                <c:pt idx="30">
                  <c:v>44641.354166666664</c:v>
                </c:pt>
                <c:pt idx="31">
                  <c:v>44641.357638888891</c:v>
                </c:pt>
                <c:pt idx="32">
                  <c:v>44641.361111111109</c:v>
                </c:pt>
                <c:pt idx="33">
                  <c:v>44641.364583333336</c:v>
                </c:pt>
                <c:pt idx="34">
                  <c:v>44641.368055555555</c:v>
                </c:pt>
                <c:pt idx="35">
                  <c:v>44641.371527777781</c:v>
                </c:pt>
                <c:pt idx="36">
                  <c:v>44641.375</c:v>
                </c:pt>
                <c:pt idx="37">
                  <c:v>44641.378472222219</c:v>
                </c:pt>
                <c:pt idx="38">
                  <c:v>44641.381944444445</c:v>
                </c:pt>
                <c:pt idx="39">
                  <c:v>44641.385416666664</c:v>
                </c:pt>
                <c:pt idx="40">
                  <c:v>44641.388888888891</c:v>
                </c:pt>
                <c:pt idx="41">
                  <c:v>44641.392361111109</c:v>
                </c:pt>
                <c:pt idx="42">
                  <c:v>44641.395833333336</c:v>
                </c:pt>
                <c:pt idx="43">
                  <c:v>44641.399305555555</c:v>
                </c:pt>
                <c:pt idx="44">
                  <c:v>44641.402777777781</c:v>
                </c:pt>
                <c:pt idx="45">
                  <c:v>44641.40625</c:v>
                </c:pt>
                <c:pt idx="46">
                  <c:v>44641.409722222219</c:v>
                </c:pt>
                <c:pt idx="47">
                  <c:v>44641.413194444445</c:v>
                </c:pt>
                <c:pt idx="48">
                  <c:v>44641.416666666664</c:v>
                </c:pt>
                <c:pt idx="49">
                  <c:v>44641.420138888891</c:v>
                </c:pt>
                <c:pt idx="50">
                  <c:v>44641.423611111109</c:v>
                </c:pt>
                <c:pt idx="51">
                  <c:v>44641.427083333336</c:v>
                </c:pt>
                <c:pt idx="52">
                  <c:v>44641.430555555555</c:v>
                </c:pt>
                <c:pt idx="53">
                  <c:v>44641.434027777781</c:v>
                </c:pt>
                <c:pt idx="54">
                  <c:v>44641.4375</c:v>
                </c:pt>
                <c:pt idx="55">
                  <c:v>44641.440972222219</c:v>
                </c:pt>
                <c:pt idx="56">
                  <c:v>44641.444444444445</c:v>
                </c:pt>
                <c:pt idx="57">
                  <c:v>44641.447916666664</c:v>
                </c:pt>
                <c:pt idx="58">
                  <c:v>44641.451388888891</c:v>
                </c:pt>
                <c:pt idx="59">
                  <c:v>44641.454861111109</c:v>
                </c:pt>
                <c:pt idx="60">
                  <c:v>44641.458333333336</c:v>
                </c:pt>
                <c:pt idx="61">
                  <c:v>44641.461805555555</c:v>
                </c:pt>
                <c:pt idx="62">
                  <c:v>44641.465277777781</c:v>
                </c:pt>
                <c:pt idx="63">
                  <c:v>44641.46875</c:v>
                </c:pt>
                <c:pt idx="64">
                  <c:v>44641.472222222219</c:v>
                </c:pt>
                <c:pt idx="65">
                  <c:v>44641.475694444445</c:v>
                </c:pt>
                <c:pt idx="66">
                  <c:v>44641.479166666664</c:v>
                </c:pt>
                <c:pt idx="67">
                  <c:v>44641.482638888891</c:v>
                </c:pt>
                <c:pt idx="68">
                  <c:v>44641.486111111109</c:v>
                </c:pt>
                <c:pt idx="69">
                  <c:v>44641.489583333336</c:v>
                </c:pt>
                <c:pt idx="70">
                  <c:v>44641.493055555555</c:v>
                </c:pt>
                <c:pt idx="71">
                  <c:v>44641.496527777781</c:v>
                </c:pt>
                <c:pt idx="72">
                  <c:v>44641.5</c:v>
                </c:pt>
                <c:pt idx="73">
                  <c:v>44641.503472222219</c:v>
                </c:pt>
                <c:pt idx="74">
                  <c:v>44641.506944444445</c:v>
                </c:pt>
                <c:pt idx="75">
                  <c:v>44641.510416666664</c:v>
                </c:pt>
                <c:pt idx="76">
                  <c:v>44641.513888888891</c:v>
                </c:pt>
                <c:pt idx="77">
                  <c:v>44641.517361111109</c:v>
                </c:pt>
                <c:pt idx="78">
                  <c:v>44641.520833333336</c:v>
                </c:pt>
                <c:pt idx="79">
                  <c:v>44641.524305555555</c:v>
                </c:pt>
                <c:pt idx="80">
                  <c:v>44641.527777777781</c:v>
                </c:pt>
                <c:pt idx="81">
                  <c:v>44641.53125</c:v>
                </c:pt>
                <c:pt idx="82">
                  <c:v>44641.534722222219</c:v>
                </c:pt>
                <c:pt idx="83">
                  <c:v>44641.538194444445</c:v>
                </c:pt>
                <c:pt idx="84">
                  <c:v>44641.541666666664</c:v>
                </c:pt>
                <c:pt idx="85">
                  <c:v>44641.545138888891</c:v>
                </c:pt>
                <c:pt idx="86">
                  <c:v>44641.548611111109</c:v>
                </c:pt>
                <c:pt idx="87">
                  <c:v>44641.552083333336</c:v>
                </c:pt>
                <c:pt idx="88">
                  <c:v>44641.555555555555</c:v>
                </c:pt>
                <c:pt idx="89">
                  <c:v>44641.559027777781</c:v>
                </c:pt>
                <c:pt idx="90">
                  <c:v>44641.5625</c:v>
                </c:pt>
                <c:pt idx="91">
                  <c:v>44641.565972222219</c:v>
                </c:pt>
                <c:pt idx="92">
                  <c:v>44641.569444444445</c:v>
                </c:pt>
                <c:pt idx="93">
                  <c:v>44641.572916666664</c:v>
                </c:pt>
                <c:pt idx="94">
                  <c:v>44641.576388888891</c:v>
                </c:pt>
                <c:pt idx="95">
                  <c:v>44641.579861111109</c:v>
                </c:pt>
                <c:pt idx="96">
                  <c:v>44641.583333333336</c:v>
                </c:pt>
                <c:pt idx="97">
                  <c:v>44641.586805555555</c:v>
                </c:pt>
                <c:pt idx="98">
                  <c:v>44641.590277777781</c:v>
                </c:pt>
                <c:pt idx="99">
                  <c:v>44641.59375</c:v>
                </c:pt>
                <c:pt idx="100">
                  <c:v>44641.597222222219</c:v>
                </c:pt>
                <c:pt idx="101">
                  <c:v>44641.600694444445</c:v>
                </c:pt>
                <c:pt idx="102">
                  <c:v>44641.604166666664</c:v>
                </c:pt>
                <c:pt idx="103">
                  <c:v>44641.607638888891</c:v>
                </c:pt>
                <c:pt idx="104">
                  <c:v>44641.611111111109</c:v>
                </c:pt>
                <c:pt idx="105">
                  <c:v>44641.614583333336</c:v>
                </c:pt>
                <c:pt idx="106">
                  <c:v>44641.618055555555</c:v>
                </c:pt>
                <c:pt idx="107">
                  <c:v>44641.621527777781</c:v>
                </c:pt>
                <c:pt idx="108">
                  <c:v>44641.625</c:v>
                </c:pt>
                <c:pt idx="109">
                  <c:v>44641.628472222219</c:v>
                </c:pt>
                <c:pt idx="110">
                  <c:v>44641.631944444445</c:v>
                </c:pt>
                <c:pt idx="111">
                  <c:v>44641.635416666664</c:v>
                </c:pt>
                <c:pt idx="112">
                  <c:v>44641.638888888891</c:v>
                </c:pt>
                <c:pt idx="113">
                  <c:v>44641.642361111109</c:v>
                </c:pt>
                <c:pt idx="114">
                  <c:v>44641.645833333336</c:v>
                </c:pt>
                <c:pt idx="115">
                  <c:v>44641.649305555555</c:v>
                </c:pt>
                <c:pt idx="116">
                  <c:v>44641.652777777781</c:v>
                </c:pt>
                <c:pt idx="117">
                  <c:v>44641.65625</c:v>
                </c:pt>
                <c:pt idx="118">
                  <c:v>44641.659722222219</c:v>
                </c:pt>
                <c:pt idx="119">
                  <c:v>44641.663194444445</c:v>
                </c:pt>
                <c:pt idx="120">
                  <c:v>44641.666666666664</c:v>
                </c:pt>
                <c:pt idx="121">
                  <c:v>44641.670138888891</c:v>
                </c:pt>
                <c:pt idx="122">
                  <c:v>44641.673611111109</c:v>
                </c:pt>
                <c:pt idx="123">
                  <c:v>44641.677083333336</c:v>
                </c:pt>
                <c:pt idx="124">
                  <c:v>44641.680555555555</c:v>
                </c:pt>
                <c:pt idx="125">
                  <c:v>44641.684027777781</c:v>
                </c:pt>
                <c:pt idx="126">
                  <c:v>44641.6875</c:v>
                </c:pt>
                <c:pt idx="127">
                  <c:v>44641.690972222219</c:v>
                </c:pt>
                <c:pt idx="128">
                  <c:v>44641.694444444445</c:v>
                </c:pt>
                <c:pt idx="129">
                  <c:v>44641.697916666664</c:v>
                </c:pt>
                <c:pt idx="130">
                  <c:v>44641.701388888891</c:v>
                </c:pt>
                <c:pt idx="131">
                  <c:v>44641.704861111109</c:v>
                </c:pt>
                <c:pt idx="132">
                  <c:v>44641.708333333336</c:v>
                </c:pt>
                <c:pt idx="133">
                  <c:v>44641.711805555555</c:v>
                </c:pt>
                <c:pt idx="134">
                  <c:v>44641.715277777781</c:v>
                </c:pt>
                <c:pt idx="135">
                  <c:v>44641.71875</c:v>
                </c:pt>
                <c:pt idx="136">
                  <c:v>44641.722222222219</c:v>
                </c:pt>
                <c:pt idx="137">
                  <c:v>44641.725694444445</c:v>
                </c:pt>
                <c:pt idx="138">
                  <c:v>44641.729166666664</c:v>
                </c:pt>
                <c:pt idx="139">
                  <c:v>44641.732638888891</c:v>
                </c:pt>
                <c:pt idx="140">
                  <c:v>44641.736111111109</c:v>
                </c:pt>
                <c:pt idx="141">
                  <c:v>44641.739583333336</c:v>
                </c:pt>
                <c:pt idx="142">
                  <c:v>44641.743055555555</c:v>
                </c:pt>
                <c:pt idx="143">
                  <c:v>44641.746527777781</c:v>
                </c:pt>
                <c:pt idx="144">
                  <c:v>44641.75</c:v>
                </c:pt>
              </c:numCache>
            </c:numRef>
          </c:xVal>
          <c:yVal>
            <c:numRef>
              <c:f>Simulation_March!$AQ$3:$AQ$147</c:f>
              <c:numCache>
                <c:formatCode>General</c:formatCode>
                <c:ptCount val="14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6</c:v>
                </c:pt>
                <c:pt idx="31">
                  <c:v>6</c:v>
                </c:pt>
                <c:pt idx="32">
                  <c:v>6</c:v>
                </c:pt>
                <c:pt idx="33">
                  <c:v>6</c:v>
                </c:pt>
                <c:pt idx="34">
                  <c:v>6</c:v>
                </c:pt>
                <c:pt idx="35">
                  <c:v>6</c:v>
                </c:pt>
                <c:pt idx="36">
                  <c:v>6</c:v>
                </c:pt>
                <c:pt idx="37">
                  <c:v>6</c:v>
                </c:pt>
                <c:pt idx="38">
                  <c:v>6</c:v>
                </c:pt>
                <c:pt idx="39">
                  <c:v>6</c:v>
                </c:pt>
                <c:pt idx="40">
                  <c:v>6</c:v>
                </c:pt>
                <c:pt idx="41">
                  <c:v>6</c:v>
                </c:pt>
                <c:pt idx="42">
                  <c:v>6</c:v>
                </c:pt>
                <c:pt idx="43">
                  <c:v>6</c:v>
                </c:pt>
                <c:pt idx="44">
                  <c:v>6</c:v>
                </c:pt>
                <c:pt idx="45">
                  <c:v>6</c:v>
                </c:pt>
                <c:pt idx="46">
                  <c:v>6</c:v>
                </c:pt>
                <c:pt idx="47">
                  <c:v>6</c:v>
                </c:pt>
                <c:pt idx="48">
                  <c:v>6</c:v>
                </c:pt>
                <c:pt idx="49">
                  <c:v>6</c:v>
                </c:pt>
                <c:pt idx="50">
                  <c:v>6</c:v>
                </c:pt>
                <c:pt idx="51">
                  <c:v>6</c:v>
                </c:pt>
                <c:pt idx="52">
                  <c:v>6</c:v>
                </c:pt>
                <c:pt idx="53">
                  <c:v>6</c:v>
                </c:pt>
                <c:pt idx="54">
                  <c:v>6</c:v>
                </c:pt>
                <c:pt idx="55">
                  <c:v>6</c:v>
                </c:pt>
                <c:pt idx="56">
                  <c:v>6</c:v>
                </c:pt>
                <c:pt idx="57">
                  <c:v>6</c:v>
                </c:pt>
                <c:pt idx="58">
                  <c:v>6</c:v>
                </c:pt>
                <c:pt idx="59">
                  <c:v>20</c:v>
                </c:pt>
                <c:pt idx="60">
                  <c:v>20</c:v>
                </c:pt>
                <c:pt idx="61">
                  <c:v>20</c:v>
                </c:pt>
                <c:pt idx="62">
                  <c:v>20</c:v>
                </c:pt>
                <c:pt idx="63">
                  <c:v>20</c:v>
                </c:pt>
                <c:pt idx="64">
                  <c:v>20</c:v>
                </c:pt>
                <c:pt idx="65">
                  <c:v>20</c:v>
                </c:pt>
                <c:pt idx="66">
                  <c:v>20</c:v>
                </c:pt>
                <c:pt idx="67">
                  <c:v>20</c:v>
                </c:pt>
                <c:pt idx="68">
                  <c:v>20</c:v>
                </c:pt>
                <c:pt idx="69">
                  <c:v>20</c:v>
                </c:pt>
                <c:pt idx="70">
                  <c:v>20</c:v>
                </c:pt>
                <c:pt idx="71">
                  <c:v>20</c:v>
                </c:pt>
                <c:pt idx="72">
                  <c:v>20</c:v>
                </c:pt>
                <c:pt idx="73">
                  <c:v>20</c:v>
                </c:pt>
                <c:pt idx="74">
                  <c:v>20</c:v>
                </c:pt>
                <c:pt idx="75">
                  <c:v>20</c:v>
                </c:pt>
                <c:pt idx="76">
                  <c:v>20</c:v>
                </c:pt>
                <c:pt idx="77">
                  <c:v>20</c:v>
                </c:pt>
                <c:pt idx="78">
                  <c:v>20</c:v>
                </c:pt>
                <c:pt idx="79">
                  <c:v>20</c:v>
                </c:pt>
                <c:pt idx="80">
                  <c:v>20</c:v>
                </c:pt>
                <c:pt idx="81">
                  <c:v>20</c:v>
                </c:pt>
                <c:pt idx="82">
                  <c:v>20</c:v>
                </c:pt>
                <c:pt idx="83">
                  <c:v>20</c:v>
                </c:pt>
                <c:pt idx="84">
                  <c:v>20</c:v>
                </c:pt>
                <c:pt idx="85">
                  <c:v>20</c:v>
                </c:pt>
                <c:pt idx="86">
                  <c:v>20</c:v>
                </c:pt>
                <c:pt idx="87">
                  <c:v>20</c:v>
                </c:pt>
                <c:pt idx="88">
                  <c:v>20</c:v>
                </c:pt>
                <c:pt idx="89">
                  <c:v>20</c:v>
                </c:pt>
                <c:pt idx="90">
                  <c:v>20</c:v>
                </c:pt>
                <c:pt idx="91">
                  <c:v>20</c:v>
                </c:pt>
                <c:pt idx="92">
                  <c:v>20</c:v>
                </c:pt>
                <c:pt idx="93">
                  <c:v>20</c:v>
                </c:pt>
                <c:pt idx="94">
                  <c:v>20</c:v>
                </c:pt>
                <c:pt idx="95">
                  <c:v>20</c:v>
                </c:pt>
                <c:pt idx="96">
                  <c:v>6</c:v>
                </c:pt>
                <c:pt idx="97">
                  <c:v>6</c:v>
                </c:pt>
                <c:pt idx="98">
                  <c:v>20</c:v>
                </c:pt>
                <c:pt idx="99">
                  <c:v>20</c:v>
                </c:pt>
                <c:pt idx="100">
                  <c:v>20</c:v>
                </c:pt>
                <c:pt idx="101">
                  <c:v>20</c:v>
                </c:pt>
                <c:pt idx="102">
                  <c:v>20</c:v>
                </c:pt>
                <c:pt idx="103">
                  <c:v>20</c:v>
                </c:pt>
                <c:pt idx="104">
                  <c:v>20</c:v>
                </c:pt>
                <c:pt idx="105">
                  <c:v>20</c:v>
                </c:pt>
                <c:pt idx="106">
                  <c:v>20</c:v>
                </c:pt>
                <c:pt idx="107">
                  <c:v>20</c:v>
                </c:pt>
                <c:pt idx="108">
                  <c:v>20</c:v>
                </c:pt>
                <c:pt idx="109">
                  <c:v>20</c:v>
                </c:pt>
                <c:pt idx="110">
                  <c:v>20</c:v>
                </c:pt>
                <c:pt idx="111">
                  <c:v>20</c:v>
                </c:pt>
                <c:pt idx="112">
                  <c:v>20</c:v>
                </c:pt>
                <c:pt idx="113">
                  <c:v>20</c:v>
                </c:pt>
                <c:pt idx="114">
                  <c:v>20</c:v>
                </c:pt>
                <c:pt idx="115">
                  <c:v>20</c:v>
                </c:pt>
                <c:pt idx="116">
                  <c:v>20</c:v>
                </c:pt>
                <c:pt idx="117">
                  <c:v>20</c:v>
                </c:pt>
                <c:pt idx="118">
                  <c:v>20</c:v>
                </c:pt>
                <c:pt idx="119">
                  <c:v>20</c:v>
                </c:pt>
                <c:pt idx="120">
                  <c:v>20</c:v>
                </c:pt>
                <c:pt idx="121">
                  <c:v>20</c:v>
                </c:pt>
                <c:pt idx="122">
                  <c:v>20</c:v>
                </c:pt>
                <c:pt idx="123">
                  <c:v>20</c:v>
                </c:pt>
                <c:pt idx="124">
                  <c:v>14.97</c:v>
                </c:pt>
                <c:pt idx="125">
                  <c:v>6</c:v>
                </c:pt>
                <c:pt idx="126">
                  <c:v>6</c:v>
                </c:pt>
                <c:pt idx="127">
                  <c:v>6</c:v>
                </c:pt>
                <c:pt idx="128">
                  <c:v>6</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numCache>
            </c:numRef>
          </c:yVal>
          <c:smooth val="0"/>
          <c:extLst>
            <c:ext xmlns:c16="http://schemas.microsoft.com/office/drawing/2014/chart" uri="{C3380CC4-5D6E-409C-BE32-E72D297353CC}">
              <c16:uniqueId val="{00000002-8BAB-4094-AA66-C6686C58FC75}"/>
            </c:ext>
          </c:extLst>
        </c:ser>
        <c:ser>
          <c:idx val="0"/>
          <c:order val="2"/>
          <c:tx>
            <c:strRef>
              <c:f>Simulation_March!$AF$2</c:f>
              <c:strCache>
                <c:ptCount val="1"/>
                <c:pt idx="0">
                  <c:v>EV2 </c:v>
                </c:pt>
              </c:strCache>
            </c:strRef>
          </c:tx>
          <c:spPr>
            <a:ln w="9525" cap="rnd">
              <a:solidFill>
                <a:schemeClr val="accent1"/>
              </a:solidFill>
              <a:round/>
            </a:ln>
            <a:effectLst/>
          </c:spPr>
          <c:marker>
            <c:symbol val="circle"/>
            <c:size val="2"/>
            <c:spPr>
              <a:solidFill>
                <a:schemeClr val="accent1"/>
              </a:solidFill>
              <a:ln w="9525">
                <a:solidFill>
                  <a:schemeClr val="accent1"/>
                </a:solidFill>
              </a:ln>
              <a:effectLst/>
            </c:spPr>
          </c:marker>
          <c:xVal>
            <c:numRef>
              <c:f>Simulation_March!$A$3:$A$147</c:f>
              <c:numCache>
                <c:formatCode>m/d/yyyy\ h:mm</c:formatCode>
                <c:ptCount val="145"/>
                <c:pt idx="0">
                  <c:v>44641.25</c:v>
                </c:pt>
                <c:pt idx="1">
                  <c:v>44641.253472222219</c:v>
                </c:pt>
                <c:pt idx="2">
                  <c:v>44641.256944444445</c:v>
                </c:pt>
                <c:pt idx="3">
                  <c:v>44641.260416666664</c:v>
                </c:pt>
                <c:pt idx="4">
                  <c:v>44641.263888888891</c:v>
                </c:pt>
                <c:pt idx="5">
                  <c:v>44641.267361111109</c:v>
                </c:pt>
                <c:pt idx="6">
                  <c:v>44641.270833333336</c:v>
                </c:pt>
                <c:pt idx="7">
                  <c:v>44641.274305555555</c:v>
                </c:pt>
                <c:pt idx="8">
                  <c:v>44641.277777777781</c:v>
                </c:pt>
                <c:pt idx="9">
                  <c:v>44641.28125</c:v>
                </c:pt>
                <c:pt idx="10">
                  <c:v>44641.284722222219</c:v>
                </c:pt>
                <c:pt idx="11">
                  <c:v>44641.288194444445</c:v>
                </c:pt>
                <c:pt idx="12">
                  <c:v>44641.291666666664</c:v>
                </c:pt>
                <c:pt idx="13">
                  <c:v>44641.295138888891</c:v>
                </c:pt>
                <c:pt idx="14">
                  <c:v>44641.298611111109</c:v>
                </c:pt>
                <c:pt idx="15">
                  <c:v>44641.302083333336</c:v>
                </c:pt>
                <c:pt idx="16">
                  <c:v>44641.305555555555</c:v>
                </c:pt>
                <c:pt idx="17">
                  <c:v>44641.309027777781</c:v>
                </c:pt>
                <c:pt idx="18">
                  <c:v>44641.3125</c:v>
                </c:pt>
                <c:pt idx="19">
                  <c:v>44641.315972222219</c:v>
                </c:pt>
                <c:pt idx="20">
                  <c:v>44641.319444444445</c:v>
                </c:pt>
                <c:pt idx="21">
                  <c:v>44641.322916666664</c:v>
                </c:pt>
                <c:pt idx="22">
                  <c:v>44641.326388888891</c:v>
                </c:pt>
                <c:pt idx="23">
                  <c:v>44641.329861111109</c:v>
                </c:pt>
                <c:pt idx="24">
                  <c:v>44641.333333333336</c:v>
                </c:pt>
                <c:pt idx="25">
                  <c:v>44641.336805555555</c:v>
                </c:pt>
                <c:pt idx="26">
                  <c:v>44641.340277777781</c:v>
                </c:pt>
                <c:pt idx="27">
                  <c:v>44641.34375</c:v>
                </c:pt>
                <c:pt idx="28">
                  <c:v>44641.347222222219</c:v>
                </c:pt>
                <c:pt idx="29">
                  <c:v>44641.350694444445</c:v>
                </c:pt>
                <c:pt idx="30">
                  <c:v>44641.354166666664</c:v>
                </c:pt>
                <c:pt idx="31">
                  <c:v>44641.357638888891</c:v>
                </c:pt>
                <c:pt idx="32">
                  <c:v>44641.361111111109</c:v>
                </c:pt>
                <c:pt idx="33">
                  <c:v>44641.364583333336</c:v>
                </c:pt>
                <c:pt idx="34">
                  <c:v>44641.368055555555</c:v>
                </c:pt>
                <c:pt idx="35">
                  <c:v>44641.371527777781</c:v>
                </c:pt>
                <c:pt idx="36">
                  <c:v>44641.375</c:v>
                </c:pt>
                <c:pt idx="37">
                  <c:v>44641.378472222219</c:v>
                </c:pt>
                <c:pt idx="38">
                  <c:v>44641.381944444445</c:v>
                </c:pt>
                <c:pt idx="39">
                  <c:v>44641.385416666664</c:v>
                </c:pt>
                <c:pt idx="40">
                  <c:v>44641.388888888891</c:v>
                </c:pt>
                <c:pt idx="41">
                  <c:v>44641.392361111109</c:v>
                </c:pt>
                <c:pt idx="42">
                  <c:v>44641.395833333336</c:v>
                </c:pt>
                <c:pt idx="43">
                  <c:v>44641.399305555555</c:v>
                </c:pt>
                <c:pt idx="44">
                  <c:v>44641.402777777781</c:v>
                </c:pt>
                <c:pt idx="45">
                  <c:v>44641.40625</c:v>
                </c:pt>
                <c:pt idx="46">
                  <c:v>44641.409722222219</c:v>
                </c:pt>
                <c:pt idx="47">
                  <c:v>44641.413194444445</c:v>
                </c:pt>
                <c:pt idx="48">
                  <c:v>44641.416666666664</c:v>
                </c:pt>
                <c:pt idx="49">
                  <c:v>44641.420138888891</c:v>
                </c:pt>
                <c:pt idx="50">
                  <c:v>44641.423611111109</c:v>
                </c:pt>
                <c:pt idx="51">
                  <c:v>44641.427083333336</c:v>
                </c:pt>
                <c:pt idx="52">
                  <c:v>44641.430555555555</c:v>
                </c:pt>
                <c:pt idx="53">
                  <c:v>44641.434027777781</c:v>
                </c:pt>
                <c:pt idx="54">
                  <c:v>44641.4375</c:v>
                </c:pt>
                <c:pt idx="55">
                  <c:v>44641.440972222219</c:v>
                </c:pt>
                <c:pt idx="56">
                  <c:v>44641.444444444445</c:v>
                </c:pt>
                <c:pt idx="57">
                  <c:v>44641.447916666664</c:v>
                </c:pt>
                <c:pt idx="58">
                  <c:v>44641.451388888891</c:v>
                </c:pt>
                <c:pt idx="59">
                  <c:v>44641.454861111109</c:v>
                </c:pt>
                <c:pt idx="60">
                  <c:v>44641.458333333336</c:v>
                </c:pt>
                <c:pt idx="61">
                  <c:v>44641.461805555555</c:v>
                </c:pt>
                <c:pt idx="62">
                  <c:v>44641.465277777781</c:v>
                </c:pt>
                <c:pt idx="63">
                  <c:v>44641.46875</c:v>
                </c:pt>
                <c:pt idx="64">
                  <c:v>44641.472222222219</c:v>
                </c:pt>
                <c:pt idx="65">
                  <c:v>44641.475694444445</c:v>
                </c:pt>
                <c:pt idx="66">
                  <c:v>44641.479166666664</c:v>
                </c:pt>
                <c:pt idx="67">
                  <c:v>44641.482638888891</c:v>
                </c:pt>
                <c:pt idx="68">
                  <c:v>44641.486111111109</c:v>
                </c:pt>
                <c:pt idx="69">
                  <c:v>44641.489583333336</c:v>
                </c:pt>
                <c:pt idx="70">
                  <c:v>44641.493055555555</c:v>
                </c:pt>
                <c:pt idx="71">
                  <c:v>44641.496527777781</c:v>
                </c:pt>
                <c:pt idx="72">
                  <c:v>44641.5</c:v>
                </c:pt>
                <c:pt idx="73">
                  <c:v>44641.503472222219</c:v>
                </c:pt>
                <c:pt idx="74">
                  <c:v>44641.506944444445</c:v>
                </c:pt>
                <c:pt idx="75">
                  <c:v>44641.510416666664</c:v>
                </c:pt>
                <c:pt idx="76">
                  <c:v>44641.513888888891</c:v>
                </c:pt>
                <c:pt idx="77">
                  <c:v>44641.517361111109</c:v>
                </c:pt>
                <c:pt idx="78">
                  <c:v>44641.520833333336</c:v>
                </c:pt>
                <c:pt idx="79">
                  <c:v>44641.524305555555</c:v>
                </c:pt>
                <c:pt idx="80">
                  <c:v>44641.527777777781</c:v>
                </c:pt>
                <c:pt idx="81">
                  <c:v>44641.53125</c:v>
                </c:pt>
                <c:pt idx="82">
                  <c:v>44641.534722222219</c:v>
                </c:pt>
                <c:pt idx="83">
                  <c:v>44641.538194444445</c:v>
                </c:pt>
                <c:pt idx="84">
                  <c:v>44641.541666666664</c:v>
                </c:pt>
                <c:pt idx="85">
                  <c:v>44641.545138888891</c:v>
                </c:pt>
                <c:pt idx="86">
                  <c:v>44641.548611111109</c:v>
                </c:pt>
                <c:pt idx="87">
                  <c:v>44641.552083333336</c:v>
                </c:pt>
                <c:pt idx="88">
                  <c:v>44641.555555555555</c:v>
                </c:pt>
                <c:pt idx="89">
                  <c:v>44641.559027777781</c:v>
                </c:pt>
                <c:pt idx="90">
                  <c:v>44641.5625</c:v>
                </c:pt>
                <c:pt idx="91">
                  <c:v>44641.565972222219</c:v>
                </c:pt>
                <c:pt idx="92">
                  <c:v>44641.569444444445</c:v>
                </c:pt>
                <c:pt idx="93">
                  <c:v>44641.572916666664</c:v>
                </c:pt>
                <c:pt idx="94">
                  <c:v>44641.576388888891</c:v>
                </c:pt>
                <c:pt idx="95">
                  <c:v>44641.579861111109</c:v>
                </c:pt>
                <c:pt idx="96">
                  <c:v>44641.583333333336</c:v>
                </c:pt>
                <c:pt idx="97">
                  <c:v>44641.586805555555</c:v>
                </c:pt>
                <c:pt idx="98">
                  <c:v>44641.590277777781</c:v>
                </c:pt>
                <c:pt idx="99">
                  <c:v>44641.59375</c:v>
                </c:pt>
                <c:pt idx="100">
                  <c:v>44641.597222222219</c:v>
                </c:pt>
                <c:pt idx="101">
                  <c:v>44641.600694444445</c:v>
                </c:pt>
                <c:pt idx="102">
                  <c:v>44641.604166666664</c:v>
                </c:pt>
                <c:pt idx="103">
                  <c:v>44641.607638888891</c:v>
                </c:pt>
                <c:pt idx="104">
                  <c:v>44641.611111111109</c:v>
                </c:pt>
                <c:pt idx="105">
                  <c:v>44641.614583333336</c:v>
                </c:pt>
                <c:pt idx="106">
                  <c:v>44641.618055555555</c:v>
                </c:pt>
                <c:pt idx="107">
                  <c:v>44641.621527777781</c:v>
                </c:pt>
                <c:pt idx="108">
                  <c:v>44641.625</c:v>
                </c:pt>
                <c:pt idx="109">
                  <c:v>44641.628472222219</c:v>
                </c:pt>
                <c:pt idx="110">
                  <c:v>44641.631944444445</c:v>
                </c:pt>
                <c:pt idx="111">
                  <c:v>44641.635416666664</c:v>
                </c:pt>
                <c:pt idx="112">
                  <c:v>44641.638888888891</c:v>
                </c:pt>
                <c:pt idx="113">
                  <c:v>44641.642361111109</c:v>
                </c:pt>
                <c:pt idx="114">
                  <c:v>44641.645833333336</c:v>
                </c:pt>
                <c:pt idx="115">
                  <c:v>44641.649305555555</c:v>
                </c:pt>
                <c:pt idx="116">
                  <c:v>44641.652777777781</c:v>
                </c:pt>
                <c:pt idx="117">
                  <c:v>44641.65625</c:v>
                </c:pt>
                <c:pt idx="118">
                  <c:v>44641.659722222219</c:v>
                </c:pt>
                <c:pt idx="119">
                  <c:v>44641.663194444445</c:v>
                </c:pt>
                <c:pt idx="120">
                  <c:v>44641.666666666664</c:v>
                </c:pt>
                <c:pt idx="121">
                  <c:v>44641.670138888891</c:v>
                </c:pt>
                <c:pt idx="122">
                  <c:v>44641.673611111109</c:v>
                </c:pt>
                <c:pt idx="123">
                  <c:v>44641.677083333336</c:v>
                </c:pt>
                <c:pt idx="124">
                  <c:v>44641.680555555555</c:v>
                </c:pt>
                <c:pt idx="125">
                  <c:v>44641.684027777781</c:v>
                </c:pt>
                <c:pt idx="126">
                  <c:v>44641.6875</c:v>
                </c:pt>
                <c:pt idx="127">
                  <c:v>44641.690972222219</c:v>
                </c:pt>
                <c:pt idx="128">
                  <c:v>44641.694444444445</c:v>
                </c:pt>
                <c:pt idx="129">
                  <c:v>44641.697916666664</c:v>
                </c:pt>
                <c:pt idx="130">
                  <c:v>44641.701388888891</c:v>
                </c:pt>
                <c:pt idx="131">
                  <c:v>44641.704861111109</c:v>
                </c:pt>
                <c:pt idx="132">
                  <c:v>44641.708333333336</c:v>
                </c:pt>
                <c:pt idx="133">
                  <c:v>44641.711805555555</c:v>
                </c:pt>
                <c:pt idx="134">
                  <c:v>44641.715277777781</c:v>
                </c:pt>
                <c:pt idx="135">
                  <c:v>44641.71875</c:v>
                </c:pt>
                <c:pt idx="136">
                  <c:v>44641.722222222219</c:v>
                </c:pt>
                <c:pt idx="137">
                  <c:v>44641.725694444445</c:v>
                </c:pt>
                <c:pt idx="138">
                  <c:v>44641.729166666664</c:v>
                </c:pt>
                <c:pt idx="139">
                  <c:v>44641.732638888891</c:v>
                </c:pt>
                <c:pt idx="140">
                  <c:v>44641.736111111109</c:v>
                </c:pt>
                <c:pt idx="141">
                  <c:v>44641.739583333336</c:v>
                </c:pt>
                <c:pt idx="142">
                  <c:v>44641.743055555555</c:v>
                </c:pt>
                <c:pt idx="143">
                  <c:v>44641.746527777781</c:v>
                </c:pt>
                <c:pt idx="144">
                  <c:v>44641.75</c:v>
                </c:pt>
              </c:numCache>
            </c:numRef>
          </c:xVal>
          <c:yVal>
            <c:numRef>
              <c:f>Simulation_March!$AE$3:$AE$147</c:f>
              <c:numCache>
                <c:formatCode>General</c:formatCode>
                <c:ptCount val="14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20</c:v>
                </c:pt>
                <c:pt idx="21">
                  <c:v>20</c:v>
                </c:pt>
                <c:pt idx="22">
                  <c:v>6</c:v>
                </c:pt>
                <c:pt idx="23">
                  <c:v>20</c:v>
                </c:pt>
                <c:pt idx="24">
                  <c:v>6</c:v>
                </c:pt>
                <c:pt idx="25">
                  <c:v>6</c:v>
                </c:pt>
                <c:pt idx="26">
                  <c:v>6</c:v>
                </c:pt>
                <c:pt idx="27">
                  <c:v>6</c:v>
                </c:pt>
                <c:pt idx="28">
                  <c:v>6</c:v>
                </c:pt>
                <c:pt idx="29">
                  <c:v>6</c:v>
                </c:pt>
                <c:pt idx="30">
                  <c:v>6</c:v>
                </c:pt>
                <c:pt idx="31">
                  <c:v>6</c:v>
                </c:pt>
                <c:pt idx="32">
                  <c:v>6</c:v>
                </c:pt>
                <c:pt idx="33">
                  <c:v>6</c:v>
                </c:pt>
                <c:pt idx="34">
                  <c:v>6</c:v>
                </c:pt>
                <c:pt idx="35">
                  <c:v>19.690000000000001</c:v>
                </c:pt>
                <c:pt idx="36">
                  <c:v>20</c:v>
                </c:pt>
                <c:pt idx="37">
                  <c:v>20</c:v>
                </c:pt>
                <c:pt idx="38">
                  <c:v>20</c:v>
                </c:pt>
                <c:pt idx="39">
                  <c:v>20</c:v>
                </c:pt>
                <c:pt idx="40">
                  <c:v>20</c:v>
                </c:pt>
                <c:pt idx="41">
                  <c:v>20</c:v>
                </c:pt>
                <c:pt idx="42">
                  <c:v>20</c:v>
                </c:pt>
                <c:pt idx="43">
                  <c:v>20</c:v>
                </c:pt>
                <c:pt idx="44">
                  <c:v>20</c:v>
                </c:pt>
                <c:pt idx="45">
                  <c:v>20</c:v>
                </c:pt>
                <c:pt idx="46">
                  <c:v>20</c:v>
                </c:pt>
                <c:pt idx="47">
                  <c:v>20</c:v>
                </c:pt>
                <c:pt idx="48">
                  <c:v>20</c:v>
                </c:pt>
                <c:pt idx="49">
                  <c:v>20</c:v>
                </c:pt>
                <c:pt idx="50">
                  <c:v>20</c:v>
                </c:pt>
                <c:pt idx="51">
                  <c:v>20</c:v>
                </c:pt>
                <c:pt idx="52">
                  <c:v>20</c:v>
                </c:pt>
                <c:pt idx="53">
                  <c:v>20</c:v>
                </c:pt>
                <c:pt idx="54">
                  <c:v>20</c:v>
                </c:pt>
                <c:pt idx="55">
                  <c:v>20</c:v>
                </c:pt>
                <c:pt idx="56">
                  <c:v>20</c:v>
                </c:pt>
                <c:pt idx="57">
                  <c:v>20</c:v>
                </c:pt>
                <c:pt idx="58">
                  <c:v>20</c:v>
                </c:pt>
                <c:pt idx="59">
                  <c:v>20</c:v>
                </c:pt>
                <c:pt idx="60">
                  <c:v>20</c:v>
                </c:pt>
                <c:pt idx="61">
                  <c:v>20</c:v>
                </c:pt>
                <c:pt idx="62">
                  <c:v>20</c:v>
                </c:pt>
                <c:pt idx="63">
                  <c:v>20</c:v>
                </c:pt>
                <c:pt idx="64">
                  <c:v>20</c:v>
                </c:pt>
                <c:pt idx="65">
                  <c:v>20</c:v>
                </c:pt>
                <c:pt idx="66">
                  <c:v>20</c:v>
                </c:pt>
                <c:pt idx="67">
                  <c:v>20</c:v>
                </c:pt>
                <c:pt idx="68">
                  <c:v>20</c:v>
                </c:pt>
                <c:pt idx="69">
                  <c:v>20</c:v>
                </c:pt>
                <c:pt idx="70">
                  <c:v>20</c:v>
                </c:pt>
                <c:pt idx="71">
                  <c:v>20</c:v>
                </c:pt>
                <c:pt idx="72">
                  <c:v>20</c:v>
                </c:pt>
                <c:pt idx="73">
                  <c:v>20</c:v>
                </c:pt>
                <c:pt idx="74">
                  <c:v>20</c:v>
                </c:pt>
                <c:pt idx="75">
                  <c:v>20</c:v>
                </c:pt>
                <c:pt idx="76">
                  <c:v>20</c:v>
                </c:pt>
                <c:pt idx="77">
                  <c:v>20</c:v>
                </c:pt>
                <c:pt idx="78">
                  <c:v>20</c:v>
                </c:pt>
                <c:pt idx="79">
                  <c:v>20</c:v>
                </c:pt>
                <c:pt idx="80">
                  <c:v>20</c:v>
                </c:pt>
                <c:pt idx="81">
                  <c:v>20</c:v>
                </c:pt>
                <c:pt idx="82">
                  <c:v>20</c:v>
                </c:pt>
                <c:pt idx="83">
                  <c:v>20</c:v>
                </c:pt>
                <c:pt idx="84">
                  <c:v>20</c:v>
                </c:pt>
                <c:pt idx="85">
                  <c:v>20</c:v>
                </c:pt>
                <c:pt idx="86">
                  <c:v>20</c:v>
                </c:pt>
                <c:pt idx="87">
                  <c:v>20</c:v>
                </c:pt>
                <c:pt idx="88">
                  <c:v>20</c:v>
                </c:pt>
                <c:pt idx="89">
                  <c:v>20</c:v>
                </c:pt>
                <c:pt idx="90">
                  <c:v>20</c:v>
                </c:pt>
                <c:pt idx="91">
                  <c:v>20</c:v>
                </c:pt>
                <c:pt idx="92">
                  <c:v>20</c:v>
                </c:pt>
                <c:pt idx="93">
                  <c:v>20</c:v>
                </c:pt>
                <c:pt idx="94">
                  <c:v>20</c:v>
                </c:pt>
                <c:pt idx="95">
                  <c:v>20</c:v>
                </c:pt>
                <c:pt idx="96">
                  <c:v>6</c:v>
                </c:pt>
                <c:pt idx="97">
                  <c:v>6</c:v>
                </c:pt>
                <c:pt idx="98">
                  <c:v>6</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numCache>
            </c:numRef>
          </c:yVal>
          <c:smooth val="0"/>
          <c:extLst>
            <c:ext xmlns:c16="http://schemas.microsoft.com/office/drawing/2014/chart" uri="{C3380CC4-5D6E-409C-BE32-E72D297353CC}">
              <c16:uniqueId val="{00000003-8BAB-4094-AA66-C6686C58FC75}"/>
            </c:ext>
          </c:extLst>
        </c:ser>
        <c:ser>
          <c:idx val="4"/>
          <c:order val="3"/>
          <c:tx>
            <c:strRef>
              <c:f>Simulation_March!$AN$2</c:f>
              <c:strCache>
                <c:ptCount val="1"/>
                <c:pt idx="0">
                  <c:v>EV3 </c:v>
                </c:pt>
              </c:strCache>
            </c:strRef>
          </c:tx>
          <c:spPr>
            <a:ln w="9525">
              <a:solidFill>
                <a:schemeClr val="accent4">
                  <a:lumMod val="75000"/>
                </a:schemeClr>
              </a:solidFill>
            </a:ln>
          </c:spPr>
          <c:marker>
            <c:symbol val="circle"/>
            <c:size val="2"/>
            <c:spPr>
              <a:solidFill>
                <a:schemeClr val="accent4">
                  <a:lumMod val="75000"/>
                </a:schemeClr>
              </a:solidFill>
              <a:ln>
                <a:solidFill>
                  <a:schemeClr val="accent4">
                    <a:lumMod val="75000"/>
                  </a:schemeClr>
                </a:solidFill>
              </a:ln>
            </c:spPr>
          </c:marker>
          <c:xVal>
            <c:numRef>
              <c:f>Simulation_March!$A$3:$A$147</c:f>
              <c:numCache>
                <c:formatCode>m/d/yyyy\ h:mm</c:formatCode>
                <c:ptCount val="145"/>
                <c:pt idx="0">
                  <c:v>44641.25</c:v>
                </c:pt>
                <c:pt idx="1">
                  <c:v>44641.253472222219</c:v>
                </c:pt>
                <c:pt idx="2">
                  <c:v>44641.256944444445</c:v>
                </c:pt>
                <c:pt idx="3">
                  <c:v>44641.260416666664</c:v>
                </c:pt>
                <c:pt idx="4">
                  <c:v>44641.263888888891</c:v>
                </c:pt>
                <c:pt idx="5">
                  <c:v>44641.267361111109</c:v>
                </c:pt>
                <c:pt idx="6">
                  <c:v>44641.270833333336</c:v>
                </c:pt>
                <c:pt idx="7">
                  <c:v>44641.274305555555</c:v>
                </c:pt>
                <c:pt idx="8">
                  <c:v>44641.277777777781</c:v>
                </c:pt>
                <c:pt idx="9">
                  <c:v>44641.28125</c:v>
                </c:pt>
                <c:pt idx="10">
                  <c:v>44641.284722222219</c:v>
                </c:pt>
                <c:pt idx="11">
                  <c:v>44641.288194444445</c:v>
                </c:pt>
                <c:pt idx="12">
                  <c:v>44641.291666666664</c:v>
                </c:pt>
                <c:pt idx="13">
                  <c:v>44641.295138888891</c:v>
                </c:pt>
                <c:pt idx="14">
                  <c:v>44641.298611111109</c:v>
                </c:pt>
                <c:pt idx="15">
                  <c:v>44641.302083333336</c:v>
                </c:pt>
                <c:pt idx="16">
                  <c:v>44641.305555555555</c:v>
                </c:pt>
                <c:pt idx="17">
                  <c:v>44641.309027777781</c:v>
                </c:pt>
                <c:pt idx="18">
                  <c:v>44641.3125</c:v>
                </c:pt>
                <c:pt idx="19">
                  <c:v>44641.315972222219</c:v>
                </c:pt>
                <c:pt idx="20">
                  <c:v>44641.319444444445</c:v>
                </c:pt>
                <c:pt idx="21">
                  <c:v>44641.322916666664</c:v>
                </c:pt>
                <c:pt idx="22">
                  <c:v>44641.326388888891</c:v>
                </c:pt>
                <c:pt idx="23">
                  <c:v>44641.329861111109</c:v>
                </c:pt>
                <c:pt idx="24">
                  <c:v>44641.333333333336</c:v>
                </c:pt>
                <c:pt idx="25">
                  <c:v>44641.336805555555</c:v>
                </c:pt>
                <c:pt idx="26">
                  <c:v>44641.340277777781</c:v>
                </c:pt>
                <c:pt idx="27">
                  <c:v>44641.34375</c:v>
                </c:pt>
                <c:pt idx="28">
                  <c:v>44641.347222222219</c:v>
                </c:pt>
                <c:pt idx="29">
                  <c:v>44641.350694444445</c:v>
                </c:pt>
                <c:pt idx="30">
                  <c:v>44641.354166666664</c:v>
                </c:pt>
                <c:pt idx="31">
                  <c:v>44641.357638888891</c:v>
                </c:pt>
                <c:pt idx="32">
                  <c:v>44641.361111111109</c:v>
                </c:pt>
                <c:pt idx="33">
                  <c:v>44641.364583333336</c:v>
                </c:pt>
                <c:pt idx="34">
                  <c:v>44641.368055555555</c:v>
                </c:pt>
                <c:pt idx="35">
                  <c:v>44641.371527777781</c:v>
                </c:pt>
                <c:pt idx="36">
                  <c:v>44641.375</c:v>
                </c:pt>
                <c:pt idx="37">
                  <c:v>44641.378472222219</c:v>
                </c:pt>
                <c:pt idx="38">
                  <c:v>44641.381944444445</c:v>
                </c:pt>
                <c:pt idx="39">
                  <c:v>44641.385416666664</c:v>
                </c:pt>
                <c:pt idx="40">
                  <c:v>44641.388888888891</c:v>
                </c:pt>
                <c:pt idx="41">
                  <c:v>44641.392361111109</c:v>
                </c:pt>
                <c:pt idx="42">
                  <c:v>44641.395833333336</c:v>
                </c:pt>
                <c:pt idx="43">
                  <c:v>44641.399305555555</c:v>
                </c:pt>
                <c:pt idx="44">
                  <c:v>44641.402777777781</c:v>
                </c:pt>
                <c:pt idx="45">
                  <c:v>44641.40625</c:v>
                </c:pt>
                <c:pt idx="46">
                  <c:v>44641.409722222219</c:v>
                </c:pt>
                <c:pt idx="47">
                  <c:v>44641.413194444445</c:v>
                </c:pt>
                <c:pt idx="48">
                  <c:v>44641.416666666664</c:v>
                </c:pt>
                <c:pt idx="49">
                  <c:v>44641.420138888891</c:v>
                </c:pt>
                <c:pt idx="50">
                  <c:v>44641.423611111109</c:v>
                </c:pt>
                <c:pt idx="51">
                  <c:v>44641.427083333336</c:v>
                </c:pt>
                <c:pt idx="52">
                  <c:v>44641.430555555555</c:v>
                </c:pt>
                <c:pt idx="53">
                  <c:v>44641.434027777781</c:v>
                </c:pt>
                <c:pt idx="54">
                  <c:v>44641.4375</c:v>
                </c:pt>
                <c:pt idx="55">
                  <c:v>44641.440972222219</c:v>
                </c:pt>
                <c:pt idx="56">
                  <c:v>44641.444444444445</c:v>
                </c:pt>
                <c:pt idx="57">
                  <c:v>44641.447916666664</c:v>
                </c:pt>
                <c:pt idx="58">
                  <c:v>44641.451388888891</c:v>
                </c:pt>
                <c:pt idx="59">
                  <c:v>44641.454861111109</c:v>
                </c:pt>
                <c:pt idx="60">
                  <c:v>44641.458333333336</c:v>
                </c:pt>
                <c:pt idx="61">
                  <c:v>44641.461805555555</c:v>
                </c:pt>
                <c:pt idx="62">
                  <c:v>44641.465277777781</c:v>
                </c:pt>
                <c:pt idx="63">
                  <c:v>44641.46875</c:v>
                </c:pt>
                <c:pt idx="64">
                  <c:v>44641.472222222219</c:v>
                </c:pt>
                <c:pt idx="65">
                  <c:v>44641.475694444445</c:v>
                </c:pt>
                <c:pt idx="66">
                  <c:v>44641.479166666664</c:v>
                </c:pt>
                <c:pt idx="67">
                  <c:v>44641.482638888891</c:v>
                </c:pt>
                <c:pt idx="68">
                  <c:v>44641.486111111109</c:v>
                </c:pt>
                <c:pt idx="69">
                  <c:v>44641.489583333336</c:v>
                </c:pt>
                <c:pt idx="70">
                  <c:v>44641.493055555555</c:v>
                </c:pt>
                <c:pt idx="71">
                  <c:v>44641.496527777781</c:v>
                </c:pt>
                <c:pt idx="72">
                  <c:v>44641.5</c:v>
                </c:pt>
                <c:pt idx="73">
                  <c:v>44641.503472222219</c:v>
                </c:pt>
                <c:pt idx="74">
                  <c:v>44641.506944444445</c:v>
                </c:pt>
                <c:pt idx="75">
                  <c:v>44641.510416666664</c:v>
                </c:pt>
                <c:pt idx="76">
                  <c:v>44641.513888888891</c:v>
                </c:pt>
                <c:pt idx="77">
                  <c:v>44641.517361111109</c:v>
                </c:pt>
                <c:pt idx="78">
                  <c:v>44641.520833333336</c:v>
                </c:pt>
                <c:pt idx="79">
                  <c:v>44641.524305555555</c:v>
                </c:pt>
                <c:pt idx="80">
                  <c:v>44641.527777777781</c:v>
                </c:pt>
                <c:pt idx="81">
                  <c:v>44641.53125</c:v>
                </c:pt>
                <c:pt idx="82">
                  <c:v>44641.534722222219</c:v>
                </c:pt>
                <c:pt idx="83">
                  <c:v>44641.538194444445</c:v>
                </c:pt>
                <c:pt idx="84">
                  <c:v>44641.541666666664</c:v>
                </c:pt>
                <c:pt idx="85">
                  <c:v>44641.545138888891</c:v>
                </c:pt>
                <c:pt idx="86">
                  <c:v>44641.548611111109</c:v>
                </c:pt>
                <c:pt idx="87">
                  <c:v>44641.552083333336</c:v>
                </c:pt>
                <c:pt idx="88">
                  <c:v>44641.555555555555</c:v>
                </c:pt>
                <c:pt idx="89">
                  <c:v>44641.559027777781</c:v>
                </c:pt>
                <c:pt idx="90">
                  <c:v>44641.5625</c:v>
                </c:pt>
                <c:pt idx="91">
                  <c:v>44641.565972222219</c:v>
                </c:pt>
                <c:pt idx="92">
                  <c:v>44641.569444444445</c:v>
                </c:pt>
                <c:pt idx="93">
                  <c:v>44641.572916666664</c:v>
                </c:pt>
                <c:pt idx="94">
                  <c:v>44641.576388888891</c:v>
                </c:pt>
                <c:pt idx="95">
                  <c:v>44641.579861111109</c:v>
                </c:pt>
                <c:pt idx="96">
                  <c:v>44641.583333333336</c:v>
                </c:pt>
                <c:pt idx="97">
                  <c:v>44641.586805555555</c:v>
                </c:pt>
                <c:pt idx="98">
                  <c:v>44641.590277777781</c:v>
                </c:pt>
                <c:pt idx="99">
                  <c:v>44641.59375</c:v>
                </c:pt>
                <c:pt idx="100">
                  <c:v>44641.597222222219</c:v>
                </c:pt>
                <c:pt idx="101">
                  <c:v>44641.600694444445</c:v>
                </c:pt>
                <c:pt idx="102">
                  <c:v>44641.604166666664</c:v>
                </c:pt>
                <c:pt idx="103">
                  <c:v>44641.607638888891</c:v>
                </c:pt>
                <c:pt idx="104">
                  <c:v>44641.611111111109</c:v>
                </c:pt>
                <c:pt idx="105">
                  <c:v>44641.614583333336</c:v>
                </c:pt>
                <c:pt idx="106">
                  <c:v>44641.618055555555</c:v>
                </c:pt>
                <c:pt idx="107">
                  <c:v>44641.621527777781</c:v>
                </c:pt>
                <c:pt idx="108">
                  <c:v>44641.625</c:v>
                </c:pt>
                <c:pt idx="109">
                  <c:v>44641.628472222219</c:v>
                </c:pt>
                <c:pt idx="110">
                  <c:v>44641.631944444445</c:v>
                </c:pt>
                <c:pt idx="111">
                  <c:v>44641.635416666664</c:v>
                </c:pt>
                <c:pt idx="112">
                  <c:v>44641.638888888891</c:v>
                </c:pt>
                <c:pt idx="113">
                  <c:v>44641.642361111109</c:v>
                </c:pt>
                <c:pt idx="114">
                  <c:v>44641.645833333336</c:v>
                </c:pt>
                <c:pt idx="115">
                  <c:v>44641.649305555555</c:v>
                </c:pt>
                <c:pt idx="116">
                  <c:v>44641.652777777781</c:v>
                </c:pt>
                <c:pt idx="117">
                  <c:v>44641.65625</c:v>
                </c:pt>
                <c:pt idx="118">
                  <c:v>44641.659722222219</c:v>
                </c:pt>
                <c:pt idx="119">
                  <c:v>44641.663194444445</c:v>
                </c:pt>
                <c:pt idx="120">
                  <c:v>44641.666666666664</c:v>
                </c:pt>
                <c:pt idx="121">
                  <c:v>44641.670138888891</c:v>
                </c:pt>
                <c:pt idx="122">
                  <c:v>44641.673611111109</c:v>
                </c:pt>
                <c:pt idx="123">
                  <c:v>44641.677083333336</c:v>
                </c:pt>
                <c:pt idx="124">
                  <c:v>44641.680555555555</c:v>
                </c:pt>
                <c:pt idx="125">
                  <c:v>44641.684027777781</c:v>
                </c:pt>
                <c:pt idx="126">
                  <c:v>44641.6875</c:v>
                </c:pt>
                <c:pt idx="127">
                  <c:v>44641.690972222219</c:v>
                </c:pt>
                <c:pt idx="128">
                  <c:v>44641.694444444445</c:v>
                </c:pt>
                <c:pt idx="129">
                  <c:v>44641.697916666664</c:v>
                </c:pt>
                <c:pt idx="130">
                  <c:v>44641.701388888891</c:v>
                </c:pt>
                <c:pt idx="131">
                  <c:v>44641.704861111109</c:v>
                </c:pt>
                <c:pt idx="132">
                  <c:v>44641.708333333336</c:v>
                </c:pt>
                <c:pt idx="133">
                  <c:v>44641.711805555555</c:v>
                </c:pt>
                <c:pt idx="134">
                  <c:v>44641.715277777781</c:v>
                </c:pt>
                <c:pt idx="135">
                  <c:v>44641.71875</c:v>
                </c:pt>
                <c:pt idx="136">
                  <c:v>44641.722222222219</c:v>
                </c:pt>
                <c:pt idx="137">
                  <c:v>44641.725694444445</c:v>
                </c:pt>
                <c:pt idx="138">
                  <c:v>44641.729166666664</c:v>
                </c:pt>
                <c:pt idx="139">
                  <c:v>44641.732638888891</c:v>
                </c:pt>
                <c:pt idx="140">
                  <c:v>44641.736111111109</c:v>
                </c:pt>
                <c:pt idx="141">
                  <c:v>44641.739583333336</c:v>
                </c:pt>
                <c:pt idx="142">
                  <c:v>44641.743055555555</c:v>
                </c:pt>
                <c:pt idx="143">
                  <c:v>44641.746527777781</c:v>
                </c:pt>
                <c:pt idx="144">
                  <c:v>44641.75</c:v>
                </c:pt>
              </c:numCache>
            </c:numRef>
          </c:xVal>
          <c:yVal>
            <c:numRef>
              <c:f>Simulation_March!$AM$3:$AM$147</c:f>
              <c:numCache>
                <c:formatCode>General</c:formatCode>
                <c:ptCount val="14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20</c:v>
                </c:pt>
                <c:pt idx="24">
                  <c:v>20</c:v>
                </c:pt>
                <c:pt idx="25">
                  <c:v>20</c:v>
                </c:pt>
                <c:pt idx="26">
                  <c:v>20</c:v>
                </c:pt>
                <c:pt idx="27">
                  <c:v>20</c:v>
                </c:pt>
                <c:pt idx="28">
                  <c:v>20</c:v>
                </c:pt>
                <c:pt idx="29">
                  <c:v>20</c:v>
                </c:pt>
                <c:pt idx="30">
                  <c:v>20</c:v>
                </c:pt>
                <c:pt idx="31">
                  <c:v>20</c:v>
                </c:pt>
                <c:pt idx="32">
                  <c:v>20</c:v>
                </c:pt>
                <c:pt idx="33">
                  <c:v>20</c:v>
                </c:pt>
                <c:pt idx="34">
                  <c:v>20</c:v>
                </c:pt>
                <c:pt idx="35">
                  <c:v>20</c:v>
                </c:pt>
                <c:pt idx="36">
                  <c:v>20</c:v>
                </c:pt>
                <c:pt idx="37">
                  <c:v>20</c:v>
                </c:pt>
                <c:pt idx="38">
                  <c:v>20</c:v>
                </c:pt>
                <c:pt idx="39">
                  <c:v>20</c:v>
                </c:pt>
                <c:pt idx="40">
                  <c:v>20</c:v>
                </c:pt>
                <c:pt idx="41">
                  <c:v>20</c:v>
                </c:pt>
                <c:pt idx="42">
                  <c:v>20</c:v>
                </c:pt>
                <c:pt idx="43">
                  <c:v>20</c:v>
                </c:pt>
                <c:pt idx="44">
                  <c:v>20</c:v>
                </c:pt>
                <c:pt idx="45">
                  <c:v>20</c:v>
                </c:pt>
                <c:pt idx="46">
                  <c:v>20</c:v>
                </c:pt>
                <c:pt idx="47">
                  <c:v>20</c:v>
                </c:pt>
                <c:pt idx="48">
                  <c:v>20</c:v>
                </c:pt>
                <c:pt idx="49">
                  <c:v>20</c:v>
                </c:pt>
                <c:pt idx="50">
                  <c:v>20</c:v>
                </c:pt>
                <c:pt idx="51">
                  <c:v>20</c:v>
                </c:pt>
                <c:pt idx="52">
                  <c:v>20</c:v>
                </c:pt>
                <c:pt idx="53">
                  <c:v>20</c:v>
                </c:pt>
                <c:pt idx="54">
                  <c:v>20</c:v>
                </c:pt>
                <c:pt idx="55">
                  <c:v>20</c:v>
                </c:pt>
                <c:pt idx="56">
                  <c:v>20</c:v>
                </c:pt>
                <c:pt idx="57">
                  <c:v>20</c:v>
                </c:pt>
                <c:pt idx="58">
                  <c:v>20</c:v>
                </c:pt>
                <c:pt idx="59">
                  <c:v>20</c:v>
                </c:pt>
                <c:pt idx="60">
                  <c:v>20</c:v>
                </c:pt>
                <c:pt idx="61">
                  <c:v>20</c:v>
                </c:pt>
                <c:pt idx="62">
                  <c:v>20</c:v>
                </c:pt>
                <c:pt idx="63">
                  <c:v>20</c:v>
                </c:pt>
                <c:pt idx="64">
                  <c:v>20</c:v>
                </c:pt>
                <c:pt idx="65">
                  <c:v>20</c:v>
                </c:pt>
                <c:pt idx="66">
                  <c:v>20</c:v>
                </c:pt>
                <c:pt idx="67">
                  <c:v>20</c:v>
                </c:pt>
                <c:pt idx="68">
                  <c:v>20</c:v>
                </c:pt>
                <c:pt idx="69">
                  <c:v>20</c:v>
                </c:pt>
                <c:pt idx="70">
                  <c:v>20</c:v>
                </c:pt>
                <c:pt idx="71">
                  <c:v>20</c:v>
                </c:pt>
                <c:pt idx="72">
                  <c:v>20</c:v>
                </c:pt>
                <c:pt idx="73">
                  <c:v>20</c:v>
                </c:pt>
                <c:pt idx="74">
                  <c:v>20</c:v>
                </c:pt>
                <c:pt idx="75">
                  <c:v>20</c:v>
                </c:pt>
                <c:pt idx="76">
                  <c:v>20</c:v>
                </c:pt>
                <c:pt idx="77">
                  <c:v>20</c:v>
                </c:pt>
                <c:pt idx="78">
                  <c:v>20</c:v>
                </c:pt>
                <c:pt idx="79">
                  <c:v>20</c:v>
                </c:pt>
                <c:pt idx="80">
                  <c:v>20</c:v>
                </c:pt>
                <c:pt idx="81">
                  <c:v>20</c:v>
                </c:pt>
                <c:pt idx="82">
                  <c:v>20</c:v>
                </c:pt>
                <c:pt idx="83">
                  <c:v>20</c:v>
                </c:pt>
                <c:pt idx="84">
                  <c:v>20</c:v>
                </c:pt>
                <c:pt idx="85">
                  <c:v>20</c:v>
                </c:pt>
                <c:pt idx="86">
                  <c:v>20</c:v>
                </c:pt>
                <c:pt idx="87">
                  <c:v>20</c:v>
                </c:pt>
                <c:pt idx="88">
                  <c:v>20</c:v>
                </c:pt>
                <c:pt idx="89">
                  <c:v>20</c:v>
                </c:pt>
                <c:pt idx="90">
                  <c:v>20</c:v>
                </c:pt>
                <c:pt idx="91">
                  <c:v>20</c:v>
                </c:pt>
                <c:pt idx="92">
                  <c:v>20</c:v>
                </c:pt>
                <c:pt idx="93">
                  <c:v>20</c:v>
                </c:pt>
                <c:pt idx="94">
                  <c:v>20</c:v>
                </c:pt>
                <c:pt idx="95">
                  <c:v>20</c:v>
                </c:pt>
                <c:pt idx="96">
                  <c:v>20</c:v>
                </c:pt>
                <c:pt idx="97">
                  <c:v>20</c:v>
                </c:pt>
                <c:pt idx="98">
                  <c:v>20</c:v>
                </c:pt>
                <c:pt idx="99">
                  <c:v>20</c:v>
                </c:pt>
                <c:pt idx="100">
                  <c:v>20</c:v>
                </c:pt>
                <c:pt idx="101">
                  <c:v>20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numCache>
            </c:numRef>
          </c:yVal>
          <c:smooth val="0"/>
          <c:extLst>
            <c:ext xmlns:c16="http://schemas.microsoft.com/office/drawing/2014/chart" uri="{C3380CC4-5D6E-409C-BE32-E72D297353CC}">
              <c16:uniqueId val="{00000004-8BAB-4094-AA66-C6686C58FC75}"/>
            </c:ext>
          </c:extLst>
        </c:ser>
        <c:dLbls>
          <c:showLegendKey val="0"/>
          <c:showVal val="0"/>
          <c:showCatName val="0"/>
          <c:showSerName val="0"/>
          <c:showPercent val="0"/>
          <c:showBubbleSize val="0"/>
        </c:dLbls>
        <c:axId val="588631272"/>
        <c:axId val="588631992"/>
        <c:extLst>
          <c:ext xmlns:c15="http://schemas.microsoft.com/office/drawing/2012/chart" uri="{02D57815-91ED-43cb-92C2-25804820EDAC}">
            <c15:filteredScatterSeries>
              <c15:ser>
                <c:idx val="2"/>
                <c:order val="4"/>
                <c:tx>
                  <c:strRef>
                    <c:extLst>
                      <c:ext uri="{02D57815-91ED-43cb-92C2-25804820EDAC}">
                        <c15:formulaRef>
                          <c15:sqref>Simulation_March!$AV$2</c15:sqref>
                        </c15:formulaRef>
                      </c:ext>
                    </c:extLst>
                    <c:strCache>
                      <c:ptCount val="1"/>
                      <c:pt idx="0">
                        <c:v>P_from grid (kW)</c:v>
                      </c:pt>
                    </c:strCache>
                  </c:strRef>
                </c:tx>
                <c:spPr>
                  <a:ln w="15875">
                    <a:solidFill>
                      <a:schemeClr val="bg1">
                        <a:lumMod val="50000"/>
                      </a:schemeClr>
                    </a:solidFill>
                    <a:prstDash val="dash"/>
                  </a:ln>
                </c:spPr>
                <c:marker>
                  <c:symbol val="none"/>
                </c:marker>
                <c:xVal>
                  <c:numRef>
                    <c:extLst>
                      <c:ext uri="{02D57815-91ED-43cb-92C2-25804820EDAC}">
                        <c15:formulaRef>
                          <c15:sqref>Simulation_March!$A$3:$A$147</c15:sqref>
                        </c15:formulaRef>
                      </c:ext>
                    </c:extLst>
                    <c:numCache>
                      <c:formatCode>m/d/yyyy\ h:mm</c:formatCode>
                      <c:ptCount val="145"/>
                      <c:pt idx="0">
                        <c:v>44641.25</c:v>
                      </c:pt>
                      <c:pt idx="1">
                        <c:v>44641.253472222219</c:v>
                      </c:pt>
                      <c:pt idx="2">
                        <c:v>44641.256944444445</c:v>
                      </c:pt>
                      <c:pt idx="3">
                        <c:v>44641.260416666664</c:v>
                      </c:pt>
                      <c:pt idx="4">
                        <c:v>44641.263888888891</c:v>
                      </c:pt>
                      <c:pt idx="5">
                        <c:v>44641.267361111109</c:v>
                      </c:pt>
                      <c:pt idx="6">
                        <c:v>44641.270833333336</c:v>
                      </c:pt>
                      <c:pt idx="7">
                        <c:v>44641.274305555555</c:v>
                      </c:pt>
                      <c:pt idx="8">
                        <c:v>44641.277777777781</c:v>
                      </c:pt>
                      <c:pt idx="9">
                        <c:v>44641.28125</c:v>
                      </c:pt>
                      <c:pt idx="10">
                        <c:v>44641.284722222219</c:v>
                      </c:pt>
                      <c:pt idx="11">
                        <c:v>44641.288194444445</c:v>
                      </c:pt>
                      <c:pt idx="12">
                        <c:v>44641.291666666664</c:v>
                      </c:pt>
                      <c:pt idx="13">
                        <c:v>44641.295138888891</c:v>
                      </c:pt>
                      <c:pt idx="14">
                        <c:v>44641.298611111109</c:v>
                      </c:pt>
                      <c:pt idx="15">
                        <c:v>44641.302083333336</c:v>
                      </c:pt>
                      <c:pt idx="16">
                        <c:v>44641.305555555555</c:v>
                      </c:pt>
                      <c:pt idx="17">
                        <c:v>44641.309027777781</c:v>
                      </c:pt>
                      <c:pt idx="18">
                        <c:v>44641.3125</c:v>
                      </c:pt>
                      <c:pt idx="19">
                        <c:v>44641.315972222219</c:v>
                      </c:pt>
                      <c:pt idx="20">
                        <c:v>44641.319444444445</c:v>
                      </c:pt>
                      <c:pt idx="21">
                        <c:v>44641.322916666664</c:v>
                      </c:pt>
                      <c:pt idx="22">
                        <c:v>44641.326388888891</c:v>
                      </c:pt>
                      <c:pt idx="23">
                        <c:v>44641.329861111109</c:v>
                      </c:pt>
                      <c:pt idx="24">
                        <c:v>44641.333333333336</c:v>
                      </c:pt>
                      <c:pt idx="25">
                        <c:v>44641.336805555555</c:v>
                      </c:pt>
                      <c:pt idx="26">
                        <c:v>44641.340277777781</c:v>
                      </c:pt>
                      <c:pt idx="27">
                        <c:v>44641.34375</c:v>
                      </c:pt>
                      <c:pt idx="28">
                        <c:v>44641.347222222219</c:v>
                      </c:pt>
                      <c:pt idx="29">
                        <c:v>44641.350694444445</c:v>
                      </c:pt>
                      <c:pt idx="30">
                        <c:v>44641.354166666664</c:v>
                      </c:pt>
                      <c:pt idx="31">
                        <c:v>44641.357638888891</c:v>
                      </c:pt>
                      <c:pt idx="32">
                        <c:v>44641.361111111109</c:v>
                      </c:pt>
                      <c:pt idx="33">
                        <c:v>44641.364583333336</c:v>
                      </c:pt>
                      <c:pt idx="34">
                        <c:v>44641.368055555555</c:v>
                      </c:pt>
                      <c:pt idx="35">
                        <c:v>44641.371527777781</c:v>
                      </c:pt>
                      <c:pt idx="36">
                        <c:v>44641.375</c:v>
                      </c:pt>
                      <c:pt idx="37">
                        <c:v>44641.378472222219</c:v>
                      </c:pt>
                      <c:pt idx="38">
                        <c:v>44641.381944444445</c:v>
                      </c:pt>
                      <c:pt idx="39">
                        <c:v>44641.385416666664</c:v>
                      </c:pt>
                      <c:pt idx="40">
                        <c:v>44641.388888888891</c:v>
                      </c:pt>
                      <c:pt idx="41">
                        <c:v>44641.392361111109</c:v>
                      </c:pt>
                      <c:pt idx="42">
                        <c:v>44641.395833333336</c:v>
                      </c:pt>
                      <c:pt idx="43">
                        <c:v>44641.399305555555</c:v>
                      </c:pt>
                      <c:pt idx="44">
                        <c:v>44641.402777777781</c:v>
                      </c:pt>
                      <c:pt idx="45">
                        <c:v>44641.40625</c:v>
                      </c:pt>
                      <c:pt idx="46">
                        <c:v>44641.409722222219</c:v>
                      </c:pt>
                      <c:pt idx="47">
                        <c:v>44641.413194444445</c:v>
                      </c:pt>
                      <c:pt idx="48">
                        <c:v>44641.416666666664</c:v>
                      </c:pt>
                      <c:pt idx="49">
                        <c:v>44641.420138888891</c:v>
                      </c:pt>
                      <c:pt idx="50">
                        <c:v>44641.423611111109</c:v>
                      </c:pt>
                      <c:pt idx="51">
                        <c:v>44641.427083333336</c:v>
                      </c:pt>
                      <c:pt idx="52">
                        <c:v>44641.430555555555</c:v>
                      </c:pt>
                      <c:pt idx="53">
                        <c:v>44641.434027777781</c:v>
                      </c:pt>
                      <c:pt idx="54">
                        <c:v>44641.4375</c:v>
                      </c:pt>
                      <c:pt idx="55">
                        <c:v>44641.440972222219</c:v>
                      </c:pt>
                      <c:pt idx="56">
                        <c:v>44641.444444444445</c:v>
                      </c:pt>
                      <c:pt idx="57">
                        <c:v>44641.447916666664</c:v>
                      </c:pt>
                      <c:pt idx="58">
                        <c:v>44641.451388888891</c:v>
                      </c:pt>
                      <c:pt idx="59">
                        <c:v>44641.454861111109</c:v>
                      </c:pt>
                      <c:pt idx="60">
                        <c:v>44641.458333333336</c:v>
                      </c:pt>
                      <c:pt idx="61">
                        <c:v>44641.461805555555</c:v>
                      </c:pt>
                      <c:pt idx="62">
                        <c:v>44641.465277777781</c:v>
                      </c:pt>
                      <c:pt idx="63">
                        <c:v>44641.46875</c:v>
                      </c:pt>
                      <c:pt idx="64">
                        <c:v>44641.472222222219</c:v>
                      </c:pt>
                      <c:pt idx="65">
                        <c:v>44641.475694444445</c:v>
                      </c:pt>
                      <c:pt idx="66">
                        <c:v>44641.479166666664</c:v>
                      </c:pt>
                      <c:pt idx="67">
                        <c:v>44641.482638888891</c:v>
                      </c:pt>
                      <c:pt idx="68">
                        <c:v>44641.486111111109</c:v>
                      </c:pt>
                      <c:pt idx="69">
                        <c:v>44641.489583333336</c:v>
                      </c:pt>
                      <c:pt idx="70">
                        <c:v>44641.493055555555</c:v>
                      </c:pt>
                      <c:pt idx="71">
                        <c:v>44641.496527777781</c:v>
                      </c:pt>
                      <c:pt idx="72">
                        <c:v>44641.5</c:v>
                      </c:pt>
                      <c:pt idx="73">
                        <c:v>44641.503472222219</c:v>
                      </c:pt>
                      <c:pt idx="74">
                        <c:v>44641.506944444445</c:v>
                      </c:pt>
                      <c:pt idx="75">
                        <c:v>44641.510416666664</c:v>
                      </c:pt>
                      <c:pt idx="76">
                        <c:v>44641.513888888891</c:v>
                      </c:pt>
                      <c:pt idx="77">
                        <c:v>44641.517361111109</c:v>
                      </c:pt>
                      <c:pt idx="78">
                        <c:v>44641.520833333336</c:v>
                      </c:pt>
                      <c:pt idx="79">
                        <c:v>44641.524305555555</c:v>
                      </c:pt>
                      <c:pt idx="80">
                        <c:v>44641.527777777781</c:v>
                      </c:pt>
                      <c:pt idx="81">
                        <c:v>44641.53125</c:v>
                      </c:pt>
                      <c:pt idx="82">
                        <c:v>44641.534722222219</c:v>
                      </c:pt>
                      <c:pt idx="83">
                        <c:v>44641.538194444445</c:v>
                      </c:pt>
                      <c:pt idx="84">
                        <c:v>44641.541666666664</c:v>
                      </c:pt>
                      <c:pt idx="85">
                        <c:v>44641.545138888891</c:v>
                      </c:pt>
                      <c:pt idx="86">
                        <c:v>44641.548611111109</c:v>
                      </c:pt>
                      <c:pt idx="87">
                        <c:v>44641.552083333336</c:v>
                      </c:pt>
                      <c:pt idx="88">
                        <c:v>44641.555555555555</c:v>
                      </c:pt>
                      <c:pt idx="89">
                        <c:v>44641.559027777781</c:v>
                      </c:pt>
                      <c:pt idx="90">
                        <c:v>44641.5625</c:v>
                      </c:pt>
                      <c:pt idx="91">
                        <c:v>44641.565972222219</c:v>
                      </c:pt>
                      <c:pt idx="92">
                        <c:v>44641.569444444445</c:v>
                      </c:pt>
                      <c:pt idx="93">
                        <c:v>44641.572916666664</c:v>
                      </c:pt>
                      <c:pt idx="94">
                        <c:v>44641.576388888891</c:v>
                      </c:pt>
                      <c:pt idx="95">
                        <c:v>44641.579861111109</c:v>
                      </c:pt>
                      <c:pt idx="96">
                        <c:v>44641.583333333336</c:v>
                      </c:pt>
                      <c:pt idx="97">
                        <c:v>44641.586805555555</c:v>
                      </c:pt>
                      <c:pt idx="98">
                        <c:v>44641.590277777781</c:v>
                      </c:pt>
                      <c:pt idx="99">
                        <c:v>44641.59375</c:v>
                      </c:pt>
                      <c:pt idx="100">
                        <c:v>44641.597222222219</c:v>
                      </c:pt>
                      <c:pt idx="101">
                        <c:v>44641.600694444445</c:v>
                      </c:pt>
                      <c:pt idx="102">
                        <c:v>44641.604166666664</c:v>
                      </c:pt>
                      <c:pt idx="103">
                        <c:v>44641.607638888891</c:v>
                      </c:pt>
                      <c:pt idx="104">
                        <c:v>44641.611111111109</c:v>
                      </c:pt>
                      <c:pt idx="105">
                        <c:v>44641.614583333336</c:v>
                      </c:pt>
                      <c:pt idx="106">
                        <c:v>44641.618055555555</c:v>
                      </c:pt>
                      <c:pt idx="107">
                        <c:v>44641.621527777781</c:v>
                      </c:pt>
                      <c:pt idx="108">
                        <c:v>44641.625</c:v>
                      </c:pt>
                      <c:pt idx="109">
                        <c:v>44641.628472222219</c:v>
                      </c:pt>
                      <c:pt idx="110">
                        <c:v>44641.631944444445</c:v>
                      </c:pt>
                      <c:pt idx="111">
                        <c:v>44641.635416666664</c:v>
                      </c:pt>
                      <c:pt idx="112">
                        <c:v>44641.638888888891</c:v>
                      </c:pt>
                      <c:pt idx="113">
                        <c:v>44641.642361111109</c:v>
                      </c:pt>
                      <c:pt idx="114">
                        <c:v>44641.645833333336</c:v>
                      </c:pt>
                      <c:pt idx="115">
                        <c:v>44641.649305555555</c:v>
                      </c:pt>
                      <c:pt idx="116">
                        <c:v>44641.652777777781</c:v>
                      </c:pt>
                      <c:pt idx="117">
                        <c:v>44641.65625</c:v>
                      </c:pt>
                      <c:pt idx="118">
                        <c:v>44641.659722222219</c:v>
                      </c:pt>
                      <c:pt idx="119">
                        <c:v>44641.663194444445</c:v>
                      </c:pt>
                      <c:pt idx="120">
                        <c:v>44641.666666666664</c:v>
                      </c:pt>
                      <c:pt idx="121">
                        <c:v>44641.670138888891</c:v>
                      </c:pt>
                      <c:pt idx="122">
                        <c:v>44641.673611111109</c:v>
                      </c:pt>
                      <c:pt idx="123">
                        <c:v>44641.677083333336</c:v>
                      </c:pt>
                      <c:pt idx="124">
                        <c:v>44641.680555555555</c:v>
                      </c:pt>
                      <c:pt idx="125">
                        <c:v>44641.684027777781</c:v>
                      </c:pt>
                      <c:pt idx="126">
                        <c:v>44641.6875</c:v>
                      </c:pt>
                      <c:pt idx="127">
                        <c:v>44641.690972222219</c:v>
                      </c:pt>
                      <c:pt idx="128">
                        <c:v>44641.694444444445</c:v>
                      </c:pt>
                      <c:pt idx="129">
                        <c:v>44641.697916666664</c:v>
                      </c:pt>
                      <c:pt idx="130">
                        <c:v>44641.701388888891</c:v>
                      </c:pt>
                      <c:pt idx="131">
                        <c:v>44641.704861111109</c:v>
                      </c:pt>
                      <c:pt idx="132">
                        <c:v>44641.708333333336</c:v>
                      </c:pt>
                      <c:pt idx="133">
                        <c:v>44641.711805555555</c:v>
                      </c:pt>
                      <c:pt idx="134">
                        <c:v>44641.715277777781</c:v>
                      </c:pt>
                      <c:pt idx="135">
                        <c:v>44641.71875</c:v>
                      </c:pt>
                      <c:pt idx="136">
                        <c:v>44641.722222222219</c:v>
                      </c:pt>
                      <c:pt idx="137">
                        <c:v>44641.725694444445</c:v>
                      </c:pt>
                      <c:pt idx="138">
                        <c:v>44641.729166666664</c:v>
                      </c:pt>
                      <c:pt idx="139">
                        <c:v>44641.732638888891</c:v>
                      </c:pt>
                      <c:pt idx="140">
                        <c:v>44641.736111111109</c:v>
                      </c:pt>
                      <c:pt idx="141">
                        <c:v>44641.739583333336</c:v>
                      </c:pt>
                      <c:pt idx="142">
                        <c:v>44641.743055555555</c:v>
                      </c:pt>
                      <c:pt idx="143">
                        <c:v>44641.746527777781</c:v>
                      </c:pt>
                      <c:pt idx="144">
                        <c:v>44641.75</c:v>
                      </c:pt>
                    </c:numCache>
                  </c:numRef>
                </c:xVal>
                <c:yVal>
                  <c:numRef>
                    <c:extLst>
                      <c:ext uri="{02D57815-91ED-43cb-92C2-25804820EDAC}">
                        <c15:formulaRef>
                          <c15:sqref>Simulation_March!$AV$3:$AV$147</c15:sqref>
                        </c15:formulaRef>
                      </c:ext>
                    </c:extLst>
                    <c:numCache>
                      <c:formatCode>General</c:formatCode>
                      <c:ptCount val="145"/>
                      <c:pt idx="0">
                        <c:v>2.3361999999999998</c:v>
                      </c:pt>
                      <c:pt idx="1">
                        <c:v>3.4687999999999999</c:v>
                      </c:pt>
                      <c:pt idx="2">
                        <c:v>7.3337999999999903</c:v>
                      </c:pt>
                      <c:pt idx="3">
                        <c:v>9.9364000000000008</c:v>
                      </c:pt>
                      <c:pt idx="4">
                        <c:v>8.6177999999999901</c:v>
                      </c:pt>
                      <c:pt idx="5">
                        <c:v>7.0204000000000004</c:v>
                      </c:pt>
                      <c:pt idx="6">
                        <c:v>7.1703999999999999</c:v>
                      </c:pt>
                      <c:pt idx="7">
                        <c:v>7.1067999999999998</c:v>
                      </c:pt>
                      <c:pt idx="8">
                        <c:v>8.1059999999999999</c:v>
                      </c:pt>
                      <c:pt idx="9">
                        <c:v>8.8596000000000004</c:v>
                      </c:pt>
                      <c:pt idx="10">
                        <c:v>10.784599999999902</c:v>
                      </c:pt>
                      <c:pt idx="11">
                        <c:v>10.102</c:v>
                      </c:pt>
                      <c:pt idx="12">
                        <c:v>9.8217999999999996</c:v>
                      </c:pt>
                      <c:pt idx="13">
                        <c:v>11.763400000000001</c:v>
                      </c:pt>
                      <c:pt idx="14">
                        <c:v>14.444199999999901</c:v>
                      </c:pt>
                      <c:pt idx="15">
                        <c:v>11.877000000000001</c:v>
                      </c:pt>
                      <c:pt idx="16">
                        <c:v>10.8588</c:v>
                      </c:pt>
                      <c:pt idx="17">
                        <c:v>10.597799999999999</c:v>
                      </c:pt>
                      <c:pt idx="18">
                        <c:v>10.212999999999999</c:v>
                      </c:pt>
                      <c:pt idx="19">
                        <c:v>11.0664</c:v>
                      </c:pt>
                      <c:pt idx="20">
                        <c:v>18.627176544768712</c:v>
                      </c:pt>
                      <c:pt idx="21">
                        <c:v>28.619353089459338</c:v>
                      </c:pt>
                      <c:pt idx="22">
                        <c:v>23.681129463620596</c:v>
                      </c:pt>
                      <c:pt idx="23">
                        <c:v>33.343729634152069</c:v>
                      </c:pt>
                      <c:pt idx="24">
                        <c:v>29.116506007910594</c:v>
                      </c:pt>
                      <c:pt idx="25">
                        <c:v>29.928906007897954</c:v>
                      </c:pt>
                      <c:pt idx="26">
                        <c:v>27.111706007933517</c:v>
                      </c:pt>
                      <c:pt idx="27">
                        <c:v>26.880706007925053</c:v>
                      </c:pt>
                      <c:pt idx="28">
                        <c:v>27.031706007934321</c:v>
                      </c:pt>
                      <c:pt idx="29">
                        <c:v>26.552106007939294</c:v>
                      </c:pt>
                      <c:pt idx="30">
                        <c:v>29.194858926858966</c:v>
                      </c:pt>
                      <c:pt idx="31">
                        <c:v>30.479458926843058</c:v>
                      </c:pt>
                      <c:pt idx="32">
                        <c:v>27.599258926877265</c:v>
                      </c:pt>
                      <c:pt idx="33">
                        <c:v>27.231258926881328</c:v>
                      </c:pt>
                      <c:pt idx="34">
                        <c:v>27.686458926876249</c:v>
                      </c:pt>
                      <c:pt idx="35">
                        <c:v>32.338184022860773</c:v>
                      </c:pt>
                      <c:pt idx="36">
                        <c:v>32.044482552822139</c:v>
                      </c:pt>
                      <c:pt idx="37">
                        <c:v>31.937682552819915</c:v>
                      </c:pt>
                      <c:pt idx="38">
                        <c:v>31.191482552840501</c:v>
                      </c:pt>
                      <c:pt idx="39">
                        <c:v>30.582282552856338</c:v>
                      </c:pt>
                      <c:pt idx="40">
                        <c:v>32.082282552991408</c:v>
                      </c:pt>
                      <c:pt idx="41">
                        <c:v>30.153082553017214</c:v>
                      </c:pt>
                      <c:pt idx="42">
                        <c:v>29.638082553025782</c:v>
                      </c:pt>
                      <c:pt idx="43">
                        <c:v>29.429682553040269</c:v>
                      </c:pt>
                      <c:pt idx="44">
                        <c:v>29.690882553054788</c:v>
                      </c:pt>
                      <c:pt idx="45">
                        <c:v>29.12788255303257</c:v>
                      </c:pt>
                      <c:pt idx="46">
                        <c:v>29.32108255303233</c:v>
                      </c:pt>
                      <c:pt idx="47">
                        <c:v>31.525082552860678</c:v>
                      </c:pt>
                      <c:pt idx="48">
                        <c:v>30.866482553214844</c:v>
                      </c:pt>
                      <c:pt idx="49">
                        <c:v>28.72208255321496</c:v>
                      </c:pt>
                      <c:pt idx="50">
                        <c:v>28.584282553215594</c:v>
                      </c:pt>
                      <c:pt idx="51">
                        <c:v>29.569882553215091</c:v>
                      </c:pt>
                      <c:pt idx="52">
                        <c:v>27.98428255321452</c:v>
                      </c:pt>
                      <c:pt idx="53">
                        <c:v>27.705482553216559</c:v>
                      </c:pt>
                      <c:pt idx="54">
                        <c:v>28.482282553214858</c:v>
                      </c:pt>
                      <c:pt idx="55">
                        <c:v>27.425682553214941</c:v>
                      </c:pt>
                      <c:pt idx="56">
                        <c:v>27.207682553214894</c:v>
                      </c:pt>
                      <c:pt idx="57">
                        <c:v>27.256082553214107</c:v>
                      </c:pt>
                      <c:pt idx="58">
                        <c:v>26.436082553214909</c:v>
                      </c:pt>
                      <c:pt idx="59">
                        <c:v>31.946106179066504</c:v>
                      </c:pt>
                      <c:pt idx="60">
                        <c:v>31.823106179088377</c:v>
                      </c:pt>
                      <c:pt idx="61">
                        <c:v>33.079306179088164</c:v>
                      </c:pt>
                      <c:pt idx="62">
                        <c:v>31.796506179088151</c:v>
                      </c:pt>
                      <c:pt idx="63">
                        <c:v>31.560506179088176</c:v>
                      </c:pt>
                      <c:pt idx="64">
                        <c:v>32.250706179088034</c:v>
                      </c:pt>
                      <c:pt idx="65">
                        <c:v>31.672706179088177</c:v>
                      </c:pt>
                      <c:pt idx="66">
                        <c:v>31.544306179088061</c:v>
                      </c:pt>
                      <c:pt idx="67">
                        <c:v>31.543106179088131</c:v>
                      </c:pt>
                      <c:pt idx="68">
                        <c:v>32.185706179088044</c:v>
                      </c:pt>
                      <c:pt idx="69">
                        <c:v>34.892706179087774</c:v>
                      </c:pt>
                      <c:pt idx="70">
                        <c:v>32.689906179087885</c:v>
                      </c:pt>
                      <c:pt idx="71">
                        <c:v>31.470706179088118</c:v>
                      </c:pt>
                      <c:pt idx="72">
                        <c:v>32.598306179104284</c:v>
                      </c:pt>
                      <c:pt idx="73">
                        <c:v>32.42630617910428</c:v>
                      </c:pt>
                      <c:pt idx="74">
                        <c:v>31.400106179104426</c:v>
                      </c:pt>
                      <c:pt idx="75">
                        <c:v>31.127106179104324</c:v>
                      </c:pt>
                      <c:pt idx="76">
                        <c:v>31.5411061791043</c:v>
                      </c:pt>
                      <c:pt idx="77">
                        <c:v>31.509506179104399</c:v>
                      </c:pt>
                      <c:pt idx="78">
                        <c:v>33.031306179104391</c:v>
                      </c:pt>
                      <c:pt idx="79">
                        <c:v>31.470706179104397</c:v>
                      </c:pt>
                      <c:pt idx="80">
                        <c:v>31.116906179104422</c:v>
                      </c:pt>
                      <c:pt idx="81">
                        <c:v>31.628706179104405</c:v>
                      </c:pt>
                      <c:pt idx="82">
                        <c:v>32.104506179104291</c:v>
                      </c:pt>
                      <c:pt idx="83">
                        <c:v>30.986706179104367</c:v>
                      </c:pt>
                      <c:pt idx="84">
                        <c:v>31.076306179116344</c:v>
                      </c:pt>
                      <c:pt idx="85">
                        <c:v>31.275506179116377</c:v>
                      </c:pt>
                      <c:pt idx="86">
                        <c:v>31.61610617911635</c:v>
                      </c:pt>
                      <c:pt idx="87">
                        <c:v>31.983306179116333</c:v>
                      </c:pt>
                      <c:pt idx="88">
                        <c:v>33.597106179113212</c:v>
                      </c:pt>
                      <c:pt idx="89">
                        <c:v>32.414506179113566</c:v>
                      </c:pt>
                      <c:pt idx="90">
                        <c:v>33.752106179113795</c:v>
                      </c:pt>
                      <c:pt idx="91">
                        <c:v>34.695906179113429</c:v>
                      </c:pt>
                      <c:pt idx="92">
                        <c:v>32.146106179115279</c:v>
                      </c:pt>
                      <c:pt idx="93">
                        <c:v>32.181706179116219</c:v>
                      </c:pt>
                      <c:pt idx="94">
                        <c:v>32.503106179116564</c:v>
                      </c:pt>
                      <c:pt idx="95">
                        <c:v>32.819506179090745</c:v>
                      </c:pt>
                      <c:pt idx="96">
                        <c:v>22.096658906616927</c:v>
                      </c:pt>
                      <c:pt idx="97">
                        <c:v>22.607658927277683</c:v>
                      </c:pt>
                      <c:pt idx="98">
                        <c:v>28.369482532471864</c:v>
                      </c:pt>
                      <c:pt idx="99">
                        <c:v>25.463929634339088</c:v>
                      </c:pt>
                      <c:pt idx="100">
                        <c:v>24.890329634339118</c:v>
                      </c:pt>
                      <c:pt idx="101">
                        <c:v>24.872924541256495</c:v>
                      </c:pt>
                      <c:pt idx="102">
                        <c:v>10.318776544785672</c:v>
                      </c:pt>
                      <c:pt idx="103">
                        <c:v>10.774376544785673</c:v>
                      </c:pt>
                      <c:pt idx="104">
                        <c:v>10.821576544785671</c:v>
                      </c:pt>
                      <c:pt idx="105">
                        <c:v>11.118776544785673</c:v>
                      </c:pt>
                      <c:pt idx="106">
                        <c:v>11.306576544785671</c:v>
                      </c:pt>
                      <c:pt idx="107">
                        <c:v>11.449576544785669</c:v>
                      </c:pt>
                      <c:pt idx="108">
                        <c:v>11.283776544785624</c:v>
                      </c:pt>
                      <c:pt idx="109">
                        <c:v>11.515376544785624</c:v>
                      </c:pt>
                      <c:pt idx="110">
                        <c:v>12.334976544785611</c:v>
                      </c:pt>
                      <c:pt idx="111">
                        <c:v>11.746576544785622</c:v>
                      </c:pt>
                      <c:pt idx="112">
                        <c:v>14.40877654478561</c:v>
                      </c:pt>
                      <c:pt idx="113">
                        <c:v>14.019576544785611</c:v>
                      </c:pt>
                      <c:pt idx="114">
                        <c:v>12.824176544785512</c:v>
                      </c:pt>
                      <c:pt idx="115">
                        <c:v>12.392376544785623</c:v>
                      </c:pt>
                      <c:pt idx="116">
                        <c:v>12.612976544785521</c:v>
                      </c:pt>
                      <c:pt idx="117">
                        <c:v>13.070776544785613</c:v>
                      </c:pt>
                      <c:pt idx="118">
                        <c:v>13.185976544785621</c:v>
                      </c:pt>
                      <c:pt idx="119">
                        <c:v>13.318376544785611</c:v>
                      </c:pt>
                      <c:pt idx="120">
                        <c:v>13.489176544780388</c:v>
                      </c:pt>
                      <c:pt idx="121">
                        <c:v>13.377576544780391</c:v>
                      </c:pt>
                      <c:pt idx="122">
                        <c:v>13.38157654478039</c:v>
                      </c:pt>
                      <c:pt idx="123">
                        <c:v>13.890376544775107</c:v>
                      </c:pt>
                      <c:pt idx="124">
                        <c:v>12.127090222077978</c:v>
                      </c:pt>
                      <c:pt idx="125">
                        <c:v>9.8381529189131296</c:v>
                      </c:pt>
                      <c:pt idx="126">
                        <c:v>9.031152918913083</c:v>
                      </c:pt>
                      <c:pt idx="127">
                        <c:v>8.8385529189130345</c:v>
                      </c:pt>
                      <c:pt idx="128">
                        <c:v>7.9795529189206693</c:v>
                      </c:pt>
                      <c:pt idx="129">
                        <c:v>5.5471999999999992</c:v>
                      </c:pt>
                      <c:pt idx="130">
                        <c:v>5.8458000000000006</c:v>
                      </c:pt>
                      <c:pt idx="131">
                        <c:v>5.5060000000000002</c:v>
                      </c:pt>
                      <c:pt idx="132">
                        <c:v>4.2214</c:v>
                      </c:pt>
                      <c:pt idx="133">
                        <c:v>3.9039999999999999</c:v>
                      </c:pt>
                      <c:pt idx="134">
                        <c:v>4.2210000000000001</c:v>
                      </c:pt>
                      <c:pt idx="135">
                        <c:v>4.2727999999999904</c:v>
                      </c:pt>
                      <c:pt idx="136">
                        <c:v>4.5964000000000009</c:v>
                      </c:pt>
                      <c:pt idx="137">
                        <c:v>4.9832000000000001</c:v>
                      </c:pt>
                      <c:pt idx="138">
                        <c:v>5.0687999999999898</c:v>
                      </c:pt>
                      <c:pt idx="139">
                        <c:v>5.3440000000000003</c:v>
                      </c:pt>
                      <c:pt idx="140">
                        <c:v>5.5117999999999991</c:v>
                      </c:pt>
                      <c:pt idx="141">
                        <c:v>6.0087999999999999</c:v>
                      </c:pt>
                      <c:pt idx="142">
                        <c:v>6.0284000000000004</c:v>
                      </c:pt>
                      <c:pt idx="143">
                        <c:v>6.2957999999999998</c:v>
                      </c:pt>
                      <c:pt idx="144">
                        <c:v>7.0022000000000002</c:v>
                      </c:pt>
                    </c:numCache>
                  </c:numRef>
                </c:yVal>
                <c:smooth val="0"/>
                <c:extLst>
                  <c:ext xmlns:c16="http://schemas.microsoft.com/office/drawing/2014/chart" uri="{C3380CC4-5D6E-409C-BE32-E72D297353CC}">
                    <c16:uniqueId val="{00000005-8BAB-4094-AA66-C6686C58FC75}"/>
                  </c:ext>
                </c:extLst>
              </c15:ser>
            </c15:filteredScatterSeries>
          </c:ext>
        </c:extLst>
      </c:scatterChart>
      <c:scatterChart>
        <c:scatterStyle val="lineMarker"/>
        <c:varyColors val="0"/>
        <c:dLbls>
          <c:showLegendKey val="0"/>
          <c:showVal val="0"/>
          <c:showCatName val="0"/>
          <c:showSerName val="0"/>
          <c:showPercent val="0"/>
          <c:showBubbleSize val="0"/>
        </c:dLbls>
        <c:axId val="695133728"/>
        <c:axId val="695142008"/>
        <c:extLst>
          <c:ext xmlns:c15="http://schemas.microsoft.com/office/drawing/2012/chart" uri="{02D57815-91ED-43cb-92C2-25804820EDAC}">
            <c15:filteredScatterSeries>
              <c15:ser>
                <c:idx val="5"/>
                <c:order val="5"/>
                <c:tx>
                  <c:strRef>
                    <c:extLst>
                      <c:ext uri="{02D57815-91ED-43cb-92C2-25804820EDAC}">
                        <c15:formulaRef>
                          <c15:sqref>Simulation_March!$F$2</c15:sqref>
                        </c15:formulaRef>
                      </c:ext>
                    </c:extLst>
                    <c:strCache>
                      <c:ptCount val="1"/>
                      <c:pt idx="0">
                        <c:v>Price </c:v>
                      </c:pt>
                    </c:strCache>
                  </c:strRef>
                </c:tx>
                <c:spPr>
                  <a:ln w="25400">
                    <a:prstDash val="sysDot"/>
                  </a:ln>
                </c:spPr>
                <c:marker>
                  <c:symbol val="none"/>
                </c:marker>
                <c:xVal>
                  <c:numRef>
                    <c:extLst>
                      <c:ext uri="{02D57815-91ED-43cb-92C2-25804820EDAC}">
                        <c15:formulaRef>
                          <c15:sqref>Simulation_March!$A$3:$A$147</c15:sqref>
                        </c15:formulaRef>
                      </c:ext>
                    </c:extLst>
                    <c:numCache>
                      <c:formatCode>m/d/yyyy\ h:mm</c:formatCode>
                      <c:ptCount val="145"/>
                      <c:pt idx="0">
                        <c:v>44641.25</c:v>
                      </c:pt>
                      <c:pt idx="1">
                        <c:v>44641.253472222219</c:v>
                      </c:pt>
                      <c:pt idx="2">
                        <c:v>44641.256944444445</c:v>
                      </c:pt>
                      <c:pt idx="3">
                        <c:v>44641.260416666664</c:v>
                      </c:pt>
                      <c:pt idx="4">
                        <c:v>44641.263888888891</c:v>
                      </c:pt>
                      <c:pt idx="5">
                        <c:v>44641.267361111109</c:v>
                      </c:pt>
                      <c:pt idx="6">
                        <c:v>44641.270833333336</c:v>
                      </c:pt>
                      <c:pt idx="7">
                        <c:v>44641.274305555555</c:v>
                      </c:pt>
                      <c:pt idx="8">
                        <c:v>44641.277777777781</c:v>
                      </c:pt>
                      <c:pt idx="9">
                        <c:v>44641.28125</c:v>
                      </c:pt>
                      <c:pt idx="10">
                        <c:v>44641.284722222219</c:v>
                      </c:pt>
                      <c:pt idx="11">
                        <c:v>44641.288194444445</c:v>
                      </c:pt>
                      <c:pt idx="12">
                        <c:v>44641.291666666664</c:v>
                      </c:pt>
                      <c:pt idx="13">
                        <c:v>44641.295138888891</c:v>
                      </c:pt>
                      <c:pt idx="14">
                        <c:v>44641.298611111109</c:v>
                      </c:pt>
                      <c:pt idx="15">
                        <c:v>44641.302083333336</c:v>
                      </c:pt>
                      <c:pt idx="16">
                        <c:v>44641.305555555555</c:v>
                      </c:pt>
                      <c:pt idx="17">
                        <c:v>44641.309027777781</c:v>
                      </c:pt>
                      <c:pt idx="18">
                        <c:v>44641.3125</c:v>
                      </c:pt>
                      <c:pt idx="19">
                        <c:v>44641.315972222219</c:v>
                      </c:pt>
                      <c:pt idx="20">
                        <c:v>44641.319444444445</c:v>
                      </c:pt>
                      <c:pt idx="21">
                        <c:v>44641.322916666664</c:v>
                      </c:pt>
                      <c:pt idx="22">
                        <c:v>44641.326388888891</c:v>
                      </c:pt>
                      <c:pt idx="23">
                        <c:v>44641.329861111109</c:v>
                      </c:pt>
                      <c:pt idx="24">
                        <c:v>44641.333333333336</c:v>
                      </c:pt>
                      <c:pt idx="25">
                        <c:v>44641.336805555555</c:v>
                      </c:pt>
                      <c:pt idx="26">
                        <c:v>44641.340277777781</c:v>
                      </c:pt>
                      <c:pt idx="27">
                        <c:v>44641.34375</c:v>
                      </c:pt>
                      <c:pt idx="28">
                        <c:v>44641.347222222219</c:v>
                      </c:pt>
                      <c:pt idx="29">
                        <c:v>44641.350694444445</c:v>
                      </c:pt>
                      <c:pt idx="30">
                        <c:v>44641.354166666664</c:v>
                      </c:pt>
                      <c:pt idx="31">
                        <c:v>44641.357638888891</c:v>
                      </c:pt>
                      <c:pt idx="32">
                        <c:v>44641.361111111109</c:v>
                      </c:pt>
                      <c:pt idx="33">
                        <c:v>44641.364583333336</c:v>
                      </c:pt>
                      <c:pt idx="34">
                        <c:v>44641.368055555555</c:v>
                      </c:pt>
                      <c:pt idx="35">
                        <c:v>44641.371527777781</c:v>
                      </c:pt>
                      <c:pt idx="36">
                        <c:v>44641.375</c:v>
                      </c:pt>
                      <c:pt idx="37">
                        <c:v>44641.378472222219</c:v>
                      </c:pt>
                      <c:pt idx="38">
                        <c:v>44641.381944444445</c:v>
                      </c:pt>
                      <c:pt idx="39">
                        <c:v>44641.385416666664</c:v>
                      </c:pt>
                      <c:pt idx="40">
                        <c:v>44641.388888888891</c:v>
                      </c:pt>
                      <c:pt idx="41">
                        <c:v>44641.392361111109</c:v>
                      </c:pt>
                      <c:pt idx="42">
                        <c:v>44641.395833333336</c:v>
                      </c:pt>
                      <c:pt idx="43">
                        <c:v>44641.399305555555</c:v>
                      </c:pt>
                      <c:pt idx="44">
                        <c:v>44641.402777777781</c:v>
                      </c:pt>
                      <c:pt idx="45">
                        <c:v>44641.40625</c:v>
                      </c:pt>
                      <c:pt idx="46">
                        <c:v>44641.409722222219</c:v>
                      </c:pt>
                      <c:pt idx="47">
                        <c:v>44641.413194444445</c:v>
                      </c:pt>
                      <c:pt idx="48">
                        <c:v>44641.416666666664</c:v>
                      </c:pt>
                      <c:pt idx="49">
                        <c:v>44641.420138888891</c:v>
                      </c:pt>
                      <c:pt idx="50">
                        <c:v>44641.423611111109</c:v>
                      </c:pt>
                      <c:pt idx="51">
                        <c:v>44641.427083333336</c:v>
                      </c:pt>
                      <c:pt idx="52">
                        <c:v>44641.430555555555</c:v>
                      </c:pt>
                      <c:pt idx="53">
                        <c:v>44641.434027777781</c:v>
                      </c:pt>
                      <c:pt idx="54">
                        <c:v>44641.4375</c:v>
                      </c:pt>
                      <c:pt idx="55">
                        <c:v>44641.440972222219</c:v>
                      </c:pt>
                      <c:pt idx="56">
                        <c:v>44641.444444444445</c:v>
                      </c:pt>
                      <c:pt idx="57">
                        <c:v>44641.447916666664</c:v>
                      </c:pt>
                      <c:pt idx="58">
                        <c:v>44641.451388888891</c:v>
                      </c:pt>
                      <c:pt idx="59">
                        <c:v>44641.454861111109</c:v>
                      </c:pt>
                      <c:pt idx="60">
                        <c:v>44641.458333333336</c:v>
                      </c:pt>
                      <c:pt idx="61">
                        <c:v>44641.461805555555</c:v>
                      </c:pt>
                      <c:pt idx="62">
                        <c:v>44641.465277777781</c:v>
                      </c:pt>
                      <c:pt idx="63">
                        <c:v>44641.46875</c:v>
                      </c:pt>
                      <c:pt idx="64">
                        <c:v>44641.472222222219</c:v>
                      </c:pt>
                      <c:pt idx="65">
                        <c:v>44641.475694444445</c:v>
                      </c:pt>
                      <c:pt idx="66">
                        <c:v>44641.479166666664</c:v>
                      </c:pt>
                      <c:pt idx="67">
                        <c:v>44641.482638888891</c:v>
                      </c:pt>
                      <c:pt idx="68">
                        <c:v>44641.486111111109</c:v>
                      </c:pt>
                      <c:pt idx="69">
                        <c:v>44641.489583333336</c:v>
                      </c:pt>
                      <c:pt idx="70">
                        <c:v>44641.493055555555</c:v>
                      </c:pt>
                      <c:pt idx="71">
                        <c:v>44641.496527777781</c:v>
                      </c:pt>
                      <c:pt idx="72">
                        <c:v>44641.5</c:v>
                      </c:pt>
                      <c:pt idx="73">
                        <c:v>44641.503472222219</c:v>
                      </c:pt>
                      <c:pt idx="74">
                        <c:v>44641.506944444445</c:v>
                      </c:pt>
                      <c:pt idx="75">
                        <c:v>44641.510416666664</c:v>
                      </c:pt>
                      <c:pt idx="76">
                        <c:v>44641.513888888891</c:v>
                      </c:pt>
                      <c:pt idx="77">
                        <c:v>44641.517361111109</c:v>
                      </c:pt>
                      <c:pt idx="78">
                        <c:v>44641.520833333336</c:v>
                      </c:pt>
                      <c:pt idx="79">
                        <c:v>44641.524305555555</c:v>
                      </c:pt>
                      <c:pt idx="80">
                        <c:v>44641.527777777781</c:v>
                      </c:pt>
                      <c:pt idx="81">
                        <c:v>44641.53125</c:v>
                      </c:pt>
                      <c:pt idx="82">
                        <c:v>44641.534722222219</c:v>
                      </c:pt>
                      <c:pt idx="83">
                        <c:v>44641.538194444445</c:v>
                      </c:pt>
                      <c:pt idx="84">
                        <c:v>44641.541666666664</c:v>
                      </c:pt>
                      <c:pt idx="85">
                        <c:v>44641.545138888891</c:v>
                      </c:pt>
                      <c:pt idx="86">
                        <c:v>44641.548611111109</c:v>
                      </c:pt>
                      <c:pt idx="87">
                        <c:v>44641.552083333336</c:v>
                      </c:pt>
                      <c:pt idx="88">
                        <c:v>44641.555555555555</c:v>
                      </c:pt>
                      <c:pt idx="89">
                        <c:v>44641.559027777781</c:v>
                      </c:pt>
                      <c:pt idx="90">
                        <c:v>44641.5625</c:v>
                      </c:pt>
                      <c:pt idx="91">
                        <c:v>44641.565972222219</c:v>
                      </c:pt>
                      <c:pt idx="92">
                        <c:v>44641.569444444445</c:v>
                      </c:pt>
                      <c:pt idx="93">
                        <c:v>44641.572916666664</c:v>
                      </c:pt>
                      <c:pt idx="94">
                        <c:v>44641.576388888891</c:v>
                      </c:pt>
                      <c:pt idx="95">
                        <c:v>44641.579861111109</c:v>
                      </c:pt>
                      <c:pt idx="96">
                        <c:v>44641.583333333336</c:v>
                      </c:pt>
                      <c:pt idx="97">
                        <c:v>44641.586805555555</c:v>
                      </c:pt>
                      <c:pt idx="98">
                        <c:v>44641.590277777781</c:v>
                      </c:pt>
                      <c:pt idx="99">
                        <c:v>44641.59375</c:v>
                      </c:pt>
                      <c:pt idx="100">
                        <c:v>44641.597222222219</c:v>
                      </c:pt>
                      <c:pt idx="101">
                        <c:v>44641.600694444445</c:v>
                      </c:pt>
                      <c:pt idx="102">
                        <c:v>44641.604166666664</c:v>
                      </c:pt>
                      <c:pt idx="103">
                        <c:v>44641.607638888891</c:v>
                      </c:pt>
                      <c:pt idx="104">
                        <c:v>44641.611111111109</c:v>
                      </c:pt>
                      <c:pt idx="105">
                        <c:v>44641.614583333336</c:v>
                      </c:pt>
                      <c:pt idx="106">
                        <c:v>44641.618055555555</c:v>
                      </c:pt>
                      <c:pt idx="107">
                        <c:v>44641.621527777781</c:v>
                      </c:pt>
                      <c:pt idx="108">
                        <c:v>44641.625</c:v>
                      </c:pt>
                      <c:pt idx="109">
                        <c:v>44641.628472222219</c:v>
                      </c:pt>
                      <c:pt idx="110">
                        <c:v>44641.631944444445</c:v>
                      </c:pt>
                      <c:pt idx="111">
                        <c:v>44641.635416666664</c:v>
                      </c:pt>
                      <c:pt idx="112">
                        <c:v>44641.638888888891</c:v>
                      </c:pt>
                      <c:pt idx="113">
                        <c:v>44641.642361111109</c:v>
                      </c:pt>
                      <c:pt idx="114">
                        <c:v>44641.645833333336</c:v>
                      </c:pt>
                      <c:pt idx="115">
                        <c:v>44641.649305555555</c:v>
                      </c:pt>
                      <c:pt idx="116">
                        <c:v>44641.652777777781</c:v>
                      </c:pt>
                      <c:pt idx="117">
                        <c:v>44641.65625</c:v>
                      </c:pt>
                      <c:pt idx="118">
                        <c:v>44641.659722222219</c:v>
                      </c:pt>
                      <c:pt idx="119">
                        <c:v>44641.663194444445</c:v>
                      </c:pt>
                      <c:pt idx="120">
                        <c:v>44641.666666666664</c:v>
                      </c:pt>
                      <c:pt idx="121">
                        <c:v>44641.670138888891</c:v>
                      </c:pt>
                      <c:pt idx="122">
                        <c:v>44641.673611111109</c:v>
                      </c:pt>
                      <c:pt idx="123">
                        <c:v>44641.677083333336</c:v>
                      </c:pt>
                      <c:pt idx="124">
                        <c:v>44641.680555555555</c:v>
                      </c:pt>
                      <c:pt idx="125">
                        <c:v>44641.684027777781</c:v>
                      </c:pt>
                      <c:pt idx="126">
                        <c:v>44641.6875</c:v>
                      </c:pt>
                      <c:pt idx="127">
                        <c:v>44641.690972222219</c:v>
                      </c:pt>
                      <c:pt idx="128">
                        <c:v>44641.694444444445</c:v>
                      </c:pt>
                      <c:pt idx="129">
                        <c:v>44641.697916666664</c:v>
                      </c:pt>
                      <c:pt idx="130">
                        <c:v>44641.701388888891</c:v>
                      </c:pt>
                      <c:pt idx="131">
                        <c:v>44641.704861111109</c:v>
                      </c:pt>
                      <c:pt idx="132">
                        <c:v>44641.708333333336</c:v>
                      </c:pt>
                      <c:pt idx="133">
                        <c:v>44641.711805555555</c:v>
                      </c:pt>
                      <c:pt idx="134">
                        <c:v>44641.715277777781</c:v>
                      </c:pt>
                      <c:pt idx="135">
                        <c:v>44641.71875</c:v>
                      </c:pt>
                      <c:pt idx="136">
                        <c:v>44641.722222222219</c:v>
                      </c:pt>
                      <c:pt idx="137">
                        <c:v>44641.725694444445</c:v>
                      </c:pt>
                      <c:pt idx="138">
                        <c:v>44641.729166666664</c:v>
                      </c:pt>
                      <c:pt idx="139">
                        <c:v>44641.732638888891</c:v>
                      </c:pt>
                      <c:pt idx="140">
                        <c:v>44641.736111111109</c:v>
                      </c:pt>
                      <c:pt idx="141">
                        <c:v>44641.739583333336</c:v>
                      </c:pt>
                      <c:pt idx="142">
                        <c:v>44641.743055555555</c:v>
                      </c:pt>
                      <c:pt idx="143">
                        <c:v>44641.746527777781</c:v>
                      </c:pt>
                      <c:pt idx="144">
                        <c:v>44641.75</c:v>
                      </c:pt>
                    </c:numCache>
                  </c:numRef>
                </c:xVal>
                <c:yVal>
                  <c:numRef>
                    <c:extLst>
                      <c:ext uri="{02D57815-91ED-43cb-92C2-25804820EDAC}">
                        <c15:formulaRef>
                          <c15:sqref>Simulation_March!$F$3:$F$147</c15:sqref>
                        </c15:formulaRef>
                      </c:ext>
                    </c:extLst>
                    <c:numCache>
                      <c:formatCode>General</c:formatCode>
                      <c:ptCount val="145"/>
                      <c:pt idx="0">
                        <c:v>0.18684999999999999</c:v>
                      </c:pt>
                      <c:pt idx="1">
                        <c:v>0.18684999999999999</c:v>
                      </c:pt>
                      <c:pt idx="2">
                        <c:v>0.18684999999999999</c:v>
                      </c:pt>
                      <c:pt idx="3">
                        <c:v>0.18684999999999999</c:v>
                      </c:pt>
                      <c:pt idx="4">
                        <c:v>0.18684999999999999</c:v>
                      </c:pt>
                      <c:pt idx="5">
                        <c:v>0.18684999999999999</c:v>
                      </c:pt>
                      <c:pt idx="6">
                        <c:v>0.18684999999999999</c:v>
                      </c:pt>
                      <c:pt idx="7">
                        <c:v>0.18684999999999999</c:v>
                      </c:pt>
                      <c:pt idx="8">
                        <c:v>0.18684999999999999</c:v>
                      </c:pt>
                      <c:pt idx="9">
                        <c:v>0.18684999999999999</c:v>
                      </c:pt>
                      <c:pt idx="10">
                        <c:v>0.18684999999999999</c:v>
                      </c:pt>
                      <c:pt idx="11">
                        <c:v>0.18684999999999999</c:v>
                      </c:pt>
                      <c:pt idx="12">
                        <c:v>0.26400000000000001</c:v>
                      </c:pt>
                      <c:pt idx="13">
                        <c:v>0.26400000000000001</c:v>
                      </c:pt>
                      <c:pt idx="14">
                        <c:v>0.26400000000000001</c:v>
                      </c:pt>
                      <c:pt idx="15">
                        <c:v>0.26400000000000001</c:v>
                      </c:pt>
                      <c:pt idx="16">
                        <c:v>0.26400000000000001</c:v>
                      </c:pt>
                      <c:pt idx="17">
                        <c:v>0.26400000000000001</c:v>
                      </c:pt>
                      <c:pt idx="18">
                        <c:v>0.26400000000000001</c:v>
                      </c:pt>
                      <c:pt idx="19">
                        <c:v>0.26400000000000001</c:v>
                      </c:pt>
                      <c:pt idx="20">
                        <c:v>0.26400000000000001</c:v>
                      </c:pt>
                      <c:pt idx="21">
                        <c:v>0.26400000000000001</c:v>
                      </c:pt>
                      <c:pt idx="22">
                        <c:v>0.26400000000000001</c:v>
                      </c:pt>
                      <c:pt idx="23">
                        <c:v>0.26400000000000001</c:v>
                      </c:pt>
                      <c:pt idx="24">
                        <c:v>0.28799999999999998</c:v>
                      </c:pt>
                      <c:pt idx="25">
                        <c:v>0.28799999999999998</c:v>
                      </c:pt>
                      <c:pt idx="26">
                        <c:v>0.28799999999999998</c:v>
                      </c:pt>
                      <c:pt idx="27">
                        <c:v>0.28799999999999998</c:v>
                      </c:pt>
                      <c:pt idx="28">
                        <c:v>0.28799999999999998</c:v>
                      </c:pt>
                      <c:pt idx="29">
                        <c:v>0.28799999999999998</c:v>
                      </c:pt>
                      <c:pt idx="30">
                        <c:v>0.28799999999999998</c:v>
                      </c:pt>
                      <c:pt idx="31">
                        <c:v>0.28799999999999998</c:v>
                      </c:pt>
                      <c:pt idx="32">
                        <c:v>0.28799999999999998</c:v>
                      </c:pt>
                      <c:pt idx="33">
                        <c:v>0.28799999999999998</c:v>
                      </c:pt>
                      <c:pt idx="34">
                        <c:v>0.28799999999999998</c:v>
                      </c:pt>
                      <c:pt idx="35">
                        <c:v>0.28799999999999998</c:v>
                      </c:pt>
                      <c:pt idx="36">
                        <c:v>0.26841999999999999</c:v>
                      </c:pt>
                      <c:pt idx="37">
                        <c:v>0.26841999999999999</c:v>
                      </c:pt>
                      <c:pt idx="38">
                        <c:v>0.26841999999999999</c:v>
                      </c:pt>
                      <c:pt idx="39">
                        <c:v>0.26841999999999999</c:v>
                      </c:pt>
                      <c:pt idx="40">
                        <c:v>0.26841999999999999</c:v>
                      </c:pt>
                      <c:pt idx="41">
                        <c:v>0.26841999999999999</c:v>
                      </c:pt>
                      <c:pt idx="42">
                        <c:v>0.26841999999999999</c:v>
                      </c:pt>
                      <c:pt idx="43">
                        <c:v>0.26841999999999999</c:v>
                      </c:pt>
                      <c:pt idx="44">
                        <c:v>0.26841999999999999</c:v>
                      </c:pt>
                      <c:pt idx="45">
                        <c:v>0.26841999999999999</c:v>
                      </c:pt>
                      <c:pt idx="46">
                        <c:v>0.26841999999999999</c:v>
                      </c:pt>
                      <c:pt idx="47">
                        <c:v>0.26841999999999999</c:v>
                      </c:pt>
                      <c:pt idx="48">
                        <c:v>0.21029</c:v>
                      </c:pt>
                      <c:pt idx="49">
                        <c:v>0.21029</c:v>
                      </c:pt>
                      <c:pt idx="50">
                        <c:v>0.21029</c:v>
                      </c:pt>
                      <c:pt idx="51">
                        <c:v>0.21029</c:v>
                      </c:pt>
                      <c:pt idx="52">
                        <c:v>0.21029</c:v>
                      </c:pt>
                      <c:pt idx="53">
                        <c:v>0.21029</c:v>
                      </c:pt>
                      <c:pt idx="54">
                        <c:v>0.21029</c:v>
                      </c:pt>
                      <c:pt idx="55">
                        <c:v>0.21029</c:v>
                      </c:pt>
                      <c:pt idx="56">
                        <c:v>0.21029</c:v>
                      </c:pt>
                      <c:pt idx="57">
                        <c:v>0.21029</c:v>
                      </c:pt>
                      <c:pt idx="58">
                        <c:v>0.21029</c:v>
                      </c:pt>
                      <c:pt idx="59">
                        <c:v>0.21029</c:v>
                      </c:pt>
                      <c:pt idx="60">
                        <c:v>0.1928</c:v>
                      </c:pt>
                      <c:pt idx="61">
                        <c:v>0.1928</c:v>
                      </c:pt>
                      <c:pt idx="62">
                        <c:v>0.1928</c:v>
                      </c:pt>
                      <c:pt idx="63">
                        <c:v>0.1928</c:v>
                      </c:pt>
                      <c:pt idx="64">
                        <c:v>0.1928</c:v>
                      </c:pt>
                      <c:pt idx="65">
                        <c:v>0.1928</c:v>
                      </c:pt>
                      <c:pt idx="66">
                        <c:v>0.1928</c:v>
                      </c:pt>
                      <c:pt idx="67">
                        <c:v>0.1928</c:v>
                      </c:pt>
                      <c:pt idx="68">
                        <c:v>0.1928</c:v>
                      </c:pt>
                      <c:pt idx="69">
                        <c:v>0.1928</c:v>
                      </c:pt>
                      <c:pt idx="70">
                        <c:v>0.1928</c:v>
                      </c:pt>
                      <c:pt idx="71">
                        <c:v>0.1928</c:v>
                      </c:pt>
                      <c:pt idx="72">
                        <c:v>0.17449999999999999</c:v>
                      </c:pt>
                      <c:pt idx="73">
                        <c:v>0.17449999999999999</c:v>
                      </c:pt>
                      <c:pt idx="74">
                        <c:v>0.17449999999999999</c:v>
                      </c:pt>
                      <c:pt idx="75">
                        <c:v>0.17449999999999999</c:v>
                      </c:pt>
                      <c:pt idx="76">
                        <c:v>0.17449999999999999</c:v>
                      </c:pt>
                      <c:pt idx="77">
                        <c:v>0.17449999999999999</c:v>
                      </c:pt>
                      <c:pt idx="78">
                        <c:v>0.17449999999999999</c:v>
                      </c:pt>
                      <c:pt idx="79">
                        <c:v>0.17449999999999999</c:v>
                      </c:pt>
                      <c:pt idx="80">
                        <c:v>0.17449999999999999</c:v>
                      </c:pt>
                      <c:pt idx="81">
                        <c:v>0.17449999999999999</c:v>
                      </c:pt>
                      <c:pt idx="82">
                        <c:v>0.17449999999999999</c:v>
                      </c:pt>
                      <c:pt idx="83">
                        <c:v>0.17449999999999999</c:v>
                      </c:pt>
                      <c:pt idx="84">
                        <c:v>0.15698999999999999</c:v>
                      </c:pt>
                      <c:pt idx="85">
                        <c:v>0.15698999999999999</c:v>
                      </c:pt>
                      <c:pt idx="86">
                        <c:v>0.15698999999999999</c:v>
                      </c:pt>
                      <c:pt idx="87">
                        <c:v>0.15698999999999999</c:v>
                      </c:pt>
                      <c:pt idx="88">
                        <c:v>0.15698999999999999</c:v>
                      </c:pt>
                      <c:pt idx="89">
                        <c:v>0.15698999999999999</c:v>
                      </c:pt>
                      <c:pt idx="90">
                        <c:v>0.15698999999999999</c:v>
                      </c:pt>
                      <c:pt idx="91">
                        <c:v>0.15698999999999999</c:v>
                      </c:pt>
                      <c:pt idx="92">
                        <c:v>0.15698999999999999</c:v>
                      </c:pt>
                      <c:pt idx="93">
                        <c:v>0.15698999999999999</c:v>
                      </c:pt>
                      <c:pt idx="94">
                        <c:v>0.15698999999999999</c:v>
                      </c:pt>
                      <c:pt idx="95">
                        <c:v>0.15698999999999999</c:v>
                      </c:pt>
                      <c:pt idx="96">
                        <c:v>0.15</c:v>
                      </c:pt>
                      <c:pt idx="97">
                        <c:v>0.15</c:v>
                      </c:pt>
                      <c:pt idx="98">
                        <c:v>0.15</c:v>
                      </c:pt>
                      <c:pt idx="99">
                        <c:v>0.15</c:v>
                      </c:pt>
                      <c:pt idx="100">
                        <c:v>0.15</c:v>
                      </c:pt>
                      <c:pt idx="101">
                        <c:v>0.15</c:v>
                      </c:pt>
                      <c:pt idx="102">
                        <c:v>0.15</c:v>
                      </c:pt>
                      <c:pt idx="103">
                        <c:v>0.15</c:v>
                      </c:pt>
                      <c:pt idx="104">
                        <c:v>0.15</c:v>
                      </c:pt>
                      <c:pt idx="105">
                        <c:v>0.15</c:v>
                      </c:pt>
                      <c:pt idx="106">
                        <c:v>0.15</c:v>
                      </c:pt>
                      <c:pt idx="107">
                        <c:v>0.15</c:v>
                      </c:pt>
                      <c:pt idx="108">
                        <c:v>0.15071000000000001</c:v>
                      </c:pt>
                      <c:pt idx="109">
                        <c:v>0.15071000000000001</c:v>
                      </c:pt>
                      <c:pt idx="110">
                        <c:v>0.15071000000000001</c:v>
                      </c:pt>
                      <c:pt idx="111">
                        <c:v>0.15071000000000001</c:v>
                      </c:pt>
                      <c:pt idx="112">
                        <c:v>0.15071000000000001</c:v>
                      </c:pt>
                      <c:pt idx="113">
                        <c:v>0.15071000000000001</c:v>
                      </c:pt>
                      <c:pt idx="114">
                        <c:v>0.15071000000000001</c:v>
                      </c:pt>
                      <c:pt idx="115">
                        <c:v>0.15071000000000001</c:v>
                      </c:pt>
                      <c:pt idx="116">
                        <c:v>0.15071000000000001</c:v>
                      </c:pt>
                      <c:pt idx="117">
                        <c:v>0.15071000000000001</c:v>
                      </c:pt>
                      <c:pt idx="118">
                        <c:v>0.15071000000000001</c:v>
                      </c:pt>
                      <c:pt idx="119">
                        <c:v>0.15071000000000001</c:v>
                      </c:pt>
                      <c:pt idx="120">
                        <c:v>0.21121000000000001</c:v>
                      </c:pt>
                      <c:pt idx="121">
                        <c:v>0.21121000000000001</c:v>
                      </c:pt>
                      <c:pt idx="122">
                        <c:v>0.21121000000000001</c:v>
                      </c:pt>
                      <c:pt idx="123">
                        <c:v>0.21121000000000001</c:v>
                      </c:pt>
                      <c:pt idx="124">
                        <c:v>0.21121000000000001</c:v>
                      </c:pt>
                      <c:pt idx="125">
                        <c:v>0.21121000000000001</c:v>
                      </c:pt>
                      <c:pt idx="126">
                        <c:v>0.21121000000000001</c:v>
                      </c:pt>
                      <c:pt idx="127">
                        <c:v>0.21121000000000001</c:v>
                      </c:pt>
                      <c:pt idx="128">
                        <c:v>0.21121000000000001</c:v>
                      </c:pt>
                      <c:pt idx="129">
                        <c:v>0.21121000000000001</c:v>
                      </c:pt>
                      <c:pt idx="130">
                        <c:v>0.21121000000000001</c:v>
                      </c:pt>
                      <c:pt idx="131">
                        <c:v>0.21121000000000001</c:v>
                      </c:pt>
                      <c:pt idx="132">
                        <c:v>0.23230000000000001</c:v>
                      </c:pt>
                      <c:pt idx="133">
                        <c:v>0.23230000000000001</c:v>
                      </c:pt>
                      <c:pt idx="134">
                        <c:v>0.23230000000000001</c:v>
                      </c:pt>
                      <c:pt idx="135">
                        <c:v>0.23230000000000001</c:v>
                      </c:pt>
                      <c:pt idx="136">
                        <c:v>0.23230000000000001</c:v>
                      </c:pt>
                      <c:pt idx="137">
                        <c:v>0.23230000000000001</c:v>
                      </c:pt>
                      <c:pt idx="138">
                        <c:v>0.23230000000000001</c:v>
                      </c:pt>
                      <c:pt idx="139">
                        <c:v>0.23230000000000001</c:v>
                      </c:pt>
                      <c:pt idx="140">
                        <c:v>0.23230000000000001</c:v>
                      </c:pt>
                      <c:pt idx="141">
                        <c:v>0.23230000000000001</c:v>
                      </c:pt>
                      <c:pt idx="142">
                        <c:v>0.23230000000000001</c:v>
                      </c:pt>
                      <c:pt idx="143">
                        <c:v>0.23230000000000001</c:v>
                      </c:pt>
                      <c:pt idx="144">
                        <c:v>0.25819999999999999</c:v>
                      </c:pt>
                    </c:numCache>
                  </c:numRef>
                </c:yVal>
                <c:smooth val="0"/>
                <c:extLst>
                  <c:ext xmlns:c16="http://schemas.microsoft.com/office/drawing/2014/chart" uri="{C3380CC4-5D6E-409C-BE32-E72D297353CC}">
                    <c16:uniqueId val="{00000006-8BAB-4094-AA66-C6686C58FC75}"/>
                  </c:ext>
                </c:extLst>
              </c15:ser>
            </c15:filteredScatterSeries>
          </c:ext>
        </c:extLst>
      </c:scatterChart>
      <c:valAx>
        <c:axId val="588631272"/>
        <c:scaling>
          <c:orientation val="minMax"/>
          <c:max val="44641.75"/>
          <c:min val="44641.25"/>
        </c:scaling>
        <c:delete val="0"/>
        <c:axPos val="b"/>
        <c:majorGridlines>
          <c:spPr>
            <a:ln w="9525" cap="flat" cmpd="sng" algn="ctr">
              <a:solidFill>
                <a:schemeClr val="tx1">
                  <a:lumMod val="15000"/>
                  <a:lumOff val="85000"/>
                </a:schemeClr>
              </a:solidFill>
              <a:round/>
            </a:ln>
            <a:effectLst/>
          </c:spPr>
        </c:majorGridlines>
        <c:numFmt formatCode="m/d/yyyy\ h:mm"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8631992"/>
        <c:crosses val="autoZero"/>
        <c:crossBetween val="midCat"/>
      </c:valAx>
      <c:valAx>
        <c:axId val="588631992"/>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a:lstStyle/>
              <a:p>
                <a:pPr>
                  <a:defRPr/>
                </a:pPr>
                <a:r>
                  <a:rPr lang="en-US"/>
                  <a:t>Current</a:t>
                </a:r>
                <a:r>
                  <a:rPr lang="en-US" baseline="0"/>
                  <a:t> (A)</a:t>
                </a:r>
                <a:endParaRPr lang="en-US"/>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8631272"/>
        <c:crosses val="autoZero"/>
        <c:crossBetween val="midCat"/>
      </c:valAx>
      <c:valAx>
        <c:axId val="695142008"/>
        <c:scaling>
          <c:orientation val="minMax"/>
        </c:scaling>
        <c:delete val="1"/>
        <c:axPos val="r"/>
        <c:numFmt formatCode="General" sourceLinked="1"/>
        <c:majorTickMark val="out"/>
        <c:minorTickMark val="none"/>
        <c:tickLblPos val="nextTo"/>
        <c:crossAx val="695133728"/>
        <c:crosses val="max"/>
        <c:crossBetween val="midCat"/>
      </c:valAx>
      <c:valAx>
        <c:axId val="695133728"/>
        <c:scaling>
          <c:orientation val="minMax"/>
        </c:scaling>
        <c:delete val="1"/>
        <c:axPos val="b"/>
        <c:numFmt formatCode="m/d/yyyy\ h:mm" sourceLinked="1"/>
        <c:majorTickMark val="out"/>
        <c:minorTickMark val="none"/>
        <c:tickLblPos val="nextTo"/>
        <c:crossAx val="695142008"/>
        <c:crosses val="autoZero"/>
        <c:crossBetween val="midCat"/>
      </c:valAx>
    </c:plotArea>
    <c:legend>
      <c:legendPos val="b"/>
      <c:overlay val="0"/>
      <c:txPr>
        <a:bodyPr/>
        <a:lstStyle/>
        <a:p>
          <a:pPr>
            <a:defRPr sz="1050"/>
          </a:pPr>
          <a:endParaRPr lang="en-US"/>
        </a:p>
      </c:txPr>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a:pPr>
            <a:r>
              <a:rPr lang="en-US" sz="1600" b="1" i="0" u="none" strike="noStrike" kern="1200" baseline="0">
                <a:solidFill>
                  <a:sysClr val="windowText" lastClr="000000"/>
                </a:solidFill>
              </a:rPr>
              <a:t>21st March  </a:t>
            </a:r>
            <a:r>
              <a:rPr lang="en-US" sz="1600" b="1"/>
              <a:t>(OF0 controlled)</a:t>
            </a:r>
          </a:p>
        </c:rich>
      </c:tx>
      <c:overlay val="0"/>
    </c:title>
    <c:autoTitleDeleted val="0"/>
    <c:plotArea>
      <c:layout/>
      <c:scatterChart>
        <c:scatterStyle val="lineMarker"/>
        <c:varyColors val="0"/>
        <c:ser>
          <c:idx val="3"/>
          <c:order val="0"/>
          <c:tx>
            <c:strRef>
              <c:f>Simulation_March!$BG$2</c:f>
              <c:strCache>
                <c:ptCount val="1"/>
                <c:pt idx="0">
                  <c:v>EV0 </c:v>
                </c:pt>
              </c:strCache>
            </c:strRef>
          </c:tx>
          <c:spPr>
            <a:ln w="9525" cap="rnd">
              <a:solidFill>
                <a:srgbClr val="92D050"/>
              </a:solidFill>
              <a:round/>
            </a:ln>
            <a:effectLst/>
          </c:spPr>
          <c:marker>
            <c:symbol val="circle"/>
            <c:size val="2"/>
            <c:spPr>
              <a:solidFill>
                <a:srgbClr val="92D050"/>
              </a:solidFill>
              <a:ln>
                <a:solidFill>
                  <a:srgbClr val="92D050"/>
                </a:solidFill>
              </a:ln>
            </c:spPr>
          </c:marker>
          <c:xVal>
            <c:numRef>
              <c:f>Simulation_March!$A$3:$A$147</c:f>
              <c:numCache>
                <c:formatCode>m/d/yyyy\ h:mm</c:formatCode>
                <c:ptCount val="145"/>
                <c:pt idx="0">
                  <c:v>44641.25</c:v>
                </c:pt>
                <c:pt idx="1">
                  <c:v>44641.253472222219</c:v>
                </c:pt>
                <c:pt idx="2">
                  <c:v>44641.256944444445</c:v>
                </c:pt>
                <c:pt idx="3">
                  <c:v>44641.260416666664</c:v>
                </c:pt>
                <c:pt idx="4">
                  <c:v>44641.263888888891</c:v>
                </c:pt>
                <c:pt idx="5">
                  <c:v>44641.267361111109</c:v>
                </c:pt>
                <c:pt idx="6">
                  <c:v>44641.270833333336</c:v>
                </c:pt>
                <c:pt idx="7">
                  <c:v>44641.274305555555</c:v>
                </c:pt>
                <c:pt idx="8">
                  <c:v>44641.277777777781</c:v>
                </c:pt>
                <c:pt idx="9">
                  <c:v>44641.28125</c:v>
                </c:pt>
                <c:pt idx="10">
                  <c:v>44641.284722222219</c:v>
                </c:pt>
                <c:pt idx="11">
                  <c:v>44641.288194444445</c:v>
                </c:pt>
                <c:pt idx="12">
                  <c:v>44641.291666666664</c:v>
                </c:pt>
                <c:pt idx="13">
                  <c:v>44641.295138888891</c:v>
                </c:pt>
                <c:pt idx="14">
                  <c:v>44641.298611111109</c:v>
                </c:pt>
                <c:pt idx="15">
                  <c:v>44641.302083333336</c:v>
                </c:pt>
                <c:pt idx="16">
                  <c:v>44641.305555555555</c:v>
                </c:pt>
                <c:pt idx="17">
                  <c:v>44641.309027777781</c:v>
                </c:pt>
                <c:pt idx="18">
                  <c:v>44641.3125</c:v>
                </c:pt>
                <c:pt idx="19">
                  <c:v>44641.315972222219</c:v>
                </c:pt>
                <c:pt idx="20">
                  <c:v>44641.319444444445</c:v>
                </c:pt>
                <c:pt idx="21">
                  <c:v>44641.322916666664</c:v>
                </c:pt>
                <c:pt idx="22">
                  <c:v>44641.326388888891</c:v>
                </c:pt>
                <c:pt idx="23">
                  <c:v>44641.329861111109</c:v>
                </c:pt>
                <c:pt idx="24">
                  <c:v>44641.333333333336</c:v>
                </c:pt>
                <c:pt idx="25">
                  <c:v>44641.336805555555</c:v>
                </c:pt>
                <c:pt idx="26">
                  <c:v>44641.340277777781</c:v>
                </c:pt>
                <c:pt idx="27">
                  <c:v>44641.34375</c:v>
                </c:pt>
                <c:pt idx="28">
                  <c:v>44641.347222222219</c:v>
                </c:pt>
                <c:pt idx="29">
                  <c:v>44641.350694444445</c:v>
                </c:pt>
                <c:pt idx="30">
                  <c:v>44641.354166666664</c:v>
                </c:pt>
                <c:pt idx="31">
                  <c:v>44641.357638888891</c:v>
                </c:pt>
                <c:pt idx="32">
                  <c:v>44641.361111111109</c:v>
                </c:pt>
                <c:pt idx="33">
                  <c:v>44641.364583333336</c:v>
                </c:pt>
                <c:pt idx="34">
                  <c:v>44641.368055555555</c:v>
                </c:pt>
                <c:pt idx="35">
                  <c:v>44641.371527777781</c:v>
                </c:pt>
                <c:pt idx="36">
                  <c:v>44641.375</c:v>
                </c:pt>
                <c:pt idx="37">
                  <c:v>44641.378472222219</c:v>
                </c:pt>
                <c:pt idx="38">
                  <c:v>44641.381944444445</c:v>
                </c:pt>
                <c:pt idx="39">
                  <c:v>44641.385416666664</c:v>
                </c:pt>
                <c:pt idx="40">
                  <c:v>44641.388888888891</c:v>
                </c:pt>
                <c:pt idx="41">
                  <c:v>44641.392361111109</c:v>
                </c:pt>
                <c:pt idx="42">
                  <c:v>44641.395833333336</c:v>
                </c:pt>
                <c:pt idx="43">
                  <c:v>44641.399305555555</c:v>
                </c:pt>
                <c:pt idx="44">
                  <c:v>44641.402777777781</c:v>
                </c:pt>
                <c:pt idx="45">
                  <c:v>44641.40625</c:v>
                </c:pt>
                <c:pt idx="46">
                  <c:v>44641.409722222219</c:v>
                </c:pt>
                <c:pt idx="47">
                  <c:v>44641.413194444445</c:v>
                </c:pt>
                <c:pt idx="48">
                  <c:v>44641.416666666664</c:v>
                </c:pt>
                <c:pt idx="49">
                  <c:v>44641.420138888891</c:v>
                </c:pt>
                <c:pt idx="50">
                  <c:v>44641.423611111109</c:v>
                </c:pt>
                <c:pt idx="51">
                  <c:v>44641.427083333336</c:v>
                </c:pt>
                <c:pt idx="52">
                  <c:v>44641.430555555555</c:v>
                </c:pt>
                <c:pt idx="53">
                  <c:v>44641.434027777781</c:v>
                </c:pt>
                <c:pt idx="54">
                  <c:v>44641.4375</c:v>
                </c:pt>
                <c:pt idx="55">
                  <c:v>44641.440972222219</c:v>
                </c:pt>
                <c:pt idx="56">
                  <c:v>44641.444444444445</c:v>
                </c:pt>
                <c:pt idx="57">
                  <c:v>44641.447916666664</c:v>
                </c:pt>
                <c:pt idx="58">
                  <c:v>44641.451388888891</c:v>
                </c:pt>
                <c:pt idx="59">
                  <c:v>44641.454861111109</c:v>
                </c:pt>
                <c:pt idx="60">
                  <c:v>44641.458333333336</c:v>
                </c:pt>
                <c:pt idx="61">
                  <c:v>44641.461805555555</c:v>
                </c:pt>
                <c:pt idx="62">
                  <c:v>44641.465277777781</c:v>
                </c:pt>
                <c:pt idx="63">
                  <c:v>44641.46875</c:v>
                </c:pt>
                <c:pt idx="64">
                  <c:v>44641.472222222219</c:v>
                </c:pt>
                <c:pt idx="65">
                  <c:v>44641.475694444445</c:v>
                </c:pt>
                <c:pt idx="66">
                  <c:v>44641.479166666664</c:v>
                </c:pt>
                <c:pt idx="67">
                  <c:v>44641.482638888891</c:v>
                </c:pt>
                <c:pt idx="68">
                  <c:v>44641.486111111109</c:v>
                </c:pt>
                <c:pt idx="69">
                  <c:v>44641.489583333336</c:v>
                </c:pt>
                <c:pt idx="70">
                  <c:v>44641.493055555555</c:v>
                </c:pt>
                <c:pt idx="71">
                  <c:v>44641.496527777781</c:v>
                </c:pt>
                <c:pt idx="72">
                  <c:v>44641.5</c:v>
                </c:pt>
                <c:pt idx="73">
                  <c:v>44641.503472222219</c:v>
                </c:pt>
                <c:pt idx="74">
                  <c:v>44641.506944444445</c:v>
                </c:pt>
                <c:pt idx="75">
                  <c:v>44641.510416666664</c:v>
                </c:pt>
                <c:pt idx="76">
                  <c:v>44641.513888888891</c:v>
                </c:pt>
                <c:pt idx="77">
                  <c:v>44641.517361111109</c:v>
                </c:pt>
                <c:pt idx="78">
                  <c:v>44641.520833333336</c:v>
                </c:pt>
                <c:pt idx="79">
                  <c:v>44641.524305555555</c:v>
                </c:pt>
                <c:pt idx="80">
                  <c:v>44641.527777777781</c:v>
                </c:pt>
                <c:pt idx="81">
                  <c:v>44641.53125</c:v>
                </c:pt>
                <c:pt idx="82">
                  <c:v>44641.534722222219</c:v>
                </c:pt>
                <c:pt idx="83">
                  <c:v>44641.538194444445</c:v>
                </c:pt>
                <c:pt idx="84">
                  <c:v>44641.541666666664</c:v>
                </c:pt>
                <c:pt idx="85">
                  <c:v>44641.545138888891</c:v>
                </c:pt>
                <c:pt idx="86">
                  <c:v>44641.548611111109</c:v>
                </c:pt>
                <c:pt idx="87">
                  <c:v>44641.552083333336</c:v>
                </c:pt>
                <c:pt idx="88">
                  <c:v>44641.555555555555</c:v>
                </c:pt>
                <c:pt idx="89">
                  <c:v>44641.559027777781</c:v>
                </c:pt>
                <c:pt idx="90">
                  <c:v>44641.5625</c:v>
                </c:pt>
                <c:pt idx="91">
                  <c:v>44641.565972222219</c:v>
                </c:pt>
                <c:pt idx="92">
                  <c:v>44641.569444444445</c:v>
                </c:pt>
                <c:pt idx="93">
                  <c:v>44641.572916666664</c:v>
                </c:pt>
                <c:pt idx="94">
                  <c:v>44641.576388888891</c:v>
                </c:pt>
                <c:pt idx="95">
                  <c:v>44641.579861111109</c:v>
                </c:pt>
                <c:pt idx="96">
                  <c:v>44641.583333333336</c:v>
                </c:pt>
                <c:pt idx="97">
                  <c:v>44641.586805555555</c:v>
                </c:pt>
                <c:pt idx="98">
                  <c:v>44641.590277777781</c:v>
                </c:pt>
                <c:pt idx="99">
                  <c:v>44641.59375</c:v>
                </c:pt>
                <c:pt idx="100">
                  <c:v>44641.597222222219</c:v>
                </c:pt>
                <c:pt idx="101">
                  <c:v>44641.600694444445</c:v>
                </c:pt>
                <c:pt idx="102">
                  <c:v>44641.604166666664</c:v>
                </c:pt>
                <c:pt idx="103">
                  <c:v>44641.607638888891</c:v>
                </c:pt>
                <c:pt idx="104">
                  <c:v>44641.611111111109</c:v>
                </c:pt>
                <c:pt idx="105">
                  <c:v>44641.614583333336</c:v>
                </c:pt>
                <c:pt idx="106">
                  <c:v>44641.618055555555</c:v>
                </c:pt>
                <c:pt idx="107">
                  <c:v>44641.621527777781</c:v>
                </c:pt>
                <c:pt idx="108">
                  <c:v>44641.625</c:v>
                </c:pt>
                <c:pt idx="109">
                  <c:v>44641.628472222219</c:v>
                </c:pt>
                <c:pt idx="110">
                  <c:v>44641.631944444445</c:v>
                </c:pt>
                <c:pt idx="111">
                  <c:v>44641.635416666664</c:v>
                </c:pt>
                <c:pt idx="112">
                  <c:v>44641.638888888891</c:v>
                </c:pt>
                <c:pt idx="113">
                  <c:v>44641.642361111109</c:v>
                </c:pt>
                <c:pt idx="114">
                  <c:v>44641.645833333336</c:v>
                </c:pt>
                <c:pt idx="115">
                  <c:v>44641.649305555555</c:v>
                </c:pt>
                <c:pt idx="116">
                  <c:v>44641.652777777781</c:v>
                </c:pt>
                <c:pt idx="117">
                  <c:v>44641.65625</c:v>
                </c:pt>
                <c:pt idx="118">
                  <c:v>44641.659722222219</c:v>
                </c:pt>
                <c:pt idx="119">
                  <c:v>44641.663194444445</c:v>
                </c:pt>
                <c:pt idx="120">
                  <c:v>44641.666666666664</c:v>
                </c:pt>
                <c:pt idx="121">
                  <c:v>44641.670138888891</c:v>
                </c:pt>
                <c:pt idx="122">
                  <c:v>44641.673611111109</c:v>
                </c:pt>
                <c:pt idx="123">
                  <c:v>44641.677083333336</c:v>
                </c:pt>
                <c:pt idx="124">
                  <c:v>44641.680555555555</c:v>
                </c:pt>
                <c:pt idx="125">
                  <c:v>44641.684027777781</c:v>
                </c:pt>
                <c:pt idx="126">
                  <c:v>44641.6875</c:v>
                </c:pt>
                <c:pt idx="127">
                  <c:v>44641.690972222219</c:v>
                </c:pt>
                <c:pt idx="128">
                  <c:v>44641.694444444445</c:v>
                </c:pt>
                <c:pt idx="129">
                  <c:v>44641.697916666664</c:v>
                </c:pt>
                <c:pt idx="130">
                  <c:v>44641.701388888891</c:v>
                </c:pt>
                <c:pt idx="131">
                  <c:v>44641.704861111109</c:v>
                </c:pt>
                <c:pt idx="132">
                  <c:v>44641.708333333336</c:v>
                </c:pt>
                <c:pt idx="133">
                  <c:v>44641.711805555555</c:v>
                </c:pt>
                <c:pt idx="134">
                  <c:v>44641.715277777781</c:v>
                </c:pt>
                <c:pt idx="135">
                  <c:v>44641.71875</c:v>
                </c:pt>
                <c:pt idx="136">
                  <c:v>44641.722222222219</c:v>
                </c:pt>
                <c:pt idx="137">
                  <c:v>44641.725694444445</c:v>
                </c:pt>
                <c:pt idx="138">
                  <c:v>44641.729166666664</c:v>
                </c:pt>
                <c:pt idx="139">
                  <c:v>44641.732638888891</c:v>
                </c:pt>
                <c:pt idx="140">
                  <c:v>44641.736111111109</c:v>
                </c:pt>
                <c:pt idx="141">
                  <c:v>44641.739583333336</c:v>
                </c:pt>
                <c:pt idx="142">
                  <c:v>44641.743055555555</c:v>
                </c:pt>
                <c:pt idx="143">
                  <c:v>44641.746527777781</c:v>
                </c:pt>
                <c:pt idx="144">
                  <c:v>44641.75</c:v>
                </c:pt>
              </c:numCache>
            </c:numRef>
          </c:xVal>
          <c:yVal>
            <c:numRef>
              <c:f>Simulation_March!$BF$3:$BF$147</c:f>
              <c:numCache>
                <c:formatCode>General</c:formatCode>
                <c:ptCount val="14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20</c:v>
                </c:pt>
                <c:pt idx="22">
                  <c:v>20</c:v>
                </c:pt>
                <c:pt idx="23">
                  <c:v>20</c:v>
                </c:pt>
                <c:pt idx="24">
                  <c:v>20</c:v>
                </c:pt>
                <c:pt idx="25">
                  <c:v>20</c:v>
                </c:pt>
                <c:pt idx="26">
                  <c:v>20</c:v>
                </c:pt>
                <c:pt idx="27">
                  <c:v>20</c:v>
                </c:pt>
                <c:pt idx="28">
                  <c:v>20</c:v>
                </c:pt>
                <c:pt idx="29">
                  <c:v>20</c:v>
                </c:pt>
                <c:pt idx="30">
                  <c:v>20</c:v>
                </c:pt>
                <c:pt idx="31">
                  <c:v>20</c:v>
                </c:pt>
                <c:pt idx="32">
                  <c:v>20</c:v>
                </c:pt>
                <c:pt idx="33">
                  <c:v>20</c:v>
                </c:pt>
                <c:pt idx="34">
                  <c:v>20</c:v>
                </c:pt>
                <c:pt idx="35">
                  <c:v>20</c:v>
                </c:pt>
                <c:pt idx="36">
                  <c:v>20</c:v>
                </c:pt>
                <c:pt idx="37">
                  <c:v>20</c:v>
                </c:pt>
                <c:pt idx="38">
                  <c:v>20</c:v>
                </c:pt>
                <c:pt idx="39">
                  <c:v>20</c:v>
                </c:pt>
                <c:pt idx="40">
                  <c:v>20</c:v>
                </c:pt>
                <c:pt idx="41">
                  <c:v>20</c:v>
                </c:pt>
                <c:pt idx="42">
                  <c:v>20</c:v>
                </c:pt>
                <c:pt idx="43">
                  <c:v>20</c:v>
                </c:pt>
                <c:pt idx="44">
                  <c:v>20</c:v>
                </c:pt>
                <c:pt idx="45">
                  <c:v>20</c:v>
                </c:pt>
                <c:pt idx="46">
                  <c:v>20</c:v>
                </c:pt>
                <c:pt idx="47">
                  <c:v>20</c:v>
                </c:pt>
                <c:pt idx="48">
                  <c:v>20</c:v>
                </c:pt>
                <c:pt idx="49">
                  <c:v>20</c:v>
                </c:pt>
                <c:pt idx="50">
                  <c:v>20</c:v>
                </c:pt>
                <c:pt idx="51">
                  <c:v>20</c:v>
                </c:pt>
                <c:pt idx="52">
                  <c:v>20</c:v>
                </c:pt>
                <c:pt idx="53">
                  <c:v>20</c:v>
                </c:pt>
                <c:pt idx="54">
                  <c:v>20</c:v>
                </c:pt>
                <c:pt idx="55">
                  <c:v>20</c:v>
                </c:pt>
                <c:pt idx="56">
                  <c:v>20</c:v>
                </c:pt>
                <c:pt idx="57">
                  <c:v>20</c:v>
                </c:pt>
                <c:pt idx="58">
                  <c:v>20</c:v>
                </c:pt>
                <c:pt idx="59">
                  <c:v>20</c:v>
                </c:pt>
                <c:pt idx="60">
                  <c:v>20</c:v>
                </c:pt>
                <c:pt idx="61">
                  <c:v>20</c:v>
                </c:pt>
                <c:pt idx="62">
                  <c:v>20</c:v>
                </c:pt>
                <c:pt idx="63">
                  <c:v>20</c:v>
                </c:pt>
                <c:pt idx="64">
                  <c:v>20</c:v>
                </c:pt>
                <c:pt idx="65">
                  <c:v>20</c:v>
                </c:pt>
                <c:pt idx="66">
                  <c:v>20</c:v>
                </c:pt>
                <c:pt idx="67">
                  <c:v>20</c:v>
                </c:pt>
                <c:pt idx="68">
                  <c:v>20</c:v>
                </c:pt>
                <c:pt idx="69">
                  <c:v>20</c:v>
                </c:pt>
                <c:pt idx="70">
                  <c:v>20</c:v>
                </c:pt>
                <c:pt idx="71">
                  <c:v>20</c:v>
                </c:pt>
                <c:pt idx="72">
                  <c:v>20</c:v>
                </c:pt>
                <c:pt idx="73">
                  <c:v>20</c:v>
                </c:pt>
                <c:pt idx="74">
                  <c:v>20</c:v>
                </c:pt>
                <c:pt idx="75">
                  <c:v>20</c:v>
                </c:pt>
                <c:pt idx="76">
                  <c:v>20</c:v>
                </c:pt>
                <c:pt idx="77">
                  <c:v>20</c:v>
                </c:pt>
                <c:pt idx="78">
                  <c:v>20</c:v>
                </c:pt>
                <c:pt idx="79">
                  <c:v>20</c:v>
                </c:pt>
                <c:pt idx="80">
                  <c:v>20</c:v>
                </c:pt>
                <c:pt idx="81">
                  <c:v>20</c:v>
                </c:pt>
                <c:pt idx="82">
                  <c:v>20</c:v>
                </c:pt>
                <c:pt idx="83">
                  <c:v>20</c:v>
                </c:pt>
                <c:pt idx="84">
                  <c:v>20</c:v>
                </c:pt>
                <c:pt idx="85">
                  <c:v>20</c:v>
                </c:pt>
                <c:pt idx="86">
                  <c:v>20</c:v>
                </c:pt>
                <c:pt idx="87">
                  <c:v>20</c:v>
                </c:pt>
                <c:pt idx="88">
                  <c:v>20</c:v>
                </c:pt>
                <c:pt idx="89">
                  <c:v>20</c:v>
                </c:pt>
                <c:pt idx="90">
                  <c:v>20</c:v>
                </c:pt>
                <c:pt idx="91">
                  <c:v>20</c:v>
                </c:pt>
                <c:pt idx="92">
                  <c:v>20</c:v>
                </c:pt>
                <c:pt idx="93">
                  <c:v>20</c:v>
                </c:pt>
                <c:pt idx="94">
                  <c:v>20</c:v>
                </c:pt>
                <c:pt idx="95">
                  <c:v>20</c:v>
                </c:pt>
                <c:pt idx="96">
                  <c:v>20</c:v>
                </c:pt>
                <c:pt idx="97">
                  <c:v>20</c:v>
                </c:pt>
                <c:pt idx="98">
                  <c:v>20</c:v>
                </c:pt>
                <c:pt idx="99">
                  <c:v>20</c:v>
                </c:pt>
                <c:pt idx="100">
                  <c:v>20</c:v>
                </c:pt>
                <c:pt idx="101">
                  <c:v>20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numCache>
            </c:numRef>
          </c:yVal>
          <c:smooth val="0"/>
          <c:extLst>
            <c:ext xmlns:c16="http://schemas.microsoft.com/office/drawing/2014/chart" uri="{C3380CC4-5D6E-409C-BE32-E72D297353CC}">
              <c16:uniqueId val="{00000000-EBAB-4C3F-A4EA-740D97DC0620}"/>
            </c:ext>
          </c:extLst>
        </c:ser>
        <c:ser>
          <c:idx val="1"/>
          <c:order val="1"/>
          <c:tx>
            <c:strRef>
              <c:f>Simulation_March!$BO$2</c:f>
              <c:strCache>
                <c:ptCount val="1"/>
                <c:pt idx="0">
                  <c:v>EV1 </c:v>
                </c:pt>
              </c:strCache>
            </c:strRef>
          </c:tx>
          <c:spPr>
            <a:ln w="9525"/>
          </c:spPr>
          <c:marker>
            <c:symbol val="circle"/>
            <c:size val="2"/>
            <c:spPr>
              <a:ln w="6350"/>
            </c:spPr>
          </c:marker>
          <c:dPt>
            <c:idx val="107"/>
            <c:marker>
              <c:spPr>
                <a:ln w="9525"/>
              </c:spPr>
            </c:marker>
            <c:bubble3D val="0"/>
            <c:extLst>
              <c:ext xmlns:c16="http://schemas.microsoft.com/office/drawing/2014/chart" uri="{C3380CC4-5D6E-409C-BE32-E72D297353CC}">
                <c16:uniqueId val="{00000001-EBAB-4C3F-A4EA-740D97DC0620}"/>
              </c:ext>
            </c:extLst>
          </c:dPt>
          <c:xVal>
            <c:numRef>
              <c:f>Simulation_March!$A$3:$A$147</c:f>
              <c:numCache>
                <c:formatCode>m/d/yyyy\ h:mm</c:formatCode>
                <c:ptCount val="145"/>
                <c:pt idx="0">
                  <c:v>44641.25</c:v>
                </c:pt>
                <c:pt idx="1">
                  <c:v>44641.253472222219</c:v>
                </c:pt>
                <c:pt idx="2">
                  <c:v>44641.256944444445</c:v>
                </c:pt>
                <c:pt idx="3">
                  <c:v>44641.260416666664</c:v>
                </c:pt>
                <c:pt idx="4">
                  <c:v>44641.263888888891</c:v>
                </c:pt>
                <c:pt idx="5">
                  <c:v>44641.267361111109</c:v>
                </c:pt>
                <c:pt idx="6">
                  <c:v>44641.270833333336</c:v>
                </c:pt>
                <c:pt idx="7">
                  <c:v>44641.274305555555</c:v>
                </c:pt>
                <c:pt idx="8">
                  <c:v>44641.277777777781</c:v>
                </c:pt>
                <c:pt idx="9">
                  <c:v>44641.28125</c:v>
                </c:pt>
                <c:pt idx="10">
                  <c:v>44641.284722222219</c:v>
                </c:pt>
                <c:pt idx="11">
                  <c:v>44641.288194444445</c:v>
                </c:pt>
                <c:pt idx="12">
                  <c:v>44641.291666666664</c:v>
                </c:pt>
                <c:pt idx="13">
                  <c:v>44641.295138888891</c:v>
                </c:pt>
                <c:pt idx="14">
                  <c:v>44641.298611111109</c:v>
                </c:pt>
                <c:pt idx="15">
                  <c:v>44641.302083333336</c:v>
                </c:pt>
                <c:pt idx="16">
                  <c:v>44641.305555555555</c:v>
                </c:pt>
                <c:pt idx="17">
                  <c:v>44641.309027777781</c:v>
                </c:pt>
                <c:pt idx="18">
                  <c:v>44641.3125</c:v>
                </c:pt>
                <c:pt idx="19">
                  <c:v>44641.315972222219</c:v>
                </c:pt>
                <c:pt idx="20">
                  <c:v>44641.319444444445</c:v>
                </c:pt>
                <c:pt idx="21">
                  <c:v>44641.322916666664</c:v>
                </c:pt>
                <c:pt idx="22">
                  <c:v>44641.326388888891</c:v>
                </c:pt>
                <c:pt idx="23">
                  <c:v>44641.329861111109</c:v>
                </c:pt>
                <c:pt idx="24">
                  <c:v>44641.333333333336</c:v>
                </c:pt>
                <c:pt idx="25">
                  <c:v>44641.336805555555</c:v>
                </c:pt>
                <c:pt idx="26">
                  <c:v>44641.340277777781</c:v>
                </c:pt>
                <c:pt idx="27">
                  <c:v>44641.34375</c:v>
                </c:pt>
                <c:pt idx="28">
                  <c:v>44641.347222222219</c:v>
                </c:pt>
                <c:pt idx="29">
                  <c:v>44641.350694444445</c:v>
                </c:pt>
                <c:pt idx="30">
                  <c:v>44641.354166666664</c:v>
                </c:pt>
                <c:pt idx="31">
                  <c:v>44641.357638888891</c:v>
                </c:pt>
                <c:pt idx="32">
                  <c:v>44641.361111111109</c:v>
                </c:pt>
                <c:pt idx="33">
                  <c:v>44641.364583333336</c:v>
                </c:pt>
                <c:pt idx="34">
                  <c:v>44641.368055555555</c:v>
                </c:pt>
                <c:pt idx="35">
                  <c:v>44641.371527777781</c:v>
                </c:pt>
                <c:pt idx="36">
                  <c:v>44641.375</c:v>
                </c:pt>
                <c:pt idx="37">
                  <c:v>44641.378472222219</c:v>
                </c:pt>
                <c:pt idx="38">
                  <c:v>44641.381944444445</c:v>
                </c:pt>
                <c:pt idx="39">
                  <c:v>44641.385416666664</c:v>
                </c:pt>
                <c:pt idx="40">
                  <c:v>44641.388888888891</c:v>
                </c:pt>
                <c:pt idx="41">
                  <c:v>44641.392361111109</c:v>
                </c:pt>
                <c:pt idx="42">
                  <c:v>44641.395833333336</c:v>
                </c:pt>
                <c:pt idx="43">
                  <c:v>44641.399305555555</c:v>
                </c:pt>
                <c:pt idx="44">
                  <c:v>44641.402777777781</c:v>
                </c:pt>
                <c:pt idx="45">
                  <c:v>44641.40625</c:v>
                </c:pt>
                <c:pt idx="46">
                  <c:v>44641.409722222219</c:v>
                </c:pt>
                <c:pt idx="47">
                  <c:v>44641.413194444445</c:v>
                </c:pt>
                <c:pt idx="48">
                  <c:v>44641.416666666664</c:v>
                </c:pt>
                <c:pt idx="49">
                  <c:v>44641.420138888891</c:v>
                </c:pt>
                <c:pt idx="50">
                  <c:v>44641.423611111109</c:v>
                </c:pt>
                <c:pt idx="51">
                  <c:v>44641.427083333336</c:v>
                </c:pt>
                <c:pt idx="52">
                  <c:v>44641.430555555555</c:v>
                </c:pt>
                <c:pt idx="53">
                  <c:v>44641.434027777781</c:v>
                </c:pt>
                <c:pt idx="54">
                  <c:v>44641.4375</c:v>
                </c:pt>
                <c:pt idx="55">
                  <c:v>44641.440972222219</c:v>
                </c:pt>
                <c:pt idx="56">
                  <c:v>44641.444444444445</c:v>
                </c:pt>
                <c:pt idx="57">
                  <c:v>44641.447916666664</c:v>
                </c:pt>
                <c:pt idx="58">
                  <c:v>44641.451388888891</c:v>
                </c:pt>
                <c:pt idx="59">
                  <c:v>44641.454861111109</c:v>
                </c:pt>
                <c:pt idx="60">
                  <c:v>44641.458333333336</c:v>
                </c:pt>
                <c:pt idx="61">
                  <c:v>44641.461805555555</c:v>
                </c:pt>
                <c:pt idx="62">
                  <c:v>44641.465277777781</c:v>
                </c:pt>
                <c:pt idx="63">
                  <c:v>44641.46875</c:v>
                </c:pt>
                <c:pt idx="64">
                  <c:v>44641.472222222219</c:v>
                </c:pt>
                <c:pt idx="65">
                  <c:v>44641.475694444445</c:v>
                </c:pt>
                <c:pt idx="66">
                  <c:v>44641.479166666664</c:v>
                </c:pt>
                <c:pt idx="67">
                  <c:v>44641.482638888891</c:v>
                </c:pt>
                <c:pt idx="68">
                  <c:v>44641.486111111109</c:v>
                </c:pt>
                <c:pt idx="69">
                  <c:v>44641.489583333336</c:v>
                </c:pt>
                <c:pt idx="70">
                  <c:v>44641.493055555555</c:v>
                </c:pt>
                <c:pt idx="71">
                  <c:v>44641.496527777781</c:v>
                </c:pt>
                <c:pt idx="72">
                  <c:v>44641.5</c:v>
                </c:pt>
                <c:pt idx="73">
                  <c:v>44641.503472222219</c:v>
                </c:pt>
                <c:pt idx="74">
                  <c:v>44641.506944444445</c:v>
                </c:pt>
                <c:pt idx="75">
                  <c:v>44641.510416666664</c:v>
                </c:pt>
                <c:pt idx="76">
                  <c:v>44641.513888888891</c:v>
                </c:pt>
                <c:pt idx="77">
                  <c:v>44641.517361111109</c:v>
                </c:pt>
                <c:pt idx="78">
                  <c:v>44641.520833333336</c:v>
                </c:pt>
                <c:pt idx="79">
                  <c:v>44641.524305555555</c:v>
                </c:pt>
                <c:pt idx="80">
                  <c:v>44641.527777777781</c:v>
                </c:pt>
                <c:pt idx="81">
                  <c:v>44641.53125</c:v>
                </c:pt>
                <c:pt idx="82">
                  <c:v>44641.534722222219</c:v>
                </c:pt>
                <c:pt idx="83">
                  <c:v>44641.538194444445</c:v>
                </c:pt>
                <c:pt idx="84">
                  <c:v>44641.541666666664</c:v>
                </c:pt>
                <c:pt idx="85">
                  <c:v>44641.545138888891</c:v>
                </c:pt>
                <c:pt idx="86">
                  <c:v>44641.548611111109</c:v>
                </c:pt>
                <c:pt idx="87">
                  <c:v>44641.552083333336</c:v>
                </c:pt>
                <c:pt idx="88">
                  <c:v>44641.555555555555</c:v>
                </c:pt>
                <c:pt idx="89">
                  <c:v>44641.559027777781</c:v>
                </c:pt>
                <c:pt idx="90">
                  <c:v>44641.5625</c:v>
                </c:pt>
                <c:pt idx="91">
                  <c:v>44641.565972222219</c:v>
                </c:pt>
                <c:pt idx="92">
                  <c:v>44641.569444444445</c:v>
                </c:pt>
                <c:pt idx="93">
                  <c:v>44641.572916666664</c:v>
                </c:pt>
                <c:pt idx="94">
                  <c:v>44641.576388888891</c:v>
                </c:pt>
                <c:pt idx="95">
                  <c:v>44641.579861111109</c:v>
                </c:pt>
                <c:pt idx="96">
                  <c:v>44641.583333333336</c:v>
                </c:pt>
                <c:pt idx="97">
                  <c:v>44641.586805555555</c:v>
                </c:pt>
                <c:pt idx="98">
                  <c:v>44641.590277777781</c:v>
                </c:pt>
                <c:pt idx="99">
                  <c:v>44641.59375</c:v>
                </c:pt>
                <c:pt idx="100">
                  <c:v>44641.597222222219</c:v>
                </c:pt>
                <c:pt idx="101">
                  <c:v>44641.600694444445</c:v>
                </c:pt>
                <c:pt idx="102">
                  <c:v>44641.604166666664</c:v>
                </c:pt>
                <c:pt idx="103">
                  <c:v>44641.607638888891</c:v>
                </c:pt>
                <c:pt idx="104">
                  <c:v>44641.611111111109</c:v>
                </c:pt>
                <c:pt idx="105">
                  <c:v>44641.614583333336</c:v>
                </c:pt>
                <c:pt idx="106">
                  <c:v>44641.618055555555</c:v>
                </c:pt>
                <c:pt idx="107">
                  <c:v>44641.621527777781</c:v>
                </c:pt>
                <c:pt idx="108">
                  <c:v>44641.625</c:v>
                </c:pt>
                <c:pt idx="109">
                  <c:v>44641.628472222219</c:v>
                </c:pt>
                <c:pt idx="110">
                  <c:v>44641.631944444445</c:v>
                </c:pt>
                <c:pt idx="111">
                  <c:v>44641.635416666664</c:v>
                </c:pt>
                <c:pt idx="112">
                  <c:v>44641.638888888891</c:v>
                </c:pt>
                <c:pt idx="113">
                  <c:v>44641.642361111109</c:v>
                </c:pt>
                <c:pt idx="114">
                  <c:v>44641.645833333336</c:v>
                </c:pt>
                <c:pt idx="115">
                  <c:v>44641.649305555555</c:v>
                </c:pt>
                <c:pt idx="116">
                  <c:v>44641.652777777781</c:v>
                </c:pt>
                <c:pt idx="117">
                  <c:v>44641.65625</c:v>
                </c:pt>
                <c:pt idx="118">
                  <c:v>44641.659722222219</c:v>
                </c:pt>
                <c:pt idx="119">
                  <c:v>44641.663194444445</c:v>
                </c:pt>
                <c:pt idx="120">
                  <c:v>44641.666666666664</c:v>
                </c:pt>
                <c:pt idx="121">
                  <c:v>44641.670138888891</c:v>
                </c:pt>
                <c:pt idx="122">
                  <c:v>44641.673611111109</c:v>
                </c:pt>
                <c:pt idx="123">
                  <c:v>44641.677083333336</c:v>
                </c:pt>
                <c:pt idx="124">
                  <c:v>44641.680555555555</c:v>
                </c:pt>
                <c:pt idx="125">
                  <c:v>44641.684027777781</c:v>
                </c:pt>
                <c:pt idx="126">
                  <c:v>44641.6875</c:v>
                </c:pt>
                <c:pt idx="127">
                  <c:v>44641.690972222219</c:v>
                </c:pt>
                <c:pt idx="128">
                  <c:v>44641.694444444445</c:v>
                </c:pt>
                <c:pt idx="129">
                  <c:v>44641.697916666664</c:v>
                </c:pt>
                <c:pt idx="130">
                  <c:v>44641.701388888891</c:v>
                </c:pt>
                <c:pt idx="131">
                  <c:v>44641.704861111109</c:v>
                </c:pt>
                <c:pt idx="132">
                  <c:v>44641.708333333336</c:v>
                </c:pt>
                <c:pt idx="133">
                  <c:v>44641.711805555555</c:v>
                </c:pt>
                <c:pt idx="134">
                  <c:v>44641.715277777781</c:v>
                </c:pt>
                <c:pt idx="135">
                  <c:v>44641.71875</c:v>
                </c:pt>
                <c:pt idx="136">
                  <c:v>44641.722222222219</c:v>
                </c:pt>
                <c:pt idx="137">
                  <c:v>44641.725694444445</c:v>
                </c:pt>
                <c:pt idx="138">
                  <c:v>44641.729166666664</c:v>
                </c:pt>
                <c:pt idx="139">
                  <c:v>44641.732638888891</c:v>
                </c:pt>
                <c:pt idx="140">
                  <c:v>44641.736111111109</c:v>
                </c:pt>
                <c:pt idx="141">
                  <c:v>44641.739583333336</c:v>
                </c:pt>
                <c:pt idx="142">
                  <c:v>44641.743055555555</c:v>
                </c:pt>
                <c:pt idx="143">
                  <c:v>44641.746527777781</c:v>
                </c:pt>
                <c:pt idx="144">
                  <c:v>44641.75</c:v>
                </c:pt>
              </c:numCache>
            </c:numRef>
          </c:xVal>
          <c:yVal>
            <c:numRef>
              <c:f>Simulation_March!$BN$3:$BN$147</c:f>
              <c:numCache>
                <c:formatCode>General</c:formatCode>
                <c:ptCount val="14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6</c:v>
                </c:pt>
                <c:pt idx="31">
                  <c:v>6</c:v>
                </c:pt>
                <c:pt idx="32">
                  <c:v>6</c:v>
                </c:pt>
                <c:pt idx="33">
                  <c:v>6</c:v>
                </c:pt>
                <c:pt idx="34">
                  <c:v>6</c:v>
                </c:pt>
                <c:pt idx="35">
                  <c:v>6</c:v>
                </c:pt>
                <c:pt idx="36">
                  <c:v>6</c:v>
                </c:pt>
                <c:pt idx="37">
                  <c:v>6</c:v>
                </c:pt>
                <c:pt idx="38">
                  <c:v>6</c:v>
                </c:pt>
                <c:pt idx="39">
                  <c:v>6</c:v>
                </c:pt>
                <c:pt idx="40">
                  <c:v>6</c:v>
                </c:pt>
                <c:pt idx="41">
                  <c:v>6</c:v>
                </c:pt>
                <c:pt idx="42">
                  <c:v>6</c:v>
                </c:pt>
                <c:pt idx="43">
                  <c:v>6</c:v>
                </c:pt>
                <c:pt idx="44">
                  <c:v>6</c:v>
                </c:pt>
                <c:pt idx="45">
                  <c:v>6</c:v>
                </c:pt>
                <c:pt idx="46">
                  <c:v>6</c:v>
                </c:pt>
                <c:pt idx="47">
                  <c:v>6</c:v>
                </c:pt>
                <c:pt idx="48">
                  <c:v>6</c:v>
                </c:pt>
                <c:pt idx="49">
                  <c:v>6</c:v>
                </c:pt>
                <c:pt idx="50">
                  <c:v>6</c:v>
                </c:pt>
                <c:pt idx="51">
                  <c:v>6</c:v>
                </c:pt>
                <c:pt idx="52">
                  <c:v>6</c:v>
                </c:pt>
                <c:pt idx="53">
                  <c:v>6</c:v>
                </c:pt>
                <c:pt idx="54">
                  <c:v>6</c:v>
                </c:pt>
                <c:pt idx="55">
                  <c:v>6</c:v>
                </c:pt>
                <c:pt idx="56">
                  <c:v>6</c:v>
                </c:pt>
                <c:pt idx="57">
                  <c:v>6</c:v>
                </c:pt>
                <c:pt idx="58">
                  <c:v>6</c:v>
                </c:pt>
                <c:pt idx="59">
                  <c:v>6</c:v>
                </c:pt>
                <c:pt idx="60">
                  <c:v>6</c:v>
                </c:pt>
                <c:pt idx="61">
                  <c:v>6</c:v>
                </c:pt>
                <c:pt idx="62">
                  <c:v>20</c:v>
                </c:pt>
                <c:pt idx="63">
                  <c:v>20</c:v>
                </c:pt>
                <c:pt idx="64">
                  <c:v>14.97</c:v>
                </c:pt>
                <c:pt idx="65">
                  <c:v>20</c:v>
                </c:pt>
                <c:pt idx="66">
                  <c:v>20</c:v>
                </c:pt>
                <c:pt idx="67">
                  <c:v>6</c:v>
                </c:pt>
                <c:pt idx="68">
                  <c:v>6</c:v>
                </c:pt>
                <c:pt idx="69">
                  <c:v>6</c:v>
                </c:pt>
                <c:pt idx="70">
                  <c:v>20</c:v>
                </c:pt>
                <c:pt idx="71">
                  <c:v>20</c:v>
                </c:pt>
                <c:pt idx="72">
                  <c:v>20</c:v>
                </c:pt>
                <c:pt idx="73">
                  <c:v>20</c:v>
                </c:pt>
                <c:pt idx="74">
                  <c:v>20</c:v>
                </c:pt>
                <c:pt idx="75">
                  <c:v>20</c:v>
                </c:pt>
                <c:pt idx="76">
                  <c:v>20</c:v>
                </c:pt>
                <c:pt idx="77">
                  <c:v>20</c:v>
                </c:pt>
                <c:pt idx="78">
                  <c:v>20</c:v>
                </c:pt>
                <c:pt idx="79">
                  <c:v>20</c:v>
                </c:pt>
                <c:pt idx="80">
                  <c:v>20</c:v>
                </c:pt>
                <c:pt idx="81">
                  <c:v>20</c:v>
                </c:pt>
                <c:pt idx="82">
                  <c:v>20</c:v>
                </c:pt>
                <c:pt idx="83">
                  <c:v>20</c:v>
                </c:pt>
                <c:pt idx="84">
                  <c:v>20</c:v>
                </c:pt>
                <c:pt idx="85">
                  <c:v>20</c:v>
                </c:pt>
                <c:pt idx="86">
                  <c:v>20</c:v>
                </c:pt>
                <c:pt idx="87">
                  <c:v>20</c:v>
                </c:pt>
                <c:pt idx="88">
                  <c:v>20</c:v>
                </c:pt>
                <c:pt idx="89">
                  <c:v>20</c:v>
                </c:pt>
                <c:pt idx="90">
                  <c:v>20</c:v>
                </c:pt>
                <c:pt idx="91">
                  <c:v>20</c:v>
                </c:pt>
                <c:pt idx="92">
                  <c:v>20</c:v>
                </c:pt>
                <c:pt idx="93">
                  <c:v>20</c:v>
                </c:pt>
                <c:pt idx="94">
                  <c:v>20</c:v>
                </c:pt>
                <c:pt idx="95">
                  <c:v>20</c:v>
                </c:pt>
                <c:pt idx="96">
                  <c:v>20</c:v>
                </c:pt>
                <c:pt idx="97">
                  <c:v>20</c:v>
                </c:pt>
                <c:pt idx="98">
                  <c:v>20</c:v>
                </c:pt>
                <c:pt idx="99">
                  <c:v>20</c:v>
                </c:pt>
                <c:pt idx="100">
                  <c:v>20</c:v>
                </c:pt>
                <c:pt idx="101">
                  <c:v>20</c:v>
                </c:pt>
                <c:pt idx="102">
                  <c:v>20</c:v>
                </c:pt>
                <c:pt idx="103">
                  <c:v>20</c:v>
                </c:pt>
                <c:pt idx="104">
                  <c:v>20</c:v>
                </c:pt>
                <c:pt idx="105">
                  <c:v>20</c:v>
                </c:pt>
                <c:pt idx="106">
                  <c:v>20</c:v>
                </c:pt>
                <c:pt idx="107">
                  <c:v>20</c:v>
                </c:pt>
                <c:pt idx="108">
                  <c:v>20</c:v>
                </c:pt>
                <c:pt idx="109">
                  <c:v>20</c:v>
                </c:pt>
                <c:pt idx="110">
                  <c:v>20</c:v>
                </c:pt>
                <c:pt idx="111">
                  <c:v>20</c:v>
                </c:pt>
                <c:pt idx="112">
                  <c:v>20</c:v>
                </c:pt>
                <c:pt idx="113">
                  <c:v>20</c:v>
                </c:pt>
                <c:pt idx="114">
                  <c:v>20</c:v>
                </c:pt>
                <c:pt idx="115">
                  <c:v>20</c:v>
                </c:pt>
                <c:pt idx="116">
                  <c:v>20</c:v>
                </c:pt>
                <c:pt idx="117">
                  <c:v>20</c:v>
                </c:pt>
                <c:pt idx="118">
                  <c:v>20</c:v>
                </c:pt>
                <c:pt idx="119">
                  <c:v>20</c:v>
                </c:pt>
                <c:pt idx="120">
                  <c:v>20</c:v>
                </c:pt>
                <c:pt idx="121">
                  <c:v>20</c:v>
                </c:pt>
                <c:pt idx="122">
                  <c:v>20</c:v>
                </c:pt>
                <c:pt idx="123">
                  <c:v>20</c:v>
                </c:pt>
                <c:pt idx="124">
                  <c:v>20</c:v>
                </c:pt>
                <c:pt idx="125">
                  <c:v>20</c:v>
                </c:pt>
                <c:pt idx="126">
                  <c:v>20</c:v>
                </c:pt>
                <c:pt idx="127">
                  <c:v>20</c:v>
                </c:pt>
                <c:pt idx="128">
                  <c:v>20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numCache>
            </c:numRef>
          </c:yVal>
          <c:smooth val="0"/>
          <c:extLst>
            <c:ext xmlns:c16="http://schemas.microsoft.com/office/drawing/2014/chart" uri="{C3380CC4-5D6E-409C-BE32-E72D297353CC}">
              <c16:uniqueId val="{00000002-EBAB-4C3F-A4EA-740D97DC0620}"/>
            </c:ext>
          </c:extLst>
        </c:ser>
        <c:ser>
          <c:idx val="0"/>
          <c:order val="2"/>
          <c:tx>
            <c:strRef>
              <c:f>Simulation_March!$BC$2</c:f>
              <c:strCache>
                <c:ptCount val="1"/>
                <c:pt idx="0">
                  <c:v>EV2 </c:v>
                </c:pt>
              </c:strCache>
            </c:strRef>
          </c:tx>
          <c:spPr>
            <a:ln w="9525" cap="rnd">
              <a:solidFill>
                <a:schemeClr val="accent1"/>
              </a:solidFill>
              <a:round/>
            </a:ln>
            <a:effectLst/>
          </c:spPr>
          <c:marker>
            <c:symbol val="circle"/>
            <c:size val="2"/>
            <c:spPr>
              <a:solidFill>
                <a:schemeClr val="accent1"/>
              </a:solidFill>
              <a:ln w="9525">
                <a:solidFill>
                  <a:schemeClr val="accent1"/>
                </a:solidFill>
              </a:ln>
              <a:effectLst/>
            </c:spPr>
          </c:marker>
          <c:xVal>
            <c:numRef>
              <c:f>Simulation_March!$A$3:$A$147</c:f>
              <c:numCache>
                <c:formatCode>m/d/yyyy\ h:mm</c:formatCode>
                <c:ptCount val="145"/>
                <c:pt idx="0">
                  <c:v>44641.25</c:v>
                </c:pt>
                <c:pt idx="1">
                  <c:v>44641.253472222219</c:v>
                </c:pt>
                <c:pt idx="2">
                  <c:v>44641.256944444445</c:v>
                </c:pt>
                <c:pt idx="3">
                  <c:v>44641.260416666664</c:v>
                </c:pt>
                <c:pt idx="4">
                  <c:v>44641.263888888891</c:v>
                </c:pt>
                <c:pt idx="5">
                  <c:v>44641.267361111109</c:v>
                </c:pt>
                <c:pt idx="6">
                  <c:v>44641.270833333336</c:v>
                </c:pt>
                <c:pt idx="7">
                  <c:v>44641.274305555555</c:v>
                </c:pt>
                <c:pt idx="8">
                  <c:v>44641.277777777781</c:v>
                </c:pt>
                <c:pt idx="9">
                  <c:v>44641.28125</c:v>
                </c:pt>
                <c:pt idx="10">
                  <c:v>44641.284722222219</c:v>
                </c:pt>
                <c:pt idx="11">
                  <c:v>44641.288194444445</c:v>
                </c:pt>
                <c:pt idx="12">
                  <c:v>44641.291666666664</c:v>
                </c:pt>
                <c:pt idx="13">
                  <c:v>44641.295138888891</c:v>
                </c:pt>
                <c:pt idx="14">
                  <c:v>44641.298611111109</c:v>
                </c:pt>
                <c:pt idx="15">
                  <c:v>44641.302083333336</c:v>
                </c:pt>
                <c:pt idx="16">
                  <c:v>44641.305555555555</c:v>
                </c:pt>
                <c:pt idx="17">
                  <c:v>44641.309027777781</c:v>
                </c:pt>
                <c:pt idx="18">
                  <c:v>44641.3125</c:v>
                </c:pt>
                <c:pt idx="19">
                  <c:v>44641.315972222219</c:v>
                </c:pt>
                <c:pt idx="20">
                  <c:v>44641.319444444445</c:v>
                </c:pt>
                <c:pt idx="21">
                  <c:v>44641.322916666664</c:v>
                </c:pt>
                <c:pt idx="22">
                  <c:v>44641.326388888891</c:v>
                </c:pt>
                <c:pt idx="23">
                  <c:v>44641.329861111109</c:v>
                </c:pt>
                <c:pt idx="24">
                  <c:v>44641.333333333336</c:v>
                </c:pt>
                <c:pt idx="25">
                  <c:v>44641.336805555555</c:v>
                </c:pt>
                <c:pt idx="26">
                  <c:v>44641.340277777781</c:v>
                </c:pt>
                <c:pt idx="27">
                  <c:v>44641.34375</c:v>
                </c:pt>
                <c:pt idx="28">
                  <c:v>44641.347222222219</c:v>
                </c:pt>
                <c:pt idx="29">
                  <c:v>44641.350694444445</c:v>
                </c:pt>
                <c:pt idx="30">
                  <c:v>44641.354166666664</c:v>
                </c:pt>
                <c:pt idx="31">
                  <c:v>44641.357638888891</c:v>
                </c:pt>
                <c:pt idx="32">
                  <c:v>44641.361111111109</c:v>
                </c:pt>
                <c:pt idx="33">
                  <c:v>44641.364583333336</c:v>
                </c:pt>
                <c:pt idx="34">
                  <c:v>44641.368055555555</c:v>
                </c:pt>
                <c:pt idx="35">
                  <c:v>44641.371527777781</c:v>
                </c:pt>
                <c:pt idx="36">
                  <c:v>44641.375</c:v>
                </c:pt>
                <c:pt idx="37">
                  <c:v>44641.378472222219</c:v>
                </c:pt>
                <c:pt idx="38">
                  <c:v>44641.381944444445</c:v>
                </c:pt>
                <c:pt idx="39">
                  <c:v>44641.385416666664</c:v>
                </c:pt>
                <c:pt idx="40">
                  <c:v>44641.388888888891</c:v>
                </c:pt>
                <c:pt idx="41">
                  <c:v>44641.392361111109</c:v>
                </c:pt>
                <c:pt idx="42">
                  <c:v>44641.395833333336</c:v>
                </c:pt>
                <c:pt idx="43">
                  <c:v>44641.399305555555</c:v>
                </c:pt>
                <c:pt idx="44">
                  <c:v>44641.402777777781</c:v>
                </c:pt>
                <c:pt idx="45">
                  <c:v>44641.40625</c:v>
                </c:pt>
                <c:pt idx="46">
                  <c:v>44641.409722222219</c:v>
                </c:pt>
                <c:pt idx="47">
                  <c:v>44641.413194444445</c:v>
                </c:pt>
                <c:pt idx="48">
                  <c:v>44641.416666666664</c:v>
                </c:pt>
                <c:pt idx="49">
                  <c:v>44641.420138888891</c:v>
                </c:pt>
                <c:pt idx="50">
                  <c:v>44641.423611111109</c:v>
                </c:pt>
                <c:pt idx="51">
                  <c:v>44641.427083333336</c:v>
                </c:pt>
                <c:pt idx="52">
                  <c:v>44641.430555555555</c:v>
                </c:pt>
                <c:pt idx="53">
                  <c:v>44641.434027777781</c:v>
                </c:pt>
                <c:pt idx="54">
                  <c:v>44641.4375</c:v>
                </c:pt>
                <c:pt idx="55">
                  <c:v>44641.440972222219</c:v>
                </c:pt>
                <c:pt idx="56">
                  <c:v>44641.444444444445</c:v>
                </c:pt>
                <c:pt idx="57">
                  <c:v>44641.447916666664</c:v>
                </c:pt>
                <c:pt idx="58">
                  <c:v>44641.451388888891</c:v>
                </c:pt>
                <c:pt idx="59">
                  <c:v>44641.454861111109</c:v>
                </c:pt>
                <c:pt idx="60">
                  <c:v>44641.458333333336</c:v>
                </c:pt>
                <c:pt idx="61">
                  <c:v>44641.461805555555</c:v>
                </c:pt>
                <c:pt idx="62">
                  <c:v>44641.465277777781</c:v>
                </c:pt>
                <c:pt idx="63">
                  <c:v>44641.46875</c:v>
                </c:pt>
                <c:pt idx="64">
                  <c:v>44641.472222222219</c:v>
                </c:pt>
                <c:pt idx="65">
                  <c:v>44641.475694444445</c:v>
                </c:pt>
                <c:pt idx="66">
                  <c:v>44641.479166666664</c:v>
                </c:pt>
                <c:pt idx="67">
                  <c:v>44641.482638888891</c:v>
                </c:pt>
                <c:pt idx="68">
                  <c:v>44641.486111111109</c:v>
                </c:pt>
                <c:pt idx="69">
                  <c:v>44641.489583333336</c:v>
                </c:pt>
                <c:pt idx="70">
                  <c:v>44641.493055555555</c:v>
                </c:pt>
                <c:pt idx="71">
                  <c:v>44641.496527777781</c:v>
                </c:pt>
                <c:pt idx="72">
                  <c:v>44641.5</c:v>
                </c:pt>
                <c:pt idx="73">
                  <c:v>44641.503472222219</c:v>
                </c:pt>
                <c:pt idx="74">
                  <c:v>44641.506944444445</c:v>
                </c:pt>
                <c:pt idx="75">
                  <c:v>44641.510416666664</c:v>
                </c:pt>
                <c:pt idx="76">
                  <c:v>44641.513888888891</c:v>
                </c:pt>
                <c:pt idx="77">
                  <c:v>44641.517361111109</c:v>
                </c:pt>
                <c:pt idx="78">
                  <c:v>44641.520833333336</c:v>
                </c:pt>
                <c:pt idx="79">
                  <c:v>44641.524305555555</c:v>
                </c:pt>
                <c:pt idx="80">
                  <c:v>44641.527777777781</c:v>
                </c:pt>
                <c:pt idx="81">
                  <c:v>44641.53125</c:v>
                </c:pt>
                <c:pt idx="82">
                  <c:v>44641.534722222219</c:v>
                </c:pt>
                <c:pt idx="83">
                  <c:v>44641.538194444445</c:v>
                </c:pt>
                <c:pt idx="84">
                  <c:v>44641.541666666664</c:v>
                </c:pt>
                <c:pt idx="85">
                  <c:v>44641.545138888891</c:v>
                </c:pt>
                <c:pt idx="86">
                  <c:v>44641.548611111109</c:v>
                </c:pt>
                <c:pt idx="87">
                  <c:v>44641.552083333336</c:v>
                </c:pt>
                <c:pt idx="88">
                  <c:v>44641.555555555555</c:v>
                </c:pt>
                <c:pt idx="89">
                  <c:v>44641.559027777781</c:v>
                </c:pt>
                <c:pt idx="90">
                  <c:v>44641.5625</c:v>
                </c:pt>
                <c:pt idx="91">
                  <c:v>44641.565972222219</c:v>
                </c:pt>
                <c:pt idx="92">
                  <c:v>44641.569444444445</c:v>
                </c:pt>
                <c:pt idx="93">
                  <c:v>44641.572916666664</c:v>
                </c:pt>
                <c:pt idx="94">
                  <c:v>44641.576388888891</c:v>
                </c:pt>
                <c:pt idx="95">
                  <c:v>44641.579861111109</c:v>
                </c:pt>
                <c:pt idx="96">
                  <c:v>44641.583333333336</c:v>
                </c:pt>
                <c:pt idx="97">
                  <c:v>44641.586805555555</c:v>
                </c:pt>
                <c:pt idx="98">
                  <c:v>44641.590277777781</c:v>
                </c:pt>
                <c:pt idx="99">
                  <c:v>44641.59375</c:v>
                </c:pt>
                <c:pt idx="100">
                  <c:v>44641.597222222219</c:v>
                </c:pt>
                <c:pt idx="101">
                  <c:v>44641.600694444445</c:v>
                </c:pt>
                <c:pt idx="102">
                  <c:v>44641.604166666664</c:v>
                </c:pt>
                <c:pt idx="103">
                  <c:v>44641.607638888891</c:v>
                </c:pt>
                <c:pt idx="104">
                  <c:v>44641.611111111109</c:v>
                </c:pt>
                <c:pt idx="105">
                  <c:v>44641.614583333336</c:v>
                </c:pt>
                <c:pt idx="106">
                  <c:v>44641.618055555555</c:v>
                </c:pt>
                <c:pt idx="107">
                  <c:v>44641.621527777781</c:v>
                </c:pt>
                <c:pt idx="108">
                  <c:v>44641.625</c:v>
                </c:pt>
                <c:pt idx="109">
                  <c:v>44641.628472222219</c:v>
                </c:pt>
                <c:pt idx="110">
                  <c:v>44641.631944444445</c:v>
                </c:pt>
                <c:pt idx="111">
                  <c:v>44641.635416666664</c:v>
                </c:pt>
                <c:pt idx="112">
                  <c:v>44641.638888888891</c:v>
                </c:pt>
                <c:pt idx="113">
                  <c:v>44641.642361111109</c:v>
                </c:pt>
                <c:pt idx="114">
                  <c:v>44641.645833333336</c:v>
                </c:pt>
                <c:pt idx="115">
                  <c:v>44641.649305555555</c:v>
                </c:pt>
                <c:pt idx="116">
                  <c:v>44641.652777777781</c:v>
                </c:pt>
                <c:pt idx="117">
                  <c:v>44641.65625</c:v>
                </c:pt>
                <c:pt idx="118">
                  <c:v>44641.659722222219</c:v>
                </c:pt>
                <c:pt idx="119">
                  <c:v>44641.663194444445</c:v>
                </c:pt>
                <c:pt idx="120">
                  <c:v>44641.666666666664</c:v>
                </c:pt>
                <c:pt idx="121">
                  <c:v>44641.670138888891</c:v>
                </c:pt>
                <c:pt idx="122">
                  <c:v>44641.673611111109</c:v>
                </c:pt>
                <c:pt idx="123">
                  <c:v>44641.677083333336</c:v>
                </c:pt>
                <c:pt idx="124">
                  <c:v>44641.680555555555</c:v>
                </c:pt>
                <c:pt idx="125">
                  <c:v>44641.684027777781</c:v>
                </c:pt>
                <c:pt idx="126">
                  <c:v>44641.6875</c:v>
                </c:pt>
                <c:pt idx="127">
                  <c:v>44641.690972222219</c:v>
                </c:pt>
                <c:pt idx="128">
                  <c:v>44641.694444444445</c:v>
                </c:pt>
                <c:pt idx="129">
                  <c:v>44641.697916666664</c:v>
                </c:pt>
                <c:pt idx="130">
                  <c:v>44641.701388888891</c:v>
                </c:pt>
                <c:pt idx="131">
                  <c:v>44641.704861111109</c:v>
                </c:pt>
                <c:pt idx="132">
                  <c:v>44641.708333333336</c:v>
                </c:pt>
                <c:pt idx="133">
                  <c:v>44641.711805555555</c:v>
                </c:pt>
                <c:pt idx="134">
                  <c:v>44641.715277777781</c:v>
                </c:pt>
                <c:pt idx="135">
                  <c:v>44641.71875</c:v>
                </c:pt>
                <c:pt idx="136">
                  <c:v>44641.722222222219</c:v>
                </c:pt>
                <c:pt idx="137">
                  <c:v>44641.725694444445</c:v>
                </c:pt>
                <c:pt idx="138">
                  <c:v>44641.729166666664</c:v>
                </c:pt>
                <c:pt idx="139">
                  <c:v>44641.732638888891</c:v>
                </c:pt>
                <c:pt idx="140">
                  <c:v>44641.736111111109</c:v>
                </c:pt>
                <c:pt idx="141">
                  <c:v>44641.739583333336</c:v>
                </c:pt>
                <c:pt idx="142">
                  <c:v>44641.743055555555</c:v>
                </c:pt>
                <c:pt idx="143">
                  <c:v>44641.746527777781</c:v>
                </c:pt>
                <c:pt idx="144">
                  <c:v>44641.75</c:v>
                </c:pt>
              </c:numCache>
            </c:numRef>
          </c:xVal>
          <c:yVal>
            <c:numRef>
              <c:f>Simulation_March!$BB$3:$BB$147</c:f>
              <c:numCache>
                <c:formatCode>General</c:formatCode>
                <c:ptCount val="14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6</c:v>
                </c:pt>
                <c:pt idx="21">
                  <c:v>6</c:v>
                </c:pt>
                <c:pt idx="22">
                  <c:v>6</c:v>
                </c:pt>
                <c:pt idx="23">
                  <c:v>6</c:v>
                </c:pt>
                <c:pt idx="24">
                  <c:v>6</c:v>
                </c:pt>
                <c:pt idx="25">
                  <c:v>6</c:v>
                </c:pt>
                <c:pt idx="26">
                  <c:v>6</c:v>
                </c:pt>
                <c:pt idx="27">
                  <c:v>6</c:v>
                </c:pt>
                <c:pt idx="28">
                  <c:v>6</c:v>
                </c:pt>
                <c:pt idx="29">
                  <c:v>6</c:v>
                </c:pt>
                <c:pt idx="30">
                  <c:v>6</c:v>
                </c:pt>
                <c:pt idx="31">
                  <c:v>6</c:v>
                </c:pt>
                <c:pt idx="32">
                  <c:v>6</c:v>
                </c:pt>
                <c:pt idx="33">
                  <c:v>6</c:v>
                </c:pt>
                <c:pt idx="34">
                  <c:v>6</c:v>
                </c:pt>
                <c:pt idx="35">
                  <c:v>19.690000000000001</c:v>
                </c:pt>
                <c:pt idx="36">
                  <c:v>20</c:v>
                </c:pt>
                <c:pt idx="37">
                  <c:v>20</c:v>
                </c:pt>
                <c:pt idx="38">
                  <c:v>20</c:v>
                </c:pt>
                <c:pt idx="39">
                  <c:v>20</c:v>
                </c:pt>
                <c:pt idx="40">
                  <c:v>20</c:v>
                </c:pt>
                <c:pt idx="41">
                  <c:v>20</c:v>
                </c:pt>
                <c:pt idx="42">
                  <c:v>20</c:v>
                </c:pt>
                <c:pt idx="43">
                  <c:v>20</c:v>
                </c:pt>
                <c:pt idx="44">
                  <c:v>20</c:v>
                </c:pt>
                <c:pt idx="45">
                  <c:v>20</c:v>
                </c:pt>
                <c:pt idx="46">
                  <c:v>20</c:v>
                </c:pt>
                <c:pt idx="47">
                  <c:v>20</c:v>
                </c:pt>
                <c:pt idx="48">
                  <c:v>20</c:v>
                </c:pt>
                <c:pt idx="49">
                  <c:v>20</c:v>
                </c:pt>
                <c:pt idx="50">
                  <c:v>20</c:v>
                </c:pt>
                <c:pt idx="51">
                  <c:v>20</c:v>
                </c:pt>
                <c:pt idx="52">
                  <c:v>20</c:v>
                </c:pt>
                <c:pt idx="53">
                  <c:v>20</c:v>
                </c:pt>
                <c:pt idx="54">
                  <c:v>20</c:v>
                </c:pt>
                <c:pt idx="55">
                  <c:v>20</c:v>
                </c:pt>
                <c:pt idx="56">
                  <c:v>20</c:v>
                </c:pt>
                <c:pt idx="57">
                  <c:v>20</c:v>
                </c:pt>
                <c:pt idx="58">
                  <c:v>20</c:v>
                </c:pt>
                <c:pt idx="59">
                  <c:v>20</c:v>
                </c:pt>
                <c:pt idx="60">
                  <c:v>20</c:v>
                </c:pt>
                <c:pt idx="61">
                  <c:v>20</c:v>
                </c:pt>
                <c:pt idx="62">
                  <c:v>20</c:v>
                </c:pt>
                <c:pt idx="63">
                  <c:v>20</c:v>
                </c:pt>
                <c:pt idx="64">
                  <c:v>20</c:v>
                </c:pt>
                <c:pt idx="65">
                  <c:v>20</c:v>
                </c:pt>
                <c:pt idx="66">
                  <c:v>20</c:v>
                </c:pt>
                <c:pt idx="67">
                  <c:v>20</c:v>
                </c:pt>
                <c:pt idx="68">
                  <c:v>20</c:v>
                </c:pt>
                <c:pt idx="69">
                  <c:v>20</c:v>
                </c:pt>
                <c:pt idx="70">
                  <c:v>20</c:v>
                </c:pt>
                <c:pt idx="71">
                  <c:v>20</c:v>
                </c:pt>
                <c:pt idx="72">
                  <c:v>20</c:v>
                </c:pt>
                <c:pt idx="73">
                  <c:v>20</c:v>
                </c:pt>
                <c:pt idx="74">
                  <c:v>20</c:v>
                </c:pt>
                <c:pt idx="75">
                  <c:v>20</c:v>
                </c:pt>
                <c:pt idx="76">
                  <c:v>20</c:v>
                </c:pt>
                <c:pt idx="77">
                  <c:v>20</c:v>
                </c:pt>
                <c:pt idx="78">
                  <c:v>20</c:v>
                </c:pt>
                <c:pt idx="79">
                  <c:v>20</c:v>
                </c:pt>
                <c:pt idx="80">
                  <c:v>20</c:v>
                </c:pt>
                <c:pt idx="81">
                  <c:v>20</c:v>
                </c:pt>
                <c:pt idx="82">
                  <c:v>20</c:v>
                </c:pt>
                <c:pt idx="83">
                  <c:v>20</c:v>
                </c:pt>
                <c:pt idx="84">
                  <c:v>20</c:v>
                </c:pt>
                <c:pt idx="85">
                  <c:v>20</c:v>
                </c:pt>
                <c:pt idx="86">
                  <c:v>20</c:v>
                </c:pt>
                <c:pt idx="87">
                  <c:v>20</c:v>
                </c:pt>
                <c:pt idx="88">
                  <c:v>20</c:v>
                </c:pt>
                <c:pt idx="89">
                  <c:v>20</c:v>
                </c:pt>
                <c:pt idx="90">
                  <c:v>20</c:v>
                </c:pt>
                <c:pt idx="91">
                  <c:v>20</c:v>
                </c:pt>
                <c:pt idx="92">
                  <c:v>20</c:v>
                </c:pt>
                <c:pt idx="93">
                  <c:v>20</c:v>
                </c:pt>
                <c:pt idx="94">
                  <c:v>20</c:v>
                </c:pt>
                <c:pt idx="95">
                  <c:v>20</c:v>
                </c:pt>
                <c:pt idx="96">
                  <c:v>20</c:v>
                </c:pt>
                <c:pt idx="97">
                  <c:v>20</c:v>
                </c:pt>
                <c:pt idx="98">
                  <c:v>20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numCache>
            </c:numRef>
          </c:yVal>
          <c:smooth val="0"/>
          <c:extLst>
            <c:ext xmlns:c16="http://schemas.microsoft.com/office/drawing/2014/chart" uri="{C3380CC4-5D6E-409C-BE32-E72D297353CC}">
              <c16:uniqueId val="{00000003-EBAB-4C3F-A4EA-740D97DC0620}"/>
            </c:ext>
          </c:extLst>
        </c:ser>
        <c:ser>
          <c:idx val="4"/>
          <c:order val="3"/>
          <c:tx>
            <c:strRef>
              <c:f>Simulation_March!$BK$2</c:f>
              <c:strCache>
                <c:ptCount val="1"/>
                <c:pt idx="0">
                  <c:v>EV3 </c:v>
                </c:pt>
              </c:strCache>
            </c:strRef>
          </c:tx>
          <c:spPr>
            <a:ln w="9525">
              <a:solidFill>
                <a:schemeClr val="accent4">
                  <a:lumMod val="75000"/>
                </a:schemeClr>
              </a:solidFill>
            </a:ln>
          </c:spPr>
          <c:marker>
            <c:symbol val="circle"/>
            <c:size val="2"/>
            <c:spPr>
              <a:solidFill>
                <a:schemeClr val="accent4">
                  <a:lumMod val="75000"/>
                </a:schemeClr>
              </a:solidFill>
              <a:ln>
                <a:solidFill>
                  <a:schemeClr val="accent4">
                    <a:lumMod val="75000"/>
                  </a:schemeClr>
                </a:solidFill>
              </a:ln>
            </c:spPr>
          </c:marker>
          <c:xVal>
            <c:numRef>
              <c:f>Simulation_March!$A$3:$A$147</c:f>
              <c:numCache>
                <c:formatCode>m/d/yyyy\ h:mm</c:formatCode>
                <c:ptCount val="145"/>
                <c:pt idx="0">
                  <c:v>44641.25</c:v>
                </c:pt>
                <c:pt idx="1">
                  <c:v>44641.253472222219</c:v>
                </c:pt>
                <c:pt idx="2">
                  <c:v>44641.256944444445</c:v>
                </c:pt>
                <c:pt idx="3">
                  <c:v>44641.260416666664</c:v>
                </c:pt>
                <c:pt idx="4">
                  <c:v>44641.263888888891</c:v>
                </c:pt>
                <c:pt idx="5">
                  <c:v>44641.267361111109</c:v>
                </c:pt>
                <c:pt idx="6">
                  <c:v>44641.270833333336</c:v>
                </c:pt>
                <c:pt idx="7">
                  <c:v>44641.274305555555</c:v>
                </c:pt>
                <c:pt idx="8">
                  <c:v>44641.277777777781</c:v>
                </c:pt>
                <c:pt idx="9">
                  <c:v>44641.28125</c:v>
                </c:pt>
                <c:pt idx="10">
                  <c:v>44641.284722222219</c:v>
                </c:pt>
                <c:pt idx="11">
                  <c:v>44641.288194444445</c:v>
                </c:pt>
                <c:pt idx="12">
                  <c:v>44641.291666666664</c:v>
                </c:pt>
                <c:pt idx="13">
                  <c:v>44641.295138888891</c:v>
                </c:pt>
                <c:pt idx="14">
                  <c:v>44641.298611111109</c:v>
                </c:pt>
                <c:pt idx="15">
                  <c:v>44641.302083333336</c:v>
                </c:pt>
                <c:pt idx="16">
                  <c:v>44641.305555555555</c:v>
                </c:pt>
                <c:pt idx="17">
                  <c:v>44641.309027777781</c:v>
                </c:pt>
                <c:pt idx="18">
                  <c:v>44641.3125</c:v>
                </c:pt>
                <c:pt idx="19">
                  <c:v>44641.315972222219</c:v>
                </c:pt>
                <c:pt idx="20">
                  <c:v>44641.319444444445</c:v>
                </c:pt>
                <c:pt idx="21">
                  <c:v>44641.322916666664</c:v>
                </c:pt>
                <c:pt idx="22">
                  <c:v>44641.326388888891</c:v>
                </c:pt>
                <c:pt idx="23">
                  <c:v>44641.329861111109</c:v>
                </c:pt>
                <c:pt idx="24">
                  <c:v>44641.333333333336</c:v>
                </c:pt>
                <c:pt idx="25">
                  <c:v>44641.336805555555</c:v>
                </c:pt>
                <c:pt idx="26">
                  <c:v>44641.340277777781</c:v>
                </c:pt>
                <c:pt idx="27">
                  <c:v>44641.34375</c:v>
                </c:pt>
                <c:pt idx="28">
                  <c:v>44641.347222222219</c:v>
                </c:pt>
                <c:pt idx="29">
                  <c:v>44641.350694444445</c:v>
                </c:pt>
                <c:pt idx="30">
                  <c:v>44641.354166666664</c:v>
                </c:pt>
                <c:pt idx="31">
                  <c:v>44641.357638888891</c:v>
                </c:pt>
                <c:pt idx="32">
                  <c:v>44641.361111111109</c:v>
                </c:pt>
                <c:pt idx="33">
                  <c:v>44641.364583333336</c:v>
                </c:pt>
                <c:pt idx="34">
                  <c:v>44641.368055555555</c:v>
                </c:pt>
                <c:pt idx="35">
                  <c:v>44641.371527777781</c:v>
                </c:pt>
                <c:pt idx="36">
                  <c:v>44641.375</c:v>
                </c:pt>
                <c:pt idx="37">
                  <c:v>44641.378472222219</c:v>
                </c:pt>
                <c:pt idx="38">
                  <c:v>44641.381944444445</c:v>
                </c:pt>
                <c:pt idx="39">
                  <c:v>44641.385416666664</c:v>
                </c:pt>
                <c:pt idx="40">
                  <c:v>44641.388888888891</c:v>
                </c:pt>
                <c:pt idx="41">
                  <c:v>44641.392361111109</c:v>
                </c:pt>
                <c:pt idx="42">
                  <c:v>44641.395833333336</c:v>
                </c:pt>
                <c:pt idx="43">
                  <c:v>44641.399305555555</c:v>
                </c:pt>
                <c:pt idx="44">
                  <c:v>44641.402777777781</c:v>
                </c:pt>
                <c:pt idx="45">
                  <c:v>44641.40625</c:v>
                </c:pt>
                <c:pt idx="46">
                  <c:v>44641.409722222219</c:v>
                </c:pt>
                <c:pt idx="47">
                  <c:v>44641.413194444445</c:v>
                </c:pt>
                <c:pt idx="48">
                  <c:v>44641.416666666664</c:v>
                </c:pt>
                <c:pt idx="49">
                  <c:v>44641.420138888891</c:v>
                </c:pt>
                <c:pt idx="50">
                  <c:v>44641.423611111109</c:v>
                </c:pt>
                <c:pt idx="51">
                  <c:v>44641.427083333336</c:v>
                </c:pt>
                <c:pt idx="52">
                  <c:v>44641.430555555555</c:v>
                </c:pt>
                <c:pt idx="53">
                  <c:v>44641.434027777781</c:v>
                </c:pt>
                <c:pt idx="54">
                  <c:v>44641.4375</c:v>
                </c:pt>
                <c:pt idx="55">
                  <c:v>44641.440972222219</c:v>
                </c:pt>
                <c:pt idx="56">
                  <c:v>44641.444444444445</c:v>
                </c:pt>
                <c:pt idx="57">
                  <c:v>44641.447916666664</c:v>
                </c:pt>
                <c:pt idx="58">
                  <c:v>44641.451388888891</c:v>
                </c:pt>
                <c:pt idx="59">
                  <c:v>44641.454861111109</c:v>
                </c:pt>
                <c:pt idx="60">
                  <c:v>44641.458333333336</c:v>
                </c:pt>
                <c:pt idx="61">
                  <c:v>44641.461805555555</c:v>
                </c:pt>
                <c:pt idx="62">
                  <c:v>44641.465277777781</c:v>
                </c:pt>
                <c:pt idx="63">
                  <c:v>44641.46875</c:v>
                </c:pt>
                <c:pt idx="64">
                  <c:v>44641.472222222219</c:v>
                </c:pt>
                <c:pt idx="65">
                  <c:v>44641.475694444445</c:v>
                </c:pt>
                <c:pt idx="66">
                  <c:v>44641.479166666664</c:v>
                </c:pt>
                <c:pt idx="67">
                  <c:v>44641.482638888891</c:v>
                </c:pt>
                <c:pt idx="68">
                  <c:v>44641.486111111109</c:v>
                </c:pt>
                <c:pt idx="69">
                  <c:v>44641.489583333336</c:v>
                </c:pt>
                <c:pt idx="70">
                  <c:v>44641.493055555555</c:v>
                </c:pt>
                <c:pt idx="71">
                  <c:v>44641.496527777781</c:v>
                </c:pt>
                <c:pt idx="72">
                  <c:v>44641.5</c:v>
                </c:pt>
                <c:pt idx="73">
                  <c:v>44641.503472222219</c:v>
                </c:pt>
                <c:pt idx="74">
                  <c:v>44641.506944444445</c:v>
                </c:pt>
                <c:pt idx="75">
                  <c:v>44641.510416666664</c:v>
                </c:pt>
                <c:pt idx="76">
                  <c:v>44641.513888888891</c:v>
                </c:pt>
                <c:pt idx="77">
                  <c:v>44641.517361111109</c:v>
                </c:pt>
                <c:pt idx="78">
                  <c:v>44641.520833333336</c:v>
                </c:pt>
                <c:pt idx="79">
                  <c:v>44641.524305555555</c:v>
                </c:pt>
                <c:pt idx="80">
                  <c:v>44641.527777777781</c:v>
                </c:pt>
                <c:pt idx="81">
                  <c:v>44641.53125</c:v>
                </c:pt>
                <c:pt idx="82">
                  <c:v>44641.534722222219</c:v>
                </c:pt>
                <c:pt idx="83">
                  <c:v>44641.538194444445</c:v>
                </c:pt>
                <c:pt idx="84">
                  <c:v>44641.541666666664</c:v>
                </c:pt>
                <c:pt idx="85">
                  <c:v>44641.545138888891</c:v>
                </c:pt>
                <c:pt idx="86">
                  <c:v>44641.548611111109</c:v>
                </c:pt>
                <c:pt idx="87">
                  <c:v>44641.552083333336</c:v>
                </c:pt>
                <c:pt idx="88">
                  <c:v>44641.555555555555</c:v>
                </c:pt>
                <c:pt idx="89">
                  <c:v>44641.559027777781</c:v>
                </c:pt>
                <c:pt idx="90">
                  <c:v>44641.5625</c:v>
                </c:pt>
                <c:pt idx="91">
                  <c:v>44641.565972222219</c:v>
                </c:pt>
                <c:pt idx="92">
                  <c:v>44641.569444444445</c:v>
                </c:pt>
                <c:pt idx="93">
                  <c:v>44641.572916666664</c:v>
                </c:pt>
                <c:pt idx="94">
                  <c:v>44641.576388888891</c:v>
                </c:pt>
                <c:pt idx="95">
                  <c:v>44641.579861111109</c:v>
                </c:pt>
                <c:pt idx="96">
                  <c:v>44641.583333333336</c:v>
                </c:pt>
                <c:pt idx="97">
                  <c:v>44641.586805555555</c:v>
                </c:pt>
                <c:pt idx="98">
                  <c:v>44641.590277777781</c:v>
                </c:pt>
                <c:pt idx="99">
                  <c:v>44641.59375</c:v>
                </c:pt>
                <c:pt idx="100">
                  <c:v>44641.597222222219</c:v>
                </c:pt>
                <c:pt idx="101">
                  <c:v>44641.600694444445</c:v>
                </c:pt>
                <c:pt idx="102">
                  <c:v>44641.604166666664</c:v>
                </c:pt>
                <c:pt idx="103">
                  <c:v>44641.607638888891</c:v>
                </c:pt>
                <c:pt idx="104">
                  <c:v>44641.611111111109</c:v>
                </c:pt>
                <c:pt idx="105">
                  <c:v>44641.614583333336</c:v>
                </c:pt>
                <c:pt idx="106">
                  <c:v>44641.618055555555</c:v>
                </c:pt>
                <c:pt idx="107">
                  <c:v>44641.621527777781</c:v>
                </c:pt>
                <c:pt idx="108">
                  <c:v>44641.625</c:v>
                </c:pt>
                <c:pt idx="109">
                  <c:v>44641.628472222219</c:v>
                </c:pt>
                <c:pt idx="110">
                  <c:v>44641.631944444445</c:v>
                </c:pt>
                <c:pt idx="111">
                  <c:v>44641.635416666664</c:v>
                </c:pt>
                <c:pt idx="112">
                  <c:v>44641.638888888891</c:v>
                </c:pt>
                <c:pt idx="113">
                  <c:v>44641.642361111109</c:v>
                </c:pt>
                <c:pt idx="114">
                  <c:v>44641.645833333336</c:v>
                </c:pt>
                <c:pt idx="115">
                  <c:v>44641.649305555555</c:v>
                </c:pt>
                <c:pt idx="116">
                  <c:v>44641.652777777781</c:v>
                </c:pt>
                <c:pt idx="117">
                  <c:v>44641.65625</c:v>
                </c:pt>
                <c:pt idx="118">
                  <c:v>44641.659722222219</c:v>
                </c:pt>
                <c:pt idx="119">
                  <c:v>44641.663194444445</c:v>
                </c:pt>
                <c:pt idx="120">
                  <c:v>44641.666666666664</c:v>
                </c:pt>
                <c:pt idx="121">
                  <c:v>44641.670138888891</c:v>
                </c:pt>
                <c:pt idx="122">
                  <c:v>44641.673611111109</c:v>
                </c:pt>
                <c:pt idx="123">
                  <c:v>44641.677083333336</c:v>
                </c:pt>
                <c:pt idx="124">
                  <c:v>44641.680555555555</c:v>
                </c:pt>
                <c:pt idx="125">
                  <c:v>44641.684027777781</c:v>
                </c:pt>
                <c:pt idx="126">
                  <c:v>44641.6875</c:v>
                </c:pt>
                <c:pt idx="127">
                  <c:v>44641.690972222219</c:v>
                </c:pt>
                <c:pt idx="128">
                  <c:v>44641.694444444445</c:v>
                </c:pt>
                <c:pt idx="129">
                  <c:v>44641.697916666664</c:v>
                </c:pt>
                <c:pt idx="130">
                  <c:v>44641.701388888891</c:v>
                </c:pt>
                <c:pt idx="131">
                  <c:v>44641.704861111109</c:v>
                </c:pt>
                <c:pt idx="132">
                  <c:v>44641.708333333336</c:v>
                </c:pt>
                <c:pt idx="133">
                  <c:v>44641.711805555555</c:v>
                </c:pt>
                <c:pt idx="134">
                  <c:v>44641.715277777781</c:v>
                </c:pt>
                <c:pt idx="135">
                  <c:v>44641.71875</c:v>
                </c:pt>
                <c:pt idx="136">
                  <c:v>44641.722222222219</c:v>
                </c:pt>
                <c:pt idx="137">
                  <c:v>44641.725694444445</c:v>
                </c:pt>
                <c:pt idx="138">
                  <c:v>44641.729166666664</c:v>
                </c:pt>
                <c:pt idx="139">
                  <c:v>44641.732638888891</c:v>
                </c:pt>
                <c:pt idx="140">
                  <c:v>44641.736111111109</c:v>
                </c:pt>
                <c:pt idx="141">
                  <c:v>44641.739583333336</c:v>
                </c:pt>
                <c:pt idx="142">
                  <c:v>44641.743055555555</c:v>
                </c:pt>
                <c:pt idx="143">
                  <c:v>44641.746527777781</c:v>
                </c:pt>
                <c:pt idx="144">
                  <c:v>44641.75</c:v>
                </c:pt>
              </c:numCache>
            </c:numRef>
          </c:xVal>
          <c:yVal>
            <c:numRef>
              <c:f>Simulation_March!$BJ$3:$BJ$147</c:f>
              <c:numCache>
                <c:formatCode>General</c:formatCode>
                <c:ptCount val="14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20</c:v>
                </c:pt>
                <c:pt idx="24">
                  <c:v>20</c:v>
                </c:pt>
                <c:pt idx="25">
                  <c:v>20</c:v>
                </c:pt>
                <c:pt idx="26">
                  <c:v>20</c:v>
                </c:pt>
                <c:pt idx="27">
                  <c:v>20</c:v>
                </c:pt>
                <c:pt idx="28">
                  <c:v>20</c:v>
                </c:pt>
                <c:pt idx="29">
                  <c:v>20</c:v>
                </c:pt>
                <c:pt idx="30">
                  <c:v>20</c:v>
                </c:pt>
                <c:pt idx="31">
                  <c:v>20</c:v>
                </c:pt>
                <c:pt idx="32">
                  <c:v>20</c:v>
                </c:pt>
                <c:pt idx="33">
                  <c:v>20</c:v>
                </c:pt>
                <c:pt idx="34">
                  <c:v>20</c:v>
                </c:pt>
                <c:pt idx="35">
                  <c:v>20</c:v>
                </c:pt>
                <c:pt idx="36">
                  <c:v>20</c:v>
                </c:pt>
                <c:pt idx="37">
                  <c:v>20</c:v>
                </c:pt>
                <c:pt idx="38">
                  <c:v>20</c:v>
                </c:pt>
                <c:pt idx="39">
                  <c:v>20</c:v>
                </c:pt>
                <c:pt idx="40">
                  <c:v>20</c:v>
                </c:pt>
                <c:pt idx="41">
                  <c:v>20</c:v>
                </c:pt>
                <c:pt idx="42">
                  <c:v>20</c:v>
                </c:pt>
                <c:pt idx="43">
                  <c:v>20</c:v>
                </c:pt>
                <c:pt idx="44">
                  <c:v>20</c:v>
                </c:pt>
                <c:pt idx="45">
                  <c:v>20</c:v>
                </c:pt>
                <c:pt idx="46">
                  <c:v>20</c:v>
                </c:pt>
                <c:pt idx="47">
                  <c:v>20</c:v>
                </c:pt>
                <c:pt idx="48">
                  <c:v>20</c:v>
                </c:pt>
                <c:pt idx="49">
                  <c:v>20</c:v>
                </c:pt>
                <c:pt idx="50">
                  <c:v>20</c:v>
                </c:pt>
                <c:pt idx="51">
                  <c:v>20</c:v>
                </c:pt>
                <c:pt idx="52">
                  <c:v>20</c:v>
                </c:pt>
                <c:pt idx="53">
                  <c:v>20</c:v>
                </c:pt>
                <c:pt idx="54">
                  <c:v>20</c:v>
                </c:pt>
                <c:pt idx="55">
                  <c:v>20</c:v>
                </c:pt>
                <c:pt idx="56">
                  <c:v>20</c:v>
                </c:pt>
                <c:pt idx="57">
                  <c:v>20</c:v>
                </c:pt>
                <c:pt idx="58">
                  <c:v>20</c:v>
                </c:pt>
                <c:pt idx="59">
                  <c:v>20</c:v>
                </c:pt>
                <c:pt idx="60">
                  <c:v>20</c:v>
                </c:pt>
                <c:pt idx="61">
                  <c:v>20</c:v>
                </c:pt>
                <c:pt idx="62">
                  <c:v>20</c:v>
                </c:pt>
                <c:pt idx="63">
                  <c:v>20</c:v>
                </c:pt>
                <c:pt idx="64">
                  <c:v>20</c:v>
                </c:pt>
                <c:pt idx="65">
                  <c:v>20</c:v>
                </c:pt>
                <c:pt idx="66">
                  <c:v>20</c:v>
                </c:pt>
                <c:pt idx="67">
                  <c:v>20</c:v>
                </c:pt>
                <c:pt idx="68">
                  <c:v>20</c:v>
                </c:pt>
                <c:pt idx="69">
                  <c:v>20</c:v>
                </c:pt>
                <c:pt idx="70">
                  <c:v>20</c:v>
                </c:pt>
                <c:pt idx="71">
                  <c:v>20</c:v>
                </c:pt>
                <c:pt idx="72">
                  <c:v>20</c:v>
                </c:pt>
                <c:pt idx="73">
                  <c:v>20</c:v>
                </c:pt>
                <c:pt idx="74">
                  <c:v>20</c:v>
                </c:pt>
                <c:pt idx="75">
                  <c:v>20</c:v>
                </c:pt>
                <c:pt idx="76">
                  <c:v>20</c:v>
                </c:pt>
                <c:pt idx="77">
                  <c:v>20</c:v>
                </c:pt>
                <c:pt idx="78">
                  <c:v>20</c:v>
                </c:pt>
                <c:pt idx="79">
                  <c:v>20</c:v>
                </c:pt>
                <c:pt idx="80">
                  <c:v>20</c:v>
                </c:pt>
                <c:pt idx="81">
                  <c:v>20</c:v>
                </c:pt>
                <c:pt idx="82">
                  <c:v>20</c:v>
                </c:pt>
                <c:pt idx="83">
                  <c:v>20</c:v>
                </c:pt>
                <c:pt idx="84">
                  <c:v>20</c:v>
                </c:pt>
                <c:pt idx="85">
                  <c:v>20</c:v>
                </c:pt>
                <c:pt idx="86">
                  <c:v>20</c:v>
                </c:pt>
                <c:pt idx="87">
                  <c:v>20</c:v>
                </c:pt>
                <c:pt idx="88">
                  <c:v>20</c:v>
                </c:pt>
                <c:pt idx="89">
                  <c:v>20</c:v>
                </c:pt>
                <c:pt idx="90">
                  <c:v>20</c:v>
                </c:pt>
                <c:pt idx="91">
                  <c:v>20</c:v>
                </c:pt>
                <c:pt idx="92">
                  <c:v>20</c:v>
                </c:pt>
                <c:pt idx="93">
                  <c:v>20</c:v>
                </c:pt>
                <c:pt idx="94">
                  <c:v>20</c:v>
                </c:pt>
                <c:pt idx="95">
                  <c:v>20</c:v>
                </c:pt>
                <c:pt idx="96">
                  <c:v>20</c:v>
                </c:pt>
                <c:pt idx="97">
                  <c:v>20</c:v>
                </c:pt>
                <c:pt idx="98">
                  <c:v>20</c:v>
                </c:pt>
                <c:pt idx="99">
                  <c:v>20</c:v>
                </c:pt>
                <c:pt idx="100">
                  <c:v>20</c:v>
                </c:pt>
                <c:pt idx="101">
                  <c:v>20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numCache>
            </c:numRef>
          </c:yVal>
          <c:smooth val="0"/>
          <c:extLst>
            <c:ext xmlns:c16="http://schemas.microsoft.com/office/drawing/2014/chart" uri="{C3380CC4-5D6E-409C-BE32-E72D297353CC}">
              <c16:uniqueId val="{00000004-EBAB-4C3F-A4EA-740D97DC0620}"/>
            </c:ext>
          </c:extLst>
        </c:ser>
        <c:dLbls>
          <c:showLegendKey val="0"/>
          <c:showVal val="0"/>
          <c:showCatName val="0"/>
          <c:showSerName val="0"/>
          <c:showPercent val="0"/>
          <c:showBubbleSize val="0"/>
        </c:dLbls>
        <c:axId val="588631272"/>
        <c:axId val="588631992"/>
        <c:extLst>
          <c:ext xmlns:c15="http://schemas.microsoft.com/office/drawing/2012/chart" uri="{02D57815-91ED-43cb-92C2-25804820EDAC}">
            <c15:filteredScatterSeries>
              <c15:ser>
                <c:idx val="2"/>
                <c:order val="4"/>
                <c:tx>
                  <c:strRef>
                    <c:extLst>
                      <c:ext uri="{02D57815-91ED-43cb-92C2-25804820EDAC}">
                        <c15:formulaRef>
                          <c15:sqref>Simulation_March!$BW$2</c15:sqref>
                        </c15:formulaRef>
                      </c:ext>
                    </c:extLst>
                    <c:strCache>
                      <c:ptCount val="1"/>
                      <c:pt idx="0">
                        <c:v>Pgrid</c:v>
                      </c:pt>
                    </c:strCache>
                  </c:strRef>
                </c:tx>
                <c:spPr>
                  <a:ln w="15875">
                    <a:solidFill>
                      <a:schemeClr val="bg1">
                        <a:lumMod val="50000"/>
                      </a:schemeClr>
                    </a:solidFill>
                    <a:prstDash val="dash"/>
                  </a:ln>
                </c:spPr>
                <c:marker>
                  <c:symbol val="none"/>
                </c:marker>
                <c:xVal>
                  <c:numRef>
                    <c:extLst>
                      <c:ext uri="{02D57815-91ED-43cb-92C2-25804820EDAC}">
                        <c15:formulaRef>
                          <c15:sqref>Simulation_March!$A$3:$A$147</c15:sqref>
                        </c15:formulaRef>
                      </c:ext>
                    </c:extLst>
                    <c:numCache>
                      <c:formatCode>m/d/yyyy\ h:mm</c:formatCode>
                      <c:ptCount val="145"/>
                      <c:pt idx="0">
                        <c:v>44641.25</c:v>
                      </c:pt>
                      <c:pt idx="1">
                        <c:v>44641.253472222219</c:v>
                      </c:pt>
                      <c:pt idx="2">
                        <c:v>44641.256944444445</c:v>
                      </c:pt>
                      <c:pt idx="3">
                        <c:v>44641.260416666664</c:v>
                      </c:pt>
                      <c:pt idx="4">
                        <c:v>44641.263888888891</c:v>
                      </c:pt>
                      <c:pt idx="5">
                        <c:v>44641.267361111109</c:v>
                      </c:pt>
                      <c:pt idx="6">
                        <c:v>44641.270833333336</c:v>
                      </c:pt>
                      <c:pt idx="7">
                        <c:v>44641.274305555555</c:v>
                      </c:pt>
                      <c:pt idx="8">
                        <c:v>44641.277777777781</c:v>
                      </c:pt>
                      <c:pt idx="9">
                        <c:v>44641.28125</c:v>
                      </c:pt>
                      <c:pt idx="10">
                        <c:v>44641.284722222219</c:v>
                      </c:pt>
                      <c:pt idx="11">
                        <c:v>44641.288194444445</c:v>
                      </c:pt>
                      <c:pt idx="12">
                        <c:v>44641.291666666664</c:v>
                      </c:pt>
                      <c:pt idx="13">
                        <c:v>44641.295138888891</c:v>
                      </c:pt>
                      <c:pt idx="14">
                        <c:v>44641.298611111109</c:v>
                      </c:pt>
                      <c:pt idx="15">
                        <c:v>44641.302083333336</c:v>
                      </c:pt>
                      <c:pt idx="16">
                        <c:v>44641.305555555555</c:v>
                      </c:pt>
                      <c:pt idx="17">
                        <c:v>44641.309027777781</c:v>
                      </c:pt>
                      <c:pt idx="18">
                        <c:v>44641.3125</c:v>
                      </c:pt>
                      <c:pt idx="19">
                        <c:v>44641.315972222219</c:v>
                      </c:pt>
                      <c:pt idx="20">
                        <c:v>44641.319444444445</c:v>
                      </c:pt>
                      <c:pt idx="21">
                        <c:v>44641.322916666664</c:v>
                      </c:pt>
                      <c:pt idx="22">
                        <c:v>44641.326388888891</c:v>
                      </c:pt>
                      <c:pt idx="23">
                        <c:v>44641.329861111109</c:v>
                      </c:pt>
                      <c:pt idx="24">
                        <c:v>44641.333333333336</c:v>
                      </c:pt>
                      <c:pt idx="25">
                        <c:v>44641.336805555555</c:v>
                      </c:pt>
                      <c:pt idx="26">
                        <c:v>44641.340277777781</c:v>
                      </c:pt>
                      <c:pt idx="27">
                        <c:v>44641.34375</c:v>
                      </c:pt>
                      <c:pt idx="28">
                        <c:v>44641.347222222219</c:v>
                      </c:pt>
                      <c:pt idx="29">
                        <c:v>44641.350694444445</c:v>
                      </c:pt>
                      <c:pt idx="30">
                        <c:v>44641.354166666664</c:v>
                      </c:pt>
                      <c:pt idx="31">
                        <c:v>44641.357638888891</c:v>
                      </c:pt>
                      <c:pt idx="32">
                        <c:v>44641.361111111109</c:v>
                      </c:pt>
                      <c:pt idx="33">
                        <c:v>44641.364583333336</c:v>
                      </c:pt>
                      <c:pt idx="34">
                        <c:v>44641.368055555555</c:v>
                      </c:pt>
                      <c:pt idx="35">
                        <c:v>44641.371527777781</c:v>
                      </c:pt>
                      <c:pt idx="36">
                        <c:v>44641.375</c:v>
                      </c:pt>
                      <c:pt idx="37">
                        <c:v>44641.378472222219</c:v>
                      </c:pt>
                      <c:pt idx="38">
                        <c:v>44641.381944444445</c:v>
                      </c:pt>
                      <c:pt idx="39">
                        <c:v>44641.385416666664</c:v>
                      </c:pt>
                      <c:pt idx="40">
                        <c:v>44641.388888888891</c:v>
                      </c:pt>
                      <c:pt idx="41">
                        <c:v>44641.392361111109</c:v>
                      </c:pt>
                      <c:pt idx="42">
                        <c:v>44641.395833333336</c:v>
                      </c:pt>
                      <c:pt idx="43">
                        <c:v>44641.399305555555</c:v>
                      </c:pt>
                      <c:pt idx="44">
                        <c:v>44641.402777777781</c:v>
                      </c:pt>
                      <c:pt idx="45">
                        <c:v>44641.40625</c:v>
                      </c:pt>
                      <c:pt idx="46">
                        <c:v>44641.409722222219</c:v>
                      </c:pt>
                      <c:pt idx="47">
                        <c:v>44641.413194444445</c:v>
                      </c:pt>
                      <c:pt idx="48">
                        <c:v>44641.416666666664</c:v>
                      </c:pt>
                      <c:pt idx="49">
                        <c:v>44641.420138888891</c:v>
                      </c:pt>
                      <c:pt idx="50">
                        <c:v>44641.423611111109</c:v>
                      </c:pt>
                      <c:pt idx="51">
                        <c:v>44641.427083333336</c:v>
                      </c:pt>
                      <c:pt idx="52">
                        <c:v>44641.430555555555</c:v>
                      </c:pt>
                      <c:pt idx="53">
                        <c:v>44641.434027777781</c:v>
                      </c:pt>
                      <c:pt idx="54">
                        <c:v>44641.4375</c:v>
                      </c:pt>
                      <c:pt idx="55">
                        <c:v>44641.440972222219</c:v>
                      </c:pt>
                      <c:pt idx="56">
                        <c:v>44641.444444444445</c:v>
                      </c:pt>
                      <c:pt idx="57">
                        <c:v>44641.447916666664</c:v>
                      </c:pt>
                      <c:pt idx="58">
                        <c:v>44641.451388888891</c:v>
                      </c:pt>
                      <c:pt idx="59">
                        <c:v>44641.454861111109</c:v>
                      </c:pt>
                      <c:pt idx="60">
                        <c:v>44641.458333333336</c:v>
                      </c:pt>
                      <c:pt idx="61">
                        <c:v>44641.461805555555</c:v>
                      </c:pt>
                      <c:pt idx="62">
                        <c:v>44641.465277777781</c:v>
                      </c:pt>
                      <c:pt idx="63">
                        <c:v>44641.46875</c:v>
                      </c:pt>
                      <c:pt idx="64">
                        <c:v>44641.472222222219</c:v>
                      </c:pt>
                      <c:pt idx="65">
                        <c:v>44641.475694444445</c:v>
                      </c:pt>
                      <c:pt idx="66">
                        <c:v>44641.479166666664</c:v>
                      </c:pt>
                      <c:pt idx="67">
                        <c:v>44641.482638888891</c:v>
                      </c:pt>
                      <c:pt idx="68">
                        <c:v>44641.486111111109</c:v>
                      </c:pt>
                      <c:pt idx="69">
                        <c:v>44641.489583333336</c:v>
                      </c:pt>
                      <c:pt idx="70">
                        <c:v>44641.493055555555</c:v>
                      </c:pt>
                      <c:pt idx="71">
                        <c:v>44641.496527777781</c:v>
                      </c:pt>
                      <c:pt idx="72">
                        <c:v>44641.5</c:v>
                      </c:pt>
                      <c:pt idx="73">
                        <c:v>44641.503472222219</c:v>
                      </c:pt>
                      <c:pt idx="74">
                        <c:v>44641.506944444445</c:v>
                      </c:pt>
                      <c:pt idx="75">
                        <c:v>44641.510416666664</c:v>
                      </c:pt>
                      <c:pt idx="76">
                        <c:v>44641.513888888891</c:v>
                      </c:pt>
                      <c:pt idx="77">
                        <c:v>44641.517361111109</c:v>
                      </c:pt>
                      <c:pt idx="78">
                        <c:v>44641.520833333336</c:v>
                      </c:pt>
                      <c:pt idx="79">
                        <c:v>44641.524305555555</c:v>
                      </c:pt>
                      <c:pt idx="80">
                        <c:v>44641.527777777781</c:v>
                      </c:pt>
                      <c:pt idx="81">
                        <c:v>44641.53125</c:v>
                      </c:pt>
                      <c:pt idx="82">
                        <c:v>44641.534722222219</c:v>
                      </c:pt>
                      <c:pt idx="83">
                        <c:v>44641.538194444445</c:v>
                      </c:pt>
                      <c:pt idx="84">
                        <c:v>44641.541666666664</c:v>
                      </c:pt>
                      <c:pt idx="85">
                        <c:v>44641.545138888891</c:v>
                      </c:pt>
                      <c:pt idx="86">
                        <c:v>44641.548611111109</c:v>
                      </c:pt>
                      <c:pt idx="87">
                        <c:v>44641.552083333336</c:v>
                      </c:pt>
                      <c:pt idx="88">
                        <c:v>44641.555555555555</c:v>
                      </c:pt>
                      <c:pt idx="89">
                        <c:v>44641.559027777781</c:v>
                      </c:pt>
                      <c:pt idx="90">
                        <c:v>44641.5625</c:v>
                      </c:pt>
                      <c:pt idx="91">
                        <c:v>44641.565972222219</c:v>
                      </c:pt>
                      <c:pt idx="92">
                        <c:v>44641.569444444445</c:v>
                      </c:pt>
                      <c:pt idx="93">
                        <c:v>44641.572916666664</c:v>
                      </c:pt>
                      <c:pt idx="94">
                        <c:v>44641.576388888891</c:v>
                      </c:pt>
                      <c:pt idx="95">
                        <c:v>44641.579861111109</c:v>
                      </c:pt>
                      <c:pt idx="96">
                        <c:v>44641.583333333336</c:v>
                      </c:pt>
                      <c:pt idx="97">
                        <c:v>44641.586805555555</c:v>
                      </c:pt>
                      <c:pt idx="98">
                        <c:v>44641.590277777781</c:v>
                      </c:pt>
                      <c:pt idx="99">
                        <c:v>44641.59375</c:v>
                      </c:pt>
                      <c:pt idx="100">
                        <c:v>44641.597222222219</c:v>
                      </c:pt>
                      <c:pt idx="101">
                        <c:v>44641.600694444445</c:v>
                      </c:pt>
                      <c:pt idx="102">
                        <c:v>44641.604166666664</c:v>
                      </c:pt>
                      <c:pt idx="103">
                        <c:v>44641.607638888891</c:v>
                      </c:pt>
                      <c:pt idx="104">
                        <c:v>44641.611111111109</c:v>
                      </c:pt>
                      <c:pt idx="105">
                        <c:v>44641.614583333336</c:v>
                      </c:pt>
                      <c:pt idx="106">
                        <c:v>44641.618055555555</c:v>
                      </c:pt>
                      <c:pt idx="107">
                        <c:v>44641.621527777781</c:v>
                      </c:pt>
                      <c:pt idx="108">
                        <c:v>44641.625</c:v>
                      </c:pt>
                      <c:pt idx="109">
                        <c:v>44641.628472222219</c:v>
                      </c:pt>
                      <c:pt idx="110">
                        <c:v>44641.631944444445</c:v>
                      </c:pt>
                      <c:pt idx="111">
                        <c:v>44641.635416666664</c:v>
                      </c:pt>
                      <c:pt idx="112">
                        <c:v>44641.638888888891</c:v>
                      </c:pt>
                      <c:pt idx="113">
                        <c:v>44641.642361111109</c:v>
                      </c:pt>
                      <c:pt idx="114">
                        <c:v>44641.645833333336</c:v>
                      </c:pt>
                      <c:pt idx="115">
                        <c:v>44641.649305555555</c:v>
                      </c:pt>
                      <c:pt idx="116">
                        <c:v>44641.652777777781</c:v>
                      </c:pt>
                      <c:pt idx="117">
                        <c:v>44641.65625</c:v>
                      </c:pt>
                      <c:pt idx="118">
                        <c:v>44641.659722222219</c:v>
                      </c:pt>
                      <c:pt idx="119">
                        <c:v>44641.663194444445</c:v>
                      </c:pt>
                      <c:pt idx="120">
                        <c:v>44641.666666666664</c:v>
                      </c:pt>
                      <c:pt idx="121">
                        <c:v>44641.670138888891</c:v>
                      </c:pt>
                      <c:pt idx="122">
                        <c:v>44641.673611111109</c:v>
                      </c:pt>
                      <c:pt idx="123">
                        <c:v>44641.677083333336</c:v>
                      </c:pt>
                      <c:pt idx="124">
                        <c:v>44641.680555555555</c:v>
                      </c:pt>
                      <c:pt idx="125">
                        <c:v>44641.684027777781</c:v>
                      </c:pt>
                      <c:pt idx="126">
                        <c:v>44641.6875</c:v>
                      </c:pt>
                      <c:pt idx="127">
                        <c:v>44641.690972222219</c:v>
                      </c:pt>
                      <c:pt idx="128">
                        <c:v>44641.694444444445</c:v>
                      </c:pt>
                      <c:pt idx="129">
                        <c:v>44641.697916666664</c:v>
                      </c:pt>
                      <c:pt idx="130">
                        <c:v>44641.701388888891</c:v>
                      </c:pt>
                      <c:pt idx="131">
                        <c:v>44641.704861111109</c:v>
                      </c:pt>
                      <c:pt idx="132">
                        <c:v>44641.708333333336</c:v>
                      </c:pt>
                      <c:pt idx="133">
                        <c:v>44641.711805555555</c:v>
                      </c:pt>
                      <c:pt idx="134">
                        <c:v>44641.715277777781</c:v>
                      </c:pt>
                      <c:pt idx="135">
                        <c:v>44641.71875</c:v>
                      </c:pt>
                      <c:pt idx="136">
                        <c:v>44641.722222222219</c:v>
                      </c:pt>
                      <c:pt idx="137">
                        <c:v>44641.725694444445</c:v>
                      </c:pt>
                      <c:pt idx="138">
                        <c:v>44641.729166666664</c:v>
                      </c:pt>
                      <c:pt idx="139">
                        <c:v>44641.732638888891</c:v>
                      </c:pt>
                      <c:pt idx="140">
                        <c:v>44641.736111111109</c:v>
                      </c:pt>
                      <c:pt idx="141">
                        <c:v>44641.739583333336</c:v>
                      </c:pt>
                      <c:pt idx="142">
                        <c:v>44641.743055555555</c:v>
                      </c:pt>
                      <c:pt idx="143">
                        <c:v>44641.746527777781</c:v>
                      </c:pt>
                      <c:pt idx="144">
                        <c:v>44641.75</c:v>
                      </c:pt>
                    </c:numCache>
                  </c:numRef>
                </c:xVal>
                <c:yVal>
                  <c:numRef>
                    <c:extLst>
                      <c:ext uri="{02D57815-91ED-43cb-92C2-25804820EDAC}">
                        <c15:formulaRef>
                          <c15:sqref>Simulation_March!$BW$3:$BW$147</c15:sqref>
                        </c15:formulaRef>
                      </c:ext>
                    </c:extLst>
                    <c:numCache>
                      <c:formatCode>General</c:formatCode>
                      <c:ptCount val="145"/>
                      <c:pt idx="0">
                        <c:v>2.3424</c:v>
                      </c:pt>
                      <c:pt idx="1">
                        <c:v>3.4752000000000001</c:v>
                      </c:pt>
                      <c:pt idx="2">
                        <c:v>7.3389999999999906</c:v>
                      </c:pt>
                      <c:pt idx="3">
                        <c:v>9.9418000000000006</c:v>
                      </c:pt>
                      <c:pt idx="4">
                        <c:v>8.6233999999999895</c:v>
                      </c:pt>
                      <c:pt idx="5">
                        <c:v>7.0254000000000003</c:v>
                      </c:pt>
                      <c:pt idx="6">
                        <c:v>7.1753999999999998</c:v>
                      </c:pt>
                      <c:pt idx="7">
                        <c:v>7.1120000000000001</c:v>
                      </c:pt>
                      <c:pt idx="8">
                        <c:v>8.1115999999999993</c:v>
                      </c:pt>
                      <c:pt idx="9">
                        <c:v>8.8635999999999999</c:v>
                      </c:pt>
                      <c:pt idx="10">
                        <c:v>10.784599999999902</c:v>
                      </c:pt>
                      <c:pt idx="11">
                        <c:v>10.102</c:v>
                      </c:pt>
                      <c:pt idx="12">
                        <c:v>9.8217999999999996</c:v>
                      </c:pt>
                      <c:pt idx="13">
                        <c:v>11.763400000000001</c:v>
                      </c:pt>
                      <c:pt idx="14">
                        <c:v>14.444199999999901</c:v>
                      </c:pt>
                      <c:pt idx="15">
                        <c:v>11.877000000000001</c:v>
                      </c:pt>
                      <c:pt idx="16">
                        <c:v>10.8588</c:v>
                      </c:pt>
                      <c:pt idx="17">
                        <c:v>10.597799999999999</c:v>
                      </c:pt>
                      <c:pt idx="18">
                        <c:v>10.212999999999999</c:v>
                      </c:pt>
                      <c:pt idx="19">
                        <c:v>11.0664</c:v>
                      </c:pt>
                      <c:pt idx="20">
                        <c:v>13.09839998149884</c:v>
                      </c:pt>
                      <c:pt idx="21">
                        <c:v>21.977400042226172</c:v>
                      </c:pt>
                      <c:pt idx="22">
                        <c:v>22.23400004204214</c:v>
                      </c:pt>
                      <c:pt idx="23">
                        <c:v>25.588600106573889</c:v>
                      </c:pt>
                      <c:pt idx="24">
                        <c:v>26.556200088595531</c:v>
                      </c:pt>
                      <c:pt idx="25">
                        <c:v>27.368600049853203</c:v>
                      </c:pt>
                      <c:pt idx="26">
                        <c:v>24.551400100611229</c:v>
                      </c:pt>
                      <c:pt idx="27">
                        <c:v>24.320400101158601</c:v>
                      </c:pt>
                      <c:pt idx="28">
                        <c:v>24.471400100827211</c:v>
                      </c:pt>
                      <c:pt idx="29">
                        <c:v>23.99180010178971</c:v>
                      </c:pt>
                      <c:pt idx="30">
                        <c:v>26.300600082493514</c:v>
                      </c:pt>
                      <c:pt idx="31">
                        <c:v>27.585200077957424</c:v>
                      </c:pt>
                      <c:pt idx="32">
                        <c:v>24.705000085034754</c:v>
                      </c:pt>
                      <c:pt idx="33">
                        <c:v>24.33700008540055</c:v>
                      </c:pt>
                      <c:pt idx="34">
                        <c:v>24.792200084899058</c:v>
                      </c:pt>
                      <c:pt idx="35">
                        <c:v>28.681986606443747</c:v>
                      </c:pt>
                      <c:pt idx="36">
                        <c:v>28.371000170776149</c:v>
                      </c:pt>
                      <c:pt idx="37">
                        <c:v>28.264200156840197</c:v>
                      </c:pt>
                      <c:pt idx="38">
                        <c:v>27.518000163110944</c:v>
                      </c:pt>
                      <c:pt idx="39">
                        <c:v>26.908800527883852</c:v>
                      </c:pt>
                      <c:pt idx="40">
                        <c:v>28.408800170779692</c:v>
                      </c:pt>
                      <c:pt idx="41">
                        <c:v>26.479600168908647</c:v>
                      </c:pt>
                      <c:pt idx="42">
                        <c:v>25.964600166012538</c:v>
                      </c:pt>
                      <c:pt idx="43">
                        <c:v>25.756200171338367</c:v>
                      </c:pt>
                      <c:pt idx="44">
                        <c:v>26.017400170800368</c:v>
                      </c:pt>
                      <c:pt idx="45">
                        <c:v>25.454400169327059</c:v>
                      </c:pt>
                      <c:pt idx="46">
                        <c:v>25.64760016434921</c:v>
                      </c:pt>
                      <c:pt idx="47">
                        <c:v>27.851600110482575</c:v>
                      </c:pt>
                      <c:pt idx="48">
                        <c:v>27.193000170612727</c:v>
                      </c:pt>
                      <c:pt idx="49">
                        <c:v>25.048600170636846</c:v>
                      </c:pt>
                      <c:pt idx="50">
                        <c:v>24.910800845405582</c:v>
                      </c:pt>
                      <c:pt idx="51">
                        <c:v>25.896400168591921</c:v>
                      </c:pt>
                      <c:pt idx="52">
                        <c:v>24.31080016995594</c:v>
                      </c:pt>
                      <c:pt idx="53">
                        <c:v>24.03200017069484</c:v>
                      </c:pt>
                      <c:pt idx="54">
                        <c:v>24.808800171228896</c:v>
                      </c:pt>
                      <c:pt idx="55">
                        <c:v>23.75220087734764</c:v>
                      </c:pt>
                      <c:pt idx="56">
                        <c:v>23.53420017127771</c:v>
                      </c:pt>
                      <c:pt idx="57">
                        <c:v>23.582600171275971</c:v>
                      </c:pt>
                      <c:pt idx="58">
                        <c:v>22.762600907120941</c:v>
                      </c:pt>
                      <c:pt idx="59">
                        <c:v>23.077800897372654</c:v>
                      </c:pt>
                      <c:pt idx="60">
                        <c:v>22.95480017155122</c:v>
                      </c:pt>
                      <c:pt idx="61">
                        <c:v>24.211001036386413</c:v>
                      </c:pt>
                      <c:pt idx="62">
                        <c:v>27.343798531187648</c:v>
                      </c:pt>
                      <c:pt idx="63">
                        <c:v>27.107798598065958</c:v>
                      </c:pt>
                      <c:pt idx="64">
                        <c:v>26.21204032027768</c:v>
                      </c:pt>
                      <c:pt idx="65">
                        <c:v>27.220000197821864</c:v>
                      </c:pt>
                      <c:pt idx="66">
                        <c:v>27.091564995344342</c:v>
                      </c:pt>
                      <c:pt idx="67">
                        <c:v>22.67480017112597</c:v>
                      </c:pt>
                      <c:pt idx="68">
                        <c:v>23.317400170864758</c:v>
                      </c:pt>
                      <c:pt idx="69">
                        <c:v>26.024400171140208</c:v>
                      </c:pt>
                      <c:pt idx="70">
                        <c:v>28.237200250495981</c:v>
                      </c:pt>
                      <c:pt idx="71">
                        <c:v>27.018000250526839</c:v>
                      </c:pt>
                      <c:pt idx="72">
                        <c:v>28.145600250557539</c:v>
                      </c:pt>
                      <c:pt idx="73">
                        <c:v>27.97360025058488</c:v>
                      </c:pt>
                      <c:pt idx="74">
                        <c:v>26.947400250618955</c:v>
                      </c:pt>
                      <c:pt idx="75">
                        <c:v>26.674400250649803</c:v>
                      </c:pt>
                      <c:pt idx="76">
                        <c:v>27.088400250680561</c:v>
                      </c:pt>
                      <c:pt idx="77">
                        <c:v>27.056800250711468</c:v>
                      </c:pt>
                      <c:pt idx="78">
                        <c:v>28.578599838687481</c:v>
                      </c:pt>
                      <c:pt idx="79">
                        <c:v>27.018000250762725</c:v>
                      </c:pt>
                      <c:pt idx="80">
                        <c:v>26.664200250793758</c:v>
                      </c:pt>
                      <c:pt idx="81">
                        <c:v>27.176000250213249</c:v>
                      </c:pt>
                      <c:pt idx="82">
                        <c:v>27.651799860631876</c:v>
                      </c:pt>
                      <c:pt idx="83">
                        <c:v>26.534000089225451</c:v>
                      </c:pt>
                      <c:pt idx="84">
                        <c:v>26.623600250865294</c:v>
                      </c:pt>
                      <c:pt idx="85">
                        <c:v>26.822800250892136</c:v>
                      </c:pt>
                      <c:pt idx="86">
                        <c:v>27.163400250925051</c:v>
                      </c:pt>
                      <c:pt idx="87">
                        <c:v>27.530600250952034</c:v>
                      </c:pt>
                      <c:pt idx="88">
                        <c:v>29.144400250538173</c:v>
                      </c:pt>
                      <c:pt idx="89">
                        <c:v>27.961800251012569</c:v>
                      </c:pt>
                      <c:pt idx="90">
                        <c:v>29.29940021644407</c:v>
                      </c:pt>
                      <c:pt idx="91">
                        <c:v>30.243200251030721</c:v>
                      </c:pt>
                      <c:pt idx="92">
                        <c:v>27.693400250462279</c:v>
                      </c:pt>
                      <c:pt idx="93">
                        <c:v>27.729000236290581</c:v>
                      </c:pt>
                      <c:pt idx="94">
                        <c:v>28.050400251068318</c:v>
                      </c:pt>
                      <c:pt idx="95">
                        <c:v>28.366800249451401</c:v>
                      </c:pt>
                      <c:pt idx="96">
                        <c:v>28.033600251139266</c:v>
                      </c:pt>
                      <c:pt idx="97">
                        <c:v>28.544600251188392</c:v>
                      </c:pt>
                      <c:pt idx="98">
                        <c:v>29.111600251223912</c:v>
                      </c:pt>
                      <c:pt idx="99">
                        <c:v>22.12440018817945</c:v>
                      </c:pt>
                      <c:pt idx="100">
                        <c:v>21.550800185988102</c:v>
                      </c:pt>
                      <c:pt idx="101">
                        <c:v>21.533400188181218</c:v>
                      </c:pt>
                      <c:pt idx="102">
                        <c:v>9.2056000615325804</c:v>
                      </c:pt>
                      <c:pt idx="103">
                        <c:v>9.6612000615087812</c:v>
                      </c:pt>
                      <c:pt idx="104">
                        <c:v>9.7084000615191322</c:v>
                      </c:pt>
                      <c:pt idx="105">
                        <c:v>10.005600061502351</c:v>
                      </c:pt>
                      <c:pt idx="106">
                        <c:v>10.193400061491211</c:v>
                      </c:pt>
                      <c:pt idx="107">
                        <c:v>10.336400061482431</c:v>
                      </c:pt>
                      <c:pt idx="108">
                        <c:v>10.170600061477671</c:v>
                      </c:pt>
                      <c:pt idx="109">
                        <c:v>10.40220006146302</c:v>
                      </c:pt>
                      <c:pt idx="110">
                        <c:v>11.221800061414498</c:v>
                      </c:pt>
                      <c:pt idx="111">
                        <c:v>10.63340006247806</c:v>
                      </c:pt>
                      <c:pt idx="112">
                        <c:v>13.295600061256629</c:v>
                      </c:pt>
                      <c:pt idx="113">
                        <c:v>12.90640006129512</c:v>
                      </c:pt>
                      <c:pt idx="114">
                        <c:v>11.71100006245592</c:v>
                      </c:pt>
                      <c:pt idx="115">
                        <c:v>11.279200062464536</c:v>
                      </c:pt>
                      <c:pt idx="116">
                        <c:v>11.49980006246011</c:v>
                      </c:pt>
                      <c:pt idx="117">
                        <c:v>11.957600062452169</c:v>
                      </c:pt>
                      <c:pt idx="118">
                        <c:v>12.07280006244563</c:v>
                      </c:pt>
                      <c:pt idx="119">
                        <c:v>12.205200062443851</c:v>
                      </c:pt>
                      <c:pt idx="120">
                        <c:v>12.37600004893925</c:v>
                      </c:pt>
                      <c:pt idx="121">
                        <c:v>12.264400049737871</c:v>
                      </c:pt>
                      <c:pt idx="122">
                        <c:v>12.268400049612872</c:v>
                      </c:pt>
                      <c:pt idx="123">
                        <c:v>12.777200044073309</c:v>
                      </c:pt>
                      <c:pt idx="124">
                        <c:v>12.879800041985821</c:v>
                      </c:pt>
                      <c:pt idx="125">
                        <c:v>13.919797899852439</c:v>
                      </c:pt>
                      <c:pt idx="126">
                        <c:v>13.11280003512212</c:v>
                      </c:pt>
                      <c:pt idx="127">
                        <c:v>12.92020004610683</c:v>
                      </c:pt>
                      <c:pt idx="128">
                        <c:v>12.061200046239639</c:v>
                      </c:pt>
                      <c:pt idx="129">
                        <c:v>5.5471999999999992</c:v>
                      </c:pt>
                      <c:pt idx="130">
                        <c:v>5.8458000000000006</c:v>
                      </c:pt>
                      <c:pt idx="131">
                        <c:v>5.5060000000000002</c:v>
                      </c:pt>
                      <c:pt idx="132">
                        <c:v>4.2214</c:v>
                      </c:pt>
                      <c:pt idx="133">
                        <c:v>3.9039999999999999</c:v>
                      </c:pt>
                      <c:pt idx="134">
                        <c:v>4.2210000000000001</c:v>
                      </c:pt>
                      <c:pt idx="135">
                        <c:v>4.2727999999999904</c:v>
                      </c:pt>
                      <c:pt idx="136">
                        <c:v>4.5964000000000009</c:v>
                      </c:pt>
                      <c:pt idx="137">
                        <c:v>4.9832000000000001</c:v>
                      </c:pt>
                      <c:pt idx="138">
                        <c:v>5.0687999999999898</c:v>
                      </c:pt>
                      <c:pt idx="139">
                        <c:v>5.3440000000000003</c:v>
                      </c:pt>
                      <c:pt idx="140">
                        <c:v>5.5117999999999991</c:v>
                      </c:pt>
                      <c:pt idx="141">
                        <c:v>6.0087999999999999</c:v>
                      </c:pt>
                      <c:pt idx="142">
                        <c:v>6.0284000000000004</c:v>
                      </c:pt>
                      <c:pt idx="143">
                        <c:v>6.2957999999999998</c:v>
                      </c:pt>
                      <c:pt idx="144">
                        <c:v>7.0022000000000002</c:v>
                      </c:pt>
                    </c:numCache>
                  </c:numRef>
                </c:yVal>
                <c:smooth val="0"/>
                <c:extLst>
                  <c:ext xmlns:c16="http://schemas.microsoft.com/office/drawing/2014/chart" uri="{C3380CC4-5D6E-409C-BE32-E72D297353CC}">
                    <c16:uniqueId val="{00000005-EBAB-4C3F-A4EA-740D97DC0620}"/>
                  </c:ext>
                </c:extLst>
              </c15:ser>
            </c15:filteredScatterSeries>
            <c15:filteredScatterSeries>
              <c15:ser>
                <c:idx val="5"/>
                <c:order val="5"/>
                <c:tx>
                  <c:strRef>
                    <c:extLst xmlns:c15="http://schemas.microsoft.com/office/drawing/2012/chart">
                      <c:ext xmlns:c15="http://schemas.microsoft.com/office/drawing/2012/chart" uri="{02D57815-91ED-43cb-92C2-25804820EDAC}">
                        <c15:formulaRef>
                          <c15:sqref>Simulation_March!$D$2</c15:sqref>
                        </c15:formulaRef>
                      </c:ext>
                    </c:extLst>
                    <c:strCache>
                      <c:ptCount val="1"/>
                      <c:pt idx="0">
                        <c:v>PV </c:v>
                      </c:pt>
                    </c:strCache>
                  </c:strRef>
                </c:tx>
                <c:spPr>
                  <a:ln w="15875">
                    <a:solidFill>
                      <a:srgbClr val="FFC000"/>
                    </a:solidFill>
                    <a:prstDash val="dashDot"/>
                  </a:ln>
                </c:spPr>
                <c:marker>
                  <c:symbol val="none"/>
                </c:marker>
                <c:xVal>
                  <c:numRef>
                    <c:extLst xmlns:c15="http://schemas.microsoft.com/office/drawing/2012/chart">
                      <c:ext xmlns:c15="http://schemas.microsoft.com/office/drawing/2012/chart" uri="{02D57815-91ED-43cb-92C2-25804820EDAC}">
                        <c15:formulaRef>
                          <c15:sqref>Simulation_March!$A$3:$A$147</c15:sqref>
                        </c15:formulaRef>
                      </c:ext>
                    </c:extLst>
                    <c:numCache>
                      <c:formatCode>m/d/yyyy\ h:mm</c:formatCode>
                      <c:ptCount val="145"/>
                      <c:pt idx="0">
                        <c:v>44641.25</c:v>
                      </c:pt>
                      <c:pt idx="1">
                        <c:v>44641.253472222219</c:v>
                      </c:pt>
                      <c:pt idx="2">
                        <c:v>44641.256944444445</c:v>
                      </c:pt>
                      <c:pt idx="3">
                        <c:v>44641.260416666664</c:v>
                      </c:pt>
                      <c:pt idx="4">
                        <c:v>44641.263888888891</c:v>
                      </c:pt>
                      <c:pt idx="5">
                        <c:v>44641.267361111109</c:v>
                      </c:pt>
                      <c:pt idx="6">
                        <c:v>44641.270833333336</c:v>
                      </c:pt>
                      <c:pt idx="7">
                        <c:v>44641.274305555555</c:v>
                      </c:pt>
                      <c:pt idx="8">
                        <c:v>44641.277777777781</c:v>
                      </c:pt>
                      <c:pt idx="9">
                        <c:v>44641.28125</c:v>
                      </c:pt>
                      <c:pt idx="10">
                        <c:v>44641.284722222219</c:v>
                      </c:pt>
                      <c:pt idx="11">
                        <c:v>44641.288194444445</c:v>
                      </c:pt>
                      <c:pt idx="12">
                        <c:v>44641.291666666664</c:v>
                      </c:pt>
                      <c:pt idx="13">
                        <c:v>44641.295138888891</c:v>
                      </c:pt>
                      <c:pt idx="14">
                        <c:v>44641.298611111109</c:v>
                      </c:pt>
                      <c:pt idx="15">
                        <c:v>44641.302083333336</c:v>
                      </c:pt>
                      <c:pt idx="16">
                        <c:v>44641.305555555555</c:v>
                      </c:pt>
                      <c:pt idx="17">
                        <c:v>44641.309027777781</c:v>
                      </c:pt>
                      <c:pt idx="18">
                        <c:v>44641.3125</c:v>
                      </c:pt>
                      <c:pt idx="19">
                        <c:v>44641.315972222219</c:v>
                      </c:pt>
                      <c:pt idx="20">
                        <c:v>44641.319444444445</c:v>
                      </c:pt>
                      <c:pt idx="21">
                        <c:v>44641.322916666664</c:v>
                      </c:pt>
                      <c:pt idx="22">
                        <c:v>44641.326388888891</c:v>
                      </c:pt>
                      <c:pt idx="23">
                        <c:v>44641.329861111109</c:v>
                      </c:pt>
                      <c:pt idx="24">
                        <c:v>44641.333333333336</c:v>
                      </c:pt>
                      <c:pt idx="25">
                        <c:v>44641.336805555555</c:v>
                      </c:pt>
                      <c:pt idx="26">
                        <c:v>44641.340277777781</c:v>
                      </c:pt>
                      <c:pt idx="27">
                        <c:v>44641.34375</c:v>
                      </c:pt>
                      <c:pt idx="28">
                        <c:v>44641.347222222219</c:v>
                      </c:pt>
                      <c:pt idx="29">
                        <c:v>44641.350694444445</c:v>
                      </c:pt>
                      <c:pt idx="30">
                        <c:v>44641.354166666664</c:v>
                      </c:pt>
                      <c:pt idx="31">
                        <c:v>44641.357638888891</c:v>
                      </c:pt>
                      <c:pt idx="32">
                        <c:v>44641.361111111109</c:v>
                      </c:pt>
                      <c:pt idx="33">
                        <c:v>44641.364583333336</c:v>
                      </c:pt>
                      <c:pt idx="34">
                        <c:v>44641.368055555555</c:v>
                      </c:pt>
                      <c:pt idx="35">
                        <c:v>44641.371527777781</c:v>
                      </c:pt>
                      <c:pt idx="36">
                        <c:v>44641.375</c:v>
                      </c:pt>
                      <c:pt idx="37">
                        <c:v>44641.378472222219</c:v>
                      </c:pt>
                      <c:pt idx="38">
                        <c:v>44641.381944444445</c:v>
                      </c:pt>
                      <c:pt idx="39">
                        <c:v>44641.385416666664</c:v>
                      </c:pt>
                      <c:pt idx="40">
                        <c:v>44641.388888888891</c:v>
                      </c:pt>
                      <c:pt idx="41">
                        <c:v>44641.392361111109</c:v>
                      </c:pt>
                      <c:pt idx="42">
                        <c:v>44641.395833333336</c:v>
                      </c:pt>
                      <c:pt idx="43">
                        <c:v>44641.399305555555</c:v>
                      </c:pt>
                      <c:pt idx="44">
                        <c:v>44641.402777777781</c:v>
                      </c:pt>
                      <c:pt idx="45">
                        <c:v>44641.40625</c:v>
                      </c:pt>
                      <c:pt idx="46">
                        <c:v>44641.409722222219</c:v>
                      </c:pt>
                      <c:pt idx="47">
                        <c:v>44641.413194444445</c:v>
                      </c:pt>
                      <c:pt idx="48">
                        <c:v>44641.416666666664</c:v>
                      </c:pt>
                      <c:pt idx="49">
                        <c:v>44641.420138888891</c:v>
                      </c:pt>
                      <c:pt idx="50">
                        <c:v>44641.423611111109</c:v>
                      </c:pt>
                      <c:pt idx="51">
                        <c:v>44641.427083333336</c:v>
                      </c:pt>
                      <c:pt idx="52">
                        <c:v>44641.430555555555</c:v>
                      </c:pt>
                      <c:pt idx="53">
                        <c:v>44641.434027777781</c:v>
                      </c:pt>
                      <c:pt idx="54">
                        <c:v>44641.4375</c:v>
                      </c:pt>
                      <c:pt idx="55">
                        <c:v>44641.440972222219</c:v>
                      </c:pt>
                      <c:pt idx="56">
                        <c:v>44641.444444444445</c:v>
                      </c:pt>
                      <c:pt idx="57">
                        <c:v>44641.447916666664</c:v>
                      </c:pt>
                      <c:pt idx="58">
                        <c:v>44641.451388888891</c:v>
                      </c:pt>
                      <c:pt idx="59">
                        <c:v>44641.454861111109</c:v>
                      </c:pt>
                      <c:pt idx="60">
                        <c:v>44641.458333333336</c:v>
                      </c:pt>
                      <c:pt idx="61">
                        <c:v>44641.461805555555</c:v>
                      </c:pt>
                      <c:pt idx="62">
                        <c:v>44641.465277777781</c:v>
                      </c:pt>
                      <c:pt idx="63">
                        <c:v>44641.46875</c:v>
                      </c:pt>
                      <c:pt idx="64">
                        <c:v>44641.472222222219</c:v>
                      </c:pt>
                      <c:pt idx="65">
                        <c:v>44641.475694444445</c:v>
                      </c:pt>
                      <c:pt idx="66">
                        <c:v>44641.479166666664</c:v>
                      </c:pt>
                      <c:pt idx="67">
                        <c:v>44641.482638888891</c:v>
                      </c:pt>
                      <c:pt idx="68">
                        <c:v>44641.486111111109</c:v>
                      </c:pt>
                      <c:pt idx="69">
                        <c:v>44641.489583333336</c:v>
                      </c:pt>
                      <c:pt idx="70">
                        <c:v>44641.493055555555</c:v>
                      </c:pt>
                      <c:pt idx="71">
                        <c:v>44641.496527777781</c:v>
                      </c:pt>
                      <c:pt idx="72">
                        <c:v>44641.5</c:v>
                      </c:pt>
                      <c:pt idx="73">
                        <c:v>44641.503472222219</c:v>
                      </c:pt>
                      <c:pt idx="74">
                        <c:v>44641.506944444445</c:v>
                      </c:pt>
                      <c:pt idx="75">
                        <c:v>44641.510416666664</c:v>
                      </c:pt>
                      <c:pt idx="76">
                        <c:v>44641.513888888891</c:v>
                      </c:pt>
                      <c:pt idx="77">
                        <c:v>44641.517361111109</c:v>
                      </c:pt>
                      <c:pt idx="78">
                        <c:v>44641.520833333336</c:v>
                      </c:pt>
                      <c:pt idx="79">
                        <c:v>44641.524305555555</c:v>
                      </c:pt>
                      <c:pt idx="80">
                        <c:v>44641.527777777781</c:v>
                      </c:pt>
                      <c:pt idx="81">
                        <c:v>44641.53125</c:v>
                      </c:pt>
                      <c:pt idx="82">
                        <c:v>44641.534722222219</c:v>
                      </c:pt>
                      <c:pt idx="83">
                        <c:v>44641.538194444445</c:v>
                      </c:pt>
                      <c:pt idx="84">
                        <c:v>44641.541666666664</c:v>
                      </c:pt>
                      <c:pt idx="85">
                        <c:v>44641.545138888891</c:v>
                      </c:pt>
                      <c:pt idx="86">
                        <c:v>44641.548611111109</c:v>
                      </c:pt>
                      <c:pt idx="87">
                        <c:v>44641.552083333336</c:v>
                      </c:pt>
                      <c:pt idx="88">
                        <c:v>44641.555555555555</c:v>
                      </c:pt>
                      <c:pt idx="89">
                        <c:v>44641.559027777781</c:v>
                      </c:pt>
                      <c:pt idx="90">
                        <c:v>44641.5625</c:v>
                      </c:pt>
                      <c:pt idx="91">
                        <c:v>44641.565972222219</c:v>
                      </c:pt>
                      <c:pt idx="92">
                        <c:v>44641.569444444445</c:v>
                      </c:pt>
                      <c:pt idx="93">
                        <c:v>44641.572916666664</c:v>
                      </c:pt>
                      <c:pt idx="94">
                        <c:v>44641.576388888891</c:v>
                      </c:pt>
                      <c:pt idx="95">
                        <c:v>44641.579861111109</c:v>
                      </c:pt>
                      <c:pt idx="96">
                        <c:v>44641.583333333336</c:v>
                      </c:pt>
                      <c:pt idx="97">
                        <c:v>44641.586805555555</c:v>
                      </c:pt>
                      <c:pt idx="98">
                        <c:v>44641.590277777781</c:v>
                      </c:pt>
                      <c:pt idx="99">
                        <c:v>44641.59375</c:v>
                      </c:pt>
                      <c:pt idx="100">
                        <c:v>44641.597222222219</c:v>
                      </c:pt>
                      <c:pt idx="101">
                        <c:v>44641.600694444445</c:v>
                      </c:pt>
                      <c:pt idx="102">
                        <c:v>44641.604166666664</c:v>
                      </c:pt>
                      <c:pt idx="103">
                        <c:v>44641.607638888891</c:v>
                      </c:pt>
                      <c:pt idx="104">
                        <c:v>44641.611111111109</c:v>
                      </c:pt>
                      <c:pt idx="105">
                        <c:v>44641.614583333336</c:v>
                      </c:pt>
                      <c:pt idx="106">
                        <c:v>44641.618055555555</c:v>
                      </c:pt>
                      <c:pt idx="107">
                        <c:v>44641.621527777781</c:v>
                      </c:pt>
                      <c:pt idx="108">
                        <c:v>44641.625</c:v>
                      </c:pt>
                      <c:pt idx="109">
                        <c:v>44641.628472222219</c:v>
                      </c:pt>
                      <c:pt idx="110">
                        <c:v>44641.631944444445</c:v>
                      </c:pt>
                      <c:pt idx="111">
                        <c:v>44641.635416666664</c:v>
                      </c:pt>
                      <c:pt idx="112">
                        <c:v>44641.638888888891</c:v>
                      </c:pt>
                      <c:pt idx="113">
                        <c:v>44641.642361111109</c:v>
                      </c:pt>
                      <c:pt idx="114">
                        <c:v>44641.645833333336</c:v>
                      </c:pt>
                      <c:pt idx="115">
                        <c:v>44641.649305555555</c:v>
                      </c:pt>
                      <c:pt idx="116">
                        <c:v>44641.652777777781</c:v>
                      </c:pt>
                      <c:pt idx="117">
                        <c:v>44641.65625</c:v>
                      </c:pt>
                      <c:pt idx="118">
                        <c:v>44641.659722222219</c:v>
                      </c:pt>
                      <c:pt idx="119">
                        <c:v>44641.663194444445</c:v>
                      </c:pt>
                      <c:pt idx="120">
                        <c:v>44641.666666666664</c:v>
                      </c:pt>
                      <c:pt idx="121">
                        <c:v>44641.670138888891</c:v>
                      </c:pt>
                      <c:pt idx="122">
                        <c:v>44641.673611111109</c:v>
                      </c:pt>
                      <c:pt idx="123">
                        <c:v>44641.677083333336</c:v>
                      </c:pt>
                      <c:pt idx="124">
                        <c:v>44641.680555555555</c:v>
                      </c:pt>
                      <c:pt idx="125">
                        <c:v>44641.684027777781</c:v>
                      </c:pt>
                      <c:pt idx="126">
                        <c:v>44641.6875</c:v>
                      </c:pt>
                      <c:pt idx="127">
                        <c:v>44641.690972222219</c:v>
                      </c:pt>
                      <c:pt idx="128">
                        <c:v>44641.694444444445</c:v>
                      </c:pt>
                      <c:pt idx="129">
                        <c:v>44641.697916666664</c:v>
                      </c:pt>
                      <c:pt idx="130">
                        <c:v>44641.701388888891</c:v>
                      </c:pt>
                      <c:pt idx="131">
                        <c:v>44641.704861111109</c:v>
                      </c:pt>
                      <c:pt idx="132">
                        <c:v>44641.708333333336</c:v>
                      </c:pt>
                      <c:pt idx="133">
                        <c:v>44641.711805555555</c:v>
                      </c:pt>
                      <c:pt idx="134">
                        <c:v>44641.715277777781</c:v>
                      </c:pt>
                      <c:pt idx="135">
                        <c:v>44641.71875</c:v>
                      </c:pt>
                      <c:pt idx="136">
                        <c:v>44641.722222222219</c:v>
                      </c:pt>
                      <c:pt idx="137">
                        <c:v>44641.725694444445</c:v>
                      </c:pt>
                      <c:pt idx="138">
                        <c:v>44641.729166666664</c:v>
                      </c:pt>
                      <c:pt idx="139">
                        <c:v>44641.732638888891</c:v>
                      </c:pt>
                      <c:pt idx="140">
                        <c:v>44641.736111111109</c:v>
                      </c:pt>
                      <c:pt idx="141">
                        <c:v>44641.739583333336</c:v>
                      </c:pt>
                      <c:pt idx="142">
                        <c:v>44641.743055555555</c:v>
                      </c:pt>
                      <c:pt idx="143">
                        <c:v>44641.746527777781</c:v>
                      </c:pt>
                      <c:pt idx="144">
                        <c:v>44641.75</c:v>
                      </c:pt>
                    </c:numCache>
                  </c:numRef>
                </c:xVal>
                <c:yVal>
                  <c:numRef>
                    <c:extLst xmlns:c15="http://schemas.microsoft.com/office/drawing/2012/chart">
                      <c:ext xmlns:c15="http://schemas.microsoft.com/office/drawing/2012/chart" uri="{02D57815-91ED-43cb-92C2-25804820EDAC}">
                        <c15:formulaRef>
                          <c15:sqref>Simulation_March!$D$3:$D$147</c15:sqref>
                        </c15:formulaRef>
                      </c:ext>
                    </c:extLst>
                    <c:numCache>
                      <c:formatCode>General</c:formatCode>
                      <c:ptCount val="145"/>
                      <c:pt idx="0">
                        <c:v>0</c:v>
                      </c:pt>
                      <c:pt idx="1">
                        <c:v>0</c:v>
                      </c:pt>
                      <c:pt idx="2">
                        <c:v>0</c:v>
                      </c:pt>
                      <c:pt idx="3">
                        <c:v>0</c:v>
                      </c:pt>
                      <c:pt idx="4">
                        <c:v>0</c:v>
                      </c:pt>
                      <c:pt idx="5">
                        <c:v>0</c:v>
                      </c:pt>
                      <c:pt idx="6">
                        <c:v>0</c:v>
                      </c:pt>
                      <c:pt idx="7">
                        <c:v>0</c:v>
                      </c:pt>
                      <c:pt idx="8">
                        <c:v>0</c:v>
                      </c:pt>
                      <c:pt idx="9">
                        <c:v>0</c:v>
                      </c:pt>
                      <c:pt idx="10">
                        <c:v>4.3799999999999999E-2</c:v>
                      </c:pt>
                      <c:pt idx="11">
                        <c:v>0.121</c:v>
                      </c:pt>
                      <c:pt idx="12">
                        <c:v>0.25919999999999999</c:v>
                      </c:pt>
                      <c:pt idx="13">
                        <c:v>0.43519999999999998</c:v>
                      </c:pt>
                      <c:pt idx="14">
                        <c:v>0.61599999999999999</c:v>
                      </c:pt>
                      <c:pt idx="15">
                        <c:v>0.82340000000000002</c:v>
                      </c:pt>
                      <c:pt idx="16">
                        <c:v>1.0653999999999999</c:v>
                      </c:pt>
                      <c:pt idx="17">
                        <c:v>1.3224</c:v>
                      </c:pt>
                      <c:pt idx="18">
                        <c:v>1.5524</c:v>
                      </c:pt>
                      <c:pt idx="19">
                        <c:v>1.7794000000000001</c:v>
                      </c:pt>
                      <c:pt idx="20">
                        <c:v>2.0486</c:v>
                      </c:pt>
                      <c:pt idx="21">
                        <c:v>2.3422000000000001</c:v>
                      </c:pt>
                      <c:pt idx="22">
                        <c:v>2.6415999999999999</c:v>
                      </c:pt>
                      <c:pt idx="23">
                        <c:v>2.9403999999999999</c:v>
                      </c:pt>
                      <c:pt idx="24">
                        <c:v>3.2280000000000002</c:v>
                      </c:pt>
                      <c:pt idx="25">
                        <c:v>3.5659999999999998</c:v>
                      </c:pt>
                      <c:pt idx="26">
                        <c:v>3.871</c:v>
                      </c:pt>
                      <c:pt idx="27">
                        <c:v>4.1996000000000002</c:v>
                      </c:pt>
                      <c:pt idx="28">
                        <c:v>4.4577999999999998</c:v>
                      </c:pt>
                      <c:pt idx="29">
                        <c:v>4.7769999999999904</c:v>
                      </c:pt>
                      <c:pt idx="30">
                        <c:v>5.0566000000000004</c:v>
                      </c:pt>
                      <c:pt idx="31">
                        <c:v>5.3475999999999999</c:v>
                      </c:pt>
                      <c:pt idx="32">
                        <c:v>5.6543999999999999</c:v>
                      </c:pt>
                      <c:pt idx="33">
                        <c:v>5.9645999999999999</c:v>
                      </c:pt>
                      <c:pt idx="34">
                        <c:v>6.2923999999999998</c:v>
                      </c:pt>
                      <c:pt idx="35">
                        <c:v>6.5839999999999996</c:v>
                      </c:pt>
                      <c:pt idx="36">
                        <c:v>6.8849999999999998</c:v>
                      </c:pt>
                      <c:pt idx="37">
                        <c:v>7.1311999999999998</c:v>
                      </c:pt>
                      <c:pt idx="38">
                        <c:v>7.4067999999999996</c:v>
                      </c:pt>
                      <c:pt idx="39">
                        <c:v>7.6787999999999998</c:v>
                      </c:pt>
                      <c:pt idx="40">
                        <c:v>7.9119999999999999</c:v>
                      </c:pt>
                      <c:pt idx="41">
                        <c:v>8.1747999999999994</c:v>
                      </c:pt>
                      <c:pt idx="42">
                        <c:v>8.4515999999999991</c:v>
                      </c:pt>
                      <c:pt idx="43">
                        <c:v>8.6815999999999995</c:v>
                      </c:pt>
                      <c:pt idx="44">
                        <c:v>8.8856000000000002</c:v>
                      </c:pt>
                      <c:pt idx="45">
                        <c:v>9.0934000000000008</c:v>
                      </c:pt>
                      <c:pt idx="46">
                        <c:v>9.27</c:v>
                      </c:pt>
                      <c:pt idx="47">
                        <c:v>9.4558</c:v>
                      </c:pt>
                      <c:pt idx="48">
                        <c:v>9.6424000000000003</c:v>
                      </c:pt>
                      <c:pt idx="49">
                        <c:v>9.8656000000000006</c:v>
                      </c:pt>
                      <c:pt idx="50">
                        <c:v>10.012600000000001</c:v>
                      </c:pt>
                      <c:pt idx="51">
                        <c:v>10.1358</c:v>
                      </c:pt>
                      <c:pt idx="52">
                        <c:v>10.295</c:v>
                      </c:pt>
                      <c:pt idx="53">
                        <c:v>10.492000000000001</c:v>
                      </c:pt>
                      <c:pt idx="54">
                        <c:v>10.590400000000001</c:v>
                      </c:pt>
                      <c:pt idx="55">
                        <c:v>10.848000000000001</c:v>
                      </c:pt>
                      <c:pt idx="56">
                        <c:v>11.0184</c:v>
                      </c:pt>
                      <c:pt idx="57">
                        <c:v>11.104200000000001</c:v>
                      </c:pt>
                      <c:pt idx="58">
                        <c:v>11.2172</c:v>
                      </c:pt>
                      <c:pt idx="59">
                        <c:v>11.3956</c:v>
                      </c:pt>
                      <c:pt idx="60">
                        <c:v>11.4946</c:v>
                      </c:pt>
                      <c:pt idx="61">
                        <c:v>11.518599999999999</c:v>
                      </c:pt>
                      <c:pt idx="62">
                        <c:v>11.6938</c:v>
                      </c:pt>
                      <c:pt idx="63">
                        <c:v>11.757999999999999</c:v>
                      </c:pt>
                      <c:pt idx="64">
                        <c:v>11.86</c:v>
                      </c:pt>
                      <c:pt idx="65">
                        <c:v>11.9312</c:v>
                      </c:pt>
                      <c:pt idx="66">
                        <c:v>11.9026</c:v>
                      </c:pt>
                      <c:pt idx="67">
                        <c:v>11.8156</c:v>
                      </c:pt>
                      <c:pt idx="68">
                        <c:v>11.936199999999999</c:v>
                      </c:pt>
                      <c:pt idx="69">
                        <c:v>12.018599999999999</c:v>
                      </c:pt>
                      <c:pt idx="70">
                        <c:v>11.997400000000001</c:v>
                      </c:pt>
                      <c:pt idx="71">
                        <c:v>11.8688</c:v>
                      </c:pt>
                      <c:pt idx="72">
                        <c:v>11.916</c:v>
                      </c:pt>
                      <c:pt idx="73">
                        <c:v>11.9514</c:v>
                      </c:pt>
                      <c:pt idx="74">
                        <c:v>11.961399999999999</c:v>
                      </c:pt>
                      <c:pt idx="75">
                        <c:v>11.96</c:v>
                      </c:pt>
                      <c:pt idx="76">
                        <c:v>11.873200000000001</c:v>
                      </c:pt>
                      <c:pt idx="77">
                        <c:v>11.9168</c:v>
                      </c:pt>
                      <c:pt idx="78">
                        <c:v>11.8711999999999</c:v>
                      </c:pt>
                      <c:pt idx="79">
                        <c:v>11.789</c:v>
                      </c:pt>
                      <c:pt idx="80">
                        <c:v>11.763400000000001</c:v>
                      </c:pt>
                      <c:pt idx="81">
                        <c:v>11.757199999999999</c:v>
                      </c:pt>
                      <c:pt idx="82">
                        <c:v>11.7654</c:v>
                      </c:pt>
                      <c:pt idx="83">
                        <c:v>11.627800000000001</c:v>
                      </c:pt>
                      <c:pt idx="84">
                        <c:v>11.7018</c:v>
                      </c:pt>
                      <c:pt idx="85">
                        <c:v>11.603199999999999</c:v>
                      </c:pt>
                      <c:pt idx="86">
                        <c:v>11.533799999999999</c:v>
                      </c:pt>
                      <c:pt idx="87">
                        <c:v>11.4124</c:v>
                      </c:pt>
                      <c:pt idx="88">
                        <c:v>11.4344</c:v>
                      </c:pt>
                      <c:pt idx="89">
                        <c:v>11.3042</c:v>
                      </c:pt>
                      <c:pt idx="90">
                        <c:v>11.151599999999901</c:v>
                      </c:pt>
                      <c:pt idx="91">
                        <c:v>11.0982</c:v>
                      </c:pt>
                      <c:pt idx="92">
                        <c:v>11.0868</c:v>
                      </c:pt>
                      <c:pt idx="93">
                        <c:v>10.9824</c:v>
                      </c:pt>
                      <c:pt idx="94">
                        <c:v>10.8504</c:v>
                      </c:pt>
                      <c:pt idx="95">
                        <c:v>10.8086</c:v>
                      </c:pt>
                      <c:pt idx="96">
                        <c:v>10.718</c:v>
                      </c:pt>
                      <c:pt idx="97">
                        <c:v>10.704800000000001</c:v>
                      </c:pt>
                      <c:pt idx="98">
                        <c:v>10.476000000000001</c:v>
                      </c:pt>
                      <c:pt idx="99">
                        <c:v>10.384600000000001</c:v>
                      </c:pt>
                      <c:pt idx="100">
                        <c:v>10.4018</c:v>
                      </c:pt>
                      <c:pt idx="101">
                        <c:v>10.3102</c:v>
                      </c:pt>
                      <c:pt idx="102">
                        <c:v>9.9413999999999998</c:v>
                      </c:pt>
                      <c:pt idx="103">
                        <c:v>9.6791999999999998</c:v>
                      </c:pt>
                      <c:pt idx="104">
                        <c:v>9.5155999999999992</c:v>
                      </c:pt>
                      <c:pt idx="105">
                        <c:v>9.3623999999999992</c:v>
                      </c:pt>
                      <c:pt idx="106">
                        <c:v>9.2347999999999999</c:v>
                      </c:pt>
                      <c:pt idx="107">
                        <c:v>9.0112000000000005</c:v>
                      </c:pt>
                      <c:pt idx="108">
                        <c:v>8.9420000000000002</c:v>
                      </c:pt>
                      <c:pt idx="109">
                        <c:v>8.8783999999999992</c:v>
                      </c:pt>
                      <c:pt idx="110">
                        <c:v>8.5608000000000004</c:v>
                      </c:pt>
                      <c:pt idx="111">
                        <c:v>8.2639999999999993</c:v>
                      </c:pt>
                      <c:pt idx="112">
                        <c:v>8.0774000000000008</c:v>
                      </c:pt>
                      <c:pt idx="113">
                        <c:v>7.8608000000000002</c:v>
                      </c:pt>
                      <c:pt idx="114">
                        <c:v>7.7397999999999998</c:v>
                      </c:pt>
                      <c:pt idx="115">
                        <c:v>7.69</c:v>
                      </c:pt>
                      <c:pt idx="116">
                        <c:v>7.5483999999999902</c:v>
                      </c:pt>
                      <c:pt idx="117">
                        <c:v>7.1769999999999996</c:v>
                      </c:pt>
                      <c:pt idx="118">
                        <c:v>6.9293999999999896</c:v>
                      </c:pt>
                      <c:pt idx="119">
                        <c:v>6.7328000000000001</c:v>
                      </c:pt>
                      <c:pt idx="120">
                        <c:v>6.3715999999999999</c:v>
                      </c:pt>
                      <c:pt idx="121">
                        <c:v>6.2308000000000003</c:v>
                      </c:pt>
                      <c:pt idx="122">
                        <c:v>5.9729999999999999</c:v>
                      </c:pt>
                      <c:pt idx="123">
                        <c:v>5.6074000000000002</c:v>
                      </c:pt>
                      <c:pt idx="124">
                        <c:v>5.3978000000000002</c:v>
                      </c:pt>
                      <c:pt idx="125">
                        <c:v>5.1806000000000001</c:v>
                      </c:pt>
                      <c:pt idx="126">
                        <c:v>5.0061999999999998</c:v>
                      </c:pt>
                      <c:pt idx="127">
                        <c:v>4.7477999999999998</c:v>
                      </c:pt>
                      <c:pt idx="128">
                        <c:v>4.4488000000000003</c:v>
                      </c:pt>
                      <c:pt idx="129">
                        <c:v>4.1984000000000004</c:v>
                      </c:pt>
                      <c:pt idx="130">
                        <c:v>3.8058000000000001</c:v>
                      </c:pt>
                      <c:pt idx="131">
                        <c:v>3.44</c:v>
                      </c:pt>
                      <c:pt idx="132">
                        <c:v>3.2347999999999999</c:v>
                      </c:pt>
                      <c:pt idx="133">
                        <c:v>3.0369999999999999</c:v>
                      </c:pt>
                      <c:pt idx="134">
                        <c:v>2.7814000000000001</c:v>
                      </c:pt>
                      <c:pt idx="135">
                        <c:v>2.5198</c:v>
                      </c:pt>
                      <c:pt idx="136">
                        <c:v>2.2677999999999998</c:v>
                      </c:pt>
                      <c:pt idx="137">
                        <c:v>2.0213999999999999</c:v>
                      </c:pt>
                      <c:pt idx="138">
                        <c:v>1.7622</c:v>
                      </c:pt>
                      <c:pt idx="139">
                        <c:v>1.5553999999999999</c:v>
                      </c:pt>
                      <c:pt idx="140">
                        <c:v>1.3462000000000001</c:v>
                      </c:pt>
                      <c:pt idx="141">
                        <c:v>1.0256000000000001</c:v>
                      </c:pt>
                      <c:pt idx="142">
                        <c:v>0.91279999999999994</c:v>
                      </c:pt>
                      <c:pt idx="143">
                        <c:v>0.84799999999999998</c:v>
                      </c:pt>
                      <c:pt idx="144">
                        <c:v>0.70760000000000001</c:v>
                      </c:pt>
                    </c:numCache>
                  </c:numRef>
                </c:yVal>
                <c:smooth val="0"/>
                <c:extLst xmlns:c15="http://schemas.microsoft.com/office/drawing/2012/chart">
                  <c:ext xmlns:c16="http://schemas.microsoft.com/office/drawing/2014/chart" uri="{C3380CC4-5D6E-409C-BE32-E72D297353CC}">
                    <c16:uniqueId val="{00000006-EBAB-4C3F-A4EA-740D97DC0620}"/>
                  </c:ext>
                </c:extLst>
              </c15:ser>
            </c15:filteredScatterSeries>
            <c15:filteredScatterSeries>
              <c15:ser>
                <c:idx val="6"/>
                <c:order val="6"/>
                <c:tx>
                  <c:strRef>
                    <c:extLst xmlns:c15="http://schemas.microsoft.com/office/drawing/2012/chart">
                      <c:ext xmlns:c15="http://schemas.microsoft.com/office/drawing/2012/chart" uri="{02D57815-91ED-43cb-92C2-25804820EDAC}">
                        <c15:formulaRef>
                          <c15:sqref>Simulation_March!$F$2</c15:sqref>
                        </c15:formulaRef>
                      </c:ext>
                    </c:extLst>
                    <c:strCache>
                      <c:ptCount val="1"/>
                      <c:pt idx="0">
                        <c:v>Price </c:v>
                      </c:pt>
                    </c:strCache>
                  </c:strRef>
                </c:tx>
                <c:spPr>
                  <a:ln w="31750">
                    <a:solidFill>
                      <a:schemeClr val="accent6">
                        <a:lumMod val="50000"/>
                      </a:schemeClr>
                    </a:solidFill>
                    <a:prstDash val="sysDot"/>
                  </a:ln>
                </c:spPr>
                <c:marker>
                  <c:symbol val="none"/>
                </c:marker>
                <c:xVal>
                  <c:numRef>
                    <c:extLst xmlns:c15="http://schemas.microsoft.com/office/drawing/2012/chart">
                      <c:ext xmlns:c15="http://schemas.microsoft.com/office/drawing/2012/chart" uri="{02D57815-91ED-43cb-92C2-25804820EDAC}">
                        <c15:formulaRef>
                          <c15:sqref>Simulation_March!$A$3:$A$147</c15:sqref>
                        </c15:formulaRef>
                      </c:ext>
                    </c:extLst>
                    <c:numCache>
                      <c:formatCode>m/d/yyyy\ h:mm</c:formatCode>
                      <c:ptCount val="145"/>
                      <c:pt idx="0">
                        <c:v>44641.25</c:v>
                      </c:pt>
                      <c:pt idx="1">
                        <c:v>44641.253472222219</c:v>
                      </c:pt>
                      <c:pt idx="2">
                        <c:v>44641.256944444445</c:v>
                      </c:pt>
                      <c:pt idx="3">
                        <c:v>44641.260416666664</c:v>
                      </c:pt>
                      <c:pt idx="4">
                        <c:v>44641.263888888891</c:v>
                      </c:pt>
                      <c:pt idx="5">
                        <c:v>44641.267361111109</c:v>
                      </c:pt>
                      <c:pt idx="6">
                        <c:v>44641.270833333336</c:v>
                      </c:pt>
                      <c:pt idx="7">
                        <c:v>44641.274305555555</c:v>
                      </c:pt>
                      <c:pt idx="8">
                        <c:v>44641.277777777781</c:v>
                      </c:pt>
                      <c:pt idx="9">
                        <c:v>44641.28125</c:v>
                      </c:pt>
                      <c:pt idx="10">
                        <c:v>44641.284722222219</c:v>
                      </c:pt>
                      <c:pt idx="11">
                        <c:v>44641.288194444445</c:v>
                      </c:pt>
                      <c:pt idx="12">
                        <c:v>44641.291666666664</c:v>
                      </c:pt>
                      <c:pt idx="13">
                        <c:v>44641.295138888891</c:v>
                      </c:pt>
                      <c:pt idx="14">
                        <c:v>44641.298611111109</c:v>
                      </c:pt>
                      <c:pt idx="15">
                        <c:v>44641.302083333336</c:v>
                      </c:pt>
                      <c:pt idx="16">
                        <c:v>44641.305555555555</c:v>
                      </c:pt>
                      <c:pt idx="17">
                        <c:v>44641.309027777781</c:v>
                      </c:pt>
                      <c:pt idx="18">
                        <c:v>44641.3125</c:v>
                      </c:pt>
                      <c:pt idx="19">
                        <c:v>44641.315972222219</c:v>
                      </c:pt>
                      <c:pt idx="20">
                        <c:v>44641.319444444445</c:v>
                      </c:pt>
                      <c:pt idx="21">
                        <c:v>44641.322916666664</c:v>
                      </c:pt>
                      <c:pt idx="22">
                        <c:v>44641.326388888891</c:v>
                      </c:pt>
                      <c:pt idx="23">
                        <c:v>44641.329861111109</c:v>
                      </c:pt>
                      <c:pt idx="24">
                        <c:v>44641.333333333336</c:v>
                      </c:pt>
                      <c:pt idx="25">
                        <c:v>44641.336805555555</c:v>
                      </c:pt>
                      <c:pt idx="26">
                        <c:v>44641.340277777781</c:v>
                      </c:pt>
                      <c:pt idx="27">
                        <c:v>44641.34375</c:v>
                      </c:pt>
                      <c:pt idx="28">
                        <c:v>44641.347222222219</c:v>
                      </c:pt>
                      <c:pt idx="29">
                        <c:v>44641.350694444445</c:v>
                      </c:pt>
                      <c:pt idx="30">
                        <c:v>44641.354166666664</c:v>
                      </c:pt>
                      <c:pt idx="31">
                        <c:v>44641.357638888891</c:v>
                      </c:pt>
                      <c:pt idx="32">
                        <c:v>44641.361111111109</c:v>
                      </c:pt>
                      <c:pt idx="33">
                        <c:v>44641.364583333336</c:v>
                      </c:pt>
                      <c:pt idx="34">
                        <c:v>44641.368055555555</c:v>
                      </c:pt>
                      <c:pt idx="35">
                        <c:v>44641.371527777781</c:v>
                      </c:pt>
                      <c:pt idx="36">
                        <c:v>44641.375</c:v>
                      </c:pt>
                      <c:pt idx="37">
                        <c:v>44641.378472222219</c:v>
                      </c:pt>
                      <c:pt idx="38">
                        <c:v>44641.381944444445</c:v>
                      </c:pt>
                      <c:pt idx="39">
                        <c:v>44641.385416666664</c:v>
                      </c:pt>
                      <c:pt idx="40">
                        <c:v>44641.388888888891</c:v>
                      </c:pt>
                      <c:pt idx="41">
                        <c:v>44641.392361111109</c:v>
                      </c:pt>
                      <c:pt idx="42">
                        <c:v>44641.395833333336</c:v>
                      </c:pt>
                      <c:pt idx="43">
                        <c:v>44641.399305555555</c:v>
                      </c:pt>
                      <c:pt idx="44">
                        <c:v>44641.402777777781</c:v>
                      </c:pt>
                      <c:pt idx="45">
                        <c:v>44641.40625</c:v>
                      </c:pt>
                      <c:pt idx="46">
                        <c:v>44641.409722222219</c:v>
                      </c:pt>
                      <c:pt idx="47">
                        <c:v>44641.413194444445</c:v>
                      </c:pt>
                      <c:pt idx="48">
                        <c:v>44641.416666666664</c:v>
                      </c:pt>
                      <c:pt idx="49">
                        <c:v>44641.420138888891</c:v>
                      </c:pt>
                      <c:pt idx="50">
                        <c:v>44641.423611111109</c:v>
                      </c:pt>
                      <c:pt idx="51">
                        <c:v>44641.427083333336</c:v>
                      </c:pt>
                      <c:pt idx="52">
                        <c:v>44641.430555555555</c:v>
                      </c:pt>
                      <c:pt idx="53">
                        <c:v>44641.434027777781</c:v>
                      </c:pt>
                      <c:pt idx="54">
                        <c:v>44641.4375</c:v>
                      </c:pt>
                      <c:pt idx="55">
                        <c:v>44641.440972222219</c:v>
                      </c:pt>
                      <c:pt idx="56">
                        <c:v>44641.444444444445</c:v>
                      </c:pt>
                      <c:pt idx="57">
                        <c:v>44641.447916666664</c:v>
                      </c:pt>
                      <c:pt idx="58">
                        <c:v>44641.451388888891</c:v>
                      </c:pt>
                      <c:pt idx="59">
                        <c:v>44641.454861111109</c:v>
                      </c:pt>
                      <c:pt idx="60">
                        <c:v>44641.458333333336</c:v>
                      </c:pt>
                      <c:pt idx="61">
                        <c:v>44641.461805555555</c:v>
                      </c:pt>
                      <c:pt idx="62">
                        <c:v>44641.465277777781</c:v>
                      </c:pt>
                      <c:pt idx="63">
                        <c:v>44641.46875</c:v>
                      </c:pt>
                      <c:pt idx="64">
                        <c:v>44641.472222222219</c:v>
                      </c:pt>
                      <c:pt idx="65">
                        <c:v>44641.475694444445</c:v>
                      </c:pt>
                      <c:pt idx="66">
                        <c:v>44641.479166666664</c:v>
                      </c:pt>
                      <c:pt idx="67">
                        <c:v>44641.482638888891</c:v>
                      </c:pt>
                      <c:pt idx="68">
                        <c:v>44641.486111111109</c:v>
                      </c:pt>
                      <c:pt idx="69">
                        <c:v>44641.489583333336</c:v>
                      </c:pt>
                      <c:pt idx="70">
                        <c:v>44641.493055555555</c:v>
                      </c:pt>
                      <c:pt idx="71">
                        <c:v>44641.496527777781</c:v>
                      </c:pt>
                      <c:pt idx="72">
                        <c:v>44641.5</c:v>
                      </c:pt>
                      <c:pt idx="73">
                        <c:v>44641.503472222219</c:v>
                      </c:pt>
                      <c:pt idx="74">
                        <c:v>44641.506944444445</c:v>
                      </c:pt>
                      <c:pt idx="75">
                        <c:v>44641.510416666664</c:v>
                      </c:pt>
                      <c:pt idx="76">
                        <c:v>44641.513888888891</c:v>
                      </c:pt>
                      <c:pt idx="77">
                        <c:v>44641.517361111109</c:v>
                      </c:pt>
                      <c:pt idx="78">
                        <c:v>44641.520833333336</c:v>
                      </c:pt>
                      <c:pt idx="79">
                        <c:v>44641.524305555555</c:v>
                      </c:pt>
                      <c:pt idx="80">
                        <c:v>44641.527777777781</c:v>
                      </c:pt>
                      <c:pt idx="81">
                        <c:v>44641.53125</c:v>
                      </c:pt>
                      <c:pt idx="82">
                        <c:v>44641.534722222219</c:v>
                      </c:pt>
                      <c:pt idx="83">
                        <c:v>44641.538194444445</c:v>
                      </c:pt>
                      <c:pt idx="84">
                        <c:v>44641.541666666664</c:v>
                      </c:pt>
                      <c:pt idx="85">
                        <c:v>44641.545138888891</c:v>
                      </c:pt>
                      <c:pt idx="86">
                        <c:v>44641.548611111109</c:v>
                      </c:pt>
                      <c:pt idx="87">
                        <c:v>44641.552083333336</c:v>
                      </c:pt>
                      <c:pt idx="88">
                        <c:v>44641.555555555555</c:v>
                      </c:pt>
                      <c:pt idx="89">
                        <c:v>44641.559027777781</c:v>
                      </c:pt>
                      <c:pt idx="90">
                        <c:v>44641.5625</c:v>
                      </c:pt>
                      <c:pt idx="91">
                        <c:v>44641.565972222219</c:v>
                      </c:pt>
                      <c:pt idx="92">
                        <c:v>44641.569444444445</c:v>
                      </c:pt>
                      <c:pt idx="93">
                        <c:v>44641.572916666664</c:v>
                      </c:pt>
                      <c:pt idx="94">
                        <c:v>44641.576388888891</c:v>
                      </c:pt>
                      <c:pt idx="95">
                        <c:v>44641.579861111109</c:v>
                      </c:pt>
                      <c:pt idx="96">
                        <c:v>44641.583333333336</c:v>
                      </c:pt>
                      <c:pt idx="97">
                        <c:v>44641.586805555555</c:v>
                      </c:pt>
                      <c:pt idx="98">
                        <c:v>44641.590277777781</c:v>
                      </c:pt>
                      <c:pt idx="99">
                        <c:v>44641.59375</c:v>
                      </c:pt>
                      <c:pt idx="100">
                        <c:v>44641.597222222219</c:v>
                      </c:pt>
                      <c:pt idx="101">
                        <c:v>44641.600694444445</c:v>
                      </c:pt>
                      <c:pt idx="102">
                        <c:v>44641.604166666664</c:v>
                      </c:pt>
                      <c:pt idx="103">
                        <c:v>44641.607638888891</c:v>
                      </c:pt>
                      <c:pt idx="104">
                        <c:v>44641.611111111109</c:v>
                      </c:pt>
                      <c:pt idx="105">
                        <c:v>44641.614583333336</c:v>
                      </c:pt>
                      <c:pt idx="106">
                        <c:v>44641.618055555555</c:v>
                      </c:pt>
                      <c:pt idx="107">
                        <c:v>44641.621527777781</c:v>
                      </c:pt>
                      <c:pt idx="108">
                        <c:v>44641.625</c:v>
                      </c:pt>
                      <c:pt idx="109">
                        <c:v>44641.628472222219</c:v>
                      </c:pt>
                      <c:pt idx="110">
                        <c:v>44641.631944444445</c:v>
                      </c:pt>
                      <c:pt idx="111">
                        <c:v>44641.635416666664</c:v>
                      </c:pt>
                      <c:pt idx="112">
                        <c:v>44641.638888888891</c:v>
                      </c:pt>
                      <c:pt idx="113">
                        <c:v>44641.642361111109</c:v>
                      </c:pt>
                      <c:pt idx="114">
                        <c:v>44641.645833333336</c:v>
                      </c:pt>
                      <c:pt idx="115">
                        <c:v>44641.649305555555</c:v>
                      </c:pt>
                      <c:pt idx="116">
                        <c:v>44641.652777777781</c:v>
                      </c:pt>
                      <c:pt idx="117">
                        <c:v>44641.65625</c:v>
                      </c:pt>
                      <c:pt idx="118">
                        <c:v>44641.659722222219</c:v>
                      </c:pt>
                      <c:pt idx="119">
                        <c:v>44641.663194444445</c:v>
                      </c:pt>
                      <c:pt idx="120">
                        <c:v>44641.666666666664</c:v>
                      </c:pt>
                      <c:pt idx="121">
                        <c:v>44641.670138888891</c:v>
                      </c:pt>
                      <c:pt idx="122">
                        <c:v>44641.673611111109</c:v>
                      </c:pt>
                      <c:pt idx="123">
                        <c:v>44641.677083333336</c:v>
                      </c:pt>
                      <c:pt idx="124">
                        <c:v>44641.680555555555</c:v>
                      </c:pt>
                      <c:pt idx="125">
                        <c:v>44641.684027777781</c:v>
                      </c:pt>
                      <c:pt idx="126">
                        <c:v>44641.6875</c:v>
                      </c:pt>
                      <c:pt idx="127">
                        <c:v>44641.690972222219</c:v>
                      </c:pt>
                      <c:pt idx="128">
                        <c:v>44641.694444444445</c:v>
                      </c:pt>
                      <c:pt idx="129">
                        <c:v>44641.697916666664</c:v>
                      </c:pt>
                      <c:pt idx="130">
                        <c:v>44641.701388888891</c:v>
                      </c:pt>
                      <c:pt idx="131">
                        <c:v>44641.704861111109</c:v>
                      </c:pt>
                      <c:pt idx="132">
                        <c:v>44641.708333333336</c:v>
                      </c:pt>
                      <c:pt idx="133">
                        <c:v>44641.711805555555</c:v>
                      </c:pt>
                      <c:pt idx="134">
                        <c:v>44641.715277777781</c:v>
                      </c:pt>
                      <c:pt idx="135">
                        <c:v>44641.71875</c:v>
                      </c:pt>
                      <c:pt idx="136">
                        <c:v>44641.722222222219</c:v>
                      </c:pt>
                      <c:pt idx="137">
                        <c:v>44641.725694444445</c:v>
                      </c:pt>
                      <c:pt idx="138">
                        <c:v>44641.729166666664</c:v>
                      </c:pt>
                      <c:pt idx="139">
                        <c:v>44641.732638888891</c:v>
                      </c:pt>
                      <c:pt idx="140">
                        <c:v>44641.736111111109</c:v>
                      </c:pt>
                      <c:pt idx="141">
                        <c:v>44641.739583333336</c:v>
                      </c:pt>
                      <c:pt idx="142">
                        <c:v>44641.743055555555</c:v>
                      </c:pt>
                      <c:pt idx="143">
                        <c:v>44641.746527777781</c:v>
                      </c:pt>
                      <c:pt idx="144">
                        <c:v>44641.75</c:v>
                      </c:pt>
                    </c:numCache>
                  </c:numRef>
                </c:xVal>
                <c:yVal>
                  <c:numRef>
                    <c:extLst xmlns:c15="http://schemas.microsoft.com/office/drawing/2012/chart">
                      <c:ext xmlns:c15="http://schemas.microsoft.com/office/drawing/2012/chart" uri="{02D57815-91ED-43cb-92C2-25804820EDAC}">
                        <c15:formulaRef>
                          <c15:sqref>Simulation_March!$F$3:$F$147</c15:sqref>
                        </c15:formulaRef>
                      </c:ext>
                    </c:extLst>
                    <c:numCache>
                      <c:formatCode>General</c:formatCode>
                      <c:ptCount val="145"/>
                      <c:pt idx="0">
                        <c:v>0.18684999999999999</c:v>
                      </c:pt>
                      <c:pt idx="1">
                        <c:v>0.18684999999999999</c:v>
                      </c:pt>
                      <c:pt idx="2">
                        <c:v>0.18684999999999999</c:v>
                      </c:pt>
                      <c:pt idx="3">
                        <c:v>0.18684999999999999</c:v>
                      </c:pt>
                      <c:pt idx="4">
                        <c:v>0.18684999999999999</c:v>
                      </c:pt>
                      <c:pt idx="5">
                        <c:v>0.18684999999999999</c:v>
                      </c:pt>
                      <c:pt idx="6">
                        <c:v>0.18684999999999999</c:v>
                      </c:pt>
                      <c:pt idx="7">
                        <c:v>0.18684999999999999</c:v>
                      </c:pt>
                      <c:pt idx="8">
                        <c:v>0.18684999999999999</c:v>
                      </c:pt>
                      <c:pt idx="9">
                        <c:v>0.18684999999999999</c:v>
                      </c:pt>
                      <c:pt idx="10">
                        <c:v>0.18684999999999999</c:v>
                      </c:pt>
                      <c:pt idx="11">
                        <c:v>0.18684999999999999</c:v>
                      </c:pt>
                      <c:pt idx="12">
                        <c:v>0.26400000000000001</c:v>
                      </c:pt>
                      <c:pt idx="13">
                        <c:v>0.26400000000000001</c:v>
                      </c:pt>
                      <c:pt idx="14">
                        <c:v>0.26400000000000001</c:v>
                      </c:pt>
                      <c:pt idx="15">
                        <c:v>0.26400000000000001</c:v>
                      </c:pt>
                      <c:pt idx="16">
                        <c:v>0.26400000000000001</c:v>
                      </c:pt>
                      <c:pt idx="17">
                        <c:v>0.26400000000000001</c:v>
                      </c:pt>
                      <c:pt idx="18">
                        <c:v>0.26400000000000001</c:v>
                      </c:pt>
                      <c:pt idx="19">
                        <c:v>0.26400000000000001</c:v>
                      </c:pt>
                      <c:pt idx="20">
                        <c:v>0.26400000000000001</c:v>
                      </c:pt>
                      <c:pt idx="21">
                        <c:v>0.26400000000000001</c:v>
                      </c:pt>
                      <c:pt idx="22">
                        <c:v>0.26400000000000001</c:v>
                      </c:pt>
                      <c:pt idx="23">
                        <c:v>0.26400000000000001</c:v>
                      </c:pt>
                      <c:pt idx="24">
                        <c:v>0.28799999999999998</c:v>
                      </c:pt>
                      <c:pt idx="25">
                        <c:v>0.28799999999999998</c:v>
                      </c:pt>
                      <c:pt idx="26">
                        <c:v>0.28799999999999998</c:v>
                      </c:pt>
                      <c:pt idx="27">
                        <c:v>0.28799999999999998</c:v>
                      </c:pt>
                      <c:pt idx="28">
                        <c:v>0.28799999999999998</c:v>
                      </c:pt>
                      <c:pt idx="29">
                        <c:v>0.28799999999999998</c:v>
                      </c:pt>
                      <c:pt idx="30">
                        <c:v>0.28799999999999998</c:v>
                      </c:pt>
                      <c:pt idx="31">
                        <c:v>0.28799999999999998</c:v>
                      </c:pt>
                      <c:pt idx="32">
                        <c:v>0.28799999999999998</c:v>
                      </c:pt>
                      <c:pt idx="33">
                        <c:v>0.28799999999999998</c:v>
                      </c:pt>
                      <c:pt idx="34">
                        <c:v>0.28799999999999998</c:v>
                      </c:pt>
                      <c:pt idx="35">
                        <c:v>0.28799999999999998</c:v>
                      </c:pt>
                      <c:pt idx="36">
                        <c:v>0.26841999999999999</c:v>
                      </c:pt>
                      <c:pt idx="37">
                        <c:v>0.26841999999999999</c:v>
                      </c:pt>
                      <c:pt idx="38">
                        <c:v>0.26841999999999999</c:v>
                      </c:pt>
                      <c:pt idx="39">
                        <c:v>0.26841999999999999</c:v>
                      </c:pt>
                      <c:pt idx="40">
                        <c:v>0.26841999999999999</c:v>
                      </c:pt>
                      <c:pt idx="41">
                        <c:v>0.26841999999999999</c:v>
                      </c:pt>
                      <c:pt idx="42">
                        <c:v>0.26841999999999999</c:v>
                      </c:pt>
                      <c:pt idx="43">
                        <c:v>0.26841999999999999</c:v>
                      </c:pt>
                      <c:pt idx="44">
                        <c:v>0.26841999999999999</c:v>
                      </c:pt>
                      <c:pt idx="45">
                        <c:v>0.26841999999999999</c:v>
                      </c:pt>
                      <c:pt idx="46">
                        <c:v>0.26841999999999999</c:v>
                      </c:pt>
                      <c:pt idx="47">
                        <c:v>0.26841999999999999</c:v>
                      </c:pt>
                      <c:pt idx="48">
                        <c:v>0.21029</c:v>
                      </c:pt>
                      <c:pt idx="49">
                        <c:v>0.21029</c:v>
                      </c:pt>
                      <c:pt idx="50">
                        <c:v>0.21029</c:v>
                      </c:pt>
                      <c:pt idx="51">
                        <c:v>0.21029</c:v>
                      </c:pt>
                      <c:pt idx="52">
                        <c:v>0.21029</c:v>
                      </c:pt>
                      <c:pt idx="53">
                        <c:v>0.21029</c:v>
                      </c:pt>
                      <c:pt idx="54">
                        <c:v>0.21029</c:v>
                      </c:pt>
                      <c:pt idx="55">
                        <c:v>0.21029</c:v>
                      </c:pt>
                      <c:pt idx="56">
                        <c:v>0.21029</c:v>
                      </c:pt>
                      <c:pt idx="57">
                        <c:v>0.21029</c:v>
                      </c:pt>
                      <c:pt idx="58">
                        <c:v>0.21029</c:v>
                      </c:pt>
                      <c:pt idx="59">
                        <c:v>0.21029</c:v>
                      </c:pt>
                      <c:pt idx="60">
                        <c:v>0.1928</c:v>
                      </c:pt>
                      <c:pt idx="61">
                        <c:v>0.1928</c:v>
                      </c:pt>
                      <c:pt idx="62">
                        <c:v>0.1928</c:v>
                      </c:pt>
                      <c:pt idx="63">
                        <c:v>0.1928</c:v>
                      </c:pt>
                      <c:pt idx="64">
                        <c:v>0.1928</c:v>
                      </c:pt>
                      <c:pt idx="65">
                        <c:v>0.1928</c:v>
                      </c:pt>
                      <c:pt idx="66">
                        <c:v>0.1928</c:v>
                      </c:pt>
                      <c:pt idx="67">
                        <c:v>0.1928</c:v>
                      </c:pt>
                      <c:pt idx="68">
                        <c:v>0.1928</c:v>
                      </c:pt>
                      <c:pt idx="69">
                        <c:v>0.1928</c:v>
                      </c:pt>
                      <c:pt idx="70">
                        <c:v>0.1928</c:v>
                      </c:pt>
                      <c:pt idx="71">
                        <c:v>0.1928</c:v>
                      </c:pt>
                      <c:pt idx="72">
                        <c:v>0.17449999999999999</c:v>
                      </c:pt>
                      <c:pt idx="73">
                        <c:v>0.17449999999999999</c:v>
                      </c:pt>
                      <c:pt idx="74">
                        <c:v>0.17449999999999999</c:v>
                      </c:pt>
                      <c:pt idx="75">
                        <c:v>0.17449999999999999</c:v>
                      </c:pt>
                      <c:pt idx="76">
                        <c:v>0.17449999999999999</c:v>
                      </c:pt>
                      <c:pt idx="77">
                        <c:v>0.17449999999999999</c:v>
                      </c:pt>
                      <c:pt idx="78">
                        <c:v>0.17449999999999999</c:v>
                      </c:pt>
                      <c:pt idx="79">
                        <c:v>0.17449999999999999</c:v>
                      </c:pt>
                      <c:pt idx="80">
                        <c:v>0.17449999999999999</c:v>
                      </c:pt>
                      <c:pt idx="81">
                        <c:v>0.17449999999999999</c:v>
                      </c:pt>
                      <c:pt idx="82">
                        <c:v>0.17449999999999999</c:v>
                      </c:pt>
                      <c:pt idx="83">
                        <c:v>0.17449999999999999</c:v>
                      </c:pt>
                      <c:pt idx="84">
                        <c:v>0.15698999999999999</c:v>
                      </c:pt>
                      <c:pt idx="85">
                        <c:v>0.15698999999999999</c:v>
                      </c:pt>
                      <c:pt idx="86">
                        <c:v>0.15698999999999999</c:v>
                      </c:pt>
                      <c:pt idx="87">
                        <c:v>0.15698999999999999</c:v>
                      </c:pt>
                      <c:pt idx="88">
                        <c:v>0.15698999999999999</c:v>
                      </c:pt>
                      <c:pt idx="89">
                        <c:v>0.15698999999999999</c:v>
                      </c:pt>
                      <c:pt idx="90">
                        <c:v>0.15698999999999999</c:v>
                      </c:pt>
                      <c:pt idx="91">
                        <c:v>0.15698999999999999</c:v>
                      </c:pt>
                      <c:pt idx="92">
                        <c:v>0.15698999999999999</c:v>
                      </c:pt>
                      <c:pt idx="93">
                        <c:v>0.15698999999999999</c:v>
                      </c:pt>
                      <c:pt idx="94">
                        <c:v>0.15698999999999999</c:v>
                      </c:pt>
                      <c:pt idx="95">
                        <c:v>0.15698999999999999</c:v>
                      </c:pt>
                      <c:pt idx="96">
                        <c:v>0.15</c:v>
                      </c:pt>
                      <c:pt idx="97">
                        <c:v>0.15</c:v>
                      </c:pt>
                      <c:pt idx="98">
                        <c:v>0.15</c:v>
                      </c:pt>
                      <c:pt idx="99">
                        <c:v>0.15</c:v>
                      </c:pt>
                      <c:pt idx="100">
                        <c:v>0.15</c:v>
                      </c:pt>
                      <c:pt idx="101">
                        <c:v>0.15</c:v>
                      </c:pt>
                      <c:pt idx="102">
                        <c:v>0.15</c:v>
                      </c:pt>
                      <c:pt idx="103">
                        <c:v>0.15</c:v>
                      </c:pt>
                      <c:pt idx="104">
                        <c:v>0.15</c:v>
                      </c:pt>
                      <c:pt idx="105">
                        <c:v>0.15</c:v>
                      </c:pt>
                      <c:pt idx="106">
                        <c:v>0.15</c:v>
                      </c:pt>
                      <c:pt idx="107">
                        <c:v>0.15</c:v>
                      </c:pt>
                      <c:pt idx="108">
                        <c:v>0.15071000000000001</c:v>
                      </c:pt>
                      <c:pt idx="109">
                        <c:v>0.15071000000000001</c:v>
                      </c:pt>
                      <c:pt idx="110">
                        <c:v>0.15071000000000001</c:v>
                      </c:pt>
                      <c:pt idx="111">
                        <c:v>0.15071000000000001</c:v>
                      </c:pt>
                      <c:pt idx="112">
                        <c:v>0.15071000000000001</c:v>
                      </c:pt>
                      <c:pt idx="113">
                        <c:v>0.15071000000000001</c:v>
                      </c:pt>
                      <c:pt idx="114">
                        <c:v>0.15071000000000001</c:v>
                      </c:pt>
                      <c:pt idx="115">
                        <c:v>0.15071000000000001</c:v>
                      </c:pt>
                      <c:pt idx="116">
                        <c:v>0.15071000000000001</c:v>
                      </c:pt>
                      <c:pt idx="117">
                        <c:v>0.15071000000000001</c:v>
                      </c:pt>
                      <c:pt idx="118">
                        <c:v>0.15071000000000001</c:v>
                      </c:pt>
                      <c:pt idx="119">
                        <c:v>0.15071000000000001</c:v>
                      </c:pt>
                      <c:pt idx="120">
                        <c:v>0.21121000000000001</c:v>
                      </c:pt>
                      <c:pt idx="121">
                        <c:v>0.21121000000000001</c:v>
                      </c:pt>
                      <c:pt idx="122">
                        <c:v>0.21121000000000001</c:v>
                      </c:pt>
                      <c:pt idx="123">
                        <c:v>0.21121000000000001</c:v>
                      </c:pt>
                      <c:pt idx="124">
                        <c:v>0.21121000000000001</c:v>
                      </c:pt>
                      <c:pt idx="125">
                        <c:v>0.21121000000000001</c:v>
                      </c:pt>
                      <c:pt idx="126">
                        <c:v>0.21121000000000001</c:v>
                      </c:pt>
                      <c:pt idx="127">
                        <c:v>0.21121000000000001</c:v>
                      </c:pt>
                      <c:pt idx="128">
                        <c:v>0.21121000000000001</c:v>
                      </c:pt>
                      <c:pt idx="129">
                        <c:v>0.21121000000000001</c:v>
                      </c:pt>
                      <c:pt idx="130">
                        <c:v>0.21121000000000001</c:v>
                      </c:pt>
                      <c:pt idx="131">
                        <c:v>0.21121000000000001</c:v>
                      </c:pt>
                      <c:pt idx="132">
                        <c:v>0.23230000000000001</c:v>
                      </c:pt>
                      <c:pt idx="133">
                        <c:v>0.23230000000000001</c:v>
                      </c:pt>
                      <c:pt idx="134">
                        <c:v>0.23230000000000001</c:v>
                      </c:pt>
                      <c:pt idx="135">
                        <c:v>0.23230000000000001</c:v>
                      </c:pt>
                      <c:pt idx="136">
                        <c:v>0.23230000000000001</c:v>
                      </c:pt>
                      <c:pt idx="137">
                        <c:v>0.23230000000000001</c:v>
                      </c:pt>
                      <c:pt idx="138">
                        <c:v>0.23230000000000001</c:v>
                      </c:pt>
                      <c:pt idx="139">
                        <c:v>0.23230000000000001</c:v>
                      </c:pt>
                      <c:pt idx="140">
                        <c:v>0.23230000000000001</c:v>
                      </c:pt>
                      <c:pt idx="141">
                        <c:v>0.23230000000000001</c:v>
                      </c:pt>
                      <c:pt idx="142">
                        <c:v>0.23230000000000001</c:v>
                      </c:pt>
                      <c:pt idx="143">
                        <c:v>0.23230000000000001</c:v>
                      </c:pt>
                      <c:pt idx="144">
                        <c:v>0.25819999999999999</c:v>
                      </c:pt>
                    </c:numCache>
                  </c:numRef>
                </c:yVal>
                <c:smooth val="0"/>
                <c:extLst xmlns:c15="http://schemas.microsoft.com/office/drawing/2012/chart">
                  <c:ext xmlns:c16="http://schemas.microsoft.com/office/drawing/2014/chart" uri="{C3380CC4-5D6E-409C-BE32-E72D297353CC}">
                    <c16:uniqueId val="{00000007-EBAB-4C3F-A4EA-740D97DC0620}"/>
                  </c:ext>
                </c:extLst>
              </c15:ser>
            </c15:filteredScatterSeries>
          </c:ext>
        </c:extLst>
      </c:scatterChart>
      <c:valAx>
        <c:axId val="588631272"/>
        <c:scaling>
          <c:orientation val="minMax"/>
          <c:max val="44641.75"/>
          <c:min val="44641.25"/>
        </c:scaling>
        <c:delete val="0"/>
        <c:axPos val="b"/>
        <c:majorGridlines>
          <c:spPr>
            <a:ln w="9525" cap="flat" cmpd="sng" algn="ctr">
              <a:solidFill>
                <a:schemeClr val="tx1">
                  <a:lumMod val="15000"/>
                  <a:lumOff val="85000"/>
                </a:schemeClr>
              </a:solidFill>
              <a:round/>
            </a:ln>
            <a:effectLst/>
          </c:spPr>
        </c:majorGridlines>
        <c:numFmt formatCode="m/d/yyyy\ h:mm" sourceLinked="1"/>
        <c:majorTickMark val="none"/>
        <c:minorTickMark val="none"/>
        <c:tickLblPos val="nextTo"/>
        <c:spPr>
          <a:noFill/>
          <a:ln w="9525" cap="flat" cmpd="sng" algn="ctr">
            <a:solidFill>
              <a:schemeClr val="tx1">
                <a:lumMod val="25000"/>
                <a:lumOff val="75000"/>
              </a:schemeClr>
            </a:solidFill>
            <a:round/>
          </a:ln>
          <a:effectLst/>
        </c:spPr>
        <c:txPr>
          <a:bodyPr rot="-60000000" vert="horz"/>
          <a:lstStyle/>
          <a:p>
            <a:pPr>
              <a:defRPr/>
            </a:pPr>
            <a:endParaRPr lang="en-US"/>
          </a:p>
        </c:txPr>
        <c:crossAx val="588631992"/>
        <c:crosses val="autoZero"/>
        <c:crossBetween val="midCat"/>
      </c:valAx>
      <c:valAx>
        <c:axId val="588631992"/>
        <c:scaling>
          <c:orientation val="minMax"/>
        </c:scaling>
        <c:delete val="0"/>
        <c:axPos val="l"/>
        <c:majorGridlines>
          <c:spPr>
            <a:ln w="9525" cap="flat" cmpd="sng" algn="ctr">
              <a:solidFill>
                <a:schemeClr val="tx1">
                  <a:lumMod val="15000"/>
                  <a:lumOff val="85000"/>
                </a:schemeClr>
              </a:solidFill>
              <a:round/>
            </a:ln>
            <a:effectLst/>
          </c:spPr>
        </c:majorGridlines>
        <c:title>
          <c:tx>
            <c:rich>
              <a:bodyPr/>
              <a:lstStyle/>
              <a:p>
                <a:pPr>
                  <a:defRPr/>
                </a:pPr>
                <a:r>
                  <a:rPr lang="en-US"/>
                  <a:t>Current (A)</a:t>
                </a:r>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vert="horz"/>
          <a:lstStyle/>
          <a:p>
            <a:pPr>
              <a:defRPr/>
            </a:pPr>
            <a:endParaRPr lang="en-US"/>
          </a:p>
        </c:txPr>
        <c:crossAx val="588631272"/>
        <c:crosses val="autoZero"/>
        <c:crossBetween val="midCat"/>
      </c:valAx>
    </c:plotArea>
    <c:legend>
      <c:legendPos val="b"/>
      <c:overlay val="0"/>
    </c:legend>
    <c:plotVisOnly val="1"/>
    <c:dispBlanksAs val="gap"/>
    <c:showDLblsOverMax val="0"/>
    <c:extLst/>
  </c:chart>
  <c:txPr>
    <a:bodyPr/>
    <a:lstStyle/>
    <a:p>
      <a:pPr algn="ct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a:pPr>
            <a:r>
              <a:rPr lang="en-US" sz="1600" b="1" i="0" u="none" strike="noStrike" kern="1200" baseline="0">
                <a:solidFill>
                  <a:sysClr val="windowText" lastClr="000000"/>
                </a:solidFill>
              </a:rPr>
              <a:t>21st March  </a:t>
            </a:r>
            <a:r>
              <a:rPr lang="en-US" sz="1600"/>
              <a:t>(OF2 controlled)</a:t>
            </a:r>
          </a:p>
        </c:rich>
      </c:tx>
      <c:overlay val="0"/>
    </c:title>
    <c:autoTitleDeleted val="0"/>
    <c:plotArea>
      <c:layout/>
      <c:scatterChart>
        <c:scatterStyle val="lineMarker"/>
        <c:varyColors val="0"/>
        <c:ser>
          <c:idx val="3"/>
          <c:order val="0"/>
          <c:tx>
            <c:strRef>
              <c:f>Simulation_March!$CD$2</c:f>
              <c:strCache>
                <c:ptCount val="1"/>
                <c:pt idx="0">
                  <c:v>EV0 </c:v>
                </c:pt>
              </c:strCache>
            </c:strRef>
          </c:tx>
          <c:spPr>
            <a:ln w="9525" cap="rnd">
              <a:solidFill>
                <a:srgbClr val="92D050"/>
              </a:solidFill>
              <a:round/>
            </a:ln>
            <a:effectLst/>
          </c:spPr>
          <c:marker>
            <c:symbol val="circle"/>
            <c:size val="2"/>
            <c:spPr>
              <a:solidFill>
                <a:srgbClr val="92D050"/>
              </a:solidFill>
              <a:ln>
                <a:solidFill>
                  <a:srgbClr val="92D050"/>
                </a:solidFill>
              </a:ln>
            </c:spPr>
          </c:marker>
          <c:xVal>
            <c:numRef>
              <c:f>Simulation_March!$A$3:$A$147</c:f>
              <c:numCache>
                <c:formatCode>m/d/yyyy\ h:mm</c:formatCode>
                <c:ptCount val="145"/>
                <c:pt idx="0">
                  <c:v>44641.25</c:v>
                </c:pt>
                <c:pt idx="1">
                  <c:v>44641.253472222219</c:v>
                </c:pt>
                <c:pt idx="2">
                  <c:v>44641.256944444445</c:v>
                </c:pt>
                <c:pt idx="3">
                  <c:v>44641.260416666664</c:v>
                </c:pt>
                <c:pt idx="4">
                  <c:v>44641.263888888891</c:v>
                </c:pt>
                <c:pt idx="5">
                  <c:v>44641.267361111109</c:v>
                </c:pt>
                <c:pt idx="6">
                  <c:v>44641.270833333336</c:v>
                </c:pt>
                <c:pt idx="7">
                  <c:v>44641.274305555555</c:v>
                </c:pt>
                <c:pt idx="8">
                  <c:v>44641.277777777781</c:v>
                </c:pt>
                <c:pt idx="9">
                  <c:v>44641.28125</c:v>
                </c:pt>
                <c:pt idx="10">
                  <c:v>44641.284722222219</c:v>
                </c:pt>
                <c:pt idx="11">
                  <c:v>44641.288194444445</c:v>
                </c:pt>
                <c:pt idx="12">
                  <c:v>44641.291666666664</c:v>
                </c:pt>
                <c:pt idx="13">
                  <c:v>44641.295138888891</c:v>
                </c:pt>
                <c:pt idx="14">
                  <c:v>44641.298611111109</c:v>
                </c:pt>
                <c:pt idx="15">
                  <c:v>44641.302083333336</c:v>
                </c:pt>
                <c:pt idx="16">
                  <c:v>44641.305555555555</c:v>
                </c:pt>
                <c:pt idx="17">
                  <c:v>44641.309027777781</c:v>
                </c:pt>
                <c:pt idx="18">
                  <c:v>44641.3125</c:v>
                </c:pt>
                <c:pt idx="19">
                  <c:v>44641.315972222219</c:v>
                </c:pt>
                <c:pt idx="20">
                  <c:v>44641.319444444445</c:v>
                </c:pt>
                <c:pt idx="21">
                  <c:v>44641.322916666664</c:v>
                </c:pt>
                <c:pt idx="22">
                  <c:v>44641.326388888891</c:v>
                </c:pt>
                <c:pt idx="23">
                  <c:v>44641.329861111109</c:v>
                </c:pt>
                <c:pt idx="24">
                  <c:v>44641.333333333336</c:v>
                </c:pt>
                <c:pt idx="25">
                  <c:v>44641.336805555555</c:v>
                </c:pt>
                <c:pt idx="26">
                  <c:v>44641.340277777781</c:v>
                </c:pt>
                <c:pt idx="27">
                  <c:v>44641.34375</c:v>
                </c:pt>
                <c:pt idx="28">
                  <c:v>44641.347222222219</c:v>
                </c:pt>
                <c:pt idx="29">
                  <c:v>44641.350694444445</c:v>
                </c:pt>
                <c:pt idx="30">
                  <c:v>44641.354166666664</c:v>
                </c:pt>
                <c:pt idx="31">
                  <c:v>44641.357638888891</c:v>
                </c:pt>
                <c:pt idx="32">
                  <c:v>44641.361111111109</c:v>
                </c:pt>
                <c:pt idx="33">
                  <c:v>44641.364583333336</c:v>
                </c:pt>
                <c:pt idx="34">
                  <c:v>44641.368055555555</c:v>
                </c:pt>
                <c:pt idx="35">
                  <c:v>44641.371527777781</c:v>
                </c:pt>
                <c:pt idx="36">
                  <c:v>44641.375</c:v>
                </c:pt>
                <c:pt idx="37">
                  <c:v>44641.378472222219</c:v>
                </c:pt>
                <c:pt idx="38">
                  <c:v>44641.381944444445</c:v>
                </c:pt>
                <c:pt idx="39">
                  <c:v>44641.385416666664</c:v>
                </c:pt>
                <c:pt idx="40">
                  <c:v>44641.388888888891</c:v>
                </c:pt>
                <c:pt idx="41">
                  <c:v>44641.392361111109</c:v>
                </c:pt>
                <c:pt idx="42">
                  <c:v>44641.395833333336</c:v>
                </c:pt>
                <c:pt idx="43">
                  <c:v>44641.399305555555</c:v>
                </c:pt>
                <c:pt idx="44">
                  <c:v>44641.402777777781</c:v>
                </c:pt>
                <c:pt idx="45">
                  <c:v>44641.40625</c:v>
                </c:pt>
                <c:pt idx="46">
                  <c:v>44641.409722222219</c:v>
                </c:pt>
                <c:pt idx="47">
                  <c:v>44641.413194444445</c:v>
                </c:pt>
                <c:pt idx="48">
                  <c:v>44641.416666666664</c:v>
                </c:pt>
                <c:pt idx="49">
                  <c:v>44641.420138888891</c:v>
                </c:pt>
                <c:pt idx="50">
                  <c:v>44641.423611111109</c:v>
                </c:pt>
                <c:pt idx="51">
                  <c:v>44641.427083333336</c:v>
                </c:pt>
                <c:pt idx="52">
                  <c:v>44641.430555555555</c:v>
                </c:pt>
                <c:pt idx="53">
                  <c:v>44641.434027777781</c:v>
                </c:pt>
                <c:pt idx="54">
                  <c:v>44641.4375</c:v>
                </c:pt>
                <c:pt idx="55">
                  <c:v>44641.440972222219</c:v>
                </c:pt>
                <c:pt idx="56">
                  <c:v>44641.444444444445</c:v>
                </c:pt>
                <c:pt idx="57">
                  <c:v>44641.447916666664</c:v>
                </c:pt>
                <c:pt idx="58">
                  <c:v>44641.451388888891</c:v>
                </c:pt>
                <c:pt idx="59">
                  <c:v>44641.454861111109</c:v>
                </c:pt>
                <c:pt idx="60">
                  <c:v>44641.458333333336</c:v>
                </c:pt>
                <c:pt idx="61">
                  <c:v>44641.461805555555</c:v>
                </c:pt>
                <c:pt idx="62">
                  <c:v>44641.465277777781</c:v>
                </c:pt>
                <c:pt idx="63">
                  <c:v>44641.46875</c:v>
                </c:pt>
                <c:pt idx="64">
                  <c:v>44641.472222222219</c:v>
                </c:pt>
                <c:pt idx="65">
                  <c:v>44641.475694444445</c:v>
                </c:pt>
                <c:pt idx="66">
                  <c:v>44641.479166666664</c:v>
                </c:pt>
                <c:pt idx="67">
                  <c:v>44641.482638888891</c:v>
                </c:pt>
                <c:pt idx="68">
                  <c:v>44641.486111111109</c:v>
                </c:pt>
                <c:pt idx="69">
                  <c:v>44641.489583333336</c:v>
                </c:pt>
                <c:pt idx="70">
                  <c:v>44641.493055555555</c:v>
                </c:pt>
                <c:pt idx="71">
                  <c:v>44641.496527777781</c:v>
                </c:pt>
                <c:pt idx="72">
                  <c:v>44641.5</c:v>
                </c:pt>
                <c:pt idx="73">
                  <c:v>44641.503472222219</c:v>
                </c:pt>
                <c:pt idx="74">
                  <c:v>44641.506944444445</c:v>
                </c:pt>
                <c:pt idx="75">
                  <c:v>44641.510416666664</c:v>
                </c:pt>
                <c:pt idx="76">
                  <c:v>44641.513888888891</c:v>
                </c:pt>
                <c:pt idx="77">
                  <c:v>44641.517361111109</c:v>
                </c:pt>
                <c:pt idx="78">
                  <c:v>44641.520833333336</c:v>
                </c:pt>
                <c:pt idx="79">
                  <c:v>44641.524305555555</c:v>
                </c:pt>
                <c:pt idx="80">
                  <c:v>44641.527777777781</c:v>
                </c:pt>
                <c:pt idx="81">
                  <c:v>44641.53125</c:v>
                </c:pt>
                <c:pt idx="82">
                  <c:v>44641.534722222219</c:v>
                </c:pt>
                <c:pt idx="83">
                  <c:v>44641.538194444445</c:v>
                </c:pt>
                <c:pt idx="84">
                  <c:v>44641.541666666664</c:v>
                </c:pt>
                <c:pt idx="85">
                  <c:v>44641.545138888891</c:v>
                </c:pt>
                <c:pt idx="86">
                  <c:v>44641.548611111109</c:v>
                </c:pt>
                <c:pt idx="87">
                  <c:v>44641.552083333336</c:v>
                </c:pt>
                <c:pt idx="88">
                  <c:v>44641.555555555555</c:v>
                </c:pt>
                <c:pt idx="89">
                  <c:v>44641.559027777781</c:v>
                </c:pt>
                <c:pt idx="90">
                  <c:v>44641.5625</c:v>
                </c:pt>
                <c:pt idx="91">
                  <c:v>44641.565972222219</c:v>
                </c:pt>
                <c:pt idx="92">
                  <c:v>44641.569444444445</c:v>
                </c:pt>
                <c:pt idx="93">
                  <c:v>44641.572916666664</c:v>
                </c:pt>
                <c:pt idx="94">
                  <c:v>44641.576388888891</c:v>
                </c:pt>
                <c:pt idx="95">
                  <c:v>44641.579861111109</c:v>
                </c:pt>
                <c:pt idx="96">
                  <c:v>44641.583333333336</c:v>
                </c:pt>
                <c:pt idx="97">
                  <c:v>44641.586805555555</c:v>
                </c:pt>
                <c:pt idx="98">
                  <c:v>44641.590277777781</c:v>
                </c:pt>
                <c:pt idx="99">
                  <c:v>44641.59375</c:v>
                </c:pt>
                <c:pt idx="100">
                  <c:v>44641.597222222219</c:v>
                </c:pt>
                <c:pt idx="101">
                  <c:v>44641.600694444445</c:v>
                </c:pt>
                <c:pt idx="102">
                  <c:v>44641.604166666664</c:v>
                </c:pt>
                <c:pt idx="103">
                  <c:v>44641.607638888891</c:v>
                </c:pt>
                <c:pt idx="104">
                  <c:v>44641.611111111109</c:v>
                </c:pt>
                <c:pt idx="105">
                  <c:v>44641.614583333336</c:v>
                </c:pt>
                <c:pt idx="106">
                  <c:v>44641.618055555555</c:v>
                </c:pt>
                <c:pt idx="107">
                  <c:v>44641.621527777781</c:v>
                </c:pt>
                <c:pt idx="108">
                  <c:v>44641.625</c:v>
                </c:pt>
                <c:pt idx="109">
                  <c:v>44641.628472222219</c:v>
                </c:pt>
                <c:pt idx="110">
                  <c:v>44641.631944444445</c:v>
                </c:pt>
                <c:pt idx="111">
                  <c:v>44641.635416666664</c:v>
                </c:pt>
                <c:pt idx="112">
                  <c:v>44641.638888888891</c:v>
                </c:pt>
                <c:pt idx="113">
                  <c:v>44641.642361111109</c:v>
                </c:pt>
                <c:pt idx="114">
                  <c:v>44641.645833333336</c:v>
                </c:pt>
                <c:pt idx="115">
                  <c:v>44641.649305555555</c:v>
                </c:pt>
                <c:pt idx="116">
                  <c:v>44641.652777777781</c:v>
                </c:pt>
                <c:pt idx="117">
                  <c:v>44641.65625</c:v>
                </c:pt>
                <c:pt idx="118">
                  <c:v>44641.659722222219</c:v>
                </c:pt>
                <c:pt idx="119">
                  <c:v>44641.663194444445</c:v>
                </c:pt>
                <c:pt idx="120">
                  <c:v>44641.666666666664</c:v>
                </c:pt>
                <c:pt idx="121">
                  <c:v>44641.670138888891</c:v>
                </c:pt>
                <c:pt idx="122">
                  <c:v>44641.673611111109</c:v>
                </c:pt>
                <c:pt idx="123">
                  <c:v>44641.677083333336</c:v>
                </c:pt>
                <c:pt idx="124">
                  <c:v>44641.680555555555</c:v>
                </c:pt>
                <c:pt idx="125">
                  <c:v>44641.684027777781</c:v>
                </c:pt>
                <c:pt idx="126">
                  <c:v>44641.6875</c:v>
                </c:pt>
                <c:pt idx="127">
                  <c:v>44641.690972222219</c:v>
                </c:pt>
                <c:pt idx="128">
                  <c:v>44641.694444444445</c:v>
                </c:pt>
                <c:pt idx="129">
                  <c:v>44641.697916666664</c:v>
                </c:pt>
                <c:pt idx="130">
                  <c:v>44641.701388888891</c:v>
                </c:pt>
                <c:pt idx="131">
                  <c:v>44641.704861111109</c:v>
                </c:pt>
                <c:pt idx="132">
                  <c:v>44641.708333333336</c:v>
                </c:pt>
                <c:pt idx="133">
                  <c:v>44641.711805555555</c:v>
                </c:pt>
                <c:pt idx="134">
                  <c:v>44641.715277777781</c:v>
                </c:pt>
                <c:pt idx="135">
                  <c:v>44641.71875</c:v>
                </c:pt>
                <c:pt idx="136">
                  <c:v>44641.722222222219</c:v>
                </c:pt>
                <c:pt idx="137">
                  <c:v>44641.725694444445</c:v>
                </c:pt>
                <c:pt idx="138">
                  <c:v>44641.729166666664</c:v>
                </c:pt>
                <c:pt idx="139">
                  <c:v>44641.732638888891</c:v>
                </c:pt>
                <c:pt idx="140">
                  <c:v>44641.736111111109</c:v>
                </c:pt>
                <c:pt idx="141">
                  <c:v>44641.739583333336</c:v>
                </c:pt>
                <c:pt idx="142">
                  <c:v>44641.743055555555</c:v>
                </c:pt>
                <c:pt idx="143">
                  <c:v>44641.746527777781</c:v>
                </c:pt>
                <c:pt idx="144">
                  <c:v>44641.75</c:v>
                </c:pt>
              </c:numCache>
            </c:numRef>
          </c:xVal>
          <c:yVal>
            <c:numRef>
              <c:f>Simulation_March!$CC$3:$CC$147</c:f>
              <c:numCache>
                <c:formatCode>General</c:formatCode>
                <c:ptCount val="14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20</c:v>
                </c:pt>
                <c:pt idx="22">
                  <c:v>20</c:v>
                </c:pt>
                <c:pt idx="23">
                  <c:v>20</c:v>
                </c:pt>
                <c:pt idx="24">
                  <c:v>20</c:v>
                </c:pt>
                <c:pt idx="25">
                  <c:v>20</c:v>
                </c:pt>
                <c:pt idx="26">
                  <c:v>20</c:v>
                </c:pt>
                <c:pt idx="27">
                  <c:v>20</c:v>
                </c:pt>
                <c:pt idx="28">
                  <c:v>20</c:v>
                </c:pt>
                <c:pt idx="29">
                  <c:v>20</c:v>
                </c:pt>
                <c:pt idx="30">
                  <c:v>20</c:v>
                </c:pt>
                <c:pt idx="31">
                  <c:v>20</c:v>
                </c:pt>
                <c:pt idx="32">
                  <c:v>20</c:v>
                </c:pt>
                <c:pt idx="33">
                  <c:v>20</c:v>
                </c:pt>
                <c:pt idx="34">
                  <c:v>20</c:v>
                </c:pt>
                <c:pt idx="35">
                  <c:v>20</c:v>
                </c:pt>
                <c:pt idx="36">
                  <c:v>20</c:v>
                </c:pt>
                <c:pt idx="37">
                  <c:v>20</c:v>
                </c:pt>
                <c:pt idx="38">
                  <c:v>20</c:v>
                </c:pt>
                <c:pt idx="39">
                  <c:v>20</c:v>
                </c:pt>
                <c:pt idx="40">
                  <c:v>20</c:v>
                </c:pt>
                <c:pt idx="41">
                  <c:v>20</c:v>
                </c:pt>
                <c:pt idx="42">
                  <c:v>20</c:v>
                </c:pt>
                <c:pt idx="43">
                  <c:v>20</c:v>
                </c:pt>
                <c:pt idx="44">
                  <c:v>20</c:v>
                </c:pt>
                <c:pt idx="45">
                  <c:v>20</c:v>
                </c:pt>
                <c:pt idx="46">
                  <c:v>20</c:v>
                </c:pt>
                <c:pt idx="47">
                  <c:v>20</c:v>
                </c:pt>
                <c:pt idx="48">
                  <c:v>20</c:v>
                </c:pt>
                <c:pt idx="49">
                  <c:v>20</c:v>
                </c:pt>
                <c:pt idx="50">
                  <c:v>20</c:v>
                </c:pt>
                <c:pt idx="51">
                  <c:v>20</c:v>
                </c:pt>
                <c:pt idx="52">
                  <c:v>20</c:v>
                </c:pt>
                <c:pt idx="53">
                  <c:v>20</c:v>
                </c:pt>
                <c:pt idx="54">
                  <c:v>20</c:v>
                </c:pt>
                <c:pt idx="55">
                  <c:v>20</c:v>
                </c:pt>
                <c:pt idx="56">
                  <c:v>20</c:v>
                </c:pt>
                <c:pt idx="57">
                  <c:v>20</c:v>
                </c:pt>
                <c:pt idx="58">
                  <c:v>20</c:v>
                </c:pt>
                <c:pt idx="59">
                  <c:v>20</c:v>
                </c:pt>
                <c:pt idx="60">
                  <c:v>20</c:v>
                </c:pt>
                <c:pt idx="61">
                  <c:v>20</c:v>
                </c:pt>
                <c:pt idx="62">
                  <c:v>20</c:v>
                </c:pt>
                <c:pt idx="63">
                  <c:v>20</c:v>
                </c:pt>
                <c:pt idx="64">
                  <c:v>20</c:v>
                </c:pt>
                <c:pt idx="65">
                  <c:v>20</c:v>
                </c:pt>
                <c:pt idx="66">
                  <c:v>20</c:v>
                </c:pt>
                <c:pt idx="67">
                  <c:v>20</c:v>
                </c:pt>
                <c:pt idx="68">
                  <c:v>20</c:v>
                </c:pt>
                <c:pt idx="69">
                  <c:v>20</c:v>
                </c:pt>
                <c:pt idx="70">
                  <c:v>20</c:v>
                </c:pt>
                <c:pt idx="71">
                  <c:v>20</c:v>
                </c:pt>
                <c:pt idx="72">
                  <c:v>20</c:v>
                </c:pt>
                <c:pt idx="73">
                  <c:v>20</c:v>
                </c:pt>
                <c:pt idx="74">
                  <c:v>20</c:v>
                </c:pt>
                <c:pt idx="75">
                  <c:v>20</c:v>
                </c:pt>
                <c:pt idx="76">
                  <c:v>20</c:v>
                </c:pt>
                <c:pt idx="77">
                  <c:v>20</c:v>
                </c:pt>
                <c:pt idx="78">
                  <c:v>20</c:v>
                </c:pt>
                <c:pt idx="79">
                  <c:v>20</c:v>
                </c:pt>
                <c:pt idx="80">
                  <c:v>20</c:v>
                </c:pt>
                <c:pt idx="81">
                  <c:v>20</c:v>
                </c:pt>
                <c:pt idx="82">
                  <c:v>20</c:v>
                </c:pt>
                <c:pt idx="83">
                  <c:v>20</c:v>
                </c:pt>
                <c:pt idx="84">
                  <c:v>20</c:v>
                </c:pt>
                <c:pt idx="85">
                  <c:v>20</c:v>
                </c:pt>
                <c:pt idx="86">
                  <c:v>20</c:v>
                </c:pt>
                <c:pt idx="87">
                  <c:v>20</c:v>
                </c:pt>
                <c:pt idx="88">
                  <c:v>20</c:v>
                </c:pt>
                <c:pt idx="89">
                  <c:v>20</c:v>
                </c:pt>
                <c:pt idx="90">
                  <c:v>20</c:v>
                </c:pt>
                <c:pt idx="91">
                  <c:v>20</c:v>
                </c:pt>
                <c:pt idx="92">
                  <c:v>20</c:v>
                </c:pt>
                <c:pt idx="93">
                  <c:v>20</c:v>
                </c:pt>
                <c:pt idx="94">
                  <c:v>20</c:v>
                </c:pt>
                <c:pt idx="95">
                  <c:v>20</c:v>
                </c:pt>
                <c:pt idx="96">
                  <c:v>20</c:v>
                </c:pt>
                <c:pt idx="97">
                  <c:v>20</c:v>
                </c:pt>
                <c:pt idx="98">
                  <c:v>20</c:v>
                </c:pt>
                <c:pt idx="99">
                  <c:v>20</c:v>
                </c:pt>
                <c:pt idx="100">
                  <c:v>20</c:v>
                </c:pt>
                <c:pt idx="101">
                  <c:v>20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numCache>
            </c:numRef>
          </c:yVal>
          <c:smooth val="0"/>
          <c:extLst>
            <c:ext xmlns:c16="http://schemas.microsoft.com/office/drawing/2014/chart" uri="{C3380CC4-5D6E-409C-BE32-E72D297353CC}">
              <c16:uniqueId val="{00000000-E7C4-4AEA-8E15-A6260BDF328D}"/>
            </c:ext>
          </c:extLst>
        </c:ser>
        <c:ser>
          <c:idx val="1"/>
          <c:order val="1"/>
          <c:tx>
            <c:strRef>
              <c:f>Simulation_March!$CL$2</c:f>
              <c:strCache>
                <c:ptCount val="1"/>
                <c:pt idx="0">
                  <c:v>EV1 </c:v>
                </c:pt>
              </c:strCache>
            </c:strRef>
          </c:tx>
          <c:spPr>
            <a:ln w="9525"/>
          </c:spPr>
          <c:marker>
            <c:symbol val="circle"/>
            <c:size val="2"/>
            <c:spPr>
              <a:ln w="6350"/>
            </c:spPr>
          </c:marker>
          <c:dPt>
            <c:idx val="107"/>
            <c:marker>
              <c:spPr>
                <a:ln w="9525"/>
              </c:spPr>
            </c:marker>
            <c:bubble3D val="0"/>
            <c:extLst>
              <c:ext xmlns:c16="http://schemas.microsoft.com/office/drawing/2014/chart" uri="{C3380CC4-5D6E-409C-BE32-E72D297353CC}">
                <c16:uniqueId val="{00000001-E7C4-4AEA-8E15-A6260BDF328D}"/>
              </c:ext>
            </c:extLst>
          </c:dPt>
          <c:xVal>
            <c:numRef>
              <c:f>Simulation_March!$A$3:$A$147</c:f>
              <c:numCache>
                <c:formatCode>m/d/yyyy\ h:mm</c:formatCode>
                <c:ptCount val="145"/>
                <c:pt idx="0">
                  <c:v>44641.25</c:v>
                </c:pt>
                <c:pt idx="1">
                  <c:v>44641.253472222219</c:v>
                </c:pt>
                <c:pt idx="2">
                  <c:v>44641.256944444445</c:v>
                </c:pt>
                <c:pt idx="3">
                  <c:v>44641.260416666664</c:v>
                </c:pt>
                <c:pt idx="4">
                  <c:v>44641.263888888891</c:v>
                </c:pt>
                <c:pt idx="5">
                  <c:v>44641.267361111109</c:v>
                </c:pt>
                <c:pt idx="6">
                  <c:v>44641.270833333336</c:v>
                </c:pt>
                <c:pt idx="7">
                  <c:v>44641.274305555555</c:v>
                </c:pt>
                <c:pt idx="8">
                  <c:v>44641.277777777781</c:v>
                </c:pt>
                <c:pt idx="9">
                  <c:v>44641.28125</c:v>
                </c:pt>
                <c:pt idx="10">
                  <c:v>44641.284722222219</c:v>
                </c:pt>
                <c:pt idx="11">
                  <c:v>44641.288194444445</c:v>
                </c:pt>
                <c:pt idx="12">
                  <c:v>44641.291666666664</c:v>
                </c:pt>
                <c:pt idx="13">
                  <c:v>44641.295138888891</c:v>
                </c:pt>
                <c:pt idx="14">
                  <c:v>44641.298611111109</c:v>
                </c:pt>
                <c:pt idx="15">
                  <c:v>44641.302083333336</c:v>
                </c:pt>
                <c:pt idx="16">
                  <c:v>44641.305555555555</c:v>
                </c:pt>
                <c:pt idx="17">
                  <c:v>44641.309027777781</c:v>
                </c:pt>
                <c:pt idx="18">
                  <c:v>44641.3125</c:v>
                </c:pt>
                <c:pt idx="19">
                  <c:v>44641.315972222219</c:v>
                </c:pt>
                <c:pt idx="20">
                  <c:v>44641.319444444445</c:v>
                </c:pt>
                <c:pt idx="21">
                  <c:v>44641.322916666664</c:v>
                </c:pt>
                <c:pt idx="22">
                  <c:v>44641.326388888891</c:v>
                </c:pt>
                <c:pt idx="23">
                  <c:v>44641.329861111109</c:v>
                </c:pt>
                <c:pt idx="24">
                  <c:v>44641.333333333336</c:v>
                </c:pt>
                <c:pt idx="25">
                  <c:v>44641.336805555555</c:v>
                </c:pt>
                <c:pt idx="26">
                  <c:v>44641.340277777781</c:v>
                </c:pt>
                <c:pt idx="27">
                  <c:v>44641.34375</c:v>
                </c:pt>
                <c:pt idx="28">
                  <c:v>44641.347222222219</c:v>
                </c:pt>
                <c:pt idx="29">
                  <c:v>44641.350694444445</c:v>
                </c:pt>
                <c:pt idx="30">
                  <c:v>44641.354166666664</c:v>
                </c:pt>
                <c:pt idx="31">
                  <c:v>44641.357638888891</c:v>
                </c:pt>
                <c:pt idx="32">
                  <c:v>44641.361111111109</c:v>
                </c:pt>
                <c:pt idx="33">
                  <c:v>44641.364583333336</c:v>
                </c:pt>
                <c:pt idx="34">
                  <c:v>44641.368055555555</c:v>
                </c:pt>
                <c:pt idx="35">
                  <c:v>44641.371527777781</c:v>
                </c:pt>
                <c:pt idx="36">
                  <c:v>44641.375</c:v>
                </c:pt>
                <c:pt idx="37">
                  <c:v>44641.378472222219</c:v>
                </c:pt>
                <c:pt idx="38">
                  <c:v>44641.381944444445</c:v>
                </c:pt>
                <c:pt idx="39">
                  <c:v>44641.385416666664</c:v>
                </c:pt>
                <c:pt idx="40">
                  <c:v>44641.388888888891</c:v>
                </c:pt>
                <c:pt idx="41">
                  <c:v>44641.392361111109</c:v>
                </c:pt>
                <c:pt idx="42">
                  <c:v>44641.395833333336</c:v>
                </c:pt>
                <c:pt idx="43">
                  <c:v>44641.399305555555</c:v>
                </c:pt>
                <c:pt idx="44">
                  <c:v>44641.402777777781</c:v>
                </c:pt>
                <c:pt idx="45">
                  <c:v>44641.40625</c:v>
                </c:pt>
                <c:pt idx="46">
                  <c:v>44641.409722222219</c:v>
                </c:pt>
                <c:pt idx="47">
                  <c:v>44641.413194444445</c:v>
                </c:pt>
                <c:pt idx="48">
                  <c:v>44641.416666666664</c:v>
                </c:pt>
                <c:pt idx="49">
                  <c:v>44641.420138888891</c:v>
                </c:pt>
                <c:pt idx="50">
                  <c:v>44641.423611111109</c:v>
                </c:pt>
                <c:pt idx="51">
                  <c:v>44641.427083333336</c:v>
                </c:pt>
                <c:pt idx="52">
                  <c:v>44641.430555555555</c:v>
                </c:pt>
                <c:pt idx="53">
                  <c:v>44641.434027777781</c:v>
                </c:pt>
                <c:pt idx="54">
                  <c:v>44641.4375</c:v>
                </c:pt>
                <c:pt idx="55">
                  <c:v>44641.440972222219</c:v>
                </c:pt>
                <c:pt idx="56">
                  <c:v>44641.444444444445</c:v>
                </c:pt>
                <c:pt idx="57">
                  <c:v>44641.447916666664</c:v>
                </c:pt>
                <c:pt idx="58">
                  <c:v>44641.451388888891</c:v>
                </c:pt>
                <c:pt idx="59">
                  <c:v>44641.454861111109</c:v>
                </c:pt>
                <c:pt idx="60">
                  <c:v>44641.458333333336</c:v>
                </c:pt>
                <c:pt idx="61">
                  <c:v>44641.461805555555</c:v>
                </c:pt>
                <c:pt idx="62">
                  <c:v>44641.465277777781</c:v>
                </c:pt>
                <c:pt idx="63">
                  <c:v>44641.46875</c:v>
                </c:pt>
                <c:pt idx="64">
                  <c:v>44641.472222222219</c:v>
                </c:pt>
                <c:pt idx="65">
                  <c:v>44641.475694444445</c:v>
                </c:pt>
                <c:pt idx="66">
                  <c:v>44641.479166666664</c:v>
                </c:pt>
                <c:pt idx="67">
                  <c:v>44641.482638888891</c:v>
                </c:pt>
                <c:pt idx="68">
                  <c:v>44641.486111111109</c:v>
                </c:pt>
                <c:pt idx="69">
                  <c:v>44641.489583333336</c:v>
                </c:pt>
                <c:pt idx="70">
                  <c:v>44641.493055555555</c:v>
                </c:pt>
                <c:pt idx="71">
                  <c:v>44641.496527777781</c:v>
                </c:pt>
                <c:pt idx="72">
                  <c:v>44641.5</c:v>
                </c:pt>
                <c:pt idx="73">
                  <c:v>44641.503472222219</c:v>
                </c:pt>
                <c:pt idx="74">
                  <c:v>44641.506944444445</c:v>
                </c:pt>
                <c:pt idx="75">
                  <c:v>44641.510416666664</c:v>
                </c:pt>
                <c:pt idx="76">
                  <c:v>44641.513888888891</c:v>
                </c:pt>
                <c:pt idx="77">
                  <c:v>44641.517361111109</c:v>
                </c:pt>
                <c:pt idx="78">
                  <c:v>44641.520833333336</c:v>
                </c:pt>
                <c:pt idx="79">
                  <c:v>44641.524305555555</c:v>
                </c:pt>
                <c:pt idx="80">
                  <c:v>44641.527777777781</c:v>
                </c:pt>
                <c:pt idx="81">
                  <c:v>44641.53125</c:v>
                </c:pt>
                <c:pt idx="82">
                  <c:v>44641.534722222219</c:v>
                </c:pt>
                <c:pt idx="83">
                  <c:v>44641.538194444445</c:v>
                </c:pt>
                <c:pt idx="84">
                  <c:v>44641.541666666664</c:v>
                </c:pt>
                <c:pt idx="85">
                  <c:v>44641.545138888891</c:v>
                </c:pt>
                <c:pt idx="86">
                  <c:v>44641.548611111109</c:v>
                </c:pt>
                <c:pt idx="87">
                  <c:v>44641.552083333336</c:v>
                </c:pt>
                <c:pt idx="88">
                  <c:v>44641.555555555555</c:v>
                </c:pt>
                <c:pt idx="89">
                  <c:v>44641.559027777781</c:v>
                </c:pt>
                <c:pt idx="90">
                  <c:v>44641.5625</c:v>
                </c:pt>
                <c:pt idx="91">
                  <c:v>44641.565972222219</c:v>
                </c:pt>
                <c:pt idx="92">
                  <c:v>44641.569444444445</c:v>
                </c:pt>
                <c:pt idx="93">
                  <c:v>44641.572916666664</c:v>
                </c:pt>
                <c:pt idx="94">
                  <c:v>44641.576388888891</c:v>
                </c:pt>
                <c:pt idx="95">
                  <c:v>44641.579861111109</c:v>
                </c:pt>
                <c:pt idx="96">
                  <c:v>44641.583333333336</c:v>
                </c:pt>
                <c:pt idx="97">
                  <c:v>44641.586805555555</c:v>
                </c:pt>
                <c:pt idx="98">
                  <c:v>44641.590277777781</c:v>
                </c:pt>
                <c:pt idx="99">
                  <c:v>44641.59375</c:v>
                </c:pt>
                <c:pt idx="100">
                  <c:v>44641.597222222219</c:v>
                </c:pt>
                <c:pt idx="101">
                  <c:v>44641.600694444445</c:v>
                </c:pt>
                <c:pt idx="102">
                  <c:v>44641.604166666664</c:v>
                </c:pt>
                <c:pt idx="103">
                  <c:v>44641.607638888891</c:v>
                </c:pt>
                <c:pt idx="104">
                  <c:v>44641.611111111109</c:v>
                </c:pt>
                <c:pt idx="105">
                  <c:v>44641.614583333336</c:v>
                </c:pt>
                <c:pt idx="106">
                  <c:v>44641.618055555555</c:v>
                </c:pt>
                <c:pt idx="107">
                  <c:v>44641.621527777781</c:v>
                </c:pt>
                <c:pt idx="108">
                  <c:v>44641.625</c:v>
                </c:pt>
                <c:pt idx="109">
                  <c:v>44641.628472222219</c:v>
                </c:pt>
                <c:pt idx="110">
                  <c:v>44641.631944444445</c:v>
                </c:pt>
                <c:pt idx="111">
                  <c:v>44641.635416666664</c:v>
                </c:pt>
                <c:pt idx="112">
                  <c:v>44641.638888888891</c:v>
                </c:pt>
                <c:pt idx="113">
                  <c:v>44641.642361111109</c:v>
                </c:pt>
                <c:pt idx="114">
                  <c:v>44641.645833333336</c:v>
                </c:pt>
                <c:pt idx="115">
                  <c:v>44641.649305555555</c:v>
                </c:pt>
                <c:pt idx="116">
                  <c:v>44641.652777777781</c:v>
                </c:pt>
                <c:pt idx="117">
                  <c:v>44641.65625</c:v>
                </c:pt>
                <c:pt idx="118">
                  <c:v>44641.659722222219</c:v>
                </c:pt>
                <c:pt idx="119">
                  <c:v>44641.663194444445</c:v>
                </c:pt>
                <c:pt idx="120">
                  <c:v>44641.666666666664</c:v>
                </c:pt>
                <c:pt idx="121">
                  <c:v>44641.670138888891</c:v>
                </c:pt>
                <c:pt idx="122">
                  <c:v>44641.673611111109</c:v>
                </c:pt>
                <c:pt idx="123">
                  <c:v>44641.677083333336</c:v>
                </c:pt>
                <c:pt idx="124">
                  <c:v>44641.680555555555</c:v>
                </c:pt>
                <c:pt idx="125">
                  <c:v>44641.684027777781</c:v>
                </c:pt>
                <c:pt idx="126">
                  <c:v>44641.6875</c:v>
                </c:pt>
                <c:pt idx="127">
                  <c:v>44641.690972222219</c:v>
                </c:pt>
                <c:pt idx="128">
                  <c:v>44641.694444444445</c:v>
                </c:pt>
                <c:pt idx="129">
                  <c:v>44641.697916666664</c:v>
                </c:pt>
                <c:pt idx="130">
                  <c:v>44641.701388888891</c:v>
                </c:pt>
                <c:pt idx="131">
                  <c:v>44641.704861111109</c:v>
                </c:pt>
                <c:pt idx="132">
                  <c:v>44641.708333333336</c:v>
                </c:pt>
                <c:pt idx="133">
                  <c:v>44641.711805555555</c:v>
                </c:pt>
                <c:pt idx="134">
                  <c:v>44641.715277777781</c:v>
                </c:pt>
                <c:pt idx="135">
                  <c:v>44641.71875</c:v>
                </c:pt>
                <c:pt idx="136">
                  <c:v>44641.722222222219</c:v>
                </c:pt>
                <c:pt idx="137">
                  <c:v>44641.725694444445</c:v>
                </c:pt>
                <c:pt idx="138">
                  <c:v>44641.729166666664</c:v>
                </c:pt>
                <c:pt idx="139">
                  <c:v>44641.732638888891</c:v>
                </c:pt>
                <c:pt idx="140">
                  <c:v>44641.736111111109</c:v>
                </c:pt>
                <c:pt idx="141">
                  <c:v>44641.739583333336</c:v>
                </c:pt>
                <c:pt idx="142">
                  <c:v>44641.743055555555</c:v>
                </c:pt>
                <c:pt idx="143">
                  <c:v>44641.746527777781</c:v>
                </c:pt>
                <c:pt idx="144">
                  <c:v>44641.75</c:v>
                </c:pt>
              </c:numCache>
            </c:numRef>
          </c:xVal>
          <c:yVal>
            <c:numRef>
              <c:f>Simulation_March!$CK$3:$CK$147</c:f>
              <c:numCache>
                <c:formatCode>General</c:formatCode>
                <c:ptCount val="14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6</c:v>
                </c:pt>
                <c:pt idx="31">
                  <c:v>6</c:v>
                </c:pt>
                <c:pt idx="32">
                  <c:v>6</c:v>
                </c:pt>
                <c:pt idx="33">
                  <c:v>6</c:v>
                </c:pt>
                <c:pt idx="34">
                  <c:v>6</c:v>
                </c:pt>
                <c:pt idx="35">
                  <c:v>6</c:v>
                </c:pt>
                <c:pt idx="36">
                  <c:v>6</c:v>
                </c:pt>
                <c:pt idx="37">
                  <c:v>6</c:v>
                </c:pt>
                <c:pt idx="38">
                  <c:v>6</c:v>
                </c:pt>
                <c:pt idx="39">
                  <c:v>6</c:v>
                </c:pt>
                <c:pt idx="40">
                  <c:v>6</c:v>
                </c:pt>
                <c:pt idx="41">
                  <c:v>6</c:v>
                </c:pt>
                <c:pt idx="42">
                  <c:v>6</c:v>
                </c:pt>
                <c:pt idx="43">
                  <c:v>6</c:v>
                </c:pt>
                <c:pt idx="44">
                  <c:v>6</c:v>
                </c:pt>
                <c:pt idx="45">
                  <c:v>6</c:v>
                </c:pt>
                <c:pt idx="46">
                  <c:v>6</c:v>
                </c:pt>
                <c:pt idx="47">
                  <c:v>6</c:v>
                </c:pt>
                <c:pt idx="48">
                  <c:v>6</c:v>
                </c:pt>
                <c:pt idx="49">
                  <c:v>6</c:v>
                </c:pt>
                <c:pt idx="50">
                  <c:v>6</c:v>
                </c:pt>
                <c:pt idx="51">
                  <c:v>6</c:v>
                </c:pt>
                <c:pt idx="52">
                  <c:v>6</c:v>
                </c:pt>
                <c:pt idx="53">
                  <c:v>6</c:v>
                </c:pt>
                <c:pt idx="54">
                  <c:v>6</c:v>
                </c:pt>
                <c:pt idx="55">
                  <c:v>6</c:v>
                </c:pt>
                <c:pt idx="56">
                  <c:v>6</c:v>
                </c:pt>
                <c:pt idx="57">
                  <c:v>6</c:v>
                </c:pt>
                <c:pt idx="58">
                  <c:v>6</c:v>
                </c:pt>
                <c:pt idx="59">
                  <c:v>6</c:v>
                </c:pt>
                <c:pt idx="60">
                  <c:v>14.76</c:v>
                </c:pt>
                <c:pt idx="61">
                  <c:v>11.46</c:v>
                </c:pt>
                <c:pt idx="62">
                  <c:v>14.83</c:v>
                </c:pt>
                <c:pt idx="63">
                  <c:v>15.45</c:v>
                </c:pt>
                <c:pt idx="64">
                  <c:v>13.64</c:v>
                </c:pt>
                <c:pt idx="65">
                  <c:v>15.16</c:v>
                </c:pt>
                <c:pt idx="66">
                  <c:v>15.5</c:v>
                </c:pt>
                <c:pt idx="67">
                  <c:v>15.5</c:v>
                </c:pt>
                <c:pt idx="68">
                  <c:v>13.81</c:v>
                </c:pt>
                <c:pt idx="69">
                  <c:v>6.69</c:v>
                </c:pt>
                <c:pt idx="70">
                  <c:v>12.48</c:v>
                </c:pt>
                <c:pt idx="71">
                  <c:v>15.69</c:v>
                </c:pt>
                <c:pt idx="72">
                  <c:v>20</c:v>
                </c:pt>
                <c:pt idx="73">
                  <c:v>20</c:v>
                </c:pt>
                <c:pt idx="74">
                  <c:v>20</c:v>
                </c:pt>
                <c:pt idx="75">
                  <c:v>20</c:v>
                </c:pt>
                <c:pt idx="76">
                  <c:v>20</c:v>
                </c:pt>
                <c:pt idx="77">
                  <c:v>20</c:v>
                </c:pt>
                <c:pt idx="78">
                  <c:v>20</c:v>
                </c:pt>
                <c:pt idx="79">
                  <c:v>20</c:v>
                </c:pt>
                <c:pt idx="80">
                  <c:v>20</c:v>
                </c:pt>
                <c:pt idx="81">
                  <c:v>20</c:v>
                </c:pt>
                <c:pt idx="82">
                  <c:v>20</c:v>
                </c:pt>
                <c:pt idx="83">
                  <c:v>20</c:v>
                </c:pt>
                <c:pt idx="84">
                  <c:v>20</c:v>
                </c:pt>
                <c:pt idx="85">
                  <c:v>20</c:v>
                </c:pt>
                <c:pt idx="86">
                  <c:v>20</c:v>
                </c:pt>
                <c:pt idx="87">
                  <c:v>20</c:v>
                </c:pt>
                <c:pt idx="88">
                  <c:v>20</c:v>
                </c:pt>
                <c:pt idx="89">
                  <c:v>20</c:v>
                </c:pt>
                <c:pt idx="90">
                  <c:v>20</c:v>
                </c:pt>
                <c:pt idx="91">
                  <c:v>20</c:v>
                </c:pt>
                <c:pt idx="92">
                  <c:v>20</c:v>
                </c:pt>
                <c:pt idx="93">
                  <c:v>20</c:v>
                </c:pt>
                <c:pt idx="94">
                  <c:v>20</c:v>
                </c:pt>
                <c:pt idx="95">
                  <c:v>20</c:v>
                </c:pt>
                <c:pt idx="96">
                  <c:v>20</c:v>
                </c:pt>
                <c:pt idx="97">
                  <c:v>20</c:v>
                </c:pt>
                <c:pt idx="98">
                  <c:v>20</c:v>
                </c:pt>
                <c:pt idx="99">
                  <c:v>20</c:v>
                </c:pt>
                <c:pt idx="100">
                  <c:v>20</c:v>
                </c:pt>
                <c:pt idx="101">
                  <c:v>20</c:v>
                </c:pt>
                <c:pt idx="102">
                  <c:v>20</c:v>
                </c:pt>
                <c:pt idx="103">
                  <c:v>20</c:v>
                </c:pt>
                <c:pt idx="104">
                  <c:v>20</c:v>
                </c:pt>
                <c:pt idx="105">
                  <c:v>20</c:v>
                </c:pt>
                <c:pt idx="106">
                  <c:v>20</c:v>
                </c:pt>
                <c:pt idx="107">
                  <c:v>20</c:v>
                </c:pt>
                <c:pt idx="108">
                  <c:v>20</c:v>
                </c:pt>
                <c:pt idx="109">
                  <c:v>20</c:v>
                </c:pt>
                <c:pt idx="110">
                  <c:v>20</c:v>
                </c:pt>
                <c:pt idx="111">
                  <c:v>20</c:v>
                </c:pt>
                <c:pt idx="112">
                  <c:v>20</c:v>
                </c:pt>
                <c:pt idx="113">
                  <c:v>20</c:v>
                </c:pt>
                <c:pt idx="114">
                  <c:v>20</c:v>
                </c:pt>
                <c:pt idx="115">
                  <c:v>20</c:v>
                </c:pt>
                <c:pt idx="116">
                  <c:v>20</c:v>
                </c:pt>
                <c:pt idx="117">
                  <c:v>20</c:v>
                </c:pt>
                <c:pt idx="118">
                  <c:v>20</c:v>
                </c:pt>
                <c:pt idx="119">
                  <c:v>20</c:v>
                </c:pt>
                <c:pt idx="120">
                  <c:v>20</c:v>
                </c:pt>
                <c:pt idx="121">
                  <c:v>20</c:v>
                </c:pt>
                <c:pt idx="122">
                  <c:v>20</c:v>
                </c:pt>
                <c:pt idx="123">
                  <c:v>20</c:v>
                </c:pt>
                <c:pt idx="124">
                  <c:v>20</c:v>
                </c:pt>
                <c:pt idx="125">
                  <c:v>20</c:v>
                </c:pt>
                <c:pt idx="126">
                  <c:v>20</c:v>
                </c:pt>
                <c:pt idx="127">
                  <c:v>20</c:v>
                </c:pt>
                <c:pt idx="128">
                  <c:v>20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numCache>
            </c:numRef>
          </c:yVal>
          <c:smooth val="0"/>
          <c:extLst>
            <c:ext xmlns:c16="http://schemas.microsoft.com/office/drawing/2014/chart" uri="{C3380CC4-5D6E-409C-BE32-E72D297353CC}">
              <c16:uniqueId val="{00000002-E7C4-4AEA-8E15-A6260BDF328D}"/>
            </c:ext>
          </c:extLst>
        </c:ser>
        <c:ser>
          <c:idx val="0"/>
          <c:order val="2"/>
          <c:tx>
            <c:strRef>
              <c:f>Simulation_March!$BZ$2</c:f>
              <c:strCache>
                <c:ptCount val="1"/>
                <c:pt idx="0">
                  <c:v>EV2 </c:v>
                </c:pt>
              </c:strCache>
            </c:strRef>
          </c:tx>
          <c:spPr>
            <a:ln w="9525" cap="rnd">
              <a:solidFill>
                <a:schemeClr val="accent1"/>
              </a:solidFill>
              <a:round/>
            </a:ln>
            <a:effectLst/>
          </c:spPr>
          <c:marker>
            <c:symbol val="circle"/>
            <c:size val="2"/>
            <c:spPr>
              <a:solidFill>
                <a:schemeClr val="accent1"/>
              </a:solidFill>
              <a:ln w="9525">
                <a:solidFill>
                  <a:schemeClr val="accent1"/>
                </a:solidFill>
              </a:ln>
              <a:effectLst/>
            </c:spPr>
          </c:marker>
          <c:xVal>
            <c:numRef>
              <c:f>Simulation_March!$A$3:$A$147</c:f>
              <c:numCache>
                <c:formatCode>m/d/yyyy\ h:mm</c:formatCode>
                <c:ptCount val="145"/>
                <c:pt idx="0">
                  <c:v>44641.25</c:v>
                </c:pt>
                <c:pt idx="1">
                  <c:v>44641.253472222219</c:v>
                </c:pt>
                <c:pt idx="2">
                  <c:v>44641.256944444445</c:v>
                </c:pt>
                <c:pt idx="3">
                  <c:v>44641.260416666664</c:v>
                </c:pt>
                <c:pt idx="4">
                  <c:v>44641.263888888891</c:v>
                </c:pt>
                <c:pt idx="5">
                  <c:v>44641.267361111109</c:v>
                </c:pt>
                <c:pt idx="6">
                  <c:v>44641.270833333336</c:v>
                </c:pt>
                <c:pt idx="7">
                  <c:v>44641.274305555555</c:v>
                </c:pt>
                <c:pt idx="8">
                  <c:v>44641.277777777781</c:v>
                </c:pt>
                <c:pt idx="9">
                  <c:v>44641.28125</c:v>
                </c:pt>
                <c:pt idx="10">
                  <c:v>44641.284722222219</c:v>
                </c:pt>
                <c:pt idx="11">
                  <c:v>44641.288194444445</c:v>
                </c:pt>
                <c:pt idx="12">
                  <c:v>44641.291666666664</c:v>
                </c:pt>
                <c:pt idx="13">
                  <c:v>44641.295138888891</c:v>
                </c:pt>
                <c:pt idx="14">
                  <c:v>44641.298611111109</c:v>
                </c:pt>
                <c:pt idx="15">
                  <c:v>44641.302083333336</c:v>
                </c:pt>
                <c:pt idx="16">
                  <c:v>44641.305555555555</c:v>
                </c:pt>
                <c:pt idx="17">
                  <c:v>44641.309027777781</c:v>
                </c:pt>
                <c:pt idx="18">
                  <c:v>44641.3125</c:v>
                </c:pt>
                <c:pt idx="19">
                  <c:v>44641.315972222219</c:v>
                </c:pt>
                <c:pt idx="20">
                  <c:v>44641.319444444445</c:v>
                </c:pt>
                <c:pt idx="21">
                  <c:v>44641.322916666664</c:v>
                </c:pt>
                <c:pt idx="22">
                  <c:v>44641.326388888891</c:v>
                </c:pt>
                <c:pt idx="23">
                  <c:v>44641.329861111109</c:v>
                </c:pt>
                <c:pt idx="24">
                  <c:v>44641.333333333336</c:v>
                </c:pt>
                <c:pt idx="25">
                  <c:v>44641.336805555555</c:v>
                </c:pt>
                <c:pt idx="26">
                  <c:v>44641.340277777781</c:v>
                </c:pt>
                <c:pt idx="27">
                  <c:v>44641.34375</c:v>
                </c:pt>
                <c:pt idx="28">
                  <c:v>44641.347222222219</c:v>
                </c:pt>
                <c:pt idx="29">
                  <c:v>44641.350694444445</c:v>
                </c:pt>
                <c:pt idx="30">
                  <c:v>44641.354166666664</c:v>
                </c:pt>
                <c:pt idx="31">
                  <c:v>44641.357638888891</c:v>
                </c:pt>
                <c:pt idx="32">
                  <c:v>44641.361111111109</c:v>
                </c:pt>
                <c:pt idx="33">
                  <c:v>44641.364583333336</c:v>
                </c:pt>
                <c:pt idx="34">
                  <c:v>44641.368055555555</c:v>
                </c:pt>
                <c:pt idx="35">
                  <c:v>44641.371527777781</c:v>
                </c:pt>
                <c:pt idx="36">
                  <c:v>44641.375</c:v>
                </c:pt>
                <c:pt idx="37">
                  <c:v>44641.378472222219</c:v>
                </c:pt>
                <c:pt idx="38">
                  <c:v>44641.381944444445</c:v>
                </c:pt>
                <c:pt idx="39">
                  <c:v>44641.385416666664</c:v>
                </c:pt>
                <c:pt idx="40">
                  <c:v>44641.388888888891</c:v>
                </c:pt>
                <c:pt idx="41">
                  <c:v>44641.392361111109</c:v>
                </c:pt>
                <c:pt idx="42">
                  <c:v>44641.395833333336</c:v>
                </c:pt>
                <c:pt idx="43">
                  <c:v>44641.399305555555</c:v>
                </c:pt>
                <c:pt idx="44">
                  <c:v>44641.402777777781</c:v>
                </c:pt>
                <c:pt idx="45">
                  <c:v>44641.40625</c:v>
                </c:pt>
                <c:pt idx="46">
                  <c:v>44641.409722222219</c:v>
                </c:pt>
                <c:pt idx="47">
                  <c:v>44641.413194444445</c:v>
                </c:pt>
                <c:pt idx="48">
                  <c:v>44641.416666666664</c:v>
                </c:pt>
                <c:pt idx="49">
                  <c:v>44641.420138888891</c:v>
                </c:pt>
                <c:pt idx="50">
                  <c:v>44641.423611111109</c:v>
                </c:pt>
                <c:pt idx="51">
                  <c:v>44641.427083333336</c:v>
                </c:pt>
                <c:pt idx="52">
                  <c:v>44641.430555555555</c:v>
                </c:pt>
                <c:pt idx="53">
                  <c:v>44641.434027777781</c:v>
                </c:pt>
                <c:pt idx="54">
                  <c:v>44641.4375</c:v>
                </c:pt>
                <c:pt idx="55">
                  <c:v>44641.440972222219</c:v>
                </c:pt>
                <c:pt idx="56">
                  <c:v>44641.444444444445</c:v>
                </c:pt>
                <c:pt idx="57">
                  <c:v>44641.447916666664</c:v>
                </c:pt>
                <c:pt idx="58">
                  <c:v>44641.451388888891</c:v>
                </c:pt>
                <c:pt idx="59">
                  <c:v>44641.454861111109</c:v>
                </c:pt>
                <c:pt idx="60">
                  <c:v>44641.458333333336</c:v>
                </c:pt>
                <c:pt idx="61">
                  <c:v>44641.461805555555</c:v>
                </c:pt>
                <c:pt idx="62">
                  <c:v>44641.465277777781</c:v>
                </c:pt>
                <c:pt idx="63">
                  <c:v>44641.46875</c:v>
                </c:pt>
                <c:pt idx="64">
                  <c:v>44641.472222222219</c:v>
                </c:pt>
                <c:pt idx="65">
                  <c:v>44641.475694444445</c:v>
                </c:pt>
                <c:pt idx="66">
                  <c:v>44641.479166666664</c:v>
                </c:pt>
                <c:pt idx="67">
                  <c:v>44641.482638888891</c:v>
                </c:pt>
                <c:pt idx="68">
                  <c:v>44641.486111111109</c:v>
                </c:pt>
                <c:pt idx="69">
                  <c:v>44641.489583333336</c:v>
                </c:pt>
                <c:pt idx="70">
                  <c:v>44641.493055555555</c:v>
                </c:pt>
                <c:pt idx="71">
                  <c:v>44641.496527777781</c:v>
                </c:pt>
                <c:pt idx="72">
                  <c:v>44641.5</c:v>
                </c:pt>
                <c:pt idx="73">
                  <c:v>44641.503472222219</c:v>
                </c:pt>
                <c:pt idx="74">
                  <c:v>44641.506944444445</c:v>
                </c:pt>
                <c:pt idx="75">
                  <c:v>44641.510416666664</c:v>
                </c:pt>
                <c:pt idx="76">
                  <c:v>44641.513888888891</c:v>
                </c:pt>
                <c:pt idx="77">
                  <c:v>44641.517361111109</c:v>
                </c:pt>
                <c:pt idx="78">
                  <c:v>44641.520833333336</c:v>
                </c:pt>
                <c:pt idx="79">
                  <c:v>44641.524305555555</c:v>
                </c:pt>
                <c:pt idx="80">
                  <c:v>44641.527777777781</c:v>
                </c:pt>
                <c:pt idx="81">
                  <c:v>44641.53125</c:v>
                </c:pt>
                <c:pt idx="82">
                  <c:v>44641.534722222219</c:v>
                </c:pt>
                <c:pt idx="83">
                  <c:v>44641.538194444445</c:v>
                </c:pt>
                <c:pt idx="84">
                  <c:v>44641.541666666664</c:v>
                </c:pt>
                <c:pt idx="85">
                  <c:v>44641.545138888891</c:v>
                </c:pt>
                <c:pt idx="86">
                  <c:v>44641.548611111109</c:v>
                </c:pt>
                <c:pt idx="87">
                  <c:v>44641.552083333336</c:v>
                </c:pt>
                <c:pt idx="88">
                  <c:v>44641.555555555555</c:v>
                </c:pt>
                <c:pt idx="89">
                  <c:v>44641.559027777781</c:v>
                </c:pt>
                <c:pt idx="90">
                  <c:v>44641.5625</c:v>
                </c:pt>
                <c:pt idx="91">
                  <c:v>44641.565972222219</c:v>
                </c:pt>
                <c:pt idx="92">
                  <c:v>44641.569444444445</c:v>
                </c:pt>
                <c:pt idx="93">
                  <c:v>44641.572916666664</c:v>
                </c:pt>
                <c:pt idx="94">
                  <c:v>44641.576388888891</c:v>
                </c:pt>
                <c:pt idx="95">
                  <c:v>44641.579861111109</c:v>
                </c:pt>
                <c:pt idx="96">
                  <c:v>44641.583333333336</c:v>
                </c:pt>
                <c:pt idx="97">
                  <c:v>44641.586805555555</c:v>
                </c:pt>
                <c:pt idx="98">
                  <c:v>44641.590277777781</c:v>
                </c:pt>
                <c:pt idx="99">
                  <c:v>44641.59375</c:v>
                </c:pt>
                <c:pt idx="100">
                  <c:v>44641.597222222219</c:v>
                </c:pt>
                <c:pt idx="101">
                  <c:v>44641.600694444445</c:v>
                </c:pt>
                <c:pt idx="102">
                  <c:v>44641.604166666664</c:v>
                </c:pt>
                <c:pt idx="103">
                  <c:v>44641.607638888891</c:v>
                </c:pt>
                <c:pt idx="104">
                  <c:v>44641.611111111109</c:v>
                </c:pt>
                <c:pt idx="105">
                  <c:v>44641.614583333336</c:v>
                </c:pt>
                <c:pt idx="106">
                  <c:v>44641.618055555555</c:v>
                </c:pt>
                <c:pt idx="107">
                  <c:v>44641.621527777781</c:v>
                </c:pt>
                <c:pt idx="108">
                  <c:v>44641.625</c:v>
                </c:pt>
                <c:pt idx="109">
                  <c:v>44641.628472222219</c:v>
                </c:pt>
                <c:pt idx="110">
                  <c:v>44641.631944444445</c:v>
                </c:pt>
                <c:pt idx="111">
                  <c:v>44641.635416666664</c:v>
                </c:pt>
                <c:pt idx="112">
                  <c:v>44641.638888888891</c:v>
                </c:pt>
                <c:pt idx="113">
                  <c:v>44641.642361111109</c:v>
                </c:pt>
                <c:pt idx="114">
                  <c:v>44641.645833333336</c:v>
                </c:pt>
                <c:pt idx="115">
                  <c:v>44641.649305555555</c:v>
                </c:pt>
                <c:pt idx="116">
                  <c:v>44641.652777777781</c:v>
                </c:pt>
                <c:pt idx="117">
                  <c:v>44641.65625</c:v>
                </c:pt>
                <c:pt idx="118">
                  <c:v>44641.659722222219</c:v>
                </c:pt>
                <c:pt idx="119">
                  <c:v>44641.663194444445</c:v>
                </c:pt>
                <c:pt idx="120">
                  <c:v>44641.666666666664</c:v>
                </c:pt>
                <c:pt idx="121">
                  <c:v>44641.670138888891</c:v>
                </c:pt>
                <c:pt idx="122">
                  <c:v>44641.673611111109</c:v>
                </c:pt>
                <c:pt idx="123">
                  <c:v>44641.677083333336</c:v>
                </c:pt>
                <c:pt idx="124">
                  <c:v>44641.680555555555</c:v>
                </c:pt>
                <c:pt idx="125">
                  <c:v>44641.684027777781</c:v>
                </c:pt>
                <c:pt idx="126">
                  <c:v>44641.6875</c:v>
                </c:pt>
                <c:pt idx="127">
                  <c:v>44641.690972222219</c:v>
                </c:pt>
                <c:pt idx="128">
                  <c:v>44641.694444444445</c:v>
                </c:pt>
                <c:pt idx="129">
                  <c:v>44641.697916666664</c:v>
                </c:pt>
                <c:pt idx="130">
                  <c:v>44641.701388888891</c:v>
                </c:pt>
                <c:pt idx="131">
                  <c:v>44641.704861111109</c:v>
                </c:pt>
                <c:pt idx="132">
                  <c:v>44641.708333333336</c:v>
                </c:pt>
                <c:pt idx="133">
                  <c:v>44641.711805555555</c:v>
                </c:pt>
                <c:pt idx="134">
                  <c:v>44641.715277777781</c:v>
                </c:pt>
                <c:pt idx="135">
                  <c:v>44641.71875</c:v>
                </c:pt>
                <c:pt idx="136">
                  <c:v>44641.722222222219</c:v>
                </c:pt>
                <c:pt idx="137">
                  <c:v>44641.725694444445</c:v>
                </c:pt>
                <c:pt idx="138">
                  <c:v>44641.729166666664</c:v>
                </c:pt>
                <c:pt idx="139">
                  <c:v>44641.732638888891</c:v>
                </c:pt>
                <c:pt idx="140">
                  <c:v>44641.736111111109</c:v>
                </c:pt>
                <c:pt idx="141">
                  <c:v>44641.739583333336</c:v>
                </c:pt>
                <c:pt idx="142">
                  <c:v>44641.743055555555</c:v>
                </c:pt>
                <c:pt idx="143">
                  <c:v>44641.746527777781</c:v>
                </c:pt>
                <c:pt idx="144">
                  <c:v>44641.75</c:v>
                </c:pt>
              </c:numCache>
            </c:numRef>
          </c:xVal>
          <c:yVal>
            <c:numRef>
              <c:f>Simulation_March!$BY$3:$BY$147</c:f>
              <c:numCache>
                <c:formatCode>General</c:formatCode>
                <c:ptCount val="14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8.61</c:v>
                </c:pt>
                <c:pt idx="21">
                  <c:v>6</c:v>
                </c:pt>
                <c:pt idx="22">
                  <c:v>6</c:v>
                </c:pt>
                <c:pt idx="23">
                  <c:v>12.83</c:v>
                </c:pt>
                <c:pt idx="24">
                  <c:v>6</c:v>
                </c:pt>
                <c:pt idx="25">
                  <c:v>6</c:v>
                </c:pt>
                <c:pt idx="26">
                  <c:v>6</c:v>
                </c:pt>
                <c:pt idx="27">
                  <c:v>6</c:v>
                </c:pt>
                <c:pt idx="28">
                  <c:v>6</c:v>
                </c:pt>
                <c:pt idx="29">
                  <c:v>6</c:v>
                </c:pt>
                <c:pt idx="30">
                  <c:v>6</c:v>
                </c:pt>
                <c:pt idx="31">
                  <c:v>6</c:v>
                </c:pt>
                <c:pt idx="32">
                  <c:v>6.7</c:v>
                </c:pt>
                <c:pt idx="33">
                  <c:v>7.67</c:v>
                </c:pt>
                <c:pt idx="34">
                  <c:v>6.47</c:v>
                </c:pt>
                <c:pt idx="35">
                  <c:v>7.6</c:v>
                </c:pt>
                <c:pt idx="36">
                  <c:v>19.95</c:v>
                </c:pt>
                <c:pt idx="37">
                  <c:v>20</c:v>
                </c:pt>
                <c:pt idx="38">
                  <c:v>20</c:v>
                </c:pt>
                <c:pt idx="39">
                  <c:v>20</c:v>
                </c:pt>
                <c:pt idx="40">
                  <c:v>19.850000000000001</c:v>
                </c:pt>
                <c:pt idx="41">
                  <c:v>20</c:v>
                </c:pt>
                <c:pt idx="42">
                  <c:v>20</c:v>
                </c:pt>
                <c:pt idx="43">
                  <c:v>20</c:v>
                </c:pt>
                <c:pt idx="44">
                  <c:v>20</c:v>
                </c:pt>
                <c:pt idx="45">
                  <c:v>20</c:v>
                </c:pt>
                <c:pt idx="46">
                  <c:v>20</c:v>
                </c:pt>
                <c:pt idx="47">
                  <c:v>20</c:v>
                </c:pt>
                <c:pt idx="48">
                  <c:v>20</c:v>
                </c:pt>
                <c:pt idx="49">
                  <c:v>20</c:v>
                </c:pt>
                <c:pt idx="50">
                  <c:v>20</c:v>
                </c:pt>
                <c:pt idx="51">
                  <c:v>20</c:v>
                </c:pt>
                <c:pt idx="52">
                  <c:v>20</c:v>
                </c:pt>
                <c:pt idx="53">
                  <c:v>20</c:v>
                </c:pt>
                <c:pt idx="54">
                  <c:v>20</c:v>
                </c:pt>
                <c:pt idx="55">
                  <c:v>20</c:v>
                </c:pt>
                <c:pt idx="56">
                  <c:v>20</c:v>
                </c:pt>
                <c:pt idx="57">
                  <c:v>20</c:v>
                </c:pt>
                <c:pt idx="58">
                  <c:v>20</c:v>
                </c:pt>
                <c:pt idx="59">
                  <c:v>20</c:v>
                </c:pt>
                <c:pt idx="60">
                  <c:v>20</c:v>
                </c:pt>
                <c:pt idx="61">
                  <c:v>20</c:v>
                </c:pt>
                <c:pt idx="62">
                  <c:v>20</c:v>
                </c:pt>
                <c:pt idx="63">
                  <c:v>20</c:v>
                </c:pt>
                <c:pt idx="64">
                  <c:v>20</c:v>
                </c:pt>
                <c:pt idx="65">
                  <c:v>20</c:v>
                </c:pt>
                <c:pt idx="66">
                  <c:v>20</c:v>
                </c:pt>
                <c:pt idx="67">
                  <c:v>20</c:v>
                </c:pt>
                <c:pt idx="68">
                  <c:v>20</c:v>
                </c:pt>
                <c:pt idx="69">
                  <c:v>20</c:v>
                </c:pt>
                <c:pt idx="70">
                  <c:v>20</c:v>
                </c:pt>
                <c:pt idx="71">
                  <c:v>20</c:v>
                </c:pt>
                <c:pt idx="72">
                  <c:v>20</c:v>
                </c:pt>
                <c:pt idx="73">
                  <c:v>20</c:v>
                </c:pt>
                <c:pt idx="74">
                  <c:v>20</c:v>
                </c:pt>
                <c:pt idx="75">
                  <c:v>20</c:v>
                </c:pt>
                <c:pt idx="76">
                  <c:v>20</c:v>
                </c:pt>
                <c:pt idx="77">
                  <c:v>20</c:v>
                </c:pt>
                <c:pt idx="78">
                  <c:v>20</c:v>
                </c:pt>
                <c:pt idx="79">
                  <c:v>20</c:v>
                </c:pt>
                <c:pt idx="80">
                  <c:v>20</c:v>
                </c:pt>
                <c:pt idx="81">
                  <c:v>20</c:v>
                </c:pt>
                <c:pt idx="82">
                  <c:v>20</c:v>
                </c:pt>
                <c:pt idx="83">
                  <c:v>20</c:v>
                </c:pt>
                <c:pt idx="84">
                  <c:v>20</c:v>
                </c:pt>
                <c:pt idx="85">
                  <c:v>20</c:v>
                </c:pt>
                <c:pt idx="86">
                  <c:v>20</c:v>
                </c:pt>
                <c:pt idx="87">
                  <c:v>20</c:v>
                </c:pt>
                <c:pt idx="88">
                  <c:v>20</c:v>
                </c:pt>
                <c:pt idx="89">
                  <c:v>20</c:v>
                </c:pt>
                <c:pt idx="90">
                  <c:v>20</c:v>
                </c:pt>
                <c:pt idx="91">
                  <c:v>20</c:v>
                </c:pt>
                <c:pt idx="92">
                  <c:v>20</c:v>
                </c:pt>
                <c:pt idx="93">
                  <c:v>20</c:v>
                </c:pt>
                <c:pt idx="94">
                  <c:v>20</c:v>
                </c:pt>
                <c:pt idx="95">
                  <c:v>20</c:v>
                </c:pt>
                <c:pt idx="96">
                  <c:v>20</c:v>
                </c:pt>
                <c:pt idx="97">
                  <c:v>20</c:v>
                </c:pt>
                <c:pt idx="98">
                  <c:v>20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numCache>
            </c:numRef>
          </c:yVal>
          <c:smooth val="0"/>
          <c:extLst>
            <c:ext xmlns:c16="http://schemas.microsoft.com/office/drawing/2014/chart" uri="{C3380CC4-5D6E-409C-BE32-E72D297353CC}">
              <c16:uniqueId val="{00000003-E7C4-4AEA-8E15-A6260BDF328D}"/>
            </c:ext>
          </c:extLst>
        </c:ser>
        <c:ser>
          <c:idx val="5"/>
          <c:order val="3"/>
          <c:tx>
            <c:strRef>
              <c:f>Simulation_March!$CH$2</c:f>
              <c:strCache>
                <c:ptCount val="1"/>
                <c:pt idx="0">
                  <c:v>EV3 </c:v>
                </c:pt>
              </c:strCache>
            </c:strRef>
          </c:tx>
          <c:spPr>
            <a:ln w="9525">
              <a:solidFill>
                <a:schemeClr val="accent4">
                  <a:lumMod val="75000"/>
                </a:schemeClr>
              </a:solidFill>
            </a:ln>
          </c:spPr>
          <c:marker>
            <c:symbol val="circle"/>
            <c:size val="2"/>
            <c:spPr>
              <a:solidFill>
                <a:schemeClr val="accent4">
                  <a:lumMod val="75000"/>
                </a:schemeClr>
              </a:solidFill>
              <a:ln>
                <a:solidFill>
                  <a:schemeClr val="accent4">
                    <a:lumMod val="75000"/>
                  </a:schemeClr>
                </a:solidFill>
              </a:ln>
            </c:spPr>
          </c:marker>
          <c:xVal>
            <c:numRef>
              <c:f>Simulation_March!$A$3:$A$147</c:f>
              <c:numCache>
                <c:formatCode>m/d/yyyy\ h:mm</c:formatCode>
                <c:ptCount val="145"/>
                <c:pt idx="0">
                  <c:v>44641.25</c:v>
                </c:pt>
                <c:pt idx="1">
                  <c:v>44641.253472222219</c:v>
                </c:pt>
                <c:pt idx="2">
                  <c:v>44641.256944444445</c:v>
                </c:pt>
                <c:pt idx="3">
                  <c:v>44641.260416666664</c:v>
                </c:pt>
                <c:pt idx="4">
                  <c:v>44641.263888888891</c:v>
                </c:pt>
                <c:pt idx="5">
                  <c:v>44641.267361111109</c:v>
                </c:pt>
                <c:pt idx="6">
                  <c:v>44641.270833333336</c:v>
                </c:pt>
                <c:pt idx="7">
                  <c:v>44641.274305555555</c:v>
                </c:pt>
                <c:pt idx="8">
                  <c:v>44641.277777777781</c:v>
                </c:pt>
                <c:pt idx="9">
                  <c:v>44641.28125</c:v>
                </c:pt>
                <c:pt idx="10">
                  <c:v>44641.284722222219</c:v>
                </c:pt>
                <c:pt idx="11">
                  <c:v>44641.288194444445</c:v>
                </c:pt>
                <c:pt idx="12">
                  <c:v>44641.291666666664</c:v>
                </c:pt>
                <c:pt idx="13">
                  <c:v>44641.295138888891</c:v>
                </c:pt>
                <c:pt idx="14">
                  <c:v>44641.298611111109</c:v>
                </c:pt>
                <c:pt idx="15">
                  <c:v>44641.302083333336</c:v>
                </c:pt>
                <c:pt idx="16">
                  <c:v>44641.305555555555</c:v>
                </c:pt>
                <c:pt idx="17">
                  <c:v>44641.309027777781</c:v>
                </c:pt>
                <c:pt idx="18">
                  <c:v>44641.3125</c:v>
                </c:pt>
                <c:pt idx="19">
                  <c:v>44641.315972222219</c:v>
                </c:pt>
                <c:pt idx="20">
                  <c:v>44641.319444444445</c:v>
                </c:pt>
                <c:pt idx="21">
                  <c:v>44641.322916666664</c:v>
                </c:pt>
                <c:pt idx="22">
                  <c:v>44641.326388888891</c:v>
                </c:pt>
                <c:pt idx="23">
                  <c:v>44641.329861111109</c:v>
                </c:pt>
                <c:pt idx="24">
                  <c:v>44641.333333333336</c:v>
                </c:pt>
                <c:pt idx="25">
                  <c:v>44641.336805555555</c:v>
                </c:pt>
                <c:pt idx="26">
                  <c:v>44641.340277777781</c:v>
                </c:pt>
                <c:pt idx="27">
                  <c:v>44641.34375</c:v>
                </c:pt>
                <c:pt idx="28">
                  <c:v>44641.347222222219</c:v>
                </c:pt>
                <c:pt idx="29">
                  <c:v>44641.350694444445</c:v>
                </c:pt>
                <c:pt idx="30">
                  <c:v>44641.354166666664</c:v>
                </c:pt>
                <c:pt idx="31">
                  <c:v>44641.357638888891</c:v>
                </c:pt>
                <c:pt idx="32">
                  <c:v>44641.361111111109</c:v>
                </c:pt>
                <c:pt idx="33">
                  <c:v>44641.364583333336</c:v>
                </c:pt>
                <c:pt idx="34">
                  <c:v>44641.368055555555</c:v>
                </c:pt>
                <c:pt idx="35">
                  <c:v>44641.371527777781</c:v>
                </c:pt>
                <c:pt idx="36">
                  <c:v>44641.375</c:v>
                </c:pt>
                <c:pt idx="37">
                  <c:v>44641.378472222219</c:v>
                </c:pt>
                <c:pt idx="38">
                  <c:v>44641.381944444445</c:v>
                </c:pt>
                <c:pt idx="39">
                  <c:v>44641.385416666664</c:v>
                </c:pt>
                <c:pt idx="40">
                  <c:v>44641.388888888891</c:v>
                </c:pt>
                <c:pt idx="41">
                  <c:v>44641.392361111109</c:v>
                </c:pt>
                <c:pt idx="42">
                  <c:v>44641.395833333336</c:v>
                </c:pt>
                <c:pt idx="43">
                  <c:v>44641.399305555555</c:v>
                </c:pt>
                <c:pt idx="44">
                  <c:v>44641.402777777781</c:v>
                </c:pt>
                <c:pt idx="45">
                  <c:v>44641.40625</c:v>
                </c:pt>
                <c:pt idx="46">
                  <c:v>44641.409722222219</c:v>
                </c:pt>
                <c:pt idx="47">
                  <c:v>44641.413194444445</c:v>
                </c:pt>
                <c:pt idx="48">
                  <c:v>44641.416666666664</c:v>
                </c:pt>
                <c:pt idx="49">
                  <c:v>44641.420138888891</c:v>
                </c:pt>
                <c:pt idx="50">
                  <c:v>44641.423611111109</c:v>
                </c:pt>
                <c:pt idx="51">
                  <c:v>44641.427083333336</c:v>
                </c:pt>
                <c:pt idx="52">
                  <c:v>44641.430555555555</c:v>
                </c:pt>
                <c:pt idx="53">
                  <c:v>44641.434027777781</c:v>
                </c:pt>
                <c:pt idx="54">
                  <c:v>44641.4375</c:v>
                </c:pt>
                <c:pt idx="55">
                  <c:v>44641.440972222219</c:v>
                </c:pt>
                <c:pt idx="56">
                  <c:v>44641.444444444445</c:v>
                </c:pt>
                <c:pt idx="57">
                  <c:v>44641.447916666664</c:v>
                </c:pt>
                <c:pt idx="58">
                  <c:v>44641.451388888891</c:v>
                </c:pt>
                <c:pt idx="59">
                  <c:v>44641.454861111109</c:v>
                </c:pt>
                <c:pt idx="60">
                  <c:v>44641.458333333336</c:v>
                </c:pt>
                <c:pt idx="61">
                  <c:v>44641.461805555555</c:v>
                </c:pt>
                <c:pt idx="62">
                  <c:v>44641.465277777781</c:v>
                </c:pt>
                <c:pt idx="63">
                  <c:v>44641.46875</c:v>
                </c:pt>
                <c:pt idx="64">
                  <c:v>44641.472222222219</c:v>
                </c:pt>
                <c:pt idx="65">
                  <c:v>44641.475694444445</c:v>
                </c:pt>
                <c:pt idx="66">
                  <c:v>44641.479166666664</c:v>
                </c:pt>
                <c:pt idx="67">
                  <c:v>44641.482638888891</c:v>
                </c:pt>
                <c:pt idx="68">
                  <c:v>44641.486111111109</c:v>
                </c:pt>
                <c:pt idx="69">
                  <c:v>44641.489583333336</c:v>
                </c:pt>
                <c:pt idx="70">
                  <c:v>44641.493055555555</c:v>
                </c:pt>
                <c:pt idx="71">
                  <c:v>44641.496527777781</c:v>
                </c:pt>
                <c:pt idx="72">
                  <c:v>44641.5</c:v>
                </c:pt>
                <c:pt idx="73">
                  <c:v>44641.503472222219</c:v>
                </c:pt>
                <c:pt idx="74">
                  <c:v>44641.506944444445</c:v>
                </c:pt>
                <c:pt idx="75">
                  <c:v>44641.510416666664</c:v>
                </c:pt>
                <c:pt idx="76">
                  <c:v>44641.513888888891</c:v>
                </c:pt>
                <c:pt idx="77">
                  <c:v>44641.517361111109</c:v>
                </c:pt>
                <c:pt idx="78">
                  <c:v>44641.520833333336</c:v>
                </c:pt>
                <c:pt idx="79">
                  <c:v>44641.524305555555</c:v>
                </c:pt>
                <c:pt idx="80">
                  <c:v>44641.527777777781</c:v>
                </c:pt>
                <c:pt idx="81">
                  <c:v>44641.53125</c:v>
                </c:pt>
                <c:pt idx="82">
                  <c:v>44641.534722222219</c:v>
                </c:pt>
                <c:pt idx="83">
                  <c:v>44641.538194444445</c:v>
                </c:pt>
                <c:pt idx="84">
                  <c:v>44641.541666666664</c:v>
                </c:pt>
                <c:pt idx="85">
                  <c:v>44641.545138888891</c:v>
                </c:pt>
                <c:pt idx="86">
                  <c:v>44641.548611111109</c:v>
                </c:pt>
                <c:pt idx="87">
                  <c:v>44641.552083333336</c:v>
                </c:pt>
                <c:pt idx="88">
                  <c:v>44641.555555555555</c:v>
                </c:pt>
                <c:pt idx="89">
                  <c:v>44641.559027777781</c:v>
                </c:pt>
                <c:pt idx="90">
                  <c:v>44641.5625</c:v>
                </c:pt>
                <c:pt idx="91">
                  <c:v>44641.565972222219</c:v>
                </c:pt>
                <c:pt idx="92">
                  <c:v>44641.569444444445</c:v>
                </c:pt>
                <c:pt idx="93">
                  <c:v>44641.572916666664</c:v>
                </c:pt>
                <c:pt idx="94">
                  <c:v>44641.576388888891</c:v>
                </c:pt>
                <c:pt idx="95">
                  <c:v>44641.579861111109</c:v>
                </c:pt>
                <c:pt idx="96">
                  <c:v>44641.583333333336</c:v>
                </c:pt>
                <c:pt idx="97">
                  <c:v>44641.586805555555</c:v>
                </c:pt>
                <c:pt idx="98">
                  <c:v>44641.590277777781</c:v>
                </c:pt>
                <c:pt idx="99">
                  <c:v>44641.59375</c:v>
                </c:pt>
                <c:pt idx="100">
                  <c:v>44641.597222222219</c:v>
                </c:pt>
                <c:pt idx="101">
                  <c:v>44641.600694444445</c:v>
                </c:pt>
                <c:pt idx="102">
                  <c:v>44641.604166666664</c:v>
                </c:pt>
                <c:pt idx="103">
                  <c:v>44641.607638888891</c:v>
                </c:pt>
                <c:pt idx="104">
                  <c:v>44641.611111111109</c:v>
                </c:pt>
                <c:pt idx="105">
                  <c:v>44641.614583333336</c:v>
                </c:pt>
                <c:pt idx="106">
                  <c:v>44641.618055555555</c:v>
                </c:pt>
                <c:pt idx="107">
                  <c:v>44641.621527777781</c:v>
                </c:pt>
                <c:pt idx="108">
                  <c:v>44641.625</c:v>
                </c:pt>
                <c:pt idx="109">
                  <c:v>44641.628472222219</c:v>
                </c:pt>
                <c:pt idx="110">
                  <c:v>44641.631944444445</c:v>
                </c:pt>
                <c:pt idx="111">
                  <c:v>44641.635416666664</c:v>
                </c:pt>
                <c:pt idx="112">
                  <c:v>44641.638888888891</c:v>
                </c:pt>
                <c:pt idx="113">
                  <c:v>44641.642361111109</c:v>
                </c:pt>
                <c:pt idx="114">
                  <c:v>44641.645833333336</c:v>
                </c:pt>
                <c:pt idx="115">
                  <c:v>44641.649305555555</c:v>
                </c:pt>
                <c:pt idx="116">
                  <c:v>44641.652777777781</c:v>
                </c:pt>
                <c:pt idx="117">
                  <c:v>44641.65625</c:v>
                </c:pt>
                <c:pt idx="118">
                  <c:v>44641.659722222219</c:v>
                </c:pt>
                <c:pt idx="119">
                  <c:v>44641.663194444445</c:v>
                </c:pt>
                <c:pt idx="120">
                  <c:v>44641.666666666664</c:v>
                </c:pt>
                <c:pt idx="121">
                  <c:v>44641.670138888891</c:v>
                </c:pt>
                <c:pt idx="122">
                  <c:v>44641.673611111109</c:v>
                </c:pt>
                <c:pt idx="123">
                  <c:v>44641.677083333336</c:v>
                </c:pt>
                <c:pt idx="124">
                  <c:v>44641.680555555555</c:v>
                </c:pt>
                <c:pt idx="125">
                  <c:v>44641.684027777781</c:v>
                </c:pt>
                <c:pt idx="126">
                  <c:v>44641.6875</c:v>
                </c:pt>
                <c:pt idx="127">
                  <c:v>44641.690972222219</c:v>
                </c:pt>
                <c:pt idx="128">
                  <c:v>44641.694444444445</c:v>
                </c:pt>
                <c:pt idx="129">
                  <c:v>44641.697916666664</c:v>
                </c:pt>
                <c:pt idx="130">
                  <c:v>44641.701388888891</c:v>
                </c:pt>
                <c:pt idx="131">
                  <c:v>44641.704861111109</c:v>
                </c:pt>
                <c:pt idx="132">
                  <c:v>44641.708333333336</c:v>
                </c:pt>
                <c:pt idx="133">
                  <c:v>44641.711805555555</c:v>
                </c:pt>
                <c:pt idx="134">
                  <c:v>44641.715277777781</c:v>
                </c:pt>
                <c:pt idx="135">
                  <c:v>44641.71875</c:v>
                </c:pt>
                <c:pt idx="136">
                  <c:v>44641.722222222219</c:v>
                </c:pt>
                <c:pt idx="137">
                  <c:v>44641.725694444445</c:v>
                </c:pt>
                <c:pt idx="138">
                  <c:v>44641.729166666664</c:v>
                </c:pt>
                <c:pt idx="139">
                  <c:v>44641.732638888891</c:v>
                </c:pt>
                <c:pt idx="140">
                  <c:v>44641.736111111109</c:v>
                </c:pt>
                <c:pt idx="141">
                  <c:v>44641.739583333336</c:v>
                </c:pt>
                <c:pt idx="142">
                  <c:v>44641.743055555555</c:v>
                </c:pt>
                <c:pt idx="143">
                  <c:v>44641.746527777781</c:v>
                </c:pt>
                <c:pt idx="144">
                  <c:v>44641.75</c:v>
                </c:pt>
              </c:numCache>
            </c:numRef>
          </c:xVal>
          <c:yVal>
            <c:numRef>
              <c:f>Simulation_March!$CG$3:$CG$147</c:f>
              <c:numCache>
                <c:formatCode>General</c:formatCode>
                <c:ptCount val="14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20</c:v>
                </c:pt>
                <c:pt idx="24">
                  <c:v>20</c:v>
                </c:pt>
                <c:pt idx="25">
                  <c:v>20</c:v>
                </c:pt>
                <c:pt idx="26">
                  <c:v>20</c:v>
                </c:pt>
                <c:pt idx="27">
                  <c:v>20</c:v>
                </c:pt>
                <c:pt idx="28">
                  <c:v>20</c:v>
                </c:pt>
                <c:pt idx="29">
                  <c:v>20</c:v>
                </c:pt>
                <c:pt idx="30">
                  <c:v>20</c:v>
                </c:pt>
                <c:pt idx="31">
                  <c:v>20</c:v>
                </c:pt>
                <c:pt idx="32">
                  <c:v>20</c:v>
                </c:pt>
                <c:pt idx="33">
                  <c:v>20</c:v>
                </c:pt>
                <c:pt idx="34">
                  <c:v>20</c:v>
                </c:pt>
                <c:pt idx="35">
                  <c:v>20</c:v>
                </c:pt>
                <c:pt idx="36">
                  <c:v>20</c:v>
                </c:pt>
                <c:pt idx="37">
                  <c:v>20</c:v>
                </c:pt>
                <c:pt idx="38">
                  <c:v>20</c:v>
                </c:pt>
                <c:pt idx="39">
                  <c:v>20</c:v>
                </c:pt>
                <c:pt idx="40">
                  <c:v>20</c:v>
                </c:pt>
                <c:pt idx="41">
                  <c:v>20</c:v>
                </c:pt>
                <c:pt idx="42">
                  <c:v>20</c:v>
                </c:pt>
                <c:pt idx="43">
                  <c:v>20</c:v>
                </c:pt>
                <c:pt idx="44">
                  <c:v>20</c:v>
                </c:pt>
                <c:pt idx="45">
                  <c:v>20</c:v>
                </c:pt>
                <c:pt idx="46">
                  <c:v>20</c:v>
                </c:pt>
                <c:pt idx="47">
                  <c:v>20</c:v>
                </c:pt>
                <c:pt idx="48">
                  <c:v>20</c:v>
                </c:pt>
                <c:pt idx="49">
                  <c:v>20</c:v>
                </c:pt>
                <c:pt idx="50">
                  <c:v>20</c:v>
                </c:pt>
                <c:pt idx="51">
                  <c:v>20</c:v>
                </c:pt>
                <c:pt idx="52">
                  <c:v>20</c:v>
                </c:pt>
                <c:pt idx="53">
                  <c:v>20</c:v>
                </c:pt>
                <c:pt idx="54">
                  <c:v>20</c:v>
                </c:pt>
                <c:pt idx="55">
                  <c:v>20</c:v>
                </c:pt>
                <c:pt idx="56">
                  <c:v>20</c:v>
                </c:pt>
                <c:pt idx="57">
                  <c:v>20</c:v>
                </c:pt>
                <c:pt idx="58">
                  <c:v>20</c:v>
                </c:pt>
                <c:pt idx="59">
                  <c:v>20</c:v>
                </c:pt>
                <c:pt idx="60">
                  <c:v>20</c:v>
                </c:pt>
                <c:pt idx="61">
                  <c:v>20</c:v>
                </c:pt>
                <c:pt idx="62">
                  <c:v>20</c:v>
                </c:pt>
                <c:pt idx="63">
                  <c:v>20</c:v>
                </c:pt>
                <c:pt idx="64">
                  <c:v>20</c:v>
                </c:pt>
                <c:pt idx="65">
                  <c:v>20</c:v>
                </c:pt>
                <c:pt idx="66">
                  <c:v>20</c:v>
                </c:pt>
                <c:pt idx="67">
                  <c:v>20</c:v>
                </c:pt>
                <c:pt idx="68">
                  <c:v>20</c:v>
                </c:pt>
                <c:pt idx="69">
                  <c:v>20</c:v>
                </c:pt>
                <c:pt idx="70">
                  <c:v>20</c:v>
                </c:pt>
                <c:pt idx="71">
                  <c:v>20</c:v>
                </c:pt>
                <c:pt idx="72">
                  <c:v>20</c:v>
                </c:pt>
                <c:pt idx="73">
                  <c:v>20</c:v>
                </c:pt>
                <c:pt idx="74">
                  <c:v>20</c:v>
                </c:pt>
                <c:pt idx="75">
                  <c:v>20</c:v>
                </c:pt>
                <c:pt idx="76">
                  <c:v>20</c:v>
                </c:pt>
                <c:pt idx="77">
                  <c:v>20</c:v>
                </c:pt>
                <c:pt idx="78">
                  <c:v>20</c:v>
                </c:pt>
                <c:pt idx="79">
                  <c:v>20</c:v>
                </c:pt>
                <c:pt idx="80">
                  <c:v>20</c:v>
                </c:pt>
                <c:pt idx="81">
                  <c:v>20</c:v>
                </c:pt>
                <c:pt idx="82">
                  <c:v>20</c:v>
                </c:pt>
                <c:pt idx="83">
                  <c:v>20</c:v>
                </c:pt>
                <c:pt idx="84">
                  <c:v>20</c:v>
                </c:pt>
                <c:pt idx="85">
                  <c:v>20</c:v>
                </c:pt>
                <c:pt idx="86">
                  <c:v>20</c:v>
                </c:pt>
                <c:pt idx="87">
                  <c:v>20</c:v>
                </c:pt>
                <c:pt idx="88">
                  <c:v>20</c:v>
                </c:pt>
                <c:pt idx="89">
                  <c:v>20</c:v>
                </c:pt>
                <c:pt idx="90">
                  <c:v>20</c:v>
                </c:pt>
                <c:pt idx="91">
                  <c:v>20</c:v>
                </c:pt>
                <c:pt idx="92">
                  <c:v>20</c:v>
                </c:pt>
                <c:pt idx="93">
                  <c:v>20</c:v>
                </c:pt>
                <c:pt idx="94">
                  <c:v>20</c:v>
                </c:pt>
                <c:pt idx="95">
                  <c:v>20</c:v>
                </c:pt>
                <c:pt idx="96">
                  <c:v>20</c:v>
                </c:pt>
                <c:pt idx="97">
                  <c:v>20</c:v>
                </c:pt>
                <c:pt idx="98">
                  <c:v>20</c:v>
                </c:pt>
                <c:pt idx="99">
                  <c:v>20</c:v>
                </c:pt>
                <c:pt idx="100">
                  <c:v>20</c:v>
                </c:pt>
                <c:pt idx="101">
                  <c:v>20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numCache>
            </c:numRef>
          </c:yVal>
          <c:smooth val="0"/>
          <c:extLst>
            <c:ext xmlns:c16="http://schemas.microsoft.com/office/drawing/2014/chart" uri="{C3380CC4-5D6E-409C-BE32-E72D297353CC}">
              <c16:uniqueId val="{00000004-E7C4-4AEA-8E15-A6260BDF328D}"/>
            </c:ext>
          </c:extLst>
        </c:ser>
        <c:dLbls>
          <c:showLegendKey val="0"/>
          <c:showVal val="0"/>
          <c:showCatName val="0"/>
          <c:showSerName val="0"/>
          <c:showPercent val="0"/>
          <c:showBubbleSize val="0"/>
        </c:dLbls>
        <c:axId val="588631272"/>
        <c:axId val="588631992"/>
        <c:extLst>
          <c:ext xmlns:c15="http://schemas.microsoft.com/office/drawing/2012/chart" uri="{02D57815-91ED-43cb-92C2-25804820EDAC}">
            <c15:filteredScatterSeries>
              <c15:ser>
                <c:idx val="2"/>
                <c:order val="4"/>
                <c:tx>
                  <c:strRef>
                    <c:extLst>
                      <c:ext uri="{02D57815-91ED-43cb-92C2-25804820EDAC}">
                        <c15:formulaRef>
                          <c15:sqref>Simulation_March!$CQ$2</c15:sqref>
                        </c15:formulaRef>
                      </c:ext>
                    </c:extLst>
                    <c:strCache>
                      <c:ptCount val="1"/>
                      <c:pt idx="0">
                        <c:v>P_from grid (kW)</c:v>
                      </c:pt>
                    </c:strCache>
                  </c:strRef>
                </c:tx>
                <c:spPr>
                  <a:ln w="15875">
                    <a:solidFill>
                      <a:schemeClr val="bg1">
                        <a:lumMod val="50000"/>
                      </a:schemeClr>
                    </a:solidFill>
                    <a:prstDash val="dash"/>
                  </a:ln>
                </c:spPr>
                <c:marker>
                  <c:symbol val="none"/>
                </c:marker>
                <c:xVal>
                  <c:numRef>
                    <c:extLst>
                      <c:ext uri="{02D57815-91ED-43cb-92C2-25804820EDAC}">
                        <c15:formulaRef>
                          <c15:sqref>Simulation_March!$A$3:$A$147</c15:sqref>
                        </c15:formulaRef>
                      </c:ext>
                    </c:extLst>
                    <c:numCache>
                      <c:formatCode>m/d/yyyy\ h:mm</c:formatCode>
                      <c:ptCount val="145"/>
                      <c:pt idx="0">
                        <c:v>44641.25</c:v>
                      </c:pt>
                      <c:pt idx="1">
                        <c:v>44641.253472222219</c:v>
                      </c:pt>
                      <c:pt idx="2">
                        <c:v>44641.256944444445</c:v>
                      </c:pt>
                      <c:pt idx="3">
                        <c:v>44641.260416666664</c:v>
                      </c:pt>
                      <c:pt idx="4">
                        <c:v>44641.263888888891</c:v>
                      </c:pt>
                      <c:pt idx="5">
                        <c:v>44641.267361111109</c:v>
                      </c:pt>
                      <c:pt idx="6">
                        <c:v>44641.270833333336</c:v>
                      </c:pt>
                      <c:pt idx="7">
                        <c:v>44641.274305555555</c:v>
                      </c:pt>
                      <c:pt idx="8">
                        <c:v>44641.277777777781</c:v>
                      </c:pt>
                      <c:pt idx="9">
                        <c:v>44641.28125</c:v>
                      </c:pt>
                      <c:pt idx="10">
                        <c:v>44641.284722222219</c:v>
                      </c:pt>
                      <c:pt idx="11">
                        <c:v>44641.288194444445</c:v>
                      </c:pt>
                      <c:pt idx="12">
                        <c:v>44641.291666666664</c:v>
                      </c:pt>
                      <c:pt idx="13">
                        <c:v>44641.295138888891</c:v>
                      </c:pt>
                      <c:pt idx="14">
                        <c:v>44641.298611111109</c:v>
                      </c:pt>
                      <c:pt idx="15">
                        <c:v>44641.302083333336</c:v>
                      </c:pt>
                      <c:pt idx="16">
                        <c:v>44641.305555555555</c:v>
                      </c:pt>
                      <c:pt idx="17">
                        <c:v>44641.309027777781</c:v>
                      </c:pt>
                      <c:pt idx="18">
                        <c:v>44641.3125</c:v>
                      </c:pt>
                      <c:pt idx="19">
                        <c:v>44641.315972222219</c:v>
                      </c:pt>
                      <c:pt idx="20">
                        <c:v>44641.319444444445</c:v>
                      </c:pt>
                      <c:pt idx="21">
                        <c:v>44641.322916666664</c:v>
                      </c:pt>
                      <c:pt idx="22">
                        <c:v>44641.326388888891</c:v>
                      </c:pt>
                      <c:pt idx="23">
                        <c:v>44641.329861111109</c:v>
                      </c:pt>
                      <c:pt idx="24">
                        <c:v>44641.333333333336</c:v>
                      </c:pt>
                      <c:pt idx="25">
                        <c:v>44641.336805555555</c:v>
                      </c:pt>
                      <c:pt idx="26">
                        <c:v>44641.340277777781</c:v>
                      </c:pt>
                      <c:pt idx="27">
                        <c:v>44641.34375</c:v>
                      </c:pt>
                      <c:pt idx="28">
                        <c:v>44641.347222222219</c:v>
                      </c:pt>
                      <c:pt idx="29">
                        <c:v>44641.350694444445</c:v>
                      </c:pt>
                      <c:pt idx="30">
                        <c:v>44641.354166666664</c:v>
                      </c:pt>
                      <c:pt idx="31">
                        <c:v>44641.357638888891</c:v>
                      </c:pt>
                      <c:pt idx="32">
                        <c:v>44641.361111111109</c:v>
                      </c:pt>
                      <c:pt idx="33">
                        <c:v>44641.364583333336</c:v>
                      </c:pt>
                      <c:pt idx="34">
                        <c:v>44641.368055555555</c:v>
                      </c:pt>
                      <c:pt idx="35">
                        <c:v>44641.371527777781</c:v>
                      </c:pt>
                      <c:pt idx="36">
                        <c:v>44641.375</c:v>
                      </c:pt>
                      <c:pt idx="37">
                        <c:v>44641.378472222219</c:v>
                      </c:pt>
                      <c:pt idx="38">
                        <c:v>44641.381944444445</c:v>
                      </c:pt>
                      <c:pt idx="39">
                        <c:v>44641.385416666664</c:v>
                      </c:pt>
                      <c:pt idx="40">
                        <c:v>44641.388888888891</c:v>
                      </c:pt>
                      <c:pt idx="41">
                        <c:v>44641.392361111109</c:v>
                      </c:pt>
                      <c:pt idx="42">
                        <c:v>44641.395833333336</c:v>
                      </c:pt>
                      <c:pt idx="43">
                        <c:v>44641.399305555555</c:v>
                      </c:pt>
                      <c:pt idx="44">
                        <c:v>44641.402777777781</c:v>
                      </c:pt>
                      <c:pt idx="45">
                        <c:v>44641.40625</c:v>
                      </c:pt>
                      <c:pt idx="46">
                        <c:v>44641.409722222219</c:v>
                      </c:pt>
                      <c:pt idx="47">
                        <c:v>44641.413194444445</c:v>
                      </c:pt>
                      <c:pt idx="48">
                        <c:v>44641.416666666664</c:v>
                      </c:pt>
                      <c:pt idx="49">
                        <c:v>44641.420138888891</c:v>
                      </c:pt>
                      <c:pt idx="50">
                        <c:v>44641.423611111109</c:v>
                      </c:pt>
                      <c:pt idx="51">
                        <c:v>44641.427083333336</c:v>
                      </c:pt>
                      <c:pt idx="52">
                        <c:v>44641.430555555555</c:v>
                      </c:pt>
                      <c:pt idx="53">
                        <c:v>44641.434027777781</c:v>
                      </c:pt>
                      <c:pt idx="54">
                        <c:v>44641.4375</c:v>
                      </c:pt>
                      <c:pt idx="55">
                        <c:v>44641.440972222219</c:v>
                      </c:pt>
                      <c:pt idx="56">
                        <c:v>44641.444444444445</c:v>
                      </c:pt>
                      <c:pt idx="57">
                        <c:v>44641.447916666664</c:v>
                      </c:pt>
                      <c:pt idx="58">
                        <c:v>44641.451388888891</c:v>
                      </c:pt>
                      <c:pt idx="59">
                        <c:v>44641.454861111109</c:v>
                      </c:pt>
                      <c:pt idx="60">
                        <c:v>44641.458333333336</c:v>
                      </c:pt>
                      <c:pt idx="61">
                        <c:v>44641.461805555555</c:v>
                      </c:pt>
                      <c:pt idx="62">
                        <c:v>44641.465277777781</c:v>
                      </c:pt>
                      <c:pt idx="63">
                        <c:v>44641.46875</c:v>
                      </c:pt>
                      <c:pt idx="64">
                        <c:v>44641.472222222219</c:v>
                      </c:pt>
                      <c:pt idx="65">
                        <c:v>44641.475694444445</c:v>
                      </c:pt>
                      <c:pt idx="66">
                        <c:v>44641.479166666664</c:v>
                      </c:pt>
                      <c:pt idx="67">
                        <c:v>44641.482638888891</c:v>
                      </c:pt>
                      <c:pt idx="68">
                        <c:v>44641.486111111109</c:v>
                      </c:pt>
                      <c:pt idx="69">
                        <c:v>44641.489583333336</c:v>
                      </c:pt>
                      <c:pt idx="70">
                        <c:v>44641.493055555555</c:v>
                      </c:pt>
                      <c:pt idx="71">
                        <c:v>44641.496527777781</c:v>
                      </c:pt>
                      <c:pt idx="72">
                        <c:v>44641.5</c:v>
                      </c:pt>
                      <c:pt idx="73">
                        <c:v>44641.503472222219</c:v>
                      </c:pt>
                      <c:pt idx="74">
                        <c:v>44641.506944444445</c:v>
                      </c:pt>
                      <c:pt idx="75">
                        <c:v>44641.510416666664</c:v>
                      </c:pt>
                      <c:pt idx="76">
                        <c:v>44641.513888888891</c:v>
                      </c:pt>
                      <c:pt idx="77">
                        <c:v>44641.517361111109</c:v>
                      </c:pt>
                      <c:pt idx="78">
                        <c:v>44641.520833333336</c:v>
                      </c:pt>
                      <c:pt idx="79">
                        <c:v>44641.524305555555</c:v>
                      </c:pt>
                      <c:pt idx="80">
                        <c:v>44641.527777777781</c:v>
                      </c:pt>
                      <c:pt idx="81">
                        <c:v>44641.53125</c:v>
                      </c:pt>
                      <c:pt idx="82">
                        <c:v>44641.534722222219</c:v>
                      </c:pt>
                      <c:pt idx="83">
                        <c:v>44641.538194444445</c:v>
                      </c:pt>
                      <c:pt idx="84">
                        <c:v>44641.541666666664</c:v>
                      </c:pt>
                      <c:pt idx="85">
                        <c:v>44641.545138888891</c:v>
                      </c:pt>
                      <c:pt idx="86">
                        <c:v>44641.548611111109</c:v>
                      </c:pt>
                      <c:pt idx="87">
                        <c:v>44641.552083333336</c:v>
                      </c:pt>
                      <c:pt idx="88">
                        <c:v>44641.555555555555</c:v>
                      </c:pt>
                      <c:pt idx="89">
                        <c:v>44641.559027777781</c:v>
                      </c:pt>
                      <c:pt idx="90">
                        <c:v>44641.5625</c:v>
                      </c:pt>
                      <c:pt idx="91">
                        <c:v>44641.565972222219</c:v>
                      </c:pt>
                      <c:pt idx="92">
                        <c:v>44641.569444444445</c:v>
                      </c:pt>
                      <c:pt idx="93">
                        <c:v>44641.572916666664</c:v>
                      </c:pt>
                      <c:pt idx="94">
                        <c:v>44641.576388888891</c:v>
                      </c:pt>
                      <c:pt idx="95">
                        <c:v>44641.579861111109</c:v>
                      </c:pt>
                      <c:pt idx="96">
                        <c:v>44641.583333333336</c:v>
                      </c:pt>
                      <c:pt idx="97">
                        <c:v>44641.586805555555</c:v>
                      </c:pt>
                      <c:pt idx="98">
                        <c:v>44641.590277777781</c:v>
                      </c:pt>
                      <c:pt idx="99">
                        <c:v>44641.59375</c:v>
                      </c:pt>
                      <c:pt idx="100">
                        <c:v>44641.597222222219</c:v>
                      </c:pt>
                      <c:pt idx="101">
                        <c:v>44641.600694444445</c:v>
                      </c:pt>
                      <c:pt idx="102">
                        <c:v>44641.604166666664</c:v>
                      </c:pt>
                      <c:pt idx="103">
                        <c:v>44641.607638888891</c:v>
                      </c:pt>
                      <c:pt idx="104">
                        <c:v>44641.611111111109</c:v>
                      </c:pt>
                      <c:pt idx="105">
                        <c:v>44641.614583333336</c:v>
                      </c:pt>
                      <c:pt idx="106">
                        <c:v>44641.618055555555</c:v>
                      </c:pt>
                      <c:pt idx="107">
                        <c:v>44641.621527777781</c:v>
                      </c:pt>
                      <c:pt idx="108">
                        <c:v>44641.625</c:v>
                      </c:pt>
                      <c:pt idx="109">
                        <c:v>44641.628472222219</c:v>
                      </c:pt>
                      <c:pt idx="110">
                        <c:v>44641.631944444445</c:v>
                      </c:pt>
                      <c:pt idx="111">
                        <c:v>44641.635416666664</c:v>
                      </c:pt>
                      <c:pt idx="112">
                        <c:v>44641.638888888891</c:v>
                      </c:pt>
                      <c:pt idx="113">
                        <c:v>44641.642361111109</c:v>
                      </c:pt>
                      <c:pt idx="114">
                        <c:v>44641.645833333336</c:v>
                      </c:pt>
                      <c:pt idx="115">
                        <c:v>44641.649305555555</c:v>
                      </c:pt>
                      <c:pt idx="116">
                        <c:v>44641.652777777781</c:v>
                      </c:pt>
                      <c:pt idx="117">
                        <c:v>44641.65625</c:v>
                      </c:pt>
                      <c:pt idx="118">
                        <c:v>44641.659722222219</c:v>
                      </c:pt>
                      <c:pt idx="119">
                        <c:v>44641.663194444445</c:v>
                      </c:pt>
                      <c:pt idx="120">
                        <c:v>44641.666666666664</c:v>
                      </c:pt>
                      <c:pt idx="121">
                        <c:v>44641.670138888891</c:v>
                      </c:pt>
                      <c:pt idx="122">
                        <c:v>44641.673611111109</c:v>
                      </c:pt>
                      <c:pt idx="123">
                        <c:v>44641.677083333336</c:v>
                      </c:pt>
                      <c:pt idx="124">
                        <c:v>44641.680555555555</c:v>
                      </c:pt>
                      <c:pt idx="125">
                        <c:v>44641.684027777781</c:v>
                      </c:pt>
                      <c:pt idx="126">
                        <c:v>44641.6875</c:v>
                      </c:pt>
                      <c:pt idx="127">
                        <c:v>44641.690972222219</c:v>
                      </c:pt>
                      <c:pt idx="128">
                        <c:v>44641.694444444445</c:v>
                      </c:pt>
                      <c:pt idx="129">
                        <c:v>44641.697916666664</c:v>
                      </c:pt>
                      <c:pt idx="130">
                        <c:v>44641.701388888891</c:v>
                      </c:pt>
                      <c:pt idx="131">
                        <c:v>44641.704861111109</c:v>
                      </c:pt>
                      <c:pt idx="132">
                        <c:v>44641.708333333336</c:v>
                      </c:pt>
                      <c:pt idx="133">
                        <c:v>44641.711805555555</c:v>
                      </c:pt>
                      <c:pt idx="134">
                        <c:v>44641.715277777781</c:v>
                      </c:pt>
                      <c:pt idx="135">
                        <c:v>44641.71875</c:v>
                      </c:pt>
                      <c:pt idx="136">
                        <c:v>44641.722222222219</c:v>
                      </c:pt>
                      <c:pt idx="137">
                        <c:v>44641.725694444445</c:v>
                      </c:pt>
                      <c:pt idx="138">
                        <c:v>44641.729166666664</c:v>
                      </c:pt>
                      <c:pt idx="139">
                        <c:v>44641.732638888891</c:v>
                      </c:pt>
                      <c:pt idx="140">
                        <c:v>44641.736111111109</c:v>
                      </c:pt>
                      <c:pt idx="141">
                        <c:v>44641.739583333336</c:v>
                      </c:pt>
                      <c:pt idx="142">
                        <c:v>44641.743055555555</c:v>
                      </c:pt>
                      <c:pt idx="143">
                        <c:v>44641.746527777781</c:v>
                      </c:pt>
                      <c:pt idx="144">
                        <c:v>44641.75</c:v>
                      </c:pt>
                    </c:numCache>
                  </c:numRef>
                </c:xVal>
                <c:yVal>
                  <c:numRef>
                    <c:extLst>
                      <c:ext uri="{02D57815-91ED-43cb-92C2-25804820EDAC}">
                        <c15:formulaRef>
                          <c15:sqref>Simulation_March!$CQ$3:$CQ$147</c15:sqref>
                        </c15:formulaRef>
                      </c:ext>
                    </c:extLst>
                    <c:numCache>
                      <c:formatCode>General</c:formatCode>
                      <c:ptCount val="145"/>
                      <c:pt idx="0">
                        <c:v>2.3361999999999998</c:v>
                      </c:pt>
                      <c:pt idx="1">
                        <c:v>3.4687999999999999</c:v>
                      </c:pt>
                      <c:pt idx="2">
                        <c:v>7.3337999999999903</c:v>
                      </c:pt>
                      <c:pt idx="3">
                        <c:v>9.9364000000000008</c:v>
                      </c:pt>
                      <c:pt idx="4">
                        <c:v>8.6177999999999901</c:v>
                      </c:pt>
                      <c:pt idx="5">
                        <c:v>7.0204000000000004</c:v>
                      </c:pt>
                      <c:pt idx="6">
                        <c:v>7.1703999999999999</c:v>
                      </c:pt>
                      <c:pt idx="7">
                        <c:v>7.1067999999999998</c:v>
                      </c:pt>
                      <c:pt idx="8">
                        <c:v>8.1059999999999999</c:v>
                      </c:pt>
                      <c:pt idx="9">
                        <c:v>8.8596000000000004</c:v>
                      </c:pt>
                      <c:pt idx="10">
                        <c:v>10.784599999999902</c:v>
                      </c:pt>
                      <c:pt idx="11">
                        <c:v>10.102</c:v>
                      </c:pt>
                      <c:pt idx="12">
                        <c:v>9.8217999999999996</c:v>
                      </c:pt>
                      <c:pt idx="13">
                        <c:v>11.763400000000001</c:v>
                      </c:pt>
                      <c:pt idx="14">
                        <c:v>14.444199999999901</c:v>
                      </c:pt>
                      <c:pt idx="15">
                        <c:v>11.877000000000001</c:v>
                      </c:pt>
                      <c:pt idx="16">
                        <c:v>10.8588</c:v>
                      </c:pt>
                      <c:pt idx="17">
                        <c:v>10.597799999999999</c:v>
                      </c:pt>
                      <c:pt idx="18">
                        <c:v>10.212999999999999</c:v>
                      </c:pt>
                      <c:pt idx="19">
                        <c:v>11.0664</c:v>
                      </c:pt>
                      <c:pt idx="20">
                        <c:v>14.399013911646794</c:v>
                      </c:pt>
                      <c:pt idx="21">
                        <c:v>23.424529479503256</c:v>
                      </c:pt>
                      <c:pt idx="22">
                        <c:v>23.681129474329421</c:v>
                      </c:pt>
                      <c:pt idx="23">
                        <c:v>30.682616387336534</c:v>
                      </c:pt>
                      <c:pt idx="24">
                        <c:v>29.116505981846139</c:v>
                      </c:pt>
                      <c:pt idx="25">
                        <c:v>29.928894422927005</c:v>
                      </c:pt>
                      <c:pt idx="26">
                        <c:v>27.111706004621869</c:v>
                      </c:pt>
                      <c:pt idx="27">
                        <c:v>26.880706005892147</c:v>
                      </c:pt>
                      <c:pt idx="28">
                        <c:v>27.031714599008001</c:v>
                      </c:pt>
                      <c:pt idx="29">
                        <c:v>26.552106009415152</c:v>
                      </c:pt>
                      <c:pt idx="30">
                        <c:v>29.194858924177101</c:v>
                      </c:pt>
                      <c:pt idx="31">
                        <c:v>30.479458898235883</c:v>
                      </c:pt>
                      <c:pt idx="32">
                        <c:v>27.860654462437264</c:v>
                      </c:pt>
                      <c:pt idx="33">
                        <c:v>27.851995613406306</c:v>
                      </c:pt>
                      <c:pt idx="34">
                        <c:v>27.862705979743097</c:v>
                      </c:pt>
                      <c:pt idx="35">
                        <c:v>27.852640076493319</c:v>
                      </c:pt>
                      <c:pt idx="36">
                        <c:v>32.02633001123057</c:v>
                      </c:pt>
                      <c:pt idx="37">
                        <c:v>31.937682349619287</c:v>
                      </c:pt>
                      <c:pt idx="38">
                        <c:v>31.191482530130383</c:v>
                      </c:pt>
                      <c:pt idx="39">
                        <c:v>30.582282538942305</c:v>
                      </c:pt>
                      <c:pt idx="40">
                        <c:v>32.027220035050952</c:v>
                      </c:pt>
                      <c:pt idx="41">
                        <c:v>30.153082554401351</c:v>
                      </c:pt>
                      <c:pt idx="42">
                        <c:v>29.63808255207784</c:v>
                      </c:pt>
                      <c:pt idx="43">
                        <c:v>29.429682545545131</c:v>
                      </c:pt>
                      <c:pt idx="44">
                        <c:v>29.690882547808744</c:v>
                      </c:pt>
                      <c:pt idx="45">
                        <c:v>29.127882554487599</c:v>
                      </c:pt>
                      <c:pt idx="46">
                        <c:v>29.321082554468529</c:v>
                      </c:pt>
                      <c:pt idx="47">
                        <c:v>31.525082554310867</c:v>
                      </c:pt>
                      <c:pt idx="48">
                        <c:v>30.866482552352132</c:v>
                      </c:pt>
                      <c:pt idx="49">
                        <c:v>28.722082556313268</c:v>
                      </c:pt>
                      <c:pt idx="50">
                        <c:v>28.584282556682332</c:v>
                      </c:pt>
                      <c:pt idx="51">
                        <c:v>29.569882559447873</c:v>
                      </c:pt>
                      <c:pt idx="52">
                        <c:v>27.984282558535043</c:v>
                      </c:pt>
                      <c:pt idx="53">
                        <c:v>27.70548256384642</c:v>
                      </c:pt>
                      <c:pt idx="54">
                        <c:v>28.482282556233663</c:v>
                      </c:pt>
                      <c:pt idx="55">
                        <c:v>27.425682559878652</c:v>
                      </c:pt>
                      <c:pt idx="56">
                        <c:v>27.207682551101328</c:v>
                      </c:pt>
                      <c:pt idx="57">
                        <c:v>27.256082562516944</c:v>
                      </c:pt>
                      <c:pt idx="58">
                        <c:v>26.43608257034807</c:v>
                      </c:pt>
                      <c:pt idx="59">
                        <c:v>26.751282569915517</c:v>
                      </c:pt>
                      <c:pt idx="60">
                        <c:v>29.880023447142513</c:v>
                      </c:pt>
                      <c:pt idx="61">
                        <c:v>29.909581098894037</c:v>
                      </c:pt>
                      <c:pt idx="62">
                        <c:v>29.879397563480605</c:v>
                      </c:pt>
                      <c:pt idx="63">
                        <c:v>29.87384462053252</c:v>
                      </c:pt>
                      <c:pt idx="64">
                        <c:v>29.890084628034714</c:v>
                      </c:pt>
                      <c:pt idx="65">
                        <c:v>29.876484624981092</c:v>
                      </c:pt>
                      <c:pt idx="66">
                        <c:v>29.873463446832126</c:v>
                      </c:pt>
                      <c:pt idx="67">
                        <c:v>29.87344461193462</c:v>
                      </c:pt>
                      <c:pt idx="68">
                        <c:v>29.888552865920353</c:v>
                      </c:pt>
                      <c:pt idx="69">
                        <c:v>29.952247004211436</c:v>
                      </c:pt>
                      <c:pt idx="70">
                        <c:v>29.900416449222867</c:v>
                      </c:pt>
                      <c:pt idx="71">
                        <c:v>29.871729377433965</c:v>
                      </c:pt>
                      <c:pt idx="72">
                        <c:v>32.598306170345964</c:v>
                      </c:pt>
                      <c:pt idx="73">
                        <c:v>32.42630617913008</c:v>
                      </c:pt>
                      <c:pt idx="74">
                        <c:v>31.400106179132607</c:v>
                      </c:pt>
                      <c:pt idx="75">
                        <c:v>31.127106169273908</c:v>
                      </c:pt>
                      <c:pt idx="76">
                        <c:v>31.541106178506833</c:v>
                      </c:pt>
                      <c:pt idx="77">
                        <c:v>31.50950616864715</c:v>
                      </c:pt>
                      <c:pt idx="78">
                        <c:v>33.031306179138049</c:v>
                      </c:pt>
                      <c:pt idx="79">
                        <c:v>31.470706161376214</c:v>
                      </c:pt>
                      <c:pt idx="80">
                        <c:v>31.116906179143275</c:v>
                      </c:pt>
                      <c:pt idx="81">
                        <c:v>31.628706179139428</c:v>
                      </c:pt>
                      <c:pt idx="82">
                        <c:v>32.104506179146654</c:v>
                      </c:pt>
                      <c:pt idx="83">
                        <c:v>30.986706179142843</c:v>
                      </c:pt>
                      <c:pt idx="84">
                        <c:v>31.076306179111278</c:v>
                      </c:pt>
                      <c:pt idx="85">
                        <c:v>31.275506176118128</c:v>
                      </c:pt>
                      <c:pt idx="86">
                        <c:v>31.616106179148716</c:v>
                      </c:pt>
                      <c:pt idx="87">
                        <c:v>31.983306178729464</c:v>
                      </c:pt>
                      <c:pt idx="88">
                        <c:v>33.597106179142685</c:v>
                      </c:pt>
                      <c:pt idx="89">
                        <c:v>32.414506179147658</c:v>
                      </c:pt>
                      <c:pt idx="90">
                        <c:v>33.752106179156975</c:v>
                      </c:pt>
                      <c:pt idx="91">
                        <c:v>34.695906179153049</c:v>
                      </c:pt>
                      <c:pt idx="92">
                        <c:v>32.146106179161151</c:v>
                      </c:pt>
                      <c:pt idx="93">
                        <c:v>32.181706179156826</c:v>
                      </c:pt>
                      <c:pt idx="94">
                        <c:v>32.503106179159658</c:v>
                      </c:pt>
                      <c:pt idx="95">
                        <c:v>32.819506173440814</c:v>
                      </c:pt>
                      <c:pt idx="96">
                        <c:v>32.486306176480468</c:v>
                      </c:pt>
                      <c:pt idx="97">
                        <c:v>32.997306179164028</c:v>
                      </c:pt>
                      <c:pt idx="98">
                        <c:v>33.564306154102582</c:v>
                      </c:pt>
                      <c:pt idx="99">
                        <c:v>25.463929632951931</c:v>
                      </c:pt>
                      <c:pt idx="100">
                        <c:v>24.890329634383768</c:v>
                      </c:pt>
                      <c:pt idx="101">
                        <c:v>24.872929634380768</c:v>
                      </c:pt>
                      <c:pt idx="102">
                        <c:v>10.318776543377544</c:v>
                      </c:pt>
                      <c:pt idx="103">
                        <c:v>10.77437654336059</c:v>
                      </c:pt>
                      <c:pt idx="104">
                        <c:v>10.821576543386474</c:v>
                      </c:pt>
                      <c:pt idx="105">
                        <c:v>11.11877654341585</c:v>
                      </c:pt>
                      <c:pt idx="106">
                        <c:v>11.306576543287392</c:v>
                      </c:pt>
                      <c:pt idx="107">
                        <c:v>11.449576543374627</c:v>
                      </c:pt>
                      <c:pt idx="108">
                        <c:v>11.283776543395142</c:v>
                      </c:pt>
                      <c:pt idx="109">
                        <c:v>11.515376543371836</c:v>
                      </c:pt>
                      <c:pt idx="110">
                        <c:v>12.334976543272319</c:v>
                      </c:pt>
                      <c:pt idx="111">
                        <c:v>11.74657654346365</c:v>
                      </c:pt>
                      <c:pt idx="112">
                        <c:v>14.408776543505414</c:v>
                      </c:pt>
                      <c:pt idx="113">
                        <c:v>14.019576543477481</c:v>
                      </c:pt>
                      <c:pt idx="114">
                        <c:v>12.824176543355303</c:v>
                      </c:pt>
                      <c:pt idx="115">
                        <c:v>12.392376543185907</c:v>
                      </c:pt>
                      <c:pt idx="116">
                        <c:v>12.612976543280041</c:v>
                      </c:pt>
                      <c:pt idx="117">
                        <c:v>13.070776543373977</c:v>
                      </c:pt>
                      <c:pt idx="118">
                        <c:v>13.18597654309205</c:v>
                      </c:pt>
                      <c:pt idx="119">
                        <c:v>13.318376543484565</c:v>
                      </c:pt>
                      <c:pt idx="120">
                        <c:v>13.489176544113626</c:v>
                      </c:pt>
                      <c:pt idx="121">
                        <c:v>13.377576544318439</c:v>
                      </c:pt>
                      <c:pt idx="122">
                        <c:v>13.381576543540355</c:v>
                      </c:pt>
                      <c:pt idx="123">
                        <c:v>13.890376544420237</c:v>
                      </c:pt>
                      <c:pt idx="124">
                        <c:v>13.992976544393201</c:v>
                      </c:pt>
                      <c:pt idx="125">
                        <c:v>15.03297654387679</c:v>
                      </c:pt>
                      <c:pt idx="126">
                        <c:v>14.225976544626096</c:v>
                      </c:pt>
                      <c:pt idx="127">
                        <c:v>14.033376544800083</c:v>
                      </c:pt>
                      <c:pt idx="128">
                        <c:v>13.174376544785106</c:v>
                      </c:pt>
                      <c:pt idx="129">
                        <c:v>5.547200000001367</c:v>
                      </c:pt>
                      <c:pt idx="130">
                        <c:v>5.8458000000013683</c:v>
                      </c:pt>
                      <c:pt idx="131">
                        <c:v>5.506000000001368</c:v>
                      </c:pt>
                      <c:pt idx="132">
                        <c:v>4.2214000000013669</c:v>
                      </c:pt>
                      <c:pt idx="133">
                        <c:v>3.9040000000013668</c:v>
                      </c:pt>
                      <c:pt idx="134">
                        <c:v>4.2210000000013661</c:v>
                      </c:pt>
                      <c:pt idx="135">
                        <c:v>4.2728000000013573</c:v>
                      </c:pt>
                      <c:pt idx="136">
                        <c:v>4.5964000000013669</c:v>
                      </c:pt>
                      <c:pt idx="137">
                        <c:v>4.983200000001367</c:v>
                      </c:pt>
                      <c:pt idx="138">
                        <c:v>5.0688000000013567</c:v>
                      </c:pt>
                      <c:pt idx="139">
                        <c:v>5.3440000000013672</c:v>
                      </c:pt>
                      <c:pt idx="140">
                        <c:v>5.5118000000013669</c:v>
                      </c:pt>
                      <c:pt idx="141">
                        <c:v>6.0088000000013668</c:v>
                      </c:pt>
                      <c:pt idx="142">
                        <c:v>6.0284000000013673</c:v>
                      </c:pt>
                      <c:pt idx="143">
                        <c:v>6.2958000000013667</c:v>
                      </c:pt>
                      <c:pt idx="144">
                        <c:v>7.0022000000013671</c:v>
                      </c:pt>
                    </c:numCache>
                  </c:numRef>
                </c:yVal>
                <c:smooth val="0"/>
                <c:extLst>
                  <c:ext xmlns:c16="http://schemas.microsoft.com/office/drawing/2014/chart" uri="{C3380CC4-5D6E-409C-BE32-E72D297353CC}">
                    <c16:uniqueId val="{00000005-E7C4-4AEA-8E15-A6260BDF328D}"/>
                  </c:ext>
                </c:extLst>
              </c15:ser>
            </c15:filteredScatterSeries>
            <c15:filteredScatterSeries>
              <c15:ser>
                <c:idx val="4"/>
                <c:order val="5"/>
                <c:tx>
                  <c:strRef>
                    <c:extLst xmlns:c15="http://schemas.microsoft.com/office/drawing/2012/chart">
                      <c:ext xmlns:c15="http://schemas.microsoft.com/office/drawing/2012/chart" uri="{02D57815-91ED-43cb-92C2-25804820EDAC}">
                        <c15:formulaRef>
                          <c15:sqref>Simulation_March!$D$2</c15:sqref>
                        </c15:formulaRef>
                      </c:ext>
                    </c:extLst>
                    <c:strCache>
                      <c:ptCount val="1"/>
                      <c:pt idx="0">
                        <c:v>PV </c:v>
                      </c:pt>
                    </c:strCache>
                  </c:strRef>
                </c:tx>
                <c:spPr>
                  <a:ln w="15875">
                    <a:solidFill>
                      <a:srgbClr val="FFC000"/>
                    </a:solidFill>
                    <a:prstDash val="dashDot"/>
                  </a:ln>
                </c:spPr>
                <c:marker>
                  <c:symbol val="none"/>
                </c:marker>
                <c:xVal>
                  <c:numRef>
                    <c:extLst xmlns:c15="http://schemas.microsoft.com/office/drawing/2012/chart">
                      <c:ext xmlns:c15="http://schemas.microsoft.com/office/drawing/2012/chart" uri="{02D57815-91ED-43cb-92C2-25804820EDAC}">
                        <c15:formulaRef>
                          <c15:sqref>Simulation_March!$A$3:$A$147</c15:sqref>
                        </c15:formulaRef>
                      </c:ext>
                    </c:extLst>
                    <c:numCache>
                      <c:formatCode>m/d/yyyy\ h:mm</c:formatCode>
                      <c:ptCount val="145"/>
                      <c:pt idx="0">
                        <c:v>44641.25</c:v>
                      </c:pt>
                      <c:pt idx="1">
                        <c:v>44641.253472222219</c:v>
                      </c:pt>
                      <c:pt idx="2">
                        <c:v>44641.256944444445</c:v>
                      </c:pt>
                      <c:pt idx="3">
                        <c:v>44641.260416666664</c:v>
                      </c:pt>
                      <c:pt idx="4">
                        <c:v>44641.263888888891</c:v>
                      </c:pt>
                      <c:pt idx="5">
                        <c:v>44641.267361111109</c:v>
                      </c:pt>
                      <c:pt idx="6">
                        <c:v>44641.270833333336</c:v>
                      </c:pt>
                      <c:pt idx="7">
                        <c:v>44641.274305555555</c:v>
                      </c:pt>
                      <c:pt idx="8">
                        <c:v>44641.277777777781</c:v>
                      </c:pt>
                      <c:pt idx="9">
                        <c:v>44641.28125</c:v>
                      </c:pt>
                      <c:pt idx="10">
                        <c:v>44641.284722222219</c:v>
                      </c:pt>
                      <c:pt idx="11">
                        <c:v>44641.288194444445</c:v>
                      </c:pt>
                      <c:pt idx="12">
                        <c:v>44641.291666666664</c:v>
                      </c:pt>
                      <c:pt idx="13">
                        <c:v>44641.295138888891</c:v>
                      </c:pt>
                      <c:pt idx="14">
                        <c:v>44641.298611111109</c:v>
                      </c:pt>
                      <c:pt idx="15">
                        <c:v>44641.302083333336</c:v>
                      </c:pt>
                      <c:pt idx="16">
                        <c:v>44641.305555555555</c:v>
                      </c:pt>
                      <c:pt idx="17">
                        <c:v>44641.309027777781</c:v>
                      </c:pt>
                      <c:pt idx="18">
                        <c:v>44641.3125</c:v>
                      </c:pt>
                      <c:pt idx="19">
                        <c:v>44641.315972222219</c:v>
                      </c:pt>
                      <c:pt idx="20">
                        <c:v>44641.319444444445</c:v>
                      </c:pt>
                      <c:pt idx="21">
                        <c:v>44641.322916666664</c:v>
                      </c:pt>
                      <c:pt idx="22">
                        <c:v>44641.326388888891</c:v>
                      </c:pt>
                      <c:pt idx="23">
                        <c:v>44641.329861111109</c:v>
                      </c:pt>
                      <c:pt idx="24">
                        <c:v>44641.333333333336</c:v>
                      </c:pt>
                      <c:pt idx="25">
                        <c:v>44641.336805555555</c:v>
                      </c:pt>
                      <c:pt idx="26">
                        <c:v>44641.340277777781</c:v>
                      </c:pt>
                      <c:pt idx="27">
                        <c:v>44641.34375</c:v>
                      </c:pt>
                      <c:pt idx="28">
                        <c:v>44641.347222222219</c:v>
                      </c:pt>
                      <c:pt idx="29">
                        <c:v>44641.350694444445</c:v>
                      </c:pt>
                      <c:pt idx="30">
                        <c:v>44641.354166666664</c:v>
                      </c:pt>
                      <c:pt idx="31">
                        <c:v>44641.357638888891</c:v>
                      </c:pt>
                      <c:pt idx="32">
                        <c:v>44641.361111111109</c:v>
                      </c:pt>
                      <c:pt idx="33">
                        <c:v>44641.364583333336</c:v>
                      </c:pt>
                      <c:pt idx="34">
                        <c:v>44641.368055555555</c:v>
                      </c:pt>
                      <c:pt idx="35">
                        <c:v>44641.371527777781</c:v>
                      </c:pt>
                      <c:pt idx="36">
                        <c:v>44641.375</c:v>
                      </c:pt>
                      <c:pt idx="37">
                        <c:v>44641.378472222219</c:v>
                      </c:pt>
                      <c:pt idx="38">
                        <c:v>44641.381944444445</c:v>
                      </c:pt>
                      <c:pt idx="39">
                        <c:v>44641.385416666664</c:v>
                      </c:pt>
                      <c:pt idx="40">
                        <c:v>44641.388888888891</c:v>
                      </c:pt>
                      <c:pt idx="41">
                        <c:v>44641.392361111109</c:v>
                      </c:pt>
                      <c:pt idx="42">
                        <c:v>44641.395833333336</c:v>
                      </c:pt>
                      <c:pt idx="43">
                        <c:v>44641.399305555555</c:v>
                      </c:pt>
                      <c:pt idx="44">
                        <c:v>44641.402777777781</c:v>
                      </c:pt>
                      <c:pt idx="45">
                        <c:v>44641.40625</c:v>
                      </c:pt>
                      <c:pt idx="46">
                        <c:v>44641.409722222219</c:v>
                      </c:pt>
                      <c:pt idx="47">
                        <c:v>44641.413194444445</c:v>
                      </c:pt>
                      <c:pt idx="48">
                        <c:v>44641.416666666664</c:v>
                      </c:pt>
                      <c:pt idx="49">
                        <c:v>44641.420138888891</c:v>
                      </c:pt>
                      <c:pt idx="50">
                        <c:v>44641.423611111109</c:v>
                      </c:pt>
                      <c:pt idx="51">
                        <c:v>44641.427083333336</c:v>
                      </c:pt>
                      <c:pt idx="52">
                        <c:v>44641.430555555555</c:v>
                      </c:pt>
                      <c:pt idx="53">
                        <c:v>44641.434027777781</c:v>
                      </c:pt>
                      <c:pt idx="54">
                        <c:v>44641.4375</c:v>
                      </c:pt>
                      <c:pt idx="55">
                        <c:v>44641.440972222219</c:v>
                      </c:pt>
                      <c:pt idx="56">
                        <c:v>44641.444444444445</c:v>
                      </c:pt>
                      <c:pt idx="57">
                        <c:v>44641.447916666664</c:v>
                      </c:pt>
                      <c:pt idx="58">
                        <c:v>44641.451388888891</c:v>
                      </c:pt>
                      <c:pt idx="59">
                        <c:v>44641.454861111109</c:v>
                      </c:pt>
                      <c:pt idx="60">
                        <c:v>44641.458333333336</c:v>
                      </c:pt>
                      <c:pt idx="61">
                        <c:v>44641.461805555555</c:v>
                      </c:pt>
                      <c:pt idx="62">
                        <c:v>44641.465277777781</c:v>
                      </c:pt>
                      <c:pt idx="63">
                        <c:v>44641.46875</c:v>
                      </c:pt>
                      <c:pt idx="64">
                        <c:v>44641.472222222219</c:v>
                      </c:pt>
                      <c:pt idx="65">
                        <c:v>44641.475694444445</c:v>
                      </c:pt>
                      <c:pt idx="66">
                        <c:v>44641.479166666664</c:v>
                      </c:pt>
                      <c:pt idx="67">
                        <c:v>44641.482638888891</c:v>
                      </c:pt>
                      <c:pt idx="68">
                        <c:v>44641.486111111109</c:v>
                      </c:pt>
                      <c:pt idx="69">
                        <c:v>44641.489583333336</c:v>
                      </c:pt>
                      <c:pt idx="70">
                        <c:v>44641.493055555555</c:v>
                      </c:pt>
                      <c:pt idx="71">
                        <c:v>44641.496527777781</c:v>
                      </c:pt>
                      <c:pt idx="72">
                        <c:v>44641.5</c:v>
                      </c:pt>
                      <c:pt idx="73">
                        <c:v>44641.503472222219</c:v>
                      </c:pt>
                      <c:pt idx="74">
                        <c:v>44641.506944444445</c:v>
                      </c:pt>
                      <c:pt idx="75">
                        <c:v>44641.510416666664</c:v>
                      </c:pt>
                      <c:pt idx="76">
                        <c:v>44641.513888888891</c:v>
                      </c:pt>
                      <c:pt idx="77">
                        <c:v>44641.517361111109</c:v>
                      </c:pt>
                      <c:pt idx="78">
                        <c:v>44641.520833333336</c:v>
                      </c:pt>
                      <c:pt idx="79">
                        <c:v>44641.524305555555</c:v>
                      </c:pt>
                      <c:pt idx="80">
                        <c:v>44641.527777777781</c:v>
                      </c:pt>
                      <c:pt idx="81">
                        <c:v>44641.53125</c:v>
                      </c:pt>
                      <c:pt idx="82">
                        <c:v>44641.534722222219</c:v>
                      </c:pt>
                      <c:pt idx="83">
                        <c:v>44641.538194444445</c:v>
                      </c:pt>
                      <c:pt idx="84">
                        <c:v>44641.541666666664</c:v>
                      </c:pt>
                      <c:pt idx="85">
                        <c:v>44641.545138888891</c:v>
                      </c:pt>
                      <c:pt idx="86">
                        <c:v>44641.548611111109</c:v>
                      </c:pt>
                      <c:pt idx="87">
                        <c:v>44641.552083333336</c:v>
                      </c:pt>
                      <c:pt idx="88">
                        <c:v>44641.555555555555</c:v>
                      </c:pt>
                      <c:pt idx="89">
                        <c:v>44641.559027777781</c:v>
                      </c:pt>
                      <c:pt idx="90">
                        <c:v>44641.5625</c:v>
                      </c:pt>
                      <c:pt idx="91">
                        <c:v>44641.565972222219</c:v>
                      </c:pt>
                      <c:pt idx="92">
                        <c:v>44641.569444444445</c:v>
                      </c:pt>
                      <c:pt idx="93">
                        <c:v>44641.572916666664</c:v>
                      </c:pt>
                      <c:pt idx="94">
                        <c:v>44641.576388888891</c:v>
                      </c:pt>
                      <c:pt idx="95">
                        <c:v>44641.579861111109</c:v>
                      </c:pt>
                      <c:pt idx="96">
                        <c:v>44641.583333333336</c:v>
                      </c:pt>
                      <c:pt idx="97">
                        <c:v>44641.586805555555</c:v>
                      </c:pt>
                      <c:pt idx="98">
                        <c:v>44641.590277777781</c:v>
                      </c:pt>
                      <c:pt idx="99">
                        <c:v>44641.59375</c:v>
                      </c:pt>
                      <c:pt idx="100">
                        <c:v>44641.597222222219</c:v>
                      </c:pt>
                      <c:pt idx="101">
                        <c:v>44641.600694444445</c:v>
                      </c:pt>
                      <c:pt idx="102">
                        <c:v>44641.604166666664</c:v>
                      </c:pt>
                      <c:pt idx="103">
                        <c:v>44641.607638888891</c:v>
                      </c:pt>
                      <c:pt idx="104">
                        <c:v>44641.611111111109</c:v>
                      </c:pt>
                      <c:pt idx="105">
                        <c:v>44641.614583333336</c:v>
                      </c:pt>
                      <c:pt idx="106">
                        <c:v>44641.618055555555</c:v>
                      </c:pt>
                      <c:pt idx="107">
                        <c:v>44641.621527777781</c:v>
                      </c:pt>
                      <c:pt idx="108">
                        <c:v>44641.625</c:v>
                      </c:pt>
                      <c:pt idx="109">
                        <c:v>44641.628472222219</c:v>
                      </c:pt>
                      <c:pt idx="110">
                        <c:v>44641.631944444445</c:v>
                      </c:pt>
                      <c:pt idx="111">
                        <c:v>44641.635416666664</c:v>
                      </c:pt>
                      <c:pt idx="112">
                        <c:v>44641.638888888891</c:v>
                      </c:pt>
                      <c:pt idx="113">
                        <c:v>44641.642361111109</c:v>
                      </c:pt>
                      <c:pt idx="114">
                        <c:v>44641.645833333336</c:v>
                      </c:pt>
                      <c:pt idx="115">
                        <c:v>44641.649305555555</c:v>
                      </c:pt>
                      <c:pt idx="116">
                        <c:v>44641.652777777781</c:v>
                      </c:pt>
                      <c:pt idx="117">
                        <c:v>44641.65625</c:v>
                      </c:pt>
                      <c:pt idx="118">
                        <c:v>44641.659722222219</c:v>
                      </c:pt>
                      <c:pt idx="119">
                        <c:v>44641.663194444445</c:v>
                      </c:pt>
                      <c:pt idx="120">
                        <c:v>44641.666666666664</c:v>
                      </c:pt>
                      <c:pt idx="121">
                        <c:v>44641.670138888891</c:v>
                      </c:pt>
                      <c:pt idx="122">
                        <c:v>44641.673611111109</c:v>
                      </c:pt>
                      <c:pt idx="123">
                        <c:v>44641.677083333336</c:v>
                      </c:pt>
                      <c:pt idx="124">
                        <c:v>44641.680555555555</c:v>
                      </c:pt>
                      <c:pt idx="125">
                        <c:v>44641.684027777781</c:v>
                      </c:pt>
                      <c:pt idx="126">
                        <c:v>44641.6875</c:v>
                      </c:pt>
                      <c:pt idx="127">
                        <c:v>44641.690972222219</c:v>
                      </c:pt>
                      <c:pt idx="128">
                        <c:v>44641.694444444445</c:v>
                      </c:pt>
                      <c:pt idx="129">
                        <c:v>44641.697916666664</c:v>
                      </c:pt>
                      <c:pt idx="130">
                        <c:v>44641.701388888891</c:v>
                      </c:pt>
                      <c:pt idx="131">
                        <c:v>44641.704861111109</c:v>
                      </c:pt>
                      <c:pt idx="132">
                        <c:v>44641.708333333336</c:v>
                      </c:pt>
                      <c:pt idx="133">
                        <c:v>44641.711805555555</c:v>
                      </c:pt>
                      <c:pt idx="134">
                        <c:v>44641.715277777781</c:v>
                      </c:pt>
                      <c:pt idx="135">
                        <c:v>44641.71875</c:v>
                      </c:pt>
                      <c:pt idx="136">
                        <c:v>44641.722222222219</c:v>
                      </c:pt>
                      <c:pt idx="137">
                        <c:v>44641.725694444445</c:v>
                      </c:pt>
                      <c:pt idx="138">
                        <c:v>44641.729166666664</c:v>
                      </c:pt>
                      <c:pt idx="139">
                        <c:v>44641.732638888891</c:v>
                      </c:pt>
                      <c:pt idx="140">
                        <c:v>44641.736111111109</c:v>
                      </c:pt>
                      <c:pt idx="141">
                        <c:v>44641.739583333336</c:v>
                      </c:pt>
                      <c:pt idx="142">
                        <c:v>44641.743055555555</c:v>
                      </c:pt>
                      <c:pt idx="143">
                        <c:v>44641.746527777781</c:v>
                      </c:pt>
                      <c:pt idx="144">
                        <c:v>44641.75</c:v>
                      </c:pt>
                    </c:numCache>
                  </c:numRef>
                </c:xVal>
                <c:yVal>
                  <c:numRef>
                    <c:extLst xmlns:c15="http://schemas.microsoft.com/office/drawing/2012/chart">
                      <c:ext xmlns:c15="http://schemas.microsoft.com/office/drawing/2012/chart" uri="{02D57815-91ED-43cb-92C2-25804820EDAC}">
                        <c15:formulaRef>
                          <c15:sqref>Simulation_March!$D$3:$D$147</c15:sqref>
                        </c15:formulaRef>
                      </c:ext>
                    </c:extLst>
                    <c:numCache>
                      <c:formatCode>General</c:formatCode>
                      <c:ptCount val="145"/>
                      <c:pt idx="0">
                        <c:v>0</c:v>
                      </c:pt>
                      <c:pt idx="1">
                        <c:v>0</c:v>
                      </c:pt>
                      <c:pt idx="2">
                        <c:v>0</c:v>
                      </c:pt>
                      <c:pt idx="3">
                        <c:v>0</c:v>
                      </c:pt>
                      <c:pt idx="4">
                        <c:v>0</c:v>
                      </c:pt>
                      <c:pt idx="5">
                        <c:v>0</c:v>
                      </c:pt>
                      <c:pt idx="6">
                        <c:v>0</c:v>
                      </c:pt>
                      <c:pt idx="7">
                        <c:v>0</c:v>
                      </c:pt>
                      <c:pt idx="8">
                        <c:v>0</c:v>
                      </c:pt>
                      <c:pt idx="9">
                        <c:v>0</c:v>
                      </c:pt>
                      <c:pt idx="10">
                        <c:v>4.3799999999999999E-2</c:v>
                      </c:pt>
                      <c:pt idx="11">
                        <c:v>0.121</c:v>
                      </c:pt>
                      <c:pt idx="12">
                        <c:v>0.25919999999999999</c:v>
                      </c:pt>
                      <c:pt idx="13">
                        <c:v>0.43519999999999998</c:v>
                      </c:pt>
                      <c:pt idx="14">
                        <c:v>0.61599999999999999</c:v>
                      </c:pt>
                      <c:pt idx="15">
                        <c:v>0.82340000000000002</c:v>
                      </c:pt>
                      <c:pt idx="16">
                        <c:v>1.0653999999999999</c:v>
                      </c:pt>
                      <c:pt idx="17">
                        <c:v>1.3224</c:v>
                      </c:pt>
                      <c:pt idx="18">
                        <c:v>1.5524</c:v>
                      </c:pt>
                      <c:pt idx="19">
                        <c:v>1.7794000000000001</c:v>
                      </c:pt>
                      <c:pt idx="20">
                        <c:v>2.0486</c:v>
                      </c:pt>
                      <c:pt idx="21">
                        <c:v>2.3422000000000001</c:v>
                      </c:pt>
                      <c:pt idx="22">
                        <c:v>2.6415999999999999</c:v>
                      </c:pt>
                      <c:pt idx="23">
                        <c:v>2.9403999999999999</c:v>
                      </c:pt>
                      <c:pt idx="24">
                        <c:v>3.2280000000000002</c:v>
                      </c:pt>
                      <c:pt idx="25">
                        <c:v>3.5659999999999998</c:v>
                      </c:pt>
                      <c:pt idx="26">
                        <c:v>3.871</c:v>
                      </c:pt>
                      <c:pt idx="27">
                        <c:v>4.1996000000000002</c:v>
                      </c:pt>
                      <c:pt idx="28">
                        <c:v>4.4577999999999998</c:v>
                      </c:pt>
                      <c:pt idx="29">
                        <c:v>4.7769999999999904</c:v>
                      </c:pt>
                      <c:pt idx="30">
                        <c:v>5.0566000000000004</c:v>
                      </c:pt>
                      <c:pt idx="31">
                        <c:v>5.3475999999999999</c:v>
                      </c:pt>
                      <c:pt idx="32">
                        <c:v>5.6543999999999999</c:v>
                      </c:pt>
                      <c:pt idx="33">
                        <c:v>5.9645999999999999</c:v>
                      </c:pt>
                      <c:pt idx="34">
                        <c:v>6.2923999999999998</c:v>
                      </c:pt>
                      <c:pt idx="35">
                        <c:v>6.5839999999999996</c:v>
                      </c:pt>
                      <c:pt idx="36">
                        <c:v>6.8849999999999998</c:v>
                      </c:pt>
                      <c:pt idx="37">
                        <c:v>7.1311999999999998</c:v>
                      </c:pt>
                      <c:pt idx="38">
                        <c:v>7.4067999999999996</c:v>
                      </c:pt>
                      <c:pt idx="39">
                        <c:v>7.6787999999999998</c:v>
                      </c:pt>
                      <c:pt idx="40">
                        <c:v>7.9119999999999999</c:v>
                      </c:pt>
                      <c:pt idx="41">
                        <c:v>8.1747999999999994</c:v>
                      </c:pt>
                      <c:pt idx="42">
                        <c:v>8.4515999999999991</c:v>
                      </c:pt>
                      <c:pt idx="43">
                        <c:v>8.6815999999999995</c:v>
                      </c:pt>
                      <c:pt idx="44">
                        <c:v>8.8856000000000002</c:v>
                      </c:pt>
                      <c:pt idx="45">
                        <c:v>9.0934000000000008</c:v>
                      </c:pt>
                      <c:pt idx="46">
                        <c:v>9.27</c:v>
                      </c:pt>
                      <c:pt idx="47">
                        <c:v>9.4558</c:v>
                      </c:pt>
                      <c:pt idx="48">
                        <c:v>9.6424000000000003</c:v>
                      </c:pt>
                      <c:pt idx="49">
                        <c:v>9.8656000000000006</c:v>
                      </c:pt>
                      <c:pt idx="50">
                        <c:v>10.012600000000001</c:v>
                      </c:pt>
                      <c:pt idx="51">
                        <c:v>10.1358</c:v>
                      </c:pt>
                      <c:pt idx="52">
                        <c:v>10.295</c:v>
                      </c:pt>
                      <c:pt idx="53">
                        <c:v>10.492000000000001</c:v>
                      </c:pt>
                      <c:pt idx="54">
                        <c:v>10.590400000000001</c:v>
                      </c:pt>
                      <c:pt idx="55">
                        <c:v>10.848000000000001</c:v>
                      </c:pt>
                      <c:pt idx="56">
                        <c:v>11.0184</c:v>
                      </c:pt>
                      <c:pt idx="57">
                        <c:v>11.104200000000001</c:v>
                      </c:pt>
                      <c:pt idx="58">
                        <c:v>11.2172</c:v>
                      </c:pt>
                      <c:pt idx="59">
                        <c:v>11.3956</c:v>
                      </c:pt>
                      <c:pt idx="60">
                        <c:v>11.4946</c:v>
                      </c:pt>
                      <c:pt idx="61">
                        <c:v>11.518599999999999</c:v>
                      </c:pt>
                      <c:pt idx="62">
                        <c:v>11.6938</c:v>
                      </c:pt>
                      <c:pt idx="63">
                        <c:v>11.757999999999999</c:v>
                      </c:pt>
                      <c:pt idx="64">
                        <c:v>11.86</c:v>
                      </c:pt>
                      <c:pt idx="65">
                        <c:v>11.9312</c:v>
                      </c:pt>
                      <c:pt idx="66">
                        <c:v>11.9026</c:v>
                      </c:pt>
                      <c:pt idx="67">
                        <c:v>11.8156</c:v>
                      </c:pt>
                      <c:pt idx="68">
                        <c:v>11.936199999999999</c:v>
                      </c:pt>
                      <c:pt idx="69">
                        <c:v>12.018599999999999</c:v>
                      </c:pt>
                      <c:pt idx="70">
                        <c:v>11.997400000000001</c:v>
                      </c:pt>
                      <c:pt idx="71">
                        <c:v>11.8688</c:v>
                      </c:pt>
                      <c:pt idx="72">
                        <c:v>11.916</c:v>
                      </c:pt>
                      <c:pt idx="73">
                        <c:v>11.9514</c:v>
                      </c:pt>
                      <c:pt idx="74">
                        <c:v>11.961399999999999</c:v>
                      </c:pt>
                      <c:pt idx="75">
                        <c:v>11.96</c:v>
                      </c:pt>
                      <c:pt idx="76">
                        <c:v>11.873200000000001</c:v>
                      </c:pt>
                      <c:pt idx="77">
                        <c:v>11.9168</c:v>
                      </c:pt>
                      <c:pt idx="78">
                        <c:v>11.8711999999999</c:v>
                      </c:pt>
                      <c:pt idx="79">
                        <c:v>11.789</c:v>
                      </c:pt>
                      <c:pt idx="80">
                        <c:v>11.763400000000001</c:v>
                      </c:pt>
                      <c:pt idx="81">
                        <c:v>11.757199999999999</c:v>
                      </c:pt>
                      <c:pt idx="82">
                        <c:v>11.7654</c:v>
                      </c:pt>
                      <c:pt idx="83">
                        <c:v>11.627800000000001</c:v>
                      </c:pt>
                      <c:pt idx="84">
                        <c:v>11.7018</c:v>
                      </c:pt>
                      <c:pt idx="85">
                        <c:v>11.603199999999999</c:v>
                      </c:pt>
                      <c:pt idx="86">
                        <c:v>11.533799999999999</c:v>
                      </c:pt>
                      <c:pt idx="87">
                        <c:v>11.4124</c:v>
                      </c:pt>
                      <c:pt idx="88">
                        <c:v>11.4344</c:v>
                      </c:pt>
                      <c:pt idx="89">
                        <c:v>11.3042</c:v>
                      </c:pt>
                      <c:pt idx="90">
                        <c:v>11.151599999999901</c:v>
                      </c:pt>
                      <c:pt idx="91">
                        <c:v>11.0982</c:v>
                      </c:pt>
                      <c:pt idx="92">
                        <c:v>11.0868</c:v>
                      </c:pt>
                      <c:pt idx="93">
                        <c:v>10.9824</c:v>
                      </c:pt>
                      <c:pt idx="94">
                        <c:v>10.8504</c:v>
                      </c:pt>
                      <c:pt idx="95">
                        <c:v>10.8086</c:v>
                      </c:pt>
                      <c:pt idx="96">
                        <c:v>10.718</c:v>
                      </c:pt>
                      <c:pt idx="97">
                        <c:v>10.704800000000001</c:v>
                      </c:pt>
                      <c:pt idx="98">
                        <c:v>10.476000000000001</c:v>
                      </c:pt>
                      <c:pt idx="99">
                        <c:v>10.384600000000001</c:v>
                      </c:pt>
                      <c:pt idx="100">
                        <c:v>10.4018</c:v>
                      </c:pt>
                      <c:pt idx="101">
                        <c:v>10.3102</c:v>
                      </c:pt>
                      <c:pt idx="102">
                        <c:v>9.9413999999999998</c:v>
                      </c:pt>
                      <c:pt idx="103">
                        <c:v>9.6791999999999998</c:v>
                      </c:pt>
                      <c:pt idx="104">
                        <c:v>9.5155999999999992</c:v>
                      </c:pt>
                      <c:pt idx="105">
                        <c:v>9.3623999999999992</c:v>
                      </c:pt>
                      <c:pt idx="106">
                        <c:v>9.2347999999999999</c:v>
                      </c:pt>
                      <c:pt idx="107">
                        <c:v>9.0112000000000005</c:v>
                      </c:pt>
                      <c:pt idx="108">
                        <c:v>8.9420000000000002</c:v>
                      </c:pt>
                      <c:pt idx="109">
                        <c:v>8.8783999999999992</c:v>
                      </c:pt>
                      <c:pt idx="110">
                        <c:v>8.5608000000000004</c:v>
                      </c:pt>
                      <c:pt idx="111">
                        <c:v>8.2639999999999993</c:v>
                      </c:pt>
                      <c:pt idx="112">
                        <c:v>8.0774000000000008</c:v>
                      </c:pt>
                      <c:pt idx="113">
                        <c:v>7.8608000000000002</c:v>
                      </c:pt>
                      <c:pt idx="114">
                        <c:v>7.7397999999999998</c:v>
                      </c:pt>
                      <c:pt idx="115">
                        <c:v>7.69</c:v>
                      </c:pt>
                      <c:pt idx="116">
                        <c:v>7.5483999999999902</c:v>
                      </c:pt>
                      <c:pt idx="117">
                        <c:v>7.1769999999999996</c:v>
                      </c:pt>
                      <c:pt idx="118">
                        <c:v>6.9293999999999896</c:v>
                      </c:pt>
                      <c:pt idx="119">
                        <c:v>6.7328000000000001</c:v>
                      </c:pt>
                      <c:pt idx="120">
                        <c:v>6.3715999999999999</c:v>
                      </c:pt>
                      <c:pt idx="121">
                        <c:v>6.2308000000000003</c:v>
                      </c:pt>
                      <c:pt idx="122">
                        <c:v>5.9729999999999999</c:v>
                      </c:pt>
                      <c:pt idx="123">
                        <c:v>5.6074000000000002</c:v>
                      </c:pt>
                      <c:pt idx="124">
                        <c:v>5.3978000000000002</c:v>
                      </c:pt>
                      <c:pt idx="125">
                        <c:v>5.1806000000000001</c:v>
                      </c:pt>
                      <c:pt idx="126">
                        <c:v>5.0061999999999998</c:v>
                      </c:pt>
                      <c:pt idx="127">
                        <c:v>4.7477999999999998</c:v>
                      </c:pt>
                      <c:pt idx="128">
                        <c:v>4.4488000000000003</c:v>
                      </c:pt>
                      <c:pt idx="129">
                        <c:v>4.1984000000000004</c:v>
                      </c:pt>
                      <c:pt idx="130">
                        <c:v>3.8058000000000001</c:v>
                      </c:pt>
                      <c:pt idx="131">
                        <c:v>3.44</c:v>
                      </c:pt>
                      <c:pt idx="132">
                        <c:v>3.2347999999999999</c:v>
                      </c:pt>
                      <c:pt idx="133">
                        <c:v>3.0369999999999999</c:v>
                      </c:pt>
                      <c:pt idx="134">
                        <c:v>2.7814000000000001</c:v>
                      </c:pt>
                      <c:pt idx="135">
                        <c:v>2.5198</c:v>
                      </c:pt>
                      <c:pt idx="136">
                        <c:v>2.2677999999999998</c:v>
                      </c:pt>
                      <c:pt idx="137">
                        <c:v>2.0213999999999999</c:v>
                      </c:pt>
                      <c:pt idx="138">
                        <c:v>1.7622</c:v>
                      </c:pt>
                      <c:pt idx="139">
                        <c:v>1.5553999999999999</c:v>
                      </c:pt>
                      <c:pt idx="140">
                        <c:v>1.3462000000000001</c:v>
                      </c:pt>
                      <c:pt idx="141">
                        <c:v>1.0256000000000001</c:v>
                      </c:pt>
                      <c:pt idx="142">
                        <c:v>0.91279999999999994</c:v>
                      </c:pt>
                      <c:pt idx="143">
                        <c:v>0.84799999999999998</c:v>
                      </c:pt>
                      <c:pt idx="144">
                        <c:v>0.70760000000000001</c:v>
                      </c:pt>
                    </c:numCache>
                  </c:numRef>
                </c:yVal>
                <c:smooth val="0"/>
                <c:extLst xmlns:c15="http://schemas.microsoft.com/office/drawing/2012/chart">
                  <c:ext xmlns:c16="http://schemas.microsoft.com/office/drawing/2014/chart" uri="{C3380CC4-5D6E-409C-BE32-E72D297353CC}">
                    <c16:uniqueId val="{00000006-E7C4-4AEA-8E15-A6260BDF328D}"/>
                  </c:ext>
                </c:extLst>
              </c15:ser>
            </c15:filteredScatterSeries>
            <c15:filteredScatterSeries>
              <c15:ser>
                <c:idx val="6"/>
                <c:order val="6"/>
                <c:tx>
                  <c:strRef>
                    <c:extLst xmlns:c15="http://schemas.microsoft.com/office/drawing/2012/chart">
                      <c:ext xmlns:c15="http://schemas.microsoft.com/office/drawing/2012/chart" uri="{02D57815-91ED-43cb-92C2-25804820EDAC}">
                        <c15:formulaRef>
                          <c15:sqref>Simulation_March!$F$2</c15:sqref>
                        </c15:formulaRef>
                      </c:ext>
                    </c:extLst>
                    <c:strCache>
                      <c:ptCount val="1"/>
                      <c:pt idx="0">
                        <c:v>Price </c:v>
                      </c:pt>
                    </c:strCache>
                  </c:strRef>
                </c:tx>
                <c:spPr>
                  <a:ln w="34925">
                    <a:solidFill>
                      <a:schemeClr val="accent6">
                        <a:lumMod val="75000"/>
                      </a:schemeClr>
                    </a:solidFill>
                    <a:prstDash val="sysDot"/>
                  </a:ln>
                </c:spPr>
                <c:marker>
                  <c:symbol val="none"/>
                </c:marker>
                <c:xVal>
                  <c:numRef>
                    <c:extLst xmlns:c15="http://schemas.microsoft.com/office/drawing/2012/chart">
                      <c:ext xmlns:c15="http://schemas.microsoft.com/office/drawing/2012/chart" uri="{02D57815-91ED-43cb-92C2-25804820EDAC}">
                        <c15:formulaRef>
                          <c15:sqref>Simulation_March!$A$3:$A$147</c15:sqref>
                        </c15:formulaRef>
                      </c:ext>
                    </c:extLst>
                    <c:numCache>
                      <c:formatCode>m/d/yyyy\ h:mm</c:formatCode>
                      <c:ptCount val="145"/>
                      <c:pt idx="0">
                        <c:v>44641.25</c:v>
                      </c:pt>
                      <c:pt idx="1">
                        <c:v>44641.253472222219</c:v>
                      </c:pt>
                      <c:pt idx="2">
                        <c:v>44641.256944444445</c:v>
                      </c:pt>
                      <c:pt idx="3">
                        <c:v>44641.260416666664</c:v>
                      </c:pt>
                      <c:pt idx="4">
                        <c:v>44641.263888888891</c:v>
                      </c:pt>
                      <c:pt idx="5">
                        <c:v>44641.267361111109</c:v>
                      </c:pt>
                      <c:pt idx="6">
                        <c:v>44641.270833333336</c:v>
                      </c:pt>
                      <c:pt idx="7">
                        <c:v>44641.274305555555</c:v>
                      </c:pt>
                      <c:pt idx="8">
                        <c:v>44641.277777777781</c:v>
                      </c:pt>
                      <c:pt idx="9">
                        <c:v>44641.28125</c:v>
                      </c:pt>
                      <c:pt idx="10">
                        <c:v>44641.284722222219</c:v>
                      </c:pt>
                      <c:pt idx="11">
                        <c:v>44641.288194444445</c:v>
                      </c:pt>
                      <c:pt idx="12">
                        <c:v>44641.291666666664</c:v>
                      </c:pt>
                      <c:pt idx="13">
                        <c:v>44641.295138888891</c:v>
                      </c:pt>
                      <c:pt idx="14">
                        <c:v>44641.298611111109</c:v>
                      </c:pt>
                      <c:pt idx="15">
                        <c:v>44641.302083333336</c:v>
                      </c:pt>
                      <c:pt idx="16">
                        <c:v>44641.305555555555</c:v>
                      </c:pt>
                      <c:pt idx="17">
                        <c:v>44641.309027777781</c:v>
                      </c:pt>
                      <c:pt idx="18">
                        <c:v>44641.3125</c:v>
                      </c:pt>
                      <c:pt idx="19">
                        <c:v>44641.315972222219</c:v>
                      </c:pt>
                      <c:pt idx="20">
                        <c:v>44641.319444444445</c:v>
                      </c:pt>
                      <c:pt idx="21">
                        <c:v>44641.322916666664</c:v>
                      </c:pt>
                      <c:pt idx="22">
                        <c:v>44641.326388888891</c:v>
                      </c:pt>
                      <c:pt idx="23">
                        <c:v>44641.329861111109</c:v>
                      </c:pt>
                      <c:pt idx="24">
                        <c:v>44641.333333333336</c:v>
                      </c:pt>
                      <c:pt idx="25">
                        <c:v>44641.336805555555</c:v>
                      </c:pt>
                      <c:pt idx="26">
                        <c:v>44641.340277777781</c:v>
                      </c:pt>
                      <c:pt idx="27">
                        <c:v>44641.34375</c:v>
                      </c:pt>
                      <c:pt idx="28">
                        <c:v>44641.347222222219</c:v>
                      </c:pt>
                      <c:pt idx="29">
                        <c:v>44641.350694444445</c:v>
                      </c:pt>
                      <c:pt idx="30">
                        <c:v>44641.354166666664</c:v>
                      </c:pt>
                      <c:pt idx="31">
                        <c:v>44641.357638888891</c:v>
                      </c:pt>
                      <c:pt idx="32">
                        <c:v>44641.361111111109</c:v>
                      </c:pt>
                      <c:pt idx="33">
                        <c:v>44641.364583333336</c:v>
                      </c:pt>
                      <c:pt idx="34">
                        <c:v>44641.368055555555</c:v>
                      </c:pt>
                      <c:pt idx="35">
                        <c:v>44641.371527777781</c:v>
                      </c:pt>
                      <c:pt idx="36">
                        <c:v>44641.375</c:v>
                      </c:pt>
                      <c:pt idx="37">
                        <c:v>44641.378472222219</c:v>
                      </c:pt>
                      <c:pt idx="38">
                        <c:v>44641.381944444445</c:v>
                      </c:pt>
                      <c:pt idx="39">
                        <c:v>44641.385416666664</c:v>
                      </c:pt>
                      <c:pt idx="40">
                        <c:v>44641.388888888891</c:v>
                      </c:pt>
                      <c:pt idx="41">
                        <c:v>44641.392361111109</c:v>
                      </c:pt>
                      <c:pt idx="42">
                        <c:v>44641.395833333336</c:v>
                      </c:pt>
                      <c:pt idx="43">
                        <c:v>44641.399305555555</c:v>
                      </c:pt>
                      <c:pt idx="44">
                        <c:v>44641.402777777781</c:v>
                      </c:pt>
                      <c:pt idx="45">
                        <c:v>44641.40625</c:v>
                      </c:pt>
                      <c:pt idx="46">
                        <c:v>44641.409722222219</c:v>
                      </c:pt>
                      <c:pt idx="47">
                        <c:v>44641.413194444445</c:v>
                      </c:pt>
                      <c:pt idx="48">
                        <c:v>44641.416666666664</c:v>
                      </c:pt>
                      <c:pt idx="49">
                        <c:v>44641.420138888891</c:v>
                      </c:pt>
                      <c:pt idx="50">
                        <c:v>44641.423611111109</c:v>
                      </c:pt>
                      <c:pt idx="51">
                        <c:v>44641.427083333336</c:v>
                      </c:pt>
                      <c:pt idx="52">
                        <c:v>44641.430555555555</c:v>
                      </c:pt>
                      <c:pt idx="53">
                        <c:v>44641.434027777781</c:v>
                      </c:pt>
                      <c:pt idx="54">
                        <c:v>44641.4375</c:v>
                      </c:pt>
                      <c:pt idx="55">
                        <c:v>44641.440972222219</c:v>
                      </c:pt>
                      <c:pt idx="56">
                        <c:v>44641.444444444445</c:v>
                      </c:pt>
                      <c:pt idx="57">
                        <c:v>44641.447916666664</c:v>
                      </c:pt>
                      <c:pt idx="58">
                        <c:v>44641.451388888891</c:v>
                      </c:pt>
                      <c:pt idx="59">
                        <c:v>44641.454861111109</c:v>
                      </c:pt>
                      <c:pt idx="60">
                        <c:v>44641.458333333336</c:v>
                      </c:pt>
                      <c:pt idx="61">
                        <c:v>44641.461805555555</c:v>
                      </c:pt>
                      <c:pt idx="62">
                        <c:v>44641.465277777781</c:v>
                      </c:pt>
                      <c:pt idx="63">
                        <c:v>44641.46875</c:v>
                      </c:pt>
                      <c:pt idx="64">
                        <c:v>44641.472222222219</c:v>
                      </c:pt>
                      <c:pt idx="65">
                        <c:v>44641.475694444445</c:v>
                      </c:pt>
                      <c:pt idx="66">
                        <c:v>44641.479166666664</c:v>
                      </c:pt>
                      <c:pt idx="67">
                        <c:v>44641.482638888891</c:v>
                      </c:pt>
                      <c:pt idx="68">
                        <c:v>44641.486111111109</c:v>
                      </c:pt>
                      <c:pt idx="69">
                        <c:v>44641.489583333336</c:v>
                      </c:pt>
                      <c:pt idx="70">
                        <c:v>44641.493055555555</c:v>
                      </c:pt>
                      <c:pt idx="71">
                        <c:v>44641.496527777781</c:v>
                      </c:pt>
                      <c:pt idx="72">
                        <c:v>44641.5</c:v>
                      </c:pt>
                      <c:pt idx="73">
                        <c:v>44641.503472222219</c:v>
                      </c:pt>
                      <c:pt idx="74">
                        <c:v>44641.506944444445</c:v>
                      </c:pt>
                      <c:pt idx="75">
                        <c:v>44641.510416666664</c:v>
                      </c:pt>
                      <c:pt idx="76">
                        <c:v>44641.513888888891</c:v>
                      </c:pt>
                      <c:pt idx="77">
                        <c:v>44641.517361111109</c:v>
                      </c:pt>
                      <c:pt idx="78">
                        <c:v>44641.520833333336</c:v>
                      </c:pt>
                      <c:pt idx="79">
                        <c:v>44641.524305555555</c:v>
                      </c:pt>
                      <c:pt idx="80">
                        <c:v>44641.527777777781</c:v>
                      </c:pt>
                      <c:pt idx="81">
                        <c:v>44641.53125</c:v>
                      </c:pt>
                      <c:pt idx="82">
                        <c:v>44641.534722222219</c:v>
                      </c:pt>
                      <c:pt idx="83">
                        <c:v>44641.538194444445</c:v>
                      </c:pt>
                      <c:pt idx="84">
                        <c:v>44641.541666666664</c:v>
                      </c:pt>
                      <c:pt idx="85">
                        <c:v>44641.545138888891</c:v>
                      </c:pt>
                      <c:pt idx="86">
                        <c:v>44641.548611111109</c:v>
                      </c:pt>
                      <c:pt idx="87">
                        <c:v>44641.552083333336</c:v>
                      </c:pt>
                      <c:pt idx="88">
                        <c:v>44641.555555555555</c:v>
                      </c:pt>
                      <c:pt idx="89">
                        <c:v>44641.559027777781</c:v>
                      </c:pt>
                      <c:pt idx="90">
                        <c:v>44641.5625</c:v>
                      </c:pt>
                      <c:pt idx="91">
                        <c:v>44641.565972222219</c:v>
                      </c:pt>
                      <c:pt idx="92">
                        <c:v>44641.569444444445</c:v>
                      </c:pt>
                      <c:pt idx="93">
                        <c:v>44641.572916666664</c:v>
                      </c:pt>
                      <c:pt idx="94">
                        <c:v>44641.576388888891</c:v>
                      </c:pt>
                      <c:pt idx="95">
                        <c:v>44641.579861111109</c:v>
                      </c:pt>
                      <c:pt idx="96">
                        <c:v>44641.583333333336</c:v>
                      </c:pt>
                      <c:pt idx="97">
                        <c:v>44641.586805555555</c:v>
                      </c:pt>
                      <c:pt idx="98">
                        <c:v>44641.590277777781</c:v>
                      </c:pt>
                      <c:pt idx="99">
                        <c:v>44641.59375</c:v>
                      </c:pt>
                      <c:pt idx="100">
                        <c:v>44641.597222222219</c:v>
                      </c:pt>
                      <c:pt idx="101">
                        <c:v>44641.600694444445</c:v>
                      </c:pt>
                      <c:pt idx="102">
                        <c:v>44641.604166666664</c:v>
                      </c:pt>
                      <c:pt idx="103">
                        <c:v>44641.607638888891</c:v>
                      </c:pt>
                      <c:pt idx="104">
                        <c:v>44641.611111111109</c:v>
                      </c:pt>
                      <c:pt idx="105">
                        <c:v>44641.614583333336</c:v>
                      </c:pt>
                      <c:pt idx="106">
                        <c:v>44641.618055555555</c:v>
                      </c:pt>
                      <c:pt idx="107">
                        <c:v>44641.621527777781</c:v>
                      </c:pt>
                      <c:pt idx="108">
                        <c:v>44641.625</c:v>
                      </c:pt>
                      <c:pt idx="109">
                        <c:v>44641.628472222219</c:v>
                      </c:pt>
                      <c:pt idx="110">
                        <c:v>44641.631944444445</c:v>
                      </c:pt>
                      <c:pt idx="111">
                        <c:v>44641.635416666664</c:v>
                      </c:pt>
                      <c:pt idx="112">
                        <c:v>44641.638888888891</c:v>
                      </c:pt>
                      <c:pt idx="113">
                        <c:v>44641.642361111109</c:v>
                      </c:pt>
                      <c:pt idx="114">
                        <c:v>44641.645833333336</c:v>
                      </c:pt>
                      <c:pt idx="115">
                        <c:v>44641.649305555555</c:v>
                      </c:pt>
                      <c:pt idx="116">
                        <c:v>44641.652777777781</c:v>
                      </c:pt>
                      <c:pt idx="117">
                        <c:v>44641.65625</c:v>
                      </c:pt>
                      <c:pt idx="118">
                        <c:v>44641.659722222219</c:v>
                      </c:pt>
                      <c:pt idx="119">
                        <c:v>44641.663194444445</c:v>
                      </c:pt>
                      <c:pt idx="120">
                        <c:v>44641.666666666664</c:v>
                      </c:pt>
                      <c:pt idx="121">
                        <c:v>44641.670138888891</c:v>
                      </c:pt>
                      <c:pt idx="122">
                        <c:v>44641.673611111109</c:v>
                      </c:pt>
                      <c:pt idx="123">
                        <c:v>44641.677083333336</c:v>
                      </c:pt>
                      <c:pt idx="124">
                        <c:v>44641.680555555555</c:v>
                      </c:pt>
                      <c:pt idx="125">
                        <c:v>44641.684027777781</c:v>
                      </c:pt>
                      <c:pt idx="126">
                        <c:v>44641.6875</c:v>
                      </c:pt>
                      <c:pt idx="127">
                        <c:v>44641.690972222219</c:v>
                      </c:pt>
                      <c:pt idx="128">
                        <c:v>44641.694444444445</c:v>
                      </c:pt>
                      <c:pt idx="129">
                        <c:v>44641.697916666664</c:v>
                      </c:pt>
                      <c:pt idx="130">
                        <c:v>44641.701388888891</c:v>
                      </c:pt>
                      <c:pt idx="131">
                        <c:v>44641.704861111109</c:v>
                      </c:pt>
                      <c:pt idx="132">
                        <c:v>44641.708333333336</c:v>
                      </c:pt>
                      <c:pt idx="133">
                        <c:v>44641.711805555555</c:v>
                      </c:pt>
                      <c:pt idx="134">
                        <c:v>44641.715277777781</c:v>
                      </c:pt>
                      <c:pt idx="135">
                        <c:v>44641.71875</c:v>
                      </c:pt>
                      <c:pt idx="136">
                        <c:v>44641.722222222219</c:v>
                      </c:pt>
                      <c:pt idx="137">
                        <c:v>44641.725694444445</c:v>
                      </c:pt>
                      <c:pt idx="138">
                        <c:v>44641.729166666664</c:v>
                      </c:pt>
                      <c:pt idx="139">
                        <c:v>44641.732638888891</c:v>
                      </c:pt>
                      <c:pt idx="140">
                        <c:v>44641.736111111109</c:v>
                      </c:pt>
                      <c:pt idx="141">
                        <c:v>44641.739583333336</c:v>
                      </c:pt>
                      <c:pt idx="142">
                        <c:v>44641.743055555555</c:v>
                      </c:pt>
                      <c:pt idx="143">
                        <c:v>44641.746527777781</c:v>
                      </c:pt>
                      <c:pt idx="144">
                        <c:v>44641.75</c:v>
                      </c:pt>
                    </c:numCache>
                  </c:numRef>
                </c:xVal>
                <c:yVal>
                  <c:numRef>
                    <c:extLst xmlns:c15="http://schemas.microsoft.com/office/drawing/2012/chart">
                      <c:ext xmlns:c15="http://schemas.microsoft.com/office/drawing/2012/chart" uri="{02D57815-91ED-43cb-92C2-25804820EDAC}">
                        <c15:formulaRef>
                          <c15:sqref>Simulation_March!$F$3:$F$147</c15:sqref>
                        </c15:formulaRef>
                      </c:ext>
                    </c:extLst>
                    <c:numCache>
                      <c:formatCode>General</c:formatCode>
                      <c:ptCount val="145"/>
                      <c:pt idx="0">
                        <c:v>0.18684999999999999</c:v>
                      </c:pt>
                      <c:pt idx="1">
                        <c:v>0.18684999999999999</c:v>
                      </c:pt>
                      <c:pt idx="2">
                        <c:v>0.18684999999999999</c:v>
                      </c:pt>
                      <c:pt idx="3">
                        <c:v>0.18684999999999999</c:v>
                      </c:pt>
                      <c:pt idx="4">
                        <c:v>0.18684999999999999</c:v>
                      </c:pt>
                      <c:pt idx="5">
                        <c:v>0.18684999999999999</c:v>
                      </c:pt>
                      <c:pt idx="6">
                        <c:v>0.18684999999999999</c:v>
                      </c:pt>
                      <c:pt idx="7">
                        <c:v>0.18684999999999999</c:v>
                      </c:pt>
                      <c:pt idx="8">
                        <c:v>0.18684999999999999</c:v>
                      </c:pt>
                      <c:pt idx="9">
                        <c:v>0.18684999999999999</c:v>
                      </c:pt>
                      <c:pt idx="10">
                        <c:v>0.18684999999999999</c:v>
                      </c:pt>
                      <c:pt idx="11">
                        <c:v>0.18684999999999999</c:v>
                      </c:pt>
                      <c:pt idx="12">
                        <c:v>0.26400000000000001</c:v>
                      </c:pt>
                      <c:pt idx="13">
                        <c:v>0.26400000000000001</c:v>
                      </c:pt>
                      <c:pt idx="14">
                        <c:v>0.26400000000000001</c:v>
                      </c:pt>
                      <c:pt idx="15">
                        <c:v>0.26400000000000001</c:v>
                      </c:pt>
                      <c:pt idx="16">
                        <c:v>0.26400000000000001</c:v>
                      </c:pt>
                      <c:pt idx="17">
                        <c:v>0.26400000000000001</c:v>
                      </c:pt>
                      <c:pt idx="18">
                        <c:v>0.26400000000000001</c:v>
                      </c:pt>
                      <c:pt idx="19">
                        <c:v>0.26400000000000001</c:v>
                      </c:pt>
                      <c:pt idx="20">
                        <c:v>0.26400000000000001</c:v>
                      </c:pt>
                      <c:pt idx="21">
                        <c:v>0.26400000000000001</c:v>
                      </c:pt>
                      <c:pt idx="22">
                        <c:v>0.26400000000000001</c:v>
                      </c:pt>
                      <c:pt idx="23">
                        <c:v>0.26400000000000001</c:v>
                      </c:pt>
                      <c:pt idx="24">
                        <c:v>0.28799999999999998</c:v>
                      </c:pt>
                      <c:pt idx="25">
                        <c:v>0.28799999999999998</c:v>
                      </c:pt>
                      <c:pt idx="26">
                        <c:v>0.28799999999999998</c:v>
                      </c:pt>
                      <c:pt idx="27">
                        <c:v>0.28799999999999998</c:v>
                      </c:pt>
                      <c:pt idx="28">
                        <c:v>0.28799999999999998</c:v>
                      </c:pt>
                      <c:pt idx="29">
                        <c:v>0.28799999999999998</c:v>
                      </c:pt>
                      <c:pt idx="30">
                        <c:v>0.28799999999999998</c:v>
                      </c:pt>
                      <c:pt idx="31">
                        <c:v>0.28799999999999998</c:v>
                      </c:pt>
                      <c:pt idx="32">
                        <c:v>0.28799999999999998</c:v>
                      </c:pt>
                      <c:pt idx="33">
                        <c:v>0.28799999999999998</c:v>
                      </c:pt>
                      <c:pt idx="34">
                        <c:v>0.28799999999999998</c:v>
                      </c:pt>
                      <c:pt idx="35">
                        <c:v>0.28799999999999998</c:v>
                      </c:pt>
                      <c:pt idx="36">
                        <c:v>0.26841999999999999</c:v>
                      </c:pt>
                      <c:pt idx="37">
                        <c:v>0.26841999999999999</c:v>
                      </c:pt>
                      <c:pt idx="38">
                        <c:v>0.26841999999999999</c:v>
                      </c:pt>
                      <c:pt idx="39">
                        <c:v>0.26841999999999999</c:v>
                      </c:pt>
                      <c:pt idx="40">
                        <c:v>0.26841999999999999</c:v>
                      </c:pt>
                      <c:pt idx="41">
                        <c:v>0.26841999999999999</c:v>
                      </c:pt>
                      <c:pt idx="42">
                        <c:v>0.26841999999999999</c:v>
                      </c:pt>
                      <c:pt idx="43">
                        <c:v>0.26841999999999999</c:v>
                      </c:pt>
                      <c:pt idx="44">
                        <c:v>0.26841999999999999</c:v>
                      </c:pt>
                      <c:pt idx="45">
                        <c:v>0.26841999999999999</c:v>
                      </c:pt>
                      <c:pt idx="46">
                        <c:v>0.26841999999999999</c:v>
                      </c:pt>
                      <c:pt idx="47">
                        <c:v>0.26841999999999999</c:v>
                      </c:pt>
                      <c:pt idx="48">
                        <c:v>0.21029</c:v>
                      </c:pt>
                      <c:pt idx="49">
                        <c:v>0.21029</c:v>
                      </c:pt>
                      <c:pt idx="50">
                        <c:v>0.21029</c:v>
                      </c:pt>
                      <c:pt idx="51">
                        <c:v>0.21029</c:v>
                      </c:pt>
                      <c:pt idx="52">
                        <c:v>0.21029</c:v>
                      </c:pt>
                      <c:pt idx="53">
                        <c:v>0.21029</c:v>
                      </c:pt>
                      <c:pt idx="54">
                        <c:v>0.21029</c:v>
                      </c:pt>
                      <c:pt idx="55">
                        <c:v>0.21029</c:v>
                      </c:pt>
                      <c:pt idx="56">
                        <c:v>0.21029</c:v>
                      </c:pt>
                      <c:pt idx="57">
                        <c:v>0.21029</c:v>
                      </c:pt>
                      <c:pt idx="58">
                        <c:v>0.21029</c:v>
                      </c:pt>
                      <c:pt idx="59">
                        <c:v>0.21029</c:v>
                      </c:pt>
                      <c:pt idx="60">
                        <c:v>0.1928</c:v>
                      </c:pt>
                      <c:pt idx="61">
                        <c:v>0.1928</c:v>
                      </c:pt>
                      <c:pt idx="62">
                        <c:v>0.1928</c:v>
                      </c:pt>
                      <c:pt idx="63">
                        <c:v>0.1928</c:v>
                      </c:pt>
                      <c:pt idx="64">
                        <c:v>0.1928</c:v>
                      </c:pt>
                      <c:pt idx="65">
                        <c:v>0.1928</c:v>
                      </c:pt>
                      <c:pt idx="66">
                        <c:v>0.1928</c:v>
                      </c:pt>
                      <c:pt idx="67">
                        <c:v>0.1928</c:v>
                      </c:pt>
                      <c:pt idx="68">
                        <c:v>0.1928</c:v>
                      </c:pt>
                      <c:pt idx="69">
                        <c:v>0.1928</c:v>
                      </c:pt>
                      <c:pt idx="70">
                        <c:v>0.1928</c:v>
                      </c:pt>
                      <c:pt idx="71">
                        <c:v>0.1928</c:v>
                      </c:pt>
                      <c:pt idx="72">
                        <c:v>0.17449999999999999</c:v>
                      </c:pt>
                      <c:pt idx="73">
                        <c:v>0.17449999999999999</c:v>
                      </c:pt>
                      <c:pt idx="74">
                        <c:v>0.17449999999999999</c:v>
                      </c:pt>
                      <c:pt idx="75">
                        <c:v>0.17449999999999999</c:v>
                      </c:pt>
                      <c:pt idx="76">
                        <c:v>0.17449999999999999</c:v>
                      </c:pt>
                      <c:pt idx="77">
                        <c:v>0.17449999999999999</c:v>
                      </c:pt>
                      <c:pt idx="78">
                        <c:v>0.17449999999999999</c:v>
                      </c:pt>
                      <c:pt idx="79">
                        <c:v>0.17449999999999999</c:v>
                      </c:pt>
                      <c:pt idx="80">
                        <c:v>0.17449999999999999</c:v>
                      </c:pt>
                      <c:pt idx="81">
                        <c:v>0.17449999999999999</c:v>
                      </c:pt>
                      <c:pt idx="82">
                        <c:v>0.17449999999999999</c:v>
                      </c:pt>
                      <c:pt idx="83">
                        <c:v>0.17449999999999999</c:v>
                      </c:pt>
                      <c:pt idx="84">
                        <c:v>0.15698999999999999</c:v>
                      </c:pt>
                      <c:pt idx="85">
                        <c:v>0.15698999999999999</c:v>
                      </c:pt>
                      <c:pt idx="86">
                        <c:v>0.15698999999999999</c:v>
                      </c:pt>
                      <c:pt idx="87">
                        <c:v>0.15698999999999999</c:v>
                      </c:pt>
                      <c:pt idx="88">
                        <c:v>0.15698999999999999</c:v>
                      </c:pt>
                      <c:pt idx="89">
                        <c:v>0.15698999999999999</c:v>
                      </c:pt>
                      <c:pt idx="90">
                        <c:v>0.15698999999999999</c:v>
                      </c:pt>
                      <c:pt idx="91">
                        <c:v>0.15698999999999999</c:v>
                      </c:pt>
                      <c:pt idx="92">
                        <c:v>0.15698999999999999</c:v>
                      </c:pt>
                      <c:pt idx="93">
                        <c:v>0.15698999999999999</c:v>
                      </c:pt>
                      <c:pt idx="94">
                        <c:v>0.15698999999999999</c:v>
                      </c:pt>
                      <c:pt idx="95">
                        <c:v>0.15698999999999999</c:v>
                      </c:pt>
                      <c:pt idx="96">
                        <c:v>0.15</c:v>
                      </c:pt>
                      <c:pt idx="97">
                        <c:v>0.15</c:v>
                      </c:pt>
                      <c:pt idx="98">
                        <c:v>0.15</c:v>
                      </c:pt>
                      <c:pt idx="99">
                        <c:v>0.15</c:v>
                      </c:pt>
                      <c:pt idx="100">
                        <c:v>0.15</c:v>
                      </c:pt>
                      <c:pt idx="101">
                        <c:v>0.15</c:v>
                      </c:pt>
                      <c:pt idx="102">
                        <c:v>0.15</c:v>
                      </c:pt>
                      <c:pt idx="103">
                        <c:v>0.15</c:v>
                      </c:pt>
                      <c:pt idx="104">
                        <c:v>0.15</c:v>
                      </c:pt>
                      <c:pt idx="105">
                        <c:v>0.15</c:v>
                      </c:pt>
                      <c:pt idx="106">
                        <c:v>0.15</c:v>
                      </c:pt>
                      <c:pt idx="107">
                        <c:v>0.15</c:v>
                      </c:pt>
                      <c:pt idx="108">
                        <c:v>0.15071000000000001</c:v>
                      </c:pt>
                      <c:pt idx="109">
                        <c:v>0.15071000000000001</c:v>
                      </c:pt>
                      <c:pt idx="110">
                        <c:v>0.15071000000000001</c:v>
                      </c:pt>
                      <c:pt idx="111">
                        <c:v>0.15071000000000001</c:v>
                      </c:pt>
                      <c:pt idx="112">
                        <c:v>0.15071000000000001</c:v>
                      </c:pt>
                      <c:pt idx="113">
                        <c:v>0.15071000000000001</c:v>
                      </c:pt>
                      <c:pt idx="114">
                        <c:v>0.15071000000000001</c:v>
                      </c:pt>
                      <c:pt idx="115">
                        <c:v>0.15071000000000001</c:v>
                      </c:pt>
                      <c:pt idx="116">
                        <c:v>0.15071000000000001</c:v>
                      </c:pt>
                      <c:pt idx="117">
                        <c:v>0.15071000000000001</c:v>
                      </c:pt>
                      <c:pt idx="118">
                        <c:v>0.15071000000000001</c:v>
                      </c:pt>
                      <c:pt idx="119">
                        <c:v>0.15071000000000001</c:v>
                      </c:pt>
                      <c:pt idx="120">
                        <c:v>0.21121000000000001</c:v>
                      </c:pt>
                      <c:pt idx="121">
                        <c:v>0.21121000000000001</c:v>
                      </c:pt>
                      <c:pt idx="122">
                        <c:v>0.21121000000000001</c:v>
                      </c:pt>
                      <c:pt idx="123">
                        <c:v>0.21121000000000001</c:v>
                      </c:pt>
                      <c:pt idx="124">
                        <c:v>0.21121000000000001</c:v>
                      </c:pt>
                      <c:pt idx="125">
                        <c:v>0.21121000000000001</c:v>
                      </c:pt>
                      <c:pt idx="126">
                        <c:v>0.21121000000000001</c:v>
                      </c:pt>
                      <c:pt idx="127">
                        <c:v>0.21121000000000001</c:v>
                      </c:pt>
                      <c:pt idx="128">
                        <c:v>0.21121000000000001</c:v>
                      </c:pt>
                      <c:pt idx="129">
                        <c:v>0.21121000000000001</c:v>
                      </c:pt>
                      <c:pt idx="130">
                        <c:v>0.21121000000000001</c:v>
                      </c:pt>
                      <c:pt idx="131">
                        <c:v>0.21121000000000001</c:v>
                      </c:pt>
                      <c:pt idx="132">
                        <c:v>0.23230000000000001</c:v>
                      </c:pt>
                      <c:pt idx="133">
                        <c:v>0.23230000000000001</c:v>
                      </c:pt>
                      <c:pt idx="134">
                        <c:v>0.23230000000000001</c:v>
                      </c:pt>
                      <c:pt idx="135">
                        <c:v>0.23230000000000001</c:v>
                      </c:pt>
                      <c:pt idx="136">
                        <c:v>0.23230000000000001</c:v>
                      </c:pt>
                      <c:pt idx="137">
                        <c:v>0.23230000000000001</c:v>
                      </c:pt>
                      <c:pt idx="138">
                        <c:v>0.23230000000000001</c:v>
                      </c:pt>
                      <c:pt idx="139">
                        <c:v>0.23230000000000001</c:v>
                      </c:pt>
                      <c:pt idx="140">
                        <c:v>0.23230000000000001</c:v>
                      </c:pt>
                      <c:pt idx="141">
                        <c:v>0.23230000000000001</c:v>
                      </c:pt>
                      <c:pt idx="142">
                        <c:v>0.23230000000000001</c:v>
                      </c:pt>
                      <c:pt idx="143">
                        <c:v>0.23230000000000001</c:v>
                      </c:pt>
                      <c:pt idx="144">
                        <c:v>0.25819999999999999</c:v>
                      </c:pt>
                    </c:numCache>
                  </c:numRef>
                </c:yVal>
                <c:smooth val="0"/>
                <c:extLst xmlns:c15="http://schemas.microsoft.com/office/drawing/2012/chart">
                  <c:ext xmlns:c16="http://schemas.microsoft.com/office/drawing/2014/chart" uri="{C3380CC4-5D6E-409C-BE32-E72D297353CC}">
                    <c16:uniqueId val="{00000007-E7C4-4AEA-8E15-A6260BDF328D}"/>
                  </c:ext>
                </c:extLst>
              </c15:ser>
            </c15:filteredScatterSeries>
          </c:ext>
        </c:extLst>
      </c:scatterChart>
      <c:valAx>
        <c:axId val="588631272"/>
        <c:scaling>
          <c:orientation val="minMax"/>
          <c:max val="44641.75"/>
          <c:min val="44641.25"/>
        </c:scaling>
        <c:delete val="0"/>
        <c:axPos val="b"/>
        <c:majorGridlines>
          <c:spPr>
            <a:ln w="9525" cap="flat" cmpd="sng" algn="ctr">
              <a:solidFill>
                <a:schemeClr val="tx1">
                  <a:lumMod val="15000"/>
                  <a:lumOff val="85000"/>
                </a:schemeClr>
              </a:solidFill>
              <a:round/>
            </a:ln>
            <a:effectLst/>
          </c:spPr>
        </c:majorGridlines>
        <c:numFmt formatCode="m/d/yyyy\ h:mm"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8631992"/>
        <c:crosses val="autoZero"/>
        <c:crossBetween val="midCat"/>
      </c:valAx>
      <c:valAx>
        <c:axId val="588631992"/>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a:lstStyle/>
              <a:p>
                <a:pPr>
                  <a:defRPr/>
                </a:pPr>
                <a:r>
                  <a:rPr lang="en-US"/>
                  <a:t>Current (A)</a:t>
                </a:r>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8631272"/>
        <c:crosses val="autoZero"/>
        <c:crossBetween val="midCat"/>
      </c:valAx>
    </c:plotArea>
    <c:legend>
      <c:legendPos val="b"/>
      <c:overlay val="0"/>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a:pPr>
            <a:r>
              <a:rPr lang="en-US" sz="1600" b="1" i="0" u="none" strike="noStrike" kern="1200" baseline="0">
                <a:solidFill>
                  <a:sysClr val="windowText" lastClr="000000"/>
                </a:solidFill>
              </a:rPr>
              <a:t>22th June </a:t>
            </a:r>
            <a:r>
              <a:rPr lang="en-US" sz="1600"/>
              <a:t>(uncontrolled)</a:t>
            </a:r>
          </a:p>
        </c:rich>
      </c:tx>
      <c:overlay val="0"/>
    </c:title>
    <c:autoTitleDeleted val="0"/>
    <c:plotArea>
      <c:layout/>
      <c:scatterChart>
        <c:scatterStyle val="lineMarker"/>
        <c:varyColors val="0"/>
        <c:ser>
          <c:idx val="3"/>
          <c:order val="0"/>
          <c:tx>
            <c:strRef>
              <c:f>Simulation_June!$S$2</c:f>
              <c:strCache>
                <c:ptCount val="1"/>
                <c:pt idx="0">
                  <c:v>EV0 </c:v>
                </c:pt>
              </c:strCache>
            </c:strRef>
          </c:tx>
          <c:spPr>
            <a:ln w="9525" cap="rnd">
              <a:solidFill>
                <a:srgbClr val="92D050"/>
              </a:solidFill>
              <a:round/>
            </a:ln>
            <a:effectLst/>
          </c:spPr>
          <c:marker>
            <c:symbol val="circle"/>
            <c:size val="2"/>
            <c:spPr>
              <a:solidFill>
                <a:srgbClr val="92D050"/>
              </a:solidFill>
              <a:ln>
                <a:solidFill>
                  <a:srgbClr val="92D050"/>
                </a:solidFill>
              </a:ln>
            </c:spPr>
          </c:marker>
          <c:xVal>
            <c:numRef>
              <c:f>Simulation_June!$A$3:$A$147</c:f>
              <c:numCache>
                <c:formatCode>m/d/yyyy\ h:mm</c:formatCode>
                <c:ptCount val="145"/>
                <c:pt idx="0">
                  <c:v>44734.25</c:v>
                </c:pt>
                <c:pt idx="1">
                  <c:v>44734.253472222219</c:v>
                </c:pt>
                <c:pt idx="2">
                  <c:v>44734.256944444445</c:v>
                </c:pt>
                <c:pt idx="3">
                  <c:v>44734.260416666664</c:v>
                </c:pt>
                <c:pt idx="4">
                  <c:v>44734.263888888891</c:v>
                </c:pt>
                <c:pt idx="5">
                  <c:v>44734.267361111109</c:v>
                </c:pt>
                <c:pt idx="6">
                  <c:v>44734.270833333336</c:v>
                </c:pt>
                <c:pt idx="7">
                  <c:v>44734.274305555555</c:v>
                </c:pt>
                <c:pt idx="8">
                  <c:v>44734.277777777781</c:v>
                </c:pt>
                <c:pt idx="9">
                  <c:v>44734.28125</c:v>
                </c:pt>
                <c:pt idx="10">
                  <c:v>44734.284722222219</c:v>
                </c:pt>
                <c:pt idx="11">
                  <c:v>44734.288194444445</c:v>
                </c:pt>
                <c:pt idx="12">
                  <c:v>44734.291666666664</c:v>
                </c:pt>
                <c:pt idx="13">
                  <c:v>44734.295138888891</c:v>
                </c:pt>
                <c:pt idx="14">
                  <c:v>44734.298611111109</c:v>
                </c:pt>
                <c:pt idx="15">
                  <c:v>44734.302083333336</c:v>
                </c:pt>
                <c:pt idx="16">
                  <c:v>44734.305555555555</c:v>
                </c:pt>
                <c:pt idx="17">
                  <c:v>44734.309027777781</c:v>
                </c:pt>
                <c:pt idx="18">
                  <c:v>44734.3125</c:v>
                </c:pt>
                <c:pt idx="19">
                  <c:v>44734.315972222219</c:v>
                </c:pt>
                <c:pt idx="20">
                  <c:v>44734.319444444445</c:v>
                </c:pt>
                <c:pt idx="21">
                  <c:v>44734.322916666664</c:v>
                </c:pt>
                <c:pt idx="22">
                  <c:v>44734.326388888891</c:v>
                </c:pt>
                <c:pt idx="23">
                  <c:v>44734.329861111109</c:v>
                </c:pt>
                <c:pt idx="24">
                  <c:v>44734.333333333336</c:v>
                </c:pt>
                <c:pt idx="25">
                  <c:v>44734.336805555555</c:v>
                </c:pt>
                <c:pt idx="26">
                  <c:v>44734.340277777781</c:v>
                </c:pt>
                <c:pt idx="27">
                  <c:v>44734.34375</c:v>
                </c:pt>
                <c:pt idx="28">
                  <c:v>44734.347222222219</c:v>
                </c:pt>
                <c:pt idx="29">
                  <c:v>44734.350694444445</c:v>
                </c:pt>
                <c:pt idx="30">
                  <c:v>44734.354166666664</c:v>
                </c:pt>
                <c:pt idx="31">
                  <c:v>44734.357638888891</c:v>
                </c:pt>
                <c:pt idx="32">
                  <c:v>44734.361111111109</c:v>
                </c:pt>
                <c:pt idx="33">
                  <c:v>44734.364583333336</c:v>
                </c:pt>
                <c:pt idx="34">
                  <c:v>44734.368055555555</c:v>
                </c:pt>
                <c:pt idx="35">
                  <c:v>44734.371527777781</c:v>
                </c:pt>
                <c:pt idx="36">
                  <c:v>44734.375</c:v>
                </c:pt>
                <c:pt idx="37">
                  <c:v>44734.378472222219</c:v>
                </c:pt>
                <c:pt idx="38">
                  <c:v>44734.381944444445</c:v>
                </c:pt>
                <c:pt idx="39">
                  <c:v>44734.385416666664</c:v>
                </c:pt>
                <c:pt idx="40">
                  <c:v>44734.388888888891</c:v>
                </c:pt>
                <c:pt idx="41">
                  <c:v>44734.392361111109</c:v>
                </c:pt>
                <c:pt idx="42">
                  <c:v>44734.395833333336</c:v>
                </c:pt>
                <c:pt idx="43">
                  <c:v>44734.399305555555</c:v>
                </c:pt>
                <c:pt idx="44">
                  <c:v>44734.402777777781</c:v>
                </c:pt>
                <c:pt idx="45">
                  <c:v>44734.40625</c:v>
                </c:pt>
                <c:pt idx="46">
                  <c:v>44734.409722222219</c:v>
                </c:pt>
                <c:pt idx="47">
                  <c:v>44734.413194444445</c:v>
                </c:pt>
                <c:pt idx="48">
                  <c:v>44734.416666666664</c:v>
                </c:pt>
                <c:pt idx="49">
                  <c:v>44734.420138888891</c:v>
                </c:pt>
                <c:pt idx="50">
                  <c:v>44734.423611111109</c:v>
                </c:pt>
                <c:pt idx="51">
                  <c:v>44734.427083333336</c:v>
                </c:pt>
                <c:pt idx="52">
                  <c:v>44734.430555555555</c:v>
                </c:pt>
                <c:pt idx="53">
                  <c:v>44734.434027777781</c:v>
                </c:pt>
                <c:pt idx="54">
                  <c:v>44734.4375</c:v>
                </c:pt>
                <c:pt idx="55">
                  <c:v>44734.440972222219</c:v>
                </c:pt>
                <c:pt idx="56">
                  <c:v>44734.444444444445</c:v>
                </c:pt>
                <c:pt idx="57">
                  <c:v>44734.447916666664</c:v>
                </c:pt>
                <c:pt idx="58">
                  <c:v>44734.451388888891</c:v>
                </c:pt>
                <c:pt idx="59">
                  <c:v>44734.454861111109</c:v>
                </c:pt>
                <c:pt idx="60">
                  <c:v>44734.458333333336</c:v>
                </c:pt>
                <c:pt idx="61">
                  <c:v>44734.461805555555</c:v>
                </c:pt>
                <c:pt idx="62">
                  <c:v>44734.465277777781</c:v>
                </c:pt>
                <c:pt idx="63">
                  <c:v>44734.46875</c:v>
                </c:pt>
                <c:pt idx="64">
                  <c:v>44734.472222222219</c:v>
                </c:pt>
                <c:pt idx="65">
                  <c:v>44734.475694444445</c:v>
                </c:pt>
                <c:pt idx="66">
                  <c:v>44734.479166666664</c:v>
                </c:pt>
                <c:pt idx="67">
                  <c:v>44734.482638888891</c:v>
                </c:pt>
                <c:pt idx="68">
                  <c:v>44734.486111111109</c:v>
                </c:pt>
                <c:pt idx="69">
                  <c:v>44734.489583333336</c:v>
                </c:pt>
                <c:pt idx="70">
                  <c:v>44734.493055555555</c:v>
                </c:pt>
                <c:pt idx="71">
                  <c:v>44734.496527777781</c:v>
                </c:pt>
                <c:pt idx="72">
                  <c:v>44734.5</c:v>
                </c:pt>
                <c:pt idx="73">
                  <c:v>44734.503472222219</c:v>
                </c:pt>
                <c:pt idx="74">
                  <c:v>44734.506944444445</c:v>
                </c:pt>
                <c:pt idx="75">
                  <c:v>44734.510416666664</c:v>
                </c:pt>
                <c:pt idx="76">
                  <c:v>44734.513888888891</c:v>
                </c:pt>
                <c:pt idx="77">
                  <c:v>44734.517361111109</c:v>
                </c:pt>
                <c:pt idx="78">
                  <c:v>44734.520833333336</c:v>
                </c:pt>
                <c:pt idx="79">
                  <c:v>44734.524305555555</c:v>
                </c:pt>
                <c:pt idx="80">
                  <c:v>44734.527777777781</c:v>
                </c:pt>
                <c:pt idx="81">
                  <c:v>44734.53125</c:v>
                </c:pt>
                <c:pt idx="82">
                  <c:v>44734.534722222219</c:v>
                </c:pt>
                <c:pt idx="83">
                  <c:v>44734.538194444445</c:v>
                </c:pt>
                <c:pt idx="84">
                  <c:v>44734.541666666664</c:v>
                </c:pt>
                <c:pt idx="85">
                  <c:v>44734.545138888891</c:v>
                </c:pt>
                <c:pt idx="86">
                  <c:v>44734.548611111109</c:v>
                </c:pt>
                <c:pt idx="87">
                  <c:v>44734.552083333336</c:v>
                </c:pt>
                <c:pt idx="88">
                  <c:v>44734.555555555555</c:v>
                </c:pt>
                <c:pt idx="89">
                  <c:v>44734.559027777781</c:v>
                </c:pt>
                <c:pt idx="90">
                  <c:v>44734.5625</c:v>
                </c:pt>
                <c:pt idx="91">
                  <c:v>44734.565972222219</c:v>
                </c:pt>
                <c:pt idx="92">
                  <c:v>44734.569444444445</c:v>
                </c:pt>
                <c:pt idx="93">
                  <c:v>44734.572916666664</c:v>
                </c:pt>
                <c:pt idx="94">
                  <c:v>44734.576388888891</c:v>
                </c:pt>
                <c:pt idx="95">
                  <c:v>44734.579861111109</c:v>
                </c:pt>
                <c:pt idx="96">
                  <c:v>44734.583333333336</c:v>
                </c:pt>
                <c:pt idx="97">
                  <c:v>44734.586805555555</c:v>
                </c:pt>
                <c:pt idx="98">
                  <c:v>44734.590277777781</c:v>
                </c:pt>
                <c:pt idx="99">
                  <c:v>44734.59375</c:v>
                </c:pt>
                <c:pt idx="100">
                  <c:v>44734.597222222219</c:v>
                </c:pt>
                <c:pt idx="101">
                  <c:v>44734.600694444445</c:v>
                </c:pt>
                <c:pt idx="102">
                  <c:v>44734.604166666664</c:v>
                </c:pt>
                <c:pt idx="103">
                  <c:v>44734.607638888891</c:v>
                </c:pt>
                <c:pt idx="104">
                  <c:v>44734.611111111109</c:v>
                </c:pt>
                <c:pt idx="105">
                  <c:v>44734.614583333336</c:v>
                </c:pt>
                <c:pt idx="106">
                  <c:v>44734.618055555555</c:v>
                </c:pt>
                <c:pt idx="107">
                  <c:v>44734.621527777781</c:v>
                </c:pt>
                <c:pt idx="108">
                  <c:v>44734.625</c:v>
                </c:pt>
                <c:pt idx="109">
                  <c:v>44734.628472222219</c:v>
                </c:pt>
                <c:pt idx="110">
                  <c:v>44734.631944444445</c:v>
                </c:pt>
                <c:pt idx="111">
                  <c:v>44734.635416666664</c:v>
                </c:pt>
                <c:pt idx="112">
                  <c:v>44734.638888888891</c:v>
                </c:pt>
                <c:pt idx="113">
                  <c:v>44734.642361111109</c:v>
                </c:pt>
                <c:pt idx="114">
                  <c:v>44734.645833333336</c:v>
                </c:pt>
                <c:pt idx="115">
                  <c:v>44734.649305555555</c:v>
                </c:pt>
                <c:pt idx="116">
                  <c:v>44734.652777777781</c:v>
                </c:pt>
                <c:pt idx="117">
                  <c:v>44734.65625</c:v>
                </c:pt>
                <c:pt idx="118">
                  <c:v>44734.659722222219</c:v>
                </c:pt>
                <c:pt idx="119">
                  <c:v>44734.663194444445</c:v>
                </c:pt>
                <c:pt idx="120">
                  <c:v>44734.666666666664</c:v>
                </c:pt>
                <c:pt idx="121">
                  <c:v>44734.670138888891</c:v>
                </c:pt>
                <c:pt idx="122">
                  <c:v>44734.673611111109</c:v>
                </c:pt>
                <c:pt idx="123">
                  <c:v>44734.677083333336</c:v>
                </c:pt>
                <c:pt idx="124">
                  <c:v>44734.680555555555</c:v>
                </c:pt>
                <c:pt idx="125">
                  <c:v>44734.684027777781</c:v>
                </c:pt>
                <c:pt idx="126">
                  <c:v>44734.6875</c:v>
                </c:pt>
                <c:pt idx="127">
                  <c:v>44734.690972222219</c:v>
                </c:pt>
                <c:pt idx="128">
                  <c:v>44734.694444444445</c:v>
                </c:pt>
                <c:pt idx="129">
                  <c:v>44734.697916666664</c:v>
                </c:pt>
                <c:pt idx="130">
                  <c:v>44734.701388888891</c:v>
                </c:pt>
                <c:pt idx="131">
                  <c:v>44734.704861111109</c:v>
                </c:pt>
                <c:pt idx="132">
                  <c:v>44734.708333333336</c:v>
                </c:pt>
                <c:pt idx="133">
                  <c:v>44734.711805555555</c:v>
                </c:pt>
                <c:pt idx="134">
                  <c:v>44734.715277777781</c:v>
                </c:pt>
                <c:pt idx="135">
                  <c:v>44734.71875</c:v>
                </c:pt>
                <c:pt idx="136">
                  <c:v>44734.722222222219</c:v>
                </c:pt>
                <c:pt idx="137">
                  <c:v>44734.725694444445</c:v>
                </c:pt>
                <c:pt idx="138">
                  <c:v>44734.729166666664</c:v>
                </c:pt>
                <c:pt idx="139">
                  <c:v>44734.732638888891</c:v>
                </c:pt>
                <c:pt idx="140">
                  <c:v>44734.736111111109</c:v>
                </c:pt>
                <c:pt idx="141">
                  <c:v>44734.739583333336</c:v>
                </c:pt>
                <c:pt idx="142">
                  <c:v>44734.743055555555</c:v>
                </c:pt>
                <c:pt idx="143">
                  <c:v>44734.746527777781</c:v>
                </c:pt>
                <c:pt idx="144">
                  <c:v>44734.75</c:v>
                </c:pt>
              </c:numCache>
            </c:numRef>
          </c:xVal>
          <c:yVal>
            <c:numRef>
              <c:f>Simulation_June!$S$3:$S$147</c:f>
              <c:numCache>
                <c:formatCode>General</c:formatCode>
                <c:ptCount val="14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6.3079999999999998</c:v>
                </c:pt>
                <c:pt idx="61">
                  <c:v>6.3079999999999998</c:v>
                </c:pt>
                <c:pt idx="62">
                  <c:v>6.3079999999999998</c:v>
                </c:pt>
                <c:pt idx="63">
                  <c:v>6.3079999999999998</c:v>
                </c:pt>
                <c:pt idx="64">
                  <c:v>6.3079999999999998</c:v>
                </c:pt>
                <c:pt idx="65">
                  <c:v>6.3079999999999998</c:v>
                </c:pt>
                <c:pt idx="66">
                  <c:v>6.3079999999999998</c:v>
                </c:pt>
                <c:pt idx="67">
                  <c:v>6.3079999999999998</c:v>
                </c:pt>
                <c:pt idx="68">
                  <c:v>6.3079999999999998</c:v>
                </c:pt>
                <c:pt idx="69">
                  <c:v>6.3079999999999998</c:v>
                </c:pt>
                <c:pt idx="70">
                  <c:v>6.3079999999999998</c:v>
                </c:pt>
                <c:pt idx="71">
                  <c:v>6.3079999999999998</c:v>
                </c:pt>
                <c:pt idx="72">
                  <c:v>6.3079999999999998</c:v>
                </c:pt>
                <c:pt idx="73">
                  <c:v>6.3079999999999998</c:v>
                </c:pt>
                <c:pt idx="74">
                  <c:v>6.3079999999999998</c:v>
                </c:pt>
                <c:pt idx="75">
                  <c:v>6.3079999999999998</c:v>
                </c:pt>
                <c:pt idx="76">
                  <c:v>6.3079999999999998</c:v>
                </c:pt>
                <c:pt idx="77">
                  <c:v>6.3079999999999998</c:v>
                </c:pt>
                <c:pt idx="78">
                  <c:v>6.3079999999999998</c:v>
                </c:pt>
                <c:pt idx="79">
                  <c:v>6.3079999999999998</c:v>
                </c:pt>
                <c:pt idx="80">
                  <c:v>6.3079999999999998</c:v>
                </c:pt>
                <c:pt idx="81">
                  <c:v>6.3079999999999998</c:v>
                </c:pt>
                <c:pt idx="82">
                  <c:v>6.3079999999999998</c:v>
                </c:pt>
                <c:pt idx="83">
                  <c:v>6.3079999999999998</c:v>
                </c:pt>
                <c:pt idx="84">
                  <c:v>6.3079999999999998</c:v>
                </c:pt>
                <c:pt idx="85">
                  <c:v>6.3079999999999998</c:v>
                </c:pt>
                <c:pt idx="86">
                  <c:v>6.3079999999999998</c:v>
                </c:pt>
                <c:pt idx="87">
                  <c:v>6.3079999999999998</c:v>
                </c:pt>
                <c:pt idx="88">
                  <c:v>6.3079999999999998</c:v>
                </c:pt>
                <c:pt idx="89">
                  <c:v>6.3079999999999998</c:v>
                </c:pt>
                <c:pt idx="90">
                  <c:v>6.3079999999999998</c:v>
                </c:pt>
                <c:pt idx="91">
                  <c:v>6.3079999999999998</c:v>
                </c:pt>
                <c:pt idx="92">
                  <c:v>6.3079999999999998</c:v>
                </c:pt>
                <c:pt idx="93">
                  <c:v>6.3079999999999998</c:v>
                </c:pt>
                <c:pt idx="94">
                  <c:v>6.3079999999999998</c:v>
                </c:pt>
                <c:pt idx="95">
                  <c:v>6.3079999999999998</c:v>
                </c:pt>
                <c:pt idx="96">
                  <c:v>6.3079999999999998</c:v>
                </c:pt>
                <c:pt idx="97">
                  <c:v>6.3079999999999998</c:v>
                </c:pt>
                <c:pt idx="98">
                  <c:v>6.3079999999999998</c:v>
                </c:pt>
                <c:pt idx="99">
                  <c:v>6.3079999999999998</c:v>
                </c:pt>
                <c:pt idx="100">
                  <c:v>6.3079999999999998</c:v>
                </c:pt>
                <c:pt idx="101">
                  <c:v>6.3079999999999998</c:v>
                </c:pt>
                <c:pt idx="102">
                  <c:v>6.3079999999999998</c:v>
                </c:pt>
                <c:pt idx="103">
                  <c:v>6.3079999999999998</c:v>
                </c:pt>
                <c:pt idx="104">
                  <c:v>6.3079999999999998</c:v>
                </c:pt>
                <c:pt idx="105">
                  <c:v>6.3079999999999998</c:v>
                </c:pt>
                <c:pt idx="106">
                  <c:v>6.3079999999999998</c:v>
                </c:pt>
                <c:pt idx="107">
                  <c:v>6.3079999999999998</c:v>
                </c:pt>
                <c:pt idx="108">
                  <c:v>6.3079999999999998</c:v>
                </c:pt>
                <c:pt idx="109">
                  <c:v>6.3079999999999998</c:v>
                </c:pt>
                <c:pt idx="110">
                  <c:v>6.3079999999999998</c:v>
                </c:pt>
                <c:pt idx="111">
                  <c:v>6.3079999999999998</c:v>
                </c:pt>
                <c:pt idx="112">
                  <c:v>6.3079999999999998</c:v>
                </c:pt>
                <c:pt idx="113">
                  <c:v>6.3079999999999998</c:v>
                </c:pt>
                <c:pt idx="114">
                  <c:v>6.3079999999999998</c:v>
                </c:pt>
                <c:pt idx="115">
                  <c:v>6.3079999999999998</c:v>
                </c:pt>
                <c:pt idx="116">
                  <c:v>6.3079999999999998</c:v>
                </c:pt>
                <c:pt idx="117">
                  <c:v>6.3079999999999998</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numCache>
            </c:numRef>
          </c:yVal>
          <c:smooth val="0"/>
          <c:extLst>
            <c:ext xmlns:c16="http://schemas.microsoft.com/office/drawing/2014/chart" uri="{C3380CC4-5D6E-409C-BE32-E72D297353CC}">
              <c16:uniqueId val="{00000000-8297-48B1-8F6E-610EFB025FBC}"/>
            </c:ext>
          </c:extLst>
        </c:ser>
        <c:ser>
          <c:idx val="1"/>
          <c:order val="1"/>
          <c:tx>
            <c:strRef>
              <c:f>Simulation_June!$AA$2</c:f>
              <c:strCache>
                <c:ptCount val="1"/>
                <c:pt idx="0">
                  <c:v>EV1 </c:v>
                </c:pt>
              </c:strCache>
            </c:strRef>
          </c:tx>
          <c:spPr>
            <a:ln w="9525"/>
          </c:spPr>
          <c:marker>
            <c:symbol val="circle"/>
            <c:size val="2"/>
            <c:spPr>
              <a:ln w="6350"/>
            </c:spPr>
          </c:marker>
          <c:dPt>
            <c:idx val="107"/>
            <c:marker>
              <c:spPr>
                <a:ln w="9525"/>
              </c:spPr>
            </c:marker>
            <c:bubble3D val="0"/>
            <c:extLst>
              <c:ext xmlns:c16="http://schemas.microsoft.com/office/drawing/2014/chart" uri="{C3380CC4-5D6E-409C-BE32-E72D297353CC}">
                <c16:uniqueId val="{00000001-8297-48B1-8F6E-610EFB025FBC}"/>
              </c:ext>
            </c:extLst>
          </c:dPt>
          <c:xVal>
            <c:numRef>
              <c:f>Simulation_June!$A$3:$A$147</c:f>
              <c:numCache>
                <c:formatCode>m/d/yyyy\ h:mm</c:formatCode>
                <c:ptCount val="145"/>
                <c:pt idx="0">
                  <c:v>44734.25</c:v>
                </c:pt>
                <c:pt idx="1">
                  <c:v>44734.253472222219</c:v>
                </c:pt>
                <c:pt idx="2">
                  <c:v>44734.256944444445</c:v>
                </c:pt>
                <c:pt idx="3">
                  <c:v>44734.260416666664</c:v>
                </c:pt>
                <c:pt idx="4">
                  <c:v>44734.263888888891</c:v>
                </c:pt>
                <c:pt idx="5">
                  <c:v>44734.267361111109</c:v>
                </c:pt>
                <c:pt idx="6">
                  <c:v>44734.270833333336</c:v>
                </c:pt>
                <c:pt idx="7">
                  <c:v>44734.274305555555</c:v>
                </c:pt>
                <c:pt idx="8">
                  <c:v>44734.277777777781</c:v>
                </c:pt>
                <c:pt idx="9">
                  <c:v>44734.28125</c:v>
                </c:pt>
                <c:pt idx="10">
                  <c:v>44734.284722222219</c:v>
                </c:pt>
                <c:pt idx="11">
                  <c:v>44734.288194444445</c:v>
                </c:pt>
                <c:pt idx="12">
                  <c:v>44734.291666666664</c:v>
                </c:pt>
                <c:pt idx="13">
                  <c:v>44734.295138888891</c:v>
                </c:pt>
                <c:pt idx="14">
                  <c:v>44734.298611111109</c:v>
                </c:pt>
                <c:pt idx="15">
                  <c:v>44734.302083333336</c:v>
                </c:pt>
                <c:pt idx="16">
                  <c:v>44734.305555555555</c:v>
                </c:pt>
                <c:pt idx="17">
                  <c:v>44734.309027777781</c:v>
                </c:pt>
                <c:pt idx="18">
                  <c:v>44734.3125</c:v>
                </c:pt>
                <c:pt idx="19">
                  <c:v>44734.315972222219</c:v>
                </c:pt>
                <c:pt idx="20">
                  <c:v>44734.319444444445</c:v>
                </c:pt>
                <c:pt idx="21">
                  <c:v>44734.322916666664</c:v>
                </c:pt>
                <c:pt idx="22">
                  <c:v>44734.326388888891</c:v>
                </c:pt>
                <c:pt idx="23">
                  <c:v>44734.329861111109</c:v>
                </c:pt>
                <c:pt idx="24">
                  <c:v>44734.333333333336</c:v>
                </c:pt>
                <c:pt idx="25">
                  <c:v>44734.336805555555</c:v>
                </c:pt>
                <c:pt idx="26">
                  <c:v>44734.340277777781</c:v>
                </c:pt>
                <c:pt idx="27">
                  <c:v>44734.34375</c:v>
                </c:pt>
                <c:pt idx="28">
                  <c:v>44734.347222222219</c:v>
                </c:pt>
                <c:pt idx="29">
                  <c:v>44734.350694444445</c:v>
                </c:pt>
                <c:pt idx="30">
                  <c:v>44734.354166666664</c:v>
                </c:pt>
                <c:pt idx="31">
                  <c:v>44734.357638888891</c:v>
                </c:pt>
                <c:pt idx="32">
                  <c:v>44734.361111111109</c:v>
                </c:pt>
                <c:pt idx="33">
                  <c:v>44734.364583333336</c:v>
                </c:pt>
                <c:pt idx="34">
                  <c:v>44734.368055555555</c:v>
                </c:pt>
                <c:pt idx="35">
                  <c:v>44734.371527777781</c:v>
                </c:pt>
                <c:pt idx="36">
                  <c:v>44734.375</c:v>
                </c:pt>
                <c:pt idx="37">
                  <c:v>44734.378472222219</c:v>
                </c:pt>
                <c:pt idx="38">
                  <c:v>44734.381944444445</c:v>
                </c:pt>
                <c:pt idx="39">
                  <c:v>44734.385416666664</c:v>
                </c:pt>
                <c:pt idx="40">
                  <c:v>44734.388888888891</c:v>
                </c:pt>
                <c:pt idx="41">
                  <c:v>44734.392361111109</c:v>
                </c:pt>
                <c:pt idx="42">
                  <c:v>44734.395833333336</c:v>
                </c:pt>
                <c:pt idx="43">
                  <c:v>44734.399305555555</c:v>
                </c:pt>
                <c:pt idx="44">
                  <c:v>44734.402777777781</c:v>
                </c:pt>
                <c:pt idx="45">
                  <c:v>44734.40625</c:v>
                </c:pt>
                <c:pt idx="46">
                  <c:v>44734.409722222219</c:v>
                </c:pt>
                <c:pt idx="47">
                  <c:v>44734.413194444445</c:v>
                </c:pt>
                <c:pt idx="48">
                  <c:v>44734.416666666664</c:v>
                </c:pt>
                <c:pt idx="49">
                  <c:v>44734.420138888891</c:v>
                </c:pt>
                <c:pt idx="50">
                  <c:v>44734.423611111109</c:v>
                </c:pt>
                <c:pt idx="51">
                  <c:v>44734.427083333336</c:v>
                </c:pt>
                <c:pt idx="52">
                  <c:v>44734.430555555555</c:v>
                </c:pt>
                <c:pt idx="53">
                  <c:v>44734.434027777781</c:v>
                </c:pt>
                <c:pt idx="54">
                  <c:v>44734.4375</c:v>
                </c:pt>
                <c:pt idx="55">
                  <c:v>44734.440972222219</c:v>
                </c:pt>
                <c:pt idx="56">
                  <c:v>44734.444444444445</c:v>
                </c:pt>
                <c:pt idx="57">
                  <c:v>44734.447916666664</c:v>
                </c:pt>
                <c:pt idx="58">
                  <c:v>44734.451388888891</c:v>
                </c:pt>
                <c:pt idx="59">
                  <c:v>44734.454861111109</c:v>
                </c:pt>
                <c:pt idx="60">
                  <c:v>44734.458333333336</c:v>
                </c:pt>
                <c:pt idx="61">
                  <c:v>44734.461805555555</c:v>
                </c:pt>
                <c:pt idx="62">
                  <c:v>44734.465277777781</c:v>
                </c:pt>
                <c:pt idx="63">
                  <c:v>44734.46875</c:v>
                </c:pt>
                <c:pt idx="64">
                  <c:v>44734.472222222219</c:v>
                </c:pt>
                <c:pt idx="65">
                  <c:v>44734.475694444445</c:v>
                </c:pt>
                <c:pt idx="66">
                  <c:v>44734.479166666664</c:v>
                </c:pt>
                <c:pt idx="67">
                  <c:v>44734.482638888891</c:v>
                </c:pt>
                <c:pt idx="68">
                  <c:v>44734.486111111109</c:v>
                </c:pt>
                <c:pt idx="69">
                  <c:v>44734.489583333336</c:v>
                </c:pt>
                <c:pt idx="70">
                  <c:v>44734.493055555555</c:v>
                </c:pt>
                <c:pt idx="71">
                  <c:v>44734.496527777781</c:v>
                </c:pt>
                <c:pt idx="72">
                  <c:v>44734.5</c:v>
                </c:pt>
                <c:pt idx="73">
                  <c:v>44734.503472222219</c:v>
                </c:pt>
                <c:pt idx="74">
                  <c:v>44734.506944444445</c:v>
                </c:pt>
                <c:pt idx="75">
                  <c:v>44734.510416666664</c:v>
                </c:pt>
                <c:pt idx="76">
                  <c:v>44734.513888888891</c:v>
                </c:pt>
                <c:pt idx="77">
                  <c:v>44734.517361111109</c:v>
                </c:pt>
                <c:pt idx="78">
                  <c:v>44734.520833333336</c:v>
                </c:pt>
                <c:pt idx="79">
                  <c:v>44734.524305555555</c:v>
                </c:pt>
                <c:pt idx="80">
                  <c:v>44734.527777777781</c:v>
                </c:pt>
                <c:pt idx="81">
                  <c:v>44734.53125</c:v>
                </c:pt>
                <c:pt idx="82">
                  <c:v>44734.534722222219</c:v>
                </c:pt>
                <c:pt idx="83">
                  <c:v>44734.538194444445</c:v>
                </c:pt>
                <c:pt idx="84">
                  <c:v>44734.541666666664</c:v>
                </c:pt>
                <c:pt idx="85">
                  <c:v>44734.545138888891</c:v>
                </c:pt>
                <c:pt idx="86">
                  <c:v>44734.548611111109</c:v>
                </c:pt>
                <c:pt idx="87">
                  <c:v>44734.552083333336</c:v>
                </c:pt>
                <c:pt idx="88">
                  <c:v>44734.555555555555</c:v>
                </c:pt>
                <c:pt idx="89">
                  <c:v>44734.559027777781</c:v>
                </c:pt>
                <c:pt idx="90">
                  <c:v>44734.5625</c:v>
                </c:pt>
                <c:pt idx="91">
                  <c:v>44734.565972222219</c:v>
                </c:pt>
                <c:pt idx="92">
                  <c:v>44734.569444444445</c:v>
                </c:pt>
                <c:pt idx="93">
                  <c:v>44734.572916666664</c:v>
                </c:pt>
                <c:pt idx="94">
                  <c:v>44734.576388888891</c:v>
                </c:pt>
                <c:pt idx="95">
                  <c:v>44734.579861111109</c:v>
                </c:pt>
                <c:pt idx="96">
                  <c:v>44734.583333333336</c:v>
                </c:pt>
                <c:pt idx="97">
                  <c:v>44734.586805555555</c:v>
                </c:pt>
                <c:pt idx="98">
                  <c:v>44734.590277777781</c:v>
                </c:pt>
                <c:pt idx="99">
                  <c:v>44734.59375</c:v>
                </c:pt>
                <c:pt idx="100">
                  <c:v>44734.597222222219</c:v>
                </c:pt>
                <c:pt idx="101">
                  <c:v>44734.600694444445</c:v>
                </c:pt>
                <c:pt idx="102">
                  <c:v>44734.604166666664</c:v>
                </c:pt>
                <c:pt idx="103">
                  <c:v>44734.607638888891</c:v>
                </c:pt>
                <c:pt idx="104">
                  <c:v>44734.611111111109</c:v>
                </c:pt>
                <c:pt idx="105">
                  <c:v>44734.614583333336</c:v>
                </c:pt>
                <c:pt idx="106">
                  <c:v>44734.618055555555</c:v>
                </c:pt>
                <c:pt idx="107">
                  <c:v>44734.621527777781</c:v>
                </c:pt>
                <c:pt idx="108">
                  <c:v>44734.625</c:v>
                </c:pt>
                <c:pt idx="109">
                  <c:v>44734.628472222219</c:v>
                </c:pt>
                <c:pt idx="110">
                  <c:v>44734.631944444445</c:v>
                </c:pt>
                <c:pt idx="111">
                  <c:v>44734.635416666664</c:v>
                </c:pt>
                <c:pt idx="112">
                  <c:v>44734.638888888891</c:v>
                </c:pt>
                <c:pt idx="113">
                  <c:v>44734.642361111109</c:v>
                </c:pt>
                <c:pt idx="114">
                  <c:v>44734.645833333336</c:v>
                </c:pt>
                <c:pt idx="115">
                  <c:v>44734.649305555555</c:v>
                </c:pt>
                <c:pt idx="116">
                  <c:v>44734.652777777781</c:v>
                </c:pt>
                <c:pt idx="117">
                  <c:v>44734.65625</c:v>
                </c:pt>
                <c:pt idx="118">
                  <c:v>44734.659722222219</c:v>
                </c:pt>
                <c:pt idx="119">
                  <c:v>44734.663194444445</c:v>
                </c:pt>
                <c:pt idx="120">
                  <c:v>44734.666666666664</c:v>
                </c:pt>
                <c:pt idx="121">
                  <c:v>44734.670138888891</c:v>
                </c:pt>
                <c:pt idx="122">
                  <c:v>44734.673611111109</c:v>
                </c:pt>
                <c:pt idx="123">
                  <c:v>44734.677083333336</c:v>
                </c:pt>
                <c:pt idx="124">
                  <c:v>44734.680555555555</c:v>
                </c:pt>
                <c:pt idx="125">
                  <c:v>44734.684027777781</c:v>
                </c:pt>
                <c:pt idx="126">
                  <c:v>44734.6875</c:v>
                </c:pt>
                <c:pt idx="127">
                  <c:v>44734.690972222219</c:v>
                </c:pt>
                <c:pt idx="128">
                  <c:v>44734.694444444445</c:v>
                </c:pt>
                <c:pt idx="129">
                  <c:v>44734.697916666664</c:v>
                </c:pt>
                <c:pt idx="130">
                  <c:v>44734.701388888891</c:v>
                </c:pt>
                <c:pt idx="131">
                  <c:v>44734.704861111109</c:v>
                </c:pt>
                <c:pt idx="132">
                  <c:v>44734.708333333336</c:v>
                </c:pt>
                <c:pt idx="133">
                  <c:v>44734.711805555555</c:v>
                </c:pt>
                <c:pt idx="134">
                  <c:v>44734.715277777781</c:v>
                </c:pt>
                <c:pt idx="135">
                  <c:v>44734.71875</c:v>
                </c:pt>
                <c:pt idx="136">
                  <c:v>44734.722222222219</c:v>
                </c:pt>
                <c:pt idx="137">
                  <c:v>44734.725694444445</c:v>
                </c:pt>
                <c:pt idx="138">
                  <c:v>44734.729166666664</c:v>
                </c:pt>
                <c:pt idx="139">
                  <c:v>44734.732638888891</c:v>
                </c:pt>
                <c:pt idx="140">
                  <c:v>44734.736111111109</c:v>
                </c:pt>
                <c:pt idx="141">
                  <c:v>44734.739583333336</c:v>
                </c:pt>
                <c:pt idx="142">
                  <c:v>44734.743055555555</c:v>
                </c:pt>
                <c:pt idx="143">
                  <c:v>44734.746527777781</c:v>
                </c:pt>
                <c:pt idx="144">
                  <c:v>44734.75</c:v>
                </c:pt>
              </c:numCache>
            </c:numRef>
          </c:xVal>
          <c:yVal>
            <c:numRef>
              <c:f>Simulation_June!$AA$3:$AA$147</c:f>
              <c:numCache>
                <c:formatCode>General</c:formatCode>
                <c:ptCount val="14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6.3079999999999998</c:v>
                </c:pt>
                <c:pt idx="22">
                  <c:v>6.3079999999999998</c:v>
                </c:pt>
                <c:pt idx="23">
                  <c:v>6.3079999999999998</c:v>
                </c:pt>
                <c:pt idx="24">
                  <c:v>6.3079999999999998</c:v>
                </c:pt>
                <c:pt idx="25">
                  <c:v>6.3079999999999998</c:v>
                </c:pt>
                <c:pt idx="26">
                  <c:v>6.3079999999999998</c:v>
                </c:pt>
                <c:pt idx="27">
                  <c:v>6.3079999999999998</c:v>
                </c:pt>
                <c:pt idx="28">
                  <c:v>6.3079999999999998</c:v>
                </c:pt>
                <c:pt idx="29">
                  <c:v>6.3079999999999998</c:v>
                </c:pt>
                <c:pt idx="30">
                  <c:v>6.3079999999999998</c:v>
                </c:pt>
                <c:pt idx="31">
                  <c:v>6.3079999999999998</c:v>
                </c:pt>
                <c:pt idx="32">
                  <c:v>6.3079999999999998</c:v>
                </c:pt>
                <c:pt idx="33">
                  <c:v>6.3079999999999998</c:v>
                </c:pt>
                <c:pt idx="34">
                  <c:v>6.3079999999999998</c:v>
                </c:pt>
                <c:pt idx="35">
                  <c:v>6.3079999999999998</c:v>
                </c:pt>
                <c:pt idx="36">
                  <c:v>6.3079999999999998</c:v>
                </c:pt>
                <c:pt idx="37">
                  <c:v>6.3079999999999998</c:v>
                </c:pt>
                <c:pt idx="38">
                  <c:v>6.3079999999999998</c:v>
                </c:pt>
                <c:pt idx="39">
                  <c:v>6.3079999999999998</c:v>
                </c:pt>
                <c:pt idx="40">
                  <c:v>6.3079999999999998</c:v>
                </c:pt>
                <c:pt idx="41">
                  <c:v>6.3079999999999998</c:v>
                </c:pt>
                <c:pt idx="42">
                  <c:v>6.3079999999999998</c:v>
                </c:pt>
                <c:pt idx="43">
                  <c:v>6.3079999999999998</c:v>
                </c:pt>
                <c:pt idx="44">
                  <c:v>6.3079999999999998</c:v>
                </c:pt>
                <c:pt idx="45">
                  <c:v>6.3079999999999998</c:v>
                </c:pt>
                <c:pt idx="46">
                  <c:v>6.3079999999999998</c:v>
                </c:pt>
                <c:pt idx="47">
                  <c:v>6.3079999999999998</c:v>
                </c:pt>
                <c:pt idx="48">
                  <c:v>6.3079999999999998</c:v>
                </c:pt>
                <c:pt idx="49">
                  <c:v>6.3079999999999998</c:v>
                </c:pt>
                <c:pt idx="50">
                  <c:v>6.3079999999999998</c:v>
                </c:pt>
                <c:pt idx="51">
                  <c:v>6.3079999999999998</c:v>
                </c:pt>
                <c:pt idx="52">
                  <c:v>6.3079999999999998</c:v>
                </c:pt>
                <c:pt idx="53">
                  <c:v>6.3079999999999998</c:v>
                </c:pt>
                <c:pt idx="54">
                  <c:v>6.3079999999999998</c:v>
                </c:pt>
                <c:pt idx="55">
                  <c:v>6.3079999999999998</c:v>
                </c:pt>
                <c:pt idx="56">
                  <c:v>6.3079999999999998</c:v>
                </c:pt>
                <c:pt idx="57">
                  <c:v>6.3079999999999998</c:v>
                </c:pt>
                <c:pt idx="58">
                  <c:v>6.3079999999999998</c:v>
                </c:pt>
                <c:pt idx="59">
                  <c:v>6.3079999999999998</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numCache>
            </c:numRef>
          </c:yVal>
          <c:smooth val="0"/>
          <c:extLst>
            <c:ext xmlns:c16="http://schemas.microsoft.com/office/drawing/2014/chart" uri="{C3380CC4-5D6E-409C-BE32-E72D297353CC}">
              <c16:uniqueId val="{00000002-8297-48B1-8F6E-610EFB025FBC}"/>
            </c:ext>
          </c:extLst>
        </c:ser>
        <c:ser>
          <c:idx val="0"/>
          <c:order val="2"/>
          <c:tx>
            <c:strRef>
              <c:f>Simulation_June!$P$2</c:f>
              <c:strCache>
                <c:ptCount val="1"/>
                <c:pt idx="0">
                  <c:v>EV2 </c:v>
                </c:pt>
              </c:strCache>
            </c:strRef>
          </c:tx>
          <c:spPr>
            <a:ln w="9525" cap="rnd">
              <a:solidFill>
                <a:schemeClr val="accent1"/>
              </a:solidFill>
              <a:round/>
            </a:ln>
            <a:effectLst/>
          </c:spPr>
          <c:marker>
            <c:symbol val="circle"/>
            <c:size val="2"/>
            <c:spPr>
              <a:solidFill>
                <a:schemeClr val="accent1"/>
              </a:solidFill>
              <a:ln w="9525">
                <a:solidFill>
                  <a:schemeClr val="accent1"/>
                </a:solidFill>
              </a:ln>
              <a:effectLst/>
            </c:spPr>
          </c:marker>
          <c:xVal>
            <c:numRef>
              <c:f>Simulation_June!$A$3:$A$147</c:f>
              <c:numCache>
                <c:formatCode>m/d/yyyy\ h:mm</c:formatCode>
                <c:ptCount val="145"/>
                <c:pt idx="0">
                  <c:v>44734.25</c:v>
                </c:pt>
                <c:pt idx="1">
                  <c:v>44734.253472222219</c:v>
                </c:pt>
                <c:pt idx="2">
                  <c:v>44734.256944444445</c:v>
                </c:pt>
                <c:pt idx="3">
                  <c:v>44734.260416666664</c:v>
                </c:pt>
                <c:pt idx="4">
                  <c:v>44734.263888888891</c:v>
                </c:pt>
                <c:pt idx="5">
                  <c:v>44734.267361111109</c:v>
                </c:pt>
                <c:pt idx="6">
                  <c:v>44734.270833333336</c:v>
                </c:pt>
                <c:pt idx="7">
                  <c:v>44734.274305555555</c:v>
                </c:pt>
                <c:pt idx="8">
                  <c:v>44734.277777777781</c:v>
                </c:pt>
                <c:pt idx="9">
                  <c:v>44734.28125</c:v>
                </c:pt>
                <c:pt idx="10">
                  <c:v>44734.284722222219</c:v>
                </c:pt>
                <c:pt idx="11">
                  <c:v>44734.288194444445</c:v>
                </c:pt>
                <c:pt idx="12">
                  <c:v>44734.291666666664</c:v>
                </c:pt>
                <c:pt idx="13">
                  <c:v>44734.295138888891</c:v>
                </c:pt>
                <c:pt idx="14">
                  <c:v>44734.298611111109</c:v>
                </c:pt>
                <c:pt idx="15">
                  <c:v>44734.302083333336</c:v>
                </c:pt>
                <c:pt idx="16">
                  <c:v>44734.305555555555</c:v>
                </c:pt>
                <c:pt idx="17">
                  <c:v>44734.309027777781</c:v>
                </c:pt>
                <c:pt idx="18">
                  <c:v>44734.3125</c:v>
                </c:pt>
                <c:pt idx="19">
                  <c:v>44734.315972222219</c:v>
                </c:pt>
                <c:pt idx="20">
                  <c:v>44734.319444444445</c:v>
                </c:pt>
                <c:pt idx="21">
                  <c:v>44734.322916666664</c:v>
                </c:pt>
                <c:pt idx="22">
                  <c:v>44734.326388888891</c:v>
                </c:pt>
                <c:pt idx="23">
                  <c:v>44734.329861111109</c:v>
                </c:pt>
                <c:pt idx="24">
                  <c:v>44734.333333333336</c:v>
                </c:pt>
                <c:pt idx="25">
                  <c:v>44734.336805555555</c:v>
                </c:pt>
                <c:pt idx="26">
                  <c:v>44734.340277777781</c:v>
                </c:pt>
                <c:pt idx="27">
                  <c:v>44734.34375</c:v>
                </c:pt>
                <c:pt idx="28">
                  <c:v>44734.347222222219</c:v>
                </c:pt>
                <c:pt idx="29">
                  <c:v>44734.350694444445</c:v>
                </c:pt>
                <c:pt idx="30">
                  <c:v>44734.354166666664</c:v>
                </c:pt>
                <c:pt idx="31">
                  <c:v>44734.357638888891</c:v>
                </c:pt>
                <c:pt idx="32">
                  <c:v>44734.361111111109</c:v>
                </c:pt>
                <c:pt idx="33">
                  <c:v>44734.364583333336</c:v>
                </c:pt>
                <c:pt idx="34">
                  <c:v>44734.368055555555</c:v>
                </c:pt>
                <c:pt idx="35">
                  <c:v>44734.371527777781</c:v>
                </c:pt>
                <c:pt idx="36">
                  <c:v>44734.375</c:v>
                </c:pt>
                <c:pt idx="37">
                  <c:v>44734.378472222219</c:v>
                </c:pt>
                <c:pt idx="38">
                  <c:v>44734.381944444445</c:v>
                </c:pt>
                <c:pt idx="39">
                  <c:v>44734.385416666664</c:v>
                </c:pt>
                <c:pt idx="40">
                  <c:v>44734.388888888891</c:v>
                </c:pt>
                <c:pt idx="41">
                  <c:v>44734.392361111109</c:v>
                </c:pt>
                <c:pt idx="42">
                  <c:v>44734.395833333336</c:v>
                </c:pt>
                <c:pt idx="43">
                  <c:v>44734.399305555555</c:v>
                </c:pt>
                <c:pt idx="44">
                  <c:v>44734.402777777781</c:v>
                </c:pt>
                <c:pt idx="45">
                  <c:v>44734.40625</c:v>
                </c:pt>
                <c:pt idx="46">
                  <c:v>44734.409722222219</c:v>
                </c:pt>
                <c:pt idx="47">
                  <c:v>44734.413194444445</c:v>
                </c:pt>
                <c:pt idx="48">
                  <c:v>44734.416666666664</c:v>
                </c:pt>
                <c:pt idx="49">
                  <c:v>44734.420138888891</c:v>
                </c:pt>
                <c:pt idx="50">
                  <c:v>44734.423611111109</c:v>
                </c:pt>
                <c:pt idx="51">
                  <c:v>44734.427083333336</c:v>
                </c:pt>
                <c:pt idx="52">
                  <c:v>44734.430555555555</c:v>
                </c:pt>
                <c:pt idx="53">
                  <c:v>44734.434027777781</c:v>
                </c:pt>
                <c:pt idx="54">
                  <c:v>44734.4375</c:v>
                </c:pt>
                <c:pt idx="55">
                  <c:v>44734.440972222219</c:v>
                </c:pt>
                <c:pt idx="56">
                  <c:v>44734.444444444445</c:v>
                </c:pt>
                <c:pt idx="57">
                  <c:v>44734.447916666664</c:v>
                </c:pt>
                <c:pt idx="58">
                  <c:v>44734.451388888891</c:v>
                </c:pt>
                <c:pt idx="59">
                  <c:v>44734.454861111109</c:v>
                </c:pt>
                <c:pt idx="60">
                  <c:v>44734.458333333336</c:v>
                </c:pt>
                <c:pt idx="61">
                  <c:v>44734.461805555555</c:v>
                </c:pt>
                <c:pt idx="62">
                  <c:v>44734.465277777781</c:v>
                </c:pt>
                <c:pt idx="63">
                  <c:v>44734.46875</c:v>
                </c:pt>
                <c:pt idx="64">
                  <c:v>44734.472222222219</c:v>
                </c:pt>
                <c:pt idx="65">
                  <c:v>44734.475694444445</c:v>
                </c:pt>
                <c:pt idx="66">
                  <c:v>44734.479166666664</c:v>
                </c:pt>
                <c:pt idx="67">
                  <c:v>44734.482638888891</c:v>
                </c:pt>
                <c:pt idx="68">
                  <c:v>44734.486111111109</c:v>
                </c:pt>
                <c:pt idx="69">
                  <c:v>44734.489583333336</c:v>
                </c:pt>
                <c:pt idx="70">
                  <c:v>44734.493055555555</c:v>
                </c:pt>
                <c:pt idx="71">
                  <c:v>44734.496527777781</c:v>
                </c:pt>
                <c:pt idx="72">
                  <c:v>44734.5</c:v>
                </c:pt>
                <c:pt idx="73">
                  <c:v>44734.503472222219</c:v>
                </c:pt>
                <c:pt idx="74">
                  <c:v>44734.506944444445</c:v>
                </c:pt>
                <c:pt idx="75">
                  <c:v>44734.510416666664</c:v>
                </c:pt>
                <c:pt idx="76">
                  <c:v>44734.513888888891</c:v>
                </c:pt>
                <c:pt idx="77">
                  <c:v>44734.517361111109</c:v>
                </c:pt>
                <c:pt idx="78">
                  <c:v>44734.520833333336</c:v>
                </c:pt>
                <c:pt idx="79">
                  <c:v>44734.524305555555</c:v>
                </c:pt>
                <c:pt idx="80">
                  <c:v>44734.527777777781</c:v>
                </c:pt>
                <c:pt idx="81">
                  <c:v>44734.53125</c:v>
                </c:pt>
                <c:pt idx="82">
                  <c:v>44734.534722222219</c:v>
                </c:pt>
                <c:pt idx="83">
                  <c:v>44734.538194444445</c:v>
                </c:pt>
                <c:pt idx="84">
                  <c:v>44734.541666666664</c:v>
                </c:pt>
                <c:pt idx="85">
                  <c:v>44734.545138888891</c:v>
                </c:pt>
                <c:pt idx="86">
                  <c:v>44734.548611111109</c:v>
                </c:pt>
                <c:pt idx="87">
                  <c:v>44734.552083333336</c:v>
                </c:pt>
                <c:pt idx="88">
                  <c:v>44734.555555555555</c:v>
                </c:pt>
                <c:pt idx="89">
                  <c:v>44734.559027777781</c:v>
                </c:pt>
                <c:pt idx="90">
                  <c:v>44734.5625</c:v>
                </c:pt>
                <c:pt idx="91">
                  <c:v>44734.565972222219</c:v>
                </c:pt>
                <c:pt idx="92">
                  <c:v>44734.569444444445</c:v>
                </c:pt>
                <c:pt idx="93">
                  <c:v>44734.572916666664</c:v>
                </c:pt>
                <c:pt idx="94">
                  <c:v>44734.576388888891</c:v>
                </c:pt>
                <c:pt idx="95">
                  <c:v>44734.579861111109</c:v>
                </c:pt>
                <c:pt idx="96">
                  <c:v>44734.583333333336</c:v>
                </c:pt>
                <c:pt idx="97">
                  <c:v>44734.586805555555</c:v>
                </c:pt>
                <c:pt idx="98">
                  <c:v>44734.590277777781</c:v>
                </c:pt>
                <c:pt idx="99">
                  <c:v>44734.59375</c:v>
                </c:pt>
                <c:pt idx="100">
                  <c:v>44734.597222222219</c:v>
                </c:pt>
                <c:pt idx="101">
                  <c:v>44734.600694444445</c:v>
                </c:pt>
                <c:pt idx="102">
                  <c:v>44734.604166666664</c:v>
                </c:pt>
                <c:pt idx="103">
                  <c:v>44734.607638888891</c:v>
                </c:pt>
                <c:pt idx="104">
                  <c:v>44734.611111111109</c:v>
                </c:pt>
                <c:pt idx="105">
                  <c:v>44734.614583333336</c:v>
                </c:pt>
                <c:pt idx="106">
                  <c:v>44734.618055555555</c:v>
                </c:pt>
                <c:pt idx="107">
                  <c:v>44734.621527777781</c:v>
                </c:pt>
                <c:pt idx="108">
                  <c:v>44734.625</c:v>
                </c:pt>
                <c:pt idx="109">
                  <c:v>44734.628472222219</c:v>
                </c:pt>
                <c:pt idx="110">
                  <c:v>44734.631944444445</c:v>
                </c:pt>
                <c:pt idx="111">
                  <c:v>44734.635416666664</c:v>
                </c:pt>
                <c:pt idx="112">
                  <c:v>44734.638888888891</c:v>
                </c:pt>
                <c:pt idx="113">
                  <c:v>44734.642361111109</c:v>
                </c:pt>
                <c:pt idx="114">
                  <c:v>44734.645833333336</c:v>
                </c:pt>
                <c:pt idx="115">
                  <c:v>44734.649305555555</c:v>
                </c:pt>
                <c:pt idx="116">
                  <c:v>44734.652777777781</c:v>
                </c:pt>
                <c:pt idx="117">
                  <c:v>44734.65625</c:v>
                </c:pt>
                <c:pt idx="118">
                  <c:v>44734.659722222219</c:v>
                </c:pt>
                <c:pt idx="119">
                  <c:v>44734.663194444445</c:v>
                </c:pt>
                <c:pt idx="120">
                  <c:v>44734.666666666664</c:v>
                </c:pt>
                <c:pt idx="121">
                  <c:v>44734.670138888891</c:v>
                </c:pt>
                <c:pt idx="122">
                  <c:v>44734.673611111109</c:v>
                </c:pt>
                <c:pt idx="123">
                  <c:v>44734.677083333336</c:v>
                </c:pt>
                <c:pt idx="124">
                  <c:v>44734.680555555555</c:v>
                </c:pt>
                <c:pt idx="125">
                  <c:v>44734.684027777781</c:v>
                </c:pt>
                <c:pt idx="126">
                  <c:v>44734.6875</c:v>
                </c:pt>
                <c:pt idx="127">
                  <c:v>44734.690972222219</c:v>
                </c:pt>
                <c:pt idx="128">
                  <c:v>44734.694444444445</c:v>
                </c:pt>
                <c:pt idx="129">
                  <c:v>44734.697916666664</c:v>
                </c:pt>
                <c:pt idx="130">
                  <c:v>44734.701388888891</c:v>
                </c:pt>
                <c:pt idx="131">
                  <c:v>44734.704861111109</c:v>
                </c:pt>
                <c:pt idx="132">
                  <c:v>44734.708333333336</c:v>
                </c:pt>
                <c:pt idx="133">
                  <c:v>44734.711805555555</c:v>
                </c:pt>
                <c:pt idx="134">
                  <c:v>44734.715277777781</c:v>
                </c:pt>
                <c:pt idx="135">
                  <c:v>44734.71875</c:v>
                </c:pt>
                <c:pt idx="136">
                  <c:v>44734.722222222219</c:v>
                </c:pt>
                <c:pt idx="137">
                  <c:v>44734.725694444445</c:v>
                </c:pt>
                <c:pt idx="138">
                  <c:v>44734.729166666664</c:v>
                </c:pt>
                <c:pt idx="139">
                  <c:v>44734.732638888891</c:v>
                </c:pt>
                <c:pt idx="140">
                  <c:v>44734.736111111109</c:v>
                </c:pt>
                <c:pt idx="141">
                  <c:v>44734.739583333336</c:v>
                </c:pt>
                <c:pt idx="142">
                  <c:v>44734.743055555555</c:v>
                </c:pt>
                <c:pt idx="143">
                  <c:v>44734.746527777781</c:v>
                </c:pt>
                <c:pt idx="144">
                  <c:v>44734.75</c:v>
                </c:pt>
              </c:numCache>
            </c:numRef>
          </c:xVal>
          <c:yVal>
            <c:numRef>
              <c:f>Simulation_June!$O$3:$O$147</c:f>
              <c:numCache>
                <c:formatCode>General</c:formatCode>
                <c:ptCount val="145"/>
                <c:pt idx="0">
                  <c:v>0</c:v>
                </c:pt>
                <c:pt idx="1">
                  <c:v>0</c:v>
                </c:pt>
                <c:pt idx="2">
                  <c:v>0</c:v>
                </c:pt>
                <c:pt idx="3">
                  <c:v>0</c:v>
                </c:pt>
                <c:pt idx="4">
                  <c:v>0</c:v>
                </c:pt>
                <c:pt idx="5">
                  <c:v>0</c:v>
                </c:pt>
                <c:pt idx="6">
                  <c:v>0</c:v>
                </c:pt>
                <c:pt idx="7">
                  <c:v>0</c:v>
                </c:pt>
                <c:pt idx="8">
                  <c:v>0</c:v>
                </c:pt>
                <c:pt idx="9">
                  <c:v>0</c:v>
                </c:pt>
                <c:pt idx="10">
                  <c:v>0</c:v>
                </c:pt>
                <c:pt idx="11">
                  <c:v>0</c:v>
                </c:pt>
                <c:pt idx="12">
                  <c:v>6.3079999999999998</c:v>
                </c:pt>
                <c:pt idx="13">
                  <c:v>6.3079999999999998</c:v>
                </c:pt>
                <c:pt idx="14">
                  <c:v>6.3079999999999998</c:v>
                </c:pt>
                <c:pt idx="15">
                  <c:v>6.3079999999999998</c:v>
                </c:pt>
                <c:pt idx="16">
                  <c:v>6.3079999999999998</c:v>
                </c:pt>
                <c:pt idx="17">
                  <c:v>6.3079999999999998</c:v>
                </c:pt>
                <c:pt idx="18">
                  <c:v>6.3079999999999998</c:v>
                </c:pt>
                <c:pt idx="19">
                  <c:v>6.3079999999999998</c:v>
                </c:pt>
                <c:pt idx="20">
                  <c:v>6.3079999999999998</c:v>
                </c:pt>
                <c:pt idx="21">
                  <c:v>6.3079999999999998</c:v>
                </c:pt>
                <c:pt idx="22">
                  <c:v>6.3079999999999998</c:v>
                </c:pt>
                <c:pt idx="23">
                  <c:v>6.3079999999999998</c:v>
                </c:pt>
                <c:pt idx="24">
                  <c:v>6.3079999999999998</c:v>
                </c:pt>
                <c:pt idx="25">
                  <c:v>6.3079999999999998</c:v>
                </c:pt>
                <c:pt idx="26">
                  <c:v>6.3079999999999998</c:v>
                </c:pt>
                <c:pt idx="27">
                  <c:v>6.3079999999999998</c:v>
                </c:pt>
                <c:pt idx="28">
                  <c:v>6.3079999999999998</c:v>
                </c:pt>
                <c:pt idx="29">
                  <c:v>6.3079999999999998</c:v>
                </c:pt>
                <c:pt idx="30">
                  <c:v>6.3079999999999998</c:v>
                </c:pt>
                <c:pt idx="31">
                  <c:v>6.3079999999999998</c:v>
                </c:pt>
                <c:pt idx="32">
                  <c:v>6.3079999999999998</c:v>
                </c:pt>
                <c:pt idx="33">
                  <c:v>6.3079999999999998</c:v>
                </c:pt>
                <c:pt idx="34">
                  <c:v>6.3079999999999998</c:v>
                </c:pt>
                <c:pt idx="35">
                  <c:v>6.3079999999999998</c:v>
                </c:pt>
                <c:pt idx="36">
                  <c:v>6.3079999999999998</c:v>
                </c:pt>
                <c:pt idx="37">
                  <c:v>6.3079999999999998</c:v>
                </c:pt>
                <c:pt idx="38">
                  <c:v>6.3079999999999998</c:v>
                </c:pt>
                <c:pt idx="39">
                  <c:v>6.3079999999999998</c:v>
                </c:pt>
                <c:pt idx="40">
                  <c:v>6.3079999999999998</c:v>
                </c:pt>
                <c:pt idx="41">
                  <c:v>6.3079999999999998</c:v>
                </c:pt>
                <c:pt idx="42">
                  <c:v>6.3079999999999998</c:v>
                </c:pt>
                <c:pt idx="43">
                  <c:v>6.3079999999999998</c:v>
                </c:pt>
                <c:pt idx="44">
                  <c:v>6.3079999999999998</c:v>
                </c:pt>
                <c:pt idx="45">
                  <c:v>6.3079999999999998</c:v>
                </c:pt>
                <c:pt idx="46">
                  <c:v>6.3079999999999998</c:v>
                </c:pt>
                <c:pt idx="47">
                  <c:v>6.3079999999999998</c:v>
                </c:pt>
                <c:pt idx="48">
                  <c:v>6.3079999999999998</c:v>
                </c:pt>
                <c:pt idx="49">
                  <c:v>6.3079999999999998</c:v>
                </c:pt>
                <c:pt idx="50">
                  <c:v>6.3079999999999998</c:v>
                </c:pt>
                <c:pt idx="51">
                  <c:v>6.3079999999999998</c:v>
                </c:pt>
                <c:pt idx="52">
                  <c:v>6.3079999999999998</c:v>
                </c:pt>
                <c:pt idx="53">
                  <c:v>6.3079999999999998</c:v>
                </c:pt>
                <c:pt idx="54">
                  <c:v>6.3079999999999998</c:v>
                </c:pt>
                <c:pt idx="55">
                  <c:v>6.3079999999999998</c:v>
                </c:pt>
                <c:pt idx="56">
                  <c:v>6.3079999999999998</c:v>
                </c:pt>
                <c:pt idx="57">
                  <c:v>6.3079999999999998</c:v>
                </c:pt>
                <c:pt idx="58">
                  <c:v>6.3079999999999998</c:v>
                </c:pt>
                <c:pt idx="59">
                  <c:v>6.3079999999999998</c:v>
                </c:pt>
                <c:pt idx="60">
                  <c:v>6.3079999999999998</c:v>
                </c:pt>
                <c:pt idx="61">
                  <c:v>6.3079999999999998</c:v>
                </c:pt>
                <c:pt idx="62">
                  <c:v>6.3079999999999998</c:v>
                </c:pt>
                <c:pt idx="63">
                  <c:v>6.3079999999999998</c:v>
                </c:pt>
                <c:pt idx="64">
                  <c:v>6.3079999999999998</c:v>
                </c:pt>
                <c:pt idx="65">
                  <c:v>6.3079999999999998</c:v>
                </c:pt>
                <c:pt idx="66">
                  <c:v>6.3079999999999998</c:v>
                </c:pt>
                <c:pt idx="67">
                  <c:v>6.3079999999999998</c:v>
                </c:pt>
                <c:pt idx="68">
                  <c:v>6.3079999999999998</c:v>
                </c:pt>
                <c:pt idx="69">
                  <c:v>6.3079999999999998</c:v>
                </c:pt>
                <c:pt idx="70">
                  <c:v>6.3079999999999998</c:v>
                </c:pt>
                <c:pt idx="71">
                  <c:v>6.3079999999999998</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numCache>
            </c:numRef>
          </c:yVal>
          <c:smooth val="0"/>
          <c:extLst>
            <c:ext xmlns:c16="http://schemas.microsoft.com/office/drawing/2014/chart" uri="{C3380CC4-5D6E-409C-BE32-E72D297353CC}">
              <c16:uniqueId val="{00000003-8297-48B1-8F6E-610EFB025FBC}"/>
            </c:ext>
          </c:extLst>
        </c:ser>
        <c:ser>
          <c:idx val="4"/>
          <c:order val="3"/>
          <c:tx>
            <c:strRef>
              <c:f>Simulation_June!$W$2</c:f>
              <c:strCache>
                <c:ptCount val="1"/>
                <c:pt idx="0">
                  <c:v>EV3 </c:v>
                </c:pt>
              </c:strCache>
            </c:strRef>
          </c:tx>
          <c:spPr>
            <a:ln w="9525">
              <a:solidFill>
                <a:schemeClr val="accent4">
                  <a:lumMod val="75000"/>
                </a:schemeClr>
              </a:solidFill>
            </a:ln>
          </c:spPr>
          <c:marker>
            <c:symbol val="circle"/>
            <c:size val="2"/>
            <c:spPr>
              <a:solidFill>
                <a:schemeClr val="accent4">
                  <a:lumMod val="75000"/>
                </a:schemeClr>
              </a:solidFill>
              <a:ln>
                <a:solidFill>
                  <a:schemeClr val="accent4">
                    <a:lumMod val="75000"/>
                  </a:schemeClr>
                </a:solidFill>
              </a:ln>
            </c:spPr>
          </c:marker>
          <c:xVal>
            <c:numRef>
              <c:f>Simulation_June!$A$3:$A$147</c:f>
              <c:numCache>
                <c:formatCode>m/d/yyyy\ h:mm</c:formatCode>
                <c:ptCount val="145"/>
                <c:pt idx="0">
                  <c:v>44734.25</c:v>
                </c:pt>
                <c:pt idx="1">
                  <c:v>44734.253472222219</c:v>
                </c:pt>
                <c:pt idx="2">
                  <c:v>44734.256944444445</c:v>
                </c:pt>
                <c:pt idx="3">
                  <c:v>44734.260416666664</c:v>
                </c:pt>
                <c:pt idx="4">
                  <c:v>44734.263888888891</c:v>
                </c:pt>
                <c:pt idx="5">
                  <c:v>44734.267361111109</c:v>
                </c:pt>
                <c:pt idx="6">
                  <c:v>44734.270833333336</c:v>
                </c:pt>
                <c:pt idx="7">
                  <c:v>44734.274305555555</c:v>
                </c:pt>
                <c:pt idx="8">
                  <c:v>44734.277777777781</c:v>
                </c:pt>
                <c:pt idx="9">
                  <c:v>44734.28125</c:v>
                </c:pt>
                <c:pt idx="10">
                  <c:v>44734.284722222219</c:v>
                </c:pt>
                <c:pt idx="11">
                  <c:v>44734.288194444445</c:v>
                </c:pt>
                <c:pt idx="12">
                  <c:v>44734.291666666664</c:v>
                </c:pt>
                <c:pt idx="13">
                  <c:v>44734.295138888891</c:v>
                </c:pt>
                <c:pt idx="14">
                  <c:v>44734.298611111109</c:v>
                </c:pt>
                <c:pt idx="15">
                  <c:v>44734.302083333336</c:v>
                </c:pt>
                <c:pt idx="16">
                  <c:v>44734.305555555555</c:v>
                </c:pt>
                <c:pt idx="17">
                  <c:v>44734.309027777781</c:v>
                </c:pt>
                <c:pt idx="18">
                  <c:v>44734.3125</c:v>
                </c:pt>
                <c:pt idx="19">
                  <c:v>44734.315972222219</c:v>
                </c:pt>
                <c:pt idx="20">
                  <c:v>44734.319444444445</c:v>
                </c:pt>
                <c:pt idx="21">
                  <c:v>44734.322916666664</c:v>
                </c:pt>
                <c:pt idx="22">
                  <c:v>44734.326388888891</c:v>
                </c:pt>
                <c:pt idx="23">
                  <c:v>44734.329861111109</c:v>
                </c:pt>
                <c:pt idx="24">
                  <c:v>44734.333333333336</c:v>
                </c:pt>
                <c:pt idx="25">
                  <c:v>44734.336805555555</c:v>
                </c:pt>
                <c:pt idx="26">
                  <c:v>44734.340277777781</c:v>
                </c:pt>
                <c:pt idx="27">
                  <c:v>44734.34375</c:v>
                </c:pt>
                <c:pt idx="28">
                  <c:v>44734.347222222219</c:v>
                </c:pt>
                <c:pt idx="29">
                  <c:v>44734.350694444445</c:v>
                </c:pt>
                <c:pt idx="30">
                  <c:v>44734.354166666664</c:v>
                </c:pt>
                <c:pt idx="31">
                  <c:v>44734.357638888891</c:v>
                </c:pt>
                <c:pt idx="32">
                  <c:v>44734.361111111109</c:v>
                </c:pt>
                <c:pt idx="33">
                  <c:v>44734.364583333336</c:v>
                </c:pt>
                <c:pt idx="34">
                  <c:v>44734.368055555555</c:v>
                </c:pt>
                <c:pt idx="35">
                  <c:v>44734.371527777781</c:v>
                </c:pt>
                <c:pt idx="36">
                  <c:v>44734.375</c:v>
                </c:pt>
                <c:pt idx="37">
                  <c:v>44734.378472222219</c:v>
                </c:pt>
                <c:pt idx="38">
                  <c:v>44734.381944444445</c:v>
                </c:pt>
                <c:pt idx="39">
                  <c:v>44734.385416666664</c:v>
                </c:pt>
                <c:pt idx="40">
                  <c:v>44734.388888888891</c:v>
                </c:pt>
                <c:pt idx="41">
                  <c:v>44734.392361111109</c:v>
                </c:pt>
                <c:pt idx="42">
                  <c:v>44734.395833333336</c:v>
                </c:pt>
                <c:pt idx="43">
                  <c:v>44734.399305555555</c:v>
                </c:pt>
                <c:pt idx="44">
                  <c:v>44734.402777777781</c:v>
                </c:pt>
                <c:pt idx="45">
                  <c:v>44734.40625</c:v>
                </c:pt>
                <c:pt idx="46">
                  <c:v>44734.409722222219</c:v>
                </c:pt>
                <c:pt idx="47">
                  <c:v>44734.413194444445</c:v>
                </c:pt>
                <c:pt idx="48">
                  <c:v>44734.416666666664</c:v>
                </c:pt>
                <c:pt idx="49">
                  <c:v>44734.420138888891</c:v>
                </c:pt>
                <c:pt idx="50">
                  <c:v>44734.423611111109</c:v>
                </c:pt>
                <c:pt idx="51">
                  <c:v>44734.427083333336</c:v>
                </c:pt>
                <c:pt idx="52">
                  <c:v>44734.430555555555</c:v>
                </c:pt>
                <c:pt idx="53">
                  <c:v>44734.434027777781</c:v>
                </c:pt>
                <c:pt idx="54">
                  <c:v>44734.4375</c:v>
                </c:pt>
                <c:pt idx="55">
                  <c:v>44734.440972222219</c:v>
                </c:pt>
                <c:pt idx="56">
                  <c:v>44734.444444444445</c:v>
                </c:pt>
                <c:pt idx="57">
                  <c:v>44734.447916666664</c:v>
                </c:pt>
                <c:pt idx="58">
                  <c:v>44734.451388888891</c:v>
                </c:pt>
                <c:pt idx="59">
                  <c:v>44734.454861111109</c:v>
                </c:pt>
                <c:pt idx="60">
                  <c:v>44734.458333333336</c:v>
                </c:pt>
                <c:pt idx="61">
                  <c:v>44734.461805555555</c:v>
                </c:pt>
                <c:pt idx="62">
                  <c:v>44734.465277777781</c:v>
                </c:pt>
                <c:pt idx="63">
                  <c:v>44734.46875</c:v>
                </c:pt>
                <c:pt idx="64">
                  <c:v>44734.472222222219</c:v>
                </c:pt>
                <c:pt idx="65">
                  <c:v>44734.475694444445</c:v>
                </c:pt>
                <c:pt idx="66">
                  <c:v>44734.479166666664</c:v>
                </c:pt>
                <c:pt idx="67">
                  <c:v>44734.482638888891</c:v>
                </c:pt>
                <c:pt idx="68">
                  <c:v>44734.486111111109</c:v>
                </c:pt>
                <c:pt idx="69">
                  <c:v>44734.489583333336</c:v>
                </c:pt>
                <c:pt idx="70">
                  <c:v>44734.493055555555</c:v>
                </c:pt>
                <c:pt idx="71">
                  <c:v>44734.496527777781</c:v>
                </c:pt>
                <c:pt idx="72">
                  <c:v>44734.5</c:v>
                </c:pt>
                <c:pt idx="73">
                  <c:v>44734.503472222219</c:v>
                </c:pt>
                <c:pt idx="74">
                  <c:v>44734.506944444445</c:v>
                </c:pt>
                <c:pt idx="75">
                  <c:v>44734.510416666664</c:v>
                </c:pt>
                <c:pt idx="76">
                  <c:v>44734.513888888891</c:v>
                </c:pt>
                <c:pt idx="77">
                  <c:v>44734.517361111109</c:v>
                </c:pt>
                <c:pt idx="78">
                  <c:v>44734.520833333336</c:v>
                </c:pt>
                <c:pt idx="79">
                  <c:v>44734.524305555555</c:v>
                </c:pt>
                <c:pt idx="80">
                  <c:v>44734.527777777781</c:v>
                </c:pt>
                <c:pt idx="81">
                  <c:v>44734.53125</c:v>
                </c:pt>
                <c:pt idx="82">
                  <c:v>44734.534722222219</c:v>
                </c:pt>
                <c:pt idx="83">
                  <c:v>44734.538194444445</c:v>
                </c:pt>
                <c:pt idx="84">
                  <c:v>44734.541666666664</c:v>
                </c:pt>
                <c:pt idx="85">
                  <c:v>44734.545138888891</c:v>
                </c:pt>
                <c:pt idx="86">
                  <c:v>44734.548611111109</c:v>
                </c:pt>
                <c:pt idx="87">
                  <c:v>44734.552083333336</c:v>
                </c:pt>
                <c:pt idx="88">
                  <c:v>44734.555555555555</c:v>
                </c:pt>
                <c:pt idx="89">
                  <c:v>44734.559027777781</c:v>
                </c:pt>
                <c:pt idx="90">
                  <c:v>44734.5625</c:v>
                </c:pt>
                <c:pt idx="91">
                  <c:v>44734.565972222219</c:v>
                </c:pt>
                <c:pt idx="92">
                  <c:v>44734.569444444445</c:v>
                </c:pt>
                <c:pt idx="93">
                  <c:v>44734.572916666664</c:v>
                </c:pt>
                <c:pt idx="94">
                  <c:v>44734.576388888891</c:v>
                </c:pt>
                <c:pt idx="95">
                  <c:v>44734.579861111109</c:v>
                </c:pt>
                <c:pt idx="96">
                  <c:v>44734.583333333336</c:v>
                </c:pt>
                <c:pt idx="97">
                  <c:v>44734.586805555555</c:v>
                </c:pt>
                <c:pt idx="98">
                  <c:v>44734.590277777781</c:v>
                </c:pt>
                <c:pt idx="99">
                  <c:v>44734.59375</c:v>
                </c:pt>
                <c:pt idx="100">
                  <c:v>44734.597222222219</c:v>
                </c:pt>
                <c:pt idx="101">
                  <c:v>44734.600694444445</c:v>
                </c:pt>
                <c:pt idx="102">
                  <c:v>44734.604166666664</c:v>
                </c:pt>
                <c:pt idx="103">
                  <c:v>44734.607638888891</c:v>
                </c:pt>
                <c:pt idx="104">
                  <c:v>44734.611111111109</c:v>
                </c:pt>
                <c:pt idx="105">
                  <c:v>44734.614583333336</c:v>
                </c:pt>
                <c:pt idx="106">
                  <c:v>44734.618055555555</c:v>
                </c:pt>
                <c:pt idx="107">
                  <c:v>44734.621527777781</c:v>
                </c:pt>
                <c:pt idx="108">
                  <c:v>44734.625</c:v>
                </c:pt>
                <c:pt idx="109">
                  <c:v>44734.628472222219</c:v>
                </c:pt>
                <c:pt idx="110">
                  <c:v>44734.631944444445</c:v>
                </c:pt>
                <c:pt idx="111">
                  <c:v>44734.635416666664</c:v>
                </c:pt>
                <c:pt idx="112">
                  <c:v>44734.638888888891</c:v>
                </c:pt>
                <c:pt idx="113">
                  <c:v>44734.642361111109</c:v>
                </c:pt>
                <c:pt idx="114">
                  <c:v>44734.645833333336</c:v>
                </c:pt>
                <c:pt idx="115">
                  <c:v>44734.649305555555</c:v>
                </c:pt>
                <c:pt idx="116">
                  <c:v>44734.652777777781</c:v>
                </c:pt>
                <c:pt idx="117">
                  <c:v>44734.65625</c:v>
                </c:pt>
                <c:pt idx="118">
                  <c:v>44734.659722222219</c:v>
                </c:pt>
                <c:pt idx="119">
                  <c:v>44734.663194444445</c:v>
                </c:pt>
                <c:pt idx="120">
                  <c:v>44734.666666666664</c:v>
                </c:pt>
                <c:pt idx="121">
                  <c:v>44734.670138888891</c:v>
                </c:pt>
                <c:pt idx="122">
                  <c:v>44734.673611111109</c:v>
                </c:pt>
                <c:pt idx="123">
                  <c:v>44734.677083333336</c:v>
                </c:pt>
                <c:pt idx="124">
                  <c:v>44734.680555555555</c:v>
                </c:pt>
                <c:pt idx="125">
                  <c:v>44734.684027777781</c:v>
                </c:pt>
                <c:pt idx="126">
                  <c:v>44734.6875</c:v>
                </c:pt>
                <c:pt idx="127">
                  <c:v>44734.690972222219</c:v>
                </c:pt>
                <c:pt idx="128">
                  <c:v>44734.694444444445</c:v>
                </c:pt>
                <c:pt idx="129">
                  <c:v>44734.697916666664</c:v>
                </c:pt>
                <c:pt idx="130">
                  <c:v>44734.701388888891</c:v>
                </c:pt>
                <c:pt idx="131">
                  <c:v>44734.704861111109</c:v>
                </c:pt>
                <c:pt idx="132">
                  <c:v>44734.708333333336</c:v>
                </c:pt>
                <c:pt idx="133">
                  <c:v>44734.711805555555</c:v>
                </c:pt>
                <c:pt idx="134">
                  <c:v>44734.715277777781</c:v>
                </c:pt>
                <c:pt idx="135">
                  <c:v>44734.71875</c:v>
                </c:pt>
                <c:pt idx="136">
                  <c:v>44734.722222222219</c:v>
                </c:pt>
                <c:pt idx="137">
                  <c:v>44734.725694444445</c:v>
                </c:pt>
                <c:pt idx="138">
                  <c:v>44734.729166666664</c:v>
                </c:pt>
                <c:pt idx="139">
                  <c:v>44734.732638888891</c:v>
                </c:pt>
                <c:pt idx="140">
                  <c:v>44734.736111111109</c:v>
                </c:pt>
                <c:pt idx="141">
                  <c:v>44734.739583333336</c:v>
                </c:pt>
                <c:pt idx="142">
                  <c:v>44734.743055555555</c:v>
                </c:pt>
                <c:pt idx="143">
                  <c:v>44734.746527777781</c:v>
                </c:pt>
                <c:pt idx="144">
                  <c:v>44734.75</c:v>
                </c:pt>
              </c:numCache>
            </c:numRef>
          </c:xVal>
          <c:yVal>
            <c:numRef>
              <c:f>Simulation_June!$W$3:$W$147</c:f>
              <c:numCache>
                <c:formatCode>General</c:formatCode>
                <c:ptCount val="145"/>
                <c:pt idx="0">
                  <c:v>0</c:v>
                </c:pt>
                <c:pt idx="1">
                  <c:v>0</c:v>
                </c:pt>
                <c:pt idx="2">
                  <c:v>0</c:v>
                </c:pt>
                <c:pt idx="3">
                  <c:v>0</c:v>
                </c:pt>
                <c:pt idx="4">
                  <c:v>0</c:v>
                </c:pt>
                <c:pt idx="5">
                  <c:v>0</c:v>
                </c:pt>
                <c:pt idx="6">
                  <c:v>6.3079999999999998</c:v>
                </c:pt>
                <c:pt idx="7">
                  <c:v>6.3079999999999998</c:v>
                </c:pt>
                <c:pt idx="8">
                  <c:v>6.3079999999999998</c:v>
                </c:pt>
                <c:pt idx="9">
                  <c:v>6.3079999999999998</c:v>
                </c:pt>
                <c:pt idx="10">
                  <c:v>6.3079999999999998</c:v>
                </c:pt>
                <c:pt idx="11">
                  <c:v>6.3079999999999998</c:v>
                </c:pt>
                <c:pt idx="12">
                  <c:v>6.3079999999999998</c:v>
                </c:pt>
                <c:pt idx="13">
                  <c:v>6.3079999999999998</c:v>
                </c:pt>
                <c:pt idx="14">
                  <c:v>6.3079999999999998</c:v>
                </c:pt>
                <c:pt idx="15">
                  <c:v>6.3079999999999998</c:v>
                </c:pt>
                <c:pt idx="16">
                  <c:v>6.3079999999999998</c:v>
                </c:pt>
                <c:pt idx="17">
                  <c:v>6.3079999999999998</c:v>
                </c:pt>
                <c:pt idx="18">
                  <c:v>6.3079999999999998</c:v>
                </c:pt>
                <c:pt idx="19">
                  <c:v>6.3079999999999998</c:v>
                </c:pt>
                <c:pt idx="20">
                  <c:v>6.3079999999999998</c:v>
                </c:pt>
                <c:pt idx="21">
                  <c:v>6.3079999999999998</c:v>
                </c:pt>
                <c:pt idx="22">
                  <c:v>6.3079999999999998</c:v>
                </c:pt>
                <c:pt idx="23">
                  <c:v>6.3079999999999998</c:v>
                </c:pt>
                <c:pt idx="24">
                  <c:v>6.3079999999999998</c:v>
                </c:pt>
                <c:pt idx="25">
                  <c:v>6.3079999999999998</c:v>
                </c:pt>
                <c:pt idx="26">
                  <c:v>6.3079999999999998</c:v>
                </c:pt>
                <c:pt idx="27">
                  <c:v>6.3079999999999998</c:v>
                </c:pt>
                <c:pt idx="28">
                  <c:v>6.3079999999999998</c:v>
                </c:pt>
                <c:pt idx="29">
                  <c:v>6.3079999999999998</c:v>
                </c:pt>
                <c:pt idx="30">
                  <c:v>6.3079999999999998</c:v>
                </c:pt>
                <c:pt idx="31">
                  <c:v>6.3079999999999998</c:v>
                </c:pt>
                <c:pt idx="32">
                  <c:v>6.3079999999999998</c:v>
                </c:pt>
                <c:pt idx="33">
                  <c:v>6.3079999999999998</c:v>
                </c:pt>
                <c:pt idx="34">
                  <c:v>6.3079999999999998</c:v>
                </c:pt>
                <c:pt idx="35">
                  <c:v>6.3079999999999998</c:v>
                </c:pt>
                <c:pt idx="36">
                  <c:v>6.3079999999999998</c:v>
                </c:pt>
                <c:pt idx="37">
                  <c:v>6.3079999999999998</c:v>
                </c:pt>
                <c:pt idx="38">
                  <c:v>6.3079999999999998</c:v>
                </c:pt>
                <c:pt idx="39">
                  <c:v>6.3079999999999998</c:v>
                </c:pt>
                <c:pt idx="40">
                  <c:v>6.3079999999999998</c:v>
                </c:pt>
                <c:pt idx="41">
                  <c:v>6.3079999999999998</c:v>
                </c:pt>
                <c:pt idx="42">
                  <c:v>6.3079999999999998</c:v>
                </c:pt>
                <c:pt idx="43">
                  <c:v>6.3079999999999998</c:v>
                </c:pt>
                <c:pt idx="44">
                  <c:v>6.3079999999999998</c:v>
                </c:pt>
                <c:pt idx="45">
                  <c:v>6.3079999999999998</c:v>
                </c:pt>
                <c:pt idx="46">
                  <c:v>6.3079999999999998</c:v>
                </c:pt>
                <c:pt idx="47">
                  <c:v>6.3079999999999998</c:v>
                </c:pt>
                <c:pt idx="48">
                  <c:v>6.3079999999999998</c:v>
                </c:pt>
                <c:pt idx="49">
                  <c:v>6.3079999999999998</c:v>
                </c:pt>
                <c:pt idx="50">
                  <c:v>6.3079999999999998</c:v>
                </c:pt>
                <c:pt idx="51">
                  <c:v>6.3079999999999998</c:v>
                </c:pt>
                <c:pt idx="52">
                  <c:v>6.3079999999999998</c:v>
                </c:pt>
                <c:pt idx="53">
                  <c:v>6.3079999999999998</c:v>
                </c:pt>
                <c:pt idx="54">
                  <c:v>6.3079999999999998</c:v>
                </c:pt>
                <c:pt idx="55">
                  <c:v>6.3079999999999998</c:v>
                </c:pt>
                <c:pt idx="56">
                  <c:v>6.3079999999999998</c:v>
                </c:pt>
                <c:pt idx="57">
                  <c:v>6.3079999999999998</c:v>
                </c:pt>
                <c:pt idx="58">
                  <c:v>6.3079999999999998</c:v>
                </c:pt>
                <c:pt idx="59">
                  <c:v>6.3079999999999998</c:v>
                </c:pt>
                <c:pt idx="60">
                  <c:v>6.3079999999999998</c:v>
                </c:pt>
                <c:pt idx="61">
                  <c:v>6.3079999999999998</c:v>
                </c:pt>
                <c:pt idx="62">
                  <c:v>6.3079999999999998</c:v>
                </c:pt>
                <c:pt idx="63">
                  <c:v>6.3079999999999998</c:v>
                </c:pt>
                <c:pt idx="64">
                  <c:v>6.3079999999999998</c:v>
                </c:pt>
                <c:pt idx="65">
                  <c:v>6.3079999999999998</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numCache>
            </c:numRef>
          </c:yVal>
          <c:smooth val="0"/>
          <c:extLst>
            <c:ext xmlns:c16="http://schemas.microsoft.com/office/drawing/2014/chart" uri="{C3380CC4-5D6E-409C-BE32-E72D297353CC}">
              <c16:uniqueId val="{00000004-8297-48B1-8F6E-610EFB025FBC}"/>
            </c:ext>
          </c:extLst>
        </c:ser>
        <c:ser>
          <c:idx val="2"/>
          <c:order val="4"/>
          <c:tx>
            <c:strRef>
              <c:f>Simulation_June!$AG$2</c:f>
              <c:strCache>
                <c:ptCount val="1"/>
                <c:pt idx="0">
                  <c:v>P_from grid (kW)</c:v>
                </c:pt>
              </c:strCache>
            </c:strRef>
          </c:tx>
          <c:spPr>
            <a:ln w="15875">
              <a:solidFill>
                <a:schemeClr val="bg1">
                  <a:lumMod val="50000"/>
                </a:schemeClr>
              </a:solidFill>
              <a:prstDash val="dash"/>
            </a:ln>
          </c:spPr>
          <c:marker>
            <c:symbol val="none"/>
          </c:marker>
          <c:xVal>
            <c:numRef>
              <c:f>Simulation_June!$A$3:$A$147</c:f>
              <c:numCache>
                <c:formatCode>m/d/yyyy\ h:mm</c:formatCode>
                <c:ptCount val="145"/>
                <c:pt idx="0">
                  <c:v>44734.25</c:v>
                </c:pt>
                <c:pt idx="1">
                  <c:v>44734.253472222219</c:v>
                </c:pt>
                <c:pt idx="2">
                  <c:v>44734.256944444445</c:v>
                </c:pt>
                <c:pt idx="3">
                  <c:v>44734.260416666664</c:v>
                </c:pt>
                <c:pt idx="4">
                  <c:v>44734.263888888891</c:v>
                </c:pt>
                <c:pt idx="5">
                  <c:v>44734.267361111109</c:v>
                </c:pt>
                <c:pt idx="6">
                  <c:v>44734.270833333336</c:v>
                </c:pt>
                <c:pt idx="7">
                  <c:v>44734.274305555555</c:v>
                </c:pt>
                <c:pt idx="8">
                  <c:v>44734.277777777781</c:v>
                </c:pt>
                <c:pt idx="9">
                  <c:v>44734.28125</c:v>
                </c:pt>
                <c:pt idx="10">
                  <c:v>44734.284722222219</c:v>
                </c:pt>
                <c:pt idx="11">
                  <c:v>44734.288194444445</c:v>
                </c:pt>
                <c:pt idx="12">
                  <c:v>44734.291666666664</c:v>
                </c:pt>
                <c:pt idx="13">
                  <c:v>44734.295138888891</c:v>
                </c:pt>
                <c:pt idx="14">
                  <c:v>44734.298611111109</c:v>
                </c:pt>
                <c:pt idx="15">
                  <c:v>44734.302083333336</c:v>
                </c:pt>
                <c:pt idx="16">
                  <c:v>44734.305555555555</c:v>
                </c:pt>
                <c:pt idx="17">
                  <c:v>44734.309027777781</c:v>
                </c:pt>
                <c:pt idx="18">
                  <c:v>44734.3125</c:v>
                </c:pt>
                <c:pt idx="19">
                  <c:v>44734.315972222219</c:v>
                </c:pt>
                <c:pt idx="20">
                  <c:v>44734.319444444445</c:v>
                </c:pt>
                <c:pt idx="21">
                  <c:v>44734.322916666664</c:v>
                </c:pt>
                <c:pt idx="22">
                  <c:v>44734.326388888891</c:v>
                </c:pt>
                <c:pt idx="23">
                  <c:v>44734.329861111109</c:v>
                </c:pt>
                <c:pt idx="24">
                  <c:v>44734.333333333336</c:v>
                </c:pt>
                <c:pt idx="25">
                  <c:v>44734.336805555555</c:v>
                </c:pt>
                <c:pt idx="26">
                  <c:v>44734.340277777781</c:v>
                </c:pt>
                <c:pt idx="27">
                  <c:v>44734.34375</c:v>
                </c:pt>
                <c:pt idx="28">
                  <c:v>44734.347222222219</c:v>
                </c:pt>
                <c:pt idx="29">
                  <c:v>44734.350694444445</c:v>
                </c:pt>
                <c:pt idx="30">
                  <c:v>44734.354166666664</c:v>
                </c:pt>
                <c:pt idx="31">
                  <c:v>44734.357638888891</c:v>
                </c:pt>
                <c:pt idx="32">
                  <c:v>44734.361111111109</c:v>
                </c:pt>
                <c:pt idx="33">
                  <c:v>44734.364583333336</c:v>
                </c:pt>
                <c:pt idx="34">
                  <c:v>44734.368055555555</c:v>
                </c:pt>
                <c:pt idx="35">
                  <c:v>44734.371527777781</c:v>
                </c:pt>
                <c:pt idx="36">
                  <c:v>44734.375</c:v>
                </c:pt>
                <c:pt idx="37">
                  <c:v>44734.378472222219</c:v>
                </c:pt>
                <c:pt idx="38">
                  <c:v>44734.381944444445</c:v>
                </c:pt>
                <c:pt idx="39">
                  <c:v>44734.385416666664</c:v>
                </c:pt>
                <c:pt idx="40">
                  <c:v>44734.388888888891</c:v>
                </c:pt>
                <c:pt idx="41">
                  <c:v>44734.392361111109</c:v>
                </c:pt>
                <c:pt idx="42">
                  <c:v>44734.395833333336</c:v>
                </c:pt>
                <c:pt idx="43">
                  <c:v>44734.399305555555</c:v>
                </c:pt>
                <c:pt idx="44">
                  <c:v>44734.402777777781</c:v>
                </c:pt>
                <c:pt idx="45">
                  <c:v>44734.40625</c:v>
                </c:pt>
                <c:pt idx="46">
                  <c:v>44734.409722222219</c:v>
                </c:pt>
                <c:pt idx="47">
                  <c:v>44734.413194444445</c:v>
                </c:pt>
                <c:pt idx="48">
                  <c:v>44734.416666666664</c:v>
                </c:pt>
                <c:pt idx="49">
                  <c:v>44734.420138888891</c:v>
                </c:pt>
                <c:pt idx="50">
                  <c:v>44734.423611111109</c:v>
                </c:pt>
                <c:pt idx="51">
                  <c:v>44734.427083333336</c:v>
                </c:pt>
                <c:pt idx="52">
                  <c:v>44734.430555555555</c:v>
                </c:pt>
                <c:pt idx="53">
                  <c:v>44734.434027777781</c:v>
                </c:pt>
                <c:pt idx="54">
                  <c:v>44734.4375</c:v>
                </c:pt>
                <c:pt idx="55">
                  <c:v>44734.440972222219</c:v>
                </c:pt>
                <c:pt idx="56">
                  <c:v>44734.444444444445</c:v>
                </c:pt>
                <c:pt idx="57">
                  <c:v>44734.447916666664</c:v>
                </c:pt>
                <c:pt idx="58">
                  <c:v>44734.451388888891</c:v>
                </c:pt>
                <c:pt idx="59">
                  <c:v>44734.454861111109</c:v>
                </c:pt>
                <c:pt idx="60">
                  <c:v>44734.458333333336</c:v>
                </c:pt>
                <c:pt idx="61">
                  <c:v>44734.461805555555</c:v>
                </c:pt>
                <c:pt idx="62">
                  <c:v>44734.465277777781</c:v>
                </c:pt>
                <c:pt idx="63">
                  <c:v>44734.46875</c:v>
                </c:pt>
                <c:pt idx="64">
                  <c:v>44734.472222222219</c:v>
                </c:pt>
                <c:pt idx="65">
                  <c:v>44734.475694444445</c:v>
                </c:pt>
                <c:pt idx="66">
                  <c:v>44734.479166666664</c:v>
                </c:pt>
                <c:pt idx="67">
                  <c:v>44734.482638888891</c:v>
                </c:pt>
                <c:pt idx="68">
                  <c:v>44734.486111111109</c:v>
                </c:pt>
                <c:pt idx="69">
                  <c:v>44734.489583333336</c:v>
                </c:pt>
                <c:pt idx="70">
                  <c:v>44734.493055555555</c:v>
                </c:pt>
                <c:pt idx="71">
                  <c:v>44734.496527777781</c:v>
                </c:pt>
                <c:pt idx="72">
                  <c:v>44734.5</c:v>
                </c:pt>
                <c:pt idx="73">
                  <c:v>44734.503472222219</c:v>
                </c:pt>
                <c:pt idx="74">
                  <c:v>44734.506944444445</c:v>
                </c:pt>
                <c:pt idx="75">
                  <c:v>44734.510416666664</c:v>
                </c:pt>
                <c:pt idx="76">
                  <c:v>44734.513888888891</c:v>
                </c:pt>
                <c:pt idx="77">
                  <c:v>44734.517361111109</c:v>
                </c:pt>
                <c:pt idx="78">
                  <c:v>44734.520833333336</c:v>
                </c:pt>
                <c:pt idx="79">
                  <c:v>44734.524305555555</c:v>
                </c:pt>
                <c:pt idx="80">
                  <c:v>44734.527777777781</c:v>
                </c:pt>
                <c:pt idx="81">
                  <c:v>44734.53125</c:v>
                </c:pt>
                <c:pt idx="82">
                  <c:v>44734.534722222219</c:v>
                </c:pt>
                <c:pt idx="83">
                  <c:v>44734.538194444445</c:v>
                </c:pt>
                <c:pt idx="84">
                  <c:v>44734.541666666664</c:v>
                </c:pt>
                <c:pt idx="85">
                  <c:v>44734.545138888891</c:v>
                </c:pt>
                <c:pt idx="86">
                  <c:v>44734.548611111109</c:v>
                </c:pt>
                <c:pt idx="87">
                  <c:v>44734.552083333336</c:v>
                </c:pt>
                <c:pt idx="88">
                  <c:v>44734.555555555555</c:v>
                </c:pt>
                <c:pt idx="89">
                  <c:v>44734.559027777781</c:v>
                </c:pt>
                <c:pt idx="90">
                  <c:v>44734.5625</c:v>
                </c:pt>
                <c:pt idx="91">
                  <c:v>44734.565972222219</c:v>
                </c:pt>
                <c:pt idx="92">
                  <c:v>44734.569444444445</c:v>
                </c:pt>
                <c:pt idx="93">
                  <c:v>44734.572916666664</c:v>
                </c:pt>
                <c:pt idx="94">
                  <c:v>44734.576388888891</c:v>
                </c:pt>
                <c:pt idx="95">
                  <c:v>44734.579861111109</c:v>
                </c:pt>
                <c:pt idx="96">
                  <c:v>44734.583333333336</c:v>
                </c:pt>
                <c:pt idx="97">
                  <c:v>44734.586805555555</c:v>
                </c:pt>
                <c:pt idx="98">
                  <c:v>44734.590277777781</c:v>
                </c:pt>
                <c:pt idx="99">
                  <c:v>44734.59375</c:v>
                </c:pt>
                <c:pt idx="100">
                  <c:v>44734.597222222219</c:v>
                </c:pt>
                <c:pt idx="101">
                  <c:v>44734.600694444445</c:v>
                </c:pt>
                <c:pt idx="102">
                  <c:v>44734.604166666664</c:v>
                </c:pt>
                <c:pt idx="103">
                  <c:v>44734.607638888891</c:v>
                </c:pt>
                <c:pt idx="104">
                  <c:v>44734.611111111109</c:v>
                </c:pt>
                <c:pt idx="105">
                  <c:v>44734.614583333336</c:v>
                </c:pt>
                <c:pt idx="106">
                  <c:v>44734.618055555555</c:v>
                </c:pt>
                <c:pt idx="107">
                  <c:v>44734.621527777781</c:v>
                </c:pt>
                <c:pt idx="108">
                  <c:v>44734.625</c:v>
                </c:pt>
                <c:pt idx="109">
                  <c:v>44734.628472222219</c:v>
                </c:pt>
                <c:pt idx="110">
                  <c:v>44734.631944444445</c:v>
                </c:pt>
                <c:pt idx="111">
                  <c:v>44734.635416666664</c:v>
                </c:pt>
                <c:pt idx="112">
                  <c:v>44734.638888888891</c:v>
                </c:pt>
                <c:pt idx="113">
                  <c:v>44734.642361111109</c:v>
                </c:pt>
                <c:pt idx="114">
                  <c:v>44734.645833333336</c:v>
                </c:pt>
                <c:pt idx="115">
                  <c:v>44734.649305555555</c:v>
                </c:pt>
                <c:pt idx="116">
                  <c:v>44734.652777777781</c:v>
                </c:pt>
                <c:pt idx="117">
                  <c:v>44734.65625</c:v>
                </c:pt>
                <c:pt idx="118">
                  <c:v>44734.659722222219</c:v>
                </c:pt>
                <c:pt idx="119">
                  <c:v>44734.663194444445</c:v>
                </c:pt>
                <c:pt idx="120">
                  <c:v>44734.666666666664</c:v>
                </c:pt>
                <c:pt idx="121">
                  <c:v>44734.670138888891</c:v>
                </c:pt>
                <c:pt idx="122">
                  <c:v>44734.673611111109</c:v>
                </c:pt>
                <c:pt idx="123">
                  <c:v>44734.677083333336</c:v>
                </c:pt>
                <c:pt idx="124">
                  <c:v>44734.680555555555</c:v>
                </c:pt>
                <c:pt idx="125">
                  <c:v>44734.684027777781</c:v>
                </c:pt>
                <c:pt idx="126">
                  <c:v>44734.6875</c:v>
                </c:pt>
                <c:pt idx="127">
                  <c:v>44734.690972222219</c:v>
                </c:pt>
                <c:pt idx="128">
                  <c:v>44734.694444444445</c:v>
                </c:pt>
                <c:pt idx="129">
                  <c:v>44734.697916666664</c:v>
                </c:pt>
                <c:pt idx="130">
                  <c:v>44734.701388888891</c:v>
                </c:pt>
                <c:pt idx="131">
                  <c:v>44734.704861111109</c:v>
                </c:pt>
                <c:pt idx="132">
                  <c:v>44734.708333333336</c:v>
                </c:pt>
                <c:pt idx="133">
                  <c:v>44734.711805555555</c:v>
                </c:pt>
                <c:pt idx="134">
                  <c:v>44734.715277777781</c:v>
                </c:pt>
                <c:pt idx="135">
                  <c:v>44734.71875</c:v>
                </c:pt>
                <c:pt idx="136">
                  <c:v>44734.722222222219</c:v>
                </c:pt>
                <c:pt idx="137">
                  <c:v>44734.725694444445</c:v>
                </c:pt>
                <c:pt idx="138">
                  <c:v>44734.729166666664</c:v>
                </c:pt>
                <c:pt idx="139">
                  <c:v>44734.732638888891</c:v>
                </c:pt>
                <c:pt idx="140">
                  <c:v>44734.736111111109</c:v>
                </c:pt>
                <c:pt idx="141">
                  <c:v>44734.739583333336</c:v>
                </c:pt>
                <c:pt idx="142">
                  <c:v>44734.743055555555</c:v>
                </c:pt>
                <c:pt idx="143">
                  <c:v>44734.746527777781</c:v>
                </c:pt>
                <c:pt idx="144">
                  <c:v>44734.75</c:v>
                </c:pt>
              </c:numCache>
            </c:numRef>
          </c:xVal>
          <c:yVal>
            <c:numRef>
              <c:f>Simulation_June!$AG$3:$AG$148</c:f>
              <c:numCache>
                <c:formatCode>General</c:formatCode>
                <c:ptCount val="146"/>
                <c:pt idx="0">
                  <c:v>2.3651999999999997</c:v>
                </c:pt>
                <c:pt idx="1">
                  <c:v>3.0410000000000008</c:v>
                </c:pt>
                <c:pt idx="2">
                  <c:v>1.9233999999999898</c:v>
                </c:pt>
                <c:pt idx="3">
                  <c:v>1.8559999999999901</c:v>
                </c:pt>
                <c:pt idx="4">
                  <c:v>1.785600000000001</c:v>
                </c:pt>
                <c:pt idx="5">
                  <c:v>1.7529999999999901</c:v>
                </c:pt>
                <c:pt idx="6">
                  <c:v>9.1449764705882348</c:v>
                </c:pt>
                <c:pt idx="7">
                  <c:v>9.1615764705882334</c:v>
                </c:pt>
                <c:pt idx="8">
                  <c:v>10.130376470588235</c:v>
                </c:pt>
                <c:pt idx="9">
                  <c:v>9.9867764705882252</c:v>
                </c:pt>
                <c:pt idx="10">
                  <c:v>10.453976470588236</c:v>
                </c:pt>
                <c:pt idx="11">
                  <c:v>10.405376470588235</c:v>
                </c:pt>
                <c:pt idx="12">
                  <c:v>20.079952941176458</c:v>
                </c:pt>
                <c:pt idx="13">
                  <c:v>25.656352941176472</c:v>
                </c:pt>
                <c:pt idx="14">
                  <c:v>25.752552941176472</c:v>
                </c:pt>
                <c:pt idx="15">
                  <c:v>24.580552941176478</c:v>
                </c:pt>
                <c:pt idx="16">
                  <c:v>22.437352941176467</c:v>
                </c:pt>
                <c:pt idx="17">
                  <c:v>23.46355294117647</c:v>
                </c:pt>
                <c:pt idx="18">
                  <c:v>25.093752941176469</c:v>
                </c:pt>
                <c:pt idx="19">
                  <c:v>24.50175294117637</c:v>
                </c:pt>
                <c:pt idx="20">
                  <c:v>23.974152941176367</c:v>
                </c:pt>
                <c:pt idx="21">
                  <c:v>31.649129411764701</c:v>
                </c:pt>
                <c:pt idx="22">
                  <c:v>33.163529411764699</c:v>
                </c:pt>
                <c:pt idx="23">
                  <c:v>33.601129411764703</c:v>
                </c:pt>
                <c:pt idx="24">
                  <c:v>33.824129411764702</c:v>
                </c:pt>
                <c:pt idx="25">
                  <c:v>29.952529411764708</c:v>
                </c:pt>
                <c:pt idx="26">
                  <c:v>32.619529411764603</c:v>
                </c:pt>
                <c:pt idx="27">
                  <c:v>32.841129411764705</c:v>
                </c:pt>
                <c:pt idx="28">
                  <c:v>31.113729411764716</c:v>
                </c:pt>
                <c:pt idx="29">
                  <c:v>29.462329411764706</c:v>
                </c:pt>
                <c:pt idx="30">
                  <c:v>29.163729411764706</c:v>
                </c:pt>
                <c:pt idx="31">
                  <c:v>28.785329411764707</c:v>
                </c:pt>
                <c:pt idx="32">
                  <c:v>29.548529411764605</c:v>
                </c:pt>
                <c:pt idx="33">
                  <c:v>29.322329411764699</c:v>
                </c:pt>
                <c:pt idx="34">
                  <c:v>27.736129411764701</c:v>
                </c:pt>
                <c:pt idx="35">
                  <c:v>28.037129411764713</c:v>
                </c:pt>
                <c:pt idx="36">
                  <c:v>28.655929411764703</c:v>
                </c:pt>
                <c:pt idx="37">
                  <c:v>29.045529411764605</c:v>
                </c:pt>
                <c:pt idx="38">
                  <c:v>29.0141294117646</c:v>
                </c:pt>
                <c:pt idx="39">
                  <c:v>28.015729411764703</c:v>
                </c:pt>
                <c:pt idx="40">
                  <c:v>27.120529411764601</c:v>
                </c:pt>
                <c:pt idx="41">
                  <c:v>27.323729411764702</c:v>
                </c:pt>
                <c:pt idx="42">
                  <c:v>28.869329411764703</c:v>
                </c:pt>
                <c:pt idx="43">
                  <c:v>29.648329411764706</c:v>
                </c:pt>
                <c:pt idx="44">
                  <c:v>25.760529411764601</c:v>
                </c:pt>
                <c:pt idx="45">
                  <c:v>26.166729411764599</c:v>
                </c:pt>
                <c:pt idx="46">
                  <c:v>27.134529411764717</c:v>
                </c:pt>
                <c:pt idx="47">
                  <c:v>26.783529411764704</c:v>
                </c:pt>
                <c:pt idx="48">
                  <c:v>27.327529411764704</c:v>
                </c:pt>
                <c:pt idx="49">
                  <c:v>26.946529411764701</c:v>
                </c:pt>
                <c:pt idx="50">
                  <c:v>25.707529411764703</c:v>
                </c:pt>
                <c:pt idx="51">
                  <c:v>25.030929411764603</c:v>
                </c:pt>
                <c:pt idx="52">
                  <c:v>25.143929411764702</c:v>
                </c:pt>
                <c:pt idx="53">
                  <c:v>24.551729411764704</c:v>
                </c:pt>
                <c:pt idx="54">
                  <c:v>26.221729411764702</c:v>
                </c:pt>
                <c:pt idx="55">
                  <c:v>24.248129411764708</c:v>
                </c:pt>
                <c:pt idx="56">
                  <c:v>23.868729411764704</c:v>
                </c:pt>
                <c:pt idx="57">
                  <c:v>24.429129411764706</c:v>
                </c:pt>
                <c:pt idx="58">
                  <c:v>24.261329411764706</c:v>
                </c:pt>
                <c:pt idx="59">
                  <c:v>25.485529411764709</c:v>
                </c:pt>
                <c:pt idx="60">
                  <c:v>23.504129411764708</c:v>
                </c:pt>
                <c:pt idx="61">
                  <c:v>23.334329411764703</c:v>
                </c:pt>
                <c:pt idx="62">
                  <c:v>23.447929411764704</c:v>
                </c:pt>
                <c:pt idx="63">
                  <c:v>23.340129411764604</c:v>
                </c:pt>
                <c:pt idx="64">
                  <c:v>24.323729411764706</c:v>
                </c:pt>
                <c:pt idx="65">
                  <c:v>23.665929411764708</c:v>
                </c:pt>
                <c:pt idx="66">
                  <c:v>15.234952941176472</c:v>
                </c:pt>
                <c:pt idx="67">
                  <c:v>14.451752941176373</c:v>
                </c:pt>
                <c:pt idx="68">
                  <c:v>14.024552941176369</c:v>
                </c:pt>
                <c:pt idx="69">
                  <c:v>14.162952941176471</c:v>
                </c:pt>
                <c:pt idx="70">
                  <c:v>14.52975294117647</c:v>
                </c:pt>
                <c:pt idx="71">
                  <c:v>14.48735294117647</c:v>
                </c:pt>
                <c:pt idx="72">
                  <c:v>7.1895764705882357</c:v>
                </c:pt>
                <c:pt idx="73">
                  <c:v>7.1913764705882368</c:v>
                </c:pt>
                <c:pt idx="74">
                  <c:v>7.0277764705882344</c:v>
                </c:pt>
                <c:pt idx="75">
                  <c:v>7.5145764705881355</c:v>
                </c:pt>
                <c:pt idx="76">
                  <c:v>7.8947764705882353</c:v>
                </c:pt>
                <c:pt idx="77">
                  <c:v>7.822176470588234</c:v>
                </c:pt>
                <c:pt idx="78">
                  <c:v>10.026376470588234</c:v>
                </c:pt>
                <c:pt idx="79">
                  <c:v>8.7895764705882353</c:v>
                </c:pt>
                <c:pt idx="80">
                  <c:v>6.6771764705882344</c:v>
                </c:pt>
                <c:pt idx="81">
                  <c:v>6.0009764705881334</c:v>
                </c:pt>
                <c:pt idx="82">
                  <c:v>5.4505764705882349</c:v>
                </c:pt>
                <c:pt idx="83">
                  <c:v>5.2285764705882354</c:v>
                </c:pt>
                <c:pt idx="84">
                  <c:v>5.4009764705882368</c:v>
                </c:pt>
                <c:pt idx="85">
                  <c:v>6.7195764705883327</c:v>
                </c:pt>
                <c:pt idx="86">
                  <c:v>6.1219764705882369</c:v>
                </c:pt>
                <c:pt idx="87">
                  <c:v>6.3123764705882355</c:v>
                </c:pt>
                <c:pt idx="88">
                  <c:v>6.5741764705882364</c:v>
                </c:pt>
                <c:pt idx="89">
                  <c:v>6.6277764705882358</c:v>
                </c:pt>
                <c:pt idx="90">
                  <c:v>6.2923764705882341</c:v>
                </c:pt>
                <c:pt idx="91">
                  <c:v>5.9875764705882357</c:v>
                </c:pt>
                <c:pt idx="92">
                  <c:v>5.9843764705882361</c:v>
                </c:pt>
                <c:pt idx="93">
                  <c:v>6.0627764705881351</c:v>
                </c:pt>
                <c:pt idx="94">
                  <c:v>5.9515764705882326</c:v>
                </c:pt>
                <c:pt idx="95">
                  <c:v>6.9903764705882345</c:v>
                </c:pt>
                <c:pt idx="96">
                  <c:v>6.4507764705882344</c:v>
                </c:pt>
                <c:pt idx="97">
                  <c:v>6.5013764705881343</c:v>
                </c:pt>
                <c:pt idx="98">
                  <c:v>6.5409764705881344</c:v>
                </c:pt>
                <c:pt idx="99">
                  <c:v>6.1785764705882329</c:v>
                </c:pt>
                <c:pt idx="100">
                  <c:v>6.1869764705881352</c:v>
                </c:pt>
                <c:pt idx="101">
                  <c:v>6.5861764705882351</c:v>
                </c:pt>
                <c:pt idx="102">
                  <c:v>6.4953764705882353</c:v>
                </c:pt>
                <c:pt idx="103">
                  <c:v>6.4905764705882358</c:v>
                </c:pt>
                <c:pt idx="104">
                  <c:v>6.4597764705882366</c:v>
                </c:pt>
                <c:pt idx="105">
                  <c:v>6.2941764705882335</c:v>
                </c:pt>
                <c:pt idx="106">
                  <c:v>6.2911764705882334</c:v>
                </c:pt>
                <c:pt idx="107">
                  <c:v>6.8737764705882345</c:v>
                </c:pt>
                <c:pt idx="108">
                  <c:v>7.7355764705882351</c:v>
                </c:pt>
                <c:pt idx="109">
                  <c:v>9.2961764705882342</c:v>
                </c:pt>
                <c:pt idx="110">
                  <c:v>7.8165764705882346</c:v>
                </c:pt>
                <c:pt idx="111">
                  <c:v>7.0425764705882354</c:v>
                </c:pt>
                <c:pt idx="112">
                  <c:v>7.2873764705882333</c:v>
                </c:pt>
                <c:pt idx="113">
                  <c:v>7.2879764705882337</c:v>
                </c:pt>
                <c:pt idx="114">
                  <c:v>7.3683764705882346</c:v>
                </c:pt>
                <c:pt idx="115">
                  <c:v>7.6695764705881366</c:v>
                </c:pt>
                <c:pt idx="116">
                  <c:v>7.7977764705882358</c:v>
                </c:pt>
                <c:pt idx="117">
                  <c:v>7.8121764705882359</c:v>
                </c:pt>
                <c:pt idx="118">
                  <c:v>0.54640000000000022</c:v>
                </c:pt>
                <c:pt idx="119">
                  <c:v>0.56320000000000014</c:v>
                </c:pt>
                <c:pt idx="120">
                  <c:v>0.523200000000001</c:v>
                </c:pt>
                <c:pt idx="121">
                  <c:v>0.76339999999999897</c:v>
                </c:pt>
                <c:pt idx="122">
                  <c:v>0.83139999999999858</c:v>
                </c:pt>
                <c:pt idx="123">
                  <c:v>0.59539999999999971</c:v>
                </c:pt>
                <c:pt idx="124">
                  <c:v>1.229000000000001</c:v>
                </c:pt>
                <c:pt idx="125">
                  <c:v>1.7409999999999997</c:v>
                </c:pt>
                <c:pt idx="126">
                  <c:v>1.8350000000000009</c:v>
                </c:pt>
                <c:pt idx="127">
                  <c:v>0.58760000000000012</c:v>
                </c:pt>
                <c:pt idx="128">
                  <c:v>-0.8830000000000009</c:v>
                </c:pt>
                <c:pt idx="129">
                  <c:v>-1.2561999999999998</c:v>
                </c:pt>
                <c:pt idx="130">
                  <c:v>-1.2328000000000099</c:v>
                </c:pt>
                <c:pt idx="131">
                  <c:v>-0.99039999999999928</c:v>
                </c:pt>
                <c:pt idx="132">
                  <c:v>-6.0392000000000099</c:v>
                </c:pt>
                <c:pt idx="133">
                  <c:v>-6.6020000000000003</c:v>
                </c:pt>
                <c:pt idx="134">
                  <c:v>-6.0568000000000008</c:v>
                </c:pt>
                <c:pt idx="135">
                  <c:v>-5.6473999999999993</c:v>
                </c:pt>
                <c:pt idx="136">
                  <c:v>-5.8891999999999998</c:v>
                </c:pt>
                <c:pt idx="137">
                  <c:v>-4.8415999999999899</c:v>
                </c:pt>
                <c:pt idx="138">
                  <c:v>-5.7371999999999996</c:v>
                </c:pt>
                <c:pt idx="139">
                  <c:v>-4.8446000000000096</c:v>
                </c:pt>
                <c:pt idx="140">
                  <c:v>-4.8381999999999996</c:v>
                </c:pt>
                <c:pt idx="141">
                  <c:v>-5.3197999999999999</c:v>
                </c:pt>
                <c:pt idx="142">
                  <c:v>-4.3335999999999997</c:v>
                </c:pt>
                <c:pt idx="143">
                  <c:v>-4.5838000000000001</c:v>
                </c:pt>
                <c:pt idx="144">
                  <c:v>-3.1187999999999998</c:v>
                </c:pt>
                <c:pt idx="145">
                  <c:v>0</c:v>
                </c:pt>
              </c:numCache>
            </c:numRef>
          </c:yVal>
          <c:smooth val="0"/>
          <c:extLst>
            <c:ext xmlns:c16="http://schemas.microsoft.com/office/drawing/2014/chart" uri="{C3380CC4-5D6E-409C-BE32-E72D297353CC}">
              <c16:uniqueId val="{00000005-8297-48B1-8F6E-610EFB025FBC}"/>
            </c:ext>
          </c:extLst>
        </c:ser>
        <c:ser>
          <c:idx val="5"/>
          <c:order val="5"/>
          <c:tx>
            <c:strRef>
              <c:f>Simulation_June!$J$2</c:f>
              <c:strCache>
                <c:ptCount val="1"/>
                <c:pt idx="0">
                  <c:v>PV </c:v>
                </c:pt>
              </c:strCache>
            </c:strRef>
          </c:tx>
          <c:spPr>
            <a:ln w="15875">
              <a:solidFill>
                <a:srgbClr val="FFC000"/>
              </a:solidFill>
              <a:prstDash val="dashDot"/>
            </a:ln>
          </c:spPr>
          <c:marker>
            <c:symbol val="none"/>
          </c:marker>
          <c:xVal>
            <c:numRef>
              <c:f>Simulation_June!$A$3:$A$147</c:f>
              <c:numCache>
                <c:formatCode>m/d/yyyy\ h:mm</c:formatCode>
                <c:ptCount val="145"/>
                <c:pt idx="0">
                  <c:v>44734.25</c:v>
                </c:pt>
                <c:pt idx="1">
                  <c:v>44734.253472222219</c:v>
                </c:pt>
                <c:pt idx="2">
                  <c:v>44734.256944444445</c:v>
                </c:pt>
                <c:pt idx="3">
                  <c:v>44734.260416666664</c:v>
                </c:pt>
                <c:pt idx="4">
                  <c:v>44734.263888888891</c:v>
                </c:pt>
                <c:pt idx="5">
                  <c:v>44734.267361111109</c:v>
                </c:pt>
                <c:pt idx="6">
                  <c:v>44734.270833333336</c:v>
                </c:pt>
                <c:pt idx="7">
                  <c:v>44734.274305555555</c:v>
                </c:pt>
                <c:pt idx="8">
                  <c:v>44734.277777777781</c:v>
                </c:pt>
                <c:pt idx="9">
                  <c:v>44734.28125</c:v>
                </c:pt>
                <c:pt idx="10">
                  <c:v>44734.284722222219</c:v>
                </c:pt>
                <c:pt idx="11">
                  <c:v>44734.288194444445</c:v>
                </c:pt>
                <c:pt idx="12">
                  <c:v>44734.291666666664</c:v>
                </c:pt>
                <c:pt idx="13">
                  <c:v>44734.295138888891</c:v>
                </c:pt>
                <c:pt idx="14">
                  <c:v>44734.298611111109</c:v>
                </c:pt>
                <c:pt idx="15">
                  <c:v>44734.302083333336</c:v>
                </c:pt>
                <c:pt idx="16">
                  <c:v>44734.305555555555</c:v>
                </c:pt>
                <c:pt idx="17">
                  <c:v>44734.309027777781</c:v>
                </c:pt>
                <c:pt idx="18">
                  <c:v>44734.3125</c:v>
                </c:pt>
                <c:pt idx="19">
                  <c:v>44734.315972222219</c:v>
                </c:pt>
                <c:pt idx="20">
                  <c:v>44734.319444444445</c:v>
                </c:pt>
                <c:pt idx="21">
                  <c:v>44734.322916666664</c:v>
                </c:pt>
                <c:pt idx="22">
                  <c:v>44734.326388888891</c:v>
                </c:pt>
                <c:pt idx="23">
                  <c:v>44734.329861111109</c:v>
                </c:pt>
                <c:pt idx="24">
                  <c:v>44734.333333333336</c:v>
                </c:pt>
                <c:pt idx="25">
                  <c:v>44734.336805555555</c:v>
                </c:pt>
                <c:pt idx="26">
                  <c:v>44734.340277777781</c:v>
                </c:pt>
                <c:pt idx="27">
                  <c:v>44734.34375</c:v>
                </c:pt>
                <c:pt idx="28">
                  <c:v>44734.347222222219</c:v>
                </c:pt>
                <c:pt idx="29">
                  <c:v>44734.350694444445</c:v>
                </c:pt>
                <c:pt idx="30">
                  <c:v>44734.354166666664</c:v>
                </c:pt>
                <c:pt idx="31">
                  <c:v>44734.357638888891</c:v>
                </c:pt>
                <c:pt idx="32">
                  <c:v>44734.361111111109</c:v>
                </c:pt>
                <c:pt idx="33">
                  <c:v>44734.364583333336</c:v>
                </c:pt>
                <c:pt idx="34">
                  <c:v>44734.368055555555</c:v>
                </c:pt>
                <c:pt idx="35">
                  <c:v>44734.371527777781</c:v>
                </c:pt>
                <c:pt idx="36">
                  <c:v>44734.375</c:v>
                </c:pt>
                <c:pt idx="37">
                  <c:v>44734.378472222219</c:v>
                </c:pt>
                <c:pt idx="38">
                  <c:v>44734.381944444445</c:v>
                </c:pt>
                <c:pt idx="39">
                  <c:v>44734.385416666664</c:v>
                </c:pt>
                <c:pt idx="40">
                  <c:v>44734.388888888891</c:v>
                </c:pt>
                <c:pt idx="41">
                  <c:v>44734.392361111109</c:v>
                </c:pt>
                <c:pt idx="42">
                  <c:v>44734.395833333336</c:v>
                </c:pt>
                <c:pt idx="43">
                  <c:v>44734.399305555555</c:v>
                </c:pt>
                <c:pt idx="44">
                  <c:v>44734.402777777781</c:v>
                </c:pt>
                <c:pt idx="45">
                  <c:v>44734.40625</c:v>
                </c:pt>
                <c:pt idx="46">
                  <c:v>44734.409722222219</c:v>
                </c:pt>
                <c:pt idx="47">
                  <c:v>44734.413194444445</c:v>
                </c:pt>
                <c:pt idx="48">
                  <c:v>44734.416666666664</c:v>
                </c:pt>
                <c:pt idx="49">
                  <c:v>44734.420138888891</c:v>
                </c:pt>
                <c:pt idx="50">
                  <c:v>44734.423611111109</c:v>
                </c:pt>
                <c:pt idx="51">
                  <c:v>44734.427083333336</c:v>
                </c:pt>
                <c:pt idx="52">
                  <c:v>44734.430555555555</c:v>
                </c:pt>
                <c:pt idx="53">
                  <c:v>44734.434027777781</c:v>
                </c:pt>
                <c:pt idx="54">
                  <c:v>44734.4375</c:v>
                </c:pt>
                <c:pt idx="55">
                  <c:v>44734.440972222219</c:v>
                </c:pt>
                <c:pt idx="56">
                  <c:v>44734.444444444445</c:v>
                </c:pt>
                <c:pt idx="57">
                  <c:v>44734.447916666664</c:v>
                </c:pt>
                <c:pt idx="58">
                  <c:v>44734.451388888891</c:v>
                </c:pt>
                <c:pt idx="59">
                  <c:v>44734.454861111109</c:v>
                </c:pt>
                <c:pt idx="60">
                  <c:v>44734.458333333336</c:v>
                </c:pt>
                <c:pt idx="61">
                  <c:v>44734.461805555555</c:v>
                </c:pt>
                <c:pt idx="62">
                  <c:v>44734.465277777781</c:v>
                </c:pt>
                <c:pt idx="63">
                  <c:v>44734.46875</c:v>
                </c:pt>
                <c:pt idx="64">
                  <c:v>44734.472222222219</c:v>
                </c:pt>
                <c:pt idx="65">
                  <c:v>44734.475694444445</c:v>
                </c:pt>
                <c:pt idx="66">
                  <c:v>44734.479166666664</c:v>
                </c:pt>
                <c:pt idx="67">
                  <c:v>44734.482638888891</c:v>
                </c:pt>
                <c:pt idx="68">
                  <c:v>44734.486111111109</c:v>
                </c:pt>
                <c:pt idx="69">
                  <c:v>44734.489583333336</c:v>
                </c:pt>
                <c:pt idx="70">
                  <c:v>44734.493055555555</c:v>
                </c:pt>
                <c:pt idx="71">
                  <c:v>44734.496527777781</c:v>
                </c:pt>
                <c:pt idx="72">
                  <c:v>44734.5</c:v>
                </c:pt>
                <c:pt idx="73">
                  <c:v>44734.503472222219</c:v>
                </c:pt>
                <c:pt idx="74">
                  <c:v>44734.506944444445</c:v>
                </c:pt>
                <c:pt idx="75">
                  <c:v>44734.510416666664</c:v>
                </c:pt>
                <c:pt idx="76">
                  <c:v>44734.513888888891</c:v>
                </c:pt>
                <c:pt idx="77">
                  <c:v>44734.517361111109</c:v>
                </c:pt>
                <c:pt idx="78">
                  <c:v>44734.520833333336</c:v>
                </c:pt>
                <c:pt idx="79">
                  <c:v>44734.524305555555</c:v>
                </c:pt>
                <c:pt idx="80">
                  <c:v>44734.527777777781</c:v>
                </c:pt>
                <c:pt idx="81">
                  <c:v>44734.53125</c:v>
                </c:pt>
                <c:pt idx="82">
                  <c:v>44734.534722222219</c:v>
                </c:pt>
                <c:pt idx="83">
                  <c:v>44734.538194444445</c:v>
                </c:pt>
                <c:pt idx="84">
                  <c:v>44734.541666666664</c:v>
                </c:pt>
                <c:pt idx="85">
                  <c:v>44734.545138888891</c:v>
                </c:pt>
                <c:pt idx="86">
                  <c:v>44734.548611111109</c:v>
                </c:pt>
                <c:pt idx="87">
                  <c:v>44734.552083333336</c:v>
                </c:pt>
                <c:pt idx="88">
                  <c:v>44734.555555555555</c:v>
                </c:pt>
                <c:pt idx="89">
                  <c:v>44734.559027777781</c:v>
                </c:pt>
                <c:pt idx="90">
                  <c:v>44734.5625</c:v>
                </c:pt>
                <c:pt idx="91">
                  <c:v>44734.565972222219</c:v>
                </c:pt>
                <c:pt idx="92">
                  <c:v>44734.569444444445</c:v>
                </c:pt>
                <c:pt idx="93">
                  <c:v>44734.572916666664</c:v>
                </c:pt>
                <c:pt idx="94">
                  <c:v>44734.576388888891</c:v>
                </c:pt>
                <c:pt idx="95">
                  <c:v>44734.579861111109</c:v>
                </c:pt>
                <c:pt idx="96">
                  <c:v>44734.583333333336</c:v>
                </c:pt>
                <c:pt idx="97">
                  <c:v>44734.586805555555</c:v>
                </c:pt>
                <c:pt idx="98">
                  <c:v>44734.590277777781</c:v>
                </c:pt>
                <c:pt idx="99">
                  <c:v>44734.59375</c:v>
                </c:pt>
                <c:pt idx="100">
                  <c:v>44734.597222222219</c:v>
                </c:pt>
                <c:pt idx="101">
                  <c:v>44734.600694444445</c:v>
                </c:pt>
                <c:pt idx="102">
                  <c:v>44734.604166666664</c:v>
                </c:pt>
                <c:pt idx="103">
                  <c:v>44734.607638888891</c:v>
                </c:pt>
                <c:pt idx="104">
                  <c:v>44734.611111111109</c:v>
                </c:pt>
                <c:pt idx="105">
                  <c:v>44734.614583333336</c:v>
                </c:pt>
                <c:pt idx="106">
                  <c:v>44734.618055555555</c:v>
                </c:pt>
                <c:pt idx="107">
                  <c:v>44734.621527777781</c:v>
                </c:pt>
                <c:pt idx="108">
                  <c:v>44734.625</c:v>
                </c:pt>
                <c:pt idx="109">
                  <c:v>44734.628472222219</c:v>
                </c:pt>
                <c:pt idx="110">
                  <c:v>44734.631944444445</c:v>
                </c:pt>
                <c:pt idx="111">
                  <c:v>44734.635416666664</c:v>
                </c:pt>
                <c:pt idx="112">
                  <c:v>44734.638888888891</c:v>
                </c:pt>
                <c:pt idx="113">
                  <c:v>44734.642361111109</c:v>
                </c:pt>
                <c:pt idx="114">
                  <c:v>44734.645833333336</c:v>
                </c:pt>
                <c:pt idx="115">
                  <c:v>44734.649305555555</c:v>
                </c:pt>
                <c:pt idx="116">
                  <c:v>44734.652777777781</c:v>
                </c:pt>
                <c:pt idx="117">
                  <c:v>44734.65625</c:v>
                </c:pt>
                <c:pt idx="118">
                  <c:v>44734.659722222219</c:v>
                </c:pt>
                <c:pt idx="119">
                  <c:v>44734.663194444445</c:v>
                </c:pt>
                <c:pt idx="120">
                  <c:v>44734.666666666664</c:v>
                </c:pt>
                <c:pt idx="121">
                  <c:v>44734.670138888891</c:v>
                </c:pt>
                <c:pt idx="122">
                  <c:v>44734.673611111109</c:v>
                </c:pt>
                <c:pt idx="123">
                  <c:v>44734.677083333336</c:v>
                </c:pt>
                <c:pt idx="124">
                  <c:v>44734.680555555555</c:v>
                </c:pt>
                <c:pt idx="125">
                  <c:v>44734.684027777781</c:v>
                </c:pt>
                <c:pt idx="126">
                  <c:v>44734.6875</c:v>
                </c:pt>
                <c:pt idx="127">
                  <c:v>44734.690972222219</c:v>
                </c:pt>
                <c:pt idx="128">
                  <c:v>44734.694444444445</c:v>
                </c:pt>
                <c:pt idx="129">
                  <c:v>44734.697916666664</c:v>
                </c:pt>
                <c:pt idx="130">
                  <c:v>44734.701388888891</c:v>
                </c:pt>
                <c:pt idx="131">
                  <c:v>44734.704861111109</c:v>
                </c:pt>
                <c:pt idx="132">
                  <c:v>44734.708333333336</c:v>
                </c:pt>
                <c:pt idx="133">
                  <c:v>44734.711805555555</c:v>
                </c:pt>
                <c:pt idx="134">
                  <c:v>44734.715277777781</c:v>
                </c:pt>
                <c:pt idx="135">
                  <c:v>44734.71875</c:v>
                </c:pt>
                <c:pt idx="136">
                  <c:v>44734.722222222219</c:v>
                </c:pt>
                <c:pt idx="137">
                  <c:v>44734.725694444445</c:v>
                </c:pt>
                <c:pt idx="138">
                  <c:v>44734.729166666664</c:v>
                </c:pt>
                <c:pt idx="139">
                  <c:v>44734.732638888891</c:v>
                </c:pt>
                <c:pt idx="140">
                  <c:v>44734.736111111109</c:v>
                </c:pt>
                <c:pt idx="141">
                  <c:v>44734.739583333336</c:v>
                </c:pt>
                <c:pt idx="142">
                  <c:v>44734.743055555555</c:v>
                </c:pt>
                <c:pt idx="143">
                  <c:v>44734.746527777781</c:v>
                </c:pt>
                <c:pt idx="144">
                  <c:v>44734.75</c:v>
                </c:pt>
              </c:numCache>
            </c:numRef>
          </c:xVal>
          <c:yVal>
            <c:numRef>
              <c:f>Simulation_June!$J$3:$J$147</c:f>
              <c:numCache>
                <c:formatCode>General</c:formatCode>
                <c:ptCount val="145"/>
                <c:pt idx="0">
                  <c:v>0.17560000000000001</c:v>
                </c:pt>
                <c:pt idx="1">
                  <c:v>0.21059999999999901</c:v>
                </c:pt>
                <c:pt idx="2">
                  <c:v>0.24099999999999999</c:v>
                </c:pt>
                <c:pt idx="3">
                  <c:v>0.26979999999999998</c:v>
                </c:pt>
                <c:pt idx="4">
                  <c:v>0.30379999999999902</c:v>
                </c:pt>
                <c:pt idx="5">
                  <c:v>0.33639999999999998</c:v>
                </c:pt>
                <c:pt idx="6">
                  <c:v>0.37459999999999999</c:v>
                </c:pt>
                <c:pt idx="7">
                  <c:v>0.42659999999999998</c:v>
                </c:pt>
                <c:pt idx="8">
                  <c:v>0.503</c:v>
                </c:pt>
                <c:pt idx="9">
                  <c:v>0.58860000000000001</c:v>
                </c:pt>
                <c:pt idx="10">
                  <c:v>0.68700000000000006</c:v>
                </c:pt>
                <c:pt idx="11">
                  <c:v>0.79759999999999998</c:v>
                </c:pt>
                <c:pt idx="12">
                  <c:v>0.92920000000000003</c:v>
                </c:pt>
                <c:pt idx="13">
                  <c:v>1.0904</c:v>
                </c:pt>
                <c:pt idx="14">
                  <c:v>1.2778</c:v>
                </c:pt>
                <c:pt idx="15">
                  <c:v>1.47779999999999</c:v>
                </c:pt>
                <c:pt idx="16">
                  <c:v>1.6930000000000001</c:v>
                </c:pt>
                <c:pt idx="17">
                  <c:v>1.9301999999999999</c:v>
                </c:pt>
                <c:pt idx="18">
                  <c:v>2.101</c:v>
                </c:pt>
                <c:pt idx="19">
                  <c:v>2.3961999999999999</c:v>
                </c:pt>
                <c:pt idx="20">
                  <c:v>2.6381999999999999</c:v>
                </c:pt>
                <c:pt idx="21">
                  <c:v>2.8795999999999999</c:v>
                </c:pt>
                <c:pt idx="22">
                  <c:v>3.0514000000000001</c:v>
                </c:pt>
                <c:pt idx="23">
                  <c:v>3.3834</c:v>
                </c:pt>
                <c:pt idx="24">
                  <c:v>3.6678000000000002</c:v>
                </c:pt>
                <c:pt idx="25">
                  <c:v>3.7959999999999998</c:v>
                </c:pt>
                <c:pt idx="26">
                  <c:v>4.1680000000000001</c:v>
                </c:pt>
                <c:pt idx="27">
                  <c:v>4.4858000000000002</c:v>
                </c:pt>
                <c:pt idx="28">
                  <c:v>4.8119999999999896</c:v>
                </c:pt>
                <c:pt idx="29">
                  <c:v>5.0785999999999998</c:v>
                </c:pt>
                <c:pt idx="30">
                  <c:v>5.3415999999999997</c:v>
                </c:pt>
                <c:pt idx="31">
                  <c:v>5.6715999999999998</c:v>
                </c:pt>
                <c:pt idx="32">
                  <c:v>6.0449999999999999</c:v>
                </c:pt>
                <c:pt idx="33">
                  <c:v>6.2615999999999996</c:v>
                </c:pt>
                <c:pt idx="34">
                  <c:v>6.4116</c:v>
                </c:pt>
                <c:pt idx="35">
                  <c:v>6.5819999999999901</c:v>
                </c:pt>
                <c:pt idx="36">
                  <c:v>6.8468</c:v>
                </c:pt>
                <c:pt idx="37">
                  <c:v>6.7530000000000001</c:v>
                </c:pt>
                <c:pt idx="38">
                  <c:v>6.8162000000000003</c:v>
                </c:pt>
                <c:pt idx="39">
                  <c:v>7.5801999999999996</c:v>
                </c:pt>
                <c:pt idx="40">
                  <c:v>7.5510000000000002</c:v>
                </c:pt>
                <c:pt idx="41">
                  <c:v>7.8757999999999999</c:v>
                </c:pt>
                <c:pt idx="42">
                  <c:v>8.4903999999999993</c:v>
                </c:pt>
                <c:pt idx="43">
                  <c:v>8.5673999999999992</c:v>
                </c:pt>
                <c:pt idx="44">
                  <c:v>8.9870000000000001</c:v>
                </c:pt>
                <c:pt idx="45">
                  <c:v>8.4870000000000001</c:v>
                </c:pt>
                <c:pt idx="46">
                  <c:v>8.8497999999999895</c:v>
                </c:pt>
                <c:pt idx="47">
                  <c:v>8.9328000000000003</c:v>
                </c:pt>
                <c:pt idx="48">
                  <c:v>9.4130000000000003</c:v>
                </c:pt>
                <c:pt idx="49">
                  <c:v>10.075799999999999</c:v>
                </c:pt>
                <c:pt idx="50">
                  <c:v>10.301600000000001</c:v>
                </c:pt>
                <c:pt idx="51">
                  <c:v>10.384399999999999</c:v>
                </c:pt>
                <c:pt idx="52">
                  <c:v>10.6258</c:v>
                </c:pt>
                <c:pt idx="53">
                  <c:v>10.539400000000001</c:v>
                </c:pt>
                <c:pt idx="54">
                  <c:v>10.754799999999999</c:v>
                </c:pt>
                <c:pt idx="55">
                  <c:v>10.555199999999999</c:v>
                </c:pt>
                <c:pt idx="56">
                  <c:v>10.5966</c:v>
                </c:pt>
                <c:pt idx="57">
                  <c:v>10.6282</c:v>
                </c:pt>
                <c:pt idx="58">
                  <c:v>11.3604</c:v>
                </c:pt>
                <c:pt idx="59">
                  <c:v>11.585800000000001</c:v>
                </c:pt>
                <c:pt idx="60">
                  <c:v>11.76</c:v>
                </c:pt>
                <c:pt idx="61">
                  <c:v>11.867599999999999</c:v>
                </c:pt>
                <c:pt idx="62">
                  <c:v>12.0128</c:v>
                </c:pt>
                <c:pt idx="63">
                  <c:v>12.1234</c:v>
                </c:pt>
                <c:pt idx="64">
                  <c:v>12.212199999999999</c:v>
                </c:pt>
                <c:pt idx="65">
                  <c:v>12.2874</c:v>
                </c:pt>
                <c:pt idx="66">
                  <c:v>12.4034</c:v>
                </c:pt>
                <c:pt idx="67">
                  <c:v>12.5246</c:v>
                </c:pt>
                <c:pt idx="68">
                  <c:v>12.6274</c:v>
                </c:pt>
                <c:pt idx="69">
                  <c:v>12.6356</c:v>
                </c:pt>
                <c:pt idx="70">
                  <c:v>12.703799999999999</c:v>
                </c:pt>
                <c:pt idx="71">
                  <c:v>12.8116</c:v>
                </c:pt>
                <c:pt idx="72">
                  <c:v>12.7624</c:v>
                </c:pt>
                <c:pt idx="73">
                  <c:v>12.9034</c:v>
                </c:pt>
                <c:pt idx="74">
                  <c:v>12.976000000000001</c:v>
                </c:pt>
                <c:pt idx="75">
                  <c:v>12.954599999999999</c:v>
                </c:pt>
                <c:pt idx="76">
                  <c:v>13.1395999999999</c:v>
                </c:pt>
                <c:pt idx="77">
                  <c:v>13.3634</c:v>
                </c:pt>
                <c:pt idx="78">
                  <c:v>13.308400000000001</c:v>
                </c:pt>
                <c:pt idx="79">
                  <c:v>13.3056</c:v>
                </c:pt>
                <c:pt idx="80">
                  <c:v>13.4138</c:v>
                </c:pt>
                <c:pt idx="81">
                  <c:v>13.4442</c:v>
                </c:pt>
                <c:pt idx="82">
                  <c:v>13.5076</c:v>
                </c:pt>
                <c:pt idx="83">
                  <c:v>13.473000000000001</c:v>
                </c:pt>
                <c:pt idx="84">
                  <c:v>13.4788</c:v>
                </c:pt>
                <c:pt idx="85">
                  <c:v>13.515199999999901</c:v>
                </c:pt>
                <c:pt idx="86">
                  <c:v>13.4574</c:v>
                </c:pt>
                <c:pt idx="87">
                  <c:v>13.485200000000001</c:v>
                </c:pt>
                <c:pt idx="88">
                  <c:v>13.5572</c:v>
                </c:pt>
                <c:pt idx="89">
                  <c:v>13.432</c:v>
                </c:pt>
                <c:pt idx="90">
                  <c:v>13.462199999999999</c:v>
                </c:pt>
                <c:pt idx="91">
                  <c:v>13.5284</c:v>
                </c:pt>
                <c:pt idx="92">
                  <c:v>13.5006</c:v>
                </c:pt>
                <c:pt idx="93">
                  <c:v>13.490399999999999</c:v>
                </c:pt>
                <c:pt idx="94">
                  <c:v>13.403600000000001</c:v>
                </c:pt>
                <c:pt idx="95">
                  <c:v>13.4206</c:v>
                </c:pt>
                <c:pt idx="96">
                  <c:v>13.303000000000001</c:v>
                </c:pt>
                <c:pt idx="97">
                  <c:v>13.2468</c:v>
                </c:pt>
                <c:pt idx="98">
                  <c:v>13.196400000000001</c:v>
                </c:pt>
                <c:pt idx="99">
                  <c:v>13.152200000000001</c:v>
                </c:pt>
                <c:pt idx="100">
                  <c:v>13.120799999999999</c:v>
                </c:pt>
                <c:pt idx="101">
                  <c:v>13.1434</c:v>
                </c:pt>
                <c:pt idx="102">
                  <c:v>13.066000000000001</c:v>
                </c:pt>
                <c:pt idx="103">
                  <c:v>13.058999999999999</c:v>
                </c:pt>
                <c:pt idx="104">
                  <c:v>12.9582</c:v>
                </c:pt>
                <c:pt idx="105">
                  <c:v>12.843</c:v>
                </c:pt>
                <c:pt idx="106">
                  <c:v>12.8078</c:v>
                </c:pt>
                <c:pt idx="107">
                  <c:v>12.756600000000001</c:v>
                </c:pt>
                <c:pt idx="108">
                  <c:v>12.7544</c:v>
                </c:pt>
                <c:pt idx="109">
                  <c:v>12.5238</c:v>
                </c:pt>
                <c:pt idx="110">
                  <c:v>12.361599999999999</c:v>
                </c:pt>
                <c:pt idx="111">
                  <c:v>12.243</c:v>
                </c:pt>
                <c:pt idx="112">
                  <c:v>12.1028</c:v>
                </c:pt>
                <c:pt idx="113">
                  <c:v>11.928000000000001</c:v>
                </c:pt>
                <c:pt idx="114">
                  <c:v>11.771599999999999</c:v>
                </c:pt>
                <c:pt idx="115">
                  <c:v>11.587199999999999</c:v>
                </c:pt>
                <c:pt idx="116">
                  <c:v>11.456</c:v>
                </c:pt>
                <c:pt idx="117">
                  <c:v>11.448600000000001</c:v>
                </c:pt>
                <c:pt idx="118">
                  <c:v>11.293200000000001</c:v>
                </c:pt>
                <c:pt idx="119">
                  <c:v>11.1364</c:v>
                </c:pt>
                <c:pt idx="120">
                  <c:v>10.9978</c:v>
                </c:pt>
                <c:pt idx="121">
                  <c:v>10.922800000000001</c:v>
                </c:pt>
                <c:pt idx="122">
                  <c:v>10.747400000000001</c:v>
                </c:pt>
                <c:pt idx="123">
                  <c:v>10.664</c:v>
                </c:pt>
                <c:pt idx="124">
                  <c:v>10.5306</c:v>
                </c:pt>
                <c:pt idx="125">
                  <c:v>10.2982</c:v>
                </c:pt>
                <c:pt idx="126">
                  <c:v>10.1052</c:v>
                </c:pt>
                <c:pt idx="127">
                  <c:v>9.9125999999999994</c:v>
                </c:pt>
                <c:pt idx="128">
                  <c:v>9.7172000000000001</c:v>
                </c:pt>
                <c:pt idx="129">
                  <c:v>9.5440000000000005</c:v>
                </c:pt>
                <c:pt idx="130">
                  <c:v>9.4236000000000004</c:v>
                </c:pt>
                <c:pt idx="131">
                  <c:v>9.2213999999999992</c:v>
                </c:pt>
                <c:pt idx="132">
                  <c:v>9.0299999999999994</c:v>
                </c:pt>
                <c:pt idx="133">
                  <c:v>8.7994000000000003</c:v>
                </c:pt>
                <c:pt idx="134">
                  <c:v>8.5912000000000006</c:v>
                </c:pt>
                <c:pt idx="135">
                  <c:v>8.3117999999999999</c:v>
                </c:pt>
                <c:pt idx="136">
                  <c:v>8.0725999999999996</c:v>
                </c:pt>
                <c:pt idx="137">
                  <c:v>7.9117999999999897</c:v>
                </c:pt>
                <c:pt idx="138">
                  <c:v>7.7073999999999998</c:v>
                </c:pt>
                <c:pt idx="139">
                  <c:v>7.4867999999999997</c:v>
                </c:pt>
                <c:pt idx="140">
                  <c:v>7.2459999999999898</c:v>
                </c:pt>
                <c:pt idx="141">
                  <c:v>6.9836</c:v>
                </c:pt>
                <c:pt idx="142">
                  <c:v>6.7611999999999997</c:v>
                </c:pt>
                <c:pt idx="143">
                  <c:v>6.5115999999999996</c:v>
                </c:pt>
                <c:pt idx="144">
                  <c:v>6.3095999999999997</c:v>
                </c:pt>
              </c:numCache>
            </c:numRef>
          </c:yVal>
          <c:smooth val="0"/>
          <c:extLst>
            <c:ext xmlns:c16="http://schemas.microsoft.com/office/drawing/2014/chart" uri="{C3380CC4-5D6E-409C-BE32-E72D297353CC}">
              <c16:uniqueId val="{00000006-8297-48B1-8F6E-610EFB025FBC}"/>
            </c:ext>
          </c:extLst>
        </c:ser>
        <c:dLbls>
          <c:showLegendKey val="0"/>
          <c:showVal val="0"/>
          <c:showCatName val="0"/>
          <c:showSerName val="0"/>
          <c:showPercent val="0"/>
          <c:showBubbleSize val="0"/>
        </c:dLbls>
        <c:axId val="588631272"/>
        <c:axId val="588631992"/>
      </c:scatterChart>
      <c:scatterChart>
        <c:scatterStyle val="lineMarker"/>
        <c:varyColors val="0"/>
        <c:ser>
          <c:idx val="6"/>
          <c:order val="6"/>
          <c:tx>
            <c:strRef>
              <c:f>Simulation_June!$L$2</c:f>
              <c:strCache>
                <c:ptCount val="1"/>
                <c:pt idx="0">
                  <c:v>Price</c:v>
                </c:pt>
              </c:strCache>
            </c:strRef>
          </c:tx>
          <c:spPr>
            <a:ln w="25400">
              <a:solidFill>
                <a:schemeClr val="accent6">
                  <a:lumMod val="75000"/>
                </a:schemeClr>
              </a:solidFill>
              <a:prstDash val="sysDot"/>
            </a:ln>
          </c:spPr>
          <c:marker>
            <c:symbol val="none"/>
          </c:marker>
          <c:xVal>
            <c:numRef>
              <c:f>Simulation_June!$A$3:$A$147</c:f>
              <c:numCache>
                <c:formatCode>m/d/yyyy\ h:mm</c:formatCode>
                <c:ptCount val="145"/>
                <c:pt idx="0">
                  <c:v>44734.25</c:v>
                </c:pt>
                <c:pt idx="1">
                  <c:v>44734.253472222219</c:v>
                </c:pt>
                <c:pt idx="2">
                  <c:v>44734.256944444445</c:v>
                </c:pt>
                <c:pt idx="3">
                  <c:v>44734.260416666664</c:v>
                </c:pt>
                <c:pt idx="4">
                  <c:v>44734.263888888891</c:v>
                </c:pt>
                <c:pt idx="5">
                  <c:v>44734.267361111109</c:v>
                </c:pt>
                <c:pt idx="6">
                  <c:v>44734.270833333336</c:v>
                </c:pt>
                <c:pt idx="7">
                  <c:v>44734.274305555555</c:v>
                </c:pt>
                <c:pt idx="8">
                  <c:v>44734.277777777781</c:v>
                </c:pt>
                <c:pt idx="9">
                  <c:v>44734.28125</c:v>
                </c:pt>
                <c:pt idx="10">
                  <c:v>44734.284722222219</c:v>
                </c:pt>
                <c:pt idx="11">
                  <c:v>44734.288194444445</c:v>
                </c:pt>
                <c:pt idx="12">
                  <c:v>44734.291666666664</c:v>
                </c:pt>
                <c:pt idx="13">
                  <c:v>44734.295138888891</c:v>
                </c:pt>
                <c:pt idx="14">
                  <c:v>44734.298611111109</c:v>
                </c:pt>
                <c:pt idx="15">
                  <c:v>44734.302083333336</c:v>
                </c:pt>
                <c:pt idx="16">
                  <c:v>44734.305555555555</c:v>
                </c:pt>
                <c:pt idx="17">
                  <c:v>44734.309027777781</c:v>
                </c:pt>
                <c:pt idx="18">
                  <c:v>44734.3125</c:v>
                </c:pt>
                <c:pt idx="19">
                  <c:v>44734.315972222219</c:v>
                </c:pt>
                <c:pt idx="20">
                  <c:v>44734.319444444445</c:v>
                </c:pt>
                <c:pt idx="21">
                  <c:v>44734.322916666664</c:v>
                </c:pt>
                <c:pt idx="22">
                  <c:v>44734.326388888891</c:v>
                </c:pt>
                <c:pt idx="23">
                  <c:v>44734.329861111109</c:v>
                </c:pt>
                <c:pt idx="24">
                  <c:v>44734.333333333336</c:v>
                </c:pt>
                <c:pt idx="25">
                  <c:v>44734.336805555555</c:v>
                </c:pt>
                <c:pt idx="26">
                  <c:v>44734.340277777781</c:v>
                </c:pt>
                <c:pt idx="27">
                  <c:v>44734.34375</c:v>
                </c:pt>
                <c:pt idx="28">
                  <c:v>44734.347222222219</c:v>
                </c:pt>
                <c:pt idx="29">
                  <c:v>44734.350694444445</c:v>
                </c:pt>
                <c:pt idx="30">
                  <c:v>44734.354166666664</c:v>
                </c:pt>
                <c:pt idx="31">
                  <c:v>44734.357638888891</c:v>
                </c:pt>
                <c:pt idx="32">
                  <c:v>44734.361111111109</c:v>
                </c:pt>
                <c:pt idx="33">
                  <c:v>44734.364583333336</c:v>
                </c:pt>
                <c:pt idx="34">
                  <c:v>44734.368055555555</c:v>
                </c:pt>
                <c:pt idx="35">
                  <c:v>44734.371527777781</c:v>
                </c:pt>
                <c:pt idx="36">
                  <c:v>44734.375</c:v>
                </c:pt>
                <c:pt idx="37">
                  <c:v>44734.378472222219</c:v>
                </c:pt>
                <c:pt idx="38">
                  <c:v>44734.381944444445</c:v>
                </c:pt>
                <c:pt idx="39">
                  <c:v>44734.385416666664</c:v>
                </c:pt>
                <c:pt idx="40">
                  <c:v>44734.388888888891</c:v>
                </c:pt>
                <c:pt idx="41">
                  <c:v>44734.392361111109</c:v>
                </c:pt>
                <c:pt idx="42">
                  <c:v>44734.395833333336</c:v>
                </c:pt>
                <c:pt idx="43">
                  <c:v>44734.399305555555</c:v>
                </c:pt>
                <c:pt idx="44">
                  <c:v>44734.402777777781</c:v>
                </c:pt>
                <c:pt idx="45">
                  <c:v>44734.40625</c:v>
                </c:pt>
                <c:pt idx="46">
                  <c:v>44734.409722222219</c:v>
                </c:pt>
                <c:pt idx="47">
                  <c:v>44734.413194444445</c:v>
                </c:pt>
                <c:pt idx="48">
                  <c:v>44734.416666666664</c:v>
                </c:pt>
                <c:pt idx="49">
                  <c:v>44734.420138888891</c:v>
                </c:pt>
                <c:pt idx="50">
                  <c:v>44734.423611111109</c:v>
                </c:pt>
                <c:pt idx="51">
                  <c:v>44734.427083333336</c:v>
                </c:pt>
                <c:pt idx="52">
                  <c:v>44734.430555555555</c:v>
                </c:pt>
                <c:pt idx="53">
                  <c:v>44734.434027777781</c:v>
                </c:pt>
                <c:pt idx="54">
                  <c:v>44734.4375</c:v>
                </c:pt>
                <c:pt idx="55">
                  <c:v>44734.440972222219</c:v>
                </c:pt>
                <c:pt idx="56">
                  <c:v>44734.444444444445</c:v>
                </c:pt>
                <c:pt idx="57">
                  <c:v>44734.447916666664</c:v>
                </c:pt>
                <c:pt idx="58">
                  <c:v>44734.451388888891</c:v>
                </c:pt>
                <c:pt idx="59">
                  <c:v>44734.454861111109</c:v>
                </c:pt>
                <c:pt idx="60">
                  <c:v>44734.458333333336</c:v>
                </c:pt>
                <c:pt idx="61">
                  <c:v>44734.461805555555</c:v>
                </c:pt>
                <c:pt idx="62">
                  <c:v>44734.465277777781</c:v>
                </c:pt>
                <c:pt idx="63">
                  <c:v>44734.46875</c:v>
                </c:pt>
                <c:pt idx="64">
                  <c:v>44734.472222222219</c:v>
                </c:pt>
                <c:pt idx="65">
                  <c:v>44734.475694444445</c:v>
                </c:pt>
                <c:pt idx="66">
                  <c:v>44734.479166666664</c:v>
                </c:pt>
                <c:pt idx="67">
                  <c:v>44734.482638888891</c:v>
                </c:pt>
                <c:pt idx="68">
                  <c:v>44734.486111111109</c:v>
                </c:pt>
                <c:pt idx="69">
                  <c:v>44734.489583333336</c:v>
                </c:pt>
                <c:pt idx="70">
                  <c:v>44734.493055555555</c:v>
                </c:pt>
                <c:pt idx="71">
                  <c:v>44734.496527777781</c:v>
                </c:pt>
                <c:pt idx="72">
                  <c:v>44734.5</c:v>
                </c:pt>
                <c:pt idx="73">
                  <c:v>44734.503472222219</c:v>
                </c:pt>
                <c:pt idx="74">
                  <c:v>44734.506944444445</c:v>
                </c:pt>
                <c:pt idx="75">
                  <c:v>44734.510416666664</c:v>
                </c:pt>
                <c:pt idx="76">
                  <c:v>44734.513888888891</c:v>
                </c:pt>
                <c:pt idx="77">
                  <c:v>44734.517361111109</c:v>
                </c:pt>
                <c:pt idx="78">
                  <c:v>44734.520833333336</c:v>
                </c:pt>
                <c:pt idx="79">
                  <c:v>44734.524305555555</c:v>
                </c:pt>
                <c:pt idx="80">
                  <c:v>44734.527777777781</c:v>
                </c:pt>
                <c:pt idx="81">
                  <c:v>44734.53125</c:v>
                </c:pt>
                <c:pt idx="82">
                  <c:v>44734.534722222219</c:v>
                </c:pt>
                <c:pt idx="83">
                  <c:v>44734.538194444445</c:v>
                </c:pt>
                <c:pt idx="84">
                  <c:v>44734.541666666664</c:v>
                </c:pt>
                <c:pt idx="85">
                  <c:v>44734.545138888891</c:v>
                </c:pt>
                <c:pt idx="86">
                  <c:v>44734.548611111109</c:v>
                </c:pt>
                <c:pt idx="87">
                  <c:v>44734.552083333336</c:v>
                </c:pt>
                <c:pt idx="88">
                  <c:v>44734.555555555555</c:v>
                </c:pt>
                <c:pt idx="89">
                  <c:v>44734.559027777781</c:v>
                </c:pt>
                <c:pt idx="90">
                  <c:v>44734.5625</c:v>
                </c:pt>
                <c:pt idx="91">
                  <c:v>44734.565972222219</c:v>
                </c:pt>
                <c:pt idx="92">
                  <c:v>44734.569444444445</c:v>
                </c:pt>
                <c:pt idx="93">
                  <c:v>44734.572916666664</c:v>
                </c:pt>
                <c:pt idx="94">
                  <c:v>44734.576388888891</c:v>
                </c:pt>
                <c:pt idx="95">
                  <c:v>44734.579861111109</c:v>
                </c:pt>
                <c:pt idx="96">
                  <c:v>44734.583333333336</c:v>
                </c:pt>
                <c:pt idx="97">
                  <c:v>44734.586805555555</c:v>
                </c:pt>
                <c:pt idx="98">
                  <c:v>44734.590277777781</c:v>
                </c:pt>
                <c:pt idx="99">
                  <c:v>44734.59375</c:v>
                </c:pt>
                <c:pt idx="100">
                  <c:v>44734.597222222219</c:v>
                </c:pt>
                <c:pt idx="101">
                  <c:v>44734.600694444445</c:v>
                </c:pt>
                <c:pt idx="102">
                  <c:v>44734.604166666664</c:v>
                </c:pt>
                <c:pt idx="103">
                  <c:v>44734.607638888891</c:v>
                </c:pt>
                <c:pt idx="104">
                  <c:v>44734.611111111109</c:v>
                </c:pt>
                <c:pt idx="105">
                  <c:v>44734.614583333336</c:v>
                </c:pt>
                <c:pt idx="106">
                  <c:v>44734.618055555555</c:v>
                </c:pt>
                <c:pt idx="107">
                  <c:v>44734.621527777781</c:v>
                </c:pt>
                <c:pt idx="108">
                  <c:v>44734.625</c:v>
                </c:pt>
                <c:pt idx="109">
                  <c:v>44734.628472222219</c:v>
                </c:pt>
                <c:pt idx="110">
                  <c:v>44734.631944444445</c:v>
                </c:pt>
                <c:pt idx="111">
                  <c:v>44734.635416666664</c:v>
                </c:pt>
                <c:pt idx="112">
                  <c:v>44734.638888888891</c:v>
                </c:pt>
                <c:pt idx="113">
                  <c:v>44734.642361111109</c:v>
                </c:pt>
                <c:pt idx="114">
                  <c:v>44734.645833333336</c:v>
                </c:pt>
                <c:pt idx="115">
                  <c:v>44734.649305555555</c:v>
                </c:pt>
                <c:pt idx="116">
                  <c:v>44734.652777777781</c:v>
                </c:pt>
                <c:pt idx="117">
                  <c:v>44734.65625</c:v>
                </c:pt>
                <c:pt idx="118">
                  <c:v>44734.659722222219</c:v>
                </c:pt>
                <c:pt idx="119">
                  <c:v>44734.663194444445</c:v>
                </c:pt>
                <c:pt idx="120">
                  <c:v>44734.666666666664</c:v>
                </c:pt>
                <c:pt idx="121">
                  <c:v>44734.670138888891</c:v>
                </c:pt>
                <c:pt idx="122">
                  <c:v>44734.673611111109</c:v>
                </c:pt>
                <c:pt idx="123">
                  <c:v>44734.677083333336</c:v>
                </c:pt>
                <c:pt idx="124">
                  <c:v>44734.680555555555</c:v>
                </c:pt>
                <c:pt idx="125">
                  <c:v>44734.684027777781</c:v>
                </c:pt>
                <c:pt idx="126">
                  <c:v>44734.6875</c:v>
                </c:pt>
                <c:pt idx="127">
                  <c:v>44734.690972222219</c:v>
                </c:pt>
                <c:pt idx="128">
                  <c:v>44734.694444444445</c:v>
                </c:pt>
                <c:pt idx="129">
                  <c:v>44734.697916666664</c:v>
                </c:pt>
                <c:pt idx="130">
                  <c:v>44734.701388888891</c:v>
                </c:pt>
                <c:pt idx="131">
                  <c:v>44734.704861111109</c:v>
                </c:pt>
                <c:pt idx="132">
                  <c:v>44734.708333333336</c:v>
                </c:pt>
                <c:pt idx="133">
                  <c:v>44734.711805555555</c:v>
                </c:pt>
                <c:pt idx="134">
                  <c:v>44734.715277777781</c:v>
                </c:pt>
                <c:pt idx="135">
                  <c:v>44734.71875</c:v>
                </c:pt>
                <c:pt idx="136">
                  <c:v>44734.722222222219</c:v>
                </c:pt>
                <c:pt idx="137">
                  <c:v>44734.725694444445</c:v>
                </c:pt>
                <c:pt idx="138">
                  <c:v>44734.729166666664</c:v>
                </c:pt>
                <c:pt idx="139">
                  <c:v>44734.732638888891</c:v>
                </c:pt>
                <c:pt idx="140">
                  <c:v>44734.736111111109</c:v>
                </c:pt>
                <c:pt idx="141">
                  <c:v>44734.739583333336</c:v>
                </c:pt>
                <c:pt idx="142">
                  <c:v>44734.743055555555</c:v>
                </c:pt>
                <c:pt idx="143">
                  <c:v>44734.746527777781</c:v>
                </c:pt>
                <c:pt idx="144">
                  <c:v>44734.75</c:v>
                </c:pt>
              </c:numCache>
            </c:numRef>
          </c:xVal>
          <c:yVal>
            <c:numRef>
              <c:f>Simulation_June!$L$3:$L$147</c:f>
              <c:numCache>
                <c:formatCode>General</c:formatCode>
                <c:ptCount val="145"/>
                <c:pt idx="0">
                  <c:v>0.29071000000000002</c:v>
                </c:pt>
                <c:pt idx="1">
                  <c:v>0.29071000000000002</c:v>
                </c:pt>
                <c:pt idx="2">
                  <c:v>0.29071000000000002</c:v>
                </c:pt>
                <c:pt idx="3">
                  <c:v>0.29071000000000002</c:v>
                </c:pt>
                <c:pt idx="4">
                  <c:v>0.29071000000000002</c:v>
                </c:pt>
                <c:pt idx="5">
                  <c:v>0.29071000000000002</c:v>
                </c:pt>
                <c:pt idx="6">
                  <c:v>0.29071000000000002</c:v>
                </c:pt>
                <c:pt idx="7">
                  <c:v>0.29071000000000002</c:v>
                </c:pt>
                <c:pt idx="8">
                  <c:v>0.29071000000000002</c:v>
                </c:pt>
                <c:pt idx="9">
                  <c:v>0.29071000000000002</c:v>
                </c:pt>
                <c:pt idx="10">
                  <c:v>0.29071000000000002</c:v>
                </c:pt>
                <c:pt idx="11">
                  <c:v>0.29071000000000002</c:v>
                </c:pt>
                <c:pt idx="12">
                  <c:v>0.2407</c:v>
                </c:pt>
                <c:pt idx="13">
                  <c:v>0.2407</c:v>
                </c:pt>
                <c:pt idx="14">
                  <c:v>0.2407</c:v>
                </c:pt>
                <c:pt idx="15">
                  <c:v>0.2407</c:v>
                </c:pt>
                <c:pt idx="16">
                  <c:v>0.2407</c:v>
                </c:pt>
                <c:pt idx="17">
                  <c:v>0.2407</c:v>
                </c:pt>
                <c:pt idx="18">
                  <c:v>0.2407</c:v>
                </c:pt>
                <c:pt idx="19">
                  <c:v>0.2407</c:v>
                </c:pt>
                <c:pt idx="20">
                  <c:v>0.2407</c:v>
                </c:pt>
                <c:pt idx="21">
                  <c:v>0.2407</c:v>
                </c:pt>
                <c:pt idx="22">
                  <c:v>0.2407</c:v>
                </c:pt>
                <c:pt idx="23">
                  <c:v>0.2407</c:v>
                </c:pt>
                <c:pt idx="24">
                  <c:v>0.35010000000000002</c:v>
                </c:pt>
                <c:pt idx="25">
                  <c:v>0.35010000000000002</c:v>
                </c:pt>
                <c:pt idx="26">
                  <c:v>0.35010000000000002</c:v>
                </c:pt>
                <c:pt idx="27">
                  <c:v>0.35010000000000002</c:v>
                </c:pt>
                <c:pt idx="28">
                  <c:v>0.35010000000000002</c:v>
                </c:pt>
                <c:pt idx="29">
                  <c:v>0.35010000000000002</c:v>
                </c:pt>
                <c:pt idx="30">
                  <c:v>0.35010000000000002</c:v>
                </c:pt>
                <c:pt idx="31">
                  <c:v>0.35010000000000002</c:v>
                </c:pt>
                <c:pt idx="32">
                  <c:v>0.35010000000000002</c:v>
                </c:pt>
                <c:pt idx="33">
                  <c:v>0.35010000000000002</c:v>
                </c:pt>
                <c:pt idx="34">
                  <c:v>0.35010000000000002</c:v>
                </c:pt>
                <c:pt idx="35">
                  <c:v>0.35010000000000002</c:v>
                </c:pt>
                <c:pt idx="36">
                  <c:v>0.26656000000000002</c:v>
                </c:pt>
                <c:pt idx="37">
                  <c:v>0.26656000000000002</c:v>
                </c:pt>
                <c:pt idx="38">
                  <c:v>0.26656000000000002</c:v>
                </c:pt>
                <c:pt idx="39">
                  <c:v>0.26656000000000002</c:v>
                </c:pt>
                <c:pt idx="40">
                  <c:v>0.26656000000000002</c:v>
                </c:pt>
                <c:pt idx="41">
                  <c:v>0.26656000000000002</c:v>
                </c:pt>
                <c:pt idx="42">
                  <c:v>0.26656000000000002</c:v>
                </c:pt>
                <c:pt idx="43">
                  <c:v>0.26656000000000002</c:v>
                </c:pt>
                <c:pt idx="44">
                  <c:v>0.26656000000000002</c:v>
                </c:pt>
                <c:pt idx="45">
                  <c:v>0.26656000000000002</c:v>
                </c:pt>
                <c:pt idx="46">
                  <c:v>0.26656000000000002</c:v>
                </c:pt>
                <c:pt idx="47">
                  <c:v>0.26656000000000002</c:v>
                </c:pt>
                <c:pt idx="48">
                  <c:v>0.2258</c:v>
                </c:pt>
                <c:pt idx="49">
                  <c:v>0.2258</c:v>
                </c:pt>
                <c:pt idx="50">
                  <c:v>0.2258</c:v>
                </c:pt>
                <c:pt idx="51">
                  <c:v>0.2258</c:v>
                </c:pt>
                <c:pt idx="52">
                  <c:v>0.2258</c:v>
                </c:pt>
                <c:pt idx="53">
                  <c:v>0.2258</c:v>
                </c:pt>
                <c:pt idx="54">
                  <c:v>0.2258</c:v>
                </c:pt>
                <c:pt idx="55">
                  <c:v>0.2258</c:v>
                </c:pt>
                <c:pt idx="56">
                  <c:v>0.2258</c:v>
                </c:pt>
                <c:pt idx="57">
                  <c:v>0.2258</c:v>
                </c:pt>
                <c:pt idx="58">
                  <c:v>0.2258</c:v>
                </c:pt>
                <c:pt idx="59">
                  <c:v>0.2258</c:v>
                </c:pt>
                <c:pt idx="60">
                  <c:v>0.2306</c:v>
                </c:pt>
                <c:pt idx="61">
                  <c:v>0.2306</c:v>
                </c:pt>
                <c:pt idx="62">
                  <c:v>0.2306</c:v>
                </c:pt>
                <c:pt idx="63">
                  <c:v>0.2306</c:v>
                </c:pt>
                <c:pt idx="64">
                  <c:v>0.2306</c:v>
                </c:pt>
                <c:pt idx="65">
                  <c:v>0.2306</c:v>
                </c:pt>
                <c:pt idx="66">
                  <c:v>0.2306</c:v>
                </c:pt>
                <c:pt idx="67">
                  <c:v>0.2306</c:v>
                </c:pt>
                <c:pt idx="68">
                  <c:v>0.2306</c:v>
                </c:pt>
                <c:pt idx="69">
                  <c:v>0.2306</c:v>
                </c:pt>
                <c:pt idx="70">
                  <c:v>0.2306</c:v>
                </c:pt>
                <c:pt idx="71">
                  <c:v>0.2306</c:v>
                </c:pt>
                <c:pt idx="72">
                  <c:v>0.1825</c:v>
                </c:pt>
                <c:pt idx="73">
                  <c:v>0.1825</c:v>
                </c:pt>
                <c:pt idx="74">
                  <c:v>0.1825</c:v>
                </c:pt>
                <c:pt idx="75">
                  <c:v>0.1825</c:v>
                </c:pt>
                <c:pt idx="76">
                  <c:v>0.1825</c:v>
                </c:pt>
                <c:pt idx="77">
                  <c:v>0.1825</c:v>
                </c:pt>
                <c:pt idx="78">
                  <c:v>0.1825</c:v>
                </c:pt>
                <c:pt idx="79">
                  <c:v>0.1825</c:v>
                </c:pt>
                <c:pt idx="80">
                  <c:v>0.1825</c:v>
                </c:pt>
                <c:pt idx="81">
                  <c:v>0.1825</c:v>
                </c:pt>
                <c:pt idx="82">
                  <c:v>0.1825</c:v>
                </c:pt>
                <c:pt idx="83">
                  <c:v>0.1825</c:v>
                </c:pt>
                <c:pt idx="84">
                  <c:v>0.157</c:v>
                </c:pt>
                <c:pt idx="85">
                  <c:v>0.157</c:v>
                </c:pt>
                <c:pt idx="86">
                  <c:v>0.157</c:v>
                </c:pt>
                <c:pt idx="87">
                  <c:v>0.157</c:v>
                </c:pt>
                <c:pt idx="88">
                  <c:v>0.157</c:v>
                </c:pt>
                <c:pt idx="89">
                  <c:v>0.157</c:v>
                </c:pt>
                <c:pt idx="90">
                  <c:v>0.157</c:v>
                </c:pt>
                <c:pt idx="91">
                  <c:v>0.157</c:v>
                </c:pt>
                <c:pt idx="92">
                  <c:v>0.157</c:v>
                </c:pt>
                <c:pt idx="93">
                  <c:v>0.157</c:v>
                </c:pt>
                <c:pt idx="94">
                  <c:v>0.157</c:v>
                </c:pt>
                <c:pt idx="95">
                  <c:v>0.157</c:v>
                </c:pt>
                <c:pt idx="96">
                  <c:v>0.1585</c:v>
                </c:pt>
                <c:pt idx="97">
                  <c:v>0.1585</c:v>
                </c:pt>
                <c:pt idx="98">
                  <c:v>0.1585</c:v>
                </c:pt>
                <c:pt idx="99">
                  <c:v>0.1585</c:v>
                </c:pt>
                <c:pt idx="100">
                  <c:v>0.1585</c:v>
                </c:pt>
                <c:pt idx="101">
                  <c:v>0.1585</c:v>
                </c:pt>
                <c:pt idx="102">
                  <c:v>0.1585</c:v>
                </c:pt>
                <c:pt idx="103">
                  <c:v>0.1585</c:v>
                </c:pt>
                <c:pt idx="104">
                  <c:v>0.1585</c:v>
                </c:pt>
                <c:pt idx="105">
                  <c:v>0.1585</c:v>
                </c:pt>
                <c:pt idx="106">
                  <c:v>0.1585</c:v>
                </c:pt>
                <c:pt idx="107">
                  <c:v>0.1585</c:v>
                </c:pt>
                <c:pt idx="108">
                  <c:v>0.16986000000000001</c:v>
                </c:pt>
                <c:pt idx="109">
                  <c:v>0.16986000000000001</c:v>
                </c:pt>
                <c:pt idx="110">
                  <c:v>0.16986000000000001</c:v>
                </c:pt>
                <c:pt idx="111">
                  <c:v>0.16986000000000001</c:v>
                </c:pt>
                <c:pt idx="112">
                  <c:v>0.16986000000000001</c:v>
                </c:pt>
                <c:pt idx="113">
                  <c:v>0.16986000000000001</c:v>
                </c:pt>
                <c:pt idx="114">
                  <c:v>0.16986000000000001</c:v>
                </c:pt>
                <c:pt idx="115">
                  <c:v>0.16986000000000001</c:v>
                </c:pt>
                <c:pt idx="116">
                  <c:v>0.16986000000000001</c:v>
                </c:pt>
                <c:pt idx="117">
                  <c:v>0.16986000000000001</c:v>
                </c:pt>
                <c:pt idx="118">
                  <c:v>0.16986000000000001</c:v>
                </c:pt>
                <c:pt idx="119">
                  <c:v>0.16986000000000001</c:v>
                </c:pt>
                <c:pt idx="120">
                  <c:v>0.217</c:v>
                </c:pt>
                <c:pt idx="121">
                  <c:v>0.217</c:v>
                </c:pt>
                <c:pt idx="122">
                  <c:v>0.217</c:v>
                </c:pt>
                <c:pt idx="123">
                  <c:v>0.217</c:v>
                </c:pt>
                <c:pt idx="124">
                  <c:v>0.217</c:v>
                </c:pt>
                <c:pt idx="125">
                  <c:v>0.217</c:v>
                </c:pt>
                <c:pt idx="126">
                  <c:v>0.217</c:v>
                </c:pt>
                <c:pt idx="127">
                  <c:v>0.217</c:v>
                </c:pt>
                <c:pt idx="128">
                  <c:v>0.217</c:v>
                </c:pt>
                <c:pt idx="129">
                  <c:v>0.217</c:v>
                </c:pt>
                <c:pt idx="130">
                  <c:v>0.217</c:v>
                </c:pt>
                <c:pt idx="131">
                  <c:v>0.217</c:v>
                </c:pt>
                <c:pt idx="132">
                  <c:v>0.2437</c:v>
                </c:pt>
                <c:pt idx="133">
                  <c:v>0.2437</c:v>
                </c:pt>
                <c:pt idx="134">
                  <c:v>0.2437</c:v>
                </c:pt>
                <c:pt idx="135">
                  <c:v>0.2437</c:v>
                </c:pt>
                <c:pt idx="136">
                  <c:v>0.2437</c:v>
                </c:pt>
                <c:pt idx="137">
                  <c:v>0.2437</c:v>
                </c:pt>
                <c:pt idx="138">
                  <c:v>0.2437</c:v>
                </c:pt>
                <c:pt idx="139">
                  <c:v>0.2437</c:v>
                </c:pt>
                <c:pt idx="140">
                  <c:v>0.2437</c:v>
                </c:pt>
                <c:pt idx="141">
                  <c:v>0.2437</c:v>
                </c:pt>
                <c:pt idx="142">
                  <c:v>0.2437</c:v>
                </c:pt>
                <c:pt idx="143">
                  <c:v>0.2437</c:v>
                </c:pt>
                <c:pt idx="144">
                  <c:v>0.2601</c:v>
                </c:pt>
              </c:numCache>
            </c:numRef>
          </c:yVal>
          <c:smooth val="0"/>
          <c:extLst>
            <c:ext xmlns:c16="http://schemas.microsoft.com/office/drawing/2014/chart" uri="{C3380CC4-5D6E-409C-BE32-E72D297353CC}">
              <c16:uniqueId val="{00000007-8297-48B1-8F6E-610EFB025FBC}"/>
            </c:ext>
          </c:extLst>
        </c:ser>
        <c:dLbls>
          <c:showLegendKey val="0"/>
          <c:showVal val="0"/>
          <c:showCatName val="0"/>
          <c:showSerName val="0"/>
          <c:showPercent val="0"/>
          <c:showBubbleSize val="0"/>
        </c:dLbls>
        <c:axId val="731470872"/>
        <c:axId val="731468712"/>
      </c:scatterChart>
      <c:valAx>
        <c:axId val="588631272"/>
        <c:scaling>
          <c:orientation val="minMax"/>
          <c:max val="44734.75"/>
          <c:min val="44734.25"/>
        </c:scaling>
        <c:delete val="0"/>
        <c:axPos val="b"/>
        <c:majorGridlines>
          <c:spPr>
            <a:ln w="9525" cap="flat" cmpd="sng" algn="ctr">
              <a:solidFill>
                <a:schemeClr val="tx1">
                  <a:lumMod val="15000"/>
                  <a:lumOff val="85000"/>
                </a:schemeClr>
              </a:solidFill>
              <a:round/>
            </a:ln>
            <a:effectLst/>
          </c:spPr>
        </c:majorGridlines>
        <c:numFmt formatCode="m/d/yyyy\ h:mm" sourceLinked="1"/>
        <c:majorTickMark val="none"/>
        <c:minorTickMark val="none"/>
        <c:tickLblPos val="low"/>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crossAx val="588631992"/>
        <c:crosses val="autoZero"/>
        <c:crossBetween val="midCat"/>
      </c:valAx>
      <c:valAx>
        <c:axId val="588631992"/>
        <c:scaling>
          <c:orientation val="minMax"/>
        </c:scaling>
        <c:delete val="0"/>
        <c:axPos val="l"/>
        <c:majorGridlines>
          <c:spPr>
            <a:ln w="9525" cap="flat" cmpd="sng" algn="ctr">
              <a:solidFill>
                <a:schemeClr val="tx1">
                  <a:lumMod val="15000"/>
                  <a:lumOff val="85000"/>
                </a:schemeClr>
              </a:solidFill>
              <a:round/>
            </a:ln>
            <a:effectLst/>
          </c:spPr>
        </c:majorGridlines>
        <c:title>
          <c:tx>
            <c:rich>
              <a:bodyPr/>
              <a:lstStyle/>
              <a:p>
                <a:pPr>
                  <a:defRPr sz="1400" b="0"/>
                </a:pPr>
                <a:r>
                  <a:rPr lang="en-US" sz="1400" b="0"/>
                  <a:t>Power (kW)</a:t>
                </a:r>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8631272"/>
        <c:crosses val="autoZero"/>
        <c:crossBetween val="midCat"/>
      </c:valAx>
      <c:valAx>
        <c:axId val="731468712"/>
        <c:scaling>
          <c:orientation val="minMax"/>
          <c:min val="-0.30000000000000004"/>
        </c:scaling>
        <c:delete val="0"/>
        <c:axPos val="r"/>
        <c:title>
          <c:tx>
            <c:rich>
              <a:bodyPr/>
              <a:lstStyle/>
              <a:p>
                <a:pPr algn="ctr" rtl="0">
                  <a:defRPr lang="en-US" sz="1400" b="0" i="0" u="none" strike="noStrike" kern="1200" baseline="0">
                    <a:solidFill>
                      <a:sysClr val="windowText" lastClr="000000"/>
                    </a:solidFill>
                    <a:latin typeface="+mn-lt"/>
                    <a:ea typeface="+mn-ea"/>
                    <a:cs typeface="+mn-cs"/>
                  </a:defRPr>
                </a:pPr>
                <a:r>
                  <a:rPr lang="en-US" sz="1400" b="0" i="0" u="none" strike="noStrike" kern="1200" baseline="0">
                    <a:solidFill>
                      <a:sysClr val="windowText" lastClr="000000"/>
                    </a:solidFill>
                    <a:latin typeface="+mn-lt"/>
                    <a:ea typeface="+mn-ea"/>
                    <a:cs typeface="+mn-cs"/>
                  </a:rPr>
                  <a:t>Price (Euros/kWh)</a:t>
                </a:r>
              </a:p>
            </c:rich>
          </c:tx>
          <c:overlay val="0"/>
        </c:title>
        <c:numFmt formatCode="General" sourceLinked="1"/>
        <c:majorTickMark val="out"/>
        <c:minorTickMark val="none"/>
        <c:tickLblPos val="nextTo"/>
        <c:crossAx val="731470872"/>
        <c:crosses val="max"/>
        <c:crossBetween val="midCat"/>
      </c:valAx>
      <c:valAx>
        <c:axId val="731470872"/>
        <c:scaling>
          <c:orientation val="minMax"/>
        </c:scaling>
        <c:delete val="1"/>
        <c:axPos val="b"/>
        <c:numFmt formatCode="m/d/yyyy\ h:mm" sourceLinked="1"/>
        <c:majorTickMark val="out"/>
        <c:minorTickMark val="none"/>
        <c:tickLblPos val="nextTo"/>
        <c:crossAx val="731468712"/>
        <c:crosses val="autoZero"/>
        <c:crossBetween val="midCat"/>
      </c:valAx>
    </c:plotArea>
    <c:legend>
      <c:legendPos val="b"/>
      <c:overlay val="0"/>
      <c:txPr>
        <a:bodyPr/>
        <a:lstStyle/>
        <a:p>
          <a:pPr algn="ctr" rtl="0">
            <a:defRPr lang="en-US" sz="1400" b="0" i="0" u="none" strike="noStrike" kern="1200" baseline="0">
              <a:solidFill>
                <a:sysClr val="windowText" lastClr="000000"/>
              </a:solidFill>
              <a:latin typeface="+mn-lt"/>
              <a:ea typeface="+mn-ea"/>
              <a:cs typeface="+mn-cs"/>
            </a:defRPr>
          </a:pPr>
          <a:endParaRPr lang="en-US"/>
        </a:p>
      </c:txPr>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a:pPr>
            <a:r>
              <a:rPr lang="en-US" sz="1600"/>
              <a:t>Power</a:t>
            </a:r>
            <a:r>
              <a:rPr lang="en-US" sz="1600" baseline="0"/>
              <a:t> from the Grid (June)</a:t>
            </a:r>
            <a:endParaRPr lang="en-US" sz="1600"/>
          </a:p>
        </c:rich>
      </c:tx>
      <c:overlay val="0"/>
    </c:title>
    <c:autoTitleDeleted val="0"/>
    <c:plotArea>
      <c:layout/>
      <c:scatterChart>
        <c:scatterStyle val="lineMarker"/>
        <c:varyColors val="0"/>
        <c:ser>
          <c:idx val="2"/>
          <c:order val="0"/>
          <c:tx>
            <c:v>Uncontrolled</c:v>
          </c:tx>
          <c:spPr>
            <a:ln w="15875">
              <a:solidFill>
                <a:schemeClr val="accent2"/>
              </a:solidFill>
              <a:prstDash val="solid"/>
            </a:ln>
          </c:spPr>
          <c:marker>
            <c:symbol val="none"/>
          </c:marker>
          <c:xVal>
            <c:numRef>
              <c:f>Simulation_June!$A$3:$A$147</c:f>
              <c:numCache>
                <c:formatCode>m/d/yyyy\ h:mm</c:formatCode>
                <c:ptCount val="145"/>
                <c:pt idx="0">
                  <c:v>44734.25</c:v>
                </c:pt>
                <c:pt idx="1">
                  <c:v>44734.253472222219</c:v>
                </c:pt>
                <c:pt idx="2">
                  <c:v>44734.256944444445</c:v>
                </c:pt>
                <c:pt idx="3">
                  <c:v>44734.260416666664</c:v>
                </c:pt>
                <c:pt idx="4">
                  <c:v>44734.263888888891</c:v>
                </c:pt>
                <c:pt idx="5">
                  <c:v>44734.267361111109</c:v>
                </c:pt>
                <c:pt idx="6">
                  <c:v>44734.270833333336</c:v>
                </c:pt>
                <c:pt idx="7">
                  <c:v>44734.274305555555</c:v>
                </c:pt>
                <c:pt idx="8">
                  <c:v>44734.277777777781</c:v>
                </c:pt>
                <c:pt idx="9">
                  <c:v>44734.28125</c:v>
                </c:pt>
                <c:pt idx="10">
                  <c:v>44734.284722222219</c:v>
                </c:pt>
                <c:pt idx="11">
                  <c:v>44734.288194444445</c:v>
                </c:pt>
                <c:pt idx="12">
                  <c:v>44734.291666666664</c:v>
                </c:pt>
                <c:pt idx="13">
                  <c:v>44734.295138888891</c:v>
                </c:pt>
                <c:pt idx="14">
                  <c:v>44734.298611111109</c:v>
                </c:pt>
                <c:pt idx="15">
                  <c:v>44734.302083333336</c:v>
                </c:pt>
                <c:pt idx="16">
                  <c:v>44734.305555555555</c:v>
                </c:pt>
                <c:pt idx="17">
                  <c:v>44734.309027777781</c:v>
                </c:pt>
                <c:pt idx="18">
                  <c:v>44734.3125</c:v>
                </c:pt>
                <c:pt idx="19">
                  <c:v>44734.315972222219</c:v>
                </c:pt>
                <c:pt idx="20">
                  <c:v>44734.319444444445</c:v>
                </c:pt>
                <c:pt idx="21">
                  <c:v>44734.322916666664</c:v>
                </c:pt>
                <c:pt idx="22">
                  <c:v>44734.326388888891</c:v>
                </c:pt>
                <c:pt idx="23">
                  <c:v>44734.329861111109</c:v>
                </c:pt>
                <c:pt idx="24">
                  <c:v>44734.333333333336</c:v>
                </c:pt>
                <c:pt idx="25">
                  <c:v>44734.336805555555</c:v>
                </c:pt>
                <c:pt idx="26">
                  <c:v>44734.340277777781</c:v>
                </c:pt>
                <c:pt idx="27">
                  <c:v>44734.34375</c:v>
                </c:pt>
                <c:pt idx="28">
                  <c:v>44734.347222222219</c:v>
                </c:pt>
                <c:pt idx="29">
                  <c:v>44734.350694444445</c:v>
                </c:pt>
                <c:pt idx="30">
                  <c:v>44734.354166666664</c:v>
                </c:pt>
                <c:pt idx="31">
                  <c:v>44734.357638888891</c:v>
                </c:pt>
                <c:pt idx="32">
                  <c:v>44734.361111111109</c:v>
                </c:pt>
                <c:pt idx="33">
                  <c:v>44734.364583333336</c:v>
                </c:pt>
                <c:pt idx="34">
                  <c:v>44734.368055555555</c:v>
                </c:pt>
                <c:pt idx="35">
                  <c:v>44734.371527777781</c:v>
                </c:pt>
                <c:pt idx="36">
                  <c:v>44734.375</c:v>
                </c:pt>
                <c:pt idx="37">
                  <c:v>44734.378472222219</c:v>
                </c:pt>
                <c:pt idx="38">
                  <c:v>44734.381944444445</c:v>
                </c:pt>
                <c:pt idx="39">
                  <c:v>44734.385416666664</c:v>
                </c:pt>
                <c:pt idx="40">
                  <c:v>44734.388888888891</c:v>
                </c:pt>
                <c:pt idx="41">
                  <c:v>44734.392361111109</c:v>
                </c:pt>
                <c:pt idx="42">
                  <c:v>44734.395833333336</c:v>
                </c:pt>
                <c:pt idx="43">
                  <c:v>44734.399305555555</c:v>
                </c:pt>
                <c:pt idx="44">
                  <c:v>44734.402777777781</c:v>
                </c:pt>
                <c:pt idx="45">
                  <c:v>44734.40625</c:v>
                </c:pt>
                <c:pt idx="46">
                  <c:v>44734.409722222219</c:v>
                </c:pt>
                <c:pt idx="47">
                  <c:v>44734.413194444445</c:v>
                </c:pt>
                <c:pt idx="48">
                  <c:v>44734.416666666664</c:v>
                </c:pt>
                <c:pt idx="49">
                  <c:v>44734.420138888891</c:v>
                </c:pt>
                <c:pt idx="50">
                  <c:v>44734.423611111109</c:v>
                </c:pt>
                <c:pt idx="51">
                  <c:v>44734.427083333336</c:v>
                </c:pt>
                <c:pt idx="52">
                  <c:v>44734.430555555555</c:v>
                </c:pt>
                <c:pt idx="53">
                  <c:v>44734.434027777781</c:v>
                </c:pt>
                <c:pt idx="54">
                  <c:v>44734.4375</c:v>
                </c:pt>
                <c:pt idx="55">
                  <c:v>44734.440972222219</c:v>
                </c:pt>
                <c:pt idx="56">
                  <c:v>44734.444444444445</c:v>
                </c:pt>
                <c:pt idx="57">
                  <c:v>44734.447916666664</c:v>
                </c:pt>
                <c:pt idx="58">
                  <c:v>44734.451388888891</c:v>
                </c:pt>
                <c:pt idx="59">
                  <c:v>44734.454861111109</c:v>
                </c:pt>
                <c:pt idx="60">
                  <c:v>44734.458333333336</c:v>
                </c:pt>
                <c:pt idx="61">
                  <c:v>44734.461805555555</c:v>
                </c:pt>
                <c:pt idx="62">
                  <c:v>44734.465277777781</c:v>
                </c:pt>
                <c:pt idx="63">
                  <c:v>44734.46875</c:v>
                </c:pt>
                <c:pt idx="64">
                  <c:v>44734.472222222219</c:v>
                </c:pt>
                <c:pt idx="65">
                  <c:v>44734.475694444445</c:v>
                </c:pt>
                <c:pt idx="66">
                  <c:v>44734.479166666664</c:v>
                </c:pt>
                <c:pt idx="67">
                  <c:v>44734.482638888891</c:v>
                </c:pt>
                <c:pt idx="68">
                  <c:v>44734.486111111109</c:v>
                </c:pt>
                <c:pt idx="69">
                  <c:v>44734.489583333336</c:v>
                </c:pt>
                <c:pt idx="70">
                  <c:v>44734.493055555555</c:v>
                </c:pt>
                <c:pt idx="71">
                  <c:v>44734.496527777781</c:v>
                </c:pt>
                <c:pt idx="72">
                  <c:v>44734.5</c:v>
                </c:pt>
                <c:pt idx="73">
                  <c:v>44734.503472222219</c:v>
                </c:pt>
                <c:pt idx="74">
                  <c:v>44734.506944444445</c:v>
                </c:pt>
                <c:pt idx="75">
                  <c:v>44734.510416666664</c:v>
                </c:pt>
                <c:pt idx="76">
                  <c:v>44734.513888888891</c:v>
                </c:pt>
                <c:pt idx="77">
                  <c:v>44734.517361111109</c:v>
                </c:pt>
                <c:pt idx="78">
                  <c:v>44734.520833333336</c:v>
                </c:pt>
                <c:pt idx="79">
                  <c:v>44734.524305555555</c:v>
                </c:pt>
                <c:pt idx="80">
                  <c:v>44734.527777777781</c:v>
                </c:pt>
                <c:pt idx="81">
                  <c:v>44734.53125</c:v>
                </c:pt>
                <c:pt idx="82">
                  <c:v>44734.534722222219</c:v>
                </c:pt>
                <c:pt idx="83">
                  <c:v>44734.538194444445</c:v>
                </c:pt>
                <c:pt idx="84">
                  <c:v>44734.541666666664</c:v>
                </c:pt>
                <c:pt idx="85">
                  <c:v>44734.545138888891</c:v>
                </c:pt>
                <c:pt idx="86">
                  <c:v>44734.548611111109</c:v>
                </c:pt>
                <c:pt idx="87">
                  <c:v>44734.552083333336</c:v>
                </c:pt>
                <c:pt idx="88">
                  <c:v>44734.555555555555</c:v>
                </c:pt>
                <c:pt idx="89">
                  <c:v>44734.559027777781</c:v>
                </c:pt>
                <c:pt idx="90">
                  <c:v>44734.5625</c:v>
                </c:pt>
                <c:pt idx="91">
                  <c:v>44734.565972222219</c:v>
                </c:pt>
                <c:pt idx="92">
                  <c:v>44734.569444444445</c:v>
                </c:pt>
                <c:pt idx="93">
                  <c:v>44734.572916666664</c:v>
                </c:pt>
                <c:pt idx="94">
                  <c:v>44734.576388888891</c:v>
                </c:pt>
                <c:pt idx="95">
                  <c:v>44734.579861111109</c:v>
                </c:pt>
                <c:pt idx="96">
                  <c:v>44734.583333333336</c:v>
                </c:pt>
                <c:pt idx="97">
                  <c:v>44734.586805555555</c:v>
                </c:pt>
                <c:pt idx="98">
                  <c:v>44734.590277777781</c:v>
                </c:pt>
                <c:pt idx="99">
                  <c:v>44734.59375</c:v>
                </c:pt>
                <c:pt idx="100">
                  <c:v>44734.597222222219</c:v>
                </c:pt>
                <c:pt idx="101">
                  <c:v>44734.600694444445</c:v>
                </c:pt>
                <c:pt idx="102">
                  <c:v>44734.604166666664</c:v>
                </c:pt>
                <c:pt idx="103">
                  <c:v>44734.607638888891</c:v>
                </c:pt>
                <c:pt idx="104">
                  <c:v>44734.611111111109</c:v>
                </c:pt>
                <c:pt idx="105">
                  <c:v>44734.614583333336</c:v>
                </c:pt>
                <c:pt idx="106">
                  <c:v>44734.618055555555</c:v>
                </c:pt>
                <c:pt idx="107">
                  <c:v>44734.621527777781</c:v>
                </c:pt>
                <c:pt idx="108">
                  <c:v>44734.625</c:v>
                </c:pt>
                <c:pt idx="109">
                  <c:v>44734.628472222219</c:v>
                </c:pt>
                <c:pt idx="110">
                  <c:v>44734.631944444445</c:v>
                </c:pt>
                <c:pt idx="111">
                  <c:v>44734.635416666664</c:v>
                </c:pt>
                <c:pt idx="112">
                  <c:v>44734.638888888891</c:v>
                </c:pt>
                <c:pt idx="113">
                  <c:v>44734.642361111109</c:v>
                </c:pt>
                <c:pt idx="114">
                  <c:v>44734.645833333336</c:v>
                </c:pt>
                <c:pt idx="115">
                  <c:v>44734.649305555555</c:v>
                </c:pt>
                <c:pt idx="116">
                  <c:v>44734.652777777781</c:v>
                </c:pt>
                <c:pt idx="117">
                  <c:v>44734.65625</c:v>
                </c:pt>
                <c:pt idx="118">
                  <c:v>44734.659722222219</c:v>
                </c:pt>
                <c:pt idx="119">
                  <c:v>44734.663194444445</c:v>
                </c:pt>
                <c:pt idx="120">
                  <c:v>44734.666666666664</c:v>
                </c:pt>
                <c:pt idx="121">
                  <c:v>44734.670138888891</c:v>
                </c:pt>
                <c:pt idx="122">
                  <c:v>44734.673611111109</c:v>
                </c:pt>
                <c:pt idx="123">
                  <c:v>44734.677083333336</c:v>
                </c:pt>
                <c:pt idx="124">
                  <c:v>44734.680555555555</c:v>
                </c:pt>
                <c:pt idx="125">
                  <c:v>44734.684027777781</c:v>
                </c:pt>
                <c:pt idx="126">
                  <c:v>44734.6875</c:v>
                </c:pt>
                <c:pt idx="127">
                  <c:v>44734.690972222219</c:v>
                </c:pt>
                <c:pt idx="128">
                  <c:v>44734.694444444445</c:v>
                </c:pt>
                <c:pt idx="129">
                  <c:v>44734.697916666664</c:v>
                </c:pt>
                <c:pt idx="130">
                  <c:v>44734.701388888891</c:v>
                </c:pt>
                <c:pt idx="131">
                  <c:v>44734.704861111109</c:v>
                </c:pt>
                <c:pt idx="132">
                  <c:v>44734.708333333336</c:v>
                </c:pt>
                <c:pt idx="133">
                  <c:v>44734.711805555555</c:v>
                </c:pt>
                <c:pt idx="134">
                  <c:v>44734.715277777781</c:v>
                </c:pt>
                <c:pt idx="135">
                  <c:v>44734.71875</c:v>
                </c:pt>
                <c:pt idx="136">
                  <c:v>44734.722222222219</c:v>
                </c:pt>
                <c:pt idx="137">
                  <c:v>44734.725694444445</c:v>
                </c:pt>
                <c:pt idx="138">
                  <c:v>44734.729166666664</c:v>
                </c:pt>
                <c:pt idx="139">
                  <c:v>44734.732638888891</c:v>
                </c:pt>
                <c:pt idx="140">
                  <c:v>44734.736111111109</c:v>
                </c:pt>
                <c:pt idx="141">
                  <c:v>44734.739583333336</c:v>
                </c:pt>
                <c:pt idx="142">
                  <c:v>44734.743055555555</c:v>
                </c:pt>
                <c:pt idx="143">
                  <c:v>44734.746527777781</c:v>
                </c:pt>
                <c:pt idx="144">
                  <c:v>44734.75</c:v>
                </c:pt>
              </c:numCache>
            </c:numRef>
          </c:xVal>
          <c:yVal>
            <c:numRef>
              <c:f>Simulation_June!$AE$3:$AE$148</c:f>
              <c:numCache>
                <c:formatCode>0.00</c:formatCode>
                <c:ptCount val="146"/>
                <c:pt idx="0">
                  <c:v>2.3651999999999997</c:v>
                </c:pt>
                <c:pt idx="1">
                  <c:v>3.0410000000000008</c:v>
                </c:pt>
                <c:pt idx="2">
                  <c:v>1.9233999999999898</c:v>
                </c:pt>
                <c:pt idx="3">
                  <c:v>1.8559999999999901</c:v>
                </c:pt>
                <c:pt idx="4">
                  <c:v>1.785600000000001</c:v>
                </c:pt>
                <c:pt idx="5">
                  <c:v>1.7529999999999901</c:v>
                </c:pt>
                <c:pt idx="6">
                  <c:v>9.1449764705882348</c:v>
                </c:pt>
                <c:pt idx="7">
                  <c:v>9.1615764705882334</c:v>
                </c:pt>
                <c:pt idx="8">
                  <c:v>10.130376470588235</c:v>
                </c:pt>
                <c:pt idx="9">
                  <c:v>9.9867764705882252</c:v>
                </c:pt>
                <c:pt idx="10">
                  <c:v>10.453976470588236</c:v>
                </c:pt>
                <c:pt idx="11">
                  <c:v>10.405376470588235</c:v>
                </c:pt>
                <c:pt idx="12">
                  <c:v>20.079952941176458</c:v>
                </c:pt>
                <c:pt idx="13">
                  <c:v>25.656352941176472</c:v>
                </c:pt>
                <c:pt idx="14">
                  <c:v>25.752552941176472</c:v>
                </c:pt>
                <c:pt idx="15">
                  <c:v>24.580552941176478</c:v>
                </c:pt>
                <c:pt idx="16">
                  <c:v>22.437352941176467</c:v>
                </c:pt>
                <c:pt idx="17">
                  <c:v>23.46355294117647</c:v>
                </c:pt>
                <c:pt idx="18">
                  <c:v>25.093752941176469</c:v>
                </c:pt>
                <c:pt idx="19">
                  <c:v>24.50175294117637</c:v>
                </c:pt>
                <c:pt idx="20">
                  <c:v>23.974152941176367</c:v>
                </c:pt>
                <c:pt idx="21">
                  <c:v>31.649129411764701</c:v>
                </c:pt>
                <c:pt idx="22">
                  <c:v>33.163529411764699</c:v>
                </c:pt>
                <c:pt idx="23">
                  <c:v>33.601129411764703</c:v>
                </c:pt>
                <c:pt idx="24">
                  <c:v>33.824129411764702</c:v>
                </c:pt>
                <c:pt idx="25">
                  <c:v>29.952529411764708</c:v>
                </c:pt>
                <c:pt idx="26">
                  <c:v>32.619529411764603</c:v>
                </c:pt>
                <c:pt idx="27">
                  <c:v>32.841129411764705</c:v>
                </c:pt>
                <c:pt idx="28">
                  <c:v>31.113729411764716</c:v>
                </c:pt>
                <c:pt idx="29">
                  <c:v>29.462329411764706</c:v>
                </c:pt>
                <c:pt idx="30">
                  <c:v>29.163729411764706</c:v>
                </c:pt>
                <c:pt idx="31">
                  <c:v>28.785329411764707</c:v>
                </c:pt>
                <c:pt idx="32">
                  <c:v>29.548529411764605</c:v>
                </c:pt>
                <c:pt idx="33">
                  <c:v>29.322329411764699</c:v>
                </c:pt>
                <c:pt idx="34">
                  <c:v>27.736129411764701</c:v>
                </c:pt>
                <c:pt idx="35">
                  <c:v>28.037129411764713</c:v>
                </c:pt>
                <c:pt idx="36">
                  <c:v>28.655929411764703</c:v>
                </c:pt>
                <c:pt idx="37">
                  <c:v>29.045529411764605</c:v>
                </c:pt>
                <c:pt idx="38">
                  <c:v>29.0141294117646</c:v>
                </c:pt>
                <c:pt idx="39">
                  <c:v>28.015729411764703</c:v>
                </c:pt>
                <c:pt idx="40">
                  <c:v>27.120529411764601</c:v>
                </c:pt>
                <c:pt idx="41">
                  <c:v>27.323729411764702</c:v>
                </c:pt>
                <c:pt idx="42">
                  <c:v>28.869329411764703</c:v>
                </c:pt>
                <c:pt idx="43">
                  <c:v>29.648329411764706</c:v>
                </c:pt>
                <c:pt idx="44">
                  <c:v>25.760529411764601</c:v>
                </c:pt>
                <c:pt idx="45">
                  <c:v>26.166729411764599</c:v>
                </c:pt>
                <c:pt idx="46">
                  <c:v>27.134529411764717</c:v>
                </c:pt>
                <c:pt idx="47">
                  <c:v>26.783529411764704</c:v>
                </c:pt>
                <c:pt idx="48">
                  <c:v>27.327529411764704</c:v>
                </c:pt>
                <c:pt idx="49">
                  <c:v>26.946529411764701</c:v>
                </c:pt>
                <c:pt idx="50">
                  <c:v>25.707529411764703</c:v>
                </c:pt>
                <c:pt idx="51">
                  <c:v>25.030929411764603</c:v>
                </c:pt>
                <c:pt idx="52">
                  <c:v>25.143929411764702</c:v>
                </c:pt>
                <c:pt idx="53">
                  <c:v>24.551729411764704</c:v>
                </c:pt>
                <c:pt idx="54">
                  <c:v>26.221729411764702</c:v>
                </c:pt>
                <c:pt idx="55">
                  <c:v>24.248129411764708</c:v>
                </c:pt>
                <c:pt idx="56">
                  <c:v>23.868729411764704</c:v>
                </c:pt>
                <c:pt idx="57">
                  <c:v>24.429129411764706</c:v>
                </c:pt>
                <c:pt idx="58">
                  <c:v>24.261329411764706</c:v>
                </c:pt>
                <c:pt idx="59">
                  <c:v>25.485529411764709</c:v>
                </c:pt>
                <c:pt idx="60">
                  <c:v>23.504129411764708</c:v>
                </c:pt>
                <c:pt idx="61">
                  <c:v>23.334329411764703</c:v>
                </c:pt>
                <c:pt idx="62">
                  <c:v>23.447929411764704</c:v>
                </c:pt>
                <c:pt idx="63">
                  <c:v>23.340129411764604</c:v>
                </c:pt>
                <c:pt idx="64">
                  <c:v>24.323729411764706</c:v>
                </c:pt>
                <c:pt idx="65">
                  <c:v>23.665929411764708</c:v>
                </c:pt>
                <c:pt idx="66">
                  <c:v>15.234952941176472</c:v>
                </c:pt>
                <c:pt idx="67">
                  <c:v>14.451752941176373</c:v>
                </c:pt>
                <c:pt idx="68">
                  <c:v>14.024552941176369</c:v>
                </c:pt>
                <c:pt idx="69">
                  <c:v>14.162952941176471</c:v>
                </c:pt>
                <c:pt idx="70">
                  <c:v>14.52975294117647</c:v>
                </c:pt>
                <c:pt idx="71">
                  <c:v>14.48735294117647</c:v>
                </c:pt>
                <c:pt idx="72">
                  <c:v>7.1895764705882357</c:v>
                </c:pt>
                <c:pt idx="73">
                  <c:v>7.1913764705882368</c:v>
                </c:pt>
                <c:pt idx="74">
                  <c:v>7.0277764705882344</c:v>
                </c:pt>
                <c:pt idx="75">
                  <c:v>7.5145764705881355</c:v>
                </c:pt>
                <c:pt idx="76">
                  <c:v>7.8947764705882353</c:v>
                </c:pt>
                <c:pt idx="77">
                  <c:v>7.822176470588234</c:v>
                </c:pt>
                <c:pt idx="78">
                  <c:v>10.026376470588234</c:v>
                </c:pt>
                <c:pt idx="79">
                  <c:v>8.7895764705882353</c:v>
                </c:pt>
                <c:pt idx="80">
                  <c:v>6.6771764705882344</c:v>
                </c:pt>
                <c:pt idx="81">
                  <c:v>6.0009764705881334</c:v>
                </c:pt>
                <c:pt idx="82">
                  <c:v>5.4505764705882349</c:v>
                </c:pt>
                <c:pt idx="83">
                  <c:v>5.2285764705882354</c:v>
                </c:pt>
                <c:pt idx="84">
                  <c:v>5.4009764705882368</c:v>
                </c:pt>
                <c:pt idx="85">
                  <c:v>6.7195764705883327</c:v>
                </c:pt>
                <c:pt idx="86">
                  <c:v>6.1219764705882369</c:v>
                </c:pt>
                <c:pt idx="87">
                  <c:v>6.3123764705882355</c:v>
                </c:pt>
                <c:pt idx="88">
                  <c:v>6.5741764705882364</c:v>
                </c:pt>
                <c:pt idx="89">
                  <c:v>6.6277764705882358</c:v>
                </c:pt>
                <c:pt idx="90">
                  <c:v>6.2923764705882341</c:v>
                </c:pt>
                <c:pt idx="91">
                  <c:v>5.9875764705882357</c:v>
                </c:pt>
                <c:pt idx="92">
                  <c:v>5.9843764705882361</c:v>
                </c:pt>
                <c:pt idx="93">
                  <c:v>6.0627764705881351</c:v>
                </c:pt>
                <c:pt idx="94">
                  <c:v>5.9515764705882326</c:v>
                </c:pt>
                <c:pt idx="95">
                  <c:v>6.9903764705882345</c:v>
                </c:pt>
                <c:pt idx="96">
                  <c:v>6.4507764705882344</c:v>
                </c:pt>
                <c:pt idx="97">
                  <c:v>6.5013764705881343</c:v>
                </c:pt>
                <c:pt idx="98">
                  <c:v>6.5409764705881344</c:v>
                </c:pt>
                <c:pt idx="99">
                  <c:v>6.1785764705882329</c:v>
                </c:pt>
                <c:pt idx="100">
                  <c:v>6.1869764705881352</c:v>
                </c:pt>
                <c:pt idx="101">
                  <c:v>6.5861764705882351</c:v>
                </c:pt>
                <c:pt idx="102">
                  <c:v>6.4953764705882353</c:v>
                </c:pt>
                <c:pt idx="103">
                  <c:v>6.4905764705882358</c:v>
                </c:pt>
                <c:pt idx="104">
                  <c:v>6.4597764705882366</c:v>
                </c:pt>
                <c:pt idx="105">
                  <c:v>6.2941764705882335</c:v>
                </c:pt>
                <c:pt idx="106">
                  <c:v>6.2911764705882334</c:v>
                </c:pt>
                <c:pt idx="107">
                  <c:v>6.8737764705882345</c:v>
                </c:pt>
                <c:pt idx="108">
                  <c:v>7.7355764705882351</c:v>
                </c:pt>
                <c:pt idx="109">
                  <c:v>9.2961764705882342</c:v>
                </c:pt>
                <c:pt idx="110">
                  <c:v>7.8165764705882346</c:v>
                </c:pt>
                <c:pt idx="111">
                  <c:v>7.0425764705882354</c:v>
                </c:pt>
                <c:pt idx="112">
                  <c:v>7.2873764705882333</c:v>
                </c:pt>
                <c:pt idx="113">
                  <c:v>7.2879764705882337</c:v>
                </c:pt>
                <c:pt idx="114">
                  <c:v>7.3683764705882346</c:v>
                </c:pt>
                <c:pt idx="115">
                  <c:v>7.6695764705881366</c:v>
                </c:pt>
                <c:pt idx="116">
                  <c:v>7.7977764705882358</c:v>
                </c:pt>
                <c:pt idx="117">
                  <c:v>7.8121764705882359</c:v>
                </c:pt>
                <c:pt idx="118">
                  <c:v>0.54640000000000022</c:v>
                </c:pt>
                <c:pt idx="119">
                  <c:v>0.56320000000000014</c:v>
                </c:pt>
                <c:pt idx="120">
                  <c:v>0.523200000000001</c:v>
                </c:pt>
                <c:pt idx="121">
                  <c:v>0.76339999999999897</c:v>
                </c:pt>
                <c:pt idx="122">
                  <c:v>0.83139999999999858</c:v>
                </c:pt>
                <c:pt idx="123">
                  <c:v>0.59539999999999971</c:v>
                </c:pt>
                <c:pt idx="124">
                  <c:v>1.229000000000001</c:v>
                </c:pt>
                <c:pt idx="125">
                  <c:v>1.7409999999999997</c:v>
                </c:pt>
                <c:pt idx="126">
                  <c:v>1.8350000000000009</c:v>
                </c:pt>
                <c:pt idx="127">
                  <c:v>0.58760000000000012</c:v>
                </c:pt>
                <c:pt idx="128">
                  <c:v>-0.8830000000000009</c:v>
                </c:pt>
                <c:pt idx="129">
                  <c:v>-1.2561999999999998</c:v>
                </c:pt>
                <c:pt idx="130">
                  <c:v>-1.2328000000000099</c:v>
                </c:pt>
                <c:pt idx="131">
                  <c:v>-0.99039999999999928</c:v>
                </c:pt>
                <c:pt idx="132">
                  <c:v>-6.0392000000000099</c:v>
                </c:pt>
                <c:pt idx="133">
                  <c:v>-6.6020000000000003</c:v>
                </c:pt>
                <c:pt idx="134">
                  <c:v>-6.0568000000000008</c:v>
                </c:pt>
                <c:pt idx="135">
                  <c:v>-5.6473999999999993</c:v>
                </c:pt>
                <c:pt idx="136">
                  <c:v>-5.8891999999999998</c:v>
                </c:pt>
                <c:pt idx="137">
                  <c:v>-4.8415999999999899</c:v>
                </c:pt>
                <c:pt idx="138">
                  <c:v>-5.7371999999999996</c:v>
                </c:pt>
                <c:pt idx="139">
                  <c:v>-4.8446000000000096</c:v>
                </c:pt>
                <c:pt idx="140">
                  <c:v>-4.8381999999999996</c:v>
                </c:pt>
                <c:pt idx="141">
                  <c:v>-5.3197999999999999</c:v>
                </c:pt>
                <c:pt idx="142">
                  <c:v>-4.3335999999999997</c:v>
                </c:pt>
                <c:pt idx="143">
                  <c:v>-4.5838000000000001</c:v>
                </c:pt>
                <c:pt idx="144">
                  <c:v>-3.1187999999999998</c:v>
                </c:pt>
                <c:pt idx="145">
                  <c:v>0</c:v>
                </c:pt>
              </c:numCache>
            </c:numRef>
          </c:yVal>
          <c:smooth val="0"/>
          <c:extLst>
            <c:ext xmlns:c16="http://schemas.microsoft.com/office/drawing/2014/chart" uri="{C3380CC4-5D6E-409C-BE32-E72D297353CC}">
              <c16:uniqueId val="{00000000-03BE-4CC2-ABA7-E18CAAA5F9DD}"/>
            </c:ext>
          </c:extLst>
        </c:ser>
        <c:ser>
          <c:idx val="0"/>
          <c:order val="1"/>
          <c:tx>
            <c:v>Controlled (OF2)</c:v>
          </c:tx>
          <c:marker>
            <c:symbol val="none"/>
          </c:marker>
          <c:xVal>
            <c:numRef>
              <c:f>Simulation_June!$A$3:$A$147</c:f>
              <c:numCache>
                <c:formatCode>m/d/yyyy\ h:mm</c:formatCode>
                <c:ptCount val="145"/>
                <c:pt idx="0">
                  <c:v>44734.25</c:v>
                </c:pt>
                <c:pt idx="1">
                  <c:v>44734.253472222219</c:v>
                </c:pt>
                <c:pt idx="2">
                  <c:v>44734.256944444445</c:v>
                </c:pt>
                <c:pt idx="3">
                  <c:v>44734.260416666664</c:v>
                </c:pt>
                <c:pt idx="4">
                  <c:v>44734.263888888891</c:v>
                </c:pt>
                <c:pt idx="5">
                  <c:v>44734.267361111109</c:v>
                </c:pt>
                <c:pt idx="6">
                  <c:v>44734.270833333336</c:v>
                </c:pt>
                <c:pt idx="7">
                  <c:v>44734.274305555555</c:v>
                </c:pt>
                <c:pt idx="8">
                  <c:v>44734.277777777781</c:v>
                </c:pt>
                <c:pt idx="9">
                  <c:v>44734.28125</c:v>
                </c:pt>
                <c:pt idx="10">
                  <c:v>44734.284722222219</c:v>
                </c:pt>
                <c:pt idx="11">
                  <c:v>44734.288194444445</c:v>
                </c:pt>
                <c:pt idx="12">
                  <c:v>44734.291666666664</c:v>
                </c:pt>
                <c:pt idx="13">
                  <c:v>44734.295138888891</c:v>
                </c:pt>
                <c:pt idx="14">
                  <c:v>44734.298611111109</c:v>
                </c:pt>
                <c:pt idx="15">
                  <c:v>44734.302083333336</c:v>
                </c:pt>
                <c:pt idx="16">
                  <c:v>44734.305555555555</c:v>
                </c:pt>
                <c:pt idx="17">
                  <c:v>44734.309027777781</c:v>
                </c:pt>
                <c:pt idx="18">
                  <c:v>44734.3125</c:v>
                </c:pt>
                <c:pt idx="19">
                  <c:v>44734.315972222219</c:v>
                </c:pt>
                <c:pt idx="20">
                  <c:v>44734.319444444445</c:v>
                </c:pt>
                <c:pt idx="21">
                  <c:v>44734.322916666664</c:v>
                </c:pt>
                <c:pt idx="22">
                  <c:v>44734.326388888891</c:v>
                </c:pt>
                <c:pt idx="23">
                  <c:v>44734.329861111109</c:v>
                </c:pt>
                <c:pt idx="24">
                  <c:v>44734.333333333336</c:v>
                </c:pt>
                <c:pt idx="25">
                  <c:v>44734.336805555555</c:v>
                </c:pt>
                <c:pt idx="26">
                  <c:v>44734.340277777781</c:v>
                </c:pt>
                <c:pt idx="27">
                  <c:v>44734.34375</c:v>
                </c:pt>
                <c:pt idx="28">
                  <c:v>44734.347222222219</c:v>
                </c:pt>
                <c:pt idx="29">
                  <c:v>44734.350694444445</c:v>
                </c:pt>
                <c:pt idx="30">
                  <c:v>44734.354166666664</c:v>
                </c:pt>
                <c:pt idx="31">
                  <c:v>44734.357638888891</c:v>
                </c:pt>
                <c:pt idx="32">
                  <c:v>44734.361111111109</c:v>
                </c:pt>
                <c:pt idx="33">
                  <c:v>44734.364583333336</c:v>
                </c:pt>
                <c:pt idx="34">
                  <c:v>44734.368055555555</c:v>
                </c:pt>
                <c:pt idx="35">
                  <c:v>44734.371527777781</c:v>
                </c:pt>
                <c:pt idx="36">
                  <c:v>44734.375</c:v>
                </c:pt>
                <c:pt idx="37">
                  <c:v>44734.378472222219</c:v>
                </c:pt>
                <c:pt idx="38">
                  <c:v>44734.381944444445</c:v>
                </c:pt>
                <c:pt idx="39">
                  <c:v>44734.385416666664</c:v>
                </c:pt>
                <c:pt idx="40">
                  <c:v>44734.388888888891</c:v>
                </c:pt>
                <c:pt idx="41">
                  <c:v>44734.392361111109</c:v>
                </c:pt>
                <c:pt idx="42">
                  <c:v>44734.395833333336</c:v>
                </c:pt>
                <c:pt idx="43">
                  <c:v>44734.399305555555</c:v>
                </c:pt>
                <c:pt idx="44">
                  <c:v>44734.402777777781</c:v>
                </c:pt>
                <c:pt idx="45">
                  <c:v>44734.40625</c:v>
                </c:pt>
                <c:pt idx="46">
                  <c:v>44734.409722222219</c:v>
                </c:pt>
                <c:pt idx="47">
                  <c:v>44734.413194444445</c:v>
                </c:pt>
                <c:pt idx="48">
                  <c:v>44734.416666666664</c:v>
                </c:pt>
                <c:pt idx="49">
                  <c:v>44734.420138888891</c:v>
                </c:pt>
                <c:pt idx="50">
                  <c:v>44734.423611111109</c:v>
                </c:pt>
                <c:pt idx="51">
                  <c:v>44734.427083333336</c:v>
                </c:pt>
                <c:pt idx="52">
                  <c:v>44734.430555555555</c:v>
                </c:pt>
                <c:pt idx="53">
                  <c:v>44734.434027777781</c:v>
                </c:pt>
                <c:pt idx="54">
                  <c:v>44734.4375</c:v>
                </c:pt>
                <c:pt idx="55">
                  <c:v>44734.440972222219</c:v>
                </c:pt>
                <c:pt idx="56">
                  <c:v>44734.444444444445</c:v>
                </c:pt>
                <c:pt idx="57">
                  <c:v>44734.447916666664</c:v>
                </c:pt>
                <c:pt idx="58">
                  <c:v>44734.451388888891</c:v>
                </c:pt>
                <c:pt idx="59">
                  <c:v>44734.454861111109</c:v>
                </c:pt>
                <c:pt idx="60">
                  <c:v>44734.458333333336</c:v>
                </c:pt>
                <c:pt idx="61">
                  <c:v>44734.461805555555</c:v>
                </c:pt>
                <c:pt idx="62">
                  <c:v>44734.465277777781</c:v>
                </c:pt>
                <c:pt idx="63">
                  <c:v>44734.46875</c:v>
                </c:pt>
                <c:pt idx="64">
                  <c:v>44734.472222222219</c:v>
                </c:pt>
                <c:pt idx="65">
                  <c:v>44734.475694444445</c:v>
                </c:pt>
                <c:pt idx="66">
                  <c:v>44734.479166666664</c:v>
                </c:pt>
                <c:pt idx="67">
                  <c:v>44734.482638888891</c:v>
                </c:pt>
                <c:pt idx="68">
                  <c:v>44734.486111111109</c:v>
                </c:pt>
                <c:pt idx="69">
                  <c:v>44734.489583333336</c:v>
                </c:pt>
                <c:pt idx="70">
                  <c:v>44734.493055555555</c:v>
                </c:pt>
                <c:pt idx="71">
                  <c:v>44734.496527777781</c:v>
                </c:pt>
                <c:pt idx="72">
                  <c:v>44734.5</c:v>
                </c:pt>
                <c:pt idx="73">
                  <c:v>44734.503472222219</c:v>
                </c:pt>
                <c:pt idx="74">
                  <c:v>44734.506944444445</c:v>
                </c:pt>
                <c:pt idx="75">
                  <c:v>44734.510416666664</c:v>
                </c:pt>
                <c:pt idx="76">
                  <c:v>44734.513888888891</c:v>
                </c:pt>
                <c:pt idx="77">
                  <c:v>44734.517361111109</c:v>
                </c:pt>
                <c:pt idx="78">
                  <c:v>44734.520833333336</c:v>
                </c:pt>
                <c:pt idx="79">
                  <c:v>44734.524305555555</c:v>
                </c:pt>
                <c:pt idx="80">
                  <c:v>44734.527777777781</c:v>
                </c:pt>
                <c:pt idx="81">
                  <c:v>44734.53125</c:v>
                </c:pt>
                <c:pt idx="82">
                  <c:v>44734.534722222219</c:v>
                </c:pt>
                <c:pt idx="83">
                  <c:v>44734.538194444445</c:v>
                </c:pt>
                <c:pt idx="84">
                  <c:v>44734.541666666664</c:v>
                </c:pt>
                <c:pt idx="85">
                  <c:v>44734.545138888891</c:v>
                </c:pt>
                <c:pt idx="86">
                  <c:v>44734.548611111109</c:v>
                </c:pt>
                <c:pt idx="87">
                  <c:v>44734.552083333336</c:v>
                </c:pt>
                <c:pt idx="88">
                  <c:v>44734.555555555555</c:v>
                </c:pt>
                <c:pt idx="89">
                  <c:v>44734.559027777781</c:v>
                </c:pt>
                <c:pt idx="90">
                  <c:v>44734.5625</c:v>
                </c:pt>
                <c:pt idx="91">
                  <c:v>44734.565972222219</c:v>
                </c:pt>
                <c:pt idx="92">
                  <c:v>44734.569444444445</c:v>
                </c:pt>
                <c:pt idx="93">
                  <c:v>44734.572916666664</c:v>
                </c:pt>
                <c:pt idx="94">
                  <c:v>44734.576388888891</c:v>
                </c:pt>
                <c:pt idx="95">
                  <c:v>44734.579861111109</c:v>
                </c:pt>
                <c:pt idx="96">
                  <c:v>44734.583333333336</c:v>
                </c:pt>
                <c:pt idx="97">
                  <c:v>44734.586805555555</c:v>
                </c:pt>
                <c:pt idx="98">
                  <c:v>44734.590277777781</c:v>
                </c:pt>
                <c:pt idx="99">
                  <c:v>44734.59375</c:v>
                </c:pt>
                <c:pt idx="100">
                  <c:v>44734.597222222219</c:v>
                </c:pt>
                <c:pt idx="101">
                  <c:v>44734.600694444445</c:v>
                </c:pt>
                <c:pt idx="102">
                  <c:v>44734.604166666664</c:v>
                </c:pt>
                <c:pt idx="103">
                  <c:v>44734.607638888891</c:v>
                </c:pt>
                <c:pt idx="104">
                  <c:v>44734.611111111109</c:v>
                </c:pt>
                <c:pt idx="105">
                  <c:v>44734.614583333336</c:v>
                </c:pt>
                <c:pt idx="106">
                  <c:v>44734.618055555555</c:v>
                </c:pt>
                <c:pt idx="107">
                  <c:v>44734.621527777781</c:v>
                </c:pt>
                <c:pt idx="108">
                  <c:v>44734.625</c:v>
                </c:pt>
                <c:pt idx="109">
                  <c:v>44734.628472222219</c:v>
                </c:pt>
                <c:pt idx="110">
                  <c:v>44734.631944444445</c:v>
                </c:pt>
                <c:pt idx="111">
                  <c:v>44734.635416666664</c:v>
                </c:pt>
                <c:pt idx="112">
                  <c:v>44734.638888888891</c:v>
                </c:pt>
                <c:pt idx="113">
                  <c:v>44734.642361111109</c:v>
                </c:pt>
                <c:pt idx="114">
                  <c:v>44734.645833333336</c:v>
                </c:pt>
                <c:pt idx="115">
                  <c:v>44734.649305555555</c:v>
                </c:pt>
                <c:pt idx="116">
                  <c:v>44734.652777777781</c:v>
                </c:pt>
                <c:pt idx="117">
                  <c:v>44734.65625</c:v>
                </c:pt>
                <c:pt idx="118">
                  <c:v>44734.659722222219</c:v>
                </c:pt>
                <c:pt idx="119">
                  <c:v>44734.663194444445</c:v>
                </c:pt>
                <c:pt idx="120">
                  <c:v>44734.666666666664</c:v>
                </c:pt>
                <c:pt idx="121">
                  <c:v>44734.670138888891</c:v>
                </c:pt>
                <c:pt idx="122">
                  <c:v>44734.673611111109</c:v>
                </c:pt>
                <c:pt idx="123">
                  <c:v>44734.677083333336</c:v>
                </c:pt>
                <c:pt idx="124">
                  <c:v>44734.680555555555</c:v>
                </c:pt>
                <c:pt idx="125">
                  <c:v>44734.684027777781</c:v>
                </c:pt>
                <c:pt idx="126">
                  <c:v>44734.6875</c:v>
                </c:pt>
                <c:pt idx="127">
                  <c:v>44734.690972222219</c:v>
                </c:pt>
                <c:pt idx="128">
                  <c:v>44734.694444444445</c:v>
                </c:pt>
                <c:pt idx="129">
                  <c:v>44734.697916666664</c:v>
                </c:pt>
                <c:pt idx="130">
                  <c:v>44734.701388888891</c:v>
                </c:pt>
                <c:pt idx="131">
                  <c:v>44734.704861111109</c:v>
                </c:pt>
                <c:pt idx="132">
                  <c:v>44734.708333333336</c:v>
                </c:pt>
                <c:pt idx="133">
                  <c:v>44734.711805555555</c:v>
                </c:pt>
                <c:pt idx="134">
                  <c:v>44734.715277777781</c:v>
                </c:pt>
                <c:pt idx="135">
                  <c:v>44734.71875</c:v>
                </c:pt>
                <c:pt idx="136">
                  <c:v>44734.722222222219</c:v>
                </c:pt>
                <c:pt idx="137">
                  <c:v>44734.725694444445</c:v>
                </c:pt>
                <c:pt idx="138">
                  <c:v>44734.729166666664</c:v>
                </c:pt>
                <c:pt idx="139">
                  <c:v>44734.732638888891</c:v>
                </c:pt>
                <c:pt idx="140">
                  <c:v>44734.736111111109</c:v>
                </c:pt>
                <c:pt idx="141">
                  <c:v>44734.739583333336</c:v>
                </c:pt>
                <c:pt idx="142">
                  <c:v>44734.743055555555</c:v>
                </c:pt>
                <c:pt idx="143">
                  <c:v>44734.746527777781</c:v>
                </c:pt>
                <c:pt idx="144">
                  <c:v>44734.75</c:v>
                </c:pt>
              </c:numCache>
            </c:numRef>
          </c:xVal>
          <c:yVal>
            <c:numRef>
              <c:f>Simulation_June!$BC$3:$BC$148</c:f>
              <c:numCache>
                <c:formatCode>0.00</c:formatCode>
                <c:ptCount val="146"/>
                <c:pt idx="0">
                  <c:v>2.3651999999999997</c:v>
                </c:pt>
                <c:pt idx="1">
                  <c:v>3.0410000000000008</c:v>
                </c:pt>
                <c:pt idx="2">
                  <c:v>1.9233999999999898</c:v>
                </c:pt>
                <c:pt idx="3">
                  <c:v>1.8559999999999901</c:v>
                </c:pt>
                <c:pt idx="4">
                  <c:v>1.785600000000001</c:v>
                </c:pt>
                <c:pt idx="5">
                  <c:v>1.7529999999999901</c:v>
                </c:pt>
                <c:pt idx="6">
                  <c:v>3.9501529411764702</c:v>
                </c:pt>
                <c:pt idx="7">
                  <c:v>3.9667529411764701</c:v>
                </c:pt>
                <c:pt idx="8">
                  <c:v>4.9355529411764705</c:v>
                </c:pt>
                <c:pt idx="9">
                  <c:v>4.7919529411764614</c:v>
                </c:pt>
                <c:pt idx="10">
                  <c:v>5.2591529411764704</c:v>
                </c:pt>
                <c:pt idx="11">
                  <c:v>5.2105529411764708</c:v>
                </c:pt>
                <c:pt idx="12">
                  <c:v>9.6903058823529307</c:v>
                </c:pt>
                <c:pt idx="13">
                  <c:v>15.266705882352939</c:v>
                </c:pt>
                <c:pt idx="14">
                  <c:v>15.362905882352941</c:v>
                </c:pt>
                <c:pt idx="15">
                  <c:v>14.190905882352951</c:v>
                </c:pt>
                <c:pt idx="16">
                  <c:v>12.047705882352941</c:v>
                </c:pt>
                <c:pt idx="17">
                  <c:v>13.073905882352941</c:v>
                </c:pt>
                <c:pt idx="18">
                  <c:v>14.704105882352941</c:v>
                </c:pt>
                <c:pt idx="19">
                  <c:v>14.112105882352843</c:v>
                </c:pt>
                <c:pt idx="20">
                  <c:v>13.584505882352842</c:v>
                </c:pt>
                <c:pt idx="21">
                  <c:v>18.10919294117647</c:v>
                </c:pt>
                <c:pt idx="22">
                  <c:v>18.321176470588235</c:v>
                </c:pt>
                <c:pt idx="23">
                  <c:v>18.384007058823528</c:v>
                </c:pt>
                <c:pt idx="24">
                  <c:v>18.23965882352941</c:v>
                </c:pt>
                <c:pt idx="25">
                  <c:v>14.36805882352941</c:v>
                </c:pt>
                <c:pt idx="26">
                  <c:v>17.035058823529312</c:v>
                </c:pt>
                <c:pt idx="27">
                  <c:v>17.25665882352941</c:v>
                </c:pt>
                <c:pt idx="28">
                  <c:v>15.529258823529421</c:v>
                </c:pt>
                <c:pt idx="29">
                  <c:v>13.87785882352941</c:v>
                </c:pt>
                <c:pt idx="30">
                  <c:v>13.579258823529411</c:v>
                </c:pt>
                <c:pt idx="31">
                  <c:v>13.200858823529414</c:v>
                </c:pt>
                <c:pt idx="32">
                  <c:v>13.964058823529312</c:v>
                </c:pt>
                <c:pt idx="33">
                  <c:v>13.737858823529409</c:v>
                </c:pt>
                <c:pt idx="34">
                  <c:v>12.151658823529409</c:v>
                </c:pt>
                <c:pt idx="35">
                  <c:v>12.452658823529422</c:v>
                </c:pt>
                <c:pt idx="36">
                  <c:v>14.589089411764705</c:v>
                </c:pt>
                <c:pt idx="37">
                  <c:v>14.641025882352842</c:v>
                </c:pt>
                <c:pt idx="38">
                  <c:v>14.639310588235192</c:v>
                </c:pt>
                <c:pt idx="39">
                  <c:v>14.498056470588237</c:v>
                </c:pt>
                <c:pt idx="40">
                  <c:v>14.370948235294017</c:v>
                </c:pt>
                <c:pt idx="41">
                  <c:v>14.399750588235291</c:v>
                </c:pt>
                <c:pt idx="42">
                  <c:v>14.616960000000001</c:v>
                </c:pt>
                <c:pt idx="43">
                  <c:v>14.728054117647059</c:v>
                </c:pt>
                <c:pt idx="44">
                  <c:v>14.179783529411663</c:v>
                </c:pt>
                <c:pt idx="45">
                  <c:v>14.237188235294019</c:v>
                </c:pt>
                <c:pt idx="46">
                  <c:v>14.373816470588247</c:v>
                </c:pt>
                <c:pt idx="47">
                  <c:v>14.323374117647056</c:v>
                </c:pt>
                <c:pt idx="48">
                  <c:v>16.937882352941177</c:v>
                </c:pt>
                <c:pt idx="49">
                  <c:v>16.556882352941173</c:v>
                </c:pt>
                <c:pt idx="50">
                  <c:v>15.317882352941176</c:v>
                </c:pt>
                <c:pt idx="51">
                  <c:v>14.641282352941076</c:v>
                </c:pt>
                <c:pt idx="52">
                  <c:v>14.754282352941173</c:v>
                </c:pt>
                <c:pt idx="53">
                  <c:v>14.162082352941177</c:v>
                </c:pt>
                <c:pt idx="54">
                  <c:v>15.832082352941175</c:v>
                </c:pt>
                <c:pt idx="55">
                  <c:v>13.858482352941174</c:v>
                </c:pt>
                <c:pt idx="56">
                  <c:v>13.479082352941175</c:v>
                </c:pt>
                <c:pt idx="57">
                  <c:v>14.039482352941175</c:v>
                </c:pt>
                <c:pt idx="58">
                  <c:v>13.871682352941177</c:v>
                </c:pt>
                <c:pt idx="59">
                  <c:v>15.095882352941173</c:v>
                </c:pt>
                <c:pt idx="60">
                  <c:v>9.2703129411764689</c:v>
                </c:pt>
                <c:pt idx="61">
                  <c:v>9.2452258823529441</c:v>
                </c:pt>
                <c:pt idx="62">
                  <c:v>9.2623505882352912</c:v>
                </c:pt>
                <c:pt idx="63">
                  <c:v>9.2436047058822517</c:v>
                </c:pt>
                <c:pt idx="64">
                  <c:v>9.3849011764705885</c:v>
                </c:pt>
                <c:pt idx="65">
                  <c:v>9.2948211764705899</c:v>
                </c:pt>
                <c:pt idx="66">
                  <c:v>9.1495882352941162</c:v>
                </c:pt>
                <c:pt idx="67">
                  <c:v>9.0417152941175516</c:v>
                </c:pt>
                <c:pt idx="68">
                  <c:v>8.9818635294116635</c:v>
                </c:pt>
                <c:pt idx="69">
                  <c:v>8.9978141176470601</c:v>
                </c:pt>
                <c:pt idx="70">
                  <c:v>9.0529247058823525</c:v>
                </c:pt>
                <c:pt idx="71">
                  <c:v>9.0476305882352914</c:v>
                </c:pt>
                <c:pt idx="72">
                  <c:v>14.484592941176469</c:v>
                </c:pt>
                <c:pt idx="73">
                  <c:v>14.48639294117647</c:v>
                </c:pt>
                <c:pt idx="74">
                  <c:v>14.467505882352937</c:v>
                </c:pt>
                <c:pt idx="75">
                  <c:v>14.535009411764605</c:v>
                </c:pt>
                <c:pt idx="76">
                  <c:v>14.588677647058825</c:v>
                </c:pt>
                <c:pt idx="77">
                  <c:v>14.579157647058826</c:v>
                </c:pt>
                <c:pt idx="78">
                  <c:v>14.887247058823531</c:v>
                </c:pt>
                <c:pt idx="79">
                  <c:v>14.711675294117645</c:v>
                </c:pt>
                <c:pt idx="80">
                  <c:v>14.413752941176471</c:v>
                </c:pt>
                <c:pt idx="81">
                  <c:v>14.320115294117551</c:v>
                </c:pt>
                <c:pt idx="82">
                  <c:v>14.240959999999998</c:v>
                </c:pt>
                <c:pt idx="83">
                  <c:v>14.211910588235297</c:v>
                </c:pt>
                <c:pt idx="84">
                  <c:v>19.33794588235294</c:v>
                </c:pt>
                <c:pt idx="85">
                  <c:v>19.521105882353041</c:v>
                </c:pt>
                <c:pt idx="86">
                  <c:v>19.43556705882353</c:v>
                </c:pt>
                <c:pt idx="87">
                  <c:v>19.462701176470588</c:v>
                </c:pt>
                <c:pt idx="88">
                  <c:v>19.498155294117645</c:v>
                </c:pt>
                <c:pt idx="89">
                  <c:v>19.507228235294114</c:v>
                </c:pt>
                <c:pt idx="90">
                  <c:v>19.461254117647055</c:v>
                </c:pt>
                <c:pt idx="91">
                  <c:v>19.419905882352943</c:v>
                </c:pt>
                <c:pt idx="92">
                  <c:v>19.420416470588236</c:v>
                </c:pt>
                <c:pt idx="93">
                  <c:v>19.428315294117546</c:v>
                </c:pt>
                <c:pt idx="94">
                  <c:v>19.413590588235291</c:v>
                </c:pt>
                <c:pt idx="95">
                  <c:v>19.558138823529418</c:v>
                </c:pt>
                <c:pt idx="96">
                  <c:v>19.111303529411767</c:v>
                </c:pt>
                <c:pt idx="97">
                  <c:v>19.121087058823427</c:v>
                </c:pt>
                <c:pt idx="98">
                  <c:v>19.123581176470491</c:v>
                </c:pt>
                <c:pt idx="99">
                  <c:v>19.076581176470583</c:v>
                </c:pt>
                <c:pt idx="100">
                  <c:v>19.077559999999895</c:v>
                </c:pt>
                <c:pt idx="101">
                  <c:v>19.135385882352942</c:v>
                </c:pt>
                <c:pt idx="102">
                  <c:v>19.118797647058827</c:v>
                </c:pt>
                <c:pt idx="103">
                  <c:v>19.117708235294117</c:v>
                </c:pt>
                <c:pt idx="104">
                  <c:v>19.112882352941178</c:v>
                </c:pt>
                <c:pt idx="105">
                  <c:v>19.091995294117648</c:v>
                </c:pt>
                <c:pt idx="106">
                  <c:v>19.092705882352938</c:v>
                </c:pt>
                <c:pt idx="107">
                  <c:v>19.170665882352935</c:v>
                </c:pt>
                <c:pt idx="108">
                  <c:v>16.807964705882352</c:v>
                </c:pt>
                <c:pt idx="109">
                  <c:v>17.025331764705882</c:v>
                </c:pt>
                <c:pt idx="110">
                  <c:v>16.818463529411762</c:v>
                </c:pt>
                <c:pt idx="111">
                  <c:v>16.712369411764705</c:v>
                </c:pt>
                <c:pt idx="112">
                  <c:v>16.741955294117645</c:v>
                </c:pt>
                <c:pt idx="113">
                  <c:v>16.742555294117647</c:v>
                </c:pt>
                <c:pt idx="114">
                  <c:v>16.752454117647055</c:v>
                </c:pt>
                <c:pt idx="115">
                  <c:v>16.797623529411666</c:v>
                </c:pt>
                <c:pt idx="116">
                  <c:v>16.81450588235294</c:v>
                </c:pt>
                <c:pt idx="117">
                  <c:v>16.817774117647055</c:v>
                </c:pt>
                <c:pt idx="118">
                  <c:v>16.83959294117647</c:v>
                </c:pt>
                <c:pt idx="119">
                  <c:v>16.841550588235293</c:v>
                </c:pt>
                <c:pt idx="120">
                  <c:v>10.345127058823531</c:v>
                </c:pt>
                <c:pt idx="121">
                  <c:v>10.377534117647061</c:v>
                </c:pt>
                <c:pt idx="122">
                  <c:v>10.386164705882349</c:v>
                </c:pt>
                <c:pt idx="123">
                  <c:v>10.350536470588233</c:v>
                </c:pt>
                <c:pt idx="124">
                  <c:v>10.442390588235298</c:v>
                </c:pt>
                <c:pt idx="125">
                  <c:v>10.512830588235294</c:v>
                </c:pt>
                <c:pt idx="126">
                  <c:v>10.528908235294118</c:v>
                </c:pt>
                <c:pt idx="127">
                  <c:v>10.35386823529412</c:v>
                </c:pt>
                <c:pt idx="128">
                  <c:v>10.144868235294117</c:v>
                </c:pt>
                <c:pt idx="129">
                  <c:v>10.094489411764705</c:v>
                </c:pt>
                <c:pt idx="130">
                  <c:v>10.095625882352934</c:v>
                </c:pt>
                <c:pt idx="131">
                  <c:v>10.130232941176473</c:v>
                </c:pt>
                <c:pt idx="132">
                  <c:v>-6.0392000000000099</c:v>
                </c:pt>
                <c:pt idx="133">
                  <c:v>-6.6020000000000003</c:v>
                </c:pt>
                <c:pt idx="134">
                  <c:v>-6.0568000000000008</c:v>
                </c:pt>
                <c:pt idx="135">
                  <c:v>-5.6473999999999993</c:v>
                </c:pt>
                <c:pt idx="136">
                  <c:v>-5.8891999999999998</c:v>
                </c:pt>
                <c:pt idx="137">
                  <c:v>-4.8415999999999899</c:v>
                </c:pt>
                <c:pt idx="138">
                  <c:v>-5.7371999999999996</c:v>
                </c:pt>
                <c:pt idx="139">
                  <c:v>-4.8446000000000096</c:v>
                </c:pt>
                <c:pt idx="140">
                  <c:v>-4.8381999999999996</c:v>
                </c:pt>
                <c:pt idx="141">
                  <c:v>-5.3197999999999999</c:v>
                </c:pt>
                <c:pt idx="142">
                  <c:v>-4.3335999999999997</c:v>
                </c:pt>
                <c:pt idx="143">
                  <c:v>-4.5838000000000001</c:v>
                </c:pt>
                <c:pt idx="144">
                  <c:v>-3.1187999999999998</c:v>
                </c:pt>
                <c:pt idx="145">
                  <c:v>0</c:v>
                </c:pt>
              </c:numCache>
            </c:numRef>
          </c:yVal>
          <c:smooth val="0"/>
          <c:extLst>
            <c:ext xmlns:c16="http://schemas.microsoft.com/office/drawing/2014/chart" uri="{C3380CC4-5D6E-409C-BE32-E72D297353CC}">
              <c16:uniqueId val="{00000001-03BE-4CC2-ABA7-E18CAAA5F9DD}"/>
            </c:ext>
          </c:extLst>
        </c:ser>
        <c:dLbls>
          <c:showLegendKey val="0"/>
          <c:showVal val="0"/>
          <c:showCatName val="0"/>
          <c:showSerName val="0"/>
          <c:showPercent val="0"/>
          <c:showBubbleSize val="0"/>
        </c:dLbls>
        <c:axId val="588631272"/>
        <c:axId val="588631992"/>
      </c:scatterChart>
      <c:scatterChart>
        <c:scatterStyle val="lineMarker"/>
        <c:varyColors val="0"/>
        <c:ser>
          <c:idx val="6"/>
          <c:order val="2"/>
          <c:tx>
            <c:strRef>
              <c:f>Simulation_June!$L$2</c:f>
              <c:strCache>
                <c:ptCount val="1"/>
                <c:pt idx="0">
                  <c:v>Price</c:v>
                </c:pt>
              </c:strCache>
            </c:strRef>
          </c:tx>
          <c:spPr>
            <a:ln w="15875">
              <a:solidFill>
                <a:schemeClr val="accent6"/>
              </a:solidFill>
              <a:prstDash val="dash"/>
            </a:ln>
          </c:spPr>
          <c:marker>
            <c:symbol val="none"/>
          </c:marker>
          <c:xVal>
            <c:numRef>
              <c:f>Simulation_June!$A$3:$A$147</c:f>
              <c:numCache>
                <c:formatCode>m/d/yyyy\ h:mm</c:formatCode>
                <c:ptCount val="145"/>
                <c:pt idx="0">
                  <c:v>44734.25</c:v>
                </c:pt>
                <c:pt idx="1">
                  <c:v>44734.253472222219</c:v>
                </c:pt>
                <c:pt idx="2">
                  <c:v>44734.256944444445</c:v>
                </c:pt>
                <c:pt idx="3">
                  <c:v>44734.260416666664</c:v>
                </c:pt>
                <c:pt idx="4">
                  <c:v>44734.263888888891</c:v>
                </c:pt>
                <c:pt idx="5">
                  <c:v>44734.267361111109</c:v>
                </c:pt>
                <c:pt idx="6">
                  <c:v>44734.270833333336</c:v>
                </c:pt>
                <c:pt idx="7">
                  <c:v>44734.274305555555</c:v>
                </c:pt>
                <c:pt idx="8">
                  <c:v>44734.277777777781</c:v>
                </c:pt>
                <c:pt idx="9">
                  <c:v>44734.28125</c:v>
                </c:pt>
                <c:pt idx="10">
                  <c:v>44734.284722222219</c:v>
                </c:pt>
                <c:pt idx="11">
                  <c:v>44734.288194444445</c:v>
                </c:pt>
                <c:pt idx="12">
                  <c:v>44734.291666666664</c:v>
                </c:pt>
                <c:pt idx="13">
                  <c:v>44734.295138888891</c:v>
                </c:pt>
                <c:pt idx="14">
                  <c:v>44734.298611111109</c:v>
                </c:pt>
                <c:pt idx="15">
                  <c:v>44734.302083333336</c:v>
                </c:pt>
                <c:pt idx="16">
                  <c:v>44734.305555555555</c:v>
                </c:pt>
                <c:pt idx="17">
                  <c:v>44734.309027777781</c:v>
                </c:pt>
                <c:pt idx="18">
                  <c:v>44734.3125</c:v>
                </c:pt>
                <c:pt idx="19">
                  <c:v>44734.315972222219</c:v>
                </c:pt>
                <c:pt idx="20">
                  <c:v>44734.319444444445</c:v>
                </c:pt>
                <c:pt idx="21">
                  <c:v>44734.322916666664</c:v>
                </c:pt>
                <c:pt idx="22">
                  <c:v>44734.326388888891</c:v>
                </c:pt>
                <c:pt idx="23">
                  <c:v>44734.329861111109</c:v>
                </c:pt>
                <c:pt idx="24">
                  <c:v>44734.333333333336</c:v>
                </c:pt>
                <c:pt idx="25">
                  <c:v>44734.336805555555</c:v>
                </c:pt>
                <c:pt idx="26">
                  <c:v>44734.340277777781</c:v>
                </c:pt>
                <c:pt idx="27">
                  <c:v>44734.34375</c:v>
                </c:pt>
                <c:pt idx="28">
                  <c:v>44734.347222222219</c:v>
                </c:pt>
                <c:pt idx="29">
                  <c:v>44734.350694444445</c:v>
                </c:pt>
                <c:pt idx="30">
                  <c:v>44734.354166666664</c:v>
                </c:pt>
                <c:pt idx="31">
                  <c:v>44734.357638888891</c:v>
                </c:pt>
                <c:pt idx="32">
                  <c:v>44734.361111111109</c:v>
                </c:pt>
                <c:pt idx="33">
                  <c:v>44734.364583333336</c:v>
                </c:pt>
                <c:pt idx="34">
                  <c:v>44734.368055555555</c:v>
                </c:pt>
                <c:pt idx="35">
                  <c:v>44734.371527777781</c:v>
                </c:pt>
                <c:pt idx="36">
                  <c:v>44734.375</c:v>
                </c:pt>
                <c:pt idx="37">
                  <c:v>44734.378472222219</c:v>
                </c:pt>
                <c:pt idx="38">
                  <c:v>44734.381944444445</c:v>
                </c:pt>
                <c:pt idx="39">
                  <c:v>44734.385416666664</c:v>
                </c:pt>
                <c:pt idx="40">
                  <c:v>44734.388888888891</c:v>
                </c:pt>
                <c:pt idx="41">
                  <c:v>44734.392361111109</c:v>
                </c:pt>
                <c:pt idx="42">
                  <c:v>44734.395833333336</c:v>
                </c:pt>
                <c:pt idx="43">
                  <c:v>44734.399305555555</c:v>
                </c:pt>
                <c:pt idx="44">
                  <c:v>44734.402777777781</c:v>
                </c:pt>
                <c:pt idx="45">
                  <c:v>44734.40625</c:v>
                </c:pt>
                <c:pt idx="46">
                  <c:v>44734.409722222219</c:v>
                </c:pt>
                <c:pt idx="47">
                  <c:v>44734.413194444445</c:v>
                </c:pt>
                <c:pt idx="48">
                  <c:v>44734.416666666664</c:v>
                </c:pt>
                <c:pt idx="49">
                  <c:v>44734.420138888891</c:v>
                </c:pt>
                <c:pt idx="50">
                  <c:v>44734.423611111109</c:v>
                </c:pt>
                <c:pt idx="51">
                  <c:v>44734.427083333336</c:v>
                </c:pt>
                <c:pt idx="52">
                  <c:v>44734.430555555555</c:v>
                </c:pt>
                <c:pt idx="53">
                  <c:v>44734.434027777781</c:v>
                </c:pt>
                <c:pt idx="54">
                  <c:v>44734.4375</c:v>
                </c:pt>
                <c:pt idx="55">
                  <c:v>44734.440972222219</c:v>
                </c:pt>
                <c:pt idx="56">
                  <c:v>44734.444444444445</c:v>
                </c:pt>
                <c:pt idx="57">
                  <c:v>44734.447916666664</c:v>
                </c:pt>
                <c:pt idx="58">
                  <c:v>44734.451388888891</c:v>
                </c:pt>
                <c:pt idx="59">
                  <c:v>44734.454861111109</c:v>
                </c:pt>
                <c:pt idx="60">
                  <c:v>44734.458333333336</c:v>
                </c:pt>
                <c:pt idx="61">
                  <c:v>44734.461805555555</c:v>
                </c:pt>
                <c:pt idx="62">
                  <c:v>44734.465277777781</c:v>
                </c:pt>
                <c:pt idx="63">
                  <c:v>44734.46875</c:v>
                </c:pt>
                <c:pt idx="64">
                  <c:v>44734.472222222219</c:v>
                </c:pt>
                <c:pt idx="65">
                  <c:v>44734.475694444445</c:v>
                </c:pt>
                <c:pt idx="66">
                  <c:v>44734.479166666664</c:v>
                </c:pt>
                <c:pt idx="67">
                  <c:v>44734.482638888891</c:v>
                </c:pt>
                <c:pt idx="68">
                  <c:v>44734.486111111109</c:v>
                </c:pt>
                <c:pt idx="69">
                  <c:v>44734.489583333336</c:v>
                </c:pt>
                <c:pt idx="70">
                  <c:v>44734.493055555555</c:v>
                </c:pt>
                <c:pt idx="71">
                  <c:v>44734.496527777781</c:v>
                </c:pt>
                <c:pt idx="72">
                  <c:v>44734.5</c:v>
                </c:pt>
                <c:pt idx="73">
                  <c:v>44734.503472222219</c:v>
                </c:pt>
                <c:pt idx="74">
                  <c:v>44734.506944444445</c:v>
                </c:pt>
                <c:pt idx="75">
                  <c:v>44734.510416666664</c:v>
                </c:pt>
                <c:pt idx="76">
                  <c:v>44734.513888888891</c:v>
                </c:pt>
                <c:pt idx="77">
                  <c:v>44734.517361111109</c:v>
                </c:pt>
                <c:pt idx="78">
                  <c:v>44734.520833333336</c:v>
                </c:pt>
                <c:pt idx="79">
                  <c:v>44734.524305555555</c:v>
                </c:pt>
                <c:pt idx="80">
                  <c:v>44734.527777777781</c:v>
                </c:pt>
                <c:pt idx="81">
                  <c:v>44734.53125</c:v>
                </c:pt>
                <c:pt idx="82">
                  <c:v>44734.534722222219</c:v>
                </c:pt>
                <c:pt idx="83">
                  <c:v>44734.538194444445</c:v>
                </c:pt>
                <c:pt idx="84">
                  <c:v>44734.541666666664</c:v>
                </c:pt>
                <c:pt idx="85">
                  <c:v>44734.545138888891</c:v>
                </c:pt>
                <c:pt idx="86">
                  <c:v>44734.548611111109</c:v>
                </c:pt>
                <c:pt idx="87">
                  <c:v>44734.552083333336</c:v>
                </c:pt>
                <c:pt idx="88">
                  <c:v>44734.555555555555</c:v>
                </c:pt>
                <c:pt idx="89">
                  <c:v>44734.559027777781</c:v>
                </c:pt>
                <c:pt idx="90">
                  <c:v>44734.5625</c:v>
                </c:pt>
                <c:pt idx="91">
                  <c:v>44734.565972222219</c:v>
                </c:pt>
                <c:pt idx="92">
                  <c:v>44734.569444444445</c:v>
                </c:pt>
                <c:pt idx="93">
                  <c:v>44734.572916666664</c:v>
                </c:pt>
                <c:pt idx="94">
                  <c:v>44734.576388888891</c:v>
                </c:pt>
                <c:pt idx="95">
                  <c:v>44734.579861111109</c:v>
                </c:pt>
                <c:pt idx="96">
                  <c:v>44734.583333333336</c:v>
                </c:pt>
                <c:pt idx="97">
                  <c:v>44734.586805555555</c:v>
                </c:pt>
                <c:pt idx="98">
                  <c:v>44734.590277777781</c:v>
                </c:pt>
                <c:pt idx="99">
                  <c:v>44734.59375</c:v>
                </c:pt>
                <c:pt idx="100">
                  <c:v>44734.597222222219</c:v>
                </c:pt>
                <c:pt idx="101">
                  <c:v>44734.600694444445</c:v>
                </c:pt>
                <c:pt idx="102">
                  <c:v>44734.604166666664</c:v>
                </c:pt>
                <c:pt idx="103">
                  <c:v>44734.607638888891</c:v>
                </c:pt>
                <c:pt idx="104">
                  <c:v>44734.611111111109</c:v>
                </c:pt>
                <c:pt idx="105">
                  <c:v>44734.614583333336</c:v>
                </c:pt>
                <c:pt idx="106">
                  <c:v>44734.618055555555</c:v>
                </c:pt>
                <c:pt idx="107">
                  <c:v>44734.621527777781</c:v>
                </c:pt>
                <c:pt idx="108">
                  <c:v>44734.625</c:v>
                </c:pt>
                <c:pt idx="109">
                  <c:v>44734.628472222219</c:v>
                </c:pt>
                <c:pt idx="110">
                  <c:v>44734.631944444445</c:v>
                </c:pt>
                <c:pt idx="111">
                  <c:v>44734.635416666664</c:v>
                </c:pt>
                <c:pt idx="112">
                  <c:v>44734.638888888891</c:v>
                </c:pt>
                <c:pt idx="113">
                  <c:v>44734.642361111109</c:v>
                </c:pt>
                <c:pt idx="114">
                  <c:v>44734.645833333336</c:v>
                </c:pt>
                <c:pt idx="115">
                  <c:v>44734.649305555555</c:v>
                </c:pt>
                <c:pt idx="116">
                  <c:v>44734.652777777781</c:v>
                </c:pt>
                <c:pt idx="117">
                  <c:v>44734.65625</c:v>
                </c:pt>
                <c:pt idx="118">
                  <c:v>44734.659722222219</c:v>
                </c:pt>
                <c:pt idx="119">
                  <c:v>44734.663194444445</c:v>
                </c:pt>
                <c:pt idx="120">
                  <c:v>44734.666666666664</c:v>
                </c:pt>
                <c:pt idx="121">
                  <c:v>44734.670138888891</c:v>
                </c:pt>
                <c:pt idx="122">
                  <c:v>44734.673611111109</c:v>
                </c:pt>
                <c:pt idx="123">
                  <c:v>44734.677083333336</c:v>
                </c:pt>
                <c:pt idx="124">
                  <c:v>44734.680555555555</c:v>
                </c:pt>
                <c:pt idx="125">
                  <c:v>44734.684027777781</c:v>
                </c:pt>
                <c:pt idx="126">
                  <c:v>44734.6875</c:v>
                </c:pt>
                <c:pt idx="127">
                  <c:v>44734.690972222219</c:v>
                </c:pt>
                <c:pt idx="128">
                  <c:v>44734.694444444445</c:v>
                </c:pt>
                <c:pt idx="129">
                  <c:v>44734.697916666664</c:v>
                </c:pt>
                <c:pt idx="130">
                  <c:v>44734.701388888891</c:v>
                </c:pt>
                <c:pt idx="131">
                  <c:v>44734.704861111109</c:v>
                </c:pt>
                <c:pt idx="132">
                  <c:v>44734.708333333336</c:v>
                </c:pt>
                <c:pt idx="133">
                  <c:v>44734.711805555555</c:v>
                </c:pt>
                <c:pt idx="134">
                  <c:v>44734.715277777781</c:v>
                </c:pt>
                <c:pt idx="135">
                  <c:v>44734.71875</c:v>
                </c:pt>
                <c:pt idx="136">
                  <c:v>44734.722222222219</c:v>
                </c:pt>
                <c:pt idx="137">
                  <c:v>44734.725694444445</c:v>
                </c:pt>
                <c:pt idx="138">
                  <c:v>44734.729166666664</c:v>
                </c:pt>
                <c:pt idx="139">
                  <c:v>44734.732638888891</c:v>
                </c:pt>
                <c:pt idx="140">
                  <c:v>44734.736111111109</c:v>
                </c:pt>
                <c:pt idx="141">
                  <c:v>44734.739583333336</c:v>
                </c:pt>
                <c:pt idx="142">
                  <c:v>44734.743055555555</c:v>
                </c:pt>
                <c:pt idx="143">
                  <c:v>44734.746527777781</c:v>
                </c:pt>
                <c:pt idx="144">
                  <c:v>44734.75</c:v>
                </c:pt>
              </c:numCache>
            </c:numRef>
          </c:xVal>
          <c:yVal>
            <c:numRef>
              <c:f>Simulation_June!$L$3:$L$147</c:f>
              <c:numCache>
                <c:formatCode>General</c:formatCode>
                <c:ptCount val="145"/>
                <c:pt idx="0">
                  <c:v>0.29071000000000002</c:v>
                </c:pt>
                <c:pt idx="1">
                  <c:v>0.29071000000000002</c:v>
                </c:pt>
                <c:pt idx="2">
                  <c:v>0.29071000000000002</c:v>
                </c:pt>
                <c:pt idx="3">
                  <c:v>0.29071000000000002</c:v>
                </c:pt>
                <c:pt idx="4">
                  <c:v>0.29071000000000002</c:v>
                </c:pt>
                <c:pt idx="5">
                  <c:v>0.29071000000000002</c:v>
                </c:pt>
                <c:pt idx="6">
                  <c:v>0.29071000000000002</c:v>
                </c:pt>
                <c:pt idx="7">
                  <c:v>0.29071000000000002</c:v>
                </c:pt>
                <c:pt idx="8">
                  <c:v>0.29071000000000002</c:v>
                </c:pt>
                <c:pt idx="9">
                  <c:v>0.29071000000000002</c:v>
                </c:pt>
                <c:pt idx="10">
                  <c:v>0.29071000000000002</c:v>
                </c:pt>
                <c:pt idx="11">
                  <c:v>0.29071000000000002</c:v>
                </c:pt>
                <c:pt idx="12">
                  <c:v>0.2407</c:v>
                </c:pt>
                <c:pt idx="13">
                  <c:v>0.2407</c:v>
                </c:pt>
                <c:pt idx="14">
                  <c:v>0.2407</c:v>
                </c:pt>
                <c:pt idx="15">
                  <c:v>0.2407</c:v>
                </c:pt>
                <c:pt idx="16">
                  <c:v>0.2407</c:v>
                </c:pt>
                <c:pt idx="17">
                  <c:v>0.2407</c:v>
                </c:pt>
                <c:pt idx="18">
                  <c:v>0.2407</c:v>
                </c:pt>
                <c:pt idx="19">
                  <c:v>0.2407</c:v>
                </c:pt>
                <c:pt idx="20">
                  <c:v>0.2407</c:v>
                </c:pt>
                <c:pt idx="21">
                  <c:v>0.2407</c:v>
                </c:pt>
                <c:pt idx="22">
                  <c:v>0.2407</c:v>
                </c:pt>
                <c:pt idx="23">
                  <c:v>0.2407</c:v>
                </c:pt>
                <c:pt idx="24">
                  <c:v>0.35010000000000002</c:v>
                </c:pt>
                <c:pt idx="25">
                  <c:v>0.35010000000000002</c:v>
                </c:pt>
                <c:pt idx="26">
                  <c:v>0.35010000000000002</c:v>
                </c:pt>
                <c:pt idx="27">
                  <c:v>0.35010000000000002</c:v>
                </c:pt>
                <c:pt idx="28">
                  <c:v>0.35010000000000002</c:v>
                </c:pt>
                <c:pt idx="29">
                  <c:v>0.35010000000000002</c:v>
                </c:pt>
                <c:pt idx="30">
                  <c:v>0.35010000000000002</c:v>
                </c:pt>
                <c:pt idx="31">
                  <c:v>0.35010000000000002</c:v>
                </c:pt>
                <c:pt idx="32">
                  <c:v>0.35010000000000002</c:v>
                </c:pt>
                <c:pt idx="33">
                  <c:v>0.35010000000000002</c:v>
                </c:pt>
                <c:pt idx="34">
                  <c:v>0.35010000000000002</c:v>
                </c:pt>
                <c:pt idx="35">
                  <c:v>0.35010000000000002</c:v>
                </c:pt>
                <c:pt idx="36">
                  <c:v>0.26656000000000002</c:v>
                </c:pt>
                <c:pt idx="37">
                  <c:v>0.26656000000000002</c:v>
                </c:pt>
                <c:pt idx="38">
                  <c:v>0.26656000000000002</c:v>
                </c:pt>
                <c:pt idx="39">
                  <c:v>0.26656000000000002</c:v>
                </c:pt>
                <c:pt idx="40">
                  <c:v>0.26656000000000002</c:v>
                </c:pt>
                <c:pt idx="41">
                  <c:v>0.26656000000000002</c:v>
                </c:pt>
                <c:pt idx="42">
                  <c:v>0.26656000000000002</c:v>
                </c:pt>
                <c:pt idx="43">
                  <c:v>0.26656000000000002</c:v>
                </c:pt>
                <c:pt idx="44">
                  <c:v>0.26656000000000002</c:v>
                </c:pt>
                <c:pt idx="45">
                  <c:v>0.26656000000000002</c:v>
                </c:pt>
                <c:pt idx="46">
                  <c:v>0.26656000000000002</c:v>
                </c:pt>
                <c:pt idx="47">
                  <c:v>0.26656000000000002</c:v>
                </c:pt>
                <c:pt idx="48">
                  <c:v>0.2258</c:v>
                </c:pt>
                <c:pt idx="49">
                  <c:v>0.2258</c:v>
                </c:pt>
                <c:pt idx="50">
                  <c:v>0.2258</c:v>
                </c:pt>
                <c:pt idx="51">
                  <c:v>0.2258</c:v>
                </c:pt>
                <c:pt idx="52">
                  <c:v>0.2258</c:v>
                </c:pt>
                <c:pt idx="53">
                  <c:v>0.2258</c:v>
                </c:pt>
                <c:pt idx="54">
                  <c:v>0.2258</c:v>
                </c:pt>
                <c:pt idx="55">
                  <c:v>0.2258</c:v>
                </c:pt>
                <c:pt idx="56">
                  <c:v>0.2258</c:v>
                </c:pt>
                <c:pt idx="57">
                  <c:v>0.2258</c:v>
                </c:pt>
                <c:pt idx="58">
                  <c:v>0.2258</c:v>
                </c:pt>
                <c:pt idx="59">
                  <c:v>0.2258</c:v>
                </c:pt>
                <c:pt idx="60">
                  <c:v>0.2306</c:v>
                </c:pt>
                <c:pt idx="61">
                  <c:v>0.2306</c:v>
                </c:pt>
                <c:pt idx="62">
                  <c:v>0.2306</c:v>
                </c:pt>
                <c:pt idx="63">
                  <c:v>0.2306</c:v>
                </c:pt>
                <c:pt idx="64">
                  <c:v>0.2306</c:v>
                </c:pt>
                <c:pt idx="65">
                  <c:v>0.2306</c:v>
                </c:pt>
                <c:pt idx="66">
                  <c:v>0.2306</c:v>
                </c:pt>
                <c:pt idx="67">
                  <c:v>0.2306</c:v>
                </c:pt>
                <c:pt idx="68">
                  <c:v>0.2306</c:v>
                </c:pt>
                <c:pt idx="69">
                  <c:v>0.2306</c:v>
                </c:pt>
                <c:pt idx="70">
                  <c:v>0.2306</c:v>
                </c:pt>
                <c:pt idx="71">
                  <c:v>0.2306</c:v>
                </c:pt>
                <c:pt idx="72">
                  <c:v>0.1825</c:v>
                </c:pt>
                <c:pt idx="73">
                  <c:v>0.1825</c:v>
                </c:pt>
                <c:pt idx="74">
                  <c:v>0.1825</c:v>
                </c:pt>
                <c:pt idx="75">
                  <c:v>0.1825</c:v>
                </c:pt>
                <c:pt idx="76">
                  <c:v>0.1825</c:v>
                </c:pt>
                <c:pt idx="77">
                  <c:v>0.1825</c:v>
                </c:pt>
                <c:pt idx="78">
                  <c:v>0.1825</c:v>
                </c:pt>
                <c:pt idx="79">
                  <c:v>0.1825</c:v>
                </c:pt>
                <c:pt idx="80">
                  <c:v>0.1825</c:v>
                </c:pt>
                <c:pt idx="81">
                  <c:v>0.1825</c:v>
                </c:pt>
                <c:pt idx="82">
                  <c:v>0.1825</c:v>
                </c:pt>
                <c:pt idx="83">
                  <c:v>0.1825</c:v>
                </c:pt>
                <c:pt idx="84">
                  <c:v>0.157</c:v>
                </c:pt>
                <c:pt idx="85">
                  <c:v>0.157</c:v>
                </c:pt>
                <c:pt idx="86">
                  <c:v>0.157</c:v>
                </c:pt>
                <c:pt idx="87">
                  <c:v>0.157</c:v>
                </c:pt>
                <c:pt idx="88">
                  <c:v>0.157</c:v>
                </c:pt>
                <c:pt idx="89">
                  <c:v>0.157</c:v>
                </c:pt>
                <c:pt idx="90">
                  <c:v>0.157</c:v>
                </c:pt>
                <c:pt idx="91">
                  <c:v>0.157</c:v>
                </c:pt>
                <c:pt idx="92">
                  <c:v>0.157</c:v>
                </c:pt>
                <c:pt idx="93">
                  <c:v>0.157</c:v>
                </c:pt>
                <c:pt idx="94">
                  <c:v>0.157</c:v>
                </c:pt>
                <c:pt idx="95">
                  <c:v>0.157</c:v>
                </c:pt>
                <c:pt idx="96">
                  <c:v>0.1585</c:v>
                </c:pt>
                <c:pt idx="97">
                  <c:v>0.1585</c:v>
                </c:pt>
                <c:pt idx="98">
                  <c:v>0.1585</c:v>
                </c:pt>
                <c:pt idx="99">
                  <c:v>0.1585</c:v>
                </c:pt>
                <c:pt idx="100">
                  <c:v>0.1585</c:v>
                </c:pt>
                <c:pt idx="101">
                  <c:v>0.1585</c:v>
                </c:pt>
                <c:pt idx="102">
                  <c:v>0.1585</c:v>
                </c:pt>
                <c:pt idx="103">
                  <c:v>0.1585</c:v>
                </c:pt>
                <c:pt idx="104">
                  <c:v>0.1585</c:v>
                </c:pt>
                <c:pt idx="105">
                  <c:v>0.1585</c:v>
                </c:pt>
                <c:pt idx="106">
                  <c:v>0.1585</c:v>
                </c:pt>
                <c:pt idx="107">
                  <c:v>0.1585</c:v>
                </c:pt>
                <c:pt idx="108">
                  <c:v>0.16986000000000001</c:v>
                </c:pt>
                <c:pt idx="109">
                  <c:v>0.16986000000000001</c:v>
                </c:pt>
                <c:pt idx="110">
                  <c:v>0.16986000000000001</c:v>
                </c:pt>
                <c:pt idx="111">
                  <c:v>0.16986000000000001</c:v>
                </c:pt>
                <c:pt idx="112">
                  <c:v>0.16986000000000001</c:v>
                </c:pt>
                <c:pt idx="113">
                  <c:v>0.16986000000000001</c:v>
                </c:pt>
                <c:pt idx="114">
                  <c:v>0.16986000000000001</c:v>
                </c:pt>
                <c:pt idx="115">
                  <c:v>0.16986000000000001</c:v>
                </c:pt>
                <c:pt idx="116">
                  <c:v>0.16986000000000001</c:v>
                </c:pt>
                <c:pt idx="117">
                  <c:v>0.16986000000000001</c:v>
                </c:pt>
                <c:pt idx="118">
                  <c:v>0.16986000000000001</c:v>
                </c:pt>
                <c:pt idx="119">
                  <c:v>0.16986000000000001</c:v>
                </c:pt>
                <c:pt idx="120">
                  <c:v>0.217</c:v>
                </c:pt>
                <c:pt idx="121">
                  <c:v>0.217</c:v>
                </c:pt>
                <c:pt idx="122">
                  <c:v>0.217</c:v>
                </c:pt>
                <c:pt idx="123">
                  <c:v>0.217</c:v>
                </c:pt>
                <c:pt idx="124">
                  <c:v>0.217</c:v>
                </c:pt>
                <c:pt idx="125">
                  <c:v>0.217</c:v>
                </c:pt>
                <c:pt idx="126">
                  <c:v>0.217</c:v>
                </c:pt>
                <c:pt idx="127">
                  <c:v>0.217</c:v>
                </c:pt>
                <c:pt idx="128">
                  <c:v>0.217</c:v>
                </c:pt>
                <c:pt idx="129">
                  <c:v>0.217</c:v>
                </c:pt>
                <c:pt idx="130">
                  <c:v>0.217</c:v>
                </c:pt>
                <c:pt idx="131">
                  <c:v>0.217</c:v>
                </c:pt>
                <c:pt idx="132">
                  <c:v>0.2437</c:v>
                </c:pt>
                <c:pt idx="133">
                  <c:v>0.2437</c:v>
                </c:pt>
                <c:pt idx="134">
                  <c:v>0.2437</c:v>
                </c:pt>
                <c:pt idx="135">
                  <c:v>0.2437</c:v>
                </c:pt>
                <c:pt idx="136">
                  <c:v>0.2437</c:v>
                </c:pt>
                <c:pt idx="137">
                  <c:v>0.2437</c:v>
                </c:pt>
                <c:pt idx="138">
                  <c:v>0.2437</c:v>
                </c:pt>
                <c:pt idx="139">
                  <c:v>0.2437</c:v>
                </c:pt>
                <c:pt idx="140">
                  <c:v>0.2437</c:v>
                </c:pt>
                <c:pt idx="141">
                  <c:v>0.2437</c:v>
                </c:pt>
                <c:pt idx="142">
                  <c:v>0.2437</c:v>
                </c:pt>
                <c:pt idx="143">
                  <c:v>0.2437</c:v>
                </c:pt>
                <c:pt idx="144">
                  <c:v>0.2601</c:v>
                </c:pt>
              </c:numCache>
            </c:numRef>
          </c:yVal>
          <c:smooth val="0"/>
          <c:extLst>
            <c:ext xmlns:c16="http://schemas.microsoft.com/office/drawing/2014/chart" uri="{C3380CC4-5D6E-409C-BE32-E72D297353CC}">
              <c16:uniqueId val="{00000002-03BE-4CC2-ABA7-E18CAAA5F9DD}"/>
            </c:ext>
          </c:extLst>
        </c:ser>
        <c:dLbls>
          <c:showLegendKey val="0"/>
          <c:showVal val="0"/>
          <c:showCatName val="0"/>
          <c:showSerName val="0"/>
          <c:showPercent val="0"/>
          <c:showBubbleSize val="0"/>
        </c:dLbls>
        <c:axId val="684267160"/>
        <c:axId val="684266080"/>
      </c:scatterChart>
      <c:valAx>
        <c:axId val="588631272"/>
        <c:scaling>
          <c:orientation val="minMax"/>
          <c:max val="44734.75"/>
          <c:min val="44734.25"/>
        </c:scaling>
        <c:delete val="0"/>
        <c:axPos val="b"/>
        <c:majorGridlines>
          <c:spPr>
            <a:ln w="9525" cap="flat" cmpd="sng" algn="ctr">
              <a:solidFill>
                <a:schemeClr val="tx1">
                  <a:lumMod val="15000"/>
                  <a:lumOff val="85000"/>
                </a:schemeClr>
              </a:solidFill>
              <a:round/>
            </a:ln>
            <a:effectLst/>
          </c:spPr>
        </c:majorGridlines>
        <c:numFmt formatCode="m/d/yyyy\ h:mm" sourceLinked="1"/>
        <c:majorTickMark val="none"/>
        <c:minorTickMark val="none"/>
        <c:tickLblPos val="low"/>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8631992"/>
        <c:crosses val="autoZero"/>
        <c:crossBetween val="midCat"/>
        <c:majorUnit val="0.2"/>
      </c:valAx>
      <c:valAx>
        <c:axId val="588631992"/>
        <c:scaling>
          <c:orientation val="minMax"/>
        </c:scaling>
        <c:delete val="0"/>
        <c:axPos val="l"/>
        <c:majorGridlines>
          <c:spPr>
            <a:ln w="9525" cap="flat" cmpd="sng" algn="ctr">
              <a:solidFill>
                <a:schemeClr val="tx1">
                  <a:lumMod val="15000"/>
                  <a:lumOff val="85000"/>
                </a:schemeClr>
              </a:solidFill>
              <a:round/>
            </a:ln>
            <a:effectLst/>
          </c:spPr>
        </c:majorGridlines>
        <c:title>
          <c:tx>
            <c:rich>
              <a:bodyPr/>
              <a:lstStyle/>
              <a:p>
                <a:pPr>
                  <a:defRPr sz="1400" b="0"/>
                </a:pPr>
                <a:r>
                  <a:rPr lang="en-US" sz="1400" b="0"/>
                  <a:t>Power (kWh)</a:t>
                </a:r>
              </a:p>
            </c:rich>
          </c:tx>
          <c:overlay val="0"/>
        </c:title>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8631272"/>
        <c:crosses val="autoZero"/>
        <c:crossBetween val="midCat"/>
      </c:valAx>
      <c:valAx>
        <c:axId val="684266080"/>
        <c:scaling>
          <c:orientation val="minMax"/>
        </c:scaling>
        <c:delete val="0"/>
        <c:axPos val="r"/>
        <c:title>
          <c:tx>
            <c:rich>
              <a:bodyPr/>
              <a:lstStyle/>
              <a:p>
                <a:pPr>
                  <a:defRPr sz="1400" b="0"/>
                </a:pPr>
                <a:r>
                  <a:rPr lang="en-US" sz="1400" b="0"/>
                  <a:t>Price</a:t>
                </a:r>
                <a:r>
                  <a:rPr lang="en-US" sz="1400" b="0" baseline="0"/>
                  <a:t> (Euros)</a:t>
                </a:r>
                <a:endParaRPr lang="en-US" sz="1400" b="0"/>
              </a:p>
            </c:rich>
          </c:tx>
          <c:overlay val="0"/>
        </c:title>
        <c:numFmt formatCode="General" sourceLinked="1"/>
        <c:majorTickMark val="out"/>
        <c:minorTickMark val="none"/>
        <c:tickLblPos val="nextTo"/>
        <c:crossAx val="684267160"/>
        <c:crosses val="max"/>
        <c:crossBetween val="midCat"/>
      </c:valAx>
      <c:valAx>
        <c:axId val="684267160"/>
        <c:scaling>
          <c:orientation val="minMax"/>
        </c:scaling>
        <c:delete val="1"/>
        <c:axPos val="b"/>
        <c:numFmt formatCode="m/d/yyyy\ h:mm" sourceLinked="1"/>
        <c:majorTickMark val="out"/>
        <c:minorTickMark val="none"/>
        <c:tickLblPos val="nextTo"/>
        <c:crossAx val="684266080"/>
        <c:crosses val="autoZero"/>
        <c:crossBetween val="midCat"/>
      </c:valAx>
    </c:plotArea>
    <c:legend>
      <c:legendPos val="b"/>
      <c:overlay val="0"/>
      <c:txPr>
        <a:bodyPr/>
        <a:lstStyle/>
        <a:p>
          <a:pPr>
            <a:defRPr sz="1400"/>
          </a:pPr>
          <a:endParaRPr lang="en-US"/>
        </a:p>
      </c:txPr>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a:pPr>
            <a:r>
              <a:rPr lang="en-US" sz="1600"/>
              <a:t>Self</a:t>
            </a:r>
            <a:r>
              <a:rPr lang="en-US" sz="1600" baseline="0"/>
              <a:t> Consumption</a:t>
            </a:r>
            <a:r>
              <a:rPr lang="en-US" sz="1600"/>
              <a:t> </a:t>
            </a:r>
            <a:r>
              <a:rPr lang="en-US" sz="1600" baseline="0"/>
              <a:t>(June)</a:t>
            </a:r>
            <a:endParaRPr lang="en-US" sz="1600"/>
          </a:p>
        </c:rich>
      </c:tx>
      <c:overlay val="0"/>
    </c:title>
    <c:autoTitleDeleted val="0"/>
    <c:plotArea>
      <c:layout/>
      <c:scatterChart>
        <c:scatterStyle val="lineMarker"/>
        <c:varyColors val="0"/>
        <c:ser>
          <c:idx val="2"/>
          <c:order val="0"/>
          <c:tx>
            <c:v>Uncontrolled</c:v>
          </c:tx>
          <c:spPr>
            <a:ln w="15875">
              <a:solidFill>
                <a:schemeClr val="accent2"/>
              </a:solidFill>
              <a:prstDash val="solid"/>
            </a:ln>
          </c:spPr>
          <c:marker>
            <c:symbol val="none"/>
          </c:marker>
          <c:xVal>
            <c:numRef>
              <c:f>Simulation_June!$A$3:$A$147</c:f>
              <c:numCache>
                <c:formatCode>m/d/yyyy\ h:mm</c:formatCode>
                <c:ptCount val="145"/>
                <c:pt idx="0">
                  <c:v>44734.25</c:v>
                </c:pt>
                <c:pt idx="1">
                  <c:v>44734.253472222219</c:v>
                </c:pt>
                <c:pt idx="2">
                  <c:v>44734.256944444445</c:v>
                </c:pt>
                <c:pt idx="3">
                  <c:v>44734.260416666664</c:v>
                </c:pt>
                <c:pt idx="4">
                  <c:v>44734.263888888891</c:v>
                </c:pt>
                <c:pt idx="5">
                  <c:v>44734.267361111109</c:v>
                </c:pt>
                <c:pt idx="6">
                  <c:v>44734.270833333336</c:v>
                </c:pt>
                <c:pt idx="7">
                  <c:v>44734.274305555555</c:v>
                </c:pt>
                <c:pt idx="8">
                  <c:v>44734.277777777781</c:v>
                </c:pt>
                <c:pt idx="9">
                  <c:v>44734.28125</c:v>
                </c:pt>
                <c:pt idx="10">
                  <c:v>44734.284722222219</c:v>
                </c:pt>
                <c:pt idx="11">
                  <c:v>44734.288194444445</c:v>
                </c:pt>
                <c:pt idx="12">
                  <c:v>44734.291666666664</c:v>
                </c:pt>
                <c:pt idx="13">
                  <c:v>44734.295138888891</c:v>
                </c:pt>
                <c:pt idx="14">
                  <c:v>44734.298611111109</c:v>
                </c:pt>
                <c:pt idx="15">
                  <c:v>44734.302083333336</c:v>
                </c:pt>
                <c:pt idx="16">
                  <c:v>44734.305555555555</c:v>
                </c:pt>
                <c:pt idx="17">
                  <c:v>44734.309027777781</c:v>
                </c:pt>
                <c:pt idx="18">
                  <c:v>44734.3125</c:v>
                </c:pt>
                <c:pt idx="19">
                  <c:v>44734.315972222219</c:v>
                </c:pt>
                <c:pt idx="20">
                  <c:v>44734.319444444445</c:v>
                </c:pt>
                <c:pt idx="21">
                  <c:v>44734.322916666664</c:v>
                </c:pt>
                <c:pt idx="22">
                  <c:v>44734.326388888891</c:v>
                </c:pt>
                <c:pt idx="23">
                  <c:v>44734.329861111109</c:v>
                </c:pt>
                <c:pt idx="24">
                  <c:v>44734.333333333336</c:v>
                </c:pt>
                <c:pt idx="25">
                  <c:v>44734.336805555555</c:v>
                </c:pt>
                <c:pt idx="26">
                  <c:v>44734.340277777781</c:v>
                </c:pt>
                <c:pt idx="27">
                  <c:v>44734.34375</c:v>
                </c:pt>
                <c:pt idx="28">
                  <c:v>44734.347222222219</c:v>
                </c:pt>
                <c:pt idx="29">
                  <c:v>44734.350694444445</c:v>
                </c:pt>
                <c:pt idx="30">
                  <c:v>44734.354166666664</c:v>
                </c:pt>
                <c:pt idx="31">
                  <c:v>44734.357638888891</c:v>
                </c:pt>
                <c:pt idx="32">
                  <c:v>44734.361111111109</c:v>
                </c:pt>
                <c:pt idx="33">
                  <c:v>44734.364583333336</c:v>
                </c:pt>
                <c:pt idx="34">
                  <c:v>44734.368055555555</c:v>
                </c:pt>
                <c:pt idx="35">
                  <c:v>44734.371527777781</c:v>
                </c:pt>
                <c:pt idx="36">
                  <c:v>44734.375</c:v>
                </c:pt>
                <c:pt idx="37">
                  <c:v>44734.378472222219</c:v>
                </c:pt>
                <c:pt idx="38">
                  <c:v>44734.381944444445</c:v>
                </c:pt>
                <c:pt idx="39">
                  <c:v>44734.385416666664</c:v>
                </c:pt>
                <c:pt idx="40">
                  <c:v>44734.388888888891</c:v>
                </c:pt>
                <c:pt idx="41">
                  <c:v>44734.392361111109</c:v>
                </c:pt>
                <c:pt idx="42">
                  <c:v>44734.395833333336</c:v>
                </c:pt>
                <c:pt idx="43">
                  <c:v>44734.399305555555</c:v>
                </c:pt>
                <c:pt idx="44">
                  <c:v>44734.402777777781</c:v>
                </c:pt>
                <c:pt idx="45">
                  <c:v>44734.40625</c:v>
                </c:pt>
                <c:pt idx="46">
                  <c:v>44734.409722222219</c:v>
                </c:pt>
                <c:pt idx="47">
                  <c:v>44734.413194444445</c:v>
                </c:pt>
                <c:pt idx="48">
                  <c:v>44734.416666666664</c:v>
                </c:pt>
                <c:pt idx="49">
                  <c:v>44734.420138888891</c:v>
                </c:pt>
                <c:pt idx="50">
                  <c:v>44734.423611111109</c:v>
                </c:pt>
                <c:pt idx="51">
                  <c:v>44734.427083333336</c:v>
                </c:pt>
                <c:pt idx="52">
                  <c:v>44734.430555555555</c:v>
                </c:pt>
                <c:pt idx="53">
                  <c:v>44734.434027777781</c:v>
                </c:pt>
                <c:pt idx="54">
                  <c:v>44734.4375</c:v>
                </c:pt>
                <c:pt idx="55">
                  <c:v>44734.440972222219</c:v>
                </c:pt>
                <c:pt idx="56">
                  <c:v>44734.444444444445</c:v>
                </c:pt>
                <c:pt idx="57">
                  <c:v>44734.447916666664</c:v>
                </c:pt>
                <c:pt idx="58">
                  <c:v>44734.451388888891</c:v>
                </c:pt>
                <c:pt idx="59">
                  <c:v>44734.454861111109</c:v>
                </c:pt>
                <c:pt idx="60">
                  <c:v>44734.458333333336</c:v>
                </c:pt>
                <c:pt idx="61">
                  <c:v>44734.461805555555</c:v>
                </c:pt>
                <c:pt idx="62">
                  <c:v>44734.465277777781</c:v>
                </c:pt>
                <c:pt idx="63">
                  <c:v>44734.46875</c:v>
                </c:pt>
                <c:pt idx="64">
                  <c:v>44734.472222222219</c:v>
                </c:pt>
                <c:pt idx="65">
                  <c:v>44734.475694444445</c:v>
                </c:pt>
                <c:pt idx="66">
                  <c:v>44734.479166666664</c:v>
                </c:pt>
                <c:pt idx="67">
                  <c:v>44734.482638888891</c:v>
                </c:pt>
                <c:pt idx="68">
                  <c:v>44734.486111111109</c:v>
                </c:pt>
                <c:pt idx="69">
                  <c:v>44734.489583333336</c:v>
                </c:pt>
                <c:pt idx="70">
                  <c:v>44734.493055555555</c:v>
                </c:pt>
                <c:pt idx="71">
                  <c:v>44734.496527777781</c:v>
                </c:pt>
                <c:pt idx="72">
                  <c:v>44734.5</c:v>
                </c:pt>
                <c:pt idx="73">
                  <c:v>44734.503472222219</c:v>
                </c:pt>
                <c:pt idx="74">
                  <c:v>44734.506944444445</c:v>
                </c:pt>
                <c:pt idx="75">
                  <c:v>44734.510416666664</c:v>
                </c:pt>
                <c:pt idx="76">
                  <c:v>44734.513888888891</c:v>
                </c:pt>
                <c:pt idx="77">
                  <c:v>44734.517361111109</c:v>
                </c:pt>
                <c:pt idx="78">
                  <c:v>44734.520833333336</c:v>
                </c:pt>
                <c:pt idx="79">
                  <c:v>44734.524305555555</c:v>
                </c:pt>
                <c:pt idx="80">
                  <c:v>44734.527777777781</c:v>
                </c:pt>
                <c:pt idx="81">
                  <c:v>44734.53125</c:v>
                </c:pt>
                <c:pt idx="82">
                  <c:v>44734.534722222219</c:v>
                </c:pt>
                <c:pt idx="83">
                  <c:v>44734.538194444445</c:v>
                </c:pt>
                <c:pt idx="84">
                  <c:v>44734.541666666664</c:v>
                </c:pt>
                <c:pt idx="85">
                  <c:v>44734.545138888891</c:v>
                </c:pt>
                <c:pt idx="86">
                  <c:v>44734.548611111109</c:v>
                </c:pt>
                <c:pt idx="87">
                  <c:v>44734.552083333336</c:v>
                </c:pt>
                <c:pt idx="88">
                  <c:v>44734.555555555555</c:v>
                </c:pt>
                <c:pt idx="89">
                  <c:v>44734.559027777781</c:v>
                </c:pt>
                <c:pt idx="90">
                  <c:v>44734.5625</c:v>
                </c:pt>
                <c:pt idx="91">
                  <c:v>44734.565972222219</c:v>
                </c:pt>
                <c:pt idx="92">
                  <c:v>44734.569444444445</c:v>
                </c:pt>
                <c:pt idx="93">
                  <c:v>44734.572916666664</c:v>
                </c:pt>
                <c:pt idx="94">
                  <c:v>44734.576388888891</c:v>
                </c:pt>
                <c:pt idx="95">
                  <c:v>44734.579861111109</c:v>
                </c:pt>
                <c:pt idx="96">
                  <c:v>44734.583333333336</c:v>
                </c:pt>
                <c:pt idx="97">
                  <c:v>44734.586805555555</c:v>
                </c:pt>
                <c:pt idx="98">
                  <c:v>44734.590277777781</c:v>
                </c:pt>
                <c:pt idx="99">
                  <c:v>44734.59375</c:v>
                </c:pt>
                <c:pt idx="100">
                  <c:v>44734.597222222219</c:v>
                </c:pt>
                <c:pt idx="101">
                  <c:v>44734.600694444445</c:v>
                </c:pt>
                <c:pt idx="102">
                  <c:v>44734.604166666664</c:v>
                </c:pt>
                <c:pt idx="103">
                  <c:v>44734.607638888891</c:v>
                </c:pt>
                <c:pt idx="104">
                  <c:v>44734.611111111109</c:v>
                </c:pt>
                <c:pt idx="105">
                  <c:v>44734.614583333336</c:v>
                </c:pt>
                <c:pt idx="106">
                  <c:v>44734.618055555555</c:v>
                </c:pt>
                <c:pt idx="107">
                  <c:v>44734.621527777781</c:v>
                </c:pt>
                <c:pt idx="108">
                  <c:v>44734.625</c:v>
                </c:pt>
                <c:pt idx="109">
                  <c:v>44734.628472222219</c:v>
                </c:pt>
                <c:pt idx="110">
                  <c:v>44734.631944444445</c:v>
                </c:pt>
                <c:pt idx="111">
                  <c:v>44734.635416666664</c:v>
                </c:pt>
                <c:pt idx="112">
                  <c:v>44734.638888888891</c:v>
                </c:pt>
                <c:pt idx="113">
                  <c:v>44734.642361111109</c:v>
                </c:pt>
                <c:pt idx="114">
                  <c:v>44734.645833333336</c:v>
                </c:pt>
                <c:pt idx="115">
                  <c:v>44734.649305555555</c:v>
                </c:pt>
                <c:pt idx="116">
                  <c:v>44734.652777777781</c:v>
                </c:pt>
                <c:pt idx="117">
                  <c:v>44734.65625</c:v>
                </c:pt>
                <c:pt idx="118">
                  <c:v>44734.659722222219</c:v>
                </c:pt>
                <c:pt idx="119">
                  <c:v>44734.663194444445</c:v>
                </c:pt>
                <c:pt idx="120">
                  <c:v>44734.666666666664</c:v>
                </c:pt>
                <c:pt idx="121">
                  <c:v>44734.670138888891</c:v>
                </c:pt>
                <c:pt idx="122">
                  <c:v>44734.673611111109</c:v>
                </c:pt>
                <c:pt idx="123">
                  <c:v>44734.677083333336</c:v>
                </c:pt>
                <c:pt idx="124">
                  <c:v>44734.680555555555</c:v>
                </c:pt>
                <c:pt idx="125">
                  <c:v>44734.684027777781</c:v>
                </c:pt>
                <c:pt idx="126">
                  <c:v>44734.6875</c:v>
                </c:pt>
                <c:pt idx="127">
                  <c:v>44734.690972222219</c:v>
                </c:pt>
                <c:pt idx="128">
                  <c:v>44734.694444444445</c:v>
                </c:pt>
                <c:pt idx="129">
                  <c:v>44734.697916666664</c:v>
                </c:pt>
                <c:pt idx="130">
                  <c:v>44734.701388888891</c:v>
                </c:pt>
                <c:pt idx="131">
                  <c:v>44734.704861111109</c:v>
                </c:pt>
                <c:pt idx="132">
                  <c:v>44734.708333333336</c:v>
                </c:pt>
                <c:pt idx="133">
                  <c:v>44734.711805555555</c:v>
                </c:pt>
                <c:pt idx="134">
                  <c:v>44734.715277777781</c:v>
                </c:pt>
                <c:pt idx="135">
                  <c:v>44734.71875</c:v>
                </c:pt>
                <c:pt idx="136">
                  <c:v>44734.722222222219</c:v>
                </c:pt>
                <c:pt idx="137">
                  <c:v>44734.725694444445</c:v>
                </c:pt>
                <c:pt idx="138">
                  <c:v>44734.729166666664</c:v>
                </c:pt>
                <c:pt idx="139">
                  <c:v>44734.732638888891</c:v>
                </c:pt>
                <c:pt idx="140">
                  <c:v>44734.736111111109</c:v>
                </c:pt>
                <c:pt idx="141">
                  <c:v>44734.739583333336</c:v>
                </c:pt>
                <c:pt idx="142">
                  <c:v>44734.743055555555</c:v>
                </c:pt>
                <c:pt idx="143">
                  <c:v>44734.746527777781</c:v>
                </c:pt>
                <c:pt idx="144">
                  <c:v>44734.75</c:v>
                </c:pt>
              </c:numCache>
            </c:numRef>
          </c:xVal>
          <c:yVal>
            <c:numRef>
              <c:f>Simulation_June!$AH$3:$AH$148</c:f>
              <c:numCache>
                <c:formatCode>General</c:formatCode>
                <c:ptCount val="146"/>
                <c:pt idx="0">
                  <c:v>0.17560000000000001</c:v>
                </c:pt>
                <c:pt idx="1">
                  <c:v>0.21059999999999901</c:v>
                </c:pt>
                <c:pt idx="2">
                  <c:v>0.24099999999999999</c:v>
                </c:pt>
                <c:pt idx="3">
                  <c:v>0.26979999999999998</c:v>
                </c:pt>
                <c:pt idx="4">
                  <c:v>0.30379999999999902</c:v>
                </c:pt>
                <c:pt idx="5">
                  <c:v>0.33639999999999998</c:v>
                </c:pt>
                <c:pt idx="6">
                  <c:v>0.37459999999999999</c:v>
                </c:pt>
                <c:pt idx="7">
                  <c:v>0.42659999999999998</c:v>
                </c:pt>
                <c:pt idx="8">
                  <c:v>0.503</c:v>
                </c:pt>
                <c:pt idx="9">
                  <c:v>0.58860000000000001</c:v>
                </c:pt>
                <c:pt idx="10">
                  <c:v>0.68700000000000006</c:v>
                </c:pt>
                <c:pt idx="11">
                  <c:v>0.79759999999999998</c:v>
                </c:pt>
                <c:pt idx="12">
                  <c:v>0.92920000000000003</c:v>
                </c:pt>
                <c:pt idx="13">
                  <c:v>1.0904</c:v>
                </c:pt>
                <c:pt idx="14">
                  <c:v>1.2778</c:v>
                </c:pt>
                <c:pt idx="15">
                  <c:v>1.47779999999999</c:v>
                </c:pt>
                <c:pt idx="16">
                  <c:v>1.6930000000000001</c:v>
                </c:pt>
                <c:pt idx="17">
                  <c:v>1.9301999999999999</c:v>
                </c:pt>
                <c:pt idx="18">
                  <c:v>2.101</c:v>
                </c:pt>
                <c:pt idx="19">
                  <c:v>2.3961999999999999</c:v>
                </c:pt>
                <c:pt idx="20">
                  <c:v>2.6381999999999999</c:v>
                </c:pt>
                <c:pt idx="21">
                  <c:v>2.8795999999999999</c:v>
                </c:pt>
                <c:pt idx="22">
                  <c:v>3.0514000000000001</c:v>
                </c:pt>
                <c:pt idx="23">
                  <c:v>3.3834</c:v>
                </c:pt>
                <c:pt idx="24">
                  <c:v>3.6678000000000002</c:v>
                </c:pt>
                <c:pt idx="25">
                  <c:v>3.7959999999999998</c:v>
                </c:pt>
                <c:pt idx="26">
                  <c:v>4.1680000000000001</c:v>
                </c:pt>
                <c:pt idx="27">
                  <c:v>4.4858000000000002</c:v>
                </c:pt>
                <c:pt idx="28">
                  <c:v>4.8119999999999896</c:v>
                </c:pt>
                <c:pt idx="29">
                  <c:v>5.0785999999999998</c:v>
                </c:pt>
                <c:pt idx="30">
                  <c:v>5.3415999999999997</c:v>
                </c:pt>
                <c:pt idx="31">
                  <c:v>5.6715999999999998</c:v>
                </c:pt>
                <c:pt idx="32">
                  <c:v>6.0449999999999999</c:v>
                </c:pt>
                <c:pt idx="33">
                  <c:v>6.2615999999999996</c:v>
                </c:pt>
                <c:pt idx="34">
                  <c:v>6.4116</c:v>
                </c:pt>
                <c:pt idx="35">
                  <c:v>6.5819999999999901</c:v>
                </c:pt>
                <c:pt idx="36">
                  <c:v>6.8468</c:v>
                </c:pt>
                <c:pt idx="37">
                  <c:v>6.7530000000000001</c:v>
                </c:pt>
                <c:pt idx="38">
                  <c:v>6.8162000000000003</c:v>
                </c:pt>
                <c:pt idx="39">
                  <c:v>7.5801999999999996</c:v>
                </c:pt>
                <c:pt idx="40">
                  <c:v>7.5510000000000002</c:v>
                </c:pt>
                <c:pt idx="41">
                  <c:v>7.8757999999999999</c:v>
                </c:pt>
                <c:pt idx="42">
                  <c:v>8.4903999999999993</c:v>
                </c:pt>
                <c:pt idx="43">
                  <c:v>8.5673999999999992</c:v>
                </c:pt>
                <c:pt idx="44">
                  <c:v>8.9870000000000001</c:v>
                </c:pt>
                <c:pt idx="45">
                  <c:v>8.4870000000000001</c:v>
                </c:pt>
                <c:pt idx="46">
                  <c:v>8.8497999999999895</c:v>
                </c:pt>
                <c:pt idx="47">
                  <c:v>8.9328000000000003</c:v>
                </c:pt>
                <c:pt idx="48">
                  <c:v>9.4130000000000003</c:v>
                </c:pt>
                <c:pt idx="49">
                  <c:v>10.075799999999999</c:v>
                </c:pt>
                <c:pt idx="50">
                  <c:v>10.301600000000001</c:v>
                </c:pt>
                <c:pt idx="51">
                  <c:v>10.384399999999999</c:v>
                </c:pt>
                <c:pt idx="52">
                  <c:v>10.6258</c:v>
                </c:pt>
                <c:pt idx="53">
                  <c:v>10.539400000000001</c:v>
                </c:pt>
                <c:pt idx="54">
                  <c:v>10.754799999999999</c:v>
                </c:pt>
                <c:pt idx="55">
                  <c:v>10.555199999999999</c:v>
                </c:pt>
                <c:pt idx="56">
                  <c:v>10.5966</c:v>
                </c:pt>
                <c:pt idx="57">
                  <c:v>10.6282</c:v>
                </c:pt>
                <c:pt idx="58">
                  <c:v>11.3604</c:v>
                </c:pt>
                <c:pt idx="59">
                  <c:v>11.585800000000001</c:v>
                </c:pt>
                <c:pt idx="60">
                  <c:v>11.76</c:v>
                </c:pt>
                <c:pt idx="61">
                  <c:v>11.867599999999999</c:v>
                </c:pt>
                <c:pt idx="62">
                  <c:v>12.0128</c:v>
                </c:pt>
                <c:pt idx="63">
                  <c:v>12.1234</c:v>
                </c:pt>
                <c:pt idx="64">
                  <c:v>12.212199999999999</c:v>
                </c:pt>
                <c:pt idx="65">
                  <c:v>12.2874</c:v>
                </c:pt>
                <c:pt idx="66">
                  <c:v>12.4034</c:v>
                </c:pt>
                <c:pt idx="67">
                  <c:v>12.5246</c:v>
                </c:pt>
                <c:pt idx="68">
                  <c:v>12.6274</c:v>
                </c:pt>
                <c:pt idx="69">
                  <c:v>12.6356</c:v>
                </c:pt>
                <c:pt idx="70">
                  <c:v>12.703799999999999</c:v>
                </c:pt>
                <c:pt idx="71">
                  <c:v>12.8116</c:v>
                </c:pt>
                <c:pt idx="72">
                  <c:v>12.7624</c:v>
                </c:pt>
                <c:pt idx="73">
                  <c:v>12.9034</c:v>
                </c:pt>
                <c:pt idx="74">
                  <c:v>12.976000000000001</c:v>
                </c:pt>
                <c:pt idx="75">
                  <c:v>12.954599999999999</c:v>
                </c:pt>
                <c:pt idx="76">
                  <c:v>13.1395999999999</c:v>
                </c:pt>
                <c:pt idx="77">
                  <c:v>13.3634</c:v>
                </c:pt>
                <c:pt idx="78">
                  <c:v>13.308400000000001</c:v>
                </c:pt>
                <c:pt idx="79">
                  <c:v>13.3056</c:v>
                </c:pt>
                <c:pt idx="80">
                  <c:v>13.4138</c:v>
                </c:pt>
                <c:pt idx="81">
                  <c:v>13.4442</c:v>
                </c:pt>
                <c:pt idx="82">
                  <c:v>13.5076</c:v>
                </c:pt>
                <c:pt idx="83">
                  <c:v>13.473000000000001</c:v>
                </c:pt>
                <c:pt idx="84">
                  <c:v>13.4788</c:v>
                </c:pt>
                <c:pt idx="85">
                  <c:v>13.515199999999901</c:v>
                </c:pt>
                <c:pt idx="86">
                  <c:v>13.4574</c:v>
                </c:pt>
                <c:pt idx="87">
                  <c:v>13.485200000000001</c:v>
                </c:pt>
                <c:pt idx="88">
                  <c:v>13.5572</c:v>
                </c:pt>
                <c:pt idx="89">
                  <c:v>13.432</c:v>
                </c:pt>
                <c:pt idx="90">
                  <c:v>13.462199999999999</c:v>
                </c:pt>
                <c:pt idx="91">
                  <c:v>13.5284</c:v>
                </c:pt>
                <c:pt idx="92">
                  <c:v>13.5006</c:v>
                </c:pt>
                <c:pt idx="93">
                  <c:v>13.490399999999999</c:v>
                </c:pt>
                <c:pt idx="94">
                  <c:v>13.403600000000001</c:v>
                </c:pt>
                <c:pt idx="95">
                  <c:v>13.4206</c:v>
                </c:pt>
                <c:pt idx="96">
                  <c:v>13.303000000000001</c:v>
                </c:pt>
                <c:pt idx="97">
                  <c:v>13.2468</c:v>
                </c:pt>
                <c:pt idx="98">
                  <c:v>13.196400000000001</c:v>
                </c:pt>
                <c:pt idx="99">
                  <c:v>13.152200000000001</c:v>
                </c:pt>
                <c:pt idx="100">
                  <c:v>13.120799999999999</c:v>
                </c:pt>
                <c:pt idx="101">
                  <c:v>13.1434</c:v>
                </c:pt>
                <c:pt idx="102">
                  <c:v>13.066000000000001</c:v>
                </c:pt>
                <c:pt idx="103">
                  <c:v>13.058999999999999</c:v>
                </c:pt>
                <c:pt idx="104">
                  <c:v>12.9582</c:v>
                </c:pt>
                <c:pt idx="105">
                  <c:v>12.843</c:v>
                </c:pt>
                <c:pt idx="106">
                  <c:v>12.8078</c:v>
                </c:pt>
                <c:pt idx="107">
                  <c:v>12.756600000000001</c:v>
                </c:pt>
                <c:pt idx="108">
                  <c:v>12.7544</c:v>
                </c:pt>
                <c:pt idx="109">
                  <c:v>12.5238</c:v>
                </c:pt>
                <c:pt idx="110">
                  <c:v>12.361599999999999</c:v>
                </c:pt>
                <c:pt idx="111">
                  <c:v>12.243</c:v>
                </c:pt>
                <c:pt idx="112">
                  <c:v>12.1028</c:v>
                </c:pt>
                <c:pt idx="113">
                  <c:v>11.928000000000001</c:v>
                </c:pt>
                <c:pt idx="114">
                  <c:v>11.771599999999999</c:v>
                </c:pt>
                <c:pt idx="115">
                  <c:v>11.587199999999999</c:v>
                </c:pt>
                <c:pt idx="116">
                  <c:v>11.456</c:v>
                </c:pt>
                <c:pt idx="117">
                  <c:v>11.448600000000001</c:v>
                </c:pt>
                <c:pt idx="118">
                  <c:v>11.293200000000001</c:v>
                </c:pt>
                <c:pt idx="119">
                  <c:v>11.1364</c:v>
                </c:pt>
                <c:pt idx="120">
                  <c:v>10.9978</c:v>
                </c:pt>
                <c:pt idx="121">
                  <c:v>10.922800000000001</c:v>
                </c:pt>
                <c:pt idx="122">
                  <c:v>10.747400000000001</c:v>
                </c:pt>
                <c:pt idx="123">
                  <c:v>10.664</c:v>
                </c:pt>
                <c:pt idx="124">
                  <c:v>10.5306</c:v>
                </c:pt>
                <c:pt idx="125">
                  <c:v>10.2982</c:v>
                </c:pt>
                <c:pt idx="126">
                  <c:v>10.1052</c:v>
                </c:pt>
                <c:pt idx="127">
                  <c:v>9.9125999999999994</c:v>
                </c:pt>
                <c:pt idx="128">
                  <c:v>8.8341999999999992</c:v>
                </c:pt>
                <c:pt idx="129">
                  <c:v>8.2878000000000007</c:v>
                </c:pt>
                <c:pt idx="130">
                  <c:v>8.1907999999999905</c:v>
                </c:pt>
                <c:pt idx="131">
                  <c:v>8.2309999999999999</c:v>
                </c:pt>
                <c:pt idx="132">
                  <c:v>2.9907999999999899</c:v>
                </c:pt>
                <c:pt idx="133">
                  <c:v>2.1974</c:v>
                </c:pt>
                <c:pt idx="134">
                  <c:v>2.5344000000000002</c:v>
                </c:pt>
                <c:pt idx="135">
                  <c:v>2.6644000000000001</c:v>
                </c:pt>
                <c:pt idx="136">
                  <c:v>2.1833999999999998</c:v>
                </c:pt>
                <c:pt idx="137">
                  <c:v>3.0701999999999998</c:v>
                </c:pt>
                <c:pt idx="138">
                  <c:v>1.9702</c:v>
                </c:pt>
                <c:pt idx="139">
                  <c:v>2.6421999999999901</c:v>
                </c:pt>
                <c:pt idx="140">
                  <c:v>2.4077999999999902</c:v>
                </c:pt>
                <c:pt idx="141">
                  <c:v>1.6637999999999999</c:v>
                </c:pt>
                <c:pt idx="142">
                  <c:v>2.4276</c:v>
                </c:pt>
                <c:pt idx="143">
                  <c:v>1.9278</c:v>
                </c:pt>
                <c:pt idx="144">
                  <c:v>3.1907999999999999</c:v>
                </c:pt>
              </c:numCache>
            </c:numRef>
          </c:yVal>
          <c:smooth val="0"/>
          <c:extLst>
            <c:ext xmlns:c16="http://schemas.microsoft.com/office/drawing/2014/chart" uri="{C3380CC4-5D6E-409C-BE32-E72D297353CC}">
              <c16:uniqueId val="{00000000-EEEA-4FF4-AD07-7236B719415E}"/>
            </c:ext>
          </c:extLst>
        </c:ser>
        <c:ser>
          <c:idx val="0"/>
          <c:order val="1"/>
          <c:tx>
            <c:v>Controlled (OF2)</c:v>
          </c:tx>
          <c:marker>
            <c:symbol val="none"/>
          </c:marker>
          <c:xVal>
            <c:numRef>
              <c:f>Simulation_June!$A$3:$A$147</c:f>
              <c:numCache>
                <c:formatCode>m/d/yyyy\ h:mm</c:formatCode>
                <c:ptCount val="145"/>
                <c:pt idx="0">
                  <c:v>44734.25</c:v>
                </c:pt>
                <c:pt idx="1">
                  <c:v>44734.253472222219</c:v>
                </c:pt>
                <c:pt idx="2">
                  <c:v>44734.256944444445</c:v>
                </c:pt>
                <c:pt idx="3">
                  <c:v>44734.260416666664</c:v>
                </c:pt>
                <c:pt idx="4">
                  <c:v>44734.263888888891</c:v>
                </c:pt>
                <c:pt idx="5">
                  <c:v>44734.267361111109</c:v>
                </c:pt>
                <c:pt idx="6">
                  <c:v>44734.270833333336</c:v>
                </c:pt>
                <c:pt idx="7">
                  <c:v>44734.274305555555</c:v>
                </c:pt>
                <c:pt idx="8">
                  <c:v>44734.277777777781</c:v>
                </c:pt>
                <c:pt idx="9">
                  <c:v>44734.28125</c:v>
                </c:pt>
                <c:pt idx="10">
                  <c:v>44734.284722222219</c:v>
                </c:pt>
                <c:pt idx="11">
                  <c:v>44734.288194444445</c:v>
                </c:pt>
                <c:pt idx="12">
                  <c:v>44734.291666666664</c:v>
                </c:pt>
                <c:pt idx="13">
                  <c:v>44734.295138888891</c:v>
                </c:pt>
                <c:pt idx="14">
                  <c:v>44734.298611111109</c:v>
                </c:pt>
                <c:pt idx="15">
                  <c:v>44734.302083333336</c:v>
                </c:pt>
                <c:pt idx="16">
                  <c:v>44734.305555555555</c:v>
                </c:pt>
                <c:pt idx="17">
                  <c:v>44734.309027777781</c:v>
                </c:pt>
                <c:pt idx="18">
                  <c:v>44734.3125</c:v>
                </c:pt>
                <c:pt idx="19">
                  <c:v>44734.315972222219</c:v>
                </c:pt>
                <c:pt idx="20">
                  <c:v>44734.319444444445</c:v>
                </c:pt>
                <c:pt idx="21">
                  <c:v>44734.322916666664</c:v>
                </c:pt>
                <c:pt idx="22">
                  <c:v>44734.326388888891</c:v>
                </c:pt>
                <c:pt idx="23">
                  <c:v>44734.329861111109</c:v>
                </c:pt>
                <c:pt idx="24">
                  <c:v>44734.333333333336</c:v>
                </c:pt>
                <c:pt idx="25">
                  <c:v>44734.336805555555</c:v>
                </c:pt>
                <c:pt idx="26">
                  <c:v>44734.340277777781</c:v>
                </c:pt>
                <c:pt idx="27">
                  <c:v>44734.34375</c:v>
                </c:pt>
                <c:pt idx="28">
                  <c:v>44734.347222222219</c:v>
                </c:pt>
                <c:pt idx="29">
                  <c:v>44734.350694444445</c:v>
                </c:pt>
                <c:pt idx="30">
                  <c:v>44734.354166666664</c:v>
                </c:pt>
                <c:pt idx="31">
                  <c:v>44734.357638888891</c:v>
                </c:pt>
                <c:pt idx="32">
                  <c:v>44734.361111111109</c:v>
                </c:pt>
                <c:pt idx="33">
                  <c:v>44734.364583333336</c:v>
                </c:pt>
                <c:pt idx="34">
                  <c:v>44734.368055555555</c:v>
                </c:pt>
                <c:pt idx="35">
                  <c:v>44734.371527777781</c:v>
                </c:pt>
                <c:pt idx="36">
                  <c:v>44734.375</c:v>
                </c:pt>
                <c:pt idx="37">
                  <c:v>44734.378472222219</c:v>
                </c:pt>
                <c:pt idx="38">
                  <c:v>44734.381944444445</c:v>
                </c:pt>
                <c:pt idx="39">
                  <c:v>44734.385416666664</c:v>
                </c:pt>
                <c:pt idx="40">
                  <c:v>44734.388888888891</c:v>
                </c:pt>
                <c:pt idx="41">
                  <c:v>44734.392361111109</c:v>
                </c:pt>
                <c:pt idx="42">
                  <c:v>44734.395833333336</c:v>
                </c:pt>
                <c:pt idx="43">
                  <c:v>44734.399305555555</c:v>
                </c:pt>
                <c:pt idx="44">
                  <c:v>44734.402777777781</c:v>
                </c:pt>
                <c:pt idx="45">
                  <c:v>44734.40625</c:v>
                </c:pt>
                <c:pt idx="46">
                  <c:v>44734.409722222219</c:v>
                </c:pt>
                <c:pt idx="47">
                  <c:v>44734.413194444445</c:v>
                </c:pt>
                <c:pt idx="48">
                  <c:v>44734.416666666664</c:v>
                </c:pt>
                <c:pt idx="49">
                  <c:v>44734.420138888891</c:v>
                </c:pt>
                <c:pt idx="50">
                  <c:v>44734.423611111109</c:v>
                </c:pt>
                <c:pt idx="51">
                  <c:v>44734.427083333336</c:v>
                </c:pt>
                <c:pt idx="52">
                  <c:v>44734.430555555555</c:v>
                </c:pt>
                <c:pt idx="53">
                  <c:v>44734.434027777781</c:v>
                </c:pt>
                <c:pt idx="54">
                  <c:v>44734.4375</c:v>
                </c:pt>
                <c:pt idx="55">
                  <c:v>44734.440972222219</c:v>
                </c:pt>
                <c:pt idx="56">
                  <c:v>44734.444444444445</c:v>
                </c:pt>
                <c:pt idx="57">
                  <c:v>44734.447916666664</c:v>
                </c:pt>
                <c:pt idx="58">
                  <c:v>44734.451388888891</c:v>
                </c:pt>
                <c:pt idx="59">
                  <c:v>44734.454861111109</c:v>
                </c:pt>
                <c:pt idx="60">
                  <c:v>44734.458333333336</c:v>
                </c:pt>
                <c:pt idx="61">
                  <c:v>44734.461805555555</c:v>
                </c:pt>
                <c:pt idx="62">
                  <c:v>44734.465277777781</c:v>
                </c:pt>
                <c:pt idx="63">
                  <c:v>44734.46875</c:v>
                </c:pt>
                <c:pt idx="64">
                  <c:v>44734.472222222219</c:v>
                </c:pt>
                <c:pt idx="65">
                  <c:v>44734.475694444445</c:v>
                </c:pt>
                <c:pt idx="66">
                  <c:v>44734.479166666664</c:v>
                </c:pt>
                <c:pt idx="67">
                  <c:v>44734.482638888891</c:v>
                </c:pt>
                <c:pt idx="68">
                  <c:v>44734.486111111109</c:v>
                </c:pt>
                <c:pt idx="69">
                  <c:v>44734.489583333336</c:v>
                </c:pt>
                <c:pt idx="70">
                  <c:v>44734.493055555555</c:v>
                </c:pt>
                <c:pt idx="71">
                  <c:v>44734.496527777781</c:v>
                </c:pt>
                <c:pt idx="72">
                  <c:v>44734.5</c:v>
                </c:pt>
                <c:pt idx="73">
                  <c:v>44734.503472222219</c:v>
                </c:pt>
                <c:pt idx="74">
                  <c:v>44734.506944444445</c:v>
                </c:pt>
                <c:pt idx="75">
                  <c:v>44734.510416666664</c:v>
                </c:pt>
                <c:pt idx="76">
                  <c:v>44734.513888888891</c:v>
                </c:pt>
                <c:pt idx="77">
                  <c:v>44734.517361111109</c:v>
                </c:pt>
                <c:pt idx="78">
                  <c:v>44734.520833333336</c:v>
                </c:pt>
                <c:pt idx="79">
                  <c:v>44734.524305555555</c:v>
                </c:pt>
                <c:pt idx="80">
                  <c:v>44734.527777777781</c:v>
                </c:pt>
                <c:pt idx="81">
                  <c:v>44734.53125</c:v>
                </c:pt>
                <c:pt idx="82">
                  <c:v>44734.534722222219</c:v>
                </c:pt>
                <c:pt idx="83">
                  <c:v>44734.538194444445</c:v>
                </c:pt>
                <c:pt idx="84">
                  <c:v>44734.541666666664</c:v>
                </c:pt>
                <c:pt idx="85">
                  <c:v>44734.545138888891</c:v>
                </c:pt>
                <c:pt idx="86">
                  <c:v>44734.548611111109</c:v>
                </c:pt>
                <c:pt idx="87">
                  <c:v>44734.552083333336</c:v>
                </c:pt>
                <c:pt idx="88">
                  <c:v>44734.555555555555</c:v>
                </c:pt>
                <c:pt idx="89">
                  <c:v>44734.559027777781</c:v>
                </c:pt>
                <c:pt idx="90">
                  <c:v>44734.5625</c:v>
                </c:pt>
                <c:pt idx="91">
                  <c:v>44734.565972222219</c:v>
                </c:pt>
                <c:pt idx="92">
                  <c:v>44734.569444444445</c:v>
                </c:pt>
                <c:pt idx="93">
                  <c:v>44734.572916666664</c:v>
                </c:pt>
                <c:pt idx="94">
                  <c:v>44734.576388888891</c:v>
                </c:pt>
                <c:pt idx="95">
                  <c:v>44734.579861111109</c:v>
                </c:pt>
                <c:pt idx="96">
                  <c:v>44734.583333333336</c:v>
                </c:pt>
                <c:pt idx="97">
                  <c:v>44734.586805555555</c:v>
                </c:pt>
                <c:pt idx="98">
                  <c:v>44734.590277777781</c:v>
                </c:pt>
                <c:pt idx="99">
                  <c:v>44734.59375</c:v>
                </c:pt>
                <c:pt idx="100">
                  <c:v>44734.597222222219</c:v>
                </c:pt>
                <c:pt idx="101">
                  <c:v>44734.600694444445</c:v>
                </c:pt>
                <c:pt idx="102">
                  <c:v>44734.604166666664</c:v>
                </c:pt>
                <c:pt idx="103">
                  <c:v>44734.607638888891</c:v>
                </c:pt>
                <c:pt idx="104">
                  <c:v>44734.611111111109</c:v>
                </c:pt>
                <c:pt idx="105">
                  <c:v>44734.614583333336</c:v>
                </c:pt>
                <c:pt idx="106">
                  <c:v>44734.618055555555</c:v>
                </c:pt>
                <c:pt idx="107">
                  <c:v>44734.621527777781</c:v>
                </c:pt>
                <c:pt idx="108">
                  <c:v>44734.625</c:v>
                </c:pt>
                <c:pt idx="109">
                  <c:v>44734.628472222219</c:v>
                </c:pt>
                <c:pt idx="110">
                  <c:v>44734.631944444445</c:v>
                </c:pt>
                <c:pt idx="111">
                  <c:v>44734.635416666664</c:v>
                </c:pt>
                <c:pt idx="112">
                  <c:v>44734.638888888891</c:v>
                </c:pt>
                <c:pt idx="113">
                  <c:v>44734.642361111109</c:v>
                </c:pt>
                <c:pt idx="114">
                  <c:v>44734.645833333336</c:v>
                </c:pt>
                <c:pt idx="115">
                  <c:v>44734.649305555555</c:v>
                </c:pt>
                <c:pt idx="116">
                  <c:v>44734.652777777781</c:v>
                </c:pt>
                <c:pt idx="117">
                  <c:v>44734.65625</c:v>
                </c:pt>
                <c:pt idx="118">
                  <c:v>44734.659722222219</c:v>
                </c:pt>
                <c:pt idx="119">
                  <c:v>44734.663194444445</c:v>
                </c:pt>
                <c:pt idx="120">
                  <c:v>44734.666666666664</c:v>
                </c:pt>
                <c:pt idx="121">
                  <c:v>44734.670138888891</c:v>
                </c:pt>
                <c:pt idx="122">
                  <c:v>44734.673611111109</c:v>
                </c:pt>
                <c:pt idx="123">
                  <c:v>44734.677083333336</c:v>
                </c:pt>
                <c:pt idx="124">
                  <c:v>44734.680555555555</c:v>
                </c:pt>
                <c:pt idx="125">
                  <c:v>44734.684027777781</c:v>
                </c:pt>
                <c:pt idx="126">
                  <c:v>44734.6875</c:v>
                </c:pt>
                <c:pt idx="127">
                  <c:v>44734.690972222219</c:v>
                </c:pt>
                <c:pt idx="128">
                  <c:v>44734.694444444445</c:v>
                </c:pt>
                <c:pt idx="129">
                  <c:v>44734.697916666664</c:v>
                </c:pt>
                <c:pt idx="130">
                  <c:v>44734.701388888891</c:v>
                </c:pt>
                <c:pt idx="131">
                  <c:v>44734.704861111109</c:v>
                </c:pt>
                <c:pt idx="132">
                  <c:v>44734.708333333336</c:v>
                </c:pt>
                <c:pt idx="133">
                  <c:v>44734.711805555555</c:v>
                </c:pt>
                <c:pt idx="134">
                  <c:v>44734.715277777781</c:v>
                </c:pt>
                <c:pt idx="135">
                  <c:v>44734.71875</c:v>
                </c:pt>
                <c:pt idx="136">
                  <c:v>44734.722222222219</c:v>
                </c:pt>
                <c:pt idx="137">
                  <c:v>44734.725694444445</c:v>
                </c:pt>
                <c:pt idx="138">
                  <c:v>44734.729166666664</c:v>
                </c:pt>
                <c:pt idx="139">
                  <c:v>44734.732638888891</c:v>
                </c:pt>
                <c:pt idx="140">
                  <c:v>44734.736111111109</c:v>
                </c:pt>
                <c:pt idx="141">
                  <c:v>44734.739583333336</c:v>
                </c:pt>
                <c:pt idx="142">
                  <c:v>44734.743055555555</c:v>
                </c:pt>
                <c:pt idx="143">
                  <c:v>44734.746527777781</c:v>
                </c:pt>
                <c:pt idx="144">
                  <c:v>44734.75</c:v>
                </c:pt>
              </c:numCache>
            </c:numRef>
          </c:xVal>
          <c:yVal>
            <c:numRef>
              <c:f>Simulation_June!$BF$3:$BF$148</c:f>
              <c:numCache>
                <c:formatCode>0.00</c:formatCode>
                <c:ptCount val="146"/>
                <c:pt idx="0">
                  <c:v>0.17560000000000001</c:v>
                </c:pt>
                <c:pt idx="1">
                  <c:v>0.21059999999999901</c:v>
                </c:pt>
                <c:pt idx="2">
                  <c:v>0.24099999999999999</c:v>
                </c:pt>
                <c:pt idx="3">
                  <c:v>0.26979999999999998</c:v>
                </c:pt>
                <c:pt idx="4">
                  <c:v>0.30379999999999902</c:v>
                </c:pt>
                <c:pt idx="5">
                  <c:v>0.33639999999999998</c:v>
                </c:pt>
                <c:pt idx="6">
                  <c:v>0.37459999999999999</c:v>
                </c:pt>
                <c:pt idx="7">
                  <c:v>0.42659999999999998</c:v>
                </c:pt>
                <c:pt idx="8">
                  <c:v>0.503</c:v>
                </c:pt>
                <c:pt idx="9">
                  <c:v>0.58860000000000001</c:v>
                </c:pt>
                <c:pt idx="10">
                  <c:v>0.68700000000000006</c:v>
                </c:pt>
                <c:pt idx="11">
                  <c:v>0.79759999999999998</c:v>
                </c:pt>
                <c:pt idx="12">
                  <c:v>0.92920000000000003</c:v>
                </c:pt>
                <c:pt idx="13">
                  <c:v>1.0904</c:v>
                </c:pt>
                <c:pt idx="14">
                  <c:v>1.2778</c:v>
                </c:pt>
                <c:pt idx="15">
                  <c:v>1.47779999999999</c:v>
                </c:pt>
                <c:pt idx="16">
                  <c:v>1.6930000000000001</c:v>
                </c:pt>
                <c:pt idx="17">
                  <c:v>1.9301999999999999</c:v>
                </c:pt>
                <c:pt idx="18">
                  <c:v>2.101</c:v>
                </c:pt>
                <c:pt idx="19">
                  <c:v>2.3961999999999999</c:v>
                </c:pt>
                <c:pt idx="20">
                  <c:v>2.6381999999999999</c:v>
                </c:pt>
                <c:pt idx="21">
                  <c:v>2.8795999999999999</c:v>
                </c:pt>
                <c:pt idx="22">
                  <c:v>3.0514000000000001</c:v>
                </c:pt>
                <c:pt idx="23">
                  <c:v>3.3834</c:v>
                </c:pt>
                <c:pt idx="24">
                  <c:v>3.6678000000000002</c:v>
                </c:pt>
                <c:pt idx="25">
                  <c:v>3.7959999999999998</c:v>
                </c:pt>
                <c:pt idx="26">
                  <c:v>4.1680000000000001</c:v>
                </c:pt>
                <c:pt idx="27">
                  <c:v>4.4858000000000002</c:v>
                </c:pt>
                <c:pt idx="28">
                  <c:v>4.8119999999999896</c:v>
                </c:pt>
                <c:pt idx="29">
                  <c:v>5.0785999999999998</c:v>
                </c:pt>
                <c:pt idx="30">
                  <c:v>5.3415999999999997</c:v>
                </c:pt>
                <c:pt idx="31">
                  <c:v>5.6715999999999998</c:v>
                </c:pt>
                <c:pt idx="32">
                  <c:v>6.0449999999999999</c:v>
                </c:pt>
                <c:pt idx="33">
                  <c:v>6.2615999999999996</c:v>
                </c:pt>
                <c:pt idx="34">
                  <c:v>6.4116</c:v>
                </c:pt>
                <c:pt idx="35">
                  <c:v>6.5819999999999901</c:v>
                </c:pt>
                <c:pt idx="36">
                  <c:v>6.8468</c:v>
                </c:pt>
                <c:pt idx="37">
                  <c:v>6.7530000000000001</c:v>
                </c:pt>
                <c:pt idx="38">
                  <c:v>6.8162000000000003</c:v>
                </c:pt>
                <c:pt idx="39">
                  <c:v>7.5801999999999996</c:v>
                </c:pt>
                <c:pt idx="40">
                  <c:v>7.5510000000000002</c:v>
                </c:pt>
                <c:pt idx="41">
                  <c:v>7.8757999999999999</c:v>
                </c:pt>
                <c:pt idx="42">
                  <c:v>8.4903999999999993</c:v>
                </c:pt>
                <c:pt idx="43">
                  <c:v>8.5673999999999992</c:v>
                </c:pt>
                <c:pt idx="44">
                  <c:v>8.9870000000000001</c:v>
                </c:pt>
                <c:pt idx="45">
                  <c:v>8.4870000000000001</c:v>
                </c:pt>
                <c:pt idx="46">
                  <c:v>8.8497999999999895</c:v>
                </c:pt>
                <c:pt idx="47">
                  <c:v>8.9328000000000003</c:v>
                </c:pt>
                <c:pt idx="48">
                  <c:v>9.4130000000000003</c:v>
                </c:pt>
                <c:pt idx="49">
                  <c:v>10.075799999999999</c:v>
                </c:pt>
                <c:pt idx="50">
                  <c:v>10.301600000000001</c:v>
                </c:pt>
                <c:pt idx="51">
                  <c:v>10.384399999999999</c:v>
                </c:pt>
                <c:pt idx="52">
                  <c:v>10.6258</c:v>
                </c:pt>
                <c:pt idx="53">
                  <c:v>10.539400000000001</c:v>
                </c:pt>
                <c:pt idx="54">
                  <c:v>10.754799999999999</c:v>
                </c:pt>
                <c:pt idx="55">
                  <c:v>10.555199999999999</c:v>
                </c:pt>
                <c:pt idx="56">
                  <c:v>10.5966</c:v>
                </c:pt>
                <c:pt idx="57">
                  <c:v>10.6282</c:v>
                </c:pt>
                <c:pt idx="58">
                  <c:v>11.3604</c:v>
                </c:pt>
                <c:pt idx="59">
                  <c:v>11.585800000000001</c:v>
                </c:pt>
                <c:pt idx="60">
                  <c:v>11.76</c:v>
                </c:pt>
                <c:pt idx="61">
                  <c:v>11.867599999999999</c:v>
                </c:pt>
                <c:pt idx="62">
                  <c:v>12.0128</c:v>
                </c:pt>
                <c:pt idx="63">
                  <c:v>12.1234</c:v>
                </c:pt>
                <c:pt idx="64">
                  <c:v>12.212199999999999</c:v>
                </c:pt>
                <c:pt idx="65">
                  <c:v>12.2874</c:v>
                </c:pt>
                <c:pt idx="66">
                  <c:v>12.4034</c:v>
                </c:pt>
                <c:pt idx="67">
                  <c:v>12.5246</c:v>
                </c:pt>
                <c:pt idx="68">
                  <c:v>12.6274</c:v>
                </c:pt>
                <c:pt idx="69">
                  <c:v>12.6356</c:v>
                </c:pt>
                <c:pt idx="70">
                  <c:v>12.703799999999999</c:v>
                </c:pt>
                <c:pt idx="71">
                  <c:v>12.8116</c:v>
                </c:pt>
                <c:pt idx="72">
                  <c:v>12.7624</c:v>
                </c:pt>
                <c:pt idx="73">
                  <c:v>12.9034</c:v>
                </c:pt>
                <c:pt idx="74">
                  <c:v>12.976000000000001</c:v>
                </c:pt>
                <c:pt idx="75">
                  <c:v>12.954599999999999</c:v>
                </c:pt>
                <c:pt idx="76">
                  <c:v>13.1395999999999</c:v>
                </c:pt>
                <c:pt idx="77">
                  <c:v>13.3634</c:v>
                </c:pt>
                <c:pt idx="78">
                  <c:v>13.308400000000001</c:v>
                </c:pt>
                <c:pt idx="79">
                  <c:v>13.3056</c:v>
                </c:pt>
                <c:pt idx="80">
                  <c:v>13.4138</c:v>
                </c:pt>
                <c:pt idx="81">
                  <c:v>13.4442</c:v>
                </c:pt>
                <c:pt idx="82">
                  <c:v>13.5076</c:v>
                </c:pt>
                <c:pt idx="83">
                  <c:v>13.473000000000001</c:v>
                </c:pt>
                <c:pt idx="84">
                  <c:v>13.4788</c:v>
                </c:pt>
                <c:pt idx="85">
                  <c:v>13.515199999999901</c:v>
                </c:pt>
                <c:pt idx="86">
                  <c:v>13.4574</c:v>
                </c:pt>
                <c:pt idx="87">
                  <c:v>13.485200000000001</c:v>
                </c:pt>
                <c:pt idx="88">
                  <c:v>13.5572</c:v>
                </c:pt>
                <c:pt idx="89">
                  <c:v>13.432</c:v>
                </c:pt>
                <c:pt idx="90">
                  <c:v>13.462199999999999</c:v>
                </c:pt>
                <c:pt idx="91">
                  <c:v>13.5284</c:v>
                </c:pt>
                <c:pt idx="92">
                  <c:v>13.5006</c:v>
                </c:pt>
                <c:pt idx="93">
                  <c:v>13.490399999999999</c:v>
                </c:pt>
                <c:pt idx="94">
                  <c:v>13.403600000000001</c:v>
                </c:pt>
                <c:pt idx="95">
                  <c:v>13.4206</c:v>
                </c:pt>
                <c:pt idx="96">
                  <c:v>13.303000000000001</c:v>
                </c:pt>
                <c:pt idx="97">
                  <c:v>13.2468</c:v>
                </c:pt>
                <c:pt idx="98">
                  <c:v>13.196400000000001</c:v>
                </c:pt>
                <c:pt idx="99">
                  <c:v>13.152200000000001</c:v>
                </c:pt>
                <c:pt idx="100">
                  <c:v>13.120799999999999</c:v>
                </c:pt>
                <c:pt idx="101">
                  <c:v>13.1434</c:v>
                </c:pt>
                <c:pt idx="102">
                  <c:v>13.066000000000001</c:v>
                </c:pt>
                <c:pt idx="103">
                  <c:v>13.058999999999999</c:v>
                </c:pt>
                <c:pt idx="104">
                  <c:v>12.9582</c:v>
                </c:pt>
                <c:pt idx="105">
                  <c:v>12.843</c:v>
                </c:pt>
                <c:pt idx="106">
                  <c:v>12.8078</c:v>
                </c:pt>
                <c:pt idx="107">
                  <c:v>12.756600000000001</c:v>
                </c:pt>
                <c:pt idx="108">
                  <c:v>12.7544</c:v>
                </c:pt>
                <c:pt idx="109">
                  <c:v>12.5238</c:v>
                </c:pt>
                <c:pt idx="110">
                  <c:v>12.361599999999999</c:v>
                </c:pt>
                <c:pt idx="111">
                  <c:v>12.243</c:v>
                </c:pt>
                <c:pt idx="112">
                  <c:v>12.1028</c:v>
                </c:pt>
                <c:pt idx="113">
                  <c:v>11.928000000000001</c:v>
                </c:pt>
                <c:pt idx="114">
                  <c:v>11.771599999999999</c:v>
                </c:pt>
                <c:pt idx="115">
                  <c:v>11.587199999999999</c:v>
                </c:pt>
                <c:pt idx="116">
                  <c:v>11.456</c:v>
                </c:pt>
                <c:pt idx="117">
                  <c:v>11.448600000000001</c:v>
                </c:pt>
                <c:pt idx="118">
                  <c:v>11.293200000000001</c:v>
                </c:pt>
                <c:pt idx="119">
                  <c:v>11.1364</c:v>
                </c:pt>
                <c:pt idx="120">
                  <c:v>10.9978</c:v>
                </c:pt>
                <c:pt idx="121">
                  <c:v>10.922800000000001</c:v>
                </c:pt>
                <c:pt idx="122">
                  <c:v>10.747400000000001</c:v>
                </c:pt>
                <c:pt idx="123">
                  <c:v>10.664</c:v>
                </c:pt>
                <c:pt idx="124">
                  <c:v>10.5306</c:v>
                </c:pt>
                <c:pt idx="125">
                  <c:v>10.2982</c:v>
                </c:pt>
                <c:pt idx="126">
                  <c:v>10.1052</c:v>
                </c:pt>
                <c:pt idx="127">
                  <c:v>9.9125999999999994</c:v>
                </c:pt>
                <c:pt idx="128">
                  <c:v>9.7172000000000001</c:v>
                </c:pt>
                <c:pt idx="129">
                  <c:v>9.5440000000000005</c:v>
                </c:pt>
                <c:pt idx="130">
                  <c:v>9.4236000000000004</c:v>
                </c:pt>
                <c:pt idx="131">
                  <c:v>9.2213999999999992</c:v>
                </c:pt>
                <c:pt idx="132">
                  <c:v>2.9907999999999899</c:v>
                </c:pt>
                <c:pt idx="133">
                  <c:v>2.1974</c:v>
                </c:pt>
                <c:pt idx="134">
                  <c:v>2.5344000000000002</c:v>
                </c:pt>
                <c:pt idx="135">
                  <c:v>2.6644000000000001</c:v>
                </c:pt>
                <c:pt idx="136">
                  <c:v>2.1833999999999998</c:v>
                </c:pt>
                <c:pt idx="137">
                  <c:v>3.0701999999999998</c:v>
                </c:pt>
                <c:pt idx="138">
                  <c:v>1.9702</c:v>
                </c:pt>
                <c:pt idx="139">
                  <c:v>2.6421999999999901</c:v>
                </c:pt>
                <c:pt idx="140">
                  <c:v>2.4077999999999902</c:v>
                </c:pt>
                <c:pt idx="141">
                  <c:v>1.6637999999999999</c:v>
                </c:pt>
                <c:pt idx="142">
                  <c:v>2.4276</c:v>
                </c:pt>
                <c:pt idx="143">
                  <c:v>1.9278</c:v>
                </c:pt>
                <c:pt idx="144">
                  <c:v>3.1907999999999999</c:v>
                </c:pt>
              </c:numCache>
            </c:numRef>
          </c:yVal>
          <c:smooth val="0"/>
          <c:extLst>
            <c:ext xmlns:c16="http://schemas.microsoft.com/office/drawing/2014/chart" uri="{C3380CC4-5D6E-409C-BE32-E72D297353CC}">
              <c16:uniqueId val="{00000001-EEEA-4FF4-AD07-7236B719415E}"/>
            </c:ext>
          </c:extLst>
        </c:ser>
        <c:ser>
          <c:idx val="5"/>
          <c:order val="2"/>
          <c:tx>
            <c:v>PV</c:v>
          </c:tx>
          <c:spPr>
            <a:ln w="15875">
              <a:solidFill>
                <a:srgbClr val="FFC000"/>
              </a:solidFill>
              <a:prstDash val="dashDot"/>
            </a:ln>
          </c:spPr>
          <c:marker>
            <c:symbol val="none"/>
          </c:marker>
          <c:xVal>
            <c:numRef>
              <c:f>Simulation_June!$A$3:$A$147</c:f>
              <c:numCache>
                <c:formatCode>m/d/yyyy\ h:mm</c:formatCode>
                <c:ptCount val="145"/>
                <c:pt idx="0">
                  <c:v>44734.25</c:v>
                </c:pt>
                <c:pt idx="1">
                  <c:v>44734.253472222219</c:v>
                </c:pt>
                <c:pt idx="2">
                  <c:v>44734.256944444445</c:v>
                </c:pt>
                <c:pt idx="3">
                  <c:v>44734.260416666664</c:v>
                </c:pt>
                <c:pt idx="4">
                  <c:v>44734.263888888891</c:v>
                </c:pt>
                <c:pt idx="5">
                  <c:v>44734.267361111109</c:v>
                </c:pt>
                <c:pt idx="6">
                  <c:v>44734.270833333336</c:v>
                </c:pt>
                <c:pt idx="7">
                  <c:v>44734.274305555555</c:v>
                </c:pt>
                <c:pt idx="8">
                  <c:v>44734.277777777781</c:v>
                </c:pt>
                <c:pt idx="9">
                  <c:v>44734.28125</c:v>
                </c:pt>
                <c:pt idx="10">
                  <c:v>44734.284722222219</c:v>
                </c:pt>
                <c:pt idx="11">
                  <c:v>44734.288194444445</c:v>
                </c:pt>
                <c:pt idx="12">
                  <c:v>44734.291666666664</c:v>
                </c:pt>
                <c:pt idx="13">
                  <c:v>44734.295138888891</c:v>
                </c:pt>
                <c:pt idx="14">
                  <c:v>44734.298611111109</c:v>
                </c:pt>
                <c:pt idx="15">
                  <c:v>44734.302083333336</c:v>
                </c:pt>
                <c:pt idx="16">
                  <c:v>44734.305555555555</c:v>
                </c:pt>
                <c:pt idx="17">
                  <c:v>44734.309027777781</c:v>
                </c:pt>
                <c:pt idx="18">
                  <c:v>44734.3125</c:v>
                </c:pt>
                <c:pt idx="19">
                  <c:v>44734.315972222219</c:v>
                </c:pt>
                <c:pt idx="20">
                  <c:v>44734.319444444445</c:v>
                </c:pt>
                <c:pt idx="21">
                  <c:v>44734.322916666664</c:v>
                </c:pt>
                <c:pt idx="22">
                  <c:v>44734.326388888891</c:v>
                </c:pt>
                <c:pt idx="23">
                  <c:v>44734.329861111109</c:v>
                </c:pt>
                <c:pt idx="24">
                  <c:v>44734.333333333336</c:v>
                </c:pt>
                <c:pt idx="25">
                  <c:v>44734.336805555555</c:v>
                </c:pt>
                <c:pt idx="26">
                  <c:v>44734.340277777781</c:v>
                </c:pt>
                <c:pt idx="27">
                  <c:v>44734.34375</c:v>
                </c:pt>
                <c:pt idx="28">
                  <c:v>44734.347222222219</c:v>
                </c:pt>
                <c:pt idx="29">
                  <c:v>44734.350694444445</c:v>
                </c:pt>
                <c:pt idx="30">
                  <c:v>44734.354166666664</c:v>
                </c:pt>
                <c:pt idx="31">
                  <c:v>44734.357638888891</c:v>
                </c:pt>
                <c:pt idx="32">
                  <c:v>44734.361111111109</c:v>
                </c:pt>
                <c:pt idx="33">
                  <c:v>44734.364583333336</c:v>
                </c:pt>
                <c:pt idx="34">
                  <c:v>44734.368055555555</c:v>
                </c:pt>
                <c:pt idx="35">
                  <c:v>44734.371527777781</c:v>
                </c:pt>
                <c:pt idx="36">
                  <c:v>44734.375</c:v>
                </c:pt>
                <c:pt idx="37">
                  <c:v>44734.378472222219</c:v>
                </c:pt>
                <c:pt idx="38">
                  <c:v>44734.381944444445</c:v>
                </c:pt>
                <c:pt idx="39">
                  <c:v>44734.385416666664</c:v>
                </c:pt>
                <c:pt idx="40">
                  <c:v>44734.388888888891</c:v>
                </c:pt>
                <c:pt idx="41">
                  <c:v>44734.392361111109</c:v>
                </c:pt>
                <c:pt idx="42">
                  <c:v>44734.395833333336</c:v>
                </c:pt>
                <c:pt idx="43">
                  <c:v>44734.399305555555</c:v>
                </c:pt>
                <c:pt idx="44">
                  <c:v>44734.402777777781</c:v>
                </c:pt>
                <c:pt idx="45">
                  <c:v>44734.40625</c:v>
                </c:pt>
                <c:pt idx="46">
                  <c:v>44734.409722222219</c:v>
                </c:pt>
                <c:pt idx="47">
                  <c:v>44734.413194444445</c:v>
                </c:pt>
                <c:pt idx="48">
                  <c:v>44734.416666666664</c:v>
                </c:pt>
                <c:pt idx="49">
                  <c:v>44734.420138888891</c:v>
                </c:pt>
                <c:pt idx="50">
                  <c:v>44734.423611111109</c:v>
                </c:pt>
                <c:pt idx="51">
                  <c:v>44734.427083333336</c:v>
                </c:pt>
                <c:pt idx="52">
                  <c:v>44734.430555555555</c:v>
                </c:pt>
                <c:pt idx="53">
                  <c:v>44734.434027777781</c:v>
                </c:pt>
                <c:pt idx="54">
                  <c:v>44734.4375</c:v>
                </c:pt>
                <c:pt idx="55">
                  <c:v>44734.440972222219</c:v>
                </c:pt>
                <c:pt idx="56">
                  <c:v>44734.444444444445</c:v>
                </c:pt>
                <c:pt idx="57">
                  <c:v>44734.447916666664</c:v>
                </c:pt>
                <c:pt idx="58">
                  <c:v>44734.451388888891</c:v>
                </c:pt>
                <c:pt idx="59">
                  <c:v>44734.454861111109</c:v>
                </c:pt>
                <c:pt idx="60">
                  <c:v>44734.458333333336</c:v>
                </c:pt>
                <c:pt idx="61">
                  <c:v>44734.461805555555</c:v>
                </c:pt>
                <c:pt idx="62">
                  <c:v>44734.465277777781</c:v>
                </c:pt>
                <c:pt idx="63">
                  <c:v>44734.46875</c:v>
                </c:pt>
                <c:pt idx="64">
                  <c:v>44734.472222222219</c:v>
                </c:pt>
                <c:pt idx="65">
                  <c:v>44734.475694444445</c:v>
                </c:pt>
                <c:pt idx="66">
                  <c:v>44734.479166666664</c:v>
                </c:pt>
                <c:pt idx="67">
                  <c:v>44734.482638888891</c:v>
                </c:pt>
                <c:pt idx="68">
                  <c:v>44734.486111111109</c:v>
                </c:pt>
                <c:pt idx="69">
                  <c:v>44734.489583333336</c:v>
                </c:pt>
                <c:pt idx="70">
                  <c:v>44734.493055555555</c:v>
                </c:pt>
                <c:pt idx="71">
                  <c:v>44734.496527777781</c:v>
                </c:pt>
                <c:pt idx="72">
                  <c:v>44734.5</c:v>
                </c:pt>
                <c:pt idx="73">
                  <c:v>44734.503472222219</c:v>
                </c:pt>
                <c:pt idx="74">
                  <c:v>44734.506944444445</c:v>
                </c:pt>
                <c:pt idx="75">
                  <c:v>44734.510416666664</c:v>
                </c:pt>
                <c:pt idx="76">
                  <c:v>44734.513888888891</c:v>
                </c:pt>
                <c:pt idx="77">
                  <c:v>44734.517361111109</c:v>
                </c:pt>
                <c:pt idx="78">
                  <c:v>44734.520833333336</c:v>
                </c:pt>
                <c:pt idx="79">
                  <c:v>44734.524305555555</c:v>
                </c:pt>
                <c:pt idx="80">
                  <c:v>44734.527777777781</c:v>
                </c:pt>
                <c:pt idx="81">
                  <c:v>44734.53125</c:v>
                </c:pt>
                <c:pt idx="82">
                  <c:v>44734.534722222219</c:v>
                </c:pt>
                <c:pt idx="83">
                  <c:v>44734.538194444445</c:v>
                </c:pt>
                <c:pt idx="84">
                  <c:v>44734.541666666664</c:v>
                </c:pt>
                <c:pt idx="85">
                  <c:v>44734.545138888891</c:v>
                </c:pt>
                <c:pt idx="86">
                  <c:v>44734.548611111109</c:v>
                </c:pt>
                <c:pt idx="87">
                  <c:v>44734.552083333336</c:v>
                </c:pt>
                <c:pt idx="88">
                  <c:v>44734.555555555555</c:v>
                </c:pt>
                <c:pt idx="89">
                  <c:v>44734.559027777781</c:v>
                </c:pt>
                <c:pt idx="90">
                  <c:v>44734.5625</c:v>
                </c:pt>
                <c:pt idx="91">
                  <c:v>44734.565972222219</c:v>
                </c:pt>
                <c:pt idx="92">
                  <c:v>44734.569444444445</c:v>
                </c:pt>
                <c:pt idx="93">
                  <c:v>44734.572916666664</c:v>
                </c:pt>
                <c:pt idx="94">
                  <c:v>44734.576388888891</c:v>
                </c:pt>
                <c:pt idx="95">
                  <c:v>44734.579861111109</c:v>
                </c:pt>
                <c:pt idx="96">
                  <c:v>44734.583333333336</c:v>
                </c:pt>
                <c:pt idx="97">
                  <c:v>44734.586805555555</c:v>
                </c:pt>
                <c:pt idx="98">
                  <c:v>44734.590277777781</c:v>
                </c:pt>
                <c:pt idx="99">
                  <c:v>44734.59375</c:v>
                </c:pt>
                <c:pt idx="100">
                  <c:v>44734.597222222219</c:v>
                </c:pt>
                <c:pt idx="101">
                  <c:v>44734.600694444445</c:v>
                </c:pt>
                <c:pt idx="102">
                  <c:v>44734.604166666664</c:v>
                </c:pt>
                <c:pt idx="103">
                  <c:v>44734.607638888891</c:v>
                </c:pt>
                <c:pt idx="104">
                  <c:v>44734.611111111109</c:v>
                </c:pt>
                <c:pt idx="105">
                  <c:v>44734.614583333336</c:v>
                </c:pt>
                <c:pt idx="106">
                  <c:v>44734.618055555555</c:v>
                </c:pt>
                <c:pt idx="107">
                  <c:v>44734.621527777781</c:v>
                </c:pt>
                <c:pt idx="108">
                  <c:v>44734.625</c:v>
                </c:pt>
                <c:pt idx="109">
                  <c:v>44734.628472222219</c:v>
                </c:pt>
                <c:pt idx="110">
                  <c:v>44734.631944444445</c:v>
                </c:pt>
                <c:pt idx="111">
                  <c:v>44734.635416666664</c:v>
                </c:pt>
                <c:pt idx="112">
                  <c:v>44734.638888888891</c:v>
                </c:pt>
                <c:pt idx="113">
                  <c:v>44734.642361111109</c:v>
                </c:pt>
                <c:pt idx="114">
                  <c:v>44734.645833333336</c:v>
                </c:pt>
                <c:pt idx="115">
                  <c:v>44734.649305555555</c:v>
                </c:pt>
                <c:pt idx="116">
                  <c:v>44734.652777777781</c:v>
                </c:pt>
                <c:pt idx="117">
                  <c:v>44734.65625</c:v>
                </c:pt>
                <c:pt idx="118">
                  <c:v>44734.659722222219</c:v>
                </c:pt>
                <c:pt idx="119">
                  <c:v>44734.663194444445</c:v>
                </c:pt>
                <c:pt idx="120">
                  <c:v>44734.666666666664</c:v>
                </c:pt>
                <c:pt idx="121">
                  <c:v>44734.670138888891</c:v>
                </c:pt>
                <c:pt idx="122">
                  <c:v>44734.673611111109</c:v>
                </c:pt>
                <c:pt idx="123">
                  <c:v>44734.677083333336</c:v>
                </c:pt>
                <c:pt idx="124">
                  <c:v>44734.680555555555</c:v>
                </c:pt>
                <c:pt idx="125">
                  <c:v>44734.684027777781</c:v>
                </c:pt>
                <c:pt idx="126">
                  <c:v>44734.6875</c:v>
                </c:pt>
                <c:pt idx="127">
                  <c:v>44734.690972222219</c:v>
                </c:pt>
                <c:pt idx="128">
                  <c:v>44734.694444444445</c:v>
                </c:pt>
                <c:pt idx="129">
                  <c:v>44734.697916666664</c:v>
                </c:pt>
                <c:pt idx="130">
                  <c:v>44734.701388888891</c:v>
                </c:pt>
                <c:pt idx="131">
                  <c:v>44734.704861111109</c:v>
                </c:pt>
                <c:pt idx="132">
                  <c:v>44734.708333333336</c:v>
                </c:pt>
                <c:pt idx="133">
                  <c:v>44734.711805555555</c:v>
                </c:pt>
                <c:pt idx="134">
                  <c:v>44734.715277777781</c:v>
                </c:pt>
                <c:pt idx="135">
                  <c:v>44734.71875</c:v>
                </c:pt>
                <c:pt idx="136">
                  <c:v>44734.722222222219</c:v>
                </c:pt>
                <c:pt idx="137">
                  <c:v>44734.725694444445</c:v>
                </c:pt>
                <c:pt idx="138">
                  <c:v>44734.729166666664</c:v>
                </c:pt>
                <c:pt idx="139">
                  <c:v>44734.732638888891</c:v>
                </c:pt>
                <c:pt idx="140">
                  <c:v>44734.736111111109</c:v>
                </c:pt>
                <c:pt idx="141">
                  <c:v>44734.739583333336</c:v>
                </c:pt>
                <c:pt idx="142">
                  <c:v>44734.743055555555</c:v>
                </c:pt>
                <c:pt idx="143">
                  <c:v>44734.746527777781</c:v>
                </c:pt>
                <c:pt idx="144">
                  <c:v>44734.75</c:v>
                </c:pt>
              </c:numCache>
            </c:numRef>
          </c:xVal>
          <c:yVal>
            <c:numRef>
              <c:f>Simulation_June!$J$3:$J$147</c:f>
              <c:numCache>
                <c:formatCode>General</c:formatCode>
                <c:ptCount val="145"/>
                <c:pt idx="0">
                  <c:v>0.17560000000000001</c:v>
                </c:pt>
                <c:pt idx="1">
                  <c:v>0.21059999999999901</c:v>
                </c:pt>
                <c:pt idx="2">
                  <c:v>0.24099999999999999</c:v>
                </c:pt>
                <c:pt idx="3">
                  <c:v>0.26979999999999998</c:v>
                </c:pt>
                <c:pt idx="4">
                  <c:v>0.30379999999999902</c:v>
                </c:pt>
                <c:pt idx="5">
                  <c:v>0.33639999999999998</c:v>
                </c:pt>
                <c:pt idx="6">
                  <c:v>0.37459999999999999</c:v>
                </c:pt>
                <c:pt idx="7">
                  <c:v>0.42659999999999998</c:v>
                </c:pt>
                <c:pt idx="8">
                  <c:v>0.503</c:v>
                </c:pt>
                <c:pt idx="9">
                  <c:v>0.58860000000000001</c:v>
                </c:pt>
                <c:pt idx="10">
                  <c:v>0.68700000000000006</c:v>
                </c:pt>
                <c:pt idx="11">
                  <c:v>0.79759999999999998</c:v>
                </c:pt>
                <c:pt idx="12">
                  <c:v>0.92920000000000003</c:v>
                </c:pt>
                <c:pt idx="13">
                  <c:v>1.0904</c:v>
                </c:pt>
                <c:pt idx="14">
                  <c:v>1.2778</c:v>
                </c:pt>
                <c:pt idx="15">
                  <c:v>1.47779999999999</c:v>
                </c:pt>
                <c:pt idx="16">
                  <c:v>1.6930000000000001</c:v>
                </c:pt>
                <c:pt idx="17">
                  <c:v>1.9301999999999999</c:v>
                </c:pt>
                <c:pt idx="18">
                  <c:v>2.101</c:v>
                </c:pt>
                <c:pt idx="19">
                  <c:v>2.3961999999999999</c:v>
                </c:pt>
                <c:pt idx="20">
                  <c:v>2.6381999999999999</c:v>
                </c:pt>
                <c:pt idx="21">
                  <c:v>2.8795999999999999</c:v>
                </c:pt>
                <c:pt idx="22">
                  <c:v>3.0514000000000001</c:v>
                </c:pt>
                <c:pt idx="23">
                  <c:v>3.3834</c:v>
                </c:pt>
                <c:pt idx="24">
                  <c:v>3.6678000000000002</c:v>
                </c:pt>
                <c:pt idx="25">
                  <c:v>3.7959999999999998</c:v>
                </c:pt>
                <c:pt idx="26">
                  <c:v>4.1680000000000001</c:v>
                </c:pt>
                <c:pt idx="27">
                  <c:v>4.4858000000000002</c:v>
                </c:pt>
                <c:pt idx="28">
                  <c:v>4.8119999999999896</c:v>
                </c:pt>
                <c:pt idx="29">
                  <c:v>5.0785999999999998</c:v>
                </c:pt>
                <c:pt idx="30">
                  <c:v>5.3415999999999997</c:v>
                </c:pt>
                <c:pt idx="31">
                  <c:v>5.6715999999999998</c:v>
                </c:pt>
                <c:pt idx="32">
                  <c:v>6.0449999999999999</c:v>
                </c:pt>
                <c:pt idx="33">
                  <c:v>6.2615999999999996</c:v>
                </c:pt>
                <c:pt idx="34">
                  <c:v>6.4116</c:v>
                </c:pt>
                <c:pt idx="35">
                  <c:v>6.5819999999999901</c:v>
                </c:pt>
                <c:pt idx="36">
                  <c:v>6.8468</c:v>
                </c:pt>
                <c:pt idx="37">
                  <c:v>6.7530000000000001</c:v>
                </c:pt>
                <c:pt idx="38">
                  <c:v>6.8162000000000003</c:v>
                </c:pt>
                <c:pt idx="39">
                  <c:v>7.5801999999999996</c:v>
                </c:pt>
                <c:pt idx="40">
                  <c:v>7.5510000000000002</c:v>
                </c:pt>
                <c:pt idx="41">
                  <c:v>7.8757999999999999</c:v>
                </c:pt>
                <c:pt idx="42">
                  <c:v>8.4903999999999993</c:v>
                </c:pt>
                <c:pt idx="43">
                  <c:v>8.5673999999999992</c:v>
                </c:pt>
                <c:pt idx="44">
                  <c:v>8.9870000000000001</c:v>
                </c:pt>
                <c:pt idx="45">
                  <c:v>8.4870000000000001</c:v>
                </c:pt>
                <c:pt idx="46">
                  <c:v>8.8497999999999895</c:v>
                </c:pt>
                <c:pt idx="47">
                  <c:v>8.9328000000000003</c:v>
                </c:pt>
                <c:pt idx="48">
                  <c:v>9.4130000000000003</c:v>
                </c:pt>
                <c:pt idx="49">
                  <c:v>10.075799999999999</c:v>
                </c:pt>
                <c:pt idx="50">
                  <c:v>10.301600000000001</c:v>
                </c:pt>
                <c:pt idx="51">
                  <c:v>10.384399999999999</c:v>
                </c:pt>
                <c:pt idx="52">
                  <c:v>10.6258</c:v>
                </c:pt>
                <c:pt idx="53">
                  <c:v>10.539400000000001</c:v>
                </c:pt>
                <c:pt idx="54">
                  <c:v>10.754799999999999</c:v>
                </c:pt>
                <c:pt idx="55">
                  <c:v>10.555199999999999</c:v>
                </c:pt>
                <c:pt idx="56">
                  <c:v>10.5966</c:v>
                </c:pt>
                <c:pt idx="57">
                  <c:v>10.6282</c:v>
                </c:pt>
                <c:pt idx="58">
                  <c:v>11.3604</c:v>
                </c:pt>
                <c:pt idx="59">
                  <c:v>11.585800000000001</c:v>
                </c:pt>
                <c:pt idx="60">
                  <c:v>11.76</c:v>
                </c:pt>
                <c:pt idx="61">
                  <c:v>11.867599999999999</c:v>
                </c:pt>
                <c:pt idx="62">
                  <c:v>12.0128</c:v>
                </c:pt>
                <c:pt idx="63">
                  <c:v>12.1234</c:v>
                </c:pt>
                <c:pt idx="64">
                  <c:v>12.212199999999999</c:v>
                </c:pt>
                <c:pt idx="65">
                  <c:v>12.2874</c:v>
                </c:pt>
                <c:pt idx="66">
                  <c:v>12.4034</c:v>
                </c:pt>
                <c:pt idx="67">
                  <c:v>12.5246</c:v>
                </c:pt>
                <c:pt idx="68">
                  <c:v>12.6274</c:v>
                </c:pt>
                <c:pt idx="69">
                  <c:v>12.6356</c:v>
                </c:pt>
                <c:pt idx="70">
                  <c:v>12.703799999999999</c:v>
                </c:pt>
                <c:pt idx="71">
                  <c:v>12.8116</c:v>
                </c:pt>
                <c:pt idx="72">
                  <c:v>12.7624</c:v>
                </c:pt>
                <c:pt idx="73">
                  <c:v>12.9034</c:v>
                </c:pt>
                <c:pt idx="74">
                  <c:v>12.976000000000001</c:v>
                </c:pt>
                <c:pt idx="75">
                  <c:v>12.954599999999999</c:v>
                </c:pt>
                <c:pt idx="76">
                  <c:v>13.1395999999999</c:v>
                </c:pt>
                <c:pt idx="77">
                  <c:v>13.3634</c:v>
                </c:pt>
                <c:pt idx="78">
                  <c:v>13.308400000000001</c:v>
                </c:pt>
                <c:pt idx="79">
                  <c:v>13.3056</c:v>
                </c:pt>
                <c:pt idx="80">
                  <c:v>13.4138</c:v>
                </c:pt>
                <c:pt idx="81">
                  <c:v>13.4442</c:v>
                </c:pt>
                <c:pt idx="82">
                  <c:v>13.5076</c:v>
                </c:pt>
                <c:pt idx="83">
                  <c:v>13.473000000000001</c:v>
                </c:pt>
                <c:pt idx="84">
                  <c:v>13.4788</c:v>
                </c:pt>
                <c:pt idx="85">
                  <c:v>13.515199999999901</c:v>
                </c:pt>
                <c:pt idx="86">
                  <c:v>13.4574</c:v>
                </c:pt>
                <c:pt idx="87">
                  <c:v>13.485200000000001</c:v>
                </c:pt>
                <c:pt idx="88">
                  <c:v>13.5572</c:v>
                </c:pt>
                <c:pt idx="89">
                  <c:v>13.432</c:v>
                </c:pt>
                <c:pt idx="90">
                  <c:v>13.462199999999999</c:v>
                </c:pt>
                <c:pt idx="91">
                  <c:v>13.5284</c:v>
                </c:pt>
                <c:pt idx="92">
                  <c:v>13.5006</c:v>
                </c:pt>
                <c:pt idx="93">
                  <c:v>13.490399999999999</c:v>
                </c:pt>
                <c:pt idx="94">
                  <c:v>13.403600000000001</c:v>
                </c:pt>
                <c:pt idx="95">
                  <c:v>13.4206</c:v>
                </c:pt>
                <c:pt idx="96">
                  <c:v>13.303000000000001</c:v>
                </c:pt>
                <c:pt idx="97">
                  <c:v>13.2468</c:v>
                </c:pt>
                <c:pt idx="98">
                  <c:v>13.196400000000001</c:v>
                </c:pt>
                <c:pt idx="99">
                  <c:v>13.152200000000001</c:v>
                </c:pt>
                <c:pt idx="100">
                  <c:v>13.120799999999999</c:v>
                </c:pt>
                <c:pt idx="101">
                  <c:v>13.1434</c:v>
                </c:pt>
                <c:pt idx="102">
                  <c:v>13.066000000000001</c:v>
                </c:pt>
                <c:pt idx="103">
                  <c:v>13.058999999999999</c:v>
                </c:pt>
                <c:pt idx="104">
                  <c:v>12.9582</c:v>
                </c:pt>
                <c:pt idx="105">
                  <c:v>12.843</c:v>
                </c:pt>
                <c:pt idx="106">
                  <c:v>12.8078</c:v>
                </c:pt>
                <c:pt idx="107">
                  <c:v>12.756600000000001</c:v>
                </c:pt>
                <c:pt idx="108">
                  <c:v>12.7544</c:v>
                </c:pt>
                <c:pt idx="109">
                  <c:v>12.5238</c:v>
                </c:pt>
                <c:pt idx="110">
                  <c:v>12.361599999999999</c:v>
                </c:pt>
                <c:pt idx="111">
                  <c:v>12.243</c:v>
                </c:pt>
                <c:pt idx="112">
                  <c:v>12.1028</c:v>
                </c:pt>
                <c:pt idx="113">
                  <c:v>11.928000000000001</c:v>
                </c:pt>
                <c:pt idx="114">
                  <c:v>11.771599999999999</c:v>
                </c:pt>
                <c:pt idx="115">
                  <c:v>11.587199999999999</c:v>
                </c:pt>
                <c:pt idx="116">
                  <c:v>11.456</c:v>
                </c:pt>
                <c:pt idx="117">
                  <c:v>11.448600000000001</c:v>
                </c:pt>
                <c:pt idx="118">
                  <c:v>11.293200000000001</c:v>
                </c:pt>
                <c:pt idx="119">
                  <c:v>11.1364</c:v>
                </c:pt>
                <c:pt idx="120">
                  <c:v>10.9978</c:v>
                </c:pt>
                <c:pt idx="121">
                  <c:v>10.922800000000001</c:v>
                </c:pt>
                <c:pt idx="122">
                  <c:v>10.747400000000001</c:v>
                </c:pt>
                <c:pt idx="123">
                  <c:v>10.664</c:v>
                </c:pt>
                <c:pt idx="124">
                  <c:v>10.5306</c:v>
                </c:pt>
                <c:pt idx="125">
                  <c:v>10.2982</c:v>
                </c:pt>
                <c:pt idx="126">
                  <c:v>10.1052</c:v>
                </c:pt>
                <c:pt idx="127">
                  <c:v>9.9125999999999994</c:v>
                </c:pt>
                <c:pt idx="128">
                  <c:v>9.7172000000000001</c:v>
                </c:pt>
                <c:pt idx="129">
                  <c:v>9.5440000000000005</c:v>
                </c:pt>
                <c:pt idx="130">
                  <c:v>9.4236000000000004</c:v>
                </c:pt>
                <c:pt idx="131">
                  <c:v>9.2213999999999992</c:v>
                </c:pt>
                <c:pt idx="132">
                  <c:v>9.0299999999999994</c:v>
                </c:pt>
                <c:pt idx="133">
                  <c:v>8.7994000000000003</c:v>
                </c:pt>
                <c:pt idx="134">
                  <c:v>8.5912000000000006</c:v>
                </c:pt>
                <c:pt idx="135">
                  <c:v>8.3117999999999999</c:v>
                </c:pt>
                <c:pt idx="136">
                  <c:v>8.0725999999999996</c:v>
                </c:pt>
                <c:pt idx="137">
                  <c:v>7.9117999999999897</c:v>
                </c:pt>
                <c:pt idx="138">
                  <c:v>7.7073999999999998</c:v>
                </c:pt>
                <c:pt idx="139">
                  <c:v>7.4867999999999997</c:v>
                </c:pt>
                <c:pt idx="140">
                  <c:v>7.2459999999999898</c:v>
                </c:pt>
                <c:pt idx="141">
                  <c:v>6.9836</c:v>
                </c:pt>
                <c:pt idx="142">
                  <c:v>6.7611999999999997</c:v>
                </c:pt>
                <c:pt idx="143">
                  <c:v>6.5115999999999996</c:v>
                </c:pt>
                <c:pt idx="144">
                  <c:v>6.3095999999999997</c:v>
                </c:pt>
              </c:numCache>
            </c:numRef>
          </c:yVal>
          <c:smooth val="0"/>
          <c:extLst>
            <c:ext xmlns:c16="http://schemas.microsoft.com/office/drawing/2014/chart" uri="{C3380CC4-5D6E-409C-BE32-E72D297353CC}">
              <c16:uniqueId val="{00000002-EEEA-4FF4-AD07-7236B719415E}"/>
            </c:ext>
          </c:extLst>
        </c:ser>
        <c:dLbls>
          <c:showLegendKey val="0"/>
          <c:showVal val="0"/>
          <c:showCatName val="0"/>
          <c:showSerName val="0"/>
          <c:showPercent val="0"/>
          <c:showBubbleSize val="0"/>
        </c:dLbls>
        <c:axId val="588631272"/>
        <c:axId val="588631992"/>
      </c:scatterChart>
      <c:valAx>
        <c:axId val="588631272"/>
        <c:scaling>
          <c:orientation val="minMax"/>
          <c:max val="44734.75"/>
          <c:min val="44734.25"/>
        </c:scaling>
        <c:delete val="0"/>
        <c:axPos val="b"/>
        <c:majorGridlines>
          <c:spPr>
            <a:ln w="9525" cap="flat" cmpd="sng" algn="ctr">
              <a:solidFill>
                <a:schemeClr val="tx1">
                  <a:lumMod val="15000"/>
                  <a:lumOff val="85000"/>
                </a:schemeClr>
              </a:solidFill>
              <a:round/>
            </a:ln>
            <a:effectLst/>
          </c:spPr>
        </c:majorGridlines>
        <c:numFmt formatCode="m/d/yyyy\ h:mm"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8631992"/>
        <c:crosses val="autoZero"/>
        <c:crossBetween val="midCat"/>
        <c:majorUnit val="0.25"/>
      </c:valAx>
      <c:valAx>
        <c:axId val="588631992"/>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a:lstStyle/>
              <a:p>
                <a:pPr>
                  <a:defRPr sz="1400" b="0"/>
                </a:pPr>
                <a:r>
                  <a:rPr lang="en-US" sz="1400" b="0"/>
                  <a:t>Power (kWh)</a:t>
                </a:r>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8631272"/>
        <c:crosses val="autoZero"/>
        <c:crossBetween val="midCat"/>
      </c:valAx>
    </c:plotArea>
    <c:legend>
      <c:legendPos val="b"/>
      <c:overlay val="0"/>
      <c:txPr>
        <a:bodyPr/>
        <a:lstStyle/>
        <a:p>
          <a:pPr>
            <a:defRPr sz="1400"/>
          </a:pPr>
          <a:endParaRPr lang="en-US"/>
        </a:p>
      </c:txPr>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a:pPr>
            <a:r>
              <a:rPr lang="en-US" sz="1600" b="1" i="0" u="none" strike="noStrike" kern="1200" baseline="0">
                <a:solidFill>
                  <a:sysClr val="windowText" lastClr="000000"/>
                </a:solidFill>
              </a:rPr>
              <a:t>22th June </a:t>
            </a:r>
            <a:r>
              <a:rPr lang="en-US" sz="1600"/>
              <a:t>(cnotrolled</a:t>
            </a:r>
            <a:r>
              <a:rPr lang="en-US" sz="1600" baseline="0"/>
              <a:t> OF2</a:t>
            </a:r>
            <a:r>
              <a:rPr lang="en-US" sz="1600"/>
              <a:t>)</a:t>
            </a:r>
          </a:p>
        </c:rich>
      </c:tx>
      <c:overlay val="0"/>
    </c:title>
    <c:autoTitleDeleted val="0"/>
    <c:plotArea>
      <c:layout/>
      <c:scatterChart>
        <c:scatterStyle val="lineMarker"/>
        <c:varyColors val="0"/>
        <c:ser>
          <c:idx val="3"/>
          <c:order val="0"/>
          <c:tx>
            <c:strRef>
              <c:f>Simulation_June!$S$2</c:f>
              <c:strCache>
                <c:ptCount val="1"/>
                <c:pt idx="0">
                  <c:v>EV0 </c:v>
                </c:pt>
              </c:strCache>
            </c:strRef>
          </c:tx>
          <c:spPr>
            <a:ln w="9525" cap="rnd">
              <a:solidFill>
                <a:srgbClr val="92D050"/>
              </a:solidFill>
              <a:round/>
            </a:ln>
            <a:effectLst/>
          </c:spPr>
          <c:marker>
            <c:symbol val="circle"/>
            <c:size val="2"/>
            <c:spPr>
              <a:solidFill>
                <a:srgbClr val="92D050"/>
              </a:solidFill>
              <a:ln>
                <a:solidFill>
                  <a:srgbClr val="92D050"/>
                </a:solidFill>
              </a:ln>
            </c:spPr>
          </c:marker>
          <c:xVal>
            <c:numRef>
              <c:f>Simulation_June!$A$3:$A$147</c:f>
              <c:numCache>
                <c:formatCode>m/d/yyyy\ h:mm</c:formatCode>
                <c:ptCount val="145"/>
                <c:pt idx="0">
                  <c:v>44734.25</c:v>
                </c:pt>
                <c:pt idx="1">
                  <c:v>44734.253472222219</c:v>
                </c:pt>
                <c:pt idx="2">
                  <c:v>44734.256944444445</c:v>
                </c:pt>
                <c:pt idx="3">
                  <c:v>44734.260416666664</c:v>
                </c:pt>
                <c:pt idx="4">
                  <c:v>44734.263888888891</c:v>
                </c:pt>
                <c:pt idx="5">
                  <c:v>44734.267361111109</c:v>
                </c:pt>
                <c:pt idx="6">
                  <c:v>44734.270833333336</c:v>
                </c:pt>
                <c:pt idx="7">
                  <c:v>44734.274305555555</c:v>
                </c:pt>
                <c:pt idx="8">
                  <c:v>44734.277777777781</c:v>
                </c:pt>
                <c:pt idx="9">
                  <c:v>44734.28125</c:v>
                </c:pt>
                <c:pt idx="10">
                  <c:v>44734.284722222219</c:v>
                </c:pt>
                <c:pt idx="11">
                  <c:v>44734.288194444445</c:v>
                </c:pt>
                <c:pt idx="12">
                  <c:v>44734.291666666664</c:v>
                </c:pt>
                <c:pt idx="13">
                  <c:v>44734.295138888891</c:v>
                </c:pt>
                <c:pt idx="14">
                  <c:v>44734.298611111109</c:v>
                </c:pt>
                <c:pt idx="15">
                  <c:v>44734.302083333336</c:v>
                </c:pt>
                <c:pt idx="16">
                  <c:v>44734.305555555555</c:v>
                </c:pt>
                <c:pt idx="17">
                  <c:v>44734.309027777781</c:v>
                </c:pt>
                <c:pt idx="18">
                  <c:v>44734.3125</c:v>
                </c:pt>
                <c:pt idx="19">
                  <c:v>44734.315972222219</c:v>
                </c:pt>
                <c:pt idx="20">
                  <c:v>44734.319444444445</c:v>
                </c:pt>
                <c:pt idx="21">
                  <c:v>44734.322916666664</c:v>
                </c:pt>
                <c:pt idx="22">
                  <c:v>44734.326388888891</c:v>
                </c:pt>
                <c:pt idx="23">
                  <c:v>44734.329861111109</c:v>
                </c:pt>
                <c:pt idx="24">
                  <c:v>44734.333333333336</c:v>
                </c:pt>
                <c:pt idx="25">
                  <c:v>44734.336805555555</c:v>
                </c:pt>
                <c:pt idx="26">
                  <c:v>44734.340277777781</c:v>
                </c:pt>
                <c:pt idx="27">
                  <c:v>44734.34375</c:v>
                </c:pt>
                <c:pt idx="28">
                  <c:v>44734.347222222219</c:v>
                </c:pt>
                <c:pt idx="29">
                  <c:v>44734.350694444445</c:v>
                </c:pt>
                <c:pt idx="30">
                  <c:v>44734.354166666664</c:v>
                </c:pt>
                <c:pt idx="31">
                  <c:v>44734.357638888891</c:v>
                </c:pt>
                <c:pt idx="32">
                  <c:v>44734.361111111109</c:v>
                </c:pt>
                <c:pt idx="33">
                  <c:v>44734.364583333336</c:v>
                </c:pt>
                <c:pt idx="34">
                  <c:v>44734.368055555555</c:v>
                </c:pt>
                <c:pt idx="35">
                  <c:v>44734.371527777781</c:v>
                </c:pt>
                <c:pt idx="36">
                  <c:v>44734.375</c:v>
                </c:pt>
                <c:pt idx="37">
                  <c:v>44734.378472222219</c:v>
                </c:pt>
                <c:pt idx="38">
                  <c:v>44734.381944444445</c:v>
                </c:pt>
                <c:pt idx="39">
                  <c:v>44734.385416666664</c:v>
                </c:pt>
                <c:pt idx="40">
                  <c:v>44734.388888888891</c:v>
                </c:pt>
                <c:pt idx="41">
                  <c:v>44734.392361111109</c:v>
                </c:pt>
                <c:pt idx="42">
                  <c:v>44734.395833333336</c:v>
                </c:pt>
                <c:pt idx="43">
                  <c:v>44734.399305555555</c:v>
                </c:pt>
                <c:pt idx="44">
                  <c:v>44734.402777777781</c:v>
                </c:pt>
                <c:pt idx="45">
                  <c:v>44734.40625</c:v>
                </c:pt>
                <c:pt idx="46">
                  <c:v>44734.409722222219</c:v>
                </c:pt>
                <c:pt idx="47">
                  <c:v>44734.413194444445</c:v>
                </c:pt>
                <c:pt idx="48">
                  <c:v>44734.416666666664</c:v>
                </c:pt>
                <c:pt idx="49">
                  <c:v>44734.420138888891</c:v>
                </c:pt>
                <c:pt idx="50">
                  <c:v>44734.423611111109</c:v>
                </c:pt>
                <c:pt idx="51">
                  <c:v>44734.427083333336</c:v>
                </c:pt>
                <c:pt idx="52">
                  <c:v>44734.430555555555</c:v>
                </c:pt>
                <c:pt idx="53">
                  <c:v>44734.434027777781</c:v>
                </c:pt>
                <c:pt idx="54">
                  <c:v>44734.4375</c:v>
                </c:pt>
                <c:pt idx="55">
                  <c:v>44734.440972222219</c:v>
                </c:pt>
                <c:pt idx="56">
                  <c:v>44734.444444444445</c:v>
                </c:pt>
                <c:pt idx="57">
                  <c:v>44734.447916666664</c:v>
                </c:pt>
                <c:pt idx="58">
                  <c:v>44734.451388888891</c:v>
                </c:pt>
                <c:pt idx="59">
                  <c:v>44734.454861111109</c:v>
                </c:pt>
                <c:pt idx="60">
                  <c:v>44734.458333333336</c:v>
                </c:pt>
                <c:pt idx="61">
                  <c:v>44734.461805555555</c:v>
                </c:pt>
                <c:pt idx="62">
                  <c:v>44734.465277777781</c:v>
                </c:pt>
                <c:pt idx="63">
                  <c:v>44734.46875</c:v>
                </c:pt>
                <c:pt idx="64">
                  <c:v>44734.472222222219</c:v>
                </c:pt>
                <c:pt idx="65">
                  <c:v>44734.475694444445</c:v>
                </c:pt>
                <c:pt idx="66">
                  <c:v>44734.479166666664</c:v>
                </c:pt>
                <c:pt idx="67">
                  <c:v>44734.482638888891</c:v>
                </c:pt>
                <c:pt idx="68">
                  <c:v>44734.486111111109</c:v>
                </c:pt>
                <c:pt idx="69">
                  <c:v>44734.489583333336</c:v>
                </c:pt>
                <c:pt idx="70">
                  <c:v>44734.493055555555</c:v>
                </c:pt>
                <c:pt idx="71">
                  <c:v>44734.496527777781</c:v>
                </c:pt>
                <c:pt idx="72">
                  <c:v>44734.5</c:v>
                </c:pt>
                <c:pt idx="73">
                  <c:v>44734.503472222219</c:v>
                </c:pt>
                <c:pt idx="74">
                  <c:v>44734.506944444445</c:v>
                </c:pt>
                <c:pt idx="75">
                  <c:v>44734.510416666664</c:v>
                </c:pt>
                <c:pt idx="76">
                  <c:v>44734.513888888891</c:v>
                </c:pt>
                <c:pt idx="77">
                  <c:v>44734.517361111109</c:v>
                </c:pt>
                <c:pt idx="78">
                  <c:v>44734.520833333336</c:v>
                </c:pt>
                <c:pt idx="79">
                  <c:v>44734.524305555555</c:v>
                </c:pt>
                <c:pt idx="80">
                  <c:v>44734.527777777781</c:v>
                </c:pt>
                <c:pt idx="81">
                  <c:v>44734.53125</c:v>
                </c:pt>
                <c:pt idx="82">
                  <c:v>44734.534722222219</c:v>
                </c:pt>
                <c:pt idx="83">
                  <c:v>44734.538194444445</c:v>
                </c:pt>
                <c:pt idx="84">
                  <c:v>44734.541666666664</c:v>
                </c:pt>
                <c:pt idx="85">
                  <c:v>44734.545138888891</c:v>
                </c:pt>
                <c:pt idx="86">
                  <c:v>44734.548611111109</c:v>
                </c:pt>
                <c:pt idx="87">
                  <c:v>44734.552083333336</c:v>
                </c:pt>
                <c:pt idx="88">
                  <c:v>44734.555555555555</c:v>
                </c:pt>
                <c:pt idx="89">
                  <c:v>44734.559027777781</c:v>
                </c:pt>
                <c:pt idx="90">
                  <c:v>44734.5625</c:v>
                </c:pt>
                <c:pt idx="91">
                  <c:v>44734.565972222219</c:v>
                </c:pt>
                <c:pt idx="92">
                  <c:v>44734.569444444445</c:v>
                </c:pt>
                <c:pt idx="93">
                  <c:v>44734.572916666664</c:v>
                </c:pt>
                <c:pt idx="94">
                  <c:v>44734.576388888891</c:v>
                </c:pt>
                <c:pt idx="95">
                  <c:v>44734.579861111109</c:v>
                </c:pt>
                <c:pt idx="96">
                  <c:v>44734.583333333336</c:v>
                </c:pt>
                <c:pt idx="97">
                  <c:v>44734.586805555555</c:v>
                </c:pt>
                <c:pt idx="98">
                  <c:v>44734.590277777781</c:v>
                </c:pt>
                <c:pt idx="99">
                  <c:v>44734.59375</c:v>
                </c:pt>
                <c:pt idx="100">
                  <c:v>44734.597222222219</c:v>
                </c:pt>
                <c:pt idx="101">
                  <c:v>44734.600694444445</c:v>
                </c:pt>
                <c:pt idx="102">
                  <c:v>44734.604166666664</c:v>
                </c:pt>
                <c:pt idx="103">
                  <c:v>44734.607638888891</c:v>
                </c:pt>
                <c:pt idx="104">
                  <c:v>44734.611111111109</c:v>
                </c:pt>
                <c:pt idx="105">
                  <c:v>44734.614583333336</c:v>
                </c:pt>
                <c:pt idx="106">
                  <c:v>44734.618055555555</c:v>
                </c:pt>
                <c:pt idx="107">
                  <c:v>44734.621527777781</c:v>
                </c:pt>
                <c:pt idx="108">
                  <c:v>44734.625</c:v>
                </c:pt>
                <c:pt idx="109">
                  <c:v>44734.628472222219</c:v>
                </c:pt>
                <c:pt idx="110">
                  <c:v>44734.631944444445</c:v>
                </c:pt>
                <c:pt idx="111">
                  <c:v>44734.635416666664</c:v>
                </c:pt>
                <c:pt idx="112">
                  <c:v>44734.638888888891</c:v>
                </c:pt>
                <c:pt idx="113">
                  <c:v>44734.642361111109</c:v>
                </c:pt>
                <c:pt idx="114">
                  <c:v>44734.645833333336</c:v>
                </c:pt>
                <c:pt idx="115">
                  <c:v>44734.649305555555</c:v>
                </c:pt>
                <c:pt idx="116">
                  <c:v>44734.652777777781</c:v>
                </c:pt>
                <c:pt idx="117">
                  <c:v>44734.65625</c:v>
                </c:pt>
                <c:pt idx="118">
                  <c:v>44734.659722222219</c:v>
                </c:pt>
                <c:pt idx="119">
                  <c:v>44734.663194444445</c:v>
                </c:pt>
                <c:pt idx="120">
                  <c:v>44734.666666666664</c:v>
                </c:pt>
                <c:pt idx="121">
                  <c:v>44734.670138888891</c:v>
                </c:pt>
                <c:pt idx="122">
                  <c:v>44734.673611111109</c:v>
                </c:pt>
                <c:pt idx="123">
                  <c:v>44734.677083333336</c:v>
                </c:pt>
                <c:pt idx="124">
                  <c:v>44734.680555555555</c:v>
                </c:pt>
                <c:pt idx="125">
                  <c:v>44734.684027777781</c:v>
                </c:pt>
                <c:pt idx="126">
                  <c:v>44734.6875</c:v>
                </c:pt>
                <c:pt idx="127">
                  <c:v>44734.690972222219</c:v>
                </c:pt>
                <c:pt idx="128">
                  <c:v>44734.694444444445</c:v>
                </c:pt>
                <c:pt idx="129">
                  <c:v>44734.697916666664</c:v>
                </c:pt>
                <c:pt idx="130">
                  <c:v>44734.701388888891</c:v>
                </c:pt>
                <c:pt idx="131">
                  <c:v>44734.704861111109</c:v>
                </c:pt>
                <c:pt idx="132">
                  <c:v>44734.708333333336</c:v>
                </c:pt>
                <c:pt idx="133">
                  <c:v>44734.711805555555</c:v>
                </c:pt>
                <c:pt idx="134">
                  <c:v>44734.715277777781</c:v>
                </c:pt>
                <c:pt idx="135">
                  <c:v>44734.71875</c:v>
                </c:pt>
                <c:pt idx="136">
                  <c:v>44734.722222222219</c:v>
                </c:pt>
                <c:pt idx="137">
                  <c:v>44734.725694444445</c:v>
                </c:pt>
                <c:pt idx="138">
                  <c:v>44734.729166666664</c:v>
                </c:pt>
                <c:pt idx="139">
                  <c:v>44734.732638888891</c:v>
                </c:pt>
                <c:pt idx="140">
                  <c:v>44734.736111111109</c:v>
                </c:pt>
                <c:pt idx="141">
                  <c:v>44734.739583333336</c:v>
                </c:pt>
                <c:pt idx="142">
                  <c:v>44734.743055555555</c:v>
                </c:pt>
                <c:pt idx="143">
                  <c:v>44734.746527777781</c:v>
                </c:pt>
                <c:pt idx="144">
                  <c:v>44734.75</c:v>
                </c:pt>
              </c:numCache>
            </c:numRef>
          </c:xVal>
          <c:yVal>
            <c:numRef>
              <c:f>Simulation_June!$AQ$3:$AQ$147</c:f>
              <c:numCache>
                <c:formatCode>General</c:formatCode>
                <c:ptCount val="14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2.7881359999999997</c:v>
                </c:pt>
                <c:pt idx="61">
                  <c:v>2.9079880000000005</c:v>
                </c:pt>
                <c:pt idx="62">
                  <c:v>2.8259840000000001</c:v>
                </c:pt>
                <c:pt idx="63">
                  <c:v>2.9016799999999994</c:v>
                </c:pt>
                <c:pt idx="64">
                  <c:v>2.236186</c:v>
                </c:pt>
                <c:pt idx="65">
                  <c:v>2.6745919999999996</c:v>
                </c:pt>
                <c:pt idx="66">
                  <c:v>3.3905499999999997</c:v>
                </c:pt>
                <c:pt idx="67">
                  <c:v>3.951962</c:v>
                </c:pt>
                <c:pt idx="68">
                  <c:v>4.2578999999999994</c:v>
                </c:pt>
                <c:pt idx="69">
                  <c:v>4.160126</c:v>
                </c:pt>
                <c:pt idx="70">
                  <c:v>3.8951899999999995</c:v>
                </c:pt>
                <c:pt idx="71">
                  <c:v>3.9267299999999996</c:v>
                </c:pt>
                <c:pt idx="72">
                  <c:v>6.1566079999999994</c:v>
                </c:pt>
                <c:pt idx="73">
                  <c:v>6.1566079999999994</c:v>
                </c:pt>
                <c:pt idx="74">
                  <c:v>6.1597619999999997</c:v>
                </c:pt>
                <c:pt idx="75">
                  <c:v>6.1566079999999994</c:v>
                </c:pt>
                <c:pt idx="76">
                  <c:v>6.153454</c:v>
                </c:pt>
                <c:pt idx="77">
                  <c:v>6.153454</c:v>
                </c:pt>
                <c:pt idx="78">
                  <c:v>6.0588340000000001</c:v>
                </c:pt>
                <c:pt idx="79">
                  <c:v>6.1408379999999987</c:v>
                </c:pt>
                <c:pt idx="80">
                  <c:v>6.1597619999999997</c:v>
                </c:pt>
                <c:pt idx="81">
                  <c:v>6.1629160000000001</c:v>
                </c:pt>
                <c:pt idx="82">
                  <c:v>6.1660699999999995</c:v>
                </c:pt>
                <c:pt idx="83">
                  <c:v>6.1660699999999995</c:v>
                </c:pt>
                <c:pt idx="84">
                  <c:v>6.2070719999999993</c:v>
                </c:pt>
                <c:pt idx="85">
                  <c:v>6.1849939999999997</c:v>
                </c:pt>
                <c:pt idx="86">
                  <c:v>6.1913019999999994</c:v>
                </c:pt>
                <c:pt idx="87">
                  <c:v>6.188148</c:v>
                </c:pt>
                <c:pt idx="88">
                  <c:v>6.1849939999999997</c:v>
                </c:pt>
                <c:pt idx="89">
                  <c:v>6.1849939999999997</c:v>
                </c:pt>
                <c:pt idx="90">
                  <c:v>6.188148</c:v>
                </c:pt>
                <c:pt idx="91">
                  <c:v>6.1944559999999997</c:v>
                </c:pt>
                <c:pt idx="92">
                  <c:v>6.1944559999999997</c:v>
                </c:pt>
                <c:pt idx="93">
                  <c:v>6.1913019999999994</c:v>
                </c:pt>
                <c:pt idx="94">
                  <c:v>6.1944559999999997</c:v>
                </c:pt>
                <c:pt idx="95">
                  <c:v>6.1818400000000011</c:v>
                </c:pt>
                <c:pt idx="96">
                  <c:v>6.1818400000000011</c:v>
                </c:pt>
                <c:pt idx="97">
                  <c:v>6.1818400000000011</c:v>
                </c:pt>
                <c:pt idx="98">
                  <c:v>6.1818400000000011</c:v>
                </c:pt>
                <c:pt idx="99">
                  <c:v>6.1849939999999997</c:v>
                </c:pt>
                <c:pt idx="100">
                  <c:v>6.1849939999999997</c:v>
                </c:pt>
                <c:pt idx="101">
                  <c:v>6.1818400000000011</c:v>
                </c:pt>
                <c:pt idx="102">
                  <c:v>6.1818400000000011</c:v>
                </c:pt>
                <c:pt idx="103">
                  <c:v>6.1818400000000011</c:v>
                </c:pt>
                <c:pt idx="104">
                  <c:v>6.1818400000000011</c:v>
                </c:pt>
                <c:pt idx="105">
                  <c:v>6.1849939999999997</c:v>
                </c:pt>
                <c:pt idx="106">
                  <c:v>6.1849939999999997</c:v>
                </c:pt>
                <c:pt idx="107">
                  <c:v>6.178685999999999</c:v>
                </c:pt>
                <c:pt idx="108">
                  <c:v>6.1660699999999995</c:v>
                </c:pt>
                <c:pt idx="109">
                  <c:v>6.1597619999999997</c:v>
                </c:pt>
                <c:pt idx="110">
                  <c:v>6.1660699999999995</c:v>
                </c:pt>
                <c:pt idx="111">
                  <c:v>6.1692239999999989</c:v>
                </c:pt>
                <c:pt idx="112">
                  <c:v>6.1660699999999995</c:v>
                </c:pt>
                <c:pt idx="113">
                  <c:v>6.1660699999999995</c:v>
                </c:pt>
                <c:pt idx="114">
                  <c:v>6.1660699999999995</c:v>
                </c:pt>
                <c:pt idx="115">
                  <c:v>6.1660699999999995</c:v>
                </c:pt>
                <c:pt idx="116">
                  <c:v>6.1660699999999995</c:v>
                </c:pt>
                <c:pt idx="117">
                  <c:v>6.1660699999999995</c:v>
                </c:pt>
                <c:pt idx="118">
                  <c:v>6.1660699999999995</c:v>
                </c:pt>
                <c:pt idx="119">
                  <c:v>6.1660699999999995</c:v>
                </c:pt>
                <c:pt idx="120">
                  <c:v>4.2768239999999995</c:v>
                </c:pt>
                <c:pt idx="121">
                  <c:v>4.1065079999999998</c:v>
                </c:pt>
                <c:pt idx="122">
                  <c:v>4.056044</c:v>
                </c:pt>
                <c:pt idx="123">
                  <c:v>4.2263599999999997</c:v>
                </c:pt>
                <c:pt idx="124">
                  <c:v>3.7721840000000002</c:v>
                </c:pt>
                <c:pt idx="125">
                  <c:v>3.4031659999999997</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numCache>
            </c:numRef>
          </c:yVal>
          <c:smooth val="0"/>
          <c:extLst>
            <c:ext xmlns:c16="http://schemas.microsoft.com/office/drawing/2014/chart" uri="{C3380CC4-5D6E-409C-BE32-E72D297353CC}">
              <c16:uniqueId val="{00000000-CE93-4672-9854-EF5F425E14E3}"/>
            </c:ext>
          </c:extLst>
        </c:ser>
        <c:ser>
          <c:idx val="1"/>
          <c:order val="1"/>
          <c:tx>
            <c:strRef>
              <c:f>Simulation_June!$AA$2</c:f>
              <c:strCache>
                <c:ptCount val="1"/>
                <c:pt idx="0">
                  <c:v>EV1 </c:v>
                </c:pt>
              </c:strCache>
            </c:strRef>
          </c:tx>
          <c:spPr>
            <a:ln w="9525"/>
          </c:spPr>
          <c:marker>
            <c:symbol val="circle"/>
            <c:size val="2"/>
            <c:spPr>
              <a:ln w="6350"/>
            </c:spPr>
          </c:marker>
          <c:dPt>
            <c:idx val="107"/>
            <c:marker>
              <c:spPr>
                <a:ln w="9525"/>
              </c:spPr>
            </c:marker>
            <c:bubble3D val="0"/>
            <c:extLst>
              <c:ext xmlns:c16="http://schemas.microsoft.com/office/drawing/2014/chart" uri="{C3380CC4-5D6E-409C-BE32-E72D297353CC}">
                <c16:uniqueId val="{00000001-CE93-4672-9854-EF5F425E14E3}"/>
              </c:ext>
            </c:extLst>
          </c:dPt>
          <c:xVal>
            <c:numRef>
              <c:f>Simulation_June!$A$3:$A$147</c:f>
              <c:numCache>
                <c:formatCode>m/d/yyyy\ h:mm</c:formatCode>
                <c:ptCount val="145"/>
                <c:pt idx="0">
                  <c:v>44734.25</c:v>
                </c:pt>
                <c:pt idx="1">
                  <c:v>44734.253472222219</c:v>
                </c:pt>
                <c:pt idx="2">
                  <c:v>44734.256944444445</c:v>
                </c:pt>
                <c:pt idx="3">
                  <c:v>44734.260416666664</c:v>
                </c:pt>
                <c:pt idx="4">
                  <c:v>44734.263888888891</c:v>
                </c:pt>
                <c:pt idx="5">
                  <c:v>44734.267361111109</c:v>
                </c:pt>
                <c:pt idx="6">
                  <c:v>44734.270833333336</c:v>
                </c:pt>
                <c:pt idx="7">
                  <c:v>44734.274305555555</c:v>
                </c:pt>
                <c:pt idx="8">
                  <c:v>44734.277777777781</c:v>
                </c:pt>
                <c:pt idx="9">
                  <c:v>44734.28125</c:v>
                </c:pt>
                <c:pt idx="10">
                  <c:v>44734.284722222219</c:v>
                </c:pt>
                <c:pt idx="11">
                  <c:v>44734.288194444445</c:v>
                </c:pt>
                <c:pt idx="12">
                  <c:v>44734.291666666664</c:v>
                </c:pt>
                <c:pt idx="13">
                  <c:v>44734.295138888891</c:v>
                </c:pt>
                <c:pt idx="14">
                  <c:v>44734.298611111109</c:v>
                </c:pt>
                <c:pt idx="15">
                  <c:v>44734.302083333336</c:v>
                </c:pt>
                <c:pt idx="16">
                  <c:v>44734.305555555555</c:v>
                </c:pt>
                <c:pt idx="17">
                  <c:v>44734.309027777781</c:v>
                </c:pt>
                <c:pt idx="18">
                  <c:v>44734.3125</c:v>
                </c:pt>
                <c:pt idx="19">
                  <c:v>44734.315972222219</c:v>
                </c:pt>
                <c:pt idx="20">
                  <c:v>44734.319444444445</c:v>
                </c:pt>
                <c:pt idx="21">
                  <c:v>44734.322916666664</c:v>
                </c:pt>
                <c:pt idx="22">
                  <c:v>44734.326388888891</c:v>
                </c:pt>
                <c:pt idx="23">
                  <c:v>44734.329861111109</c:v>
                </c:pt>
                <c:pt idx="24">
                  <c:v>44734.333333333336</c:v>
                </c:pt>
                <c:pt idx="25">
                  <c:v>44734.336805555555</c:v>
                </c:pt>
                <c:pt idx="26">
                  <c:v>44734.340277777781</c:v>
                </c:pt>
                <c:pt idx="27">
                  <c:v>44734.34375</c:v>
                </c:pt>
                <c:pt idx="28">
                  <c:v>44734.347222222219</c:v>
                </c:pt>
                <c:pt idx="29">
                  <c:v>44734.350694444445</c:v>
                </c:pt>
                <c:pt idx="30">
                  <c:v>44734.354166666664</c:v>
                </c:pt>
                <c:pt idx="31">
                  <c:v>44734.357638888891</c:v>
                </c:pt>
                <c:pt idx="32">
                  <c:v>44734.361111111109</c:v>
                </c:pt>
                <c:pt idx="33">
                  <c:v>44734.364583333336</c:v>
                </c:pt>
                <c:pt idx="34">
                  <c:v>44734.368055555555</c:v>
                </c:pt>
                <c:pt idx="35">
                  <c:v>44734.371527777781</c:v>
                </c:pt>
                <c:pt idx="36">
                  <c:v>44734.375</c:v>
                </c:pt>
                <c:pt idx="37">
                  <c:v>44734.378472222219</c:v>
                </c:pt>
                <c:pt idx="38">
                  <c:v>44734.381944444445</c:v>
                </c:pt>
                <c:pt idx="39">
                  <c:v>44734.385416666664</c:v>
                </c:pt>
                <c:pt idx="40">
                  <c:v>44734.388888888891</c:v>
                </c:pt>
                <c:pt idx="41">
                  <c:v>44734.392361111109</c:v>
                </c:pt>
                <c:pt idx="42">
                  <c:v>44734.395833333336</c:v>
                </c:pt>
                <c:pt idx="43">
                  <c:v>44734.399305555555</c:v>
                </c:pt>
                <c:pt idx="44">
                  <c:v>44734.402777777781</c:v>
                </c:pt>
                <c:pt idx="45">
                  <c:v>44734.40625</c:v>
                </c:pt>
                <c:pt idx="46">
                  <c:v>44734.409722222219</c:v>
                </c:pt>
                <c:pt idx="47">
                  <c:v>44734.413194444445</c:v>
                </c:pt>
                <c:pt idx="48">
                  <c:v>44734.416666666664</c:v>
                </c:pt>
                <c:pt idx="49">
                  <c:v>44734.420138888891</c:v>
                </c:pt>
                <c:pt idx="50">
                  <c:v>44734.423611111109</c:v>
                </c:pt>
                <c:pt idx="51">
                  <c:v>44734.427083333336</c:v>
                </c:pt>
                <c:pt idx="52">
                  <c:v>44734.430555555555</c:v>
                </c:pt>
                <c:pt idx="53">
                  <c:v>44734.434027777781</c:v>
                </c:pt>
                <c:pt idx="54">
                  <c:v>44734.4375</c:v>
                </c:pt>
                <c:pt idx="55">
                  <c:v>44734.440972222219</c:v>
                </c:pt>
                <c:pt idx="56">
                  <c:v>44734.444444444445</c:v>
                </c:pt>
                <c:pt idx="57">
                  <c:v>44734.447916666664</c:v>
                </c:pt>
                <c:pt idx="58">
                  <c:v>44734.451388888891</c:v>
                </c:pt>
                <c:pt idx="59">
                  <c:v>44734.454861111109</c:v>
                </c:pt>
                <c:pt idx="60">
                  <c:v>44734.458333333336</c:v>
                </c:pt>
                <c:pt idx="61">
                  <c:v>44734.461805555555</c:v>
                </c:pt>
                <c:pt idx="62">
                  <c:v>44734.465277777781</c:v>
                </c:pt>
                <c:pt idx="63">
                  <c:v>44734.46875</c:v>
                </c:pt>
                <c:pt idx="64">
                  <c:v>44734.472222222219</c:v>
                </c:pt>
                <c:pt idx="65">
                  <c:v>44734.475694444445</c:v>
                </c:pt>
                <c:pt idx="66">
                  <c:v>44734.479166666664</c:v>
                </c:pt>
                <c:pt idx="67">
                  <c:v>44734.482638888891</c:v>
                </c:pt>
                <c:pt idx="68">
                  <c:v>44734.486111111109</c:v>
                </c:pt>
                <c:pt idx="69">
                  <c:v>44734.489583333336</c:v>
                </c:pt>
                <c:pt idx="70">
                  <c:v>44734.493055555555</c:v>
                </c:pt>
                <c:pt idx="71">
                  <c:v>44734.496527777781</c:v>
                </c:pt>
                <c:pt idx="72">
                  <c:v>44734.5</c:v>
                </c:pt>
                <c:pt idx="73">
                  <c:v>44734.503472222219</c:v>
                </c:pt>
                <c:pt idx="74">
                  <c:v>44734.506944444445</c:v>
                </c:pt>
                <c:pt idx="75">
                  <c:v>44734.510416666664</c:v>
                </c:pt>
                <c:pt idx="76">
                  <c:v>44734.513888888891</c:v>
                </c:pt>
                <c:pt idx="77">
                  <c:v>44734.517361111109</c:v>
                </c:pt>
                <c:pt idx="78">
                  <c:v>44734.520833333336</c:v>
                </c:pt>
                <c:pt idx="79">
                  <c:v>44734.524305555555</c:v>
                </c:pt>
                <c:pt idx="80">
                  <c:v>44734.527777777781</c:v>
                </c:pt>
                <c:pt idx="81">
                  <c:v>44734.53125</c:v>
                </c:pt>
                <c:pt idx="82">
                  <c:v>44734.534722222219</c:v>
                </c:pt>
                <c:pt idx="83">
                  <c:v>44734.538194444445</c:v>
                </c:pt>
                <c:pt idx="84">
                  <c:v>44734.541666666664</c:v>
                </c:pt>
                <c:pt idx="85">
                  <c:v>44734.545138888891</c:v>
                </c:pt>
                <c:pt idx="86">
                  <c:v>44734.548611111109</c:v>
                </c:pt>
                <c:pt idx="87">
                  <c:v>44734.552083333336</c:v>
                </c:pt>
                <c:pt idx="88">
                  <c:v>44734.555555555555</c:v>
                </c:pt>
                <c:pt idx="89">
                  <c:v>44734.559027777781</c:v>
                </c:pt>
                <c:pt idx="90">
                  <c:v>44734.5625</c:v>
                </c:pt>
                <c:pt idx="91">
                  <c:v>44734.565972222219</c:v>
                </c:pt>
                <c:pt idx="92">
                  <c:v>44734.569444444445</c:v>
                </c:pt>
                <c:pt idx="93">
                  <c:v>44734.572916666664</c:v>
                </c:pt>
                <c:pt idx="94">
                  <c:v>44734.576388888891</c:v>
                </c:pt>
                <c:pt idx="95">
                  <c:v>44734.579861111109</c:v>
                </c:pt>
                <c:pt idx="96">
                  <c:v>44734.583333333336</c:v>
                </c:pt>
                <c:pt idx="97">
                  <c:v>44734.586805555555</c:v>
                </c:pt>
                <c:pt idx="98">
                  <c:v>44734.590277777781</c:v>
                </c:pt>
                <c:pt idx="99">
                  <c:v>44734.59375</c:v>
                </c:pt>
                <c:pt idx="100">
                  <c:v>44734.597222222219</c:v>
                </c:pt>
                <c:pt idx="101">
                  <c:v>44734.600694444445</c:v>
                </c:pt>
                <c:pt idx="102">
                  <c:v>44734.604166666664</c:v>
                </c:pt>
                <c:pt idx="103">
                  <c:v>44734.607638888891</c:v>
                </c:pt>
                <c:pt idx="104">
                  <c:v>44734.611111111109</c:v>
                </c:pt>
                <c:pt idx="105">
                  <c:v>44734.614583333336</c:v>
                </c:pt>
                <c:pt idx="106">
                  <c:v>44734.618055555555</c:v>
                </c:pt>
                <c:pt idx="107">
                  <c:v>44734.621527777781</c:v>
                </c:pt>
                <c:pt idx="108">
                  <c:v>44734.625</c:v>
                </c:pt>
                <c:pt idx="109">
                  <c:v>44734.628472222219</c:v>
                </c:pt>
                <c:pt idx="110">
                  <c:v>44734.631944444445</c:v>
                </c:pt>
                <c:pt idx="111">
                  <c:v>44734.635416666664</c:v>
                </c:pt>
                <c:pt idx="112">
                  <c:v>44734.638888888891</c:v>
                </c:pt>
                <c:pt idx="113">
                  <c:v>44734.642361111109</c:v>
                </c:pt>
                <c:pt idx="114">
                  <c:v>44734.645833333336</c:v>
                </c:pt>
                <c:pt idx="115">
                  <c:v>44734.649305555555</c:v>
                </c:pt>
                <c:pt idx="116">
                  <c:v>44734.652777777781</c:v>
                </c:pt>
                <c:pt idx="117">
                  <c:v>44734.65625</c:v>
                </c:pt>
                <c:pt idx="118">
                  <c:v>44734.659722222219</c:v>
                </c:pt>
                <c:pt idx="119">
                  <c:v>44734.663194444445</c:v>
                </c:pt>
                <c:pt idx="120">
                  <c:v>44734.666666666664</c:v>
                </c:pt>
                <c:pt idx="121">
                  <c:v>44734.670138888891</c:v>
                </c:pt>
                <c:pt idx="122">
                  <c:v>44734.673611111109</c:v>
                </c:pt>
                <c:pt idx="123">
                  <c:v>44734.677083333336</c:v>
                </c:pt>
                <c:pt idx="124">
                  <c:v>44734.680555555555</c:v>
                </c:pt>
                <c:pt idx="125">
                  <c:v>44734.684027777781</c:v>
                </c:pt>
                <c:pt idx="126">
                  <c:v>44734.6875</c:v>
                </c:pt>
                <c:pt idx="127">
                  <c:v>44734.690972222219</c:v>
                </c:pt>
                <c:pt idx="128">
                  <c:v>44734.694444444445</c:v>
                </c:pt>
                <c:pt idx="129">
                  <c:v>44734.697916666664</c:v>
                </c:pt>
                <c:pt idx="130">
                  <c:v>44734.701388888891</c:v>
                </c:pt>
                <c:pt idx="131">
                  <c:v>44734.704861111109</c:v>
                </c:pt>
                <c:pt idx="132">
                  <c:v>44734.708333333336</c:v>
                </c:pt>
                <c:pt idx="133">
                  <c:v>44734.711805555555</c:v>
                </c:pt>
                <c:pt idx="134">
                  <c:v>44734.715277777781</c:v>
                </c:pt>
                <c:pt idx="135">
                  <c:v>44734.71875</c:v>
                </c:pt>
                <c:pt idx="136">
                  <c:v>44734.722222222219</c:v>
                </c:pt>
                <c:pt idx="137">
                  <c:v>44734.725694444445</c:v>
                </c:pt>
                <c:pt idx="138">
                  <c:v>44734.729166666664</c:v>
                </c:pt>
                <c:pt idx="139">
                  <c:v>44734.732638888891</c:v>
                </c:pt>
                <c:pt idx="140">
                  <c:v>44734.736111111109</c:v>
                </c:pt>
                <c:pt idx="141">
                  <c:v>44734.739583333336</c:v>
                </c:pt>
                <c:pt idx="142">
                  <c:v>44734.743055555555</c:v>
                </c:pt>
                <c:pt idx="143">
                  <c:v>44734.746527777781</c:v>
                </c:pt>
                <c:pt idx="144">
                  <c:v>44734.75</c:v>
                </c:pt>
              </c:numCache>
            </c:numRef>
          </c:xVal>
          <c:yVal>
            <c:numRef>
              <c:f>Simulation_June!$AY$3:$AY$147</c:f>
              <c:numCache>
                <c:formatCode>General</c:formatCode>
                <c:ptCount val="14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3.6302539999999999</c:v>
                </c:pt>
                <c:pt idx="22">
                  <c:v>2.5232000000000001</c:v>
                </c:pt>
                <c:pt idx="23">
                  <c:v>2.2046459999999999</c:v>
                </c:pt>
                <c:pt idx="24">
                  <c:v>1.8923999999999996</c:v>
                </c:pt>
                <c:pt idx="25">
                  <c:v>1.8923999999999996</c:v>
                </c:pt>
                <c:pt idx="26">
                  <c:v>1.8923999999999996</c:v>
                </c:pt>
                <c:pt idx="27">
                  <c:v>1.8923999999999996</c:v>
                </c:pt>
                <c:pt idx="28">
                  <c:v>1.8923999999999996</c:v>
                </c:pt>
                <c:pt idx="29">
                  <c:v>1.8923999999999996</c:v>
                </c:pt>
                <c:pt idx="30">
                  <c:v>1.8923999999999996</c:v>
                </c:pt>
                <c:pt idx="31">
                  <c:v>1.8923999999999996</c:v>
                </c:pt>
                <c:pt idx="32">
                  <c:v>1.8923999999999996</c:v>
                </c:pt>
                <c:pt idx="33">
                  <c:v>1.8923999999999996</c:v>
                </c:pt>
                <c:pt idx="34">
                  <c:v>1.8923999999999996</c:v>
                </c:pt>
                <c:pt idx="35">
                  <c:v>1.8923999999999996</c:v>
                </c:pt>
                <c:pt idx="36">
                  <c:v>3.1823859999999997</c:v>
                </c:pt>
                <c:pt idx="37">
                  <c:v>2.8953719999999996</c:v>
                </c:pt>
                <c:pt idx="38">
                  <c:v>2.9206039999999995</c:v>
                </c:pt>
                <c:pt idx="39">
                  <c:v>3.649178</c:v>
                </c:pt>
                <c:pt idx="40">
                  <c:v>4.3020560000000003</c:v>
                </c:pt>
                <c:pt idx="41">
                  <c:v>4.1538179999999993</c:v>
                </c:pt>
                <c:pt idx="42">
                  <c:v>3.0246859999999995</c:v>
                </c:pt>
                <c:pt idx="43">
                  <c:v>2.456966</c:v>
                </c:pt>
                <c:pt idx="44">
                  <c:v>5.2955659999999991</c:v>
                </c:pt>
                <c:pt idx="45">
                  <c:v>4.9990899999999998</c:v>
                </c:pt>
                <c:pt idx="46">
                  <c:v>4.2925940000000002</c:v>
                </c:pt>
                <c:pt idx="47">
                  <c:v>4.5480679999999998</c:v>
                </c:pt>
                <c:pt idx="48">
                  <c:v>6.3079999999999998</c:v>
                </c:pt>
                <c:pt idx="49">
                  <c:v>6.3079999999999998</c:v>
                </c:pt>
                <c:pt idx="50">
                  <c:v>6.3079999999999998</c:v>
                </c:pt>
                <c:pt idx="51">
                  <c:v>6.3079999999999998</c:v>
                </c:pt>
                <c:pt idx="52">
                  <c:v>6.3079999999999998</c:v>
                </c:pt>
                <c:pt idx="53">
                  <c:v>6.3079999999999998</c:v>
                </c:pt>
                <c:pt idx="54">
                  <c:v>6.3079999999999998</c:v>
                </c:pt>
                <c:pt idx="55">
                  <c:v>6.3079999999999998</c:v>
                </c:pt>
                <c:pt idx="56">
                  <c:v>6.3079999999999998</c:v>
                </c:pt>
                <c:pt idx="57">
                  <c:v>6.3079999999999998</c:v>
                </c:pt>
                <c:pt idx="58">
                  <c:v>6.3079999999999998</c:v>
                </c:pt>
                <c:pt idx="59">
                  <c:v>6.3079999999999998</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numCache>
            </c:numRef>
          </c:yVal>
          <c:smooth val="0"/>
          <c:extLst>
            <c:ext xmlns:c16="http://schemas.microsoft.com/office/drawing/2014/chart" uri="{C3380CC4-5D6E-409C-BE32-E72D297353CC}">
              <c16:uniqueId val="{00000002-CE93-4672-9854-EF5F425E14E3}"/>
            </c:ext>
          </c:extLst>
        </c:ser>
        <c:ser>
          <c:idx val="0"/>
          <c:order val="2"/>
          <c:tx>
            <c:strRef>
              <c:f>Simulation_June!$P$2</c:f>
              <c:strCache>
                <c:ptCount val="1"/>
                <c:pt idx="0">
                  <c:v>EV2 </c:v>
                </c:pt>
              </c:strCache>
            </c:strRef>
          </c:tx>
          <c:spPr>
            <a:ln w="9525" cap="rnd">
              <a:solidFill>
                <a:schemeClr val="accent1"/>
              </a:solidFill>
              <a:round/>
            </a:ln>
            <a:effectLst/>
          </c:spPr>
          <c:marker>
            <c:symbol val="circle"/>
            <c:size val="2"/>
            <c:spPr>
              <a:solidFill>
                <a:schemeClr val="accent1"/>
              </a:solidFill>
              <a:ln w="9525">
                <a:solidFill>
                  <a:schemeClr val="accent1"/>
                </a:solidFill>
              </a:ln>
              <a:effectLst/>
            </c:spPr>
          </c:marker>
          <c:xVal>
            <c:numRef>
              <c:f>Simulation_June!$A$3:$A$147</c:f>
              <c:numCache>
                <c:formatCode>m/d/yyyy\ h:mm</c:formatCode>
                <c:ptCount val="145"/>
                <c:pt idx="0">
                  <c:v>44734.25</c:v>
                </c:pt>
                <c:pt idx="1">
                  <c:v>44734.253472222219</c:v>
                </c:pt>
                <c:pt idx="2">
                  <c:v>44734.256944444445</c:v>
                </c:pt>
                <c:pt idx="3">
                  <c:v>44734.260416666664</c:v>
                </c:pt>
                <c:pt idx="4">
                  <c:v>44734.263888888891</c:v>
                </c:pt>
                <c:pt idx="5">
                  <c:v>44734.267361111109</c:v>
                </c:pt>
                <c:pt idx="6">
                  <c:v>44734.270833333336</c:v>
                </c:pt>
                <c:pt idx="7">
                  <c:v>44734.274305555555</c:v>
                </c:pt>
                <c:pt idx="8">
                  <c:v>44734.277777777781</c:v>
                </c:pt>
                <c:pt idx="9">
                  <c:v>44734.28125</c:v>
                </c:pt>
                <c:pt idx="10">
                  <c:v>44734.284722222219</c:v>
                </c:pt>
                <c:pt idx="11">
                  <c:v>44734.288194444445</c:v>
                </c:pt>
                <c:pt idx="12">
                  <c:v>44734.291666666664</c:v>
                </c:pt>
                <c:pt idx="13">
                  <c:v>44734.295138888891</c:v>
                </c:pt>
                <c:pt idx="14">
                  <c:v>44734.298611111109</c:v>
                </c:pt>
                <c:pt idx="15">
                  <c:v>44734.302083333336</c:v>
                </c:pt>
                <c:pt idx="16">
                  <c:v>44734.305555555555</c:v>
                </c:pt>
                <c:pt idx="17">
                  <c:v>44734.309027777781</c:v>
                </c:pt>
                <c:pt idx="18">
                  <c:v>44734.3125</c:v>
                </c:pt>
                <c:pt idx="19">
                  <c:v>44734.315972222219</c:v>
                </c:pt>
                <c:pt idx="20">
                  <c:v>44734.319444444445</c:v>
                </c:pt>
                <c:pt idx="21">
                  <c:v>44734.322916666664</c:v>
                </c:pt>
                <c:pt idx="22">
                  <c:v>44734.326388888891</c:v>
                </c:pt>
                <c:pt idx="23">
                  <c:v>44734.329861111109</c:v>
                </c:pt>
                <c:pt idx="24">
                  <c:v>44734.333333333336</c:v>
                </c:pt>
                <c:pt idx="25">
                  <c:v>44734.336805555555</c:v>
                </c:pt>
                <c:pt idx="26">
                  <c:v>44734.340277777781</c:v>
                </c:pt>
                <c:pt idx="27">
                  <c:v>44734.34375</c:v>
                </c:pt>
                <c:pt idx="28">
                  <c:v>44734.347222222219</c:v>
                </c:pt>
                <c:pt idx="29">
                  <c:v>44734.350694444445</c:v>
                </c:pt>
                <c:pt idx="30">
                  <c:v>44734.354166666664</c:v>
                </c:pt>
                <c:pt idx="31">
                  <c:v>44734.357638888891</c:v>
                </c:pt>
                <c:pt idx="32">
                  <c:v>44734.361111111109</c:v>
                </c:pt>
                <c:pt idx="33">
                  <c:v>44734.364583333336</c:v>
                </c:pt>
                <c:pt idx="34">
                  <c:v>44734.368055555555</c:v>
                </c:pt>
                <c:pt idx="35">
                  <c:v>44734.371527777781</c:v>
                </c:pt>
                <c:pt idx="36">
                  <c:v>44734.375</c:v>
                </c:pt>
                <c:pt idx="37">
                  <c:v>44734.378472222219</c:v>
                </c:pt>
                <c:pt idx="38">
                  <c:v>44734.381944444445</c:v>
                </c:pt>
                <c:pt idx="39">
                  <c:v>44734.385416666664</c:v>
                </c:pt>
                <c:pt idx="40">
                  <c:v>44734.388888888891</c:v>
                </c:pt>
                <c:pt idx="41">
                  <c:v>44734.392361111109</c:v>
                </c:pt>
                <c:pt idx="42">
                  <c:v>44734.395833333336</c:v>
                </c:pt>
                <c:pt idx="43">
                  <c:v>44734.399305555555</c:v>
                </c:pt>
                <c:pt idx="44">
                  <c:v>44734.402777777781</c:v>
                </c:pt>
                <c:pt idx="45">
                  <c:v>44734.40625</c:v>
                </c:pt>
                <c:pt idx="46">
                  <c:v>44734.409722222219</c:v>
                </c:pt>
                <c:pt idx="47">
                  <c:v>44734.413194444445</c:v>
                </c:pt>
                <c:pt idx="48">
                  <c:v>44734.416666666664</c:v>
                </c:pt>
                <c:pt idx="49">
                  <c:v>44734.420138888891</c:v>
                </c:pt>
                <c:pt idx="50">
                  <c:v>44734.423611111109</c:v>
                </c:pt>
                <c:pt idx="51">
                  <c:v>44734.427083333336</c:v>
                </c:pt>
                <c:pt idx="52">
                  <c:v>44734.430555555555</c:v>
                </c:pt>
                <c:pt idx="53">
                  <c:v>44734.434027777781</c:v>
                </c:pt>
                <c:pt idx="54">
                  <c:v>44734.4375</c:v>
                </c:pt>
                <c:pt idx="55">
                  <c:v>44734.440972222219</c:v>
                </c:pt>
                <c:pt idx="56">
                  <c:v>44734.444444444445</c:v>
                </c:pt>
                <c:pt idx="57">
                  <c:v>44734.447916666664</c:v>
                </c:pt>
                <c:pt idx="58">
                  <c:v>44734.451388888891</c:v>
                </c:pt>
                <c:pt idx="59">
                  <c:v>44734.454861111109</c:v>
                </c:pt>
                <c:pt idx="60">
                  <c:v>44734.458333333336</c:v>
                </c:pt>
                <c:pt idx="61">
                  <c:v>44734.461805555555</c:v>
                </c:pt>
                <c:pt idx="62">
                  <c:v>44734.465277777781</c:v>
                </c:pt>
                <c:pt idx="63">
                  <c:v>44734.46875</c:v>
                </c:pt>
                <c:pt idx="64">
                  <c:v>44734.472222222219</c:v>
                </c:pt>
                <c:pt idx="65">
                  <c:v>44734.475694444445</c:v>
                </c:pt>
                <c:pt idx="66">
                  <c:v>44734.479166666664</c:v>
                </c:pt>
                <c:pt idx="67">
                  <c:v>44734.482638888891</c:v>
                </c:pt>
                <c:pt idx="68">
                  <c:v>44734.486111111109</c:v>
                </c:pt>
                <c:pt idx="69">
                  <c:v>44734.489583333336</c:v>
                </c:pt>
                <c:pt idx="70">
                  <c:v>44734.493055555555</c:v>
                </c:pt>
                <c:pt idx="71">
                  <c:v>44734.496527777781</c:v>
                </c:pt>
                <c:pt idx="72">
                  <c:v>44734.5</c:v>
                </c:pt>
                <c:pt idx="73">
                  <c:v>44734.503472222219</c:v>
                </c:pt>
                <c:pt idx="74">
                  <c:v>44734.506944444445</c:v>
                </c:pt>
                <c:pt idx="75">
                  <c:v>44734.510416666664</c:v>
                </c:pt>
                <c:pt idx="76">
                  <c:v>44734.513888888891</c:v>
                </c:pt>
                <c:pt idx="77">
                  <c:v>44734.517361111109</c:v>
                </c:pt>
                <c:pt idx="78">
                  <c:v>44734.520833333336</c:v>
                </c:pt>
                <c:pt idx="79">
                  <c:v>44734.524305555555</c:v>
                </c:pt>
                <c:pt idx="80">
                  <c:v>44734.527777777781</c:v>
                </c:pt>
                <c:pt idx="81">
                  <c:v>44734.53125</c:v>
                </c:pt>
                <c:pt idx="82">
                  <c:v>44734.534722222219</c:v>
                </c:pt>
                <c:pt idx="83">
                  <c:v>44734.538194444445</c:v>
                </c:pt>
                <c:pt idx="84">
                  <c:v>44734.541666666664</c:v>
                </c:pt>
                <c:pt idx="85">
                  <c:v>44734.545138888891</c:v>
                </c:pt>
                <c:pt idx="86">
                  <c:v>44734.548611111109</c:v>
                </c:pt>
                <c:pt idx="87">
                  <c:v>44734.552083333336</c:v>
                </c:pt>
                <c:pt idx="88">
                  <c:v>44734.555555555555</c:v>
                </c:pt>
                <c:pt idx="89">
                  <c:v>44734.559027777781</c:v>
                </c:pt>
                <c:pt idx="90">
                  <c:v>44734.5625</c:v>
                </c:pt>
                <c:pt idx="91">
                  <c:v>44734.565972222219</c:v>
                </c:pt>
                <c:pt idx="92">
                  <c:v>44734.569444444445</c:v>
                </c:pt>
                <c:pt idx="93">
                  <c:v>44734.572916666664</c:v>
                </c:pt>
                <c:pt idx="94">
                  <c:v>44734.576388888891</c:v>
                </c:pt>
                <c:pt idx="95">
                  <c:v>44734.579861111109</c:v>
                </c:pt>
                <c:pt idx="96">
                  <c:v>44734.583333333336</c:v>
                </c:pt>
                <c:pt idx="97">
                  <c:v>44734.586805555555</c:v>
                </c:pt>
                <c:pt idx="98">
                  <c:v>44734.590277777781</c:v>
                </c:pt>
                <c:pt idx="99">
                  <c:v>44734.59375</c:v>
                </c:pt>
                <c:pt idx="100">
                  <c:v>44734.597222222219</c:v>
                </c:pt>
                <c:pt idx="101">
                  <c:v>44734.600694444445</c:v>
                </c:pt>
                <c:pt idx="102">
                  <c:v>44734.604166666664</c:v>
                </c:pt>
                <c:pt idx="103">
                  <c:v>44734.607638888891</c:v>
                </c:pt>
                <c:pt idx="104">
                  <c:v>44734.611111111109</c:v>
                </c:pt>
                <c:pt idx="105">
                  <c:v>44734.614583333336</c:v>
                </c:pt>
                <c:pt idx="106">
                  <c:v>44734.618055555555</c:v>
                </c:pt>
                <c:pt idx="107">
                  <c:v>44734.621527777781</c:v>
                </c:pt>
                <c:pt idx="108">
                  <c:v>44734.625</c:v>
                </c:pt>
                <c:pt idx="109">
                  <c:v>44734.628472222219</c:v>
                </c:pt>
                <c:pt idx="110">
                  <c:v>44734.631944444445</c:v>
                </c:pt>
                <c:pt idx="111">
                  <c:v>44734.635416666664</c:v>
                </c:pt>
                <c:pt idx="112">
                  <c:v>44734.638888888891</c:v>
                </c:pt>
                <c:pt idx="113">
                  <c:v>44734.642361111109</c:v>
                </c:pt>
                <c:pt idx="114">
                  <c:v>44734.645833333336</c:v>
                </c:pt>
                <c:pt idx="115">
                  <c:v>44734.649305555555</c:v>
                </c:pt>
                <c:pt idx="116">
                  <c:v>44734.652777777781</c:v>
                </c:pt>
                <c:pt idx="117">
                  <c:v>44734.65625</c:v>
                </c:pt>
                <c:pt idx="118">
                  <c:v>44734.659722222219</c:v>
                </c:pt>
                <c:pt idx="119">
                  <c:v>44734.663194444445</c:v>
                </c:pt>
                <c:pt idx="120">
                  <c:v>44734.666666666664</c:v>
                </c:pt>
                <c:pt idx="121">
                  <c:v>44734.670138888891</c:v>
                </c:pt>
                <c:pt idx="122">
                  <c:v>44734.673611111109</c:v>
                </c:pt>
                <c:pt idx="123">
                  <c:v>44734.677083333336</c:v>
                </c:pt>
                <c:pt idx="124">
                  <c:v>44734.680555555555</c:v>
                </c:pt>
                <c:pt idx="125">
                  <c:v>44734.684027777781</c:v>
                </c:pt>
                <c:pt idx="126">
                  <c:v>44734.6875</c:v>
                </c:pt>
                <c:pt idx="127">
                  <c:v>44734.690972222219</c:v>
                </c:pt>
                <c:pt idx="128">
                  <c:v>44734.694444444445</c:v>
                </c:pt>
                <c:pt idx="129">
                  <c:v>44734.697916666664</c:v>
                </c:pt>
                <c:pt idx="130">
                  <c:v>44734.701388888891</c:v>
                </c:pt>
                <c:pt idx="131">
                  <c:v>44734.704861111109</c:v>
                </c:pt>
                <c:pt idx="132">
                  <c:v>44734.708333333336</c:v>
                </c:pt>
                <c:pt idx="133">
                  <c:v>44734.711805555555</c:v>
                </c:pt>
                <c:pt idx="134">
                  <c:v>44734.715277777781</c:v>
                </c:pt>
                <c:pt idx="135">
                  <c:v>44734.71875</c:v>
                </c:pt>
                <c:pt idx="136">
                  <c:v>44734.722222222219</c:v>
                </c:pt>
                <c:pt idx="137">
                  <c:v>44734.725694444445</c:v>
                </c:pt>
                <c:pt idx="138">
                  <c:v>44734.729166666664</c:v>
                </c:pt>
                <c:pt idx="139">
                  <c:v>44734.732638888891</c:v>
                </c:pt>
                <c:pt idx="140">
                  <c:v>44734.736111111109</c:v>
                </c:pt>
                <c:pt idx="141">
                  <c:v>44734.739583333336</c:v>
                </c:pt>
                <c:pt idx="142">
                  <c:v>44734.743055555555</c:v>
                </c:pt>
                <c:pt idx="143">
                  <c:v>44734.746527777781</c:v>
                </c:pt>
                <c:pt idx="144">
                  <c:v>44734.75</c:v>
                </c:pt>
              </c:numCache>
            </c:numRef>
          </c:xVal>
          <c:yVal>
            <c:numRef>
              <c:f>Simulation_June!$AM$3:$AM$147</c:f>
              <c:numCache>
                <c:formatCode>General</c:formatCode>
                <c:ptCount val="145"/>
                <c:pt idx="0">
                  <c:v>0</c:v>
                </c:pt>
                <c:pt idx="1">
                  <c:v>0</c:v>
                </c:pt>
                <c:pt idx="2">
                  <c:v>0</c:v>
                </c:pt>
                <c:pt idx="3">
                  <c:v>0</c:v>
                </c:pt>
                <c:pt idx="4">
                  <c:v>0</c:v>
                </c:pt>
                <c:pt idx="5">
                  <c:v>0</c:v>
                </c:pt>
                <c:pt idx="6">
                  <c:v>0</c:v>
                </c:pt>
                <c:pt idx="7">
                  <c:v>0</c:v>
                </c:pt>
                <c:pt idx="8">
                  <c:v>0</c:v>
                </c:pt>
                <c:pt idx="9">
                  <c:v>0</c:v>
                </c:pt>
                <c:pt idx="10">
                  <c:v>0</c:v>
                </c:pt>
                <c:pt idx="11">
                  <c:v>0</c:v>
                </c:pt>
                <c:pt idx="12">
                  <c:v>1.8923999999999996</c:v>
                </c:pt>
                <c:pt idx="13">
                  <c:v>1.8923999999999996</c:v>
                </c:pt>
                <c:pt idx="14">
                  <c:v>1.8923999999999996</c:v>
                </c:pt>
                <c:pt idx="15">
                  <c:v>1.8923999999999996</c:v>
                </c:pt>
                <c:pt idx="16">
                  <c:v>1.8923999999999996</c:v>
                </c:pt>
                <c:pt idx="17">
                  <c:v>1.8923999999999996</c:v>
                </c:pt>
                <c:pt idx="18">
                  <c:v>1.8923999999999996</c:v>
                </c:pt>
                <c:pt idx="19">
                  <c:v>1.8923999999999996</c:v>
                </c:pt>
                <c:pt idx="20">
                  <c:v>1.8923999999999996</c:v>
                </c:pt>
                <c:pt idx="21">
                  <c:v>1.8923999999999996</c:v>
                </c:pt>
                <c:pt idx="22">
                  <c:v>1.8923999999999996</c:v>
                </c:pt>
                <c:pt idx="23">
                  <c:v>1.8923999999999996</c:v>
                </c:pt>
                <c:pt idx="24">
                  <c:v>1.8923999999999996</c:v>
                </c:pt>
                <c:pt idx="25">
                  <c:v>1.8923999999999996</c:v>
                </c:pt>
                <c:pt idx="26">
                  <c:v>1.8923999999999996</c:v>
                </c:pt>
                <c:pt idx="27">
                  <c:v>1.8923999999999996</c:v>
                </c:pt>
                <c:pt idx="28">
                  <c:v>1.8923999999999996</c:v>
                </c:pt>
                <c:pt idx="29">
                  <c:v>1.8923999999999996</c:v>
                </c:pt>
                <c:pt idx="30">
                  <c:v>1.8923999999999996</c:v>
                </c:pt>
                <c:pt idx="31">
                  <c:v>1.8923999999999996</c:v>
                </c:pt>
                <c:pt idx="32">
                  <c:v>1.8923999999999996</c:v>
                </c:pt>
                <c:pt idx="33">
                  <c:v>1.8923999999999996</c:v>
                </c:pt>
                <c:pt idx="34">
                  <c:v>1.8923999999999996</c:v>
                </c:pt>
                <c:pt idx="35">
                  <c:v>1.8923999999999996</c:v>
                </c:pt>
                <c:pt idx="36">
                  <c:v>1.8923999999999996</c:v>
                </c:pt>
                <c:pt idx="37">
                  <c:v>1.8923999999999996</c:v>
                </c:pt>
                <c:pt idx="38">
                  <c:v>1.8923999999999996</c:v>
                </c:pt>
                <c:pt idx="39">
                  <c:v>1.8923999999999996</c:v>
                </c:pt>
                <c:pt idx="40">
                  <c:v>1.8923999999999996</c:v>
                </c:pt>
                <c:pt idx="41">
                  <c:v>1.8923999999999996</c:v>
                </c:pt>
                <c:pt idx="42">
                  <c:v>1.8923999999999996</c:v>
                </c:pt>
                <c:pt idx="43">
                  <c:v>1.8923999999999996</c:v>
                </c:pt>
                <c:pt idx="44">
                  <c:v>1.8923999999999996</c:v>
                </c:pt>
                <c:pt idx="45">
                  <c:v>1.8923999999999996</c:v>
                </c:pt>
                <c:pt idx="46">
                  <c:v>1.8923999999999996</c:v>
                </c:pt>
                <c:pt idx="47">
                  <c:v>1.8923999999999996</c:v>
                </c:pt>
                <c:pt idx="48">
                  <c:v>1.8923999999999996</c:v>
                </c:pt>
                <c:pt idx="49">
                  <c:v>1.8923999999999996</c:v>
                </c:pt>
                <c:pt idx="50">
                  <c:v>1.8923999999999996</c:v>
                </c:pt>
                <c:pt idx="51">
                  <c:v>1.8923999999999996</c:v>
                </c:pt>
                <c:pt idx="52">
                  <c:v>1.8923999999999996</c:v>
                </c:pt>
                <c:pt idx="53">
                  <c:v>1.8923999999999996</c:v>
                </c:pt>
                <c:pt idx="54">
                  <c:v>1.8923999999999996</c:v>
                </c:pt>
                <c:pt idx="55">
                  <c:v>1.8923999999999996</c:v>
                </c:pt>
                <c:pt idx="56">
                  <c:v>1.8923999999999996</c:v>
                </c:pt>
                <c:pt idx="57">
                  <c:v>1.8923999999999996</c:v>
                </c:pt>
                <c:pt idx="58">
                  <c:v>1.8923999999999996</c:v>
                </c:pt>
                <c:pt idx="59">
                  <c:v>1.8923999999999996</c:v>
                </c:pt>
                <c:pt idx="60">
                  <c:v>2.0185599999999999</c:v>
                </c:pt>
                <c:pt idx="61">
                  <c:v>2.0217139999999998</c:v>
                </c:pt>
                <c:pt idx="62">
                  <c:v>2.0217139999999998</c:v>
                </c:pt>
                <c:pt idx="63">
                  <c:v>2.0217139999999998</c:v>
                </c:pt>
                <c:pt idx="64">
                  <c:v>1.9964820000000001</c:v>
                </c:pt>
                <c:pt idx="65">
                  <c:v>2.0185599999999999</c:v>
                </c:pt>
                <c:pt idx="66">
                  <c:v>2.028022</c:v>
                </c:pt>
                <c:pt idx="67">
                  <c:v>2.0343299999999997</c:v>
                </c:pt>
                <c:pt idx="68">
                  <c:v>2.0374840000000001</c:v>
                </c:pt>
                <c:pt idx="69">
                  <c:v>2.0343299999999997</c:v>
                </c:pt>
                <c:pt idx="70">
                  <c:v>2.0343299999999997</c:v>
                </c:pt>
                <c:pt idx="71">
                  <c:v>2.0343299999999997</c:v>
                </c:pt>
                <c:pt idx="72">
                  <c:v>3.289622</c:v>
                </c:pt>
                <c:pt idx="73">
                  <c:v>3.289622</c:v>
                </c:pt>
                <c:pt idx="74">
                  <c:v>3.3590099999999996</c:v>
                </c:pt>
                <c:pt idx="75">
                  <c:v>3.1571539999999998</c:v>
                </c:pt>
                <c:pt idx="76">
                  <c:v>2.9994539999999996</c:v>
                </c:pt>
                <c:pt idx="77">
                  <c:v>3.0309939999999997</c:v>
                </c:pt>
                <c:pt idx="78">
                  <c:v>2.1983380000000001</c:v>
                </c:pt>
                <c:pt idx="79">
                  <c:v>2.6398980000000001</c:v>
                </c:pt>
                <c:pt idx="80">
                  <c:v>3.5009399999999999</c:v>
                </c:pt>
                <c:pt idx="81">
                  <c:v>3.7784920000000004</c:v>
                </c:pt>
                <c:pt idx="82">
                  <c:v>3.9929640000000002</c:v>
                </c:pt>
                <c:pt idx="83">
                  <c:v>4.0812759999999999</c:v>
                </c:pt>
                <c:pt idx="84">
                  <c:v>5.9831379999999994</c:v>
                </c:pt>
                <c:pt idx="85">
                  <c:v>5.5510400000000004</c:v>
                </c:pt>
                <c:pt idx="86">
                  <c:v>5.7434339999999997</c:v>
                </c:pt>
                <c:pt idx="87">
                  <c:v>5.6835079999999989</c:v>
                </c:pt>
                <c:pt idx="88">
                  <c:v>5.5983499999999999</c:v>
                </c:pt>
                <c:pt idx="89">
                  <c:v>5.5825800000000001</c:v>
                </c:pt>
                <c:pt idx="90">
                  <c:v>5.6898159999999995</c:v>
                </c:pt>
                <c:pt idx="91">
                  <c:v>5.7875900000000007</c:v>
                </c:pt>
                <c:pt idx="92">
                  <c:v>5.7907439999999992</c:v>
                </c:pt>
                <c:pt idx="93">
                  <c:v>5.7655120000000002</c:v>
                </c:pt>
                <c:pt idx="94">
                  <c:v>5.8002059999999993</c:v>
                </c:pt>
                <c:pt idx="95">
                  <c:v>5.4658819999999997</c:v>
                </c:pt>
                <c:pt idx="96">
                  <c:v>5.5005760000000006</c:v>
                </c:pt>
                <c:pt idx="97">
                  <c:v>5.4848059999999998</c:v>
                </c:pt>
                <c:pt idx="98">
                  <c:v>5.4721900000000003</c:v>
                </c:pt>
                <c:pt idx="99">
                  <c:v>5.588887999999999</c:v>
                </c:pt>
                <c:pt idx="100">
                  <c:v>5.5857339999999995</c:v>
                </c:pt>
                <c:pt idx="101">
                  <c:v>5.459573999999999</c:v>
                </c:pt>
                <c:pt idx="102">
                  <c:v>5.4879599999999993</c:v>
                </c:pt>
                <c:pt idx="103">
                  <c:v>5.4879599999999993</c:v>
                </c:pt>
                <c:pt idx="104">
                  <c:v>5.4974219999999994</c:v>
                </c:pt>
                <c:pt idx="105">
                  <c:v>5.5510400000000004</c:v>
                </c:pt>
                <c:pt idx="106">
                  <c:v>5.5510400000000004</c:v>
                </c:pt>
                <c:pt idx="107">
                  <c:v>5.3681079999999994</c:v>
                </c:pt>
                <c:pt idx="108">
                  <c:v>4.1191240000000002</c:v>
                </c:pt>
                <c:pt idx="109">
                  <c:v>3.4977859999999996</c:v>
                </c:pt>
                <c:pt idx="110">
                  <c:v>4.0875839999999997</c:v>
                </c:pt>
                <c:pt idx="111">
                  <c:v>4.3745979999999989</c:v>
                </c:pt>
                <c:pt idx="112">
                  <c:v>4.2862859999999996</c:v>
                </c:pt>
                <c:pt idx="113">
                  <c:v>4.2862859999999996</c:v>
                </c:pt>
                <c:pt idx="114">
                  <c:v>4.2547459999999999</c:v>
                </c:pt>
                <c:pt idx="115">
                  <c:v>4.1443559999999993</c:v>
                </c:pt>
                <c:pt idx="116">
                  <c:v>4.0938920000000003</c:v>
                </c:pt>
                <c:pt idx="117">
                  <c:v>4.090738</c:v>
                </c:pt>
                <c:pt idx="118">
                  <c:v>4.0308120000000001</c:v>
                </c:pt>
                <c:pt idx="119">
                  <c:v>4.0245039999999994</c:v>
                </c:pt>
                <c:pt idx="120">
                  <c:v>2.0374840000000001</c:v>
                </c:pt>
                <c:pt idx="121">
                  <c:v>2.0343299999999997</c:v>
                </c:pt>
                <c:pt idx="122">
                  <c:v>2.0343299999999997</c:v>
                </c:pt>
                <c:pt idx="123">
                  <c:v>2.0343299999999997</c:v>
                </c:pt>
                <c:pt idx="124">
                  <c:v>2.0311760000000003</c:v>
                </c:pt>
                <c:pt idx="125">
                  <c:v>2.028022</c:v>
                </c:pt>
                <c:pt idx="126">
                  <c:v>3.8699579999999991</c:v>
                </c:pt>
                <c:pt idx="127">
                  <c:v>4.3399040000000007</c:v>
                </c:pt>
                <c:pt idx="128">
                  <c:v>4.8476979999999994</c:v>
                </c:pt>
                <c:pt idx="129">
                  <c:v>4.9675500000000001</c:v>
                </c:pt>
                <c:pt idx="130">
                  <c:v>4.9580880000000001</c:v>
                </c:pt>
                <c:pt idx="131">
                  <c:v>4.8823920000000003</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numCache>
            </c:numRef>
          </c:yVal>
          <c:smooth val="0"/>
          <c:extLst>
            <c:ext xmlns:c16="http://schemas.microsoft.com/office/drawing/2014/chart" uri="{C3380CC4-5D6E-409C-BE32-E72D297353CC}">
              <c16:uniqueId val="{00000003-CE93-4672-9854-EF5F425E14E3}"/>
            </c:ext>
          </c:extLst>
        </c:ser>
        <c:ser>
          <c:idx val="4"/>
          <c:order val="3"/>
          <c:tx>
            <c:strRef>
              <c:f>Simulation_June!$W$2</c:f>
              <c:strCache>
                <c:ptCount val="1"/>
                <c:pt idx="0">
                  <c:v>EV3 </c:v>
                </c:pt>
              </c:strCache>
            </c:strRef>
          </c:tx>
          <c:spPr>
            <a:ln w="9525">
              <a:solidFill>
                <a:schemeClr val="accent4">
                  <a:lumMod val="75000"/>
                </a:schemeClr>
              </a:solidFill>
            </a:ln>
          </c:spPr>
          <c:marker>
            <c:symbol val="circle"/>
            <c:size val="2"/>
            <c:spPr>
              <a:solidFill>
                <a:schemeClr val="accent4">
                  <a:lumMod val="75000"/>
                </a:schemeClr>
              </a:solidFill>
              <a:ln>
                <a:solidFill>
                  <a:schemeClr val="accent4">
                    <a:lumMod val="75000"/>
                  </a:schemeClr>
                </a:solidFill>
              </a:ln>
            </c:spPr>
          </c:marker>
          <c:xVal>
            <c:numRef>
              <c:f>Simulation_June!$A$3:$A$147</c:f>
              <c:numCache>
                <c:formatCode>m/d/yyyy\ h:mm</c:formatCode>
                <c:ptCount val="145"/>
                <c:pt idx="0">
                  <c:v>44734.25</c:v>
                </c:pt>
                <c:pt idx="1">
                  <c:v>44734.253472222219</c:v>
                </c:pt>
                <c:pt idx="2">
                  <c:v>44734.256944444445</c:v>
                </c:pt>
                <c:pt idx="3">
                  <c:v>44734.260416666664</c:v>
                </c:pt>
                <c:pt idx="4">
                  <c:v>44734.263888888891</c:v>
                </c:pt>
                <c:pt idx="5">
                  <c:v>44734.267361111109</c:v>
                </c:pt>
                <c:pt idx="6">
                  <c:v>44734.270833333336</c:v>
                </c:pt>
                <c:pt idx="7">
                  <c:v>44734.274305555555</c:v>
                </c:pt>
                <c:pt idx="8">
                  <c:v>44734.277777777781</c:v>
                </c:pt>
                <c:pt idx="9">
                  <c:v>44734.28125</c:v>
                </c:pt>
                <c:pt idx="10">
                  <c:v>44734.284722222219</c:v>
                </c:pt>
                <c:pt idx="11">
                  <c:v>44734.288194444445</c:v>
                </c:pt>
                <c:pt idx="12">
                  <c:v>44734.291666666664</c:v>
                </c:pt>
                <c:pt idx="13">
                  <c:v>44734.295138888891</c:v>
                </c:pt>
                <c:pt idx="14">
                  <c:v>44734.298611111109</c:v>
                </c:pt>
                <c:pt idx="15">
                  <c:v>44734.302083333336</c:v>
                </c:pt>
                <c:pt idx="16">
                  <c:v>44734.305555555555</c:v>
                </c:pt>
                <c:pt idx="17">
                  <c:v>44734.309027777781</c:v>
                </c:pt>
                <c:pt idx="18">
                  <c:v>44734.3125</c:v>
                </c:pt>
                <c:pt idx="19">
                  <c:v>44734.315972222219</c:v>
                </c:pt>
                <c:pt idx="20">
                  <c:v>44734.319444444445</c:v>
                </c:pt>
                <c:pt idx="21">
                  <c:v>44734.322916666664</c:v>
                </c:pt>
                <c:pt idx="22">
                  <c:v>44734.326388888891</c:v>
                </c:pt>
                <c:pt idx="23">
                  <c:v>44734.329861111109</c:v>
                </c:pt>
                <c:pt idx="24">
                  <c:v>44734.333333333336</c:v>
                </c:pt>
                <c:pt idx="25">
                  <c:v>44734.336805555555</c:v>
                </c:pt>
                <c:pt idx="26">
                  <c:v>44734.340277777781</c:v>
                </c:pt>
                <c:pt idx="27">
                  <c:v>44734.34375</c:v>
                </c:pt>
                <c:pt idx="28">
                  <c:v>44734.347222222219</c:v>
                </c:pt>
                <c:pt idx="29">
                  <c:v>44734.350694444445</c:v>
                </c:pt>
                <c:pt idx="30">
                  <c:v>44734.354166666664</c:v>
                </c:pt>
                <c:pt idx="31">
                  <c:v>44734.357638888891</c:v>
                </c:pt>
                <c:pt idx="32">
                  <c:v>44734.361111111109</c:v>
                </c:pt>
                <c:pt idx="33">
                  <c:v>44734.364583333336</c:v>
                </c:pt>
                <c:pt idx="34">
                  <c:v>44734.368055555555</c:v>
                </c:pt>
                <c:pt idx="35">
                  <c:v>44734.371527777781</c:v>
                </c:pt>
                <c:pt idx="36">
                  <c:v>44734.375</c:v>
                </c:pt>
                <c:pt idx="37">
                  <c:v>44734.378472222219</c:v>
                </c:pt>
                <c:pt idx="38">
                  <c:v>44734.381944444445</c:v>
                </c:pt>
                <c:pt idx="39">
                  <c:v>44734.385416666664</c:v>
                </c:pt>
                <c:pt idx="40">
                  <c:v>44734.388888888891</c:v>
                </c:pt>
                <c:pt idx="41">
                  <c:v>44734.392361111109</c:v>
                </c:pt>
                <c:pt idx="42">
                  <c:v>44734.395833333336</c:v>
                </c:pt>
                <c:pt idx="43">
                  <c:v>44734.399305555555</c:v>
                </c:pt>
                <c:pt idx="44">
                  <c:v>44734.402777777781</c:v>
                </c:pt>
                <c:pt idx="45">
                  <c:v>44734.40625</c:v>
                </c:pt>
                <c:pt idx="46">
                  <c:v>44734.409722222219</c:v>
                </c:pt>
                <c:pt idx="47">
                  <c:v>44734.413194444445</c:v>
                </c:pt>
                <c:pt idx="48">
                  <c:v>44734.416666666664</c:v>
                </c:pt>
                <c:pt idx="49">
                  <c:v>44734.420138888891</c:v>
                </c:pt>
                <c:pt idx="50">
                  <c:v>44734.423611111109</c:v>
                </c:pt>
                <c:pt idx="51">
                  <c:v>44734.427083333336</c:v>
                </c:pt>
                <c:pt idx="52">
                  <c:v>44734.430555555555</c:v>
                </c:pt>
                <c:pt idx="53">
                  <c:v>44734.434027777781</c:v>
                </c:pt>
                <c:pt idx="54">
                  <c:v>44734.4375</c:v>
                </c:pt>
                <c:pt idx="55">
                  <c:v>44734.440972222219</c:v>
                </c:pt>
                <c:pt idx="56">
                  <c:v>44734.444444444445</c:v>
                </c:pt>
                <c:pt idx="57">
                  <c:v>44734.447916666664</c:v>
                </c:pt>
                <c:pt idx="58">
                  <c:v>44734.451388888891</c:v>
                </c:pt>
                <c:pt idx="59">
                  <c:v>44734.454861111109</c:v>
                </c:pt>
                <c:pt idx="60">
                  <c:v>44734.458333333336</c:v>
                </c:pt>
                <c:pt idx="61">
                  <c:v>44734.461805555555</c:v>
                </c:pt>
                <c:pt idx="62">
                  <c:v>44734.465277777781</c:v>
                </c:pt>
                <c:pt idx="63">
                  <c:v>44734.46875</c:v>
                </c:pt>
                <c:pt idx="64">
                  <c:v>44734.472222222219</c:v>
                </c:pt>
                <c:pt idx="65">
                  <c:v>44734.475694444445</c:v>
                </c:pt>
                <c:pt idx="66">
                  <c:v>44734.479166666664</c:v>
                </c:pt>
                <c:pt idx="67">
                  <c:v>44734.482638888891</c:v>
                </c:pt>
                <c:pt idx="68">
                  <c:v>44734.486111111109</c:v>
                </c:pt>
                <c:pt idx="69">
                  <c:v>44734.489583333336</c:v>
                </c:pt>
                <c:pt idx="70">
                  <c:v>44734.493055555555</c:v>
                </c:pt>
                <c:pt idx="71">
                  <c:v>44734.496527777781</c:v>
                </c:pt>
                <c:pt idx="72">
                  <c:v>44734.5</c:v>
                </c:pt>
                <c:pt idx="73">
                  <c:v>44734.503472222219</c:v>
                </c:pt>
                <c:pt idx="74">
                  <c:v>44734.506944444445</c:v>
                </c:pt>
                <c:pt idx="75">
                  <c:v>44734.510416666664</c:v>
                </c:pt>
                <c:pt idx="76">
                  <c:v>44734.513888888891</c:v>
                </c:pt>
                <c:pt idx="77">
                  <c:v>44734.517361111109</c:v>
                </c:pt>
                <c:pt idx="78">
                  <c:v>44734.520833333336</c:v>
                </c:pt>
                <c:pt idx="79">
                  <c:v>44734.524305555555</c:v>
                </c:pt>
                <c:pt idx="80">
                  <c:v>44734.527777777781</c:v>
                </c:pt>
                <c:pt idx="81">
                  <c:v>44734.53125</c:v>
                </c:pt>
                <c:pt idx="82">
                  <c:v>44734.534722222219</c:v>
                </c:pt>
                <c:pt idx="83">
                  <c:v>44734.538194444445</c:v>
                </c:pt>
                <c:pt idx="84">
                  <c:v>44734.541666666664</c:v>
                </c:pt>
                <c:pt idx="85">
                  <c:v>44734.545138888891</c:v>
                </c:pt>
                <c:pt idx="86">
                  <c:v>44734.548611111109</c:v>
                </c:pt>
                <c:pt idx="87">
                  <c:v>44734.552083333336</c:v>
                </c:pt>
                <c:pt idx="88">
                  <c:v>44734.555555555555</c:v>
                </c:pt>
                <c:pt idx="89">
                  <c:v>44734.559027777781</c:v>
                </c:pt>
                <c:pt idx="90">
                  <c:v>44734.5625</c:v>
                </c:pt>
                <c:pt idx="91">
                  <c:v>44734.565972222219</c:v>
                </c:pt>
                <c:pt idx="92">
                  <c:v>44734.569444444445</c:v>
                </c:pt>
                <c:pt idx="93">
                  <c:v>44734.572916666664</c:v>
                </c:pt>
                <c:pt idx="94">
                  <c:v>44734.576388888891</c:v>
                </c:pt>
                <c:pt idx="95">
                  <c:v>44734.579861111109</c:v>
                </c:pt>
                <c:pt idx="96">
                  <c:v>44734.583333333336</c:v>
                </c:pt>
                <c:pt idx="97">
                  <c:v>44734.586805555555</c:v>
                </c:pt>
                <c:pt idx="98">
                  <c:v>44734.590277777781</c:v>
                </c:pt>
                <c:pt idx="99">
                  <c:v>44734.59375</c:v>
                </c:pt>
                <c:pt idx="100">
                  <c:v>44734.597222222219</c:v>
                </c:pt>
                <c:pt idx="101">
                  <c:v>44734.600694444445</c:v>
                </c:pt>
                <c:pt idx="102">
                  <c:v>44734.604166666664</c:v>
                </c:pt>
                <c:pt idx="103">
                  <c:v>44734.607638888891</c:v>
                </c:pt>
                <c:pt idx="104">
                  <c:v>44734.611111111109</c:v>
                </c:pt>
                <c:pt idx="105">
                  <c:v>44734.614583333336</c:v>
                </c:pt>
                <c:pt idx="106">
                  <c:v>44734.618055555555</c:v>
                </c:pt>
                <c:pt idx="107">
                  <c:v>44734.621527777781</c:v>
                </c:pt>
                <c:pt idx="108">
                  <c:v>44734.625</c:v>
                </c:pt>
                <c:pt idx="109">
                  <c:v>44734.628472222219</c:v>
                </c:pt>
                <c:pt idx="110">
                  <c:v>44734.631944444445</c:v>
                </c:pt>
                <c:pt idx="111">
                  <c:v>44734.635416666664</c:v>
                </c:pt>
                <c:pt idx="112">
                  <c:v>44734.638888888891</c:v>
                </c:pt>
                <c:pt idx="113">
                  <c:v>44734.642361111109</c:v>
                </c:pt>
                <c:pt idx="114">
                  <c:v>44734.645833333336</c:v>
                </c:pt>
                <c:pt idx="115">
                  <c:v>44734.649305555555</c:v>
                </c:pt>
                <c:pt idx="116">
                  <c:v>44734.652777777781</c:v>
                </c:pt>
                <c:pt idx="117">
                  <c:v>44734.65625</c:v>
                </c:pt>
                <c:pt idx="118">
                  <c:v>44734.659722222219</c:v>
                </c:pt>
                <c:pt idx="119">
                  <c:v>44734.663194444445</c:v>
                </c:pt>
                <c:pt idx="120">
                  <c:v>44734.666666666664</c:v>
                </c:pt>
                <c:pt idx="121">
                  <c:v>44734.670138888891</c:v>
                </c:pt>
                <c:pt idx="122">
                  <c:v>44734.673611111109</c:v>
                </c:pt>
                <c:pt idx="123">
                  <c:v>44734.677083333336</c:v>
                </c:pt>
                <c:pt idx="124">
                  <c:v>44734.680555555555</c:v>
                </c:pt>
                <c:pt idx="125">
                  <c:v>44734.684027777781</c:v>
                </c:pt>
                <c:pt idx="126">
                  <c:v>44734.6875</c:v>
                </c:pt>
                <c:pt idx="127">
                  <c:v>44734.690972222219</c:v>
                </c:pt>
                <c:pt idx="128">
                  <c:v>44734.694444444445</c:v>
                </c:pt>
                <c:pt idx="129">
                  <c:v>44734.697916666664</c:v>
                </c:pt>
                <c:pt idx="130">
                  <c:v>44734.701388888891</c:v>
                </c:pt>
                <c:pt idx="131">
                  <c:v>44734.704861111109</c:v>
                </c:pt>
                <c:pt idx="132">
                  <c:v>44734.708333333336</c:v>
                </c:pt>
                <c:pt idx="133">
                  <c:v>44734.711805555555</c:v>
                </c:pt>
                <c:pt idx="134">
                  <c:v>44734.715277777781</c:v>
                </c:pt>
                <c:pt idx="135">
                  <c:v>44734.71875</c:v>
                </c:pt>
                <c:pt idx="136">
                  <c:v>44734.722222222219</c:v>
                </c:pt>
                <c:pt idx="137">
                  <c:v>44734.725694444445</c:v>
                </c:pt>
                <c:pt idx="138">
                  <c:v>44734.729166666664</c:v>
                </c:pt>
                <c:pt idx="139">
                  <c:v>44734.732638888891</c:v>
                </c:pt>
                <c:pt idx="140">
                  <c:v>44734.736111111109</c:v>
                </c:pt>
                <c:pt idx="141">
                  <c:v>44734.739583333336</c:v>
                </c:pt>
                <c:pt idx="142">
                  <c:v>44734.743055555555</c:v>
                </c:pt>
                <c:pt idx="143">
                  <c:v>44734.746527777781</c:v>
                </c:pt>
                <c:pt idx="144">
                  <c:v>44734.75</c:v>
                </c:pt>
              </c:numCache>
            </c:numRef>
          </c:xVal>
          <c:yVal>
            <c:numRef>
              <c:f>Simulation_June!$AU$3:$AU$147</c:f>
              <c:numCache>
                <c:formatCode>General</c:formatCode>
                <c:ptCount val="145"/>
                <c:pt idx="0">
                  <c:v>0</c:v>
                </c:pt>
                <c:pt idx="1">
                  <c:v>0</c:v>
                </c:pt>
                <c:pt idx="2">
                  <c:v>0</c:v>
                </c:pt>
                <c:pt idx="3">
                  <c:v>0</c:v>
                </c:pt>
                <c:pt idx="4">
                  <c:v>0</c:v>
                </c:pt>
                <c:pt idx="5">
                  <c:v>0</c:v>
                </c:pt>
                <c:pt idx="6">
                  <c:v>1.8923999999999996</c:v>
                </c:pt>
                <c:pt idx="7">
                  <c:v>1.8923999999999996</c:v>
                </c:pt>
                <c:pt idx="8">
                  <c:v>1.8923999999999996</c:v>
                </c:pt>
                <c:pt idx="9">
                  <c:v>1.8923999999999996</c:v>
                </c:pt>
                <c:pt idx="10">
                  <c:v>1.8923999999999996</c:v>
                </c:pt>
                <c:pt idx="11">
                  <c:v>1.8923999999999996</c:v>
                </c:pt>
                <c:pt idx="12">
                  <c:v>1.8923999999999996</c:v>
                </c:pt>
                <c:pt idx="13">
                  <c:v>1.8923999999999996</c:v>
                </c:pt>
                <c:pt idx="14">
                  <c:v>1.8923999999999996</c:v>
                </c:pt>
                <c:pt idx="15">
                  <c:v>1.8923999999999996</c:v>
                </c:pt>
                <c:pt idx="16">
                  <c:v>1.8923999999999996</c:v>
                </c:pt>
                <c:pt idx="17">
                  <c:v>1.8923999999999996</c:v>
                </c:pt>
                <c:pt idx="18">
                  <c:v>1.8923999999999996</c:v>
                </c:pt>
                <c:pt idx="19">
                  <c:v>1.8923999999999996</c:v>
                </c:pt>
                <c:pt idx="20">
                  <c:v>1.8923999999999996</c:v>
                </c:pt>
                <c:pt idx="21">
                  <c:v>1.8923999999999996</c:v>
                </c:pt>
                <c:pt idx="22">
                  <c:v>1.8923999999999996</c:v>
                </c:pt>
                <c:pt idx="23">
                  <c:v>1.8923999999999996</c:v>
                </c:pt>
                <c:pt idx="24">
                  <c:v>1.8923999999999996</c:v>
                </c:pt>
                <c:pt idx="25">
                  <c:v>1.8923999999999996</c:v>
                </c:pt>
                <c:pt idx="26">
                  <c:v>1.8923999999999996</c:v>
                </c:pt>
                <c:pt idx="27">
                  <c:v>1.8923999999999996</c:v>
                </c:pt>
                <c:pt idx="28">
                  <c:v>1.8923999999999996</c:v>
                </c:pt>
                <c:pt idx="29">
                  <c:v>1.8923999999999996</c:v>
                </c:pt>
                <c:pt idx="30">
                  <c:v>1.8923999999999996</c:v>
                </c:pt>
                <c:pt idx="31">
                  <c:v>1.8923999999999996</c:v>
                </c:pt>
                <c:pt idx="32">
                  <c:v>1.8923999999999996</c:v>
                </c:pt>
                <c:pt idx="33">
                  <c:v>1.8923999999999996</c:v>
                </c:pt>
                <c:pt idx="34">
                  <c:v>1.8923999999999996</c:v>
                </c:pt>
                <c:pt idx="35">
                  <c:v>1.8923999999999996</c:v>
                </c:pt>
                <c:pt idx="36">
                  <c:v>1.8923999999999996</c:v>
                </c:pt>
                <c:pt idx="37">
                  <c:v>1.8923999999999996</c:v>
                </c:pt>
                <c:pt idx="38">
                  <c:v>1.8923999999999996</c:v>
                </c:pt>
                <c:pt idx="39">
                  <c:v>1.8923999999999996</c:v>
                </c:pt>
                <c:pt idx="40">
                  <c:v>1.8923999999999996</c:v>
                </c:pt>
                <c:pt idx="41">
                  <c:v>1.8923999999999996</c:v>
                </c:pt>
                <c:pt idx="42">
                  <c:v>1.8923999999999996</c:v>
                </c:pt>
                <c:pt idx="43">
                  <c:v>1.8923999999999996</c:v>
                </c:pt>
                <c:pt idx="44">
                  <c:v>1.8923999999999996</c:v>
                </c:pt>
                <c:pt idx="45">
                  <c:v>1.8923999999999996</c:v>
                </c:pt>
                <c:pt idx="46">
                  <c:v>1.8923999999999996</c:v>
                </c:pt>
                <c:pt idx="47">
                  <c:v>1.8923999999999996</c:v>
                </c:pt>
                <c:pt idx="48">
                  <c:v>1.8923999999999996</c:v>
                </c:pt>
                <c:pt idx="49">
                  <c:v>1.8923999999999996</c:v>
                </c:pt>
                <c:pt idx="50">
                  <c:v>1.8923999999999996</c:v>
                </c:pt>
                <c:pt idx="51">
                  <c:v>1.8923999999999996</c:v>
                </c:pt>
                <c:pt idx="52">
                  <c:v>1.8923999999999996</c:v>
                </c:pt>
                <c:pt idx="53">
                  <c:v>1.8923999999999996</c:v>
                </c:pt>
                <c:pt idx="54">
                  <c:v>1.8923999999999996</c:v>
                </c:pt>
                <c:pt idx="55">
                  <c:v>1.8923999999999996</c:v>
                </c:pt>
                <c:pt idx="56">
                  <c:v>1.8923999999999996</c:v>
                </c:pt>
                <c:pt idx="57">
                  <c:v>1.8923999999999996</c:v>
                </c:pt>
                <c:pt idx="58">
                  <c:v>1.8923999999999996</c:v>
                </c:pt>
                <c:pt idx="59">
                  <c:v>1.8923999999999996</c:v>
                </c:pt>
                <c:pt idx="60">
                  <c:v>2.0185599999999999</c:v>
                </c:pt>
                <c:pt idx="61">
                  <c:v>2.0185599999999999</c:v>
                </c:pt>
                <c:pt idx="62">
                  <c:v>2.0185599999999999</c:v>
                </c:pt>
                <c:pt idx="63">
                  <c:v>2.0185599999999999</c:v>
                </c:pt>
                <c:pt idx="64">
                  <c:v>1.9933279999999998</c:v>
                </c:pt>
                <c:pt idx="65">
                  <c:v>2.015406</c:v>
                </c:pt>
                <c:pt idx="66">
                  <c:v>2.0248680000000001</c:v>
                </c:pt>
                <c:pt idx="67">
                  <c:v>2.0311760000000003</c:v>
                </c:pt>
                <c:pt idx="68">
                  <c:v>2.0343299999999997</c:v>
                </c:pt>
                <c:pt idx="69">
                  <c:v>2.0311760000000003</c:v>
                </c:pt>
                <c:pt idx="70">
                  <c:v>2.0311760000000003</c:v>
                </c:pt>
                <c:pt idx="71">
                  <c:v>2.0311760000000003</c:v>
                </c:pt>
                <c:pt idx="72">
                  <c:v>3.0625339999999999</c:v>
                </c:pt>
                <c:pt idx="73">
                  <c:v>3.0625339999999999</c:v>
                </c:pt>
                <c:pt idx="74">
                  <c:v>3.1129979999999997</c:v>
                </c:pt>
                <c:pt idx="75">
                  <c:v>2.9616060000000002</c:v>
                </c:pt>
                <c:pt idx="76">
                  <c:v>2.8449079999999998</c:v>
                </c:pt>
                <c:pt idx="77">
                  <c:v>2.8669859999999998</c:v>
                </c:pt>
                <c:pt idx="78">
                  <c:v>2.1825679999999998</c:v>
                </c:pt>
                <c:pt idx="79">
                  <c:v>2.561048</c:v>
                </c:pt>
                <c:pt idx="80">
                  <c:v>3.2233880000000004</c:v>
                </c:pt>
                <c:pt idx="81">
                  <c:v>3.4378600000000001</c:v>
                </c:pt>
                <c:pt idx="82">
                  <c:v>3.6207920000000007</c:v>
                </c:pt>
                <c:pt idx="83">
                  <c:v>3.6964880000000004</c:v>
                </c:pt>
                <c:pt idx="84">
                  <c:v>5.9642140000000001</c:v>
                </c:pt>
                <c:pt idx="85">
                  <c:v>5.4532659999999993</c:v>
                </c:pt>
                <c:pt idx="86">
                  <c:v>5.6898159999999995</c:v>
                </c:pt>
                <c:pt idx="87">
                  <c:v>5.6141199999999998</c:v>
                </c:pt>
                <c:pt idx="88">
                  <c:v>5.5100379999999989</c:v>
                </c:pt>
                <c:pt idx="89">
                  <c:v>5.4879599999999993</c:v>
                </c:pt>
                <c:pt idx="90">
                  <c:v>5.623581999999999</c:v>
                </c:pt>
                <c:pt idx="91">
                  <c:v>5.7434339999999997</c:v>
                </c:pt>
                <c:pt idx="92">
                  <c:v>5.7434339999999997</c:v>
                </c:pt>
                <c:pt idx="93">
                  <c:v>5.711894</c:v>
                </c:pt>
                <c:pt idx="94">
                  <c:v>5.7560499999999992</c:v>
                </c:pt>
                <c:pt idx="95">
                  <c:v>5.3428760000000004</c:v>
                </c:pt>
                <c:pt idx="96">
                  <c:v>5.3870319999999987</c:v>
                </c:pt>
                <c:pt idx="97">
                  <c:v>5.3681079999999994</c:v>
                </c:pt>
                <c:pt idx="98">
                  <c:v>5.3491839999999993</c:v>
                </c:pt>
                <c:pt idx="99">
                  <c:v>5.4974219999999994</c:v>
                </c:pt>
                <c:pt idx="100">
                  <c:v>5.4942679999999999</c:v>
                </c:pt>
                <c:pt idx="101">
                  <c:v>5.3334140000000003</c:v>
                </c:pt>
                <c:pt idx="102">
                  <c:v>5.3681079999999994</c:v>
                </c:pt>
                <c:pt idx="103">
                  <c:v>5.3712620000000006</c:v>
                </c:pt>
                <c:pt idx="104">
                  <c:v>5.3838780000000002</c:v>
                </c:pt>
                <c:pt idx="105">
                  <c:v>5.4501120000000007</c:v>
                </c:pt>
                <c:pt idx="106">
                  <c:v>5.4532659999999993</c:v>
                </c:pt>
                <c:pt idx="107">
                  <c:v>5.2135620000000005</c:v>
                </c:pt>
                <c:pt idx="108">
                  <c:v>3.7343359999999999</c:v>
                </c:pt>
                <c:pt idx="109">
                  <c:v>3.220234</c:v>
                </c:pt>
                <c:pt idx="110">
                  <c:v>3.7059499999999996</c:v>
                </c:pt>
                <c:pt idx="111">
                  <c:v>3.9835020000000001</c:v>
                </c:pt>
                <c:pt idx="112">
                  <c:v>3.8920359999999996</c:v>
                </c:pt>
                <c:pt idx="113">
                  <c:v>3.8920359999999996</c:v>
                </c:pt>
                <c:pt idx="114">
                  <c:v>3.8636499999999998</c:v>
                </c:pt>
                <c:pt idx="115">
                  <c:v>3.7564139999999999</c:v>
                </c:pt>
                <c:pt idx="116">
                  <c:v>3.7122579999999989</c:v>
                </c:pt>
                <c:pt idx="117">
                  <c:v>3.7059499999999996</c:v>
                </c:pt>
                <c:pt idx="118">
                  <c:v>3.6523319999999995</c:v>
                </c:pt>
                <c:pt idx="119">
                  <c:v>3.6460240000000002</c:v>
                </c:pt>
                <c:pt idx="120">
                  <c:v>2.0343299999999997</c:v>
                </c:pt>
                <c:pt idx="121">
                  <c:v>2.0311760000000003</c:v>
                </c:pt>
                <c:pt idx="122">
                  <c:v>2.0311760000000003</c:v>
                </c:pt>
                <c:pt idx="123">
                  <c:v>2.0311760000000003</c:v>
                </c:pt>
                <c:pt idx="124">
                  <c:v>2.028022</c:v>
                </c:pt>
                <c:pt idx="125">
                  <c:v>2.0248680000000001</c:v>
                </c:pt>
                <c:pt idx="126">
                  <c:v>3.5198640000000001</c:v>
                </c:pt>
                <c:pt idx="127">
                  <c:v>3.9614240000000001</c:v>
                </c:pt>
                <c:pt idx="128">
                  <c:v>4.5259900000000002</c:v>
                </c:pt>
                <c:pt idx="129">
                  <c:v>4.6805359999999991</c:v>
                </c:pt>
                <c:pt idx="130">
                  <c:v>4.6710739999999999</c:v>
                </c:pt>
                <c:pt idx="131">
                  <c:v>4.5701459999999994</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numCache>
            </c:numRef>
          </c:yVal>
          <c:smooth val="0"/>
          <c:extLst>
            <c:ext xmlns:c16="http://schemas.microsoft.com/office/drawing/2014/chart" uri="{C3380CC4-5D6E-409C-BE32-E72D297353CC}">
              <c16:uniqueId val="{00000004-CE93-4672-9854-EF5F425E14E3}"/>
            </c:ext>
          </c:extLst>
        </c:ser>
        <c:ser>
          <c:idx val="2"/>
          <c:order val="4"/>
          <c:tx>
            <c:strRef>
              <c:f>Simulation_June!$AG$2</c:f>
              <c:strCache>
                <c:ptCount val="1"/>
                <c:pt idx="0">
                  <c:v>P_from grid (kW)</c:v>
                </c:pt>
              </c:strCache>
            </c:strRef>
          </c:tx>
          <c:spPr>
            <a:ln w="15875">
              <a:solidFill>
                <a:schemeClr val="bg1">
                  <a:lumMod val="50000"/>
                </a:schemeClr>
              </a:solidFill>
              <a:prstDash val="dash"/>
            </a:ln>
          </c:spPr>
          <c:marker>
            <c:symbol val="none"/>
          </c:marker>
          <c:xVal>
            <c:numRef>
              <c:f>Simulation_June!$A$3:$A$147</c:f>
              <c:numCache>
                <c:formatCode>m/d/yyyy\ h:mm</c:formatCode>
                <c:ptCount val="145"/>
                <c:pt idx="0">
                  <c:v>44734.25</c:v>
                </c:pt>
                <c:pt idx="1">
                  <c:v>44734.253472222219</c:v>
                </c:pt>
                <c:pt idx="2">
                  <c:v>44734.256944444445</c:v>
                </c:pt>
                <c:pt idx="3">
                  <c:v>44734.260416666664</c:v>
                </c:pt>
                <c:pt idx="4">
                  <c:v>44734.263888888891</c:v>
                </c:pt>
                <c:pt idx="5">
                  <c:v>44734.267361111109</c:v>
                </c:pt>
                <c:pt idx="6">
                  <c:v>44734.270833333336</c:v>
                </c:pt>
                <c:pt idx="7">
                  <c:v>44734.274305555555</c:v>
                </c:pt>
                <c:pt idx="8">
                  <c:v>44734.277777777781</c:v>
                </c:pt>
                <c:pt idx="9">
                  <c:v>44734.28125</c:v>
                </c:pt>
                <c:pt idx="10">
                  <c:v>44734.284722222219</c:v>
                </c:pt>
                <c:pt idx="11">
                  <c:v>44734.288194444445</c:v>
                </c:pt>
                <c:pt idx="12">
                  <c:v>44734.291666666664</c:v>
                </c:pt>
                <c:pt idx="13">
                  <c:v>44734.295138888891</c:v>
                </c:pt>
                <c:pt idx="14">
                  <c:v>44734.298611111109</c:v>
                </c:pt>
                <c:pt idx="15">
                  <c:v>44734.302083333336</c:v>
                </c:pt>
                <c:pt idx="16">
                  <c:v>44734.305555555555</c:v>
                </c:pt>
                <c:pt idx="17">
                  <c:v>44734.309027777781</c:v>
                </c:pt>
                <c:pt idx="18">
                  <c:v>44734.3125</c:v>
                </c:pt>
                <c:pt idx="19">
                  <c:v>44734.315972222219</c:v>
                </c:pt>
                <c:pt idx="20">
                  <c:v>44734.319444444445</c:v>
                </c:pt>
                <c:pt idx="21">
                  <c:v>44734.322916666664</c:v>
                </c:pt>
                <c:pt idx="22">
                  <c:v>44734.326388888891</c:v>
                </c:pt>
                <c:pt idx="23">
                  <c:v>44734.329861111109</c:v>
                </c:pt>
                <c:pt idx="24">
                  <c:v>44734.333333333336</c:v>
                </c:pt>
                <c:pt idx="25">
                  <c:v>44734.336805555555</c:v>
                </c:pt>
                <c:pt idx="26">
                  <c:v>44734.340277777781</c:v>
                </c:pt>
                <c:pt idx="27">
                  <c:v>44734.34375</c:v>
                </c:pt>
                <c:pt idx="28">
                  <c:v>44734.347222222219</c:v>
                </c:pt>
                <c:pt idx="29">
                  <c:v>44734.350694444445</c:v>
                </c:pt>
                <c:pt idx="30">
                  <c:v>44734.354166666664</c:v>
                </c:pt>
                <c:pt idx="31">
                  <c:v>44734.357638888891</c:v>
                </c:pt>
                <c:pt idx="32">
                  <c:v>44734.361111111109</c:v>
                </c:pt>
                <c:pt idx="33">
                  <c:v>44734.364583333336</c:v>
                </c:pt>
                <c:pt idx="34">
                  <c:v>44734.368055555555</c:v>
                </c:pt>
                <c:pt idx="35">
                  <c:v>44734.371527777781</c:v>
                </c:pt>
                <c:pt idx="36">
                  <c:v>44734.375</c:v>
                </c:pt>
                <c:pt idx="37">
                  <c:v>44734.378472222219</c:v>
                </c:pt>
                <c:pt idx="38">
                  <c:v>44734.381944444445</c:v>
                </c:pt>
                <c:pt idx="39">
                  <c:v>44734.385416666664</c:v>
                </c:pt>
                <c:pt idx="40">
                  <c:v>44734.388888888891</c:v>
                </c:pt>
                <c:pt idx="41">
                  <c:v>44734.392361111109</c:v>
                </c:pt>
                <c:pt idx="42">
                  <c:v>44734.395833333336</c:v>
                </c:pt>
                <c:pt idx="43">
                  <c:v>44734.399305555555</c:v>
                </c:pt>
                <c:pt idx="44">
                  <c:v>44734.402777777781</c:v>
                </c:pt>
                <c:pt idx="45">
                  <c:v>44734.40625</c:v>
                </c:pt>
                <c:pt idx="46">
                  <c:v>44734.409722222219</c:v>
                </c:pt>
                <c:pt idx="47">
                  <c:v>44734.413194444445</c:v>
                </c:pt>
                <c:pt idx="48">
                  <c:v>44734.416666666664</c:v>
                </c:pt>
                <c:pt idx="49">
                  <c:v>44734.420138888891</c:v>
                </c:pt>
                <c:pt idx="50">
                  <c:v>44734.423611111109</c:v>
                </c:pt>
                <c:pt idx="51">
                  <c:v>44734.427083333336</c:v>
                </c:pt>
                <c:pt idx="52">
                  <c:v>44734.430555555555</c:v>
                </c:pt>
                <c:pt idx="53">
                  <c:v>44734.434027777781</c:v>
                </c:pt>
                <c:pt idx="54">
                  <c:v>44734.4375</c:v>
                </c:pt>
                <c:pt idx="55">
                  <c:v>44734.440972222219</c:v>
                </c:pt>
                <c:pt idx="56">
                  <c:v>44734.444444444445</c:v>
                </c:pt>
                <c:pt idx="57">
                  <c:v>44734.447916666664</c:v>
                </c:pt>
                <c:pt idx="58">
                  <c:v>44734.451388888891</c:v>
                </c:pt>
                <c:pt idx="59">
                  <c:v>44734.454861111109</c:v>
                </c:pt>
                <c:pt idx="60">
                  <c:v>44734.458333333336</c:v>
                </c:pt>
                <c:pt idx="61">
                  <c:v>44734.461805555555</c:v>
                </c:pt>
                <c:pt idx="62">
                  <c:v>44734.465277777781</c:v>
                </c:pt>
                <c:pt idx="63">
                  <c:v>44734.46875</c:v>
                </c:pt>
                <c:pt idx="64">
                  <c:v>44734.472222222219</c:v>
                </c:pt>
                <c:pt idx="65">
                  <c:v>44734.475694444445</c:v>
                </c:pt>
                <c:pt idx="66">
                  <c:v>44734.479166666664</c:v>
                </c:pt>
                <c:pt idx="67">
                  <c:v>44734.482638888891</c:v>
                </c:pt>
                <c:pt idx="68">
                  <c:v>44734.486111111109</c:v>
                </c:pt>
                <c:pt idx="69">
                  <c:v>44734.489583333336</c:v>
                </c:pt>
                <c:pt idx="70">
                  <c:v>44734.493055555555</c:v>
                </c:pt>
                <c:pt idx="71">
                  <c:v>44734.496527777781</c:v>
                </c:pt>
                <c:pt idx="72">
                  <c:v>44734.5</c:v>
                </c:pt>
                <c:pt idx="73">
                  <c:v>44734.503472222219</c:v>
                </c:pt>
                <c:pt idx="74">
                  <c:v>44734.506944444445</c:v>
                </c:pt>
                <c:pt idx="75">
                  <c:v>44734.510416666664</c:v>
                </c:pt>
                <c:pt idx="76">
                  <c:v>44734.513888888891</c:v>
                </c:pt>
                <c:pt idx="77">
                  <c:v>44734.517361111109</c:v>
                </c:pt>
                <c:pt idx="78">
                  <c:v>44734.520833333336</c:v>
                </c:pt>
                <c:pt idx="79">
                  <c:v>44734.524305555555</c:v>
                </c:pt>
                <c:pt idx="80">
                  <c:v>44734.527777777781</c:v>
                </c:pt>
                <c:pt idx="81">
                  <c:v>44734.53125</c:v>
                </c:pt>
                <c:pt idx="82">
                  <c:v>44734.534722222219</c:v>
                </c:pt>
                <c:pt idx="83">
                  <c:v>44734.538194444445</c:v>
                </c:pt>
                <c:pt idx="84">
                  <c:v>44734.541666666664</c:v>
                </c:pt>
                <c:pt idx="85">
                  <c:v>44734.545138888891</c:v>
                </c:pt>
                <c:pt idx="86">
                  <c:v>44734.548611111109</c:v>
                </c:pt>
                <c:pt idx="87">
                  <c:v>44734.552083333336</c:v>
                </c:pt>
                <c:pt idx="88">
                  <c:v>44734.555555555555</c:v>
                </c:pt>
                <c:pt idx="89">
                  <c:v>44734.559027777781</c:v>
                </c:pt>
                <c:pt idx="90">
                  <c:v>44734.5625</c:v>
                </c:pt>
                <c:pt idx="91">
                  <c:v>44734.565972222219</c:v>
                </c:pt>
                <c:pt idx="92">
                  <c:v>44734.569444444445</c:v>
                </c:pt>
                <c:pt idx="93">
                  <c:v>44734.572916666664</c:v>
                </c:pt>
                <c:pt idx="94">
                  <c:v>44734.576388888891</c:v>
                </c:pt>
                <c:pt idx="95">
                  <c:v>44734.579861111109</c:v>
                </c:pt>
                <c:pt idx="96">
                  <c:v>44734.583333333336</c:v>
                </c:pt>
                <c:pt idx="97">
                  <c:v>44734.586805555555</c:v>
                </c:pt>
                <c:pt idx="98">
                  <c:v>44734.590277777781</c:v>
                </c:pt>
                <c:pt idx="99">
                  <c:v>44734.59375</c:v>
                </c:pt>
                <c:pt idx="100">
                  <c:v>44734.597222222219</c:v>
                </c:pt>
                <c:pt idx="101">
                  <c:v>44734.600694444445</c:v>
                </c:pt>
                <c:pt idx="102">
                  <c:v>44734.604166666664</c:v>
                </c:pt>
                <c:pt idx="103">
                  <c:v>44734.607638888891</c:v>
                </c:pt>
                <c:pt idx="104">
                  <c:v>44734.611111111109</c:v>
                </c:pt>
                <c:pt idx="105">
                  <c:v>44734.614583333336</c:v>
                </c:pt>
                <c:pt idx="106">
                  <c:v>44734.618055555555</c:v>
                </c:pt>
                <c:pt idx="107">
                  <c:v>44734.621527777781</c:v>
                </c:pt>
                <c:pt idx="108">
                  <c:v>44734.625</c:v>
                </c:pt>
                <c:pt idx="109">
                  <c:v>44734.628472222219</c:v>
                </c:pt>
                <c:pt idx="110">
                  <c:v>44734.631944444445</c:v>
                </c:pt>
                <c:pt idx="111">
                  <c:v>44734.635416666664</c:v>
                </c:pt>
                <c:pt idx="112">
                  <c:v>44734.638888888891</c:v>
                </c:pt>
                <c:pt idx="113">
                  <c:v>44734.642361111109</c:v>
                </c:pt>
                <c:pt idx="114">
                  <c:v>44734.645833333336</c:v>
                </c:pt>
                <c:pt idx="115">
                  <c:v>44734.649305555555</c:v>
                </c:pt>
                <c:pt idx="116">
                  <c:v>44734.652777777781</c:v>
                </c:pt>
                <c:pt idx="117">
                  <c:v>44734.65625</c:v>
                </c:pt>
                <c:pt idx="118">
                  <c:v>44734.659722222219</c:v>
                </c:pt>
                <c:pt idx="119">
                  <c:v>44734.663194444445</c:v>
                </c:pt>
                <c:pt idx="120">
                  <c:v>44734.666666666664</c:v>
                </c:pt>
                <c:pt idx="121">
                  <c:v>44734.670138888891</c:v>
                </c:pt>
                <c:pt idx="122">
                  <c:v>44734.673611111109</c:v>
                </c:pt>
                <c:pt idx="123">
                  <c:v>44734.677083333336</c:v>
                </c:pt>
                <c:pt idx="124">
                  <c:v>44734.680555555555</c:v>
                </c:pt>
                <c:pt idx="125">
                  <c:v>44734.684027777781</c:v>
                </c:pt>
                <c:pt idx="126">
                  <c:v>44734.6875</c:v>
                </c:pt>
                <c:pt idx="127">
                  <c:v>44734.690972222219</c:v>
                </c:pt>
                <c:pt idx="128">
                  <c:v>44734.694444444445</c:v>
                </c:pt>
                <c:pt idx="129">
                  <c:v>44734.697916666664</c:v>
                </c:pt>
                <c:pt idx="130">
                  <c:v>44734.701388888891</c:v>
                </c:pt>
                <c:pt idx="131">
                  <c:v>44734.704861111109</c:v>
                </c:pt>
                <c:pt idx="132">
                  <c:v>44734.708333333336</c:v>
                </c:pt>
                <c:pt idx="133">
                  <c:v>44734.711805555555</c:v>
                </c:pt>
                <c:pt idx="134">
                  <c:v>44734.715277777781</c:v>
                </c:pt>
                <c:pt idx="135">
                  <c:v>44734.71875</c:v>
                </c:pt>
                <c:pt idx="136">
                  <c:v>44734.722222222219</c:v>
                </c:pt>
                <c:pt idx="137">
                  <c:v>44734.725694444445</c:v>
                </c:pt>
                <c:pt idx="138">
                  <c:v>44734.729166666664</c:v>
                </c:pt>
                <c:pt idx="139">
                  <c:v>44734.732638888891</c:v>
                </c:pt>
                <c:pt idx="140">
                  <c:v>44734.736111111109</c:v>
                </c:pt>
                <c:pt idx="141">
                  <c:v>44734.739583333336</c:v>
                </c:pt>
                <c:pt idx="142">
                  <c:v>44734.743055555555</c:v>
                </c:pt>
                <c:pt idx="143">
                  <c:v>44734.746527777781</c:v>
                </c:pt>
                <c:pt idx="144">
                  <c:v>44734.75</c:v>
                </c:pt>
              </c:numCache>
            </c:numRef>
          </c:xVal>
          <c:yVal>
            <c:numRef>
              <c:f>Simulation_June!$BE$3:$BE$148</c:f>
              <c:numCache>
                <c:formatCode>General</c:formatCode>
                <c:ptCount val="146"/>
                <c:pt idx="0">
                  <c:v>2.3651999999999997</c:v>
                </c:pt>
                <c:pt idx="1">
                  <c:v>3.0410000000000008</c:v>
                </c:pt>
                <c:pt idx="2">
                  <c:v>1.9233999999999898</c:v>
                </c:pt>
                <c:pt idx="3">
                  <c:v>1.8559999999999901</c:v>
                </c:pt>
                <c:pt idx="4">
                  <c:v>1.785600000000001</c:v>
                </c:pt>
                <c:pt idx="5">
                  <c:v>1.7529999999999901</c:v>
                </c:pt>
                <c:pt idx="6">
                  <c:v>3.9501529411764702</c:v>
                </c:pt>
                <c:pt idx="7">
                  <c:v>3.9667529411764701</c:v>
                </c:pt>
                <c:pt idx="8">
                  <c:v>4.9355529411764705</c:v>
                </c:pt>
                <c:pt idx="9">
                  <c:v>4.7919529411764614</c:v>
                </c:pt>
                <c:pt idx="10">
                  <c:v>5.2591529411764704</c:v>
                </c:pt>
                <c:pt idx="11">
                  <c:v>5.2105529411764708</c:v>
                </c:pt>
                <c:pt idx="12">
                  <c:v>9.6903058823529307</c:v>
                </c:pt>
                <c:pt idx="13">
                  <c:v>15.266705882352939</c:v>
                </c:pt>
                <c:pt idx="14">
                  <c:v>15.362905882352941</c:v>
                </c:pt>
                <c:pt idx="15">
                  <c:v>14.190905882352951</c:v>
                </c:pt>
                <c:pt idx="16">
                  <c:v>12.047705882352941</c:v>
                </c:pt>
                <c:pt idx="17">
                  <c:v>13.073905882352941</c:v>
                </c:pt>
                <c:pt idx="18">
                  <c:v>14.704105882352941</c:v>
                </c:pt>
                <c:pt idx="19">
                  <c:v>14.112105882352843</c:v>
                </c:pt>
                <c:pt idx="20">
                  <c:v>13.584505882352842</c:v>
                </c:pt>
                <c:pt idx="21">
                  <c:v>18.10919294117647</c:v>
                </c:pt>
                <c:pt idx="22">
                  <c:v>18.321176470588235</c:v>
                </c:pt>
                <c:pt idx="23">
                  <c:v>18.384007058823528</c:v>
                </c:pt>
                <c:pt idx="24">
                  <c:v>18.23965882352941</c:v>
                </c:pt>
                <c:pt idx="25">
                  <c:v>14.36805882352941</c:v>
                </c:pt>
                <c:pt idx="26">
                  <c:v>17.035058823529312</c:v>
                </c:pt>
                <c:pt idx="27">
                  <c:v>17.25665882352941</c:v>
                </c:pt>
                <c:pt idx="28">
                  <c:v>15.529258823529421</c:v>
                </c:pt>
                <c:pt idx="29">
                  <c:v>13.87785882352941</c:v>
                </c:pt>
                <c:pt idx="30">
                  <c:v>13.579258823529411</c:v>
                </c:pt>
                <c:pt idx="31">
                  <c:v>13.200858823529414</c:v>
                </c:pt>
                <c:pt idx="32">
                  <c:v>13.964058823529312</c:v>
                </c:pt>
                <c:pt idx="33">
                  <c:v>13.737858823529409</c:v>
                </c:pt>
                <c:pt idx="34">
                  <c:v>12.151658823529409</c:v>
                </c:pt>
                <c:pt idx="35">
                  <c:v>12.452658823529422</c:v>
                </c:pt>
                <c:pt idx="36">
                  <c:v>14.589089411764705</c:v>
                </c:pt>
                <c:pt idx="37">
                  <c:v>14.641025882352842</c:v>
                </c:pt>
                <c:pt idx="38">
                  <c:v>14.639310588235192</c:v>
                </c:pt>
                <c:pt idx="39">
                  <c:v>14.498056470588237</c:v>
                </c:pt>
                <c:pt idx="40">
                  <c:v>14.370948235294017</c:v>
                </c:pt>
                <c:pt idx="41">
                  <c:v>14.399750588235291</c:v>
                </c:pt>
                <c:pt idx="42">
                  <c:v>14.616960000000001</c:v>
                </c:pt>
                <c:pt idx="43">
                  <c:v>14.728054117647059</c:v>
                </c:pt>
                <c:pt idx="44">
                  <c:v>14.179783529411663</c:v>
                </c:pt>
                <c:pt idx="45">
                  <c:v>14.237188235294019</c:v>
                </c:pt>
                <c:pt idx="46">
                  <c:v>14.373816470588247</c:v>
                </c:pt>
                <c:pt idx="47">
                  <c:v>14.323374117647056</c:v>
                </c:pt>
                <c:pt idx="48">
                  <c:v>16.937882352941177</c:v>
                </c:pt>
                <c:pt idx="49">
                  <c:v>16.556882352941173</c:v>
                </c:pt>
                <c:pt idx="50">
                  <c:v>15.317882352941176</c:v>
                </c:pt>
                <c:pt idx="51">
                  <c:v>14.641282352941076</c:v>
                </c:pt>
                <c:pt idx="52">
                  <c:v>14.754282352941173</c:v>
                </c:pt>
                <c:pt idx="53">
                  <c:v>14.162082352941177</c:v>
                </c:pt>
                <c:pt idx="54">
                  <c:v>15.832082352941175</c:v>
                </c:pt>
                <c:pt idx="55">
                  <c:v>13.858482352941174</c:v>
                </c:pt>
                <c:pt idx="56">
                  <c:v>13.479082352941175</c:v>
                </c:pt>
                <c:pt idx="57">
                  <c:v>14.039482352941175</c:v>
                </c:pt>
                <c:pt idx="58">
                  <c:v>13.871682352941177</c:v>
                </c:pt>
                <c:pt idx="59">
                  <c:v>15.095882352941173</c:v>
                </c:pt>
                <c:pt idx="60">
                  <c:v>9.2703129411764689</c:v>
                </c:pt>
                <c:pt idx="61">
                  <c:v>9.2452258823529441</c:v>
                </c:pt>
                <c:pt idx="62">
                  <c:v>9.2623505882352912</c:v>
                </c:pt>
                <c:pt idx="63">
                  <c:v>9.2436047058822517</c:v>
                </c:pt>
                <c:pt idx="64">
                  <c:v>9.3849011764705885</c:v>
                </c:pt>
                <c:pt idx="65">
                  <c:v>9.2948211764705899</c:v>
                </c:pt>
                <c:pt idx="66">
                  <c:v>9.1495882352941162</c:v>
                </c:pt>
                <c:pt idx="67">
                  <c:v>9.0417152941175516</c:v>
                </c:pt>
                <c:pt idx="68">
                  <c:v>8.9818635294116635</c:v>
                </c:pt>
                <c:pt idx="69">
                  <c:v>8.9978141176470601</c:v>
                </c:pt>
                <c:pt idx="70">
                  <c:v>9.0529247058823525</c:v>
                </c:pt>
                <c:pt idx="71">
                  <c:v>9.0476305882352914</c:v>
                </c:pt>
                <c:pt idx="72">
                  <c:v>14.484592941176469</c:v>
                </c:pt>
                <c:pt idx="73">
                  <c:v>14.48639294117647</c:v>
                </c:pt>
                <c:pt idx="74">
                  <c:v>14.467505882352937</c:v>
                </c:pt>
                <c:pt idx="75">
                  <c:v>14.535009411764605</c:v>
                </c:pt>
                <c:pt idx="76">
                  <c:v>14.588677647058825</c:v>
                </c:pt>
                <c:pt idx="77">
                  <c:v>14.579157647058826</c:v>
                </c:pt>
                <c:pt idx="78">
                  <c:v>14.887247058823531</c:v>
                </c:pt>
                <c:pt idx="79">
                  <c:v>14.711675294117645</c:v>
                </c:pt>
                <c:pt idx="80">
                  <c:v>14.413752941176471</c:v>
                </c:pt>
                <c:pt idx="81">
                  <c:v>14.320115294117551</c:v>
                </c:pt>
                <c:pt idx="82">
                  <c:v>14.240959999999998</c:v>
                </c:pt>
                <c:pt idx="83">
                  <c:v>14.211910588235297</c:v>
                </c:pt>
                <c:pt idx="84">
                  <c:v>19.33794588235294</c:v>
                </c:pt>
                <c:pt idx="85">
                  <c:v>19.521105882353041</c:v>
                </c:pt>
                <c:pt idx="86">
                  <c:v>19.43556705882353</c:v>
                </c:pt>
                <c:pt idx="87">
                  <c:v>19.462701176470588</c:v>
                </c:pt>
                <c:pt idx="88">
                  <c:v>19.498155294117645</c:v>
                </c:pt>
                <c:pt idx="89">
                  <c:v>19.507228235294114</c:v>
                </c:pt>
                <c:pt idx="90">
                  <c:v>19.461254117647055</c:v>
                </c:pt>
                <c:pt idx="91">
                  <c:v>19.419905882352943</c:v>
                </c:pt>
                <c:pt idx="92">
                  <c:v>19.420416470588236</c:v>
                </c:pt>
                <c:pt idx="93">
                  <c:v>19.428315294117546</c:v>
                </c:pt>
                <c:pt idx="94">
                  <c:v>19.413590588235291</c:v>
                </c:pt>
                <c:pt idx="95">
                  <c:v>19.558138823529418</c:v>
                </c:pt>
                <c:pt idx="96">
                  <c:v>19.111303529411767</c:v>
                </c:pt>
                <c:pt idx="97">
                  <c:v>19.121087058823427</c:v>
                </c:pt>
                <c:pt idx="98">
                  <c:v>19.123581176470491</c:v>
                </c:pt>
                <c:pt idx="99">
                  <c:v>19.076581176470583</c:v>
                </c:pt>
                <c:pt idx="100">
                  <c:v>19.077559999999895</c:v>
                </c:pt>
                <c:pt idx="101">
                  <c:v>19.135385882352942</c:v>
                </c:pt>
                <c:pt idx="102">
                  <c:v>19.118797647058827</c:v>
                </c:pt>
                <c:pt idx="103">
                  <c:v>19.117708235294117</c:v>
                </c:pt>
                <c:pt idx="104">
                  <c:v>19.112882352941178</c:v>
                </c:pt>
                <c:pt idx="105">
                  <c:v>19.091995294117648</c:v>
                </c:pt>
                <c:pt idx="106">
                  <c:v>19.092705882352938</c:v>
                </c:pt>
                <c:pt idx="107">
                  <c:v>19.170665882352935</c:v>
                </c:pt>
                <c:pt idx="108">
                  <c:v>16.807964705882352</c:v>
                </c:pt>
                <c:pt idx="109">
                  <c:v>17.025331764705882</c:v>
                </c:pt>
                <c:pt idx="110">
                  <c:v>16.818463529411762</c:v>
                </c:pt>
                <c:pt idx="111">
                  <c:v>16.712369411764705</c:v>
                </c:pt>
                <c:pt idx="112">
                  <c:v>16.741955294117645</c:v>
                </c:pt>
                <c:pt idx="113">
                  <c:v>16.742555294117647</c:v>
                </c:pt>
                <c:pt idx="114">
                  <c:v>16.752454117647055</c:v>
                </c:pt>
                <c:pt idx="115">
                  <c:v>16.797623529411666</c:v>
                </c:pt>
                <c:pt idx="116">
                  <c:v>16.81450588235294</c:v>
                </c:pt>
                <c:pt idx="117">
                  <c:v>16.817774117647055</c:v>
                </c:pt>
                <c:pt idx="118">
                  <c:v>16.83959294117647</c:v>
                </c:pt>
                <c:pt idx="119">
                  <c:v>16.841550588235293</c:v>
                </c:pt>
                <c:pt idx="120">
                  <c:v>10.345127058823531</c:v>
                </c:pt>
                <c:pt idx="121">
                  <c:v>10.377534117647061</c:v>
                </c:pt>
                <c:pt idx="122">
                  <c:v>10.386164705882349</c:v>
                </c:pt>
                <c:pt idx="123">
                  <c:v>10.350536470588233</c:v>
                </c:pt>
                <c:pt idx="124">
                  <c:v>10.442390588235298</c:v>
                </c:pt>
                <c:pt idx="125">
                  <c:v>10.512830588235294</c:v>
                </c:pt>
                <c:pt idx="126">
                  <c:v>10.528908235294118</c:v>
                </c:pt>
                <c:pt idx="127">
                  <c:v>10.35386823529412</c:v>
                </c:pt>
                <c:pt idx="128">
                  <c:v>10.144868235294117</c:v>
                </c:pt>
                <c:pt idx="129">
                  <c:v>10.094489411764705</c:v>
                </c:pt>
                <c:pt idx="130">
                  <c:v>10.095625882352934</c:v>
                </c:pt>
                <c:pt idx="131">
                  <c:v>10.130232941176473</c:v>
                </c:pt>
                <c:pt idx="132">
                  <c:v>-6.0392000000000099</c:v>
                </c:pt>
                <c:pt idx="133">
                  <c:v>-6.6020000000000003</c:v>
                </c:pt>
                <c:pt idx="134">
                  <c:v>-6.0568000000000008</c:v>
                </c:pt>
                <c:pt idx="135">
                  <c:v>-5.6473999999999993</c:v>
                </c:pt>
                <c:pt idx="136">
                  <c:v>-5.8891999999999998</c:v>
                </c:pt>
                <c:pt idx="137">
                  <c:v>-4.8415999999999899</c:v>
                </c:pt>
                <c:pt idx="138">
                  <c:v>-5.7371999999999996</c:v>
                </c:pt>
                <c:pt idx="139">
                  <c:v>-4.8446000000000096</c:v>
                </c:pt>
                <c:pt idx="140">
                  <c:v>-4.8381999999999996</c:v>
                </c:pt>
                <c:pt idx="141">
                  <c:v>-5.3197999999999999</c:v>
                </c:pt>
                <c:pt idx="142">
                  <c:v>-4.3335999999999997</c:v>
                </c:pt>
                <c:pt idx="143">
                  <c:v>-4.5838000000000001</c:v>
                </c:pt>
                <c:pt idx="144">
                  <c:v>-3.1187999999999998</c:v>
                </c:pt>
                <c:pt idx="145">
                  <c:v>0</c:v>
                </c:pt>
              </c:numCache>
            </c:numRef>
          </c:yVal>
          <c:smooth val="0"/>
          <c:extLst>
            <c:ext xmlns:c16="http://schemas.microsoft.com/office/drawing/2014/chart" uri="{C3380CC4-5D6E-409C-BE32-E72D297353CC}">
              <c16:uniqueId val="{00000005-CE93-4672-9854-EF5F425E14E3}"/>
            </c:ext>
          </c:extLst>
        </c:ser>
        <c:ser>
          <c:idx val="5"/>
          <c:order val="5"/>
          <c:tx>
            <c:strRef>
              <c:f>Simulation_June!$J$2</c:f>
              <c:strCache>
                <c:ptCount val="1"/>
                <c:pt idx="0">
                  <c:v>PV </c:v>
                </c:pt>
              </c:strCache>
            </c:strRef>
          </c:tx>
          <c:spPr>
            <a:ln w="15875">
              <a:solidFill>
                <a:srgbClr val="FFC000"/>
              </a:solidFill>
              <a:prstDash val="dashDot"/>
            </a:ln>
          </c:spPr>
          <c:marker>
            <c:symbol val="none"/>
          </c:marker>
          <c:xVal>
            <c:numRef>
              <c:f>Simulation_June!$A$3:$A$147</c:f>
              <c:numCache>
                <c:formatCode>m/d/yyyy\ h:mm</c:formatCode>
                <c:ptCount val="145"/>
                <c:pt idx="0">
                  <c:v>44734.25</c:v>
                </c:pt>
                <c:pt idx="1">
                  <c:v>44734.253472222219</c:v>
                </c:pt>
                <c:pt idx="2">
                  <c:v>44734.256944444445</c:v>
                </c:pt>
                <c:pt idx="3">
                  <c:v>44734.260416666664</c:v>
                </c:pt>
                <c:pt idx="4">
                  <c:v>44734.263888888891</c:v>
                </c:pt>
                <c:pt idx="5">
                  <c:v>44734.267361111109</c:v>
                </c:pt>
                <c:pt idx="6">
                  <c:v>44734.270833333336</c:v>
                </c:pt>
                <c:pt idx="7">
                  <c:v>44734.274305555555</c:v>
                </c:pt>
                <c:pt idx="8">
                  <c:v>44734.277777777781</c:v>
                </c:pt>
                <c:pt idx="9">
                  <c:v>44734.28125</c:v>
                </c:pt>
                <c:pt idx="10">
                  <c:v>44734.284722222219</c:v>
                </c:pt>
                <c:pt idx="11">
                  <c:v>44734.288194444445</c:v>
                </c:pt>
                <c:pt idx="12">
                  <c:v>44734.291666666664</c:v>
                </c:pt>
                <c:pt idx="13">
                  <c:v>44734.295138888891</c:v>
                </c:pt>
                <c:pt idx="14">
                  <c:v>44734.298611111109</c:v>
                </c:pt>
                <c:pt idx="15">
                  <c:v>44734.302083333336</c:v>
                </c:pt>
                <c:pt idx="16">
                  <c:v>44734.305555555555</c:v>
                </c:pt>
                <c:pt idx="17">
                  <c:v>44734.309027777781</c:v>
                </c:pt>
                <c:pt idx="18">
                  <c:v>44734.3125</c:v>
                </c:pt>
                <c:pt idx="19">
                  <c:v>44734.315972222219</c:v>
                </c:pt>
                <c:pt idx="20">
                  <c:v>44734.319444444445</c:v>
                </c:pt>
                <c:pt idx="21">
                  <c:v>44734.322916666664</c:v>
                </c:pt>
                <c:pt idx="22">
                  <c:v>44734.326388888891</c:v>
                </c:pt>
                <c:pt idx="23">
                  <c:v>44734.329861111109</c:v>
                </c:pt>
                <c:pt idx="24">
                  <c:v>44734.333333333336</c:v>
                </c:pt>
                <c:pt idx="25">
                  <c:v>44734.336805555555</c:v>
                </c:pt>
                <c:pt idx="26">
                  <c:v>44734.340277777781</c:v>
                </c:pt>
                <c:pt idx="27">
                  <c:v>44734.34375</c:v>
                </c:pt>
                <c:pt idx="28">
                  <c:v>44734.347222222219</c:v>
                </c:pt>
                <c:pt idx="29">
                  <c:v>44734.350694444445</c:v>
                </c:pt>
                <c:pt idx="30">
                  <c:v>44734.354166666664</c:v>
                </c:pt>
                <c:pt idx="31">
                  <c:v>44734.357638888891</c:v>
                </c:pt>
                <c:pt idx="32">
                  <c:v>44734.361111111109</c:v>
                </c:pt>
                <c:pt idx="33">
                  <c:v>44734.364583333336</c:v>
                </c:pt>
                <c:pt idx="34">
                  <c:v>44734.368055555555</c:v>
                </c:pt>
                <c:pt idx="35">
                  <c:v>44734.371527777781</c:v>
                </c:pt>
                <c:pt idx="36">
                  <c:v>44734.375</c:v>
                </c:pt>
                <c:pt idx="37">
                  <c:v>44734.378472222219</c:v>
                </c:pt>
                <c:pt idx="38">
                  <c:v>44734.381944444445</c:v>
                </c:pt>
                <c:pt idx="39">
                  <c:v>44734.385416666664</c:v>
                </c:pt>
                <c:pt idx="40">
                  <c:v>44734.388888888891</c:v>
                </c:pt>
                <c:pt idx="41">
                  <c:v>44734.392361111109</c:v>
                </c:pt>
                <c:pt idx="42">
                  <c:v>44734.395833333336</c:v>
                </c:pt>
                <c:pt idx="43">
                  <c:v>44734.399305555555</c:v>
                </c:pt>
                <c:pt idx="44">
                  <c:v>44734.402777777781</c:v>
                </c:pt>
                <c:pt idx="45">
                  <c:v>44734.40625</c:v>
                </c:pt>
                <c:pt idx="46">
                  <c:v>44734.409722222219</c:v>
                </c:pt>
                <c:pt idx="47">
                  <c:v>44734.413194444445</c:v>
                </c:pt>
                <c:pt idx="48">
                  <c:v>44734.416666666664</c:v>
                </c:pt>
                <c:pt idx="49">
                  <c:v>44734.420138888891</c:v>
                </c:pt>
                <c:pt idx="50">
                  <c:v>44734.423611111109</c:v>
                </c:pt>
                <c:pt idx="51">
                  <c:v>44734.427083333336</c:v>
                </c:pt>
                <c:pt idx="52">
                  <c:v>44734.430555555555</c:v>
                </c:pt>
                <c:pt idx="53">
                  <c:v>44734.434027777781</c:v>
                </c:pt>
                <c:pt idx="54">
                  <c:v>44734.4375</c:v>
                </c:pt>
                <c:pt idx="55">
                  <c:v>44734.440972222219</c:v>
                </c:pt>
                <c:pt idx="56">
                  <c:v>44734.444444444445</c:v>
                </c:pt>
                <c:pt idx="57">
                  <c:v>44734.447916666664</c:v>
                </c:pt>
                <c:pt idx="58">
                  <c:v>44734.451388888891</c:v>
                </c:pt>
                <c:pt idx="59">
                  <c:v>44734.454861111109</c:v>
                </c:pt>
                <c:pt idx="60">
                  <c:v>44734.458333333336</c:v>
                </c:pt>
                <c:pt idx="61">
                  <c:v>44734.461805555555</c:v>
                </c:pt>
                <c:pt idx="62">
                  <c:v>44734.465277777781</c:v>
                </c:pt>
                <c:pt idx="63">
                  <c:v>44734.46875</c:v>
                </c:pt>
                <c:pt idx="64">
                  <c:v>44734.472222222219</c:v>
                </c:pt>
                <c:pt idx="65">
                  <c:v>44734.475694444445</c:v>
                </c:pt>
                <c:pt idx="66">
                  <c:v>44734.479166666664</c:v>
                </c:pt>
                <c:pt idx="67">
                  <c:v>44734.482638888891</c:v>
                </c:pt>
                <c:pt idx="68">
                  <c:v>44734.486111111109</c:v>
                </c:pt>
                <c:pt idx="69">
                  <c:v>44734.489583333336</c:v>
                </c:pt>
                <c:pt idx="70">
                  <c:v>44734.493055555555</c:v>
                </c:pt>
                <c:pt idx="71">
                  <c:v>44734.496527777781</c:v>
                </c:pt>
                <c:pt idx="72">
                  <c:v>44734.5</c:v>
                </c:pt>
                <c:pt idx="73">
                  <c:v>44734.503472222219</c:v>
                </c:pt>
                <c:pt idx="74">
                  <c:v>44734.506944444445</c:v>
                </c:pt>
                <c:pt idx="75">
                  <c:v>44734.510416666664</c:v>
                </c:pt>
                <c:pt idx="76">
                  <c:v>44734.513888888891</c:v>
                </c:pt>
                <c:pt idx="77">
                  <c:v>44734.517361111109</c:v>
                </c:pt>
                <c:pt idx="78">
                  <c:v>44734.520833333336</c:v>
                </c:pt>
                <c:pt idx="79">
                  <c:v>44734.524305555555</c:v>
                </c:pt>
                <c:pt idx="80">
                  <c:v>44734.527777777781</c:v>
                </c:pt>
                <c:pt idx="81">
                  <c:v>44734.53125</c:v>
                </c:pt>
                <c:pt idx="82">
                  <c:v>44734.534722222219</c:v>
                </c:pt>
                <c:pt idx="83">
                  <c:v>44734.538194444445</c:v>
                </c:pt>
                <c:pt idx="84">
                  <c:v>44734.541666666664</c:v>
                </c:pt>
                <c:pt idx="85">
                  <c:v>44734.545138888891</c:v>
                </c:pt>
                <c:pt idx="86">
                  <c:v>44734.548611111109</c:v>
                </c:pt>
                <c:pt idx="87">
                  <c:v>44734.552083333336</c:v>
                </c:pt>
                <c:pt idx="88">
                  <c:v>44734.555555555555</c:v>
                </c:pt>
                <c:pt idx="89">
                  <c:v>44734.559027777781</c:v>
                </c:pt>
                <c:pt idx="90">
                  <c:v>44734.5625</c:v>
                </c:pt>
                <c:pt idx="91">
                  <c:v>44734.565972222219</c:v>
                </c:pt>
                <c:pt idx="92">
                  <c:v>44734.569444444445</c:v>
                </c:pt>
                <c:pt idx="93">
                  <c:v>44734.572916666664</c:v>
                </c:pt>
                <c:pt idx="94">
                  <c:v>44734.576388888891</c:v>
                </c:pt>
                <c:pt idx="95">
                  <c:v>44734.579861111109</c:v>
                </c:pt>
                <c:pt idx="96">
                  <c:v>44734.583333333336</c:v>
                </c:pt>
                <c:pt idx="97">
                  <c:v>44734.586805555555</c:v>
                </c:pt>
                <c:pt idx="98">
                  <c:v>44734.590277777781</c:v>
                </c:pt>
                <c:pt idx="99">
                  <c:v>44734.59375</c:v>
                </c:pt>
                <c:pt idx="100">
                  <c:v>44734.597222222219</c:v>
                </c:pt>
                <c:pt idx="101">
                  <c:v>44734.600694444445</c:v>
                </c:pt>
                <c:pt idx="102">
                  <c:v>44734.604166666664</c:v>
                </c:pt>
                <c:pt idx="103">
                  <c:v>44734.607638888891</c:v>
                </c:pt>
                <c:pt idx="104">
                  <c:v>44734.611111111109</c:v>
                </c:pt>
                <c:pt idx="105">
                  <c:v>44734.614583333336</c:v>
                </c:pt>
                <c:pt idx="106">
                  <c:v>44734.618055555555</c:v>
                </c:pt>
                <c:pt idx="107">
                  <c:v>44734.621527777781</c:v>
                </c:pt>
                <c:pt idx="108">
                  <c:v>44734.625</c:v>
                </c:pt>
                <c:pt idx="109">
                  <c:v>44734.628472222219</c:v>
                </c:pt>
                <c:pt idx="110">
                  <c:v>44734.631944444445</c:v>
                </c:pt>
                <c:pt idx="111">
                  <c:v>44734.635416666664</c:v>
                </c:pt>
                <c:pt idx="112">
                  <c:v>44734.638888888891</c:v>
                </c:pt>
                <c:pt idx="113">
                  <c:v>44734.642361111109</c:v>
                </c:pt>
                <c:pt idx="114">
                  <c:v>44734.645833333336</c:v>
                </c:pt>
                <c:pt idx="115">
                  <c:v>44734.649305555555</c:v>
                </c:pt>
                <c:pt idx="116">
                  <c:v>44734.652777777781</c:v>
                </c:pt>
                <c:pt idx="117">
                  <c:v>44734.65625</c:v>
                </c:pt>
                <c:pt idx="118">
                  <c:v>44734.659722222219</c:v>
                </c:pt>
                <c:pt idx="119">
                  <c:v>44734.663194444445</c:v>
                </c:pt>
                <c:pt idx="120">
                  <c:v>44734.666666666664</c:v>
                </c:pt>
                <c:pt idx="121">
                  <c:v>44734.670138888891</c:v>
                </c:pt>
                <c:pt idx="122">
                  <c:v>44734.673611111109</c:v>
                </c:pt>
                <c:pt idx="123">
                  <c:v>44734.677083333336</c:v>
                </c:pt>
                <c:pt idx="124">
                  <c:v>44734.680555555555</c:v>
                </c:pt>
                <c:pt idx="125">
                  <c:v>44734.684027777781</c:v>
                </c:pt>
                <c:pt idx="126">
                  <c:v>44734.6875</c:v>
                </c:pt>
                <c:pt idx="127">
                  <c:v>44734.690972222219</c:v>
                </c:pt>
                <c:pt idx="128">
                  <c:v>44734.694444444445</c:v>
                </c:pt>
                <c:pt idx="129">
                  <c:v>44734.697916666664</c:v>
                </c:pt>
                <c:pt idx="130">
                  <c:v>44734.701388888891</c:v>
                </c:pt>
                <c:pt idx="131">
                  <c:v>44734.704861111109</c:v>
                </c:pt>
                <c:pt idx="132">
                  <c:v>44734.708333333336</c:v>
                </c:pt>
                <c:pt idx="133">
                  <c:v>44734.711805555555</c:v>
                </c:pt>
                <c:pt idx="134">
                  <c:v>44734.715277777781</c:v>
                </c:pt>
                <c:pt idx="135">
                  <c:v>44734.71875</c:v>
                </c:pt>
                <c:pt idx="136">
                  <c:v>44734.722222222219</c:v>
                </c:pt>
                <c:pt idx="137">
                  <c:v>44734.725694444445</c:v>
                </c:pt>
                <c:pt idx="138">
                  <c:v>44734.729166666664</c:v>
                </c:pt>
                <c:pt idx="139">
                  <c:v>44734.732638888891</c:v>
                </c:pt>
                <c:pt idx="140">
                  <c:v>44734.736111111109</c:v>
                </c:pt>
                <c:pt idx="141">
                  <c:v>44734.739583333336</c:v>
                </c:pt>
                <c:pt idx="142">
                  <c:v>44734.743055555555</c:v>
                </c:pt>
                <c:pt idx="143">
                  <c:v>44734.746527777781</c:v>
                </c:pt>
                <c:pt idx="144">
                  <c:v>44734.75</c:v>
                </c:pt>
              </c:numCache>
            </c:numRef>
          </c:xVal>
          <c:yVal>
            <c:numRef>
              <c:f>Simulation_June!$J$3:$J$147</c:f>
              <c:numCache>
                <c:formatCode>General</c:formatCode>
                <c:ptCount val="145"/>
                <c:pt idx="0">
                  <c:v>0.17560000000000001</c:v>
                </c:pt>
                <c:pt idx="1">
                  <c:v>0.21059999999999901</c:v>
                </c:pt>
                <c:pt idx="2">
                  <c:v>0.24099999999999999</c:v>
                </c:pt>
                <c:pt idx="3">
                  <c:v>0.26979999999999998</c:v>
                </c:pt>
                <c:pt idx="4">
                  <c:v>0.30379999999999902</c:v>
                </c:pt>
                <c:pt idx="5">
                  <c:v>0.33639999999999998</c:v>
                </c:pt>
                <c:pt idx="6">
                  <c:v>0.37459999999999999</c:v>
                </c:pt>
                <c:pt idx="7">
                  <c:v>0.42659999999999998</c:v>
                </c:pt>
                <c:pt idx="8">
                  <c:v>0.503</c:v>
                </c:pt>
                <c:pt idx="9">
                  <c:v>0.58860000000000001</c:v>
                </c:pt>
                <c:pt idx="10">
                  <c:v>0.68700000000000006</c:v>
                </c:pt>
                <c:pt idx="11">
                  <c:v>0.79759999999999998</c:v>
                </c:pt>
                <c:pt idx="12">
                  <c:v>0.92920000000000003</c:v>
                </c:pt>
                <c:pt idx="13">
                  <c:v>1.0904</c:v>
                </c:pt>
                <c:pt idx="14">
                  <c:v>1.2778</c:v>
                </c:pt>
                <c:pt idx="15">
                  <c:v>1.47779999999999</c:v>
                </c:pt>
                <c:pt idx="16">
                  <c:v>1.6930000000000001</c:v>
                </c:pt>
                <c:pt idx="17">
                  <c:v>1.9301999999999999</c:v>
                </c:pt>
                <c:pt idx="18">
                  <c:v>2.101</c:v>
                </c:pt>
                <c:pt idx="19">
                  <c:v>2.3961999999999999</c:v>
                </c:pt>
                <c:pt idx="20">
                  <c:v>2.6381999999999999</c:v>
                </c:pt>
                <c:pt idx="21">
                  <c:v>2.8795999999999999</c:v>
                </c:pt>
                <c:pt idx="22">
                  <c:v>3.0514000000000001</c:v>
                </c:pt>
                <c:pt idx="23">
                  <c:v>3.3834</c:v>
                </c:pt>
                <c:pt idx="24">
                  <c:v>3.6678000000000002</c:v>
                </c:pt>
                <c:pt idx="25">
                  <c:v>3.7959999999999998</c:v>
                </c:pt>
                <c:pt idx="26">
                  <c:v>4.1680000000000001</c:v>
                </c:pt>
                <c:pt idx="27">
                  <c:v>4.4858000000000002</c:v>
                </c:pt>
                <c:pt idx="28">
                  <c:v>4.8119999999999896</c:v>
                </c:pt>
                <c:pt idx="29">
                  <c:v>5.0785999999999998</c:v>
                </c:pt>
                <c:pt idx="30">
                  <c:v>5.3415999999999997</c:v>
                </c:pt>
                <c:pt idx="31">
                  <c:v>5.6715999999999998</c:v>
                </c:pt>
                <c:pt idx="32">
                  <c:v>6.0449999999999999</c:v>
                </c:pt>
                <c:pt idx="33">
                  <c:v>6.2615999999999996</c:v>
                </c:pt>
                <c:pt idx="34">
                  <c:v>6.4116</c:v>
                </c:pt>
                <c:pt idx="35">
                  <c:v>6.5819999999999901</c:v>
                </c:pt>
                <c:pt idx="36">
                  <c:v>6.8468</c:v>
                </c:pt>
                <c:pt idx="37">
                  <c:v>6.7530000000000001</c:v>
                </c:pt>
                <c:pt idx="38">
                  <c:v>6.8162000000000003</c:v>
                </c:pt>
                <c:pt idx="39">
                  <c:v>7.5801999999999996</c:v>
                </c:pt>
                <c:pt idx="40">
                  <c:v>7.5510000000000002</c:v>
                </c:pt>
                <c:pt idx="41">
                  <c:v>7.8757999999999999</c:v>
                </c:pt>
                <c:pt idx="42">
                  <c:v>8.4903999999999993</c:v>
                </c:pt>
                <c:pt idx="43">
                  <c:v>8.5673999999999992</c:v>
                </c:pt>
                <c:pt idx="44">
                  <c:v>8.9870000000000001</c:v>
                </c:pt>
                <c:pt idx="45">
                  <c:v>8.4870000000000001</c:v>
                </c:pt>
                <c:pt idx="46">
                  <c:v>8.8497999999999895</c:v>
                </c:pt>
                <c:pt idx="47">
                  <c:v>8.9328000000000003</c:v>
                </c:pt>
                <c:pt idx="48">
                  <c:v>9.4130000000000003</c:v>
                </c:pt>
                <c:pt idx="49">
                  <c:v>10.075799999999999</c:v>
                </c:pt>
                <c:pt idx="50">
                  <c:v>10.301600000000001</c:v>
                </c:pt>
                <c:pt idx="51">
                  <c:v>10.384399999999999</c:v>
                </c:pt>
                <c:pt idx="52">
                  <c:v>10.6258</c:v>
                </c:pt>
                <c:pt idx="53">
                  <c:v>10.539400000000001</c:v>
                </c:pt>
                <c:pt idx="54">
                  <c:v>10.754799999999999</c:v>
                </c:pt>
                <c:pt idx="55">
                  <c:v>10.555199999999999</c:v>
                </c:pt>
                <c:pt idx="56">
                  <c:v>10.5966</c:v>
                </c:pt>
                <c:pt idx="57">
                  <c:v>10.6282</c:v>
                </c:pt>
                <c:pt idx="58">
                  <c:v>11.3604</c:v>
                </c:pt>
                <c:pt idx="59">
                  <c:v>11.585800000000001</c:v>
                </c:pt>
                <c:pt idx="60">
                  <c:v>11.76</c:v>
                </c:pt>
                <c:pt idx="61">
                  <c:v>11.867599999999999</c:v>
                </c:pt>
                <c:pt idx="62">
                  <c:v>12.0128</c:v>
                </c:pt>
                <c:pt idx="63">
                  <c:v>12.1234</c:v>
                </c:pt>
                <c:pt idx="64">
                  <c:v>12.212199999999999</c:v>
                </c:pt>
                <c:pt idx="65">
                  <c:v>12.2874</c:v>
                </c:pt>
                <c:pt idx="66">
                  <c:v>12.4034</c:v>
                </c:pt>
                <c:pt idx="67">
                  <c:v>12.5246</c:v>
                </c:pt>
                <c:pt idx="68">
                  <c:v>12.6274</c:v>
                </c:pt>
                <c:pt idx="69">
                  <c:v>12.6356</c:v>
                </c:pt>
                <c:pt idx="70">
                  <c:v>12.703799999999999</c:v>
                </c:pt>
                <c:pt idx="71">
                  <c:v>12.8116</c:v>
                </c:pt>
                <c:pt idx="72">
                  <c:v>12.7624</c:v>
                </c:pt>
                <c:pt idx="73">
                  <c:v>12.9034</c:v>
                </c:pt>
                <c:pt idx="74">
                  <c:v>12.976000000000001</c:v>
                </c:pt>
                <c:pt idx="75">
                  <c:v>12.954599999999999</c:v>
                </c:pt>
                <c:pt idx="76">
                  <c:v>13.1395999999999</c:v>
                </c:pt>
                <c:pt idx="77">
                  <c:v>13.3634</c:v>
                </c:pt>
                <c:pt idx="78">
                  <c:v>13.308400000000001</c:v>
                </c:pt>
                <c:pt idx="79">
                  <c:v>13.3056</c:v>
                </c:pt>
                <c:pt idx="80">
                  <c:v>13.4138</c:v>
                </c:pt>
                <c:pt idx="81">
                  <c:v>13.4442</c:v>
                </c:pt>
                <c:pt idx="82">
                  <c:v>13.5076</c:v>
                </c:pt>
                <c:pt idx="83">
                  <c:v>13.473000000000001</c:v>
                </c:pt>
                <c:pt idx="84">
                  <c:v>13.4788</c:v>
                </c:pt>
                <c:pt idx="85">
                  <c:v>13.515199999999901</c:v>
                </c:pt>
                <c:pt idx="86">
                  <c:v>13.4574</c:v>
                </c:pt>
                <c:pt idx="87">
                  <c:v>13.485200000000001</c:v>
                </c:pt>
                <c:pt idx="88">
                  <c:v>13.5572</c:v>
                </c:pt>
                <c:pt idx="89">
                  <c:v>13.432</c:v>
                </c:pt>
                <c:pt idx="90">
                  <c:v>13.462199999999999</c:v>
                </c:pt>
                <c:pt idx="91">
                  <c:v>13.5284</c:v>
                </c:pt>
                <c:pt idx="92">
                  <c:v>13.5006</c:v>
                </c:pt>
                <c:pt idx="93">
                  <c:v>13.490399999999999</c:v>
                </c:pt>
                <c:pt idx="94">
                  <c:v>13.403600000000001</c:v>
                </c:pt>
                <c:pt idx="95">
                  <c:v>13.4206</c:v>
                </c:pt>
                <c:pt idx="96">
                  <c:v>13.303000000000001</c:v>
                </c:pt>
                <c:pt idx="97">
                  <c:v>13.2468</c:v>
                </c:pt>
                <c:pt idx="98">
                  <c:v>13.196400000000001</c:v>
                </c:pt>
                <c:pt idx="99">
                  <c:v>13.152200000000001</c:v>
                </c:pt>
                <c:pt idx="100">
                  <c:v>13.120799999999999</c:v>
                </c:pt>
                <c:pt idx="101">
                  <c:v>13.1434</c:v>
                </c:pt>
                <c:pt idx="102">
                  <c:v>13.066000000000001</c:v>
                </c:pt>
                <c:pt idx="103">
                  <c:v>13.058999999999999</c:v>
                </c:pt>
                <c:pt idx="104">
                  <c:v>12.9582</c:v>
                </c:pt>
                <c:pt idx="105">
                  <c:v>12.843</c:v>
                </c:pt>
                <c:pt idx="106">
                  <c:v>12.8078</c:v>
                </c:pt>
                <c:pt idx="107">
                  <c:v>12.756600000000001</c:v>
                </c:pt>
                <c:pt idx="108">
                  <c:v>12.7544</c:v>
                </c:pt>
                <c:pt idx="109">
                  <c:v>12.5238</c:v>
                </c:pt>
                <c:pt idx="110">
                  <c:v>12.361599999999999</c:v>
                </c:pt>
                <c:pt idx="111">
                  <c:v>12.243</c:v>
                </c:pt>
                <c:pt idx="112">
                  <c:v>12.1028</c:v>
                </c:pt>
                <c:pt idx="113">
                  <c:v>11.928000000000001</c:v>
                </c:pt>
                <c:pt idx="114">
                  <c:v>11.771599999999999</c:v>
                </c:pt>
                <c:pt idx="115">
                  <c:v>11.587199999999999</c:v>
                </c:pt>
                <c:pt idx="116">
                  <c:v>11.456</c:v>
                </c:pt>
                <c:pt idx="117">
                  <c:v>11.448600000000001</c:v>
                </c:pt>
                <c:pt idx="118">
                  <c:v>11.293200000000001</c:v>
                </c:pt>
                <c:pt idx="119">
                  <c:v>11.1364</c:v>
                </c:pt>
                <c:pt idx="120">
                  <c:v>10.9978</c:v>
                </c:pt>
                <c:pt idx="121">
                  <c:v>10.922800000000001</c:v>
                </c:pt>
                <c:pt idx="122">
                  <c:v>10.747400000000001</c:v>
                </c:pt>
                <c:pt idx="123">
                  <c:v>10.664</c:v>
                </c:pt>
                <c:pt idx="124">
                  <c:v>10.5306</c:v>
                </c:pt>
                <c:pt idx="125">
                  <c:v>10.2982</c:v>
                </c:pt>
                <c:pt idx="126">
                  <c:v>10.1052</c:v>
                </c:pt>
                <c:pt idx="127">
                  <c:v>9.9125999999999994</c:v>
                </c:pt>
                <c:pt idx="128">
                  <c:v>9.7172000000000001</c:v>
                </c:pt>
                <c:pt idx="129">
                  <c:v>9.5440000000000005</c:v>
                </c:pt>
                <c:pt idx="130">
                  <c:v>9.4236000000000004</c:v>
                </c:pt>
                <c:pt idx="131">
                  <c:v>9.2213999999999992</c:v>
                </c:pt>
                <c:pt idx="132">
                  <c:v>9.0299999999999994</c:v>
                </c:pt>
                <c:pt idx="133">
                  <c:v>8.7994000000000003</c:v>
                </c:pt>
                <c:pt idx="134">
                  <c:v>8.5912000000000006</c:v>
                </c:pt>
                <c:pt idx="135">
                  <c:v>8.3117999999999999</c:v>
                </c:pt>
                <c:pt idx="136">
                  <c:v>8.0725999999999996</c:v>
                </c:pt>
                <c:pt idx="137">
                  <c:v>7.9117999999999897</c:v>
                </c:pt>
                <c:pt idx="138">
                  <c:v>7.7073999999999998</c:v>
                </c:pt>
                <c:pt idx="139">
                  <c:v>7.4867999999999997</c:v>
                </c:pt>
                <c:pt idx="140">
                  <c:v>7.2459999999999898</c:v>
                </c:pt>
                <c:pt idx="141">
                  <c:v>6.9836</c:v>
                </c:pt>
                <c:pt idx="142">
                  <c:v>6.7611999999999997</c:v>
                </c:pt>
                <c:pt idx="143">
                  <c:v>6.5115999999999996</c:v>
                </c:pt>
                <c:pt idx="144">
                  <c:v>6.3095999999999997</c:v>
                </c:pt>
              </c:numCache>
            </c:numRef>
          </c:yVal>
          <c:smooth val="0"/>
          <c:extLst>
            <c:ext xmlns:c16="http://schemas.microsoft.com/office/drawing/2014/chart" uri="{C3380CC4-5D6E-409C-BE32-E72D297353CC}">
              <c16:uniqueId val="{00000006-CE93-4672-9854-EF5F425E14E3}"/>
            </c:ext>
          </c:extLst>
        </c:ser>
        <c:dLbls>
          <c:showLegendKey val="0"/>
          <c:showVal val="0"/>
          <c:showCatName val="0"/>
          <c:showSerName val="0"/>
          <c:showPercent val="0"/>
          <c:showBubbleSize val="0"/>
        </c:dLbls>
        <c:axId val="588631272"/>
        <c:axId val="588631992"/>
      </c:scatterChart>
      <c:scatterChart>
        <c:scatterStyle val="lineMarker"/>
        <c:varyColors val="0"/>
        <c:ser>
          <c:idx val="6"/>
          <c:order val="6"/>
          <c:tx>
            <c:strRef>
              <c:f>Simulation_June!$L$2</c:f>
              <c:strCache>
                <c:ptCount val="1"/>
                <c:pt idx="0">
                  <c:v>Price</c:v>
                </c:pt>
              </c:strCache>
            </c:strRef>
          </c:tx>
          <c:spPr>
            <a:ln w="25400">
              <a:solidFill>
                <a:schemeClr val="accent6">
                  <a:lumMod val="75000"/>
                </a:schemeClr>
              </a:solidFill>
              <a:prstDash val="sysDot"/>
            </a:ln>
          </c:spPr>
          <c:marker>
            <c:symbol val="none"/>
          </c:marker>
          <c:xVal>
            <c:numRef>
              <c:f>Simulation_June!$A$3:$A$147</c:f>
              <c:numCache>
                <c:formatCode>m/d/yyyy\ h:mm</c:formatCode>
                <c:ptCount val="145"/>
                <c:pt idx="0">
                  <c:v>44734.25</c:v>
                </c:pt>
                <c:pt idx="1">
                  <c:v>44734.253472222219</c:v>
                </c:pt>
                <c:pt idx="2">
                  <c:v>44734.256944444445</c:v>
                </c:pt>
                <c:pt idx="3">
                  <c:v>44734.260416666664</c:v>
                </c:pt>
                <c:pt idx="4">
                  <c:v>44734.263888888891</c:v>
                </c:pt>
                <c:pt idx="5">
                  <c:v>44734.267361111109</c:v>
                </c:pt>
                <c:pt idx="6">
                  <c:v>44734.270833333336</c:v>
                </c:pt>
                <c:pt idx="7">
                  <c:v>44734.274305555555</c:v>
                </c:pt>
                <c:pt idx="8">
                  <c:v>44734.277777777781</c:v>
                </c:pt>
                <c:pt idx="9">
                  <c:v>44734.28125</c:v>
                </c:pt>
                <c:pt idx="10">
                  <c:v>44734.284722222219</c:v>
                </c:pt>
                <c:pt idx="11">
                  <c:v>44734.288194444445</c:v>
                </c:pt>
                <c:pt idx="12">
                  <c:v>44734.291666666664</c:v>
                </c:pt>
                <c:pt idx="13">
                  <c:v>44734.295138888891</c:v>
                </c:pt>
                <c:pt idx="14">
                  <c:v>44734.298611111109</c:v>
                </c:pt>
                <c:pt idx="15">
                  <c:v>44734.302083333336</c:v>
                </c:pt>
                <c:pt idx="16">
                  <c:v>44734.305555555555</c:v>
                </c:pt>
                <c:pt idx="17">
                  <c:v>44734.309027777781</c:v>
                </c:pt>
                <c:pt idx="18">
                  <c:v>44734.3125</c:v>
                </c:pt>
                <c:pt idx="19">
                  <c:v>44734.315972222219</c:v>
                </c:pt>
                <c:pt idx="20">
                  <c:v>44734.319444444445</c:v>
                </c:pt>
                <c:pt idx="21">
                  <c:v>44734.322916666664</c:v>
                </c:pt>
                <c:pt idx="22">
                  <c:v>44734.326388888891</c:v>
                </c:pt>
                <c:pt idx="23">
                  <c:v>44734.329861111109</c:v>
                </c:pt>
                <c:pt idx="24">
                  <c:v>44734.333333333336</c:v>
                </c:pt>
                <c:pt idx="25">
                  <c:v>44734.336805555555</c:v>
                </c:pt>
                <c:pt idx="26">
                  <c:v>44734.340277777781</c:v>
                </c:pt>
                <c:pt idx="27">
                  <c:v>44734.34375</c:v>
                </c:pt>
                <c:pt idx="28">
                  <c:v>44734.347222222219</c:v>
                </c:pt>
                <c:pt idx="29">
                  <c:v>44734.350694444445</c:v>
                </c:pt>
                <c:pt idx="30">
                  <c:v>44734.354166666664</c:v>
                </c:pt>
                <c:pt idx="31">
                  <c:v>44734.357638888891</c:v>
                </c:pt>
                <c:pt idx="32">
                  <c:v>44734.361111111109</c:v>
                </c:pt>
                <c:pt idx="33">
                  <c:v>44734.364583333336</c:v>
                </c:pt>
                <c:pt idx="34">
                  <c:v>44734.368055555555</c:v>
                </c:pt>
                <c:pt idx="35">
                  <c:v>44734.371527777781</c:v>
                </c:pt>
                <c:pt idx="36">
                  <c:v>44734.375</c:v>
                </c:pt>
                <c:pt idx="37">
                  <c:v>44734.378472222219</c:v>
                </c:pt>
                <c:pt idx="38">
                  <c:v>44734.381944444445</c:v>
                </c:pt>
                <c:pt idx="39">
                  <c:v>44734.385416666664</c:v>
                </c:pt>
                <c:pt idx="40">
                  <c:v>44734.388888888891</c:v>
                </c:pt>
                <c:pt idx="41">
                  <c:v>44734.392361111109</c:v>
                </c:pt>
                <c:pt idx="42">
                  <c:v>44734.395833333336</c:v>
                </c:pt>
                <c:pt idx="43">
                  <c:v>44734.399305555555</c:v>
                </c:pt>
                <c:pt idx="44">
                  <c:v>44734.402777777781</c:v>
                </c:pt>
                <c:pt idx="45">
                  <c:v>44734.40625</c:v>
                </c:pt>
                <c:pt idx="46">
                  <c:v>44734.409722222219</c:v>
                </c:pt>
                <c:pt idx="47">
                  <c:v>44734.413194444445</c:v>
                </c:pt>
                <c:pt idx="48">
                  <c:v>44734.416666666664</c:v>
                </c:pt>
                <c:pt idx="49">
                  <c:v>44734.420138888891</c:v>
                </c:pt>
                <c:pt idx="50">
                  <c:v>44734.423611111109</c:v>
                </c:pt>
                <c:pt idx="51">
                  <c:v>44734.427083333336</c:v>
                </c:pt>
                <c:pt idx="52">
                  <c:v>44734.430555555555</c:v>
                </c:pt>
                <c:pt idx="53">
                  <c:v>44734.434027777781</c:v>
                </c:pt>
                <c:pt idx="54">
                  <c:v>44734.4375</c:v>
                </c:pt>
                <c:pt idx="55">
                  <c:v>44734.440972222219</c:v>
                </c:pt>
                <c:pt idx="56">
                  <c:v>44734.444444444445</c:v>
                </c:pt>
                <c:pt idx="57">
                  <c:v>44734.447916666664</c:v>
                </c:pt>
                <c:pt idx="58">
                  <c:v>44734.451388888891</c:v>
                </c:pt>
                <c:pt idx="59">
                  <c:v>44734.454861111109</c:v>
                </c:pt>
                <c:pt idx="60">
                  <c:v>44734.458333333336</c:v>
                </c:pt>
                <c:pt idx="61">
                  <c:v>44734.461805555555</c:v>
                </c:pt>
                <c:pt idx="62">
                  <c:v>44734.465277777781</c:v>
                </c:pt>
                <c:pt idx="63">
                  <c:v>44734.46875</c:v>
                </c:pt>
                <c:pt idx="64">
                  <c:v>44734.472222222219</c:v>
                </c:pt>
                <c:pt idx="65">
                  <c:v>44734.475694444445</c:v>
                </c:pt>
                <c:pt idx="66">
                  <c:v>44734.479166666664</c:v>
                </c:pt>
                <c:pt idx="67">
                  <c:v>44734.482638888891</c:v>
                </c:pt>
                <c:pt idx="68">
                  <c:v>44734.486111111109</c:v>
                </c:pt>
                <c:pt idx="69">
                  <c:v>44734.489583333336</c:v>
                </c:pt>
                <c:pt idx="70">
                  <c:v>44734.493055555555</c:v>
                </c:pt>
                <c:pt idx="71">
                  <c:v>44734.496527777781</c:v>
                </c:pt>
                <c:pt idx="72">
                  <c:v>44734.5</c:v>
                </c:pt>
                <c:pt idx="73">
                  <c:v>44734.503472222219</c:v>
                </c:pt>
                <c:pt idx="74">
                  <c:v>44734.506944444445</c:v>
                </c:pt>
                <c:pt idx="75">
                  <c:v>44734.510416666664</c:v>
                </c:pt>
                <c:pt idx="76">
                  <c:v>44734.513888888891</c:v>
                </c:pt>
                <c:pt idx="77">
                  <c:v>44734.517361111109</c:v>
                </c:pt>
                <c:pt idx="78">
                  <c:v>44734.520833333336</c:v>
                </c:pt>
                <c:pt idx="79">
                  <c:v>44734.524305555555</c:v>
                </c:pt>
                <c:pt idx="80">
                  <c:v>44734.527777777781</c:v>
                </c:pt>
                <c:pt idx="81">
                  <c:v>44734.53125</c:v>
                </c:pt>
                <c:pt idx="82">
                  <c:v>44734.534722222219</c:v>
                </c:pt>
                <c:pt idx="83">
                  <c:v>44734.538194444445</c:v>
                </c:pt>
                <c:pt idx="84">
                  <c:v>44734.541666666664</c:v>
                </c:pt>
                <c:pt idx="85">
                  <c:v>44734.545138888891</c:v>
                </c:pt>
                <c:pt idx="86">
                  <c:v>44734.548611111109</c:v>
                </c:pt>
                <c:pt idx="87">
                  <c:v>44734.552083333336</c:v>
                </c:pt>
                <c:pt idx="88">
                  <c:v>44734.555555555555</c:v>
                </c:pt>
                <c:pt idx="89">
                  <c:v>44734.559027777781</c:v>
                </c:pt>
                <c:pt idx="90">
                  <c:v>44734.5625</c:v>
                </c:pt>
                <c:pt idx="91">
                  <c:v>44734.565972222219</c:v>
                </c:pt>
                <c:pt idx="92">
                  <c:v>44734.569444444445</c:v>
                </c:pt>
                <c:pt idx="93">
                  <c:v>44734.572916666664</c:v>
                </c:pt>
                <c:pt idx="94">
                  <c:v>44734.576388888891</c:v>
                </c:pt>
                <c:pt idx="95">
                  <c:v>44734.579861111109</c:v>
                </c:pt>
                <c:pt idx="96">
                  <c:v>44734.583333333336</c:v>
                </c:pt>
                <c:pt idx="97">
                  <c:v>44734.586805555555</c:v>
                </c:pt>
                <c:pt idx="98">
                  <c:v>44734.590277777781</c:v>
                </c:pt>
                <c:pt idx="99">
                  <c:v>44734.59375</c:v>
                </c:pt>
                <c:pt idx="100">
                  <c:v>44734.597222222219</c:v>
                </c:pt>
                <c:pt idx="101">
                  <c:v>44734.600694444445</c:v>
                </c:pt>
                <c:pt idx="102">
                  <c:v>44734.604166666664</c:v>
                </c:pt>
                <c:pt idx="103">
                  <c:v>44734.607638888891</c:v>
                </c:pt>
                <c:pt idx="104">
                  <c:v>44734.611111111109</c:v>
                </c:pt>
                <c:pt idx="105">
                  <c:v>44734.614583333336</c:v>
                </c:pt>
                <c:pt idx="106">
                  <c:v>44734.618055555555</c:v>
                </c:pt>
                <c:pt idx="107">
                  <c:v>44734.621527777781</c:v>
                </c:pt>
                <c:pt idx="108">
                  <c:v>44734.625</c:v>
                </c:pt>
                <c:pt idx="109">
                  <c:v>44734.628472222219</c:v>
                </c:pt>
                <c:pt idx="110">
                  <c:v>44734.631944444445</c:v>
                </c:pt>
                <c:pt idx="111">
                  <c:v>44734.635416666664</c:v>
                </c:pt>
                <c:pt idx="112">
                  <c:v>44734.638888888891</c:v>
                </c:pt>
                <c:pt idx="113">
                  <c:v>44734.642361111109</c:v>
                </c:pt>
                <c:pt idx="114">
                  <c:v>44734.645833333336</c:v>
                </c:pt>
                <c:pt idx="115">
                  <c:v>44734.649305555555</c:v>
                </c:pt>
                <c:pt idx="116">
                  <c:v>44734.652777777781</c:v>
                </c:pt>
                <c:pt idx="117">
                  <c:v>44734.65625</c:v>
                </c:pt>
                <c:pt idx="118">
                  <c:v>44734.659722222219</c:v>
                </c:pt>
                <c:pt idx="119">
                  <c:v>44734.663194444445</c:v>
                </c:pt>
                <c:pt idx="120">
                  <c:v>44734.666666666664</c:v>
                </c:pt>
                <c:pt idx="121">
                  <c:v>44734.670138888891</c:v>
                </c:pt>
                <c:pt idx="122">
                  <c:v>44734.673611111109</c:v>
                </c:pt>
                <c:pt idx="123">
                  <c:v>44734.677083333336</c:v>
                </c:pt>
                <c:pt idx="124">
                  <c:v>44734.680555555555</c:v>
                </c:pt>
                <c:pt idx="125">
                  <c:v>44734.684027777781</c:v>
                </c:pt>
                <c:pt idx="126">
                  <c:v>44734.6875</c:v>
                </c:pt>
                <c:pt idx="127">
                  <c:v>44734.690972222219</c:v>
                </c:pt>
                <c:pt idx="128">
                  <c:v>44734.694444444445</c:v>
                </c:pt>
                <c:pt idx="129">
                  <c:v>44734.697916666664</c:v>
                </c:pt>
                <c:pt idx="130">
                  <c:v>44734.701388888891</c:v>
                </c:pt>
                <c:pt idx="131">
                  <c:v>44734.704861111109</c:v>
                </c:pt>
                <c:pt idx="132">
                  <c:v>44734.708333333336</c:v>
                </c:pt>
                <c:pt idx="133">
                  <c:v>44734.711805555555</c:v>
                </c:pt>
                <c:pt idx="134">
                  <c:v>44734.715277777781</c:v>
                </c:pt>
                <c:pt idx="135">
                  <c:v>44734.71875</c:v>
                </c:pt>
                <c:pt idx="136">
                  <c:v>44734.722222222219</c:v>
                </c:pt>
                <c:pt idx="137">
                  <c:v>44734.725694444445</c:v>
                </c:pt>
                <c:pt idx="138">
                  <c:v>44734.729166666664</c:v>
                </c:pt>
                <c:pt idx="139">
                  <c:v>44734.732638888891</c:v>
                </c:pt>
                <c:pt idx="140">
                  <c:v>44734.736111111109</c:v>
                </c:pt>
                <c:pt idx="141">
                  <c:v>44734.739583333336</c:v>
                </c:pt>
                <c:pt idx="142">
                  <c:v>44734.743055555555</c:v>
                </c:pt>
                <c:pt idx="143">
                  <c:v>44734.746527777781</c:v>
                </c:pt>
                <c:pt idx="144">
                  <c:v>44734.75</c:v>
                </c:pt>
              </c:numCache>
            </c:numRef>
          </c:xVal>
          <c:yVal>
            <c:numRef>
              <c:f>Simulation_June!$L$3:$L$147</c:f>
              <c:numCache>
                <c:formatCode>General</c:formatCode>
                <c:ptCount val="145"/>
                <c:pt idx="0">
                  <c:v>0.29071000000000002</c:v>
                </c:pt>
                <c:pt idx="1">
                  <c:v>0.29071000000000002</c:v>
                </c:pt>
                <c:pt idx="2">
                  <c:v>0.29071000000000002</c:v>
                </c:pt>
                <c:pt idx="3">
                  <c:v>0.29071000000000002</c:v>
                </c:pt>
                <c:pt idx="4">
                  <c:v>0.29071000000000002</c:v>
                </c:pt>
                <c:pt idx="5">
                  <c:v>0.29071000000000002</c:v>
                </c:pt>
                <c:pt idx="6">
                  <c:v>0.29071000000000002</c:v>
                </c:pt>
                <c:pt idx="7">
                  <c:v>0.29071000000000002</c:v>
                </c:pt>
                <c:pt idx="8">
                  <c:v>0.29071000000000002</c:v>
                </c:pt>
                <c:pt idx="9">
                  <c:v>0.29071000000000002</c:v>
                </c:pt>
                <c:pt idx="10">
                  <c:v>0.29071000000000002</c:v>
                </c:pt>
                <c:pt idx="11">
                  <c:v>0.29071000000000002</c:v>
                </c:pt>
                <c:pt idx="12">
                  <c:v>0.2407</c:v>
                </c:pt>
                <c:pt idx="13">
                  <c:v>0.2407</c:v>
                </c:pt>
                <c:pt idx="14">
                  <c:v>0.2407</c:v>
                </c:pt>
                <c:pt idx="15">
                  <c:v>0.2407</c:v>
                </c:pt>
                <c:pt idx="16">
                  <c:v>0.2407</c:v>
                </c:pt>
                <c:pt idx="17">
                  <c:v>0.2407</c:v>
                </c:pt>
                <c:pt idx="18">
                  <c:v>0.2407</c:v>
                </c:pt>
                <c:pt idx="19">
                  <c:v>0.2407</c:v>
                </c:pt>
                <c:pt idx="20">
                  <c:v>0.2407</c:v>
                </c:pt>
                <c:pt idx="21">
                  <c:v>0.2407</c:v>
                </c:pt>
                <c:pt idx="22">
                  <c:v>0.2407</c:v>
                </c:pt>
                <c:pt idx="23">
                  <c:v>0.2407</c:v>
                </c:pt>
                <c:pt idx="24">
                  <c:v>0.35010000000000002</c:v>
                </c:pt>
                <c:pt idx="25">
                  <c:v>0.35010000000000002</c:v>
                </c:pt>
                <c:pt idx="26">
                  <c:v>0.35010000000000002</c:v>
                </c:pt>
                <c:pt idx="27">
                  <c:v>0.35010000000000002</c:v>
                </c:pt>
                <c:pt idx="28">
                  <c:v>0.35010000000000002</c:v>
                </c:pt>
                <c:pt idx="29">
                  <c:v>0.35010000000000002</c:v>
                </c:pt>
                <c:pt idx="30">
                  <c:v>0.35010000000000002</c:v>
                </c:pt>
                <c:pt idx="31">
                  <c:v>0.35010000000000002</c:v>
                </c:pt>
                <c:pt idx="32">
                  <c:v>0.35010000000000002</c:v>
                </c:pt>
                <c:pt idx="33">
                  <c:v>0.35010000000000002</c:v>
                </c:pt>
                <c:pt idx="34">
                  <c:v>0.35010000000000002</c:v>
                </c:pt>
                <c:pt idx="35">
                  <c:v>0.35010000000000002</c:v>
                </c:pt>
                <c:pt idx="36">
                  <c:v>0.26656000000000002</c:v>
                </c:pt>
                <c:pt idx="37">
                  <c:v>0.26656000000000002</c:v>
                </c:pt>
                <c:pt idx="38">
                  <c:v>0.26656000000000002</c:v>
                </c:pt>
                <c:pt idx="39">
                  <c:v>0.26656000000000002</c:v>
                </c:pt>
                <c:pt idx="40">
                  <c:v>0.26656000000000002</c:v>
                </c:pt>
                <c:pt idx="41">
                  <c:v>0.26656000000000002</c:v>
                </c:pt>
                <c:pt idx="42">
                  <c:v>0.26656000000000002</c:v>
                </c:pt>
                <c:pt idx="43">
                  <c:v>0.26656000000000002</c:v>
                </c:pt>
                <c:pt idx="44">
                  <c:v>0.26656000000000002</c:v>
                </c:pt>
                <c:pt idx="45">
                  <c:v>0.26656000000000002</c:v>
                </c:pt>
                <c:pt idx="46">
                  <c:v>0.26656000000000002</c:v>
                </c:pt>
                <c:pt idx="47">
                  <c:v>0.26656000000000002</c:v>
                </c:pt>
                <c:pt idx="48">
                  <c:v>0.2258</c:v>
                </c:pt>
                <c:pt idx="49">
                  <c:v>0.2258</c:v>
                </c:pt>
                <c:pt idx="50">
                  <c:v>0.2258</c:v>
                </c:pt>
                <c:pt idx="51">
                  <c:v>0.2258</c:v>
                </c:pt>
                <c:pt idx="52">
                  <c:v>0.2258</c:v>
                </c:pt>
                <c:pt idx="53">
                  <c:v>0.2258</c:v>
                </c:pt>
                <c:pt idx="54">
                  <c:v>0.2258</c:v>
                </c:pt>
                <c:pt idx="55">
                  <c:v>0.2258</c:v>
                </c:pt>
                <c:pt idx="56">
                  <c:v>0.2258</c:v>
                </c:pt>
                <c:pt idx="57">
                  <c:v>0.2258</c:v>
                </c:pt>
                <c:pt idx="58">
                  <c:v>0.2258</c:v>
                </c:pt>
                <c:pt idx="59">
                  <c:v>0.2258</c:v>
                </c:pt>
                <c:pt idx="60">
                  <c:v>0.2306</c:v>
                </c:pt>
                <c:pt idx="61">
                  <c:v>0.2306</c:v>
                </c:pt>
                <c:pt idx="62">
                  <c:v>0.2306</c:v>
                </c:pt>
                <c:pt idx="63">
                  <c:v>0.2306</c:v>
                </c:pt>
                <c:pt idx="64">
                  <c:v>0.2306</c:v>
                </c:pt>
                <c:pt idx="65">
                  <c:v>0.2306</c:v>
                </c:pt>
                <c:pt idx="66">
                  <c:v>0.2306</c:v>
                </c:pt>
                <c:pt idx="67">
                  <c:v>0.2306</c:v>
                </c:pt>
                <c:pt idx="68">
                  <c:v>0.2306</c:v>
                </c:pt>
                <c:pt idx="69">
                  <c:v>0.2306</c:v>
                </c:pt>
                <c:pt idx="70">
                  <c:v>0.2306</c:v>
                </c:pt>
                <c:pt idx="71">
                  <c:v>0.2306</c:v>
                </c:pt>
                <c:pt idx="72">
                  <c:v>0.1825</c:v>
                </c:pt>
                <c:pt idx="73">
                  <c:v>0.1825</c:v>
                </c:pt>
                <c:pt idx="74">
                  <c:v>0.1825</c:v>
                </c:pt>
                <c:pt idx="75">
                  <c:v>0.1825</c:v>
                </c:pt>
                <c:pt idx="76">
                  <c:v>0.1825</c:v>
                </c:pt>
                <c:pt idx="77">
                  <c:v>0.1825</c:v>
                </c:pt>
                <c:pt idx="78">
                  <c:v>0.1825</c:v>
                </c:pt>
                <c:pt idx="79">
                  <c:v>0.1825</c:v>
                </c:pt>
                <c:pt idx="80">
                  <c:v>0.1825</c:v>
                </c:pt>
                <c:pt idx="81">
                  <c:v>0.1825</c:v>
                </c:pt>
                <c:pt idx="82">
                  <c:v>0.1825</c:v>
                </c:pt>
                <c:pt idx="83">
                  <c:v>0.1825</c:v>
                </c:pt>
                <c:pt idx="84">
                  <c:v>0.157</c:v>
                </c:pt>
                <c:pt idx="85">
                  <c:v>0.157</c:v>
                </c:pt>
                <c:pt idx="86">
                  <c:v>0.157</c:v>
                </c:pt>
                <c:pt idx="87">
                  <c:v>0.157</c:v>
                </c:pt>
                <c:pt idx="88">
                  <c:v>0.157</c:v>
                </c:pt>
                <c:pt idx="89">
                  <c:v>0.157</c:v>
                </c:pt>
                <c:pt idx="90">
                  <c:v>0.157</c:v>
                </c:pt>
                <c:pt idx="91">
                  <c:v>0.157</c:v>
                </c:pt>
                <c:pt idx="92">
                  <c:v>0.157</c:v>
                </c:pt>
                <c:pt idx="93">
                  <c:v>0.157</c:v>
                </c:pt>
                <c:pt idx="94">
                  <c:v>0.157</c:v>
                </c:pt>
                <c:pt idx="95">
                  <c:v>0.157</c:v>
                </c:pt>
                <c:pt idx="96">
                  <c:v>0.1585</c:v>
                </c:pt>
                <c:pt idx="97">
                  <c:v>0.1585</c:v>
                </c:pt>
                <c:pt idx="98">
                  <c:v>0.1585</c:v>
                </c:pt>
                <c:pt idx="99">
                  <c:v>0.1585</c:v>
                </c:pt>
                <c:pt idx="100">
                  <c:v>0.1585</c:v>
                </c:pt>
                <c:pt idx="101">
                  <c:v>0.1585</c:v>
                </c:pt>
                <c:pt idx="102">
                  <c:v>0.1585</c:v>
                </c:pt>
                <c:pt idx="103">
                  <c:v>0.1585</c:v>
                </c:pt>
                <c:pt idx="104">
                  <c:v>0.1585</c:v>
                </c:pt>
                <c:pt idx="105">
                  <c:v>0.1585</c:v>
                </c:pt>
                <c:pt idx="106">
                  <c:v>0.1585</c:v>
                </c:pt>
                <c:pt idx="107">
                  <c:v>0.1585</c:v>
                </c:pt>
                <c:pt idx="108">
                  <c:v>0.16986000000000001</c:v>
                </c:pt>
                <c:pt idx="109">
                  <c:v>0.16986000000000001</c:v>
                </c:pt>
                <c:pt idx="110">
                  <c:v>0.16986000000000001</c:v>
                </c:pt>
                <c:pt idx="111">
                  <c:v>0.16986000000000001</c:v>
                </c:pt>
                <c:pt idx="112">
                  <c:v>0.16986000000000001</c:v>
                </c:pt>
                <c:pt idx="113">
                  <c:v>0.16986000000000001</c:v>
                </c:pt>
                <c:pt idx="114">
                  <c:v>0.16986000000000001</c:v>
                </c:pt>
                <c:pt idx="115">
                  <c:v>0.16986000000000001</c:v>
                </c:pt>
                <c:pt idx="116">
                  <c:v>0.16986000000000001</c:v>
                </c:pt>
                <c:pt idx="117">
                  <c:v>0.16986000000000001</c:v>
                </c:pt>
                <c:pt idx="118">
                  <c:v>0.16986000000000001</c:v>
                </c:pt>
                <c:pt idx="119">
                  <c:v>0.16986000000000001</c:v>
                </c:pt>
                <c:pt idx="120">
                  <c:v>0.217</c:v>
                </c:pt>
                <c:pt idx="121">
                  <c:v>0.217</c:v>
                </c:pt>
                <c:pt idx="122">
                  <c:v>0.217</c:v>
                </c:pt>
                <c:pt idx="123">
                  <c:v>0.217</c:v>
                </c:pt>
                <c:pt idx="124">
                  <c:v>0.217</c:v>
                </c:pt>
                <c:pt idx="125">
                  <c:v>0.217</c:v>
                </c:pt>
                <c:pt idx="126">
                  <c:v>0.217</c:v>
                </c:pt>
                <c:pt idx="127">
                  <c:v>0.217</c:v>
                </c:pt>
                <c:pt idx="128">
                  <c:v>0.217</c:v>
                </c:pt>
                <c:pt idx="129">
                  <c:v>0.217</c:v>
                </c:pt>
                <c:pt idx="130">
                  <c:v>0.217</c:v>
                </c:pt>
                <c:pt idx="131">
                  <c:v>0.217</c:v>
                </c:pt>
                <c:pt idx="132">
                  <c:v>0.2437</c:v>
                </c:pt>
                <c:pt idx="133">
                  <c:v>0.2437</c:v>
                </c:pt>
                <c:pt idx="134">
                  <c:v>0.2437</c:v>
                </c:pt>
                <c:pt idx="135">
                  <c:v>0.2437</c:v>
                </c:pt>
                <c:pt idx="136">
                  <c:v>0.2437</c:v>
                </c:pt>
                <c:pt idx="137">
                  <c:v>0.2437</c:v>
                </c:pt>
                <c:pt idx="138">
                  <c:v>0.2437</c:v>
                </c:pt>
                <c:pt idx="139">
                  <c:v>0.2437</c:v>
                </c:pt>
                <c:pt idx="140">
                  <c:v>0.2437</c:v>
                </c:pt>
                <c:pt idx="141">
                  <c:v>0.2437</c:v>
                </c:pt>
                <c:pt idx="142">
                  <c:v>0.2437</c:v>
                </c:pt>
                <c:pt idx="143">
                  <c:v>0.2437</c:v>
                </c:pt>
                <c:pt idx="144">
                  <c:v>0.2601</c:v>
                </c:pt>
              </c:numCache>
            </c:numRef>
          </c:yVal>
          <c:smooth val="0"/>
          <c:extLst>
            <c:ext xmlns:c16="http://schemas.microsoft.com/office/drawing/2014/chart" uri="{C3380CC4-5D6E-409C-BE32-E72D297353CC}">
              <c16:uniqueId val="{00000007-CE93-4672-9854-EF5F425E14E3}"/>
            </c:ext>
          </c:extLst>
        </c:ser>
        <c:dLbls>
          <c:showLegendKey val="0"/>
          <c:showVal val="0"/>
          <c:showCatName val="0"/>
          <c:showSerName val="0"/>
          <c:showPercent val="0"/>
          <c:showBubbleSize val="0"/>
        </c:dLbls>
        <c:axId val="731470872"/>
        <c:axId val="731468712"/>
      </c:scatterChart>
      <c:valAx>
        <c:axId val="588631272"/>
        <c:scaling>
          <c:orientation val="minMax"/>
          <c:max val="44734.75"/>
          <c:min val="44734.25"/>
        </c:scaling>
        <c:delete val="0"/>
        <c:axPos val="b"/>
        <c:majorGridlines>
          <c:spPr>
            <a:ln w="9525" cap="flat" cmpd="sng" algn="ctr">
              <a:solidFill>
                <a:schemeClr val="tx1">
                  <a:lumMod val="15000"/>
                  <a:lumOff val="85000"/>
                </a:schemeClr>
              </a:solidFill>
              <a:round/>
            </a:ln>
            <a:effectLst/>
          </c:spPr>
        </c:majorGridlines>
        <c:numFmt formatCode="m/d/yyyy\ h:mm" sourceLinked="1"/>
        <c:majorTickMark val="none"/>
        <c:minorTickMark val="none"/>
        <c:tickLblPos val="low"/>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crossAx val="588631992"/>
        <c:crosses val="autoZero"/>
        <c:crossBetween val="midCat"/>
      </c:valAx>
      <c:valAx>
        <c:axId val="588631992"/>
        <c:scaling>
          <c:orientation val="minMax"/>
          <c:max val="25"/>
          <c:min val="-8"/>
        </c:scaling>
        <c:delete val="0"/>
        <c:axPos val="l"/>
        <c:majorGridlines>
          <c:spPr>
            <a:ln w="9525" cap="flat" cmpd="sng" algn="ctr">
              <a:solidFill>
                <a:schemeClr val="tx1">
                  <a:lumMod val="15000"/>
                  <a:lumOff val="85000"/>
                </a:schemeClr>
              </a:solidFill>
              <a:round/>
            </a:ln>
            <a:effectLst/>
          </c:spPr>
        </c:majorGridlines>
        <c:title>
          <c:tx>
            <c:rich>
              <a:bodyPr/>
              <a:lstStyle/>
              <a:p>
                <a:pPr>
                  <a:defRPr sz="1400" b="0"/>
                </a:pPr>
                <a:r>
                  <a:rPr lang="en-US" sz="1400" b="0"/>
                  <a:t>Power (kW)</a:t>
                </a:r>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8631272"/>
        <c:crosses val="autoZero"/>
        <c:crossBetween val="midCat"/>
      </c:valAx>
      <c:valAx>
        <c:axId val="731468712"/>
        <c:scaling>
          <c:orientation val="minMax"/>
          <c:min val="-0.5"/>
        </c:scaling>
        <c:delete val="0"/>
        <c:axPos val="r"/>
        <c:title>
          <c:tx>
            <c:rich>
              <a:bodyPr/>
              <a:lstStyle/>
              <a:p>
                <a:pPr algn="ctr" rtl="0">
                  <a:defRPr lang="en-US" sz="1400" b="0" i="0" u="none" strike="noStrike" kern="1200" baseline="0">
                    <a:solidFill>
                      <a:sysClr val="windowText" lastClr="000000"/>
                    </a:solidFill>
                    <a:latin typeface="+mn-lt"/>
                    <a:ea typeface="+mn-ea"/>
                    <a:cs typeface="+mn-cs"/>
                  </a:defRPr>
                </a:pPr>
                <a:r>
                  <a:rPr lang="en-US" sz="1400" b="0" i="0" u="none" strike="noStrike" kern="1200" baseline="0">
                    <a:solidFill>
                      <a:sysClr val="windowText" lastClr="000000"/>
                    </a:solidFill>
                    <a:latin typeface="+mn-lt"/>
                    <a:ea typeface="+mn-ea"/>
                    <a:cs typeface="+mn-cs"/>
                  </a:rPr>
                  <a:t>Price (Euros/kWh)</a:t>
                </a:r>
              </a:p>
            </c:rich>
          </c:tx>
          <c:overlay val="0"/>
        </c:title>
        <c:numFmt formatCode="General" sourceLinked="1"/>
        <c:majorTickMark val="out"/>
        <c:minorTickMark val="none"/>
        <c:tickLblPos val="nextTo"/>
        <c:crossAx val="731470872"/>
        <c:crosses val="max"/>
        <c:crossBetween val="midCat"/>
      </c:valAx>
      <c:valAx>
        <c:axId val="731470872"/>
        <c:scaling>
          <c:orientation val="minMax"/>
        </c:scaling>
        <c:delete val="1"/>
        <c:axPos val="b"/>
        <c:numFmt formatCode="m/d/yyyy\ h:mm" sourceLinked="1"/>
        <c:majorTickMark val="out"/>
        <c:minorTickMark val="none"/>
        <c:tickLblPos val="nextTo"/>
        <c:crossAx val="731468712"/>
        <c:crosses val="autoZero"/>
        <c:crossBetween val="midCat"/>
      </c:valAx>
    </c:plotArea>
    <c:legend>
      <c:legendPos val="b"/>
      <c:overlay val="0"/>
      <c:txPr>
        <a:bodyPr/>
        <a:lstStyle/>
        <a:p>
          <a:pPr algn="ctr" rtl="0">
            <a:defRPr lang="en-US" sz="1400" b="0" i="0" u="none" strike="noStrike" kern="1200" baseline="0">
              <a:solidFill>
                <a:sysClr val="windowText" lastClr="000000"/>
              </a:solidFill>
              <a:latin typeface="+mn-lt"/>
              <a:ea typeface="+mn-ea"/>
              <a:cs typeface="+mn-cs"/>
            </a:defRPr>
          </a:pPr>
          <a:endParaRPr lang="en-US"/>
        </a:p>
      </c:txPr>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a:pPr>
            <a:r>
              <a:rPr lang="en-US" sz="1600" b="1" i="0" u="none" strike="noStrike" kern="1200" baseline="0">
                <a:solidFill>
                  <a:sysClr val="windowText" lastClr="000000"/>
                </a:solidFill>
              </a:rPr>
              <a:t>22th June </a:t>
            </a:r>
            <a:r>
              <a:rPr lang="en-US" sz="1600"/>
              <a:t>(uncontrolled, upscaled)</a:t>
            </a:r>
          </a:p>
        </c:rich>
      </c:tx>
      <c:overlay val="0"/>
    </c:title>
    <c:autoTitleDeleted val="0"/>
    <c:plotArea>
      <c:layout/>
      <c:scatterChart>
        <c:scatterStyle val="lineMarker"/>
        <c:varyColors val="0"/>
        <c:ser>
          <c:idx val="3"/>
          <c:order val="0"/>
          <c:tx>
            <c:strRef>
              <c:f>Simulation_June!$S$2</c:f>
              <c:strCache>
                <c:ptCount val="1"/>
                <c:pt idx="0">
                  <c:v>EV0 </c:v>
                </c:pt>
              </c:strCache>
            </c:strRef>
          </c:tx>
          <c:spPr>
            <a:ln w="9525" cap="rnd">
              <a:solidFill>
                <a:srgbClr val="92D050"/>
              </a:solidFill>
              <a:round/>
            </a:ln>
            <a:effectLst/>
          </c:spPr>
          <c:marker>
            <c:symbol val="circle"/>
            <c:size val="2"/>
            <c:spPr>
              <a:solidFill>
                <a:srgbClr val="92D050"/>
              </a:solidFill>
              <a:ln>
                <a:solidFill>
                  <a:srgbClr val="92D050"/>
                </a:solidFill>
              </a:ln>
            </c:spPr>
          </c:marker>
          <c:xVal>
            <c:numRef>
              <c:f>Simulation_June!$A$3:$A$147</c:f>
              <c:numCache>
                <c:formatCode>m/d/yyyy\ h:mm</c:formatCode>
                <c:ptCount val="145"/>
                <c:pt idx="0">
                  <c:v>44734.25</c:v>
                </c:pt>
                <c:pt idx="1">
                  <c:v>44734.253472222219</c:v>
                </c:pt>
                <c:pt idx="2">
                  <c:v>44734.256944444445</c:v>
                </c:pt>
                <c:pt idx="3">
                  <c:v>44734.260416666664</c:v>
                </c:pt>
                <c:pt idx="4">
                  <c:v>44734.263888888891</c:v>
                </c:pt>
                <c:pt idx="5">
                  <c:v>44734.267361111109</c:v>
                </c:pt>
                <c:pt idx="6">
                  <c:v>44734.270833333336</c:v>
                </c:pt>
                <c:pt idx="7">
                  <c:v>44734.274305555555</c:v>
                </c:pt>
                <c:pt idx="8">
                  <c:v>44734.277777777781</c:v>
                </c:pt>
                <c:pt idx="9">
                  <c:v>44734.28125</c:v>
                </c:pt>
                <c:pt idx="10">
                  <c:v>44734.284722222219</c:v>
                </c:pt>
                <c:pt idx="11">
                  <c:v>44734.288194444445</c:v>
                </c:pt>
                <c:pt idx="12">
                  <c:v>44734.291666666664</c:v>
                </c:pt>
                <c:pt idx="13">
                  <c:v>44734.295138888891</c:v>
                </c:pt>
                <c:pt idx="14">
                  <c:v>44734.298611111109</c:v>
                </c:pt>
                <c:pt idx="15">
                  <c:v>44734.302083333336</c:v>
                </c:pt>
                <c:pt idx="16">
                  <c:v>44734.305555555555</c:v>
                </c:pt>
                <c:pt idx="17">
                  <c:v>44734.309027777781</c:v>
                </c:pt>
                <c:pt idx="18">
                  <c:v>44734.3125</c:v>
                </c:pt>
                <c:pt idx="19">
                  <c:v>44734.315972222219</c:v>
                </c:pt>
                <c:pt idx="20">
                  <c:v>44734.319444444445</c:v>
                </c:pt>
                <c:pt idx="21">
                  <c:v>44734.322916666664</c:v>
                </c:pt>
                <c:pt idx="22">
                  <c:v>44734.326388888891</c:v>
                </c:pt>
                <c:pt idx="23">
                  <c:v>44734.329861111109</c:v>
                </c:pt>
                <c:pt idx="24">
                  <c:v>44734.333333333336</c:v>
                </c:pt>
                <c:pt idx="25">
                  <c:v>44734.336805555555</c:v>
                </c:pt>
                <c:pt idx="26">
                  <c:v>44734.340277777781</c:v>
                </c:pt>
                <c:pt idx="27">
                  <c:v>44734.34375</c:v>
                </c:pt>
                <c:pt idx="28">
                  <c:v>44734.347222222219</c:v>
                </c:pt>
                <c:pt idx="29">
                  <c:v>44734.350694444445</c:v>
                </c:pt>
                <c:pt idx="30">
                  <c:v>44734.354166666664</c:v>
                </c:pt>
                <c:pt idx="31">
                  <c:v>44734.357638888891</c:v>
                </c:pt>
                <c:pt idx="32">
                  <c:v>44734.361111111109</c:v>
                </c:pt>
                <c:pt idx="33">
                  <c:v>44734.364583333336</c:v>
                </c:pt>
                <c:pt idx="34">
                  <c:v>44734.368055555555</c:v>
                </c:pt>
                <c:pt idx="35">
                  <c:v>44734.371527777781</c:v>
                </c:pt>
                <c:pt idx="36">
                  <c:v>44734.375</c:v>
                </c:pt>
                <c:pt idx="37">
                  <c:v>44734.378472222219</c:v>
                </c:pt>
                <c:pt idx="38">
                  <c:v>44734.381944444445</c:v>
                </c:pt>
                <c:pt idx="39">
                  <c:v>44734.385416666664</c:v>
                </c:pt>
                <c:pt idx="40">
                  <c:v>44734.388888888891</c:v>
                </c:pt>
                <c:pt idx="41">
                  <c:v>44734.392361111109</c:v>
                </c:pt>
                <c:pt idx="42">
                  <c:v>44734.395833333336</c:v>
                </c:pt>
                <c:pt idx="43">
                  <c:v>44734.399305555555</c:v>
                </c:pt>
                <c:pt idx="44">
                  <c:v>44734.402777777781</c:v>
                </c:pt>
                <c:pt idx="45">
                  <c:v>44734.40625</c:v>
                </c:pt>
                <c:pt idx="46">
                  <c:v>44734.409722222219</c:v>
                </c:pt>
                <c:pt idx="47">
                  <c:v>44734.413194444445</c:v>
                </c:pt>
                <c:pt idx="48">
                  <c:v>44734.416666666664</c:v>
                </c:pt>
                <c:pt idx="49">
                  <c:v>44734.420138888891</c:v>
                </c:pt>
                <c:pt idx="50">
                  <c:v>44734.423611111109</c:v>
                </c:pt>
                <c:pt idx="51">
                  <c:v>44734.427083333336</c:v>
                </c:pt>
                <c:pt idx="52">
                  <c:v>44734.430555555555</c:v>
                </c:pt>
                <c:pt idx="53">
                  <c:v>44734.434027777781</c:v>
                </c:pt>
                <c:pt idx="54">
                  <c:v>44734.4375</c:v>
                </c:pt>
                <c:pt idx="55">
                  <c:v>44734.440972222219</c:v>
                </c:pt>
                <c:pt idx="56">
                  <c:v>44734.444444444445</c:v>
                </c:pt>
                <c:pt idx="57">
                  <c:v>44734.447916666664</c:v>
                </c:pt>
                <c:pt idx="58">
                  <c:v>44734.451388888891</c:v>
                </c:pt>
                <c:pt idx="59">
                  <c:v>44734.454861111109</c:v>
                </c:pt>
                <c:pt idx="60">
                  <c:v>44734.458333333336</c:v>
                </c:pt>
                <c:pt idx="61">
                  <c:v>44734.461805555555</c:v>
                </c:pt>
                <c:pt idx="62">
                  <c:v>44734.465277777781</c:v>
                </c:pt>
                <c:pt idx="63">
                  <c:v>44734.46875</c:v>
                </c:pt>
                <c:pt idx="64">
                  <c:v>44734.472222222219</c:v>
                </c:pt>
                <c:pt idx="65">
                  <c:v>44734.475694444445</c:v>
                </c:pt>
                <c:pt idx="66">
                  <c:v>44734.479166666664</c:v>
                </c:pt>
                <c:pt idx="67">
                  <c:v>44734.482638888891</c:v>
                </c:pt>
                <c:pt idx="68">
                  <c:v>44734.486111111109</c:v>
                </c:pt>
                <c:pt idx="69">
                  <c:v>44734.489583333336</c:v>
                </c:pt>
                <c:pt idx="70">
                  <c:v>44734.493055555555</c:v>
                </c:pt>
                <c:pt idx="71">
                  <c:v>44734.496527777781</c:v>
                </c:pt>
                <c:pt idx="72">
                  <c:v>44734.5</c:v>
                </c:pt>
                <c:pt idx="73">
                  <c:v>44734.503472222219</c:v>
                </c:pt>
                <c:pt idx="74">
                  <c:v>44734.506944444445</c:v>
                </c:pt>
                <c:pt idx="75">
                  <c:v>44734.510416666664</c:v>
                </c:pt>
                <c:pt idx="76">
                  <c:v>44734.513888888891</c:v>
                </c:pt>
                <c:pt idx="77">
                  <c:v>44734.517361111109</c:v>
                </c:pt>
                <c:pt idx="78">
                  <c:v>44734.520833333336</c:v>
                </c:pt>
                <c:pt idx="79">
                  <c:v>44734.524305555555</c:v>
                </c:pt>
                <c:pt idx="80">
                  <c:v>44734.527777777781</c:v>
                </c:pt>
                <c:pt idx="81">
                  <c:v>44734.53125</c:v>
                </c:pt>
                <c:pt idx="82">
                  <c:v>44734.534722222219</c:v>
                </c:pt>
                <c:pt idx="83">
                  <c:v>44734.538194444445</c:v>
                </c:pt>
                <c:pt idx="84">
                  <c:v>44734.541666666664</c:v>
                </c:pt>
                <c:pt idx="85">
                  <c:v>44734.545138888891</c:v>
                </c:pt>
                <c:pt idx="86">
                  <c:v>44734.548611111109</c:v>
                </c:pt>
                <c:pt idx="87">
                  <c:v>44734.552083333336</c:v>
                </c:pt>
                <c:pt idx="88">
                  <c:v>44734.555555555555</c:v>
                </c:pt>
                <c:pt idx="89">
                  <c:v>44734.559027777781</c:v>
                </c:pt>
                <c:pt idx="90">
                  <c:v>44734.5625</c:v>
                </c:pt>
                <c:pt idx="91">
                  <c:v>44734.565972222219</c:v>
                </c:pt>
                <c:pt idx="92">
                  <c:v>44734.569444444445</c:v>
                </c:pt>
                <c:pt idx="93">
                  <c:v>44734.572916666664</c:v>
                </c:pt>
                <c:pt idx="94">
                  <c:v>44734.576388888891</c:v>
                </c:pt>
                <c:pt idx="95">
                  <c:v>44734.579861111109</c:v>
                </c:pt>
                <c:pt idx="96">
                  <c:v>44734.583333333336</c:v>
                </c:pt>
                <c:pt idx="97">
                  <c:v>44734.586805555555</c:v>
                </c:pt>
                <c:pt idx="98">
                  <c:v>44734.590277777781</c:v>
                </c:pt>
                <c:pt idx="99">
                  <c:v>44734.59375</c:v>
                </c:pt>
                <c:pt idx="100">
                  <c:v>44734.597222222219</c:v>
                </c:pt>
                <c:pt idx="101">
                  <c:v>44734.600694444445</c:v>
                </c:pt>
                <c:pt idx="102">
                  <c:v>44734.604166666664</c:v>
                </c:pt>
                <c:pt idx="103">
                  <c:v>44734.607638888891</c:v>
                </c:pt>
                <c:pt idx="104">
                  <c:v>44734.611111111109</c:v>
                </c:pt>
                <c:pt idx="105">
                  <c:v>44734.614583333336</c:v>
                </c:pt>
                <c:pt idx="106">
                  <c:v>44734.618055555555</c:v>
                </c:pt>
                <c:pt idx="107">
                  <c:v>44734.621527777781</c:v>
                </c:pt>
                <c:pt idx="108">
                  <c:v>44734.625</c:v>
                </c:pt>
                <c:pt idx="109">
                  <c:v>44734.628472222219</c:v>
                </c:pt>
                <c:pt idx="110">
                  <c:v>44734.631944444445</c:v>
                </c:pt>
                <c:pt idx="111">
                  <c:v>44734.635416666664</c:v>
                </c:pt>
                <c:pt idx="112">
                  <c:v>44734.638888888891</c:v>
                </c:pt>
                <c:pt idx="113">
                  <c:v>44734.642361111109</c:v>
                </c:pt>
                <c:pt idx="114">
                  <c:v>44734.645833333336</c:v>
                </c:pt>
                <c:pt idx="115">
                  <c:v>44734.649305555555</c:v>
                </c:pt>
                <c:pt idx="116">
                  <c:v>44734.652777777781</c:v>
                </c:pt>
                <c:pt idx="117">
                  <c:v>44734.65625</c:v>
                </c:pt>
                <c:pt idx="118">
                  <c:v>44734.659722222219</c:v>
                </c:pt>
                <c:pt idx="119">
                  <c:v>44734.663194444445</c:v>
                </c:pt>
                <c:pt idx="120">
                  <c:v>44734.666666666664</c:v>
                </c:pt>
                <c:pt idx="121">
                  <c:v>44734.670138888891</c:v>
                </c:pt>
                <c:pt idx="122">
                  <c:v>44734.673611111109</c:v>
                </c:pt>
                <c:pt idx="123">
                  <c:v>44734.677083333336</c:v>
                </c:pt>
                <c:pt idx="124">
                  <c:v>44734.680555555555</c:v>
                </c:pt>
                <c:pt idx="125">
                  <c:v>44734.684027777781</c:v>
                </c:pt>
                <c:pt idx="126">
                  <c:v>44734.6875</c:v>
                </c:pt>
                <c:pt idx="127">
                  <c:v>44734.690972222219</c:v>
                </c:pt>
                <c:pt idx="128">
                  <c:v>44734.694444444445</c:v>
                </c:pt>
                <c:pt idx="129">
                  <c:v>44734.697916666664</c:v>
                </c:pt>
                <c:pt idx="130">
                  <c:v>44734.701388888891</c:v>
                </c:pt>
                <c:pt idx="131">
                  <c:v>44734.704861111109</c:v>
                </c:pt>
                <c:pt idx="132">
                  <c:v>44734.708333333336</c:v>
                </c:pt>
                <c:pt idx="133">
                  <c:v>44734.711805555555</c:v>
                </c:pt>
                <c:pt idx="134">
                  <c:v>44734.715277777781</c:v>
                </c:pt>
                <c:pt idx="135">
                  <c:v>44734.71875</c:v>
                </c:pt>
                <c:pt idx="136">
                  <c:v>44734.722222222219</c:v>
                </c:pt>
                <c:pt idx="137">
                  <c:v>44734.725694444445</c:v>
                </c:pt>
                <c:pt idx="138">
                  <c:v>44734.729166666664</c:v>
                </c:pt>
                <c:pt idx="139">
                  <c:v>44734.732638888891</c:v>
                </c:pt>
                <c:pt idx="140">
                  <c:v>44734.736111111109</c:v>
                </c:pt>
                <c:pt idx="141">
                  <c:v>44734.739583333336</c:v>
                </c:pt>
                <c:pt idx="142">
                  <c:v>44734.743055555555</c:v>
                </c:pt>
                <c:pt idx="143">
                  <c:v>44734.746527777781</c:v>
                </c:pt>
                <c:pt idx="144">
                  <c:v>44734.75</c:v>
                </c:pt>
              </c:numCache>
            </c:numRef>
          </c:xVal>
          <c:yVal>
            <c:numRef>
              <c:f>Simulation_June!$BW$3:$BW$147</c:f>
              <c:numCache>
                <c:formatCode>General</c:formatCode>
                <c:ptCount val="14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6.3079999999999998</c:v>
                </c:pt>
                <c:pt idx="61">
                  <c:v>6.3079999999999998</c:v>
                </c:pt>
                <c:pt idx="62">
                  <c:v>6.3079999999999998</c:v>
                </c:pt>
                <c:pt idx="63">
                  <c:v>6.3079999999999998</c:v>
                </c:pt>
                <c:pt idx="64">
                  <c:v>6.3079999999999998</c:v>
                </c:pt>
                <c:pt idx="65">
                  <c:v>6.3079999999999998</c:v>
                </c:pt>
                <c:pt idx="66">
                  <c:v>6.3079999999999998</c:v>
                </c:pt>
                <c:pt idx="67">
                  <c:v>6.3079999999999998</c:v>
                </c:pt>
                <c:pt idx="68">
                  <c:v>6.3079999999999998</c:v>
                </c:pt>
                <c:pt idx="69">
                  <c:v>6.3079999999999998</c:v>
                </c:pt>
                <c:pt idx="70">
                  <c:v>6.3079999999999998</c:v>
                </c:pt>
                <c:pt idx="71">
                  <c:v>6.3079999999999998</c:v>
                </c:pt>
                <c:pt idx="72">
                  <c:v>6.3079999999999998</c:v>
                </c:pt>
                <c:pt idx="73">
                  <c:v>6.3079999999999998</c:v>
                </c:pt>
                <c:pt idx="74">
                  <c:v>6.3079999999999998</c:v>
                </c:pt>
                <c:pt idx="75">
                  <c:v>6.3079999999999998</c:v>
                </c:pt>
                <c:pt idx="76">
                  <c:v>6.3079999999999998</c:v>
                </c:pt>
                <c:pt idx="77">
                  <c:v>6.3079999999999998</c:v>
                </c:pt>
                <c:pt idx="78">
                  <c:v>6.3079999999999998</c:v>
                </c:pt>
                <c:pt idx="79">
                  <c:v>6.3079999999999998</c:v>
                </c:pt>
                <c:pt idx="80">
                  <c:v>6.3079999999999998</c:v>
                </c:pt>
                <c:pt idx="81">
                  <c:v>6.3079999999999998</c:v>
                </c:pt>
                <c:pt idx="82">
                  <c:v>6.3079999999999998</c:v>
                </c:pt>
                <c:pt idx="83">
                  <c:v>6.3079999999999998</c:v>
                </c:pt>
                <c:pt idx="84">
                  <c:v>6.3079999999999998</c:v>
                </c:pt>
                <c:pt idx="85">
                  <c:v>6.3079999999999998</c:v>
                </c:pt>
                <c:pt idx="86">
                  <c:v>6.3079999999999998</c:v>
                </c:pt>
                <c:pt idx="87">
                  <c:v>6.3079999999999998</c:v>
                </c:pt>
                <c:pt idx="88">
                  <c:v>6.3079999999999998</c:v>
                </c:pt>
                <c:pt idx="89">
                  <c:v>6.3079999999999998</c:v>
                </c:pt>
                <c:pt idx="90">
                  <c:v>6.3079999999999998</c:v>
                </c:pt>
                <c:pt idx="91">
                  <c:v>6.3079999999999998</c:v>
                </c:pt>
                <c:pt idx="92">
                  <c:v>6.3079999999999998</c:v>
                </c:pt>
                <c:pt idx="93">
                  <c:v>6.3079999999999998</c:v>
                </c:pt>
                <c:pt idx="94">
                  <c:v>6.3079999999999998</c:v>
                </c:pt>
                <c:pt idx="95">
                  <c:v>6.3079999999999998</c:v>
                </c:pt>
                <c:pt idx="96">
                  <c:v>6.3079999999999998</c:v>
                </c:pt>
                <c:pt idx="97">
                  <c:v>6.3079999999999998</c:v>
                </c:pt>
                <c:pt idx="98">
                  <c:v>6.3079999999999998</c:v>
                </c:pt>
                <c:pt idx="99">
                  <c:v>6.3079999999999998</c:v>
                </c:pt>
                <c:pt idx="100">
                  <c:v>6.3079999999999998</c:v>
                </c:pt>
                <c:pt idx="101">
                  <c:v>6.3079999999999998</c:v>
                </c:pt>
                <c:pt idx="102">
                  <c:v>6.3079999999999998</c:v>
                </c:pt>
                <c:pt idx="103">
                  <c:v>6.3079999999999998</c:v>
                </c:pt>
                <c:pt idx="104">
                  <c:v>6.3079999999999998</c:v>
                </c:pt>
                <c:pt idx="105">
                  <c:v>6.3079999999999998</c:v>
                </c:pt>
                <c:pt idx="106">
                  <c:v>6.3079999999999998</c:v>
                </c:pt>
                <c:pt idx="107">
                  <c:v>6.3079999999999998</c:v>
                </c:pt>
                <c:pt idx="108">
                  <c:v>6.3079999999999998</c:v>
                </c:pt>
                <c:pt idx="109">
                  <c:v>6.3079999999999998</c:v>
                </c:pt>
                <c:pt idx="110">
                  <c:v>6.3079999999999998</c:v>
                </c:pt>
                <c:pt idx="111">
                  <c:v>6.3079999999999998</c:v>
                </c:pt>
                <c:pt idx="112">
                  <c:v>6.3079999999999998</c:v>
                </c:pt>
                <c:pt idx="113">
                  <c:v>6.3079999999999998</c:v>
                </c:pt>
                <c:pt idx="114">
                  <c:v>6.3079999999999998</c:v>
                </c:pt>
                <c:pt idx="115">
                  <c:v>6.3079999999999998</c:v>
                </c:pt>
                <c:pt idx="116">
                  <c:v>6.3079999999999998</c:v>
                </c:pt>
                <c:pt idx="117">
                  <c:v>6.3079999999999998</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numCache>
            </c:numRef>
          </c:yVal>
          <c:smooth val="0"/>
          <c:extLst>
            <c:ext xmlns:c16="http://schemas.microsoft.com/office/drawing/2014/chart" uri="{C3380CC4-5D6E-409C-BE32-E72D297353CC}">
              <c16:uniqueId val="{00000000-17C6-4E8A-A489-B110569BDE30}"/>
            </c:ext>
          </c:extLst>
        </c:ser>
        <c:ser>
          <c:idx val="1"/>
          <c:order val="1"/>
          <c:tx>
            <c:strRef>
              <c:f>Simulation_June!$AA$2</c:f>
              <c:strCache>
                <c:ptCount val="1"/>
                <c:pt idx="0">
                  <c:v>EV1 </c:v>
                </c:pt>
              </c:strCache>
            </c:strRef>
          </c:tx>
          <c:spPr>
            <a:ln w="9525"/>
          </c:spPr>
          <c:marker>
            <c:symbol val="circle"/>
            <c:size val="2"/>
            <c:spPr>
              <a:ln w="6350"/>
            </c:spPr>
          </c:marker>
          <c:dPt>
            <c:idx val="107"/>
            <c:marker>
              <c:spPr>
                <a:ln w="9525"/>
              </c:spPr>
            </c:marker>
            <c:bubble3D val="0"/>
            <c:extLst>
              <c:ext xmlns:c16="http://schemas.microsoft.com/office/drawing/2014/chart" uri="{C3380CC4-5D6E-409C-BE32-E72D297353CC}">
                <c16:uniqueId val="{00000001-17C6-4E8A-A489-B110569BDE30}"/>
              </c:ext>
            </c:extLst>
          </c:dPt>
          <c:xVal>
            <c:numRef>
              <c:f>Simulation_June!$A$3:$A$147</c:f>
              <c:numCache>
                <c:formatCode>m/d/yyyy\ h:mm</c:formatCode>
                <c:ptCount val="145"/>
                <c:pt idx="0">
                  <c:v>44734.25</c:v>
                </c:pt>
                <c:pt idx="1">
                  <c:v>44734.253472222219</c:v>
                </c:pt>
                <c:pt idx="2">
                  <c:v>44734.256944444445</c:v>
                </c:pt>
                <c:pt idx="3">
                  <c:v>44734.260416666664</c:v>
                </c:pt>
                <c:pt idx="4">
                  <c:v>44734.263888888891</c:v>
                </c:pt>
                <c:pt idx="5">
                  <c:v>44734.267361111109</c:v>
                </c:pt>
                <c:pt idx="6">
                  <c:v>44734.270833333336</c:v>
                </c:pt>
                <c:pt idx="7">
                  <c:v>44734.274305555555</c:v>
                </c:pt>
                <c:pt idx="8">
                  <c:v>44734.277777777781</c:v>
                </c:pt>
                <c:pt idx="9">
                  <c:v>44734.28125</c:v>
                </c:pt>
                <c:pt idx="10">
                  <c:v>44734.284722222219</c:v>
                </c:pt>
                <c:pt idx="11">
                  <c:v>44734.288194444445</c:v>
                </c:pt>
                <c:pt idx="12">
                  <c:v>44734.291666666664</c:v>
                </c:pt>
                <c:pt idx="13">
                  <c:v>44734.295138888891</c:v>
                </c:pt>
                <c:pt idx="14">
                  <c:v>44734.298611111109</c:v>
                </c:pt>
                <c:pt idx="15">
                  <c:v>44734.302083333336</c:v>
                </c:pt>
                <c:pt idx="16">
                  <c:v>44734.305555555555</c:v>
                </c:pt>
                <c:pt idx="17">
                  <c:v>44734.309027777781</c:v>
                </c:pt>
                <c:pt idx="18">
                  <c:v>44734.3125</c:v>
                </c:pt>
                <c:pt idx="19">
                  <c:v>44734.315972222219</c:v>
                </c:pt>
                <c:pt idx="20">
                  <c:v>44734.319444444445</c:v>
                </c:pt>
                <c:pt idx="21">
                  <c:v>44734.322916666664</c:v>
                </c:pt>
                <c:pt idx="22">
                  <c:v>44734.326388888891</c:v>
                </c:pt>
                <c:pt idx="23">
                  <c:v>44734.329861111109</c:v>
                </c:pt>
                <c:pt idx="24">
                  <c:v>44734.333333333336</c:v>
                </c:pt>
                <c:pt idx="25">
                  <c:v>44734.336805555555</c:v>
                </c:pt>
                <c:pt idx="26">
                  <c:v>44734.340277777781</c:v>
                </c:pt>
                <c:pt idx="27">
                  <c:v>44734.34375</c:v>
                </c:pt>
                <c:pt idx="28">
                  <c:v>44734.347222222219</c:v>
                </c:pt>
                <c:pt idx="29">
                  <c:v>44734.350694444445</c:v>
                </c:pt>
                <c:pt idx="30">
                  <c:v>44734.354166666664</c:v>
                </c:pt>
                <c:pt idx="31">
                  <c:v>44734.357638888891</c:v>
                </c:pt>
                <c:pt idx="32">
                  <c:v>44734.361111111109</c:v>
                </c:pt>
                <c:pt idx="33">
                  <c:v>44734.364583333336</c:v>
                </c:pt>
                <c:pt idx="34">
                  <c:v>44734.368055555555</c:v>
                </c:pt>
                <c:pt idx="35">
                  <c:v>44734.371527777781</c:v>
                </c:pt>
                <c:pt idx="36">
                  <c:v>44734.375</c:v>
                </c:pt>
                <c:pt idx="37">
                  <c:v>44734.378472222219</c:v>
                </c:pt>
                <c:pt idx="38">
                  <c:v>44734.381944444445</c:v>
                </c:pt>
                <c:pt idx="39">
                  <c:v>44734.385416666664</c:v>
                </c:pt>
                <c:pt idx="40">
                  <c:v>44734.388888888891</c:v>
                </c:pt>
                <c:pt idx="41">
                  <c:v>44734.392361111109</c:v>
                </c:pt>
                <c:pt idx="42">
                  <c:v>44734.395833333336</c:v>
                </c:pt>
                <c:pt idx="43">
                  <c:v>44734.399305555555</c:v>
                </c:pt>
                <c:pt idx="44">
                  <c:v>44734.402777777781</c:v>
                </c:pt>
                <c:pt idx="45">
                  <c:v>44734.40625</c:v>
                </c:pt>
                <c:pt idx="46">
                  <c:v>44734.409722222219</c:v>
                </c:pt>
                <c:pt idx="47">
                  <c:v>44734.413194444445</c:v>
                </c:pt>
                <c:pt idx="48">
                  <c:v>44734.416666666664</c:v>
                </c:pt>
                <c:pt idx="49">
                  <c:v>44734.420138888891</c:v>
                </c:pt>
                <c:pt idx="50">
                  <c:v>44734.423611111109</c:v>
                </c:pt>
                <c:pt idx="51">
                  <c:v>44734.427083333336</c:v>
                </c:pt>
                <c:pt idx="52">
                  <c:v>44734.430555555555</c:v>
                </c:pt>
                <c:pt idx="53">
                  <c:v>44734.434027777781</c:v>
                </c:pt>
                <c:pt idx="54">
                  <c:v>44734.4375</c:v>
                </c:pt>
                <c:pt idx="55">
                  <c:v>44734.440972222219</c:v>
                </c:pt>
                <c:pt idx="56">
                  <c:v>44734.444444444445</c:v>
                </c:pt>
                <c:pt idx="57">
                  <c:v>44734.447916666664</c:v>
                </c:pt>
                <c:pt idx="58">
                  <c:v>44734.451388888891</c:v>
                </c:pt>
                <c:pt idx="59">
                  <c:v>44734.454861111109</c:v>
                </c:pt>
                <c:pt idx="60">
                  <c:v>44734.458333333336</c:v>
                </c:pt>
                <c:pt idx="61">
                  <c:v>44734.461805555555</c:v>
                </c:pt>
                <c:pt idx="62">
                  <c:v>44734.465277777781</c:v>
                </c:pt>
                <c:pt idx="63">
                  <c:v>44734.46875</c:v>
                </c:pt>
                <c:pt idx="64">
                  <c:v>44734.472222222219</c:v>
                </c:pt>
                <c:pt idx="65">
                  <c:v>44734.475694444445</c:v>
                </c:pt>
                <c:pt idx="66">
                  <c:v>44734.479166666664</c:v>
                </c:pt>
                <c:pt idx="67">
                  <c:v>44734.482638888891</c:v>
                </c:pt>
                <c:pt idx="68">
                  <c:v>44734.486111111109</c:v>
                </c:pt>
                <c:pt idx="69">
                  <c:v>44734.489583333336</c:v>
                </c:pt>
                <c:pt idx="70">
                  <c:v>44734.493055555555</c:v>
                </c:pt>
                <c:pt idx="71">
                  <c:v>44734.496527777781</c:v>
                </c:pt>
                <c:pt idx="72">
                  <c:v>44734.5</c:v>
                </c:pt>
                <c:pt idx="73">
                  <c:v>44734.503472222219</c:v>
                </c:pt>
                <c:pt idx="74">
                  <c:v>44734.506944444445</c:v>
                </c:pt>
                <c:pt idx="75">
                  <c:v>44734.510416666664</c:v>
                </c:pt>
                <c:pt idx="76">
                  <c:v>44734.513888888891</c:v>
                </c:pt>
                <c:pt idx="77">
                  <c:v>44734.517361111109</c:v>
                </c:pt>
                <c:pt idx="78">
                  <c:v>44734.520833333336</c:v>
                </c:pt>
                <c:pt idx="79">
                  <c:v>44734.524305555555</c:v>
                </c:pt>
                <c:pt idx="80">
                  <c:v>44734.527777777781</c:v>
                </c:pt>
                <c:pt idx="81">
                  <c:v>44734.53125</c:v>
                </c:pt>
                <c:pt idx="82">
                  <c:v>44734.534722222219</c:v>
                </c:pt>
                <c:pt idx="83">
                  <c:v>44734.538194444445</c:v>
                </c:pt>
                <c:pt idx="84">
                  <c:v>44734.541666666664</c:v>
                </c:pt>
                <c:pt idx="85">
                  <c:v>44734.545138888891</c:v>
                </c:pt>
                <c:pt idx="86">
                  <c:v>44734.548611111109</c:v>
                </c:pt>
                <c:pt idx="87">
                  <c:v>44734.552083333336</c:v>
                </c:pt>
                <c:pt idx="88">
                  <c:v>44734.555555555555</c:v>
                </c:pt>
                <c:pt idx="89">
                  <c:v>44734.559027777781</c:v>
                </c:pt>
                <c:pt idx="90">
                  <c:v>44734.5625</c:v>
                </c:pt>
                <c:pt idx="91">
                  <c:v>44734.565972222219</c:v>
                </c:pt>
                <c:pt idx="92">
                  <c:v>44734.569444444445</c:v>
                </c:pt>
                <c:pt idx="93">
                  <c:v>44734.572916666664</c:v>
                </c:pt>
                <c:pt idx="94">
                  <c:v>44734.576388888891</c:v>
                </c:pt>
                <c:pt idx="95">
                  <c:v>44734.579861111109</c:v>
                </c:pt>
                <c:pt idx="96">
                  <c:v>44734.583333333336</c:v>
                </c:pt>
                <c:pt idx="97">
                  <c:v>44734.586805555555</c:v>
                </c:pt>
                <c:pt idx="98">
                  <c:v>44734.590277777781</c:v>
                </c:pt>
                <c:pt idx="99">
                  <c:v>44734.59375</c:v>
                </c:pt>
                <c:pt idx="100">
                  <c:v>44734.597222222219</c:v>
                </c:pt>
                <c:pt idx="101">
                  <c:v>44734.600694444445</c:v>
                </c:pt>
                <c:pt idx="102">
                  <c:v>44734.604166666664</c:v>
                </c:pt>
                <c:pt idx="103">
                  <c:v>44734.607638888891</c:v>
                </c:pt>
                <c:pt idx="104">
                  <c:v>44734.611111111109</c:v>
                </c:pt>
                <c:pt idx="105">
                  <c:v>44734.614583333336</c:v>
                </c:pt>
                <c:pt idx="106">
                  <c:v>44734.618055555555</c:v>
                </c:pt>
                <c:pt idx="107">
                  <c:v>44734.621527777781</c:v>
                </c:pt>
                <c:pt idx="108">
                  <c:v>44734.625</c:v>
                </c:pt>
                <c:pt idx="109">
                  <c:v>44734.628472222219</c:v>
                </c:pt>
                <c:pt idx="110">
                  <c:v>44734.631944444445</c:v>
                </c:pt>
                <c:pt idx="111">
                  <c:v>44734.635416666664</c:v>
                </c:pt>
                <c:pt idx="112">
                  <c:v>44734.638888888891</c:v>
                </c:pt>
                <c:pt idx="113">
                  <c:v>44734.642361111109</c:v>
                </c:pt>
                <c:pt idx="114">
                  <c:v>44734.645833333336</c:v>
                </c:pt>
                <c:pt idx="115">
                  <c:v>44734.649305555555</c:v>
                </c:pt>
                <c:pt idx="116">
                  <c:v>44734.652777777781</c:v>
                </c:pt>
                <c:pt idx="117">
                  <c:v>44734.65625</c:v>
                </c:pt>
                <c:pt idx="118">
                  <c:v>44734.659722222219</c:v>
                </c:pt>
                <c:pt idx="119">
                  <c:v>44734.663194444445</c:v>
                </c:pt>
                <c:pt idx="120">
                  <c:v>44734.666666666664</c:v>
                </c:pt>
                <c:pt idx="121">
                  <c:v>44734.670138888891</c:v>
                </c:pt>
                <c:pt idx="122">
                  <c:v>44734.673611111109</c:v>
                </c:pt>
                <c:pt idx="123">
                  <c:v>44734.677083333336</c:v>
                </c:pt>
                <c:pt idx="124">
                  <c:v>44734.680555555555</c:v>
                </c:pt>
                <c:pt idx="125">
                  <c:v>44734.684027777781</c:v>
                </c:pt>
                <c:pt idx="126">
                  <c:v>44734.6875</c:v>
                </c:pt>
                <c:pt idx="127">
                  <c:v>44734.690972222219</c:v>
                </c:pt>
                <c:pt idx="128">
                  <c:v>44734.694444444445</c:v>
                </c:pt>
                <c:pt idx="129">
                  <c:v>44734.697916666664</c:v>
                </c:pt>
                <c:pt idx="130">
                  <c:v>44734.701388888891</c:v>
                </c:pt>
                <c:pt idx="131">
                  <c:v>44734.704861111109</c:v>
                </c:pt>
                <c:pt idx="132">
                  <c:v>44734.708333333336</c:v>
                </c:pt>
                <c:pt idx="133">
                  <c:v>44734.711805555555</c:v>
                </c:pt>
                <c:pt idx="134">
                  <c:v>44734.715277777781</c:v>
                </c:pt>
                <c:pt idx="135">
                  <c:v>44734.71875</c:v>
                </c:pt>
                <c:pt idx="136">
                  <c:v>44734.722222222219</c:v>
                </c:pt>
                <c:pt idx="137">
                  <c:v>44734.725694444445</c:v>
                </c:pt>
                <c:pt idx="138">
                  <c:v>44734.729166666664</c:v>
                </c:pt>
                <c:pt idx="139">
                  <c:v>44734.732638888891</c:v>
                </c:pt>
                <c:pt idx="140">
                  <c:v>44734.736111111109</c:v>
                </c:pt>
                <c:pt idx="141">
                  <c:v>44734.739583333336</c:v>
                </c:pt>
                <c:pt idx="142">
                  <c:v>44734.743055555555</c:v>
                </c:pt>
                <c:pt idx="143">
                  <c:v>44734.746527777781</c:v>
                </c:pt>
                <c:pt idx="144">
                  <c:v>44734.75</c:v>
                </c:pt>
              </c:numCache>
            </c:numRef>
          </c:xVal>
          <c:yVal>
            <c:numRef>
              <c:f>Simulation_June!$AA$3:$AA$147</c:f>
              <c:numCache>
                <c:formatCode>General</c:formatCode>
                <c:ptCount val="14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6.3079999999999998</c:v>
                </c:pt>
                <c:pt idx="22">
                  <c:v>6.3079999999999998</c:v>
                </c:pt>
                <c:pt idx="23">
                  <c:v>6.3079999999999998</c:v>
                </c:pt>
                <c:pt idx="24">
                  <c:v>6.3079999999999998</c:v>
                </c:pt>
                <c:pt idx="25">
                  <c:v>6.3079999999999998</c:v>
                </c:pt>
                <c:pt idx="26">
                  <c:v>6.3079999999999998</c:v>
                </c:pt>
                <c:pt idx="27">
                  <c:v>6.3079999999999998</c:v>
                </c:pt>
                <c:pt idx="28">
                  <c:v>6.3079999999999998</c:v>
                </c:pt>
                <c:pt idx="29">
                  <c:v>6.3079999999999998</c:v>
                </c:pt>
                <c:pt idx="30">
                  <c:v>6.3079999999999998</c:v>
                </c:pt>
                <c:pt idx="31">
                  <c:v>6.3079999999999998</c:v>
                </c:pt>
                <c:pt idx="32">
                  <c:v>6.3079999999999998</c:v>
                </c:pt>
                <c:pt idx="33">
                  <c:v>6.3079999999999998</c:v>
                </c:pt>
                <c:pt idx="34">
                  <c:v>6.3079999999999998</c:v>
                </c:pt>
                <c:pt idx="35">
                  <c:v>6.3079999999999998</c:v>
                </c:pt>
                <c:pt idx="36">
                  <c:v>6.3079999999999998</c:v>
                </c:pt>
                <c:pt idx="37">
                  <c:v>6.3079999999999998</c:v>
                </c:pt>
                <c:pt idx="38">
                  <c:v>6.3079999999999998</c:v>
                </c:pt>
                <c:pt idx="39">
                  <c:v>6.3079999999999998</c:v>
                </c:pt>
                <c:pt idx="40">
                  <c:v>6.3079999999999998</c:v>
                </c:pt>
                <c:pt idx="41">
                  <c:v>6.3079999999999998</c:v>
                </c:pt>
                <c:pt idx="42">
                  <c:v>6.3079999999999998</c:v>
                </c:pt>
                <c:pt idx="43">
                  <c:v>6.3079999999999998</c:v>
                </c:pt>
                <c:pt idx="44">
                  <c:v>6.3079999999999998</c:v>
                </c:pt>
                <c:pt idx="45">
                  <c:v>6.3079999999999998</c:v>
                </c:pt>
                <c:pt idx="46">
                  <c:v>6.3079999999999998</c:v>
                </c:pt>
                <c:pt idx="47">
                  <c:v>6.3079999999999998</c:v>
                </c:pt>
                <c:pt idx="48">
                  <c:v>6.3079999999999998</c:v>
                </c:pt>
                <c:pt idx="49">
                  <c:v>6.3079999999999998</c:v>
                </c:pt>
                <c:pt idx="50">
                  <c:v>6.3079999999999998</c:v>
                </c:pt>
                <c:pt idx="51">
                  <c:v>6.3079999999999998</c:v>
                </c:pt>
                <c:pt idx="52">
                  <c:v>6.3079999999999998</c:v>
                </c:pt>
                <c:pt idx="53">
                  <c:v>6.3079999999999998</c:v>
                </c:pt>
                <c:pt idx="54">
                  <c:v>6.3079999999999998</c:v>
                </c:pt>
                <c:pt idx="55">
                  <c:v>6.3079999999999998</c:v>
                </c:pt>
                <c:pt idx="56">
                  <c:v>6.3079999999999998</c:v>
                </c:pt>
                <c:pt idx="57">
                  <c:v>6.3079999999999998</c:v>
                </c:pt>
                <c:pt idx="58">
                  <c:v>6.3079999999999998</c:v>
                </c:pt>
                <c:pt idx="59">
                  <c:v>6.3079999999999998</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numCache>
            </c:numRef>
          </c:yVal>
          <c:smooth val="0"/>
          <c:extLst>
            <c:ext xmlns:c16="http://schemas.microsoft.com/office/drawing/2014/chart" uri="{C3380CC4-5D6E-409C-BE32-E72D297353CC}">
              <c16:uniqueId val="{00000002-17C6-4E8A-A489-B110569BDE30}"/>
            </c:ext>
          </c:extLst>
        </c:ser>
        <c:ser>
          <c:idx val="0"/>
          <c:order val="2"/>
          <c:tx>
            <c:strRef>
              <c:f>Simulation_June!$P$2</c:f>
              <c:strCache>
                <c:ptCount val="1"/>
                <c:pt idx="0">
                  <c:v>EV2 </c:v>
                </c:pt>
              </c:strCache>
            </c:strRef>
          </c:tx>
          <c:spPr>
            <a:ln w="9525" cap="rnd">
              <a:solidFill>
                <a:schemeClr val="accent1"/>
              </a:solidFill>
              <a:round/>
            </a:ln>
            <a:effectLst/>
          </c:spPr>
          <c:marker>
            <c:symbol val="circle"/>
            <c:size val="2"/>
            <c:spPr>
              <a:solidFill>
                <a:schemeClr val="accent1"/>
              </a:solidFill>
              <a:ln w="9525">
                <a:solidFill>
                  <a:schemeClr val="accent1"/>
                </a:solidFill>
              </a:ln>
              <a:effectLst/>
            </c:spPr>
          </c:marker>
          <c:xVal>
            <c:numRef>
              <c:f>Simulation_June!$A$3:$A$147</c:f>
              <c:numCache>
                <c:formatCode>m/d/yyyy\ h:mm</c:formatCode>
                <c:ptCount val="145"/>
                <c:pt idx="0">
                  <c:v>44734.25</c:v>
                </c:pt>
                <c:pt idx="1">
                  <c:v>44734.253472222219</c:v>
                </c:pt>
                <c:pt idx="2">
                  <c:v>44734.256944444445</c:v>
                </c:pt>
                <c:pt idx="3">
                  <c:v>44734.260416666664</c:v>
                </c:pt>
                <c:pt idx="4">
                  <c:v>44734.263888888891</c:v>
                </c:pt>
                <c:pt idx="5">
                  <c:v>44734.267361111109</c:v>
                </c:pt>
                <c:pt idx="6">
                  <c:v>44734.270833333336</c:v>
                </c:pt>
                <c:pt idx="7">
                  <c:v>44734.274305555555</c:v>
                </c:pt>
                <c:pt idx="8">
                  <c:v>44734.277777777781</c:v>
                </c:pt>
                <c:pt idx="9">
                  <c:v>44734.28125</c:v>
                </c:pt>
                <c:pt idx="10">
                  <c:v>44734.284722222219</c:v>
                </c:pt>
                <c:pt idx="11">
                  <c:v>44734.288194444445</c:v>
                </c:pt>
                <c:pt idx="12">
                  <c:v>44734.291666666664</c:v>
                </c:pt>
                <c:pt idx="13">
                  <c:v>44734.295138888891</c:v>
                </c:pt>
                <c:pt idx="14">
                  <c:v>44734.298611111109</c:v>
                </c:pt>
                <c:pt idx="15">
                  <c:v>44734.302083333336</c:v>
                </c:pt>
                <c:pt idx="16">
                  <c:v>44734.305555555555</c:v>
                </c:pt>
                <c:pt idx="17">
                  <c:v>44734.309027777781</c:v>
                </c:pt>
                <c:pt idx="18">
                  <c:v>44734.3125</c:v>
                </c:pt>
                <c:pt idx="19">
                  <c:v>44734.315972222219</c:v>
                </c:pt>
                <c:pt idx="20">
                  <c:v>44734.319444444445</c:v>
                </c:pt>
                <c:pt idx="21">
                  <c:v>44734.322916666664</c:v>
                </c:pt>
                <c:pt idx="22">
                  <c:v>44734.326388888891</c:v>
                </c:pt>
                <c:pt idx="23">
                  <c:v>44734.329861111109</c:v>
                </c:pt>
                <c:pt idx="24">
                  <c:v>44734.333333333336</c:v>
                </c:pt>
                <c:pt idx="25">
                  <c:v>44734.336805555555</c:v>
                </c:pt>
                <c:pt idx="26">
                  <c:v>44734.340277777781</c:v>
                </c:pt>
                <c:pt idx="27">
                  <c:v>44734.34375</c:v>
                </c:pt>
                <c:pt idx="28">
                  <c:v>44734.347222222219</c:v>
                </c:pt>
                <c:pt idx="29">
                  <c:v>44734.350694444445</c:v>
                </c:pt>
                <c:pt idx="30">
                  <c:v>44734.354166666664</c:v>
                </c:pt>
                <c:pt idx="31">
                  <c:v>44734.357638888891</c:v>
                </c:pt>
                <c:pt idx="32">
                  <c:v>44734.361111111109</c:v>
                </c:pt>
                <c:pt idx="33">
                  <c:v>44734.364583333336</c:v>
                </c:pt>
                <c:pt idx="34">
                  <c:v>44734.368055555555</c:v>
                </c:pt>
                <c:pt idx="35">
                  <c:v>44734.371527777781</c:v>
                </c:pt>
                <c:pt idx="36">
                  <c:v>44734.375</c:v>
                </c:pt>
                <c:pt idx="37">
                  <c:v>44734.378472222219</c:v>
                </c:pt>
                <c:pt idx="38">
                  <c:v>44734.381944444445</c:v>
                </c:pt>
                <c:pt idx="39">
                  <c:v>44734.385416666664</c:v>
                </c:pt>
                <c:pt idx="40">
                  <c:v>44734.388888888891</c:v>
                </c:pt>
                <c:pt idx="41">
                  <c:v>44734.392361111109</c:v>
                </c:pt>
                <c:pt idx="42">
                  <c:v>44734.395833333336</c:v>
                </c:pt>
                <c:pt idx="43">
                  <c:v>44734.399305555555</c:v>
                </c:pt>
                <c:pt idx="44">
                  <c:v>44734.402777777781</c:v>
                </c:pt>
                <c:pt idx="45">
                  <c:v>44734.40625</c:v>
                </c:pt>
                <c:pt idx="46">
                  <c:v>44734.409722222219</c:v>
                </c:pt>
                <c:pt idx="47">
                  <c:v>44734.413194444445</c:v>
                </c:pt>
                <c:pt idx="48">
                  <c:v>44734.416666666664</c:v>
                </c:pt>
                <c:pt idx="49">
                  <c:v>44734.420138888891</c:v>
                </c:pt>
                <c:pt idx="50">
                  <c:v>44734.423611111109</c:v>
                </c:pt>
                <c:pt idx="51">
                  <c:v>44734.427083333336</c:v>
                </c:pt>
                <c:pt idx="52">
                  <c:v>44734.430555555555</c:v>
                </c:pt>
                <c:pt idx="53">
                  <c:v>44734.434027777781</c:v>
                </c:pt>
                <c:pt idx="54">
                  <c:v>44734.4375</c:v>
                </c:pt>
                <c:pt idx="55">
                  <c:v>44734.440972222219</c:v>
                </c:pt>
                <c:pt idx="56">
                  <c:v>44734.444444444445</c:v>
                </c:pt>
                <c:pt idx="57">
                  <c:v>44734.447916666664</c:v>
                </c:pt>
                <c:pt idx="58">
                  <c:v>44734.451388888891</c:v>
                </c:pt>
                <c:pt idx="59">
                  <c:v>44734.454861111109</c:v>
                </c:pt>
                <c:pt idx="60">
                  <c:v>44734.458333333336</c:v>
                </c:pt>
                <c:pt idx="61">
                  <c:v>44734.461805555555</c:v>
                </c:pt>
                <c:pt idx="62">
                  <c:v>44734.465277777781</c:v>
                </c:pt>
                <c:pt idx="63">
                  <c:v>44734.46875</c:v>
                </c:pt>
                <c:pt idx="64">
                  <c:v>44734.472222222219</c:v>
                </c:pt>
                <c:pt idx="65">
                  <c:v>44734.475694444445</c:v>
                </c:pt>
                <c:pt idx="66">
                  <c:v>44734.479166666664</c:v>
                </c:pt>
                <c:pt idx="67">
                  <c:v>44734.482638888891</c:v>
                </c:pt>
                <c:pt idx="68">
                  <c:v>44734.486111111109</c:v>
                </c:pt>
                <c:pt idx="69">
                  <c:v>44734.489583333336</c:v>
                </c:pt>
                <c:pt idx="70">
                  <c:v>44734.493055555555</c:v>
                </c:pt>
                <c:pt idx="71">
                  <c:v>44734.496527777781</c:v>
                </c:pt>
                <c:pt idx="72">
                  <c:v>44734.5</c:v>
                </c:pt>
                <c:pt idx="73">
                  <c:v>44734.503472222219</c:v>
                </c:pt>
                <c:pt idx="74">
                  <c:v>44734.506944444445</c:v>
                </c:pt>
                <c:pt idx="75">
                  <c:v>44734.510416666664</c:v>
                </c:pt>
                <c:pt idx="76">
                  <c:v>44734.513888888891</c:v>
                </c:pt>
                <c:pt idx="77">
                  <c:v>44734.517361111109</c:v>
                </c:pt>
                <c:pt idx="78">
                  <c:v>44734.520833333336</c:v>
                </c:pt>
                <c:pt idx="79">
                  <c:v>44734.524305555555</c:v>
                </c:pt>
                <c:pt idx="80">
                  <c:v>44734.527777777781</c:v>
                </c:pt>
                <c:pt idx="81">
                  <c:v>44734.53125</c:v>
                </c:pt>
                <c:pt idx="82">
                  <c:v>44734.534722222219</c:v>
                </c:pt>
                <c:pt idx="83">
                  <c:v>44734.538194444445</c:v>
                </c:pt>
                <c:pt idx="84">
                  <c:v>44734.541666666664</c:v>
                </c:pt>
                <c:pt idx="85">
                  <c:v>44734.545138888891</c:v>
                </c:pt>
                <c:pt idx="86">
                  <c:v>44734.548611111109</c:v>
                </c:pt>
                <c:pt idx="87">
                  <c:v>44734.552083333336</c:v>
                </c:pt>
                <c:pt idx="88">
                  <c:v>44734.555555555555</c:v>
                </c:pt>
                <c:pt idx="89">
                  <c:v>44734.559027777781</c:v>
                </c:pt>
                <c:pt idx="90">
                  <c:v>44734.5625</c:v>
                </c:pt>
                <c:pt idx="91">
                  <c:v>44734.565972222219</c:v>
                </c:pt>
                <c:pt idx="92">
                  <c:v>44734.569444444445</c:v>
                </c:pt>
                <c:pt idx="93">
                  <c:v>44734.572916666664</c:v>
                </c:pt>
                <c:pt idx="94">
                  <c:v>44734.576388888891</c:v>
                </c:pt>
                <c:pt idx="95">
                  <c:v>44734.579861111109</c:v>
                </c:pt>
                <c:pt idx="96">
                  <c:v>44734.583333333336</c:v>
                </c:pt>
                <c:pt idx="97">
                  <c:v>44734.586805555555</c:v>
                </c:pt>
                <c:pt idx="98">
                  <c:v>44734.590277777781</c:v>
                </c:pt>
                <c:pt idx="99">
                  <c:v>44734.59375</c:v>
                </c:pt>
                <c:pt idx="100">
                  <c:v>44734.597222222219</c:v>
                </c:pt>
                <c:pt idx="101">
                  <c:v>44734.600694444445</c:v>
                </c:pt>
                <c:pt idx="102">
                  <c:v>44734.604166666664</c:v>
                </c:pt>
                <c:pt idx="103">
                  <c:v>44734.607638888891</c:v>
                </c:pt>
                <c:pt idx="104">
                  <c:v>44734.611111111109</c:v>
                </c:pt>
                <c:pt idx="105">
                  <c:v>44734.614583333336</c:v>
                </c:pt>
                <c:pt idx="106">
                  <c:v>44734.618055555555</c:v>
                </c:pt>
                <c:pt idx="107">
                  <c:v>44734.621527777781</c:v>
                </c:pt>
                <c:pt idx="108">
                  <c:v>44734.625</c:v>
                </c:pt>
                <c:pt idx="109">
                  <c:v>44734.628472222219</c:v>
                </c:pt>
                <c:pt idx="110">
                  <c:v>44734.631944444445</c:v>
                </c:pt>
                <c:pt idx="111">
                  <c:v>44734.635416666664</c:v>
                </c:pt>
                <c:pt idx="112">
                  <c:v>44734.638888888891</c:v>
                </c:pt>
                <c:pt idx="113">
                  <c:v>44734.642361111109</c:v>
                </c:pt>
                <c:pt idx="114">
                  <c:v>44734.645833333336</c:v>
                </c:pt>
                <c:pt idx="115">
                  <c:v>44734.649305555555</c:v>
                </c:pt>
                <c:pt idx="116">
                  <c:v>44734.652777777781</c:v>
                </c:pt>
                <c:pt idx="117">
                  <c:v>44734.65625</c:v>
                </c:pt>
                <c:pt idx="118">
                  <c:v>44734.659722222219</c:v>
                </c:pt>
                <c:pt idx="119">
                  <c:v>44734.663194444445</c:v>
                </c:pt>
                <c:pt idx="120">
                  <c:v>44734.666666666664</c:v>
                </c:pt>
                <c:pt idx="121">
                  <c:v>44734.670138888891</c:v>
                </c:pt>
                <c:pt idx="122">
                  <c:v>44734.673611111109</c:v>
                </c:pt>
                <c:pt idx="123">
                  <c:v>44734.677083333336</c:v>
                </c:pt>
                <c:pt idx="124">
                  <c:v>44734.680555555555</c:v>
                </c:pt>
                <c:pt idx="125">
                  <c:v>44734.684027777781</c:v>
                </c:pt>
                <c:pt idx="126">
                  <c:v>44734.6875</c:v>
                </c:pt>
                <c:pt idx="127">
                  <c:v>44734.690972222219</c:v>
                </c:pt>
                <c:pt idx="128">
                  <c:v>44734.694444444445</c:v>
                </c:pt>
                <c:pt idx="129">
                  <c:v>44734.697916666664</c:v>
                </c:pt>
                <c:pt idx="130">
                  <c:v>44734.701388888891</c:v>
                </c:pt>
                <c:pt idx="131">
                  <c:v>44734.704861111109</c:v>
                </c:pt>
                <c:pt idx="132">
                  <c:v>44734.708333333336</c:v>
                </c:pt>
                <c:pt idx="133">
                  <c:v>44734.711805555555</c:v>
                </c:pt>
                <c:pt idx="134">
                  <c:v>44734.715277777781</c:v>
                </c:pt>
                <c:pt idx="135">
                  <c:v>44734.71875</c:v>
                </c:pt>
                <c:pt idx="136">
                  <c:v>44734.722222222219</c:v>
                </c:pt>
                <c:pt idx="137">
                  <c:v>44734.725694444445</c:v>
                </c:pt>
                <c:pt idx="138">
                  <c:v>44734.729166666664</c:v>
                </c:pt>
                <c:pt idx="139">
                  <c:v>44734.732638888891</c:v>
                </c:pt>
                <c:pt idx="140">
                  <c:v>44734.736111111109</c:v>
                </c:pt>
                <c:pt idx="141">
                  <c:v>44734.739583333336</c:v>
                </c:pt>
                <c:pt idx="142">
                  <c:v>44734.743055555555</c:v>
                </c:pt>
                <c:pt idx="143">
                  <c:v>44734.746527777781</c:v>
                </c:pt>
                <c:pt idx="144">
                  <c:v>44734.75</c:v>
                </c:pt>
              </c:numCache>
            </c:numRef>
          </c:xVal>
          <c:yVal>
            <c:numRef>
              <c:f>Simulation_June!$O$3:$O$147</c:f>
              <c:numCache>
                <c:formatCode>General</c:formatCode>
                <c:ptCount val="145"/>
                <c:pt idx="0">
                  <c:v>0</c:v>
                </c:pt>
                <c:pt idx="1">
                  <c:v>0</c:v>
                </c:pt>
                <c:pt idx="2">
                  <c:v>0</c:v>
                </c:pt>
                <c:pt idx="3">
                  <c:v>0</c:v>
                </c:pt>
                <c:pt idx="4">
                  <c:v>0</c:v>
                </c:pt>
                <c:pt idx="5">
                  <c:v>0</c:v>
                </c:pt>
                <c:pt idx="6">
                  <c:v>0</c:v>
                </c:pt>
                <c:pt idx="7">
                  <c:v>0</c:v>
                </c:pt>
                <c:pt idx="8">
                  <c:v>0</c:v>
                </c:pt>
                <c:pt idx="9">
                  <c:v>0</c:v>
                </c:pt>
                <c:pt idx="10">
                  <c:v>0</c:v>
                </c:pt>
                <c:pt idx="11">
                  <c:v>0</c:v>
                </c:pt>
                <c:pt idx="12">
                  <c:v>6.3079999999999998</c:v>
                </c:pt>
                <c:pt idx="13">
                  <c:v>6.3079999999999998</c:v>
                </c:pt>
                <c:pt idx="14">
                  <c:v>6.3079999999999998</c:v>
                </c:pt>
                <c:pt idx="15">
                  <c:v>6.3079999999999998</c:v>
                </c:pt>
                <c:pt idx="16">
                  <c:v>6.3079999999999998</c:v>
                </c:pt>
                <c:pt idx="17">
                  <c:v>6.3079999999999998</c:v>
                </c:pt>
                <c:pt idx="18">
                  <c:v>6.3079999999999998</c:v>
                </c:pt>
                <c:pt idx="19">
                  <c:v>6.3079999999999998</c:v>
                </c:pt>
                <c:pt idx="20">
                  <c:v>6.3079999999999998</c:v>
                </c:pt>
                <c:pt idx="21">
                  <c:v>6.3079999999999998</c:v>
                </c:pt>
                <c:pt idx="22">
                  <c:v>6.3079999999999998</c:v>
                </c:pt>
                <c:pt idx="23">
                  <c:v>6.3079999999999998</c:v>
                </c:pt>
                <c:pt idx="24">
                  <c:v>6.3079999999999998</c:v>
                </c:pt>
                <c:pt idx="25">
                  <c:v>6.3079999999999998</c:v>
                </c:pt>
                <c:pt idx="26">
                  <c:v>6.3079999999999998</c:v>
                </c:pt>
                <c:pt idx="27">
                  <c:v>6.3079999999999998</c:v>
                </c:pt>
                <c:pt idx="28">
                  <c:v>6.3079999999999998</c:v>
                </c:pt>
                <c:pt idx="29">
                  <c:v>6.3079999999999998</c:v>
                </c:pt>
                <c:pt idx="30">
                  <c:v>6.3079999999999998</c:v>
                </c:pt>
                <c:pt idx="31">
                  <c:v>6.3079999999999998</c:v>
                </c:pt>
                <c:pt idx="32">
                  <c:v>6.3079999999999998</c:v>
                </c:pt>
                <c:pt idx="33">
                  <c:v>6.3079999999999998</c:v>
                </c:pt>
                <c:pt idx="34">
                  <c:v>6.3079999999999998</c:v>
                </c:pt>
                <c:pt idx="35">
                  <c:v>6.3079999999999998</c:v>
                </c:pt>
                <c:pt idx="36">
                  <c:v>6.3079999999999998</c:v>
                </c:pt>
                <c:pt idx="37">
                  <c:v>6.3079999999999998</c:v>
                </c:pt>
                <c:pt idx="38">
                  <c:v>6.3079999999999998</c:v>
                </c:pt>
                <c:pt idx="39">
                  <c:v>6.3079999999999998</c:v>
                </c:pt>
                <c:pt idx="40">
                  <c:v>6.3079999999999998</c:v>
                </c:pt>
                <c:pt idx="41">
                  <c:v>6.3079999999999998</c:v>
                </c:pt>
                <c:pt idx="42">
                  <c:v>6.3079999999999998</c:v>
                </c:pt>
                <c:pt idx="43">
                  <c:v>6.3079999999999998</c:v>
                </c:pt>
                <c:pt idx="44">
                  <c:v>6.3079999999999998</c:v>
                </c:pt>
                <c:pt idx="45">
                  <c:v>6.3079999999999998</c:v>
                </c:pt>
                <c:pt idx="46">
                  <c:v>6.3079999999999998</c:v>
                </c:pt>
                <c:pt idx="47">
                  <c:v>6.3079999999999998</c:v>
                </c:pt>
                <c:pt idx="48">
                  <c:v>6.3079999999999998</c:v>
                </c:pt>
                <c:pt idx="49">
                  <c:v>6.3079999999999998</c:v>
                </c:pt>
                <c:pt idx="50">
                  <c:v>6.3079999999999998</c:v>
                </c:pt>
                <c:pt idx="51">
                  <c:v>6.3079999999999998</c:v>
                </c:pt>
                <c:pt idx="52">
                  <c:v>6.3079999999999998</c:v>
                </c:pt>
                <c:pt idx="53">
                  <c:v>6.3079999999999998</c:v>
                </c:pt>
                <c:pt idx="54">
                  <c:v>6.3079999999999998</c:v>
                </c:pt>
                <c:pt idx="55">
                  <c:v>6.3079999999999998</c:v>
                </c:pt>
                <c:pt idx="56">
                  <c:v>6.3079999999999998</c:v>
                </c:pt>
                <c:pt idx="57">
                  <c:v>6.3079999999999998</c:v>
                </c:pt>
                <c:pt idx="58">
                  <c:v>6.3079999999999998</c:v>
                </c:pt>
                <c:pt idx="59">
                  <c:v>6.3079999999999998</c:v>
                </c:pt>
                <c:pt idx="60">
                  <c:v>6.3079999999999998</c:v>
                </c:pt>
                <c:pt idx="61">
                  <c:v>6.3079999999999998</c:v>
                </c:pt>
                <c:pt idx="62">
                  <c:v>6.3079999999999998</c:v>
                </c:pt>
                <c:pt idx="63">
                  <c:v>6.3079999999999998</c:v>
                </c:pt>
                <c:pt idx="64">
                  <c:v>6.3079999999999998</c:v>
                </c:pt>
                <c:pt idx="65">
                  <c:v>6.3079999999999998</c:v>
                </c:pt>
                <c:pt idx="66">
                  <c:v>6.3079999999999998</c:v>
                </c:pt>
                <c:pt idx="67">
                  <c:v>6.3079999999999998</c:v>
                </c:pt>
                <c:pt idx="68">
                  <c:v>6.3079999999999998</c:v>
                </c:pt>
                <c:pt idx="69">
                  <c:v>6.3079999999999998</c:v>
                </c:pt>
                <c:pt idx="70">
                  <c:v>6.3079999999999998</c:v>
                </c:pt>
                <c:pt idx="71">
                  <c:v>6.3079999999999998</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numCache>
            </c:numRef>
          </c:yVal>
          <c:smooth val="0"/>
          <c:extLst>
            <c:ext xmlns:c16="http://schemas.microsoft.com/office/drawing/2014/chart" uri="{C3380CC4-5D6E-409C-BE32-E72D297353CC}">
              <c16:uniqueId val="{00000003-17C6-4E8A-A489-B110569BDE30}"/>
            </c:ext>
          </c:extLst>
        </c:ser>
        <c:ser>
          <c:idx val="4"/>
          <c:order val="3"/>
          <c:tx>
            <c:strRef>
              <c:f>Simulation_June!$W$2</c:f>
              <c:strCache>
                <c:ptCount val="1"/>
                <c:pt idx="0">
                  <c:v>EV3 </c:v>
                </c:pt>
              </c:strCache>
            </c:strRef>
          </c:tx>
          <c:spPr>
            <a:ln w="9525">
              <a:solidFill>
                <a:schemeClr val="accent4">
                  <a:lumMod val="75000"/>
                </a:schemeClr>
              </a:solidFill>
            </a:ln>
          </c:spPr>
          <c:marker>
            <c:symbol val="circle"/>
            <c:size val="2"/>
            <c:spPr>
              <a:solidFill>
                <a:schemeClr val="accent4">
                  <a:lumMod val="75000"/>
                </a:schemeClr>
              </a:solidFill>
              <a:ln>
                <a:solidFill>
                  <a:schemeClr val="accent4">
                    <a:lumMod val="75000"/>
                  </a:schemeClr>
                </a:solidFill>
              </a:ln>
            </c:spPr>
          </c:marker>
          <c:xVal>
            <c:numRef>
              <c:f>Simulation_June!$A$3:$A$147</c:f>
              <c:numCache>
                <c:formatCode>m/d/yyyy\ h:mm</c:formatCode>
                <c:ptCount val="145"/>
                <c:pt idx="0">
                  <c:v>44734.25</c:v>
                </c:pt>
                <c:pt idx="1">
                  <c:v>44734.253472222219</c:v>
                </c:pt>
                <c:pt idx="2">
                  <c:v>44734.256944444445</c:v>
                </c:pt>
                <c:pt idx="3">
                  <c:v>44734.260416666664</c:v>
                </c:pt>
                <c:pt idx="4">
                  <c:v>44734.263888888891</c:v>
                </c:pt>
                <c:pt idx="5">
                  <c:v>44734.267361111109</c:v>
                </c:pt>
                <c:pt idx="6">
                  <c:v>44734.270833333336</c:v>
                </c:pt>
                <c:pt idx="7">
                  <c:v>44734.274305555555</c:v>
                </c:pt>
                <c:pt idx="8">
                  <c:v>44734.277777777781</c:v>
                </c:pt>
                <c:pt idx="9">
                  <c:v>44734.28125</c:v>
                </c:pt>
                <c:pt idx="10">
                  <c:v>44734.284722222219</c:v>
                </c:pt>
                <c:pt idx="11">
                  <c:v>44734.288194444445</c:v>
                </c:pt>
                <c:pt idx="12">
                  <c:v>44734.291666666664</c:v>
                </c:pt>
                <c:pt idx="13">
                  <c:v>44734.295138888891</c:v>
                </c:pt>
                <c:pt idx="14">
                  <c:v>44734.298611111109</c:v>
                </c:pt>
                <c:pt idx="15">
                  <c:v>44734.302083333336</c:v>
                </c:pt>
                <c:pt idx="16">
                  <c:v>44734.305555555555</c:v>
                </c:pt>
                <c:pt idx="17">
                  <c:v>44734.309027777781</c:v>
                </c:pt>
                <c:pt idx="18">
                  <c:v>44734.3125</c:v>
                </c:pt>
                <c:pt idx="19">
                  <c:v>44734.315972222219</c:v>
                </c:pt>
                <c:pt idx="20">
                  <c:v>44734.319444444445</c:v>
                </c:pt>
                <c:pt idx="21">
                  <c:v>44734.322916666664</c:v>
                </c:pt>
                <c:pt idx="22">
                  <c:v>44734.326388888891</c:v>
                </c:pt>
                <c:pt idx="23">
                  <c:v>44734.329861111109</c:v>
                </c:pt>
                <c:pt idx="24">
                  <c:v>44734.333333333336</c:v>
                </c:pt>
                <c:pt idx="25">
                  <c:v>44734.336805555555</c:v>
                </c:pt>
                <c:pt idx="26">
                  <c:v>44734.340277777781</c:v>
                </c:pt>
                <c:pt idx="27">
                  <c:v>44734.34375</c:v>
                </c:pt>
                <c:pt idx="28">
                  <c:v>44734.347222222219</c:v>
                </c:pt>
                <c:pt idx="29">
                  <c:v>44734.350694444445</c:v>
                </c:pt>
                <c:pt idx="30">
                  <c:v>44734.354166666664</c:v>
                </c:pt>
                <c:pt idx="31">
                  <c:v>44734.357638888891</c:v>
                </c:pt>
                <c:pt idx="32">
                  <c:v>44734.361111111109</c:v>
                </c:pt>
                <c:pt idx="33">
                  <c:v>44734.364583333336</c:v>
                </c:pt>
                <c:pt idx="34">
                  <c:v>44734.368055555555</c:v>
                </c:pt>
                <c:pt idx="35">
                  <c:v>44734.371527777781</c:v>
                </c:pt>
                <c:pt idx="36">
                  <c:v>44734.375</c:v>
                </c:pt>
                <c:pt idx="37">
                  <c:v>44734.378472222219</c:v>
                </c:pt>
                <c:pt idx="38">
                  <c:v>44734.381944444445</c:v>
                </c:pt>
                <c:pt idx="39">
                  <c:v>44734.385416666664</c:v>
                </c:pt>
                <c:pt idx="40">
                  <c:v>44734.388888888891</c:v>
                </c:pt>
                <c:pt idx="41">
                  <c:v>44734.392361111109</c:v>
                </c:pt>
                <c:pt idx="42">
                  <c:v>44734.395833333336</c:v>
                </c:pt>
                <c:pt idx="43">
                  <c:v>44734.399305555555</c:v>
                </c:pt>
                <c:pt idx="44">
                  <c:v>44734.402777777781</c:v>
                </c:pt>
                <c:pt idx="45">
                  <c:v>44734.40625</c:v>
                </c:pt>
                <c:pt idx="46">
                  <c:v>44734.409722222219</c:v>
                </c:pt>
                <c:pt idx="47">
                  <c:v>44734.413194444445</c:v>
                </c:pt>
                <c:pt idx="48">
                  <c:v>44734.416666666664</c:v>
                </c:pt>
                <c:pt idx="49">
                  <c:v>44734.420138888891</c:v>
                </c:pt>
                <c:pt idx="50">
                  <c:v>44734.423611111109</c:v>
                </c:pt>
                <c:pt idx="51">
                  <c:v>44734.427083333336</c:v>
                </c:pt>
                <c:pt idx="52">
                  <c:v>44734.430555555555</c:v>
                </c:pt>
                <c:pt idx="53">
                  <c:v>44734.434027777781</c:v>
                </c:pt>
                <c:pt idx="54">
                  <c:v>44734.4375</c:v>
                </c:pt>
                <c:pt idx="55">
                  <c:v>44734.440972222219</c:v>
                </c:pt>
                <c:pt idx="56">
                  <c:v>44734.444444444445</c:v>
                </c:pt>
                <c:pt idx="57">
                  <c:v>44734.447916666664</c:v>
                </c:pt>
                <c:pt idx="58">
                  <c:v>44734.451388888891</c:v>
                </c:pt>
                <c:pt idx="59">
                  <c:v>44734.454861111109</c:v>
                </c:pt>
                <c:pt idx="60">
                  <c:v>44734.458333333336</c:v>
                </c:pt>
                <c:pt idx="61">
                  <c:v>44734.461805555555</c:v>
                </c:pt>
                <c:pt idx="62">
                  <c:v>44734.465277777781</c:v>
                </c:pt>
                <c:pt idx="63">
                  <c:v>44734.46875</c:v>
                </c:pt>
                <c:pt idx="64">
                  <c:v>44734.472222222219</c:v>
                </c:pt>
                <c:pt idx="65">
                  <c:v>44734.475694444445</c:v>
                </c:pt>
                <c:pt idx="66">
                  <c:v>44734.479166666664</c:v>
                </c:pt>
                <c:pt idx="67">
                  <c:v>44734.482638888891</c:v>
                </c:pt>
                <c:pt idx="68">
                  <c:v>44734.486111111109</c:v>
                </c:pt>
                <c:pt idx="69">
                  <c:v>44734.489583333336</c:v>
                </c:pt>
                <c:pt idx="70">
                  <c:v>44734.493055555555</c:v>
                </c:pt>
                <c:pt idx="71">
                  <c:v>44734.496527777781</c:v>
                </c:pt>
                <c:pt idx="72">
                  <c:v>44734.5</c:v>
                </c:pt>
                <c:pt idx="73">
                  <c:v>44734.503472222219</c:v>
                </c:pt>
                <c:pt idx="74">
                  <c:v>44734.506944444445</c:v>
                </c:pt>
                <c:pt idx="75">
                  <c:v>44734.510416666664</c:v>
                </c:pt>
                <c:pt idx="76">
                  <c:v>44734.513888888891</c:v>
                </c:pt>
                <c:pt idx="77">
                  <c:v>44734.517361111109</c:v>
                </c:pt>
                <c:pt idx="78">
                  <c:v>44734.520833333336</c:v>
                </c:pt>
                <c:pt idx="79">
                  <c:v>44734.524305555555</c:v>
                </c:pt>
                <c:pt idx="80">
                  <c:v>44734.527777777781</c:v>
                </c:pt>
                <c:pt idx="81">
                  <c:v>44734.53125</c:v>
                </c:pt>
                <c:pt idx="82">
                  <c:v>44734.534722222219</c:v>
                </c:pt>
                <c:pt idx="83">
                  <c:v>44734.538194444445</c:v>
                </c:pt>
                <c:pt idx="84">
                  <c:v>44734.541666666664</c:v>
                </c:pt>
                <c:pt idx="85">
                  <c:v>44734.545138888891</c:v>
                </c:pt>
                <c:pt idx="86">
                  <c:v>44734.548611111109</c:v>
                </c:pt>
                <c:pt idx="87">
                  <c:v>44734.552083333336</c:v>
                </c:pt>
                <c:pt idx="88">
                  <c:v>44734.555555555555</c:v>
                </c:pt>
                <c:pt idx="89">
                  <c:v>44734.559027777781</c:v>
                </c:pt>
                <c:pt idx="90">
                  <c:v>44734.5625</c:v>
                </c:pt>
                <c:pt idx="91">
                  <c:v>44734.565972222219</c:v>
                </c:pt>
                <c:pt idx="92">
                  <c:v>44734.569444444445</c:v>
                </c:pt>
                <c:pt idx="93">
                  <c:v>44734.572916666664</c:v>
                </c:pt>
                <c:pt idx="94">
                  <c:v>44734.576388888891</c:v>
                </c:pt>
                <c:pt idx="95">
                  <c:v>44734.579861111109</c:v>
                </c:pt>
                <c:pt idx="96">
                  <c:v>44734.583333333336</c:v>
                </c:pt>
                <c:pt idx="97">
                  <c:v>44734.586805555555</c:v>
                </c:pt>
                <c:pt idx="98">
                  <c:v>44734.590277777781</c:v>
                </c:pt>
                <c:pt idx="99">
                  <c:v>44734.59375</c:v>
                </c:pt>
                <c:pt idx="100">
                  <c:v>44734.597222222219</c:v>
                </c:pt>
                <c:pt idx="101">
                  <c:v>44734.600694444445</c:v>
                </c:pt>
                <c:pt idx="102">
                  <c:v>44734.604166666664</c:v>
                </c:pt>
                <c:pt idx="103">
                  <c:v>44734.607638888891</c:v>
                </c:pt>
                <c:pt idx="104">
                  <c:v>44734.611111111109</c:v>
                </c:pt>
                <c:pt idx="105">
                  <c:v>44734.614583333336</c:v>
                </c:pt>
                <c:pt idx="106">
                  <c:v>44734.618055555555</c:v>
                </c:pt>
                <c:pt idx="107">
                  <c:v>44734.621527777781</c:v>
                </c:pt>
                <c:pt idx="108">
                  <c:v>44734.625</c:v>
                </c:pt>
                <c:pt idx="109">
                  <c:v>44734.628472222219</c:v>
                </c:pt>
                <c:pt idx="110">
                  <c:v>44734.631944444445</c:v>
                </c:pt>
                <c:pt idx="111">
                  <c:v>44734.635416666664</c:v>
                </c:pt>
                <c:pt idx="112">
                  <c:v>44734.638888888891</c:v>
                </c:pt>
                <c:pt idx="113">
                  <c:v>44734.642361111109</c:v>
                </c:pt>
                <c:pt idx="114">
                  <c:v>44734.645833333336</c:v>
                </c:pt>
                <c:pt idx="115">
                  <c:v>44734.649305555555</c:v>
                </c:pt>
                <c:pt idx="116">
                  <c:v>44734.652777777781</c:v>
                </c:pt>
                <c:pt idx="117">
                  <c:v>44734.65625</c:v>
                </c:pt>
                <c:pt idx="118">
                  <c:v>44734.659722222219</c:v>
                </c:pt>
                <c:pt idx="119">
                  <c:v>44734.663194444445</c:v>
                </c:pt>
                <c:pt idx="120">
                  <c:v>44734.666666666664</c:v>
                </c:pt>
                <c:pt idx="121">
                  <c:v>44734.670138888891</c:v>
                </c:pt>
                <c:pt idx="122">
                  <c:v>44734.673611111109</c:v>
                </c:pt>
                <c:pt idx="123">
                  <c:v>44734.677083333336</c:v>
                </c:pt>
                <c:pt idx="124">
                  <c:v>44734.680555555555</c:v>
                </c:pt>
                <c:pt idx="125">
                  <c:v>44734.684027777781</c:v>
                </c:pt>
                <c:pt idx="126">
                  <c:v>44734.6875</c:v>
                </c:pt>
                <c:pt idx="127">
                  <c:v>44734.690972222219</c:v>
                </c:pt>
                <c:pt idx="128">
                  <c:v>44734.694444444445</c:v>
                </c:pt>
                <c:pt idx="129">
                  <c:v>44734.697916666664</c:v>
                </c:pt>
                <c:pt idx="130">
                  <c:v>44734.701388888891</c:v>
                </c:pt>
                <c:pt idx="131">
                  <c:v>44734.704861111109</c:v>
                </c:pt>
                <c:pt idx="132">
                  <c:v>44734.708333333336</c:v>
                </c:pt>
                <c:pt idx="133">
                  <c:v>44734.711805555555</c:v>
                </c:pt>
                <c:pt idx="134">
                  <c:v>44734.715277777781</c:v>
                </c:pt>
                <c:pt idx="135">
                  <c:v>44734.71875</c:v>
                </c:pt>
                <c:pt idx="136">
                  <c:v>44734.722222222219</c:v>
                </c:pt>
                <c:pt idx="137">
                  <c:v>44734.725694444445</c:v>
                </c:pt>
                <c:pt idx="138">
                  <c:v>44734.729166666664</c:v>
                </c:pt>
                <c:pt idx="139">
                  <c:v>44734.732638888891</c:v>
                </c:pt>
                <c:pt idx="140">
                  <c:v>44734.736111111109</c:v>
                </c:pt>
                <c:pt idx="141">
                  <c:v>44734.739583333336</c:v>
                </c:pt>
                <c:pt idx="142">
                  <c:v>44734.743055555555</c:v>
                </c:pt>
                <c:pt idx="143">
                  <c:v>44734.746527777781</c:v>
                </c:pt>
                <c:pt idx="144">
                  <c:v>44734.75</c:v>
                </c:pt>
              </c:numCache>
            </c:numRef>
          </c:xVal>
          <c:yVal>
            <c:numRef>
              <c:f>Simulation_June!$W$3:$W$147</c:f>
              <c:numCache>
                <c:formatCode>General</c:formatCode>
                <c:ptCount val="145"/>
                <c:pt idx="0">
                  <c:v>0</c:v>
                </c:pt>
                <c:pt idx="1">
                  <c:v>0</c:v>
                </c:pt>
                <c:pt idx="2">
                  <c:v>0</c:v>
                </c:pt>
                <c:pt idx="3">
                  <c:v>0</c:v>
                </c:pt>
                <c:pt idx="4">
                  <c:v>0</c:v>
                </c:pt>
                <c:pt idx="5">
                  <c:v>0</c:v>
                </c:pt>
                <c:pt idx="6">
                  <c:v>6.3079999999999998</c:v>
                </c:pt>
                <c:pt idx="7">
                  <c:v>6.3079999999999998</c:v>
                </c:pt>
                <c:pt idx="8">
                  <c:v>6.3079999999999998</c:v>
                </c:pt>
                <c:pt idx="9">
                  <c:v>6.3079999999999998</c:v>
                </c:pt>
                <c:pt idx="10">
                  <c:v>6.3079999999999998</c:v>
                </c:pt>
                <c:pt idx="11">
                  <c:v>6.3079999999999998</c:v>
                </c:pt>
                <c:pt idx="12">
                  <c:v>6.3079999999999998</c:v>
                </c:pt>
                <c:pt idx="13">
                  <c:v>6.3079999999999998</c:v>
                </c:pt>
                <c:pt idx="14">
                  <c:v>6.3079999999999998</c:v>
                </c:pt>
                <c:pt idx="15">
                  <c:v>6.3079999999999998</c:v>
                </c:pt>
                <c:pt idx="16">
                  <c:v>6.3079999999999998</c:v>
                </c:pt>
                <c:pt idx="17">
                  <c:v>6.3079999999999998</c:v>
                </c:pt>
                <c:pt idx="18">
                  <c:v>6.3079999999999998</c:v>
                </c:pt>
                <c:pt idx="19">
                  <c:v>6.3079999999999998</c:v>
                </c:pt>
                <c:pt idx="20">
                  <c:v>6.3079999999999998</c:v>
                </c:pt>
                <c:pt idx="21">
                  <c:v>6.3079999999999998</c:v>
                </c:pt>
                <c:pt idx="22">
                  <c:v>6.3079999999999998</c:v>
                </c:pt>
                <c:pt idx="23">
                  <c:v>6.3079999999999998</c:v>
                </c:pt>
                <c:pt idx="24">
                  <c:v>6.3079999999999998</c:v>
                </c:pt>
                <c:pt idx="25">
                  <c:v>6.3079999999999998</c:v>
                </c:pt>
                <c:pt idx="26">
                  <c:v>6.3079999999999998</c:v>
                </c:pt>
                <c:pt idx="27">
                  <c:v>6.3079999999999998</c:v>
                </c:pt>
                <c:pt idx="28">
                  <c:v>6.3079999999999998</c:v>
                </c:pt>
                <c:pt idx="29">
                  <c:v>6.3079999999999998</c:v>
                </c:pt>
                <c:pt idx="30">
                  <c:v>6.3079999999999998</c:v>
                </c:pt>
                <c:pt idx="31">
                  <c:v>6.3079999999999998</c:v>
                </c:pt>
                <c:pt idx="32">
                  <c:v>6.3079999999999998</c:v>
                </c:pt>
                <c:pt idx="33">
                  <c:v>6.3079999999999998</c:v>
                </c:pt>
                <c:pt idx="34">
                  <c:v>6.3079999999999998</c:v>
                </c:pt>
                <c:pt idx="35">
                  <c:v>6.3079999999999998</c:v>
                </c:pt>
                <c:pt idx="36">
                  <c:v>6.3079999999999998</c:v>
                </c:pt>
                <c:pt idx="37">
                  <c:v>6.3079999999999998</c:v>
                </c:pt>
                <c:pt idx="38">
                  <c:v>6.3079999999999998</c:v>
                </c:pt>
                <c:pt idx="39">
                  <c:v>6.3079999999999998</c:v>
                </c:pt>
                <c:pt idx="40">
                  <c:v>6.3079999999999998</c:v>
                </c:pt>
                <c:pt idx="41">
                  <c:v>6.3079999999999998</c:v>
                </c:pt>
                <c:pt idx="42">
                  <c:v>6.3079999999999998</c:v>
                </c:pt>
                <c:pt idx="43">
                  <c:v>6.3079999999999998</c:v>
                </c:pt>
                <c:pt idx="44">
                  <c:v>6.3079999999999998</c:v>
                </c:pt>
                <c:pt idx="45">
                  <c:v>6.3079999999999998</c:v>
                </c:pt>
                <c:pt idx="46">
                  <c:v>6.3079999999999998</c:v>
                </c:pt>
                <c:pt idx="47">
                  <c:v>6.3079999999999998</c:v>
                </c:pt>
                <c:pt idx="48">
                  <c:v>6.3079999999999998</c:v>
                </c:pt>
                <c:pt idx="49">
                  <c:v>6.3079999999999998</c:v>
                </c:pt>
                <c:pt idx="50">
                  <c:v>6.3079999999999998</c:v>
                </c:pt>
                <c:pt idx="51">
                  <c:v>6.3079999999999998</c:v>
                </c:pt>
                <c:pt idx="52">
                  <c:v>6.3079999999999998</c:v>
                </c:pt>
                <c:pt idx="53">
                  <c:v>6.3079999999999998</c:v>
                </c:pt>
                <c:pt idx="54">
                  <c:v>6.3079999999999998</c:v>
                </c:pt>
                <c:pt idx="55">
                  <c:v>6.3079999999999998</c:v>
                </c:pt>
                <c:pt idx="56">
                  <c:v>6.3079999999999998</c:v>
                </c:pt>
                <c:pt idx="57">
                  <c:v>6.3079999999999998</c:v>
                </c:pt>
                <c:pt idx="58">
                  <c:v>6.3079999999999998</c:v>
                </c:pt>
                <c:pt idx="59">
                  <c:v>6.3079999999999998</c:v>
                </c:pt>
                <c:pt idx="60">
                  <c:v>6.3079999999999998</c:v>
                </c:pt>
                <c:pt idx="61">
                  <c:v>6.3079999999999998</c:v>
                </c:pt>
                <c:pt idx="62">
                  <c:v>6.3079999999999998</c:v>
                </c:pt>
                <c:pt idx="63">
                  <c:v>6.3079999999999998</c:v>
                </c:pt>
                <c:pt idx="64">
                  <c:v>6.3079999999999998</c:v>
                </c:pt>
                <c:pt idx="65">
                  <c:v>6.3079999999999998</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numCache>
            </c:numRef>
          </c:yVal>
          <c:smooth val="0"/>
          <c:extLst>
            <c:ext xmlns:c16="http://schemas.microsoft.com/office/drawing/2014/chart" uri="{C3380CC4-5D6E-409C-BE32-E72D297353CC}">
              <c16:uniqueId val="{00000004-17C6-4E8A-A489-B110569BDE30}"/>
            </c:ext>
          </c:extLst>
        </c:ser>
        <c:ser>
          <c:idx val="2"/>
          <c:order val="4"/>
          <c:tx>
            <c:strRef>
              <c:f>Simulation_June!$AG$2</c:f>
              <c:strCache>
                <c:ptCount val="1"/>
                <c:pt idx="0">
                  <c:v>P_from grid (kW)</c:v>
                </c:pt>
              </c:strCache>
            </c:strRef>
          </c:tx>
          <c:spPr>
            <a:ln w="15875">
              <a:solidFill>
                <a:schemeClr val="bg1">
                  <a:lumMod val="50000"/>
                </a:schemeClr>
              </a:solidFill>
              <a:prstDash val="dash"/>
            </a:ln>
          </c:spPr>
          <c:marker>
            <c:symbol val="none"/>
          </c:marker>
          <c:xVal>
            <c:numRef>
              <c:f>Simulation_June!$A$3:$A$147</c:f>
              <c:numCache>
                <c:formatCode>m/d/yyyy\ h:mm</c:formatCode>
                <c:ptCount val="145"/>
                <c:pt idx="0">
                  <c:v>44734.25</c:v>
                </c:pt>
                <c:pt idx="1">
                  <c:v>44734.253472222219</c:v>
                </c:pt>
                <c:pt idx="2">
                  <c:v>44734.256944444445</c:v>
                </c:pt>
                <c:pt idx="3">
                  <c:v>44734.260416666664</c:v>
                </c:pt>
                <c:pt idx="4">
                  <c:v>44734.263888888891</c:v>
                </c:pt>
                <c:pt idx="5">
                  <c:v>44734.267361111109</c:v>
                </c:pt>
                <c:pt idx="6">
                  <c:v>44734.270833333336</c:v>
                </c:pt>
                <c:pt idx="7">
                  <c:v>44734.274305555555</c:v>
                </c:pt>
                <c:pt idx="8">
                  <c:v>44734.277777777781</c:v>
                </c:pt>
                <c:pt idx="9">
                  <c:v>44734.28125</c:v>
                </c:pt>
                <c:pt idx="10">
                  <c:v>44734.284722222219</c:v>
                </c:pt>
                <c:pt idx="11">
                  <c:v>44734.288194444445</c:v>
                </c:pt>
                <c:pt idx="12">
                  <c:v>44734.291666666664</c:v>
                </c:pt>
                <c:pt idx="13">
                  <c:v>44734.295138888891</c:v>
                </c:pt>
                <c:pt idx="14">
                  <c:v>44734.298611111109</c:v>
                </c:pt>
                <c:pt idx="15">
                  <c:v>44734.302083333336</c:v>
                </c:pt>
                <c:pt idx="16">
                  <c:v>44734.305555555555</c:v>
                </c:pt>
                <c:pt idx="17">
                  <c:v>44734.309027777781</c:v>
                </c:pt>
                <c:pt idx="18">
                  <c:v>44734.3125</c:v>
                </c:pt>
                <c:pt idx="19">
                  <c:v>44734.315972222219</c:v>
                </c:pt>
                <c:pt idx="20">
                  <c:v>44734.319444444445</c:v>
                </c:pt>
                <c:pt idx="21">
                  <c:v>44734.322916666664</c:v>
                </c:pt>
                <c:pt idx="22">
                  <c:v>44734.326388888891</c:v>
                </c:pt>
                <c:pt idx="23">
                  <c:v>44734.329861111109</c:v>
                </c:pt>
                <c:pt idx="24">
                  <c:v>44734.333333333336</c:v>
                </c:pt>
                <c:pt idx="25">
                  <c:v>44734.336805555555</c:v>
                </c:pt>
                <c:pt idx="26">
                  <c:v>44734.340277777781</c:v>
                </c:pt>
                <c:pt idx="27">
                  <c:v>44734.34375</c:v>
                </c:pt>
                <c:pt idx="28">
                  <c:v>44734.347222222219</c:v>
                </c:pt>
                <c:pt idx="29">
                  <c:v>44734.350694444445</c:v>
                </c:pt>
                <c:pt idx="30">
                  <c:v>44734.354166666664</c:v>
                </c:pt>
                <c:pt idx="31">
                  <c:v>44734.357638888891</c:v>
                </c:pt>
                <c:pt idx="32">
                  <c:v>44734.361111111109</c:v>
                </c:pt>
                <c:pt idx="33">
                  <c:v>44734.364583333336</c:v>
                </c:pt>
                <c:pt idx="34">
                  <c:v>44734.368055555555</c:v>
                </c:pt>
                <c:pt idx="35">
                  <c:v>44734.371527777781</c:v>
                </c:pt>
                <c:pt idx="36">
                  <c:v>44734.375</c:v>
                </c:pt>
                <c:pt idx="37">
                  <c:v>44734.378472222219</c:v>
                </c:pt>
                <c:pt idx="38">
                  <c:v>44734.381944444445</c:v>
                </c:pt>
                <c:pt idx="39">
                  <c:v>44734.385416666664</c:v>
                </c:pt>
                <c:pt idx="40">
                  <c:v>44734.388888888891</c:v>
                </c:pt>
                <c:pt idx="41">
                  <c:v>44734.392361111109</c:v>
                </c:pt>
                <c:pt idx="42">
                  <c:v>44734.395833333336</c:v>
                </c:pt>
                <c:pt idx="43">
                  <c:v>44734.399305555555</c:v>
                </c:pt>
                <c:pt idx="44">
                  <c:v>44734.402777777781</c:v>
                </c:pt>
                <c:pt idx="45">
                  <c:v>44734.40625</c:v>
                </c:pt>
                <c:pt idx="46">
                  <c:v>44734.409722222219</c:v>
                </c:pt>
                <c:pt idx="47">
                  <c:v>44734.413194444445</c:v>
                </c:pt>
                <c:pt idx="48">
                  <c:v>44734.416666666664</c:v>
                </c:pt>
                <c:pt idx="49">
                  <c:v>44734.420138888891</c:v>
                </c:pt>
                <c:pt idx="50">
                  <c:v>44734.423611111109</c:v>
                </c:pt>
                <c:pt idx="51">
                  <c:v>44734.427083333336</c:v>
                </c:pt>
                <c:pt idx="52">
                  <c:v>44734.430555555555</c:v>
                </c:pt>
                <c:pt idx="53">
                  <c:v>44734.434027777781</c:v>
                </c:pt>
                <c:pt idx="54">
                  <c:v>44734.4375</c:v>
                </c:pt>
                <c:pt idx="55">
                  <c:v>44734.440972222219</c:v>
                </c:pt>
                <c:pt idx="56">
                  <c:v>44734.444444444445</c:v>
                </c:pt>
                <c:pt idx="57">
                  <c:v>44734.447916666664</c:v>
                </c:pt>
                <c:pt idx="58">
                  <c:v>44734.451388888891</c:v>
                </c:pt>
                <c:pt idx="59">
                  <c:v>44734.454861111109</c:v>
                </c:pt>
                <c:pt idx="60">
                  <c:v>44734.458333333336</c:v>
                </c:pt>
                <c:pt idx="61">
                  <c:v>44734.461805555555</c:v>
                </c:pt>
                <c:pt idx="62">
                  <c:v>44734.465277777781</c:v>
                </c:pt>
                <c:pt idx="63">
                  <c:v>44734.46875</c:v>
                </c:pt>
                <c:pt idx="64">
                  <c:v>44734.472222222219</c:v>
                </c:pt>
                <c:pt idx="65">
                  <c:v>44734.475694444445</c:v>
                </c:pt>
                <c:pt idx="66">
                  <c:v>44734.479166666664</c:v>
                </c:pt>
                <c:pt idx="67">
                  <c:v>44734.482638888891</c:v>
                </c:pt>
                <c:pt idx="68">
                  <c:v>44734.486111111109</c:v>
                </c:pt>
                <c:pt idx="69">
                  <c:v>44734.489583333336</c:v>
                </c:pt>
                <c:pt idx="70">
                  <c:v>44734.493055555555</c:v>
                </c:pt>
                <c:pt idx="71">
                  <c:v>44734.496527777781</c:v>
                </c:pt>
                <c:pt idx="72">
                  <c:v>44734.5</c:v>
                </c:pt>
                <c:pt idx="73">
                  <c:v>44734.503472222219</c:v>
                </c:pt>
                <c:pt idx="74">
                  <c:v>44734.506944444445</c:v>
                </c:pt>
                <c:pt idx="75">
                  <c:v>44734.510416666664</c:v>
                </c:pt>
                <c:pt idx="76">
                  <c:v>44734.513888888891</c:v>
                </c:pt>
                <c:pt idx="77">
                  <c:v>44734.517361111109</c:v>
                </c:pt>
                <c:pt idx="78">
                  <c:v>44734.520833333336</c:v>
                </c:pt>
                <c:pt idx="79">
                  <c:v>44734.524305555555</c:v>
                </c:pt>
                <c:pt idx="80">
                  <c:v>44734.527777777781</c:v>
                </c:pt>
                <c:pt idx="81">
                  <c:v>44734.53125</c:v>
                </c:pt>
                <c:pt idx="82">
                  <c:v>44734.534722222219</c:v>
                </c:pt>
                <c:pt idx="83">
                  <c:v>44734.538194444445</c:v>
                </c:pt>
                <c:pt idx="84">
                  <c:v>44734.541666666664</c:v>
                </c:pt>
                <c:pt idx="85">
                  <c:v>44734.545138888891</c:v>
                </c:pt>
                <c:pt idx="86">
                  <c:v>44734.548611111109</c:v>
                </c:pt>
                <c:pt idx="87">
                  <c:v>44734.552083333336</c:v>
                </c:pt>
                <c:pt idx="88">
                  <c:v>44734.555555555555</c:v>
                </c:pt>
                <c:pt idx="89">
                  <c:v>44734.559027777781</c:v>
                </c:pt>
                <c:pt idx="90">
                  <c:v>44734.5625</c:v>
                </c:pt>
                <c:pt idx="91">
                  <c:v>44734.565972222219</c:v>
                </c:pt>
                <c:pt idx="92">
                  <c:v>44734.569444444445</c:v>
                </c:pt>
                <c:pt idx="93">
                  <c:v>44734.572916666664</c:v>
                </c:pt>
                <c:pt idx="94">
                  <c:v>44734.576388888891</c:v>
                </c:pt>
                <c:pt idx="95">
                  <c:v>44734.579861111109</c:v>
                </c:pt>
                <c:pt idx="96">
                  <c:v>44734.583333333336</c:v>
                </c:pt>
                <c:pt idx="97">
                  <c:v>44734.586805555555</c:v>
                </c:pt>
                <c:pt idx="98">
                  <c:v>44734.590277777781</c:v>
                </c:pt>
                <c:pt idx="99">
                  <c:v>44734.59375</c:v>
                </c:pt>
                <c:pt idx="100">
                  <c:v>44734.597222222219</c:v>
                </c:pt>
                <c:pt idx="101">
                  <c:v>44734.600694444445</c:v>
                </c:pt>
                <c:pt idx="102">
                  <c:v>44734.604166666664</c:v>
                </c:pt>
                <c:pt idx="103">
                  <c:v>44734.607638888891</c:v>
                </c:pt>
                <c:pt idx="104">
                  <c:v>44734.611111111109</c:v>
                </c:pt>
                <c:pt idx="105">
                  <c:v>44734.614583333336</c:v>
                </c:pt>
                <c:pt idx="106">
                  <c:v>44734.618055555555</c:v>
                </c:pt>
                <c:pt idx="107">
                  <c:v>44734.621527777781</c:v>
                </c:pt>
                <c:pt idx="108">
                  <c:v>44734.625</c:v>
                </c:pt>
                <c:pt idx="109">
                  <c:v>44734.628472222219</c:v>
                </c:pt>
                <c:pt idx="110">
                  <c:v>44734.631944444445</c:v>
                </c:pt>
                <c:pt idx="111">
                  <c:v>44734.635416666664</c:v>
                </c:pt>
                <c:pt idx="112">
                  <c:v>44734.638888888891</c:v>
                </c:pt>
                <c:pt idx="113">
                  <c:v>44734.642361111109</c:v>
                </c:pt>
                <c:pt idx="114">
                  <c:v>44734.645833333336</c:v>
                </c:pt>
                <c:pt idx="115">
                  <c:v>44734.649305555555</c:v>
                </c:pt>
                <c:pt idx="116">
                  <c:v>44734.652777777781</c:v>
                </c:pt>
                <c:pt idx="117">
                  <c:v>44734.65625</c:v>
                </c:pt>
                <c:pt idx="118">
                  <c:v>44734.659722222219</c:v>
                </c:pt>
                <c:pt idx="119">
                  <c:v>44734.663194444445</c:v>
                </c:pt>
                <c:pt idx="120">
                  <c:v>44734.666666666664</c:v>
                </c:pt>
                <c:pt idx="121">
                  <c:v>44734.670138888891</c:v>
                </c:pt>
                <c:pt idx="122">
                  <c:v>44734.673611111109</c:v>
                </c:pt>
                <c:pt idx="123">
                  <c:v>44734.677083333336</c:v>
                </c:pt>
                <c:pt idx="124">
                  <c:v>44734.680555555555</c:v>
                </c:pt>
                <c:pt idx="125">
                  <c:v>44734.684027777781</c:v>
                </c:pt>
                <c:pt idx="126">
                  <c:v>44734.6875</c:v>
                </c:pt>
                <c:pt idx="127">
                  <c:v>44734.690972222219</c:v>
                </c:pt>
                <c:pt idx="128">
                  <c:v>44734.694444444445</c:v>
                </c:pt>
                <c:pt idx="129">
                  <c:v>44734.697916666664</c:v>
                </c:pt>
                <c:pt idx="130">
                  <c:v>44734.701388888891</c:v>
                </c:pt>
                <c:pt idx="131">
                  <c:v>44734.704861111109</c:v>
                </c:pt>
                <c:pt idx="132">
                  <c:v>44734.708333333336</c:v>
                </c:pt>
                <c:pt idx="133">
                  <c:v>44734.711805555555</c:v>
                </c:pt>
                <c:pt idx="134">
                  <c:v>44734.715277777781</c:v>
                </c:pt>
                <c:pt idx="135">
                  <c:v>44734.71875</c:v>
                </c:pt>
                <c:pt idx="136">
                  <c:v>44734.722222222219</c:v>
                </c:pt>
                <c:pt idx="137">
                  <c:v>44734.725694444445</c:v>
                </c:pt>
                <c:pt idx="138">
                  <c:v>44734.729166666664</c:v>
                </c:pt>
                <c:pt idx="139">
                  <c:v>44734.732638888891</c:v>
                </c:pt>
                <c:pt idx="140">
                  <c:v>44734.736111111109</c:v>
                </c:pt>
                <c:pt idx="141">
                  <c:v>44734.739583333336</c:v>
                </c:pt>
                <c:pt idx="142">
                  <c:v>44734.743055555555</c:v>
                </c:pt>
                <c:pt idx="143">
                  <c:v>44734.746527777781</c:v>
                </c:pt>
                <c:pt idx="144">
                  <c:v>44734.75</c:v>
                </c:pt>
              </c:numCache>
            </c:numRef>
          </c:xVal>
          <c:yVal>
            <c:numRef>
              <c:f>Simulation_June!$CI$3:$CI$148</c:f>
              <c:numCache>
                <c:formatCode>0.00</c:formatCode>
                <c:ptCount val="146"/>
                <c:pt idx="0">
                  <c:v>2.2141839999999999</c:v>
                </c:pt>
                <c:pt idx="1">
                  <c:v>2.8598839999999996</c:v>
                </c:pt>
                <c:pt idx="2">
                  <c:v>1.71613999999999</c:v>
                </c:pt>
                <c:pt idx="3">
                  <c:v>1.62397199999999</c:v>
                </c:pt>
                <c:pt idx="4">
                  <c:v>1.5243320000000009</c:v>
                </c:pt>
                <c:pt idx="5">
                  <c:v>1.4636959999999901</c:v>
                </c:pt>
                <c:pt idx="6">
                  <c:v>8.8228204705882334</c:v>
                </c:pt>
                <c:pt idx="7">
                  <c:v>8.7947004705882339</c:v>
                </c:pt>
                <c:pt idx="8">
                  <c:v>9.6977964705882354</c:v>
                </c:pt>
                <c:pt idx="9">
                  <c:v>9.4805804705882242</c:v>
                </c:pt>
                <c:pt idx="10">
                  <c:v>9.8631564705882351</c:v>
                </c:pt>
                <c:pt idx="11">
                  <c:v>9.7194404705882356</c:v>
                </c:pt>
                <c:pt idx="12">
                  <c:v>19.280840941176461</c:v>
                </c:pt>
                <c:pt idx="13">
                  <c:v>24.71860894117647</c:v>
                </c:pt>
                <c:pt idx="14">
                  <c:v>24.65364494117647</c:v>
                </c:pt>
                <c:pt idx="15">
                  <c:v>23.309644941176469</c:v>
                </c:pt>
                <c:pt idx="16">
                  <c:v>20.981372941176467</c:v>
                </c:pt>
                <c:pt idx="17">
                  <c:v>21.80358094117647</c:v>
                </c:pt>
                <c:pt idx="18">
                  <c:v>23.286892941176468</c:v>
                </c:pt>
                <c:pt idx="19">
                  <c:v>22.441020941176369</c:v>
                </c:pt>
                <c:pt idx="20">
                  <c:v>21.705300941176368</c:v>
                </c:pt>
                <c:pt idx="21">
                  <c:v>29.172673411764702</c:v>
                </c:pt>
                <c:pt idx="22">
                  <c:v>30.5393254117647</c:v>
                </c:pt>
                <c:pt idx="23">
                  <c:v>30.691405411764705</c:v>
                </c:pt>
                <c:pt idx="24">
                  <c:v>30.669821411764701</c:v>
                </c:pt>
                <c:pt idx="25">
                  <c:v>26.687969411764708</c:v>
                </c:pt>
                <c:pt idx="26">
                  <c:v>29.035049411764604</c:v>
                </c:pt>
                <c:pt idx="27">
                  <c:v>28.983341411764702</c:v>
                </c:pt>
                <c:pt idx="28">
                  <c:v>26.975409411764709</c:v>
                </c:pt>
                <c:pt idx="29">
                  <c:v>25.094733411764707</c:v>
                </c:pt>
                <c:pt idx="30">
                  <c:v>24.569953411764708</c:v>
                </c:pt>
                <c:pt idx="31">
                  <c:v>23.907753411764705</c:v>
                </c:pt>
                <c:pt idx="32">
                  <c:v>24.349829411764606</c:v>
                </c:pt>
                <c:pt idx="33">
                  <c:v>23.9373534117647</c:v>
                </c:pt>
                <c:pt idx="34">
                  <c:v>22.222153411764701</c:v>
                </c:pt>
                <c:pt idx="35">
                  <c:v>22.376609411764704</c:v>
                </c:pt>
                <c:pt idx="36">
                  <c:v>22.767681411764706</c:v>
                </c:pt>
                <c:pt idx="37">
                  <c:v>23.237949411764603</c:v>
                </c:pt>
                <c:pt idx="38">
                  <c:v>23.152197411764604</c:v>
                </c:pt>
                <c:pt idx="39">
                  <c:v>21.496757411764701</c:v>
                </c:pt>
                <c:pt idx="40">
                  <c:v>20.626669411764603</c:v>
                </c:pt>
                <c:pt idx="41">
                  <c:v>20.550541411764701</c:v>
                </c:pt>
                <c:pt idx="42">
                  <c:v>21.567585411764703</c:v>
                </c:pt>
                <c:pt idx="43">
                  <c:v>22.280365411764706</c:v>
                </c:pt>
                <c:pt idx="44">
                  <c:v>18.031709411764602</c:v>
                </c:pt>
                <c:pt idx="45">
                  <c:v>18.8679094117646</c:v>
                </c:pt>
                <c:pt idx="46">
                  <c:v>19.523701411764804</c:v>
                </c:pt>
                <c:pt idx="47">
                  <c:v>19.101321411764705</c:v>
                </c:pt>
                <c:pt idx="48">
                  <c:v>19.232349411764705</c:v>
                </c:pt>
                <c:pt idx="49">
                  <c:v>18.2813414117647</c:v>
                </c:pt>
                <c:pt idx="50">
                  <c:v>16.848153411764702</c:v>
                </c:pt>
                <c:pt idx="51">
                  <c:v>16.100345411764604</c:v>
                </c:pt>
                <c:pt idx="52">
                  <c:v>16.005741411764699</c:v>
                </c:pt>
                <c:pt idx="53">
                  <c:v>15.487845411764706</c:v>
                </c:pt>
                <c:pt idx="54">
                  <c:v>16.972601411764703</c:v>
                </c:pt>
                <c:pt idx="55">
                  <c:v>15.170657411764708</c:v>
                </c:pt>
                <c:pt idx="56">
                  <c:v>14.755653411764705</c:v>
                </c:pt>
                <c:pt idx="57">
                  <c:v>15.288877411764705</c:v>
                </c:pt>
                <c:pt idx="58">
                  <c:v>14.491385411764703</c:v>
                </c:pt>
                <c:pt idx="59">
                  <c:v>15.521741411764708</c:v>
                </c:pt>
                <c:pt idx="60">
                  <c:v>13.390529411764707</c:v>
                </c:pt>
                <c:pt idx="61">
                  <c:v>13.128193411764702</c:v>
                </c:pt>
                <c:pt idx="62">
                  <c:v>13.116921411764704</c:v>
                </c:pt>
                <c:pt idx="63">
                  <c:v>12.914005411764602</c:v>
                </c:pt>
                <c:pt idx="64">
                  <c:v>13.821237411764706</c:v>
                </c:pt>
                <c:pt idx="65">
                  <c:v>13.098765411764706</c:v>
                </c:pt>
                <c:pt idx="66">
                  <c:v>4.5680289411764718</c:v>
                </c:pt>
                <c:pt idx="67">
                  <c:v>3.6805969411763719</c:v>
                </c:pt>
                <c:pt idx="68">
                  <c:v>3.1649889411763681</c:v>
                </c:pt>
                <c:pt idx="69">
                  <c:v>3.2963369411764702</c:v>
                </c:pt>
                <c:pt idx="70">
                  <c:v>3.6044849411764694</c:v>
                </c:pt>
                <c:pt idx="71">
                  <c:v>3.4693769411764706</c:v>
                </c:pt>
                <c:pt idx="72">
                  <c:v>-3.7860875294117662</c:v>
                </c:pt>
                <c:pt idx="73">
                  <c:v>-3.9055475294117628</c:v>
                </c:pt>
                <c:pt idx="74">
                  <c:v>-4.1315835294117633</c:v>
                </c:pt>
                <c:pt idx="75">
                  <c:v>-3.6263795294118637</c:v>
                </c:pt>
                <c:pt idx="76">
                  <c:v>-3.4052795294118638</c:v>
                </c:pt>
                <c:pt idx="77">
                  <c:v>-3.6703475294117673</c:v>
                </c:pt>
                <c:pt idx="78">
                  <c:v>-1.4188475294117637</c:v>
                </c:pt>
                <c:pt idx="79">
                  <c:v>-2.6532395294117634</c:v>
                </c:pt>
                <c:pt idx="80">
                  <c:v>-4.8586915294117645</c:v>
                </c:pt>
                <c:pt idx="81">
                  <c:v>-5.5610355294118676</c:v>
                </c:pt>
                <c:pt idx="82">
                  <c:v>-6.1659595294117651</c:v>
                </c:pt>
                <c:pt idx="83">
                  <c:v>-6.3582035294117638</c:v>
                </c:pt>
                <c:pt idx="84">
                  <c:v>-6.190791529411765</c:v>
                </c:pt>
                <c:pt idx="85">
                  <c:v>-4.9034955294117673</c:v>
                </c:pt>
                <c:pt idx="86">
                  <c:v>-5.4513875294117646</c:v>
                </c:pt>
                <c:pt idx="87">
                  <c:v>-5.284895529411763</c:v>
                </c:pt>
                <c:pt idx="88">
                  <c:v>-5.0850155294117627</c:v>
                </c:pt>
                <c:pt idx="89">
                  <c:v>-4.9237435294117624</c:v>
                </c:pt>
                <c:pt idx="90">
                  <c:v>-5.2851155294117653</c:v>
                </c:pt>
                <c:pt idx="91">
                  <c:v>-5.6468475294117653</c:v>
                </c:pt>
                <c:pt idx="92">
                  <c:v>-5.6261395294117627</c:v>
                </c:pt>
                <c:pt idx="93">
                  <c:v>-5.5389675294118668</c:v>
                </c:pt>
                <c:pt idx="94">
                  <c:v>-5.5755195294117676</c:v>
                </c:pt>
                <c:pt idx="95">
                  <c:v>-4.5513395294117664</c:v>
                </c:pt>
                <c:pt idx="96">
                  <c:v>-4.9898035294117662</c:v>
                </c:pt>
                <c:pt idx="97">
                  <c:v>-4.8908715294118643</c:v>
                </c:pt>
                <c:pt idx="98">
                  <c:v>-4.8079275294118666</c:v>
                </c:pt>
                <c:pt idx="99">
                  <c:v>-5.1323155294117662</c:v>
                </c:pt>
                <c:pt idx="100">
                  <c:v>-5.0969115294118659</c:v>
                </c:pt>
                <c:pt idx="101">
                  <c:v>-4.7171475294117649</c:v>
                </c:pt>
                <c:pt idx="102">
                  <c:v>-4.7413835294117632</c:v>
                </c:pt>
                <c:pt idx="103">
                  <c:v>-4.7401635294117632</c:v>
                </c:pt>
                <c:pt idx="104">
                  <c:v>-4.6842755294117637</c:v>
                </c:pt>
                <c:pt idx="105">
                  <c:v>-4.7508035294117654</c:v>
                </c:pt>
                <c:pt idx="106">
                  <c:v>-4.7235315294117655</c:v>
                </c:pt>
                <c:pt idx="107">
                  <c:v>-4.0968995294117647</c:v>
                </c:pt>
                <c:pt idx="108">
                  <c:v>-3.2332075294117644</c:v>
                </c:pt>
                <c:pt idx="109">
                  <c:v>-1.4742915294117651</c:v>
                </c:pt>
                <c:pt idx="110">
                  <c:v>-2.8143995294117659</c:v>
                </c:pt>
                <c:pt idx="111">
                  <c:v>-3.4864035294117635</c:v>
                </c:pt>
                <c:pt idx="112">
                  <c:v>-3.1210315294117663</c:v>
                </c:pt>
                <c:pt idx="113">
                  <c:v>-2.9701035294117659</c:v>
                </c:pt>
                <c:pt idx="114">
                  <c:v>-2.7551995294117653</c:v>
                </c:pt>
                <c:pt idx="115">
                  <c:v>-2.2954155294118657</c:v>
                </c:pt>
                <c:pt idx="116">
                  <c:v>-2.0543835294117656</c:v>
                </c:pt>
                <c:pt idx="117">
                  <c:v>-2.0336195294117623</c:v>
                </c:pt>
                <c:pt idx="118">
                  <c:v>-9.1657519999999977</c:v>
                </c:pt>
                <c:pt idx="119">
                  <c:v>-9.0141039999999997</c:v>
                </c:pt>
                <c:pt idx="120">
                  <c:v>-8.9349080000000001</c:v>
                </c:pt>
                <c:pt idx="121">
                  <c:v>-8.6302079999999997</c:v>
                </c:pt>
                <c:pt idx="122">
                  <c:v>-8.4113640000000007</c:v>
                </c:pt>
                <c:pt idx="123">
                  <c:v>-8.5756399999999999</c:v>
                </c:pt>
                <c:pt idx="124">
                  <c:v>-7.8273159999999979</c:v>
                </c:pt>
                <c:pt idx="125">
                  <c:v>-7.1154519999999994</c:v>
                </c:pt>
                <c:pt idx="126">
                  <c:v>-6.8554719999999989</c:v>
                </c:pt>
                <c:pt idx="127">
                  <c:v>-7.9372360000000022</c:v>
                </c:pt>
                <c:pt idx="128">
                  <c:v>-9.2397920000000013</c:v>
                </c:pt>
                <c:pt idx="129">
                  <c:v>-9.4640400000000007</c:v>
                </c:pt>
                <c:pt idx="130">
                  <c:v>-9.3370960000000078</c:v>
                </c:pt>
                <c:pt idx="131">
                  <c:v>-8.9208039999999986</c:v>
                </c:pt>
                <c:pt idx="132">
                  <c:v>-13.80500000000001</c:v>
                </c:pt>
                <c:pt idx="133">
                  <c:v>-14.169483999999999</c:v>
                </c:pt>
                <c:pt idx="134">
                  <c:v>-13.445232000000001</c:v>
                </c:pt>
                <c:pt idx="135">
                  <c:v>-12.795548</c:v>
                </c:pt>
                <c:pt idx="136">
                  <c:v>-12.831636</c:v>
                </c:pt>
                <c:pt idx="137">
                  <c:v>-11.645747999999999</c:v>
                </c:pt>
                <c:pt idx="138">
                  <c:v>-12.365563999999999</c:v>
                </c:pt>
                <c:pt idx="139">
                  <c:v>-11.283248000000009</c:v>
                </c:pt>
                <c:pt idx="140">
                  <c:v>-11.069760000000009</c:v>
                </c:pt>
                <c:pt idx="141">
                  <c:v>-11.325696000000001</c:v>
                </c:pt>
                <c:pt idx="142">
                  <c:v>-10.148232</c:v>
                </c:pt>
                <c:pt idx="143">
                  <c:v>-10.183776</c:v>
                </c:pt>
                <c:pt idx="144">
                  <c:v>-8.5450560000000007</c:v>
                </c:pt>
                <c:pt idx="145">
                  <c:v>0</c:v>
                </c:pt>
              </c:numCache>
            </c:numRef>
          </c:yVal>
          <c:smooth val="0"/>
          <c:extLst>
            <c:ext xmlns:c16="http://schemas.microsoft.com/office/drawing/2014/chart" uri="{C3380CC4-5D6E-409C-BE32-E72D297353CC}">
              <c16:uniqueId val="{00000005-17C6-4E8A-A489-B110569BDE30}"/>
            </c:ext>
          </c:extLst>
        </c:ser>
        <c:ser>
          <c:idx val="5"/>
          <c:order val="5"/>
          <c:tx>
            <c:strRef>
              <c:f>Simulation_June!$J$2</c:f>
              <c:strCache>
                <c:ptCount val="1"/>
                <c:pt idx="0">
                  <c:v>PV </c:v>
                </c:pt>
              </c:strCache>
            </c:strRef>
          </c:tx>
          <c:spPr>
            <a:ln w="15875">
              <a:solidFill>
                <a:srgbClr val="FFC000"/>
              </a:solidFill>
              <a:prstDash val="dashDot"/>
            </a:ln>
          </c:spPr>
          <c:marker>
            <c:symbol val="none"/>
          </c:marker>
          <c:xVal>
            <c:numRef>
              <c:f>Simulation_June!$A$3:$A$147</c:f>
              <c:numCache>
                <c:formatCode>m/d/yyyy\ h:mm</c:formatCode>
                <c:ptCount val="145"/>
                <c:pt idx="0">
                  <c:v>44734.25</c:v>
                </c:pt>
                <c:pt idx="1">
                  <c:v>44734.253472222219</c:v>
                </c:pt>
                <c:pt idx="2">
                  <c:v>44734.256944444445</c:v>
                </c:pt>
                <c:pt idx="3">
                  <c:v>44734.260416666664</c:v>
                </c:pt>
                <c:pt idx="4">
                  <c:v>44734.263888888891</c:v>
                </c:pt>
                <c:pt idx="5">
                  <c:v>44734.267361111109</c:v>
                </c:pt>
                <c:pt idx="6">
                  <c:v>44734.270833333336</c:v>
                </c:pt>
                <c:pt idx="7">
                  <c:v>44734.274305555555</c:v>
                </c:pt>
                <c:pt idx="8">
                  <c:v>44734.277777777781</c:v>
                </c:pt>
                <c:pt idx="9">
                  <c:v>44734.28125</c:v>
                </c:pt>
                <c:pt idx="10">
                  <c:v>44734.284722222219</c:v>
                </c:pt>
                <c:pt idx="11">
                  <c:v>44734.288194444445</c:v>
                </c:pt>
                <c:pt idx="12">
                  <c:v>44734.291666666664</c:v>
                </c:pt>
                <c:pt idx="13">
                  <c:v>44734.295138888891</c:v>
                </c:pt>
                <c:pt idx="14">
                  <c:v>44734.298611111109</c:v>
                </c:pt>
                <c:pt idx="15">
                  <c:v>44734.302083333336</c:v>
                </c:pt>
                <c:pt idx="16">
                  <c:v>44734.305555555555</c:v>
                </c:pt>
                <c:pt idx="17">
                  <c:v>44734.309027777781</c:v>
                </c:pt>
                <c:pt idx="18">
                  <c:v>44734.3125</c:v>
                </c:pt>
                <c:pt idx="19">
                  <c:v>44734.315972222219</c:v>
                </c:pt>
                <c:pt idx="20">
                  <c:v>44734.319444444445</c:v>
                </c:pt>
                <c:pt idx="21">
                  <c:v>44734.322916666664</c:v>
                </c:pt>
                <c:pt idx="22">
                  <c:v>44734.326388888891</c:v>
                </c:pt>
                <c:pt idx="23">
                  <c:v>44734.329861111109</c:v>
                </c:pt>
                <c:pt idx="24">
                  <c:v>44734.333333333336</c:v>
                </c:pt>
                <c:pt idx="25">
                  <c:v>44734.336805555555</c:v>
                </c:pt>
                <c:pt idx="26">
                  <c:v>44734.340277777781</c:v>
                </c:pt>
                <c:pt idx="27">
                  <c:v>44734.34375</c:v>
                </c:pt>
                <c:pt idx="28">
                  <c:v>44734.347222222219</c:v>
                </c:pt>
                <c:pt idx="29">
                  <c:v>44734.350694444445</c:v>
                </c:pt>
                <c:pt idx="30">
                  <c:v>44734.354166666664</c:v>
                </c:pt>
                <c:pt idx="31">
                  <c:v>44734.357638888891</c:v>
                </c:pt>
                <c:pt idx="32">
                  <c:v>44734.361111111109</c:v>
                </c:pt>
                <c:pt idx="33">
                  <c:v>44734.364583333336</c:v>
                </c:pt>
                <c:pt idx="34">
                  <c:v>44734.368055555555</c:v>
                </c:pt>
                <c:pt idx="35">
                  <c:v>44734.371527777781</c:v>
                </c:pt>
                <c:pt idx="36">
                  <c:v>44734.375</c:v>
                </c:pt>
                <c:pt idx="37">
                  <c:v>44734.378472222219</c:v>
                </c:pt>
                <c:pt idx="38">
                  <c:v>44734.381944444445</c:v>
                </c:pt>
                <c:pt idx="39">
                  <c:v>44734.385416666664</c:v>
                </c:pt>
                <c:pt idx="40">
                  <c:v>44734.388888888891</c:v>
                </c:pt>
                <c:pt idx="41">
                  <c:v>44734.392361111109</c:v>
                </c:pt>
                <c:pt idx="42">
                  <c:v>44734.395833333336</c:v>
                </c:pt>
                <c:pt idx="43">
                  <c:v>44734.399305555555</c:v>
                </c:pt>
                <c:pt idx="44">
                  <c:v>44734.402777777781</c:v>
                </c:pt>
                <c:pt idx="45">
                  <c:v>44734.40625</c:v>
                </c:pt>
                <c:pt idx="46">
                  <c:v>44734.409722222219</c:v>
                </c:pt>
                <c:pt idx="47">
                  <c:v>44734.413194444445</c:v>
                </c:pt>
                <c:pt idx="48">
                  <c:v>44734.416666666664</c:v>
                </c:pt>
                <c:pt idx="49">
                  <c:v>44734.420138888891</c:v>
                </c:pt>
                <c:pt idx="50">
                  <c:v>44734.423611111109</c:v>
                </c:pt>
                <c:pt idx="51">
                  <c:v>44734.427083333336</c:v>
                </c:pt>
                <c:pt idx="52">
                  <c:v>44734.430555555555</c:v>
                </c:pt>
                <c:pt idx="53">
                  <c:v>44734.434027777781</c:v>
                </c:pt>
                <c:pt idx="54">
                  <c:v>44734.4375</c:v>
                </c:pt>
                <c:pt idx="55">
                  <c:v>44734.440972222219</c:v>
                </c:pt>
                <c:pt idx="56">
                  <c:v>44734.444444444445</c:v>
                </c:pt>
                <c:pt idx="57">
                  <c:v>44734.447916666664</c:v>
                </c:pt>
                <c:pt idx="58">
                  <c:v>44734.451388888891</c:v>
                </c:pt>
                <c:pt idx="59">
                  <c:v>44734.454861111109</c:v>
                </c:pt>
                <c:pt idx="60">
                  <c:v>44734.458333333336</c:v>
                </c:pt>
                <c:pt idx="61">
                  <c:v>44734.461805555555</c:v>
                </c:pt>
                <c:pt idx="62">
                  <c:v>44734.465277777781</c:v>
                </c:pt>
                <c:pt idx="63">
                  <c:v>44734.46875</c:v>
                </c:pt>
                <c:pt idx="64">
                  <c:v>44734.472222222219</c:v>
                </c:pt>
                <c:pt idx="65">
                  <c:v>44734.475694444445</c:v>
                </c:pt>
                <c:pt idx="66">
                  <c:v>44734.479166666664</c:v>
                </c:pt>
                <c:pt idx="67">
                  <c:v>44734.482638888891</c:v>
                </c:pt>
                <c:pt idx="68">
                  <c:v>44734.486111111109</c:v>
                </c:pt>
                <c:pt idx="69">
                  <c:v>44734.489583333336</c:v>
                </c:pt>
                <c:pt idx="70">
                  <c:v>44734.493055555555</c:v>
                </c:pt>
                <c:pt idx="71">
                  <c:v>44734.496527777781</c:v>
                </c:pt>
                <c:pt idx="72">
                  <c:v>44734.5</c:v>
                </c:pt>
                <c:pt idx="73">
                  <c:v>44734.503472222219</c:v>
                </c:pt>
                <c:pt idx="74">
                  <c:v>44734.506944444445</c:v>
                </c:pt>
                <c:pt idx="75">
                  <c:v>44734.510416666664</c:v>
                </c:pt>
                <c:pt idx="76">
                  <c:v>44734.513888888891</c:v>
                </c:pt>
                <c:pt idx="77">
                  <c:v>44734.517361111109</c:v>
                </c:pt>
                <c:pt idx="78">
                  <c:v>44734.520833333336</c:v>
                </c:pt>
                <c:pt idx="79">
                  <c:v>44734.524305555555</c:v>
                </c:pt>
                <c:pt idx="80">
                  <c:v>44734.527777777781</c:v>
                </c:pt>
                <c:pt idx="81">
                  <c:v>44734.53125</c:v>
                </c:pt>
                <c:pt idx="82">
                  <c:v>44734.534722222219</c:v>
                </c:pt>
                <c:pt idx="83">
                  <c:v>44734.538194444445</c:v>
                </c:pt>
                <c:pt idx="84">
                  <c:v>44734.541666666664</c:v>
                </c:pt>
                <c:pt idx="85">
                  <c:v>44734.545138888891</c:v>
                </c:pt>
                <c:pt idx="86">
                  <c:v>44734.548611111109</c:v>
                </c:pt>
                <c:pt idx="87">
                  <c:v>44734.552083333336</c:v>
                </c:pt>
                <c:pt idx="88">
                  <c:v>44734.555555555555</c:v>
                </c:pt>
                <c:pt idx="89">
                  <c:v>44734.559027777781</c:v>
                </c:pt>
                <c:pt idx="90">
                  <c:v>44734.5625</c:v>
                </c:pt>
                <c:pt idx="91">
                  <c:v>44734.565972222219</c:v>
                </c:pt>
                <c:pt idx="92">
                  <c:v>44734.569444444445</c:v>
                </c:pt>
                <c:pt idx="93">
                  <c:v>44734.572916666664</c:v>
                </c:pt>
                <c:pt idx="94">
                  <c:v>44734.576388888891</c:v>
                </c:pt>
                <c:pt idx="95">
                  <c:v>44734.579861111109</c:v>
                </c:pt>
                <c:pt idx="96">
                  <c:v>44734.583333333336</c:v>
                </c:pt>
                <c:pt idx="97">
                  <c:v>44734.586805555555</c:v>
                </c:pt>
                <c:pt idx="98">
                  <c:v>44734.590277777781</c:v>
                </c:pt>
                <c:pt idx="99">
                  <c:v>44734.59375</c:v>
                </c:pt>
                <c:pt idx="100">
                  <c:v>44734.597222222219</c:v>
                </c:pt>
                <c:pt idx="101">
                  <c:v>44734.600694444445</c:v>
                </c:pt>
                <c:pt idx="102">
                  <c:v>44734.604166666664</c:v>
                </c:pt>
                <c:pt idx="103">
                  <c:v>44734.607638888891</c:v>
                </c:pt>
                <c:pt idx="104">
                  <c:v>44734.611111111109</c:v>
                </c:pt>
                <c:pt idx="105">
                  <c:v>44734.614583333336</c:v>
                </c:pt>
                <c:pt idx="106">
                  <c:v>44734.618055555555</c:v>
                </c:pt>
                <c:pt idx="107">
                  <c:v>44734.621527777781</c:v>
                </c:pt>
                <c:pt idx="108">
                  <c:v>44734.625</c:v>
                </c:pt>
                <c:pt idx="109">
                  <c:v>44734.628472222219</c:v>
                </c:pt>
                <c:pt idx="110">
                  <c:v>44734.631944444445</c:v>
                </c:pt>
                <c:pt idx="111">
                  <c:v>44734.635416666664</c:v>
                </c:pt>
                <c:pt idx="112">
                  <c:v>44734.638888888891</c:v>
                </c:pt>
                <c:pt idx="113">
                  <c:v>44734.642361111109</c:v>
                </c:pt>
                <c:pt idx="114">
                  <c:v>44734.645833333336</c:v>
                </c:pt>
                <c:pt idx="115">
                  <c:v>44734.649305555555</c:v>
                </c:pt>
                <c:pt idx="116">
                  <c:v>44734.652777777781</c:v>
                </c:pt>
                <c:pt idx="117">
                  <c:v>44734.65625</c:v>
                </c:pt>
                <c:pt idx="118">
                  <c:v>44734.659722222219</c:v>
                </c:pt>
                <c:pt idx="119">
                  <c:v>44734.663194444445</c:v>
                </c:pt>
                <c:pt idx="120">
                  <c:v>44734.666666666664</c:v>
                </c:pt>
                <c:pt idx="121">
                  <c:v>44734.670138888891</c:v>
                </c:pt>
                <c:pt idx="122">
                  <c:v>44734.673611111109</c:v>
                </c:pt>
                <c:pt idx="123">
                  <c:v>44734.677083333336</c:v>
                </c:pt>
                <c:pt idx="124">
                  <c:v>44734.680555555555</c:v>
                </c:pt>
                <c:pt idx="125">
                  <c:v>44734.684027777781</c:v>
                </c:pt>
                <c:pt idx="126">
                  <c:v>44734.6875</c:v>
                </c:pt>
                <c:pt idx="127">
                  <c:v>44734.690972222219</c:v>
                </c:pt>
                <c:pt idx="128">
                  <c:v>44734.694444444445</c:v>
                </c:pt>
                <c:pt idx="129">
                  <c:v>44734.697916666664</c:v>
                </c:pt>
                <c:pt idx="130">
                  <c:v>44734.701388888891</c:v>
                </c:pt>
                <c:pt idx="131">
                  <c:v>44734.704861111109</c:v>
                </c:pt>
                <c:pt idx="132">
                  <c:v>44734.708333333336</c:v>
                </c:pt>
                <c:pt idx="133">
                  <c:v>44734.711805555555</c:v>
                </c:pt>
                <c:pt idx="134">
                  <c:v>44734.715277777781</c:v>
                </c:pt>
                <c:pt idx="135">
                  <c:v>44734.71875</c:v>
                </c:pt>
                <c:pt idx="136">
                  <c:v>44734.722222222219</c:v>
                </c:pt>
                <c:pt idx="137">
                  <c:v>44734.725694444445</c:v>
                </c:pt>
                <c:pt idx="138">
                  <c:v>44734.729166666664</c:v>
                </c:pt>
                <c:pt idx="139">
                  <c:v>44734.732638888891</c:v>
                </c:pt>
                <c:pt idx="140">
                  <c:v>44734.736111111109</c:v>
                </c:pt>
                <c:pt idx="141">
                  <c:v>44734.739583333336</c:v>
                </c:pt>
                <c:pt idx="142">
                  <c:v>44734.743055555555</c:v>
                </c:pt>
                <c:pt idx="143">
                  <c:v>44734.746527777781</c:v>
                </c:pt>
                <c:pt idx="144">
                  <c:v>44734.75</c:v>
                </c:pt>
              </c:numCache>
            </c:numRef>
          </c:xVal>
          <c:yVal>
            <c:numRef>
              <c:f>Simulation_June!$BN$3:$BN$147</c:f>
              <c:numCache>
                <c:formatCode>General</c:formatCode>
                <c:ptCount val="145"/>
                <c:pt idx="0">
                  <c:v>0.32661600000000002</c:v>
                </c:pt>
                <c:pt idx="1">
                  <c:v>0.39171600000000001</c:v>
                </c:pt>
                <c:pt idx="2">
                  <c:v>0.44825999999999999</c:v>
                </c:pt>
                <c:pt idx="3">
                  <c:v>0.50182800000000005</c:v>
                </c:pt>
                <c:pt idx="4">
                  <c:v>0.56506799999999902</c:v>
                </c:pt>
                <c:pt idx="5">
                  <c:v>0.62570400000000004</c:v>
                </c:pt>
                <c:pt idx="6">
                  <c:v>0.69675600000000004</c:v>
                </c:pt>
                <c:pt idx="7">
                  <c:v>0.79347599999999996</c:v>
                </c:pt>
                <c:pt idx="8">
                  <c:v>0.93557999999999997</c:v>
                </c:pt>
                <c:pt idx="9">
                  <c:v>1.0947960000000001</c:v>
                </c:pt>
                <c:pt idx="10">
                  <c:v>1.27782</c:v>
                </c:pt>
                <c:pt idx="11">
                  <c:v>1.483536</c:v>
                </c:pt>
                <c:pt idx="12">
                  <c:v>1.7283120000000001</c:v>
                </c:pt>
                <c:pt idx="13">
                  <c:v>2.0281440000000002</c:v>
                </c:pt>
                <c:pt idx="14">
                  <c:v>2.3767079999999998</c:v>
                </c:pt>
                <c:pt idx="15">
                  <c:v>2.7487080000000002</c:v>
                </c:pt>
                <c:pt idx="16">
                  <c:v>3.1489799999999999</c:v>
                </c:pt>
                <c:pt idx="17">
                  <c:v>3.5901719999999999</c:v>
                </c:pt>
                <c:pt idx="18">
                  <c:v>3.9078599999999999</c:v>
                </c:pt>
                <c:pt idx="19">
                  <c:v>4.4569320000000001</c:v>
                </c:pt>
                <c:pt idx="20">
                  <c:v>4.9070520000000002</c:v>
                </c:pt>
                <c:pt idx="21">
                  <c:v>5.3560559999999997</c:v>
                </c:pt>
                <c:pt idx="22">
                  <c:v>5.6756039999999999</c:v>
                </c:pt>
                <c:pt idx="23">
                  <c:v>6.2931239999999997</c:v>
                </c:pt>
                <c:pt idx="24">
                  <c:v>6.8221080000000001</c:v>
                </c:pt>
                <c:pt idx="25">
                  <c:v>7.0605599999999997</c:v>
                </c:pt>
                <c:pt idx="26">
                  <c:v>7.7524800000000003</c:v>
                </c:pt>
                <c:pt idx="27">
                  <c:v>8.3435880000000004</c:v>
                </c:pt>
                <c:pt idx="28">
                  <c:v>8.9503199999999996</c:v>
                </c:pt>
                <c:pt idx="29">
                  <c:v>9.4461960000000005</c:v>
                </c:pt>
                <c:pt idx="30">
                  <c:v>9.9353759999999998</c:v>
                </c:pt>
                <c:pt idx="31">
                  <c:v>10.549175999999999</c:v>
                </c:pt>
                <c:pt idx="32">
                  <c:v>11.2437</c:v>
                </c:pt>
                <c:pt idx="33">
                  <c:v>11.646576</c:v>
                </c:pt>
                <c:pt idx="34">
                  <c:v>11.925576</c:v>
                </c:pt>
                <c:pt idx="35">
                  <c:v>12.242520000000001</c:v>
                </c:pt>
                <c:pt idx="36">
                  <c:v>12.735048000000001</c:v>
                </c:pt>
                <c:pt idx="37">
                  <c:v>12.56058</c:v>
                </c:pt>
                <c:pt idx="38">
                  <c:v>12.678132</c:v>
                </c:pt>
                <c:pt idx="39">
                  <c:v>14.099171999999999</c:v>
                </c:pt>
                <c:pt idx="40">
                  <c:v>14.04486</c:v>
                </c:pt>
                <c:pt idx="41">
                  <c:v>14.648987999999999</c:v>
                </c:pt>
                <c:pt idx="42">
                  <c:v>15.792144</c:v>
                </c:pt>
                <c:pt idx="43">
                  <c:v>15.935364</c:v>
                </c:pt>
                <c:pt idx="44">
                  <c:v>16.715820000000001</c:v>
                </c:pt>
                <c:pt idx="45">
                  <c:v>15.785819999999999</c:v>
                </c:pt>
                <c:pt idx="46">
                  <c:v>16.4606279999999</c:v>
                </c:pt>
                <c:pt idx="47">
                  <c:v>16.615008</c:v>
                </c:pt>
                <c:pt idx="48">
                  <c:v>17.508179999999999</c:v>
                </c:pt>
                <c:pt idx="49">
                  <c:v>18.740988000000002</c:v>
                </c:pt>
                <c:pt idx="50">
                  <c:v>19.160976000000002</c:v>
                </c:pt>
                <c:pt idx="51">
                  <c:v>19.314983999999999</c:v>
                </c:pt>
                <c:pt idx="52">
                  <c:v>19.763988000000001</c:v>
                </c:pt>
                <c:pt idx="53">
                  <c:v>19.603283999999999</c:v>
                </c:pt>
                <c:pt idx="54">
                  <c:v>20.003927999999998</c:v>
                </c:pt>
                <c:pt idx="55">
                  <c:v>19.632671999999999</c:v>
                </c:pt>
                <c:pt idx="56">
                  <c:v>19.709676000000002</c:v>
                </c:pt>
                <c:pt idx="57">
                  <c:v>19.768452</c:v>
                </c:pt>
                <c:pt idx="58">
                  <c:v>21.130344000000001</c:v>
                </c:pt>
                <c:pt idx="59">
                  <c:v>21.549588</c:v>
                </c:pt>
                <c:pt idx="60">
                  <c:v>21.8736</c:v>
                </c:pt>
                <c:pt idx="61">
                  <c:v>22.073736</c:v>
                </c:pt>
                <c:pt idx="62">
                  <c:v>22.343807999999999</c:v>
                </c:pt>
                <c:pt idx="63">
                  <c:v>22.549524000000002</c:v>
                </c:pt>
                <c:pt idx="64">
                  <c:v>22.714691999999999</c:v>
                </c:pt>
                <c:pt idx="65">
                  <c:v>22.854564</c:v>
                </c:pt>
                <c:pt idx="66">
                  <c:v>23.070323999999999</c:v>
                </c:pt>
                <c:pt idx="67">
                  <c:v>23.295756000000001</c:v>
                </c:pt>
                <c:pt idx="68">
                  <c:v>23.486964</c:v>
                </c:pt>
                <c:pt idx="69">
                  <c:v>23.502216000000001</c:v>
                </c:pt>
                <c:pt idx="70">
                  <c:v>23.629068</c:v>
                </c:pt>
                <c:pt idx="71">
                  <c:v>23.829575999999999</c:v>
                </c:pt>
                <c:pt idx="72">
                  <c:v>23.738064000000001</c:v>
                </c:pt>
                <c:pt idx="73">
                  <c:v>24.000323999999999</c:v>
                </c:pt>
                <c:pt idx="74">
                  <c:v>24.135359999999999</c:v>
                </c:pt>
                <c:pt idx="75">
                  <c:v>24.095555999999998</c:v>
                </c:pt>
                <c:pt idx="76">
                  <c:v>24.439655999999999</c:v>
                </c:pt>
                <c:pt idx="77">
                  <c:v>24.855924000000002</c:v>
                </c:pt>
                <c:pt idx="78">
                  <c:v>24.753623999999999</c:v>
                </c:pt>
                <c:pt idx="79">
                  <c:v>24.748415999999999</c:v>
                </c:pt>
                <c:pt idx="80">
                  <c:v>24.949667999999999</c:v>
                </c:pt>
                <c:pt idx="81">
                  <c:v>25.006212000000001</c:v>
                </c:pt>
                <c:pt idx="82">
                  <c:v>25.124136</c:v>
                </c:pt>
                <c:pt idx="83">
                  <c:v>25.05978</c:v>
                </c:pt>
                <c:pt idx="84">
                  <c:v>25.070568000000002</c:v>
                </c:pt>
                <c:pt idx="85">
                  <c:v>25.138272000000001</c:v>
                </c:pt>
                <c:pt idx="86">
                  <c:v>25.030764000000001</c:v>
                </c:pt>
                <c:pt idx="87">
                  <c:v>25.082471999999999</c:v>
                </c:pt>
                <c:pt idx="88">
                  <c:v>25.216391999999999</c:v>
                </c:pt>
                <c:pt idx="89">
                  <c:v>24.983519999999999</c:v>
                </c:pt>
                <c:pt idx="90">
                  <c:v>25.039691999999999</c:v>
                </c:pt>
                <c:pt idx="91">
                  <c:v>25.162824000000001</c:v>
                </c:pt>
                <c:pt idx="92">
                  <c:v>25.111115999999999</c:v>
                </c:pt>
                <c:pt idx="93">
                  <c:v>25.092144000000001</c:v>
                </c:pt>
                <c:pt idx="94">
                  <c:v>24.930696000000001</c:v>
                </c:pt>
                <c:pt idx="95">
                  <c:v>24.962316000000001</c:v>
                </c:pt>
                <c:pt idx="96">
                  <c:v>24.743580000000001</c:v>
                </c:pt>
                <c:pt idx="97">
                  <c:v>24.639047999999999</c:v>
                </c:pt>
                <c:pt idx="98">
                  <c:v>24.545304000000002</c:v>
                </c:pt>
                <c:pt idx="99">
                  <c:v>24.463092</c:v>
                </c:pt>
                <c:pt idx="100">
                  <c:v>24.404688</c:v>
                </c:pt>
                <c:pt idx="101">
                  <c:v>24.446724</c:v>
                </c:pt>
                <c:pt idx="102">
                  <c:v>24.302759999999999</c:v>
                </c:pt>
                <c:pt idx="103">
                  <c:v>24.289739999999998</c:v>
                </c:pt>
                <c:pt idx="104">
                  <c:v>24.102252</c:v>
                </c:pt>
                <c:pt idx="105">
                  <c:v>23.887979999999999</c:v>
                </c:pt>
                <c:pt idx="106">
                  <c:v>23.822507999999999</c:v>
                </c:pt>
                <c:pt idx="107">
                  <c:v>23.727276</c:v>
                </c:pt>
                <c:pt idx="108">
                  <c:v>23.723184</c:v>
                </c:pt>
                <c:pt idx="109">
                  <c:v>23.294267999999999</c:v>
                </c:pt>
                <c:pt idx="110">
                  <c:v>22.992576</c:v>
                </c:pt>
                <c:pt idx="111">
                  <c:v>22.771979999999999</c:v>
                </c:pt>
                <c:pt idx="112">
                  <c:v>22.511208</c:v>
                </c:pt>
                <c:pt idx="113">
                  <c:v>22.18608</c:v>
                </c:pt>
                <c:pt idx="114">
                  <c:v>21.895175999999999</c:v>
                </c:pt>
                <c:pt idx="115">
                  <c:v>21.552192000000002</c:v>
                </c:pt>
                <c:pt idx="116">
                  <c:v>21.308160000000001</c:v>
                </c:pt>
                <c:pt idx="117">
                  <c:v>21.294395999999999</c:v>
                </c:pt>
                <c:pt idx="118">
                  <c:v>21.005351999999998</c:v>
                </c:pt>
                <c:pt idx="119">
                  <c:v>20.713704</c:v>
                </c:pt>
                <c:pt idx="120">
                  <c:v>20.455908000000001</c:v>
                </c:pt>
                <c:pt idx="121">
                  <c:v>20.316407999999999</c:v>
                </c:pt>
                <c:pt idx="122">
                  <c:v>19.990164</c:v>
                </c:pt>
                <c:pt idx="123">
                  <c:v>19.835039999999999</c:v>
                </c:pt>
                <c:pt idx="124">
                  <c:v>19.586915999999999</c:v>
                </c:pt>
                <c:pt idx="125">
                  <c:v>19.154651999999999</c:v>
                </c:pt>
                <c:pt idx="126">
                  <c:v>18.795672</c:v>
                </c:pt>
                <c:pt idx="127">
                  <c:v>18.437436000000002</c:v>
                </c:pt>
                <c:pt idx="128">
                  <c:v>18.073992000000001</c:v>
                </c:pt>
                <c:pt idx="129">
                  <c:v>17.751840000000001</c:v>
                </c:pt>
                <c:pt idx="130">
                  <c:v>17.527895999999998</c:v>
                </c:pt>
                <c:pt idx="131">
                  <c:v>17.151803999999998</c:v>
                </c:pt>
                <c:pt idx="132">
                  <c:v>16.7958</c:v>
                </c:pt>
                <c:pt idx="133">
                  <c:v>16.366883999999999</c:v>
                </c:pt>
                <c:pt idx="134">
                  <c:v>15.979632000000001</c:v>
                </c:pt>
                <c:pt idx="135">
                  <c:v>15.459948000000001</c:v>
                </c:pt>
                <c:pt idx="136">
                  <c:v>15.015036</c:v>
                </c:pt>
                <c:pt idx="137">
                  <c:v>14.715947999999999</c:v>
                </c:pt>
                <c:pt idx="138">
                  <c:v>14.335763999999999</c:v>
                </c:pt>
                <c:pt idx="139">
                  <c:v>13.925447999999999</c:v>
                </c:pt>
                <c:pt idx="140">
                  <c:v>13.47756</c:v>
                </c:pt>
                <c:pt idx="141">
                  <c:v>12.989496000000001</c:v>
                </c:pt>
                <c:pt idx="142">
                  <c:v>12.575832</c:v>
                </c:pt>
                <c:pt idx="143">
                  <c:v>12.111575999999999</c:v>
                </c:pt>
                <c:pt idx="144">
                  <c:v>11.735856</c:v>
                </c:pt>
              </c:numCache>
            </c:numRef>
          </c:yVal>
          <c:smooth val="0"/>
          <c:extLst>
            <c:ext xmlns:c16="http://schemas.microsoft.com/office/drawing/2014/chart" uri="{C3380CC4-5D6E-409C-BE32-E72D297353CC}">
              <c16:uniqueId val="{00000006-17C6-4E8A-A489-B110569BDE30}"/>
            </c:ext>
          </c:extLst>
        </c:ser>
        <c:dLbls>
          <c:showLegendKey val="0"/>
          <c:showVal val="0"/>
          <c:showCatName val="0"/>
          <c:showSerName val="0"/>
          <c:showPercent val="0"/>
          <c:showBubbleSize val="0"/>
        </c:dLbls>
        <c:axId val="588631272"/>
        <c:axId val="588631992"/>
      </c:scatterChart>
      <c:scatterChart>
        <c:scatterStyle val="lineMarker"/>
        <c:varyColors val="0"/>
        <c:ser>
          <c:idx val="6"/>
          <c:order val="6"/>
          <c:tx>
            <c:strRef>
              <c:f>Simulation_June!$L$2</c:f>
              <c:strCache>
                <c:ptCount val="1"/>
                <c:pt idx="0">
                  <c:v>Price</c:v>
                </c:pt>
              </c:strCache>
            </c:strRef>
          </c:tx>
          <c:spPr>
            <a:ln w="22225">
              <a:solidFill>
                <a:schemeClr val="accent6">
                  <a:lumMod val="75000"/>
                </a:schemeClr>
              </a:solidFill>
              <a:prstDash val="sysDot"/>
            </a:ln>
          </c:spPr>
          <c:marker>
            <c:symbol val="none"/>
          </c:marker>
          <c:xVal>
            <c:numRef>
              <c:f>Simulation_June!$A$3:$A$147</c:f>
              <c:numCache>
                <c:formatCode>m/d/yyyy\ h:mm</c:formatCode>
                <c:ptCount val="145"/>
                <c:pt idx="0">
                  <c:v>44734.25</c:v>
                </c:pt>
                <c:pt idx="1">
                  <c:v>44734.253472222219</c:v>
                </c:pt>
                <c:pt idx="2">
                  <c:v>44734.256944444445</c:v>
                </c:pt>
                <c:pt idx="3">
                  <c:v>44734.260416666664</c:v>
                </c:pt>
                <c:pt idx="4">
                  <c:v>44734.263888888891</c:v>
                </c:pt>
                <c:pt idx="5">
                  <c:v>44734.267361111109</c:v>
                </c:pt>
                <c:pt idx="6">
                  <c:v>44734.270833333336</c:v>
                </c:pt>
                <c:pt idx="7">
                  <c:v>44734.274305555555</c:v>
                </c:pt>
                <c:pt idx="8">
                  <c:v>44734.277777777781</c:v>
                </c:pt>
                <c:pt idx="9">
                  <c:v>44734.28125</c:v>
                </c:pt>
                <c:pt idx="10">
                  <c:v>44734.284722222219</c:v>
                </c:pt>
                <c:pt idx="11">
                  <c:v>44734.288194444445</c:v>
                </c:pt>
                <c:pt idx="12">
                  <c:v>44734.291666666664</c:v>
                </c:pt>
                <c:pt idx="13">
                  <c:v>44734.295138888891</c:v>
                </c:pt>
                <c:pt idx="14">
                  <c:v>44734.298611111109</c:v>
                </c:pt>
                <c:pt idx="15">
                  <c:v>44734.302083333336</c:v>
                </c:pt>
                <c:pt idx="16">
                  <c:v>44734.305555555555</c:v>
                </c:pt>
                <c:pt idx="17">
                  <c:v>44734.309027777781</c:v>
                </c:pt>
                <c:pt idx="18">
                  <c:v>44734.3125</c:v>
                </c:pt>
                <c:pt idx="19">
                  <c:v>44734.315972222219</c:v>
                </c:pt>
                <c:pt idx="20">
                  <c:v>44734.319444444445</c:v>
                </c:pt>
                <c:pt idx="21">
                  <c:v>44734.322916666664</c:v>
                </c:pt>
                <c:pt idx="22">
                  <c:v>44734.326388888891</c:v>
                </c:pt>
                <c:pt idx="23">
                  <c:v>44734.329861111109</c:v>
                </c:pt>
                <c:pt idx="24">
                  <c:v>44734.333333333336</c:v>
                </c:pt>
                <c:pt idx="25">
                  <c:v>44734.336805555555</c:v>
                </c:pt>
                <c:pt idx="26">
                  <c:v>44734.340277777781</c:v>
                </c:pt>
                <c:pt idx="27">
                  <c:v>44734.34375</c:v>
                </c:pt>
                <c:pt idx="28">
                  <c:v>44734.347222222219</c:v>
                </c:pt>
                <c:pt idx="29">
                  <c:v>44734.350694444445</c:v>
                </c:pt>
                <c:pt idx="30">
                  <c:v>44734.354166666664</c:v>
                </c:pt>
                <c:pt idx="31">
                  <c:v>44734.357638888891</c:v>
                </c:pt>
                <c:pt idx="32">
                  <c:v>44734.361111111109</c:v>
                </c:pt>
                <c:pt idx="33">
                  <c:v>44734.364583333336</c:v>
                </c:pt>
                <c:pt idx="34">
                  <c:v>44734.368055555555</c:v>
                </c:pt>
                <c:pt idx="35">
                  <c:v>44734.371527777781</c:v>
                </c:pt>
                <c:pt idx="36">
                  <c:v>44734.375</c:v>
                </c:pt>
                <c:pt idx="37">
                  <c:v>44734.378472222219</c:v>
                </c:pt>
                <c:pt idx="38">
                  <c:v>44734.381944444445</c:v>
                </c:pt>
                <c:pt idx="39">
                  <c:v>44734.385416666664</c:v>
                </c:pt>
                <c:pt idx="40">
                  <c:v>44734.388888888891</c:v>
                </c:pt>
                <c:pt idx="41">
                  <c:v>44734.392361111109</c:v>
                </c:pt>
                <c:pt idx="42">
                  <c:v>44734.395833333336</c:v>
                </c:pt>
                <c:pt idx="43">
                  <c:v>44734.399305555555</c:v>
                </c:pt>
                <c:pt idx="44">
                  <c:v>44734.402777777781</c:v>
                </c:pt>
                <c:pt idx="45">
                  <c:v>44734.40625</c:v>
                </c:pt>
                <c:pt idx="46">
                  <c:v>44734.409722222219</c:v>
                </c:pt>
                <c:pt idx="47">
                  <c:v>44734.413194444445</c:v>
                </c:pt>
                <c:pt idx="48">
                  <c:v>44734.416666666664</c:v>
                </c:pt>
                <c:pt idx="49">
                  <c:v>44734.420138888891</c:v>
                </c:pt>
                <c:pt idx="50">
                  <c:v>44734.423611111109</c:v>
                </c:pt>
                <c:pt idx="51">
                  <c:v>44734.427083333336</c:v>
                </c:pt>
                <c:pt idx="52">
                  <c:v>44734.430555555555</c:v>
                </c:pt>
                <c:pt idx="53">
                  <c:v>44734.434027777781</c:v>
                </c:pt>
                <c:pt idx="54">
                  <c:v>44734.4375</c:v>
                </c:pt>
                <c:pt idx="55">
                  <c:v>44734.440972222219</c:v>
                </c:pt>
                <c:pt idx="56">
                  <c:v>44734.444444444445</c:v>
                </c:pt>
                <c:pt idx="57">
                  <c:v>44734.447916666664</c:v>
                </c:pt>
                <c:pt idx="58">
                  <c:v>44734.451388888891</c:v>
                </c:pt>
                <c:pt idx="59">
                  <c:v>44734.454861111109</c:v>
                </c:pt>
                <c:pt idx="60">
                  <c:v>44734.458333333336</c:v>
                </c:pt>
                <c:pt idx="61">
                  <c:v>44734.461805555555</c:v>
                </c:pt>
                <c:pt idx="62">
                  <c:v>44734.465277777781</c:v>
                </c:pt>
                <c:pt idx="63">
                  <c:v>44734.46875</c:v>
                </c:pt>
                <c:pt idx="64">
                  <c:v>44734.472222222219</c:v>
                </c:pt>
                <c:pt idx="65">
                  <c:v>44734.475694444445</c:v>
                </c:pt>
                <c:pt idx="66">
                  <c:v>44734.479166666664</c:v>
                </c:pt>
                <c:pt idx="67">
                  <c:v>44734.482638888891</c:v>
                </c:pt>
                <c:pt idx="68">
                  <c:v>44734.486111111109</c:v>
                </c:pt>
                <c:pt idx="69">
                  <c:v>44734.489583333336</c:v>
                </c:pt>
                <c:pt idx="70">
                  <c:v>44734.493055555555</c:v>
                </c:pt>
                <c:pt idx="71">
                  <c:v>44734.496527777781</c:v>
                </c:pt>
                <c:pt idx="72">
                  <c:v>44734.5</c:v>
                </c:pt>
                <c:pt idx="73">
                  <c:v>44734.503472222219</c:v>
                </c:pt>
                <c:pt idx="74">
                  <c:v>44734.506944444445</c:v>
                </c:pt>
                <c:pt idx="75">
                  <c:v>44734.510416666664</c:v>
                </c:pt>
                <c:pt idx="76">
                  <c:v>44734.513888888891</c:v>
                </c:pt>
                <c:pt idx="77">
                  <c:v>44734.517361111109</c:v>
                </c:pt>
                <c:pt idx="78">
                  <c:v>44734.520833333336</c:v>
                </c:pt>
                <c:pt idx="79">
                  <c:v>44734.524305555555</c:v>
                </c:pt>
                <c:pt idx="80">
                  <c:v>44734.527777777781</c:v>
                </c:pt>
                <c:pt idx="81">
                  <c:v>44734.53125</c:v>
                </c:pt>
                <c:pt idx="82">
                  <c:v>44734.534722222219</c:v>
                </c:pt>
                <c:pt idx="83">
                  <c:v>44734.538194444445</c:v>
                </c:pt>
                <c:pt idx="84">
                  <c:v>44734.541666666664</c:v>
                </c:pt>
                <c:pt idx="85">
                  <c:v>44734.545138888891</c:v>
                </c:pt>
                <c:pt idx="86">
                  <c:v>44734.548611111109</c:v>
                </c:pt>
                <c:pt idx="87">
                  <c:v>44734.552083333336</c:v>
                </c:pt>
                <c:pt idx="88">
                  <c:v>44734.555555555555</c:v>
                </c:pt>
                <c:pt idx="89">
                  <c:v>44734.559027777781</c:v>
                </c:pt>
                <c:pt idx="90">
                  <c:v>44734.5625</c:v>
                </c:pt>
                <c:pt idx="91">
                  <c:v>44734.565972222219</c:v>
                </c:pt>
                <c:pt idx="92">
                  <c:v>44734.569444444445</c:v>
                </c:pt>
                <c:pt idx="93">
                  <c:v>44734.572916666664</c:v>
                </c:pt>
                <c:pt idx="94">
                  <c:v>44734.576388888891</c:v>
                </c:pt>
                <c:pt idx="95">
                  <c:v>44734.579861111109</c:v>
                </c:pt>
                <c:pt idx="96">
                  <c:v>44734.583333333336</c:v>
                </c:pt>
                <c:pt idx="97">
                  <c:v>44734.586805555555</c:v>
                </c:pt>
                <c:pt idx="98">
                  <c:v>44734.590277777781</c:v>
                </c:pt>
                <c:pt idx="99">
                  <c:v>44734.59375</c:v>
                </c:pt>
                <c:pt idx="100">
                  <c:v>44734.597222222219</c:v>
                </c:pt>
                <c:pt idx="101">
                  <c:v>44734.600694444445</c:v>
                </c:pt>
                <c:pt idx="102">
                  <c:v>44734.604166666664</c:v>
                </c:pt>
                <c:pt idx="103">
                  <c:v>44734.607638888891</c:v>
                </c:pt>
                <c:pt idx="104">
                  <c:v>44734.611111111109</c:v>
                </c:pt>
                <c:pt idx="105">
                  <c:v>44734.614583333336</c:v>
                </c:pt>
                <c:pt idx="106">
                  <c:v>44734.618055555555</c:v>
                </c:pt>
                <c:pt idx="107">
                  <c:v>44734.621527777781</c:v>
                </c:pt>
                <c:pt idx="108">
                  <c:v>44734.625</c:v>
                </c:pt>
                <c:pt idx="109">
                  <c:v>44734.628472222219</c:v>
                </c:pt>
                <c:pt idx="110">
                  <c:v>44734.631944444445</c:v>
                </c:pt>
                <c:pt idx="111">
                  <c:v>44734.635416666664</c:v>
                </c:pt>
                <c:pt idx="112">
                  <c:v>44734.638888888891</c:v>
                </c:pt>
                <c:pt idx="113">
                  <c:v>44734.642361111109</c:v>
                </c:pt>
                <c:pt idx="114">
                  <c:v>44734.645833333336</c:v>
                </c:pt>
                <c:pt idx="115">
                  <c:v>44734.649305555555</c:v>
                </c:pt>
                <c:pt idx="116">
                  <c:v>44734.652777777781</c:v>
                </c:pt>
                <c:pt idx="117">
                  <c:v>44734.65625</c:v>
                </c:pt>
                <c:pt idx="118">
                  <c:v>44734.659722222219</c:v>
                </c:pt>
                <c:pt idx="119">
                  <c:v>44734.663194444445</c:v>
                </c:pt>
                <c:pt idx="120">
                  <c:v>44734.666666666664</c:v>
                </c:pt>
                <c:pt idx="121">
                  <c:v>44734.670138888891</c:v>
                </c:pt>
                <c:pt idx="122">
                  <c:v>44734.673611111109</c:v>
                </c:pt>
                <c:pt idx="123">
                  <c:v>44734.677083333336</c:v>
                </c:pt>
                <c:pt idx="124">
                  <c:v>44734.680555555555</c:v>
                </c:pt>
                <c:pt idx="125">
                  <c:v>44734.684027777781</c:v>
                </c:pt>
                <c:pt idx="126">
                  <c:v>44734.6875</c:v>
                </c:pt>
                <c:pt idx="127">
                  <c:v>44734.690972222219</c:v>
                </c:pt>
                <c:pt idx="128">
                  <c:v>44734.694444444445</c:v>
                </c:pt>
                <c:pt idx="129">
                  <c:v>44734.697916666664</c:v>
                </c:pt>
                <c:pt idx="130">
                  <c:v>44734.701388888891</c:v>
                </c:pt>
                <c:pt idx="131">
                  <c:v>44734.704861111109</c:v>
                </c:pt>
                <c:pt idx="132">
                  <c:v>44734.708333333336</c:v>
                </c:pt>
                <c:pt idx="133">
                  <c:v>44734.711805555555</c:v>
                </c:pt>
                <c:pt idx="134">
                  <c:v>44734.715277777781</c:v>
                </c:pt>
                <c:pt idx="135">
                  <c:v>44734.71875</c:v>
                </c:pt>
                <c:pt idx="136">
                  <c:v>44734.722222222219</c:v>
                </c:pt>
                <c:pt idx="137">
                  <c:v>44734.725694444445</c:v>
                </c:pt>
                <c:pt idx="138">
                  <c:v>44734.729166666664</c:v>
                </c:pt>
                <c:pt idx="139">
                  <c:v>44734.732638888891</c:v>
                </c:pt>
                <c:pt idx="140">
                  <c:v>44734.736111111109</c:v>
                </c:pt>
                <c:pt idx="141">
                  <c:v>44734.739583333336</c:v>
                </c:pt>
                <c:pt idx="142">
                  <c:v>44734.743055555555</c:v>
                </c:pt>
                <c:pt idx="143">
                  <c:v>44734.746527777781</c:v>
                </c:pt>
                <c:pt idx="144">
                  <c:v>44734.75</c:v>
                </c:pt>
              </c:numCache>
            </c:numRef>
          </c:xVal>
          <c:yVal>
            <c:numRef>
              <c:f>Simulation_June!$BP$3:$BP$147</c:f>
              <c:numCache>
                <c:formatCode>General</c:formatCode>
                <c:ptCount val="145"/>
                <c:pt idx="0">
                  <c:v>0.29071000000000002</c:v>
                </c:pt>
                <c:pt idx="1">
                  <c:v>0.29071000000000002</c:v>
                </c:pt>
                <c:pt idx="2">
                  <c:v>0.29071000000000002</c:v>
                </c:pt>
                <c:pt idx="3">
                  <c:v>0.29071000000000002</c:v>
                </c:pt>
                <c:pt idx="4">
                  <c:v>0.29071000000000002</c:v>
                </c:pt>
                <c:pt idx="5">
                  <c:v>0.29071000000000002</c:v>
                </c:pt>
                <c:pt idx="6">
                  <c:v>0.29071000000000002</c:v>
                </c:pt>
                <c:pt idx="7">
                  <c:v>0.29071000000000002</c:v>
                </c:pt>
                <c:pt idx="8">
                  <c:v>0.29071000000000002</c:v>
                </c:pt>
                <c:pt idx="9">
                  <c:v>0.29071000000000002</c:v>
                </c:pt>
                <c:pt idx="10">
                  <c:v>0.29071000000000002</c:v>
                </c:pt>
                <c:pt idx="11">
                  <c:v>0.29071000000000002</c:v>
                </c:pt>
                <c:pt idx="12">
                  <c:v>0.2407</c:v>
                </c:pt>
                <c:pt idx="13">
                  <c:v>0.2407</c:v>
                </c:pt>
                <c:pt idx="14">
                  <c:v>0.2407</c:v>
                </c:pt>
                <c:pt idx="15">
                  <c:v>0.2407</c:v>
                </c:pt>
                <c:pt idx="16">
                  <c:v>0.2407</c:v>
                </c:pt>
                <c:pt idx="17">
                  <c:v>0.2407</c:v>
                </c:pt>
                <c:pt idx="18">
                  <c:v>0.2407</c:v>
                </c:pt>
                <c:pt idx="19">
                  <c:v>0.2407</c:v>
                </c:pt>
                <c:pt idx="20">
                  <c:v>0.2407</c:v>
                </c:pt>
                <c:pt idx="21">
                  <c:v>0.2407</c:v>
                </c:pt>
                <c:pt idx="22">
                  <c:v>0.2407</c:v>
                </c:pt>
                <c:pt idx="23">
                  <c:v>0.2407</c:v>
                </c:pt>
                <c:pt idx="24">
                  <c:v>0.35010000000000002</c:v>
                </c:pt>
                <c:pt idx="25">
                  <c:v>0.35010000000000002</c:v>
                </c:pt>
                <c:pt idx="26">
                  <c:v>0.35010000000000002</c:v>
                </c:pt>
                <c:pt idx="27">
                  <c:v>0.35010000000000002</c:v>
                </c:pt>
                <c:pt idx="28">
                  <c:v>0.35010000000000002</c:v>
                </c:pt>
                <c:pt idx="29">
                  <c:v>0.35010000000000002</c:v>
                </c:pt>
                <c:pt idx="30">
                  <c:v>0.35010000000000002</c:v>
                </c:pt>
                <c:pt idx="31">
                  <c:v>0.35010000000000002</c:v>
                </c:pt>
                <c:pt idx="32">
                  <c:v>0.35010000000000002</c:v>
                </c:pt>
                <c:pt idx="33">
                  <c:v>0.35010000000000002</c:v>
                </c:pt>
                <c:pt idx="34">
                  <c:v>0.35010000000000002</c:v>
                </c:pt>
                <c:pt idx="35">
                  <c:v>0.35010000000000002</c:v>
                </c:pt>
                <c:pt idx="36">
                  <c:v>0.26656000000000002</c:v>
                </c:pt>
                <c:pt idx="37">
                  <c:v>0.26656000000000002</c:v>
                </c:pt>
                <c:pt idx="38">
                  <c:v>0.26656000000000002</c:v>
                </c:pt>
                <c:pt idx="39">
                  <c:v>0.26656000000000002</c:v>
                </c:pt>
                <c:pt idx="40">
                  <c:v>0.26656000000000002</c:v>
                </c:pt>
                <c:pt idx="41">
                  <c:v>0.26656000000000002</c:v>
                </c:pt>
                <c:pt idx="42">
                  <c:v>0.26656000000000002</c:v>
                </c:pt>
                <c:pt idx="43">
                  <c:v>0.26656000000000002</c:v>
                </c:pt>
                <c:pt idx="44">
                  <c:v>0.26656000000000002</c:v>
                </c:pt>
                <c:pt idx="45">
                  <c:v>0.26656000000000002</c:v>
                </c:pt>
                <c:pt idx="46">
                  <c:v>0.26656000000000002</c:v>
                </c:pt>
                <c:pt idx="47">
                  <c:v>0.26656000000000002</c:v>
                </c:pt>
                <c:pt idx="48">
                  <c:v>0.2258</c:v>
                </c:pt>
                <c:pt idx="49">
                  <c:v>0.2258</c:v>
                </c:pt>
                <c:pt idx="50">
                  <c:v>0.2258</c:v>
                </c:pt>
                <c:pt idx="51">
                  <c:v>0.2258</c:v>
                </c:pt>
                <c:pt idx="52">
                  <c:v>0.2258</c:v>
                </c:pt>
                <c:pt idx="53">
                  <c:v>0.2258</c:v>
                </c:pt>
                <c:pt idx="54">
                  <c:v>0.2258</c:v>
                </c:pt>
                <c:pt idx="55">
                  <c:v>0.2258</c:v>
                </c:pt>
                <c:pt idx="56">
                  <c:v>0.2258</c:v>
                </c:pt>
                <c:pt idx="57">
                  <c:v>0.2258</c:v>
                </c:pt>
                <c:pt idx="58">
                  <c:v>0.2258</c:v>
                </c:pt>
                <c:pt idx="59">
                  <c:v>0.2258</c:v>
                </c:pt>
                <c:pt idx="60">
                  <c:v>0.2306</c:v>
                </c:pt>
                <c:pt idx="61">
                  <c:v>0.2306</c:v>
                </c:pt>
                <c:pt idx="62">
                  <c:v>0.2306</c:v>
                </c:pt>
                <c:pt idx="63">
                  <c:v>0.2306</c:v>
                </c:pt>
                <c:pt idx="64">
                  <c:v>0.2306</c:v>
                </c:pt>
                <c:pt idx="65">
                  <c:v>0.2306</c:v>
                </c:pt>
                <c:pt idx="66">
                  <c:v>0.2306</c:v>
                </c:pt>
                <c:pt idx="67">
                  <c:v>0.2306</c:v>
                </c:pt>
                <c:pt idx="68">
                  <c:v>0.2306</c:v>
                </c:pt>
                <c:pt idx="69">
                  <c:v>0.2306</c:v>
                </c:pt>
                <c:pt idx="70">
                  <c:v>0.2306</c:v>
                </c:pt>
                <c:pt idx="71">
                  <c:v>0.2306</c:v>
                </c:pt>
                <c:pt idx="72">
                  <c:v>0.1825</c:v>
                </c:pt>
                <c:pt idx="73">
                  <c:v>0.1825</c:v>
                </c:pt>
                <c:pt idx="74">
                  <c:v>0.1825</c:v>
                </c:pt>
                <c:pt idx="75">
                  <c:v>0.1825</c:v>
                </c:pt>
                <c:pt idx="76">
                  <c:v>0.1825</c:v>
                </c:pt>
                <c:pt idx="77">
                  <c:v>0.1825</c:v>
                </c:pt>
                <c:pt idx="78">
                  <c:v>0.1825</c:v>
                </c:pt>
                <c:pt idx="79">
                  <c:v>0.1825</c:v>
                </c:pt>
                <c:pt idx="80">
                  <c:v>0.1825</c:v>
                </c:pt>
                <c:pt idx="81">
                  <c:v>0.1825</c:v>
                </c:pt>
                <c:pt idx="82">
                  <c:v>0.1825</c:v>
                </c:pt>
                <c:pt idx="83">
                  <c:v>0.1825</c:v>
                </c:pt>
                <c:pt idx="84">
                  <c:v>0.157</c:v>
                </c:pt>
                <c:pt idx="85">
                  <c:v>0.157</c:v>
                </c:pt>
                <c:pt idx="86">
                  <c:v>0.157</c:v>
                </c:pt>
                <c:pt idx="87">
                  <c:v>0.157</c:v>
                </c:pt>
                <c:pt idx="88">
                  <c:v>0.157</c:v>
                </c:pt>
                <c:pt idx="89">
                  <c:v>0.157</c:v>
                </c:pt>
                <c:pt idx="90">
                  <c:v>0.157</c:v>
                </c:pt>
                <c:pt idx="91">
                  <c:v>0.157</c:v>
                </c:pt>
                <c:pt idx="92">
                  <c:v>0.157</c:v>
                </c:pt>
                <c:pt idx="93">
                  <c:v>0.157</c:v>
                </c:pt>
                <c:pt idx="94">
                  <c:v>0.157</c:v>
                </c:pt>
                <c:pt idx="95">
                  <c:v>0.157</c:v>
                </c:pt>
                <c:pt idx="96">
                  <c:v>0.1585</c:v>
                </c:pt>
                <c:pt idx="97">
                  <c:v>0.1585</c:v>
                </c:pt>
                <c:pt idx="98">
                  <c:v>0.1585</c:v>
                </c:pt>
                <c:pt idx="99">
                  <c:v>0.1585</c:v>
                </c:pt>
                <c:pt idx="100">
                  <c:v>0.1585</c:v>
                </c:pt>
                <c:pt idx="101">
                  <c:v>0.1585</c:v>
                </c:pt>
                <c:pt idx="102">
                  <c:v>0.1585</c:v>
                </c:pt>
                <c:pt idx="103">
                  <c:v>0.1585</c:v>
                </c:pt>
                <c:pt idx="104">
                  <c:v>0.1585</c:v>
                </c:pt>
                <c:pt idx="105">
                  <c:v>0.1585</c:v>
                </c:pt>
                <c:pt idx="106">
                  <c:v>0.1585</c:v>
                </c:pt>
                <c:pt idx="107">
                  <c:v>0.1585</c:v>
                </c:pt>
                <c:pt idx="108">
                  <c:v>0.16986000000000001</c:v>
                </c:pt>
                <c:pt idx="109">
                  <c:v>0.16986000000000001</c:v>
                </c:pt>
                <c:pt idx="110">
                  <c:v>0.16986000000000001</c:v>
                </c:pt>
                <c:pt idx="111">
                  <c:v>0.16986000000000001</c:v>
                </c:pt>
                <c:pt idx="112">
                  <c:v>0.16986000000000001</c:v>
                </c:pt>
                <c:pt idx="113">
                  <c:v>0.16986000000000001</c:v>
                </c:pt>
                <c:pt idx="114">
                  <c:v>0.16986000000000001</c:v>
                </c:pt>
                <c:pt idx="115">
                  <c:v>0.16986000000000001</c:v>
                </c:pt>
                <c:pt idx="116">
                  <c:v>0.16986000000000001</c:v>
                </c:pt>
                <c:pt idx="117">
                  <c:v>0.16986000000000001</c:v>
                </c:pt>
                <c:pt idx="118">
                  <c:v>0.16986000000000001</c:v>
                </c:pt>
                <c:pt idx="119">
                  <c:v>0.16986000000000001</c:v>
                </c:pt>
                <c:pt idx="120">
                  <c:v>0.217</c:v>
                </c:pt>
                <c:pt idx="121">
                  <c:v>0.217</c:v>
                </c:pt>
                <c:pt idx="122">
                  <c:v>0.217</c:v>
                </c:pt>
                <c:pt idx="123">
                  <c:v>0.217</c:v>
                </c:pt>
                <c:pt idx="124">
                  <c:v>0.217</c:v>
                </c:pt>
                <c:pt idx="125">
                  <c:v>0.217</c:v>
                </c:pt>
                <c:pt idx="126">
                  <c:v>0.217</c:v>
                </c:pt>
                <c:pt idx="127">
                  <c:v>0.217</c:v>
                </c:pt>
                <c:pt idx="128">
                  <c:v>0.217</c:v>
                </c:pt>
                <c:pt idx="129">
                  <c:v>0.217</c:v>
                </c:pt>
                <c:pt idx="130">
                  <c:v>0.217</c:v>
                </c:pt>
                <c:pt idx="131">
                  <c:v>0.217</c:v>
                </c:pt>
                <c:pt idx="132">
                  <c:v>0.2437</c:v>
                </c:pt>
                <c:pt idx="133">
                  <c:v>0.2437</c:v>
                </c:pt>
                <c:pt idx="134">
                  <c:v>0.2437</c:v>
                </c:pt>
                <c:pt idx="135">
                  <c:v>0.2437</c:v>
                </c:pt>
                <c:pt idx="136">
                  <c:v>0.2437</c:v>
                </c:pt>
                <c:pt idx="137">
                  <c:v>0.2437</c:v>
                </c:pt>
                <c:pt idx="138">
                  <c:v>0.2437</c:v>
                </c:pt>
                <c:pt idx="139">
                  <c:v>0.2437</c:v>
                </c:pt>
                <c:pt idx="140">
                  <c:v>0.2437</c:v>
                </c:pt>
                <c:pt idx="141">
                  <c:v>0.2437</c:v>
                </c:pt>
                <c:pt idx="142">
                  <c:v>0.2437</c:v>
                </c:pt>
                <c:pt idx="143">
                  <c:v>0.2437</c:v>
                </c:pt>
                <c:pt idx="144">
                  <c:v>0.2601</c:v>
                </c:pt>
              </c:numCache>
            </c:numRef>
          </c:yVal>
          <c:smooth val="0"/>
          <c:extLst>
            <c:ext xmlns:c16="http://schemas.microsoft.com/office/drawing/2014/chart" uri="{C3380CC4-5D6E-409C-BE32-E72D297353CC}">
              <c16:uniqueId val="{00000007-17C6-4E8A-A489-B110569BDE30}"/>
            </c:ext>
          </c:extLst>
        </c:ser>
        <c:dLbls>
          <c:showLegendKey val="0"/>
          <c:showVal val="0"/>
          <c:showCatName val="0"/>
          <c:showSerName val="0"/>
          <c:showPercent val="0"/>
          <c:showBubbleSize val="0"/>
        </c:dLbls>
        <c:axId val="731470872"/>
        <c:axId val="731468712"/>
      </c:scatterChart>
      <c:valAx>
        <c:axId val="588631272"/>
        <c:scaling>
          <c:orientation val="minMax"/>
          <c:max val="44734.75"/>
          <c:min val="44734.25"/>
        </c:scaling>
        <c:delete val="0"/>
        <c:axPos val="b"/>
        <c:majorGridlines>
          <c:spPr>
            <a:ln w="9525" cap="flat" cmpd="sng" algn="ctr">
              <a:solidFill>
                <a:schemeClr val="tx1">
                  <a:lumMod val="15000"/>
                  <a:lumOff val="85000"/>
                </a:schemeClr>
              </a:solidFill>
              <a:round/>
            </a:ln>
            <a:effectLst/>
          </c:spPr>
        </c:majorGridlines>
        <c:numFmt formatCode="m/d/yyyy\ h:mm" sourceLinked="1"/>
        <c:majorTickMark val="none"/>
        <c:minorTickMark val="none"/>
        <c:tickLblPos val="low"/>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crossAx val="588631992"/>
        <c:crosses val="autoZero"/>
        <c:crossBetween val="midCat"/>
      </c:valAx>
      <c:valAx>
        <c:axId val="588631992"/>
        <c:scaling>
          <c:orientation val="minMax"/>
        </c:scaling>
        <c:delete val="0"/>
        <c:axPos val="l"/>
        <c:majorGridlines>
          <c:spPr>
            <a:ln w="9525" cap="flat" cmpd="sng" algn="ctr">
              <a:solidFill>
                <a:schemeClr val="tx1">
                  <a:lumMod val="15000"/>
                  <a:lumOff val="85000"/>
                </a:schemeClr>
              </a:solidFill>
              <a:round/>
            </a:ln>
            <a:effectLst/>
          </c:spPr>
        </c:majorGridlines>
        <c:title>
          <c:tx>
            <c:rich>
              <a:bodyPr/>
              <a:lstStyle/>
              <a:p>
                <a:pPr>
                  <a:defRPr sz="1400" b="0"/>
                </a:pPr>
                <a:r>
                  <a:rPr lang="en-US" sz="1400" b="0"/>
                  <a:t>Power (kW)</a:t>
                </a:r>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8631272"/>
        <c:crosses val="autoZero"/>
        <c:crossBetween val="midCat"/>
      </c:valAx>
      <c:valAx>
        <c:axId val="731468712"/>
        <c:scaling>
          <c:orientation val="minMax"/>
          <c:min val="-0.30000000000000004"/>
        </c:scaling>
        <c:delete val="0"/>
        <c:axPos val="r"/>
        <c:title>
          <c:tx>
            <c:rich>
              <a:bodyPr/>
              <a:lstStyle/>
              <a:p>
                <a:pPr algn="ctr" rtl="0">
                  <a:defRPr lang="en-US" sz="1400" b="0" i="0" u="none" strike="noStrike" kern="1200" baseline="0">
                    <a:solidFill>
                      <a:sysClr val="windowText" lastClr="000000"/>
                    </a:solidFill>
                    <a:latin typeface="+mn-lt"/>
                    <a:ea typeface="+mn-ea"/>
                    <a:cs typeface="+mn-cs"/>
                  </a:defRPr>
                </a:pPr>
                <a:r>
                  <a:rPr lang="en-US" sz="1400" b="0" i="0" u="none" strike="noStrike" kern="1200" baseline="0">
                    <a:solidFill>
                      <a:sysClr val="windowText" lastClr="000000"/>
                    </a:solidFill>
                    <a:latin typeface="+mn-lt"/>
                    <a:ea typeface="+mn-ea"/>
                    <a:cs typeface="+mn-cs"/>
                  </a:rPr>
                  <a:t>Price (Euros/kWh)</a:t>
                </a:r>
              </a:p>
            </c:rich>
          </c:tx>
          <c:overlay val="0"/>
        </c:title>
        <c:numFmt formatCode="General" sourceLinked="1"/>
        <c:majorTickMark val="out"/>
        <c:minorTickMark val="none"/>
        <c:tickLblPos val="nextTo"/>
        <c:crossAx val="731470872"/>
        <c:crosses val="max"/>
        <c:crossBetween val="midCat"/>
      </c:valAx>
      <c:valAx>
        <c:axId val="731470872"/>
        <c:scaling>
          <c:orientation val="minMax"/>
        </c:scaling>
        <c:delete val="1"/>
        <c:axPos val="b"/>
        <c:numFmt formatCode="m/d/yyyy\ h:mm" sourceLinked="1"/>
        <c:majorTickMark val="out"/>
        <c:minorTickMark val="none"/>
        <c:tickLblPos val="nextTo"/>
        <c:crossAx val="731468712"/>
        <c:crosses val="autoZero"/>
        <c:crossBetween val="midCat"/>
      </c:valAx>
    </c:plotArea>
    <c:legend>
      <c:legendPos val="b"/>
      <c:overlay val="0"/>
      <c:txPr>
        <a:bodyPr/>
        <a:lstStyle/>
        <a:p>
          <a:pPr algn="ctr" rtl="0">
            <a:defRPr lang="en-US" sz="1400" b="0" i="0" u="none" strike="noStrike" kern="1200" baseline="0">
              <a:solidFill>
                <a:sysClr val="windowText" lastClr="000000"/>
              </a:solidFill>
              <a:latin typeface="+mn-lt"/>
              <a:ea typeface="+mn-ea"/>
              <a:cs typeface="+mn-cs"/>
            </a:defRPr>
          </a:pPr>
          <a:endParaRPr lang="en-US"/>
        </a:p>
      </c:txPr>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a:pPr>
            <a:r>
              <a:rPr lang="en-US" sz="1600"/>
              <a:t>Power</a:t>
            </a:r>
            <a:r>
              <a:rPr lang="en-US" sz="1600" baseline="0"/>
              <a:t> from the Grid (June, upscaled)</a:t>
            </a:r>
            <a:endParaRPr lang="en-US" sz="1600"/>
          </a:p>
        </c:rich>
      </c:tx>
      <c:overlay val="0"/>
    </c:title>
    <c:autoTitleDeleted val="0"/>
    <c:plotArea>
      <c:layout/>
      <c:scatterChart>
        <c:scatterStyle val="lineMarker"/>
        <c:varyColors val="0"/>
        <c:ser>
          <c:idx val="2"/>
          <c:order val="0"/>
          <c:tx>
            <c:v>Uncontrolled</c:v>
          </c:tx>
          <c:spPr>
            <a:ln w="15875">
              <a:solidFill>
                <a:schemeClr val="accent2"/>
              </a:solidFill>
              <a:prstDash val="solid"/>
            </a:ln>
          </c:spPr>
          <c:marker>
            <c:symbol val="none"/>
          </c:marker>
          <c:xVal>
            <c:numRef>
              <c:f>Simulation_June!$A$3:$A$147</c:f>
              <c:numCache>
                <c:formatCode>m/d/yyyy\ h:mm</c:formatCode>
                <c:ptCount val="145"/>
                <c:pt idx="0">
                  <c:v>44734.25</c:v>
                </c:pt>
                <c:pt idx="1">
                  <c:v>44734.253472222219</c:v>
                </c:pt>
                <c:pt idx="2">
                  <c:v>44734.256944444445</c:v>
                </c:pt>
                <c:pt idx="3">
                  <c:v>44734.260416666664</c:v>
                </c:pt>
                <c:pt idx="4">
                  <c:v>44734.263888888891</c:v>
                </c:pt>
                <c:pt idx="5">
                  <c:v>44734.267361111109</c:v>
                </c:pt>
                <c:pt idx="6">
                  <c:v>44734.270833333336</c:v>
                </c:pt>
                <c:pt idx="7">
                  <c:v>44734.274305555555</c:v>
                </c:pt>
                <c:pt idx="8">
                  <c:v>44734.277777777781</c:v>
                </c:pt>
                <c:pt idx="9">
                  <c:v>44734.28125</c:v>
                </c:pt>
                <c:pt idx="10">
                  <c:v>44734.284722222219</c:v>
                </c:pt>
                <c:pt idx="11">
                  <c:v>44734.288194444445</c:v>
                </c:pt>
                <c:pt idx="12">
                  <c:v>44734.291666666664</c:v>
                </c:pt>
                <c:pt idx="13">
                  <c:v>44734.295138888891</c:v>
                </c:pt>
                <c:pt idx="14">
                  <c:v>44734.298611111109</c:v>
                </c:pt>
                <c:pt idx="15">
                  <c:v>44734.302083333336</c:v>
                </c:pt>
                <c:pt idx="16">
                  <c:v>44734.305555555555</c:v>
                </c:pt>
                <c:pt idx="17">
                  <c:v>44734.309027777781</c:v>
                </c:pt>
                <c:pt idx="18">
                  <c:v>44734.3125</c:v>
                </c:pt>
                <c:pt idx="19">
                  <c:v>44734.315972222219</c:v>
                </c:pt>
                <c:pt idx="20">
                  <c:v>44734.319444444445</c:v>
                </c:pt>
                <c:pt idx="21">
                  <c:v>44734.322916666664</c:v>
                </c:pt>
                <c:pt idx="22">
                  <c:v>44734.326388888891</c:v>
                </c:pt>
                <c:pt idx="23">
                  <c:v>44734.329861111109</c:v>
                </c:pt>
                <c:pt idx="24">
                  <c:v>44734.333333333336</c:v>
                </c:pt>
                <c:pt idx="25">
                  <c:v>44734.336805555555</c:v>
                </c:pt>
                <c:pt idx="26">
                  <c:v>44734.340277777781</c:v>
                </c:pt>
                <c:pt idx="27">
                  <c:v>44734.34375</c:v>
                </c:pt>
                <c:pt idx="28">
                  <c:v>44734.347222222219</c:v>
                </c:pt>
                <c:pt idx="29">
                  <c:v>44734.350694444445</c:v>
                </c:pt>
                <c:pt idx="30">
                  <c:v>44734.354166666664</c:v>
                </c:pt>
                <c:pt idx="31">
                  <c:v>44734.357638888891</c:v>
                </c:pt>
                <c:pt idx="32">
                  <c:v>44734.361111111109</c:v>
                </c:pt>
                <c:pt idx="33">
                  <c:v>44734.364583333336</c:v>
                </c:pt>
                <c:pt idx="34">
                  <c:v>44734.368055555555</c:v>
                </c:pt>
                <c:pt idx="35">
                  <c:v>44734.371527777781</c:v>
                </c:pt>
                <c:pt idx="36">
                  <c:v>44734.375</c:v>
                </c:pt>
                <c:pt idx="37">
                  <c:v>44734.378472222219</c:v>
                </c:pt>
                <c:pt idx="38">
                  <c:v>44734.381944444445</c:v>
                </c:pt>
                <c:pt idx="39">
                  <c:v>44734.385416666664</c:v>
                </c:pt>
                <c:pt idx="40">
                  <c:v>44734.388888888891</c:v>
                </c:pt>
                <c:pt idx="41">
                  <c:v>44734.392361111109</c:v>
                </c:pt>
                <c:pt idx="42">
                  <c:v>44734.395833333336</c:v>
                </c:pt>
                <c:pt idx="43">
                  <c:v>44734.399305555555</c:v>
                </c:pt>
                <c:pt idx="44">
                  <c:v>44734.402777777781</c:v>
                </c:pt>
                <c:pt idx="45">
                  <c:v>44734.40625</c:v>
                </c:pt>
                <c:pt idx="46">
                  <c:v>44734.409722222219</c:v>
                </c:pt>
                <c:pt idx="47">
                  <c:v>44734.413194444445</c:v>
                </c:pt>
                <c:pt idx="48">
                  <c:v>44734.416666666664</c:v>
                </c:pt>
                <c:pt idx="49">
                  <c:v>44734.420138888891</c:v>
                </c:pt>
                <c:pt idx="50">
                  <c:v>44734.423611111109</c:v>
                </c:pt>
                <c:pt idx="51">
                  <c:v>44734.427083333336</c:v>
                </c:pt>
                <c:pt idx="52">
                  <c:v>44734.430555555555</c:v>
                </c:pt>
                <c:pt idx="53">
                  <c:v>44734.434027777781</c:v>
                </c:pt>
                <c:pt idx="54">
                  <c:v>44734.4375</c:v>
                </c:pt>
                <c:pt idx="55">
                  <c:v>44734.440972222219</c:v>
                </c:pt>
                <c:pt idx="56">
                  <c:v>44734.444444444445</c:v>
                </c:pt>
                <c:pt idx="57">
                  <c:v>44734.447916666664</c:v>
                </c:pt>
                <c:pt idx="58">
                  <c:v>44734.451388888891</c:v>
                </c:pt>
                <c:pt idx="59">
                  <c:v>44734.454861111109</c:v>
                </c:pt>
                <c:pt idx="60">
                  <c:v>44734.458333333336</c:v>
                </c:pt>
                <c:pt idx="61">
                  <c:v>44734.461805555555</c:v>
                </c:pt>
                <c:pt idx="62">
                  <c:v>44734.465277777781</c:v>
                </c:pt>
                <c:pt idx="63">
                  <c:v>44734.46875</c:v>
                </c:pt>
                <c:pt idx="64">
                  <c:v>44734.472222222219</c:v>
                </c:pt>
                <c:pt idx="65">
                  <c:v>44734.475694444445</c:v>
                </c:pt>
                <c:pt idx="66">
                  <c:v>44734.479166666664</c:v>
                </c:pt>
                <c:pt idx="67">
                  <c:v>44734.482638888891</c:v>
                </c:pt>
                <c:pt idx="68">
                  <c:v>44734.486111111109</c:v>
                </c:pt>
                <c:pt idx="69">
                  <c:v>44734.489583333336</c:v>
                </c:pt>
                <c:pt idx="70">
                  <c:v>44734.493055555555</c:v>
                </c:pt>
                <c:pt idx="71">
                  <c:v>44734.496527777781</c:v>
                </c:pt>
                <c:pt idx="72">
                  <c:v>44734.5</c:v>
                </c:pt>
                <c:pt idx="73">
                  <c:v>44734.503472222219</c:v>
                </c:pt>
                <c:pt idx="74">
                  <c:v>44734.506944444445</c:v>
                </c:pt>
                <c:pt idx="75">
                  <c:v>44734.510416666664</c:v>
                </c:pt>
                <c:pt idx="76">
                  <c:v>44734.513888888891</c:v>
                </c:pt>
                <c:pt idx="77">
                  <c:v>44734.517361111109</c:v>
                </c:pt>
                <c:pt idx="78">
                  <c:v>44734.520833333336</c:v>
                </c:pt>
                <c:pt idx="79">
                  <c:v>44734.524305555555</c:v>
                </c:pt>
                <c:pt idx="80">
                  <c:v>44734.527777777781</c:v>
                </c:pt>
                <c:pt idx="81">
                  <c:v>44734.53125</c:v>
                </c:pt>
                <c:pt idx="82">
                  <c:v>44734.534722222219</c:v>
                </c:pt>
                <c:pt idx="83">
                  <c:v>44734.538194444445</c:v>
                </c:pt>
                <c:pt idx="84">
                  <c:v>44734.541666666664</c:v>
                </c:pt>
                <c:pt idx="85">
                  <c:v>44734.545138888891</c:v>
                </c:pt>
                <c:pt idx="86">
                  <c:v>44734.548611111109</c:v>
                </c:pt>
                <c:pt idx="87">
                  <c:v>44734.552083333336</c:v>
                </c:pt>
                <c:pt idx="88">
                  <c:v>44734.555555555555</c:v>
                </c:pt>
                <c:pt idx="89">
                  <c:v>44734.559027777781</c:v>
                </c:pt>
                <c:pt idx="90">
                  <c:v>44734.5625</c:v>
                </c:pt>
                <c:pt idx="91">
                  <c:v>44734.565972222219</c:v>
                </c:pt>
                <c:pt idx="92">
                  <c:v>44734.569444444445</c:v>
                </c:pt>
                <c:pt idx="93">
                  <c:v>44734.572916666664</c:v>
                </c:pt>
                <c:pt idx="94">
                  <c:v>44734.576388888891</c:v>
                </c:pt>
                <c:pt idx="95">
                  <c:v>44734.579861111109</c:v>
                </c:pt>
                <c:pt idx="96">
                  <c:v>44734.583333333336</c:v>
                </c:pt>
                <c:pt idx="97">
                  <c:v>44734.586805555555</c:v>
                </c:pt>
                <c:pt idx="98">
                  <c:v>44734.590277777781</c:v>
                </c:pt>
                <c:pt idx="99">
                  <c:v>44734.59375</c:v>
                </c:pt>
                <c:pt idx="100">
                  <c:v>44734.597222222219</c:v>
                </c:pt>
                <c:pt idx="101">
                  <c:v>44734.600694444445</c:v>
                </c:pt>
                <c:pt idx="102">
                  <c:v>44734.604166666664</c:v>
                </c:pt>
                <c:pt idx="103">
                  <c:v>44734.607638888891</c:v>
                </c:pt>
                <c:pt idx="104">
                  <c:v>44734.611111111109</c:v>
                </c:pt>
                <c:pt idx="105">
                  <c:v>44734.614583333336</c:v>
                </c:pt>
                <c:pt idx="106">
                  <c:v>44734.618055555555</c:v>
                </c:pt>
                <c:pt idx="107">
                  <c:v>44734.621527777781</c:v>
                </c:pt>
                <c:pt idx="108">
                  <c:v>44734.625</c:v>
                </c:pt>
                <c:pt idx="109">
                  <c:v>44734.628472222219</c:v>
                </c:pt>
                <c:pt idx="110">
                  <c:v>44734.631944444445</c:v>
                </c:pt>
                <c:pt idx="111">
                  <c:v>44734.635416666664</c:v>
                </c:pt>
                <c:pt idx="112">
                  <c:v>44734.638888888891</c:v>
                </c:pt>
                <c:pt idx="113">
                  <c:v>44734.642361111109</c:v>
                </c:pt>
                <c:pt idx="114">
                  <c:v>44734.645833333336</c:v>
                </c:pt>
                <c:pt idx="115">
                  <c:v>44734.649305555555</c:v>
                </c:pt>
                <c:pt idx="116">
                  <c:v>44734.652777777781</c:v>
                </c:pt>
                <c:pt idx="117">
                  <c:v>44734.65625</c:v>
                </c:pt>
                <c:pt idx="118">
                  <c:v>44734.659722222219</c:v>
                </c:pt>
                <c:pt idx="119">
                  <c:v>44734.663194444445</c:v>
                </c:pt>
                <c:pt idx="120">
                  <c:v>44734.666666666664</c:v>
                </c:pt>
                <c:pt idx="121">
                  <c:v>44734.670138888891</c:v>
                </c:pt>
                <c:pt idx="122">
                  <c:v>44734.673611111109</c:v>
                </c:pt>
                <c:pt idx="123">
                  <c:v>44734.677083333336</c:v>
                </c:pt>
                <c:pt idx="124">
                  <c:v>44734.680555555555</c:v>
                </c:pt>
                <c:pt idx="125">
                  <c:v>44734.684027777781</c:v>
                </c:pt>
                <c:pt idx="126">
                  <c:v>44734.6875</c:v>
                </c:pt>
                <c:pt idx="127">
                  <c:v>44734.690972222219</c:v>
                </c:pt>
                <c:pt idx="128">
                  <c:v>44734.694444444445</c:v>
                </c:pt>
                <c:pt idx="129">
                  <c:v>44734.697916666664</c:v>
                </c:pt>
                <c:pt idx="130">
                  <c:v>44734.701388888891</c:v>
                </c:pt>
                <c:pt idx="131">
                  <c:v>44734.704861111109</c:v>
                </c:pt>
                <c:pt idx="132">
                  <c:v>44734.708333333336</c:v>
                </c:pt>
                <c:pt idx="133">
                  <c:v>44734.711805555555</c:v>
                </c:pt>
                <c:pt idx="134">
                  <c:v>44734.715277777781</c:v>
                </c:pt>
                <c:pt idx="135">
                  <c:v>44734.71875</c:v>
                </c:pt>
                <c:pt idx="136">
                  <c:v>44734.722222222219</c:v>
                </c:pt>
                <c:pt idx="137">
                  <c:v>44734.725694444445</c:v>
                </c:pt>
                <c:pt idx="138">
                  <c:v>44734.729166666664</c:v>
                </c:pt>
                <c:pt idx="139">
                  <c:v>44734.732638888891</c:v>
                </c:pt>
                <c:pt idx="140">
                  <c:v>44734.736111111109</c:v>
                </c:pt>
                <c:pt idx="141">
                  <c:v>44734.739583333336</c:v>
                </c:pt>
                <c:pt idx="142">
                  <c:v>44734.743055555555</c:v>
                </c:pt>
                <c:pt idx="143">
                  <c:v>44734.746527777781</c:v>
                </c:pt>
                <c:pt idx="144">
                  <c:v>44734.75</c:v>
                </c:pt>
              </c:numCache>
            </c:numRef>
          </c:xVal>
          <c:yVal>
            <c:numRef>
              <c:f>Simulation_June!$CI$3:$CI$148</c:f>
              <c:numCache>
                <c:formatCode>0.00</c:formatCode>
                <c:ptCount val="146"/>
                <c:pt idx="0">
                  <c:v>2.2141839999999999</c:v>
                </c:pt>
                <c:pt idx="1">
                  <c:v>2.8598839999999996</c:v>
                </c:pt>
                <c:pt idx="2">
                  <c:v>1.71613999999999</c:v>
                </c:pt>
                <c:pt idx="3">
                  <c:v>1.62397199999999</c:v>
                </c:pt>
                <c:pt idx="4">
                  <c:v>1.5243320000000009</c:v>
                </c:pt>
                <c:pt idx="5">
                  <c:v>1.4636959999999901</c:v>
                </c:pt>
                <c:pt idx="6">
                  <c:v>8.8228204705882334</c:v>
                </c:pt>
                <c:pt idx="7">
                  <c:v>8.7947004705882339</c:v>
                </c:pt>
                <c:pt idx="8">
                  <c:v>9.6977964705882354</c:v>
                </c:pt>
                <c:pt idx="9">
                  <c:v>9.4805804705882242</c:v>
                </c:pt>
                <c:pt idx="10">
                  <c:v>9.8631564705882351</c:v>
                </c:pt>
                <c:pt idx="11">
                  <c:v>9.7194404705882356</c:v>
                </c:pt>
                <c:pt idx="12">
                  <c:v>19.280840941176461</c:v>
                </c:pt>
                <c:pt idx="13">
                  <c:v>24.71860894117647</c:v>
                </c:pt>
                <c:pt idx="14">
                  <c:v>24.65364494117647</c:v>
                </c:pt>
                <c:pt idx="15">
                  <c:v>23.309644941176469</c:v>
                </c:pt>
                <c:pt idx="16">
                  <c:v>20.981372941176467</c:v>
                </c:pt>
                <c:pt idx="17">
                  <c:v>21.80358094117647</c:v>
                </c:pt>
                <c:pt idx="18">
                  <c:v>23.286892941176468</c:v>
                </c:pt>
                <c:pt idx="19">
                  <c:v>22.441020941176369</c:v>
                </c:pt>
                <c:pt idx="20">
                  <c:v>21.705300941176368</c:v>
                </c:pt>
                <c:pt idx="21">
                  <c:v>29.172673411764702</c:v>
                </c:pt>
                <c:pt idx="22">
                  <c:v>30.5393254117647</c:v>
                </c:pt>
                <c:pt idx="23">
                  <c:v>30.691405411764705</c:v>
                </c:pt>
                <c:pt idx="24">
                  <c:v>30.669821411764701</c:v>
                </c:pt>
                <c:pt idx="25">
                  <c:v>26.687969411764708</c:v>
                </c:pt>
                <c:pt idx="26">
                  <c:v>29.035049411764604</c:v>
                </c:pt>
                <c:pt idx="27">
                  <c:v>28.983341411764702</c:v>
                </c:pt>
                <c:pt idx="28">
                  <c:v>26.975409411764709</c:v>
                </c:pt>
                <c:pt idx="29">
                  <c:v>25.094733411764707</c:v>
                </c:pt>
                <c:pt idx="30">
                  <c:v>24.569953411764708</c:v>
                </c:pt>
                <c:pt idx="31">
                  <c:v>23.907753411764705</c:v>
                </c:pt>
                <c:pt idx="32">
                  <c:v>24.349829411764606</c:v>
                </c:pt>
                <c:pt idx="33">
                  <c:v>23.9373534117647</c:v>
                </c:pt>
                <c:pt idx="34">
                  <c:v>22.222153411764701</c:v>
                </c:pt>
                <c:pt idx="35">
                  <c:v>22.376609411764704</c:v>
                </c:pt>
                <c:pt idx="36">
                  <c:v>22.767681411764706</c:v>
                </c:pt>
                <c:pt idx="37">
                  <c:v>23.237949411764603</c:v>
                </c:pt>
                <c:pt idx="38">
                  <c:v>23.152197411764604</c:v>
                </c:pt>
                <c:pt idx="39">
                  <c:v>21.496757411764701</c:v>
                </c:pt>
                <c:pt idx="40">
                  <c:v>20.626669411764603</c:v>
                </c:pt>
                <c:pt idx="41">
                  <c:v>20.550541411764701</c:v>
                </c:pt>
                <c:pt idx="42">
                  <c:v>21.567585411764703</c:v>
                </c:pt>
                <c:pt idx="43">
                  <c:v>22.280365411764706</c:v>
                </c:pt>
                <c:pt idx="44">
                  <c:v>18.031709411764602</c:v>
                </c:pt>
                <c:pt idx="45">
                  <c:v>18.8679094117646</c:v>
                </c:pt>
                <c:pt idx="46">
                  <c:v>19.523701411764804</c:v>
                </c:pt>
                <c:pt idx="47">
                  <c:v>19.101321411764705</c:v>
                </c:pt>
                <c:pt idx="48">
                  <c:v>19.232349411764705</c:v>
                </c:pt>
                <c:pt idx="49">
                  <c:v>18.2813414117647</c:v>
                </c:pt>
                <c:pt idx="50">
                  <c:v>16.848153411764702</c:v>
                </c:pt>
                <c:pt idx="51">
                  <c:v>16.100345411764604</c:v>
                </c:pt>
                <c:pt idx="52">
                  <c:v>16.005741411764699</c:v>
                </c:pt>
                <c:pt idx="53">
                  <c:v>15.487845411764706</c:v>
                </c:pt>
                <c:pt idx="54">
                  <c:v>16.972601411764703</c:v>
                </c:pt>
                <c:pt idx="55">
                  <c:v>15.170657411764708</c:v>
                </c:pt>
                <c:pt idx="56">
                  <c:v>14.755653411764705</c:v>
                </c:pt>
                <c:pt idx="57">
                  <c:v>15.288877411764705</c:v>
                </c:pt>
                <c:pt idx="58">
                  <c:v>14.491385411764703</c:v>
                </c:pt>
                <c:pt idx="59">
                  <c:v>15.521741411764708</c:v>
                </c:pt>
                <c:pt idx="60">
                  <c:v>13.390529411764707</c:v>
                </c:pt>
                <c:pt idx="61">
                  <c:v>13.128193411764702</c:v>
                </c:pt>
                <c:pt idx="62">
                  <c:v>13.116921411764704</c:v>
                </c:pt>
                <c:pt idx="63">
                  <c:v>12.914005411764602</c:v>
                </c:pt>
                <c:pt idx="64">
                  <c:v>13.821237411764706</c:v>
                </c:pt>
                <c:pt idx="65">
                  <c:v>13.098765411764706</c:v>
                </c:pt>
                <c:pt idx="66">
                  <c:v>4.5680289411764718</c:v>
                </c:pt>
                <c:pt idx="67">
                  <c:v>3.6805969411763719</c:v>
                </c:pt>
                <c:pt idx="68">
                  <c:v>3.1649889411763681</c:v>
                </c:pt>
                <c:pt idx="69">
                  <c:v>3.2963369411764702</c:v>
                </c:pt>
                <c:pt idx="70">
                  <c:v>3.6044849411764694</c:v>
                </c:pt>
                <c:pt idx="71">
                  <c:v>3.4693769411764706</c:v>
                </c:pt>
                <c:pt idx="72">
                  <c:v>-3.7860875294117662</c:v>
                </c:pt>
                <c:pt idx="73">
                  <c:v>-3.9055475294117628</c:v>
                </c:pt>
                <c:pt idx="74">
                  <c:v>-4.1315835294117633</c:v>
                </c:pt>
                <c:pt idx="75">
                  <c:v>-3.6263795294118637</c:v>
                </c:pt>
                <c:pt idx="76">
                  <c:v>-3.4052795294118638</c:v>
                </c:pt>
                <c:pt idx="77">
                  <c:v>-3.6703475294117673</c:v>
                </c:pt>
                <c:pt idx="78">
                  <c:v>-1.4188475294117637</c:v>
                </c:pt>
                <c:pt idx="79">
                  <c:v>-2.6532395294117634</c:v>
                </c:pt>
                <c:pt idx="80">
                  <c:v>-4.8586915294117645</c:v>
                </c:pt>
                <c:pt idx="81">
                  <c:v>-5.5610355294118676</c:v>
                </c:pt>
                <c:pt idx="82">
                  <c:v>-6.1659595294117651</c:v>
                </c:pt>
                <c:pt idx="83">
                  <c:v>-6.3582035294117638</c:v>
                </c:pt>
                <c:pt idx="84">
                  <c:v>-6.190791529411765</c:v>
                </c:pt>
                <c:pt idx="85">
                  <c:v>-4.9034955294117673</c:v>
                </c:pt>
                <c:pt idx="86">
                  <c:v>-5.4513875294117646</c:v>
                </c:pt>
                <c:pt idx="87">
                  <c:v>-5.284895529411763</c:v>
                </c:pt>
                <c:pt idx="88">
                  <c:v>-5.0850155294117627</c:v>
                </c:pt>
                <c:pt idx="89">
                  <c:v>-4.9237435294117624</c:v>
                </c:pt>
                <c:pt idx="90">
                  <c:v>-5.2851155294117653</c:v>
                </c:pt>
                <c:pt idx="91">
                  <c:v>-5.6468475294117653</c:v>
                </c:pt>
                <c:pt idx="92">
                  <c:v>-5.6261395294117627</c:v>
                </c:pt>
                <c:pt idx="93">
                  <c:v>-5.5389675294118668</c:v>
                </c:pt>
                <c:pt idx="94">
                  <c:v>-5.5755195294117676</c:v>
                </c:pt>
                <c:pt idx="95">
                  <c:v>-4.5513395294117664</c:v>
                </c:pt>
                <c:pt idx="96">
                  <c:v>-4.9898035294117662</c:v>
                </c:pt>
                <c:pt idx="97">
                  <c:v>-4.8908715294118643</c:v>
                </c:pt>
                <c:pt idx="98">
                  <c:v>-4.8079275294118666</c:v>
                </c:pt>
                <c:pt idx="99">
                  <c:v>-5.1323155294117662</c:v>
                </c:pt>
                <c:pt idx="100">
                  <c:v>-5.0969115294118659</c:v>
                </c:pt>
                <c:pt idx="101">
                  <c:v>-4.7171475294117649</c:v>
                </c:pt>
                <c:pt idx="102">
                  <c:v>-4.7413835294117632</c:v>
                </c:pt>
                <c:pt idx="103">
                  <c:v>-4.7401635294117632</c:v>
                </c:pt>
                <c:pt idx="104">
                  <c:v>-4.6842755294117637</c:v>
                </c:pt>
                <c:pt idx="105">
                  <c:v>-4.7508035294117654</c:v>
                </c:pt>
                <c:pt idx="106">
                  <c:v>-4.7235315294117655</c:v>
                </c:pt>
                <c:pt idx="107">
                  <c:v>-4.0968995294117647</c:v>
                </c:pt>
                <c:pt idx="108">
                  <c:v>-3.2332075294117644</c:v>
                </c:pt>
                <c:pt idx="109">
                  <c:v>-1.4742915294117651</c:v>
                </c:pt>
                <c:pt idx="110">
                  <c:v>-2.8143995294117659</c:v>
                </c:pt>
                <c:pt idx="111">
                  <c:v>-3.4864035294117635</c:v>
                </c:pt>
                <c:pt idx="112">
                  <c:v>-3.1210315294117663</c:v>
                </c:pt>
                <c:pt idx="113">
                  <c:v>-2.9701035294117659</c:v>
                </c:pt>
                <c:pt idx="114">
                  <c:v>-2.7551995294117653</c:v>
                </c:pt>
                <c:pt idx="115">
                  <c:v>-2.2954155294118657</c:v>
                </c:pt>
                <c:pt idx="116">
                  <c:v>-2.0543835294117656</c:v>
                </c:pt>
                <c:pt idx="117">
                  <c:v>-2.0336195294117623</c:v>
                </c:pt>
                <c:pt idx="118">
                  <c:v>-9.1657519999999977</c:v>
                </c:pt>
                <c:pt idx="119">
                  <c:v>-9.0141039999999997</c:v>
                </c:pt>
                <c:pt idx="120">
                  <c:v>-8.9349080000000001</c:v>
                </c:pt>
                <c:pt idx="121">
                  <c:v>-8.6302079999999997</c:v>
                </c:pt>
                <c:pt idx="122">
                  <c:v>-8.4113640000000007</c:v>
                </c:pt>
                <c:pt idx="123">
                  <c:v>-8.5756399999999999</c:v>
                </c:pt>
                <c:pt idx="124">
                  <c:v>-7.8273159999999979</c:v>
                </c:pt>
                <c:pt idx="125">
                  <c:v>-7.1154519999999994</c:v>
                </c:pt>
                <c:pt idx="126">
                  <c:v>-6.8554719999999989</c:v>
                </c:pt>
                <c:pt idx="127">
                  <c:v>-7.9372360000000022</c:v>
                </c:pt>
                <c:pt idx="128">
                  <c:v>-9.2397920000000013</c:v>
                </c:pt>
                <c:pt idx="129">
                  <c:v>-9.4640400000000007</c:v>
                </c:pt>
                <c:pt idx="130">
                  <c:v>-9.3370960000000078</c:v>
                </c:pt>
                <c:pt idx="131">
                  <c:v>-8.9208039999999986</c:v>
                </c:pt>
                <c:pt idx="132">
                  <c:v>-13.80500000000001</c:v>
                </c:pt>
                <c:pt idx="133">
                  <c:v>-14.169483999999999</c:v>
                </c:pt>
                <c:pt idx="134">
                  <c:v>-13.445232000000001</c:v>
                </c:pt>
                <c:pt idx="135">
                  <c:v>-12.795548</c:v>
                </c:pt>
                <c:pt idx="136">
                  <c:v>-12.831636</c:v>
                </c:pt>
                <c:pt idx="137">
                  <c:v>-11.645747999999999</c:v>
                </c:pt>
                <c:pt idx="138">
                  <c:v>-12.365563999999999</c:v>
                </c:pt>
                <c:pt idx="139">
                  <c:v>-11.283248000000009</c:v>
                </c:pt>
                <c:pt idx="140">
                  <c:v>-11.069760000000009</c:v>
                </c:pt>
                <c:pt idx="141">
                  <c:v>-11.325696000000001</c:v>
                </c:pt>
                <c:pt idx="142">
                  <c:v>-10.148232</c:v>
                </c:pt>
                <c:pt idx="143">
                  <c:v>-10.183776</c:v>
                </c:pt>
                <c:pt idx="144">
                  <c:v>-8.5450560000000007</c:v>
                </c:pt>
                <c:pt idx="145">
                  <c:v>0</c:v>
                </c:pt>
              </c:numCache>
            </c:numRef>
          </c:yVal>
          <c:smooth val="0"/>
          <c:extLst>
            <c:ext xmlns:c16="http://schemas.microsoft.com/office/drawing/2014/chart" uri="{C3380CC4-5D6E-409C-BE32-E72D297353CC}">
              <c16:uniqueId val="{00000000-A6ED-4A50-9E93-704E39B9D375}"/>
            </c:ext>
          </c:extLst>
        </c:ser>
        <c:ser>
          <c:idx val="0"/>
          <c:order val="1"/>
          <c:tx>
            <c:v>Controlled (OF2)</c:v>
          </c:tx>
          <c:marker>
            <c:symbol val="none"/>
          </c:marker>
          <c:xVal>
            <c:numRef>
              <c:f>Simulation_June!$A$3:$A$147</c:f>
              <c:numCache>
                <c:formatCode>m/d/yyyy\ h:mm</c:formatCode>
                <c:ptCount val="145"/>
                <c:pt idx="0">
                  <c:v>44734.25</c:v>
                </c:pt>
                <c:pt idx="1">
                  <c:v>44734.253472222219</c:v>
                </c:pt>
                <c:pt idx="2">
                  <c:v>44734.256944444445</c:v>
                </c:pt>
                <c:pt idx="3">
                  <c:v>44734.260416666664</c:v>
                </c:pt>
                <c:pt idx="4">
                  <c:v>44734.263888888891</c:v>
                </c:pt>
                <c:pt idx="5">
                  <c:v>44734.267361111109</c:v>
                </c:pt>
                <c:pt idx="6">
                  <c:v>44734.270833333336</c:v>
                </c:pt>
                <c:pt idx="7">
                  <c:v>44734.274305555555</c:v>
                </c:pt>
                <c:pt idx="8">
                  <c:v>44734.277777777781</c:v>
                </c:pt>
                <c:pt idx="9">
                  <c:v>44734.28125</c:v>
                </c:pt>
                <c:pt idx="10">
                  <c:v>44734.284722222219</c:v>
                </c:pt>
                <c:pt idx="11">
                  <c:v>44734.288194444445</c:v>
                </c:pt>
                <c:pt idx="12">
                  <c:v>44734.291666666664</c:v>
                </c:pt>
                <c:pt idx="13">
                  <c:v>44734.295138888891</c:v>
                </c:pt>
                <c:pt idx="14">
                  <c:v>44734.298611111109</c:v>
                </c:pt>
                <c:pt idx="15">
                  <c:v>44734.302083333336</c:v>
                </c:pt>
                <c:pt idx="16">
                  <c:v>44734.305555555555</c:v>
                </c:pt>
                <c:pt idx="17">
                  <c:v>44734.309027777781</c:v>
                </c:pt>
                <c:pt idx="18">
                  <c:v>44734.3125</c:v>
                </c:pt>
                <c:pt idx="19">
                  <c:v>44734.315972222219</c:v>
                </c:pt>
                <c:pt idx="20">
                  <c:v>44734.319444444445</c:v>
                </c:pt>
                <c:pt idx="21">
                  <c:v>44734.322916666664</c:v>
                </c:pt>
                <c:pt idx="22">
                  <c:v>44734.326388888891</c:v>
                </c:pt>
                <c:pt idx="23">
                  <c:v>44734.329861111109</c:v>
                </c:pt>
                <c:pt idx="24">
                  <c:v>44734.333333333336</c:v>
                </c:pt>
                <c:pt idx="25">
                  <c:v>44734.336805555555</c:v>
                </c:pt>
                <c:pt idx="26">
                  <c:v>44734.340277777781</c:v>
                </c:pt>
                <c:pt idx="27">
                  <c:v>44734.34375</c:v>
                </c:pt>
                <c:pt idx="28">
                  <c:v>44734.347222222219</c:v>
                </c:pt>
                <c:pt idx="29">
                  <c:v>44734.350694444445</c:v>
                </c:pt>
                <c:pt idx="30">
                  <c:v>44734.354166666664</c:v>
                </c:pt>
                <c:pt idx="31">
                  <c:v>44734.357638888891</c:v>
                </c:pt>
                <c:pt idx="32">
                  <c:v>44734.361111111109</c:v>
                </c:pt>
                <c:pt idx="33">
                  <c:v>44734.364583333336</c:v>
                </c:pt>
                <c:pt idx="34">
                  <c:v>44734.368055555555</c:v>
                </c:pt>
                <c:pt idx="35">
                  <c:v>44734.371527777781</c:v>
                </c:pt>
                <c:pt idx="36">
                  <c:v>44734.375</c:v>
                </c:pt>
                <c:pt idx="37">
                  <c:v>44734.378472222219</c:v>
                </c:pt>
                <c:pt idx="38">
                  <c:v>44734.381944444445</c:v>
                </c:pt>
                <c:pt idx="39">
                  <c:v>44734.385416666664</c:v>
                </c:pt>
                <c:pt idx="40">
                  <c:v>44734.388888888891</c:v>
                </c:pt>
                <c:pt idx="41">
                  <c:v>44734.392361111109</c:v>
                </c:pt>
                <c:pt idx="42">
                  <c:v>44734.395833333336</c:v>
                </c:pt>
                <c:pt idx="43">
                  <c:v>44734.399305555555</c:v>
                </c:pt>
                <c:pt idx="44">
                  <c:v>44734.402777777781</c:v>
                </c:pt>
                <c:pt idx="45">
                  <c:v>44734.40625</c:v>
                </c:pt>
                <c:pt idx="46">
                  <c:v>44734.409722222219</c:v>
                </c:pt>
                <c:pt idx="47">
                  <c:v>44734.413194444445</c:v>
                </c:pt>
                <c:pt idx="48">
                  <c:v>44734.416666666664</c:v>
                </c:pt>
                <c:pt idx="49">
                  <c:v>44734.420138888891</c:v>
                </c:pt>
                <c:pt idx="50">
                  <c:v>44734.423611111109</c:v>
                </c:pt>
                <c:pt idx="51">
                  <c:v>44734.427083333336</c:v>
                </c:pt>
                <c:pt idx="52">
                  <c:v>44734.430555555555</c:v>
                </c:pt>
                <c:pt idx="53">
                  <c:v>44734.434027777781</c:v>
                </c:pt>
                <c:pt idx="54">
                  <c:v>44734.4375</c:v>
                </c:pt>
                <c:pt idx="55">
                  <c:v>44734.440972222219</c:v>
                </c:pt>
                <c:pt idx="56">
                  <c:v>44734.444444444445</c:v>
                </c:pt>
                <c:pt idx="57">
                  <c:v>44734.447916666664</c:v>
                </c:pt>
                <c:pt idx="58">
                  <c:v>44734.451388888891</c:v>
                </c:pt>
                <c:pt idx="59">
                  <c:v>44734.454861111109</c:v>
                </c:pt>
                <c:pt idx="60">
                  <c:v>44734.458333333336</c:v>
                </c:pt>
                <c:pt idx="61">
                  <c:v>44734.461805555555</c:v>
                </c:pt>
                <c:pt idx="62">
                  <c:v>44734.465277777781</c:v>
                </c:pt>
                <c:pt idx="63">
                  <c:v>44734.46875</c:v>
                </c:pt>
                <c:pt idx="64">
                  <c:v>44734.472222222219</c:v>
                </c:pt>
                <c:pt idx="65">
                  <c:v>44734.475694444445</c:v>
                </c:pt>
                <c:pt idx="66">
                  <c:v>44734.479166666664</c:v>
                </c:pt>
                <c:pt idx="67">
                  <c:v>44734.482638888891</c:v>
                </c:pt>
                <c:pt idx="68">
                  <c:v>44734.486111111109</c:v>
                </c:pt>
                <c:pt idx="69">
                  <c:v>44734.489583333336</c:v>
                </c:pt>
                <c:pt idx="70">
                  <c:v>44734.493055555555</c:v>
                </c:pt>
                <c:pt idx="71">
                  <c:v>44734.496527777781</c:v>
                </c:pt>
                <c:pt idx="72">
                  <c:v>44734.5</c:v>
                </c:pt>
                <c:pt idx="73">
                  <c:v>44734.503472222219</c:v>
                </c:pt>
                <c:pt idx="74">
                  <c:v>44734.506944444445</c:v>
                </c:pt>
                <c:pt idx="75">
                  <c:v>44734.510416666664</c:v>
                </c:pt>
                <c:pt idx="76">
                  <c:v>44734.513888888891</c:v>
                </c:pt>
                <c:pt idx="77">
                  <c:v>44734.517361111109</c:v>
                </c:pt>
                <c:pt idx="78">
                  <c:v>44734.520833333336</c:v>
                </c:pt>
                <c:pt idx="79">
                  <c:v>44734.524305555555</c:v>
                </c:pt>
                <c:pt idx="80">
                  <c:v>44734.527777777781</c:v>
                </c:pt>
                <c:pt idx="81">
                  <c:v>44734.53125</c:v>
                </c:pt>
                <c:pt idx="82">
                  <c:v>44734.534722222219</c:v>
                </c:pt>
                <c:pt idx="83">
                  <c:v>44734.538194444445</c:v>
                </c:pt>
                <c:pt idx="84">
                  <c:v>44734.541666666664</c:v>
                </c:pt>
                <c:pt idx="85">
                  <c:v>44734.545138888891</c:v>
                </c:pt>
                <c:pt idx="86">
                  <c:v>44734.548611111109</c:v>
                </c:pt>
                <c:pt idx="87">
                  <c:v>44734.552083333336</c:v>
                </c:pt>
                <c:pt idx="88">
                  <c:v>44734.555555555555</c:v>
                </c:pt>
                <c:pt idx="89">
                  <c:v>44734.559027777781</c:v>
                </c:pt>
                <c:pt idx="90">
                  <c:v>44734.5625</c:v>
                </c:pt>
                <c:pt idx="91">
                  <c:v>44734.565972222219</c:v>
                </c:pt>
                <c:pt idx="92">
                  <c:v>44734.569444444445</c:v>
                </c:pt>
                <c:pt idx="93">
                  <c:v>44734.572916666664</c:v>
                </c:pt>
                <c:pt idx="94">
                  <c:v>44734.576388888891</c:v>
                </c:pt>
                <c:pt idx="95">
                  <c:v>44734.579861111109</c:v>
                </c:pt>
                <c:pt idx="96">
                  <c:v>44734.583333333336</c:v>
                </c:pt>
                <c:pt idx="97">
                  <c:v>44734.586805555555</c:v>
                </c:pt>
                <c:pt idx="98">
                  <c:v>44734.590277777781</c:v>
                </c:pt>
                <c:pt idx="99">
                  <c:v>44734.59375</c:v>
                </c:pt>
                <c:pt idx="100">
                  <c:v>44734.597222222219</c:v>
                </c:pt>
                <c:pt idx="101">
                  <c:v>44734.600694444445</c:v>
                </c:pt>
                <c:pt idx="102">
                  <c:v>44734.604166666664</c:v>
                </c:pt>
                <c:pt idx="103">
                  <c:v>44734.607638888891</c:v>
                </c:pt>
                <c:pt idx="104">
                  <c:v>44734.611111111109</c:v>
                </c:pt>
                <c:pt idx="105">
                  <c:v>44734.614583333336</c:v>
                </c:pt>
                <c:pt idx="106">
                  <c:v>44734.618055555555</c:v>
                </c:pt>
                <c:pt idx="107">
                  <c:v>44734.621527777781</c:v>
                </c:pt>
                <c:pt idx="108">
                  <c:v>44734.625</c:v>
                </c:pt>
                <c:pt idx="109">
                  <c:v>44734.628472222219</c:v>
                </c:pt>
                <c:pt idx="110">
                  <c:v>44734.631944444445</c:v>
                </c:pt>
                <c:pt idx="111">
                  <c:v>44734.635416666664</c:v>
                </c:pt>
                <c:pt idx="112">
                  <c:v>44734.638888888891</c:v>
                </c:pt>
                <c:pt idx="113">
                  <c:v>44734.642361111109</c:v>
                </c:pt>
                <c:pt idx="114">
                  <c:v>44734.645833333336</c:v>
                </c:pt>
                <c:pt idx="115">
                  <c:v>44734.649305555555</c:v>
                </c:pt>
                <c:pt idx="116">
                  <c:v>44734.652777777781</c:v>
                </c:pt>
                <c:pt idx="117">
                  <c:v>44734.65625</c:v>
                </c:pt>
                <c:pt idx="118">
                  <c:v>44734.659722222219</c:v>
                </c:pt>
                <c:pt idx="119">
                  <c:v>44734.663194444445</c:v>
                </c:pt>
                <c:pt idx="120">
                  <c:v>44734.666666666664</c:v>
                </c:pt>
                <c:pt idx="121">
                  <c:v>44734.670138888891</c:v>
                </c:pt>
                <c:pt idx="122">
                  <c:v>44734.673611111109</c:v>
                </c:pt>
                <c:pt idx="123">
                  <c:v>44734.677083333336</c:v>
                </c:pt>
                <c:pt idx="124">
                  <c:v>44734.680555555555</c:v>
                </c:pt>
                <c:pt idx="125">
                  <c:v>44734.684027777781</c:v>
                </c:pt>
                <c:pt idx="126">
                  <c:v>44734.6875</c:v>
                </c:pt>
                <c:pt idx="127">
                  <c:v>44734.690972222219</c:v>
                </c:pt>
                <c:pt idx="128">
                  <c:v>44734.694444444445</c:v>
                </c:pt>
                <c:pt idx="129">
                  <c:v>44734.697916666664</c:v>
                </c:pt>
                <c:pt idx="130">
                  <c:v>44734.701388888891</c:v>
                </c:pt>
                <c:pt idx="131">
                  <c:v>44734.704861111109</c:v>
                </c:pt>
                <c:pt idx="132">
                  <c:v>44734.708333333336</c:v>
                </c:pt>
                <c:pt idx="133">
                  <c:v>44734.711805555555</c:v>
                </c:pt>
                <c:pt idx="134">
                  <c:v>44734.715277777781</c:v>
                </c:pt>
                <c:pt idx="135">
                  <c:v>44734.71875</c:v>
                </c:pt>
                <c:pt idx="136">
                  <c:v>44734.722222222219</c:v>
                </c:pt>
                <c:pt idx="137">
                  <c:v>44734.725694444445</c:v>
                </c:pt>
                <c:pt idx="138">
                  <c:v>44734.729166666664</c:v>
                </c:pt>
                <c:pt idx="139">
                  <c:v>44734.732638888891</c:v>
                </c:pt>
                <c:pt idx="140">
                  <c:v>44734.736111111109</c:v>
                </c:pt>
                <c:pt idx="141">
                  <c:v>44734.739583333336</c:v>
                </c:pt>
                <c:pt idx="142">
                  <c:v>44734.743055555555</c:v>
                </c:pt>
                <c:pt idx="143">
                  <c:v>44734.746527777781</c:v>
                </c:pt>
                <c:pt idx="144">
                  <c:v>44734.75</c:v>
                </c:pt>
              </c:numCache>
            </c:numRef>
          </c:xVal>
          <c:yVal>
            <c:numRef>
              <c:f>Simulation_June!$DF$3:$DF$148</c:f>
              <c:numCache>
                <c:formatCode>0.00</c:formatCode>
                <c:ptCount val="146"/>
                <c:pt idx="0">
                  <c:v>2.2141839999999999</c:v>
                </c:pt>
                <c:pt idx="1">
                  <c:v>2.8598839999999996</c:v>
                </c:pt>
                <c:pt idx="2">
                  <c:v>1.71613999999999</c:v>
                </c:pt>
                <c:pt idx="3">
                  <c:v>1.62397199999999</c:v>
                </c:pt>
                <c:pt idx="4">
                  <c:v>1.5243320000000009</c:v>
                </c:pt>
                <c:pt idx="5">
                  <c:v>1.4636959999999901</c:v>
                </c:pt>
                <c:pt idx="6">
                  <c:v>3.6279969411764701</c:v>
                </c:pt>
                <c:pt idx="7">
                  <c:v>3.5998769411764702</c:v>
                </c:pt>
                <c:pt idx="8">
                  <c:v>4.5029729411764707</c:v>
                </c:pt>
                <c:pt idx="9">
                  <c:v>4.2857569411764604</c:v>
                </c:pt>
                <c:pt idx="10">
                  <c:v>4.6683329411764705</c:v>
                </c:pt>
                <c:pt idx="11">
                  <c:v>4.524616941176471</c:v>
                </c:pt>
                <c:pt idx="12">
                  <c:v>8.8911938823529297</c:v>
                </c:pt>
                <c:pt idx="13">
                  <c:v>14.328961882352939</c:v>
                </c:pt>
                <c:pt idx="14">
                  <c:v>14.263997882352939</c:v>
                </c:pt>
                <c:pt idx="15">
                  <c:v>12.91999788235294</c:v>
                </c:pt>
                <c:pt idx="16">
                  <c:v>10.591725882352941</c:v>
                </c:pt>
                <c:pt idx="17">
                  <c:v>11.413933882352939</c:v>
                </c:pt>
                <c:pt idx="18">
                  <c:v>12.897245882352941</c:v>
                </c:pt>
                <c:pt idx="19">
                  <c:v>12.051373882352843</c:v>
                </c:pt>
                <c:pt idx="20">
                  <c:v>11.315653882352841</c:v>
                </c:pt>
                <c:pt idx="21">
                  <c:v>13.588202823529411</c:v>
                </c:pt>
                <c:pt idx="22">
                  <c:v>14.954854823529409</c:v>
                </c:pt>
                <c:pt idx="23">
                  <c:v>15.106934823529414</c:v>
                </c:pt>
                <c:pt idx="24">
                  <c:v>15.08535082352941</c:v>
                </c:pt>
                <c:pt idx="25">
                  <c:v>11.10349882352941</c:v>
                </c:pt>
                <c:pt idx="26">
                  <c:v>13.450578823529311</c:v>
                </c:pt>
                <c:pt idx="27">
                  <c:v>13.398870823529411</c:v>
                </c:pt>
                <c:pt idx="28">
                  <c:v>11.390938823529412</c:v>
                </c:pt>
                <c:pt idx="29">
                  <c:v>9.5102628235294091</c:v>
                </c:pt>
                <c:pt idx="30">
                  <c:v>8.9854828235294111</c:v>
                </c:pt>
                <c:pt idx="31">
                  <c:v>8.3232828235294143</c:v>
                </c:pt>
                <c:pt idx="32">
                  <c:v>8.7653588235293114</c:v>
                </c:pt>
                <c:pt idx="33">
                  <c:v>8.3528828235294093</c:v>
                </c:pt>
                <c:pt idx="34">
                  <c:v>6.6376828235294099</c:v>
                </c:pt>
                <c:pt idx="35">
                  <c:v>6.7921388235294113</c:v>
                </c:pt>
                <c:pt idx="36">
                  <c:v>8.1257002352941168</c:v>
                </c:pt>
                <c:pt idx="37">
                  <c:v>8.1915141176469586</c:v>
                </c:pt>
                <c:pt idx="38">
                  <c:v>8.1799738823528383</c:v>
                </c:pt>
                <c:pt idx="39">
                  <c:v>7.9456891764705908</c:v>
                </c:pt>
                <c:pt idx="40">
                  <c:v>7.8251399999998981</c:v>
                </c:pt>
                <c:pt idx="41">
                  <c:v>7.8120920000000034</c:v>
                </c:pt>
                <c:pt idx="42">
                  <c:v>7.9571477647058799</c:v>
                </c:pt>
                <c:pt idx="43">
                  <c:v>8.0576807058823512</c:v>
                </c:pt>
                <c:pt idx="44">
                  <c:v>7.4602435294116631</c:v>
                </c:pt>
                <c:pt idx="45">
                  <c:v>7.5765894117646102</c:v>
                </c:pt>
                <c:pt idx="46">
                  <c:v>7.6683720000000974</c:v>
                </c:pt>
                <c:pt idx="47">
                  <c:v>7.6096296470588243</c:v>
                </c:pt>
                <c:pt idx="48">
                  <c:v>8.8427023529411777</c:v>
                </c:pt>
                <c:pt idx="49">
                  <c:v>7.8916943529411725</c:v>
                </c:pt>
                <c:pt idx="50">
                  <c:v>6.4585063529411748</c:v>
                </c:pt>
                <c:pt idx="51">
                  <c:v>5.7106983529410762</c:v>
                </c:pt>
                <c:pt idx="52">
                  <c:v>5.6160943529411718</c:v>
                </c:pt>
                <c:pt idx="53">
                  <c:v>5.0981983529411785</c:v>
                </c:pt>
                <c:pt idx="54">
                  <c:v>6.5829543529411758</c:v>
                </c:pt>
                <c:pt idx="55">
                  <c:v>4.7810103529411734</c:v>
                </c:pt>
                <c:pt idx="56">
                  <c:v>4.3660063529411737</c:v>
                </c:pt>
                <c:pt idx="57">
                  <c:v>4.8992303529411743</c:v>
                </c:pt>
                <c:pt idx="58">
                  <c:v>4.1017383529411759</c:v>
                </c:pt>
                <c:pt idx="59">
                  <c:v>5.1320943529411736</c:v>
                </c:pt>
                <c:pt idx="60">
                  <c:v>2.2810282352941194</c:v>
                </c:pt>
                <c:pt idx="61">
                  <c:v>2.2450381176470557</c:v>
                </c:pt>
                <c:pt idx="62">
                  <c:v>2.2411872941176476</c:v>
                </c:pt>
                <c:pt idx="63">
                  <c:v>2.2163795294116611</c:v>
                </c:pt>
                <c:pt idx="64">
                  <c:v>2.3406774117647053</c:v>
                </c:pt>
                <c:pt idx="65">
                  <c:v>2.2415842352941162</c:v>
                </c:pt>
                <c:pt idx="66">
                  <c:v>2.0819348235294122</c:v>
                </c:pt>
                <c:pt idx="67">
                  <c:v>1.9588839999999017</c:v>
                </c:pt>
                <c:pt idx="68">
                  <c:v>1.8848359999999005</c:v>
                </c:pt>
                <c:pt idx="69">
                  <c:v>1.9048663529411769</c:v>
                </c:pt>
                <c:pt idx="70">
                  <c:v>1.9495625882352954</c:v>
                </c:pt>
                <c:pt idx="71">
                  <c:v>1.9294828235294119</c:v>
                </c:pt>
                <c:pt idx="72">
                  <c:v>4.058095999999999</c:v>
                </c:pt>
                <c:pt idx="73">
                  <c:v>4.0388218823529414</c:v>
                </c:pt>
                <c:pt idx="74">
                  <c:v>4.0094470588235325</c:v>
                </c:pt>
                <c:pt idx="75">
                  <c:v>4.0768016470587263</c:v>
                </c:pt>
                <c:pt idx="76">
                  <c:v>4.1086616470587245</c:v>
                </c:pt>
                <c:pt idx="77">
                  <c:v>4.0736501176470554</c:v>
                </c:pt>
                <c:pt idx="78">
                  <c:v>4.3882230588235309</c:v>
                </c:pt>
                <c:pt idx="79">
                  <c:v>4.2187698823529445</c:v>
                </c:pt>
                <c:pt idx="80">
                  <c:v>3.9057178823529419</c:v>
                </c:pt>
                <c:pt idx="81">
                  <c:v>3.8044891764704865</c:v>
                </c:pt>
                <c:pt idx="82">
                  <c:v>3.7227581176470608</c:v>
                </c:pt>
                <c:pt idx="83">
                  <c:v>3.6937800000000003</c:v>
                </c:pt>
                <c:pt idx="84">
                  <c:v>5.6979331764705847</c:v>
                </c:pt>
                <c:pt idx="85">
                  <c:v>5.87947388235294</c:v>
                </c:pt>
                <c:pt idx="86">
                  <c:v>5.7991159999999979</c:v>
                </c:pt>
                <c:pt idx="87">
                  <c:v>5.8246056470588279</c:v>
                </c:pt>
                <c:pt idx="88">
                  <c:v>5.8500879999999995</c:v>
                </c:pt>
                <c:pt idx="89">
                  <c:v>5.8777788235294146</c:v>
                </c:pt>
                <c:pt idx="90">
                  <c:v>5.8243856470588291</c:v>
                </c:pt>
                <c:pt idx="91">
                  <c:v>5.7743430588235292</c:v>
                </c:pt>
                <c:pt idx="92">
                  <c:v>5.776498117647062</c:v>
                </c:pt>
                <c:pt idx="93">
                  <c:v>5.7894583529410717</c:v>
                </c:pt>
                <c:pt idx="94">
                  <c:v>5.782591058823531</c:v>
                </c:pt>
                <c:pt idx="95">
                  <c:v>5.9273616470588237</c:v>
                </c:pt>
                <c:pt idx="96">
                  <c:v>5.7226647058823481</c:v>
                </c:pt>
                <c:pt idx="97">
                  <c:v>5.7362531764704947</c:v>
                </c:pt>
                <c:pt idx="98">
                  <c:v>5.7486959999998959</c:v>
                </c:pt>
                <c:pt idx="99">
                  <c:v>5.7063127058823504</c:v>
                </c:pt>
                <c:pt idx="100">
                  <c:v>5.7046108235293147</c:v>
                </c:pt>
                <c:pt idx="101">
                  <c:v>5.7615536470588218</c:v>
                </c:pt>
                <c:pt idx="102">
                  <c:v>5.7595811764705864</c:v>
                </c:pt>
                <c:pt idx="103">
                  <c:v>5.7608011764705864</c:v>
                </c:pt>
                <c:pt idx="104">
                  <c:v>5.7647409411764734</c:v>
                </c:pt>
                <c:pt idx="105">
                  <c:v>5.7575823529411778</c:v>
                </c:pt>
                <c:pt idx="106">
                  <c:v>5.7625908235294148</c:v>
                </c:pt>
                <c:pt idx="107">
                  <c:v>5.8474769411764704</c:v>
                </c:pt>
                <c:pt idx="108">
                  <c:v>5.0005877647058838</c:v>
                </c:pt>
                <c:pt idx="109">
                  <c:v>5.2530049411764672</c:v>
                </c:pt>
                <c:pt idx="110">
                  <c:v>5.0594687058823524</c:v>
                </c:pt>
                <c:pt idx="111">
                  <c:v>4.9663164705882359</c:v>
                </c:pt>
                <c:pt idx="112">
                  <c:v>5.0199990588235295</c:v>
                </c:pt>
                <c:pt idx="113">
                  <c:v>5.0447670588235276</c:v>
                </c:pt>
                <c:pt idx="114">
                  <c:v>5.0741416470588234</c:v>
                </c:pt>
                <c:pt idx="115">
                  <c:v>5.1331821176469568</c:v>
                </c:pt>
                <c:pt idx="116">
                  <c:v>5.1664211764705854</c:v>
                </c:pt>
                <c:pt idx="117">
                  <c:v>5.1723428235294122</c:v>
                </c:pt>
                <c:pt idx="118">
                  <c:v>5.2127774117647085</c:v>
                </c:pt>
                <c:pt idx="119">
                  <c:v>5.234554823529411</c:v>
                </c:pt>
                <c:pt idx="120">
                  <c:v>2.7274708235294121</c:v>
                </c:pt>
                <c:pt idx="121">
                  <c:v>2.7687190588235282</c:v>
                </c:pt>
                <c:pt idx="122">
                  <c:v>2.7983230588235273</c:v>
                </c:pt>
                <c:pt idx="123">
                  <c:v>2.7787599999999983</c:v>
                </c:pt>
                <c:pt idx="124">
                  <c:v>2.8814416470588249</c:v>
                </c:pt>
                <c:pt idx="125">
                  <c:v>2.9847691764705857</c:v>
                </c:pt>
                <c:pt idx="126">
                  <c:v>3.0184032941176504</c:v>
                </c:pt>
                <c:pt idx="127">
                  <c:v>2.8679969411764681</c:v>
                </c:pt>
                <c:pt idx="128">
                  <c:v>2.6860385882352951</c:v>
                </c:pt>
                <c:pt idx="129">
                  <c:v>2.654741176470587</c:v>
                </c:pt>
                <c:pt idx="130">
                  <c:v>2.6703675294117559</c:v>
                </c:pt>
                <c:pt idx="131">
                  <c:v>2.7267324705882352</c:v>
                </c:pt>
                <c:pt idx="132">
                  <c:v>-13.80500000000001</c:v>
                </c:pt>
                <c:pt idx="133">
                  <c:v>-14.169483999999999</c:v>
                </c:pt>
                <c:pt idx="134">
                  <c:v>-13.445232000000001</c:v>
                </c:pt>
                <c:pt idx="135">
                  <c:v>-12.795548</c:v>
                </c:pt>
                <c:pt idx="136">
                  <c:v>-12.831636</c:v>
                </c:pt>
                <c:pt idx="137">
                  <c:v>-11.645747999999999</c:v>
                </c:pt>
                <c:pt idx="138">
                  <c:v>-12.365563999999999</c:v>
                </c:pt>
                <c:pt idx="139">
                  <c:v>-11.283248000000009</c:v>
                </c:pt>
                <c:pt idx="140">
                  <c:v>-11.069760000000009</c:v>
                </c:pt>
                <c:pt idx="141">
                  <c:v>-11.325696000000001</c:v>
                </c:pt>
                <c:pt idx="142">
                  <c:v>-10.148232</c:v>
                </c:pt>
                <c:pt idx="143">
                  <c:v>-10.183776</c:v>
                </c:pt>
                <c:pt idx="144">
                  <c:v>-8.5450560000000007</c:v>
                </c:pt>
                <c:pt idx="145">
                  <c:v>0</c:v>
                </c:pt>
              </c:numCache>
            </c:numRef>
          </c:yVal>
          <c:smooth val="0"/>
          <c:extLst>
            <c:ext xmlns:c16="http://schemas.microsoft.com/office/drawing/2014/chart" uri="{C3380CC4-5D6E-409C-BE32-E72D297353CC}">
              <c16:uniqueId val="{00000001-A6ED-4A50-9E93-704E39B9D375}"/>
            </c:ext>
          </c:extLst>
        </c:ser>
        <c:dLbls>
          <c:showLegendKey val="0"/>
          <c:showVal val="0"/>
          <c:showCatName val="0"/>
          <c:showSerName val="0"/>
          <c:showPercent val="0"/>
          <c:showBubbleSize val="0"/>
        </c:dLbls>
        <c:axId val="588631272"/>
        <c:axId val="588631992"/>
      </c:scatterChart>
      <c:scatterChart>
        <c:scatterStyle val="lineMarker"/>
        <c:varyColors val="0"/>
        <c:ser>
          <c:idx val="6"/>
          <c:order val="2"/>
          <c:tx>
            <c:strRef>
              <c:f>Simulation_June!$L$2</c:f>
              <c:strCache>
                <c:ptCount val="1"/>
                <c:pt idx="0">
                  <c:v>Price</c:v>
                </c:pt>
              </c:strCache>
            </c:strRef>
          </c:tx>
          <c:spPr>
            <a:ln w="15875">
              <a:solidFill>
                <a:schemeClr val="accent6"/>
              </a:solidFill>
              <a:prstDash val="dash"/>
            </a:ln>
          </c:spPr>
          <c:marker>
            <c:symbol val="none"/>
          </c:marker>
          <c:xVal>
            <c:numRef>
              <c:f>Simulation_June!$A$3:$A$147</c:f>
              <c:numCache>
                <c:formatCode>m/d/yyyy\ h:mm</c:formatCode>
                <c:ptCount val="145"/>
                <c:pt idx="0">
                  <c:v>44734.25</c:v>
                </c:pt>
                <c:pt idx="1">
                  <c:v>44734.253472222219</c:v>
                </c:pt>
                <c:pt idx="2">
                  <c:v>44734.256944444445</c:v>
                </c:pt>
                <c:pt idx="3">
                  <c:v>44734.260416666664</c:v>
                </c:pt>
                <c:pt idx="4">
                  <c:v>44734.263888888891</c:v>
                </c:pt>
                <c:pt idx="5">
                  <c:v>44734.267361111109</c:v>
                </c:pt>
                <c:pt idx="6">
                  <c:v>44734.270833333336</c:v>
                </c:pt>
                <c:pt idx="7">
                  <c:v>44734.274305555555</c:v>
                </c:pt>
                <c:pt idx="8">
                  <c:v>44734.277777777781</c:v>
                </c:pt>
                <c:pt idx="9">
                  <c:v>44734.28125</c:v>
                </c:pt>
                <c:pt idx="10">
                  <c:v>44734.284722222219</c:v>
                </c:pt>
                <c:pt idx="11">
                  <c:v>44734.288194444445</c:v>
                </c:pt>
                <c:pt idx="12">
                  <c:v>44734.291666666664</c:v>
                </c:pt>
                <c:pt idx="13">
                  <c:v>44734.295138888891</c:v>
                </c:pt>
                <c:pt idx="14">
                  <c:v>44734.298611111109</c:v>
                </c:pt>
                <c:pt idx="15">
                  <c:v>44734.302083333336</c:v>
                </c:pt>
                <c:pt idx="16">
                  <c:v>44734.305555555555</c:v>
                </c:pt>
                <c:pt idx="17">
                  <c:v>44734.309027777781</c:v>
                </c:pt>
                <c:pt idx="18">
                  <c:v>44734.3125</c:v>
                </c:pt>
                <c:pt idx="19">
                  <c:v>44734.315972222219</c:v>
                </c:pt>
                <c:pt idx="20">
                  <c:v>44734.319444444445</c:v>
                </c:pt>
                <c:pt idx="21">
                  <c:v>44734.322916666664</c:v>
                </c:pt>
                <c:pt idx="22">
                  <c:v>44734.326388888891</c:v>
                </c:pt>
                <c:pt idx="23">
                  <c:v>44734.329861111109</c:v>
                </c:pt>
                <c:pt idx="24">
                  <c:v>44734.333333333336</c:v>
                </c:pt>
                <c:pt idx="25">
                  <c:v>44734.336805555555</c:v>
                </c:pt>
                <c:pt idx="26">
                  <c:v>44734.340277777781</c:v>
                </c:pt>
                <c:pt idx="27">
                  <c:v>44734.34375</c:v>
                </c:pt>
                <c:pt idx="28">
                  <c:v>44734.347222222219</c:v>
                </c:pt>
                <c:pt idx="29">
                  <c:v>44734.350694444445</c:v>
                </c:pt>
                <c:pt idx="30">
                  <c:v>44734.354166666664</c:v>
                </c:pt>
                <c:pt idx="31">
                  <c:v>44734.357638888891</c:v>
                </c:pt>
                <c:pt idx="32">
                  <c:v>44734.361111111109</c:v>
                </c:pt>
                <c:pt idx="33">
                  <c:v>44734.364583333336</c:v>
                </c:pt>
                <c:pt idx="34">
                  <c:v>44734.368055555555</c:v>
                </c:pt>
                <c:pt idx="35">
                  <c:v>44734.371527777781</c:v>
                </c:pt>
                <c:pt idx="36">
                  <c:v>44734.375</c:v>
                </c:pt>
                <c:pt idx="37">
                  <c:v>44734.378472222219</c:v>
                </c:pt>
                <c:pt idx="38">
                  <c:v>44734.381944444445</c:v>
                </c:pt>
                <c:pt idx="39">
                  <c:v>44734.385416666664</c:v>
                </c:pt>
                <c:pt idx="40">
                  <c:v>44734.388888888891</c:v>
                </c:pt>
                <c:pt idx="41">
                  <c:v>44734.392361111109</c:v>
                </c:pt>
                <c:pt idx="42">
                  <c:v>44734.395833333336</c:v>
                </c:pt>
                <c:pt idx="43">
                  <c:v>44734.399305555555</c:v>
                </c:pt>
                <c:pt idx="44">
                  <c:v>44734.402777777781</c:v>
                </c:pt>
                <c:pt idx="45">
                  <c:v>44734.40625</c:v>
                </c:pt>
                <c:pt idx="46">
                  <c:v>44734.409722222219</c:v>
                </c:pt>
                <c:pt idx="47">
                  <c:v>44734.413194444445</c:v>
                </c:pt>
                <c:pt idx="48">
                  <c:v>44734.416666666664</c:v>
                </c:pt>
                <c:pt idx="49">
                  <c:v>44734.420138888891</c:v>
                </c:pt>
                <c:pt idx="50">
                  <c:v>44734.423611111109</c:v>
                </c:pt>
                <c:pt idx="51">
                  <c:v>44734.427083333336</c:v>
                </c:pt>
                <c:pt idx="52">
                  <c:v>44734.430555555555</c:v>
                </c:pt>
                <c:pt idx="53">
                  <c:v>44734.434027777781</c:v>
                </c:pt>
                <c:pt idx="54">
                  <c:v>44734.4375</c:v>
                </c:pt>
                <c:pt idx="55">
                  <c:v>44734.440972222219</c:v>
                </c:pt>
                <c:pt idx="56">
                  <c:v>44734.444444444445</c:v>
                </c:pt>
                <c:pt idx="57">
                  <c:v>44734.447916666664</c:v>
                </c:pt>
                <c:pt idx="58">
                  <c:v>44734.451388888891</c:v>
                </c:pt>
                <c:pt idx="59">
                  <c:v>44734.454861111109</c:v>
                </c:pt>
                <c:pt idx="60">
                  <c:v>44734.458333333336</c:v>
                </c:pt>
                <c:pt idx="61">
                  <c:v>44734.461805555555</c:v>
                </c:pt>
                <c:pt idx="62">
                  <c:v>44734.465277777781</c:v>
                </c:pt>
                <c:pt idx="63">
                  <c:v>44734.46875</c:v>
                </c:pt>
                <c:pt idx="64">
                  <c:v>44734.472222222219</c:v>
                </c:pt>
                <c:pt idx="65">
                  <c:v>44734.475694444445</c:v>
                </c:pt>
                <c:pt idx="66">
                  <c:v>44734.479166666664</c:v>
                </c:pt>
                <c:pt idx="67">
                  <c:v>44734.482638888891</c:v>
                </c:pt>
                <c:pt idx="68">
                  <c:v>44734.486111111109</c:v>
                </c:pt>
                <c:pt idx="69">
                  <c:v>44734.489583333336</c:v>
                </c:pt>
                <c:pt idx="70">
                  <c:v>44734.493055555555</c:v>
                </c:pt>
                <c:pt idx="71">
                  <c:v>44734.496527777781</c:v>
                </c:pt>
                <c:pt idx="72">
                  <c:v>44734.5</c:v>
                </c:pt>
                <c:pt idx="73">
                  <c:v>44734.503472222219</c:v>
                </c:pt>
                <c:pt idx="74">
                  <c:v>44734.506944444445</c:v>
                </c:pt>
                <c:pt idx="75">
                  <c:v>44734.510416666664</c:v>
                </c:pt>
                <c:pt idx="76">
                  <c:v>44734.513888888891</c:v>
                </c:pt>
                <c:pt idx="77">
                  <c:v>44734.517361111109</c:v>
                </c:pt>
                <c:pt idx="78">
                  <c:v>44734.520833333336</c:v>
                </c:pt>
                <c:pt idx="79">
                  <c:v>44734.524305555555</c:v>
                </c:pt>
                <c:pt idx="80">
                  <c:v>44734.527777777781</c:v>
                </c:pt>
                <c:pt idx="81">
                  <c:v>44734.53125</c:v>
                </c:pt>
                <c:pt idx="82">
                  <c:v>44734.534722222219</c:v>
                </c:pt>
                <c:pt idx="83">
                  <c:v>44734.538194444445</c:v>
                </c:pt>
                <c:pt idx="84">
                  <c:v>44734.541666666664</c:v>
                </c:pt>
                <c:pt idx="85">
                  <c:v>44734.545138888891</c:v>
                </c:pt>
                <c:pt idx="86">
                  <c:v>44734.548611111109</c:v>
                </c:pt>
                <c:pt idx="87">
                  <c:v>44734.552083333336</c:v>
                </c:pt>
                <c:pt idx="88">
                  <c:v>44734.555555555555</c:v>
                </c:pt>
                <c:pt idx="89">
                  <c:v>44734.559027777781</c:v>
                </c:pt>
                <c:pt idx="90">
                  <c:v>44734.5625</c:v>
                </c:pt>
                <c:pt idx="91">
                  <c:v>44734.565972222219</c:v>
                </c:pt>
                <c:pt idx="92">
                  <c:v>44734.569444444445</c:v>
                </c:pt>
                <c:pt idx="93">
                  <c:v>44734.572916666664</c:v>
                </c:pt>
                <c:pt idx="94">
                  <c:v>44734.576388888891</c:v>
                </c:pt>
                <c:pt idx="95">
                  <c:v>44734.579861111109</c:v>
                </c:pt>
                <c:pt idx="96">
                  <c:v>44734.583333333336</c:v>
                </c:pt>
                <c:pt idx="97">
                  <c:v>44734.586805555555</c:v>
                </c:pt>
                <c:pt idx="98">
                  <c:v>44734.590277777781</c:v>
                </c:pt>
                <c:pt idx="99">
                  <c:v>44734.59375</c:v>
                </c:pt>
                <c:pt idx="100">
                  <c:v>44734.597222222219</c:v>
                </c:pt>
                <c:pt idx="101">
                  <c:v>44734.600694444445</c:v>
                </c:pt>
                <c:pt idx="102">
                  <c:v>44734.604166666664</c:v>
                </c:pt>
                <c:pt idx="103">
                  <c:v>44734.607638888891</c:v>
                </c:pt>
                <c:pt idx="104">
                  <c:v>44734.611111111109</c:v>
                </c:pt>
                <c:pt idx="105">
                  <c:v>44734.614583333336</c:v>
                </c:pt>
                <c:pt idx="106">
                  <c:v>44734.618055555555</c:v>
                </c:pt>
                <c:pt idx="107">
                  <c:v>44734.621527777781</c:v>
                </c:pt>
                <c:pt idx="108">
                  <c:v>44734.625</c:v>
                </c:pt>
                <c:pt idx="109">
                  <c:v>44734.628472222219</c:v>
                </c:pt>
                <c:pt idx="110">
                  <c:v>44734.631944444445</c:v>
                </c:pt>
                <c:pt idx="111">
                  <c:v>44734.635416666664</c:v>
                </c:pt>
                <c:pt idx="112">
                  <c:v>44734.638888888891</c:v>
                </c:pt>
                <c:pt idx="113">
                  <c:v>44734.642361111109</c:v>
                </c:pt>
                <c:pt idx="114">
                  <c:v>44734.645833333336</c:v>
                </c:pt>
                <c:pt idx="115">
                  <c:v>44734.649305555555</c:v>
                </c:pt>
                <c:pt idx="116">
                  <c:v>44734.652777777781</c:v>
                </c:pt>
                <c:pt idx="117">
                  <c:v>44734.65625</c:v>
                </c:pt>
                <c:pt idx="118">
                  <c:v>44734.659722222219</c:v>
                </c:pt>
                <c:pt idx="119">
                  <c:v>44734.663194444445</c:v>
                </c:pt>
                <c:pt idx="120">
                  <c:v>44734.666666666664</c:v>
                </c:pt>
                <c:pt idx="121">
                  <c:v>44734.670138888891</c:v>
                </c:pt>
                <c:pt idx="122">
                  <c:v>44734.673611111109</c:v>
                </c:pt>
                <c:pt idx="123">
                  <c:v>44734.677083333336</c:v>
                </c:pt>
                <c:pt idx="124">
                  <c:v>44734.680555555555</c:v>
                </c:pt>
                <c:pt idx="125">
                  <c:v>44734.684027777781</c:v>
                </c:pt>
                <c:pt idx="126">
                  <c:v>44734.6875</c:v>
                </c:pt>
                <c:pt idx="127">
                  <c:v>44734.690972222219</c:v>
                </c:pt>
                <c:pt idx="128">
                  <c:v>44734.694444444445</c:v>
                </c:pt>
                <c:pt idx="129">
                  <c:v>44734.697916666664</c:v>
                </c:pt>
                <c:pt idx="130">
                  <c:v>44734.701388888891</c:v>
                </c:pt>
                <c:pt idx="131">
                  <c:v>44734.704861111109</c:v>
                </c:pt>
                <c:pt idx="132">
                  <c:v>44734.708333333336</c:v>
                </c:pt>
                <c:pt idx="133">
                  <c:v>44734.711805555555</c:v>
                </c:pt>
                <c:pt idx="134">
                  <c:v>44734.715277777781</c:v>
                </c:pt>
                <c:pt idx="135">
                  <c:v>44734.71875</c:v>
                </c:pt>
                <c:pt idx="136">
                  <c:v>44734.722222222219</c:v>
                </c:pt>
                <c:pt idx="137">
                  <c:v>44734.725694444445</c:v>
                </c:pt>
                <c:pt idx="138">
                  <c:v>44734.729166666664</c:v>
                </c:pt>
                <c:pt idx="139">
                  <c:v>44734.732638888891</c:v>
                </c:pt>
                <c:pt idx="140">
                  <c:v>44734.736111111109</c:v>
                </c:pt>
                <c:pt idx="141">
                  <c:v>44734.739583333336</c:v>
                </c:pt>
                <c:pt idx="142">
                  <c:v>44734.743055555555</c:v>
                </c:pt>
                <c:pt idx="143">
                  <c:v>44734.746527777781</c:v>
                </c:pt>
                <c:pt idx="144">
                  <c:v>44734.75</c:v>
                </c:pt>
              </c:numCache>
            </c:numRef>
          </c:xVal>
          <c:yVal>
            <c:numRef>
              <c:f>Simulation_June!$BP$3:$BP$147</c:f>
              <c:numCache>
                <c:formatCode>General</c:formatCode>
                <c:ptCount val="145"/>
                <c:pt idx="0">
                  <c:v>0.29071000000000002</c:v>
                </c:pt>
                <c:pt idx="1">
                  <c:v>0.29071000000000002</c:v>
                </c:pt>
                <c:pt idx="2">
                  <c:v>0.29071000000000002</c:v>
                </c:pt>
                <c:pt idx="3">
                  <c:v>0.29071000000000002</c:v>
                </c:pt>
                <c:pt idx="4">
                  <c:v>0.29071000000000002</c:v>
                </c:pt>
                <c:pt idx="5">
                  <c:v>0.29071000000000002</c:v>
                </c:pt>
                <c:pt idx="6">
                  <c:v>0.29071000000000002</c:v>
                </c:pt>
                <c:pt idx="7">
                  <c:v>0.29071000000000002</c:v>
                </c:pt>
                <c:pt idx="8">
                  <c:v>0.29071000000000002</c:v>
                </c:pt>
                <c:pt idx="9">
                  <c:v>0.29071000000000002</c:v>
                </c:pt>
                <c:pt idx="10">
                  <c:v>0.29071000000000002</c:v>
                </c:pt>
                <c:pt idx="11">
                  <c:v>0.29071000000000002</c:v>
                </c:pt>
                <c:pt idx="12">
                  <c:v>0.2407</c:v>
                </c:pt>
                <c:pt idx="13">
                  <c:v>0.2407</c:v>
                </c:pt>
                <c:pt idx="14">
                  <c:v>0.2407</c:v>
                </c:pt>
                <c:pt idx="15">
                  <c:v>0.2407</c:v>
                </c:pt>
                <c:pt idx="16">
                  <c:v>0.2407</c:v>
                </c:pt>
                <c:pt idx="17">
                  <c:v>0.2407</c:v>
                </c:pt>
                <c:pt idx="18">
                  <c:v>0.2407</c:v>
                </c:pt>
                <c:pt idx="19">
                  <c:v>0.2407</c:v>
                </c:pt>
                <c:pt idx="20">
                  <c:v>0.2407</c:v>
                </c:pt>
                <c:pt idx="21">
                  <c:v>0.2407</c:v>
                </c:pt>
                <c:pt idx="22">
                  <c:v>0.2407</c:v>
                </c:pt>
                <c:pt idx="23">
                  <c:v>0.2407</c:v>
                </c:pt>
                <c:pt idx="24">
                  <c:v>0.35010000000000002</c:v>
                </c:pt>
                <c:pt idx="25">
                  <c:v>0.35010000000000002</c:v>
                </c:pt>
                <c:pt idx="26">
                  <c:v>0.35010000000000002</c:v>
                </c:pt>
                <c:pt idx="27">
                  <c:v>0.35010000000000002</c:v>
                </c:pt>
                <c:pt idx="28">
                  <c:v>0.35010000000000002</c:v>
                </c:pt>
                <c:pt idx="29">
                  <c:v>0.35010000000000002</c:v>
                </c:pt>
                <c:pt idx="30">
                  <c:v>0.35010000000000002</c:v>
                </c:pt>
                <c:pt idx="31">
                  <c:v>0.35010000000000002</c:v>
                </c:pt>
                <c:pt idx="32">
                  <c:v>0.35010000000000002</c:v>
                </c:pt>
                <c:pt idx="33">
                  <c:v>0.35010000000000002</c:v>
                </c:pt>
                <c:pt idx="34">
                  <c:v>0.35010000000000002</c:v>
                </c:pt>
                <c:pt idx="35">
                  <c:v>0.35010000000000002</c:v>
                </c:pt>
                <c:pt idx="36">
                  <c:v>0.26656000000000002</c:v>
                </c:pt>
                <c:pt idx="37">
                  <c:v>0.26656000000000002</c:v>
                </c:pt>
                <c:pt idx="38">
                  <c:v>0.26656000000000002</c:v>
                </c:pt>
                <c:pt idx="39">
                  <c:v>0.26656000000000002</c:v>
                </c:pt>
                <c:pt idx="40">
                  <c:v>0.26656000000000002</c:v>
                </c:pt>
                <c:pt idx="41">
                  <c:v>0.26656000000000002</c:v>
                </c:pt>
                <c:pt idx="42">
                  <c:v>0.26656000000000002</c:v>
                </c:pt>
                <c:pt idx="43">
                  <c:v>0.26656000000000002</c:v>
                </c:pt>
                <c:pt idx="44">
                  <c:v>0.26656000000000002</c:v>
                </c:pt>
                <c:pt idx="45">
                  <c:v>0.26656000000000002</c:v>
                </c:pt>
                <c:pt idx="46">
                  <c:v>0.26656000000000002</c:v>
                </c:pt>
                <c:pt idx="47">
                  <c:v>0.26656000000000002</c:v>
                </c:pt>
                <c:pt idx="48">
                  <c:v>0.2258</c:v>
                </c:pt>
                <c:pt idx="49">
                  <c:v>0.2258</c:v>
                </c:pt>
                <c:pt idx="50">
                  <c:v>0.2258</c:v>
                </c:pt>
                <c:pt idx="51">
                  <c:v>0.2258</c:v>
                </c:pt>
                <c:pt idx="52">
                  <c:v>0.2258</c:v>
                </c:pt>
                <c:pt idx="53">
                  <c:v>0.2258</c:v>
                </c:pt>
                <c:pt idx="54">
                  <c:v>0.2258</c:v>
                </c:pt>
                <c:pt idx="55">
                  <c:v>0.2258</c:v>
                </c:pt>
                <c:pt idx="56">
                  <c:v>0.2258</c:v>
                </c:pt>
                <c:pt idx="57">
                  <c:v>0.2258</c:v>
                </c:pt>
                <c:pt idx="58">
                  <c:v>0.2258</c:v>
                </c:pt>
                <c:pt idx="59">
                  <c:v>0.2258</c:v>
                </c:pt>
                <c:pt idx="60">
                  <c:v>0.2306</c:v>
                </c:pt>
                <c:pt idx="61">
                  <c:v>0.2306</c:v>
                </c:pt>
                <c:pt idx="62">
                  <c:v>0.2306</c:v>
                </c:pt>
                <c:pt idx="63">
                  <c:v>0.2306</c:v>
                </c:pt>
                <c:pt idx="64">
                  <c:v>0.2306</c:v>
                </c:pt>
                <c:pt idx="65">
                  <c:v>0.2306</c:v>
                </c:pt>
                <c:pt idx="66">
                  <c:v>0.2306</c:v>
                </c:pt>
                <c:pt idx="67">
                  <c:v>0.2306</c:v>
                </c:pt>
                <c:pt idx="68">
                  <c:v>0.2306</c:v>
                </c:pt>
                <c:pt idx="69">
                  <c:v>0.2306</c:v>
                </c:pt>
                <c:pt idx="70">
                  <c:v>0.2306</c:v>
                </c:pt>
                <c:pt idx="71">
                  <c:v>0.2306</c:v>
                </c:pt>
                <c:pt idx="72">
                  <c:v>0.1825</c:v>
                </c:pt>
                <c:pt idx="73">
                  <c:v>0.1825</c:v>
                </c:pt>
                <c:pt idx="74">
                  <c:v>0.1825</c:v>
                </c:pt>
                <c:pt idx="75">
                  <c:v>0.1825</c:v>
                </c:pt>
                <c:pt idx="76">
                  <c:v>0.1825</c:v>
                </c:pt>
                <c:pt idx="77">
                  <c:v>0.1825</c:v>
                </c:pt>
                <c:pt idx="78">
                  <c:v>0.1825</c:v>
                </c:pt>
                <c:pt idx="79">
                  <c:v>0.1825</c:v>
                </c:pt>
                <c:pt idx="80">
                  <c:v>0.1825</c:v>
                </c:pt>
                <c:pt idx="81">
                  <c:v>0.1825</c:v>
                </c:pt>
                <c:pt idx="82">
                  <c:v>0.1825</c:v>
                </c:pt>
                <c:pt idx="83">
                  <c:v>0.1825</c:v>
                </c:pt>
                <c:pt idx="84">
                  <c:v>0.157</c:v>
                </c:pt>
                <c:pt idx="85">
                  <c:v>0.157</c:v>
                </c:pt>
                <c:pt idx="86">
                  <c:v>0.157</c:v>
                </c:pt>
                <c:pt idx="87">
                  <c:v>0.157</c:v>
                </c:pt>
                <c:pt idx="88">
                  <c:v>0.157</c:v>
                </c:pt>
                <c:pt idx="89">
                  <c:v>0.157</c:v>
                </c:pt>
                <c:pt idx="90">
                  <c:v>0.157</c:v>
                </c:pt>
                <c:pt idx="91">
                  <c:v>0.157</c:v>
                </c:pt>
                <c:pt idx="92">
                  <c:v>0.157</c:v>
                </c:pt>
                <c:pt idx="93">
                  <c:v>0.157</c:v>
                </c:pt>
                <c:pt idx="94">
                  <c:v>0.157</c:v>
                </c:pt>
                <c:pt idx="95">
                  <c:v>0.157</c:v>
                </c:pt>
                <c:pt idx="96">
                  <c:v>0.1585</c:v>
                </c:pt>
                <c:pt idx="97">
                  <c:v>0.1585</c:v>
                </c:pt>
                <c:pt idx="98">
                  <c:v>0.1585</c:v>
                </c:pt>
                <c:pt idx="99">
                  <c:v>0.1585</c:v>
                </c:pt>
                <c:pt idx="100">
                  <c:v>0.1585</c:v>
                </c:pt>
                <c:pt idx="101">
                  <c:v>0.1585</c:v>
                </c:pt>
                <c:pt idx="102">
                  <c:v>0.1585</c:v>
                </c:pt>
                <c:pt idx="103">
                  <c:v>0.1585</c:v>
                </c:pt>
                <c:pt idx="104">
                  <c:v>0.1585</c:v>
                </c:pt>
                <c:pt idx="105">
                  <c:v>0.1585</c:v>
                </c:pt>
                <c:pt idx="106">
                  <c:v>0.1585</c:v>
                </c:pt>
                <c:pt idx="107">
                  <c:v>0.1585</c:v>
                </c:pt>
                <c:pt idx="108">
                  <c:v>0.16986000000000001</c:v>
                </c:pt>
                <c:pt idx="109">
                  <c:v>0.16986000000000001</c:v>
                </c:pt>
                <c:pt idx="110">
                  <c:v>0.16986000000000001</c:v>
                </c:pt>
                <c:pt idx="111">
                  <c:v>0.16986000000000001</c:v>
                </c:pt>
                <c:pt idx="112">
                  <c:v>0.16986000000000001</c:v>
                </c:pt>
                <c:pt idx="113">
                  <c:v>0.16986000000000001</c:v>
                </c:pt>
                <c:pt idx="114">
                  <c:v>0.16986000000000001</c:v>
                </c:pt>
                <c:pt idx="115">
                  <c:v>0.16986000000000001</c:v>
                </c:pt>
                <c:pt idx="116">
                  <c:v>0.16986000000000001</c:v>
                </c:pt>
                <c:pt idx="117">
                  <c:v>0.16986000000000001</c:v>
                </c:pt>
                <c:pt idx="118">
                  <c:v>0.16986000000000001</c:v>
                </c:pt>
                <c:pt idx="119">
                  <c:v>0.16986000000000001</c:v>
                </c:pt>
                <c:pt idx="120">
                  <c:v>0.217</c:v>
                </c:pt>
                <c:pt idx="121">
                  <c:v>0.217</c:v>
                </c:pt>
                <c:pt idx="122">
                  <c:v>0.217</c:v>
                </c:pt>
                <c:pt idx="123">
                  <c:v>0.217</c:v>
                </c:pt>
                <c:pt idx="124">
                  <c:v>0.217</c:v>
                </c:pt>
                <c:pt idx="125">
                  <c:v>0.217</c:v>
                </c:pt>
                <c:pt idx="126">
                  <c:v>0.217</c:v>
                </c:pt>
                <c:pt idx="127">
                  <c:v>0.217</c:v>
                </c:pt>
                <c:pt idx="128">
                  <c:v>0.217</c:v>
                </c:pt>
                <c:pt idx="129">
                  <c:v>0.217</c:v>
                </c:pt>
                <c:pt idx="130">
                  <c:v>0.217</c:v>
                </c:pt>
                <c:pt idx="131">
                  <c:v>0.217</c:v>
                </c:pt>
                <c:pt idx="132">
                  <c:v>0.2437</c:v>
                </c:pt>
                <c:pt idx="133">
                  <c:v>0.2437</c:v>
                </c:pt>
                <c:pt idx="134">
                  <c:v>0.2437</c:v>
                </c:pt>
                <c:pt idx="135">
                  <c:v>0.2437</c:v>
                </c:pt>
                <c:pt idx="136">
                  <c:v>0.2437</c:v>
                </c:pt>
                <c:pt idx="137">
                  <c:v>0.2437</c:v>
                </c:pt>
                <c:pt idx="138">
                  <c:v>0.2437</c:v>
                </c:pt>
                <c:pt idx="139">
                  <c:v>0.2437</c:v>
                </c:pt>
                <c:pt idx="140">
                  <c:v>0.2437</c:v>
                </c:pt>
                <c:pt idx="141">
                  <c:v>0.2437</c:v>
                </c:pt>
                <c:pt idx="142">
                  <c:v>0.2437</c:v>
                </c:pt>
                <c:pt idx="143">
                  <c:v>0.2437</c:v>
                </c:pt>
                <c:pt idx="144">
                  <c:v>0.2601</c:v>
                </c:pt>
              </c:numCache>
            </c:numRef>
          </c:yVal>
          <c:smooth val="0"/>
          <c:extLst>
            <c:ext xmlns:c16="http://schemas.microsoft.com/office/drawing/2014/chart" uri="{C3380CC4-5D6E-409C-BE32-E72D297353CC}">
              <c16:uniqueId val="{00000002-A6ED-4A50-9E93-704E39B9D375}"/>
            </c:ext>
          </c:extLst>
        </c:ser>
        <c:dLbls>
          <c:showLegendKey val="0"/>
          <c:showVal val="0"/>
          <c:showCatName val="0"/>
          <c:showSerName val="0"/>
          <c:showPercent val="0"/>
          <c:showBubbleSize val="0"/>
        </c:dLbls>
        <c:axId val="684267160"/>
        <c:axId val="684266080"/>
      </c:scatterChart>
      <c:valAx>
        <c:axId val="588631272"/>
        <c:scaling>
          <c:orientation val="minMax"/>
          <c:max val="44734.75"/>
          <c:min val="44734.25"/>
        </c:scaling>
        <c:delete val="0"/>
        <c:axPos val="b"/>
        <c:majorGridlines>
          <c:spPr>
            <a:ln w="9525" cap="flat" cmpd="sng" algn="ctr">
              <a:solidFill>
                <a:schemeClr val="tx1">
                  <a:lumMod val="15000"/>
                  <a:lumOff val="85000"/>
                </a:schemeClr>
              </a:solidFill>
              <a:round/>
            </a:ln>
            <a:effectLst/>
          </c:spPr>
        </c:majorGridlines>
        <c:numFmt formatCode="m/d/yyyy\ h:mm" sourceLinked="1"/>
        <c:majorTickMark val="none"/>
        <c:minorTickMark val="none"/>
        <c:tickLblPos val="low"/>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8631992"/>
        <c:crosses val="autoZero"/>
        <c:crossBetween val="midCat"/>
      </c:valAx>
      <c:valAx>
        <c:axId val="588631992"/>
        <c:scaling>
          <c:orientation val="minMax"/>
        </c:scaling>
        <c:delete val="0"/>
        <c:axPos val="l"/>
        <c:majorGridlines>
          <c:spPr>
            <a:ln w="9525" cap="flat" cmpd="sng" algn="ctr">
              <a:solidFill>
                <a:schemeClr val="tx1">
                  <a:lumMod val="15000"/>
                  <a:lumOff val="85000"/>
                </a:schemeClr>
              </a:solidFill>
              <a:round/>
            </a:ln>
            <a:effectLst/>
          </c:spPr>
        </c:majorGridlines>
        <c:title>
          <c:tx>
            <c:rich>
              <a:bodyPr/>
              <a:lstStyle/>
              <a:p>
                <a:pPr>
                  <a:defRPr sz="1400" b="0"/>
                </a:pPr>
                <a:r>
                  <a:rPr lang="en-US" sz="1400" b="0"/>
                  <a:t>Power (kWh)</a:t>
                </a:r>
              </a:p>
            </c:rich>
          </c:tx>
          <c:overlay val="0"/>
        </c:title>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8631272"/>
        <c:crosses val="autoZero"/>
        <c:crossBetween val="midCat"/>
      </c:valAx>
      <c:valAx>
        <c:axId val="684266080"/>
        <c:scaling>
          <c:orientation val="minMax"/>
        </c:scaling>
        <c:delete val="0"/>
        <c:axPos val="r"/>
        <c:title>
          <c:tx>
            <c:rich>
              <a:bodyPr/>
              <a:lstStyle/>
              <a:p>
                <a:pPr>
                  <a:defRPr sz="1400" b="0"/>
                </a:pPr>
                <a:r>
                  <a:rPr lang="en-US" sz="1400" b="0"/>
                  <a:t>Price</a:t>
                </a:r>
                <a:r>
                  <a:rPr lang="en-US" sz="1400" b="0" baseline="0"/>
                  <a:t> (Euros)</a:t>
                </a:r>
                <a:endParaRPr lang="en-US" sz="1400" b="0"/>
              </a:p>
            </c:rich>
          </c:tx>
          <c:overlay val="0"/>
        </c:title>
        <c:numFmt formatCode="General" sourceLinked="1"/>
        <c:majorTickMark val="out"/>
        <c:minorTickMark val="none"/>
        <c:tickLblPos val="nextTo"/>
        <c:crossAx val="684267160"/>
        <c:crosses val="max"/>
        <c:crossBetween val="midCat"/>
      </c:valAx>
      <c:valAx>
        <c:axId val="684267160"/>
        <c:scaling>
          <c:orientation val="minMax"/>
        </c:scaling>
        <c:delete val="1"/>
        <c:axPos val="b"/>
        <c:numFmt formatCode="m/d/yyyy\ h:mm" sourceLinked="1"/>
        <c:majorTickMark val="out"/>
        <c:minorTickMark val="none"/>
        <c:tickLblPos val="nextTo"/>
        <c:crossAx val="684266080"/>
        <c:crosses val="autoZero"/>
        <c:crossBetween val="midCat"/>
      </c:valAx>
    </c:plotArea>
    <c:legend>
      <c:legendPos val="b"/>
      <c:overlay val="0"/>
      <c:txPr>
        <a:bodyPr/>
        <a:lstStyle/>
        <a:p>
          <a:pPr>
            <a:defRPr sz="1400"/>
          </a:pPr>
          <a:endParaRPr lang="en-US"/>
        </a:p>
      </c:txPr>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a:pPr>
            <a:r>
              <a:rPr lang="en-US" sz="1600"/>
              <a:t>Charging Load </a:t>
            </a:r>
            <a:r>
              <a:rPr lang="en-US" sz="1600" baseline="0"/>
              <a:t>(June, upscaled)</a:t>
            </a:r>
            <a:endParaRPr lang="en-US" sz="1600"/>
          </a:p>
        </c:rich>
      </c:tx>
      <c:overlay val="0"/>
    </c:title>
    <c:autoTitleDeleted val="0"/>
    <c:plotArea>
      <c:layout/>
      <c:scatterChart>
        <c:scatterStyle val="lineMarker"/>
        <c:varyColors val="0"/>
        <c:ser>
          <c:idx val="2"/>
          <c:order val="0"/>
          <c:tx>
            <c:v>Uncontrolled</c:v>
          </c:tx>
          <c:spPr>
            <a:ln w="15875">
              <a:solidFill>
                <a:schemeClr val="accent2"/>
              </a:solidFill>
              <a:prstDash val="solid"/>
            </a:ln>
          </c:spPr>
          <c:marker>
            <c:symbol val="none"/>
          </c:marker>
          <c:xVal>
            <c:numRef>
              <c:f>Simulation_June!$A$3:$A$147</c:f>
              <c:numCache>
                <c:formatCode>m/d/yyyy\ h:mm</c:formatCode>
                <c:ptCount val="145"/>
                <c:pt idx="0">
                  <c:v>44734.25</c:v>
                </c:pt>
                <c:pt idx="1">
                  <c:v>44734.253472222219</c:v>
                </c:pt>
                <c:pt idx="2">
                  <c:v>44734.256944444445</c:v>
                </c:pt>
                <c:pt idx="3">
                  <c:v>44734.260416666664</c:v>
                </c:pt>
                <c:pt idx="4">
                  <c:v>44734.263888888891</c:v>
                </c:pt>
                <c:pt idx="5">
                  <c:v>44734.267361111109</c:v>
                </c:pt>
                <c:pt idx="6">
                  <c:v>44734.270833333336</c:v>
                </c:pt>
                <c:pt idx="7">
                  <c:v>44734.274305555555</c:v>
                </c:pt>
                <c:pt idx="8">
                  <c:v>44734.277777777781</c:v>
                </c:pt>
                <c:pt idx="9">
                  <c:v>44734.28125</c:v>
                </c:pt>
                <c:pt idx="10">
                  <c:v>44734.284722222219</c:v>
                </c:pt>
                <c:pt idx="11">
                  <c:v>44734.288194444445</c:v>
                </c:pt>
                <c:pt idx="12">
                  <c:v>44734.291666666664</c:v>
                </c:pt>
                <c:pt idx="13">
                  <c:v>44734.295138888891</c:v>
                </c:pt>
                <c:pt idx="14">
                  <c:v>44734.298611111109</c:v>
                </c:pt>
                <c:pt idx="15">
                  <c:v>44734.302083333336</c:v>
                </c:pt>
                <c:pt idx="16">
                  <c:v>44734.305555555555</c:v>
                </c:pt>
                <c:pt idx="17">
                  <c:v>44734.309027777781</c:v>
                </c:pt>
                <c:pt idx="18">
                  <c:v>44734.3125</c:v>
                </c:pt>
                <c:pt idx="19">
                  <c:v>44734.315972222219</c:v>
                </c:pt>
                <c:pt idx="20">
                  <c:v>44734.319444444445</c:v>
                </c:pt>
                <c:pt idx="21">
                  <c:v>44734.322916666664</c:v>
                </c:pt>
                <c:pt idx="22">
                  <c:v>44734.326388888891</c:v>
                </c:pt>
                <c:pt idx="23">
                  <c:v>44734.329861111109</c:v>
                </c:pt>
                <c:pt idx="24">
                  <c:v>44734.333333333336</c:v>
                </c:pt>
                <c:pt idx="25">
                  <c:v>44734.336805555555</c:v>
                </c:pt>
                <c:pt idx="26">
                  <c:v>44734.340277777781</c:v>
                </c:pt>
                <c:pt idx="27">
                  <c:v>44734.34375</c:v>
                </c:pt>
                <c:pt idx="28">
                  <c:v>44734.347222222219</c:v>
                </c:pt>
                <c:pt idx="29">
                  <c:v>44734.350694444445</c:v>
                </c:pt>
                <c:pt idx="30">
                  <c:v>44734.354166666664</c:v>
                </c:pt>
                <c:pt idx="31">
                  <c:v>44734.357638888891</c:v>
                </c:pt>
                <c:pt idx="32">
                  <c:v>44734.361111111109</c:v>
                </c:pt>
                <c:pt idx="33">
                  <c:v>44734.364583333336</c:v>
                </c:pt>
                <c:pt idx="34">
                  <c:v>44734.368055555555</c:v>
                </c:pt>
                <c:pt idx="35">
                  <c:v>44734.371527777781</c:v>
                </c:pt>
                <c:pt idx="36">
                  <c:v>44734.375</c:v>
                </c:pt>
                <c:pt idx="37">
                  <c:v>44734.378472222219</c:v>
                </c:pt>
                <c:pt idx="38">
                  <c:v>44734.381944444445</c:v>
                </c:pt>
                <c:pt idx="39">
                  <c:v>44734.385416666664</c:v>
                </c:pt>
                <c:pt idx="40">
                  <c:v>44734.388888888891</c:v>
                </c:pt>
                <c:pt idx="41">
                  <c:v>44734.392361111109</c:v>
                </c:pt>
                <c:pt idx="42">
                  <c:v>44734.395833333336</c:v>
                </c:pt>
                <c:pt idx="43">
                  <c:v>44734.399305555555</c:v>
                </c:pt>
                <c:pt idx="44">
                  <c:v>44734.402777777781</c:v>
                </c:pt>
                <c:pt idx="45">
                  <c:v>44734.40625</c:v>
                </c:pt>
                <c:pt idx="46">
                  <c:v>44734.409722222219</c:v>
                </c:pt>
                <c:pt idx="47">
                  <c:v>44734.413194444445</c:v>
                </c:pt>
                <c:pt idx="48">
                  <c:v>44734.416666666664</c:v>
                </c:pt>
                <c:pt idx="49">
                  <c:v>44734.420138888891</c:v>
                </c:pt>
                <c:pt idx="50">
                  <c:v>44734.423611111109</c:v>
                </c:pt>
                <c:pt idx="51">
                  <c:v>44734.427083333336</c:v>
                </c:pt>
                <c:pt idx="52">
                  <c:v>44734.430555555555</c:v>
                </c:pt>
                <c:pt idx="53">
                  <c:v>44734.434027777781</c:v>
                </c:pt>
                <c:pt idx="54">
                  <c:v>44734.4375</c:v>
                </c:pt>
                <c:pt idx="55">
                  <c:v>44734.440972222219</c:v>
                </c:pt>
                <c:pt idx="56">
                  <c:v>44734.444444444445</c:v>
                </c:pt>
                <c:pt idx="57">
                  <c:v>44734.447916666664</c:v>
                </c:pt>
                <c:pt idx="58">
                  <c:v>44734.451388888891</c:v>
                </c:pt>
                <c:pt idx="59">
                  <c:v>44734.454861111109</c:v>
                </c:pt>
                <c:pt idx="60">
                  <c:v>44734.458333333336</c:v>
                </c:pt>
                <c:pt idx="61">
                  <c:v>44734.461805555555</c:v>
                </c:pt>
                <c:pt idx="62">
                  <c:v>44734.465277777781</c:v>
                </c:pt>
                <c:pt idx="63">
                  <c:v>44734.46875</c:v>
                </c:pt>
                <c:pt idx="64">
                  <c:v>44734.472222222219</c:v>
                </c:pt>
                <c:pt idx="65">
                  <c:v>44734.475694444445</c:v>
                </c:pt>
                <c:pt idx="66">
                  <c:v>44734.479166666664</c:v>
                </c:pt>
                <c:pt idx="67">
                  <c:v>44734.482638888891</c:v>
                </c:pt>
                <c:pt idx="68">
                  <c:v>44734.486111111109</c:v>
                </c:pt>
                <c:pt idx="69">
                  <c:v>44734.489583333336</c:v>
                </c:pt>
                <c:pt idx="70">
                  <c:v>44734.493055555555</c:v>
                </c:pt>
                <c:pt idx="71">
                  <c:v>44734.496527777781</c:v>
                </c:pt>
                <c:pt idx="72">
                  <c:v>44734.5</c:v>
                </c:pt>
                <c:pt idx="73">
                  <c:v>44734.503472222219</c:v>
                </c:pt>
                <c:pt idx="74">
                  <c:v>44734.506944444445</c:v>
                </c:pt>
                <c:pt idx="75">
                  <c:v>44734.510416666664</c:v>
                </c:pt>
                <c:pt idx="76">
                  <c:v>44734.513888888891</c:v>
                </c:pt>
                <c:pt idx="77">
                  <c:v>44734.517361111109</c:v>
                </c:pt>
                <c:pt idx="78">
                  <c:v>44734.520833333336</c:v>
                </c:pt>
                <c:pt idx="79">
                  <c:v>44734.524305555555</c:v>
                </c:pt>
                <c:pt idx="80">
                  <c:v>44734.527777777781</c:v>
                </c:pt>
                <c:pt idx="81">
                  <c:v>44734.53125</c:v>
                </c:pt>
                <c:pt idx="82">
                  <c:v>44734.534722222219</c:v>
                </c:pt>
                <c:pt idx="83">
                  <c:v>44734.538194444445</c:v>
                </c:pt>
                <c:pt idx="84">
                  <c:v>44734.541666666664</c:v>
                </c:pt>
                <c:pt idx="85">
                  <c:v>44734.545138888891</c:v>
                </c:pt>
                <c:pt idx="86">
                  <c:v>44734.548611111109</c:v>
                </c:pt>
                <c:pt idx="87">
                  <c:v>44734.552083333336</c:v>
                </c:pt>
                <c:pt idx="88">
                  <c:v>44734.555555555555</c:v>
                </c:pt>
                <c:pt idx="89">
                  <c:v>44734.559027777781</c:v>
                </c:pt>
                <c:pt idx="90">
                  <c:v>44734.5625</c:v>
                </c:pt>
                <c:pt idx="91">
                  <c:v>44734.565972222219</c:v>
                </c:pt>
                <c:pt idx="92">
                  <c:v>44734.569444444445</c:v>
                </c:pt>
                <c:pt idx="93">
                  <c:v>44734.572916666664</c:v>
                </c:pt>
                <c:pt idx="94">
                  <c:v>44734.576388888891</c:v>
                </c:pt>
                <c:pt idx="95">
                  <c:v>44734.579861111109</c:v>
                </c:pt>
                <c:pt idx="96">
                  <c:v>44734.583333333336</c:v>
                </c:pt>
                <c:pt idx="97">
                  <c:v>44734.586805555555</c:v>
                </c:pt>
                <c:pt idx="98">
                  <c:v>44734.590277777781</c:v>
                </c:pt>
                <c:pt idx="99">
                  <c:v>44734.59375</c:v>
                </c:pt>
                <c:pt idx="100">
                  <c:v>44734.597222222219</c:v>
                </c:pt>
                <c:pt idx="101">
                  <c:v>44734.600694444445</c:v>
                </c:pt>
                <c:pt idx="102">
                  <c:v>44734.604166666664</c:v>
                </c:pt>
                <c:pt idx="103">
                  <c:v>44734.607638888891</c:v>
                </c:pt>
                <c:pt idx="104">
                  <c:v>44734.611111111109</c:v>
                </c:pt>
                <c:pt idx="105">
                  <c:v>44734.614583333336</c:v>
                </c:pt>
                <c:pt idx="106">
                  <c:v>44734.618055555555</c:v>
                </c:pt>
                <c:pt idx="107">
                  <c:v>44734.621527777781</c:v>
                </c:pt>
                <c:pt idx="108">
                  <c:v>44734.625</c:v>
                </c:pt>
                <c:pt idx="109">
                  <c:v>44734.628472222219</c:v>
                </c:pt>
                <c:pt idx="110">
                  <c:v>44734.631944444445</c:v>
                </c:pt>
                <c:pt idx="111">
                  <c:v>44734.635416666664</c:v>
                </c:pt>
                <c:pt idx="112">
                  <c:v>44734.638888888891</c:v>
                </c:pt>
                <c:pt idx="113">
                  <c:v>44734.642361111109</c:v>
                </c:pt>
                <c:pt idx="114">
                  <c:v>44734.645833333336</c:v>
                </c:pt>
                <c:pt idx="115">
                  <c:v>44734.649305555555</c:v>
                </c:pt>
                <c:pt idx="116">
                  <c:v>44734.652777777781</c:v>
                </c:pt>
                <c:pt idx="117">
                  <c:v>44734.65625</c:v>
                </c:pt>
                <c:pt idx="118">
                  <c:v>44734.659722222219</c:v>
                </c:pt>
                <c:pt idx="119">
                  <c:v>44734.663194444445</c:v>
                </c:pt>
                <c:pt idx="120">
                  <c:v>44734.666666666664</c:v>
                </c:pt>
                <c:pt idx="121">
                  <c:v>44734.670138888891</c:v>
                </c:pt>
                <c:pt idx="122">
                  <c:v>44734.673611111109</c:v>
                </c:pt>
                <c:pt idx="123">
                  <c:v>44734.677083333336</c:v>
                </c:pt>
                <c:pt idx="124">
                  <c:v>44734.680555555555</c:v>
                </c:pt>
                <c:pt idx="125">
                  <c:v>44734.684027777781</c:v>
                </c:pt>
                <c:pt idx="126">
                  <c:v>44734.6875</c:v>
                </c:pt>
                <c:pt idx="127">
                  <c:v>44734.690972222219</c:v>
                </c:pt>
                <c:pt idx="128">
                  <c:v>44734.694444444445</c:v>
                </c:pt>
                <c:pt idx="129">
                  <c:v>44734.697916666664</c:v>
                </c:pt>
                <c:pt idx="130">
                  <c:v>44734.701388888891</c:v>
                </c:pt>
                <c:pt idx="131">
                  <c:v>44734.704861111109</c:v>
                </c:pt>
                <c:pt idx="132">
                  <c:v>44734.708333333336</c:v>
                </c:pt>
                <c:pt idx="133">
                  <c:v>44734.711805555555</c:v>
                </c:pt>
                <c:pt idx="134">
                  <c:v>44734.715277777781</c:v>
                </c:pt>
                <c:pt idx="135">
                  <c:v>44734.71875</c:v>
                </c:pt>
                <c:pt idx="136">
                  <c:v>44734.722222222219</c:v>
                </c:pt>
                <c:pt idx="137">
                  <c:v>44734.725694444445</c:v>
                </c:pt>
                <c:pt idx="138">
                  <c:v>44734.729166666664</c:v>
                </c:pt>
                <c:pt idx="139">
                  <c:v>44734.732638888891</c:v>
                </c:pt>
                <c:pt idx="140">
                  <c:v>44734.736111111109</c:v>
                </c:pt>
                <c:pt idx="141">
                  <c:v>44734.739583333336</c:v>
                </c:pt>
                <c:pt idx="142">
                  <c:v>44734.743055555555</c:v>
                </c:pt>
                <c:pt idx="143">
                  <c:v>44734.746527777781</c:v>
                </c:pt>
                <c:pt idx="144">
                  <c:v>44734.75</c:v>
                </c:pt>
              </c:numCache>
            </c:numRef>
          </c:xVal>
          <c:yVal>
            <c:numRef>
              <c:f>Simulation_June!$CH$3:$CH$148</c:f>
              <c:numCache>
                <c:formatCode>General</c:formatCode>
                <c:ptCount val="146"/>
                <c:pt idx="0">
                  <c:v>0</c:v>
                </c:pt>
                <c:pt idx="1">
                  <c:v>0</c:v>
                </c:pt>
                <c:pt idx="2">
                  <c:v>0</c:v>
                </c:pt>
                <c:pt idx="3">
                  <c:v>0</c:v>
                </c:pt>
                <c:pt idx="4">
                  <c:v>0</c:v>
                </c:pt>
                <c:pt idx="5">
                  <c:v>0</c:v>
                </c:pt>
                <c:pt idx="6">
                  <c:v>7.6000000000000005</c:v>
                </c:pt>
                <c:pt idx="7">
                  <c:v>7.6000000000000005</c:v>
                </c:pt>
                <c:pt idx="8">
                  <c:v>7.6000000000000005</c:v>
                </c:pt>
                <c:pt idx="9">
                  <c:v>7.6000000000000005</c:v>
                </c:pt>
                <c:pt idx="10">
                  <c:v>7.6000000000000005</c:v>
                </c:pt>
                <c:pt idx="11">
                  <c:v>7.6000000000000005</c:v>
                </c:pt>
                <c:pt idx="12">
                  <c:v>15.200000000000001</c:v>
                </c:pt>
                <c:pt idx="13">
                  <c:v>15.200000000000001</c:v>
                </c:pt>
                <c:pt idx="14">
                  <c:v>15.200000000000001</c:v>
                </c:pt>
                <c:pt idx="15">
                  <c:v>15.200000000000001</c:v>
                </c:pt>
                <c:pt idx="16">
                  <c:v>15.200000000000001</c:v>
                </c:pt>
                <c:pt idx="17">
                  <c:v>15.200000000000001</c:v>
                </c:pt>
                <c:pt idx="18">
                  <c:v>15.200000000000001</c:v>
                </c:pt>
                <c:pt idx="19">
                  <c:v>15.200000000000001</c:v>
                </c:pt>
                <c:pt idx="20">
                  <c:v>15.200000000000001</c:v>
                </c:pt>
                <c:pt idx="21">
                  <c:v>22.8</c:v>
                </c:pt>
                <c:pt idx="22">
                  <c:v>22.8</c:v>
                </c:pt>
                <c:pt idx="23">
                  <c:v>22.8</c:v>
                </c:pt>
                <c:pt idx="24">
                  <c:v>22.8</c:v>
                </c:pt>
                <c:pt idx="25">
                  <c:v>22.8</c:v>
                </c:pt>
                <c:pt idx="26">
                  <c:v>22.8</c:v>
                </c:pt>
                <c:pt idx="27">
                  <c:v>22.8</c:v>
                </c:pt>
                <c:pt idx="28">
                  <c:v>22.8</c:v>
                </c:pt>
                <c:pt idx="29">
                  <c:v>22.8</c:v>
                </c:pt>
                <c:pt idx="30">
                  <c:v>22.8</c:v>
                </c:pt>
                <c:pt idx="31">
                  <c:v>22.8</c:v>
                </c:pt>
                <c:pt idx="32">
                  <c:v>22.8</c:v>
                </c:pt>
                <c:pt idx="33">
                  <c:v>22.8</c:v>
                </c:pt>
                <c:pt idx="34">
                  <c:v>22.8</c:v>
                </c:pt>
                <c:pt idx="35">
                  <c:v>22.8</c:v>
                </c:pt>
                <c:pt idx="36">
                  <c:v>22.8</c:v>
                </c:pt>
                <c:pt idx="37">
                  <c:v>22.8</c:v>
                </c:pt>
                <c:pt idx="38">
                  <c:v>22.8</c:v>
                </c:pt>
                <c:pt idx="39">
                  <c:v>22.8</c:v>
                </c:pt>
                <c:pt idx="40">
                  <c:v>22.8</c:v>
                </c:pt>
                <c:pt idx="41">
                  <c:v>22.8</c:v>
                </c:pt>
                <c:pt idx="42">
                  <c:v>22.8</c:v>
                </c:pt>
                <c:pt idx="43">
                  <c:v>22.8</c:v>
                </c:pt>
                <c:pt idx="44">
                  <c:v>22.8</c:v>
                </c:pt>
                <c:pt idx="45">
                  <c:v>22.8</c:v>
                </c:pt>
                <c:pt idx="46">
                  <c:v>22.8</c:v>
                </c:pt>
                <c:pt idx="47">
                  <c:v>22.8</c:v>
                </c:pt>
                <c:pt idx="48">
                  <c:v>22.8</c:v>
                </c:pt>
                <c:pt idx="49">
                  <c:v>22.8</c:v>
                </c:pt>
                <c:pt idx="50">
                  <c:v>22.8</c:v>
                </c:pt>
                <c:pt idx="51">
                  <c:v>22.8</c:v>
                </c:pt>
                <c:pt idx="52">
                  <c:v>22.8</c:v>
                </c:pt>
                <c:pt idx="53">
                  <c:v>22.8</c:v>
                </c:pt>
                <c:pt idx="54">
                  <c:v>22.8</c:v>
                </c:pt>
                <c:pt idx="55">
                  <c:v>22.8</c:v>
                </c:pt>
                <c:pt idx="56">
                  <c:v>22.8</c:v>
                </c:pt>
                <c:pt idx="57">
                  <c:v>22.8</c:v>
                </c:pt>
                <c:pt idx="58">
                  <c:v>22.8</c:v>
                </c:pt>
                <c:pt idx="59">
                  <c:v>22.8</c:v>
                </c:pt>
                <c:pt idx="60">
                  <c:v>22.8</c:v>
                </c:pt>
                <c:pt idx="61">
                  <c:v>22.8</c:v>
                </c:pt>
                <c:pt idx="62">
                  <c:v>22.8</c:v>
                </c:pt>
                <c:pt idx="63">
                  <c:v>22.8</c:v>
                </c:pt>
                <c:pt idx="64">
                  <c:v>22.8</c:v>
                </c:pt>
                <c:pt idx="65">
                  <c:v>22.8</c:v>
                </c:pt>
                <c:pt idx="66">
                  <c:v>15.200000000000001</c:v>
                </c:pt>
                <c:pt idx="67">
                  <c:v>15.200000000000001</c:v>
                </c:pt>
                <c:pt idx="68">
                  <c:v>15.200000000000001</c:v>
                </c:pt>
                <c:pt idx="69">
                  <c:v>15.200000000000001</c:v>
                </c:pt>
                <c:pt idx="70">
                  <c:v>15.200000000000001</c:v>
                </c:pt>
                <c:pt idx="71">
                  <c:v>15.200000000000001</c:v>
                </c:pt>
                <c:pt idx="72">
                  <c:v>7.6000000000000005</c:v>
                </c:pt>
                <c:pt idx="73">
                  <c:v>7.6000000000000005</c:v>
                </c:pt>
                <c:pt idx="74">
                  <c:v>7.6000000000000005</c:v>
                </c:pt>
                <c:pt idx="75">
                  <c:v>7.6000000000000005</c:v>
                </c:pt>
                <c:pt idx="76">
                  <c:v>7.6000000000000005</c:v>
                </c:pt>
                <c:pt idx="77">
                  <c:v>7.6000000000000005</c:v>
                </c:pt>
                <c:pt idx="78">
                  <c:v>7.6000000000000005</c:v>
                </c:pt>
                <c:pt idx="79">
                  <c:v>7.6000000000000005</c:v>
                </c:pt>
                <c:pt idx="80">
                  <c:v>7.6000000000000005</c:v>
                </c:pt>
                <c:pt idx="81">
                  <c:v>7.6000000000000005</c:v>
                </c:pt>
                <c:pt idx="82">
                  <c:v>7.6000000000000005</c:v>
                </c:pt>
                <c:pt idx="83">
                  <c:v>7.6000000000000005</c:v>
                </c:pt>
                <c:pt idx="84">
                  <c:v>7.6000000000000005</c:v>
                </c:pt>
                <c:pt idx="85">
                  <c:v>7.6000000000000005</c:v>
                </c:pt>
                <c:pt idx="86">
                  <c:v>7.6000000000000005</c:v>
                </c:pt>
                <c:pt idx="87">
                  <c:v>7.6000000000000005</c:v>
                </c:pt>
                <c:pt idx="88">
                  <c:v>7.6000000000000005</c:v>
                </c:pt>
                <c:pt idx="89">
                  <c:v>7.6000000000000005</c:v>
                </c:pt>
                <c:pt idx="90">
                  <c:v>7.6000000000000005</c:v>
                </c:pt>
                <c:pt idx="91">
                  <c:v>7.6000000000000005</c:v>
                </c:pt>
                <c:pt idx="92">
                  <c:v>7.6000000000000005</c:v>
                </c:pt>
                <c:pt idx="93">
                  <c:v>7.6000000000000005</c:v>
                </c:pt>
                <c:pt idx="94">
                  <c:v>7.6000000000000005</c:v>
                </c:pt>
                <c:pt idx="95">
                  <c:v>7.6000000000000005</c:v>
                </c:pt>
                <c:pt idx="96">
                  <c:v>7.6000000000000005</c:v>
                </c:pt>
                <c:pt idx="97">
                  <c:v>7.6000000000000005</c:v>
                </c:pt>
                <c:pt idx="98">
                  <c:v>7.6000000000000005</c:v>
                </c:pt>
                <c:pt idx="99">
                  <c:v>7.6000000000000005</c:v>
                </c:pt>
                <c:pt idx="100">
                  <c:v>7.6000000000000005</c:v>
                </c:pt>
                <c:pt idx="101">
                  <c:v>7.6000000000000005</c:v>
                </c:pt>
                <c:pt idx="102">
                  <c:v>7.6000000000000005</c:v>
                </c:pt>
                <c:pt idx="103">
                  <c:v>7.6000000000000005</c:v>
                </c:pt>
                <c:pt idx="104">
                  <c:v>7.6000000000000005</c:v>
                </c:pt>
                <c:pt idx="105">
                  <c:v>7.6000000000000005</c:v>
                </c:pt>
                <c:pt idx="106">
                  <c:v>7.6000000000000005</c:v>
                </c:pt>
                <c:pt idx="107">
                  <c:v>7.6000000000000005</c:v>
                </c:pt>
                <c:pt idx="108">
                  <c:v>7.6000000000000005</c:v>
                </c:pt>
                <c:pt idx="109">
                  <c:v>7.6000000000000005</c:v>
                </c:pt>
                <c:pt idx="110">
                  <c:v>7.6000000000000005</c:v>
                </c:pt>
                <c:pt idx="111">
                  <c:v>7.6000000000000005</c:v>
                </c:pt>
                <c:pt idx="112">
                  <c:v>7.6000000000000005</c:v>
                </c:pt>
                <c:pt idx="113">
                  <c:v>7.6000000000000005</c:v>
                </c:pt>
                <c:pt idx="114">
                  <c:v>7.6000000000000005</c:v>
                </c:pt>
                <c:pt idx="115">
                  <c:v>7.6000000000000005</c:v>
                </c:pt>
                <c:pt idx="116">
                  <c:v>7.6000000000000005</c:v>
                </c:pt>
                <c:pt idx="117">
                  <c:v>7.6000000000000005</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numCache>
            </c:numRef>
          </c:yVal>
          <c:smooth val="0"/>
          <c:extLst>
            <c:ext xmlns:c16="http://schemas.microsoft.com/office/drawing/2014/chart" uri="{C3380CC4-5D6E-409C-BE32-E72D297353CC}">
              <c16:uniqueId val="{00000000-2DA9-44EF-A7F9-A41EA20E4ADC}"/>
            </c:ext>
          </c:extLst>
        </c:ser>
        <c:ser>
          <c:idx val="0"/>
          <c:order val="1"/>
          <c:tx>
            <c:v>Controlled (OF2)</c:v>
          </c:tx>
          <c:marker>
            <c:symbol val="none"/>
          </c:marker>
          <c:xVal>
            <c:numRef>
              <c:f>Simulation_June!$A$3:$A$147</c:f>
              <c:numCache>
                <c:formatCode>m/d/yyyy\ h:mm</c:formatCode>
                <c:ptCount val="145"/>
                <c:pt idx="0">
                  <c:v>44734.25</c:v>
                </c:pt>
                <c:pt idx="1">
                  <c:v>44734.253472222219</c:v>
                </c:pt>
                <c:pt idx="2">
                  <c:v>44734.256944444445</c:v>
                </c:pt>
                <c:pt idx="3">
                  <c:v>44734.260416666664</c:v>
                </c:pt>
                <c:pt idx="4">
                  <c:v>44734.263888888891</c:v>
                </c:pt>
                <c:pt idx="5">
                  <c:v>44734.267361111109</c:v>
                </c:pt>
                <c:pt idx="6">
                  <c:v>44734.270833333336</c:v>
                </c:pt>
                <c:pt idx="7">
                  <c:v>44734.274305555555</c:v>
                </c:pt>
                <c:pt idx="8">
                  <c:v>44734.277777777781</c:v>
                </c:pt>
                <c:pt idx="9">
                  <c:v>44734.28125</c:v>
                </c:pt>
                <c:pt idx="10">
                  <c:v>44734.284722222219</c:v>
                </c:pt>
                <c:pt idx="11">
                  <c:v>44734.288194444445</c:v>
                </c:pt>
                <c:pt idx="12">
                  <c:v>44734.291666666664</c:v>
                </c:pt>
                <c:pt idx="13">
                  <c:v>44734.295138888891</c:v>
                </c:pt>
                <c:pt idx="14">
                  <c:v>44734.298611111109</c:v>
                </c:pt>
                <c:pt idx="15">
                  <c:v>44734.302083333336</c:v>
                </c:pt>
                <c:pt idx="16">
                  <c:v>44734.305555555555</c:v>
                </c:pt>
                <c:pt idx="17">
                  <c:v>44734.309027777781</c:v>
                </c:pt>
                <c:pt idx="18">
                  <c:v>44734.3125</c:v>
                </c:pt>
                <c:pt idx="19">
                  <c:v>44734.315972222219</c:v>
                </c:pt>
                <c:pt idx="20">
                  <c:v>44734.319444444445</c:v>
                </c:pt>
                <c:pt idx="21">
                  <c:v>44734.322916666664</c:v>
                </c:pt>
                <c:pt idx="22">
                  <c:v>44734.326388888891</c:v>
                </c:pt>
                <c:pt idx="23">
                  <c:v>44734.329861111109</c:v>
                </c:pt>
                <c:pt idx="24">
                  <c:v>44734.333333333336</c:v>
                </c:pt>
                <c:pt idx="25">
                  <c:v>44734.336805555555</c:v>
                </c:pt>
                <c:pt idx="26">
                  <c:v>44734.340277777781</c:v>
                </c:pt>
                <c:pt idx="27">
                  <c:v>44734.34375</c:v>
                </c:pt>
                <c:pt idx="28">
                  <c:v>44734.347222222219</c:v>
                </c:pt>
                <c:pt idx="29">
                  <c:v>44734.350694444445</c:v>
                </c:pt>
                <c:pt idx="30">
                  <c:v>44734.354166666664</c:v>
                </c:pt>
                <c:pt idx="31">
                  <c:v>44734.357638888891</c:v>
                </c:pt>
                <c:pt idx="32">
                  <c:v>44734.361111111109</c:v>
                </c:pt>
                <c:pt idx="33">
                  <c:v>44734.364583333336</c:v>
                </c:pt>
                <c:pt idx="34">
                  <c:v>44734.368055555555</c:v>
                </c:pt>
                <c:pt idx="35">
                  <c:v>44734.371527777781</c:v>
                </c:pt>
                <c:pt idx="36">
                  <c:v>44734.375</c:v>
                </c:pt>
                <c:pt idx="37">
                  <c:v>44734.378472222219</c:v>
                </c:pt>
                <c:pt idx="38">
                  <c:v>44734.381944444445</c:v>
                </c:pt>
                <c:pt idx="39">
                  <c:v>44734.385416666664</c:v>
                </c:pt>
                <c:pt idx="40">
                  <c:v>44734.388888888891</c:v>
                </c:pt>
                <c:pt idx="41">
                  <c:v>44734.392361111109</c:v>
                </c:pt>
                <c:pt idx="42">
                  <c:v>44734.395833333336</c:v>
                </c:pt>
                <c:pt idx="43">
                  <c:v>44734.399305555555</c:v>
                </c:pt>
                <c:pt idx="44">
                  <c:v>44734.402777777781</c:v>
                </c:pt>
                <c:pt idx="45">
                  <c:v>44734.40625</c:v>
                </c:pt>
                <c:pt idx="46">
                  <c:v>44734.409722222219</c:v>
                </c:pt>
                <c:pt idx="47">
                  <c:v>44734.413194444445</c:v>
                </c:pt>
                <c:pt idx="48">
                  <c:v>44734.416666666664</c:v>
                </c:pt>
                <c:pt idx="49">
                  <c:v>44734.420138888891</c:v>
                </c:pt>
                <c:pt idx="50">
                  <c:v>44734.423611111109</c:v>
                </c:pt>
                <c:pt idx="51">
                  <c:v>44734.427083333336</c:v>
                </c:pt>
                <c:pt idx="52">
                  <c:v>44734.430555555555</c:v>
                </c:pt>
                <c:pt idx="53">
                  <c:v>44734.434027777781</c:v>
                </c:pt>
                <c:pt idx="54">
                  <c:v>44734.4375</c:v>
                </c:pt>
                <c:pt idx="55">
                  <c:v>44734.440972222219</c:v>
                </c:pt>
                <c:pt idx="56">
                  <c:v>44734.444444444445</c:v>
                </c:pt>
                <c:pt idx="57">
                  <c:v>44734.447916666664</c:v>
                </c:pt>
                <c:pt idx="58">
                  <c:v>44734.451388888891</c:v>
                </c:pt>
                <c:pt idx="59">
                  <c:v>44734.454861111109</c:v>
                </c:pt>
                <c:pt idx="60">
                  <c:v>44734.458333333336</c:v>
                </c:pt>
                <c:pt idx="61">
                  <c:v>44734.461805555555</c:v>
                </c:pt>
                <c:pt idx="62">
                  <c:v>44734.465277777781</c:v>
                </c:pt>
                <c:pt idx="63">
                  <c:v>44734.46875</c:v>
                </c:pt>
                <c:pt idx="64">
                  <c:v>44734.472222222219</c:v>
                </c:pt>
                <c:pt idx="65">
                  <c:v>44734.475694444445</c:v>
                </c:pt>
                <c:pt idx="66">
                  <c:v>44734.479166666664</c:v>
                </c:pt>
                <c:pt idx="67">
                  <c:v>44734.482638888891</c:v>
                </c:pt>
                <c:pt idx="68">
                  <c:v>44734.486111111109</c:v>
                </c:pt>
                <c:pt idx="69">
                  <c:v>44734.489583333336</c:v>
                </c:pt>
                <c:pt idx="70">
                  <c:v>44734.493055555555</c:v>
                </c:pt>
                <c:pt idx="71">
                  <c:v>44734.496527777781</c:v>
                </c:pt>
                <c:pt idx="72">
                  <c:v>44734.5</c:v>
                </c:pt>
                <c:pt idx="73">
                  <c:v>44734.503472222219</c:v>
                </c:pt>
                <c:pt idx="74">
                  <c:v>44734.506944444445</c:v>
                </c:pt>
                <c:pt idx="75">
                  <c:v>44734.510416666664</c:v>
                </c:pt>
                <c:pt idx="76">
                  <c:v>44734.513888888891</c:v>
                </c:pt>
                <c:pt idx="77">
                  <c:v>44734.517361111109</c:v>
                </c:pt>
                <c:pt idx="78">
                  <c:v>44734.520833333336</c:v>
                </c:pt>
                <c:pt idx="79">
                  <c:v>44734.524305555555</c:v>
                </c:pt>
                <c:pt idx="80">
                  <c:v>44734.527777777781</c:v>
                </c:pt>
                <c:pt idx="81">
                  <c:v>44734.53125</c:v>
                </c:pt>
                <c:pt idx="82">
                  <c:v>44734.534722222219</c:v>
                </c:pt>
                <c:pt idx="83">
                  <c:v>44734.538194444445</c:v>
                </c:pt>
                <c:pt idx="84">
                  <c:v>44734.541666666664</c:v>
                </c:pt>
                <c:pt idx="85">
                  <c:v>44734.545138888891</c:v>
                </c:pt>
                <c:pt idx="86">
                  <c:v>44734.548611111109</c:v>
                </c:pt>
                <c:pt idx="87">
                  <c:v>44734.552083333336</c:v>
                </c:pt>
                <c:pt idx="88">
                  <c:v>44734.555555555555</c:v>
                </c:pt>
                <c:pt idx="89">
                  <c:v>44734.559027777781</c:v>
                </c:pt>
                <c:pt idx="90">
                  <c:v>44734.5625</c:v>
                </c:pt>
                <c:pt idx="91">
                  <c:v>44734.565972222219</c:v>
                </c:pt>
                <c:pt idx="92">
                  <c:v>44734.569444444445</c:v>
                </c:pt>
                <c:pt idx="93">
                  <c:v>44734.572916666664</c:v>
                </c:pt>
                <c:pt idx="94">
                  <c:v>44734.576388888891</c:v>
                </c:pt>
                <c:pt idx="95">
                  <c:v>44734.579861111109</c:v>
                </c:pt>
                <c:pt idx="96">
                  <c:v>44734.583333333336</c:v>
                </c:pt>
                <c:pt idx="97">
                  <c:v>44734.586805555555</c:v>
                </c:pt>
                <c:pt idx="98">
                  <c:v>44734.590277777781</c:v>
                </c:pt>
                <c:pt idx="99">
                  <c:v>44734.59375</c:v>
                </c:pt>
                <c:pt idx="100">
                  <c:v>44734.597222222219</c:v>
                </c:pt>
                <c:pt idx="101">
                  <c:v>44734.600694444445</c:v>
                </c:pt>
                <c:pt idx="102">
                  <c:v>44734.604166666664</c:v>
                </c:pt>
                <c:pt idx="103">
                  <c:v>44734.607638888891</c:v>
                </c:pt>
                <c:pt idx="104">
                  <c:v>44734.611111111109</c:v>
                </c:pt>
                <c:pt idx="105">
                  <c:v>44734.614583333336</c:v>
                </c:pt>
                <c:pt idx="106">
                  <c:v>44734.618055555555</c:v>
                </c:pt>
                <c:pt idx="107">
                  <c:v>44734.621527777781</c:v>
                </c:pt>
                <c:pt idx="108">
                  <c:v>44734.625</c:v>
                </c:pt>
                <c:pt idx="109">
                  <c:v>44734.628472222219</c:v>
                </c:pt>
                <c:pt idx="110">
                  <c:v>44734.631944444445</c:v>
                </c:pt>
                <c:pt idx="111">
                  <c:v>44734.635416666664</c:v>
                </c:pt>
                <c:pt idx="112">
                  <c:v>44734.638888888891</c:v>
                </c:pt>
                <c:pt idx="113">
                  <c:v>44734.642361111109</c:v>
                </c:pt>
                <c:pt idx="114">
                  <c:v>44734.645833333336</c:v>
                </c:pt>
                <c:pt idx="115">
                  <c:v>44734.649305555555</c:v>
                </c:pt>
                <c:pt idx="116">
                  <c:v>44734.652777777781</c:v>
                </c:pt>
                <c:pt idx="117">
                  <c:v>44734.65625</c:v>
                </c:pt>
                <c:pt idx="118">
                  <c:v>44734.659722222219</c:v>
                </c:pt>
                <c:pt idx="119">
                  <c:v>44734.663194444445</c:v>
                </c:pt>
                <c:pt idx="120">
                  <c:v>44734.666666666664</c:v>
                </c:pt>
                <c:pt idx="121">
                  <c:v>44734.670138888891</c:v>
                </c:pt>
                <c:pt idx="122">
                  <c:v>44734.673611111109</c:v>
                </c:pt>
                <c:pt idx="123">
                  <c:v>44734.677083333336</c:v>
                </c:pt>
                <c:pt idx="124">
                  <c:v>44734.680555555555</c:v>
                </c:pt>
                <c:pt idx="125">
                  <c:v>44734.684027777781</c:v>
                </c:pt>
                <c:pt idx="126">
                  <c:v>44734.6875</c:v>
                </c:pt>
                <c:pt idx="127">
                  <c:v>44734.690972222219</c:v>
                </c:pt>
                <c:pt idx="128">
                  <c:v>44734.694444444445</c:v>
                </c:pt>
                <c:pt idx="129">
                  <c:v>44734.697916666664</c:v>
                </c:pt>
                <c:pt idx="130">
                  <c:v>44734.701388888891</c:v>
                </c:pt>
                <c:pt idx="131">
                  <c:v>44734.704861111109</c:v>
                </c:pt>
                <c:pt idx="132">
                  <c:v>44734.708333333336</c:v>
                </c:pt>
                <c:pt idx="133">
                  <c:v>44734.711805555555</c:v>
                </c:pt>
                <c:pt idx="134">
                  <c:v>44734.715277777781</c:v>
                </c:pt>
                <c:pt idx="135">
                  <c:v>44734.71875</c:v>
                </c:pt>
                <c:pt idx="136">
                  <c:v>44734.722222222219</c:v>
                </c:pt>
                <c:pt idx="137">
                  <c:v>44734.725694444445</c:v>
                </c:pt>
                <c:pt idx="138">
                  <c:v>44734.729166666664</c:v>
                </c:pt>
                <c:pt idx="139">
                  <c:v>44734.732638888891</c:v>
                </c:pt>
                <c:pt idx="140">
                  <c:v>44734.736111111109</c:v>
                </c:pt>
                <c:pt idx="141">
                  <c:v>44734.739583333336</c:v>
                </c:pt>
                <c:pt idx="142">
                  <c:v>44734.743055555555</c:v>
                </c:pt>
                <c:pt idx="143">
                  <c:v>44734.746527777781</c:v>
                </c:pt>
                <c:pt idx="144">
                  <c:v>44734.75</c:v>
                </c:pt>
              </c:numCache>
            </c:numRef>
          </c:xVal>
          <c:yVal>
            <c:numRef>
              <c:f>Simulation_June!$DE$3:$DE$148</c:f>
              <c:numCache>
                <c:formatCode>General</c:formatCode>
                <c:ptCount val="146"/>
                <c:pt idx="0">
                  <c:v>0</c:v>
                </c:pt>
                <c:pt idx="1">
                  <c:v>0</c:v>
                </c:pt>
                <c:pt idx="2">
                  <c:v>0</c:v>
                </c:pt>
                <c:pt idx="3">
                  <c:v>0</c:v>
                </c:pt>
                <c:pt idx="4">
                  <c:v>0</c:v>
                </c:pt>
                <c:pt idx="5">
                  <c:v>0</c:v>
                </c:pt>
                <c:pt idx="6">
                  <c:v>2.2799999999999998</c:v>
                </c:pt>
                <c:pt idx="7">
                  <c:v>2.2799999999999998</c:v>
                </c:pt>
                <c:pt idx="8">
                  <c:v>2.2799999999999998</c:v>
                </c:pt>
                <c:pt idx="9">
                  <c:v>2.2799999999999998</c:v>
                </c:pt>
                <c:pt idx="10">
                  <c:v>2.2799999999999998</c:v>
                </c:pt>
                <c:pt idx="11">
                  <c:v>2.2799999999999998</c:v>
                </c:pt>
                <c:pt idx="12">
                  <c:v>4.5599999999999996</c:v>
                </c:pt>
                <c:pt idx="13">
                  <c:v>4.5599999999999996</c:v>
                </c:pt>
                <c:pt idx="14">
                  <c:v>4.5599999999999996</c:v>
                </c:pt>
                <c:pt idx="15">
                  <c:v>4.5599999999999996</c:v>
                </c:pt>
                <c:pt idx="16">
                  <c:v>4.5599999999999996</c:v>
                </c:pt>
                <c:pt idx="17">
                  <c:v>4.5599999999999996</c:v>
                </c:pt>
                <c:pt idx="18">
                  <c:v>4.5599999999999996</c:v>
                </c:pt>
                <c:pt idx="19">
                  <c:v>4.5599999999999996</c:v>
                </c:pt>
                <c:pt idx="20">
                  <c:v>4.5599999999999996</c:v>
                </c:pt>
                <c:pt idx="21">
                  <c:v>6.839999999999999</c:v>
                </c:pt>
                <c:pt idx="22">
                  <c:v>6.839999999999999</c:v>
                </c:pt>
                <c:pt idx="23">
                  <c:v>6.839999999999999</c:v>
                </c:pt>
                <c:pt idx="24">
                  <c:v>6.839999999999999</c:v>
                </c:pt>
                <c:pt idx="25">
                  <c:v>6.839999999999999</c:v>
                </c:pt>
                <c:pt idx="26">
                  <c:v>6.839999999999999</c:v>
                </c:pt>
                <c:pt idx="27">
                  <c:v>6.839999999999999</c:v>
                </c:pt>
                <c:pt idx="28">
                  <c:v>6.839999999999999</c:v>
                </c:pt>
                <c:pt idx="29">
                  <c:v>6.839999999999999</c:v>
                </c:pt>
                <c:pt idx="30">
                  <c:v>6.839999999999999</c:v>
                </c:pt>
                <c:pt idx="31">
                  <c:v>6.839999999999999</c:v>
                </c:pt>
                <c:pt idx="32">
                  <c:v>6.839999999999999</c:v>
                </c:pt>
                <c:pt idx="33">
                  <c:v>6.839999999999999</c:v>
                </c:pt>
                <c:pt idx="34">
                  <c:v>6.839999999999999</c:v>
                </c:pt>
                <c:pt idx="35">
                  <c:v>6.839999999999999</c:v>
                </c:pt>
                <c:pt idx="36">
                  <c:v>7.8051999999999984</c:v>
                </c:pt>
                <c:pt idx="37">
                  <c:v>7.3909999999999991</c:v>
                </c:pt>
                <c:pt idx="38">
                  <c:v>7.4669999999999996</c:v>
                </c:pt>
                <c:pt idx="39">
                  <c:v>8.9224000000000014</c:v>
                </c:pt>
                <c:pt idx="40">
                  <c:v>9.6899999999999977</c:v>
                </c:pt>
                <c:pt idx="41">
                  <c:v>9.7545999999999999</c:v>
                </c:pt>
                <c:pt idx="42">
                  <c:v>8.8615999999999993</c:v>
                </c:pt>
                <c:pt idx="43">
                  <c:v>8.2345999999999986</c:v>
                </c:pt>
                <c:pt idx="44">
                  <c:v>11.973799999999999</c:v>
                </c:pt>
                <c:pt idx="45">
                  <c:v>11.236600000000001</c:v>
                </c:pt>
                <c:pt idx="46">
                  <c:v>10.658999999999999</c:v>
                </c:pt>
                <c:pt idx="47">
                  <c:v>11.031400000000001</c:v>
                </c:pt>
                <c:pt idx="48">
                  <c:v>12.159999999999998</c:v>
                </c:pt>
                <c:pt idx="49">
                  <c:v>12.159999999999998</c:v>
                </c:pt>
                <c:pt idx="50">
                  <c:v>12.159999999999998</c:v>
                </c:pt>
                <c:pt idx="51">
                  <c:v>12.159999999999998</c:v>
                </c:pt>
                <c:pt idx="52">
                  <c:v>12.159999999999998</c:v>
                </c:pt>
                <c:pt idx="53">
                  <c:v>12.159999999999998</c:v>
                </c:pt>
                <c:pt idx="54">
                  <c:v>12.159999999999998</c:v>
                </c:pt>
                <c:pt idx="55">
                  <c:v>12.159999999999998</c:v>
                </c:pt>
                <c:pt idx="56">
                  <c:v>12.159999999999998</c:v>
                </c:pt>
                <c:pt idx="57">
                  <c:v>12.159999999999998</c:v>
                </c:pt>
                <c:pt idx="58">
                  <c:v>12.159999999999998</c:v>
                </c:pt>
                <c:pt idx="59">
                  <c:v>12.159999999999998</c:v>
                </c:pt>
                <c:pt idx="60">
                  <c:v>11.422800000000001</c:v>
                </c:pt>
                <c:pt idx="61">
                  <c:v>11.654599999999999</c:v>
                </c:pt>
                <c:pt idx="62">
                  <c:v>11.662199999999999</c:v>
                </c:pt>
                <c:pt idx="63">
                  <c:v>11.844599999999998</c:v>
                </c:pt>
                <c:pt idx="64">
                  <c:v>11.0428</c:v>
                </c:pt>
                <c:pt idx="65">
                  <c:v>11.6812</c:v>
                </c:pt>
                <c:pt idx="66">
                  <c:v>12.654</c:v>
                </c:pt>
                <c:pt idx="67">
                  <c:v>13.4368</c:v>
                </c:pt>
                <c:pt idx="68">
                  <c:v>13.889000000000001</c:v>
                </c:pt>
                <c:pt idx="69">
                  <c:v>13.775</c:v>
                </c:pt>
                <c:pt idx="70">
                  <c:v>13.505200000000002</c:v>
                </c:pt>
                <c:pt idx="71">
                  <c:v>13.622999999999999</c:v>
                </c:pt>
                <c:pt idx="72">
                  <c:v>15.6332</c:v>
                </c:pt>
                <c:pt idx="73">
                  <c:v>15.735799999999999</c:v>
                </c:pt>
                <c:pt idx="74">
                  <c:v>15.937200000000001</c:v>
                </c:pt>
                <c:pt idx="75">
                  <c:v>15.488799999999999</c:v>
                </c:pt>
                <c:pt idx="76">
                  <c:v>15.295</c:v>
                </c:pt>
                <c:pt idx="77">
                  <c:v>15.5306</c:v>
                </c:pt>
                <c:pt idx="78">
                  <c:v>13.547000000000001</c:v>
                </c:pt>
                <c:pt idx="79">
                  <c:v>14.637600000000003</c:v>
                </c:pt>
                <c:pt idx="80">
                  <c:v>16.575600000000001</c:v>
                </c:pt>
                <c:pt idx="81">
                  <c:v>17.191200000000002</c:v>
                </c:pt>
                <c:pt idx="82">
                  <c:v>17.727</c:v>
                </c:pt>
                <c:pt idx="83">
                  <c:v>17.894200000000001</c:v>
                </c:pt>
                <c:pt idx="84">
                  <c:v>19.775199999999998</c:v>
                </c:pt>
                <c:pt idx="85">
                  <c:v>18.642800000000001</c:v>
                </c:pt>
                <c:pt idx="86">
                  <c:v>19.121600000000001</c:v>
                </c:pt>
                <c:pt idx="87">
                  <c:v>18.977200000000003</c:v>
                </c:pt>
                <c:pt idx="88">
                  <c:v>18.7986</c:v>
                </c:pt>
                <c:pt idx="89">
                  <c:v>18.661799999999999</c:v>
                </c:pt>
                <c:pt idx="90">
                  <c:v>18.977200000000003</c:v>
                </c:pt>
                <c:pt idx="91">
                  <c:v>19.296400000000002</c:v>
                </c:pt>
                <c:pt idx="92">
                  <c:v>19.2774</c:v>
                </c:pt>
                <c:pt idx="93">
                  <c:v>19.201399999999996</c:v>
                </c:pt>
                <c:pt idx="94">
                  <c:v>19.2318</c:v>
                </c:pt>
                <c:pt idx="95">
                  <c:v>18.331199999999999</c:v>
                </c:pt>
                <c:pt idx="96">
                  <c:v>18.570599999999999</c:v>
                </c:pt>
                <c:pt idx="97">
                  <c:v>18.483200000000004</c:v>
                </c:pt>
                <c:pt idx="98">
                  <c:v>18.410999999999998</c:v>
                </c:pt>
                <c:pt idx="99">
                  <c:v>18.699800000000003</c:v>
                </c:pt>
                <c:pt idx="100">
                  <c:v>18.661799999999999</c:v>
                </c:pt>
                <c:pt idx="101">
                  <c:v>18.331199999999999</c:v>
                </c:pt>
                <c:pt idx="102">
                  <c:v>18.353999999999999</c:v>
                </c:pt>
                <c:pt idx="103">
                  <c:v>18.353999999999999</c:v>
                </c:pt>
                <c:pt idx="104">
                  <c:v>18.300800000000002</c:v>
                </c:pt>
                <c:pt idx="105">
                  <c:v>18.361599999999999</c:v>
                </c:pt>
                <c:pt idx="106">
                  <c:v>18.338800000000003</c:v>
                </c:pt>
                <c:pt idx="107">
                  <c:v>17.783999999999999</c:v>
                </c:pt>
                <c:pt idx="108">
                  <c:v>16.032200000000003</c:v>
                </c:pt>
                <c:pt idx="109">
                  <c:v>14.489399999999998</c:v>
                </c:pt>
                <c:pt idx="110">
                  <c:v>15.663600000000001</c:v>
                </c:pt>
                <c:pt idx="111">
                  <c:v>16.256399999999999</c:v>
                </c:pt>
                <c:pt idx="112">
                  <c:v>15.937200000000001</c:v>
                </c:pt>
                <c:pt idx="113">
                  <c:v>15.807999999999998</c:v>
                </c:pt>
                <c:pt idx="114">
                  <c:v>15.617999999999999</c:v>
                </c:pt>
                <c:pt idx="115">
                  <c:v>15.207600000000001</c:v>
                </c:pt>
                <c:pt idx="116">
                  <c:v>14.994800000000001</c:v>
                </c:pt>
                <c:pt idx="117">
                  <c:v>14.9796</c:v>
                </c:pt>
                <c:pt idx="118">
                  <c:v>14.724999999999998</c:v>
                </c:pt>
                <c:pt idx="119">
                  <c:v>14.592000000000001</c:v>
                </c:pt>
                <c:pt idx="120">
                  <c:v>11.9434</c:v>
                </c:pt>
                <c:pt idx="121">
                  <c:v>11.673599999999999</c:v>
                </c:pt>
                <c:pt idx="122">
                  <c:v>11.479799999999999</c:v>
                </c:pt>
                <c:pt idx="123">
                  <c:v>11.628</c:v>
                </c:pt>
                <c:pt idx="124">
                  <c:v>10.966799999999999</c:v>
                </c:pt>
                <c:pt idx="125">
                  <c:v>10.343599999999999</c:v>
                </c:pt>
                <c:pt idx="126">
                  <c:v>10.111800000000001</c:v>
                </c:pt>
                <c:pt idx="127">
                  <c:v>11.0656</c:v>
                </c:pt>
                <c:pt idx="128">
                  <c:v>12.213200000000001</c:v>
                </c:pt>
                <c:pt idx="129">
                  <c:v>12.410800000000002</c:v>
                </c:pt>
                <c:pt idx="130">
                  <c:v>12.296799999999999</c:v>
                </c:pt>
                <c:pt idx="131">
                  <c:v>11.928199999999999</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numCache>
            </c:numRef>
          </c:yVal>
          <c:smooth val="0"/>
          <c:extLst>
            <c:ext xmlns:c16="http://schemas.microsoft.com/office/drawing/2014/chart" uri="{C3380CC4-5D6E-409C-BE32-E72D297353CC}">
              <c16:uniqueId val="{00000001-2DA9-44EF-A7F9-A41EA20E4ADC}"/>
            </c:ext>
          </c:extLst>
        </c:ser>
        <c:ser>
          <c:idx val="5"/>
          <c:order val="2"/>
          <c:tx>
            <c:v>PV</c:v>
          </c:tx>
          <c:spPr>
            <a:ln w="15875">
              <a:solidFill>
                <a:srgbClr val="FFC000"/>
              </a:solidFill>
              <a:prstDash val="dashDot"/>
            </a:ln>
          </c:spPr>
          <c:marker>
            <c:symbol val="none"/>
          </c:marker>
          <c:xVal>
            <c:numRef>
              <c:f>Simulation_June!$A$3:$A$147</c:f>
              <c:numCache>
                <c:formatCode>m/d/yyyy\ h:mm</c:formatCode>
                <c:ptCount val="145"/>
                <c:pt idx="0">
                  <c:v>44734.25</c:v>
                </c:pt>
                <c:pt idx="1">
                  <c:v>44734.253472222219</c:v>
                </c:pt>
                <c:pt idx="2">
                  <c:v>44734.256944444445</c:v>
                </c:pt>
                <c:pt idx="3">
                  <c:v>44734.260416666664</c:v>
                </c:pt>
                <c:pt idx="4">
                  <c:v>44734.263888888891</c:v>
                </c:pt>
                <c:pt idx="5">
                  <c:v>44734.267361111109</c:v>
                </c:pt>
                <c:pt idx="6">
                  <c:v>44734.270833333336</c:v>
                </c:pt>
                <c:pt idx="7">
                  <c:v>44734.274305555555</c:v>
                </c:pt>
                <c:pt idx="8">
                  <c:v>44734.277777777781</c:v>
                </c:pt>
                <c:pt idx="9">
                  <c:v>44734.28125</c:v>
                </c:pt>
                <c:pt idx="10">
                  <c:v>44734.284722222219</c:v>
                </c:pt>
                <c:pt idx="11">
                  <c:v>44734.288194444445</c:v>
                </c:pt>
                <c:pt idx="12">
                  <c:v>44734.291666666664</c:v>
                </c:pt>
                <c:pt idx="13">
                  <c:v>44734.295138888891</c:v>
                </c:pt>
                <c:pt idx="14">
                  <c:v>44734.298611111109</c:v>
                </c:pt>
                <c:pt idx="15">
                  <c:v>44734.302083333336</c:v>
                </c:pt>
                <c:pt idx="16">
                  <c:v>44734.305555555555</c:v>
                </c:pt>
                <c:pt idx="17">
                  <c:v>44734.309027777781</c:v>
                </c:pt>
                <c:pt idx="18">
                  <c:v>44734.3125</c:v>
                </c:pt>
                <c:pt idx="19">
                  <c:v>44734.315972222219</c:v>
                </c:pt>
                <c:pt idx="20">
                  <c:v>44734.319444444445</c:v>
                </c:pt>
                <c:pt idx="21">
                  <c:v>44734.322916666664</c:v>
                </c:pt>
                <c:pt idx="22">
                  <c:v>44734.326388888891</c:v>
                </c:pt>
                <c:pt idx="23">
                  <c:v>44734.329861111109</c:v>
                </c:pt>
                <c:pt idx="24">
                  <c:v>44734.333333333336</c:v>
                </c:pt>
                <c:pt idx="25">
                  <c:v>44734.336805555555</c:v>
                </c:pt>
                <c:pt idx="26">
                  <c:v>44734.340277777781</c:v>
                </c:pt>
                <c:pt idx="27">
                  <c:v>44734.34375</c:v>
                </c:pt>
                <c:pt idx="28">
                  <c:v>44734.347222222219</c:v>
                </c:pt>
                <c:pt idx="29">
                  <c:v>44734.350694444445</c:v>
                </c:pt>
                <c:pt idx="30">
                  <c:v>44734.354166666664</c:v>
                </c:pt>
                <c:pt idx="31">
                  <c:v>44734.357638888891</c:v>
                </c:pt>
                <c:pt idx="32">
                  <c:v>44734.361111111109</c:v>
                </c:pt>
                <c:pt idx="33">
                  <c:v>44734.364583333336</c:v>
                </c:pt>
                <c:pt idx="34">
                  <c:v>44734.368055555555</c:v>
                </c:pt>
                <c:pt idx="35">
                  <c:v>44734.371527777781</c:v>
                </c:pt>
                <c:pt idx="36">
                  <c:v>44734.375</c:v>
                </c:pt>
                <c:pt idx="37">
                  <c:v>44734.378472222219</c:v>
                </c:pt>
                <c:pt idx="38">
                  <c:v>44734.381944444445</c:v>
                </c:pt>
                <c:pt idx="39">
                  <c:v>44734.385416666664</c:v>
                </c:pt>
                <c:pt idx="40">
                  <c:v>44734.388888888891</c:v>
                </c:pt>
                <c:pt idx="41">
                  <c:v>44734.392361111109</c:v>
                </c:pt>
                <c:pt idx="42">
                  <c:v>44734.395833333336</c:v>
                </c:pt>
                <c:pt idx="43">
                  <c:v>44734.399305555555</c:v>
                </c:pt>
                <c:pt idx="44">
                  <c:v>44734.402777777781</c:v>
                </c:pt>
                <c:pt idx="45">
                  <c:v>44734.40625</c:v>
                </c:pt>
                <c:pt idx="46">
                  <c:v>44734.409722222219</c:v>
                </c:pt>
                <c:pt idx="47">
                  <c:v>44734.413194444445</c:v>
                </c:pt>
                <c:pt idx="48">
                  <c:v>44734.416666666664</c:v>
                </c:pt>
                <c:pt idx="49">
                  <c:v>44734.420138888891</c:v>
                </c:pt>
                <c:pt idx="50">
                  <c:v>44734.423611111109</c:v>
                </c:pt>
                <c:pt idx="51">
                  <c:v>44734.427083333336</c:v>
                </c:pt>
                <c:pt idx="52">
                  <c:v>44734.430555555555</c:v>
                </c:pt>
                <c:pt idx="53">
                  <c:v>44734.434027777781</c:v>
                </c:pt>
                <c:pt idx="54">
                  <c:v>44734.4375</c:v>
                </c:pt>
                <c:pt idx="55">
                  <c:v>44734.440972222219</c:v>
                </c:pt>
                <c:pt idx="56">
                  <c:v>44734.444444444445</c:v>
                </c:pt>
                <c:pt idx="57">
                  <c:v>44734.447916666664</c:v>
                </c:pt>
                <c:pt idx="58">
                  <c:v>44734.451388888891</c:v>
                </c:pt>
                <c:pt idx="59">
                  <c:v>44734.454861111109</c:v>
                </c:pt>
                <c:pt idx="60">
                  <c:v>44734.458333333336</c:v>
                </c:pt>
                <c:pt idx="61">
                  <c:v>44734.461805555555</c:v>
                </c:pt>
                <c:pt idx="62">
                  <c:v>44734.465277777781</c:v>
                </c:pt>
                <c:pt idx="63">
                  <c:v>44734.46875</c:v>
                </c:pt>
                <c:pt idx="64">
                  <c:v>44734.472222222219</c:v>
                </c:pt>
                <c:pt idx="65">
                  <c:v>44734.475694444445</c:v>
                </c:pt>
                <c:pt idx="66">
                  <c:v>44734.479166666664</c:v>
                </c:pt>
                <c:pt idx="67">
                  <c:v>44734.482638888891</c:v>
                </c:pt>
                <c:pt idx="68">
                  <c:v>44734.486111111109</c:v>
                </c:pt>
                <c:pt idx="69">
                  <c:v>44734.489583333336</c:v>
                </c:pt>
                <c:pt idx="70">
                  <c:v>44734.493055555555</c:v>
                </c:pt>
                <c:pt idx="71">
                  <c:v>44734.496527777781</c:v>
                </c:pt>
                <c:pt idx="72">
                  <c:v>44734.5</c:v>
                </c:pt>
                <c:pt idx="73">
                  <c:v>44734.503472222219</c:v>
                </c:pt>
                <c:pt idx="74">
                  <c:v>44734.506944444445</c:v>
                </c:pt>
                <c:pt idx="75">
                  <c:v>44734.510416666664</c:v>
                </c:pt>
                <c:pt idx="76">
                  <c:v>44734.513888888891</c:v>
                </c:pt>
                <c:pt idx="77">
                  <c:v>44734.517361111109</c:v>
                </c:pt>
                <c:pt idx="78">
                  <c:v>44734.520833333336</c:v>
                </c:pt>
                <c:pt idx="79">
                  <c:v>44734.524305555555</c:v>
                </c:pt>
                <c:pt idx="80">
                  <c:v>44734.527777777781</c:v>
                </c:pt>
                <c:pt idx="81">
                  <c:v>44734.53125</c:v>
                </c:pt>
                <c:pt idx="82">
                  <c:v>44734.534722222219</c:v>
                </c:pt>
                <c:pt idx="83">
                  <c:v>44734.538194444445</c:v>
                </c:pt>
                <c:pt idx="84">
                  <c:v>44734.541666666664</c:v>
                </c:pt>
                <c:pt idx="85">
                  <c:v>44734.545138888891</c:v>
                </c:pt>
                <c:pt idx="86">
                  <c:v>44734.548611111109</c:v>
                </c:pt>
                <c:pt idx="87">
                  <c:v>44734.552083333336</c:v>
                </c:pt>
                <c:pt idx="88">
                  <c:v>44734.555555555555</c:v>
                </c:pt>
                <c:pt idx="89">
                  <c:v>44734.559027777781</c:v>
                </c:pt>
                <c:pt idx="90">
                  <c:v>44734.5625</c:v>
                </c:pt>
                <c:pt idx="91">
                  <c:v>44734.565972222219</c:v>
                </c:pt>
                <c:pt idx="92">
                  <c:v>44734.569444444445</c:v>
                </c:pt>
                <c:pt idx="93">
                  <c:v>44734.572916666664</c:v>
                </c:pt>
                <c:pt idx="94">
                  <c:v>44734.576388888891</c:v>
                </c:pt>
                <c:pt idx="95">
                  <c:v>44734.579861111109</c:v>
                </c:pt>
                <c:pt idx="96">
                  <c:v>44734.583333333336</c:v>
                </c:pt>
                <c:pt idx="97">
                  <c:v>44734.586805555555</c:v>
                </c:pt>
                <c:pt idx="98">
                  <c:v>44734.590277777781</c:v>
                </c:pt>
                <c:pt idx="99">
                  <c:v>44734.59375</c:v>
                </c:pt>
                <c:pt idx="100">
                  <c:v>44734.597222222219</c:v>
                </c:pt>
                <c:pt idx="101">
                  <c:v>44734.600694444445</c:v>
                </c:pt>
                <c:pt idx="102">
                  <c:v>44734.604166666664</c:v>
                </c:pt>
                <c:pt idx="103">
                  <c:v>44734.607638888891</c:v>
                </c:pt>
                <c:pt idx="104">
                  <c:v>44734.611111111109</c:v>
                </c:pt>
                <c:pt idx="105">
                  <c:v>44734.614583333336</c:v>
                </c:pt>
                <c:pt idx="106">
                  <c:v>44734.618055555555</c:v>
                </c:pt>
                <c:pt idx="107">
                  <c:v>44734.621527777781</c:v>
                </c:pt>
                <c:pt idx="108">
                  <c:v>44734.625</c:v>
                </c:pt>
                <c:pt idx="109">
                  <c:v>44734.628472222219</c:v>
                </c:pt>
                <c:pt idx="110">
                  <c:v>44734.631944444445</c:v>
                </c:pt>
                <c:pt idx="111">
                  <c:v>44734.635416666664</c:v>
                </c:pt>
                <c:pt idx="112">
                  <c:v>44734.638888888891</c:v>
                </c:pt>
                <c:pt idx="113">
                  <c:v>44734.642361111109</c:v>
                </c:pt>
                <c:pt idx="114">
                  <c:v>44734.645833333336</c:v>
                </c:pt>
                <c:pt idx="115">
                  <c:v>44734.649305555555</c:v>
                </c:pt>
                <c:pt idx="116">
                  <c:v>44734.652777777781</c:v>
                </c:pt>
                <c:pt idx="117">
                  <c:v>44734.65625</c:v>
                </c:pt>
                <c:pt idx="118">
                  <c:v>44734.659722222219</c:v>
                </c:pt>
                <c:pt idx="119">
                  <c:v>44734.663194444445</c:v>
                </c:pt>
                <c:pt idx="120">
                  <c:v>44734.666666666664</c:v>
                </c:pt>
                <c:pt idx="121">
                  <c:v>44734.670138888891</c:v>
                </c:pt>
                <c:pt idx="122">
                  <c:v>44734.673611111109</c:v>
                </c:pt>
                <c:pt idx="123">
                  <c:v>44734.677083333336</c:v>
                </c:pt>
                <c:pt idx="124">
                  <c:v>44734.680555555555</c:v>
                </c:pt>
                <c:pt idx="125">
                  <c:v>44734.684027777781</c:v>
                </c:pt>
                <c:pt idx="126">
                  <c:v>44734.6875</c:v>
                </c:pt>
                <c:pt idx="127">
                  <c:v>44734.690972222219</c:v>
                </c:pt>
                <c:pt idx="128">
                  <c:v>44734.694444444445</c:v>
                </c:pt>
                <c:pt idx="129">
                  <c:v>44734.697916666664</c:v>
                </c:pt>
                <c:pt idx="130">
                  <c:v>44734.701388888891</c:v>
                </c:pt>
                <c:pt idx="131">
                  <c:v>44734.704861111109</c:v>
                </c:pt>
                <c:pt idx="132">
                  <c:v>44734.708333333336</c:v>
                </c:pt>
                <c:pt idx="133">
                  <c:v>44734.711805555555</c:v>
                </c:pt>
                <c:pt idx="134">
                  <c:v>44734.715277777781</c:v>
                </c:pt>
                <c:pt idx="135">
                  <c:v>44734.71875</c:v>
                </c:pt>
                <c:pt idx="136">
                  <c:v>44734.722222222219</c:v>
                </c:pt>
                <c:pt idx="137">
                  <c:v>44734.725694444445</c:v>
                </c:pt>
                <c:pt idx="138">
                  <c:v>44734.729166666664</c:v>
                </c:pt>
                <c:pt idx="139">
                  <c:v>44734.732638888891</c:v>
                </c:pt>
                <c:pt idx="140">
                  <c:v>44734.736111111109</c:v>
                </c:pt>
                <c:pt idx="141">
                  <c:v>44734.739583333336</c:v>
                </c:pt>
                <c:pt idx="142">
                  <c:v>44734.743055555555</c:v>
                </c:pt>
                <c:pt idx="143">
                  <c:v>44734.746527777781</c:v>
                </c:pt>
                <c:pt idx="144">
                  <c:v>44734.75</c:v>
                </c:pt>
              </c:numCache>
            </c:numRef>
          </c:xVal>
          <c:yVal>
            <c:numRef>
              <c:f>Simulation_June!$BN$3:$BN$147</c:f>
              <c:numCache>
                <c:formatCode>General</c:formatCode>
                <c:ptCount val="145"/>
                <c:pt idx="0">
                  <c:v>0.32661600000000002</c:v>
                </c:pt>
                <c:pt idx="1">
                  <c:v>0.39171600000000001</c:v>
                </c:pt>
                <c:pt idx="2">
                  <c:v>0.44825999999999999</c:v>
                </c:pt>
                <c:pt idx="3">
                  <c:v>0.50182800000000005</c:v>
                </c:pt>
                <c:pt idx="4">
                  <c:v>0.56506799999999902</c:v>
                </c:pt>
                <c:pt idx="5">
                  <c:v>0.62570400000000004</c:v>
                </c:pt>
                <c:pt idx="6">
                  <c:v>0.69675600000000004</c:v>
                </c:pt>
                <c:pt idx="7">
                  <c:v>0.79347599999999996</c:v>
                </c:pt>
                <c:pt idx="8">
                  <c:v>0.93557999999999997</c:v>
                </c:pt>
                <c:pt idx="9">
                  <c:v>1.0947960000000001</c:v>
                </c:pt>
                <c:pt idx="10">
                  <c:v>1.27782</c:v>
                </c:pt>
                <c:pt idx="11">
                  <c:v>1.483536</c:v>
                </c:pt>
                <c:pt idx="12">
                  <c:v>1.7283120000000001</c:v>
                </c:pt>
                <c:pt idx="13">
                  <c:v>2.0281440000000002</c:v>
                </c:pt>
                <c:pt idx="14">
                  <c:v>2.3767079999999998</c:v>
                </c:pt>
                <c:pt idx="15">
                  <c:v>2.7487080000000002</c:v>
                </c:pt>
                <c:pt idx="16">
                  <c:v>3.1489799999999999</c:v>
                </c:pt>
                <c:pt idx="17">
                  <c:v>3.5901719999999999</c:v>
                </c:pt>
                <c:pt idx="18">
                  <c:v>3.9078599999999999</c:v>
                </c:pt>
                <c:pt idx="19">
                  <c:v>4.4569320000000001</c:v>
                </c:pt>
                <c:pt idx="20">
                  <c:v>4.9070520000000002</c:v>
                </c:pt>
                <c:pt idx="21">
                  <c:v>5.3560559999999997</c:v>
                </c:pt>
                <c:pt idx="22">
                  <c:v>5.6756039999999999</c:v>
                </c:pt>
                <c:pt idx="23">
                  <c:v>6.2931239999999997</c:v>
                </c:pt>
                <c:pt idx="24">
                  <c:v>6.8221080000000001</c:v>
                </c:pt>
                <c:pt idx="25">
                  <c:v>7.0605599999999997</c:v>
                </c:pt>
                <c:pt idx="26">
                  <c:v>7.7524800000000003</c:v>
                </c:pt>
                <c:pt idx="27">
                  <c:v>8.3435880000000004</c:v>
                </c:pt>
                <c:pt idx="28">
                  <c:v>8.9503199999999996</c:v>
                </c:pt>
                <c:pt idx="29">
                  <c:v>9.4461960000000005</c:v>
                </c:pt>
                <c:pt idx="30">
                  <c:v>9.9353759999999998</c:v>
                </c:pt>
                <c:pt idx="31">
                  <c:v>10.549175999999999</c:v>
                </c:pt>
                <c:pt idx="32">
                  <c:v>11.2437</c:v>
                </c:pt>
                <c:pt idx="33">
                  <c:v>11.646576</c:v>
                </c:pt>
                <c:pt idx="34">
                  <c:v>11.925576</c:v>
                </c:pt>
                <c:pt idx="35">
                  <c:v>12.242520000000001</c:v>
                </c:pt>
                <c:pt idx="36">
                  <c:v>12.735048000000001</c:v>
                </c:pt>
                <c:pt idx="37">
                  <c:v>12.56058</c:v>
                </c:pt>
                <c:pt idx="38">
                  <c:v>12.678132</c:v>
                </c:pt>
                <c:pt idx="39">
                  <c:v>14.099171999999999</c:v>
                </c:pt>
                <c:pt idx="40">
                  <c:v>14.04486</c:v>
                </c:pt>
                <c:pt idx="41">
                  <c:v>14.648987999999999</c:v>
                </c:pt>
                <c:pt idx="42">
                  <c:v>15.792144</c:v>
                </c:pt>
                <c:pt idx="43">
                  <c:v>15.935364</c:v>
                </c:pt>
                <c:pt idx="44">
                  <c:v>16.715820000000001</c:v>
                </c:pt>
                <c:pt idx="45">
                  <c:v>15.785819999999999</c:v>
                </c:pt>
                <c:pt idx="46">
                  <c:v>16.4606279999999</c:v>
                </c:pt>
                <c:pt idx="47">
                  <c:v>16.615008</c:v>
                </c:pt>
                <c:pt idx="48">
                  <c:v>17.508179999999999</c:v>
                </c:pt>
                <c:pt idx="49">
                  <c:v>18.740988000000002</c:v>
                </c:pt>
                <c:pt idx="50">
                  <c:v>19.160976000000002</c:v>
                </c:pt>
                <c:pt idx="51">
                  <c:v>19.314983999999999</c:v>
                </c:pt>
                <c:pt idx="52">
                  <c:v>19.763988000000001</c:v>
                </c:pt>
                <c:pt idx="53">
                  <c:v>19.603283999999999</c:v>
                </c:pt>
                <c:pt idx="54">
                  <c:v>20.003927999999998</c:v>
                </c:pt>
                <c:pt idx="55">
                  <c:v>19.632671999999999</c:v>
                </c:pt>
                <c:pt idx="56">
                  <c:v>19.709676000000002</c:v>
                </c:pt>
                <c:pt idx="57">
                  <c:v>19.768452</c:v>
                </c:pt>
                <c:pt idx="58">
                  <c:v>21.130344000000001</c:v>
                </c:pt>
                <c:pt idx="59">
                  <c:v>21.549588</c:v>
                </c:pt>
                <c:pt idx="60">
                  <c:v>21.8736</c:v>
                </c:pt>
                <c:pt idx="61">
                  <c:v>22.073736</c:v>
                </c:pt>
                <c:pt idx="62">
                  <c:v>22.343807999999999</c:v>
                </c:pt>
                <c:pt idx="63">
                  <c:v>22.549524000000002</c:v>
                </c:pt>
                <c:pt idx="64">
                  <c:v>22.714691999999999</c:v>
                </c:pt>
                <c:pt idx="65">
                  <c:v>22.854564</c:v>
                </c:pt>
                <c:pt idx="66">
                  <c:v>23.070323999999999</c:v>
                </c:pt>
                <c:pt idx="67">
                  <c:v>23.295756000000001</c:v>
                </c:pt>
                <c:pt idx="68">
                  <c:v>23.486964</c:v>
                </c:pt>
                <c:pt idx="69">
                  <c:v>23.502216000000001</c:v>
                </c:pt>
                <c:pt idx="70">
                  <c:v>23.629068</c:v>
                </c:pt>
                <c:pt idx="71">
                  <c:v>23.829575999999999</c:v>
                </c:pt>
                <c:pt idx="72">
                  <c:v>23.738064000000001</c:v>
                </c:pt>
                <c:pt idx="73">
                  <c:v>24.000323999999999</c:v>
                </c:pt>
                <c:pt idx="74">
                  <c:v>24.135359999999999</c:v>
                </c:pt>
                <c:pt idx="75">
                  <c:v>24.095555999999998</c:v>
                </c:pt>
                <c:pt idx="76">
                  <c:v>24.439655999999999</c:v>
                </c:pt>
                <c:pt idx="77">
                  <c:v>24.855924000000002</c:v>
                </c:pt>
                <c:pt idx="78">
                  <c:v>24.753623999999999</c:v>
                </c:pt>
                <c:pt idx="79">
                  <c:v>24.748415999999999</c:v>
                </c:pt>
                <c:pt idx="80">
                  <c:v>24.949667999999999</c:v>
                </c:pt>
                <c:pt idx="81">
                  <c:v>25.006212000000001</c:v>
                </c:pt>
                <c:pt idx="82">
                  <c:v>25.124136</c:v>
                </c:pt>
                <c:pt idx="83">
                  <c:v>25.05978</c:v>
                </c:pt>
                <c:pt idx="84">
                  <c:v>25.070568000000002</c:v>
                </c:pt>
                <c:pt idx="85">
                  <c:v>25.138272000000001</c:v>
                </c:pt>
                <c:pt idx="86">
                  <c:v>25.030764000000001</c:v>
                </c:pt>
                <c:pt idx="87">
                  <c:v>25.082471999999999</c:v>
                </c:pt>
                <c:pt idx="88">
                  <c:v>25.216391999999999</c:v>
                </c:pt>
                <c:pt idx="89">
                  <c:v>24.983519999999999</c:v>
                </c:pt>
                <c:pt idx="90">
                  <c:v>25.039691999999999</c:v>
                </c:pt>
                <c:pt idx="91">
                  <c:v>25.162824000000001</c:v>
                </c:pt>
                <c:pt idx="92">
                  <c:v>25.111115999999999</c:v>
                </c:pt>
                <c:pt idx="93">
                  <c:v>25.092144000000001</c:v>
                </c:pt>
                <c:pt idx="94">
                  <c:v>24.930696000000001</c:v>
                </c:pt>
                <c:pt idx="95">
                  <c:v>24.962316000000001</c:v>
                </c:pt>
                <c:pt idx="96">
                  <c:v>24.743580000000001</c:v>
                </c:pt>
                <c:pt idx="97">
                  <c:v>24.639047999999999</c:v>
                </c:pt>
                <c:pt idx="98">
                  <c:v>24.545304000000002</c:v>
                </c:pt>
                <c:pt idx="99">
                  <c:v>24.463092</c:v>
                </c:pt>
                <c:pt idx="100">
                  <c:v>24.404688</c:v>
                </c:pt>
                <c:pt idx="101">
                  <c:v>24.446724</c:v>
                </c:pt>
                <c:pt idx="102">
                  <c:v>24.302759999999999</c:v>
                </c:pt>
                <c:pt idx="103">
                  <c:v>24.289739999999998</c:v>
                </c:pt>
                <c:pt idx="104">
                  <c:v>24.102252</c:v>
                </c:pt>
                <c:pt idx="105">
                  <c:v>23.887979999999999</c:v>
                </c:pt>
                <c:pt idx="106">
                  <c:v>23.822507999999999</c:v>
                </c:pt>
                <c:pt idx="107">
                  <c:v>23.727276</c:v>
                </c:pt>
                <c:pt idx="108">
                  <c:v>23.723184</c:v>
                </c:pt>
                <c:pt idx="109">
                  <c:v>23.294267999999999</c:v>
                </c:pt>
                <c:pt idx="110">
                  <c:v>22.992576</c:v>
                </c:pt>
                <c:pt idx="111">
                  <c:v>22.771979999999999</c:v>
                </c:pt>
                <c:pt idx="112">
                  <c:v>22.511208</c:v>
                </c:pt>
                <c:pt idx="113">
                  <c:v>22.18608</c:v>
                </c:pt>
                <c:pt idx="114">
                  <c:v>21.895175999999999</c:v>
                </c:pt>
                <c:pt idx="115">
                  <c:v>21.552192000000002</c:v>
                </c:pt>
                <c:pt idx="116">
                  <c:v>21.308160000000001</c:v>
                </c:pt>
                <c:pt idx="117">
                  <c:v>21.294395999999999</c:v>
                </c:pt>
                <c:pt idx="118">
                  <c:v>21.005351999999998</c:v>
                </c:pt>
                <c:pt idx="119">
                  <c:v>20.713704</c:v>
                </c:pt>
                <c:pt idx="120">
                  <c:v>20.455908000000001</c:v>
                </c:pt>
                <c:pt idx="121">
                  <c:v>20.316407999999999</c:v>
                </c:pt>
                <c:pt idx="122">
                  <c:v>19.990164</c:v>
                </c:pt>
                <c:pt idx="123">
                  <c:v>19.835039999999999</c:v>
                </c:pt>
                <c:pt idx="124">
                  <c:v>19.586915999999999</c:v>
                </c:pt>
                <c:pt idx="125">
                  <c:v>19.154651999999999</c:v>
                </c:pt>
                <c:pt idx="126">
                  <c:v>18.795672</c:v>
                </c:pt>
                <c:pt idx="127">
                  <c:v>18.437436000000002</c:v>
                </c:pt>
                <c:pt idx="128">
                  <c:v>18.073992000000001</c:v>
                </c:pt>
                <c:pt idx="129">
                  <c:v>17.751840000000001</c:v>
                </c:pt>
                <c:pt idx="130">
                  <c:v>17.527895999999998</c:v>
                </c:pt>
                <c:pt idx="131">
                  <c:v>17.151803999999998</c:v>
                </c:pt>
                <c:pt idx="132">
                  <c:v>16.7958</c:v>
                </c:pt>
                <c:pt idx="133">
                  <c:v>16.366883999999999</c:v>
                </c:pt>
                <c:pt idx="134">
                  <c:v>15.979632000000001</c:v>
                </c:pt>
                <c:pt idx="135">
                  <c:v>15.459948000000001</c:v>
                </c:pt>
                <c:pt idx="136">
                  <c:v>15.015036</c:v>
                </c:pt>
                <c:pt idx="137">
                  <c:v>14.715947999999999</c:v>
                </c:pt>
                <c:pt idx="138">
                  <c:v>14.335763999999999</c:v>
                </c:pt>
                <c:pt idx="139">
                  <c:v>13.925447999999999</c:v>
                </c:pt>
                <c:pt idx="140">
                  <c:v>13.47756</c:v>
                </c:pt>
                <c:pt idx="141">
                  <c:v>12.989496000000001</c:v>
                </c:pt>
                <c:pt idx="142">
                  <c:v>12.575832</c:v>
                </c:pt>
                <c:pt idx="143">
                  <c:v>12.111575999999999</c:v>
                </c:pt>
                <c:pt idx="144">
                  <c:v>11.735856</c:v>
                </c:pt>
              </c:numCache>
            </c:numRef>
          </c:yVal>
          <c:smooth val="0"/>
          <c:extLst>
            <c:ext xmlns:c16="http://schemas.microsoft.com/office/drawing/2014/chart" uri="{C3380CC4-5D6E-409C-BE32-E72D297353CC}">
              <c16:uniqueId val="{00000002-2DA9-44EF-A7F9-A41EA20E4ADC}"/>
            </c:ext>
          </c:extLst>
        </c:ser>
        <c:dLbls>
          <c:showLegendKey val="0"/>
          <c:showVal val="0"/>
          <c:showCatName val="0"/>
          <c:showSerName val="0"/>
          <c:showPercent val="0"/>
          <c:showBubbleSize val="0"/>
        </c:dLbls>
        <c:axId val="588631272"/>
        <c:axId val="588631992"/>
      </c:scatterChart>
      <c:scatterChart>
        <c:scatterStyle val="lineMarker"/>
        <c:varyColors val="0"/>
        <c:ser>
          <c:idx val="6"/>
          <c:order val="3"/>
          <c:tx>
            <c:strRef>
              <c:f>Simulation_March!$F$2</c:f>
              <c:strCache>
                <c:ptCount val="1"/>
                <c:pt idx="0">
                  <c:v>Price </c:v>
                </c:pt>
              </c:strCache>
            </c:strRef>
          </c:tx>
          <c:spPr>
            <a:ln w="15875">
              <a:solidFill>
                <a:schemeClr val="accent6"/>
              </a:solidFill>
              <a:prstDash val="dash"/>
            </a:ln>
          </c:spPr>
          <c:marker>
            <c:symbol val="none"/>
          </c:marker>
          <c:xVal>
            <c:numRef>
              <c:f>Simulation_June!$A$3:$A$147</c:f>
              <c:numCache>
                <c:formatCode>m/d/yyyy\ h:mm</c:formatCode>
                <c:ptCount val="145"/>
                <c:pt idx="0">
                  <c:v>44734.25</c:v>
                </c:pt>
                <c:pt idx="1">
                  <c:v>44734.253472222219</c:v>
                </c:pt>
                <c:pt idx="2">
                  <c:v>44734.256944444445</c:v>
                </c:pt>
                <c:pt idx="3">
                  <c:v>44734.260416666664</c:v>
                </c:pt>
                <c:pt idx="4">
                  <c:v>44734.263888888891</c:v>
                </c:pt>
                <c:pt idx="5">
                  <c:v>44734.267361111109</c:v>
                </c:pt>
                <c:pt idx="6">
                  <c:v>44734.270833333336</c:v>
                </c:pt>
                <c:pt idx="7">
                  <c:v>44734.274305555555</c:v>
                </c:pt>
                <c:pt idx="8">
                  <c:v>44734.277777777781</c:v>
                </c:pt>
                <c:pt idx="9">
                  <c:v>44734.28125</c:v>
                </c:pt>
                <c:pt idx="10">
                  <c:v>44734.284722222219</c:v>
                </c:pt>
                <c:pt idx="11">
                  <c:v>44734.288194444445</c:v>
                </c:pt>
                <c:pt idx="12">
                  <c:v>44734.291666666664</c:v>
                </c:pt>
                <c:pt idx="13">
                  <c:v>44734.295138888891</c:v>
                </c:pt>
                <c:pt idx="14">
                  <c:v>44734.298611111109</c:v>
                </c:pt>
                <c:pt idx="15">
                  <c:v>44734.302083333336</c:v>
                </c:pt>
                <c:pt idx="16">
                  <c:v>44734.305555555555</c:v>
                </c:pt>
                <c:pt idx="17">
                  <c:v>44734.309027777781</c:v>
                </c:pt>
                <c:pt idx="18">
                  <c:v>44734.3125</c:v>
                </c:pt>
                <c:pt idx="19">
                  <c:v>44734.315972222219</c:v>
                </c:pt>
                <c:pt idx="20">
                  <c:v>44734.319444444445</c:v>
                </c:pt>
                <c:pt idx="21">
                  <c:v>44734.322916666664</c:v>
                </c:pt>
                <c:pt idx="22">
                  <c:v>44734.326388888891</c:v>
                </c:pt>
                <c:pt idx="23">
                  <c:v>44734.329861111109</c:v>
                </c:pt>
                <c:pt idx="24">
                  <c:v>44734.333333333336</c:v>
                </c:pt>
                <c:pt idx="25">
                  <c:v>44734.336805555555</c:v>
                </c:pt>
                <c:pt idx="26">
                  <c:v>44734.340277777781</c:v>
                </c:pt>
                <c:pt idx="27">
                  <c:v>44734.34375</c:v>
                </c:pt>
                <c:pt idx="28">
                  <c:v>44734.347222222219</c:v>
                </c:pt>
                <c:pt idx="29">
                  <c:v>44734.350694444445</c:v>
                </c:pt>
                <c:pt idx="30">
                  <c:v>44734.354166666664</c:v>
                </c:pt>
                <c:pt idx="31">
                  <c:v>44734.357638888891</c:v>
                </c:pt>
                <c:pt idx="32">
                  <c:v>44734.361111111109</c:v>
                </c:pt>
                <c:pt idx="33">
                  <c:v>44734.364583333336</c:v>
                </c:pt>
                <c:pt idx="34">
                  <c:v>44734.368055555555</c:v>
                </c:pt>
                <c:pt idx="35">
                  <c:v>44734.371527777781</c:v>
                </c:pt>
                <c:pt idx="36">
                  <c:v>44734.375</c:v>
                </c:pt>
                <c:pt idx="37">
                  <c:v>44734.378472222219</c:v>
                </c:pt>
                <c:pt idx="38">
                  <c:v>44734.381944444445</c:v>
                </c:pt>
                <c:pt idx="39">
                  <c:v>44734.385416666664</c:v>
                </c:pt>
                <c:pt idx="40">
                  <c:v>44734.388888888891</c:v>
                </c:pt>
                <c:pt idx="41">
                  <c:v>44734.392361111109</c:v>
                </c:pt>
                <c:pt idx="42">
                  <c:v>44734.395833333336</c:v>
                </c:pt>
                <c:pt idx="43">
                  <c:v>44734.399305555555</c:v>
                </c:pt>
                <c:pt idx="44">
                  <c:v>44734.402777777781</c:v>
                </c:pt>
                <c:pt idx="45">
                  <c:v>44734.40625</c:v>
                </c:pt>
                <c:pt idx="46">
                  <c:v>44734.409722222219</c:v>
                </c:pt>
                <c:pt idx="47">
                  <c:v>44734.413194444445</c:v>
                </c:pt>
                <c:pt idx="48">
                  <c:v>44734.416666666664</c:v>
                </c:pt>
                <c:pt idx="49">
                  <c:v>44734.420138888891</c:v>
                </c:pt>
                <c:pt idx="50">
                  <c:v>44734.423611111109</c:v>
                </c:pt>
                <c:pt idx="51">
                  <c:v>44734.427083333336</c:v>
                </c:pt>
                <c:pt idx="52">
                  <c:v>44734.430555555555</c:v>
                </c:pt>
                <c:pt idx="53">
                  <c:v>44734.434027777781</c:v>
                </c:pt>
                <c:pt idx="54">
                  <c:v>44734.4375</c:v>
                </c:pt>
                <c:pt idx="55">
                  <c:v>44734.440972222219</c:v>
                </c:pt>
                <c:pt idx="56">
                  <c:v>44734.444444444445</c:v>
                </c:pt>
                <c:pt idx="57">
                  <c:v>44734.447916666664</c:v>
                </c:pt>
                <c:pt idx="58">
                  <c:v>44734.451388888891</c:v>
                </c:pt>
                <c:pt idx="59">
                  <c:v>44734.454861111109</c:v>
                </c:pt>
                <c:pt idx="60">
                  <c:v>44734.458333333336</c:v>
                </c:pt>
                <c:pt idx="61">
                  <c:v>44734.461805555555</c:v>
                </c:pt>
                <c:pt idx="62">
                  <c:v>44734.465277777781</c:v>
                </c:pt>
                <c:pt idx="63">
                  <c:v>44734.46875</c:v>
                </c:pt>
                <c:pt idx="64">
                  <c:v>44734.472222222219</c:v>
                </c:pt>
                <c:pt idx="65">
                  <c:v>44734.475694444445</c:v>
                </c:pt>
                <c:pt idx="66">
                  <c:v>44734.479166666664</c:v>
                </c:pt>
                <c:pt idx="67">
                  <c:v>44734.482638888891</c:v>
                </c:pt>
                <c:pt idx="68">
                  <c:v>44734.486111111109</c:v>
                </c:pt>
                <c:pt idx="69">
                  <c:v>44734.489583333336</c:v>
                </c:pt>
                <c:pt idx="70">
                  <c:v>44734.493055555555</c:v>
                </c:pt>
                <c:pt idx="71">
                  <c:v>44734.496527777781</c:v>
                </c:pt>
                <c:pt idx="72">
                  <c:v>44734.5</c:v>
                </c:pt>
                <c:pt idx="73">
                  <c:v>44734.503472222219</c:v>
                </c:pt>
                <c:pt idx="74">
                  <c:v>44734.506944444445</c:v>
                </c:pt>
                <c:pt idx="75">
                  <c:v>44734.510416666664</c:v>
                </c:pt>
                <c:pt idx="76">
                  <c:v>44734.513888888891</c:v>
                </c:pt>
                <c:pt idx="77">
                  <c:v>44734.517361111109</c:v>
                </c:pt>
                <c:pt idx="78">
                  <c:v>44734.520833333336</c:v>
                </c:pt>
                <c:pt idx="79">
                  <c:v>44734.524305555555</c:v>
                </c:pt>
                <c:pt idx="80">
                  <c:v>44734.527777777781</c:v>
                </c:pt>
                <c:pt idx="81">
                  <c:v>44734.53125</c:v>
                </c:pt>
                <c:pt idx="82">
                  <c:v>44734.534722222219</c:v>
                </c:pt>
                <c:pt idx="83">
                  <c:v>44734.538194444445</c:v>
                </c:pt>
                <c:pt idx="84">
                  <c:v>44734.541666666664</c:v>
                </c:pt>
                <c:pt idx="85">
                  <c:v>44734.545138888891</c:v>
                </c:pt>
                <c:pt idx="86">
                  <c:v>44734.548611111109</c:v>
                </c:pt>
                <c:pt idx="87">
                  <c:v>44734.552083333336</c:v>
                </c:pt>
                <c:pt idx="88">
                  <c:v>44734.555555555555</c:v>
                </c:pt>
                <c:pt idx="89">
                  <c:v>44734.559027777781</c:v>
                </c:pt>
                <c:pt idx="90">
                  <c:v>44734.5625</c:v>
                </c:pt>
                <c:pt idx="91">
                  <c:v>44734.565972222219</c:v>
                </c:pt>
                <c:pt idx="92">
                  <c:v>44734.569444444445</c:v>
                </c:pt>
                <c:pt idx="93">
                  <c:v>44734.572916666664</c:v>
                </c:pt>
                <c:pt idx="94">
                  <c:v>44734.576388888891</c:v>
                </c:pt>
                <c:pt idx="95">
                  <c:v>44734.579861111109</c:v>
                </c:pt>
                <c:pt idx="96">
                  <c:v>44734.583333333336</c:v>
                </c:pt>
                <c:pt idx="97">
                  <c:v>44734.586805555555</c:v>
                </c:pt>
                <c:pt idx="98">
                  <c:v>44734.590277777781</c:v>
                </c:pt>
                <c:pt idx="99">
                  <c:v>44734.59375</c:v>
                </c:pt>
                <c:pt idx="100">
                  <c:v>44734.597222222219</c:v>
                </c:pt>
                <c:pt idx="101">
                  <c:v>44734.600694444445</c:v>
                </c:pt>
                <c:pt idx="102">
                  <c:v>44734.604166666664</c:v>
                </c:pt>
                <c:pt idx="103">
                  <c:v>44734.607638888891</c:v>
                </c:pt>
                <c:pt idx="104">
                  <c:v>44734.611111111109</c:v>
                </c:pt>
                <c:pt idx="105">
                  <c:v>44734.614583333336</c:v>
                </c:pt>
                <c:pt idx="106">
                  <c:v>44734.618055555555</c:v>
                </c:pt>
                <c:pt idx="107">
                  <c:v>44734.621527777781</c:v>
                </c:pt>
                <c:pt idx="108">
                  <c:v>44734.625</c:v>
                </c:pt>
                <c:pt idx="109">
                  <c:v>44734.628472222219</c:v>
                </c:pt>
                <c:pt idx="110">
                  <c:v>44734.631944444445</c:v>
                </c:pt>
                <c:pt idx="111">
                  <c:v>44734.635416666664</c:v>
                </c:pt>
                <c:pt idx="112">
                  <c:v>44734.638888888891</c:v>
                </c:pt>
                <c:pt idx="113">
                  <c:v>44734.642361111109</c:v>
                </c:pt>
                <c:pt idx="114">
                  <c:v>44734.645833333336</c:v>
                </c:pt>
                <c:pt idx="115">
                  <c:v>44734.649305555555</c:v>
                </c:pt>
                <c:pt idx="116">
                  <c:v>44734.652777777781</c:v>
                </c:pt>
                <c:pt idx="117">
                  <c:v>44734.65625</c:v>
                </c:pt>
                <c:pt idx="118">
                  <c:v>44734.659722222219</c:v>
                </c:pt>
                <c:pt idx="119">
                  <c:v>44734.663194444445</c:v>
                </c:pt>
                <c:pt idx="120">
                  <c:v>44734.666666666664</c:v>
                </c:pt>
                <c:pt idx="121">
                  <c:v>44734.670138888891</c:v>
                </c:pt>
                <c:pt idx="122">
                  <c:v>44734.673611111109</c:v>
                </c:pt>
                <c:pt idx="123">
                  <c:v>44734.677083333336</c:v>
                </c:pt>
                <c:pt idx="124">
                  <c:v>44734.680555555555</c:v>
                </c:pt>
                <c:pt idx="125">
                  <c:v>44734.684027777781</c:v>
                </c:pt>
                <c:pt idx="126">
                  <c:v>44734.6875</c:v>
                </c:pt>
                <c:pt idx="127">
                  <c:v>44734.690972222219</c:v>
                </c:pt>
                <c:pt idx="128">
                  <c:v>44734.694444444445</c:v>
                </c:pt>
                <c:pt idx="129">
                  <c:v>44734.697916666664</c:v>
                </c:pt>
                <c:pt idx="130">
                  <c:v>44734.701388888891</c:v>
                </c:pt>
                <c:pt idx="131">
                  <c:v>44734.704861111109</c:v>
                </c:pt>
                <c:pt idx="132">
                  <c:v>44734.708333333336</c:v>
                </c:pt>
                <c:pt idx="133">
                  <c:v>44734.711805555555</c:v>
                </c:pt>
                <c:pt idx="134">
                  <c:v>44734.715277777781</c:v>
                </c:pt>
                <c:pt idx="135">
                  <c:v>44734.71875</c:v>
                </c:pt>
                <c:pt idx="136">
                  <c:v>44734.722222222219</c:v>
                </c:pt>
                <c:pt idx="137">
                  <c:v>44734.725694444445</c:v>
                </c:pt>
                <c:pt idx="138">
                  <c:v>44734.729166666664</c:v>
                </c:pt>
                <c:pt idx="139">
                  <c:v>44734.732638888891</c:v>
                </c:pt>
                <c:pt idx="140">
                  <c:v>44734.736111111109</c:v>
                </c:pt>
                <c:pt idx="141">
                  <c:v>44734.739583333336</c:v>
                </c:pt>
                <c:pt idx="142">
                  <c:v>44734.743055555555</c:v>
                </c:pt>
                <c:pt idx="143">
                  <c:v>44734.746527777781</c:v>
                </c:pt>
                <c:pt idx="144">
                  <c:v>44734.75</c:v>
                </c:pt>
              </c:numCache>
            </c:numRef>
          </c:xVal>
          <c:yVal>
            <c:numRef>
              <c:f>Simulation_June!$L$3:$L$147</c:f>
              <c:numCache>
                <c:formatCode>General</c:formatCode>
                <c:ptCount val="145"/>
                <c:pt idx="0">
                  <c:v>0.29071000000000002</c:v>
                </c:pt>
                <c:pt idx="1">
                  <c:v>0.29071000000000002</c:v>
                </c:pt>
                <c:pt idx="2">
                  <c:v>0.29071000000000002</c:v>
                </c:pt>
                <c:pt idx="3">
                  <c:v>0.29071000000000002</c:v>
                </c:pt>
                <c:pt idx="4">
                  <c:v>0.29071000000000002</c:v>
                </c:pt>
                <c:pt idx="5">
                  <c:v>0.29071000000000002</c:v>
                </c:pt>
                <c:pt idx="6">
                  <c:v>0.29071000000000002</c:v>
                </c:pt>
                <c:pt idx="7">
                  <c:v>0.29071000000000002</c:v>
                </c:pt>
                <c:pt idx="8">
                  <c:v>0.29071000000000002</c:v>
                </c:pt>
                <c:pt idx="9">
                  <c:v>0.29071000000000002</c:v>
                </c:pt>
                <c:pt idx="10">
                  <c:v>0.29071000000000002</c:v>
                </c:pt>
                <c:pt idx="11">
                  <c:v>0.29071000000000002</c:v>
                </c:pt>
                <c:pt idx="12">
                  <c:v>0.2407</c:v>
                </c:pt>
                <c:pt idx="13">
                  <c:v>0.2407</c:v>
                </c:pt>
                <c:pt idx="14">
                  <c:v>0.2407</c:v>
                </c:pt>
                <c:pt idx="15">
                  <c:v>0.2407</c:v>
                </c:pt>
                <c:pt idx="16">
                  <c:v>0.2407</c:v>
                </c:pt>
                <c:pt idx="17">
                  <c:v>0.2407</c:v>
                </c:pt>
                <c:pt idx="18">
                  <c:v>0.2407</c:v>
                </c:pt>
                <c:pt idx="19">
                  <c:v>0.2407</c:v>
                </c:pt>
                <c:pt idx="20">
                  <c:v>0.2407</c:v>
                </c:pt>
                <c:pt idx="21">
                  <c:v>0.2407</c:v>
                </c:pt>
                <c:pt idx="22">
                  <c:v>0.2407</c:v>
                </c:pt>
                <c:pt idx="23">
                  <c:v>0.2407</c:v>
                </c:pt>
                <c:pt idx="24">
                  <c:v>0.35010000000000002</c:v>
                </c:pt>
                <c:pt idx="25">
                  <c:v>0.35010000000000002</c:v>
                </c:pt>
                <c:pt idx="26">
                  <c:v>0.35010000000000002</c:v>
                </c:pt>
                <c:pt idx="27">
                  <c:v>0.35010000000000002</c:v>
                </c:pt>
                <c:pt idx="28">
                  <c:v>0.35010000000000002</c:v>
                </c:pt>
                <c:pt idx="29">
                  <c:v>0.35010000000000002</c:v>
                </c:pt>
                <c:pt idx="30">
                  <c:v>0.35010000000000002</c:v>
                </c:pt>
                <c:pt idx="31">
                  <c:v>0.35010000000000002</c:v>
                </c:pt>
                <c:pt idx="32">
                  <c:v>0.35010000000000002</c:v>
                </c:pt>
                <c:pt idx="33">
                  <c:v>0.35010000000000002</c:v>
                </c:pt>
                <c:pt idx="34">
                  <c:v>0.35010000000000002</c:v>
                </c:pt>
                <c:pt idx="35">
                  <c:v>0.35010000000000002</c:v>
                </c:pt>
                <c:pt idx="36">
                  <c:v>0.26656000000000002</c:v>
                </c:pt>
                <c:pt idx="37">
                  <c:v>0.26656000000000002</c:v>
                </c:pt>
                <c:pt idx="38">
                  <c:v>0.26656000000000002</c:v>
                </c:pt>
                <c:pt idx="39">
                  <c:v>0.26656000000000002</c:v>
                </c:pt>
                <c:pt idx="40">
                  <c:v>0.26656000000000002</c:v>
                </c:pt>
                <c:pt idx="41">
                  <c:v>0.26656000000000002</c:v>
                </c:pt>
                <c:pt idx="42">
                  <c:v>0.26656000000000002</c:v>
                </c:pt>
                <c:pt idx="43">
                  <c:v>0.26656000000000002</c:v>
                </c:pt>
                <c:pt idx="44">
                  <c:v>0.26656000000000002</c:v>
                </c:pt>
                <c:pt idx="45">
                  <c:v>0.26656000000000002</c:v>
                </c:pt>
                <c:pt idx="46">
                  <c:v>0.26656000000000002</c:v>
                </c:pt>
                <c:pt idx="47">
                  <c:v>0.26656000000000002</c:v>
                </c:pt>
                <c:pt idx="48">
                  <c:v>0.2258</c:v>
                </c:pt>
                <c:pt idx="49">
                  <c:v>0.2258</c:v>
                </c:pt>
                <c:pt idx="50">
                  <c:v>0.2258</c:v>
                </c:pt>
                <c:pt idx="51">
                  <c:v>0.2258</c:v>
                </c:pt>
                <c:pt idx="52">
                  <c:v>0.2258</c:v>
                </c:pt>
                <c:pt idx="53">
                  <c:v>0.2258</c:v>
                </c:pt>
                <c:pt idx="54">
                  <c:v>0.2258</c:v>
                </c:pt>
                <c:pt idx="55">
                  <c:v>0.2258</c:v>
                </c:pt>
                <c:pt idx="56">
                  <c:v>0.2258</c:v>
                </c:pt>
                <c:pt idx="57">
                  <c:v>0.2258</c:v>
                </c:pt>
                <c:pt idx="58">
                  <c:v>0.2258</c:v>
                </c:pt>
                <c:pt idx="59">
                  <c:v>0.2258</c:v>
                </c:pt>
                <c:pt idx="60">
                  <c:v>0.2306</c:v>
                </c:pt>
                <c:pt idx="61">
                  <c:v>0.2306</c:v>
                </c:pt>
                <c:pt idx="62">
                  <c:v>0.2306</c:v>
                </c:pt>
                <c:pt idx="63">
                  <c:v>0.2306</c:v>
                </c:pt>
                <c:pt idx="64">
                  <c:v>0.2306</c:v>
                </c:pt>
                <c:pt idx="65">
                  <c:v>0.2306</c:v>
                </c:pt>
                <c:pt idx="66">
                  <c:v>0.2306</c:v>
                </c:pt>
                <c:pt idx="67">
                  <c:v>0.2306</c:v>
                </c:pt>
                <c:pt idx="68">
                  <c:v>0.2306</c:v>
                </c:pt>
                <c:pt idx="69">
                  <c:v>0.2306</c:v>
                </c:pt>
                <c:pt idx="70">
                  <c:v>0.2306</c:v>
                </c:pt>
                <c:pt idx="71">
                  <c:v>0.2306</c:v>
                </c:pt>
                <c:pt idx="72">
                  <c:v>0.1825</c:v>
                </c:pt>
                <c:pt idx="73">
                  <c:v>0.1825</c:v>
                </c:pt>
                <c:pt idx="74">
                  <c:v>0.1825</c:v>
                </c:pt>
                <c:pt idx="75">
                  <c:v>0.1825</c:v>
                </c:pt>
                <c:pt idx="76">
                  <c:v>0.1825</c:v>
                </c:pt>
                <c:pt idx="77">
                  <c:v>0.1825</c:v>
                </c:pt>
                <c:pt idx="78">
                  <c:v>0.1825</c:v>
                </c:pt>
                <c:pt idx="79">
                  <c:v>0.1825</c:v>
                </c:pt>
                <c:pt idx="80">
                  <c:v>0.1825</c:v>
                </c:pt>
                <c:pt idx="81">
                  <c:v>0.1825</c:v>
                </c:pt>
                <c:pt idx="82">
                  <c:v>0.1825</c:v>
                </c:pt>
                <c:pt idx="83">
                  <c:v>0.1825</c:v>
                </c:pt>
                <c:pt idx="84">
                  <c:v>0.157</c:v>
                </c:pt>
                <c:pt idx="85">
                  <c:v>0.157</c:v>
                </c:pt>
                <c:pt idx="86">
                  <c:v>0.157</c:v>
                </c:pt>
                <c:pt idx="87">
                  <c:v>0.157</c:v>
                </c:pt>
                <c:pt idx="88">
                  <c:v>0.157</c:v>
                </c:pt>
                <c:pt idx="89">
                  <c:v>0.157</c:v>
                </c:pt>
                <c:pt idx="90">
                  <c:v>0.157</c:v>
                </c:pt>
                <c:pt idx="91">
                  <c:v>0.157</c:v>
                </c:pt>
                <c:pt idx="92">
                  <c:v>0.157</c:v>
                </c:pt>
                <c:pt idx="93">
                  <c:v>0.157</c:v>
                </c:pt>
                <c:pt idx="94">
                  <c:v>0.157</c:v>
                </c:pt>
                <c:pt idx="95">
                  <c:v>0.157</c:v>
                </c:pt>
                <c:pt idx="96">
                  <c:v>0.1585</c:v>
                </c:pt>
                <c:pt idx="97">
                  <c:v>0.1585</c:v>
                </c:pt>
                <c:pt idx="98">
                  <c:v>0.1585</c:v>
                </c:pt>
                <c:pt idx="99">
                  <c:v>0.1585</c:v>
                </c:pt>
                <c:pt idx="100">
                  <c:v>0.1585</c:v>
                </c:pt>
                <c:pt idx="101">
                  <c:v>0.1585</c:v>
                </c:pt>
                <c:pt idx="102">
                  <c:v>0.1585</c:v>
                </c:pt>
                <c:pt idx="103">
                  <c:v>0.1585</c:v>
                </c:pt>
                <c:pt idx="104">
                  <c:v>0.1585</c:v>
                </c:pt>
                <c:pt idx="105">
                  <c:v>0.1585</c:v>
                </c:pt>
                <c:pt idx="106">
                  <c:v>0.1585</c:v>
                </c:pt>
                <c:pt idx="107">
                  <c:v>0.1585</c:v>
                </c:pt>
                <c:pt idx="108">
                  <c:v>0.16986000000000001</c:v>
                </c:pt>
                <c:pt idx="109">
                  <c:v>0.16986000000000001</c:v>
                </c:pt>
                <c:pt idx="110">
                  <c:v>0.16986000000000001</c:v>
                </c:pt>
                <c:pt idx="111">
                  <c:v>0.16986000000000001</c:v>
                </c:pt>
                <c:pt idx="112">
                  <c:v>0.16986000000000001</c:v>
                </c:pt>
                <c:pt idx="113">
                  <c:v>0.16986000000000001</c:v>
                </c:pt>
                <c:pt idx="114">
                  <c:v>0.16986000000000001</c:v>
                </c:pt>
                <c:pt idx="115">
                  <c:v>0.16986000000000001</c:v>
                </c:pt>
                <c:pt idx="116">
                  <c:v>0.16986000000000001</c:v>
                </c:pt>
                <c:pt idx="117">
                  <c:v>0.16986000000000001</c:v>
                </c:pt>
                <c:pt idx="118">
                  <c:v>0.16986000000000001</c:v>
                </c:pt>
                <c:pt idx="119">
                  <c:v>0.16986000000000001</c:v>
                </c:pt>
                <c:pt idx="120">
                  <c:v>0.217</c:v>
                </c:pt>
                <c:pt idx="121">
                  <c:v>0.217</c:v>
                </c:pt>
                <c:pt idx="122">
                  <c:v>0.217</c:v>
                </c:pt>
                <c:pt idx="123">
                  <c:v>0.217</c:v>
                </c:pt>
                <c:pt idx="124">
                  <c:v>0.217</c:v>
                </c:pt>
                <c:pt idx="125">
                  <c:v>0.217</c:v>
                </c:pt>
                <c:pt idx="126">
                  <c:v>0.217</c:v>
                </c:pt>
                <c:pt idx="127">
                  <c:v>0.217</c:v>
                </c:pt>
                <c:pt idx="128">
                  <c:v>0.217</c:v>
                </c:pt>
                <c:pt idx="129">
                  <c:v>0.217</c:v>
                </c:pt>
                <c:pt idx="130">
                  <c:v>0.217</c:v>
                </c:pt>
                <c:pt idx="131">
                  <c:v>0.217</c:v>
                </c:pt>
                <c:pt idx="132">
                  <c:v>0.2437</c:v>
                </c:pt>
                <c:pt idx="133">
                  <c:v>0.2437</c:v>
                </c:pt>
                <c:pt idx="134">
                  <c:v>0.2437</c:v>
                </c:pt>
                <c:pt idx="135">
                  <c:v>0.2437</c:v>
                </c:pt>
                <c:pt idx="136">
                  <c:v>0.2437</c:v>
                </c:pt>
                <c:pt idx="137">
                  <c:v>0.2437</c:v>
                </c:pt>
                <c:pt idx="138">
                  <c:v>0.2437</c:v>
                </c:pt>
                <c:pt idx="139">
                  <c:v>0.2437</c:v>
                </c:pt>
                <c:pt idx="140">
                  <c:v>0.2437</c:v>
                </c:pt>
                <c:pt idx="141">
                  <c:v>0.2437</c:v>
                </c:pt>
                <c:pt idx="142">
                  <c:v>0.2437</c:v>
                </c:pt>
                <c:pt idx="143">
                  <c:v>0.2437</c:v>
                </c:pt>
                <c:pt idx="144">
                  <c:v>0.2601</c:v>
                </c:pt>
              </c:numCache>
            </c:numRef>
          </c:yVal>
          <c:smooth val="0"/>
          <c:extLst>
            <c:ext xmlns:c16="http://schemas.microsoft.com/office/drawing/2014/chart" uri="{C3380CC4-5D6E-409C-BE32-E72D297353CC}">
              <c16:uniqueId val="{00000003-2DA9-44EF-A7F9-A41EA20E4ADC}"/>
            </c:ext>
          </c:extLst>
        </c:ser>
        <c:dLbls>
          <c:showLegendKey val="0"/>
          <c:showVal val="0"/>
          <c:showCatName val="0"/>
          <c:showSerName val="0"/>
          <c:showPercent val="0"/>
          <c:showBubbleSize val="0"/>
        </c:dLbls>
        <c:axId val="684267160"/>
        <c:axId val="684266080"/>
      </c:scatterChart>
      <c:valAx>
        <c:axId val="588631272"/>
        <c:scaling>
          <c:orientation val="minMax"/>
          <c:max val="44734.75"/>
          <c:min val="44734.25"/>
        </c:scaling>
        <c:delete val="0"/>
        <c:axPos val="b"/>
        <c:majorGridlines>
          <c:spPr>
            <a:ln w="9525" cap="flat" cmpd="sng" algn="ctr">
              <a:solidFill>
                <a:schemeClr val="tx1">
                  <a:lumMod val="15000"/>
                  <a:lumOff val="85000"/>
                </a:schemeClr>
              </a:solidFill>
              <a:round/>
            </a:ln>
            <a:effectLst/>
          </c:spPr>
        </c:majorGridlines>
        <c:numFmt formatCode="m/d/yyyy\ h:mm"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8631992"/>
        <c:crosses val="autoZero"/>
        <c:crossBetween val="midCat"/>
      </c:valAx>
      <c:valAx>
        <c:axId val="588631992"/>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a:lstStyle/>
              <a:p>
                <a:pPr>
                  <a:defRPr sz="1400" b="0"/>
                </a:pPr>
                <a:r>
                  <a:rPr lang="en-US" sz="1400" b="0"/>
                  <a:t>Power (kWh)</a:t>
                </a:r>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8631272"/>
        <c:crosses val="autoZero"/>
        <c:crossBetween val="midCat"/>
      </c:valAx>
      <c:valAx>
        <c:axId val="684266080"/>
        <c:scaling>
          <c:orientation val="minMax"/>
        </c:scaling>
        <c:delete val="0"/>
        <c:axPos val="r"/>
        <c:title>
          <c:tx>
            <c:rich>
              <a:bodyPr/>
              <a:lstStyle/>
              <a:p>
                <a:pPr>
                  <a:defRPr sz="1400" b="0"/>
                </a:pPr>
                <a:r>
                  <a:rPr lang="en-US" sz="1400" b="0"/>
                  <a:t>Price</a:t>
                </a:r>
                <a:r>
                  <a:rPr lang="en-US" sz="1400" b="0" baseline="0"/>
                  <a:t> (Euros)</a:t>
                </a:r>
                <a:endParaRPr lang="en-US" sz="1400" b="0"/>
              </a:p>
            </c:rich>
          </c:tx>
          <c:overlay val="0"/>
        </c:title>
        <c:numFmt formatCode="General" sourceLinked="1"/>
        <c:majorTickMark val="out"/>
        <c:minorTickMark val="none"/>
        <c:tickLblPos val="nextTo"/>
        <c:crossAx val="684267160"/>
        <c:crosses val="max"/>
        <c:crossBetween val="midCat"/>
      </c:valAx>
      <c:valAx>
        <c:axId val="684267160"/>
        <c:scaling>
          <c:orientation val="minMax"/>
        </c:scaling>
        <c:delete val="1"/>
        <c:axPos val="b"/>
        <c:numFmt formatCode="m/d/yyyy\ h:mm" sourceLinked="1"/>
        <c:majorTickMark val="out"/>
        <c:minorTickMark val="none"/>
        <c:tickLblPos val="nextTo"/>
        <c:crossAx val="684266080"/>
        <c:crosses val="autoZero"/>
        <c:crossBetween val="midCat"/>
      </c:valAx>
    </c:plotArea>
    <c:legend>
      <c:legendPos val="b"/>
      <c:overlay val="0"/>
      <c:txPr>
        <a:bodyPr/>
        <a:lstStyle/>
        <a:p>
          <a:pPr>
            <a:defRPr sz="1400"/>
          </a:pPr>
          <a:endParaRPr lang="en-US"/>
        </a:p>
      </c:txPr>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a:pPr>
            <a:r>
              <a:rPr lang="en-US" sz="1600" b="1" i="0" u="none" strike="noStrike" kern="1200" baseline="0">
                <a:solidFill>
                  <a:sysClr val="windowText" lastClr="000000"/>
                </a:solidFill>
              </a:rPr>
              <a:t>22th June </a:t>
            </a:r>
            <a:r>
              <a:rPr lang="en-US" sz="1600"/>
              <a:t>(controlled OF2, upscaled)</a:t>
            </a:r>
          </a:p>
        </c:rich>
      </c:tx>
      <c:overlay val="0"/>
    </c:title>
    <c:autoTitleDeleted val="0"/>
    <c:plotArea>
      <c:layout/>
      <c:scatterChart>
        <c:scatterStyle val="lineMarker"/>
        <c:varyColors val="0"/>
        <c:ser>
          <c:idx val="3"/>
          <c:order val="0"/>
          <c:tx>
            <c:strRef>
              <c:f>Simulation_June!$S$2</c:f>
              <c:strCache>
                <c:ptCount val="1"/>
                <c:pt idx="0">
                  <c:v>EV0 </c:v>
                </c:pt>
              </c:strCache>
            </c:strRef>
          </c:tx>
          <c:spPr>
            <a:ln w="9525" cap="rnd">
              <a:solidFill>
                <a:srgbClr val="92D050"/>
              </a:solidFill>
              <a:round/>
            </a:ln>
            <a:effectLst/>
          </c:spPr>
          <c:marker>
            <c:symbol val="circle"/>
            <c:size val="2"/>
            <c:spPr>
              <a:solidFill>
                <a:srgbClr val="92D050"/>
              </a:solidFill>
              <a:ln>
                <a:solidFill>
                  <a:srgbClr val="92D050"/>
                </a:solidFill>
              </a:ln>
            </c:spPr>
          </c:marker>
          <c:xVal>
            <c:numRef>
              <c:f>Simulation_June!$A$3:$A$147</c:f>
              <c:numCache>
                <c:formatCode>m/d/yyyy\ h:mm</c:formatCode>
                <c:ptCount val="145"/>
                <c:pt idx="0">
                  <c:v>44734.25</c:v>
                </c:pt>
                <c:pt idx="1">
                  <c:v>44734.253472222219</c:v>
                </c:pt>
                <c:pt idx="2">
                  <c:v>44734.256944444445</c:v>
                </c:pt>
                <c:pt idx="3">
                  <c:v>44734.260416666664</c:v>
                </c:pt>
                <c:pt idx="4">
                  <c:v>44734.263888888891</c:v>
                </c:pt>
                <c:pt idx="5">
                  <c:v>44734.267361111109</c:v>
                </c:pt>
                <c:pt idx="6">
                  <c:v>44734.270833333336</c:v>
                </c:pt>
                <c:pt idx="7">
                  <c:v>44734.274305555555</c:v>
                </c:pt>
                <c:pt idx="8">
                  <c:v>44734.277777777781</c:v>
                </c:pt>
                <c:pt idx="9">
                  <c:v>44734.28125</c:v>
                </c:pt>
                <c:pt idx="10">
                  <c:v>44734.284722222219</c:v>
                </c:pt>
                <c:pt idx="11">
                  <c:v>44734.288194444445</c:v>
                </c:pt>
                <c:pt idx="12">
                  <c:v>44734.291666666664</c:v>
                </c:pt>
                <c:pt idx="13">
                  <c:v>44734.295138888891</c:v>
                </c:pt>
                <c:pt idx="14">
                  <c:v>44734.298611111109</c:v>
                </c:pt>
                <c:pt idx="15">
                  <c:v>44734.302083333336</c:v>
                </c:pt>
                <c:pt idx="16">
                  <c:v>44734.305555555555</c:v>
                </c:pt>
                <c:pt idx="17">
                  <c:v>44734.309027777781</c:v>
                </c:pt>
                <c:pt idx="18">
                  <c:v>44734.3125</c:v>
                </c:pt>
                <c:pt idx="19">
                  <c:v>44734.315972222219</c:v>
                </c:pt>
                <c:pt idx="20">
                  <c:v>44734.319444444445</c:v>
                </c:pt>
                <c:pt idx="21">
                  <c:v>44734.322916666664</c:v>
                </c:pt>
                <c:pt idx="22">
                  <c:v>44734.326388888891</c:v>
                </c:pt>
                <c:pt idx="23">
                  <c:v>44734.329861111109</c:v>
                </c:pt>
                <c:pt idx="24">
                  <c:v>44734.333333333336</c:v>
                </c:pt>
                <c:pt idx="25">
                  <c:v>44734.336805555555</c:v>
                </c:pt>
                <c:pt idx="26">
                  <c:v>44734.340277777781</c:v>
                </c:pt>
                <c:pt idx="27">
                  <c:v>44734.34375</c:v>
                </c:pt>
                <c:pt idx="28">
                  <c:v>44734.347222222219</c:v>
                </c:pt>
                <c:pt idx="29">
                  <c:v>44734.350694444445</c:v>
                </c:pt>
                <c:pt idx="30">
                  <c:v>44734.354166666664</c:v>
                </c:pt>
                <c:pt idx="31">
                  <c:v>44734.357638888891</c:v>
                </c:pt>
                <c:pt idx="32">
                  <c:v>44734.361111111109</c:v>
                </c:pt>
                <c:pt idx="33">
                  <c:v>44734.364583333336</c:v>
                </c:pt>
                <c:pt idx="34">
                  <c:v>44734.368055555555</c:v>
                </c:pt>
                <c:pt idx="35">
                  <c:v>44734.371527777781</c:v>
                </c:pt>
                <c:pt idx="36">
                  <c:v>44734.375</c:v>
                </c:pt>
                <c:pt idx="37">
                  <c:v>44734.378472222219</c:v>
                </c:pt>
                <c:pt idx="38">
                  <c:v>44734.381944444445</c:v>
                </c:pt>
                <c:pt idx="39">
                  <c:v>44734.385416666664</c:v>
                </c:pt>
                <c:pt idx="40">
                  <c:v>44734.388888888891</c:v>
                </c:pt>
                <c:pt idx="41">
                  <c:v>44734.392361111109</c:v>
                </c:pt>
                <c:pt idx="42">
                  <c:v>44734.395833333336</c:v>
                </c:pt>
                <c:pt idx="43">
                  <c:v>44734.399305555555</c:v>
                </c:pt>
                <c:pt idx="44">
                  <c:v>44734.402777777781</c:v>
                </c:pt>
                <c:pt idx="45">
                  <c:v>44734.40625</c:v>
                </c:pt>
                <c:pt idx="46">
                  <c:v>44734.409722222219</c:v>
                </c:pt>
                <c:pt idx="47">
                  <c:v>44734.413194444445</c:v>
                </c:pt>
                <c:pt idx="48">
                  <c:v>44734.416666666664</c:v>
                </c:pt>
                <c:pt idx="49">
                  <c:v>44734.420138888891</c:v>
                </c:pt>
                <c:pt idx="50">
                  <c:v>44734.423611111109</c:v>
                </c:pt>
                <c:pt idx="51">
                  <c:v>44734.427083333336</c:v>
                </c:pt>
                <c:pt idx="52">
                  <c:v>44734.430555555555</c:v>
                </c:pt>
                <c:pt idx="53">
                  <c:v>44734.434027777781</c:v>
                </c:pt>
                <c:pt idx="54">
                  <c:v>44734.4375</c:v>
                </c:pt>
                <c:pt idx="55">
                  <c:v>44734.440972222219</c:v>
                </c:pt>
                <c:pt idx="56">
                  <c:v>44734.444444444445</c:v>
                </c:pt>
                <c:pt idx="57">
                  <c:v>44734.447916666664</c:v>
                </c:pt>
                <c:pt idx="58">
                  <c:v>44734.451388888891</c:v>
                </c:pt>
                <c:pt idx="59">
                  <c:v>44734.454861111109</c:v>
                </c:pt>
                <c:pt idx="60">
                  <c:v>44734.458333333336</c:v>
                </c:pt>
                <c:pt idx="61">
                  <c:v>44734.461805555555</c:v>
                </c:pt>
                <c:pt idx="62">
                  <c:v>44734.465277777781</c:v>
                </c:pt>
                <c:pt idx="63">
                  <c:v>44734.46875</c:v>
                </c:pt>
                <c:pt idx="64">
                  <c:v>44734.472222222219</c:v>
                </c:pt>
                <c:pt idx="65">
                  <c:v>44734.475694444445</c:v>
                </c:pt>
                <c:pt idx="66">
                  <c:v>44734.479166666664</c:v>
                </c:pt>
                <c:pt idx="67">
                  <c:v>44734.482638888891</c:v>
                </c:pt>
                <c:pt idx="68">
                  <c:v>44734.486111111109</c:v>
                </c:pt>
                <c:pt idx="69">
                  <c:v>44734.489583333336</c:v>
                </c:pt>
                <c:pt idx="70">
                  <c:v>44734.493055555555</c:v>
                </c:pt>
                <c:pt idx="71">
                  <c:v>44734.496527777781</c:v>
                </c:pt>
                <c:pt idx="72">
                  <c:v>44734.5</c:v>
                </c:pt>
                <c:pt idx="73">
                  <c:v>44734.503472222219</c:v>
                </c:pt>
                <c:pt idx="74">
                  <c:v>44734.506944444445</c:v>
                </c:pt>
                <c:pt idx="75">
                  <c:v>44734.510416666664</c:v>
                </c:pt>
                <c:pt idx="76">
                  <c:v>44734.513888888891</c:v>
                </c:pt>
                <c:pt idx="77">
                  <c:v>44734.517361111109</c:v>
                </c:pt>
                <c:pt idx="78">
                  <c:v>44734.520833333336</c:v>
                </c:pt>
                <c:pt idx="79">
                  <c:v>44734.524305555555</c:v>
                </c:pt>
                <c:pt idx="80">
                  <c:v>44734.527777777781</c:v>
                </c:pt>
                <c:pt idx="81">
                  <c:v>44734.53125</c:v>
                </c:pt>
                <c:pt idx="82">
                  <c:v>44734.534722222219</c:v>
                </c:pt>
                <c:pt idx="83">
                  <c:v>44734.538194444445</c:v>
                </c:pt>
                <c:pt idx="84">
                  <c:v>44734.541666666664</c:v>
                </c:pt>
                <c:pt idx="85">
                  <c:v>44734.545138888891</c:v>
                </c:pt>
                <c:pt idx="86">
                  <c:v>44734.548611111109</c:v>
                </c:pt>
                <c:pt idx="87">
                  <c:v>44734.552083333336</c:v>
                </c:pt>
                <c:pt idx="88">
                  <c:v>44734.555555555555</c:v>
                </c:pt>
                <c:pt idx="89">
                  <c:v>44734.559027777781</c:v>
                </c:pt>
                <c:pt idx="90">
                  <c:v>44734.5625</c:v>
                </c:pt>
                <c:pt idx="91">
                  <c:v>44734.565972222219</c:v>
                </c:pt>
                <c:pt idx="92">
                  <c:v>44734.569444444445</c:v>
                </c:pt>
                <c:pt idx="93">
                  <c:v>44734.572916666664</c:v>
                </c:pt>
                <c:pt idx="94">
                  <c:v>44734.576388888891</c:v>
                </c:pt>
                <c:pt idx="95">
                  <c:v>44734.579861111109</c:v>
                </c:pt>
                <c:pt idx="96">
                  <c:v>44734.583333333336</c:v>
                </c:pt>
                <c:pt idx="97">
                  <c:v>44734.586805555555</c:v>
                </c:pt>
                <c:pt idx="98">
                  <c:v>44734.590277777781</c:v>
                </c:pt>
                <c:pt idx="99">
                  <c:v>44734.59375</c:v>
                </c:pt>
                <c:pt idx="100">
                  <c:v>44734.597222222219</c:v>
                </c:pt>
                <c:pt idx="101">
                  <c:v>44734.600694444445</c:v>
                </c:pt>
                <c:pt idx="102">
                  <c:v>44734.604166666664</c:v>
                </c:pt>
                <c:pt idx="103">
                  <c:v>44734.607638888891</c:v>
                </c:pt>
                <c:pt idx="104">
                  <c:v>44734.611111111109</c:v>
                </c:pt>
                <c:pt idx="105">
                  <c:v>44734.614583333336</c:v>
                </c:pt>
                <c:pt idx="106">
                  <c:v>44734.618055555555</c:v>
                </c:pt>
                <c:pt idx="107">
                  <c:v>44734.621527777781</c:v>
                </c:pt>
                <c:pt idx="108">
                  <c:v>44734.625</c:v>
                </c:pt>
                <c:pt idx="109">
                  <c:v>44734.628472222219</c:v>
                </c:pt>
                <c:pt idx="110">
                  <c:v>44734.631944444445</c:v>
                </c:pt>
                <c:pt idx="111">
                  <c:v>44734.635416666664</c:v>
                </c:pt>
                <c:pt idx="112">
                  <c:v>44734.638888888891</c:v>
                </c:pt>
                <c:pt idx="113">
                  <c:v>44734.642361111109</c:v>
                </c:pt>
                <c:pt idx="114">
                  <c:v>44734.645833333336</c:v>
                </c:pt>
                <c:pt idx="115">
                  <c:v>44734.649305555555</c:v>
                </c:pt>
                <c:pt idx="116">
                  <c:v>44734.652777777781</c:v>
                </c:pt>
                <c:pt idx="117">
                  <c:v>44734.65625</c:v>
                </c:pt>
                <c:pt idx="118">
                  <c:v>44734.659722222219</c:v>
                </c:pt>
                <c:pt idx="119">
                  <c:v>44734.663194444445</c:v>
                </c:pt>
                <c:pt idx="120">
                  <c:v>44734.666666666664</c:v>
                </c:pt>
                <c:pt idx="121">
                  <c:v>44734.670138888891</c:v>
                </c:pt>
                <c:pt idx="122">
                  <c:v>44734.673611111109</c:v>
                </c:pt>
                <c:pt idx="123">
                  <c:v>44734.677083333336</c:v>
                </c:pt>
                <c:pt idx="124">
                  <c:v>44734.680555555555</c:v>
                </c:pt>
                <c:pt idx="125">
                  <c:v>44734.684027777781</c:v>
                </c:pt>
                <c:pt idx="126">
                  <c:v>44734.6875</c:v>
                </c:pt>
                <c:pt idx="127">
                  <c:v>44734.690972222219</c:v>
                </c:pt>
                <c:pt idx="128">
                  <c:v>44734.694444444445</c:v>
                </c:pt>
                <c:pt idx="129">
                  <c:v>44734.697916666664</c:v>
                </c:pt>
                <c:pt idx="130">
                  <c:v>44734.701388888891</c:v>
                </c:pt>
                <c:pt idx="131">
                  <c:v>44734.704861111109</c:v>
                </c:pt>
                <c:pt idx="132">
                  <c:v>44734.708333333336</c:v>
                </c:pt>
                <c:pt idx="133">
                  <c:v>44734.711805555555</c:v>
                </c:pt>
                <c:pt idx="134">
                  <c:v>44734.715277777781</c:v>
                </c:pt>
                <c:pt idx="135">
                  <c:v>44734.71875</c:v>
                </c:pt>
                <c:pt idx="136">
                  <c:v>44734.722222222219</c:v>
                </c:pt>
                <c:pt idx="137">
                  <c:v>44734.725694444445</c:v>
                </c:pt>
                <c:pt idx="138">
                  <c:v>44734.729166666664</c:v>
                </c:pt>
                <c:pt idx="139">
                  <c:v>44734.732638888891</c:v>
                </c:pt>
                <c:pt idx="140">
                  <c:v>44734.736111111109</c:v>
                </c:pt>
                <c:pt idx="141">
                  <c:v>44734.739583333336</c:v>
                </c:pt>
                <c:pt idx="142">
                  <c:v>44734.743055555555</c:v>
                </c:pt>
                <c:pt idx="143">
                  <c:v>44734.746527777781</c:v>
                </c:pt>
                <c:pt idx="144">
                  <c:v>44734.75</c:v>
                </c:pt>
              </c:numCache>
            </c:numRef>
          </c:xVal>
          <c:yVal>
            <c:numRef>
              <c:f>Simulation_June!$CT$3:$CT$147</c:f>
              <c:numCache>
                <c:formatCode>General</c:formatCode>
                <c:ptCount val="14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4.4187539999999998</c:v>
                </c:pt>
                <c:pt idx="61">
                  <c:v>4.5575299999999999</c:v>
                </c:pt>
                <c:pt idx="62">
                  <c:v>4.5638380000000005</c:v>
                </c:pt>
                <c:pt idx="63">
                  <c:v>4.6679199999999996</c:v>
                </c:pt>
                <c:pt idx="64">
                  <c:v>4.1790500000000002</c:v>
                </c:pt>
                <c:pt idx="65">
                  <c:v>4.5732999999999997</c:v>
                </c:pt>
                <c:pt idx="66">
                  <c:v>5.0747859999999996</c:v>
                </c:pt>
                <c:pt idx="67">
                  <c:v>5.3397219999999992</c:v>
                </c:pt>
                <c:pt idx="68">
                  <c:v>5.4406499999999998</c:v>
                </c:pt>
                <c:pt idx="69">
                  <c:v>5.4185719999999993</c:v>
                </c:pt>
                <c:pt idx="70">
                  <c:v>5.3554920000000008</c:v>
                </c:pt>
                <c:pt idx="71">
                  <c:v>5.3838780000000002</c:v>
                </c:pt>
                <c:pt idx="72">
                  <c:v>5.6488139999999998</c:v>
                </c:pt>
                <c:pt idx="73">
                  <c:v>5.6551219999999995</c:v>
                </c:pt>
                <c:pt idx="74">
                  <c:v>5.6677379999999999</c:v>
                </c:pt>
                <c:pt idx="75">
                  <c:v>5.6361980000000003</c:v>
                </c:pt>
                <c:pt idx="76">
                  <c:v>5.6204279999999995</c:v>
                </c:pt>
                <c:pt idx="77">
                  <c:v>5.6393519999999997</c:v>
                </c:pt>
                <c:pt idx="78">
                  <c:v>5.3681079999999994</c:v>
                </c:pt>
                <c:pt idx="79">
                  <c:v>5.5541939999999999</c:v>
                </c:pt>
                <c:pt idx="80">
                  <c:v>5.7087400000000006</c:v>
                </c:pt>
                <c:pt idx="81">
                  <c:v>5.7402800000000003</c:v>
                </c:pt>
                <c:pt idx="82">
                  <c:v>5.7686659999999996</c:v>
                </c:pt>
                <c:pt idx="83">
                  <c:v>5.7781280000000006</c:v>
                </c:pt>
                <c:pt idx="84">
                  <c:v>5.8822099999999988</c:v>
                </c:pt>
                <c:pt idx="85">
                  <c:v>5.8159760000000009</c:v>
                </c:pt>
                <c:pt idx="86">
                  <c:v>5.8412079999999991</c:v>
                </c:pt>
                <c:pt idx="87">
                  <c:v>5.8349000000000002</c:v>
                </c:pt>
                <c:pt idx="88">
                  <c:v>5.8222839999999998</c:v>
                </c:pt>
                <c:pt idx="89">
                  <c:v>5.8159760000000009</c:v>
                </c:pt>
                <c:pt idx="90">
                  <c:v>5.8349000000000002</c:v>
                </c:pt>
                <c:pt idx="91">
                  <c:v>5.85067</c:v>
                </c:pt>
                <c:pt idx="92">
                  <c:v>5.85067</c:v>
                </c:pt>
                <c:pt idx="93">
                  <c:v>5.8475159999999997</c:v>
                </c:pt>
                <c:pt idx="94">
                  <c:v>5.8475159999999997</c:v>
                </c:pt>
                <c:pt idx="95">
                  <c:v>5.8002059999999993</c:v>
                </c:pt>
                <c:pt idx="96">
                  <c:v>5.8096679999999994</c:v>
                </c:pt>
                <c:pt idx="97">
                  <c:v>5.806514</c:v>
                </c:pt>
                <c:pt idx="98">
                  <c:v>5.8033599999999987</c:v>
                </c:pt>
                <c:pt idx="99">
                  <c:v>5.8191299999999995</c:v>
                </c:pt>
                <c:pt idx="100">
                  <c:v>5.8159760000000009</c:v>
                </c:pt>
                <c:pt idx="101">
                  <c:v>5.8002059999999993</c:v>
                </c:pt>
                <c:pt idx="102">
                  <c:v>5.8002059999999993</c:v>
                </c:pt>
                <c:pt idx="103">
                  <c:v>5.8002059999999993</c:v>
                </c:pt>
                <c:pt idx="104">
                  <c:v>5.7970519999999999</c:v>
                </c:pt>
                <c:pt idx="105">
                  <c:v>5.8002059999999993</c:v>
                </c:pt>
                <c:pt idx="106">
                  <c:v>5.8002059999999993</c:v>
                </c:pt>
                <c:pt idx="107">
                  <c:v>5.7718199999999991</c:v>
                </c:pt>
                <c:pt idx="108">
                  <c:v>5.6740459999999997</c:v>
                </c:pt>
                <c:pt idx="109">
                  <c:v>5.5352699999999997</c:v>
                </c:pt>
                <c:pt idx="110">
                  <c:v>5.6488139999999998</c:v>
                </c:pt>
                <c:pt idx="111">
                  <c:v>5.6898159999999995</c:v>
                </c:pt>
                <c:pt idx="112">
                  <c:v>5.6677379999999999</c:v>
                </c:pt>
                <c:pt idx="113">
                  <c:v>5.6614299999999993</c:v>
                </c:pt>
                <c:pt idx="114">
                  <c:v>5.6456599999999986</c:v>
                </c:pt>
                <c:pt idx="115">
                  <c:v>5.6109660000000003</c:v>
                </c:pt>
                <c:pt idx="116">
                  <c:v>5.5920420000000002</c:v>
                </c:pt>
                <c:pt idx="117">
                  <c:v>5.588887999999999</c:v>
                </c:pt>
                <c:pt idx="118">
                  <c:v>5.5636559999999999</c:v>
                </c:pt>
                <c:pt idx="119">
                  <c:v>5.5478859999999992</c:v>
                </c:pt>
                <c:pt idx="120">
                  <c:v>4.7278459999999995</c:v>
                </c:pt>
                <c:pt idx="121">
                  <c:v>4.5732999999999997</c:v>
                </c:pt>
                <c:pt idx="122">
                  <c:v>4.4566020000000002</c:v>
                </c:pt>
                <c:pt idx="123">
                  <c:v>4.54176</c:v>
                </c:pt>
                <c:pt idx="124">
                  <c:v>4.1285859999999994</c:v>
                </c:pt>
                <c:pt idx="125">
                  <c:v>3.7185659999999996</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numCache>
            </c:numRef>
          </c:yVal>
          <c:smooth val="0"/>
          <c:extLst>
            <c:ext xmlns:c16="http://schemas.microsoft.com/office/drawing/2014/chart" uri="{C3380CC4-5D6E-409C-BE32-E72D297353CC}">
              <c16:uniqueId val="{00000000-8746-4D91-B801-6AE35804AF5E}"/>
            </c:ext>
          </c:extLst>
        </c:ser>
        <c:ser>
          <c:idx val="1"/>
          <c:order val="1"/>
          <c:tx>
            <c:strRef>
              <c:f>Simulation_June!$AA$2</c:f>
              <c:strCache>
                <c:ptCount val="1"/>
                <c:pt idx="0">
                  <c:v>EV1 </c:v>
                </c:pt>
              </c:strCache>
            </c:strRef>
          </c:tx>
          <c:spPr>
            <a:ln w="9525"/>
          </c:spPr>
          <c:marker>
            <c:symbol val="circle"/>
            <c:size val="2"/>
            <c:spPr>
              <a:ln w="6350"/>
            </c:spPr>
          </c:marker>
          <c:dPt>
            <c:idx val="107"/>
            <c:marker>
              <c:spPr>
                <a:ln w="9525"/>
              </c:spPr>
            </c:marker>
            <c:bubble3D val="0"/>
            <c:extLst>
              <c:ext xmlns:c16="http://schemas.microsoft.com/office/drawing/2014/chart" uri="{C3380CC4-5D6E-409C-BE32-E72D297353CC}">
                <c16:uniqueId val="{00000001-8746-4D91-B801-6AE35804AF5E}"/>
              </c:ext>
            </c:extLst>
          </c:dPt>
          <c:xVal>
            <c:numRef>
              <c:f>Simulation_June!$A$3:$A$147</c:f>
              <c:numCache>
                <c:formatCode>m/d/yyyy\ h:mm</c:formatCode>
                <c:ptCount val="145"/>
                <c:pt idx="0">
                  <c:v>44734.25</c:v>
                </c:pt>
                <c:pt idx="1">
                  <c:v>44734.253472222219</c:v>
                </c:pt>
                <c:pt idx="2">
                  <c:v>44734.256944444445</c:v>
                </c:pt>
                <c:pt idx="3">
                  <c:v>44734.260416666664</c:v>
                </c:pt>
                <c:pt idx="4">
                  <c:v>44734.263888888891</c:v>
                </c:pt>
                <c:pt idx="5">
                  <c:v>44734.267361111109</c:v>
                </c:pt>
                <c:pt idx="6">
                  <c:v>44734.270833333336</c:v>
                </c:pt>
                <c:pt idx="7">
                  <c:v>44734.274305555555</c:v>
                </c:pt>
                <c:pt idx="8">
                  <c:v>44734.277777777781</c:v>
                </c:pt>
                <c:pt idx="9">
                  <c:v>44734.28125</c:v>
                </c:pt>
                <c:pt idx="10">
                  <c:v>44734.284722222219</c:v>
                </c:pt>
                <c:pt idx="11">
                  <c:v>44734.288194444445</c:v>
                </c:pt>
                <c:pt idx="12">
                  <c:v>44734.291666666664</c:v>
                </c:pt>
                <c:pt idx="13">
                  <c:v>44734.295138888891</c:v>
                </c:pt>
                <c:pt idx="14">
                  <c:v>44734.298611111109</c:v>
                </c:pt>
                <c:pt idx="15">
                  <c:v>44734.302083333336</c:v>
                </c:pt>
                <c:pt idx="16">
                  <c:v>44734.305555555555</c:v>
                </c:pt>
                <c:pt idx="17">
                  <c:v>44734.309027777781</c:v>
                </c:pt>
                <c:pt idx="18">
                  <c:v>44734.3125</c:v>
                </c:pt>
                <c:pt idx="19">
                  <c:v>44734.315972222219</c:v>
                </c:pt>
                <c:pt idx="20">
                  <c:v>44734.319444444445</c:v>
                </c:pt>
                <c:pt idx="21">
                  <c:v>44734.322916666664</c:v>
                </c:pt>
                <c:pt idx="22">
                  <c:v>44734.326388888891</c:v>
                </c:pt>
                <c:pt idx="23">
                  <c:v>44734.329861111109</c:v>
                </c:pt>
                <c:pt idx="24">
                  <c:v>44734.333333333336</c:v>
                </c:pt>
                <c:pt idx="25">
                  <c:v>44734.336805555555</c:v>
                </c:pt>
                <c:pt idx="26">
                  <c:v>44734.340277777781</c:v>
                </c:pt>
                <c:pt idx="27">
                  <c:v>44734.34375</c:v>
                </c:pt>
                <c:pt idx="28">
                  <c:v>44734.347222222219</c:v>
                </c:pt>
                <c:pt idx="29">
                  <c:v>44734.350694444445</c:v>
                </c:pt>
                <c:pt idx="30">
                  <c:v>44734.354166666664</c:v>
                </c:pt>
                <c:pt idx="31">
                  <c:v>44734.357638888891</c:v>
                </c:pt>
                <c:pt idx="32">
                  <c:v>44734.361111111109</c:v>
                </c:pt>
                <c:pt idx="33">
                  <c:v>44734.364583333336</c:v>
                </c:pt>
                <c:pt idx="34">
                  <c:v>44734.368055555555</c:v>
                </c:pt>
                <c:pt idx="35">
                  <c:v>44734.371527777781</c:v>
                </c:pt>
                <c:pt idx="36">
                  <c:v>44734.375</c:v>
                </c:pt>
                <c:pt idx="37">
                  <c:v>44734.378472222219</c:v>
                </c:pt>
                <c:pt idx="38">
                  <c:v>44734.381944444445</c:v>
                </c:pt>
                <c:pt idx="39">
                  <c:v>44734.385416666664</c:v>
                </c:pt>
                <c:pt idx="40">
                  <c:v>44734.388888888891</c:v>
                </c:pt>
                <c:pt idx="41">
                  <c:v>44734.392361111109</c:v>
                </c:pt>
                <c:pt idx="42">
                  <c:v>44734.395833333336</c:v>
                </c:pt>
                <c:pt idx="43">
                  <c:v>44734.399305555555</c:v>
                </c:pt>
                <c:pt idx="44">
                  <c:v>44734.402777777781</c:v>
                </c:pt>
                <c:pt idx="45">
                  <c:v>44734.40625</c:v>
                </c:pt>
                <c:pt idx="46">
                  <c:v>44734.409722222219</c:v>
                </c:pt>
                <c:pt idx="47">
                  <c:v>44734.413194444445</c:v>
                </c:pt>
                <c:pt idx="48">
                  <c:v>44734.416666666664</c:v>
                </c:pt>
                <c:pt idx="49">
                  <c:v>44734.420138888891</c:v>
                </c:pt>
                <c:pt idx="50">
                  <c:v>44734.423611111109</c:v>
                </c:pt>
                <c:pt idx="51">
                  <c:v>44734.427083333336</c:v>
                </c:pt>
                <c:pt idx="52">
                  <c:v>44734.430555555555</c:v>
                </c:pt>
                <c:pt idx="53">
                  <c:v>44734.434027777781</c:v>
                </c:pt>
                <c:pt idx="54">
                  <c:v>44734.4375</c:v>
                </c:pt>
                <c:pt idx="55">
                  <c:v>44734.440972222219</c:v>
                </c:pt>
                <c:pt idx="56">
                  <c:v>44734.444444444445</c:v>
                </c:pt>
                <c:pt idx="57">
                  <c:v>44734.447916666664</c:v>
                </c:pt>
                <c:pt idx="58">
                  <c:v>44734.451388888891</c:v>
                </c:pt>
                <c:pt idx="59">
                  <c:v>44734.454861111109</c:v>
                </c:pt>
                <c:pt idx="60">
                  <c:v>44734.458333333336</c:v>
                </c:pt>
                <c:pt idx="61">
                  <c:v>44734.461805555555</c:v>
                </c:pt>
                <c:pt idx="62">
                  <c:v>44734.465277777781</c:v>
                </c:pt>
                <c:pt idx="63">
                  <c:v>44734.46875</c:v>
                </c:pt>
                <c:pt idx="64">
                  <c:v>44734.472222222219</c:v>
                </c:pt>
                <c:pt idx="65">
                  <c:v>44734.475694444445</c:v>
                </c:pt>
                <c:pt idx="66">
                  <c:v>44734.479166666664</c:v>
                </c:pt>
                <c:pt idx="67">
                  <c:v>44734.482638888891</c:v>
                </c:pt>
                <c:pt idx="68">
                  <c:v>44734.486111111109</c:v>
                </c:pt>
                <c:pt idx="69">
                  <c:v>44734.489583333336</c:v>
                </c:pt>
                <c:pt idx="70">
                  <c:v>44734.493055555555</c:v>
                </c:pt>
                <c:pt idx="71">
                  <c:v>44734.496527777781</c:v>
                </c:pt>
                <c:pt idx="72">
                  <c:v>44734.5</c:v>
                </c:pt>
                <c:pt idx="73">
                  <c:v>44734.503472222219</c:v>
                </c:pt>
                <c:pt idx="74">
                  <c:v>44734.506944444445</c:v>
                </c:pt>
                <c:pt idx="75">
                  <c:v>44734.510416666664</c:v>
                </c:pt>
                <c:pt idx="76">
                  <c:v>44734.513888888891</c:v>
                </c:pt>
                <c:pt idx="77">
                  <c:v>44734.517361111109</c:v>
                </c:pt>
                <c:pt idx="78">
                  <c:v>44734.520833333336</c:v>
                </c:pt>
                <c:pt idx="79">
                  <c:v>44734.524305555555</c:v>
                </c:pt>
                <c:pt idx="80">
                  <c:v>44734.527777777781</c:v>
                </c:pt>
                <c:pt idx="81">
                  <c:v>44734.53125</c:v>
                </c:pt>
                <c:pt idx="82">
                  <c:v>44734.534722222219</c:v>
                </c:pt>
                <c:pt idx="83">
                  <c:v>44734.538194444445</c:v>
                </c:pt>
                <c:pt idx="84">
                  <c:v>44734.541666666664</c:v>
                </c:pt>
                <c:pt idx="85">
                  <c:v>44734.545138888891</c:v>
                </c:pt>
                <c:pt idx="86">
                  <c:v>44734.548611111109</c:v>
                </c:pt>
                <c:pt idx="87">
                  <c:v>44734.552083333336</c:v>
                </c:pt>
                <c:pt idx="88">
                  <c:v>44734.555555555555</c:v>
                </c:pt>
                <c:pt idx="89">
                  <c:v>44734.559027777781</c:v>
                </c:pt>
                <c:pt idx="90">
                  <c:v>44734.5625</c:v>
                </c:pt>
                <c:pt idx="91">
                  <c:v>44734.565972222219</c:v>
                </c:pt>
                <c:pt idx="92">
                  <c:v>44734.569444444445</c:v>
                </c:pt>
                <c:pt idx="93">
                  <c:v>44734.572916666664</c:v>
                </c:pt>
                <c:pt idx="94">
                  <c:v>44734.576388888891</c:v>
                </c:pt>
                <c:pt idx="95">
                  <c:v>44734.579861111109</c:v>
                </c:pt>
                <c:pt idx="96">
                  <c:v>44734.583333333336</c:v>
                </c:pt>
                <c:pt idx="97">
                  <c:v>44734.586805555555</c:v>
                </c:pt>
                <c:pt idx="98">
                  <c:v>44734.590277777781</c:v>
                </c:pt>
                <c:pt idx="99">
                  <c:v>44734.59375</c:v>
                </c:pt>
                <c:pt idx="100">
                  <c:v>44734.597222222219</c:v>
                </c:pt>
                <c:pt idx="101">
                  <c:v>44734.600694444445</c:v>
                </c:pt>
                <c:pt idx="102">
                  <c:v>44734.604166666664</c:v>
                </c:pt>
                <c:pt idx="103">
                  <c:v>44734.607638888891</c:v>
                </c:pt>
                <c:pt idx="104">
                  <c:v>44734.611111111109</c:v>
                </c:pt>
                <c:pt idx="105">
                  <c:v>44734.614583333336</c:v>
                </c:pt>
                <c:pt idx="106">
                  <c:v>44734.618055555555</c:v>
                </c:pt>
                <c:pt idx="107">
                  <c:v>44734.621527777781</c:v>
                </c:pt>
                <c:pt idx="108">
                  <c:v>44734.625</c:v>
                </c:pt>
                <c:pt idx="109">
                  <c:v>44734.628472222219</c:v>
                </c:pt>
                <c:pt idx="110">
                  <c:v>44734.631944444445</c:v>
                </c:pt>
                <c:pt idx="111">
                  <c:v>44734.635416666664</c:v>
                </c:pt>
                <c:pt idx="112">
                  <c:v>44734.638888888891</c:v>
                </c:pt>
                <c:pt idx="113">
                  <c:v>44734.642361111109</c:v>
                </c:pt>
                <c:pt idx="114">
                  <c:v>44734.645833333336</c:v>
                </c:pt>
                <c:pt idx="115">
                  <c:v>44734.649305555555</c:v>
                </c:pt>
                <c:pt idx="116">
                  <c:v>44734.652777777781</c:v>
                </c:pt>
                <c:pt idx="117">
                  <c:v>44734.65625</c:v>
                </c:pt>
                <c:pt idx="118">
                  <c:v>44734.659722222219</c:v>
                </c:pt>
                <c:pt idx="119">
                  <c:v>44734.663194444445</c:v>
                </c:pt>
                <c:pt idx="120">
                  <c:v>44734.666666666664</c:v>
                </c:pt>
                <c:pt idx="121">
                  <c:v>44734.670138888891</c:v>
                </c:pt>
                <c:pt idx="122">
                  <c:v>44734.673611111109</c:v>
                </c:pt>
                <c:pt idx="123">
                  <c:v>44734.677083333336</c:v>
                </c:pt>
                <c:pt idx="124">
                  <c:v>44734.680555555555</c:v>
                </c:pt>
                <c:pt idx="125">
                  <c:v>44734.684027777781</c:v>
                </c:pt>
                <c:pt idx="126">
                  <c:v>44734.6875</c:v>
                </c:pt>
                <c:pt idx="127">
                  <c:v>44734.690972222219</c:v>
                </c:pt>
                <c:pt idx="128">
                  <c:v>44734.694444444445</c:v>
                </c:pt>
                <c:pt idx="129">
                  <c:v>44734.697916666664</c:v>
                </c:pt>
                <c:pt idx="130">
                  <c:v>44734.701388888891</c:v>
                </c:pt>
                <c:pt idx="131">
                  <c:v>44734.704861111109</c:v>
                </c:pt>
                <c:pt idx="132">
                  <c:v>44734.708333333336</c:v>
                </c:pt>
                <c:pt idx="133">
                  <c:v>44734.711805555555</c:v>
                </c:pt>
                <c:pt idx="134">
                  <c:v>44734.715277777781</c:v>
                </c:pt>
                <c:pt idx="135">
                  <c:v>44734.71875</c:v>
                </c:pt>
                <c:pt idx="136">
                  <c:v>44734.722222222219</c:v>
                </c:pt>
                <c:pt idx="137">
                  <c:v>44734.725694444445</c:v>
                </c:pt>
                <c:pt idx="138">
                  <c:v>44734.729166666664</c:v>
                </c:pt>
                <c:pt idx="139">
                  <c:v>44734.732638888891</c:v>
                </c:pt>
                <c:pt idx="140">
                  <c:v>44734.736111111109</c:v>
                </c:pt>
                <c:pt idx="141">
                  <c:v>44734.739583333336</c:v>
                </c:pt>
                <c:pt idx="142">
                  <c:v>44734.743055555555</c:v>
                </c:pt>
                <c:pt idx="143">
                  <c:v>44734.746527777781</c:v>
                </c:pt>
                <c:pt idx="144">
                  <c:v>44734.75</c:v>
                </c:pt>
              </c:numCache>
            </c:numRef>
          </c:xVal>
          <c:yVal>
            <c:numRef>
              <c:f>Simulation_June!$DB$3:$DB$147</c:f>
              <c:numCache>
                <c:formatCode>General</c:formatCode>
                <c:ptCount val="14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1.8923999999999996</c:v>
                </c:pt>
                <c:pt idx="22">
                  <c:v>1.8923999999999996</c:v>
                </c:pt>
                <c:pt idx="23">
                  <c:v>1.8923999999999996</c:v>
                </c:pt>
                <c:pt idx="24">
                  <c:v>1.8923999999999996</c:v>
                </c:pt>
                <c:pt idx="25">
                  <c:v>1.8923999999999996</c:v>
                </c:pt>
                <c:pt idx="26">
                  <c:v>1.8923999999999996</c:v>
                </c:pt>
                <c:pt idx="27">
                  <c:v>1.8923999999999996</c:v>
                </c:pt>
                <c:pt idx="28">
                  <c:v>1.8923999999999996</c:v>
                </c:pt>
                <c:pt idx="29">
                  <c:v>1.8923999999999996</c:v>
                </c:pt>
                <c:pt idx="30">
                  <c:v>1.8923999999999996</c:v>
                </c:pt>
                <c:pt idx="31">
                  <c:v>1.8923999999999996</c:v>
                </c:pt>
                <c:pt idx="32">
                  <c:v>1.8923999999999996</c:v>
                </c:pt>
                <c:pt idx="33">
                  <c:v>1.8923999999999996</c:v>
                </c:pt>
                <c:pt idx="34">
                  <c:v>1.8923999999999996</c:v>
                </c:pt>
                <c:pt idx="35">
                  <c:v>1.8923999999999996</c:v>
                </c:pt>
                <c:pt idx="36">
                  <c:v>2.6935159999999994</c:v>
                </c:pt>
                <c:pt idx="37">
                  <c:v>2.3497299999999997</c:v>
                </c:pt>
                <c:pt idx="38">
                  <c:v>2.4128099999999999</c:v>
                </c:pt>
                <c:pt idx="39">
                  <c:v>3.6207920000000007</c:v>
                </c:pt>
                <c:pt idx="40">
                  <c:v>4.2578999999999994</c:v>
                </c:pt>
                <c:pt idx="41">
                  <c:v>4.3115180000000004</c:v>
                </c:pt>
                <c:pt idx="42">
                  <c:v>3.5703280000000004</c:v>
                </c:pt>
                <c:pt idx="43">
                  <c:v>3.0499179999999999</c:v>
                </c:pt>
                <c:pt idx="44">
                  <c:v>6.153454</c:v>
                </c:pt>
                <c:pt idx="45">
                  <c:v>5.5415780000000003</c:v>
                </c:pt>
                <c:pt idx="46">
                  <c:v>5.0621700000000001</c:v>
                </c:pt>
                <c:pt idx="47">
                  <c:v>5.3712620000000006</c:v>
                </c:pt>
                <c:pt idx="48">
                  <c:v>6.3079999999999998</c:v>
                </c:pt>
                <c:pt idx="49">
                  <c:v>6.3079999999999998</c:v>
                </c:pt>
                <c:pt idx="50">
                  <c:v>6.3079999999999998</c:v>
                </c:pt>
                <c:pt idx="51">
                  <c:v>6.3079999999999998</c:v>
                </c:pt>
                <c:pt idx="52">
                  <c:v>6.3079999999999998</c:v>
                </c:pt>
                <c:pt idx="53">
                  <c:v>6.3079999999999998</c:v>
                </c:pt>
                <c:pt idx="54">
                  <c:v>6.3079999999999998</c:v>
                </c:pt>
                <c:pt idx="55">
                  <c:v>6.3079999999999998</c:v>
                </c:pt>
                <c:pt idx="56">
                  <c:v>6.3079999999999998</c:v>
                </c:pt>
                <c:pt idx="57">
                  <c:v>6.3079999999999998</c:v>
                </c:pt>
                <c:pt idx="58">
                  <c:v>6.3079999999999998</c:v>
                </c:pt>
                <c:pt idx="59">
                  <c:v>6.3079999999999998</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numCache>
            </c:numRef>
          </c:yVal>
          <c:smooth val="0"/>
          <c:extLst>
            <c:ext xmlns:c16="http://schemas.microsoft.com/office/drawing/2014/chart" uri="{C3380CC4-5D6E-409C-BE32-E72D297353CC}">
              <c16:uniqueId val="{00000002-8746-4D91-B801-6AE35804AF5E}"/>
            </c:ext>
          </c:extLst>
        </c:ser>
        <c:ser>
          <c:idx val="0"/>
          <c:order val="2"/>
          <c:tx>
            <c:strRef>
              <c:f>Simulation_June!$P$2</c:f>
              <c:strCache>
                <c:ptCount val="1"/>
                <c:pt idx="0">
                  <c:v>EV2 </c:v>
                </c:pt>
              </c:strCache>
            </c:strRef>
          </c:tx>
          <c:spPr>
            <a:ln w="9525" cap="rnd">
              <a:solidFill>
                <a:schemeClr val="accent1"/>
              </a:solidFill>
              <a:round/>
            </a:ln>
            <a:effectLst/>
          </c:spPr>
          <c:marker>
            <c:symbol val="circle"/>
            <c:size val="2"/>
            <c:spPr>
              <a:solidFill>
                <a:schemeClr val="accent1"/>
              </a:solidFill>
              <a:ln w="9525">
                <a:solidFill>
                  <a:schemeClr val="accent1"/>
                </a:solidFill>
              </a:ln>
              <a:effectLst/>
            </c:spPr>
          </c:marker>
          <c:xVal>
            <c:numRef>
              <c:f>Simulation_June!$A$3:$A$147</c:f>
              <c:numCache>
                <c:formatCode>m/d/yyyy\ h:mm</c:formatCode>
                <c:ptCount val="145"/>
                <c:pt idx="0">
                  <c:v>44734.25</c:v>
                </c:pt>
                <c:pt idx="1">
                  <c:v>44734.253472222219</c:v>
                </c:pt>
                <c:pt idx="2">
                  <c:v>44734.256944444445</c:v>
                </c:pt>
                <c:pt idx="3">
                  <c:v>44734.260416666664</c:v>
                </c:pt>
                <c:pt idx="4">
                  <c:v>44734.263888888891</c:v>
                </c:pt>
                <c:pt idx="5">
                  <c:v>44734.267361111109</c:v>
                </c:pt>
                <c:pt idx="6">
                  <c:v>44734.270833333336</c:v>
                </c:pt>
                <c:pt idx="7">
                  <c:v>44734.274305555555</c:v>
                </c:pt>
                <c:pt idx="8">
                  <c:v>44734.277777777781</c:v>
                </c:pt>
                <c:pt idx="9">
                  <c:v>44734.28125</c:v>
                </c:pt>
                <c:pt idx="10">
                  <c:v>44734.284722222219</c:v>
                </c:pt>
                <c:pt idx="11">
                  <c:v>44734.288194444445</c:v>
                </c:pt>
                <c:pt idx="12">
                  <c:v>44734.291666666664</c:v>
                </c:pt>
                <c:pt idx="13">
                  <c:v>44734.295138888891</c:v>
                </c:pt>
                <c:pt idx="14">
                  <c:v>44734.298611111109</c:v>
                </c:pt>
                <c:pt idx="15">
                  <c:v>44734.302083333336</c:v>
                </c:pt>
                <c:pt idx="16">
                  <c:v>44734.305555555555</c:v>
                </c:pt>
                <c:pt idx="17">
                  <c:v>44734.309027777781</c:v>
                </c:pt>
                <c:pt idx="18">
                  <c:v>44734.3125</c:v>
                </c:pt>
                <c:pt idx="19">
                  <c:v>44734.315972222219</c:v>
                </c:pt>
                <c:pt idx="20">
                  <c:v>44734.319444444445</c:v>
                </c:pt>
                <c:pt idx="21">
                  <c:v>44734.322916666664</c:v>
                </c:pt>
                <c:pt idx="22">
                  <c:v>44734.326388888891</c:v>
                </c:pt>
                <c:pt idx="23">
                  <c:v>44734.329861111109</c:v>
                </c:pt>
                <c:pt idx="24">
                  <c:v>44734.333333333336</c:v>
                </c:pt>
                <c:pt idx="25">
                  <c:v>44734.336805555555</c:v>
                </c:pt>
                <c:pt idx="26">
                  <c:v>44734.340277777781</c:v>
                </c:pt>
                <c:pt idx="27">
                  <c:v>44734.34375</c:v>
                </c:pt>
                <c:pt idx="28">
                  <c:v>44734.347222222219</c:v>
                </c:pt>
                <c:pt idx="29">
                  <c:v>44734.350694444445</c:v>
                </c:pt>
                <c:pt idx="30">
                  <c:v>44734.354166666664</c:v>
                </c:pt>
                <c:pt idx="31">
                  <c:v>44734.357638888891</c:v>
                </c:pt>
                <c:pt idx="32">
                  <c:v>44734.361111111109</c:v>
                </c:pt>
                <c:pt idx="33">
                  <c:v>44734.364583333336</c:v>
                </c:pt>
                <c:pt idx="34">
                  <c:v>44734.368055555555</c:v>
                </c:pt>
                <c:pt idx="35">
                  <c:v>44734.371527777781</c:v>
                </c:pt>
                <c:pt idx="36">
                  <c:v>44734.375</c:v>
                </c:pt>
                <c:pt idx="37">
                  <c:v>44734.378472222219</c:v>
                </c:pt>
                <c:pt idx="38">
                  <c:v>44734.381944444445</c:v>
                </c:pt>
                <c:pt idx="39">
                  <c:v>44734.385416666664</c:v>
                </c:pt>
                <c:pt idx="40">
                  <c:v>44734.388888888891</c:v>
                </c:pt>
                <c:pt idx="41">
                  <c:v>44734.392361111109</c:v>
                </c:pt>
                <c:pt idx="42">
                  <c:v>44734.395833333336</c:v>
                </c:pt>
                <c:pt idx="43">
                  <c:v>44734.399305555555</c:v>
                </c:pt>
                <c:pt idx="44">
                  <c:v>44734.402777777781</c:v>
                </c:pt>
                <c:pt idx="45">
                  <c:v>44734.40625</c:v>
                </c:pt>
                <c:pt idx="46">
                  <c:v>44734.409722222219</c:v>
                </c:pt>
                <c:pt idx="47">
                  <c:v>44734.413194444445</c:v>
                </c:pt>
                <c:pt idx="48">
                  <c:v>44734.416666666664</c:v>
                </c:pt>
                <c:pt idx="49">
                  <c:v>44734.420138888891</c:v>
                </c:pt>
                <c:pt idx="50">
                  <c:v>44734.423611111109</c:v>
                </c:pt>
                <c:pt idx="51">
                  <c:v>44734.427083333336</c:v>
                </c:pt>
                <c:pt idx="52">
                  <c:v>44734.430555555555</c:v>
                </c:pt>
                <c:pt idx="53">
                  <c:v>44734.434027777781</c:v>
                </c:pt>
                <c:pt idx="54">
                  <c:v>44734.4375</c:v>
                </c:pt>
                <c:pt idx="55">
                  <c:v>44734.440972222219</c:v>
                </c:pt>
                <c:pt idx="56">
                  <c:v>44734.444444444445</c:v>
                </c:pt>
                <c:pt idx="57">
                  <c:v>44734.447916666664</c:v>
                </c:pt>
                <c:pt idx="58">
                  <c:v>44734.451388888891</c:v>
                </c:pt>
                <c:pt idx="59">
                  <c:v>44734.454861111109</c:v>
                </c:pt>
                <c:pt idx="60">
                  <c:v>44734.458333333336</c:v>
                </c:pt>
                <c:pt idx="61">
                  <c:v>44734.461805555555</c:v>
                </c:pt>
                <c:pt idx="62">
                  <c:v>44734.465277777781</c:v>
                </c:pt>
                <c:pt idx="63">
                  <c:v>44734.46875</c:v>
                </c:pt>
                <c:pt idx="64">
                  <c:v>44734.472222222219</c:v>
                </c:pt>
                <c:pt idx="65">
                  <c:v>44734.475694444445</c:v>
                </c:pt>
                <c:pt idx="66">
                  <c:v>44734.479166666664</c:v>
                </c:pt>
                <c:pt idx="67">
                  <c:v>44734.482638888891</c:v>
                </c:pt>
                <c:pt idx="68">
                  <c:v>44734.486111111109</c:v>
                </c:pt>
                <c:pt idx="69">
                  <c:v>44734.489583333336</c:v>
                </c:pt>
                <c:pt idx="70">
                  <c:v>44734.493055555555</c:v>
                </c:pt>
                <c:pt idx="71">
                  <c:v>44734.496527777781</c:v>
                </c:pt>
                <c:pt idx="72">
                  <c:v>44734.5</c:v>
                </c:pt>
                <c:pt idx="73">
                  <c:v>44734.503472222219</c:v>
                </c:pt>
                <c:pt idx="74">
                  <c:v>44734.506944444445</c:v>
                </c:pt>
                <c:pt idx="75">
                  <c:v>44734.510416666664</c:v>
                </c:pt>
                <c:pt idx="76">
                  <c:v>44734.513888888891</c:v>
                </c:pt>
                <c:pt idx="77">
                  <c:v>44734.517361111109</c:v>
                </c:pt>
                <c:pt idx="78">
                  <c:v>44734.520833333336</c:v>
                </c:pt>
                <c:pt idx="79">
                  <c:v>44734.524305555555</c:v>
                </c:pt>
                <c:pt idx="80">
                  <c:v>44734.527777777781</c:v>
                </c:pt>
                <c:pt idx="81">
                  <c:v>44734.53125</c:v>
                </c:pt>
                <c:pt idx="82">
                  <c:v>44734.534722222219</c:v>
                </c:pt>
                <c:pt idx="83">
                  <c:v>44734.538194444445</c:v>
                </c:pt>
                <c:pt idx="84">
                  <c:v>44734.541666666664</c:v>
                </c:pt>
                <c:pt idx="85">
                  <c:v>44734.545138888891</c:v>
                </c:pt>
                <c:pt idx="86">
                  <c:v>44734.548611111109</c:v>
                </c:pt>
                <c:pt idx="87">
                  <c:v>44734.552083333336</c:v>
                </c:pt>
                <c:pt idx="88">
                  <c:v>44734.555555555555</c:v>
                </c:pt>
                <c:pt idx="89">
                  <c:v>44734.559027777781</c:v>
                </c:pt>
                <c:pt idx="90">
                  <c:v>44734.5625</c:v>
                </c:pt>
                <c:pt idx="91">
                  <c:v>44734.565972222219</c:v>
                </c:pt>
                <c:pt idx="92">
                  <c:v>44734.569444444445</c:v>
                </c:pt>
                <c:pt idx="93">
                  <c:v>44734.572916666664</c:v>
                </c:pt>
                <c:pt idx="94">
                  <c:v>44734.576388888891</c:v>
                </c:pt>
                <c:pt idx="95">
                  <c:v>44734.579861111109</c:v>
                </c:pt>
                <c:pt idx="96">
                  <c:v>44734.583333333336</c:v>
                </c:pt>
                <c:pt idx="97">
                  <c:v>44734.586805555555</c:v>
                </c:pt>
                <c:pt idx="98">
                  <c:v>44734.590277777781</c:v>
                </c:pt>
                <c:pt idx="99">
                  <c:v>44734.59375</c:v>
                </c:pt>
                <c:pt idx="100">
                  <c:v>44734.597222222219</c:v>
                </c:pt>
                <c:pt idx="101">
                  <c:v>44734.600694444445</c:v>
                </c:pt>
                <c:pt idx="102">
                  <c:v>44734.604166666664</c:v>
                </c:pt>
                <c:pt idx="103">
                  <c:v>44734.607638888891</c:v>
                </c:pt>
                <c:pt idx="104">
                  <c:v>44734.611111111109</c:v>
                </c:pt>
                <c:pt idx="105">
                  <c:v>44734.614583333336</c:v>
                </c:pt>
                <c:pt idx="106">
                  <c:v>44734.618055555555</c:v>
                </c:pt>
                <c:pt idx="107">
                  <c:v>44734.621527777781</c:v>
                </c:pt>
                <c:pt idx="108">
                  <c:v>44734.625</c:v>
                </c:pt>
                <c:pt idx="109">
                  <c:v>44734.628472222219</c:v>
                </c:pt>
                <c:pt idx="110">
                  <c:v>44734.631944444445</c:v>
                </c:pt>
                <c:pt idx="111">
                  <c:v>44734.635416666664</c:v>
                </c:pt>
                <c:pt idx="112">
                  <c:v>44734.638888888891</c:v>
                </c:pt>
                <c:pt idx="113">
                  <c:v>44734.642361111109</c:v>
                </c:pt>
                <c:pt idx="114">
                  <c:v>44734.645833333336</c:v>
                </c:pt>
                <c:pt idx="115">
                  <c:v>44734.649305555555</c:v>
                </c:pt>
                <c:pt idx="116">
                  <c:v>44734.652777777781</c:v>
                </c:pt>
                <c:pt idx="117">
                  <c:v>44734.65625</c:v>
                </c:pt>
                <c:pt idx="118">
                  <c:v>44734.659722222219</c:v>
                </c:pt>
                <c:pt idx="119">
                  <c:v>44734.663194444445</c:v>
                </c:pt>
                <c:pt idx="120">
                  <c:v>44734.666666666664</c:v>
                </c:pt>
                <c:pt idx="121">
                  <c:v>44734.670138888891</c:v>
                </c:pt>
                <c:pt idx="122">
                  <c:v>44734.673611111109</c:v>
                </c:pt>
                <c:pt idx="123">
                  <c:v>44734.677083333336</c:v>
                </c:pt>
                <c:pt idx="124">
                  <c:v>44734.680555555555</c:v>
                </c:pt>
                <c:pt idx="125">
                  <c:v>44734.684027777781</c:v>
                </c:pt>
                <c:pt idx="126">
                  <c:v>44734.6875</c:v>
                </c:pt>
                <c:pt idx="127">
                  <c:v>44734.690972222219</c:v>
                </c:pt>
                <c:pt idx="128">
                  <c:v>44734.694444444445</c:v>
                </c:pt>
                <c:pt idx="129">
                  <c:v>44734.697916666664</c:v>
                </c:pt>
                <c:pt idx="130">
                  <c:v>44734.701388888891</c:v>
                </c:pt>
                <c:pt idx="131">
                  <c:v>44734.704861111109</c:v>
                </c:pt>
                <c:pt idx="132">
                  <c:v>44734.708333333336</c:v>
                </c:pt>
                <c:pt idx="133">
                  <c:v>44734.711805555555</c:v>
                </c:pt>
                <c:pt idx="134">
                  <c:v>44734.715277777781</c:v>
                </c:pt>
                <c:pt idx="135">
                  <c:v>44734.71875</c:v>
                </c:pt>
                <c:pt idx="136">
                  <c:v>44734.722222222219</c:v>
                </c:pt>
                <c:pt idx="137">
                  <c:v>44734.725694444445</c:v>
                </c:pt>
                <c:pt idx="138">
                  <c:v>44734.729166666664</c:v>
                </c:pt>
                <c:pt idx="139">
                  <c:v>44734.732638888891</c:v>
                </c:pt>
                <c:pt idx="140">
                  <c:v>44734.736111111109</c:v>
                </c:pt>
                <c:pt idx="141">
                  <c:v>44734.739583333336</c:v>
                </c:pt>
                <c:pt idx="142">
                  <c:v>44734.743055555555</c:v>
                </c:pt>
                <c:pt idx="143">
                  <c:v>44734.746527777781</c:v>
                </c:pt>
                <c:pt idx="144">
                  <c:v>44734.75</c:v>
                </c:pt>
              </c:numCache>
            </c:numRef>
          </c:xVal>
          <c:yVal>
            <c:numRef>
              <c:f>Simulation_June!$CP$3:$CP$147</c:f>
              <c:numCache>
                <c:formatCode>General</c:formatCode>
                <c:ptCount val="145"/>
                <c:pt idx="0">
                  <c:v>0</c:v>
                </c:pt>
                <c:pt idx="1">
                  <c:v>0</c:v>
                </c:pt>
                <c:pt idx="2">
                  <c:v>0</c:v>
                </c:pt>
                <c:pt idx="3">
                  <c:v>0</c:v>
                </c:pt>
                <c:pt idx="4">
                  <c:v>0</c:v>
                </c:pt>
                <c:pt idx="5">
                  <c:v>0</c:v>
                </c:pt>
                <c:pt idx="6">
                  <c:v>0</c:v>
                </c:pt>
                <c:pt idx="7">
                  <c:v>0</c:v>
                </c:pt>
                <c:pt idx="8">
                  <c:v>0</c:v>
                </c:pt>
                <c:pt idx="9">
                  <c:v>0</c:v>
                </c:pt>
                <c:pt idx="10">
                  <c:v>0</c:v>
                </c:pt>
                <c:pt idx="11">
                  <c:v>0</c:v>
                </c:pt>
                <c:pt idx="12">
                  <c:v>1.8923999999999996</c:v>
                </c:pt>
                <c:pt idx="13">
                  <c:v>1.8923999999999996</c:v>
                </c:pt>
                <c:pt idx="14">
                  <c:v>1.8923999999999996</c:v>
                </c:pt>
                <c:pt idx="15">
                  <c:v>1.8923999999999996</c:v>
                </c:pt>
                <c:pt idx="16">
                  <c:v>1.8923999999999996</c:v>
                </c:pt>
                <c:pt idx="17">
                  <c:v>1.8923999999999996</c:v>
                </c:pt>
                <c:pt idx="18">
                  <c:v>1.8923999999999996</c:v>
                </c:pt>
                <c:pt idx="19">
                  <c:v>1.8923999999999996</c:v>
                </c:pt>
                <c:pt idx="20">
                  <c:v>1.8923999999999996</c:v>
                </c:pt>
                <c:pt idx="21">
                  <c:v>1.8923999999999996</c:v>
                </c:pt>
                <c:pt idx="22">
                  <c:v>1.8923999999999996</c:v>
                </c:pt>
                <c:pt idx="23">
                  <c:v>1.8923999999999996</c:v>
                </c:pt>
                <c:pt idx="24">
                  <c:v>1.8923999999999996</c:v>
                </c:pt>
                <c:pt idx="25">
                  <c:v>1.8923999999999996</c:v>
                </c:pt>
                <c:pt idx="26">
                  <c:v>1.8923999999999996</c:v>
                </c:pt>
                <c:pt idx="27">
                  <c:v>1.8923999999999996</c:v>
                </c:pt>
                <c:pt idx="28">
                  <c:v>1.8923999999999996</c:v>
                </c:pt>
                <c:pt idx="29">
                  <c:v>1.8923999999999996</c:v>
                </c:pt>
                <c:pt idx="30">
                  <c:v>1.8923999999999996</c:v>
                </c:pt>
                <c:pt idx="31">
                  <c:v>1.8923999999999996</c:v>
                </c:pt>
                <c:pt idx="32">
                  <c:v>1.8923999999999996</c:v>
                </c:pt>
                <c:pt idx="33">
                  <c:v>1.8923999999999996</c:v>
                </c:pt>
                <c:pt idx="34">
                  <c:v>1.8923999999999996</c:v>
                </c:pt>
                <c:pt idx="35">
                  <c:v>1.8923999999999996</c:v>
                </c:pt>
                <c:pt idx="36">
                  <c:v>1.8923999999999996</c:v>
                </c:pt>
                <c:pt idx="37">
                  <c:v>1.8923999999999996</c:v>
                </c:pt>
                <c:pt idx="38">
                  <c:v>1.8923999999999996</c:v>
                </c:pt>
                <c:pt idx="39">
                  <c:v>1.8923999999999996</c:v>
                </c:pt>
                <c:pt idx="40">
                  <c:v>1.8923999999999996</c:v>
                </c:pt>
                <c:pt idx="41">
                  <c:v>1.8923999999999996</c:v>
                </c:pt>
                <c:pt idx="42">
                  <c:v>1.8923999999999996</c:v>
                </c:pt>
                <c:pt idx="43">
                  <c:v>1.8923999999999996</c:v>
                </c:pt>
                <c:pt idx="44">
                  <c:v>1.8923999999999996</c:v>
                </c:pt>
                <c:pt idx="45">
                  <c:v>1.8923999999999996</c:v>
                </c:pt>
                <c:pt idx="46">
                  <c:v>1.8923999999999996</c:v>
                </c:pt>
                <c:pt idx="47">
                  <c:v>1.8923999999999996</c:v>
                </c:pt>
                <c:pt idx="48">
                  <c:v>1.8923999999999996</c:v>
                </c:pt>
                <c:pt idx="49">
                  <c:v>1.8923999999999996</c:v>
                </c:pt>
                <c:pt idx="50">
                  <c:v>1.8923999999999996</c:v>
                </c:pt>
                <c:pt idx="51">
                  <c:v>1.8923999999999996</c:v>
                </c:pt>
                <c:pt idx="52">
                  <c:v>1.8923999999999996</c:v>
                </c:pt>
                <c:pt idx="53">
                  <c:v>1.8923999999999996</c:v>
                </c:pt>
                <c:pt idx="54">
                  <c:v>1.8923999999999996</c:v>
                </c:pt>
                <c:pt idx="55">
                  <c:v>1.8923999999999996</c:v>
                </c:pt>
                <c:pt idx="56">
                  <c:v>1.8923999999999996</c:v>
                </c:pt>
                <c:pt idx="57">
                  <c:v>1.8923999999999996</c:v>
                </c:pt>
                <c:pt idx="58">
                  <c:v>1.8923999999999996</c:v>
                </c:pt>
                <c:pt idx="59">
                  <c:v>1.8923999999999996</c:v>
                </c:pt>
                <c:pt idx="60">
                  <c:v>2.5515859999999999</c:v>
                </c:pt>
                <c:pt idx="61">
                  <c:v>2.5799719999999997</c:v>
                </c:pt>
                <c:pt idx="62">
                  <c:v>2.5799719999999997</c:v>
                </c:pt>
                <c:pt idx="63">
                  <c:v>2.6052039999999996</c:v>
                </c:pt>
                <c:pt idx="64">
                  <c:v>2.5105840000000001</c:v>
                </c:pt>
                <c:pt idx="65">
                  <c:v>2.5831259999999996</c:v>
                </c:pt>
                <c:pt idx="66">
                  <c:v>2.747134</c:v>
                </c:pt>
                <c:pt idx="67">
                  <c:v>2.955298</c:v>
                </c:pt>
                <c:pt idx="68">
                  <c:v>3.1035359999999996</c:v>
                </c:pt>
                <c:pt idx="69">
                  <c:v>3.0656880000000002</c:v>
                </c:pt>
                <c:pt idx="70">
                  <c:v>2.9773759999999996</c:v>
                </c:pt>
                <c:pt idx="71">
                  <c:v>3.0152239999999999</c:v>
                </c:pt>
                <c:pt idx="72">
                  <c:v>3.7753380000000001</c:v>
                </c:pt>
                <c:pt idx="73">
                  <c:v>3.8163399999999998</c:v>
                </c:pt>
                <c:pt idx="74">
                  <c:v>3.8983440000000003</c:v>
                </c:pt>
                <c:pt idx="75">
                  <c:v>3.7185659999999996</c:v>
                </c:pt>
                <c:pt idx="76">
                  <c:v>3.639716</c:v>
                </c:pt>
                <c:pt idx="77">
                  <c:v>3.7343359999999999</c:v>
                </c:pt>
                <c:pt idx="78">
                  <c:v>2.989992</c:v>
                </c:pt>
                <c:pt idx="79">
                  <c:v>3.3810880000000005</c:v>
                </c:pt>
                <c:pt idx="80">
                  <c:v>4.1506639999999999</c:v>
                </c:pt>
                <c:pt idx="81">
                  <c:v>4.3872140000000002</c:v>
                </c:pt>
                <c:pt idx="82">
                  <c:v>4.5890699999999995</c:v>
                </c:pt>
                <c:pt idx="83">
                  <c:v>4.6489959999999995</c:v>
                </c:pt>
                <c:pt idx="84">
                  <c:v>5.3176440000000005</c:v>
                </c:pt>
                <c:pt idx="85">
                  <c:v>4.9202399999999997</c:v>
                </c:pt>
                <c:pt idx="86">
                  <c:v>5.0874019999999991</c:v>
                </c:pt>
                <c:pt idx="87">
                  <c:v>5.0369380000000001</c:v>
                </c:pt>
                <c:pt idx="88">
                  <c:v>4.973857999999999</c:v>
                </c:pt>
                <c:pt idx="89">
                  <c:v>4.9265479999999986</c:v>
                </c:pt>
                <c:pt idx="90">
                  <c:v>5.0369380000000001</c:v>
                </c:pt>
                <c:pt idx="91">
                  <c:v>5.1504819999999993</c:v>
                </c:pt>
                <c:pt idx="92">
                  <c:v>5.1441739999999987</c:v>
                </c:pt>
                <c:pt idx="93">
                  <c:v>5.1157879999999993</c:v>
                </c:pt>
                <c:pt idx="94">
                  <c:v>5.1284039999999997</c:v>
                </c:pt>
                <c:pt idx="95">
                  <c:v>4.8066959999999996</c:v>
                </c:pt>
                <c:pt idx="96">
                  <c:v>4.8950079999999998</c:v>
                </c:pt>
                <c:pt idx="97">
                  <c:v>4.8634680000000001</c:v>
                </c:pt>
                <c:pt idx="98">
                  <c:v>4.835081999999999</c:v>
                </c:pt>
                <c:pt idx="99">
                  <c:v>4.9391639999999999</c:v>
                </c:pt>
                <c:pt idx="100">
                  <c:v>4.9265479999999986</c:v>
                </c:pt>
                <c:pt idx="101">
                  <c:v>4.8066959999999996</c:v>
                </c:pt>
                <c:pt idx="102">
                  <c:v>4.8161579999999988</c:v>
                </c:pt>
                <c:pt idx="103">
                  <c:v>4.8161579999999988</c:v>
                </c:pt>
                <c:pt idx="104">
                  <c:v>4.7972339999999996</c:v>
                </c:pt>
                <c:pt idx="105">
                  <c:v>4.819312</c:v>
                </c:pt>
                <c:pt idx="106">
                  <c:v>4.80985</c:v>
                </c:pt>
                <c:pt idx="107">
                  <c:v>4.6079939999999997</c:v>
                </c:pt>
                <c:pt idx="108">
                  <c:v>3.9361920000000006</c:v>
                </c:pt>
                <c:pt idx="109">
                  <c:v>3.3243159999999992</c:v>
                </c:pt>
                <c:pt idx="110">
                  <c:v>3.787954</c:v>
                </c:pt>
                <c:pt idx="111">
                  <c:v>4.0245039999999994</c:v>
                </c:pt>
                <c:pt idx="112">
                  <c:v>3.8983440000000003</c:v>
                </c:pt>
                <c:pt idx="113">
                  <c:v>3.8447260000000001</c:v>
                </c:pt>
                <c:pt idx="114">
                  <c:v>3.7721840000000002</c:v>
                </c:pt>
                <c:pt idx="115">
                  <c:v>3.6081759999999998</c:v>
                </c:pt>
                <c:pt idx="116">
                  <c:v>3.523018</c:v>
                </c:pt>
                <c:pt idx="117">
                  <c:v>3.5167099999999998</c:v>
                </c:pt>
                <c:pt idx="118">
                  <c:v>3.4157819999999992</c:v>
                </c:pt>
                <c:pt idx="119">
                  <c:v>3.3621640000000004</c:v>
                </c:pt>
                <c:pt idx="120">
                  <c:v>2.61782</c:v>
                </c:pt>
                <c:pt idx="121">
                  <c:v>2.5799719999999997</c:v>
                </c:pt>
                <c:pt idx="122">
                  <c:v>2.5547399999999998</c:v>
                </c:pt>
                <c:pt idx="123">
                  <c:v>2.5768179999999998</c:v>
                </c:pt>
                <c:pt idx="124">
                  <c:v>2.5042759999999999</c:v>
                </c:pt>
                <c:pt idx="125">
                  <c:v>2.4475039999999999</c:v>
                </c:pt>
                <c:pt idx="126">
                  <c:v>4.3115180000000004</c:v>
                </c:pt>
                <c:pt idx="127">
                  <c:v>4.6994599999999993</c:v>
                </c:pt>
                <c:pt idx="128">
                  <c:v>5.1378659999999998</c:v>
                </c:pt>
                <c:pt idx="129">
                  <c:v>5.2135620000000005</c:v>
                </c:pt>
                <c:pt idx="130">
                  <c:v>5.1694059999999995</c:v>
                </c:pt>
                <c:pt idx="131">
                  <c:v>5.0306299999999995</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numCache>
            </c:numRef>
          </c:yVal>
          <c:smooth val="0"/>
          <c:extLst>
            <c:ext xmlns:c16="http://schemas.microsoft.com/office/drawing/2014/chart" uri="{C3380CC4-5D6E-409C-BE32-E72D297353CC}">
              <c16:uniqueId val="{00000003-8746-4D91-B801-6AE35804AF5E}"/>
            </c:ext>
          </c:extLst>
        </c:ser>
        <c:ser>
          <c:idx val="4"/>
          <c:order val="3"/>
          <c:tx>
            <c:strRef>
              <c:f>Simulation_June!$W$2</c:f>
              <c:strCache>
                <c:ptCount val="1"/>
                <c:pt idx="0">
                  <c:v>EV3 </c:v>
                </c:pt>
              </c:strCache>
            </c:strRef>
          </c:tx>
          <c:spPr>
            <a:ln w="9525">
              <a:solidFill>
                <a:schemeClr val="accent4">
                  <a:lumMod val="75000"/>
                </a:schemeClr>
              </a:solidFill>
            </a:ln>
          </c:spPr>
          <c:marker>
            <c:symbol val="circle"/>
            <c:size val="2"/>
            <c:spPr>
              <a:solidFill>
                <a:schemeClr val="accent4">
                  <a:lumMod val="75000"/>
                </a:schemeClr>
              </a:solidFill>
              <a:ln>
                <a:solidFill>
                  <a:schemeClr val="accent4">
                    <a:lumMod val="75000"/>
                  </a:schemeClr>
                </a:solidFill>
              </a:ln>
            </c:spPr>
          </c:marker>
          <c:xVal>
            <c:numRef>
              <c:f>Simulation_June!$A$3:$A$147</c:f>
              <c:numCache>
                <c:formatCode>m/d/yyyy\ h:mm</c:formatCode>
                <c:ptCount val="145"/>
                <c:pt idx="0">
                  <c:v>44734.25</c:v>
                </c:pt>
                <c:pt idx="1">
                  <c:v>44734.253472222219</c:v>
                </c:pt>
                <c:pt idx="2">
                  <c:v>44734.256944444445</c:v>
                </c:pt>
                <c:pt idx="3">
                  <c:v>44734.260416666664</c:v>
                </c:pt>
                <c:pt idx="4">
                  <c:v>44734.263888888891</c:v>
                </c:pt>
                <c:pt idx="5">
                  <c:v>44734.267361111109</c:v>
                </c:pt>
                <c:pt idx="6">
                  <c:v>44734.270833333336</c:v>
                </c:pt>
                <c:pt idx="7">
                  <c:v>44734.274305555555</c:v>
                </c:pt>
                <c:pt idx="8">
                  <c:v>44734.277777777781</c:v>
                </c:pt>
                <c:pt idx="9">
                  <c:v>44734.28125</c:v>
                </c:pt>
                <c:pt idx="10">
                  <c:v>44734.284722222219</c:v>
                </c:pt>
                <c:pt idx="11">
                  <c:v>44734.288194444445</c:v>
                </c:pt>
                <c:pt idx="12">
                  <c:v>44734.291666666664</c:v>
                </c:pt>
                <c:pt idx="13">
                  <c:v>44734.295138888891</c:v>
                </c:pt>
                <c:pt idx="14">
                  <c:v>44734.298611111109</c:v>
                </c:pt>
                <c:pt idx="15">
                  <c:v>44734.302083333336</c:v>
                </c:pt>
                <c:pt idx="16">
                  <c:v>44734.305555555555</c:v>
                </c:pt>
                <c:pt idx="17">
                  <c:v>44734.309027777781</c:v>
                </c:pt>
                <c:pt idx="18">
                  <c:v>44734.3125</c:v>
                </c:pt>
                <c:pt idx="19">
                  <c:v>44734.315972222219</c:v>
                </c:pt>
                <c:pt idx="20">
                  <c:v>44734.319444444445</c:v>
                </c:pt>
                <c:pt idx="21">
                  <c:v>44734.322916666664</c:v>
                </c:pt>
                <c:pt idx="22">
                  <c:v>44734.326388888891</c:v>
                </c:pt>
                <c:pt idx="23">
                  <c:v>44734.329861111109</c:v>
                </c:pt>
                <c:pt idx="24">
                  <c:v>44734.333333333336</c:v>
                </c:pt>
                <c:pt idx="25">
                  <c:v>44734.336805555555</c:v>
                </c:pt>
                <c:pt idx="26">
                  <c:v>44734.340277777781</c:v>
                </c:pt>
                <c:pt idx="27">
                  <c:v>44734.34375</c:v>
                </c:pt>
                <c:pt idx="28">
                  <c:v>44734.347222222219</c:v>
                </c:pt>
                <c:pt idx="29">
                  <c:v>44734.350694444445</c:v>
                </c:pt>
                <c:pt idx="30">
                  <c:v>44734.354166666664</c:v>
                </c:pt>
                <c:pt idx="31">
                  <c:v>44734.357638888891</c:v>
                </c:pt>
                <c:pt idx="32">
                  <c:v>44734.361111111109</c:v>
                </c:pt>
                <c:pt idx="33">
                  <c:v>44734.364583333336</c:v>
                </c:pt>
                <c:pt idx="34">
                  <c:v>44734.368055555555</c:v>
                </c:pt>
                <c:pt idx="35">
                  <c:v>44734.371527777781</c:v>
                </c:pt>
                <c:pt idx="36">
                  <c:v>44734.375</c:v>
                </c:pt>
                <c:pt idx="37">
                  <c:v>44734.378472222219</c:v>
                </c:pt>
                <c:pt idx="38">
                  <c:v>44734.381944444445</c:v>
                </c:pt>
                <c:pt idx="39">
                  <c:v>44734.385416666664</c:v>
                </c:pt>
                <c:pt idx="40">
                  <c:v>44734.388888888891</c:v>
                </c:pt>
                <c:pt idx="41">
                  <c:v>44734.392361111109</c:v>
                </c:pt>
                <c:pt idx="42">
                  <c:v>44734.395833333336</c:v>
                </c:pt>
                <c:pt idx="43">
                  <c:v>44734.399305555555</c:v>
                </c:pt>
                <c:pt idx="44">
                  <c:v>44734.402777777781</c:v>
                </c:pt>
                <c:pt idx="45">
                  <c:v>44734.40625</c:v>
                </c:pt>
                <c:pt idx="46">
                  <c:v>44734.409722222219</c:v>
                </c:pt>
                <c:pt idx="47">
                  <c:v>44734.413194444445</c:v>
                </c:pt>
                <c:pt idx="48">
                  <c:v>44734.416666666664</c:v>
                </c:pt>
                <c:pt idx="49">
                  <c:v>44734.420138888891</c:v>
                </c:pt>
                <c:pt idx="50">
                  <c:v>44734.423611111109</c:v>
                </c:pt>
                <c:pt idx="51">
                  <c:v>44734.427083333336</c:v>
                </c:pt>
                <c:pt idx="52">
                  <c:v>44734.430555555555</c:v>
                </c:pt>
                <c:pt idx="53">
                  <c:v>44734.434027777781</c:v>
                </c:pt>
                <c:pt idx="54">
                  <c:v>44734.4375</c:v>
                </c:pt>
                <c:pt idx="55">
                  <c:v>44734.440972222219</c:v>
                </c:pt>
                <c:pt idx="56">
                  <c:v>44734.444444444445</c:v>
                </c:pt>
                <c:pt idx="57">
                  <c:v>44734.447916666664</c:v>
                </c:pt>
                <c:pt idx="58">
                  <c:v>44734.451388888891</c:v>
                </c:pt>
                <c:pt idx="59">
                  <c:v>44734.454861111109</c:v>
                </c:pt>
                <c:pt idx="60">
                  <c:v>44734.458333333336</c:v>
                </c:pt>
                <c:pt idx="61">
                  <c:v>44734.461805555555</c:v>
                </c:pt>
                <c:pt idx="62">
                  <c:v>44734.465277777781</c:v>
                </c:pt>
                <c:pt idx="63">
                  <c:v>44734.46875</c:v>
                </c:pt>
                <c:pt idx="64">
                  <c:v>44734.472222222219</c:v>
                </c:pt>
                <c:pt idx="65">
                  <c:v>44734.475694444445</c:v>
                </c:pt>
                <c:pt idx="66">
                  <c:v>44734.479166666664</c:v>
                </c:pt>
                <c:pt idx="67">
                  <c:v>44734.482638888891</c:v>
                </c:pt>
                <c:pt idx="68">
                  <c:v>44734.486111111109</c:v>
                </c:pt>
                <c:pt idx="69">
                  <c:v>44734.489583333336</c:v>
                </c:pt>
                <c:pt idx="70">
                  <c:v>44734.493055555555</c:v>
                </c:pt>
                <c:pt idx="71">
                  <c:v>44734.496527777781</c:v>
                </c:pt>
                <c:pt idx="72">
                  <c:v>44734.5</c:v>
                </c:pt>
                <c:pt idx="73">
                  <c:v>44734.503472222219</c:v>
                </c:pt>
                <c:pt idx="74">
                  <c:v>44734.506944444445</c:v>
                </c:pt>
                <c:pt idx="75">
                  <c:v>44734.510416666664</c:v>
                </c:pt>
                <c:pt idx="76">
                  <c:v>44734.513888888891</c:v>
                </c:pt>
                <c:pt idx="77">
                  <c:v>44734.517361111109</c:v>
                </c:pt>
                <c:pt idx="78">
                  <c:v>44734.520833333336</c:v>
                </c:pt>
                <c:pt idx="79">
                  <c:v>44734.524305555555</c:v>
                </c:pt>
                <c:pt idx="80">
                  <c:v>44734.527777777781</c:v>
                </c:pt>
                <c:pt idx="81">
                  <c:v>44734.53125</c:v>
                </c:pt>
                <c:pt idx="82">
                  <c:v>44734.534722222219</c:v>
                </c:pt>
                <c:pt idx="83">
                  <c:v>44734.538194444445</c:v>
                </c:pt>
                <c:pt idx="84">
                  <c:v>44734.541666666664</c:v>
                </c:pt>
                <c:pt idx="85">
                  <c:v>44734.545138888891</c:v>
                </c:pt>
                <c:pt idx="86">
                  <c:v>44734.548611111109</c:v>
                </c:pt>
                <c:pt idx="87">
                  <c:v>44734.552083333336</c:v>
                </c:pt>
                <c:pt idx="88">
                  <c:v>44734.555555555555</c:v>
                </c:pt>
                <c:pt idx="89">
                  <c:v>44734.559027777781</c:v>
                </c:pt>
                <c:pt idx="90">
                  <c:v>44734.5625</c:v>
                </c:pt>
                <c:pt idx="91">
                  <c:v>44734.565972222219</c:v>
                </c:pt>
                <c:pt idx="92">
                  <c:v>44734.569444444445</c:v>
                </c:pt>
                <c:pt idx="93">
                  <c:v>44734.572916666664</c:v>
                </c:pt>
                <c:pt idx="94">
                  <c:v>44734.576388888891</c:v>
                </c:pt>
                <c:pt idx="95">
                  <c:v>44734.579861111109</c:v>
                </c:pt>
                <c:pt idx="96">
                  <c:v>44734.583333333336</c:v>
                </c:pt>
                <c:pt idx="97">
                  <c:v>44734.586805555555</c:v>
                </c:pt>
                <c:pt idx="98">
                  <c:v>44734.590277777781</c:v>
                </c:pt>
                <c:pt idx="99">
                  <c:v>44734.59375</c:v>
                </c:pt>
                <c:pt idx="100">
                  <c:v>44734.597222222219</c:v>
                </c:pt>
                <c:pt idx="101">
                  <c:v>44734.600694444445</c:v>
                </c:pt>
                <c:pt idx="102">
                  <c:v>44734.604166666664</c:v>
                </c:pt>
                <c:pt idx="103">
                  <c:v>44734.607638888891</c:v>
                </c:pt>
                <c:pt idx="104">
                  <c:v>44734.611111111109</c:v>
                </c:pt>
                <c:pt idx="105">
                  <c:v>44734.614583333336</c:v>
                </c:pt>
                <c:pt idx="106">
                  <c:v>44734.618055555555</c:v>
                </c:pt>
                <c:pt idx="107">
                  <c:v>44734.621527777781</c:v>
                </c:pt>
                <c:pt idx="108">
                  <c:v>44734.625</c:v>
                </c:pt>
                <c:pt idx="109">
                  <c:v>44734.628472222219</c:v>
                </c:pt>
                <c:pt idx="110">
                  <c:v>44734.631944444445</c:v>
                </c:pt>
                <c:pt idx="111">
                  <c:v>44734.635416666664</c:v>
                </c:pt>
                <c:pt idx="112">
                  <c:v>44734.638888888891</c:v>
                </c:pt>
                <c:pt idx="113">
                  <c:v>44734.642361111109</c:v>
                </c:pt>
                <c:pt idx="114">
                  <c:v>44734.645833333336</c:v>
                </c:pt>
                <c:pt idx="115">
                  <c:v>44734.649305555555</c:v>
                </c:pt>
                <c:pt idx="116">
                  <c:v>44734.652777777781</c:v>
                </c:pt>
                <c:pt idx="117">
                  <c:v>44734.65625</c:v>
                </c:pt>
                <c:pt idx="118">
                  <c:v>44734.659722222219</c:v>
                </c:pt>
                <c:pt idx="119">
                  <c:v>44734.663194444445</c:v>
                </c:pt>
                <c:pt idx="120">
                  <c:v>44734.666666666664</c:v>
                </c:pt>
                <c:pt idx="121">
                  <c:v>44734.670138888891</c:v>
                </c:pt>
                <c:pt idx="122">
                  <c:v>44734.673611111109</c:v>
                </c:pt>
                <c:pt idx="123">
                  <c:v>44734.677083333336</c:v>
                </c:pt>
                <c:pt idx="124">
                  <c:v>44734.680555555555</c:v>
                </c:pt>
                <c:pt idx="125">
                  <c:v>44734.684027777781</c:v>
                </c:pt>
                <c:pt idx="126">
                  <c:v>44734.6875</c:v>
                </c:pt>
                <c:pt idx="127">
                  <c:v>44734.690972222219</c:v>
                </c:pt>
                <c:pt idx="128">
                  <c:v>44734.694444444445</c:v>
                </c:pt>
                <c:pt idx="129">
                  <c:v>44734.697916666664</c:v>
                </c:pt>
                <c:pt idx="130">
                  <c:v>44734.701388888891</c:v>
                </c:pt>
                <c:pt idx="131">
                  <c:v>44734.704861111109</c:v>
                </c:pt>
                <c:pt idx="132">
                  <c:v>44734.708333333336</c:v>
                </c:pt>
                <c:pt idx="133">
                  <c:v>44734.711805555555</c:v>
                </c:pt>
                <c:pt idx="134">
                  <c:v>44734.715277777781</c:v>
                </c:pt>
                <c:pt idx="135">
                  <c:v>44734.71875</c:v>
                </c:pt>
                <c:pt idx="136">
                  <c:v>44734.722222222219</c:v>
                </c:pt>
                <c:pt idx="137">
                  <c:v>44734.725694444445</c:v>
                </c:pt>
                <c:pt idx="138">
                  <c:v>44734.729166666664</c:v>
                </c:pt>
                <c:pt idx="139">
                  <c:v>44734.732638888891</c:v>
                </c:pt>
                <c:pt idx="140">
                  <c:v>44734.736111111109</c:v>
                </c:pt>
                <c:pt idx="141">
                  <c:v>44734.739583333336</c:v>
                </c:pt>
                <c:pt idx="142">
                  <c:v>44734.743055555555</c:v>
                </c:pt>
                <c:pt idx="143">
                  <c:v>44734.746527777781</c:v>
                </c:pt>
                <c:pt idx="144">
                  <c:v>44734.75</c:v>
                </c:pt>
              </c:numCache>
            </c:numRef>
          </c:xVal>
          <c:yVal>
            <c:numRef>
              <c:f>Simulation_June!$CX$3:$CX$147</c:f>
              <c:numCache>
                <c:formatCode>General</c:formatCode>
                <c:ptCount val="145"/>
                <c:pt idx="0">
                  <c:v>0</c:v>
                </c:pt>
                <c:pt idx="1">
                  <c:v>0</c:v>
                </c:pt>
                <c:pt idx="2">
                  <c:v>0</c:v>
                </c:pt>
                <c:pt idx="3">
                  <c:v>0</c:v>
                </c:pt>
                <c:pt idx="4">
                  <c:v>0</c:v>
                </c:pt>
                <c:pt idx="5">
                  <c:v>0</c:v>
                </c:pt>
                <c:pt idx="6">
                  <c:v>1.8923999999999996</c:v>
                </c:pt>
                <c:pt idx="7">
                  <c:v>1.8923999999999996</c:v>
                </c:pt>
                <c:pt idx="8">
                  <c:v>1.8923999999999996</c:v>
                </c:pt>
                <c:pt idx="9">
                  <c:v>1.8923999999999996</c:v>
                </c:pt>
                <c:pt idx="10">
                  <c:v>1.8923999999999996</c:v>
                </c:pt>
                <c:pt idx="11">
                  <c:v>1.8923999999999996</c:v>
                </c:pt>
                <c:pt idx="12">
                  <c:v>1.8923999999999996</c:v>
                </c:pt>
                <c:pt idx="13">
                  <c:v>1.8923999999999996</c:v>
                </c:pt>
                <c:pt idx="14">
                  <c:v>1.8923999999999996</c:v>
                </c:pt>
                <c:pt idx="15">
                  <c:v>1.8923999999999996</c:v>
                </c:pt>
                <c:pt idx="16">
                  <c:v>1.8923999999999996</c:v>
                </c:pt>
                <c:pt idx="17">
                  <c:v>1.8923999999999996</c:v>
                </c:pt>
                <c:pt idx="18">
                  <c:v>1.8923999999999996</c:v>
                </c:pt>
                <c:pt idx="19">
                  <c:v>1.8923999999999996</c:v>
                </c:pt>
                <c:pt idx="20">
                  <c:v>1.8923999999999996</c:v>
                </c:pt>
                <c:pt idx="21">
                  <c:v>1.8923999999999996</c:v>
                </c:pt>
                <c:pt idx="22">
                  <c:v>1.8923999999999996</c:v>
                </c:pt>
                <c:pt idx="23">
                  <c:v>1.8923999999999996</c:v>
                </c:pt>
                <c:pt idx="24">
                  <c:v>1.8923999999999996</c:v>
                </c:pt>
                <c:pt idx="25">
                  <c:v>1.8923999999999996</c:v>
                </c:pt>
                <c:pt idx="26">
                  <c:v>1.8923999999999996</c:v>
                </c:pt>
                <c:pt idx="27">
                  <c:v>1.8923999999999996</c:v>
                </c:pt>
                <c:pt idx="28">
                  <c:v>1.8923999999999996</c:v>
                </c:pt>
                <c:pt idx="29">
                  <c:v>1.8923999999999996</c:v>
                </c:pt>
                <c:pt idx="30">
                  <c:v>1.8923999999999996</c:v>
                </c:pt>
                <c:pt idx="31">
                  <c:v>1.8923999999999996</c:v>
                </c:pt>
                <c:pt idx="32">
                  <c:v>1.8923999999999996</c:v>
                </c:pt>
                <c:pt idx="33">
                  <c:v>1.8923999999999996</c:v>
                </c:pt>
                <c:pt idx="34">
                  <c:v>1.8923999999999996</c:v>
                </c:pt>
                <c:pt idx="35">
                  <c:v>1.8923999999999996</c:v>
                </c:pt>
                <c:pt idx="36">
                  <c:v>1.8923999999999996</c:v>
                </c:pt>
                <c:pt idx="37">
                  <c:v>1.8923999999999996</c:v>
                </c:pt>
                <c:pt idx="38">
                  <c:v>1.8923999999999996</c:v>
                </c:pt>
                <c:pt idx="39">
                  <c:v>1.8923999999999996</c:v>
                </c:pt>
                <c:pt idx="40">
                  <c:v>1.8923999999999996</c:v>
                </c:pt>
                <c:pt idx="41">
                  <c:v>1.8923999999999996</c:v>
                </c:pt>
                <c:pt idx="42">
                  <c:v>1.8923999999999996</c:v>
                </c:pt>
                <c:pt idx="43">
                  <c:v>1.8923999999999996</c:v>
                </c:pt>
                <c:pt idx="44">
                  <c:v>1.8923999999999996</c:v>
                </c:pt>
                <c:pt idx="45">
                  <c:v>1.8923999999999996</c:v>
                </c:pt>
                <c:pt idx="46">
                  <c:v>1.8923999999999996</c:v>
                </c:pt>
                <c:pt idx="47">
                  <c:v>1.8923999999999996</c:v>
                </c:pt>
                <c:pt idx="48">
                  <c:v>1.8923999999999996</c:v>
                </c:pt>
                <c:pt idx="49">
                  <c:v>1.8923999999999996</c:v>
                </c:pt>
                <c:pt idx="50">
                  <c:v>1.8923999999999996</c:v>
                </c:pt>
                <c:pt idx="51">
                  <c:v>1.8923999999999996</c:v>
                </c:pt>
                <c:pt idx="52">
                  <c:v>1.8923999999999996</c:v>
                </c:pt>
                <c:pt idx="53">
                  <c:v>1.8923999999999996</c:v>
                </c:pt>
                <c:pt idx="54">
                  <c:v>1.8923999999999996</c:v>
                </c:pt>
                <c:pt idx="55">
                  <c:v>1.8923999999999996</c:v>
                </c:pt>
                <c:pt idx="56">
                  <c:v>1.8923999999999996</c:v>
                </c:pt>
                <c:pt idx="57">
                  <c:v>1.8923999999999996</c:v>
                </c:pt>
                <c:pt idx="58">
                  <c:v>1.8923999999999996</c:v>
                </c:pt>
                <c:pt idx="59">
                  <c:v>1.8923999999999996</c:v>
                </c:pt>
                <c:pt idx="60">
                  <c:v>2.5105840000000001</c:v>
                </c:pt>
                <c:pt idx="61">
                  <c:v>2.5358159999999996</c:v>
                </c:pt>
                <c:pt idx="62">
                  <c:v>2.5358159999999996</c:v>
                </c:pt>
                <c:pt idx="63">
                  <c:v>2.5578939999999997</c:v>
                </c:pt>
                <c:pt idx="64">
                  <c:v>2.4758900000000001</c:v>
                </c:pt>
                <c:pt idx="65">
                  <c:v>2.5389700000000004</c:v>
                </c:pt>
                <c:pt idx="66">
                  <c:v>2.6808999999999998</c:v>
                </c:pt>
                <c:pt idx="67">
                  <c:v>2.8575239999999997</c:v>
                </c:pt>
                <c:pt idx="68">
                  <c:v>2.9836840000000002</c:v>
                </c:pt>
                <c:pt idx="69">
                  <c:v>2.9489899999999998</c:v>
                </c:pt>
                <c:pt idx="70">
                  <c:v>2.8764479999999999</c:v>
                </c:pt>
                <c:pt idx="71">
                  <c:v>2.9079880000000005</c:v>
                </c:pt>
                <c:pt idx="72">
                  <c:v>3.5514040000000002</c:v>
                </c:pt>
                <c:pt idx="73">
                  <c:v>3.5892520000000006</c:v>
                </c:pt>
                <c:pt idx="74">
                  <c:v>3.661794</c:v>
                </c:pt>
                <c:pt idx="75">
                  <c:v>3.5009399999999999</c:v>
                </c:pt>
                <c:pt idx="76">
                  <c:v>3.4347059999999994</c:v>
                </c:pt>
                <c:pt idx="77">
                  <c:v>3.5167099999999998</c:v>
                </c:pt>
                <c:pt idx="78">
                  <c:v>2.8859099999999995</c:v>
                </c:pt>
                <c:pt idx="79">
                  <c:v>3.2139259999999998</c:v>
                </c:pt>
                <c:pt idx="80">
                  <c:v>3.8983440000000003</c:v>
                </c:pt>
                <c:pt idx="81">
                  <c:v>4.1412020000000007</c:v>
                </c:pt>
                <c:pt idx="82">
                  <c:v>4.3556739999999996</c:v>
                </c:pt>
                <c:pt idx="83">
                  <c:v>4.4250619999999996</c:v>
                </c:pt>
                <c:pt idx="84">
                  <c:v>5.2135620000000005</c:v>
                </c:pt>
                <c:pt idx="85">
                  <c:v>4.7373079999999996</c:v>
                </c:pt>
                <c:pt idx="86">
                  <c:v>4.9423180000000002</c:v>
                </c:pt>
                <c:pt idx="87">
                  <c:v>4.879238</c:v>
                </c:pt>
                <c:pt idx="88">
                  <c:v>4.8066959999999996</c:v>
                </c:pt>
                <c:pt idx="89">
                  <c:v>4.7467699999999997</c:v>
                </c:pt>
                <c:pt idx="90">
                  <c:v>4.879238</c:v>
                </c:pt>
                <c:pt idx="91">
                  <c:v>5.0148599999999997</c:v>
                </c:pt>
                <c:pt idx="92">
                  <c:v>5.0053979999999996</c:v>
                </c:pt>
                <c:pt idx="93">
                  <c:v>4.973857999999999</c:v>
                </c:pt>
                <c:pt idx="94">
                  <c:v>4.9864740000000003</c:v>
                </c:pt>
                <c:pt idx="95">
                  <c:v>4.6079939999999997</c:v>
                </c:pt>
                <c:pt idx="96">
                  <c:v>4.7089219999999994</c:v>
                </c:pt>
                <c:pt idx="97">
                  <c:v>4.6710739999999999</c:v>
                </c:pt>
                <c:pt idx="98">
                  <c:v>4.6426879999999997</c:v>
                </c:pt>
                <c:pt idx="99">
                  <c:v>4.7625400000000004</c:v>
                </c:pt>
                <c:pt idx="100">
                  <c:v>4.7467699999999997</c:v>
                </c:pt>
                <c:pt idx="101">
                  <c:v>4.6079939999999997</c:v>
                </c:pt>
                <c:pt idx="102">
                  <c:v>4.6174559999999998</c:v>
                </c:pt>
                <c:pt idx="103">
                  <c:v>4.6174559999999998</c:v>
                </c:pt>
                <c:pt idx="104">
                  <c:v>4.5953780000000002</c:v>
                </c:pt>
                <c:pt idx="105">
                  <c:v>4.6206100000000001</c:v>
                </c:pt>
                <c:pt idx="106">
                  <c:v>4.6111479999999991</c:v>
                </c:pt>
                <c:pt idx="107">
                  <c:v>4.3809059999999995</c:v>
                </c:pt>
                <c:pt idx="108">
                  <c:v>3.6964880000000004</c:v>
                </c:pt>
                <c:pt idx="109">
                  <c:v>3.1666159999999999</c:v>
                </c:pt>
                <c:pt idx="110">
                  <c:v>3.5640199999999993</c:v>
                </c:pt>
                <c:pt idx="111">
                  <c:v>3.7784920000000004</c:v>
                </c:pt>
                <c:pt idx="112">
                  <c:v>3.661794</c:v>
                </c:pt>
                <c:pt idx="113">
                  <c:v>3.614484</c:v>
                </c:pt>
                <c:pt idx="114">
                  <c:v>3.5450959999999996</c:v>
                </c:pt>
                <c:pt idx="115">
                  <c:v>3.4031659999999997</c:v>
                </c:pt>
                <c:pt idx="116">
                  <c:v>3.3306240000000003</c:v>
                </c:pt>
                <c:pt idx="117">
                  <c:v>3.3274699999999999</c:v>
                </c:pt>
                <c:pt idx="118">
                  <c:v>3.2423119999999996</c:v>
                </c:pt>
                <c:pt idx="119">
                  <c:v>3.2013099999999999</c:v>
                </c:pt>
                <c:pt idx="120">
                  <c:v>2.5673560000000002</c:v>
                </c:pt>
                <c:pt idx="121">
                  <c:v>2.5358159999999996</c:v>
                </c:pt>
                <c:pt idx="122">
                  <c:v>2.5168919999999999</c:v>
                </c:pt>
                <c:pt idx="123">
                  <c:v>2.5326619999999997</c:v>
                </c:pt>
                <c:pt idx="124">
                  <c:v>2.4695819999999999</c:v>
                </c:pt>
                <c:pt idx="125">
                  <c:v>2.4191180000000001</c:v>
                </c:pt>
                <c:pt idx="126">
                  <c:v>4.0812759999999999</c:v>
                </c:pt>
                <c:pt idx="127">
                  <c:v>4.4849879999999995</c:v>
                </c:pt>
                <c:pt idx="128">
                  <c:v>4.9990899999999998</c:v>
                </c:pt>
                <c:pt idx="129">
                  <c:v>5.0874019999999991</c:v>
                </c:pt>
                <c:pt idx="130">
                  <c:v>5.0369380000000001</c:v>
                </c:pt>
                <c:pt idx="131">
                  <c:v>4.869775999999999</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numCache>
            </c:numRef>
          </c:yVal>
          <c:smooth val="0"/>
          <c:extLst>
            <c:ext xmlns:c16="http://schemas.microsoft.com/office/drawing/2014/chart" uri="{C3380CC4-5D6E-409C-BE32-E72D297353CC}">
              <c16:uniqueId val="{00000004-8746-4D91-B801-6AE35804AF5E}"/>
            </c:ext>
          </c:extLst>
        </c:ser>
        <c:ser>
          <c:idx val="2"/>
          <c:order val="4"/>
          <c:tx>
            <c:strRef>
              <c:f>Simulation_June!$AG$2</c:f>
              <c:strCache>
                <c:ptCount val="1"/>
                <c:pt idx="0">
                  <c:v>P_from grid (kW)</c:v>
                </c:pt>
              </c:strCache>
            </c:strRef>
          </c:tx>
          <c:spPr>
            <a:ln w="15875">
              <a:solidFill>
                <a:schemeClr val="bg1">
                  <a:lumMod val="50000"/>
                </a:schemeClr>
              </a:solidFill>
              <a:prstDash val="dash"/>
            </a:ln>
          </c:spPr>
          <c:marker>
            <c:symbol val="none"/>
          </c:marker>
          <c:xVal>
            <c:numRef>
              <c:f>Simulation_June!$A$3:$A$147</c:f>
              <c:numCache>
                <c:formatCode>m/d/yyyy\ h:mm</c:formatCode>
                <c:ptCount val="145"/>
                <c:pt idx="0">
                  <c:v>44734.25</c:v>
                </c:pt>
                <c:pt idx="1">
                  <c:v>44734.253472222219</c:v>
                </c:pt>
                <c:pt idx="2">
                  <c:v>44734.256944444445</c:v>
                </c:pt>
                <c:pt idx="3">
                  <c:v>44734.260416666664</c:v>
                </c:pt>
                <c:pt idx="4">
                  <c:v>44734.263888888891</c:v>
                </c:pt>
                <c:pt idx="5">
                  <c:v>44734.267361111109</c:v>
                </c:pt>
                <c:pt idx="6">
                  <c:v>44734.270833333336</c:v>
                </c:pt>
                <c:pt idx="7">
                  <c:v>44734.274305555555</c:v>
                </c:pt>
                <c:pt idx="8">
                  <c:v>44734.277777777781</c:v>
                </c:pt>
                <c:pt idx="9">
                  <c:v>44734.28125</c:v>
                </c:pt>
                <c:pt idx="10">
                  <c:v>44734.284722222219</c:v>
                </c:pt>
                <c:pt idx="11">
                  <c:v>44734.288194444445</c:v>
                </c:pt>
                <c:pt idx="12">
                  <c:v>44734.291666666664</c:v>
                </c:pt>
                <c:pt idx="13">
                  <c:v>44734.295138888891</c:v>
                </c:pt>
                <c:pt idx="14">
                  <c:v>44734.298611111109</c:v>
                </c:pt>
                <c:pt idx="15">
                  <c:v>44734.302083333336</c:v>
                </c:pt>
                <c:pt idx="16">
                  <c:v>44734.305555555555</c:v>
                </c:pt>
                <c:pt idx="17">
                  <c:v>44734.309027777781</c:v>
                </c:pt>
                <c:pt idx="18">
                  <c:v>44734.3125</c:v>
                </c:pt>
                <c:pt idx="19">
                  <c:v>44734.315972222219</c:v>
                </c:pt>
                <c:pt idx="20">
                  <c:v>44734.319444444445</c:v>
                </c:pt>
                <c:pt idx="21">
                  <c:v>44734.322916666664</c:v>
                </c:pt>
                <c:pt idx="22">
                  <c:v>44734.326388888891</c:v>
                </c:pt>
                <c:pt idx="23">
                  <c:v>44734.329861111109</c:v>
                </c:pt>
                <c:pt idx="24">
                  <c:v>44734.333333333336</c:v>
                </c:pt>
                <c:pt idx="25">
                  <c:v>44734.336805555555</c:v>
                </c:pt>
                <c:pt idx="26">
                  <c:v>44734.340277777781</c:v>
                </c:pt>
                <c:pt idx="27">
                  <c:v>44734.34375</c:v>
                </c:pt>
                <c:pt idx="28">
                  <c:v>44734.347222222219</c:v>
                </c:pt>
                <c:pt idx="29">
                  <c:v>44734.350694444445</c:v>
                </c:pt>
                <c:pt idx="30">
                  <c:v>44734.354166666664</c:v>
                </c:pt>
                <c:pt idx="31">
                  <c:v>44734.357638888891</c:v>
                </c:pt>
                <c:pt idx="32">
                  <c:v>44734.361111111109</c:v>
                </c:pt>
                <c:pt idx="33">
                  <c:v>44734.364583333336</c:v>
                </c:pt>
                <c:pt idx="34">
                  <c:v>44734.368055555555</c:v>
                </c:pt>
                <c:pt idx="35">
                  <c:v>44734.371527777781</c:v>
                </c:pt>
                <c:pt idx="36">
                  <c:v>44734.375</c:v>
                </c:pt>
                <c:pt idx="37">
                  <c:v>44734.378472222219</c:v>
                </c:pt>
                <c:pt idx="38">
                  <c:v>44734.381944444445</c:v>
                </c:pt>
                <c:pt idx="39">
                  <c:v>44734.385416666664</c:v>
                </c:pt>
                <c:pt idx="40">
                  <c:v>44734.388888888891</c:v>
                </c:pt>
                <c:pt idx="41">
                  <c:v>44734.392361111109</c:v>
                </c:pt>
                <c:pt idx="42">
                  <c:v>44734.395833333336</c:v>
                </c:pt>
                <c:pt idx="43">
                  <c:v>44734.399305555555</c:v>
                </c:pt>
                <c:pt idx="44">
                  <c:v>44734.402777777781</c:v>
                </c:pt>
                <c:pt idx="45">
                  <c:v>44734.40625</c:v>
                </c:pt>
                <c:pt idx="46">
                  <c:v>44734.409722222219</c:v>
                </c:pt>
                <c:pt idx="47">
                  <c:v>44734.413194444445</c:v>
                </c:pt>
                <c:pt idx="48">
                  <c:v>44734.416666666664</c:v>
                </c:pt>
                <c:pt idx="49">
                  <c:v>44734.420138888891</c:v>
                </c:pt>
                <c:pt idx="50">
                  <c:v>44734.423611111109</c:v>
                </c:pt>
                <c:pt idx="51">
                  <c:v>44734.427083333336</c:v>
                </c:pt>
                <c:pt idx="52">
                  <c:v>44734.430555555555</c:v>
                </c:pt>
                <c:pt idx="53">
                  <c:v>44734.434027777781</c:v>
                </c:pt>
                <c:pt idx="54">
                  <c:v>44734.4375</c:v>
                </c:pt>
                <c:pt idx="55">
                  <c:v>44734.440972222219</c:v>
                </c:pt>
                <c:pt idx="56">
                  <c:v>44734.444444444445</c:v>
                </c:pt>
                <c:pt idx="57">
                  <c:v>44734.447916666664</c:v>
                </c:pt>
                <c:pt idx="58">
                  <c:v>44734.451388888891</c:v>
                </c:pt>
                <c:pt idx="59">
                  <c:v>44734.454861111109</c:v>
                </c:pt>
                <c:pt idx="60">
                  <c:v>44734.458333333336</c:v>
                </c:pt>
                <c:pt idx="61">
                  <c:v>44734.461805555555</c:v>
                </c:pt>
                <c:pt idx="62">
                  <c:v>44734.465277777781</c:v>
                </c:pt>
                <c:pt idx="63">
                  <c:v>44734.46875</c:v>
                </c:pt>
                <c:pt idx="64">
                  <c:v>44734.472222222219</c:v>
                </c:pt>
                <c:pt idx="65">
                  <c:v>44734.475694444445</c:v>
                </c:pt>
                <c:pt idx="66">
                  <c:v>44734.479166666664</c:v>
                </c:pt>
                <c:pt idx="67">
                  <c:v>44734.482638888891</c:v>
                </c:pt>
                <c:pt idx="68">
                  <c:v>44734.486111111109</c:v>
                </c:pt>
                <c:pt idx="69">
                  <c:v>44734.489583333336</c:v>
                </c:pt>
                <c:pt idx="70">
                  <c:v>44734.493055555555</c:v>
                </c:pt>
                <c:pt idx="71">
                  <c:v>44734.496527777781</c:v>
                </c:pt>
                <c:pt idx="72">
                  <c:v>44734.5</c:v>
                </c:pt>
                <c:pt idx="73">
                  <c:v>44734.503472222219</c:v>
                </c:pt>
                <c:pt idx="74">
                  <c:v>44734.506944444445</c:v>
                </c:pt>
                <c:pt idx="75">
                  <c:v>44734.510416666664</c:v>
                </c:pt>
                <c:pt idx="76">
                  <c:v>44734.513888888891</c:v>
                </c:pt>
                <c:pt idx="77">
                  <c:v>44734.517361111109</c:v>
                </c:pt>
                <c:pt idx="78">
                  <c:v>44734.520833333336</c:v>
                </c:pt>
                <c:pt idx="79">
                  <c:v>44734.524305555555</c:v>
                </c:pt>
                <c:pt idx="80">
                  <c:v>44734.527777777781</c:v>
                </c:pt>
                <c:pt idx="81">
                  <c:v>44734.53125</c:v>
                </c:pt>
                <c:pt idx="82">
                  <c:v>44734.534722222219</c:v>
                </c:pt>
                <c:pt idx="83">
                  <c:v>44734.538194444445</c:v>
                </c:pt>
                <c:pt idx="84">
                  <c:v>44734.541666666664</c:v>
                </c:pt>
                <c:pt idx="85">
                  <c:v>44734.545138888891</c:v>
                </c:pt>
                <c:pt idx="86">
                  <c:v>44734.548611111109</c:v>
                </c:pt>
                <c:pt idx="87">
                  <c:v>44734.552083333336</c:v>
                </c:pt>
                <c:pt idx="88">
                  <c:v>44734.555555555555</c:v>
                </c:pt>
                <c:pt idx="89">
                  <c:v>44734.559027777781</c:v>
                </c:pt>
                <c:pt idx="90">
                  <c:v>44734.5625</c:v>
                </c:pt>
                <c:pt idx="91">
                  <c:v>44734.565972222219</c:v>
                </c:pt>
                <c:pt idx="92">
                  <c:v>44734.569444444445</c:v>
                </c:pt>
                <c:pt idx="93">
                  <c:v>44734.572916666664</c:v>
                </c:pt>
                <c:pt idx="94">
                  <c:v>44734.576388888891</c:v>
                </c:pt>
                <c:pt idx="95">
                  <c:v>44734.579861111109</c:v>
                </c:pt>
                <c:pt idx="96">
                  <c:v>44734.583333333336</c:v>
                </c:pt>
                <c:pt idx="97">
                  <c:v>44734.586805555555</c:v>
                </c:pt>
                <c:pt idx="98">
                  <c:v>44734.590277777781</c:v>
                </c:pt>
                <c:pt idx="99">
                  <c:v>44734.59375</c:v>
                </c:pt>
                <c:pt idx="100">
                  <c:v>44734.597222222219</c:v>
                </c:pt>
                <c:pt idx="101">
                  <c:v>44734.600694444445</c:v>
                </c:pt>
                <c:pt idx="102">
                  <c:v>44734.604166666664</c:v>
                </c:pt>
                <c:pt idx="103">
                  <c:v>44734.607638888891</c:v>
                </c:pt>
                <c:pt idx="104">
                  <c:v>44734.611111111109</c:v>
                </c:pt>
                <c:pt idx="105">
                  <c:v>44734.614583333336</c:v>
                </c:pt>
                <c:pt idx="106">
                  <c:v>44734.618055555555</c:v>
                </c:pt>
                <c:pt idx="107">
                  <c:v>44734.621527777781</c:v>
                </c:pt>
                <c:pt idx="108">
                  <c:v>44734.625</c:v>
                </c:pt>
                <c:pt idx="109">
                  <c:v>44734.628472222219</c:v>
                </c:pt>
                <c:pt idx="110">
                  <c:v>44734.631944444445</c:v>
                </c:pt>
                <c:pt idx="111">
                  <c:v>44734.635416666664</c:v>
                </c:pt>
                <c:pt idx="112">
                  <c:v>44734.638888888891</c:v>
                </c:pt>
                <c:pt idx="113">
                  <c:v>44734.642361111109</c:v>
                </c:pt>
                <c:pt idx="114">
                  <c:v>44734.645833333336</c:v>
                </c:pt>
                <c:pt idx="115">
                  <c:v>44734.649305555555</c:v>
                </c:pt>
                <c:pt idx="116">
                  <c:v>44734.652777777781</c:v>
                </c:pt>
                <c:pt idx="117">
                  <c:v>44734.65625</c:v>
                </c:pt>
                <c:pt idx="118">
                  <c:v>44734.659722222219</c:v>
                </c:pt>
                <c:pt idx="119">
                  <c:v>44734.663194444445</c:v>
                </c:pt>
                <c:pt idx="120">
                  <c:v>44734.666666666664</c:v>
                </c:pt>
                <c:pt idx="121">
                  <c:v>44734.670138888891</c:v>
                </c:pt>
                <c:pt idx="122">
                  <c:v>44734.673611111109</c:v>
                </c:pt>
                <c:pt idx="123">
                  <c:v>44734.677083333336</c:v>
                </c:pt>
                <c:pt idx="124">
                  <c:v>44734.680555555555</c:v>
                </c:pt>
                <c:pt idx="125">
                  <c:v>44734.684027777781</c:v>
                </c:pt>
                <c:pt idx="126">
                  <c:v>44734.6875</c:v>
                </c:pt>
                <c:pt idx="127">
                  <c:v>44734.690972222219</c:v>
                </c:pt>
                <c:pt idx="128">
                  <c:v>44734.694444444445</c:v>
                </c:pt>
                <c:pt idx="129">
                  <c:v>44734.697916666664</c:v>
                </c:pt>
                <c:pt idx="130">
                  <c:v>44734.701388888891</c:v>
                </c:pt>
                <c:pt idx="131">
                  <c:v>44734.704861111109</c:v>
                </c:pt>
                <c:pt idx="132">
                  <c:v>44734.708333333336</c:v>
                </c:pt>
                <c:pt idx="133">
                  <c:v>44734.711805555555</c:v>
                </c:pt>
                <c:pt idx="134">
                  <c:v>44734.715277777781</c:v>
                </c:pt>
                <c:pt idx="135">
                  <c:v>44734.71875</c:v>
                </c:pt>
                <c:pt idx="136">
                  <c:v>44734.722222222219</c:v>
                </c:pt>
                <c:pt idx="137">
                  <c:v>44734.725694444445</c:v>
                </c:pt>
                <c:pt idx="138">
                  <c:v>44734.729166666664</c:v>
                </c:pt>
                <c:pt idx="139">
                  <c:v>44734.732638888891</c:v>
                </c:pt>
                <c:pt idx="140">
                  <c:v>44734.736111111109</c:v>
                </c:pt>
                <c:pt idx="141">
                  <c:v>44734.739583333336</c:v>
                </c:pt>
                <c:pt idx="142">
                  <c:v>44734.743055555555</c:v>
                </c:pt>
                <c:pt idx="143">
                  <c:v>44734.746527777781</c:v>
                </c:pt>
                <c:pt idx="144">
                  <c:v>44734.75</c:v>
                </c:pt>
              </c:numCache>
            </c:numRef>
          </c:xVal>
          <c:yVal>
            <c:numRef>
              <c:f>Simulation_June!$DF$3:$DF$148</c:f>
              <c:numCache>
                <c:formatCode>0.00</c:formatCode>
                <c:ptCount val="146"/>
                <c:pt idx="0">
                  <c:v>2.2141839999999999</c:v>
                </c:pt>
                <c:pt idx="1">
                  <c:v>2.8598839999999996</c:v>
                </c:pt>
                <c:pt idx="2">
                  <c:v>1.71613999999999</c:v>
                </c:pt>
                <c:pt idx="3">
                  <c:v>1.62397199999999</c:v>
                </c:pt>
                <c:pt idx="4">
                  <c:v>1.5243320000000009</c:v>
                </c:pt>
                <c:pt idx="5">
                  <c:v>1.4636959999999901</c:v>
                </c:pt>
                <c:pt idx="6">
                  <c:v>3.6279969411764701</c:v>
                </c:pt>
                <c:pt idx="7">
                  <c:v>3.5998769411764702</c:v>
                </c:pt>
                <c:pt idx="8">
                  <c:v>4.5029729411764707</c:v>
                </c:pt>
                <c:pt idx="9">
                  <c:v>4.2857569411764604</c:v>
                </c:pt>
                <c:pt idx="10">
                  <c:v>4.6683329411764705</c:v>
                </c:pt>
                <c:pt idx="11">
                  <c:v>4.524616941176471</c:v>
                </c:pt>
                <c:pt idx="12">
                  <c:v>8.8911938823529297</c:v>
                </c:pt>
                <c:pt idx="13">
                  <c:v>14.328961882352939</c:v>
                </c:pt>
                <c:pt idx="14">
                  <c:v>14.263997882352939</c:v>
                </c:pt>
                <c:pt idx="15">
                  <c:v>12.91999788235294</c:v>
                </c:pt>
                <c:pt idx="16">
                  <c:v>10.591725882352941</c:v>
                </c:pt>
                <c:pt idx="17">
                  <c:v>11.413933882352939</c:v>
                </c:pt>
                <c:pt idx="18">
                  <c:v>12.897245882352941</c:v>
                </c:pt>
                <c:pt idx="19">
                  <c:v>12.051373882352843</c:v>
                </c:pt>
                <c:pt idx="20">
                  <c:v>11.315653882352841</c:v>
                </c:pt>
                <c:pt idx="21">
                  <c:v>13.588202823529411</c:v>
                </c:pt>
                <c:pt idx="22">
                  <c:v>14.954854823529409</c:v>
                </c:pt>
                <c:pt idx="23">
                  <c:v>15.106934823529414</c:v>
                </c:pt>
                <c:pt idx="24">
                  <c:v>15.08535082352941</c:v>
                </c:pt>
                <c:pt idx="25">
                  <c:v>11.10349882352941</c:v>
                </c:pt>
                <c:pt idx="26">
                  <c:v>13.450578823529311</c:v>
                </c:pt>
                <c:pt idx="27">
                  <c:v>13.398870823529411</c:v>
                </c:pt>
                <c:pt idx="28">
                  <c:v>11.390938823529412</c:v>
                </c:pt>
                <c:pt idx="29">
                  <c:v>9.5102628235294091</c:v>
                </c:pt>
                <c:pt idx="30">
                  <c:v>8.9854828235294111</c:v>
                </c:pt>
                <c:pt idx="31">
                  <c:v>8.3232828235294143</c:v>
                </c:pt>
                <c:pt idx="32">
                  <c:v>8.7653588235293114</c:v>
                </c:pt>
                <c:pt idx="33">
                  <c:v>8.3528828235294093</c:v>
                </c:pt>
                <c:pt idx="34">
                  <c:v>6.6376828235294099</c:v>
                </c:pt>
                <c:pt idx="35">
                  <c:v>6.7921388235294113</c:v>
                </c:pt>
                <c:pt idx="36">
                  <c:v>8.1257002352941168</c:v>
                </c:pt>
                <c:pt idx="37">
                  <c:v>8.1915141176469586</c:v>
                </c:pt>
                <c:pt idx="38">
                  <c:v>8.1799738823528383</c:v>
                </c:pt>
                <c:pt idx="39">
                  <c:v>7.9456891764705908</c:v>
                </c:pt>
                <c:pt idx="40">
                  <c:v>7.8251399999998981</c:v>
                </c:pt>
                <c:pt idx="41">
                  <c:v>7.8120920000000034</c:v>
                </c:pt>
                <c:pt idx="42">
                  <c:v>7.9571477647058799</c:v>
                </c:pt>
                <c:pt idx="43">
                  <c:v>8.0576807058823512</c:v>
                </c:pt>
                <c:pt idx="44">
                  <c:v>7.4602435294116631</c:v>
                </c:pt>
                <c:pt idx="45">
                  <c:v>7.5765894117646102</c:v>
                </c:pt>
                <c:pt idx="46">
                  <c:v>7.6683720000000974</c:v>
                </c:pt>
                <c:pt idx="47">
                  <c:v>7.6096296470588243</c:v>
                </c:pt>
                <c:pt idx="48">
                  <c:v>8.8427023529411777</c:v>
                </c:pt>
                <c:pt idx="49">
                  <c:v>7.8916943529411725</c:v>
                </c:pt>
                <c:pt idx="50">
                  <c:v>6.4585063529411748</c:v>
                </c:pt>
                <c:pt idx="51">
                  <c:v>5.7106983529410762</c:v>
                </c:pt>
                <c:pt idx="52">
                  <c:v>5.6160943529411718</c:v>
                </c:pt>
                <c:pt idx="53">
                  <c:v>5.0981983529411785</c:v>
                </c:pt>
                <c:pt idx="54">
                  <c:v>6.5829543529411758</c:v>
                </c:pt>
                <c:pt idx="55">
                  <c:v>4.7810103529411734</c:v>
                </c:pt>
                <c:pt idx="56">
                  <c:v>4.3660063529411737</c:v>
                </c:pt>
                <c:pt idx="57">
                  <c:v>4.8992303529411743</c:v>
                </c:pt>
                <c:pt idx="58">
                  <c:v>4.1017383529411759</c:v>
                </c:pt>
                <c:pt idx="59">
                  <c:v>5.1320943529411736</c:v>
                </c:pt>
                <c:pt idx="60">
                  <c:v>2.2810282352941194</c:v>
                </c:pt>
                <c:pt idx="61">
                  <c:v>2.2450381176470557</c:v>
                </c:pt>
                <c:pt idx="62">
                  <c:v>2.2411872941176476</c:v>
                </c:pt>
                <c:pt idx="63">
                  <c:v>2.2163795294116611</c:v>
                </c:pt>
                <c:pt idx="64">
                  <c:v>2.3406774117647053</c:v>
                </c:pt>
                <c:pt idx="65">
                  <c:v>2.2415842352941162</c:v>
                </c:pt>
                <c:pt idx="66">
                  <c:v>2.0819348235294122</c:v>
                </c:pt>
                <c:pt idx="67">
                  <c:v>1.9588839999999017</c:v>
                </c:pt>
                <c:pt idx="68">
                  <c:v>1.8848359999999005</c:v>
                </c:pt>
                <c:pt idx="69">
                  <c:v>1.9048663529411769</c:v>
                </c:pt>
                <c:pt idx="70">
                  <c:v>1.9495625882352954</c:v>
                </c:pt>
                <c:pt idx="71">
                  <c:v>1.9294828235294119</c:v>
                </c:pt>
                <c:pt idx="72">
                  <c:v>4.058095999999999</c:v>
                </c:pt>
                <c:pt idx="73">
                  <c:v>4.0388218823529414</c:v>
                </c:pt>
                <c:pt idx="74">
                  <c:v>4.0094470588235325</c:v>
                </c:pt>
                <c:pt idx="75">
                  <c:v>4.0768016470587263</c:v>
                </c:pt>
                <c:pt idx="76">
                  <c:v>4.1086616470587245</c:v>
                </c:pt>
                <c:pt idx="77">
                  <c:v>4.0736501176470554</c:v>
                </c:pt>
                <c:pt idx="78">
                  <c:v>4.3882230588235309</c:v>
                </c:pt>
                <c:pt idx="79">
                  <c:v>4.2187698823529445</c:v>
                </c:pt>
                <c:pt idx="80">
                  <c:v>3.9057178823529419</c:v>
                </c:pt>
                <c:pt idx="81">
                  <c:v>3.8044891764704865</c:v>
                </c:pt>
                <c:pt idx="82">
                  <c:v>3.7227581176470608</c:v>
                </c:pt>
                <c:pt idx="83">
                  <c:v>3.6937800000000003</c:v>
                </c:pt>
                <c:pt idx="84">
                  <c:v>5.6979331764705847</c:v>
                </c:pt>
                <c:pt idx="85">
                  <c:v>5.87947388235294</c:v>
                </c:pt>
                <c:pt idx="86">
                  <c:v>5.7991159999999979</c:v>
                </c:pt>
                <c:pt idx="87">
                  <c:v>5.8246056470588279</c:v>
                </c:pt>
                <c:pt idx="88">
                  <c:v>5.8500879999999995</c:v>
                </c:pt>
                <c:pt idx="89">
                  <c:v>5.8777788235294146</c:v>
                </c:pt>
                <c:pt idx="90">
                  <c:v>5.8243856470588291</c:v>
                </c:pt>
                <c:pt idx="91">
                  <c:v>5.7743430588235292</c:v>
                </c:pt>
                <c:pt idx="92">
                  <c:v>5.776498117647062</c:v>
                </c:pt>
                <c:pt idx="93">
                  <c:v>5.7894583529410717</c:v>
                </c:pt>
                <c:pt idx="94">
                  <c:v>5.782591058823531</c:v>
                </c:pt>
                <c:pt idx="95">
                  <c:v>5.9273616470588237</c:v>
                </c:pt>
                <c:pt idx="96">
                  <c:v>5.7226647058823481</c:v>
                </c:pt>
                <c:pt idx="97">
                  <c:v>5.7362531764704947</c:v>
                </c:pt>
                <c:pt idx="98">
                  <c:v>5.7486959999998959</c:v>
                </c:pt>
                <c:pt idx="99">
                  <c:v>5.7063127058823504</c:v>
                </c:pt>
                <c:pt idx="100">
                  <c:v>5.7046108235293147</c:v>
                </c:pt>
                <c:pt idx="101">
                  <c:v>5.7615536470588218</c:v>
                </c:pt>
                <c:pt idx="102">
                  <c:v>5.7595811764705864</c:v>
                </c:pt>
                <c:pt idx="103">
                  <c:v>5.7608011764705864</c:v>
                </c:pt>
                <c:pt idx="104">
                  <c:v>5.7647409411764734</c:v>
                </c:pt>
                <c:pt idx="105">
                  <c:v>5.7575823529411778</c:v>
                </c:pt>
                <c:pt idx="106">
                  <c:v>5.7625908235294148</c:v>
                </c:pt>
                <c:pt idx="107">
                  <c:v>5.8474769411764704</c:v>
                </c:pt>
                <c:pt idx="108">
                  <c:v>5.0005877647058838</c:v>
                </c:pt>
                <c:pt idx="109">
                  <c:v>5.2530049411764672</c:v>
                </c:pt>
                <c:pt idx="110">
                  <c:v>5.0594687058823524</c:v>
                </c:pt>
                <c:pt idx="111">
                  <c:v>4.9663164705882359</c:v>
                </c:pt>
                <c:pt idx="112">
                  <c:v>5.0199990588235295</c:v>
                </c:pt>
                <c:pt idx="113">
                  <c:v>5.0447670588235276</c:v>
                </c:pt>
                <c:pt idx="114">
                  <c:v>5.0741416470588234</c:v>
                </c:pt>
                <c:pt idx="115">
                  <c:v>5.1331821176469568</c:v>
                </c:pt>
                <c:pt idx="116">
                  <c:v>5.1664211764705854</c:v>
                </c:pt>
                <c:pt idx="117">
                  <c:v>5.1723428235294122</c:v>
                </c:pt>
                <c:pt idx="118">
                  <c:v>5.2127774117647085</c:v>
                </c:pt>
                <c:pt idx="119">
                  <c:v>5.234554823529411</c:v>
                </c:pt>
                <c:pt idx="120">
                  <c:v>2.7274708235294121</c:v>
                </c:pt>
                <c:pt idx="121">
                  <c:v>2.7687190588235282</c:v>
                </c:pt>
                <c:pt idx="122">
                  <c:v>2.7983230588235273</c:v>
                </c:pt>
                <c:pt idx="123">
                  <c:v>2.7787599999999983</c:v>
                </c:pt>
                <c:pt idx="124">
                  <c:v>2.8814416470588249</c:v>
                </c:pt>
                <c:pt idx="125">
                  <c:v>2.9847691764705857</c:v>
                </c:pt>
                <c:pt idx="126">
                  <c:v>3.0184032941176504</c:v>
                </c:pt>
                <c:pt idx="127">
                  <c:v>2.8679969411764681</c:v>
                </c:pt>
                <c:pt idx="128">
                  <c:v>2.6860385882352951</c:v>
                </c:pt>
                <c:pt idx="129">
                  <c:v>2.654741176470587</c:v>
                </c:pt>
                <c:pt idx="130">
                  <c:v>2.6703675294117559</c:v>
                </c:pt>
                <c:pt idx="131">
                  <c:v>2.7267324705882352</c:v>
                </c:pt>
                <c:pt idx="132">
                  <c:v>-13.80500000000001</c:v>
                </c:pt>
                <c:pt idx="133">
                  <c:v>-14.169483999999999</c:v>
                </c:pt>
                <c:pt idx="134">
                  <c:v>-13.445232000000001</c:v>
                </c:pt>
                <c:pt idx="135">
                  <c:v>-12.795548</c:v>
                </c:pt>
                <c:pt idx="136">
                  <c:v>-12.831636</c:v>
                </c:pt>
                <c:pt idx="137">
                  <c:v>-11.645747999999999</c:v>
                </c:pt>
                <c:pt idx="138">
                  <c:v>-12.365563999999999</c:v>
                </c:pt>
                <c:pt idx="139">
                  <c:v>-11.283248000000009</c:v>
                </c:pt>
                <c:pt idx="140">
                  <c:v>-11.069760000000009</c:v>
                </c:pt>
                <c:pt idx="141">
                  <c:v>-11.325696000000001</c:v>
                </c:pt>
                <c:pt idx="142">
                  <c:v>-10.148232</c:v>
                </c:pt>
                <c:pt idx="143">
                  <c:v>-10.183776</c:v>
                </c:pt>
                <c:pt idx="144">
                  <c:v>-8.5450560000000007</c:v>
                </c:pt>
                <c:pt idx="145">
                  <c:v>0</c:v>
                </c:pt>
              </c:numCache>
            </c:numRef>
          </c:yVal>
          <c:smooth val="0"/>
          <c:extLst>
            <c:ext xmlns:c16="http://schemas.microsoft.com/office/drawing/2014/chart" uri="{C3380CC4-5D6E-409C-BE32-E72D297353CC}">
              <c16:uniqueId val="{00000005-8746-4D91-B801-6AE35804AF5E}"/>
            </c:ext>
          </c:extLst>
        </c:ser>
        <c:ser>
          <c:idx val="5"/>
          <c:order val="5"/>
          <c:tx>
            <c:strRef>
              <c:f>Simulation_June!$J$2</c:f>
              <c:strCache>
                <c:ptCount val="1"/>
                <c:pt idx="0">
                  <c:v>PV </c:v>
                </c:pt>
              </c:strCache>
            </c:strRef>
          </c:tx>
          <c:spPr>
            <a:ln w="15875">
              <a:solidFill>
                <a:srgbClr val="FFC000"/>
              </a:solidFill>
              <a:prstDash val="dashDot"/>
            </a:ln>
          </c:spPr>
          <c:marker>
            <c:symbol val="none"/>
          </c:marker>
          <c:xVal>
            <c:numRef>
              <c:f>Simulation_June!$A$3:$A$147</c:f>
              <c:numCache>
                <c:formatCode>m/d/yyyy\ h:mm</c:formatCode>
                <c:ptCount val="145"/>
                <c:pt idx="0">
                  <c:v>44734.25</c:v>
                </c:pt>
                <c:pt idx="1">
                  <c:v>44734.253472222219</c:v>
                </c:pt>
                <c:pt idx="2">
                  <c:v>44734.256944444445</c:v>
                </c:pt>
                <c:pt idx="3">
                  <c:v>44734.260416666664</c:v>
                </c:pt>
                <c:pt idx="4">
                  <c:v>44734.263888888891</c:v>
                </c:pt>
                <c:pt idx="5">
                  <c:v>44734.267361111109</c:v>
                </c:pt>
                <c:pt idx="6">
                  <c:v>44734.270833333336</c:v>
                </c:pt>
                <c:pt idx="7">
                  <c:v>44734.274305555555</c:v>
                </c:pt>
                <c:pt idx="8">
                  <c:v>44734.277777777781</c:v>
                </c:pt>
                <c:pt idx="9">
                  <c:v>44734.28125</c:v>
                </c:pt>
                <c:pt idx="10">
                  <c:v>44734.284722222219</c:v>
                </c:pt>
                <c:pt idx="11">
                  <c:v>44734.288194444445</c:v>
                </c:pt>
                <c:pt idx="12">
                  <c:v>44734.291666666664</c:v>
                </c:pt>
                <c:pt idx="13">
                  <c:v>44734.295138888891</c:v>
                </c:pt>
                <c:pt idx="14">
                  <c:v>44734.298611111109</c:v>
                </c:pt>
                <c:pt idx="15">
                  <c:v>44734.302083333336</c:v>
                </c:pt>
                <c:pt idx="16">
                  <c:v>44734.305555555555</c:v>
                </c:pt>
                <c:pt idx="17">
                  <c:v>44734.309027777781</c:v>
                </c:pt>
                <c:pt idx="18">
                  <c:v>44734.3125</c:v>
                </c:pt>
                <c:pt idx="19">
                  <c:v>44734.315972222219</c:v>
                </c:pt>
                <c:pt idx="20">
                  <c:v>44734.319444444445</c:v>
                </c:pt>
                <c:pt idx="21">
                  <c:v>44734.322916666664</c:v>
                </c:pt>
                <c:pt idx="22">
                  <c:v>44734.326388888891</c:v>
                </c:pt>
                <c:pt idx="23">
                  <c:v>44734.329861111109</c:v>
                </c:pt>
                <c:pt idx="24">
                  <c:v>44734.333333333336</c:v>
                </c:pt>
                <c:pt idx="25">
                  <c:v>44734.336805555555</c:v>
                </c:pt>
                <c:pt idx="26">
                  <c:v>44734.340277777781</c:v>
                </c:pt>
                <c:pt idx="27">
                  <c:v>44734.34375</c:v>
                </c:pt>
                <c:pt idx="28">
                  <c:v>44734.347222222219</c:v>
                </c:pt>
                <c:pt idx="29">
                  <c:v>44734.350694444445</c:v>
                </c:pt>
                <c:pt idx="30">
                  <c:v>44734.354166666664</c:v>
                </c:pt>
                <c:pt idx="31">
                  <c:v>44734.357638888891</c:v>
                </c:pt>
                <c:pt idx="32">
                  <c:v>44734.361111111109</c:v>
                </c:pt>
                <c:pt idx="33">
                  <c:v>44734.364583333336</c:v>
                </c:pt>
                <c:pt idx="34">
                  <c:v>44734.368055555555</c:v>
                </c:pt>
                <c:pt idx="35">
                  <c:v>44734.371527777781</c:v>
                </c:pt>
                <c:pt idx="36">
                  <c:v>44734.375</c:v>
                </c:pt>
                <c:pt idx="37">
                  <c:v>44734.378472222219</c:v>
                </c:pt>
                <c:pt idx="38">
                  <c:v>44734.381944444445</c:v>
                </c:pt>
                <c:pt idx="39">
                  <c:v>44734.385416666664</c:v>
                </c:pt>
                <c:pt idx="40">
                  <c:v>44734.388888888891</c:v>
                </c:pt>
                <c:pt idx="41">
                  <c:v>44734.392361111109</c:v>
                </c:pt>
                <c:pt idx="42">
                  <c:v>44734.395833333336</c:v>
                </c:pt>
                <c:pt idx="43">
                  <c:v>44734.399305555555</c:v>
                </c:pt>
                <c:pt idx="44">
                  <c:v>44734.402777777781</c:v>
                </c:pt>
                <c:pt idx="45">
                  <c:v>44734.40625</c:v>
                </c:pt>
                <c:pt idx="46">
                  <c:v>44734.409722222219</c:v>
                </c:pt>
                <c:pt idx="47">
                  <c:v>44734.413194444445</c:v>
                </c:pt>
                <c:pt idx="48">
                  <c:v>44734.416666666664</c:v>
                </c:pt>
                <c:pt idx="49">
                  <c:v>44734.420138888891</c:v>
                </c:pt>
                <c:pt idx="50">
                  <c:v>44734.423611111109</c:v>
                </c:pt>
                <c:pt idx="51">
                  <c:v>44734.427083333336</c:v>
                </c:pt>
                <c:pt idx="52">
                  <c:v>44734.430555555555</c:v>
                </c:pt>
                <c:pt idx="53">
                  <c:v>44734.434027777781</c:v>
                </c:pt>
                <c:pt idx="54">
                  <c:v>44734.4375</c:v>
                </c:pt>
                <c:pt idx="55">
                  <c:v>44734.440972222219</c:v>
                </c:pt>
                <c:pt idx="56">
                  <c:v>44734.444444444445</c:v>
                </c:pt>
                <c:pt idx="57">
                  <c:v>44734.447916666664</c:v>
                </c:pt>
                <c:pt idx="58">
                  <c:v>44734.451388888891</c:v>
                </c:pt>
                <c:pt idx="59">
                  <c:v>44734.454861111109</c:v>
                </c:pt>
                <c:pt idx="60">
                  <c:v>44734.458333333336</c:v>
                </c:pt>
                <c:pt idx="61">
                  <c:v>44734.461805555555</c:v>
                </c:pt>
                <c:pt idx="62">
                  <c:v>44734.465277777781</c:v>
                </c:pt>
                <c:pt idx="63">
                  <c:v>44734.46875</c:v>
                </c:pt>
                <c:pt idx="64">
                  <c:v>44734.472222222219</c:v>
                </c:pt>
                <c:pt idx="65">
                  <c:v>44734.475694444445</c:v>
                </c:pt>
                <c:pt idx="66">
                  <c:v>44734.479166666664</c:v>
                </c:pt>
                <c:pt idx="67">
                  <c:v>44734.482638888891</c:v>
                </c:pt>
                <c:pt idx="68">
                  <c:v>44734.486111111109</c:v>
                </c:pt>
                <c:pt idx="69">
                  <c:v>44734.489583333336</c:v>
                </c:pt>
                <c:pt idx="70">
                  <c:v>44734.493055555555</c:v>
                </c:pt>
                <c:pt idx="71">
                  <c:v>44734.496527777781</c:v>
                </c:pt>
                <c:pt idx="72">
                  <c:v>44734.5</c:v>
                </c:pt>
                <c:pt idx="73">
                  <c:v>44734.503472222219</c:v>
                </c:pt>
                <c:pt idx="74">
                  <c:v>44734.506944444445</c:v>
                </c:pt>
                <c:pt idx="75">
                  <c:v>44734.510416666664</c:v>
                </c:pt>
                <c:pt idx="76">
                  <c:v>44734.513888888891</c:v>
                </c:pt>
                <c:pt idx="77">
                  <c:v>44734.517361111109</c:v>
                </c:pt>
                <c:pt idx="78">
                  <c:v>44734.520833333336</c:v>
                </c:pt>
                <c:pt idx="79">
                  <c:v>44734.524305555555</c:v>
                </c:pt>
                <c:pt idx="80">
                  <c:v>44734.527777777781</c:v>
                </c:pt>
                <c:pt idx="81">
                  <c:v>44734.53125</c:v>
                </c:pt>
                <c:pt idx="82">
                  <c:v>44734.534722222219</c:v>
                </c:pt>
                <c:pt idx="83">
                  <c:v>44734.538194444445</c:v>
                </c:pt>
                <c:pt idx="84">
                  <c:v>44734.541666666664</c:v>
                </c:pt>
                <c:pt idx="85">
                  <c:v>44734.545138888891</c:v>
                </c:pt>
                <c:pt idx="86">
                  <c:v>44734.548611111109</c:v>
                </c:pt>
                <c:pt idx="87">
                  <c:v>44734.552083333336</c:v>
                </c:pt>
                <c:pt idx="88">
                  <c:v>44734.555555555555</c:v>
                </c:pt>
                <c:pt idx="89">
                  <c:v>44734.559027777781</c:v>
                </c:pt>
                <c:pt idx="90">
                  <c:v>44734.5625</c:v>
                </c:pt>
                <c:pt idx="91">
                  <c:v>44734.565972222219</c:v>
                </c:pt>
                <c:pt idx="92">
                  <c:v>44734.569444444445</c:v>
                </c:pt>
                <c:pt idx="93">
                  <c:v>44734.572916666664</c:v>
                </c:pt>
                <c:pt idx="94">
                  <c:v>44734.576388888891</c:v>
                </c:pt>
                <c:pt idx="95">
                  <c:v>44734.579861111109</c:v>
                </c:pt>
                <c:pt idx="96">
                  <c:v>44734.583333333336</c:v>
                </c:pt>
                <c:pt idx="97">
                  <c:v>44734.586805555555</c:v>
                </c:pt>
                <c:pt idx="98">
                  <c:v>44734.590277777781</c:v>
                </c:pt>
                <c:pt idx="99">
                  <c:v>44734.59375</c:v>
                </c:pt>
                <c:pt idx="100">
                  <c:v>44734.597222222219</c:v>
                </c:pt>
                <c:pt idx="101">
                  <c:v>44734.600694444445</c:v>
                </c:pt>
                <c:pt idx="102">
                  <c:v>44734.604166666664</c:v>
                </c:pt>
                <c:pt idx="103">
                  <c:v>44734.607638888891</c:v>
                </c:pt>
                <c:pt idx="104">
                  <c:v>44734.611111111109</c:v>
                </c:pt>
                <c:pt idx="105">
                  <c:v>44734.614583333336</c:v>
                </c:pt>
                <c:pt idx="106">
                  <c:v>44734.618055555555</c:v>
                </c:pt>
                <c:pt idx="107">
                  <c:v>44734.621527777781</c:v>
                </c:pt>
                <c:pt idx="108">
                  <c:v>44734.625</c:v>
                </c:pt>
                <c:pt idx="109">
                  <c:v>44734.628472222219</c:v>
                </c:pt>
                <c:pt idx="110">
                  <c:v>44734.631944444445</c:v>
                </c:pt>
                <c:pt idx="111">
                  <c:v>44734.635416666664</c:v>
                </c:pt>
                <c:pt idx="112">
                  <c:v>44734.638888888891</c:v>
                </c:pt>
                <c:pt idx="113">
                  <c:v>44734.642361111109</c:v>
                </c:pt>
                <c:pt idx="114">
                  <c:v>44734.645833333336</c:v>
                </c:pt>
                <c:pt idx="115">
                  <c:v>44734.649305555555</c:v>
                </c:pt>
                <c:pt idx="116">
                  <c:v>44734.652777777781</c:v>
                </c:pt>
                <c:pt idx="117">
                  <c:v>44734.65625</c:v>
                </c:pt>
                <c:pt idx="118">
                  <c:v>44734.659722222219</c:v>
                </c:pt>
                <c:pt idx="119">
                  <c:v>44734.663194444445</c:v>
                </c:pt>
                <c:pt idx="120">
                  <c:v>44734.666666666664</c:v>
                </c:pt>
                <c:pt idx="121">
                  <c:v>44734.670138888891</c:v>
                </c:pt>
                <c:pt idx="122">
                  <c:v>44734.673611111109</c:v>
                </c:pt>
                <c:pt idx="123">
                  <c:v>44734.677083333336</c:v>
                </c:pt>
                <c:pt idx="124">
                  <c:v>44734.680555555555</c:v>
                </c:pt>
                <c:pt idx="125">
                  <c:v>44734.684027777781</c:v>
                </c:pt>
                <c:pt idx="126">
                  <c:v>44734.6875</c:v>
                </c:pt>
                <c:pt idx="127">
                  <c:v>44734.690972222219</c:v>
                </c:pt>
                <c:pt idx="128">
                  <c:v>44734.694444444445</c:v>
                </c:pt>
                <c:pt idx="129">
                  <c:v>44734.697916666664</c:v>
                </c:pt>
                <c:pt idx="130">
                  <c:v>44734.701388888891</c:v>
                </c:pt>
                <c:pt idx="131">
                  <c:v>44734.704861111109</c:v>
                </c:pt>
                <c:pt idx="132">
                  <c:v>44734.708333333336</c:v>
                </c:pt>
                <c:pt idx="133">
                  <c:v>44734.711805555555</c:v>
                </c:pt>
                <c:pt idx="134">
                  <c:v>44734.715277777781</c:v>
                </c:pt>
                <c:pt idx="135">
                  <c:v>44734.71875</c:v>
                </c:pt>
                <c:pt idx="136">
                  <c:v>44734.722222222219</c:v>
                </c:pt>
                <c:pt idx="137">
                  <c:v>44734.725694444445</c:v>
                </c:pt>
                <c:pt idx="138">
                  <c:v>44734.729166666664</c:v>
                </c:pt>
                <c:pt idx="139">
                  <c:v>44734.732638888891</c:v>
                </c:pt>
                <c:pt idx="140">
                  <c:v>44734.736111111109</c:v>
                </c:pt>
                <c:pt idx="141">
                  <c:v>44734.739583333336</c:v>
                </c:pt>
                <c:pt idx="142">
                  <c:v>44734.743055555555</c:v>
                </c:pt>
                <c:pt idx="143">
                  <c:v>44734.746527777781</c:v>
                </c:pt>
                <c:pt idx="144">
                  <c:v>44734.75</c:v>
                </c:pt>
              </c:numCache>
            </c:numRef>
          </c:xVal>
          <c:yVal>
            <c:numRef>
              <c:f>Simulation_June!$BN$3:$BN$147</c:f>
              <c:numCache>
                <c:formatCode>General</c:formatCode>
                <c:ptCount val="145"/>
                <c:pt idx="0">
                  <c:v>0.32661600000000002</c:v>
                </c:pt>
                <c:pt idx="1">
                  <c:v>0.39171600000000001</c:v>
                </c:pt>
                <c:pt idx="2">
                  <c:v>0.44825999999999999</c:v>
                </c:pt>
                <c:pt idx="3">
                  <c:v>0.50182800000000005</c:v>
                </c:pt>
                <c:pt idx="4">
                  <c:v>0.56506799999999902</c:v>
                </c:pt>
                <c:pt idx="5">
                  <c:v>0.62570400000000004</c:v>
                </c:pt>
                <c:pt idx="6">
                  <c:v>0.69675600000000004</c:v>
                </c:pt>
                <c:pt idx="7">
                  <c:v>0.79347599999999996</c:v>
                </c:pt>
                <c:pt idx="8">
                  <c:v>0.93557999999999997</c:v>
                </c:pt>
                <c:pt idx="9">
                  <c:v>1.0947960000000001</c:v>
                </c:pt>
                <c:pt idx="10">
                  <c:v>1.27782</c:v>
                </c:pt>
                <c:pt idx="11">
                  <c:v>1.483536</c:v>
                </c:pt>
                <c:pt idx="12">
                  <c:v>1.7283120000000001</c:v>
                </c:pt>
                <c:pt idx="13">
                  <c:v>2.0281440000000002</c:v>
                </c:pt>
                <c:pt idx="14">
                  <c:v>2.3767079999999998</c:v>
                </c:pt>
                <c:pt idx="15">
                  <c:v>2.7487080000000002</c:v>
                </c:pt>
                <c:pt idx="16">
                  <c:v>3.1489799999999999</c:v>
                </c:pt>
                <c:pt idx="17">
                  <c:v>3.5901719999999999</c:v>
                </c:pt>
                <c:pt idx="18">
                  <c:v>3.9078599999999999</c:v>
                </c:pt>
                <c:pt idx="19">
                  <c:v>4.4569320000000001</c:v>
                </c:pt>
                <c:pt idx="20">
                  <c:v>4.9070520000000002</c:v>
                </c:pt>
                <c:pt idx="21">
                  <c:v>5.3560559999999997</c:v>
                </c:pt>
                <c:pt idx="22">
                  <c:v>5.6756039999999999</c:v>
                </c:pt>
                <c:pt idx="23">
                  <c:v>6.2931239999999997</c:v>
                </c:pt>
                <c:pt idx="24">
                  <c:v>6.8221080000000001</c:v>
                </c:pt>
                <c:pt idx="25">
                  <c:v>7.0605599999999997</c:v>
                </c:pt>
                <c:pt idx="26">
                  <c:v>7.7524800000000003</c:v>
                </c:pt>
                <c:pt idx="27">
                  <c:v>8.3435880000000004</c:v>
                </c:pt>
                <c:pt idx="28">
                  <c:v>8.9503199999999996</c:v>
                </c:pt>
                <c:pt idx="29">
                  <c:v>9.4461960000000005</c:v>
                </c:pt>
                <c:pt idx="30">
                  <c:v>9.9353759999999998</c:v>
                </c:pt>
                <c:pt idx="31">
                  <c:v>10.549175999999999</c:v>
                </c:pt>
                <c:pt idx="32">
                  <c:v>11.2437</c:v>
                </c:pt>
                <c:pt idx="33">
                  <c:v>11.646576</c:v>
                </c:pt>
                <c:pt idx="34">
                  <c:v>11.925576</c:v>
                </c:pt>
                <c:pt idx="35">
                  <c:v>12.242520000000001</c:v>
                </c:pt>
                <c:pt idx="36">
                  <c:v>12.735048000000001</c:v>
                </c:pt>
                <c:pt idx="37">
                  <c:v>12.56058</c:v>
                </c:pt>
                <c:pt idx="38">
                  <c:v>12.678132</c:v>
                </c:pt>
                <c:pt idx="39">
                  <c:v>14.099171999999999</c:v>
                </c:pt>
                <c:pt idx="40">
                  <c:v>14.04486</c:v>
                </c:pt>
                <c:pt idx="41">
                  <c:v>14.648987999999999</c:v>
                </c:pt>
                <c:pt idx="42">
                  <c:v>15.792144</c:v>
                </c:pt>
                <c:pt idx="43">
                  <c:v>15.935364</c:v>
                </c:pt>
                <c:pt idx="44">
                  <c:v>16.715820000000001</c:v>
                </c:pt>
                <c:pt idx="45">
                  <c:v>15.785819999999999</c:v>
                </c:pt>
                <c:pt idx="46">
                  <c:v>16.4606279999999</c:v>
                </c:pt>
                <c:pt idx="47">
                  <c:v>16.615008</c:v>
                </c:pt>
                <c:pt idx="48">
                  <c:v>17.508179999999999</c:v>
                </c:pt>
                <c:pt idx="49">
                  <c:v>18.740988000000002</c:v>
                </c:pt>
                <c:pt idx="50">
                  <c:v>19.160976000000002</c:v>
                </c:pt>
                <c:pt idx="51">
                  <c:v>19.314983999999999</c:v>
                </c:pt>
                <c:pt idx="52">
                  <c:v>19.763988000000001</c:v>
                </c:pt>
                <c:pt idx="53">
                  <c:v>19.603283999999999</c:v>
                </c:pt>
                <c:pt idx="54">
                  <c:v>20.003927999999998</c:v>
                </c:pt>
                <c:pt idx="55">
                  <c:v>19.632671999999999</c:v>
                </c:pt>
                <c:pt idx="56">
                  <c:v>19.709676000000002</c:v>
                </c:pt>
                <c:pt idx="57">
                  <c:v>19.768452</c:v>
                </c:pt>
                <c:pt idx="58">
                  <c:v>21.130344000000001</c:v>
                </c:pt>
                <c:pt idx="59">
                  <c:v>21.549588</c:v>
                </c:pt>
                <c:pt idx="60">
                  <c:v>21.8736</c:v>
                </c:pt>
                <c:pt idx="61">
                  <c:v>22.073736</c:v>
                </c:pt>
                <c:pt idx="62">
                  <c:v>22.343807999999999</c:v>
                </c:pt>
                <c:pt idx="63">
                  <c:v>22.549524000000002</c:v>
                </c:pt>
                <c:pt idx="64">
                  <c:v>22.714691999999999</c:v>
                </c:pt>
                <c:pt idx="65">
                  <c:v>22.854564</c:v>
                </c:pt>
                <c:pt idx="66">
                  <c:v>23.070323999999999</c:v>
                </c:pt>
                <c:pt idx="67">
                  <c:v>23.295756000000001</c:v>
                </c:pt>
                <c:pt idx="68">
                  <c:v>23.486964</c:v>
                </c:pt>
                <c:pt idx="69">
                  <c:v>23.502216000000001</c:v>
                </c:pt>
                <c:pt idx="70">
                  <c:v>23.629068</c:v>
                </c:pt>
                <c:pt idx="71">
                  <c:v>23.829575999999999</c:v>
                </c:pt>
                <c:pt idx="72">
                  <c:v>23.738064000000001</c:v>
                </c:pt>
                <c:pt idx="73">
                  <c:v>24.000323999999999</c:v>
                </c:pt>
                <c:pt idx="74">
                  <c:v>24.135359999999999</c:v>
                </c:pt>
                <c:pt idx="75">
                  <c:v>24.095555999999998</c:v>
                </c:pt>
                <c:pt idx="76">
                  <c:v>24.439655999999999</c:v>
                </c:pt>
                <c:pt idx="77">
                  <c:v>24.855924000000002</c:v>
                </c:pt>
                <c:pt idx="78">
                  <c:v>24.753623999999999</c:v>
                </c:pt>
                <c:pt idx="79">
                  <c:v>24.748415999999999</c:v>
                </c:pt>
                <c:pt idx="80">
                  <c:v>24.949667999999999</c:v>
                </c:pt>
                <c:pt idx="81">
                  <c:v>25.006212000000001</c:v>
                </c:pt>
                <c:pt idx="82">
                  <c:v>25.124136</c:v>
                </c:pt>
                <c:pt idx="83">
                  <c:v>25.05978</c:v>
                </c:pt>
                <c:pt idx="84">
                  <c:v>25.070568000000002</c:v>
                </c:pt>
                <c:pt idx="85">
                  <c:v>25.138272000000001</c:v>
                </c:pt>
                <c:pt idx="86">
                  <c:v>25.030764000000001</c:v>
                </c:pt>
                <c:pt idx="87">
                  <c:v>25.082471999999999</c:v>
                </c:pt>
                <c:pt idx="88">
                  <c:v>25.216391999999999</c:v>
                </c:pt>
                <c:pt idx="89">
                  <c:v>24.983519999999999</c:v>
                </c:pt>
                <c:pt idx="90">
                  <c:v>25.039691999999999</c:v>
                </c:pt>
                <c:pt idx="91">
                  <c:v>25.162824000000001</c:v>
                </c:pt>
                <c:pt idx="92">
                  <c:v>25.111115999999999</c:v>
                </c:pt>
                <c:pt idx="93">
                  <c:v>25.092144000000001</c:v>
                </c:pt>
                <c:pt idx="94">
                  <c:v>24.930696000000001</c:v>
                </c:pt>
                <c:pt idx="95">
                  <c:v>24.962316000000001</c:v>
                </c:pt>
                <c:pt idx="96">
                  <c:v>24.743580000000001</c:v>
                </c:pt>
                <c:pt idx="97">
                  <c:v>24.639047999999999</c:v>
                </c:pt>
                <c:pt idx="98">
                  <c:v>24.545304000000002</c:v>
                </c:pt>
                <c:pt idx="99">
                  <c:v>24.463092</c:v>
                </c:pt>
                <c:pt idx="100">
                  <c:v>24.404688</c:v>
                </c:pt>
                <c:pt idx="101">
                  <c:v>24.446724</c:v>
                </c:pt>
                <c:pt idx="102">
                  <c:v>24.302759999999999</c:v>
                </c:pt>
                <c:pt idx="103">
                  <c:v>24.289739999999998</c:v>
                </c:pt>
                <c:pt idx="104">
                  <c:v>24.102252</c:v>
                </c:pt>
                <c:pt idx="105">
                  <c:v>23.887979999999999</c:v>
                </c:pt>
                <c:pt idx="106">
                  <c:v>23.822507999999999</c:v>
                </c:pt>
                <c:pt idx="107">
                  <c:v>23.727276</c:v>
                </c:pt>
                <c:pt idx="108">
                  <c:v>23.723184</c:v>
                </c:pt>
                <c:pt idx="109">
                  <c:v>23.294267999999999</c:v>
                </c:pt>
                <c:pt idx="110">
                  <c:v>22.992576</c:v>
                </c:pt>
                <c:pt idx="111">
                  <c:v>22.771979999999999</c:v>
                </c:pt>
                <c:pt idx="112">
                  <c:v>22.511208</c:v>
                </c:pt>
                <c:pt idx="113">
                  <c:v>22.18608</c:v>
                </c:pt>
                <c:pt idx="114">
                  <c:v>21.895175999999999</c:v>
                </c:pt>
                <c:pt idx="115">
                  <c:v>21.552192000000002</c:v>
                </c:pt>
                <c:pt idx="116">
                  <c:v>21.308160000000001</c:v>
                </c:pt>
                <c:pt idx="117">
                  <c:v>21.294395999999999</c:v>
                </c:pt>
                <c:pt idx="118">
                  <c:v>21.005351999999998</c:v>
                </c:pt>
                <c:pt idx="119">
                  <c:v>20.713704</c:v>
                </c:pt>
                <c:pt idx="120">
                  <c:v>20.455908000000001</c:v>
                </c:pt>
                <c:pt idx="121">
                  <c:v>20.316407999999999</c:v>
                </c:pt>
                <c:pt idx="122">
                  <c:v>19.990164</c:v>
                </c:pt>
                <c:pt idx="123">
                  <c:v>19.835039999999999</c:v>
                </c:pt>
                <c:pt idx="124">
                  <c:v>19.586915999999999</c:v>
                </c:pt>
                <c:pt idx="125">
                  <c:v>19.154651999999999</c:v>
                </c:pt>
                <c:pt idx="126">
                  <c:v>18.795672</c:v>
                </c:pt>
                <c:pt idx="127">
                  <c:v>18.437436000000002</c:v>
                </c:pt>
                <c:pt idx="128">
                  <c:v>18.073992000000001</c:v>
                </c:pt>
                <c:pt idx="129">
                  <c:v>17.751840000000001</c:v>
                </c:pt>
                <c:pt idx="130">
                  <c:v>17.527895999999998</c:v>
                </c:pt>
                <c:pt idx="131">
                  <c:v>17.151803999999998</c:v>
                </c:pt>
                <c:pt idx="132">
                  <c:v>16.7958</c:v>
                </c:pt>
                <c:pt idx="133">
                  <c:v>16.366883999999999</c:v>
                </c:pt>
                <c:pt idx="134">
                  <c:v>15.979632000000001</c:v>
                </c:pt>
                <c:pt idx="135">
                  <c:v>15.459948000000001</c:v>
                </c:pt>
                <c:pt idx="136">
                  <c:v>15.015036</c:v>
                </c:pt>
                <c:pt idx="137">
                  <c:v>14.715947999999999</c:v>
                </c:pt>
                <c:pt idx="138">
                  <c:v>14.335763999999999</c:v>
                </c:pt>
                <c:pt idx="139">
                  <c:v>13.925447999999999</c:v>
                </c:pt>
                <c:pt idx="140">
                  <c:v>13.47756</c:v>
                </c:pt>
                <c:pt idx="141">
                  <c:v>12.989496000000001</c:v>
                </c:pt>
                <c:pt idx="142">
                  <c:v>12.575832</c:v>
                </c:pt>
                <c:pt idx="143">
                  <c:v>12.111575999999999</c:v>
                </c:pt>
                <c:pt idx="144">
                  <c:v>11.735856</c:v>
                </c:pt>
              </c:numCache>
            </c:numRef>
          </c:yVal>
          <c:smooth val="0"/>
          <c:extLst>
            <c:ext xmlns:c16="http://schemas.microsoft.com/office/drawing/2014/chart" uri="{C3380CC4-5D6E-409C-BE32-E72D297353CC}">
              <c16:uniqueId val="{00000006-8746-4D91-B801-6AE35804AF5E}"/>
            </c:ext>
          </c:extLst>
        </c:ser>
        <c:dLbls>
          <c:showLegendKey val="0"/>
          <c:showVal val="0"/>
          <c:showCatName val="0"/>
          <c:showSerName val="0"/>
          <c:showPercent val="0"/>
          <c:showBubbleSize val="0"/>
        </c:dLbls>
        <c:axId val="588631272"/>
        <c:axId val="588631992"/>
      </c:scatterChart>
      <c:scatterChart>
        <c:scatterStyle val="lineMarker"/>
        <c:varyColors val="0"/>
        <c:ser>
          <c:idx val="6"/>
          <c:order val="6"/>
          <c:tx>
            <c:strRef>
              <c:f>Simulation_June!$L$2</c:f>
              <c:strCache>
                <c:ptCount val="1"/>
                <c:pt idx="0">
                  <c:v>Price</c:v>
                </c:pt>
              </c:strCache>
            </c:strRef>
          </c:tx>
          <c:spPr>
            <a:ln w="22225">
              <a:solidFill>
                <a:schemeClr val="accent6">
                  <a:lumMod val="75000"/>
                </a:schemeClr>
              </a:solidFill>
              <a:prstDash val="sysDot"/>
            </a:ln>
          </c:spPr>
          <c:marker>
            <c:symbol val="none"/>
          </c:marker>
          <c:xVal>
            <c:numRef>
              <c:f>Simulation_June!$A$3:$A$147</c:f>
              <c:numCache>
                <c:formatCode>m/d/yyyy\ h:mm</c:formatCode>
                <c:ptCount val="145"/>
                <c:pt idx="0">
                  <c:v>44734.25</c:v>
                </c:pt>
                <c:pt idx="1">
                  <c:v>44734.253472222219</c:v>
                </c:pt>
                <c:pt idx="2">
                  <c:v>44734.256944444445</c:v>
                </c:pt>
                <c:pt idx="3">
                  <c:v>44734.260416666664</c:v>
                </c:pt>
                <c:pt idx="4">
                  <c:v>44734.263888888891</c:v>
                </c:pt>
                <c:pt idx="5">
                  <c:v>44734.267361111109</c:v>
                </c:pt>
                <c:pt idx="6">
                  <c:v>44734.270833333336</c:v>
                </c:pt>
                <c:pt idx="7">
                  <c:v>44734.274305555555</c:v>
                </c:pt>
                <c:pt idx="8">
                  <c:v>44734.277777777781</c:v>
                </c:pt>
                <c:pt idx="9">
                  <c:v>44734.28125</c:v>
                </c:pt>
                <c:pt idx="10">
                  <c:v>44734.284722222219</c:v>
                </c:pt>
                <c:pt idx="11">
                  <c:v>44734.288194444445</c:v>
                </c:pt>
                <c:pt idx="12">
                  <c:v>44734.291666666664</c:v>
                </c:pt>
                <c:pt idx="13">
                  <c:v>44734.295138888891</c:v>
                </c:pt>
                <c:pt idx="14">
                  <c:v>44734.298611111109</c:v>
                </c:pt>
                <c:pt idx="15">
                  <c:v>44734.302083333336</c:v>
                </c:pt>
                <c:pt idx="16">
                  <c:v>44734.305555555555</c:v>
                </c:pt>
                <c:pt idx="17">
                  <c:v>44734.309027777781</c:v>
                </c:pt>
                <c:pt idx="18">
                  <c:v>44734.3125</c:v>
                </c:pt>
                <c:pt idx="19">
                  <c:v>44734.315972222219</c:v>
                </c:pt>
                <c:pt idx="20">
                  <c:v>44734.319444444445</c:v>
                </c:pt>
                <c:pt idx="21">
                  <c:v>44734.322916666664</c:v>
                </c:pt>
                <c:pt idx="22">
                  <c:v>44734.326388888891</c:v>
                </c:pt>
                <c:pt idx="23">
                  <c:v>44734.329861111109</c:v>
                </c:pt>
                <c:pt idx="24">
                  <c:v>44734.333333333336</c:v>
                </c:pt>
                <c:pt idx="25">
                  <c:v>44734.336805555555</c:v>
                </c:pt>
                <c:pt idx="26">
                  <c:v>44734.340277777781</c:v>
                </c:pt>
                <c:pt idx="27">
                  <c:v>44734.34375</c:v>
                </c:pt>
                <c:pt idx="28">
                  <c:v>44734.347222222219</c:v>
                </c:pt>
                <c:pt idx="29">
                  <c:v>44734.350694444445</c:v>
                </c:pt>
                <c:pt idx="30">
                  <c:v>44734.354166666664</c:v>
                </c:pt>
                <c:pt idx="31">
                  <c:v>44734.357638888891</c:v>
                </c:pt>
                <c:pt idx="32">
                  <c:v>44734.361111111109</c:v>
                </c:pt>
                <c:pt idx="33">
                  <c:v>44734.364583333336</c:v>
                </c:pt>
                <c:pt idx="34">
                  <c:v>44734.368055555555</c:v>
                </c:pt>
                <c:pt idx="35">
                  <c:v>44734.371527777781</c:v>
                </c:pt>
                <c:pt idx="36">
                  <c:v>44734.375</c:v>
                </c:pt>
                <c:pt idx="37">
                  <c:v>44734.378472222219</c:v>
                </c:pt>
                <c:pt idx="38">
                  <c:v>44734.381944444445</c:v>
                </c:pt>
                <c:pt idx="39">
                  <c:v>44734.385416666664</c:v>
                </c:pt>
                <c:pt idx="40">
                  <c:v>44734.388888888891</c:v>
                </c:pt>
                <c:pt idx="41">
                  <c:v>44734.392361111109</c:v>
                </c:pt>
                <c:pt idx="42">
                  <c:v>44734.395833333336</c:v>
                </c:pt>
                <c:pt idx="43">
                  <c:v>44734.399305555555</c:v>
                </c:pt>
                <c:pt idx="44">
                  <c:v>44734.402777777781</c:v>
                </c:pt>
                <c:pt idx="45">
                  <c:v>44734.40625</c:v>
                </c:pt>
                <c:pt idx="46">
                  <c:v>44734.409722222219</c:v>
                </c:pt>
                <c:pt idx="47">
                  <c:v>44734.413194444445</c:v>
                </c:pt>
                <c:pt idx="48">
                  <c:v>44734.416666666664</c:v>
                </c:pt>
                <c:pt idx="49">
                  <c:v>44734.420138888891</c:v>
                </c:pt>
                <c:pt idx="50">
                  <c:v>44734.423611111109</c:v>
                </c:pt>
                <c:pt idx="51">
                  <c:v>44734.427083333336</c:v>
                </c:pt>
                <c:pt idx="52">
                  <c:v>44734.430555555555</c:v>
                </c:pt>
                <c:pt idx="53">
                  <c:v>44734.434027777781</c:v>
                </c:pt>
                <c:pt idx="54">
                  <c:v>44734.4375</c:v>
                </c:pt>
                <c:pt idx="55">
                  <c:v>44734.440972222219</c:v>
                </c:pt>
                <c:pt idx="56">
                  <c:v>44734.444444444445</c:v>
                </c:pt>
                <c:pt idx="57">
                  <c:v>44734.447916666664</c:v>
                </c:pt>
                <c:pt idx="58">
                  <c:v>44734.451388888891</c:v>
                </c:pt>
                <c:pt idx="59">
                  <c:v>44734.454861111109</c:v>
                </c:pt>
                <c:pt idx="60">
                  <c:v>44734.458333333336</c:v>
                </c:pt>
                <c:pt idx="61">
                  <c:v>44734.461805555555</c:v>
                </c:pt>
                <c:pt idx="62">
                  <c:v>44734.465277777781</c:v>
                </c:pt>
                <c:pt idx="63">
                  <c:v>44734.46875</c:v>
                </c:pt>
                <c:pt idx="64">
                  <c:v>44734.472222222219</c:v>
                </c:pt>
                <c:pt idx="65">
                  <c:v>44734.475694444445</c:v>
                </c:pt>
                <c:pt idx="66">
                  <c:v>44734.479166666664</c:v>
                </c:pt>
                <c:pt idx="67">
                  <c:v>44734.482638888891</c:v>
                </c:pt>
                <c:pt idx="68">
                  <c:v>44734.486111111109</c:v>
                </c:pt>
                <c:pt idx="69">
                  <c:v>44734.489583333336</c:v>
                </c:pt>
                <c:pt idx="70">
                  <c:v>44734.493055555555</c:v>
                </c:pt>
                <c:pt idx="71">
                  <c:v>44734.496527777781</c:v>
                </c:pt>
                <c:pt idx="72">
                  <c:v>44734.5</c:v>
                </c:pt>
                <c:pt idx="73">
                  <c:v>44734.503472222219</c:v>
                </c:pt>
                <c:pt idx="74">
                  <c:v>44734.506944444445</c:v>
                </c:pt>
                <c:pt idx="75">
                  <c:v>44734.510416666664</c:v>
                </c:pt>
                <c:pt idx="76">
                  <c:v>44734.513888888891</c:v>
                </c:pt>
                <c:pt idx="77">
                  <c:v>44734.517361111109</c:v>
                </c:pt>
                <c:pt idx="78">
                  <c:v>44734.520833333336</c:v>
                </c:pt>
                <c:pt idx="79">
                  <c:v>44734.524305555555</c:v>
                </c:pt>
                <c:pt idx="80">
                  <c:v>44734.527777777781</c:v>
                </c:pt>
                <c:pt idx="81">
                  <c:v>44734.53125</c:v>
                </c:pt>
                <c:pt idx="82">
                  <c:v>44734.534722222219</c:v>
                </c:pt>
                <c:pt idx="83">
                  <c:v>44734.538194444445</c:v>
                </c:pt>
                <c:pt idx="84">
                  <c:v>44734.541666666664</c:v>
                </c:pt>
                <c:pt idx="85">
                  <c:v>44734.545138888891</c:v>
                </c:pt>
                <c:pt idx="86">
                  <c:v>44734.548611111109</c:v>
                </c:pt>
                <c:pt idx="87">
                  <c:v>44734.552083333336</c:v>
                </c:pt>
                <c:pt idx="88">
                  <c:v>44734.555555555555</c:v>
                </c:pt>
                <c:pt idx="89">
                  <c:v>44734.559027777781</c:v>
                </c:pt>
                <c:pt idx="90">
                  <c:v>44734.5625</c:v>
                </c:pt>
                <c:pt idx="91">
                  <c:v>44734.565972222219</c:v>
                </c:pt>
                <c:pt idx="92">
                  <c:v>44734.569444444445</c:v>
                </c:pt>
                <c:pt idx="93">
                  <c:v>44734.572916666664</c:v>
                </c:pt>
                <c:pt idx="94">
                  <c:v>44734.576388888891</c:v>
                </c:pt>
                <c:pt idx="95">
                  <c:v>44734.579861111109</c:v>
                </c:pt>
                <c:pt idx="96">
                  <c:v>44734.583333333336</c:v>
                </c:pt>
                <c:pt idx="97">
                  <c:v>44734.586805555555</c:v>
                </c:pt>
                <c:pt idx="98">
                  <c:v>44734.590277777781</c:v>
                </c:pt>
                <c:pt idx="99">
                  <c:v>44734.59375</c:v>
                </c:pt>
                <c:pt idx="100">
                  <c:v>44734.597222222219</c:v>
                </c:pt>
                <c:pt idx="101">
                  <c:v>44734.600694444445</c:v>
                </c:pt>
                <c:pt idx="102">
                  <c:v>44734.604166666664</c:v>
                </c:pt>
                <c:pt idx="103">
                  <c:v>44734.607638888891</c:v>
                </c:pt>
                <c:pt idx="104">
                  <c:v>44734.611111111109</c:v>
                </c:pt>
                <c:pt idx="105">
                  <c:v>44734.614583333336</c:v>
                </c:pt>
                <c:pt idx="106">
                  <c:v>44734.618055555555</c:v>
                </c:pt>
                <c:pt idx="107">
                  <c:v>44734.621527777781</c:v>
                </c:pt>
                <c:pt idx="108">
                  <c:v>44734.625</c:v>
                </c:pt>
                <c:pt idx="109">
                  <c:v>44734.628472222219</c:v>
                </c:pt>
                <c:pt idx="110">
                  <c:v>44734.631944444445</c:v>
                </c:pt>
                <c:pt idx="111">
                  <c:v>44734.635416666664</c:v>
                </c:pt>
                <c:pt idx="112">
                  <c:v>44734.638888888891</c:v>
                </c:pt>
                <c:pt idx="113">
                  <c:v>44734.642361111109</c:v>
                </c:pt>
                <c:pt idx="114">
                  <c:v>44734.645833333336</c:v>
                </c:pt>
                <c:pt idx="115">
                  <c:v>44734.649305555555</c:v>
                </c:pt>
                <c:pt idx="116">
                  <c:v>44734.652777777781</c:v>
                </c:pt>
                <c:pt idx="117">
                  <c:v>44734.65625</c:v>
                </c:pt>
                <c:pt idx="118">
                  <c:v>44734.659722222219</c:v>
                </c:pt>
                <c:pt idx="119">
                  <c:v>44734.663194444445</c:v>
                </c:pt>
                <c:pt idx="120">
                  <c:v>44734.666666666664</c:v>
                </c:pt>
                <c:pt idx="121">
                  <c:v>44734.670138888891</c:v>
                </c:pt>
                <c:pt idx="122">
                  <c:v>44734.673611111109</c:v>
                </c:pt>
                <c:pt idx="123">
                  <c:v>44734.677083333336</c:v>
                </c:pt>
                <c:pt idx="124">
                  <c:v>44734.680555555555</c:v>
                </c:pt>
                <c:pt idx="125">
                  <c:v>44734.684027777781</c:v>
                </c:pt>
                <c:pt idx="126">
                  <c:v>44734.6875</c:v>
                </c:pt>
                <c:pt idx="127">
                  <c:v>44734.690972222219</c:v>
                </c:pt>
                <c:pt idx="128">
                  <c:v>44734.694444444445</c:v>
                </c:pt>
                <c:pt idx="129">
                  <c:v>44734.697916666664</c:v>
                </c:pt>
                <c:pt idx="130">
                  <c:v>44734.701388888891</c:v>
                </c:pt>
                <c:pt idx="131">
                  <c:v>44734.704861111109</c:v>
                </c:pt>
                <c:pt idx="132">
                  <c:v>44734.708333333336</c:v>
                </c:pt>
                <c:pt idx="133">
                  <c:v>44734.711805555555</c:v>
                </c:pt>
                <c:pt idx="134">
                  <c:v>44734.715277777781</c:v>
                </c:pt>
                <c:pt idx="135">
                  <c:v>44734.71875</c:v>
                </c:pt>
                <c:pt idx="136">
                  <c:v>44734.722222222219</c:v>
                </c:pt>
                <c:pt idx="137">
                  <c:v>44734.725694444445</c:v>
                </c:pt>
                <c:pt idx="138">
                  <c:v>44734.729166666664</c:v>
                </c:pt>
                <c:pt idx="139">
                  <c:v>44734.732638888891</c:v>
                </c:pt>
                <c:pt idx="140">
                  <c:v>44734.736111111109</c:v>
                </c:pt>
                <c:pt idx="141">
                  <c:v>44734.739583333336</c:v>
                </c:pt>
                <c:pt idx="142">
                  <c:v>44734.743055555555</c:v>
                </c:pt>
                <c:pt idx="143">
                  <c:v>44734.746527777781</c:v>
                </c:pt>
                <c:pt idx="144">
                  <c:v>44734.75</c:v>
                </c:pt>
              </c:numCache>
            </c:numRef>
          </c:xVal>
          <c:yVal>
            <c:numRef>
              <c:f>Simulation_June!$BP$3:$BP$147</c:f>
              <c:numCache>
                <c:formatCode>General</c:formatCode>
                <c:ptCount val="145"/>
                <c:pt idx="0">
                  <c:v>0.29071000000000002</c:v>
                </c:pt>
                <c:pt idx="1">
                  <c:v>0.29071000000000002</c:v>
                </c:pt>
                <c:pt idx="2">
                  <c:v>0.29071000000000002</c:v>
                </c:pt>
                <c:pt idx="3">
                  <c:v>0.29071000000000002</c:v>
                </c:pt>
                <c:pt idx="4">
                  <c:v>0.29071000000000002</c:v>
                </c:pt>
                <c:pt idx="5">
                  <c:v>0.29071000000000002</c:v>
                </c:pt>
                <c:pt idx="6">
                  <c:v>0.29071000000000002</c:v>
                </c:pt>
                <c:pt idx="7">
                  <c:v>0.29071000000000002</c:v>
                </c:pt>
                <c:pt idx="8">
                  <c:v>0.29071000000000002</c:v>
                </c:pt>
                <c:pt idx="9">
                  <c:v>0.29071000000000002</c:v>
                </c:pt>
                <c:pt idx="10">
                  <c:v>0.29071000000000002</c:v>
                </c:pt>
                <c:pt idx="11">
                  <c:v>0.29071000000000002</c:v>
                </c:pt>
                <c:pt idx="12">
                  <c:v>0.2407</c:v>
                </c:pt>
                <c:pt idx="13">
                  <c:v>0.2407</c:v>
                </c:pt>
                <c:pt idx="14">
                  <c:v>0.2407</c:v>
                </c:pt>
                <c:pt idx="15">
                  <c:v>0.2407</c:v>
                </c:pt>
                <c:pt idx="16">
                  <c:v>0.2407</c:v>
                </c:pt>
                <c:pt idx="17">
                  <c:v>0.2407</c:v>
                </c:pt>
                <c:pt idx="18">
                  <c:v>0.2407</c:v>
                </c:pt>
                <c:pt idx="19">
                  <c:v>0.2407</c:v>
                </c:pt>
                <c:pt idx="20">
                  <c:v>0.2407</c:v>
                </c:pt>
                <c:pt idx="21">
                  <c:v>0.2407</c:v>
                </c:pt>
                <c:pt idx="22">
                  <c:v>0.2407</c:v>
                </c:pt>
                <c:pt idx="23">
                  <c:v>0.2407</c:v>
                </c:pt>
                <c:pt idx="24">
                  <c:v>0.35010000000000002</c:v>
                </c:pt>
                <c:pt idx="25">
                  <c:v>0.35010000000000002</c:v>
                </c:pt>
                <c:pt idx="26">
                  <c:v>0.35010000000000002</c:v>
                </c:pt>
                <c:pt idx="27">
                  <c:v>0.35010000000000002</c:v>
                </c:pt>
                <c:pt idx="28">
                  <c:v>0.35010000000000002</c:v>
                </c:pt>
                <c:pt idx="29">
                  <c:v>0.35010000000000002</c:v>
                </c:pt>
                <c:pt idx="30">
                  <c:v>0.35010000000000002</c:v>
                </c:pt>
                <c:pt idx="31">
                  <c:v>0.35010000000000002</c:v>
                </c:pt>
                <c:pt idx="32">
                  <c:v>0.35010000000000002</c:v>
                </c:pt>
                <c:pt idx="33">
                  <c:v>0.35010000000000002</c:v>
                </c:pt>
                <c:pt idx="34">
                  <c:v>0.35010000000000002</c:v>
                </c:pt>
                <c:pt idx="35">
                  <c:v>0.35010000000000002</c:v>
                </c:pt>
                <c:pt idx="36">
                  <c:v>0.26656000000000002</c:v>
                </c:pt>
                <c:pt idx="37">
                  <c:v>0.26656000000000002</c:v>
                </c:pt>
                <c:pt idx="38">
                  <c:v>0.26656000000000002</c:v>
                </c:pt>
                <c:pt idx="39">
                  <c:v>0.26656000000000002</c:v>
                </c:pt>
                <c:pt idx="40">
                  <c:v>0.26656000000000002</c:v>
                </c:pt>
                <c:pt idx="41">
                  <c:v>0.26656000000000002</c:v>
                </c:pt>
                <c:pt idx="42">
                  <c:v>0.26656000000000002</c:v>
                </c:pt>
                <c:pt idx="43">
                  <c:v>0.26656000000000002</c:v>
                </c:pt>
                <c:pt idx="44">
                  <c:v>0.26656000000000002</c:v>
                </c:pt>
                <c:pt idx="45">
                  <c:v>0.26656000000000002</c:v>
                </c:pt>
                <c:pt idx="46">
                  <c:v>0.26656000000000002</c:v>
                </c:pt>
                <c:pt idx="47">
                  <c:v>0.26656000000000002</c:v>
                </c:pt>
                <c:pt idx="48">
                  <c:v>0.2258</c:v>
                </c:pt>
                <c:pt idx="49">
                  <c:v>0.2258</c:v>
                </c:pt>
                <c:pt idx="50">
                  <c:v>0.2258</c:v>
                </c:pt>
                <c:pt idx="51">
                  <c:v>0.2258</c:v>
                </c:pt>
                <c:pt idx="52">
                  <c:v>0.2258</c:v>
                </c:pt>
                <c:pt idx="53">
                  <c:v>0.2258</c:v>
                </c:pt>
                <c:pt idx="54">
                  <c:v>0.2258</c:v>
                </c:pt>
                <c:pt idx="55">
                  <c:v>0.2258</c:v>
                </c:pt>
                <c:pt idx="56">
                  <c:v>0.2258</c:v>
                </c:pt>
                <c:pt idx="57">
                  <c:v>0.2258</c:v>
                </c:pt>
                <c:pt idx="58">
                  <c:v>0.2258</c:v>
                </c:pt>
                <c:pt idx="59">
                  <c:v>0.2258</c:v>
                </c:pt>
                <c:pt idx="60">
                  <c:v>0.2306</c:v>
                </c:pt>
                <c:pt idx="61">
                  <c:v>0.2306</c:v>
                </c:pt>
                <c:pt idx="62">
                  <c:v>0.2306</c:v>
                </c:pt>
                <c:pt idx="63">
                  <c:v>0.2306</c:v>
                </c:pt>
                <c:pt idx="64">
                  <c:v>0.2306</c:v>
                </c:pt>
                <c:pt idx="65">
                  <c:v>0.2306</c:v>
                </c:pt>
                <c:pt idx="66">
                  <c:v>0.2306</c:v>
                </c:pt>
                <c:pt idx="67">
                  <c:v>0.2306</c:v>
                </c:pt>
                <c:pt idx="68">
                  <c:v>0.2306</c:v>
                </c:pt>
                <c:pt idx="69">
                  <c:v>0.2306</c:v>
                </c:pt>
                <c:pt idx="70">
                  <c:v>0.2306</c:v>
                </c:pt>
                <c:pt idx="71">
                  <c:v>0.2306</c:v>
                </c:pt>
                <c:pt idx="72">
                  <c:v>0.1825</c:v>
                </c:pt>
                <c:pt idx="73">
                  <c:v>0.1825</c:v>
                </c:pt>
                <c:pt idx="74">
                  <c:v>0.1825</c:v>
                </c:pt>
                <c:pt idx="75">
                  <c:v>0.1825</c:v>
                </c:pt>
                <c:pt idx="76">
                  <c:v>0.1825</c:v>
                </c:pt>
                <c:pt idx="77">
                  <c:v>0.1825</c:v>
                </c:pt>
                <c:pt idx="78">
                  <c:v>0.1825</c:v>
                </c:pt>
                <c:pt idx="79">
                  <c:v>0.1825</c:v>
                </c:pt>
                <c:pt idx="80">
                  <c:v>0.1825</c:v>
                </c:pt>
                <c:pt idx="81">
                  <c:v>0.1825</c:v>
                </c:pt>
                <c:pt idx="82">
                  <c:v>0.1825</c:v>
                </c:pt>
                <c:pt idx="83">
                  <c:v>0.1825</c:v>
                </c:pt>
                <c:pt idx="84">
                  <c:v>0.157</c:v>
                </c:pt>
                <c:pt idx="85">
                  <c:v>0.157</c:v>
                </c:pt>
                <c:pt idx="86">
                  <c:v>0.157</c:v>
                </c:pt>
                <c:pt idx="87">
                  <c:v>0.157</c:v>
                </c:pt>
                <c:pt idx="88">
                  <c:v>0.157</c:v>
                </c:pt>
                <c:pt idx="89">
                  <c:v>0.157</c:v>
                </c:pt>
                <c:pt idx="90">
                  <c:v>0.157</c:v>
                </c:pt>
                <c:pt idx="91">
                  <c:v>0.157</c:v>
                </c:pt>
                <c:pt idx="92">
                  <c:v>0.157</c:v>
                </c:pt>
                <c:pt idx="93">
                  <c:v>0.157</c:v>
                </c:pt>
                <c:pt idx="94">
                  <c:v>0.157</c:v>
                </c:pt>
                <c:pt idx="95">
                  <c:v>0.157</c:v>
                </c:pt>
                <c:pt idx="96">
                  <c:v>0.1585</c:v>
                </c:pt>
                <c:pt idx="97">
                  <c:v>0.1585</c:v>
                </c:pt>
                <c:pt idx="98">
                  <c:v>0.1585</c:v>
                </c:pt>
                <c:pt idx="99">
                  <c:v>0.1585</c:v>
                </c:pt>
                <c:pt idx="100">
                  <c:v>0.1585</c:v>
                </c:pt>
                <c:pt idx="101">
                  <c:v>0.1585</c:v>
                </c:pt>
                <c:pt idx="102">
                  <c:v>0.1585</c:v>
                </c:pt>
                <c:pt idx="103">
                  <c:v>0.1585</c:v>
                </c:pt>
                <c:pt idx="104">
                  <c:v>0.1585</c:v>
                </c:pt>
                <c:pt idx="105">
                  <c:v>0.1585</c:v>
                </c:pt>
                <c:pt idx="106">
                  <c:v>0.1585</c:v>
                </c:pt>
                <c:pt idx="107">
                  <c:v>0.1585</c:v>
                </c:pt>
                <c:pt idx="108">
                  <c:v>0.16986000000000001</c:v>
                </c:pt>
                <c:pt idx="109">
                  <c:v>0.16986000000000001</c:v>
                </c:pt>
                <c:pt idx="110">
                  <c:v>0.16986000000000001</c:v>
                </c:pt>
                <c:pt idx="111">
                  <c:v>0.16986000000000001</c:v>
                </c:pt>
                <c:pt idx="112">
                  <c:v>0.16986000000000001</c:v>
                </c:pt>
                <c:pt idx="113">
                  <c:v>0.16986000000000001</c:v>
                </c:pt>
                <c:pt idx="114">
                  <c:v>0.16986000000000001</c:v>
                </c:pt>
                <c:pt idx="115">
                  <c:v>0.16986000000000001</c:v>
                </c:pt>
                <c:pt idx="116">
                  <c:v>0.16986000000000001</c:v>
                </c:pt>
                <c:pt idx="117">
                  <c:v>0.16986000000000001</c:v>
                </c:pt>
                <c:pt idx="118">
                  <c:v>0.16986000000000001</c:v>
                </c:pt>
                <c:pt idx="119">
                  <c:v>0.16986000000000001</c:v>
                </c:pt>
                <c:pt idx="120">
                  <c:v>0.217</c:v>
                </c:pt>
                <c:pt idx="121">
                  <c:v>0.217</c:v>
                </c:pt>
                <c:pt idx="122">
                  <c:v>0.217</c:v>
                </c:pt>
                <c:pt idx="123">
                  <c:v>0.217</c:v>
                </c:pt>
                <c:pt idx="124">
                  <c:v>0.217</c:v>
                </c:pt>
                <c:pt idx="125">
                  <c:v>0.217</c:v>
                </c:pt>
                <c:pt idx="126">
                  <c:v>0.217</c:v>
                </c:pt>
                <c:pt idx="127">
                  <c:v>0.217</c:v>
                </c:pt>
                <c:pt idx="128">
                  <c:v>0.217</c:v>
                </c:pt>
                <c:pt idx="129">
                  <c:v>0.217</c:v>
                </c:pt>
                <c:pt idx="130">
                  <c:v>0.217</c:v>
                </c:pt>
                <c:pt idx="131">
                  <c:v>0.217</c:v>
                </c:pt>
                <c:pt idx="132">
                  <c:v>0.2437</c:v>
                </c:pt>
                <c:pt idx="133">
                  <c:v>0.2437</c:v>
                </c:pt>
                <c:pt idx="134">
                  <c:v>0.2437</c:v>
                </c:pt>
                <c:pt idx="135">
                  <c:v>0.2437</c:v>
                </c:pt>
                <c:pt idx="136">
                  <c:v>0.2437</c:v>
                </c:pt>
                <c:pt idx="137">
                  <c:v>0.2437</c:v>
                </c:pt>
                <c:pt idx="138">
                  <c:v>0.2437</c:v>
                </c:pt>
                <c:pt idx="139">
                  <c:v>0.2437</c:v>
                </c:pt>
                <c:pt idx="140">
                  <c:v>0.2437</c:v>
                </c:pt>
                <c:pt idx="141">
                  <c:v>0.2437</c:v>
                </c:pt>
                <c:pt idx="142">
                  <c:v>0.2437</c:v>
                </c:pt>
                <c:pt idx="143">
                  <c:v>0.2437</c:v>
                </c:pt>
                <c:pt idx="144">
                  <c:v>0.2601</c:v>
                </c:pt>
              </c:numCache>
            </c:numRef>
          </c:yVal>
          <c:smooth val="0"/>
          <c:extLst>
            <c:ext xmlns:c16="http://schemas.microsoft.com/office/drawing/2014/chart" uri="{C3380CC4-5D6E-409C-BE32-E72D297353CC}">
              <c16:uniqueId val="{00000007-8746-4D91-B801-6AE35804AF5E}"/>
            </c:ext>
          </c:extLst>
        </c:ser>
        <c:dLbls>
          <c:showLegendKey val="0"/>
          <c:showVal val="0"/>
          <c:showCatName val="0"/>
          <c:showSerName val="0"/>
          <c:showPercent val="0"/>
          <c:showBubbleSize val="0"/>
        </c:dLbls>
        <c:axId val="731470872"/>
        <c:axId val="731468712"/>
      </c:scatterChart>
      <c:valAx>
        <c:axId val="588631272"/>
        <c:scaling>
          <c:orientation val="minMax"/>
          <c:max val="44734.75"/>
          <c:min val="44734.25"/>
        </c:scaling>
        <c:delete val="0"/>
        <c:axPos val="b"/>
        <c:majorGridlines>
          <c:spPr>
            <a:ln w="9525" cap="flat" cmpd="sng" algn="ctr">
              <a:solidFill>
                <a:schemeClr val="tx1">
                  <a:lumMod val="15000"/>
                  <a:lumOff val="85000"/>
                </a:schemeClr>
              </a:solidFill>
              <a:round/>
            </a:ln>
            <a:effectLst/>
          </c:spPr>
        </c:majorGridlines>
        <c:numFmt formatCode="m/d/yyyy\ h:mm" sourceLinked="1"/>
        <c:majorTickMark val="none"/>
        <c:minorTickMark val="none"/>
        <c:tickLblPos val="low"/>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crossAx val="588631992"/>
        <c:crosses val="autoZero"/>
        <c:crossBetween val="midCat"/>
      </c:valAx>
      <c:valAx>
        <c:axId val="588631992"/>
        <c:scaling>
          <c:orientation val="minMax"/>
          <c:max val="26"/>
          <c:min val="-15"/>
        </c:scaling>
        <c:delete val="0"/>
        <c:axPos val="l"/>
        <c:majorGridlines>
          <c:spPr>
            <a:ln w="9525" cap="flat" cmpd="sng" algn="ctr">
              <a:solidFill>
                <a:schemeClr val="tx1">
                  <a:lumMod val="15000"/>
                  <a:lumOff val="85000"/>
                </a:schemeClr>
              </a:solidFill>
              <a:round/>
            </a:ln>
            <a:effectLst/>
          </c:spPr>
        </c:majorGridlines>
        <c:title>
          <c:tx>
            <c:rich>
              <a:bodyPr/>
              <a:lstStyle/>
              <a:p>
                <a:pPr>
                  <a:defRPr sz="1400" b="0"/>
                </a:pPr>
                <a:r>
                  <a:rPr lang="en-US" sz="1400" b="0"/>
                  <a:t>Power (kW)</a:t>
                </a:r>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8631272"/>
        <c:crosses val="autoZero"/>
        <c:crossBetween val="midCat"/>
      </c:valAx>
      <c:valAx>
        <c:axId val="731468712"/>
        <c:scaling>
          <c:orientation val="minMax"/>
          <c:max val="0.70000000000000007"/>
          <c:min val="0.15000000000000002"/>
        </c:scaling>
        <c:delete val="0"/>
        <c:axPos val="r"/>
        <c:title>
          <c:tx>
            <c:rich>
              <a:bodyPr/>
              <a:lstStyle/>
              <a:p>
                <a:pPr algn="ctr" rtl="0">
                  <a:defRPr lang="en-US" sz="1400" b="0" i="0" u="none" strike="noStrike" kern="1200" baseline="0">
                    <a:solidFill>
                      <a:sysClr val="windowText" lastClr="000000"/>
                    </a:solidFill>
                    <a:latin typeface="+mn-lt"/>
                    <a:ea typeface="+mn-ea"/>
                    <a:cs typeface="+mn-cs"/>
                  </a:defRPr>
                </a:pPr>
                <a:r>
                  <a:rPr lang="en-US" sz="1400" b="0" i="0" u="none" strike="noStrike" kern="1200" baseline="0">
                    <a:solidFill>
                      <a:sysClr val="windowText" lastClr="000000"/>
                    </a:solidFill>
                    <a:latin typeface="+mn-lt"/>
                    <a:ea typeface="+mn-ea"/>
                    <a:cs typeface="+mn-cs"/>
                  </a:rPr>
                  <a:t>Price (Euros/kWh)</a:t>
                </a:r>
              </a:p>
            </c:rich>
          </c:tx>
          <c:overlay val="0"/>
        </c:title>
        <c:numFmt formatCode="General" sourceLinked="1"/>
        <c:majorTickMark val="out"/>
        <c:minorTickMark val="none"/>
        <c:tickLblPos val="nextTo"/>
        <c:crossAx val="731470872"/>
        <c:crosses val="max"/>
        <c:crossBetween val="midCat"/>
      </c:valAx>
      <c:valAx>
        <c:axId val="731470872"/>
        <c:scaling>
          <c:orientation val="minMax"/>
        </c:scaling>
        <c:delete val="1"/>
        <c:axPos val="b"/>
        <c:numFmt formatCode="m/d/yyyy\ h:mm" sourceLinked="1"/>
        <c:majorTickMark val="out"/>
        <c:minorTickMark val="none"/>
        <c:tickLblPos val="nextTo"/>
        <c:crossAx val="731468712"/>
        <c:crosses val="autoZero"/>
        <c:crossBetween val="midCat"/>
      </c:valAx>
    </c:plotArea>
    <c:legend>
      <c:legendPos val="b"/>
      <c:overlay val="0"/>
      <c:txPr>
        <a:bodyPr/>
        <a:lstStyle/>
        <a:p>
          <a:pPr algn="ctr" rtl="0">
            <a:defRPr lang="en-US" sz="1400" b="0" i="0" u="none" strike="noStrike" kern="1200" baseline="0">
              <a:solidFill>
                <a:sysClr val="windowText" lastClr="000000"/>
              </a:solidFill>
              <a:latin typeface="+mn-lt"/>
              <a:ea typeface="+mn-ea"/>
              <a:cs typeface="+mn-cs"/>
            </a:defRPr>
          </a:pPr>
          <a:endParaRPr lang="en-US"/>
        </a:p>
      </c:txPr>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a:pPr>
            <a:r>
              <a:rPr lang="en-US" sz="1600"/>
              <a:t>Charging Load </a:t>
            </a:r>
            <a:r>
              <a:rPr lang="en-US" sz="1600" baseline="0"/>
              <a:t>(June)</a:t>
            </a:r>
            <a:endParaRPr lang="en-US" sz="1600"/>
          </a:p>
        </c:rich>
      </c:tx>
      <c:overlay val="0"/>
    </c:title>
    <c:autoTitleDeleted val="0"/>
    <c:plotArea>
      <c:layout/>
      <c:scatterChart>
        <c:scatterStyle val="lineMarker"/>
        <c:varyColors val="0"/>
        <c:ser>
          <c:idx val="2"/>
          <c:order val="0"/>
          <c:tx>
            <c:v>Uncontrolled</c:v>
          </c:tx>
          <c:spPr>
            <a:ln w="15875">
              <a:solidFill>
                <a:schemeClr val="accent2"/>
              </a:solidFill>
              <a:prstDash val="solid"/>
            </a:ln>
          </c:spPr>
          <c:marker>
            <c:symbol val="none"/>
          </c:marker>
          <c:xVal>
            <c:numRef>
              <c:f>Simulation_June!$A$3:$A$147</c:f>
              <c:numCache>
                <c:formatCode>m/d/yyyy\ h:mm</c:formatCode>
                <c:ptCount val="145"/>
                <c:pt idx="0">
                  <c:v>44734.25</c:v>
                </c:pt>
                <c:pt idx="1">
                  <c:v>44734.253472222219</c:v>
                </c:pt>
                <c:pt idx="2">
                  <c:v>44734.256944444445</c:v>
                </c:pt>
                <c:pt idx="3">
                  <c:v>44734.260416666664</c:v>
                </c:pt>
                <c:pt idx="4">
                  <c:v>44734.263888888891</c:v>
                </c:pt>
                <c:pt idx="5">
                  <c:v>44734.267361111109</c:v>
                </c:pt>
                <c:pt idx="6">
                  <c:v>44734.270833333336</c:v>
                </c:pt>
                <c:pt idx="7">
                  <c:v>44734.274305555555</c:v>
                </c:pt>
                <c:pt idx="8">
                  <c:v>44734.277777777781</c:v>
                </c:pt>
                <c:pt idx="9">
                  <c:v>44734.28125</c:v>
                </c:pt>
                <c:pt idx="10">
                  <c:v>44734.284722222219</c:v>
                </c:pt>
                <c:pt idx="11">
                  <c:v>44734.288194444445</c:v>
                </c:pt>
                <c:pt idx="12">
                  <c:v>44734.291666666664</c:v>
                </c:pt>
                <c:pt idx="13">
                  <c:v>44734.295138888891</c:v>
                </c:pt>
                <c:pt idx="14">
                  <c:v>44734.298611111109</c:v>
                </c:pt>
                <c:pt idx="15">
                  <c:v>44734.302083333336</c:v>
                </c:pt>
                <c:pt idx="16">
                  <c:v>44734.305555555555</c:v>
                </c:pt>
                <c:pt idx="17">
                  <c:v>44734.309027777781</c:v>
                </c:pt>
                <c:pt idx="18">
                  <c:v>44734.3125</c:v>
                </c:pt>
                <c:pt idx="19">
                  <c:v>44734.315972222219</c:v>
                </c:pt>
                <c:pt idx="20">
                  <c:v>44734.319444444445</c:v>
                </c:pt>
                <c:pt idx="21">
                  <c:v>44734.322916666664</c:v>
                </c:pt>
                <c:pt idx="22">
                  <c:v>44734.326388888891</c:v>
                </c:pt>
                <c:pt idx="23">
                  <c:v>44734.329861111109</c:v>
                </c:pt>
                <c:pt idx="24">
                  <c:v>44734.333333333336</c:v>
                </c:pt>
                <c:pt idx="25">
                  <c:v>44734.336805555555</c:v>
                </c:pt>
                <c:pt idx="26">
                  <c:v>44734.340277777781</c:v>
                </c:pt>
                <c:pt idx="27">
                  <c:v>44734.34375</c:v>
                </c:pt>
                <c:pt idx="28">
                  <c:v>44734.347222222219</c:v>
                </c:pt>
                <c:pt idx="29">
                  <c:v>44734.350694444445</c:v>
                </c:pt>
                <c:pt idx="30">
                  <c:v>44734.354166666664</c:v>
                </c:pt>
                <c:pt idx="31">
                  <c:v>44734.357638888891</c:v>
                </c:pt>
                <c:pt idx="32">
                  <c:v>44734.361111111109</c:v>
                </c:pt>
                <c:pt idx="33">
                  <c:v>44734.364583333336</c:v>
                </c:pt>
                <c:pt idx="34">
                  <c:v>44734.368055555555</c:v>
                </c:pt>
                <c:pt idx="35">
                  <c:v>44734.371527777781</c:v>
                </c:pt>
                <c:pt idx="36">
                  <c:v>44734.375</c:v>
                </c:pt>
                <c:pt idx="37">
                  <c:v>44734.378472222219</c:v>
                </c:pt>
                <c:pt idx="38">
                  <c:v>44734.381944444445</c:v>
                </c:pt>
                <c:pt idx="39">
                  <c:v>44734.385416666664</c:v>
                </c:pt>
                <c:pt idx="40">
                  <c:v>44734.388888888891</c:v>
                </c:pt>
                <c:pt idx="41">
                  <c:v>44734.392361111109</c:v>
                </c:pt>
                <c:pt idx="42">
                  <c:v>44734.395833333336</c:v>
                </c:pt>
                <c:pt idx="43">
                  <c:v>44734.399305555555</c:v>
                </c:pt>
                <c:pt idx="44">
                  <c:v>44734.402777777781</c:v>
                </c:pt>
                <c:pt idx="45">
                  <c:v>44734.40625</c:v>
                </c:pt>
                <c:pt idx="46">
                  <c:v>44734.409722222219</c:v>
                </c:pt>
                <c:pt idx="47">
                  <c:v>44734.413194444445</c:v>
                </c:pt>
                <c:pt idx="48">
                  <c:v>44734.416666666664</c:v>
                </c:pt>
                <c:pt idx="49">
                  <c:v>44734.420138888891</c:v>
                </c:pt>
                <c:pt idx="50">
                  <c:v>44734.423611111109</c:v>
                </c:pt>
                <c:pt idx="51">
                  <c:v>44734.427083333336</c:v>
                </c:pt>
                <c:pt idx="52">
                  <c:v>44734.430555555555</c:v>
                </c:pt>
                <c:pt idx="53">
                  <c:v>44734.434027777781</c:v>
                </c:pt>
                <c:pt idx="54">
                  <c:v>44734.4375</c:v>
                </c:pt>
                <c:pt idx="55">
                  <c:v>44734.440972222219</c:v>
                </c:pt>
                <c:pt idx="56">
                  <c:v>44734.444444444445</c:v>
                </c:pt>
                <c:pt idx="57">
                  <c:v>44734.447916666664</c:v>
                </c:pt>
                <c:pt idx="58">
                  <c:v>44734.451388888891</c:v>
                </c:pt>
                <c:pt idx="59">
                  <c:v>44734.454861111109</c:v>
                </c:pt>
                <c:pt idx="60">
                  <c:v>44734.458333333336</c:v>
                </c:pt>
                <c:pt idx="61">
                  <c:v>44734.461805555555</c:v>
                </c:pt>
                <c:pt idx="62">
                  <c:v>44734.465277777781</c:v>
                </c:pt>
                <c:pt idx="63">
                  <c:v>44734.46875</c:v>
                </c:pt>
                <c:pt idx="64">
                  <c:v>44734.472222222219</c:v>
                </c:pt>
                <c:pt idx="65">
                  <c:v>44734.475694444445</c:v>
                </c:pt>
                <c:pt idx="66">
                  <c:v>44734.479166666664</c:v>
                </c:pt>
                <c:pt idx="67">
                  <c:v>44734.482638888891</c:v>
                </c:pt>
                <c:pt idx="68">
                  <c:v>44734.486111111109</c:v>
                </c:pt>
                <c:pt idx="69">
                  <c:v>44734.489583333336</c:v>
                </c:pt>
                <c:pt idx="70">
                  <c:v>44734.493055555555</c:v>
                </c:pt>
                <c:pt idx="71">
                  <c:v>44734.496527777781</c:v>
                </c:pt>
                <c:pt idx="72">
                  <c:v>44734.5</c:v>
                </c:pt>
                <c:pt idx="73">
                  <c:v>44734.503472222219</c:v>
                </c:pt>
                <c:pt idx="74">
                  <c:v>44734.506944444445</c:v>
                </c:pt>
                <c:pt idx="75">
                  <c:v>44734.510416666664</c:v>
                </c:pt>
                <c:pt idx="76">
                  <c:v>44734.513888888891</c:v>
                </c:pt>
                <c:pt idx="77">
                  <c:v>44734.517361111109</c:v>
                </c:pt>
                <c:pt idx="78">
                  <c:v>44734.520833333336</c:v>
                </c:pt>
                <c:pt idx="79">
                  <c:v>44734.524305555555</c:v>
                </c:pt>
                <c:pt idx="80">
                  <c:v>44734.527777777781</c:v>
                </c:pt>
                <c:pt idx="81">
                  <c:v>44734.53125</c:v>
                </c:pt>
                <c:pt idx="82">
                  <c:v>44734.534722222219</c:v>
                </c:pt>
                <c:pt idx="83">
                  <c:v>44734.538194444445</c:v>
                </c:pt>
                <c:pt idx="84">
                  <c:v>44734.541666666664</c:v>
                </c:pt>
                <c:pt idx="85">
                  <c:v>44734.545138888891</c:v>
                </c:pt>
                <c:pt idx="86">
                  <c:v>44734.548611111109</c:v>
                </c:pt>
                <c:pt idx="87">
                  <c:v>44734.552083333336</c:v>
                </c:pt>
                <c:pt idx="88">
                  <c:v>44734.555555555555</c:v>
                </c:pt>
                <c:pt idx="89">
                  <c:v>44734.559027777781</c:v>
                </c:pt>
                <c:pt idx="90">
                  <c:v>44734.5625</c:v>
                </c:pt>
                <c:pt idx="91">
                  <c:v>44734.565972222219</c:v>
                </c:pt>
                <c:pt idx="92">
                  <c:v>44734.569444444445</c:v>
                </c:pt>
                <c:pt idx="93">
                  <c:v>44734.572916666664</c:v>
                </c:pt>
                <c:pt idx="94">
                  <c:v>44734.576388888891</c:v>
                </c:pt>
                <c:pt idx="95">
                  <c:v>44734.579861111109</c:v>
                </c:pt>
                <c:pt idx="96">
                  <c:v>44734.583333333336</c:v>
                </c:pt>
                <c:pt idx="97">
                  <c:v>44734.586805555555</c:v>
                </c:pt>
                <c:pt idx="98">
                  <c:v>44734.590277777781</c:v>
                </c:pt>
                <c:pt idx="99">
                  <c:v>44734.59375</c:v>
                </c:pt>
                <c:pt idx="100">
                  <c:v>44734.597222222219</c:v>
                </c:pt>
                <c:pt idx="101">
                  <c:v>44734.600694444445</c:v>
                </c:pt>
                <c:pt idx="102">
                  <c:v>44734.604166666664</c:v>
                </c:pt>
                <c:pt idx="103">
                  <c:v>44734.607638888891</c:v>
                </c:pt>
                <c:pt idx="104">
                  <c:v>44734.611111111109</c:v>
                </c:pt>
                <c:pt idx="105">
                  <c:v>44734.614583333336</c:v>
                </c:pt>
                <c:pt idx="106">
                  <c:v>44734.618055555555</c:v>
                </c:pt>
                <c:pt idx="107">
                  <c:v>44734.621527777781</c:v>
                </c:pt>
                <c:pt idx="108">
                  <c:v>44734.625</c:v>
                </c:pt>
                <c:pt idx="109">
                  <c:v>44734.628472222219</c:v>
                </c:pt>
                <c:pt idx="110">
                  <c:v>44734.631944444445</c:v>
                </c:pt>
                <c:pt idx="111">
                  <c:v>44734.635416666664</c:v>
                </c:pt>
                <c:pt idx="112">
                  <c:v>44734.638888888891</c:v>
                </c:pt>
                <c:pt idx="113">
                  <c:v>44734.642361111109</c:v>
                </c:pt>
                <c:pt idx="114">
                  <c:v>44734.645833333336</c:v>
                </c:pt>
                <c:pt idx="115">
                  <c:v>44734.649305555555</c:v>
                </c:pt>
                <c:pt idx="116">
                  <c:v>44734.652777777781</c:v>
                </c:pt>
                <c:pt idx="117">
                  <c:v>44734.65625</c:v>
                </c:pt>
                <c:pt idx="118">
                  <c:v>44734.659722222219</c:v>
                </c:pt>
                <c:pt idx="119">
                  <c:v>44734.663194444445</c:v>
                </c:pt>
                <c:pt idx="120">
                  <c:v>44734.666666666664</c:v>
                </c:pt>
                <c:pt idx="121">
                  <c:v>44734.670138888891</c:v>
                </c:pt>
                <c:pt idx="122">
                  <c:v>44734.673611111109</c:v>
                </c:pt>
                <c:pt idx="123">
                  <c:v>44734.677083333336</c:v>
                </c:pt>
                <c:pt idx="124">
                  <c:v>44734.680555555555</c:v>
                </c:pt>
                <c:pt idx="125">
                  <c:v>44734.684027777781</c:v>
                </c:pt>
                <c:pt idx="126">
                  <c:v>44734.6875</c:v>
                </c:pt>
                <c:pt idx="127">
                  <c:v>44734.690972222219</c:v>
                </c:pt>
                <c:pt idx="128">
                  <c:v>44734.694444444445</c:v>
                </c:pt>
                <c:pt idx="129">
                  <c:v>44734.697916666664</c:v>
                </c:pt>
                <c:pt idx="130">
                  <c:v>44734.701388888891</c:v>
                </c:pt>
                <c:pt idx="131">
                  <c:v>44734.704861111109</c:v>
                </c:pt>
                <c:pt idx="132">
                  <c:v>44734.708333333336</c:v>
                </c:pt>
                <c:pt idx="133">
                  <c:v>44734.711805555555</c:v>
                </c:pt>
                <c:pt idx="134">
                  <c:v>44734.715277777781</c:v>
                </c:pt>
                <c:pt idx="135">
                  <c:v>44734.71875</c:v>
                </c:pt>
                <c:pt idx="136">
                  <c:v>44734.722222222219</c:v>
                </c:pt>
                <c:pt idx="137">
                  <c:v>44734.725694444445</c:v>
                </c:pt>
                <c:pt idx="138">
                  <c:v>44734.729166666664</c:v>
                </c:pt>
                <c:pt idx="139">
                  <c:v>44734.732638888891</c:v>
                </c:pt>
                <c:pt idx="140">
                  <c:v>44734.736111111109</c:v>
                </c:pt>
                <c:pt idx="141">
                  <c:v>44734.739583333336</c:v>
                </c:pt>
                <c:pt idx="142">
                  <c:v>44734.743055555555</c:v>
                </c:pt>
                <c:pt idx="143">
                  <c:v>44734.746527777781</c:v>
                </c:pt>
                <c:pt idx="144">
                  <c:v>44734.75</c:v>
                </c:pt>
              </c:numCache>
            </c:numRef>
          </c:xVal>
          <c:yVal>
            <c:numRef>
              <c:f>Simulation_June!$AD$3:$AD$148</c:f>
              <c:numCache>
                <c:formatCode>General</c:formatCode>
                <c:ptCount val="146"/>
                <c:pt idx="0">
                  <c:v>0</c:v>
                </c:pt>
                <c:pt idx="1">
                  <c:v>0</c:v>
                </c:pt>
                <c:pt idx="2">
                  <c:v>0</c:v>
                </c:pt>
                <c:pt idx="3">
                  <c:v>0</c:v>
                </c:pt>
                <c:pt idx="4">
                  <c:v>0</c:v>
                </c:pt>
                <c:pt idx="5">
                  <c:v>0</c:v>
                </c:pt>
                <c:pt idx="6">
                  <c:v>7.6000000000000005</c:v>
                </c:pt>
                <c:pt idx="7">
                  <c:v>7.6000000000000005</c:v>
                </c:pt>
                <c:pt idx="8">
                  <c:v>7.6000000000000005</c:v>
                </c:pt>
                <c:pt idx="9">
                  <c:v>7.6000000000000005</c:v>
                </c:pt>
                <c:pt idx="10">
                  <c:v>7.6000000000000005</c:v>
                </c:pt>
                <c:pt idx="11">
                  <c:v>7.6000000000000005</c:v>
                </c:pt>
                <c:pt idx="12">
                  <c:v>15.200000000000001</c:v>
                </c:pt>
                <c:pt idx="13">
                  <c:v>15.200000000000001</c:v>
                </c:pt>
                <c:pt idx="14">
                  <c:v>15.200000000000001</c:v>
                </c:pt>
                <c:pt idx="15">
                  <c:v>15.200000000000001</c:v>
                </c:pt>
                <c:pt idx="16">
                  <c:v>15.200000000000001</c:v>
                </c:pt>
                <c:pt idx="17">
                  <c:v>15.200000000000001</c:v>
                </c:pt>
                <c:pt idx="18">
                  <c:v>15.200000000000001</c:v>
                </c:pt>
                <c:pt idx="19">
                  <c:v>15.200000000000001</c:v>
                </c:pt>
                <c:pt idx="20">
                  <c:v>15.200000000000001</c:v>
                </c:pt>
                <c:pt idx="21">
                  <c:v>22.8</c:v>
                </c:pt>
                <c:pt idx="22">
                  <c:v>22.8</c:v>
                </c:pt>
                <c:pt idx="23">
                  <c:v>22.8</c:v>
                </c:pt>
                <c:pt idx="24">
                  <c:v>22.8</c:v>
                </c:pt>
                <c:pt idx="25">
                  <c:v>22.8</c:v>
                </c:pt>
                <c:pt idx="26">
                  <c:v>22.8</c:v>
                </c:pt>
                <c:pt idx="27">
                  <c:v>22.8</c:v>
                </c:pt>
                <c:pt idx="28">
                  <c:v>22.8</c:v>
                </c:pt>
                <c:pt idx="29">
                  <c:v>22.8</c:v>
                </c:pt>
                <c:pt idx="30">
                  <c:v>22.8</c:v>
                </c:pt>
                <c:pt idx="31">
                  <c:v>22.8</c:v>
                </c:pt>
                <c:pt idx="32">
                  <c:v>22.8</c:v>
                </c:pt>
                <c:pt idx="33">
                  <c:v>22.8</c:v>
                </c:pt>
                <c:pt idx="34">
                  <c:v>22.8</c:v>
                </c:pt>
                <c:pt idx="35">
                  <c:v>22.8</c:v>
                </c:pt>
                <c:pt idx="36">
                  <c:v>22.8</c:v>
                </c:pt>
                <c:pt idx="37">
                  <c:v>22.8</c:v>
                </c:pt>
                <c:pt idx="38">
                  <c:v>22.8</c:v>
                </c:pt>
                <c:pt idx="39">
                  <c:v>22.8</c:v>
                </c:pt>
                <c:pt idx="40">
                  <c:v>22.8</c:v>
                </c:pt>
                <c:pt idx="41">
                  <c:v>22.8</c:v>
                </c:pt>
                <c:pt idx="42">
                  <c:v>22.8</c:v>
                </c:pt>
                <c:pt idx="43">
                  <c:v>22.8</c:v>
                </c:pt>
                <c:pt idx="44">
                  <c:v>22.8</c:v>
                </c:pt>
                <c:pt idx="45">
                  <c:v>22.8</c:v>
                </c:pt>
                <c:pt idx="46">
                  <c:v>22.8</c:v>
                </c:pt>
                <c:pt idx="47">
                  <c:v>22.8</c:v>
                </c:pt>
                <c:pt idx="48">
                  <c:v>22.8</c:v>
                </c:pt>
                <c:pt idx="49">
                  <c:v>22.8</c:v>
                </c:pt>
                <c:pt idx="50">
                  <c:v>22.8</c:v>
                </c:pt>
                <c:pt idx="51">
                  <c:v>22.8</c:v>
                </c:pt>
                <c:pt idx="52">
                  <c:v>22.8</c:v>
                </c:pt>
                <c:pt idx="53">
                  <c:v>22.8</c:v>
                </c:pt>
                <c:pt idx="54">
                  <c:v>22.8</c:v>
                </c:pt>
                <c:pt idx="55">
                  <c:v>22.8</c:v>
                </c:pt>
                <c:pt idx="56">
                  <c:v>22.8</c:v>
                </c:pt>
                <c:pt idx="57">
                  <c:v>22.8</c:v>
                </c:pt>
                <c:pt idx="58">
                  <c:v>22.8</c:v>
                </c:pt>
                <c:pt idx="59">
                  <c:v>22.8</c:v>
                </c:pt>
                <c:pt idx="60">
                  <c:v>22.8</c:v>
                </c:pt>
                <c:pt idx="61">
                  <c:v>22.8</c:v>
                </c:pt>
                <c:pt idx="62">
                  <c:v>22.8</c:v>
                </c:pt>
                <c:pt idx="63">
                  <c:v>22.8</c:v>
                </c:pt>
                <c:pt idx="64">
                  <c:v>22.8</c:v>
                </c:pt>
                <c:pt idx="65">
                  <c:v>22.8</c:v>
                </c:pt>
                <c:pt idx="66">
                  <c:v>15.200000000000001</c:v>
                </c:pt>
                <c:pt idx="67">
                  <c:v>15.200000000000001</c:v>
                </c:pt>
                <c:pt idx="68">
                  <c:v>15.200000000000001</c:v>
                </c:pt>
                <c:pt idx="69">
                  <c:v>15.200000000000001</c:v>
                </c:pt>
                <c:pt idx="70">
                  <c:v>15.200000000000001</c:v>
                </c:pt>
                <c:pt idx="71">
                  <c:v>15.200000000000001</c:v>
                </c:pt>
                <c:pt idx="72">
                  <c:v>7.6000000000000005</c:v>
                </c:pt>
                <c:pt idx="73">
                  <c:v>7.6000000000000005</c:v>
                </c:pt>
                <c:pt idx="74">
                  <c:v>7.6000000000000005</c:v>
                </c:pt>
                <c:pt idx="75">
                  <c:v>7.6000000000000005</c:v>
                </c:pt>
                <c:pt idx="76">
                  <c:v>7.6000000000000005</c:v>
                </c:pt>
                <c:pt idx="77">
                  <c:v>7.6000000000000005</c:v>
                </c:pt>
                <c:pt idx="78">
                  <c:v>7.6000000000000005</c:v>
                </c:pt>
                <c:pt idx="79">
                  <c:v>7.6000000000000005</c:v>
                </c:pt>
                <c:pt idx="80">
                  <c:v>7.6000000000000005</c:v>
                </c:pt>
                <c:pt idx="81">
                  <c:v>7.6000000000000005</c:v>
                </c:pt>
                <c:pt idx="82">
                  <c:v>7.6000000000000005</c:v>
                </c:pt>
                <c:pt idx="83">
                  <c:v>7.6000000000000005</c:v>
                </c:pt>
                <c:pt idx="84">
                  <c:v>7.6000000000000005</c:v>
                </c:pt>
                <c:pt idx="85">
                  <c:v>7.6000000000000005</c:v>
                </c:pt>
                <c:pt idx="86">
                  <c:v>7.6000000000000005</c:v>
                </c:pt>
                <c:pt idx="87">
                  <c:v>7.6000000000000005</c:v>
                </c:pt>
                <c:pt idx="88">
                  <c:v>7.6000000000000005</c:v>
                </c:pt>
                <c:pt idx="89">
                  <c:v>7.6000000000000005</c:v>
                </c:pt>
                <c:pt idx="90">
                  <c:v>7.6000000000000005</c:v>
                </c:pt>
                <c:pt idx="91">
                  <c:v>7.6000000000000005</c:v>
                </c:pt>
                <c:pt idx="92">
                  <c:v>7.6000000000000005</c:v>
                </c:pt>
                <c:pt idx="93">
                  <c:v>7.6000000000000005</c:v>
                </c:pt>
                <c:pt idx="94">
                  <c:v>7.6000000000000005</c:v>
                </c:pt>
                <c:pt idx="95">
                  <c:v>7.6000000000000005</c:v>
                </c:pt>
                <c:pt idx="96">
                  <c:v>7.6000000000000005</c:v>
                </c:pt>
                <c:pt idx="97">
                  <c:v>7.6000000000000005</c:v>
                </c:pt>
                <c:pt idx="98">
                  <c:v>7.6000000000000005</c:v>
                </c:pt>
                <c:pt idx="99">
                  <c:v>7.6000000000000005</c:v>
                </c:pt>
                <c:pt idx="100">
                  <c:v>7.6000000000000005</c:v>
                </c:pt>
                <c:pt idx="101">
                  <c:v>7.6000000000000005</c:v>
                </c:pt>
                <c:pt idx="102">
                  <c:v>7.6000000000000005</c:v>
                </c:pt>
                <c:pt idx="103">
                  <c:v>7.6000000000000005</c:v>
                </c:pt>
                <c:pt idx="104">
                  <c:v>7.6000000000000005</c:v>
                </c:pt>
                <c:pt idx="105">
                  <c:v>7.6000000000000005</c:v>
                </c:pt>
                <c:pt idx="106">
                  <c:v>7.6000000000000005</c:v>
                </c:pt>
                <c:pt idx="107">
                  <c:v>7.6000000000000005</c:v>
                </c:pt>
                <c:pt idx="108">
                  <c:v>7.6000000000000005</c:v>
                </c:pt>
                <c:pt idx="109">
                  <c:v>7.6000000000000005</c:v>
                </c:pt>
                <c:pt idx="110">
                  <c:v>7.6000000000000005</c:v>
                </c:pt>
                <c:pt idx="111">
                  <c:v>7.6000000000000005</c:v>
                </c:pt>
                <c:pt idx="112">
                  <c:v>7.6000000000000005</c:v>
                </c:pt>
                <c:pt idx="113">
                  <c:v>7.6000000000000005</c:v>
                </c:pt>
                <c:pt idx="114">
                  <c:v>7.6000000000000005</c:v>
                </c:pt>
                <c:pt idx="115">
                  <c:v>7.6000000000000005</c:v>
                </c:pt>
                <c:pt idx="116">
                  <c:v>7.6000000000000005</c:v>
                </c:pt>
                <c:pt idx="117">
                  <c:v>7.6000000000000005</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numCache>
            </c:numRef>
          </c:yVal>
          <c:smooth val="0"/>
          <c:extLst>
            <c:ext xmlns:c16="http://schemas.microsoft.com/office/drawing/2014/chart" uri="{C3380CC4-5D6E-409C-BE32-E72D297353CC}">
              <c16:uniqueId val="{00000000-2AC8-45C5-B2FA-69A001177D17}"/>
            </c:ext>
          </c:extLst>
        </c:ser>
        <c:ser>
          <c:idx val="0"/>
          <c:order val="1"/>
          <c:tx>
            <c:v>Controlled (OF2)</c:v>
          </c:tx>
          <c:marker>
            <c:symbol val="none"/>
          </c:marker>
          <c:xVal>
            <c:numRef>
              <c:f>Simulation_June!$A$3:$A$147</c:f>
              <c:numCache>
                <c:formatCode>m/d/yyyy\ h:mm</c:formatCode>
                <c:ptCount val="145"/>
                <c:pt idx="0">
                  <c:v>44734.25</c:v>
                </c:pt>
                <c:pt idx="1">
                  <c:v>44734.253472222219</c:v>
                </c:pt>
                <c:pt idx="2">
                  <c:v>44734.256944444445</c:v>
                </c:pt>
                <c:pt idx="3">
                  <c:v>44734.260416666664</c:v>
                </c:pt>
                <c:pt idx="4">
                  <c:v>44734.263888888891</c:v>
                </c:pt>
                <c:pt idx="5">
                  <c:v>44734.267361111109</c:v>
                </c:pt>
                <c:pt idx="6">
                  <c:v>44734.270833333336</c:v>
                </c:pt>
                <c:pt idx="7">
                  <c:v>44734.274305555555</c:v>
                </c:pt>
                <c:pt idx="8">
                  <c:v>44734.277777777781</c:v>
                </c:pt>
                <c:pt idx="9">
                  <c:v>44734.28125</c:v>
                </c:pt>
                <c:pt idx="10">
                  <c:v>44734.284722222219</c:v>
                </c:pt>
                <c:pt idx="11">
                  <c:v>44734.288194444445</c:v>
                </c:pt>
                <c:pt idx="12">
                  <c:v>44734.291666666664</c:v>
                </c:pt>
                <c:pt idx="13">
                  <c:v>44734.295138888891</c:v>
                </c:pt>
                <c:pt idx="14">
                  <c:v>44734.298611111109</c:v>
                </c:pt>
                <c:pt idx="15">
                  <c:v>44734.302083333336</c:v>
                </c:pt>
                <c:pt idx="16">
                  <c:v>44734.305555555555</c:v>
                </c:pt>
                <c:pt idx="17">
                  <c:v>44734.309027777781</c:v>
                </c:pt>
                <c:pt idx="18">
                  <c:v>44734.3125</c:v>
                </c:pt>
                <c:pt idx="19">
                  <c:v>44734.315972222219</c:v>
                </c:pt>
                <c:pt idx="20">
                  <c:v>44734.319444444445</c:v>
                </c:pt>
                <c:pt idx="21">
                  <c:v>44734.322916666664</c:v>
                </c:pt>
                <c:pt idx="22">
                  <c:v>44734.326388888891</c:v>
                </c:pt>
                <c:pt idx="23">
                  <c:v>44734.329861111109</c:v>
                </c:pt>
                <c:pt idx="24">
                  <c:v>44734.333333333336</c:v>
                </c:pt>
                <c:pt idx="25">
                  <c:v>44734.336805555555</c:v>
                </c:pt>
                <c:pt idx="26">
                  <c:v>44734.340277777781</c:v>
                </c:pt>
                <c:pt idx="27">
                  <c:v>44734.34375</c:v>
                </c:pt>
                <c:pt idx="28">
                  <c:v>44734.347222222219</c:v>
                </c:pt>
                <c:pt idx="29">
                  <c:v>44734.350694444445</c:v>
                </c:pt>
                <c:pt idx="30">
                  <c:v>44734.354166666664</c:v>
                </c:pt>
                <c:pt idx="31">
                  <c:v>44734.357638888891</c:v>
                </c:pt>
                <c:pt idx="32">
                  <c:v>44734.361111111109</c:v>
                </c:pt>
                <c:pt idx="33">
                  <c:v>44734.364583333336</c:v>
                </c:pt>
                <c:pt idx="34">
                  <c:v>44734.368055555555</c:v>
                </c:pt>
                <c:pt idx="35">
                  <c:v>44734.371527777781</c:v>
                </c:pt>
                <c:pt idx="36">
                  <c:v>44734.375</c:v>
                </c:pt>
                <c:pt idx="37">
                  <c:v>44734.378472222219</c:v>
                </c:pt>
                <c:pt idx="38">
                  <c:v>44734.381944444445</c:v>
                </c:pt>
                <c:pt idx="39">
                  <c:v>44734.385416666664</c:v>
                </c:pt>
                <c:pt idx="40">
                  <c:v>44734.388888888891</c:v>
                </c:pt>
                <c:pt idx="41">
                  <c:v>44734.392361111109</c:v>
                </c:pt>
                <c:pt idx="42">
                  <c:v>44734.395833333336</c:v>
                </c:pt>
                <c:pt idx="43">
                  <c:v>44734.399305555555</c:v>
                </c:pt>
                <c:pt idx="44">
                  <c:v>44734.402777777781</c:v>
                </c:pt>
                <c:pt idx="45">
                  <c:v>44734.40625</c:v>
                </c:pt>
                <c:pt idx="46">
                  <c:v>44734.409722222219</c:v>
                </c:pt>
                <c:pt idx="47">
                  <c:v>44734.413194444445</c:v>
                </c:pt>
                <c:pt idx="48">
                  <c:v>44734.416666666664</c:v>
                </c:pt>
                <c:pt idx="49">
                  <c:v>44734.420138888891</c:v>
                </c:pt>
                <c:pt idx="50">
                  <c:v>44734.423611111109</c:v>
                </c:pt>
                <c:pt idx="51">
                  <c:v>44734.427083333336</c:v>
                </c:pt>
                <c:pt idx="52">
                  <c:v>44734.430555555555</c:v>
                </c:pt>
                <c:pt idx="53">
                  <c:v>44734.434027777781</c:v>
                </c:pt>
                <c:pt idx="54">
                  <c:v>44734.4375</c:v>
                </c:pt>
                <c:pt idx="55">
                  <c:v>44734.440972222219</c:v>
                </c:pt>
                <c:pt idx="56">
                  <c:v>44734.444444444445</c:v>
                </c:pt>
                <c:pt idx="57">
                  <c:v>44734.447916666664</c:v>
                </c:pt>
                <c:pt idx="58">
                  <c:v>44734.451388888891</c:v>
                </c:pt>
                <c:pt idx="59">
                  <c:v>44734.454861111109</c:v>
                </c:pt>
                <c:pt idx="60">
                  <c:v>44734.458333333336</c:v>
                </c:pt>
                <c:pt idx="61">
                  <c:v>44734.461805555555</c:v>
                </c:pt>
                <c:pt idx="62">
                  <c:v>44734.465277777781</c:v>
                </c:pt>
                <c:pt idx="63">
                  <c:v>44734.46875</c:v>
                </c:pt>
                <c:pt idx="64">
                  <c:v>44734.472222222219</c:v>
                </c:pt>
                <c:pt idx="65">
                  <c:v>44734.475694444445</c:v>
                </c:pt>
                <c:pt idx="66">
                  <c:v>44734.479166666664</c:v>
                </c:pt>
                <c:pt idx="67">
                  <c:v>44734.482638888891</c:v>
                </c:pt>
                <c:pt idx="68">
                  <c:v>44734.486111111109</c:v>
                </c:pt>
                <c:pt idx="69">
                  <c:v>44734.489583333336</c:v>
                </c:pt>
                <c:pt idx="70">
                  <c:v>44734.493055555555</c:v>
                </c:pt>
                <c:pt idx="71">
                  <c:v>44734.496527777781</c:v>
                </c:pt>
                <c:pt idx="72">
                  <c:v>44734.5</c:v>
                </c:pt>
                <c:pt idx="73">
                  <c:v>44734.503472222219</c:v>
                </c:pt>
                <c:pt idx="74">
                  <c:v>44734.506944444445</c:v>
                </c:pt>
                <c:pt idx="75">
                  <c:v>44734.510416666664</c:v>
                </c:pt>
                <c:pt idx="76">
                  <c:v>44734.513888888891</c:v>
                </c:pt>
                <c:pt idx="77">
                  <c:v>44734.517361111109</c:v>
                </c:pt>
                <c:pt idx="78">
                  <c:v>44734.520833333336</c:v>
                </c:pt>
                <c:pt idx="79">
                  <c:v>44734.524305555555</c:v>
                </c:pt>
                <c:pt idx="80">
                  <c:v>44734.527777777781</c:v>
                </c:pt>
                <c:pt idx="81">
                  <c:v>44734.53125</c:v>
                </c:pt>
                <c:pt idx="82">
                  <c:v>44734.534722222219</c:v>
                </c:pt>
                <c:pt idx="83">
                  <c:v>44734.538194444445</c:v>
                </c:pt>
                <c:pt idx="84">
                  <c:v>44734.541666666664</c:v>
                </c:pt>
                <c:pt idx="85">
                  <c:v>44734.545138888891</c:v>
                </c:pt>
                <c:pt idx="86">
                  <c:v>44734.548611111109</c:v>
                </c:pt>
                <c:pt idx="87">
                  <c:v>44734.552083333336</c:v>
                </c:pt>
                <c:pt idx="88">
                  <c:v>44734.555555555555</c:v>
                </c:pt>
                <c:pt idx="89">
                  <c:v>44734.559027777781</c:v>
                </c:pt>
                <c:pt idx="90">
                  <c:v>44734.5625</c:v>
                </c:pt>
                <c:pt idx="91">
                  <c:v>44734.565972222219</c:v>
                </c:pt>
                <c:pt idx="92">
                  <c:v>44734.569444444445</c:v>
                </c:pt>
                <c:pt idx="93">
                  <c:v>44734.572916666664</c:v>
                </c:pt>
                <c:pt idx="94">
                  <c:v>44734.576388888891</c:v>
                </c:pt>
                <c:pt idx="95">
                  <c:v>44734.579861111109</c:v>
                </c:pt>
                <c:pt idx="96">
                  <c:v>44734.583333333336</c:v>
                </c:pt>
                <c:pt idx="97">
                  <c:v>44734.586805555555</c:v>
                </c:pt>
                <c:pt idx="98">
                  <c:v>44734.590277777781</c:v>
                </c:pt>
                <c:pt idx="99">
                  <c:v>44734.59375</c:v>
                </c:pt>
                <c:pt idx="100">
                  <c:v>44734.597222222219</c:v>
                </c:pt>
                <c:pt idx="101">
                  <c:v>44734.600694444445</c:v>
                </c:pt>
                <c:pt idx="102">
                  <c:v>44734.604166666664</c:v>
                </c:pt>
                <c:pt idx="103">
                  <c:v>44734.607638888891</c:v>
                </c:pt>
                <c:pt idx="104">
                  <c:v>44734.611111111109</c:v>
                </c:pt>
                <c:pt idx="105">
                  <c:v>44734.614583333336</c:v>
                </c:pt>
                <c:pt idx="106">
                  <c:v>44734.618055555555</c:v>
                </c:pt>
                <c:pt idx="107">
                  <c:v>44734.621527777781</c:v>
                </c:pt>
                <c:pt idx="108">
                  <c:v>44734.625</c:v>
                </c:pt>
                <c:pt idx="109">
                  <c:v>44734.628472222219</c:v>
                </c:pt>
                <c:pt idx="110">
                  <c:v>44734.631944444445</c:v>
                </c:pt>
                <c:pt idx="111">
                  <c:v>44734.635416666664</c:v>
                </c:pt>
                <c:pt idx="112">
                  <c:v>44734.638888888891</c:v>
                </c:pt>
                <c:pt idx="113">
                  <c:v>44734.642361111109</c:v>
                </c:pt>
                <c:pt idx="114">
                  <c:v>44734.645833333336</c:v>
                </c:pt>
                <c:pt idx="115">
                  <c:v>44734.649305555555</c:v>
                </c:pt>
                <c:pt idx="116">
                  <c:v>44734.652777777781</c:v>
                </c:pt>
                <c:pt idx="117">
                  <c:v>44734.65625</c:v>
                </c:pt>
                <c:pt idx="118">
                  <c:v>44734.659722222219</c:v>
                </c:pt>
                <c:pt idx="119">
                  <c:v>44734.663194444445</c:v>
                </c:pt>
                <c:pt idx="120">
                  <c:v>44734.666666666664</c:v>
                </c:pt>
                <c:pt idx="121">
                  <c:v>44734.670138888891</c:v>
                </c:pt>
                <c:pt idx="122">
                  <c:v>44734.673611111109</c:v>
                </c:pt>
                <c:pt idx="123">
                  <c:v>44734.677083333336</c:v>
                </c:pt>
                <c:pt idx="124">
                  <c:v>44734.680555555555</c:v>
                </c:pt>
                <c:pt idx="125">
                  <c:v>44734.684027777781</c:v>
                </c:pt>
                <c:pt idx="126">
                  <c:v>44734.6875</c:v>
                </c:pt>
                <c:pt idx="127">
                  <c:v>44734.690972222219</c:v>
                </c:pt>
                <c:pt idx="128">
                  <c:v>44734.694444444445</c:v>
                </c:pt>
                <c:pt idx="129">
                  <c:v>44734.697916666664</c:v>
                </c:pt>
                <c:pt idx="130">
                  <c:v>44734.701388888891</c:v>
                </c:pt>
                <c:pt idx="131">
                  <c:v>44734.704861111109</c:v>
                </c:pt>
                <c:pt idx="132">
                  <c:v>44734.708333333336</c:v>
                </c:pt>
                <c:pt idx="133">
                  <c:v>44734.711805555555</c:v>
                </c:pt>
                <c:pt idx="134">
                  <c:v>44734.715277777781</c:v>
                </c:pt>
                <c:pt idx="135">
                  <c:v>44734.71875</c:v>
                </c:pt>
                <c:pt idx="136">
                  <c:v>44734.722222222219</c:v>
                </c:pt>
                <c:pt idx="137">
                  <c:v>44734.725694444445</c:v>
                </c:pt>
                <c:pt idx="138">
                  <c:v>44734.729166666664</c:v>
                </c:pt>
                <c:pt idx="139">
                  <c:v>44734.732638888891</c:v>
                </c:pt>
                <c:pt idx="140">
                  <c:v>44734.736111111109</c:v>
                </c:pt>
                <c:pt idx="141">
                  <c:v>44734.739583333336</c:v>
                </c:pt>
                <c:pt idx="142">
                  <c:v>44734.743055555555</c:v>
                </c:pt>
                <c:pt idx="143">
                  <c:v>44734.746527777781</c:v>
                </c:pt>
                <c:pt idx="144">
                  <c:v>44734.75</c:v>
                </c:pt>
              </c:numCache>
            </c:numRef>
          </c:xVal>
          <c:yVal>
            <c:numRef>
              <c:f>Simulation_June!$BB$4:$BB$149</c:f>
              <c:numCache>
                <c:formatCode>General</c:formatCode>
                <c:ptCount val="146"/>
                <c:pt idx="0">
                  <c:v>0</c:v>
                </c:pt>
                <c:pt idx="1">
                  <c:v>0</c:v>
                </c:pt>
                <c:pt idx="2">
                  <c:v>0</c:v>
                </c:pt>
                <c:pt idx="3">
                  <c:v>0</c:v>
                </c:pt>
                <c:pt idx="4">
                  <c:v>0</c:v>
                </c:pt>
                <c:pt idx="5">
                  <c:v>2.2799999999999998</c:v>
                </c:pt>
                <c:pt idx="6">
                  <c:v>2.2799999999999998</c:v>
                </c:pt>
                <c:pt idx="7">
                  <c:v>2.2799999999999998</c:v>
                </c:pt>
                <c:pt idx="8">
                  <c:v>2.2799999999999998</c:v>
                </c:pt>
                <c:pt idx="9">
                  <c:v>2.2799999999999998</c:v>
                </c:pt>
                <c:pt idx="10">
                  <c:v>2.2799999999999998</c:v>
                </c:pt>
                <c:pt idx="11">
                  <c:v>4.5599999999999996</c:v>
                </c:pt>
                <c:pt idx="12">
                  <c:v>4.5599999999999996</c:v>
                </c:pt>
                <c:pt idx="13">
                  <c:v>4.5599999999999996</c:v>
                </c:pt>
                <c:pt idx="14">
                  <c:v>4.5599999999999996</c:v>
                </c:pt>
                <c:pt idx="15">
                  <c:v>4.5599999999999996</c:v>
                </c:pt>
                <c:pt idx="16">
                  <c:v>4.5599999999999996</c:v>
                </c:pt>
                <c:pt idx="17">
                  <c:v>4.5599999999999996</c:v>
                </c:pt>
                <c:pt idx="18">
                  <c:v>4.5599999999999996</c:v>
                </c:pt>
                <c:pt idx="19">
                  <c:v>4.5599999999999996</c:v>
                </c:pt>
                <c:pt idx="20">
                  <c:v>8.9337999999999997</c:v>
                </c:pt>
                <c:pt idx="21">
                  <c:v>7.6000000000000005</c:v>
                </c:pt>
                <c:pt idx="22">
                  <c:v>7.2161999999999997</c:v>
                </c:pt>
                <c:pt idx="23">
                  <c:v>6.839999999999999</c:v>
                </c:pt>
                <c:pt idx="24">
                  <c:v>6.839999999999999</c:v>
                </c:pt>
                <c:pt idx="25">
                  <c:v>6.839999999999999</c:v>
                </c:pt>
                <c:pt idx="26">
                  <c:v>6.839999999999999</c:v>
                </c:pt>
                <c:pt idx="27">
                  <c:v>6.839999999999999</c:v>
                </c:pt>
                <c:pt idx="28">
                  <c:v>6.839999999999999</c:v>
                </c:pt>
                <c:pt idx="29">
                  <c:v>6.839999999999999</c:v>
                </c:pt>
                <c:pt idx="30">
                  <c:v>6.839999999999999</c:v>
                </c:pt>
                <c:pt idx="31">
                  <c:v>6.839999999999999</c:v>
                </c:pt>
                <c:pt idx="32">
                  <c:v>6.839999999999999</c:v>
                </c:pt>
                <c:pt idx="33">
                  <c:v>6.839999999999999</c:v>
                </c:pt>
                <c:pt idx="34">
                  <c:v>6.839999999999999</c:v>
                </c:pt>
                <c:pt idx="35">
                  <c:v>8.3941999999999997</c:v>
                </c:pt>
                <c:pt idx="36">
                  <c:v>8.0483999999999991</c:v>
                </c:pt>
                <c:pt idx="37">
                  <c:v>8.0787999999999993</c:v>
                </c:pt>
                <c:pt idx="38">
                  <c:v>8.9565999999999999</c:v>
                </c:pt>
                <c:pt idx="39">
                  <c:v>9.7431999999999999</c:v>
                </c:pt>
                <c:pt idx="40">
                  <c:v>9.5645999999999987</c:v>
                </c:pt>
                <c:pt idx="41">
                  <c:v>8.2041999999999984</c:v>
                </c:pt>
                <c:pt idx="42">
                  <c:v>7.5201999999999991</c:v>
                </c:pt>
                <c:pt idx="43">
                  <c:v>10.940199999999997</c:v>
                </c:pt>
                <c:pt idx="44">
                  <c:v>10.583</c:v>
                </c:pt>
                <c:pt idx="45">
                  <c:v>9.7317999999999998</c:v>
                </c:pt>
                <c:pt idx="46">
                  <c:v>10.0396</c:v>
                </c:pt>
                <c:pt idx="47">
                  <c:v>12.159999999999998</c:v>
                </c:pt>
                <c:pt idx="48">
                  <c:v>12.159999999999998</c:v>
                </c:pt>
                <c:pt idx="49">
                  <c:v>12.159999999999998</c:v>
                </c:pt>
                <c:pt idx="50">
                  <c:v>12.159999999999998</c:v>
                </c:pt>
                <c:pt idx="51">
                  <c:v>12.159999999999998</c:v>
                </c:pt>
                <c:pt idx="52">
                  <c:v>12.159999999999998</c:v>
                </c:pt>
                <c:pt idx="53">
                  <c:v>12.159999999999998</c:v>
                </c:pt>
                <c:pt idx="54">
                  <c:v>12.159999999999998</c:v>
                </c:pt>
                <c:pt idx="55">
                  <c:v>12.159999999999998</c:v>
                </c:pt>
                <c:pt idx="56">
                  <c:v>12.159999999999998</c:v>
                </c:pt>
                <c:pt idx="57">
                  <c:v>12.159999999999998</c:v>
                </c:pt>
                <c:pt idx="58">
                  <c:v>12.159999999999998</c:v>
                </c:pt>
                <c:pt idx="59">
                  <c:v>8.2232000000000003</c:v>
                </c:pt>
                <c:pt idx="60">
                  <c:v>8.3714000000000013</c:v>
                </c:pt>
                <c:pt idx="61">
                  <c:v>8.2725999999999988</c:v>
                </c:pt>
                <c:pt idx="62">
                  <c:v>8.3637999999999995</c:v>
                </c:pt>
                <c:pt idx="63">
                  <c:v>7.5012000000000008</c:v>
                </c:pt>
                <c:pt idx="64">
                  <c:v>8.0826000000000011</c:v>
                </c:pt>
                <c:pt idx="65">
                  <c:v>8.968</c:v>
                </c:pt>
                <c:pt idx="66">
                  <c:v>9.6596000000000011</c:v>
                </c:pt>
                <c:pt idx="67">
                  <c:v>10.0358</c:v>
                </c:pt>
                <c:pt idx="68">
                  <c:v>9.910400000000001</c:v>
                </c:pt>
                <c:pt idx="69">
                  <c:v>9.5912000000000006</c:v>
                </c:pt>
                <c:pt idx="70">
                  <c:v>9.6292000000000009</c:v>
                </c:pt>
                <c:pt idx="71">
                  <c:v>15.0708</c:v>
                </c:pt>
                <c:pt idx="72">
                  <c:v>15.0708</c:v>
                </c:pt>
                <c:pt idx="73">
                  <c:v>15.218999999999998</c:v>
                </c:pt>
                <c:pt idx="74">
                  <c:v>14.789599999999998</c:v>
                </c:pt>
                <c:pt idx="75">
                  <c:v>14.455200000000001</c:v>
                </c:pt>
                <c:pt idx="76">
                  <c:v>14.519800000000002</c:v>
                </c:pt>
                <c:pt idx="77">
                  <c:v>12.578000000000001</c:v>
                </c:pt>
                <c:pt idx="78">
                  <c:v>13.6648</c:v>
                </c:pt>
                <c:pt idx="79">
                  <c:v>15.523000000000001</c:v>
                </c:pt>
                <c:pt idx="80">
                  <c:v>16.119600000000002</c:v>
                </c:pt>
                <c:pt idx="81">
                  <c:v>16.6022</c:v>
                </c:pt>
                <c:pt idx="82">
                  <c:v>16.799800000000001</c:v>
                </c:pt>
                <c:pt idx="83">
                  <c:v>21.872799999999998</c:v>
                </c:pt>
                <c:pt idx="84">
                  <c:v>20.71</c:v>
                </c:pt>
                <c:pt idx="85">
                  <c:v>21.234399999999997</c:v>
                </c:pt>
                <c:pt idx="86">
                  <c:v>21.0672</c:v>
                </c:pt>
                <c:pt idx="87">
                  <c:v>20.835399999999996</c:v>
                </c:pt>
                <c:pt idx="88">
                  <c:v>20.789799999999996</c:v>
                </c:pt>
                <c:pt idx="89">
                  <c:v>21.086199999999998</c:v>
                </c:pt>
                <c:pt idx="90">
                  <c:v>21.356000000000002</c:v>
                </c:pt>
                <c:pt idx="91">
                  <c:v>21.3598</c:v>
                </c:pt>
                <c:pt idx="92">
                  <c:v>21.287600000000001</c:v>
                </c:pt>
                <c:pt idx="93">
                  <c:v>21.386399999999998</c:v>
                </c:pt>
                <c:pt idx="94">
                  <c:v>20.470600000000005</c:v>
                </c:pt>
                <c:pt idx="95">
                  <c:v>20.565600000000003</c:v>
                </c:pt>
                <c:pt idx="96">
                  <c:v>20.523800000000001</c:v>
                </c:pt>
                <c:pt idx="97">
                  <c:v>20.485800000000001</c:v>
                </c:pt>
                <c:pt idx="98">
                  <c:v>20.808799999999998</c:v>
                </c:pt>
                <c:pt idx="99">
                  <c:v>20.801199999999998</c:v>
                </c:pt>
                <c:pt idx="100">
                  <c:v>20.451600000000003</c:v>
                </c:pt>
                <c:pt idx="101">
                  <c:v>20.527600000000003</c:v>
                </c:pt>
                <c:pt idx="102">
                  <c:v>20.531400000000001</c:v>
                </c:pt>
                <c:pt idx="103">
                  <c:v>20.558000000000003</c:v>
                </c:pt>
                <c:pt idx="104">
                  <c:v>20.706200000000003</c:v>
                </c:pt>
                <c:pt idx="105">
                  <c:v>20.71</c:v>
                </c:pt>
                <c:pt idx="106">
                  <c:v>20.193199999999997</c:v>
                </c:pt>
                <c:pt idx="107">
                  <c:v>16.891000000000002</c:v>
                </c:pt>
                <c:pt idx="108">
                  <c:v>15.515399999999998</c:v>
                </c:pt>
                <c:pt idx="109">
                  <c:v>16.8188</c:v>
                </c:pt>
                <c:pt idx="110">
                  <c:v>17.502800000000001</c:v>
                </c:pt>
                <c:pt idx="111">
                  <c:v>17.282399999999999</c:v>
                </c:pt>
                <c:pt idx="112">
                  <c:v>17.282399999999999</c:v>
                </c:pt>
                <c:pt idx="113">
                  <c:v>17.2102</c:v>
                </c:pt>
                <c:pt idx="114">
                  <c:v>16.948</c:v>
                </c:pt>
                <c:pt idx="115">
                  <c:v>16.834</c:v>
                </c:pt>
                <c:pt idx="116">
                  <c:v>16.822600000000001</c:v>
                </c:pt>
                <c:pt idx="117">
                  <c:v>16.685799999999997</c:v>
                </c:pt>
                <c:pt idx="118">
                  <c:v>16.6706</c:v>
                </c:pt>
                <c:pt idx="119">
                  <c:v>10.0586</c:v>
                </c:pt>
                <c:pt idx="120">
                  <c:v>9.8458000000000006</c:v>
                </c:pt>
                <c:pt idx="121">
                  <c:v>9.7850000000000001</c:v>
                </c:pt>
                <c:pt idx="122">
                  <c:v>9.9901999999999997</c:v>
                </c:pt>
                <c:pt idx="123">
                  <c:v>9.4354000000000013</c:v>
                </c:pt>
                <c:pt idx="124">
                  <c:v>8.9832000000000001</c:v>
                </c:pt>
                <c:pt idx="125">
                  <c:v>8.9033999999999995</c:v>
                </c:pt>
                <c:pt idx="126">
                  <c:v>10.001600000000002</c:v>
                </c:pt>
                <c:pt idx="127">
                  <c:v>11.2936</c:v>
                </c:pt>
                <c:pt idx="128">
                  <c:v>11.6242</c:v>
                </c:pt>
                <c:pt idx="129">
                  <c:v>11.601400000000002</c:v>
                </c:pt>
                <c:pt idx="130">
                  <c:v>11.388600000000002</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numCache>
            </c:numRef>
          </c:yVal>
          <c:smooth val="0"/>
          <c:extLst>
            <c:ext xmlns:c16="http://schemas.microsoft.com/office/drawing/2014/chart" uri="{C3380CC4-5D6E-409C-BE32-E72D297353CC}">
              <c16:uniqueId val="{00000001-2AC8-45C5-B2FA-69A001177D17}"/>
            </c:ext>
          </c:extLst>
        </c:ser>
        <c:ser>
          <c:idx val="5"/>
          <c:order val="2"/>
          <c:tx>
            <c:v>PV</c:v>
          </c:tx>
          <c:spPr>
            <a:ln w="15875">
              <a:solidFill>
                <a:srgbClr val="FFC000"/>
              </a:solidFill>
              <a:prstDash val="dashDot"/>
            </a:ln>
          </c:spPr>
          <c:marker>
            <c:symbol val="none"/>
          </c:marker>
          <c:xVal>
            <c:numRef>
              <c:f>Simulation_June!$A$3:$A$147</c:f>
              <c:numCache>
                <c:formatCode>m/d/yyyy\ h:mm</c:formatCode>
                <c:ptCount val="145"/>
                <c:pt idx="0">
                  <c:v>44734.25</c:v>
                </c:pt>
                <c:pt idx="1">
                  <c:v>44734.253472222219</c:v>
                </c:pt>
                <c:pt idx="2">
                  <c:v>44734.256944444445</c:v>
                </c:pt>
                <c:pt idx="3">
                  <c:v>44734.260416666664</c:v>
                </c:pt>
                <c:pt idx="4">
                  <c:v>44734.263888888891</c:v>
                </c:pt>
                <c:pt idx="5">
                  <c:v>44734.267361111109</c:v>
                </c:pt>
                <c:pt idx="6">
                  <c:v>44734.270833333336</c:v>
                </c:pt>
                <c:pt idx="7">
                  <c:v>44734.274305555555</c:v>
                </c:pt>
                <c:pt idx="8">
                  <c:v>44734.277777777781</c:v>
                </c:pt>
                <c:pt idx="9">
                  <c:v>44734.28125</c:v>
                </c:pt>
                <c:pt idx="10">
                  <c:v>44734.284722222219</c:v>
                </c:pt>
                <c:pt idx="11">
                  <c:v>44734.288194444445</c:v>
                </c:pt>
                <c:pt idx="12">
                  <c:v>44734.291666666664</c:v>
                </c:pt>
                <c:pt idx="13">
                  <c:v>44734.295138888891</c:v>
                </c:pt>
                <c:pt idx="14">
                  <c:v>44734.298611111109</c:v>
                </c:pt>
                <c:pt idx="15">
                  <c:v>44734.302083333336</c:v>
                </c:pt>
                <c:pt idx="16">
                  <c:v>44734.305555555555</c:v>
                </c:pt>
                <c:pt idx="17">
                  <c:v>44734.309027777781</c:v>
                </c:pt>
                <c:pt idx="18">
                  <c:v>44734.3125</c:v>
                </c:pt>
                <c:pt idx="19">
                  <c:v>44734.315972222219</c:v>
                </c:pt>
                <c:pt idx="20">
                  <c:v>44734.319444444445</c:v>
                </c:pt>
                <c:pt idx="21">
                  <c:v>44734.322916666664</c:v>
                </c:pt>
                <c:pt idx="22">
                  <c:v>44734.326388888891</c:v>
                </c:pt>
                <c:pt idx="23">
                  <c:v>44734.329861111109</c:v>
                </c:pt>
                <c:pt idx="24">
                  <c:v>44734.333333333336</c:v>
                </c:pt>
                <c:pt idx="25">
                  <c:v>44734.336805555555</c:v>
                </c:pt>
                <c:pt idx="26">
                  <c:v>44734.340277777781</c:v>
                </c:pt>
                <c:pt idx="27">
                  <c:v>44734.34375</c:v>
                </c:pt>
                <c:pt idx="28">
                  <c:v>44734.347222222219</c:v>
                </c:pt>
                <c:pt idx="29">
                  <c:v>44734.350694444445</c:v>
                </c:pt>
                <c:pt idx="30">
                  <c:v>44734.354166666664</c:v>
                </c:pt>
                <c:pt idx="31">
                  <c:v>44734.357638888891</c:v>
                </c:pt>
                <c:pt idx="32">
                  <c:v>44734.361111111109</c:v>
                </c:pt>
                <c:pt idx="33">
                  <c:v>44734.364583333336</c:v>
                </c:pt>
                <c:pt idx="34">
                  <c:v>44734.368055555555</c:v>
                </c:pt>
                <c:pt idx="35">
                  <c:v>44734.371527777781</c:v>
                </c:pt>
                <c:pt idx="36">
                  <c:v>44734.375</c:v>
                </c:pt>
                <c:pt idx="37">
                  <c:v>44734.378472222219</c:v>
                </c:pt>
                <c:pt idx="38">
                  <c:v>44734.381944444445</c:v>
                </c:pt>
                <c:pt idx="39">
                  <c:v>44734.385416666664</c:v>
                </c:pt>
                <c:pt idx="40">
                  <c:v>44734.388888888891</c:v>
                </c:pt>
                <c:pt idx="41">
                  <c:v>44734.392361111109</c:v>
                </c:pt>
                <c:pt idx="42">
                  <c:v>44734.395833333336</c:v>
                </c:pt>
                <c:pt idx="43">
                  <c:v>44734.399305555555</c:v>
                </c:pt>
                <c:pt idx="44">
                  <c:v>44734.402777777781</c:v>
                </c:pt>
                <c:pt idx="45">
                  <c:v>44734.40625</c:v>
                </c:pt>
                <c:pt idx="46">
                  <c:v>44734.409722222219</c:v>
                </c:pt>
                <c:pt idx="47">
                  <c:v>44734.413194444445</c:v>
                </c:pt>
                <c:pt idx="48">
                  <c:v>44734.416666666664</c:v>
                </c:pt>
                <c:pt idx="49">
                  <c:v>44734.420138888891</c:v>
                </c:pt>
                <c:pt idx="50">
                  <c:v>44734.423611111109</c:v>
                </c:pt>
                <c:pt idx="51">
                  <c:v>44734.427083333336</c:v>
                </c:pt>
                <c:pt idx="52">
                  <c:v>44734.430555555555</c:v>
                </c:pt>
                <c:pt idx="53">
                  <c:v>44734.434027777781</c:v>
                </c:pt>
                <c:pt idx="54">
                  <c:v>44734.4375</c:v>
                </c:pt>
                <c:pt idx="55">
                  <c:v>44734.440972222219</c:v>
                </c:pt>
                <c:pt idx="56">
                  <c:v>44734.444444444445</c:v>
                </c:pt>
                <c:pt idx="57">
                  <c:v>44734.447916666664</c:v>
                </c:pt>
                <c:pt idx="58">
                  <c:v>44734.451388888891</c:v>
                </c:pt>
                <c:pt idx="59">
                  <c:v>44734.454861111109</c:v>
                </c:pt>
                <c:pt idx="60">
                  <c:v>44734.458333333336</c:v>
                </c:pt>
                <c:pt idx="61">
                  <c:v>44734.461805555555</c:v>
                </c:pt>
                <c:pt idx="62">
                  <c:v>44734.465277777781</c:v>
                </c:pt>
                <c:pt idx="63">
                  <c:v>44734.46875</c:v>
                </c:pt>
                <c:pt idx="64">
                  <c:v>44734.472222222219</c:v>
                </c:pt>
                <c:pt idx="65">
                  <c:v>44734.475694444445</c:v>
                </c:pt>
                <c:pt idx="66">
                  <c:v>44734.479166666664</c:v>
                </c:pt>
                <c:pt idx="67">
                  <c:v>44734.482638888891</c:v>
                </c:pt>
                <c:pt idx="68">
                  <c:v>44734.486111111109</c:v>
                </c:pt>
                <c:pt idx="69">
                  <c:v>44734.489583333336</c:v>
                </c:pt>
                <c:pt idx="70">
                  <c:v>44734.493055555555</c:v>
                </c:pt>
                <c:pt idx="71">
                  <c:v>44734.496527777781</c:v>
                </c:pt>
                <c:pt idx="72">
                  <c:v>44734.5</c:v>
                </c:pt>
                <c:pt idx="73">
                  <c:v>44734.503472222219</c:v>
                </c:pt>
                <c:pt idx="74">
                  <c:v>44734.506944444445</c:v>
                </c:pt>
                <c:pt idx="75">
                  <c:v>44734.510416666664</c:v>
                </c:pt>
                <c:pt idx="76">
                  <c:v>44734.513888888891</c:v>
                </c:pt>
                <c:pt idx="77">
                  <c:v>44734.517361111109</c:v>
                </c:pt>
                <c:pt idx="78">
                  <c:v>44734.520833333336</c:v>
                </c:pt>
                <c:pt idx="79">
                  <c:v>44734.524305555555</c:v>
                </c:pt>
                <c:pt idx="80">
                  <c:v>44734.527777777781</c:v>
                </c:pt>
                <c:pt idx="81">
                  <c:v>44734.53125</c:v>
                </c:pt>
                <c:pt idx="82">
                  <c:v>44734.534722222219</c:v>
                </c:pt>
                <c:pt idx="83">
                  <c:v>44734.538194444445</c:v>
                </c:pt>
                <c:pt idx="84">
                  <c:v>44734.541666666664</c:v>
                </c:pt>
                <c:pt idx="85">
                  <c:v>44734.545138888891</c:v>
                </c:pt>
                <c:pt idx="86">
                  <c:v>44734.548611111109</c:v>
                </c:pt>
                <c:pt idx="87">
                  <c:v>44734.552083333336</c:v>
                </c:pt>
                <c:pt idx="88">
                  <c:v>44734.555555555555</c:v>
                </c:pt>
                <c:pt idx="89">
                  <c:v>44734.559027777781</c:v>
                </c:pt>
                <c:pt idx="90">
                  <c:v>44734.5625</c:v>
                </c:pt>
                <c:pt idx="91">
                  <c:v>44734.565972222219</c:v>
                </c:pt>
                <c:pt idx="92">
                  <c:v>44734.569444444445</c:v>
                </c:pt>
                <c:pt idx="93">
                  <c:v>44734.572916666664</c:v>
                </c:pt>
                <c:pt idx="94">
                  <c:v>44734.576388888891</c:v>
                </c:pt>
                <c:pt idx="95">
                  <c:v>44734.579861111109</c:v>
                </c:pt>
                <c:pt idx="96">
                  <c:v>44734.583333333336</c:v>
                </c:pt>
                <c:pt idx="97">
                  <c:v>44734.586805555555</c:v>
                </c:pt>
                <c:pt idx="98">
                  <c:v>44734.590277777781</c:v>
                </c:pt>
                <c:pt idx="99">
                  <c:v>44734.59375</c:v>
                </c:pt>
                <c:pt idx="100">
                  <c:v>44734.597222222219</c:v>
                </c:pt>
                <c:pt idx="101">
                  <c:v>44734.600694444445</c:v>
                </c:pt>
                <c:pt idx="102">
                  <c:v>44734.604166666664</c:v>
                </c:pt>
                <c:pt idx="103">
                  <c:v>44734.607638888891</c:v>
                </c:pt>
                <c:pt idx="104">
                  <c:v>44734.611111111109</c:v>
                </c:pt>
                <c:pt idx="105">
                  <c:v>44734.614583333336</c:v>
                </c:pt>
                <c:pt idx="106">
                  <c:v>44734.618055555555</c:v>
                </c:pt>
                <c:pt idx="107">
                  <c:v>44734.621527777781</c:v>
                </c:pt>
                <c:pt idx="108">
                  <c:v>44734.625</c:v>
                </c:pt>
                <c:pt idx="109">
                  <c:v>44734.628472222219</c:v>
                </c:pt>
                <c:pt idx="110">
                  <c:v>44734.631944444445</c:v>
                </c:pt>
                <c:pt idx="111">
                  <c:v>44734.635416666664</c:v>
                </c:pt>
                <c:pt idx="112">
                  <c:v>44734.638888888891</c:v>
                </c:pt>
                <c:pt idx="113">
                  <c:v>44734.642361111109</c:v>
                </c:pt>
                <c:pt idx="114">
                  <c:v>44734.645833333336</c:v>
                </c:pt>
                <c:pt idx="115">
                  <c:v>44734.649305555555</c:v>
                </c:pt>
                <c:pt idx="116">
                  <c:v>44734.652777777781</c:v>
                </c:pt>
                <c:pt idx="117">
                  <c:v>44734.65625</c:v>
                </c:pt>
                <c:pt idx="118">
                  <c:v>44734.659722222219</c:v>
                </c:pt>
                <c:pt idx="119">
                  <c:v>44734.663194444445</c:v>
                </c:pt>
                <c:pt idx="120">
                  <c:v>44734.666666666664</c:v>
                </c:pt>
                <c:pt idx="121">
                  <c:v>44734.670138888891</c:v>
                </c:pt>
                <c:pt idx="122">
                  <c:v>44734.673611111109</c:v>
                </c:pt>
                <c:pt idx="123">
                  <c:v>44734.677083333336</c:v>
                </c:pt>
                <c:pt idx="124">
                  <c:v>44734.680555555555</c:v>
                </c:pt>
                <c:pt idx="125">
                  <c:v>44734.684027777781</c:v>
                </c:pt>
                <c:pt idx="126">
                  <c:v>44734.6875</c:v>
                </c:pt>
                <c:pt idx="127">
                  <c:v>44734.690972222219</c:v>
                </c:pt>
                <c:pt idx="128">
                  <c:v>44734.694444444445</c:v>
                </c:pt>
                <c:pt idx="129">
                  <c:v>44734.697916666664</c:v>
                </c:pt>
                <c:pt idx="130">
                  <c:v>44734.701388888891</c:v>
                </c:pt>
                <c:pt idx="131">
                  <c:v>44734.704861111109</c:v>
                </c:pt>
                <c:pt idx="132">
                  <c:v>44734.708333333336</c:v>
                </c:pt>
                <c:pt idx="133">
                  <c:v>44734.711805555555</c:v>
                </c:pt>
                <c:pt idx="134">
                  <c:v>44734.715277777781</c:v>
                </c:pt>
                <c:pt idx="135">
                  <c:v>44734.71875</c:v>
                </c:pt>
                <c:pt idx="136">
                  <c:v>44734.722222222219</c:v>
                </c:pt>
                <c:pt idx="137">
                  <c:v>44734.725694444445</c:v>
                </c:pt>
                <c:pt idx="138">
                  <c:v>44734.729166666664</c:v>
                </c:pt>
                <c:pt idx="139">
                  <c:v>44734.732638888891</c:v>
                </c:pt>
                <c:pt idx="140">
                  <c:v>44734.736111111109</c:v>
                </c:pt>
                <c:pt idx="141">
                  <c:v>44734.739583333336</c:v>
                </c:pt>
                <c:pt idx="142">
                  <c:v>44734.743055555555</c:v>
                </c:pt>
                <c:pt idx="143">
                  <c:v>44734.746527777781</c:v>
                </c:pt>
                <c:pt idx="144">
                  <c:v>44734.75</c:v>
                </c:pt>
              </c:numCache>
            </c:numRef>
          </c:xVal>
          <c:yVal>
            <c:numRef>
              <c:f>Simulation_June!$J$3:$J$147</c:f>
              <c:numCache>
                <c:formatCode>General</c:formatCode>
                <c:ptCount val="145"/>
                <c:pt idx="0">
                  <c:v>0.17560000000000001</c:v>
                </c:pt>
                <c:pt idx="1">
                  <c:v>0.21059999999999901</c:v>
                </c:pt>
                <c:pt idx="2">
                  <c:v>0.24099999999999999</c:v>
                </c:pt>
                <c:pt idx="3">
                  <c:v>0.26979999999999998</c:v>
                </c:pt>
                <c:pt idx="4">
                  <c:v>0.30379999999999902</c:v>
                </c:pt>
                <c:pt idx="5">
                  <c:v>0.33639999999999998</c:v>
                </c:pt>
                <c:pt idx="6">
                  <c:v>0.37459999999999999</c:v>
                </c:pt>
                <c:pt idx="7">
                  <c:v>0.42659999999999998</c:v>
                </c:pt>
                <c:pt idx="8">
                  <c:v>0.503</c:v>
                </c:pt>
                <c:pt idx="9">
                  <c:v>0.58860000000000001</c:v>
                </c:pt>
                <c:pt idx="10">
                  <c:v>0.68700000000000006</c:v>
                </c:pt>
                <c:pt idx="11">
                  <c:v>0.79759999999999998</c:v>
                </c:pt>
                <c:pt idx="12">
                  <c:v>0.92920000000000003</c:v>
                </c:pt>
                <c:pt idx="13">
                  <c:v>1.0904</c:v>
                </c:pt>
                <c:pt idx="14">
                  <c:v>1.2778</c:v>
                </c:pt>
                <c:pt idx="15">
                  <c:v>1.47779999999999</c:v>
                </c:pt>
                <c:pt idx="16">
                  <c:v>1.6930000000000001</c:v>
                </c:pt>
                <c:pt idx="17">
                  <c:v>1.9301999999999999</c:v>
                </c:pt>
                <c:pt idx="18">
                  <c:v>2.101</c:v>
                </c:pt>
                <c:pt idx="19">
                  <c:v>2.3961999999999999</c:v>
                </c:pt>
                <c:pt idx="20">
                  <c:v>2.6381999999999999</c:v>
                </c:pt>
                <c:pt idx="21">
                  <c:v>2.8795999999999999</c:v>
                </c:pt>
                <c:pt idx="22">
                  <c:v>3.0514000000000001</c:v>
                </c:pt>
                <c:pt idx="23">
                  <c:v>3.3834</c:v>
                </c:pt>
                <c:pt idx="24">
                  <c:v>3.6678000000000002</c:v>
                </c:pt>
                <c:pt idx="25">
                  <c:v>3.7959999999999998</c:v>
                </c:pt>
                <c:pt idx="26">
                  <c:v>4.1680000000000001</c:v>
                </c:pt>
                <c:pt idx="27">
                  <c:v>4.4858000000000002</c:v>
                </c:pt>
                <c:pt idx="28">
                  <c:v>4.8119999999999896</c:v>
                </c:pt>
                <c:pt idx="29">
                  <c:v>5.0785999999999998</c:v>
                </c:pt>
                <c:pt idx="30">
                  <c:v>5.3415999999999997</c:v>
                </c:pt>
                <c:pt idx="31">
                  <c:v>5.6715999999999998</c:v>
                </c:pt>
                <c:pt idx="32">
                  <c:v>6.0449999999999999</c:v>
                </c:pt>
                <c:pt idx="33">
                  <c:v>6.2615999999999996</c:v>
                </c:pt>
                <c:pt idx="34">
                  <c:v>6.4116</c:v>
                </c:pt>
                <c:pt idx="35">
                  <c:v>6.5819999999999901</c:v>
                </c:pt>
                <c:pt idx="36">
                  <c:v>6.8468</c:v>
                </c:pt>
                <c:pt idx="37">
                  <c:v>6.7530000000000001</c:v>
                </c:pt>
                <c:pt idx="38">
                  <c:v>6.8162000000000003</c:v>
                </c:pt>
                <c:pt idx="39">
                  <c:v>7.5801999999999996</c:v>
                </c:pt>
                <c:pt idx="40">
                  <c:v>7.5510000000000002</c:v>
                </c:pt>
                <c:pt idx="41">
                  <c:v>7.8757999999999999</c:v>
                </c:pt>
                <c:pt idx="42">
                  <c:v>8.4903999999999993</c:v>
                </c:pt>
                <c:pt idx="43">
                  <c:v>8.5673999999999992</c:v>
                </c:pt>
                <c:pt idx="44">
                  <c:v>8.9870000000000001</c:v>
                </c:pt>
                <c:pt idx="45">
                  <c:v>8.4870000000000001</c:v>
                </c:pt>
                <c:pt idx="46">
                  <c:v>8.8497999999999895</c:v>
                </c:pt>
                <c:pt idx="47">
                  <c:v>8.9328000000000003</c:v>
                </c:pt>
                <c:pt idx="48">
                  <c:v>9.4130000000000003</c:v>
                </c:pt>
                <c:pt idx="49">
                  <c:v>10.075799999999999</c:v>
                </c:pt>
                <c:pt idx="50">
                  <c:v>10.301600000000001</c:v>
                </c:pt>
                <c:pt idx="51">
                  <c:v>10.384399999999999</c:v>
                </c:pt>
                <c:pt idx="52">
                  <c:v>10.6258</c:v>
                </c:pt>
                <c:pt idx="53">
                  <c:v>10.539400000000001</c:v>
                </c:pt>
                <c:pt idx="54">
                  <c:v>10.754799999999999</c:v>
                </c:pt>
                <c:pt idx="55">
                  <c:v>10.555199999999999</c:v>
                </c:pt>
                <c:pt idx="56">
                  <c:v>10.5966</c:v>
                </c:pt>
                <c:pt idx="57">
                  <c:v>10.6282</c:v>
                </c:pt>
                <c:pt idx="58">
                  <c:v>11.3604</c:v>
                </c:pt>
                <c:pt idx="59">
                  <c:v>11.585800000000001</c:v>
                </c:pt>
                <c:pt idx="60">
                  <c:v>11.76</c:v>
                </c:pt>
                <c:pt idx="61">
                  <c:v>11.867599999999999</c:v>
                </c:pt>
                <c:pt idx="62">
                  <c:v>12.0128</c:v>
                </c:pt>
                <c:pt idx="63">
                  <c:v>12.1234</c:v>
                </c:pt>
                <c:pt idx="64">
                  <c:v>12.212199999999999</c:v>
                </c:pt>
                <c:pt idx="65">
                  <c:v>12.2874</c:v>
                </c:pt>
                <c:pt idx="66">
                  <c:v>12.4034</c:v>
                </c:pt>
                <c:pt idx="67">
                  <c:v>12.5246</c:v>
                </c:pt>
                <c:pt idx="68">
                  <c:v>12.6274</c:v>
                </c:pt>
                <c:pt idx="69">
                  <c:v>12.6356</c:v>
                </c:pt>
                <c:pt idx="70">
                  <c:v>12.703799999999999</c:v>
                </c:pt>
                <c:pt idx="71">
                  <c:v>12.8116</c:v>
                </c:pt>
                <c:pt idx="72">
                  <c:v>12.7624</c:v>
                </c:pt>
                <c:pt idx="73">
                  <c:v>12.9034</c:v>
                </c:pt>
                <c:pt idx="74">
                  <c:v>12.976000000000001</c:v>
                </c:pt>
                <c:pt idx="75">
                  <c:v>12.954599999999999</c:v>
                </c:pt>
                <c:pt idx="76">
                  <c:v>13.1395999999999</c:v>
                </c:pt>
                <c:pt idx="77">
                  <c:v>13.3634</c:v>
                </c:pt>
                <c:pt idx="78">
                  <c:v>13.308400000000001</c:v>
                </c:pt>
                <c:pt idx="79">
                  <c:v>13.3056</c:v>
                </c:pt>
                <c:pt idx="80">
                  <c:v>13.4138</c:v>
                </c:pt>
                <c:pt idx="81">
                  <c:v>13.4442</c:v>
                </c:pt>
                <c:pt idx="82">
                  <c:v>13.5076</c:v>
                </c:pt>
                <c:pt idx="83">
                  <c:v>13.473000000000001</c:v>
                </c:pt>
                <c:pt idx="84">
                  <c:v>13.4788</c:v>
                </c:pt>
                <c:pt idx="85">
                  <c:v>13.515199999999901</c:v>
                </c:pt>
                <c:pt idx="86">
                  <c:v>13.4574</c:v>
                </c:pt>
                <c:pt idx="87">
                  <c:v>13.485200000000001</c:v>
                </c:pt>
                <c:pt idx="88">
                  <c:v>13.5572</c:v>
                </c:pt>
                <c:pt idx="89">
                  <c:v>13.432</c:v>
                </c:pt>
                <c:pt idx="90">
                  <c:v>13.462199999999999</c:v>
                </c:pt>
                <c:pt idx="91">
                  <c:v>13.5284</c:v>
                </c:pt>
                <c:pt idx="92">
                  <c:v>13.5006</c:v>
                </c:pt>
                <c:pt idx="93">
                  <c:v>13.490399999999999</c:v>
                </c:pt>
                <c:pt idx="94">
                  <c:v>13.403600000000001</c:v>
                </c:pt>
                <c:pt idx="95">
                  <c:v>13.4206</c:v>
                </c:pt>
                <c:pt idx="96">
                  <c:v>13.303000000000001</c:v>
                </c:pt>
                <c:pt idx="97">
                  <c:v>13.2468</c:v>
                </c:pt>
                <c:pt idx="98">
                  <c:v>13.196400000000001</c:v>
                </c:pt>
                <c:pt idx="99">
                  <c:v>13.152200000000001</c:v>
                </c:pt>
                <c:pt idx="100">
                  <c:v>13.120799999999999</c:v>
                </c:pt>
                <c:pt idx="101">
                  <c:v>13.1434</c:v>
                </c:pt>
                <c:pt idx="102">
                  <c:v>13.066000000000001</c:v>
                </c:pt>
                <c:pt idx="103">
                  <c:v>13.058999999999999</c:v>
                </c:pt>
                <c:pt idx="104">
                  <c:v>12.9582</c:v>
                </c:pt>
                <c:pt idx="105">
                  <c:v>12.843</c:v>
                </c:pt>
                <c:pt idx="106">
                  <c:v>12.8078</c:v>
                </c:pt>
                <c:pt idx="107">
                  <c:v>12.756600000000001</c:v>
                </c:pt>
                <c:pt idx="108">
                  <c:v>12.7544</c:v>
                </c:pt>
                <c:pt idx="109">
                  <c:v>12.5238</c:v>
                </c:pt>
                <c:pt idx="110">
                  <c:v>12.361599999999999</c:v>
                </c:pt>
                <c:pt idx="111">
                  <c:v>12.243</c:v>
                </c:pt>
                <c:pt idx="112">
                  <c:v>12.1028</c:v>
                </c:pt>
                <c:pt idx="113">
                  <c:v>11.928000000000001</c:v>
                </c:pt>
                <c:pt idx="114">
                  <c:v>11.771599999999999</c:v>
                </c:pt>
                <c:pt idx="115">
                  <c:v>11.587199999999999</c:v>
                </c:pt>
                <c:pt idx="116">
                  <c:v>11.456</c:v>
                </c:pt>
                <c:pt idx="117">
                  <c:v>11.448600000000001</c:v>
                </c:pt>
                <c:pt idx="118">
                  <c:v>11.293200000000001</c:v>
                </c:pt>
                <c:pt idx="119">
                  <c:v>11.1364</c:v>
                </c:pt>
                <c:pt idx="120">
                  <c:v>10.9978</c:v>
                </c:pt>
                <c:pt idx="121">
                  <c:v>10.922800000000001</c:v>
                </c:pt>
                <c:pt idx="122">
                  <c:v>10.747400000000001</c:v>
                </c:pt>
                <c:pt idx="123">
                  <c:v>10.664</c:v>
                </c:pt>
                <c:pt idx="124">
                  <c:v>10.5306</c:v>
                </c:pt>
                <c:pt idx="125">
                  <c:v>10.2982</c:v>
                </c:pt>
                <c:pt idx="126">
                  <c:v>10.1052</c:v>
                </c:pt>
                <c:pt idx="127">
                  <c:v>9.9125999999999994</c:v>
                </c:pt>
                <c:pt idx="128">
                  <c:v>9.7172000000000001</c:v>
                </c:pt>
                <c:pt idx="129">
                  <c:v>9.5440000000000005</c:v>
                </c:pt>
                <c:pt idx="130">
                  <c:v>9.4236000000000004</c:v>
                </c:pt>
                <c:pt idx="131">
                  <c:v>9.2213999999999992</c:v>
                </c:pt>
                <c:pt idx="132">
                  <c:v>9.0299999999999994</c:v>
                </c:pt>
                <c:pt idx="133">
                  <c:v>8.7994000000000003</c:v>
                </c:pt>
                <c:pt idx="134">
                  <c:v>8.5912000000000006</c:v>
                </c:pt>
                <c:pt idx="135">
                  <c:v>8.3117999999999999</c:v>
                </c:pt>
                <c:pt idx="136">
                  <c:v>8.0725999999999996</c:v>
                </c:pt>
                <c:pt idx="137">
                  <c:v>7.9117999999999897</c:v>
                </c:pt>
                <c:pt idx="138">
                  <c:v>7.7073999999999998</c:v>
                </c:pt>
                <c:pt idx="139">
                  <c:v>7.4867999999999997</c:v>
                </c:pt>
                <c:pt idx="140">
                  <c:v>7.2459999999999898</c:v>
                </c:pt>
                <c:pt idx="141">
                  <c:v>6.9836</c:v>
                </c:pt>
                <c:pt idx="142">
                  <c:v>6.7611999999999997</c:v>
                </c:pt>
                <c:pt idx="143">
                  <c:v>6.5115999999999996</c:v>
                </c:pt>
                <c:pt idx="144">
                  <c:v>6.3095999999999997</c:v>
                </c:pt>
              </c:numCache>
            </c:numRef>
          </c:yVal>
          <c:smooth val="0"/>
          <c:extLst>
            <c:ext xmlns:c16="http://schemas.microsoft.com/office/drawing/2014/chart" uri="{C3380CC4-5D6E-409C-BE32-E72D297353CC}">
              <c16:uniqueId val="{00000002-2AC8-45C5-B2FA-69A001177D17}"/>
            </c:ext>
          </c:extLst>
        </c:ser>
        <c:dLbls>
          <c:showLegendKey val="0"/>
          <c:showVal val="0"/>
          <c:showCatName val="0"/>
          <c:showSerName val="0"/>
          <c:showPercent val="0"/>
          <c:showBubbleSize val="0"/>
        </c:dLbls>
        <c:axId val="588631272"/>
        <c:axId val="588631992"/>
      </c:scatterChart>
      <c:valAx>
        <c:axId val="588631272"/>
        <c:scaling>
          <c:orientation val="minMax"/>
          <c:max val="44734.75"/>
          <c:min val="44734.25"/>
        </c:scaling>
        <c:delete val="0"/>
        <c:axPos val="b"/>
        <c:majorGridlines>
          <c:spPr>
            <a:ln w="9525" cap="flat" cmpd="sng" algn="ctr">
              <a:solidFill>
                <a:schemeClr val="tx1">
                  <a:lumMod val="15000"/>
                  <a:lumOff val="85000"/>
                </a:schemeClr>
              </a:solidFill>
              <a:round/>
            </a:ln>
            <a:effectLst/>
          </c:spPr>
        </c:majorGridlines>
        <c:numFmt formatCode="m/d/yyyy\ h:mm"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8631992"/>
        <c:crosses val="autoZero"/>
        <c:crossBetween val="midCat"/>
      </c:valAx>
      <c:valAx>
        <c:axId val="588631992"/>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a:lstStyle/>
              <a:p>
                <a:pPr>
                  <a:defRPr sz="1400" b="0"/>
                </a:pPr>
                <a:r>
                  <a:rPr lang="en-US" sz="1400" b="0"/>
                  <a:t>Power (kWh)</a:t>
                </a:r>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8631272"/>
        <c:crosses val="autoZero"/>
        <c:crossBetween val="midCat"/>
      </c:valAx>
    </c:plotArea>
    <c:legend>
      <c:legendPos val="b"/>
      <c:overlay val="0"/>
      <c:txPr>
        <a:bodyPr/>
        <a:lstStyle/>
        <a:p>
          <a:pPr>
            <a:defRPr sz="1400"/>
          </a:pPr>
          <a:endParaRPr lang="en-US"/>
        </a:p>
      </c:txPr>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a:pPr>
            <a:r>
              <a:rPr lang="en-US" sz="1600" baseline="0"/>
              <a:t>Grid Power in different strategies (June)</a:t>
            </a:r>
            <a:endParaRPr lang="en-US" sz="1600"/>
          </a:p>
        </c:rich>
      </c:tx>
      <c:overlay val="0"/>
    </c:title>
    <c:autoTitleDeleted val="0"/>
    <c:plotArea>
      <c:layout/>
      <c:scatterChart>
        <c:scatterStyle val="lineMarker"/>
        <c:varyColors val="0"/>
        <c:ser>
          <c:idx val="1"/>
          <c:order val="0"/>
          <c:tx>
            <c:v>Uncontrolled-upcaled</c:v>
          </c:tx>
          <c:spPr>
            <a:ln>
              <a:solidFill>
                <a:schemeClr val="bg2">
                  <a:lumMod val="75000"/>
                </a:schemeClr>
              </a:solidFill>
            </a:ln>
          </c:spPr>
          <c:marker>
            <c:symbol val="none"/>
          </c:marker>
          <c:xVal>
            <c:numRef>
              <c:f>Simulation_June!$BJ$3:$BJ$147</c:f>
              <c:numCache>
                <c:formatCode>m/d/yyyy\ h:mm</c:formatCode>
                <c:ptCount val="145"/>
                <c:pt idx="0">
                  <c:v>44734.25</c:v>
                </c:pt>
                <c:pt idx="1">
                  <c:v>44734.253472222219</c:v>
                </c:pt>
                <c:pt idx="2">
                  <c:v>44734.256944444445</c:v>
                </c:pt>
                <c:pt idx="3">
                  <c:v>44734.260416666664</c:v>
                </c:pt>
                <c:pt idx="4">
                  <c:v>44734.263888888891</c:v>
                </c:pt>
                <c:pt idx="5">
                  <c:v>44734.267361111109</c:v>
                </c:pt>
                <c:pt idx="6">
                  <c:v>44734.270833333336</c:v>
                </c:pt>
                <c:pt idx="7">
                  <c:v>44734.274305555555</c:v>
                </c:pt>
                <c:pt idx="8">
                  <c:v>44734.277777777781</c:v>
                </c:pt>
                <c:pt idx="9">
                  <c:v>44734.28125</c:v>
                </c:pt>
                <c:pt idx="10">
                  <c:v>44734.284722222219</c:v>
                </c:pt>
                <c:pt idx="11">
                  <c:v>44734.288194444445</c:v>
                </c:pt>
                <c:pt idx="12">
                  <c:v>44734.291666666664</c:v>
                </c:pt>
                <c:pt idx="13">
                  <c:v>44734.295138888891</c:v>
                </c:pt>
                <c:pt idx="14">
                  <c:v>44734.298611111109</c:v>
                </c:pt>
                <c:pt idx="15">
                  <c:v>44734.302083333336</c:v>
                </c:pt>
                <c:pt idx="16">
                  <c:v>44734.305555555555</c:v>
                </c:pt>
                <c:pt idx="17">
                  <c:v>44734.309027777781</c:v>
                </c:pt>
                <c:pt idx="18">
                  <c:v>44734.3125</c:v>
                </c:pt>
                <c:pt idx="19">
                  <c:v>44734.315972222219</c:v>
                </c:pt>
                <c:pt idx="20">
                  <c:v>44734.319444444445</c:v>
                </c:pt>
                <c:pt idx="21">
                  <c:v>44734.322916666664</c:v>
                </c:pt>
                <c:pt idx="22">
                  <c:v>44734.326388888891</c:v>
                </c:pt>
                <c:pt idx="23">
                  <c:v>44734.329861111109</c:v>
                </c:pt>
                <c:pt idx="24">
                  <c:v>44734.333333333336</c:v>
                </c:pt>
                <c:pt idx="25">
                  <c:v>44734.336805555555</c:v>
                </c:pt>
                <c:pt idx="26">
                  <c:v>44734.340277777781</c:v>
                </c:pt>
                <c:pt idx="27">
                  <c:v>44734.34375</c:v>
                </c:pt>
                <c:pt idx="28">
                  <c:v>44734.347222222219</c:v>
                </c:pt>
                <c:pt idx="29">
                  <c:v>44734.350694444445</c:v>
                </c:pt>
                <c:pt idx="30">
                  <c:v>44734.354166666664</c:v>
                </c:pt>
                <c:pt idx="31">
                  <c:v>44734.357638888891</c:v>
                </c:pt>
                <c:pt idx="32">
                  <c:v>44734.361111111109</c:v>
                </c:pt>
                <c:pt idx="33">
                  <c:v>44734.364583333336</c:v>
                </c:pt>
                <c:pt idx="34">
                  <c:v>44734.368055555555</c:v>
                </c:pt>
                <c:pt idx="35">
                  <c:v>44734.371527777781</c:v>
                </c:pt>
                <c:pt idx="36">
                  <c:v>44734.375</c:v>
                </c:pt>
                <c:pt idx="37">
                  <c:v>44734.378472222219</c:v>
                </c:pt>
                <c:pt idx="38">
                  <c:v>44734.381944444445</c:v>
                </c:pt>
                <c:pt idx="39">
                  <c:v>44734.385416666664</c:v>
                </c:pt>
                <c:pt idx="40">
                  <c:v>44734.388888888891</c:v>
                </c:pt>
                <c:pt idx="41">
                  <c:v>44734.392361111109</c:v>
                </c:pt>
                <c:pt idx="42">
                  <c:v>44734.395833333336</c:v>
                </c:pt>
                <c:pt idx="43">
                  <c:v>44734.399305555555</c:v>
                </c:pt>
                <c:pt idx="44">
                  <c:v>44734.402777777781</c:v>
                </c:pt>
                <c:pt idx="45">
                  <c:v>44734.40625</c:v>
                </c:pt>
                <c:pt idx="46">
                  <c:v>44734.409722222219</c:v>
                </c:pt>
                <c:pt idx="47">
                  <c:v>44734.413194444445</c:v>
                </c:pt>
                <c:pt idx="48">
                  <c:v>44734.416666666664</c:v>
                </c:pt>
                <c:pt idx="49">
                  <c:v>44734.420138888891</c:v>
                </c:pt>
                <c:pt idx="50">
                  <c:v>44734.423611111109</c:v>
                </c:pt>
                <c:pt idx="51">
                  <c:v>44734.427083333336</c:v>
                </c:pt>
                <c:pt idx="52">
                  <c:v>44734.430555555555</c:v>
                </c:pt>
                <c:pt idx="53">
                  <c:v>44734.434027777781</c:v>
                </c:pt>
                <c:pt idx="54">
                  <c:v>44734.4375</c:v>
                </c:pt>
                <c:pt idx="55">
                  <c:v>44734.440972222219</c:v>
                </c:pt>
                <c:pt idx="56">
                  <c:v>44734.444444444445</c:v>
                </c:pt>
                <c:pt idx="57">
                  <c:v>44734.447916666664</c:v>
                </c:pt>
                <c:pt idx="58">
                  <c:v>44734.451388888891</c:v>
                </c:pt>
                <c:pt idx="59">
                  <c:v>44734.454861111109</c:v>
                </c:pt>
                <c:pt idx="60">
                  <c:v>44734.458333333336</c:v>
                </c:pt>
                <c:pt idx="61">
                  <c:v>44734.461805555555</c:v>
                </c:pt>
                <c:pt idx="62">
                  <c:v>44734.465277777781</c:v>
                </c:pt>
                <c:pt idx="63">
                  <c:v>44734.46875</c:v>
                </c:pt>
                <c:pt idx="64">
                  <c:v>44734.472222222219</c:v>
                </c:pt>
                <c:pt idx="65">
                  <c:v>44734.475694444445</c:v>
                </c:pt>
                <c:pt idx="66">
                  <c:v>44734.479166666664</c:v>
                </c:pt>
                <c:pt idx="67">
                  <c:v>44734.482638888891</c:v>
                </c:pt>
                <c:pt idx="68">
                  <c:v>44734.486111111109</c:v>
                </c:pt>
                <c:pt idx="69">
                  <c:v>44734.489583333336</c:v>
                </c:pt>
                <c:pt idx="70">
                  <c:v>44734.493055555555</c:v>
                </c:pt>
                <c:pt idx="71">
                  <c:v>44734.496527777781</c:v>
                </c:pt>
                <c:pt idx="72">
                  <c:v>44734.5</c:v>
                </c:pt>
                <c:pt idx="73">
                  <c:v>44734.503472222219</c:v>
                </c:pt>
                <c:pt idx="74">
                  <c:v>44734.506944444445</c:v>
                </c:pt>
                <c:pt idx="75">
                  <c:v>44734.510416666664</c:v>
                </c:pt>
                <c:pt idx="76">
                  <c:v>44734.513888888891</c:v>
                </c:pt>
                <c:pt idx="77">
                  <c:v>44734.517361111109</c:v>
                </c:pt>
                <c:pt idx="78">
                  <c:v>44734.520833333336</c:v>
                </c:pt>
                <c:pt idx="79">
                  <c:v>44734.524305555555</c:v>
                </c:pt>
                <c:pt idx="80">
                  <c:v>44734.527777777781</c:v>
                </c:pt>
                <c:pt idx="81">
                  <c:v>44734.53125</c:v>
                </c:pt>
                <c:pt idx="82">
                  <c:v>44734.534722222219</c:v>
                </c:pt>
                <c:pt idx="83">
                  <c:v>44734.538194444445</c:v>
                </c:pt>
                <c:pt idx="84">
                  <c:v>44734.541666666664</c:v>
                </c:pt>
                <c:pt idx="85">
                  <c:v>44734.545138888891</c:v>
                </c:pt>
                <c:pt idx="86">
                  <c:v>44734.548611111109</c:v>
                </c:pt>
                <c:pt idx="87">
                  <c:v>44734.552083333336</c:v>
                </c:pt>
                <c:pt idx="88">
                  <c:v>44734.555555555555</c:v>
                </c:pt>
                <c:pt idx="89">
                  <c:v>44734.559027777781</c:v>
                </c:pt>
                <c:pt idx="90">
                  <c:v>44734.5625</c:v>
                </c:pt>
                <c:pt idx="91">
                  <c:v>44734.565972222219</c:v>
                </c:pt>
                <c:pt idx="92">
                  <c:v>44734.569444444445</c:v>
                </c:pt>
                <c:pt idx="93">
                  <c:v>44734.572916666664</c:v>
                </c:pt>
                <c:pt idx="94">
                  <c:v>44734.576388888891</c:v>
                </c:pt>
                <c:pt idx="95">
                  <c:v>44734.579861111109</c:v>
                </c:pt>
                <c:pt idx="96">
                  <c:v>44734.583333333336</c:v>
                </c:pt>
                <c:pt idx="97">
                  <c:v>44734.586805555555</c:v>
                </c:pt>
                <c:pt idx="98">
                  <c:v>44734.590277777781</c:v>
                </c:pt>
                <c:pt idx="99">
                  <c:v>44734.59375</c:v>
                </c:pt>
                <c:pt idx="100">
                  <c:v>44734.597222222219</c:v>
                </c:pt>
                <c:pt idx="101">
                  <c:v>44734.600694444445</c:v>
                </c:pt>
                <c:pt idx="102">
                  <c:v>44734.604166666664</c:v>
                </c:pt>
                <c:pt idx="103">
                  <c:v>44734.607638888891</c:v>
                </c:pt>
                <c:pt idx="104">
                  <c:v>44734.611111111109</c:v>
                </c:pt>
                <c:pt idx="105">
                  <c:v>44734.614583333336</c:v>
                </c:pt>
                <c:pt idx="106">
                  <c:v>44734.618055555555</c:v>
                </c:pt>
                <c:pt idx="107">
                  <c:v>44734.621527777781</c:v>
                </c:pt>
                <c:pt idx="108">
                  <c:v>44734.625</c:v>
                </c:pt>
                <c:pt idx="109">
                  <c:v>44734.628472222219</c:v>
                </c:pt>
                <c:pt idx="110">
                  <c:v>44734.631944444445</c:v>
                </c:pt>
                <c:pt idx="111">
                  <c:v>44734.635416666664</c:v>
                </c:pt>
                <c:pt idx="112">
                  <c:v>44734.638888888891</c:v>
                </c:pt>
                <c:pt idx="113">
                  <c:v>44734.642361111109</c:v>
                </c:pt>
                <c:pt idx="114">
                  <c:v>44734.645833333336</c:v>
                </c:pt>
                <c:pt idx="115">
                  <c:v>44734.649305555555</c:v>
                </c:pt>
                <c:pt idx="116">
                  <c:v>44734.652777777781</c:v>
                </c:pt>
                <c:pt idx="117">
                  <c:v>44734.65625</c:v>
                </c:pt>
                <c:pt idx="118">
                  <c:v>44734.659722222219</c:v>
                </c:pt>
                <c:pt idx="119">
                  <c:v>44734.663194444445</c:v>
                </c:pt>
                <c:pt idx="120">
                  <c:v>44734.666666666664</c:v>
                </c:pt>
                <c:pt idx="121">
                  <c:v>44734.670138888891</c:v>
                </c:pt>
                <c:pt idx="122">
                  <c:v>44734.673611111109</c:v>
                </c:pt>
                <c:pt idx="123">
                  <c:v>44734.677083333336</c:v>
                </c:pt>
                <c:pt idx="124">
                  <c:v>44734.680555555555</c:v>
                </c:pt>
                <c:pt idx="125">
                  <c:v>44734.684027777781</c:v>
                </c:pt>
                <c:pt idx="126">
                  <c:v>44734.6875</c:v>
                </c:pt>
                <c:pt idx="127">
                  <c:v>44734.690972222219</c:v>
                </c:pt>
                <c:pt idx="128">
                  <c:v>44734.694444444445</c:v>
                </c:pt>
                <c:pt idx="129">
                  <c:v>44734.697916666664</c:v>
                </c:pt>
                <c:pt idx="130">
                  <c:v>44734.701388888891</c:v>
                </c:pt>
                <c:pt idx="131">
                  <c:v>44734.704861111109</c:v>
                </c:pt>
                <c:pt idx="132">
                  <c:v>44734.708333333336</c:v>
                </c:pt>
                <c:pt idx="133">
                  <c:v>44734.711805555555</c:v>
                </c:pt>
                <c:pt idx="134">
                  <c:v>44734.715277777781</c:v>
                </c:pt>
                <c:pt idx="135">
                  <c:v>44734.71875</c:v>
                </c:pt>
                <c:pt idx="136">
                  <c:v>44734.722222222219</c:v>
                </c:pt>
                <c:pt idx="137">
                  <c:v>44734.725694444445</c:v>
                </c:pt>
                <c:pt idx="138">
                  <c:v>44734.729166666664</c:v>
                </c:pt>
                <c:pt idx="139">
                  <c:v>44734.732638888891</c:v>
                </c:pt>
                <c:pt idx="140">
                  <c:v>44734.736111111109</c:v>
                </c:pt>
                <c:pt idx="141">
                  <c:v>44734.739583333336</c:v>
                </c:pt>
                <c:pt idx="142">
                  <c:v>44734.743055555555</c:v>
                </c:pt>
                <c:pt idx="143">
                  <c:v>44734.746527777781</c:v>
                </c:pt>
                <c:pt idx="144">
                  <c:v>44734.75</c:v>
                </c:pt>
              </c:numCache>
            </c:numRef>
          </c:xVal>
          <c:yVal>
            <c:numRef>
              <c:f>Simulation_June!$CI$3:$CI$148</c:f>
              <c:numCache>
                <c:formatCode>0.00</c:formatCode>
                <c:ptCount val="146"/>
                <c:pt idx="0">
                  <c:v>2.2141839999999999</c:v>
                </c:pt>
                <c:pt idx="1">
                  <c:v>2.8598839999999996</c:v>
                </c:pt>
                <c:pt idx="2">
                  <c:v>1.71613999999999</c:v>
                </c:pt>
                <c:pt idx="3">
                  <c:v>1.62397199999999</c:v>
                </c:pt>
                <c:pt idx="4">
                  <c:v>1.5243320000000009</c:v>
                </c:pt>
                <c:pt idx="5">
                  <c:v>1.4636959999999901</c:v>
                </c:pt>
                <c:pt idx="6">
                  <c:v>8.8228204705882334</c:v>
                </c:pt>
                <c:pt idx="7">
                  <c:v>8.7947004705882339</c:v>
                </c:pt>
                <c:pt idx="8">
                  <c:v>9.6977964705882354</c:v>
                </c:pt>
                <c:pt idx="9">
                  <c:v>9.4805804705882242</c:v>
                </c:pt>
                <c:pt idx="10">
                  <c:v>9.8631564705882351</c:v>
                </c:pt>
                <c:pt idx="11">
                  <c:v>9.7194404705882356</c:v>
                </c:pt>
                <c:pt idx="12">
                  <c:v>19.280840941176461</c:v>
                </c:pt>
                <c:pt idx="13">
                  <c:v>24.71860894117647</c:v>
                </c:pt>
                <c:pt idx="14">
                  <c:v>24.65364494117647</c:v>
                </c:pt>
                <c:pt idx="15">
                  <c:v>23.309644941176469</c:v>
                </c:pt>
                <c:pt idx="16">
                  <c:v>20.981372941176467</c:v>
                </c:pt>
                <c:pt idx="17">
                  <c:v>21.80358094117647</c:v>
                </c:pt>
                <c:pt idx="18">
                  <c:v>23.286892941176468</c:v>
                </c:pt>
                <c:pt idx="19">
                  <c:v>22.441020941176369</c:v>
                </c:pt>
                <c:pt idx="20">
                  <c:v>21.705300941176368</c:v>
                </c:pt>
                <c:pt idx="21">
                  <c:v>29.172673411764702</c:v>
                </c:pt>
                <c:pt idx="22">
                  <c:v>30.5393254117647</c:v>
                </c:pt>
                <c:pt idx="23">
                  <c:v>30.691405411764705</c:v>
                </c:pt>
                <c:pt idx="24">
                  <c:v>30.669821411764701</c:v>
                </c:pt>
                <c:pt idx="25">
                  <c:v>26.687969411764708</c:v>
                </c:pt>
                <c:pt idx="26">
                  <c:v>29.035049411764604</c:v>
                </c:pt>
                <c:pt idx="27">
                  <c:v>28.983341411764702</c:v>
                </c:pt>
                <c:pt idx="28">
                  <c:v>26.975409411764709</c:v>
                </c:pt>
                <c:pt idx="29">
                  <c:v>25.094733411764707</c:v>
                </c:pt>
                <c:pt idx="30">
                  <c:v>24.569953411764708</c:v>
                </c:pt>
                <c:pt idx="31">
                  <c:v>23.907753411764705</c:v>
                </c:pt>
                <c:pt idx="32">
                  <c:v>24.349829411764606</c:v>
                </c:pt>
                <c:pt idx="33">
                  <c:v>23.9373534117647</c:v>
                </c:pt>
                <c:pt idx="34">
                  <c:v>22.222153411764701</c:v>
                </c:pt>
                <c:pt idx="35">
                  <c:v>22.376609411764704</c:v>
                </c:pt>
                <c:pt idx="36">
                  <c:v>22.767681411764706</c:v>
                </c:pt>
                <c:pt idx="37">
                  <c:v>23.237949411764603</c:v>
                </c:pt>
                <c:pt idx="38">
                  <c:v>23.152197411764604</c:v>
                </c:pt>
                <c:pt idx="39">
                  <c:v>21.496757411764701</c:v>
                </c:pt>
                <c:pt idx="40">
                  <c:v>20.626669411764603</c:v>
                </c:pt>
                <c:pt idx="41">
                  <c:v>20.550541411764701</c:v>
                </c:pt>
                <c:pt idx="42">
                  <c:v>21.567585411764703</c:v>
                </c:pt>
                <c:pt idx="43">
                  <c:v>22.280365411764706</c:v>
                </c:pt>
                <c:pt idx="44">
                  <c:v>18.031709411764602</c:v>
                </c:pt>
                <c:pt idx="45">
                  <c:v>18.8679094117646</c:v>
                </c:pt>
                <c:pt idx="46">
                  <c:v>19.523701411764804</c:v>
                </c:pt>
                <c:pt idx="47">
                  <c:v>19.101321411764705</c:v>
                </c:pt>
                <c:pt idx="48">
                  <c:v>19.232349411764705</c:v>
                </c:pt>
                <c:pt idx="49">
                  <c:v>18.2813414117647</c:v>
                </c:pt>
                <c:pt idx="50">
                  <c:v>16.848153411764702</c:v>
                </c:pt>
                <c:pt idx="51">
                  <c:v>16.100345411764604</c:v>
                </c:pt>
                <c:pt idx="52">
                  <c:v>16.005741411764699</c:v>
                </c:pt>
                <c:pt idx="53">
                  <c:v>15.487845411764706</c:v>
                </c:pt>
                <c:pt idx="54">
                  <c:v>16.972601411764703</c:v>
                </c:pt>
                <c:pt idx="55">
                  <c:v>15.170657411764708</c:v>
                </c:pt>
                <c:pt idx="56">
                  <c:v>14.755653411764705</c:v>
                </c:pt>
                <c:pt idx="57">
                  <c:v>15.288877411764705</c:v>
                </c:pt>
                <c:pt idx="58">
                  <c:v>14.491385411764703</c:v>
                </c:pt>
                <c:pt idx="59">
                  <c:v>15.521741411764708</c:v>
                </c:pt>
                <c:pt idx="60">
                  <c:v>13.390529411764707</c:v>
                </c:pt>
                <c:pt idx="61">
                  <c:v>13.128193411764702</c:v>
                </c:pt>
                <c:pt idx="62">
                  <c:v>13.116921411764704</c:v>
                </c:pt>
                <c:pt idx="63">
                  <c:v>12.914005411764602</c:v>
                </c:pt>
                <c:pt idx="64">
                  <c:v>13.821237411764706</c:v>
                </c:pt>
                <c:pt idx="65">
                  <c:v>13.098765411764706</c:v>
                </c:pt>
                <c:pt idx="66">
                  <c:v>4.5680289411764718</c:v>
                </c:pt>
                <c:pt idx="67">
                  <c:v>3.6805969411763719</c:v>
                </c:pt>
                <c:pt idx="68">
                  <c:v>3.1649889411763681</c:v>
                </c:pt>
                <c:pt idx="69">
                  <c:v>3.2963369411764702</c:v>
                </c:pt>
                <c:pt idx="70">
                  <c:v>3.6044849411764694</c:v>
                </c:pt>
                <c:pt idx="71">
                  <c:v>3.4693769411764706</c:v>
                </c:pt>
                <c:pt idx="72">
                  <c:v>-3.7860875294117662</c:v>
                </c:pt>
                <c:pt idx="73">
                  <c:v>-3.9055475294117628</c:v>
                </c:pt>
                <c:pt idx="74">
                  <c:v>-4.1315835294117633</c:v>
                </c:pt>
                <c:pt idx="75">
                  <c:v>-3.6263795294118637</c:v>
                </c:pt>
                <c:pt idx="76">
                  <c:v>-3.4052795294118638</c:v>
                </c:pt>
                <c:pt idx="77">
                  <c:v>-3.6703475294117673</c:v>
                </c:pt>
                <c:pt idx="78">
                  <c:v>-1.4188475294117637</c:v>
                </c:pt>
                <c:pt idx="79">
                  <c:v>-2.6532395294117634</c:v>
                </c:pt>
                <c:pt idx="80">
                  <c:v>-4.8586915294117645</c:v>
                </c:pt>
                <c:pt idx="81">
                  <c:v>-5.5610355294118676</c:v>
                </c:pt>
                <c:pt idx="82">
                  <c:v>-6.1659595294117651</c:v>
                </c:pt>
                <c:pt idx="83">
                  <c:v>-6.3582035294117638</c:v>
                </c:pt>
                <c:pt idx="84">
                  <c:v>-6.190791529411765</c:v>
                </c:pt>
                <c:pt idx="85">
                  <c:v>-4.9034955294117673</c:v>
                </c:pt>
                <c:pt idx="86">
                  <c:v>-5.4513875294117646</c:v>
                </c:pt>
                <c:pt idx="87">
                  <c:v>-5.284895529411763</c:v>
                </c:pt>
                <c:pt idx="88">
                  <c:v>-5.0850155294117627</c:v>
                </c:pt>
                <c:pt idx="89">
                  <c:v>-4.9237435294117624</c:v>
                </c:pt>
                <c:pt idx="90">
                  <c:v>-5.2851155294117653</c:v>
                </c:pt>
                <c:pt idx="91">
                  <c:v>-5.6468475294117653</c:v>
                </c:pt>
                <c:pt idx="92">
                  <c:v>-5.6261395294117627</c:v>
                </c:pt>
                <c:pt idx="93">
                  <c:v>-5.5389675294118668</c:v>
                </c:pt>
                <c:pt idx="94">
                  <c:v>-5.5755195294117676</c:v>
                </c:pt>
                <c:pt idx="95">
                  <c:v>-4.5513395294117664</c:v>
                </c:pt>
                <c:pt idx="96">
                  <c:v>-4.9898035294117662</c:v>
                </c:pt>
                <c:pt idx="97">
                  <c:v>-4.8908715294118643</c:v>
                </c:pt>
                <c:pt idx="98">
                  <c:v>-4.8079275294118666</c:v>
                </c:pt>
                <c:pt idx="99">
                  <c:v>-5.1323155294117662</c:v>
                </c:pt>
                <c:pt idx="100">
                  <c:v>-5.0969115294118659</c:v>
                </c:pt>
                <c:pt idx="101">
                  <c:v>-4.7171475294117649</c:v>
                </c:pt>
                <c:pt idx="102">
                  <c:v>-4.7413835294117632</c:v>
                </c:pt>
                <c:pt idx="103">
                  <c:v>-4.7401635294117632</c:v>
                </c:pt>
                <c:pt idx="104">
                  <c:v>-4.6842755294117637</c:v>
                </c:pt>
                <c:pt idx="105">
                  <c:v>-4.7508035294117654</c:v>
                </c:pt>
                <c:pt idx="106">
                  <c:v>-4.7235315294117655</c:v>
                </c:pt>
                <c:pt idx="107">
                  <c:v>-4.0968995294117647</c:v>
                </c:pt>
                <c:pt idx="108">
                  <c:v>-3.2332075294117644</c:v>
                </c:pt>
                <c:pt idx="109">
                  <c:v>-1.4742915294117651</c:v>
                </c:pt>
                <c:pt idx="110">
                  <c:v>-2.8143995294117659</c:v>
                </c:pt>
                <c:pt idx="111">
                  <c:v>-3.4864035294117635</c:v>
                </c:pt>
                <c:pt idx="112">
                  <c:v>-3.1210315294117663</c:v>
                </c:pt>
                <c:pt idx="113">
                  <c:v>-2.9701035294117659</c:v>
                </c:pt>
                <c:pt idx="114">
                  <c:v>-2.7551995294117653</c:v>
                </c:pt>
                <c:pt idx="115">
                  <c:v>-2.2954155294118657</c:v>
                </c:pt>
                <c:pt idx="116">
                  <c:v>-2.0543835294117656</c:v>
                </c:pt>
                <c:pt idx="117">
                  <c:v>-2.0336195294117623</c:v>
                </c:pt>
                <c:pt idx="118">
                  <c:v>-9.1657519999999977</c:v>
                </c:pt>
                <c:pt idx="119">
                  <c:v>-9.0141039999999997</c:v>
                </c:pt>
                <c:pt idx="120">
                  <c:v>-8.9349080000000001</c:v>
                </c:pt>
                <c:pt idx="121">
                  <c:v>-8.6302079999999997</c:v>
                </c:pt>
                <c:pt idx="122">
                  <c:v>-8.4113640000000007</c:v>
                </c:pt>
                <c:pt idx="123">
                  <c:v>-8.5756399999999999</c:v>
                </c:pt>
                <c:pt idx="124">
                  <c:v>-7.8273159999999979</c:v>
                </c:pt>
                <c:pt idx="125">
                  <c:v>-7.1154519999999994</c:v>
                </c:pt>
                <c:pt idx="126">
                  <c:v>-6.8554719999999989</c:v>
                </c:pt>
                <c:pt idx="127">
                  <c:v>-7.9372360000000022</c:v>
                </c:pt>
                <c:pt idx="128">
                  <c:v>-9.2397920000000013</c:v>
                </c:pt>
                <c:pt idx="129">
                  <c:v>-9.4640400000000007</c:v>
                </c:pt>
                <c:pt idx="130">
                  <c:v>-9.3370960000000078</c:v>
                </c:pt>
                <c:pt idx="131">
                  <c:v>-8.9208039999999986</c:v>
                </c:pt>
                <c:pt idx="132">
                  <c:v>-13.80500000000001</c:v>
                </c:pt>
                <c:pt idx="133">
                  <c:v>-14.169483999999999</c:v>
                </c:pt>
                <c:pt idx="134">
                  <c:v>-13.445232000000001</c:v>
                </c:pt>
                <c:pt idx="135">
                  <c:v>-12.795548</c:v>
                </c:pt>
                <c:pt idx="136">
                  <c:v>-12.831636</c:v>
                </c:pt>
                <c:pt idx="137">
                  <c:v>-11.645747999999999</c:v>
                </c:pt>
                <c:pt idx="138">
                  <c:v>-12.365563999999999</c:v>
                </c:pt>
                <c:pt idx="139">
                  <c:v>-11.283248000000009</c:v>
                </c:pt>
                <c:pt idx="140">
                  <c:v>-11.069760000000009</c:v>
                </c:pt>
                <c:pt idx="141">
                  <c:v>-11.325696000000001</c:v>
                </c:pt>
                <c:pt idx="142">
                  <c:v>-10.148232</c:v>
                </c:pt>
                <c:pt idx="143">
                  <c:v>-10.183776</c:v>
                </c:pt>
                <c:pt idx="144">
                  <c:v>-8.5450560000000007</c:v>
                </c:pt>
                <c:pt idx="145">
                  <c:v>0</c:v>
                </c:pt>
              </c:numCache>
            </c:numRef>
          </c:yVal>
          <c:smooth val="0"/>
          <c:extLst>
            <c:ext xmlns:c16="http://schemas.microsoft.com/office/drawing/2014/chart" uri="{C3380CC4-5D6E-409C-BE32-E72D297353CC}">
              <c16:uniqueId val="{00000000-A5A7-4240-A505-59FFBD12050F}"/>
            </c:ext>
          </c:extLst>
        </c:ser>
        <c:ser>
          <c:idx val="2"/>
          <c:order val="1"/>
          <c:tx>
            <c:v>Controlled-current capacity</c:v>
          </c:tx>
          <c:spPr>
            <a:ln w="15875">
              <a:solidFill>
                <a:schemeClr val="accent1"/>
              </a:solidFill>
              <a:prstDash val="solid"/>
            </a:ln>
          </c:spPr>
          <c:marker>
            <c:symbol val="none"/>
          </c:marker>
          <c:xVal>
            <c:numRef>
              <c:f>Simulation_June!$A$3:$A$147</c:f>
              <c:numCache>
                <c:formatCode>m/d/yyyy\ h:mm</c:formatCode>
                <c:ptCount val="145"/>
                <c:pt idx="0">
                  <c:v>44734.25</c:v>
                </c:pt>
                <c:pt idx="1">
                  <c:v>44734.253472222219</c:v>
                </c:pt>
                <c:pt idx="2">
                  <c:v>44734.256944444445</c:v>
                </c:pt>
                <c:pt idx="3">
                  <c:v>44734.260416666664</c:v>
                </c:pt>
                <c:pt idx="4">
                  <c:v>44734.263888888891</c:v>
                </c:pt>
                <c:pt idx="5">
                  <c:v>44734.267361111109</c:v>
                </c:pt>
                <c:pt idx="6">
                  <c:v>44734.270833333336</c:v>
                </c:pt>
                <c:pt idx="7">
                  <c:v>44734.274305555555</c:v>
                </c:pt>
                <c:pt idx="8">
                  <c:v>44734.277777777781</c:v>
                </c:pt>
                <c:pt idx="9">
                  <c:v>44734.28125</c:v>
                </c:pt>
                <c:pt idx="10">
                  <c:v>44734.284722222219</c:v>
                </c:pt>
                <c:pt idx="11">
                  <c:v>44734.288194444445</c:v>
                </c:pt>
                <c:pt idx="12">
                  <c:v>44734.291666666664</c:v>
                </c:pt>
                <c:pt idx="13">
                  <c:v>44734.295138888891</c:v>
                </c:pt>
                <c:pt idx="14">
                  <c:v>44734.298611111109</c:v>
                </c:pt>
                <c:pt idx="15">
                  <c:v>44734.302083333336</c:v>
                </c:pt>
                <c:pt idx="16">
                  <c:v>44734.305555555555</c:v>
                </c:pt>
                <c:pt idx="17">
                  <c:v>44734.309027777781</c:v>
                </c:pt>
                <c:pt idx="18">
                  <c:v>44734.3125</c:v>
                </c:pt>
                <c:pt idx="19">
                  <c:v>44734.315972222219</c:v>
                </c:pt>
                <c:pt idx="20">
                  <c:v>44734.319444444445</c:v>
                </c:pt>
                <c:pt idx="21">
                  <c:v>44734.322916666664</c:v>
                </c:pt>
                <c:pt idx="22">
                  <c:v>44734.326388888891</c:v>
                </c:pt>
                <c:pt idx="23">
                  <c:v>44734.329861111109</c:v>
                </c:pt>
                <c:pt idx="24">
                  <c:v>44734.333333333336</c:v>
                </c:pt>
                <c:pt idx="25">
                  <c:v>44734.336805555555</c:v>
                </c:pt>
                <c:pt idx="26">
                  <c:v>44734.340277777781</c:v>
                </c:pt>
                <c:pt idx="27">
                  <c:v>44734.34375</c:v>
                </c:pt>
                <c:pt idx="28">
                  <c:v>44734.347222222219</c:v>
                </c:pt>
                <c:pt idx="29">
                  <c:v>44734.350694444445</c:v>
                </c:pt>
                <c:pt idx="30">
                  <c:v>44734.354166666664</c:v>
                </c:pt>
                <c:pt idx="31">
                  <c:v>44734.357638888891</c:v>
                </c:pt>
                <c:pt idx="32">
                  <c:v>44734.361111111109</c:v>
                </c:pt>
                <c:pt idx="33">
                  <c:v>44734.364583333336</c:v>
                </c:pt>
                <c:pt idx="34">
                  <c:v>44734.368055555555</c:v>
                </c:pt>
                <c:pt idx="35">
                  <c:v>44734.371527777781</c:v>
                </c:pt>
                <c:pt idx="36">
                  <c:v>44734.375</c:v>
                </c:pt>
                <c:pt idx="37">
                  <c:v>44734.378472222219</c:v>
                </c:pt>
                <c:pt idx="38">
                  <c:v>44734.381944444445</c:v>
                </c:pt>
                <c:pt idx="39">
                  <c:v>44734.385416666664</c:v>
                </c:pt>
                <c:pt idx="40">
                  <c:v>44734.388888888891</c:v>
                </c:pt>
                <c:pt idx="41">
                  <c:v>44734.392361111109</c:v>
                </c:pt>
                <c:pt idx="42">
                  <c:v>44734.395833333336</c:v>
                </c:pt>
                <c:pt idx="43">
                  <c:v>44734.399305555555</c:v>
                </c:pt>
                <c:pt idx="44">
                  <c:v>44734.402777777781</c:v>
                </c:pt>
                <c:pt idx="45">
                  <c:v>44734.40625</c:v>
                </c:pt>
                <c:pt idx="46">
                  <c:v>44734.409722222219</c:v>
                </c:pt>
                <c:pt idx="47">
                  <c:v>44734.413194444445</c:v>
                </c:pt>
                <c:pt idx="48">
                  <c:v>44734.416666666664</c:v>
                </c:pt>
                <c:pt idx="49">
                  <c:v>44734.420138888891</c:v>
                </c:pt>
                <c:pt idx="50">
                  <c:v>44734.423611111109</c:v>
                </c:pt>
                <c:pt idx="51">
                  <c:v>44734.427083333336</c:v>
                </c:pt>
                <c:pt idx="52">
                  <c:v>44734.430555555555</c:v>
                </c:pt>
                <c:pt idx="53">
                  <c:v>44734.434027777781</c:v>
                </c:pt>
                <c:pt idx="54">
                  <c:v>44734.4375</c:v>
                </c:pt>
                <c:pt idx="55">
                  <c:v>44734.440972222219</c:v>
                </c:pt>
                <c:pt idx="56">
                  <c:v>44734.444444444445</c:v>
                </c:pt>
                <c:pt idx="57">
                  <c:v>44734.447916666664</c:v>
                </c:pt>
                <c:pt idx="58">
                  <c:v>44734.451388888891</c:v>
                </c:pt>
                <c:pt idx="59">
                  <c:v>44734.454861111109</c:v>
                </c:pt>
                <c:pt idx="60">
                  <c:v>44734.458333333336</c:v>
                </c:pt>
                <c:pt idx="61">
                  <c:v>44734.461805555555</c:v>
                </c:pt>
                <c:pt idx="62">
                  <c:v>44734.465277777781</c:v>
                </c:pt>
                <c:pt idx="63">
                  <c:v>44734.46875</c:v>
                </c:pt>
                <c:pt idx="64">
                  <c:v>44734.472222222219</c:v>
                </c:pt>
                <c:pt idx="65">
                  <c:v>44734.475694444445</c:v>
                </c:pt>
                <c:pt idx="66">
                  <c:v>44734.479166666664</c:v>
                </c:pt>
                <c:pt idx="67">
                  <c:v>44734.482638888891</c:v>
                </c:pt>
                <c:pt idx="68">
                  <c:v>44734.486111111109</c:v>
                </c:pt>
                <c:pt idx="69">
                  <c:v>44734.489583333336</c:v>
                </c:pt>
                <c:pt idx="70">
                  <c:v>44734.493055555555</c:v>
                </c:pt>
                <c:pt idx="71">
                  <c:v>44734.496527777781</c:v>
                </c:pt>
                <c:pt idx="72">
                  <c:v>44734.5</c:v>
                </c:pt>
                <c:pt idx="73">
                  <c:v>44734.503472222219</c:v>
                </c:pt>
                <c:pt idx="74">
                  <c:v>44734.506944444445</c:v>
                </c:pt>
                <c:pt idx="75">
                  <c:v>44734.510416666664</c:v>
                </c:pt>
                <c:pt idx="76">
                  <c:v>44734.513888888891</c:v>
                </c:pt>
                <c:pt idx="77">
                  <c:v>44734.517361111109</c:v>
                </c:pt>
                <c:pt idx="78">
                  <c:v>44734.520833333336</c:v>
                </c:pt>
                <c:pt idx="79">
                  <c:v>44734.524305555555</c:v>
                </c:pt>
                <c:pt idx="80">
                  <c:v>44734.527777777781</c:v>
                </c:pt>
                <c:pt idx="81">
                  <c:v>44734.53125</c:v>
                </c:pt>
                <c:pt idx="82">
                  <c:v>44734.534722222219</c:v>
                </c:pt>
                <c:pt idx="83">
                  <c:v>44734.538194444445</c:v>
                </c:pt>
                <c:pt idx="84">
                  <c:v>44734.541666666664</c:v>
                </c:pt>
                <c:pt idx="85">
                  <c:v>44734.545138888891</c:v>
                </c:pt>
                <c:pt idx="86">
                  <c:v>44734.548611111109</c:v>
                </c:pt>
                <c:pt idx="87">
                  <c:v>44734.552083333336</c:v>
                </c:pt>
                <c:pt idx="88">
                  <c:v>44734.555555555555</c:v>
                </c:pt>
                <c:pt idx="89">
                  <c:v>44734.559027777781</c:v>
                </c:pt>
                <c:pt idx="90">
                  <c:v>44734.5625</c:v>
                </c:pt>
                <c:pt idx="91">
                  <c:v>44734.565972222219</c:v>
                </c:pt>
                <c:pt idx="92">
                  <c:v>44734.569444444445</c:v>
                </c:pt>
                <c:pt idx="93">
                  <c:v>44734.572916666664</c:v>
                </c:pt>
                <c:pt idx="94">
                  <c:v>44734.576388888891</c:v>
                </c:pt>
                <c:pt idx="95">
                  <c:v>44734.579861111109</c:v>
                </c:pt>
                <c:pt idx="96">
                  <c:v>44734.583333333336</c:v>
                </c:pt>
                <c:pt idx="97">
                  <c:v>44734.586805555555</c:v>
                </c:pt>
                <c:pt idx="98">
                  <c:v>44734.590277777781</c:v>
                </c:pt>
                <c:pt idx="99">
                  <c:v>44734.59375</c:v>
                </c:pt>
                <c:pt idx="100">
                  <c:v>44734.597222222219</c:v>
                </c:pt>
                <c:pt idx="101">
                  <c:v>44734.600694444445</c:v>
                </c:pt>
                <c:pt idx="102">
                  <c:v>44734.604166666664</c:v>
                </c:pt>
                <c:pt idx="103">
                  <c:v>44734.607638888891</c:v>
                </c:pt>
                <c:pt idx="104">
                  <c:v>44734.611111111109</c:v>
                </c:pt>
                <c:pt idx="105">
                  <c:v>44734.614583333336</c:v>
                </c:pt>
                <c:pt idx="106">
                  <c:v>44734.618055555555</c:v>
                </c:pt>
                <c:pt idx="107">
                  <c:v>44734.621527777781</c:v>
                </c:pt>
                <c:pt idx="108">
                  <c:v>44734.625</c:v>
                </c:pt>
                <c:pt idx="109">
                  <c:v>44734.628472222219</c:v>
                </c:pt>
                <c:pt idx="110">
                  <c:v>44734.631944444445</c:v>
                </c:pt>
                <c:pt idx="111">
                  <c:v>44734.635416666664</c:v>
                </c:pt>
                <c:pt idx="112">
                  <c:v>44734.638888888891</c:v>
                </c:pt>
                <c:pt idx="113">
                  <c:v>44734.642361111109</c:v>
                </c:pt>
                <c:pt idx="114">
                  <c:v>44734.645833333336</c:v>
                </c:pt>
                <c:pt idx="115">
                  <c:v>44734.649305555555</c:v>
                </c:pt>
                <c:pt idx="116">
                  <c:v>44734.652777777781</c:v>
                </c:pt>
                <c:pt idx="117">
                  <c:v>44734.65625</c:v>
                </c:pt>
                <c:pt idx="118">
                  <c:v>44734.659722222219</c:v>
                </c:pt>
                <c:pt idx="119">
                  <c:v>44734.663194444445</c:v>
                </c:pt>
                <c:pt idx="120">
                  <c:v>44734.666666666664</c:v>
                </c:pt>
                <c:pt idx="121">
                  <c:v>44734.670138888891</c:v>
                </c:pt>
                <c:pt idx="122">
                  <c:v>44734.673611111109</c:v>
                </c:pt>
                <c:pt idx="123">
                  <c:v>44734.677083333336</c:v>
                </c:pt>
                <c:pt idx="124">
                  <c:v>44734.680555555555</c:v>
                </c:pt>
                <c:pt idx="125">
                  <c:v>44734.684027777781</c:v>
                </c:pt>
                <c:pt idx="126">
                  <c:v>44734.6875</c:v>
                </c:pt>
                <c:pt idx="127">
                  <c:v>44734.690972222219</c:v>
                </c:pt>
                <c:pt idx="128">
                  <c:v>44734.694444444445</c:v>
                </c:pt>
                <c:pt idx="129">
                  <c:v>44734.697916666664</c:v>
                </c:pt>
                <c:pt idx="130">
                  <c:v>44734.701388888891</c:v>
                </c:pt>
                <c:pt idx="131">
                  <c:v>44734.704861111109</c:v>
                </c:pt>
                <c:pt idx="132">
                  <c:v>44734.708333333336</c:v>
                </c:pt>
                <c:pt idx="133">
                  <c:v>44734.711805555555</c:v>
                </c:pt>
                <c:pt idx="134">
                  <c:v>44734.715277777781</c:v>
                </c:pt>
                <c:pt idx="135">
                  <c:v>44734.71875</c:v>
                </c:pt>
                <c:pt idx="136">
                  <c:v>44734.722222222219</c:v>
                </c:pt>
                <c:pt idx="137">
                  <c:v>44734.725694444445</c:v>
                </c:pt>
                <c:pt idx="138">
                  <c:v>44734.729166666664</c:v>
                </c:pt>
                <c:pt idx="139">
                  <c:v>44734.732638888891</c:v>
                </c:pt>
                <c:pt idx="140">
                  <c:v>44734.736111111109</c:v>
                </c:pt>
                <c:pt idx="141">
                  <c:v>44734.739583333336</c:v>
                </c:pt>
                <c:pt idx="142">
                  <c:v>44734.743055555555</c:v>
                </c:pt>
                <c:pt idx="143">
                  <c:v>44734.746527777781</c:v>
                </c:pt>
                <c:pt idx="144">
                  <c:v>44734.75</c:v>
                </c:pt>
              </c:numCache>
            </c:numRef>
          </c:xVal>
          <c:yVal>
            <c:numRef>
              <c:f>Simulation_June!$BC$3:$BC$148</c:f>
              <c:numCache>
                <c:formatCode>0.00</c:formatCode>
                <c:ptCount val="146"/>
                <c:pt idx="0">
                  <c:v>2.3651999999999997</c:v>
                </c:pt>
                <c:pt idx="1">
                  <c:v>3.0410000000000008</c:v>
                </c:pt>
                <c:pt idx="2">
                  <c:v>1.9233999999999898</c:v>
                </c:pt>
                <c:pt idx="3">
                  <c:v>1.8559999999999901</c:v>
                </c:pt>
                <c:pt idx="4">
                  <c:v>1.785600000000001</c:v>
                </c:pt>
                <c:pt idx="5">
                  <c:v>1.7529999999999901</c:v>
                </c:pt>
                <c:pt idx="6">
                  <c:v>3.9501529411764702</c:v>
                </c:pt>
                <c:pt idx="7">
                  <c:v>3.9667529411764701</c:v>
                </c:pt>
                <c:pt idx="8">
                  <c:v>4.9355529411764705</c:v>
                </c:pt>
                <c:pt idx="9">
                  <c:v>4.7919529411764614</c:v>
                </c:pt>
                <c:pt idx="10">
                  <c:v>5.2591529411764704</c:v>
                </c:pt>
                <c:pt idx="11">
                  <c:v>5.2105529411764708</c:v>
                </c:pt>
                <c:pt idx="12">
                  <c:v>9.6903058823529307</c:v>
                </c:pt>
                <c:pt idx="13">
                  <c:v>15.266705882352939</c:v>
                </c:pt>
                <c:pt idx="14">
                  <c:v>15.362905882352941</c:v>
                </c:pt>
                <c:pt idx="15">
                  <c:v>14.190905882352951</c:v>
                </c:pt>
                <c:pt idx="16">
                  <c:v>12.047705882352941</c:v>
                </c:pt>
                <c:pt idx="17">
                  <c:v>13.073905882352941</c:v>
                </c:pt>
                <c:pt idx="18">
                  <c:v>14.704105882352941</c:v>
                </c:pt>
                <c:pt idx="19">
                  <c:v>14.112105882352843</c:v>
                </c:pt>
                <c:pt idx="20">
                  <c:v>13.584505882352842</c:v>
                </c:pt>
                <c:pt idx="21">
                  <c:v>18.10919294117647</c:v>
                </c:pt>
                <c:pt idx="22">
                  <c:v>18.321176470588235</c:v>
                </c:pt>
                <c:pt idx="23">
                  <c:v>18.384007058823528</c:v>
                </c:pt>
                <c:pt idx="24">
                  <c:v>18.23965882352941</c:v>
                </c:pt>
                <c:pt idx="25">
                  <c:v>14.36805882352941</c:v>
                </c:pt>
                <c:pt idx="26">
                  <c:v>17.035058823529312</c:v>
                </c:pt>
                <c:pt idx="27">
                  <c:v>17.25665882352941</c:v>
                </c:pt>
                <c:pt idx="28">
                  <c:v>15.529258823529421</c:v>
                </c:pt>
                <c:pt idx="29">
                  <c:v>13.87785882352941</c:v>
                </c:pt>
                <c:pt idx="30">
                  <c:v>13.579258823529411</c:v>
                </c:pt>
                <c:pt idx="31">
                  <c:v>13.200858823529414</c:v>
                </c:pt>
                <c:pt idx="32">
                  <c:v>13.964058823529312</c:v>
                </c:pt>
                <c:pt idx="33">
                  <c:v>13.737858823529409</c:v>
                </c:pt>
                <c:pt idx="34">
                  <c:v>12.151658823529409</c:v>
                </c:pt>
                <c:pt idx="35">
                  <c:v>12.452658823529422</c:v>
                </c:pt>
                <c:pt idx="36">
                  <c:v>14.589089411764705</c:v>
                </c:pt>
                <c:pt idx="37">
                  <c:v>14.641025882352842</c:v>
                </c:pt>
                <c:pt idx="38">
                  <c:v>14.639310588235192</c:v>
                </c:pt>
                <c:pt idx="39">
                  <c:v>14.498056470588237</c:v>
                </c:pt>
                <c:pt idx="40">
                  <c:v>14.370948235294017</c:v>
                </c:pt>
                <c:pt idx="41">
                  <c:v>14.399750588235291</c:v>
                </c:pt>
                <c:pt idx="42">
                  <c:v>14.616960000000001</c:v>
                </c:pt>
                <c:pt idx="43">
                  <c:v>14.728054117647059</c:v>
                </c:pt>
                <c:pt idx="44">
                  <c:v>14.179783529411663</c:v>
                </c:pt>
                <c:pt idx="45">
                  <c:v>14.237188235294019</c:v>
                </c:pt>
                <c:pt idx="46">
                  <c:v>14.373816470588247</c:v>
                </c:pt>
                <c:pt idx="47">
                  <c:v>14.323374117647056</c:v>
                </c:pt>
                <c:pt idx="48">
                  <c:v>16.937882352941177</c:v>
                </c:pt>
                <c:pt idx="49">
                  <c:v>16.556882352941173</c:v>
                </c:pt>
                <c:pt idx="50">
                  <c:v>15.317882352941176</c:v>
                </c:pt>
                <c:pt idx="51">
                  <c:v>14.641282352941076</c:v>
                </c:pt>
                <c:pt idx="52">
                  <c:v>14.754282352941173</c:v>
                </c:pt>
                <c:pt idx="53">
                  <c:v>14.162082352941177</c:v>
                </c:pt>
                <c:pt idx="54">
                  <c:v>15.832082352941175</c:v>
                </c:pt>
                <c:pt idx="55">
                  <c:v>13.858482352941174</c:v>
                </c:pt>
                <c:pt idx="56">
                  <c:v>13.479082352941175</c:v>
                </c:pt>
                <c:pt idx="57">
                  <c:v>14.039482352941175</c:v>
                </c:pt>
                <c:pt idx="58">
                  <c:v>13.871682352941177</c:v>
                </c:pt>
                <c:pt idx="59">
                  <c:v>15.095882352941173</c:v>
                </c:pt>
                <c:pt idx="60">
                  <c:v>9.2703129411764689</c:v>
                </c:pt>
                <c:pt idx="61">
                  <c:v>9.2452258823529441</c:v>
                </c:pt>
                <c:pt idx="62">
                  <c:v>9.2623505882352912</c:v>
                </c:pt>
                <c:pt idx="63">
                  <c:v>9.2436047058822517</c:v>
                </c:pt>
                <c:pt idx="64">
                  <c:v>9.3849011764705885</c:v>
                </c:pt>
                <c:pt idx="65">
                  <c:v>9.2948211764705899</c:v>
                </c:pt>
                <c:pt idx="66">
                  <c:v>9.1495882352941162</c:v>
                </c:pt>
                <c:pt idx="67">
                  <c:v>9.0417152941175516</c:v>
                </c:pt>
                <c:pt idx="68">
                  <c:v>8.9818635294116635</c:v>
                </c:pt>
                <c:pt idx="69">
                  <c:v>8.9978141176470601</c:v>
                </c:pt>
                <c:pt idx="70">
                  <c:v>9.0529247058823525</c:v>
                </c:pt>
                <c:pt idx="71">
                  <c:v>9.0476305882352914</c:v>
                </c:pt>
                <c:pt idx="72">
                  <c:v>14.484592941176469</c:v>
                </c:pt>
                <c:pt idx="73">
                  <c:v>14.48639294117647</c:v>
                </c:pt>
                <c:pt idx="74">
                  <c:v>14.467505882352937</c:v>
                </c:pt>
                <c:pt idx="75">
                  <c:v>14.535009411764605</c:v>
                </c:pt>
                <c:pt idx="76">
                  <c:v>14.588677647058825</c:v>
                </c:pt>
                <c:pt idx="77">
                  <c:v>14.579157647058826</c:v>
                </c:pt>
                <c:pt idx="78">
                  <c:v>14.887247058823531</c:v>
                </c:pt>
                <c:pt idx="79">
                  <c:v>14.711675294117645</c:v>
                </c:pt>
                <c:pt idx="80">
                  <c:v>14.413752941176471</c:v>
                </c:pt>
                <c:pt idx="81">
                  <c:v>14.320115294117551</c:v>
                </c:pt>
                <c:pt idx="82">
                  <c:v>14.240959999999998</c:v>
                </c:pt>
                <c:pt idx="83">
                  <c:v>14.211910588235297</c:v>
                </c:pt>
                <c:pt idx="84">
                  <c:v>19.33794588235294</c:v>
                </c:pt>
                <c:pt idx="85">
                  <c:v>19.521105882353041</c:v>
                </c:pt>
                <c:pt idx="86">
                  <c:v>19.43556705882353</c:v>
                </c:pt>
                <c:pt idx="87">
                  <c:v>19.462701176470588</c:v>
                </c:pt>
                <c:pt idx="88">
                  <c:v>19.498155294117645</c:v>
                </c:pt>
                <c:pt idx="89">
                  <c:v>19.507228235294114</c:v>
                </c:pt>
                <c:pt idx="90">
                  <c:v>19.461254117647055</c:v>
                </c:pt>
                <c:pt idx="91">
                  <c:v>19.419905882352943</c:v>
                </c:pt>
                <c:pt idx="92">
                  <c:v>19.420416470588236</c:v>
                </c:pt>
                <c:pt idx="93">
                  <c:v>19.428315294117546</c:v>
                </c:pt>
                <c:pt idx="94">
                  <c:v>19.413590588235291</c:v>
                </c:pt>
                <c:pt idx="95">
                  <c:v>19.558138823529418</c:v>
                </c:pt>
                <c:pt idx="96">
                  <c:v>19.111303529411767</c:v>
                </c:pt>
                <c:pt idx="97">
                  <c:v>19.121087058823427</c:v>
                </c:pt>
                <c:pt idx="98">
                  <c:v>19.123581176470491</c:v>
                </c:pt>
                <c:pt idx="99">
                  <c:v>19.076581176470583</c:v>
                </c:pt>
                <c:pt idx="100">
                  <c:v>19.077559999999895</c:v>
                </c:pt>
                <c:pt idx="101">
                  <c:v>19.135385882352942</c:v>
                </c:pt>
                <c:pt idx="102">
                  <c:v>19.118797647058827</c:v>
                </c:pt>
                <c:pt idx="103">
                  <c:v>19.117708235294117</c:v>
                </c:pt>
                <c:pt idx="104">
                  <c:v>19.112882352941178</c:v>
                </c:pt>
                <c:pt idx="105">
                  <c:v>19.091995294117648</c:v>
                </c:pt>
                <c:pt idx="106">
                  <c:v>19.092705882352938</c:v>
                </c:pt>
                <c:pt idx="107">
                  <c:v>19.170665882352935</c:v>
                </c:pt>
                <c:pt idx="108">
                  <c:v>16.807964705882352</c:v>
                </c:pt>
                <c:pt idx="109">
                  <c:v>17.025331764705882</c:v>
                </c:pt>
                <c:pt idx="110">
                  <c:v>16.818463529411762</c:v>
                </c:pt>
                <c:pt idx="111">
                  <c:v>16.712369411764705</c:v>
                </c:pt>
                <c:pt idx="112">
                  <c:v>16.741955294117645</c:v>
                </c:pt>
                <c:pt idx="113">
                  <c:v>16.742555294117647</c:v>
                </c:pt>
                <c:pt idx="114">
                  <c:v>16.752454117647055</c:v>
                </c:pt>
                <c:pt idx="115">
                  <c:v>16.797623529411666</c:v>
                </c:pt>
                <c:pt idx="116">
                  <c:v>16.81450588235294</c:v>
                </c:pt>
                <c:pt idx="117">
                  <c:v>16.817774117647055</c:v>
                </c:pt>
                <c:pt idx="118">
                  <c:v>16.83959294117647</c:v>
                </c:pt>
                <c:pt idx="119">
                  <c:v>16.841550588235293</c:v>
                </c:pt>
                <c:pt idx="120">
                  <c:v>10.345127058823531</c:v>
                </c:pt>
                <c:pt idx="121">
                  <c:v>10.377534117647061</c:v>
                </c:pt>
                <c:pt idx="122">
                  <c:v>10.386164705882349</c:v>
                </c:pt>
                <c:pt idx="123">
                  <c:v>10.350536470588233</c:v>
                </c:pt>
                <c:pt idx="124">
                  <c:v>10.442390588235298</c:v>
                </c:pt>
                <c:pt idx="125">
                  <c:v>10.512830588235294</c:v>
                </c:pt>
                <c:pt idx="126">
                  <c:v>10.528908235294118</c:v>
                </c:pt>
                <c:pt idx="127">
                  <c:v>10.35386823529412</c:v>
                </c:pt>
                <c:pt idx="128">
                  <c:v>10.144868235294117</c:v>
                </c:pt>
                <c:pt idx="129">
                  <c:v>10.094489411764705</c:v>
                </c:pt>
                <c:pt idx="130">
                  <c:v>10.095625882352934</c:v>
                </c:pt>
                <c:pt idx="131">
                  <c:v>10.130232941176473</c:v>
                </c:pt>
                <c:pt idx="132">
                  <c:v>-6.0392000000000099</c:v>
                </c:pt>
                <c:pt idx="133">
                  <c:v>-6.6020000000000003</c:v>
                </c:pt>
                <c:pt idx="134">
                  <c:v>-6.0568000000000008</c:v>
                </c:pt>
                <c:pt idx="135">
                  <c:v>-5.6473999999999993</c:v>
                </c:pt>
                <c:pt idx="136">
                  <c:v>-5.8891999999999998</c:v>
                </c:pt>
                <c:pt idx="137">
                  <c:v>-4.8415999999999899</c:v>
                </c:pt>
                <c:pt idx="138">
                  <c:v>-5.7371999999999996</c:v>
                </c:pt>
                <c:pt idx="139">
                  <c:v>-4.8446000000000096</c:v>
                </c:pt>
                <c:pt idx="140">
                  <c:v>-4.8381999999999996</c:v>
                </c:pt>
                <c:pt idx="141">
                  <c:v>-5.3197999999999999</c:v>
                </c:pt>
                <c:pt idx="142">
                  <c:v>-4.3335999999999997</c:v>
                </c:pt>
                <c:pt idx="143">
                  <c:v>-4.5838000000000001</c:v>
                </c:pt>
                <c:pt idx="144">
                  <c:v>-3.1187999999999998</c:v>
                </c:pt>
                <c:pt idx="145">
                  <c:v>0</c:v>
                </c:pt>
              </c:numCache>
            </c:numRef>
          </c:yVal>
          <c:smooth val="0"/>
          <c:extLst>
            <c:ext xmlns:c16="http://schemas.microsoft.com/office/drawing/2014/chart" uri="{C3380CC4-5D6E-409C-BE32-E72D297353CC}">
              <c16:uniqueId val="{00000000-55DE-40E9-B575-375A33F41196}"/>
            </c:ext>
          </c:extLst>
        </c:ser>
        <c:ser>
          <c:idx val="0"/>
          <c:order val="2"/>
          <c:tx>
            <c:v>Controlled-upscaled</c:v>
          </c:tx>
          <c:spPr>
            <a:ln>
              <a:solidFill>
                <a:srgbClr val="C00000"/>
              </a:solidFill>
            </a:ln>
          </c:spPr>
          <c:marker>
            <c:symbol val="none"/>
          </c:marker>
          <c:xVal>
            <c:numRef>
              <c:f>Simulation_June!$A$3:$A$147</c:f>
              <c:numCache>
                <c:formatCode>m/d/yyyy\ h:mm</c:formatCode>
                <c:ptCount val="145"/>
                <c:pt idx="0">
                  <c:v>44734.25</c:v>
                </c:pt>
                <c:pt idx="1">
                  <c:v>44734.253472222219</c:v>
                </c:pt>
                <c:pt idx="2">
                  <c:v>44734.256944444445</c:v>
                </c:pt>
                <c:pt idx="3">
                  <c:v>44734.260416666664</c:v>
                </c:pt>
                <c:pt idx="4">
                  <c:v>44734.263888888891</c:v>
                </c:pt>
                <c:pt idx="5">
                  <c:v>44734.267361111109</c:v>
                </c:pt>
                <c:pt idx="6">
                  <c:v>44734.270833333336</c:v>
                </c:pt>
                <c:pt idx="7">
                  <c:v>44734.274305555555</c:v>
                </c:pt>
                <c:pt idx="8">
                  <c:v>44734.277777777781</c:v>
                </c:pt>
                <c:pt idx="9">
                  <c:v>44734.28125</c:v>
                </c:pt>
                <c:pt idx="10">
                  <c:v>44734.284722222219</c:v>
                </c:pt>
                <c:pt idx="11">
                  <c:v>44734.288194444445</c:v>
                </c:pt>
                <c:pt idx="12">
                  <c:v>44734.291666666664</c:v>
                </c:pt>
                <c:pt idx="13">
                  <c:v>44734.295138888891</c:v>
                </c:pt>
                <c:pt idx="14">
                  <c:v>44734.298611111109</c:v>
                </c:pt>
                <c:pt idx="15">
                  <c:v>44734.302083333336</c:v>
                </c:pt>
                <c:pt idx="16">
                  <c:v>44734.305555555555</c:v>
                </c:pt>
                <c:pt idx="17">
                  <c:v>44734.309027777781</c:v>
                </c:pt>
                <c:pt idx="18">
                  <c:v>44734.3125</c:v>
                </c:pt>
                <c:pt idx="19">
                  <c:v>44734.315972222219</c:v>
                </c:pt>
                <c:pt idx="20">
                  <c:v>44734.319444444445</c:v>
                </c:pt>
                <c:pt idx="21">
                  <c:v>44734.322916666664</c:v>
                </c:pt>
                <c:pt idx="22">
                  <c:v>44734.326388888891</c:v>
                </c:pt>
                <c:pt idx="23">
                  <c:v>44734.329861111109</c:v>
                </c:pt>
                <c:pt idx="24">
                  <c:v>44734.333333333336</c:v>
                </c:pt>
                <c:pt idx="25">
                  <c:v>44734.336805555555</c:v>
                </c:pt>
                <c:pt idx="26">
                  <c:v>44734.340277777781</c:v>
                </c:pt>
                <c:pt idx="27">
                  <c:v>44734.34375</c:v>
                </c:pt>
                <c:pt idx="28">
                  <c:v>44734.347222222219</c:v>
                </c:pt>
                <c:pt idx="29">
                  <c:v>44734.350694444445</c:v>
                </c:pt>
                <c:pt idx="30">
                  <c:v>44734.354166666664</c:v>
                </c:pt>
                <c:pt idx="31">
                  <c:v>44734.357638888891</c:v>
                </c:pt>
                <c:pt idx="32">
                  <c:v>44734.361111111109</c:v>
                </c:pt>
                <c:pt idx="33">
                  <c:v>44734.364583333336</c:v>
                </c:pt>
                <c:pt idx="34">
                  <c:v>44734.368055555555</c:v>
                </c:pt>
                <c:pt idx="35">
                  <c:v>44734.371527777781</c:v>
                </c:pt>
                <c:pt idx="36">
                  <c:v>44734.375</c:v>
                </c:pt>
                <c:pt idx="37">
                  <c:v>44734.378472222219</c:v>
                </c:pt>
                <c:pt idx="38">
                  <c:v>44734.381944444445</c:v>
                </c:pt>
                <c:pt idx="39">
                  <c:v>44734.385416666664</c:v>
                </c:pt>
                <c:pt idx="40">
                  <c:v>44734.388888888891</c:v>
                </c:pt>
                <c:pt idx="41">
                  <c:v>44734.392361111109</c:v>
                </c:pt>
                <c:pt idx="42">
                  <c:v>44734.395833333336</c:v>
                </c:pt>
                <c:pt idx="43">
                  <c:v>44734.399305555555</c:v>
                </c:pt>
                <c:pt idx="44">
                  <c:v>44734.402777777781</c:v>
                </c:pt>
                <c:pt idx="45">
                  <c:v>44734.40625</c:v>
                </c:pt>
                <c:pt idx="46">
                  <c:v>44734.409722222219</c:v>
                </c:pt>
                <c:pt idx="47">
                  <c:v>44734.413194444445</c:v>
                </c:pt>
                <c:pt idx="48">
                  <c:v>44734.416666666664</c:v>
                </c:pt>
                <c:pt idx="49">
                  <c:v>44734.420138888891</c:v>
                </c:pt>
                <c:pt idx="50">
                  <c:v>44734.423611111109</c:v>
                </c:pt>
                <c:pt idx="51">
                  <c:v>44734.427083333336</c:v>
                </c:pt>
                <c:pt idx="52">
                  <c:v>44734.430555555555</c:v>
                </c:pt>
                <c:pt idx="53">
                  <c:v>44734.434027777781</c:v>
                </c:pt>
                <c:pt idx="54">
                  <c:v>44734.4375</c:v>
                </c:pt>
                <c:pt idx="55">
                  <c:v>44734.440972222219</c:v>
                </c:pt>
                <c:pt idx="56">
                  <c:v>44734.444444444445</c:v>
                </c:pt>
                <c:pt idx="57">
                  <c:v>44734.447916666664</c:v>
                </c:pt>
                <c:pt idx="58">
                  <c:v>44734.451388888891</c:v>
                </c:pt>
                <c:pt idx="59">
                  <c:v>44734.454861111109</c:v>
                </c:pt>
                <c:pt idx="60">
                  <c:v>44734.458333333336</c:v>
                </c:pt>
                <c:pt idx="61">
                  <c:v>44734.461805555555</c:v>
                </c:pt>
                <c:pt idx="62">
                  <c:v>44734.465277777781</c:v>
                </c:pt>
                <c:pt idx="63">
                  <c:v>44734.46875</c:v>
                </c:pt>
                <c:pt idx="64">
                  <c:v>44734.472222222219</c:v>
                </c:pt>
                <c:pt idx="65">
                  <c:v>44734.475694444445</c:v>
                </c:pt>
                <c:pt idx="66">
                  <c:v>44734.479166666664</c:v>
                </c:pt>
                <c:pt idx="67">
                  <c:v>44734.482638888891</c:v>
                </c:pt>
                <c:pt idx="68">
                  <c:v>44734.486111111109</c:v>
                </c:pt>
                <c:pt idx="69">
                  <c:v>44734.489583333336</c:v>
                </c:pt>
                <c:pt idx="70">
                  <c:v>44734.493055555555</c:v>
                </c:pt>
                <c:pt idx="71">
                  <c:v>44734.496527777781</c:v>
                </c:pt>
                <c:pt idx="72">
                  <c:v>44734.5</c:v>
                </c:pt>
                <c:pt idx="73">
                  <c:v>44734.503472222219</c:v>
                </c:pt>
                <c:pt idx="74">
                  <c:v>44734.506944444445</c:v>
                </c:pt>
                <c:pt idx="75">
                  <c:v>44734.510416666664</c:v>
                </c:pt>
                <c:pt idx="76">
                  <c:v>44734.513888888891</c:v>
                </c:pt>
                <c:pt idx="77">
                  <c:v>44734.517361111109</c:v>
                </c:pt>
                <c:pt idx="78">
                  <c:v>44734.520833333336</c:v>
                </c:pt>
                <c:pt idx="79">
                  <c:v>44734.524305555555</c:v>
                </c:pt>
                <c:pt idx="80">
                  <c:v>44734.527777777781</c:v>
                </c:pt>
                <c:pt idx="81">
                  <c:v>44734.53125</c:v>
                </c:pt>
                <c:pt idx="82">
                  <c:v>44734.534722222219</c:v>
                </c:pt>
                <c:pt idx="83">
                  <c:v>44734.538194444445</c:v>
                </c:pt>
                <c:pt idx="84">
                  <c:v>44734.541666666664</c:v>
                </c:pt>
                <c:pt idx="85">
                  <c:v>44734.545138888891</c:v>
                </c:pt>
                <c:pt idx="86">
                  <c:v>44734.548611111109</c:v>
                </c:pt>
                <c:pt idx="87">
                  <c:v>44734.552083333336</c:v>
                </c:pt>
                <c:pt idx="88">
                  <c:v>44734.555555555555</c:v>
                </c:pt>
                <c:pt idx="89">
                  <c:v>44734.559027777781</c:v>
                </c:pt>
                <c:pt idx="90">
                  <c:v>44734.5625</c:v>
                </c:pt>
                <c:pt idx="91">
                  <c:v>44734.565972222219</c:v>
                </c:pt>
                <c:pt idx="92">
                  <c:v>44734.569444444445</c:v>
                </c:pt>
                <c:pt idx="93">
                  <c:v>44734.572916666664</c:v>
                </c:pt>
                <c:pt idx="94">
                  <c:v>44734.576388888891</c:v>
                </c:pt>
                <c:pt idx="95">
                  <c:v>44734.579861111109</c:v>
                </c:pt>
                <c:pt idx="96">
                  <c:v>44734.583333333336</c:v>
                </c:pt>
                <c:pt idx="97">
                  <c:v>44734.586805555555</c:v>
                </c:pt>
                <c:pt idx="98">
                  <c:v>44734.590277777781</c:v>
                </c:pt>
                <c:pt idx="99">
                  <c:v>44734.59375</c:v>
                </c:pt>
                <c:pt idx="100">
                  <c:v>44734.597222222219</c:v>
                </c:pt>
                <c:pt idx="101">
                  <c:v>44734.600694444445</c:v>
                </c:pt>
                <c:pt idx="102">
                  <c:v>44734.604166666664</c:v>
                </c:pt>
                <c:pt idx="103">
                  <c:v>44734.607638888891</c:v>
                </c:pt>
                <c:pt idx="104">
                  <c:v>44734.611111111109</c:v>
                </c:pt>
                <c:pt idx="105">
                  <c:v>44734.614583333336</c:v>
                </c:pt>
                <c:pt idx="106">
                  <c:v>44734.618055555555</c:v>
                </c:pt>
                <c:pt idx="107">
                  <c:v>44734.621527777781</c:v>
                </c:pt>
                <c:pt idx="108">
                  <c:v>44734.625</c:v>
                </c:pt>
                <c:pt idx="109">
                  <c:v>44734.628472222219</c:v>
                </c:pt>
                <c:pt idx="110">
                  <c:v>44734.631944444445</c:v>
                </c:pt>
                <c:pt idx="111">
                  <c:v>44734.635416666664</c:v>
                </c:pt>
                <c:pt idx="112">
                  <c:v>44734.638888888891</c:v>
                </c:pt>
                <c:pt idx="113">
                  <c:v>44734.642361111109</c:v>
                </c:pt>
                <c:pt idx="114">
                  <c:v>44734.645833333336</c:v>
                </c:pt>
                <c:pt idx="115">
                  <c:v>44734.649305555555</c:v>
                </c:pt>
                <c:pt idx="116">
                  <c:v>44734.652777777781</c:v>
                </c:pt>
                <c:pt idx="117">
                  <c:v>44734.65625</c:v>
                </c:pt>
                <c:pt idx="118">
                  <c:v>44734.659722222219</c:v>
                </c:pt>
                <c:pt idx="119">
                  <c:v>44734.663194444445</c:v>
                </c:pt>
                <c:pt idx="120">
                  <c:v>44734.666666666664</c:v>
                </c:pt>
                <c:pt idx="121">
                  <c:v>44734.670138888891</c:v>
                </c:pt>
                <c:pt idx="122">
                  <c:v>44734.673611111109</c:v>
                </c:pt>
                <c:pt idx="123">
                  <c:v>44734.677083333336</c:v>
                </c:pt>
                <c:pt idx="124">
                  <c:v>44734.680555555555</c:v>
                </c:pt>
                <c:pt idx="125">
                  <c:v>44734.684027777781</c:v>
                </c:pt>
                <c:pt idx="126">
                  <c:v>44734.6875</c:v>
                </c:pt>
                <c:pt idx="127">
                  <c:v>44734.690972222219</c:v>
                </c:pt>
                <c:pt idx="128">
                  <c:v>44734.694444444445</c:v>
                </c:pt>
                <c:pt idx="129">
                  <c:v>44734.697916666664</c:v>
                </c:pt>
                <c:pt idx="130">
                  <c:v>44734.701388888891</c:v>
                </c:pt>
                <c:pt idx="131">
                  <c:v>44734.704861111109</c:v>
                </c:pt>
                <c:pt idx="132">
                  <c:v>44734.708333333336</c:v>
                </c:pt>
                <c:pt idx="133">
                  <c:v>44734.711805555555</c:v>
                </c:pt>
                <c:pt idx="134">
                  <c:v>44734.715277777781</c:v>
                </c:pt>
                <c:pt idx="135">
                  <c:v>44734.71875</c:v>
                </c:pt>
                <c:pt idx="136">
                  <c:v>44734.722222222219</c:v>
                </c:pt>
                <c:pt idx="137">
                  <c:v>44734.725694444445</c:v>
                </c:pt>
                <c:pt idx="138">
                  <c:v>44734.729166666664</c:v>
                </c:pt>
                <c:pt idx="139">
                  <c:v>44734.732638888891</c:v>
                </c:pt>
                <c:pt idx="140">
                  <c:v>44734.736111111109</c:v>
                </c:pt>
                <c:pt idx="141">
                  <c:v>44734.739583333336</c:v>
                </c:pt>
                <c:pt idx="142">
                  <c:v>44734.743055555555</c:v>
                </c:pt>
                <c:pt idx="143">
                  <c:v>44734.746527777781</c:v>
                </c:pt>
                <c:pt idx="144">
                  <c:v>44734.75</c:v>
                </c:pt>
              </c:numCache>
            </c:numRef>
          </c:xVal>
          <c:yVal>
            <c:numRef>
              <c:f>Simulation_June!$DF$3:$DF$148</c:f>
              <c:numCache>
                <c:formatCode>0.00</c:formatCode>
                <c:ptCount val="146"/>
                <c:pt idx="0">
                  <c:v>2.2141839999999999</c:v>
                </c:pt>
                <c:pt idx="1">
                  <c:v>2.8598839999999996</c:v>
                </c:pt>
                <c:pt idx="2">
                  <c:v>1.71613999999999</c:v>
                </c:pt>
                <c:pt idx="3">
                  <c:v>1.62397199999999</c:v>
                </c:pt>
                <c:pt idx="4">
                  <c:v>1.5243320000000009</c:v>
                </c:pt>
                <c:pt idx="5">
                  <c:v>1.4636959999999901</c:v>
                </c:pt>
                <c:pt idx="6">
                  <c:v>3.6279969411764701</c:v>
                </c:pt>
                <c:pt idx="7">
                  <c:v>3.5998769411764702</c:v>
                </c:pt>
                <c:pt idx="8">
                  <c:v>4.5029729411764707</c:v>
                </c:pt>
                <c:pt idx="9">
                  <c:v>4.2857569411764604</c:v>
                </c:pt>
                <c:pt idx="10">
                  <c:v>4.6683329411764705</c:v>
                </c:pt>
                <c:pt idx="11">
                  <c:v>4.524616941176471</c:v>
                </c:pt>
                <c:pt idx="12">
                  <c:v>8.8911938823529297</c:v>
                </c:pt>
                <c:pt idx="13">
                  <c:v>14.328961882352939</c:v>
                </c:pt>
                <c:pt idx="14">
                  <c:v>14.263997882352939</c:v>
                </c:pt>
                <c:pt idx="15">
                  <c:v>12.91999788235294</c:v>
                </c:pt>
                <c:pt idx="16">
                  <c:v>10.591725882352941</c:v>
                </c:pt>
                <c:pt idx="17">
                  <c:v>11.413933882352939</c:v>
                </c:pt>
                <c:pt idx="18">
                  <c:v>12.897245882352941</c:v>
                </c:pt>
                <c:pt idx="19">
                  <c:v>12.051373882352843</c:v>
                </c:pt>
                <c:pt idx="20">
                  <c:v>11.315653882352841</c:v>
                </c:pt>
                <c:pt idx="21">
                  <c:v>13.588202823529411</c:v>
                </c:pt>
                <c:pt idx="22">
                  <c:v>14.954854823529409</c:v>
                </c:pt>
                <c:pt idx="23">
                  <c:v>15.106934823529414</c:v>
                </c:pt>
                <c:pt idx="24">
                  <c:v>15.08535082352941</c:v>
                </c:pt>
                <c:pt idx="25">
                  <c:v>11.10349882352941</c:v>
                </c:pt>
                <c:pt idx="26">
                  <c:v>13.450578823529311</c:v>
                </c:pt>
                <c:pt idx="27">
                  <c:v>13.398870823529411</c:v>
                </c:pt>
                <c:pt idx="28">
                  <c:v>11.390938823529412</c:v>
                </c:pt>
                <c:pt idx="29">
                  <c:v>9.5102628235294091</c:v>
                </c:pt>
                <c:pt idx="30">
                  <c:v>8.9854828235294111</c:v>
                </c:pt>
                <c:pt idx="31">
                  <c:v>8.3232828235294143</c:v>
                </c:pt>
                <c:pt idx="32">
                  <c:v>8.7653588235293114</c:v>
                </c:pt>
                <c:pt idx="33">
                  <c:v>8.3528828235294093</c:v>
                </c:pt>
                <c:pt idx="34">
                  <c:v>6.6376828235294099</c:v>
                </c:pt>
                <c:pt idx="35">
                  <c:v>6.7921388235294113</c:v>
                </c:pt>
                <c:pt idx="36">
                  <c:v>8.1257002352941168</c:v>
                </c:pt>
                <c:pt idx="37">
                  <c:v>8.1915141176469586</c:v>
                </c:pt>
                <c:pt idx="38">
                  <c:v>8.1799738823528383</c:v>
                </c:pt>
                <c:pt idx="39">
                  <c:v>7.9456891764705908</c:v>
                </c:pt>
                <c:pt idx="40">
                  <c:v>7.8251399999998981</c:v>
                </c:pt>
                <c:pt idx="41">
                  <c:v>7.8120920000000034</c:v>
                </c:pt>
                <c:pt idx="42">
                  <c:v>7.9571477647058799</c:v>
                </c:pt>
                <c:pt idx="43">
                  <c:v>8.0576807058823512</c:v>
                </c:pt>
                <c:pt idx="44">
                  <c:v>7.4602435294116631</c:v>
                </c:pt>
                <c:pt idx="45">
                  <c:v>7.5765894117646102</c:v>
                </c:pt>
                <c:pt idx="46">
                  <c:v>7.6683720000000974</c:v>
                </c:pt>
                <c:pt idx="47">
                  <c:v>7.6096296470588243</c:v>
                </c:pt>
                <c:pt idx="48">
                  <c:v>8.8427023529411777</c:v>
                </c:pt>
                <c:pt idx="49">
                  <c:v>7.8916943529411725</c:v>
                </c:pt>
                <c:pt idx="50">
                  <c:v>6.4585063529411748</c:v>
                </c:pt>
                <c:pt idx="51">
                  <c:v>5.7106983529410762</c:v>
                </c:pt>
                <c:pt idx="52">
                  <c:v>5.6160943529411718</c:v>
                </c:pt>
                <c:pt idx="53">
                  <c:v>5.0981983529411785</c:v>
                </c:pt>
                <c:pt idx="54">
                  <c:v>6.5829543529411758</c:v>
                </c:pt>
                <c:pt idx="55">
                  <c:v>4.7810103529411734</c:v>
                </c:pt>
                <c:pt idx="56">
                  <c:v>4.3660063529411737</c:v>
                </c:pt>
                <c:pt idx="57">
                  <c:v>4.8992303529411743</c:v>
                </c:pt>
                <c:pt idx="58">
                  <c:v>4.1017383529411759</c:v>
                </c:pt>
                <c:pt idx="59">
                  <c:v>5.1320943529411736</c:v>
                </c:pt>
                <c:pt idx="60">
                  <c:v>2.2810282352941194</c:v>
                </c:pt>
                <c:pt idx="61">
                  <c:v>2.2450381176470557</c:v>
                </c:pt>
                <c:pt idx="62">
                  <c:v>2.2411872941176476</c:v>
                </c:pt>
                <c:pt idx="63">
                  <c:v>2.2163795294116611</c:v>
                </c:pt>
                <c:pt idx="64">
                  <c:v>2.3406774117647053</c:v>
                </c:pt>
                <c:pt idx="65">
                  <c:v>2.2415842352941162</c:v>
                </c:pt>
                <c:pt idx="66">
                  <c:v>2.0819348235294122</c:v>
                </c:pt>
                <c:pt idx="67">
                  <c:v>1.9588839999999017</c:v>
                </c:pt>
                <c:pt idx="68">
                  <c:v>1.8848359999999005</c:v>
                </c:pt>
                <c:pt idx="69">
                  <c:v>1.9048663529411769</c:v>
                </c:pt>
                <c:pt idx="70">
                  <c:v>1.9495625882352954</c:v>
                </c:pt>
                <c:pt idx="71">
                  <c:v>1.9294828235294119</c:v>
                </c:pt>
                <c:pt idx="72">
                  <c:v>4.058095999999999</c:v>
                </c:pt>
                <c:pt idx="73">
                  <c:v>4.0388218823529414</c:v>
                </c:pt>
                <c:pt idx="74">
                  <c:v>4.0094470588235325</c:v>
                </c:pt>
                <c:pt idx="75">
                  <c:v>4.0768016470587263</c:v>
                </c:pt>
                <c:pt idx="76">
                  <c:v>4.1086616470587245</c:v>
                </c:pt>
                <c:pt idx="77">
                  <c:v>4.0736501176470554</c:v>
                </c:pt>
                <c:pt idx="78">
                  <c:v>4.3882230588235309</c:v>
                </c:pt>
                <c:pt idx="79">
                  <c:v>4.2187698823529445</c:v>
                </c:pt>
                <c:pt idx="80">
                  <c:v>3.9057178823529419</c:v>
                </c:pt>
                <c:pt idx="81">
                  <c:v>3.8044891764704865</c:v>
                </c:pt>
                <c:pt idx="82">
                  <c:v>3.7227581176470608</c:v>
                </c:pt>
                <c:pt idx="83">
                  <c:v>3.6937800000000003</c:v>
                </c:pt>
                <c:pt idx="84">
                  <c:v>5.6979331764705847</c:v>
                </c:pt>
                <c:pt idx="85">
                  <c:v>5.87947388235294</c:v>
                </c:pt>
                <c:pt idx="86">
                  <c:v>5.7991159999999979</c:v>
                </c:pt>
                <c:pt idx="87">
                  <c:v>5.8246056470588279</c:v>
                </c:pt>
                <c:pt idx="88">
                  <c:v>5.8500879999999995</c:v>
                </c:pt>
                <c:pt idx="89">
                  <c:v>5.8777788235294146</c:v>
                </c:pt>
                <c:pt idx="90">
                  <c:v>5.8243856470588291</c:v>
                </c:pt>
                <c:pt idx="91">
                  <c:v>5.7743430588235292</c:v>
                </c:pt>
                <c:pt idx="92">
                  <c:v>5.776498117647062</c:v>
                </c:pt>
                <c:pt idx="93">
                  <c:v>5.7894583529410717</c:v>
                </c:pt>
                <c:pt idx="94">
                  <c:v>5.782591058823531</c:v>
                </c:pt>
                <c:pt idx="95">
                  <c:v>5.9273616470588237</c:v>
                </c:pt>
                <c:pt idx="96">
                  <c:v>5.7226647058823481</c:v>
                </c:pt>
                <c:pt idx="97">
                  <c:v>5.7362531764704947</c:v>
                </c:pt>
                <c:pt idx="98">
                  <c:v>5.7486959999998959</c:v>
                </c:pt>
                <c:pt idx="99">
                  <c:v>5.7063127058823504</c:v>
                </c:pt>
                <c:pt idx="100">
                  <c:v>5.7046108235293147</c:v>
                </c:pt>
                <c:pt idx="101">
                  <c:v>5.7615536470588218</c:v>
                </c:pt>
                <c:pt idx="102">
                  <c:v>5.7595811764705864</c:v>
                </c:pt>
                <c:pt idx="103">
                  <c:v>5.7608011764705864</c:v>
                </c:pt>
                <c:pt idx="104">
                  <c:v>5.7647409411764734</c:v>
                </c:pt>
                <c:pt idx="105">
                  <c:v>5.7575823529411778</c:v>
                </c:pt>
                <c:pt idx="106">
                  <c:v>5.7625908235294148</c:v>
                </c:pt>
                <c:pt idx="107">
                  <c:v>5.8474769411764704</c:v>
                </c:pt>
                <c:pt idx="108">
                  <c:v>5.0005877647058838</c:v>
                </c:pt>
                <c:pt idx="109">
                  <c:v>5.2530049411764672</c:v>
                </c:pt>
                <c:pt idx="110">
                  <c:v>5.0594687058823524</c:v>
                </c:pt>
                <c:pt idx="111">
                  <c:v>4.9663164705882359</c:v>
                </c:pt>
                <c:pt idx="112">
                  <c:v>5.0199990588235295</c:v>
                </c:pt>
                <c:pt idx="113">
                  <c:v>5.0447670588235276</c:v>
                </c:pt>
                <c:pt idx="114">
                  <c:v>5.0741416470588234</c:v>
                </c:pt>
                <c:pt idx="115">
                  <c:v>5.1331821176469568</c:v>
                </c:pt>
                <c:pt idx="116">
                  <c:v>5.1664211764705854</c:v>
                </c:pt>
                <c:pt idx="117">
                  <c:v>5.1723428235294122</c:v>
                </c:pt>
                <c:pt idx="118">
                  <c:v>5.2127774117647085</c:v>
                </c:pt>
                <c:pt idx="119">
                  <c:v>5.234554823529411</c:v>
                </c:pt>
                <c:pt idx="120">
                  <c:v>2.7274708235294121</c:v>
                </c:pt>
                <c:pt idx="121">
                  <c:v>2.7687190588235282</c:v>
                </c:pt>
                <c:pt idx="122">
                  <c:v>2.7983230588235273</c:v>
                </c:pt>
                <c:pt idx="123">
                  <c:v>2.7787599999999983</c:v>
                </c:pt>
                <c:pt idx="124">
                  <c:v>2.8814416470588249</c:v>
                </c:pt>
                <c:pt idx="125">
                  <c:v>2.9847691764705857</c:v>
                </c:pt>
                <c:pt idx="126">
                  <c:v>3.0184032941176504</c:v>
                </c:pt>
                <c:pt idx="127">
                  <c:v>2.8679969411764681</c:v>
                </c:pt>
                <c:pt idx="128">
                  <c:v>2.6860385882352951</c:v>
                </c:pt>
                <c:pt idx="129">
                  <c:v>2.654741176470587</c:v>
                </c:pt>
                <c:pt idx="130">
                  <c:v>2.6703675294117559</c:v>
                </c:pt>
                <c:pt idx="131">
                  <c:v>2.7267324705882352</c:v>
                </c:pt>
                <c:pt idx="132">
                  <c:v>-13.80500000000001</c:v>
                </c:pt>
                <c:pt idx="133">
                  <c:v>-14.169483999999999</c:v>
                </c:pt>
                <c:pt idx="134">
                  <c:v>-13.445232000000001</c:v>
                </c:pt>
                <c:pt idx="135">
                  <c:v>-12.795548</c:v>
                </c:pt>
                <c:pt idx="136">
                  <c:v>-12.831636</c:v>
                </c:pt>
                <c:pt idx="137">
                  <c:v>-11.645747999999999</c:v>
                </c:pt>
                <c:pt idx="138">
                  <c:v>-12.365563999999999</c:v>
                </c:pt>
                <c:pt idx="139">
                  <c:v>-11.283248000000009</c:v>
                </c:pt>
                <c:pt idx="140">
                  <c:v>-11.069760000000009</c:v>
                </c:pt>
                <c:pt idx="141">
                  <c:v>-11.325696000000001</c:v>
                </c:pt>
                <c:pt idx="142">
                  <c:v>-10.148232</c:v>
                </c:pt>
                <c:pt idx="143">
                  <c:v>-10.183776</c:v>
                </c:pt>
                <c:pt idx="144">
                  <c:v>-8.5450560000000007</c:v>
                </c:pt>
                <c:pt idx="145">
                  <c:v>0</c:v>
                </c:pt>
              </c:numCache>
            </c:numRef>
          </c:yVal>
          <c:smooth val="0"/>
          <c:extLst>
            <c:ext xmlns:c16="http://schemas.microsoft.com/office/drawing/2014/chart" uri="{C3380CC4-5D6E-409C-BE32-E72D297353CC}">
              <c16:uniqueId val="{00000001-55DE-40E9-B575-375A33F41196}"/>
            </c:ext>
          </c:extLst>
        </c:ser>
        <c:dLbls>
          <c:showLegendKey val="0"/>
          <c:showVal val="0"/>
          <c:showCatName val="0"/>
          <c:showSerName val="0"/>
          <c:showPercent val="0"/>
          <c:showBubbleSize val="0"/>
        </c:dLbls>
        <c:axId val="588631272"/>
        <c:axId val="588631992"/>
      </c:scatterChart>
      <c:scatterChart>
        <c:scatterStyle val="lineMarker"/>
        <c:varyColors val="0"/>
        <c:ser>
          <c:idx val="6"/>
          <c:order val="3"/>
          <c:tx>
            <c:strRef>
              <c:f>Simulation_June!$L$2</c:f>
              <c:strCache>
                <c:ptCount val="1"/>
                <c:pt idx="0">
                  <c:v>Price</c:v>
                </c:pt>
              </c:strCache>
            </c:strRef>
          </c:tx>
          <c:spPr>
            <a:ln w="15875">
              <a:solidFill>
                <a:schemeClr val="accent6"/>
              </a:solidFill>
              <a:prstDash val="dash"/>
            </a:ln>
          </c:spPr>
          <c:marker>
            <c:symbol val="none"/>
          </c:marker>
          <c:xVal>
            <c:numRef>
              <c:f>Simulation_June!$A$3:$A$147</c:f>
              <c:numCache>
                <c:formatCode>m/d/yyyy\ h:mm</c:formatCode>
                <c:ptCount val="145"/>
                <c:pt idx="0">
                  <c:v>44734.25</c:v>
                </c:pt>
                <c:pt idx="1">
                  <c:v>44734.253472222219</c:v>
                </c:pt>
                <c:pt idx="2">
                  <c:v>44734.256944444445</c:v>
                </c:pt>
                <c:pt idx="3">
                  <c:v>44734.260416666664</c:v>
                </c:pt>
                <c:pt idx="4">
                  <c:v>44734.263888888891</c:v>
                </c:pt>
                <c:pt idx="5">
                  <c:v>44734.267361111109</c:v>
                </c:pt>
                <c:pt idx="6">
                  <c:v>44734.270833333336</c:v>
                </c:pt>
                <c:pt idx="7">
                  <c:v>44734.274305555555</c:v>
                </c:pt>
                <c:pt idx="8">
                  <c:v>44734.277777777781</c:v>
                </c:pt>
                <c:pt idx="9">
                  <c:v>44734.28125</c:v>
                </c:pt>
                <c:pt idx="10">
                  <c:v>44734.284722222219</c:v>
                </c:pt>
                <c:pt idx="11">
                  <c:v>44734.288194444445</c:v>
                </c:pt>
                <c:pt idx="12">
                  <c:v>44734.291666666664</c:v>
                </c:pt>
                <c:pt idx="13">
                  <c:v>44734.295138888891</c:v>
                </c:pt>
                <c:pt idx="14">
                  <c:v>44734.298611111109</c:v>
                </c:pt>
                <c:pt idx="15">
                  <c:v>44734.302083333336</c:v>
                </c:pt>
                <c:pt idx="16">
                  <c:v>44734.305555555555</c:v>
                </c:pt>
                <c:pt idx="17">
                  <c:v>44734.309027777781</c:v>
                </c:pt>
                <c:pt idx="18">
                  <c:v>44734.3125</c:v>
                </c:pt>
                <c:pt idx="19">
                  <c:v>44734.315972222219</c:v>
                </c:pt>
                <c:pt idx="20">
                  <c:v>44734.319444444445</c:v>
                </c:pt>
                <c:pt idx="21">
                  <c:v>44734.322916666664</c:v>
                </c:pt>
                <c:pt idx="22">
                  <c:v>44734.326388888891</c:v>
                </c:pt>
                <c:pt idx="23">
                  <c:v>44734.329861111109</c:v>
                </c:pt>
                <c:pt idx="24">
                  <c:v>44734.333333333336</c:v>
                </c:pt>
                <c:pt idx="25">
                  <c:v>44734.336805555555</c:v>
                </c:pt>
                <c:pt idx="26">
                  <c:v>44734.340277777781</c:v>
                </c:pt>
                <c:pt idx="27">
                  <c:v>44734.34375</c:v>
                </c:pt>
                <c:pt idx="28">
                  <c:v>44734.347222222219</c:v>
                </c:pt>
                <c:pt idx="29">
                  <c:v>44734.350694444445</c:v>
                </c:pt>
                <c:pt idx="30">
                  <c:v>44734.354166666664</c:v>
                </c:pt>
                <c:pt idx="31">
                  <c:v>44734.357638888891</c:v>
                </c:pt>
                <c:pt idx="32">
                  <c:v>44734.361111111109</c:v>
                </c:pt>
                <c:pt idx="33">
                  <c:v>44734.364583333336</c:v>
                </c:pt>
                <c:pt idx="34">
                  <c:v>44734.368055555555</c:v>
                </c:pt>
                <c:pt idx="35">
                  <c:v>44734.371527777781</c:v>
                </c:pt>
                <c:pt idx="36">
                  <c:v>44734.375</c:v>
                </c:pt>
                <c:pt idx="37">
                  <c:v>44734.378472222219</c:v>
                </c:pt>
                <c:pt idx="38">
                  <c:v>44734.381944444445</c:v>
                </c:pt>
                <c:pt idx="39">
                  <c:v>44734.385416666664</c:v>
                </c:pt>
                <c:pt idx="40">
                  <c:v>44734.388888888891</c:v>
                </c:pt>
                <c:pt idx="41">
                  <c:v>44734.392361111109</c:v>
                </c:pt>
                <c:pt idx="42">
                  <c:v>44734.395833333336</c:v>
                </c:pt>
                <c:pt idx="43">
                  <c:v>44734.399305555555</c:v>
                </c:pt>
                <c:pt idx="44">
                  <c:v>44734.402777777781</c:v>
                </c:pt>
                <c:pt idx="45">
                  <c:v>44734.40625</c:v>
                </c:pt>
                <c:pt idx="46">
                  <c:v>44734.409722222219</c:v>
                </c:pt>
                <c:pt idx="47">
                  <c:v>44734.413194444445</c:v>
                </c:pt>
                <c:pt idx="48">
                  <c:v>44734.416666666664</c:v>
                </c:pt>
                <c:pt idx="49">
                  <c:v>44734.420138888891</c:v>
                </c:pt>
                <c:pt idx="50">
                  <c:v>44734.423611111109</c:v>
                </c:pt>
                <c:pt idx="51">
                  <c:v>44734.427083333336</c:v>
                </c:pt>
                <c:pt idx="52">
                  <c:v>44734.430555555555</c:v>
                </c:pt>
                <c:pt idx="53">
                  <c:v>44734.434027777781</c:v>
                </c:pt>
                <c:pt idx="54">
                  <c:v>44734.4375</c:v>
                </c:pt>
                <c:pt idx="55">
                  <c:v>44734.440972222219</c:v>
                </c:pt>
                <c:pt idx="56">
                  <c:v>44734.444444444445</c:v>
                </c:pt>
                <c:pt idx="57">
                  <c:v>44734.447916666664</c:v>
                </c:pt>
                <c:pt idx="58">
                  <c:v>44734.451388888891</c:v>
                </c:pt>
                <c:pt idx="59">
                  <c:v>44734.454861111109</c:v>
                </c:pt>
                <c:pt idx="60">
                  <c:v>44734.458333333336</c:v>
                </c:pt>
                <c:pt idx="61">
                  <c:v>44734.461805555555</c:v>
                </c:pt>
                <c:pt idx="62">
                  <c:v>44734.465277777781</c:v>
                </c:pt>
                <c:pt idx="63">
                  <c:v>44734.46875</c:v>
                </c:pt>
                <c:pt idx="64">
                  <c:v>44734.472222222219</c:v>
                </c:pt>
                <c:pt idx="65">
                  <c:v>44734.475694444445</c:v>
                </c:pt>
                <c:pt idx="66">
                  <c:v>44734.479166666664</c:v>
                </c:pt>
                <c:pt idx="67">
                  <c:v>44734.482638888891</c:v>
                </c:pt>
                <c:pt idx="68">
                  <c:v>44734.486111111109</c:v>
                </c:pt>
                <c:pt idx="69">
                  <c:v>44734.489583333336</c:v>
                </c:pt>
                <c:pt idx="70">
                  <c:v>44734.493055555555</c:v>
                </c:pt>
                <c:pt idx="71">
                  <c:v>44734.496527777781</c:v>
                </c:pt>
                <c:pt idx="72">
                  <c:v>44734.5</c:v>
                </c:pt>
                <c:pt idx="73">
                  <c:v>44734.503472222219</c:v>
                </c:pt>
                <c:pt idx="74">
                  <c:v>44734.506944444445</c:v>
                </c:pt>
                <c:pt idx="75">
                  <c:v>44734.510416666664</c:v>
                </c:pt>
                <c:pt idx="76">
                  <c:v>44734.513888888891</c:v>
                </c:pt>
                <c:pt idx="77">
                  <c:v>44734.517361111109</c:v>
                </c:pt>
                <c:pt idx="78">
                  <c:v>44734.520833333336</c:v>
                </c:pt>
                <c:pt idx="79">
                  <c:v>44734.524305555555</c:v>
                </c:pt>
                <c:pt idx="80">
                  <c:v>44734.527777777781</c:v>
                </c:pt>
                <c:pt idx="81">
                  <c:v>44734.53125</c:v>
                </c:pt>
                <c:pt idx="82">
                  <c:v>44734.534722222219</c:v>
                </c:pt>
                <c:pt idx="83">
                  <c:v>44734.538194444445</c:v>
                </c:pt>
                <c:pt idx="84">
                  <c:v>44734.541666666664</c:v>
                </c:pt>
                <c:pt idx="85">
                  <c:v>44734.545138888891</c:v>
                </c:pt>
                <c:pt idx="86">
                  <c:v>44734.548611111109</c:v>
                </c:pt>
                <c:pt idx="87">
                  <c:v>44734.552083333336</c:v>
                </c:pt>
                <c:pt idx="88">
                  <c:v>44734.555555555555</c:v>
                </c:pt>
                <c:pt idx="89">
                  <c:v>44734.559027777781</c:v>
                </c:pt>
                <c:pt idx="90">
                  <c:v>44734.5625</c:v>
                </c:pt>
                <c:pt idx="91">
                  <c:v>44734.565972222219</c:v>
                </c:pt>
                <c:pt idx="92">
                  <c:v>44734.569444444445</c:v>
                </c:pt>
                <c:pt idx="93">
                  <c:v>44734.572916666664</c:v>
                </c:pt>
                <c:pt idx="94">
                  <c:v>44734.576388888891</c:v>
                </c:pt>
                <c:pt idx="95">
                  <c:v>44734.579861111109</c:v>
                </c:pt>
                <c:pt idx="96">
                  <c:v>44734.583333333336</c:v>
                </c:pt>
                <c:pt idx="97">
                  <c:v>44734.586805555555</c:v>
                </c:pt>
                <c:pt idx="98">
                  <c:v>44734.590277777781</c:v>
                </c:pt>
                <c:pt idx="99">
                  <c:v>44734.59375</c:v>
                </c:pt>
                <c:pt idx="100">
                  <c:v>44734.597222222219</c:v>
                </c:pt>
                <c:pt idx="101">
                  <c:v>44734.600694444445</c:v>
                </c:pt>
                <c:pt idx="102">
                  <c:v>44734.604166666664</c:v>
                </c:pt>
                <c:pt idx="103">
                  <c:v>44734.607638888891</c:v>
                </c:pt>
                <c:pt idx="104">
                  <c:v>44734.611111111109</c:v>
                </c:pt>
                <c:pt idx="105">
                  <c:v>44734.614583333336</c:v>
                </c:pt>
                <c:pt idx="106">
                  <c:v>44734.618055555555</c:v>
                </c:pt>
                <c:pt idx="107">
                  <c:v>44734.621527777781</c:v>
                </c:pt>
                <c:pt idx="108">
                  <c:v>44734.625</c:v>
                </c:pt>
                <c:pt idx="109">
                  <c:v>44734.628472222219</c:v>
                </c:pt>
                <c:pt idx="110">
                  <c:v>44734.631944444445</c:v>
                </c:pt>
                <c:pt idx="111">
                  <c:v>44734.635416666664</c:v>
                </c:pt>
                <c:pt idx="112">
                  <c:v>44734.638888888891</c:v>
                </c:pt>
                <c:pt idx="113">
                  <c:v>44734.642361111109</c:v>
                </c:pt>
                <c:pt idx="114">
                  <c:v>44734.645833333336</c:v>
                </c:pt>
                <c:pt idx="115">
                  <c:v>44734.649305555555</c:v>
                </c:pt>
                <c:pt idx="116">
                  <c:v>44734.652777777781</c:v>
                </c:pt>
                <c:pt idx="117">
                  <c:v>44734.65625</c:v>
                </c:pt>
                <c:pt idx="118">
                  <c:v>44734.659722222219</c:v>
                </c:pt>
                <c:pt idx="119">
                  <c:v>44734.663194444445</c:v>
                </c:pt>
                <c:pt idx="120">
                  <c:v>44734.666666666664</c:v>
                </c:pt>
                <c:pt idx="121">
                  <c:v>44734.670138888891</c:v>
                </c:pt>
                <c:pt idx="122">
                  <c:v>44734.673611111109</c:v>
                </c:pt>
                <c:pt idx="123">
                  <c:v>44734.677083333336</c:v>
                </c:pt>
                <c:pt idx="124">
                  <c:v>44734.680555555555</c:v>
                </c:pt>
                <c:pt idx="125">
                  <c:v>44734.684027777781</c:v>
                </c:pt>
                <c:pt idx="126">
                  <c:v>44734.6875</c:v>
                </c:pt>
                <c:pt idx="127">
                  <c:v>44734.690972222219</c:v>
                </c:pt>
                <c:pt idx="128">
                  <c:v>44734.694444444445</c:v>
                </c:pt>
                <c:pt idx="129">
                  <c:v>44734.697916666664</c:v>
                </c:pt>
                <c:pt idx="130">
                  <c:v>44734.701388888891</c:v>
                </c:pt>
                <c:pt idx="131">
                  <c:v>44734.704861111109</c:v>
                </c:pt>
                <c:pt idx="132">
                  <c:v>44734.708333333336</c:v>
                </c:pt>
                <c:pt idx="133">
                  <c:v>44734.711805555555</c:v>
                </c:pt>
                <c:pt idx="134">
                  <c:v>44734.715277777781</c:v>
                </c:pt>
                <c:pt idx="135">
                  <c:v>44734.71875</c:v>
                </c:pt>
                <c:pt idx="136">
                  <c:v>44734.722222222219</c:v>
                </c:pt>
                <c:pt idx="137">
                  <c:v>44734.725694444445</c:v>
                </c:pt>
                <c:pt idx="138">
                  <c:v>44734.729166666664</c:v>
                </c:pt>
                <c:pt idx="139">
                  <c:v>44734.732638888891</c:v>
                </c:pt>
                <c:pt idx="140">
                  <c:v>44734.736111111109</c:v>
                </c:pt>
                <c:pt idx="141">
                  <c:v>44734.739583333336</c:v>
                </c:pt>
                <c:pt idx="142">
                  <c:v>44734.743055555555</c:v>
                </c:pt>
                <c:pt idx="143">
                  <c:v>44734.746527777781</c:v>
                </c:pt>
                <c:pt idx="144">
                  <c:v>44734.75</c:v>
                </c:pt>
              </c:numCache>
            </c:numRef>
          </c:xVal>
          <c:yVal>
            <c:numRef>
              <c:f>Simulation_June!$BP$3:$BP$147</c:f>
              <c:numCache>
                <c:formatCode>General</c:formatCode>
                <c:ptCount val="145"/>
                <c:pt idx="0">
                  <c:v>0.29071000000000002</c:v>
                </c:pt>
                <c:pt idx="1">
                  <c:v>0.29071000000000002</c:v>
                </c:pt>
                <c:pt idx="2">
                  <c:v>0.29071000000000002</c:v>
                </c:pt>
                <c:pt idx="3">
                  <c:v>0.29071000000000002</c:v>
                </c:pt>
                <c:pt idx="4">
                  <c:v>0.29071000000000002</c:v>
                </c:pt>
                <c:pt idx="5">
                  <c:v>0.29071000000000002</c:v>
                </c:pt>
                <c:pt idx="6">
                  <c:v>0.29071000000000002</c:v>
                </c:pt>
                <c:pt idx="7">
                  <c:v>0.29071000000000002</c:v>
                </c:pt>
                <c:pt idx="8">
                  <c:v>0.29071000000000002</c:v>
                </c:pt>
                <c:pt idx="9">
                  <c:v>0.29071000000000002</c:v>
                </c:pt>
                <c:pt idx="10">
                  <c:v>0.29071000000000002</c:v>
                </c:pt>
                <c:pt idx="11">
                  <c:v>0.29071000000000002</c:v>
                </c:pt>
                <c:pt idx="12">
                  <c:v>0.2407</c:v>
                </c:pt>
                <c:pt idx="13">
                  <c:v>0.2407</c:v>
                </c:pt>
                <c:pt idx="14">
                  <c:v>0.2407</c:v>
                </c:pt>
                <c:pt idx="15">
                  <c:v>0.2407</c:v>
                </c:pt>
                <c:pt idx="16">
                  <c:v>0.2407</c:v>
                </c:pt>
                <c:pt idx="17">
                  <c:v>0.2407</c:v>
                </c:pt>
                <c:pt idx="18">
                  <c:v>0.2407</c:v>
                </c:pt>
                <c:pt idx="19">
                  <c:v>0.2407</c:v>
                </c:pt>
                <c:pt idx="20">
                  <c:v>0.2407</c:v>
                </c:pt>
                <c:pt idx="21">
                  <c:v>0.2407</c:v>
                </c:pt>
                <c:pt idx="22">
                  <c:v>0.2407</c:v>
                </c:pt>
                <c:pt idx="23">
                  <c:v>0.2407</c:v>
                </c:pt>
                <c:pt idx="24">
                  <c:v>0.35010000000000002</c:v>
                </c:pt>
                <c:pt idx="25">
                  <c:v>0.35010000000000002</c:v>
                </c:pt>
                <c:pt idx="26">
                  <c:v>0.35010000000000002</c:v>
                </c:pt>
                <c:pt idx="27">
                  <c:v>0.35010000000000002</c:v>
                </c:pt>
                <c:pt idx="28">
                  <c:v>0.35010000000000002</c:v>
                </c:pt>
                <c:pt idx="29">
                  <c:v>0.35010000000000002</c:v>
                </c:pt>
                <c:pt idx="30">
                  <c:v>0.35010000000000002</c:v>
                </c:pt>
                <c:pt idx="31">
                  <c:v>0.35010000000000002</c:v>
                </c:pt>
                <c:pt idx="32">
                  <c:v>0.35010000000000002</c:v>
                </c:pt>
                <c:pt idx="33">
                  <c:v>0.35010000000000002</c:v>
                </c:pt>
                <c:pt idx="34">
                  <c:v>0.35010000000000002</c:v>
                </c:pt>
                <c:pt idx="35">
                  <c:v>0.35010000000000002</c:v>
                </c:pt>
                <c:pt idx="36">
                  <c:v>0.26656000000000002</c:v>
                </c:pt>
                <c:pt idx="37">
                  <c:v>0.26656000000000002</c:v>
                </c:pt>
                <c:pt idx="38">
                  <c:v>0.26656000000000002</c:v>
                </c:pt>
                <c:pt idx="39">
                  <c:v>0.26656000000000002</c:v>
                </c:pt>
                <c:pt idx="40">
                  <c:v>0.26656000000000002</c:v>
                </c:pt>
                <c:pt idx="41">
                  <c:v>0.26656000000000002</c:v>
                </c:pt>
                <c:pt idx="42">
                  <c:v>0.26656000000000002</c:v>
                </c:pt>
                <c:pt idx="43">
                  <c:v>0.26656000000000002</c:v>
                </c:pt>
                <c:pt idx="44">
                  <c:v>0.26656000000000002</c:v>
                </c:pt>
                <c:pt idx="45">
                  <c:v>0.26656000000000002</c:v>
                </c:pt>
                <c:pt idx="46">
                  <c:v>0.26656000000000002</c:v>
                </c:pt>
                <c:pt idx="47">
                  <c:v>0.26656000000000002</c:v>
                </c:pt>
                <c:pt idx="48">
                  <c:v>0.2258</c:v>
                </c:pt>
                <c:pt idx="49">
                  <c:v>0.2258</c:v>
                </c:pt>
                <c:pt idx="50">
                  <c:v>0.2258</c:v>
                </c:pt>
                <c:pt idx="51">
                  <c:v>0.2258</c:v>
                </c:pt>
                <c:pt idx="52">
                  <c:v>0.2258</c:v>
                </c:pt>
                <c:pt idx="53">
                  <c:v>0.2258</c:v>
                </c:pt>
                <c:pt idx="54">
                  <c:v>0.2258</c:v>
                </c:pt>
                <c:pt idx="55">
                  <c:v>0.2258</c:v>
                </c:pt>
                <c:pt idx="56">
                  <c:v>0.2258</c:v>
                </c:pt>
                <c:pt idx="57">
                  <c:v>0.2258</c:v>
                </c:pt>
                <c:pt idx="58">
                  <c:v>0.2258</c:v>
                </c:pt>
                <c:pt idx="59">
                  <c:v>0.2258</c:v>
                </c:pt>
                <c:pt idx="60">
                  <c:v>0.2306</c:v>
                </c:pt>
                <c:pt idx="61">
                  <c:v>0.2306</c:v>
                </c:pt>
                <c:pt idx="62">
                  <c:v>0.2306</c:v>
                </c:pt>
                <c:pt idx="63">
                  <c:v>0.2306</c:v>
                </c:pt>
                <c:pt idx="64">
                  <c:v>0.2306</c:v>
                </c:pt>
                <c:pt idx="65">
                  <c:v>0.2306</c:v>
                </c:pt>
                <c:pt idx="66">
                  <c:v>0.2306</c:v>
                </c:pt>
                <c:pt idx="67">
                  <c:v>0.2306</c:v>
                </c:pt>
                <c:pt idx="68">
                  <c:v>0.2306</c:v>
                </c:pt>
                <c:pt idx="69">
                  <c:v>0.2306</c:v>
                </c:pt>
                <c:pt idx="70">
                  <c:v>0.2306</c:v>
                </c:pt>
                <c:pt idx="71">
                  <c:v>0.2306</c:v>
                </c:pt>
                <c:pt idx="72">
                  <c:v>0.1825</c:v>
                </c:pt>
                <c:pt idx="73">
                  <c:v>0.1825</c:v>
                </c:pt>
                <c:pt idx="74">
                  <c:v>0.1825</c:v>
                </c:pt>
                <c:pt idx="75">
                  <c:v>0.1825</c:v>
                </c:pt>
                <c:pt idx="76">
                  <c:v>0.1825</c:v>
                </c:pt>
                <c:pt idx="77">
                  <c:v>0.1825</c:v>
                </c:pt>
                <c:pt idx="78">
                  <c:v>0.1825</c:v>
                </c:pt>
                <c:pt idx="79">
                  <c:v>0.1825</c:v>
                </c:pt>
                <c:pt idx="80">
                  <c:v>0.1825</c:v>
                </c:pt>
                <c:pt idx="81">
                  <c:v>0.1825</c:v>
                </c:pt>
                <c:pt idx="82">
                  <c:v>0.1825</c:v>
                </c:pt>
                <c:pt idx="83">
                  <c:v>0.1825</c:v>
                </c:pt>
                <c:pt idx="84">
                  <c:v>0.157</c:v>
                </c:pt>
                <c:pt idx="85">
                  <c:v>0.157</c:v>
                </c:pt>
                <c:pt idx="86">
                  <c:v>0.157</c:v>
                </c:pt>
                <c:pt idx="87">
                  <c:v>0.157</c:v>
                </c:pt>
                <c:pt idx="88">
                  <c:v>0.157</c:v>
                </c:pt>
                <c:pt idx="89">
                  <c:v>0.157</c:v>
                </c:pt>
                <c:pt idx="90">
                  <c:v>0.157</c:v>
                </c:pt>
                <c:pt idx="91">
                  <c:v>0.157</c:v>
                </c:pt>
                <c:pt idx="92">
                  <c:v>0.157</c:v>
                </c:pt>
                <c:pt idx="93">
                  <c:v>0.157</c:v>
                </c:pt>
                <c:pt idx="94">
                  <c:v>0.157</c:v>
                </c:pt>
                <c:pt idx="95">
                  <c:v>0.157</c:v>
                </c:pt>
                <c:pt idx="96">
                  <c:v>0.1585</c:v>
                </c:pt>
                <c:pt idx="97">
                  <c:v>0.1585</c:v>
                </c:pt>
                <c:pt idx="98">
                  <c:v>0.1585</c:v>
                </c:pt>
                <c:pt idx="99">
                  <c:v>0.1585</c:v>
                </c:pt>
                <c:pt idx="100">
                  <c:v>0.1585</c:v>
                </c:pt>
                <c:pt idx="101">
                  <c:v>0.1585</c:v>
                </c:pt>
                <c:pt idx="102">
                  <c:v>0.1585</c:v>
                </c:pt>
                <c:pt idx="103">
                  <c:v>0.1585</c:v>
                </c:pt>
                <c:pt idx="104">
                  <c:v>0.1585</c:v>
                </c:pt>
                <c:pt idx="105">
                  <c:v>0.1585</c:v>
                </c:pt>
                <c:pt idx="106">
                  <c:v>0.1585</c:v>
                </c:pt>
                <c:pt idx="107">
                  <c:v>0.1585</c:v>
                </c:pt>
                <c:pt idx="108">
                  <c:v>0.16986000000000001</c:v>
                </c:pt>
                <c:pt idx="109">
                  <c:v>0.16986000000000001</c:v>
                </c:pt>
                <c:pt idx="110">
                  <c:v>0.16986000000000001</c:v>
                </c:pt>
                <c:pt idx="111">
                  <c:v>0.16986000000000001</c:v>
                </c:pt>
                <c:pt idx="112">
                  <c:v>0.16986000000000001</c:v>
                </c:pt>
                <c:pt idx="113">
                  <c:v>0.16986000000000001</c:v>
                </c:pt>
                <c:pt idx="114">
                  <c:v>0.16986000000000001</c:v>
                </c:pt>
                <c:pt idx="115">
                  <c:v>0.16986000000000001</c:v>
                </c:pt>
                <c:pt idx="116">
                  <c:v>0.16986000000000001</c:v>
                </c:pt>
                <c:pt idx="117">
                  <c:v>0.16986000000000001</c:v>
                </c:pt>
                <c:pt idx="118">
                  <c:v>0.16986000000000001</c:v>
                </c:pt>
                <c:pt idx="119">
                  <c:v>0.16986000000000001</c:v>
                </c:pt>
                <c:pt idx="120">
                  <c:v>0.217</c:v>
                </c:pt>
                <c:pt idx="121">
                  <c:v>0.217</c:v>
                </c:pt>
                <c:pt idx="122">
                  <c:v>0.217</c:v>
                </c:pt>
                <c:pt idx="123">
                  <c:v>0.217</c:v>
                </c:pt>
                <c:pt idx="124">
                  <c:v>0.217</c:v>
                </c:pt>
                <c:pt idx="125">
                  <c:v>0.217</c:v>
                </c:pt>
                <c:pt idx="126">
                  <c:v>0.217</c:v>
                </c:pt>
                <c:pt idx="127">
                  <c:v>0.217</c:v>
                </c:pt>
                <c:pt idx="128">
                  <c:v>0.217</c:v>
                </c:pt>
                <c:pt idx="129">
                  <c:v>0.217</c:v>
                </c:pt>
                <c:pt idx="130">
                  <c:v>0.217</c:v>
                </c:pt>
                <c:pt idx="131">
                  <c:v>0.217</c:v>
                </c:pt>
                <c:pt idx="132">
                  <c:v>0.2437</c:v>
                </c:pt>
                <c:pt idx="133">
                  <c:v>0.2437</c:v>
                </c:pt>
                <c:pt idx="134">
                  <c:v>0.2437</c:v>
                </c:pt>
                <c:pt idx="135">
                  <c:v>0.2437</c:v>
                </c:pt>
                <c:pt idx="136">
                  <c:v>0.2437</c:v>
                </c:pt>
                <c:pt idx="137">
                  <c:v>0.2437</c:v>
                </c:pt>
                <c:pt idx="138">
                  <c:v>0.2437</c:v>
                </c:pt>
                <c:pt idx="139">
                  <c:v>0.2437</c:v>
                </c:pt>
                <c:pt idx="140">
                  <c:v>0.2437</c:v>
                </c:pt>
                <c:pt idx="141">
                  <c:v>0.2437</c:v>
                </c:pt>
                <c:pt idx="142">
                  <c:v>0.2437</c:v>
                </c:pt>
                <c:pt idx="143">
                  <c:v>0.2437</c:v>
                </c:pt>
                <c:pt idx="144">
                  <c:v>0.2601</c:v>
                </c:pt>
              </c:numCache>
            </c:numRef>
          </c:yVal>
          <c:smooth val="0"/>
          <c:extLst>
            <c:ext xmlns:c16="http://schemas.microsoft.com/office/drawing/2014/chart" uri="{C3380CC4-5D6E-409C-BE32-E72D297353CC}">
              <c16:uniqueId val="{00000002-55DE-40E9-B575-375A33F41196}"/>
            </c:ext>
          </c:extLst>
        </c:ser>
        <c:dLbls>
          <c:showLegendKey val="0"/>
          <c:showVal val="0"/>
          <c:showCatName val="0"/>
          <c:showSerName val="0"/>
          <c:showPercent val="0"/>
          <c:showBubbleSize val="0"/>
        </c:dLbls>
        <c:axId val="684267160"/>
        <c:axId val="684266080"/>
      </c:scatterChart>
      <c:valAx>
        <c:axId val="588631272"/>
        <c:scaling>
          <c:orientation val="minMax"/>
          <c:max val="44734.75"/>
          <c:min val="44734.25"/>
        </c:scaling>
        <c:delete val="0"/>
        <c:axPos val="b"/>
        <c:majorGridlines>
          <c:spPr>
            <a:ln w="9525" cap="flat" cmpd="sng" algn="ctr">
              <a:solidFill>
                <a:schemeClr val="tx1">
                  <a:lumMod val="15000"/>
                  <a:lumOff val="85000"/>
                </a:schemeClr>
              </a:solidFill>
              <a:round/>
            </a:ln>
            <a:effectLst/>
          </c:spPr>
        </c:majorGridlines>
        <c:numFmt formatCode="m/d/yyyy\ h:mm" sourceLinked="1"/>
        <c:majorTickMark val="none"/>
        <c:minorTickMark val="none"/>
        <c:tickLblPos val="low"/>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8631992"/>
        <c:crosses val="autoZero"/>
        <c:crossBetween val="midCat"/>
        <c:majorUnit val="0.25"/>
      </c:valAx>
      <c:valAx>
        <c:axId val="588631992"/>
        <c:scaling>
          <c:orientation val="minMax"/>
        </c:scaling>
        <c:delete val="0"/>
        <c:axPos val="l"/>
        <c:majorGridlines>
          <c:spPr>
            <a:ln w="9525" cap="flat" cmpd="sng" algn="ctr">
              <a:solidFill>
                <a:schemeClr val="tx1">
                  <a:lumMod val="15000"/>
                  <a:lumOff val="85000"/>
                </a:schemeClr>
              </a:solidFill>
              <a:round/>
            </a:ln>
            <a:effectLst/>
          </c:spPr>
        </c:majorGridlines>
        <c:title>
          <c:tx>
            <c:rich>
              <a:bodyPr/>
              <a:lstStyle/>
              <a:p>
                <a:pPr>
                  <a:defRPr sz="1400" b="0"/>
                </a:pPr>
                <a:r>
                  <a:rPr lang="en-US" sz="1400" b="0"/>
                  <a:t>Power (kWh)</a:t>
                </a:r>
              </a:p>
            </c:rich>
          </c:tx>
          <c:overlay val="0"/>
        </c:title>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8631272"/>
        <c:crosses val="autoZero"/>
        <c:crossBetween val="midCat"/>
      </c:valAx>
      <c:valAx>
        <c:axId val="684266080"/>
        <c:scaling>
          <c:orientation val="minMax"/>
        </c:scaling>
        <c:delete val="0"/>
        <c:axPos val="r"/>
        <c:title>
          <c:tx>
            <c:rich>
              <a:bodyPr/>
              <a:lstStyle/>
              <a:p>
                <a:pPr>
                  <a:defRPr sz="1400" b="0"/>
                </a:pPr>
                <a:r>
                  <a:rPr lang="en-US" sz="1400" b="0"/>
                  <a:t>Price</a:t>
                </a:r>
                <a:r>
                  <a:rPr lang="en-US" sz="1400" b="0" baseline="0"/>
                  <a:t> (Euros)</a:t>
                </a:r>
                <a:endParaRPr lang="en-US" sz="1400" b="0"/>
              </a:p>
            </c:rich>
          </c:tx>
          <c:overlay val="0"/>
        </c:title>
        <c:numFmt formatCode="General" sourceLinked="1"/>
        <c:majorTickMark val="out"/>
        <c:minorTickMark val="none"/>
        <c:tickLblPos val="nextTo"/>
        <c:crossAx val="684267160"/>
        <c:crosses val="max"/>
        <c:crossBetween val="midCat"/>
      </c:valAx>
      <c:valAx>
        <c:axId val="684267160"/>
        <c:scaling>
          <c:orientation val="minMax"/>
        </c:scaling>
        <c:delete val="1"/>
        <c:axPos val="b"/>
        <c:numFmt formatCode="m/d/yyyy\ h:mm" sourceLinked="1"/>
        <c:majorTickMark val="out"/>
        <c:minorTickMark val="none"/>
        <c:tickLblPos val="nextTo"/>
        <c:crossAx val="684266080"/>
        <c:crosses val="autoZero"/>
        <c:crossBetween val="midCat"/>
      </c:valAx>
    </c:plotArea>
    <c:legend>
      <c:legendPos val="b"/>
      <c:overlay val="0"/>
      <c:txPr>
        <a:bodyPr/>
        <a:lstStyle/>
        <a:p>
          <a:pPr>
            <a:defRPr sz="1400"/>
          </a:pPr>
          <a:endParaRPr lang="en-US"/>
        </a:p>
      </c:txPr>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a:pPr>
            <a:r>
              <a:rPr lang="en-US" altLang="zh-TW" sz="1600"/>
              <a:t>Self Consumption</a:t>
            </a:r>
            <a:r>
              <a:rPr lang="zh-TW" altLang="en-US" sz="1600"/>
              <a:t> </a:t>
            </a:r>
            <a:r>
              <a:rPr lang="en-US" sz="1600" baseline="0"/>
              <a:t>(June, upscaled)</a:t>
            </a:r>
            <a:endParaRPr lang="en-US" sz="1600"/>
          </a:p>
        </c:rich>
      </c:tx>
      <c:overlay val="0"/>
    </c:title>
    <c:autoTitleDeleted val="0"/>
    <c:plotArea>
      <c:layout/>
      <c:scatterChart>
        <c:scatterStyle val="lineMarker"/>
        <c:varyColors val="0"/>
        <c:ser>
          <c:idx val="2"/>
          <c:order val="0"/>
          <c:tx>
            <c:v>Uncontrolled</c:v>
          </c:tx>
          <c:spPr>
            <a:ln w="15875">
              <a:solidFill>
                <a:schemeClr val="accent2"/>
              </a:solidFill>
              <a:prstDash val="solid"/>
            </a:ln>
          </c:spPr>
          <c:marker>
            <c:symbol val="none"/>
          </c:marker>
          <c:xVal>
            <c:numRef>
              <c:f>Simulation_June!$A$3:$A$147</c:f>
              <c:numCache>
                <c:formatCode>m/d/yyyy\ h:mm</c:formatCode>
                <c:ptCount val="145"/>
                <c:pt idx="0">
                  <c:v>44734.25</c:v>
                </c:pt>
                <c:pt idx="1">
                  <c:v>44734.253472222219</c:v>
                </c:pt>
                <c:pt idx="2">
                  <c:v>44734.256944444445</c:v>
                </c:pt>
                <c:pt idx="3">
                  <c:v>44734.260416666664</c:v>
                </c:pt>
                <c:pt idx="4">
                  <c:v>44734.263888888891</c:v>
                </c:pt>
                <c:pt idx="5">
                  <c:v>44734.267361111109</c:v>
                </c:pt>
                <c:pt idx="6">
                  <c:v>44734.270833333336</c:v>
                </c:pt>
                <c:pt idx="7">
                  <c:v>44734.274305555555</c:v>
                </c:pt>
                <c:pt idx="8">
                  <c:v>44734.277777777781</c:v>
                </c:pt>
                <c:pt idx="9">
                  <c:v>44734.28125</c:v>
                </c:pt>
                <c:pt idx="10">
                  <c:v>44734.284722222219</c:v>
                </c:pt>
                <c:pt idx="11">
                  <c:v>44734.288194444445</c:v>
                </c:pt>
                <c:pt idx="12">
                  <c:v>44734.291666666664</c:v>
                </c:pt>
                <c:pt idx="13">
                  <c:v>44734.295138888891</c:v>
                </c:pt>
                <c:pt idx="14">
                  <c:v>44734.298611111109</c:v>
                </c:pt>
                <c:pt idx="15">
                  <c:v>44734.302083333336</c:v>
                </c:pt>
                <c:pt idx="16">
                  <c:v>44734.305555555555</c:v>
                </c:pt>
                <c:pt idx="17">
                  <c:v>44734.309027777781</c:v>
                </c:pt>
                <c:pt idx="18">
                  <c:v>44734.3125</c:v>
                </c:pt>
                <c:pt idx="19">
                  <c:v>44734.315972222219</c:v>
                </c:pt>
                <c:pt idx="20">
                  <c:v>44734.319444444445</c:v>
                </c:pt>
                <c:pt idx="21">
                  <c:v>44734.322916666664</c:v>
                </c:pt>
                <c:pt idx="22">
                  <c:v>44734.326388888891</c:v>
                </c:pt>
                <c:pt idx="23">
                  <c:v>44734.329861111109</c:v>
                </c:pt>
                <c:pt idx="24">
                  <c:v>44734.333333333336</c:v>
                </c:pt>
                <c:pt idx="25">
                  <c:v>44734.336805555555</c:v>
                </c:pt>
                <c:pt idx="26">
                  <c:v>44734.340277777781</c:v>
                </c:pt>
                <c:pt idx="27">
                  <c:v>44734.34375</c:v>
                </c:pt>
                <c:pt idx="28">
                  <c:v>44734.347222222219</c:v>
                </c:pt>
                <c:pt idx="29">
                  <c:v>44734.350694444445</c:v>
                </c:pt>
                <c:pt idx="30">
                  <c:v>44734.354166666664</c:v>
                </c:pt>
                <c:pt idx="31">
                  <c:v>44734.357638888891</c:v>
                </c:pt>
                <c:pt idx="32">
                  <c:v>44734.361111111109</c:v>
                </c:pt>
                <c:pt idx="33">
                  <c:v>44734.364583333336</c:v>
                </c:pt>
                <c:pt idx="34">
                  <c:v>44734.368055555555</c:v>
                </c:pt>
                <c:pt idx="35">
                  <c:v>44734.371527777781</c:v>
                </c:pt>
                <c:pt idx="36">
                  <c:v>44734.375</c:v>
                </c:pt>
                <c:pt idx="37">
                  <c:v>44734.378472222219</c:v>
                </c:pt>
                <c:pt idx="38">
                  <c:v>44734.381944444445</c:v>
                </c:pt>
                <c:pt idx="39">
                  <c:v>44734.385416666664</c:v>
                </c:pt>
                <c:pt idx="40">
                  <c:v>44734.388888888891</c:v>
                </c:pt>
                <c:pt idx="41">
                  <c:v>44734.392361111109</c:v>
                </c:pt>
                <c:pt idx="42">
                  <c:v>44734.395833333336</c:v>
                </c:pt>
                <c:pt idx="43">
                  <c:v>44734.399305555555</c:v>
                </c:pt>
                <c:pt idx="44">
                  <c:v>44734.402777777781</c:v>
                </c:pt>
                <c:pt idx="45">
                  <c:v>44734.40625</c:v>
                </c:pt>
                <c:pt idx="46">
                  <c:v>44734.409722222219</c:v>
                </c:pt>
                <c:pt idx="47">
                  <c:v>44734.413194444445</c:v>
                </c:pt>
                <c:pt idx="48">
                  <c:v>44734.416666666664</c:v>
                </c:pt>
                <c:pt idx="49">
                  <c:v>44734.420138888891</c:v>
                </c:pt>
                <c:pt idx="50">
                  <c:v>44734.423611111109</c:v>
                </c:pt>
                <c:pt idx="51">
                  <c:v>44734.427083333336</c:v>
                </c:pt>
                <c:pt idx="52">
                  <c:v>44734.430555555555</c:v>
                </c:pt>
                <c:pt idx="53">
                  <c:v>44734.434027777781</c:v>
                </c:pt>
                <c:pt idx="54">
                  <c:v>44734.4375</c:v>
                </c:pt>
                <c:pt idx="55">
                  <c:v>44734.440972222219</c:v>
                </c:pt>
                <c:pt idx="56">
                  <c:v>44734.444444444445</c:v>
                </c:pt>
                <c:pt idx="57">
                  <c:v>44734.447916666664</c:v>
                </c:pt>
                <c:pt idx="58">
                  <c:v>44734.451388888891</c:v>
                </c:pt>
                <c:pt idx="59">
                  <c:v>44734.454861111109</c:v>
                </c:pt>
                <c:pt idx="60">
                  <c:v>44734.458333333336</c:v>
                </c:pt>
                <c:pt idx="61">
                  <c:v>44734.461805555555</c:v>
                </c:pt>
                <c:pt idx="62">
                  <c:v>44734.465277777781</c:v>
                </c:pt>
                <c:pt idx="63">
                  <c:v>44734.46875</c:v>
                </c:pt>
                <c:pt idx="64">
                  <c:v>44734.472222222219</c:v>
                </c:pt>
                <c:pt idx="65">
                  <c:v>44734.475694444445</c:v>
                </c:pt>
                <c:pt idx="66">
                  <c:v>44734.479166666664</c:v>
                </c:pt>
                <c:pt idx="67">
                  <c:v>44734.482638888891</c:v>
                </c:pt>
                <c:pt idx="68">
                  <c:v>44734.486111111109</c:v>
                </c:pt>
                <c:pt idx="69">
                  <c:v>44734.489583333336</c:v>
                </c:pt>
                <c:pt idx="70">
                  <c:v>44734.493055555555</c:v>
                </c:pt>
                <c:pt idx="71">
                  <c:v>44734.496527777781</c:v>
                </c:pt>
                <c:pt idx="72">
                  <c:v>44734.5</c:v>
                </c:pt>
                <c:pt idx="73">
                  <c:v>44734.503472222219</c:v>
                </c:pt>
                <c:pt idx="74">
                  <c:v>44734.506944444445</c:v>
                </c:pt>
                <c:pt idx="75">
                  <c:v>44734.510416666664</c:v>
                </c:pt>
                <c:pt idx="76">
                  <c:v>44734.513888888891</c:v>
                </c:pt>
                <c:pt idx="77">
                  <c:v>44734.517361111109</c:v>
                </c:pt>
                <c:pt idx="78">
                  <c:v>44734.520833333336</c:v>
                </c:pt>
                <c:pt idx="79">
                  <c:v>44734.524305555555</c:v>
                </c:pt>
                <c:pt idx="80">
                  <c:v>44734.527777777781</c:v>
                </c:pt>
                <c:pt idx="81">
                  <c:v>44734.53125</c:v>
                </c:pt>
                <c:pt idx="82">
                  <c:v>44734.534722222219</c:v>
                </c:pt>
                <c:pt idx="83">
                  <c:v>44734.538194444445</c:v>
                </c:pt>
                <c:pt idx="84">
                  <c:v>44734.541666666664</c:v>
                </c:pt>
                <c:pt idx="85">
                  <c:v>44734.545138888891</c:v>
                </c:pt>
                <c:pt idx="86">
                  <c:v>44734.548611111109</c:v>
                </c:pt>
                <c:pt idx="87">
                  <c:v>44734.552083333336</c:v>
                </c:pt>
                <c:pt idx="88">
                  <c:v>44734.555555555555</c:v>
                </c:pt>
                <c:pt idx="89">
                  <c:v>44734.559027777781</c:v>
                </c:pt>
                <c:pt idx="90">
                  <c:v>44734.5625</c:v>
                </c:pt>
                <c:pt idx="91">
                  <c:v>44734.565972222219</c:v>
                </c:pt>
                <c:pt idx="92">
                  <c:v>44734.569444444445</c:v>
                </c:pt>
                <c:pt idx="93">
                  <c:v>44734.572916666664</c:v>
                </c:pt>
                <c:pt idx="94">
                  <c:v>44734.576388888891</c:v>
                </c:pt>
                <c:pt idx="95">
                  <c:v>44734.579861111109</c:v>
                </c:pt>
                <c:pt idx="96">
                  <c:v>44734.583333333336</c:v>
                </c:pt>
                <c:pt idx="97">
                  <c:v>44734.586805555555</c:v>
                </c:pt>
                <c:pt idx="98">
                  <c:v>44734.590277777781</c:v>
                </c:pt>
                <c:pt idx="99">
                  <c:v>44734.59375</c:v>
                </c:pt>
                <c:pt idx="100">
                  <c:v>44734.597222222219</c:v>
                </c:pt>
                <c:pt idx="101">
                  <c:v>44734.600694444445</c:v>
                </c:pt>
                <c:pt idx="102">
                  <c:v>44734.604166666664</c:v>
                </c:pt>
                <c:pt idx="103">
                  <c:v>44734.607638888891</c:v>
                </c:pt>
                <c:pt idx="104">
                  <c:v>44734.611111111109</c:v>
                </c:pt>
                <c:pt idx="105">
                  <c:v>44734.614583333336</c:v>
                </c:pt>
                <c:pt idx="106">
                  <c:v>44734.618055555555</c:v>
                </c:pt>
                <c:pt idx="107">
                  <c:v>44734.621527777781</c:v>
                </c:pt>
                <c:pt idx="108">
                  <c:v>44734.625</c:v>
                </c:pt>
                <c:pt idx="109">
                  <c:v>44734.628472222219</c:v>
                </c:pt>
                <c:pt idx="110">
                  <c:v>44734.631944444445</c:v>
                </c:pt>
                <c:pt idx="111">
                  <c:v>44734.635416666664</c:v>
                </c:pt>
                <c:pt idx="112">
                  <c:v>44734.638888888891</c:v>
                </c:pt>
                <c:pt idx="113">
                  <c:v>44734.642361111109</c:v>
                </c:pt>
                <c:pt idx="114">
                  <c:v>44734.645833333336</c:v>
                </c:pt>
                <c:pt idx="115">
                  <c:v>44734.649305555555</c:v>
                </c:pt>
                <c:pt idx="116">
                  <c:v>44734.652777777781</c:v>
                </c:pt>
                <c:pt idx="117">
                  <c:v>44734.65625</c:v>
                </c:pt>
                <c:pt idx="118">
                  <c:v>44734.659722222219</c:v>
                </c:pt>
                <c:pt idx="119">
                  <c:v>44734.663194444445</c:v>
                </c:pt>
                <c:pt idx="120">
                  <c:v>44734.666666666664</c:v>
                </c:pt>
                <c:pt idx="121">
                  <c:v>44734.670138888891</c:v>
                </c:pt>
                <c:pt idx="122">
                  <c:v>44734.673611111109</c:v>
                </c:pt>
                <c:pt idx="123">
                  <c:v>44734.677083333336</c:v>
                </c:pt>
                <c:pt idx="124">
                  <c:v>44734.680555555555</c:v>
                </c:pt>
                <c:pt idx="125">
                  <c:v>44734.684027777781</c:v>
                </c:pt>
                <c:pt idx="126">
                  <c:v>44734.6875</c:v>
                </c:pt>
                <c:pt idx="127">
                  <c:v>44734.690972222219</c:v>
                </c:pt>
                <c:pt idx="128">
                  <c:v>44734.694444444445</c:v>
                </c:pt>
                <c:pt idx="129">
                  <c:v>44734.697916666664</c:v>
                </c:pt>
                <c:pt idx="130">
                  <c:v>44734.701388888891</c:v>
                </c:pt>
                <c:pt idx="131">
                  <c:v>44734.704861111109</c:v>
                </c:pt>
                <c:pt idx="132">
                  <c:v>44734.708333333336</c:v>
                </c:pt>
                <c:pt idx="133">
                  <c:v>44734.711805555555</c:v>
                </c:pt>
                <c:pt idx="134">
                  <c:v>44734.715277777781</c:v>
                </c:pt>
                <c:pt idx="135">
                  <c:v>44734.71875</c:v>
                </c:pt>
                <c:pt idx="136">
                  <c:v>44734.722222222219</c:v>
                </c:pt>
                <c:pt idx="137">
                  <c:v>44734.725694444445</c:v>
                </c:pt>
                <c:pt idx="138">
                  <c:v>44734.729166666664</c:v>
                </c:pt>
                <c:pt idx="139">
                  <c:v>44734.732638888891</c:v>
                </c:pt>
                <c:pt idx="140">
                  <c:v>44734.736111111109</c:v>
                </c:pt>
                <c:pt idx="141">
                  <c:v>44734.739583333336</c:v>
                </c:pt>
                <c:pt idx="142">
                  <c:v>44734.743055555555</c:v>
                </c:pt>
                <c:pt idx="143">
                  <c:v>44734.746527777781</c:v>
                </c:pt>
                <c:pt idx="144">
                  <c:v>44734.75</c:v>
                </c:pt>
              </c:numCache>
            </c:numRef>
          </c:xVal>
          <c:yVal>
            <c:numRef>
              <c:f>Simulation_June!$CK$3:$CK$148</c:f>
              <c:numCache>
                <c:formatCode>0.00</c:formatCode>
                <c:ptCount val="146"/>
                <c:pt idx="0">
                  <c:v>0.32661600000000002</c:v>
                </c:pt>
                <c:pt idx="1">
                  <c:v>0.39171600000000001</c:v>
                </c:pt>
                <c:pt idx="2">
                  <c:v>0.44825999999999999</c:v>
                </c:pt>
                <c:pt idx="3">
                  <c:v>0.50182800000000005</c:v>
                </c:pt>
                <c:pt idx="4">
                  <c:v>0.56506799999999902</c:v>
                </c:pt>
                <c:pt idx="5">
                  <c:v>0.62570400000000004</c:v>
                </c:pt>
                <c:pt idx="6">
                  <c:v>0.69675600000000004</c:v>
                </c:pt>
                <c:pt idx="7">
                  <c:v>0.79347599999999996</c:v>
                </c:pt>
                <c:pt idx="8">
                  <c:v>0.93557999999999997</c:v>
                </c:pt>
                <c:pt idx="9">
                  <c:v>1.0947960000000001</c:v>
                </c:pt>
                <c:pt idx="10">
                  <c:v>1.27782</c:v>
                </c:pt>
                <c:pt idx="11">
                  <c:v>1.483536</c:v>
                </c:pt>
                <c:pt idx="12">
                  <c:v>1.7283120000000001</c:v>
                </c:pt>
                <c:pt idx="13">
                  <c:v>2.0281440000000002</c:v>
                </c:pt>
                <c:pt idx="14">
                  <c:v>2.3767079999999998</c:v>
                </c:pt>
                <c:pt idx="15">
                  <c:v>2.7487080000000002</c:v>
                </c:pt>
                <c:pt idx="16">
                  <c:v>3.1489799999999999</c:v>
                </c:pt>
                <c:pt idx="17">
                  <c:v>3.5901719999999999</c:v>
                </c:pt>
                <c:pt idx="18">
                  <c:v>3.9078599999999999</c:v>
                </c:pt>
                <c:pt idx="19">
                  <c:v>4.4569320000000001</c:v>
                </c:pt>
                <c:pt idx="20">
                  <c:v>4.9070520000000002</c:v>
                </c:pt>
                <c:pt idx="21">
                  <c:v>5.3560559999999997</c:v>
                </c:pt>
                <c:pt idx="22">
                  <c:v>5.6756039999999999</c:v>
                </c:pt>
                <c:pt idx="23">
                  <c:v>6.2931239999999997</c:v>
                </c:pt>
                <c:pt idx="24">
                  <c:v>6.8221080000000001</c:v>
                </c:pt>
                <c:pt idx="25">
                  <c:v>7.0605599999999997</c:v>
                </c:pt>
                <c:pt idx="26">
                  <c:v>7.7524800000000003</c:v>
                </c:pt>
                <c:pt idx="27">
                  <c:v>8.3435880000000004</c:v>
                </c:pt>
                <c:pt idx="28">
                  <c:v>8.9503199999999996</c:v>
                </c:pt>
                <c:pt idx="29">
                  <c:v>9.4461960000000005</c:v>
                </c:pt>
                <c:pt idx="30">
                  <c:v>9.9353759999999998</c:v>
                </c:pt>
                <c:pt idx="31">
                  <c:v>10.549175999999999</c:v>
                </c:pt>
                <c:pt idx="32">
                  <c:v>11.2437</c:v>
                </c:pt>
                <c:pt idx="33">
                  <c:v>11.646576</c:v>
                </c:pt>
                <c:pt idx="34">
                  <c:v>11.925576</c:v>
                </c:pt>
                <c:pt idx="35">
                  <c:v>12.242520000000001</c:v>
                </c:pt>
                <c:pt idx="36">
                  <c:v>12.735048000000001</c:v>
                </c:pt>
                <c:pt idx="37">
                  <c:v>12.56058</c:v>
                </c:pt>
                <c:pt idx="38">
                  <c:v>12.678132</c:v>
                </c:pt>
                <c:pt idx="39">
                  <c:v>14.099171999999999</c:v>
                </c:pt>
                <c:pt idx="40">
                  <c:v>14.04486</c:v>
                </c:pt>
                <c:pt idx="41">
                  <c:v>14.648987999999999</c:v>
                </c:pt>
                <c:pt idx="42">
                  <c:v>15.792144</c:v>
                </c:pt>
                <c:pt idx="43">
                  <c:v>15.935364</c:v>
                </c:pt>
                <c:pt idx="44">
                  <c:v>16.715820000000001</c:v>
                </c:pt>
                <c:pt idx="45">
                  <c:v>15.785819999999999</c:v>
                </c:pt>
                <c:pt idx="46">
                  <c:v>16.4606279999999</c:v>
                </c:pt>
                <c:pt idx="47">
                  <c:v>16.615008</c:v>
                </c:pt>
                <c:pt idx="48">
                  <c:v>17.508179999999999</c:v>
                </c:pt>
                <c:pt idx="49">
                  <c:v>18.740988000000002</c:v>
                </c:pt>
                <c:pt idx="50">
                  <c:v>19.160976000000002</c:v>
                </c:pt>
                <c:pt idx="51">
                  <c:v>19.314983999999999</c:v>
                </c:pt>
                <c:pt idx="52">
                  <c:v>19.763988000000001</c:v>
                </c:pt>
                <c:pt idx="53">
                  <c:v>19.603283999999999</c:v>
                </c:pt>
                <c:pt idx="54">
                  <c:v>20.003927999999998</c:v>
                </c:pt>
                <c:pt idx="55">
                  <c:v>19.632671999999999</c:v>
                </c:pt>
                <c:pt idx="56">
                  <c:v>19.709676000000002</c:v>
                </c:pt>
                <c:pt idx="57">
                  <c:v>19.768452</c:v>
                </c:pt>
                <c:pt idx="58">
                  <c:v>21.130344000000001</c:v>
                </c:pt>
                <c:pt idx="59">
                  <c:v>21.549588</c:v>
                </c:pt>
                <c:pt idx="60">
                  <c:v>21.8736</c:v>
                </c:pt>
                <c:pt idx="61">
                  <c:v>22.073736</c:v>
                </c:pt>
                <c:pt idx="62">
                  <c:v>22.343807999999999</c:v>
                </c:pt>
                <c:pt idx="63">
                  <c:v>22.549524000000002</c:v>
                </c:pt>
                <c:pt idx="64">
                  <c:v>22.714691999999999</c:v>
                </c:pt>
                <c:pt idx="65">
                  <c:v>22.854564</c:v>
                </c:pt>
                <c:pt idx="66">
                  <c:v>23.070323999999999</c:v>
                </c:pt>
                <c:pt idx="67">
                  <c:v>23.295756000000001</c:v>
                </c:pt>
                <c:pt idx="68">
                  <c:v>23.486964</c:v>
                </c:pt>
                <c:pt idx="69">
                  <c:v>23.502216000000001</c:v>
                </c:pt>
                <c:pt idx="70">
                  <c:v>23.629068</c:v>
                </c:pt>
                <c:pt idx="71">
                  <c:v>23.829575999999999</c:v>
                </c:pt>
                <c:pt idx="72">
                  <c:v>20.130800000000001</c:v>
                </c:pt>
                <c:pt idx="73">
                  <c:v>20.273600000000002</c:v>
                </c:pt>
                <c:pt idx="74">
                  <c:v>20.182600000000001</c:v>
                </c:pt>
                <c:pt idx="75">
                  <c:v>20.6479999999999</c:v>
                </c:pt>
                <c:pt idx="76">
                  <c:v>21.213199999999901</c:v>
                </c:pt>
                <c:pt idx="77">
                  <c:v>21.3644</c:v>
                </c:pt>
                <c:pt idx="78">
                  <c:v>23.5136</c:v>
                </c:pt>
                <c:pt idx="79">
                  <c:v>22.274000000000001</c:v>
                </c:pt>
                <c:pt idx="80">
                  <c:v>20.2698</c:v>
                </c:pt>
                <c:pt idx="81">
                  <c:v>19.623999999999899</c:v>
                </c:pt>
                <c:pt idx="82">
                  <c:v>19.137</c:v>
                </c:pt>
                <c:pt idx="83">
                  <c:v>18.880400000000002</c:v>
                </c:pt>
                <c:pt idx="84">
                  <c:v>19.058600000000002</c:v>
                </c:pt>
                <c:pt idx="85">
                  <c:v>20.413599999999999</c:v>
                </c:pt>
                <c:pt idx="86">
                  <c:v>19.758200000000002</c:v>
                </c:pt>
                <c:pt idx="87">
                  <c:v>19.976400000000002</c:v>
                </c:pt>
                <c:pt idx="88">
                  <c:v>20.310200000000002</c:v>
                </c:pt>
                <c:pt idx="89">
                  <c:v>20.238600000000002</c:v>
                </c:pt>
                <c:pt idx="90">
                  <c:v>19.933399999999999</c:v>
                </c:pt>
                <c:pt idx="91">
                  <c:v>19.694800000000001</c:v>
                </c:pt>
                <c:pt idx="92">
                  <c:v>19.663800000000002</c:v>
                </c:pt>
                <c:pt idx="93">
                  <c:v>19.7319999999999</c:v>
                </c:pt>
                <c:pt idx="94">
                  <c:v>19.533999999999999</c:v>
                </c:pt>
                <c:pt idx="95">
                  <c:v>20.5898</c:v>
                </c:pt>
                <c:pt idx="96">
                  <c:v>19.932600000000001</c:v>
                </c:pt>
                <c:pt idx="97">
                  <c:v>19.9269999999999</c:v>
                </c:pt>
                <c:pt idx="98">
                  <c:v>19.9161999999999</c:v>
                </c:pt>
                <c:pt idx="99">
                  <c:v>19.509599999999999</c:v>
                </c:pt>
                <c:pt idx="100">
                  <c:v>19.4865999999999</c:v>
                </c:pt>
                <c:pt idx="101">
                  <c:v>19.9084</c:v>
                </c:pt>
                <c:pt idx="102">
                  <c:v>19.740200000000002</c:v>
                </c:pt>
                <c:pt idx="103">
                  <c:v>19.728400000000001</c:v>
                </c:pt>
                <c:pt idx="104">
                  <c:v>19.596800000000002</c:v>
                </c:pt>
                <c:pt idx="105">
                  <c:v>19.315999999999999</c:v>
                </c:pt>
                <c:pt idx="106">
                  <c:v>19.277799999999999</c:v>
                </c:pt>
                <c:pt idx="107">
                  <c:v>19.809200000000001</c:v>
                </c:pt>
                <c:pt idx="108">
                  <c:v>20.668800000000001</c:v>
                </c:pt>
                <c:pt idx="109">
                  <c:v>21.998799999999999</c:v>
                </c:pt>
                <c:pt idx="110">
                  <c:v>20.356999999999999</c:v>
                </c:pt>
                <c:pt idx="111">
                  <c:v>19.464400000000001</c:v>
                </c:pt>
                <c:pt idx="112">
                  <c:v>19.568999999999999</c:v>
                </c:pt>
                <c:pt idx="113">
                  <c:v>19.3948</c:v>
                </c:pt>
                <c:pt idx="114">
                  <c:v>19.3188</c:v>
                </c:pt>
                <c:pt idx="115">
                  <c:v>19.435599999999901</c:v>
                </c:pt>
                <c:pt idx="116">
                  <c:v>19.432600000000001</c:v>
                </c:pt>
                <c:pt idx="117">
                  <c:v>19.439600000000002</c:v>
                </c:pt>
                <c:pt idx="118">
                  <c:v>11.839600000000001</c:v>
                </c:pt>
                <c:pt idx="119">
                  <c:v>11.6996</c:v>
                </c:pt>
                <c:pt idx="120">
                  <c:v>11.521000000000001</c:v>
                </c:pt>
                <c:pt idx="121">
                  <c:v>11.686199999999999</c:v>
                </c:pt>
                <c:pt idx="122">
                  <c:v>11.578799999999999</c:v>
                </c:pt>
                <c:pt idx="123">
                  <c:v>11.259399999999999</c:v>
                </c:pt>
                <c:pt idx="124">
                  <c:v>11.759600000000001</c:v>
                </c:pt>
                <c:pt idx="125">
                  <c:v>12.039199999999999</c:v>
                </c:pt>
                <c:pt idx="126">
                  <c:v>11.940200000000001</c:v>
                </c:pt>
                <c:pt idx="127">
                  <c:v>10.5002</c:v>
                </c:pt>
                <c:pt idx="128">
                  <c:v>8.8341999999999992</c:v>
                </c:pt>
                <c:pt idx="129">
                  <c:v>8.2878000000000007</c:v>
                </c:pt>
                <c:pt idx="130">
                  <c:v>8.1907999999999905</c:v>
                </c:pt>
                <c:pt idx="131">
                  <c:v>8.2309999999999999</c:v>
                </c:pt>
                <c:pt idx="132">
                  <c:v>2.9907999999999899</c:v>
                </c:pt>
                <c:pt idx="133">
                  <c:v>2.1974</c:v>
                </c:pt>
                <c:pt idx="134">
                  <c:v>2.5344000000000002</c:v>
                </c:pt>
                <c:pt idx="135">
                  <c:v>2.6644000000000001</c:v>
                </c:pt>
                <c:pt idx="136">
                  <c:v>2.1833999999999998</c:v>
                </c:pt>
                <c:pt idx="137">
                  <c:v>3.0701999999999998</c:v>
                </c:pt>
                <c:pt idx="138">
                  <c:v>1.9702</c:v>
                </c:pt>
                <c:pt idx="139">
                  <c:v>2.6421999999999901</c:v>
                </c:pt>
                <c:pt idx="140">
                  <c:v>2.4077999999999902</c:v>
                </c:pt>
                <c:pt idx="141">
                  <c:v>1.6637999999999999</c:v>
                </c:pt>
                <c:pt idx="142">
                  <c:v>2.4276</c:v>
                </c:pt>
                <c:pt idx="143">
                  <c:v>1.9278</c:v>
                </c:pt>
                <c:pt idx="144">
                  <c:v>3.1907999999999999</c:v>
                </c:pt>
              </c:numCache>
            </c:numRef>
          </c:yVal>
          <c:smooth val="0"/>
          <c:extLst>
            <c:ext xmlns:c16="http://schemas.microsoft.com/office/drawing/2014/chart" uri="{C3380CC4-5D6E-409C-BE32-E72D297353CC}">
              <c16:uniqueId val="{00000000-4833-4ECB-8A69-F407F57C6BC5}"/>
            </c:ext>
          </c:extLst>
        </c:ser>
        <c:ser>
          <c:idx val="0"/>
          <c:order val="1"/>
          <c:tx>
            <c:v>Controlled (OF2)</c:v>
          </c:tx>
          <c:marker>
            <c:symbol val="none"/>
          </c:marker>
          <c:xVal>
            <c:numRef>
              <c:f>Simulation_June!$A$3:$A$147</c:f>
              <c:numCache>
                <c:formatCode>m/d/yyyy\ h:mm</c:formatCode>
                <c:ptCount val="145"/>
                <c:pt idx="0">
                  <c:v>44734.25</c:v>
                </c:pt>
                <c:pt idx="1">
                  <c:v>44734.253472222219</c:v>
                </c:pt>
                <c:pt idx="2">
                  <c:v>44734.256944444445</c:v>
                </c:pt>
                <c:pt idx="3">
                  <c:v>44734.260416666664</c:v>
                </c:pt>
                <c:pt idx="4">
                  <c:v>44734.263888888891</c:v>
                </c:pt>
                <c:pt idx="5">
                  <c:v>44734.267361111109</c:v>
                </c:pt>
                <c:pt idx="6">
                  <c:v>44734.270833333336</c:v>
                </c:pt>
                <c:pt idx="7">
                  <c:v>44734.274305555555</c:v>
                </c:pt>
                <c:pt idx="8">
                  <c:v>44734.277777777781</c:v>
                </c:pt>
                <c:pt idx="9">
                  <c:v>44734.28125</c:v>
                </c:pt>
                <c:pt idx="10">
                  <c:v>44734.284722222219</c:v>
                </c:pt>
                <c:pt idx="11">
                  <c:v>44734.288194444445</c:v>
                </c:pt>
                <c:pt idx="12">
                  <c:v>44734.291666666664</c:v>
                </c:pt>
                <c:pt idx="13">
                  <c:v>44734.295138888891</c:v>
                </c:pt>
                <c:pt idx="14">
                  <c:v>44734.298611111109</c:v>
                </c:pt>
                <c:pt idx="15">
                  <c:v>44734.302083333336</c:v>
                </c:pt>
                <c:pt idx="16">
                  <c:v>44734.305555555555</c:v>
                </c:pt>
                <c:pt idx="17">
                  <c:v>44734.309027777781</c:v>
                </c:pt>
                <c:pt idx="18">
                  <c:v>44734.3125</c:v>
                </c:pt>
                <c:pt idx="19">
                  <c:v>44734.315972222219</c:v>
                </c:pt>
                <c:pt idx="20">
                  <c:v>44734.319444444445</c:v>
                </c:pt>
                <c:pt idx="21">
                  <c:v>44734.322916666664</c:v>
                </c:pt>
                <c:pt idx="22">
                  <c:v>44734.326388888891</c:v>
                </c:pt>
                <c:pt idx="23">
                  <c:v>44734.329861111109</c:v>
                </c:pt>
                <c:pt idx="24">
                  <c:v>44734.333333333336</c:v>
                </c:pt>
                <c:pt idx="25">
                  <c:v>44734.336805555555</c:v>
                </c:pt>
                <c:pt idx="26">
                  <c:v>44734.340277777781</c:v>
                </c:pt>
                <c:pt idx="27">
                  <c:v>44734.34375</c:v>
                </c:pt>
                <c:pt idx="28">
                  <c:v>44734.347222222219</c:v>
                </c:pt>
                <c:pt idx="29">
                  <c:v>44734.350694444445</c:v>
                </c:pt>
                <c:pt idx="30">
                  <c:v>44734.354166666664</c:v>
                </c:pt>
                <c:pt idx="31">
                  <c:v>44734.357638888891</c:v>
                </c:pt>
                <c:pt idx="32">
                  <c:v>44734.361111111109</c:v>
                </c:pt>
                <c:pt idx="33">
                  <c:v>44734.364583333336</c:v>
                </c:pt>
                <c:pt idx="34">
                  <c:v>44734.368055555555</c:v>
                </c:pt>
                <c:pt idx="35">
                  <c:v>44734.371527777781</c:v>
                </c:pt>
                <c:pt idx="36">
                  <c:v>44734.375</c:v>
                </c:pt>
                <c:pt idx="37">
                  <c:v>44734.378472222219</c:v>
                </c:pt>
                <c:pt idx="38">
                  <c:v>44734.381944444445</c:v>
                </c:pt>
                <c:pt idx="39">
                  <c:v>44734.385416666664</c:v>
                </c:pt>
                <c:pt idx="40">
                  <c:v>44734.388888888891</c:v>
                </c:pt>
                <c:pt idx="41">
                  <c:v>44734.392361111109</c:v>
                </c:pt>
                <c:pt idx="42">
                  <c:v>44734.395833333336</c:v>
                </c:pt>
                <c:pt idx="43">
                  <c:v>44734.399305555555</c:v>
                </c:pt>
                <c:pt idx="44">
                  <c:v>44734.402777777781</c:v>
                </c:pt>
                <c:pt idx="45">
                  <c:v>44734.40625</c:v>
                </c:pt>
                <c:pt idx="46">
                  <c:v>44734.409722222219</c:v>
                </c:pt>
                <c:pt idx="47">
                  <c:v>44734.413194444445</c:v>
                </c:pt>
                <c:pt idx="48">
                  <c:v>44734.416666666664</c:v>
                </c:pt>
                <c:pt idx="49">
                  <c:v>44734.420138888891</c:v>
                </c:pt>
                <c:pt idx="50">
                  <c:v>44734.423611111109</c:v>
                </c:pt>
                <c:pt idx="51">
                  <c:v>44734.427083333336</c:v>
                </c:pt>
                <c:pt idx="52">
                  <c:v>44734.430555555555</c:v>
                </c:pt>
                <c:pt idx="53">
                  <c:v>44734.434027777781</c:v>
                </c:pt>
                <c:pt idx="54">
                  <c:v>44734.4375</c:v>
                </c:pt>
                <c:pt idx="55">
                  <c:v>44734.440972222219</c:v>
                </c:pt>
                <c:pt idx="56">
                  <c:v>44734.444444444445</c:v>
                </c:pt>
                <c:pt idx="57">
                  <c:v>44734.447916666664</c:v>
                </c:pt>
                <c:pt idx="58">
                  <c:v>44734.451388888891</c:v>
                </c:pt>
                <c:pt idx="59">
                  <c:v>44734.454861111109</c:v>
                </c:pt>
                <c:pt idx="60">
                  <c:v>44734.458333333336</c:v>
                </c:pt>
                <c:pt idx="61">
                  <c:v>44734.461805555555</c:v>
                </c:pt>
                <c:pt idx="62">
                  <c:v>44734.465277777781</c:v>
                </c:pt>
                <c:pt idx="63">
                  <c:v>44734.46875</c:v>
                </c:pt>
                <c:pt idx="64">
                  <c:v>44734.472222222219</c:v>
                </c:pt>
                <c:pt idx="65">
                  <c:v>44734.475694444445</c:v>
                </c:pt>
                <c:pt idx="66">
                  <c:v>44734.479166666664</c:v>
                </c:pt>
                <c:pt idx="67">
                  <c:v>44734.482638888891</c:v>
                </c:pt>
                <c:pt idx="68">
                  <c:v>44734.486111111109</c:v>
                </c:pt>
                <c:pt idx="69">
                  <c:v>44734.489583333336</c:v>
                </c:pt>
                <c:pt idx="70">
                  <c:v>44734.493055555555</c:v>
                </c:pt>
                <c:pt idx="71">
                  <c:v>44734.496527777781</c:v>
                </c:pt>
                <c:pt idx="72">
                  <c:v>44734.5</c:v>
                </c:pt>
                <c:pt idx="73">
                  <c:v>44734.503472222219</c:v>
                </c:pt>
                <c:pt idx="74">
                  <c:v>44734.506944444445</c:v>
                </c:pt>
                <c:pt idx="75">
                  <c:v>44734.510416666664</c:v>
                </c:pt>
                <c:pt idx="76">
                  <c:v>44734.513888888891</c:v>
                </c:pt>
                <c:pt idx="77">
                  <c:v>44734.517361111109</c:v>
                </c:pt>
                <c:pt idx="78">
                  <c:v>44734.520833333336</c:v>
                </c:pt>
                <c:pt idx="79">
                  <c:v>44734.524305555555</c:v>
                </c:pt>
                <c:pt idx="80">
                  <c:v>44734.527777777781</c:v>
                </c:pt>
                <c:pt idx="81">
                  <c:v>44734.53125</c:v>
                </c:pt>
                <c:pt idx="82">
                  <c:v>44734.534722222219</c:v>
                </c:pt>
                <c:pt idx="83">
                  <c:v>44734.538194444445</c:v>
                </c:pt>
                <c:pt idx="84">
                  <c:v>44734.541666666664</c:v>
                </c:pt>
                <c:pt idx="85">
                  <c:v>44734.545138888891</c:v>
                </c:pt>
                <c:pt idx="86">
                  <c:v>44734.548611111109</c:v>
                </c:pt>
                <c:pt idx="87">
                  <c:v>44734.552083333336</c:v>
                </c:pt>
                <c:pt idx="88">
                  <c:v>44734.555555555555</c:v>
                </c:pt>
                <c:pt idx="89">
                  <c:v>44734.559027777781</c:v>
                </c:pt>
                <c:pt idx="90">
                  <c:v>44734.5625</c:v>
                </c:pt>
                <c:pt idx="91">
                  <c:v>44734.565972222219</c:v>
                </c:pt>
                <c:pt idx="92">
                  <c:v>44734.569444444445</c:v>
                </c:pt>
                <c:pt idx="93">
                  <c:v>44734.572916666664</c:v>
                </c:pt>
                <c:pt idx="94">
                  <c:v>44734.576388888891</c:v>
                </c:pt>
                <c:pt idx="95">
                  <c:v>44734.579861111109</c:v>
                </c:pt>
                <c:pt idx="96">
                  <c:v>44734.583333333336</c:v>
                </c:pt>
                <c:pt idx="97">
                  <c:v>44734.586805555555</c:v>
                </c:pt>
                <c:pt idx="98">
                  <c:v>44734.590277777781</c:v>
                </c:pt>
                <c:pt idx="99">
                  <c:v>44734.59375</c:v>
                </c:pt>
                <c:pt idx="100">
                  <c:v>44734.597222222219</c:v>
                </c:pt>
                <c:pt idx="101">
                  <c:v>44734.600694444445</c:v>
                </c:pt>
                <c:pt idx="102">
                  <c:v>44734.604166666664</c:v>
                </c:pt>
                <c:pt idx="103">
                  <c:v>44734.607638888891</c:v>
                </c:pt>
                <c:pt idx="104">
                  <c:v>44734.611111111109</c:v>
                </c:pt>
                <c:pt idx="105">
                  <c:v>44734.614583333336</c:v>
                </c:pt>
                <c:pt idx="106">
                  <c:v>44734.618055555555</c:v>
                </c:pt>
                <c:pt idx="107">
                  <c:v>44734.621527777781</c:v>
                </c:pt>
                <c:pt idx="108">
                  <c:v>44734.625</c:v>
                </c:pt>
                <c:pt idx="109">
                  <c:v>44734.628472222219</c:v>
                </c:pt>
                <c:pt idx="110">
                  <c:v>44734.631944444445</c:v>
                </c:pt>
                <c:pt idx="111">
                  <c:v>44734.635416666664</c:v>
                </c:pt>
                <c:pt idx="112">
                  <c:v>44734.638888888891</c:v>
                </c:pt>
                <c:pt idx="113">
                  <c:v>44734.642361111109</c:v>
                </c:pt>
                <c:pt idx="114">
                  <c:v>44734.645833333336</c:v>
                </c:pt>
                <c:pt idx="115">
                  <c:v>44734.649305555555</c:v>
                </c:pt>
                <c:pt idx="116">
                  <c:v>44734.652777777781</c:v>
                </c:pt>
                <c:pt idx="117">
                  <c:v>44734.65625</c:v>
                </c:pt>
                <c:pt idx="118">
                  <c:v>44734.659722222219</c:v>
                </c:pt>
                <c:pt idx="119">
                  <c:v>44734.663194444445</c:v>
                </c:pt>
                <c:pt idx="120">
                  <c:v>44734.666666666664</c:v>
                </c:pt>
                <c:pt idx="121">
                  <c:v>44734.670138888891</c:v>
                </c:pt>
                <c:pt idx="122">
                  <c:v>44734.673611111109</c:v>
                </c:pt>
                <c:pt idx="123">
                  <c:v>44734.677083333336</c:v>
                </c:pt>
                <c:pt idx="124">
                  <c:v>44734.680555555555</c:v>
                </c:pt>
                <c:pt idx="125">
                  <c:v>44734.684027777781</c:v>
                </c:pt>
                <c:pt idx="126">
                  <c:v>44734.6875</c:v>
                </c:pt>
                <c:pt idx="127">
                  <c:v>44734.690972222219</c:v>
                </c:pt>
                <c:pt idx="128">
                  <c:v>44734.694444444445</c:v>
                </c:pt>
                <c:pt idx="129">
                  <c:v>44734.697916666664</c:v>
                </c:pt>
                <c:pt idx="130">
                  <c:v>44734.701388888891</c:v>
                </c:pt>
                <c:pt idx="131">
                  <c:v>44734.704861111109</c:v>
                </c:pt>
                <c:pt idx="132">
                  <c:v>44734.708333333336</c:v>
                </c:pt>
                <c:pt idx="133">
                  <c:v>44734.711805555555</c:v>
                </c:pt>
                <c:pt idx="134">
                  <c:v>44734.715277777781</c:v>
                </c:pt>
                <c:pt idx="135">
                  <c:v>44734.71875</c:v>
                </c:pt>
                <c:pt idx="136">
                  <c:v>44734.722222222219</c:v>
                </c:pt>
                <c:pt idx="137">
                  <c:v>44734.725694444445</c:v>
                </c:pt>
                <c:pt idx="138">
                  <c:v>44734.729166666664</c:v>
                </c:pt>
                <c:pt idx="139">
                  <c:v>44734.732638888891</c:v>
                </c:pt>
                <c:pt idx="140">
                  <c:v>44734.736111111109</c:v>
                </c:pt>
                <c:pt idx="141">
                  <c:v>44734.739583333336</c:v>
                </c:pt>
                <c:pt idx="142">
                  <c:v>44734.743055555555</c:v>
                </c:pt>
                <c:pt idx="143">
                  <c:v>44734.746527777781</c:v>
                </c:pt>
                <c:pt idx="144">
                  <c:v>44734.75</c:v>
                </c:pt>
              </c:numCache>
            </c:numRef>
          </c:xVal>
          <c:yVal>
            <c:numRef>
              <c:f>Simulation_June!$DI$3:$DI$148</c:f>
              <c:numCache>
                <c:formatCode>General</c:formatCode>
                <c:ptCount val="146"/>
                <c:pt idx="0">
                  <c:v>0.32661600000000002</c:v>
                </c:pt>
                <c:pt idx="1">
                  <c:v>0.39171600000000001</c:v>
                </c:pt>
                <c:pt idx="2">
                  <c:v>0.44825999999999999</c:v>
                </c:pt>
                <c:pt idx="3">
                  <c:v>0.50182800000000005</c:v>
                </c:pt>
                <c:pt idx="4">
                  <c:v>0.56506799999999902</c:v>
                </c:pt>
                <c:pt idx="5">
                  <c:v>0.62570400000000004</c:v>
                </c:pt>
                <c:pt idx="6">
                  <c:v>0.69675600000000004</c:v>
                </c:pt>
                <c:pt idx="7">
                  <c:v>0.79347599999999996</c:v>
                </c:pt>
                <c:pt idx="8">
                  <c:v>0.93557999999999997</c:v>
                </c:pt>
                <c:pt idx="9">
                  <c:v>1.0947960000000001</c:v>
                </c:pt>
                <c:pt idx="10">
                  <c:v>1.27782</c:v>
                </c:pt>
                <c:pt idx="11">
                  <c:v>1.483536</c:v>
                </c:pt>
                <c:pt idx="12">
                  <c:v>1.7283120000000001</c:v>
                </c:pt>
                <c:pt idx="13">
                  <c:v>2.0281440000000002</c:v>
                </c:pt>
                <c:pt idx="14">
                  <c:v>2.3767079999999998</c:v>
                </c:pt>
                <c:pt idx="15">
                  <c:v>2.7487080000000002</c:v>
                </c:pt>
                <c:pt idx="16">
                  <c:v>3.1489799999999999</c:v>
                </c:pt>
                <c:pt idx="17">
                  <c:v>3.5901719999999999</c:v>
                </c:pt>
                <c:pt idx="18">
                  <c:v>3.9078599999999999</c:v>
                </c:pt>
                <c:pt idx="19">
                  <c:v>4.4569320000000001</c:v>
                </c:pt>
                <c:pt idx="20">
                  <c:v>4.9070520000000002</c:v>
                </c:pt>
                <c:pt idx="21">
                  <c:v>5.3560559999999997</c:v>
                </c:pt>
                <c:pt idx="22">
                  <c:v>5.6756039999999999</c:v>
                </c:pt>
                <c:pt idx="23">
                  <c:v>6.2931239999999997</c:v>
                </c:pt>
                <c:pt idx="24">
                  <c:v>6.8221080000000001</c:v>
                </c:pt>
                <c:pt idx="25">
                  <c:v>7.0605599999999997</c:v>
                </c:pt>
                <c:pt idx="26">
                  <c:v>7.7524800000000003</c:v>
                </c:pt>
                <c:pt idx="27">
                  <c:v>8.3435880000000004</c:v>
                </c:pt>
                <c:pt idx="28">
                  <c:v>8.9503199999999996</c:v>
                </c:pt>
                <c:pt idx="29">
                  <c:v>9.4461960000000005</c:v>
                </c:pt>
                <c:pt idx="30">
                  <c:v>9.9353759999999998</c:v>
                </c:pt>
                <c:pt idx="31">
                  <c:v>10.549175999999999</c:v>
                </c:pt>
                <c:pt idx="32">
                  <c:v>11.2437</c:v>
                </c:pt>
                <c:pt idx="33">
                  <c:v>11.646576</c:v>
                </c:pt>
                <c:pt idx="34">
                  <c:v>11.925576</c:v>
                </c:pt>
                <c:pt idx="35">
                  <c:v>12.242520000000001</c:v>
                </c:pt>
                <c:pt idx="36">
                  <c:v>12.735048000000001</c:v>
                </c:pt>
                <c:pt idx="37">
                  <c:v>12.56058</c:v>
                </c:pt>
                <c:pt idx="38">
                  <c:v>12.678132</c:v>
                </c:pt>
                <c:pt idx="39">
                  <c:v>14.099171999999999</c:v>
                </c:pt>
                <c:pt idx="40">
                  <c:v>14.04486</c:v>
                </c:pt>
                <c:pt idx="41">
                  <c:v>14.648987999999999</c:v>
                </c:pt>
                <c:pt idx="42">
                  <c:v>15.792144</c:v>
                </c:pt>
                <c:pt idx="43">
                  <c:v>15.935364</c:v>
                </c:pt>
                <c:pt idx="44">
                  <c:v>16.715820000000001</c:v>
                </c:pt>
                <c:pt idx="45">
                  <c:v>15.785819999999999</c:v>
                </c:pt>
                <c:pt idx="46">
                  <c:v>16.4606279999999</c:v>
                </c:pt>
                <c:pt idx="47">
                  <c:v>16.615008</c:v>
                </c:pt>
                <c:pt idx="48">
                  <c:v>17.508179999999999</c:v>
                </c:pt>
                <c:pt idx="49">
                  <c:v>18.740988000000002</c:v>
                </c:pt>
                <c:pt idx="50">
                  <c:v>19.160976000000002</c:v>
                </c:pt>
                <c:pt idx="51">
                  <c:v>19.314983999999999</c:v>
                </c:pt>
                <c:pt idx="52">
                  <c:v>19.763988000000001</c:v>
                </c:pt>
                <c:pt idx="53">
                  <c:v>19.603283999999999</c:v>
                </c:pt>
                <c:pt idx="54">
                  <c:v>20.003927999999998</c:v>
                </c:pt>
                <c:pt idx="55">
                  <c:v>19.632671999999999</c:v>
                </c:pt>
                <c:pt idx="56">
                  <c:v>19.709676000000002</c:v>
                </c:pt>
                <c:pt idx="57">
                  <c:v>19.768452</c:v>
                </c:pt>
                <c:pt idx="58">
                  <c:v>21.130344000000001</c:v>
                </c:pt>
                <c:pt idx="59">
                  <c:v>21.549588</c:v>
                </c:pt>
                <c:pt idx="60">
                  <c:v>21.8736</c:v>
                </c:pt>
                <c:pt idx="61">
                  <c:v>22.073736</c:v>
                </c:pt>
                <c:pt idx="62">
                  <c:v>22.343807999999999</c:v>
                </c:pt>
                <c:pt idx="63">
                  <c:v>22.549524000000002</c:v>
                </c:pt>
                <c:pt idx="64">
                  <c:v>22.714691999999999</c:v>
                </c:pt>
                <c:pt idx="65">
                  <c:v>22.854564</c:v>
                </c:pt>
                <c:pt idx="66">
                  <c:v>23.070323999999999</c:v>
                </c:pt>
                <c:pt idx="67">
                  <c:v>23.295756000000001</c:v>
                </c:pt>
                <c:pt idx="68">
                  <c:v>23.486964</c:v>
                </c:pt>
                <c:pt idx="69">
                  <c:v>23.502216000000001</c:v>
                </c:pt>
                <c:pt idx="70">
                  <c:v>23.629068</c:v>
                </c:pt>
                <c:pt idx="71">
                  <c:v>23.829575999999999</c:v>
                </c:pt>
                <c:pt idx="72">
                  <c:v>23.738064000000001</c:v>
                </c:pt>
                <c:pt idx="73">
                  <c:v>24.000323999999999</c:v>
                </c:pt>
                <c:pt idx="74">
                  <c:v>24.135359999999999</c:v>
                </c:pt>
                <c:pt idx="75">
                  <c:v>24.095555999999998</c:v>
                </c:pt>
                <c:pt idx="76">
                  <c:v>24.439655999999999</c:v>
                </c:pt>
                <c:pt idx="77">
                  <c:v>24.855924000000002</c:v>
                </c:pt>
                <c:pt idx="78">
                  <c:v>24.753623999999999</c:v>
                </c:pt>
                <c:pt idx="79">
                  <c:v>24.748415999999999</c:v>
                </c:pt>
                <c:pt idx="80">
                  <c:v>24.949667999999999</c:v>
                </c:pt>
                <c:pt idx="81">
                  <c:v>25.006212000000001</c:v>
                </c:pt>
                <c:pt idx="82">
                  <c:v>25.124136</c:v>
                </c:pt>
                <c:pt idx="83">
                  <c:v>25.05978</c:v>
                </c:pt>
                <c:pt idx="84">
                  <c:v>25.070568000000002</c:v>
                </c:pt>
                <c:pt idx="85">
                  <c:v>25.138272000000001</c:v>
                </c:pt>
                <c:pt idx="86">
                  <c:v>25.030764000000001</c:v>
                </c:pt>
                <c:pt idx="87">
                  <c:v>25.082471999999999</c:v>
                </c:pt>
                <c:pt idx="88">
                  <c:v>25.216391999999999</c:v>
                </c:pt>
                <c:pt idx="89">
                  <c:v>24.983519999999999</c:v>
                </c:pt>
                <c:pt idx="90">
                  <c:v>25.039691999999999</c:v>
                </c:pt>
                <c:pt idx="91">
                  <c:v>25.162824000000001</c:v>
                </c:pt>
                <c:pt idx="92">
                  <c:v>25.111115999999999</c:v>
                </c:pt>
                <c:pt idx="93">
                  <c:v>25.092144000000001</c:v>
                </c:pt>
                <c:pt idx="94">
                  <c:v>24.930696000000001</c:v>
                </c:pt>
                <c:pt idx="95">
                  <c:v>24.962316000000001</c:v>
                </c:pt>
                <c:pt idx="96">
                  <c:v>24.743580000000001</c:v>
                </c:pt>
                <c:pt idx="97">
                  <c:v>24.639047999999999</c:v>
                </c:pt>
                <c:pt idx="98">
                  <c:v>24.545304000000002</c:v>
                </c:pt>
                <c:pt idx="99">
                  <c:v>24.463092</c:v>
                </c:pt>
                <c:pt idx="100">
                  <c:v>24.404688</c:v>
                </c:pt>
                <c:pt idx="101">
                  <c:v>24.446724</c:v>
                </c:pt>
                <c:pt idx="102">
                  <c:v>24.302759999999999</c:v>
                </c:pt>
                <c:pt idx="103">
                  <c:v>24.289739999999998</c:v>
                </c:pt>
                <c:pt idx="104">
                  <c:v>24.102252</c:v>
                </c:pt>
                <c:pt idx="105">
                  <c:v>23.887979999999999</c:v>
                </c:pt>
                <c:pt idx="106">
                  <c:v>23.822507999999999</c:v>
                </c:pt>
                <c:pt idx="107">
                  <c:v>23.727276</c:v>
                </c:pt>
                <c:pt idx="108">
                  <c:v>23.723184</c:v>
                </c:pt>
                <c:pt idx="109">
                  <c:v>23.294267999999999</c:v>
                </c:pt>
                <c:pt idx="110">
                  <c:v>22.992576</c:v>
                </c:pt>
                <c:pt idx="111">
                  <c:v>22.771979999999999</c:v>
                </c:pt>
                <c:pt idx="112">
                  <c:v>22.511208</c:v>
                </c:pt>
                <c:pt idx="113">
                  <c:v>22.18608</c:v>
                </c:pt>
                <c:pt idx="114">
                  <c:v>21.895175999999999</c:v>
                </c:pt>
                <c:pt idx="115">
                  <c:v>21.552192000000002</c:v>
                </c:pt>
                <c:pt idx="116">
                  <c:v>21.308160000000001</c:v>
                </c:pt>
                <c:pt idx="117">
                  <c:v>21.294395999999999</c:v>
                </c:pt>
                <c:pt idx="118">
                  <c:v>21.005351999999998</c:v>
                </c:pt>
                <c:pt idx="119">
                  <c:v>20.713704</c:v>
                </c:pt>
                <c:pt idx="120">
                  <c:v>20.455908000000001</c:v>
                </c:pt>
                <c:pt idx="121">
                  <c:v>20.316407999999999</c:v>
                </c:pt>
                <c:pt idx="122">
                  <c:v>19.990164</c:v>
                </c:pt>
                <c:pt idx="123">
                  <c:v>19.835039999999999</c:v>
                </c:pt>
                <c:pt idx="124">
                  <c:v>19.586915999999999</c:v>
                </c:pt>
                <c:pt idx="125">
                  <c:v>19.154651999999999</c:v>
                </c:pt>
                <c:pt idx="126">
                  <c:v>18.795672</c:v>
                </c:pt>
                <c:pt idx="127">
                  <c:v>18.437436000000002</c:v>
                </c:pt>
                <c:pt idx="128">
                  <c:v>18.073992000000001</c:v>
                </c:pt>
                <c:pt idx="129">
                  <c:v>17.751840000000001</c:v>
                </c:pt>
                <c:pt idx="130">
                  <c:v>17.527895999999998</c:v>
                </c:pt>
                <c:pt idx="131">
                  <c:v>17.151803999999998</c:v>
                </c:pt>
                <c:pt idx="132">
                  <c:v>2.9907999999999899</c:v>
                </c:pt>
                <c:pt idx="133">
                  <c:v>2.1974</c:v>
                </c:pt>
                <c:pt idx="134">
                  <c:v>2.5344000000000002</c:v>
                </c:pt>
                <c:pt idx="135">
                  <c:v>2.6644000000000001</c:v>
                </c:pt>
                <c:pt idx="136">
                  <c:v>2.1833999999999998</c:v>
                </c:pt>
                <c:pt idx="137">
                  <c:v>3.0701999999999998</c:v>
                </c:pt>
                <c:pt idx="138">
                  <c:v>1.9702</c:v>
                </c:pt>
                <c:pt idx="139">
                  <c:v>2.6421999999999901</c:v>
                </c:pt>
                <c:pt idx="140">
                  <c:v>2.4077999999999902</c:v>
                </c:pt>
                <c:pt idx="141">
                  <c:v>1.6637999999999999</c:v>
                </c:pt>
                <c:pt idx="142">
                  <c:v>2.4276</c:v>
                </c:pt>
                <c:pt idx="143">
                  <c:v>1.9278</c:v>
                </c:pt>
                <c:pt idx="144">
                  <c:v>3.1907999999999999</c:v>
                </c:pt>
              </c:numCache>
            </c:numRef>
          </c:yVal>
          <c:smooth val="0"/>
          <c:extLst>
            <c:ext xmlns:c16="http://schemas.microsoft.com/office/drawing/2014/chart" uri="{C3380CC4-5D6E-409C-BE32-E72D297353CC}">
              <c16:uniqueId val="{00000001-4833-4ECB-8A69-F407F57C6BC5}"/>
            </c:ext>
          </c:extLst>
        </c:ser>
        <c:ser>
          <c:idx val="5"/>
          <c:order val="2"/>
          <c:tx>
            <c:v>PV</c:v>
          </c:tx>
          <c:spPr>
            <a:ln w="25400">
              <a:solidFill>
                <a:srgbClr val="FFC000"/>
              </a:solidFill>
              <a:prstDash val="dashDot"/>
            </a:ln>
          </c:spPr>
          <c:marker>
            <c:symbol val="none"/>
          </c:marker>
          <c:xVal>
            <c:numRef>
              <c:f>Simulation_June!$A$3:$A$147</c:f>
              <c:numCache>
                <c:formatCode>m/d/yyyy\ h:mm</c:formatCode>
                <c:ptCount val="145"/>
                <c:pt idx="0">
                  <c:v>44734.25</c:v>
                </c:pt>
                <c:pt idx="1">
                  <c:v>44734.253472222219</c:v>
                </c:pt>
                <c:pt idx="2">
                  <c:v>44734.256944444445</c:v>
                </c:pt>
                <c:pt idx="3">
                  <c:v>44734.260416666664</c:v>
                </c:pt>
                <c:pt idx="4">
                  <c:v>44734.263888888891</c:v>
                </c:pt>
                <c:pt idx="5">
                  <c:v>44734.267361111109</c:v>
                </c:pt>
                <c:pt idx="6">
                  <c:v>44734.270833333336</c:v>
                </c:pt>
                <c:pt idx="7">
                  <c:v>44734.274305555555</c:v>
                </c:pt>
                <c:pt idx="8">
                  <c:v>44734.277777777781</c:v>
                </c:pt>
                <c:pt idx="9">
                  <c:v>44734.28125</c:v>
                </c:pt>
                <c:pt idx="10">
                  <c:v>44734.284722222219</c:v>
                </c:pt>
                <c:pt idx="11">
                  <c:v>44734.288194444445</c:v>
                </c:pt>
                <c:pt idx="12">
                  <c:v>44734.291666666664</c:v>
                </c:pt>
                <c:pt idx="13">
                  <c:v>44734.295138888891</c:v>
                </c:pt>
                <c:pt idx="14">
                  <c:v>44734.298611111109</c:v>
                </c:pt>
                <c:pt idx="15">
                  <c:v>44734.302083333336</c:v>
                </c:pt>
                <c:pt idx="16">
                  <c:v>44734.305555555555</c:v>
                </c:pt>
                <c:pt idx="17">
                  <c:v>44734.309027777781</c:v>
                </c:pt>
                <c:pt idx="18">
                  <c:v>44734.3125</c:v>
                </c:pt>
                <c:pt idx="19">
                  <c:v>44734.315972222219</c:v>
                </c:pt>
                <c:pt idx="20">
                  <c:v>44734.319444444445</c:v>
                </c:pt>
                <c:pt idx="21">
                  <c:v>44734.322916666664</c:v>
                </c:pt>
                <c:pt idx="22">
                  <c:v>44734.326388888891</c:v>
                </c:pt>
                <c:pt idx="23">
                  <c:v>44734.329861111109</c:v>
                </c:pt>
                <c:pt idx="24">
                  <c:v>44734.333333333336</c:v>
                </c:pt>
                <c:pt idx="25">
                  <c:v>44734.336805555555</c:v>
                </c:pt>
                <c:pt idx="26">
                  <c:v>44734.340277777781</c:v>
                </c:pt>
                <c:pt idx="27">
                  <c:v>44734.34375</c:v>
                </c:pt>
                <c:pt idx="28">
                  <c:v>44734.347222222219</c:v>
                </c:pt>
                <c:pt idx="29">
                  <c:v>44734.350694444445</c:v>
                </c:pt>
                <c:pt idx="30">
                  <c:v>44734.354166666664</c:v>
                </c:pt>
                <c:pt idx="31">
                  <c:v>44734.357638888891</c:v>
                </c:pt>
                <c:pt idx="32">
                  <c:v>44734.361111111109</c:v>
                </c:pt>
                <c:pt idx="33">
                  <c:v>44734.364583333336</c:v>
                </c:pt>
                <c:pt idx="34">
                  <c:v>44734.368055555555</c:v>
                </c:pt>
                <c:pt idx="35">
                  <c:v>44734.371527777781</c:v>
                </c:pt>
                <c:pt idx="36">
                  <c:v>44734.375</c:v>
                </c:pt>
                <c:pt idx="37">
                  <c:v>44734.378472222219</c:v>
                </c:pt>
                <c:pt idx="38">
                  <c:v>44734.381944444445</c:v>
                </c:pt>
                <c:pt idx="39">
                  <c:v>44734.385416666664</c:v>
                </c:pt>
                <c:pt idx="40">
                  <c:v>44734.388888888891</c:v>
                </c:pt>
                <c:pt idx="41">
                  <c:v>44734.392361111109</c:v>
                </c:pt>
                <c:pt idx="42">
                  <c:v>44734.395833333336</c:v>
                </c:pt>
                <c:pt idx="43">
                  <c:v>44734.399305555555</c:v>
                </c:pt>
                <c:pt idx="44">
                  <c:v>44734.402777777781</c:v>
                </c:pt>
                <c:pt idx="45">
                  <c:v>44734.40625</c:v>
                </c:pt>
                <c:pt idx="46">
                  <c:v>44734.409722222219</c:v>
                </c:pt>
                <c:pt idx="47">
                  <c:v>44734.413194444445</c:v>
                </c:pt>
                <c:pt idx="48">
                  <c:v>44734.416666666664</c:v>
                </c:pt>
                <c:pt idx="49">
                  <c:v>44734.420138888891</c:v>
                </c:pt>
                <c:pt idx="50">
                  <c:v>44734.423611111109</c:v>
                </c:pt>
                <c:pt idx="51">
                  <c:v>44734.427083333336</c:v>
                </c:pt>
                <c:pt idx="52">
                  <c:v>44734.430555555555</c:v>
                </c:pt>
                <c:pt idx="53">
                  <c:v>44734.434027777781</c:v>
                </c:pt>
                <c:pt idx="54">
                  <c:v>44734.4375</c:v>
                </c:pt>
                <c:pt idx="55">
                  <c:v>44734.440972222219</c:v>
                </c:pt>
                <c:pt idx="56">
                  <c:v>44734.444444444445</c:v>
                </c:pt>
                <c:pt idx="57">
                  <c:v>44734.447916666664</c:v>
                </c:pt>
                <c:pt idx="58">
                  <c:v>44734.451388888891</c:v>
                </c:pt>
                <c:pt idx="59">
                  <c:v>44734.454861111109</c:v>
                </c:pt>
                <c:pt idx="60">
                  <c:v>44734.458333333336</c:v>
                </c:pt>
                <c:pt idx="61">
                  <c:v>44734.461805555555</c:v>
                </c:pt>
                <c:pt idx="62">
                  <c:v>44734.465277777781</c:v>
                </c:pt>
                <c:pt idx="63">
                  <c:v>44734.46875</c:v>
                </c:pt>
                <c:pt idx="64">
                  <c:v>44734.472222222219</c:v>
                </c:pt>
                <c:pt idx="65">
                  <c:v>44734.475694444445</c:v>
                </c:pt>
                <c:pt idx="66">
                  <c:v>44734.479166666664</c:v>
                </c:pt>
                <c:pt idx="67">
                  <c:v>44734.482638888891</c:v>
                </c:pt>
                <c:pt idx="68">
                  <c:v>44734.486111111109</c:v>
                </c:pt>
                <c:pt idx="69">
                  <c:v>44734.489583333336</c:v>
                </c:pt>
                <c:pt idx="70">
                  <c:v>44734.493055555555</c:v>
                </c:pt>
                <c:pt idx="71">
                  <c:v>44734.496527777781</c:v>
                </c:pt>
                <c:pt idx="72">
                  <c:v>44734.5</c:v>
                </c:pt>
                <c:pt idx="73">
                  <c:v>44734.503472222219</c:v>
                </c:pt>
                <c:pt idx="74">
                  <c:v>44734.506944444445</c:v>
                </c:pt>
                <c:pt idx="75">
                  <c:v>44734.510416666664</c:v>
                </c:pt>
                <c:pt idx="76">
                  <c:v>44734.513888888891</c:v>
                </c:pt>
                <c:pt idx="77">
                  <c:v>44734.517361111109</c:v>
                </c:pt>
                <c:pt idx="78">
                  <c:v>44734.520833333336</c:v>
                </c:pt>
                <c:pt idx="79">
                  <c:v>44734.524305555555</c:v>
                </c:pt>
                <c:pt idx="80">
                  <c:v>44734.527777777781</c:v>
                </c:pt>
                <c:pt idx="81">
                  <c:v>44734.53125</c:v>
                </c:pt>
                <c:pt idx="82">
                  <c:v>44734.534722222219</c:v>
                </c:pt>
                <c:pt idx="83">
                  <c:v>44734.538194444445</c:v>
                </c:pt>
                <c:pt idx="84">
                  <c:v>44734.541666666664</c:v>
                </c:pt>
                <c:pt idx="85">
                  <c:v>44734.545138888891</c:v>
                </c:pt>
                <c:pt idx="86">
                  <c:v>44734.548611111109</c:v>
                </c:pt>
                <c:pt idx="87">
                  <c:v>44734.552083333336</c:v>
                </c:pt>
                <c:pt idx="88">
                  <c:v>44734.555555555555</c:v>
                </c:pt>
                <c:pt idx="89">
                  <c:v>44734.559027777781</c:v>
                </c:pt>
                <c:pt idx="90">
                  <c:v>44734.5625</c:v>
                </c:pt>
                <c:pt idx="91">
                  <c:v>44734.565972222219</c:v>
                </c:pt>
                <c:pt idx="92">
                  <c:v>44734.569444444445</c:v>
                </c:pt>
                <c:pt idx="93">
                  <c:v>44734.572916666664</c:v>
                </c:pt>
                <c:pt idx="94">
                  <c:v>44734.576388888891</c:v>
                </c:pt>
                <c:pt idx="95">
                  <c:v>44734.579861111109</c:v>
                </c:pt>
                <c:pt idx="96">
                  <c:v>44734.583333333336</c:v>
                </c:pt>
                <c:pt idx="97">
                  <c:v>44734.586805555555</c:v>
                </c:pt>
                <c:pt idx="98">
                  <c:v>44734.590277777781</c:v>
                </c:pt>
                <c:pt idx="99">
                  <c:v>44734.59375</c:v>
                </c:pt>
                <c:pt idx="100">
                  <c:v>44734.597222222219</c:v>
                </c:pt>
                <c:pt idx="101">
                  <c:v>44734.600694444445</c:v>
                </c:pt>
                <c:pt idx="102">
                  <c:v>44734.604166666664</c:v>
                </c:pt>
                <c:pt idx="103">
                  <c:v>44734.607638888891</c:v>
                </c:pt>
                <c:pt idx="104">
                  <c:v>44734.611111111109</c:v>
                </c:pt>
                <c:pt idx="105">
                  <c:v>44734.614583333336</c:v>
                </c:pt>
                <c:pt idx="106">
                  <c:v>44734.618055555555</c:v>
                </c:pt>
                <c:pt idx="107">
                  <c:v>44734.621527777781</c:v>
                </c:pt>
                <c:pt idx="108">
                  <c:v>44734.625</c:v>
                </c:pt>
                <c:pt idx="109">
                  <c:v>44734.628472222219</c:v>
                </c:pt>
                <c:pt idx="110">
                  <c:v>44734.631944444445</c:v>
                </c:pt>
                <c:pt idx="111">
                  <c:v>44734.635416666664</c:v>
                </c:pt>
                <c:pt idx="112">
                  <c:v>44734.638888888891</c:v>
                </c:pt>
                <c:pt idx="113">
                  <c:v>44734.642361111109</c:v>
                </c:pt>
                <c:pt idx="114">
                  <c:v>44734.645833333336</c:v>
                </c:pt>
                <c:pt idx="115">
                  <c:v>44734.649305555555</c:v>
                </c:pt>
                <c:pt idx="116">
                  <c:v>44734.652777777781</c:v>
                </c:pt>
                <c:pt idx="117">
                  <c:v>44734.65625</c:v>
                </c:pt>
                <c:pt idx="118">
                  <c:v>44734.659722222219</c:v>
                </c:pt>
                <c:pt idx="119">
                  <c:v>44734.663194444445</c:v>
                </c:pt>
                <c:pt idx="120">
                  <c:v>44734.666666666664</c:v>
                </c:pt>
                <c:pt idx="121">
                  <c:v>44734.670138888891</c:v>
                </c:pt>
                <c:pt idx="122">
                  <c:v>44734.673611111109</c:v>
                </c:pt>
                <c:pt idx="123">
                  <c:v>44734.677083333336</c:v>
                </c:pt>
                <c:pt idx="124">
                  <c:v>44734.680555555555</c:v>
                </c:pt>
                <c:pt idx="125">
                  <c:v>44734.684027777781</c:v>
                </c:pt>
                <c:pt idx="126">
                  <c:v>44734.6875</c:v>
                </c:pt>
                <c:pt idx="127">
                  <c:v>44734.690972222219</c:v>
                </c:pt>
                <c:pt idx="128">
                  <c:v>44734.694444444445</c:v>
                </c:pt>
                <c:pt idx="129">
                  <c:v>44734.697916666664</c:v>
                </c:pt>
                <c:pt idx="130">
                  <c:v>44734.701388888891</c:v>
                </c:pt>
                <c:pt idx="131">
                  <c:v>44734.704861111109</c:v>
                </c:pt>
                <c:pt idx="132">
                  <c:v>44734.708333333336</c:v>
                </c:pt>
                <c:pt idx="133">
                  <c:v>44734.711805555555</c:v>
                </c:pt>
                <c:pt idx="134">
                  <c:v>44734.715277777781</c:v>
                </c:pt>
                <c:pt idx="135">
                  <c:v>44734.71875</c:v>
                </c:pt>
                <c:pt idx="136">
                  <c:v>44734.722222222219</c:v>
                </c:pt>
                <c:pt idx="137">
                  <c:v>44734.725694444445</c:v>
                </c:pt>
                <c:pt idx="138">
                  <c:v>44734.729166666664</c:v>
                </c:pt>
                <c:pt idx="139">
                  <c:v>44734.732638888891</c:v>
                </c:pt>
                <c:pt idx="140">
                  <c:v>44734.736111111109</c:v>
                </c:pt>
                <c:pt idx="141">
                  <c:v>44734.739583333336</c:v>
                </c:pt>
                <c:pt idx="142">
                  <c:v>44734.743055555555</c:v>
                </c:pt>
                <c:pt idx="143">
                  <c:v>44734.746527777781</c:v>
                </c:pt>
                <c:pt idx="144">
                  <c:v>44734.75</c:v>
                </c:pt>
              </c:numCache>
            </c:numRef>
          </c:xVal>
          <c:yVal>
            <c:numRef>
              <c:f>Simulation_June!$BN$3:$BN$147</c:f>
              <c:numCache>
                <c:formatCode>General</c:formatCode>
                <c:ptCount val="145"/>
                <c:pt idx="0">
                  <c:v>0.32661600000000002</c:v>
                </c:pt>
                <c:pt idx="1">
                  <c:v>0.39171600000000001</c:v>
                </c:pt>
                <c:pt idx="2">
                  <c:v>0.44825999999999999</c:v>
                </c:pt>
                <c:pt idx="3">
                  <c:v>0.50182800000000005</c:v>
                </c:pt>
                <c:pt idx="4">
                  <c:v>0.56506799999999902</c:v>
                </c:pt>
                <c:pt idx="5">
                  <c:v>0.62570400000000004</c:v>
                </c:pt>
                <c:pt idx="6">
                  <c:v>0.69675600000000004</c:v>
                </c:pt>
                <c:pt idx="7">
                  <c:v>0.79347599999999996</c:v>
                </c:pt>
                <c:pt idx="8">
                  <c:v>0.93557999999999997</c:v>
                </c:pt>
                <c:pt idx="9">
                  <c:v>1.0947960000000001</c:v>
                </c:pt>
                <c:pt idx="10">
                  <c:v>1.27782</c:v>
                </c:pt>
                <c:pt idx="11">
                  <c:v>1.483536</c:v>
                </c:pt>
                <c:pt idx="12">
                  <c:v>1.7283120000000001</c:v>
                </c:pt>
                <c:pt idx="13">
                  <c:v>2.0281440000000002</c:v>
                </c:pt>
                <c:pt idx="14">
                  <c:v>2.3767079999999998</c:v>
                </c:pt>
                <c:pt idx="15">
                  <c:v>2.7487080000000002</c:v>
                </c:pt>
                <c:pt idx="16">
                  <c:v>3.1489799999999999</c:v>
                </c:pt>
                <c:pt idx="17">
                  <c:v>3.5901719999999999</c:v>
                </c:pt>
                <c:pt idx="18">
                  <c:v>3.9078599999999999</c:v>
                </c:pt>
                <c:pt idx="19">
                  <c:v>4.4569320000000001</c:v>
                </c:pt>
                <c:pt idx="20">
                  <c:v>4.9070520000000002</c:v>
                </c:pt>
                <c:pt idx="21">
                  <c:v>5.3560559999999997</c:v>
                </c:pt>
                <c:pt idx="22">
                  <c:v>5.6756039999999999</c:v>
                </c:pt>
                <c:pt idx="23">
                  <c:v>6.2931239999999997</c:v>
                </c:pt>
                <c:pt idx="24">
                  <c:v>6.8221080000000001</c:v>
                </c:pt>
                <c:pt idx="25">
                  <c:v>7.0605599999999997</c:v>
                </c:pt>
                <c:pt idx="26">
                  <c:v>7.7524800000000003</c:v>
                </c:pt>
                <c:pt idx="27">
                  <c:v>8.3435880000000004</c:v>
                </c:pt>
                <c:pt idx="28">
                  <c:v>8.9503199999999996</c:v>
                </c:pt>
                <c:pt idx="29">
                  <c:v>9.4461960000000005</c:v>
                </c:pt>
                <c:pt idx="30">
                  <c:v>9.9353759999999998</c:v>
                </c:pt>
                <c:pt idx="31">
                  <c:v>10.549175999999999</c:v>
                </c:pt>
                <c:pt idx="32">
                  <c:v>11.2437</c:v>
                </c:pt>
                <c:pt idx="33">
                  <c:v>11.646576</c:v>
                </c:pt>
                <c:pt idx="34">
                  <c:v>11.925576</c:v>
                </c:pt>
                <c:pt idx="35">
                  <c:v>12.242520000000001</c:v>
                </c:pt>
                <c:pt idx="36">
                  <c:v>12.735048000000001</c:v>
                </c:pt>
                <c:pt idx="37">
                  <c:v>12.56058</c:v>
                </c:pt>
                <c:pt idx="38">
                  <c:v>12.678132</c:v>
                </c:pt>
                <c:pt idx="39">
                  <c:v>14.099171999999999</c:v>
                </c:pt>
                <c:pt idx="40">
                  <c:v>14.04486</c:v>
                </c:pt>
                <c:pt idx="41">
                  <c:v>14.648987999999999</c:v>
                </c:pt>
                <c:pt idx="42">
                  <c:v>15.792144</c:v>
                </c:pt>
                <c:pt idx="43">
                  <c:v>15.935364</c:v>
                </c:pt>
                <c:pt idx="44">
                  <c:v>16.715820000000001</c:v>
                </c:pt>
                <c:pt idx="45">
                  <c:v>15.785819999999999</c:v>
                </c:pt>
                <c:pt idx="46">
                  <c:v>16.4606279999999</c:v>
                </c:pt>
                <c:pt idx="47">
                  <c:v>16.615008</c:v>
                </c:pt>
                <c:pt idx="48">
                  <c:v>17.508179999999999</c:v>
                </c:pt>
                <c:pt idx="49">
                  <c:v>18.740988000000002</c:v>
                </c:pt>
                <c:pt idx="50">
                  <c:v>19.160976000000002</c:v>
                </c:pt>
                <c:pt idx="51">
                  <c:v>19.314983999999999</c:v>
                </c:pt>
                <c:pt idx="52">
                  <c:v>19.763988000000001</c:v>
                </c:pt>
                <c:pt idx="53">
                  <c:v>19.603283999999999</c:v>
                </c:pt>
                <c:pt idx="54">
                  <c:v>20.003927999999998</c:v>
                </c:pt>
                <c:pt idx="55">
                  <c:v>19.632671999999999</c:v>
                </c:pt>
                <c:pt idx="56">
                  <c:v>19.709676000000002</c:v>
                </c:pt>
                <c:pt idx="57">
                  <c:v>19.768452</c:v>
                </c:pt>
                <c:pt idx="58">
                  <c:v>21.130344000000001</c:v>
                </c:pt>
                <c:pt idx="59">
                  <c:v>21.549588</c:v>
                </c:pt>
                <c:pt idx="60">
                  <c:v>21.8736</c:v>
                </c:pt>
                <c:pt idx="61">
                  <c:v>22.073736</c:v>
                </c:pt>
                <c:pt idx="62">
                  <c:v>22.343807999999999</c:v>
                </c:pt>
                <c:pt idx="63">
                  <c:v>22.549524000000002</c:v>
                </c:pt>
                <c:pt idx="64">
                  <c:v>22.714691999999999</c:v>
                </c:pt>
                <c:pt idx="65">
                  <c:v>22.854564</c:v>
                </c:pt>
                <c:pt idx="66">
                  <c:v>23.070323999999999</c:v>
                </c:pt>
                <c:pt idx="67">
                  <c:v>23.295756000000001</c:v>
                </c:pt>
                <c:pt idx="68">
                  <c:v>23.486964</c:v>
                </c:pt>
                <c:pt idx="69">
                  <c:v>23.502216000000001</c:v>
                </c:pt>
                <c:pt idx="70">
                  <c:v>23.629068</c:v>
                </c:pt>
                <c:pt idx="71">
                  <c:v>23.829575999999999</c:v>
                </c:pt>
                <c:pt idx="72">
                  <c:v>23.738064000000001</c:v>
                </c:pt>
                <c:pt idx="73">
                  <c:v>24.000323999999999</c:v>
                </c:pt>
                <c:pt idx="74">
                  <c:v>24.135359999999999</c:v>
                </c:pt>
                <c:pt idx="75">
                  <c:v>24.095555999999998</c:v>
                </c:pt>
                <c:pt idx="76">
                  <c:v>24.439655999999999</c:v>
                </c:pt>
                <c:pt idx="77">
                  <c:v>24.855924000000002</c:v>
                </c:pt>
                <c:pt idx="78">
                  <c:v>24.753623999999999</c:v>
                </c:pt>
                <c:pt idx="79">
                  <c:v>24.748415999999999</c:v>
                </c:pt>
                <c:pt idx="80">
                  <c:v>24.949667999999999</c:v>
                </c:pt>
                <c:pt idx="81">
                  <c:v>25.006212000000001</c:v>
                </c:pt>
                <c:pt idx="82">
                  <c:v>25.124136</c:v>
                </c:pt>
                <c:pt idx="83">
                  <c:v>25.05978</c:v>
                </c:pt>
                <c:pt idx="84">
                  <c:v>25.070568000000002</c:v>
                </c:pt>
                <c:pt idx="85">
                  <c:v>25.138272000000001</c:v>
                </c:pt>
                <c:pt idx="86">
                  <c:v>25.030764000000001</c:v>
                </c:pt>
                <c:pt idx="87">
                  <c:v>25.082471999999999</c:v>
                </c:pt>
                <c:pt idx="88">
                  <c:v>25.216391999999999</c:v>
                </c:pt>
                <c:pt idx="89">
                  <c:v>24.983519999999999</c:v>
                </c:pt>
                <c:pt idx="90">
                  <c:v>25.039691999999999</c:v>
                </c:pt>
                <c:pt idx="91">
                  <c:v>25.162824000000001</c:v>
                </c:pt>
                <c:pt idx="92">
                  <c:v>25.111115999999999</c:v>
                </c:pt>
                <c:pt idx="93">
                  <c:v>25.092144000000001</c:v>
                </c:pt>
                <c:pt idx="94">
                  <c:v>24.930696000000001</c:v>
                </c:pt>
                <c:pt idx="95">
                  <c:v>24.962316000000001</c:v>
                </c:pt>
                <c:pt idx="96">
                  <c:v>24.743580000000001</c:v>
                </c:pt>
                <c:pt idx="97">
                  <c:v>24.639047999999999</c:v>
                </c:pt>
                <c:pt idx="98">
                  <c:v>24.545304000000002</c:v>
                </c:pt>
                <c:pt idx="99">
                  <c:v>24.463092</c:v>
                </c:pt>
                <c:pt idx="100">
                  <c:v>24.404688</c:v>
                </c:pt>
                <c:pt idx="101">
                  <c:v>24.446724</c:v>
                </c:pt>
                <c:pt idx="102">
                  <c:v>24.302759999999999</c:v>
                </c:pt>
                <c:pt idx="103">
                  <c:v>24.289739999999998</c:v>
                </c:pt>
                <c:pt idx="104">
                  <c:v>24.102252</c:v>
                </c:pt>
                <c:pt idx="105">
                  <c:v>23.887979999999999</c:v>
                </c:pt>
                <c:pt idx="106">
                  <c:v>23.822507999999999</c:v>
                </c:pt>
                <c:pt idx="107">
                  <c:v>23.727276</c:v>
                </c:pt>
                <c:pt idx="108">
                  <c:v>23.723184</c:v>
                </c:pt>
                <c:pt idx="109">
                  <c:v>23.294267999999999</c:v>
                </c:pt>
                <c:pt idx="110">
                  <c:v>22.992576</c:v>
                </c:pt>
                <c:pt idx="111">
                  <c:v>22.771979999999999</c:v>
                </c:pt>
                <c:pt idx="112">
                  <c:v>22.511208</c:v>
                </c:pt>
                <c:pt idx="113">
                  <c:v>22.18608</c:v>
                </c:pt>
                <c:pt idx="114">
                  <c:v>21.895175999999999</c:v>
                </c:pt>
                <c:pt idx="115">
                  <c:v>21.552192000000002</c:v>
                </c:pt>
                <c:pt idx="116">
                  <c:v>21.308160000000001</c:v>
                </c:pt>
                <c:pt idx="117">
                  <c:v>21.294395999999999</c:v>
                </c:pt>
                <c:pt idx="118">
                  <c:v>21.005351999999998</c:v>
                </c:pt>
                <c:pt idx="119">
                  <c:v>20.713704</c:v>
                </c:pt>
                <c:pt idx="120">
                  <c:v>20.455908000000001</c:v>
                </c:pt>
                <c:pt idx="121">
                  <c:v>20.316407999999999</c:v>
                </c:pt>
                <c:pt idx="122">
                  <c:v>19.990164</c:v>
                </c:pt>
                <c:pt idx="123">
                  <c:v>19.835039999999999</c:v>
                </c:pt>
                <c:pt idx="124">
                  <c:v>19.586915999999999</c:v>
                </c:pt>
                <c:pt idx="125">
                  <c:v>19.154651999999999</c:v>
                </c:pt>
                <c:pt idx="126">
                  <c:v>18.795672</c:v>
                </c:pt>
                <c:pt idx="127">
                  <c:v>18.437436000000002</c:v>
                </c:pt>
                <c:pt idx="128">
                  <c:v>18.073992000000001</c:v>
                </c:pt>
                <c:pt idx="129">
                  <c:v>17.751840000000001</c:v>
                </c:pt>
                <c:pt idx="130">
                  <c:v>17.527895999999998</c:v>
                </c:pt>
                <c:pt idx="131">
                  <c:v>17.151803999999998</c:v>
                </c:pt>
                <c:pt idx="132">
                  <c:v>16.7958</c:v>
                </c:pt>
                <c:pt idx="133">
                  <c:v>16.366883999999999</c:v>
                </c:pt>
                <c:pt idx="134">
                  <c:v>15.979632000000001</c:v>
                </c:pt>
                <c:pt idx="135">
                  <c:v>15.459948000000001</c:v>
                </c:pt>
                <c:pt idx="136">
                  <c:v>15.015036</c:v>
                </c:pt>
                <c:pt idx="137">
                  <c:v>14.715947999999999</c:v>
                </c:pt>
                <c:pt idx="138">
                  <c:v>14.335763999999999</c:v>
                </c:pt>
                <c:pt idx="139">
                  <c:v>13.925447999999999</c:v>
                </c:pt>
                <c:pt idx="140">
                  <c:v>13.47756</c:v>
                </c:pt>
                <c:pt idx="141">
                  <c:v>12.989496000000001</c:v>
                </c:pt>
                <c:pt idx="142">
                  <c:v>12.575832</c:v>
                </c:pt>
                <c:pt idx="143">
                  <c:v>12.111575999999999</c:v>
                </c:pt>
                <c:pt idx="144">
                  <c:v>11.735856</c:v>
                </c:pt>
              </c:numCache>
            </c:numRef>
          </c:yVal>
          <c:smooth val="0"/>
          <c:extLst>
            <c:ext xmlns:c16="http://schemas.microsoft.com/office/drawing/2014/chart" uri="{C3380CC4-5D6E-409C-BE32-E72D297353CC}">
              <c16:uniqueId val="{00000002-4833-4ECB-8A69-F407F57C6BC5}"/>
            </c:ext>
          </c:extLst>
        </c:ser>
        <c:dLbls>
          <c:showLegendKey val="0"/>
          <c:showVal val="0"/>
          <c:showCatName val="0"/>
          <c:showSerName val="0"/>
          <c:showPercent val="0"/>
          <c:showBubbleSize val="0"/>
        </c:dLbls>
        <c:axId val="588631272"/>
        <c:axId val="588631992"/>
      </c:scatterChart>
      <c:valAx>
        <c:axId val="588631272"/>
        <c:scaling>
          <c:orientation val="minMax"/>
          <c:max val="44734.75"/>
          <c:min val="44734.25"/>
        </c:scaling>
        <c:delete val="0"/>
        <c:axPos val="b"/>
        <c:majorGridlines>
          <c:spPr>
            <a:ln w="9525" cap="flat" cmpd="sng" algn="ctr">
              <a:solidFill>
                <a:schemeClr val="tx1">
                  <a:lumMod val="15000"/>
                  <a:lumOff val="85000"/>
                </a:schemeClr>
              </a:solidFill>
              <a:round/>
            </a:ln>
            <a:effectLst/>
          </c:spPr>
        </c:majorGridlines>
        <c:numFmt formatCode="m/d/yyyy\ h:mm" sourceLinked="1"/>
        <c:majorTickMark val="none"/>
        <c:minorTickMark val="none"/>
        <c:tickLblPos val="low"/>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8631992"/>
        <c:crosses val="autoZero"/>
        <c:crossBetween val="midCat"/>
        <c:majorUnit val="0.25"/>
      </c:valAx>
      <c:valAx>
        <c:axId val="588631992"/>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a:lstStyle/>
              <a:p>
                <a:pPr>
                  <a:defRPr sz="1400" b="0"/>
                </a:pPr>
                <a:r>
                  <a:rPr lang="en-US" sz="1400" b="0"/>
                  <a:t>Power (kWh)</a:t>
                </a:r>
              </a:p>
            </c:rich>
          </c:tx>
          <c:overlay val="0"/>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8631272"/>
        <c:crosses val="autoZero"/>
        <c:crossBetween val="midCat"/>
      </c:valAx>
    </c:plotArea>
    <c:legend>
      <c:legendPos val="b"/>
      <c:overlay val="0"/>
      <c:txPr>
        <a:bodyPr/>
        <a:lstStyle/>
        <a:p>
          <a:pPr>
            <a:defRPr sz="1400"/>
          </a:pPr>
          <a:endParaRPr lang="en-US"/>
        </a:p>
      </c:txPr>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2000"/>
            </a:pPr>
            <a:r>
              <a:rPr lang="en-US" sz="2000"/>
              <a:t>System Profiles (Uncontrolled)</a:t>
            </a:r>
          </a:p>
        </c:rich>
      </c:tx>
      <c:layout>
        <c:manualLayout>
          <c:xMode val="edge"/>
          <c:yMode val="edge"/>
          <c:x val="0.38749324826861686"/>
          <c:y val="3.9551827012670723E-2"/>
        </c:manualLayout>
      </c:layout>
      <c:overlay val="0"/>
    </c:title>
    <c:autoTitleDeleted val="0"/>
    <c:plotArea>
      <c:layout/>
      <c:scatterChart>
        <c:scatterStyle val="lineMarker"/>
        <c:varyColors val="0"/>
        <c:ser>
          <c:idx val="2"/>
          <c:order val="0"/>
          <c:tx>
            <c:v>Charging load</c:v>
          </c:tx>
          <c:spPr>
            <a:ln w="15875">
              <a:solidFill>
                <a:schemeClr val="accent2"/>
              </a:solidFill>
              <a:prstDash val="solid"/>
            </a:ln>
          </c:spPr>
          <c:marker>
            <c:symbol val="none"/>
          </c:marker>
          <c:xVal>
            <c:numRef>
              <c:f>Simulation_June!$A$3:$A$147</c:f>
              <c:numCache>
                <c:formatCode>m/d/yyyy\ h:mm</c:formatCode>
                <c:ptCount val="145"/>
                <c:pt idx="0">
                  <c:v>44734.25</c:v>
                </c:pt>
                <c:pt idx="1">
                  <c:v>44734.253472222219</c:v>
                </c:pt>
                <c:pt idx="2">
                  <c:v>44734.256944444445</c:v>
                </c:pt>
                <c:pt idx="3">
                  <c:v>44734.260416666664</c:v>
                </c:pt>
                <c:pt idx="4">
                  <c:v>44734.263888888891</c:v>
                </c:pt>
                <c:pt idx="5">
                  <c:v>44734.267361111109</c:v>
                </c:pt>
                <c:pt idx="6">
                  <c:v>44734.270833333336</c:v>
                </c:pt>
                <c:pt idx="7">
                  <c:v>44734.274305555555</c:v>
                </c:pt>
                <c:pt idx="8">
                  <c:v>44734.277777777781</c:v>
                </c:pt>
                <c:pt idx="9">
                  <c:v>44734.28125</c:v>
                </c:pt>
                <c:pt idx="10">
                  <c:v>44734.284722222219</c:v>
                </c:pt>
                <c:pt idx="11">
                  <c:v>44734.288194444445</c:v>
                </c:pt>
                <c:pt idx="12">
                  <c:v>44734.291666666664</c:v>
                </c:pt>
                <c:pt idx="13">
                  <c:v>44734.295138888891</c:v>
                </c:pt>
                <c:pt idx="14">
                  <c:v>44734.298611111109</c:v>
                </c:pt>
                <c:pt idx="15">
                  <c:v>44734.302083333336</c:v>
                </c:pt>
                <c:pt idx="16">
                  <c:v>44734.305555555555</c:v>
                </c:pt>
                <c:pt idx="17">
                  <c:v>44734.309027777781</c:v>
                </c:pt>
                <c:pt idx="18">
                  <c:v>44734.3125</c:v>
                </c:pt>
                <c:pt idx="19">
                  <c:v>44734.315972222219</c:v>
                </c:pt>
                <c:pt idx="20">
                  <c:v>44734.319444444445</c:v>
                </c:pt>
                <c:pt idx="21">
                  <c:v>44734.322916666664</c:v>
                </c:pt>
                <c:pt idx="22">
                  <c:v>44734.326388888891</c:v>
                </c:pt>
                <c:pt idx="23">
                  <c:v>44734.329861111109</c:v>
                </c:pt>
                <c:pt idx="24">
                  <c:v>44734.333333333336</c:v>
                </c:pt>
                <c:pt idx="25">
                  <c:v>44734.336805555555</c:v>
                </c:pt>
                <c:pt idx="26">
                  <c:v>44734.340277777781</c:v>
                </c:pt>
                <c:pt idx="27">
                  <c:v>44734.34375</c:v>
                </c:pt>
                <c:pt idx="28">
                  <c:v>44734.347222222219</c:v>
                </c:pt>
                <c:pt idx="29">
                  <c:v>44734.350694444445</c:v>
                </c:pt>
                <c:pt idx="30">
                  <c:v>44734.354166666664</c:v>
                </c:pt>
                <c:pt idx="31">
                  <c:v>44734.357638888891</c:v>
                </c:pt>
                <c:pt idx="32">
                  <c:v>44734.361111111109</c:v>
                </c:pt>
                <c:pt idx="33">
                  <c:v>44734.364583333336</c:v>
                </c:pt>
                <c:pt idx="34">
                  <c:v>44734.368055555555</c:v>
                </c:pt>
                <c:pt idx="35">
                  <c:v>44734.371527777781</c:v>
                </c:pt>
                <c:pt idx="36">
                  <c:v>44734.375</c:v>
                </c:pt>
                <c:pt idx="37">
                  <c:v>44734.378472222219</c:v>
                </c:pt>
                <c:pt idx="38">
                  <c:v>44734.381944444445</c:v>
                </c:pt>
                <c:pt idx="39">
                  <c:v>44734.385416666664</c:v>
                </c:pt>
                <c:pt idx="40">
                  <c:v>44734.388888888891</c:v>
                </c:pt>
                <c:pt idx="41">
                  <c:v>44734.392361111109</c:v>
                </c:pt>
                <c:pt idx="42">
                  <c:v>44734.395833333336</c:v>
                </c:pt>
                <c:pt idx="43">
                  <c:v>44734.399305555555</c:v>
                </c:pt>
                <c:pt idx="44">
                  <c:v>44734.402777777781</c:v>
                </c:pt>
                <c:pt idx="45">
                  <c:v>44734.40625</c:v>
                </c:pt>
                <c:pt idx="46">
                  <c:v>44734.409722222219</c:v>
                </c:pt>
                <c:pt idx="47">
                  <c:v>44734.413194444445</c:v>
                </c:pt>
                <c:pt idx="48">
                  <c:v>44734.416666666664</c:v>
                </c:pt>
                <c:pt idx="49">
                  <c:v>44734.420138888891</c:v>
                </c:pt>
                <c:pt idx="50">
                  <c:v>44734.423611111109</c:v>
                </c:pt>
                <c:pt idx="51">
                  <c:v>44734.427083333336</c:v>
                </c:pt>
                <c:pt idx="52">
                  <c:v>44734.430555555555</c:v>
                </c:pt>
                <c:pt idx="53">
                  <c:v>44734.434027777781</c:v>
                </c:pt>
                <c:pt idx="54">
                  <c:v>44734.4375</c:v>
                </c:pt>
                <c:pt idx="55">
                  <c:v>44734.440972222219</c:v>
                </c:pt>
                <c:pt idx="56">
                  <c:v>44734.444444444445</c:v>
                </c:pt>
                <c:pt idx="57">
                  <c:v>44734.447916666664</c:v>
                </c:pt>
                <c:pt idx="58">
                  <c:v>44734.451388888891</c:v>
                </c:pt>
                <c:pt idx="59">
                  <c:v>44734.454861111109</c:v>
                </c:pt>
                <c:pt idx="60">
                  <c:v>44734.458333333336</c:v>
                </c:pt>
                <c:pt idx="61">
                  <c:v>44734.461805555555</c:v>
                </c:pt>
                <c:pt idx="62">
                  <c:v>44734.465277777781</c:v>
                </c:pt>
                <c:pt idx="63">
                  <c:v>44734.46875</c:v>
                </c:pt>
                <c:pt idx="64">
                  <c:v>44734.472222222219</c:v>
                </c:pt>
                <c:pt idx="65">
                  <c:v>44734.475694444445</c:v>
                </c:pt>
                <c:pt idx="66">
                  <c:v>44734.479166666664</c:v>
                </c:pt>
                <c:pt idx="67">
                  <c:v>44734.482638888891</c:v>
                </c:pt>
                <c:pt idx="68">
                  <c:v>44734.486111111109</c:v>
                </c:pt>
                <c:pt idx="69">
                  <c:v>44734.489583333336</c:v>
                </c:pt>
                <c:pt idx="70">
                  <c:v>44734.493055555555</c:v>
                </c:pt>
                <c:pt idx="71">
                  <c:v>44734.496527777781</c:v>
                </c:pt>
                <c:pt idx="72">
                  <c:v>44734.5</c:v>
                </c:pt>
                <c:pt idx="73">
                  <c:v>44734.503472222219</c:v>
                </c:pt>
                <c:pt idx="74">
                  <c:v>44734.506944444445</c:v>
                </c:pt>
                <c:pt idx="75">
                  <c:v>44734.510416666664</c:v>
                </c:pt>
                <c:pt idx="76">
                  <c:v>44734.513888888891</c:v>
                </c:pt>
                <c:pt idx="77">
                  <c:v>44734.517361111109</c:v>
                </c:pt>
                <c:pt idx="78">
                  <c:v>44734.520833333336</c:v>
                </c:pt>
                <c:pt idx="79">
                  <c:v>44734.524305555555</c:v>
                </c:pt>
                <c:pt idx="80">
                  <c:v>44734.527777777781</c:v>
                </c:pt>
                <c:pt idx="81">
                  <c:v>44734.53125</c:v>
                </c:pt>
                <c:pt idx="82">
                  <c:v>44734.534722222219</c:v>
                </c:pt>
                <c:pt idx="83">
                  <c:v>44734.538194444445</c:v>
                </c:pt>
                <c:pt idx="84">
                  <c:v>44734.541666666664</c:v>
                </c:pt>
                <c:pt idx="85">
                  <c:v>44734.545138888891</c:v>
                </c:pt>
                <c:pt idx="86">
                  <c:v>44734.548611111109</c:v>
                </c:pt>
                <c:pt idx="87">
                  <c:v>44734.552083333336</c:v>
                </c:pt>
                <c:pt idx="88">
                  <c:v>44734.555555555555</c:v>
                </c:pt>
                <c:pt idx="89">
                  <c:v>44734.559027777781</c:v>
                </c:pt>
                <c:pt idx="90">
                  <c:v>44734.5625</c:v>
                </c:pt>
                <c:pt idx="91">
                  <c:v>44734.565972222219</c:v>
                </c:pt>
                <c:pt idx="92">
                  <c:v>44734.569444444445</c:v>
                </c:pt>
                <c:pt idx="93">
                  <c:v>44734.572916666664</c:v>
                </c:pt>
                <c:pt idx="94">
                  <c:v>44734.576388888891</c:v>
                </c:pt>
                <c:pt idx="95">
                  <c:v>44734.579861111109</c:v>
                </c:pt>
                <c:pt idx="96">
                  <c:v>44734.583333333336</c:v>
                </c:pt>
                <c:pt idx="97">
                  <c:v>44734.586805555555</c:v>
                </c:pt>
                <c:pt idx="98">
                  <c:v>44734.590277777781</c:v>
                </c:pt>
                <c:pt idx="99">
                  <c:v>44734.59375</c:v>
                </c:pt>
                <c:pt idx="100">
                  <c:v>44734.597222222219</c:v>
                </c:pt>
                <c:pt idx="101">
                  <c:v>44734.600694444445</c:v>
                </c:pt>
                <c:pt idx="102">
                  <c:v>44734.604166666664</c:v>
                </c:pt>
                <c:pt idx="103">
                  <c:v>44734.607638888891</c:v>
                </c:pt>
                <c:pt idx="104">
                  <c:v>44734.611111111109</c:v>
                </c:pt>
                <c:pt idx="105">
                  <c:v>44734.614583333336</c:v>
                </c:pt>
                <c:pt idx="106">
                  <c:v>44734.618055555555</c:v>
                </c:pt>
                <c:pt idx="107">
                  <c:v>44734.621527777781</c:v>
                </c:pt>
                <c:pt idx="108">
                  <c:v>44734.625</c:v>
                </c:pt>
                <c:pt idx="109">
                  <c:v>44734.628472222219</c:v>
                </c:pt>
                <c:pt idx="110">
                  <c:v>44734.631944444445</c:v>
                </c:pt>
                <c:pt idx="111">
                  <c:v>44734.635416666664</c:v>
                </c:pt>
                <c:pt idx="112">
                  <c:v>44734.638888888891</c:v>
                </c:pt>
                <c:pt idx="113">
                  <c:v>44734.642361111109</c:v>
                </c:pt>
                <c:pt idx="114">
                  <c:v>44734.645833333336</c:v>
                </c:pt>
                <c:pt idx="115">
                  <c:v>44734.649305555555</c:v>
                </c:pt>
                <c:pt idx="116">
                  <c:v>44734.652777777781</c:v>
                </c:pt>
                <c:pt idx="117">
                  <c:v>44734.65625</c:v>
                </c:pt>
                <c:pt idx="118">
                  <c:v>44734.659722222219</c:v>
                </c:pt>
                <c:pt idx="119">
                  <c:v>44734.663194444445</c:v>
                </c:pt>
                <c:pt idx="120">
                  <c:v>44734.666666666664</c:v>
                </c:pt>
                <c:pt idx="121">
                  <c:v>44734.670138888891</c:v>
                </c:pt>
                <c:pt idx="122">
                  <c:v>44734.673611111109</c:v>
                </c:pt>
                <c:pt idx="123">
                  <c:v>44734.677083333336</c:v>
                </c:pt>
                <c:pt idx="124">
                  <c:v>44734.680555555555</c:v>
                </c:pt>
                <c:pt idx="125">
                  <c:v>44734.684027777781</c:v>
                </c:pt>
                <c:pt idx="126">
                  <c:v>44734.6875</c:v>
                </c:pt>
                <c:pt idx="127">
                  <c:v>44734.690972222219</c:v>
                </c:pt>
                <c:pt idx="128">
                  <c:v>44734.694444444445</c:v>
                </c:pt>
                <c:pt idx="129">
                  <c:v>44734.697916666664</c:v>
                </c:pt>
                <c:pt idx="130">
                  <c:v>44734.701388888891</c:v>
                </c:pt>
                <c:pt idx="131">
                  <c:v>44734.704861111109</c:v>
                </c:pt>
                <c:pt idx="132">
                  <c:v>44734.708333333336</c:v>
                </c:pt>
                <c:pt idx="133">
                  <c:v>44734.711805555555</c:v>
                </c:pt>
                <c:pt idx="134">
                  <c:v>44734.715277777781</c:v>
                </c:pt>
                <c:pt idx="135">
                  <c:v>44734.71875</c:v>
                </c:pt>
                <c:pt idx="136">
                  <c:v>44734.722222222219</c:v>
                </c:pt>
                <c:pt idx="137">
                  <c:v>44734.725694444445</c:v>
                </c:pt>
                <c:pt idx="138">
                  <c:v>44734.729166666664</c:v>
                </c:pt>
                <c:pt idx="139">
                  <c:v>44734.732638888891</c:v>
                </c:pt>
                <c:pt idx="140">
                  <c:v>44734.736111111109</c:v>
                </c:pt>
                <c:pt idx="141">
                  <c:v>44734.739583333336</c:v>
                </c:pt>
                <c:pt idx="142">
                  <c:v>44734.743055555555</c:v>
                </c:pt>
                <c:pt idx="143">
                  <c:v>44734.746527777781</c:v>
                </c:pt>
                <c:pt idx="144">
                  <c:v>44734.75</c:v>
                </c:pt>
              </c:numCache>
            </c:numRef>
          </c:xVal>
          <c:yVal>
            <c:numRef>
              <c:f>Simulation_June!$AD$3:$AD$148</c:f>
              <c:numCache>
                <c:formatCode>General</c:formatCode>
                <c:ptCount val="146"/>
                <c:pt idx="0">
                  <c:v>0</c:v>
                </c:pt>
                <c:pt idx="1">
                  <c:v>0</c:v>
                </c:pt>
                <c:pt idx="2">
                  <c:v>0</c:v>
                </c:pt>
                <c:pt idx="3">
                  <c:v>0</c:v>
                </c:pt>
                <c:pt idx="4">
                  <c:v>0</c:v>
                </c:pt>
                <c:pt idx="5">
                  <c:v>0</c:v>
                </c:pt>
                <c:pt idx="6">
                  <c:v>7.6000000000000005</c:v>
                </c:pt>
                <c:pt idx="7">
                  <c:v>7.6000000000000005</c:v>
                </c:pt>
                <c:pt idx="8">
                  <c:v>7.6000000000000005</c:v>
                </c:pt>
                <c:pt idx="9">
                  <c:v>7.6000000000000005</c:v>
                </c:pt>
                <c:pt idx="10">
                  <c:v>7.6000000000000005</c:v>
                </c:pt>
                <c:pt idx="11">
                  <c:v>7.6000000000000005</c:v>
                </c:pt>
                <c:pt idx="12">
                  <c:v>15.200000000000001</c:v>
                </c:pt>
                <c:pt idx="13">
                  <c:v>15.200000000000001</c:v>
                </c:pt>
                <c:pt idx="14">
                  <c:v>15.200000000000001</c:v>
                </c:pt>
                <c:pt idx="15">
                  <c:v>15.200000000000001</c:v>
                </c:pt>
                <c:pt idx="16">
                  <c:v>15.200000000000001</c:v>
                </c:pt>
                <c:pt idx="17">
                  <c:v>15.200000000000001</c:v>
                </c:pt>
                <c:pt idx="18">
                  <c:v>15.200000000000001</c:v>
                </c:pt>
                <c:pt idx="19">
                  <c:v>15.200000000000001</c:v>
                </c:pt>
                <c:pt idx="20">
                  <c:v>15.200000000000001</c:v>
                </c:pt>
                <c:pt idx="21">
                  <c:v>22.8</c:v>
                </c:pt>
                <c:pt idx="22">
                  <c:v>22.8</c:v>
                </c:pt>
                <c:pt idx="23">
                  <c:v>22.8</c:v>
                </c:pt>
                <c:pt idx="24">
                  <c:v>22.8</c:v>
                </c:pt>
                <c:pt idx="25">
                  <c:v>22.8</c:v>
                </c:pt>
                <c:pt idx="26">
                  <c:v>22.8</c:v>
                </c:pt>
                <c:pt idx="27">
                  <c:v>22.8</c:v>
                </c:pt>
                <c:pt idx="28">
                  <c:v>22.8</c:v>
                </c:pt>
                <c:pt idx="29">
                  <c:v>22.8</c:v>
                </c:pt>
                <c:pt idx="30">
                  <c:v>22.8</c:v>
                </c:pt>
                <c:pt idx="31">
                  <c:v>22.8</c:v>
                </c:pt>
                <c:pt idx="32">
                  <c:v>22.8</c:v>
                </c:pt>
                <c:pt idx="33">
                  <c:v>22.8</c:v>
                </c:pt>
                <c:pt idx="34">
                  <c:v>22.8</c:v>
                </c:pt>
                <c:pt idx="35">
                  <c:v>22.8</c:v>
                </c:pt>
                <c:pt idx="36">
                  <c:v>22.8</c:v>
                </c:pt>
                <c:pt idx="37">
                  <c:v>22.8</c:v>
                </c:pt>
                <c:pt idx="38">
                  <c:v>22.8</c:v>
                </c:pt>
                <c:pt idx="39">
                  <c:v>22.8</c:v>
                </c:pt>
                <c:pt idx="40">
                  <c:v>22.8</c:v>
                </c:pt>
                <c:pt idx="41">
                  <c:v>22.8</c:v>
                </c:pt>
                <c:pt idx="42">
                  <c:v>22.8</c:v>
                </c:pt>
                <c:pt idx="43">
                  <c:v>22.8</c:v>
                </c:pt>
                <c:pt idx="44">
                  <c:v>22.8</c:v>
                </c:pt>
                <c:pt idx="45">
                  <c:v>22.8</c:v>
                </c:pt>
                <c:pt idx="46">
                  <c:v>22.8</c:v>
                </c:pt>
                <c:pt idx="47">
                  <c:v>22.8</c:v>
                </c:pt>
                <c:pt idx="48">
                  <c:v>22.8</c:v>
                </c:pt>
                <c:pt idx="49">
                  <c:v>22.8</c:v>
                </c:pt>
                <c:pt idx="50">
                  <c:v>22.8</c:v>
                </c:pt>
                <c:pt idx="51">
                  <c:v>22.8</c:v>
                </c:pt>
                <c:pt idx="52">
                  <c:v>22.8</c:v>
                </c:pt>
                <c:pt idx="53">
                  <c:v>22.8</c:v>
                </c:pt>
                <c:pt idx="54">
                  <c:v>22.8</c:v>
                </c:pt>
                <c:pt idx="55">
                  <c:v>22.8</c:v>
                </c:pt>
                <c:pt idx="56">
                  <c:v>22.8</c:v>
                </c:pt>
                <c:pt idx="57">
                  <c:v>22.8</c:v>
                </c:pt>
                <c:pt idx="58">
                  <c:v>22.8</c:v>
                </c:pt>
                <c:pt idx="59">
                  <c:v>22.8</c:v>
                </c:pt>
                <c:pt idx="60">
                  <c:v>22.8</c:v>
                </c:pt>
                <c:pt idx="61">
                  <c:v>22.8</c:v>
                </c:pt>
                <c:pt idx="62">
                  <c:v>22.8</c:v>
                </c:pt>
                <c:pt idx="63">
                  <c:v>22.8</c:v>
                </c:pt>
                <c:pt idx="64">
                  <c:v>22.8</c:v>
                </c:pt>
                <c:pt idx="65">
                  <c:v>22.8</c:v>
                </c:pt>
                <c:pt idx="66">
                  <c:v>15.200000000000001</c:v>
                </c:pt>
                <c:pt idx="67">
                  <c:v>15.200000000000001</c:v>
                </c:pt>
                <c:pt idx="68">
                  <c:v>15.200000000000001</c:v>
                </c:pt>
                <c:pt idx="69">
                  <c:v>15.200000000000001</c:v>
                </c:pt>
                <c:pt idx="70">
                  <c:v>15.200000000000001</c:v>
                </c:pt>
                <c:pt idx="71">
                  <c:v>15.200000000000001</c:v>
                </c:pt>
                <c:pt idx="72">
                  <c:v>7.6000000000000005</c:v>
                </c:pt>
                <c:pt idx="73">
                  <c:v>7.6000000000000005</c:v>
                </c:pt>
                <c:pt idx="74">
                  <c:v>7.6000000000000005</c:v>
                </c:pt>
                <c:pt idx="75">
                  <c:v>7.6000000000000005</c:v>
                </c:pt>
                <c:pt idx="76">
                  <c:v>7.6000000000000005</c:v>
                </c:pt>
                <c:pt idx="77">
                  <c:v>7.6000000000000005</c:v>
                </c:pt>
                <c:pt idx="78">
                  <c:v>7.6000000000000005</c:v>
                </c:pt>
                <c:pt idx="79">
                  <c:v>7.6000000000000005</c:v>
                </c:pt>
                <c:pt idx="80">
                  <c:v>7.6000000000000005</c:v>
                </c:pt>
                <c:pt idx="81">
                  <c:v>7.6000000000000005</c:v>
                </c:pt>
                <c:pt idx="82">
                  <c:v>7.6000000000000005</c:v>
                </c:pt>
                <c:pt idx="83">
                  <c:v>7.6000000000000005</c:v>
                </c:pt>
                <c:pt idx="84">
                  <c:v>7.6000000000000005</c:v>
                </c:pt>
                <c:pt idx="85">
                  <c:v>7.6000000000000005</c:v>
                </c:pt>
                <c:pt idx="86">
                  <c:v>7.6000000000000005</c:v>
                </c:pt>
                <c:pt idx="87">
                  <c:v>7.6000000000000005</c:v>
                </c:pt>
                <c:pt idx="88">
                  <c:v>7.6000000000000005</c:v>
                </c:pt>
                <c:pt idx="89">
                  <c:v>7.6000000000000005</c:v>
                </c:pt>
                <c:pt idx="90">
                  <c:v>7.6000000000000005</c:v>
                </c:pt>
                <c:pt idx="91">
                  <c:v>7.6000000000000005</c:v>
                </c:pt>
                <c:pt idx="92">
                  <c:v>7.6000000000000005</c:v>
                </c:pt>
                <c:pt idx="93">
                  <c:v>7.6000000000000005</c:v>
                </c:pt>
                <c:pt idx="94">
                  <c:v>7.6000000000000005</c:v>
                </c:pt>
                <c:pt idx="95">
                  <c:v>7.6000000000000005</c:v>
                </c:pt>
                <c:pt idx="96">
                  <c:v>7.6000000000000005</c:v>
                </c:pt>
                <c:pt idx="97">
                  <c:v>7.6000000000000005</c:v>
                </c:pt>
                <c:pt idx="98">
                  <c:v>7.6000000000000005</c:v>
                </c:pt>
                <c:pt idx="99">
                  <c:v>7.6000000000000005</c:v>
                </c:pt>
                <c:pt idx="100">
                  <c:v>7.6000000000000005</c:v>
                </c:pt>
                <c:pt idx="101">
                  <c:v>7.6000000000000005</c:v>
                </c:pt>
                <c:pt idx="102">
                  <c:v>7.6000000000000005</c:v>
                </c:pt>
                <c:pt idx="103">
                  <c:v>7.6000000000000005</c:v>
                </c:pt>
                <c:pt idx="104">
                  <c:v>7.6000000000000005</c:v>
                </c:pt>
                <c:pt idx="105">
                  <c:v>7.6000000000000005</c:v>
                </c:pt>
                <c:pt idx="106">
                  <c:v>7.6000000000000005</c:v>
                </c:pt>
                <c:pt idx="107">
                  <c:v>7.6000000000000005</c:v>
                </c:pt>
                <c:pt idx="108">
                  <c:v>7.6000000000000005</c:v>
                </c:pt>
                <c:pt idx="109">
                  <c:v>7.6000000000000005</c:v>
                </c:pt>
                <c:pt idx="110">
                  <c:v>7.6000000000000005</c:v>
                </c:pt>
                <c:pt idx="111">
                  <c:v>7.6000000000000005</c:v>
                </c:pt>
                <c:pt idx="112">
                  <c:v>7.6000000000000005</c:v>
                </c:pt>
                <c:pt idx="113">
                  <c:v>7.6000000000000005</c:v>
                </c:pt>
                <c:pt idx="114">
                  <c:v>7.6000000000000005</c:v>
                </c:pt>
                <c:pt idx="115">
                  <c:v>7.6000000000000005</c:v>
                </c:pt>
                <c:pt idx="116">
                  <c:v>7.6000000000000005</c:v>
                </c:pt>
                <c:pt idx="117">
                  <c:v>7.6000000000000005</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numCache>
            </c:numRef>
          </c:yVal>
          <c:smooth val="0"/>
          <c:extLst>
            <c:ext xmlns:c16="http://schemas.microsoft.com/office/drawing/2014/chart" uri="{C3380CC4-5D6E-409C-BE32-E72D297353CC}">
              <c16:uniqueId val="{00000000-E971-47E9-BB72-BE996C4945F9}"/>
            </c:ext>
          </c:extLst>
        </c:ser>
        <c:ser>
          <c:idx val="0"/>
          <c:order val="1"/>
          <c:tx>
            <c:v>Grid Power</c:v>
          </c:tx>
          <c:marker>
            <c:symbol val="none"/>
          </c:marker>
          <c:xVal>
            <c:numRef>
              <c:f>Simulation_June!$A$3:$A$147</c:f>
              <c:numCache>
                <c:formatCode>m/d/yyyy\ h:mm</c:formatCode>
                <c:ptCount val="145"/>
                <c:pt idx="0">
                  <c:v>44734.25</c:v>
                </c:pt>
                <c:pt idx="1">
                  <c:v>44734.253472222219</c:v>
                </c:pt>
                <c:pt idx="2">
                  <c:v>44734.256944444445</c:v>
                </c:pt>
                <c:pt idx="3">
                  <c:v>44734.260416666664</c:v>
                </c:pt>
                <c:pt idx="4">
                  <c:v>44734.263888888891</c:v>
                </c:pt>
                <c:pt idx="5">
                  <c:v>44734.267361111109</c:v>
                </c:pt>
                <c:pt idx="6">
                  <c:v>44734.270833333336</c:v>
                </c:pt>
                <c:pt idx="7">
                  <c:v>44734.274305555555</c:v>
                </c:pt>
                <c:pt idx="8">
                  <c:v>44734.277777777781</c:v>
                </c:pt>
                <c:pt idx="9">
                  <c:v>44734.28125</c:v>
                </c:pt>
                <c:pt idx="10">
                  <c:v>44734.284722222219</c:v>
                </c:pt>
                <c:pt idx="11">
                  <c:v>44734.288194444445</c:v>
                </c:pt>
                <c:pt idx="12">
                  <c:v>44734.291666666664</c:v>
                </c:pt>
                <c:pt idx="13">
                  <c:v>44734.295138888891</c:v>
                </c:pt>
                <c:pt idx="14">
                  <c:v>44734.298611111109</c:v>
                </c:pt>
                <c:pt idx="15">
                  <c:v>44734.302083333336</c:v>
                </c:pt>
                <c:pt idx="16">
                  <c:v>44734.305555555555</c:v>
                </c:pt>
                <c:pt idx="17">
                  <c:v>44734.309027777781</c:v>
                </c:pt>
                <c:pt idx="18">
                  <c:v>44734.3125</c:v>
                </c:pt>
                <c:pt idx="19">
                  <c:v>44734.315972222219</c:v>
                </c:pt>
                <c:pt idx="20">
                  <c:v>44734.319444444445</c:v>
                </c:pt>
                <c:pt idx="21">
                  <c:v>44734.322916666664</c:v>
                </c:pt>
                <c:pt idx="22">
                  <c:v>44734.326388888891</c:v>
                </c:pt>
                <c:pt idx="23">
                  <c:v>44734.329861111109</c:v>
                </c:pt>
                <c:pt idx="24">
                  <c:v>44734.333333333336</c:v>
                </c:pt>
                <c:pt idx="25">
                  <c:v>44734.336805555555</c:v>
                </c:pt>
                <c:pt idx="26">
                  <c:v>44734.340277777781</c:v>
                </c:pt>
                <c:pt idx="27">
                  <c:v>44734.34375</c:v>
                </c:pt>
                <c:pt idx="28">
                  <c:v>44734.347222222219</c:v>
                </c:pt>
                <c:pt idx="29">
                  <c:v>44734.350694444445</c:v>
                </c:pt>
                <c:pt idx="30">
                  <c:v>44734.354166666664</c:v>
                </c:pt>
                <c:pt idx="31">
                  <c:v>44734.357638888891</c:v>
                </c:pt>
                <c:pt idx="32">
                  <c:v>44734.361111111109</c:v>
                </c:pt>
                <c:pt idx="33">
                  <c:v>44734.364583333336</c:v>
                </c:pt>
                <c:pt idx="34">
                  <c:v>44734.368055555555</c:v>
                </c:pt>
                <c:pt idx="35">
                  <c:v>44734.371527777781</c:v>
                </c:pt>
                <c:pt idx="36">
                  <c:v>44734.375</c:v>
                </c:pt>
                <c:pt idx="37">
                  <c:v>44734.378472222219</c:v>
                </c:pt>
                <c:pt idx="38">
                  <c:v>44734.381944444445</c:v>
                </c:pt>
                <c:pt idx="39">
                  <c:v>44734.385416666664</c:v>
                </c:pt>
                <c:pt idx="40">
                  <c:v>44734.388888888891</c:v>
                </c:pt>
                <c:pt idx="41">
                  <c:v>44734.392361111109</c:v>
                </c:pt>
                <c:pt idx="42">
                  <c:v>44734.395833333336</c:v>
                </c:pt>
                <c:pt idx="43">
                  <c:v>44734.399305555555</c:v>
                </c:pt>
                <c:pt idx="44">
                  <c:v>44734.402777777781</c:v>
                </c:pt>
                <c:pt idx="45">
                  <c:v>44734.40625</c:v>
                </c:pt>
                <c:pt idx="46">
                  <c:v>44734.409722222219</c:v>
                </c:pt>
                <c:pt idx="47">
                  <c:v>44734.413194444445</c:v>
                </c:pt>
                <c:pt idx="48">
                  <c:v>44734.416666666664</c:v>
                </c:pt>
                <c:pt idx="49">
                  <c:v>44734.420138888891</c:v>
                </c:pt>
                <c:pt idx="50">
                  <c:v>44734.423611111109</c:v>
                </c:pt>
                <c:pt idx="51">
                  <c:v>44734.427083333336</c:v>
                </c:pt>
                <c:pt idx="52">
                  <c:v>44734.430555555555</c:v>
                </c:pt>
                <c:pt idx="53">
                  <c:v>44734.434027777781</c:v>
                </c:pt>
                <c:pt idx="54">
                  <c:v>44734.4375</c:v>
                </c:pt>
                <c:pt idx="55">
                  <c:v>44734.440972222219</c:v>
                </c:pt>
                <c:pt idx="56">
                  <c:v>44734.444444444445</c:v>
                </c:pt>
                <c:pt idx="57">
                  <c:v>44734.447916666664</c:v>
                </c:pt>
                <c:pt idx="58">
                  <c:v>44734.451388888891</c:v>
                </c:pt>
                <c:pt idx="59">
                  <c:v>44734.454861111109</c:v>
                </c:pt>
                <c:pt idx="60">
                  <c:v>44734.458333333336</c:v>
                </c:pt>
                <c:pt idx="61">
                  <c:v>44734.461805555555</c:v>
                </c:pt>
                <c:pt idx="62">
                  <c:v>44734.465277777781</c:v>
                </c:pt>
                <c:pt idx="63">
                  <c:v>44734.46875</c:v>
                </c:pt>
                <c:pt idx="64">
                  <c:v>44734.472222222219</c:v>
                </c:pt>
                <c:pt idx="65">
                  <c:v>44734.475694444445</c:v>
                </c:pt>
                <c:pt idx="66">
                  <c:v>44734.479166666664</c:v>
                </c:pt>
                <c:pt idx="67">
                  <c:v>44734.482638888891</c:v>
                </c:pt>
                <c:pt idx="68">
                  <c:v>44734.486111111109</c:v>
                </c:pt>
                <c:pt idx="69">
                  <c:v>44734.489583333336</c:v>
                </c:pt>
                <c:pt idx="70">
                  <c:v>44734.493055555555</c:v>
                </c:pt>
                <c:pt idx="71">
                  <c:v>44734.496527777781</c:v>
                </c:pt>
                <c:pt idx="72">
                  <c:v>44734.5</c:v>
                </c:pt>
                <c:pt idx="73">
                  <c:v>44734.503472222219</c:v>
                </c:pt>
                <c:pt idx="74">
                  <c:v>44734.506944444445</c:v>
                </c:pt>
                <c:pt idx="75">
                  <c:v>44734.510416666664</c:v>
                </c:pt>
                <c:pt idx="76">
                  <c:v>44734.513888888891</c:v>
                </c:pt>
                <c:pt idx="77">
                  <c:v>44734.517361111109</c:v>
                </c:pt>
                <c:pt idx="78">
                  <c:v>44734.520833333336</c:v>
                </c:pt>
                <c:pt idx="79">
                  <c:v>44734.524305555555</c:v>
                </c:pt>
                <c:pt idx="80">
                  <c:v>44734.527777777781</c:v>
                </c:pt>
                <c:pt idx="81">
                  <c:v>44734.53125</c:v>
                </c:pt>
                <c:pt idx="82">
                  <c:v>44734.534722222219</c:v>
                </c:pt>
                <c:pt idx="83">
                  <c:v>44734.538194444445</c:v>
                </c:pt>
                <c:pt idx="84">
                  <c:v>44734.541666666664</c:v>
                </c:pt>
                <c:pt idx="85">
                  <c:v>44734.545138888891</c:v>
                </c:pt>
                <c:pt idx="86">
                  <c:v>44734.548611111109</c:v>
                </c:pt>
                <c:pt idx="87">
                  <c:v>44734.552083333336</c:v>
                </c:pt>
                <c:pt idx="88">
                  <c:v>44734.555555555555</c:v>
                </c:pt>
                <c:pt idx="89">
                  <c:v>44734.559027777781</c:v>
                </c:pt>
                <c:pt idx="90">
                  <c:v>44734.5625</c:v>
                </c:pt>
                <c:pt idx="91">
                  <c:v>44734.565972222219</c:v>
                </c:pt>
                <c:pt idx="92">
                  <c:v>44734.569444444445</c:v>
                </c:pt>
                <c:pt idx="93">
                  <c:v>44734.572916666664</c:v>
                </c:pt>
                <c:pt idx="94">
                  <c:v>44734.576388888891</c:v>
                </c:pt>
                <c:pt idx="95">
                  <c:v>44734.579861111109</c:v>
                </c:pt>
                <c:pt idx="96">
                  <c:v>44734.583333333336</c:v>
                </c:pt>
                <c:pt idx="97">
                  <c:v>44734.586805555555</c:v>
                </c:pt>
                <c:pt idx="98">
                  <c:v>44734.590277777781</c:v>
                </c:pt>
                <c:pt idx="99">
                  <c:v>44734.59375</c:v>
                </c:pt>
                <c:pt idx="100">
                  <c:v>44734.597222222219</c:v>
                </c:pt>
                <c:pt idx="101">
                  <c:v>44734.600694444445</c:v>
                </c:pt>
                <c:pt idx="102">
                  <c:v>44734.604166666664</c:v>
                </c:pt>
                <c:pt idx="103">
                  <c:v>44734.607638888891</c:v>
                </c:pt>
                <c:pt idx="104">
                  <c:v>44734.611111111109</c:v>
                </c:pt>
                <c:pt idx="105">
                  <c:v>44734.614583333336</c:v>
                </c:pt>
                <c:pt idx="106">
                  <c:v>44734.618055555555</c:v>
                </c:pt>
                <c:pt idx="107">
                  <c:v>44734.621527777781</c:v>
                </c:pt>
                <c:pt idx="108">
                  <c:v>44734.625</c:v>
                </c:pt>
                <c:pt idx="109">
                  <c:v>44734.628472222219</c:v>
                </c:pt>
                <c:pt idx="110">
                  <c:v>44734.631944444445</c:v>
                </c:pt>
                <c:pt idx="111">
                  <c:v>44734.635416666664</c:v>
                </c:pt>
                <c:pt idx="112">
                  <c:v>44734.638888888891</c:v>
                </c:pt>
                <c:pt idx="113">
                  <c:v>44734.642361111109</c:v>
                </c:pt>
                <c:pt idx="114">
                  <c:v>44734.645833333336</c:v>
                </c:pt>
                <c:pt idx="115">
                  <c:v>44734.649305555555</c:v>
                </c:pt>
                <c:pt idx="116">
                  <c:v>44734.652777777781</c:v>
                </c:pt>
                <c:pt idx="117">
                  <c:v>44734.65625</c:v>
                </c:pt>
                <c:pt idx="118">
                  <c:v>44734.659722222219</c:v>
                </c:pt>
                <c:pt idx="119">
                  <c:v>44734.663194444445</c:v>
                </c:pt>
                <c:pt idx="120">
                  <c:v>44734.666666666664</c:v>
                </c:pt>
                <c:pt idx="121">
                  <c:v>44734.670138888891</c:v>
                </c:pt>
                <c:pt idx="122">
                  <c:v>44734.673611111109</c:v>
                </c:pt>
                <c:pt idx="123">
                  <c:v>44734.677083333336</c:v>
                </c:pt>
                <c:pt idx="124">
                  <c:v>44734.680555555555</c:v>
                </c:pt>
                <c:pt idx="125">
                  <c:v>44734.684027777781</c:v>
                </c:pt>
                <c:pt idx="126">
                  <c:v>44734.6875</c:v>
                </c:pt>
                <c:pt idx="127">
                  <c:v>44734.690972222219</c:v>
                </c:pt>
                <c:pt idx="128">
                  <c:v>44734.694444444445</c:v>
                </c:pt>
                <c:pt idx="129">
                  <c:v>44734.697916666664</c:v>
                </c:pt>
                <c:pt idx="130">
                  <c:v>44734.701388888891</c:v>
                </c:pt>
                <c:pt idx="131">
                  <c:v>44734.704861111109</c:v>
                </c:pt>
                <c:pt idx="132">
                  <c:v>44734.708333333336</c:v>
                </c:pt>
                <c:pt idx="133">
                  <c:v>44734.711805555555</c:v>
                </c:pt>
                <c:pt idx="134">
                  <c:v>44734.715277777781</c:v>
                </c:pt>
                <c:pt idx="135">
                  <c:v>44734.71875</c:v>
                </c:pt>
                <c:pt idx="136">
                  <c:v>44734.722222222219</c:v>
                </c:pt>
                <c:pt idx="137">
                  <c:v>44734.725694444445</c:v>
                </c:pt>
                <c:pt idx="138">
                  <c:v>44734.729166666664</c:v>
                </c:pt>
                <c:pt idx="139">
                  <c:v>44734.732638888891</c:v>
                </c:pt>
                <c:pt idx="140">
                  <c:v>44734.736111111109</c:v>
                </c:pt>
                <c:pt idx="141">
                  <c:v>44734.739583333336</c:v>
                </c:pt>
                <c:pt idx="142">
                  <c:v>44734.743055555555</c:v>
                </c:pt>
                <c:pt idx="143">
                  <c:v>44734.746527777781</c:v>
                </c:pt>
                <c:pt idx="144">
                  <c:v>44734.75</c:v>
                </c:pt>
              </c:numCache>
            </c:numRef>
          </c:xVal>
          <c:yVal>
            <c:numRef>
              <c:f>Simulation_June!$AE$3:$AE$148</c:f>
              <c:numCache>
                <c:formatCode>0.00</c:formatCode>
                <c:ptCount val="146"/>
                <c:pt idx="0">
                  <c:v>2.3651999999999997</c:v>
                </c:pt>
                <c:pt idx="1">
                  <c:v>3.0410000000000008</c:v>
                </c:pt>
                <c:pt idx="2">
                  <c:v>1.9233999999999898</c:v>
                </c:pt>
                <c:pt idx="3">
                  <c:v>1.8559999999999901</c:v>
                </c:pt>
                <c:pt idx="4">
                  <c:v>1.785600000000001</c:v>
                </c:pt>
                <c:pt idx="5">
                  <c:v>1.7529999999999901</c:v>
                </c:pt>
                <c:pt idx="6">
                  <c:v>9.1449764705882348</c:v>
                </c:pt>
                <c:pt idx="7">
                  <c:v>9.1615764705882334</c:v>
                </c:pt>
                <c:pt idx="8">
                  <c:v>10.130376470588235</c:v>
                </c:pt>
                <c:pt idx="9">
                  <c:v>9.9867764705882252</c:v>
                </c:pt>
                <c:pt idx="10">
                  <c:v>10.453976470588236</c:v>
                </c:pt>
                <c:pt idx="11">
                  <c:v>10.405376470588235</c:v>
                </c:pt>
                <c:pt idx="12">
                  <c:v>20.079952941176458</c:v>
                </c:pt>
                <c:pt idx="13">
                  <c:v>25.656352941176472</c:v>
                </c:pt>
                <c:pt idx="14">
                  <c:v>25.752552941176472</c:v>
                </c:pt>
                <c:pt idx="15">
                  <c:v>24.580552941176478</c:v>
                </c:pt>
                <c:pt idx="16">
                  <c:v>22.437352941176467</c:v>
                </c:pt>
                <c:pt idx="17">
                  <c:v>23.46355294117647</c:v>
                </c:pt>
                <c:pt idx="18">
                  <c:v>25.093752941176469</c:v>
                </c:pt>
                <c:pt idx="19">
                  <c:v>24.50175294117637</c:v>
                </c:pt>
                <c:pt idx="20">
                  <c:v>23.974152941176367</c:v>
                </c:pt>
                <c:pt idx="21">
                  <c:v>31.649129411764701</c:v>
                </c:pt>
                <c:pt idx="22">
                  <c:v>33.163529411764699</c:v>
                </c:pt>
                <c:pt idx="23">
                  <c:v>33.601129411764703</c:v>
                </c:pt>
                <c:pt idx="24">
                  <c:v>33.824129411764702</c:v>
                </c:pt>
                <c:pt idx="25">
                  <c:v>29.952529411764708</c:v>
                </c:pt>
                <c:pt idx="26">
                  <c:v>32.619529411764603</c:v>
                </c:pt>
                <c:pt idx="27">
                  <c:v>32.841129411764705</c:v>
                </c:pt>
                <c:pt idx="28">
                  <c:v>31.113729411764716</c:v>
                </c:pt>
                <c:pt idx="29">
                  <c:v>29.462329411764706</c:v>
                </c:pt>
                <c:pt idx="30">
                  <c:v>29.163729411764706</c:v>
                </c:pt>
                <c:pt idx="31">
                  <c:v>28.785329411764707</c:v>
                </c:pt>
                <c:pt idx="32">
                  <c:v>29.548529411764605</c:v>
                </c:pt>
                <c:pt idx="33">
                  <c:v>29.322329411764699</c:v>
                </c:pt>
                <c:pt idx="34">
                  <c:v>27.736129411764701</c:v>
                </c:pt>
                <c:pt idx="35">
                  <c:v>28.037129411764713</c:v>
                </c:pt>
                <c:pt idx="36">
                  <c:v>28.655929411764703</c:v>
                </c:pt>
                <c:pt idx="37">
                  <c:v>29.045529411764605</c:v>
                </c:pt>
                <c:pt idx="38">
                  <c:v>29.0141294117646</c:v>
                </c:pt>
                <c:pt idx="39">
                  <c:v>28.015729411764703</c:v>
                </c:pt>
                <c:pt idx="40">
                  <c:v>27.120529411764601</c:v>
                </c:pt>
                <c:pt idx="41">
                  <c:v>27.323729411764702</c:v>
                </c:pt>
                <c:pt idx="42">
                  <c:v>28.869329411764703</c:v>
                </c:pt>
                <c:pt idx="43">
                  <c:v>29.648329411764706</c:v>
                </c:pt>
                <c:pt idx="44">
                  <c:v>25.760529411764601</c:v>
                </c:pt>
                <c:pt idx="45">
                  <c:v>26.166729411764599</c:v>
                </c:pt>
                <c:pt idx="46">
                  <c:v>27.134529411764717</c:v>
                </c:pt>
                <c:pt idx="47">
                  <c:v>26.783529411764704</c:v>
                </c:pt>
                <c:pt idx="48">
                  <c:v>27.327529411764704</c:v>
                </c:pt>
                <c:pt idx="49">
                  <c:v>26.946529411764701</c:v>
                </c:pt>
                <c:pt idx="50">
                  <c:v>25.707529411764703</c:v>
                </c:pt>
                <c:pt idx="51">
                  <c:v>25.030929411764603</c:v>
                </c:pt>
                <c:pt idx="52">
                  <c:v>25.143929411764702</c:v>
                </c:pt>
                <c:pt idx="53">
                  <c:v>24.551729411764704</c:v>
                </c:pt>
                <c:pt idx="54">
                  <c:v>26.221729411764702</c:v>
                </c:pt>
                <c:pt idx="55">
                  <c:v>24.248129411764708</c:v>
                </c:pt>
                <c:pt idx="56">
                  <c:v>23.868729411764704</c:v>
                </c:pt>
                <c:pt idx="57">
                  <c:v>24.429129411764706</c:v>
                </c:pt>
                <c:pt idx="58">
                  <c:v>24.261329411764706</c:v>
                </c:pt>
                <c:pt idx="59">
                  <c:v>25.485529411764709</c:v>
                </c:pt>
                <c:pt idx="60">
                  <c:v>23.504129411764708</c:v>
                </c:pt>
                <c:pt idx="61">
                  <c:v>23.334329411764703</c:v>
                </c:pt>
                <c:pt idx="62">
                  <c:v>23.447929411764704</c:v>
                </c:pt>
                <c:pt idx="63">
                  <c:v>23.340129411764604</c:v>
                </c:pt>
                <c:pt idx="64">
                  <c:v>24.323729411764706</c:v>
                </c:pt>
                <c:pt idx="65">
                  <c:v>23.665929411764708</c:v>
                </c:pt>
                <c:pt idx="66">
                  <c:v>15.234952941176472</c:v>
                </c:pt>
                <c:pt idx="67">
                  <c:v>14.451752941176373</c:v>
                </c:pt>
                <c:pt idx="68">
                  <c:v>14.024552941176369</c:v>
                </c:pt>
                <c:pt idx="69">
                  <c:v>14.162952941176471</c:v>
                </c:pt>
                <c:pt idx="70">
                  <c:v>14.52975294117647</c:v>
                </c:pt>
                <c:pt idx="71">
                  <c:v>14.48735294117647</c:v>
                </c:pt>
                <c:pt idx="72">
                  <c:v>7.1895764705882357</c:v>
                </c:pt>
                <c:pt idx="73">
                  <c:v>7.1913764705882368</c:v>
                </c:pt>
                <c:pt idx="74">
                  <c:v>7.0277764705882344</c:v>
                </c:pt>
                <c:pt idx="75">
                  <c:v>7.5145764705881355</c:v>
                </c:pt>
                <c:pt idx="76">
                  <c:v>7.8947764705882353</c:v>
                </c:pt>
                <c:pt idx="77">
                  <c:v>7.822176470588234</c:v>
                </c:pt>
                <c:pt idx="78">
                  <c:v>10.026376470588234</c:v>
                </c:pt>
                <c:pt idx="79">
                  <c:v>8.7895764705882353</c:v>
                </c:pt>
                <c:pt idx="80">
                  <c:v>6.6771764705882344</c:v>
                </c:pt>
                <c:pt idx="81">
                  <c:v>6.0009764705881334</c:v>
                </c:pt>
                <c:pt idx="82">
                  <c:v>5.4505764705882349</c:v>
                </c:pt>
                <c:pt idx="83">
                  <c:v>5.2285764705882354</c:v>
                </c:pt>
                <c:pt idx="84">
                  <c:v>5.4009764705882368</c:v>
                </c:pt>
                <c:pt idx="85">
                  <c:v>6.7195764705883327</c:v>
                </c:pt>
                <c:pt idx="86">
                  <c:v>6.1219764705882369</c:v>
                </c:pt>
                <c:pt idx="87">
                  <c:v>6.3123764705882355</c:v>
                </c:pt>
                <c:pt idx="88">
                  <c:v>6.5741764705882364</c:v>
                </c:pt>
                <c:pt idx="89">
                  <c:v>6.6277764705882358</c:v>
                </c:pt>
                <c:pt idx="90">
                  <c:v>6.2923764705882341</c:v>
                </c:pt>
                <c:pt idx="91">
                  <c:v>5.9875764705882357</c:v>
                </c:pt>
                <c:pt idx="92">
                  <c:v>5.9843764705882361</c:v>
                </c:pt>
                <c:pt idx="93">
                  <c:v>6.0627764705881351</c:v>
                </c:pt>
                <c:pt idx="94">
                  <c:v>5.9515764705882326</c:v>
                </c:pt>
                <c:pt idx="95">
                  <c:v>6.9903764705882345</c:v>
                </c:pt>
                <c:pt idx="96">
                  <c:v>6.4507764705882344</c:v>
                </c:pt>
                <c:pt idx="97">
                  <c:v>6.5013764705881343</c:v>
                </c:pt>
                <c:pt idx="98">
                  <c:v>6.5409764705881344</c:v>
                </c:pt>
                <c:pt idx="99">
                  <c:v>6.1785764705882329</c:v>
                </c:pt>
                <c:pt idx="100">
                  <c:v>6.1869764705881352</c:v>
                </c:pt>
                <c:pt idx="101">
                  <c:v>6.5861764705882351</c:v>
                </c:pt>
                <c:pt idx="102">
                  <c:v>6.4953764705882353</c:v>
                </c:pt>
                <c:pt idx="103">
                  <c:v>6.4905764705882358</c:v>
                </c:pt>
                <c:pt idx="104">
                  <c:v>6.4597764705882366</c:v>
                </c:pt>
                <c:pt idx="105">
                  <c:v>6.2941764705882335</c:v>
                </c:pt>
                <c:pt idx="106">
                  <c:v>6.2911764705882334</c:v>
                </c:pt>
                <c:pt idx="107">
                  <c:v>6.8737764705882345</c:v>
                </c:pt>
                <c:pt idx="108">
                  <c:v>7.7355764705882351</c:v>
                </c:pt>
                <c:pt idx="109">
                  <c:v>9.2961764705882342</c:v>
                </c:pt>
                <c:pt idx="110">
                  <c:v>7.8165764705882346</c:v>
                </c:pt>
                <c:pt idx="111">
                  <c:v>7.0425764705882354</c:v>
                </c:pt>
                <c:pt idx="112">
                  <c:v>7.2873764705882333</c:v>
                </c:pt>
                <c:pt idx="113">
                  <c:v>7.2879764705882337</c:v>
                </c:pt>
                <c:pt idx="114">
                  <c:v>7.3683764705882346</c:v>
                </c:pt>
                <c:pt idx="115">
                  <c:v>7.6695764705881366</c:v>
                </c:pt>
                <c:pt idx="116">
                  <c:v>7.7977764705882358</c:v>
                </c:pt>
                <c:pt idx="117">
                  <c:v>7.8121764705882359</c:v>
                </c:pt>
                <c:pt idx="118">
                  <c:v>0.54640000000000022</c:v>
                </c:pt>
                <c:pt idx="119">
                  <c:v>0.56320000000000014</c:v>
                </c:pt>
                <c:pt idx="120">
                  <c:v>0.523200000000001</c:v>
                </c:pt>
                <c:pt idx="121">
                  <c:v>0.76339999999999897</c:v>
                </c:pt>
                <c:pt idx="122">
                  <c:v>0.83139999999999858</c:v>
                </c:pt>
                <c:pt idx="123">
                  <c:v>0.59539999999999971</c:v>
                </c:pt>
                <c:pt idx="124">
                  <c:v>1.229000000000001</c:v>
                </c:pt>
                <c:pt idx="125">
                  <c:v>1.7409999999999997</c:v>
                </c:pt>
                <c:pt idx="126">
                  <c:v>1.8350000000000009</c:v>
                </c:pt>
                <c:pt idx="127">
                  <c:v>0.58760000000000012</c:v>
                </c:pt>
                <c:pt idx="128">
                  <c:v>-0.8830000000000009</c:v>
                </c:pt>
                <c:pt idx="129">
                  <c:v>-1.2561999999999998</c:v>
                </c:pt>
                <c:pt idx="130">
                  <c:v>-1.2328000000000099</c:v>
                </c:pt>
                <c:pt idx="131">
                  <c:v>-0.99039999999999928</c:v>
                </c:pt>
                <c:pt idx="132">
                  <c:v>-6.0392000000000099</c:v>
                </c:pt>
                <c:pt idx="133">
                  <c:v>-6.6020000000000003</c:v>
                </c:pt>
                <c:pt idx="134">
                  <c:v>-6.0568000000000008</c:v>
                </c:pt>
                <c:pt idx="135">
                  <c:v>-5.6473999999999993</c:v>
                </c:pt>
                <c:pt idx="136">
                  <c:v>-5.8891999999999998</c:v>
                </c:pt>
                <c:pt idx="137">
                  <c:v>-4.8415999999999899</c:v>
                </c:pt>
                <c:pt idx="138">
                  <c:v>-5.7371999999999996</c:v>
                </c:pt>
                <c:pt idx="139">
                  <c:v>-4.8446000000000096</c:v>
                </c:pt>
                <c:pt idx="140">
                  <c:v>-4.8381999999999996</c:v>
                </c:pt>
                <c:pt idx="141">
                  <c:v>-5.3197999999999999</c:v>
                </c:pt>
                <c:pt idx="142">
                  <c:v>-4.3335999999999997</c:v>
                </c:pt>
                <c:pt idx="143">
                  <c:v>-4.5838000000000001</c:v>
                </c:pt>
                <c:pt idx="144">
                  <c:v>-3.1187999999999998</c:v>
                </c:pt>
                <c:pt idx="145">
                  <c:v>0</c:v>
                </c:pt>
              </c:numCache>
            </c:numRef>
          </c:yVal>
          <c:smooth val="0"/>
          <c:extLst>
            <c:ext xmlns:c16="http://schemas.microsoft.com/office/drawing/2014/chart" uri="{C3380CC4-5D6E-409C-BE32-E72D297353CC}">
              <c16:uniqueId val="{00000001-E971-47E9-BB72-BE996C4945F9}"/>
            </c:ext>
          </c:extLst>
        </c:ser>
        <c:ser>
          <c:idx val="5"/>
          <c:order val="2"/>
          <c:tx>
            <c:v>PV</c:v>
          </c:tx>
          <c:spPr>
            <a:ln w="19050">
              <a:solidFill>
                <a:srgbClr val="FFC000"/>
              </a:solidFill>
              <a:prstDash val="dashDot"/>
            </a:ln>
          </c:spPr>
          <c:marker>
            <c:symbol val="none"/>
          </c:marker>
          <c:xVal>
            <c:numRef>
              <c:f>Simulation_June!$A$3:$A$147</c:f>
              <c:numCache>
                <c:formatCode>m/d/yyyy\ h:mm</c:formatCode>
                <c:ptCount val="145"/>
                <c:pt idx="0">
                  <c:v>44734.25</c:v>
                </c:pt>
                <c:pt idx="1">
                  <c:v>44734.253472222219</c:v>
                </c:pt>
                <c:pt idx="2">
                  <c:v>44734.256944444445</c:v>
                </c:pt>
                <c:pt idx="3">
                  <c:v>44734.260416666664</c:v>
                </c:pt>
                <c:pt idx="4">
                  <c:v>44734.263888888891</c:v>
                </c:pt>
                <c:pt idx="5">
                  <c:v>44734.267361111109</c:v>
                </c:pt>
                <c:pt idx="6">
                  <c:v>44734.270833333336</c:v>
                </c:pt>
                <c:pt idx="7">
                  <c:v>44734.274305555555</c:v>
                </c:pt>
                <c:pt idx="8">
                  <c:v>44734.277777777781</c:v>
                </c:pt>
                <c:pt idx="9">
                  <c:v>44734.28125</c:v>
                </c:pt>
                <c:pt idx="10">
                  <c:v>44734.284722222219</c:v>
                </c:pt>
                <c:pt idx="11">
                  <c:v>44734.288194444445</c:v>
                </c:pt>
                <c:pt idx="12">
                  <c:v>44734.291666666664</c:v>
                </c:pt>
                <c:pt idx="13">
                  <c:v>44734.295138888891</c:v>
                </c:pt>
                <c:pt idx="14">
                  <c:v>44734.298611111109</c:v>
                </c:pt>
                <c:pt idx="15">
                  <c:v>44734.302083333336</c:v>
                </c:pt>
                <c:pt idx="16">
                  <c:v>44734.305555555555</c:v>
                </c:pt>
                <c:pt idx="17">
                  <c:v>44734.309027777781</c:v>
                </c:pt>
                <c:pt idx="18">
                  <c:v>44734.3125</c:v>
                </c:pt>
                <c:pt idx="19">
                  <c:v>44734.315972222219</c:v>
                </c:pt>
                <c:pt idx="20">
                  <c:v>44734.319444444445</c:v>
                </c:pt>
                <c:pt idx="21">
                  <c:v>44734.322916666664</c:v>
                </c:pt>
                <c:pt idx="22">
                  <c:v>44734.326388888891</c:v>
                </c:pt>
                <c:pt idx="23">
                  <c:v>44734.329861111109</c:v>
                </c:pt>
                <c:pt idx="24">
                  <c:v>44734.333333333336</c:v>
                </c:pt>
                <c:pt idx="25">
                  <c:v>44734.336805555555</c:v>
                </c:pt>
                <c:pt idx="26">
                  <c:v>44734.340277777781</c:v>
                </c:pt>
                <c:pt idx="27">
                  <c:v>44734.34375</c:v>
                </c:pt>
                <c:pt idx="28">
                  <c:v>44734.347222222219</c:v>
                </c:pt>
                <c:pt idx="29">
                  <c:v>44734.350694444445</c:v>
                </c:pt>
                <c:pt idx="30">
                  <c:v>44734.354166666664</c:v>
                </c:pt>
                <c:pt idx="31">
                  <c:v>44734.357638888891</c:v>
                </c:pt>
                <c:pt idx="32">
                  <c:v>44734.361111111109</c:v>
                </c:pt>
                <c:pt idx="33">
                  <c:v>44734.364583333336</c:v>
                </c:pt>
                <c:pt idx="34">
                  <c:v>44734.368055555555</c:v>
                </c:pt>
                <c:pt idx="35">
                  <c:v>44734.371527777781</c:v>
                </c:pt>
                <c:pt idx="36">
                  <c:v>44734.375</c:v>
                </c:pt>
                <c:pt idx="37">
                  <c:v>44734.378472222219</c:v>
                </c:pt>
                <c:pt idx="38">
                  <c:v>44734.381944444445</c:v>
                </c:pt>
                <c:pt idx="39">
                  <c:v>44734.385416666664</c:v>
                </c:pt>
                <c:pt idx="40">
                  <c:v>44734.388888888891</c:v>
                </c:pt>
                <c:pt idx="41">
                  <c:v>44734.392361111109</c:v>
                </c:pt>
                <c:pt idx="42">
                  <c:v>44734.395833333336</c:v>
                </c:pt>
                <c:pt idx="43">
                  <c:v>44734.399305555555</c:v>
                </c:pt>
                <c:pt idx="44">
                  <c:v>44734.402777777781</c:v>
                </c:pt>
                <c:pt idx="45">
                  <c:v>44734.40625</c:v>
                </c:pt>
                <c:pt idx="46">
                  <c:v>44734.409722222219</c:v>
                </c:pt>
                <c:pt idx="47">
                  <c:v>44734.413194444445</c:v>
                </c:pt>
                <c:pt idx="48">
                  <c:v>44734.416666666664</c:v>
                </c:pt>
                <c:pt idx="49">
                  <c:v>44734.420138888891</c:v>
                </c:pt>
                <c:pt idx="50">
                  <c:v>44734.423611111109</c:v>
                </c:pt>
                <c:pt idx="51">
                  <c:v>44734.427083333336</c:v>
                </c:pt>
                <c:pt idx="52">
                  <c:v>44734.430555555555</c:v>
                </c:pt>
                <c:pt idx="53">
                  <c:v>44734.434027777781</c:v>
                </c:pt>
                <c:pt idx="54">
                  <c:v>44734.4375</c:v>
                </c:pt>
                <c:pt idx="55">
                  <c:v>44734.440972222219</c:v>
                </c:pt>
                <c:pt idx="56">
                  <c:v>44734.444444444445</c:v>
                </c:pt>
                <c:pt idx="57">
                  <c:v>44734.447916666664</c:v>
                </c:pt>
                <c:pt idx="58">
                  <c:v>44734.451388888891</c:v>
                </c:pt>
                <c:pt idx="59">
                  <c:v>44734.454861111109</c:v>
                </c:pt>
                <c:pt idx="60">
                  <c:v>44734.458333333336</c:v>
                </c:pt>
                <c:pt idx="61">
                  <c:v>44734.461805555555</c:v>
                </c:pt>
                <c:pt idx="62">
                  <c:v>44734.465277777781</c:v>
                </c:pt>
                <c:pt idx="63">
                  <c:v>44734.46875</c:v>
                </c:pt>
                <c:pt idx="64">
                  <c:v>44734.472222222219</c:v>
                </c:pt>
                <c:pt idx="65">
                  <c:v>44734.475694444445</c:v>
                </c:pt>
                <c:pt idx="66">
                  <c:v>44734.479166666664</c:v>
                </c:pt>
                <c:pt idx="67">
                  <c:v>44734.482638888891</c:v>
                </c:pt>
                <c:pt idx="68">
                  <c:v>44734.486111111109</c:v>
                </c:pt>
                <c:pt idx="69">
                  <c:v>44734.489583333336</c:v>
                </c:pt>
                <c:pt idx="70">
                  <c:v>44734.493055555555</c:v>
                </c:pt>
                <c:pt idx="71">
                  <c:v>44734.496527777781</c:v>
                </c:pt>
                <c:pt idx="72">
                  <c:v>44734.5</c:v>
                </c:pt>
                <c:pt idx="73">
                  <c:v>44734.503472222219</c:v>
                </c:pt>
                <c:pt idx="74">
                  <c:v>44734.506944444445</c:v>
                </c:pt>
                <c:pt idx="75">
                  <c:v>44734.510416666664</c:v>
                </c:pt>
                <c:pt idx="76">
                  <c:v>44734.513888888891</c:v>
                </c:pt>
                <c:pt idx="77">
                  <c:v>44734.517361111109</c:v>
                </c:pt>
                <c:pt idx="78">
                  <c:v>44734.520833333336</c:v>
                </c:pt>
                <c:pt idx="79">
                  <c:v>44734.524305555555</c:v>
                </c:pt>
                <c:pt idx="80">
                  <c:v>44734.527777777781</c:v>
                </c:pt>
                <c:pt idx="81">
                  <c:v>44734.53125</c:v>
                </c:pt>
                <c:pt idx="82">
                  <c:v>44734.534722222219</c:v>
                </c:pt>
                <c:pt idx="83">
                  <c:v>44734.538194444445</c:v>
                </c:pt>
                <c:pt idx="84">
                  <c:v>44734.541666666664</c:v>
                </c:pt>
                <c:pt idx="85">
                  <c:v>44734.545138888891</c:v>
                </c:pt>
                <c:pt idx="86">
                  <c:v>44734.548611111109</c:v>
                </c:pt>
                <c:pt idx="87">
                  <c:v>44734.552083333336</c:v>
                </c:pt>
                <c:pt idx="88">
                  <c:v>44734.555555555555</c:v>
                </c:pt>
                <c:pt idx="89">
                  <c:v>44734.559027777781</c:v>
                </c:pt>
                <c:pt idx="90">
                  <c:v>44734.5625</c:v>
                </c:pt>
                <c:pt idx="91">
                  <c:v>44734.565972222219</c:v>
                </c:pt>
                <c:pt idx="92">
                  <c:v>44734.569444444445</c:v>
                </c:pt>
                <c:pt idx="93">
                  <c:v>44734.572916666664</c:v>
                </c:pt>
                <c:pt idx="94">
                  <c:v>44734.576388888891</c:v>
                </c:pt>
                <c:pt idx="95">
                  <c:v>44734.579861111109</c:v>
                </c:pt>
                <c:pt idx="96">
                  <c:v>44734.583333333336</c:v>
                </c:pt>
                <c:pt idx="97">
                  <c:v>44734.586805555555</c:v>
                </c:pt>
                <c:pt idx="98">
                  <c:v>44734.590277777781</c:v>
                </c:pt>
                <c:pt idx="99">
                  <c:v>44734.59375</c:v>
                </c:pt>
                <c:pt idx="100">
                  <c:v>44734.597222222219</c:v>
                </c:pt>
                <c:pt idx="101">
                  <c:v>44734.600694444445</c:v>
                </c:pt>
                <c:pt idx="102">
                  <c:v>44734.604166666664</c:v>
                </c:pt>
                <c:pt idx="103">
                  <c:v>44734.607638888891</c:v>
                </c:pt>
                <c:pt idx="104">
                  <c:v>44734.611111111109</c:v>
                </c:pt>
                <c:pt idx="105">
                  <c:v>44734.614583333336</c:v>
                </c:pt>
                <c:pt idx="106">
                  <c:v>44734.618055555555</c:v>
                </c:pt>
                <c:pt idx="107">
                  <c:v>44734.621527777781</c:v>
                </c:pt>
                <c:pt idx="108">
                  <c:v>44734.625</c:v>
                </c:pt>
                <c:pt idx="109">
                  <c:v>44734.628472222219</c:v>
                </c:pt>
                <c:pt idx="110">
                  <c:v>44734.631944444445</c:v>
                </c:pt>
                <c:pt idx="111">
                  <c:v>44734.635416666664</c:v>
                </c:pt>
                <c:pt idx="112">
                  <c:v>44734.638888888891</c:v>
                </c:pt>
                <c:pt idx="113">
                  <c:v>44734.642361111109</c:v>
                </c:pt>
                <c:pt idx="114">
                  <c:v>44734.645833333336</c:v>
                </c:pt>
                <c:pt idx="115">
                  <c:v>44734.649305555555</c:v>
                </c:pt>
                <c:pt idx="116">
                  <c:v>44734.652777777781</c:v>
                </c:pt>
                <c:pt idx="117">
                  <c:v>44734.65625</c:v>
                </c:pt>
                <c:pt idx="118">
                  <c:v>44734.659722222219</c:v>
                </c:pt>
                <c:pt idx="119">
                  <c:v>44734.663194444445</c:v>
                </c:pt>
                <c:pt idx="120">
                  <c:v>44734.666666666664</c:v>
                </c:pt>
                <c:pt idx="121">
                  <c:v>44734.670138888891</c:v>
                </c:pt>
                <c:pt idx="122">
                  <c:v>44734.673611111109</c:v>
                </c:pt>
                <c:pt idx="123">
                  <c:v>44734.677083333336</c:v>
                </c:pt>
                <c:pt idx="124">
                  <c:v>44734.680555555555</c:v>
                </c:pt>
                <c:pt idx="125">
                  <c:v>44734.684027777781</c:v>
                </c:pt>
                <c:pt idx="126">
                  <c:v>44734.6875</c:v>
                </c:pt>
                <c:pt idx="127">
                  <c:v>44734.690972222219</c:v>
                </c:pt>
                <c:pt idx="128">
                  <c:v>44734.694444444445</c:v>
                </c:pt>
                <c:pt idx="129">
                  <c:v>44734.697916666664</c:v>
                </c:pt>
                <c:pt idx="130">
                  <c:v>44734.701388888891</c:v>
                </c:pt>
                <c:pt idx="131">
                  <c:v>44734.704861111109</c:v>
                </c:pt>
                <c:pt idx="132">
                  <c:v>44734.708333333336</c:v>
                </c:pt>
                <c:pt idx="133">
                  <c:v>44734.711805555555</c:v>
                </c:pt>
                <c:pt idx="134">
                  <c:v>44734.715277777781</c:v>
                </c:pt>
                <c:pt idx="135">
                  <c:v>44734.71875</c:v>
                </c:pt>
                <c:pt idx="136">
                  <c:v>44734.722222222219</c:v>
                </c:pt>
                <c:pt idx="137">
                  <c:v>44734.725694444445</c:v>
                </c:pt>
                <c:pt idx="138">
                  <c:v>44734.729166666664</c:v>
                </c:pt>
                <c:pt idx="139">
                  <c:v>44734.732638888891</c:v>
                </c:pt>
                <c:pt idx="140">
                  <c:v>44734.736111111109</c:v>
                </c:pt>
                <c:pt idx="141">
                  <c:v>44734.739583333336</c:v>
                </c:pt>
                <c:pt idx="142">
                  <c:v>44734.743055555555</c:v>
                </c:pt>
                <c:pt idx="143">
                  <c:v>44734.746527777781</c:v>
                </c:pt>
                <c:pt idx="144">
                  <c:v>44734.75</c:v>
                </c:pt>
              </c:numCache>
            </c:numRef>
          </c:xVal>
          <c:yVal>
            <c:numRef>
              <c:f>Simulation_June!$J$3:$J$147</c:f>
              <c:numCache>
                <c:formatCode>General</c:formatCode>
                <c:ptCount val="145"/>
                <c:pt idx="0">
                  <c:v>0.17560000000000001</c:v>
                </c:pt>
                <c:pt idx="1">
                  <c:v>0.21059999999999901</c:v>
                </c:pt>
                <c:pt idx="2">
                  <c:v>0.24099999999999999</c:v>
                </c:pt>
                <c:pt idx="3">
                  <c:v>0.26979999999999998</c:v>
                </c:pt>
                <c:pt idx="4">
                  <c:v>0.30379999999999902</c:v>
                </c:pt>
                <c:pt idx="5">
                  <c:v>0.33639999999999998</c:v>
                </c:pt>
                <c:pt idx="6">
                  <c:v>0.37459999999999999</c:v>
                </c:pt>
                <c:pt idx="7">
                  <c:v>0.42659999999999998</c:v>
                </c:pt>
                <c:pt idx="8">
                  <c:v>0.503</c:v>
                </c:pt>
                <c:pt idx="9">
                  <c:v>0.58860000000000001</c:v>
                </c:pt>
                <c:pt idx="10">
                  <c:v>0.68700000000000006</c:v>
                </c:pt>
                <c:pt idx="11">
                  <c:v>0.79759999999999998</c:v>
                </c:pt>
                <c:pt idx="12">
                  <c:v>0.92920000000000003</c:v>
                </c:pt>
                <c:pt idx="13">
                  <c:v>1.0904</c:v>
                </c:pt>
                <c:pt idx="14">
                  <c:v>1.2778</c:v>
                </c:pt>
                <c:pt idx="15">
                  <c:v>1.47779999999999</c:v>
                </c:pt>
                <c:pt idx="16">
                  <c:v>1.6930000000000001</c:v>
                </c:pt>
                <c:pt idx="17">
                  <c:v>1.9301999999999999</c:v>
                </c:pt>
                <c:pt idx="18">
                  <c:v>2.101</c:v>
                </c:pt>
                <c:pt idx="19">
                  <c:v>2.3961999999999999</c:v>
                </c:pt>
                <c:pt idx="20">
                  <c:v>2.6381999999999999</c:v>
                </c:pt>
                <c:pt idx="21">
                  <c:v>2.8795999999999999</c:v>
                </c:pt>
                <c:pt idx="22">
                  <c:v>3.0514000000000001</c:v>
                </c:pt>
                <c:pt idx="23">
                  <c:v>3.3834</c:v>
                </c:pt>
                <c:pt idx="24">
                  <c:v>3.6678000000000002</c:v>
                </c:pt>
                <c:pt idx="25">
                  <c:v>3.7959999999999998</c:v>
                </c:pt>
                <c:pt idx="26">
                  <c:v>4.1680000000000001</c:v>
                </c:pt>
                <c:pt idx="27">
                  <c:v>4.4858000000000002</c:v>
                </c:pt>
                <c:pt idx="28">
                  <c:v>4.8119999999999896</c:v>
                </c:pt>
                <c:pt idx="29">
                  <c:v>5.0785999999999998</c:v>
                </c:pt>
                <c:pt idx="30">
                  <c:v>5.3415999999999997</c:v>
                </c:pt>
                <c:pt idx="31">
                  <c:v>5.6715999999999998</c:v>
                </c:pt>
                <c:pt idx="32">
                  <c:v>6.0449999999999999</c:v>
                </c:pt>
                <c:pt idx="33">
                  <c:v>6.2615999999999996</c:v>
                </c:pt>
                <c:pt idx="34">
                  <c:v>6.4116</c:v>
                </c:pt>
                <c:pt idx="35">
                  <c:v>6.5819999999999901</c:v>
                </c:pt>
                <c:pt idx="36">
                  <c:v>6.8468</c:v>
                </c:pt>
                <c:pt idx="37">
                  <c:v>6.7530000000000001</c:v>
                </c:pt>
                <c:pt idx="38">
                  <c:v>6.8162000000000003</c:v>
                </c:pt>
                <c:pt idx="39">
                  <c:v>7.5801999999999996</c:v>
                </c:pt>
                <c:pt idx="40">
                  <c:v>7.5510000000000002</c:v>
                </c:pt>
                <c:pt idx="41">
                  <c:v>7.8757999999999999</c:v>
                </c:pt>
                <c:pt idx="42">
                  <c:v>8.4903999999999993</c:v>
                </c:pt>
                <c:pt idx="43">
                  <c:v>8.5673999999999992</c:v>
                </c:pt>
                <c:pt idx="44">
                  <c:v>8.9870000000000001</c:v>
                </c:pt>
                <c:pt idx="45">
                  <c:v>8.4870000000000001</c:v>
                </c:pt>
                <c:pt idx="46">
                  <c:v>8.8497999999999895</c:v>
                </c:pt>
                <c:pt idx="47">
                  <c:v>8.9328000000000003</c:v>
                </c:pt>
                <c:pt idx="48">
                  <c:v>9.4130000000000003</c:v>
                </c:pt>
                <c:pt idx="49">
                  <c:v>10.075799999999999</c:v>
                </c:pt>
                <c:pt idx="50">
                  <c:v>10.301600000000001</c:v>
                </c:pt>
                <c:pt idx="51">
                  <c:v>10.384399999999999</c:v>
                </c:pt>
                <c:pt idx="52">
                  <c:v>10.6258</c:v>
                </c:pt>
                <c:pt idx="53">
                  <c:v>10.539400000000001</c:v>
                </c:pt>
                <c:pt idx="54">
                  <c:v>10.754799999999999</c:v>
                </c:pt>
                <c:pt idx="55">
                  <c:v>10.555199999999999</c:v>
                </c:pt>
                <c:pt idx="56">
                  <c:v>10.5966</c:v>
                </c:pt>
                <c:pt idx="57">
                  <c:v>10.6282</c:v>
                </c:pt>
                <c:pt idx="58">
                  <c:v>11.3604</c:v>
                </c:pt>
                <c:pt idx="59">
                  <c:v>11.585800000000001</c:v>
                </c:pt>
                <c:pt idx="60">
                  <c:v>11.76</c:v>
                </c:pt>
                <c:pt idx="61">
                  <c:v>11.867599999999999</c:v>
                </c:pt>
                <c:pt idx="62">
                  <c:v>12.0128</c:v>
                </c:pt>
                <c:pt idx="63">
                  <c:v>12.1234</c:v>
                </c:pt>
                <c:pt idx="64">
                  <c:v>12.212199999999999</c:v>
                </c:pt>
                <c:pt idx="65">
                  <c:v>12.2874</c:v>
                </c:pt>
                <c:pt idx="66">
                  <c:v>12.4034</c:v>
                </c:pt>
                <c:pt idx="67">
                  <c:v>12.5246</c:v>
                </c:pt>
                <c:pt idx="68">
                  <c:v>12.6274</c:v>
                </c:pt>
                <c:pt idx="69">
                  <c:v>12.6356</c:v>
                </c:pt>
                <c:pt idx="70">
                  <c:v>12.703799999999999</c:v>
                </c:pt>
                <c:pt idx="71">
                  <c:v>12.8116</c:v>
                </c:pt>
                <c:pt idx="72">
                  <c:v>12.7624</c:v>
                </c:pt>
                <c:pt idx="73">
                  <c:v>12.9034</c:v>
                </c:pt>
                <c:pt idx="74">
                  <c:v>12.976000000000001</c:v>
                </c:pt>
                <c:pt idx="75">
                  <c:v>12.954599999999999</c:v>
                </c:pt>
                <c:pt idx="76">
                  <c:v>13.1395999999999</c:v>
                </c:pt>
                <c:pt idx="77">
                  <c:v>13.3634</c:v>
                </c:pt>
                <c:pt idx="78">
                  <c:v>13.308400000000001</c:v>
                </c:pt>
                <c:pt idx="79">
                  <c:v>13.3056</c:v>
                </c:pt>
                <c:pt idx="80">
                  <c:v>13.4138</c:v>
                </c:pt>
                <c:pt idx="81">
                  <c:v>13.4442</c:v>
                </c:pt>
                <c:pt idx="82">
                  <c:v>13.5076</c:v>
                </c:pt>
                <c:pt idx="83">
                  <c:v>13.473000000000001</c:v>
                </c:pt>
                <c:pt idx="84">
                  <c:v>13.4788</c:v>
                </c:pt>
                <c:pt idx="85">
                  <c:v>13.515199999999901</c:v>
                </c:pt>
                <c:pt idx="86">
                  <c:v>13.4574</c:v>
                </c:pt>
                <c:pt idx="87">
                  <c:v>13.485200000000001</c:v>
                </c:pt>
                <c:pt idx="88">
                  <c:v>13.5572</c:v>
                </c:pt>
                <c:pt idx="89">
                  <c:v>13.432</c:v>
                </c:pt>
                <c:pt idx="90">
                  <c:v>13.462199999999999</c:v>
                </c:pt>
                <c:pt idx="91">
                  <c:v>13.5284</c:v>
                </c:pt>
                <c:pt idx="92">
                  <c:v>13.5006</c:v>
                </c:pt>
                <c:pt idx="93">
                  <c:v>13.490399999999999</c:v>
                </c:pt>
                <c:pt idx="94">
                  <c:v>13.403600000000001</c:v>
                </c:pt>
                <c:pt idx="95">
                  <c:v>13.4206</c:v>
                </c:pt>
                <c:pt idx="96">
                  <c:v>13.303000000000001</c:v>
                </c:pt>
                <c:pt idx="97">
                  <c:v>13.2468</c:v>
                </c:pt>
                <c:pt idx="98">
                  <c:v>13.196400000000001</c:v>
                </c:pt>
                <c:pt idx="99">
                  <c:v>13.152200000000001</c:v>
                </c:pt>
                <c:pt idx="100">
                  <c:v>13.120799999999999</c:v>
                </c:pt>
                <c:pt idx="101">
                  <c:v>13.1434</c:v>
                </c:pt>
                <c:pt idx="102">
                  <c:v>13.066000000000001</c:v>
                </c:pt>
                <c:pt idx="103">
                  <c:v>13.058999999999999</c:v>
                </c:pt>
                <c:pt idx="104">
                  <c:v>12.9582</c:v>
                </c:pt>
                <c:pt idx="105">
                  <c:v>12.843</c:v>
                </c:pt>
                <c:pt idx="106">
                  <c:v>12.8078</c:v>
                </c:pt>
                <c:pt idx="107">
                  <c:v>12.756600000000001</c:v>
                </c:pt>
                <c:pt idx="108">
                  <c:v>12.7544</c:v>
                </c:pt>
                <c:pt idx="109">
                  <c:v>12.5238</c:v>
                </c:pt>
                <c:pt idx="110">
                  <c:v>12.361599999999999</c:v>
                </c:pt>
                <c:pt idx="111">
                  <c:v>12.243</c:v>
                </c:pt>
                <c:pt idx="112">
                  <c:v>12.1028</c:v>
                </c:pt>
                <c:pt idx="113">
                  <c:v>11.928000000000001</c:v>
                </c:pt>
                <c:pt idx="114">
                  <c:v>11.771599999999999</c:v>
                </c:pt>
                <c:pt idx="115">
                  <c:v>11.587199999999999</c:v>
                </c:pt>
                <c:pt idx="116">
                  <c:v>11.456</c:v>
                </c:pt>
                <c:pt idx="117">
                  <c:v>11.448600000000001</c:v>
                </c:pt>
                <c:pt idx="118">
                  <c:v>11.293200000000001</c:v>
                </c:pt>
                <c:pt idx="119">
                  <c:v>11.1364</c:v>
                </c:pt>
                <c:pt idx="120">
                  <c:v>10.9978</c:v>
                </c:pt>
                <c:pt idx="121">
                  <c:v>10.922800000000001</c:v>
                </c:pt>
                <c:pt idx="122">
                  <c:v>10.747400000000001</c:v>
                </c:pt>
                <c:pt idx="123">
                  <c:v>10.664</c:v>
                </c:pt>
                <c:pt idx="124">
                  <c:v>10.5306</c:v>
                </c:pt>
                <c:pt idx="125">
                  <c:v>10.2982</c:v>
                </c:pt>
                <c:pt idx="126">
                  <c:v>10.1052</c:v>
                </c:pt>
                <c:pt idx="127">
                  <c:v>9.9125999999999994</c:v>
                </c:pt>
                <c:pt idx="128">
                  <c:v>9.7172000000000001</c:v>
                </c:pt>
                <c:pt idx="129">
                  <c:v>9.5440000000000005</c:v>
                </c:pt>
                <c:pt idx="130">
                  <c:v>9.4236000000000004</c:v>
                </c:pt>
                <c:pt idx="131">
                  <c:v>9.2213999999999992</c:v>
                </c:pt>
                <c:pt idx="132">
                  <c:v>9.0299999999999994</c:v>
                </c:pt>
                <c:pt idx="133">
                  <c:v>8.7994000000000003</c:v>
                </c:pt>
                <c:pt idx="134">
                  <c:v>8.5912000000000006</c:v>
                </c:pt>
                <c:pt idx="135">
                  <c:v>8.3117999999999999</c:v>
                </c:pt>
                <c:pt idx="136">
                  <c:v>8.0725999999999996</c:v>
                </c:pt>
                <c:pt idx="137">
                  <c:v>7.9117999999999897</c:v>
                </c:pt>
                <c:pt idx="138">
                  <c:v>7.7073999999999998</c:v>
                </c:pt>
                <c:pt idx="139">
                  <c:v>7.4867999999999997</c:v>
                </c:pt>
                <c:pt idx="140">
                  <c:v>7.2459999999999898</c:v>
                </c:pt>
                <c:pt idx="141">
                  <c:v>6.9836</c:v>
                </c:pt>
                <c:pt idx="142">
                  <c:v>6.7611999999999997</c:v>
                </c:pt>
                <c:pt idx="143">
                  <c:v>6.5115999999999996</c:v>
                </c:pt>
                <c:pt idx="144">
                  <c:v>6.3095999999999997</c:v>
                </c:pt>
              </c:numCache>
            </c:numRef>
          </c:yVal>
          <c:smooth val="0"/>
          <c:extLst>
            <c:ext xmlns:c16="http://schemas.microsoft.com/office/drawing/2014/chart" uri="{C3380CC4-5D6E-409C-BE32-E72D297353CC}">
              <c16:uniqueId val="{00000002-E971-47E9-BB72-BE996C4945F9}"/>
            </c:ext>
          </c:extLst>
        </c:ser>
        <c:dLbls>
          <c:showLegendKey val="0"/>
          <c:showVal val="0"/>
          <c:showCatName val="0"/>
          <c:showSerName val="0"/>
          <c:showPercent val="0"/>
          <c:showBubbleSize val="0"/>
        </c:dLbls>
        <c:axId val="588631272"/>
        <c:axId val="588631992"/>
      </c:scatterChart>
      <c:scatterChart>
        <c:scatterStyle val="lineMarker"/>
        <c:varyColors val="0"/>
        <c:ser>
          <c:idx val="1"/>
          <c:order val="3"/>
          <c:tx>
            <c:strRef>
              <c:f>Simulation_June!$L$2</c:f>
              <c:strCache>
                <c:ptCount val="1"/>
                <c:pt idx="0">
                  <c:v>Price</c:v>
                </c:pt>
              </c:strCache>
            </c:strRef>
          </c:tx>
          <c:spPr>
            <a:ln w="25400">
              <a:solidFill>
                <a:schemeClr val="accent6"/>
              </a:solidFill>
              <a:prstDash val="sysDot"/>
            </a:ln>
          </c:spPr>
          <c:marker>
            <c:symbol val="none"/>
          </c:marker>
          <c:xVal>
            <c:numRef>
              <c:f>Simulation_June!$A$3:$A$147</c:f>
              <c:numCache>
                <c:formatCode>m/d/yyyy\ h:mm</c:formatCode>
                <c:ptCount val="145"/>
                <c:pt idx="0">
                  <c:v>44734.25</c:v>
                </c:pt>
                <c:pt idx="1">
                  <c:v>44734.253472222219</c:v>
                </c:pt>
                <c:pt idx="2">
                  <c:v>44734.256944444445</c:v>
                </c:pt>
                <c:pt idx="3">
                  <c:v>44734.260416666664</c:v>
                </c:pt>
                <c:pt idx="4">
                  <c:v>44734.263888888891</c:v>
                </c:pt>
                <c:pt idx="5">
                  <c:v>44734.267361111109</c:v>
                </c:pt>
                <c:pt idx="6">
                  <c:v>44734.270833333336</c:v>
                </c:pt>
                <c:pt idx="7">
                  <c:v>44734.274305555555</c:v>
                </c:pt>
                <c:pt idx="8">
                  <c:v>44734.277777777781</c:v>
                </c:pt>
                <c:pt idx="9">
                  <c:v>44734.28125</c:v>
                </c:pt>
                <c:pt idx="10">
                  <c:v>44734.284722222219</c:v>
                </c:pt>
                <c:pt idx="11">
                  <c:v>44734.288194444445</c:v>
                </c:pt>
                <c:pt idx="12">
                  <c:v>44734.291666666664</c:v>
                </c:pt>
                <c:pt idx="13">
                  <c:v>44734.295138888891</c:v>
                </c:pt>
                <c:pt idx="14">
                  <c:v>44734.298611111109</c:v>
                </c:pt>
                <c:pt idx="15">
                  <c:v>44734.302083333336</c:v>
                </c:pt>
                <c:pt idx="16">
                  <c:v>44734.305555555555</c:v>
                </c:pt>
                <c:pt idx="17">
                  <c:v>44734.309027777781</c:v>
                </c:pt>
                <c:pt idx="18">
                  <c:v>44734.3125</c:v>
                </c:pt>
                <c:pt idx="19">
                  <c:v>44734.315972222219</c:v>
                </c:pt>
                <c:pt idx="20">
                  <c:v>44734.319444444445</c:v>
                </c:pt>
                <c:pt idx="21">
                  <c:v>44734.322916666664</c:v>
                </c:pt>
                <c:pt idx="22">
                  <c:v>44734.326388888891</c:v>
                </c:pt>
                <c:pt idx="23">
                  <c:v>44734.329861111109</c:v>
                </c:pt>
                <c:pt idx="24">
                  <c:v>44734.333333333336</c:v>
                </c:pt>
                <c:pt idx="25">
                  <c:v>44734.336805555555</c:v>
                </c:pt>
                <c:pt idx="26">
                  <c:v>44734.340277777781</c:v>
                </c:pt>
                <c:pt idx="27">
                  <c:v>44734.34375</c:v>
                </c:pt>
                <c:pt idx="28">
                  <c:v>44734.347222222219</c:v>
                </c:pt>
                <c:pt idx="29">
                  <c:v>44734.350694444445</c:v>
                </c:pt>
                <c:pt idx="30">
                  <c:v>44734.354166666664</c:v>
                </c:pt>
                <c:pt idx="31">
                  <c:v>44734.357638888891</c:v>
                </c:pt>
                <c:pt idx="32">
                  <c:v>44734.361111111109</c:v>
                </c:pt>
                <c:pt idx="33">
                  <c:v>44734.364583333336</c:v>
                </c:pt>
                <c:pt idx="34">
                  <c:v>44734.368055555555</c:v>
                </c:pt>
                <c:pt idx="35">
                  <c:v>44734.371527777781</c:v>
                </c:pt>
                <c:pt idx="36">
                  <c:v>44734.375</c:v>
                </c:pt>
                <c:pt idx="37">
                  <c:v>44734.378472222219</c:v>
                </c:pt>
                <c:pt idx="38">
                  <c:v>44734.381944444445</c:v>
                </c:pt>
                <c:pt idx="39">
                  <c:v>44734.385416666664</c:v>
                </c:pt>
                <c:pt idx="40">
                  <c:v>44734.388888888891</c:v>
                </c:pt>
                <c:pt idx="41">
                  <c:v>44734.392361111109</c:v>
                </c:pt>
                <c:pt idx="42">
                  <c:v>44734.395833333336</c:v>
                </c:pt>
                <c:pt idx="43">
                  <c:v>44734.399305555555</c:v>
                </c:pt>
                <c:pt idx="44">
                  <c:v>44734.402777777781</c:v>
                </c:pt>
                <c:pt idx="45">
                  <c:v>44734.40625</c:v>
                </c:pt>
                <c:pt idx="46">
                  <c:v>44734.409722222219</c:v>
                </c:pt>
                <c:pt idx="47">
                  <c:v>44734.413194444445</c:v>
                </c:pt>
                <c:pt idx="48">
                  <c:v>44734.416666666664</c:v>
                </c:pt>
                <c:pt idx="49">
                  <c:v>44734.420138888891</c:v>
                </c:pt>
                <c:pt idx="50">
                  <c:v>44734.423611111109</c:v>
                </c:pt>
                <c:pt idx="51">
                  <c:v>44734.427083333336</c:v>
                </c:pt>
                <c:pt idx="52">
                  <c:v>44734.430555555555</c:v>
                </c:pt>
                <c:pt idx="53">
                  <c:v>44734.434027777781</c:v>
                </c:pt>
                <c:pt idx="54">
                  <c:v>44734.4375</c:v>
                </c:pt>
                <c:pt idx="55">
                  <c:v>44734.440972222219</c:v>
                </c:pt>
                <c:pt idx="56">
                  <c:v>44734.444444444445</c:v>
                </c:pt>
                <c:pt idx="57">
                  <c:v>44734.447916666664</c:v>
                </c:pt>
                <c:pt idx="58">
                  <c:v>44734.451388888891</c:v>
                </c:pt>
                <c:pt idx="59">
                  <c:v>44734.454861111109</c:v>
                </c:pt>
                <c:pt idx="60">
                  <c:v>44734.458333333336</c:v>
                </c:pt>
                <c:pt idx="61">
                  <c:v>44734.461805555555</c:v>
                </c:pt>
                <c:pt idx="62">
                  <c:v>44734.465277777781</c:v>
                </c:pt>
                <c:pt idx="63">
                  <c:v>44734.46875</c:v>
                </c:pt>
                <c:pt idx="64">
                  <c:v>44734.472222222219</c:v>
                </c:pt>
                <c:pt idx="65">
                  <c:v>44734.475694444445</c:v>
                </c:pt>
                <c:pt idx="66">
                  <c:v>44734.479166666664</c:v>
                </c:pt>
                <c:pt idx="67">
                  <c:v>44734.482638888891</c:v>
                </c:pt>
                <c:pt idx="68">
                  <c:v>44734.486111111109</c:v>
                </c:pt>
                <c:pt idx="69">
                  <c:v>44734.489583333336</c:v>
                </c:pt>
                <c:pt idx="70">
                  <c:v>44734.493055555555</c:v>
                </c:pt>
                <c:pt idx="71">
                  <c:v>44734.496527777781</c:v>
                </c:pt>
                <c:pt idx="72">
                  <c:v>44734.5</c:v>
                </c:pt>
                <c:pt idx="73">
                  <c:v>44734.503472222219</c:v>
                </c:pt>
                <c:pt idx="74">
                  <c:v>44734.506944444445</c:v>
                </c:pt>
                <c:pt idx="75">
                  <c:v>44734.510416666664</c:v>
                </c:pt>
                <c:pt idx="76">
                  <c:v>44734.513888888891</c:v>
                </c:pt>
                <c:pt idx="77">
                  <c:v>44734.517361111109</c:v>
                </c:pt>
                <c:pt idx="78">
                  <c:v>44734.520833333336</c:v>
                </c:pt>
                <c:pt idx="79">
                  <c:v>44734.524305555555</c:v>
                </c:pt>
                <c:pt idx="80">
                  <c:v>44734.527777777781</c:v>
                </c:pt>
                <c:pt idx="81">
                  <c:v>44734.53125</c:v>
                </c:pt>
                <c:pt idx="82">
                  <c:v>44734.534722222219</c:v>
                </c:pt>
                <c:pt idx="83">
                  <c:v>44734.538194444445</c:v>
                </c:pt>
                <c:pt idx="84">
                  <c:v>44734.541666666664</c:v>
                </c:pt>
                <c:pt idx="85">
                  <c:v>44734.545138888891</c:v>
                </c:pt>
                <c:pt idx="86">
                  <c:v>44734.548611111109</c:v>
                </c:pt>
                <c:pt idx="87">
                  <c:v>44734.552083333336</c:v>
                </c:pt>
                <c:pt idx="88">
                  <c:v>44734.555555555555</c:v>
                </c:pt>
                <c:pt idx="89">
                  <c:v>44734.559027777781</c:v>
                </c:pt>
                <c:pt idx="90">
                  <c:v>44734.5625</c:v>
                </c:pt>
                <c:pt idx="91">
                  <c:v>44734.565972222219</c:v>
                </c:pt>
                <c:pt idx="92">
                  <c:v>44734.569444444445</c:v>
                </c:pt>
                <c:pt idx="93">
                  <c:v>44734.572916666664</c:v>
                </c:pt>
                <c:pt idx="94">
                  <c:v>44734.576388888891</c:v>
                </c:pt>
                <c:pt idx="95">
                  <c:v>44734.579861111109</c:v>
                </c:pt>
                <c:pt idx="96">
                  <c:v>44734.583333333336</c:v>
                </c:pt>
                <c:pt idx="97">
                  <c:v>44734.586805555555</c:v>
                </c:pt>
                <c:pt idx="98">
                  <c:v>44734.590277777781</c:v>
                </c:pt>
                <c:pt idx="99">
                  <c:v>44734.59375</c:v>
                </c:pt>
                <c:pt idx="100">
                  <c:v>44734.597222222219</c:v>
                </c:pt>
                <c:pt idx="101">
                  <c:v>44734.600694444445</c:v>
                </c:pt>
                <c:pt idx="102">
                  <c:v>44734.604166666664</c:v>
                </c:pt>
                <c:pt idx="103">
                  <c:v>44734.607638888891</c:v>
                </c:pt>
                <c:pt idx="104">
                  <c:v>44734.611111111109</c:v>
                </c:pt>
                <c:pt idx="105">
                  <c:v>44734.614583333336</c:v>
                </c:pt>
                <c:pt idx="106">
                  <c:v>44734.618055555555</c:v>
                </c:pt>
                <c:pt idx="107">
                  <c:v>44734.621527777781</c:v>
                </c:pt>
                <c:pt idx="108">
                  <c:v>44734.625</c:v>
                </c:pt>
                <c:pt idx="109">
                  <c:v>44734.628472222219</c:v>
                </c:pt>
                <c:pt idx="110">
                  <c:v>44734.631944444445</c:v>
                </c:pt>
                <c:pt idx="111">
                  <c:v>44734.635416666664</c:v>
                </c:pt>
                <c:pt idx="112">
                  <c:v>44734.638888888891</c:v>
                </c:pt>
                <c:pt idx="113">
                  <c:v>44734.642361111109</c:v>
                </c:pt>
                <c:pt idx="114">
                  <c:v>44734.645833333336</c:v>
                </c:pt>
                <c:pt idx="115">
                  <c:v>44734.649305555555</c:v>
                </c:pt>
                <c:pt idx="116">
                  <c:v>44734.652777777781</c:v>
                </c:pt>
                <c:pt idx="117">
                  <c:v>44734.65625</c:v>
                </c:pt>
                <c:pt idx="118">
                  <c:v>44734.659722222219</c:v>
                </c:pt>
                <c:pt idx="119">
                  <c:v>44734.663194444445</c:v>
                </c:pt>
                <c:pt idx="120">
                  <c:v>44734.666666666664</c:v>
                </c:pt>
                <c:pt idx="121">
                  <c:v>44734.670138888891</c:v>
                </c:pt>
                <c:pt idx="122">
                  <c:v>44734.673611111109</c:v>
                </c:pt>
                <c:pt idx="123">
                  <c:v>44734.677083333336</c:v>
                </c:pt>
                <c:pt idx="124">
                  <c:v>44734.680555555555</c:v>
                </c:pt>
                <c:pt idx="125">
                  <c:v>44734.684027777781</c:v>
                </c:pt>
                <c:pt idx="126">
                  <c:v>44734.6875</c:v>
                </c:pt>
                <c:pt idx="127">
                  <c:v>44734.690972222219</c:v>
                </c:pt>
                <c:pt idx="128">
                  <c:v>44734.694444444445</c:v>
                </c:pt>
                <c:pt idx="129">
                  <c:v>44734.697916666664</c:v>
                </c:pt>
                <c:pt idx="130">
                  <c:v>44734.701388888891</c:v>
                </c:pt>
                <c:pt idx="131">
                  <c:v>44734.704861111109</c:v>
                </c:pt>
                <c:pt idx="132">
                  <c:v>44734.708333333336</c:v>
                </c:pt>
                <c:pt idx="133">
                  <c:v>44734.711805555555</c:v>
                </c:pt>
                <c:pt idx="134">
                  <c:v>44734.715277777781</c:v>
                </c:pt>
                <c:pt idx="135">
                  <c:v>44734.71875</c:v>
                </c:pt>
                <c:pt idx="136">
                  <c:v>44734.722222222219</c:v>
                </c:pt>
                <c:pt idx="137">
                  <c:v>44734.725694444445</c:v>
                </c:pt>
                <c:pt idx="138">
                  <c:v>44734.729166666664</c:v>
                </c:pt>
                <c:pt idx="139">
                  <c:v>44734.732638888891</c:v>
                </c:pt>
                <c:pt idx="140">
                  <c:v>44734.736111111109</c:v>
                </c:pt>
                <c:pt idx="141">
                  <c:v>44734.739583333336</c:v>
                </c:pt>
                <c:pt idx="142">
                  <c:v>44734.743055555555</c:v>
                </c:pt>
                <c:pt idx="143">
                  <c:v>44734.746527777781</c:v>
                </c:pt>
                <c:pt idx="144">
                  <c:v>44734.75</c:v>
                </c:pt>
              </c:numCache>
            </c:numRef>
          </c:xVal>
          <c:yVal>
            <c:numRef>
              <c:f>Simulation_June!$L$3:$L$147</c:f>
              <c:numCache>
                <c:formatCode>General</c:formatCode>
                <c:ptCount val="145"/>
                <c:pt idx="0">
                  <c:v>0.29071000000000002</c:v>
                </c:pt>
                <c:pt idx="1">
                  <c:v>0.29071000000000002</c:v>
                </c:pt>
                <c:pt idx="2">
                  <c:v>0.29071000000000002</c:v>
                </c:pt>
                <c:pt idx="3">
                  <c:v>0.29071000000000002</c:v>
                </c:pt>
                <c:pt idx="4">
                  <c:v>0.29071000000000002</c:v>
                </c:pt>
                <c:pt idx="5">
                  <c:v>0.29071000000000002</c:v>
                </c:pt>
                <c:pt idx="6">
                  <c:v>0.29071000000000002</c:v>
                </c:pt>
                <c:pt idx="7">
                  <c:v>0.29071000000000002</c:v>
                </c:pt>
                <c:pt idx="8">
                  <c:v>0.29071000000000002</c:v>
                </c:pt>
                <c:pt idx="9">
                  <c:v>0.29071000000000002</c:v>
                </c:pt>
                <c:pt idx="10">
                  <c:v>0.29071000000000002</c:v>
                </c:pt>
                <c:pt idx="11">
                  <c:v>0.29071000000000002</c:v>
                </c:pt>
                <c:pt idx="12">
                  <c:v>0.2407</c:v>
                </c:pt>
                <c:pt idx="13">
                  <c:v>0.2407</c:v>
                </c:pt>
                <c:pt idx="14">
                  <c:v>0.2407</c:v>
                </c:pt>
                <c:pt idx="15">
                  <c:v>0.2407</c:v>
                </c:pt>
                <c:pt idx="16">
                  <c:v>0.2407</c:v>
                </c:pt>
                <c:pt idx="17">
                  <c:v>0.2407</c:v>
                </c:pt>
                <c:pt idx="18">
                  <c:v>0.2407</c:v>
                </c:pt>
                <c:pt idx="19">
                  <c:v>0.2407</c:v>
                </c:pt>
                <c:pt idx="20">
                  <c:v>0.2407</c:v>
                </c:pt>
                <c:pt idx="21">
                  <c:v>0.2407</c:v>
                </c:pt>
                <c:pt idx="22">
                  <c:v>0.2407</c:v>
                </c:pt>
                <c:pt idx="23">
                  <c:v>0.2407</c:v>
                </c:pt>
                <c:pt idx="24">
                  <c:v>0.35010000000000002</c:v>
                </c:pt>
                <c:pt idx="25">
                  <c:v>0.35010000000000002</c:v>
                </c:pt>
                <c:pt idx="26">
                  <c:v>0.35010000000000002</c:v>
                </c:pt>
                <c:pt idx="27">
                  <c:v>0.35010000000000002</c:v>
                </c:pt>
                <c:pt idx="28">
                  <c:v>0.35010000000000002</c:v>
                </c:pt>
                <c:pt idx="29">
                  <c:v>0.35010000000000002</c:v>
                </c:pt>
                <c:pt idx="30">
                  <c:v>0.35010000000000002</c:v>
                </c:pt>
                <c:pt idx="31">
                  <c:v>0.35010000000000002</c:v>
                </c:pt>
                <c:pt idx="32">
                  <c:v>0.35010000000000002</c:v>
                </c:pt>
                <c:pt idx="33">
                  <c:v>0.35010000000000002</c:v>
                </c:pt>
                <c:pt idx="34">
                  <c:v>0.35010000000000002</c:v>
                </c:pt>
                <c:pt idx="35">
                  <c:v>0.35010000000000002</c:v>
                </c:pt>
                <c:pt idx="36">
                  <c:v>0.26656000000000002</c:v>
                </c:pt>
                <c:pt idx="37">
                  <c:v>0.26656000000000002</c:v>
                </c:pt>
                <c:pt idx="38">
                  <c:v>0.26656000000000002</c:v>
                </c:pt>
                <c:pt idx="39">
                  <c:v>0.26656000000000002</c:v>
                </c:pt>
                <c:pt idx="40">
                  <c:v>0.26656000000000002</c:v>
                </c:pt>
                <c:pt idx="41">
                  <c:v>0.26656000000000002</c:v>
                </c:pt>
                <c:pt idx="42">
                  <c:v>0.26656000000000002</c:v>
                </c:pt>
                <c:pt idx="43">
                  <c:v>0.26656000000000002</c:v>
                </c:pt>
                <c:pt idx="44">
                  <c:v>0.26656000000000002</c:v>
                </c:pt>
                <c:pt idx="45">
                  <c:v>0.26656000000000002</c:v>
                </c:pt>
                <c:pt idx="46">
                  <c:v>0.26656000000000002</c:v>
                </c:pt>
                <c:pt idx="47">
                  <c:v>0.26656000000000002</c:v>
                </c:pt>
                <c:pt idx="48">
                  <c:v>0.2258</c:v>
                </c:pt>
                <c:pt idx="49">
                  <c:v>0.2258</c:v>
                </c:pt>
                <c:pt idx="50">
                  <c:v>0.2258</c:v>
                </c:pt>
                <c:pt idx="51">
                  <c:v>0.2258</c:v>
                </c:pt>
                <c:pt idx="52">
                  <c:v>0.2258</c:v>
                </c:pt>
                <c:pt idx="53">
                  <c:v>0.2258</c:v>
                </c:pt>
                <c:pt idx="54">
                  <c:v>0.2258</c:v>
                </c:pt>
                <c:pt idx="55">
                  <c:v>0.2258</c:v>
                </c:pt>
                <c:pt idx="56">
                  <c:v>0.2258</c:v>
                </c:pt>
                <c:pt idx="57">
                  <c:v>0.2258</c:v>
                </c:pt>
                <c:pt idx="58">
                  <c:v>0.2258</c:v>
                </c:pt>
                <c:pt idx="59">
                  <c:v>0.2258</c:v>
                </c:pt>
                <c:pt idx="60">
                  <c:v>0.2306</c:v>
                </c:pt>
                <c:pt idx="61">
                  <c:v>0.2306</c:v>
                </c:pt>
                <c:pt idx="62">
                  <c:v>0.2306</c:v>
                </c:pt>
                <c:pt idx="63">
                  <c:v>0.2306</c:v>
                </c:pt>
                <c:pt idx="64">
                  <c:v>0.2306</c:v>
                </c:pt>
                <c:pt idx="65">
                  <c:v>0.2306</c:v>
                </c:pt>
                <c:pt idx="66">
                  <c:v>0.2306</c:v>
                </c:pt>
                <c:pt idx="67">
                  <c:v>0.2306</c:v>
                </c:pt>
                <c:pt idx="68">
                  <c:v>0.2306</c:v>
                </c:pt>
                <c:pt idx="69">
                  <c:v>0.2306</c:v>
                </c:pt>
                <c:pt idx="70">
                  <c:v>0.2306</c:v>
                </c:pt>
                <c:pt idx="71">
                  <c:v>0.2306</c:v>
                </c:pt>
                <c:pt idx="72">
                  <c:v>0.1825</c:v>
                </c:pt>
                <c:pt idx="73">
                  <c:v>0.1825</c:v>
                </c:pt>
                <c:pt idx="74">
                  <c:v>0.1825</c:v>
                </c:pt>
                <c:pt idx="75">
                  <c:v>0.1825</c:v>
                </c:pt>
                <c:pt idx="76">
                  <c:v>0.1825</c:v>
                </c:pt>
                <c:pt idx="77">
                  <c:v>0.1825</c:v>
                </c:pt>
                <c:pt idx="78">
                  <c:v>0.1825</c:v>
                </c:pt>
                <c:pt idx="79">
                  <c:v>0.1825</c:v>
                </c:pt>
                <c:pt idx="80">
                  <c:v>0.1825</c:v>
                </c:pt>
                <c:pt idx="81">
                  <c:v>0.1825</c:v>
                </c:pt>
                <c:pt idx="82">
                  <c:v>0.1825</c:v>
                </c:pt>
                <c:pt idx="83">
                  <c:v>0.1825</c:v>
                </c:pt>
                <c:pt idx="84">
                  <c:v>0.157</c:v>
                </c:pt>
                <c:pt idx="85">
                  <c:v>0.157</c:v>
                </c:pt>
                <c:pt idx="86">
                  <c:v>0.157</c:v>
                </c:pt>
                <c:pt idx="87">
                  <c:v>0.157</c:v>
                </c:pt>
                <c:pt idx="88">
                  <c:v>0.157</c:v>
                </c:pt>
                <c:pt idx="89">
                  <c:v>0.157</c:v>
                </c:pt>
                <c:pt idx="90">
                  <c:v>0.157</c:v>
                </c:pt>
                <c:pt idx="91">
                  <c:v>0.157</c:v>
                </c:pt>
                <c:pt idx="92">
                  <c:v>0.157</c:v>
                </c:pt>
                <c:pt idx="93">
                  <c:v>0.157</c:v>
                </c:pt>
                <c:pt idx="94">
                  <c:v>0.157</c:v>
                </c:pt>
                <c:pt idx="95">
                  <c:v>0.157</c:v>
                </c:pt>
                <c:pt idx="96">
                  <c:v>0.1585</c:v>
                </c:pt>
                <c:pt idx="97">
                  <c:v>0.1585</c:v>
                </c:pt>
                <c:pt idx="98">
                  <c:v>0.1585</c:v>
                </c:pt>
                <c:pt idx="99">
                  <c:v>0.1585</c:v>
                </c:pt>
                <c:pt idx="100">
                  <c:v>0.1585</c:v>
                </c:pt>
                <c:pt idx="101">
                  <c:v>0.1585</c:v>
                </c:pt>
                <c:pt idx="102">
                  <c:v>0.1585</c:v>
                </c:pt>
                <c:pt idx="103">
                  <c:v>0.1585</c:v>
                </c:pt>
                <c:pt idx="104">
                  <c:v>0.1585</c:v>
                </c:pt>
                <c:pt idx="105">
                  <c:v>0.1585</c:v>
                </c:pt>
                <c:pt idx="106">
                  <c:v>0.1585</c:v>
                </c:pt>
                <c:pt idx="107">
                  <c:v>0.1585</c:v>
                </c:pt>
                <c:pt idx="108">
                  <c:v>0.16986000000000001</c:v>
                </c:pt>
                <c:pt idx="109">
                  <c:v>0.16986000000000001</c:v>
                </c:pt>
                <c:pt idx="110">
                  <c:v>0.16986000000000001</c:v>
                </c:pt>
                <c:pt idx="111">
                  <c:v>0.16986000000000001</c:v>
                </c:pt>
                <c:pt idx="112">
                  <c:v>0.16986000000000001</c:v>
                </c:pt>
                <c:pt idx="113">
                  <c:v>0.16986000000000001</c:v>
                </c:pt>
                <c:pt idx="114">
                  <c:v>0.16986000000000001</c:v>
                </c:pt>
                <c:pt idx="115">
                  <c:v>0.16986000000000001</c:v>
                </c:pt>
                <c:pt idx="116">
                  <c:v>0.16986000000000001</c:v>
                </c:pt>
                <c:pt idx="117">
                  <c:v>0.16986000000000001</c:v>
                </c:pt>
                <c:pt idx="118">
                  <c:v>0.16986000000000001</c:v>
                </c:pt>
                <c:pt idx="119">
                  <c:v>0.16986000000000001</c:v>
                </c:pt>
                <c:pt idx="120">
                  <c:v>0.217</c:v>
                </c:pt>
                <c:pt idx="121">
                  <c:v>0.217</c:v>
                </c:pt>
                <c:pt idx="122">
                  <c:v>0.217</c:v>
                </c:pt>
                <c:pt idx="123">
                  <c:v>0.217</c:v>
                </c:pt>
                <c:pt idx="124">
                  <c:v>0.217</c:v>
                </c:pt>
                <c:pt idx="125">
                  <c:v>0.217</c:v>
                </c:pt>
                <c:pt idx="126">
                  <c:v>0.217</c:v>
                </c:pt>
                <c:pt idx="127">
                  <c:v>0.217</c:v>
                </c:pt>
                <c:pt idx="128">
                  <c:v>0.217</c:v>
                </c:pt>
                <c:pt idx="129">
                  <c:v>0.217</c:v>
                </c:pt>
                <c:pt idx="130">
                  <c:v>0.217</c:v>
                </c:pt>
                <c:pt idx="131">
                  <c:v>0.217</c:v>
                </c:pt>
                <c:pt idx="132">
                  <c:v>0.2437</c:v>
                </c:pt>
                <c:pt idx="133">
                  <c:v>0.2437</c:v>
                </c:pt>
                <c:pt idx="134">
                  <c:v>0.2437</c:v>
                </c:pt>
                <c:pt idx="135">
                  <c:v>0.2437</c:v>
                </c:pt>
                <c:pt idx="136">
                  <c:v>0.2437</c:v>
                </c:pt>
                <c:pt idx="137">
                  <c:v>0.2437</c:v>
                </c:pt>
                <c:pt idx="138">
                  <c:v>0.2437</c:v>
                </c:pt>
                <c:pt idx="139">
                  <c:v>0.2437</c:v>
                </c:pt>
                <c:pt idx="140">
                  <c:v>0.2437</c:v>
                </c:pt>
                <c:pt idx="141">
                  <c:v>0.2437</c:v>
                </c:pt>
                <c:pt idx="142">
                  <c:v>0.2437</c:v>
                </c:pt>
                <c:pt idx="143">
                  <c:v>0.2437</c:v>
                </c:pt>
                <c:pt idx="144">
                  <c:v>0.2601</c:v>
                </c:pt>
              </c:numCache>
            </c:numRef>
          </c:yVal>
          <c:smooth val="0"/>
          <c:extLst>
            <c:ext xmlns:c16="http://schemas.microsoft.com/office/drawing/2014/chart" uri="{C3380CC4-5D6E-409C-BE32-E72D297353CC}">
              <c16:uniqueId val="{00000003-E971-47E9-BB72-BE996C4945F9}"/>
            </c:ext>
          </c:extLst>
        </c:ser>
        <c:dLbls>
          <c:showLegendKey val="0"/>
          <c:showVal val="0"/>
          <c:showCatName val="0"/>
          <c:showSerName val="0"/>
          <c:showPercent val="0"/>
          <c:showBubbleSize val="0"/>
        </c:dLbls>
        <c:axId val="713626416"/>
        <c:axId val="713626776"/>
      </c:scatterChart>
      <c:valAx>
        <c:axId val="588631272"/>
        <c:scaling>
          <c:orientation val="minMax"/>
          <c:max val="44734.75"/>
          <c:min val="44734.25"/>
        </c:scaling>
        <c:delete val="0"/>
        <c:axPos val="b"/>
        <c:majorGridlines>
          <c:spPr>
            <a:ln w="9525" cap="flat" cmpd="sng" algn="ctr">
              <a:solidFill>
                <a:schemeClr val="tx1">
                  <a:lumMod val="15000"/>
                  <a:lumOff val="85000"/>
                </a:schemeClr>
              </a:solidFill>
              <a:round/>
            </a:ln>
            <a:effectLst/>
          </c:spPr>
        </c:majorGridlines>
        <c:numFmt formatCode="m/d/yyyy\ h:mm"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8631992"/>
        <c:crosses val="autoZero"/>
        <c:crossBetween val="midCat"/>
      </c:valAx>
      <c:valAx>
        <c:axId val="588631992"/>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a:lstStyle/>
              <a:p>
                <a:pPr>
                  <a:defRPr sz="1800" b="0"/>
                </a:pPr>
                <a:r>
                  <a:rPr lang="en-US" sz="1800" b="0"/>
                  <a:t>Power (kWh)</a:t>
                </a:r>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8631272"/>
        <c:crosses val="autoZero"/>
        <c:crossBetween val="midCat"/>
      </c:valAx>
      <c:valAx>
        <c:axId val="713626776"/>
        <c:scaling>
          <c:orientation val="minMax"/>
        </c:scaling>
        <c:delete val="0"/>
        <c:axPos val="r"/>
        <c:title>
          <c:tx>
            <c:rich>
              <a:bodyPr/>
              <a:lstStyle/>
              <a:p>
                <a:pPr>
                  <a:defRPr sz="1600"/>
                </a:pPr>
                <a:r>
                  <a:rPr lang="en-US" sz="1600"/>
                  <a:t>Price (Euros/Kwh)</a:t>
                </a:r>
              </a:p>
            </c:rich>
          </c:tx>
          <c:overlay val="0"/>
        </c:title>
        <c:numFmt formatCode="General" sourceLinked="1"/>
        <c:majorTickMark val="out"/>
        <c:minorTickMark val="none"/>
        <c:tickLblPos val="nextTo"/>
        <c:crossAx val="713626416"/>
        <c:crosses val="max"/>
        <c:crossBetween val="midCat"/>
      </c:valAx>
      <c:valAx>
        <c:axId val="713626416"/>
        <c:scaling>
          <c:orientation val="minMax"/>
        </c:scaling>
        <c:delete val="1"/>
        <c:axPos val="b"/>
        <c:numFmt formatCode="m/d/yyyy\ h:mm" sourceLinked="1"/>
        <c:majorTickMark val="out"/>
        <c:minorTickMark val="none"/>
        <c:tickLblPos val="nextTo"/>
        <c:crossAx val="713626776"/>
        <c:crosses val="autoZero"/>
        <c:crossBetween val="midCat"/>
      </c:valAx>
    </c:plotArea>
    <c:legend>
      <c:legendPos val="b"/>
      <c:overlay val="0"/>
      <c:txPr>
        <a:bodyPr/>
        <a:lstStyle/>
        <a:p>
          <a:pPr>
            <a:defRPr sz="1800"/>
          </a:pPr>
          <a:endParaRPr lang="en-US"/>
        </a:p>
      </c:txPr>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a:pPr>
            <a:r>
              <a:rPr lang="en-US" sz="1600" b="1" i="0" u="none" strike="noStrike" kern="1200" baseline="0">
                <a:solidFill>
                  <a:sysClr val="windowText" lastClr="000000"/>
                </a:solidFill>
              </a:rPr>
              <a:t>Charging Sessions (Uncontrolled) </a:t>
            </a:r>
            <a:endParaRPr lang="en-US" sz="1600"/>
          </a:p>
        </c:rich>
      </c:tx>
      <c:overlay val="0"/>
    </c:title>
    <c:autoTitleDeleted val="0"/>
    <c:plotArea>
      <c:layout/>
      <c:scatterChart>
        <c:scatterStyle val="lineMarker"/>
        <c:varyColors val="0"/>
        <c:ser>
          <c:idx val="3"/>
          <c:order val="0"/>
          <c:tx>
            <c:strRef>
              <c:f>Simulation_June!$S$2</c:f>
              <c:strCache>
                <c:ptCount val="1"/>
                <c:pt idx="0">
                  <c:v>EV0 </c:v>
                </c:pt>
              </c:strCache>
            </c:strRef>
          </c:tx>
          <c:spPr>
            <a:ln w="9525" cap="rnd">
              <a:solidFill>
                <a:srgbClr val="92D050"/>
              </a:solidFill>
              <a:round/>
            </a:ln>
            <a:effectLst/>
          </c:spPr>
          <c:marker>
            <c:symbol val="circle"/>
            <c:size val="2"/>
            <c:spPr>
              <a:solidFill>
                <a:srgbClr val="92D050"/>
              </a:solidFill>
              <a:ln>
                <a:solidFill>
                  <a:srgbClr val="92D050"/>
                </a:solidFill>
              </a:ln>
            </c:spPr>
          </c:marker>
          <c:xVal>
            <c:numRef>
              <c:f>Simulation_June!$A$3:$A$147</c:f>
              <c:numCache>
                <c:formatCode>m/d/yyyy\ h:mm</c:formatCode>
                <c:ptCount val="145"/>
                <c:pt idx="0">
                  <c:v>44734.25</c:v>
                </c:pt>
                <c:pt idx="1">
                  <c:v>44734.253472222219</c:v>
                </c:pt>
                <c:pt idx="2">
                  <c:v>44734.256944444445</c:v>
                </c:pt>
                <c:pt idx="3">
                  <c:v>44734.260416666664</c:v>
                </c:pt>
                <c:pt idx="4">
                  <c:v>44734.263888888891</c:v>
                </c:pt>
                <c:pt idx="5">
                  <c:v>44734.267361111109</c:v>
                </c:pt>
                <c:pt idx="6">
                  <c:v>44734.270833333336</c:v>
                </c:pt>
                <c:pt idx="7">
                  <c:v>44734.274305555555</c:v>
                </c:pt>
                <c:pt idx="8">
                  <c:v>44734.277777777781</c:v>
                </c:pt>
                <c:pt idx="9">
                  <c:v>44734.28125</c:v>
                </c:pt>
                <c:pt idx="10">
                  <c:v>44734.284722222219</c:v>
                </c:pt>
                <c:pt idx="11">
                  <c:v>44734.288194444445</c:v>
                </c:pt>
                <c:pt idx="12">
                  <c:v>44734.291666666664</c:v>
                </c:pt>
                <c:pt idx="13">
                  <c:v>44734.295138888891</c:v>
                </c:pt>
                <c:pt idx="14">
                  <c:v>44734.298611111109</c:v>
                </c:pt>
                <c:pt idx="15">
                  <c:v>44734.302083333336</c:v>
                </c:pt>
                <c:pt idx="16">
                  <c:v>44734.305555555555</c:v>
                </c:pt>
                <c:pt idx="17">
                  <c:v>44734.309027777781</c:v>
                </c:pt>
                <c:pt idx="18">
                  <c:v>44734.3125</c:v>
                </c:pt>
                <c:pt idx="19">
                  <c:v>44734.315972222219</c:v>
                </c:pt>
                <c:pt idx="20">
                  <c:v>44734.319444444445</c:v>
                </c:pt>
                <c:pt idx="21">
                  <c:v>44734.322916666664</c:v>
                </c:pt>
                <c:pt idx="22">
                  <c:v>44734.326388888891</c:v>
                </c:pt>
                <c:pt idx="23">
                  <c:v>44734.329861111109</c:v>
                </c:pt>
                <c:pt idx="24">
                  <c:v>44734.333333333336</c:v>
                </c:pt>
                <c:pt idx="25">
                  <c:v>44734.336805555555</c:v>
                </c:pt>
                <c:pt idx="26">
                  <c:v>44734.340277777781</c:v>
                </c:pt>
                <c:pt idx="27">
                  <c:v>44734.34375</c:v>
                </c:pt>
                <c:pt idx="28">
                  <c:v>44734.347222222219</c:v>
                </c:pt>
                <c:pt idx="29">
                  <c:v>44734.350694444445</c:v>
                </c:pt>
                <c:pt idx="30">
                  <c:v>44734.354166666664</c:v>
                </c:pt>
                <c:pt idx="31">
                  <c:v>44734.357638888891</c:v>
                </c:pt>
                <c:pt idx="32">
                  <c:v>44734.361111111109</c:v>
                </c:pt>
                <c:pt idx="33">
                  <c:v>44734.364583333336</c:v>
                </c:pt>
                <c:pt idx="34">
                  <c:v>44734.368055555555</c:v>
                </c:pt>
                <c:pt idx="35">
                  <c:v>44734.371527777781</c:v>
                </c:pt>
                <c:pt idx="36">
                  <c:v>44734.375</c:v>
                </c:pt>
                <c:pt idx="37">
                  <c:v>44734.378472222219</c:v>
                </c:pt>
                <c:pt idx="38">
                  <c:v>44734.381944444445</c:v>
                </c:pt>
                <c:pt idx="39">
                  <c:v>44734.385416666664</c:v>
                </c:pt>
                <c:pt idx="40">
                  <c:v>44734.388888888891</c:v>
                </c:pt>
                <c:pt idx="41">
                  <c:v>44734.392361111109</c:v>
                </c:pt>
                <c:pt idx="42">
                  <c:v>44734.395833333336</c:v>
                </c:pt>
                <c:pt idx="43">
                  <c:v>44734.399305555555</c:v>
                </c:pt>
                <c:pt idx="44">
                  <c:v>44734.402777777781</c:v>
                </c:pt>
                <c:pt idx="45">
                  <c:v>44734.40625</c:v>
                </c:pt>
                <c:pt idx="46">
                  <c:v>44734.409722222219</c:v>
                </c:pt>
                <c:pt idx="47">
                  <c:v>44734.413194444445</c:v>
                </c:pt>
                <c:pt idx="48">
                  <c:v>44734.416666666664</c:v>
                </c:pt>
                <c:pt idx="49">
                  <c:v>44734.420138888891</c:v>
                </c:pt>
                <c:pt idx="50">
                  <c:v>44734.423611111109</c:v>
                </c:pt>
                <c:pt idx="51">
                  <c:v>44734.427083333336</c:v>
                </c:pt>
                <c:pt idx="52">
                  <c:v>44734.430555555555</c:v>
                </c:pt>
                <c:pt idx="53">
                  <c:v>44734.434027777781</c:v>
                </c:pt>
                <c:pt idx="54">
                  <c:v>44734.4375</c:v>
                </c:pt>
                <c:pt idx="55">
                  <c:v>44734.440972222219</c:v>
                </c:pt>
                <c:pt idx="56">
                  <c:v>44734.444444444445</c:v>
                </c:pt>
                <c:pt idx="57">
                  <c:v>44734.447916666664</c:v>
                </c:pt>
                <c:pt idx="58">
                  <c:v>44734.451388888891</c:v>
                </c:pt>
                <c:pt idx="59">
                  <c:v>44734.454861111109</c:v>
                </c:pt>
                <c:pt idx="60">
                  <c:v>44734.458333333336</c:v>
                </c:pt>
                <c:pt idx="61">
                  <c:v>44734.461805555555</c:v>
                </c:pt>
                <c:pt idx="62">
                  <c:v>44734.465277777781</c:v>
                </c:pt>
                <c:pt idx="63">
                  <c:v>44734.46875</c:v>
                </c:pt>
                <c:pt idx="64">
                  <c:v>44734.472222222219</c:v>
                </c:pt>
                <c:pt idx="65">
                  <c:v>44734.475694444445</c:v>
                </c:pt>
                <c:pt idx="66">
                  <c:v>44734.479166666664</c:v>
                </c:pt>
                <c:pt idx="67">
                  <c:v>44734.482638888891</c:v>
                </c:pt>
                <c:pt idx="68">
                  <c:v>44734.486111111109</c:v>
                </c:pt>
                <c:pt idx="69">
                  <c:v>44734.489583333336</c:v>
                </c:pt>
                <c:pt idx="70">
                  <c:v>44734.493055555555</c:v>
                </c:pt>
                <c:pt idx="71">
                  <c:v>44734.496527777781</c:v>
                </c:pt>
                <c:pt idx="72">
                  <c:v>44734.5</c:v>
                </c:pt>
                <c:pt idx="73">
                  <c:v>44734.503472222219</c:v>
                </c:pt>
                <c:pt idx="74">
                  <c:v>44734.506944444445</c:v>
                </c:pt>
                <c:pt idx="75">
                  <c:v>44734.510416666664</c:v>
                </c:pt>
                <c:pt idx="76">
                  <c:v>44734.513888888891</c:v>
                </c:pt>
                <c:pt idx="77">
                  <c:v>44734.517361111109</c:v>
                </c:pt>
                <c:pt idx="78">
                  <c:v>44734.520833333336</c:v>
                </c:pt>
                <c:pt idx="79">
                  <c:v>44734.524305555555</c:v>
                </c:pt>
                <c:pt idx="80">
                  <c:v>44734.527777777781</c:v>
                </c:pt>
                <c:pt idx="81">
                  <c:v>44734.53125</c:v>
                </c:pt>
                <c:pt idx="82">
                  <c:v>44734.534722222219</c:v>
                </c:pt>
                <c:pt idx="83">
                  <c:v>44734.538194444445</c:v>
                </c:pt>
                <c:pt idx="84">
                  <c:v>44734.541666666664</c:v>
                </c:pt>
                <c:pt idx="85">
                  <c:v>44734.545138888891</c:v>
                </c:pt>
                <c:pt idx="86">
                  <c:v>44734.548611111109</c:v>
                </c:pt>
                <c:pt idx="87">
                  <c:v>44734.552083333336</c:v>
                </c:pt>
                <c:pt idx="88">
                  <c:v>44734.555555555555</c:v>
                </c:pt>
                <c:pt idx="89">
                  <c:v>44734.559027777781</c:v>
                </c:pt>
                <c:pt idx="90">
                  <c:v>44734.5625</c:v>
                </c:pt>
                <c:pt idx="91">
                  <c:v>44734.565972222219</c:v>
                </c:pt>
                <c:pt idx="92">
                  <c:v>44734.569444444445</c:v>
                </c:pt>
                <c:pt idx="93">
                  <c:v>44734.572916666664</c:v>
                </c:pt>
                <c:pt idx="94">
                  <c:v>44734.576388888891</c:v>
                </c:pt>
                <c:pt idx="95">
                  <c:v>44734.579861111109</c:v>
                </c:pt>
                <c:pt idx="96">
                  <c:v>44734.583333333336</c:v>
                </c:pt>
                <c:pt idx="97">
                  <c:v>44734.586805555555</c:v>
                </c:pt>
                <c:pt idx="98">
                  <c:v>44734.590277777781</c:v>
                </c:pt>
                <c:pt idx="99">
                  <c:v>44734.59375</c:v>
                </c:pt>
                <c:pt idx="100">
                  <c:v>44734.597222222219</c:v>
                </c:pt>
                <c:pt idx="101">
                  <c:v>44734.600694444445</c:v>
                </c:pt>
                <c:pt idx="102">
                  <c:v>44734.604166666664</c:v>
                </c:pt>
                <c:pt idx="103">
                  <c:v>44734.607638888891</c:v>
                </c:pt>
                <c:pt idx="104">
                  <c:v>44734.611111111109</c:v>
                </c:pt>
                <c:pt idx="105">
                  <c:v>44734.614583333336</c:v>
                </c:pt>
                <c:pt idx="106">
                  <c:v>44734.618055555555</c:v>
                </c:pt>
                <c:pt idx="107">
                  <c:v>44734.621527777781</c:v>
                </c:pt>
                <c:pt idx="108">
                  <c:v>44734.625</c:v>
                </c:pt>
                <c:pt idx="109">
                  <c:v>44734.628472222219</c:v>
                </c:pt>
                <c:pt idx="110">
                  <c:v>44734.631944444445</c:v>
                </c:pt>
                <c:pt idx="111">
                  <c:v>44734.635416666664</c:v>
                </c:pt>
                <c:pt idx="112">
                  <c:v>44734.638888888891</c:v>
                </c:pt>
                <c:pt idx="113">
                  <c:v>44734.642361111109</c:v>
                </c:pt>
                <c:pt idx="114">
                  <c:v>44734.645833333336</c:v>
                </c:pt>
                <c:pt idx="115">
                  <c:v>44734.649305555555</c:v>
                </c:pt>
                <c:pt idx="116">
                  <c:v>44734.652777777781</c:v>
                </c:pt>
                <c:pt idx="117">
                  <c:v>44734.65625</c:v>
                </c:pt>
                <c:pt idx="118">
                  <c:v>44734.659722222219</c:v>
                </c:pt>
                <c:pt idx="119">
                  <c:v>44734.663194444445</c:v>
                </c:pt>
                <c:pt idx="120">
                  <c:v>44734.666666666664</c:v>
                </c:pt>
                <c:pt idx="121">
                  <c:v>44734.670138888891</c:v>
                </c:pt>
                <c:pt idx="122">
                  <c:v>44734.673611111109</c:v>
                </c:pt>
                <c:pt idx="123">
                  <c:v>44734.677083333336</c:v>
                </c:pt>
                <c:pt idx="124">
                  <c:v>44734.680555555555</c:v>
                </c:pt>
                <c:pt idx="125">
                  <c:v>44734.684027777781</c:v>
                </c:pt>
                <c:pt idx="126">
                  <c:v>44734.6875</c:v>
                </c:pt>
                <c:pt idx="127">
                  <c:v>44734.690972222219</c:v>
                </c:pt>
                <c:pt idx="128">
                  <c:v>44734.694444444445</c:v>
                </c:pt>
                <c:pt idx="129">
                  <c:v>44734.697916666664</c:v>
                </c:pt>
                <c:pt idx="130">
                  <c:v>44734.701388888891</c:v>
                </c:pt>
                <c:pt idx="131">
                  <c:v>44734.704861111109</c:v>
                </c:pt>
                <c:pt idx="132">
                  <c:v>44734.708333333336</c:v>
                </c:pt>
                <c:pt idx="133">
                  <c:v>44734.711805555555</c:v>
                </c:pt>
                <c:pt idx="134">
                  <c:v>44734.715277777781</c:v>
                </c:pt>
                <c:pt idx="135">
                  <c:v>44734.71875</c:v>
                </c:pt>
                <c:pt idx="136">
                  <c:v>44734.722222222219</c:v>
                </c:pt>
                <c:pt idx="137">
                  <c:v>44734.725694444445</c:v>
                </c:pt>
                <c:pt idx="138">
                  <c:v>44734.729166666664</c:v>
                </c:pt>
                <c:pt idx="139">
                  <c:v>44734.732638888891</c:v>
                </c:pt>
                <c:pt idx="140">
                  <c:v>44734.736111111109</c:v>
                </c:pt>
                <c:pt idx="141">
                  <c:v>44734.739583333336</c:v>
                </c:pt>
                <c:pt idx="142">
                  <c:v>44734.743055555555</c:v>
                </c:pt>
                <c:pt idx="143">
                  <c:v>44734.746527777781</c:v>
                </c:pt>
                <c:pt idx="144">
                  <c:v>44734.75</c:v>
                </c:pt>
              </c:numCache>
            </c:numRef>
          </c:xVal>
          <c:yVal>
            <c:numRef>
              <c:f>Simulation_June!$S$3:$S$147</c:f>
              <c:numCache>
                <c:formatCode>General</c:formatCode>
                <c:ptCount val="14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6.3079999999999998</c:v>
                </c:pt>
                <c:pt idx="61">
                  <c:v>6.3079999999999998</c:v>
                </c:pt>
                <c:pt idx="62">
                  <c:v>6.3079999999999998</c:v>
                </c:pt>
                <c:pt idx="63">
                  <c:v>6.3079999999999998</c:v>
                </c:pt>
                <c:pt idx="64">
                  <c:v>6.3079999999999998</c:v>
                </c:pt>
                <c:pt idx="65">
                  <c:v>6.3079999999999998</c:v>
                </c:pt>
                <c:pt idx="66">
                  <c:v>6.3079999999999998</c:v>
                </c:pt>
                <c:pt idx="67">
                  <c:v>6.3079999999999998</c:v>
                </c:pt>
                <c:pt idx="68">
                  <c:v>6.3079999999999998</c:v>
                </c:pt>
                <c:pt idx="69">
                  <c:v>6.3079999999999998</c:v>
                </c:pt>
                <c:pt idx="70">
                  <c:v>6.3079999999999998</c:v>
                </c:pt>
                <c:pt idx="71">
                  <c:v>6.3079999999999998</c:v>
                </c:pt>
                <c:pt idx="72">
                  <c:v>6.3079999999999998</c:v>
                </c:pt>
                <c:pt idx="73">
                  <c:v>6.3079999999999998</c:v>
                </c:pt>
                <c:pt idx="74">
                  <c:v>6.3079999999999998</c:v>
                </c:pt>
                <c:pt idx="75">
                  <c:v>6.3079999999999998</c:v>
                </c:pt>
                <c:pt idx="76">
                  <c:v>6.3079999999999998</c:v>
                </c:pt>
                <c:pt idx="77">
                  <c:v>6.3079999999999998</c:v>
                </c:pt>
                <c:pt idx="78">
                  <c:v>6.3079999999999998</c:v>
                </c:pt>
                <c:pt idx="79">
                  <c:v>6.3079999999999998</c:v>
                </c:pt>
                <c:pt idx="80">
                  <c:v>6.3079999999999998</c:v>
                </c:pt>
                <c:pt idx="81">
                  <c:v>6.3079999999999998</c:v>
                </c:pt>
                <c:pt idx="82">
                  <c:v>6.3079999999999998</c:v>
                </c:pt>
                <c:pt idx="83">
                  <c:v>6.3079999999999998</c:v>
                </c:pt>
                <c:pt idx="84">
                  <c:v>6.3079999999999998</c:v>
                </c:pt>
                <c:pt idx="85">
                  <c:v>6.3079999999999998</c:v>
                </c:pt>
                <c:pt idx="86">
                  <c:v>6.3079999999999998</c:v>
                </c:pt>
                <c:pt idx="87">
                  <c:v>6.3079999999999998</c:v>
                </c:pt>
                <c:pt idx="88">
                  <c:v>6.3079999999999998</c:v>
                </c:pt>
                <c:pt idx="89">
                  <c:v>6.3079999999999998</c:v>
                </c:pt>
                <c:pt idx="90">
                  <c:v>6.3079999999999998</c:v>
                </c:pt>
                <c:pt idx="91">
                  <c:v>6.3079999999999998</c:v>
                </c:pt>
                <c:pt idx="92">
                  <c:v>6.3079999999999998</c:v>
                </c:pt>
                <c:pt idx="93">
                  <c:v>6.3079999999999998</c:v>
                </c:pt>
                <c:pt idx="94">
                  <c:v>6.3079999999999998</c:v>
                </c:pt>
                <c:pt idx="95">
                  <c:v>6.3079999999999998</c:v>
                </c:pt>
                <c:pt idx="96">
                  <c:v>6.3079999999999998</c:v>
                </c:pt>
                <c:pt idx="97">
                  <c:v>6.3079999999999998</c:v>
                </c:pt>
                <c:pt idx="98">
                  <c:v>6.3079999999999998</c:v>
                </c:pt>
                <c:pt idx="99">
                  <c:v>6.3079999999999998</c:v>
                </c:pt>
                <c:pt idx="100">
                  <c:v>6.3079999999999998</c:v>
                </c:pt>
                <c:pt idx="101">
                  <c:v>6.3079999999999998</c:v>
                </c:pt>
                <c:pt idx="102">
                  <c:v>6.3079999999999998</c:v>
                </c:pt>
                <c:pt idx="103">
                  <c:v>6.3079999999999998</c:v>
                </c:pt>
                <c:pt idx="104">
                  <c:v>6.3079999999999998</c:v>
                </c:pt>
                <c:pt idx="105">
                  <c:v>6.3079999999999998</c:v>
                </c:pt>
                <c:pt idx="106">
                  <c:v>6.3079999999999998</c:v>
                </c:pt>
                <c:pt idx="107">
                  <c:v>6.3079999999999998</c:v>
                </c:pt>
                <c:pt idx="108">
                  <c:v>6.3079999999999998</c:v>
                </c:pt>
                <c:pt idx="109">
                  <c:v>6.3079999999999998</c:v>
                </c:pt>
                <c:pt idx="110">
                  <c:v>6.3079999999999998</c:v>
                </c:pt>
                <c:pt idx="111">
                  <c:v>6.3079999999999998</c:v>
                </c:pt>
                <c:pt idx="112">
                  <c:v>6.3079999999999998</c:v>
                </c:pt>
                <c:pt idx="113">
                  <c:v>6.3079999999999998</c:v>
                </c:pt>
                <c:pt idx="114">
                  <c:v>6.3079999999999998</c:v>
                </c:pt>
                <c:pt idx="115">
                  <c:v>6.3079999999999998</c:v>
                </c:pt>
                <c:pt idx="116">
                  <c:v>6.3079999999999998</c:v>
                </c:pt>
                <c:pt idx="117">
                  <c:v>6.3079999999999998</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numCache>
            </c:numRef>
          </c:yVal>
          <c:smooth val="0"/>
          <c:extLst>
            <c:ext xmlns:c16="http://schemas.microsoft.com/office/drawing/2014/chart" uri="{C3380CC4-5D6E-409C-BE32-E72D297353CC}">
              <c16:uniqueId val="{00000000-064B-4F61-A5E4-B3ECD1A23EBD}"/>
            </c:ext>
          </c:extLst>
        </c:ser>
        <c:ser>
          <c:idx val="1"/>
          <c:order val="1"/>
          <c:tx>
            <c:strRef>
              <c:f>Simulation_June!$AA$2</c:f>
              <c:strCache>
                <c:ptCount val="1"/>
                <c:pt idx="0">
                  <c:v>EV1 </c:v>
                </c:pt>
              </c:strCache>
            </c:strRef>
          </c:tx>
          <c:spPr>
            <a:ln w="9525"/>
          </c:spPr>
          <c:marker>
            <c:symbol val="circle"/>
            <c:size val="2"/>
            <c:spPr>
              <a:ln w="6350"/>
            </c:spPr>
          </c:marker>
          <c:dPt>
            <c:idx val="107"/>
            <c:marker>
              <c:spPr>
                <a:ln w="9525"/>
              </c:spPr>
            </c:marker>
            <c:bubble3D val="0"/>
            <c:extLst>
              <c:ext xmlns:c16="http://schemas.microsoft.com/office/drawing/2014/chart" uri="{C3380CC4-5D6E-409C-BE32-E72D297353CC}">
                <c16:uniqueId val="{00000001-064B-4F61-A5E4-B3ECD1A23EBD}"/>
              </c:ext>
            </c:extLst>
          </c:dPt>
          <c:xVal>
            <c:numRef>
              <c:f>Simulation_June!$A$3:$A$147</c:f>
              <c:numCache>
                <c:formatCode>m/d/yyyy\ h:mm</c:formatCode>
                <c:ptCount val="145"/>
                <c:pt idx="0">
                  <c:v>44734.25</c:v>
                </c:pt>
                <c:pt idx="1">
                  <c:v>44734.253472222219</c:v>
                </c:pt>
                <c:pt idx="2">
                  <c:v>44734.256944444445</c:v>
                </c:pt>
                <c:pt idx="3">
                  <c:v>44734.260416666664</c:v>
                </c:pt>
                <c:pt idx="4">
                  <c:v>44734.263888888891</c:v>
                </c:pt>
                <c:pt idx="5">
                  <c:v>44734.267361111109</c:v>
                </c:pt>
                <c:pt idx="6">
                  <c:v>44734.270833333336</c:v>
                </c:pt>
                <c:pt idx="7">
                  <c:v>44734.274305555555</c:v>
                </c:pt>
                <c:pt idx="8">
                  <c:v>44734.277777777781</c:v>
                </c:pt>
                <c:pt idx="9">
                  <c:v>44734.28125</c:v>
                </c:pt>
                <c:pt idx="10">
                  <c:v>44734.284722222219</c:v>
                </c:pt>
                <c:pt idx="11">
                  <c:v>44734.288194444445</c:v>
                </c:pt>
                <c:pt idx="12">
                  <c:v>44734.291666666664</c:v>
                </c:pt>
                <c:pt idx="13">
                  <c:v>44734.295138888891</c:v>
                </c:pt>
                <c:pt idx="14">
                  <c:v>44734.298611111109</c:v>
                </c:pt>
                <c:pt idx="15">
                  <c:v>44734.302083333336</c:v>
                </c:pt>
                <c:pt idx="16">
                  <c:v>44734.305555555555</c:v>
                </c:pt>
                <c:pt idx="17">
                  <c:v>44734.309027777781</c:v>
                </c:pt>
                <c:pt idx="18">
                  <c:v>44734.3125</c:v>
                </c:pt>
                <c:pt idx="19">
                  <c:v>44734.315972222219</c:v>
                </c:pt>
                <c:pt idx="20">
                  <c:v>44734.319444444445</c:v>
                </c:pt>
                <c:pt idx="21">
                  <c:v>44734.322916666664</c:v>
                </c:pt>
                <c:pt idx="22">
                  <c:v>44734.326388888891</c:v>
                </c:pt>
                <c:pt idx="23">
                  <c:v>44734.329861111109</c:v>
                </c:pt>
                <c:pt idx="24">
                  <c:v>44734.333333333336</c:v>
                </c:pt>
                <c:pt idx="25">
                  <c:v>44734.336805555555</c:v>
                </c:pt>
                <c:pt idx="26">
                  <c:v>44734.340277777781</c:v>
                </c:pt>
                <c:pt idx="27">
                  <c:v>44734.34375</c:v>
                </c:pt>
                <c:pt idx="28">
                  <c:v>44734.347222222219</c:v>
                </c:pt>
                <c:pt idx="29">
                  <c:v>44734.350694444445</c:v>
                </c:pt>
                <c:pt idx="30">
                  <c:v>44734.354166666664</c:v>
                </c:pt>
                <c:pt idx="31">
                  <c:v>44734.357638888891</c:v>
                </c:pt>
                <c:pt idx="32">
                  <c:v>44734.361111111109</c:v>
                </c:pt>
                <c:pt idx="33">
                  <c:v>44734.364583333336</c:v>
                </c:pt>
                <c:pt idx="34">
                  <c:v>44734.368055555555</c:v>
                </c:pt>
                <c:pt idx="35">
                  <c:v>44734.371527777781</c:v>
                </c:pt>
                <c:pt idx="36">
                  <c:v>44734.375</c:v>
                </c:pt>
                <c:pt idx="37">
                  <c:v>44734.378472222219</c:v>
                </c:pt>
                <c:pt idx="38">
                  <c:v>44734.381944444445</c:v>
                </c:pt>
                <c:pt idx="39">
                  <c:v>44734.385416666664</c:v>
                </c:pt>
                <c:pt idx="40">
                  <c:v>44734.388888888891</c:v>
                </c:pt>
                <c:pt idx="41">
                  <c:v>44734.392361111109</c:v>
                </c:pt>
                <c:pt idx="42">
                  <c:v>44734.395833333336</c:v>
                </c:pt>
                <c:pt idx="43">
                  <c:v>44734.399305555555</c:v>
                </c:pt>
                <c:pt idx="44">
                  <c:v>44734.402777777781</c:v>
                </c:pt>
                <c:pt idx="45">
                  <c:v>44734.40625</c:v>
                </c:pt>
                <c:pt idx="46">
                  <c:v>44734.409722222219</c:v>
                </c:pt>
                <c:pt idx="47">
                  <c:v>44734.413194444445</c:v>
                </c:pt>
                <c:pt idx="48">
                  <c:v>44734.416666666664</c:v>
                </c:pt>
                <c:pt idx="49">
                  <c:v>44734.420138888891</c:v>
                </c:pt>
                <c:pt idx="50">
                  <c:v>44734.423611111109</c:v>
                </c:pt>
                <c:pt idx="51">
                  <c:v>44734.427083333336</c:v>
                </c:pt>
                <c:pt idx="52">
                  <c:v>44734.430555555555</c:v>
                </c:pt>
                <c:pt idx="53">
                  <c:v>44734.434027777781</c:v>
                </c:pt>
                <c:pt idx="54">
                  <c:v>44734.4375</c:v>
                </c:pt>
                <c:pt idx="55">
                  <c:v>44734.440972222219</c:v>
                </c:pt>
                <c:pt idx="56">
                  <c:v>44734.444444444445</c:v>
                </c:pt>
                <c:pt idx="57">
                  <c:v>44734.447916666664</c:v>
                </c:pt>
                <c:pt idx="58">
                  <c:v>44734.451388888891</c:v>
                </c:pt>
                <c:pt idx="59">
                  <c:v>44734.454861111109</c:v>
                </c:pt>
                <c:pt idx="60">
                  <c:v>44734.458333333336</c:v>
                </c:pt>
                <c:pt idx="61">
                  <c:v>44734.461805555555</c:v>
                </c:pt>
                <c:pt idx="62">
                  <c:v>44734.465277777781</c:v>
                </c:pt>
                <c:pt idx="63">
                  <c:v>44734.46875</c:v>
                </c:pt>
                <c:pt idx="64">
                  <c:v>44734.472222222219</c:v>
                </c:pt>
                <c:pt idx="65">
                  <c:v>44734.475694444445</c:v>
                </c:pt>
                <c:pt idx="66">
                  <c:v>44734.479166666664</c:v>
                </c:pt>
                <c:pt idx="67">
                  <c:v>44734.482638888891</c:v>
                </c:pt>
                <c:pt idx="68">
                  <c:v>44734.486111111109</c:v>
                </c:pt>
                <c:pt idx="69">
                  <c:v>44734.489583333336</c:v>
                </c:pt>
                <c:pt idx="70">
                  <c:v>44734.493055555555</c:v>
                </c:pt>
                <c:pt idx="71">
                  <c:v>44734.496527777781</c:v>
                </c:pt>
                <c:pt idx="72">
                  <c:v>44734.5</c:v>
                </c:pt>
                <c:pt idx="73">
                  <c:v>44734.503472222219</c:v>
                </c:pt>
                <c:pt idx="74">
                  <c:v>44734.506944444445</c:v>
                </c:pt>
                <c:pt idx="75">
                  <c:v>44734.510416666664</c:v>
                </c:pt>
                <c:pt idx="76">
                  <c:v>44734.513888888891</c:v>
                </c:pt>
                <c:pt idx="77">
                  <c:v>44734.517361111109</c:v>
                </c:pt>
                <c:pt idx="78">
                  <c:v>44734.520833333336</c:v>
                </c:pt>
                <c:pt idx="79">
                  <c:v>44734.524305555555</c:v>
                </c:pt>
                <c:pt idx="80">
                  <c:v>44734.527777777781</c:v>
                </c:pt>
                <c:pt idx="81">
                  <c:v>44734.53125</c:v>
                </c:pt>
                <c:pt idx="82">
                  <c:v>44734.534722222219</c:v>
                </c:pt>
                <c:pt idx="83">
                  <c:v>44734.538194444445</c:v>
                </c:pt>
                <c:pt idx="84">
                  <c:v>44734.541666666664</c:v>
                </c:pt>
                <c:pt idx="85">
                  <c:v>44734.545138888891</c:v>
                </c:pt>
                <c:pt idx="86">
                  <c:v>44734.548611111109</c:v>
                </c:pt>
                <c:pt idx="87">
                  <c:v>44734.552083333336</c:v>
                </c:pt>
                <c:pt idx="88">
                  <c:v>44734.555555555555</c:v>
                </c:pt>
                <c:pt idx="89">
                  <c:v>44734.559027777781</c:v>
                </c:pt>
                <c:pt idx="90">
                  <c:v>44734.5625</c:v>
                </c:pt>
                <c:pt idx="91">
                  <c:v>44734.565972222219</c:v>
                </c:pt>
                <c:pt idx="92">
                  <c:v>44734.569444444445</c:v>
                </c:pt>
                <c:pt idx="93">
                  <c:v>44734.572916666664</c:v>
                </c:pt>
                <c:pt idx="94">
                  <c:v>44734.576388888891</c:v>
                </c:pt>
                <c:pt idx="95">
                  <c:v>44734.579861111109</c:v>
                </c:pt>
                <c:pt idx="96">
                  <c:v>44734.583333333336</c:v>
                </c:pt>
                <c:pt idx="97">
                  <c:v>44734.586805555555</c:v>
                </c:pt>
                <c:pt idx="98">
                  <c:v>44734.590277777781</c:v>
                </c:pt>
                <c:pt idx="99">
                  <c:v>44734.59375</c:v>
                </c:pt>
                <c:pt idx="100">
                  <c:v>44734.597222222219</c:v>
                </c:pt>
                <c:pt idx="101">
                  <c:v>44734.600694444445</c:v>
                </c:pt>
                <c:pt idx="102">
                  <c:v>44734.604166666664</c:v>
                </c:pt>
                <c:pt idx="103">
                  <c:v>44734.607638888891</c:v>
                </c:pt>
                <c:pt idx="104">
                  <c:v>44734.611111111109</c:v>
                </c:pt>
                <c:pt idx="105">
                  <c:v>44734.614583333336</c:v>
                </c:pt>
                <c:pt idx="106">
                  <c:v>44734.618055555555</c:v>
                </c:pt>
                <c:pt idx="107">
                  <c:v>44734.621527777781</c:v>
                </c:pt>
                <c:pt idx="108">
                  <c:v>44734.625</c:v>
                </c:pt>
                <c:pt idx="109">
                  <c:v>44734.628472222219</c:v>
                </c:pt>
                <c:pt idx="110">
                  <c:v>44734.631944444445</c:v>
                </c:pt>
                <c:pt idx="111">
                  <c:v>44734.635416666664</c:v>
                </c:pt>
                <c:pt idx="112">
                  <c:v>44734.638888888891</c:v>
                </c:pt>
                <c:pt idx="113">
                  <c:v>44734.642361111109</c:v>
                </c:pt>
                <c:pt idx="114">
                  <c:v>44734.645833333336</c:v>
                </c:pt>
                <c:pt idx="115">
                  <c:v>44734.649305555555</c:v>
                </c:pt>
                <c:pt idx="116">
                  <c:v>44734.652777777781</c:v>
                </c:pt>
                <c:pt idx="117">
                  <c:v>44734.65625</c:v>
                </c:pt>
                <c:pt idx="118">
                  <c:v>44734.659722222219</c:v>
                </c:pt>
                <c:pt idx="119">
                  <c:v>44734.663194444445</c:v>
                </c:pt>
                <c:pt idx="120">
                  <c:v>44734.666666666664</c:v>
                </c:pt>
                <c:pt idx="121">
                  <c:v>44734.670138888891</c:v>
                </c:pt>
                <c:pt idx="122">
                  <c:v>44734.673611111109</c:v>
                </c:pt>
                <c:pt idx="123">
                  <c:v>44734.677083333336</c:v>
                </c:pt>
                <c:pt idx="124">
                  <c:v>44734.680555555555</c:v>
                </c:pt>
                <c:pt idx="125">
                  <c:v>44734.684027777781</c:v>
                </c:pt>
                <c:pt idx="126">
                  <c:v>44734.6875</c:v>
                </c:pt>
                <c:pt idx="127">
                  <c:v>44734.690972222219</c:v>
                </c:pt>
                <c:pt idx="128">
                  <c:v>44734.694444444445</c:v>
                </c:pt>
                <c:pt idx="129">
                  <c:v>44734.697916666664</c:v>
                </c:pt>
                <c:pt idx="130">
                  <c:v>44734.701388888891</c:v>
                </c:pt>
                <c:pt idx="131">
                  <c:v>44734.704861111109</c:v>
                </c:pt>
                <c:pt idx="132">
                  <c:v>44734.708333333336</c:v>
                </c:pt>
                <c:pt idx="133">
                  <c:v>44734.711805555555</c:v>
                </c:pt>
                <c:pt idx="134">
                  <c:v>44734.715277777781</c:v>
                </c:pt>
                <c:pt idx="135">
                  <c:v>44734.71875</c:v>
                </c:pt>
                <c:pt idx="136">
                  <c:v>44734.722222222219</c:v>
                </c:pt>
                <c:pt idx="137">
                  <c:v>44734.725694444445</c:v>
                </c:pt>
                <c:pt idx="138">
                  <c:v>44734.729166666664</c:v>
                </c:pt>
                <c:pt idx="139">
                  <c:v>44734.732638888891</c:v>
                </c:pt>
                <c:pt idx="140">
                  <c:v>44734.736111111109</c:v>
                </c:pt>
                <c:pt idx="141">
                  <c:v>44734.739583333336</c:v>
                </c:pt>
                <c:pt idx="142">
                  <c:v>44734.743055555555</c:v>
                </c:pt>
                <c:pt idx="143">
                  <c:v>44734.746527777781</c:v>
                </c:pt>
                <c:pt idx="144">
                  <c:v>44734.75</c:v>
                </c:pt>
              </c:numCache>
            </c:numRef>
          </c:xVal>
          <c:yVal>
            <c:numRef>
              <c:f>Simulation_June!$AA$3:$AA$147</c:f>
              <c:numCache>
                <c:formatCode>General</c:formatCode>
                <c:ptCount val="14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6.3079999999999998</c:v>
                </c:pt>
                <c:pt idx="22">
                  <c:v>6.3079999999999998</c:v>
                </c:pt>
                <c:pt idx="23">
                  <c:v>6.3079999999999998</c:v>
                </c:pt>
                <c:pt idx="24">
                  <c:v>6.3079999999999998</c:v>
                </c:pt>
                <c:pt idx="25">
                  <c:v>6.3079999999999998</c:v>
                </c:pt>
                <c:pt idx="26">
                  <c:v>6.3079999999999998</c:v>
                </c:pt>
                <c:pt idx="27">
                  <c:v>6.3079999999999998</c:v>
                </c:pt>
                <c:pt idx="28">
                  <c:v>6.3079999999999998</c:v>
                </c:pt>
                <c:pt idx="29">
                  <c:v>6.3079999999999998</c:v>
                </c:pt>
                <c:pt idx="30">
                  <c:v>6.3079999999999998</c:v>
                </c:pt>
                <c:pt idx="31">
                  <c:v>6.3079999999999998</c:v>
                </c:pt>
                <c:pt idx="32">
                  <c:v>6.3079999999999998</c:v>
                </c:pt>
                <c:pt idx="33">
                  <c:v>6.3079999999999998</c:v>
                </c:pt>
                <c:pt idx="34">
                  <c:v>6.3079999999999998</c:v>
                </c:pt>
                <c:pt idx="35">
                  <c:v>6.3079999999999998</c:v>
                </c:pt>
                <c:pt idx="36">
                  <c:v>6.3079999999999998</c:v>
                </c:pt>
                <c:pt idx="37">
                  <c:v>6.3079999999999998</c:v>
                </c:pt>
                <c:pt idx="38">
                  <c:v>6.3079999999999998</c:v>
                </c:pt>
                <c:pt idx="39">
                  <c:v>6.3079999999999998</c:v>
                </c:pt>
                <c:pt idx="40">
                  <c:v>6.3079999999999998</c:v>
                </c:pt>
                <c:pt idx="41">
                  <c:v>6.3079999999999998</c:v>
                </c:pt>
                <c:pt idx="42">
                  <c:v>6.3079999999999998</c:v>
                </c:pt>
                <c:pt idx="43">
                  <c:v>6.3079999999999998</c:v>
                </c:pt>
                <c:pt idx="44">
                  <c:v>6.3079999999999998</c:v>
                </c:pt>
                <c:pt idx="45">
                  <c:v>6.3079999999999998</c:v>
                </c:pt>
                <c:pt idx="46">
                  <c:v>6.3079999999999998</c:v>
                </c:pt>
                <c:pt idx="47">
                  <c:v>6.3079999999999998</c:v>
                </c:pt>
                <c:pt idx="48">
                  <c:v>6.3079999999999998</c:v>
                </c:pt>
                <c:pt idx="49">
                  <c:v>6.3079999999999998</c:v>
                </c:pt>
                <c:pt idx="50">
                  <c:v>6.3079999999999998</c:v>
                </c:pt>
                <c:pt idx="51">
                  <c:v>6.3079999999999998</c:v>
                </c:pt>
                <c:pt idx="52">
                  <c:v>6.3079999999999998</c:v>
                </c:pt>
                <c:pt idx="53">
                  <c:v>6.3079999999999998</c:v>
                </c:pt>
                <c:pt idx="54">
                  <c:v>6.3079999999999998</c:v>
                </c:pt>
                <c:pt idx="55">
                  <c:v>6.3079999999999998</c:v>
                </c:pt>
                <c:pt idx="56">
                  <c:v>6.3079999999999998</c:v>
                </c:pt>
                <c:pt idx="57">
                  <c:v>6.3079999999999998</c:v>
                </c:pt>
                <c:pt idx="58">
                  <c:v>6.3079999999999998</c:v>
                </c:pt>
                <c:pt idx="59">
                  <c:v>6.3079999999999998</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numCache>
            </c:numRef>
          </c:yVal>
          <c:smooth val="0"/>
          <c:extLst>
            <c:ext xmlns:c16="http://schemas.microsoft.com/office/drawing/2014/chart" uri="{C3380CC4-5D6E-409C-BE32-E72D297353CC}">
              <c16:uniqueId val="{00000002-064B-4F61-A5E4-B3ECD1A23EBD}"/>
            </c:ext>
          </c:extLst>
        </c:ser>
        <c:ser>
          <c:idx val="0"/>
          <c:order val="2"/>
          <c:tx>
            <c:strRef>
              <c:f>Simulation_June!$P$2</c:f>
              <c:strCache>
                <c:ptCount val="1"/>
                <c:pt idx="0">
                  <c:v>EV2 </c:v>
                </c:pt>
              </c:strCache>
            </c:strRef>
          </c:tx>
          <c:spPr>
            <a:ln w="9525" cap="rnd">
              <a:solidFill>
                <a:schemeClr val="accent1"/>
              </a:solidFill>
              <a:round/>
            </a:ln>
            <a:effectLst/>
          </c:spPr>
          <c:marker>
            <c:symbol val="circle"/>
            <c:size val="2"/>
            <c:spPr>
              <a:solidFill>
                <a:schemeClr val="accent1"/>
              </a:solidFill>
              <a:ln w="9525">
                <a:solidFill>
                  <a:schemeClr val="accent1"/>
                </a:solidFill>
              </a:ln>
              <a:effectLst/>
            </c:spPr>
          </c:marker>
          <c:xVal>
            <c:numRef>
              <c:f>Simulation_June!$A$3:$A$147</c:f>
              <c:numCache>
                <c:formatCode>m/d/yyyy\ h:mm</c:formatCode>
                <c:ptCount val="145"/>
                <c:pt idx="0">
                  <c:v>44734.25</c:v>
                </c:pt>
                <c:pt idx="1">
                  <c:v>44734.253472222219</c:v>
                </c:pt>
                <c:pt idx="2">
                  <c:v>44734.256944444445</c:v>
                </c:pt>
                <c:pt idx="3">
                  <c:v>44734.260416666664</c:v>
                </c:pt>
                <c:pt idx="4">
                  <c:v>44734.263888888891</c:v>
                </c:pt>
                <c:pt idx="5">
                  <c:v>44734.267361111109</c:v>
                </c:pt>
                <c:pt idx="6">
                  <c:v>44734.270833333336</c:v>
                </c:pt>
                <c:pt idx="7">
                  <c:v>44734.274305555555</c:v>
                </c:pt>
                <c:pt idx="8">
                  <c:v>44734.277777777781</c:v>
                </c:pt>
                <c:pt idx="9">
                  <c:v>44734.28125</c:v>
                </c:pt>
                <c:pt idx="10">
                  <c:v>44734.284722222219</c:v>
                </c:pt>
                <c:pt idx="11">
                  <c:v>44734.288194444445</c:v>
                </c:pt>
                <c:pt idx="12">
                  <c:v>44734.291666666664</c:v>
                </c:pt>
                <c:pt idx="13">
                  <c:v>44734.295138888891</c:v>
                </c:pt>
                <c:pt idx="14">
                  <c:v>44734.298611111109</c:v>
                </c:pt>
                <c:pt idx="15">
                  <c:v>44734.302083333336</c:v>
                </c:pt>
                <c:pt idx="16">
                  <c:v>44734.305555555555</c:v>
                </c:pt>
                <c:pt idx="17">
                  <c:v>44734.309027777781</c:v>
                </c:pt>
                <c:pt idx="18">
                  <c:v>44734.3125</c:v>
                </c:pt>
                <c:pt idx="19">
                  <c:v>44734.315972222219</c:v>
                </c:pt>
                <c:pt idx="20">
                  <c:v>44734.319444444445</c:v>
                </c:pt>
                <c:pt idx="21">
                  <c:v>44734.322916666664</c:v>
                </c:pt>
                <c:pt idx="22">
                  <c:v>44734.326388888891</c:v>
                </c:pt>
                <c:pt idx="23">
                  <c:v>44734.329861111109</c:v>
                </c:pt>
                <c:pt idx="24">
                  <c:v>44734.333333333336</c:v>
                </c:pt>
                <c:pt idx="25">
                  <c:v>44734.336805555555</c:v>
                </c:pt>
                <c:pt idx="26">
                  <c:v>44734.340277777781</c:v>
                </c:pt>
                <c:pt idx="27">
                  <c:v>44734.34375</c:v>
                </c:pt>
                <c:pt idx="28">
                  <c:v>44734.347222222219</c:v>
                </c:pt>
                <c:pt idx="29">
                  <c:v>44734.350694444445</c:v>
                </c:pt>
                <c:pt idx="30">
                  <c:v>44734.354166666664</c:v>
                </c:pt>
                <c:pt idx="31">
                  <c:v>44734.357638888891</c:v>
                </c:pt>
                <c:pt idx="32">
                  <c:v>44734.361111111109</c:v>
                </c:pt>
                <c:pt idx="33">
                  <c:v>44734.364583333336</c:v>
                </c:pt>
                <c:pt idx="34">
                  <c:v>44734.368055555555</c:v>
                </c:pt>
                <c:pt idx="35">
                  <c:v>44734.371527777781</c:v>
                </c:pt>
                <c:pt idx="36">
                  <c:v>44734.375</c:v>
                </c:pt>
                <c:pt idx="37">
                  <c:v>44734.378472222219</c:v>
                </c:pt>
                <c:pt idx="38">
                  <c:v>44734.381944444445</c:v>
                </c:pt>
                <c:pt idx="39">
                  <c:v>44734.385416666664</c:v>
                </c:pt>
                <c:pt idx="40">
                  <c:v>44734.388888888891</c:v>
                </c:pt>
                <c:pt idx="41">
                  <c:v>44734.392361111109</c:v>
                </c:pt>
                <c:pt idx="42">
                  <c:v>44734.395833333336</c:v>
                </c:pt>
                <c:pt idx="43">
                  <c:v>44734.399305555555</c:v>
                </c:pt>
                <c:pt idx="44">
                  <c:v>44734.402777777781</c:v>
                </c:pt>
                <c:pt idx="45">
                  <c:v>44734.40625</c:v>
                </c:pt>
                <c:pt idx="46">
                  <c:v>44734.409722222219</c:v>
                </c:pt>
                <c:pt idx="47">
                  <c:v>44734.413194444445</c:v>
                </c:pt>
                <c:pt idx="48">
                  <c:v>44734.416666666664</c:v>
                </c:pt>
                <c:pt idx="49">
                  <c:v>44734.420138888891</c:v>
                </c:pt>
                <c:pt idx="50">
                  <c:v>44734.423611111109</c:v>
                </c:pt>
                <c:pt idx="51">
                  <c:v>44734.427083333336</c:v>
                </c:pt>
                <c:pt idx="52">
                  <c:v>44734.430555555555</c:v>
                </c:pt>
                <c:pt idx="53">
                  <c:v>44734.434027777781</c:v>
                </c:pt>
                <c:pt idx="54">
                  <c:v>44734.4375</c:v>
                </c:pt>
                <c:pt idx="55">
                  <c:v>44734.440972222219</c:v>
                </c:pt>
                <c:pt idx="56">
                  <c:v>44734.444444444445</c:v>
                </c:pt>
                <c:pt idx="57">
                  <c:v>44734.447916666664</c:v>
                </c:pt>
                <c:pt idx="58">
                  <c:v>44734.451388888891</c:v>
                </c:pt>
                <c:pt idx="59">
                  <c:v>44734.454861111109</c:v>
                </c:pt>
                <c:pt idx="60">
                  <c:v>44734.458333333336</c:v>
                </c:pt>
                <c:pt idx="61">
                  <c:v>44734.461805555555</c:v>
                </c:pt>
                <c:pt idx="62">
                  <c:v>44734.465277777781</c:v>
                </c:pt>
                <c:pt idx="63">
                  <c:v>44734.46875</c:v>
                </c:pt>
                <c:pt idx="64">
                  <c:v>44734.472222222219</c:v>
                </c:pt>
                <c:pt idx="65">
                  <c:v>44734.475694444445</c:v>
                </c:pt>
                <c:pt idx="66">
                  <c:v>44734.479166666664</c:v>
                </c:pt>
                <c:pt idx="67">
                  <c:v>44734.482638888891</c:v>
                </c:pt>
                <c:pt idx="68">
                  <c:v>44734.486111111109</c:v>
                </c:pt>
                <c:pt idx="69">
                  <c:v>44734.489583333336</c:v>
                </c:pt>
                <c:pt idx="70">
                  <c:v>44734.493055555555</c:v>
                </c:pt>
                <c:pt idx="71">
                  <c:v>44734.496527777781</c:v>
                </c:pt>
                <c:pt idx="72">
                  <c:v>44734.5</c:v>
                </c:pt>
                <c:pt idx="73">
                  <c:v>44734.503472222219</c:v>
                </c:pt>
                <c:pt idx="74">
                  <c:v>44734.506944444445</c:v>
                </c:pt>
                <c:pt idx="75">
                  <c:v>44734.510416666664</c:v>
                </c:pt>
                <c:pt idx="76">
                  <c:v>44734.513888888891</c:v>
                </c:pt>
                <c:pt idx="77">
                  <c:v>44734.517361111109</c:v>
                </c:pt>
                <c:pt idx="78">
                  <c:v>44734.520833333336</c:v>
                </c:pt>
                <c:pt idx="79">
                  <c:v>44734.524305555555</c:v>
                </c:pt>
                <c:pt idx="80">
                  <c:v>44734.527777777781</c:v>
                </c:pt>
                <c:pt idx="81">
                  <c:v>44734.53125</c:v>
                </c:pt>
                <c:pt idx="82">
                  <c:v>44734.534722222219</c:v>
                </c:pt>
                <c:pt idx="83">
                  <c:v>44734.538194444445</c:v>
                </c:pt>
                <c:pt idx="84">
                  <c:v>44734.541666666664</c:v>
                </c:pt>
                <c:pt idx="85">
                  <c:v>44734.545138888891</c:v>
                </c:pt>
                <c:pt idx="86">
                  <c:v>44734.548611111109</c:v>
                </c:pt>
                <c:pt idx="87">
                  <c:v>44734.552083333336</c:v>
                </c:pt>
                <c:pt idx="88">
                  <c:v>44734.555555555555</c:v>
                </c:pt>
                <c:pt idx="89">
                  <c:v>44734.559027777781</c:v>
                </c:pt>
                <c:pt idx="90">
                  <c:v>44734.5625</c:v>
                </c:pt>
                <c:pt idx="91">
                  <c:v>44734.565972222219</c:v>
                </c:pt>
                <c:pt idx="92">
                  <c:v>44734.569444444445</c:v>
                </c:pt>
                <c:pt idx="93">
                  <c:v>44734.572916666664</c:v>
                </c:pt>
                <c:pt idx="94">
                  <c:v>44734.576388888891</c:v>
                </c:pt>
                <c:pt idx="95">
                  <c:v>44734.579861111109</c:v>
                </c:pt>
                <c:pt idx="96">
                  <c:v>44734.583333333336</c:v>
                </c:pt>
                <c:pt idx="97">
                  <c:v>44734.586805555555</c:v>
                </c:pt>
                <c:pt idx="98">
                  <c:v>44734.590277777781</c:v>
                </c:pt>
                <c:pt idx="99">
                  <c:v>44734.59375</c:v>
                </c:pt>
                <c:pt idx="100">
                  <c:v>44734.597222222219</c:v>
                </c:pt>
                <c:pt idx="101">
                  <c:v>44734.600694444445</c:v>
                </c:pt>
                <c:pt idx="102">
                  <c:v>44734.604166666664</c:v>
                </c:pt>
                <c:pt idx="103">
                  <c:v>44734.607638888891</c:v>
                </c:pt>
                <c:pt idx="104">
                  <c:v>44734.611111111109</c:v>
                </c:pt>
                <c:pt idx="105">
                  <c:v>44734.614583333336</c:v>
                </c:pt>
                <c:pt idx="106">
                  <c:v>44734.618055555555</c:v>
                </c:pt>
                <c:pt idx="107">
                  <c:v>44734.621527777781</c:v>
                </c:pt>
                <c:pt idx="108">
                  <c:v>44734.625</c:v>
                </c:pt>
                <c:pt idx="109">
                  <c:v>44734.628472222219</c:v>
                </c:pt>
                <c:pt idx="110">
                  <c:v>44734.631944444445</c:v>
                </c:pt>
                <c:pt idx="111">
                  <c:v>44734.635416666664</c:v>
                </c:pt>
                <c:pt idx="112">
                  <c:v>44734.638888888891</c:v>
                </c:pt>
                <c:pt idx="113">
                  <c:v>44734.642361111109</c:v>
                </c:pt>
                <c:pt idx="114">
                  <c:v>44734.645833333336</c:v>
                </c:pt>
                <c:pt idx="115">
                  <c:v>44734.649305555555</c:v>
                </c:pt>
                <c:pt idx="116">
                  <c:v>44734.652777777781</c:v>
                </c:pt>
                <c:pt idx="117">
                  <c:v>44734.65625</c:v>
                </c:pt>
                <c:pt idx="118">
                  <c:v>44734.659722222219</c:v>
                </c:pt>
                <c:pt idx="119">
                  <c:v>44734.663194444445</c:v>
                </c:pt>
                <c:pt idx="120">
                  <c:v>44734.666666666664</c:v>
                </c:pt>
                <c:pt idx="121">
                  <c:v>44734.670138888891</c:v>
                </c:pt>
                <c:pt idx="122">
                  <c:v>44734.673611111109</c:v>
                </c:pt>
                <c:pt idx="123">
                  <c:v>44734.677083333336</c:v>
                </c:pt>
                <c:pt idx="124">
                  <c:v>44734.680555555555</c:v>
                </c:pt>
                <c:pt idx="125">
                  <c:v>44734.684027777781</c:v>
                </c:pt>
                <c:pt idx="126">
                  <c:v>44734.6875</c:v>
                </c:pt>
                <c:pt idx="127">
                  <c:v>44734.690972222219</c:v>
                </c:pt>
                <c:pt idx="128">
                  <c:v>44734.694444444445</c:v>
                </c:pt>
                <c:pt idx="129">
                  <c:v>44734.697916666664</c:v>
                </c:pt>
                <c:pt idx="130">
                  <c:v>44734.701388888891</c:v>
                </c:pt>
                <c:pt idx="131">
                  <c:v>44734.704861111109</c:v>
                </c:pt>
                <c:pt idx="132">
                  <c:v>44734.708333333336</c:v>
                </c:pt>
                <c:pt idx="133">
                  <c:v>44734.711805555555</c:v>
                </c:pt>
                <c:pt idx="134">
                  <c:v>44734.715277777781</c:v>
                </c:pt>
                <c:pt idx="135">
                  <c:v>44734.71875</c:v>
                </c:pt>
                <c:pt idx="136">
                  <c:v>44734.722222222219</c:v>
                </c:pt>
                <c:pt idx="137">
                  <c:v>44734.725694444445</c:v>
                </c:pt>
                <c:pt idx="138">
                  <c:v>44734.729166666664</c:v>
                </c:pt>
                <c:pt idx="139">
                  <c:v>44734.732638888891</c:v>
                </c:pt>
                <c:pt idx="140">
                  <c:v>44734.736111111109</c:v>
                </c:pt>
                <c:pt idx="141">
                  <c:v>44734.739583333336</c:v>
                </c:pt>
                <c:pt idx="142">
                  <c:v>44734.743055555555</c:v>
                </c:pt>
                <c:pt idx="143">
                  <c:v>44734.746527777781</c:v>
                </c:pt>
                <c:pt idx="144">
                  <c:v>44734.75</c:v>
                </c:pt>
              </c:numCache>
            </c:numRef>
          </c:xVal>
          <c:yVal>
            <c:numRef>
              <c:f>Simulation_June!$O$3:$O$147</c:f>
              <c:numCache>
                <c:formatCode>General</c:formatCode>
                <c:ptCount val="145"/>
                <c:pt idx="0">
                  <c:v>0</c:v>
                </c:pt>
                <c:pt idx="1">
                  <c:v>0</c:v>
                </c:pt>
                <c:pt idx="2">
                  <c:v>0</c:v>
                </c:pt>
                <c:pt idx="3">
                  <c:v>0</c:v>
                </c:pt>
                <c:pt idx="4">
                  <c:v>0</c:v>
                </c:pt>
                <c:pt idx="5">
                  <c:v>0</c:v>
                </c:pt>
                <c:pt idx="6">
                  <c:v>0</c:v>
                </c:pt>
                <c:pt idx="7">
                  <c:v>0</c:v>
                </c:pt>
                <c:pt idx="8">
                  <c:v>0</c:v>
                </c:pt>
                <c:pt idx="9">
                  <c:v>0</c:v>
                </c:pt>
                <c:pt idx="10">
                  <c:v>0</c:v>
                </c:pt>
                <c:pt idx="11">
                  <c:v>0</c:v>
                </c:pt>
                <c:pt idx="12">
                  <c:v>6.3079999999999998</c:v>
                </c:pt>
                <c:pt idx="13">
                  <c:v>6.3079999999999998</c:v>
                </c:pt>
                <c:pt idx="14">
                  <c:v>6.3079999999999998</c:v>
                </c:pt>
                <c:pt idx="15">
                  <c:v>6.3079999999999998</c:v>
                </c:pt>
                <c:pt idx="16">
                  <c:v>6.3079999999999998</c:v>
                </c:pt>
                <c:pt idx="17">
                  <c:v>6.3079999999999998</c:v>
                </c:pt>
                <c:pt idx="18">
                  <c:v>6.3079999999999998</c:v>
                </c:pt>
                <c:pt idx="19">
                  <c:v>6.3079999999999998</c:v>
                </c:pt>
                <c:pt idx="20">
                  <c:v>6.3079999999999998</c:v>
                </c:pt>
                <c:pt idx="21">
                  <c:v>6.3079999999999998</c:v>
                </c:pt>
                <c:pt idx="22">
                  <c:v>6.3079999999999998</c:v>
                </c:pt>
                <c:pt idx="23">
                  <c:v>6.3079999999999998</c:v>
                </c:pt>
                <c:pt idx="24">
                  <c:v>6.3079999999999998</c:v>
                </c:pt>
                <c:pt idx="25">
                  <c:v>6.3079999999999998</c:v>
                </c:pt>
                <c:pt idx="26">
                  <c:v>6.3079999999999998</c:v>
                </c:pt>
                <c:pt idx="27">
                  <c:v>6.3079999999999998</c:v>
                </c:pt>
                <c:pt idx="28">
                  <c:v>6.3079999999999998</c:v>
                </c:pt>
                <c:pt idx="29">
                  <c:v>6.3079999999999998</c:v>
                </c:pt>
                <c:pt idx="30">
                  <c:v>6.3079999999999998</c:v>
                </c:pt>
                <c:pt idx="31">
                  <c:v>6.3079999999999998</c:v>
                </c:pt>
                <c:pt idx="32">
                  <c:v>6.3079999999999998</c:v>
                </c:pt>
                <c:pt idx="33">
                  <c:v>6.3079999999999998</c:v>
                </c:pt>
                <c:pt idx="34">
                  <c:v>6.3079999999999998</c:v>
                </c:pt>
                <c:pt idx="35">
                  <c:v>6.3079999999999998</c:v>
                </c:pt>
                <c:pt idx="36">
                  <c:v>6.3079999999999998</c:v>
                </c:pt>
                <c:pt idx="37">
                  <c:v>6.3079999999999998</c:v>
                </c:pt>
                <c:pt idx="38">
                  <c:v>6.3079999999999998</c:v>
                </c:pt>
                <c:pt idx="39">
                  <c:v>6.3079999999999998</c:v>
                </c:pt>
                <c:pt idx="40">
                  <c:v>6.3079999999999998</c:v>
                </c:pt>
                <c:pt idx="41">
                  <c:v>6.3079999999999998</c:v>
                </c:pt>
                <c:pt idx="42">
                  <c:v>6.3079999999999998</c:v>
                </c:pt>
                <c:pt idx="43">
                  <c:v>6.3079999999999998</c:v>
                </c:pt>
                <c:pt idx="44">
                  <c:v>6.3079999999999998</c:v>
                </c:pt>
                <c:pt idx="45">
                  <c:v>6.3079999999999998</c:v>
                </c:pt>
                <c:pt idx="46">
                  <c:v>6.3079999999999998</c:v>
                </c:pt>
                <c:pt idx="47">
                  <c:v>6.3079999999999998</c:v>
                </c:pt>
                <c:pt idx="48">
                  <c:v>6.3079999999999998</c:v>
                </c:pt>
                <c:pt idx="49">
                  <c:v>6.3079999999999998</c:v>
                </c:pt>
                <c:pt idx="50">
                  <c:v>6.3079999999999998</c:v>
                </c:pt>
                <c:pt idx="51">
                  <c:v>6.3079999999999998</c:v>
                </c:pt>
                <c:pt idx="52">
                  <c:v>6.3079999999999998</c:v>
                </c:pt>
                <c:pt idx="53">
                  <c:v>6.3079999999999998</c:v>
                </c:pt>
                <c:pt idx="54">
                  <c:v>6.3079999999999998</c:v>
                </c:pt>
                <c:pt idx="55">
                  <c:v>6.3079999999999998</c:v>
                </c:pt>
                <c:pt idx="56">
                  <c:v>6.3079999999999998</c:v>
                </c:pt>
                <c:pt idx="57">
                  <c:v>6.3079999999999998</c:v>
                </c:pt>
                <c:pt idx="58">
                  <c:v>6.3079999999999998</c:v>
                </c:pt>
                <c:pt idx="59">
                  <c:v>6.3079999999999998</c:v>
                </c:pt>
                <c:pt idx="60">
                  <c:v>6.3079999999999998</c:v>
                </c:pt>
                <c:pt idx="61">
                  <c:v>6.3079999999999998</c:v>
                </c:pt>
                <c:pt idx="62">
                  <c:v>6.3079999999999998</c:v>
                </c:pt>
                <c:pt idx="63">
                  <c:v>6.3079999999999998</c:v>
                </c:pt>
                <c:pt idx="64">
                  <c:v>6.3079999999999998</c:v>
                </c:pt>
                <c:pt idx="65">
                  <c:v>6.3079999999999998</c:v>
                </c:pt>
                <c:pt idx="66">
                  <c:v>6.3079999999999998</c:v>
                </c:pt>
                <c:pt idx="67">
                  <c:v>6.3079999999999998</c:v>
                </c:pt>
                <c:pt idx="68">
                  <c:v>6.3079999999999998</c:v>
                </c:pt>
                <c:pt idx="69">
                  <c:v>6.3079999999999998</c:v>
                </c:pt>
                <c:pt idx="70">
                  <c:v>6.3079999999999998</c:v>
                </c:pt>
                <c:pt idx="71">
                  <c:v>6.3079999999999998</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numCache>
            </c:numRef>
          </c:yVal>
          <c:smooth val="0"/>
          <c:extLst>
            <c:ext xmlns:c16="http://schemas.microsoft.com/office/drawing/2014/chart" uri="{C3380CC4-5D6E-409C-BE32-E72D297353CC}">
              <c16:uniqueId val="{00000003-064B-4F61-A5E4-B3ECD1A23EBD}"/>
            </c:ext>
          </c:extLst>
        </c:ser>
        <c:ser>
          <c:idx val="4"/>
          <c:order val="3"/>
          <c:tx>
            <c:strRef>
              <c:f>Simulation_June!$W$2</c:f>
              <c:strCache>
                <c:ptCount val="1"/>
                <c:pt idx="0">
                  <c:v>EV3 </c:v>
                </c:pt>
              </c:strCache>
            </c:strRef>
          </c:tx>
          <c:spPr>
            <a:ln w="9525">
              <a:solidFill>
                <a:schemeClr val="accent4">
                  <a:lumMod val="75000"/>
                </a:schemeClr>
              </a:solidFill>
            </a:ln>
          </c:spPr>
          <c:marker>
            <c:symbol val="circle"/>
            <c:size val="2"/>
            <c:spPr>
              <a:solidFill>
                <a:schemeClr val="accent4">
                  <a:lumMod val="75000"/>
                </a:schemeClr>
              </a:solidFill>
              <a:ln>
                <a:solidFill>
                  <a:schemeClr val="accent4">
                    <a:lumMod val="75000"/>
                  </a:schemeClr>
                </a:solidFill>
              </a:ln>
            </c:spPr>
          </c:marker>
          <c:xVal>
            <c:numRef>
              <c:f>Simulation_June!$A$3:$A$147</c:f>
              <c:numCache>
                <c:formatCode>m/d/yyyy\ h:mm</c:formatCode>
                <c:ptCount val="145"/>
                <c:pt idx="0">
                  <c:v>44734.25</c:v>
                </c:pt>
                <c:pt idx="1">
                  <c:v>44734.253472222219</c:v>
                </c:pt>
                <c:pt idx="2">
                  <c:v>44734.256944444445</c:v>
                </c:pt>
                <c:pt idx="3">
                  <c:v>44734.260416666664</c:v>
                </c:pt>
                <c:pt idx="4">
                  <c:v>44734.263888888891</c:v>
                </c:pt>
                <c:pt idx="5">
                  <c:v>44734.267361111109</c:v>
                </c:pt>
                <c:pt idx="6">
                  <c:v>44734.270833333336</c:v>
                </c:pt>
                <c:pt idx="7">
                  <c:v>44734.274305555555</c:v>
                </c:pt>
                <c:pt idx="8">
                  <c:v>44734.277777777781</c:v>
                </c:pt>
                <c:pt idx="9">
                  <c:v>44734.28125</c:v>
                </c:pt>
                <c:pt idx="10">
                  <c:v>44734.284722222219</c:v>
                </c:pt>
                <c:pt idx="11">
                  <c:v>44734.288194444445</c:v>
                </c:pt>
                <c:pt idx="12">
                  <c:v>44734.291666666664</c:v>
                </c:pt>
                <c:pt idx="13">
                  <c:v>44734.295138888891</c:v>
                </c:pt>
                <c:pt idx="14">
                  <c:v>44734.298611111109</c:v>
                </c:pt>
                <c:pt idx="15">
                  <c:v>44734.302083333336</c:v>
                </c:pt>
                <c:pt idx="16">
                  <c:v>44734.305555555555</c:v>
                </c:pt>
                <c:pt idx="17">
                  <c:v>44734.309027777781</c:v>
                </c:pt>
                <c:pt idx="18">
                  <c:v>44734.3125</c:v>
                </c:pt>
                <c:pt idx="19">
                  <c:v>44734.315972222219</c:v>
                </c:pt>
                <c:pt idx="20">
                  <c:v>44734.319444444445</c:v>
                </c:pt>
                <c:pt idx="21">
                  <c:v>44734.322916666664</c:v>
                </c:pt>
                <c:pt idx="22">
                  <c:v>44734.326388888891</c:v>
                </c:pt>
                <c:pt idx="23">
                  <c:v>44734.329861111109</c:v>
                </c:pt>
                <c:pt idx="24">
                  <c:v>44734.333333333336</c:v>
                </c:pt>
                <c:pt idx="25">
                  <c:v>44734.336805555555</c:v>
                </c:pt>
                <c:pt idx="26">
                  <c:v>44734.340277777781</c:v>
                </c:pt>
                <c:pt idx="27">
                  <c:v>44734.34375</c:v>
                </c:pt>
                <c:pt idx="28">
                  <c:v>44734.347222222219</c:v>
                </c:pt>
                <c:pt idx="29">
                  <c:v>44734.350694444445</c:v>
                </c:pt>
                <c:pt idx="30">
                  <c:v>44734.354166666664</c:v>
                </c:pt>
                <c:pt idx="31">
                  <c:v>44734.357638888891</c:v>
                </c:pt>
                <c:pt idx="32">
                  <c:v>44734.361111111109</c:v>
                </c:pt>
                <c:pt idx="33">
                  <c:v>44734.364583333336</c:v>
                </c:pt>
                <c:pt idx="34">
                  <c:v>44734.368055555555</c:v>
                </c:pt>
                <c:pt idx="35">
                  <c:v>44734.371527777781</c:v>
                </c:pt>
                <c:pt idx="36">
                  <c:v>44734.375</c:v>
                </c:pt>
                <c:pt idx="37">
                  <c:v>44734.378472222219</c:v>
                </c:pt>
                <c:pt idx="38">
                  <c:v>44734.381944444445</c:v>
                </c:pt>
                <c:pt idx="39">
                  <c:v>44734.385416666664</c:v>
                </c:pt>
                <c:pt idx="40">
                  <c:v>44734.388888888891</c:v>
                </c:pt>
                <c:pt idx="41">
                  <c:v>44734.392361111109</c:v>
                </c:pt>
                <c:pt idx="42">
                  <c:v>44734.395833333336</c:v>
                </c:pt>
                <c:pt idx="43">
                  <c:v>44734.399305555555</c:v>
                </c:pt>
                <c:pt idx="44">
                  <c:v>44734.402777777781</c:v>
                </c:pt>
                <c:pt idx="45">
                  <c:v>44734.40625</c:v>
                </c:pt>
                <c:pt idx="46">
                  <c:v>44734.409722222219</c:v>
                </c:pt>
                <c:pt idx="47">
                  <c:v>44734.413194444445</c:v>
                </c:pt>
                <c:pt idx="48">
                  <c:v>44734.416666666664</c:v>
                </c:pt>
                <c:pt idx="49">
                  <c:v>44734.420138888891</c:v>
                </c:pt>
                <c:pt idx="50">
                  <c:v>44734.423611111109</c:v>
                </c:pt>
                <c:pt idx="51">
                  <c:v>44734.427083333336</c:v>
                </c:pt>
                <c:pt idx="52">
                  <c:v>44734.430555555555</c:v>
                </c:pt>
                <c:pt idx="53">
                  <c:v>44734.434027777781</c:v>
                </c:pt>
                <c:pt idx="54">
                  <c:v>44734.4375</c:v>
                </c:pt>
                <c:pt idx="55">
                  <c:v>44734.440972222219</c:v>
                </c:pt>
                <c:pt idx="56">
                  <c:v>44734.444444444445</c:v>
                </c:pt>
                <c:pt idx="57">
                  <c:v>44734.447916666664</c:v>
                </c:pt>
                <c:pt idx="58">
                  <c:v>44734.451388888891</c:v>
                </c:pt>
                <c:pt idx="59">
                  <c:v>44734.454861111109</c:v>
                </c:pt>
                <c:pt idx="60">
                  <c:v>44734.458333333336</c:v>
                </c:pt>
                <c:pt idx="61">
                  <c:v>44734.461805555555</c:v>
                </c:pt>
                <c:pt idx="62">
                  <c:v>44734.465277777781</c:v>
                </c:pt>
                <c:pt idx="63">
                  <c:v>44734.46875</c:v>
                </c:pt>
                <c:pt idx="64">
                  <c:v>44734.472222222219</c:v>
                </c:pt>
                <c:pt idx="65">
                  <c:v>44734.475694444445</c:v>
                </c:pt>
                <c:pt idx="66">
                  <c:v>44734.479166666664</c:v>
                </c:pt>
                <c:pt idx="67">
                  <c:v>44734.482638888891</c:v>
                </c:pt>
                <c:pt idx="68">
                  <c:v>44734.486111111109</c:v>
                </c:pt>
                <c:pt idx="69">
                  <c:v>44734.489583333336</c:v>
                </c:pt>
                <c:pt idx="70">
                  <c:v>44734.493055555555</c:v>
                </c:pt>
                <c:pt idx="71">
                  <c:v>44734.496527777781</c:v>
                </c:pt>
                <c:pt idx="72">
                  <c:v>44734.5</c:v>
                </c:pt>
                <c:pt idx="73">
                  <c:v>44734.503472222219</c:v>
                </c:pt>
                <c:pt idx="74">
                  <c:v>44734.506944444445</c:v>
                </c:pt>
                <c:pt idx="75">
                  <c:v>44734.510416666664</c:v>
                </c:pt>
                <c:pt idx="76">
                  <c:v>44734.513888888891</c:v>
                </c:pt>
                <c:pt idx="77">
                  <c:v>44734.517361111109</c:v>
                </c:pt>
                <c:pt idx="78">
                  <c:v>44734.520833333336</c:v>
                </c:pt>
                <c:pt idx="79">
                  <c:v>44734.524305555555</c:v>
                </c:pt>
                <c:pt idx="80">
                  <c:v>44734.527777777781</c:v>
                </c:pt>
                <c:pt idx="81">
                  <c:v>44734.53125</c:v>
                </c:pt>
                <c:pt idx="82">
                  <c:v>44734.534722222219</c:v>
                </c:pt>
                <c:pt idx="83">
                  <c:v>44734.538194444445</c:v>
                </c:pt>
                <c:pt idx="84">
                  <c:v>44734.541666666664</c:v>
                </c:pt>
                <c:pt idx="85">
                  <c:v>44734.545138888891</c:v>
                </c:pt>
                <c:pt idx="86">
                  <c:v>44734.548611111109</c:v>
                </c:pt>
                <c:pt idx="87">
                  <c:v>44734.552083333336</c:v>
                </c:pt>
                <c:pt idx="88">
                  <c:v>44734.555555555555</c:v>
                </c:pt>
                <c:pt idx="89">
                  <c:v>44734.559027777781</c:v>
                </c:pt>
                <c:pt idx="90">
                  <c:v>44734.5625</c:v>
                </c:pt>
                <c:pt idx="91">
                  <c:v>44734.565972222219</c:v>
                </c:pt>
                <c:pt idx="92">
                  <c:v>44734.569444444445</c:v>
                </c:pt>
                <c:pt idx="93">
                  <c:v>44734.572916666664</c:v>
                </c:pt>
                <c:pt idx="94">
                  <c:v>44734.576388888891</c:v>
                </c:pt>
                <c:pt idx="95">
                  <c:v>44734.579861111109</c:v>
                </c:pt>
                <c:pt idx="96">
                  <c:v>44734.583333333336</c:v>
                </c:pt>
                <c:pt idx="97">
                  <c:v>44734.586805555555</c:v>
                </c:pt>
                <c:pt idx="98">
                  <c:v>44734.590277777781</c:v>
                </c:pt>
                <c:pt idx="99">
                  <c:v>44734.59375</c:v>
                </c:pt>
                <c:pt idx="100">
                  <c:v>44734.597222222219</c:v>
                </c:pt>
                <c:pt idx="101">
                  <c:v>44734.600694444445</c:v>
                </c:pt>
                <c:pt idx="102">
                  <c:v>44734.604166666664</c:v>
                </c:pt>
                <c:pt idx="103">
                  <c:v>44734.607638888891</c:v>
                </c:pt>
                <c:pt idx="104">
                  <c:v>44734.611111111109</c:v>
                </c:pt>
                <c:pt idx="105">
                  <c:v>44734.614583333336</c:v>
                </c:pt>
                <c:pt idx="106">
                  <c:v>44734.618055555555</c:v>
                </c:pt>
                <c:pt idx="107">
                  <c:v>44734.621527777781</c:v>
                </c:pt>
                <c:pt idx="108">
                  <c:v>44734.625</c:v>
                </c:pt>
                <c:pt idx="109">
                  <c:v>44734.628472222219</c:v>
                </c:pt>
                <c:pt idx="110">
                  <c:v>44734.631944444445</c:v>
                </c:pt>
                <c:pt idx="111">
                  <c:v>44734.635416666664</c:v>
                </c:pt>
                <c:pt idx="112">
                  <c:v>44734.638888888891</c:v>
                </c:pt>
                <c:pt idx="113">
                  <c:v>44734.642361111109</c:v>
                </c:pt>
                <c:pt idx="114">
                  <c:v>44734.645833333336</c:v>
                </c:pt>
                <c:pt idx="115">
                  <c:v>44734.649305555555</c:v>
                </c:pt>
                <c:pt idx="116">
                  <c:v>44734.652777777781</c:v>
                </c:pt>
                <c:pt idx="117">
                  <c:v>44734.65625</c:v>
                </c:pt>
                <c:pt idx="118">
                  <c:v>44734.659722222219</c:v>
                </c:pt>
                <c:pt idx="119">
                  <c:v>44734.663194444445</c:v>
                </c:pt>
                <c:pt idx="120">
                  <c:v>44734.666666666664</c:v>
                </c:pt>
                <c:pt idx="121">
                  <c:v>44734.670138888891</c:v>
                </c:pt>
                <c:pt idx="122">
                  <c:v>44734.673611111109</c:v>
                </c:pt>
                <c:pt idx="123">
                  <c:v>44734.677083333336</c:v>
                </c:pt>
                <c:pt idx="124">
                  <c:v>44734.680555555555</c:v>
                </c:pt>
                <c:pt idx="125">
                  <c:v>44734.684027777781</c:v>
                </c:pt>
                <c:pt idx="126">
                  <c:v>44734.6875</c:v>
                </c:pt>
                <c:pt idx="127">
                  <c:v>44734.690972222219</c:v>
                </c:pt>
                <c:pt idx="128">
                  <c:v>44734.694444444445</c:v>
                </c:pt>
                <c:pt idx="129">
                  <c:v>44734.697916666664</c:v>
                </c:pt>
                <c:pt idx="130">
                  <c:v>44734.701388888891</c:v>
                </c:pt>
                <c:pt idx="131">
                  <c:v>44734.704861111109</c:v>
                </c:pt>
                <c:pt idx="132">
                  <c:v>44734.708333333336</c:v>
                </c:pt>
                <c:pt idx="133">
                  <c:v>44734.711805555555</c:v>
                </c:pt>
                <c:pt idx="134">
                  <c:v>44734.715277777781</c:v>
                </c:pt>
                <c:pt idx="135">
                  <c:v>44734.71875</c:v>
                </c:pt>
                <c:pt idx="136">
                  <c:v>44734.722222222219</c:v>
                </c:pt>
                <c:pt idx="137">
                  <c:v>44734.725694444445</c:v>
                </c:pt>
                <c:pt idx="138">
                  <c:v>44734.729166666664</c:v>
                </c:pt>
                <c:pt idx="139">
                  <c:v>44734.732638888891</c:v>
                </c:pt>
                <c:pt idx="140">
                  <c:v>44734.736111111109</c:v>
                </c:pt>
                <c:pt idx="141">
                  <c:v>44734.739583333336</c:v>
                </c:pt>
                <c:pt idx="142">
                  <c:v>44734.743055555555</c:v>
                </c:pt>
                <c:pt idx="143">
                  <c:v>44734.746527777781</c:v>
                </c:pt>
                <c:pt idx="144">
                  <c:v>44734.75</c:v>
                </c:pt>
              </c:numCache>
            </c:numRef>
          </c:xVal>
          <c:yVal>
            <c:numRef>
              <c:f>Simulation_June!$W$3:$W$147</c:f>
              <c:numCache>
                <c:formatCode>General</c:formatCode>
                <c:ptCount val="145"/>
                <c:pt idx="0">
                  <c:v>0</c:v>
                </c:pt>
                <c:pt idx="1">
                  <c:v>0</c:v>
                </c:pt>
                <c:pt idx="2">
                  <c:v>0</c:v>
                </c:pt>
                <c:pt idx="3">
                  <c:v>0</c:v>
                </c:pt>
                <c:pt idx="4">
                  <c:v>0</c:v>
                </c:pt>
                <c:pt idx="5">
                  <c:v>0</c:v>
                </c:pt>
                <c:pt idx="6">
                  <c:v>6.3079999999999998</c:v>
                </c:pt>
                <c:pt idx="7">
                  <c:v>6.3079999999999998</c:v>
                </c:pt>
                <c:pt idx="8">
                  <c:v>6.3079999999999998</c:v>
                </c:pt>
                <c:pt idx="9">
                  <c:v>6.3079999999999998</c:v>
                </c:pt>
                <c:pt idx="10">
                  <c:v>6.3079999999999998</c:v>
                </c:pt>
                <c:pt idx="11">
                  <c:v>6.3079999999999998</c:v>
                </c:pt>
                <c:pt idx="12">
                  <c:v>6.3079999999999998</c:v>
                </c:pt>
                <c:pt idx="13">
                  <c:v>6.3079999999999998</c:v>
                </c:pt>
                <c:pt idx="14">
                  <c:v>6.3079999999999998</c:v>
                </c:pt>
                <c:pt idx="15">
                  <c:v>6.3079999999999998</c:v>
                </c:pt>
                <c:pt idx="16">
                  <c:v>6.3079999999999998</c:v>
                </c:pt>
                <c:pt idx="17">
                  <c:v>6.3079999999999998</c:v>
                </c:pt>
                <c:pt idx="18">
                  <c:v>6.3079999999999998</c:v>
                </c:pt>
                <c:pt idx="19">
                  <c:v>6.3079999999999998</c:v>
                </c:pt>
                <c:pt idx="20">
                  <c:v>6.3079999999999998</c:v>
                </c:pt>
                <c:pt idx="21">
                  <c:v>6.3079999999999998</c:v>
                </c:pt>
                <c:pt idx="22">
                  <c:v>6.3079999999999998</c:v>
                </c:pt>
                <c:pt idx="23">
                  <c:v>6.3079999999999998</c:v>
                </c:pt>
                <c:pt idx="24">
                  <c:v>6.3079999999999998</c:v>
                </c:pt>
                <c:pt idx="25">
                  <c:v>6.3079999999999998</c:v>
                </c:pt>
                <c:pt idx="26">
                  <c:v>6.3079999999999998</c:v>
                </c:pt>
                <c:pt idx="27">
                  <c:v>6.3079999999999998</c:v>
                </c:pt>
                <c:pt idx="28">
                  <c:v>6.3079999999999998</c:v>
                </c:pt>
                <c:pt idx="29">
                  <c:v>6.3079999999999998</c:v>
                </c:pt>
                <c:pt idx="30">
                  <c:v>6.3079999999999998</c:v>
                </c:pt>
                <c:pt idx="31">
                  <c:v>6.3079999999999998</c:v>
                </c:pt>
                <c:pt idx="32">
                  <c:v>6.3079999999999998</c:v>
                </c:pt>
                <c:pt idx="33">
                  <c:v>6.3079999999999998</c:v>
                </c:pt>
                <c:pt idx="34">
                  <c:v>6.3079999999999998</c:v>
                </c:pt>
                <c:pt idx="35">
                  <c:v>6.3079999999999998</c:v>
                </c:pt>
                <c:pt idx="36">
                  <c:v>6.3079999999999998</c:v>
                </c:pt>
                <c:pt idx="37">
                  <c:v>6.3079999999999998</c:v>
                </c:pt>
                <c:pt idx="38">
                  <c:v>6.3079999999999998</c:v>
                </c:pt>
                <c:pt idx="39">
                  <c:v>6.3079999999999998</c:v>
                </c:pt>
                <c:pt idx="40">
                  <c:v>6.3079999999999998</c:v>
                </c:pt>
                <c:pt idx="41">
                  <c:v>6.3079999999999998</c:v>
                </c:pt>
                <c:pt idx="42">
                  <c:v>6.3079999999999998</c:v>
                </c:pt>
                <c:pt idx="43">
                  <c:v>6.3079999999999998</c:v>
                </c:pt>
                <c:pt idx="44">
                  <c:v>6.3079999999999998</c:v>
                </c:pt>
                <c:pt idx="45">
                  <c:v>6.3079999999999998</c:v>
                </c:pt>
                <c:pt idx="46">
                  <c:v>6.3079999999999998</c:v>
                </c:pt>
                <c:pt idx="47">
                  <c:v>6.3079999999999998</c:v>
                </c:pt>
                <c:pt idx="48">
                  <c:v>6.3079999999999998</c:v>
                </c:pt>
                <c:pt idx="49">
                  <c:v>6.3079999999999998</c:v>
                </c:pt>
                <c:pt idx="50">
                  <c:v>6.3079999999999998</c:v>
                </c:pt>
                <c:pt idx="51">
                  <c:v>6.3079999999999998</c:v>
                </c:pt>
                <c:pt idx="52">
                  <c:v>6.3079999999999998</c:v>
                </c:pt>
                <c:pt idx="53">
                  <c:v>6.3079999999999998</c:v>
                </c:pt>
                <c:pt idx="54">
                  <c:v>6.3079999999999998</c:v>
                </c:pt>
                <c:pt idx="55">
                  <c:v>6.3079999999999998</c:v>
                </c:pt>
                <c:pt idx="56">
                  <c:v>6.3079999999999998</c:v>
                </c:pt>
                <c:pt idx="57">
                  <c:v>6.3079999999999998</c:v>
                </c:pt>
                <c:pt idx="58">
                  <c:v>6.3079999999999998</c:v>
                </c:pt>
                <c:pt idx="59">
                  <c:v>6.3079999999999998</c:v>
                </c:pt>
                <c:pt idx="60">
                  <c:v>6.3079999999999998</c:v>
                </c:pt>
                <c:pt idx="61">
                  <c:v>6.3079999999999998</c:v>
                </c:pt>
                <c:pt idx="62">
                  <c:v>6.3079999999999998</c:v>
                </c:pt>
                <c:pt idx="63">
                  <c:v>6.3079999999999998</c:v>
                </c:pt>
                <c:pt idx="64">
                  <c:v>6.3079999999999998</c:v>
                </c:pt>
                <c:pt idx="65">
                  <c:v>6.3079999999999998</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numCache>
            </c:numRef>
          </c:yVal>
          <c:smooth val="0"/>
          <c:extLst>
            <c:ext xmlns:c16="http://schemas.microsoft.com/office/drawing/2014/chart" uri="{C3380CC4-5D6E-409C-BE32-E72D297353CC}">
              <c16:uniqueId val="{00000004-064B-4F61-A5E4-B3ECD1A23EBD}"/>
            </c:ext>
          </c:extLst>
        </c:ser>
        <c:dLbls>
          <c:showLegendKey val="0"/>
          <c:showVal val="0"/>
          <c:showCatName val="0"/>
          <c:showSerName val="0"/>
          <c:showPercent val="0"/>
          <c:showBubbleSize val="0"/>
        </c:dLbls>
        <c:axId val="588631272"/>
        <c:axId val="588631992"/>
      </c:scatterChart>
      <c:valAx>
        <c:axId val="588631272"/>
        <c:scaling>
          <c:orientation val="minMax"/>
          <c:max val="44734.75"/>
          <c:min val="44734.25"/>
        </c:scaling>
        <c:delete val="0"/>
        <c:axPos val="b"/>
        <c:majorGridlines>
          <c:spPr>
            <a:ln w="9525" cap="flat" cmpd="sng" algn="ctr">
              <a:solidFill>
                <a:schemeClr val="tx1">
                  <a:lumMod val="15000"/>
                  <a:lumOff val="85000"/>
                </a:schemeClr>
              </a:solidFill>
              <a:round/>
            </a:ln>
            <a:effectLst/>
          </c:spPr>
        </c:majorGridlines>
        <c:numFmt formatCode="m/d/yyyy\ h:mm" sourceLinked="1"/>
        <c:majorTickMark val="none"/>
        <c:minorTickMark val="none"/>
        <c:tickLblPos val="low"/>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crossAx val="588631992"/>
        <c:crosses val="autoZero"/>
        <c:crossBetween val="midCat"/>
      </c:valAx>
      <c:valAx>
        <c:axId val="588631992"/>
        <c:scaling>
          <c:orientation val="minMax"/>
        </c:scaling>
        <c:delete val="0"/>
        <c:axPos val="l"/>
        <c:majorGridlines>
          <c:spPr>
            <a:ln w="9525" cap="flat" cmpd="sng" algn="ctr">
              <a:solidFill>
                <a:schemeClr val="tx1">
                  <a:lumMod val="15000"/>
                  <a:lumOff val="85000"/>
                </a:schemeClr>
              </a:solidFill>
              <a:round/>
            </a:ln>
            <a:effectLst/>
          </c:spPr>
        </c:majorGridlines>
        <c:title>
          <c:tx>
            <c:rich>
              <a:bodyPr/>
              <a:lstStyle/>
              <a:p>
                <a:pPr>
                  <a:defRPr sz="1400" b="0"/>
                </a:pPr>
                <a:r>
                  <a:rPr lang="en-US" sz="1400" b="0"/>
                  <a:t>Power (kW)</a:t>
                </a:r>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8631272"/>
        <c:crosses val="autoZero"/>
        <c:crossBetween val="midCat"/>
      </c:valAx>
    </c:plotArea>
    <c:legend>
      <c:legendPos val="b"/>
      <c:overlay val="0"/>
      <c:txPr>
        <a:bodyPr/>
        <a:lstStyle/>
        <a:p>
          <a:pPr algn="ctr" rtl="0">
            <a:defRPr lang="en-US" sz="1400" b="0" i="0" u="none" strike="noStrike" kern="1200" baseline="0">
              <a:solidFill>
                <a:sysClr val="windowText" lastClr="000000"/>
              </a:solidFill>
              <a:latin typeface="+mn-lt"/>
              <a:ea typeface="+mn-ea"/>
              <a:cs typeface="+mn-cs"/>
            </a:defRPr>
          </a:pPr>
          <a:endParaRPr lang="en-US"/>
        </a:p>
      </c:txPr>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a:pPr>
            <a:r>
              <a:rPr lang="en-US" sz="1600"/>
              <a:t>Self</a:t>
            </a:r>
            <a:r>
              <a:rPr lang="en-US" sz="1600" baseline="0"/>
              <a:t> Consumption</a:t>
            </a:r>
            <a:r>
              <a:rPr lang="en-US" sz="1600"/>
              <a:t> </a:t>
            </a:r>
            <a:r>
              <a:rPr lang="en-US" sz="1600" baseline="0"/>
              <a:t>(June)</a:t>
            </a:r>
            <a:endParaRPr lang="en-US" sz="1600"/>
          </a:p>
        </c:rich>
      </c:tx>
      <c:overlay val="0"/>
    </c:title>
    <c:autoTitleDeleted val="0"/>
    <c:plotArea>
      <c:layout/>
      <c:scatterChart>
        <c:scatterStyle val="lineMarker"/>
        <c:varyColors val="0"/>
        <c:ser>
          <c:idx val="2"/>
          <c:order val="0"/>
          <c:spPr>
            <a:ln w="15875">
              <a:solidFill>
                <a:schemeClr val="accent2"/>
              </a:solidFill>
              <a:prstDash val="solid"/>
            </a:ln>
          </c:spPr>
          <c:marker>
            <c:symbol val="none"/>
          </c:marker>
          <c:xVal>
            <c:numRef>
              <c:f>Simulation_June!$A$3:$A$147</c:f>
              <c:numCache>
                <c:formatCode>m/d/yyyy\ h:mm</c:formatCode>
                <c:ptCount val="145"/>
                <c:pt idx="0">
                  <c:v>44734.25</c:v>
                </c:pt>
                <c:pt idx="1">
                  <c:v>44734.253472222219</c:v>
                </c:pt>
                <c:pt idx="2">
                  <c:v>44734.256944444445</c:v>
                </c:pt>
                <c:pt idx="3">
                  <c:v>44734.260416666664</c:v>
                </c:pt>
                <c:pt idx="4">
                  <c:v>44734.263888888891</c:v>
                </c:pt>
                <c:pt idx="5">
                  <c:v>44734.267361111109</c:v>
                </c:pt>
                <c:pt idx="6">
                  <c:v>44734.270833333336</c:v>
                </c:pt>
                <c:pt idx="7">
                  <c:v>44734.274305555555</c:v>
                </c:pt>
                <c:pt idx="8">
                  <c:v>44734.277777777781</c:v>
                </c:pt>
                <c:pt idx="9">
                  <c:v>44734.28125</c:v>
                </c:pt>
                <c:pt idx="10">
                  <c:v>44734.284722222219</c:v>
                </c:pt>
                <c:pt idx="11">
                  <c:v>44734.288194444445</c:v>
                </c:pt>
                <c:pt idx="12">
                  <c:v>44734.291666666664</c:v>
                </c:pt>
                <c:pt idx="13">
                  <c:v>44734.295138888891</c:v>
                </c:pt>
                <c:pt idx="14">
                  <c:v>44734.298611111109</c:v>
                </c:pt>
                <c:pt idx="15">
                  <c:v>44734.302083333336</c:v>
                </c:pt>
                <c:pt idx="16">
                  <c:v>44734.305555555555</c:v>
                </c:pt>
                <c:pt idx="17">
                  <c:v>44734.309027777781</c:v>
                </c:pt>
                <c:pt idx="18">
                  <c:v>44734.3125</c:v>
                </c:pt>
                <c:pt idx="19">
                  <c:v>44734.315972222219</c:v>
                </c:pt>
                <c:pt idx="20">
                  <c:v>44734.319444444445</c:v>
                </c:pt>
                <c:pt idx="21">
                  <c:v>44734.322916666664</c:v>
                </c:pt>
                <c:pt idx="22">
                  <c:v>44734.326388888891</c:v>
                </c:pt>
                <c:pt idx="23">
                  <c:v>44734.329861111109</c:v>
                </c:pt>
                <c:pt idx="24">
                  <c:v>44734.333333333336</c:v>
                </c:pt>
                <c:pt idx="25">
                  <c:v>44734.336805555555</c:v>
                </c:pt>
                <c:pt idx="26">
                  <c:v>44734.340277777781</c:v>
                </c:pt>
                <c:pt idx="27">
                  <c:v>44734.34375</c:v>
                </c:pt>
                <c:pt idx="28">
                  <c:v>44734.347222222219</c:v>
                </c:pt>
                <c:pt idx="29">
                  <c:v>44734.350694444445</c:v>
                </c:pt>
                <c:pt idx="30">
                  <c:v>44734.354166666664</c:v>
                </c:pt>
                <c:pt idx="31">
                  <c:v>44734.357638888891</c:v>
                </c:pt>
                <c:pt idx="32">
                  <c:v>44734.361111111109</c:v>
                </c:pt>
                <c:pt idx="33">
                  <c:v>44734.364583333336</c:v>
                </c:pt>
                <c:pt idx="34">
                  <c:v>44734.368055555555</c:v>
                </c:pt>
                <c:pt idx="35">
                  <c:v>44734.371527777781</c:v>
                </c:pt>
                <c:pt idx="36">
                  <c:v>44734.375</c:v>
                </c:pt>
                <c:pt idx="37">
                  <c:v>44734.378472222219</c:v>
                </c:pt>
                <c:pt idx="38">
                  <c:v>44734.381944444445</c:v>
                </c:pt>
                <c:pt idx="39">
                  <c:v>44734.385416666664</c:v>
                </c:pt>
                <c:pt idx="40">
                  <c:v>44734.388888888891</c:v>
                </c:pt>
                <c:pt idx="41">
                  <c:v>44734.392361111109</c:v>
                </c:pt>
                <c:pt idx="42">
                  <c:v>44734.395833333336</c:v>
                </c:pt>
                <c:pt idx="43">
                  <c:v>44734.399305555555</c:v>
                </c:pt>
                <c:pt idx="44">
                  <c:v>44734.402777777781</c:v>
                </c:pt>
                <c:pt idx="45">
                  <c:v>44734.40625</c:v>
                </c:pt>
                <c:pt idx="46">
                  <c:v>44734.409722222219</c:v>
                </c:pt>
                <c:pt idx="47">
                  <c:v>44734.413194444445</c:v>
                </c:pt>
                <c:pt idx="48">
                  <c:v>44734.416666666664</c:v>
                </c:pt>
                <c:pt idx="49">
                  <c:v>44734.420138888891</c:v>
                </c:pt>
                <c:pt idx="50">
                  <c:v>44734.423611111109</c:v>
                </c:pt>
                <c:pt idx="51">
                  <c:v>44734.427083333336</c:v>
                </c:pt>
                <c:pt idx="52">
                  <c:v>44734.430555555555</c:v>
                </c:pt>
                <c:pt idx="53">
                  <c:v>44734.434027777781</c:v>
                </c:pt>
                <c:pt idx="54">
                  <c:v>44734.4375</c:v>
                </c:pt>
                <c:pt idx="55">
                  <c:v>44734.440972222219</c:v>
                </c:pt>
                <c:pt idx="56">
                  <c:v>44734.444444444445</c:v>
                </c:pt>
                <c:pt idx="57">
                  <c:v>44734.447916666664</c:v>
                </c:pt>
                <c:pt idx="58">
                  <c:v>44734.451388888891</c:v>
                </c:pt>
                <c:pt idx="59">
                  <c:v>44734.454861111109</c:v>
                </c:pt>
                <c:pt idx="60">
                  <c:v>44734.458333333336</c:v>
                </c:pt>
                <c:pt idx="61">
                  <c:v>44734.461805555555</c:v>
                </c:pt>
                <c:pt idx="62">
                  <c:v>44734.465277777781</c:v>
                </c:pt>
                <c:pt idx="63">
                  <c:v>44734.46875</c:v>
                </c:pt>
                <c:pt idx="64">
                  <c:v>44734.472222222219</c:v>
                </c:pt>
                <c:pt idx="65">
                  <c:v>44734.475694444445</c:v>
                </c:pt>
                <c:pt idx="66">
                  <c:v>44734.479166666664</c:v>
                </c:pt>
                <c:pt idx="67">
                  <c:v>44734.482638888891</c:v>
                </c:pt>
                <c:pt idx="68">
                  <c:v>44734.486111111109</c:v>
                </c:pt>
                <c:pt idx="69">
                  <c:v>44734.489583333336</c:v>
                </c:pt>
                <c:pt idx="70">
                  <c:v>44734.493055555555</c:v>
                </c:pt>
                <c:pt idx="71">
                  <c:v>44734.496527777781</c:v>
                </c:pt>
                <c:pt idx="72">
                  <c:v>44734.5</c:v>
                </c:pt>
                <c:pt idx="73">
                  <c:v>44734.503472222219</c:v>
                </c:pt>
                <c:pt idx="74">
                  <c:v>44734.506944444445</c:v>
                </c:pt>
                <c:pt idx="75">
                  <c:v>44734.510416666664</c:v>
                </c:pt>
                <c:pt idx="76">
                  <c:v>44734.513888888891</c:v>
                </c:pt>
                <c:pt idx="77">
                  <c:v>44734.517361111109</c:v>
                </c:pt>
                <c:pt idx="78">
                  <c:v>44734.520833333336</c:v>
                </c:pt>
                <c:pt idx="79">
                  <c:v>44734.524305555555</c:v>
                </c:pt>
                <c:pt idx="80">
                  <c:v>44734.527777777781</c:v>
                </c:pt>
                <c:pt idx="81">
                  <c:v>44734.53125</c:v>
                </c:pt>
                <c:pt idx="82">
                  <c:v>44734.534722222219</c:v>
                </c:pt>
                <c:pt idx="83">
                  <c:v>44734.538194444445</c:v>
                </c:pt>
                <c:pt idx="84">
                  <c:v>44734.541666666664</c:v>
                </c:pt>
                <c:pt idx="85">
                  <c:v>44734.545138888891</c:v>
                </c:pt>
                <c:pt idx="86">
                  <c:v>44734.548611111109</c:v>
                </c:pt>
                <c:pt idx="87">
                  <c:v>44734.552083333336</c:v>
                </c:pt>
                <c:pt idx="88">
                  <c:v>44734.555555555555</c:v>
                </c:pt>
                <c:pt idx="89">
                  <c:v>44734.559027777781</c:v>
                </c:pt>
                <c:pt idx="90">
                  <c:v>44734.5625</c:v>
                </c:pt>
                <c:pt idx="91">
                  <c:v>44734.565972222219</c:v>
                </c:pt>
                <c:pt idx="92">
                  <c:v>44734.569444444445</c:v>
                </c:pt>
                <c:pt idx="93">
                  <c:v>44734.572916666664</c:v>
                </c:pt>
                <c:pt idx="94">
                  <c:v>44734.576388888891</c:v>
                </c:pt>
                <c:pt idx="95">
                  <c:v>44734.579861111109</c:v>
                </c:pt>
                <c:pt idx="96">
                  <c:v>44734.583333333336</c:v>
                </c:pt>
                <c:pt idx="97">
                  <c:v>44734.586805555555</c:v>
                </c:pt>
                <c:pt idx="98">
                  <c:v>44734.590277777781</c:v>
                </c:pt>
                <c:pt idx="99">
                  <c:v>44734.59375</c:v>
                </c:pt>
                <c:pt idx="100">
                  <c:v>44734.597222222219</c:v>
                </c:pt>
                <c:pt idx="101">
                  <c:v>44734.600694444445</c:v>
                </c:pt>
                <c:pt idx="102">
                  <c:v>44734.604166666664</c:v>
                </c:pt>
                <c:pt idx="103">
                  <c:v>44734.607638888891</c:v>
                </c:pt>
                <c:pt idx="104">
                  <c:v>44734.611111111109</c:v>
                </c:pt>
                <c:pt idx="105">
                  <c:v>44734.614583333336</c:v>
                </c:pt>
                <c:pt idx="106">
                  <c:v>44734.618055555555</c:v>
                </c:pt>
                <c:pt idx="107">
                  <c:v>44734.621527777781</c:v>
                </c:pt>
                <c:pt idx="108">
                  <c:v>44734.625</c:v>
                </c:pt>
                <c:pt idx="109">
                  <c:v>44734.628472222219</c:v>
                </c:pt>
                <c:pt idx="110">
                  <c:v>44734.631944444445</c:v>
                </c:pt>
                <c:pt idx="111">
                  <c:v>44734.635416666664</c:v>
                </c:pt>
                <c:pt idx="112">
                  <c:v>44734.638888888891</c:v>
                </c:pt>
                <c:pt idx="113">
                  <c:v>44734.642361111109</c:v>
                </c:pt>
                <c:pt idx="114">
                  <c:v>44734.645833333336</c:v>
                </c:pt>
                <c:pt idx="115">
                  <c:v>44734.649305555555</c:v>
                </c:pt>
                <c:pt idx="116">
                  <c:v>44734.652777777781</c:v>
                </c:pt>
                <c:pt idx="117">
                  <c:v>44734.65625</c:v>
                </c:pt>
                <c:pt idx="118">
                  <c:v>44734.659722222219</c:v>
                </c:pt>
                <c:pt idx="119">
                  <c:v>44734.663194444445</c:v>
                </c:pt>
                <c:pt idx="120">
                  <c:v>44734.666666666664</c:v>
                </c:pt>
                <c:pt idx="121">
                  <c:v>44734.670138888891</c:v>
                </c:pt>
                <c:pt idx="122">
                  <c:v>44734.673611111109</c:v>
                </c:pt>
                <c:pt idx="123">
                  <c:v>44734.677083333336</c:v>
                </c:pt>
                <c:pt idx="124">
                  <c:v>44734.680555555555</c:v>
                </c:pt>
                <c:pt idx="125">
                  <c:v>44734.684027777781</c:v>
                </c:pt>
                <c:pt idx="126">
                  <c:v>44734.6875</c:v>
                </c:pt>
                <c:pt idx="127">
                  <c:v>44734.690972222219</c:v>
                </c:pt>
                <c:pt idx="128">
                  <c:v>44734.694444444445</c:v>
                </c:pt>
                <c:pt idx="129">
                  <c:v>44734.697916666664</c:v>
                </c:pt>
                <c:pt idx="130">
                  <c:v>44734.701388888891</c:v>
                </c:pt>
                <c:pt idx="131">
                  <c:v>44734.704861111109</c:v>
                </c:pt>
                <c:pt idx="132">
                  <c:v>44734.708333333336</c:v>
                </c:pt>
                <c:pt idx="133">
                  <c:v>44734.711805555555</c:v>
                </c:pt>
                <c:pt idx="134">
                  <c:v>44734.715277777781</c:v>
                </c:pt>
                <c:pt idx="135">
                  <c:v>44734.71875</c:v>
                </c:pt>
                <c:pt idx="136">
                  <c:v>44734.722222222219</c:v>
                </c:pt>
                <c:pt idx="137">
                  <c:v>44734.725694444445</c:v>
                </c:pt>
                <c:pt idx="138">
                  <c:v>44734.729166666664</c:v>
                </c:pt>
                <c:pt idx="139">
                  <c:v>44734.732638888891</c:v>
                </c:pt>
                <c:pt idx="140">
                  <c:v>44734.736111111109</c:v>
                </c:pt>
                <c:pt idx="141">
                  <c:v>44734.739583333336</c:v>
                </c:pt>
                <c:pt idx="142">
                  <c:v>44734.743055555555</c:v>
                </c:pt>
                <c:pt idx="143">
                  <c:v>44734.746527777781</c:v>
                </c:pt>
                <c:pt idx="144">
                  <c:v>44734.75</c:v>
                </c:pt>
              </c:numCache>
            </c:numRef>
          </c:xVal>
          <c:yVal>
            <c:numRef>
              <c:f>Simulation_June!$AF$3:$AF$148</c:f>
              <c:numCache>
                <c:formatCode>General</c:formatCode>
                <c:ptCount val="146"/>
                <c:pt idx="0">
                  <c:v>2.5407999999999999</c:v>
                </c:pt>
                <c:pt idx="1">
                  <c:v>3.2515999999999998</c:v>
                </c:pt>
                <c:pt idx="2">
                  <c:v>2.1643999999999899</c:v>
                </c:pt>
                <c:pt idx="3">
                  <c:v>2.1257999999999901</c:v>
                </c:pt>
                <c:pt idx="4">
                  <c:v>2.0893999999999999</c:v>
                </c:pt>
                <c:pt idx="5">
                  <c:v>2.0893999999999902</c:v>
                </c:pt>
                <c:pt idx="6">
                  <c:v>9.519576470588234</c:v>
                </c:pt>
                <c:pt idx="7">
                  <c:v>9.588176470588234</c:v>
                </c:pt>
                <c:pt idx="8">
                  <c:v>10.633376470588235</c:v>
                </c:pt>
                <c:pt idx="9">
                  <c:v>10.575376470588225</c:v>
                </c:pt>
                <c:pt idx="10">
                  <c:v>11.140976470588235</c:v>
                </c:pt>
                <c:pt idx="11">
                  <c:v>11.202976470588235</c:v>
                </c:pt>
                <c:pt idx="12">
                  <c:v>21.00915294117646</c:v>
                </c:pt>
                <c:pt idx="13">
                  <c:v>26.746752941176471</c:v>
                </c:pt>
                <c:pt idx="14">
                  <c:v>27.030352941176471</c:v>
                </c:pt>
                <c:pt idx="15">
                  <c:v>26.058352941176469</c:v>
                </c:pt>
                <c:pt idx="16">
                  <c:v>24.130352941176469</c:v>
                </c:pt>
                <c:pt idx="17">
                  <c:v>25.393752941176469</c:v>
                </c:pt>
                <c:pt idx="18">
                  <c:v>27.194752941176468</c:v>
                </c:pt>
                <c:pt idx="19">
                  <c:v>26.897952941176371</c:v>
                </c:pt>
                <c:pt idx="20">
                  <c:v>26.612352941176368</c:v>
                </c:pt>
                <c:pt idx="21">
                  <c:v>34.528729411764701</c:v>
                </c:pt>
                <c:pt idx="22">
                  <c:v>36.2149294117647</c:v>
                </c:pt>
                <c:pt idx="23">
                  <c:v>36.984529411764704</c:v>
                </c:pt>
                <c:pt idx="24">
                  <c:v>37.491929411764701</c:v>
                </c:pt>
                <c:pt idx="25">
                  <c:v>33.748529411764707</c:v>
                </c:pt>
                <c:pt idx="26">
                  <c:v>36.787529411764602</c:v>
                </c:pt>
                <c:pt idx="27">
                  <c:v>37.326929411764702</c:v>
                </c:pt>
                <c:pt idx="28">
                  <c:v>35.925729411764706</c:v>
                </c:pt>
                <c:pt idx="29">
                  <c:v>34.540929411764708</c:v>
                </c:pt>
                <c:pt idx="30">
                  <c:v>34.505329411764706</c:v>
                </c:pt>
                <c:pt idx="31">
                  <c:v>34.456929411764705</c:v>
                </c:pt>
                <c:pt idx="32">
                  <c:v>35.593529411764607</c:v>
                </c:pt>
                <c:pt idx="33">
                  <c:v>35.5839294117647</c:v>
                </c:pt>
                <c:pt idx="34">
                  <c:v>34.147729411764701</c:v>
                </c:pt>
                <c:pt idx="35">
                  <c:v>34.619129411764703</c:v>
                </c:pt>
                <c:pt idx="36">
                  <c:v>35.502729411764705</c:v>
                </c:pt>
                <c:pt idx="37">
                  <c:v>35.798529411764605</c:v>
                </c:pt>
                <c:pt idx="38">
                  <c:v>35.830329411764602</c:v>
                </c:pt>
                <c:pt idx="39">
                  <c:v>35.5959294117647</c:v>
                </c:pt>
                <c:pt idx="40">
                  <c:v>34.671529411764602</c:v>
                </c:pt>
                <c:pt idx="41">
                  <c:v>35.199529411764701</c:v>
                </c:pt>
                <c:pt idx="42">
                  <c:v>37.359729411764704</c:v>
                </c:pt>
                <c:pt idx="43">
                  <c:v>38.215729411764706</c:v>
                </c:pt>
                <c:pt idx="44">
                  <c:v>34.747529411764603</c:v>
                </c:pt>
                <c:pt idx="45">
                  <c:v>34.653729411764601</c:v>
                </c:pt>
                <c:pt idx="46">
                  <c:v>35.984329411764705</c:v>
                </c:pt>
                <c:pt idx="47">
                  <c:v>35.716329411764704</c:v>
                </c:pt>
                <c:pt idx="48">
                  <c:v>36.740529411764705</c:v>
                </c:pt>
                <c:pt idx="49">
                  <c:v>37.022329411764701</c:v>
                </c:pt>
                <c:pt idx="50">
                  <c:v>36.009129411764704</c:v>
                </c:pt>
                <c:pt idx="51">
                  <c:v>35.415329411764603</c:v>
                </c:pt>
                <c:pt idx="52">
                  <c:v>35.7697294117647</c:v>
                </c:pt>
                <c:pt idx="53">
                  <c:v>35.091129411764705</c:v>
                </c:pt>
                <c:pt idx="54">
                  <c:v>36.976529411764702</c:v>
                </c:pt>
                <c:pt idx="55">
                  <c:v>34.803329411764707</c:v>
                </c:pt>
                <c:pt idx="56">
                  <c:v>34.465329411764706</c:v>
                </c:pt>
                <c:pt idx="57">
                  <c:v>35.057329411764705</c:v>
                </c:pt>
                <c:pt idx="58">
                  <c:v>35.621729411764704</c:v>
                </c:pt>
                <c:pt idx="59">
                  <c:v>37.071329411764708</c:v>
                </c:pt>
                <c:pt idx="60">
                  <c:v>35.264129411764706</c:v>
                </c:pt>
                <c:pt idx="61">
                  <c:v>35.201929411764702</c:v>
                </c:pt>
                <c:pt idx="62">
                  <c:v>35.460729411764703</c:v>
                </c:pt>
                <c:pt idx="63">
                  <c:v>35.463529411764604</c:v>
                </c:pt>
                <c:pt idx="64">
                  <c:v>36.535929411764705</c:v>
                </c:pt>
                <c:pt idx="65">
                  <c:v>35.953329411764706</c:v>
                </c:pt>
                <c:pt idx="66">
                  <c:v>27.638352941176471</c:v>
                </c:pt>
                <c:pt idx="67">
                  <c:v>26.976352941176373</c:v>
                </c:pt>
                <c:pt idx="68">
                  <c:v>26.651952941176368</c:v>
                </c:pt>
                <c:pt idx="69">
                  <c:v>26.798552941176471</c:v>
                </c:pt>
                <c:pt idx="70">
                  <c:v>27.23355294117647</c:v>
                </c:pt>
                <c:pt idx="71">
                  <c:v>27.29895294117647</c:v>
                </c:pt>
                <c:pt idx="72">
                  <c:v>19.951976470588235</c:v>
                </c:pt>
                <c:pt idx="73">
                  <c:v>20.094776470588236</c:v>
                </c:pt>
                <c:pt idx="74">
                  <c:v>20.003776470588235</c:v>
                </c:pt>
                <c:pt idx="75">
                  <c:v>20.469176470588135</c:v>
                </c:pt>
                <c:pt idx="76">
                  <c:v>21.034376470588136</c:v>
                </c:pt>
                <c:pt idx="77">
                  <c:v>21.185576470588234</c:v>
                </c:pt>
                <c:pt idx="78">
                  <c:v>23.334776470588235</c:v>
                </c:pt>
                <c:pt idx="79">
                  <c:v>22.095176470588235</c:v>
                </c:pt>
                <c:pt idx="80">
                  <c:v>20.090976470588235</c:v>
                </c:pt>
                <c:pt idx="81">
                  <c:v>19.445176470588134</c:v>
                </c:pt>
                <c:pt idx="82">
                  <c:v>18.958176470588235</c:v>
                </c:pt>
                <c:pt idx="83">
                  <c:v>18.701576470588236</c:v>
                </c:pt>
                <c:pt idx="84">
                  <c:v>18.879776470588236</c:v>
                </c:pt>
                <c:pt idx="85">
                  <c:v>20.234776470588233</c:v>
                </c:pt>
                <c:pt idx="86">
                  <c:v>19.579376470588237</c:v>
                </c:pt>
                <c:pt idx="87">
                  <c:v>19.797576470588236</c:v>
                </c:pt>
                <c:pt idx="88">
                  <c:v>20.131376470588236</c:v>
                </c:pt>
                <c:pt idx="89">
                  <c:v>20.059776470588236</c:v>
                </c:pt>
                <c:pt idx="90">
                  <c:v>19.754576470588233</c:v>
                </c:pt>
                <c:pt idx="91">
                  <c:v>19.515976470588235</c:v>
                </c:pt>
                <c:pt idx="92">
                  <c:v>19.484976470588236</c:v>
                </c:pt>
                <c:pt idx="93">
                  <c:v>19.553176470588134</c:v>
                </c:pt>
                <c:pt idx="94">
                  <c:v>19.355176470588233</c:v>
                </c:pt>
                <c:pt idx="95">
                  <c:v>20.410976470588235</c:v>
                </c:pt>
                <c:pt idx="96">
                  <c:v>19.753776470588235</c:v>
                </c:pt>
                <c:pt idx="97">
                  <c:v>19.748176470588135</c:v>
                </c:pt>
                <c:pt idx="98">
                  <c:v>19.737376470588135</c:v>
                </c:pt>
                <c:pt idx="99">
                  <c:v>19.330776470588233</c:v>
                </c:pt>
                <c:pt idx="100">
                  <c:v>19.307776470588134</c:v>
                </c:pt>
                <c:pt idx="101">
                  <c:v>19.729576470588235</c:v>
                </c:pt>
                <c:pt idx="102">
                  <c:v>19.561376470588236</c:v>
                </c:pt>
                <c:pt idx="103">
                  <c:v>19.549576470588235</c:v>
                </c:pt>
                <c:pt idx="104">
                  <c:v>19.417976470588236</c:v>
                </c:pt>
                <c:pt idx="105">
                  <c:v>19.137176470588233</c:v>
                </c:pt>
                <c:pt idx="106">
                  <c:v>19.098976470588234</c:v>
                </c:pt>
                <c:pt idx="107">
                  <c:v>19.630376470588235</c:v>
                </c:pt>
                <c:pt idx="108">
                  <c:v>20.489976470588235</c:v>
                </c:pt>
                <c:pt idx="109">
                  <c:v>21.819976470588234</c:v>
                </c:pt>
                <c:pt idx="110">
                  <c:v>20.178176470588234</c:v>
                </c:pt>
                <c:pt idx="111">
                  <c:v>19.285576470588236</c:v>
                </c:pt>
                <c:pt idx="112">
                  <c:v>19.390176470588234</c:v>
                </c:pt>
                <c:pt idx="113">
                  <c:v>19.215976470588235</c:v>
                </c:pt>
                <c:pt idx="114">
                  <c:v>19.139976470588234</c:v>
                </c:pt>
                <c:pt idx="115">
                  <c:v>19.256776470588136</c:v>
                </c:pt>
                <c:pt idx="116">
                  <c:v>19.253776470588235</c:v>
                </c:pt>
                <c:pt idx="117">
                  <c:v>19.260776470588237</c:v>
                </c:pt>
                <c:pt idx="118">
                  <c:v>11.839600000000001</c:v>
                </c:pt>
                <c:pt idx="119">
                  <c:v>11.6996</c:v>
                </c:pt>
                <c:pt idx="120">
                  <c:v>11.521000000000001</c:v>
                </c:pt>
                <c:pt idx="121">
                  <c:v>11.686199999999999</c:v>
                </c:pt>
                <c:pt idx="122">
                  <c:v>11.578799999999999</c:v>
                </c:pt>
                <c:pt idx="123">
                  <c:v>11.259399999999999</c:v>
                </c:pt>
                <c:pt idx="124">
                  <c:v>11.759600000000001</c:v>
                </c:pt>
                <c:pt idx="125">
                  <c:v>12.039199999999999</c:v>
                </c:pt>
                <c:pt idx="126">
                  <c:v>11.940200000000001</c:v>
                </c:pt>
                <c:pt idx="127">
                  <c:v>10.5002</c:v>
                </c:pt>
                <c:pt idx="128">
                  <c:v>8.8341999999999992</c:v>
                </c:pt>
                <c:pt idx="129">
                  <c:v>8.2878000000000007</c:v>
                </c:pt>
                <c:pt idx="130">
                  <c:v>8.1907999999999905</c:v>
                </c:pt>
                <c:pt idx="131">
                  <c:v>8.2309999999999999</c:v>
                </c:pt>
                <c:pt idx="132">
                  <c:v>2.9907999999999899</c:v>
                </c:pt>
                <c:pt idx="133">
                  <c:v>2.1974</c:v>
                </c:pt>
                <c:pt idx="134">
                  <c:v>2.5344000000000002</c:v>
                </c:pt>
                <c:pt idx="135">
                  <c:v>2.6644000000000001</c:v>
                </c:pt>
                <c:pt idx="136">
                  <c:v>2.1833999999999998</c:v>
                </c:pt>
                <c:pt idx="137">
                  <c:v>3.0701999999999998</c:v>
                </c:pt>
                <c:pt idx="138">
                  <c:v>1.9702</c:v>
                </c:pt>
                <c:pt idx="139">
                  <c:v>2.6421999999999901</c:v>
                </c:pt>
                <c:pt idx="140">
                  <c:v>2.4077999999999902</c:v>
                </c:pt>
                <c:pt idx="141">
                  <c:v>1.6637999999999999</c:v>
                </c:pt>
                <c:pt idx="142">
                  <c:v>2.4276</c:v>
                </c:pt>
                <c:pt idx="143">
                  <c:v>1.9278</c:v>
                </c:pt>
                <c:pt idx="144">
                  <c:v>3.1907999999999999</c:v>
                </c:pt>
                <c:pt idx="145">
                  <c:v>0</c:v>
                </c:pt>
              </c:numCache>
            </c:numRef>
          </c:yVal>
          <c:smooth val="0"/>
          <c:extLst>
            <c:ext xmlns:c16="http://schemas.microsoft.com/office/drawing/2014/chart" uri="{C3380CC4-5D6E-409C-BE32-E72D297353CC}">
              <c16:uniqueId val="{00000000-0EF9-4C66-B672-57DB627EB2E0}"/>
            </c:ext>
          </c:extLst>
        </c:ser>
        <c:ser>
          <c:idx val="0"/>
          <c:order val="1"/>
          <c:marker>
            <c:symbol val="none"/>
          </c:marker>
          <c:xVal>
            <c:numRef>
              <c:f>Simulation_June!$A$3:$A$147</c:f>
              <c:numCache>
                <c:formatCode>m/d/yyyy\ h:mm</c:formatCode>
                <c:ptCount val="145"/>
                <c:pt idx="0">
                  <c:v>44734.25</c:v>
                </c:pt>
                <c:pt idx="1">
                  <c:v>44734.253472222219</c:v>
                </c:pt>
                <c:pt idx="2">
                  <c:v>44734.256944444445</c:v>
                </c:pt>
                <c:pt idx="3">
                  <c:v>44734.260416666664</c:v>
                </c:pt>
                <c:pt idx="4">
                  <c:v>44734.263888888891</c:v>
                </c:pt>
                <c:pt idx="5">
                  <c:v>44734.267361111109</c:v>
                </c:pt>
                <c:pt idx="6">
                  <c:v>44734.270833333336</c:v>
                </c:pt>
                <c:pt idx="7">
                  <c:v>44734.274305555555</c:v>
                </c:pt>
                <c:pt idx="8">
                  <c:v>44734.277777777781</c:v>
                </c:pt>
                <c:pt idx="9">
                  <c:v>44734.28125</c:v>
                </c:pt>
                <c:pt idx="10">
                  <c:v>44734.284722222219</c:v>
                </c:pt>
                <c:pt idx="11">
                  <c:v>44734.288194444445</c:v>
                </c:pt>
                <c:pt idx="12">
                  <c:v>44734.291666666664</c:v>
                </c:pt>
                <c:pt idx="13">
                  <c:v>44734.295138888891</c:v>
                </c:pt>
                <c:pt idx="14">
                  <c:v>44734.298611111109</c:v>
                </c:pt>
                <c:pt idx="15">
                  <c:v>44734.302083333336</c:v>
                </c:pt>
                <c:pt idx="16">
                  <c:v>44734.305555555555</c:v>
                </c:pt>
                <c:pt idx="17">
                  <c:v>44734.309027777781</c:v>
                </c:pt>
                <c:pt idx="18">
                  <c:v>44734.3125</c:v>
                </c:pt>
                <c:pt idx="19">
                  <c:v>44734.315972222219</c:v>
                </c:pt>
                <c:pt idx="20">
                  <c:v>44734.319444444445</c:v>
                </c:pt>
                <c:pt idx="21">
                  <c:v>44734.322916666664</c:v>
                </c:pt>
                <c:pt idx="22">
                  <c:v>44734.326388888891</c:v>
                </c:pt>
                <c:pt idx="23">
                  <c:v>44734.329861111109</c:v>
                </c:pt>
                <c:pt idx="24">
                  <c:v>44734.333333333336</c:v>
                </c:pt>
                <c:pt idx="25">
                  <c:v>44734.336805555555</c:v>
                </c:pt>
                <c:pt idx="26">
                  <c:v>44734.340277777781</c:v>
                </c:pt>
                <c:pt idx="27">
                  <c:v>44734.34375</c:v>
                </c:pt>
                <c:pt idx="28">
                  <c:v>44734.347222222219</c:v>
                </c:pt>
                <c:pt idx="29">
                  <c:v>44734.350694444445</c:v>
                </c:pt>
                <c:pt idx="30">
                  <c:v>44734.354166666664</c:v>
                </c:pt>
                <c:pt idx="31">
                  <c:v>44734.357638888891</c:v>
                </c:pt>
                <c:pt idx="32">
                  <c:v>44734.361111111109</c:v>
                </c:pt>
                <c:pt idx="33">
                  <c:v>44734.364583333336</c:v>
                </c:pt>
                <c:pt idx="34">
                  <c:v>44734.368055555555</c:v>
                </c:pt>
                <c:pt idx="35">
                  <c:v>44734.371527777781</c:v>
                </c:pt>
                <c:pt idx="36">
                  <c:v>44734.375</c:v>
                </c:pt>
                <c:pt idx="37">
                  <c:v>44734.378472222219</c:v>
                </c:pt>
                <c:pt idx="38">
                  <c:v>44734.381944444445</c:v>
                </c:pt>
                <c:pt idx="39">
                  <c:v>44734.385416666664</c:v>
                </c:pt>
                <c:pt idx="40">
                  <c:v>44734.388888888891</c:v>
                </c:pt>
                <c:pt idx="41">
                  <c:v>44734.392361111109</c:v>
                </c:pt>
                <c:pt idx="42">
                  <c:v>44734.395833333336</c:v>
                </c:pt>
                <c:pt idx="43">
                  <c:v>44734.399305555555</c:v>
                </c:pt>
                <c:pt idx="44">
                  <c:v>44734.402777777781</c:v>
                </c:pt>
                <c:pt idx="45">
                  <c:v>44734.40625</c:v>
                </c:pt>
                <c:pt idx="46">
                  <c:v>44734.409722222219</c:v>
                </c:pt>
                <c:pt idx="47">
                  <c:v>44734.413194444445</c:v>
                </c:pt>
                <c:pt idx="48">
                  <c:v>44734.416666666664</c:v>
                </c:pt>
                <c:pt idx="49">
                  <c:v>44734.420138888891</c:v>
                </c:pt>
                <c:pt idx="50">
                  <c:v>44734.423611111109</c:v>
                </c:pt>
                <c:pt idx="51">
                  <c:v>44734.427083333336</c:v>
                </c:pt>
                <c:pt idx="52">
                  <c:v>44734.430555555555</c:v>
                </c:pt>
                <c:pt idx="53">
                  <c:v>44734.434027777781</c:v>
                </c:pt>
                <c:pt idx="54">
                  <c:v>44734.4375</c:v>
                </c:pt>
                <c:pt idx="55">
                  <c:v>44734.440972222219</c:v>
                </c:pt>
                <c:pt idx="56">
                  <c:v>44734.444444444445</c:v>
                </c:pt>
                <c:pt idx="57">
                  <c:v>44734.447916666664</c:v>
                </c:pt>
                <c:pt idx="58">
                  <c:v>44734.451388888891</c:v>
                </c:pt>
                <c:pt idx="59">
                  <c:v>44734.454861111109</c:v>
                </c:pt>
                <c:pt idx="60">
                  <c:v>44734.458333333336</c:v>
                </c:pt>
                <c:pt idx="61">
                  <c:v>44734.461805555555</c:v>
                </c:pt>
                <c:pt idx="62">
                  <c:v>44734.465277777781</c:v>
                </c:pt>
                <c:pt idx="63">
                  <c:v>44734.46875</c:v>
                </c:pt>
                <c:pt idx="64">
                  <c:v>44734.472222222219</c:v>
                </c:pt>
                <c:pt idx="65">
                  <c:v>44734.475694444445</c:v>
                </c:pt>
                <c:pt idx="66">
                  <c:v>44734.479166666664</c:v>
                </c:pt>
                <c:pt idx="67">
                  <c:v>44734.482638888891</c:v>
                </c:pt>
                <c:pt idx="68">
                  <c:v>44734.486111111109</c:v>
                </c:pt>
                <c:pt idx="69">
                  <c:v>44734.489583333336</c:v>
                </c:pt>
                <c:pt idx="70">
                  <c:v>44734.493055555555</c:v>
                </c:pt>
                <c:pt idx="71">
                  <c:v>44734.496527777781</c:v>
                </c:pt>
                <c:pt idx="72">
                  <c:v>44734.5</c:v>
                </c:pt>
                <c:pt idx="73">
                  <c:v>44734.503472222219</c:v>
                </c:pt>
                <c:pt idx="74">
                  <c:v>44734.506944444445</c:v>
                </c:pt>
                <c:pt idx="75">
                  <c:v>44734.510416666664</c:v>
                </c:pt>
                <c:pt idx="76">
                  <c:v>44734.513888888891</c:v>
                </c:pt>
                <c:pt idx="77">
                  <c:v>44734.517361111109</c:v>
                </c:pt>
                <c:pt idx="78">
                  <c:v>44734.520833333336</c:v>
                </c:pt>
                <c:pt idx="79">
                  <c:v>44734.524305555555</c:v>
                </c:pt>
                <c:pt idx="80">
                  <c:v>44734.527777777781</c:v>
                </c:pt>
                <c:pt idx="81">
                  <c:v>44734.53125</c:v>
                </c:pt>
                <c:pt idx="82">
                  <c:v>44734.534722222219</c:v>
                </c:pt>
                <c:pt idx="83">
                  <c:v>44734.538194444445</c:v>
                </c:pt>
                <c:pt idx="84">
                  <c:v>44734.541666666664</c:v>
                </c:pt>
                <c:pt idx="85">
                  <c:v>44734.545138888891</c:v>
                </c:pt>
                <c:pt idx="86">
                  <c:v>44734.548611111109</c:v>
                </c:pt>
                <c:pt idx="87">
                  <c:v>44734.552083333336</c:v>
                </c:pt>
                <c:pt idx="88">
                  <c:v>44734.555555555555</c:v>
                </c:pt>
                <c:pt idx="89">
                  <c:v>44734.559027777781</c:v>
                </c:pt>
                <c:pt idx="90">
                  <c:v>44734.5625</c:v>
                </c:pt>
                <c:pt idx="91">
                  <c:v>44734.565972222219</c:v>
                </c:pt>
                <c:pt idx="92">
                  <c:v>44734.569444444445</c:v>
                </c:pt>
                <c:pt idx="93">
                  <c:v>44734.572916666664</c:v>
                </c:pt>
                <c:pt idx="94">
                  <c:v>44734.576388888891</c:v>
                </c:pt>
                <c:pt idx="95">
                  <c:v>44734.579861111109</c:v>
                </c:pt>
                <c:pt idx="96">
                  <c:v>44734.583333333336</c:v>
                </c:pt>
                <c:pt idx="97">
                  <c:v>44734.586805555555</c:v>
                </c:pt>
                <c:pt idx="98">
                  <c:v>44734.590277777781</c:v>
                </c:pt>
                <c:pt idx="99">
                  <c:v>44734.59375</c:v>
                </c:pt>
                <c:pt idx="100">
                  <c:v>44734.597222222219</c:v>
                </c:pt>
                <c:pt idx="101">
                  <c:v>44734.600694444445</c:v>
                </c:pt>
                <c:pt idx="102">
                  <c:v>44734.604166666664</c:v>
                </c:pt>
                <c:pt idx="103">
                  <c:v>44734.607638888891</c:v>
                </c:pt>
                <c:pt idx="104">
                  <c:v>44734.611111111109</c:v>
                </c:pt>
                <c:pt idx="105">
                  <c:v>44734.614583333336</c:v>
                </c:pt>
                <c:pt idx="106">
                  <c:v>44734.618055555555</c:v>
                </c:pt>
                <c:pt idx="107">
                  <c:v>44734.621527777781</c:v>
                </c:pt>
                <c:pt idx="108">
                  <c:v>44734.625</c:v>
                </c:pt>
                <c:pt idx="109">
                  <c:v>44734.628472222219</c:v>
                </c:pt>
                <c:pt idx="110">
                  <c:v>44734.631944444445</c:v>
                </c:pt>
                <c:pt idx="111">
                  <c:v>44734.635416666664</c:v>
                </c:pt>
                <c:pt idx="112">
                  <c:v>44734.638888888891</c:v>
                </c:pt>
                <c:pt idx="113">
                  <c:v>44734.642361111109</c:v>
                </c:pt>
                <c:pt idx="114">
                  <c:v>44734.645833333336</c:v>
                </c:pt>
                <c:pt idx="115">
                  <c:v>44734.649305555555</c:v>
                </c:pt>
                <c:pt idx="116">
                  <c:v>44734.652777777781</c:v>
                </c:pt>
                <c:pt idx="117">
                  <c:v>44734.65625</c:v>
                </c:pt>
                <c:pt idx="118">
                  <c:v>44734.659722222219</c:v>
                </c:pt>
                <c:pt idx="119">
                  <c:v>44734.663194444445</c:v>
                </c:pt>
                <c:pt idx="120">
                  <c:v>44734.666666666664</c:v>
                </c:pt>
                <c:pt idx="121">
                  <c:v>44734.670138888891</c:v>
                </c:pt>
                <c:pt idx="122">
                  <c:v>44734.673611111109</c:v>
                </c:pt>
                <c:pt idx="123">
                  <c:v>44734.677083333336</c:v>
                </c:pt>
                <c:pt idx="124">
                  <c:v>44734.680555555555</c:v>
                </c:pt>
                <c:pt idx="125">
                  <c:v>44734.684027777781</c:v>
                </c:pt>
                <c:pt idx="126">
                  <c:v>44734.6875</c:v>
                </c:pt>
                <c:pt idx="127">
                  <c:v>44734.690972222219</c:v>
                </c:pt>
                <c:pt idx="128">
                  <c:v>44734.694444444445</c:v>
                </c:pt>
                <c:pt idx="129">
                  <c:v>44734.697916666664</c:v>
                </c:pt>
                <c:pt idx="130">
                  <c:v>44734.701388888891</c:v>
                </c:pt>
                <c:pt idx="131">
                  <c:v>44734.704861111109</c:v>
                </c:pt>
                <c:pt idx="132">
                  <c:v>44734.708333333336</c:v>
                </c:pt>
                <c:pt idx="133">
                  <c:v>44734.711805555555</c:v>
                </c:pt>
                <c:pt idx="134">
                  <c:v>44734.715277777781</c:v>
                </c:pt>
                <c:pt idx="135">
                  <c:v>44734.71875</c:v>
                </c:pt>
                <c:pt idx="136">
                  <c:v>44734.722222222219</c:v>
                </c:pt>
                <c:pt idx="137">
                  <c:v>44734.725694444445</c:v>
                </c:pt>
                <c:pt idx="138">
                  <c:v>44734.729166666664</c:v>
                </c:pt>
                <c:pt idx="139">
                  <c:v>44734.732638888891</c:v>
                </c:pt>
                <c:pt idx="140">
                  <c:v>44734.736111111109</c:v>
                </c:pt>
                <c:pt idx="141">
                  <c:v>44734.739583333336</c:v>
                </c:pt>
                <c:pt idx="142">
                  <c:v>44734.743055555555</c:v>
                </c:pt>
                <c:pt idx="143">
                  <c:v>44734.746527777781</c:v>
                </c:pt>
                <c:pt idx="144">
                  <c:v>44734.75</c:v>
                </c:pt>
              </c:numCache>
            </c:numRef>
          </c:xVal>
          <c:yVal>
            <c:numRef>
              <c:f>Simulation_June!$BD$3:$BD$148</c:f>
              <c:numCache>
                <c:formatCode>General</c:formatCode>
                <c:ptCount val="146"/>
                <c:pt idx="0">
                  <c:v>2.5407999999999999</c:v>
                </c:pt>
                <c:pt idx="1">
                  <c:v>3.2515999999999998</c:v>
                </c:pt>
                <c:pt idx="2">
                  <c:v>2.1643999999999899</c:v>
                </c:pt>
                <c:pt idx="3">
                  <c:v>2.1257999999999901</c:v>
                </c:pt>
                <c:pt idx="4">
                  <c:v>2.0893999999999999</c:v>
                </c:pt>
                <c:pt idx="5">
                  <c:v>2.0893999999999902</c:v>
                </c:pt>
                <c:pt idx="6">
                  <c:v>4.3247529411764702</c:v>
                </c:pt>
                <c:pt idx="7">
                  <c:v>4.3933529411764702</c:v>
                </c:pt>
                <c:pt idx="8">
                  <c:v>5.4385529411764706</c:v>
                </c:pt>
                <c:pt idx="9">
                  <c:v>5.380552941176461</c:v>
                </c:pt>
                <c:pt idx="10">
                  <c:v>5.9461529411764706</c:v>
                </c:pt>
                <c:pt idx="11">
                  <c:v>6.0081529411764709</c:v>
                </c:pt>
                <c:pt idx="12">
                  <c:v>10.61950588235293</c:v>
                </c:pt>
                <c:pt idx="13">
                  <c:v>16.35710588235294</c:v>
                </c:pt>
                <c:pt idx="14">
                  <c:v>16.64070588235294</c:v>
                </c:pt>
                <c:pt idx="15">
                  <c:v>15.66870588235294</c:v>
                </c:pt>
                <c:pt idx="16">
                  <c:v>13.740705882352941</c:v>
                </c:pt>
                <c:pt idx="17">
                  <c:v>15.00410588235294</c:v>
                </c:pt>
                <c:pt idx="18">
                  <c:v>16.80510588235294</c:v>
                </c:pt>
                <c:pt idx="19">
                  <c:v>16.508305882352843</c:v>
                </c:pt>
                <c:pt idx="20">
                  <c:v>16.222705882352841</c:v>
                </c:pt>
                <c:pt idx="21">
                  <c:v>20.98879294117647</c:v>
                </c:pt>
                <c:pt idx="22">
                  <c:v>21.372576470588236</c:v>
                </c:pt>
                <c:pt idx="23">
                  <c:v>21.76740705882353</c:v>
                </c:pt>
                <c:pt idx="24">
                  <c:v>21.90745882352941</c:v>
                </c:pt>
                <c:pt idx="25">
                  <c:v>18.164058823529409</c:v>
                </c:pt>
                <c:pt idx="26">
                  <c:v>21.203058823529311</c:v>
                </c:pt>
                <c:pt idx="27">
                  <c:v>21.742458823529411</c:v>
                </c:pt>
                <c:pt idx="28">
                  <c:v>20.341258823529412</c:v>
                </c:pt>
                <c:pt idx="29">
                  <c:v>18.95645882352941</c:v>
                </c:pt>
                <c:pt idx="30">
                  <c:v>18.920858823529411</c:v>
                </c:pt>
                <c:pt idx="31">
                  <c:v>18.872458823529414</c:v>
                </c:pt>
                <c:pt idx="32">
                  <c:v>20.009058823529312</c:v>
                </c:pt>
                <c:pt idx="33">
                  <c:v>19.999458823529409</c:v>
                </c:pt>
                <c:pt idx="34">
                  <c:v>18.563258823529409</c:v>
                </c:pt>
                <c:pt idx="35">
                  <c:v>19.034658823529412</c:v>
                </c:pt>
                <c:pt idx="36">
                  <c:v>21.435889411764705</c:v>
                </c:pt>
                <c:pt idx="37">
                  <c:v>21.394025882352842</c:v>
                </c:pt>
                <c:pt idx="38">
                  <c:v>21.455510588235192</c:v>
                </c:pt>
                <c:pt idx="39">
                  <c:v>22.078256470588236</c:v>
                </c:pt>
                <c:pt idx="40">
                  <c:v>21.921948235294018</c:v>
                </c:pt>
                <c:pt idx="41">
                  <c:v>22.275550588235291</c:v>
                </c:pt>
                <c:pt idx="42">
                  <c:v>23.10736</c:v>
                </c:pt>
                <c:pt idx="43">
                  <c:v>23.295454117647058</c:v>
                </c:pt>
                <c:pt idx="44">
                  <c:v>23.166783529411664</c:v>
                </c:pt>
                <c:pt idx="45">
                  <c:v>22.724188235294019</c:v>
                </c:pt>
                <c:pt idx="46">
                  <c:v>23.223616470588237</c:v>
                </c:pt>
                <c:pt idx="47">
                  <c:v>23.256174117647056</c:v>
                </c:pt>
                <c:pt idx="48">
                  <c:v>26.350882352941177</c:v>
                </c:pt>
                <c:pt idx="49">
                  <c:v>26.632682352941174</c:v>
                </c:pt>
                <c:pt idx="50">
                  <c:v>25.619482352941176</c:v>
                </c:pt>
                <c:pt idx="51">
                  <c:v>25.025682352941075</c:v>
                </c:pt>
                <c:pt idx="52">
                  <c:v>25.380082352941173</c:v>
                </c:pt>
                <c:pt idx="53">
                  <c:v>24.701482352941177</c:v>
                </c:pt>
                <c:pt idx="54">
                  <c:v>26.586882352941174</c:v>
                </c:pt>
                <c:pt idx="55">
                  <c:v>24.413682352941173</c:v>
                </c:pt>
                <c:pt idx="56">
                  <c:v>24.075682352941175</c:v>
                </c:pt>
                <c:pt idx="57">
                  <c:v>24.667682352941174</c:v>
                </c:pt>
                <c:pt idx="58">
                  <c:v>25.232082352941177</c:v>
                </c:pt>
                <c:pt idx="59">
                  <c:v>26.681682352941174</c:v>
                </c:pt>
                <c:pt idx="60">
                  <c:v>21.030312941176469</c:v>
                </c:pt>
                <c:pt idx="61">
                  <c:v>21.112825882352944</c:v>
                </c:pt>
                <c:pt idx="62">
                  <c:v>21.275150588235292</c:v>
                </c:pt>
                <c:pt idx="63">
                  <c:v>21.367004705882252</c:v>
                </c:pt>
                <c:pt idx="64">
                  <c:v>21.597101176470588</c:v>
                </c:pt>
                <c:pt idx="65">
                  <c:v>21.58222117647059</c:v>
                </c:pt>
                <c:pt idx="66">
                  <c:v>21.552988235294116</c:v>
                </c:pt>
                <c:pt idx="67">
                  <c:v>21.566315294117551</c:v>
                </c:pt>
                <c:pt idx="68">
                  <c:v>21.609263529411663</c:v>
                </c:pt>
                <c:pt idx="69">
                  <c:v>21.63341411764706</c:v>
                </c:pt>
                <c:pt idx="70">
                  <c:v>21.756724705882352</c:v>
                </c:pt>
                <c:pt idx="71">
                  <c:v>21.859230588235292</c:v>
                </c:pt>
                <c:pt idx="72">
                  <c:v>27.246992941176469</c:v>
                </c:pt>
                <c:pt idx="73">
                  <c:v>27.38979294117647</c:v>
                </c:pt>
                <c:pt idx="74">
                  <c:v>27.443505882352937</c:v>
                </c:pt>
                <c:pt idx="75">
                  <c:v>27.489609411764604</c:v>
                </c:pt>
                <c:pt idx="76">
                  <c:v>27.728277647058725</c:v>
                </c:pt>
                <c:pt idx="77">
                  <c:v>27.942557647058827</c:v>
                </c:pt>
                <c:pt idx="78">
                  <c:v>28.195647058823532</c:v>
                </c:pt>
                <c:pt idx="79">
                  <c:v>28.017275294117646</c:v>
                </c:pt>
                <c:pt idx="80">
                  <c:v>27.827552941176471</c:v>
                </c:pt>
                <c:pt idx="81">
                  <c:v>27.764315294117552</c:v>
                </c:pt>
                <c:pt idx="82">
                  <c:v>27.748559999999998</c:v>
                </c:pt>
                <c:pt idx="83">
                  <c:v>27.684910588235297</c:v>
                </c:pt>
                <c:pt idx="84">
                  <c:v>32.81674588235294</c:v>
                </c:pt>
                <c:pt idx="85">
                  <c:v>33.036305882352941</c:v>
                </c:pt>
                <c:pt idx="86">
                  <c:v>32.89296705882353</c:v>
                </c:pt>
                <c:pt idx="87">
                  <c:v>32.947901176470587</c:v>
                </c:pt>
                <c:pt idx="88">
                  <c:v>33.055355294117646</c:v>
                </c:pt>
                <c:pt idx="89">
                  <c:v>32.939228235294117</c:v>
                </c:pt>
                <c:pt idx="90">
                  <c:v>32.923454117647054</c:v>
                </c:pt>
                <c:pt idx="91">
                  <c:v>32.94830588235294</c:v>
                </c:pt>
                <c:pt idx="92">
                  <c:v>32.921016470588235</c:v>
                </c:pt>
                <c:pt idx="93">
                  <c:v>32.918715294117547</c:v>
                </c:pt>
                <c:pt idx="94">
                  <c:v>32.817190588235292</c:v>
                </c:pt>
                <c:pt idx="95">
                  <c:v>32.978738823529419</c:v>
                </c:pt>
                <c:pt idx="96">
                  <c:v>32.414303529411768</c:v>
                </c:pt>
                <c:pt idx="97">
                  <c:v>32.367887058823428</c:v>
                </c:pt>
                <c:pt idx="98">
                  <c:v>32.319981176470492</c:v>
                </c:pt>
                <c:pt idx="99">
                  <c:v>32.228781176470584</c:v>
                </c:pt>
                <c:pt idx="100">
                  <c:v>32.198359999999894</c:v>
                </c:pt>
                <c:pt idx="101">
                  <c:v>32.278785882352942</c:v>
                </c:pt>
                <c:pt idx="102">
                  <c:v>32.184797647058829</c:v>
                </c:pt>
                <c:pt idx="103">
                  <c:v>32.176708235294115</c:v>
                </c:pt>
                <c:pt idx="104">
                  <c:v>32.071082352941175</c:v>
                </c:pt>
                <c:pt idx="105">
                  <c:v>31.934995294117648</c:v>
                </c:pt>
                <c:pt idx="106">
                  <c:v>31.900505882352938</c:v>
                </c:pt>
                <c:pt idx="107">
                  <c:v>31.927265882352938</c:v>
                </c:pt>
                <c:pt idx="108">
                  <c:v>29.562364705882352</c:v>
                </c:pt>
                <c:pt idx="109">
                  <c:v>29.54913176470588</c:v>
                </c:pt>
                <c:pt idx="110">
                  <c:v>29.180063529411761</c:v>
                </c:pt>
                <c:pt idx="111">
                  <c:v>28.955369411764703</c:v>
                </c:pt>
                <c:pt idx="112">
                  <c:v>28.844755294117647</c:v>
                </c:pt>
                <c:pt idx="113">
                  <c:v>28.670555294117648</c:v>
                </c:pt>
                <c:pt idx="114">
                  <c:v>28.524054117647054</c:v>
                </c:pt>
                <c:pt idx="115">
                  <c:v>28.384823529411666</c:v>
                </c:pt>
                <c:pt idx="116">
                  <c:v>28.270505882352939</c:v>
                </c:pt>
                <c:pt idx="117">
                  <c:v>28.266374117647057</c:v>
                </c:pt>
                <c:pt idx="118">
                  <c:v>28.132792941176469</c:v>
                </c:pt>
                <c:pt idx="119">
                  <c:v>27.977950588235291</c:v>
                </c:pt>
                <c:pt idx="120">
                  <c:v>21.34292705882353</c:v>
                </c:pt>
                <c:pt idx="121">
                  <c:v>21.300334117647061</c:v>
                </c:pt>
                <c:pt idx="122">
                  <c:v>21.13356470588235</c:v>
                </c:pt>
                <c:pt idx="123">
                  <c:v>21.014536470588233</c:v>
                </c:pt>
                <c:pt idx="124">
                  <c:v>20.972990588235298</c:v>
                </c:pt>
                <c:pt idx="125">
                  <c:v>20.811030588235294</c:v>
                </c:pt>
                <c:pt idx="126">
                  <c:v>20.634108235294118</c:v>
                </c:pt>
                <c:pt idx="127">
                  <c:v>20.26646823529412</c:v>
                </c:pt>
                <c:pt idx="128">
                  <c:v>19.862068235294117</c:v>
                </c:pt>
                <c:pt idx="129">
                  <c:v>19.638489411764706</c:v>
                </c:pt>
                <c:pt idx="130">
                  <c:v>19.519225882352934</c:v>
                </c:pt>
                <c:pt idx="131">
                  <c:v>19.351632941176472</c:v>
                </c:pt>
                <c:pt idx="132">
                  <c:v>2.9907999999999899</c:v>
                </c:pt>
                <c:pt idx="133">
                  <c:v>2.1974</c:v>
                </c:pt>
                <c:pt idx="134">
                  <c:v>2.5344000000000002</c:v>
                </c:pt>
                <c:pt idx="135">
                  <c:v>2.6644000000000001</c:v>
                </c:pt>
                <c:pt idx="136">
                  <c:v>2.1833999999999998</c:v>
                </c:pt>
                <c:pt idx="137">
                  <c:v>3.0701999999999998</c:v>
                </c:pt>
                <c:pt idx="138">
                  <c:v>1.9702</c:v>
                </c:pt>
                <c:pt idx="139">
                  <c:v>2.6421999999999901</c:v>
                </c:pt>
                <c:pt idx="140">
                  <c:v>2.4077999999999902</c:v>
                </c:pt>
                <c:pt idx="141">
                  <c:v>1.6637999999999999</c:v>
                </c:pt>
                <c:pt idx="142">
                  <c:v>2.4276</c:v>
                </c:pt>
                <c:pt idx="143">
                  <c:v>1.9278</c:v>
                </c:pt>
                <c:pt idx="144">
                  <c:v>3.1907999999999999</c:v>
                </c:pt>
                <c:pt idx="145">
                  <c:v>0</c:v>
                </c:pt>
              </c:numCache>
            </c:numRef>
          </c:yVal>
          <c:smooth val="0"/>
          <c:extLst>
            <c:ext xmlns:c16="http://schemas.microsoft.com/office/drawing/2014/chart" uri="{C3380CC4-5D6E-409C-BE32-E72D297353CC}">
              <c16:uniqueId val="{00000001-0EF9-4C66-B672-57DB627EB2E0}"/>
            </c:ext>
          </c:extLst>
        </c:ser>
        <c:ser>
          <c:idx val="5"/>
          <c:order val="2"/>
          <c:tx>
            <c:v>PV</c:v>
          </c:tx>
          <c:spPr>
            <a:ln w="15875">
              <a:solidFill>
                <a:srgbClr val="FFC000"/>
              </a:solidFill>
              <a:prstDash val="dashDot"/>
            </a:ln>
          </c:spPr>
          <c:marker>
            <c:symbol val="none"/>
          </c:marker>
          <c:xVal>
            <c:numRef>
              <c:f>Simulation_June!$A$3:$A$147</c:f>
              <c:numCache>
                <c:formatCode>m/d/yyyy\ h:mm</c:formatCode>
                <c:ptCount val="145"/>
                <c:pt idx="0">
                  <c:v>44734.25</c:v>
                </c:pt>
                <c:pt idx="1">
                  <c:v>44734.253472222219</c:v>
                </c:pt>
                <c:pt idx="2">
                  <c:v>44734.256944444445</c:v>
                </c:pt>
                <c:pt idx="3">
                  <c:v>44734.260416666664</c:v>
                </c:pt>
                <c:pt idx="4">
                  <c:v>44734.263888888891</c:v>
                </c:pt>
                <c:pt idx="5">
                  <c:v>44734.267361111109</c:v>
                </c:pt>
                <c:pt idx="6">
                  <c:v>44734.270833333336</c:v>
                </c:pt>
                <c:pt idx="7">
                  <c:v>44734.274305555555</c:v>
                </c:pt>
                <c:pt idx="8">
                  <c:v>44734.277777777781</c:v>
                </c:pt>
                <c:pt idx="9">
                  <c:v>44734.28125</c:v>
                </c:pt>
                <c:pt idx="10">
                  <c:v>44734.284722222219</c:v>
                </c:pt>
                <c:pt idx="11">
                  <c:v>44734.288194444445</c:v>
                </c:pt>
                <c:pt idx="12">
                  <c:v>44734.291666666664</c:v>
                </c:pt>
                <c:pt idx="13">
                  <c:v>44734.295138888891</c:v>
                </c:pt>
                <c:pt idx="14">
                  <c:v>44734.298611111109</c:v>
                </c:pt>
                <c:pt idx="15">
                  <c:v>44734.302083333336</c:v>
                </c:pt>
                <c:pt idx="16">
                  <c:v>44734.305555555555</c:v>
                </c:pt>
                <c:pt idx="17">
                  <c:v>44734.309027777781</c:v>
                </c:pt>
                <c:pt idx="18">
                  <c:v>44734.3125</c:v>
                </c:pt>
                <c:pt idx="19">
                  <c:v>44734.315972222219</c:v>
                </c:pt>
                <c:pt idx="20">
                  <c:v>44734.319444444445</c:v>
                </c:pt>
                <c:pt idx="21">
                  <c:v>44734.322916666664</c:v>
                </c:pt>
                <c:pt idx="22">
                  <c:v>44734.326388888891</c:v>
                </c:pt>
                <c:pt idx="23">
                  <c:v>44734.329861111109</c:v>
                </c:pt>
                <c:pt idx="24">
                  <c:v>44734.333333333336</c:v>
                </c:pt>
                <c:pt idx="25">
                  <c:v>44734.336805555555</c:v>
                </c:pt>
                <c:pt idx="26">
                  <c:v>44734.340277777781</c:v>
                </c:pt>
                <c:pt idx="27">
                  <c:v>44734.34375</c:v>
                </c:pt>
                <c:pt idx="28">
                  <c:v>44734.347222222219</c:v>
                </c:pt>
                <c:pt idx="29">
                  <c:v>44734.350694444445</c:v>
                </c:pt>
                <c:pt idx="30">
                  <c:v>44734.354166666664</c:v>
                </c:pt>
                <c:pt idx="31">
                  <c:v>44734.357638888891</c:v>
                </c:pt>
                <c:pt idx="32">
                  <c:v>44734.361111111109</c:v>
                </c:pt>
                <c:pt idx="33">
                  <c:v>44734.364583333336</c:v>
                </c:pt>
                <c:pt idx="34">
                  <c:v>44734.368055555555</c:v>
                </c:pt>
                <c:pt idx="35">
                  <c:v>44734.371527777781</c:v>
                </c:pt>
                <c:pt idx="36">
                  <c:v>44734.375</c:v>
                </c:pt>
                <c:pt idx="37">
                  <c:v>44734.378472222219</c:v>
                </c:pt>
                <c:pt idx="38">
                  <c:v>44734.381944444445</c:v>
                </c:pt>
                <c:pt idx="39">
                  <c:v>44734.385416666664</c:v>
                </c:pt>
                <c:pt idx="40">
                  <c:v>44734.388888888891</c:v>
                </c:pt>
                <c:pt idx="41">
                  <c:v>44734.392361111109</c:v>
                </c:pt>
                <c:pt idx="42">
                  <c:v>44734.395833333336</c:v>
                </c:pt>
                <c:pt idx="43">
                  <c:v>44734.399305555555</c:v>
                </c:pt>
                <c:pt idx="44">
                  <c:v>44734.402777777781</c:v>
                </c:pt>
                <c:pt idx="45">
                  <c:v>44734.40625</c:v>
                </c:pt>
                <c:pt idx="46">
                  <c:v>44734.409722222219</c:v>
                </c:pt>
                <c:pt idx="47">
                  <c:v>44734.413194444445</c:v>
                </c:pt>
                <c:pt idx="48">
                  <c:v>44734.416666666664</c:v>
                </c:pt>
                <c:pt idx="49">
                  <c:v>44734.420138888891</c:v>
                </c:pt>
                <c:pt idx="50">
                  <c:v>44734.423611111109</c:v>
                </c:pt>
                <c:pt idx="51">
                  <c:v>44734.427083333336</c:v>
                </c:pt>
                <c:pt idx="52">
                  <c:v>44734.430555555555</c:v>
                </c:pt>
                <c:pt idx="53">
                  <c:v>44734.434027777781</c:v>
                </c:pt>
                <c:pt idx="54">
                  <c:v>44734.4375</c:v>
                </c:pt>
                <c:pt idx="55">
                  <c:v>44734.440972222219</c:v>
                </c:pt>
                <c:pt idx="56">
                  <c:v>44734.444444444445</c:v>
                </c:pt>
                <c:pt idx="57">
                  <c:v>44734.447916666664</c:v>
                </c:pt>
                <c:pt idx="58">
                  <c:v>44734.451388888891</c:v>
                </c:pt>
                <c:pt idx="59">
                  <c:v>44734.454861111109</c:v>
                </c:pt>
                <c:pt idx="60">
                  <c:v>44734.458333333336</c:v>
                </c:pt>
                <c:pt idx="61">
                  <c:v>44734.461805555555</c:v>
                </c:pt>
                <c:pt idx="62">
                  <c:v>44734.465277777781</c:v>
                </c:pt>
                <c:pt idx="63">
                  <c:v>44734.46875</c:v>
                </c:pt>
                <c:pt idx="64">
                  <c:v>44734.472222222219</c:v>
                </c:pt>
                <c:pt idx="65">
                  <c:v>44734.475694444445</c:v>
                </c:pt>
                <c:pt idx="66">
                  <c:v>44734.479166666664</c:v>
                </c:pt>
                <c:pt idx="67">
                  <c:v>44734.482638888891</c:v>
                </c:pt>
                <c:pt idx="68">
                  <c:v>44734.486111111109</c:v>
                </c:pt>
                <c:pt idx="69">
                  <c:v>44734.489583333336</c:v>
                </c:pt>
                <c:pt idx="70">
                  <c:v>44734.493055555555</c:v>
                </c:pt>
                <c:pt idx="71">
                  <c:v>44734.496527777781</c:v>
                </c:pt>
                <c:pt idx="72">
                  <c:v>44734.5</c:v>
                </c:pt>
                <c:pt idx="73">
                  <c:v>44734.503472222219</c:v>
                </c:pt>
                <c:pt idx="74">
                  <c:v>44734.506944444445</c:v>
                </c:pt>
                <c:pt idx="75">
                  <c:v>44734.510416666664</c:v>
                </c:pt>
                <c:pt idx="76">
                  <c:v>44734.513888888891</c:v>
                </c:pt>
                <c:pt idx="77">
                  <c:v>44734.517361111109</c:v>
                </c:pt>
                <c:pt idx="78">
                  <c:v>44734.520833333336</c:v>
                </c:pt>
                <c:pt idx="79">
                  <c:v>44734.524305555555</c:v>
                </c:pt>
                <c:pt idx="80">
                  <c:v>44734.527777777781</c:v>
                </c:pt>
                <c:pt idx="81">
                  <c:v>44734.53125</c:v>
                </c:pt>
                <c:pt idx="82">
                  <c:v>44734.534722222219</c:v>
                </c:pt>
                <c:pt idx="83">
                  <c:v>44734.538194444445</c:v>
                </c:pt>
                <c:pt idx="84">
                  <c:v>44734.541666666664</c:v>
                </c:pt>
                <c:pt idx="85">
                  <c:v>44734.545138888891</c:v>
                </c:pt>
                <c:pt idx="86">
                  <c:v>44734.548611111109</c:v>
                </c:pt>
                <c:pt idx="87">
                  <c:v>44734.552083333336</c:v>
                </c:pt>
                <c:pt idx="88">
                  <c:v>44734.555555555555</c:v>
                </c:pt>
                <c:pt idx="89">
                  <c:v>44734.559027777781</c:v>
                </c:pt>
                <c:pt idx="90">
                  <c:v>44734.5625</c:v>
                </c:pt>
                <c:pt idx="91">
                  <c:v>44734.565972222219</c:v>
                </c:pt>
                <c:pt idx="92">
                  <c:v>44734.569444444445</c:v>
                </c:pt>
                <c:pt idx="93">
                  <c:v>44734.572916666664</c:v>
                </c:pt>
                <c:pt idx="94">
                  <c:v>44734.576388888891</c:v>
                </c:pt>
                <c:pt idx="95">
                  <c:v>44734.579861111109</c:v>
                </c:pt>
                <c:pt idx="96">
                  <c:v>44734.583333333336</c:v>
                </c:pt>
                <c:pt idx="97">
                  <c:v>44734.586805555555</c:v>
                </c:pt>
                <c:pt idx="98">
                  <c:v>44734.590277777781</c:v>
                </c:pt>
                <c:pt idx="99">
                  <c:v>44734.59375</c:v>
                </c:pt>
                <c:pt idx="100">
                  <c:v>44734.597222222219</c:v>
                </c:pt>
                <c:pt idx="101">
                  <c:v>44734.600694444445</c:v>
                </c:pt>
                <c:pt idx="102">
                  <c:v>44734.604166666664</c:v>
                </c:pt>
                <c:pt idx="103">
                  <c:v>44734.607638888891</c:v>
                </c:pt>
                <c:pt idx="104">
                  <c:v>44734.611111111109</c:v>
                </c:pt>
                <c:pt idx="105">
                  <c:v>44734.614583333336</c:v>
                </c:pt>
                <c:pt idx="106">
                  <c:v>44734.618055555555</c:v>
                </c:pt>
                <c:pt idx="107">
                  <c:v>44734.621527777781</c:v>
                </c:pt>
                <c:pt idx="108">
                  <c:v>44734.625</c:v>
                </c:pt>
                <c:pt idx="109">
                  <c:v>44734.628472222219</c:v>
                </c:pt>
                <c:pt idx="110">
                  <c:v>44734.631944444445</c:v>
                </c:pt>
                <c:pt idx="111">
                  <c:v>44734.635416666664</c:v>
                </c:pt>
                <c:pt idx="112">
                  <c:v>44734.638888888891</c:v>
                </c:pt>
                <c:pt idx="113">
                  <c:v>44734.642361111109</c:v>
                </c:pt>
                <c:pt idx="114">
                  <c:v>44734.645833333336</c:v>
                </c:pt>
                <c:pt idx="115">
                  <c:v>44734.649305555555</c:v>
                </c:pt>
                <c:pt idx="116">
                  <c:v>44734.652777777781</c:v>
                </c:pt>
                <c:pt idx="117">
                  <c:v>44734.65625</c:v>
                </c:pt>
                <c:pt idx="118">
                  <c:v>44734.659722222219</c:v>
                </c:pt>
                <c:pt idx="119">
                  <c:v>44734.663194444445</c:v>
                </c:pt>
                <c:pt idx="120">
                  <c:v>44734.666666666664</c:v>
                </c:pt>
                <c:pt idx="121">
                  <c:v>44734.670138888891</c:v>
                </c:pt>
                <c:pt idx="122">
                  <c:v>44734.673611111109</c:v>
                </c:pt>
                <c:pt idx="123">
                  <c:v>44734.677083333336</c:v>
                </c:pt>
                <c:pt idx="124">
                  <c:v>44734.680555555555</c:v>
                </c:pt>
                <c:pt idx="125">
                  <c:v>44734.684027777781</c:v>
                </c:pt>
                <c:pt idx="126">
                  <c:v>44734.6875</c:v>
                </c:pt>
                <c:pt idx="127">
                  <c:v>44734.690972222219</c:v>
                </c:pt>
                <c:pt idx="128">
                  <c:v>44734.694444444445</c:v>
                </c:pt>
                <c:pt idx="129">
                  <c:v>44734.697916666664</c:v>
                </c:pt>
                <c:pt idx="130">
                  <c:v>44734.701388888891</c:v>
                </c:pt>
                <c:pt idx="131">
                  <c:v>44734.704861111109</c:v>
                </c:pt>
                <c:pt idx="132">
                  <c:v>44734.708333333336</c:v>
                </c:pt>
                <c:pt idx="133">
                  <c:v>44734.711805555555</c:v>
                </c:pt>
                <c:pt idx="134">
                  <c:v>44734.715277777781</c:v>
                </c:pt>
                <c:pt idx="135">
                  <c:v>44734.71875</c:v>
                </c:pt>
                <c:pt idx="136">
                  <c:v>44734.722222222219</c:v>
                </c:pt>
                <c:pt idx="137">
                  <c:v>44734.725694444445</c:v>
                </c:pt>
                <c:pt idx="138">
                  <c:v>44734.729166666664</c:v>
                </c:pt>
                <c:pt idx="139">
                  <c:v>44734.732638888891</c:v>
                </c:pt>
                <c:pt idx="140">
                  <c:v>44734.736111111109</c:v>
                </c:pt>
                <c:pt idx="141">
                  <c:v>44734.739583333336</c:v>
                </c:pt>
                <c:pt idx="142">
                  <c:v>44734.743055555555</c:v>
                </c:pt>
                <c:pt idx="143">
                  <c:v>44734.746527777781</c:v>
                </c:pt>
                <c:pt idx="144">
                  <c:v>44734.75</c:v>
                </c:pt>
              </c:numCache>
            </c:numRef>
          </c:xVal>
          <c:yVal>
            <c:numRef>
              <c:f>Simulation_June!$J$3:$J$147</c:f>
              <c:numCache>
                <c:formatCode>General</c:formatCode>
                <c:ptCount val="145"/>
                <c:pt idx="0">
                  <c:v>0.17560000000000001</c:v>
                </c:pt>
                <c:pt idx="1">
                  <c:v>0.21059999999999901</c:v>
                </c:pt>
                <c:pt idx="2">
                  <c:v>0.24099999999999999</c:v>
                </c:pt>
                <c:pt idx="3">
                  <c:v>0.26979999999999998</c:v>
                </c:pt>
                <c:pt idx="4">
                  <c:v>0.30379999999999902</c:v>
                </c:pt>
                <c:pt idx="5">
                  <c:v>0.33639999999999998</c:v>
                </c:pt>
                <c:pt idx="6">
                  <c:v>0.37459999999999999</c:v>
                </c:pt>
                <c:pt idx="7">
                  <c:v>0.42659999999999998</c:v>
                </c:pt>
                <c:pt idx="8">
                  <c:v>0.503</c:v>
                </c:pt>
                <c:pt idx="9">
                  <c:v>0.58860000000000001</c:v>
                </c:pt>
                <c:pt idx="10">
                  <c:v>0.68700000000000006</c:v>
                </c:pt>
                <c:pt idx="11">
                  <c:v>0.79759999999999998</c:v>
                </c:pt>
                <c:pt idx="12">
                  <c:v>0.92920000000000003</c:v>
                </c:pt>
                <c:pt idx="13">
                  <c:v>1.0904</c:v>
                </c:pt>
                <c:pt idx="14">
                  <c:v>1.2778</c:v>
                </c:pt>
                <c:pt idx="15">
                  <c:v>1.47779999999999</c:v>
                </c:pt>
                <c:pt idx="16">
                  <c:v>1.6930000000000001</c:v>
                </c:pt>
                <c:pt idx="17">
                  <c:v>1.9301999999999999</c:v>
                </c:pt>
                <c:pt idx="18">
                  <c:v>2.101</c:v>
                </c:pt>
                <c:pt idx="19">
                  <c:v>2.3961999999999999</c:v>
                </c:pt>
                <c:pt idx="20">
                  <c:v>2.6381999999999999</c:v>
                </c:pt>
                <c:pt idx="21">
                  <c:v>2.8795999999999999</c:v>
                </c:pt>
                <c:pt idx="22">
                  <c:v>3.0514000000000001</c:v>
                </c:pt>
                <c:pt idx="23">
                  <c:v>3.3834</c:v>
                </c:pt>
                <c:pt idx="24">
                  <c:v>3.6678000000000002</c:v>
                </c:pt>
                <c:pt idx="25">
                  <c:v>3.7959999999999998</c:v>
                </c:pt>
                <c:pt idx="26">
                  <c:v>4.1680000000000001</c:v>
                </c:pt>
                <c:pt idx="27">
                  <c:v>4.4858000000000002</c:v>
                </c:pt>
                <c:pt idx="28">
                  <c:v>4.8119999999999896</c:v>
                </c:pt>
                <c:pt idx="29">
                  <c:v>5.0785999999999998</c:v>
                </c:pt>
                <c:pt idx="30">
                  <c:v>5.3415999999999997</c:v>
                </c:pt>
                <c:pt idx="31">
                  <c:v>5.6715999999999998</c:v>
                </c:pt>
                <c:pt idx="32">
                  <c:v>6.0449999999999999</c:v>
                </c:pt>
                <c:pt idx="33">
                  <c:v>6.2615999999999996</c:v>
                </c:pt>
                <c:pt idx="34">
                  <c:v>6.4116</c:v>
                </c:pt>
                <c:pt idx="35">
                  <c:v>6.5819999999999901</c:v>
                </c:pt>
                <c:pt idx="36">
                  <c:v>6.8468</c:v>
                </c:pt>
                <c:pt idx="37">
                  <c:v>6.7530000000000001</c:v>
                </c:pt>
                <c:pt idx="38">
                  <c:v>6.8162000000000003</c:v>
                </c:pt>
                <c:pt idx="39">
                  <c:v>7.5801999999999996</c:v>
                </c:pt>
                <c:pt idx="40">
                  <c:v>7.5510000000000002</c:v>
                </c:pt>
                <c:pt idx="41">
                  <c:v>7.8757999999999999</c:v>
                </c:pt>
                <c:pt idx="42">
                  <c:v>8.4903999999999993</c:v>
                </c:pt>
                <c:pt idx="43">
                  <c:v>8.5673999999999992</c:v>
                </c:pt>
                <c:pt idx="44">
                  <c:v>8.9870000000000001</c:v>
                </c:pt>
                <c:pt idx="45">
                  <c:v>8.4870000000000001</c:v>
                </c:pt>
                <c:pt idx="46">
                  <c:v>8.8497999999999895</c:v>
                </c:pt>
                <c:pt idx="47">
                  <c:v>8.9328000000000003</c:v>
                </c:pt>
                <c:pt idx="48">
                  <c:v>9.4130000000000003</c:v>
                </c:pt>
                <c:pt idx="49">
                  <c:v>10.075799999999999</c:v>
                </c:pt>
                <c:pt idx="50">
                  <c:v>10.301600000000001</c:v>
                </c:pt>
                <c:pt idx="51">
                  <c:v>10.384399999999999</c:v>
                </c:pt>
                <c:pt idx="52">
                  <c:v>10.6258</c:v>
                </c:pt>
                <c:pt idx="53">
                  <c:v>10.539400000000001</c:v>
                </c:pt>
                <c:pt idx="54">
                  <c:v>10.754799999999999</c:v>
                </c:pt>
                <c:pt idx="55">
                  <c:v>10.555199999999999</c:v>
                </c:pt>
                <c:pt idx="56">
                  <c:v>10.5966</c:v>
                </c:pt>
                <c:pt idx="57">
                  <c:v>10.6282</c:v>
                </c:pt>
                <c:pt idx="58">
                  <c:v>11.3604</c:v>
                </c:pt>
                <c:pt idx="59">
                  <c:v>11.585800000000001</c:v>
                </c:pt>
                <c:pt idx="60">
                  <c:v>11.76</c:v>
                </c:pt>
                <c:pt idx="61">
                  <c:v>11.867599999999999</c:v>
                </c:pt>
                <c:pt idx="62">
                  <c:v>12.0128</c:v>
                </c:pt>
                <c:pt idx="63">
                  <c:v>12.1234</c:v>
                </c:pt>
                <c:pt idx="64">
                  <c:v>12.212199999999999</c:v>
                </c:pt>
                <c:pt idx="65">
                  <c:v>12.2874</c:v>
                </c:pt>
                <c:pt idx="66">
                  <c:v>12.4034</c:v>
                </c:pt>
                <c:pt idx="67">
                  <c:v>12.5246</c:v>
                </c:pt>
                <c:pt idx="68">
                  <c:v>12.6274</c:v>
                </c:pt>
                <c:pt idx="69">
                  <c:v>12.6356</c:v>
                </c:pt>
                <c:pt idx="70">
                  <c:v>12.703799999999999</c:v>
                </c:pt>
                <c:pt idx="71">
                  <c:v>12.8116</c:v>
                </c:pt>
                <c:pt idx="72">
                  <c:v>12.7624</c:v>
                </c:pt>
                <c:pt idx="73">
                  <c:v>12.9034</c:v>
                </c:pt>
                <c:pt idx="74">
                  <c:v>12.976000000000001</c:v>
                </c:pt>
                <c:pt idx="75">
                  <c:v>12.954599999999999</c:v>
                </c:pt>
                <c:pt idx="76">
                  <c:v>13.1395999999999</c:v>
                </c:pt>
                <c:pt idx="77">
                  <c:v>13.3634</c:v>
                </c:pt>
                <c:pt idx="78">
                  <c:v>13.308400000000001</c:v>
                </c:pt>
                <c:pt idx="79">
                  <c:v>13.3056</c:v>
                </c:pt>
                <c:pt idx="80">
                  <c:v>13.4138</c:v>
                </c:pt>
                <c:pt idx="81">
                  <c:v>13.4442</c:v>
                </c:pt>
                <c:pt idx="82">
                  <c:v>13.5076</c:v>
                </c:pt>
                <c:pt idx="83">
                  <c:v>13.473000000000001</c:v>
                </c:pt>
                <c:pt idx="84">
                  <c:v>13.4788</c:v>
                </c:pt>
                <c:pt idx="85">
                  <c:v>13.515199999999901</c:v>
                </c:pt>
                <c:pt idx="86">
                  <c:v>13.4574</c:v>
                </c:pt>
                <c:pt idx="87">
                  <c:v>13.485200000000001</c:v>
                </c:pt>
                <c:pt idx="88">
                  <c:v>13.5572</c:v>
                </c:pt>
                <c:pt idx="89">
                  <c:v>13.432</c:v>
                </c:pt>
                <c:pt idx="90">
                  <c:v>13.462199999999999</c:v>
                </c:pt>
                <c:pt idx="91">
                  <c:v>13.5284</c:v>
                </c:pt>
                <c:pt idx="92">
                  <c:v>13.5006</c:v>
                </c:pt>
                <c:pt idx="93">
                  <c:v>13.490399999999999</c:v>
                </c:pt>
                <c:pt idx="94">
                  <c:v>13.403600000000001</c:v>
                </c:pt>
                <c:pt idx="95">
                  <c:v>13.4206</c:v>
                </c:pt>
                <c:pt idx="96">
                  <c:v>13.303000000000001</c:v>
                </c:pt>
                <c:pt idx="97">
                  <c:v>13.2468</c:v>
                </c:pt>
                <c:pt idx="98">
                  <c:v>13.196400000000001</c:v>
                </c:pt>
                <c:pt idx="99">
                  <c:v>13.152200000000001</c:v>
                </c:pt>
                <c:pt idx="100">
                  <c:v>13.120799999999999</c:v>
                </c:pt>
                <c:pt idx="101">
                  <c:v>13.1434</c:v>
                </c:pt>
                <c:pt idx="102">
                  <c:v>13.066000000000001</c:v>
                </c:pt>
                <c:pt idx="103">
                  <c:v>13.058999999999999</c:v>
                </c:pt>
                <c:pt idx="104">
                  <c:v>12.9582</c:v>
                </c:pt>
                <c:pt idx="105">
                  <c:v>12.843</c:v>
                </c:pt>
                <c:pt idx="106">
                  <c:v>12.8078</c:v>
                </c:pt>
                <c:pt idx="107">
                  <c:v>12.756600000000001</c:v>
                </c:pt>
                <c:pt idx="108">
                  <c:v>12.7544</c:v>
                </c:pt>
                <c:pt idx="109">
                  <c:v>12.5238</c:v>
                </c:pt>
                <c:pt idx="110">
                  <c:v>12.361599999999999</c:v>
                </c:pt>
                <c:pt idx="111">
                  <c:v>12.243</c:v>
                </c:pt>
                <c:pt idx="112">
                  <c:v>12.1028</c:v>
                </c:pt>
                <c:pt idx="113">
                  <c:v>11.928000000000001</c:v>
                </c:pt>
                <c:pt idx="114">
                  <c:v>11.771599999999999</c:v>
                </c:pt>
                <c:pt idx="115">
                  <c:v>11.587199999999999</c:v>
                </c:pt>
                <c:pt idx="116">
                  <c:v>11.456</c:v>
                </c:pt>
                <c:pt idx="117">
                  <c:v>11.448600000000001</c:v>
                </c:pt>
                <c:pt idx="118">
                  <c:v>11.293200000000001</c:v>
                </c:pt>
                <c:pt idx="119">
                  <c:v>11.1364</c:v>
                </c:pt>
                <c:pt idx="120">
                  <c:v>10.9978</c:v>
                </c:pt>
                <c:pt idx="121">
                  <c:v>10.922800000000001</c:v>
                </c:pt>
                <c:pt idx="122">
                  <c:v>10.747400000000001</c:v>
                </c:pt>
                <c:pt idx="123">
                  <c:v>10.664</c:v>
                </c:pt>
                <c:pt idx="124">
                  <c:v>10.5306</c:v>
                </c:pt>
                <c:pt idx="125">
                  <c:v>10.2982</c:v>
                </c:pt>
                <c:pt idx="126">
                  <c:v>10.1052</c:v>
                </c:pt>
                <c:pt idx="127">
                  <c:v>9.9125999999999994</c:v>
                </c:pt>
                <c:pt idx="128">
                  <c:v>9.7172000000000001</c:v>
                </c:pt>
                <c:pt idx="129">
                  <c:v>9.5440000000000005</c:v>
                </c:pt>
                <c:pt idx="130">
                  <c:v>9.4236000000000004</c:v>
                </c:pt>
                <c:pt idx="131">
                  <c:v>9.2213999999999992</c:v>
                </c:pt>
                <c:pt idx="132">
                  <c:v>9.0299999999999994</c:v>
                </c:pt>
                <c:pt idx="133">
                  <c:v>8.7994000000000003</c:v>
                </c:pt>
                <c:pt idx="134">
                  <c:v>8.5912000000000006</c:v>
                </c:pt>
                <c:pt idx="135">
                  <c:v>8.3117999999999999</c:v>
                </c:pt>
                <c:pt idx="136">
                  <c:v>8.0725999999999996</c:v>
                </c:pt>
                <c:pt idx="137">
                  <c:v>7.9117999999999897</c:v>
                </c:pt>
                <c:pt idx="138">
                  <c:v>7.7073999999999998</c:v>
                </c:pt>
                <c:pt idx="139">
                  <c:v>7.4867999999999997</c:v>
                </c:pt>
                <c:pt idx="140">
                  <c:v>7.2459999999999898</c:v>
                </c:pt>
                <c:pt idx="141">
                  <c:v>6.9836</c:v>
                </c:pt>
                <c:pt idx="142">
                  <c:v>6.7611999999999997</c:v>
                </c:pt>
                <c:pt idx="143">
                  <c:v>6.5115999999999996</c:v>
                </c:pt>
                <c:pt idx="144">
                  <c:v>6.3095999999999997</c:v>
                </c:pt>
              </c:numCache>
            </c:numRef>
          </c:yVal>
          <c:smooth val="0"/>
          <c:extLst>
            <c:ext xmlns:c16="http://schemas.microsoft.com/office/drawing/2014/chart" uri="{C3380CC4-5D6E-409C-BE32-E72D297353CC}">
              <c16:uniqueId val="{00000002-0EF9-4C66-B672-57DB627EB2E0}"/>
            </c:ext>
          </c:extLst>
        </c:ser>
        <c:dLbls>
          <c:showLegendKey val="0"/>
          <c:showVal val="0"/>
          <c:showCatName val="0"/>
          <c:showSerName val="0"/>
          <c:showPercent val="0"/>
          <c:showBubbleSize val="0"/>
        </c:dLbls>
        <c:axId val="588631272"/>
        <c:axId val="588631992"/>
      </c:scatterChart>
      <c:valAx>
        <c:axId val="588631272"/>
        <c:scaling>
          <c:orientation val="minMax"/>
          <c:max val="44734.75"/>
          <c:min val="44734.25"/>
        </c:scaling>
        <c:delete val="0"/>
        <c:axPos val="b"/>
        <c:majorGridlines>
          <c:spPr>
            <a:ln w="9525" cap="flat" cmpd="sng" algn="ctr">
              <a:solidFill>
                <a:schemeClr val="tx1">
                  <a:lumMod val="15000"/>
                  <a:lumOff val="85000"/>
                </a:schemeClr>
              </a:solidFill>
              <a:round/>
            </a:ln>
            <a:effectLst/>
          </c:spPr>
        </c:majorGridlines>
        <c:numFmt formatCode="m/d/yyyy\ h:mm"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8631992"/>
        <c:crosses val="autoZero"/>
        <c:crossBetween val="midCat"/>
        <c:majorUnit val="0.25"/>
      </c:valAx>
      <c:valAx>
        <c:axId val="588631992"/>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a:lstStyle/>
              <a:p>
                <a:pPr>
                  <a:defRPr sz="1400" b="0"/>
                </a:pPr>
                <a:r>
                  <a:rPr lang="en-US" sz="1400" b="0"/>
                  <a:t>Power (kWh)</a:t>
                </a:r>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8631272"/>
        <c:crosses val="autoZero"/>
        <c:crossBetween val="midCat"/>
      </c:valAx>
    </c:plotArea>
    <c:legend>
      <c:legendPos val="b"/>
      <c:overlay val="0"/>
      <c:txPr>
        <a:bodyPr/>
        <a:lstStyle/>
        <a:p>
          <a:pPr>
            <a:defRPr sz="1400"/>
          </a:pPr>
          <a:endParaRPr lang="en-US"/>
        </a:p>
      </c:txPr>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a:pPr>
            <a:r>
              <a:rPr lang="en-US" altLang="zh-TW" sz="1600"/>
              <a:t>Total</a:t>
            </a:r>
            <a:r>
              <a:rPr lang="en-US" altLang="zh-TW" sz="1600" baseline="0"/>
              <a:t> load</a:t>
            </a:r>
            <a:r>
              <a:rPr lang="zh-TW" altLang="en-US" sz="1600"/>
              <a:t> </a:t>
            </a:r>
            <a:r>
              <a:rPr lang="en-US" sz="1600" baseline="0"/>
              <a:t>(June, upscaled)</a:t>
            </a:r>
            <a:endParaRPr lang="en-US" sz="1600"/>
          </a:p>
        </c:rich>
      </c:tx>
      <c:overlay val="0"/>
    </c:title>
    <c:autoTitleDeleted val="0"/>
    <c:plotArea>
      <c:layout/>
      <c:scatterChart>
        <c:scatterStyle val="lineMarker"/>
        <c:varyColors val="0"/>
        <c:ser>
          <c:idx val="2"/>
          <c:order val="0"/>
          <c:tx>
            <c:v>Uncontrolled</c:v>
          </c:tx>
          <c:spPr>
            <a:ln w="15875">
              <a:solidFill>
                <a:schemeClr val="accent2"/>
              </a:solidFill>
              <a:prstDash val="solid"/>
            </a:ln>
          </c:spPr>
          <c:marker>
            <c:symbol val="none"/>
          </c:marker>
          <c:xVal>
            <c:numRef>
              <c:f>Simulation_June!$A$3:$A$147</c:f>
              <c:numCache>
                <c:formatCode>m/d/yyyy\ h:mm</c:formatCode>
                <c:ptCount val="145"/>
                <c:pt idx="0">
                  <c:v>44734.25</c:v>
                </c:pt>
                <c:pt idx="1">
                  <c:v>44734.253472222219</c:v>
                </c:pt>
                <c:pt idx="2">
                  <c:v>44734.256944444445</c:v>
                </c:pt>
                <c:pt idx="3">
                  <c:v>44734.260416666664</c:v>
                </c:pt>
                <c:pt idx="4">
                  <c:v>44734.263888888891</c:v>
                </c:pt>
                <c:pt idx="5">
                  <c:v>44734.267361111109</c:v>
                </c:pt>
                <c:pt idx="6">
                  <c:v>44734.270833333336</c:v>
                </c:pt>
                <c:pt idx="7">
                  <c:v>44734.274305555555</c:v>
                </c:pt>
                <c:pt idx="8">
                  <c:v>44734.277777777781</c:v>
                </c:pt>
                <c:pt idx="9">
                  <c:v>44734.28125</c:v>
                </c:pt>
                <c:pt idx="10">
                  <c:v>44734.284722222219</c:v>
                </c:pt>
                <c:pt idx="11">
                  <c:v>44734.288194444445</c:v>
                </c:pt>
                <c:pt idx="12">
                  <c:v>44734.291666666664</c:v>
                </c:pt>
                <c:pt idx="13">
                  <c:v>44734.295138888891</c:v>
                </c:pt>
                <c:pt idx="14">
                  <c:v>44734.298611111109</c:v>
                </c:pt>
                <c:pt idx="15">
                  <c:v>44734.302083333336</c:v>
                </c:pt>
                <c:pt idx="16">
                  <c:v>44734.305555555555</c:v>
                </c:pt>
                <c:pt idx="17">
                  <c:v>44734.309027777781</c:v>
                </c:pt>
                <c:pt idx="18">
                  <c:v>44734.3125</c:v>
                </c:pt>
                <c:pt idx="19">
                  <c:v>44734.315972222219</c:v>
                </c:pt>
                <c:pt idx="20">
                  <c:v>44734.319444444445</c:v>
                </c:pt>
                <c:pt idx="21">
                  <c:v>44734.322916666664</c:v>
                </c:pt>
                <c:pt idx="22">
                  <c:v>44734.326388888891</c:v>
                </c:pt>
                <c:pt idx="23">
                  <c:v>44734.329861111109</c:v>
                </c:pt>
                <c:pt idx="24">
                  <c:v>44734.333333333336</c:v>
                </c:pt>
                <c:pt idx="25">
                  <c:v>44734.336805555555</c:v>
                </c:pt>
                <c:pt idx="26">
                  <c:v>44734.340277777781</c:v>
                </c:pt>
                <c:pt idx="27">
                  <c:v>44734.34375</c:v>
                </c:pt>
                <c:pt idx="28">
                  <c:v>44734.347222222219</c:v>
                </c:pt>
                <c:pt idx="29">
                  <c:v>44734.350694444445</c:v>
                </c:pt>
                <c:pt idx="30">
                  <c:v>44734.354166666664</c:v>
                </c:pt>
                <c:pt idx="31">
                  <c:v>44734.357638888891</c:v>
                </c:pt>
                <c:pt idx="32">
                  <c:v>44734.361111111109</c:v>
                </c:pt>
                <c:pt idx="33">
                  <c:v>44734.364583333336</c:v>
                </c:pt>
                <c:pt idx="34">
                  <c:v>44734.368055555555</c:v>
                </c:pt>
                <c:pt idx="35">
                  <c:v>44734.371527777781</c:v>
                </c:pt>
                <c:pt idx="36">
                  <c:v>44734.375</c:v>
                </c:pt>
                <c:pt idx="37">
                  <c:v>44734.378472222219</c:v>
                </c:pt>
                <c:pt idx="38">
                  <c:v>44734.381944444445</c:v>
                </c:pt>
                <c:pt idx="39">
                  <c:v>44734.385416666664</c:v>
                </c:pt>
                <c:pt idx="40">
                  <c:v>44734.388888888891</c:v>
                </c:pt>
                <c:pt idx="41">
                  <c:v>44734.392361111109</c:v>
                </c:pt>
                <c:pt idx="42">
                  <c:v>44734.395833333336</c:v>
                </c:pt>
                <c:pt idx="43">
                  <c:v>44734.399305555555</c:v>
                </c:pt>
                <c:pt idx="44">
                  <c:v>44734.402777777781</c:v>
                </c:pt>
                <c:pt idx="45">
                  <c:v>44734.40625</c:v>
                </c:pt>
                <c:pt idx="46">
                  <c:v>44734.409722222219</c:v>
                </c:pt>
                <c:pt idx="47">
                  <c:v>44734.413194444445</c:v>
                </c:pt>
                <c:pt idx="48">
                  <c:v>44734.416666666664</c:v>
                </c:pt>
                <c:pt idx="49">
                  <c:v>44734.420138888891</c:v>
                </c:pt>
                <c:pt idx="50">
                  <c:v>44734.423611111109</c:v>
                </c:pt>
                <c:pt idx="51">
                  <c:v>44734.427083333336</c:v>
                </c:pt>
                <c:pt idx="52">
                  <c:v>44734.430555555555</c:v>
                </c:pt>
                <c:pt idx="53">
                  <c:v>44734.434027777781</c:v>
                </c:pt>
                <c:pt idx="54">
                  <c:v>44734.4375</c:v>
                </c:pt>
                <c:pt idx="55">
                  <c:v>44734.440972222219</c:v>
                </c:pt>
                <c:pt idx="56">
                  <c:v>44734.444444444445</c:v>
                </c:pt>
                <c:pt idx="57">
                  <c:v>44734.447916666664</c:v>
                </c:pt>
                <c:pt idx="58">
                  <c:v>44734.451388888891</c:v>
                </c:pt>
                <c:pt idx="59">
                  <c:v>44734.454861111109</c:v>
                </c:pt>
                <c:pt idx="60">
                  <c:v>44734.458333333336</c:v>
                </c:pt>
                <c:pt idx="61">
                  <c:v>44734.461805555555</c:v>
                </c:pt>
                <c:pt idx="62">
                  <c:v>44734.465277777781</c:v>
                </c:pt>
                <c:pt idx="63">
                  <c:v>44734.46875</c:v>
                </c:pt>
                <c:pt idx="64">
                  <c:v>44734.472222222219</c:v>
                </c:pt>
                <c:pt idx="65">
                  <c:v>44734.475694444445</c:v>
                </c:pt>
                <c:pt idx="66">
                  <c:v>44734.479166666664</c:v>
                </c:pt>
                <c:pt idx="67">
                  <c:v>44734.482638888891</c:v>
                </c:pt>
                <c:pt idx="68">
                  <c:v>44734.486111111109</c:v>
                </c:pt>
                <c:pt idx="69">
                  <c:v>44734.489583333336</c:v>
                </c:pt>
                <c:pt idx="70">
                  <c:v>44734.493055555555</c:v>
                </c:pt>
                <c:pt idx="71">
                  <c:v>44734.496527777781</c:v>
                </c:pt>
                <c:pt idx="72">
                  <c:v>44734.5</c:v>
                </c:pt>
                <c:pt idx="73">
                  <c:v>44734.503472222219</c:v>
                </c:pt>
                <c:pt idx="74">
                  <c:v>44734.506944444445</c:v>
                </c:pt>
                <c:pt idx="75">
                  <c:v>44734.510416666664</c:v>
                </c:pt>
                <c:pt idx="76">
                  <c:v>44734.513888888891</c:v>
                </c:pt>
                <c:pt idx="77">
                  <c:v>44734.517361111109</c:v>
                </c:pt>
                <c:pt idx="78">
                  <c:v>44734.520833333336</c:v>
                </c:pt>
                <c:pt idx="79">
                  <c:v>44734.524305555555</c:v>
                </c:pt>
                <c:pt idx="80">
                  <c:v>44734.527777777781</c:v>
                </c:pt>
                <c:pt idx="81">
                  <c:v>44734.53125</c:v>
                </c:pt>
                <c:pt idx="82">
                  <c:v>44734.534722222219</c:v>
                </c:pt>
                <c:pt idx="83">
                  <c:v>44734.538194444445</c:v>
                </c:pt>
                <c:pt idx="84">
                  <c:v>44734.541666666664</c:v>
                </c:pt>
                <c:pt idx="85">
                  <c:v>44734.545138888891</c:v>
                </c:pt>
                <c:pt idx="86">
                  <c:v>44734.548611111109</c:v>
                </c:pt>
                <c:pt idx="87">
                  <c:v>44734.552083333336</c:v>
                </c:pt>
                <c:pt idx="88">
                  <c:v>44734.555555555555</c:v>
                </c:pt>
                <c:pt idx="89">
                  <c:v>44734.559027777781</c:v>
                </c:pt>
                <c:pt idx="90">
                  <c:v>44734.5625</c:v>
                </c:pt>
                <c:pt idx="91">
                  <c:v>44734.565972222219</c:v>
                </c:pt>
                <c:pt idx="92">
                  <c:v>44734.569444444445</c:v>
                </c:pt>
                <c:pt idx="93">
                  <c:v>44734.572916666664</c:v>
                </c:pt>
                <c:pt idx="94">
                  <c:v>44734.576388888891</c:v>
                </c:pt>
                <c:pt idx="95">
                  <c:v>44734.579861111109</c:v>
                </c:pt>
                <c:pt idx="96">
                  <c:v>44734.583333333336</c:v>
                </c:pt>
                <c:pt idx="97">
                  <c:v>44734.586805555555</c:v>
                </c:pt>
                <c:pt idx="98">
                  <c:v>44734.590277777781</c:v>
                </c:pt>
                <c:pt idx="99">
                  <c:v>44734.59375</c:v>
                </c:pt>
                <c:pt idx="100">
                  <c:v>44734.597222222219</c:v>
                </c:pt>
                <c:pt idx="101">
                  <c:v>44734.600694444445</c:v>
                </c:pt>
                <c:pt idx="102">
                  <c:v>44734.604166666664</c:v>
                </c:pt>
                <c:pt idx="103">
                  <c:v>44734.607638888891</c:v>
                </c:pt>
                <c:pt idx="104">
                  <c:v>44734.611111111109</c:v>
                </c:pt>
                <c:pt idx="105">
                  <c:v>44734.614583333336</c:v>
                </c:pt>
                <c:pt idx="106">
                  <c:v>44734.618055555555</c:v>
                </c:pt>
                <c:pt idx="107">
                  <c:v>44734.621527777781</c:v>
                </c:pt>
                <c:pt idx="108">
                  <c:v>44734.625</c:v>
                </c:pt>
                <c:pt idx="109">
                  <c:v>44734.628472222219</c:v>
                </c:pt>
                <c:pt idx="110">
                  <c:v>44734.631944444445</c:v>
                </c:pt>
                <c:pt idx="111">
                  <c:v>44734.635416666664</c:v>
                </c:pt>
                <c:pt idx="112">
                  <c:v>44734.638888888891</c:v>
                </c:pt>
                <c:pt idx="113">
                  <c:v>44734.642361111109</c:v>
                </c:pt>
                <c:pt idx="114">
                  <c:v>44734.645833333336</c:v>
                </c:pt>
                <c:pt idx="115">
                  <c:v>44734.649305555555</c:v>
                </c:pt>
                <c:pt idx="116">
                  <c:v>44734.652777777781</c:v>
                </c:pt>
                <c:pt idx="117">
                  <c:v>44734.65625</c:v>
                </c:pt>
                <c:pt idx="118">
                  <c:v>44734.659722222219</c:v>
                </c:pt>
                <c:pt idx="119">
                  <c:v>44734.663194444445</c:v>
                </c:pt>
                <c:pt idx="120">
                  <c:v>44734.666666666664</c:v>
                </c:pt>
                <c:pt idx="121">
                  <c:v>44734.670138888891</c:v>
                </c:pt>
                <c:pt idx="122">
                  <c:v>44734.673611111109</c:v>
                </c:pt>
                <c:pt idx="123">
                  <c:v>44734.677083333336</c:v>
                </c:pt>
                <c:pt idx="124">
                  <c:v>44734.680555555555</c:v>
                </c:pt>
                <c:pt idx="125">
                  <c:v>44734.684027777781</c:v>
                </c:pt>
                <c:pt idx="126">
                  <c:v>44734.6875</c:v>
                </c:pt>
                <c:pt idx="127">
                  <c:v>44734.690972222219</c:v>
                </c:pt>
                <c:pt idx="128">
                  <c:v>44734.694444444445</c:v>
                </c:pt>
                <c:pt idx="129">
                  <c:v>44734.697916666664</c:v>
                </c:pt>
                <c:pt idx="130">
                  <c:v>44734.701388888891</c:v>
                </c:pt>
                <c:pt idx="131">
                  <c:v>44734.704861111109</c:v>
                </c:pt>
                <c:pt idx="132">
                  <c:v>44734.708333333336</c:v>
                </c:pt>
                <c:pt idx="133">
                  <c:v>44734.711805555555</c:v>
                </c:pt>
                <c:pt idx="134">
                  <c:v>44734.715277777781</c:v>
                </c:pt>
                <c:pt idx="135">
                  <c:v>44734.71875</c:v>
                </c:pt>
                <c:pt idx="136">
                  <c:v>44734.722222222219</c:v>
                </c:pt>
                <c:pt idx="137">
                  <c:v>44734.725694444445</c:v>
                </c:pt>
                <c:pt idx="138">
                  <c:v>44734.729166666664</c:v>
                </c:pt>
                <c:pt idx="139">
                  <c:v>44734.732638888891</c:v>
                </c:pt>
                <c:pt idx="140">
                  <c:v>44734.736111111109</c:v>
                </c:pt>
                <c:pt idx="141">
                  <c:v>44734.739583333336</c:v>
                </c:pt>
                <c:pt idx="142">
                  <c:v>44734.743055555555</c:v>
                </c:pt>
                <c:pt idx="143">
                  <c:v>44734.746527777781</c:v>
                </c:pt>
                <c:pt idx="144">
                  <c:v>44734.75</c:v>
                </c:pt>
              </c:numCache>
            </c:numRef>
          </c:xVal>
          <c:yVal>
            <c:numRef>
              <c:f>Simulation_June!$CJ$3:$CJ$148</c:f>
              <c:numCache>
                <c:formatCode>General</c:formatCode>
                <c:ptCount val="146"/>
                <c:pt idx="0">
                  <c:v>2.5407999999999999</c:v>
                </c:pt>
                <c:pt idx="1">
                  <c:v>3.2515999999999998</c:v>
                </c:pt>
                <c:pt idx="2">
                  <c:v>2.1643999999999899</c:v>
                </c:pt>
                <c:pt idx="3">
                  <c:v>2.1257999999999901</c:v>
                </c:pt>
                <c:pt idx="4">
                  <c:v>2.0893999999999999</c:v>
                </c:pt>
                <c:pt idx="5">
                  <c:v>2.0893999999999902</c:v>
                </c:pt>
                <c:pt idx="6">
                  <c:v>9.6983999999999995</c:v>
                </c:pt>
                <c:pt idx="7">
                  <c:v>9.7669999999999995</c:v>
                </c:pt>
                <c:pt idx="8">
                  <c:v>10.812200000000001</c:v>
                </c:pt>
                <c:pt idx="9">
                  <c:v>10.75419999999999</c:v>
                </c:pt>
                <c:pt idx="10">
                  <c:v>11.319800000000001</c:v>
                </c:pt>
                <c:pt idx="11">
                  <c:v>11.3818</c:v>
                </c:pt>
                <c:pt idx="12">
                  <c:v>21.366799999999991</c:v>
                </c:pt>
                <c:pt idx="13">
                  <c:v>27.104400000000002</c:v>
                </c:pt>
                <c:pt idx="14">
                  <c:v>27.388000000000002</c:v>
                </c:pt>
                <c:pt idx="15">
                  <c:v>26.416</c:v>
                </c:pt>
                <c:pt idx="16">
                  <c:v>24.488</c:v>
                </c:pt>
                <c:pt idx="17">
                  <c:v>25.7514</c:v>
                </c:pt>
                <c:pt idx="18">
                  <c:v>27.552399999999999</c:v>
                </c:pt>
                <c:pt idx="19">
                  <c:v>27.255599999999902</c:v>
                </c:pt>
                <c:pt idx="20">
                  <c:v>26.969999999999899</c:v>
                </c:pt>
                <c:pt idx="21">
                  <c:v>35.065200000000004</c:v>
                </c:pt>
                <c:pt idx="22">
                  <c:v>36.751400000000004</c:v>
                </c:pt>
                <c:pt idx="23">
                  <c:v>37.521000000000001</c:v>
                </c:pt>
                <c:pt idx="24">
                  <c:v>38.028400000000005</c:v>
                </c:pt>
                <c:pt idx="25">
                  <c:v>34.284999999999997</c:v>
                </c:pt>
                <c:pt idx="26">
                  <c:v>37.323999999999899</c:v>
                </c:pt>
                <c:pt idx="27">
                  <c:v>37.863399999999999</c:v>
                </c:pt>
                <c:pt idx="28">
                  <c:v>36.462200000000003</c:v>
                </c:pt>
                <c:pt idx="29">
                  <c:v>35.077399999999997</c:v>
                </c:pt>
                <c:pt idx="30">
                  <c:v>35.041800000000002</c:v>
                </c:pt>
                <c:pt idx="31">
                  <c:v>34.993400000000001</c:v>
                </c:pt>
                <c:pt idx="32">
                  <c:v>36.129999999999903</c:v>
                </c:pt>
                <c:pt idx="33">
                  <c:v>36.120400000000004</c:v>
                </c:pt>
                <c:pt idx="34">
                  <c:v>34.684200000000004</c:v>
                </c:pt>
                <c:pt idx="35">
                  <c:v>35.1556</c:v>
                </c:pt>
                <c:pt idx="36">
                  <c:v>36.039200000000001</c:v>
                </c:pt>
                <c:pt idx="37">
                  <c:v>36.334999999999901</c:v>
                </c:pt>
                <c:pt idx="38">
                  <c:v>36.366799999999898</c:v>
                </c:pt>
                <c:pt idx="39">
                  <c:v>36.132400000000004</c:v>
                </c:pt>
                <c:pt idx="40">
                  <c:v>35.207999999999899</c:v>
                </c:pt>
                <c:pt idx="41">
                  <c:v>35.736000000000004</c:v>
                </c:pt>
                <c:pt idx="42">
                  <c:v>37.8962</c:v>
                </c:pt>
                <c:pt idx="43">
                  <c:v>38.752200000000002</c:v>
                </c:pt>
                <c:pt idx="44">
                  <c:v>35.283999999999899</c:v>
                </c:pt>
                <c:pt idx="45">
                  <c:v>35.190199999999905</c:v>
                </c:pt>
                <c:pt idx="46">
                  <c:v>36.520800000000001</c:v>
                </c:pt>
                <c:pt idx="47">
                  <c:v>36.252800000000001</c:v>
                </c:pt>
                <c:pt idx="48">
                  <c:v>37.277000000000001</c:v>
                </c:pt>
                <c:pt idx="49">
                  <c:v>37.558800000000005</c:v>
                </c:pt>
                <c:pt idx="50">
                  <c:v>36.5456</c:v>
                </c:pt>
                <c:pt idx="51">
                  <c:v>35.951799999999899</c:v>
                </c:pt>
                <c:pt idx="52">
                  <c:v>36.306200000000004</c:v>
                </c:pt>
                <c:pt idx="53">
                  <c:v>35.627600000000001</c:v>
                </c:pt>
                <c:pt idx="54">
                  <c:v>37.512999999999998</c:v>
                </c:pt>
                <c:pt idx="55">
                  <c:v>35.339799999999997</c:v>
                </c:pt>
                <c:pt idx="56">
                  <c:v>35.001800000000003</c:v>
                </c:pt>
                <c:pt idx="57">
                  <c:v>35.593800000000002</c:v>
                </c:pt>
                <c:pt idx="58">
                  <c:v>36.158200000000001</c:v>
                </c:pt>
                <c:pt idx="59">
                  <c:v>37.607799999999997</c:v>
                </c:pt>
                <c:pt idx="60">
                  <c:v>35.800600000000003</c:v>
                </c:pt>
                <c:pt idx="61">
                  <c:v>35.738399999999999</c:v>
                </c:pt>
                <c:pt idx="62">
                  <c:v>35.997199999999999</c:v>
                </c:pt>
                <c:pt idx="63">
                  <c:v>35.999999999999901</c:v>
                </c:pt>
                <c:pt idx="64">
                  <c:v>37.072400000000002</c:v>
                </c:pt>
                <c:pt idx="65">
                  <c:v>36.489800000000002</c:v>
                </c:pt>
                <c:pt idx="66">
                  <c:v>27.996000000000002</c:v>
                </c:pt>
                <c:pt idx="67">
                  <c:v>27.333999999999904</c:v>
                </c:pt>
                <c:pt idx="68">
                  <c:v>27.009599999999899</c:v>
                </c:pt>
                <c:pt idx="69">
                  <c:v>27.156200000000002</c:v>
                </c:pt>
                <c:pt idx="70">
                  <c:v>27.591200000000001</c:v>
                </c:pt>
                <c:pt idx="71">
                  <c:v>27.656600000000001</c:v>
                </c:pt>
                <c:pt idx="72">
                  <c:v>20.130800000000001</c:v>
                </c:pt>
                <c:pt idx="73">
                  <c:v>20.273600000000002</c:v>
                </c:pt>
                <c:pt idx="74">
                  <c:v>20.182600000000001</c:v>
                </c:pt>
                <c:pt idx="75">
                  <c:v>20.6479999999999</c:v>
                </c:pt>
                <c:pt idx="76">
                  <c:v>21.213199999999901</c:v>
                </c:pt>
                <c:pt idx="77">
                  <c:v>21.3644</c:v>
                </c:pt>
                <c:pt idx="78">
                  <c:v>23.5136</c:v>
                </c:pt>
                <c:pt idx="79">
                  <c:v>22.274000000000001</c:v>
                </c:pt>
                <c:pt idx="80">
                  <c:v>20.2698</c:v>
                </c:pt>
                <c:pt idx="81">
                  <c:v>19.623999999999899</c:v>
                </c:pt>
                <c:pt idx="82">
                  <c:v>19.137</c:v>
                </c:pt>
                <c:pt idx="83">
                  <c:v>18.880400000000002</c:v>
                </c:pt>
                <c:pt idx="84">
                  <c:v>19.058600000000002</c:v>
                </c:pt>
                <c:pt idx="85">
                  <c:v>20.413599999999999</c:v>
                </c:pt>
                <c:pt idx="86">
                  <c:v>19.758200000000002</c:v>
                </c:pt>
                <c:pt idx="87">
                  <c:v>19.976400000000002</c:v>
                </c:pt>
                <c:pt idx="88">
                  <c:v>20.310200000000002</c:v>
                </c:pt>
                <c:pt idx="89">
                  <c:v>20.238600000000002</c:v>
                </c:pt>
                <c:pt idx="90">
                  <c:v>19.933399999999999</c:v>
                </c:pt>
                <c:pt idx="91">
                  <c:v>19.694800000000001</c:v>
                </c:pt>
                <c:pt idx="92">
                  <c:v>19.663800000000002</c:v>
                </c:pt>
                <c:pt idx="93">
                  <c:v>19.7319999999999</c:v>
                </c:pt>
                <c:pt idx="94">
                  <c:v>19.533999999999999</c:v>
                </c:pt>
                <c:pt idx="95">
                  <c:v>20.5898</c:v>
                </c:pt>
                <c:pt idx="96">
                  <c:v>19.932600000000001</c:v>
                </c:pt>
                <c:pt idx="97">
                  <c:v>19.9269999999999</c:v>
                </c:pt>
                <c:pt idx="98">
                  <c:v>19.9161999999999</c:v>
                </c:pt>
                <c:pt idx="99">
                  <c:v>19.509599999999999</c:v>
                </c:pt>
                <c:pt idx="100">
                  <c:v>19.4865999999999</c:v>
                </c:pt>
                <c:pt idx="101">
                  <c:v>19.9084</c:v>
                </c:pt>
                <c:pt idx="102">
                  <c:v>19.740200000000002</c:v>
                </c:pt>
                <c:pt idx="103">
                  <c:v>19.728400000000001</c:v>
                </c:pt>
                <c:pt idx="104">
                  <c:v>19.596800000000002</c:v>
                </c:pt>
                <c:pt idx="105">
                  <c:v>19.315999999999999</c:v>
                </c:pt>
                <c:pt idx="106">
                  <c:v>19.277799999999999</c:v>
                </c:pt>
                <c:pt idx="107">
                  <c:v>19.809200000000001</c:v>
                </c:pt>
                <c:pt idx="108">
                  <c:v>20.668800000000001</c:v>
                </c:pt>
                <c:pt idx="109">
                  <c:v>21.998799999999999</c:v>
                </c:pt>
                <c:pt idx="110">
                  <c:v>20.356999999999999</c:v>
                </c:pt>
                <c:pt idx="111">
                  <c:v>19.464400000000001</c:v>
                </c:pt>
                <c:pt idx="112">
                  <c:v>19.568999999999999</c:v>
                </c:pt>
                <c:pt idx="113">
                  <c:v>19.3948</c:v>
                </c:pt>
                <c:pt idx="114">
                  <c:v>19.3188</c:v>
                </c:pt>
                <c:pt idx="115">
                  <c:v>19.435599999999901</c:v>
                </c:pt>
                <c:pt idx="116">
                  <c:v>19.432600000000001</c:v>
                </c:pt>
                <c:pt idx="117">
                  <c:v>19.439600000000002</c:v>
                </c:pt>
                <c:pt idx="118">
                  <c:v>11.839600000000001</c:v>
                </c:pt>
                <c:pt idx="119">
                  <c:v>11.6996</c:v>
                </c:pt>
                <c:pt idx="120">
                  <c:v>11.521000000000001</c:v>
                </c:pt>
                <c:pt idx="121">
                  <c:v>11.686199999999999</c:v>
                </c:pt>
                <c:pt idx="122">
                  <c:v>11.578799999999999</c:v>
                </c:pt>
                <c:pt idx="123">
                  <c:v>11.259399999999999</c:v>
                </c:pt>
                <c:pt idx="124">
                  <c:v>11.759600000000001</c:v>
                </c:pt>
                <c:pt idx="125">
                  <c:v>12.039199999999999</c:v>
                </c:pt>
                <c:pt idx="126">
                  <c:v>11.940200000000001</c:v>
                </c:pt>
                <c:pt idx="127">
                  <c:v>10.5002</c:v>
                </c:pt>
                <c:pt idx="128">
                  <c:v>8.8341999999999992</c:v>
                </c:pt>
                <c:pt idx="129">
                  <c:v>8.2878000000000007</c:v>
                </c:pt>
                <c:pt idx="130">
                  <c:v>8.1907999999999905</c:v>
                </c:pt>
                <c:pt idx="131">
                  <c:v>8.2309999999999999</c:v>
                </c:pt>
                <c:pt idx="132">
                  <c:v>2.9907999999999899</c:v>
                </c:pt>
                <c:pt idx="133">
                  <c:v>2.1974</c:v>
                </c:pt>
                <c:pt idx="134">
                  <c:v>2.5344000000000002</c:v>
                </c:pt>
                <c:pt idx="135">
                  <c:v>2.6644000000000001</c:v>
                </c:pt>
                <c:pt idx="136">
                  <c:v>2.1833999999999998</c:v>
                </c:pt>
                <c:pt idx="137">
                  <c:v>3.0701999999999998</c:v>
                </c:pt>
                <c:pt idx="138">
                  <c:v>1.9702</c:v>
                </c:pt>
                <c:pt idx="139">
                  <c:v>2.6421999999999901</c:v>
                </c:pt>
                <c:pt idx="140">
                  <c:v>2.4077999999999902</c:v>
                </c:pt>
                <c:pt idx="141">
                  <c:v>1.6637999999999999</c:v>
                </c:pt>
                <c:pt idx="142">
                  <c:v>2.4276</c:v>
                </c:pt>
                <c:pt idx="143">
                  <c:v>1.9278</c:v>
                </c:pt>
                <c:pt idx="144">
                  <c:v>3.1907999999999999</c:v>
                </c:pt>
                <c:pt idx="145">
                  <c:v>0</c:v>
                </c:pt>
              </c:numCache>
            </c:numRef>
          </c:yVal>
          <c:smooth val="0"/>
          <c:extLst>
            <c:ext xmlns:c16="http://schemas.microsoft.com/office/drawing/2014/chart" uri="{C3380CC4-5D6E-409C-BE32-E72D297353CC}">
              <c16:uniqueId val="{00000000-CEC5-4338-8FC3-DE8D619FCAB7}"/>
            </c:ext>
          </c:extLst>
        </c:ser>
        <c:ser>
          <c:idx val="0"/>
          <c:order val="1"/>
          <c:tx>
            <c:v>Controlled (OF2)</c:v>
          </c:tx>
          <c:marker>
            <c:symbol val="none"/>
          </c:marker>
          <c:xVal>
            <c:numRef>
              <c:f>Simulation_June!$A$3:$A$147</c:f>
              <c:numCache>
                <c:formatCode>m/d/yyyy\ h:mm</c:formatCode>
                <c:ptCount val="145"/>
                <c:pt idx="0">
                  <c:v>44734.25</c:v>
                </c:pt>
                <c:pt idx="1">
                  <c:v>44734.253472222219</c:v>
                </c:pt>
                <c:pt idx="2">
                  <c:v>44734.256944444445</c:v>
                </c:pt>
                <c:pt idx="3">
                  <c:v>44734.260416666664</c:v>
                </c:pt>
                <c:pt idx="4">
                  <c:v>44734.263888888891</c:v>
                </c:pt>
                <c:pt idx="5">
                  <c:v>44734.267361111109</c:v>
                </c:pt>
                <c:pt idx="6">
                  <c:v>44734.270833333336</c:v>
                </c:pt>
                <c:pt idx="7">
                  <c:v>44734.274305555555</c:v>
                </c:pt>
                <c:pt idx="8">
                  <c:v>44734.277777777781</c:v>
                </c:pt>
                <c:pt idx="9">
                  <c:v>44734.28125</c:v>
                </c:pt>
                <c:pt idx="10">
                  <c:v>44734.284722222219</c:v>
                </c:pt>
                <c:pt idx="11">
                  <c:v>44734.288194444445</c:v>
                </c:pt>
                <c:pt idx="12">
                  <c:v>44734.291666666664</c:v>
                </c:pt>
                <c:pt idx="13">
                  <c:v>44734.295138888891</c:v>
                </c:pt>
                <c:pt idx="14">
                  <c:v>44734.298611111109</c:v>
                </c:pt>
                <c:pt idx="15">
                  <c:v>44734.302083333336</c:v>
                </c:pt>
                <c:pt idx="16">
                  <c:v>44734.305555555555</c:v>
                </c:pt>
                <c:pt idx="17">
                  <c:v>44734.309027777781</c:v>
                </c:pt>
                <c:pt idx="18">
                  <c:v>44734.3125</c:v>
                </c:pt>
                <c:pt idx="19">
                  <c:v>44734.315972222219</c:v>
                </c:pt>
                <c:pt idx="20">
                  <c:v>44734.319444444445</c:v>
                </c:pt>
                <c:pt idx="21">
                  <c:v>44734.322916666664</c:v>
                </c:pt>
                <c:pt idx="22">
                  <c:v>44734.326388888891</c:v>
                </c:pt>
                <c:pt idx="23">
                  <c:v>44734.329861111109</c:v>
                </c:pt>
                <c:pt idx="24">
                  <c:v>44734.333333333336</c:v>
                </c:pt>
                <c:pt idx="25">
                  <c:v>44734.336805555555</c:v>
                </c:pt>
                <c:pt idx="26">
                  <c:v>44734.340277777781</c:v>
                </c:pt>
                <c:pt idx="27">
                  <c:v>44734.34375</c:v>
                </c:pt>
                <c:pt idx="28">
                  <c:v>44734.347222222219</c:v>
                </c:pt>
                <c:pt idx="29">
                  <c:v>44734.350694444445</c:v>
                </c:pt>
                <c:pt idx="30">
                  <c:v>44734.354166666664</c:v>
                </c:pt>
                <c:pt idx="31">
                  <c:v>44734.357638888891</c:v>
                </c:pt>
                <c:pt idx="32">
                  <c:v>44734.361111111109</c:v>
                </c:pt>
                <c:pt idx="33">
                  <c:v>44734.364583333336</c:v>
                </c:pt>
                <c:pt idx="34">
                  <c:v>44734.368055555555</c:v>
                </c:pt>
                <c:pt idx="35">
                  <c:v>44734.371527777781</c:v>
                </c:pt>
                <c:pt idx="36">
                  <c:v>44734.375</c:v>
                </c:pt>
                <c:pt idx="37">
                  <c:v>44734.378472222219</c:v>
                </c:pt>
                <c:pt idx="38">
                  <c:v>44734.381944444445</c:v>
                </c:pt>
                <c:pt idx="39">
                  <c:v>44734.385416666664</c:v>
                </c:pt>
                <c:pt idx="40">
                  <c:v>44734.388888888891</c:v>
                </c:pt>
                <c:pt idx="41">
                  <c:v>44734.392361111109</c:v>
                </c:pt>
                <c:pt idx="42">
                  <c:v>44734.395833333336</c:v>
                </c:pt>
                <c:pt idx="43">
                  <c:v>44734.399305555555</c:v>
                </c:pt>
                <c:pt idx="44">
                  <c:v>44734.402777777781</c:v>
                </c:pt>
                <c:pt idx="45">
                  <c:v>44734.40625</c:v>
                </c:pt>
                <c:pt idx="46">
                  <c:v>44734.409722222219</c:v>
                </c:pt>
                <c:pt idx="47">
                  <c:v>44734.413194444445</c:v>
                </c:pt>
                <c:pt idx="48">
                  <c:v>44734.416666666664</c:v>
                </c:pt>
                <c:pt idx="49">
                  <c:v>44734.420138888891</c:v>
                </c:pt>
                <c:pt idx="50">
                  <c:v>44734.423611111109</c:v>
                </c:pt>
                <c:pt idx="51">
                  <c:v>44734.427083333336</c:v>
                </c:pt>
                <c:pt idx="52">
                  <c:v>44734.430555555555</c:v>
                </c:pt>
                <c:pt idx="53">
                  <c:v>44734.434027777781</c:v>
                </c:pt>
                <c:pt idx="54">
                  <c:v>44734.4375</c:v>
                </c:pt>
                <c:pt idx="55">
                  <c:v>44734.440972222219</c:v>
                </c:pt>
                <c:pt idx="56">
                  <c:v>44734.444444444445</c:v>
                </c:pt>
                <c:pt idx="57">
                  <c:v>44734.447916666664</c:v>
                </c:pt>
                <c:pt idx="58">
                  <c:v>44734.451388888891</c:v>
                </c:pt>
                <c:pt idx="59">
                  <c:v>44734.454861111109</c:v>
                </c:pt>
                <c:pt idx="60">
                  <c:v>44734.458333333336</c:v>
                </c:pt>
                <c:pt idx="61">
                  <c:v>44734.461805555555</c:v>
                </c:pt>
                <c:pt idx="62">
                  <c:v>44734.465277777781</c:v>
                </c:pt>
                <c:pt idx="63">
                  <c:v>44734.46875</c:v>
                </c:pt>
                <c:pt idx="64">
                  <c:v>44734.472222222219</c:v>
                </c:pt>
                <c:pt idx="65">
                  <c:v>44734.475694444445</c:v>
                </c:pt>
                <c:pt idx="66">
                  <c:v>44734.479166666664</c:v>
                </c:pt>
                <c:pt idx="67">
                  <c:v>44734.482638888891</c:v>
                </c:pt>
                <c:pt idx="68">
                  <c:v>44734.486111111109</c:v>
                </c:pt>
                <c:pt idx="69">
                  <c:v>44734.489583333336</c:v>
                </c:pt>
                <c:pt idx="70">
                  <c:v>44734.493055555555</c:v>
                </c:pt>
                <c:pt idx="71">
                  <c:v>44734.496527777781</c:v>
                </c:pt>
                <c:pt idx="72">
                  <c:v>44734.5</c:v>
                </c:pt>
                <c:pt idx="73">
                  <c:v>44734.503472222219</c:v>
                </c:pt>
                <c:pt idx="74">
                  <c:v>44734.506944444445</c:v>
                </c:pt>
                <c:pt idx="75">
                  <c:v>44734.510416666664</c:v>
                </c:pt>
                <c:pt idx="76">
                  <c:v>44734.513888888891</c:v>
                </c:pt>
                <c:pt idx="77">
                  <c:v>44734.517361111109</c:v>
                </c:pt>
                <c:pt idx="78">
                  <c:v>44734.520833333336</c:v>
                </c:pt>
                <c:pt idx="79">
                  <c:v>44734.524305555555</c:v>
                </c:pt>
                <c:pt idx="80">
                  <c:v>44734.527777777781</c:v>
                </c:pt>
                <c:pt idx="81">
                  <c:v>44734.53125</c:v>
                </c:pt>
                <c:pt idx="82">
                  <c:v>44734.534722222219</c:v>
                </c:pt>
                <c:pt idx="83">
                  <c:v>44734.538194444445</c:v>
                </c:pt>
                <c:pt idx="84">
                  <c:v>44734.541666666664</c:v>
                </c:pt>
                <c:pt idx="85">
                  <c:v>44734.545138888891</c:v>
                </c:pt>
                <c:pt idx="86">
                  <c:v>44734.548611111109</c:v>
                </c:pt>
                <c:pt idx="87">
                  <c:v>44734.552083333336</c:v>
                </c:pt>
                <c:pt idx="88">
                  <c:v>44734.555555555555</c:v>
                </c:pt>
                <c:pt idx="89">
                  <c:v>44734.559027777781</c:v>
                </c:pt>
                <c:pt idx="90">
                  <c:v>44734.5625</c:v>
                </c:pt>
                <c:pt idx="91">
                  <c:v>44734.565972222219</c:v>
                </c:pt>
                <c:pt idx="92">
                  <c:v>44734.569444444445</c:v>
                </c:pt>
                <c:pt idx="93">
                  <c:v>44734.572916666664</c:v>
                </c:pt>
                <c:pt idx="94">
                  <c:v>44734.576388888891</c:v>
                </c:pt>
                <c:pt idx="95">
                  <c:v>44734.579861111109</c:v>
                </c:pt>
                <c:pt idx="96">
                  <c:v>44734.583333333336</c:v>
                </c:pt>
                <c:pt idx="97">
                  <c:v>44734.586805555555</c:v>
                </c:pt>
                <c:pt idx="98">
                  <c:v>44734.590277777781</c:v>
                </c:pt>
                <c:pt idx="99">
                  <c:v>44734.59375</c:v>
                </c:pt>
                <c:pt idx="100">
                  <c:v>44734.597222222219</c:v>
                </c:pt>
                <c:pt idx="101">
                  <c:v>44734.600694444445</c:v>
                </c:pt>
                <c:pt idx="102">
                  <c:v>44734.604166666664</c:v>
                </c:pt>
                <c:pt idx="103">
                  <c:v>44734.607638888891</c:v>
                </c:pt>
                <c:pt idx="104">
                  <c:v>44734.611111111109</c:v>
                </c:pt>
                <c:pt idx="105">
                  <c:v>44734.614583333336</c:v>
                </c:pt>
                <c:pt idx="106">
                  <c:v>44734.618055555555</c:v>
                </c:pt>
                <c:pt idx="107">
                  <c:v>44734.621527777781</c:v>
                </c:pt>
                <c:pt idx="108">
                  <c:v>44734.625</c:v>
                </c:pt>
                <c:pt idx="109">
                  <c:v>44734.628472222219</c:v>
                </c:pt>
                <c:pt idx="110">
                  <c:v>44734.631944444445</c:v>
                </c:pt>
                <c:pt idx="111">
                  <c:v>44734.635416666664</c:v>
                </c:pt>
                <c:pt idx="112">
                  <c:v>44734.638888888891</c:v>
                </c:pt>
                <c:pt idx="113">
                  <c:v>44734.642361111109</c:v>
                </c:pt>
                <c:pt idx="114">
                  <c:v>44734.645833333336</c:v>
                </c:pt>
                <c:pt idx="115">
                  <c:v>44734.649305555555</c:v>
                </c:pt>
                <c:pt idx="116">
                  <c:v>44734.652777777781</c:v>
                </c:pt>
                <c:pt idx="117">
                  <c:v>44734.65625</c:v>
                </c:pt>
                <c:pt idx="118">
                  <c:v>44734.659722222219</c:v>
                </c:pt>
                <c:pt idx="119">
                  <c:v>44734.663194444445</c:v>
                </c:pt>
                <c:pt idx="120">
                  <c:v>44734.666666666664</c:v>
                </c:pt>
                <c:pt idx="121">
                  <c:v>44734.670138888891</c:v>
                </c:pt>
                <c:pt idx="122">
                  <c:v>44734.673611111109</c:v>
                </c:pt>
                <c:pt idx="123">
                  <c:v>44734.677083333336</c:v>
                </c:pt>
                <c:pt idx="124">
                  <c:v>44734.680555555555</c:v>
                </c:pt>
                <c:pt idx="125">
                  <c:v>44734.684027777781</c:v>
                </c:pt>
                <c:pt idx="126">
                  <c:v>44734.6875</c:v>
                </c:pt>
                <c:pt idx="127">
                  <c:v>44734.690972222219</c:v>
                </c:pt>
                <c:pt idx="128">
                  <c:v>44734.694444444445</c:v>
                </c:pt>
                <c:pt idx="129">
                  <c:v>44734.697916666664</c:v>
                </c:pt>
                <c:pt idx="130">
                  <c:v>44734.701388888891</c:v>
                </c:pt>
                <c:pt idx="131">
                  <c:v>44734.704861111109</c:v>
                </c:pt>
                <c:pt idx="132">
                  <c:v>44734.708333333336</c:v>
                </c:pt>
                <c:pt idx="133">
                  <c:v>44734.711805555555</c:v>
                </c:pt>
                <c:pt idx="134">
                  <c:v>44734.715277777781</c:v>
                </c:pt>
                <c:pt idx="135">
                  <c:v>44734.71875</c:v>
                </c:pt>
                <c:pt idx="136">
                  <c:v>44734.722222222219</c:v>
                </c:pt>
                <c:pt idx="137">
                  <c:v>44734.725694444445</c:v>
                </c:pt>
                <c:pt idx="138">
                  <c:v>44734.729166666664</c:v>
                </c:pt>
                <c:pt idx="139">
                  <c:v>44734.732638888891</c:v>
                </c:pt>
                <c:pt idx="140">
                  <c:v>44734.736111111109</c:v>
                </c:pt>
                <c:pt idx="141">
                  <c:v>44734.739583333336</c:v>
                </c:pt>
                <c:pt idx="142">
                  <c:v>44734.743055555555</c:v>
                </c:pt>
                <c:pt idx="143">
                  <c:v>44734.746527777781</c:v>
                </c:pt>
                <c:pt idx="144">
                  <c:v>44734.75</c:v>
                </c:pt>
              </c:numCache>
            </c:numRef>
          </c:xVal>
          <c:yVal>
            <c:numRef>
              <c:f>Simulation_June!$DG$3:$DG$148</c:f>
              <c:numCache>
                <c:formatCode>0.00</c:formatCode>
                <c:ptCount val="146"/>
                <c:pt idx="0">
                  <c:v>2.5407999999999999</c:v>
                </c:pt>
                <c:pt idx="1">
                  <c:v>3.2515999999999998</c:v>
                </c:pt>
                <c:pt idx="2">
                  <c:v>2.1643999999999899</c:v>
                </c:pt>
                <c:pt idx="3">
                  <c:v>2.1257999999999901</c:v>
                </c:pt>
                <c:pt idx="4">
                  <c:v>2.0893999999999999</c:v>
                </c:pt>
                <c:pt idx="5">
                  <c:v>2.0893999999999902</c:v>
                </c:pt>
                <c:pt idx="6">
                  <c:v>4.3783999999999992</c:v>
                </c:pt>
                <c:pt idx="7">
                  <c:v>4.4469999999999992</c:v>
                </c:pt>
                <c:pt idx="8">
                  <c:v>5.4922000000000004</c:v>
                </c:pt>
                <c:pt idx="9">
                  <c:v>5.4341999999999899</c:v>
                </c:pt>
                <c:pt idx="10">
                  <c:v>5.9998000000000005</c:v>
                </c:pt>
                <c:pt idx="11">
                  <c:v>6.0617999999999999</c:v>
                </c:pt>
                <c:pt idx="12">
                  <c:v>10.72679999999999</c:v>
                </c:pt>
                <c:pt idx="13">
                  <c:v>16.464400000000001</c:v>
                </c:pt>
                <c:pt idx="14">
                  <c:v>16.748000000000001</c:v>
                </c:pt>
                <c:pt idx="15">
                  <c:v>15.776</c:v>
                </c:pt>
                <c:pt idx="16">
                  <c:v>13.847999999999999</c:v>
                </c:pt>
                <c:pt idx="17">
                  <c:v>15.1114</c:v>
                </c:pt>
                <c:pt idx="18">
                  <c:v>16.912399999999998</c:v>
                </c:pt>
                <c:pt idx="19">
                  <c:v>16.615599999999901</c:v>
                </c:pt>
                <c:pt idx="20">
                  <c:v>16.329999999999899</c:v>
                </c:pt>
                <c:pt idx="21">
                  <c:v>19.1052</c:v>
                </c:pt>
                <c:pt idx="22">
                  <c:v>20.791399999999999</c:v>
                </c:pt>
                <c:pt idx="23">
                  <c:v>21.561</c:v>
                </c:pt>
                <c:pt idx="24">
                  <c:v>22.0684</c:v>
                </c:pt>
                <c:pt idx="25">
                  <c:v>18.324999999999999</c:v>
                </c:pt>
                <c:pt idx="26">
                  <c:v>21.363999999999898</c:v>
                </c:pt>
                <c:pt idx="27">
                  <c:v>21.903399999999998</c:v>
                </c:pt>
                <c:pt idx="28">
                  <c:v>20.502199999999998</c:v>
                </c:pt>
                <c:pt idx="29">
                  <c:v>19.1174</c:v>
                </c:pt>
                <c:pt idx="30">
                  <c:v>19.081799999999998</c:v>
                </c:pt>
                <c:pt idx="31">
                  <c:v>19.0334</c:v>
                </c:pt>
                <c:pt idx="32">
                  <c:v>20.169999999999899</c:v>
                </c:pt>
                <c:pt idx="33">
                  <c:v>20.160399999999999</c:v>
                </c:pt>
                <c:pt idx="34">
                  <c:v>18.7242</c:v>
                </c:pt>
                <c:pt idx="35">
                  <c:v>19.195599999999999</c:v>
                </c:pt>
                <c:pt idx="36">
                  <c:v>21.0444</c:v>
                </c:pt>
                <c:pt idx="37">
                  <c:v>20.925999999999899</c:v>
                </c:pt>
                <c:pt idx="38">
                  <c:v>21.0337999999999</c:v>
                </c:pt>
                <c:pt idx="39">
                  <c:v>22.254800000000003</c:v>
                </c:pt>
                <c:pt idx="40">
                  <c:v>22.0979999999999</c:v>
                </c:pt>
                <c:pt idx="41">
                  <c:v>22.6906</c:v>
                </c:pt>
                <c:pt idx="42">
                  <c:v>23.957799999999999</c:v>
                </c:pt>
                <c:pt idx="43">
                  <c:v>24.186799999999998</c:v>
                </c:pt>
                <c:pt idx="44">
                  <c:v>24.457799999999899</c:v>
                </c:pt>
                <c:pt idx="45">
                  <c:v>23.626799999999903</c:v>
                </c:pt>
                <c:pt idx="46">
                  <c:v>24.379799999999999</c:v>
                </c:pt>
                <c:pt idx="47">
                  <c:v>24.484200000000001</c:v>
                </c:pt>
                <c:pt idx="48">
                  <c:v>26.637</c:v>
                </c:pt>
                <c:pt idx="49">
                  <c:v>26.918799999999997</c:v>
                </c:pt>
                <c:pt idx="50">
                  <c:v>25.9056</c:v>
                </c:pt>
                <c:pt idx="51">
                  <c:v>25.311799999999899</c:v>
                </c:pt>
                <c:pt idx="52">
                  <c:v>25.666199999999996</c:v>
                </c:pt>
                <c:pt idx="53">
                  <c:v>24.9876</c:v>
                </c:pt>
                <c:pt idx="54">
                  <c:v>26.872999999999998</c:v>
                </c:pt>
                <c:pt idx="55">
                  <c:v>24.699799999999996</c:v>
                </c:pt>
                <c:pt idx="56">
                  <c:v>24.361799999999999</c:v>
                </c:pt>
                <c:pt idx="57">
                  <c:v>24.953799999999998</c:v>
                </c:pt>
                <c:pt idx="58">
                  <c:v>25.5182</c:v>
                </c:pt>
                <c:pt idx="59">
                  <c:v>26.967799999999997</c:v>
                </c:pt>
                <c:pt idx="60">
                  <c:v>24.423400000000001</c:v>
                </c:pt>
                <c:pt idx="61">
                  <c:v>24.592999999999996</c:v>
                </c:pt>
                <c:pt idx="62">
                  <c:v>24.859400000000001</c:v>
                </c:pt>
                <c:pt idx="63">
                  <c:v>25.044599999999896</c:v>
                </c:pt>
                <c:pt idx="64">
                  <c:v>25.315199999999997</c:v>
                </c:pt>
                <c:pt idx="65">
                  <c:v>25.371000000000002</c:v>
                </c:pt>
                <c:pt idx="66">
                  <c:v>25.45</c:v>
                </c:pt>
                <c:pt idx="67">
                  <c:v>25.570799999999899</c:v>
                </c:pt>
                <c:pt idx="68">
                  <c:v>25.6985999999999</c:v>
                </c:pt>
                <c:pt idx="69">
                  <c:v>25.731200000000001</c:v>
                </c:pt>
                <c:pt idx="70">
                  <c:v>25.8964</c:v>
                </c:pt>
                <c:pt idx="71">
                  <c:v>26.079599999999999</c:v>
                </c:pt>
                <c:pt idx="72">
                  <c:v>28.164000000000001</c:v>
                </c:pt>
                <c:pt idx="73">
                  <c:v>28.409399999999998</c:v>
                </c:pt>
                <c:pt idx="74">
                  <c:v>28.5198</c:v>
                </c:pt>
                <c:pt idx="75">
                  <c:v>28.5367999999999</c:v>
                </c:pt>
                <c:pt idx="76">
                  <c:v>28.908199999999901</c:v>
                </c:pt>
                <c:pt idx="77">
                  <c:v>29.295000000000002</c:v>
                </c:pt>
                <c:pt idx="78">
                  <c:v>29.460599999999999</c:v>
                </c:pt>
                <c:pt idx="79">
                  <c:v>29.311600000000002</c:v>
                </c:pt>
                <c:pt idx="80">
                  <c:v>29.245400000000004</c:v>
                </c:pt>
                <c:pt idx="81">
                  <c:v>29.215199999999903</c:v>
                </c:pt>
                <c:pt idx="82">
                  <c:v>29.264000000000003</c:v>
                </c:pt>
                <c:pt idx="83">
                  <c:v>29.174600000000002</c:v>
                </c:pt>
                <c:pt idx="84">
                  <c:v>31.233799999999999</c:v>
                </c:pt>
                <c:pt idx="85">
                  <c:v>31.456400000000002</c:v>
                </c:pt>
                <c:pt idx="86">
                  <c:v>31.279800000000002</c:v>
                </c:pt>
                <c:pt idx="87">
                  <c:v>31.353600000000004</c:v>
                </c:pt>
                <c:pt idx="88">
                  <c:v>31.508800000000001</c:v>
                </c:pt>
                <c:pt idx="89">
                  <c:v>31.3004</c:v>
                </c:pt>
                <c:pt idx="90">
                  <c:v>31.310600000000001</c:v>
                </c:pt>
                <c:pt idx="91">
                  <c:v>31.391200000000001</c:v>
                </c:pt>
                <c:pt idx="92">
                  <c:v>31.341200000000001</c:v>
                </c:pt>
                <c:pt idx="93">
                  <c:v>31.333399999999898</c:v>
                </c:pt>
                <c:pt idx="94">
                  <c:v>31.165799999999997</c:v>
                </c:pt>
                <c:pt idx="95">
                  <c:v>31.320999999999998</c:v>
                </c:pt>
                <c:pt idx="96">
                  <c:v>30.903199999999998</c:v>
                </c:pt>
                <c:pt idx="97">
                  <c:v>30.810199999999902</c:v>
                </c:pt>
                <c:pt idx="98">
                  <c:v>30.727199999999897</c:v>
                </c:pt>
                <c:pt idx="99">
                  <c:v>30.609400000000001</c:v>
                </c:pt>
                <c:pt idx="100">
                  <c:v>30.548399999999901</c:v>
                </c:pt>
                <c:pt idx="101">
                  <c:v>30.639600000000002</c:v>
                </c:pt>
                <c:pt idx="102">
                  <c:v>30.494199999999999</c:v>
                </c:pt>
                <c:pt idx="103">
                  <c:v>30.482399999999998</c:v>
                </c:pt>
                <c:pt idx="104">
                  <c:v>30.297600000000003</c:v>
                </c:pt>
                <c:pt idx="105">
                  <c:v>30.077599999999997</c:v>
                </c:pt>
                <c:pt idx="106">
                  <c:v>30.016600000000004</c:v>
                </c:pt>
                <c:pt idx="107">
                  <c:v>29.993199999999998</c:v>
                </c:pt>
                <c:pt idx="108">
                  <c:v>29.101000000000003</c:v>
                </c:pt>
                <c:pt idx="109">
                  <c:v>28.888199999999998</c:v>
                </c:pt>
                <c:pt idx="110">
                  <c:v>28.4206</c:v>
                </c:pt>
                <c:pt idx="111">
                  <c:v>28.120799999999999</c:v>
                </c:pt>
                <c:pt idx="112">
                  <c:v>27.906199999999998</c:v>
                </c:pt>
                <c:pt idx="113">
                  <c:v>27.602799999999998</c:v>
                </c:pt>
                <c:pt idx="114">
                  <c:v>27.336799999999997</c:v>
                </c:pt>
                <c:pt idx="115">
                  <c:v>27.043199999999899</c:v>
                </c:pt>
                <c:pt idx="116">
                  <c:v>26.827400000000001</c:v>
                </c:pt>
                <c:pt idx="117">
                  <c:v>26.819200000000002</c:v>
                </c:pt>
                <c:pt idx="118">
                  <c:v>26.564599999999999</c:v>
                </c:pt>
                <c:pt idx="119">
                  <c:v>26.291600000000003</c:v>
                </c:pt>
                <c:pt idx="120">
                  <c:v>23.464400000000001</c:v>
                </c:pt>
                <c:pt idx="121">
                  <c:v>23.3598</c:v>
                </c:pt>
                <c:pt idx="122">
                  <c:v>23.058599999999998</c:v>
                </c:pt>
                <c:pt idx="123">
                  <c:v>22.8874</c:v>
                </c:pt>
                <c:pt idx="124">
                  <c:v>22.726399999999998</c:v>
                </c:pt>
                <c:pt idx="125">
                  <c:v>22.382799999999996</c:v>
                </c:pt>
                <c:pt idx="126">
                  <c:v>22.052</c:v>
                </c:pt>
                <c:pt idx="127">
                  <c:v>21.565799999999999</c:v>
                </c:pt>
                <c:pt idx="128">
                  <c:v>21.0474</c:v>
                </c:pt>
                <c:pt idx="129">
                  <c:v>20.698600000000003</c:v>
                </c:pt>
                <c:pt idx="130">
                  <c:v>20.48759999999999</c:v>
                </c:pt>
                <c:pt idx="131">
                  <c:v>20.159199999999998</c:v>
                </c:pt>
                <c:pt idx="132">
                  <c:v>2.9907999999999899</c:v>
                </c:pt>
                <c:pt idx="133">
                  <c:v>2.1974</c:v>
                </c:pt>
                <c:pt idx="134">
                  <c:v>2.5344000000000002</c:v>
                </c:pt>
                <c:pt idx="135">
                  <c:v>2.6644000000000001</c:v>
                </c:pt>
                <c:pt idx="136">
                  <c:v>2.1833999999999998</c:v>
                </c:pt>
                <c:pt idx="137">
                  <c:v>3.0701999999999998</c:v>
                </c:pt>
                <c:pt idx="138">
                  <c:v>1.9702</c:v>
                </c:pt>
                <c:pt idx="139">
                  <c:v>2.6421999999999901</c:v>
                </c:pt>
                <c:pt idx="140">
                  <c:v>2.4077999999999902</c:v>
                </c:pt>
                <c:pt idx="141">
                  <c:v>1.6637999999999999</c:v>
                </c:pt>
                <c:pt idx="142">
                  <c:v>2.4276</c:v>
                </c:pt>
                <c:pt idx="143">
                  <c:v>1.9278</c:v>
                </c:pt>
                <c:pt idx="144">
                  <c:v>3.1907999999999999</c:v>
                </c:pt>
                <c:pt idx="145">
                  <c:v>0</c:v>
                </c:pt>
              </c:numCache>
            </c:numRef>
          </c:yVal>
          <c:smooth val="0"/>
          <c:extLst>
            <c:ext xmlns:c16="http://schemas.microsoft.com/office/drawing/2014/chart" uri="{C3380CC4-5D6E-409C-BE32-E72D297353CC}">
              <c16:uniqueId val="{00000001-CEC5-4338-8FC3-DE8D619FCAB7}"/>
            </c:ext>
          </c:extLst>
        </c:ser>
        <c:ser>
          <c:idx val="5"/>
          <c:order val="2"/>
          <c:tx>
            <c:v>PV</c:v>
          </c:tx>
          <c:spPr>
            <a:ln w="25400">
              <a:solidFill>
                <a:srgbClr val="FFC000"/>
              </a:solidFill>
              <a:prstDash val="dashDot"/>
            </a:ln>
          </c:spPr>
          <c:marker>
            <c:symbol val="none"/>
          </c:marker>
          <c:xVal>
            <c:numRef>
              <c:f>Simulation_June!$A$3:$A$147</c:f>
              <c:numCache>
                <c:formatCode>m/d/yyyy\ h:mm</c:formatCode>
                <c:ptCount val="145"/>
                <c:pt idx="0">
                  <c:v>44734.25</c:v>
                </c:pt>
                <c:pt idx="1">
                  <c:v>44734.253472222219</c:v>
                </c:pt>
                <c:pt idx="2">
                  <c:v>44734.256944444445</c:v>
                </c:pt>
                <c:pt idx="3">
                  <c:v>44734.260416666664</c:v>
                </c:pt>
                <c:pt idx="4">
                  <c:v>44734.263888888891</c:v>
                </c:pt>
                <c:pt idx="5">
                  <c:v>44734.267361111109</c:v>
                </c:pt>
                <c:pt idx="6">
                  <c:v>44734.270833333336</c:v>
                </c:pt>
                <c:pt idx="7">
                  <c:v>44734.274305555555</c:v>
                </c:pt>
                <c:pt idx="8">
                  <c:v>44734.277777777781</c:v>
                </c:pt>
                <c:pt idx="9">
                  <c:v>44734.28125</c:v>
                </c:pt>
                <c:pt idx="10">
                  <c:v>44734.284722222219</c:v>
                </c:pt>
                <c:pt idx="11">
                  <c:v>44734.288194444445</c:v>
                </c:pt>
                <c:pt idx="12">
                  <c:v>44734.291666666664</c:v>
                </c:pt>
                <c:pt idx="13">
                  <c:v>44734.295138888891</c:v>
                </c:pt>
                <c:pt idx="14">
                  <c:v>44734.298611111109</c:v>
                </c:pt>
                <c:pt idx="15">
                  <c:v>44734.302083333336</c:v>
                </c:pt>
                <c:pt idx="16">
                  <c:v>44734.305555555555</c:v>
                </c:pt>
                <c:pt idx="17">
                  <c:v>44734.309027777781</c:v>
                </c:pt>
                <c:pt idx="18">
                  <c:v>44734.3125</c:v>
                </c:pt>
                <c:pt idx="19">
                  <c:v>44734.315972222219</c:v>
                </c:pt>
                <c:pt idx="20">
                  <c:v>44734.319444444445</c:v>
                </c:pt>
                <c:pt idx="21">
                  <c:v>44734.322916666664</c:v>
                </c:pt>
                <c:pt idx="22">
                  <c:v>44734.326388888891</c:v>
                </c:pt>
                <c:pt idx="23">
                  <c:v>44734.329861111109</c:v>
                </c:pt>
                <c:pt idx="24">
                  <c:v>44734.333333333336</c:v>
                </c:pt>
                <c:pt idx="25">
                  <c:v>44734.336805555555</c:v>
                </c:pt>
                <c:pt idx="26">
                  <c:v>44734.340277777781</c:v>
                </c:pt>
                <c:pt idx="27">
                  <c:v>44734.34375</c:v>
                </c:pt>
                <c:pt idx="28">
                  <c:v>44734.347222222219</c:v>
                </c:pt>
                <c:pt idx="29">
                  <c:v>44734.350694444445</c:v>
                </c:pt>
                <c:pt idx="30">
                  <c:v>44734.354166666664</c:v>
                </c:pt>
                <c:pt idx="31">
                  <c:v>44734.357638888891</c:v>
                </c:pt>
                <c:pt idx="32">
                  <c:v>44734.361111111109</c:v>
                </c:pt>
                <c:pt idx="33">
                  <c:v>44734.364583333336</c:v>
                </c:pt>
                <c:pt idx="34">
                  <c:v>44734.368055555555</c:v>
                </c:pt>
                <c:pt idx="35">
                  <c:v>44734.371527777781</c:v>
                </c:pt>
                <c:pt idx="36">
                  <c:v>44734.375</c:v>
                </c:pt>
                <c:pt idx="37">
                  <c:v>44734.378472222219</c:v>
                </c:pt>
                <c:pt idx="38">
                  <c:v>44734.381944444445</c:v>
                </c:pt>
                <c:pt idx="39">
                  <c:v>44734.385416666664</c:v>
                </c:pt>
                <c:pt idx="40">
                  <c:v>44734.388888888891</c:v>
                </c:pt>
                <c:pt idx="41">
                  <c:v>44734.392361111109</c:v>
                </c:pt>
                <c:pt idx="42">
                  <c:v>44734.395833333336</c:v>
                </c:pt>
                <c:pt idx="43">
                  <c:v>44734.399305555555</c:v>
                </c:pt>
                <c:pt idx="44">
                  <c:v>44734.402777777781</c:v>
                </c:pt>
                <c:pt idx="45">
                  <c:v>44734.40625</c:v>
                </c:pt>
                <c:pt idx="46">
                  <c:v>44734.409722222219</c:v>
                </c:pt>
                <c:pt idx="47">
                  <c:v>44734.413194444445</c:v>
                </c:pt>
                <c:pt idx="48">
                  <c:v>44734.416666666664</c:v>
                </c:pt>
                <c:pt idx="49">
                  <c:v>44734.420138888891</c:v>
                </c:pt>
                <c:pt idx="50">
                  <c:v>44734.423611111109</c:v>
                </c:pt>
                <c:pt idx="51">
                  <c:v>44734.427083333336</c:v>
                </c:pt>
                <c:pt idx="52">
                  <c:v>44734.430555555555</c:v>
                </c:pt>
                <c:pt idx="53">
                  <c:v>44734.434027777781</c:v>
                </c:pt>
                <c:pt idx="54">
                  <c:v>44734.4375</c:v>
                </c:pt>
                <c:pt idx="55">
                  <c:v>44734.440972222219</c:v>
                </c:pt>
                <c:pt idx="56">
                  <c:v>44734.444444444445</c:v>
                </c:pt>
                <c:pt idx="57">
                  <c:v>44734.447916666664</c:v>
                </c:pt>
                <c:pt idx="58">
                  <c:v>44734.451388888891</c:v>
                </c:pt>
                <c:pt idx="59">
                  <c:v>44734.454861111109</c:v>
                </c:pt>
                <c:pt idx="60">
                  <c:v>44734.458333333336</c:v>
                </c:pt>
                <c:pt idx="61">
                  <c:v>44734.461805555555</c:v>
                </c:pt>
                <c:pt idx="62">
                  <c:v>44734.465277777781</c:v>
                </c:pt>
                <c:pt idx="63">
                  <c:v>44734.46875</c:v>
                </c:pt>
                <c:pt idx="64">
                  <c:v>44734.472222222219</c:v>
                </c:pt>
                <c:pt idx="65">
                  <c:v>44734.475694444445</c:v>
                </c:pt>
                <c:pt idx="66">
                  <c:v>44734.479166666664</c:v>
                </c:pt>
                <c:pt idx="67">
                  <c:v>44734.482638888891</c:v>
                </c:pt>
                <c:pt idx="68">
                  <c:v>44734.486111111109</c:v>
                </c:pt>
                <c:pt idx="69">
                  <c:v>44734.489583333336</c:v>
                </c:pt>
                <c:pt idx="70">
                  <c:v>44734.493055555555</c:v>
                </c:pt>
                <c:pt idx="71">
                  <c:v>44734.496527777781</c:v>
                </c:pt>
                <c:pt idx="72">
                  <c:v>44734.5</c:v>
                </c:pt>
                <c:pt idx="73">
                  <c:v>44734.503472222219</c:v>
                </c:pt>
                <c:pt idx="74">
                  <c:v>44734.506944444445</c:v>
                </c:pt>
                <c:pt idx="75">
                  <c:v>44734.510416666664</c:v>
                </c:pt>
                <c:pt idx="76">
                  <c:v>44734.513888888891</c:v>
                </c:pt>
                <c:pt idx="77">
                  <c:v>44734.517361111109</c:v>
                </c:pt>
                <c:pt idx="78">
                  <c:v>44734.520833333336</c:v>
                </c:pt>
                <c:pt idx="79">
                  <c:v>44734.524305555555</c:v>
                </c:pt>
                <c:pt idx="80">
                  <c:v>44734.527777777781</c:v>
                </c:pt>
                <c:pt idx="81">
                  <c:v>44734.53125</c:v>
                </c:pt>
                <c:pt idx="82">
                  <c:v>44734.534722222219</c:v>
                </c:pt>
                <c:pt idx="83">
                  <c:v>44734.538194444445</c:v>
                </c:pt>
                <c:pt idx="84">
                  <c:v>44734.541666666664</c:v>
                </c:pt>
                <c:pt idx="85">
                  <c:v>44734.545138888891</c:v>
                </c:pt>
                <c:pt idx="86">
                  <c:v>44734.548611111109</c:v>
                </c:pt>
                <c:pt idx="87">
                  <c:v>44734.552083333336</c:v>
                </c:pt>
                <c:pt idx="88">
                  <c:v>44734.555555555555</c:v>
                </c:pt>
                <c:pt idx="89">
                  <c:v>44734.559027777781</c:v>
                </c:pt>
                <c:pt idx="90">
                  <c:v>44734.5625</c:v>
                </c:pt>
                <c:pt idx="91">
                  <c:v>44734.565972222219</c:v>
                </c:pt>
                <c:pt idx="92">
                  <c:v>44734.569444444445</c:v>
                </c:pt>
                <c:pt idx="93">
                  <c:v>44734.572916666664</c:v>
                </c:pt>
                <c:pt idx="94">
                  <c:v>44734.576388888891</c:v>
                </c:pt>
                <c:pt idx="95">
                  <c:v>44734.579861111109</c:v>
                </c:pt>
                <c:pt idx="96">
                  <c:v>44734.583333333336</c:v>
                </c:pt>
                <c:pt idx="97">
                  <c:v>44734.586805555555</c:v>
                </c:pt>
                <c:pt idx="98">
                  <c:v>44734.590277777781</c:v>
                </c:pt>
                <c:pt idx="99">
                  <c:v>44734.59375</c:v>
                </c:pt>
                <c:pt idx="100">
                  <c:v>44734.597222222219</c:v>
                </c:pt>
                <c:pt idx="101">
                  <c:v>44734.600694444445</c:v>
                </c:pt>
                <c:pt idx="102">
                  <c:v>44734.604166666664</c:v>
                </c:pt>
                <c:pt idx="103">
                  <c:v>44734.607638888891</c:v>
                </c:pt>
                <c:pt idx="104">
                  <c:v>44734.611111111109</c:v>
                </c:pt>
                <c:pt idx="105">
                  <c:v>44734.614583333336</c:v>
                </c:pt>
                <c:pt idx="106">
                  <c:v>44734.618055555555</c:v>
                </c:pt>
                <c:pt idx="107">
                  <c:v>44734.621527777781</c:v>
                </c:pt>
                <c:pt idx="108">
                  <c:v>44734.625</c:v>
                </c:pt>
                <c:pt idx="109">
                  <c:v>44734.628472222219</c:v>
                </c:pt>
                <c:pt idx="110">
                  <c:v>44734.631944444445</c:v>
                </c:pt>
                <c:pt idx="111">
                  <c:v>44734.635416666664</c:v>
                </c:pt>
                <c:pt idx="112">
                  <c:v>44734.638888888891</c:v>
                </c:pt>
                <c:pt idx="113">
                  <c:v>44734.642361111109</c:v>
                </c:pt>
                <c:pt idx="114">
                  <c:v>44734.645833333336</c:v>
                </c:pt>
                <c:pt idx="115">
                  <c:v>44734.649305555555</c:v>
                </c:pt>
                <c:pt idx="116">
                  <c:v>44734.652777777781</c:v>
                </c:pt>
                <c:pt idx="117">
                  <c:v>44734.65625</c:v>
                </c:pt>
                <c:pt idx="118">
                  <c:v>44734.659722222219</c:v>
                </c:pt>
                <c:pt idx="119">
                  <c:v>44734.663194444445</c:v>
                </c:pt>
                <c:pt idx="120">
                  <c:v>44734.666666666664</c:v>
                </c:pt>
                <c:pt idx="121">
                  <c:v>44734.670138888891</c:v>
                </c:pt>
                <c:pt idx="122">
                  <c:v>44734.673611111109</c:v>
                </c:pt>
                <c:pt idx="123">
                  <c:v>44734.677083333336</c:v>
                </c:pt>
                <c:pt idx="124">
                  <c:v>44734.680555555555</c:v>
                </c:pt>
                <c:pt idx="125">
                  <c:v>44734.684027777781</c:v>
                </c:pt>
                <c:pt idx="126">
                  <c:v>44734.6875</c:v>
                </c:pt>
                <c:pt idx="127">
                  <c:v>44734.690972222219</c:v>
                </c:pt>
                <c:pt idx="128">
                  <c:v>44734.694444444445</c:v>
                </c:pt>
                <c:pt idx="129">
                  <c:v>44734.697916666664</c:v>
                </c:pt>
                <c:pt idx="130">
                  <c:v>44734.701388888891</c:v>
                </c:pt>
                <c:pt idx="131">
                  <c:v>44734.704861111109</c:v>
                </c:pt>
                <c:pt idx="132">
                  <c:v>44734.708333333336</c:v>
                </c:pt>
                <c:pt idx="133">
                  <c:v>44734.711805555555</c:v>
                </c:pt>
                <c:pt idx="134">
                  <c:v>44734.715277777781</c:v>
                </c:pt>
                <c:pt idx="135">
                  <c:v>44734.71875</c:v>
                </c:pt>
                <c:pt idx="136">
                  <c:v>44734.722222222219</c:v>
                </c:pt>
                <c:pt idx="137">
                  <c:v>44734.725694444445</c:v>
                </c:pt>
                <c:pt idx="138">
                  <c:v>44734.729166666664</c:v>
                </c:pt>
                <c:pt idx="139">
                  <c:v>44734.732638888891</c:v>
                </c:pt>
                <c:pt idx="140">
                  <c:v>44734.736111111109</c:v>
                </c:pt>
                <c:pt idx="141">
                  <c:v>44734.739583333336</c:v>
                </c:pt>
                <c:pt idx="142">
                  <c:v>44734.743055555555</c:v>
                </c:pt>
                <c:pt idx="143">
                  <c:v>44734.746527777781</c:v>
                </c:pt>
                <c:pt idx="144">
                  <c:v>44734.75</c:v>
                </c:pt>
              </c:numCache>
            </c:numRef>
          </c:xVal>
          <c:yVal>
            <c:numRef>
              <c:f>Simulation_June!$BN$3:$BN$147</c:f>
              <c:numCache>
                <c:formatCode>General</c:formatCode>
                <c:ptCount val="145"/>
                <c:pt idx="0">
                  <c:v>0.32661600000000002</c:v>
                </c:pt>
                <c:pt idx="1">
                  <c:v>0.39171600000000001</c:v>
                </c:pt>
                <c:pt idx="2">
                  <c:v>0.44825999999999999</c:v>
                </c:pt>
                <c:pt idx="3">
                  <c:v>0.50182800000000005</c:v>
                </c:pt>
                <c:pt idx="4">
                  <c:v>0.56506799999999902</c:v>
                </c:pt>
                <c:pt idx="5">
                  <c:v>0.62570400000000004</c:v>
                </c:pt>
                <c:pt idx="6">
                  <c:v>0.69675600000000004</c:v>
                </c:pt>
                <c:pt idx="7">
                  <c:v>0.79347599999999996</c:v>
                </c:pt>
                <c:pt idx="8">
                  <c:v>0.93557999999999997</c:v>
                </c:pt>
                <c:pt idx="9">
                  <c:v>1.0947960000000001</c:v>
                </c:pt>
                <c:pt idx="10">
                  <c:v>1.27782</c:v>
                </c:pt>
                <c:pt idx="11">
                  <c:v>1.483536</c:v>
                </c:pt>
                <c:pt idx="12">
                  <c:v>1.7283120000000001</c:v>
                </c:pt>
                <c:pt idx="13">
                  <c:v>2.0281440000000002</c:v>
                </c:pt>
                <c:pt idx="14">
                  <c:v>2.3767079999999998</c:v>
                </c:pt>
                <c:pt idx="15">
                  <c:v>2.7487080000000002</c:v>
                </c:pt>
                <c:pt idx="16">
                  <c:v>3.1489799999999999</c:v>
                </c:pt>
                <c:pt idx="17">
                  <c:v>3.5901719999999999</c:v>
                </c:pt>
                <c:pt idx="18">
                  <c:v>3.9078599999999999</c:v>
                </c:pt>
                <c:pt idx="19">
                  <c:v>4.4569320000000001</c:v>
                </c:pt>
                <c:pt idx="20">
                  <c:v>4.9070520000000002</c:v>
                </c:pt>
                <c:pt idx="21">
                  <c:v>5.3560559999999997</c:v>
                </c:pt>
                <c:pt idx="22">
                  <c:v>5.6756039999999999</c:v>
                </c:pt>
                <c:pt idx="23">
                  <c:v>6.2931239999999997</c:v>
                </c:pt>
                <c:pt idx="24">
                  <c:v>6.8221080000000001</c:v>
                </c:pt>
                <c:pt idx="25">
                  <c:v>7.0605599999999997</c:v>
                </c:pt>
                <c:pt idx="26">
                  <c:v>7.7524800000000003</c:v>
                </c:pt>
                <c:pt idx="27">
                  <c:v>8.3435880000000004</c:v>
                </c:pt>
                <c:pt idx="28">
                  <c:v>8.9503199999999996</c:v>
                </c:pt>
                <c:pt idx="29">
                  <c:v>9.4461960000000005</c:v>
                </c:pt>
                <c:pt idx="30">
                  <c:v>9.9353759999999998</c:v>
                </c:pt>
                <c:pt idx="31">
                  <c:v>10.549175999999999</c:v>
                </c:pt>
                <c:pt idx="32">
                  <c:v>11.2437</c:v>
                </c:pt>
                <c:pt idx="33">
                  <c:v>11.646576</c:v>
                </c:pt>
                <c:pt idx="34">
                  <c:v>11.925576</c:v>
                </c:pt>
                <c:pt idx="35">
                  <c:v>12.242520000000001</c:v>
                </c:pt>
                <c:pt idx="36">
                  <c:v>12.735048000000001</c:v>
                </c:pt>
                <c:pt idx="37">
                  <c:v>12.56058</c:v>
                </c:pt>
                <c:pt idx="38">
                  <c:v>12.678132</c:v>
                </c:pt>
                <c:pt idx="39">
                  <c:v>14.099171999999999</c:v>
                </c:pt>
                <c:pt idx="40">
                  <c:v>14.04486</c:v>
                </c:pt>
                <c:pt idx="41">
                  <c:v>14.648987999999999</c:v>
                </c:pt>
                <c:pt idx="42">
                  <c:v>15.792144</c:v>
                </c:pt>
                <c:pt idx="43">
                  <c:v>15.935364</c:v>
                </c:pt>
                <c:pt idx="44">
                  <c:v>16.715820000000001</c:v>
                </c:pt>
                <c:pt idx="45">
                  <c:v>15.785819999999999</c:v>
                </c:pt>
                <c:pt idx="46">
                  <c:v>16.4606279999999</c:v>
                </c:pt>
                <c:pt idx="47">
                  <c:v>16.615008</c:v>
                </c:pt>
                <c:pt idx="48">
                  <c:v>17.508179999999999</c:v>
                </c:pt>
                <c:pt idx="49">
                  <c:v>18.740988000000002</c:v>
                </c:pt>
                <c:pt idx="50">
                  <c:v>19.160976000000002</c:v>
                </c:pt>
                <c:pt idx="51">
                  <c:v>19.314983999999999</c:v>
                </c:pt>
                <c:pt idx="52">
                  <c:v>19.763988000000001</c:v>
                </c:pt>
                <c:pt idx="53">
                  <c:v>19.603283999999999</c:v>
                </c:pt>
                <c:pt idx="54">
                  <c:v>20.003927999999998</c:v>
                </c:pt>
                <c:pt idx="55">
                  <c:v>19.632671999999999</c:v>
                </c:pt>
                <c:pt idx="56">
                  <c:v>19.709676000000002</c:v>
                </c:pt>
                <c:pt idx="57">
                  <c:v>19.768452</c:v>
                </c:pt>
                <c:pt idx="58">
                  <c:v>21.130344000000001</c:v>
                </c:pt>
                <c:pt idx="59">
                  <c:v>21.549588</c:v>
                </c:pt>
                <c:pt idx="60">
                  <c:v>21.8736</c:v>
                </c:pt>
                <c:pt idx="61">
                  <c:v>22.073736</c:v>
                </c:pt>
                <c:pt idx="62">
                  <c:v>22.343807999999999</c:v>
                </c:pt>
                <c:pt idx="63">
                  <c:v>22.549524000000002</c:v>
                </c:pt>
                <c:pt idx="64">
                  <c:v>22.714691999999999</c:v>
                </c:pt>
                <c:pt idx="65">
                  <c:v>22.854564</c:v>
                </c:pt>
                <c:pt idx="66">
                  <c:v>23.070323999999999</c:v>
                </c:pt>
                <c:pt idx="67">
                  <c:v>23.295756000000001</c:v>
                </c:pt>
                <c:pt idx="68">
                  <c:v>23.486964</c:v>
                </c:pt>
                <c:pt idx="69">
                  <c:v>23.502216000000001</c:v>
                </c:pt>
                <c:pt idx="70">
                  <c:v>23.629068</c:v>
                </c:pt>
                <c:pt idx="71">
                  <c:v>23.829575999999999</c:v>
                </c:pt>
                <c:pt idx="72">
                  <c:v>23.738064000000001</c:v>
                </c:pt>
                <c:pt idx="73">
                  <c:v>24.000323999999999</c:v>
                </c:pt>
                <c:pt idx="74">
                  <c:v>24.135359999999999</c:v>
                </c:pt>
                <c:pt idx="75">
                  <c:v>24.095555999999998</c:v>
                </c:pt>
                <c:pt idx="76">
                  <c:v>24.439655999999999</c:v>
                </c:pt>
                <c:pt idx="77">
                  <c:v>24.855924000000002</c:v>
                </c:pt>
                <c:pt idx="78">
                  <c:v>24.753623999999999</c:v>
                </c:pt>
                <c:pt idx="79">
                  <c:v>24.748415999999999</c:v>
                </c:pt>
                <c:pt idx="80">
                  <c:v>24.949667999999999</c:v>
                </c:pt>
                <c:pt idx="81">
                  <c:v>25.006212000000001</c:v>
                </c:pt>
                <c:pt idx="82">
                  <c:v>25.124136</c:v>
                </c:pt>
                <c:pt idx="83">
                  <c:v>25.05978</c:v>
                </c:pt>
                <c:pt idx="84">
                  <c:v>25.070568000000002</c:v>
                </c:pt>
                <c:pt idx="85">
                  <c:v>25.138272000000001</c:v>
                </c:pt>
                <c:pt idx="86">
                  <c:v>25.030764000000001</c:v>
                </c:pt>
                <c:pt idx="87">
                  <c:v>25.082471999999999</c:v>
                </c:pt>
                <c:pt idx="88">
                  <c:v>25.216391999999999</c:v>
                </c:pt>
                <c:pt idx="89">
                  <c:v>24.983519999999999</c:v>
                </c:pt>
                <c:pt idx="90">
                  <c:v>25.039691999999999</c:v>
                </c:pt>
                <c:pt idx="91">
                  <c:v>25.162824000000001</c:v>
                </c:pt>
                <c:pt idx="92">
                  <c:v>25.111115999999999</c:v>
                </c:pt>
                <c:pt idx="93">
                  <c:v>25.092144000000001</c:v>
                </c:pt>
                <c:pt idx="94">
                  <c:v>24.930696000000001</c:v>
                </c:pt>
                <c:pt idx="95">
                  <c:v>24.962316000000001</c:v>
                </c:pt>
                <c:pt idx="96">
                  <c:v>24.743580000000001</c:v>
                </c:pt>
                <c:pt idx="97">
                  <c:v>24.639047999999999</c:v>
                </c:pt>
                <c:pt idx="98">
                  <c:v>24.545304000000002</c:v>
                </c:pt>
                <c:pt idx="99">
                  <c:v>24.463092</c:v>
                </c:pt>
                <c:pt idx="100">
                  <c:v>24.404688</c:v>
                </c:pt>
                <c:pt idx="101">
                  <c:v>24.446724</c:v>
                </c:pt>
                <c:pt idx="102">
                  <c:v>24.302759999999999</c:v>
                </c:pt>
                <c:pt idx="103">
                  <c:v>24.289739999999998</c:v>
                </c:pt>
                <c:pt idx="104">
                  <c:v>24.102252</c:v>
                </c:pt>
                <c:pt idx="105">
                  <c:v>23.887979999999999</c:v>
                </c:pt>
                <c:pt idx="106">
                  <c:v>23.822507999999999</c:v>
                </c:pt>
                <c:pt idx="107">
                  <c:v>23.727276</c:v>
                </c:pt>
                <c:pt idx="108">
                  <c:v>23.723184</c:v>
                </c:pt>
                <c:pt idx="109">
                  <c:v>23.294267999999999</c:v>
                </c:pt>
                <c:pt idx="110">
                  <c:v>22.992576</c:v>
                </c:pt>
                <c:pt idx="111">
                  <c:v>22.771979999999999</c:v>
                </c:pt>
                <c:pt idx="112">
                  <c:v>22.511208</c:v>
                </c:pt>
                <c:pt idx="113">
                  <c:v>22.18608</c:v>
                </c:pt>
                <c:pt idx="114">
                  <c:v>21.895175999999999</c:v>
                </c:pt>
                <c:pt idx="115">
                  <c:v>21.552192000000002</c:v>
                </c:pt>
                <c:pt idx="116">
                  <c:v>21.308160000000001</c:v>
                </c:pt>
                <c:pt idx="117">
                  <c:v>21.294395999999999</c:v>
                </c:pt>
                <c:pt idx="118">
                  <c:v>21.005351999999998</c:v>
                </c:pt>
                <c:pt idx="119">
                  <c:v>20.713704</c:v>
                </c:pt>
                <c:pt idx="120">
                  <c:v>20.455908000000001</c:v>
                </c:pt>
                <c:pt idx="121">
                  <c:v>20.316407999999999</c:v>
                </c:pt>
                <c:pt idx="122">
                  <c:v>19.990164</c:v>
                </c:pt>
                <c:pt idx="123">
                  <c:v>19.835039999999999</c:v>
                </c:pt>
                <c:pt idx="124">
                  <c:v>19.586915999999999</c:v>
                </c:pt>
                <c:pt idx="125">
                  <c:v>19.154651999999999</c:v>
                </c:pt>
                <c:pt idx="126">
                  <c:v>18.795672</c:v>
                </c:pt>
                <c:pt idx="127">
                  <c:v>18.437436000000002</c:v>
                </c:pt>
                <c:pt idx="128">
                  <c:v>18.073992000000001</c:v>
                </c:pt>
                <c:pt idx="129">
                  <c:v>17.751840000000001</c:v>
                </c:pt>
                <c:pt idx="130">
                  <c:v>17.527895999999998</c:v>
                </c:pt>
                <c:pt idx="131">
                  <c:v>17.151803999999998</c:v>
                </c:pt>
                <c:pt idx="132">
                  <c:v>16.7958</c:v>
                </c:pt>
                <c:pt idx="133">
                  <c:v>16.366883999999999</c:v>
                </c:pt>
                <c:pt idx="134">
                  <c:v>15.979632000000001</c:v>
                </c:pt>
                <c:pt idx="135">
                  <c:v>15.459948000000001</c:v>
                </c:pt>
                <c:pt idx="136">
                  <c:v>15.015036</c:v>
                </c:pt>
                <c:pt idx="137">
                  <c:v>14.715947999999999</c:v>
                </c:pt>
                <c:pt idx="138">
                  <c:v>14.335763999999999</c:v>
                </c:pt>
                <c:pt idx="139">
                  <c:v>13.925447999999999</c:v>
                </c:pt>
                <c:pt idx="140">
                  <c:v>13.47756</c:v>
                </c:pt>
                <c:pt idx="141">
                  <c:v>12.989496000000001</c:v>
                </c:pt>
                <c:pt idx="142">
                  <c:v>12.575832</c:v>
                </c:pt>
                <c:pt idx="143">
                  <c:v>12.111575999999999</c:v>
                </c:pt>
                <c:pt idx="144">
                  <c:v>11.735856</c:v>
                </c:pt>
              </c:numCache>
            </c:numRef>
          </c:yVal>
          <c:smooth val="0"/>
          <c:extLst>
            <c:ext xmlns:c16="http://schemas.microsoft.com/office/drawing/2014/chart" uri="{C3380CC4-5D6E-409C-BE32-E72D297353CC}">
              <c16:uniqueId val="{00000002-CEC5-4338-8FC3-DE8D619FCAB7}"/>
            </c:ext>
          </c:extLst>
        </c:ser>
        <c:dLbls>
          <c:showLegendKey val="0"/>
          <c:showVal val="0"/>
          <c:showCatName val="0"/>
          <c:showSerName val="0"/>
          <c:showPercent val="0"/>
          <c:showBubbleSize val="0"/>
        </c:dLbls>
        <c:axId val="588631272"/>
        <c:axId val="588631992"/>
      </c:scatterChart>
      <c:valAx>
        <c:axId val="588631272"/>
        <c:scaling>
          <c:orientation val="minMax"/>
          <c:max val="44734.75"/>
          <c:min val="44734.25"/>
        </c:scaling>
        <c:delete val="0"/>
        <c:axPos val="b"/>
        <c:majorGridlines>
          <c:spPr>
            <a:ln w="9525" cap="flat" cmpd="sng" algn="ctr">
              <a:solidFill>
                <a:schemeClr val="tx1">
                  <a:lumMod val="15000"/>
                  <a:lumOff val="85000"/>
                </a:schemeClr>
              </a:solidFill>
              <a:round/>
            </a:ln>
            <a:effectLst/>
          </c:spPr>
        </c:majorGridlines>
        <c:numFmt formatCode="m/d/yyyy\ h:mm" sourceLinked="1"/>
        <c:majorTickMark val="none"/>
        <c:minorTickMark val="none"/>
        <c:tickLblPos val="low"/>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8631992"/>
        <c:crosses val="autoZero"/>
        <c:crossBetween val="midCat"/>
        <c:majorUnit val="0.25"/>
      </c:valAx>
      <c:valAx>
        <c:axId val="588631992"/>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a:lstStyle/>
              <a:p>
                <a:pPr>
                  <a:defRPr sz="1400" b="0"/>
                </a:pPr>
                <a:r>
                  <a:rPr lang="en-US" sz="1400" b="0"/>
                  <a:t>Power (kWh)</a:t>
                </a:r>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8631272"/>
        <c:crosses val="autoZero"/>
        <c:crossBetween val="midCat"/>
      </c:valAx>
    </c:plotArea>
    <c:legend>
      <c:legendPos val="b"/>
      <c:overlay val="0"/>
      <c:txPr>
        <a:bodyPr/>
        <a:lstStyle/>
        <a:p>
          <a:pPr>
            <a:defRPr sz="1400"/>
          </a:pPr>
          <a:endParaRPr lang="en-US"/>
        </a:p>
      </c:txPr>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a:pPr>
            <a:r>
              <a:rPr lang="en-US" sz="1600" b="1"/>
              <a:t>12th December (OF1 controlled)</a:t>
            </a:r>
          </a:p>
        </c:rich>
      </c:tx>
      <c:overlay val="0"/>
    </c:title>
    <c:autoTitleDeleted val="0"/>
    <c:plotArea>
      <c:layout/>
      <c:scatterChart>
        <c:scatterStyle val="lineMarker"/>
        <c:varyColors val="0"/>
        <c:ser>
          <c:idx val="3"/>
          <c:order val="0"/>
          <c:tx>
            <c:strRef>
              <c:f>Simulation_Dec!$AJ$2</c:f>
              <c:strCache>
                <c:ptCount val="1"/>
                <c:pt idx="0">
                  <c:v>EV0 </c:v>
                </c:pt>
              </c:strCache>
            </c:strRef>
          </c:tx>
          <c:spPr>
            <a:ln w="9525" cap="rnd">
              <a:solidFill>
                <a:srgbClr val="92D050"/>
              </a:solidFill>
              <a:round/>
            </a:ln>
            <a:effectLst/>
          </c:spPr>
          <c:marker>
            <c:symbol val="circle"/>
            <c:size val="2"/>
            <c:spPr>
              <a:solidFill>
                <a:srgbClr val="92D050"/>
              </a:solidFill>
              <a:ln>
                <a:solidFill>
                  <a:srgbClr val="92D050"/>
                </a:solidFill>
              </a:ln>
            </c:spPr>
          </c:marker>
          <c:xVal>
            <c:numRef>
              <c:f>Simulation_Dec!$A$3:$A$147</c:f>
              <c:numCache>
                <c:formatCode>m/d/yyyy\ h:mm</c:formatCode>
                <c:ptCount val="145"/>
                <c:pt idx="0">
                  <c:v>44907.25</c:v>
                </c:pt>
                <c:pt idx="1">
                  <c:v>44907.253472222219</c:v>
                </c:pt>
                <c:pt idx="2">
                  <c:v>44907.256944444445</c:v>
                </c:pt>
                <c:pt idx="3">
                  <c:v>44907.260416666664</c:v>
                </c:pt>
                <c:pt idx="4">
                  <c:v>44907.263888888891</c:v>
                </c:pt>
                <c:pt idx="5">
                  <c:v>44907.267361111109</c:v>
                </c:pt>
                <c:pt idx="6">
                  <c:v>44907.270833333336</c:v>
                </c:pt>
                <c:pt idx="7">
                  <c:v>44907.274305555555</c:v>
                </c:pt>
                <c:pt idx="8">
                  <c:v>44907.277777777781</c:v>
                </c:pt>
                <c:pt idx="9">
                  <c:v>44907.28125</c:v>
                </c:pt>
                <c:pt idx="10">
                  <c:v>44907.284722222219</c:v>
                </c:pt>
                <c:pt idx="11">
                  <c:v>44907.288194444445</c:v>
                </c:pt>
                <c:pt idx="12">
                  <c:v>44907.291666666664</c:v>
                </c:pt>
                <c:pt idx="13">
                  <c:v>44907.295138888891</c:v>
                </c:pt>
                <c:pt idx="14">
                  <c:v>44907.298611111109</c:v>
                </c:pt>
                <c:pt idx="15">
                  <c:v>44907.302083333336</c:v>
                </c:pt>
                <c:pt idx="16">
                  <c:v>44907.305555555555</c:v>
                </c:pt>
                <c:pt idx="17">
                  <c:v>44907.309027777781</c:v>
                </c:pt>
                <c:pt idx="18">
                  <c:v>44907.3125</c:v>
                </c:pt>
                <c:pt idx="19">
                  <c:v>44907.315972222219</c:v>
                </c:pt>
                <c:pt idx="20">
                  <c:v>44907.319444444445</c:v>
                </c:pt>
                <c:pt idx="21">
                  <c:v>44907.322916666664</c:v>
                </c:pt>
                <c:pt idx="22">
                  <c:v>44907.326388888891</c:v>
                </c:pt>
                <c:pt idx="23">
                  <c:v>44907.329861111109</c:v>
                </c:pt>
                <c:pt idx="24">
                  <c:v>44907.333333333336</c:v>
                </c:pt>
                <c:pt idx="25">
                  <c:v>44907.336805555555</c:v>
                </c:pt>
                <c:pt idx="26">
                  <c:v>44907.340277777781</c:v>
                </c:pt>
                <c:pt idx="27">
                  <c:v>44907.34375</c:v>
                </c:pt>
                <c:pt idx="28">
                  <c:v>44907.347222222219</c:v>
                </c:pt>
                <c:pt idx="29">
                  <c:v>44907.350694444445</c:v>
                </c:pt>
                <c:pt idx="30">
                  <c:v>44907.354166666664</c:v>
                </c:pt>
                <c:pt idx="31">
                  <c:v>44907.357638888891</c:v>
                </c:pt>
                <c:pt idx="32">
                  <c:v>44907.361111111109</c:v>
                </c:pt>
                <c:pt idx="33">
                  <c:v>44907.364583333336</c:v>
                </c:pt>
                <c:pt idx="34">
                  <c:v>44907.368055555555</c:v>
                </c:pt>
                <c:pt idx="35">
                  <c:v>44907.371527777781</c:v>
                </c:pt>
                <c:pt idx="36">
                  <c:v>44907.375</c:v>
                </c:pt>
                <c:pt idx="37">
                  <c:v>44907.378472222219</c:v>
                </c:pt>
                <c:pt idx="38">
                  <c:v>44907.381944444445</c:v>
                </c:pt>
                <c:pt idx="39">
                  <c:v>44907.385416666664</c:v>
                </c:pt>
                <c:pt idx="40">
                  <c:v>44907.388888888891</c:v>
                </c:pt>
                <c:pt idx="41">
                  <c:v>44907.392361111109</c:v>
                </c:pt>
                <c:pt idx="42">
                  <c:v>44907.395833333336</c:v>
                </c:pt>
                <c:pt idx="43">
                  <c:v>44907.399305555555</c:v>
                </c:pt>
                <c:pt idx="44">
                  <c:v>44907.402777777781</c:v>
                </c:pt>
                <c:pt idx="45">
                  <c:v>44907.40625</c:v>
                </c:pt>
                <c:pt idx="46">
                  <c:v>44907.409722222219</c:v>
                </c:pt>
                <c:pt idx="47">
                  <c:v>44907.413194444445</c:v>
                </c:pt>
                <c:pt idx="48">
                  <c:v>44907.416666666664</c:v>
                </c:pt>
                <c:pt idx="49">
                  <c:v>44907.420138888891</c:v>
                </c:pt>
                <c:pt idx="50">
                  <c:v>44907.423611111109</c:v>
                </c:pt>
                <c:pt idx="51">
                  <c:v>44907.427083333336</c:v>
                </c:pt>
                <c:pt idx="52">
                  <c:v>44907.430555555555</c:v>
                </c:pt>
                <c:pt idx="53">
                  <c:v>44907.434027777781</c:v>
                </c:pt>
                <c:pt idx="54">
                  <c:v>44907.4375</c:v>
                </c:pt>
                <c:pt idx="55">
                  <c:v>44907.440972222219</c:v>
                </c:pt>
                <c:pt idx="56">
                  <c:v>44907.444444444445</c:v>
                </c:pt>
                <c:pt idx="57">
                  <c:v>44907.447916666664</c:v>
                </c:pt>
                <c:pt idx="58">
                  <c:v>44907.451388888891</c:v>
                </c:pt>
                <c:pt idx="59">
                  <c:v>44907.454861111109</c:v>
                </c:pt>
                <c:pt idx="60">
                  <c:v>44907.458333333336</c:v>
                </c:pt>
                <c:pt idx="61">
                  <c:v>44907.461805555555</c:v>
                </c:pt>
                <c:pt idx="62">
                  <c:v>44907.465277777781</c:v>
                </c:pt>
                <c:pt idx="63">
                  <c:v>44907.46875</c:v>
                </c:pt>
                <c:pt idx="64">
                  <c:v>44907.472222222219</c:v>
                </c:pt>
                <c:pt idx="65">
                  <c:v>44907.475694444445</c:v>
                </c:pt>
                <c:pt idx="66">
                  <c:v>44907.479166666664</c:v>
                </c:pt>
                <c:pt idx="67">
                  <c:v>44907.482638888891</c:v>
                </c:pt>
                <c:pt idx="68">
                  <c:v>44907.486111111109</c:v>
                </c:pt>
                <c:pt idx="69">
                  <c:v>44907.489583333336</c:v>
                </c:pt>
                <c:pt idx="70">
                  <c:v>44907.493055555555</c:v>
                </c:pt>
                <c:pt idx="71">
                  <c:v>44907.496527777781</c:v>
                </c:pt>
                <c:pt idx="72">
                  <c:v>44907.5</c:v>
                </c:pt>
                <c:pt idx="73">
                  <c:v>44907.503472222219</c:v>
                </c:pt>
                <c:pt idx="74">
                  <c:v>44907.506944444445</c:v>
                </c:pt>
                <c:pt idx="75">
                  <c:v>44907.510416666664</c:v>
                </c:pt>
                <c:pt idx="76">
                  <c:v>44907.513888888891</c:v>
                </c:pt>
                <c:pt idx="77">
                  <c:v>44907.517361111109</c:v>
                </c:pt>
                <c:pt idx="78">
                  <c:v>44907.520833333336</c:v>
                </c:pt>
                <c:pt idx="79">
                  <c:v>44907.524305555555</c:v>
                </c:pt>
                <c:pt idx="80">
                  <c:v>44907.527777777781</c:v>
                </c:pt>
                <c:pt idx="81">
                  <c:v>44907.53125</c:v>
                </c:pt>
                <c:pt idx="82">
                  <c:v>44907.534722222219</c:v>
                </c:pt>
                <c:pt idx="83">
                  <c:v>44907.538194444445</c:v>
                </c:pt>
                <c:pt idx="84">
                  <c:v>44907.541666666664</c:v>
                </c:pt>
                <c:pt idx="85">
                  <c:v>44907.545138888891</c:v>
                </c:pt>
                <c:pt idx="86">
                  <c:v>44907.548611111109</c:v>
                </c:pt>
                <c:pt idx="87">
                  <c:v>44907.552083333336</c:v>
                </c:pt>
                <c:pt idx="88">
                  <c:v>44907.555555555555</c:v>
                </c:pt>
                <c:pt idx="89">
                  <c:v>44907.559027777781</c:v>
                </c:pt>
                <c:pt idx="90">
                  <c:v>44907.5625</c:v>
                </c:pt>
                <c:pt idx="91">
                  <c:v>44907.565972222219</c:v>
                </c:pt>
                <c:pt idx="92">
                  <c:v>44907.569444444445</c:v>
                </c:pt>
                <c:pt idx="93">
                  <c:v>44907.572916666664</c:v>
                </c:pt>
                <c:pt idx="94">
                  <c:v>44907.576388888891</c:v>
                </c:pt>
                <c:pt idx="95">
                  <c:v>44907.579861111109</c:v>
                </c:pt>
                <c:pt idx="96">
                  <c:v>44907.583333333336</c:v>
                </c:pt>
                <c:pt idx="97">
                  <c:v>44907.586805555555</c:v>
                </c:pt>
                <c:pt idx="98">
                  <c:v>44907.590277777781</c:v>
                </c:pt>
                <c:pt idx="99">
                  <c:v>44907.59375</c:v>
                </c:pt>
                <c:pt idx="100">
                  <c:v>44907.597222222219</c:v>
                </c:pt>
                <c:pt idx="101">
                  <c:v>44907.600694444445</c:v>
                </c:pt>
                <c:pt idx="102">
                  <c:v>44907.604166666664</c:v>
                </c:pt>
                <c:pt idx="103">
                  <c:v>44907.607638888891</c:v>
                </c:pt>
                <c:pt idx="104">
                  <c:v>44907.611111111109</c:v>
                </c:pt>
                <c:pt idx="105">
                  <c:v>44907.614583333336</c:v>
                </c:pt>
                <c:pt idx="106">
                  <c:v>44907.618055555555</c:v>
                </c:pt>
                <c:pt idx="107">
                  <c:v>44907.621527777781</c:v>
                </c:pt>
                <c:pt idx="108">
                  <c:v>44907.625</c:v>
                </c:pt>
                <c:pt idx="109">
                  <c:v>44907.628472222219</c:v>
                </c:pt>
                <c:pt idx="110">
                  <c:v>44907.631944444445</c:v>
                </c:pt>
                <c:pt idx="111">
                  <c:v>44907.635416666664</c:v>
                </c:pt>
                <c:pt idx="112">
                  <c:v>44907.638888888891</c:v>
                </c:pt>
                <c:pt idx="113">
                  <c:v>44907.642361111109</c:v>
                </c:pt>
                <c:pt idx="114">
                  <c:v>44907.645833333336</c:v>
                </c:pt>
                <c:pt idx="115">
                  <c:v>44907.649305555555</c:v>
                </c:pt>
                <c:pt idx="116">
                  <c:v>44907.652777777781</c:v>
                </c:pt>
                <c:pt idx="117">
                  <c:v>44907.65625</c:v>
                </c:pt>
                <c:pt idx="118">
                  <c:v>44907.659722222219</c:v>
                </c:pt>
                <c:pt idx="119">
                  <c:v>44907.663194444445</c:v>
                </c:pt>
                <c:pt idx="120">
                  <c:v>44907.666666666664</c:v>
                </c:pt>
                <c:pt idx="121">
                  <c:v>44907.670138888891</c:v>
                </c:pt>
                <c:pt idx="122">
                  <c:v>44907.673611111109</c:v>
                </c:pt>
                <c:pt idx="123">
                  <c:v>44907.677083333336</c:v>
                </c:pt>
                <c:pt idx="124">
                  <c:v>44907.680555555555</c:v>
                </c:pt>
                <c:pt idx="125">
                  <c:v>44907.684027777781</c:v>
                </c:pt>
                <c:pt idx="126">
                  <c:v>44907.6875</c:v>
                </c:pt>
                <c:pt idx="127">
                  <c:v>44907.690972222219</c:v>
                </c:pt>
                <c:pt idx="128">
                  <c:v>44907.694444444445</c:v>
                </c:pt>
                <c:pt idx="129">
                  <c:v>44907.697916666664</c:v>
                </c:pt>
                <c:pt idx="130">
                  <c:v>44907.701388888891</c:v>
                </c:pt>
                <c:pt idx="131">
                  <c:v>44907.704861111109</c:v>
                </c:pt>
                <c:pt idx="132">
                  <c:v>44907.708333333336</c:v>
                </c:pt>
                <c:pt idx="133">
                  <c:v>44907.711805555555</c:v>
                </c:pt>
                <c:pt idx="134">
                  <c:v>44907.715277777781</c:v>
                </c:pt>
                <c:pt idx="135">
                  <c:v>44907.71875</c:v>
                </c:pt>
                <c:pt idx="136">
                  <c:v>44907.722222222219</c:v>
                </c:pt>
                <c:pt idx="137">
                  <c:v>44907.725694444445</c:v>
                </c:pt>
                <c:pt idx="138">
                  <c:v>44907.729166666664</c:v>
                </c:pt>
                <c:pt idx="139">
                  <c:v>44907.732638888891</c:v>
                </c:pt>
                <c:pt idx="140">
                  <c:v>44907.736111111109</c:v>
                </c:pt>
                <c:pt idx="141">
                  <c:v>44907.739583333336</c:v>
                </c:pt>
                <c:pt idx="142">
                  <c:v>44907.743055555555</c:v>
                </c:pt>
                <c:pt idx="143">
                  <c:v>44907.746527777781</c:v>
                </c:pt>
                <c:pt idx="144">
                  <c:v>44907.75</c:v>
                </c:pt>
              </c:numCache>
            </c:numRef>
          </c:xVal>
          <c:yVal>
            <c:numRef>
              <c:f>Simulation_Dec!$AJ$3:$AJ$147</c:f>
              <c:numCache>
                <c:formatCode>General</c:formatCode>
                <c:ptCount val="14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6.3080000630627104</c:v>
                </c:pt>
                <c:pt idx="61">
                  <c:v>6.3080000630627397</c:v>
                </c:pt>
                <c:pt idx="62">
                  <c:v>6.3080000630627904</c:v>
                </c:pt>
                <c:pt idx="63">
                  <c:v>6.3080000630626802</c:v>
                </c:pt>
                <c:pt idx="64">
                  <c:v>6.3080000630626296</c:v>
                </c:pt>
                <c:pt idx="65">
                  <c:v>6.3080000630628303</c:v>
                </c:pt>
                <c:pt idx="66">
                  <c:v>6.3080000630628303</c:v>
                </c:pt>
                <c:pt idx="67">
                  <c:v>6.3080000630628499</c:v>
                </c:pt>
                <c:pt idx="68">
                  <c:v>6.30800006306273</c:v>
                </c:pt>
                <c:pt idx="69">
                  <c:v>6.3080000630626403</c:v>
                </c:pt>
                <c:pt idx="70">
                  <c:v>6.3080000630624804</c:v>
                </c:pt>
                <c:pt idx="71">
                  <c:v>6.30800006306246</c:v>
                </c:pt>
                <c:pt idx="72">
                  <c:v>6.30800006306443</c:v>
                </c:pt>
                <c:pt idx="73">
                  <c:v>6.30800006306412</c:v>
                </c:pt>
                <c:pt idx="74">
                  <c:v>6.3080000630641502</c:v>
                </c:pt>
                <c:pt idx="75">
                  <c:v>6.3080000630641502</c:v>
                </c:pt>
                <c:pt idx="76">
                  <c:v>6.3080000630641404</c:v>
                </c:pt>
                <c:pt idx="77">
                  <c:v>6.3080000630641697</c:v>
                </c:pt>
                <c:pt idx="78">
                  <c:v>6.3080000630641697</c:v>
                </c:pt>
                <c:pt idx="79">
                  <c:v>6.3080000630644397</c:v>
                </c:pt>
                <c:pt idx="80">
                  <c:v>6.30800006306443</c:v>
                </c:pt>
                <c:pt idx="81">
                  <c:v>6.3080000630644699</c:v>
                </c:pt>
                <c:pt idx="82">
                  <c:v>6.3080000630644797</c:v>
                </c:pt>
                <c:pt idx="83">
                  <c:v>6.3080000630644699</c:v>
                </c:pt>
                <c:pt idx="84">
                  <c:v>6.3080000630648101</c:v>
                </c:pt>
                <c:pt idx="85">
                  <c:v>6.3080000630645099</c:v>
                </c:pt>
                <c:pt idx="86">
                  <c:v>6.30800006306435</c:v>
                </c:pt>
                <c:pt idx="87">
                  <c:v>6.3080000630644699</c:v>
                </c:pt>
                <c:pt idx="88">
                  <c:v>6.3080000630645401</c:v>
                </c:pt>
                <c:pt idx="89">
                  <c:v>6.3080000630645303</c:v>
                </c:pt>
                <c:pt idx="90">
                  <c:v>6.3080000630644797</c:v>
                </c:pt>
                <c:pt idx="91">
                  <c:v>6.3080000630645001</c:v>
                </c:pt>
                <c:pt idx="92">
                  <c:v>6.3080000630645197</c:v>
                </c:pt>
                <c:pt idx="93">
                  <c:v>6.3080000630645099</c:v>
                </c:pt>
                <c:pt idx="94">
                  <c:v>6.3080000630644602</c:v>
                </c:pt>
                <c:pt idx="95">
                  <c:v>6.30800006306443</c:v>
                </c:pt>
                <c:pt idx="96">
                  <c:v>6.30800006306543</c:v>
                </c:pt>
                <c:pt idx="97">
                  <c:v>6.3080000630653696</c:v>
                </c:pt>
                <c:pt idx="98">
                  <c:v>6.3080000630654602</c:v>
                </c:pt>
                <c:pt idx="99">
                  <c:v>6.30800006306547</c:v>
                </c:pt>
                <c:pt idx="100">
                  <c:v>6.3080000630654602</c:v>
                </c:pt>
                <c:pt idx="101">
                  <c:v>6.3080000630654203</c:v>
                </c:pt>
                <c:pt idx="102">
                  <c:v>6.3080000630653004</c:v>
                </c:pt>
                <c:pt idx="103">
                  <c:v>6.3080000630653297</c:v>
                </c:pt>
                <c:pt idx="104">
                  <c:v>6.3080000630654096</c:v>
                </c:pt>
                <c:pt idx="105">
                  <c:v>6.30800006306543</c:v>
                </c:pt>
                <c:pt idx="106">
                  <c:v>6.3080000630656299</c:v>
                </c:pt>
                <c:pt idx="107">
                  <c:v>6.3080000630655899</c:v>
                </c:pt>
                <c:pt idx="108">
                  <c:v>6.3080000630631003</c:v>
                </c:pt>
                <c:pt idx="109">
                  <c:v>6.3080000630631101</c:v>
                </c:pt>
                <c:pt idx="110">
                  <c:v>6.3080000630631199</c:v>
                </c:pt>
                <c:pt idx="111">
                  <c:v>6.3080000630630098</c:v>
                </c:pt>
                <c:pt idx="112">
                  <c:v>6.308000063063</c:v>
                </c:pt>
                <c:pt idx="113">
                  <c:v>6.3080000630630302</c:v>
                </c:pt>
                <c:pt idx="114">
                  <c:v>6.3080000630630098</c:v>
                </c:pt>
                <c:pt idx="115">
                  <c:v>6.30800006306304</c:v>
                </c:pt>
                <c:pt idx="116">
                  <c:v>6.3080000630630204</c:v>
                </c:pt>
                <c:pt idx="117">
                  <c:v>6.3080000630626296</c:v>
                </c:pt>
                <c:pt idx="118">
                  <c:v>6.3080000630628597</c:v>
                </c:pt>
                <c:pt idx="119">
                  <c:v>6.3080000630628099</c:v>
                </c:pt>
                <c:pt idx="120">
                  <c:v>6.30800006306018</c:v>
                </c:pt>
                <c:pt idx="121">
                  <c:v>6.3080000630602502</c:v>
                </c:pt>
                <c:pt idx="122">
                  <c:v>6.3080000630602298</c:v>
                </c:pt>
                <c:pt idx="123">
                  <c:v>6.3080000630602298</c:v>
                </c:pt>
                <c:pt idx="124">
                  <c:v>6.3080000630602404</c:v>
                </c:pt>
                <c:pt idx="125">
                  <c:v>6.30799590085961</c:v>
                </c:pt>
                <c:pt idx="126" formatCode="0.00E+00">
                  <c:v>3.6028312545041699E-35</c:v>
                </c:pt>
                <c:pt idx="127" formatCode="0.00E+00">
                  <c:v>-2.2248964195062099E-40</c:v>
                </c:pt>
                <c:pt idx="128" formatCode="0.00E+00">
                  <c:v>5.7151768692194902E-39</c:v>
                </c:pt>
                <c:pt idx="129" formatCode="0.00E+00">
                  <c:v>-1.2203750679727499E-38</c:v>
                </c:pt>
                <c:pt idx="130" formatCode="0.00E+00">
                  <c:v>2.2783179238040699E-39</c:v>
                </c:pt>
                <c:pt idx="131" formatCode="0.00E+00">
                  <c:v>-1.2894091960386399E-38</c:v>
                </c:pt>
                <c:pt idx="132" formatCode="0.00E+00">
                  <c:v>9.8722897413923497E-40</c:v>
                </c:pt>
                <c:pt idx="133" formatCode="0.00E+00">
                  <c:v>1.8367099245897501E-40</c:v>
                </c:pt>
                <c:pt idx="134" formatCode="0.00E+00">
                  <c:v>-1.10202595440505E-39</c:v>
                </c:pt>
                <c:pt idx="135" formatCode="0.00E+00">
                  <c:v>1.4073776676579201E-50</c:v>
                </c:pt>
                <c:pt idx="136" formatCode="0.00E+00">
                  <c:v>1.19272125187864E-49</c:v>
                </c:pt>
                <c:pt idx="137" formatCode="0.00E+00">
                  <c:v>9.1835495986829804E-41</c:v>
                </c:pt>
                <c:pt idx="138" formatCode="0.00E+00">
                  <c:v>-1.19386144968404E-39</c:v>
                </c:pt>
                <c:pt idx="139" formatCode="0.00E+00">
                  <c:v>3.6734198463513802E-40</c:v>
                </c:pt>
                <c:pt idx="140" formatCode="0.00E+00">
                  <c:v>1.8367099225049899E-40</c:v>
                </c:pt>
                <c:pt idx="141" formatCode="0.00E+00">
                  <c:v>-9.1835496235355201E-41</c:v>
                </c:pt>
                <c:pt idx="142" formatCode="0.00E+00">
                  <c:v>-3.2741367698629401E-50</c:v>
                </c:pt>
                <c:pt idx="143" formatCode="0.00E+00">
                  <c:v>-2.7562886072825702E-51</c:v>
                </c:pt>
                <c:pt idx="144" formatCode="0.00E+00">
                  <c:v>1.10202595334279E-39</c:v>
                </c:pt>
              </c:numCache>
            </c:numRef>
          </c:yVal>
          <c:smooth val="0"/>
          <c:extLst>
            <c:ext xmlns:c16="http://schemas.microsoft.com/office/drawing/2014/chart" uri="{C3380CC4-5D6E-409C-BE32-E72D297353CC}">
              <c16:uniqueId val="{00000000-7720-4F87-8D16-B98018CB5112}"/>
            </c:ext>
          </c:extLst>
        </c:ser>
        <c:ser>
          <c:idx val="1"/>
          <c:order val="1"/>
          <c:tx>
            <c:strRef>
              <c:f>Simulation_Dec!$AP$2</c:f>
              <c:strCache>
                <c:ptCount val="1"/>
                <c:pt idx="0">
                  <c:v>EV1 </c:v>
                </c:pt>
              </c:strCache>
            </c:strRef>
          </c:tx>
          <c:spPr>
            <a:ln w="9525"/>
          </c:spPr>
          <c:marker>
            <c:symbol val="circle"/>
            <c:size val="2"/>
            <c:spPr>
              <a:ln w="6350"/>
            </c:spPr>
          </c:marker>
          <c:dPt>
            <c:idx val="107"/>
            <c:marker>
              <c:spPr>
                <a:ln w="9525"/>
              </c:spPr>
            </c:marker>
            <c:bubble3D val="0"/>
            <c:extLst>
              <c:ext xmlns:c16="http://schemas.microsoft.com/office/drawing/2014/chart" uri="{C3380CC4-5D6E-409C-BE32-E72D297353CC}">
                <c16:uniqueId val="{00000001-7720-4F87-8D16-B98018CB5112}"/>
              </c:ext>
            </c:extLst>
          </c:dPt>
          <c:xVal>
            <c:numRef>
              <c:f>Simulation_Dec!$A$3:$A$147</c:f>
              <c:numCache>
                <c:formatCode>m/d/yyyy\ h:mm</c:formatCode>
                <c:ptCount val="145"/>
                <c:pt idx="0">
                  <c:v>44907.25</c:v>
                </c:pt>
                <c:pt idx="1">
                  <c:v>44907.253472222219</c:v>
                </c:pt>
                <c:pt idx="2">
                  <c:v>44907.256944444445</c:v>
                </c:pt>
                <c:pt idx="3">
                  <c:v>44907.260416666664</c:v>
                </c:pt>
                <c:pt idx="4">
                  <c:v>44907.263888888891</c:v>
                </c:pt>
                <c:pt idx="5">
                  <c:v>44907.267361111109</c:v>
                </c:pt>
                <c:pt idx="6">
                  <c:v>44907.270833333336</c:v>
                </c:pt>
                <c:pt idx="7">
                  <c:v>44907.274305555555</c:v>
                </c:pt>
                <c:pt idx="8">
                  <c:v>44907.277777777781</c:v>
                </c:pt>
                <c:pt idx="9">
                  <c:v>44907.28125</c:v>
                </c:pt>
                <c:pt idx="10">
                  <c:v>44907.284722222219</c:v>
                </c:pt>
                <c:pt idx="11">
                  <c:v>44907.288194444445</c:v>
                </c:pt>
                <c:pt idx="12">
                  <c:v>44907.291666666664</c:v>
                </c:pt>
                <c:pt idx="13">
                  <c:v>44907.295138888891</c:v>
                </c:pt>
                <c:pt idx="14">
                  <c:v>44907.298611111109</c:v>
                </c:pt>
                <c:pt idx="15">
                  <c:v>44907.302083333336</c:v>
                </c:pt>
                <c:pt idx="16">
                  <c:v>44907.305555555555</c:v>
                </c:pt>
                <c:pt idx="17">
                  <c:v>44907.309027777781</c:v>
                </c:pt>
                <c:pt idx="18">
                  <c:v>44907.3125</c:v>
                </c:pt>
                <c:pt idx="19">
                  <c:v>44907.315972222219</c:v>
                </c:pt>
                <c:pt idx="20">
                  <c:v>44907.319444444445</c:v>
                </c:pt>
                <c:pt idx="21">
                  <c:v>44907.322916666664</c:v>
                </c:pt>
                <c:pt idx="22">
                  <c:v>44907.326388888891</c:v>
                </c:pt>
                <c:pt idx="23">
                  <c:v>44907.329861111109</c:v>
                </c:pt>
                <c:pt idx="24">
                  <c:v>44907.333333333336</c:v>
                </c:pt>
                <c:pt idx="25">
                  <c:v>44907.336805555555</c:v>
                </c:pt>
                <c:pt idx="26">
                  <c:v>44907.340277777781</c:v>
                </c:pt>
                <c:pt idx="27">
                  <c:v>44907.34375</c:v>
                </c:pt>
                <c:pt idx="28">
                  <c:v>44907.347222222219</c:v>
                </c:pt>
                <c:pt idx="29">
                  <c:v>44907.350694444445</c:v>
                </c:pt>
                <c:pt idx="30">
                  <c:v>44907.354166666664</c:v>
                </c:pt>
                <c:pt idx="31">
                  <c:v>44907.357638888891</c:v>
                </c:pt>
                <c:pt idx="32">
                  <c:v>44907.361111111109</c:v>
                </c:pt>
                <c:pt idx="33">
                  <c:v>44907.364583333336</c:v>
                </c:pt>
                <c:pt idx="34">
                  <c:v>44907.368055555555</c:v>
                </c:pt>
                <c:pt idx="35">
                  <c:v>44907.371527777781</c:v>
                </c:pt>
                <c:pt idx="36">
                  <c:v>44907.375</c:v>
                </c:pt>
                <c:pt idx="37">
                  <c:v>44907.378472222219</c:v>
                </c:pt>
                <c:pt idx="38">
                  <c:v>44907.381944444445</c:v>
                </c:pt>
                <c:pt idx="39">
                  <c:v>44907.385416666664</c:v>
                </c:pt>
                <c:pt idx="40">
                  <c:v>44907.388888888891</c:v>
                </c:pt>
                <c:pt idx="41">
                  <c:v>44907.392361111109</c:v>
                </c:pt>
                <c:pt idx="42">
                  <c:v>44907.395833333336</c:v>
                </c:pt>
                <c:pt idx="43">
                  <c:v>44907.399305555555</c:v>
                </c:pt>
                <c:pt idx="44">
                  <c:v>44907.402777777781</c:v>
                </c:pt>
                <c:pt idx="45">
                  <c:v>44907.40625</c:v>
                </c:pt>
                <c:pt idx="46">
                  <c:v>44907.409722222219</c:v>
                </c:pt>
                <c:pt idx="47">
                  <c:v>44907.413194444445</c:v>
                </c:pt>
                <c:pt idx="48">
                  <c:v>44907.416666666664</c:v>
                </c:pt>
                <c:pt idx="49">
                  <c:v>44907.420138888891</c:v>
                </c:pt>
                <c:pt idx="50">
                  <c:v>44907.423611111109</c:v>
                </c:pt>
                <c:pt idx="51">
                  <c:v>44907.427083333336</c:v>
                </c:pt>
                <c:pt idx="52">
                  <c:v>44907.430555555555</c:v>
                </c:pt>
                <c:pt idx="53">
                  <c:v>44907.434027777781</c:v>
                </c:pt>
                <c:pt idx="54">
                  <c:v>44907.4375</c:v>
                </c:pt>
                <c:pt idx="55">
                  <c:v>44907.440972222219</c:v>
                </c:pt>
                <c:pt idx="56">
                  <c:v>44907.444444444445</c:v>
                </c:pt>
                <c:pt idx="57">
                  <c:v>44907.447916666664</c:v>
                </c:pt>
                <c:pt idx="58">
                  <c:v>44907.451388888891</c:v>
                </c:pt>
                <c:pt idx="59">
                  <c:v>44907.454861111109</c:v>
                </c:pt>
                <c:pt idx="60">
                  <c:v>44907.458333333336</c:v>
                </c:pt>
                <c:pt idx="61">
                  <c:v>44907.461805555555</c:v>
                </c:pt>
                <c:pt idx="62">
                  <c:v>44907.465277777781</c:v>
                </c:pt>
                <c:pt idx="63">
                  <c:v>44907.46875</c:v>
                </c:pt>
                <c:pt idx="64">
                  <c:v>44907.472222222219</c:v>
                </c:pt>
                <c:pt idx="65">
                  <c:v>44907.475694444445</c:v>
                </c:pt>
                <c:pt idx="66">
                  <c:v>44907.479166666664</c:v>
                </c:pt>
                <c:pt idx="67">
                  <c:v>44907.482638888891</c:v>
                </c:pt>
                <c:pt idx="68">
                  <c:v>44907.486111111109</c:v>
                </c:pt>
                <c:pt idx="69">
                  <c:v>44907.489583333336</c:v>
                </c:pt>
                <c:pt idx="70">
                  <c:v>44907.493055555555</c:v>
                </c:pt>
                <c:pt idx="71">
                  <c:v>44907.496527777781</c:v>
                </c:pt>
                <c:pt idx="72">
                  <c:v>44907.5</c:v>
                </c:pt>
                <c:pt idx="73">
                  <c:v>44907.503472222219</c:v>
                </c:pt>
                <c:pt idx="74">
                  <c:v>44907.506944444445</c:v>
                </c:pt>
                <c:pt idx="75">
                  <c:v>44907.510416666664</c:v>
                </c:pt>
                <c:pt idx="76">
                  <c:v>44907.513888888891</c:v>
                </c:pt>
                <c:pt idx="77">
                  <c:v>44907.517361111109</c:v>
                </c:pt>
                <c:pt idx="78">
                  <c:v>44907.520833333336</c:v>
                </c:pt>
                <c:pt idx="79">
                  <c:v>44907.524305555555</c:v>
                </c:pt>
                <c:pt idx="80">
                  <c:v>44907.527777777781</c:v>
                </c:pt>
                <c:pt idx="81">
                  <c:v>44907.53125</c:v>
                </c:pt>
                <c:pt idx="82">
                  <c:v>44907.534722222219</c:v>
                </c:pt>
                <c:pt idx="83">
                  <c:v>44907.538194444445</c:v>
                </c:pt>
                <c:pt idx="84">
                  <c:v>44907.541666666664</c:v>
                </c:pt>
                <c:pt idx="85">
                  <c:v>44907.545138888891</c:v>
                </c:pt>
                <c:pt idx="86">
                  <c:v>44907.548611111109</c:v>
                </c:pt>
                <c:pt idx="87">
                  <c:v>44907.552083333336</c:v>
                </c:pt>
                <c:pt idx="88">
                  <c:v>44907.555555555555</c:v>
                </c:pt>
                <c:pt idx="89">
                  <c:v>44907.559027777781</c:v>
                </c:pt>
                <c:pt idx="90">
                  <c:v>44907.5625</c:v>
                </c:pt>
                <c:pt idx="91">
                  <c:v>44907.565972222219</c:v>
                </c:pt>
                <c:pt idx="92">
                  <c:v>44907.569444444445</c:v>
                </c:pt>
                <c:pt idx="93">
                  <c:v>44907.572916666664</c:v>
                </c:pt>
                <c:pt idx="94">
                  <c:v>44907.576388888891</c:v>
                </c:pt>
                <c:pt idx="95">
                  <c:v>44907.579861111109</c:v>
                </c:pt>
                <c:pt idx="96">
                  <c:v>44907.583333333336</c:v>
                </c:pt>
                <c:pt idx="97">
                  <c:v>44907.586805555555</c:v>
                </c:pt>
                <c:pt idx="98">
                  <c:v>44907.590277777781</c:v>
                </c:pt>
                <c:pt idx="99">
                  <c:v>44907.59375</c:v>
                </c:pt>
                <c:pt idx="100">
                  <c:v>44907.597222222219</c:v>
                </c:pt>
                <c:pt idx="101">
                  <c:v>44907.600694444445</c:v>
                </c:pt>
                <c:pt idx="102">
                  <c:v>44907.604166666664</c:v>
                </c:pt>
                <c:pt idx="103">
                  <c:v>44907.607638888891</c:v>
                </c:pt>
                <c:pt idx="104">
                  <c:v>44907.611111111109</c:v>
                </c:pt>
                <c:pt idx="105">
                  <c:v>44907.614583333336</c:v>
                </c:pt>
                <c:pt idx="106">
                  <c:v>44907.618055555555</c:v>
                </c:pt>
                <c:pt idx="107">
                  <c:v>44907.621527777781</c:v>
                </c:pt>
                <c:pt idx="108">
                  <c:v>44907.625</c:v>
                </c:pt>
                <c:pt idx="109">
                  <c:v>44907.628472222219</c:v>
                </c:pt>
                <c:pt idx="110">
                  <c:v>44907.631944444445</c:v>
                </c:pt>
                <c:pt idx="111">
                  <c:v>44907.635416666664</c:v>
                </c:pt>
                <c:pt idx="112">
                  <c:v>44907.638888888891</c:v>
                </c:pt>
                <c:pt idx="113">
                  <c:v>44907.642361111109</c:v>
                </c:pt>
                <c:pt idx="114">
                  <c:v>44907.645833333336</c:v>
                </c:pt>
                <c:pt idx="115">
                  <c:v>44907.649305555555</c:v>
                </c:pt>
                <c:pt idx="116">
                  <c:v>44907.652777777781</c:v>
                </c:pt>
                <c:pt idx="117">
                  <c:v>44907.65625</c:v>
                </c:pt>
                <c:pt idx="118">
                  <c:v>44907.659722222219</c:v>
                </c:pt>
                <c:pt idx="119">
                  <c:v>44907.663194444445</c:v>
                </c:pt>
                <c:pt idx="120">
                  <c:v>44907.666666666664</c:v>
                </c:pt>
                <c:pt idx="121">
                  <c:v>44907.670138888891</c:v>
                </c:pt>
                <c:pt idx="122">
                  <c:v>44907.673611111109</c:v>
                </c:pt>
                <c:pt idx="123">
                  <c:v>44907.677083333336</c:v>
                </c:pt>
                <c:pt idx="124">
                  <c:v>44907.680555555555</c:v>
                </c:pt>
                <c:pt idx="125">
                  <c:v>44907.684027777781</c:v>
                </c:pt>
                <c:pt idx="126">
                  <c:v>44907.6875</c:v>
                </c:pt>
                <c:pt idx="127">
                  <c:v>44907.690972222219</c:v>
                </c:pt>
                <c:pt idx="128">
                  <c:v>44907.694444444445</c:v>
                </c:pt>
                <c:pt idx="129">
                  <c:v>44907.697916666664</c:v>
                </c:pt>
                <c:pt idx="130">
                  <c:v>44907.701388888891</c:v>
                </c:pt>
                <c:pt idx="131">
                  <c:v>44907.704861111109</c:v>
                </c:pt>
                <c:pt idx="132">
                  <c:v>44907.708333333336</c:v>
                </c:pt>
                <c:pt idx="133">
                  <c:v>44907.711805555555</c:v>
                </c:pt>
                <c:pt idx="134">
                  <c:v>44907.715277777781</c:v>
                </c:pt>
                <c:pt idx="135">
                  <c:v>44907.71875</c:v>
                </c:pt>
                <c:pt idx="136">
                  <c:v>44907.722222222219</c:v>
                </c:pt>
                <c:pt idx="137">
                  <c:v>44907.725694444445</c:v>
                </c:pt>
                <c:pt idx="138">
                  <c:v>44907.729166666664</c:v>
                </c:pt>
                <c:pt idx="139">
                  <c:v>44907.732638888891</c:v>
                </c:pt>
                <c:pt idx="140">
                  <c:v>44907.736111111109</c:v>
                </c:pt>
                <c:pt idx="141">
                  <c:v>44907.739583333336</c:v>
                </c:pt>
                <c:pt idx="142">
                  <c:v>44907.743055555555</c:v>
                </c:pt>
                <c:pt idx="143">
                  <c:v>44907.746527777781</c:v>
                </c:pt>
                <c:pt idx="144">
                  <c:v>44907.75</c:v>
                </c:pt>
              </c:numCache>
            </c:numRef>
          </c:xVal>
          <c:yVal>
            <c:numRef>
              <c:f>Simulation_Dec!$AP$3:$AP$147</c:f>
              <c:numCache>
                <c:formatCode>General</c:formatCode>
                <c:ptCount val="14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6.3080000630666904</c:v>
                </c:pt>
                <c:pt idx="22">
                  <c:v>6.3080000630667499</c:v>
                </c:pt>
                <c:pt idx="23">
                  <c:v>6.3080000630669302</c:v>
                </c:pt>
                <c:pt idx="24">
                  <c:v>6.3080000630564896</c:v>
                </c:pt>
                <c:pt idx="25">
                  <c:v>6.30800006305628</c:v>
                </c:pt>
                <c:pt idx="26">
                  <c:v>6.3080000630566699</c:v>
                </c:pt>
                <c:pt idx="27">
                  <c:v>6.3080000630566202</c:v>
                </c:pt>
                <c:pt idx="28">
                  <c:v>6.30800006305655</c:v>
                </c:pt>
                <c:pt idx="29">
                  <c:v>6.3080000630565003</c:v>
                </c:pt>
                <c:pt idx="30">
                  <c:v>6.3080000630565598</c:v>
                </c:pt>
                <c:pt idx="31">
                  <c:v>6.3080000630565598</c:v>
                </c:pt>
                <c:pt idx="32">
                  <c:v>6.3080000630567099</c:v>
                </c:pt>
                <c:pt idx="33">
                  <c:v>6.3080000630566104</c:v>
                </c:pt>
                <c:pt idx="34">
                  <c:v>1.89239998109731</c:v>
                </c:pt>
                <c:pt idx="35">
                  <c:v>1.8923999810973799</c:v>
                </c:pt>
                <c:pt idx="36">
                  <c:v>1.89239998109567</c:v>
                </c:pt>
                <c:pt idx="37">
                  <c:v>1.89239998109568</c:v>
                </c:pt>
                <c:pt idx="38">
                  <c:v>1.89239998109561</c:v>
                </c:pt>
                <c:pt idx="39">
                  <c:v>1.89239998109563</c:v>
                </c:pt>
                <c:pt idx="40">
                  <c:v>1.8923999810985299</c:v>
                </c:pt>
                <c:pt idx="41">
                  <c:v>1.89239998109513</c:v>
                </c:pt>
                <c:pt idx="42">
                  <c:v>1.89239998109948</c:v>
                </c:pt>
                <c:pt idx="43">
                  <c:v>1.89239998109589</c:v>
                </c:pt>
                <c:pt idx="44">
                  <c:v>6.3080000630488202</c:v>
                </c:pt>
                <c:pt idx="45">
                  <c:v>6.3080000630484196</c:v>
                </c:pt>
                <c:pt idx="46">
                  <c:v>6.3080000630479702</c:v>
                </c:pt>
                <c:pt idx="47">
                  <c:v>6.3080000630483797</c:v>
                </c:pt>
                <c:pt idx="48">
                  <c:v>6.3080000630554496</c:v>
                </c:pt>
                <c:pt idx="49">
                  <c:v>6.3080000630555597</c:v>
                </c:pt>
                <c:pt idx="50">
                  <c:v>6.3080000630557</c:v>
                </c:pt>
                <c:pt idx="51">
                  <c:v>6.30800006305551</c:v>
                </c:pt>
                <c:pt idx="52">
                  <c:v>6.3080000630554798</c:v>
                </c:pt>
                <c:pt idx="53">
                  <c:v>6.30800006304493</c:v>
                </c:pt>
                <c:pt idx="54">
                  <c:v>4.7299988331771301</c:v>
                </c:pt>
                <c:pt idx="55">
                  <c:v>1.8923999811446901</c:v>
                </c:pt>
                <c:pt idx="56">
                  <c:v>1.8923999810762999</c:v>
                </c:pt>
                <c:pt idx="57">
                  <c:v>1.89239998107623</c:v>
                </c:pt>
                <c:pt idx="58">
                  <c:v>1.89239998107615</c:v>
                </c:pt>
                <c:pt idx="59">
                  <c:v>1.8923999810760701</c:v>
                </c:pt>
                <c:pt idx="60" formatCode="0.00E+00">
                  <c:v>9.0316802793500003E-21</c:v>
                </c:pt>
                <c:pt idx="61" formatCode="0.00E+00">
                  <c:v>9.0393604102143294E-21</c:v>
                </c:pt>
                <c:pt idx="62" formatCode="0.00E+00">
                  <c:v>9.0558949290192194E-21</c:v>
                </c:pt>
                <c:pt idx="63" formatCode="0.00E+00">
                  <c:v>9.0201367859695202E-21</c:v>
                </c:pt>
                <c:pt idx="64" formatCode="0.00E+00">
                  <c:v>9.00629339736398E-21</c:v>
                </c:pt>
                <c:pt idx="65" formatCode="0.00E+00">
                  <c:v>9.0654085406546594E-21</c:v>
                </c:pt>
                <c:pt idx="66" formatCode="0.00E+00">
                  <c:v>9.0668191972067694E-21</c:v>
                </c:pt>
                <c:pt idx="67" formatCode="0.00E+00">
                  <c:v>9.0733811392344104E-21</c:v>
                </c:pt>
                <c:pt idx="68" formatCode="0.00E+00">
                  <c:v>9.0353047102946804E-21</c:v>
                </c:pt>
                <c:pt idx="69" formatCode="0.00E+00">
                  <c:v>9.0092897451445307E-21</c:v>
                </c:pt>
                <c:pt idx="70" formatCode="0.00E+00">
                  <c:v>9.0532932865107001E-21</c:v>
                </c:pt>
                <c:pt idx="71" formatCode="0.00E+00">
                  <c:v>2.21034372754845E-20</c:v>
                </c:pt>
                <c:pt idx="72" formatCode="0.00E+00">
                  <c:v>9.5801809765254093E-21</c:v>
                </c:pt>
                <c:pt idx="73" formatCode="0.00E+00">
                  <c:v>5.88510445820054E-21</c:v>
                </c:pt>
                <c:pt idx="74" formatCode="0.00E+00">
                  <c:v>5.8616107635502701E-21</c:v>
                </c:pt>
                <c:pt idx="75" formatCode="0.00E+00">
                  <c:v>5.8605692868513502E-21</c:v>
                </c:pt>
                <c:pt idx="76" formatCode="0.00E+00">
                  <c:v>5.8571219007978003E-21</c:v>
                </c:pt>
                <c:pt idx="77" formatCode="0.00E+00">
                  <c:v>6.73249956513624E-21</c:v>
                </c:pt>
                <c:pt idx="78" formatCode="0.00E+00">
                  <c:v>-1.0883148837318501E-20</c:v>
                </c:pt>
                <c:pt idx="79" formatCode="0.00E+00">
                  <c:v>2.4594843396106499E-21</c:v>
                </c:pt>
                <c:pt idx="80" formatCode="0.00E+00">
                  <c:v>3.1122570542917602E-21</c:v>
                </c:pt>
                <c:pt idx="81" formatCode="0.00E+00">
                  <c:v>3.1098523762996998E-21</c:v>
                </c:pt>
                <c:pt idx="82" formatCode="0.00E+00">
                  <c:v>3.1106867735104199E-21</c:v>
                </c:pt>
                <c:pt idx="83" formatCode="0.00E+00">
                  <c:v>3.10880422374211E-21</c:v>
                </c:pt>
                <c:pt idx="84" formatCode="0.00E+00">
                  <c:v>3.2148735279712599E-21</c:v>
                </c:pt>
                <c:pt idx="85" formatCode="0.00E+00">
                  <c:v>3.2089146023006098E-21</c:v>
                </c:pt>
                <c:pt idx="86" formatCode="0.00E+00">
                  <c:v>3.1907968967650801E-21</c:v>
                </c:pt>
                <c:pt idx="87" formatCode="0.00E+00">
                  <c:v>3.20487914094027E-21</c:v>
                </c:pt>
                <c:pt idx="88" formatCode="0.00E+00">
                  <c:v>3.2121879198229001E-21</c:v>
                </c:pt>
                <c:pt idx="89" formatCode="0.00E+00">
                  <c:v>3.21132639362402E-21</c:v>
                </c:pt>
                <c:pt idx="90" formatCode="0.00E+00">
                  <c:v>3.2055025528645499E-21</c:v>
                </c:pt>
                <c:pt idx="91" formatCode="0.00E+00">
                  <c:v>3.2084584950046399E-21</c:v>
                </c:pt>
                <c:pt idx="92" formatCode="0.00E+00">
                  <c:v>3.2101712702088099E-21</c:v>
                </c:pt>
                <c:pt idx="93" formatCode="0.00E+00">
                  <c:v>3.2086547675914698E-21</c:v>
                </c:pt>
                <c:pt idx="94" formatCode="0.00E+00">
                  <c:v>3.2037724725912601E-21</c:v>
                </c:pt>
                <c:pt idx="95" formatCode="0.00E+00">
                  <c:v>3.1987221821178102E-21</c:v>
                </c:pt>
                <c:pt idx="96" formatCode="0.00E+00">
                  <c:v>3.4820473331869103E-21</c:v>
                </c:pt>
                <c:pt idx="97" formatCode="0.00E+00">
                  <c:v>3.4744603314693097E-21</c:v>
                </c:pt>
                <c:pt idx="98" formatCode="0.00E+00">
                  <c:v>3.4838282498879298E-21</c:v>
                </c:pt>
                <c:pt idx="99" formatCode="0.00E+00">
                  <c:v>3.4850006896505002E-21</c:v>
                </c:pt>
                <c:pt idx="100" formatCode="0.00E+00">
                  <c:v>3.4835870478514999E-21</c:v>
                </c:pt>
                <c:pt idx="101" formatCode="0.00E+00">
                  <c:v>3.4799956668261002E-21</c:v>
                </c:pt>
                <c:pt idx="102" formatCode="0.00E+00">
                  <c:v>3.4665245585806202E-21</c:v>
                </c:pt>
                <c:pt idx="103" formatCode="0.00E+00">
                  <c:v>3.4700020557753904E-21</c:v>
                </c:pt>
                <c:pt idx="104" formatCode="0.00E+00">
                  <c:v>3.4787186358418102E-21</c:v>
                </c:pt>
                <c:pt idx="105" formatCode="0.00E+00">
                  <c:v>3.4808708692229998E-21</c:v>
                </c:pt>
                <c:pt idx="106" formatCode="0.00E+00">
                  <c:v>3.4855483789150903E-21</c:v>
                </c:pt>
                <c:pt idx="107" formatCode="0.00E+00">
                  <c:v>1.46413415188614E-21</c:v>
                </c:pt>
                <c:pt idx="108" formatCode="0.00E+00">
                  <c:v>-7.7728432282333998E-22</c:v>
                </c:pt>
                <c:pt idx="109" formatCode="0.00E+00">
                  <c:v>9.4394330581673197E-20</c:v>
                </c:pt>
                <c:pt idx="110" formatCode="0.00E+00">
                  <c:v>6.67155802536586E-21</c:v>
                </c:pt>
                <c:pt idx="111" formatCode="0.00E+00">
                  <c:v>8.8543604096066905E-21</c:v>
                </c:pt>
                <c:pt idx="112" formatCode="0.00E+00">
                  <c:v>8.85862866459669E-21</c:v>
                </c:pt>
                <c:pt idx="113" formatCode="0.00E+00">
                  <c:v>8.8675198485104393E-21</c:v>
                </c:pt>
                <c:pt idx="114" formatCode="0.00E+00">
                  <c:v>8.8637205836545393E-21</c:v>
                </c:pt>
                <c:pt idx="115" formatCode="0.00E+00">
                  <c:v>8.87027083703154E-21</c:v>
                </c:pt>
                <c:pt idx="116" formatCode="0.00E+00">
                  <c:v>8.8642414471124107E-21</c:v>
                </c:pt>
                <c:pt idx="117" formatCode="0.00E+00">
                  <c:v>8.8592381344891501E-21</c:v>
                </c:pt>
                <c:pt idx="118" formatCode="0.00E+00">
                  <c:v>8.81983396360326E-21</c:v>
                </c:pt>
                <c:pt idx="119" formatCode="0.00E+00">
                  <c:v>8.8063005613909997E-21</c:v>
                </c:pt>
                <c:pt idx="120" formatCode="0.00E+00">
                  <c:v>9.2140643872685202E-21</c:v>
                </c:pt>
                <c:pt idx="121" formatCode="0.00E+00">
                  <c:v>9.22991075272907E-21</c:v>
                </c:pt>
                <c:pt idx="122" formatCode="0.00E+00">
                  <c:v>9.2256994416635094E-21</c:v>
                </c:pt>
                <c:pt idx="123" formatCode="0.00E+00">
                  <c:v>9.2259821848440396E-21</c:v>
                </c:pt>
                <c:pt idx="124" formatCode="0.00E+00">
                  <c:v>9.2280443783810598E-21</c:v>
                </c:pt>
                <c:pt idx="125" formatCode="0.00E+00">
                  <c:v>9.2274510946324804E-21</c:v>
                </c:pt>
                <c:pt idx="126" formatCode="0.00E+00">
                  <c:v>9.2421204841090794E-21</c:v>
                </c:pt>
                <c:pt idx="127" formatCode="0.00E+00">
                  <c:v>9.2650567690027804E-21</c:v>
                </c:pt>
                <c:pt idx="128" formatCode="0.00E+00">
                  <c:v>9.2844231216046596E-21</c:v>
                </c:pt>
                <c:pt idx="129" formatCode="0.00E+00">
                  <c:v>9.4107249430873901E-21</c:v>
                </c:pt>
                <c:pt idx="130" formatCode="0.00E+00">
                  <c:v>9.4248764664324399E-21</c:v>
                </c:pt>
                <c:pt idx="131" formatCode="0.00E+00">
                  <c:v>8.3504933533393699E-21</c:v>
                </c:pt>
                <c:pt idx="132" formatCode="0.00E+00">
                  <c:v>5.2311671581614002E-21</c:v>
                </c:pt>
                <c:pt idx="133" formatCode="0.00E+00">
                  <c:v>5.23117812589178E-21</c:v>
                </c:pt>
                <c:pt idx="134" formatCode="0.00E+00">
                  <c:v>5.2311781259164304E-21</c:v>
                </c:pt>
                <c:pt idx="135" formatCode="0.00E+00">
                  <c:v>5.2311482812129703E-21</c:v>
                </c:pt>
                <c:pt idx="136" formatCode="0.00E+00">
                  <c:v>5.2311482812129703E-21</c:v>
                </c:pt>
                <c:pt idx="137" formatCode="0.00E+00">
                  <c:v>5.2311507587046004E-21</c:v>
                </c:pt>
                <c:pt idx="138" formatCode="0.00E+00">
                  <c:v>5.2311781259164304E-21</c:v>
                </c:pt>
                <c:pt idx="139" formatCode="0.00E+00">
                  <c:v>5.2311209140257997E-21</c:v>
                </c:pt>
                <c:pt idx="140" formatCode="0.00E+00">
                  <c:v>5.2311458037459997E-21</c:v>
                </c:pt>
                <c:pt idx="141" formatCode="0.00E+00">
                  <c:v>5.23117812594108E-21</c:v>
                </c:pt>
                <c:pt idx="142" formatCode="0.00E+00">
                  <c:v>5.23117812589178E-21</c:v>
                </c:pt>
                <c:pt idx="143" formatCode="0.00E+00">
                  <c:v>5.2311806033834002E-21</c:v>
                </c:pt>
                <c:pt idx="144" formatCode="0.00E+00">
                  <c:v>5.2311540083184903E-21</c:v>
                </c:pt>
              </c:numCache>
            </c:numRef>
          </c:yVal>
          <c:smooth val="0"/>
          <c:extLst>
            <c:ext xmlns:c16="http://schemas.microsoft.com/office/drawing/2014/chart" uri="{C3380CC4-5D6E-409C-BE32-E72D297353CC}">
              <c16:uniqueId val="{00000002-7720-4F87-8D16-B98018CB5112}"/>
            </c:ext>
          </c:extLst>
        </c:ser>
        <c:ser>
          <c:idx val="0"/>
          <c:order val="2"/>
          <c:tx>
            <c:strRef>
              <c:f>Simulation_Dec!$AG$2</c:f>
              <c:strCache>
                <c:ptCount val="1"/>
                <c:pt idx="0">
                  <c:v>EV2 </c:v>
                </c:pt>
              </c:strCache>
            </c:strRef>
          </c:tx>
          <c:spPr>
            <a:ln w="9525" cap="rnd">
              <a:solidFill>
                <a:schemeClr val="accent1"/>
              </a:solidFill>
              <a:round/>
            </a:ln>
            <a:effectLst/>
          </c:spPr>
          <c:marker>
            <c:symbol val="circle"/>
            <c:size val="2"/>
            <c:spPr>
              <a:solidFill>
                <a:schemeClr val="accent1"/>
              </a:solidFill>
              <a:ln w="9525">
                <a:solidFill>
                  <a:schemeClr val="accent1"/>
                </a:solidFill>
              </a:ln>
              <a:effectLst/>
            </c:spPr>
          </c:marker>
          <c:xVal>
            <c:numRef>
              <c:f>Simulation_Dec!$A$3:$A$147</c:f>
              <c:numCache>
                <c:formatCode>m/d/yyyy\ h:mm</c:formatCode>
                <c:ptCount val="145"/>
                <c:pt idx="0">
                  <c:v>44907.25</c:v>
                </c:pt>
                <c:pt idx="1">
                  <c:v>44907.253472222219</c:v>
                </c:pt>
                <c:pt idx="2">
                  <c:v>44907.256944444445</c:v>
                </c:pt>
                <c:pt idx="3">
                  <c:v>44907.260416666664</c:v>
                </c:pt>
                <c:pt idx="4">
                  <c:v>44907.263888888891</c:v>
                </c:pt>
                <c:pt idx="5">
                  <c:v>44907.267361111109</c:v>
                </c:pt>
                <c:pt idx="6">
                  <c:v>44907.270833333336</c:v>
                </c:pt>
                <c:pt idx="7">
                  <c:v>44907.274305555555</c:v>
                </c:pt>
                <c:pt idx="8">
                  <c:v>44907.277777777781</c:v>
                </c:pt>
                <c:pt idx="9">
                  <c:v>44907.28125</c:v>
                </c:pt>
                <c:pt idx="10">
                  <c:v>44907.284722222219</c:v>
                </c:pt>
                <c:pt idx="11">
                  <c:v>44907.288194444445</c:v>
                </c:pt>
                <c:pt idx="12">
                  <c:v>44907.291666666664</c:v>
                </c:pt>
                <c:pt idx="13">
                  <c:v>44907.295138888891</c:v>
                </c:pt>
                <c:pt idx="14">
                  <c:v>44907.298611111109</c:v>
                </c:pt>
                <c:pt idx="15">
                  <c:v>44907.302083333336</c:v>
                </c:pt>
                <c:pt idx="16">
                  <c:v>44907.305555555555</c:v>
                </c:pt>
                <c:pt idx="17">
                  <c:v>44907.309027777781</c:v>
                </c:pt>
                <c:pt idx="18">
                  <c:v>44907.3125</c:v>
                </c:pt>
                <c:pt idx="19">
                  <c:v>44907.315972222219</c:v>
                </c:pt>
                <c:pt idx="20">
                  <c:v>44907.319444444445</c:v>
                </c:pt>
                <c:pt idx="21">
                  <c:v>44907.322916666664</c:v>
                </c:pt>
                <c:pt idx="22">
                  <c:v>44907.326388888891</c:v>
                </c:pt>
                <c:pt idx="23">
                  <c:v>44907.329861111109</c:v>
                </c:pt>
                <c:pt idx="24">
                  <c:v>44907.333333333336</c:v>
                </c:pt>
                <c:pt idx="25">
                  <c:v>44907.336805555555</c:v>
                </c:pt>
                <c:pt idx="26">
                  <c:v>44907.340277777781</c:v>
                </c:pt>
                <c:pt idx="27">
                  <c:v>44907.34375</c:v>
                </c:pt>
                <c:pt idx="28">
                  <c:v>44907.347222222219</c:v>
                </c:pt>
                <c:pt idx="29">
                  <c:v>44907.350694444445</c:v>
                </c:pt>
                <c:pt idx="30">
                  <c:v>44907.354166666664</c:v>
                </c:pt>
                <c:pt idx="31">
                  <c:v>44907.357638888891</c:v>
                </c:pt>
                <c:pt idx="32">
                  <c:v>44907.361111111109</c:v>
                </c:pt>
                <c:pt idx="33">
                  <c:v>44907.364583333336</c:v>
                </c:pt>
                <c:pt idx="34">
                  <c:v>44907.368055555555</c:v>
                </c:pt>
                <c:pt idx="35">
                  <c:v>44907.371527777781</c:v>
                </c:pt>
                <c:pt idx="36">
                  <c:v>44907.375</c:v>
                </c:pt>
                <c:pt idx="37">
                  <c:v>44907.378472222219</c:v>
                </c:pt>
                <c:pt idx="38">
                  <c:v>44907.381944444445</c:v>
                </c:pt>
                <c:pt idx="39">
                  <c:v>44907.385416666664</c:v>
                </c:pt>
                <c:pt idx="40">
                  <c:v>44907.388888888891</c:v>
                </c:pt>
                <c:pt idx="41">
                  <c:v>44907.392361111109</c:v>
                </c:pt>
                <c:pt idx="42">
                  <c:v>44907.395833333336</c:v>
                </c:pt>
                <c:pt idx="43">
                  <c:v>44907.399305555555</c:v>
                </c:pt>
                <c:pt idx="44">
                  <c:v>44907.402777777781</c:v>
                </c:pt>
                <c:pt idx="45">
                  <c:v>44907.40625</c:v>
                </c:pt>
                <c:pt idx="46">
                  <c:v>44907.409722222219</c:v>
                </c:pt>
                <c:pt idx="47">
                  <c:v>44907.413194444445</c:v>
                </c:pt>
                <c:pt idx="48">
                  <c:v>44907.416666666664</c:v>
                </c:pt>
                <c:pt idx="49">
                  <c:v>44907.420138888891</c:v>
                </c:pt>
                <c:pt idx="50">
                  <c:v>44907.423611111109</c:v>
                </c:pt>
                <c:pt idx="51">
                  <c:v>44907.427083333336</c:v>
                </c:pt>
                <c:pt idx="52">
                  <c:v>44907.430555555555</c:v>
                </c:pt>
                <c:pt idx="53">
                  <c:v>44907.434027777781</c:v>
                </c:pt>
                <c:pt idx="54">
                  <c:v>44907.4375</c:v>
                </c:pt>
                <c:pt idx="55">
                  <c:v>44907.440972222219</c:v>
                </c:pt>
                <c:pt idx="56">
                  <c:v>44907.444444444445</c:v>
                </c:pt>
                <c:pt idx="57">
                  <c:v>44907.447916666664</c:v>
                </c:pt>
                <c:pt idx="58">
                  <c:v>44907.451388888891</c:v>
                </c:pt>
                <c:pt idx="59">
                  <c:v>44907.454861111109</c:v>
                </c:pt>
                <c:pt idx="60">
                  <c:v>44907.458333333336</c:v>
                </c:pt>
                <c:pt idx="61">
                  <c:v>44907.461805555555</c:v>
                </c:pt>
                <c:pt idx="62">
                  <c:v>44907.465277777781</c:v>
                </c:pt>
                <c:pt idx="63">
                  <c:v>44907.46875</c:v>
                </c:pt>
                <c:pt idx="64">
                  <c:v>44907.472222222219</c:v>
                </c:pt>
                <c:pt idx="65">
                  <c:v>44907.475694444445</c:v>
                </c:pt>
                <c:pt idx="66">
                  <c:v>44907.479166666664</c:v>
                </c:pt>
                <c:pt idx="67">
                  <c:v>44907.482638888891</c:v>
                </c:pt>
                <c:pt idx="68">
                  <c:v>44907.486111111109</c:v>
                </c:pt>
                <c:pt idx="69">
                  <c:v>44907.489583333336</c:v>
                </c:pt>
                <c:pt idx="70">
                  <c:v>44907.493055555555</c:v>
                </c:pt>
                <c:pt idx="71">
                  <c:v>44907.496527777781</c:v>
                </c:pt>
                <c:pt idx="72">
                  <c:v>44907.5</c:v>
                </c:pt>
                <c:pt idx="73">
                  <c:v>44907.503472222219</c:v>
                </c:pt>
                <c:pt idx="74">
                  <c:v>44907.506944444445</c:v>
                </c:pt>
                <c:pt idx="75">
                  <c:v>44907.510416666664</c:v>
                </c:pt>
                <c:pt idx="76">
                  <c:v>44907.513888888891</c:v>
                </c:pt>
                <c:pt idx="77">
                  <c:v>44907.517361111109</c:v>
                </c:pt>
                <c:pt idx="78">
                  <c:v>44907.520833333336</c:v>
                </c:pt>
                <c:pt idx="79">
                  <c:v>44907.524305555555</c:v>
                </c:pt>
                <c:pt idx="80">
                  <c:v>44907.527777777781</c:v>
                </c:pt>
                <c:pt idx="81">
                  <c:v>44907.53125</c:v>
                </c:pt>
                <c:pt idx="82">
                  <c:v>44907.534722222219</c:v>
                </c:pt>
                <c:pt idx="83">
                  <c:v>44907.538194444445</c:v>
                </c:pt>
                <c:pt idx="84">
                  <c:v>44907.541666666664</c:v>
                </c:pt>
                <c:pt idx="85">
                  <c:v>44907.545138888891</c:v>
                </c:pt>
                <c:pt idx="86">
                  <c:v>44907.548611111109</c:v>
                </c:pt>
                <c:pt idx="87">
                  <c:v>44907.552083333336</c:v>
                </c:pt>
                <c:pt idx="88">
                  <c:v>44907.555555555555</c:v>
                </c:pt>
                <c:pt idx="89">
                  <c:v>44907.559027777781</c:v>
                </c:pt>
                <c:pt idx="90">
                  <c:v>44907.5625</c:v>
                </c:pt>
                <c:pt idx="91">
                  <c:v>44907.565972222219</c:v>
                </c:pt>
                <c:pt idx="92">
                  <c:v>44907.569444444445</c:v>
                </c:pt>
                <c:pt idx="93">
                  <c:v>44907.572916666664</c:v>
                </c:pt>
                <c:pt idx="94">
                  <c:v>44907.576388888891</c:v>
                </c:pt>
                <c:pt idx="95">
                  <c:v>44907.579861111109</c:v>
                </c:pt>
                <c:pt idx="96">
                  <c:v>44907.583333333336</c:v>
                </c:pt>
                <c:pt idx="97">
                  <c:v>44907.586805555555</c:v>
                </c:pt>
                <c:pt idx="98">
                  <c:v>44907.590277777781</c:v>
                </c:pt>
                <c:pt idx="99">
                  <c:v>44907.59375</c:v>
                </c:pt>
                <c:pt idx="100">
                  <c:v>44907.597222222219</c:v>
                </c:pt>
                <c:pt idx="101">
                  <c:v>44907.600694444445</c:v>
                </c:pt>
                <c:pt idx="102">
                  <c:v>44907.604166666664</c:v>
                </c:pt>
                <c:pt idx="103">
                  <c:v>44907.607638888891</c:v>
                </c:pt>
                <c:pt idx="104">
                  <c:v>44907.611111111109</c:v>
                </c:pt>
                <c:pt idx="105">
                  <c:v>44907.614583333336</c:v>
                </c:pt>
                <c:pt idx="106">
                  <c:v>44907.618055555555</c:v>
                </c:pt>
                <c:pt idx="107">
                  <c:v>44907.621527777781</c:v>
                </c:pt>
                <c:pt idx="108">
                  <c:v>44907.625</c:v>
                </c:pt>
                <c:pt idx="109">
                  <c:v>44907.628472222219</c:v>
                </c:pt>
                <c:pt idx="110">
                  <c:v>44907.631944444445</c:v>
                </c:pt>
                <c:pt idx="111">
                  <c:v>44907.635416666664</c:v>
                </c:pt>
                <c:pt idx="112">
                  <c:v>44907.638888888891</c:v>
                </c:pt>
                <c:pt idx="113">
                  <c:v>44907.642361111109</c:v>
                </c:pt>
                <c:pt idx="114">
                  <c:v>44907.645833333336</c:v>
                </c:pt>
                <c:pt idx="115">
                  <c:v>44907.649305555555</c:v>
                </c:pt>
                <c:pt idx="116">
                  <c:v>44907.652777777781</c:v>
                </c:pt>
                <c:pt idx="117">
                  <c:v>44907.65625</c:v>
                </c:pt>
                <c:pt idx="118">
                  <c:v>44907.659722222219</c:v>
                </c:pt>
                <c:pt idx="119">
                  <c:v>44907.663194444445</c:v>
                </c:pt>
                <c:pt idx="120">
                  <c:v>44907.666666666664</c:v>
                </c:pt>
                <c:pt idx="121">
                  <c:v>44907.670138888891</c:v>
                </c:pt>
                <c:pt idx="122">
                  <c:v>44907.673611111109</c:v>
                </c:pt>
                <c:pt idx="123">
                  <c:v>44907.677083333336</c:v>
                </c:pt>
                <c:pt idx="124">
                  <c:v>44907.680555555555</c:v>
                </c:pt>
                <c:pt idx="125">
                  <c:v>44907.684027777781</c:v>
                </c:pt>
                <c:pt idx="126">
                  <c:v>44907.6875</c:v>
                </c:pt>
                <c:pt idx="127">
                  <c:v>44907.690972222219</c:v>
                </c:pt>
                <c:pt idx="128">
                  <c:v>44907.694444444445</c:v>
                </c:pt>
                <c:pt idx="129">
                  <c:v>44907.697916666664</c:v>
                </c:pt>
                <c:pt idx="130">
                  <c:v>44907.701388888891</c:v>
                </c:pt>
                <c:pt idx="131">
                  <c:v>44907.704861111109</c:v>
                </c:pt>
                <c:pt idx="132">
                  <c:v>44907.708333333336</c:v>
                </c:pt>
                <c:pt idx="133">
                  <c:v>44907.711805555555</c:v>
                </c:pt>
                <c:pt idx="134">
                  <c:v>44907.715277777781</c:v>
                </c:pt>
                <c:pt idx="135">
                  <c:v>44907.71875</c:v>
                </c:pt>
                <c:pt idx="136">
                  <c:v>44907.722222222219</c:v>
                </c:pt>
                <c:pt idx="137">
                  <c:v>44907.725694444445</c:v>
                </c:pt>
                <c:pt idx="138">
                  <c:v>44907.729166666664</c:v>
                </c:pt>
                <c:pt idx="139">
                  <c:v>44907.732638888891</c:v>
                </c:pt>
                <c:pt idx="140">
                  <c:v>44907.736111111109</c:v>
                </c:pt>
                <c:pt idx="141">
                  <c:v>44907.739583333336</c:v>
                </c:pt>
                <c:pt idx="142">
                  <c:v>44907.743055555555</c:v>
                </c:pt>
                <c:pt idx="143">
                  <c:v>44907.746527777781</c:v>
                </c:pt>
                <c:pt idx="144">
                  <c:v>44907.75</c:v>
                </c:pt>
              </c:numCache>
            </c:numRef>
          </c:xVal>
          <c:yVal>
            <c:numRef>
              <c:f>Simulation_Dec!$AG$3:$AG$147</c:f>
              <c:numCache>
                <c:formatCode>General</c:formatCode>
                <c:ptCount val="145"/>
                <c:pt idx="0">
                  <c:v>0</c:v>
                </c:pt>
                <c:pt idx="1">
                  <c:v>0</c:v>
                </c:pt>
                <c:pt idx="2">
                  <c:v>0</c:v>
                </c:pt>
                <c:pt idx="3">
                  <c:v>0</c:v>
                </c:pt>
                <c:pt idx="4">
                  <c:v>0</c:v>
                </c:pt>
                <c:pt idx="5">
                  <c:v>0</c:v>
                </c:pt>
                <c:pt idx="6">
                  <c:v>0</c:v>
                </c:pt>
                <c:pt idx="7">
                  <c:v>0</c:v>
                </c:pt>
                <c:pt idx="8">
                  <c:v>0</c:v>
                </c:pt>
                <c:pt idx="9">
                  <c:v>0</c:v>
                </c:pt>
                <c:pt idx="10">
                  <c:v>0</c:v>
                </c:pt>
                <c:pt idx="11">
                  <c:v>0</c:v>
                </c:pt>
                <c:pt idx="12">
                  <c:v>6.3080000630661699</c:v>
                </c:pt>
                <c:pt idx="13">
                  <c:v>6.3080000630659896</c:v>
                </c:pt>
                <c:pt idx="14">
                  <c:v>6.3080000630659896</c:v>
                </c:pt>
                <c:pt idx="15">
                  <c:v>6.30800006306605</c:v>
                </c:pt>
                <c:pt idx="16">
                  <c:v>6.3080000630660598</c:v>
                </c:pt>
                <c:pt idx="17">
                  <c:v>6.30800006306605</c:v>
                </c:pt>
                <c:pt idx="18">
                  <c:v>6.30800006306605</c:v>
                </c:pt>
                <c:pt idx="19">
                  <c:v>6.30800006306628</c:v>
                </c:pt>
                <c:pt idx="20">
                  <c:v>6.30800006306605</c:v>
                </c:pt>
                <c:pt idx="21">
                  <c:v>6.3080000630658297</c:v>
                </c:pt>
                <c:pt idx="22">
                  <c:v>6.3080000630658404</c:v>
                </c:pt>
                <c:pt idx="23">
                  <c:v>1.8923999811013801</c:v>
                </c:pt>
                <c:pt idx="24">
                  <c:v>1.8923999810952601</c:v>
                </c:pt>
                <c:pt idx="25">
                  <c:v>1.89239998109513</c:v>
                </c:pt>
                <c:pt idx="26">
                  <c:v>1.8923999810952801</c:v>
                </c:pt>
                <c:pt idx="27">
                  <c:v>1.8923999810952501</c:v>
                </c:pt>
                <c:pt idx="28">
                  <c:v>1.89239998109512</c:v>
                </c:pt>
                <c:pt idx="29">
                  <c:v>1.8923999810952801</c:v>
                </c:pt>
                <c:pt idx="30">
                  <c:v>1.89239998109531</c:v>
                </c:pt>
                <c:pt idx="31">
                  <c:v>1.89239998109531</c:v>
                </c:pt>
                <c:pt idx="32">
                  <c:v>1.89239998109515</c:v>
                </c:pt>
                <c:pt idx="33">
                  <c:v>1.89239998109506</c:v>
                </c:pt>
                <c:pt idx="34">
                  <c:v>1.8923999810957599</c:v>
                </c:pt>
                <c:pt idx="35">
                  <c:v>1.8923999810958201</c:v>
                </c:pt>
                <c:pt idx="36">
                  <c:v>1.8923999810943399</c:v>
                </c:pt>
                <c:pt idx="37">
                  <c:v>1.8923999810943399</c:v>
                </c:pt>
                <c:pt idx="38">
                  <c:v>1.8923999810941401</c:v>
                </c:pt>
                <c:pt idx="39">
                  <c:v>1.8923999810943</c:v>
                </c:pt>
                <c:pt idx="40">
                  <c:v>1.89239998109374</c:v>
                </c:pt>
                <c:pt idx="41">
                  <c:v>1.8923999810938701</c:v>
                </c:pt>
                <c:pt idx="42">
                  <c:v>1.89239998109431</c:v>
                </c:pt>
                <c:pt idx="43">
                  <c:v>1.89239998109453</c:v>
                </c:pt>
                <c:pt idx="44">
                  <c:v>1.8923999810938399</c:v>
                </c:pt>
                <c:pt idx="45">
                  <c:v>1.89239998109371</c:v>
                </c:pt>
                <c:pt idx="46">
                  <c:v>1.8923999810937</c:v>
                </c:pt>
                <c:pt idx="47">
                  <c:v>1.8923999810938601</c:v>
                </c:pt>
                <c:pt idx="48">
                  <c:v>1.8923999810950001</c:v>
                </c:pt>
                <c:pt idx="49">
                  <c:v>1.89239998109506</c:v>
                </c:pt>
                <c:pt idx="50">
                  <c:v>1.89239998109534</c:v>
                </c:pt>
                <c:pt idx="51">
                  <c:v>1.89239998109504</c:v>
                </c:pt>
                <c:pt idx="52">
                  <c:v>1.8923999810950201</c:v>
                </c:pt>
                <c:pt idx="53">
                  <c:v>1.8923999810951599</c:v>
                </c:pt>
                <c:pt idx="54">
                  <c:v>1.8923999810954699</c:v>
                </c:pt>
                <c:pt idx="55">
                  <c:v>1.8923999810985599</c:v>
                </c:pt>
                <c:pt idx="56">
                  <c:v>1.89239998109868</c:v>
                </c:pt>
                <c:pt idx="57">
                  <c:v>1.8923999810988801</c:v>
                </c:pt>
                <c:pt idx="58">
                  <c:v>1.8923999810989001</c:v>
                </c:pt>
                <c:pt idx="59">
                  <c:v>1.89239998109589</c:v>
                </c:pt>
                <c:pt idx="60">
                  <c:v>1.8923999810963601</c:v>
                </c:pt>
                <c:pt idx="61">
                  <c:v>1.8923999810964001</c:v>
                </c:pt>
                <c:pt idx="62">
                  <c:v>1.89239998109672</c:v>
                </c:pt>
                <c:pt idx="63">
                  <c:v>1.8923999810965499</c:v>
                </c:pt>
                <c:pt idx="64">
                  <c:v>1.89239998109625</c:v>
                </c:pt>
                <c:pt idx="65">
                  <c:v>1.89239998109652</c:v>
                </c:pt>
                <c:pt idx="66">
                  <c:v>1.89239998109677</c:v>
                </c:pt>
                <c:pt idx="67">
                  <c:v>1.8923999810965599</c:v>
                </c:pt>
                <c:pt idx="68">
                  <c:v>1.8923999810963801</c:v>
                </c:pt>
                <c:pt idx="69">
                  <c:v>1.8923999810962699</c:v>
                </c:pt>
                <c:pt idx="70">
                  <c:v>6.3080000630491799</c:v>
                </c:pt>
                <c:pt idx="71">
                  <c:v>6.3080000630491</c:v>
                </c:pt>
                <c:pt idx="72">
                  <c:v>1.8923999810954999</c:v>
                </c:pt>
                <c:pt idx="73">
                  <c:v>6.3080000630585298</c:v>
                </c:pt>
                <c:pt idx="74">
                  <c:v>6.3080000630585902</c:v>
                </c:pt>
                <c:pt idx="75">
                  <c:v>6.3080000630585804</c:v>
                </c:pt>
                <c:pt idx="76">
                  <c:v>6.30800006305856</c:v>
                </c:pt>
                <c:pt idx="77">
                  <c:v>6.3080000630586204</c:v>
                </c:pt>
                <c:pt idx="78">
                  <c:v>6.3080000630586301</c:v>
                </c:pt>
                <c:pt idx="79">
                  <c:v>6.3080000630591098</c:v>
                </c:pt>
                <c:pt idx="80">
                  <c:v>6.3080000630590902</c:v>
                </c:pt>
                <c:pt idx="81">
                  <c:v>6.3080000630591604</c:v>
                </c:pt>
                <c:pt idx="82">
                  <c:v>6.3080000630597004</c:v>
                </c:pt>
                <c:pt idx="83">
                  <c:v>6.3080000630591604</c:v>
                </c:pt>
                <c:pt idx="84">
                  <c:v>6.3080000630597697</c:v>
                </c:pt>
                <c:pt idx="85">
                  <c:v>6.3080000630592297</c:v>
                </c:pt>
                <c:pt idx="86">
                  <c:v>6.3080000630589499</c:v>
                </c:pt>
                <c:pt idx="87">
                  <c:v>6.3080000630591702</c:v>
                </c:pt>
                <c:pt idx="88">
                  <c:v>6.3080000630592803</c:v>
                </c:pt>
                <c:pt idx="89">
                  <c:v>6.3080000630592696</c:v>
                </c:pt>
                <c:pt idx="90">
                  <c:v>6.3080000630591799</c:v>
                </c:pt>
                <c:pt idx="91">
                  <c:v>6.3080000630592297</c:v>
                </c:pt>
                <c:pt idx="92">
                  <c:v>6.3080000630592501</c:v>
                </c:pt>
                <c:pt idx="93">
                  <c:v>6.3080000630592297</c:v>
                </c:pt>
                <c:pt idx="94">
                  <c:v>6.3080000630591497</c:v>
                </c:pt>
                <c:pt idx="95">
                  <c:v>6.3080000630590902</c:v>
                </c:pt>
                <c:pt idx="96">
                  <c:v>6.3080000630608604</c:v>
                </c:pt>
                <c:pt idx="97">
                  <c:v>6.30800006306076</c:v>
                </c:pt>
                <c:pt idx="98">
                  <c:v>6.3080000630609003</c:v>
                </c:pt>
                <c:pt idx="99">
                  <c:v>6.3080000630609199</c:v>
                </c:pt>
                <c:pt idx="100">
                  <c:v>6.3080000630609003</c:v>
                </c:pt>
                <c:pt idx="101">
                  <c:v>6.3080000630608399</c:v>
                </c:pt>
                <c:pt idx="102">
                  <c:v>6.3080000630606303</c:v>
                </c:pt>
                <c:pt idx="103">
                  <c:v>6.3080000630606898</c:v>
                </c:pt>
                <c:pt idx="104">
                  <c:v>6.3080000630608204</c:v>
                </c:pt>
                <c:pt idx="105">
                  <c:v>6.3080000630608604</c:v>
                </c:pt>
                <c:pt idx="106">
                  <c:v>6.3080000630611996</c:v>
                </c:pt>
                <c:pt idx="107">
                  <c:v>6.3080000630561797</c:v>
                </c:pt>
                <c:pt idx="108">
                  <c:v>1.8923999811352701</c:v>
                </c:pt>
                <c:pt idx="109">
                  <c:v>1.8923999811354499</c:v>
                </c:pt>
                <c:pt idx="110">
                  <c:v>1.89239998113563</c:v>
                </c:pt>
                <c:pt idx="111">
                  <c:v>1.89239998113432</c:v>
                </c:pt>
                <c:pt idx="112">
                  <c:v>1.8923999811340999</c:v>
                </c:pt>
                <c:pt idx="113">
                  <c:v>1.8923999811344501</c:v>
                </c:pt>
                <c:pt idx="114">
                  <c:v>1.8923999811343</c:v>
                </c:pt>
                <c:pt idx="115">
                  <c:v>1.89239998113456</c:v>
                </c:pt>
                <c:pt idx="116">
                  <c:v>1.89239998113432</c:v>
                </c:pt>
                <c:pt idx="117">
                  <c:v>1.89239998112788</c:v>
                </c:pt>
                <c:pt idx="118">
                  <c:v>1.89239998113032</c:v>
                </c:pt>
                <c:pt idx="119">
                  <c:v>1.89239998112978</c:v>
                </c:pt>
                <c:pt idx="120">
                  <c:v>1.8923999811227901</c:v>
                </c:pt>
                <c:pt idx="121">
                  <c:v>1.89239998112315</c:v>
                </c:pt>
                <c:pt idx="122">
                  <c:v>1.8923999811230501</c:v>
                </c:pt>
                <c:pt idx="123">
                  <c:v>1.8923999811230501</c:v>
                </c:pt>
                <c:pt idx="124">
                  <c:v>1.89239998112311</c:v>
                </c:pt>
                <c:pt idx="125">
                  <c:v>1.89239998112309</c:v>
                </c:pt>
                <c:pt idx="126">
                  <c:v>4.9355983145660902</c:v>
                </c:pt>
                <c:pt idx="127">
                  <c:v>1.89239998107644</c:v>
                </c:pt>
                <c:pt idx="128">
                  <c:v>1.8923999810855501</c:v>
                </c:pt>
                <c:pt idx="129">
                  <c:v>1.89239998101562</c:v>
                </c:pt>
                <c:pt idx="130">
                  <c:v>1.89239998107681</c:v>
                </c:pt>
                <c:pt idx="131">
                  <c:v>1.8923999811411201</c:v>
                </c:pt>
                <c:pt idx="132" formatCode="0.00E+00">
                  <c:v>8.6423677654359203E-25</c:v>
                </c:pt>
                <c:pt idx="133" formatCode="0.00E+00">
                  <c:v>5.9184461007836399E-38</c:v>
                </c:pt>
                <c:pt idx="134" formatCode="0.00E+00">
                  <c:v>1.9762073647831299E-40</c:v>
                </c:pt>
                <c:pt idx="135" formatCode="0.00E+00">
                  <c:v>1.06423879595824E-40</c:v>
                </c:pt>
                <c:pt idx="136" formatCode="0.00E+00">
                  <c:v>1.2564773621862999E-40</c:v>
                </c:pt>
                <c:pt idx="137" formatCode="0.00E+00">
                  <c:v>-6.67543200184388E-41</c:v>
                </c:pt>
                <c:pt idx="138" formatCode="0.00E+00">
                  <c:v>-1.1923037013166101E-41</c:v>
                </c:pt>
                <c:pt idx="139" formatCode="0.00E+00">
                  <c:v>2.4724816579785299E-41</c:v>
                </c:pt>
                <c:pt idx="140" formatCode="0.00E+00">
                  <c:v>-6.2998223892730195E-42</c:v>
                </c:pt>
                <c:pt idx="141" formatCode="0.00E+00">
                  <c:v>-1.4042121209115001E-40</c:v>
                </c:pt>
                <c:pt idx="142" formatCode="0.00E+00">
                  <c:v>4.21303863831928E-41</c:v>
                </c:pt>
                <c:pt idx="143" formatCode="0.00E+00">
                  <c:v>1.68064421585709E-40</c:v>
                </c:pt>
                <c:pt idx="144" formatCode="0.00E+00">
                  <c:v>-1.1816759096400301E-40</c:v>
                </c:pt>
              </c:numCache>
            </c:numRef>
          </c:yVal>
          <c:smooth val="0"/>
          <c:extLst>
            <c:ext xmlns:c16="http://schemas.microsoft.com/office/drawing/2014/chart" uri="{C3380CC4-5D6E-409C-BE32-E72D297353CC}">
              <c16:uniqueId val="{00000003-7720-4F87-8D16-B98018CB5112}"/>
            </c:ext>
          </c:extLst>
        </c:ser>
        <c:ser>
          <c:idx val="4"/>
          <c:order val="3"/>
          <c:tx>
            <c:strRef>
              <c:f>Simulation_Dec!$AM$2</c:f>
              <c:strCache>
                <c:ptCount val="1"/>
                <c:pt idx="0">
                  <c:v>EV3 </c:v>
                </c:pt>
              </c:strCache>
            </c:strRef>
          </c:tx>
          <c:spPr>
            <a:ln w="9525">
              <a:solidFill>
                <a:schemeClr val="accent4">
                  <a:lumMod val="75000"/>
                </a:schemeClr>
              </a:solidFill>
            </a:ln>
          </c:spPr>
          <c:marker>
            <c:symbol val="circle"/>
            <c:size val="2"/>
            <c:spPr>
              <a:solidFill>
                <a:schemeClr val="accent4">
                  <a:lumMod val="75000"/>
                </a:schemeClr>
              </a:solidFill>
              <a:ln>
                <a:solidFill>
                  <a:schemeClr val="accent4">
                    <a:lumMod val="75000"/>
                  </a:schemeClr>
                </a:solidFill>
              </a:ln>
            </c:spPr>
          </c:marker>
          <c:xVal>
            <c:numRef>
              <c:f>Simulation_Dec!$A$3:$A$147</c:f>
              <c:numCache>
                <c:formatCode>m/d/yyyy\ h:mm</c:formatCode>
                <c:ptCount val="145"/>
                <c:pt idx="0">
                  <c:v>44907.25</c:v>
                </c:pt>
                <c:pt idx="1">
                  <c:v>44907.253472222219</c:v>
                </c:pt>
                <c:pt idx="2">
                  <c:v>44907.256944444445</c:v>
                </c:pt>
                <c:pt idx="3">
                  <c:v>44907.260416666664</c:v>
                </c:pt>
                <c:pt idx="4">
                  <c:v>44907.263888888891</c:v>
                </c:pt>
                <c:pt idx="5">
                  <c:v>44907.267361111109</c:v>
                </c:pt>
                <c:pt idx="6">
                  <c:v>44907.270833333336</c:v>
                </c:pt>
                <c:pt idx="7">
                  <c:v>44907.274305555555</c:v>
                </c:pt>
                <c:pt idx="8">
                  <c:v>44907.277777777781</c:v>
                </c:pt>
                <c:pt idx="9">
                  <c:v>44907.28125</c:v>
                </c:pt>
                <c:pt idx="10">
                  <c:v>44907.284722222219</c:v>
                </c:pt>
                <c:pt idx="11">
                  <c:v>44907.288194444445</c:v>
                </c:pt>
                <c:pt idx="12">
                  <c:v>44907.291666666664</c:v>
                </c:pt>
                <c:pt idx="13">
                  <c:v>44907.295138888891</c:v>
                </c:pt>
                <c:pt idx="14">
                  <c:v>44907.298611111109</c:v>
                </c:pt>
                <c:pt idx="15">
                  <c:v>44907.302083333336</c:v>
                </c:pt>
                <c:pt idx="16">
                  <c:v>44907.305555555555</c:v>
                </c:pt>
                <c:pt idx="17">
                  <c:v>44907.309027777781</c:v>
                </c:pt>
                <c:pt idx="18">
                  <c:v>44907.3125</c:v>
                </c:pt>
                <c:pt idx="19">
                  <c:v>44907.315972222219</c:v>
                </c:pt>
                <c:pt idx="20">
                  <c:v>44907.319444444445</c:v>
                </c:pt>
                <c:pt idx="21">
                  <c:v>44907.322916666664</c:v>
                </c:pt>
                <c:pt idx="22">
                  <c:v>44907.326388888891</c:v>
                </c:pt>
                <c:pt idx="23">
                  <c:v>44907.329861111109</c:v>
                </c:pt>
                <c:pt idx="24">
                  <c:v>44907.333333333336</c:v>
                </c:pt>
                <c:pt idx="25">
                  <c:v>44907.336805555555</c:v>
                </c:pt>
                <c:pt idx="26">
                  <c:v>44907.340277777781</c:v>
                </c:pt>
                <c:pt idx="27">
                  <c:v>44907.34375</c:v>
                </c:pt>
                <c:pt idx="28">
                  <c:v>44907.347222222219</c:v>
                </c:pt>
                <c:pt idx="29">
                  <c:v>44907.350694444445</c:v>
                </c:pt>
                <c:pt idx="30">
                  <c:v>44907.354166666664</c:v>
                </c:pt>
                <c:pt idx="31">
                  <c:v>44907.357638888891</c:v>
                </c:pt>
                <c:pt idx="32">
                  <c:v>44907.361111111109</c:v>
                </c:pt>
                <c:pt idx="33">
                  <c:v>44907.364583333336</c:v>
                </c:pt>
                <c:pt idx="34">
                  <c:v>44907.368055555555</c:v>
                </c:pt>
                <c:pt idx="35">
                  <c:v>44907.371527777781</c:v>
                </c:pt>
                <c:pt idx="36">
                  <c:v>44907.375</c:v>
                </c:pt>
                <c:pt idx="37">
                  <c:v>44907.378472222219</c:v>
                </c:pt>
                <c:pt idx="38">
                  <c:v>44907.381944444445</c:v>
                </c:pt>
                <c:pt idx="39">
                  <c:v>44907.385416666664</c:v>
                </c:pt>
                <c:pt idx="40">
                  <c:v>44907.388888888891</c:v>
                </c:pt>
                <c:pt idx="41">
                  <c:v>44907.392361111109</c:v>
                </c:pt>
                <c:pt idx="42">
                  <c:v>44907.395833333336</c:v>
                </c:pt>
                <c:pt idx="43">
                  <c:v>44907.399305555555</c:v>
                </c:pt>
                <c:pt idx="44">
                  <c:v>44907.402777777781</c:v>
                </c:pt>
                <c:pt idx="45">
                  <c:v>44907.40625</c:v>
                </c:pt>
                <c:pt idx="46">
                  <c:v>44907.409722222219</c:v>
                </c:pt>
                <c:pt idx="47">
                  <c:v>44907.413194444445</c:v>
                </c:pt>
                <c:pt idx="48">
                  <c:v>44907.416666666664</c:v>
                </c:pt>
                <c:pt idx="49">
                  <c:v>44907.420138888891</c:v>
                </c:pt>
                <c:pt idx="50">
                  <c:v>44907.423611111109</c:v>
                </c:pt>
                <c:pt idx="51">
                  <c:v>44907.427083333336</c:v>
                </c:pt>
                <c:pt idx="52">
                  <c:v>44907.430555555555</c:v>
                </c:pt>
                <c:pt idx="53">
                  <c:v>44907.434027777781</c:v>
                </c:pt>
                <c:pt idx="54">
                  <c:v>44907.4375</c:v>
                </c:pt>
                <c:pt idx="55">
                  <c:v>44907.440972222219</c:v>
                </c:pt>
                <c:pt idx="56">
                  <c:v>44907.444444444445</c:v>
                </c:pt>
                <c:pt idx="57">
                  <c:v>44907.447916666664</c:v>
                </c:pt>
                <c:pt idx="58">
                  <c:v>44907.451388888891</c:v>
                </c:pt>
                <c:pt idx="59">
                  <c:v>44907.454861111109</c:v>
                </c:pt>
                <c:pt idx="60">
                  <c:v>44907.458333333336</c:v>
                </c:pt>
                <c:pt idx="61">
                  <c:v>44907.461805555555</c:v>
                </c:pt>
                <c:pt idx="62">
                  <c:v>44907.465277777781</c:v>
                </c:pt>
                <c:pt idx="63">
                  <c:v>44907.46875</c:v>
                </c:pt>
                <c:pt idx="64">
                  <c:v>44907.472222222219</c:v>
                </c:pt>
                <c:pt idx="65">
                  <c:v>44907.475694444445</c:v>
                </c:pt>
                <c:pt idx="66">
                  <c:v>44907.479166666664</c:v>
                </c:pt>
                <c:pt idx="67">
                  <c:v>44907.482638888891</c:v>
                </c:pt>
                <c:pt idx="68">
                  <c:v>44907.486111111109</c:v>
                </c:pt>
                <c:pt idx="69">
                  <c:v>44907.489583333336</c:v>
                </c:pt>
                <c:pt idx="70">
                  <c:v>44907.493055555555</c:v>
                </c:pt>
                <c:pt idx="71">
                  <c:v>44907.496527777781</c:v>
                </c:pt>
                <c:pt idx="72">
                  <c:v>44907.5</c:v>
                </c:pt>
                <c:pt idx="73">
                  <c:v>44907.503472222219</c:v>
                </c:pt>
                <c:pt idx="74">
                  <c:v>44907.506944444445</c:v>
                </c:pt>
                <c:pt idx="75">
                  <c:v>44907.510416666664</c:v>
                </c:pt>
                <c:pt idx="76">
                  <c:v>44907.513888888891</c:v>
                </c:pt>
                <c:pt idx="77">
                  <c:v>44907.517361111109</c:v>
                </c:pt>
                <c:pt idx="78">
                  <c:v>44907.520833333336</c:v>
                </c:pt>
                <c:pt idx="79">
                  <c:v>44907.524305555555</c:v>
                </c:pt>
                <c:pt idx="80">
                  <c:v>44907.527777777781</c:v>
                </c:pt>
                <c:pt idx="81">
                  <c:v>44907.53125</c:v>
                </c:pt>
                <c:pt idx="82">
                  <c:v>44907.534722222219</c:v>
                </c:pt>
                <c:pt idx="83">
                  <c:v>44907.538194444445</c:v>
                </c:pt>
                <c:pt idx="84">
                  <c:v>44907.541666666664</c:v>
                </c:pt>
                <c:pt idx="85">
                  <c:v>44907.545138888891</c:v>
                </c:pt>
                <c:pt idx="86">
                  <c:v>44907.548611111109</c:v>
                </c:pt>
                <c:pt idx="87">
                  <c:v>44907.552083333336</c:v>
                </c:pt>
                <c:pt idx="88">
                  <c:v>44907.555555555555</c:v>
                </c:pt>
                <c:pt idx="89">
                  <c:v>44907.559027777781</c:v>
                </c:pt>
                <c:pt idx="90">
                  <c:v>44907.5625</c:v>
                </c:pt>
                <c:pt idx="91">
                  <c:v>44907.565972222219</c:v>
                </c:pt>
                <c:pt idx="92">
                  <c:v>44907.569444444445</c:v>
                </c:pt>
                <c:pt idx="93">
                  <c:v>44907.572916666664</c:v>
                </c:pt>
                <c:pt idx="94">
                  <c:v>44907.576388888891</c:v>
                </c:pt>
                <c:pt idx="95">
                  <c:v>44907.579861111109</c:v>
                </c:pt>
                <c:pt idx="96">
                  <c:v>44907.583333333336</c:v>
                </c:pt>
                <c:pt idx="97">
                  <c:v>44907.586805555555</c:v>
                </c:pt>
                <c:pt idx="98">
                  <c:v>44907.590277777781</c:v>
                </c:pt>
                <c:pt idx="99">
                  <c:v>44907.59375</c:v>
                </c:pt>
                <c:pt idx="100">
                  <c:v>44907.597222222219</c:v>
                </c:pt>
                <c:pt idx="101">
                  <c:v>44907.600694444445</c:v>
                </c:pt>
                <c:pt idx="102">
                  <c:v>44907.604166666664</c:v>
                </c:pt>
                <c:pt idx="103">
                  <c:v>44907.607638888891</c:v>
                </c:pt>
                <c:pt idx="104">
                  <c:v>44907.611111111109</c:v>
                </c:pt>
                <c:pt idx="105">
                  <c:v>44907.614583333336</c:v>
                </c:pt>
                <c:pt idx="106">
                  <c:v>44907.618055555555</c:v>
                </c:pt>
                <c:pt idx="107">
                  <c:v>44907.621527777781</c:v>
                </c:pt>
                <c:pt idx="108">
                  <c:v>44907.625</c:v>
                </c:pt>
                <c:pt idx="109">
                  <c:v>44907.628472222219</c:v>
                </c:pt>
                <c:pt idx="110">
                  <c:v>44907.631944444445</c:v>
                </c:pt>
                <c:pt idx="111">
                  <c:v>44907.635416666664</c:v>
                </c:pt>
                <c:pt idx="112">
                  <c:v>44907.638888888891</c:v>
                </c:pt>
                <c:pt idx="113">
                  <c:v>44907.642361111109</c:v>
                </c:pt>
                <c:pt idx="114">
                  <c:v>44907.645833333336</c:v>
                </c:pt>
                <c:pt idx="115">
                  <c:v>44907.649305555555</c:v>
                </c:pt>
                <c:pt idx="116">
                  <c:v>44907.652777777781</c:v>
                </c:pt>
                <c:pt idx="117">
                  <c:v>44907.65625</c:v>
                </c:pt>
                <c:pt idx="118">
                  <c:v>44907.659722222219</c:v>
                </c:pt>
                <c:pt idx="119">
                  <c:v>44907.663194444445</c:v>
                </c:pt>
                <c:pt idx="120">
                  <c:v>44907.666666666664</c:v>
                </c:pt>
                <c:pt idx="121">
                  <c:v>44907.670138888891</c:v>
                </c:pt>
                <c:pt idx="122">
                  <c:v>44907.673611111109</c:v>
                </c:pt>
                <c:pt idx="123">
                  <c:v>44907.677083333336</c:v>
                </c:pt>
                <c:pt idx="124">
                  <c:v>44907.680555555555</c:v>
                </c:pt>
                <c:pt idx="125">
                  <c:v>44907.684027777781</c:v>
                </c:pt>
                <c:pt idx="126">
                  <c:v>44907.6875</c:v>
                </c:pt>
                <c:pt idx="127">
                  <c:v>44907.690972222219</c:v>
                </c:pt>
                <c:pt idx="128">
                  <c:v>44907.694444444445</c:v>
                </c:pt>
                <c:pt idx="129">
                  <c:v>44907.697916666664</c:v>
                </c:pt>
                <c:pt idx="130">
                  <c:v>44907.701388888891</c:v>
                </c:pt>
                <c:pt idx="131">
                  <c:v>44907.704861111109</c:v>
                </c:pt>
                <c:pt idx="132">
                  <c:v>44907.708333333336</c:v>
                </c:pt>
                <c:pt idx="133">
                  <c:v>44907.711805555555</c:v>
                </c:pt>
                <c:pt idx="134">
                  <c:v>44907.715277777781</c:v>
                </c:pt>
                <c:pt idx="135">
                  <c:v>44907.71875</c:v>
                </c:pt>
                <c:pt idx="136">
                  <c:v>44907.722222222219</c:v>
                </c:pt>
                <c:pt idx="137">
                  <c:v>44907.725694444445</c:v>
                </c:pt>
                <c:pt idx="138">
                  <c:v>44907.729166666664</c:v>
                </c:pt>
                <c:pt idx="139">
                  <c:v>44907.732638888891</c:v>
                </c:pt>
                <c:pt idx="140">
                  <c:v>44907.736111111109</c:v>
                </c:pt>
                <c:pt idx="141">
                  <c:v>44907.739583333336</c:v>
                </c:pt>
                <c:pt idx="142">
                  <c:v>44907.743055555555</c:v>
                </c:pt>
                <c:pt idx="143">
                  <c:v>44907.746527777781</c:v>
                </c:pt>
                <c:pt idx="144">
                  <c:v>44907.75</c:v>
                </c:pt>
              </c:numCache>
            </c:numRef>
          </c:xVal>
          <c:yVal>
            <c:numRef>
              <c:f>Simulation_Dec!$AM$3:$AM$147</c:f>
              <c:numCache>
                <c:formatCode>General</c:formatCode>
                <c:ptCount val="145"/>
                <c:pt idx="0">
                  <c:v>0</c:v>
                </c:pt>
                <c:pt idx="1">
                  <c:v>0</c:v>
                </c:pt>
                <c:pt idx="2">
                  <c:v>0</c:v>
                </c:pt>
                <c:pt idx="3">
                  <c:v>0</c:v>
                </c:pt>
                <c:pt idx="4">
                  <c:v>0</c:v>
                </c:pt>
                <c:pt idx="5">
                  <c:v>0</c:v>
                </c:pt>
                <c:pt idx="6">
                  <c:v>6.3080000630698798</c:v>
                </c:pt>
                <c:pt idx="7">
                  <c:v>6.3080000630698798</c:v>
                </c:pt>
                <c:pt idx="8">
                  <c:v>6.3080000630698798</c:v>
                </c:pt>
                <c:pt idx="9">
                  <c:v>6.30800006306987</c:v>
                </c:pt>
                <c:pt idx="10">
                  <c:v>6.3080000630698203</c:v>
                </c:pt>
                <c:pt idx="11">
                  <c:v>6.3080000630698301</c:v>
                </c:pt>
                <c:pt idx="12">
                  <c:v>6.3080000630677304</c:v>
                </c:pt>
                <c:pt idx="13">
                  <c:v>6.3080000630675901</c:v>
                </c:pt>
                <c:pt idx="14">
                  <c:v>6.3080000630675803</c:v>
                </c:pt>
                <c:pt idx="15">
                  <c:v>6.3080000630676301</c:v>
                </c:pt>
                <c:pt idx="16">
                  <c:v>6.3080000630676398</c:v>
                </c:pt>
                <c:pt idx="17">
                  <c:v>6.3080000630676398</c:v>
                </c:pt>
                <c:pt idx="18">
                  <c:v>6.3080000630676301</c:v>
                </c:pt>
                <c:pt idx="19">
                  <c:v>6.3080000630675999</c:v>
                </c:pt>
                <c:pt idx="20">
                  <c:v>6.3080000630676301</c:v>
                </c:pt>
                <c:pt idx="21">
                  <c:v>6.3080000630674604</c:v>
                </c:pt>
                <c:pt idx="22">
                  <c:v>6.3080000630674702</c:v>
                </c:pt>
                <c:pt idx="23">
                  <c:v>1.8923999811085499</c:v>
                </c:pt>
                <c:pt idx="24">
                  <c:v>1.8923999810991301</c:v>
                </c:pt>
                <c:pt idx="25">
                  <c:v>1.89239998109893</c:v>
                </c:pt>
                <c:pt idx="26">
                  <c:v>1.8923999810991601</c:v>
                </c:pt>
                <c:pt idx="27">
                  <c:v>1.8923999810990999</c:v>
                </c:pt>
                <c:pt idx="28">
                  <c:v>1.8923999810991901</c:v>
                </c:pt>
                <c:pt idx="29">
                  <c:v>1.8923999810991501</c:v>
                </c:pt>
                <c:pt idx="30">
                  <c:v>1.8923999810992</c:v>
                </c:pt>
                <c:pt idx="31">
                  <c:v>1.8923999810992</c:v>
                </c:pt>
                <c:pt idx="32">
                  <c:v>1.8923999810992</c:v>
                </c:pt>
                <c:pt idx="33">
                  <c:v>1.8923999810990999</c:v>
                </c:pt>
                <c:pt idx="34">
                  <c:v>1.89239998109985</c:v>
                </c:pt>
                <c:pt idx="35">
                  <c:v>1.8923999810999299</c:v>
                </c:pt>
                <c:pt idx="36">
                  <c:v>1.89239998109781</c:v>
                </c:pt>
                <c:pt idx="37">
                  <c:v>1.89239998109782</c:v>
                </c:pt>
                <c:pt idx="38">
                  <c:v>1.8923999810977401</c:v>
                </c:pt>
                <c:pt idx="39">
                  <c:v>1.8923999810977601</c:v>
                </c:pt>
                <c:pt idx="40">
                  <c:v>1.8923999810971699</c:v>
                </c:pt>
                <c:pt idx="41">
                  <c:v>1.8923999810971499</c:v>
                </c:pt>
                <c:pt idx="42">
                  <c:v>1.8923999810980201</c:v>
                </c:pt>
                <c:pt idx="43">
                  <c:v>1.8923999810980801</c:v>
                </c:pt>
                <c:pt idx="44">
                  <c:v>1.89239998109733</c:v>
                </c:pt>
                <c:pt idx="45">
                  <c:v>1.8923999810971499</c:v>
                </c:pt>
                <c:pt idx="46">
                  <c:v>1.8923999810969501</c:v>
                </c:pt>
                <c:pt idx="47">
                  <c:v>1.8923999810971299</c:v>
                </c:pt>
                <c:pt idx="48">
                  <c:v>1.89239998109901</c:v>
                </c:pt>
                <c:pt idx="49">
                  <c:v>1.8923999810990999</c:v>
                </c:pt>
                <c:pt idx="50">
                  <c:v>1.89239998109924</c:v>
                </c:pt>
                <c:pt idx="51">
                  <c:v>1.8923999810990599</c:v>
                </c:pt>
                <c:pt idx="52">
                  <c:v>1.89239998109903</c:v>
                </c:pt>
                <c:pt idx="53">
                  <c:v>1.89239998109924</c:v>
                </c:pt>
                <c:pt idx="54">
                  <c:v>1.8923999810997001</c:v>
                </c:pt>
                <c:pt idx="55">
                  <c:v>1.8923999810996199</c:v>
                </c:pt>
                <c:pt idx="56">
                  <c:v>1.8923999810997501</c:v>
                </c:pt>
                <c:pt idx="57">
                  <c:v>1.8923999810999601</c:v>
                </c:pt>
                <c:pt idx="58">
                  <c:v>1.8923999810999499</c:v>
                </c:pt>
                <c:pt idx="59">
                  <c:v>1.89239998110033</c:v>
                </c:pt>
                <c:pt idx="60">
                  <c:v>1.89239998110092</c:v>
                </c:pt>
                <c:pt idx="61">
                  <c:v>1.89239998110098</c:v>
                </c:pt>
                <c:pt idx="62">
                  <c:v>1.8923999811011001</c:v>
                </c:pt>
                <c:pt idx="63">
                  <c:v>1.8923999811008501</c:v>
                </c:pt>
                <c:pt idx="64">
                  <c:v>1.8923999811007599</c:v>
                </c:pt>
                <c:pt idx="65">
                  <c:v>1.89239998110116</c:v>
                </c:pt>
                <c:pt idx="66">
                  <c:v>1.89239998110118</c:v>
                </c:pt>
                <c:pt idx="67">
                  <c:v>1.89239998110122</c:v>
                </c:pt>
                <c:pt idx="68">
                  <c:v>1.89239998110096</c:v>
                </c:pt>
                <c:pt idx="69">
                  <c:v>1.8923999811007799</c:v>
                </c:pt>
                <c:pt idx="70">
                  <c:v>1.8923999811019001</c:v>
                </c:pt>
                <c:pt idx="71">
                  <c:v>1.8923999811018399</c:v>
                </c:pt>
                <c:pt idx="72">
                  <c:v>6.30800006306219</c:v>
                </c:pt>
                <c:pt idx="73">
                  <c:v>6.3080000630618596</c:v>
                </c:pt>
                <c:pt idx="74">
                  <c:v>6.3080000630617903</c:v>
                </c:pt>
                <c:pt idx="75">
                  <c:v>6.3080000630618898</c:v>
                </c:pt>
                <c:pt idx="76">
                  <c:v>6.3080000630618098</c:v>
                </c:pt>
                <c:pt idx="77">
                  <c:v>6.3080000630620203</c:v>
                </c:pt>
                <c:pt idx="78">
                  <c:v>6.3080000630620301</c:v>
                </c:pt>
                <c:pt idx="79">
                  <c:v>1.8923999811018499</c:v>
                </c:pt>
                <c:pt idx="80">
                  <c:v>1.89239998110181</c:v>
                </c:pt>
                <c:pt idx="81">
                  <c:v>1.8923999811019301</c:v>
                </c:pt>
                <c:pt idx="82">
                  <c:v>1.89239998110392</c:v>
                </c:pt>
                <c:pt idx="83">
                  <c:v>1.8923999811019201</c:v>
                </c:pt>
                <c:pt idx="84">
                  <c:v>1.8923999811055201</c:v>
                </c:pt>
                <c:pt idx="85">
                  <c:v>6.3080000630619004</c:v>
                </c:pt>
                <c:pt idx="86">
                  <c:v>6.3080000630616802</c:v>
                </c:pt>
                <c:pt idx="87">
                  <c:v>6.3080000630618498</c:v>
                </c:pt>
                <c:pt idx="88">
                  <c:v>6.3080000630619404</c:v>
                </c:pt>
                <c:pt idx="89">
                  <c:v>6.3080000630619297</c:v>
                </c:pt>
                <c:pt idx="90">
                  <c:v>6.3080000630618596</c:v>
                </c:pt>
                <c:pt idx="91">
                  <c:v>6.3080000630618898</c:v>
                </c:pt>
                <c:pt idx="92">
                  <c:v>6.3080000630619102</c:v>
                </c:pt>
                <c:pt idx="93">
                  <c:v>6.3080000630618898</c:v>
                </c:pt>
                <c:pt idx="94">
                  <c:v>6.3080000630618303</c:v>
                </c:pt>
                <c:pt idx="95">
                  <c:v>6.3080000630617903</c:v>
                </c:pt>
                <c:pt idx="96">
                  <c:v>6.3080000630631501</c:v>
                </c:pt>
                <c:pt idx="97">
                  <c:v>6.3080000630630702</c:v>
                </c:pt>
                <c:pt idx="98">
                  <c:v>6.3080000630631803</c:v>
                </c:pt>
                <c:pt idx="99">
                  <c:v>6.3080000630631901</c:v>
                </c:pt>
                <c:pt idx="100">
                  <c:v>6.3080000630631803</c:v>
                </c:pt>
                <c:pt idx="101">
                  <c:v>6.3080000630631297</c:v>
                </c:pt>
                <c:pt idx="102">
                  <c:v>6.3080000630629698</c:v>
                </c:pt>
                <c:pt idx="103">
                  <c:v>6.3080000630630098</c:v>
                </c:pt>
                <c:pt idx="104">
                  <c:v>6.3080000630631199</c:v>
                </c:pt>
                <c:pt idx="105">
                  <c:v>6.3080000630631403</c:v>
                </c:pt>
                <c:pt idx="106">
                  <c:v>1.8923999811161301</c:v>
                </c:pt>
                <c:pt idx="107">
                  <c:v>1.8923999811158001</c:v>
                </c:pt>
                <c:pt idx="108">
                  <c:v>1.8923999811118799</c:v>
                </c:pt>
                <c:pt idx="109">
                  <c:v>1.8923999811119401</c:v>
                </c:pt>
                <c:pt idx="110">
                  <c:v>1.892399981112</c:v>
                </c:pt>
                <c:pt idx="111">
                  <c:v>1.89239998111152</c:v>
                </c:pt>
                <c:pt idx="112">
                  <c:v>1.89239998111144</c:v>
                </c:pt>
                <c:pt idx="113">
                  <c:v>1.8923999811115699</c:v>
                </c:pt>
                <c:pt idx="114">
                  <c:v>1.89239998111152</c:v>
                </c:pt>
                <c:pt idx="115">
                  <c:v>1.8923999811116099</c:v>
                </c:pt>
                <c:pt idx="116">
                  <c:v>1.89239998111152</c:v>
                </c:pt>
                <c:pt idx="117">
                  <c:v>6.3080000630343802</c:v>
                </c:pt>
                <c:pt idx="118">
                  <c:v>1.89239998134323</c:v>
                </c:pt>
                <c:pt idx="119">
                  <c:v>1.8923999813307799</c:v>
                </c:pt>
                <c:pt idx="120">
                  <c:v>1.8923999812251999</c:v>
                </c:pt>
                <c:pt idx="121">
                  <c:v>1.8923999812289101</c:v>
                </c:pt>
                <c:pt idx="122">
                  <c:v>1.89239998122786</c:v>
                </c:pt>
                <c:pt idx="123">
                  <c:v>1.8923999812279</c:v>
                </c:pt>
                <c:pt idx="124">
                  <c:v>1.89239998122844</c:v>
                </c:pt>
                <c:pt idx="125">
                  <c:v>1.8923999812282599</c:v>
                </c:pt>
                <c:pt idx="126">
                  <c:v>1.8923999812478101</c:v>
                </c:pt>
                <c:pt idx="127">
                  <c:v>1.89239998115567</c:v>
                </c:pt>
                <c:pt idx="128">
                  <c:v>1.8923999815102199</c:v>
                </c:pt>
                <c:pt idx="129">
                  <c:v>2.4123985895493201</c:v>
                </c:pt>
                <c:pt idx="130">
                  <c:v>1.8923999810787699</c:v>
                </c:pt>
                <c:pt idx="131">
                  <c:v>1.89239998130064</c:v>
                </c:pt>
                <c:pt idx="132" formatCode="0.00E+00">
                  <c:v>1.38122687584642E-37</c:v>
                </c:pt>
                <c:pt idx="133" formatCode="0.00E+00">
                  <c:v>-5.7140658800433403E-39</c:v>
                </c:pt>
                <c:pt idx="134" formatCode="0.00E+00">
                  <c:v>-6.8714569549630605E-41</c:v>
                </c:pt>
                <c:pt idx="135" formatCode="0.00E+00">
                  <c:v>5.9535098959127203E-41</c:v>
                </c:pt>
                <c:pt idx="136" formatCode="0.00E+00">
                  <c:v>3.3581204307099201E-41</c:v>
                </c:pt>
                <c:pt idx="137" formatCode="0.00E+00">
                  <c:v>-3.7386469736813299E-41</c:v>
                </c:pt>
                <c:pt idx="138" formatCode="0.00E+00">
                  <c:v>-1.3972420428215599E-40</c:v>
                </c:pt>
                <c:pt idx="139" formatCode="0.00E+00">
                  <c:v>-2.6169769951850798E-40</c:v>
                </c:pt>
                <c:pt idx="140" formatCode="0.00E+00">
                  <c:v>2.9368054236792398E-40</c:v>
                </c:pt>
                <c:pt idx="141" formatCode="0.00E+00">
                  <c:v>-2.7885274831013999E-40</c:v>
                </c:pt>
                <c:pt idx="142" formatCode="0.00E+00">
                  <c:v>-1.9276274934704199E-40</c:v>
                </c:pt>
                <c:pt idx="143" formatCode="0.00E+00">
                  <c:v>-1.4858679424225101E-40</c:v>
                </c:pt>
                <c:pt idx="144" formatCode="0.00E+00">
                  <c:v>1.2535728246785601E-40</c:v>
                </c:pt>
              </c:numCache>
            </c:numRef>
          </c:yVal>
          <c:smooth val="0"/>
          <c:extLst>
            <c:ext xmlns:c16="http://schemas.microsoft.com/office/drawing/2014/chart" uri="{C3380CC4-5D6E-409C-BE32-E72D297353CC}">
              <c16:uniqueId val="{00000004-7720-4F87-8D16-B98018CB5112}"/>
            </c:ext>
          </c:extLst>
        </c:ser>
        <c:ser>
          <c:idx val="2"/>
          <c:order val="4"/>
          <c:tx>
            <c:strRef>
              <c:f>Simulation_Dec!$AT$2</c:f>
              <c:strCache>
                <c:ptCount val="1"/>
                <c:pt idx="0">
                  <c:v>P_from grid (kW)</c:v>
                </c:pt>
              </c:strCache>
            </c:strRef>
          </c:tx>
          <c:spPr>
            <a:ln w="15875">
              <a:solidFill>
                <a:schemeClr val="bg1">
                  <a:lumMod val="50000"/>
                </a:schemeClr>
              </a:solidFill>
              <a:prstDash val="dash"/>
            </a:ln>
          </c:spPr>
          <c:marker>
            <c:symbol val="none"/>
          </c:marker>
          <c:xVal>
            <c:numRef>
              <c:f>Simulation_Dec!$A$3:$A$147</c:f>
              <c:numCache>
                <c:formatCode>m/d/yyyy\ h:mm</c:formatCode>
                <c:ptCount val="145"/>
                <c:pt idx="0">
                  <c:v>44907.25</c:v>
                </c:pt>
                <c:pt idx="1">
                  <c:v>44907.253472222219</c:v>
                </c:pt>
                <c:pt idx="2">
                  <c:v>44907.256944444445</c:v>
                </c:pt>
                <c:pt idx="3">
                  <c:v>44907.260416666664</c:v>
                </c:pt>
                <c:pt idx="4">
                  <c:v>44907.263888888891</c:v>
                </c:pt>
                <c:pt idx="5">
                  <c:v>44907.267361111109</c:v>
                </c:pt>
                <c:pt idx="6">
                  <c:v>44907.270833333336</c:v>
                </c:pt>
                <c:pt idx="7">
                  <c:v>44907.274305555555</c:v>
                </c:pt>
                <c:pt idx="8">
                  <c:v>44907.277777777781</c:v>
                </c:pt>
                <c:pt idx="9">
                  <c:v>44907.28125</c:v>
                </c:pt>
                <c:pt idx="10">
                  <c:v>44907.284722222219</c:v>
                </c:pt>
                <c:pt idx="11">
                  <c:v>44907.288194444445</c:v>
                </c:pt>
                <c:pt idx="12">
                  <c:v>44907.291666666664</c:v>
                </c:pt>
                <c:pt idx="13">
                  <c:v>44907.295138888891</c:v>
                </c:pt>
                <c:pt idx="14">
                  <c:v>44907.298611111109</c:v>
                </c:pt>
                <c:pt idx="15">
                  <c:v>44907.302083333336</c:v>
                </c:pt>
                <c:pt idx="16">
                  <c:v>44907.305555555555</c:v>
                </c:pt>
                <c:pt idx="17">
                  <c:v>44907.309027777781</c:v>
                </c:pt>
                <c:pt idx="18">
                  <c:v>44907.3125</c:v>
                </c:pt>
                <c:pt idx="19">
                  <c:v>44907.315972222219</c:v>
                </c:pt>
                <c:pt idx="20">
                  <c:v>44907.319444444445</c:v>
                </c:pt>
                <c:pt idx="21">
                  <c:v>44907.322916666664</c:v>
                </c:pt>
                <c:pt idx="22">
                  <c:v>44907.326388888891</c:v>
                </c:pt>
                <c:pt idx="23">
                  <c:v>44907.329861111109</c:v>
                </c:pt>
                <c:pt idx="24">
                  <c:v>44907.333333333336</c:v>
                </c:pt>
                <c:pt idx="25">
                  <c:v>44907.336805555555</c:v>
                </c:pt>
                <c:pt idx="26">
                  <c:v>44907.340277777781</c:v>
                </c:pt>
                <c:pt idx="27">
                  <c:v>44907.34375</c:v>
                </c:pt>
                <c:pt idx="28">
                  <c:v>44907.347222222219</c:v>
                </c:pt>
                <c:pt idx="29">
                  <c:v>44907.350694444445</c:v>
                </c:pt>
                <c:pt idx="30">
                  <c:v>44907.354166666664</c:v>
                </c:pt>
                <c:pt idx="31">
                  <c:v>44907.357638888891</c:v>
                </c:pt>
                <c:pt idx="32">
                  <c:v>44907.361111111109</c:v>
                </c:pt>
                <c:pt idx="33">
                  <c:v>44907.364583333336</c:v>
                </c:pt>
                <c:pt idx="34">
                  <c:v>44907.368055555555</c:v>
                </c:pt>
                <c:pt idx="35">
                  <c:v>44907.371527777781</c:v>
                </c:pt>
                <c:pt idx="36">
                  <c:v>44907.375</c:v>
                </c:pt>
                <c:pt idx="37">
                  <c:v>44907.378472222219</c:v>
                </c:pt>
                <c:pt idx="38">
                  <c:v>44907.381944444445</c:v>
                </c:pt>
                <c:pt idx="39">
                  <c:v>44907.385416666664</c:v>
                </c:pt>
                <c:pt idx="40">
                  <c:v>44907.388888888891</c:v>
                </c:pt>
                <c:pt idx="41">
                  <c:v>44907.392361111109</c:v>
                </c:pt>
                <c:pt idx="42">
                  <c:v>44907.395833333336</c:v>
                </c:pt>
                <c:pt idx="43">
                  <c:v>44907.399305555555</c:v>
                </c:pt>
                <c:pt idx="44">
                  <c:v>44907.402777777781</c:v>
                </c:pt>
                <c:pt idx="45">
                  <c:v>44907.40625</c:v>
                </c:pt>
                <c:pt idx="46">
                  <c:v>44907.409722222219</c:v>
                </c:pt>
                <c:pt idx="47">
                  <c:v>44907.413194444445</c:v>
                </c:pt>
                <c:pt idx="48">
                  <c:v>44907.416666666664</c:v>
                </c:pt>
                <c:pt idx="49">
                  <c:v>44907.420138888891</c:v>
                </c:pt>
                <c:pt idx="50">
                  <c:v>44907.423611111109</c:v>
                </c:pt>
                <c:pt idx="51">
                  <c:v>44907.427083333336</c:v>
                </c:pt>
                <c:pt idx="52">
                  <c:v>44907.430555555555</c:v>
                </c:pt>
                <c:pt idx="53">
                  <c:v>44907.434027777781</c:v>
                </c:pt>
                <c:pt idx="54">
                  <c:v>44907.4375</c:v>
                </c:pt>
                <c:pt idx="55">
                  <c:v>44907.440972222219</c:v>
                </c:pt>
                <c:pt idx="56">
                  <c:v>44907.444444444445</c:v>
                </c:pt>
                <c:pt idx="57">
                  <c:v>44907.447916666664</c:v>
                </c:pt>
                <c:pt idx="58">
                  <c:v>44907.451388888891</c:v>
                </c:pt>
                <c:pt idx="59">
                  <c:v>44907.454861111109</c:v>
                </c:pt>
                <c:pt idx="60">
                  <c:v>44907.458333333336</c:v>
                </c:pt>
                <c:pt idx="61">
                  <c:v>44907.461805555555</c:v>
                </c:pt>
                <c:pt idx="62">
                  <c:v>44907.465277777781</c:v>
                </c:pt>
                <c:pt idx="63">
                  <c:v>44907.46875</c:v>
                </c:pt>
                <c:pt idx="64">
                  <c:v>44907.472222222219</c:v>
                </c:pt>
                <c:pt idx="65">
                  <c:v>44907.475694444445</c:v>
                </c:pt>
                <c:pt idx="66">
                  <c:v>44907.479166666664</c:v>
                </c:pt>
                <c:pt idx="67">
                  <c:v>44907.482638888891</c:v>
                </c:pt>
                <c:pt idx="68">
                  <c:v>44907.486111111109</c:v>
                </c:pt>
                <c:pt idx="69">
                  <c:v>44907.489583333336</c:v>
                </c:pt>
                <c:pt idx="70">
                  <c:v>44907.493055555555</c:v>
                </c:pt>
                <c:pt idx="71">
                  <c:v>44907.496527777781</c:v>
                </c:pt>
                <c:pt idx="72">
                  <c:v>44907.5</c:v>
                </c:pt>
                <c:pt idx="73">
                  <c:v>44907.503472222219</c:v>
                </c:pt>
                <c:pt idx="74">
                  <c:v>44907.506944444445</c:v>
                </c:pt>
                <c:pt idx="75">
                  <c:v>44907.510416666664</c:v>
                </c:pt>
                <c:pt idx="76">
                  <c:v>44907.513888888891</c:v>
                </c:pt>
                <c:pt idx="77">
                  <c:v>44907.517361111109</c:v>
                </c:pt>
                <c:pt idx="78">
                  <c:v>44907.520833333336</c:v>
                </c:pt>
                <c:pt idx="79">
                  <c:v>44907.524305555555</c:v>
                </c:pt>
                <c:pt idx="80">
                  <c:v>44907.527777777781</c:v>
                </c:pt>
                <c:pt idx="81">
                  <c:v>44907.53125</c:v>
                </c:pt>
                <c:pt idx="82">
                  <c:v>44907.534722222219</c:v>
                </c:pt>
                <c:pt idx="83">
                  <c:v>44907.538194444445</c:v>
                </c:pt>
                <c:pt idx="84">
                  <c:v>44907.541666666664</c:v>
                </c:pt>
                <c:pt idx="85">
                  <c:v>44907.545138888891</c:v>
                </c:pt>
                <c:pt idx="86">
                  <c:v>44907.548611111109</c:v>
                </c:pt>
                <c:pt idx="87">
                  <c:v>44907.552083333336</c:v>
                </c:pt>
                <c:pt idx="88">
                  <c:v>44907.555555555555</c:v>
                </c:pt>
                <c:pt idx="89">
                  <c:v>44907.559027777781</c:v>
                </c:pt>
                <c:pt idx="90">
                  <c:v>44907.5625</c:v>
                </c:pt>
                <c:pt idx="91">
                  <c:v>44907.565972222219</c:v>
                </c:pt>
                <c:pt idx="92">
                  <c:v>44907.569444444445</c:v>
                </c:pt>
                <c:pt idx="93">
                  <c:v>44907.572916666664</c:v>
                </c:pt>
                <c:pt idx="94">
                  <c:v>44907.576388888891</c:v>
                </c:pt>
                <c:pt idx="95">
                  <c:v>44907.579861111109</c:v>
                </c:pt>
                <c:pt idx="96">
                  <c:v>44907.583333333336</c:v>
                </c:pt>
                <c:pt idx="97">
                  <c:v>44907.586805555555</c:v>
                </c:pt>
                <c:pt idx="98">
                  <c:v>44907.590277777781</c:v>
                </c:pt>
                <c:pt idx="99">
                  <c:v>44907.59375</c:v>
                </c:pt>
                <c:pt idx="100">
                  <c:v>44907.597222222219</c:v>
                </c:pt>
                <c:pt idx="101">
                  <c:v>44907.600694444445</c:v>
                </c:pt>
                <c:pt idx="102">
                  <c:v>44907.604166666664</c:v>
                </c:pt>
                <c:pt idx="103">
                  <c:v>44907.607638888891</c:v>
                </c:pt>
                <c:pt idx="104">
                  <c:v>44907.611111111109</c:v>
                </c:pt>
                <c:pt idx="105">
                  <c:v>44907.614583333336</c:v>
                </c:pt>
                <c:pt idx="106">
                  <c:v>44907.618055555555</c:v>
                </c:pt>
                <c:pt idx="107">
                  <c:v>44907.621527777781</c:v>
                </c:pt>
                <c:pt idx="108">
                  <c:v>44907.625</c:v>
                </c:pt>
                <c:pt idx="109">
                  <c:v>44907.628472222219</c:v>
                </c:pt>
                <c:pt idx="110">
                  <c:v>44907.631944444445</c:v>
                </c:pt>
                <c:pt idx="111">
                  <c:v>44907.635416666664</c:v>
                </c:pt>
                <c:pt idx="112">
                  <c:v>44907.638888888891</c:v>
                </c:pt>
                <c:pt idx="113">
                  <c:v>44907.642361111109</c:v>
                </c:pt>
                <c:pt idx="114">
                  <c:v>44907.645833333336</c:v>
                </c:pt>
                <c:pt idx="115">
                  <c:v>44907.649305555555</c:v>
                </c:pt>
                <c:pt idx="116">
                  <c:v>44907.652777777781</c:v>
                </c:pt>
                <c:pt idx="117">
                  <c:v>44907.65625</c:v>
                </c:pt>
                <c:pt idx="118">
                  <c:v>44907.659722222219</c:v>
                </c:pt>
                <c:pt idx="119">
                  <c:v>44907.663194444445</c:v>
                </c:pt>
                <c:pt idx="120">
                  <c:v>44907.666666666664</c:v>
                </c:pt>
                <c:pt idx="121">
                  <c:v>44907.670138888891</c:v>
                </c:pt>
                <c:pt idx="122">
                  <c:v>44907.673611111109</c:v>
                </c:pt>
                <c:pt idx="123">
                  <c:v>44907.677083333336</c:v>
                </c:pt>
                <c:pt idx="124">
                  <c:v>44907.680555555555</c:v>
                </c:pt>
                <c:pt idx="125">
                  <c:v>44907.684027777781</c:v>
                </c:pt>
                <c:pt idx="126">
                  <c:v>44907.6875</c:v>
                </c:pt>
                <c:pt idx="127">
                  <c:v>44907.690972222219</c:v>
                </c:pt>
                <c:pt idx="128">
                  <c:v>44907.694444444445</c:v>
                </c:pt>
                <c:pt idx="129">
                  <c:v>44907.697916666664</c:v>
                </c:pt>
                <c:pt idx="130">
                  <c:v>44907.701388888891</c:v>
                </c:pt>
                <c:pt idx="131">
                  <c:v>44907.704861111109</c:v>
                </c:pt>
                <c:pt idx="132">
                  <c:v>44907.708333333336</c:v>
                </c:pt>
                <c:pt idx="133">
                  <c:v>44907.711805555555</c:v>
                </c:pt>
                <c:pt idx="134">
                  <c:v>44907.715277777781</c:v>
                </c:pt>
                <c:pt idx="135">
                  <c:v>44907.71875</c:v>
                </c:pt>
                <c:pt idx="136">
                  <c:v>44907.722222222219</c:v>
                </c:pt>
                <c:pt idx="137">
                  <c:v>44907.725694444445</c:v>
                </c:pt>
                <c:pt idx="138">
                  <c:v>44907.729166666664</c:v>
                </c:pt>
                <c:pt idx="139">
                  <c:v>44907.732638888891</c:v>
                </c:pt>
                <c:pt idx="140">
                  <c:v>44907.736111111109</c:v>
                </c:pt>
                <c:pt idx="141">
                  <c:v>44907.739583333336</c:v>
                </c:pt>
                <c:pt idx="142">
                  <c:v>44907.743055555555</c:v>
                </c:pt>
                <c:pt idx="143">
                  <c:v>44907.746527777781</c:v>
                </c:pt>
                <c:pt idx="144">
                  <c:v>44907.75</c:v>
                </c:pt>
              </c:numCache>
            </c:numRef>
          </c:xVal>
          <c:yVal>
            <c:numRef>
              <c:f>Simulation_Dec!$AT$3:$AT$147</c:f>
              <c:numCache>
                <c:formatCode>General</c:formatCode>
                <c:ptCount val="145"/>
                <c:pt idx="0">
                  <c:v>3</c:v>
                </c:pt>
                <c:pt idx="1">
                  <c:v>2.3317999999999999</c:v>
                </c:pt>
                <c:pt idx="2">
                  <c:v>2.3214000000000001</c:v>
                </c:pt>
                <c:pt idx="3">
                  <c:v>2.2942</c:v>
                </c:pt>
                <c:pt idx="4">
                  <c:v>2.3128000000000002</c:v>
                </c:pt>
                <c:pt idx="5">
                  <c:v>2.8342000000000001</c:v>
                </c:pt>
                <c:pt idx="6">
                  <c:v>10.873776544788093</c:v>
                </c:pt>
                <c:pt idx="7">
                  <c:v>10.854576544788094</c:v>
                </c:pt>
                <c:pt idx="8">
                  <c:v>10.889776544788093</c:v>
                </c:pt>
                <c:pt idx="9">
                  <c:v>11.866576544788082</c:v>
                </c:pt>
                <c:pt idx="10">
                  <c:v>17.715376544788025</c:v>
                </c:pt>
                <c:pt idx="11">
                  <c:v>16.217776544788038</c:v>
                </c:pt>
                <c:pt idx="12">
                  <c:v>21.695553089569287</c:v>
                </c:pt>
                <c:pt idx="13">
                  <c:v>29.470153089568917</c:v>
                </c:pt>
                <c:pt idx="14">
                  <c:v>29.80575308956891</c:v>
                </c:pt>
                <c:pt idx="15">
                  <c:v>27.183953089569037</c:v>
                </c:pt>
                <c:pt idx="16">
                  <c:v>26.592753089569058</c:v>
                </c:pt>
                <c:pt idx="17">
                  <c:v>27.044953089569049</c:v>
                </c:pt>
                <c:pt idx="18">
                  <c:v>27.114753089569035</c:v>
                </c:pt>
                <c:pt idx="19">
                  <c:v>27.542353089569268</c:v>
                </c:pt>
                <c:pt idx="20">
                  <c:v>27.233753089569039</c:v>
                </c:pt>
                <c:pt idx="21">
                  <c:v>36.185729634352917</c:v>
                </c:pt>
                <c:pt idx="22">
                  <c:v>35.735529634353014</c:v>
                </c:pt>
                <c:pt idx="23">
                  <c:v>24.83988238267866</c:v>
                </c:pt>
                <c:pt idx="24">
                  <c:v>25.458482382648096</c:v>
                </c:pt>
                <c:pt idx="25">
                  <c:v>26.935282382647358</c:v>
                </c:pt>
                <c:pt idx="26">
                  <c:v>25.238282382648265</c:v>
                </c:pt>
                <c:pt idx="27">
                  <c:v>25.6246823826481</c:v>
                </c:pt>
                <c:pt idx="28">
                  <c:v>24.969682382647967</c:v>
                </c:pt>
                <c:pt idx="29">
                  <c:v>25.317082382648053</c:v>
                </c:pt>
                <c:pt idx="30">
                  <c:v>24.911682382648316</c:v>
                </c:pt>
                <c:pt idx="31">
                  <c:v>24.933882382648317</c:v>
                </c:pt>
                <c:pt idx="32">
                  <c:v>24.920082382648204</c:v>
                </c:pt>
                <c:pt idx="33">
                  <c:v>25.659282382647969</c:v>
                </c:pt>
                <c:pt idx="34">
                  <c:v>20.2622587568152</c:v>
                </c:pt>
                <c:pt idx="35">
                  <c:v>19.700258756815447</c:v>
                </c:pt>
                <c:pt idx="36">
                  <c:v>20.394258756809101</c:v>
                </c:pt>
                <c:pt idx="37">
                  <c:v>20.358058756809225</c:v>
                </c:pt>
                <c:pt idx="38">
                  <c:v>20.909258756808814</c:v>
                </c:pt>
                <c:pt idx="39">
                  <c:v>20.752658756808948</c:v>
                </c:pt>
                <c:pt idx="40">
                  <c:v>25.000258756811004</c:v>
                </c:pt>
                <c:pt idx="41">
                  <c:v>25.129258756807232</c:v>
                </c:pt>
                <c:pt idx="42">
                  <c:v>19.023658756813894</c:v>
                </c:pt>
                <c:pt idx="43">
                  <c:v>18.570258756809999</c:v>
                </c:pt>
                <c:pt idx="44">
                  <c:v>23.661282382635285</c:v>
                </c:pt>
                <c:pt idx="45">
                  <c:v>25.015682382634449</c:v>
                </c:pt>
                <c:pt idx="46">
                  <c:v>26.486282382633668</c:v>
                </c:pt>
                <c:pt idx="47">
                  <c:v>25.130282382634455</c:v>
                </c:pt>
                <c:pt idx="48">
                  <c:v>23.642882382646423</c:v>
                </c:pt>
                <c:pt idx="49">
                  <c:v>22.951082382646629</c:v>
                </c:pt>
                <c:pt idx="50">
                  <c:v>21.980682382647387</c:v>
                </c:pt>
                <c:pt idx="51">
                  <c:v>23.245882382646499</c:v>
                </c:pt>
                <c:pt idx="52">
                  <c:v>23.480082382646515</c:v>
                </c:pt>
                <c:pt idx="53">
                  <c:v>21.929482382634408</c:v>
                </c:pt>
                <c:pt idx="54">
                  <c:v>18.706610347496827</c:v>
                </c:pt>
                <c:pt idx="55">
                  <c:v>18.300058756873863</c:v>
                </c:pt>
                <c:pt idx="56">
                  <c:v>17.3332587567938</c:v>
                </c:pt>
                <c:pt idx="57">
                  <c:v>15.239058756794201</c:v>
                </c:pt>
                <c:pt idx="58">
                  <c:v>15.718058756794118</c:v>
                </c:pt>
                <c:pt idx="59">
                  <c:v>14.509458756790931</c:v>
                </c:pt>
                <c:pt idx="60">
                  <c:v>19.669682382658817</c:v>
                </c:pt>
                <c:pt idx="61">
                  <c:v>19.276882382658965</c:v>
                </c:pt>
                <c:pt idx="62">
                  <c:v>18.539282382659543</c:v>
                </c:pt>
                <c:pt idx="63">
                  <c:v>20.165282382658919</c:v>
                </c:pt>
                <c:pt idx="64">
                  <c:v>20.7888823826584</c:v>
                </c:pt>
                <c:pt idx="65">
                  <c:v>18.113082382659325</c:v>
                </c:pt>
                <c:pt idx="66">
                  <c:v>18.024882382659744</c:v>
                </c:pt>
                <c:pt idx="67">
                  <c:v>17.740282382659572</c:v>
                </c:pt>
                <c:pt idx="68">
                  <c:v>19.466082382658904</c:v>
                </c:pt>
                <c:pt idx="69">
                  <c:v>20.641882382658359</c:v>
                </c:pt>
                <c:pt idx="70">
                  <c:v>22.637106008486548</c:v>
                </c:pt>
                <c:pt idx="71">
                  <c:v>22.992506008486355</c:v>
                </c:pt>
                <c:pt idx="72">
                  <c:v>22.951906008496611</c:v>
                </c:pt>
                <c:pt idx="73">
                  <c:v>28.630329634334721</c:v>
                </c:pt>
                <c:pt idx="74">
                  <c:v>28.039929634334744</c:v>
                </c:pt>
                <c:pt idx="75">
                  <c:v>28.188729634334845</c:v>
                </c:pt>
                <c:pt idx="76">
                  <c:v>28.351929634334716</c:v>
                </c:pt>
                <c:pt idx="77">
                  <c:v>27.742529634335071</c:v>
                </c:pt>
                <c:pt idx="78">
                  <c:v>27.6689296343351</c:v>
                </c:pt>
                <c:pt idx="79">
                  <c:v>22.69090600850037</c:v>
                </c:pt>
                <c:pt idx="80">
                  <c:v>22.908306008500297</c:v>
                </c:pt>
                <c:pt idx="81">
                  <c:v>22.080906008500556</c:v>
                </c:pt>
                <c:pt idx="82">
                  <c:v>21.912506008503648</c:v>
                </c:pt>
                <c:pt idx="83">
                  <c:v>22.137106008500549</c:v>
                </c:pt>
                <c:pt idx="84">
                  <c:v>22.238106008505895</c:v>
                </c:pt>
                <c:pt idx="85">
                  <c:v>28.462729634336053</c:v>
                </c:pt>
                <c:pt idx="86">
                  <c:v>31.622929634335268</c:v>
                </c:pt>
                <c:pt idx="87">
                  <c:v>29.184929634335781</c:v>
                </c:pt>
                <c:pt idx="88">
                  <c:v>27.859129634336103</c:v>
                </c:pt>
                <c:pt idx="89">
                  <c:v>28.018129634336052</c:v>
                </c:pt>
                <c:pt idx="90">
                  <c:v>29.034329634335911</c:v>
                </c:pt>
                <c:pt idx="91">
                  <c:v>28.522929634335924</c:v>
                </c:pt>
                <c:pt idx="92">
                  <c:v>28.209529634336004</c:v>
                </c:pt>
                <c:pt idx="93">
                  <c:v>28.496129634335936</c:v>
                </c:pt>
                <c:pt idx="94">
                  <c:v>29.367329634335711</c:v>
                </c:pt>
                <c:pt idx="95">
                  <c:v>30.043129634335564</c:v>
                </c:pt>
                <c:pt idx="96">
                  <c:v>30.309329634340521</c:v>
                </c:pt>
                <c:pt idx="97">
                  <c:v>31.83712963434014</c:v>
                </c:pt>
                <c:pt idx="98">
                  <c:v>29.701529634340634</c:v>
                </c:pt>
                <c:pt idx="99">
                  <c:v>29.418529634340686</c:v>
                </c:pt>
                <c:pt idx="100">
                  <c:v>29.707329634340638</c:v>
                </c:pt>
                <c:pt idx="101">
                  <c:v>30.61352963434036</c:v>
                </c:pt>
                <c:pt idx="102">
                  <c:v>33.648129634339888</c:v>
                </c:pt>
                <c:pt idx="103">
                  <c:v>32.867729634340037</c:v>
                </c:pt>
                <c:pt idx="104">
                  <c:v>30.882129634340416</c:v>
                </c:pt>
                <c:pt idx="105">
                  <c:v>30.364129634340411</c:v>
                </c:pt>
                <c:pt idx="106">
                  <c:v>25.360906008521138</c:v>
                </c:pt>
                <c:pt idx="107">
                  <c:v>26.457706008514691</c:v>
                </c:pt>
                <c:pt idx="108">
                  <c:v>22.139082382717945</c:v>
                </c:pt>
                <c:pt idx="109">
                  <c:v>21.930482382718136</c:v>
                </c:pt>
                <c:pt idx="110">
                  <c:v>21.712682382718526</c:v>
                </c:pt>
                <c:pt idx="111">
                  <c:v>23.318282382716294</c:v>
                </c:pt>
                <c:pt idx="112">
                  <c:v>23.593882382715933</c:v>
                </c:pt>
                <c:pt idx="113">
                  <c:v>23.155282382716429</c:v>
                </c:pt>
                <c:pt idx="114">
                  <c:v>23.337882382716266</c:v>
                </c:pt>
                <c:pt idx="115">
                  <c:v>23.011282382716619</c:v>
                </c:pt>
                <c:pt idx="116">
                  <c:v>23.314082382716208</c:v>
                </c:pt>
                <c:pt idx="117">
                  <c:v>28.77130600849987</c:v>
                </c:pt>
                <c:pt idx="118">
                  <c:v>25.572882382984009</c:v>
                </c:pt>
                <c:pt idx="119">
                  <c:v>26.352882382968669</c:v>
                </c:pt>
                <c:pt idx="120">
                  <c:v>24.76308238283314</c:v>
                </c:pt>
                <c:pt idx="121">
                  <c:v>24.173082382838011</c:v>
                </c:pt>
                <c:pt idx="122">
                  <c:v>24.336282382836536</c:v>
                </c:pt>
                <c:pt idx="123">
                  <c:v>24.329882382836679</c:v>
                </c:pt>
                <c:pt idx="124">
                  <c:v>24.245482382837405</c:v>
                </c:pt>
                <c:pt idx="125">
                  <c:v>24.246677486130544</c:v>
                </c:pt>
                <c:pt idx="126">
                  <c:v>19.777139171545763</c:v>
                </c:pt>
                <c:pt idx="127">
                  <c:v>15.287705837920029</c:v>
                </c:pt>
                <c:pt idx="128">
                  <c:v>14.482105838347966</c:v>
                </c:pt>
                <c:pt idx="129">
                  <c:v>10.208268906546987</c:v>
                </c:pt>
                <c:pt idx="130">
                  <c:v>9.3209058378300931</c:v>
                </c:pt>
                <c:pt idx="131">
                  <c:v>8.4151058381667774</c:v>
                </c:pt>
                <c:pt idx="132">
                  <c:v>4.3617999999999997</c:v>
                </c:pt>
                <c:pt idx="133">
                  <c:v>3.8633999999999999</c:v>
                </c:pt>
                <c:pt idx="134">
                  <c:v>3.754</c:v>
                </c:pt>
                <c:pt idx="135">
                  <c:v>3.6941999999999999</c:v>
                </c:pt>
                <c:pt idx="136">
                  <c:v>3.7145999999999999</c:v>
                </c:pt>
                <c:pt idx="137">
                  <c:v>3.6692</c:v>
                </c:pt>
                <c:pt idx="138">
                  <c:v>3.6934</c:v>
                </c:pt>
                <c:pt idx="139">
                  <c:v>6.1631999999999998</c:v>
                </c:pt>
                <c:pt idx="140">
                  <c:v>5.5263999999999998</c:v>
                </c:pt>
                <c:pt idx="141">
                  <c:v>3.7486000000000002</c:v>
                </c:pt>
                <c:pt idx="142">
                  <c:v>3.7162000000000002</c:v>
                </c:pt>
                <c:pt idx="143">
                  <c:v>3.7010000000000001</c:v>
                </c:pt>
                <c:pt idx="144">
                  <c:v>4.1471999999999998</c:v>
                </c:pt>
              </c:numCache>
            </c:numRef>
          </c:yVal>
          <c:smooth val="0"/>
          <c:extLst>
            <c:ext xmlns:c16="http://schemas.microsoft.com/office/drawing/2014/chart" uri="{C3380CC4-5D6E-409C-BE32-E72D297353CC}">
              <c16:uniqueId val="{00000005-7720-4F87-8D16-B98018CB5112}"/>
            </c:ext>
          </c:extLst>
        </c:ser>
        <c:ser>
          <c:idx val="6"/>
          <c:order val="6"/>
          <c:tx>
            <c:strRef>
              <c:f>Simulation_Dec!$E$2</c:f>
              <c:strCache>
                <c:ptCount val="1"/>
                <c:pt idx="0">
                  <c:v>PV </c:v>
                </c:pt>
              </c:strCache>
            </c:strRef>
          </c:tx>
          <c:spPr>
            <a:ln w="12700">
              <a:solidFill>
                <a:srgbClr val="FFC000"/>
              </a:solidFill>
              <a:prstDash val="dash"/>
            </a:ln>
          </c:spPr>
          <c:marker>
            <c:symbol val="none"/>
          </c:marker>
          <c:xVal>
            <c:numRef>
              <c:f>Simulation_Dec!$A$3:$A$147</c:f>
              <c:numCache>
                <c:formatCode>m/d/yyyy\ h:mm</c:formatCode>
                <c:ptCount val="145"/>
                <c:pt idx="0">
                  <c:v>44907.25</c:v>
                </c:pt>
                <c:pt idx="1">
                  <c:v>44907.253472222219</c:v>
                </c:pt>
                <c:pt idx="2">
                  <c:v>44907.256944444445</c:v>
                </c:pt>
                <c:pt idx="3">
                  <c:v>44907.260416666664</c:v>
                </c:pt>
                <c:pt idx="4">
                  <c:v>44907.263888888891</c:v>
                </c:pt>
                <c:pt idx="5">
                  <c:v>44907.267361111109</c:v>
                </c:pt>
                <c:pt idx="6">
                  <c:v>44907.270833333336</c:v>
                </c:pt>
                <c:pt idx="7">
                  <c:v>44907.274305555555</c:v>
                </c:pt>
                <c:pt idx="8">
                  <c:v>44907.277777777781</c:v>
                </c:pt>
                <c:pt idx="9">
                  <c:v>44907.28125</c:v>
                </c:pt>
                <c:pt idx="10">
                  <c:v>44907.284722222219</c:v>
                </c:pt>
                <c:pt idx="11">
                  <c:v>44907.288194444445</c:v>
                </c:pt>
                <c:pt idx="12">
                  <c:v>44907.291666666664</c:v>
                </c:pt>
                <c:pt idx="13">
                  <c:v>44907.295138888891</c:v>
                </c:pt>
                <c:pt idx="14">
                  <c:v>44907.298611111109</c:v>
                </c:pt>
                <c:pt idx="15">
                  <c:v>44907.302083333336</c:v>
                </c:pt>
                <c:pt idx="16">
                  <c:v>44907.305555555555</c:v>
                </c:pt>
                <c:pt idx="17">
                  <c:v>44907.309027777781</c:v>
                </c:pt>
                <c:pt idx="18">
                  <c:v>44907.3125</c:v>
                </c:pt>
                <c:pt idx="19">
                  <c:v>44907.315972222219</c:v>
                </c:pt>
                <c:pt idx="20">
                  <c:v>44907.319444444445</c:v>
                </c:pt>
                <c:pt idx="21">
                  <c:v>44907.322916666664</c:v>
                </c:pt>
                <c:pt idx="22">
                  <c:v>44907.326388888891</c:v>
                </c:pt>
                <c:pt idx="23">
                  <c:v>44907.329861111109</c:v>
                </c:pt>
                <c:pt idx="24">
                  <c:v>44907.333333333336</c:v>
                </c:pt>
                <c:pt idx="25">
                  <c:v>44907.336805555555</c:v>
                </c:pt>
                <c:pt idx="26">
                  <c:v>44907.340277777781</c:v>
                </c:pt>
                <c:pt idx="27">
                  <c:v>44907.34375</c:v>
                </c:pt>
                <c:pt idx="28">
                  <c:v>44907.347222222219</c:v>
                </c:pt>
                <c:pt idx="29">
                  <c:v>44907.350694444445</c:v>
                </c:pt>
                <c:pt idx="30">
                  <c:v>44907.354166666664</c:v>
                </c:pt>
                <c:pt idx="31">
                  <c:v>44907.357638888891</c:v>
                </c:pt>
                <c:pt idx="32">
                  <c:v>44907.361111111109</c:v>
                </c:pt>
                <c:pt idx="33">
                  <c:v>44907.364583333336</c:v>
                </c:pt>
                <c:pt idx="34">
                  <c:v>44907.368055555555</c:v>
                </c:pt>
                <c:pt idx="35">
                  <c:v>44907.371527777781</c:v>
                </c:pt>
                <c:pt idx="36">
                  <c:v>44907.375</c:v>
                </c:pt>
                <c:pt idx="37">
                  <c:v>44907.378472222219</c:v>
                </c:pt>
                <c:pt idx="38">
                  <c:v>44907.381944444445</c:v>
                </c:pt>
                <c:pt idx="39">
                  <c:v>44907.385416666664</c:v>
                </c:pt>
                <c:pt idx="40">
                  <c:v>44907.388888888891</c:v>
                </c:pt>
                <c:pt idx="41">
                  <c:v>44907.392361111109</c:v>
                </c:pt>
                <c:pt idx="42">
                  <c:v>44907.395833333336</c:v>
                </c:pt>
                <c:pt idx="43">
                  <c:v>44907.399305555555</c:v>
                </c:pt>
                <c:pt idx="44">
                  <c:v>44907.402777777781</c:v>
                </c:pt>
                <c:pt idx="45">
                  <c:v>44907.40625</c:v>
                </c:pt>
                <c:pt idx="46">
                  <c:v>44907.409722222219</c:v>
                </c:pt>
                <c:pt idx="47">
                  <c:v>44907.413194444445</c:v>
                </c:pt>
                <c:pt idx="48">
                  <c:v>44907.416666666664</c:v>
                </c:pt>
                <c:pt idx="49">
                  <c:v>44907.420138888891</c:v>
                </c:pt>
                <c:pt idx="50">
                  <c:v>44907.423611111109</c:v>
                </c:pt>
                <c:pt idx="51">
                  <c:v>44907.427083333336</c:v>
                </c:pt>
                <c:pt idx="52">
                  <c:v>44907.430555555555</c:v>
                </c:pt>
                <c:pt idx="53">
                  <c:v>44907.434027777781</c:v>
                </c:pt>
                <c:pt idx="54">
                  <c:v>44907.4375</c:v>
                </c:pt>
                <c:pt idx="55">
                  <c:v>44907.440972222219</c:v>
                </c:pt>
                <c:pt idx="56">
                  <c:v>44907.444444444445</c:v>
                </c:pt>
                <c:pt idx="57">
                  <c:v>44907.447916666664</c:v>
                </c:pt>
                <c:pt idx="58">
                  <c:v>44907.451388888891</c:v>
                </c:pt>
                <c:pt idx="59">
                  <c:v>44907.454861111109</c:v>
                </c:pt>
                <c:pt idx="60">
                  <c:v>44907.458333333336</c:v>
                </c:pt>
                <c:pt idx="61">
                  <c:v>44907.461805555555</c:v>
                </c:pt>
                <c:pt idx="62">
                  <c:v>44907.465277777781</c:v>
                </c:pt>
                <c:pt idx="63">
                  <c:v>44907.46875</c:v>
                </c:pt>
                <c:pt idx="64">
                  <c:v>44907.472222222219</c:v>
                </c:pt>
                <c:pt idx="65">
                  <c:v>44907.475694444445</c:v>
                </c:pt>
                <c:pt idx="66">
                  <c:v>44907.479166666664</c:v>
                </c:pt>
                <c:pt idx="67">
                  <c:v>44907.482638888891</c:v>
                </c:pt>
                <c:pt idx="68">
                  <c:v>44907.486111111109</c:v>
                </c:pt>
                <c:pt idx="69">
                  <c:v>44907.489583333336</c:v>
                </c:pt>
                <c:pt idx="70">
                  <c:v>44907.493055555555</c:v>
                </c:pt>
                <c:pt idx="71">
                  <c:v>44907.496527777781</c:v>
                </c:pt>
                <c:pt idx="72">
                  <c:v>44907.5</c:v>
                </c:pt>
                <c:pt idx="73">
                  <c:v>44907.503472222219</c:v>
                </c:pt>
                <c:pt idx="74">
                  <c:v>44907.506944444445</c:v>
                </c:pt>
                <c:pt idx="75">
                  <c:v>44907.510416666664</c:v>
                </c:pt>
                <c:pt idx="76">
                  <c:v>44907.513888888891</c:v>
                </c:pt>
                <c:pt idx="77">
                  <c:v>44907.517361111109</c:v>
                </c:pt>
                <c:pt idx="78">
                  <c:v>44907.520833333336</c:v>
                </c:pt>
                <c:pt idx="79">
                  <c:v>44907.524305555555</c:v>
                </c:pt>
                <c:pt idx="80">
                  <c:v>44907.527777777781</c:v>
                </c:pt>
                <c:pt idx="81">
                  <c:v>44907.53125</c:v>
                </c:pt>
                <c:pt idx="82">
                  <c:v>44907.534722222219</c:v>
                </c:pt>
                <c:pt idx="83">
                  <c:v>44907.538194444445</c:v>
                </c:pt>
                <c:pt idx="84">
                  <c:v>44907.541666666664</c:v>
                </c:pt>
                <c:pt idx="85">
                  <c:v>44907.545138888891</c:v>
                </c:pt>
                <c:pt idx="86">
                  <c:v>44907.548611111109</c:v>
                </c:pt>
                <c:pt idx="87">
                  <c:v>44907.552083333336</c:v>
                </c:pt>
                <c:pt idx="88">
                  <c:v>44907.555555555555</c:v>
                </c:pt>
                <c:pt idx="89">
                  <c:v>44907.559027777781</c:v>
                </c:pt>
                <c:pt idx="90">
                  <c:v>44907.5625</c:v>
                </c:pt>
                <c:pt idx="91">
                  <c:v>44907.565972222219</c:v>
                </c:pt>
                <c:pt idx="92">
                  <c:v>44907.569444444445</c:v>
                </c:pt>
                <c:pt idx="93">
                  <c:v>44907.572916666664</c:v>
                </c:pt>
                <c:pt idx="94">
                  <c:v>44907.576388888891</c:v>
                </c:pt>
                <c:pt idx="95">
                  <c:v>44907.579861111109</c:v>
                </c:pt>
                <c:pt idx="96">
                  <c:v>44907.583333333336</c:v>
                </c:pt>
                <c:pt idx="97">
                  <c:v>44907.586805555555</c:v>
                </c:pt>
                <c:pt idx="98">
                  <c:v>44907.590277777781</c:v>
                </c:pt>
                <c:pt idx="99">
                  <c:v>44907.59375</c:v>
                </c:pt>
                <c:pt idx="100">
                  <c:v>44907.597222222219</c:v>
                </c:pt>
                <c:pt idx="101">
                  <c:v>44907.600694444445</c:v>
                </c:pt>
                <c:pt idx="102">
                  <c:v>44907.604166666664</c:v>
                </c:pt>
                <c:pt idx="103">
                  <c:v>44907.607638888891</c:v>
                </c:pt>
                <c:pt idx="104">
                  <c:v>44907.611111111109</c:v>
                </c:pt>
                <c:pt idx="105">
                  <c:v>44907.614583333336</c:v>
                </c:pt>
                <c:pt idx="106">
                  <c:v>44907.618055555555</c:v>
                </c:pt>
                <c:pt idx="107">
                  <c:v>44907.621527777781</c:v>
                </c:pt>
                <c:pt idx="108">
                  <c:v>44907.625</c:v>
                </c:pt>
                <c:pt idx="109">
                  <c:v>44907.628472222219</c:v>
                </c:pt>
                <c:pt idx="110">
                  <c:v>44907.631944444445</c:v>
                </c:pt>
                <c:pt idx="111">
                  <c:v>44907.635416666664</c:v>
                </c:pt>
                <c:pt idx="112">
                  <c:v>44907.638888888891</c:v>
                </c:pt>
                <c:pt idx="113">
                  <c:v>44907.642361111109</c:v>
                </c:pt>
                <c:pt idx="114">
                  <c:v>44907.645833333336</c:v>
                </c:pt>
                <c:pt idx="115">
                  <c:v>44907.649305555555</c:v>
                </c:pt>
                <c:pt idx="116">
                  <c:v>44907.652777777781</c:v>
                </c:pt>
                <c:pt idx="117">
                  <c:v>44907.65625</c:v>
                </c:pt>
                <c:pt idx="118">
                  <c:v>44907.659722222219</c:v>
                </c:pt>
                <c:pt idx="119">
                  <c:v>44907.663194444445</c:v>
                </c:pt>
                <c:pt idx="120">
                  <c:v>44907.666666666664</c:v>
                </c:pt>
                <c:pt idx="121">
                  <c:v>44907.670138888891</c:v>
                </c:pt>
                <c:pt idx="122">
                  <c:v>44907.673611111109</c:v>
                </c:pt>
                <c:pt idx="123">
                  <c:v>44907.677083333336</c:v>
                </c:pt>
                <c:pt idx="124">
                  <c:v>44907.680555555555</c:v>
                </c:pt>
                <c:pt idx="125">
                  <c:v>44907.684027777781</c:v>
                </c:pt>
                <c:pt idx="126">
                  <c:v>44907.6875</c:v>
                </c:pt>
                <c:pt idx="127">
                  <c:v>44907.690972222219</c:v>
                </c:pt>
                <c:pt idx="128">
                  <c:v>44907.694444444445</c:v>
                </c:pt>
                <c:pt idx="129">
                  <c:v>44907.697916666664</c:v>
                </c:pt>
                <c:pt idx="130">
                  <c:v>44907.701388888891</c:v>
                </c:pt>
                <c:pt idx="131">
                  <c:v>44907.704861111109</c:v>
                </c:pt>
                <c:pt idx="132">
                  <c:v>44907.708333333336</c:v>
                </c:pt>
                <c:pt idx="133">
                  <c:v>44907.711805555555</c:v>
                </c:pt>
                <c:pt idx="134">
                  <c:v>44907.715277777781</c:v>
                </c:pt>
                <c:pt idx="135">
                  <c:v>44907.71875</c:v>
                </c:pt>
                <c:pt idx="136">
                  <c:v>44907.722222222219</c:v>
                </c:pt>
                <c:pt idx="137">
                  <c:v>44907.725694444445</c:v>
                </c:pt>
                <c:pt idx="138">
                  <c:v>44907.729166666664</c:v>
                </c:pt>
                <c:pt idx="139">
                  <c:v>44907.732638888891</c:v>
                </c:pt>
                <c:pt idx="140">
                  <c:v>44907.736111111109</c:v>
                </c:pt>
                <c:pt idx="141">
                  <c:v>44907.739583333336</c:v>
                </c:pt>
                <c:pt idx="142">
                  <c:v>44907.743055555555</c:v>
                </c:pt>
                <c:pt idx="143">
                  <c:v>44907.746527777781</c:v>
                </c:pt>
                <c:pt idx="144">
                  <c:v>44907.75</c:v>
                </c:pt>
              </c:numCache>
            </c:numRef>
          </c:xVal>
          <c:yVal>
            <c:numRef>
              <c:f>Simulation_Dec!$E$3:$E$147</c:f>
              <c:numCache>
                <c:formatCode>General</c:formatCode>
                <c:ptCount val="14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2.0199999999999999E-2</c:v>
                </c:pt>
                <c:pt idx="34">
                  <c:v>6.0600000000000001E-2</c:v>
                </c:pt>
                <c:pt idx="35">
                  <c:v>0.1082</c:v>
                </c:pt>
                <c:pt idx="36">
                  <c:v>0.17680000000000001</c:v>
                </c:pt>
                <c:pt idx="37">
                  <c:v>0.23679999999999901</c:v>
                </c:pt>
                <c:pt idx="38">
                  <c:v>0.2908</c:v>
                </c:pt>
                <c:pt idx="39">
                  <c:v>0.37679999999999902</c:v>
                </c:pt>
                <c:pt idx="40">
                  <c:v>0.51019999999999999</c:v>
                </c:pt>
                <c:pt idx="41">
                  <c:v>0.69140000000000001</c:v>
                </c:pt>
                <c:pt idx="42">
                  <c:v>0.94620000000000004</c:v>
                </c:pt>
                <c:pt idx="43">
                  <c:v>1.2806</c:v>
                </c:pt>
                <c:pt idx="44">
                  <c:v>1.5946</c:v>
                </c:pt>
                <c:pt idx="45">
                  <c:v>1.8431999999999999</c:v>
                </c:pt>
                <c:pt idx="46">
                  <c:v>2.0695999999999999</c:v>
                </c:pt>
                <c:pt idx="47">
                  <c:v>2.2747999999999999</c:v>
                </c:pt>
                <c:pt idx="48">
                  <c:v>2.5501999999999998</c:v>
                </c:pt>
                <c:pt idx="49">
                  <c:v>2.8418000000000001</c:v>
                </c:pt>
                <c:pt idx="50">
                  <c:v>3.2784</c:v>
                </c:pt>
                <c:pt idx="51">
                  <c:v>3.7050000000000001</c:v>
                </c:pt>
                <c:pt idx="52">
                  <c:v>4.0863999999999896</c:v>
                </c:pt>
                <c:pt idx="53">
                  <c:v>4.4130000000000003</c:v>
                </c:pt>
                <c:pt idx="54">
                  <c:v>4.7751999999999999</c:v>
                </c:pt>
                <c:pt idx="55">
                  <c:v>5.1938000000000004</c:v>
                </c:pt>
                <c:pt idx="56">
                  <c:v>5.4972000000000003</c:v>
                </c:pt>
                <c:pt idx="57">
                  <c:v>5.8826000000000001</c:v>
                </c:pt>
                <c:pt idx="58">
                  <c:v>6.1584000000000003</c:v>
                </c:pt>
                <c:pt idx="59">
                  <c:v>6.4652000000000003</c:v>
                </c:pt>
                <c:pt idx="60">
                  <c:v>6.7055999999999996</c:v>
                </c:pt>
                <c:pt idx="61">
                  <c:v>6.9298000000000002</c:v>
                </c:pt>
                <c:pt idx="62">
                  <c:v>7.1487999999999996</c:v>
                </c:pt>
                <c:pt idx="63">
                  <c:v>7.2149999999999999</c:v>
                </c:pt>
                <c:pt idx="64">
                  <c:v>7.3175999999999997</c:v>
                </c:pt>
                <c:pt idx="65">
                  <c:v>7.3768000000000002</c:v>
                </c:pt>
                <c:pt idx="66">
                  <c:v>7.4097999999999997</c:v>
                </c:pt>
                <c:pt idx="67">
                  <c:v>7.4921999999999898</c:v>
                </c:pt>
                <c:pt idx="68">
                  <c:v>7.7257999999999996</c:v>
                </c:pt>
                <c:pt idx="69">
                  <c:v>7.8498000000000001</c:v>
                </c:pt>
                <c:pt idx="70">
                  <c:v>7.8940000000000001</c:v>
                </c:pt>
                <c:pt idx="71">
                  <c:v>7.9096000000000002</c:v>
                </c:pt>
                <c:pt idx="72">
                  <c:v>7.9311999999999996</c:v>
                </c:pt>
                <c:pt idx="73">
                  <c:v>7.9631999999999996</c:v>
                </c:pt>
                <c:pt idx="74">
                  <c:v>8.0351999999999997</c:v>
                </c:pt>
                <c:pt idx="75">
                  <c:v>8.0440000000000005</c:v>
                </c:pt>
                <c:pt idx="76">
                  <c:v>8.0236000000000001</c:v>
                </c:pt>
                <c:pt idx="77">
                  <c:v>8.0619999999999994</c:v>
                </c:pt>
                <c:pt idx="78">
                  <c:v>8.0161999999999995</c:v>
                </c:pt>
                <c:pt idx="79">
                  <c:v>8.0370000000000008</c:v>
                </c:pt>
                <c:pt idx="80">
                  <c:v>7.9819999999999904</c:v>
                </c:pt>
                <c:pt idx="81">
                  <c:v>7.9901999999999997</c:v>
                </c:pt>
                <c:pt idx="82">
                  <c:v>7.8852000000000002</c:v>
                </c:pt>
                <c:pt idx="83">
                  <c:v>7.7876000000000003</c:v>
                </c:pt>
                <c:pt idx="84">
                  <c:v>7.6669999999999998</c:v>
                </c:pt>
                <c:pt idx="85">
                  <c:v>7.5473999999999997</c:v>
                </c:pt>
                <c:pt idx="86">
                  <c:v>7.4706000000000001</c:v>
                </c:pt>
                <c:pt idx="87">
                  <c:v>7.3879999999999999</c:v>
                </c:pt>
                <c:pt idx="88">
                  <c:v>7.29239999999999</c:v>
                </c:pt>
                <c:pt idx="89">
                  <c:v>7.2480000000000002</c:v>
                </c:pt>
                <c:pt idx="90">
                  <c:v>7.1833999999999998</c:v>
                </c:pt>
                <c:pt idx="91">
                  <c:v>7.0574000000000003</c:v>
                </c:pt>
                <c:pt idx="92">
                  <c:v>6.9849999999999897</c:v>
                </c:pt>
                <c:pt idx="93">
                  <c:v>6.7952000000000004</c:v>
                </c:pt>
                <c:pt idx="94">
                  <c:v>6.6736000000000004</c:v>
                </c:pt>
                <c:pt idx="95">
                  <c:v>6.5183999999999997</c:v>
                </c:pt>
                <c:pt idx="96">
                  <c:v>6.3414000000000001</c:v>
                </c:pt>
                <c:pt idx="97">
                  <c:v>6.1391999999999998</c:v>
                </c:pt>
                <c:pt idx="98">
                  <c:v>6.0532000000000004</c:v>
                </c:pt>
                <c:pt idx="99">
                  <c:v>5.8103999999999996</c:v>
                </c:pt>
                <c:pt idx="100">
                  <c:v>5.665</c:v>
                </c:pt>
                <c:pt idx="101">
                  <c:v>5.5090000000000003</c:v>
                </c:pt>
                <c:pt idx="102">
                  <c:v>5.3297999999999996</c:v>
                </c:pt>
                <c:pt idx="103">
                  <c:v>5.0990000000000002</c:v>
                </c:pt>
                <c:pt idx="104">
                  <c:v>4.8178000000000001</c:v>
                </c:pt>
                <c:pt idx="105">
                  <c:v>4.4896000000000003</c:v>
                </c:pt>
                <c:pt idx="106">
                  <c:v>4.1919999999999904</c:v>
                </c:pt>
                <c:pt idx="107">
                  <c:v>3.915</c:v>
                </c:pt>
                <c:pt idx="108">
                  <c:v>3.5888</c:v>
                </c:pt>
                <c:pt idx="109">
                  <c:v>3.2759999999999998</c:v>
                </c:pt>
                <c:pt idx="110">
                  <c:v>2.9693999999999998</c:v>
                </c:pt>
                <c:pt idx="111">
                  <c:v>2.6796000000000002</c:v>
                </c:pt>
                <c:pt idx="112">
                  <c:v>2.3233999999999999</c:v>
                </c:pt>
                <c:pt idx="113">
                  <c:v>1.9481999999999999</c:v>
                </c:pt>
                <c:pt idx="114">
                  <c:v>1.6486000000000001</c:v>
                </c:pt>
                <c:pt idx="115">
                  <c:v>1.4466000000000001</c:v>
                </c:pt>
                <c:pt idx="116">
                  <c:v>1.262</c:v>
                </c:pt>
                <c:pt idx="117">
                  <c:v>1.0429999999999999</c:v>
                </c:pt>
                <c:pt idx="118">
                  <c:v>0.79379999999999995</c:v>
                </c:pt>
                <c:pt idx="119">
                  <c:v>0.55459999999999998</c:v>
                </c:pt>
                <c:pt idx="120">
                  <c:v>0.39379999999999998</c:v>
                </c:pt>
                <c:pt idx="121">
                  <c:v>0.25900000000000001</c:v>
                </c:pt>
                <c:pt idx="122">
                  <c:v>0.14360000000000001</c:v>
                </c:pt>
                <c:pt idx="123">
                  <c:v>8.5199999999999998E-2</c:v>
                </c:pt>
                <c:pt idx="124">
                  <c:v>3.5799999999999998E-2</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numCache>
            </c:numRef>
          </c:yVal>
          <c:smooth val="0"/>
          <c:extLst>
            <c:ext xmlns:c16="http://schemas.microsoft.com/office/drawing/2014/chart" uri="{C3380CC4-5D6E-409C-BE32-E72D297353CC}">
              <c16:uniqueId val="{00000001-0158-4CE0-93CE-0C7A2153E2A3}"/>
            </c:ext>
          </c:extLst>
        </c:ser>
        <c:dLbls>
          <c:showLegendKey val="0"/>
          <c:showVal val="0"/>
          <c:showCatName val="0"/>
          <c:showSerName val="0"/>
          <c:showPercent val="0"/>
          <c:showBubbleSize val="0"/>
        </c:dLbls>
        <c:axId val="588631272"/>
        <c:axId val="588631992"/>
      </c:scatterChart>
      <c:scatterChart>
        <c:scatterStyle val="lineMarker"/>
        <c:varyColors val="0"/>
        <c:ser>
          <c:idx val="5"/>
          <c:order val="5"/>
          <c:tx>
            <c:strRef>
              <c:f>Simulation_Dec!$G$2</c:f>
              <c:strCache>
                <c:ptCount val="1"/>
                <c:pt idx="0">
                  <c:v>Price</c:v>
                </c:pt>
              </c:strCache>
            </c:strRef>
          </c:tx>
          <c:spPr>
            <a:ln w="22225">
              <a:prstDash val="sysDot"/>
            </a:ln>
          </c:spPr>
          <c:marker>
            <c:symbol val="none"/>
          </c:marker>
          <c:xVal>
            <c:numRef>
              <c:f>Simulation_Dec!$A$3:$A$147</c:f>
              <c:numCache>
                <c:formatCode>m/d/yyyy\ h:mm</c:formatCode>
                <c:ptCount val="145"/>
                <c:pt idx="0">
                  <c:v>44907.25</c:v>
                </c:pt>
                <c:pt idx="1">
                  <c:v>44907.253472222219</c:v>
                </c:pt>
                <c:pt idx="2">
                  <c:v>44907.256944444445</c:v>
                </c:pt>
                <c:pt idx="3">
                  <c:v>44907.260416666664</c:v>
                </c:pt>
                <c:pt idx="4">
                  <c:v>44907.263888888891</c:v>
                </c:pt>
                <c:pt idx="5">
                  <c:v>44907.267361111109</c:v>
                </c:pt>
                <c:pt idx="6">
                  <c:v>44907.270833333336</c:v>
                </c:pt>
                <c:pt idx="7">
                  <c:v>44907.274305555555</c:v>
                </c:pt>
                <c:pt idx="8">
                  <c:v>44907.277777777781</c:v>
                </c:pt>
                <c:pt idx="9">
                  <c:v>44907.28125</c:v>
                </c:pt>
                <c:pt idx="10">
                  <c:v>44907.284722222219</c:v>
                </c:pt>
                <c:pt idx="11">
                  <c:v>44907.288194444445</c:v>
                </c:pt>
                <c:pt idx="12">
                  <c:v>44907.291666666664</c:v>
                </c:pt>
                <c:pt idx="13">
                  <c:v>44907.295138888891</c:v>
                </c:pt>
                <c:pt idx="14">
                  <c:v>44907.298611111109</c:v>
                </c:pt>
                <c:pt idx="15">
                  <c:v>44907.302083333336</c:v>
                </c:pt>
                <c:pt idx="16">
                  <c:v>44907.305555555555</c:v>
                </c:pt>
                <c:pt idx="17">
                  <c:v>44907.309027777781</c:v>
                </c:pt>
                <c:pt idx="18">
                  <c:v>44907.3125</c:v>
                </c:pt>
                <c:pt idx="19">
                  <c:v>44907.315972222219</c:v>
                </c:pt>
                <c:pt idx="20">
                  <c:v>44907.319444444445</c:v>
                </c:pt>
                <c:pt idx="21">
                  <c:v>44907.322916666664</c:v>
                </c:pt>
                <c:pt idx="22">
                  <c:v>44907.326388888891</c:v>
                </c:pt>
                <c:pt idx="23">
                  <c:v>44907.329861111109</c:v>
                </c:pt>
                <c:pt idx="24">
                  <c:v>44907.333333333336</c:v>
                </c:pt>
                <c:pt idx="25">
                  <c:v>44907.336805555555</c:v>
                </c:pt>
                <c:pt idx="26">
                  <c:v>44907.340277777781</c:v>
                </c:pt>
                <c:pt idx="27">
                  <c:v>44907.34375</c:v>
                </c:pt>
                <c:pt idx="28">
                  <c:v>44907.347222222219</c:v>
                </c:pt>
                <c:pt idx="29">
                  <c:v>44907.350694444445</c:v>
                </c:pt>
                <c:pt idx="30">
                  <c:v>44907.354166666664</c:v>
                </c:pt>
                <c:pt idx="31">
                  <c:v>44907.357638888891</c:v>
                </c:pt>
                <c:pt idx="32">
                  <c:v>44907.361111111109</c:v>
                </c:pt>
                <c:pt idx="33">
                  <c:v>44907.364583333336</c:v>
                </c:pt>
                <c:pt idx="34">
                  <c:v>44907.368055555555</c:v>
                </c:pt>
                <c:pt idx="35">
                  <c:v>44907.371527777781</c:v>
                </c:pt>
                <c:pt idx="36">
                  <c:v>44907.375</c:v>
                </c:pt>
                <c:pt idx="37">
                  <c:v>44907.378472222219</c:v>
                </c:pt>
                <c:pt idx="38">
                  <c:v>44907.381944444445</c:v>
                </c:pt>
                <c:pt idx="39">
                  <c:v>44907.385416666664</c:v>
                </c:pt>
                <c:pt idx="40">
                  <c:v>44907.388888888891</c:v>
                </c:pt>
                <c:pt idx="41">
                  <c:v>44907.392361111109</c:v>
                </c:pt>
                <c:pt idx="42">
                  <c:v>44907.395833333336</c:v>
                </c:pt>
                <c:pt idx="43">
                  <c:v>44907.399305555555</c:v>
                </c:pt>
                <c:pt idx="44">
                  <c:v>44907.402777777781</c:v>
                </c:pt>
                <c:pt idx="45">
                  <c:v>44907.40625</c:v>
                </c:pt>
                <c:pt idx="46">
                  <c:v>44907.409722222219</c:v>
                </c:pt>
                <c:pt idx="47">
                  <c:v>44907.413194444445</c:v>
                </c:pt>
                <c:pt idx="48">
                  <c:v>44907.416666666664</c:v>
                </c:pt>
                <c:pt idx="49">
                  <c:v>44907.420138888891</c:v>
                </c:pt>
                <c:pt idx="50">
                  <c:v>44907.423611111109</c:v>
                </c:pt>
                <c:pt idx="51">
                  <c:v>44907.427083333336</c:v>
                </c:pt>
                <c:pt idx="52">
                  <c:v>44907.430555555555</c:v>
                </c:pt>
                <c:pt idx="53">
                  <c:v>44907.434027777781</c:v>
                </c:pt>
                <c:pt idx="54">
                  <c:v>44907.4375</c:v>
                </c:pt>
                <c:pt idx="55">
                  <c:v>44907.440972222219</c:v>
                </c:pt>
                <c:pt idx="56">
                  <c:v>44907.444444444445</c:v>
                </c:pt>
                <c:pt idx="57">
                  <c:v>44907.447916666664</c:v>
                </c:pt>
                <c:pt idx="58">
                  <c:v>44907.451388888891</c:v>
                </c:pt>
                <c:pt idx="59">
                  <c:v>44907.454861111109</c:v>
                </c:pt>
                <c:pt idx="60">
                  <c:v>44907.458333333336</c:v>
                </c:pt>
                <c:pt idx="61">
                  <c:v>44907.461805555555</c:v>
                </c:pt>
                <c:pt idx="62">
                  <c:v>44907.465277777781</c:v>
                </c:pt>
                <c:pt idx="63">
                  <c:v>44907.46875</c:v>
                </c:pt>
                <c:pt idx="64">
                  <c:v>44907.472222222219</c:v>
                </c:pt>
                <c:pt idx="65">
                  <c:v>44907.475694444445</c:v>
                </c:pt>
                <c:pt idx="66">
                  <c:v>44907.479166666664</c:v>
                </c:pt>
                <c:pt idx="67">
                  <c:v>44907.482638888891</c:v>
                </c:pt>
                <c:pt idx="68">
                  <c:v>44907.486111111109</c:v>
                </c:pt>
                <c:pt idx="69">
                  <c:v>44907.489583333336</c:v>
                </c:pt>
                <c:pt idx="70">
                  <c:v>44907.493055555555</c:v>
                </c:pt>
                <c:pt idx="71">
                  <c:v>44907.496527777781</c:v>
                </c:pt>
                <c:pt idx="72">
                  <c:v>44907.5</c:v>
                </c:pt>
                <c:pt idx="73">
                  <c:v>44907.503472222219</c:v>
                </c:pt>
                <c:pt idx="74">
                  <c:v>44907.506944444445</c:v>
                </c:pt>
                <c:pt idx="75">
                  <c:v>44907.510416666664</c:v>
                </c:pt>
                <c:pt idx="76">
                  <c:v>44907.513888888891</c:v>
                </c:pt>
                <c:pt idx="77">
                  <c:v>44907.517361111109</c:v>
                </c:pt>
                <c:pt idx="78">
                  <c:v>44907.520833333336</c:v>
                </c:pt>
                <c:pt idx="79">
                  <c:v>44907.524305555555</c:v>
                </c:pt>
                <c:pt idx="80">
                  <c:v>44907.527777777781</c:v>
                </c:pt>
                <c:pt idx="81">
                  <c:v>44907.53125</c:v>
                </c:pt>
                <c:pt idx="82">
                  <c:v>44907.534722222219</c:v>
                </c:pt>
                <c:pt idx="83">
                  <c:v>44907.538194444445</c:v>
                </c:pt>
                <c:pt idx="84">
                  <c:v>44907.541666666664</c:v>
                </c:pt>
                <c:pt idx="85">
                  <c:v>44907.545138888891</c:v>
                </c:pt>
                <c:pt idx="86">
                  <c:v>44907.548611111109</c:v>
                </c:pt>
                <c:pt idx="87">
                  <c:v>44907.552083333336</c:v>
                </c:pt>
                <c:pt idx="88">
                  <c:v>44907.555555555555</c:v>
                </c:pt>
                <c:pt idx="89">
                  <c:v>44907.559027777781</c:v>
                </c:pt>
                <c:pt idx="90">
                  <c:v>44907.5625</c:v>
                </c:pt>
                <c:pt idx="91">
                  <c:v>44907.565972222219</c:v>
                </c:pt>
                <c:pt idx="92">
                  <c:v>44907.569444444445</c:v>
                </c:pt>
                <c:pt idx="93">
                  <c:v>44907.572916666664</c:v>
                </c:pt>
                <c:pt idx="94">
                  <c:v>44907.576388888891</c:v>
                </c:pt>
                <c:pt idx="95">
                  <c:v>44907.579861111109</c:v>
                </c:pt>
                <c:pt idx="96">
                  <c:v>44907.583333333336</c:v>
                </c:pt>
                <c:pt idx="97">
                  <c:v>44907.586805555555</c:v>
                </c:pt>
                <c:pt idx="98">
                  <c:v>44907.590277777781</c:v>
                </c:pt>
                <c:pt idx="99">
                  <c:v>44907.59375</c:v>
                </c:pt>
                <c:pt idx="100">
                  <c:v>44907.597222222219</c:v>
                </c:pt>
                <c:pt idx="101">
                  <c:v>44907.600694444445</c:v>
                </c:pt>
                <c:pt idx="102">
                  <c:v>44907.604166666664</c:v>
                </c:pt>
                <c:pt idx="103">
                  <c:v>44907.607638888891</c:v>
                </c:pt>
                <c:pt idx="104">
                  <c:v>44907.611111111109</c:v>
                </c:pt>
                <c:pt idx="105">
                  <c:v>44907.614583333336</c:v>
                </c:pt>
                <c:pt idx="106">
                  <c:v>44907.618055555555</c:v>
                </c:pt>
                <c:pt idx="107">
                  <c:v>44907.621527777781</c:v>
                </c:pt>
                <c:pt idx="108">
                  <c:v>44907.625</c:v>
                </c:pt>
                <c:pt idx="109">
                  <c:v>44907.628472222219</c:v>
                </c:pt>
                <c:pt idx="110">
                  <c:v>44907.631944444445</c:v>
                </c:pt>
                <c:pt idx="111">
                  <c:v>44907.635416666664</c:v>
                </c:pt>
                <c:pt idx="112">
                  <c:v>44907.638888888891</c:v>
                </c:pt>
                <c:pt idx="113">
                  <c:v>44907.642361111109</c:v>
                </c:pt>
                <c:pt idx="114">
                  <c:v>44907.645833333336</c:v>
                </c:pt>
                <c:pt idx="115">
                  <c:v>44907.649305555555</c:v>
                </c:pt>
                <c:pt idx="116">
                  <c:v>44907.652777777781</c:v>
                </c:pt>
                <c:pt idx="117">
                  <c:v>44907.65625</c:v>
                </c:pt>
                <c:pt idx="118">
                  <c:v>44907.659722222219</c:v>
                </c:pt>
                <c:pt idx="119">
                  <c:v>44907.663194444445</c:v>
                </c:pt>
                <c:pt idx="120">
                  <c:v>44907.666666666664</c:v>
                </c:pt>
                <c:pt idx="121">
                  <c:v>44907.670138888891</c:v>
                </c:pt>
                <c:pt idx="122">
                  <c:v>44907.673611111109</c:v>
                </c:pt>
                <c:pt idx="123">
                  <c:v>44907.677083333336</c:v>
                </c:pt>
                <c:pt idx="124">
                  <c:v>44907.680555555555</c:v>
                </c:pt>
                <c:pt idx="125">
                  <c:v>44907.684027777781</c:v>
                </c:pt>
                <c:pt idx="126">
                  <c:v>44907.6875</c:v>
                </c:pt>
                <c:pt idx="127">
                  <c:v>44907.690972222219</c:v>
                </c:pt>
                <c:pt idx="128">
                  <c:v>44907.694444444445</c:v>
                </c:pt>
                <c:pt idx="129">
                  <c:v>44907.697916666664</c:v>
                </c:pt>
                <c:pt idx="130">
                  <c:v>44907.701388888891</c:v>
                </c:pt>
                <c:pt idx="131">
                  <c:v>44907.704861111109</c:v>
                </c:pt>
                <c:pt idx="132">
                  <c:v>44907.708333333336</c:v>
                </c:pt>
                <c:pt idx="133">
                  <c:v>44907.711805555555</c:v>
                </c:pt>
                <c:pt idx="134">
                  <c:v>44907.715277777781</c:v>
                </c:pt>
                <c:pt idx="135">
                  <c:v>44907.71875</c:v>
                </c:pt>
                <c:pt idx="136">
                  <c:v>44907.722222222219</c:v>
                </c:pt>
                <c:pt idx="137">
                  <c:v>44907.725694444445</c:v>
                </c:pt>
                <c:pt idx="138">
                  <c:v>44907.729166666664</c:v>
                </c:pt>
                <c:pt idx="139">
                  <c:v>44907.732638888891</c:v>
                </c:pt>
                <c:pt idx="140">
                  <c:v>44907.736111111109</c:v>
                </c:pt>
                <c:pt idx="141">
                  <c:v>44907.739583333336</c:v>
                </c:pt>
                <c:pt idx="142">
                  <c:v>44907.743055555555</c:v>
                </c:pt>
                <c:pt idx="143">
                  <c:v>44907.746527777781</c:v>
                </c:pt>
                <c:pt idx="144">
                  <c:v>44907.75</c:v>
                </c:pt>
              </c:numCache>
            </c:numRef>
          </c:xVal>
          <c:yVal>
            <c:numRef>
              <c:f>Simulation_Dec!$G$3:$G$147</c:f>
              <c:numCache>
                <c:formatCode>General</c:formatCode>
                <c:ptCount val="145"/>
                <c:pt idx="0">
                  <c:v>0.28560000000000002</c:v>
                </c:pt>
                <c:pt idx="1">
                  <c:v>0.28560000000000002</c:v>
                </c:pt>
                <c:pt idx="2">
                  <c:v>0.28560000000000002</c:v>
                </c:pt>
                <c:pt idx="3">
                  <c:v>0.28560000000000002</c:v>
                </c:pt>
                <c:pt idx="4">
                  <c:v>0.28560000000000002</c:v>
                </c:pt>
                <c:pt idx="5">
                  <c:v>0.28560000000000002</c:v>
                </c:pt>
                <c:pt idx="6">
                  <c:v>0.28560000000000002</c:v>
                </c:pt>
                <c:pt idx="7">
                  <c:v>0.28560000000000002</c:v>
                </c:pt>
                <c:pt idx="8">
                  <c:v>0.28560000000000002</c:v>
                </c:pt>
                <c:pt idx="9">
                  <c:v>0.28560000000000002</c:v>
                </c:pt>
                <c:pt idx="10">
                  <c:v>0.28560000000000002</c:v>
                </c:pt>
                <c:pt idx="11">
                  <c:v>0.28560000000000002</c:v>
                </c:pt>
                <c:pt idx="12">
                  <c:v>0.35276000000000002</c:v>
                </c:pt>
                <c:pt idx="13">
                  <c:v>0.35276000000000002</c:v>
                </c:pt>
                <c:pt idx="14">
                  <c:v>0.35276000000000002</c:v>
                </c:pt>
                <c:pt idx="15">
                  <c:v>0.35276000000000002</c:v>
                </c:pt>
                <c:pt idx="16">
                  <c:v>0.35276000000000002</c:v>
                </c:pt>
                <c:pt idx="17">
                  <c:v>0.35276000000000002</c:v>
                </c:pt>
                <c:pt idx="18">
                  <c:v>0.35276000000000002</c:v>
                </c:pt>
                <c:pt idx="19">
                  <c:v>0.35276000000000002</c:v>
                </c:pt>
                <c:pt idx="20">
                  <c:v>0.35276000000000002</c:v>
                </c:pt>
                <c:pt idx="21">
                  <c:v>0.35276000000000002</c:v>
                </c:pt>
                <c:pt idx="22">
                  <c:v>0.35276000000000002</c:v>
                </c:pt>
                <c:pt idx="23">
                  <c:v>0.35276000000000002</c:v>
                </c:pt>
                <c:pt idx="24">
                  <c:v>0.505</c:v>
                </c:pt>
                <c:pt idx="25">
                  <c:v>0.505</c:v>
                </c:pt>
                <c:pt idx="26">
                  <c:v>0.505</c:v>
                </c:pt>
                <c:pt idx="27">
                  <c:v>0.505</c:v>
                </c:pt>
                <c:pt idx="28">
                  <c:v>0.505</c:v>
                </c:pt>
                <c:pt idx="29">
                  <c:v>0.505</c:v>
                </c:pt>
                <c:pt idx="30">
                  <c:v>0.505</c:v>
                </c:pt>
                <c:pt idx="31">
                  <c:v>0.505</c:v>
                </c:pt>
                <c:pt idx="32">
                  <c:v>0.505</c:v>
                </c:pt>
                <c:pt idx="33">
                  <c:v>0.505</c:v>
                </c:pt>
                <c:pt idx="34">
                  <c:v>0.505</c:v>
                </c:pt>
                <c:pt idx="35">
                  <c:v>0.505</c:v>
                </c:pt>
                <c:pt idx="36">
                  <c:v>0.56062000000000001</c:v>
                </c:pt>
                <c:pt idx="37">
                  <c:v>0.56062000000000001</c:v>
                </c:pt>
                <c:pt idx="38">
                  <c:v>0.56062000000000001</c:v>
                </c:pt>
                <c:pt idx="39">
                  <c:v>0.56062000000000001</c:v>
                </c:pt>
                <c:pt idx="40">
                  <c:v>0.56062000000000001</c:v>
                </c:pt>
                <c:pt idx="41">
                  <c:v>0.56062000000000001</c:v>
                </c:pt>
                <c:pt idx="42">
                  <c:v>0.56062000000000001</c:v>
                </c:pt>
                <c:pt idx="43">
                  <c:v>0.56062000000000001</c:v>
                </c:pt>
                <c:pt idx="44">
                  <c:v>0.56062000000000001</c:v>
                </c:pt>
                <c:pt idx="45">
                  <c:v>0.56062000000000001</c:v>
                </c:pt>
                <c:pt idx="46">
                  <c:v>0.56062000000000001</c:v>
                </c:pt>
                <c:pt idx="47">
                  <c:v>0.56062000000000001</c:v>
                </c:pt>
                <c:pt idx="48">
                  <c:v>0.51398999999999995</c:v>
                </c:pt>
                <c:pt idx="49">
                  <c:v>0.51398999999999995</c:v>
                </c:pt>
                <c:pt idx="50">
                  <c:v>0.51398999999999995</c:v>
                </c:pt>
                <c:pt idx="51">
                  <c:v>0.51398999999999995</c:v>
                </c:pt>
                <c:pt idx="52">
                  <c:v>0.51398999999999995</c:v>
                </c:pt>
                <c:pt idx="53">
                  <c:v>0.51398999999999995</c:v>
                </c:pt>
                <c:pt idx="54">
                  <c:v>0.51398999999999995</c:v>
                </c:pt>
                <c:pt idx="55">
                  <c:v>0.51398999999999995</c:v>
                </c:pt>
                <c:pt idx="56">
                  <c:v>0.51398999999999995</c:v>
                </c:pt>
                <c:pt idx="57">
                  <c:v>0.51398999999999995</c:v>
                </c:pt>
                <c:pt idx="58">
                  <c:v>0.51398999999999995</c:v>
                </c:pt>
                <c:pt idx="59">
                  <c:v>0.51398999999999995</c:v>
                </c:pt>
                <c:pt idx="60">
                  <c:v>0.50366999999999995</c:v>
                </c:pt>
                <c:pt idx="61">
                  <c:v>0.50366999999999995</c:v>
                </c:pt>
                <c:pt idx="62">
                  <c:v>0.50366999999999995</c:v>
                </c:pt>
                <c:pt idx="63">
                  <c:v>0.50366999999999995</c:v>
                </c:pt>
                <c:pt idx="64">
                  <c:v>0.50366999999999995</c:v>
                </c:pt>
                <c:pt idx="65">
                  <c:v>0.50366999999999995</c:v>
                </c:pt>
                <c:pt idx="66">
                  <c:v>0.50366999999999995</c:v>
                </c:pt>
                <c:pt idx="67">
                  <c:v>0.50366999999999995</c:v>
                </c:pt>
                <c:pt idx="68">
                  <c:v>0.50366999999999995</c:v>
                </c:pt>
                <c:pt idx="69">
                  <c:v>0.50366999999999995</c:v>
                </c:pt>
                <c:pt idx="70">
                  <c:v>0.50366999999999995</c:v>
                </c:pt>
                <c:pt idx="71">
                  <c:v>0.50366999999999995</c:v>
                </c:pt>
                <c:pt idx="72">
                  <c:v>0.46772000000000002</c:v>
                </c:pt>
                <c:pt idx="73">
                  <c:v>0.46772000000000002</c:v>
                </c:pt>
                <c:pt idx="74">
                  <c:v>0.46772000000000002</c:v>
                </c:pt>
                <c:pt idx="75">
                  <c:v>0.46772000000000002</c:v>
                </c:pt>
                <c:pt idx="76">
                  <c:v>0.46772000000000002</c:v>
                </c:pt>
                <c:pt idx="77">
                  <c:v>0.46772000000000002</c:v>
                </c:pt>
                <c:pt idx="78">
                  <c:v>0.46772000000000002</c:v>
                </c:pt>
                <c:pt idx="79">
                  <c:v>0.46772000000000002</c:v>
                </c:pt>
                <c:pt idx="80">
                  <c:v>0.46772000000000002</c:v>
                </c:pt>
                <c:pt idx="81">
                  <c:v>0.46772000000000002</c:v>
                </c:pt>
                <c:pt idx="82">
                  <c:v>0.46772000000000002</c:v>
                </c:pt>
                <c:pt idx="83">
                  <c:v>0.46772000000000002</c:v>
                </c:pt>
                <c:pt idx="84">
                  <c:v>0.46051999999999998</c:v>
                </c:pt>
                <c:pt idx="85">
                  <c:v>0.46051999999999998</c:v>
                </c:pt>
                <c:pt idx="86">
                  <c:v>0.46051999999999998</c:v>
                </c:pt>
                <c:pt idx="87">
                  <c:v>0.46051999999999998</c:v>
                </c:pt>
                <c:pt idx="88">
                  <c:v>0.46051999999999998</c:v>
                </c:pt>
                <c:pt idx="89">
                  <c:v>0.46051999999999998</c:v>
                </c:pt>
                <c:pt idx="90">
                  <c:v>0.46051999999999998</c:v>
                </c:pt>
                <c:pt idx="91">
                  <c:v>0.46051999999999998</c:v>
                </c:pt>
                <c:pt idx="92">
                  <c:v>0.46051999999999998</c:v>
                </c:pt>
                <c:pt idx="93">
                  <c:v>0.46051999999999998</c:v>
                </c:pt>
                <c:pt idx="94">
                  <c:v>0.46051999999999998</c:v>
                </c:pt>
                <c:pt idx="95">
                  <c:v>0.46051999999999998</c:v>
                </c:pt>
                <c:pt idx="96">
                  <c:v>0.44</c:v>
                </c:pt>
                <c:pt idx="97">
                  <c:v>0.44</c:v>
                </c:pt>
                <c:pt idx="98">
                  <c:v>0.44</c:v>
                </c:pt>
                <c:pt idx="99">
                  <c:v>0.44</c:v>
                </c:pt>
                <c:pt idx="100">
                  <c:v>0.44</c:v>
                </c:pt>
                <c:pt idx="101">
                  <c:v>0.44</c:v>
                </c:pt>
                <c:pt idx="102">
                  <c:v>0.44</c:v>
                </c:pt>
                <c:pt idx="103">
                  <c:v>0.44</c:v>
                </c:pt>
                <c:pt idx="104">
                  <c:v>0.44</c:v>
                </c:pt>
                <c:pt idx="105">
                  <c:v>0.44</c:v>
                </c:pt>
                <c:pt idx="106">
                  <c:v>0.44</c:v>
                </c:pt>
                <c:pt idx="107">
                  <c:v>0.44</c:v>
                </c:pt>
                <c:pt idx="108">
                  <c:v>0.49387999999999999</c:v>
                </c:pt>
                <c:pt idx="109">
                  <c:v>0.49387999999999999</c:v>
                </c:pt>
                <c:pt idx="110">
                  <c:v>0.49387999999999999</c:v>
                </c:pt>
                <c:pt idx="111">
                  <c:v>0.49387999999999999</c:v>
                </c:pt>
                <c:pt idx="112">
                  <c:v>0.49387999999999999</c:v>
                </c:pt>
                <c:pt idx="113">
                  <c:v>0.49387999999999999</c:v>
                </c:pt>
                <c:pt idx="114">
                  <c:v>0.49387999999999999</c:v>
                </c:pt>
                <c:pt idx="115">
                  <c:v>0.49387999999999999</c:v>
                </c:pt>
                <c:pt idx="116">
                  <c:v>0.49387999999999999</c:v>
                </c:pt>
                <c:pt idx="117">
                  <c:v>0.49387999999999999</c:v>
                </c:pt>
                <c:pt idx="118">
                  <c:v>0.49387999999999999</c:v>
                </c:pt>
                <c:pt idx="119">
                  <c:v>0.49387999999999999</c:v>
                </c:pt>
                <c:pt idx="120">
                  <c:v>0.53573000000000004</c:v>
                </c:pt>
                <c:pt idx="121">
                  <c:v>0.53573000000000004</c:v>
                </c:pt>
                <c:pt idx="122">
                  <c:v>0.53573000000000004</c:v>
                </c:pt>
                <c:pt idx="123">
                  <c:v>0.53573000000000004</c:v>
                </c:pt>
                <c:pt idx="124">
                  <c:v>0.53573000000000004</c:v>
                </c:pt>
                <c:pt idx="125">
                  <c:v>0.53573000000000004</c:v>
                </c:pt>
                <c:pt idx="126">
                  <c:v>0.53573000000000004</c:v>
                </c:pt>
                <c:pt idx="127">
                  <c:v>0.53573000000000004</c:v>
                </c:pt>
                <c:pt idx="128">
                  <c:v>0.53573000000000004</c:v>
                </c:pt>
                <c:pt idx="129">
                  <c:v>0.53573000000000004</c:v>
                </c:pt>
                <c:pt idx="130">
                  <c:v>0.53573000000000004</c:v>
                </c:pt>
                <c:pt idx="131">
                  <c:v>0.53573000000000004</c:v>
                </c:pt>
                <c:pt idx="132">
                  <c:v>0.55854000000000004</c:v>
                </c:pt>
                <c:pt idx="133">
                  <c:v>0.55854000000000004</c:v>
                </c:pt>
                <c:pt idx="134">
                  <c:v>0.55854000000000004</c:v>
                </c:pt>
                <c:pt idx="135">
                  <c:v>0.55854000000000004</c:v>
                </c:pt>
                <c:pt idx="136">
                  <c:v>0.55854000000000004</c:v>
                </c:pt>
                <c:pt idx="137">
                  <c:v>0.55854000000000004</c:v>
                </c:pt>
                <c:pt idx="138">
                  <c:v>0.55854000000000004</c:v>
                </c:pt>
                <c:pt idx="139">
                  <c:v>0.55854000000000004</c:v>
                </c:pt>
                <c:pt idx="140">
                  <c:v>0.55854000000000004</c:v>
                </c:pt>
                <c:pt idx="141">
                  <c:v>0.55854000000000004</c:v>
                </c:pt>
                <c:pt idx="142">
                  <c:v>0.55854000000000004</c:v>
                </c:pt>
                <c:pt idx="143">
                  <c:v>0.55854000000000004</c:v>
                </c:pt>
                <c:pt idx="144">
                  <c:v>0.59316000000000002</c:v>
                </c:pt>
              </c:numCache>
            </c:numRef>
          </c:yVal>
          <c:smooth val="0"/>
          <c:extLst>
            <c:ext xmlns:c16="http://schemas.microsoft.com/office/drawing/2014/chart" uri="{C3380CC4-5D6E-409C-BE32-E72D297353CC}">
              <c16:uniqueId val="{00000001-1AE1-4AAD-BF0A-D65B3567EDBF}"/>
            </c:ext>
          </c:extLst>
        </c:ser>
        <c:dLbls>
          <c:showLegendKey val="0"/>
          <c:showVal val="0"/>
          <c:showCatName val="0"/>
          <c:showSerName val="0"/>
          <c:showPercent val="0"/>
          <c:showBubbleSize val="0"/>
        </c:dLbls>
        <c:axId val="695155328"/>
        <c:axId val="695154968"/>
      </c:scatterChart>
      <c:valAx>
        <c:axId val="588631272"/>
        <c:scaling>
          <c:orientation val="minMax"/>
          <c:max val="44907.75"/>
          <c:min val="44907.25"/>
        </c:scaling>
        <c:delete val="0"/>
        <c:axPos val="b"/>
        <c:majorGridlines>
          <c:spPr>
            <a:ln w="9525" cap="flat" cmpd="sng" algn="ctr">
              <a:solidFill>
                <a:schemeClr val="tx1">
                  <a:lumMod val="15000"/>
                  <a:lumOff val="85000"/>
                </a:schemeClr>
              </a:solidFill>
              <a:round/>
            </a:ln>
            <a:effectLst/>
          </c:spPr>
        </c:majorGridlines>
        <c:numFmt formatCode="m/d/yyyy\ h:mm" sourceLinked="1"/>
        <c:majorTickMark val="none"/>
        <c:minorTickMark val="none"/>
        <c:tickLblPos val="nextTo"/>
        <c:spPr>
          <a:noFill/>
          <a:ln w="9525" cap="flat" cmpd="sng" algn="ctr">
            <a:solidFill>
              <a:schemeClr val="tx1">
                <a:lumMod val="25000"/>
                <a:lumOff val="75000"/>
              </a:schemeClr>
            </a:solidFill>
            <a:round/>
          </a:ln>
          <a:effectLst/>
        </c:spPr>
        <c:txPr>
          <a:bodyPr rot="-60000000" vert="horz"/>
          <a:lstStyle/>
          <a:p>
            <a:pPr algn="ctr">
              <a:defRPr lang="en-US" sz="1000" b="0" i="0" u="none" strike="noStrike" kern="1200" baseline="0">
                <a:solidFill>
                  <a:schemeClr val="tx1">
                    <a:lumMod val="65000"/>
                    <a:lumOff val="35000"/>
                  </a:schemeClr>
                </a:solidFill>
                <a:latin typeface="+mn-lt"/>
                <a:ea typeface="+mn-ea"/>
                <a:cs typeface="+mn-cs"/>
              </a:defRPr>
            </a:pPr>
            <a:endParaRPr lang="en-US"/>
          </a:p>
        </c:txPr>
        <c:crossAx val="588631992"/>
        <c:crosses val="autoZero"/>
        <c:crossBetween val="midCat"/>
      </c:valAx>
      <c:valAx>
        <c:axId val="588631992"/>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a:lstStyle/>
              <a:p>
                <a:pPr>
                  <a:defRPr sz="1400"/>
                </a:pPr>
                <a:r>
                  <a:rPr lang="en-US" sz="1400"/>
                  <a:t>Power (kW)</a:t>
                </a:r>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vert="horz"/>
          <a:lstStyle/>
          <a:p>
            <a:pPr>
              <a:defRPr/>
            </a:pPr>
            <a:endParaRPr lang="en-US"/>
          </a:p>
        </c:txPr>
        <c:crossAx val="588631272"/>
        <c:crosses val="autoZero"/>
        <c:crossBetween val="midCat"/>
      </c:valAx>
      <c:valAx>
        <c:axId val="695154968"/>
        <c:scaling>
          <c:orientation val="minMax"/>
        </c:scaling>
        <c:delete val="0"/>
        <c:axPos val="r"/>
        <c:title>
          <c:tx>
            <c:rich>
              <a:bodyPr/>
              <a:lstStyle/>
              <a:p>
                <a:pPr algn="ctr" rtl="0">
                  <a:defRPr lang="en-US" sz="1400" b="0" i="0" u="none" strike="noStrike" kern="1200" baseline="0">
                    <a:solidFill>
                      <a:sysClr val="windowText" lastClr="000000"/>
                    </a:solidFill>
                    <a:latin typeface="+mn-lt"/>
                    <a:ea typeface="+mn-ea"/>
                    <a:cs typeface="+mn-cs"/>
                  </a:defRPr>
                </a:pPr>
                <a:r>
                  <a:rPr lang="en-US" sz="1400" b="0" i="0" u="none" strike="noStrike" kern="1200" baseline="0">
                    <a:solidFill>
                      <a:sysClr val="windowText" lastClr="000000"/>
                    </a:solidFill>
                    <a:latin typeface="+mn-lt"/>
                    <a:ea typeface="+mn-ea"/>
                    <a:cs typeface="+mn-cs"/>
                  </a:rPr>
                  <a:t>Price (Euros/kWh)</a:t>
                </a:r>
              </a:p>
            </c:rich>
          </c:tx>
          <c:overlay val="0"/>
        </c:title>
        <c:numFmt formatCode="General" sourceLinked="1"/>
        <c:majorTickMark val="out"/>
        <c:minorTickMark val="none"/>
        <c:tickLblPos val="nextTo"/>
        <c:crossAx val="695155328"/>
        <c:crosses val="max"/>
        <c:crossBetween val="midCat"/>
      </c:valAx>
      <c:valAx>
        <c:axId val="695155328"/>
        <c:scaling>
          <c:orientation val="minMax"/>
        </c:scaling>
        <c:delete val="1"/>
        <c:axPos val="b"/>
        <c:numFmt formatCode="m/d/yyyy\ h:mm" sourceLinked="1"/>
        <c:majorTickMark val="out"/>
        <c:minorTickMark val="none"/>
        <c:tickLblPos val="nextTo"/>
        <c:crossAx val="695154968"/>
        <c:crosses val="autoZero"/>
        <c:crossBetween val="midCat"/>
      </c:valAx>
    </c:plotArea>
    <c:legend>
      <c:legendPos val="b"/>
      <c:overlay val="0"/>
      <c:txPr>
        <a:bodyPr/>
        <a:lstStyle/>
        <a:p>
          <a:pPr algn="ctr" rtl="0">
            <a:defRPr lang="en-US" sz="1400" b="0" i="0" u="none" strike="noStrike" kern="1200" baseline="0">
              <a:solidFill>
                <a:sysClr val="windowText" lastClr="000000"/>
              </a:solidFill>
              <a:latin typeface="+mn-lt"/>
              <a:ea typeface="+mn-ea"/>
              <a:cs typeface="+mn-cs"/>
            </a:defRPr>
          </a:pPr>
          <a:endParaRPr lang="en-US"/>
        </a:p>
      </c:txPr>
    </c:legend>
    <c:plotVisOnly val="1"/>
    <c:dispBlanksAs val="gap"/>
    <c:showDLblsOverMax val="0"/>
    <c:extLst/>
  </c:chart>
  <c:txPr>
    <a:bodyPr/>
    <a:lstStyle/>
    <a:p>
      <a:pPr algn="ctr" rtl="0">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a:pPr>
            <a:r>
              <a:rPr lang="en-US" sz="1600"/>
              <a:t>12th December (OF0 controlled)</a:t>
            </a:r>
          </a:p>
        </c:rich>
      </c:tx>
      <c:overlay val="0"/>
    </c:title>
    <c:autoTitleDeleted val="0"/>
    <c:plotArea>
      <c:layout/>
      <c:scatterChart>
        <c:scatterStyle val="lineMarker"/>
        <c:varyColors val="0"/>
        <c:ser>
          <c:idx val="6"/>
          <c:order val="0"/>
          <c:tx>
            <c:strRef>
              <c:f>Simulation_Dec!$BD$2</c:f>
              <c:strCache>
                <c:ptCount val="1"/>
                <c:pt idx="0">
                  <c:v>EV0 </c:v>
                </c:pt>
              </c:strCache>
            </c:strRef>
          </c:tx>
          <c:spPr>
            <a:ln w="12700">
              <a:solidFill>
                <a:srgbClr val="92D050"/>
              </a:solidFill>
            </a:ln>
          </c:spPr>
          <c:marker>
            <c:symbol val="circle"/>
            <c:size val="2"/>
            <c:spPr>
              <a:ln>
                <a:solidFill>
                  <a:srgbClr val="92D050"/>
                </a:solidFill>
              </a:ln>
            </c:spPr>
          </c:marker>
          <c:xVal>
            <c:numRef>
              <c:f>Simulation_Dec!$A$3:$A$147</c:f>
              <c:numCache>
                <c:formatCode>m/d/yyyy\ h:mm</c:formatCode>
                <c:ptCount val="145"/>
                <c:pt idx="0">
                  <c:v>44907.25</c:v>
                </c:pt>
                <c:pt idx="1">
                  <c:v>44907.253472222219</c:v>
                </c:pt>
                <c:pt idx="2">
                  <c:v>44907.256944444445</c:v>
                </c:pt>
                <c:pt idx="3">
                  <c:v>44907.260416666664</c:v>
                </c:pt>
                <c:pt idx="4">
                  <c:v>44907.263888888891</c:v>
                </c:pt>
                <c:pt idx="5">
                  <c:v>44907.267361111109</c:v>
                </c:pt>
                <c:pt idx="6">
                  <c:v>44907.270833333336</c:v>
                </c:pt>
                <c:pt idx="7">
                  <c:v>44907.274305555555</c:v>
                </c:pt>
                <c:pt idx="8">
                  <c:v>44907.277777777781</c:v>
                </c:pt>
                <c:pt idx="9">
                  <c:v>44907.28125</c:v>
                </c:pt>
                <c:pt idx="10">
                  <c:v>44907.284722222219</c:v>
                </c:pt>
                <c:pt idx="11">
                  <c:v>44907.288194444445</c:v>
                </c:pt>
                <c:pt idx="12">
                  <c:v>44907.291666666664</c:v>
                </c:pt>
                <c:pt idx="13">
                  <c:v>44907.295138888891</c:v>
                </c:pt>
                <c:pt idx="14">
                  <c:v>44907.298611111109</c:v>
                </c:pt>
                <c:pt idx="15">
                  <c:v>44907.302083333336</c:v>
                </c:pt>
                <c:pt idx="16">
                  <c:v>44907.305555555555</c:v>
                </c:pt>
                <c:pt idx="17">
                  <c:v>44907.309027777781</c:v>
                </c:pt>
                <c:pt idx="18">
                  <c:v>44907.3125</c:v>
                </c:pt>
                <c:pt idx="19">
                  <c:v>44907.315972222219</c:v>
                </c:pt>
                <c:pt idx="20">
                  <c:v>44907.319444444445</c:v>
                </c:pt>
                <c:pt idx="21">
                  <c:v>44907.322916666664</c:v>
                </c:pt>
                <c:pt idx="22">
                  <c:v>44907.326388888891</c:v>
                </c:pt>
                <c:pt idx="23">
                  <c:v>44907.329861111109</c:v>
                </c:pt>
                <c:pt idx="24">
                  <c:v>44907.333333333336</c:v>
                </c:pt>
                <c:pt idx="25">
                  <c:v>44907.336805555555</c:v>
                </c:pt>
                <c:pt idx="26">
                  <c:v>44907.340277777781</c:v>
                </c:pt>
                <c:pt idx="27">
                  <c:v>44907.34375</c:v>
                </c:pt>
                <c:pt idx="28">
                  <c:v>44907.347222222219</c:v>
                </c:pt>
                <c:pt idx="29">
                  <c:v>44907.350694444445</c:v>
                </c:pt>
                <c:pt idx="30">
                  <c:v>44907.354166666664</c:v>
                </c:pt>
                <c:pt idx="31">
                  <c:v>44907.357638888891</c:v>
                </c:pt>
                <c:pt idx="32">
                  <c:v>44907.361111111109</c:v>
                </c:pt>
                <c:pt idx="33">
                  <c:v>44907.364583333336</c:v>
                </c:pt>
                <c:pt idx="34">
                  <c:v>44907.368055555555</c:v>
                </c:pt>
                <c:pt idx="35">
                  <c:v>44907.371527777781</c:v>
                </c:pt>
                <c:pt idx="36">
                  <c:v>44907.375</c:v>
                </c:pt>
                <c:pt idx="37">
                  <c:v>44907.378472222219</c:v>
                </c:pt>
                <c:pt idx="38">
                  <c:v>44907.381944444445</c:v>
                </c:pt>
                <c:pt idx="39">
                  <c:v>44907.385416666664</c:v>
                </c:pt>
                <c:pt idx="40">
                  <c:v>44907.388888888891</c:v>
                </c:pt>
                <c:pt idx="41">
                  <c:v>44907.392361111109</c:v>
                </c:pt>
                <c:pt idx="42">
                  <c:v>44907.395833333336</c:v>
                </c:pt>
                <c:pt idx="43">
                  <c:v>44907.399305555555</c:v>
                </c:pt>
                <c:pt idx="44">
                  <c:v>44907.402777777781</c:v>
                </c:pt>
                <c:pt idx="45">
                  <c:v>44907.40625</c:v>
                </c:pt>
                <c:pt idx="46">
                  <c:v>44907.409722222219</c:v>
                </c:pt>
                <c:pt idx="47">
                  <c:v>44907.413194444445</c:v>
                </c:pt>
                <c:pt idx="48">
                  <c:v>44907.416666666664</c:v>
                </c:pt>
                <c:pt idx="49">
                  <c:v>44907.420138888891</c:v>
                </c:pt>
                <c:pt idx="50">
                  <c:v>44907.423611111109</c:v>
                </c:pt>
                <c:pt idx="51">
                  <c:v>44907.427083333336</c:v>
                </c:pt>
                <c:pt idx="52">
                  <c:v>44907.430555555555</c:v>
                </c:pt>
                <c:pt idx="53">
                  <c:v>44907.434027777781</c:v>
                </c:pt>
                <c:pt idx="54">
                  <c:v>44907.4375</c:v>
                </c:pt>
                <c:pt idx="55">
                  <c:v>44907.440972222219</c:v>
                </c:pt>
                <c:pt idx="56">
                  <c:v>44907.444444444445</c:v>
                </c:pt>
                <c:pt idx="57">
                  <c:v>44907.447916666664</c:v>
                </c:pt>
                <c:pt idx="58">
                  <c:v>44907.451388888891</c:v>
                </c:pt>
                <c:pt idx="59">
                  <c:v>44907.454861111109</c:v>
                </c:pt>
                <c:pt idx="60">
                  <c:v>44907.458333333336</c:v>
                </c:pt>
                <c:pt idx="61">
                  <c:v>44907.461805555555</c:v>
                </c:pt>
                <c:pt idx="62">
                  <c:v>44907.465277777781</c:v>
                </c:pt>
                <c:pt idx="63">
                  <c:v>44907.46875</c:v>
                </c:pt>
                <c:pt idx="64">
                  <c:v>44907.472222222219</c:v>
                </c:pt>
                <c:pt idx="65">
                  <c:v>44907.475694444445</c:v>
                </c:pt>
                <c:pt idx="66">
                  <c:v>44907.479166666664</c:v>
                </c:pt>
                <c:pt idx="67">
                  <c:v>44907.482638888891</c:v>
                </c:pt>
                <c:pt idx="68">
                  <c:v>44907.486111111109</c:v>
                </c:pt>
                <c:pt idx="69">
                  <c:v>44907.489583333336</c:v>
                </c:pt>
                <c:pt idx="70">
                  <c:v>44907.493055555555</c:v>
                </c:pt>
                <c:pt idx="71">
                  <c:v>44907.496527777781</c:v>
                </c:pt>
                <c:pt idx="72">
                  <c:v>44907.5</c:v>
                </c:pt>
                <c:pt idx="73">
                  <c:v>44907.503472222219</c:v>
                </c:pt>
                <c:pt idx="74">
                  <c:v>44907.506944444445</c:v>
                </c:pt>
                <c:pt idx="75">
                  <c:v>44907.510416666664</c:v>
                </c:pt>
                <c:pt idx="76">
                  <c:v>44907.513888888891</c:v>
                </c:pt>
                <c:pt idx="77">
                  <c:v>44907.517361111109</c:v>
                </c:pt>
                <c:pt idx="78">
                  <c:v>44907.520833333336</c:v>
                </c:pt>
                <c:pt idx="79">
                  <c:v>44907.524305555555</c:v>
                </c:pt>
                <c:pt idx="80">
                  <c:v>44907.527777777781</c:v>
                </c:pt>
                <c:pt idx="81">
                  <c:v>44907.53125</c:v>
                </c:pt>
                <c:pt idx="82">
                  <c:v>44907.534722222219</c:v>
                </c:pt>
                <c:pt idx="83">
                  <c:v>44907.538194444445</c:v>
                </c:pt>
                <c:pt idx="84">
                  <c:v>44907.541666666664</c:v>
                </c:pt>
                <c:pt idx="85">
                  <c:v>44907.545138888891</c:v>
                </c:pt>
                <c:pt idx="86">
                  <c:v>44907.548611111109</c:v>
                </c:pt>
                <c:pt idx="87">
                  <c:v>44907.552083333336</c:v>
                </c:pt>
                <c:pt idx="88">
                  <c:v>44907.555555555555</c:v>
                </c:pt>
                <c:pt idx="89">
                  <c:v>44907.559027777781</c:v>
                </c:pt>
                <c:pt idx="90">
                  <c:v>44907.5625</c:v>
                </c:pt>
                <c:pt idx="91">
                  <c:v>44907.565972222219</c:v>
                </c:pt>
                <c:pt idx="92">
                  <c:v>44907.569444444445</c:v>
                </c:pt>
                <c:pt idx="93">
                  <c:v>44907.572916666664</c:v>
                </c:pt>
                <c:pt idx="94">
                  <c:v>44907.576388888891</c:v>
                </c:pt>
                <c:pt idx="95">
                  <c:v>44907.579861111109</c:v>
                </c:pt>
                <c:pt idx="96">
                  <c:v>44907.583333333336</c:v>
                </c:pt>
                <c:pt idx="97">
                  <c:v>44907.586805555555</c:v>
                </c:pt>
                <c:pt idx="98">
                  <c:v>44907.590277777781</c:v>
                </c:pt>
                <c:pt idx="99">
                  <c:v>44907.59375</c:v>
                </c:pt>
                <c:pt idx="100">
                  <c:v>44907.597222222219</c:v>
                </c:pt>
                <c:pt idx="101">
                  <c:v>44907.600694444445</c:v>
                </c:pt>
                <c:pt idx="102">
                  <c:v>44907.604166666664</c:v>
                </c:pt>
                <c:pt idx="103">
                  <c:v>44907.607638888891</c:v>
                </c:pt>
                <c:pt idx="104">
                  <c:v>44907.611111111109</c:v>
                </c:pt>
                <c:pt idx="105">
                  <c:v>44907.614583333336</c:v>
                </c:pt>
                <c:pt idx="106">
                  <c:v>44907.618055555555</c:v>
                </c:pt>
                <c:pt idx="107">
                  <c:v>44907.621527777781</c:v>
                </c:pt>
                <c:pt idx="108">
                  <c:v>44907.625</c:v>
                </c:pt>
                <c:pt idx="109">
                  <c:v>44907.628472222219</c:v>
                </c:pt>
                <c:pt idx="110">
                  <c:v>44907.631944444445</c:v>
                </c:pt>
                <c:pt idx="111">
                  <c:v>44907.635416666664</c:v>
                </c:pt>
                <c:pt idx="112">
                  <c:v>44907.638888888891</c:v>
                </c:pt>
                <c:pt idx="113">
                  <c:v>44907.642361111109</c:v>
                </c:pt>
                <c:pt idx="114">
                  <c:v>44907.645833333336</c:v>
                </c:pt>
                <c:pt idx="115">
                  <c:v>44907.649305555555</c:v>
                </c:pt>
                <c:pt idx="116">
                  <c:v>44907.652777777781</c:v>
                </c:pt>
                <c:pt idx="117">
                  <c:v>44907.65625</c:v>
                </c:pt>
                <c:pt idx="118">
                  <c:v>44907.659722222219</c:v>
                </c:pt>
                <c:pt idx="119">
                  <c:v>44907.663194444445</c:v>
                </c:pt>
                <c:pt idx="120">
                  <c:v>44907.666666666664</c:v>
                </c:pt>
                <c:pt idx="121">
                  <c:v>44907.670138888891</c:v>
                </c:pt>
                <c:pt idx="122">
                  <c:v>44907.673611111109</c:v>
                </c:pt>
                <c:pt idx="123">
                  <c:v>44907.677083333336</c:v>
                </c:pt>
                <c:pt idx="124">
                  <c:v>44907.680555555555</c:v>
                </c:pt>
                <c:pt idx="125">
                  <c:v>44907.684027777781</c:v>
                </c:pt>
                <c:pt idx="126">
                  <c:v>44907.6875</c:v>
                </c:pt>
                <c:pt idx="127">
                  <c:v>44907.690972222219</c:v>
                </c:pt>
                <c:pt idx="128">
                  <c:v>44907.694444444445</c:v>
                </c:pt>
                <c:pt idx="129">
                  <c:v>44907.697916666664</c:v>
                </c:pt>
                <c:pt idx="130">
                  <c:v>44907.701388888891</c:v>
                </c:pt>
                <c:pt idx="131">
                  <c:v>44907.704861111109</c:v>
                </c:pt>
                <c:pt idx="132">
                  <c:v>44907.708333333336</c:v>
                </c:pt>
                <c:pt idx="133">
                  <c:v>44907.711805555555</c:v>
                </c:pt>
                <c:pt idx="134">
                  <c:v>44907.715277777781</c:v>
                </c:pt>
                <c:pt idx="135">
                  <c:v>44907.71875</c:v>
                </c:pt>
                <c:pt idx="136">
                  <c:v>44907.722222222219</c:v>
                </c:pt>
                <c:pt idx="137">
                  <c:v>44907.725694444445</c:v>
                </c:pt>
                <c:pt idx="138">
                  <c:v>44907.729166666664</c:v>
                </c:pt>
                <c:pt idx="139">
                  <c:v>44907.732638888891</c:v>
                </c:pt>
                <c:pt idx="140">
                  <c:v>44907.736111111109</c:v>
                </c:pt>
                <c:pt idx="141">
                  <c:v>44907.739583333336</c:v>
                </c:pt>
                <c:pt idx="142">
                  <c:v>44907.743055555555</c:v>
                </c:pt>
                <c:pt idx="143">
                  <c:v>44907.746527777781</c:v>
                </c:pt>
                <c:pt idx="144">
                  <c:v>44907.75</c:v>
                </c:pt>
              </c:numCache>
            </c:numRef>
          </c:xVal>
          <c:yVal>
            <c:numRef>
              <c:f>Simulation_Dec!$BD$3:$BD$147</c:f>
              <c:numCache>
                <c:formatCode>General</c:formatCode>
                <c:ptCount val="14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6.3080000626053803</c:v>
                </c:pt>
                <c:pt idx="61">
                  <c:v>6.3080000625804802</c:v>
                </c:pt>
                <c:pt idx="62">
                  <c:v>6.3080000624501498</c:v>
                </c:pt>
                <c:pt idx="63">
                  <c:v>6.3080000625763804</c:v>
                </c:pt>
                <c:pt idx="64">
                  <c:v>6.3080000625346004</c:v>
                </c:pt>
                <c:pt idx="65">
                  <c:v>6.3080000623512502</c:v>
                </c:pt>
                <c:pt idx="66">
                  <c:v>6.30800006232601</c:v>
                </c:pt>
                <c:pt idx="67">
                  <c:v>6.3080000622985004</c:v>
                </c:pt>
                <c:pt idx="68">
                  <c:v>6.3080000626080004</c:v>
                </c:pt>
                <c:pt idx="69">
                  <c:v>6.3080000625447497</c:v>
                </c:pt>
                <c:pt idx="70">
                  <c:v>6.3080000623401098</c:v>
                </c:pt>
                <c:pt idx="71">
                  <c:v>6.3080000622893397</c:v>
                </c:pt>
                <c:pt idx="72">
                  <c:v>6.30800006260875</c:v>
                </c:pt>
                <c:pt idx="73">
                  <c:v>6.3080000625850001</c:v>
                </c:pt>
                <c:pt idx="74">
                  <c:v>6.3080000626136004</c:v>
                </c:pt>
                <c:pt idx="75">
                  <c:v>6.3080000626066601</c:v>
                </c:pt>
                <c:pt idx="76">
                  <c:v>6.3080000625988104</c:v>
                </c:pt>
                <c:pt idx="77">
                  <c:v>6.3080000625633401</c:v>
                </c:pt>
                <c:pt idx="78">
                  <c:v>6.3080000625834396</c:v>
                </c:pt>
                <c:pt idx="79">
                  <c:v>6.30800006259902</c:v>
                </c:pt>
                <c:pt idx="80">
                  <c:v>6.3080000626104704</c:v>
                </c:pt>
                <c:pt idx="81">
                  <c:v>6.3080000624387802</c:v>
                </c:pt>
                <c:pt idx="82">
                  <c:v>6.3080000623450996</c:v>
                </c:pt>
                <c:pt idx="83">
                  <c:v>6.3080000623713701</c:v>
                </c:pt>
                <c:pt idx="84">
                  <c:v>6.3080000623364603</c:v>
                </c:pt>
                <c:pt idx="85">
                  <c:v>6.3080000625931101</c:v>
                </c:pt>
                <c:pt idx="86">
                  <c:v>6.3080000624449797</c:v>
                </c:pt>
                <c:pt idx="87">
                  <c:v>6.3080000625972099</c:v>
                </c:pt>
                <c:pt idx="88">
                  <c:v>6.3080000622847097</c:v>
                </c:pt>
                <c:pt idx="89">
                  <c:v>6.3080000623488903</c:v>
                </c:pt>
                <c:pt idx="90">
                  <c:v>6.3080000626041501</c:v>
                </c:pt>
                <c:pt idx="91">
                  <c:v>6.3080000625248296</c:v>
                </c:pt>
                <c:pt idx="92">
                  <c:v>6.3080000623617796</c:v>
                </c:pt>
                <c:pt idx="93">
                  <c:v>6.3080000625359398</c:v>
                </c:pt>
                <c:pt idx="94">
                  <c:v>6.3080000625881301</c:v>
                </c:pt>
                <c:pt idx="95">
                  <c:v>6.3080000625523498</c:v>
                </c:pt>
                <c:pt idx="96">
                  <c:v>6.3080000623358101</c:v>
                </c:pt>
                <c:pt idx="97">
                  <c:v>6.3080000625919599</c:v>
                </c:pt>
                <c:pt idx="98">
                  <c:v>6.3080000623934298</c:v>
                </c:pt>
                <c:pt idx="99">
                  <c:v>6.3080000624173103</c:v>
                </c:pt>
                <c:pt idx="100">
                  <c:v>6.3080000623927797</c:v>
                </c:pt>
                <c:pt idx="101">
                  <c:v>6.3080000623026304</c:v>
                </c:pt>
                <c:pt idx="102">
                  <c:v>6.3080000624957</c:v>
                </c:pt>
                <c:pt idx="103">
                  <c:v>6.3080000625413604</c:v>
                </c:pt>
                <c:pt idx="104">
                  <c:v>6.30800006252435</c:v>
                </c:pt>
                <c:pt idx="105">
                  <c:v>6.3080000623294197</c:v>
                </c:pt>
                <c:pt idx="106">
                  <c:v>6.30800006230871</c:v>
                </c:pt>
                <c:pt idx="107">
                  <c:v>6.3080000629057</c:v>
                </c:pt>
                <c:pt idx="108">
                  <c:v>6.3080000625004899</c:v>
                </c:pt>
                <c:pt idx="109">
                  <c:v>6.3080000625164203</c:v>
                </c:pt>
                <c:pt idx="110">
                  <c:v>6.30800006253215</c:v>
                </c:pt>
                <c:pt idx="111">
                  <c:v>6.3080000628292296</c:v>
                </c:pt>
                <c:pt idx="112">
                  <c:v>6.3080000628175004</c:v>
                </c:pt>
                <c:pt idx="113">
                  <c:v>6.3080000628356503</c:v>
                </c:pt>
                <c:pt idx="114">
                  <c:v>6.3080000628283903</c:v>
                </c:pt>
                <c:pt idx="115">
                  <c:v>6.30800006284107</c:v>
                </c:pt>
                <c:pt idx="116">
                  <c:v>6.3080000628293504</c:v>
                </c:pt>
                <c:pt idx="117">
                  <c:v>6.3080000628182296</c:v>
                </c:pt>
                <c:pt idx="118">
                  <c:v>6.3080000626848403</c:v>
                </c:pt>
                <c:pt idx="119">
                  <c:v>6.3080000625861299</c:v>
                </c:pt>
                <c:pt idx="120">
                  <c:v>6.3079959460751596</c:v>
                </c:pt>
                <c:pt idx="121">
                  <c:v>6.3080000630525603</c:v>
                </c:pt>
                <c:pt idx="122">
                  <c:v>6.3080000630579196</c:v>
                </c:pt>
                <c:pt idx="123">
                  <c:v>6.3080000630633899</c:v>
                </c:pt>
                <c:pt idx="124">
                  <c:v>6.30800006141481</c:v>
                </c:pt>
                <c:pt idx="125">
                  <c:v>6.3080000620375198</c:v>
                </c:pt>
                <c:pt idx="126" formatCode="0.00E+00">
                  <c:v>6.3060623469846999E-35</c:v>
                </c:pt>
                <c:pt idx="127" formatCode="0.00E+00">
                  <c:v>7.86476583929924E-36</c:v>
                </c:pt>
                <c:pt idx="128" formatCode="0.00E+00">
                  <c:v>3.9731709057793302E-35</c:v>
                </c:pt>
                <c:pt idx="129" formatCode="0.00E+00">
                  <c:v>4.9840812273539397E-36</c:v>
                </c:pt>
                <c:pt idx="130" formatCode="0.00E+00">
                  <c:v>3.76158192263132E-37</c:v>
                </c:pt>
                <c:pt idx="131" formatCode="0.00E+00">
                  <c:v>-1.27893785369464E-35</c:v>
                </c:pt>
                <c:pt idx="132" formatCode="0.00E+00">
                  <c:v>3.9026412447299902E-38</c:v>
                </c:pt>
                <c:pt idx="133">
                  <c:v>0</c:v>
                </c:pt>
                <c:pt idx="134" formatCode="0.00E+00">
                  <c:v>3.9026412447299802E-38</c:v>
                </c:pt>
                <c:pt idx="135">
                  <c:v>0</c:v>
                </c:pt>
                <c:pt idx="136" formatCode="0.00E+00">
                  <c:v>3.9026412447299802E-38</c:v>
                </c:pt>
                <c:pt idx="137">
                  <c:v>0</c:v>
                </c:pt>
                <c:pt idx="138" formatCode="0.00E+00">
                  <c:v>3.9026412447299802E-38</c:v>
                </c:pt>
                <c:pt idx="139">
                  <c:v>0</c:v>
                </c:pt>
                <c:pt idx="140">
                  <c:v>0</c:v>
                </c:pt>
                <c:pt idx="141">
                  <c:v>0</c:v>
                </c:pt>
                <c:pt idx="142" formatCode="0.00E+00">
                  <c:v>3.9026412447299802E-38</c:v>
                </c:pt>
                <c:pt idx="143">
                  <c:v>0</c:v>
                </c:pt>
                <c:pt idx="144">
                  <c:v>0</c:v>
                </c:pt>
              </c:numCache>
            </c:numRef>
          </c:yVal>
          <c:smooth val="0"/>
          <c:extLst>
            <c:ext xmlns:c16="http://schemas.microsoft.com/office/drawing/2014/chart" uri="{C3380CC4-5D6E-409C-BE32-E72D297353CC}">
              <c16:uniqueId val="{00000001-34F6-4D30-B53E-E7B11C669732}"/>
            </c:ext>
          </c:extLst>
        </c:ser>
        <c:ser>
          <c:idx val="1"/>
          <c:order val="1"/>
          <c:tx>
            <c:strRef>
              <c:f>Simulation_Dec!$BL$2</c:f>
              <c:strCache>
                <c:ptCount val="1"/>
                <c:pt idx="0">
                  <c:v>EV1</c:v>
                </c:pt>
              </c:strCache>
            </c:strRef>
          </c:tx>
          <c:spPr>
            <a:ln w="9525"/>
          </c:spPr>
          <c:marker>
            <c:symbol val="circle"/>
            <c:size val="2"/>
            <c:spPr>
              <a:ln w="6350"/>
            </c:spPr>
          </c:marker>
          <c:dPt>
            <c:idx val="107"/>
            <c:marker>
              <c:spPr>
                <a:ln w="9525"/>
              </c:spPr>
            </c:marker>
            <c:bubble3D val="0"/>
            <c:extLst>
              <c:ext xmlns:c16="http://schemas.microsoft.com/office/drawing/2014/chart" uri="{C3380CC4-5D6E-409C-BE32-E72D297353CC}">
                <c16:uniqueId val="{00000001-5644-42F1-8B68-A973DC40EE85}"/>
              </c:ext>
            </c:extLst>
          </c:dPt>
          <c:xVal>
            <c:numRef>
              <c:f>Simulation_Dec!$A$3:$A$147</c:f>
              <c:numCache>
                <c:formatCode>m/d/yyyy\ h:mm</c:formatCode>
                <c:ptCount val="145"/>
                <c:pt idx="0">
                  <c:v>44907.25</c:v>
                </c:pt>
                <c:pt idx="1">
                  <c:v>44907.253472222219</c:v>
                </c:pt>
                <c:pt idx="2">
                  <c:v>44907.256944444445</c:v>
                </c:pt>
                <c:pt idx="3">
                  <c:v>44907.260416666664</c:v>
                </c:pt>
                <c:pt idx="4">
                  <c:v>44907.263888888891</c:v>
                </c:pt>
                <c:pt idx="5">
                  <c:v>44907.267361111109</c:v>
                </c:pt>
                <c:pt idx="6">
                  <c:v>44907.270833333336</c:v>
                </c:pt>
                <c:pt idx="7">
                  <c:v>44907.274305555555</c:v>
                </c:pt>
                <c:pt idx="8">
                  <c:v>44907.277777777781</c:v>
                </c:pt>
                <c:pt idx="9">
                  <c:v>44907.28125</c:v>
                </c:pt>
                <c:pt idx="10">
                  <c:v>44907.284722222219</c:v>
                </c:pt>
                <c:pt idx="11">
                  <c:v>44907.288194444445</c:v>
                </c:pt>
                <c:pt idx="12">
                  <c:v>44907.291666666664</c:v>
                </c:pt>
                <c:pt idx="13">
                  <c:v>44907.295138888891</c:v>
                </c:pt>
                <c:pt idx="14">
                  <c:v>44907.298611111109</c:v>
                </c:pt>
                <c:pt idx="15">
                  <c:v>44907.302083333336</c:v>
                </c:pt>
                <c:pt idx="16">
                  <c:v>44907.305555555555</c:v>
                </c:pt>
                <c:pt idx="17">
                  <c:v>44907.309027777781</c:v>
                </c:pt>
                <c:pt idx="18">
                  <c:v>44907.3125</c:v>
                </c:pt>
                <c:pt idx="19">
                  <c:v>44907.315972222219</c:v>
                </c:pt>
                <c:pt idx="20">
                  <c:v>44907.319444444445</c:v>
                </c:pt>
                <c:pt idx="21">
                  <c:v>44907.322916666664</c:v>
                </c:pt>
                <c:pt idx="22">
                  <c:v>44907.326388888891</c:v>
                </c:pt>
                <c:pt idx="23">
                  <c:v>44907.329861111109</c:v>
                </c:pt>
                <c:pt idx="24">
                  <c:v>44907.333333333336</c:v>
                </c:pt>
                <c:pt idx="25">
                  <c:v>44907.336805555555</c:v>
                </c:pt>
                <c:pt idx="26">
                  <c:v>44907.340277777781</c:v>
                </c:pt>
                <c:pt idx="27">
                  <c:v>44907.34375</c:v>
                </c:pt>
                <c:pt idx="28">
                  <c:v>44907.347222222219</c:v>
                </c:pt>
                <c:pt idx="29">
                  <c:v>44907.350694444445</c:v>
                </c:pt>
                <c:pt idx="30">
                  <c:v>44907.354166666664</c:v>
                </c:pt>
                <c:pt idx="31">
                  <c:v>44907.357638888891</c:v>
                </c:pt>
                <c:pt idx="32">
                  <c:v>44907.361111111109</c:v>
                </c:pt>
                <c:pt idx="33">
                  <c:v>44907.364583333336</c:v>
                </c:pt>
                <c:pt idx="34">
                  <c:v>44907.368055555555</c:v>
                </c:pt>
                <c:pt idx="35">
                  <c:v>44907.371527777781</c:v>
                </c:pt>
                <c:pt idx="36">
                  <c:v>44907.375</c:v>
                </c:pt>
                <c:pt idx="37">
                  <c:v>44907.378472222219</c:v>
                </c:pt>
                <c:pt idx="38">
                  <c:v>44907.381944444445</c:v>
                </c:pt>
                <c:pt idx="39">
                  <c:v>44907.385416666664</c:v>
                </c:pt>
                <c:pt idx="40">
                  <c:v>44907.388888888891</c:v>
                </c:pt>
                <c:pt idx="41">
                  <c:v>44907.392361111109</c:v>
                </c:pt>
                <c:pt idx="42">
                  <c:v>44907.395833333336</c:v>
                </c:pt>
                <c:pt idx="43">
                  <c:v>44907.399305555555</c:v>
                </c:pt>
                <c:pt idx="44">
                  <c:v>44907.402777777781</c:v>
                </c:pt>
                <c:pt idx="45">
                  <c:v>44907.40625</c:v>
                </c:pt>
                <c:pt idx="46">
                  <c:v>44907.409722222219</c:v>
                </c:pt>
                <c:pt idx="47">
                  <c:v>44907.413194444445</c:v>
                </c:pt>
                <c:pt idx="48">
                  <c:v>44907.416666666664</c:v>
                </c:pt>
                <c:pt idx="49">
                  <c:v>44907.420138888891</c:v>
                </c:pt>
                <c:pt idx="50">
                  <c:v>44907.423611111109</c:v>
                </c:pt>
                <c:pt idx="51">
                  <c:v>44907.427083333336</c:v>
                </c:pt>
                <c:pt idx="52">
                  <c:v>44907.430555555555</c:v>
                </c:pt>
                <c:pt idx="53">
                  <c:v>44907.434027777781</c:v>
                </c:pt>
                <c:pt idx="54">
                  <c:v>44907.4375</c:v>
                </c:pt>
                <c:pt idx="55">
                  <c:v>44907.440972222219</c:v>
                </c:pt>
                <c:pt idx="56">
                  <c:v>44907.444444444445</c:v>
                </c:pt>
                <c:pt idx="57">
                  <c:v>44907.447916666664</c:v>
                </c:pt>
                <c:pt idx="58">
                  <c:v>44907.451388888891</c:v>
                </c:pt>
                <c:pt idx="59">
                  <c:v>44907.454861111109</c:v>
                </c:pt>
                <c:pt idx="60">
                  <c:v>44907.458333333336</c:v>
                </c:pt>
                <c:pt idx="61">
                  <c:v>44907.461805555555</c:v>
                </c:pt>
                <c:pt idx="62">
                  <c:v>44907.465277777781</c:v>
                </c:pt>
                <c:pt idx="63">
                  <c:v>44907.46875</c:v>
                </c:pt>
                <c:pt idx="64">
                  <c:v>44907.472222222219</c:v>
                </c:pt>
                <c:pt idx="65">
                  <c:v>44907.475694444445</c:v>
                </c:pt>
                <c:pt idx="66">
                  <c:v>44907.479166666664</c:v>
                </c:pt>
                <c:pt idx="67">
                  <c:v>44907.482638888891</c:v>
                </c:pt>
                <c:pt idx="68">
                  <c:v>44907.486111111109</c:v>
                </c:pt>
                <c:pt idx="69">
                  <c:v>44907.489583333336</c:v>
                </c:pt>
                <c:pt idx="70">
                  <c:v>44907.493055555555</c:v>
                </c:pt>
                <c:pt idx="71">
                  <c:v>44907.496527777781</c:v>
                </c:pt>
                <c:pt idx="72">
                  <c:v>44907.5</c:v>
                </c:pt>
                <c:pt idx="73">
                  <c:v>44907.503472222219</c:v>
                </c:pt>
                <c:pt idx="74">
                  <c:v>44907.506944444445</c:v>
                </c:pt>
                <c:pt idx="75">
                  <c:v>44907.510416666664</c:v>
                </c:pt>
                <c:pt idx="76">
                  <c:v>44907.513888888891</c:v>
                </c:pt>
                <c:pt idx="77">
                  <c:v>44907.517361111109</c:v>
                </c:pt>
                <c:pt idx="78">
                  <c:v>44907.520833333336</c:v>
                </c:pt>
                <c:pt idx="79">
                  <c:v>44907.524305555555</c:v>
                </c:pt>
                <c:pt idx="80">
                  <c:v>44907.527777777781</c:v>
                </c:pt>
                <c:pt idx="81">
                  <c:v>44907.53125</c:v>
                </c:pt>
                <c:pt idx="82">
                  <c:v>44907.534722222219</c:v>
                </c:pt>
                <c:pt idx="83">
                  <c:v>44907.538194444445</c:v>
                </c:pt>
                <c:pt idx="84">
                  <c:v>44907.541666666664</c:v>
                </c:pt>
                <c:pt idx="85">
                  <c:v>44907.545138888891</c:v>
                </c:pt>
                <c:pt idx="86">
                  <c:v>44907.548611111109</c:v>
                </c:pt>
                <c:pt idx="87">
                  <c:v>44907.552083333336</c:v>
                </c:pt>
                <c:pt idx="88">
                  <c:v>44907.555555555555</c:v>
                </c:pt>
                <c:pt idx="89">
                  <c:v>44907.559027777781</c:v>
                </c:pt>
                <c:pt idx="90">
                  <c:v>44907.5625</c:v>
                </c:pt>
                <c:pt idx="91">
                  <c:v>44907.565972222219</c:v>
                </c:pt>
                <c:pt idx="92">
                  <c:v>44907.569444444445</c:v>
                </c:pt>
                <c:pt idx="93">
                  <c:v>44907.572916666664</c:v>
                </c:pt>
                <c:pt idx="94">
                  <c:v>44907.576388888891</c:v>
                </c:pt>
                <c:pt idx="95">
                  <c:v>44907.579861111109</c:v>
                </c:pt>
                <c:pt idx="96">
                  <c:v>44907.583333333336</c:v>
                </c:pt>
                <c:pt idx="97">
                  <c:v>44907.586805555555</c:v>
                </c:pt>
                <c:pt idx="98">
                  <c:v>44907.590277777781</c:v>
                </c:pt>
                <c:pt idx="99">
                  <c:v>44907.59375</c:v>
                </c:pt>
                <c:pt idx="100">
                  <c:v>44907.597222222219</c:v>
                </c:pt>
                <c:pt idx="101">
                  <c:v>44907.600694444445</c:v>
                </c:pt>
                <c:pt idx="102">
                  <c:v>44907.604166666664</c:v>
                </c:pt>
                <c:pt idx="103">
                  <c:v>44907.607638888891</c:v>
                </c:pt>
                <c:pt idx="104">
                  <c:v>44907.611111111109</c:v>
                </c:pt>
                <c:pt idx="105">
                  <c:v>44907.614583333336</c:v>
                </c:pt>
                <c:pt idx="106">
                  <c:v>44907.618055555555</c:v>
                </c:pt>
                <c:pt idx="107">
                  <c:v>44907.621527777781</c:v>
                </c:pt>
                <c:pt idx="108">
                  <c:v>44907.625</c:v>
                </c:pt>
                <c:pt idx="109">
                  <c:v>44907.628472222219</c:v>
                </c:pt>
                <c:pt idx="110">
                  <c:v>44907.631944444445</c:v>
                </c:pt>
                <c:pt idx="111">
                  <c:v>44907.635416666664</c:v>
                </c:pt>
                <c:pt idx="112">
                  <c:v>44907.638888888891</c:v>
                </c:pt>
                <c:pt idx="113">
                  <c:v>44907.642361111109</c:v>
                </c:pt>
                <c:pt idx="114">
                  <c:v>44907.645833333336</c:v>
                </c:pt>
                <c:pt idx="115">
                  <c:v>44907.649305555555</c:v>
                </c:pt>
                <c:pt idx="116">
                  <c:v>44907.652777777781</c:v>
                </c:pt>
                <c:pt idx="117">
                  <c:v>44907.65625</c:v>
                </c:pt>
                <c:pt idx="118">
                  <c:v>44907.659722222219</c:v>
                </c:pt>
                <c:pt idx="119">
                  <c:v>44907.663194444445</c:v>
                </c:pt>
                <c:pt idx="120">
                  <c:v>44907.666666666664</c:v>
                </c:pt>
                <c:pt idx="121">
                  <c:v>44907.670138888891</c:v>
                </c:pt>
                <c:pt idx="122">
                  <c:v>44907.673611111109</c:v>
                </c:pt>
                <c:pt idx="123">
                  <c:v>44907.677083333336</c:v>
                </c:pt>
                <c:pt idx="124">
                  <c:v>44907.680555555555</c:v>
                </c:pt>
                <c:pt idx="125">
                  <c:v>44907.684027777781</c:v>
                </c:pt>
                <c:pt idx="126">
                  <c:v>44907.6875</c:v>
                </c:pt>
                <c:pt idx="127">
                  <c:v>44907.690972222219</c:v>
                </c:pt>
                <c:pt idx="128">
                  <c:v>44907.694444444445</c:v>
                </c:pt>
                <c:pt idx="129">
                  <c:v>44907.697916666664</c:v>
                </c:pt>
                <c:pt idx="130">
                  <c:v>44907.701388888891</c:v>
                </c:pt>
                <c:pt idx="131">
                  <c:v>44907.704861111109</c:v>
                </c:pt>
                <c:pt idx="132">
                  <c:v>44907.708333333336</c:v>
                </c:pt>
                <c:pt idx="133">
                  <c:v>44907.711805555555</c:v>
                </c:pt>
                <c:pt idx="134">
                  <c:v>44907.715277777781</c:v>
                </c:pt>
                <c:pt idx="135">
                  <c:v>44907.71875</c:v>
                </c:pt>
                <c:pt idx="136">
                  <c:v>44907.722222222219</c:v>
                </c:pt>
                <c:pt idx="137">
                  <c:v>44907.725694444445</c:v>
                </c:pt>
                <c:pt idx="138">
                  <c:v>44907.729166666664</c:v>
                </c:pt>
                <c:pt idx="139">
                  <c:v>44907.732638888891</c:v>
                </c:pt>
                <c:pt idx="140">
                  <c:v>44907.736111111109</c:v>
                </c:pt>
                <c:pt idx="141">
                  <c:v>44907.739583333336</c:v>
                </c:pt>
                <c:pt idx="142">
                  <c:v>44907.743055555555</c:v>
                </c:pt>
                <c:pt idx="143">
                  <c:v>44907.746527777781</c:v>
                </c:pt>
                <c:pt idx="144">
                  <c:v>44907.75</c:v>
                </c:pt>
              </c:numCache>
            </c:numRef>
          </c:xVal>
          <c:yVal>
            <c:numRef>
              <c:f>Simulation_Dec!$BL$3:$BL$147</c:f>
              <c:numCache>
                <c:formatCode>General</c:formatCode>
                <c:ptCount val="14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6.3080000625994996</c:v>
                </c:pt>
                <c:pt idx="22">
                  <c:v>6.3080000626116197</c:v>
                </c:pt>
                <c:pt idx="23">
                  <c:v>6.3080000629147603</c:v>
                </c:pt>
                <c:pt idx="24">
                  <c:v>4.7063992784571003</c:v>
                </c:pt>
                <c:pt idx="25">
                  <c:v>1.8923999904637101</c:v>
                </c:pt>
                <c:pt idx="26">
                  <c:v>5.3007123512827903</c:v>
                </c:pt>
                <c:pt idx="27">
                  <c:v>4.2578305545764001</c:v>
                </c:pt>
                <c:pt idx="28">
                  <c:v>6.0256555226180302</c:v>
                </c:pt>
                <c:pt idx="29">
                  <c:v>5.0885733529612001</c:v>
                </c:pt>
                <c:pt idx="30">
                  <c:v>6.1816559098225596</c:v>
                </c:pt>
                <c:pt idx="31">
                  <c:v>6.11957964072338</c:v>
                </c:pt>
                <c:pt idx="32">
                  <c:v>6.1481887066431797</c:v>
                </c:pt>
                <c:pt idx="33">
                  <c:v>4.1806400280490204</c:v>
                </c:pt>
                <c:pt idx="34">
                  <c:v>4.7263716524290098</c:v>
                </c:pt>
                <c:pt idx="35">
                  <c:v>6.2431923310140904</c:v>
                </c:pt>
                <c:pt idx="36">
                  <c:v>1.89239998189576</c:v>
                </c:pt>
                <c:pt idx="37">
                  <c:v>1.8923999818494299</c:v>
                </c:pt>
                <c:pt idx="38">
                  <c:v>1.8923999817316199</c:v>
                </c:pt>
                <c:pt idx="39">
                  <c:v>1.8923999819957</c:v>
                </c:pt>
                <c:pt idx="40">
                  <c:v>1.8923999814401899</c:v>
                </c:pt>
                <c:pt idx="41">
                  <c:v>1.89239998143314</c:v>
                </c:pt>
                <c:pt idx="42">
                  <c:v>1.8923999812291901</c:v>
                </c:pt>
                <c:pt idx="43">
                  <c:v>1.8923999819239601</c:v>
                </c:pt>
                <c:pt idx="44">
                  <c:v>1.8923999847645301</c:v>
                </c:pt>
                <c:pt idx="45">
                  <c:v>1.8923999822595601</c:v>
                </c:pt>
                <c:pt idx="46">
                  <c:v>1.8923999818763699</c:v>
                </c:pt>
                <c:pt idx="47">
                  <c:v>1.89239998123209</c:v>
                </c:pt>
                <c:pt idx="48">
                  <c:v>6.3080000360382602</c:v>
                </c:pt>
                <c:pt idx="49">
                  <c:v>6.3080000608625904</c:v>
                </c:pt>
                <c:pt idx="50">
                  <c:v>6.3080000619781398</c:v>
                </c:pt>
                <c:pt idx="51">
                  <c:v>6.3080000600917598</c:v>
                </c:pt>
                <c:pt idx="52">
                  <c:v>6.3080000630603301</c:v>
                </c:pt>
                <c:pt idx="53">
                  <c:v>6.3080000626093904</c:v>
                </c:pt>
                <c:pt idx="54">
                  <c:v>6.3080000627995503</c:v>
                </c:pt>
                <c:pt idx="55">
                  <c:v>6.3080000539816803</c:v>
                </c:pt>
                <c:pt idx="56">
                  <c:v>6.3080000626834503</c:v>
                </c:pt>
                <c:pt idx="57">
                  <c:v>6.3080000630769897</c:v>
                </c:pt>
                <c:pt idx="58">
                  <c:v>6.30800006307798</c:v>
                </c:pt>
                <c:pt idx="59">
                  <c:v>6.3080000629161201</c:v>
                </c:pt>
                <c:pt idx="60" formatCode="0.00E+00">
                  <c:v>6.7757037217732098E-34</c:v>
                </c:pt>
                <c:pt idx="61" formatCode="0.00E+00">
                  <c:v>-1.01491955529643E-34</c:v>
                </c:pt>
                <c:pt idx="62" formatCode="0.00E+00">
                  <c:v>-1.12663396190721E-40</c:v>
                </c:pt>
                <c:pt idx="63" formatCode="0.00E+00">
                  <c:v>-2.11283176198015E-35</c:v>
                </c:pt>
                <c:pt idx="64" formatCode="0.00E+00">
                  <c:v>2.6296802287963001E-33</c:v>
                </c:pt>
                <c:pt idx="65" formatCode="0.00E+00">
                  <c:v>1.26273807217237E-40</c:v>
                </c:pt>
                <c:pt idx="66" formatCode="0.00E+00">
                  <c:v>-3.8814118607278704E-40</c:v>
                </c:pt>
                <c:pt idx="67" formatCode="0.00E+00">
                  <c:v>-2.05493002764253E-41</c:v>
                </c:pt>
                <c:pt idx="68" formatCode="0.00E+00">
                  <c:v>-1.01888040445783E-35</c:v>
                </c:pt>
                <c:pt idx="69" formatCode="0.00E+00">
                  <c:v>-8.4064219219525996E-37</c:v>
                </c:pt>
                <c:pt idx="70" formatCode="0.00E+00">
                  <c:v>-5.2500487745007801E-40</c:v>
                </c:pt>
                <c:pt idx="71" formatCode="0.00E+00">
                  <c:v>-2.9357763346990599E-40</c:v>
                </c:pt>
                <c:pt idx="72" formatCode="0.00E+00">
                  <c:v>2.7044245021577E-33</c:v>
                </c:pt>
                <c:pt idx="73" formatCode="0.00E+00">
                  <c:v>-1.1232018070112601E-40</c:v>
                </c:pt>
                <c:pt idx="74" formatCode="0.00E+00">
                  <c:v>2.6124931403388599E-35</c:v>
                </c:pt>
                <c:pt idx="75" formatCode="0.00E+00">
                  <c:v>-2.0151354602370398E-37</c:v>
                </c:pt>
                <c:pt idx="76" formatCode="0.00E+00">
                  <c:v>-2.1523079477257701E-32</c:v>
                </c:pt>
                <c:pt idx="77" formatCode="0.00E+00">
                  <c:v>-4.2040415646564698E-35</c:v>
                </c:pt>
                <c:pt idx="78" formatCode="0.00E+00">
                  <c:v>-2.4395709547742602E-38</c:v>
                </c:pt>
                <c:pt idx="79" formatCode="0.00E+00">
                  <c:v>4.2472231401709798E-35</c:v>
                </c:pt>
                <c:pt idx="80" formatCode="0.00E+00">
                  <c:v>-4.2040745203908699E-35</c:v>
                </c:pt>
                <c:pt idx="81" formatCode="0.00E+00">
                  <c:v>1.1958291440519899E-38</c:v>
                </c:pt>
                <c:pt idx="82" formatCode="0.00E+00">
                  <c:v>-1.11963697289986E-39</c:v>
                </c:pt>
                <c:pt idx="83" formatCode="0.00E+00">
                  <c:v>7.1903261784527801E-36</c:v>
                </c:pt>
                <c:pt idx="84" formatCode="0.00E+00">
                  <c:v>9.2278275141099804E-40</c:v>
                </c:pt>
                <c:pt idx="85" formatCode="0.00E+00">
                  <c:v>-3.7601597580596199E-35</c:v>
                </c:pt>
                <c:pt idx="86" formatCode="0.00E+00">
                  <c:v>-6.31978487372736E-40</c:v>
                </c:pt>
                <c:pt idx="87" formatCode="0.00E+00">
                  <c:v>-2.0662986635547998E-40</c:v>
                </c:pt>
                <c:pt idx="88" formatCode="0.00E+00">
                  <c:v>2.2958874039497799E-40</c:v>
                </c:pt>
                <c:pt idx="89" formatCode="0.00E+00">
                  <c:v>-1.09165913554071E-39</c:v>
                </c:pt>
                <c:pt idx="90" formatCode="0.00E+00">
                  <c:v>-1.3947515978994901E-39</c:v>
                </c:pt>
                <c:pt idx="91" formatCode="0.00E+00">
                  <c:v>-4.7084268799736201E-35</c:v>
                </c:pt>
                <c:pt idx="92" formatCode="0.00E+00">
                  <c:v>3.0070354602530998E-35</c:v>
                </c:pt>
                <c:pt idx="93" formatCode="0.00E+00">
                  <c:v>8.3967912467937607E-34</c:v>
                </c:pt>
                <c:pt idx="94" formatCode="0.00E+00">
                  <c:v>1.2555052892611699E-38</c:v>
                </c:pt>
                <c:pt idx="95" formatCode="0.00E+00">
                  <c:v>1.6071211827648401E-40</c:v>
                </c:pt>
                <c:pt idx="96" formatCode="0.00E+00">
                  <c:v>5.2172689135646098E-40</c:v>
                </c:pt>
                <c:pt idx="97" formatCode="0.00E+00">
                  <c:v>-4.6725900440806799E-39</c:v>
                </c:pt>
                <c:pt idx="98" formatCode="0.00E+00">
                  <c:v>-4.1055093404845399E-38</c:v>
                </c:pt>
                <c:pt idx="99" formatCode="0.00E+00">
                  <c:v>-2.2040519077917799E-38</c:v>
                </c:pt>
                <c:pt idx="100" formatCode="0.00E+00">
                  <c:v>-1.64187928162911E-39</c:v>
                </c:pt>
                <c:pt idx="101" formatCode="0.00E+00">
                  <c:v>2.3509887016445701E-38</c:v>
                </c:pt>
                <c:pt idx="102" formatCode="0.00E+00">
                  <c:v>-4.1143695632226702E-38</c:v>
                </c:pt>
                <c:pt idx="103" formatCode="0.00E+00">
                  <c:v>8.0815236619032201E-39</c:v>
                </c:pt>
                <c:pt idx="104" formatCode="0.00E+00">
                  <c:v>-4.5576064533798598E-40</c:v>
                </c:pt>
                <c:pt idx="105" formatCode="0.00E+00">
                  <c:v>-3.4578770912240099E-32</c:v>
                </c:pt>
                <c:pt idx="106" formatCode="0.00E+00">
                  <c:v>-2.2453443717945101E-38</c:v>
                </c:pt>
                <c:pt idx="107" formatCode="0.00E+00">
                  <c:v>-2.4979254954973599E-38</c:v>
                </c:pt>
                <c:pt idx="108" formatCode="0.00E+00">
                  <c:v>4.4720613770428899E-41</c:v>
                </c:pt>
                <c:pt idx="109" formatCode="0.00E+00">
                  <c:v>9.0294045641904701E-41</c:v>
                </c:pt>
                <c:pt idx="110" formatCode="0.00E+00">
                  <c:v>-1.0809322669399599E-39</c:v>
                </c:pt>
                <c:pt idx="111" formatCode="0.00E+00">
                  <c:v>9.5430623707485903E-40</c:v>
                </c:pt>
                <c:pt idx="112" formatCode="0.00E+00">
                  <c:v>1.5015457757026899E-41</c:v>
                </c:pt>
                <c:pt idx="113" formatCode="0.00E+00">
                  <c:v>-2.5254761443447502E-40</c:v>
                </c:pt>
                <c:pt idx="114" formatCode="0.00E+00">
                  <c:v>1.0326334206977E-40</c:v>
                </c:pt>
                <c:pt idx="115" formatCode="0.00E+00">
                  <c:v>-7.5290408980285096E-41</c:v>
                </c:pt>
                <c:pt idx="116" formatCode="0.00E+00">
                  <c:v>-7.7797119409704997E-41</c:v>
                </c:pt>
                <c:pt idx="117" formatCode="0.00E+00">
                  <c:v>-8.7936898815051605E-40</c:v>
                </c:pt>
                <c:pt idx="118" formatCode="0.00E+00">
                  <c:v>1.1085912166338E-41</c:v>
                </c:pt>
                <c:pt idx="119" formatCode="0.00E+00">
                  <c:v>-1.5440918988772099E-40</c:v>
                </c:pt>
                <c:pt idx="120" formatCode="0.00E+00">
                  <c:v>-3.3205168410640799E-41</c:v>
                </c:pt>
                <c:pt idx="121" formatCode="0.00E+00">
                  <c:v>1.6608890048409799E-42</c:v>
                </c:pt>
                <c:pt idx="122" formatCode="0.00E+00">
                  <c:v>1.0743238210953899E-39</c:v>
                </c:pt>
                <c:pt idx="123" formatCode="0.00E+00">
                  <c:v>-3.3720846245512398E-41</c:v>
                </c:pt>
                <c:pt idx="124" formatCode="0.00E+00">
                  <c:v>-3.1704997236512999E-40</c:v>
                </c:pt>
                <c:pt idx="125" formatCode="0.00E+00">
                  <c:v>1.3345189744692E-39</c:v>
                </c:pt>
                <c:pt idx="126" formatCode="0.00E+00">
                  <c:v>-2.0640565860118801E-40</c:v>
                </c:pt>
                <c:pt idx="127" formatCode="0.00E+00">
                  <c:v>-5.5962255471275803E-41</c:v>
                </c:pt>
                <c:pt idx="128" formatCode="0.00E+00">
                  <c:v>1.1701340033262001E-40</c:v>
                </c:pt>
                <c:pt idx="129" formatCode="0.00E+00">
                  <c:v>4.2797000126026499E-34</c:v>
                </c:pt>
                <c:pt idx="130" formatCode="0.00E+00">
                  <c:v>-1.1275043547209899E-39</c:v>
                </c:pt>
                <c:pt idx="131" formatCode="0.00E+00">
                  <c:v>9.7604418355643903E-34</c:v>
                </c:pt>
                <c:pt idx="132" formatCode="0.00E+00">
                  <c:v>5.6489842672616196E-47</c:v>
                </c:pt>
                <c:pt idx="133">
                  <c:v>0</c:v>
                </c:pt>
                <c:pt idx="134" formatCode="0.00E+00">
                  <c:v>-1.5326739539306401E-48</c:v>
                </c:pt>
                <c:pt idx="135">
                  <c:v>0</c:v>
                </c:pt>
                <c:pt idx="136" formatCode="0.00E+00">
                  <c:v>-1.1495080755697601E-48</c:v>
                </c:pt>
                <c:pt idx="137">
                  <c:v>0</c:v>
                </c:pt>
                <c:pt idx="138" formatCode="0.00E+00">
                  <c:v>7.1159228260059994E-49</c:v>
                </c:pt>
                <c:pt idx="139">
                  <c:v>0</c:v>
                </c:pt>
                <c:pt idx="140" formatCode="0.00E+00">
                  <c:v>-5.3643456837434299E-48</c:v>
                </c:pt>
                <c:pt idx="141">
                  <c:v>0</c:v>
                </c:pt>
                <c:pt idx="142" formatCode="0.00E+00">
                  <c:v>-1.1495080755697601E-48</c:v>
                </c:pt>
                <c:pt idx="143">
                  <c:v>0</c:v>
                </c:pt>
                <c:pt idx="144" formatCode="0.00E+00">
                  <c:v>1.6140945876952301E-62</c:v>
                </c:pt>
              </c:numCache>
            </c:numRef>
          </c:yVal>
          <c:smooth val="0"/>
          <c:extLst>
            <c:ext xmlns:c16="http://schemas.microsoft.com/office/drawing/2014/chart" uri="{C3380CC4-5D6E-409C-BE32-E72D297353CC}">
              <c16:uniqueId val="{00000002-5644-42F1-8B68-A973DC40EE85}"/>
            </c:ext>
          </c:extLst>
        </c:ser>
        <c:ser>
          <c:idx val="0"/>
          <c:order val="2"/>
          <c:tx>
            <c:strRef>
              <c:f>Simulation_Dec!$AZ$2</c:f>
              <c:strCache>
                <c:ptCount val="1"/>
                <c:pt idx="0">
                  <c:v>EV2 </c:v>
                </c:pt>
              </c:strCache>
            </c:strRef>
          </c:tx>
          <c:spPr>
            <a:ln w="9525" cap="rnd">
              <a:solidFill>
                <a:schemeClr val="accent1"/>
              </a:solidFill>
              <a:round/>
            </a:ln>
            <a:effectLst/>
          </c:spPr>
          <c:marker>
            <c:symbol val="circle"/>
            <c:size val="2"/>
            <c:spPr>
              <a:solidFill>
                <a:schemeClr val="accent1"/>
              </a:solidFill>
              <a:ln w="9525">
                <a:solidFill>
                  <a:schemeClr val="accent1"/>
                </a:solidFill>
              </a:ln>
              <a:effectLst/>
            </c:spPr>
          </c:marker>
          <c:xVal>
            <c:numRef>
              <c:f>Simulation_Dec!$A$3:$A$147</c:f>
              <c:numCache>
                <c:formatCode>m/d/yyyy\ h:mm</c:formatCode>
                <c:ptCount val="145"/>
                <c:pt idx="0">
                  <c:v>44907.25</c:v>
                </c:pt>
                <c:pt idx="1">
                  <c:v>44907.253472222219</c:v>
                </c:pt>
                <c:pt idx="2">
                  <c:v>44907.256944444445</c:v>
                </c:pt>
                <c:pt idx="3">
                  <c:v>44907.260416666664</c:v>
                </c:pt>
                <c:pt idx="4">
                  <c:v>44907.263888888891</c:v>
                </c:pt>
                <c:pt idx="5">
                  <c:v>44907.267361111109</c:v>
                </c:pt>
                <c:pt idx="6">
                  <c:v>44907.270833333336</c:v>
                </c:pt>
                <c:pt idx="7">
                  <c:v>44907.274305555555</c:v>
                </c:pt>
                <c:pt idx="8">
                  <c:v>44907.277777777781</c:v>
                </c:pt>
                <c:pt idx="9">
                  <c:v>44907.28125</c:v>
                </c:pt>
                <c:pt idx="10">
                  <c:v>44907.284722222219</c:v>
                </c:pt>
                <c:pt idx="11">
                  <c:v>44907.288194444445</c:v>
                </c:pt>
                <c:pt idx="12">
                  <c:v>44907.291666666664</c:v>
                </c:pt>
                <c:pt idx="13">
                  <c:v>44907.295138888891</c:v>
                </c:pt>
                <c:pt idx="14">
                  <c:v>44907.298611111109</c:v>
                </c:pt>
                <c:pt idx="15">
                  <c:v>44907.302083333336</c:v>
                </c:pt>
                <c:pt idx="16">
                  <c:v>44907.305555555555</c:v>
                </c:pt>
                <c:pt idx="17">
                  <c:v>44907.309027777781</c:v>
                </c:pt>
                <c:pt idx="18">
                  <c:v>44907.3125</c:v>
                </c:pt>
                <c:pt idx="19">
                  <c:v>44907.315972222219</c:v>
                </c:pt>
                <c:pt idx="20">
                  <c:v>44907.319444444445</c:v>
                </c:pt>
                <c:pt idx="21">
                  <c:v>44907.322916666664</c:v>
                </c:pt>
                <c:pt idx="22">
                  <c:v>44907.326388888891</c:v>
                </c:pt>
                <c:pt idx="23">
                  <c:v>44907.329861111109</c:v>
                </c:pt>
                <c:pt idx="24">
                  <c:v>44907.333333333336</c:v>
                </c:pt>
                <c:pt idx="25">
                  <c:v>44907.336805555555</c:v>
                </c:pt>
                <c:pt idx="26">
                  <c:v>44907.340277777781</c:v>
                </c:pt>
                <c:pt idx="27">
                  <c:v>44907.34375</c:v>
                </c:pt>
                <c:pt idx="28">
                  <c:v>44907.347222222219</c:v>
                </c:pt>
                <c:pt idx="29">
                  <c:v>44907.350694444445</c:v>
                </c:pt>
                <c:pt idx="30">
                  <c:v>44907.354166666664</c:v>
                </c:pt>
                <c:pt idx="31">
                  <c:v>44907.357638888891</c:v>
                </c:pt>
                <c:pt idx="32">
                  <c:v>44907.361111111109</c:v>
                </c:pt>
                <c:pt idx="33">
                  <c:v>44907.364583333336</c:v>
                </c:pt>
                <c:pt idx="34">
                  <c:v>44907.368055555555</c:v>
                </c:pt>
                <c:pt idx="35">
                  <c:v>44907.371527777781</c:v>
                </c:pt>
                <c:pt idx="36">
                  <c:v>44907.375</c:v>
                </c:pt>
                <c:pt idx="37">
                  <c:v>44907.378472222219</c:v>
                </c:pt>
                <c:pt idx="38">
                  <c:v>44907.381944444445</c:v>
                </c:pt>
                <c:pt idx="39">
                  <c:v>44907.385416666664</c:v>
                </c:pt>
                <c:pt idx="40">
                  <c:v>44907.388888888891</c:v>
                </c:pt>
                <c:pt idx="41">
                  <c:v>44907.392361111109</c:v>
                </c:pt>
                <c:pt idx="42">
                  <c:v>44907.395833333336</c:v>
                </c:pt>
                <c:pt idx="43">
                  <c:v>44907.399305555555</c:v>
                </c:pt>
                <c:pt idx="44">
                  <c:v>44907.402777777781</c:v>
                </c:pt>
                <c:pt idx="45">
                  <c:v>44907.40625</c:v>
                </c:pt>
                <c:pt idx="46">
                  <c:v>44907.409722222219</c:v>
                </c:pt>
                <c:pt idx="47">
                  <c:v>44907.413194444445</c:v>
                </c:pt>
                <c:pt idx="48">
                  <c:v>44907.416666666664</c:v>
                </c:pt>
                <c:pt idx="49">
                  <c:v>44907.420138888891</c:v>
                </c:pt>
                <c:pt idx="50">
                  <c:v>44907.423611111109</c:v>
                </c:pt>
                <c:pt idx="51">
                  <c:v>44907.427083333336</c:v>
                </c:pt>
                <c:pt idx="52">
                  <c:v>44907.430555555555</c:v>
                </c:pt>
                <c:pt idx="53">
                  <c:v>44907.434027777781</c:v>
                </c:pt>
                <c:pt idx="54">
                  <c:v>44907.4375</c:v>
                </c:pt>
                <c:pt idx="55">
                  <c:v>44907.440972222219</c:v>
                </c:pt>
                <c:pt idx="56">
                  <c:v>44907.444444444445</c:v>
                </c:pt>
                <c:pt idx="57">
                  <c:v>44907.447916666664</c:v>
                </c:pt>
                <c:pt idx="58">
                  <c:v>44907.451388888891</c:v>
                </c:pt>
                <c:pt idx="59">
                  <c:v>44907.454861111109</c:v>
                </c:pt>
                <c:pt idx="60">
                  <c:v>44907.458333333336</c:v>
                </c:pt>
                <c:pt idx="61">
                  <c:v>44907.461805555555</c:v>
                </c:pt>
                <c:pt idx="62">
                  <c:v>44907.465277777781</c:v>
                </c:pt>
                <c:pt idx="63">
                  <c:v>44907.46875</c:v>
                </c:pt>
                <c:pt idx="64">
                  <c:v>44907.472222222219</c:v>
                </c:pt>
                <c:pt idx="65">
                  <c:v>44907.475694444445</c:v>
                </c:pt>
                <c:pt idx="66">
                  <c:v>44907.479166666664</c:v>
                </c:pt>
                <c:pt idx="67">
                  <c:v>44907.482638888891</c:v>
                </c:pt>
                <c:pt idx="68">
                  <c:v>44907.486111111109</c:v>
                </c:pt>
                <c:pt idx="69">
                  <c:v>44907.489583333336</c:v>
                </c:pt>
                <c:pt idx="70">
                  <c:v>44907.493055555555</c:v>
                </c:pt>
                <c:pt idx="71">
                  <c:v>44907.496527777781</c:v>
                </c:pt>
                <c:pt idx="72">
                  <c:v>44907.5</c:v>
                </c:pt>
                <c:pt idx="73">
                  <c:v>44907.503472222219</c:v>
                </c:pt>
                <c:pt idx="74">
                  <c:v>44907.506944444445</c:v>
                </c:pt>
                <c:pt idx="75">
                  <c:v>44907.510416666664</c:v>
                </c:pt>
                <c:pt idx="76">
                  <c:v>44907.513888888891</c:v>
                </c:pt>
                <c:pt idx="77">
                  <c:v>44907.517361111109</c:v>
                </c:pt>
                <c:pt idx="78">
                  <c:v>44907.520833333336</c:v>
                </c:pt>
                <c:pt idx="79">
                  <c:v>44907.524305555555</c:v>
                </c:pt>
                <c:pt idx="80">
                  <c:v>44907.527777777781</c:v>
                </c:pt>
                <c:pt idx="81">
                  <c:v>44907.53125</c:v>
                </c:pt>
                <c:pt idx="82">
                  <c:v>44907.534722222219</c:v>
                </c:pt>
                <c:pt idx="83">
                  <c:v>44907.538194444445</c:v>
                </c:pt>
                <c:pt idx="84">
                  <c:v>44907.541666666664</c:v>
                </c:pt>
                <c:pt idx="85">
                  <c:v>44907.545138888891</c:v>
                </c:pt>
                <c:pt idx="86">
                  <c:v>44907.548611111109</c:v>
                </c:pt>
                <c:pt idx="87">
                  <c:v>44907.552083333336</c:v>
                </c:pt>
                <c:pt idx="88">
                  <c:v>44907.555555555555</c:v>
                </c:pt>
                <c:pt idx="89">
                  <c:v>44907.559027777781</c:v>
                </c:pt>
                <c:pt idx="90">
                  <c:v>44907.5625</c:v>
                </c:pt>
                <c:pt idx="91">
                  <c:v>44907.565972222219</c:v>
                </c:pt>
                <c:pt idx="92">
                  <c:v>44907.569444444445</c:v>
                </c:pt>
                <c:pt idx="93">
                  <c:v>44907.572916666664</c:v>
                </c:pt>
                <c:pt idx="94">
                  <c:v>44907.576388888891</c:v>
                </c:pt>
                <c:pt idx="95">
                  <c:v>44907.579861111109</c:v>
                </c:pt>
                <c:pt idx="96">
                  <c:v>44907.583333333336</c:v>
                </c:pt>
                <c:pt idx="97">
                  <c:v>44907.586805555555</c:v>
                </c:pt>
                <c:pt idx="98">
                  <c:v>44907.590277777781</c:v>
                </c:pt>
                <c:pt idx="99">
                  <c:v>44907.59375</c:v>
                </c:pt>
                <c:pt idx="100">
                  <c:v>44907.597222222219</c:v>
                </c:pt>
                <c:pt idx="101">
                  <c:v>44907.600694444445</c:v>
                </c:pt>
                <c:pt idx="102">
                  <c:v>44907.604166666664</c:v>
                </c:pt>
                <c:pt idx="103">
                  <c:v>44907.607638888891</c:v>
                </c:pt>
                <c:pt idx="104">
                  <c:v>44907.611111111109</c:v>
                </c:pt>
                <c:pt idx="105">
                  <c:v>44907.614583333336</c:v>
                </c:pt>
                <c:pt idx="106">
                  <c:v>44907.618055555555</c:v>
                </c:pt>
                <c:pt idx="107">
                  <c:v>44907.621527777781</c:v>
                </c:pt>
                <c:pt idx="108">
                  <c:v>44907.625</c:v>
                </c:pt>
                <c:pt idx="109">
                  <c:v>44907.628472222219</c:v>
                </c:pt>
                <c:pt idx="110">
                  <c:v>44907.631944444445</c:v>
                </c:pt>
                <c:pt idx="111">
                  <c:v>44907.635416666664</c:v>
                </c:pt>
                <c:pt idx="112">
                  <c:v>44907.638888888891</c:v>
                </c:pt>
                <c:pt idx="113">
                  <c:v>44907.642361111109</c:v>
                </c:pt>
                <c:pt idx="114">
                  <c:v>44907.645833333336</c:v>
                </c:pt>
                <c:pt idx="115">
                  <c:v>44907.649305555555</c:v>
                </c:pt>
                <c:pt idx="116">
                  <c:v>44907.652777777781</c:v>
                </c:pt>
                <c:pt idx="117">
                  <c:v>44907.65625</c:v>
                </c:pt>
                <c:pt idx="118">
                  <c:v>44907.659722222219</c:v>
                </c:pt>
                <c:pt idx="119">
                  <c:v>44907.663194444445</c:v>
                </c:pt>
                <c:pt idx="120">
                  <c:v>44907.666666666664</c:v>
                </c:pt>
                <c:pt idx="121">
                  <c:v>44907.670138888891</c:v>
                </c:pt>
                <c:pt idx="122">
                  <c:v>44907.673611111109</c:v>
                </c:pt>
                <c:pt idx="123">
                  <c:v>44907.677083333336</c:v>
                </c:pt>
                <c:pt idx="124">
                  <c:v>44907.680555555555</c:v>
                </c:pt>
                <c:pt idx="125">
                  <c:v>44907.684027777781</c:v>
                </c:pt>
                <c:pt idx="126">
                  <c:v>44907.6875</c:v>
                </c:pt>
                <c:pt idx="127">
                  <c:v>44907.690972222219</c:v>
                </c:pt>
                <c:pt idx="128">
                  <c:v>44907.694444444445</c:v>
                </c:pt>
                <c:pt idx="129">
                  <c:v>44907.697916666664</c:v>
                </c:pt>
                <c:pt idx="130">
                  <c:v>44907.701388888891</c:v>
                </c:pt>
                <c:pt idx="131">
                  <c:v>44907.704861111109</c:v>
                </c:pt>
                <c:pt idx="132">
                  <c:v>44907.708333333336</c:v>
                </c:pt>
                <c:pt idx="133">
                  <c:v>44907.711805555555</c:v>
                </c:pt>
                <c:pt idx="134">
                  <c:v>44907.715277777781</c:v>
                </c:pt>
                <c:pt idx="135">
                  <c:v>44907.71875</c:v>
                </c:pt>
                <c:pt idx="136">
                  <c:v>44907.722222222219</c:v>
                </c:pt>
                <c:pt idx="137">
                  <c:v>44907.725694444445</c:v>
                </c:pt>
                <c:pt idx="138">
                  <c:v>44907.729166666664</c:v>
                </c:pt>
                <c:pt idx="139">
                  <c:v>44907.732638888891</c:v>
                </c:pt>
                <c:pt idx="140">
                  <c:v>44907.736111111109</c:v>
                </c:pt>
                <c:pt idx="141">
                  <c:v>44907.739583333336</c:v>
                </c:pt>
                <c:pt idx="142">
                  <c:v>44907.743055555555</c:v>
                </c:pt>
                <c:pt idx="143">
                  <c:v>44907.746527777781</c:v>
                </c:pt>
                <c:pt idx="144">
                  <c:v>44907.75</c:v>
                </c:pt>
              </c:numCache>
            </c:numRef>
          </c:xVal>
          <c:yVal>
            <c:numRef>
              <c:f>Simulation_Dec!$AZ$3:$AZ$147</c:f>
              <c:numCache>
                <c:formatCode>General</c:formatCode>
                <c:ptCount val="145"/>
                <c:pt idx="0">
                  <c:v>0</c:v>
                </c:pt>
                <c:pt idx="1">
                  <c:v>0</c:v>
                </c:pt>
                <c:pt idx="2">
                  <c:v>0</c:v>
                </c:pt>
                <c:pt idx="3">
                  <c:v>0</c:v>
                </c:pt>
                <c:pt idx="4">
                  <c:v>0</c:v>
                </c:pt>
                <c:pt idx="5">
                  <c:v>0</c:v>
                </c:pt>
                <c:pt idx="6">
                  <c:v>0</c:v>
                </c:pt>
                <c:pt idx="7">
                  <c:v>0</c:v>
                </c:pt>
                <c:pt idx="8">
                  <c:v>0</c:v>
                </c:pt>
                <c:pt idx="9">
                  <c:v>0</c:v>
                </c:pt>
                <c:pt idx="10">
                  <c:v>0</c:v>
                </c:pt>
                <c:pt idx="11">
                  <c:v>0</c:v>
                </c:pt>
                <c:pt idx="12">
                  <c:v>6.3080000625488903</c:v>
                </c:pt>
                <c:pt idx="13">
                  <c:v>6.3080000620302297</c:v>
                </c:pt>
                <c:pt idx="14">
                  <c:v>6.30800006198736</c:v>
                </c:pt>
                <c:pt idx="15">
                  <c:v>6.3080000622661201</c:v>
                </c:pt>
                <c:pt idx="16">
                  <c:v>6.3080000623089596</c:v>
                </c:pt>
                <c:pt idx="17">
                  <c:v>6.3080000622772303</c:v>
                </c:pt>
                <c:pt idx="18">
                  <c:v>6.3080000622698797</c:v>
                </c:pt>
                <c:pt idx="19">
                  <c:v>6.3080000622347798</c:v>
                </c:pt>
                <c:pt idx="20">
                  <c:v>6.30800006226207</c:v>
                </c:pt>
                <c:pt idx="21">
                  <c:v>6.3080000556084697</c:v>
                </c:pt>
                <c:pt idx="22">
                  <c:v>6.3080000582503102</c:v>
                </c:pt>
                <c:pt idx="23">
                  <c:v>6.3080000616020797</c:v>
                </c:pt>
                <c:pt idx="24">
                  <c:v>1.8923999814717001</c:v>
                </c:pt>
                <c:pt idx="25">
                  <c:v>1.8923999815616099</c:v>
                </c:pt>
                <c:pt idx="26">
                  <c:v>1.8923999814533501</c:v>
                </c:pt>
                <c:pt idx="27">
                  <c:v>1.8923999814865999</c:v>
                </c:pt>
                <c:pt idx="28">
                  <c:v>1.8923999814335</c:v>
                </c:pt>
                <c:pt idx="29">
                  <c:v>1.89239998145981</c:v>
                </c:pt>
                <c:pt idx="30">
                  <c:v>1.8923999814294701</c:v>
                </c:pt>
                <c:pt idx="31">
                  <c:v>1.8923999814310599</c:v>
                </c:pt>
                <c:pt idx="32">
                  <c:v>1.8923999814303301</c:v>
                </c:pt>
                <c:pt idx="33">
                  <c:v>1.89239998148928</c:v>
                </c:pt>
                <c:pt idx="34">
                  <c:v>1.8923999814710499</c:v>
                </c:pt>
                <c:pt idx="35">
                  <c:v>1.8923999814279</c:v>
                </c:pt>
                <c:pt idx="36">
                  <c:v>1.8923999814177399</c:v>
                </c:pt>
                <c:pt idx="37">
                  <c:v>1.8923999814196599</c:v>
                </c:pt>
                <c:pt idx="38">
                  <c:v>1.8923999814010499</c:v>
                </c:pt>
                <c:pt idx="39">
                  <c:v>1.89239998140534</c:v>
                </c:pt>
                <c:pt idx="40">
                  <c:v>1.89239998130757</c:v>
                </c:pt>
                <c:pt idx="41">
                  <c:v>1.8923999813054999</c:v>
                </c:pt>
                <c:pt idx="42">
                  <c:v>1.8923999814740899</c:v>
                </c:pt>
                <c:pt idx="43">
                  <c:v>1.89239998149706</c:v>
                </c:pt>
                <c:pt idx="44">
                  <c:v>1.8923999815036801</c:v>
                </c:pt>
                <c:pt idx="45">
                  <c:v>1.89239998143929</c:v>
                </c:pt>
                <c:pt idx="46">
                  <c:v>1.89239998138962</c:v>
                </c:pt>
                <c:pt idx="47">
                  <c:v>1.89239998120645</c:v>
                </c:pt>
                <c:pt idx="48">
                  <c:v>1.8923999814369701</c:v>
                </c:pt>
                <c:pt idx="49">
                  <c:v>1.8923999814614201</c:v>
                </c:pt>
                <c:pt idx="50">
                  <c:v>1.8923999815018799</c:v>
                </c:pt>
                <c:pt idx="51">
                  <c:v>1.8923999814506001</c:v>
                </c:pt>
                <c:pt idx="52">
                  <c:v>1.8923999814424399</c:v>
                </c:pt>
                <c:pt idx="53">
                  <c:v>1.8923999812313901</c:v>
                </c:pt>
                <c:pt idx="54">
                  <c:v>1.89239998125849</c:v>
                </c:pt>
                <c:pt idx="55">
                  <c:v>1.89239998120877</c:v>
                </c:pt>
                <c:pt idx="56">
                  <c:v>1.8923999814780701</c:v>
                </c:pt>
                <c:pt idx="57">
                  <c:v>1.8923999815874799</c:v>
                </c:pt>
                <c:pt idx="58">
                  <c:v>1.8923999815575101</c:v>
                </c:pt>
                <c:pt idx="59">
                  <c:v>1.89239998164317</c:v>
                </c:pt>
                <c:pt idx="60">
                  <c:v>1.8924000092955799</c:v>
                </c:pt>
                <c:pt idx="61">
                  <c:v>1.8923999882470199</c:v>
                </c:pt>
                <c:pt idx="62">
                  <c:v>1.89239998288082</c:v>
                </c:pt>
                <c:pt idx="63">
                  <c:v>1.8923999873355699</c:v>
                </c:pt>
                <c:pt idx="64">
                  <c:v>1.8923999842478401</c:v>
                </c:pt>
                <c:pt idx="65">
                  <c:v>5.6844120899602197</c:v>
                </c:pt>
                <c:pt idx="66">
                  <c:v>5.9134173794044997</c:v>
                </c:pt>
                <c:pt idx="67">
                  <c:v>6.3080000439064099</c:v>
                </c:pt>
                <c:pt idx="68">
                  <c:v>1.89240003320302</c:v>
                </c:pt>
                <c:pt idx="69">
                  <c:v>1.89239998498909</c:v>
                </c:pt>
                <c:pt idx="70">
                  <c:v>6.30800005514637</c:v>
                </c:pt>
                <c:pt idx="71">
                  <c:v>6.3080000376671403</c:v>
                </c:pt>
                <c:pt idx="72">
                  <c:v>6.3080000619780998</c:v>
                </c:pt>
                <c:pt idx="73">
                  <c:v>6.3080000618024199</c:v>
                </c:pt>
                <c:pt idx="74">
                  <c:v>6.3080000619773804</c:v>
                </c:pt>
                <c:pt idx="75">
                  <c:v>6.3080000619634298</c:v>
                </c:pt>
                <c:pt idx="76">
                  <c:v>6.3080000619189303</c:v>
                </c:pt>
                <c:pt idx="77">
                  <c:v>6.3080000616384604</c:v>
                </c:pt>
                <c:pt idx="78">
                  <c:v>6.3080000618516996</c:v>
                </c:pt>
                <c:pt idx="79">
                  <c:v>6.3080000618863101</c:v>
                </c:pt>
                <c:pt idx="80">
                  <c:v>1.8924000041431801</c:v>
                </c:pt>
                <c:pt idx="81">
                  <c:v>4.8308745776359903</c:v>
                </c:pt>
                <c:pt idx="82">
                  <c:v>5.7552485181951303</c:v>
                </c:pt>
                <c:pt idx="83">
                  <c:v>6.3080000571843202</c:v>
                </c:pt>
                <c:pt idx="84">
                  <c:v>6.30800005341671</c:v>
                </c:pt>
                <c:pt idx="85">
                  <c:v>2.5641852657365498</c:v>
                </c:pt>
                <c:pt idx="86">
                  <c:v>1.89239998277945</c:v>
                </c:pt>
                <c:pt idx="87">
                  <c:v>1.89239999242154</c:v>
                </c:pt>
                <c:pt idx="88">
                  <c:v>6.3080000454100702</c:v>
                </c:pt>
                <c:pt idx="89">
                  <c:v>6.3080000571022801</c:v>
                </c:pt>
                <c:pt idx="90">
                  <c:v>1.8923999984890401</c:v>
                </c:pt>
                <c:pt idx="91">
                  <c:v>3.5393873068890702</c:v>
                </c:pt>
                <c:pt idx="92">
                  <c:v>6.3080000565279102</c:v>
                </c:pt>
                <c:pt idx="93">
                  <c:v>6.3080000614102003</c:v>
                </c:pt>
                <c:pt idx="94">
                  <c:v>1.8923999871334201</c:v>
                </c:pt>
                <c:pt idx="95">
                  <c:v>1.8923999873031601</c:v>
                </c:pt>
                <c:pt idx="96">
                  <c:v>6.3080000535196303</c:v>
                </c:pt>
                <c:pt idx="97">
                  <c:v>1.89239998674987</c:v>
                </c:pt>
                <c:pt idx="98">
                  <c:v>6.30800005848754</c:v>
                </c:pt>
                <c:pt idx="99">
                  <c:v>6.3080000593822101</c:v>
                </c:pt>
                <c:pt idx="100">
                  <c:v>6.3080000584646498</c:v>
                </c:pt>
                <c:pt idx="101">
                  <c:v>6.3080000422326599</c:v>
                </c:pt>
                <c:pt idx="102">
                  <c:v>6.3080000609677196</c:v>
                </c:pt>
                <c:pt idx="103">
                  <c:v>6.3080000614637202</c:v>
                </c:pt>
                <c:pt idx="104">
                  <c:v>3.79353126361061</c:v>
                </c:pt>
                <c:pt idx="105">
                  <c:v>6.3080000524864097</c:v>
                </c:pt>
                <c:pt idx="106">
                  <c:v>6.3080000460523298</c:v>
                </c:pt>
                <c:pt idx="107">
                  <c:v>6.3080000626506303</c:v>
                </c:pt>
                <c:pt idx="108">
                  <c:v>1.8923999834037499</c:v>
                </c:pt>
                <c:pt idx="109">
                  <c:v>1.89239998370292</c:v>
                </c:pt>
                <c:pt idx="110">
                  <c:v>1.89239998411008</c:v>
                </c:pt>
                <c:pt idx="111">
                  <c:v>1.8923999815897199</c:v>
                </c:pt>
                <c:pt idx="112">
                  <c:v>1.8923999815466399</c:v>
                </c:pt>
                <c:pt idx="113">
                  <c:v>1.8923999816191199</c:v>
                </c:pt>
                <c:pt idx="114">
                  <c:v>1.8923999815864001</c:v>
                </c:pt>
                <c:pt idx="115">
                  <c:v>1.8923999816480499</c:v>
                </c:pt>
                <c:pt idx="116">
                  <c:v>1.89239998159044</c:v>
                </c:pt>
                <c:pt idx="117">
                  <c:v>1.8923999815491399</c:v>
                </c:pt>
                <c:pt idx="118">
                  <c:v>1.8923999813697501</c:v>
                </c:pt>
                <c:pt idx="119">
                  <c:v>1.8923999813318499</c:v>
                </c:pt>
                <c:pt idx="120">
                  <c:v>1.89239998124841</c:v>
                </c:pt>
                <c:pt idx="121">
                  <c:v>1.89239998126232</c:v>
                </c:pt>
                <c:pt idx="122">
                  <c:v>1.8923999815789101</c:v>
                </c:pt>
                <c:pt idx="123">
                  <c:v>1.89239998157933</c:v>
                </c:pt>
                <c:pt idx="124">
                  <c:v>1.8923999815852099</c:v>
                </c:pt>
                <c:pt idx="125">
                  <c:v>1.89239998158375</c:v>
                </c:pt>
                <c:pt idx="126">
                  <c:v>4.0798025467343502</c:v>
                </c:pt>
                <c:pt idx="127">
                  <c:v>5.9919396625983099</c:v>
                </c:pt>
                <c:pt idx="128">
                  <c:v>6.3080000594614001</c:v>
                </c:pt>
                <c:pt idx="129">
                  <c:v>6.3080000367428699</c:v>
                </c:pt>
                <c:pt idx="130">
                  <c:v>6.3080000630719999</c:v>
                </c:pt>
                <c:pt idx="131">
                  <c:v>6.3080000624285804</c:v>
                </c:pt>
                <c:pt idx="132" formatCode="0.00E+00">
                  <c:v>1.8976593052499599E-36</c:v>
                </c:pt>
                <c:pt idx="133" formatCode="0.00E+00">
                  <c:v>1.8976593052499599E-36</c:v>
                </c:pt>
                <c:pt idx="134" formatCode="0.00E+00">
                  <c:v>-6.01853107621011E-36</c:v>
                </c:pt>
                <c:pt idx="135" formatCode="0.00E+00">
                  <c:v>-6.01853107621011E-36</c:v>
                </c:pt>
                <c:pt idx="136">
                  <c:v>0</c:v>
                </c:pt>
                <c:pt idx="137" formatCode="0.00E+00">
                  <c:v>-6.01853107621011E-36</c:v>
                </c:pt>
                <c:pt idx="138">
                  <c:v>0</c:v>
                </c:pt>
                <c:pt idx="139">
                  <c:v>0</c:v>
                </c:pt>
                <c:pt idx="140">
                  <c:v>0</c:v>
                </c:pt>
                <c:pt idx="141" formatCode="0.00E+00">
                  <c:v>-1.20370621524202E-35</c:v>
                </c:pt>
                <c:pt idx="142" formatCode="0.00E+00">
                  <c:v>-1.20370621524202E-35</c:v>
                </c:pt>
                <c:pt idx="143">
                  <c:v>0</c:v>
                </c:pt>
                <c:pt idx="144" formatCode="0.00E+00">
                  <c:v>-1.4880395855803299E-37</c:v>
                </c:pt>
              </c:numCache>
            </c:numRef>
          </c:yVal>
          <c:smooth val="0"/>
          <c:extLst>
            <c:ext xmlns:c16="http://schemas.microsoft.com/office/drawing/2014/chart" uri="{C3380CC4-5D6E-409C-BE32-E72D297353CC}">
              <c16:uniqueId val="{00000003-5644-42F1-8B68-A973DC40EE85}"/>
            </c:ext>
          </c:extLst>
        </c:ser>
        <c:ser>
          <c:idx val="5"/>
          <c:order val="3"/>
          <c:tx>
            <c:strRef>
              <c:f>Simulation_Dec!$BH$2</c:f>
              <c:strCache>
                <c:ptCount val="1"/>
                <c:pt idx="0">
                  <c:v>EV3 </c:v>
                </c:pt>
              </c:strCache>
            </c:strRef>
          </c:tx>
          <c:spPr>
            <a:ln w="9525">
              <a:solidFill>
                <a:schemeClr val="accent4">
                  <a:lumMod val="75000"/>
                </a:schemeClr>
              </a:solidFill>
            </a:ln>
          </c:spPr>
          <c:marker>
            <c:symbol val="circle"/>
            <c:size val="2"/>
            <c:spPr>
              <a:solidFill>
                <a:schemeClr val="accent4">
                  <a:lumMod val="75000"/>
                </a:schemeClr>
              </a:solidFill>
              <a:ln>
                <a:solidFill>
                  <a:schemeClr val="accent4">
                    <a:lumMod val="75000"/>
                  </a:schemeClr>
                </a:solidFill>
              </a:ln>
            </c:spPr>
          </c:marker>
          <c:xVal>
            <c:numRef>
              <c:f>Simulation_Dec!$A$3:$A$147</c:f>
              <c:numCache>
                <c:formatCode>m/d/yyyy\ h:mm</c:formatCode>
                <c:ptCount val="145"/>
                <c:pt idx="0">
                  <c:v>44907.25</c:v>
                </c:pt>
                <c:pt idx="1">
                  <c:v>44907.253472222219</c:v>
                </c:pt>
                <c:pt idx="2">
                  <c:v>44907.256944444445</c:v>
                </c:pt>
                <c:pt idx="3">
                  <c:v>44907.260416666664</c:v>
                </c:pt>
                <c:pt idx="4">
                  <c:v>44907.263888888891</c:v>
                </c:pt>
                <c:pt idx="5">
                  <c:v>44907.267361111109</c:v>
                </c:pt>
                <c:pt idx="6">
                  <c:v>44907.270833333336</c:v>
                </c:pt>
                <c:pt idx="7">
                  <c:v>44907.274305555555</c:v>
                </c:pt>
                <c:pt idx="8">
                  <c:v>44907.277777777781</c:v>
                </c:pt>
                <c:pt idx="9">
                  <c:v>44907.28125</c:v>
                </c:pt>
                <c:pt idx="10">
                  <c:v>44907.284722222219</c:v>
                </c:pt>
                <c:pt idx="11">
                  <c:v>44907.288194444445</c:v>
                </c:pt>
                <c:pt idx="12">
                  <c:v>44907.291666666664</c:v>
                </c:pt>
                <c:pt idx="13">
                  <c:v>44907.295138888891</c:v>
                </c:pt>
                <c:pt idx="14">
                  <c:v>44907.298611111109</c:v>
                </c:pt>
                <c:pt idx="15">
                  <c:v>44907.302083333336</c:v>
                </c:pt>
                <c:pt idx="16">
                  <c:v>44907.305555555555</c:v>
                </c:pt>
                <c:pt idx="17">
                  <c:v>44907.309027777781</c:v>
                </c:pt>
                <c:pt idx="18">
                  <c:v>44907.3125</c:v>
                </c:pt>
                <c:pt idx="19">
                  <c:v>44907.315972222219</c:v>
                </c:pt>
                <c:pt idx="20">
                  <c:v>44907.319444444445</c:v>
                </c:pt>
                <c:pt idx="21">
                  <c:v>44907.322916666664</c:v>
                </c:pt>
                <c:pt idx="22">
                  <c:v>44907.326388888891</c:v>
                </c:pt>
                <c:pt idx="23">
                  <c:v>44907.329861111109</c:v>
                </c:pt>
                <c:pt idx="24">
                  <c:v>44907.333333333336</c:v>
                </c:pt>
                <c:pt idx="25">
                  <c:v>44907.336805555555</c:v>
                </c:pt>
                <c:pt idx="26">
                  <c:v>44907.340277777781</c:v>
                </c:pt>
                <c:pt idx="27">
                  <c:v>44907.34375</c:v>
                </c:pt>
                <c:pt idx="28">
                  <c:v>44907.347222222219</c:v>
                </c:pt>
                <c:pt idx="29">
                  <c:v>44907.350694444445</c:v>
                </c:pt>
                <c:pt idx="30">
                  <c:v>44907.354166666664</c:v>
                </c:pt>
                <c:pt idx="31">
                  <c:v>44907.357638888891</c:v>
                </c:pt>
                <c:pt idx="32">
                  <c:v>44907.361111111109</c:v>
                </c:pt>
                <c:pt idx="33">
                  <c:v>44907.364583333336</c:v>
                </c:pt>
                <c:pt idx="34">
                  <c:v>44907.368055555555</c:v>
                </c:pt>
                <c:pt idx="35">
                  <c:v>44907.371527777781</c:v>
                </c:pt>
                <c:pt idx="36">
                  <c:v>44907.375</c:v>
                </c:pt>
                <c:pt idx="37">
                  <c:v>44907.378472222219</c:v>
                </c:pt>
                <c:pt idx="38">
                  <c:v>44907.381944444445</c:v>
                </c:pt>
                <c:pt idx="39">
                  <c:v>44907.385416666664</c:v>
                </c:pt>
                <c:pt idx="40">
                  <c:v>44907.388888888891</c:v>
                </c:pt>
                <c:pt idx="41">
                  <c:v>44907.392361111109</c:v>
                </c:pt>
                <c:pt idx="42">
                  <c:v>44907.395833333336</c:v>
                </c:pt>
                <c:pt idx="43">
                  <c:v>44907.399305555555</c:v>
                </c:pt>
                <c:pt idx="44">
                  <c:v>44907.402777777781</c:v>
                </c:pt>
                <c:pt idx="45">
                  <c:v>44907.40625</c:v>
                </c:pt>
                <c:pt idx="46">
                  <c:v>44907.409722222219</c:v>
                </c:pt>
                <c:pt idx="47">
                  <c:v>44907.413194444445</c:v>
                </c:pt>
                <c:pt idx="48">
                  <c:v>44907.416666666664</c:v>
                </c:pt>
                <c:pt idx="49">
                  <c:v>44907.420138888891</c:v>
                </c:pt>
                <c:pt idx="50">
                  <c:v>44907.423611111109</c:v>
                </c:pt>
                <c:pt idx="51">
                  <c:v>44907.427083333336</c:v>
                </c:pt>
                <c:pt idx="52">
                  <c:v>44907.430555555555</c:v>
                </c:pt>
                <c:pt idx="53">
                  <c:v>44907.434027777781</c:v>
                </c:pt>
                <c:pt idx="54">
                  <c:v>44907.4375</c:v>
                </c:pt>
                <c:pt idx="55">
                  <c:v>44907.440972222219</c:v>
                </c:pt>
                <c:pt idx="56">
                  <c:v>44907.444444444445</c:v>
                </c:pt>
                <c:pt idx="57">
                  <c:v>44907.447916666664</c:v>
                </c:pt>
                <c:pt idx="58">
                  <c:v>44907.451388888891</c:v>
                </c:pt>
                <c:pt idx="59">
                  <c:v>44907.454861111109</c:v>
                </c:pt>
                <c:pt idx="60">
                  <c:v>44907.458333333336</c:v>
                </c:pt>
                <c:pt idx="61">
                  <c:v>44907.461805555555</c:v>
                </c:pt>
                <c:pt idx="62">
                  <c:v>44907.465277777781</c:v>
                </c:pt>
                <c:pt idx="63">
                  <c:v>44907.46875</c:v>
                </c:pt>
                <c:pt idx="64">
                  <c:v>44907.472222222219</c:v>
                </c:pt>
                <c:pt idx="65">
                  <c:v>44907.475694444445</c:v>
                </c:pt>
                <c:pt idx="66">
                  <c:v>44907.479166666664</c:v>
                </c:pt>
                <c:pt idx="67">
                  <c:v>44907.482638888891</c:v>
                </c:pt>
                <c:pt idx="68">
                  <c:v>44907.486111111109</c:v>
                </c:pt>
                <c:pt idx="69">
                  <c:v>44907.489583333336</c:v>
                </c:pt>
                <c:pt idx="70">
                  <c:v>44907.493055555555</c:v>
                </c:pt>
                <c:pt idx="71">
                  <c:v>44907.496527777781</c:v>
                </c:pt>
                <c:pt idx="72">
                  <c:v>44907.5</c:v>
                </c:pt>
                <c:pt idx="73">
                  <c:v>44907.503472222219</c:v>
                </c:pt>
                <c:pt idx="74">
                  <c:v>44907.506944444445</c:v>
                </c:pt>
                <c:pt idx="75">
                  <c:v>44907.510416666664</c:v>
                </c:pt>
                <c:pt idx="76">
                  <c:v>44907.513888888891</c:v>
                </c:pt>
                <c:pt idx="77">
                  <c:v>44907.517361111109</c:v>
                </c:pt>
                <c:pt idx="78">
                  <c:v>44907.520833333336</c:v>
                </c:pt>
                <c:pt idx="79">
                  <c:v>44907.524305555555</c:v>
                </c:pt>
                <c:pt idx="80">
                  <c:v>44907.527777777781</c:v>
                </c:pt>
                <c:pt idx="81">
                  <c:v>44907.53125</c:v>
                </c:pt>
                <c:pt idx="82">
                  <c:v>44907.534722222219</c:v>
                </c:pt>
                <c:pt idx="83">
                  <c:v>44907.538194444445</c:v>
                </c:pt>
                <c:pt idx="84">
                  <c:v>44907.541666666664</c:v>
                </c:pt>
                <c:pt idx="85">
                  <c:v>44907.545138888891</c:v>
                </c:pt>
                <c:pt idx="86">
                  <c:v>44907.548611111109</c:v>
                </c:pt>
                <c:pt idx="87">
                  <c:v>44907.552083333336</c:v>
                </c:pt>
                <c:pt idx="88">
                  <c:v>44907.555555555555</c:v>
                </c:pt>
                <c:pt idx="89">
                  <c:v>44907.559027777781</c:v>
                </c:pt>
                <c:pt idx="90">
                  <c:v>44907.5625</c:v>
                </c:pt>
                <c:pt idx="91">
                  <c:v>44907.565972222219</c:v>
                </c:pt>
                <c:pt idx="92">
                  <c:v>44907.569444444445</c:v>
                </c:pt>
                <c:pt idx="93">
                  <c:v>44907.572916666664</c:v>
                </c:pt>
                <c:pt idx="94">
                  <c:v>44907.576388888891</c:v>
                </c:pt>
                <c:pt idx="95">
                  <c:v>44907.579861111109</c:v>
                </c:pt>
                <c:pt idx="96">
                  <c:v>44907.583333333336</c:v>
                </c:pt>
                <c:pt idx="97">
                  <c:v>44907.586805555555</c:v>
                </c:pt>
                <c:pt idx="98">
                  <c:v>44907.590277777781</c:v>
                </c:pt>
                <c:pt idx="99">
                  <c:v>44907.59375</c:v>
                </c:pt>
                <c:pt idx="100">
                  <c:v>44907.597222222219</c:v>
                </c:pt>
                <c:pt idx="101">
                  <c:v>44907.600694444445</c:v>
                </c:pt>
                <c:pt idx="102">
                  <c:v>44907.604166666664</c:v>
                </c:pt>
                <c:pt idx="103">
                  <c:v>44907.607638888891</c:v>
                </c:pt>
                <c:pt idx="104">
                  <c:v>44907.611111111109</c:v>
                </c:pt>
                <c:pt idx="105">
                  <c:v>44907.614583333336</c:v>
                </c:pt>
                <c:pt idx="106">
                  <c:v>44907.618055555555</c:v>
                </c:pt>
                <c:pt idx="107">
                  <c:v>44907.621527777781</c:v>
                </c:pt>
                <c:pt idx="108">
                  <c:v>44907.625</c:v>
                </c:pt>
                <c:pt idx="109">
                  <c:v>44907.628472222219</c:v>
                </c:pt>
                <c:pt idx="110">
                  <c:v>44907.631944444445</c:v>
                </c:pt>
                <c:pt idx="111">
                  <c:v>44907.635416666664</c:v>
                </c:pt>
                <c:pt idx="112">
                  <c:v>44907.638888888891</c:v>
                </c:pt>
                <c:pt idx="113">
                  <c:v>44907.642361111109</c:v>
                </c:pt>
                <c:pt idx="114">
                  <c:v>44907.645833333336</c:v>
                </c:pt>
                <c:pt idx="115">
                  <c:v>44907.649305555555</c:v>
                </c:pt>
                <c:pt idx="116">
                  <c:v>44907.652777777781</c:v>
                </c:pt>
                <c:pt idx="117">
                  <c:v>44907.65625</c:v>
                </c:pt>
                <c:pt idx="118">
                  <c:v>44907.659722222219</c:v>
                </c:pt>
                <c:pt idx="119">
                  <c:v>44907.663194444445</c:v>
                </c:pt>
                <c:pt idx="120">
                  <c:v>44907.666666666664</c:v>
                </c:pt>
                <c:pt idx="121">
                  <c:v>44907.670138888891</c:v>
                </c:pt>
                <c:pt idx="122">
                  <c:v>44907.673611111109</c:v>
                </c:pt>
                <c:pt idx="123">
                  <c:v>44907.677083333336</c:v>
                </c:pt>
                <c:pt idx="124">
                  <c:v>44907.680555555555</c:v>
                </c:pt>
                <c:pt idx="125">
                  <c:v>44907.684027777781</c:v>
                </c:pt>
                <c:pt idx="126">
                  <c:v>44907.6875</c:v>
                </c:pt>
                <c:pt idx="127">
                  <c:v>44907.690972222219</c:v>
                </c:pt>
                <c:pt idx="128">
                  <c:v>44907.694444444445</c:v>
                </c:pt>
                <c:pt idx="129">
                  <c:v>44907.697916666664</c:v>
                </c:pt>
                <c:pt idx="130">
                  <c:v>44907.701388888891</c:v>
                </c:pt>
                <c:pt idx="131">
                  <c:v>44907.704861111109</c:v>
                </c:pt>
                <c:pt idx="132">
                  <c:v>44907.708333333336</c:v>
                </c:pt>
                <c:pt idx="133">
                  <c:v>44907.711805555555</c:v>
                </c:pt>
                <c:pt idx="134">
                  <c:v>44907.715277777781</c:v>
                </c:pt>
                <c:pt idx="135">
                  <c:v>44907.71875</c:v>
                </c:pt>
                <c:pt idx="136">
                  <c:v>44907.722222222219</c:v>
                </c:pt>
                <c:pt idx="137">
                  <c:v>44907.725694444445</c:v>
                </c:pt>
                <c:pt idx="138">
                  <c:v>44907.729166666664</c:v>
                </c:pt>
                <c:pt idx="139">
                  <c:v>44907.732638888891</c:v>
                </c:pt>
                <c:pt idx="140">
                  <c:v>44907.736111111109</c:v>
                </c:pt>
                <c:pt idx="141">
                  <c:v>44907.739583333336</c:v>
                </c:pt>
                <c:pt idx="142">
                  <c:v>44907.743055555555</c:v>
                </c:pt>
                <c:pt idx="143">
                  <c:v>44907.746527777781</c:v>
                </c:pt>
                <c:pt idx="144">
                  <c:v>44907.75</c:v>
                </c:pt>
              </c:numCache>
            </c:numRef>
          </c:xVal>
          <c:yVal>
            <c:numRef>
              <c:f>Simulation_Dec!$BH$3:$BH$147</c:f>
              <c:numCache>
                <c:formatCode>General</c:formatCode>
                <c:ptCount val="145"/>
                <c:pt idx="0">
                  <c:v>0</c:v>
                </c:pt>
                <c:pt idx="1">
                  <c:v>0</c:v>
                </c:pt>
                <c:pt idx="2">
                  <c:v>0</c:v>
                </c:pt>
                <c:pt idx="3">
                  <c:v>0</c:v>
                </c:pt>
                <c:pt idx="4">
                  <c:v>0</c:v>
                </c:pt>
                <c:pt idx="5">
                  <c:v>0</c:v>
                </c:pt>
                <c:pt idx="6">
                  <c:v>6.3080000626734503</c:v>
                </c:pt>
                <c:pt idx="7">
                  <c:v>6.3080000626736998</c:v>
                </c:pt>
                <c:pt idx="8">
                  <c:v>6.3080000626732398</c:v>
                </c:pt>
                <c:pt idx="9">
                  <c:v>6.30800006266014</c:v>
                </c:pt>
                <c:pt idx="10">
                  <c:v>6.3080000625599801</c:v>
                </c:pt>
                <c:pt idx="11">
                  <c:v>6.3080000625899304</c:v>
                </c:pt>
                <c:pt idx="12">
                  <c:v>6.3080000625594197</c:v>
                </c:pt>
                <c:pt idx="13">
                  <c:v>6.3080000620707803</c:v>
                </c:pt>
                <c:pt idx="14">
                  <c:v>6.3080000620255001</c:v>
                </c:pt>
                <c:pt idx="15">
                  <c:v>6.3080000622879302</c:v>
                </c:pt>
                <c:pt idx="16">
                  <c:v>6.3080000623310601</c:v>
                </c:pt>
                <c:pt idx="17">
                  <c:v>6.3080000622961903</c:v>
                </c:pt>
                <c:pt idx="18">
                  <c:v>6.3080000623001</c:v>
                </c:pt>
                <c:pt idx="19">
                  <c:v>6.3080000622612697</c:v>
                </c:pt>
                <c:pt idx="20">
                  <c:v>6.3080000622841004</c:v>
                </c:pt>
                <c:pt idx="21">
                  <c:v>6.3080000571918697</c:v>
                </c:pt>
                <c:pt idx="22">
                  <c:v>6.3080000576608599</c:v>
                </c:pt>
                <c:pt idx="23">
                  <c:v>6.3080000617302003</c:v>
                </c:pt>
                <c:pt idx="24">
                  <c:v>1.8923999814760799</c:v>
                </c:pt>
                <c:pt idx="25">
                  <c:v>1.8923999815782799</c:v>
                </c:pt>
                <c:pt idx="26">
                  <c:v>1.89239998146016</c:v>
                </c:pt>
                <c:pt idx="27">
                  <c:v>1.89239998149424</c:v>
                </c:pt>
                <c:pt idx="28">
                  <c:v>1.89239998143928</c:v>
                </c:pt>
                <c:pt idx="29">
                  <c:v>1.89239998146648</c:v>
                </c:pt>
                <c:pt idx="30">
                  <c:v>1.89239998143512</c:v>
                </c:pt>
                <c:pt idx="31">
                  <c:v>1.89239998143676</c:v>
                </c:pt>
                <c:pt idx="32">
                  <c:v>1.892399981436</c:v>
                </c:pt>
                <c:pt idx="33">
                  <c:v>1.89239998149702</c:v>
                </c:pt>
                <c:pt idx="34">
                  <c:v>1.8923999814781201</c:v>
                </c:pt>
                <c:pt idx="35">
                  <c:v>1.8923999814335</c:v>
                </c:pt>
                <c:pt idx="36">
                  <c:v>1.8923999814233099</c:v>
                </c:pt>
                <c:pt idx="37">
                  <c:v>1.8923999814249699</c:v>
                </c:pt>
                <c:pt idx="38">
                  <c:v>1.8923999814057999</c:v>
                </c:pt>
                <c:pt idx="39">
                  <c:v>1.8923999814108301</c:v>
                </c:pt>
                <c:pt idx="40">
                  <c:v>1.89239998131012</c:v>
                </c:pt>
                <c:pt idx="41">
                  <c:v>1.8923999813079999</c:v>
                </c:pt>
                <c:pt idx="42">
                  <c:v>1.8923999814816801</c:v>
                </c:pt>
                <c:pt idx="43">
                  <c:v>1.8923999815055601</c:v>
                </c:pt>
                <c:pt idx="44">
                  <c:v>1.89239998151036</c:v>
                </c:pt>
                <c:pt idx="45">
                  <c:v>1.8923999814457</c:v>
                </c:pt>
                <c:pt idx="46">
                  <c:v>1.8923999813916801</c:v>
                </c:pt>
                <c:pt idx="47">
                  <c:v>1.8923999812076899</c:v>
                </c:pt>
                <c:pt idx="48">
                  <c:v>1.89239998144319</c:v>
                </c:pt>
                <c:pt idx="49">
                  <c:v>1.89239998146702</c:v>
                </c:pt>
                <c:pt idx="50">
                  <c:v>1.8923999815105801</c:v>
                </c:pt>
                <c:pt idx="51">
                  <c:v>1.89239998145732</c:v>
                </c:pt>
                <c:pt idx="52">
                  <c:v>1.8923999814474901</c:v>
                </c:pt>
                <c:pt idx="53">
                  <c:v>1.89239998123449</c:v>
                </c:pt>
                <c:pt idx="54">
                  <c:v>1.8923999812629</c:v>
                </c:pt>
                <c:pt idx="55">
                  <c:v>1.8923999812110299</c:v>
                </c:pt>
                <c:pt idx="56">
                  <c:v>1.8923999814858099</c:v>
                </c:pt>
                <c:pt idx="57">
                  <c:v>1.8923999816000701</c:v>
                </c:pt>
                <c:pt idx="58">
                  <c:v>1.8923999815686501</c:v>
                </c:pt>
                <c:pt idx="59">
                  <c:v>1.89239998165122</c:v>
                </c:pt>
                <c:pt idx="60">
                  <c:v>1.8924000115944899</c:v>
                </c:pt>
                <c:pt idx="61">
                  <c:v>2.5756348102245301</c:v>
                </c:pt>
                <c:pt idx="62">
                  <c:v>4.5985880968116097</c:v>
                </c:pt>
                <c:pt idx="63">
                  <c:v>1.8923999877908</c:v>
                </c:pt>
                <c:pt idx="64">
                  <c:v>1.8923999846828099</c:v>
                </c:pt>
                <c:pt idx="65">
                  <c:v>1.89239998246138</c:v>
                </c:pt>
                <c:pt idx="66">
                  <c:v>1.8923999823562401</c:v>
                </c:pt>
                <c:pt idx="67">
                  <c:v>1.8923999822272</c:v>
                </c:pt>
                <c:pt idx="68">
                  <c:v>2.01615828047166</c:v>
                </c:pt>
                <c:pt idx="69">
                  <c:v>1.8923999846594399</c:v>
                </c:pt>
                <c:pt idx="70">
                  <c:v>1.89239998233219</c:v>
                </c:pt>
                <c:pt idx="71">
                  <c:v>1.89239998220882</c:v>
                </c:pt>
                <c:pt idx="72">
                  <c:v>1.89239999522653</c:v>
                </c:pt>
                <c:pt idx="73">
                  <c:v>1.8923999876674</c:v>
                </c:pt>
                <c:pt idx="74">
                  <c:v>1.8924000174168401</c:v>
                </c:pt>
                <c:pt idx="75">
                  <c:v>1.89239999381364</c:v>
                </c:pt>
                <c:pt idx="76">
                  <c:v>1.89239998993827</c:v>
                </c:pt>
                <c:pt idx="77">
                  <c:v>2.9609829219850798</c:v>
                </c:pt>
                <c:pt idx="78">
                  <c:v>2.7119858673267099</c:v>
                </c:pt>
                <c:pt idx="79">
                  <c:v>2.2738144010678698</c:v>
                </c:pt>
                <c:pt idx="80">
                  <c:v>6.3080000619566103</c:v>
                </c:pt>
                <c:pt idx="81">
                  <c:v>6.3080000602244501</c:v>
                </c:pt>
                <c:pt idx="82">
                  <c:v>6.3080000564725198</c:v>
                </c:pt>
                <c:pt idx="83">
                  <c:v>5.3687570458780298</c:v>
                </c:pt>
                <c:pt idx="84">
                  <c:v>6.3080000557227001</c:v>
                </c:pt>
                <c:pt idx="85">
                  <c:v>6.3080000618976397</c:v>
                </c:pt>
                <c:pt idx="86">
                  <c:v>6.30800006009349</c:v>
                </c:pt>
                <c:pt idx="87">
                  <c:v>6.3080000618757497</c:v>
                </c:pt>
                <c:pt idx="88">
                  <c:v>6.3079999999929601</c:v>
                </c:pt>
                <c:pt idx="89">
                  <c:v>5.7255034589660596</c:v>
                </c:pt>
                <c:pt idx="90">
                  <c:v>6.3080000619187002</c:v>
                </c:pt>
                <c:pt idx="91">
                  <c:v>6.3080000612966103</c:v>
                </c:pt>
                <c:pt idx="92">
                  <c:v>5.4645483633648002</c:v>
                </c:pt>
                <c:pt idx="93">
                  <c:v>3.4104255038751199</c:v>
                </c:pt>
                <c:pt idx="94">
                  <c:v>6.3080000618659096</c:v>
                </c:pt>
                <c:pt idx="95">
                  <c:v>6.3080000615193201</c:v>
                </c:pt>
                <c:pt idx="96">
                  <c:v>6.3080000559118599</c:v>
                </c:pt>
                <c:pt idx="97">
                  <c:v>6.3080000618973298</c:v>
                </c:pt>
                <c:pt idx="98">
                  <c:v>6.3080000591234802</c:v>
                </c:pt>
                <c:pt idx="99">
                  <c:v>6.308000059806</c:v>
                </c:pt>
                <c:pt idx="100">
                  <c:v>6.3080000591066101</c:v>
                </c:pt>
                <c:pt idx="101">
                  <c:v>6.3080000510280403</c:v>
                </c:pt>
                <c:pt idx="102">
                  <c:v>1.89239998316638</c:v>
                </c:pt>
                <c:pt idx="103">
                  <c:v>1.8923999840781001</c:v>
                </c:pt>
                <c:pt idx="104">
                  <c:v>6.30800006140481</c:v>
                </c:pt>
                <c:pt idx="105">
                  <c:v>6.3080000553522098</c:v>
                </c:pt>
                <c:pt idx="106">
                  <c:v>6.30800005241138</c:v>
                </c:pt>
                <c:pt idx="107">
                  <c:v>1.8923999927120301</c:v>
                </c:pt>
                <c:pt idx="108">
                  <c:v>1.8923999835449199</c:v>
                </c:pt>
                <c:pt idx="109">
                  <c:v>1.8923999838841301</c:v>
                </c:pt>
                <c:pt idx="110">
                  <c:v>1.8923999843544299</c:v>
                </c:pt>
                <c:pt idx="111">
                  <c:v>1.8923999816069199</c:v>
                </c:pt>
                <c:pt idx="112">
                  <c:v>1.8923999815607799</c:v>
                </c:pt>
                <c:pt idx="113">
                  <c:v>1.8923999816372801</c:v>
                </c:pt>
                <c:pt idx="114">
                  <c:v>1.89239998160101</c:v>
                </c:pt>
                <c:pt idx="115">
                  <c:v>1.8923999816636099</c:v>
                </c:pt>
                <c:pt idx="116">
                  <c:v>1.8923999815992201</c:v>
                </c:pt>
                <c:pt idx="117">
                  <c:v>1.8923999815524399</c:v>
                </c:pt>
                <c:pt idx="118">
                  <c:v>1.8923999813696699</c:v>
                </c:pt>
                <c:pt idx="119">
                  <c:v>1.89239998133096</c:v>
                </c:pt>
                <c:pt idx="120">
                  <c:v>1.8923999812477701</c:v>
                </c:pt>
                <c:pt idx="121">
                  <c:v>1.8923999812543799</c:v>
                </c:pt>
                <c:pt idx="122">
                  <c:v>1.8923999815999499</c:v>
                </c:pt>
                <c:pt idx="123">
                  <c:v>1.8923999815999399</c:v>
                </c:pt>
                <c:pt idx="124">
                  <c:v>1.8923999816079899</c:v>
                </c:pt>
                <c:pt idx="125">
                  <c:v>1.89239998160621</c:v>
                </c:pt>
                <c:pt idx="126">
                  <c:v>1.8923999828923901</c:v>
                </c:pt>
                <c:pt idx="127">
                  <c:v>1.89239998269002</c:v>
                </c:pt>
                <c:pt idx="128">
                  <c:v>1.8923999830015901</c:v>
                </c:pt>
                <c:pt idx="129">
                  <c:v>6.30800005659479</c:v>
                </c:pt>
                <c:pt idx="130">
                  <c:v>6.3080000630563697</c:v>
                </c:pt>
                <c:pt idx="131">
                  <c:v>6.3080000611543303</c:v>
                </c:pt>
                <c:pt idx="132" formatCode="0.00E+00">
                  <c:v>5.5459867734412998E-52</c:v>
                </c:pt>
                <c:pt idx="133" formatCode="0.00E+00">
                  <c:v>5.5459867734412998E-52</c:v>
                </c:pt>
                <c:pt idx="134" formatCode="0.00E+00">
                  <c:v>9.9907615865087802E-36</c:v>
                </c:pt>
                <c:pt idx="135" formatCode="0.00E+00">
                  <c:v>9.9907615865087802E-36</c:v>
                </c:pt>
                <c:pt idx="136">
                  <c:v>0</c:v>
                </c:pt>
                <c:pt idx="137" formatCode="0.00E+00">
                  <c:v>6.01853107621011E-36</c:v>
                </c:pt>
                <c:pt idx="138">
                  <c:v>0</c:v>
                </c:pt>
                <c:pt idx="139" formatCode="0.00E+00">
                  <c:v>-6.01853107621011E-36</c:v>
                </c:pt>
                <c:pt idx="140">
                  <c:v>0</c:v>
                </c:pt>
                <c:pt idx="141">
                  <c:v>0</c:v>
                </c:pt>
                <c:pt idx="142">
                  <c:v>0</c:v>
                </c:pt>
                <c:pt idx="143">
                  <c:v>0</c:v>
                </c:pt>
                <c:pt idx="144">
                  <c:v>0</c:v>
                </c:pt>
              </c:numCache>
            </c:numRef>
          </c:yVal>
          <c:smooth val="0"/>
          <c:extLst>
            <c:ext xmlns:c16="http://schemas.microsoft.com/office/drawing/2014/chart" uri="{C3380CC4-5D6E-409C-BE32-E72D297353CC}">
              <c16:uniqueId val="{00000005-5644-42F1-8B68-A973DC40EE85}"/>
            </c:ext>
          </c:extLst>
        </c:ser>
        <c:ser>
          <c:idx val="2"/>
          <c:order val="4"/>
          <c:tx>
            <c:strRef>
              <c:f>Simulation_Dec!$BQ$2</c:f>
              <c:strCache>
                <c:ptCount val="1"/>
                <c:pt idx="0">
                  <c:v>P_from grid (kW)</c:v>
                </c:pt>
              </c:strCache>
            </c:strRef>
          </c:tx>
          <c:spPr>
            <a:ln w="15875">
              <a:solidFill>
                <a:schemeClr val="bg1">
                  <a:lumMod val="50000"/>
                </a:schemeClr>
              </a:solidFill>
              <a:prstDash val="dash"/>
            </a:ln>
          </c:spPr>
          <c:marker>
            <c:symbol val="none"/>
          </c:marker>
          <c:xVal>
            <c:numRef>
              <c:f>Simulation_Dec!$A$3:$A$147</c:f>
              <c:numCache>
                <c:formatCode>m/d/yyyy\ h:mm</c:formatCode>
                <c:ptCount val="145"/>
                <c:pt idx="0">
                  <c:v>44907.25</c:v>
                </c:pt>
                <c:pt idx="1">
                  <c:v>44907.253472222219</c:v>
                </c:pt>
                <c:pt idx="2">
                  <c:v>44907.256944444445</c:v>
                </c:pt>
                <c:pt idx="3">
                  <c:v>44907.260416666664</c:v>
                </c:pt>
                <c:pt idx="4">
                  <c:v>44907.263888888891</c:v>
                </c:pt>
                <c:pt idx="5">
                  <c:v>44907.267361111109</c:v>
                </c:pt>
                <c:pt idx="6">
                  <c:v>44907.270833333336</c:v>
                </c:pt>
                <c:pt idx="7">
                  <c:v>44907.274305555555</c:v>
                </c:pt>
                <c:pt idx="8">
                  <c:v>44907.277777777781</c:v>
                </c:pt>
                <c:pt idx="9">
                  <c:v>44907.28125</c:v>
                </c:pt>
                <c:pt idx="10">
                  <c:v>44907.284722222219</c:v>
                </c:pt>
                <c:pt idx="11">
                  <c:v>44907.288194444445</c:v>
                </c:pt>
                <c:pt idx="12">
                  <c:v>44907.291666666664</c:v>
                </c:pt>
                <c:pt idx="13">
                  <c:v>44907.295138888891</c:v>
                </c:pt>
                <c:pt idx="14">
                  <c:v>44907.298611111109</c:v>
                </c:pt>
                <c:pt idx="15">
                  <c:v>44907.302083333336</c:v>
                </c:pt>
                <c:pt idx="16">
                  <c:v>44907.305555555555</c:v>
                </c:pt>
                <c:pt idx="17">
                  <c:v>44907.309027777781</c:v>
                </c:pt>
                <c:pt idx="18">
                  <c:v>44907.3125</c:v>
                </c:pt>
                <c:pt idx="19">
                  <c:v>44907.315972222219</c:v>
                </c:pt>
                <c:pt idx="20">
                  <c:v>44907.319444444445</c:v>
                </c:pt>
                <c:pt idx="21">
                  <c:v>44907.322916666664</c:v>
                </c:pt>
                <c:pt idx="22">
                  <c:v>44907.326388888891</c:v>
                </c:pt>
                <c:pt idx="23">
                  <c:v>44907.329861111109</c:v>
                </c:pt>
                <c:pt idx="24">
                  <c:v>44907.333333333336</c:v>
                </c:pt>
                <c:pt idx="25">
                  <c:v>44907.336805555555</c:v>
                </c:pt>
                <c:pt idx="26">
                  <c:v>44907.340277777781</c:v>
                </c:pt>
                <c:pt idx="27">
                  <c:v>44907.34375</c:v>
                </c:pt>
                <c:pt idx="28">
                  <c:v>44907.347222222219</c:v>
                </c:pt>
                <c:pt idx="29">
                  <c:v>44907.350694444445</c:v>
                </c:pt>
                <c:pt idx="30">
                  <c:v>44907.354166666664</c:v>
                </c:pt>
                <c:pt idx="31">
                  <c:v>44907.357638888891</c:v>
                </c:pt>
                <c:pt idx="32">
                  <c:v>44907.361111111109</c:v>
                </c:pt>
                <c:pt idx="33">
                  <c:v>44907.364583333336</c:v>
                </c:pt>
                <c:pt idx="34">
                  <c:v>44907.368055555555</c:v>
                </c:pt>
                <c:pt idx="35">
                  <c:v>44907.371527777781</c:v>
                </c:pt>
                <c:pt idx="36">
                  <c:v>44907.375</c:v>
                </c:pt>
                <c:pt idx="37">
                  <c:v>44907.378472222219</c:v>
                </c:pt>
                <c:pt idx="38">
                  <c:v>44907.381944444445</c:v>
                </c:pt>
                <c:pt idx="39">
                  <c:v>44907.385416666664</c:v>
                </c:pt>
                <c:pt idx="40">
                  <c:v>44907.388888888891</c:v>
                </c:pt>
                <c:pt idx="41">
                  <c:v>44907.392361111109</c:v>
                </c:pt>
                <c:pt idx="42">
                  <c:v>44907.395833333336</c:v>
                </c:pt>
                <c:pt idx="43">
                  <c:v>44907.399305555555</c:v>
                </c:pt>
                <c:pt idx="44">
                  <c:v>44907.402777777781</c:v>
                </c:pt>
                <c:pt idx="45">
                  <c:v>44907.40625</c:v>
                </c:pt>
                <c:pt idx="46">
                  <c:v>44907.409722222219</c:v>
                </c:pt>
                <c:pt idx="47">
                  <c:v>44907.413194444445</c:v>
                </c:pt>
                <c:pt idx="48">
                  <c:v>44907.416666666664</c:v>
                </c:pt>
                <c:pt idx="49">
                  <c:v>44907.420138888891</c:v>
                </c:pt>
                <c:pt idx="50">
                  <c:v>44907.423611111109</c:v>
                </c:pt>
                <c:pt idx="51">
                  <c:v>44907.427083333336</c:v>
                </c:pt>
                <c:pt idx="52">
                  <c:v>44907.430555555555</c:v>
                </c:pt>
                <c:pt idx="53">
                  <c:v>44907.434027777781</c:v>
                </c:pt>
                <c:pt idx="54">
                  <c:v>44907.4375</c:v>
                </c:pt>
                <c:pt idx="55">
                  <c:v>44907.440972222219</c:v>
                </c:pt>
                <c:pt idx="56">
                  <c:v>44907.444444444445</c:v>
                </c:pt>
                <c:pt idx="57">
                  <c:v>44907.447916666664</c:v>
                </c:pt>
                <c:pt idx="58">
                  <c:v>44907.451388888891</c:v>
                </c:pt>
                <c:pt idx="59">
                  <c:v>44907.454861111109</c:v>
                </c:pt>
                <c:pt idx="60">
                  <c:v>44907.458333333336</c:v>
                </c:pt>
                <c:pt idx="61">
                  <c:v>44907.461805555555</c:v>
                </c:pt>
                <c:pt idx="62">
                  <c:v>44907.465277777781</c:v>
                </c:pt>
                <c:pt idx="63">
                  <c:v>44907.46875</c:v>
                </c:pt>
                <c:pt idx="64">
                  <c:v>44907.472222222219</c:v>
                </c:pt>
                <c:pt idx="65">
                  <c:v>44907.475694444445</c:v>
                </c:pt>
                <c:pt idx="66">
                  <c:v>44907.479166666664</c:v>
                </c:pt>
                <c:pt idx="67">
                  <c:v>44907.482638888891</c:v>
                </c:pt>
                <c:pt idx="68">
                  <c:v>44907.486111111109</c:v>
                </c:pt>
                <c:pt idx="69">
                  <c:v>44907.489583333336</c:v>
                </c:pt>
                <c:pt idx="70">
                  <c:v>44907.493055555555</c:v>
                </c:pt>
                <c:pt idx="71">
                  <c:v>44907.496527777781</c:v>
                </c:pt>
                <c:pt idx="72">
                  <c:v>44907.5</c:v>
                </c:pt>
                <c:pt idx="73">
                  <c:v>44907.503472222219</c:v>
                </c:pt>
                <c:pt idx="74">
                  <c:v>44907.506944444445</c:v>
                </c:pt>
                <c:pt idx="75">
                  <c:v>44907.510416666664</c:v>
                </c:pt>
                <c:pt idx="76">
                  <c:v>44907.513888888891</c:v>
                </c:pt>
                <c:pt idx="77">
                  <c:v>44907.517361111109</c:v>
                </c:pt>
                <c:pt idx="78">
                  <c:v>44907.520833333336</c:v>
                </c:pt>
                <c:pt idx="79">
                  <c:v>44907.524305555555</c:v>
                </c:pt>
                <c:pt idx="80">
                  <c:v>44907.527777777781</c:v>
                </c:pt>
                <c:pt idx="81">
                  <c:v>44907.53125</c:v>
                </c:pt>
                <c:pt idx="82">
                  <c:v>44907.534722222219</c:v>
                </c:pt>
                <c:pt idx="83">
                  <c:v>44907.538194444445</c:v>
                </c:pt>
                <c:pt idx="84">
                  <c:v>44907.541666666664</c:v>
                </c:pt>
                <c:pt idx="85">
                  <c:v>44907.545138888891</c:v>
                </c:pt>
                <c:pt idx="86">
                  <c:v>44907.548611111109</c:v>
                </c:pt>
                <c:pt idx="87">
                  <c:v>44907.552083333336</c:v>
                </c:pt>
                <c:pt idx="88">
                  <c:v>44907.555555555555</c:v>
                </c:pt>
                <c:pt idx="89">
                  <c:v>44907.559027777781</c:v>
                </c:pt>
                <c:pt idx="90">
                  <c:v>44907.5625</c:v>
                </c:pt>
                <c:pt idx="91">
                  <c:v>44907.565972222219</c:v>
                </c:pt>
                <c:pt idx="92">
                  <c:v>44907.569444444445</c:v>
                </c:pt>
                <c:pt idx="93">
                  <c:v>44907.572916666664</c:v>
                </c:pt>
                <c:pt idx="94">
                  <c:v>44907.576388888891</c:v>
                </c:pt>
                <c:pt idx="95">
                  <c:v>44907.579861111109</c:v>
                </c:pt>
                <c:pt idx="96">
                  <c:v>44907.583333333336</c:v>
                </c:pt>
                <c:pt idx="97">
                  <c:v>44907.586805555555</c:v>
                </c:pt>
                <c:pt idx="98">
                  <c:v>44907.590277777781</c:v>
                </c:pt>
                <c:pt idx="99">
                  <c:v>44907.59375</c:v>
                </c:pt>
                <c:pt idx="100">
                  <c:v>44907.597222222219</c:v>
                </c:pt>
                <c:pt idx="101">
                  <c:v>44907.600694444445</c:v>
                </c:pt>
                <c:pt idx="102">
                  <c:v>44907.604166666664</c:v>
                </c:pt>
                <c:pt idx="103">
                  <c:v>44907.607638888891</c:v>
                </c:pt>
                <c:pt idx="104">
                  <c:v>44907.611111111109</c:v>
                </c:pt>
                <c:pt idx="105">
                  <c:v>44907.614583333336</c:v>
                </c:pt>
                <c:pt idx="106">
                  <c:v>44907.618055555555</c:v>
                </c:pt>
                <c:pt idx="107">
                  <c:v>44907.621527777781</c:v>
                </c:pt>
                <c:pt idx="108">
                  <c:v>44907.625</c:v>
                </c:pt>
                <c:pt idx="109">
                  <c:v>44907.628472222219</c:v>
                </c:pt>
                <c:pt idx="110">
                  <c:v>44907.631944444445</c:v>
                </c:pt>
                <c:pt idx="111">
                  <c:v>44907.635416666664</c:v>
                </c:pt>
                <c:pt idx="112">
                  <c:v>44907.638888888891</c:v>
                </c:pt>
                <c:pt idx="113">
                  <c:v>44907.642361111109</c:v>
                </c:pt>
                <c:pt idx="114">
                  <c:v>44907.645833333336</c:v>
                </c:pt>
                <c:pt idx="115">
                  <c:v>44907.649305555555</c:v>
                </c:pt>
                <c:pt idx="116">
                  <c:v>44907.652777777781</c:v>
                </c:pt>
                <c:pt idx="117">
                  <c:v>44907.65625</c:v>
                </c:pt>
                <c:pt idx="118">
                  <c:v>44907.659722222219</c:v>
                </c:pt>
                <c:pt idx="119">
                  <c:v>44907.663194444445</c:v>
                </c:pt>
                <c:pt idx="120">
                  <c:v>44907.666666666664</c:v>
                </c:pt>
                <c:pt idx="121">
                  <c:v>44907.670138888891</c:v>
                </c:pt>
                <c:pt idx="122">
                  <c:v>44907.673611111109</c:v>
                </c:pt>
                <c:pt idx="123">
                  <c:v>44907.677083333336</c:v>
                </c:pt>
                <c:pt idx="124">
                  <c:v>44907.680555555555</c:v>
                </c:pt>
                <c:pt idx="125">
                  <c:v>44907.684027777781</c:v>
                </c:pt>
                <c:pt idx="126">
                  <c:v>44907.6875</c:v>
                </c:pt>
                <c:pt idx="127">
                  <c:v>44907.690972222219</c:v>
                </c:pt>
                <c:pt idx="128">
                  <c:v>44907.694444444445</c:v>
                </c:pt>
                <c:pt idx="129">
                  <c:v>44907.697916666664</c:v>
                </c:pt>
                <c:pt idx="130">
                  <c:v>44907.701388888891</c:v>
                </c:pt>
                <c:pt idx="131">
                  <c:v>44907.704861111109</c:v>
                </c:pt>
                <c:pt idx="132">
                  <c:v>44907.708333333336</c:v>
                </c:pt>
                <c:pt idx="133">
                  <c:v>44907.711805555555</c:v>
                </c:pt>
                <c:pt idx="134">
                  <c:v>44907.715277777781</c:v>
                </c:pt>
                <c:pt idx="135">
                  <c:v>44907.71875</c:v>
                </c:pt>
                <c:pt idx="136">
                  <c:v>44907.722222222219</c:v>
                </c:pt>
                <c:pt idx="137">
                  <c:v>44907.725694444445</c:v>
                </c:pt>
                <c:pt idx="138">
                  <c:v>44907.729166666664</c:v>
                </c:pt>
                <c:pt idx="139">
                  <c:v>44907.732638888891</c:v>
                </c:pt>
                <c:pt idx="140">
                  <c:v>44907.736111111109</c:v>
                </c:pt>
                <c:pt idx="141">
                  <c:v>44907.739583333336</c:v>
                </c:pt>
                <c:pt idx="142">
                  <c:v>44907.743055555555</c:v>
                </c:pt>
                <c:pt idx="143">
                  <c:v>44907.746527777781</c:v>
                </c:pt>
                <c:pt idx="144">
                  <c:v>44907.75</c:v>
                </c:pt>
              </c:numCache>
            </c:numRef>
          </c:xVal>
          <c:yVal>
            <c:numRef>
              <c:f>Simulation_Dec!$BQ$3:$BQ$147</c:f>
              <c:numCache>
                <c:formatCode>General</c:formatCode>
                <c:ptCount val="145"/>
                <c:pt idx="0">
                  <c:v>3</c:v>
                </c:pt>
                <c:pt idx="1">
                  <c:v>2.3317999999999999</c:v>
                </c:pt>
                <c:pt idx="2">
                  <c:v>2.3214000000000001</c:v>
                </c:pt>
                <c:pt idx="3">
                  <c:v>2.2942</c:v>
                </c:pt>
                <c:pt idx="4">
                  <c:v>2.3128000000000002</c:v>
                </c:pt>
                <c:pt idx="5">
                  <c:v>2.8342000000000001</c:v>
                </c:pt>
                <c:pt idx="6">
                  <c:v>10.873776544321707</c:v>
                </c:pt>
                <c:pt idx="7">
                  <c:v>10.854576544322001</c:v>
                </c:pt>
                <c:pt idx="8">
                  <c:v>10.889776544321458</c:v>
                </c:pt>
                <c:pt idx="9">
                  <c:v>11.866576544306048</c:v>
                </c:pt>
                <c:pt idx="10">
                  <c:v>17.71537654418821</c:v>
                </c:pt>
                <c:pt idx="11">
                  <c:v>16.217776544223447</c:v>
                </c:pt>
                <c:pt idx="12">
                  <c:v>21.695553088362708</c:v>
                </c:pt>
                <c:pt idx="13">
                  <c:v>29.47015308717766</c:v>
                </c:pt>
                <c:pt idx="14">
                  <c:v>29.805753087073953</c:v>
                </c:pt>
                <c:pt idx="15">
                  <c:v>27.183953087710648</c:v>
                </c:pt>
                <c:pt idx="16">
                  <c:v>26.59275308781179</c:v>
                </c:pt>
                <c:pt idx="17">
                  <c:v>27.04495308773344</c:v>
                </c:pt>
                <c:pt idx="18">
                  <c:v>27.114753087729387</c:v>
                </c:pt>
                <c:pt idx="19">
                  <c:v>27.542353087642411</c:v>
                </c:pt>
                <c:pt idx="20">
                  <c:v>27.23375308770138</c:v>
                </c:pt>
                <c:pt idx="21">
                  <c:v>36.185729618117463</c:v>
                </c:pt>
                <c:pt idx="22">
                  <c:v>35.735529621791514</c:v>
                </c:pt>
                <c:pt idx="23">
                  <c:v>35.229529630878872</c:v>
                </c:pt>
                <c:pt idx="24">
                  <c:v>23.574246166358684</c:v>
                </c:pt>
                <c:pt idx="25">
                  <c:v>21.740458768945313</c:v>
                </c:pt>
                <c:pt idx="26">
                  <c:v>24.053238016701428</c:v>
                </c:pt>
                <c:pt idx="27">
                  <c:v>23.212718255949596</c:v>
                </c:pt>
                <c:pt idx="28">
                  <c:v>24.637512335871442</c:v>
                </c:pt>
                <c:pt idx="29">
                  <c:v>23.882462724573418</c:v>
                </c:pt>
                <c:pt idx="30">
                  <c:v>24.763042203161355</c:v>
                </c:pt>
                <c:pt idx="31">
                  <c:v>24.712211298342588</c:v>
                </c:pt>
                <c:pt idx="32">
                  <c:v>24.732069022952263</c:v>
                </c:pt>
                <c:pt idx="33">
                  <c:v>23.15650587180626</c:v>
                </c:pt>
                <c:pt idx="34">
                  <c:v>23.596343076915506</c:v>
                </c:pt>
                <c:pt idx="35">
                  <c:v>24.818837992794695</c:v>
                </c:pt>
                <c:pt idx="36">
                  <c:v>20.394258758513793</c:v>
                </c:pt>
                <c:pt idx="37">
                  <c:v>20.358058758463603</c:v>
                </c:pt>
                <c:pt idx="38">
                  <c:v>20.909258758280554</c:v>
                </c:pt>
                <c:pt idx="39">
                  <c:v>20.752658758602102</c:v>
                </c:pt>
                <c:pt idx="40">
                  <c:v>25.000258757715052</c:v>
                </c:pt>
                <c:pt idx="41">
                  <c:v>25.129258757701926</c:v>
                </c:pt>
                <c:pt idx="42">
                  <c:v>19.023658757864659</c:v>
                </c:pt>
                <c:pt idx="43">
                  <c:v>18.570258758737154</c:v>
                </c:pt>
                <c:pt idx="44">
                  <c:v>18.466458762092437</c:v>
                </c:pt>
                <c:pt idx="45">
                  <c:v>19.820858758993587</c:v>
                </c:pt>
                <c:pt idx="46">
                  <c:v>21.291458758420788</c:v>
                </c:pt>
                <c:pt idx="47">
                  <c:v>19.935458757230759</c:v>
                </c:pt>
                <c:pt idx="48">
                  <c:v>23.642882351668728</c:v>
                </c:pt>
                <c:pt idx="49">
                  <c:v>22.951082380930522</c:v>
                </c:pt>
                <c:pt idx="50">
                  <c:v>21.980682382341879</c:v>
                </c:pt>
                <c:pt idx="51">
                  <c:v>23.245882379999522</c:v>
                </c:pt>
                <c:pt idx="52">
                  <c:v>23.480082383470908</c:v>
                </c:pt>
                <c:pt idx="53">
                  <c:v>21.929482382441396</c:v>
                </c:pt>
                <c:pt idx="54">
                  <c:v>20.563082382730521</c:v>
                </c:pt>
                <c:pt idx="55">
                  <c:v>23.494882372236933</c:v>
                </c:pt>
                <c:pt idx="56">
                  <c:v>22.528082383114505</c:v>
                </c:pt>
                <c:pt idx="57">
                  <c:v>20.433882383840636</c:v>
                </c:pt>
                <c:pt idx="58">
                  <c:v>20.912882383769578</c:v>
                </c:pt>
                <c:pt idx="59">
                  <c:v>19.704282383777073</c:v>
                </c:pt>
                <c:pt idx="60">
                  <c:v>19.669682451171116</c:v>
                </c:pt>
                <c:pt idx="61">
                  <c:v>20.080688071825918</c:v>
                </c:pt>
                <c:pt idx="62">
                  <c:v>21.723033108403037</c:v>
                </c:pt>
                <c:pt idx="63">
                  <c:v>20.16528239729735</c:v>
                </c:pt>
                <c:pt idx="64">
                  <c:v>20.78888238995912</c:v>
                </c:pt>
                <c:pt idx="65">
                  <c:v>22.574273099732668</c:v>
                </c:pt>
                <c:pt idx="66">
                  <c:v>22.75549108716088</c:v>
                </c:pt>
                <c:pt idx="67">
                  <c:v>22.935105986390727</c:v>
                </c:pt>
                <c:pt idx="68">
                  <c:v>19.611680442685508</c:v>
                </c:pt>
                <c:pt idx="69">
                  <c:v>20.641882390815525</c:v>
                </c:pt>
                <c:pt idx="70">
                  <c:v>22.637105999786669</c:v>
                </c:pt>
                <c:pt idx="71">
                  <c:v>22.992505979018002</c:v>
                </c:pt>
                <c:pt idx="72">
                  <c:v>22.95190602330986</c:v>
                </c:pt>
                <c:pt idx="73">
                  <c:v>23.435506014182138</c:v>
                </c:pt>
                <c:pt idx="74">
                  <c:v>22.845106049420966</c:v>
                </c:pt>
                <c:pt idx="75">
                  <c:v>22.993906021627918</c:v>
                </c:pt>
                <c:pt idx="76">
                  <c:v>23.157106017007067</c:v>
                </c:pt>
                <c:pt idx="77">
                  <c:v>23.804862407278684</c:v>
                </c:pt>
                <c:pt idx="78">
                  <c:v>23.438324696190413</c:v>
                </c:pt>
                <c:pt idx="79">
                  <c:v>23.139628853591901</c:v>
                </c:pt>
                <c:pt idx="80">
                  <c:v>22.90830603377669</c:v>
                </c:pt>
                <c:pt idx="81">
                  <c:v>25.537934941528398</c:v>
                </c:pt>
                <c:pt idx="82">
                  <c:v>26.457033690603236</c:v>
                </c:pt>
                <c:pt idx="83">
                  <c:v>26.226937841686631</c:v>
                </c:pt>
                <c:pt idx="84">
                  <c:v>27.432929613500924</c:v>
                </c:pt>
                <c:pt idx="85">
                  <c:v>24.058241635561533</c:v>
                </c:pt>
                <c:pt idx="86">
                  <c:v>26.428106006256375</c:v>
                </c:pt>
                <c:pt idx="87">
                  <c:v>23.990106019875782</c:v>
                </c:pt>
                <c:pt idx="88">
                  <c:v>27.859129538456077</c:v>
                </c:pt>
                <c:pt idx="89">
                  <c:v>27.332839504020175</c:v>
                </c:pt>
                <c:pt idx="90">
                  <c:v>23.839506027072815</c:v>
                </c:pt>
                <c:pt idx="91">
                  <c:v>25.265738153776972</c:v>
                </c:pt>
                <c:pt idx="92">
                  <c:v>27.217233508534608</c:v>
                </c:pt>
                <c:pt idx="93">
                  <c:v>25.087218385671971</c:v>
                </c:pt>
                <c:pt idx="94">
                  <c:v>24.172506013632205</c:v>
                </c:pt>
                <c:pt idx="95">
                  <c:v>24.84830601338205</c:v>
                </c:pt>
                <c:pt idx="96">
                  <c:v>30.309329613843879</c:v>
                </c:pt>
                <c:pt idx="97">
                  <c:v>26.642306013222441</c:v>
                </c:pt>
                <c:pt idx="98">
                  <c:v>29.701529623534643</c:v>
                </c:pt>
                <c:pt idx="99">
                  <c:v>29.418529625418259</c:v>
                </c:pt>
                <c:pt idx="100">
                  <c:v>29.707329623487105</c:v>
                </c:pt>
                <c:pt idx="101">
                  <c:v>30.613529594780289</c:v>
                </c:pt>
                <c:pt idx="102">
                  <c:v>28.45330600779976</c:v>
                </c:pt>
                <c:pt idx="103">
                  <c:v>27.672906009509621</c:v>
                </c:pt>
                <c:pt idx="104">
                  <c:v>27.923931044164441</c:v>
                </c:pt>
                <c:pt idx="105">
                  <c:v>30.364129611962301</c:v>
                </c:pt>
                <c:pt idx="106">
                  <c:v>30.555729600908737</c:v>
                </c:pt>
                <c:pt idx="107">
                  <c:v>26.457706021492086</c:v>
                </c:pt>
                <c:pt idx="108">
                  <c:v>22.139082387587248</c:v>
                </c:pt>
                <c:pt idx="109">
                  <c:v>21.930482388356925</c:v>
                </c:pt>
                <c:pt idx="110">
                  <c:v>21.712682389407835</c:v>
                </c:pt>
                <c:pt idx="111">
                  <c:v>23.318282383559847</c:v>
                </c:pt>
                <c:pt idx="112">
                  <c:v>23.593882383441084</c:v>
                </c:pt>
                <c:pt idx="113">
                  <c:v>23.155282383637605</c:v>
                </c:pt>
                <c:pt idx="114">
                  <c:v>23.337882383547999</c:v>
                </c:pt>
                <c:pt idx="115">
                  <c:v>23.011282383708995</c:v>
                </c:pt>
                <c:pt idx="116">
                  <c:v>23.314082383551678</c:v>
                </c:pt>
                <c:pt idx="117">
                  <c:v>23.576482383435071</c:v>
                </c:pt>
                <c:pt idx="118">
                  <c:v>25.572882382852068</c:v>
                </c:pt>
                <c:pt idx="119">
                  <c:v>26.352882382645813</c:v>
                </c:pt>
                <c:pt idx="120">
                  <c:v>24.763077539495697</c:v>
                </c:pt>
                <c:pt idx="121">
                  <c:v>24.17308238302266</c:v>
                </c:pt>
                <c:pt idx="122">
                  <c:v>24.336282383807877</c:v>
                </c:pt>
                <c:pt idx="123">
                  <c:v>24.329882383814894</c:v>
                </c:pt>
                <c:pt idx="124">
                  <c:v>24.24548238189178</c:v>
                </c:pt>
                <c:pt idx="125">
                  <c:v>24.246682382620566</c:v>
                </c:pt>
                <c:pt idx="126">
                  <c:v>18.770320623090281</c:v>
                </c:pt>
                <c:pt idx="127">
                  <c:v>20.110693700339112</c:v>
                </c:pt>
                <c:pt idx="128">
                  <c:v>19.676929461721166</c:v>
                </c:pt>
                <c:pt idx="129">
                  <c:v>19.986153050985482</c:v>
                </c:pt>
                <c:pt idx="130">
                  <c:v>19.710553089562787</c:v>
                </c:pt>
                <c:pt idx="131">
                  <c:v>18.80475308656813</c:v>
                </c:pt>
                <c:pt idx="132">
                  <c:v>4.3617999999999997</c:v>
                </c:pt>
                <c:pt idx="133">
                  <c:v>3.8633999999999999</c:v>
                </c:pt>
                <c:pt idx="134">
                  <c:v>3.754</c:v>
                </c:pt>
                <c:pt idx="135">
                  <c:v>3.6941999999999999</c:v>
                </c:pt>
                <c:pt idx="136">
                  <c:v>3.7145999999999999</c:v>
                </c:pt>
                <c:pt idx="137">
                  <c:v>3.6692</c:v>
                </c:pt>
                <c:pt idx="138">
                  <c:v>3.6934</c:v>
                </c:pt>
                <c:pt idx="139">
                  <c:v>6.1631999999999998</c:v>
                </c:pt>
                <c:pt idx="140">
                  <c:v>5.5263999999999998</c:v>
                </c:pt>
                <c:pt idx="141">
                  <c:v>3.7486000000000002</c:v>
                </c:pt>
                <c:pt idx="142">
                  <c:v>3.7162000000000002</c:v>
                </c:pt>
                <c:pt idx="143">
                  <c:v>3.7010000000000001</c:v>
                </c:pt>
                <c:pt idx="144">
                  <c:v>4.1471999999999998</c:v>
                </c:pt>
              </c:numCache>
            </c:numRef>
          </c:yVal>
          <c:smooth val="0"/>
          <c:extLst>
            <c:ext xmlns:c16="http://schemas.microsoft.com/office/drawing/2014/chart" uri="{C3380CC4-5D6E-409C-BE32-E72D297353CC}">
              <c16:uniqueId val="{00000004-5644-42F1-8B68-A973DC40EE85}"/>
            </c:ext>
          </c:extLst>
        </c:ser>
        <c:ser>
          <c:idx val="4"/>
          <c:order val="6"/>
          <c:tx>
            <c:strRef>
              <c:f>Simulation_Dec!$E$2</c:f>
              <c:strCache>
                <c:ptCount val="1"/>
                <c:pt idx="0">
                  <c:v>PV </c:v>
                </c:pt>
              </c:strCache>
            </c:strRef>
          </c:tx>
          <c:spPr>
            <a:ln w="15875">
              <a:solidFill>
                <a:srgbClr val="FFC000"/>
              </a:solidFill>
              <a:prstDash val="dashDot"/>
            </a:ln>
          </c:spPr>
          <c:marker>
            <c:symbol val="none"/>
          </c:marker>
          <c:xVal>
            <c:numRef>
              <c:f>Simulation_Dec!$A$3:$A$147</c:f>
              <c:numCache>
                <c:formatCode>m/d/yyyy\ h:mm</c:formatCode>
                <c:ptCount val="145"/>
                <c:pt idx="0">
                  <c:v>44907.25</c:v>
                </c:pt>
                <c:pt idx="1">
                  <c:v>44907.253472222219</c:v>
                </c:pt>
                <c:pt idx="2">
                  <c:v>44907.256944444445</c:v>
                </c:pt>
                <c:pt idx="3">
                  <c:v>44907.260416666664</c:v>
                </c:pt>
                <c:pt idx="4">
                  <c:v>44907.263888888891</c:v>
                </c:pt>
                <c:pt idx="5">
                  <c:v>44907.267361111109</c:v>
                </c:pt>
                <c:pt idx="6">
                  <c:v>44907.270833333336</c:v>
                </c:pt>
                <c:pt idx="7">
                  <c:v>44907.274305555555</c:v>
                </c:pt>
                <c:pt idx="8">
                  <c:v>44907.277777777781</c:v>
                </c:pt>
                <c:pt idx="9">
                  <c:v>44907.28125</c:v>
                </c:pt>
                <c:pt idx="10">
                  <c:v>44907.284722222219</c:v>
                </c:pt>
                <c:pt idx="11">
                  <c:v>44907.288194444445</c:v>
                </c:pt>
                <c:pt idx="12">
                  <c:v>44907.291666666664</c:v>
                </c:pt>
                <c:pt idx="13">
                  <c:v>44907.295138888891</c:v>
                </c:pt>
                <c:pt idx="14">
                  <c:v>44907.298611111109</c:v>
                </c:pt>
                <c:pt idx="15">
                  <c:v>44907.302083333336</c:v>
                </c:pt>
                <c:pt idx="16">
                  <c:v>44907.305555555555</c:v>
                </c:pt>
                <c:pt idx="17">
                  <c:v>44907.309027777781</c:v>
                </c:pt>
                <c:pt idx="18">
                  <c:v>44907.3125</c:v>
                </c:pt>
                <c:pt idx="19">
                  <c:v>44907.315972222219</c:v>
                </c:pt>
                <c:pt idx="20">
                  <c:v>44907.319444444445</c:v>
                </c:pt>
                <c:pt idx="21">
                  <c:v>44907.322916666664</c:v>
                </c:pt>
                <c:pt idx="22">
                  <c:v>44907.326388888891</c:v>
                </c:pt>
                <c:pt idx="23">
                  <c:v>44907.329861111109</c:v>
                </c:pt>
                <c:pt idx="24">
                  <c:v>44907.333333333336</c:v>
                </c:pt>
                <c:pt idx="25">
                  <c:v>44907.336805555555</c:v>
                </c:pt>
                <c:pt idx="26">
                  <c:v>44907.340277777781</c:v>
                </c:pt>
                <c:pt idx="27">
                  <c:v>44907.34375</c:v>
                </c:pt>
                <c:pt idx="28">
                  <c:v>44907.347222222219</c:v>
                </c:pt>
                <c:pt idx="29">
                  <c:v>44907.350694444445</c:v>
                </c:pt>
                <c:pt idx="30">
                  <c:v>44907.354166666664</c:v>
                </c:pt>
                <c:pt idx="31">
                  <c:v>44907.357638888891</c:v>
                </c:pt>
                <c:pt idx="32">
                  <c:v>44907.361111111109</c:v>
                </c:pt>
                <c:pt idx="33">
                  <c:v>44907.364583333336</c:v>
                </c:pt>
                <c:pt idx="34">
                  <c:v>44907.368055555555</c:v>
                </c:pt>
                <c:pt idx="35">
                  <c:v>44907.371527777781</c:v>
                </c:pt>
                <c:pt idx="36">
                  <c:v>44907.375</c:v>
                </c:pt>
                <c:pt idx="37">
                  <c:v>44907.378472222219</c:v>
                </c:pt>
                <c:pt idx="38">
                  <c:v>44907.381944444445</c:v>
                </c:pt>
                <c:pt idx="39">
                  <c:v>44907.385416666664</c:v>
                </c:pt>
                <c:pt idx="40">
                  <c:v>44907.388888888891</c:v>
                </c:pt>
                <c:pt idx="41">
                  <c:v>44907.392361111109</c:v>
                </c:pt>
                <c:pt idx="42">
                  <c:v>44907.395833333336</c:v>
                </c:pt>
                <c:pt idx="43">
                  <c:v>44907.399305555555</c:v>
                </c:pt>
                <c:pt idx="44">
                  <c:v>44907.402777777781</c:v>
                </c:pt>
                <c:pt idx="45">
                  <c:v>44907.40625</c:v>
                </c:pt>
                <c:pt idx="46">
                  <c:v>44907.409722222219</c:v>
                </c:pt>
                <c:pt idx="47">
                  <c:v>44907.413194444445</c:v>
                </c:pt>
                <c:pt idx="48">
                  <c:v>44907.416666666664</c:v>
                </c:pt>
                <c:pt idx="49">
                  <c:v>44907.420138888891</c:v>
                </c:pt>
                <c:pt idx="50">
                  <c:v>44907.423611111109</c:v>
                </c:pt>
                <c:pt idx="51">
                  <c:v>44907.427083333336</c:v>
                </c:pt>
                <c:pt idx="52">
                  <c:v>44907.430555555555</c:v>
                </c:pt>
                <c:pt idx="53">
                  <c:v>44907.434027777781</c:v>
                </c:pt>
                <c:pt idx="54">
                  <c:v>44907.4375</c:v>
                </c:pt>
                <c:pt idx="55">
                  <c:v>44907.440972222219</c:v>
                </c:pt>
                <c:pt idx="56">
                  <c:v>44907.444444444445</c:v>
                </c:pt>
                <c:pt idx="57">
                  <c:v>44907.447916666664</c:v>
                </c:pt>
                <c:pt idx="58">
                  <c:v>44907.451388888891</c:v>
                </c:pt>
                <c:pt idx="59">
                  <c:v>44907.454861111109</c:v>
                </c:pt>
                <c:pt idx="60">
                  <c:v>44907.458333333336</c:v>
                </c:pt>
                <c:pt idx="61">
                  <c:v>44907.461805555555</c:v>
                </c:pt>
                <c:pt idx="62">
                  <c:v>44907.465277777781</c:v>
                </c:pt>
                <c:pt idx="63">
                  <c:v>44907.46875</c:v>
                </c:pt>
                <c:pt idx="64">
                  <c:v>44907.472222222219</c:v>
                </c:pt>
                <c:pt idx="65">
                  <c:v>44907.475694444445</c:v>
                </c:pt>
                <c:pt idx="66">
                  <c:v>44907.479166666664</c:v>
                </c:pt>
                <c:pt idx="67">
                  <c:v>44907.482638888891</c:v>
                </c:pt>
                <c:pt idx="68">
                  <c:v>44907.486111111109</c:v>
                </c:pt>
                <c:pt idx="69">
                  <c:v>44907.489583333336</c:v>
                </c:pt>
                <c:pt idx="70">
                  <c:v>44907.493055555555</c:v>
                </c:pt>
                <c:pt idx="71">
                  <c:v>44907.496527777781</c:v>
                </c:pt>
                <c:pt idx="72">
                  <c:v>44907.5</c:v>
                </c:pt>
                <c:pt idx="73">
                  <c:v>44907.503472222219</c:v>
                </c:pt>
                <c:pt idx="74">
                  <c:v>44907.506944444445</c:v>
                </c:pt>
                <c:pt idx="75">
                  <c:v>44907.510416666664</c:v>
                </c:pt>
                <c:pt idx="76">
                  <c:v>44907.513888888891</c:v>
                </c:pt>
                <c:pt idx="77">
                  <c:v>44907.517361111109</c:v>
                </c:pt>
                <c:pt idx="78">
                  <c:v>44907.520833333336</c:v>
                </c:pt>
                <c:pt idx="79">
                  <c:v>44907.524305555555</c:v>
                </c:pt>
                <c:pt idx="80">
                  <c:v>44907.527777777781</c:v>
                </c:pt>
                <c:pt idx="81">
                  <c:v>44907.53125</c:v>
                </c:pt>
                <c:pt idx="82">
                  <c:v>44907.534722222219</c:v>
                </c:pt>
                <c:pt idx="83">
                  <c:v>44907.538194444445</c:v>
                </c:pt>
                <c:pt idx="84">
                  <c:v>44907.541666666664</c:v>
                </c:pt>
                <c:pt idx="85">
                  <c:v>44907.545138888891</c:v>
                </c:pt>
                <c:pt idx="86">
                  <c:v>44907.548611111109</c:v>
                </c:pt>
                <c:pt idx="87">
                  <c:v>44907.552083333336</c:v>
                </c:pt>
                <c:pt idx="88">
                  <c:v>44907.555555555555</c:v>
                </c:pt>
                <c:pt idx="89">
                  <c:v>44907.559027777781</c:v>
                </c:pt>
                <c:pt idx="90">
                  <c:v>44907.5625</c:v>
                </c:pt>
                <c:pt idx="91">
                  <c:v>44907.565972222219</c:v>
                </c:pt>
                <c:pt idx="92">
                  <c:v>44907.569444444445</c:v>
                </c:pt>
                <c:pt idx="93">
                  <c:v>44907.572916666664</c:v>
                </c:pt>
                <c:pt idx="94">
                  <c:v>44907.576388888891</c:v>
                </c:pt>
                <c:pt idx="95">
                  <c:v>44907.579861111109</c:v>
                </c:pt>
                <c:pt idx="96">
                  <c:v>44907.583333333336</c:v>
                </c:pt>
                <c:pt idx="97">
                  <c:v>44907.586805555555</c:v>
                </c:pt>
                <c:pt idx="98">
                  <c:v>44907.590277777781</c:v>
                </c:pt>
                <c:pt idx="99">
                  <c:v>44907.59375</c:v>
                </c:pt>
                <c:pt idx="100">
                  <c:v>44907.597222222219</c:v>
                </c:pt>
                <c:pt idx="101">
                  <c:v>44907.600694444445</c:v>
                </c:pt>
                <c:pt idx="102">
                  <c:v>44907.604166666664</c:v>
                </c:pt>
                <c:pt idx="103">
                  <c:v>44907.607638888891</c:v>
                </c:pt>
                <c:pt idx="104">
                  <c:v>44907.611111111109</c:v>
                </c:pt>
                <c:pt idx="105">
                  <c:v>44907.614583333336</c:v>
                </c:pt>
                <c:pt idx="106">
                  <c:v>44907.618055555555</c:v>
                </c:pt>
                <c:pt idx="107">
                  <c:v>44907.621527777781</c:v>
                </c:pt>
                <c:pt idx="108">
                  <c:v>44907.625</c:v>
                </c:pt>
                <c:pt idx="109">
                  <c:v>44907.628472222219</c:v>
                </c:pt>
                <c:pt idx="110">
                  <c:v>44907.631944444445</c:v>
                </c:pt>
                <c:pt idx="111">
                  <c:v>44907.635416666664</c:v>
                </c:pt>
                <c:pt idx="112">
                  <c:v>44907.638888888891</c:v>
                </c:pt>
                <c:pt idx="113">
                  <c:v>44907.642361111109</c:v>
                </c:pt>
                <c:pt idx="114">
                  <c:v>44907.645833333336</c:v>
                </c:pt>
                <c:pt idx="115">
                  <c:v>44907.649305555555</c:v>
                </c:pt>
                <c:pt idx="116">
                  <c:v>44907.652777777781</c:v>
                </c:pt>
                <c:pt idx="117">
                  <c:v>44907.65625</c:v>
                </c:pt>
                <c:pt idx="118">
                  <c:v>44907.659722222219</c:v>
                </c:pt>
                <c:pt idx="119">
                  <c:v>44907.663194444445</c:v>
                </c:pt>
                <c:pt idx="120">
                  <c:v>44907.666666666664</c:v>
                </c:pt>
                <c:pt idx="121">
                  <c:v>44907.670138888891</c:v>
                </c:pt>
                <c:pt idx="122">
                  <c:v>44907.673611111109</c:v>
                </c:pt>
                <c:pt idx="123">
                  <c:v>44907.677083333336</c:v>
                </c:pt>
                <c:pt idx="124">
                  <c:v>44907.680555555555</c:v>
                </c:pt>
                <c:pt idx="125">
                  <c:v>44907.684027777781</c:v>
                </c:pt>
                <c:pt idx="126">
                  <c:v>44907.6875</c:v>
                </c:pt>
                <c:pt idx="127">
                  <c:v>44907.690972222219</c:v>
                </c:pt>
                <c:pt idx="128">
                  <c:v>44907.694444444445</c:v>
                </c:pt>
                <c:pt idx="129">
                  <c:v>44907.697916666664</c:v>
                </c:pt>
                <c:pt idx="130">
                  <c:v>44907.701388888891</c:v>
                </c:pt>
                <c:pt idx="131">
                  <c:v>44907.704861111109</c:v>
                </c:pt>
                <c:pt idx="132">
                  <c:v>44907.708333333336</c:v>
                </c:pt>
                <c:pt idx="133">
                  <c:v>44907.711805555555</c:v>
                </c:pt>
                <c:pt idx="134">
                  <c:v>44907.715277777781</c:v>
                </c:pt>
                <c:pt idx="135">
                  <c:v>44907.71875</c:v>
                </c:pt>
                <c:pt idx="136">
                  <c:v>44907.722222222219</c:v>
                </c:pt>
                <c:pt idx="137">
                  <c:v>44907.725694444445</c:v>
                </c:pt>
                <c:pt idx="138">
                  <c:v>44907.729166666664</c:v>
                </c:pt>
                <c:pt idx="139">
                  <c:v>44907.732638888891</c:v>
                </c:pt>
                <c:pt idx="140">
                  <c:v>44907.736111111109</c:v>
                </c:pt>
                <c:pt idx="141">
                  <c:v>44907.739583333336</c:v>
                </c:pt>
                <c:pt idx="142">
                  <c:v>44907.743055555555</c:v>
                </c:pt>
                <c:pt idx="143">
                  <c:v>44907.746527777781</c:v>
                </c:pt>
                <c:pt idx="144">
                  <c:v>44907.75</c:v>
                </c:pt>
              </c:numCache>
            </c:numRef>
          </c:xVal>
          <c:yVal>
            <c:numRef>
              <c:f>Simulation_Dec!$E$3:$E$147</c:f>
              <c:numCache>
                <c:formatCode>General</c:formatCode>
                <c:ptCount val="14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2.0199999999999999E-2</c:v>
                </c:pt>
                <c:pt idx="34">
                  <c:v>6.0600000000000001E-2</c:v>
                </c:pt>
                <c:pt idx="35">
                  <c:v>0.1082</c:v>
                </c:pt>
                <c:pt idx="36">
                  <c:v>0.17680000000000001</c:v>
                </c:pt>
                <c:pt idx="37">
                  <c:v>0.23679999999999901</c:v>
                </c:pt>
                <c:pt idx="38">
                  <c:v>0.2908</c:v>
                </c:pt>
                <c:pt idx="39">
                  <c:v>0.37679999999999902</c:v>
                </c:pt>
                <c:pt idx="40">
                  <c:v>0.51019999999999999</c:v>
                </c:pt>
                <c:pt idx="41">
                  <c:v>0.69140000000000001</c:v>
                </c:pt>
                <c:pt idx="42">
                  <c:v>0.94620000000000004</c:v>
                </c:pt>
                <c:pt idx="43">
                  <c:v>1.2806</c:v>
                </c:pt>
                <c:pt idx="44">
                  <c:v>1.5946</c:v>
                </c:pt>
                <c:pt idx="45">
                  <c:v>1.8431999999999999</c:v>
                </c:pt>
                <c:pt idx="46">
                  <c:v>2.0695999999999999</c:v>
                </c:pt>
                <c:pt idx="47">
                  <c:v>2.2747999999999999</c:v>
                </c:pt>
                <c:pt idx="48">
                  <c:v>2.5501999999999998</c:v>
                </c:pt>
                <c:pt idx="49">
                  <c:v>2.8418000000000001</c:v>
                </c:pt>
                <c:pt idx="50">
                  <c:v>3.2784</c:v>
                </c:pt>
                <c:pt idx="51">
                  <c:v>3.7050000000000001</c:v>
                </c:pt>
                <c:pt idx="52">
                  <c:v>4.0863999999999896</c:v>
                </c:pt>
                <c:pt idx="53">
                  <c:v>4.4130000000000003</c:v>
                </c:pt>
                <c:pt idx="54">
                  <c:v>4.7751999999999999</c:v>
                </c:pt>
                <c:pt idx="55">
                  <c:v>5.1938000000000004</c:v>
                </c:pt>
                <c:pt idx="56">
                  <c:v>5.4972000000000003</c:v>
                </c:pt>
                <c:pt idx="57">
                  <c:v>5.8826000000000001</c:v>
                </c:pt>
                <c:pt idx="58">
                  <c:v>6.1584000000000003</c:v>
                </c:pt>
                <c:pt idx="59">
                  <c:v>6.4652000000000003</c:v>
                </c:pt>
                <c:pt idx="60">
                  <c:v>6.7055999999999996</c:v>
                </c:pt>
                <c:pt idx="61">
                  <c:v>6.9298000000000002</c:v>
                </c:pt>
                <c:pt idx="62">
                  <c:v>7.1487999999999996</c:v>
                </c:pt>
                <c:pt idx="63">
                  <c:v>7.2149999999999999</c:v>
                </c:pt>
                <c:pt idx="64">
                  <c:v>7.3175999999999997</c:v>
                </c:pt>
                <c:pt idx="65">
                  <c:v>7.3768000000000002</c:v>
                </c:pt>
                <c:pt idx="66">
                  <c:v>7.4097999999999997</c:v>
                </c:pt>
                <c:pt idx="67">
                  <c:v>7.4921999999999898</c:v>
                </c:pt>
                <c:pt idx="68">
                  <c:v>7.7257999999999996</c:v>
                </c:pt>
                <c:pt idx="69">
                  <c:v>7.8498000000000001</c:v>
                </c:pt>
                <c:pt idx="70">
                  <c:v>7.8940000000000001</c:v>
                </c:pt>
                <c:pt idx="71">
                  <c:v>7.9096000000000002</c:v>
                </c:pt>
                <c:pt idx="72">
                  <c:v>7.9311999999999996</c:v>
                </c:pt>
                <c:pt idx="73">
                  <c:v>7.9631999999999996</c:v>
                </c:pt>
                <c:pt idx="74">
                  <c:v>8.0351999999999997</c:v>
                </c:pt>
                <c:pt idx="75">
                  <c:v>8.0440000000000005</c:v>
                </c:pt>
                <c:pt idx="76">
                  <c:v>8.0236000000000001</c:v>
                </c:pt>
                <c:pt idx="77">
                  <c:v>8.0619999999999994</c:v>
                </c:pt>
                <c:pt idx="78">
                  <c:v>8.0161999999999995</c:v>
                </c:pt>
                <c:pt idx="79">
                  <c:v>8.0370000000000008</c:v>
                </c:pt>
                <c:pt idx="80">
                  <c:v>7.9819999999999904</c:v>
                </c:pt>
                <c:pt idx="81">
                  <c:v>7.9901999999999997</c:v>
                </c:pt>
                <c:pt idx="82">
                  <c:v>7.8852000000000002</c:v>
                </c:pt>
                <c:pt idx="83">
                  <c:v>7.7876000000000003</c:v>
                </c:pt>
                <c:pt idx="84">
                  <c:v>7.6669999999999998</c:v>
                </c:pt>
                <c:pt idx="85">
                  <c:v>7.5473999999999997</c:v>
                </c:pt>
                <c:pt idx="86">
                  <c:v>7.4706000000000001</c:v>
                </c:pt>
                <c:pt idx="87">
                  <c:v>7.3879999999999999</c:v>
                </c:pt>
                <c:pt idx="88">
                  <c:v>7.29239999999999</c:v>
                </c:pt>
                <c:pt idx="89">
                  <c:v>7.2480000000000002</c:v>
                </c:pt>
                <c:pt idx="90">
                  <c:v>7.1833999999999998</c:v>
                </c:pt>
                <c:pt idx="91">
                  <c:v>7.0574000000000003</c:v>
                </c:pt>
                <c:pt idx="92">
                  <c:v>6.9849999999999897</c:v>
                </c:pt>
                <c:pt idx="93">
                  <c:v>6.7952000000000004</c:v>
                </c:pt>
                <c:pt idx="94">
                  <c:v>6.6736000000000004</c:v>
                </c:pt>
                <c:pt idx="95">
                  <c:v>6.5183999999999997</c:v>
                </c:pt>
                <c:pt idx="96">
                  <c:v>6.3414000000000001</c:v>
                </c:pt>
                <c:pt idx="97">
                  <c:v>6.1391999999999998</c:v>
                </c:pt>
                <c:pt idx="98">
                  <c:v>6.0532000000000004</c:v>
                </c:pt>
                <c:pt idx="99">
                  <c:v>5.8103999999999996</c:v>
                </c:pt>
                <c:pt idx="100">
                  <c:v>5.665</c:v>
                </c:pt>
                <c:pt idx="101">
                  <c:v>5.5090000000000003</c:v>
                </c:pt>
                <c:pt idx="102">
                  <c:v>5.3297999999999996</c:v>
                </c:pt>
                <c:pt idx="103">
                  <c:v>5.0990000000000002</c:v>
                </c:pt>
                <c:pt idx="104">
                  <c:v>4.8178000000000001</c:v>
                </c:pt>
                <c:pt idx="105">
                  <c:v>4.4896000000000003</c:v>
                </c:pt>
                <c:pt idx="106">
                  <c:v>4.1919999999999904</c:v>
                </c:pt>
                <c:pt idx="107">
                  <c:v>3.915</c:v>
                </c:pt>
                <c:pt idx="108">
                  <c:v>3.5888</c:v>
                </c:pt>
                <c:pt idx="109">
                  <c:v>3.2759999999999998</c:v>
                </c:pt>
                <c:pt idx="110">
                  <c:v>2.9693999999999998</c:v>
                </c:pt>
                <c:pt idx="111">
                  <c:v>2.6796000000000002</c:v>
                </c:pt>
                <c:pt idx="112">
                  <c:v>2.3233999999999999</c:v>
                </c:pt>
                <c:pt idx="113">
                  <c:v>1.9481999999999999</c:v>
                </c:pt>
                <c:pt idx="114">
                  <c:v>1.6486000000000001</c:v>
                </c:pt>
                <c:pt idx="115">
                  <c:v>1.4466000000000001</c:v>
                </c:pt>
                <c:pt idx="116">
                  <c:v>1.262</c:v>
                </c:pt>
                <c:pt idx="117">
                  <c:v>1.0429999999999999</c:v>
                </c:pt>
                <c:pt idx="118">
                  <c:v>0.79379999999999995</c:v>
                </c:pt>
                <c:pt idx="119">
                  <c:v>0.55459999999999998</c:v>
                </c:pt>
                <c:pt idx="120">
                  <c:v>0.39379999999999998</c:v>
                </c:pt>
                <c:pt idx="121">
                  <c:v>0.25900000000000001</c:v>
                </c:pt>
                <c:pt idx="122">
                  <c:v>0.14360000000000001</c:v>
                </c:pt>
                <c:pt idx="123">
                  <c:v>8.5199999999999998E-2</c:v>
                </c:pt>
                <c:pt idx="124">
                  <c:v>3.5799999999999998E-2</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numCache>
            </c:numRef>
          </c:yVal>
          <c:smooth val="0"/>
          <c:extLst>
            <c:ext xmlns:c16="http://schemas.microsoft.com/office/drawing/2014/chart" uri="{C3380CC4-5D6E-409C-BE32-E72D297353CC}">
              <c16:uniqueId val="{00000006-5644-42F1-8B68-A973DC40EE85}"/>
            </c:ext>
          </c:extLst>
        </c:ser>
        <c:dLbls>
          <c:showLegendKey val="0"/>
          <c:showVal val="0"/>
          <c:showCatName val="0"/>
          <c:showSerName val="0"/>
          <c:showPercent val="0"/>
          <c:showBubbleSize val="0"/>
        </c:dLbls>
        <c:axId val="588631272"/>
        <c:axId val="588631992"/>
      </c:scatterChart>
      <c:scatterChart>
        <c:scatterStyle val="lineMarker"/>
        <c:varyColors val="0"/>
        <c:ser>
          <c:idx val="3"/>
          <c:order val="5"/>
          <c:tx>
            <c:strRef>
              <c:f>Simulation_Dec!$G$2</c:f>
              <c:strCache>
                <c:ptCount val="1"/>
                <c:pt idx="0">
                  <c:v>Price</c:v>
                </c:pt>
              </c:strCache>
            </c:strRef>
          </c:tx>
          <c:spPr>
            <a:ln w="22225" cap="rnd">
              <a:solidFill>
                <a:schemeClr val="accent6">
                  <a:lumMod val="75000"/>
                </a:schemeClr>
              </a:solidFill>
              <a:prstDash val="sysDot"/>
              <a:round/>
            </a:ln>
            <a:effectLst/>
          </c:spPr>
          <c:marker>
            <c:symbol val="none"/>
          </c:marker>
          <c:xVal>
            <c:numRef>
              <c:f>Simulation_Dec!$A$3:$A$147</c:f>
              <c:numCache>
                <c:formatCode>m/d/yyyy\ h:mm</c:formatCode>
                <c:ptCount val="145"/>
                <c:pt idx="0">
                  <c:v>44907.25</c:v>
                </c:pt>
                <c:pt idx="1">
                  <c:v>44907.253472222219</c:v>
                </c:pt>
                <c:pt idx="2">
                  <c:v>44907.256944444445</c:v>
                </c:pt>
                <c:pt idx="3">
                  <c:v>44907.260416666664</c:v>
                </c:pt>
                <c:pt idx="4">
                  <c:v>44907.263888888891</c:v>
                </c:pt>
                <c:pt idx="5">
                  <c:v>44907.267361111109</c:v>
                </c:pt>
                <c:pt idx="6">
                  <c:v>44907.270833333336</c:v>
                </c:pt>
                <c:pt idx="7">
                  <c:v>44907.274305555555</c:v>
                </c:pt>
                <c:pt idx="8">
                  <c:v>44907.277777777781</c:v>
                </c:pt>
                <c:pt idx="9">
                  <c:v>44907.28125</c:v>
                </c:pt>
                <c:pt idx="10">
                  <c:v>44907.284722222219</c:v>
                </c:pt>
                <c:pt idx="11">
                  <c:v>44907.288194444445</c:v>
                </c:pt>
                <c:pt idx="12">
                  <c:v>44907.291666666664</c:v>
                </c:pt>
                <c:pt idx="13">
                  <c:v>44907.295138888891</c:v>
                </c:pt>
                <c:pt idx="14">
                  <c:v>44907.298611111109</c:v>
                </c:pt>
                <c:pt idx="15">
                  <c:v>44907.302083333336</c:v>
                </c:pt>
                <c:pt idx="16">
                  <c:v>44907.305555555555</c:v>
                </c:pt>
                <c:pt idx="17">
                  <c:v>44907.309027777781</c:v>
                </c:pt>
                <c:pt idx="18">
                  <c:v>44907.3125</c:v>
                </c:pt>
                <c:pt idx="19">
                  <c:v>44907.315972222219</c:v>
                </c:pt>
                <c:pt idx="20">
                  <c:v>44907.319444444445</c:v>
                </c:pt>
                <c:pt idx="21">
                  <c:v>44907.322916666664</c:v>
                </c:pt>
                <c:pt idx="22">
                  <c:v>44907.326388888891</c:v>
                </c:pt>
                <c:pt idx="23">
                  <c:v>44907.329861111109</c:v>
                </c:pt>
                <c:pt idx="24">
                  <c:v>44907.333333333336</c:v>
                </c:pt>
                <c:pt idx="25">
                  <c:v>44907.336805555555</c:v>
                </c:pt>
                <c:pt idx="26">
                  <c:v>44907.340277777781</c:v>
                </c:pt>
                <c:pt idx="27">
                  <c:v>44907.34375</c:v>
                </c:pt>
                <c:pt idx="28">
                  <c:v>44907.347222222219</c:v>
                </c:pt>
                <c:pt idx="29">
                  <c:v>44907.350694444445</c:v>
                </c:pt>
                <c:pt idx="30">
                  <c:v>44907.354166666664</c:v>
                </c:pt>
                <c:pt idx="31">
                  <c:v>44907.357638888891</c:v>
                </c:pt>
                <c:pt idx="32">
                  <c:v>44907.361111111109</c:v>
                </c:pt>
                <c:pt idx="33">
                  <c:v>44907.364583333336</c:v>
                </c:pt>
                <c:pt idx="34">
                  <c:v>44907.368055555555</c:v>
                </c:pt>
                <c:pt idx="35">
                  <c:v>44907.371527777781</c:v>
                </c:pt>
                <c:pt idx="36">
                  <c:v>44907.375</c:v>
                </c:pt>
                <c:pt idx="37">
                  <c:v>44907.378472222219</c:v>
                </c:pt>
                <c:pt idx="38">
                  <c:v>44907.381944444445</c:v>
                </c:pt>
                <c:pt idx="39">
                  <c:v>44907.385416666664</c:v>
                </c:pt>
                <c:pt idx="40">
                  <c:v>44907.388888888891</c:v>
                </c:pt>
                <c:pt idx="41">
                  <c:v>44907.392361111109</c:v>
                </c:pt>
                <c:pt idx="42">
                  <c:v>44907.395833333336</c:v>
                </c:pt>
                <c:pt idx="43">
                  <c:v>44907.399305555555</c:v>
                </c:pt>
                <c:pt idx="44">
                  <c:v>44907.402777777781</c:v>
                </c:pt>
                <c:pt idx="45">
                  <c:v>44907.40625</c:v>
                </c:pt>
                <c:pt idx="46">
                  <c:v>44907.409722222219</c:v>
                </c:pt>
                <c:pt idx="47">
                  <c:v>44907.413194444445</c:v>
                </c:pt>
                <c:pt idx="48">
                  <c:v>44907.416666666664</c:v>
                </c:pt>
                <c:pt idx="49">
                  <c:v>44907.420138888891</c:v>
                </c:pt>
                <c:pt idx="50">
                  <c:v>44907.423611111109</c:v>
                </c:pt>
                <c:pt idx="51">
                  <c:v>44907.427083333336</c:v>
                </c:pt>
                <c:pt idx="52">
                  <c:v>44907.430555555555</c:v>
                </c:pt>
                <c:pt idx="53">
                  <c:v>44907.434027777781</c:v>
                </c:pt>
                <c:pt idx="54">
                  <c:v>44907.4375</c:v>
                </c:pt>
                <c:pt idx="55">
                  <c:v>44907.440972222219</c:v>
                </c:pt>
                <c:pt idx="56">
                  <c:v>44907.444444444445</c:v>
                </c:pt>
                <c:pt idx="57">
                  <c:v>44907.447916666664</c:v>
                </c:pt>
                <c:pt idx="58">
                  <c:v>44907.451388888891</c:v>
                </c:pt>
                <c:pt idx="59">
                  <c:v>44907.454861111109</c:v>
                </c:pt>
                <c:pt idx="60">
                  <c:v>44907.458333333336</c:v>
                </c:pt>
                <c:pt idx="61">
                  <c:v>44907.461805555555</c:v>
                </c:pt>
                <c:pt idx="62">
                  <c:v>44907.465277777781</c:v>
                </c:pt>
                <c:pt idx="63">
                  <c:v>44907.46875</c:v>
                </c:pt>
                <c:pt idx="64">
                  <c:v>44907.472222222219</c:v>
                </c:pt>
                <c:pt idx="65">
                  <c:v>44907.475694444445</c:v>
                </c:pt>
                <c:pt idx="66">
                  <c:v>44907.479166666664</c:v>
                </c:pt>
                <c:pt idx="67">
                  <c:v>44907.482638888891</c:v>
                </c:pt>
                <c:pt idx="68">
                  <c:v>44907.486111111109</c:v>
                </c:pt>
                <c:pt idx="69">
                  <c:v>44907.489583333336</c:v>
                </c:pt>
                <c:pt idx="70">
                  <c:v>44907.493055555555</c:v>
                </c:pt>
                <c:pt idx="71">
                  <c:v>44907.496527777781</c:v>
                </c:pt>
                <c:pt idx="72">
                  <c:v>44907.5</c:v>
                </c:pt>
                <c:pt idx="73">
                  <c:v>44907.503472222219</c:v>
                </c:pt>
                <c:pt idx="74">
                  <c:v>44907.506944444445</c:v>
                </c:pt>
                <c:pt idx="75">
                  <c:v>44907.510416666664</c:v>
                </c:pt>
                <c:pt idx="76">
                  <c:v>44907.513888888891</c:v>
                </c:pt>
                <c:pt idx="77">
                  <c:v>44907.517361111109</c:v>
                </c:pt>
                <c:pt idx="78">
                  <c:v>44907.520833333336</c:v>
                </c:pt>
                <c:pt idx="79">
                  <c:v>44907.524305555555</c:v>
                </c:pt>
                <c:pt idx="80">
                  <c:v>44907.527777777781</c:v>
                </c:pt>
                <c:pt idx="81">
                  <c:v>44907.53125</c:v>
                </c:pt>
                <c:pt idx="82">
                  <c:v>44907.534722222219</c:v>
                </c:pt>
                <c:pt idx="83">
                  <c:v>44907.538194444445</c:v>
                </c:pt>
                <c:pt idx="84">
                  <c:v>44907.541666666664</c:v>
                </c:pt>
                <c:pt idx="85">
                  <c:v>44907.545138888891</c:v>
                </c:pt>
                <c:pt idx="86">
                  <c:v>44907.548611111109</c:v>
                </c:pt>
                <c:pt idx="87">
                  <c:v>44907.552083333336</c:v>
                </c:pt>
                <c:pt idx="88">
                  <c:v>44907.555555555555</c:v>
                </c:pt>
                <c:pt idx="89">
                  <c:v>44907.559027777781</c:v>
                </c:pt>
                <c:pt idx="90">
                  <c:v>44907.5625</c:v>
                </c:pt>
                <c:pt idx="91">
                  <c:v>44907.565972222219</c:v>
                </c:pt>
                <c:pt idx="92">
                  <c:v>44907.569444444445</c:v>
                </c:pt>
                <c:pt idx="93">
                  <c:v>44907.572916666664</c:v>
                </c:pt>
                <c:pt idx="94">
                  <c:v>44907.576388888891</c:v>
                </c:pt>
                <c:pt idx="95">
                  <c:v>44907.579861111109</c:v>
                </c:pt>
                <c:pt idx="96">
                  <c:v>44907.583333333336</c:v>
                </c:pt>
                <c:pt idx="97">
                  <c:v>44907.586805555555</c:v>
                </c:pt>
                <c:pt idx="98">
                  <c:v>44907.590277777781</c:v>
                </c:pt>
                <c:pt idx="99">
                  <c:v>44907.59375</c:v>
                </c:pt>
                <c:pt idx="100">
                  <c:v>44907.597222222219</c:v>
                </c:pt>
                <c:pt idx="101">
                  <c:v>44907.600694444445</c:v>
                </c:pt>
                <c:pt idx="102">
                  <c:v>44907.604166666664</c:v>
                </c:pt>
                <c:pt idx="103">
                  <c:v>44907.607638888891</c:v>
                </c:pt>
                <c:pt idx="104">
                  <c:v>44907.611111111109</c:v>
                </c:pt>
                <c:pt idx="105">
                  <c:v>44907.614583333336</c:v>
                </c:pt>
                <c:pt idx="106">
                  <c:v>44907.618055555555</c:v>
                </c:pt>
                <c:pt idx="107">
                  <c:v>44907.621527777781</c:v>
                </c:pt>
                <c:pt idx="108">
                  <c:v>44907.625</c:v>
                </c:pt>
                <c:pt idx="109">
                  <c:v>44907.628472222219</c:v>
                </c:pt>
                <c:pt idx="110">
                  <c:v>44907.631944444445</c:v>
                </c:pt>
                <c:pt idx="111">
                  <c:v>44907.635416666664</c:v>
                </c:pt>
                <c:pt idx="112">
                  <c:v>44907.638888888891</c:v>
                </c:pt>
                <c:pt idx="113">
                  <c:v>44907.642361111109</c:v>
                </c:pt>
                <c:pt idx="114">
                  <c:v>44907.645833333336</c:v>
                </c:pt>
                <c:pt idx="115">
                  <c:v>44907.649305555555</c:v>
                </c:pt>
                <c:pt idx="116">
                  <c:v>44907.652777777781</c:v>
                </c:pt>
                <c:pt idx="117">
                  <c:v>44907.65625</c:v>
                </c:pt>
                <c:pt idx="118">
                  <c:v>44907.659722222219</c:v>
                </c:pt>
                <c:pt idx="119">
                  <c:v>44907.663194444445</c:v>
                </c:pt>
                <c:pt idx="120">
                  <c:v>44907.666666666664</c:v>
                </c:pt>
                <c:pt idx="121">
                  <c:v>44907.670138888891</c:v>
                </c:pt>
                <c:pt idx="122">
                  <c:v>44907.673611111109</c:v>
                </c:pt>
                <c:pt idx="123">
                  <c:v>44907.677083333336</c:v>
                </c:pt>
                <c:pt idx="124">
                  <c:v>44907.680555555555</c:v>
                </c:pt>
                <c:pt idx="125">
                  <c:v>44907.684027777781</c:v>
                </c:pt>
                <c:pt idx="126">
                  <c:v>44907.6875</c:v>
                </c:pt>
                <c:pt idx="127">
                  <c:v>44907.690972222219</c:v>
                </c:pt>
                <c:pt idx="128">
                  <c:v>44907.694444444445</c:v>
                </c:pt>
                <c:pt idx="129">
                  <c:v>44907.697916666664</c:v>
                </c:pt>
                <c:pt idx="130">
                  <c:v>44907.701388888891</c:v>
                </c:pt>
                <c:pt idx="131">
                  <c:v>44907.704861111109</c:v>
                </c:pt>
                <c:pt idx="132">
                  <c:v>44907.708333333336</c:v>
                </c:pt>
                <c:pt idx="133">
                  <c:v>44907.711805555555</c:v>
                </c:pt>
                <c:pt idx="134">
                  <c:v>44907.715277777781</c:v>
                </c:pt>
                <c:pt idx="135">
                  <c:v>44907.71875</c:v>
                </c:pt>
                <c:pt idx="136">
                  <c:v>44907.722222222219</c:v>
                </c:pt>
                <c:pt idx="137">
                  <c:v>44907.725694444445</c:v>
                </c:pt>
                <c:pt idx="138">
                  <c:v>44907.729166666664</c:v>
                </c:pt>
                <c:pt idx="139">
                  <c:v>44907.732638888891</c:v>
                </c:pt>
                <c:pt idx="140">
                  <c:v>44907.736111111109</c:v>
                </c:pt>
                <c:pt idx="141">
                  <c:v>44907.739583333336</c:v>
                </c:pt>
                <c:pt idx="142">
                  <c:v>44907.743055555555</c:v>
                </c:pt>
                <c:pt idx="143">
                  <c:v>44907.746527777781</c:v>
                </c:pt>
                <c:pt idx="144">
                  <c:v>44907.75</c:v>
                </c:pt>
              </c:numCache>
            </c:numRef>
          </c:xVal>
          <c:yVal>
            <c:numRef>
              <c:f>Simulation_Dec!$G$3:$G$147</c:f>
              <c:numCache>
                <c:formatCode>General</c:formatCode>
                <c:ptCount val="145"/>
                <c:pt idx="0">
                  <c:v>0.28560000000000002</c:v>
                </c:pt>
                <c:pt idx="1">
                  <c:v>0.28560000000000002</c:v>
                </c:pt>
                <c:pt idx="2">
                  <c:v>0.28560000000000002</c:v>
                </c:pt>
                <c:pt idx="3">
                  <c:v>0.28560000000000002</c:v>
                </c:pt>
                <c:pt idx="4">
                  <c:v>0.28560000000000002</c:v>
                </c:pt>
                <c:pt idx="5">
                  <c:v>0.28560000000000002</c:v>
                </c:pt>
                <c:pt idx="6">
                  <c:v>0.28560000000000002</c:v>
                </c:pt>
                <c:pt idx="7">
                  <c:v>0.28560000000000002</c:v>
                </c:pt>
                <c:pt idx="8">
                  <c:v>0.28560000000000002</c:v>
                </c:pt>
                <c:pt idx="9">
                  <c:v>0.28560000000000002</c:v>
                </c:pt>
                <c:pt idx="10">
                  <c:v>0.28560000000000002</c:v>
                </c:pt>
                <c:pt idx="11">
                  <c:v>0.28560000000000002</c:v>
                </c:pt>
                <c:pt idx="12">
                  <c:v>0.35276000000000002</c:v>
                </c:pt>
                <c:pt idx="13">
                  <c:v>0.35276000000000002</c:v>
                </c:pt>
                <c:pt idx="14">
                  <c:v>0.35276000000000002</c:v>
                </c:pt>
                <c:pt idx="15">
                  <c:v>0.35276000000000002</c:v>
                </c:pt>
                <c:pt idx="16">
                  <c:v>0.35276000000000002</c:v>
                </c:pt>
                <c:pt idx="17">
                  <c:v>0.35276000000000002</c:v>
                </c:pt>
                <c:pt idx="18">
                  <c:v>0.35276000000000002</c:v>
                </c:pt>
                <c:pt idx="19">
                  <c:v>0.35276000000000002</c:v>
                </c:pt>
                <c:pt idx="20">
                  <c:v>0.35276000000000002</c:v>
                </c:pt>
                <c:pt idx="21">
                  <c:v>0.35276000000000002</c:v>
                </c:pt>
                <c:pt idx="22">
                  <c:v>0.35276000000000002</c:v>
                </c:pt>
                <c:pt idx="23">
                  <c:v>0.35276000000000002</c:v>
                </c:pt>
                <c:pt idx="24">
                  <c:v>0.505</c:v>
                </c:pt>
                <c:pt idx="25">
                  <c:v>0.505</c:v>
                </c:pt>
                <c:pt idx="26">
                  <c:v>0.505</c:v>
                </c:pt>
                <c:pt idx="27">
                  <c:v>0.505</c:v>
                </c:pt>
                <c:pt idx="28">
                  <c:v>0.505</c:v>
                </c:pt>
                <c:pt idx="29">
                  <c:v>0.505</c:v>
                </c:pt>
                <c:pt idx="30">
                  <c:v>0.505</c:v>
                </c:pt>
                <c:pt idx="31">
                  <c:v>0.505</c:v>
                </c:pt>
                <c:pt idx="32">
                  <c:v>0.505</c:v>
                </c:pt>
                <c:pt idx="33">
                  <c:v>0.505</c:v>
                </c:pt>
                <c:pt idx="34">
                  <c:v>0.505</c:v>
                </c:pt>
                <c:pt idx="35">
                  <c:v>0.505</c:v>
                </c:pt>
                <c:pt idx="36">
                  <c:v>0.56062000000000001</c:v>
                </c:pt>
                <c:pt idx="37">
                  <c:v>0.56062000000000001</c:v>
                </c:pt>
                <c:pt idx="38">
                  <c:v>0.56062000000000001</c:v>
                </c:pt>
                <c:pt idx="39">
                  <c:v>0.56062000000000001</c:v>
                </c:pt>
                <c:pt idx="40">
                  <c:v>0.56062000000000001</c:v>
                </c:pt>
                <c:pt idx="41">
                  <c:v>0.56062000000000001</c:v>
                </c:pt>
                <c:pt idx="42">
                  <c:v>0.56062000000000001</c:v>
                </c:pt>
                <c:pt idx="43">
                  <c:v>0.56062000000000001</c:v>
                </c:pt>
                <c:pt idx="44">
                  <c:v>0.56062000000000001</c:v>
                </c:pt>
                <c:pt idx="45">
                  <c:v>0.56062000000000001</c:v>
                </c:pt>
                <c:pt idx="46">
                  <c:v>0.56062000000000001</c:v>
                </c:pt>
                <c:pt idx="47">
                  <c:v>0.56062000000000001</c:v>
                </c:pt>
                <c:pt idx="48">
                  <c:v>0.51398999999999995</c:v>
                </c:pt>
                <c:pt idx="49">
                  <c:v>0.51398999999999995</c:v>
                </c:pt>
                <c:pt idx="50">
                  <c:v>0.51398999999999995</c:v>
                </c:pt>
                <c:pt idx="51">
                  <c:v>0.51398999999999995</c:v>
                </c:pt>
                <c:pt idx="52">
                  <c:v>0.51398999999999995</c:v>
                </c:pt>
                <c:pt idx="53">
                  <c:v>0.51398999999999995</c:v>
                </c:pt>
                <c:pt idx="54">
                  <c:v>0.51398999999999995</c:v>
                </c:pt>
                <c:pt idx="55">
                  <c:v>0.51398999999999995</c:v>
                </c:pt>
                <c:pt idx="56">
                  <c:v>0.51398999999999995</c:v>
                </c:pt>
                <c:pt idx="57">
                  <c:v>0.51398999999999995</c:v>
                </c:pt>
                <c:pt idx="58">
                  <c:v>0.51398999999999995</c:v>
                </c:pt>
                <c:pt idx="59">
                  <c:v>0.51398999999999995</c:v>
                </c:pt>
                <c:pt idx="60">
                  <c:v>0.50366999999999995</c:v>
                </c:pt>
                <c:pt idx="61">
                  <c:v>0.50366999999999995</c:v>
                </c:pt>
                <c:pt idx="62">
                  <c:v>0.50366999999999995</c:v>
                </c:pt>
                <c:pt idx="63">
                  <c:v>0.50366999999999995</c:v>
                </c:pt>
                <c:pt idx="64">
                  <c:v>0.50366999999999995</c:v>
                </c:pt>
                <c:pt idx="65">
                  <c:v>0.50366999999999995</c:v>
                </c:pt>
                <c:pt idx="66">
                  <c:v>0.50366999999999995</c:v>
                </c:pt>
                <c:pt idx="67">
                  <c:v>0.50366999999999995</c:v>
                </c:pt>
                <c:pt idx="68">
                  <c:v>0.50366999999999995</c:v>
                </c:pt>
                <c:pt idx="69">
                  <c:v>0.50366999999999995</c:v>
                </c:pt>
                <c:pt idx="70">
                  <c:v>0.50366999999999995</c:v>
                </c:pt>
                <c:pt idx="71">
                  <c:v>0.50366999999999995</c:v>
                </c:pt>
                <c:pt idx="72">
                  <c:v>0.46772000000000002</c:v>
                </c:pt>
                <c:pt idx="73">
                  <c:v>0.46772000000000002</c:v>
                </c:pt>
                <c:pt idx="74">
                  <c:v>0.46772000000000002</c:v>
                </c:pt>
                <c:pt idx="75">
                  <c:v>0.46772000000000002</c:v>
                </c:pt>
                <c:pt idx="76">
                  <c:v>0.46772000000000002</c:v>
                </c:pt>
                <c:pt idx="77">
                  <c:v>0.46772000000000002</c:v>
                </c:pt>
                <c:pt idx="78">
                  <c:v>0.46772000000000002</c:v>
                </c:pt>
                <c:pt idx="79">
                  <c:v>0.46772000000000002</c:v>
                </c:pt>
                <c:pt idx="80">
                  <c:v>0.46772000000000002</c:v>
                </c:pt>
                <c:pt idx="81">
                  <c:v>0.46772000000000002</c:v>
                </c:pt>
                <c:pt idx="82">
                  <c:v>0.46772000000000002</c:v>
                </c:pt>
                <c:pt idx="83">
                  <c:v>0.46772000000000002</c:v>
                </c:pt>
                <c:pt idx="84">
                  <c:v>0.46051999999999998</c:v>
                </c:pt>
                <c:pt idx="85">
                  <c:v>0.46051999999999998</c:v>
                </c:pt>
                <c:pt idx="86">
                  <c:v>0.46051999999999998</c:v>
                </c:pt>
                <c:pt idx="87">
                  <c:v>0.46051999999999998</c:v>
                </c:pt>
                <c:pt idx="88">
                  <c:v>0.46051999999999998</c:v>
                </c:pt>
                <c:pt idx="89">
                  <c:v>0.46051999999999998</c:v>
                </c:pt>
                <c:pt idx="90">
                  <c:v>0.46051999999999998</c:v>
                </c:pt>
                <c:pt idx="91">
                  <c:v>0.46051999999999998</c:v>
                </c:pt>
                <c:pt idx="92">
                  <c:v>0.46051999999999998</c:v>
                </c:pt>
                <c:pt idx="93">
                  <c:v>0.46051999999999998</c:v>
                </c:pt>
                <c:pt idx="94">
                  <c:v>0.46051999999999998</c:v>
                </c:pt>
                <c:pt idx="95">
                  <c:v>0.46051999999999998</c:v>
                </c:pt>
                <c:pt idx="96">
                  <c:v>0.44</c:v>
                </c:pt>
                <c:pt idx="97">
                  <c:v>0.44</c:v>
                </c:pt>
                <c:pt idx="98">
                  <c:v>0.44</c:v>
                </c:pt>
                <c:pt idx="99">
                  <c:v>0.44</c:v>
                </c:pt>
                <c:pt idx="100">
                  <c:v>0.44</c:v>
                </c:pt>
                <c:pt idx="101">
                  <c:v>0.44</c:v>
                </c:pt>
                <c:pt idx="102">
                  <c:v>0.44</c:v>
                </c:pt>
                <c:pt idx="103">
                  <c:v>0.44</c:v>
                </c:pt>
                <c:pt idx="104">
                  <c:v>0.44</c:v>
                </c:pt>
                <c:pt idx="105">
                  <c:v>0.44</c:v>
                </c:pt>
                <c:pt idx="106">
                  <c:v>0.44</c:v>
                </c:pt>
                <c:pt idx="107">
                  <c:v>0.44</c:v>
                </c:pt>
                <c:pt idx="108">
                  <c:v>0.49387999999999999</c:v>
                </c:pt>
                <c:pt idx="109">
                  <c:v>0.49387999999999999</c:v>
                </c:pt>
                <c:pt idx="110">
                  <c:v>0.49387999999999999</c:v>
                </c:pt>
                <c:pt idx="111">
                  <c:v>0.49387999999999999</c:v>
                </c:pt>
                <c:pt idx="112">
                  <c:v>0.49387999999999999</c:v>
                </c:pt>
                <c:pt idx="113">
                  <c:v>0.49387999999999999</c:v>
                </c:pt>
                <c:pt idx="114">
                  <c:v>0.49387999999999999</c:v>
                </c:pt>
                <c:pt idx="115">
                  <c:v>0.49387999999999999</c:v>
                </c:pt>
                <c:pt idx="116">
                  <c:v>0.49387999999999999</c:v>
                </c:pt>
                <c:pt idx="117">
                  <c:v>0.49387999999999999</c:v>
                </c:pt>
                <c:pt idx="118">
                  <c:v>0.49387999999999999</c:v>
                </c:pt>
                <c:pt idx="119">
                  <c:v>0.49387999999999999</c:v>
                </c:pt>
                <c:pt idx="120">
                  <c:v>0.53573000000000004</c:v>
                </c:pt>
                <c:pt idx="121">
                  <c:v>0.53573000000000004</c:v>
                </c:pt>
                <c:pt idx="122">
                  <c:v>0.53573000000000004</c:v>
                </c:pt>
                <c:pt idx="123">
                  <c:v>0.53573000000000004</c:v>
                </c:pt>
                <c:pt idx="124">
                  <c:v>0.53573000000000004</c:v>
                </c:pt>
                <c:pt idx="125">
                  <c:v>0.53573000000000004</c:v>
                </c:pt>
                <c:pt idx="126">
                  <c:v>0.53573000000000004</c:v>
                </c:pt>
                <c:pt idx="127">
                  <c:v>0.53573000000000004</c:v>
                </c:pt>
                <c:pt idx="128">
                  <c:v>0.53573000000000004</c:v>
                </c:pt>
                <c:pt idx="129">
                  <c:v>0.53573000000000004</c:v>
                </c:pt>
                <c:pt idx="130">
                  <c:v>0.53573000000000004</c:v>
                </c:pt>
                <c:pt idx="131">
                  <c:v>0.53573000000000004</c:v>
                </c:pt>
                <c:pt idx="132">
                  <c:v>0.55854000000000004</c:v>
                </c:pt>
                <c:pt idx="133">
                  <c:v>0.55854000000000004</c:v>
                </c:pt>
                <c:pt idx="134">
                  <c:v>0.55854000000000004</c:v>
                </c:pt>
                <c:pt idx="135">
                  <c:v>0.55854000000000004</c:v>
                </c:pt>
                <c:pt idx="136">
                  <c:v>0.55854000000000004</c:v>
                </c:pt>
                <c:pt idx="137">
                  <c:v>0.55854000000000004</c:v>
                </c:pt>
                <c:pt idx="138">
                  <c:v>0.55854000000000004</c:v>
                </c:pt>
                <c:pt idx="139">
                  <c:v>0.55854000000000004</c:v>
                </c:pt>
                <c:pt idx="140">
                  <c:v>0.55854000000000004</c:v>
                </c:pt>
                <c:pt idx="141">
                  <c:v>0.55854000000000004</c:v>
                </c:pt>
                <c:pt idx="142">
                  <c:v>0.55854000000000004</c:v>
                </c:pt>
                <c:pt idx="143">
                  <c:v>0.55854000000000004</c:v>
                </c:pt>
                <c:pt idx="144">
                  <c:v>0.59316000000000002</c:v>
                </c:pt>
              </c:numCache>
            </c:numRef>
          </c:yVal>
          <c:smooth val="0"/>
          <c:extLst>
            <c:ext xmlns:c16="http://schemas.microsoft.com/office/drawing/2014/chart" uri="{C3380CC4-5D6E-409C-BE32-E72D297353CC}">
              <c16:uniqueId val="{00000000-5644-42F1-8B68-A973DC40EE85}"/>
            </c:ext>
          </c:extLst>
        </c:ser>
        <c:dLbls>
          <c:showLegendKey val="0"/>
          <c:showVal val="0"/>
          <c:showCatName val="0"/>
          <c:showSerName val="0"/>
          <c:showPercent val="0"/>
          <c:showBubbleSize val="0"/>
        </c:dLbls>
        <c:axId val="655004520"/>
        <c:axId val="654998040"/>
      </c:scatterChart>
      <c:valAx>
        <c:axId val="588631272"/>
        <c:scaling>
          <c:orientation val="minMax"/>
          <c:max val="44907.75"/>
          <c:min val="44907.25"/>
        </c:scaling>
        <c:delete val="0"/>
        <c:axPos val="b"/>
        <c:majorGridlines>
          <c:spPr>
            <a:ln w="9525" cap="flat" cmpd="sng" algn="ctr">
              <a:solidFill>
                <a:schemeClr val="tx1">
                  <a:lumMod val="15000"/>
                  <a:lumOff val="85000"/>
                </a:schemeClr>
              </a:solidFill>
              <a:round/>
            </a:ln>
            <a:effectLst/>
          </c:spPr>
        </c:majorGridlines>
        <c:numFmt formatCode="m/d/yyyy\ h:mm"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crossAx val="588631992"/>
        <c:crosses val="autoZero"/>
        <c:crossBetween val="midCat"/>
      </c:valAx>
      <c:valAx>
        <c:axId val="588631992"/>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a:lstStyle/>
              <a:p>
                <a:pPr>
                  <a:defRPr sz="1400" b="0"/>
                </a:pPr>
                <a:r>
                  <a:rPr lang="en-US" altLang="zh-TW" sz="1400" b="0"/>
                  <a:t>Power (kW)</a:t>
                </a:r>
                <a:endParaRPr lang="en-US" sz="1400" b="0"/>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8631272"/>
        <c:crosses val="autoZero"/>
        <c:crossBetween val="midCat"/>
      </c:valAx>
      <c:valAx>
        <c:axId val="654998040"/>
        <c:scaling>
          <c:orientation val="minMax"/>
        </c:scaling>
        <c:delete val="0"/>
        <c:axPos val="r"/>
        <c:title>
          <c:tx>
            <c:rich>
              <a:bodyPr/>
              <a:lstStyle/>
              <a:p>
                <a:pPr algn="ctr" rtl="0">
                  <a:defRPr lang="en-US" sz="1400" b="0" i="0" u="none" strike="noStrike" kern="1200" baseline="0">
                    <a:solidFill>
                      <a:sysClr val="windowText" lastClr="000000"/>
                    </a:solidFill>
                    <a:latin typeface="+mn-lt"/>
                    <a:ea typeface="+mn-ea"/>
                    <a:cs typeface="+mn-cs"/>
                  </a:defRPr>
                </a:pPr>
                <a:r>
                  <a:rPr lang="en-US" sz="1400" b="0" i="0" u="none" strike="noStrike" kern="1200" baseline="0">
                    <a:solidFill>
                      <a:sysClr val="windowText" lastClr="000000"/>
                    </a:solidFill>
                    <a:latin typeface="+mn-lt"/>
                    <a:ea typeface="+mn-ea"/>
                    <a:cs typeface="+mn-cs"/>
                  </a:rPr>
                  <a:t>Price (Euros)</a:t>
                </a:r>
              </a:p>
            </c:rich>
          </c:tx>
          <c:overlay val="0"/>
        </c:title>
        <c:numFmt formatCode="General" sourceLinked="1"/>
        <c:majorTickMark val="out"/>
        <c:minorTickMark val="none"/>
        <c:tickLblPos val="nextTo"/>
        <c:crossAx val="655004520"/>
        <c:crosses val="max"/>
        <c:crossBetween val="midCat"/>
      </c:valAx>
      <c:valAx>
        <c:axId val="655004520"/>
        <c:scaling>
          <c:orientation val="minMax"/>
        </c:scaling>
        <c:delete val="1"/>
        <c:axPos val="b"/>
        <c:numFmt formatCode="m/d/yyyy\ h:mm" sourceLinked="1"/>
        <c:majorTickMark val="out"/>
        <c:minorTickMark val="none"/>
        <c:tickLblPos val="nextTo"/>
        <c:crossAx val="654998040"/>
        <c:crosses val="autoZero"/>
        <c:crossBetween val="midCat"/>
      </c:valAx>
    </c:plotArea>
    <c:legend>
      <c:legendPos val="b"/>
      <c:overlay val="0"/>
      <c:txPr>
        <a:bodyPr/>
        <a:lstStyle/>
        <a:p>
          <a:pPr>
            <a:defRPr sz="1400"/>
          </a:pPr>
          <a:endParaRPr lang="en-US"/>
        </a:p>
      </c:txPr>
    </c:legend>
    <c:plotVisOnly val="1"/>
    <c:dispBlanksAs val="gap"/>
    <c:showDLblsOverMax val="0"/>
    <c:extLst/>
  </c:chart>
  <c:spPr>
    <a:ln>
      <a:solidFill>
        <a:schemeClr val="tx2"/>
      </a:solidFill>
    </a:ln>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a:pPr>
            <a:r>
              <a:rPr lang="en-US" sz="1600" b="1" i="0" u="none" strike="noStrike" kern="1200" baseline="0">
                <a:solidFill>
                  <a:sysClr val="windowText" lastClr="000000"/>
                </a:solidFill>
              </a:rPr>
              <a:t>12th December </a:t>
            </a:r>
            <a:r>
              <a:rPr lang="en-US" sz="1600"/>
              <a:t>(uncontrolled)</a:t>
            </a:r>
          </a:p>
        </c:rich>
      </c:tx>
      <c:overlay val="0"/>
    </c:title>
    <c:autoTitleDeleted val="0"/>
    <c:plotArea>
      <c:layout/>
      <c:scatterChart>
        <c:scatterStyle val="lineMarker"/>
        <c:varyColors val="0"/>
        <c:ser>
          <c:idx val="3"/>
          <c:order val="0"/>
          <c:tx>
            <c:strRef>
              <c:f>Simulation_Dec!$N$2</c:f>
              <c:strCache>
                <c:ptCount val="1"/>
                <c:pt idx="0">
                  <c:v>EV0 </c:v>
                </c:pt>
              </c:strCache>
            </c:strRef>
          </c:tx>
          <c:spPr>
            <a:ln w="9525" cap="rnd">
              <a:solidFill>
                <a:srgbClr val="92D050"/>
              </a:solidFill>
              <a:round/>
            </a:ln>
            <a:effectLst/>
          </c:spPr>
          <c:marker>
            <c:symbol val="circle"/>
            <c:size val="2"/>
            <c:spPr>
              <a:solidFill>
                <a:srgbClr val="92D050"/>
              </a:solidFill>
              <a:ln>
                <a:solidFill>
                  <a:srgbClr val="92D050"/>
                </a:solidFill>
              </a:ln>
            </c:spPr>
          </c:marker>
          <c:xVal>
            <c:numRef>
              <c:f>Simulation_Dec!$A$3:$A$147</c:f>
              <c:numCache>
                <c:formatCode>m/d/yyyy\ h:mm</c:formatCode>
                <c:ptCount val="145"/>
                <c:pt idx="0">
                  <c:v>44907.25</c:v>
                </c:pt>
                <c:pt idx="1">
                  <c:v>44907.253472222219</c:v>
                </c:pt>
                <c:pt idx="2">
                  <c:v>44907.256944444445</c:v>
                </c:pt>
                <c:pt idx="3">
                  <c:v>44907.260416666664</c:v>
                </c:pt>
                <c:pt idx="4">
                  <c:v>44907.263888888891</c:v>
                </c:pt>
                <c:pt idx="5">
                  <c:v>44907.267361111109</c:v>
                </c:pt>
                <c:pt idx="6">
                  <c:v>44907.270833333336</c:v>
                </c:pt>
                <c:pt idx="7">
                  <c:v>44907.274305555555</c:v>
                </c:pt>
                <c:pt idx="8">
                  <c:v>44907.277777777781</c:v>
                </c:pt>
                <c:pt idx="9">
                  <c:v>44907.28125</c:v>
                </c:pt>
                <c:pt idx="10">
                  <c:v>44907.284722222219</c:v>
                </c:pt>
                <c:pt idx="11">
                  <c:v>44907.288194444445</c:v>
                </c:pt>
                <c:pt idx="12">
                  <c:v>44907.291666666664</c:v>
                </c:pt>
                <c:pt idx="13">
                  <c:v>44907.295138888891</c:v>
                </c:pt>
                <c:pt idx="14">
                  <c:v>44907.298611111109</c:v>
                </c:pt>
                <c:pt idx="15">
                  <c:v>44907.302083333336</c:v>
                </c:pt>
                <c:pt idx="16">
                  <c:v>44907.305555555555</c:v>
                </c:pt>
                <c:pt idx="17">
                  <c:v>44907.309027777781</c:v>
                </c:pt>
                <c:pt idx="18">
                  <c:v>44907.3125</c:v>
                </c:pt>
                <c:pt idx="19">
                  <c:v>44907.315972222219</c:v>
                </c:pt>
                <c:pt idx="20">
                  <c:v>44907.319444444445</c:v>
                </c:pt>
                <c:pt idx="21">
                  <c:v>44907.322916666664</c:v>
                </c:pt>
                <c:pt idx="22">
                  <c:v>44907.326388888891</c:v>
                </c:pt>
                <c:pt idx="23">
                  <c:v>44907.329861111109</c:v>
                </c:pt>
                <c:pt idx="24">
                  <c:v>44907.333333333336</c:v>
                </c:pt>
                <c:pt idx="25">
                  <c:v>44907.336805555555</c:v>
                </c:pt>
                <c:pt idx="26">
                  <c:v>44907.340277777781</c:v>
                </c:pt>
                <c:pt idx="27">
                  <c:v>44907.34375</c:v>
                </c:pt>
                <c:pt idx="28">
                  <c:v>44907.347222222219</c:v>
                </c:pt>
                <c:pt idx="29">
                  <c:v>44907.350694444445</c:v>
                </c:pt>
                <c:pt idx="30">
                  <c:v>44907.354166666664</c:v>
                </c:pt>
                <c:pt idx="31">
                  <c:v>44907.357638888891</c:v>
                </c:pt>
                <c:pt idx="32">
                  <c:v>44907.361111111109</c:v>
                </c:pt>
                <c:pt idx="33">
                  <c:v>44907.364583333336</c:v>
                </c:pt>
                <c:pt idx="34">
                  <c:v>44907.368055555555</c:v>
                </c:pt>
                <c:pt idx="35">
                  <c:v>44907.371527777781</c:v>
                </c:pt>
                <c:pt idx="36">
                  <c:v>44907.375</c:v>
                </c:pt>
                <c:pt idx="37">
                  <c:v>44907.378472222219</c:v>
                </c:pt>
                <c:pt idx="38">
                  <c:v>44907.381944444445</c:v>
                </c:pt>
                <c:pt idx="39">
                  <c:v>44907.385416666664</c:v>
                </c:pt>
                <c:pt idx="40">
                  <c:v>44907.388888888891</c:v>
                </c:pt>
                <c:pt idx="41">
                  <c:v>44907.392361111109</c:v>
                </c:pt>
                <c:pt idx="42">
                  <c:v>44907.395833333336</c:v>
                </c:pt>
                <c:pt idx="43">
                  <c:v>44907.399305555555</c:v>
                </c:pt>
                <c:pt idx="44">
                  <c:v>44907.402777777781</c:v>
                </c:pt>
                <c:pt idx="45">
                  <c:v>44907.40625</c:v>
                </c:pt>
                <c:pt idx="46">
                  <c:v>44907.409722222219</c:v>
                </c:pt>
                <c:pt idx="47">
                  <c:v>44907.413194444445</c:v>
                </c:pt>
                <c:pt idx="48">
                  <c:v>44907.416666666664</c:v>
                </c:pt>
                <c:pt idx="49">
                  <c:v>44907.420138888891</c:v>
                </c:pt>
                <c:pt idx="50">
                  <c:v>44907.423611111109</c:v>
                </c:pt>
                <c:pt idx="51">
                  <c:v>44907.427083333336</c:v>
                </c:pt>
                <c:pt idx="52">
                  <c:v>44907.430555555555</c:v>
                </c:pt>
                <c:pt idx="53">
                  <c:v>44907.434027777781</c:v>
                </c:pt>
                <c:pt idx="54">
                  <c:v>44907.4375</c:v>
                </c:pt>
                <c:pt idx="55">
                  <c:v>44907.440972222219</c:v>
                </c:pt>
                <c:pt idx="56">
                  <c:v>44907.444444444445</c:v>
                </c:pt>
                <c:pt idx="57">
                  <c:v>44907.447916666664</c:v>
                </c:pt>
                <c:pt idx="58">
                  <c:v>44907.451388888891</c:v>
                </c:pt>
                <c:pt idx="59">
                  <c:v>44907.454861111109</c:v>
                </c:pt>
                <c:pt idx="60">
                  <c:v>44907.458333333336</c:v>
                </c:pt>
                <c:pt idx="61">
                  <c:v>44907.461805555555</c:v>
                </c:pt>
                <c:pt idx="62">
                  <c:v>44907.465277777781</c:v>
                </c:pt>
                <c:pt idx="63">
                  <c:v>44907.46875</c:v>
                </c:pt>
                <c:pt idx="64">
                  <c:v>44907.472222222219</c:v>
                </c:pt>
                <c:pt idx="65">
                  <c:v>44907.475694444445</c:v>
                </c:pt>
                <c:pt idx="66">
                  <c:v>44907.479166666664</c:v>
                </c:pt>
                <c:pt idx="67">
                  <c:v>44907.482638888891</c:v>
                </c:pt>
                <c:pt idx="68">
                  <c:v>44907.486111111109</c:v>
                </c:pt>
                <c:pt idx="69">
                  <c:v>44907.489583333336</c:v>
                </c:pt>
                <c:pt idx="70">
                  <c:v>44907.493055555555</c:v>
                </c:pt>
                <c:pt idx="71">
                  <c:v>44907.496527777781</c:v>
                </c:pt>
                <c:pt idx="72">
                  <c:v>44907.5</c:v>
                </c:pt>
                <c:pt idx="73">
                  <c:v>44907.503472222219</c:v>
                </c:pt>
                <c:pt idx="74">
                  <c:v>44907.506944444445</c:v>
                </c:pt>
                <c:pt idx="75">
                  <c:v>44907.510416666664</c:v>
                </c:pt>
                <c:pt idx="76">
                  <c:v>44907.513888888891</c:v>
                </c:pt>
                <c:pt idx="77">
                  <c:v>44907.517361111109</c:v>
                </c:pt>
                <c:pt idx="78">
                  <c:v>44907.520833333336</c:v>
                </c:pt>
                <c:pt idx="79">
                  <c:v>44907.524305555555</c:v>
                </c:pt>
                <c:pt idx="80">
                  <c:v>44907.527777777781</c:v>
                </c:pt>
                <c:pt idx="81">
                  <c:v>44907.53125</c:v>
                </c:pt>
                <c:pt idx="82">
                  <c:v>44907.534722222219</c:v>
                </c:pt>
                <c:pt idx="83">
                  <c:v>44907.538194444445</c:v>
                </c:pt>
                <c:pt idx="84">
                  <c:v>44907.541666666664</c:v>
                </c:pt>
                <c:pt idx="85">
                  <c:v>44907.545138888891</c:v>
                </c:pt>
                <c:pt idx="86">
                  <c:v>44907.548611111109</c:v>
                </c:pt>
                <c:pt idx="87">
                  <c:v>44907.552083333336</c:v>
                </c:pt>
                <c:pt idx="88">
                  <c:v>44907.555555555555</c:v>
                </c:pt>
                <c:pt idx="89">
                  <c:v>44907.559027777781</c:v>
                </c:pt>
                <c:pt idx="90">
                  <c:v>44907.5625</c:v>
                </c:pt>
                <c:pt idx="91">
                  <c:v>44907.565972222219</c:v>
                </c:pt>
                <c:pt idx="92">
                  <c:v>44907.569444444445</c:v>
                </c:pt>
                <c:pt idx="93">
                  <c:v>44907.572916666664</c:v>
                </c:pt>
                <c:pt idx="94">
                  <c:v>44907.576388888891</c:v>
                </c:pt>
                <c:pt idx="95">
                  <c:v>44907.579861111109</c:v>
                </c:pt>
                <c:pt idx="96">
                  <c:v>44907.583333333336</c:v>
                </c:pt>
                <c:pt idx="97">
                  <c:v>44907.586805555555</c:v>
                </c:pt>
                <c:pt idx="98">
                  <c:v>44907.590277777781</c:v>
                </c:pt>
                <c:pt idx="99">
                  <c:v>44907.59375</c:v>
                </c:pt>
                <c:pt idx="100">
                  <c:v>44907.597222222219</c:v>
                </c:pt>
                <c:pt idx="101">
                  <c:v>44907.600694444445</c:v>
                </c:pt>
                <c:pt idx="102">
                  <c:v>44907.604166666664</c:v>
                </c:pt>
                <c:pt idx="103">
                  <c:v>44907.607638888891</c:v>
                </c:pt>
                <c:pt idx="104">
                  <c:v>44907.611111111109</c:v>
                </c:pt>
                <c:pt idx="105">
                  <c:v>44907.614583333336</c:v>
                </c:pt>
                <c:pt idx="106">
                  <c:v>44907.618055555555</c:v>
                </c:pt>
                <c:pt idx="107">
                  <c:v>44907.621527777781</c:v>
                </c:pt>
                <c:pt idx="108">
                  <c:v>44907.625</c:v>
                </c:pt>
                <c:pt idx="109">
                  <c:v>44907.628472222219</c:v>
                </c:pt>
                <c:pt idx="110">
                  <c:v>44907.631944444445</c:v>
                </c:pt>
                <c:pt idx="111">
                  <c:v>44907.635416666664</c:v>
                </c:pt>
                <c:pt idx="112">
                  <c:v>44907.638888888891</c:v>
                </c:pt>
                <c:pt idx="113">
                  <c:v>44907.642361111109</c:v>
                </c:pt>
                <c:pt idx="114">
                  <c:v>44907.645833333336</c:v>
                </c:pt>
                <c:pt idx="115">
                  <c:v>44907.649305555555</c:v>
                </c:pt>
                <c:pt idx="116">
                  <c:v>44907.652777777781</c:v>
                </c:pt>
                <c:pt idx="117">
                  <c:v>44907.65625</c:v>
                </c:pt>
                <c:pt idx="118">
                  <c:v>44907.659722222219</c:v>
                </c:pt>
                <c:pt idx="119">
                  <c:v>44907.663194444445</c:v>
                </c:pt>
                <c:pt idx="120">
                  <c:v>44907.666666666664</c:v>
                </c:pt>
                <c:pt idx="121">
                  <c:v>44907.670138888891</c:v>
                </c:pt>
                <c:pt idx="122">
                  <c:v>44907.673611111109</c:v>
                </c:pt>
                <c:pt idx="123">
                  <c:v>44907.677083333336</c:v>
                </c:pt>
                <c:pt idx="124">
                  <c:v>44907.680555555555</c:v>
                </c:pt>
                <c:pt idx="125">
                  <c:v>44907.684027777781</c:v>
                </c:pt>
                <c:pt idx="126">
                  <c:v>44907.6875</c:v>
                </c:pt>
                <c:pt idx="127">
                  <c:v>44907.690972222219</c:v>
                </c:pt>
                <c:pt idx="128">
                  <c:v>44907.694444444445</c:v>
                </c:pt>
                <c:pt idx="129">
                  <c:v>44907.697916666664</c:v>
                </c:pt>
                <c:pt idx="130">
                  <c:v>44907.701388888891</c:v>
                </c:pt>
                <c:pt idx="131">
                  <c:v>44907.704861111109</c:v>
                </c:pt>
                <c:pt idx="132">
                  <c:v>44907.708333333336</c:v>
                </c:pt>
                <c:pt idx="133">
                  <c:v>44907.711805555555</c:v>
                </c:pt>
                <c:pt idx="134">
                  <c:v>44907.715277777781</c:v>
                </c:pt>
                <c:pt idx="135">
                  <c:v>44907.71875</c:v>
                </c:pt>
                <c:pt idx="136">
                  <c:v>44907.722222222219</c:v>
                </c:pt>
                <c:pt idx="137">
                  <c:v>44907.725694444445</c:v>
                </c:pt>
                <c:pt idx="138">
                  <c:v>44907.729166666664</c:v>
                </c:pt>
                <c:pt idx="139">
                  <c:v>44907.732638888891</c:v>
                </c:pt>
                <c:pt idx="140">
                  <c:v>44907.736111111109</c:v>
                </c:pt>
                <c:pt idx="141">
                  <c:v>44907.739583333336</c:v>
                </c:pt>
                <c:pt idx="142">
                  <c:v>44907.743055555555</c:v>
                </c:pt>
                <c:pt idx="143">
                  <c:v>44907.746527777781</c:v>
                </c:pt>
                <c:pt idx="144">
                  <c:v>44907.75</c:v>
                </c:pt>
              </c:numCache>
            </c:numRef>
          </c:xVal>
          <c:yVal>
            <c:numRef>
              <c:f>Simulation_Dec!$N$3:$N$147</c:f>
              <c:numCache>
                <c:formatCode>General</c:formatCode>
                <c:ptCount val="14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6.3079999999999998</c:v>
                </c:pt>
                <c:pt idx="61">
                  <c:v>6.3079999999999998</c:v>
                </c:pt>
                <c:pt idx="62">
                  <c:v>6.3079999999999998</c:v>
                </c:pt>
                <c:pt idx="63">
                  <c:v>6.3079999999999998</c:v>
                </c:pt>
                <c:pt idx="64">
                  <c:v>6.3079999999999998</c:v>
                </c:pt>
                <c:pt idx="65">
                  <c:v>6.3079999999999998</c:v>
                </c:pt>
                <c:pt idx="66">
                  <c:v>6.3079999999999998</c:v>
                </c:pt>
                <c:pt idx="67">
                  <c:v>6.3079999999999998</c:v>
                </c:pt>
                <c:pt idx="68">
                  <c:v>6.3079999999999998</c:v>
                </c:pt>
                <c:pt idx="69">
                  <c:v>6.3079999999999998</c:v>
                </c:pt>
                <c:pt idx="70">
                  <c:v>6.3079999999999998</c:v>
                </c:pt>
                <c:pt idx="71">
                  <c:v>6.3079999999999998</c:v>
                </c:pt>
                <c:pt idx="72">
                  <c:v>6.3079999999999998</c:v>
                </c:pt>
                <c:pt idx="73">
                  <c:v>6.3079999999999998</c:v>
                </c:pt>
                <c:pt idx="74">
                  <c:v>6.3079999999999998</c:v>
                </c:pt>
                <c:pt idx="75">
                  <c:v>6.3079999999999998</c:v>
                </c:pt>
                <c:pt idx="76">
                  <c:v>6.3079999999999998</c:v>
                </c:pt>
                <c:pt idx="77">
                  <c:v>6.3079999999999998</c:v>
                </c:pt>
                <c:pt idx="78">
                  <c:v>6.3079999999999998</c:v>
                </c:pt>
                <c:pt idx="79">
                  <c:v>6.3079999999999998</c:v>
                </c:pt>
                <c:pt idx="80">
                  <c:v>6.3079999999999998</c:v>
                </c:pt>
                <c:pt idx="81">
                  <c:v>6.3079999999999998</c:v>
                </c:pt>
                <c:pt idx="82">
                  <c:v>6.3079999999999998</c:v>
                </c:pt>
                <c:pt idx="83">
                  <c:v>6.3079999999999998</c:v>
                </c:pt>
                <c:pt idx="84">
                  <c:v>6.3079999999999998</c:v>
                </c:pt>
                <c:pt idx="85">
                  <c:v>6.3079999999999998</c:v>
                </c:pt>
                <c:pt idx="86">
                  <c:v>6.3079999999999998</c:v>
                </c:pt>
                <c:pt idx="87">
                  <c:v>6.3079999999999998</c:v>
                </c:pt>
                <c:pt idx="88">
                  <c:v>6.3079999999999998</c:v>
                </c:pt>
                <c:pt idx="89">
                  <c:v>6.3079999999999998</c:v>
                </c:pt>
                <c:pt idx="90">
                  <c:v>6.3079999999999998</c:v>
                </c:pt>
                <c:pt idx="91">
                  <c:v>6.3079999999999998</c:v>
                </c:pt>
                <c:pt idx="92">
                  <c:v>6.3079999999999998</c:v>
                </c:pt>
                <c:pt idx="93">
                  <c:v>6.3079999999999998</c:v>
                </c:pt>
                <c:pt idx="94">
                  <c:v>6.3079999999999998</c:v>
                </c:pt>
                <c:pt idx="95">
                  <c:v>6.3079999999999998</c:v>
                </c:pt>
                <c:pt idx="96">
                  <c:v>6.3079999999999998</c:v>
                </c:pt>
                <c:pt idx="97">
                  <c:v>6.3079999999999998</c:v>
                </c:pt>
                <c:pt idx="98">
                  <c:v>6.3079999999999998</c:v>
                </c:pt>
                <c:pt idx="99">
                  <c:v>6.3079999999999998</c:v>
                </c:pt>
                <c:pt idx="100">
                  <c:v>6.3079999999999998</c:v>
                </c:pt>
                <c:pt idx="101">
                  <c:v>6.3079999999999998</c:v>
                </c:pt>
                <c:pt idx="102">
                  <c:v>6.3079999999999998</c:v>
                </c:pt>
                <c:pt idx="103">
                  <c:v>6.3079999999999998</c:v>
                </c:pt>
                <c:pt idx="104">
                  <c:v>6.3079999999999998</c:v>
                </c:pt>
                <c:pt idx="105">
                  <c:v>6.3079999999999998</c:v>
                </c:pt>
                <c:pt idx="106">
                  <c:v>6.3079999999999998</c:v>
                </c:pt>
                <c:pt idx="107">
                  <c:v>6.3079999999999998</c:v>
                </c:pt>
                <c:pt idx="108">
                  <c:v>6.3079999999999998</c:v>
                </c:pt>
                <c:pt idx="109">
                  <c:v>6.3079999999999998</c:v>
                </c:pt>
                <c:pt idx="110">
                  <c:v>6.3079999999999998</c:v>
                </c:pt>
                <c:pt idx="111">
                  <c:v>6.3079999999999998</c:v>
                </c:pt>
                <c:pt idx="112">
                  <c:v>6.3079999999999998</c:v>
                </c:pt>
                <c:pt idx="113">
                  <c:v>6.3079999999999998</c:v>
                </c:pt>
                <c:pt idx="114">
                  <c:v>6.3079999999999998</c:v>
                </c:pt>
                <c:pt idx="115">
                  <c:v>6.3079999999999998</c:v>
                </c:pt>
                <c:pt idx="116">
                  <c:v>6.3079999999999998</c:v>
                </c:pt>
                <c:pt idx="117">
                  <c:v>6.3079999999999998</c:v>
                </c:pt>
                <c:pt idx="118">
                  <c:v>6.3079999999999998</c:v>
                </c:pt>
                <c:pt idx="119">
                  <c:v>6.3079999999999998</c:v>
                </c:pt>
                <c:pt idx="120">
                  <c:v>6.3079999999999998</c:v>
                </c:pt>
                <c:pt idx="121">
                  <c:v>6.3079999999999998</c:v>
                </c:pt>
                <c:pt idx="122">
                  <c:v>6.3079999999999998</c:v>
                </c:pt>
                <c:pt idx="123">
                  <c:v>6.3079999999999998</c:v>
                </c:pt>
                <c:pt idx="124">
                  <c:v>6.3079999999999998</c:v>
                </c:pt>
                <c:pt idx="125">
                  <c:v>6.3079999999999998</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numCache>
            </c:numRef>
          </c:yVal>
          <c:smooth val="0"/>
          <c:extLst>
            <c:ext xmlns:c16="http://schemas.microsoft.com/office/drawing/2014/chart" uri="{C3380CC4-5D6E-409C-BE32-E72D297353CC}">
              <c16:uniqueId val="{00000000-D94D-4421-ADB4-997448387E8D}"/>
            </c:ext>
          </c:extLst>
        </c:ser>
        <c:ser>
          <c:idx val="1"/>
          <c:order val="1"/>
          <c:tx>
            <c:strRef>
              <c:f>Simulation_Dec!$V$2</c:f>
              <c:strCache>
                <c:ptCount val="1"/>
                <c:pt idx="0">
                  <c:v>EV1 </c:v>
                </c:pt>
              </c:strCache>
            </c:strRef>
          </c:tx>
          <c:spPr>
            <a:ln w="9525"/>
          </c:spPr>
          <c:marker>
            <c:symbol val="circle"/>
            <c:size val="2"/>
            <c:spPr>
              <a:ln w="6350"/>
            </c:spPr>
          </c:marker>
          <c:dPt>
            <c:idx val="107"/>
            <c:marker>
              <c:spPr>
                <a:ln w="9525"/>
              </c:spPr>
            </c:marker>
            <c:bubble3D val="0"/>
            <c:extLst>
              <c:ext xmlns:c16="http://schemas.microsoft.com/office/drawing/2014/chart" uri="{C3380CC4-5D6E-409C-BE32-E72D297353CC}">
                <c16:uniqueId val="{00000001-D94D-4421-ADB4-997448387E8D}"/>
              </c:ext>
            </c:extLst>
          </c:dPt>
          <c:xVal>
            <c:numRef>
              <c:f>Simulation_Dec!$A$3:$A$147</c:f>
              <c:numCache>
                <c:formatCode>m/d/yyyy\ h:mm</c:formatCode>
                <c:ptCount val="145"/>
                <c:pt idx="0">
                  <c:v>44907.25</c:v>
                </c:pt>
                <c:pt idx="1">
                  <c:v>44907.253472222219</c:v>
                </c:pt>
                <c:pt idx="2">
                  <c:v>44907.256944444445</c:v>
                </c:pt>
                <c:pt idx="3">
                  <c:v>44907.260416666664</c:v>
                </c:pt>
                <c:pt idx="4">
                  <c:v>44907.263888888891</c:v>
                </c:pt>
                <c:pt idx="5">
                  <c:v>44907.267361111109</c:v>
                </c:pt>
                <c:pt idx="6">
                  <c:v>44907.270833333336</c:v>
                </c:pt>
                <c:pt idx="7">
                  <c:v>44907.274305555555</c:v>
                </c:pt>
                <c:pt idx="8">
                  <c:v>44907.277777777781</c:v>
                </c:pt>
                <c:pt idx="9">
                  <c:v>44907.28125</c:v>
                </c:pt>
                <c:pt idx="10">
                  <c:v>44907.284722222219</c:v>
                </c:pt>
                <c:pt idx="11">
                  <c:v>44907.288194444445</c:v>
                </c:pt>
                <c:pt idx="12">
                  <c:v>44907.291666666664</c:v>
                </c:pt>
                <c:pt idx="13">
                  <c:v>44907.295138888891</c:v>
                </c:pt>
                <c:pt idx="14">
                  <c:v>44907.298611111109</c:v>
                </c:pt>
                <c:pt idx="15">
                  <c:v>44907.302083333336</c:v>
                </c:pt>
                <c:pt idx="16">
                  <c:v>44907.305555555555</c:v>
                </c:pt>
                <c:pt idx="17">
                  <c:v>44907.309027777781</c:v>
                </c:pt>
                <c:pt idx="18">
                  <c:v>44907.3125</c:v>
                </c:pt>
                <c:pt idx="19">
                  <c:v>44907.315972222219</c:v>
                </c:pt>
                <c:pt idx="20">
                  <c:v>44907.319444444445</c:v>
                </c:pt>
                <c:pt idx="21">
                  <c:v>44907.322916666664</c:v>
                </c:pt>
                <c:pt idx="22">
                  <c:v>44907.326388888891</c:v>
                </c:pt>
                <c:pt idx="23">
                  <c:v>44907.329861111109</c:v>
                </c:pt>
                <c:pt idx="24">
                  <c:v>44907.333333333336</c:v>
                </c:pt>
                <c:pt idx="25">
                  <c:v>44907.336805555555</c:v>
                </c:pt>
                <c:pt idx="26">
                  <c:v>44907.340277777781</c:v>
                </c:pt>
                <c:pt idx="27">
                  <c:v>44907.34375</c:v>
                </c:pt>
                <c:pt idx="28">
                  <c:v>44907.347222222219</c:v>
                </c:pt>
                <c:pt idx="29">
                  <c:v>44907.350694444445</c:v>
                </c:pt>
                <c:pt idx="30">
                  <c:v>44907.354166666664</c:v>
                </c:pt>
                <c:pt idx="31">
                  <c:v>44907.357638888891</c:v>
                </c:pt>
                <c:pt idx="32">
                  <c:v>44907.361111111109</c:v>
                </c:pt>
                <c:pt idx="33">
                  <c:v>44907.364583333336</c:v>
                </c:pt>
                <c:pt idx="34">
                  <c:v>44907.368055555555</c:v>
                </c:pt>
                <c:pt idx="35">
                  <c:v>44907.371527777781</c:v>
                </c:pt>
                <c:pt idx="36">
                  <c:v>44907.375</c:v>
                </c:pt>
                <c:pt idx="37">
                  <c:v>44907.378472222219</c:v>
                </c:pt>
                <c:pt idx="38">
                  <c:v>44907.381944444445</c:v>
                </c:pt>
                <c:pt idx="39">
                  <c:v>44907.385416666664</c:v>
                </c:pt>
                <c:pt idx="40">
                  <c:v>44907.388888888891</c:v>
                </c:pt>
                <c:pt idx="41">
                  <c:v>44907.392361111109</c:v>
                </c:pt>
                <c:pt idx="42">
                  <c:v>44907.395833333336</c:v>
                </c:pt>
                <c:pt idx="43">
                  <c:v>44907.399305555555</c:v>
                </c:pt>
                <c:pt idx="44">
                  <c:v>44907.402777777781</c:v>
                </c:pt>
                <c:pt idx="45">
                  <c:v>44907.40625</c:v>
                </c:pt>
                <c:pt idx="46">
                  <c:v>44907.409722222219</c:v>
                </c:pt>
                <c:pt idx="47">
                  <c:v>44907.413194444445</c:v>
                </c:pt>
                <c:pt idx="48">
                  <c:v>44907.416666666664</c:v>
                </c:pt>
                <c:pt idx="49">
                  <c:v>44907.420138888891</c:v>
                </c:pt>
                <c:pt idx="50">
                  <c:v>44907.423611111109</c:v>
                </c:pt>
                <c:pt idx="51">
                  <c:v>44907.427083333336</c:v>
                </c:pt>
                <c:pt idx="52">
                  <c:v>44907.430555555555</c:v>
                </c:pt>
                <c:pt idx="53">
                  <c:v>44907.434027777781</c:v>
                </c:pt>
                <c:pt idx="54">
                  <c:v>44907.4375</c:v>
                </c:pt>
                <c:pt idx="55">
                  <c:v>44907.440972222219</c:v>
                </c:pt>
                <c:pt idx="56">
                  <c:v>44907.444444444445</c:v>
                </c:pt>
                <c:pt idx="57">
                  <c:v>44907.447916666664</c:v>
                </c:pt>
                <c:pt idx="58">
                  <c:v>44907.451388888891</c:v>
                </c:pt>
                <c:pt idx="59">
                  <c:v>44907.454861111109</c:v>
                </c:pt>
                <c:pt idx="60">
                  <c:v>44907.458333333336</c:v>
                </c:pt>
                <c:pt idx="61">
                  <c:v>44907.461805555555</c:v>
                </c:pt>
                <c:pt idx="62">
                  <c:v>44907.465277777781</c:v>
                </c:pt>
                <c:pt idx="63">
                  <c:v>44907.46875</c:v>
                </c:pt>
                <c:pt idx="64">
                  <c:v>44907.472222222219</c:v>
                </c:pt>
                <c:pt idx="65">
                  <c:v>44907.475694444445</c:v>
                </c:pt>
                <c:pt idx="66">
                  <c:v>44907.479166666664</c:v>
                </c:pt>
                <c:pt idx="67">
                  <c:v>44907.482638888891</c:v>
                </c:pt>
                <c:pt idx="68">
                  <c:v>44907.486111111109</c:v>
                </c:pt>
                <c:pt idx="69">
                  <c:v>44907.489583333336</c:v>
                </c:pt>
                <c:pt idx="70">
                  <c:v>44907.493055555555</c:v>
                </c:pt>
                <c:pt idx="71">
                  <c:v>44907.496527777781</c:v>
                </c:pt>
                <c:pt idx="72">
                  <c:v>44907.5</c:v>
                </c:pt>
                <c:pt idx="73">
                  <c:v>44907.503472222219</c:v>
                </c:pt>
                <c:pt idx="74">
                  <c:v>44907.506944444445</c:v>
                </c:pt>
                <c:pt idx="75">
                  <c:v>44907.510416666664</c:v>
                </c:pt>
                <c:pt idx="76">
                  <c:v>44907.513888888891</c:v>
                </c:pt>
                <c:pt idx="77">
                  <c:v>44907.517361111109</c:v>
                </c:pt>
                <c:pt idx="78">
                  <c:v>44907.520833333336</c:v>
                </c:pt>
                <c:pt idx="79">
                  <c:v>44907.524305555555</c:v>
                </c:pt>
                <c:pt idx="80">
                  <c:v>44907.527777777781</c:v>
                </c:pt>
                <c:pt idx="81">
                  <c:v>44907.53125</c:v>
                </c:pt>
                <c:pt idx="82">
                  <c:v>44907.534722222219</c:v>
                </c:pt>
                <c:pt idx="83">
                  <c:v>44907.538194444445</c:v>
                </c:pt>
                <c:pt idx="84">
                  <c:v>44907.541666666664</c:v>
                </c:pt>
                <c:pt idx="85">
                  <c:v>44907.545138888891</c:v>
                </c:pt>
                <c:pt idx="86">
                  <c:v>44907.548611111109</c:v>
                </c:pt>
                <c:pt idx="87">
                  <c:v>44907.552083333336</c:v>
                </c:pt>
                <c:pt idx="88">
                  <c:v>44907.555555555555</c:v>
                </c:pt>
                <c:pt idx="89">
                  <c:v>44907.559027777781</c:v>
                </c:pt>
                <c:pt idx="90">
                  <c:v>44907.5625</c:v>
                </c:pt>
                <c:pt idx="91">
                  <c:v>44907.565972222219</c:v>
                </c:pt>
                <c:pt idx="92">
                  <c:v>44907.569444444445</c:v>
                </c:pt>
                <c:pt idx="93">
                  <c:v>44907.572916666664</c:v>
                </c:pt>
                <c:pt idx="94">
                  <c:v>44907.576388888891</c:v>
                </c:pt>
                <c:pt idx="95">
                  <c:v>44907.579861111109</c:v>
                </c:pt>
                <c:pt idx="96">
                  <c:v>44907.583333333336</c:v>
                </c:pt>
                <c:pt idx="97">
                  <c:v>44907.586805555555</c:v>
                </c:pt>
                <c:pt idx="98">
                  <c:v>44907.590277777781</c:v>
                </c:pt>
                <c:pt idx="99">
                  <c:v>44907.59375</c:v>
                </c:pt>
                <c:pt idx="100">
                  <c:v>44907.597222222219</c:v>
                </c:pt>
                <c:pt idx="101">
                  <c:v>44907.600694444445</c:v>
                </c:pt>
                <c:pt idx="102">
                  <c:v>44907.604166666664</c:v>
                </c:pt>
                <c:pt idx="103">
                  <c:v>44907.607638888891</c:v>
                </c:pt>
                <c:pt idx="104">
                  <c:v>44907.611111111109</c:v>
                </c:pt>
                <c:pt idx="105">
                  <c:v>44907.614583333336</c:v>
                </c:pt>
                <c:pt idx="106">
                  <c:v>44907.618055555555</c:v>
                </c:pt>
                <c:pt idx="107">
                  <c:v>44907.621527777781</c:v>
                </c:pt>
                <c:pt idx="108">
                  <c:v>44907.625</c:v>
                </c:pt>
                <c:pt idx="109">
                  <c:v>44907.628472222219</c:v>
                </c:pt>
                <c:pt idx="110">
                  <c:v>44907.631944444445</c:v>
                </c:pt>
                <c:pt idx="111">
                  <c:v>44907.635416666664</c:v>
                </c:pt>
                <c:pt idx="112">
                  <c:v>44907.638888888891</c:v>
                </c:pt>
                <c:pt idx="113">
                  <c:v>44907.642361111109</c:v>
                </c:pt>
                <c:pt idx="114">
                  <c:v>44907.645833333336</c:v>
                </c:pt>
                <c:pt idx="115">
                  <c:v>44907.649305555555</c:v>
                </c:pt>
                <c:pt idx="116">
                  <c:v>44907.652777777781</c:v>
                </c:pt>
                <c:pt idx="117">
                  <c:v>44907.65625</c:v>
                </c:pt>
                <c:pt idx="118">
                  <c:v>44907.659722222219</c:v>
                </c:pt>
                <c:pt idx="119">
                  <c:v>44907.663194444445</c:v>
                </c:pt>
                <c:pt idx="120">
                  <c:v>44907.666666666664</c:v>
                </c:pt>
                <c:pt idx="121">
                  <c:v>44907.670138888891</c:v>
                </c:pt>
                <c:pt idx="122">
                  <c:v>44907.673611111109</c:v>
                </c:pt>
                <c:pt idx="123">
                  <c:v>44907.677083333336</c:v>
                </c:pt>
                <c:pt idx="124">
                  <c:v>44907.680555555555</c:v>
                </c:pt>
                <c:pt idx="125">
                  <c:v>44907.684027777781</c:v>
                </c:pt>
                <c:pt idx="126">
                  <c:v>44907.6875</c:v>
                </c:pt>
                <c:pt idx="127">
                  <c:v>44907.690972222219</c:v>
                </c:pt>
                <c:pt idx="128">
                  <c:v>44907.694444444445</c:v>
                </c:pt>
                <c:pt idx="129">
                  <c:v>44907.697916666664</c:v>
                </c:pt>
                <c:pt idx="130">
                  <c:v>44907.701388888891</c:v>
                </c:pt>
                <c:pt idx="131">
                  <c:v>44907.704861111109</c:v>
                </c:pt>
                <c:pt idx="132">
                  <c:v>44907.708333333336</c:v>
                </c:pt>
                <c:pt idx="133">
                  <c:v>44907.711805555555</c:v>
                </c:pt>
                <c:pt idx="134">
                  <c:v>44907.715277777781</c:v>
                </c:pt>
                <c:pt idx="135">
                  <c:v>44907.71875</c:v>
                </c:pt>
                <c:pt idx="136">
                  <c:v>44907.722222222219</c:v>
                </c:pt>
                <c:pt idx="137">
                  <c:v>44907.725694444445</c:v>
                </c:pt>
                <c:pt idx="138">
                  <c:v>44907.729166666664</c:v>
                </c:pt>
                <c:pt idx="139">
                  <c:v>44907.732638888891</c:v>
                </c:pt>
                <c:pt idx="140">
                  <c:v>44907.736111111109</c:v>
                </c:pt>
                <c:pt idx="141">
                  <c:v>44907.739583333336</c:v>
                </c:pt>
                <c:pt idx="142">
                  <c:v>44907.743055555555</c:v>
                </c:pt>
                <c:pt idx="143">
                  <c:v>44907.746527777781</c:v>
                </c:pt>
                <c:pt idx="144">
                  <c:v>44907.75</c:v>
                </c:pt>
              </c:numCache>
            </c:numRef>
          </c:xVal>
          <c:yVal>
            <c:numRef>
              <c:f>Simulation_Dec!$V$3:$V$147</c:f>
              <c:numCache>
                <c:formatCode>General</c:formatCode>
                <c:ptCount val="14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6.3079999999999998</c:v>
                </c:pt>
                <c:pt idx="22">
                  <c:v>6.3079999999999998</c:v>
                </c:pt>
                <c:pt idx="23">
                  <c:v>6.3079999999999998</c:v>
                </c:pt>
                <c:pt idx="24">
                  <c:v>6.3079999999999998</c:v>
                </c:pt>
                <c:pt idx="25">
                  <c:v>6.3079999999999998</c:v>
                </c:pt>
                <c:pt idx="26">
                  <c:v>6.3079999999999998</c:v>
                </c:pt>
                <c:pt idx="27">
                  <c:v>6.3079999999999998</c:v>
                </c:pt>
                <c:pt idx="28">
                  <c:v>6.3079999999999998</c:v>
                </c:pt>
                <c:pt idx="29">
                  <c:v>6.3079999999999998</c:v>
                </c:pt>
                <c:pt idx="30">
                  <c:v>6.3079999999999998</c:v>
                </c:pt>
                <c:pt idx="31">
                  <c:v>6.3079999999999998</c:v>
                </c:pt>
                <c:pt idx="32">
                  <c:v>6.3079999999999998</c:v>
                </c:pt>
                <c:pt idx="33">
                  <c:v>6.3079999999999998</c:v>
                </c:pt>
                <c:pt idx="34">
                  <c:v>6.3079999999999998</c:v>
                </c:pt>
                <c:pt idx="35">
                  <c:v>6.3079999999999998</c:v>
                </c:pt>
                <c:pt idx="36">
                  <c:v>6.3079999999999998</c:v>
                </c:pt>
                <c:pt idx="37">
                  <c:v>6.3079999999999998</c:v>
                </c:pt>
                <c:pt idx="38">
                  <c:v>6.3079999999999998</c:v>
                </c:pt>
                <c:pt idx="39">
                  <c:v>6.3079999999999998</c:v>
                </c:pt>
                <c:pt idx="40">
                  <c:v>6.3079999999999998</c:v>
                </c:pt>
                <c:pt idx="41">
                  <c:v>6.3079999999999998</c:v>
                </c:pt>
                <c:pt idx="42">
                  <c:v>6.3079999999999998</c:v>
                </c:pt>
                <c:pt idx="43">
                  <c:v>6.3079999999999998</c:v>
                </c:pt>
                <c:pt idx="44">
                  <c:v>6.3079999999999998</c:v>
                </c:pt>
                <c:pt idx="45">
                  <c:v>6.3079999999999998</c:v>
                </c:pt>
                <c:pt idx="46">
                  <c:v>6.3079999999999998</c:v>
                </c:pt>
                <c:pt idx="47">
                  <c:v>6.3079999999999998</c:v>
                </c:pt>
                <c:pt idx="48">
                  <c:v>6.3079999999999998</c:v>
                </c:pt>
                <c:pt idx="49">
                  <c:v>6.3079999999999998</c:v>
                </c:pt>
                <c:pt idx="50">
                  <c:v>6.3079999999999998</c:v>
                </c:pt>
                <c:pt idx="51">
                  <c:v>6.3079999999999998</c:v>
                </c:pt>
                <c:pt idx="52">
                  <c:v>6.3079999999999998</c:v>
                </c:pt>
                <c:pt idx="53">
                  <c:v>6.3079999999999998</c:v>
                </c:pt>
                <c:pt idx="54">
                  <c:v>6.3079999999999998</c:v>
                </c:pt>
                <c:pt idx="55">
                  <c:v>6.3079999999999998</c:v>
                </c:pt>
                <c:pt idx="56">
                  <c:v>6.3079999999999998</c:v>
                </c:pt>
                <c:pt idx="57">
                  <c:v>6.3079999999999998</c:v>
                </c:pt>
                <c:pt idx="58">
                  <c:v>6.3079999999999998</c:v>
                </c:pt>
                <c:pt idx="59">
                  <c:v>6.3079999999999998</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numCache>
            </c:numRef>
          </c:yVal>
          <c:smooth val="0"/>
          <c:extLst>
            <c:ext xmlns:c16="http://schemas.microsoft.com/office/drawing/2014/chart" uri="{C3380CC4-5D6E-409C-BE32-E72D297353CC}">
              <c16:uniqueId val="{00000002-D94D-4421-ADB4-997448387E8D}"/>
            </c:ext>
          </c:extLst>
        </c:ser>
        <c:ser>
          <c:idx val="0"/>
          <c:order val="2"/>
          <c:tx>
            <c:strRef>
              <c:f>Simulation_Dec!$J$2</c:f>
              <c:strCache>
                <c:ptCount val="1"/>
                <c:pt idx="0">
                  <c:v>EV2 </c:v>
                </c:pt>
              </c:strCache>
            </c:strRef>
          </c:tx>
          <c:spPr>
            <a:ln w="9525" cap="rnd">
              <a:solidFill>
                <a:schemeClr val="accent1"/>
              </a:solidFill>
              <a:round/>
            </a:ln>
            <a:effectLst/>
          </c:spPr>
          <c:marker>
            <c:symbol val="circle"/>
            <c:size val="2"/>
            <c:spPr>
              <a:solidFill>
                <a:schemeClr val="accent1"/>
              </a:solidFill>
              <a:ln w="9525">
                <a:solidFill>
                  <a:schemeClr val="accent1"/>
                </a:solidFill>
              </a:ln>
              <a:effectLst/>
            </c:spPr>
          </c:marker>
          <c:xVal>
            <c:numRef>
              <c:f>Simulation_Dec!$A$3:$A$147</c:f>
              <c:numCache>
                <c:formatCode>m/d/yyyy\ h:mm</c:formatCode>
                <c:ptCount val="145"/>
                <c:pt idx="0">
                  <c:v>44907.25</c:v>
                </c:pt>
                <c:pt idx="1">
                  <c:v>44907.253472222219</c:v>
                </c:pt>
                <c:pt idx="2">
                  <c:v>44907.256944444445</c:v>
                </c:pt>
                <c:pt idx="3">
                  <c:v>44907.260416666664</c:v>
                </c:pt>
                <c:pt idx="4">
                  <c:v>44907.263888888891</c:v>
                </c:pt>
                <c:pt idx="5">
                  <c:v>44907.267361111109</c:v>
                </c:pt>
                <c:pt idx="6">
                  <c:v>44907.270833333336</c:v>
                </c:pt>
                <c:pt idx="7">
                  <c:v>44907.274305555555</c:v>
                </c:pt>
                <c:pt idx="8">
                  <c:v>44907.277777777781</c:v>
                </c:pt>
                <c:pt idx="9">
                  <c:v>44907.28125</c:v>
                </c:pt>
                <c:pt idx="10">
                  <c:v>44907.284722222219</c:v>
                </c:pt>
                <c:pt idx="11">
                  <c:v>44907.288194444445</c:v>
                </c:pt>
                <c:pt idx="12">
                  <c:v>44907.291666666664</c:v>
                </c:pt>
                <c:pt idx="13">
                  <c:v>44907.295138888891</c:v>
                </c:pt>
                <c:pt idx="14">
                  <c:v>44907.298611111109</c:v>
                </c:pt>
                <c:pt idx="15">
                  <c:v>44907.302083333336</c:v>
                </c:pt>
                <c:pt idx="16">
                  <c:v>44907.305555555555</c:v>
                </c:pt>
                <c:pt idx="17">
                  <c:v>44907.309027777781</c:v>
                </c:pt>
                <c:pt idx="18">
                  <c:v>44907.3125</c:v>
                </c:pt>
                <c:pt idx="19">
                  <c:v>44907.315972222219</c:v>
                </c:pt>
                <c:pt idx="20">
                  <c:v>44907.319444444445</c:v>
                </c:pt>
                <c:pt idx="21">
                  <c:v>44907.322916666664</c:v>
                </c:pt>
                <c:pt idx="22">
                  <c:v>44907.326388888891</c:v>
                </c:pt>
                <c:pt idx="23">
                  <c:v>44907.329861111109</c:v>
                </c:pt>
                <c:pt idx="24">
                  <c:v>44907.333333333336</c:v>
                </c:pt>
                <c:pt idx="25">
                  <c:v>44907.336805555555</c:v>
                </c:pt>
                <c:pt idx="26">
                  <c:v>44907.340277777781</c:v>
                </c:pt>
                <c:pt idx="27">
                  <c:v>44907.34375</c:v>
                </c:pt>
                <c:pt idx="28">
                  <c:v>44907.347222222219</c:v>
                </c:pt>
                <c:pt idx="29">
                  <c:v>44907.350694444445</c:v>
                </c:pt>
                <c:pt idx="30">
                  <c:v>44907.354166666664</c:v>
                </c:pt>
                <c:pt idx="31">
                  <c:v>44907.357638888891</c:v>
                </c:pt>
                <c:pt idx="32">
                  <c:v>44907.361111111109</c:v>
                </c:pt>
                <c:pt idx="33">
                  <c:v>44907.364583333336</c:v>
                </c:pt>
                <c:pt idx="34">
                  <c:v>44907.368055555555</c:v>
                </c:pt>
                <c:pt idx="35">
                  <c:v>44907.371527777781</c:v>
                </c:pt>
                <c:pt idx="36">
                  <c:v>44907.375</c:v>
                </c:pt>
                <c:pt idx="37">
                  <c:v>44907.378472222219</c:v>
                </c:pt>
                <c:pt idx="38">
                  <c:v>44907.381944444445</c:v>
                </c:pt>
                <c:pt idx="39">
                  <c:v>44907.385416666664</c:v>
                </c:pt>
                <c:pt idx="40">
                  <c:v>44907.388888888891</c:v>
                </c:pt>
                <c:pt idx="41">
                  <c:v>44907.392361111109</c:v>
                </c:pt>
                <c:pt idx="42">
                  <c:v>44907.395833333336</c:v>
                </c:pt>
                <c:pt idx="43">
                  <c:v>44907.399305555555</c:v>
                </c:pt>
                <c:pt idx="44">
                  <c:v>44907.402777777781</c:v>
                </c:pt>
                <c:pt idx="45">
                  <c:v>44907.40625</c:v>
                </c:pt>
                <c:pt idx="46">
                  <c:v>44907.409722222219</c:v>
                </c:pt>
                <c:pt idx="47">
                  <c:v>44907.413194444445</c:v>
                </c:pt>
                <c:pt idx="48">
                  <c:v>44907.416666666664</c:v>
                </c:pt>
                <c:pt idx="49">
                  <c:v>44907.420138888891</c:v>
                </c:pt>
                <c:pt idx="50">
                  <c:v>44907.423611111109</c:v>
                </c:pt>
                <c:pt idx="51">
                  <c:v>44907.427083333336</c:v>
                </c:pt>
                <c:pt idx="52">
                  <c:v>44907.430555555555</c:v>
                </c:pt>
                <c:pt idx="53">
                  <c:v>44907.434027777781</c:v>
                </c:pt>
                <c:pt idx="54">
                  <c:v>44907.4375</c:v>
                </c:pt>
                <c:pt idx="55">
                  <c:v>44907.440972222219</c:v>
                </c:pt>
                <c:pt idx="56">
                  <c:v>44907.444444444445</c:v>
                </c:pt>
                <c:pt idx="57">
                  <c:v>44907.447916666664</c:v>
                </c:pt>
                <c:pt idx="58">
                  <c:v>44907.451388888891</c:v>
                </c:pt>
                <c:pt idx="59">
                  <c:v>44907.454861111109</c:v>
                </c:pt>
                <c:pt idx="60">
                  <c:v>44907.458333333336</c:v>
                </c:pt>
                <c:pt idx="61">
                  <c:v>44907.461805555555</c:v>
                </c:pt>
                <c:pt idx="62">
                  <c:v>44907.465277777781</c:v>
                </c:pt>
                <c:pt idx="63">
                  <c:v>44907.46875</c:v>
                </c:pt>
                <c:pt idx="64">
                  <c:v>44907.472222222219</c:v>
                </c:pt>
                <c:pt idx="65">
                  <c:v>44907.475694444445</c:v>
                </c:pt>
                <c:pt idx="66">
                  <c:v>44907.479166666664</c:v>
                </c:pt>
                <c:pt idx="67">
                  <c:v>44907.482638888891</c:v>
                </c:pt>
                <c:pt idx="68">
                  <c:v>44907.486111111109</c:v>
                </c:pt>
                <c:pt idx="69">
                  <c:v>44907.489583333336</c:v>
                </c:pt>
                <c:pt idx="70">
                  <c:v>44907.493055555555</c:v>
                </c:pt>
                <c:pt idx="71">
                  <c:v>44907.496527777781</c:v>
                </c:pt>
                <c:pt idx="72">
                  <c:v>44907.5</c:v>
                </c:pt>
                <c:pt idx="73">
                  <c:v>44907.503472222219</c:v>
                </c:pt>
                <c:pt idx="74">
                  <c:v>44907.506944444445</c:v>
                </c:pt>
                <c:pt idx="75">
                  <c:v>44907.510416666664</c:v>
                </c:pt>
                <c:pt idx="76">
                  <c:v>44907.513888888891</c:v>
                </c:pt>
                <c:pt idx="77">
                  <c:v>44907.517361111109</c:v>
                </c:pt>
                <c:pt idx="78">
                  <c:v>44907.520833333336</c:v>
                </c:pt>
                <c:pt idx="79">
                  <c:v>44907.524305555555</c:v>
                </c:pt>
                <c:pt idx="80">
                  <c:v>44907.527777777781</c:v>
                </c:pt>
                <c:pt idx="81">
                  <c:v>44907.53125</c:v>
                </c:pt>
                <c:pt idx="82">
                  <c:v>44907.534722222219</c:v>
                </c:pt>
                <c:pt idx="83">
                  <c:v>44907.538194444445</c:v>
                </c:pt>
                <c:pt idx="84">
                  <c:v>44907.541666666664</c:v>
                </c:pt>
                <c:pt idx="85">
                  <c:v>44907.545138888891</c:v>
                </c:pt>
                <c:pt idx="86">
                  <c:v>44907.548611111109</c:v>
                </c:pt>
                <c:pt idx="87">
                  <c:v>44907.552083333336</c:v>
                </c:pt>
                <c:pt idx="88">
                  <c:v>44907.555555555555</c:v>
                </c:pt>
                <c:pt idx="89">
                  <c:v>44907.559027777781</c:v>
                </c:pt>
                <c:pt idx="90">
                  <c:v>44907.5625</c:v>
                </c:pt>
                <c:pt idx="91">
                  <c:v>44907.565972222219</c:v>
                </c:pt>
                <c:pt idx="92">
                  <c:v>44907.569444444445</c:v>
                </c:pt>
                <c:pt idx="93">
                  <c:v>44907.572916666664</c:v>
                </c:pt>
                <c:pt idx="94">
                  <c:v>44907.576388888891</c:v>
                </c:pt>
                <c:pt idx="95">
                  <c:v>44907.579861111109</c:v>
                </c:pt>
                <c:pt idx="96">
                  <c:v>44907.583333333336</c:v>
                </c:pt>
                <c:pt idx="97">
                  <c:v>44907.586805555555</c:v>
                </c:pt>
                <c:pt idx="98">
                  <c:v>44907.590277777781</c:v>
                </c:pt>
                <c:pt idx="99">
                  <c:v>44907.59375</c:v>
                </c:pt>
                <c:pt idx="100">
                  <c:v>44907.597222222219</c:v>
                </c:pt>
                <c:pt idx="101">
                  <c:v>44907.600694444445</c:v>
                </c:pt>
                <c:pt idx="102">
                  <c:v>44907.604166666664</c:v>
                </c:pt>
                <c:pt idx="103">
                  <c:v>44907.607638888891</c:v>
                </c:pt>
                <c:pt idx="104">
                  <c:v>44907.611111111109</c:v>
                </c:pt>
                <c:pt idx="105">
                  <c:v>44907.614583333336</c:v>
                </c:pt>
                <c:pt idx="106">
                  <c:v>44907.618055555555</c:v>
                </c:pt>
                <c:pt idx="107">
                  <c:v>44907.621527777781</c:v>
                </c:pt>
                <c:pt idx="108">
                  <c:v>44907.625</c:v>
                </c:pt>
                <c:pt idx="109">
                  <c:v>44907.628472222219</c:v>
                </c:pt>
                <c:pt idx="110">
                  <c:v>44907.631944444445</c:v>
                </c:pt>
                <c:pt idx="111">
                  <c:v>44907.635416666664</c:v>
                </c:pt>
                <c:pt idx="112">
                  <c:v>44907.638888888891</c:v>
                </c:pt>
                <c:pt idx="113">
                  <c:v>44907.642361111109</c:v>
                </c:pt>
                <c:pt idx="114">
                  <c:v>44907.645833333336</c:v>
                </c:pt>
                <c:pt idx="115">
                  <c:v>44907.649305555555</c:v>
                </c:pt>
                <c:pt idx="116">
                  <c:v>44907.652777777781</c:v>
                </c:pt>
                <c:pt idx="117">
                  <c:v>44907.65625</c:v>
                </c:pt>
                <c:pt idx="118">
                  <c:v>44907.659722222219</c:v>
                </c:pt>
                <c:pt idx="119">
                  <c:v>44907.663194444445</c:v>
                </c:pt>
                <c:pt idx="120">
                  <c:v>44907.666666666664</c:v>
                </c:pt>
                <c:pt idx="121">
                  <c:v>44907.670138888891</c:v>
                </c:pt>
                <c:pt idx="122">
                  <c:v>44907.673611111109</c:v>
                </c:pt>
                <c:pt idx="123">
                  <c:v>44907.677083333336</c:v>
                </c:pt>
                <c:pt idx="124">
                  <c:v>44907.680555555555</c:v>
                </c:pt>
                <c:pt idx="125">
                  <c:v>44907.684027777781</c:v>
                </c:pt>
                <c:pt idx="126">
                  <c:v>44907.6875</c:v>
                </c:pt>
                <c:pt idx="127">
                  <c:v>44907.690972222219</c:v>
                </c:pt>
                <c:pt idx="128">
                  <c:v>44907.694444444445</c:v>
                </c:pt>
                <c:pt idx="129">
                  <c:v>44907.697916666664</c:v>
                </c:pt>
                <c:pt idx="130">
                  <c:v>44907.701388888891</c:v>
                </c:pt>
                <c:pt idx="131">
                  <c:v>44907.704861111109</c:v>
                </c:pt>
                <c:pt idx="132">
                  <c:v>44907.708333333336</c:v>
                </c:pt>
                <c:pt idx="133">
                  <c:v>44907.711805555555</c:v>
                </c:pt>
                <c:pt idx="134">
                  <c:v>44907.715277777781</c:v>
                </c:pt>
                <c:pt idx="135">
                  <c:v>44907.71875</c:v>
                </c:pt>
                <c:pt idx="136">
                  <c:v>44907.722222222219</c:v>
                </c:pt>
                <c:pt idx="137">
                  <c:v>44907.725694444445</c:v>
                </c:pt>
                <c:pt idx="138">
                  <c:v>44907.729166666664</c:v>
                </c:pt>
                <c:pt idx="139">
                  <c:v>44907.732638888891</c:v>
                </c:pt>
                <c:pt idx="140">
                  <c:v>44907.736111111109</c:v>
                </c:pt>
                <c:pt idx="141">
                  <c:v>44907.739583333336</c:v>
                </c:pt>
                <c:pt idx="142">
                  <c:v>44907.743055555555</c:v>
                </c:pt>
                <c:pt idx="143">
                  <c:v>44907.746527777781</c:v>
                </c:pt>
                <c:pt idx="144">
                  <c:v>44907.75</c:v>
                </c:pt>
              </c:numCache>
            </c:numRef>
          </c:xVal>
          <c:yVal>
            <c:numRef>
              <c:f>Simulation_Dec!$J$3:$J$147</c:f>
              <c:numCache>
                <c:formatCode>General</c:formatCode>
                <c:ptCount val="145"/>
                <c:pt idx="0">
                  <c:v>0</c:v>
                </c:pt>
                <c:pt idx="1">
                  <c:v>0</c:v>
                </c:pt>
                <c:pt idx="2">
                  <c:v>0</c:v>
                </c:pt>
                <c:pt idx="3">
                  <c:v>0</c:v>
                </c:pt>
                <c:pt idx="4">
                  <c:v>0</c:v>
                </c:pt>
                <c:pt idx="5">
                  <c:v>0</c:v>
                </c:pt>
                <c:pt idx="6">
                  <c:v>0</c:v>
                </c:pt>
                <c:pt idx="7">
                  <c:v>0</c:v>
                </c:pt>
                <c:pt idx="8">
                  <c:v>0</c:v>
                </c:pt>
                <c:pt idx="9">
                  <c:v>0</c:v>
                </c:pt>
                <c:pt idx="10">
                  <c:v>0</c:v>
                </c:pt>
                <c:pt idx="11">
                  <c:v>0</c:v>
                </c:pt>
                <c:pt idx="12">
                  <c:v>6.3079999999999998</c:v>
                </c:pt>
                <c:pt idx="13">
                  <c:v>6.3079999999999998</c:v>
                </c:pt>
                <c:pt idx="14">
                  <c:v>6.3079999999999998</c:v>
                </c:pt>
                <c:pt idx="15">
                  <c:v>6.3079999999999998</c:v>
                </c:pt>
                <c:pt idx="16">
                  <c:v>6.3079999999999998</c:v>
                </c:pt>
                <c:pt idx="17">
                  <c:v>6.3079999999999998</c:v>
                </c:pt>
                <c:pt idx="18">
                  <c:v>6.3079999999999998</c:v>
                </c:pt>
                <c:pt idx="19">
                  <c:v>6.3079999999999998</c:v>
                </c:pt>
                <c:pt idx="20">
                  <c:v>6.3079999999999998</c:v>
                </c:pt>
                <c:pt idx="21">
                  <c:v>6.3079999999999998</c:v>
                </c:pt>
                <c:pt idx="22">
                  <c:v>6.3079999999999998</c:v>
                </c:pt>
                <c:pt idx="23">
                  <c:v>6.3079999999999998</c:v>
                </c:pt>
                <c:pt idx="24">
                  <c:v>6.3079999999999998</c:v>
                </c:pt>
                <c:pt idx="25">
                  <c:v>6.3079999999999998</c:v>
                </c:pt>
                <c:pt idx="26">
                  <c:v>6.3079999999999998</c:v>
                </c:pt>
                <c:pt idx="27">
                  <c:v>6.3079999999999998</c:v>
                </c:pt>
                <c:pt idx="28">
                  <c:v>6.3079999999999998</c:v>
                </c:pt>
                <c:pt idx="29">
                  <c:v>6.3079999999999998</c:v>
                </c:pt>
                <c:pt idx="30">
                  <c:v>6.3079999999999998</c:v>
                </c:pt>
                <c:pt idx="31">
                  <c:v>6.3079999999999998</c:v>
                </c:pt>
                <c:pt idx="32">
                  <c:v>6.3079999999999998</c:v>
                </c:pt>
                <c:pt idx="33">
                  <c:v>6.3079999999999998</c:v>
                </c:pt>
                <c:pt idx="34">
                  <c:v>6.3079999999999998</c:v>
                </c:pt>
                <c:pt idx="35">
                  <c:v>6.3079999999999998</c:v>
                </c:pt>
                <c:pt idx="36">
                  <c:v>6.3079999999999998</c:v>
                </c:pt>
                <c:pt idx="37">
                  <c:v>6.3079999999999998</c:v>
                </c:pt>
                <c:pt idx="38">
                  <c:v>6.3079999999999998</c:v>
                </c:pt>
                <c:pt idx="39">
                  <c:v>6.3079999999999998</c:v>
                </c:pt>
                <c:pt idx="40">
                  <c:v>6.3079999999999998</c:v>
                </c:pt>
                <c:pt idx="41">
                  <c:v>6.3079999999999998</c:v>
                </c:pt>
                <c:pt idx="42">
                  <c:v>6.3079999999999998</c:v>
                </c:pt>
                <c:pt idx="43">
                  <c:v>6.3079999999999998</c:v>
                </c:pt>
                <c:pt idx="44">
                  <c:v>6.3079999999999998</c:v>
                </c:pt>
                <c:pt idx="45">
                  <c:v>6.3079999999999998</c:v>
                </c:pt>
                <c:pt idx="46">
                  <c:v>6.3079999999999998</c:v>
                </c:pt>
                <c:pt idx="47">
                  <c:v>6.3079999999999998</c:v>
                </c:pt>
                <c:pt idx="48">
                  <c:v>6.3079999999999998</c:v>
                </c:pt>
                <c:pt idx="49">
                  <c:v>6.3079999999999998</c:v>
                </c:pt>
                <c:pt idx="50">
                  <c:v>6.3079999999999998</c:v>
                </c:pt>
                <c:pt idx="51">
                  <c:v>6.3079999999999998</c:v>
                </c:pt>
                <c:pt idx="52">
                  <c:v>6.3079999999999998</c:v>
                </c:pt>
                <c:pt idx="53">
                  <c:v>6.3079999999999998</c:v>
                </c:pt>
                <c:pt idx="54">
                  <c:v>6.3079999999999998</c:v>
                </c:pt>
                <c:pt idx="55">
                  <c:v>6.3079999999999998</c:v>
                </c:pt>
                <c:pt idx="56">
                  <c:v>6.3079999999999998</c:v>
                </c:pt>
                <c:pt idx="57">
                  <c:v>6.3079999999999998</c:v>
                </c:pt>
                <c:pt idx="58">
                  <c:v>6.3079999999999998</c:v>
                </c:pt>
                <c:pt idx="59">
                  <c:v>6.3079999999999998</c:v>
                </c:pt>
                <c:pt idx="60">
                  <c:v>6.3079999999999998</c:v>
                </c:pt>
                <c:pt idx="61">
                  <c:v>6.3079999999999998</c:v>
                </c:pt>
                <c:pt idx="62">
                  <c:v>6.3079999999999998</c:v>
                </c:pt>
                <c:pt idx="63">
                  <c:v>6.3079999999999998</c:v>
                </c:pt>
                <c:pt idx="64">
                  <c:v>6.3079999999999998</c:v>
                </c:pt>
                <c:pt idx="65">
                  <c:v>6.3079999999999998</c:v>
                </c:pt>
                <c:pt idx="66">
                  <c:v>6.3079999999999998</c:v>
                </c:pt>
                <c:pt idx="67">
                  <c:v>6.3079999999999998</c:v>
                </c:pt>
                <c:pt idx="68">
                  <c:v>6.3079999999999998</c:v>
                </c:pt>
                <c:pt idx="69">
                  <c:v>6.3079999999999998</c:v>
                </c:pt>
                <c:pt idx="70">
                  <c:v>6.3079999999999998</c:v>
                </c:pt>
                <c:pt idx="71">
                  <c:v>6.3079999999999998</c:v>
                </c:pt>
                <c:pt idx="72">
                  <c:v>6.3079999999999998</c:v>
                </c:pt>
                <c:pt idx="73">
                  <c:v>6.3079999999999998</c:v>
                </c:pt>
                <c:pt idx="74">
                  <c:v>6.3079999999999998</c:v>
                </c:pt>
                <c:pt idx="75">
                  <c:v>6.3079999999999998</c:v>
                </c:pt>
                <c:pt idx="76">
                  <c:v>6.3079999999999998</c:v>
                </c:pt>
                <c:pt idx="77">
                  <c:v>6.3079999999999998</c:v>
                </c:pt>
                <c:pt idx="78">
                  <c:v>6.3079999999999998</c:v>
                </c:pt>
                <c:pt idx="79">
                  <c:v>6.3079999999999998</c:v>
                </c:pt>
                <c:pt idx="80">
                  <c:v>6.3079999999999998</c:v>
                </c:pt>
                <c:pt idx="81">
                  <c:v>6.3079999999999998</c:v>
                </c:pt>
                <c:pt idx="82">
                  <c:v>6.3079999999999998</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numCache>
            </c:numRef>
          </c:yVal>
          <c:smooth val="0"/>
          <c:extLst>
            <c:ext xmlns:c16="http://schemas.microsoft.com/office/drawing/2014/chart" uri="{C3380CC4-5D6E-409C-BE32-E72D297353CC}">
              <c16:uniqueId val="{00000003-D94D-4421-ADB4-997448387E8D}"/>
            </c:ext>
          </c:extLst>
        </c:ser>
        <c:ser>
          <c:idx val="4"/>
          <c:order val="3"/>
          <c:tx>
            <c:strRef>
              <c:f>Simulation_Dec!$R$2</c:f>
              <c:strCache>
                <c:ptCount val="1"/>
                <c:pt idx="0">
                  <c:v>EV3 </c:v>
                </c:pt>
              </c:strCache>
            </c:strRef>
          </c:tx>
          <c:spPr>
            <a:ln w="9525">
              <a:solidFill>
                <a:schemeClr val="accent4">
                  <a:lumMod val="75000"/>
                </a:schemeClr>
              </a:solidFill>
            </a:ln>
          </c:spPr>
          <c:marker>
            <c:symbol val="circle"/>
            <c:size val="2"/>
            <c:spPr>
              <a:solidFill>
                <a:schemeClr val="accent4">
                  <a:lumMod val="75000"/>
                </a:schemeClr>
              </a:solidFill>
              <a:ln>
                <a:solidFill>
                  <a:schemeClr val="accent4">
                    <a:lumMod val="75000"/>
                  </a:schemeClr>
                </a:solidFill>
              </a:ln>
            </c:spPr>
          </c:marker>
          <c:xVal>
            <c:numRef>
              <c:f>Simulation_Dec!$A$3:$A$147</c:f>
              <c:numCache>
                <c:formatCode>m/d/yyyy\ h:mm</c:formatCode>
                <c:ptCount val="145"/>
                <c:pt idx="0">
                  <c:v>44907.25</c:v>
                </c:pt>
                <c:pt idx="1">
                  <c:v>44907.253472222219</c:v>
                </c:pt>
                <c:pt idx="2">
                  <c:v>44907.256944444445</c:v>
                </c:pt>
                <c:pt idx="3">
                  <c:v>44907.260416666664</c:v>
                </c:pt>
                <c:pt idx="4">
                  <c:v>44907.263888888891</c:v>
                </c:pt>
                <c:pt idx="5">
                  <c:v>44907.267361111109</c:v>
                </c:pt>
                <c:pt idx="6">
                  <c:v>44907.270833333336</c:v>
                </c:pt>
                <c:pt idx="7">
                  <c:v>44907.274305555555</c:v>
                </c:pt>
                <c:pt idx="8">
                  <c:v>44907.277777777781</c:v>
                </c:pt>
                <c:pt idx="9">
                  <c:v>44907.28125</c:v>
                </c:pt>
                <c:pt idx="10">
                  <c:v>44907.284722222219</c:v>
                </c:pt>
                <c:pt idx="11">
                  <c:v>44907.288194444445</c:v>
                </c:pt>
                <c:pt idx="12">
                  <c:v>44907.291666666664</c:v>
                </c:pt>
                <c:pt idx="13">
                  <c:v>44907.295138888891</c:v>
                </c:pt>
                <c:pt idx="14">
                  <c:v>44907.298611111109</c:v>
                </c:pt>
                <c:pt idx="15">
                  <c:v>44907.302083333336</c:v>
                </c:pt>
                <c:pt idx="16">
                  <c:v>44907.305555555555</c:v>
                </c:pt>
                <c:pt idx="17">
                  <c:v>44907.309027777781</c:v>
                </c:pt>
                <c:pt idx="18">
                  <c:v>44907.3125</c:v>
                </c:pt>
                <c:pt idx="19">
                  <c:v>44907.315972222219</c:v>
                </c:pt>
                <c:pt idx="20">
                  <c:v>44907.319444444445</c:v>
                </c:pt>
                <c:pt idx="21">
                  <c:v>44907.322916666664</c:v>
                </c:pt>
                <c:pt idx="22">
                  <c:v>44907.326388888891</c:v>
                </c:pt>
                <c:pt idx="23">
                  <c:v>44907.329861111109</c:v>
                </c:pt>
                <c:pt idx="24">
                  <c:v>44907.333333333336</c:v>
                </c:pt>
                <c:pt idx="25">
                  <c:v>44907.336805555555</c:v>
                </c:pt>
                <c:pt idx="26">
                  <c:v>44907.340277777781</c:v>
                </c:pt>
                <c:pt idx="27">
                  <c:v>44907.34375</c:v>
                </c:pt>
                <c:pt idx="28">
                  <c:v>44907.347222222219</c:v>
                </c:pt>
                <c:pt idx="29">
                  <c:v>44907.350694444445</c:v>
                </c:pt>
                <c:pt idx="30">
                  <c:v>44907.354166666664</c:v>
                </c:pt>
                <c:pt idx="31">
                  <c:v>44907.357638888891</c:v>
                </c:pt>
                <c:pt idx="32">
                  <c:v>44907.361111111109</c:v>
                </c:pt>
                <c:pt idx="33">
                  <c:v>44907.364583333336</c:v>
                </c:pt>
                <c:pt idx="34">
                  <c:v>44907.368055555555</c:v>
                </c:pt>
                <c:pt idx="35">
                  <c:v>44907.371527777781</c:v>
                </c:pt>
                <c:pt idx="36">
                  <c:v>44907.375</c:v>
                </c:pt>
                <c:pt idx="37">
                  <c:v>44907.378472222219</c:v>
                </c:pt>
                <c:pt idx="38">
                  <c:v>44907.381944444445</c:v>
                </c:pt>
                <c:pt idx="39">
                  <c:v>44907.385416666664</c:v>
                </c:pt>
                <c:pt idx="40">
                  <c:v>44907.388888888891</c:v>
                </c:pt>
                <c:pt idx="41">
                  <c:v>44907.392361111109</c:v>
                </c:pt>
                <c:pt idx="42">
                  <c:v>44907.395833333336</c:v>
                </c:pt>
                <c:pt idx="43">
                  <c:v>44907.399305555555</c:v>
                </c:pt>
                <c:pt idx="44">
                  <c:v>44907.402777777781</c:v>
                </c:pt>
                <c:pt idx="45">
                  <c:v>44907.40625</c:v>
                </c:pt>
                <c:pt idx="46">
                  <c:v>44907.409722222219</c:v>
                </c:pt>
                <c:pt idx="47">
                  <c:v>44907.413194444445</c:v>
                </c:pt>
                <c:pt idx="48">
                  <c:v>44907.416666666664</c:v>
                </c:pt>
                <c:pt idx="49">
                  <c:v>44907.420138888891</c:v>
                </c:pt>
                <c:pt idx="50">
                  <c:v>44907.423611111109</c:v>
                </c:pt>
                <c:pt idx="51">
                  <c:v>44907.427083333336</c:v>
                </c:pt>
                <c:pt idx="52">
                  <c:v>44907.430555555555</c:v>
                </c:pt>
                <c:pt idx="53">
                  <c:v>44907.434027777781</c:v>
                </c:pt>
                <c:pt idx="54">
                  <c:v>44907.4375</c:v>
                </c:pt>
                <c:pt idx="55">
                  <c:v>44907.440972222219</c:v>
                </c:pt>
                <c:pt idx="56">
                  <c:v>44907.444444444445</c:v>
                </c:pt>
                <c:pt idx="57">
                  <c:v>44907.447916666664</c:v>
                </c:pt>
                <c:pt idx="58">
                  <c:v>44907.451388888891</c:v>
                </c:pt>
                <c:pt idx="59">
                  <c:v>44907.454861111109</c:v>
                </c:pt>
                <c:pt idx="60">
                  <c:v>44907.458333333336</c:v>
                </c:pt>
                <c:pt idx="61">
                  <c:v>44907.461805555555</c:v>
                </c:pt>
                <c:pt idx="62">
                  <c:v>44907.465277777781</c:v>
                </c:pt>
                <c:pt idx="63">
                  <c:v>44907.46875</c:v>
                </c:pt>
                <c:pt idx="64">
                  <c:v>44907.472222222219</c:v>
                </c:pt>
                <c:pt idx="65">
                  <c:v>44907.475694444445</c:v>
                </c:pt>
                <c:pt idx="66">
                  <c:v>44907.479166666664</c:v>
                </c:pt>
                <c:pt idx="67">
                  <c:v>44907.482638888891</c:v>
                </c:pt>
                <c:pt idx="68">
                  <c:v>44907.486111111109</c:v>
                </c:pt>
                <c:pt idx="69">
                  <c:v>44907.489583333336</c:v>
                </c:pt>
                <c:pt idx="70">
                  <c:v>44907.493055555555</c:v>
                </c:pt>
                <c:pt idx="71">
                  <c:v>44907.496527777781</c:v>
                </c:pt>
                <c:pt idx="72">
                  <c:v>44907.5</c:v>
                </c:pt>
                <c:pt idx="73">
                  <c:v>44907.503472222219</c:v>
                </c:pt>
                <c:pt idx="74">
                  <c:v>44907.506944444445</c:v>
                </c:pt>
                <c:pt idx="75">
                  <c:v>44907.510416666664</c:v>
                </c:pt>
                <c:pt idx="76">
                  <c:v>44907.513888888891</c:v>
                </c:pt>
                <c:pt idx="77">
                  <c:v>44907.517361111109</c:v>
                </c:pt>
                <c:pt idx="78">
                  <c:v>44907.520833333336</c:v>
                </c:pt>
                <c:pt idx="79">
                  <c:v>44907.524305555555</c:v>
                </c:pt>
                <c:pt idx="80">
                  <c:v>44907.527777777781</c:v>
                </c:pt>
                <c:pt idx="81">
                  <c:v>44907.53125</c:v>
                </c:pt>
                <c:pt idx="82">
                  <c:v>44907.534722222219</c:v>
                </c:pt>
                <c:pt idx="83">
                  <c:v>44907.538194444445</c:v>
                </c:pt>
                <c:pt idx="84">
                  <c:v>44907.541666666664</c:v>
                </c:pt>
                <c:pt idx="85">
                  <c:v>44907.545138888891</c:v>
                </c:pt>
                <c:pt idx="86">
                  <c:v>44907.548611111109</c:v>
                </c:pt>
                <c:pt idx="87">
                  <c:v>44907.552083333336</c:v>
                </c:pt>
                <c:pt idx="88">
                  <c:v>44907.555555555555</c:v>
                </c:pt>
                <c:pt idx="89">
                  <c:v>44907.559027777781</c:v>
                </c:pt>
                <c:pt idx="90">
                  <c:v>44907.5625</c:v>
                </c:pt>
                <c:pt idx="91">
                  <c:v>44907.565972222219</c:v>
                </c:pt>
                <c:pt idx="92">
                  <c:v>44907.569444444445</c:v>
                </c:pt>
                <c:pt idx="93">
                  <c:v>44907.572916666664</c:v>
                </c:pt>
                <c:pt idx="94">
                  <c:v>44907.576388888891</c:v>
                </c:pt>
                <c:pt idx="95">
                  <c:v>44907.579861111109</c:v>
                </c:pt>
                <c:pt idx="96">
                  <c:v>44907.583333333336</c:v>
                </c:pt>
                <c:pt idx="97">
                  <c:v>44907.586805555555</c:v>
                </c:pt>
                <c:pt idx="98">
                  <c:v>44907.590277777781</c:v>
                </c:pt>
                <c:pt idx="99">
                  <c:v>44907.59375</c:v>
                </c:pt>
                <c:pt idx="100">
                  <c:v>44907.597222222219</c:v>
                </c:pt>
                <c:pt idx="101">
                  <c:v>44907.600694444445</c:v>
                </c:pt>
                <c:pt idx="102">
                  <c:v>44907.604166666664</c:v>
                </c:pt>
                <c:pt idx="103">
                  <c:v>44907.607638888891</c:v>
                </c:pt>
                <c:pt idx="104">
                  <c:v>44907.611111111109</c:v>
                </c:pt>
                <c:pt idx="105">
                  <c:v>44907.614583333336</c:v>
                </c:pt>
                <c:pt idx="106">
                  <c:v>44907.618055555555</c:v>
                </c:pt>
                <c:pt idx="107">
                  <c:v>44907.621527777781</c:v>
                </c:pt>
                <c:pt idx="108">
                  <c:v>44907.625</c:v>
                </c:pt>
                <c:pt idx="109">
                  <c:v>44907.628472222219</c:v>
                </c:pt>
                <c:pt idx="110">
                  <c:v>44907.631944444445</c:v>
                </c:pt>
                <c:pt idx="111">
                  <c:v>44907.635416666664</c:v>
                </c:pt>
                <c:pt idx="112">
                  <c:v>44907.638888888891</c:v>
                </c:pt>
                <c:pt idx="113">
                  <c:v>44907.642361111109</c:v>
                </c:pt>
                <c:pt idx="114">
                  <c:v>44907.645833333336</c:v>
                </c:pt>
                <c:pt idx="115">
                  <c:v>44907.649305555555</c:v>
                </c:pt>
                <c:pt idx="116">
                  <c:v>44907.652777777781</c:v>
                </c:pt>
                <c:pt idx="117">
                  <c:v>44907.65625</c:v>
                </c:pt>
                <c:pt idx="118">
                  <c:v>44907.659722222219</c:v>
                </c:pt>
                <c:pt idx="119">
                  <c:v>44907.663194444445</c:v>
                </c:pt>
                <c:pt idx="120">
                  <c:v>44907.666666666664</c:v>
                </c:pt>
                <c:pt idx="121">
                  <c:v>44907.670138888891</c:v>
                </c:pt>
                <c:pt idx="122">
                  <c:v>44907.673611111109</c:v>
                </c:pt>
                <c:pt idx="123">
                  <c:v>44907.677083333336</c:v>
                </c:pt>
                <c:pt idx="124">
                  <c:v>44907.680555555555</c:v>
                </c:pt>
                <c:pt idx="125">
                  <c:v>44907.684027777781</c:v>
                </c:pt>
                <c:pt idx="126">
                  <c:v>44907.6875</c:v>
                </c:pt>
                <c:pt idx="127">
                  <c:v>44907.690972222219</c:v>
                </c:pt>
                <c:pt idx="128">
                  <c:v>44907.694444444445</c:v>
                </c:pt>
                <c:pt idx="129">
                  <c:v>44907.697916666664</c:v>
                </c:pt>
                <c:pt idx="130">
                  <c:v>44907.701388888891</c:v>
                </c:pt>
                <c:pt idx="131">
                  <c:v>44907.704861111109</c:v>
                </c:pt>
                <c:pt idx="132">
                  <c:v>44907.708333333336</c:v>
                </c:pt>
                <c:pt idx="133">
                  <c:v>44907.711805555555</c:v>
                </c:pt>
                <c:pt idx="134">
                  <c:v>44907.715277777781</c:v>
                </c:pt>
                <c:pt idx="135">
                  <c:v>44907.71875</c:v>
                </c:pt>
                <c:pt idx="136">
                  <c:v>44907.722222222219</c:v>
                </c:pt>
                <c:pt idx="137">
                  <c:v>44907.725694444445</c:v>
                </c:pt>
                <c:pt idx="138">
                  <c:v>44907.729166666664</c:v>
                </c:pt>
                <c:pt idx="139">
                  <c:v>44907.732638888891</c:v>
                </c:pt>
                <c:pt idx="140">
                  <c:v>44907.736111111109</c:v>
                </c:pt>
                <c:pt idx="141">
                  <c:v>44907.739583333336</c:v>
                </c:pt>
                <c:pt idx="142">
                  <c:v>44907.743055555555</c:v>
                </c:pt>
                <c:pt idx="143">
                  <c:v>44907.746527777781</c:v>
                </c:pt>
                <c:pt idx="144">
                  <c:v>44907.75</c:v>
                </c:pt>
              </c:numCache>
            </c:numRef>
          </c:xVal>
          <c:yVal>
            <c:numRef>
              <c:f>Simulation_Dec!$R$3:$R$147</c:f>
              <c:numCache>
                <c:formatCode>General</c:formatCode>
                <c:ptCount val="145"/>
                <c:pt idx="0">
                  <c:v>0</c:v>
                </c:pt>
                <c:pt idx="1">
                  <c:v>0</c:v>
                </c:pt>
                <c:pt idx="2">
                  <c:v>0</c:v>
                </c:pt>
                <c:pt idx="3">
                  <c:v>0</c:v>
                </c:pt>
                <c:pt idx="4">
                  <c:v>0</c:v>
                </c:pt>
                <c:pt idx="5">
                  <c:v>0</c:v>
                </c:pt>
                <c:pt idx="6">
                  <c:v>6.3079999999999998</c:v>
                </c:pt>
                <c:pt idx="7">
                  <c:v>6.3079999999999998</c:v>
                </c:pt>
                <c:pt idx="8">
                  <c:v>6.3079999999999998</c:v>
                </c:pt>
                <c:pt idx="9">
                  <c:v>6.3079999999999998</c:v>
                </c:pt>
                <c:pt idx="10">
                  <c:v>6.3079999999999998</c:v>
                </c:pt>
                <c:pt idx="11">
                  <c:v>6.3079999999999998</c:v>
                </c:pt>
                <c:pt idx="12">
                  <c:v>6.3079999999999998</c:v>
                </c:pt>
                <c:pt idx="13">
                  <c:v>6.3079999999999998</c:v>
                </c:pt>
                <c:pt idx="14">
                  <c:v>6.3079999999999998</c:v>
                </c:pt>
                <c:pt idx="15">
                  <c:v>6.3079999999999998</c:v>
                </c:pt>
                <c:pt idx="16">
                  <c:v>6.3079999999999998</c:v>
                </c:pt>
                <c:pt idx="17">
                  <c:v>6.3079999999999998</c:v>
                </c:pt>
                <c:pt idx="18">
                  <c:v>6.3079999999999998</c:v>
                </c:pt>
                <c:pt idx="19">
                  <c:v>6.3079999999999998</c:v>
                </c:pt>
                <c:pt idx="20">
                  <c:v>6.3079999999999998</c:v>
                </c:pt>
                <c:pt idx="21">
                  <c:v>6.3079999999999998</c:v>
                </c:pt>
                <c:pt idx="22">
                  <c:v>6.3079999999999998</c:v>
                </c:pt>
                <c:pt idx="23">
                  <c:v>6.3079999999999998</c:v>
                </c:pt>
                <c:pt idx="24">
                  <c:v>6.3079999999999998</c:v>
                </c:pt>
                <c:pt idx="25">
                  <c:v>6.3079999999999998</c:v>
                </c:pt>
                <c:pt idx="26">
                  <c:v>6.3079999999999998</c:v>
                </c:pt>
                <c:pt idx="27">
                  <c:v>6.3079999999999998</c:v>
                </c:pt>
                <c:pt idx="28">
                  <c:v>6.3079999999999998</c:v>
                </c:pt>
                <c:pt idx="29">
                  <c:v>6.3079999999999998</c:v>
                </c:pt>
                <c:pt idx="30">
                  <c:v>6.3079999999999998</c:v>
                </c:pt>
                <c:pt idx="31">
                  <c:v>6.3079999999999998</c:v>
                </c:pt>
                <c:pt idx="32">
                  <c:v>6.3079999999999998</c:v>
                </c:pt>
                <c:pt idx="33">
                  <c:v>6.3079999999999998</c:v>
                </c:pt>
                <c:pt idx="34">
                  <c:v>6.3079999999999998</c:v>
                </c:pt>
                <c:pt idx="35">
                  <c:v>6.3079999999999998</c:v>
                </c:pt>
                <c:pt idx="36">
                  <c:v>6.3079999999999998</c:v>
                </c:pt>
                <c:pt idx="37">
                  <c:v>6.3079999999999998</c:v>
                </c:pt>
                <c:pt idx="38">
                  <c:v>6.3079999999999998</c:v>
                </c:pt>
                <c:pt idx="39">
                  <c:v>6.3079999999999998</c:v>
                </c:pt>
                <c:pt idx="40">
                  <c:v>6.3079999999999998</c:v>
                </c:pt>
                <c:pt idx="41">
                  <c:v>6.3079999999999998</c:v>
                </c:pt>
                <c:pt idx="42">
                  <c:v>6.3079999999999998</c:v>
                </c:pt>
                <c:pt idx="43">
                  <c:v>6.3079999999999998</c:v>
                </c:pt>
                <c:pt idx="44">
                  <c:v>6.3079999999999998</c:v>
                </c:pt>
                <c:pt idx="45">
                  <c:v>6.3079999999999998</c:v>
                </c:pt>
                <c:pt idx="46">
                  <c:v>6.3079999999999998</c:v>
                </c:pt>
                <c:pt idx="47">
                  <c:v>6.3079999999999998</c:v>
                </c:pt>
                <c:pt idx="48">
                  <c:v>6.3079999999999998</c:v>
                </c:pt>
                <c:pt idx="49">
                  <c:v>6.3079999999999998</c:v>
                </c:pt>
                <c:pt idx="50">
                  <c:v>6.3079999999999998</c:v>
                </c:pt>
                <c:pt idx="51">
                  <c:v>6.3079999999999998</c:v>
                </c:pt>
                <c:pt idx="52">
                  <c:v>6.3079999999999998</c:v>
                </c:pt>
                <c:pt idx="53">
                  <c:v>6.3079999999999998</c:v>
                </c:pt>
                <c:pt idx="54">
                  <c:v>6.3079999999999998</c:v>
                </c:pt>
                <c:pt idx="55">
                  <c:v>6.3079999999999998</c:v>
                </c:pt>
                <c:pt idx="56">
                  <c:v>6.3079999999999998</c:v>
                </c:pt>
                <c:pt idx="57">
                  <c:v>6.3079999999999998</c:v>
                </c:pt>
                <c:pt idx="58">
                  <c:v>6.3079999999999998</c:v>
                </c:pt>
                <c:pt idx="59">
                  <c:v>6.3079999999999998</c:v>
                </c:pt>
                <c:pt idx="60">
                  <c:v>6.3079999999999998</c:v>
                </c:pt>
                <c:pt idx="61">
                  <c:v>6.3079999999999998</c:v>
                </c:pt>
                <c:pt idx="62">
                  <c:v>6.3079999999999998</c:v>
                </c:pt>
                <c:pt idx="63">
                  <c:v>6.3079999999999998</c:v>
                </c:pt>
                <c:pt idx="64">
                  <c:v>6.3079999999999998</c:v>
                </c:pt>
                <c:pt idx="65">
                  <c:v>6.3079999999999998</c:v>
                </c:pt>
                <c:pt idx="66">
                  <c:v>6.3079999999999998</c:v>
                </c:pt>
                <c:pt idx="67">
                  <c:v>6.3079999999999998</c:v>
                </c:pt>
                <c:pt idx="68">
                  <c:v>6.3079999999999998</c:v>
                </c:pt>
                <c:pt idx="69">
                  <c:v>6.3079999999999998</c:v>
                </c:pt>
                <c:pt idx="70">
                  <c:v>6.3079999999999998</c:v>
                </c:pt>
                <c:pt idx="71">
                  <c:v>6.3079999999999998</c:v>
                </c:pt>
                <c:pt idx="72">
                  <c:v>6.3079999999999998</c:v>
                </c:pt>
                <c:pt idx="73">
                  <c:v>6.3079999999999998</c:v>
                </c:pt>
                <c:pt idx="74">
                  <c:v>6.3079999999999998</c:v>
                </c:pt>
                <c:pt idx="75">
                  <c:v>6.3079999999999998</c:v>
                </c:pt>
                <c:pt idx="76">
                  <c:v>6.3079999999999998</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numCache>
            </c:numRef>
          </c:yVal>
          <c:smooth val="0"/>
          <c:extLst>
            <c:ext xmlns:c16="http://schemas.microsoft.com/office/drawing/2014/chart" uri="{C3380CC4-5D6E-409C-BE32-E72D297353CC}">
              <c16:uniqueId val="{00000004-D94D-4421-ADB4-997448387E8D}"/>
            </c:ext>
          </c:extLst>
        </c:ser>
        <c:ser>
          <c:idx val="2"/>
          <c:order val="4"/>
          <c:tx>
            <c:strRef>
              <c:f>Simulation_Dec!$AA$2</c:f>
              <c:strCache>
                <c:ptCount val="1"/>
                <c:pt idx="0">
                  <c:v>P_from grid (kW)</c:v>
                </c:pt>
              </c:strCache>
            </c:strRef>
          </c:tx>
          <c:spPr>
            <a:ln w="15875">
              <a:solidFill>
                <a:schemeClr val="bg1">
                  <a:lumMod val="50000"/>
                </a:schemeClr>
              </a:solidFill>
              <a:prstDash val="dash"/>
            </a:ln>
          </c:spPr>
          <c:marker>
            <c:symbol val="none"/>
          </c:marker>
          <c:xVal>
            <c:numRef>
              <c:f>Simulation_Dec!$A$3:$A$147</c:f>
              <c:numCache>
                <c:formatCode>m/d/yyyy\ h:mm</c:formatCode>
                <c:ptCount val="145"/>
                <c:pt idx="0">
                  <c:v>44907.25</c:v>
                </c:pt>
                <c:pt idx="1">
                  <c:v>44907.253472222219</c:v>
                </c:pt>
                <c:pt idx="2">
                  <c:v>44907.256944444445</c:v>
                </c:pt>
                <c:pt idx="3">
                  <c:v>44907.260416666664</c:v>
                </c:pt>
                <c:pt idx="4">
                  <c:v>44907.263888888891</c:v>
                </c:pt>
                <c:pt idx="5">
                  <c:v>44907.267361111109</c:v>
                </c:pt>
                <c:pt idx="6">
                  <c:v>44907.270833333336</c:v>
                </c:pt>
                <c:pt idx="7">
                  <c:v>44907.274305555555</c:v>
                </c:pt>
                <c:pt idx="8">
                  <c:v>44907.277777777781</c:v>
                </c:pt>
                <c:pt idx="9">
                  <c:v>44907.28125</c:v>
                </c:pt>
                <c:pt idx="10">
                  <c:v>44907.284722222219</c:v>
                </c:pt>
                <c:pt idx="11">
                  <c:v>44907.288194444445</c:v>
                </c:pt>
                <c:pt idx="12">
                  <c:v>44907.291666666664</c:v>
                </c:pt>
                <c:pt idx="13">
                  <c:v>44907.295138888891</c:v>
                </c:pt>
                <c:pt idx="14">
                  <c:v>44907.298611111109</c:v>
                </c:pt>
                <c:pt idx="15">
                  <c:v>44907.302083333336</c:v>
                </c:pt>
                <c:pt idx="16">
                  <c:v>44907.305555555555</c:v>
                </c:pt>
                <c:pt idx="17">
                  <c:v>44907.309027777781</c:v>
                </c:pt>
                <c:pt idx="18">
                  <c:v>44907.3125</c:v>
                </c:pt>
                <c:pt idx="19">
                  <c:v>44907.315972222219</c:v>
                </c:pt>
                <c:pt idx="20">
                  <c:v>44907.319444444445</c:v>
                </c:pt>
                <c:pt idx="21">
                  <c:v>44907.322916666664</c:v>
                </c:pt>
                <c:pt idx="22">
                  <c:v>44907.326388888891</c:v>
                </c:pt>
                <c:pt idx="23">
                  <c:v>44907.329861111109</c:v>
                </c:pt>
                <c:pt idx="24">
                  <c:v>44907.333333333336</c:v>
                </c:pt>
                <c:pt idx="25">
                  <c:v>44907.336805555555</c:v>
                </c:pt>
                <c:pt idx="26">
                  <c:v>44907.340277777781</c:v>
                </c:pt>
                <c:pt idx="27">
                  <c:v>44907.34375</c:v>
                </c:pt>
                <c:pt idx="28">
                  <c:v>44907.347222222219</c:v>
                </c:pt>
                <c:pt idx="29">
                  <c:v>44907.350694444445</c:v>
                </c:pt>
                <c:pt idx="30">
                  <c:v>44907.354166666664</c:v>
                </c:pt>
                <c:pt idx="31">
                  <c:v>44907.357638888891</c:v>
                </c:pt>
                <c:pt idx="32">
                  <c:v>44907.361111111109</c:v>
                </c:pt>
                <c:pt idx="33">
                  <c:v>44907.364583333336</c:v>
                </c:pt>
                <c:pt idx="34">
                  <c:v>44907.368055555555</c:v>
                </c:pt>
                <c:pt idx="35">
                  <c:v>44907.371527777781</c:v>
                </c:pt>
                <c:pt idx="36">
                  <c:v>44907.375</c:v>
                </c:pt>
                <c:pt idx="37">
                  <c:v>44907.378472222219</c:v>
                </c:pt>
                <c:pt idx="38">
                  <c:v>44907.381944444445</c:v>
                </c:pt>
                <c:pt idx="39">
                  <c:v>44907.385416666664</c:v>
                </c:pt>
                <c:pt idx="40">
                  <c:v>44907.388888888891</c:v>
                </c:pt>
                <c:pt idx="41">
                  <c:v>44907.392361111109</c:v>
                </c:pt>
                <c:pt idx="42">
                  <c:v>44907.395833333336</c:v>
                </c:pt>
                <c:pt idx="43">
                  <c:v>44907.399305555555</c:v>
                </c:pt>
                <c:pt idx="44">
                  <c:v>44907.402777777781</c:v>
                </c:pt>
                <c:pt idx="45">
                  <c:v>44907.40625</c:v>
                </c:pt>
                <c:pt idx="46">
                  <c:v>44907.409722222219</c:v>
                </c:pt>
                <c:pt idx="47">
                  <c:v>44907.413194444445</c:v>
                </c:pt>
                <c:pt idx="48">
                  <c:v>44907.416666666664</c:v>
                </c:pt>
                <c:pt idx="49">
                  <c:v>44907.420138888891</c:v>
                </c:pt>
                <c:pt idx="50">
                  <c:v>44907.423611111109</c:v>
                </c:pt>
                <c:pt idx="51">
                  <c:v>44907.427083333336</c:v>
                </c:pt>
                <c:pt idx="52">
                  <c:v>44907.430555555555</c:v>
                </c:pt>
                <c:pt idx="53">
                  <c:v>44907.434027777781</c:v>
                </c:pt>
                <c:pt idx="54">
                  <c:v>44907.4375</c:v>
                </c:pt>
                <c:pt idx="55">
                  <c:v>44907.440972222219</c:v>
                </c:pt>
                <c:pt idx="56">
                  <c:v>44907.444444444445</c:v>
                </c:pt>
                <c:pt idx="57">
                  <c:v>44907.447916666664</c:v>
                </c:pt>
                <c:pt idx="58">
                  <c:v>44907.451388888891</c:v>
                </c:pt>
                <c:pt idx="59">
                  <c:v>44907.454861111109</c:v>
                </c:pt>
                <c:pt idx="60">
                  <c:v>44907.458333333336</c:v>
                </c:pt>
                <c:pt idx="61">
                  <c:v>44907.461805555555</c:v>
                </c:pt>
                <c:pt idx="62">
                  <c:v>44907.465277777781</c:v>
                </c:pt>
                <c:pt idx="63">
                  <c:v>44907.46875</c:v>
                </c:pt>
                <c:pt idx="64">
                  <c:v>44907.472222222219</c:v>
                </c:pt>
                <c:pt idx="65">
                  <c:v>44907.475694444445</c:v>
                </c:pt>
                <c:pt idx="66">
                  <c:v>44907.479166666664</c:v>
                </c:pt>
                <c:pt idx="67">
                  <c:v>44907.482638888891</c:v>
                </c:pt>
                <c:pt idx="68">
                  <c:v>44907.486111111109</c:v>
                </c:pt>
                <c:pt idx="69">
                  <c:v>44907.489583333336</c:v>
                </c:pt>
                <c:pt idx="70">
                  <c:v>44907.493055555555</c:v>
                </c:pt>
                <c:pt idx="71">
                  <c:v>44907.496527777781</c:v>
                </c:pt>
                <c:pt idx="72">
                  <c:v>44907.5</c:v>
                </c:pt>
                <c:pt idx="73">
                  <c:v>44907.503472222219</c:v>
                </c:pt>
                <c:pt idx="74">
                  <c:v>44907.506944444445</c:v>
                </c:pt>
                <c:pt idx="75">
                  <c:v>44907.510416666664</c:v>
                </c:pt>
                <c:pt idx="76">
                  <c:v>44907.513888888891</c:v>
                </c:pt>
                <c:pt idx="77">
                  <c:v>44907.517361111109</c:v>
                </c:pt>
                <c:pt idx="78">
                  <c:v>44907.520833333336</c:v>
                </c:pt>
                <c:pt idx="79">
                  <c:v>44907.524305555555</c:v>
                </c:pt>
                <c:pt idx="80">
                  <c:v>44907.527777777781</c:v>
                </c:pt>
                <c:pt idx="81">
                  <c:v>44907.53125</c:v>
                </c:pt>
                <c:pt idx="82">
                  <c:v>44907.534722222219</c:v>
                </c:pt>
                <c:pt idx="83">
                  <c:v>44907.538194444445</c:v>
                </c:pt>
                <c:pt idx="84">
                  <c:v>44907.541666666664</c:v>
                </c:pt>
                <c:pt idx="85">
                  <c:v>44907.545138888891</c:v>
                </c:pt>
                <c:pt idx="86">
                  <c:v>44907.548611111109</c:v>
                </c:pt>
                <c:pt idx="87">
                  <c:v>44907.552083333336</c:v>
                </c:pt>
                <c:pt idx="88">
                  <c:v>44907.555555555555</c:v>
                </c:pt>
                <c:pt idx="89">
                  <c:v>44907.559027777781</c:v>
                </c:pt>
                <c:pt idx="90">
                  <c:v>44907.5625</c:v>
                </c:pt>
                <c:pt idx="91">
                  <c:v>44907.565972222219</c:v>
                </c:pt>
                <c:pt idx="92">
                  <c:v>44907.569444444445</c:v>
                </c:pt>
                <c:pt idx="93">
                  <c:v>44907.572916666664</c:v>
                </c:pt>
                <c:pt idx="94">
                  <c:v>44907.576388888891</c:v>
                </c:pt>
                <c:pt idx="95">
                  <c:v>44907.579861111109</c:v>
                </c:pt>
                <c:pt idx="96">
                  <c:v>44907.583333333336</c:v>
                </c:pt>
                <c:pt idx="97">
                  <c:v>44907.586805555555</c:v>
                </c:pt>
                <c:pt idx="98">
                  <c:v>44907.590277777781</c:v>
                </c:pt>
                <c:pt idx="99">
                  <c:v>44907.59375</c:v>
                </c:pt>
                <c:pt idx="100">
                  <c:v>44907.597222222219</c:v>
                </c:pt>
                <c:pt idx="101">
                  <c:v>44907.600694444445</c:v>
                </c:pt>
                <c:pt idx="102">
                  <c:v>44907.604166666664</c:v>
                </c:pt>
                <c:pt idx="103">
                  <c:v>44907.607638888891</c:v>
                </c:pt>
                <c:pt idx="104">
                  <c:v>44907.611111111109</c:v>
                </c:pt>
                <c:pt idx="105">
                  <c:v>44907.614583333336</c:v>
                </c:pt>
                <c:pt idx="106">
                  <c:v>44907.618055555555</c:v>
                </c:pt>
                <c:pt idx="107">
                  <c:v>44907.621527777781</c:v>
                </c:pt>
                <c:pt idx="108">
                  <c:v>44907.625</c:v>
                </c:pt>
                <c:pt idx="109">
                  <c:v>44907.628472222219</c:v>
                </c:pt>
                <c:pt idx="110">
                  <c:v>44907.631944444445</c:v>
                </c:pt>
                <c:pt idx="111">
                  <c:v>44907.635416666664</c:v>
                </c:pt>
                <c:pt idx="112">
                  <c:v>44907.638888888891</c:v>
                </c:pt>
                <c:pt idx="113">
                  <c:v>44907.642361111109</c:v>
                </c:pt>
                <c:pt idx="114">
                  <c:v>44907.645833333336</c:v>
                </c:pt>
                <c:pt idx="115">
                  <c:v>44907.649305555555</c:v>
                </c:pt>
                <c:pt idx="116">
                  <c:v>44907.652777777781</c:v>
                </c:pt>
                <c:pt idx="117">
                  <c:v>44907.65625</c:v>
                </c:pt>
                <c:pt idx="118">
                  <c:v>44907.659722222219</c:v>
                </c:pt>
                <c:pt idx="119">
                  <c:v>44907.663194444445</c:v>
                </c:pt>
                <c:pt idx="120">
                  <c:v>44907.666666666664</c:v>
                </c:pt>
                <c:pt idx="121">
                  <c:v>44907.670138888891</c:v>
                </c:pt>
                <c:pt idx="122">
                  <c:v>44907.673611111109</c:v>
                </c:pt>
                <c:pt idx="123">
                  <c:v>44907.677083333336</c:v>
                </c:pt>
                <c:pt idx="124">
                  <c:v>44907.680555555555</c:v>
                </c:pt>
                <c:pt idx="125">
                  <c:v>44907.684027777781</c:v>
                </c:pt>
                <c:pt idx="126">
                  <c:v>44907.6875</c:v>
                </c:pt>
                <c:pt idx="127">
                  <c:v>44907.690972222219</c:v>
                </c:pt>
                <c:pt idx="128">
                  <c:v>44907.694444444445</c:v>
                </c:pt>
                <c:pt idx="129">
                  <c:v>44907.697916666664</c:v>
                </c:pt>
                <c:pt idx="130">
                  <c:v>44907.701388888891</c:v>
                </c:pt>
                <c:pt idx="131">
                  <c:v>44907.704861111109</c:v>
                </c:pt>
                <c:pt idx="132">
                  <c:v>44907.708333333336</c:v>
                </c:pt>
                <c:pt idx="133">
                  <c:v>44907.711805555555</c:v>
                </c:pt>
                <c:pt idx="134">
                  <c:v>44907.715277777781</c:v>
                </c:pt>
                <c:pt idx="135">
                  <c:v>44907.71875</c:v>
                </c:pt>
                <c:pt idx="136">
                  <c:v>44907.722222222219</c:v>
                </c:pt>
                <c:pt idx="137">
                  <c:v>44907.725694444445</c:v>
                </c:pt>
                <c:pt idx="138">
                  <c:v>44907.729166666664</c:v>
                </c:pt>
                <c:pt idx="139">
                  <c:v>44907.732638888891</c:v>
                </c:pt>
                <c:pt idx="140">
                  <c:v>44907.736111111109</c:v>
                </c:pt>
                <c:pt idx="141">
                  <c:v>44907.739583333336</c:v>
                </c:pt>
                <c:pt idx="142">
                  <c:v>44907.743055555555</c:v>
                </c:pt>
                <c:pt idx="143">
                  <c:v>44907.746527777781</c:v>
                </c:pt>
                <c:pt idx="144">
                  <c:v>44907.75</c:v>
                </c:pt>
              </c:numCache>
            </c:numRef>
          </c:xVal>
          <c:yVal>
            <c:numRef>
              <c:f>Simulation_Dec!$AA$3:$AA$147</c:f>
              <c:numCache>
                <c:formatCode>General</c:formatCode>
                <c:ptCount val="145"/>
                <c:pt idx="0">
                  <c:v>3</c:v>
                </c:pt>
                <c:pt idx="1">
                  <c:v>2.3317999999999999</c:v>
                </c:pt>
                <c:pt idx="2">
                  <c:v>2.3214000000000001</c:v>
                </c:pt>
                <c:pt idx="3">
                  <c:v>2.2942</c:v>
                </c:pt>
                <c:pt idx="4">
                  <c:v>2.3128000000000002</c:v>
                </c:pt>
                <c:pt idx="5">
                  <c:v>2.8342000000000001</c:v>
                </c:pt>
                <c:pt idx="6">
                  <c:v>10.873776470588234</c:v>
                </c:pt>
                <c:pt idx="7">
                  <c:v>10.854576470588235</c:v>
                </c:pt>
                <c:pt idx="8">
                  <c:v>10.889776470588235</c:v>
                </c:pt>
                <c:pt idx="9">
                  <c:v>11.866576470588235</c:v>
                </c:pt>
                <c:pt idx="10">
                  <c:v>17.715376470588236</c:v>
                </c:pt>
                <c:pt idx="11">
                  <c:v>16.217776470588234</c:v>
                </c:pt>
                <c:pt idx="12">
                  <c:v>21.695552941176459</c:v>
                </c:pt>
                <c:pt idx="13">
                  <c:v>29.470152941176472</c:v>
                </c:pt>
                <c:pt idx="14">
                  <c:v>29.805752941176472</c:v>
                </c:pt>
                <c:pt idx="15">
                  <c:v>27.183952941176472</c:v>
                </c:pt>
                <c:pt idx="16">
                  <c:v>26.592752941176471</c:v>
                </c:pt>
                <c:pt idx="17">
                  <c:v>27.044952941176469</c:v>
                </c:pt>
                <c:pt idx="18">
                  <c:v>27.114752941176469</c:v>
                </c:pt>
                <c:pt idx="19">
                  <c:v>27.542352941176468</c:v>
                </c:pt>
                <c:pt idx="20">
                  <c:v>27.233752941176469</c:v>
                </c:pt>
                <c:pt idx="21">
                  <c:v>36.185729411764704</c:v>
                </c:pt>
                <c:pt idx="22">
                  <c:v>35.735529411764702</c:v>
                </c:pt>
                <c:pt idx="23">
                  <c:v>35.229529411764702</c:v>
                </c:pt>
                <c:pt idx="24">
                  <c:v>35.848129411764702</c:v>
                </c:pt>
                <c:pt idx="25">
                  <c:v>37.3249294117646</c:v>
                </c:pt>
                <c:pt idx="26">
                  <c:v>35.627929411764605</c:v>
                </c:pt>
                <c:pt idx="27">
                  <c:v>36.014329411764606</c:v>
                </c:pt>
                <c:pt idx="28">
                  <c:v>35.359329411764605</c:v>
                </c:pt>
                <c:pt idx="29">
                  <c:v>35.706729411764606</c:v>
                </c:pt>
                <c:pt idx="30">
                  <c:v>35.301329411764705</c:v>
                </c:pt>
                <c:pt idx="31">
                  <c:v>35.323529411764703</c:v>
                </c:pt>
                <c:pt idx="32">
                  <c:v>35.309729411764607</c:v>
                </c:pt>
                <c:pt idx="33">
                  <c:v>36.048929411764703</c:v>
                </c:pt>
                <c:pt idx="34">
                  <c:v>35.846729411764706</c:v>
                </c:pt>
                <c:pt idx="35">
                  <c:v>35.284729411764708</c:v>
                </c:pt>
                <c:pt idx="36">
                  <c:v>35.978729411764604</c:v>
                </c:pt>
                <c:pt idx="37">
                  <c:v>35.942529411764703</c:v>
                </c:pt>
                <c:pt idx="38">
                  <c:v>36.493729411764711</c:v>
                </c:pt>
                <c:pt idx="39">
                  <c:v>36.337129411764607</c:v>
                </c:pt>
                <c:pt idx="40">
                  <c:v>40.584729411764606</c:v>
                </c:pt>
                <c:pt idx="41">
                  <c:v>40.713729411764703</c:v>
                </c:pt>
                <c:pt idx="42">
                  <c:v>34.608129411764708</c:v>
                </c:pt>
                <c:pt idx="43">
                  <c:v>34.154729411764706</c:v>
                </c:pt>
                <c:pt idx="44">
                  <c:v>34.050929411764706</c:v>
                </c:pt>
                <c:pt idx="45">
                  <c:v>35.405329411764704</c:v>
                </c:pt>
                <c:pt idx="46">
                  <c:v>36.875929411764702</c:v>
                </c:pt>
                <c:pt idx="47">
                  <c:v>35.519929411764608</c:v>
                </c:pt>
                <c:pt idx="48">
                  <c:v>34.032529411764706</c:v>
                </c:pt>
                <c:pt idx="49">
                  <c:v>33.340729411764606</c:v>
                </c:pt>
                <c:pt idx="50">
                  <c:v>32.370329411764708</c:v>
                </c:pt>
                <c:pt idx="51">
                  <c:v>33.635529411764608</c:v>
                </c:pt>
                <c:pt idx="52">
                  <c:v>33.869729411764716</c:v>
                </c:pt>
                <c:pt idx="53">
                  <c:v>32.319129411764607</c:v>
                </c:pt>
                <c:pt idx="54">
                  <c:v>30.952729411764707</c:v>
                </c:pt>
                <c:pt idx="55">
                  <c:v>33.884529411764596</c:v>
                </c:pt>
                <c:pt idx="56">
                  <c:v>32.917729411764704</c:v>
                </c:pt>
                <c:pt idx="57">
                  <c:v>30.823529411764707</c:v>
                </c:pt>
                <c:pt idx="58">
                  <c:v>31.302529411764702</c:v>
                </c:pt>
                <c:pt idx="59">
                  <c:v>30.093929411764702</c:v>
                </c:pt>
                <c:pt idx="60">
                  <c:v>30.059329411764704</c:v>
                </c:pt>
                <c:pt idx="61">
                  <c:v>29.666529411764706</c:v>
                </c:pt>
                <c:pt idx="62">
                  <c:v>28.928929411764706</c:v>
                </c:pt>
                <c:pt idx="63">
                  <c:v>30.554929411764707</c:v>
                </c:pt>
                <c:pt idx="64">
                  <c:v>31.178529411764707</c:v>
                </c:pt>
                <c:pt idx="65">
                  <c:v>28.502729411764609</c:v>
                </c:pt>
                <c:pt idx="66">
                  <c:v>28.414529411764708</c:v>
                </c:pt>
                <c:pt idx="67">
                  <c:v>28.129929411764714</c:v>
                </c:pt>
                <c:pt idx="68">
                  <c:v>29.855729411764706</c:v>
                </c:pt>
                <c:pt idx="69">
                  <c:v>31.031529411764602</c:v>
                </c:pt>
                <c:pt idx="70">
                  <c:v>27.831929411764705</c:v>
                </c:pt>
                <c:pt idx="71">
                  <c:v>28.187329411764704</c:v>
                </c:pt>
                <c:pt idx="72">
                  <c:v>28.146729411764699</c:v>
                </c:pt>
                <c:pt idx="73">
                  <c:v>28.630329411764706</c:v>
                </c:pt>
                <c:pt idx="74">
                  <c:v>28.039929411764707</c:v>
                </c:pt>
                <c:pt idx="75">
                  <c:v>28.188729411764708</c:v>
                </c:pt>
                <c:pt idx="76">
                  <c:v>28.351929411764701</c:v>
                </c:pt>
                <c:pt idx="77">
                  <c:v>20.321352941176471</c:v>
                </c:pt>
                <c:pt idx="78">
                  <c:v>20.247752941176472</c:v>
                </c:pt>
                <c:pt idx="79">
                  <c:v>20.464552941176372</c:v>
                </c:pt>
                <c:pt idx="80">
                  <c:v>20.681952941176377</c:v>
                </c:pt>
                <c:pt idx="81">
                  <c:v>19.854552941176372</c:v>
                </c:pt>
                <c:pt idx="82">
                  <c:v>19.68615294117647</c:v>
                </c:pt>
                <c:pt idx="83">
                  <c:v>12.489576470588133</c:v>
                </c:pt>
                <c:pt idx="84">
                  <c:v>12.590576470588134</c:v>
                </c:pt>
                <c:pt idx="85">
                  <c:v>13.620376470588237</c:v>
                </c:pt>
                <c:pt idx="86">
                  <c:v>16.780576470588233</c:v>
                </c:pt>
                <c:pt idx="87">
                  <c:v>14.342576470588137</c:v>
                </c:pt>
                <c:pt idx="88">
                  <c:v>13.016776470588145</c:v>
                </c:pt>
                <c:pt idx="89">
                  <c:v>13.175776470588133</c:v>
                </c:pt>
                <c:pt idx="90">
                  <c:v>14.191976470588237</c:v>
                </c:pt>
                <c:pt idx="91">
                  <c:v>13.680576470588132</c:v>
                </c:pt>
                <c:pt idx="92">
                  <c:v>13.367176470588145</c:v>
                </c:pt>
                <c:pt idx="93">
                  <c:v>13.653776470588134</c:v>
                </c:pt>
                <c:pt idx="94">
                  <c:v>14.524976470588136</c:v>
                </c:pt>
                <c:pt idx="95">
                  <c:v>15.200776470588135</c:v>
                </c:pt>
                <c:pt idx="96">
                  <c:v>15.466976470588236</c:v>
                </c:pt>
                <c:pt idx="97">
                  <c:v>16.994776470588135</c:v>
                </c:pt>
                <c:pt idx="98">
                  <c:v>14.859176470588235</c:v>
                </c:pt>
                <c:pt idx="99">
                  <c:v>14.576176470588235</c:v>
                </c:pt>
                <c:pt idx="100">
                  <c:v>14.864976470588235</c:v>
                </c:pt>
                <c:pt idx="101">
                  <c:v>15.771176470588134</c:v>
                </c:pt>
                <c:pt idx="102">
                  <c:v>18.805776470588238</c:v>
                </c:pt>
                <c:pt idx="103">
                  <c:v>18.025376470588235</c:v>
                </c:pt>
                <c:pt idx="104">
                  <c:v>16.039776470588237</c:v>
                </c:pt>
                <c:pt idx="105">
                  <c:v>15.521776470588136</c:v>
                </c:pt>
                <c:pt idx="106">
                  <c:v>15.713376470588244</c:v>
                </c:pt>
                <c:pt idx="107">
                  <c:v>16.810176470588136</c:v>
                </c:pt>
                <c:pt idx="108">
                  <c:v>17.686376470588236</c:v>
                </c:pt>
                <c:pt idx="109">
                  <c:v>17.477776470588136</c:v>
                </c:pt>
                <c:pt idx="110">
                  <c:v>17.259976470588235</c:v>
                </c:pt>
                <c:pt idx="111">
                  <c:v>18.865576470588234</c:v>
                </c:pt>
                <c:pt idx="112">
                  <c:v>19.141176470588235</c:v>
                </c:pt>
                <c:pt idx="113">
                  <c:v>18.702576470588134</c:v>
                </c:pt>
                <c:pt idx="114">
                  <c:v>18.885176470588235</c:v>
                </c:pt>
                <c:pt idx="115">
                  <c:v>18.558576470588136</c:v>
                </c:pt>
                <c:pt idx="116">
                  <c:v>18.861376470588134</c:v>
                </c:pt>
                <c:pt idx="117">
                  <c:v>19.123776470588236</c:v>
                </c:pt>
                <c:pt idx="118">
                  <c:v>21.120176470588234</c:v>
                </c:pt>
                <c:pt idx="119">
                  <c:v>21.900176470588235</c:v>
                </c:pt>
                <c:pt idx="120">
                  <c:v>20.310376470588235</c:v>
                </c:pt>
                <c:pt idx="121">
                  <c:v>19.720376470588235</c:v>
                </c:pt>
                <c:pt idx="122">
                  <c:v>19.883576470588135</c:v>
                </c:pt>
                <c:pt idx="123">
                  <c:v>19.877176470588235</c:v>
                </c:pt>
                <c:pt idx="124">
                  <c:v>19.792776470588237</c:v>
                </c:pt>
                <c:pt idx="125">
                  <c:v>19.793976470588234</c:v>
                </c:pt>
                <c:pt idx="126">
                  <c:v>11.744199999999999</c:v>
                </c:pt>
                <c:pt idx="127">
                  <c:v>10.8349999999999</c:v>
                </c:pt>
                <c:pt idx="128">
                  <c:v>10.029400000000001</c:v>
                </c:pt>
                <c:pt idx="129">
                  <c:v>5.1437999999999997</c:v>
                </c:pt>
                <c:pt idx="130">
                  <c:v>4.8681999999999999</c:v>
                </c:pt>
                <c:pt idx="131">
                  <c:v>3.9624000000000001</c:v>
                </c:pt>
                <c:pt idx="132">
                  <c:v>4.3617999999999997</c:v>
                </c:pt>
                <c:pt idx="133">
                  <c:v>3.8633999999999999</c:v>
                </c:pt>
                <c:pt idx="134">
                  <c:v>3.754</c:v>
                </c:pt>
                <c:pt idx="135">
                  <c:v>3.6941999999999999</c:v>
                </c:pt>
                <c:pt idx="136">
                  <c:v>3.7145999999999999</c:v>
                </c:pt>
                <c:pt idx="137">
                  <c:v>3.6692</c:v>
                </c:pt>
                <c:pt idx="138">
                  <c:v>3.6934</c:v>
                </c:pt>
                <c:pt idx="139">
                  <c:v>6.1631999999999998</c:v>
                </c:pt>
                <c:pt idx="140">
                  <c:v>5.5263999999999998</c:v>
                </c:pt>
                <c:pt idx="141">
                  <c:v>3.7486000000000002</c:v>
                </c:pt>
                <c:pt idx="142">
                  <c:v>3.7162000000000002</c:v>
                </c:pt>
                <c:pt idx="143">
                  <c:v>3.7010000000000001</c:v>
                </c:pt>
                <c:pt idx="144">
                  <c:v>4.1471999999999998</c:v>
                </c:pt>
              </c:numCache>
            </c:numRef>
          </c:yVal>
          <c:smooth val="0"/>
          <c:extLst>
            <c:ext xmlns:c16="http://schemas.microsoft.com/office/drawing/2014/chart" uri="{C3380CC4-5D6E-409C-BE32-E72D297353CC}">
              <c16:uniqueId val="{00000005-D94D-4421-ADB4-997448387E8D}"/>
            </c:ext>
          </c:extLst>
        </c:ser>
        <c:ser>
          <c:idx val="5"/>
          <c:order val="5"/>
          <c:tx>
            <c:strRef>
              <c:f>Simulation_Dec!$E$2</c:f>
              <c:strCache>
                <c:ptCount val="1"/>
                <c:pt idx="0">
                  <c:v>PV </c:v>
                </c:pt>
              </c:strCache>
            </c:strRef>
          </c:tx>
          <c:spPr>
            <a:ln w="15875">
              <a:solidFill>
                <a:srgbClr val="FFC000"/>
              </a:solidFill>
              <a:prstDash val="dashDot"/>
            </a:ln>
          </c:spPr>
          <c:marker>
            <c:symbol val="none"/>
          </c:marker>
          <c:xVal>
            <c:numRef>
              <c:f>Simulation_Dec!$A$3:$A$147</c:f>
              <c:numCache>
                <c:formatCode>m/d/yyyy\ h:mm</c:formatCode>
                <c:ptCount val="145"/>
                <c:pt idx="0">
                  <c:v>44907.25</c:v>
                </c:pt>
                <c:pt idx="1">
                  <c:v>44907.253472222219</c:v>
                </c:pt>
                <c:pt idx="2">
                  <c:v>44907.256944444445</c:v>
                </c:pt>
                <c:pt idx="3">
                  <c:v>44907.260416666664</c:v>
                </c:pt>
                <c:pt idx="4">
                  <c:v>44907.263888888891</c:v>
                </c:pt>
                <c:pt idx="5">
                  <c:v>44907.267361111109</c:v>
                </c:pt>
                <c:pt idx="6">
                  <c:v>44907.270833333336</c:v>
                </c:pt>
                <c:pt idx="7">
                  <c:v>44907.274305555555</c:v>
                </c:pt>
                <c:pt idx="8">
                  <c:v>44907.277777777781</c:v>
                </c:pt>
                <c:pt idx="9">
                  <c:v>44907.28125</c:v>
                </c:pt>
                <c:pt idx="10">
                  <c:v>44907.284722222219</c:v>
                </c:pt>
                <c:pt idx="11">
                  <c:v>44907.288194444445</c:v>
                </c:pt>
                <c:pt idx="12">
                  <c:v>44907.291666666664</c:v>
                </c:pt>
                <c:pt idx="13">
                  <c:v>44907.295138888891</c:v>
                </c:pt>
                <c:pt idx="14">
                  <c:v>44907.298611111109</c:v>
                </c:pt>
                <c:pt idx="15">
                  <c:v>44907.302083333336</c:v>
                </c:pt>
                <c:pt idx="16">
                  <c:v>44907.305555555555</c:v>
                </c:pt>
                <c:pt idx="17">
                  <c:v>44907.309027777781</c:v>
                </c:pt>
                <c:pt idx="18">
                  <c:v>44907.3125</c:v>
                </c:pt>
                <c:pt idx="19">
                  <c:v>44907.315972222219</c:v>
                </c:pt>
                <c:pt idx="20">
                  <c:v>44907.319444444445</c:v>
                </c:pt>
                <c:pt idx="21">
                  <c:v>44907.322916666664</c:v>
                </c:pt>
                <c:pt idx="22">
                  <c:v>44907.326388888891</c:v>
                </c:pt>
                <c:pt idx="23">
                  <c:v>44907.329861111109</c:v>
                </c:pt>
                <c:pt idx="24">
                  <c:v>44907.333333333336</c:v>
                </c:pt>
                <c:pt idx="25">
                  <c:v>44907.336805555555</c:v>
                </c:pt>
                <c:pt idx="26">
                  <c:v>44907.340277777781</c:v>
                </c:pt>
                <c:pt idx="27">
                  <c:v>44907.34375</c:v>
                </c:pt>
                <c:pt idx="28">
                  <c:v>44907.347222222219</c:v>
                </c:pt>
                <c:pt idx="29">
                  <c:v>44907.350694444445</c:v>
                </c:pt>
                <c:pt idx="30">
                  <c:v>44907.354166666664</c:v>
                </c:pt>
                <c:pt idx="31">
                  <c:v>44907.357638888891</c:v>
                </c:pt>
                <c:pt idx="32">
                  <c:v>44907.361111111109</c:v>
                </c:pt>
                <c:pt idx="33">
                  <c:v>44907.364583333336</c:v>
                </c:pt>
                <c:pt idx="34">
                  <c:v>44907.368055555555</c:v>
                </c:pt>
                <c:pt idx="35">
                  <c:v>44907.371527777781</c:v>
                </c:pt>
                <c:pt idx="36">
                  <c:v>44907.375</c:v>
                </c:pt>
                <c:pt idx="37">
                  <c:v>44907.378472222219</c:v>
                </c:pt>
                <c:pt idx="38">
                  <c:v>44907.381944444445</c:v>
                </c:pt>
                <c:pt idx="39">
                  <c:v>44907.385416666664</c:v>
                </c:pt>
                <c:pt idx="40">
                  <c:v>44907.388888888891</c:v>
                </c:pt>
                <c:pt idx="41">
                  <c:v>44907.392361111109</c:v>
                </c:pt>
                <c:pt idx="42">
                  <c:v>44907.395833333336</c:v>
                </c:pt>
                <c:pt idx="43">
                  <c:v>44907.399305555555</c:v>
                </c:pt>
                <c:pt idx="44">
                  <c:v>44907.402777777781</c:v>
                </c:pt>
                <c:pt idx="45">
                  <c:v>44907.40625</c:v>
                </c:pt>
                <c:pt idx="46">
                  <c:v>44907.409722222219</c:v>
                </c:pt>
                <c:pt idx="47">
                  <c:v>44907.413194444445</c:v>
                </c:pt>
                <c:pt idx="48">
                  <c:v>44907.416666666664</c:v>
                </c:pt>
                <c:pt idx="49">
                  <c:v>44907.420138888891</c:v>
                </c:pt>
                <c:pt idx="50">
                  <c:v>44907.423611111109</c:v>
                </c:pt>
                <c:pt idx="51">
                  <c:v>44907.427083333336</c:v>
                </c:pt>
                <c:pt idx="52">
                  <c:v>44907.430555555555</c:v>
                </c:pt>
                <c:pt idx="53">
                  <c:v>44907.434027777781</c:v>
                </c:pt>
                <c:pt idx="54">
                  <c:v>44907.4375</c:v>
                </c:pt>
                <c:pt idx="55">
                  <c:v>44907.440972222219</c:v>
                </c:pt>
                <c:pt idx="56">
                  <c:v>44907.444444444445</c:v>
                </c:pt>
                <c:pt idx="57">
                  <c:v>44907.447916666664</c:v>
                </c:pt>
                <c:pt idx="58">
                  <c:v>44907.451388888891</c:v>
                </c:pt>
                <c:pt idx="59">
                  <c:v>44907.454861111109</c:v>
                </c:pt>
                <c:pt idx="60">
                  <c:v>44907.458333333336</c:v>
                </c:pt>
                <c:pt idx="61">
                  <c:v>44907.461805555555</c:v>
                </c:pt>
                <c:pt idx="62">
                  <c:v>44907.465277777781</c:v>
                </c:pt>
                <c:pt idx="63">
                  <c:v>44907.46875</c:v>
                </c:pt>
                <c:pt idx="64">
                  <c:v>44907.472222222219</c:v>
                </c:pt>
                <c:pt idx="65">
                  <c:v>44907.475694444445</c:v>
                </c:pt>
                <c:pt idx="66">
                  <c:v>44907.479166666664</c:v>
                </c:pt>
                <c:pt idx="67">
                  <c:v>44907.482638888891</c:v>
                </c:pt>
                <c:pt idx="68">
                  <c:v>44907.486111111109</c:v>
                </c:pt>
                <c:pt idx="69">
                  <c:v>44907.489583333336</c:v>
                </c:pt>
                <c:pt idx="70">
                  <c:v>44907.493055555555</c:v>
                </c:pt>
                <c:pt idx="71">
                  <c:v>44907.496527777781</c:v>
                </c:pt>
                <c:pt idx="72">
                  <c:v>44907.5</c:v>
                </c:pt>
                <c:pt idx="73">
                  <c:v>44907.503472222219</c:v>
                </c:pt>
                <c:pt idx="74">
                  <c:v>44907.506944444445</c:v>
                </c:pt>
                <c:pt idx="75">
                  <c:v>44907.510416666664</c:v>
                </c:pt>
                <c:pt idx="76">
                  <c:v>44907.513888888891</c:v>
                </c:pt>
                <c:pt idx="77">
                  <c:v>44907.517361111109</c:v>
                </c:pt>
                <c:pt idx="78">
                  <c:v>44907.520833333336</c:v>
                </c:pt>
                <c:pt idx="79">
                  <c:v>44907.524305555555</c:v>
                </c:pt>
                <c:pt idx="80">
                  <c:v>44907.527777777781</c:v>
                </c:pt>
                <c:pt idx="81">
                  <c:v>44907.53125</c:v>
                </c:pt>
                <c:pt idx="82">
                  <c:v>44907.534722222219</c:v>
                </c:pt>
                <c:pt idx="83">
                  <c:v>44907.538194444445</c:v>
                </c:pt>
                <c:pt idx="84">
                  <c:v>44907.541666666664</c:v>
                </c:pt>
                <c:pt idx="85">
                  <c:v>44907.545138888891</c:v>
                </c:pt>
                <c:pt idx="86">
                  <c:v>44907.548611111109</c:v>
                </c:pt>
                <c:pt idx="87">
                  <c:v>44907.552083333336</c:v>
                </c:pt>
                <c:pt idx="88">
                  <c:v>44907.555555555555</c:v>
                </c:pt>
                <c:pt idx="89">
                  <c:v>44907.559027777781</c:v>
                </c:pt>
                <c:pt idx="90">
                  <c:v>44907.5625</c:v>
                </c:pt>
                <c:pt idx="91">
                  <c:v>44907.565972222219</c:v>
                </c:pt>
                <c:pt idx="92">
                  <c:v>44907.569444444445</c:v>
                </c:pt>
                <c:pt idx="93">
                  <c:v>44907.572916666664</c:v>
                </c:pt>
                <c:pt idx="94">
                  <c:v>44907.576388888891</c:v>
                </c:pt>
                <c:pt idx="95">
                  <c:v>44907.579861111109</c:v>
                </c:pt>
                <c:pt idx="96">
                  <c:v>44907.583333333336</c:v>
                </c:pt>
                <c:pt idx="97">
                  <c:v>44907.586805555555</c:v>
                </c:pt>
                <c:pt idx="98">
                  <c:v>44907.590277777781</c:v>
                </c:pt>
                <c:pt idx="99">
                  <c:v>44907.59375</c:v>
                </c:pt>
                <c:pt idx="100">
                  <c:v>44907.597222222219</c:v>
                </c:pt>
                <c:pt idx="101">
                  <c:v>44907.600694444445</c:v>
                </c:pt>
                <c:pt idx="102">
                  <c:v>44907.604166666664</c:v>
                </c:pt>
                <c:pt idx="103">
                  <c:v>44907.607638888891</c:v>
                </c:pt>
                <c:pt idx="104">
                  <c:v>44907.611111111109</c:v>
                </c:pt>
                <c:pt idx="105">
                  <c:v>44907.614583333336</c:v>
                </c:pt>
                <c:pt idx="106">
                  <c:v>44907.618055555555</c:v>
                </c:pt>
                <c:pt idx="107">
                  <c:v>44907.621527777781</c:v>
                </c:pt>
                <c:pt idx="108">
                  <c:v>44907.625</c:v>
                </c:pt>
                <c:pt idx="109">
                  <c:v>44907.628472222219</c:v>
                </c:pt>
                <c:pt idx="110">
                  <c:v>44907.631944444445</c:v>
                </c:pt>
                <c:pt idx="111">
                  <c:v>44907.635416666664</c:v>
                </c:pt>
                <c:pt idx="112">
                  <c:v>44907.638888888891</c:v>
                </c:pt>
                <c:pt idx="113">
                  <c:v>44907.642361111109</c:v>
                </c:pt>
                <c:pt idx="114">
                  <c:v>44907.645833333336</c:v>
                </c:pt>
                <c:pt idx="115">
                  <c:v>44907.649305555555</c:v>
                </c:pt>
                <c:pt idx="116">
                  <c:v>44907.652777777781</c:v>
                </c:pt>
                <c:pt idx="117">
                  <c:v>44907.65625</c:v>
                </c:pt>
                <c:pt idx="118">
                  <c:v>44907.659722222219</c:v>
                </c:pt>
                <c:pt idx="119">
                  <c:v>44907.663194444445</c:v>
                </c:pt>
                <c:pt idx="120">
                  <c:v>44907.666666666664</c:v>
                </c:pt>
                <c:pt idx="121">
                  <c:v>44907.670138888891</c:v>
                </c:pt>
                <c:pt idx="122">
                  <c:v>44907.673611111109</c:v>
                </c:pt>
                <c:pt idx="123">
                  <c:v>44907.677083333336</c:v>
                </c:pt>
                <c:pt idx="124">
                  <c:v>44907.680555555555</c:v>
                </c:pt>
                <c:pt idx="125">
                  <c:v>44907.684027777781</c:v>
                </c:pt>
                <c:pt idx="126">
                  <c:v>44907.6875</c:v>
                </c:pt>
                <c:pt idx="127">
                  <c:v>44907.690972222219</c:v>
                </c:pt>
                <c:pt idx="128">
                  <c:v>44907.694444444445</c:v>
                </c:pt>
                <c:pt idx="129">
                  <c:v>44907.697916666664</c:v>
                </c:pt>
                <c:pt idx="130">
                  <c:v>44907.701388888891</c:v>
                </c:pt>
                <c:pt idx="131">
                  <c:v>44907.704861111109</c:v>
                </c:pt>
                <c:pt idx="132">
                  <c:v>44907.708333333336</c:v>
                </c:pt>
                <c:pt idx="133">
                  <c:v>44907.711805555555</c:v>
                </c:pt>
                <c:pt idx="134">
                  <c:v>44907.715277777781</c:v>
                </c:pt>
                <c:pt idx="135">
                  <c:v>44907.71875</c:v>
                </c:pt>
                <c:pt idx="136">
                  <c:v>44907.722222222219</c:v>
                </c:pt>
                <c:pt idx="137">
                  <c:v>44907.725694444445</c:v>
                </c:pt>
                <c:pt idx="138">
                  <c:v>44907.729166666664</c:v>
                </c:pt>
                <c:pt idx="139">
                  <c:v>44907.732638888891</c:v>
                </c:pt>
                <c:pt idx="140">
                  <c:v>44907.736111111109</c:v>
                </c:pt>
                <c:pt idx="141">
                  <c:v>44907.739583333336</c:v>
                </c:pt>
                <c:pt idx="142">
                  <c:v>44907.743055555555</c:v>
                </c:pt>
                <c:pt idx="143">
                  <c:v>44907.746527777781</c:v>
                </c:pt>
                <c:pt idx="144">
                  <c:v>44907.75</c:v>
                </c:pt>
              </c:numCache>
            </c:numRef>
          </c:xVal>
          <c:yVal>
            <c:numRef>
              <c:f>Simulation_Dec!$E$3:$E$147</c:f>
              <c:numCache>
                <c:formatCode>General</c:formatCode>
                <c:ptCount val="14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2.0199999999999999E-2</c:v>
                </c:pt>
                <c:pt idx="34">
                  <c:v>6.0600000000000001E-2</c:v>
                </c:pt>
                <c:pt idx="35">
                  <c:v>0.1082</c:v>
                </c:pt>
                <c:pt idx="36">
                  <c:v>0.17680000000000001</c:v>
                </c:pt>
                <c:pt idx="37">
                  <c:v>0.23679999999999901</c:v>
                </c:pt>
                <c:pt idx="38">
                  <c:v>0.2908</c:v>
                </c:pt>
                <c:pt idx="39">
                  <c:v>0.37679999999999902</c:v>
                </c:pt>
                <c:pt idx="40">
                  <c:v>0.51019999999999999</c:v>
                </c:pt>
                <c:pt idx="41">
                  <c:v>0.69140000000000001</c:v>
                </c:pt>
                <c:pt idx="42">
                  <c:v>0.94620000000000004</c:v>
                </c:pt>
                <c:pt idx="43">
                  <c:v>1.2806</c:v>
                </c:pt>
                <c:pt idx="44">
                  <c:v>1.5946</c:v>
                </c:pt>
                <c:pt idx="45">
                  <c:v>1.8431999999999999</c:v>
                </c:pt>
                <c:pt idx="46">
                  <c:v>2.0695999999999999</c:v>
                </c:pt>
                <c:pt idx="47">
                  <c:v>2.2747999999999999</c:v>
                </c:pt>
                <c:pt idx="48">
                  <c:v>2.5501999999999998</c:v>
                </c:pt>
                <c:pt idx="49">
                  <c:v>2.8418000000000001</c:v>
                </c:pt>
                <c:pt idx="50">
                  <c:v>3.2784</c:v>
                </c:pt>
                <c:pt idx="51">
                  <c:v>3.7050000000000001</c:v>
                </c:pt>
                <c:pt idx="52">
                  <c:v>4.0863999999999896</c:v>
                </c:pt>
                <c:pt idx="53">
                  <c:v>4.4130000000000003</c:v>
                </c:pt>
                <c:pt idx="54">
                  <c:v>4.7751999999999999</c:v>
                </c:pt>
                <c:pt idx="55">
                  <c:v>5.1938000000000004</c:v>
                </c:pt>
                <c:pt idx="56">
                  <c:v>5.4972000000000003</c:v>
                </c:pt>
                <c:pt idx="57">
                  <c:v>5.8826000000000001</c:v>
                </c:pt>
                <c:pt idx="58">
                  <c:v>6.1584000000000003</c:v>
                </c:pt>
                <c:pt idx="59">
                  <c:v>6.4652000000000003</c:v>
                </c:pt>
                <c:pt idx="60">
                  <c:v>6.7055999999999996</c:v>
                </c:pt>
                <c:pt idx="61">
                  <c:v>6.9298000000000002</c:v>
                </c:pt>
                <c:pt idx="62">
                  <c:v>7.1487999999999996</c:v>
                </c:pt>
                <c:pt idx="63">
                  <c:v>7.2149999999999999</c:v>
                </c:pt>
                <c:pt idx="64">
                  <c:v>7.3175999999999997</c:v>
                </c:pt>
                <c:pt idx="65">
                  <c:v>7.3768000000000002</c:v>
                </c:pt>
                <c:pt idx="66">
                  <c:v>7.4097999999999997</c:v>
                </c:pt>
                <c:pt idx="67">
                  <c:v>7.4921999999999898</c:v>
                </c:pt>
                <c:pt idx="68">
                  <c:v>7.7257999999999996</c:v>
                </c:pt>
                <c:pt idx="69">
                  <c:v>7.8498000000000001</c:v>
                </c:pt>
                <c:pt idx="70">
                  <c:v>7.8940000000000001</c:v>
                </c:pt>
                <c:pt idx="71">
                  <c:v>7.9096000000000002</c:v>
                </c:pt>
                <c:pt idx="72">
                  <c:v>7.9311999999999996</c:v>
                </c:pt>
                <c:pt idx="73">
                  <c:v>7.9631999999999996</c:v>
                </c:pt>
                <c:pt idx="74">
                  <c:v>8.0351999999999997</c:v>
                </c:pt>
                <c:pt idx="75">
                  <c:v>8.0440000000000005</c:v>
                </c:pt>
                <c:pt idx="76">
                  <c:v>8.0236000000000001</c:v>
                </c:pt>
                <c:pt idx="77">
                  <c:v>8.0619999999999994</c:v>
                </c:pt>
                <c:pt idx="78">
                  <c:v>8.0161999999999995</c:v>
                </c:pt>
                <c:pt idx="79">
                  <c:v>8.0370000000000008</c:v>
                </c:pt>
                <c:pt idx="80">
                  <c:v>7.9819999999999904</c:v>
                </c:pt>
                <c:pt idx="81">
                  <c:v>7.9901999999999997</c:v>
                </c:pt>
                <c:pt idx="82">
                  <c:v>7.8852000000000002</c:v>
                </c:pt>
                <c:pt idx="83">
                  <c:v>7.7876000000000003</c:v>
                </c:pt>
                <c:pt idx="84">
                  <c:v>7.6669999999999998</c:v>
                </c:pt>
                <c:pt idx="85">
                  <c:v>7.5473999999999997</c:v>
                </c:pt>
                <c:pt idx="86">
                  <c:v>7.4706000000000001</c:v>
                </c:pt>
                <c:pt idx="87">
                  <c:v>7.3879999999999999</c:v>
                </c:pt>
                <c:pt idx="88">
                  <c:v>7.29239999999999</c:v>
                </c:pt>
                <c:pt idx="89">
                  <c:v>7.2480000000000002</c:v>
                </c:pt>
                <c:pt idx="90">
                  <c:v>7.1833999999999998</c:v>
                </c:pt>
                <c:pt idx="91">
                  <c:v>7.0574000000000003</c:v>
                </c:pt>
                <c:pt idx="92">
                  <c:v>6.9849999999999897</c:v>
                </c:pt>
                <c:pt idx="93">
                  <c:v>6.7952000000000004</c:v>
                </c:pt>
                <c:pt idx="94">
                  <c:v>6.6736000000000004</c:v>
                </c:pt>
                <c:pt idx="95">
                  <c:v>6.5183999999999997</c:v>
                </c:pt>
                <c:pt idx="96">
                  <c:v>6.3414000000000001</c:v>
                </c:pt>
                <c:pt idx="97">
                  <c:v>6.1391999999999998</c:v>
                </c:pt>
                <c:pt idx="98">
                  <c:v>6.0532000000000004</c:v>
                </c:pt>
                <c:pt idx="99">
                  <c:v>5.8103999999999996</c:v>
                </c:pt>
                <c:pt idx="100">
                  <c:v>5.665</c:v>
                </c:pt>
                <c:pt idx="101">
                  <c:v>5.5090000000000003</c:v>
                </c:pt>
                <c:pt idx="102">
                  <c:v>5.3297999999999996</c:v>
                </c:pt>
                <c:pt idx="103">
                  <c:v>5.0990000000000002</c:v>
                </c:pt>
                <c:pt idx="104">
                  <c:v>4.8178000000000001</c:v>
                </c:pt>
                <c:pt idx="105">
                  <c:v>4.4896000000000003</c:v>
                </c:pt>
                <c:pt idx="106">
                  <c:v>4.1919999999999904</c:v>
                </c:pt>
                <c:pt idx="107">
                  <c:v>3.915</c:v>
                </c:pt>
                <c:pt idx="108">
                  <c:v>3.5888</c:v>
                </c:pt>
                <c:pt idx="109">
                  <c:v>3.2759999999999998</c:v>
                </c:pt>
                <c:pt idx="110">
                  <c:v>2.9693999999999998</c:v>
                </c:pt>
                <c:pt idx="111">
                  <c:v>2.6796000000000002</c:v>
                </c:pt>
                <c:pt idx="112">
                  <c:v>2.3233999999999999</c:v>
                </c:pt>
                <c:pt idx="113">
                  <c:v>1.9481999999999999</c:v>
                </c:pt>
                <c:pt idx="114">
                  <c:v>1.6486000000000001</c:v>
                </c:pt>
                <c:pt idx="115">
                  <c:v>1.4466000000000001</c:v>
                </c:pt>
                <c:pt idx="116">
                  <c:v>1.262</c:v>
                </c:pt>
                <c:pt idx="117">
                  <c:v>1.0429999999999999</c:v>
                </c:pt>
                <c:pt idx="118">
                  <c:v>0.79379999999999995</c:v>
                </c:pt>
                <c:pt idx="119">
                  <c:v>0.55459999999999998</c:v>
                </c:pt>
                <c:pt idx="120">
                  <c:v>0.39379999999999998</c:v>
                </c:pt>
                <c:pt idx="121">
                  <c:v>0.25900000000000001</c:v>
                </c:pt>
                <c:pt idx="122">
                  <c:v>0.14360000000000001</c:v>
                </c:pt>
                <c:pt idx="123">
                  <c:v>8.5199999999999998E-2</c:v>
                </c:pt>
                <c:pt idx="124">
                  <c:v>3.5799999999999998E-2</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numCache>
            </c:numRef>
          </c:yVal>
          <c:smooth val="0"/>
          <c:extLst>
            <c:ext xmlns:c16="http://schemas.microsoft.com/office/drawing/2014/chart" uri="{C3380CC4-5D6E-409C-BE32-E72D297353CC}">
              <c16:uniqueId val="{00000006-D94D-4421-ADB4-997448387E8D}"/>
            </c:ext>
          </c:extLst>
        </c:ser>
        <c:dLbls>
          <c:showLegendKey val="0"/>
          <c:showVal val="0"/>
          <c:showCatName val="0"/>
          <c:showSerName val="0"/>
          <c:showPercent val="0"/>
          <c:showBubbleSize val="0"/>
        </c:dLbls>
        <c:axId val="588631272"/>
        <c:axId val="588631992"/>
      </c:scatterChart>
      <c:scatterChart>
        <c:scatterStyle val="lineMarker"/>
        <c:varyColors val="0"/>
        <c:ser>
          <c:idx val="6"/>
          <c:order val="6"/>
          <c:tx>
            <c:strRef>
              <c:f>Simulation_Dec!$G$2</c:f>
              <c:strCache>
                <c:ptCount val="1"/>
                <c:pt idx="0">
                  <c:v>Price</c:v>
                </c:pt>
              </c:strCache>
            </c:strRef>
          </c:tx>
          <c:spPr>
            <a:ln w="22225">
              <a:solidFill>
                <a:schemeClr val="accent6">
                  <a:lumMod val="75000"/>
                </a:schemeClr>
              </a:solidFill>
              <a:prstDash val="sysDot"/>
            </a:ln>
          </c:spPr>
          <c:marker>
            <c:symbol val="none"/>
          </c:marker>
          <c:xVal>
            <c:numRef>
              <c:f>Simulation_Dec!$A$3:$A$147</c:f>
              <c:numCache>
                <c:formatCode>m/d/yyyy\ h:mm</c:formatCode>
                <c:ptCount val="145"/>
                <c:pt idx="0">
                  <c:v>44907.25</c:v>
                </c:pt>
                <c:pt idx="1">
                  <c:v>44907.253472222219</c:v>
                </c:pt>
                <c:pt idx="2">
                  <c:v>44907.256944444445</c:v>
                </c:pt>
                <c:pt idx="3">
                  <c:v>44907.260416666664</c:v>
                </c:pt>
                <c:pt idx="4">
                  <c:v>44907.263888888891</c:v>
                </c:pt>
                <c:pt idx="5">
                  <c:v>44907.267361111109</c:v>
                </c:pt>
                <c:pt idx="6">
                  <c:v>44907.270833333336</c:v>
                </c:pt>
                <c:pt idx="7">
                  <c:v>44907.274305555555</c:v>
                </c:pt>
                <c:pt idx="8">
                  <c:v>44907.277777777781</c:v>
                </c:pt>
                <c:pt idx="9">
                  <c:v>44907.28125</c:v>
                </c:pt>
                <c:pt idx="10">
                  <c:v>44907.284722222219</c:v>
                </c:pt>
                <c:pt idx="11">
                  <c:v>44907.288194444445</c:v>
                </c:pt>
                <c:pt idx="12">
                  <c:v>44907.291666666664</c:v>
                </c:pt>
                <c:pt idx="13">
                  <c:v>44907.295138888891</c:v>
                </c:pt>
                <c:pt idx="14">
                  <c:v>44907.298611111109</c:v>
                </c:pt>
                <c:pt idx="15">
                  <c:v>44907.302083333336</c:v>
                </c:pt>
                <c:pt idx="16">
                  <c:v>44907.305555555555</c:v>
                </c:pt>
                <c:pt idx="17">
                  <c:v>44907.309027777781</c:v>
                </c:pt>
                <c:pt idx="18">
                  <c:v>44907.3125</c:v>
                </c:pt>
                <c:pt idx="19">
                  <c:v>44907.315972222219</c:v>
                </c:pt>
                <c:pt idx="20">
                  <c:v>44907.319444444445</c:v>
                </c:pt>
                <c:pt idx="21">
                  <c:v>44907.322916666664</c:v>
                </c:pt>
                <c:pt idx="22">
                  <c:v>44907.326388888891</c:v>
                </c:pt>
                <c:pt idx="23">
                  <c:v>44907.329861111109</c:v>
                </c:pt>
                <c:pt idx="24">
                  <c:v>44907.333333333336</c:v>
                </c:pt>
                <c:pt idx="25">
                  <c:v>44907.336805555555</c:v>
                </c:pt>
                <c:pt idx="26">
                  <c:v>44907.340277777781</c:v>
                </c:pt>
                <c:pt idx="27">
                  <c:v>44907.34375</c:v>
                </c:pt>
                <c:pt idx="28">
                  <c:v>44907.347222222219</c:v>
                </c:pt>
                <c:pt idx="29">
                  <c:v>44907.350694444445</c:v>
                </c:pt>
                <c:pt idx="30">
                  <c:v>44907.354166666664</c:v>
                </c:pt>
                <c:pt idx="31">
                  <c:v>44907.357638888891</c:v>
                </c:pt>
                <c:pt idx="32">
                  <c:v>44907.361111111109</c:v>
                </c:pt>
                <c:pt idx="33">
                  <c:v>44907.364583333336</c:v>
                </c:pt>
                <c:pt idx="34">
                  <c:v>44907.368055555555</c:v>
                </c:pt>
                <c:pt idx="35">
                  <c:v>44907.371527777781</c:v>
                </c:pt>
                <c:pt idx="36">
                  <c:v>44907.375</c:v>
                </c:pt>
                <c:pt idx="37">
                  <c:v>44907.378472222219</c:v>
                </c:pt>
                <c:pt idx="38">
                  <c:v>44907.381944444445</c:v>
                </c:pt>
                <c:pt idx="39">
                  <c:v>44907.385416666664</c:v>
                </c:pt>
                <c:pt idx="40">
                  <c:v>44907.388888888891</c:v>
                </c:pt>
                <c:pt idx="41">
                  <c:v>44907.392361111109</c:v>
                </c:pt>
                <c:pt idx="42">
                  <c:v>44907.395833333336</c:v>
                </c:pt>
                <c:pt idx="43">
                  <c:v>44907.399305555555</c:v>
                </c:pt>
                <c:pt idx="44">
                  <c:v>44907.402777777781</c:v>
                </c:pt>
                <c:pt idx="45">
                  <c:v>44907.40625</c:v>
                </c:pt>
                <c:pt idx="46">
                  <c:v>44907.409722222219</c:v>
                </c:pt>
                <c:pt idx="47">
                  <c:v>44907.413194444445</c:v>
                </c:pt>
                <c:pt idx="48">
                  <c:v>44907.416666666664</c:v>
                </c:pt>
                <c:pt idx="49">
                  <c:v>44907.420138888891</c:v>
                </c:pt>
                <c:pt idx="50">
                  <c:v>44907.423611111109</c:v>
                </c:pt>
                <c:pt idx="51">
                  <c:v>44907.427083333336</c:v>
                </c:pt>
                <c:pt idx="52">
                  <c:v>44907.430555555555</c:v>
                </c:pt>
                <c:pt idx="53">
                  <c:v>44907.434027777781</c:v>
                </c:pt>
                <c:pt idx="54">
                  <c:v>44907.4375</c:v>
                </c:pt>
                <c:pt idx="55">
                  <c:v>44907.440972222219</c:v>
                </c:pt>
                <c:pt idx="56">
                  <c:v>44907.444444444445</c:v>
                </c:pt>
                <c:pt idx="57">
                  <c:v>44907.447916666664</c:v>
                </c:pt>
                <c:pt idx="58">
                  <c:v>44907.451388888891</c:v>
                </c:pt>
                <c:pt idx="59">
                  <c:v>44907.454861111109</c:v>
                </c:pt>
                <c:pt idx="60">
                  <c:v>44907.458333333336</c:v>
                </c:pt>
                <c:pt idx="61">
                  <c:v>44907.461805555555</c:v>
                </c:pt>
                <c:pt idx="62">
                  <c:v>44907.465277777781</c:v>
                </c:pt>
                <c:pt idx="63">
                  <c:v>44907.46875</c:v>
                </c:pt>
                <c:pt idx="64">
                  <c:v>44907.472222222219</c:v>
                </c:pt>
                <c:pt idx="65">
                  <c:v>44907.475694444445</c:v>
                </c:pt>
                <c:pt idx="66">
                  <c:v>44907.479166666664</c:v>
                </c:pt>
                <c:pt idx="67">
                  <c:v>44907.482638888891</c:v>
                </c:pt>
                <c:pt idx="68">
                  <c:v>44907.486111111109</c:v>
                </c:pt>
                <c:pt idx="69">
                  <c:v>44907.489583333336</c:v>
                </c:pt>
                <c:pt idx="70">
                  <c:v>44907.493055555555</c:v>
                </c:pt>
                <c:pt idx="71">
                  <c:v>44907.496527777781</c:v>
                </c:pt>
                <c:pt idx="72">
                  <c:v>44907.5</c:v>
                </c:pt>
                <c:pt idx="73">
                  <c:v>44907.503472222219</c:v>
                </c:pt>
                <c:pt idx="74">
                  <c:v>44907.506944444445</c:v>
                </c:pt>
                <c:pt idx="75">
                  <c:v>44907.510416666664</c:v>
                </c:pt>
                <c:pt idx="76">
                  <c:v>44907.513888888891</c:v>
                </c:pt>
                <c:pt idx="77">
                  <c:v>44907.517361111109</c:v>
                </c:pt>
                <c:pt idx="78">
                  <c:v>44907.520833333336</c:v>
                </c:pt>
                <c:pt idx="79">
                  <c:v>44907.524305555555</c:v>
                </c:pt>
                <c:pt idx="80">
                  <c:v>44907.527777777781</c:v>
                </c:pt>
                <c:pt idx="81">
                  <c:v>44907.53125</c:v>
                </c:pt>
                <c:pt idx="82">
                  <c:v>44907.534722222219</c:v>
                </c:pt>
                <c:pt idx="83">
                  <c:v>44907.538194444445</c:v>
                </c:pt>
                <c:pt idx="84">
                  <c:v>44907.541666666664</c:v>
                </c:pt>
                <c:pt idx="85">
                  <c:v>44907.545138888891</c:v>
                </c:pt>
                <c:pt idx="86">
                  <c:v>44907.548611111109</c:v>
                </c:pt>
                <c:pt idx="87">
                  <c:v>44907.552083333336</c:v>
                </c:pt>
                <c:pt idx="88">
                  <c:v>44907.555555555555</c:v>
                </c:pt>
                <c:pt idx="89">
                  <c:v>44907.559027777781</c:v>
                </c:pt>
                <c:pt idx="90">
                  <c:v>44907.5625</c:v>
                </c:pt>
                <c:pt idx="91">
                  <c:v>44907.565972222219</c:v>
                </c:pt>
                <c:pt idx="92">
                  <c:v>44907.569444444445</c:v>
                </c:pt>
                <c:pt idx="93">
                  <c:v>44907.572916666664</c:v>
                </c:pt>
                <c:pt idx="94">
                  <c:v>44907.576388888891</c:v>
                </c:pt>
                <c:pt idx="95">
                  <c:v>44907.579861111109</c:v>
                </c:pt>
                <c:pt idx="96">
                  <c:v>44907.583333333336</c:v>
                </c:pt>
                <c:pt idx="97">
                  <c:v>44907.586805555555</c:v>
                </c:pt>
                <c:pt idx="98">
                  <c:v>44907.590277777781</c:v>
                </c:pt>
                <c:pt idx="99">
                  <c:v>44907.59375</c:v>
                </c:pt>
                <c:pt idx="100">
                  <c:v>44907.597222222219</c:v>
                </c:pt>
                <c:pt idx="101">
                  <c:v>44907.600694444445</c:v>
                </c:pt>
                <c:pt idx="102">
                  <c:v>44907.604166666664</c:v>
                </c:pt>
                <c:pt idx="103">
                  <c:v>44907.607638888891</c:v>
                </c:pt>
                <c:pt idx="104">
                  <c:v>44907.611111111109</c:v>
                </c:pt>
                <c:pt idx="105">
                  <c:v>44907.614583333336</c:v>
                </c:pt>
                <c:pt idx="106">
                  <c:v>44907.618055555555</c:v>
                </c:pt>
                <c:pt idx="107">
                  <c:v>44907.621527777781</c:v>
                </c:pt>
                <c:pt idx="108">
                  <c:v>44907.625</c:v>
                </c:pt>
                <c:pt idx="109">
                  <c:v>44907.628472222219</c:v>
                </c:pt>
                <c:pt idx="110">
                  <c:v>44907.631944444445</c:v>
                </c:pt>
                <c:pt idx="111">
                  <c:v>44907.635416666664</c:v>
                </c:pt>
                <c:pt idx="112">
                  <c:v>44907.638888888891</c:v>
                </c:pt>
                <c:pt idx="113">
                  <c:v>44907.642361111109</c:v>
                </c:pt>
                <c:pt idx="114">
                  <c:v>44907.645833333336</c:v>
                </c:pt>
                <c:pt idx="115">
                  <c:v>44907.649305555555</c:v>
                </c:pt>
                <c:pt idx="116">
                  <c:v>44907.652777777781</c:v>
                </c:pt>
                <c:pt idx="117">
                  <c:v>44907.65625</c:v>
                </c:pt>
                <c:pt idx="118">
                  <c:v>44907.659722222219</c:v>
                </c:pt>
                <c:pt idx="119">
                  <c:v>44907.663194444445</c:v>
                </c:pt>
                <c:pt idx="120">
                  <c:v>44907.666666666664</c:v>
                </c:pt>
                <c:pt idx="121">
                  <c:v>44907.670138888891</c:v>
                </c:pt>
                <c:pt idx="122">
                  <c:v>44907.673611111109</c:v>
                </c:pt>
                <c:pt idx="123">
                  <c:v>44907.677083333336</c:v>
                </c:pt>
                <c:pt idx="124">
                  <c:v>44907.680555555555</c:v>
                </c:pt>
                <c:pt idx="125">
                  <c:v>44907.684027777781</c:v>
                </c:pt>
                <c:pt idx="126">
                  <c:v>44907.6875</c:v>
                </c:pt>
                <c:pt idx="127">
                  <c:v>44907.690972222219</c:v>
                </c:pt>
                <c:pt idx="128">
                  <c:v>44907.694444444445</c:v>
                </c:pt>
                <c:pt idx="129">
                  <c:v>44907.697916666664</c:v>
                </c:pt>
                <c:pt idx="130">
                  <c:v>44907.701388888891</c:v>
                </c:pt>
                <c:pt idx="131">
                  <c:v>44907.704861111109</c:v>
                </c:pt>
                <c:pt idx="132">
                  <c:v>44907.708333333336</c:v>
                </c:pt>
                <c:pt idx="133">
                  <c:v>44907.711805555555</c:v>
                </c:pt>
                <c:pt idx="134">
                  <c:v>44907.715277777781</c:v>
                </c:pt>
                <c:pt idx="135">
                  <c:v>44907.71875</c:v>
                </c:pt>
                <c:pt idx="136">
                  <c:v>44907.722222222219</c:v>
                </c:pt>
                <c:pt idx="137">
                  <c:v>44907.725694444445</c:v>
                </c:pt>
                <c:pt idx="138">
                  <c:v>44907.729166666664</c:v>
                </c:pt>
                <c:pt idx="139">
                  <c:v>44907.732638888891</c:v>
                </c:pt>
                <c:pt idx="140">
                  <c:v>44907.736111111109</c:v>
                </c:pt>
                <c:pt idx="141">
                  <c:v>44907.739583333336</c:v>
                </c:pt>
                <c:pt idx="142">
                  <c:v>44907.743055555555</c:v>
                </c:pt>
                <c:pt idx="143">
                  <c:v>44907.746527777781</c:v>
                </c:pt>
                <c:pt idx="144">
                  <c:v>44907.75</c:v>
                </c:pt>
              </c:numCache>
            </c:numRef>
          </c:xVal>
          <c:yVal>
            <c:numRef>
              <c:f>Simulation_Dec!$G$3:$G$147</c:f>
              <c:numCache>
                <c:formatCode>General</c:formatCode>
                <c:ptCount val="145"/>
                <c:pt idx="0">
                  <c:v>0.28560000000000002</c:v>
                </c:pt>
                <c:pt idx="1">
                  <c:v>0.28560000000000002</c:v>
                </c:pt>
                <c:pt idx="2">
                  <c:v>0.28560000000000002</c:v>
                </c:pt>
                <c:pt idx="3">
                  <c:v>0.28560000000000002</c:v>
                </c:pt>
                <c:pt idx="4">
                  <c:v>0.28560000000000002</c:v>
                </c:pt>
                <c:pt idx="5">
                  <c:v>0.28560000000000002</c:v>
                </c:pt>
                <c:pt idx="6">
                  <c:v>0.28560000000000002</c:v>
                </c:pt>
                <c:pt idx="7">
                  <c:v>0.28560000000000002</c:v>
                </c:pt>
                <c:pt idx="8">
                  <c:v>0.28560000000000002</c:v>
                </c:pt>
                <c:pt idx="9">
                  <c:v>0.28560000000000002</c:v>
                </c:pt>
                <c:pt idx="10">
                  <c:v>0.28560000000000002</c:v>
                </c:pt>
                <c:pt idx="11">
                  <c:v>0.28560000000000002</c:v>
                </c:pt>
                <c:pt idx="12">
                  <c:v>0.35276000000000002</c:v>
                </c:pt>
                <c:pt idx="13">
                  <c:v>0.35276000000000002</c:v>
                </c:pt>
                <c:pt idx="14">
                  <c:v>0.35276000000000002</c:v>
                </c:pt>
                <c:pt idx="15">
                  <c:v>0.35276000000000002</c:v>
                </c:pt>
                <c:pt idx="16">
                  <c:v>0.35276000000000002</c:v>
                </c:pt>
                <c:pt idx="17">
                  <c:v>0.35276000000000002</c:v>
                </c:pt>
                <c:pt idx="18">
                  <c:v>0.35276000000000002</c:v>
                </c:pt>
                <c:pt idx="19">
                  <c:v>0.35276000000000002</c:v>
                </c:pt>
                <c:pt idx="20">
                  <c:v>0.35276000000000002</c:v>
                </c:pt>
                <c:pt idx="21">
                  <c:v>0.35276000000000002</c:v>
                </c:pt>
                <c:pt idx="22">
                  <c:v>0.35276000000000002</c:v>
                </c:pt>
                <c:pt idx="23">
                  <c:v>0.35276000000000002</c:v>
                </c:pt>
                <c:pt idx="24">
                  <c:v>0.505</c:v>
                </c:pt>
                <c:pt idx="25">
                  <c:v>0.505</c:v>
                </c:pt>
                <c:pt idx="26">
                  <c:v>0.505</c:v>
                </c:pt>
                <c:pt idx="27">
                  <c:v>0.505</c:v>
                </c:pt>
                <c:pt idx="28">
                  <c:v>0.505</c:v>
                </c:pt>
                <c:pt idx="29">
                  <c:v>0.505</c:v>
                </c:pt>
                <c:pt idx="30">
                  <c:v>0.505</c:v>
                </c:pt>
                <c:pt idx="31">
                  <c:v>0.505</c:v>
                </c:pt>
                <c:pt idx="32">
                  <c:v>0.505</c:v>
                </c:pt>
                <c:pt idx="33">
                  <c:v>0.505</c:v>
                </c:pt>
                <c:pt idx="34">
                  <c:v>0.505</c:v>
                </c:pt>
                <c:pt idx="35">
                  <c:v>0.505</c:v>
                </c:pt>
                <c:pt idx="36">
                  <c:v>0.56062000000000001</c:v>
                </c:pt>
                <c:pt idx="37">
                  <c:v>0.56062000000000001</c:v>
                </c:pt>
                <c:pt idx="38">
                  <c:v>0.56062000000000001</c:v>
                </c:pt>
                <c:pt idx="39">
                  <c:v>0.56062000000000001</c:v>
                </c:pt>
                <c:pt idx="40">
                  <c:v>0.56062000000000001</c:v>
                </c:pt>
                <c:pt idx="41">
                  <c:v>0.56062000000000001</c:v>
                </c:pt>
                <c:pt idx="42">
                  <c:v>0.56062000000000001</c:v>
                </c:pt>
                <c:pt idx="43">
                  <c:v>0.56062000000000001</c:v>
                </c:pt>
                <c:pt idx="44">
                  <c:v>0.56062000000000001</c:v>
                </c:pt>
                <c:pt idx="45">
                  <c:v>0.56062000000000001</c:v>
                </c:pt>
                <c:pt idx="46">
                  <c:v>0.56062000000000001</c:v>
                </c:pt>
                <c:pt idx="47">
                  <c:v>0.56062000000000001</c:v>
                </c:pt>
                <c:pt idx="48">
                  <c:v>0.51398999999999995</c:v>
                </c:pt>
                <c:pt idx="49">
                  <c:v>0.51398999999999995</c:v>
                </c:pt>
                <c:pt idx="50">
                  <c:v>0.51398999999999995</c:v>
                </c:pt>
                <c:pt idx="51">
                  <c:v>0.51398999999999995</c:v>
                </c:pt>
                <c:pt idx="52">
                  <c:v>0.51398999999999995</c:v>
                </c:pt>
                <c:pt idx="53">
                  <c:v>0.51398999999999995</c:v>
                </c:pt>
                <c:pt idx="54">
                  <c:v>0.51398999999999995</c:v>
                </c:pt>
                <c:pt idx="55">
                  <c:v>0.51398999999999995</c:v>
                </c:pt>
                <c:pt idx="56">
                  <c:v>0.51398999999999995</c:v>
                </c:pt>
                <c:pt idx="57">
                  <c:v>0.51398999999999995</c:v>
                </c:pt>
                <c:pt idx="58">
                  <c:v>0.51398999999999995</c:v>
                </c:pt>
                <c:pt idx="59">
                  <c:v>0.51398999999999995</c:v>
                </c:pt>
                <c:pt idx="60">
                  <c:v>0.50366999999999995</c:v>
                </c:pt>
                <c:pt idx="61">
                  <c:v>0.50366999999999995</c:v>
                </c:pt>
                <c:pt idx="62">
                  <c:v>0.50366999999999995</c:v>
                </c:pt>
                <c:pt idx="63">
                  <c:v>0.50366999999999995</c:v>
                </c:pt>
                <c:pt idx="64">
                  <c:v>0.50366999999999995</c:v>
                </c:pt>
                <c:pt idx="65">
                  <c:v>0.50366999999999995</c:v>
                </c:pt>
                <c:pt idx="66">
                  <c:v>0.50366999999999995</c:v>
                </c:pt>
                <c:pt idx="67">
                  <c:v>0.50366999999999995</c:v>
                </c:pt>
                <c:pt idx="68">
                  <c:v>0.50366999999999995</c:v>
                </c:pt>
                <c:pt idx="69">
                  <c:v>0.50366999999999995</c:v>
                </c:pt>
                <c:pt idx="70">
                  <c:v>0.50366999999999995</c:v>
                </c:pt>
                <c:pt idx="71">
                  <c:v>0.50366999999999995</c:v>
                </c:pt>
                <c:pt idx="72">
                  <c:v>0.46772000000000002</c:v>
                </c:pt>
                <c:pt idx="73">
                  <c:v>0.46772000000000002</c:v>
                </c:pt>
                <c:pt idx="74">
                  <c:v>0.46772000000000002</c:v>
                </c:pt>
                <c:pt idx="75">
                  <c:v>0.46772000000000002</c:v>
                </c:pt>
                <c:pt idx="76">
                  <c:v>0.46772000000000002</c:v>
                </c:pt>
                <c:pt idx="77">
                  <c:v>0.46772000000000002</c:v>
                </c:pt>
                <c:pt idx="78">
                  <c:v>0.46772000000000002</c:v>
                </c:pt>
                <c:pt idx="79">
                  <c:v>0.46772000000000002</c:v>
                </c:pt>
                <c:pt idx="80">
                  <c:v>0.46772000000000002</c:v>
                </c:pt>
                <c:pt idx="81">
                  <c:v>0.46772000000000002</c:v>
                </c:pt>
                <c:pt idx="82">
                  <c:v>0.46772000000000002</c:v>
                </c:pt>
                <c:pt idx="83">
                  <c:v>0.46772000000000002</c:v>
                </c:pt>
                <c:pt idx="84">
                  <c:v>0.46051999999999998</c:v>
                </c:pt>
                <c:pt idx="85">
                  <c:v>0.46051999999999998</c:v>
                </c:pt>
                <c:pt idx="86">
                  <c:v>0.46051999999999998</c:v>
                </c:pt>
                <c:pt idx="87">
                  <c:v>0.46051999999999998</c:v>
                </c:pt>
                <c:pt idx="88">
                  <c:v>0.46051999999999998</c:v>
                </c:pt>
                <c:pt idx="89">
                  <c:v>0.46051999999999998</c:v>
                </c:pt>
                <c:pt idx="90">
                  <c:v>0.46051999999999998</c:v>
                </c:pt>
                <c:pt idx="91">
                  <c:v>0.46051999999999998</c:v>
                </c:pt>
                <c:pt idx="92">
                  <c:v>0.46051999999999998</c:v>
                </c:pt>
                <c:pt idx="93">
                  <c:v>0.46051999999999998</c:v>
                </c:pt>
                <c:pt idx="94">
                  <c:v>0.46051999999999998</c:v>
                </c:pt>
                <c:pt idx="95">
                  <c:v>0.46051999999999998</c:v>
                </c:pt>
                <c:pt idx="96">
                  <c:v>0.44</c:v>
                </c:pt>
                <c:pt idx="97">
                  <c:v>0.44</c:v>
                </c:pt>
                <c:pt idx="98">
                  <c:v>0.44</c:v>
                </c:pt>
                <c:pt idx="99">
                  <c:v>0.44</c:v>
                </c:pt>
                <c:pt idx="100">
                  <c:v>0.44</c:v>
                </c:pt>
                <c:pt idx="101">
                  <c:v>0.44</c:v>
                </c:pt>
                <c:pt idx="102">
                  <c:v>0.44</c:v>
                </c:pt>
                <c:pt idx="103">
                  <c:v>0.44</c:v>
                </c:pt>
                <c:pt idx="104">
                  <c:v>0.44</c:v>
                </c:pt>
                <c:pt idx="105">
                  <c:v>0.44</c:v>
                </c:pt>
                <c:pt idx="106">
                  <c:v>0.44</c:v>
                </c:pt>
                <c:pt idx="107">
                  <c:v>0.44</c:v>
                </c:pt>
                <c:pt idx="108">
                  <c:v>0.49387999999999999</c:v>
                </c:pt>
                <c:pt idx="109">
                  <c:v>0.49387999999999999</c:v>
                </c:pt>
                <c:pt idx="110">
                  <c:v>0.49387999999999999</c:v>
                </c:pt>
                <c:pt idx="111">
                  <c:v>0.49387999999999999</c:v>
                </c:pt>
                <c:pt idx="112">
                  <c:v>0.49387999999999999</c:v>
                </c:pt>
                <c:pt idx="113">
                  <c:v>0.49387999999999999</c:v>
                </c:pt>
                <c:pt idx="114">
                  <c:v>0.49387999999999999</c:v>
                </c:pt>
                <c:pt idx="115">
                  <c:v>0.49387999999999999</c:v>
                </c:pt>
                <c:pt idx="116">
                  <c:v>0.49387999999999999</c:v>
                </c:pt>
                <c:pt idx="117">
                  <c:v>0.49387999999999999</c:v>
                </c:pt>
                <c:pt idx="118">
                  <c:v>0.49387999999999999</c:v>
                </c:pt>
                <c:pt idx="119">
                  <c:v>0.49387999999999999</c:v>
                </c:pt>
                <c:pt idx="120">
                  <c:v>0.53573000000000004</c:v>
                </c:pt>
                <c:pt idx="121">
                  <c:v>0.53573000000000004</c:v>
                </c:pt>
                <c:pt idx="122">
                  <c:v>0.53573000000000004</c:v>
                </c:pt>
                <c:pt idx="123">
                  <c:v>0.53573000000000004</c:v>
                </c:pt>
                <c:pt idx="124">
                  <c:v>0.53573000000000004</c:v>
                </c:pt>
                <c:pt idx="125">
                  <c:v>0.53573000000000004</c:v>
                </c:pt>
                <c:pt idx="126">
                  <c:v>0.53573000000000004</c:v>
                </c:pt>
                <c:pt idx="127">
                  <c:v>0.53573000000000004</c:v>
                </c:pt>
                <c:pt idx="128">
                  <c:v>0.53573000000000004</c:v>
                </c:pt>
                <c:pt idx="129">
                  <c:v>0.53573000000000004</c:v>
                </c:pt>
                <c:pt idx="130">
                  <c:v>0.53573000000000004</c:v>
                </c:pt>
                <c:pt idx="131">
                  <c:v>0.53573000000000004</c:v>
                </c:pt>
                <c:pt idx="132">
                  <c:v>0.55854000000000004</c:v>
                </c:pt>
                <c:pt idx="133">
                  <c:v>0.55854000000000004</c:v>
                </c:pt>
                <c:pt idx="134">
                  <c:v>0.55854000000000004</c:v>
                </c:pt>
                <c:pt idx="135">
                  <c:v>0.55854000000000004</c:v>
                </c:pt>
                <c:pt idx="136">
                  <c:v>0.55854000000000004</c:v>
                </c:pt>
                <c:pt idx="137">
                  <c:v>0.55854000000000004</c:v>
                </c:pt>
                <c:pt idx="138">
                  <c:v>0.55854000000000004</c:v>
                </c:pt>
                <c:pt idx="139">
                  <c:v>0.55854000000000004</c:v>
                </c:pt>
                <c:pt idx="140">
                  <c:v>0.55854000000000004</c:v>
                </c:pt>
                <c:pt idx="141">
                  <c:v>0.55854000000000004</c:v>
                </c:pt>
                <c:pt idx="142">
                  <c:v>0.55854000000000004</c:v>
                </c:pt>
                <c:pt idx="143">
                  <c:v>0.55854000000000004</c:v>
                </c:pt>
                <c:pt idx="144">
                  <c:v>0.59316000000000002</c:v>
                </c:pt>
              </c:numCache>
            </c:numRef>
          </c:yVal>
          <c:smooth val="0"/>
          <c:extLst>
            <c:ext xmlns:c16="http://schemas.microsoft.com/office/drawing/2014/chart" uri="{C3380CC4-5D6E-409C-BE32-E72D297353CC}">
              <c16:uniqueId val="{00000001-CAD3-4E2F-9096-847855AC56CF}"/>
            </c:ext>
          </c:extLst>
        </c:ser>
        <c:dLbls>
          <c:showLegendKey val="0"/>
          <c:showVal val="0"/>
          <c:showCatName val="0"/>
          <c:showSerName val="0"/>
          <c:showPercent val="0"/>
          <c:showBubbleSize val="0"/>
        </c:dLbls>
        <c:axId val="731470872"/>
        <c:axId val="731468712"/>
      </c:scatterChart>
      <c:valAx>
        <c:axId val="588631272"/>
        <c:scaling>
          <c:orientation val="minMax"/>
          <c:max val="44907.75"/>
          <c:min val="44907.25"/>
        </c:scaling>
        <c:delete val="0"/>
        <c:axPos val="b"/>
        <c:majorGridlines>
          <c:spPr>
            <a:ln w="9525" cap="flat" cmpd="sng" algn="ctr">
              <a:solidFill>
                <a:schemeClr val="tx1">
                  <a:lumMod val="15000"/>
                  <a:lumOff val="85000"/>
                </a:schemeClr>
              </a:solidFill>
              <a:round/>
            </a:ln>
            <a:effectLst/>
          </c:spPr>
        </c:majorGridlines>
        <c:numFmt formatCode="m/d/yyyy\ h:mm"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crossAx val="588631992"/>
        <c:crosses val="autoZero"/>
        <c:crossBetween val="midCat"/>
      </c:valAx>
      <c:valAx>
        <c:axId val="588631992"/>
        <c:scaling>
          <c:orientation val="minMax"/>
        </c:scaling>
        <c:delete val="0"/>
        <c:axPos val="l"/>
        <c:majorGridlines>
          <c:spPr>
            <a:ln w="9525" cap="flat" cmpd="sng" algn="ctr">
              <a:solidFill>
                <a:schemeClr val="tx1">
                  <a:lumMod val="15000"/>
                  <a:lumOff val="85000"/>
                </a:schemeClr>
              </a:solidFill>
              <a:round/>
            </a:ln>
            <a:effectLst/>
          </c:spPr>
        </c:majorGridlines>
        <c:title>
          <c:tx>
            <c:rich>
              <a:bodyPr/>
              <a:lstStyle/>
              <a:p>
                <a:pPr>
                  <a:defRPr sz="1400" b="0"/>
                </a:pPr>
                <a:r>
                  <a:rPr lang="en-US" sz="1400" b="0"/>
                  <a:t>Power (kW)</a:t>
                </a:r>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8631272"/>
        <c:crosses val="autoZero"/>
        <c:crossBetween val="midCat"/>
      </c:valAx>
      <c:valAx>
        <c:axId val="731468712"/>
        <c:scaling>
          <c:orientation val="minMax"/>
        </c:scaling>
        <c:delete val="0"/>
        <c:axPos val="r"/>
        <c:title>
          <c:tx>
            <c:rich>
              <a:bodyPr/>
              <a:lstStyle/>
              <a:p>
                <a:pPr algn="ctr" rtl="0">
                  <a:defRPr lang="en-US" sz="1400" b="0" i="0" u="none" strike="noStrike" kern="1200" baseline="0">
                    <a:solidFill>
                      <a:sysClr val="windowText" lastClr="000000"/>
                    </a:solidFill>
                    <a:latin typeface="+mn-lt"/>
                    <a:ea typeface="+mn-ea"/>
                    <a:cs typeface="+mn-cs"/>
                  </a:defRPr>
                </a:pPr>
                <a:r>
                  <a:rPr lang="en-US" sz="1400" b="0" i="0" u="none" strike="noStrike" kern="1200" baseline="0">
                    <a:solidFill>
                      <a:sysClr val="windowText" lastClr="000000"/>
                    </a:solidFill>
                    <a:latin typeface="+mn-lt"/>
                    <a:ea typeface="+mn-ea"/>
                    <a:cs typeface="+mn-cs"/>
                  </a:rPr>
                  <a:t>Price (Euros/kWh)</a:t>
                </a:r>
              </a:p>
            </c:rich>
          </c:tx>
          <c:overlay val="0"/>
        </c:title>
        <c:numFmt formatCode="General" sourceLinked="1"/>
        <c:majorTickMark val="out"/>
        <c:minorTickMark val="none"/>
        <c:tickLblPos val="nextTo"/>
        <c:crossAx val="731470872"/>
        <c:crosses val="max"/>
        <c:crossBetween val="midCat"/>
      </c:valAx>
      <c:valAx>
        <c:axId val="731470872"/>
        <c:scaling>
          <c:orientation val="minMax"/>
        </c:scaling>
        <c:delete val="1"/>
        <c:axPos val="b"/>
        <c:numFmt formatCode="m/d/yyyy\ h:mm" sourceLinked="1"/>
        <c:majorTickMark val="out"/>
        <c:minorTickMark val="none"/>
        <c:tickLblPos val="nextTo"/>
        <c:crossAx val="731468712"/>
        <c:crosses val="autoZero"/>
        <c:crossBetween val="midCat"/>
      </c:valAx>
    </c:plotArea>
    <c:legend>
      <c:legendPos val="b"/>
      <c:overlay val="0"/>
      <c:txPr>
        <a:bodyPr/>
        <a:lstStyle/>
        <a:p>
          <a:pPr algn="ctr" rtl="0">
            <a:defRPr lang="en-US" sz="1400" b="0" i="0" u="none" strike="noStrike" kern="1200" baseline="0">
              <a:solidFill>
                <a:sysClr val="windowText" lastClr="000000"/>
              </a:solidFill>
              <a:latin typeface="+mn-lt"/>
              <a:ea typeface="+mn-ea"/>
              <a:cs typeface="+mn-cs"/>
            </a:defRPr>
          </a:pPr>
          <a:endParaRPr lang="en-US"/>
        </a:p>
      </c:txPr>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1" i="0" u="none" strike="noStrike" kern="1200" spc="0" baseline="0">
                <a:solidFill>
                  <a:sysClr val="windowText" lastClr="000000"/>
                </a:solidFill>
                <a:latin typeface="+mn-lt"/>
                <a:ea typeface="+mn-ea"/>
                <a:cs typeface="+mn-cs"/>
              </a:rPr>
              <a:t>12th</a:t>
            </a:r>
            <a:r>
              <a:rPr lang="en-US" sz="1400" b="0" i="0" u="none" strike="noStrike" kern="1200" spc="0" baseline="0">
                <a:solidFill>
                  <a:sysClr val="windowText" lastClr="000000">
                    <a:lumMod val="65000"/>
                    <a:lumOff val="35000"/>
                  </a:sysClr>
                </a:solidFill>
              </a:rPr>
              <a:t> </a:t>
            </a:r>
            <a:r>
              <a:rPr lang="en-US" sz="1400" b="1" i="0" u="none" strike="noStrike" kern="1200" spc="0" baseline="0">
                <a:solidFill>
                  <a:sysClr val="windowText" lastClr="000000"/>
                </a:solidFill>
                <a:latin typeface="+mn-lt"/>
                <a:ea typeface="+mn-ea"/>
                <a:cs typeface="+mn-cs"/>
              </a:rPr>
              <a:t>December</a:t>
            </a:r>
            <a:r>
              <a:rPr lang="en-US" sz="1400" b="0" i="0" u="none" strike="noStrike" kern="1200" spc="0" baseline="0">
                <a:solidFill>
                  <a:sysClr val="windowText" lastClr="000000">
                    <a:lumMod val="65000"/>
                    <a:lumOff val="35000"/>
                  </a:sysClr>
                </a:solidFill>
              </a:rPr>
              <a:t> </a:t>
            </a:r>
            <a:r>
              <a:rPr lang="en-US" sz="1400" b="1" i="0" u="none" strike="noStrike" kern="1200" baseline="0">
                <a:solidFill>
                  <a:sysClr val="windowText" lastClr="000000"/>
                </a:solidFill>
              </a:rPr>
              <a:t> (uncontrolled)</a:t>
            </a:r>
          </a:p>
        </c:rich>
      </c:tx>
      <c:overlay val="0"/>
      <c:spPr>
        <a:noFill/>
        <a:ln>
          <a:noFill/>
        </a:ln>
        <a:effectLst/>
      </c:spPr>
    </c:title>
    <c:autoTitleDeleted val="0"/>
    <c:plotArea>
      <c:layout/>
      <c:scatterChart>
        <c:scatterStyle val="lineMarker"/>
        <c:varyColors val="0"/>
        <c:ser>
          <c:idx val="5"/>
          <c:order val="0"/>
          <c:tx>
            <c:strRef>
              <c:f>Simulation_Dec!$P$2</c:f>
              <c:strCache>
                <c:ptCount val="1"/>
                <c:pt idx="0">
                  <c:v>EV0 </c:v>
                </c:pt>
              </c:strCache>
            </c:strRef>
          </c:tx>
          <c:spPr>
            <a:ln w="12700" cap="rnd">
              <a:solidFill>
                <a:srgbClr val="92D050"/>
              </a:solidFill>
              <a:round/>
            </a:ln>
            <a:effectLst/>
          </c:spPr>
          <c:marker>
            <c:symbol val="none"/>
          </c:marker>
          <c:xVal>
            <c:numRef>
              <c:f>Simulation_Dec!$A$3:$A$148</c:f>
              <c:numCache>
                <c:formatCode>m/d/yyyy\ h:mm</c:formatCode>
                <c:ptCount val="146"/>
                <c:pt idx="0">
                  <c:v>44907.25</c:v>
                </c:pt>
                <c:pt idx="1">
                  <c:v>44907.253472222219</c:v>
                </c:pt>
                <c:pt idx="2">
                  <c:v>44907.256944444445</c:v>
                </c:pt>
                <c:pt idx="3">
                  <c:v>44907.260416666664</c:v>
                </c:pt>
                <c:pt idx="4">
                  <c:v>44907.263888888891</c:v>
                </c:pt>
                <c:pt idx="5">
                  <c:v>44907.267361111109</c:v>
                </c:pt>
                <c:pt idx="6">
                  <c:v>44907.270833333336</c:v>
                </c:pt>
                <c:pt idx="7">
                  <c:v>44907.274305555555</c:v>
                </c:pt>
                <c:pt idx="8">
                  <c:v>44907.277777777781</c:v>
                </c:pt>
                <c:pt idx="9">
                  <c:v>44907.28125</c:v>
                </c:pt>
                <c:pt idx="10">
                  <c:v>44907.284722222219</c:v>
                </c:pt>
                <c:pt idx="11">
                  <c:v>44907.288194444445</c:v>
                </c:pt>
                <c:pt idx="12">
                  <c:v>44907.291666666664</c:v>
                </c:pt>
                <c:pt idx="13">
                  <c:v>44907.295138888891</c:v>
                </c:pt>
                <c:pt idx="14">
                  <c:v>44907.298611111109</c:v>
                </c:pt>
                <c:pt idx="15">
                  <c:v>44907.302083333336</c:v>
                </c:pt>
                <c:pt idx="16">
                  <c:v>44907.305555555555</c:v>
                </c:pt>
                <c:pt idx="17">
                  <c:v>44907.309027777781</c:v>
                </c:pt>
                <c:pt idx="18">
                  <c:v>44907.3125</c:v>
                </c:pt>
                <c:pt idx="19">
                  <c:v>44907.315972222219</c:v>
                </c:pt>
                <c:pt idx="20">
                  <c:v>44907.319444444445</c:v>
                </c:pt>
                <c:pt idx="21">
                  <c:v>44907.322916666664</c:v>
                </c:pt>
                <c:pt idx="22">
                  <c:v>44907.326388888891</c:v>
                </c:pt>
                <c:pt idx="23">
                  <c:v>44907.329861111109</c:v>
                </c:pt>
                <c:pt idx="24">
                  <c:v>44907.333333333336</c:v>
                </c:pt>
                <c:pt idx="25">
                  <c:v>44907.336805555555</c:v>
                </c:pt>
                <c:pt idx="26">
                  <c:v>44907.340277777781</c:v>
                </c:pt>
                <c:pt idx="27">
                  <c:v>44907.34375</c:v>
                </c:pt>
                <c:pt idx="28">
                  <c:v>44907.347222222219</c:v>
                </c:pt>
                <c:pt idx="29">
                  <c:v>44907.350694444445</c:v>
                </c:pt>
                <c:pt idx="30">
                  <c:v>44907.354166666664</c:v>
                </c:pt>
                <c:pt idx="31">
                  <c:v>44907.357638888891</c:v>
                </c:pt>
                <c:pt idx="32">
                  <c:v>44907.361111111109</c:v>
                </c:pt>
                <c:pt idx="33">
                  <c:v>44907.364583333336</c:v>
                </c:pt>
                <c:pt idx="34">
                  <c:v>44907.368055555555</c:v>
                </c:pt>
                <c:pt idx="35">
                  <c:v>44907.371527777781</c:v>
                </c:pt>
                <c:pt idx="36">
                  <c:v>44907.375</c:v>
                </c:pt>
                <c:pt idx="37">
                  <c:v>44907.378472222219</c:v>
                </c:pt>
                <c:pt idx="38">
                  <c:v>44907.381944444445</c:v>
                </c:pt>
                <c:pt idx="39">
                  <c:v>44907.385416666664</c:v>
                </c:pt>
                <c:pt idx="40">
                  <c:v>44907.388888888891</c:v>
                </c:pt>
                <c:pt idx="41">
                  <c:v>44907.392361111109</c:v>
                </c:pt>
                <c:pt idx="42">
                  <c:v>44907.395833333336</c:v>
                </c:pt>
                <c:pt idx="43">
                  <c:v>44907.399305555555</c:v>
                </c:pt>
                <c:pt idx="44">
                  <c:v>44907.402777777781</c:v>
                </c:pt>
                <c:pt idx="45">
                  <c:v>44907.40625</c:v>
                </c:pt>
                <c:pt idx="46">
                  <c:v>44907.409722222219</c:v>
                </c:pt>
                <c:pt idx="47">
                  <c:v>44907.413194444445</c:v>
                </c:pt>
                <c:pt idx="48">
                  <c:v>44907.416666666664</c:v>
                </c:pt>
                <c:pt idx="49">
                  <c:v>44907.420138888891</c:v>
                </c:pt>
                <c:pt idx="50">
                  <c:v>44907.423611111109</c:v>
                </c:pt>
                <c:pt idx="51">
                  <c:v>44907.427083333336</c:v>
                </c:pt>
                <c:pt idx="52">
                  <c:v>44907.430555555555</c:v>
                </c:pt>
                <c:pt idx="53">
                  <c:v>44907.434027777781</c:v>
                </c:pt>
                <c:pt idx="54">
                  <c:v>44907.4375</c:v>
                </c:pt>
                <c:pt idx="55">
                  <c:v>44907.440972222219</c:v>
                </c:pt>
                <c:pt idx="56">
                  <c:v>44907.444444444445</c:v>
                </c:pt>
                <c:pt idx="57">
                  <c:v>44907.447916666664</c:v>
                </c:pt>
                <c:pt idx="58">
                  <c:v>44907.451388888891</c:v>
                </c:pt>
                <c:pt idx="59">
                  <c:v>44907.454861111109</c:v>
                </c:pt>
                <c:pt idx="60">
                  <c:v>44907.458333333336</c:v>
                </c:pt>
                <c:pt idx="61">
                  <c:v>44907.461805555555</c:v>
                </c:pt>
                <c:pt idx="62">
                  <c:v>44907.465277777781</c:v>
                </c:pt>
                <c:pt idx="63">
                  <c:v>44907.46875</c:v>
                </c:pt>
                <c:pt idx="64">
                  <c:v>44907.472222222219</c:v>
                </c:pt>
                <c:pt idx="65">
                  <c:v>44907.475694444445</c:v>
                </c:pt>
                <c:pt idx="66">
                  <c:v>44907.479166666664</c:v>
                </c:pt>
                <c:pt idx="67">
                  <c:v>44907.482638888891</c:v>
                </c:pt>
                <c:pt idx="68">
                  <c:v>44907.486111111109</c:v>
                </c:pt>
                <c:pt idx="69">
                  <c:v>44907.489583333336</c:v>
                </c:pt>
                <c:pt idx="70">
                  <c:v>44907.493055555555</c:v>
                </c:pt>
                <c:pt idx="71">
                  <c:v>44907.496527777781</c:v>
                </c:pt>
                <c:pt idx="72">
                  <c:v>44907.5</c:v>
                </c:pt>
                <c:pt idx="73">
                  <c:v>44907.503472222219</c:v>
                </c:pt>
                <c:pt idx="74">
                  <c:v>44907.506944444445</c:v>
                </c:pt>
                <c:pt idx="75">
                  <c:v>44907.510416666664</c:v>
                </c:pt>
                <c:pt idx="76">
                  <c:v>44907.513888888891</c:v>
                </c:pt>
                <c:pt idx="77">
                  <c:v>44907.517361111109</c:v>
                </c:pt>
                <c:pt idx="78">
                  <c:v>44907.520833333336</c:v>
                </c:pt>
                <c:pt idx="79">
                  <c:v>44907.524305555555</c:v>
                </c:pt>
                <c:pt idx="80">
                  <c:v>44907.527777777781</c:v>
                </c:pt>
                <c:pt idx="81">
                  <c:v>44907.53125</c:v>
                </c:pt>
                <c:pt idx="82">
                  <c:v>44907.534722222219</c:v>
                </c:pt>
                <c:pt idx="83">
                  <c:v>44907.538194444445</c:v>
                </c:pt>
                <c:pt idx="84">
                  <c:v>44907.541666666664</c:v>
                </c:pt>
                <c:pt idx="85">
                  <c:v>44907.545138888891</c:v>
                </c:pt>
                <c:pt idx="86">
                  <c:v>44907.548611111109</c:v>
                </c:pt>
                <c:pt idx="87">
                  <c:v>44907.552083333336</c:v>
                </c:pt>
                <c:pt idx="88">
                  <c:v>44907.555555555555</c:v>
                </c:pt>
                <c:pt idx="89">
                  <c:v>44907.559027777781</c:v>
                </c:pt>
                <c:pt idx="90">
                  <c:v>44907.5625</c:v>
                </c:pt>
                <c:pt idx="91">
                  <c:v>44907.565972222219</c:v>
                </c:pt>
                <c:pt idx="92">
                  <c:v>44907.569444444445</c:v>
                </c:pt>
                <c:pt idx="93">
                  <c:v>44907.572916666664</c:v>
                </c:pt>
                <c:pt idx="94">
                  <c:v>44907.576388888891</c:v>
                </c:pt>
                <c:pt idx="95">
                  <c:v>44907.579861111109</c:v>
                </c:pt>
                <c:pt idx="96">
                  <c:v>44907.583333333336</c:v>
                </c:pt>
                <c:pt idx="97">
                  <c:v>44907.586805555555</c:v>
                </c:pt>
                <c:pt idx="98">
                  <c:v>44907.590277777781</c:v>
                </c:pt>
                <c:pt idx="99">
                  <c:v>44907.59375</c:v>
                </c:pt>
                <c:pt idx="100">
                  <c:v>44907.597222222219</c:v>
                </c:pt>
                <c:pt idx="101">
                  <c:v>44907.600694444445</c:v>
                </c:pt>
                <c:pt idx="102">
                  <c:v>44907.604166666664</c:v>
                </c:pt>
                <c:pt idx="103">
                  <c:v>44907.607638888891</c:v>
                </c:pt>
                <c:pt idx="104">
                  <c:v>44907.611111111109</c:v>
                </c:pt>
                <c:pt idx="105">
                  <c:v>44907.614583333336</c:v>
                </c:pt>
                <c:pt idx="106">
                  <c:v>44907.618055555555</c:v>
                </c:pt>
                <c:pt idx="107">
                  <c:v>44907.621527777781</c:v>
                </c:pt>
                <c:pt idx="108">
                  <c:v>44907.625</c:v>
                </c:pt>
                <c:pt idx="109">
                  <c:v>44907.628472222219</c:v>
                </c:pt>
                <c:pt idx="110">
                  <c:v>44907.631944444445</c:v>
                </c:pt>
                <c:pt idx="111">
                  <c:v>44907.635416666664</c:v>
                </c:pt>
                <c:pt idx="112">
                  <c:v>44907.638888888891</c:v>
                </c:pt>
                <c:pt idx="113">
                  <c:v>44907.642361111109</c:v>
                </c:pt>
                <c:pt idx="114">
                  <c:v>44907.645833333336</c:v>
                </c:pt>
                <c:pt idx="115">
                  <c:v>44907.649305555555</c:v>
                </c:pt>
                <c:pt idx="116">
                  <c:v>44907.652777777781</c:v>
                </c:pt>
                <c:pt idx="117">
                  <c:v>44907.65625</c:v>
                </c:pt>
                <c:pt idx="118">
                  <c:v>44907.659722222219</c:v>
                </c:pt>
                <c:pt idx="119">
                  <c:v>44907.663194444445</c:v>
                </c:pt>
                <c:pt idx="120">
                  <c:v>44907.666666666664</c:v>
                </c:pt>
                <c:pt idx="121">
                  <c:v>44907.670138888891</c:v>
                </c:pt>
                <c:pt idx="122">
                  <c:v>44907.673611111109</c:v>
                </c:pt>
                <c:pt idx="123">
                  <c:v>44907.677083333336</c:v>
                </c:pt>
                <c:pt idx="124">
                  <c:v>44907.680555555555</c:v>
                </c:pt>
                <c:pt idx="125">
                  <c:v>44907.684027777781</c:v>
                </c:pt>
                <c:pt idx="126">
                  <c:v>44907.6875</c:v>
                </c:pt>
                <c:pt idx="127">
                  <c:v>44907.690972222219</c:v>
                </c:pt>
                <c:pt idx="128">
                  <c:v>44907.694444444445</c:v>
                </c:pt>
                <c:pt idx="129">
                  <c:v>44907.697916666664</c:v>
                </c:pt>
                <c:pt idx="130">
                  <c:v>44907.701388888891</c:v>
                </c:pt>
                <c:pt idx="131">
                  <c:v>44907.704861111109</c:v>
                </c:pt>
                <c:pt idx="132">
                  <c:v>44907.708333333336</c:v>
                </c:pt>
                <c:pt idx="133">
                  <c:v>44907.711805555555</c:v>
                </c:pt>
                <c:pt idx="134">
                  <c:v>44907.715277777781</c:v>
                </c:pt>
                <c:pt idx="135">
                  <c:v>44907.71875</c:v>
                </c:pt>
                <c:pt idx="136">
                  <c:v>44907.722222222219</c:v>
                </c:pt>
                <c:pt idx="137">
                  <c:v>44907.725694444445</c:v>
                </c:pt>
                <c:pt idx="138">
                  <c:v>44907.729166666664</c:v>
                </c:pt>
                <c:pt idx="139">
                  <c:v>44907.732638888891</c:v>
                </c:pt>
                <c:pt idx="140">
                  <c:v>44907.736111111109</c:v>
                </c:pt>
                <c:pt idx="141">
                  <c:v>44907.739583333336</c:v>
                </c:pt>
                <c:pt idx="142">
                  <c:v>44907.743055555555</c:v>
                </c:pt>
                <c:pt idx="143">
                  <c:v>44907.746527777781</c:v>
                </c:pt>
                <c:pt idx="144">
                  <c:v>44907.75</c:v>
                </c:pt>
              </c:numCache>
            </c:numRef>
          </c:xVal>
          <c:yVal>
            <c:numRef>
              <c:f>Simulation_Dec!$P$3:$P$148</c:f>
              <c:numCache>
                <c:formatCode>General</c:formatCode>
                <c:ptCount val="14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0.52566666666666662</c:v>
                </c:pt>
                <c:pt idx="61">
                  <c:v>1.0513333333333332</c:v>
                </c:pt>
                <c:pt idx="62">
                  <c:v>1.577</c:v>
                </c:pt>
                <c:pt idx="63">
                  <c:v>2.1026666666666665</c:v>
                </c:pt>
                <c:pt idx="64">
                  <c:v>2.628333333333333</c:v>
                </c:pt>
                <c:pt idx="65">
                  <c:v>3.1539999999999995</c:v>
                </c:pt>
                <c:pt idx="66">
                  <c:v>3.679666666666666</c:v>
                </c:pt>
                <c:pt idx="67">
                  <c:v>4.2053333333333329</c:v>
                </c:pt>
                <c:pt idx="68">
                  <c:v>4.7309999999999999</c:v>
                </c:pt>
                <c:pt idx="69">
                  <c:v>5.2566666666666668</c:v>
                </c:pt>
                <c:pt idx="70">
                  <c:v>5.7823333333333338</c:v>
                </c:pt>
                <c:pt idx="71">
                  <c:v>6.3080000000000007</c:v>
                </c:pt>
                <c:pt idx="72">
                  <c:v>6.8336666666666677</c:v>
                </c:pt>
                <c:pt idx="73">
                  <c:v>7.3593333333333346</c:v>
                </c:pt>
                <c:pt idx="74">
                  <c:v>7.8850000000000016</c:v>
                </c:pt>
                <c:pt idx="75">
                  <c:v>8.4106666666666676</c:v>
                </c:pt>
                <c:pt idx="76">
                  <c:v>8.9363333333333337</c:v>
                </c:pt>
                <c:pt idx="77">
                  <c:v>9.4619999999999997</c:v>
                </c:pt>
                <c:pt idx="78">
                  <c:v>9.9876666666666658</c:v>
                </c:pt>
                <c:pt idx="79">
                  <c:v>10.513333333333332</c:v>
                </c:pt>
                <c:pt idx="80">
                  <c:v>11.038999999999998</c:v>
                </c:pt>
                <c:pt idx="81">
                  <c:v>11.564666666666664</c:v>
                </c:pt>
                <c:pt idx="82">
                  <c:v>12.09033333333333</c:v>
                </c:pt>
                <c:pt idx="83">
                  <c:v>12.615999999999996</c:v>
                </c:pt>
                <c:pt idx="84">
                  <c:v>13.141666666666662</c:v>
                </c:pt>
                <c:pt idx="85">
                  <c:v>13.667333333333328</c:v>
                </c:pt>
                <c:pt idx="86">
                  <c:v>14.192999999999994</c:v>
                </c:pt>
                <c:pt idx="87">
                  <c:v>14.71866666666666</c:v>
                </c:pt>
                <c:pt idx="88">
                  <c:v>15.244333333333326</c:v>
                </c:pt>
                <c:pt idx="89">
                  <c:v>15.769999999999992</c:v>
                </c:pt>
                <c:pt idx="90">
                  <c:v>16.295666666666659</c:v>
                </c:pt>
                <c:pt idx="91">
                  <c:v>16.821333333333325</c:v>
                </c:pt>
                <c:pt idx="92">
                  <c:v>17.346999999999991</c:v>
                </c:pt>
                <c:pt idx="93">
                  <c:v>17.872666666666657</c:v>
                </c:pt>
                <c:pt idx="94">
                  <c:v>18.398333333333323</c:v>
                </c:pt>
                <c:pt idx="95">
                  <c:v>18.923999999999989</c:v>
                </c:pt>
                <c:pt idx="96">
                  <c:v>19.449666666666655</c:v>
                </c:pt>
                <c:pt idx="97">
                  <c:v>19.975333333333321</c:v>
                </c:pt>
                <c:pt idx="98">
                  <c:v>20.500999999999987</c:v>
                </c:pt>
                <c:pt idx="99">
                  <c:v>21.026666666666653</c:v>
                </c:pt>
                <c:pt idx="100">
                  <c:v>21.552333333333319</c:v>
                </c:pt>
                <c:pt idx="101">
                  <c:v>22.077999999999985</c:v>
                </c:pt>
                <c:pt idx="102">
                  <c:v>22.603666666666651</c:v>
                </c:pt>
                <c:pt idx="103">
                  <c:v>23.129333333333317</c:v>
                </c:pt>
                <c:pt idx="104">
                  <c:v>23.654999999999983</c:v>
                </c:pt>
                <c:pt idx="105">
                  <c:v>24.180666666666649</c:v>
                </c:pt>
                <c:pt idx="106">
                  <c:v>24.706333333333315</c:v>
                </c:pt>
                <c:pt idx="107">
                  <c:v>25.231999999999982</c:v>
                </c:pt>
                <c:pt idx="108">
                  <c:v>25.757666666666648</c:v>
                </c:pt>
                <c:pt idx="109">
                  <c:v>26.283333333333314</c:v>
                </c:pt>
                <c:pt idx="110">
                  <c:v>26.80899999999998</c:v>
                </c:pt>
                <c:pt idx="111">
                  <c:v>27.334666666666646</c:v>
                </c:pt>
                <c:pt idx="112">
                  <c:v>27.860333333333312</c:v>
                </c:pt>
                <c:pt idx="113">
                  <c:v>28.385999999999978</c:v>
                </c:pt>
                <c:pt idx="114">
                  <c:v>28.911666666666644</c:v>
                </c:pt>
                <c:pt idx="115">
                  <c:v>29.43733333333331</c:v>
                </c:pt>
                <c:pt idx="116">
                  <c:v>29.962999999999976</c:v>
                </c:pt>
                <c:pt idx="117">
                  <c:v>30.488666666666642</c:v>
                </c:pt>
                <c:pt idx="118">
                  <c:v>31.014333333333308</c:v>
                </c:pt>
                <c:pt idx="119">
                  <c:v>31.539999999999974</c:v>
                </c:pt>
                <c:pt idx="120">
                  <c:v>32.065666666666644</c:v>
                </c:pt>
                <c:pt idx="121">
                  <c:v>32.59133333333331</c:v>
                </c:pt>
                <c:pt idx="122">
                  <c:v>33.116999999999976</c:v>
                </c:pt>
                <c:pt idx="123">
                  <c:v>33.642666666666642</c:v>
                </c:pt>
                <c:pt idx="124">
                  <c:v>34.168333333333308</c:v>
                </c:pt>
                <c:pt idx="125">
                  <c:v>34.693999999999974</c:v>
                </c:pt>
                <c:pt idx="126">
                  <c:v>34.693999999999974</c:v>
                </c:pt>
                <c:pt idx="127">
                  <c:v>34.693999999999974</c:v>
                </c:pt>
                <c:pt idx="128">
                  <c:v>34.693999999999974</c:v>
                </c:pt>
                <c:pt idx="129">
                  <c:v>34.693999999999974</c:v>
                </c:pt>
                <c:pt idx="130">
                  <c:v>34.693999999999974</c:v>
                </c:pt>
                <c:pt idx="131">
                  <c:v>34.693999999999974</c:v>
                </c:pt>
                <c:pt idx="132">
                  <c:v>34.693999999999974</c:v>
                </c:pt>
                <c:pt idx="133">
                  <c:v>34.693999999999974</c:v>
                </c:pt>
                <c:pt idx="134">
                  <c:v>34.693999999999974</c:v>
                </c:pt>
                <c:pt idx="135">
                  <c:v>34.693999999999974</c:v>
                </c:pt>
                <c:pt idx="136">
                  <c:v>34.693999999999974</c:v>
                </c:pt>
                <c:pt idx="137">
                  <c:v>34.693999999999974</c:v>
                </c:pt>
                <c:pt idx="138">
                  <c:v>34.693999999999974</c:v>
                </c:pt>
                <c:pt idx="139">
                  <c:v>34.693999999999974</c:v>
                </c:pt>
                <c:pt idx="140">
                  <c:v>34.693999999999974</c:v>
                </c:pt>
                <c:pt idx="141">
                  <c:v>34.693999999999974</c:v>
                </c:pt>
                <c:pt idx="142">
                  <c:v>34.693999999999974</c:v>
                </c:pt>
                <c:pt idx="143">
                  <c:v>34.693999999999974</c:v>
                </c:pt>
                <c:pt idx="144">
                  <c:v>34.693999999999974</c:v>
                </c:pt>
              </c:numCache>
            </c:numRef>
          </c:yVal>
          <c:smooth val="0"/>
          <c:extLst>
            <c:ext xmlns:c16="http://schemas.microsoft.com/office/drawing/2014/chart" uri="{C3380CC4-5D6E-409C-BE32-E72D297353CC}">
              <c16:uniqueId val="{00000000-42F6-4658-AFF3-837923C56841}"/>
            </c:ext>
          </c:extLst>
        </c:ser>
        <c:ser>
          <c:idx val="0"/>
          <c:order val="1"/>
          <c:tx>
            <c:strRef>
              <c:f>Simulation_Dec!$X$2</c:f>
              <c:strCache>
                <c:ptCount val="1"/>
                <c:pt idx="0">
                  <c:v>EV1 </c:v>
                </c:pt>
              </c:strCache>
            </c:strRef>
          </c:tx>
          <c:spPr>
            <a:ln w="12700" cap="rnd">
              <a:solidFill>
                <a:schemeClr val="accent4">
                  <a:lumMod val="75000"/>
                </a:schemeClr>
              </a:solidFill>
              <a:round/>
            </a:ln>
            <a:effectLst/>
          </c:spPr>
          <c:marker>
            <c:symbol val="none"/>
          </c:marker>
          <c:xVal>
            <c:numRef>
              <c:f>Simulation_Dec!$A$3:$A$148</c:f>
              <c:numCache>
                <c:formatCode>m/d/yyyy\ h:mm</c:formatCode>
                <c:ptCount val="146"/>
                <c:pt idx="0">
                  <c:v>44907.25</c:v>
                </c:pt>
                <c:pt idx="1">
                  <c:v>44907.253472222219</c:v>
                </c:pt>
                <c:pt idx="2">
                  <c:v>44907.256944444445</c:v>
                </c:pt>
                <c:pt idx="3">
                  <c:v>44907.260416666664</c:v>
                </c:pt>
                <c:pt idx="4">
                  <c:v>44907.263888888891</c:v>
                </c:pt>
                <c:pt idx="5">
                  <c:v>44907.267361111109</c:v>
                </c:pt>
                <c:pt idx="6">
                  <c:v>44907.270833333336</c:v>
                </c:pt>
                <c:pt idx="7">
                  <c:v>44907.274305555555</c:v>
                </c:pt>
                <c:pt idx="8">
                  <c:v>44907.277777777781</c:v>
                </c:pt>
                <c:pt idx="9">
                  <c:v>44907.28125</c:v>
                </c:pt>
                <c:pt idx="10">
                  <c:v>44907.284722222219</c:v>
                </c:pt>
                <c:pt idx="11">
                  <c:v>44907.288194444445</c:v>
                </c:pt>
                <c:pt idx="12">
                  <c:v>44907.291666666664</c:v>
                </c:pt>
                <c:pt idx="13">
                  <c:v>44907.295138888891</c:v>
                </c:pt>
                <c:pt idx="14">
                  <c:v>44907.298611111109</c:v>
                </c:pt>
                <c:pt idx="15">
                  <c:v>44907.302083333336</c:v>
                </c:pt>
                <c:pt idx="16">
                  <c:v>44907.305555555555</c:v>
                </c:pt>
                <c:pt idx="17">
                  <c:v>44907.309027777781</c:v>
                </c:pt>
                <c:pt idx="18">
                  <c:v>44907.3125</c:v>
                </c:pt>
                <c:pt idx="19">
                  <c:v>44907.315972222219</c:v>
                </c:pt>
                <c:pt idx="20">
                  <c:v>44907.319444444445</c:v>
                </c:pt>
                <c:pt idx="21">
                  <c:v>44907.322916666664</c:v>
                </c:pt>
                <c:pt idx="22">
                  <c:v>44907.326388888891</c:v>
                </c:pt>
                <c:pt idx="23">
                  <c:v>44907.329861111109</c:v>
                </c:pt>
                <c:pt idx="24">
                  <c:v>44907.333333333336</c:v>
                </c:pt>
                <c:pt idx="25">
                  <c:v>44907.336805555555</c:v>
                </c:pt>
                <c:pt idx="26">
                  <c:v>44907.340277777781</c:v>
                </c:pt>
                <c:pt idx="27">
                  <c:v>44907.34375</c:v>
                </c:pt>
                <c:pt idx="28">
                  <c:v>44907.347222222219</c:v>
                </c:pt>
                <c:pt idx="29">
                  <c:v>44907.350694444445</c:v>
                </c:pt>
                <c:pt idx="30">
                  <c:v>44907.354166666664</c:v>
                </c:pt>
                <c:pt idx="31">
                  <c:v>44907.357638888891</c:v>
                </c:pt>
                <c:pt idx="32">
                  <c:v>44907.361111111109</c:v>
                </c:pt>
                <c:pt idx="33">
                  <c:v>44907.364583333336</c:v>
                </c:pt>
                <c:pt idx="34">
                  <c:v>44907.368055555555</c:v>
                </c:pt>
                <c:pt idx="35">
                  <c:v>44907.371527777781</c:v>
                </c:pt>
                <c:pt idx="36">
                  <c:v>44907.375</c:v>
                </c:pt>
                <c:pt idx="37">
                  <c:v>44907.378472222219</c:v>
                </c:pt>
                <c:pt idx="38">
                  <c:v>44907.381944444445</c:v>
                </c:pt>
                <c:pt idx="39">
                  <c:v>44907.385416666664</c:v>
                </c:pt>
                <c:pt idx="40">
                  <c:v>44907.388888888891</c:v>
                </c:pt>
                <c:pt idx="41">
                  <c:v>44907.392361111109</c:v>
                </c:pt>
                <c:pt idx="42">
                  <c:v>44907.395833333336</c:v>
                </c:pt>
                <c:pt idx="43">
                  <c:v>44907.399305555555</c:v>
                </c:pt>
                <c:pt idx="44">
                  <c:v>44907.402777777781</c:v>
                </c:pt>
                <c:pt idx="45">
                  <c:v>44907.40625</c:v>
                </c:pt>
                <c:pt idx="46">
                  <c:v>44907.409722222219</c:v>
                </c:pt>
                <c:pt idx="47">
                  <c:v>44907.413194444445</c:v>
                </c:pt>
                <c:pt idx="48">
                  <c:v>44907.416666666664</c:v>
                </c:pt>
                <c:pt idx="49">
                  <c:v>44907.420138888891</c:v>
                </c:pt>
                <c:pt idx="50">
                  <c:v>44907.423611111109</c:v>
                </c:pt>
                <c:pt idx="51">
                  <c:v>44907.427083333336</c:v>
                </c:pt>
                <c:pt idx="52">
                  <c:v>44907.430555555555</c:v>
                </c:pt>
                <c:pt idx="53">
                  <c:v>44907.434027777781</c:v>
                </c:pt>
                <c:pt idx="54">
                  <c:v>44907.4375</c:v>
                </c:pt>
                <c:pt idx="55">
                  <c:v>44907.440972222219</c:v>
                </c:pt>
                <c:pt idx="56">
                  <c:v>44907.444444444445</c:v>
                </c:pt>
                <c:pt idx="57">
                  <c:v>44907.447916666664</c:v>
                </c:pt>
                <c:pt idx="58">
                  <c:v>44907.451388888891</c:v>
                </c:pt>
                <c:pt idx="59">
                  <c:v>44907.454861111109</c:v>
                </c:pt>
                <c:pt idx="60">
                  <c:v>44907.458333333336</c:v>
                </c:pt>
                <c:pt idx="61">
                  <c:v>44907.461805555555</c:v>
                </c:pt>
                <c:pt idx="62">
                  <c:v>44907.465277777781</c:v>
                </c:pt>
                <c:pt idx="63">
                  <c:v>44907.46875</c:v>
                </c:pt>
                <c:pt idx="64">
                  <c:v>44907.472222222219</c:v>
                </c:pt>
                <c:pt idx="65">
                  <c:v>44907.475694444445</c:v>
                </c:pt>
                <c:pt idx="66">
                  <c:v>44907.479166666664</c:v>
                </c:pt>
                <c:pt idx="67">
                  <c:v>44907.482638888891</c:v>
                </c:pt>
                <c:pt idx="68">
                  <c:v>44907.486111111109</c:v>
                </c:pt>
                <c:pt idx="69">
                  <c:v>44907.489583333336</c:v>
                </c:pt>
                <c:pt idx="70">
                  <c:v>44907.493055555555</c:v>
                </c:pt>
                <c:pt idx="71">
                  <c:v>44907.496527777781</c:v>
                </c:pt>
                <c:pt idx="72">
                  <c:v>44907.5</c:v>
                </c:pt>
                <c:pt idx="73">
                  <c:v>44907.503472222219</c:v>
                </c:pt>
                <c:pt idx="74">
                  <c:v>44907.506944444445</c:v>
                </c:pt>
                <c:pt idx="75">
                  <c:v>44907.510416666664</c:v>
                </c:pt>
                <c:pt idx="76">
                  <c:v>44907.513888888891</c:v>
                </c:pt>
                <c:pt idx="77">
                  <c:v>44907.517361111109</c:v>
                </c:pt>
                <c:pt idx="78">
                  <c:v>44907.520833333336</c:v>
                </c:pt>
                <c:pt idx="79">
                  <c:v>44907.524305555555</c:v>
                </c:pt>
                <c:pt idx="80">
                  <c:v>44907.527777777781</c:v>
                </c:pt>
                <c:pt idx="81">
                  <c:v>44907.53125</c:v>
                </c:pt>
                <c:pt idx="82">
                  <c:v>44907.534722222219</c:v>
                </c:pt>
                <c:pt idx="83">
                  <c:v>44907.538194444445</c:v>
                </c:pt>
                <c:pt idx="84">
                  <c:v>44907.541666666664</c:v>
                </c:pt>
                <c:pt idx="85">
                  <c:v>44907.545138888891</c:v>
                </c:pt>
                <c:pt idx="86">
                  <c:v>44907.548611111109</c:v>
                </c:pt>
                <c:pt idx="87">
                  <c:v>44907.552083333336</c:v>
                </c:pt>
                <c:pt idx="88">
                  <c:v>44907.555555555555</c:v>
                </c:pt>
                <c:pt idx="89">
                  <c:v>44907.559027777781</c:v>
                </c:pt>
                <c:pt idx="90">
                  <c:v>44907.5625</c:v>
                </c:pt>
                <c:pt idx="91">
                  <c:v>44907.565972222219</c:v>
                </c:pt>
                <c:pt idx="92">
                  <c:v>44907.569444444445</c:v>
                </c:pt>
                <c:pt idx="93">
                  <c:v>44907.572916666664</c:v>
                </c:pt>
                <c:pt idx="94">
                  <c:v>44907.576388888891</c:v>
                </c:pt>
                <c:pt idx="95">
                  <c:v>44907.579861111109</c:v>
                </c:pt>
                <c:pt idx="96">
                  <c:v>44907.583333333336</c:v>
                </c:pt>
                <c:pt idx="97">
                  <c:v>44907.586805555555</c:v>
                </c:pt>
                <c:pt idx="98">
                  <c:v>44907.590277777781</c:v>
                </c:pt>
                <c:pt idx="99">
                  <c:v>44907.59375</c:v>
                </c:pt>
                <c:pt idx="100">
                  <c:v>44907.597222222219</c:v>
                </c:pt>
                <c:pt idx="101">
                  <c:v>44907.600694444445</c:v>
                </c:pt>
                <c:pt idx="102">
                  <c:v>44907.604166666664</c:v>
                </c:pt>
                <c:pt idx="103">
                  <c:v>44907.607638888891</c:v>
                </c:pt>
                <c:pt idx="104">
                  <c:v>44907.611111111109</c:v>
                </c:pt>
                <c:pt idx="105">
                  <c:v>44907.614583333336</c:v>
                </c:pt>
                <c:pt idx="106">
                  <c:v>44907.618055555555</c:v>
                </c:pt>
                <c:pt idx="107">
                  <c:v>44907.621527777781</c:v>
                </c:pt>
                <c:pt idx="108">
                  <c:v>44907.625</c:v>
                </c:pt>
                <c:pt idx="109">
                  <c:v>44907.628472222219</c:v>
                </c:pt>
                <c:pt idx="110">
                  <c:v>44907.631944444445</c:v>
                </c:pt>
                <c:pt idx="111">
                  <c:v>44907.635416666664</c:v>
                </c:pt>
                <c:pt idx="112">
                  <c:v>44907.638888888891</c:v>
                </c:pt>
                <c:pt idx="113">
                  <c:v>44907.642361111109</c:v>
                </c:pt>
                <c:pt idx="114">
                  <c:v>44907.645833333336</c:v>
                </c:pt>
                <c:pt idx="115">
                  <c:v>44907.649305555555</c:v>
                </c:pt>
                <c:pt idx="116">
                  <c:v>44907.652777777781</c:v>
                </c:pt>
                <c:pt idx="117">
                  <c:v>44907.65625</c:v>
                </c:pt>
                <c:pt idx="118">
                  <c:v>44907.659722222219</c:v>
                </c:pt>
                <c:pt idx="119">
                  <c:v>44907.663194444445</c:v>
                </c:pt>
                <c:pt idx="120">
                  <c:v>44907.666666666664</c:v>
                </c:pt>
                <c:pt idx="121">
                  <c:v>44907.670138888891</c:v>
                </c:pt>
                <c:pt idx="122">
                  <c:v>44907.673611111109</c:v>
                </c:pt>
                <c:pt idx="123">
                  <c:v>44907.677083333336</c:v>
                </c:pt>
                <c:pt idx="124">
                  <c:v>44907.680555555555</c:v>
                </c:pt>
                <c:pt idx="125">
                  <c:v>44907.684027777781</c:v>
                </c:pt>
                <c:pt idx="126">
                  <c:v>44907.6875</c:v>
                </c:pt>
                <c:pt idx="127">
                  <c:v>44907.690972222219</c:v>
                </c:pt>
                <c:pt idx="128">
                  <c:v>44907.694444444445</c:v>
                </c:pt>
                <c:pt idx="129">
                  <c:v>44907.697916666664</c:v>
                </c:pt>
                <c:pt idx="130">
                  <c:v>44907.701388888891</c:v>
                </c:pt>
                <c:pt idx="131">
                  <c:v>44907.704861111109</c:v>
                </c:pt>
                <c:pt idx="132">
                  <c:v>44907.708333333336</c:v>
                </c:pt>
                <c:pt idx="133">
                  <c:v>44907.711805555555</c:v>
                </c:pt>
                <c:pt idx="134">
                  <c:v>44907.715277777781</c:v>
                </c:pt>
                <c:pt idx="135">
                  <c:v>44907.71875</c:v>
                </c:pt>
                <c:pt idx="136">
                  <c:v>44907.722222222219</c:v>
                </c:pt>
                <c:pt idx="137">
                  <c:v>44907.725694444445</c:v>
                </c:pt>
                <c:pt idx="138">
                  <c:v>44907.729166666664</c:v>
                </c:pt>
                <c:pt idx="139">
                  <c:v>44907.732638888891</c:v>
                </c:pt>
                <c:pt idx="140">
                  <c:v>44907.736111111109</c:v>
                </c:pt>
                <c:pt idx="141">
                  <c:v>44907.739583333336</c:v>
                </c:pt>
                <c:pt idx="142">
                  <c:v>44907.743055555555</c:v>
                </c:pt>
                <c:pt idx="143">
                  <c:v>44907.746527777781</c:v>
                </c:pt>
                <c:pt idx="144">
                  <c:v>44907.75</c:v>
                </c:pt>
              </c:numCache>
            </c:numRef>
          </c:xVal>
          <c:yVal>
            <c:numRef>
              <c:f>Simulation_Dec!$X$3:$X$148</c:f>
              <c:numCache>
                <c:formatCode>General</c:formatCode>
                <c:ptCount val="14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0.52566666666666662</c:v>
                </c:pt>
                <c:pt idx="22">
                  <c:v>1.0513333333333332</c:v>
                </c:pt>
                <c:pt idx="23">
                  <c:v>1.577</c:v>
                </c:pt>
                <c:pt idx="24">
                  <c:v>2.1026666666666665</c:v>
                </c:pt>
                <c:pt idx="25">
                  <c:v>2.628333333333333</c:v>
                </c:pt>
                <c:pt idx="26">
                  <c:v>3.1539999999999995</c:v>
                </c:pt>
                <c:pt idx="27">
                  <c:v>3.679666666666666</c:v>
                </c:pt>
                <c:pt idx="28">
                  <c:v>4.2053333333333329</c:v>
                </c:pt>
                <c:pt idx="29">
                  <c:v>4.7309999999999999</c:v>
                </c:pt>
                <c:pt idx="30">
                  <c:v>5.2566666666666668</c:v>
                </c:pt>
                <c:pt idx="31">
                  <c:v>5.7823333333333338</c:v>
                </c:pt>
                <c:pt idx="32">
                  <c:v>6.3080000000000007</c:v>
                </c:pt>
                <c:pt idx="33">
                  <c:v>6.8336666666666677</c:v>
                </c:pt>
                <c:pt idx="34">
                  <c:v>7.3593333333333346</c:v>
                </c:pt>
                <c:pt idx="35">
                  <c:v>7.8850000000000016</c:v>
                </c:pt>
                <c:pt idx="36">
                  <c:v>8.4106666666666676</c:v>
                </c:pt>
                <c:pt idx="37">
                  <c:v>8.9363333333333337</c:v>
                </c:pt>
                <c:pt idx="38">
                  <c:v>9.4619999999999997</c:v>
                </c:pt>
                <c:pt idx="39">
                  <c:v>9.9876666666666658</c:v>
                </c:pt>
                <c:pt idx="40">
                  <c:v>10.513333333333332</c:v>
                </c:pt>
                <c:pt idx="41">
                  <c:v>11.038999999999998</c:v>
                </c:pt>
                <c:pt idx="42">
                  <c:v>11.564666666666664</c:v>
                </c:pt>
                <c:pt idx="43">
                  <c:v>12.09033333333333</c:v>
                </c:pt>
                <c:pt idx="44">
                  <c:v>12.615999999999996</c:v>
                </c:pt>
                <c:pt idx="45">
                  <c:v>13.141666666666662</c:v>
                </c:pt>
                <c:pt idx="46">
                  <c:v>13.667333333333328</c:v>
                </c:pt>
                <c:pt idx="47">
                  <c:v>14.192999999999994</c:v>
                </c:pt>
                <c:pt idx="48">
                  <c:v>14.71866666666666</c:v>
                </c:pt>
                <c:pt idx="49">
                  <c:v>15.244333333333326</c:v>
                </c:pt>
                <c:pt idx="50">
                  <c:v>15.769999999999992</c:v>
                </c:pt>
                <c:pt idx="51">
                  <c:v>16.295666666666659</c:v>
                </c:pt>
                <c:pt idx="52">
                  <c:v>16.821333333333325</c:v>
                </c:pt>
                <c:pt idx="53">
                  <c:v>17.346999999999991</c:v>
                </c:pt>
                <c:pt idx="54">
                  <c:v>17.872666666666657</c:v>
                </c:pt>
                <c:pt idx="55">
                  <c:v>18.398333333333323</c:v>
                </c:pt>
                <c:pt idx="56">
                  <c:v>18.923999999999989</c:v>
                </c:pt>
                <c:pt idx="57">
                  <c:v>19.449666666666655</c:v>
                </c:pt>
                <c:pt idx="58">
                  <c:v>19.975333333333321</c:v>
                </c:pt>
                <c:pt idx="59">
                  <c:v>20.500999999999987</c:v>
                </c:pt>
                <c:pt idx="60">
                  <c:v>20.500999999999987</c:v>
                </c:pt>
                <c:pt idx="61">
                  <c:v>20.500999999999987</c:v>
                </c:pt>
                <c:pt idx="62">
                  <c:v>20.500999999999987</c:v>
                </c:pt>
                <c:pt idx="63">
                  <c:v>20.500999999999987</c:v>
                </c:pt>
                <c:pt idx="64">
                  <c:v>20.500999999999987</c:v>
                </c:pt>
                <c:pt idx="65">
                  <c:v>20.500999999999987</c:v>
                </c:pt>
                <c:pt idx="66">
                  <c:v>20.500999999999987</c:v>
                </c:pt>
                <c:pt idx="67">
                  <c:v>20.500999999999987</c:v>
                </c:pt>
                <c:pt idx="68">
                  <c:v>20.500999999999987</c:v>
                </c:pt>
                <c:pt idx="69">
                  <c:v>20.500999999999987</c:v>
                </c:pt>
                <c:pt idx="70">
                  <c:v>20.500999999999987</c:v>
                </c:pt>
                <c:pt idx="71">
                  <c:v>20.500999999999987</c:v>
                </c:pt>
                <c:pt idx="72">
                  <c:v>20.500999999999987</c:v>
                </c:pt>
                <c:pt idx="73">
                  <c:v>20.500999999999987</c:v>
                </c:pt>
                <c:pt idx="74">
                  <c:v>20.500999999999987</c:v>
                </c:pt>
                <c:pt idx="75">
                  <c:v>20.500999999999987</c:v>
                </c:pt>
                <c:pt idx="76">
                  <c:v>20.500999999999987</c:v>
                </c:pt>
                <c:pt idx="77">
                  <c:v>20.500999999999987</c:v>
                </c:pt>
                <c:pt idx="78">
                  <c:v>20.500999999999987</c:v>
                </c:pt>
                <c:pt idx="79">
                  <c:v>20.500999999999987</c:v>
                </c:pt>
                <c:pt idx="80">
                  <c:v>20.500999999999987</c:v>
                </c:pt>
                <c:pt idx="81">
                  <c:v>20.500999999999987</c:v>
                </c:pt>
                <c:pt idx="82">
                  <c:v>20.500999999999987</c:v>
                </c:pt>
                <c:pt idx="83">
                  <c:v>20.500999999999987</c:v>
                </c:pt>
                <c:pt idx="84">
                  <c:v>20.500999999999987</c:v>
                </c:pt>
                <c:pt idx="85">
                  <c:v>20.500999999999987</c:v>
                </c:pt>
                <c:pt idx="86">
                  <c:v>20.500999999999987</c:v>
                </c:pt>
                <c:pt idx="87">
                  <c:v>20.500999999999987</c:v>
                </c:pt>
                <c:pt idx="88">
                  <c:v>20.500999999999987</c:v>
                </c:pt>
                <c:pt idx="89">
                  <c:v>20.500999999999987</c:v>
                </c:pt>
                <c:pt idx="90">
                  <c:v>20.500999999999987</c:v>
                </c:pt>
                <c:pt idx="91">
                  <c:v>20.500999999999987</c:v>
                </c:pt>
                <c:pt idx="92">
                  <c:v>20.500999999999987</c:v>
                </c:pt>
                <c:pt idx="93">
                  <c:v>20.500999999999987</c:v>
                </c:pt>
                <c:pt idx="94">
                  <c:v>20.500999999999987</c:v>
                </c:pt>
                <c:pt idx="95">
                  <c:v>20.500999999999987</c:v>
                </c:pt>
                <c:pt idx="96">
                  <c:v>20.500999999999987</c:v>
                </c:pt>
                <c:pt idx="97">
                  <c:v>20.500999999999987</c:v>
                </c:pt>
                <c:pt idx="98">
                  <c:v>20.500999999999987</c:v>
                </c:pt>
                <c:pt idx="99">
                  <c:v>20.500999999999987</c:v>
                </c:pt>
                <c:pt idx="100">
                  <c:v>20.500999999999987</c:v>
                </c:pt>
                <c:pt idx="101">
                  <c:v>20.500999999999987</c:v>
                </c:pt>
                <c:pt idx="102">
                  <c:v>20.500999999999987</c:v>
                </c:pt>
                <c:pt idx="103">
                  <c:v>20.500999999999987</c:v>
                </c:pt>
                <c:pt idx="104">
                  <c:v>20.500999999999987</c:v>
                </c:pt>
                <c:pt idx="105">
                  <c:v>20.500999999999987</c:v>
                </c:pt>
                <c:pt idx="106">
                  <c:v>20.500999999999987</c:v>
                </c:pt>
                <c:pt idx="107">
                  <c:v>20.500999999999987</c:v>
                </c:pt>
                <c:pt idx="108">
                  <c:v>20.500999999999987</c:v>
                </c:pt>
                <c:pt idx="109">
                  <c:v>20.500999999999987</c:v>
                </c:pt>
                <c:pt idx="110">
                  <c:v>20.500999999999987</c:v>
                </c:pt>
                <c:pt idx="111">
                  <c:v>20.500999999999987</c:v>
                </c:pt>
                <c:pt idx="112">
                  <c:v>20.500999999999987</c:v>
                </c:pt>
                <c:pt idx="113">
                  <c:v>20.500999999999987</c:v>
                </c:pt>
                <c:pt idx="114">
                  <c:v>20.500999999999987</c:v>
                </c:pt>
                <c:pt idx="115">
                  <c:v>20.500999999999987</c:v>
                </c:pt>
                <c:pt idx="116">
                  <c:v>20.500999999999987</c:v>
                </c:pt>
                <c:pt idx="117">
                  <c:v>20.500999999999987</c:v>
                </c:pt>
                <c:pt idx="118">
                  <c:v>20.500999999999987</c:v>
                </c:pt>
                <c:pt idx="119">
                  <c:v>20.500999999999987</c:v>
                </c:pt>
                <c:pt idx="120">
                  <c:v>20.500999999999987</c:v>
                </c:pt>
                <c:pt idx="121">
                  <c:v>20.500999999999987</c:v>
                </c:pt>
                <c:pt idx="122">
                  <c:v>20.500999999999987</c:v>
                </c:pt>
                <c:pt idx="123">
                  <c:v>20.500999999999987</c:v>
                </c:pt>
                <c:pt idx="124">
                  <c:v>20.500999999999987</c:v>
                </c:pt>
                <c:pt idx="125">
                  <c:v>20.500999999999987</c:v>
                </c:pt>
                <c:pt idx="126">
                  <c:v>20.500999999999987</c:v>
                </c:pt>
                <c:pt idx="127">
                  <c:v>20.500999999999987</c:v>
                </c:pt>
                <c:pt idx="128">
                  <c:v>20.500999999999987</c:v>
                </c:pt>
                <c:pt idx="129">
                  <c:v>20.500999999999987</c:v>
                </c:pt>
                <c:pt idx="130">
                  <c:v>20.500999999999987</c:v>
                </c:pt>
                <c:pt idx="131">
                  <c:v>20.500999999999987</c:v>
                </c:pt>
                <c:pt idx="132">
                  <c:v>20.500999999999987</c:v>
                </c:pt>
                <c:pt idx="133">
                  <c:v>20.500999999999987</c:v>
                </c:pt>
                <c:pt idx="134">
                  <c:v>20.500999999999987</c:v>
                </c:pt>
                <c:pt idx="135">
                  <c:v>20.500999999999987</c:v>
                </c:pt>
                <c:pt idx="136">
                  <c:v>20.500999999999987</c:v>
                </c:pt>
                <c:pt idx="137">
                  <c:v>20.500999999999987</c:v>
                </c:pt>
                <c:pt idx="138">
                  <c:v>20.500999999999987</c:v>
                </c:pt>
                <c:pt idx="139">
                  <c:v>20.500999999999987</c:v>
                </c:pt>
                <c:pt idx="140">
                  <c:v>20.500999999999987</c:v>
                </c:pt>
                <c:pt idx="141">
                  <c:v>20.500999999999987</c:v>
                </c:pt>
                <c:pt idx="142">
                  <c:v>20.500999999999987</c:v>
                </c:pt>
                <c:pt idx="143">
                  <c:v>20.500999999999987</c:v>
                </c:pt>
                <c:pt idx="144">
                  <c:v>20.500999999999987</c:v>
                </c:pt>
              </c:numCache>
            </c:numRef>
          </c:yVal>
          <c:smooth val="0"/>
          <c:extLst>
            <c:ext xmlns:c16="http://schemas.microsoft.com/office/drawing/2014/chart" uri="{C3380CC4-5D6E-409C-BE32-E72D297353CC}">
              <c16:uniqueId val="{00000001-42F6-4658-AFF3-837923C56841}"/>
            </c:ext>
          </c:extLst>
        </c:ser>
        <c:ser>
          <c:idx val="4"/>
          <c:order val="2"/>
          <c:tx>
            <c:strRef>
              <c:f>Simulation_Dec!$L$2</c:f>
              <c:strCache>
                <c:ptCount val="1"/>
                <c:pt idx="0">
                  <c:v>EV2 </c:v>
                </c:pt>
              </c:strCache>
            </c:strRef>
          </c:tx>
          <c:spPr>
            <a:ln w="12700">
              <a:solidFill>
                <a:schemeClr val="accent1"/>
              </a:solidFill>
            </a:ln>
          </c:spPr>
          <c:marker>
            <c:symbol val="none"/>
          </c:marker>
          <c:xVal>
            <c:numRef>
              <c:f>Simulation_Dec!$A$3:$A$148</c:f>
              <c:numCache>
                <c:formatCode>m/d/yyyy\ h:mm</c:formatCode>
                <c:ptCount val="146"/>
                <c:pt idx="0">
                  <c:v>44907.25</c:v>
                </c:pt>
                <c:pt idx="1">
                  <c:v>44907.253472222219</c:v>
                </c:pt>
                <c:pt idx="2">
                  <c:v>44907.256944444445</c:v>
                </c:pt>
                <c:pt idx="3">
                  <c:v>44907.260416666664</c:v>
                </c:pt>
                <c:pt idx="4">
                  <c:v>44907.263888888891</c:v>
                </c:pt>
                <c:pt idx="5">
                  <c:v>44907.267361111109</c:v>
                </c:pt>
                <c:pt idx="6">
                  <c:v>44907.270833333336</c:v>
                </c:pt>
                <c:pt idx="7">
                  <c:v>44907.274305555555</c:v>
                </c:pt>
                <c:pt idx="8">
                  <c:v>44907.277777777781</c:v>
                </c:pt>
                <c:pt idx="9">
                  <c:v>44907.28125</c:v>
                </c:pt>
                <c:pt idx="10">
                  <c:v>44907.284722222219</c:v>
                </c:pt>
                <c:pt idx="11">
                  <c:v>44907.288194444445</c:v>
                </c:pt>
                <c:pt idx="12">
                  <c:v>44907.291666666664</c:v>
                </c:pt>
                <c:pt idx="13">
                  <c:v>44907.295138888891</c:v>
                </c:pt>
                <c:pt idx="14">
                  <c:v>44907.298611111109</c:v>
                </c:pt>
                <c:pt idx="15">
                  <c:v>44907.302083333336</c:v>
                </c:pt>
                <c:pt idx="16">
                  <c:v>44907.305555555555</c:v>
                </c:pt>
                <c:pt idx="17">
                  <c:v>44907.309027777781</c:v>
                </c:pt>
                <c:pt idx="18">
                  <c:v>44907.3125</c:v>
                </c:pt>
                <c:pt idx="19">
                  <c:v>44907.315972222219</c:v>
                </c:pt>
                <c:pt idx="20">
                  <c:v>44907.319444444445</c:v>
                </c:pt>
                <c:pt idx="21">
                  <c:v>44907.322916666664</c:v>
                </c:pt>
                <c:pt idx="22">
                  <c:v>44907.326388888891</c:v>
                </c:pt>
                <c:pt idx="23">
                  <c:v>44907.329861111109</c:v>
                </c:pt>
                <c:pt idx="24">
                  <c:v>44907.333333333336</c:v>
                </c:pt>
                <c:pt idx="25">
                  <c:v>44907.336805555555</c:v>
                </c:pt>
                <c:pt idx="26">
                  <c:v>44907.340277777781</c:v>
                </c:pt>
                <c:pt idx="27">
                  <c:v>44907.34375</c:v>
                </c:pt>
                <c:pt idx="28">
                  <c:v>44907.347222222219</c:v>
                </c:pt>
                <c:pt idx="29">
                  <c:v>44907.350694444445</c:v>
                </c:pt>
                <c:pt idx="30">
                  <c:v>44907.354166666664</c:v>
                </c:pt>
                <c:pt idx="31">
                  <c:v>44907.357638888891</c:v>
                </c:pt>
                <c:pt idx="32">
                  <c:v>44907.361111111109</c:v>
                </c:pt>
                <c:pt idx="33">
                  <c:v>44907.364583333336</c:v>
                </c:pt>
                <c:pt idx="34">
                  <c:v>44907.368055555555</c:v>
                </c:pt>
                <c:pt idx="35">
                  <c:v>44907.371527777781</c:v>
                </c:pt>
                <c:pt idx="36">
                  <c:v>44907.375</c:v>
                </c:pt>
                <c:pt idx="37">
                  <c:v>44907.378472222219</c:v>
                </c:pt>
                <c:pt idx="38">
                  <c:v>44907.381944444445</c:v>
                </c:pt>
                <c:pt idx="39">
                  <c:v>44907.385416666664</c:v>
                </c:pt>
                <c:pt idx="40">
                  <c:v>44907.388888888891</c:v>
                </c:pt>
                <c:pt idx="41">
                  <c:v>44907.392361111109</c:v>
                </c:pt>
                <c:pt idx="42">
                  <c:v>44907.395833333336</c:v>
                </c:pt>
                <c:pt idx="43">
                  <c:v>44907.399305555555</c:v>
                </c:pt>
                <c:pt idx="44">
                  <c:v>44907.402777777781</c:v>
                </c:pt>
                <c:pt idx="45">
                  <c:v>44907.40625</c:v>
                </c:pt>
                <c:pt idx="46">
                  <c:v>44907.409722222219</c:v>
                </c:pt>
                <c:pt idx="47">
                  <c:v>44907.413194444445</c:v>
                </c:pt>
                <c:pt idx="48">
                  <c:v>44907.416666666664</c:v>
                </c:pt>
                <c:pt idx="49">
                  <c:v>44907.420138888891</c:v>
                </c:pt>
                <c:pt idx="50">
                  <c:v>44907.423611111109</c:v>
                </c:pt>
                <c:pt idx="51">
                  <c:v>44907.427083333336</c:v>
                </c:pt>
                <c:pt idx="52">
                  <c:v>44907.430555555555</c:v>
                </c:pt>
                <c:pt idx="53">
                  <c:v>44907.434027777781</c:v>
                </c:pt>
                <c:pt idx="54">
                  <c:v>44907.4375</c:v>
                </c:pt>
                <c:pt idx="55">
                  <c:v>44907.440972222219</c:v>
                </c:pt>
                <c:pt idx="56">
                  <c:v>44907.444444444445</c:v>
                </c:pt>
                <c:pt idx="57">
                  <c:v>44907.447916666664</c:v>
                </c:pt>
                <c:pt idx="58">
                  <c:v>44907.451388888891</c:v>
                </c:pt>
                <c:pt idx="59">
                  <c:v>44907.454861111109</c:v>
                </c:pt>
                <c:pt idx="60">
                  <c:v>44907.458333333336</c:v>
                </c:pt>
                <c:pt idx="61">
                  <c:v>44907.461805555555</c:v>
                </c:pt>
                <c:pt idx="62">
                  <c:v>44907.465277777781</c:v>
                </c:pt>
                <c:pt idx="63">
                  <c:v>44907.46875</c:v>
                </c:pt>
                <c:pt idx="64">
                  <c:v>44907.472222222219</c:v>
                </c:pt>
                <c:pt idx="65">
                  <c:v>44907.475694444445</c:v>
                </c:pt>
                <c:pt idx="66">
                  <c:v>44907.479166666664</c:v>
                </c:pt>
                <c:pt idx="67">
                  <c:v>44907.482638888891</c:v>
                </c:pt>
                <c:pt idx="68">
                  <c:v>44907.486111111109</c:v>
                </c:pt>
                <c:pt idx="69">
                  <c:v>44907.489583333336</c:v>
                </c:pt>
                <c:pt idx="70">
                  <c:v>44907.493055555555</c:v>
                </c:pt>
                <c:pt idx="71">
                  <c:v>44907.496527777781</c:v>
                </c:pt>
                <c:pt idx="72">
                  <c:v>44907.5</c:v>
                </c:pt>
                <c:pt idx="73">
                  <c:v>44907.503472222219</c:v>
                </c:pt>
                <c:pt idx="74">
                  <c:v>44907.506944444445</c:v>
                </c:pt>
                <c:pt idx="75">
                  <c:v>44907.510416666664</c:v>
                </c:pt>
                <c:pt idx="76">
                  <c:v>44907.513888888891</c:v>
                </c:pt>
                <c:pt idx="77">
                  <c:v>44907.517361111109</c:v>
                </c:pt>
                <c:pt idx="78">
                  <c:v>44907.520833333336</c:v>
                </c:pt>
                <c:pt idx="79">
                  <c:v>44907.524305555555</c:v>
                </c:pt>
                <c:pt idx="80">
                  <c:v>44907.527777777781</c:v>
                </c:pt>
                <c:pt idx="81">
                  <c:v>44907.53125</c:v>
                </c:pt>
                <c:pt idx="82">
                  <c:v>44907.534722222219</c:v>
                </c:pt>
                <c:pt idx="83">
                  <c:v>44907.538194444445</c:v>
                </c:pt>
                <c:pt idx="84">
                  <c:v>44907.541666666664</c:v>
                </c:pt>
                <c:pt idx="85">
                  <c:v>44907.545138888891</c:v>
                </c:pt>
                <c:pt idx="86">
                  <c:v>44907.548611111109</c:v>
                </c:pt>
                <c:pt idx="87">
                  <c:v>44907.552083333336</c:v>
                </c:pt>
                <c:pt idx="88">
                  <c:v>44907.555555555555</c:v>
                </c:pt>
                <c:pt idx="89">
                  <c:v>44907.559027777781</c:v>
                </c:pt>
                <c:pt idx="90">
                  <c:v>44907.5625</c:v>
                </c:pt>
                <c:pt idx="91">
                  <c:v>44907.565972222219</c:v>
                </c:pt>
                <c:pt idx="92">
                  <c:v>44907.569444444445</c:v>
                </c:pt>
                <c:pt idx="93">
                  <c:v>44907.572916666664</c:v>
                </c:pt>
                <c:pt idx="94">
                  <c:v>44907.576388888891</c:v>
                </c:pt>
                <c:pt idx="95">
                  <c:v>44907.579861111109</c:v>
                </c:pt>
                <c:pt idx="96">
                  <c:v>44907.583333333336</c:v>
                </c:pt>
                <c:pt idx="97">
                  <c:v>44907.586805555555</c:v>
                </c:pt>
                <c:pt idx="98">
                  <c:v>44907.590277777781</c:v>
                </c:pt>
                <c:pt idx="99">
                  <c:v>44907.59375</c:v>
                </c:pt>
                <c:pt idx="100">
                  <c:v>44907.597222222219</c:v>
                </c:pt>
                <c:pt idx="101">
                  <c:v>44907.600694444445</c:v>
                </c:pt>
                <c:pt idx="102">
                  <c:v>44907.604166666664</c:v>
                </c:pt>
                <c:pt idx="103">
                  <c:v>44907.607638888891</c:v>
                </c:pt>
                <c:pt idx="104">
                  <c:v>44907.611111111109</c:v>
                </c:pt>
                <c:pt idx="105">
                  <c:v>44907.614583333336</c:v>
                </c:pt>
                <c:pt idx="106">
                  <c:v>44907.618055555555</c:v>
                </c:pt>
                <c:pt idx="107">
                  <c:v>44907.621527777781</c:v>
                </c:pt>
                <c:pt idx="108">
                  <c:v>44907.625</c:v>
                </c:pt>
                <c:pt idx="109">
                  <c:v>44907.628472222219</c:v>
                </c:pt>
                <c:pt idx="110">
                  <c:v>44907.631944444445</c:v>
                </c:pt>
                <c:pt idx="111">
                  <c:v>44907.635416666664</c:v>
                </c:pt>
                <c:pt idx="112">
                  <c:v>44907.638888888891</c:v>
                </c:pt>
                <c:pt idx="113">
                  <c:v>44907.642361111109</c:v>
                </c:pt>
                <c:pt idx="114">
                  <c:v>44907.645833333336</c:v>
                </c:pt>
                <c:pt idx="115">
                  <c:v>44907.649305555555</c:v>
                </c:pt>
                <c:pt idx="116">
                  <c:v>44907.652777777781</c:v>
                </c:pt>
                <c:pt idx="117">
                  <c:v>44907.65625</c:v>
                </c:pt>
                <c:pt idx="118">
                  <c:v>44907.659722222219</c:v>
                </c:pt>
                <c:pt idx="119">
                  <c:v>44907.663194444445</c:v>
                </c:pt>
                <c:pt idx="120">
                  <c:v>44907.666666666664</c:v>
                </c:pt>
                <c:pt idx="121">
                  <c:v>44907.670138888891</c:v>
                </c:pt>
                <c:pt idx="122">
                  <c:v>44907.673611111109</c:v>
                </c:pt>
                <c:pt idx="123">
                  <c:v>44907.677083333336</c:v>
                </c:pt>
                <c:pt idx="124">
                  <c:v>44907.680555555555</c:v>
                </c:pt>
                <c:pt idx="125">
                  <c:v>44907.684027777781</c:v>
                </c:pt>
                <c:pt idx="126">
                  <c:v>44907.6875</c:v>
                </c:pt>
                <c:pt idx="127">
                  <c:v>44907.690972222219</c:v>
                </c:pt>
                <c:pt idx="128">
                  <c:v>44907.694444444445</c:v>
                </c:pt>
                <c:pt idx="129">
                  <c:v>44907.697916666664</c:v>
                </c:pt>
                <c:pt idx="130">
                  <c:v>44907.701388888891</c:v>
                </c:pt>
                <c:pt idx="131">
                  <c:v>44907.704861111109</c:v>
                </c:pt>
                <c:pt idx="132">
                  <c:v>44907.708333333336</c:v>
                </c:pt>
                <c:pt idx="133">
                  <c:v>44907.711805555555</c:v>
                </c:pt>
                <c:pt idx="134">
                  <c:v>44907.715277777781</c:v>
                </c:pt>
                <c:pt idx="135">
                  <c:v>44907.71875</c:v>
                </c:pt>
                <c:pt idx="136">
                  <c:v>44907.722222222219</c:v>
                </c:pt>
                <c:pt idx="137">
                  <c:v>44907.725694444445</c:v>
                </c:pt>
                <c:pt idx="138">
                  <c:v>44907.729166666664</c:v>
                </c:pt>
                <c:pt idx="139">
                  <c:v>44907.732638888891</c:v>
                </c:pt>
                <c:pt idx="140">
                  <c:v>44907.736111111109</c:v>
                </c:pt>
                <c:pt idx="141">
                  <c:v>44907.739583333336</c:v>
                </c:pt>
                <c:pt idx="142">
                  <c:v>44907.743055555555</c:v>
                </c:pt>
                <c:pt idx="143">
                  <c:v>44907.746527777781</c:v>
                </c:pt>
                <c:pt idx="144">
                  <c:v>44907.75</c:v>
                </c:pt>
              </c:numCache>
            </c:numRef>
          </c:xVal>
          <c:yVal>
            <c:numRef>
              <c:f>Simulation_Dec!$L$3:$L$148</c:f>
              <c:numCache>
                <c:formatCode>General</c:formatCode>
                <c:ptCount val="146"/>
                <c:pt idx="0">
                  <c:v>0</c:v>
                </c:pt>
                <c:pt idx="1">
                  <c:v>0</c:v>
                </c:pt>
                <c:pt idx="2">
                  <c:v>0</c:v>
                </c:pt>
                <c:pt idx="3">
                  <c:v>0</c:v>
                </c:pt>
                <c:pt idx="4">
                  <c:v>0</c:v>
                </c:pt>
                <c:pt idx="5">
                  <c:v>0</c:v>
                </c:pt>
                <c:pt idx="6">
                  <c:v>0</c:v>
                </c:pt>
                <c:pt idx="7">
                  <c:v>0</c:v>
                </c:pt>
                <c:pt idx="8">
                  <c:v>0</c:v>
                </c:pt>
                <c:pt idx="9">
                  <c:v>0</c:v>
                </c:pt>
                <c:pt idx="10">
                  <c:v>0</c:v>
                </c:pt>
                <c:pt idx="11">
                  <c:v>0</c:v>
                </c:pt>
                <c:pt idx="12">
                  <c:v>0.52566666666666662</c:v>
                </c:pt>
                <c:pt idx="13">
                  <c:v>1.0513333333333332</c:v>
                </c:pt>
                <c:pt idx="14">
                  <c:v>1.577</c:v>
                </c:pt>
                <c:pt idx="15">
                  <c:v>2.1026666666666665</c:v>
                </c:pt>
                <c:pt idx="16">
                  <c:v>2.628333333333333</c:v>
                </c:pt>
                <c:pt idx="17">
                  <c:v>3.1539999999999995</c:v>
                </c:pt>
                <c:pt idx="18">
                  <c:v>3.679666666666666</c:v>
                </c:pt>
                <c:pt idx="19">
                  <c:v>4.2053333333333329</c:v>
                </c:pt>
                <c:pt idx="20">
                  <c:v>4.7309999999999999</c:v>
                </c:pt>
                <c:pt idx="21">
                  <c:v>5.2566666666666668</c:v>
                </c:pt>
                <c:pt idx="22">
                  <c:v>5.7823333333333338</c:v>
                </c:pt>
                <c:pt idx="23">
                  <c:v>6.3080000000000007</c:v>
                </c:pt>
                <c:pt idx="24">
                  <c:v>6.8336666666666677</c:v>
                </c:pt>
                <c:pt idx="25">
                  <c:v>7.3593333333333346</c:v>
                </c:pt>
                <c:pt idx="26">
                  <c:v>7.8850000000000016</c:v>
                </c:pt>
                <c:pt idx="27">
                  <c:v>8.4106666666666676</c:v>
                </c:pt>
                <c:pt idx="28">
                  <c:v>8.9363333333333337</c:v>
                </c:pt>
                <c:pt idx="29">
                  <c:v>9.4619999999999997</c:v>
                </c:pt>
                <c:pt idx="30">
                  <c:v>9.9876666666666658</c:v>
                </c:pt>
                <c:pt idx="31">
                  <c:v>10.513333333333332</c:v>
                </c:pt>
                <c:pt idx="32">
                  <c:v>11.038999999999998</c:v>
                </c:pt>
                <c:pt idx="33">
                  <c:v>11.564666666666664</c:v>
                </c:pt>
                <c:pt idx="34">
                  <c:v>12.09033333333333</c:v>
                </c:pt>
                <c:pt idx="35">
                  <c:v>12.615999999999996</c:v>
                </c:pt>
                <c:pt idx="36">
                  <c:v>13.141666666666662</c:v>
                </c:pt>
                <c:pt idx="37">
                  <c:v>13.667333333333328</c:v>
                </c:pt>
                <c:pt idx="38">
                  <c:v>14.192999999999994</c:v>
                </c:pt>
                <c:pt idx="39">
                  <c:v>14.71866666666666</c:v>
                </c:pt>
                <c:pt idx="40">
                  <c:v>15.244333333333326</c:v>
                </c:pt>
                <c:pt idx="41">
                  <c:v>15.769999999999992</c:v>
                </c:pt>
                <c:pt idx="42">
                  <c:v>16.295666666666659</c:v>
                </c:pt>
                <c:pt idx="43">
                  <c:v>16.821333333333325</c:v>
                </c:pt>
                <c:pt idx="44">
                  <c:v>17.346999999999991</c:v>
                </c:pt>
                <c:pt idx="45">
                  <c:v>17.872666666666657</c:v>
                </c:pt>
                <c:pt idx="46">
                  <c:v>18.398333333333323</c:v>
                </c:pt>
                <c:pt idx="47">
                  <c:v>18.923999999999989</c:v>
                </c:pt>
                <c:pt idx="48">
                  <c:v>19.449666666666655</c:v>
                </c:pt>
                <c:pt idx="49">
                  <c:v>19.975333333333321</c:v>
                </c:pt>
                <c:pt idx="50">
                  <c:v>20.500999999999987</c:v>
                </c:pt>
                <c:pt idx="51">
                  <c:v>21.026666666666653</c:v>
                </c:pt>
                <c:pt idx="52">
                  <c:v>21.552333333333319</c:v>
                </c:pt>
                <c:pt idx="53">
                  <c:v>22.077999999999985</c:v>
                </c:pt>
                <c:pt idx="54">
                  <c:v>22.603666666666651</c:v>
                </c:pt>
                <c:pt idx="55">
                  <c:v>23.129333333333317</c:v>
                </c:pt>
                <c:pt idx="56">
                  <c:v>23.654999999999983</c:v>
                </c:pt>
                <c:pt idx="57">
                  <c:v>24.180666666666649</c:v>
                </c:pt>
                <c:pt idx="58">
                  <c:v>24.706333333333315</c:v>
                </c:pt>
                <c:pt idx="59">
                  <c:v>25.231999999999982</c:v>
                </c:pt>
                <c:pt idx="60">
                  <c:v>25.757666666666648</c:v>
                </c:pt>
                <c:pt idx="61">
                  <c:v>26.283333333333314</c:v>
                </c:pt>
                <c:pt idx="62">
                  <c:v>26.80899999999998</c:v>
                </c:pt>
                <c:pt idx="63">
                  <c:v>27.334666666666646</c:v>
                </c:pt>
                <c:pt idx="64">
                  <c:v>27.860333333333312</c:v>
                </c:pt>
                <c:pt idx="65">
                  <c:v>28.385999999999978</c:v>
                </c:pt>
                <c:pt idx="66">
                  <c:v>28.911666666666644</c:v>
                </c:pt>
                <c:pt idx="67">
                  <c:v>29.43733333333331</c:v>
                </c:pt>
                <c:pt idx="68">
                  <c:v>29.962999999999976</c:v>
                </c:pt>
                <c:pt idx="69">
                  <c:v>30.488666666666642</c:v>
                </c:pt>
                <c:pt idx="70">
                  <c:v>31.014333333333308</c:v>
                </c:pt>
                <c:pt idx="71">
                  <c:v>31.539999999999974</c:v>
                </c:pt>
                <c:pt idx="72">
                  <c:v>32.065666666666644</c:v>
                </c:pt>
                <c:pt idx="73">
                  <c:v>32.59133333333331</c:v>
                </c:pt>
                <c:pt idx="74">
                  <c:v>33.116999999999976</c:v>
                </c:pt>
                <c:pt idx="75">
                  <c:v>33.642666666666642</c:v>
                </c:pt>
                <c:pt idx="76">
                  <c:v>34.168333333333308</c:v>
                </c:pt>
                <c:pt idx="77">
                  <c:v>34.693999999999974</c:v>
                </c:pt>
                <c:pt idx="78">
                  <c:v>35.21966666666664</c:v>
                </c:pt>
                <c:pt idx="79">
                  <c:v>35.745333333333306</c:v>
                </c:pt>
                <c:pt idx="80">
                  <c:v>36.270999999999972</c:v>
                </c:pt>
                <c:pt idx="81">
                  <c:v>36.796666666666638</c:v>
                </c:pt>
                <c:pt idx="82">
                  <c:v>37.322333333333304</c:v>
                </c:pt>
                <c:pt idx="83">
                  <c:v>37.322333333333304</c:v>
                </c:pt>
                <c:pt idx="84">
                  <c:v>37.322333333333304</c:v>
                </c:pt>
                <c:pt idx="85">
                  <c:v>37.322333333333304</c:v>
                </c:pt>
                <c:pt idx="86">
                  <c:v>37.322333333333304</c:v>
                </c:pt>
                <c:pt idx="87">
                  <c:v>37.322333333333304</c:v>
                </c:pt>
                <c:pt idx="88">
                  <c:v>37.322333333333304</c:v>
                </c:pt>
                <c:pt idx="89">
                  <c:v>37.322333333333304</c:v>
                </c:pt>
                <c:pt idx="90">
                  <c:v>37.322333333333304</c:v>
                </c:pt>
                <c:pt idx="91">
                  <c:v>37.322333333333304</c:v>
                </c:pt>
                <c:pt idx="92">
                  <c:v>37.322333333333304</c:v>
                </c:pt>
                <c:pt idx="93">
                  <c:v>37.322333333333304</c:v>
                </c:pt>
                <c:pt idx="94">
                  <c:v>37.322333333333304</c:v>
                </c:pt>
                <c:pt idx="95">
                  <c:v>37.322333333333304</c:v>
                </c:pt>
                <c:pt idx="96">
                  <c:v>37.322333333333304</c:v>
                </c:pt>
                <c:pt idx="97">
                  <c:v>37.322333333333304</c:v>
                </c:pt>
                <c:pt idx="98">
                  <c:v>37.322333333333304</c:v>
                </c:pt>
                <c:pt idx="99">
                  <c:v>37.322333333333304</c:v>
                </c:pt>
                <c:pt idx="100">
                  <c:v>37.322333333333304</c:v>
                </c:pt>
                <c:pt idx="101">
                  <c:v>37.322333333333304</c:v>
                </c:pt>
                <c:pt idx="102">
                  <c:v>37.322333333333304</c:v>
                </c:pt>
                <c:pt idx="103">
                  <c:v>37.322333333333304</c:v>
                </c:pt>
                <c:pt idx="104">
                  <c:v>37.322333333333304</c:v>
                </c:pt>
                <c:pt idx="105">
                  <c:v>37.322333333333304</c:v>
                </c:pt>
                <c:pt idx="106">
                  <c:v>37.322333333333304</c:v>
                </c:pt>
                <c:pt idx="107">
                  <c:v>37.322333333333304</c:v>
                </c:pt>
                <c:pt idx="108">
                  <c:v>37.322333333333304</c:v>
                </c:pt>
                <c:pt idx="109">
                  <c:v>37.322333333333304</c:v>
                </c:pt>
                <c:pt idx="110">
                  <c:v>37.322333333333304</c:v>
                </c:pt>
                <c:pt idx="111">
                  <c:v>37.322333333333304</c:v>
                </c:pt>
                <c:pt idx="112">
                  <c:v>37.322333333333304</c:v>
                </c:pt>
                <c:pt idx="113">
                  <c:v>37.322333333333304</c:v>
                </c:pt>
                <c:pt idx="114">
                  <c:v>37.322333333333304</c:v>
                </c:pt>
                <c:pt idx="115">
                  <c:v>37.322333333333304</c:v>
                </c:pt>
                <c:pt idx="116">
                  <c:v>37.322333333333304</c:v>
                </c:pt>
                <c:pt idx="117">
                  <c:v>37.322333333333304</c:v>
                </c:pt>
                <c:pt idx="118">
                  <c:v>37.322333333333304</c:v>
                </c:pt>
                <c:pt idx="119">
                  <c:v>37.322333333333304</c:v>
                </c:pt>
                <c:pt idx="120">
                  <c:v>37.322333333333304</c:v>
                </c:pt>
                <c:pt idx="121">
                  <c:v>37.322333333333304</c:v>
                </c:pt>
                <c:pt idx="122">
                  <c:v>37.322333333333304</c:v>
                </c:pt>
                <c:pt idx="123">
                  <c:v>37.322333333333304</c:v>
                </c:pt>
                <c:pt idx="124">
                  <c:v>37.322333333333304</c:v>
                </c:pt>
                <c:pt idx="125">
                  <c:v>37.322333333333304</c:v>
                </c:pt>
                <c:pt idx="126">
                  <c:v>37.322333333333304</c:v>
                </c:pt>
                <c:pt idx="127">
                  <c:v>37.322333333333304</c:v>
                </c:pt>
                <c:pt idx="128">
                  <c:v>37.322333333333304</c:v>
                </c:pt>
                <c:pt idx="129">
                  <c:v>37.322333333333304</c:v>
                </c:pt>
                <c:pt idx="130">
                  <c:v>37.322333333333304</c:v>
                </c:pt>
                <c:pt idx="131">
                  <c:v>37.322333333333304</c:v>
                </c:pt>
                <c:pt idx="132">
                  <c:v>37.322333333333304</c:v>
                </c:pt>
                <c:pt idx="133">
                  <c:v>37.322333333333304</c:v>
                </c:pt>
                <c:pt idx="134">
                  <c:v>37.322333333333304</c:v>
                </c:pt>
                <c:pt idx="135">
                  <c:v>37.322333333333304</c:v>
                </c:pt>
                <c:pt idx="136">
                  <c:v>37.322333333333304</c:v>
                </c:pt>
                <c:pt idx="137">
                  <c:v>37.322333333333304</c:v>
                </c:pt>
                <c:pt idx="138">
                  <c:v>37.322333333333304</c:v>
                </c:pt>
                <c:pt idx="139">
                  <c:v>37.322333333333304</c:v>
                </c:pt>
                <c:pt idx="140">
                  <c:v>37.322333333333304</c:v>
                </c:pt>
                <c:pt idx="141">
                  <c:v>37.322333333333304</c:v>
                </c:pt>
                <c:pt idx="142">
                  <c:v>37.322333333333304</c:v>
                </c:pt>
                <c:pt idx="143">
                  <c:v>37.322333333333304</c:v>
                </c:pt>
                <c:pt idx="144">
                  <c:v>37.322333333333304</c:v>
                </c:pt>
              </c:numCache>
            </c:numRef>
          </c:yVal>
          <c:smooth val="0"/>
          <c:extLst>
            <c:ext xmlns:c16="http://schemas.microsoft.com/office/drawing/2014/chart" uri="{C3380CC4-5D6E-409C-BE32-E72D297353CC}">
              <c16:uniqueId val="{00000002-42F6-4658-AFF3-837923C56841}"/>
            </c:ext>
          </c:extLst>
        </c:ser>
        <c:ser>
          <c:idx val="1"/>
          <c:order val="3"/>
          <c:tx>
            <c:strRef>
              <c:f>Simulation_Dec!$T$2</c:f>
              <c:strCache>
                <c:ptCount val="1"/>
                <c:pt idx="0">
                  <c:v>EV3 </c:v>
                </c:pt>
              </c:strCache>
            </c:strRef>
          </c:tx>
          <c:spPr>
            <a:ln w="12700">
              <a:solidFill>
                <a:schemeClr val="accent2"/>
              </a:solidFill>
            </a:ln>
          </c:spPr>
          <c:marker>
            <c:symbol val="none"/>
          </c:marker>
          <c:xVal>
            <c:numRef>
              <c:f>Simulation_Dec!$A$3:$A$148</c:f>
              <c:numCache>
                <c:formatCode>m/d/yyyy\ h:mm</c:formatCode>
                <c:ptCount val="146"/>
                <c:pt idx="0">
                  <c:v>44907.25</c:v>
                </c:pt>
                <c:pt idx="1">
                  <c:v>44907.253472222219</c:v>
                </c:pt>
                <c:pt idx="2">
                  <c:v>44907.256944444445</c:v>
                </c:pt>
                <c:pt idx="3">
                  <c:v>44907.260416666664</c:v>
                </c:pt>
                <c:pt idx="4">
                  <c:v>44907.263888888891</c:v>
                </c:pt>
                <c:pt idx="5">
                  <c:v>44907.267361111109</c:v>
                </c:pt>
                <c:pt idx="6">
                  <c:v>44907.270833333336</c:v>
                </c:pt>
                <c:pt idx="7">
                  <c:v>44907.274305555555</c:v>
                </c:pt>
                <c:pt idx="8">
                  <c:v>44907.277777777781</c:v>
                </c:pt>
                <c:pt idx="9">
                  <c:v>44907.28125</c:v>
                </c:pt>
                <c:pt idx="10">
                  <c:v>44907.284722222219</c:v>
                </c:pt>
                <c:pt idx="11">
                  <c:v>44907.288194444445</c:v>
                </c:pt>
                <c:pt idx="12">
                  <c:v>44907.291666666664</c:v>
                </c:pt>
                <c:pt idx="13">
                  <c:v>44907.295138888891</c:v>
                </c:pt>
                <c:pt idx="14">
                  <c:v>44907.298611111109</c:v>
                </c:pt>
                <c:pt idx="15">
                  <c:v>44907.302083333336</c:v>
                </c:pt>
                <c:pt idx="16">
                  <c:v>44907.305555555555</c:v>
                </c:pt>
                <c:pt idx="17">
                  <c:v>44907.309027777781</c:v>
                </c:pt>
                <c:pt idx="18">
                  <c:v>44907.3125</c:v>
                </c:pt>
                <c:pt idx="19">
                  <c:v>44907.315972222219</c:v>
                </c:pt>
                <c:pt idx="20">
                  <c:v>44907.319444444445</c:v>
                </c:pt>
                <c:pt idx="21">
                  <c:v>44907.322916666664</c:v>
                </c:pt>
                <c:pt idx="22">
                  <c:v>44907.326388888891</c:v>
                </c:pt>
                <c:pt idx="23">
                  <c:v>44907.329861111109</c:v>
                </c:pt>
                <c:pt idx="24">
                  <c:v>44907.333333333336</c:v>
                </c:pt>
                <c:pt idx="25">
                  <c:v>44907.336805555555</c:v>
                </c:pt>
                <c:pt idx="26">
                  <c:v>44907.340277777781</c:v>
                </c:pt>
                <c:pt idx="27">
                  <c:v>44907.34375</c:v>
                </c:pt>
                <c:pt idx="28">
                  <c:v>44907.347222222219</c:v>
                </c:pt>
                <c:pt idx="29">
                  <c:v>44907.350694444445</c:v>
                </c:pt>
                <c:pt idx="30">
                  <c:v>44907.354166666664</c:v>
                </c:pt>
                <c:pt idx="31">
                  <c:v>44907.357638888891</c:v>
                </c:pt>
                <c:pt idx="32">
                  <c:v>44907.361111111109</c:v>
                </c:pt>
                <c:pt idx="33">
                  <c:v>44907.364583333336</c:v>
                </c:pt>
                <c:pt idx="34">
                  <c:v>44907.368055555555</c:v>
                </c:pt>
                <c:pt idx="35">
                  <c:v>44907.371527777781</c:v>
                </c:pt>
                <c:pt idx="36">
                  <c:v>44907.375</c:v>
                </c:pt>
                <c:pt idx="37">
                  <c:v>44907.378472222219</c:v>
                </c:pt>
                <c:pt idx="38">
                  <c:v>44907.381944444445</c:v>
                </c:pt>
                <c:pt idx="39">
                  <c:v>44907.385416666664</c:v>
                </c:pt>
                <c:pt idx="40">
                  <c:v>44907.388888888891</c:v>
                </c:pt>
                <c:pt idx="41">
                  <c:v>44907.392361111109</c:v>
                </c:pt>
                <c:pt idx="42">
                  <c:v>44907.395833333336</c:v>
                </c:pt>
                <c:pt idx="43">
                  <c:v>44907.399305555555</c:v>
                </c:pt>
                <c:pt idx="44">
                  <c:v>44907.402777777781</c:v>
                </c:pt>
                <c:pt idx="45">
                  <c:v>44907.40625</c:v>
                </c:pt>
                <c:pt idx="46">
                  <c:v>44907.409722222219</c:v>
                </c:pt>
                <c:pt idx="47">
                  <c:v>44907.413194444445</c:v>
                </c:pt>
                <c:pt idx="48">
                  <c:v>44907.416666666664</c:v>
                </c:pt>
                <c:pt idx="49">
                  <c:v>44907.420138888891</c:v>
                </c:pt>
                <c:pt idx="50">
                  <c:v>44907.423611111109</c:v>
                </c:pt>
                <c:pt idx="51">
                  <c:v>44907.427083333336</c:v>
                </c:pt>
                <c:pt idx="52">
                  <c:v>44907.430555555555</c:v>
                </c:pt>
                <c:pt idx="53">
                  <c:v>44907.434027777781</c:v>
                </c:pt>
                <c:pt idx="54">
                  <c:v>44907.4375</c:v>
                </c:pt>
                <c:pt idx="55">
                  <c:v>44907.440972222219</c:v>
                </c:pt>
                <c:pt idx="56">
                  <c:v>44907.444444444445</c:v>
                </c:pt>
                <c:pt idx="57">
                  <c:v>44907.447916666664</c:v>
                </c:pt>
                <c:pt idx="58">
                  <c:v>44907.451388888891</c:v>
                </c:pt>
                <c:pt idx="59">
                  <c:v>44907.454861111109</c:v>
                </c:pt>
                <c:pt idx="60">
                  <c:v>44907.458333333336</c:v>
                </c:pt>
                <c:pt idx="61">
                  <c:v>44907.461805555555</c:v>
                </c:pt>
                <c:pt idx="62">
                  <c:v>44907.465277777781</c:v>
                </c:pt>
                <c:pt idx="63">
                  <c:v>44907.46875</c:v>
                </c:pt>
                <c:pt idx="64">
                  <c:v>44907.472222222219</c:v>
                </c:pt>
                <c:pt idx="65">
                  <c:v>44907.475694444445</c:v>
                </c:pt>
                <c:pt idx="66">
                  <c:v>44907.479166666664</c:v>
                </c:pt>
                <c:pt idx="67">
                  <c:v>44907.482638888891</c:v>
                </c:pt>
                <c:pt idx="68">
                  <c:v>44907.486111111109</c:v>
                </c:pt>
                <c:pt idx="69">
                  <c:v>44907.489583333336</c:v>
                </c:pt>
                <c:pt idx="70">
                  <c:v>44907.493055555555</c:v>
                </c:pt>
                <c:pt idx="71">
                  <c:v>44907.496527777781</c:v>
                </c:pt>
                <c:pt idx="72">
                  <c:v>44907.5</c:v>
                </c:pt>
                <c:pt idx="73">
                  <c:v>44907.503472222219</c:v>
                </c:pt>
                <c:pt idx="74">
                  <c:v>44907.506944444445</c:v>
                </c:pt>
                <c:pt idx="75">
                  <c:v>44907.510416666664</c:v>
                </c:pt>
                <c:pt idx="76">
                  <c:v>44907.513888888891</c:v>
                </c:pt>
                <c:pt idx="77">
                  <c:v>44907.517361111109</c:v>
                </c:pt>
                <c:pt idx="78">
                  <c:v>44907.520833333336</c:v>
                </c:pt>
                <c:pt idx="79">
                  <c:v>44907.524305555555</c:v>
                </c:pt>
                <c:pt idx="80">
                  <c:v>44907.527777777781</c:v>
                </c:pt>
                <c:pt idx="81">
                  <c:v>44907.53125</c:v>
                </c:pt>
                <c:pt idx="82">
                  <c:v>44907.534722222219</c:v>
                </c:pt>
                <c:pt idx="83">
                  <c:v>44907.538194444445</c:v>
                </c:pt>
                <c:pt idx="84">
                  <c:v>44907.541666666664</c:v>
                </c:pt>
                <c:pt idx="85">
                  <c:v>44907.545138888891</c:v>
                </c:pt>
                <c:pt idx="86">
                  <c:v>44907.548611111109</c:v>
                </c:pt>
                <c:pt idx="87">
                  <c:v>44907.552083333336</c:v>
                </c:pt>
                <c:pt idx="88">
                  <c:v>44907.555555555555</c:v>
                </c:pt>
                <c:pt idx="89">
                  <c:v>44907.559027777781</c:v>
                </c:pt>
                <c:pt idx="90">
                  <c:v>44907.5625</c:v>
                </c:pt>
                <c:pt idx="91">
                  <c:v>44907.565972222219</c:v>
                </c:pt>
                <c:pt idx="92">
                  <c:v>44907.569444444445</c:v>
                </c:pt>
                <c:pt idx="93">
                  <c:v>44907.572916666664</c:v>
                </c:pt>
                <c:pt idx="94">
                  <c:v>44907.576388888891</c:v>
                </c:pt>
                <c:pt idx="95">
                  <c:v>44907.579861111109</c:v>
                </c:pt>
                <c:pt idx="96">
                  <c:v>44907.583333333336</c:v>
                </c:pt>
                <c:pt idx="97">
                  <c:v>44907.586805555555</c:v>
                </c:pt>
                <c:pt idx="98">
                  <c:v>44907.590277777781</c:v>
                </c:pt>
                <c:pt idx="99">
                  <c:v>44907.59375</c:v>
                </c:pt>
                <c:pt idx="100">
                  <c:v>44907.597222222219</c:v>
                </c:pt>
                <c:pt idx="101">
                  <c:v>44907.600694444445</c:v>
                </c:pt>
                <c:pt idx="102">
                  <c:v>44907.604166666664</c:v>
                </c:pt>
                <c:pt idx="103">
                  <c:v>44907.607638888891</c:v>
                </c:pt>
                <c:pt idx="104">
                  <c:v>44907.611111111109</c:v>
                </c:pt>
                <c:pt idx="105">
                  <c:v>44907.614583333336</c:v>
                </c:pt>
                <c:pt idx="106">
                  <c:v>44907.618055555555</c:v>
                </c:pt>
                <c:pt idx="107">
                  <c:v>44907.621527777781</c:v>
                </c:pt>
                <c:pt idx="108">
                  <c:v>44907.625</c:v>
                </c:pt>
                <c:pt idx="109">
                  <c:v>44907.628472222219</c:v>
                </c:pt>
                <c:pt idx="110">
                  <c:v>44907.631944444445</c:v>
                </c:pt>
                <c:pt idx="111">
                  <c:v>44907.635416666664</c:v>
                </c:pt>
                <c:pt idx="112">
                  <c:v>44907.638888888891</c:v>
                </c:pt>
                <c:pt idx="113">
                  <c:v>44907.642361111109</c:v>
                </c:pt>
                <c:pt idx="114">
                  <c:v>44907.645833333336</c:v>
                </c:pt>
                <c:pt idx="115">
                  <c:v>44907.649305555555</c:v>
                </c:pt>
                <c:pt idx="116">
                  <c:v>44907.652777777781</c:v>
                </c:pt>
                <c:pt idx="117">
                  <c:v>44907.65625</c:v>
                </c:pt>
                <c:pt idx="118">
                  <c:v>44907.659722222219</c:v>
                </c:pt>
                <c:pt idx="119">
                  <c:v>44907.663194444445</c:v>
                </c:pt>
                <c:pt idx="120">
                  <c:v>44907.666666666664</c:v>
                </c:pt>
                <c:pt idx="121">
                  <c:v>44907.670138888891</c:v>
                </c:pt>
                <c:pt idx="122">
                  <c:v>44907.673611111109</c:v>
                </c:pt>
                <c:pt idx="123">
                  <c:v>44907.677083333336</c:v>
                </c:pt>
                <c:pt idx="124">
                  <c:v>44907.680555555555</c:v>
                </c:pt>
                <c:pt idx="125">
                  <c:v>44907.684027777781</c:v>
                </c:pt>
                <c:pt idx="126">
                  <c:v>44907.6875</c:v>
                </c:pt>
                <c:pt idx="127">
                  <c:v>44907.690972222219</c:v>
                </c:pt>
                <c:pt idx="128">
                  <c:v>44907.694444444445</c:v>
                </c:pt>
                <c:pt idx="129">
                  <c:v>44907.697916666664</c:v>
                </c:pt>
                <c:pt idx="130">
                  <c:v>44907.701388888891</c:v>
                </c:pt>
                <c:pt idx="131">
                  <c:v>44907.704861111109</c:v>
                </c:pt>
                <c:pt idx="132">
                  <c:v>44907.708333333336</c:v>
                </c:pt>
                <c:pt idx="133">
                  <c:v>44907.711805555555</c:v>
                </c:pt>
                <c:pt idx="134">
                  <c:v>44907.715277777781</c:v>
                </c:pt>
                <c:pt idx="135">
                  <c:v>44907.71875</c:v>
                </c:pt>
                <c:pt idx="136">
                  <c:v>44907.722222222219</c:v>
                </c:pt>
                <c:pt idx="137">
                  <c:v>44907.725694444445</c:v>
                </c:pt>
                <c:pt idx="138">
                  <c:v>44907.729166666664</c:v>
                </c:pt>
                <c:pt idx="139">
                  <c:v>44907.732638888891</c:v>
                </c:pt>
                <c:pt idx="140">
                  <c:v>44907.736111111109</c:v>
                </c:pt>
                <c:pt idx="141">
                  <c:v>44907.739583333336</c:v>
                </c:pt>
                <c:pt idx="142">
                  <c:v>44907.743055555555</c:v>
                </c:pt>
                <c:pt idx="143">
                  <c:v>44907.746527777781</c:v>
                </c:pt>
                <c:pt idx="144">
                  <c:v>44907.75</c:v>
                </c:pt>
              </c:numCache>
            </c:numRef>
          </c:xVal>
          <c:yVal>
            <c:numRef>
              <c:f>Simulation_Dec!$T$3:$T$148</c:f>
              <c:numCache>
                <c:formatCode>General</c:formatCode>
                <c:ptCount val="146"/>
                <c:pt idx="0">
                  <c:v>0</c:v>
                </c:pt>
                <c:pt idx="1">
                  <c:v>0</c:v>
                </c:pt>
                <c:pt idx="2">
                  <c:v>0</c:v>
                </c:pt>
                <c:pt idx="3">
                  <c:v>0</c:v>
                </c:pt>
                <c:pt idx="4">
                  <c:v>0</c:v>
                </c:pt>
                <c:pt idx="5">
                  <c:v>0</c:v>
                </c:pt>
                <c:pt idx="6">
                  <c:v>0.52566666666666662</c:v>
                </c:pt>
                <c:pt idx="7">
                  <c:v>1.0513333333333332</c:v>
                </c:pt>
                <c:pt idx="8">
                  <c:v>1.577</c:v>
                </c:pt>
                <c:pt idx="9">
                  <c:v>2.1026666666666665</c:v>
                </c:pt>
                <c:pt idx="10">
                  <c:v>2.628333333333333</c:v>
                </c:pt>
                <c:pt idx="11">
                  <c:v>3.1539999999999995</c:v>
                </c:pt>
                <c:pt idx="12">
                  <c:v>3.679666666666666</c:v>
                </c:pt>
                <c:pt idx="13">
                  <c:v>4.2053333333333329</c:v>
                </c:pt>
                <c:pt idx="14">
                  <c:v>4.7309999999999999</c:v>
                </c:pt>
                <c:pt idx="15">
                  <c:v>5.2566666666666668</c:v>
                </c:pt>
                <c:pt idx="16">
                  <c:v>5.7823333333333338</c:v>
                </c:pt>
                <c:pt idx="17">
                  <c:v>6.3080000000000007</c:v>
                </c:pt>
                <c:pt idx="18">
                  <c:v>6.8336666666666677</c:v>
                </c:pt>
                <c:pt idx="19">
                  <c:v>7.3593333333333346</c:v>
                </c:pt>
                <c:pt idx="20">
                  <c:v>7.8850000000000016</c:v>
                </c:pt>
                <c:pt idx="21">
                  <c:v>8.4106666666666676</c:v>
                </c:pt>
                <c:pt idx="22">
                  <c:v>8.9363333333333337</c:v>
                </c:pt>
                <c:pt idx="23">
                  <c:v>9.4619999999999997</c:v>
                </c:pt>
                <c:pt idx="24">
                  <c:v>9.9876666666666658</c:v>
                </c:pt>
                <c:pt idx="25">
                  <c:v>10.513333333333332</c:v>
                </c:pt>
                <c:pt idx="26">
                  <c:v>11.038999999999998</c:v>
                </c:pt>
                <c:pt idx="27">
                  <c:v>11.564666666666664</c:v>
                </c:pt>
                <c:pt idx="28">
                  <c:v>12.09033333333333</c:v>
                </c:pt>
                <c:pt idx="29">
                  <c:v>12.615999999999996</c:v>
                </c:pt>
                <c:pt idx="30">
                  <c:v>13.141666666666662</c:v>
                </c:pt>
                <c:pt idx="31">
                  <c:v>13.667333333333328</c:v>
                </c:pt>
                <c:pt idx="32">
                  <c:v>14.192999999999994</c:v>
                </c:pt>
                <c:pt idx="33">
                  <c:v>14.71866666666666</c:v>
                </c:pt>
                <c:pt idx="34">
                  <c:v>15.244333333333326</c:v>
                </c:pt>
                <c:pt idx="35">
                  <c:v>15.769999999999992</c:v>
                </c:pt>
                <c:pt idx="36">
                  <c:v>16.295666666666659</c:v>
                </c:pt>
                <c:pt idx="37">
                  <c:v>16.821333333333325</c:v>
                </c:pt>
                <c:pt idx="38">
                  <c:v>17.346999999999991</c:v>
                </c:pt>
                <c:pt idx="39">
                  <c:v>17.872666666666657</c:v>
                </c:pt>
                <c:pt idx="40">
                  <c:v>18.398333333333323</c:v>
                </c:pt>
                <c:pt idx="41">
                  <c:v>18.923999999999989</c:v>
                </c:pt>
                <c:pt idx="42">
                  <c:v>19.449666666666655</c:v>
                </c:pt>
                <c:pt idx="43">
                  <c:v>19.975333333333321</c:v>
                </c:pt>
                <c:pt idx="44">
                  <c:v>20.500999999999987</c:v>
                </c:pt>
                <c:pt idx="45">
                  <c:v>21.026666666666653</c:v>
                </c:pt>
                <c:pt idx="46">
                  <c:v>21.552333333333319</c:v>
                </c:pt>
                <c:pt idx="47">
                  <c:v>22.077999999999985</c:v>
                </c:pt>
                <c:pt idx="48">
                  <c:v>22.603666666666651</c:v>
                </c:pt>
                <c:pt idx="49">
                  <c:v>23.129333333333317</c:v>
                </c:pt>
                <c:pt idx="50">
                  <c:v>23.654999999999983</c:v>
                </c:pt>
                <c:pt idx="51">
                  <c:v>24.180666666666649</c:v>
                </c:pt>
                <c:pt idx="52">
                  <c:v>24.706333333333315</c:v>
                </c:pt>
                <c:pt idx="53">
                  <c:v>25.231999999999982</c:v>
                </c:pt>
                <c:pt idx="54">
                  <c:v>25.757666666666648</c:v>
                </c:pt>
                <c:pt idx="55">
                  <c:v>26.283333333333314</c:v>
                </c:pt>
                <c:pt idx="56">
                  <c:v>26.80899999999998</c:v>
                </c:pt>
                <c:pt idx="57">
                  <c:v>27.334666666666646</c:v>
                </c:pt>
                <c:pt idx="58">
                  <c:v>27.860333333333312</c:v>
                </c:pt>
                <c:pt idx="59">
                  <c:v>28.385999999999978</c:v>
                </c:pt>
                <c:pt idx="60">
                  <c:v>28.911666666666644</c:v>
                </c:pt>
                <c:pt idx="61">
                  <c:v>29.43733333333331</c:v>
                </c:pt>
                <c:pt idx="62">
                  <c:v>29.962999999999976</c:v>
                </c:pt>
                <c:pt idx="63">
                  <c:v>30.488666666666642</c:v>
                </c:pt>
                <c:pt idx="64">
                  <c:v>31.014333333333308</c:v>
                </c:pt>
                <c:pt idx="65">
                  <c:v>31.539999999999974</c:v>
                </c:pt>
                <c:pt idx="66">
                  <c:v>32.065666666666644</c:v>
                </c:pt>
                <c:pt idx="67">
                  <c:v>32.59133333333331</c:v>
                </c:pt>
                <c:pt idx="68">
                  <c:v>33.116999999999976</c:v>
                </c:pt>
                <c:pt idx="69">
                  <c:v>33.642666666666642</c:v>
                </c:pt>
                <c:pt idx="70">
                  <c:v>34.168333333333308</c:v>
                </c:pt>
                <c:pt idx="71">
                  <c:v>34.693999999999974</c:v>
                </c:pt>
                <c:pt idx="72">
                  <c:v>35.21966666666664</c:v>
                </c:pt>
                <c:pt idx="73">
                  <c:v>35.745333333333306</c:v>
                </c:pt>
                <c:pt idx="74">
                  <c:v>36.270999999999972</c:v>
                </c:pt>
                <c:pt idx="75">
                  <c:v>36.796666666666638</c:v>
                </c:pt>
                <c:pt idx="76">
                  <c:v>37.322333333333304</c:v>
                </c:pt>
                <c:pt idx="77">
                  <c:v>37.322333333333304</c:v>
                </c:pt>
                <c:pt idx="78">
                  <c:v>37.322333333333304</c:v>
                </c:pt>
                <c:pt idx="79">
                  <c:v>37.322333333333304</c:v>
                </c:pt>
                <c:pt idx="80">
                  <c:v>37.322333333333304</c:v>
                </c:pt>
                <c:pt idx="81">
                  <c:v>37.322333333333304</c:v>
                </c:pt>
                <c:pt idx="82">
                  <c:v>37.322333333333304</c:v>
                </c:pt>
                <c:pt idx="83">
                  <c:v>37.322333333333304</c:v>
                </c:pt>
                <c:pt idx="84">
                  <c:v>37.322333333333304</c:v>
                </c:pt>
                <c:pt idx="85">
                  <c:v>37.322333333333304</c:v>
                </c:pt>
                <c:pt idx="86">
                  <c:v>37.322333333333304</c:v>
                </c:pt>
                <c:pt idx="87">
                  <c:v>37.322333333333304</c:v>
                </c:pt>
                <c:pt idx="88">
                  <c:v>37.322333333333304</c:v>
                </c:pt>
                <c:pt idx="89">
                  <c:v>37.322333333333304</c:v>
                </c:pt>
                <c:pt idx="90">
                  <c:v>37.322333333333304</c:v>
                </c:pt>
                <c:pt idx="91">
                  <c:v>37.322333333333304</c:v>
                </c:pt>
                <c:pt idx="92">
                  <c:v>37.322333333333304</c:v>
                </c:pt>
                <c:pt idx="93">
                  <c:v>37.322333333333304</c:v>
                </c:pt>
                <c:pt idx="94">
                  <c:v>37.322333333333304</c:v>
                </c:pt>
                <c:pt idx="95">
                  <c:v>37.322333333333304</c:v>
                </c:pt>
                <c:pt idx="96">
                  <c:v>37.322333333333304</c:v>
                </c:pt>
                <c:pt idx="97">
                  <c:v>37.322333333333304</c:v>
                </c:pt>
                <c:pt idx="98">
                  <c:v>37.322333333333304</c:v>
                </c:pt>
                <c:pt idx="99">
                  <c:v>37.322333333333304</c:v>
                </c:pt>
                <c:pt idx="100">
                  <c:v>37.322333333333304</c:v>
                </c:pt>
                <c:pt idx="101">
                  <c:v>37.322333333333304</c:v>
                </c:pt>
                <c:pt idx="102">
                  <c:v>37.322333333333304</c:v>
                </c:pt>
                <c:pt idx="103">
                  <c:v>37.322333333333304</c:v>
                </c:pt>
                <c:pt idx="104">
                  <c:v>37.322333333333304</c:v>
                </c:pt>
                <c:pt idx="105">
                  <c:v>37.322333333333304</c:v>
                </c:pt>
                <c:pt idx="106">
                  <c:v>37.322333333333304</c:v>
                </c:pt>
                <c:pt idx="107">
                  <c:v>37.322333333333304</c:v>
                </c:pt>
                <c:pt idx="108">
                  <c:v>37.322333333333304</c:v>
                </c:pt>
                <c:pt idx="109">
                  <c:v>37.322333333333304</c:v>
                </c:pt>
                <c:pt idx="110">
                  <c:v>37.322333333333304</c:v>
                </c:pt>
                <c:pt idx="111">
                  <c:v>37.322333333333304</c:v>
                </c:pt>
                <c:pt idx="112">
                  <c:v>37.322333333333304</c:v>
                </c:pt>
                <c:pt idx="113">
                  <c:v>37.322333333333304</c:v>
                </c:pt>
                <c:pt idx="114">
                  <c:v>37.322333333333304</c:v>
                </c:pt>
                <c:pt idx="115">
                  <c:v>37.322333333333304</c:v>
                </c:pt>
                <c:pt idx="116">
                  <c:v>37.322333333333304</c:v>
                </c:pt>
                <c:pt idx="117">
                  <c:v>37.322333333333304</c:v>
                </c:pt>
                <c:pt idx="118">
                  <c:v>37.322333333333304</c:v>
                </c:pt>
                <c:pt idx="119">
                  <c:v>37.322333333333304</c:v>
                </c:pt>
                <c:pt idx="120">
                  <c:v>37.322333333333304</c:v>
                </c:pt>
                <c:pt idx="121">
                  <c:v>37.322333333333304</c:v>
                </c:pt>
                <c:pt idx="122">
                  <c:v>37.322333333333304</c:v>
                </c:pt>
                <c:pt idx="123">
                  <c:v>37.322333333333304</c:v>
                </c:pt>
                <c:pt idx="124">
                  <c:v>37.322333333333304</c:v>
                </c:pt>
                <c:pt idx="125">
                  <c:v>37.322333333333304</c:v>
                </c:pt>
                <c:pt idx="126">
                  <c:v>37.322333333333304</c:v>
                </c:pt>
                <c:pt idx="127">
                  <c:v>37.322333333333304</c:v>
                </c:pt>
                <c:pt idx="128">
                  <c:v>37.322333333333304</c:v>
                </c:pt>
                <c:pt idx="129">
                  <c:v>37.322333333333304</c:v>
                </c:pt>
                <c:pt idx="130">
                  <c:v>37.322333333333304</c:v>
                </c:pt>
                <c:pt idx="131">
                  <c:v>37.322333333333304</c:v>
                </c:pt>
                <c:pt idx="132">
                  <c:v>37.322333333333304</c:v>
                </c:pt>
                <c:pt idx="133">
                  <c:v>37.322333333333304</c:v>
                </c:pt>
                <c:pt idx="134">
                  <c:v>37.322333333333304</c:v>
                </c:pt>
                <c:pt idx="135">
                  <c:v>37.322333333333304</c:v>
                </c:pt>
                <c:pt idx="136">
                  <c:v>37.322333333333304</c:v>
                </c:pt>
                <c:pt idx="137">
                  <c:v>37.322333333333304</c:v>
                </c:pt>
                <c:pt idx="138">
                  <c:v>37.322333333333304</c:v>
                </c:pt>
                <c:pt idx="139">
                  <c:v>37.322333333333304</c:v>
                </c:pt>
                <c:pt idx="140">
                  <c:v>37.322333333333304</c:v>
                </c:pt>
                <c:pt idx="141">
                  <c:v>37.322333333333304</c:v>
                </c:pt>
                <c:pt idx="142">
                  <c:v>37.322333333333304</c:v>
                </c:pt>
                <c:pt idx="143">
                  <c:v>37.322333333333304</c:v>
                </c:pt>
                <c:pt idx="144">
                  <c:v>37.322333333333304</c:v>
                </c:pt>
              </c:numCache>
            </c:numRef>
          </c:yVal>
          <c:smooth val="0"/>
          <c:extLst>
            <c:ext xmlns:c16="http://schemas.microsoft.com/office/drawing/2014/chart" uri="{C3380CC4-5D6E-409C-BE32-E72D297353CC}">
              <c16:uniqueId val="{00000003-42F6-4658-AFF3-837923C56841}"/>
            </c:ext>
          </c:extLst>
        </c:ser>
        <c:dLbls>
          <c:showLegendKey val="0"/>
          <c:showVal val="0"/>
          <c:showCatName val="0"/>
          <c:showSerName val="0"/>
          <c:showPercent val="0"/>
          <c:showBubbleSize val="0"/>
        </c:dLbls>
        <c:axId val="540532984"/>
        <c:axId val="540531544"/>
      </c:scatterChart>
      <c:valAx>
        <c:axId val="540532984"/>
        <c:scaling>
          <c:orientation val="minMax"/>
        </c:scaling>
        <c:delete val="0"/>
        <c:axPos val="b"/>
        <c:majorGridlines>
          <c:spPr>
            <a:ln w="9525" cap="flat" cmpd="sng" algn="ctr">
              <a:solidFill>
                <a:schemeClr val="tx1">
                  <a:lumMod val="15000"/>
                  <a:lumOff val="85000"/>
                </a:schemeClr>
              </a:solidFill>
              <a:round/>
            </a:ln>
            <a:effectLst/>
          </c:spPr>
        </c:majorGridlines>
        <c:numFmt formatCode="m/d/yyyy\ h:mm"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0531544"/>
        <c:crosses val="autoZero"/>
        <c:crossBetween val="midCat"/>
      </c:valAx>
      <c:valAx>
        <c:axId val="540531544"/>
        <c:scaling>
          <c:orientation val="minMax"/>
        </c:scaling>
        <c:delete val="0"/>
        <c:axPos val="l"/>
        <c:majorGridlines>
          <c:spPr>
            <a:ln w="9525" cap="flat" cmpd="sng" algn="ctr">
              <a:solidFill>
                <a:schemeClr val="tx1">
                  <a:lumMod val="15000"/>
                  <a:lumOff val="85000"/>
                </a:schemeClr>
              </a:solidFill>
              <a:round/>
            </a:ln>
            <a:effectLst/>
          </c:spPr>
        </c:majorGridlines>
        <c:title>
          <c:tx>
            <c:rich>
              <a:bodyPr/>
              <a:lstStyle/>
              <a:p>
                <a:pPr>
                  <a:defRPr/>
                </a:pPr>
                <a:r>
                  <a:rPr lang="en-US"/>
                  <a:t>Charged Energy (kWh)</a:t>
                </a:r>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0532984"/>
        <c:crosses val="autoZero"/>
        <c:crossBetween val="midCat"/>
      </c:valAx>
    </c:plotArea>
    <c:legend>
      <c:legendPos val="b"/>
      <c:overlay val="0"/>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1" i="0" u="none" strike="noStrike" kern="1200" baseline="0">
                <a:solidFill>
                  <a:sysClr val="windowText" lastClr="000000"/>
                </a:solidFill>
              </a:rPr>
              <a:t>12th December (OF1 controlled)</a:t>
            </a:r>
          </a:p>
        </c:rich>
      </c:tx>
      <c:overlay val="0"/>
      <c:spPr>
        <a:noFill/>
        <a:ln>
          <a:noFill/>
        </a:ln>
        <a:effectLst/>
      </c:spPr>
    </c:title>
    <c:autoTitleDeleted val="0"/>
    <c:plotArea>
      <c:layout/>
      <c:scatterChart>
        <c:scatterStyle val="lineMarker"/>
        <c:varyColors val="0"/>
        <c:ser>
          <c:idx val="5"/>
          <c:order val="0"/>
          <c:tx>
            <c:strRef>
              <c:f>Simulation_Dec!$AK$2</c:f>
              <c:strCache>
                <c:ptCount val="1"/>
                <c:pt idx="0">
                  <c:v>EV0 </c:v>
                </c:pt>
              </c:strCache>
            </c:strRef>
          </c:tx>
          <c:spPr>
            <a:ln w="12700" cap="rnd">
              <a:solidFill>
                <a:srgbClr val="92D050"/>
              </a:solidFill>
              <a:round/>
            </a:ln>
            <a:effectLst/>
          </c:spPr>
          <c:marker>
            <c:symbol val="none"/>
          </c:marker>
          <c:xVal>
            <c:numRef>
              <c:f>Simulation_Dec!$A$3:$A$148</c:f>
              <c:numCache>
                <c:formatCode>m/d/yyyy\ h:mm</c:formatCode>
                <c:ptCount val="146"/>
                <c:pt idx="0">
                  <c:v>44907.25</c:v>
                </c:pt>
                <c:pt idx="1">
                  <c:v>44907.253472222219</c:v>
                </c:pt>
                <c:pt idx="2">
                  <c:v>44907.256944444445</c:v>
                </c:pt>
                <c:pt idx="3">
                  <c:v>44907.260416666664</c:v>
                </c:pt>
                <c:pt idx="4">
                  <c:v>44907.263888888891</c:v>
                </c:pt>
                <c:pt idx="5">
                  <c:v>44907.267361111109</c:v>
                </c:pt>
                <c:pt idx="6">
                  <c:v>44907.270833333336</c:v>
                </c:pt>
                <c:pt idx="7">
                  <c:v>44907.274305555555</c:v>
                </c:pt>
                <c:pt idx="8">
                  <c:v>44907.277777777781</c:v>
                </c:pt>
                <c:pt idx="9">
                  <c:v>44907.28125</c:v>
                </c:pt>
                <c:pt idx="10">
                  <c:v>44907.284722222219</c:v>
                </c:pt>
                <c:pt idx="11">
                  <c:v>44907.288194444445</c:v>
                </c:pt>
                <c:pt idx="12">
                  <c:v>44907.291666666664</c:v>
                </c:pt>
                <c:pt idx="13">
                  <c:v>44907.295138888891</c:v>
                </c:pt>
                <c:pt idx="14">
                  <c:v>44907.298611111109</c:v>
                </c:pt>
                <c:pt idx="15">
                  <c:v>44907.302083333336</c:v>
                </c:pt>
                <c:pt idx="16">
                  <c:v>44907.305555555555</c:v>
                </c:pt>
                <c:pt idx="17">
                  <c:v>44907.309027777781</c:v>
                </c:pt>
                <c:pt idx="18">
                  <c:v>44907.3125</c:v>
                </c:pt>
                <c:pt idx="19">
                  <c:v>44907.315972222219</c:v>
                </c:pt>
                <c:pt idx="20">
                  <c:v>44907.319444444445</c:v>
                </c:pt>
                <c:pt idx="21">
                  <c:v>44907.322916666664</c:v>
                </c:pt>
                <c:pt idx="22">
                  <c:v>44907.326388888891</c:v>
                </c:pt>
                <c:pt idx="23">
                  <c:v>44907.329861111109</c:v>
                </c:pt>
                <c:pt idx="24">
                  <c:v>44907.333333333336</c:v>
                </c:pt>
                <c:pt idx="25">
                  <c:v>44907.336805555555</c:v>
                </c:pt>
                <c:pt idx="26">
                  <c:v>44907.340277777781</c:v>
                </c:pt>
                <c:pt idx="27">
                  <c:v>44907.34375</c:v>
                </c:pt>
                <c:pt idx="28">
                  <c:v>44907.347222222219</c:v>
                </c:pt>
                <c:pt idx="29">
                  <c:v>44907.350694444445</c:v>
                </c:pt>
                <c:pt idx="30">
                  <c:v>44907.354166666664</c:v>
                </c:pt>
                <c:pt idx="31">
                  <c:v>44907.357638888891</c:v>
                </c:pt>
                <c:pt idx="32">
                  <c:v>44907.361111111109</c:v>
                </c:pt>
                <c:pt idx="33">
                  <c:v>44907.364583333336</c:v>
                </c:pt>
                <c:pt idx="34">
                  <c:v>44907.368055555555</c:v>
                </c:pt>
                <c:pt idx="35">
                  <c:v>44907.371527777781</c:v>
                </c:pt>
                <c:pt idx="36">
                  <c:v>44907.375</c:v>
                </c:pt>
                <c:pt idx="37">
                  <c:v>44907.378472222219</c:v>
                </c:pt>
                <c:pt idx="38">
                  <c:v>44907.381944444445</c:v>
                </c:pt>
                <c:pt idx="39">
                  <c:v>44907.385416666664</c:v>
                </c:pt>
                <c:pt idx="40">
                  <c:v>44907.388888888891</c:v>
                </c:pt>
                <c:pt idx="41">
                  <c:v>44907.392361111109</c:v>
                </c:pt>
                <c:pt idx="42">
                  <c:v>44907.395833333336</c:v>
                </c:pt>
                <c:pt idx="43">
                  <c:v>44907.399305555555</c:v>
                </c:pt>
                <c:pt idx="44">
                  <c:v>44907.402777777781</c:v>
                </c:pt>
                <c:pt idx="45">
                  <c:v>44907.40625</c:v>
                </c:pt>
                <c:pt idx="46">
                  <c:v>44907.409722222219</c:v>
                </c:pt>
                <c:pt idx="47">
                  <c:v>44907.413194444445</c:v>
                </c:pt>
                <c:pt idx="48">
                  <c:v>44907.416666666664</c:v>
                </c:pt>
                <c:pt idx="49">
                  <c:v>44907.420138888891</c:v>
                </c:pt>
                <c:pt idx="50">
                  <c:v>44907.423611111109</c:v>
                </c:pt>
                <c:pt idx="51">
                  <c:v>44907.427083333336</c:v>
                </c:pt>
                <c:pt idx="52">
                  <c:v>44907.430555555555</c:v>
                </c:pt>
                <c:pt idx="53">
                  <c:v>44907.434027777781</c:v>
                </c:pt>
                <c:pt idx="54">
                  <c:v>44907.4375</c:v>
                </c:pt>
                <c:pt idx="55">
                  <c:v>44907.440972222219</c:v>
                </c:pt>
                <c:pt idx="56">
                  <c:v>44907.444444444445</c:v>
                </c:pt>
                <c:pt idx="57">
                  <c:v>44907.447916666664</c:v>
                </c:pt>
                <c:pt idx="58">
                  <c:v>44907.451388888891</c:v>
                </c:pt>
                <c:pt idx="59">
                  <c:v>44907.454861111109</c:v>
                </c:pt>
                <c:pt idx="60">
                  <c:v>44907.458333333336</c:v>
                </c:pt>
                <c:pt idx="61">
                  <c:v>44907.461805555555</c:v>
                </c:pt>
                <c:pt idx="62">
                  <c:v>44907.465277777781</c:v>
                </c:pt>
                <c:pt idx="63">
                  <c:v>44907.46875</c:v>
                </c:pt>
                <c:pt idx="64">
                  <c:v>44907.472222222219</c:v>
                </c:pt>
                <c:pt idx="65">
                  <c:v>44907.475694444445</c:v>
                </c:pt>
                <c:pt idx="66">
                  <c:v>44907.479166666664</c:v>
                </c:pt>
                <c:pt idx="67">
                  <c:v>44907.482638888891</c:v>
                </c:pt>
                <c:pt idx="68">
                  <c:v>44907.486111111109</c:v>
                </c:pt>
                <c:pt idx="69">
                  <c:v>44907.489583333336</c:v>
                </c:pt>
                <c:pt idx="70">
                  <c:v>44907.493055555555</c:v>
                </c:pt>
                <c:pt idx="71">
                  <c:v>44907.496527777781</c:v>
                </c:pt>
                <c:pt idx="72">
                  <c:v>44907.5</c:v>
                </c:pt>
                <c:pt idx="73">
                  <c:v>44907.503472222219</c:v>
                </c:pt>
                <c:pt idx="74">
                  <c:v>44907.506944444445</c:v>
                </c:pt>
                <c:pt idx="75">
                  <c:v>44907.510416666664</c:v>
                </c:pt>
                <c:pt idx="76">
                  <c:v>44907.513888888891</c:v>
                </c:pt>
                <c:pt idx="77">
                  <c:v>44907.517361111109</c:v>
                </c:pt>
                <c:pt idx="78">
                  <c:v>44907.520833333336</c:v>
                </c:pt>
                <c:pt idx="79">
                  <c:v>44907.524305555555</c:v>
                </c:pt>
                <c:pt idx="80">
                  <c:v>44907.527777777781</c:v>
                </c:pt>
                <c:pt idx="81">
                  <c:v>44907.53125</c:v>
                </c:pt>
                <c:pt idx="82">
                  <c:v>44907.534722222219</c:v>
                </c:pt>
                <c:pt idx="83">
                  <c:v>44907.538194444445</c:v>
                </c:pt>
                <c:pt idx="84">
                  <c:v>44907.541666666664</c:v>
                </c:pt>
                <c:pt idx="85">
                  <c:v>44907.545138888891</c:v>
                </c:pt>
                <c:pt idx="86">
                  <c:v>44907.548611111109</c:v>
                </c:pt>
                <c:pt idx="87">
                  <c:v>44907.552083333336</c:v>
                </c:pt>
                <c:pt idx="88">
                  <c:v>44907.555555555555</c:v>
                </c:pt>
                <c:pt idx="89">
                  <c:v>44907.559027777781</c:v>
                </c:pt>
                <c:pt idx="90">
                  <c:v>44907.5625</c:v>
                </c:pt>
                <c:pt idx="91">
                  <c:v>44907.565972222219</c:v>
                </c:pt>
                <c:pt idx="92">
                  <c:v>44907.569444444445</c:v>
                </c:pt>
                <c:pt idx="93">
                  <c:v>44907.572916666664</c:v>
                </c:pt>
                <c:pt idx="94">
                  <c:v>44907.576388888891</c:v>
                </c:pt>
                <c:pt idx="95">
                  <c:v>44907.579861111109</c:v>
                </c:pt>
                <c:pt idx="96">
                  <c:v>44907.583333333336</c:v>
                </c:pt>
                <c:pt idx="97">
                  <c:v>44907.586805555555</c:v>
                </c:pt>
                <c:pt idx="98">
                  <c:v>44907.590277777781</c:v>
                </c:pt>
                <c:pt idx="99">
                  <c:v>44907.59375</c:v>
                </c:pt>
                <c:pt idx="100">
                  <c:v>44907.597222222219</c:v>
                </c:pt>
                <c:pt idx="101">
                  <c:v>44907.600694444445</c:v>
                </c:pt>
                <c:pt idx="102">
                  <c:v>44907.604166666664</c:v>
                </c:pt>
                <c:pt idx="103">
                  <c:v>44907.607638888891</c:v>
                </c:pt>
                <c:pt idx="104">
                  <c:v>44907.611111111109</c:v>
                </c:pt>
                <c:pt idx="105">
                  <c:v>44907.614583333336</c:v>
                </c:pt>
                <c:pt idx="106">
                  <c:v>44907.618055555555</c:v>
                </c:pt>
                <c:pt idx="107">
                  <c:v>44907.621527777781</c:v>
                </c:pt>
                <c:pt idx="108">
                  <c:v>44907.625</c:v>
                </c:pt>
                <c:pt idx="109">
                  <c:v>44907.628472222219</c:v>
                </c:pt>
                <c:pt idx="110">
                  <c:v>44907.631944444445</c:v>
                </c:pt>
                <c:pt idx="111">
                  <c:v>44907.635416666664</c:v>
                </c:pt>
                <c:pt idx="112">
                  <c:v>44907.638888888891</c:v>
                </c:pt>
                <c:pt idx="113">
                  <c:v>44907.642361111109</c:v>
                </c:pt>
                <c:pt idx="114">
                  <c:v>44907.645833333336</c:v>
                </c:pt>
                <c:pt idx="115">
                  <c:v>44907.649305555555</c:v>
                </c:pt>
                <c:pt idx="116">
                  <c:v>44907.652777777781</c:v>
                </c:pt>
                <c:pt idx="117">
                  <c:v>44907.65625</c:v>
                </c:pt>
                <c:pt idx="118">
                  <c:v>44907.659722222219</c:v>
                </c:pt>
                <c:pt idx="119">
                  <c:v>44907.663194444445</c:v>
                </c:pt>
                <c:pt idx="120">
                  <c:v>44907.666666666664</c:v>
                </c:pt>
                <c:pt idx="121">
                  <c:v>44907.670138888891</c:v>
                </c:pt>
                <c:pt idx="122">
                  <c:v>44907.673611111109</c:v>
                </c:pt>
                <c:pt idx="123">
                  <c:v>44907.677083333336</c:v>
                </c:pt>
                <c:pt idx="124">
                  <c:v>44907.680555555555</c:v>
                </c:pt>
                <c:pt idx="125">
                  <c:v>44907.684027777781</c:v>
                </c:pt>
                <c:pt idx="126">
                  <c:v>44907.6875</c:v>
                </c:pt>
                <c:pt idx="127">
                  <c:v>44907.690972222219</c:v>
                </c:pt>
                <c:pt idx="128">
                  <c:v>44907.694444444445</c:v>
                </c:pt>
                <c:pt idx="129">
                  <c:v>44907.697916666664</c:v>
                </c:pt>
                <c:pt idx="130">
                  <c:v>44907.701388888891</c:v>
                </c:pt>
                <c:pt idx="131">
                  <c:v>44907.704861111109</c:v>
                </c:pt>
                <c:pt idx="132">
                  <c:v>44907.708333333336</c:v>
                </c:pt>
                <c:pt idx="133">
                  <c:v>44907.711805555555</c:v>
                </c:pt>
                <c:pt idx="134">
                  <c:v>44907.715277777781</c:v>
                </c:pt>
                <c:pt idx="135">
                  <c:v>44907.71875</c:v>
                </c:pt>
                <c:pt idx="136">
                  <c:v>44907.722222222219</c:v>
                </c:pt>
                <c:pt idx="137">
                  <c:v>44907.725694444445</c:v>
                </c:pt>
                <c:pt idx="138">
                  <c:v>44907.729166666664</c:v>
                </c:pt>
                <c:pt idx="139">
                  <c:v>44907.732638888891</c:v>
                </c:pt>
                <c:pt idx="140">
                  <c:v>44907.736111111109</c:v>
                </c:pt>
                <c:pt idx="141">
                  <c:v>44907.739583333336</c:v>
                </c:pt>
                <c:pt idx="142">
                  <c:v>44907.743055555555</c:v>
                </c:pt>
                <c:pt idx="143">
                  <c:v>44907.746527777781</c:v>
                </c:pt>
                <c:pt idx="144">
                  <c:v>44907.75</c:v>
                </c:pt>
              </c:numCache>
            </c:numRef>
          </c:xVal>
          <c:yVal>
            <c:numRef>
              <c:f>Simulation_Dec!$AK$3:$AK$148</c:f>
              <c:numCache>
                <c:formatCode>General</c:formatCode>
                <c:ptCount val="14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0.52566667192189254</c:v>
                </c:pt>
                <c:pt idx="61">
                  <c:v>1.0513333438437875</c:v>
                </c:pt>
                <c:pt idx="62">
                  <c:v>1.5770000157656867</c:v>
                </c:pt>
                <c:pt idx="63">
                  <c:v>2.1026666876875768</c:v>
                </c:pt>
                <c:pt idx="64">
                  <c:v>2.6283333596094627</c:v>
                </c:pt>
                <c:pt idx="65">
                  <c:v>3.154000031531365</c:v>
                </c:pt>
                <c:pt idx="66">
                  <c:v>3.6796667034532673</c:v>
                </c:pt>
                <c:pt idx="67">
                  <c:v>4.2053333753751714</c:v>
                </c:pt>
                <c:pt idx="68">
                  <c:v>4.7310000472970657</c:v>
                </c:pt>
                <c:pt idx="69">
                  <c:v>5.256666719218952</c:v>
                </c:pt>
                <c:pt idx="70">
                  <c:v>5.782333391140825</c:v>
                </c:pt>
                <c:pt idx="71">
                  <c:v>6.3080000630626962</c:v>
                </c:pt>
                <c:pt idx="72">
                  <c:v>6.8336667349847318</c:v>
                </c:pt>
                <c:pt idx="73">
                  <c:v>7.3593334069067415</c:v>
                </c:pt>
                <c:pt idx="74">
                  <c:v>7.885000078828754</c:v>
                </c:pt>
                <c:pt idx="75">
                  <c:v>8.4106667507507673</c:v>
                </c:pt>
                <c:pt idx="76">
                  <c:v>8.9363334226727797</c:v>
                </c:pt>
                <c:pt idx="77">
                  <c:v>9.462000094594794</c:v>
                </c:pt>
                <c:pt idx="78">
                  <c:v>9.9876667665168082</c:v>
                </c:pt>
                <c:pt idx="79">
                  <c:v>10.513333438438845</c:v>
                </c:pt>
                <c:pt idx="80">
                  <c:v>11.039000110360881</c:v>
                </c:pt>
                <c:pt idx="81">
                  <c:v>11.56466678228292</c:v>
                </c:pt>
                <c:pt idx="82">
                  <c:v>12.090333454204959</c:v>
                </c:pt>
                <c:pt idx="83">
                  <c:v>12.616000126126998</c:v>
                </c:pt>
                <c:pt idx="84">
                  <c:v>13.141666798049066</c:v>
                </c:pt>
                <c:pt idx="85">
                  <c:v>13.667333469971108</c:v>
                </c:pt>
                <c:pt idx="86">
                  <c:v>14.193000141893137</c:v>
                </c:pt>
                <c:pt idx="87">
                  <c:v>14.718666813815176</c:v>
                </c:pt>
                <c:pt idx="88">
                  <c:v>15.24433348573722</c:v>
                </c:pt>
                <c:pt idx="89">
                  <c:v>15.770000157659265</c:v>
                </c:pt>
                <c:pt idx="90">
                  <c:v>16.295666829581304</c:v>
                </c:pt>
                <c:pt idx="91">
                  <c:v>16.821333501503346</c:v>
                </c:pt>
                <c:pt idx="92">
                  <c:v>17.347000173425389</c:v>
                </c:pt>
                <c:pt idx="93">
                  <c:v>17.872666845347432</c:v>
                </c:pt>
                <c:pt idx="94">
                  <c:v>18.398333517269471</c:v>
                </c:pt>
                <c:pt idx="95">
                  <c:v>18.924000189191506</c:v>
                </c:pt>
                <c:pt idx="96">
                  <c:v>19.449666861113627</c:v>
                </c:pt>
                <c:pt idx="97">
                  <c:v>19.975333533035741</c:v>
                </c:pt>
                <c:pt idx="98">
                  <c:v>20.501000204957862</c:v>
                </c:pt>
                <c:pt idx="99">
                  <c:v>21.026666876879986</c:v>
                </c:pt>
                <c:pt idx="100">
                  <c:v>21.552333548802107</c:v>
                </c:pt>
                <c:pt idx="101">
                  <c:v>22.078000220724224</c:v>
                </c:pt>
                <c:pt idx="102">
                  <c:v>22.603666892646331</c:v>
                </c:pt>
                <c:pt idx="103">
                  <c:v>23.129333564568441</c:v>
                </c:pt>
                <c:pt idx="104">
                  <c:v>23.655000236490558</c:v>
                </c:pt>
                <c:pt idx="105">
                  <c:v>24.180666908412679</c:v>
                </c:pt>
                <c:pt idx="106">
                  <c:v>24.706333580334814</c:v>
                </c:pt>
                <c:pt idx="107">
                  <c:v>25.232000252256945</c:v>
                </c:pt>
                <c:pt idx="108">
                  <c:v>25.757666924178871</c:v>
                </c:pt>
                <c:pt idx="109">
                  <c:v>26.283333596100796</c:v>
                </c:pt>
                <c:pt idx="110">
                  <c:v>26.809000268022722</c:v>
                </c:pt>
                <c:pt idx="111">
                  <c:v>27.33466693994464</c:v>
                </c:pt>
                <c:pt idx="112">
                  <c:v>27.860333611866558</c:v>
                </c:pt>
                <c:pt idx="113">
                  <c:v>28.386000283788476</c:v>
                </c:pt>
                <c:pt idx="114">
                  <c:v>28.911666955710395</c:v>
                </c:pt>
                <c:pt idx="115">
                  <c:v>29.437333627632313</c:v>
                </c:pt>
                <c:pt idx="116">
                  <c:v>29.963000299554231</c:v>
                </c:pt>
                <c:pt idx="117">
                  <c:v>30.488666971476118</c:v>
                </c:pt>
                <c:pt idx="118">
                  <c:v>31.014333643398022</c:v>
                </c:pt>
                <c:pt idx="119">
                  <c:v>31.540000315319922</c:v>
                </c:pt>
                <c:pt idx="120">
                  <c:v>32.065666987241606</c:v>
                </c:pt>
                <c:pt idx="121">
                  <c:v>32.591333659163297</c:v>
                </c:pt>
                <c:pt idx="122">
                  <c:v>33.117000331084981</c:v>
                </c:pt>
                <c:pt idx="123">
                  <c:v>33.642667003006665</c:v>
                </c:pt>
                <c:pt idx="124">
                  <c:v>34.168333674928348</c:v>
                </c:pt>
                <c:pt idx="125">
                  <c:v>34.693999999999981</c:v>
                </c:pt>
                <c:pt idx="126">
                  <c:v>34.693999999999981</c:v>
                </c:pt>
                <c:pt idx="127">
                  <c:v>34.693999999999981</c:v>
                </c:pt>
                <c:pt idx="128">
                  <c:v>34.693999999999981</c:v>
                </c:pt>
                <c:pt idx="129">
                  <c:v>34.693999999999981</c:v>
                </c:pt>
                <c:pt idx="130">
                  <c:v>34.693999999999981</c:v>
                </c:pt>
                <c:pt idx="131">
                  <c:v>34.693999999999981</c:v>
                </c:pt>
                <c:pt idx="132">
                  <c:v>34.693999999999981</c:v>
                </c:pt>
                <c:pt idx="133">
                  <c:v>34.693999999999981</c:v>
                </c:pt>
                <c:pt idx="134">
                  <c:v>34.693999999999981</c:v>
                </c:pt>
                <c:pt idx="135">
                  <c:v>34.693999999999981</c:v>
                </c:pt>
                <c:pt idx="136">
                  <c:v>34.693999999999981</c:v>
                </c:pt>
                <c:pt idx="137">
                  <c:v>34.693999999999981</c:v>
                </c:pt>
                <c:pt idx="138">
                  <c:v>34.693999999999981</c:v>
                </c:pt>
                <c:pt idx="139">
                  <c:v>34.693999999999981</c:v>
                </c:pt>
                <c:pt idx="140">
                  <c:v>34.693999999999981</c:v>
                </c:pt>
                <c:pt idx="141">
                  <c:v>34.693999999999981</c:v>
                </c:pt>
                <c:pt idx="142">
                  <c:v>34.693999999999981</c:v>
                </c:pt>
                <c:pt idx="143">
                  <c:v>34.693999999999981</c:v>
                </c:pt>
                <c:pt idx="144">
                  <c:v>34.693999999999981</c:v>
                </c:pt>
              </c:numCache>
            </c:numRef>
          </c:yVal>
          <c:smooth val="0"/>
          <c:extLst>
            <c:ext xmlns:c16="http://schemas.microsoft.com/office/drawing/2014/chart" uri="{C3380CC4-5D6E-409C-BE32-E72D297353CC}">
              <c16:uniqueId val="{00000000-AC6B-46F9-B884-DB54C8E09BD9}"/>
            </c:ext>
          </c:extLst>
        </c:ser>
        <c:ser>
          <c:idx val="0"/>
          <c:order val="1"/>
          <c:tx>
            <c:strRef>
              <c:f>Simulation_Dec!$AQ$2</c:f>
              <c:strCache>
                <c:ptCount val="1"/>
                <c:pt idx="0">
                  <c:v>EV1 </c:v>
                </c:pt>
              </c:strCache>
            </c:strRef>
          </c:tx>
          <c:spPr>
            <a:ln w="12700" cap="rnd">
              <a:solidFill>
                <a:schemeClr val="accent4">
                  <a:lumMod val="75000"/>
                </a:schemeClr>
              </a:solidFill>
              <a:round/>
            </a:ln>
            <a:effectLst/>
          </c:spPr>
          <c:marker>
            <c:symbol val="none"/>
          </c:marker>
          <c:xVal>
            <c:numRef>
              <c:f>Simulation_Dec!$A$3:$A$148</c:f>
              <c:numCache>
                <c:formatCode>m/d/yyyy\ h:mm</c:formatCode>
                <c:ptCount val="146"/>
                <c:pt idx="0">
                  <c:v>44907.25</c:v>
                </c:pt>
                <c:pt idx="1">
                  <c:v>44907.253472222219</c:v>
                </c:pt>
                <c:pt idx="2">
                  <c:v>44907.256944444445</c:v>
                </c:pt>
                <c:pt idx="3">
                  <c:v>44907.260416666664</c:v>
                </c:pt>
                <c:pt idx="4">
                  <c:v>44907.263888888891</c:v>
                </c:pt>
                <c:pt idx="5">
                  <c:v>44907.267361111109</c:v>
                </c:pt>
                <c:pt idx="6">
                  <c:v>44907.270833333336</c:v>
                </c:pt>
                <c:pt idx="7">
                  <c:v>44907.274305555555</c:v>
                </c:pt>
                <c:pt idx="8">
                  <c:v>44907.277777777781</c:v>
                </c:pt>
                <c:pt idx="9">
                  <c:v>44907.28125</c:v>
                </c:pt>
                <c:pt idx="10">
                  <c:v>44907.284722222219</c:v>
                </c:pt>
                <c:pt idx="11">
                  <c:v>44907.288194444445</c:v>
                </c:pt>
                <c:pt idx="12">
                  <c:v>44907.291666666664</c:v>
                </c:pt>
                <c:pt idx="13">
                  <c:v>44907.295138888891</c:v>
                </c:pt>
                <c:pt idx="14">
                  <c:v>44907.298611111109</c:v>
                </c:pt>
                <c:pt idx="15">
                  <c:v>44907.302083333336</c:v>
                </c:pt>
                <c:pt idx="16">
                  <c:v>44907.305555555555</c:v>
                </c:pt>
                <c:pt idx="17">
                  <c:v>44907.309027777781</c:v>
                </c:pt>
                <c:pt idx="18">
                  <c:v>44907.3125</c:v>
                </c:pt>
                <c:pt idx="19">
                  <c:v>44907.315972222219</c:v>
                </c:pt>
                <c:pt idx="20">
                  <c:v>44907.319444444445</c:v>
                </c:pt>
                <c:pt idx="21">
                  <c:v>44907.322916666664</c:v>
                </c:pt>
                <c:pt idx="22">
                  <c:v>44907.326388888891</c:v>
                </c:pt>
                <c:pt idx="23">
                  <c:v>44907.329861111109</c:v>
                </c:pt>
                <c:pt idx="24">
                  <c:v>44907.333333333336</c:v>
                </c:pt>
                <c:pt idx="25">
                  <c:v>44907.336805555555</c:v>
                </c:pt>
                <c:pt idx="26">
                  <c:v>44907.340277777781</c:v>
                </c:pt>
                <c:pt idx="27">
                  <c:v>44907.34375</c:v>
                </c:pt>
                <c:pt idx="28">
                  <c:v>44907.347222222219</c:v>
                </c:pt>
                <c:pt idx="29">
                  <c:v>44907.350694444445</c:v>
                </c:pt>
                <c:pt idx="30">
                  <c:v>44907.354166666664</c:v>
                </c:pt>
                <c:pt idx="31">
                  <c:v>44907.357638888891</c:v>
                </c:pt>
                <c:pt idx="32">
                  <c:v>44907.361111111109</c:v>
                </c:pt>
                <c:pt idx="33">
                  <c:v>44907.364583333336</c:v>
                </c:pt>
                <c:pt idx="34">
                  <c:v>44907.368055555555</c:v>
                </c:pt>
                <c:pt idx="35">
                  <c:v>44907.371527777781</c:v>
                </c:pt>
                <c:pt idx="36">
                  <c:v>44907.375</c:v>
                </c:pt>
                <c:pt idx="37">
                  <c:v>44907.378472222219</c:v>
                </c:pt>
                <c:pt idx="38">
                  <c:v>44907.381944444445</c:v>
                </c:pt>
                <c:pt idx="39">
                  <c:v>44907.385416666664</c:v>
                </c:pt>
                <c:pt idx="40">
                  <c:v>44907.388888888891</c:v>
                </c:pt>
                <c:pt idx="41">
                  <c:v>44907.392361111109</c:v>
                </c:pt>
                <c:pt idx="42">
                  <c:v>44907.395833333336</c:v>
                </c:pt>
                <c:pt idx="43">
                  <c:v>44907.399305555555</c:v>
                </c:pt>
                <c:pt idx="44">
                  <c:v>44907.402777777781</c:v>
                </c:pt>
                <c:pt idx="45">
                  <c:v>44907.40625</c:v>
                </c:pt>
                <c:pt idx="46">
                  <c:v>44907.409722222219</c:v>
                </c:pt>
                <c:pt idx="47">
                  <c:v>44907.413194444445</c:v>
                </c:pt>
                <c:pt idx="48">
                  <c:v>44907.416666666664</c:v>
                </c:pt>
                <c:pt idx="49">
                  <c:v>44907.420138888891</c:v>
                </c:pt>
                <c:pt idx="50">
                  <c:v>44907.423611111109</c:v>
                </c:pt>
                <c:pt idx="51">
                  <c:v>44907.427083333336</c:v>
                </c:pt>
                <c:pt idx="52">
                  <c:v>44907.430555555555</c:v>
                </c:pt>
                <c:pt idx="53">
                  <c:v>44907.434027777781</c:v>
                </c:pt>
                <c:pt idx="54">
                  <c:v>44907.4375</c:v>
                </c:pt>
                <c:pt idx="55">
                  <c:v>44907.440972222219</c:v>
                </c:pt>
                <c:pt idx="56">
                  <c:v>44907.444444444445</c:v>
                </c:pt>
                <c:pt idx="57">
                  <c:v>44907.447916666664</c:v>
                </c:pt>
                <c:pt idx="58">
                  <c:v>44907.451388888891</c:v>
                </c:pt>
                <c:pt idx="59">
                  <c:v>44907.454861111109</c:v>
                </c:pt>
                <c:pt idx="60">
                  <c:v>44907.458333333336</c:v>
                </c:pt>
                <c:pt idx="61">
                  <c:v>44907.461805555555</c:v>
                </c:pt>
                <c:pt idx="62">
                  <c:v>44907.465277777781</c:v>
                </c:pt>
                <c:pt idx="63">
                  <c:v>44907.46875</c:v>
                </c:pt>
                <c:pt idx="64">
                  <c:v>44907.472222222219</c:v>
                </c:pt>
                <c:pt idx="65">
                  <c:v>44907.475694444445</c:v>
                </c:pt>
                <c:pt idx="66">
                  <c:v>44907.479166666664</c:v>
                </c:pt>
                <c:pt idx="67">
                  <c:v>44907.482638888891</c:v>
                </c:pt>
                <c:pt idx="68">
                  <c:v>44907.486111111109</c:v>
                </c:pt>
                <c:pt idx="69">
                  <c:v>44907.489583333336</c:v>
                </c:pt>
                <c:pt idx="70">
                  <c:v>44907.493055555555</c:v>
                </c:pt>
                <c:pt idx="71">
                  <c:v>44907.496527777781</c:v>
                </c:pt>
                <c:pt idx="72">
                  <c:v>44907.5</c:v>
                </c:pt>
                <c:pt idx="73">
                  <c:v>44907.503472222219</c:v>
                </c:pt>
                <c:pt idx="74">
                  <c:v>44907.506944444445</c:v>
                </c:pt>
                <c:pt idx="75">
                  <c:v>44907.510416666664</c:v>
                </c:pt>
                <c:pt idx="76">
                  <c:v>44907.513888888891</c:v>
                </c:pt>
                <c:pt idx="77">
                  <c:v>44907.517361111109</c:v>
                </c:pt>
                <c:pt idx="78">
                  <c:v>44907.520833333336</c:v>
                </c:pt>
                <c:pt idx="79">
                  <c:v>44907.524305555555</c:v>
                </c:pt>
                <c:pt idx="80">
                  <c:v>44907.527777777781</c:v>
                </c:pt>
                <c:pt idx="81">
                  <c:v>44907.53125</c:v>
                </c:pt>
                <c:pt idx="82">
                  <c:v>44907.534722222219</c:v>
                </c:pt>
                <c:pt idx="83">
                  <c:v>44907.538194444445</c:v>
                </c:pt>
                <c:pt idx="84">
                  <c:v>44907.541666666664</c:v>
                </c:pt>
                <c:pt idx="85">
                  <c:v>44907.545138888891</c:v>
                </c:pt>
                <c:pt idx="86">
                  <c:v>44907.548611111109</c:v>
                </c:pt>
                <c:pt idx="87">
                  <c:v>44907.552083333336</c:v>
                </c:pt>
                <c:pt idx="88">
                  <c:v>44907.555555555555</c:v>
                </c:pt>
                <c:pt idx="89">
                  <c:v>44907.559027777781</c:v>
                </c:pt>
                <c:pt idx="90">
                  <c:v>44907.5625</c:v>
                </c:pt>
                <c:pt idx="91">
                  <c:v>44907.565972222219</c:v>
                </c:pt>
                <c:pt idx="92">
                  <c:v>44907.569444444445</c:v>
                </c:pt>
                <c:pt idx="93">
                  <c:v>44907.572916666664</c:v>
                </c:pt>
                <c:pt idx="94">
                  <c:v>44907.576388888891</c:v>
                </c:pt>
                <c:pt idx="95">
                  <c:v>44907.579861111109</c:v>
                </c:pt>
                <c:pt idx="96">
                  <c:v>44907.583333333336</c:v>
                </c:pt>
                <c:pt idx="97">
                  <c:v>44907.586805555555</c:v>
                </c:pt>
                <c:pt idx="98">
                  <c:v>44907.590277777781</c:v>
                </c:pt>
                <c:pt idx="99">
                  <c:v>44907.59375</c:v>
                </c:pt>
                <c:pt idx="100">
                  <c:v>44907.597222222219</c:v>
                </c:pt>
                <c:pt idx="101">
                  <c:v>44907.600694444445</c:v>
                </c:pt>
                <c:pt idx="102">
                  <c:v>44907.604166666664</c:v>
                </c:pt>
                <c:pt idx="103">
                  <c:v>44907.607638888891</c:v>
                </c:pt>
                <c:pt idx="104">
                  <c:v>44907.611111111109</c:v>
                </c:pt>
                <c:pt idx="105">
                  <c:v>44907.614583333336</c:v>
                </c:pt>
                <c:pt idx="106">
                  <c:v>44907.618055555555</c:v>
                </c:pt>
                <c:pt idx="107">
                  <c:v>44907.621527777781</c:v>
                </c:pt>
                <c:pt idx="108">
                  <c:v>44907.625</c:v>
                </c:pt>
                <c:pt idx="109">
                  <c:v>44907.628472222219</c:v>
                </c:pt>
                <c:pt idx="110">
                  <c:v>44907.631944444445</c:v>
                </c:pt>
                <c:pt idx="111">
                  <c:v>44907.635416666664</c:v>
                </c:pt>
                <c:pt idx="112">
                  <c:v>44907.638888888891</c:v>
                </c:pt>
                <c:pt idx="113">
                  <c:v>44907.642361111109</c:v>
                </c:pt>
                <c:pt idx="114">
                  <c:v>44907.645833333336</c:v>
                </c:pt>
                <c:pt idx="115">
                  <c:v>44907.649305555555</c:v>
                </c:pt>
                <c:pt idx="116">
                  <c:v>44907.652777777781</c:v>
                </c:pt>
                <c:pt idx="117">
                  <c:v>44907.65625</c:v>
                </c:pt>
                <c:pt idx="118">
                  <c:v>44907.659722222219</c:v>
                </c:pt>
                <c:pt idx="119">
                  <c:v>44907.663194444445</c:v>
                </c:pt>
                <c:pt idx="120">
                  <c:v>44907.666666666664</c:v>
                </c:pt>
                <c:pt idx="121">
                  <c:v>44907.670138888891</c:v>
                </c:pt>
                <c:pt idx="122">
                  <c:v>44907.673611111109</c:v>
                </c:pt>
                <c:pt idx="123">
                  <c:v>44907.677083333336</c:v>
                </c:pt>
                <c:pt idx="124">
                  <c:v>44907.680555555555</c:v>
                </c:pt>
                <c:pt idx="125">
                  <c:v>44907.684027777781</c:v>
                </c:pt>
                <c:pt idx="126">
                  <c:v>44907.6875</c:v>
                </c:pt>
                <c:pt idx="127">
                  <c:v>44907.690972222219</c:v>
                </c:pt>
                <c:pt idx="128">
                  <c:v>44907.694444444445</c:v>
                </c:pt>
                <c:pt idx="129">
                  <c:v>44907.697916666664</c:v>
                </c:pt>
                <c:pt idx="130">
                  <c:v>44907.701388888891</c:v>
                </c:pt>
                <c:pt idx="131">
                  <c:v>44907.704861111109</c:v>
                </c:pt>
                <c:pt idx="132">
                  <c:v>44907.708333333336</c:v>
                </c:pt>
                <c:pt idx="133">
                  <c:v>44907.711805555555</c:v>
                </c:pt>
                <c:pt idx="134">
                  <c:v>44907.715277777781</c:v>
                </c:pt>
                <c:pt idx="135">
                  <c:v>44907.71875</c:v>
                </c:pt>
                <c:pt idx="136">
                  <c:v>44907.722222222219</c:v>
                </c:pt>
                <c:pt idx="137">
                  <c:v>44907.725694444445</c:v>
                </c:pt>
                <c:pt idx="138">
                  <c:v>44907.729166666664</c:v>
                </c:pt>
                <c:pt idx="139">
                  <c:v>44907.732638888891</c:v>
                </c:pt>
                <c:pt idx="140">
                  <c:v>44907.736111111109</c:v>
                </c:pt>
                <c:pt idx="141">
                  <c:v>44907.739583333336</c:v>
                </c:pt>
                <c:pt idx="142">
                  <c:v>44907.743055555555</c:v>
                </c:pt>
                <c:pt idx="143">
                  <c:v>44907.746527777781</c:v>
                </c:pt>
                <c:pt idx="144">
                  <c:v>44907.75</c:v>
                </c:pt>
              </c:numCache>
            </c:numRef>
          </c:xVal>
          <c:yVal>
            <c:numRef>
              <c:f>Simulation_Dec!$AQ$3:$AQ$148</c:f>
              <c:numCache>
                <c:formatCode>General</c:formatCode>
                <c:ptCount val="14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0.52566667192222416</c:v>
                </c:pt>
                <c:pt idx="22">
                  <c:v>1.0513333438444534</c:v>
                </c:pt>
                <c:pt idx="23">
                  <c:v>1.5770000157666977</c:v>
                </c:pt>
                <c:pt idx="24">
                  <c:v>2.102666687688072</c:v>
                </c:pt>
                <c:pt idx="25">
                  <c:v>2.6283333596094285</c:v>
                </c:pt>
                <c:pt idx="26">
                  <c:v>3.1540000315308179</c:v>
                </c:pt>
                <c:pt idx="27">
                  <c:v>3.6796667034522028</c:v>
                </c:pt>
                <c:pt idx="28">
                  <c:v>4.2053333753735824</c:v>
                </c:pt>
                <c:pt idx="29">
                  <c:v>4.7310000472949572</c:v>
                </c:pt>
                <c:pt idx="30">
                  <c:v>5.2566667192163372</c:v>
                </c:pt>
                <c:pt idx="31">
                  <c:v>5.7823333911377173</c:v>
                </c:pt>
                <c:pt idx="32">
                  <c:v>6.3080000630591098</c:v>
                </c:pt>
                <c:pt idx="33">
                  <c:v>6.8336667349804943</c:v>
                </c:pt>
                <c:pt idx="34">
                  <c:v>6.99136673340527</c:v>
                </c:pt>
                <c:pt idx="35">
                  <c:v>7.149066731830052</c:v>
                </c:pt>
                <c:pt idx="36">
                  <c:v>7.306766730254691</c:v>
                </c:pt>
                <c:pt idx="37">
                  <c:v>7.4644667286793309</c:v>
                </c:pt>
                <c:pt idx="38">
                  <c:v>7.6221667271039655</c:v>
                </c:pt>
                <c:pt idx="39">
                  <c:v>7.7798667255286009</c:v>
                </c:pt>
                <c:pt idx="40">
                  <c:v>7.9375667239534788</c:v>
                </c:pt>
                <c:pt idx="41">
                  <c:v>8.0952667223780725</c:v>
                </c:pt>
                <c:pt idx="42">
                  <c:v>8.2529667208030286</c:v>
                </c:pt>
                <c:pt idx="43">
                  <c:v>8.4106667192276863</c:v>
                </c:pt>
                <c:pt idx="44">
                  <c:v>8.9363333911484215</c:v>
                </c:pt>
                <c:pt idx="45">
                  <c:v>9.462000063069123</c:v>
                </c:pt>
                <c:pt idx="46">
                  <c:v>9.9876667349897872</c:v>
                </c:pt>
                <c:pt idx="47">
                  <c:v>10.513333406910485</c:v>
                </c:pt>
                <c:pt idx="48">
                  <c:v>11.039000078831773</c:v>
                </c:pt>
                <c:pt idx="49">
                  <c:v>11.564666750753069</c:v>
                </c:pt>
                <c:pt idx="50">
                  <c:v>12.090333422674378</c:v>
                </c:pt>
                <c:pt idx="51">
                  <c:v>12.616000094595671</c:v>
                </c:pt>
                <c:pt idx="52">
                  <c:v>13.141666766516961</c:v>
                </c:pt>
                <c:pt idx="53">
                  <c:v>13.667333438437371</c:v>
                </c:pt>
                <c:pt idx="54">
                  <c:v>14.061500007868798</c:v>
                </c:pt>
                <c:pt idx="55">
                  <c:v>14.219200006297521</c:v>
                </c:pt>
                <c:pt idx="56">
                  <c:v>14.376900004720547</c:v>
                </c:pt>
                <c:pt idx="57">
                  <c:v>14.534600003143566</c:v>
                </c:pt>
                <c:pt idx="58">
                  <c:v>14.692300001566579</c:v>
                </c:pt>
                <c:pt idx="59">
                  <c:v>14.849999999989585</c:v>
                </c:pt>
                <c:pt idx="60">
                  <c:v>14.849999999989585</c:v>
                </c:pt>
                <c:pt idx="61">
                  <c:v>14.849999999989585</c:v>
                </c:pt>
                <c:pt idx="62">
                  <c:v>14.849999999989585</c:v>
                </c:pt>
                <c:pt idx="63">
                  <c:v>14.849999999989585</c:v>
                </c:pt>
                <c:pt idx="64">
                  <c:v>14.849999999989585</c:v>
                </c:pt>
                <c:pt idx="65">
                  <c:v>14.849999999989585</c:v>
                </c:pt>
                <c:pt idx="66">
                  <c:v>14.849999999989585</c:v>
                </c:pt>
                <c:pt idx="67">
                  <c:v>14.849999999989585</c:v>
                </c:pt>
                <c:pt idx="68">
                  <c:v>14.849999999989585</c:v>
                </c:pt>
                <c:pt idx="69">
                  <c:v>14.849999999989585</c:v>
                </c:pt>
                <c:pt idx="70">
                  <c:v>14.849999999989585</c:v>
                </c:pt>
                <c:pt idx="71">
                  <c:v>14.849999999989585</c:v>
                </c:pt>
                <c:pt idx="72">
                  <c:v>14.849999999989585</c:v>
                </c:pt>
                <c:pt idx="73">
                  <c:v>14.849999999989585</c:v>
                </c:pt>
                <c:pt idx="74">
                  <c:v>14.849999999989585</c:v>
                </c:pt>
                <c:pt idx="75">
                  <c:v>14.849999999989585</c:v>
                </c:pt>
                <c:pt idx="76">
                  <c:v>14.849999999989585</c:v>
                </c:pt>
                <c:pt idx="77">
                  <c:v>14.849999999989585</c:v>
                </c:pt>
                <c:pt idx="78">
                  <c:v>14.849999999989585</c:v>
                </c:pt>
                <c:pt idx="79">
                  <c:v>14.849999999989585</c:v>
                </c:pt>
                <c:pt idx="80">
                  <c:v>14.849999999989585</c:v>
                </c:pt>
                <c:pt idx="81">
                  <c:v>14.849999999989585</c:v>
                </c:pt>
                <c:pt idx="82">
                  <c:v>14.849999999989585</c:v>
                </c:pt>
                <c:pt idx="83">
                  <c:v>14.849999999989585</c:v>
                </c:pt>
                <c:pt idx="84">
                  <c:v>14.849999999989585</c:v>
                </c:pt>
                <c:pt idx="85">
                  <c:v>14.849999999989585</c:v>
                </c:pt>
                <c:pt idx="86">
                  <c:v>14.849999999989585</c:v>
                </c:pt>
                <c:pt idx="87">
                  <c:v>14.849999999989585</c:v>
                </c:pt>
                <c:pt idx="88">
                  <c:v>14.849999999989585</c:v>
                </c:pt>
                <c:pt idx="89">
                  <c:v>14.849999999989585</c:v>
                </c:pt>
                <c:pt idx="90">
                  <c:v>14.849999999989585</c:v>
                </c:pt>
                <c:pt idx="91">
                  <c:v>14.849999999989585</c:v>
                </c:pt>
                <c:pt idx="92">
                  <c:v>14.849999999989585</c:v>
                </c:pt>
                <c:pt idx="93">
                  <c:v>14.849999999989585</c:v>
                </c:pt>
                <c:pt idx="94">
                  <c:v>14.849999999989585</c:v>
                </c:pt>
                <c:pt idx="95">
                  <c:v>14.849999999989585</c:v>
                </c:pt>
                <c:pt idx="96">
                  <c:v>14.849999999989585</c:v>
                </c:pt>
                <c:pt idx="97">
                  <c:v>14.849999999989585</c:v>
                </c:pt>
                <c:pt idx="98">
                  <c:v>14.849999999989585</c:v>
                </c:pt>
                <c:pt idx="99">
                  <c:v>14.849999999989585</c:v>
                </c:pt>
                <c:pt idx="100">
                  <c:v>14.849999999989585</c:v>
                </c:pt>
                <c:pt idx="101">
                  <c:v>14.849999999989585</c:v>
                </c:pt>
                <c:pt idx="102">
                  <c:v>14.849999999989585</c:v>
                </c:pt>
                <c:pt idx="103">
                  <c:v>14.849999999989585</c:v>
                </c:pt>
                <c:pt idx="104">
                  <c:v>14.849999999989585</c:v>
                </c:pt>
                <c:pt idx="105">
                  <c:v>14.849999999989585</c:v>
                </c:pt>
                <c:pt idx="106">
                  <c:v>14.849999999989585</c:v>
                </c:pt>
                <c:pt idx="107">
                  <c:v>14.849999999989585</c:v>
                </c:pt>
                <c:pt idx="108">
                  <c:v>14.849999999989585</c:v>
                </c:pt>
                <c:pt idx="109">
                  <c:v>14.849999999989585</c:v>
                </c:pt>
                <c:pt idx="110">
                  <c:v>14.849999999989585</c:v>
                </c:pt>
                <c:pt idx="111">
                  <c:v>14.849999999989585</c:v>
                </c:pt>
                <c:pt idx="112">
                  <c:v>14.849999999989585</c:v>
                </c:pt>
                <c:pt idx="113">
                  <c:v>14.849999999989585</c:v>
                </c:pt>
                <c:pt idx="114">
                  <c:v>14.849999999989585</c:v>
                </c:pt>
                <c:pt idx="115">
                  <c:v>14.849999999989585</c:v>
                </c:pt>
                <c:pt idx="116">
                  <c:v>14.849999999989585</c:v>
                </c:pt>
                <c:pt idx="117">
                  <c:v>14.849999999989585</c:v>
                </c:pt>
                <c:pt idx="118">
                  <c:v>14.849999999989585</c:v>
                </c:pt>
                <c:pt idx="119">
                  <c:v>14.849999999989585</c:v>
                </c:pt>
                <c:pt idx="120">
                  <c:v>14.849999999989585</c:v>
                </c:pt>
                <c:pt idx="121">
                  <c:v>14.849999999989585</c:v>
                </c:pt>
                <c:pt idx="122">
                  <c:v>14.849999999989585</c:v>
                </c:pt>
                <c:pt idx="123">
                  <c:v>14.849999999989585</c:v>
                </c:pt>
                <c:pt idx="124">
                  <c:v>14.849999999989585</c:v>
                </c:pt>
                <c:pt idx="125">
                  <c:v>14.849999999989585</c:v>
                </c:pt>
                <c:pt idx="126">
                  <c:v>14.849999999989585</c:v>
                </c:pt>
                <c:pt idx="127">
                  <c:v>14.849999999989585</c:v>
                </c:pt>
                <c:pt idx="128">
                  <c:v>14.849999999989585</c:v>
                </c:pt>
                <c:pt idx="129">
                  <c:v>14.849999999989585</c:v>
                </c:pt>
                <c:pt idx="130">
                  <c:v>14.849999999989585</c:v>
                </c:pt>
                <c:pt idx="131">
                  <c:v>14.849999999989585</c:v>
                </c:pt>
                <c:pt idx="132">
                  <c:v>14.849999999989585</c:v>
                </c:pt>
                <c:pt idx="133">
                  <c:v>14.849999999989585</c:v>
                </c:pt>
                <c:pt idx="134">
                  <c:v>14.849999999989585</c:v>
                </c:pt>
                <c:pt idx="135">
                  <c:v>14.849999999989585</c:v>
                </c:pt>
                <c:pt idx="136">
                  <c:v>14.849999999989585</c:v>
                </c:pt>
                <c:pt idx="137">
                  <c:v>14.849999999989585</c:v>
                </c:pt>
                <c:pt idx="138">
                  <c:v>14.849999999989585</c:v>
                </c:pt>
                <c:pt idx="139">
                  <c:v>14.849999999989585</c:v>
                </c:pt>
                <c:pt idx="140">
                  <c:v>14.849999999989585</c:v>
                </c:pt>
                <c:pt idx="141">
                  <c:v>14.849999999989585</c:v>
                </c:pt>
                <c:pt idx="142">
                  <c:v>14.849999999989585</c:v>
                </c:pt>
                <c:pt idx="143">
                  <c:v>14.849999999989585</c:v>
                </c:pt>
                <c:pt idx="144">
                  <c:v>14.849999999989585</c:v>
                </c:pt>
              </c:numCache>
            </c:numRef>
          </c:yVal>
          <c:smooth val="0"/>
          <c:extLst>
            <c:ext xmlns:c16="http://schemas.microsoft.com/office/drawing/2014/chart" uri="{C3380CC4-5D6E-409C-BE32-E72D297353CC}">
              <c16:uniqueId val="{00000001-AC6B-46F9-B884-DB54C8E09BD9}"/>
            </c:ext>
          </c:extLst>
        </c:ser>
        <c:ser>
          <c:idx val="4"/>
          <c:order val="2"/>
          <c:tx>
            <c:strRef>
              <c:f>Simulation_Dec!$AH$2</c:f>
              <c:strCache>
                <c:ptCount val="1"/>
                <c:pt idx="0">
                  <c:v>EV2 </c:v>
                </c:pt>
              </c:strCache>
            </c:strRef>
          </c:tx>
          <c:spPr>
            <a:ln w="12700">
              <a:solidFill>
                <a:schemeClr val="accent1"/>
              </a:solidFill>
            </a:ln>
          </c:spPr>
          <c:marker>
            <c:symbol val="none"/>
          </c:marker>
          <c:xVal>
            <c:numRef>
              <c:f>Simulation_Dec!$A$3:$A$148</c:f>
              <c:numCache>
                <c:formatCode>m/d/yyyy\ h:mm</c:formatCode>
                <c:ptCount val="146"/>
                <c:pt idx="0">
                  <c:v>44907.25</c:v>
                </c:pt>
                <c:pt idx="1">
                  <c:v>44907.253472222219</c:v>
                </c:pt>
                <c:pt idx="2">
                  <c:v>44907.256944444445</c:v>
                </c:pt>
                <c:pt idx="3">
                  <c:v>44907.260416666664</c:v>
                </c:pt>
                <c:pt idx="4">
                  <c:v>44907.263888888891</c:v>
                </c:pt>
                <c:pt idx="5">
                  <c:v>44907.267361111109</c:v>
                </c:pt>
                <c:pt idx="6">
                  <c:v>44907.270833333336</c:v>
                </c:pt>
                <c:pt idx="7">
                  <c:v>44907.274305555555</c:v>
                </c:pt>
                <c:pt idx="8">
                  <c:v>44907.277777777781</c:v>
                </c:pt>
                <c:pt idx="9">
                  <c:v>44907.28125</c:v>
                </c:pt>
                <c:pt idx="10">
                  <c:v>44907.284722222219</c:v>
                </c:pt>
                <c:pt idx="11">
                  <c:v>44907.288194444445</c:v>
                </c:pt>
                <c:pt idx="12">
                  <c:v>44907.291666666664</c:v>
                </c:pt>
                <c:pt idx="13">
                  <c:v>44907.295138888891</c:v>
                </c:pt>
                <c:pt idx="14">
                  <c:v>44907.298611111109</c:v>
                </c:pt>
                <c:pt idx="15">
                  <c:v>44907.302083333336</c:v>
                </c:pt>
                <c:pt idx="16">
                  <c:v>44907.305555555555</c:v>
                </c:pt>
                <c:pt idx="17">
                  <c:v>44907.309027777781</c:v>
                </c:pt>
                <c:pt idx="18">
                  <c:v>44907.3125</c:v>
                </c:pt>
                <c:pt idx="19">
                  <c:v>44907.315972222219</c:v>
                </c:pt>
                <c:pt idx="20">
                  <c:v>44907.319444444445</c:v>
                </c:pt>
                <c:pt idx="21">
                  <c:v>44907.322916666664</c:v>
                </c:pt>
                <c:pt idx="22">
                  <c:v>44907.326388888891</c:v>
                </c:pt>
                <c:pt idx="23">
                  <c:v>44907.329861111109</c:v>
                </c:pt>
                <c:pt idx="24">
                  <c:v>44907.333333333336</c:v>
                </c:pt>
                <c:pt idx="25">
                  <c:v>44907.336805555555</c:v>
                </c:pt>
                <c:pt idx="26">
                  <c:v>44907.340277777781</c:v>
                </c:pt>
                <c:pt idx="27">
                  <c:v>44907.34375</c:v>
                </c:pt>
                <c:pt idx="28">
                  <c:v>44907.347222222219</c:v>
                </c:pt>
                <c:pt idx="29">
                  <c:v>44907.350694444445</c:v>
                </c:pt>
                <c:pt idx="30">
                  <c:v>44907.354166666664</c:v>
                </c:pt>
                <c:pt idx="31">
                  <c:v>44907.357638888891</c:v>
                </c:pt>
                <c:pt idx="32">
                  <c:v>44907.361111111109</c:v>
                </c:pt>
                <c:pt idx="33">
                  <c:v>44907.364583333336</c:v>
                </c:pt>
                <c:pt idx="34">
                  <c:v>44907.368055555555</c:v>
                </c:pt>
                <c:pt idx="35">
                  <c:v>44907.371527777781</c:v>
                </c:pt>
                <c:pt idx="36">
                  <c:v>44907.375</c:v>
                </c:pt>
                <c:pt idx="37">
                  <c:v>44907.378472222219</c:v>
                </c:pt>
                <c:pt idx="38">
                  <c:v>44907.381944444445</c:v>
                </c:pt>
                <c:pt idx="39">
                  <c:v>44907.385416666664</c:v>
                </c:pt>
                <c:pt idx="40">
                  <c:v>44907.388888888891</c:v>
                </c:pt>
                <c:pt idx="41">
                  <c:v>44907.392361111109</c:v>
                </c:pt>
                <c:pt idx="42">
                  <c:v>44907.395833333336</c:v>
                </c:pt>
                <c:pt idx="43">
                  <c:v>44907.399305555555</c:v>
                </c:pt>
                <c:pt idx="44">
                  <c:v>44907.402777777781</c:v>
                </c:pt>
                <c:pt idx="45">
                  <c:v>44907.40625</c:v>
                </c:pt>
                <c:pt idx="46">
                  <c:v>44907.409722222219</c:v>
                </c:pt>
                <c:pt idx="47">
                  <c:v>44907.413194444445</c:v>
                </c:pt>
                <c:pt idx="48">
                  <c:v>44907.416666666664</c:v>
                </c:pt>
                <c:pt idx="49">
                  <c:v>44907.420138888891</c:v>
                </c:pt>
                <c:pt idx="50">
                  <c:v>44907.423611111109</c:v>
                </c:pt>
                <c:pt idx="51">
                  <c:v>44907.427083333336</c:v>
                </c:pt>
                <c:pt idx="52">
                  <c:v>44907.430555555555</c:v>
                </c:pt>
                <c:pt idx="53">
                  <c:v>44907.434027777781</c:v>
                </c:pt>
                <c:pt idx="54">
                  <c:v>44907.4375</c:v>
                </c:pt>
                <c:pt idx="55">
                  <c:v>44907.440972222219</c:v>
                </c:pt>
                <c:pt idx="56">
                  <c:v>44907.444444444445</c:v>
                </c:pt>
                <c:pt idx="57">
                  <c:v>44907.447916666664</c:v>
                </c:pt>
                <c:pt idx="58">
                  <c:v>44907.451388888891</c:v>
                </c:pt>
                <c:pt idx="59">
                  <c:v>44907.454861111109</c:v>
                </c:pt>
                <c:pt idx="60">
                  <c:v>44907.458333333336</c:v>
                </c:pt>
                <c:pt idx="61">
                  <c:v>44907.461805555555</c:v>
                </c:pt>
                <c:pt idx="62">
                  <c:v>44907.465277777781</c:v>
                </c:pt>
                <c:pt idx="63">
                  <c:v>44907.46875</c:v>
                </c:pt>
                <c:pt idx="64">
                  <c:v>44907.472222222219</c:v>
                </c:pt>
                <c:pt idx="65">
                  <c:v>44907.475694444445</c:v>
                </c:pt>
                <c:pt idx="66">
                  <c:v>44907.479166666664</c:v>
                </c:pt>
                <c:pt idx="67">
                  <c:v>44907.482638888891</c:v>
                </c:pt>
                <c:pt idx="68">
                  <c:v>44907.486111111109</c:v>
                </c:pt>
                <c:pt idx="69">
                  <c:v>44907.489583333336</c:v>
                </c:pt>
                <c:pt idx="70">
                  <c:v>44907.493055555555</c:v>
                </c:pt>
                <c:pt idx="71">
                  <c:v>44907.496527777781</c:v>
                </c:pt>
                <c:pt idx="72">
                  <c:v>44907.5</c:v>
                </c:pt>
                <c:pt idx="73">
                  <c:v>44907.503472222219</c:v>
                </c:pt>
                <c:pt idx="74">
                  <c:v>44907.506944444445</c:v>
                </c:pt>
                <c:pt idx="75">
                  <c:v>44907.510416666664</c:v>
                </c:pt>
                <c:pt idx="76">
                  <c:v>44907.513888888891</c:v>
                </c:pt>
                <c:pt idx="77">
                  <c:v>44907.517361111109</c:v>
                </c:pt>
                <c:pt idx="78">
                  <c:v>44907.520833333336</c:v>
                </c:pt>
                <c:pt idx="79">
                  <c:v>44907.524305555555</c:v>
                </c:pt>
                <c:pt idx="80">
                  <c:v>44907.527777777781</c:v>
                </c:pt>
                <c:pt idx="81">
                  <c:v>44907.53125</c:v>
                </c:pt>
                <c:pt idx="82">
                  <c:v>44907.534722222219</c:v>
                </c:pt>
                <c:pt idx="83">
                  <c:v>44907.538194444445</c:v>
                </c:pt>
                <c:pt idx="84">
                  <c:v>44907.541666666664</c:v>
                </c:pt>
                <c:pt idx="85">
                  <c:v>44907.545138888891</c:v>
                </c:pt>
                <c:pt idx="86">
                  <c:v>44907.548611111109</c:v>
                </c:pt>
                <c:pt idx="87">
                  <c:v>44907.552083333336</c:v>
                </c:pt>
                <c:pt idx="88">
                  <c:v>44907.555555555555</c:v>
                </c:pt>
                <c:pt idx="89">
                  <c:v>44907.559027777781</c:v>
                </c:pt>
                <c:pt idx="90">
                  <c:v>44907.5625</c:v>
                </c:pt>
                <c:pt idx="91">
                  <c:v>44907.565972222219</c:v>
                </c:pt>
                <c:pt idx="92">
                  <c:v>44907.569444444445</c:v>
                </c:pt>
                <c:pt idx="93">
                  <c:v>44907.572916666664</c:v>
                </c:pt>
                <c:pt idx="94">
                  <c:v>44907.576388888891</c:v>
                </c:pt>
                <c:pt idx="95">
                  <c:v>44907.579861111109</c:v>
                </c:pt>
                <c:pt idx="96">
                  <c:v>44907.583333333336</c:v>
                </c:pt>
                <c:pt idx="97">
                  <c:v>44907.586805555555</c:v>
                </c:pt>
                <c:pt idx="98">
                  <c:v>44907.590277777781</c:v>
                </c:pt>
                <c:pt idx="99">
                  <c:v>44907.59375</c:v>
                </c:pt>
                <c:pt idx="100">
                  <c:v>44907.597222222219</c:v>
                </c:pt>
                <c:pt idx="101">
                  <c:v>44907.600694444445</c:v>
                </c:pt>
                <c:pt idx="102">
                  <c:v>44907.604166666664</c:v>
                </c:pt>
                <c:pt idx="103">
                  <c:v>44907.607638888891</c:v>
                </c:pt>
                <c:pt idx="104">
                  <c:v>44907.611111111109</c:v>
                </c:pt>
                <c:pt idx="105">
                  <c:v>44907.614583333336</c:v>
                </c:pt>
                <c:pt idx="106">
                  <c:v>44907.618055555555</c:v>
                </c:pt>
                <c:pt idx="107">
                  <c:v>44907.621527777781</c:v>
                </c:pt>
                <c:pt idx="108">
                  <c:v>44907.625</c:v>
                </c:pt>
                <c:pt idx="109">
                  <c:v>44907.628472222219</c:v>
                </c:pt>
                <c:pt idx="110">
                  <c:v>44907.631944444445</c:v>
                </c:pt>
                <c:pt idx="111">
                  <c:v>44907.635416666664</c:v>
                </c:pt>
                <c:pt idx="112">
                  <c:v>44907.638888888891</c:v>
                </c:pt>
                <c:pt idx="113">
                  <c:v>44907.642361111109</c:v>
                </c:pt>
                <c:pt idx="114">
                  <c:v>44907.645833333336</c:v>
                </c:pt>
                <c:pt idx="115">
                  <c:v>44907.649305555555</c:v>
                </c:pt>
                <c:pt idx="116">
                  <c:v>44907.652777777781</c:v>
                </c:pt>
                <c:pt idx="117">
                  <c:v>44907.65625</c:v>
                </c:pt>
                <c:pt idx="118">
                  <c:v>44907.659722222219</c:v>
                </c:pt>
                <c:pt idx="119">
                  <c:v>44907.663194444445</c:v>
                </c:pt>
                <c:pt idx="120">
                  <c:v>44907.666666666664</c:v>
                </c:pt>
                <c:pt idx="121">
                  <c:v>44907.670138888891</c:v>
                </c:pt>
                <c:pt idx="122">
                  <c:v>44907.673611111109</c:v>
                </c:pt>
                <c:pt idx="123">
                  <c:v>44907.677083333336</c:v>
                </c:pt>
                <c:pt idx="124">
                  <c:v>44907.680555555555</c:v>
                </c:pt>
                <c:pt idx="125">
                  <c:v>44907.684027777781</c:v>
                </c:pt>
                <c:pt idx="126">
                  <c:v>44907.6875</c:v>
                </c:pt>
                <c:pt idx="127">
                  <c:v>44907.690972222219</c:v>
                </c:pt>
                <c:pt idx="128">
                  <c:v>44907.694444444445</c:v>
                </c:pt>
                <c:pt idx="129">
                  <c:v>44907.697916666664</c:v>
                </c:pt>
                <c:pt idx="130">
                  <c:v>44907.701388888891</c:v>
                </c:pt>
                <c:pt idx="131">
                  <c:v>44907.704861111109</c:v>
                </c:pt>
                <c:pt idx="132">
                  <c:v>44907.708333333336</c:v>
                </c:pt>
                <c:pt idx="133">
                  <c:v>44907.711805555555</c:v>
                </c:pt>
                <c:pt idx="134">
                  <c:v>44907.715277777781</c:v>
                </c:pt>
                <c:pt idx="135">
                  <c:v>44907.71875</c:v>
                </c:pt>
                <c:pt idx="136">
                  <c:v>44907.722222222219</c:v>
                </c:pt>
                <c:pt idx="137">
                  <c:v>44907.725694444445</c:v>
                </c:pt>
                <c:pt idx="138">
                  <c:v>44907.729166666664</c:v>
                </c:pt>
                <c:pt idx="139">
                  <c:v>44907.732638888891</c:v>
                </c:pt>
                <c:pt idx="140">
                  <c:v>44907.736111111109</c:v>
                </c:pt>
                <c:pt idx="141">
                  <c:v>44907.739583333336</c:v>
                </c:pt>
                <c:pt idx="142">
                  <c:v>44907.743055555555</c:v>
                </c:pt>
                <c:pt idx="143">
                  <c:v>44907.746527777781</c:v>
                </c:pt>
                <c:pt idx="144">
                  <c:v>44907.75</c:v>
                </c:pt>
              </c:numCache>
            </c:numRef>
          </c:xVal>
          <c:yVal>
            <c:numRef>
              <c:f>Simulation_Dec!$AH$3:$AH$148</c:f>
              <c:numCache>
                <c:formatCode>General</c:formatCode>
                <c:ptCount val="146"/>
                <c:pt idx="0">
                  <c:v>0</c:v>
                </c:pt>
                <c:pt idx="1">
                  <c:v>0</c:v>
                </c:pt>
                <c:pt idx="2">
                  <c:v>0</c:v>
                </c:pt>
                <c:pt idx="3">
                  <c:v>0</c:v>
                </c:pt>
                <c:pt idx="4">
                  <c:v>0</c:v>
                </c:pt>
                <c:pt idx="5">
                  <c:v>0</c:v>
                </c:pt>
                <c:pt idx="6">
                  <c:v>0</c:v>
                </c:pt>
                <c:pt idx="7">
                  <c:v>0</c:v>
                </c:pt>
                <c:pt idx="8">
                  <c:v>0</c:v>
                </c:pt>
                <c:pt idx="9">
                  <c:v>0</c:v>
                </c:pt>
                <c:pt idx="10">
                  <c:v>0</c:v>
                </c:pt>
                <c:pt idx="11">
                  <c:v>0</c:v>
                </c:pt>
                <c:pt idx="12">
                  <c:v>0.52566667192218086</c:v>
                </c:pt>
                <c:pt idx="13">
                  <c:v>1.0513333438443466</c:v>
                </c:pt>
                <c:pt idx="14">
                  <c:v>1.5770000157665125</c:v>
                </c:pt>
                <c:pt idx="15">
                  <c:v>2.1026666876886835</c:v>
                </c:pt>
                <c:pt idx="16">
                  <c:v>2.6283333596108553</c:v>
                </c:pt>
                <c:pt idx="17">
                  <c:v>3.1540000315330263</c:v>
                </c:pt>
                <c:pt idx="18">
                  <c:v>3.6796667034551973</c:v>
                </c:pt>
                <c:pt idx="19">
                  <c:v>4.2053333753773874</c:v>
                </c:pt>
                <c:pt idx="20">
                  <c:v>4.7310000472995579</c:v>
                </c:pt>
                <c:pt idx="21">
                  <c:v>5.2566667192217107</c:v>
                </c:pt>
                <c:pt idx="22">
                  <c:v>5.7823333911438644</c:v>
                </c:pt>
                <c:pt idx="23">
                  <c:v>5.9400333895689794</c:v>
                </c:pt>
                <c:pt idx="24">
                  <c:v>6.0977333879935847</c:v>
                </c:pt>
                <c:pt idx="25">
                  <c:v>6.2554333864181793</c:v>
                </c:pt>
                <c:pt idx="26">
                  <c:v>6.4131333848427863</c:v>
                </c:pt>
                <c:pt idx="27">
                  <c:v>6.5708333832673906</c:v>
                </c:pt>
                <c:pt idx="28">
                  <c:v>6.7285333816919843</c:v>
                </c:pt>
                <c:pt idx="29">
                  <c:v>6.8862333801165914</c:v>
                </c:pt>
                <c:pt idx="30">
                  <c:v>7.0439333785412002</c:v>
                </c:pt>
                <c:pt idx="31">
                  <c:v>7.201633376965809</c:v>
                </c:pt>
                <c:pt idx="32">
                  <c:v>7.3593333753904044</c:v>
                </c:pt>
                <c:pt idx="33">
                  <c:v>7.5170333738149928</c:v>
                </c:pt>
                <c:pt idx="34">
                  <c:v>7.6747333722396398</c:v>
                </c:pt>
                <c:pt idx="35">
                  <c:v>7.8324333706642912</c:v>
                </c:pt>
                <c:pt idx="36">
                  <c:v>7.9901333690888192</c:v>
                </c:pt>
                <c:pt idx="37">
                  <c:v>8.1478333675133481</c:v>
                </c:pt>
                <c:pt idx="38">
                  <c:v>8.3055333659378601</c:v>
                </c:pt>
                <c:pt idx="39">
                  <c:v>8.4632333643623845</c:v>
                </c:pt>
                <c:pt idx="40">
                  <c:v>8.6209333627868627</c:v>
                </c:pt>
                <c:pt idx="41">
                  <c:v>8.7786333612113516</c:v>
                </c:pt>
                <c:pt idx="42">
                  <c:v>8.9363333596358778</c:v>
                </c:pt>
                <c:pt idx="43">
                  <c:v>9.0940333580604218</c:v>
                </c:pt>
                <c:pt idx="44">
                  <c:v>9.2517333564849089</c:v>
                </c:pt>
                <c:pt idx="45">
                  <c:v>9.4094333549093854</c:v>
                </c:pt>
                <c:pt idx="46">
                  <c:v>9.5671333533338601</c:v>
                </c:pt>
                <c:pt idx="47">
                  <c:v>9.724833351758349</c:v>
                </c:pt>
                <c:pt idx="48">
                  <c:v>9.882533350182932</c:v>
                </c:pt>
                <c:pt idx="49">
                  <c:v>10.04023334860752</c:v>
                </c:pt>
                <c:pt idx="50">
                  <c:v>10.197933347032132</c:v>
                </c:pt>
                <c:pt idx="51">
                  <c:v>10.355633345456718</c:v>
                </c:pt>
                <c:pt idx="52">
                  <c:v>10.513333343881303</c:v>
                </c:pt>
                <c:pt idx="53">
                  <c:v>10.671033342305901</c:v>
                </c:pt>
                <c:pt idx="54">
                  <c:v>10.828733340730523</c:v>
                </c:pt>
                <c:pt idx="55">
                  <c:v>10.986433339155402</c:v>
                </c:pt>
                <c:pt idx="56">
                  <c:v>11.144133337580293</c:v>
                </c:pt>
                <c:pt idx="57">
                  <c:v>11.301833336005199</c:v>
                </c:pt>
                <c:pt idx="58">
                  <c:v>11.459533334430107</c:v>
                </c:pt>
                <c:pt idx="59">
                  <c:v>11.617233332854765</c:v>
                </c:pt>
                <c:pt idx="60">
                  <c:v>11.774933331279462</c:v>
                </c:pt>
                <c:pt idx="61">
                  <c:v>11.932633329704162</c:v>
                </c:pt>
                <c:pt idx="62">
                  <c:v>12.090333328128889</c:v>
                </c:pt>
                <c:pt idx="63">
                  <c:v>12.248033326553601</c:v>
                </c:pt>
                <c:pt idx="64">
                  <c:v>12.405733324978289</c:v>
                </c:pt>
                <c:pt idx="65">
                  <c:v>12.563433323402998</c:v>
                </c:pt>
                <c:pt idx="66">
                  <c:v>12.721133321827729</c:v>
                </c:pt>
                <c:pt idx="67">
                  <c:v>12.878833320252442</c:v>
                </c:pt>
                <c:pt idx="68">
                  <c:v>13.03653331867714</c:v>
                </c:pt>
                <c:pt idx="69">
                  <c:v>13.19423331710183</c:v>
                </c:pt>
                <c:pt idx="70">
                  <c:v>13.719899989022595</c:v>
                </c:pt>
                <c:pt idx="71">
                  <c:v>14.245566660943354</c:v>
                </c:pt>
                <c:pt idx="72">
                  <c:v>14.403266659367979</c:v>
                </c:pt>
                <c:pt idx="73">
                  <c:v>14.928933331289523</c:v>
                </c:pt>
                <c:pt idx="74">
                  <c:v>15.454600003211072</c:v>
                </c:pt>
                <c:pt idx="75">
                  <c:v>15.98026667513262</c:v>
                </c:pt>
                <c:pt idx="76">
                  <c:v>16.505933347054167</c:v>
                </c:pt>
                <c:pt idx="77">
                  <c:v>17.03160001897572</c:v>
                </c:pt>
                <c:pt idx="78">
                  <c:v>17.557266690897272</c:v>
                </c:pt>
                <c:pt idx="79">
                  <c:v>18.082933362818864</c:v>
                </c:pt>
                <c:pt idx="80">
                  <c:v>18.608600034740455</c:v>
                </c:pt>
                <c:pt idx="81">
                  <c:v>19.134266706662054</c:v>
                </c:pt>
                <c:pt idx="82">
                  <c:v>19.659933378583695</c:v>
                </c:pt>
                <c:pt idx="83">
                  <c:v>20.185600050505293</c:v>
                </c:pt>
                <c:pt idx="84">
                  <c:v>20.711266722426942</c:v>
                </c:pt>
                <c:pt idx="85">
                  <c:v>21.236933394348544</c:v>
                </c:pt>
                <c:pt idx="86">
                  <c:v>21.762600066270124</c:v>
                </c:pt>
                <c:pt idx="87">
                  <c:v>22.288266738191723</c:v>
                </c:pt>
                <c:pt idx="88">
                  <c:v>22.813933410113329</c:v>
                </c:pt>
                <c:pt idx="89">
                  <c:v>23.339600082034934</c:v>
                </c:pt>
                <c:pt idx="90">
                  <c:v>23.865266753956533</c:v>
                </c:pt>
                <c:pt idx="91">
                  <c:v>24.390933425878135</c:v>
                </c:pt>
                <c:pt idx="92">
                  <c:v>24.916600097799741</c:v>
                </c:pt>
                <c:pt idx="93">
                  <c:v>25.442266769721343</c:v>
                </c:pt>
                <c:pt idx="94">
                  <c:v>25.967933441642938</c:v>
                </c:pt>
                <c:pt idx="95">
                  <c:v>26.493600113564529</c:v>
                </c:pt>
                <c:pt idx="96">
                  <c:v>27.019266785486266</c:v>
                </c:pt>
                <c:pt idx="97">
                  <c:v>27.544933457407996</c:v>
                </c:pt>
                <c:pt idx="98">
                  <c:v>28.070600129329737</c:v>
                </c:pt>
                <c:pt idx="99">
                  <c:v>28.596266801251481</c:v>
                </c:pt>
                <c:pt idx="100">
                  <c:v>29.121933473173222</c:v>
                </c:pt>
                <c:pt idx="101">
                  <c:v>29.647600145094959</c:v>
                </c:pt>
                <c:pt idx="102">
                  <c:v>30.173266817016678</c:v>
                </c:pt>
                <c:pt idx="103">
                  <c:v>30.698933488938401</c:v>
                </c:pt>
                <c:pt idx="104">
                  <c:v>31.224600160860135</c:v>
                </c:pt>
                <c:pt idx="105">
                  <c:v>31.750266832781872</c:v>
                </c:pt>
                <c:pt idx="106">
                  <c:v>32.275933504703637</c:v>
                </c:pt>
                <c:pt idx="107">
                  <c:v>32.801600176624987</c:v>
                </c:pt>
                <c:pt idx="108">
                  <c:v>32.959300175052924</c:v>
                </c:pt>
                <c:pt idx="109">
                  <c:v>33.117000173480875</c:v>
                </c:pt>
                <c:pt idx="110">
                  <c:v>33.274700171908847</c:v>
                </c:pt>
                <c:pt idx="111">
                  <c:v>33.432400170336706</c:v>
                </c:pt>
                <c:pt idx="112">
                  <c:v>33.59010016876455</c:v>
                </c:pt>
                <c:pt idx="113">
                  <c:v>33.747800167192423</c:v>
                </c:pt>
                <c:pt idx="114">
                  <c:v>33.905500165620282</c:v>
                </c:pt>
                <c:pt idx="115">
                  <c:v>34.063200164048162</c:v>
                </c:pt>
                <c:pt idx="116">
                  <c:v>34.220900162476021</c:v>
                </c:pt>
                <c:pt idx="117">
                  <c:v>34.378600160903346</c:v>
                </c:pt>
                <c:pt idx="118">
                  <c:v>34.536300159330871</c:v>
                </c:pt>
                <c:pt idx="119">
                  <c:v>34.694000157758353</c:v>
                </c:pt>
                <c:pt idx="120">
                  <c:v>34.851700156185252</c:v>
                </c:pt>
                <c:pt idx="121">
                  <c:v>35.00940015461218</c:v>
                </c:pt>
                <c:pt idx="122">
                  <c:v>35.167100153039101</c:v>
                </c:pt>
                <c:pt idx="123">
                  <c:v>35.324800151466022</c:v>
                </c:pt>
                <c:pt idx="124">
                  <c:v>35.48250014989295</c:v>
                </c:pt>
                <c:pt idx="125">
                  <c:v>35.64020014831987</c:v>
                </c:pt>
                <c:pt idx="126">
                  <c:v>36.051500007867041</c:v>
                </c:pt>
                <c:pt idx="127">
                  <c:v>36.209200006290075</c:v>
                </c:pt>
                <c:pt idx="128">
                  <c:v>36.36690000471387</c:v>
                </c:pt>
                <c:pt idx="129">
                  <c:v>36.524600003131837</c:v>
                </c:pt>
                <c:pt idx="130">
                  <c:v>36.682300001554907</c:v>
                </c:pt>
                <c:pt idx="131">
                  <c:v>36.839999999983334</c:v>
                </c:pt>
                <c:pt idx="132">
                  <c:v>36.839999999983334</c:v>
                </c:pt>
                <c:pt idx="133">
                  <c:v>36.839999999983334</c:v>
                </c:pt>
                <c:pt idx="134">
                  <c:v>36.839999999983334</c:v>
                </c:pt>
                <c:pt idx="135">
                  <c:v>36.839999999983334</c:v>
                </c:pt>
                <c:pt idx="136">
                  <c:v>36.839999999983334</c:v>
                </c:pt>
                <c:pt idx="137">
                  <c:v>36.839999999983334</c:v>
                </c:pt>
                <c:pt idx="138">
                  <c:v>36.839999999983334</c:v>
                </c:pt>
                <c:pt idx="139">
                  <c:v>36.839999999983334</c:v>
                </c:pt>
                <c:pt idx="140">
                  <c:v>36.839999999983334</c:v>
                </c:pt>
                <c:pt idx="141">
                  <c:v>36.839999999983334</c:v>
                </c:pt>
                <c:pt idx="142">
                  <c:v>36.839999999983334</c:v>
                </c:pt>
                <c:pt idx="143">
                  <c:v>36.839999999983334</c:v>
                </c:pt>
                <c:pt idx="144">
                  <c:v>36.839999999983334</c:v>
                </c:pt>
              </c:numCache>
            </c:numRef>
          </c:yVal>
          <c:smooth val="0"/>
          <c:extLst>
            <c:ext xmlns:c16="http://schemas.microsoft.com/office/drawing/2014/chart" uri="{C3380CC4-5D6E-409C-BE32-E72D297353CC}">
              <c16:uniqueId val="{00000002-AC6B-46F9-B884-DB54C8E09BD9}"/>
            </c:ext>
          </c:extLst>
        </c:ser>
        <c:ser>
          <c:idx val="1"/>
          <c:order val="3"/>
          <c:tx>
            <c:strRef>
              <c:f>Simulation_Dec!$AN$2</c:f>
              <c:strCache>
                <c:ptCount val="1"/>
                <c:pt idx="0">
                  <c:v>EV3 </c:v>
                </c:pt>
              </c:strCache>
            </c:strRef>
          </c:tx>
          <c:spPr>
            <a:ln w="12700">
              <a:solidFill>
                <a:schemeClr val="accent2"/>
              </a:solidFill>
            </a:ln>
          </c:spPr>
          <c:marker>
            <c:symbol val="none"/>
          </c:marker>
          <c:xVal>
            <c:numRef>
              <c:f>Simulation_Dec!$A$3:$A$148</c:f>
              <c:numCache>
                <c:formatCode>m/d/yyyy\ h:mm</c:formatCode>
                <c:ptCount val="146"/>
                <c:pt idx="0">
                  <c:v>44907.25</c:v>
                </c:pt>
                <c:pt idx="1">
                  <c:v>44907.253472222219</c:v>
                </c:pt>
                <c:pt idx="2">
                  <c:v>44907.256944444445</c:v>
                </c:pt>
                <c:pt idx="3">
                  <c:v>44907.260416666664</c:v>
                </c:pt>
                <c:pt idx="4">
                  <c:v>44907.263888888891</c:v>
                </c:pt>
                <c:pt idx="5">
                  <c:v>44907.267361111109</c:v>
                </c:pt>
                <c:pt idx="6">
                  <c:v>44907.270833333336</c:v>
                </c:pt>
                <c:pt idx="7">
                  <c:v>44907.274305555555</c:v>
                </c:pt>
                <c:pt idx="8">
                  <c:v>44907.277777777781</c:v>
                </c:pt>
                <c:pt idx="9">
                  <c:v>44907.28125</c:v>
                </c:pt>
                <c:pt idx="10">
                  <c:v>44907.284722222219</c:v>
                </c:pt>
                <c:pt idx="11">
                  <c:v>44907.288194444445</c:v>
                </c:pt>
                <c:pt idx="12">
                  <c:v>44907.291666666664</c:v>
                </c:pt>
                <c:pt idx="13">
                  <c:v>44907.295138888891</c:v>
                </c:pt>
                <c:pt idx="14">
                  <c:v>44907.298611111109</c:v>
                </c:pt>
                <c:pt idx="15">
                  <c:v>44907.302083333336</c:v>
                </c:pt>
                <c:pt idx="16">
                  <c:v>44907.305555555555</c:v>
                </c:pt>
                <c:pt idx="17">
                  <c:v>44907.309027777781</c:v>
                </c:pt>
                <c:pt idx="18">
                  <c:v>44907.3125</c:v>
                </c:pt>
                <c:pt idx="19">
                  <c:v>44907.315972222219</c:v>
                </c:pt>
                <c:pt idx="20">
                  <c:v>44907.319444444445</c:v>
                </c:pt>
                <c:pt idx="21">
                  <c:v>44907.322916666664</c:v>
                </c:pt>
                <c:pt idx="22">
                  <c:v>44907.326388888891</c:v>
                </c:pt>
                <c:pt idx="23">
                  <c:v>44907.329861111109</c:v>
                </c:pt>
                <c:pt idx="24">
                  <c:v>44907.333333333336</c:v>
                </c:pt>
                <c:pt idx="25">
                  <c:v>44907.336805555555</c:v>
                </c:pt>
                <c:pt idx="26">
                  <c:v>44907.340277777781</c:v>
                </c:pt>
                <c:pt idx="27">
                  <c:v>44907.34375</c:v>
                </c:pt>
                <c:pt idx="28">
                  <c:v>44907.347222222219</c:v>
                </c:pt>
                <c:pt idx="29">
                  <c:v>44907.350694444445</c:v>
                </c:pt>
                <c:pt idx="30">
                  <c:v>44907.354166666664</c:v>
                </c:pt>
                <c:pt idx="31">
                  <c:v>44907.357638888891</c:v>
                </c:pt>
                <c:pt idx="32">
                  <c:v>44907.361111111109</c:v>
                </c:pt>
                <c:pt idx="33">
                  <c:v>44907.364583333336</c:v>
                </c:pt>
                <c:pt idx="34">
                  <c:v>44907.368055555555</c:v>
                </c:pt>
                <c:pt idx="35">
                  <c:v>44907.371527777781</c:v>
                </c:pt>
                <c:pt idx="36">
                  <c:v>44907.375</c:v>
                </c:pt>
                <c:pt idx="37">
                  <c:v>44907.378472222219</c:v>
                </c:pt>
                <c:pt idx="38">
                  <c:v>44907.381944444445</c:v>
                </c:pt>
                <c:pt idx="39">
                  <c:v>44907.385416666664</c:v>
                </c:pt>
                <c:pt idx="40">
                  <c:v>44907.388888888891</c:v>
                </c:pt>
                <c:pt idx="41">
                  <c:v>44907.392361111109</c:v>
                </c:pt>
                <c:pt idx="42">
                  <c:v>44907.395833333336</c:v>
                </c:pt>
                <c:pt idx="43">
                  <c:v>44907.399305555555</c:v>
                </c:pt>
                <c:pt idx="44">
                  <c:v>44907.402777777781</c:v>
                </c:pt>
                <c:pt idx="45">
                  <c:v>44907.40625</c:v>
                </c:pt>
                <c:pt idx="46">
                  <c:v>44907.409722222219</c:v>
                </c:pt>
                <c:pt idx="47">
                  <c:v>44907.413194444445</c:v>
                </c:pt>
                <c:pt idx="48">
                  <c:v>44907.416666666664</c:v>
                </c:pt>
                <c:pt idx="49">
                  <c:v>44907.420138888891</c:v>
                </c:pt>
                <c:pt idx="50">
                  <c:v>44907.423611111109</c:v>
                </c:pt>
                <c:pt idx="51">
                  <c:v>44907.427083333336</c:v>
                </c:pt>
                <c:pt idx="52">
                  <c:v>44907.430555555555</c:v>
                </c:pt>
                <c:pt idx="53">
                  <c:v>44907.434027777781</c:v>
                </c:pt>
                <c:pt idx="54">
                  <c:v>44907.4375</c:v>
                </c:pt>
                <c:pt idx="55">
                  <c:v>44907.440972222219</c:v>
                </c:pt>
                <c:pt idx="56">
                  <c:v>44907.444444444445</c:v>
                </c:pt>
                <c:pt idx="57">
                  <c:v>44907.447916666664</c:v>
                </c:pt>
                <c:pt idx="58">
                  <c:v>44907.451388888891</c:v>
                </c:pt>
                <c:pt idx="59">
                  <c:v>44907.454861111109</c:v>
                </c:pt>
                <c:pt idx="60">
                  <c:v>44907.458333333336</c:v>
                </c:pt>
                <c:pt idx="61">
                  <c:v>44907.461805555555</c:v>
                </c:pt>
                <c:pt idx="62">
                  <c:v>44907.465277777781</c:v>
                </c:pt>
                <c:pt idx="63">
                  <c:v>44907.46875</c:v>
                </c:pt>
                <c:pt idx="64">
                  <c:v>44907.472222222219</c:v>
                </c:pt>
                <c:pt idx="65">
                  <c:v>44907.475694444445</c:v>
                </c:pt>
                <c:pt idx="66">
                  <c:v>44907.479166666664</c:v>
                </c:pt>
                <c:pt idx="67">
                  <c:v>44907.482638888891</c:v>
                </c:pt>
                <c:pt idx="68">
                  <c:v>44907.486111111109</c:v>
                </c:pt>
                <c:pt idx="69">
                  <c:v>44907.489583333336</c:v>
                </c:pt>
                <c:pt idx="70">
                  <c:v>44907.493055555555</c:v>
                </c:pt>
                <c:pt idx="71">
                  <c:v>44907.496527777781</c:v>
                </c:pt>
                <c:pt idx="72">
                  <c:v>44907.5</c:v>
                </c:pt>
                <c:pt idx="73">
                  <c:v>44907.503472222219</c:v>
                </c:pt>
                <c:pt idx="74">
                  <c:v>44907.506944444445</c:v>
                </c:pt>
                <c:pt idx="75">
                  <c:v>44907.510416666664</c:v>
                </c:pt>
                <c:pt idx="76">
                  <c:v>44907.513888888891</c:v>
                </c:pt>
                <c:pt idx="77">
                  <c:v>44907.517361111109</c:v>
                </c:pt>
                <c:pt idx="78">
                  <c:v>44907.520833333336</c:v>
                </c:pt>
                <c:pt idx="79">
                  <c:v>44907.524305555555</c:v>
                </c:pt>
                <c:pt idx="80">
                  <c:v>44907.527777777781</c:v>
                </c:pt>
                <c:pt idx="81">
                  <c:v>44907.53125</c:v>
                </c:pt>
                <c:pt idx="82">
                  <c:v>44907.534722222219</c:v>
                </c:pt>
                <c:pt idx="83">
                  <c:v>44907.538194444445</c:v>
                </c:pt>
                <c:pt idx="84">
                  <c:v>44907.541666666664</c:v>
                </c:pt>
                <c:pt idx="85">
                  <c:v>44907.545138888891</c:v>
                </c:pt>
                <c:pt idx="86">
                  <c:v>44907.548611111109</c:v>
                </c:pt>
                <c:pt idx="87">
                  <c:v>44907.552083333336</c:v>
                </c:pt>
                <c:pt idx="88">
                  <c:v>44907.555555555555</c:v>
                </c:pt>
                <c:pt idx="89">
                  <c:v>44907.559027777781</c:v>
                </c:pt>
                <c:pt idx="90">
                  <c:v>44907.5625</c:v>
                </c:pt>
                <c:pt idx="91">
                  <c:v>44907.565972222219</c:v>
                </c:pt>
                <c:pt idx="92">
                  <c:v>44907.569444444445</c:v>
                </c:pt>
                <c:pt idx="93">
                  <c:v>44907.572916666664</c:v>
                </c:pt>
                <c:pt idx="94">
                  <c:v>44907.576388888891</c:v>
                </c:pt>
                <c:pt idx="95">
                  <c:v>44907.579861111109</c:v>
                </c:pt>
                <c:pt idx="96">
                  <c:v>44907.583333333336</c:v>
                </c:pt>
                <c:pt idx="97">
                  <c:v>44907.586805555555</c:v>
                </c:pt>
                <c:pt idx="98">
                  <c:v>44907.590277777781</c:v>
                </c:pt>
                <c:pt idx="99">
                  <c:v>44907.59375</c:v>
                </c:pt>
                <c:pt idx="100">
                  <c:v>44907.597222222219</c:v>
                </c:pt>
                <c:pt idx="101">
                  <c:v>44907.600694444445</c:v>
                </c:pt>
                <c:pt idx="102">
                  <c:v>44907.604166666664</c:v>
                </c:pt>
                <c:pt idx="103">
                  <c:v>44907.607638888891</c:v>
                </c:pt>
                <c:pt idx="104">
                  <c:v>44907.611111111109</c:v>
                </c:pt>
                <c:pt idx="105">
                  <c:v>44907.614583333336</c:v>
                </c:pt>
                <c:pt idx="106">
                  <c:v>44907.618055555555</c:v>
                </c:pt>
                <c:pt idx="107">
                  <c:v>44907.621527777781</c:v>
                </c:pt>
                <c:pt idx="108">
                  <c:v>44907.625</c:v>
                </c:pt>
                <c:pt idx="109">
                  <c:v>44907.628472222219</c:v>
                </c:pt>
                <c:pt idx="110">
                  <c:v>44907.631944444445</c:v>
                </c:pt>
                <c:pt idx="111">
                  <c:v>44907.635416666664</c:v>
                </c:pt>
                <c:pt idx="112">
                  <c:v>44907.638888888891</c:v>
                </c:pt>
                <c:pt idx="113">
                  <c:v>44907.642361111109</c:v>
                </c:pt>
                <c:pt idx="114">
                  <c:v>44907.645833333336</c:v>
                </c:pt>
                <c:pt idx="115">
                  <c:v>44907.649305555555</c:v>
                </c:pt>
                <c:pt idx="116">
                  <c:v>44907.652777777781</c:v>
                </c:pt>
                <c:pt idx="117">
                  <c:v>44907.65625</c:v>
                </c:pt>
                <c:pt idx="118">
                  <c:v>44907.659722222219</c:v>
                </c:pt>
                <c:pt idx="119">
                  <c:v>44907.663194444445</c:v>
                </c:pt>
                <c:pt idx="120">
                  <c:v>44907.666666666664</c:v>
                </c:pt>
                <c:pt idx="121">
                  <c:v>44907.670138888891</c:v>
                </c:pt>
                <c:pt idx="122">
                  <c:v>44907.673611111109</c:v>
                </c:pt>
                <c:pt idx="123">
                  <c:v>44907.677083333336</c:v>
                </c:pt>
                <c:pt idx="124">
                  <c:v>44907.680555555555</c:v>
                </c:pt>
                <c:pt idx="125">
                  <c:v>44907.684027777781</c:v>
                </c:pt>
                <c:pt idx="126">
                  <c:v>44907.6875</c:v>
                </c:pt>
                <c:pt idx="127">
                  <c:v>44907.690972222219</c:v>
                </c:pt>
                <c:pt idx="128">
                  <c:v>44907.694444444445</c:v>
                </c:pt>
                <c:pt idx="129">
                  <c:v>44907.697916666664</c:v>
                </c:pt>
                <c:pt idx="130">
                  <c:v>44907.701388888891</c:v>
                </c:pt>
                <c:pt idx="131">
                  <c:v>44907.704861111109</c:v>
                </c:pt>
                <c:pt idx="132">
                  <c:v>44907.708333333336</c:v>
                </c:pt>
                <c:pt idx="133">
                  <c:v>44907.711805555555</c:v>
                </c:pt>
                <c:pt idx="134">
                  <c:v>44907.715277777781</c:v>
                </c:pt>
                <c:pt idx="135">
                  <c:v>44907.71875</c:v>
                </c:pt>
                <c:pt idx="136">
                  <c:v>44907.722222222219</c:v>
                </c:pt>
                <c:pt idx="137">
                  <c:v>44907.725694444445</c:v>
                </c:pt>
                <c:pt idx="138">
                  <c:v>44907.729166666664</c:v>
                </c:pt>
                <c:pt idx="139">
                  <c:v>44907.732638888891</c:v>
                </c:pt>
                <c:pt idx="140">
                  <c:v>44907.736111111109</c:v>
                </c:pt>
                <c:pt idx="141">
                  <c:v>44907.739583333336</c:v>
                </c:pt>
                <c:pt idx="142">
                  <c:v>44907.743055555555</c:v>
                </c:pt>
                <c:pt idx="143">
                  <c:v>44907.746527777781</c:v>
                </c:pt>
                <c:pt idx="144">
                  <c:v>44907.75</c:v>
                </c:pt>
              </c:numCache>
            </c:numRef>
          </c:xVal>
          <c:yVal>
            <c:numRef>
              <c:f>Simulation_Dec!$AN$3:$AN$148</c:f>
              <c:numCache>
                <c:formatCode>General</c:formatCode>
                <c:ptCount val="146"/>
                <c:pt idx="0">
                  <c:v>0</c:v>
                </c:pt>
                <c:pt idx="1">
                  <c:v>0</c:v>
                </c:pt>
                <c:pt idx="2">
                  <c:v>0</c:v>
                </c:pt>
                <c:pt idx="3">
                  <c:v>0</c:v>
                </c:pt>
                <c:pt idx="4">
                  <c:v>0</c:v>
                </c:pt>
                <c:pt idx="5">
                  <c:v>0</c:v>
                </c:pt>
                <c:pt idx="6">
                  <c:v>0.52566667192248995</c:v>
                </c:pt>
                <c:pt idx="7">
                  <c:v>1.0513333438449799</c:v>
                </c:pt>
                <c:pt idx="8">
                  <c:v>1.57700001576747</c:v>
                </c:pt>
                <c:pt idx="9">
                  <c:v>2.1026666876899593</c:v>
                </c:pt>
                <c:pt idx="10">
                  <c:v>2.6283333596124443</c:v>
                </c:pt>
                <c:pt idx="11">
                  <c:v>3.1540000315349301</c:v>
                </c:pt>
                <c:pt idx="12">
                  <c:v>3.679666703457241</c:v>
                </c:pt>
                <c:pt idx="13">
                  <c:v>4.2053333753795403</c:v>
                </c:pt>
                <c:pt idx="14">
                  <c:v>4.7310000473018388</c:v>
                </c:pt>
                <c:pt idx="15">
                  <c:v>5.2566667192241416</c:v>
                </c:pt>
                <c:pt idx="16">
                  <c:v>5.7823333911464445</c:v>
                </c:pt>
                <c:pt idx="17">
                  <c:v>6.3080000630687483</c:v>
                </c:pt>
                <c:pt idx="18">
                  <c:v>6.8336667349910512</c:v>
                </c:pt>
                <c:pt idx="19">
                  <c:v>7.3593334069133514</c:v>
                </c:pt>
                <c:pt idx="20">
                  <c:v>7.8850000788356542</c:v>
                </c:pt>
                <c:pt idx="21">
                  <c:v>8.410666750757942</c:v>
                </c:pt>
                <c:pt idx="22">
                  <c:v>8.9363334226802316</c:v>
                </c:pt>
                <c:pt idx="23">
                  <c:v>9.0940334211059444</c:v>
                </c:pt>
                <c:pt idx="24">
                  <c:v>9.251733419530872</c:v>
                </c:pt>
                <c:pt idx="25">
                  <c:v>9.4094334179557837</c:v>
                </c:pt>
                <c:pt idx="26">
                  <c:v>9.5671334163807131</c:v>
                </c:pt>
                <c:pt idx="27">
                  <c:v>9.7248334148056372</c:v>
                </c:pt>
                <c:pt idx="28">
                  <c:v>9.8825334132305702</c:v>
                </c:pt>
                <c:pt idx="29">
                  <c:v>10.0402334116555</c:v>
                </c:pt>
                <c:pt idx="30">
                  <c:v>10.197933410080433</c:v>
                </c:pt>
                <c:pt idx="31">
                  <c:v>10.355633408505366</c:v>
                </c:pt>
                <c:pt idx="32">
                  <c:v>10.513333406930299</c:v>
                </c:pt>
                <c:pt idx="33">
                  <c:v>10.671033405355224</c:v>
                </c:pt>
                <c:pt idx="34">
                  <c:v>10.828733403780213</c:v>
                </c:pt>
                <c:pt idx="35">
                  <c:v>10.986433402205206</c:v>
                </c:pt>
                <c:pt idx="36">
                  <c:v>11.144133400630023</c:v>
                </c:pt>
                <c:pt idx="37">
                  <c:v>11.301833399054841</c:v>
                </c:pt>
                <c:pt idx="38">
                  <c:v>11.459533397479653</c:v>
                </c:pt>
                <c:pt idx="39">
                  <c:v>11.617233395904467</c:v>
                </c:pt>
                <c:pt idx="40">
                  <c:v>11.774933394329231</c:v>
                </c:pt>
                <c:pt idx="41">
                  <c:v>11.932633392753994</c:v>
                </c:pt>
                <c:pt idx="42">
                  <c:v>12.090333391178829</c:v>
                </c:pt>
                <c:pt idx="43">
                  <c:v>12.24803338960367</c:v>
                </c:pt>
                <c:pt idx="44">
                  <c:v>12.405733388028446</c:v>
                </c:pt>
                <c:pt idx="45">
                  <c:v>12.563433386453209</c:v>
                </c:pt>
                <c:pt idx="46">
                  <c:v>12.721133384877955</c:v>
                </c:pt>
                <c:pt idx="47">
                  <c:v>12.878833383302716</c:v>
                </c:pt>
                <c:pt idx="48">
                  <c:v>13.036533381727633</c:v>
                </c:pt>
                <c:pt idx="49">
                  <c:v>13.194233380152557</c:v>
                </c:pt>
                <c:pt idx="50">
                  <c:v>13.351933378577494</c:v>
                </c:pt>
                <c:pt idx="51">
                  <c:v>13.509633377002416</c:v>
                </c:pt>
                <c:pt idx="52">
                  <c:v>13.667333375427335</c:v>
                </c:pt>
                <c:pt idx="53">
                  <c:v>13.825033373852271</c:v>
                </c:pt>
                <c:pt idx="54">
                  <c:v>13.982733372277247</c:v>
                </c:pt>
                <c:pt idx="55">
                  <c:v>14.140433370702215</c:v>
                </c:pt>
                <c:pt idx="56">
                  <c:v>14.298133369127195</c:v>
                </c:pt>
                <c:pt idx="57">
                  <c:v>14.455833367552192</c:v>
                </c:pt>
                <c:pt idx="58">
                  <c:v>14.613533365977187</c:v>
                </c:pt>
                <c:pt idx="59">
                  <c:v>14.771233364402214</c:v>
                </c:pt>
                <c:pt idx="60">
                  <c:v>14.928933362827291</c:v>
                </c:pt>
                <c:pt idx="61">
                  <c:v>15.086633361252373</c:v>
                </c:pt>
                <c:pt idx="62">
                  <c:v>15.244333359677464</c:v>
                </c:pt>
                <c:pt idx="63">
                  <c:v>15.402033358102535</c:v>
                </c:pt>
                <c:pt idx="64">
                  <c:v>15.559733356527598</c:v>
                </c:pt>
                <c:pt idx="65">
                  <c:v>15.717433354952695</c:v>
                </c:pt>
                <c:pt idx="66">
                  <c:v>15.875133353377793</c:v>
                </c:pt>
                <c:pt idx="67">
                  <c:v>16.032833351802893</c:v>
                </c:pt>
                <c:pt idx="68">
                  <c:v>16.190533350227973</c:v>
                </c:pt>
                <c:pt idx="69">
                  <c:v>16.348233348653039</c:v>
                </c:pt>
                <c:pt idx="70">
                  <c:v>16.505933347078198</c:v>
                </c:pt>
                <c:pt idx="71">
                  <c:v>16.663633345503353</c:v>
                </c:pt>
                <c:pt idx="72">
                  <c:v>17.189300017425204</c:v>
                </c:pt>
                <c:pt idx="73">
                  <c:v>17.714966689347026</c:v>
                </c:pt>
                <c:pt idx="74">
                  <c:v>18.240633361268841</c:v>
                </c:pt>
                <c:pt idx="75">
                  <c:v>18.766300033190667</c:v>
                </c:pt>
                <c:pt idx="76">
                  <c:v>19.291966705112486</c:v>
                </c:pt>
                <c:pt idx="77">
                  <c:v>19.817633377034323</c:v>
                </c:pt>
                <c:pt idx="78">
                  <c:v>20.343300048956159</c:v>
                </c:pt>
                <c:pt idx="79">
                  <c:v>20.501000047381314</c:v>
                </c:pt>
                <c:pt idx="80">
                  <c:v>20.658700045806466</c:v>
                </c:pt>
                <c:pt idx="81">
                  <c:v>20.816400044231628</c:v>
                </c:pt>
                <c:pt idx="82">
                  <c:v>20.974100042656953</c:v>
                </c:pt>
                <c:pt idx="83">
                  <c:v>21.131800041082112</c:v>
                </c:pt>
                <c:pt idx="84">
                  <c:v>21.289500039507573</c:v>
                </c:pt>
                <c:pt idx="85">
                  <c:v>21.815166711429399</c:v>
                </c:pt>
                <c:pt idx="86">
                  <c:v>22.340833383351207</c:v>
                </c:pt>
                <c:pt idx="87">
                  <c:v>22.866500055273029</c:v>
                </c:pt>
                <c:pt idx="88">
                  <c:v>23.392166727194859</c:v>
                </c:pt>
                <c:pt idx="89">
                  <c:v>23.917833399116684</c:v>
                </c:pt>
                <c:pt idx="90">
                  <c:v>24.443500071038507</c:v>
                </c:pt>
                <c:pt idx="91">
                  <c:v>24.969166742960333</c:v>
                </c:pt>
                <c:pt idx="92">
                  <c:v>25.494833414882159</c:v>
                </c:pt>
                <c:pt idx="93">
                  <c:v>26.020500086803985</c:v>
                </c:pt>
                <c:pt idx="94">
                  <c:v>26.546166758725803</c:v>
                </c:pt>
                <c:pt idx="95">
                  <c:v>27.071833430647619</c:v>
                </c:pt>
                <c:pt idx="96">
                  <c:v>27.597500102569548</c:v>
                </c:pt>
                <c:pt idx="97">
                  <c:v>28.12316677449147</c:v>
                </c:pt>
                <c:pt idx="98">
                  <c:v>28.648833446413402</c:v>
                </c:pt>
                <c:pt idx="99">
                  <c:v>29.174500118335335</c:v>
                </c:pt>
                <c:pt idx="100">
                  <c:v>29.700166790257267</c:v>
                </c:pt>
                <c:pt idx="101">
                  <c:v>30.225833462179196</c:v>
                </c:pt>
                <c:pt idx="102">
                  <c:v>30.751500134101111</c:v>
                </c:pt>
                <c:pt idx="103">
                  <c:v>31.277166806023029</c:v>
                </c:pt>
                <c:pt idx="104">
                  <c:v>31.802833477944954</c:v>
                </c:pt>
                <c:pt idx="105">
                  <c:v>32.328500149866883</c:v>
                </c:pt>
                <c:pt idx="106">
                  <c:v>32.486200148293229</c:v>
                </c:pt>
                <c:pt idx="107">
                  <c:v>32.643900146719545</c:v>
                </c:pt>
                <c:pt idx="108">
                  <c:v>32.801600145145535</c:v>
                </c:pt>
                <c:pt idx="109">
                  <c:v>32.959300143571532</c:v>
                </c:pt>
                <c:pt idx="110">
                  <c:v>33.117000141997529</c:v>
                </c:pt>
                <c:pt idx="111">
                  <c:v>33.274700140423491</c:v>
                </c:pt>
                <c:pt idx="112">
                  <c:v>33.432400138849445</c:v>
                </c:pt>
                <c:pt idx="113">
                  <c:v>33.590100137275407</c:v>
                </c:pt>
                <c:pt idx="114">
                  <c:v>33.747800135701368</c:v>
                </c:pt>
                <c:pt idx="115">
                  <c:v>33.905500134127337</c:v>
                </c:pt>
                <c:pt idx="116">
                  <c:v>34.063200132553298</c:v>
                </c:pt>
                <c:pt idx="117">
                  <c:v>34.588866804472829</c:v>
                </c:pt>
                <c:pt idx="118">
                  <c:v>34.746566802918096</c:v>
                </c:pt>
                <c:pt idx="119">
                  <c:v>34.904266801362326</c:v>
                </c:pt>
                <c:pt idx="120">
                  <c:v>35.061966799797759</c:v>
                </c:pt>
                <c:pt idx="121">
                  <c:v>35.219666798233504</c:v>
                </c:pt>
                <c:pt idx="122">
                  <c:v>35.377366796669158</c:v>
                </c:pt>
                <c:pt idx="123">
                  <c:v>35.535066795104818</c:v>
                </c:pt>
                <c:pt idx="124">
                  <c:v>35.692766793540521</c:v>
                </c:pt>
                <c:pt idx="125">
                  <c:v>35.85046679197621</c:v>
                </c:pt>
                <c:pt idx="126">
                  <c:v>36.008166790413526</c:v>
                </c:pt>
                <c:pt idx="127">
                  <c:v>36.165866788843168</c:v>
                </c:pt>
                <c:pt idx="128">
                  <c:v>36.323566787302354</c:v>
                </c:pt>
                <c:pt idx="129">
                  <c:v>36.524600003098129</c:v>
                </c:pt>
                <c:pt idx="130">
                  <c:v>36.682300001521362</c:v>
                </c:pt>
                <c:pt idx="131">
                  <c:v>36.839999999963084</c:v>
                </c:pt>
                <c:pt idx="132">
                  <c:v>36.839999999963084</c:v>
                </c:pt>
                <c:pt idx="133">
                  <c:v>36.839999999963084</c:v>
                </c:pt>
                <c:pt idx="134">
                  <c:v>36.839999999963084</c:v>
                </c:pt>
                <c:pt idx="135">
                  <c:v>36.839999999963084</c:v>
                </c:pt>
                <c:pt idx="136">
                  <c:v>36.839999999963084</c:v>
                </c:pt>
                <c:pt idx="137">
                  <c:v>36.839999999963084</c:v>
                </c:pt>
                <c:pt idx="138">
                  <c:v>36.839999999963084</c:v>
                </c:pt>
                <c:pt idx="139">
                  <c:v>36.839999999963084</c:v>
                </c:pt>
                <c:pt idx="140">
                  <c:v>36.839999999963084</c:v>
                </c:pt>
                <c:pt idx="141">
                  <c:v>36.839999999963084</c:v>
                </c:pt>
                <c:pt idx="142">
                  <c:v>36.839999999963084</c:v>
                </c:pt>
                <c:pt idx="143">
                  <c:v>36.839999999963084</c:v>
                </c:pt>
                <c:pt idx="144">
                  <c:v>36.839999999963084</c:v>
                </c:pt>
              </c:numCache>
            </c:numRef>
          </c:yVal>
          <c:smooth val="0"/>
          <c:extLst>
            <c:ext xmlns:c16="http://schemas.microsoft.com/office/drawing/2014/chart" uri="{C3380CC4-5D6E-409C-BE32-E72D297353CC}">
              <c16:uniqueId val="{00000003-AC6B-46F9-B884-DB54C8E09BD9}"/>
            </c:ext>
          </c:extLst>
        </c:ser>
        <c:dLbls>
          <c:showLegendKey val="0"/>
          <c:showVal val="0"/>
          <c:showCatName val="0"/>
          <c:showSerName val="0"/>
          <c:showPercent val="0"/>
          <c:showBubbleSize val="0"/>
        </c:dLbls>
        <c:axId val="540532984"/>
        <c:axId val="540531544"/>
      </c:scatterChart>
      <c:valAx>
        <c:axId val="540532984"/>
        <c:scaling>
          <c:orientation val="minMax"/>
        </c:scaling>
        <c:delete val="0"/>
        <c:axPos val="b"/>
        <c:majorGridlines>
          <c:spPr>
            <a:ln w="9525" cap="flat" cmpd="sng" algn="ctr">
              <a:solidFill>
                <a:schemeClr val="tx1">
                  <a:lumMod val="15000"/>
                  <a:lumOff val="85000"/>
                </a:schemeClr>
              </a:solidFill>
              <a:round/>
            </a:ln>
            <a:effectLst/>
          </c:spPr>
        </c:majorGridlines>
        <c:numFmt formatCode="m/d/yyyy\ h:mm"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0531544"/>
        <c:crosses val="autoZero"/>
        <c:crossBetween val="midCat"/>
      </c:valAx>
      <c:valAx>
        <c:axId val="540531544"/>
        <c:scaling>
          <c:orientation val="minMax"/>
        </c:scaling>
        <c:delete val="0"/>
        <c:axPos val="l"/>
        <c:majorGridlines>
          <c:spPr>
            <a:ln w="9525" cap="flat" cmpd="sng" algn="ctr">
              <a:solidFill>
                <a:schemeClr val="tx1">
                  <a:lumMod val="15000"/>
                  <a:lumOff val="85000"/>
                </a:schemeClr>
              </a:solidFill>
              <a:round/>
            </a:ln>
            <a:effectLst/>
          </c:spPr>
        </c:majorGridlines>
        <c:title>
          <c:tx>
            <c:rich>
              <a:bodyPr/>
              <a:lstStyle/>
              <a:p>
                <a:pPr>
                  <a:defRPr/>
                </a:pPr>
                <a:r>
                  <a:rPr lang="en-US"/>
                  <a:t>Charged Energy (kWh)</a:t>
                </a:r>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0532984"/>
        <c:crosses val="autoZero"/>
        <c:crossBetween val="midCat"/>
      </c:valAx>
    </c:plotArea>
    <c:legend>
      <c:legendPos val="b"/>
      <c:overlay val="0"/>
      <c:txPr>
        <a:bodyPr/>
        <a:lstStyle/>
        <a:p>
          <a:pPr>
            <a:defRPr sz="1400"/>
          </a:pPr>
          <a:endParaRPr lang="en-US"/>
        </a:p>
      </c:txPr>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a:pPr>
            <a:r>
              <a:rPr lang="en-US" altLang="zh-TW" sz="1600"/>
              <a:t>Scheduled</a:t>
            </a:r>
            <a:r>
              <a:rPr lang="en-US" altLang="zh-TW" sz="1600" baseline="0"/>
              <a:t> c</a:t>
            </a:r>
            <a:r>
              <a:rPr lang="en-US" altLang="zh-TW" sz="1600"/>
              <a:t>harging current</a:t>
            </a:r>
            <a:endParaRPr lang="en-US" sz="1600"/>
          </a:p>
        </c:rich>
      </c:tx>
      <c:overlay val="0"/>
    </c:title>
    <c:autoTitleDeleted val="0"/>
    <c:plotArea>
      <c:layout/>
      <c:scatterChart>
        <c:scatterStyle val="lineMarker"/>
        <c:varyColors val="0"/>
        <c:ser>
          <c:idx val="6"/>
          <c:order val="0"/>
          <c:tx>
            <c:strRef>
              <c:f>Simulation_Dec!$BC$2</c:f>
              <c:strCache>
                <c:ptCount val="1"/>
                <c:pt idx="0">
                  <c:v>EV0 (A)</c:v>
                </c:pt>
              </c:strCache>
            </c:strRef>
          </c:tx>
          <c:spPr>
            <a:ln w="12700">
              <a:solidFill>
                <a:schemeClr val="bg2"/>
              </a:solidFill>
            </a:ln>
          </c:spPr>
          <c:marker>
            <c:symbol val="circle"/>
            <c:size val="2"/>
            <c:spPr>
              <a:ln>
                <a:solidFill>
                  <a:schemeClr val="bg2"/>
                </a:solidFill>
              </a:ln>
            </c:spPr>
          </c:marker>
          <c:xVal>
            <c:numRef>
              <c:f>Simulation_Dec!$A$3:$A$147</c:f>
              <c:numCache>
                <c:formatCode>m/d/yyyy\ h:mm</c:formatCode>
                <c:ptCount val="145"/>
                <c:pt idx="0">
                  <c:v>44907.25</c:v>
                </c:pt>
                <c:pt idx="1">
                  <c:v>44907.253472222219</c:v>
                </c:pt>
                <c:pt idx="2">
                  <c:v>44907.256944444445</c:v>
                </c:pt>
                <c:pt idx="3">
                  <c:v>44907.260416666664</c:v>
                </c:pt>
                <c:pt idx="4">
                  <c:v>44907.263888888891</c:v>
                </c:pt>
                <c:pt idx="5">
                  <c:v>44907.267361111109</c:v>
                </c:pt>
                <c:pt idx="6">
                  <c:v>44907.270833333336</c:v>
                </c:pt>
                <c:pt idx="7">
                  <c:v>44907.274305555555</c:v>
                </c:pt>
                <c:pt idx="8">
                  <c:v>44907.277777777781</c:v>
                </c:pt>
                <c:pt idx="9">
                  <c:v>44907.28125</c:v>
                </c:pt>
                <c:pt idx="10">
                  <c:v>44907.284722222219</c:v>
                </c:pt>
                <c:pt idx="11">
                  <c:v>44907.288194444445</c:v>
                </c:pt>
                <c:pt idx="12">
                  <c:v>44907.291666666664</c:v>
                </c:pt>
                <c:pt idx="13">
                  <c:v>44907.295138888891</c:v>
                </c:pt>
                <c:pt idx="14">
                  <c:v>44907.298611111109</c:v>
                </c:pt>
                <c:pt idx="15">
                  <c:v>44907.302083333336</c:v>
                </c:pt>
                <c:pt idx="16">
                  <c:v>44907.305555555555</c:v>
                </c:pt>
                <c:pt idx="17">
                  <c:v>44907.309027777781</c:v>
                </c:pt>
                <c:pt idx="18">
                  <c:v>44907.3125</c:v>
                </c:pt>
                <c:pt idx="19">
                  <c:v>44907.315972222219</c:v>
                </c:pt>
                <c:pt idx="20">
                  <c:v>44907.319444444445</c:v>
                </c:pt>
                <c:pt idx="21">
                  <c:v>44907.322916666664</c:v>
                </c:pt>
                <c:pt idx="22">
                  <c:v>44907.326388888891</c:v>
                </c:pt>
                <c:pt idx="23">
                  <c:v>44907.329861111109</c:v>
                </c:pt>
                <c:pt idx="24">
                  <c:v>44907.333333333336</c:v>
                </c:pt>
                <c:pt idx="25">
                  <c:v>44907.336805555555</c:v>
                </c:pt>
                <c:pt idx="26">
                  <c:v>44907.340277777781</c:v>
                </c:pt>
                <c:pt idx="27">
                  <c:v>44907.34375</c:v>
                </c:pt>
                <c:pt idx="28">
                  <c:v>44907.347222222219</c:v>
                </c:pt>
                <c:pt idx="29">
                  <c:v>44907.350694444445</c:v>
                </c:pt>
                <c:pt idx="30">
                  <c:v>44907.354166666664</c:v>
                </c:pt>
                <c:pt idx="31">
                  <c:v>44907.357638888891</c:v>
                </c:pt>
                <c:pt idx="32">
                  <c:v>44907.361111111109</c:v>
                </c:pt>
                <c:pt idx="33">
                  <c:v>44907.364583333336</c:v>
                </c:pt>
                <c:pt idx="34">
                  <c:v>44907.368055555555</c:v>
                </c:pt>
                <c:pt idx="35">
                  <c:v>44907.371527777781</c:v>
                </c:pt>
                <c:pt idx="36">
                  <c:v>44907.375</c:v>
                </c:pt>
                <c:pt idx="37">
                  <c:v>44907.378472222219</c:v>
                </c:pt>
                <c:pt idx="38">
                  <c:v>44907.381944444445</c:v>
                </c:pt>
                <c:pt idx="39">
                  <c:v>44907.385416666664</c:v>
                </c:pt>
                <c:pt idx="40">
                  <c:v>44907.388888888891</c:v>
                </c:pt>
                <c:pt idx="41">
                  <c:v>44907.392361111109</c:v>
                </c:pt>
                <c:pt idx="42">
                  <c:v>44907.395833333336</c:v>
                </c:pt>
                <c:pt idx="43">
                  <c:v>44907.399305555555</c:v>
                </c:pt>
                <c:pt idx="44">
                  <c:v>44907.402777777781</c:v>
                </c:pt>
                <c:pt idx="45">
                  <c:v>44907.40625</c:v>
                </c:pt>
                <c:pt idx="46">
                  <c:v>44907.409722222219</c:v>
                </c:pt>
                <c:pt idx="47">
                  <c:v>44907.413194444445</c:v>
                </c:pt>
                <c:pt idx="48">
                  <c:v>44907.416666666664</c:v>
                </c:pt>
                <c:pt idx="49">
                  <c:v>44907.420138888891</c:v>
                </c:pt>
                <c:pt idx="50">
                  <c:v>44907.423611111109</c:v>
                </c:pt>
                <c:pt idx="51">
                  <c:v>44907.427083333336</c:v>
                </c:pt>
                <c:pt idx="52">
                  <c:v>44907.430555555555</c:v>
                </c:pt>
                <c:pt idx="53">
                  <c:v>44907.434027777781</c:v>
                </c:pt>
                <c:pt idx="54">
                  <c:v>44907.4375</c:v>
                </c:pt>
                <c:pt idx="55">
                  <c:v>44907.440972222219</c:v>
                </c:pt>
                <c:pt idx="56">
                  <c:v>44907.444444444445</c:v>
                </c:pt>
                <c:pt idx="57">
                  <c:v>44907.447916666664</c:v>
                </c:pt>
                <c:pt idx="58">
                  <c:v>44907.451388888891</c:v>
                </c:pt>
                <c:pt idx="59">
                  <c:v>44907.454861111109</c:v>
                </c:pt>
                <c:pt idx="60">
                  <c:v>44907.458333333336</c:v>
                </c:pt>
                <c:pt idx="61">
                  <c:v>44907.461805555555</c:v>
                </c:pt>
                <c:pt idx="62">
                  <c:v>44907.465277777781</c:v>
                </c:pt>
                <c:pt idx="63">
                  <c:v>44907.46875</c:v>
                </c:pt>
                <c:pt idx="64">
                  <c:v>44907.472222222219</c:v>
                </c:pt>
                <c:pt idx="65">
                  <c:v>44907.475694444445</c:v>
                </c:pt>
                <c:pt idx="66">
                  <c:v>44907.479166666664</c:v>
                </c:pt>
                <c:pt idx="67">
                  <c:v>44907.482638888891</c:v>
                </c:pt>
                <c:pt idx="68">
                  <c:v>44907.486111111109</c:v>
                </c:pt>
                <c:pt idx="69">
                  <c:v>44907.489583333336</c:v>
                </c:pt>
                <c:pt idx="70">
                  <c:v>44907.493055555555</c:v>
                </c:pt>
                <c:pt idx="71">
                  <c:v>44907.496527777781</c:v>
                </c:pt>
                <c:pt idx="72">
                  <c:v>44907.5</c:v>
                </c:pt>
                <c:pt idx="73">
                  <c:v>44907.503472222219</c:v>
                </c:pt>
                <c:pt idx="74">
                  <c:v>44907.506944444445</c:v>
                </c:pt>
                <c:pt idx="75">
                  <c:v>44907.510416666664</c:v>
                </c:pt>
                <c:pt idx="76">
                  <c:v>44907.513888888891</c:v>
                </c:pt>
                <c:pt idx="77">
                  <c:v>44907.517361111109</c:v>
                </c:pt>
                <c:pt idx="78">
                  <c:v>44907.520833333336</c:v>
                </c:pt>
                <c:pt idx="79">
                  <c:v>44907.524305555555</c:v>
                </c:pt>
                <c:pt idx="80">
                  <c:v>44907.527777777781</c:v>
                </c:pt>
                <c:pt idx="81">
                  <c:v>44907.53125</c:v>
                </c:pt>
                <c:pt idx="82">
                  <c:v>44907.534722222219</c:v>
                </c:pt>
                <c:pt idx="83">
                  <c:v>44907.538194444445</c:v>
                </c:pt>
                <c:pt idx="84">
                  <c:v>44907.541666666664</c:v>
                </c:pt>
                <c:pt idx="85">
                  <c:v>44907.545138888891</c:v>
                </c:pt>
                <c:pt idx="86">
                  <c:v>44907.548611111109</c:v>
                </c:pt>
                <c:pt idx="87">
                  <c:v>44907.552083333336</c:v>
                </c:pt>
                <c:pt idx="88">
                  <c:v>44907.555555555555</c:v>
                </c:pt>
                <c:pt idx="89">
                  <c:v>44907.559027777781</c:v>
                </c:pt>
                <c:pt idx="90">
                  <c:v>44907.5625</c:v>
                </c:pt>
                <c:pt idx="91">
                  <c:v>44907.565972222219</c:v>
                </c:pt>
                <c:pt idx="92">
                  <c:v>44907.569444444445</c:v>
                </c:pt>
                <c:pt idx="93">
                  <c:v>44907.572916666664</c:v>
                </c:pt>
                <c:pt idx="94">
                  <c:v>44907.576388888891</c:v>
                </c:pt>
                <c:pt idx="95">
                  <c:v>44907.579861111109</c:v>
                </c:pt>
                <c:pt idx="96">
                  <c:v>44907.583333333336</c:v>
                </c:pt>
                <c:pt idx="97">
                  <c:v>44907.586805555555</c:v>
                </c:pt>
                <c:pt idx="98">
                  <c:v>44907.590277777781</c:v>
                </c:pt>
                <c:pt idx="99">
                  <c:v>44907.59375</c:v>
                </c:pt>
                <c:pt idx="100">
                  <c:v>44907.597222222219</c:v>
                </c:pt>
                <c:pt idx="101">
                  <c:v>44907.600694444445</c:v>
                </c:pt>
                <c:pt idx="102">
                  <c:v>44907.604166666664</c:v>
                </c:pt>
                <c:pt idx="103">
                  <c:v>44907.607638888891</c:v>
                </c:pt>
                <c:pt idx="104">
                  <c:v>44907.611111111109</c:v>
                </c:pt>
                <c:pt idx="105">
                  <c:v>44907.614583333336</c:v>
                </c:pt>
                <c:pt idx="106">
                  <c:v>44907.618055555555</c:v>
                </c:pt>
                <c:pt idx="107">
                  <c:v>44907.621527777781</c:v>
                </c:pt>
                <c:pt idx="108">
                  <c:v>44907.625</c:v>
                </c:pt>
                <c:pt idx="109">
                  <c:v>44907.628472222219</c:v>
                </c:pt>
                <c:pt idx="110">
                  <c:v>44907.631944444445</c:v>
                </c:pt>
                <c:pt idx="111">
                  <c:v>44907.635416666664</c:v>
                </c:pt>
                <c:pt idx="112">
                  <c:v>44907.638888888891</c:v>
                </c:pt>
                <c:pt idx="113">
                  <c:v>44907.642361111109</c:v>
                </c:pt>
                <c:pt idx="114">
                  <c:v>44907.645833333336</c:v>
                </c:pt>
                <c:pt idx="115">
                  <c:v>44907.649305555555</c:v>
                </c:pt>
                <c:pt idx="116">
                  <c:v>44907.652777777781</c:v>
                </c:pt>
                <c:pt idx="117">
                  <c:v>44907.65625</c:v>
                </c:pt>
                <c:pt idx="118">
                  <c:v>44907.659722222219</c:v>
                </c:pt>
                <c:pt idx="119">
                  <c:v>44907.663194444445</c:v>
                </c:pt>
                <c:pt idx="120">
                  <c:v>44907.666666666664</c:v>
                </c:pt>
                <c:pt idx="121">
                  <c:v>44907.670138888891</c:v>
                </c:pt>
                <c:pt idx="122">
                  <c:v>44907.673611111109</c:v>
                </c:pt>
                <c:pt idx="123">
                  <c:v>44907.677083333336</c:v>
                </c:pt>
                <c:pt idx="124">
                  <c:v>44907.680555555555</c:v>
                </c:pt>
                <c:pt idx="125">
                  <c:v>44907.684027777781</c:v>
                </c:pt>
                <c:pt idx="126">
                  <c:v>44907.6875</c:v>
                </c:pt>
                <c:pt idx="127">
                  <c:v>44907.690972222219</c:v>
                </c:pt>
                <c:pt idx="128">
                  <c:v>44907.694444444445</c:v>
                </c:pt>
                <c:pt idx="129">
                  <c:v>44907.697916666664</c:v>
                </c:pt>
                <c:pt idx="130">
                  <c:v>44907.701388888891</c:v>
                </c:pt>
                <c:pt idx="131">
                  <c:v>44907.704861111109</c:v>
                </c:pt>
                <c:pt idx="132">
                  <c:v>44907.708333333336</c:v>
                </c:pt>
                <c:pt idx="133">
                  <c:v>44907.711805555555</c:v>
                </c:pt>
                <c:pt idx="134">
                  <c:v>44907.715277777781</c:v>
                </c:pt>
                <c:pt idx="135">
                  <c:v>44907.71875</c:v>
                </c:pt>
                <c:pt idx="136">
                  <c:v>44907.722222222219</c:v>
                </c:pt>
                <c:pt idx="137">
                  <c:v>44907.725694444445</c:v>
                </c:pt>
                <c:pt idx="138">
                  <c:v>44907.729166666664</c:v>
                </c:pt>
                <c:pt idx="139">
                  <c:v>44907.732638888891</c:v>
                </c:pt>
                <c:pt idx="140">
                  <c:v>44907.736111111109</c:v>
                </c:pt>
                <c:pt idx="141">
                  <c:v>44907.739583333336</c:v>
                </c:pt>
                <c:pt idx="142">
                  <c:v>44907.743055555555</c:v>
                </c:pt>
                <c:pt idx="143">
                  <c:v>44907.746527777781</c:v>
                </c:pt>
                <c:pt idx="144">
                  <c:v>44907.75</c:v>
                </c:pt>
              </c:numCache>
            </c:numRef>
          </c:xVal>
          <c:yVal>
            <c:numRef>
              <c:f>Simulation_Dec!$BC$3:$BC$147</c:f>
              <c:numCache>
                <c:formatCode>General</c:formatCode>
                <c:ptCount val="14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20</c:v>
                </c:pt>
                <c:pt idx="61">
                  <c:v>20</c:v>
                </c:pt>
                <c:pt idx="62">
                  <c:v>20</c:v>
                </c:pt>
                <c:pt idx="63">
                  <c:v>20</c:v>
                </c:pt>
                <c:pt idx="64">
                  <c:v>20</c:v>
                </c:pt>
                <c:pt idx="65">
                  <c:v>20</c:v>
                </c:pt>
                <c:pt idx="66">
                  <c:v>20</c:v>
                </c:pt>
                <c:pt idx="67">
                  <c:v>20</c:v>
                </c:pt>
                <c:pt idx="68">
                  <c:v>20</c:v>
                </c:pt>
                <c:pt idx="69">
                  <c:v>20</c:v>
                </c:pt>
                <c:pt idx="70">
                  <c:v>20</c:v>
                </c:pt>
                <c:pt idx="71">
                  <c:v>20</c:v>
                </c:pt>
                <c:pt idx="72">
                  <c:v>20</c:v>
                </c:pt>
                <c:pt idx="73">
                  <c:v>20</c:v>
                </c:pt>
                <c:pt idx="74">
                  <c:v>20</c:v>
                </c:pt>
                <c:pt idx="75">
                  <c:v>20</c:v>
                </c:pt>
                <c:pt idx="76">
                  <c:v>20</c:v>
                </c:pt>
                <c:pt idx="77">
                  <c:v>20</c:v>
                </c:pt>
                <c:pt idx="78">
                  <c:v>20</c:v>
                </c:pt>
                <c:pt idx="79">
                  <c:v>20</c:v>
                </c:pt>
                <c:pt idx="80">
                  <c:v>20</c:v>
                </c:pt>
                <c:pt idx="81">
                  <c:v>20</c:v>
                </c:pt>
                <c:pt idx="82">
                  <c:v>20</c:v>
                </c:pt>
                <c:pt idx="83">
                  <c:v>20</c:v>
                </c:pt>
                <c:pt idx="84">
                  <c:v>20</c:v>
                </c:pt>
                <c:pt idx="85">
                  <c:v>20</c:v>
                </c:pt>
                <c:pt idx="86">
                  <c:v>20</c:v>
                </c:pt>
                <c:pt idx="87">
                  <c:v>20</c:v>
                </c:pt>
                <c:pt idx="88">
                  <c:v>20</c:v>
                </c:pt>
                <c:pt idx="89">
                  <c:v>20</c:v>
                </c:pt>
                <c:pt idx="90">
                  <c:v>20</c:v>
                </c:pt>
                <c:pt idx="91">
                  <c:v>20</c:v>
                </c:pt>
                <c:pt idx="92">
                  <c:v>20</c:v>
                </c:pt>
                <c:pt idx="93">
                  <c:v>20</c:v>
                </c:pt>
                <c:pt idx="94">
                  <c:v>20</c:v>
                </c:pt>
                <c:pt idx="95">
                  <c:v>20</c:v>
                </c:pt>
                <c:pt idx="96">
                  <c:v>20</c:v>
                </c:pt>
                <c:pt idx="97">
                  <c:v>20</c:v>
                </c:pt>
                <c:pt idx="98">
                  <c:v>20</c:v>
                </c:pt>
                <c:pt idx="99">
                  <c:v>20</c:v>
                </c:pt>
                <c:pt idx="100">
                  <c:v>20</c:v>
                </c:pt>
                <c:pt idx="101">
                  <c:v>20</c:v>
                </c:pt>
                <c:pt idx="102">
                  <c:v>20</c:v>
                </c:pt>
                <c:pt idx="103">
                  <c:v>20</c:v>
                </c:pt>
                <c:pt idx="104">
                  <c:v>20</c:v>
                </c:pt>
                <c:pt idx="105">
                  <c:v>20</c:v>
                </c:pt>
                <c:pt idx="106">
                  <c:v>20</c:v>
                </c:pt>
                <c:pt idx="107">
                  <c:v>20</c:v>
                </c:pt>
                <c:pt idx="108">
                  <c:v>20</c:v>
                </c:pt>
                <c:pt idx="109">
                  <c:v>20</c:v>
                </c:pt>
                <c:pt idx="110">
                  <c:v>20</c:v>
                </c:pt>
                <c:pt idx="111">
                  <c:v>20</c:v>
                </c:pt>
                <c:pt idx="112">
                  <c:v>20</c:v>
                </c:pt>
                <c:pt idx="113">
                  <c:v>20</c:v>
                </c:pt>
                <c:pt idx="114">
                  <c:v>20</c:v>
                </c:pt>
                <c:pt idx="115">
                  <c:v>20</c:v>
                </c:pt>
                <c:pt idx="116">
                  <c:v>20</c:v>
                </c:pt>
                <c:pt idx="117">
                  <c:v>20</c:v>
                </c:pt>
                <c:pt idx="118">
                  <c:v>20</c:v>
                </c:pt>
                <c:pt idx="119">
                  <c:v>20</c:v>
                </c:pt>
                <c:pt idx="120">
                  <c:v>20</c:v>
                </c:pt>
                <c:pt idx="121">
                  <c:v>20</c:v>
                </c:pt>
                <c:pt idx="122">
                  <c:v>20</c:v>
                </c:pt>
                <c:pt idx="123">
                  <c:v>20</c:v>
                </c:pt>
                <c:pt idx="124">
                  <c:v>20</c:v>
                </c:pt>
                <c:pt idx="125">
                  <c:v>20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numCache>
            </c:numRef>
          </c:yVal>
          <c:smooth val="0"/>
          <c:extLst>
            <c:ext xmlns:c16="http://schemas.microsoft.com/office/drawing/2014/chart" uri="{C3380CC4-5D6E-409C-BE32-E72D297353CC}">
              <c16:uniqueId val="{00000000-5922-4465-ADC5-1A2BBF3601A5}"/>
            </c:ext>
          </c:extLst>
        </c:ser>
        <c:ser>
          <c:idx val="1"/>
          <c:order val="1"/>
          <c:tx>
            <c:strRef>
              <c:f>Simulation_Dec!$BK$2</c:f>
              <c:strCache>
                <c:ptCount val="1"/>
                <c:pt idx="0">
                  <c:v>EV1 (A)</c:v>
                </c:pt>
              </c:strCache>
            </c:strRef>
          </c:tx>
          <c:spPr>
            <a:ln w="9525">
              <a:solidFill>
                <a:schemeClr val="bg2"/>
              </a:solidFill>
            </a:ln>
          </c:spPr>
          <c:marker>
            <c:symbol val="circle"/>
            <c:size val="2"/>
            <c:spPr>
              <a:ln w="6350">
                <a:solidFill>
                  <a:schemeClr val="bg2"/>
                </a:solidFill>
              </a:ln>
            </c:spPr>
          </c:marker>
          <c:dPt>
            <c:idx val="107"/>
            <c:marker>
              <c:spPr>
                <a:ln w="9525">
                  <a:solidFill>
                    <a:schemeClr val="bg2"/>
                  </a:solidFill>
                </a:ln>
              </c:spPr>
            </c:marker>
            <c:bubble3D val="0"/>
            <c:extLst>
              <c:ext xmlns:c16="http://schemas.microsoft.com/office/drawing/2014/chart" uri="{C3380CC4-5D6E-409C-BE32-E72D297353CC}">
                <c16:uniqueId val="{00000001-5922-4465-ADC5-1A2BBF3601A5}"/>
              </c:ext>
            </c:extLst>
          </c:dPt>
          <c:xVal>
            <c:numRef>
              <c:f>Simulation_Dec!$A$3:$A$147</c:f>
              <c:numCache>
                <c:formatCode>m/d/yyyy\ h:mm</c:formatCode>
                <c:ptCount val="145"/>
                <c:pt idx="0">
                  <c:v>44907.25</c:v>
                </c:pt>
                <c:pt idx="1">
                  <c:v>44907.253472222219</c:v>
                </c:pt>
                <c:pt idx="2">
                  <c:v>44907.256944444445</c:v>
                </c:pt>
                <c:pt idx="3">
                  <c:v>44907.260416666664</c:v>
                </c:pt>
                <c:pt idx="4">
                  <c:v>44907.263888888891</c:v>
                </c:pt>
                <c:pt idx="5">
                  <c:v>44907.267361111109</c:v>
                </c:pt>
                <c:pt idx="6">
                  <c:v>44907.270833333336</c:v>
                </c:pt>
                <c:pt idx="7">
                  <c:v>44907.274305555555</c:v>
                </c:pt>
                <c:pt idx="8">
                  <c:v>44907.277777777781</c:v>
                </c:pt>
                <c:pt idx="9">
                  <c:v>44907.28125</c:v>
                </c:pt>
                <c:pt idx="10">
                  <c:v>44907.284722222219</c:v>
                </c:pt>
                <c:pt idx="11">
                  <c:v>44907.288194444445</c:v>
                </c:pt>
                <c:pt idx="12">
                  <c:v>44907.291666666664</c:v>
                </c:pt>
                <c:pt idx="13">
                  <c:v>44907.295138888891</c:v>
                </c:pt>
                <c:pt idx="14">
                  <c:v>44907.298611111109</c:v>
                </c:pt>
                <c:pt idx="15">
                  <c:v>44907.302083333336</c:v>
                </c:pt>
                <c:pt idx="16">
                  <c:v>44907.305555555555</c:v>
                </c:pt>
                <c:pt idx="17">
                  <c:v>44907.309027777781</c:v>
                </c:pt>
                <c:pt idx="18">
                  <c:v>44907.3125</c:v>
                </c:pt>
                <c:pt idx="19">
                  <c:v>44907.315972222219</c:v>
                </c:pt>
                <c:pt idx="20">
                  <c:v>44907.319444444445</c:v>
                </c:pt>
                <c:pt idx="21">
                  <c:v>44907.322916666664</c:v>
                </c:pt>
                <c:pt idx="22">
                  <c:v>44907.326388888891</c:v>
                </c:pt>
                <c:pt idx="23">
                  <c:v>44907.329861111109</c:v>
                </c:pt>
                <c:pt idx="24">
                  <c:v>44907.333333333336</c:v>
                </c:pt>
                <c:pt idx="25">
                  <c:v>44907.336805555555</c:v>
                </c:pt>
                <c:pt idx="26">
                  <c:v>44907.340277777781</c:v>
                </c:pt>
                <c:pt idx="27">
                  <c:v>44907.34375</c:v>
                </c:pt>
                <c:pt idx="28">
                  <c:v>44907.347222222219</c:v>
                </c:pt>
                <c:pt idx="29">
                  <c:v>44907.350694444445</c:v>
                </c:pt>
                <c:pt idx="30">
                  <c:v>44907.354166666664</c:v>
                </c:pt>
                <c:pt idx="31">
                  <c:v>44907.357638888891</c:v>
                </c:pt>
                <c:pt idx="32">
                  <c:v>44907.361111111109</c:v>
                </c:pt>
                <c:pt idx="33">
                  <c:v>44907.364583333336</c:v>
                </c:pt>
                <c:pt idx="34">
                  <c:v>44907.368055555555</c:v>
                </c:pt>
                <c:pt idx="35">
                  <c:v>44907.371527777781</c:v>
                </c:pt>
                <c:pt idx="36">
                  <c:v>44907.375</c:v>
                </c:pt>
                <c:pt idx="37">
                  <c:v>44907.378472222219</c:v>
                </c:pt>
                <c:pt idx="38">
                  <c:v>44907.381944444445</c:v>
                </c:pt>
                <c:pt idx="39">
                  <c:v>44907.385416666664</c:v>
                </c:pt>
                <c:pt idx="40">
                  <c:v>44907.388888888891</c:v>
                </c:pt>
                <c:pt idx="41">
                  <c:v>44907.392361111109</c:v>
                </c:pt>
                <c:pt idx="42">
                  <c:v>44907.395833333336</c:v>
                </c:pt>
                <c:pt idx="43">
                  <c:v>44907.399305555555</c:v>
                </c:pt>
                <c:pt idx="44">
                  <c:v>44907.402777777781</c:v>
                </c:pt>
                <c:pt idx="45">
                  <c:v>44907.40625</c:v>
                </c:pt>
                <c:pt idx="46">
                  <c:v>44907.409722222219</c:v>
                </c:pt>
                <c:pt idx="47">
                  <c:v>44907.413194444445</c:v>
                </c:pt>
                <c:pt idx="48">
                  <c:v>44907.416666666664</c:v>
                </c:pt>
                <c:pt idx="49">
                  <c:v>44907.420138888891</c:v>
                </c:pt>
                <c:pt idx="50">
                  <c:v>44907.423611111109</c:v>
                </c:pt>
                <c:pt idx="51">
                  <c:v>44907.427083333336</c:v>
                </c:pt>
                <c:pt idx="52">
                  <c:v>44907.430555555555</c:v>
                </c:pt>
                <c:pt idx="53">
                  <c:v>44907.434027777781</c:v>
                </c:pt>
                <c:pt idx="54">
                  <c:v>44907.4375</c:v>
                </c:pt>
                <c:pt idx="55">
                  <c:v>44907.440972222219</c:v>
                </c:pt>
                <c:pt idx="56">
                  <c:v>44907.444444444445</c:v>
                </c:pt>
                <c:pt idx="57">
                  <c:v>44907.447916666664</c:v>
                </c:pt>
                <c:pt idx="58">
                  <c:v>44907.451388888891</c:v>
                </c:pt>
                <c:pt idx="59">
                  <c:v>44907.454861111109</c:v>
                </c:pt>
                <c:pt idx="60">
                  <c:v>44907.458333333336</c:v>
                </c:pt>
                <c:pt idx="61">
                  <c:v>44907.461805555555</c:v>
                </c:pt>
                <c:pt idx="62">
                  <c:v>44907.465277777781</c:v>
                </c:pt>
                <c:pt idx="63">
                  <c:v>44907.46875</c:v>
                </c:pt>
                <c:pt idx="64">
                  <c:v>44907.472222222219</c:v>
                </c:pt>
                <c:pt idx="65">
                  <c:v>44907.475694444445</c:v>
                </c:pt>
                <c:pt idx="66">
                  <c:v>44907.479166666664</c:v>
                </c:pt>
                <c:pt idx="67">
                  <c:v>44907.482638888891</c:v>
                </c:pt>
                <c:pt idx="68">
                  <c:v>44907.486111111109</c:v>
                </c:pt>
                <c:pt idx="69">
                  <c:v>44907.489583333336</c:v>
                </c:pt>
                <c:pt idx="70">
                  <c:v>44907.493055555555</c:v>
                </c:pt>
                <c:pt idx="71">
                  <c:v>44907.496527777781</c:v>
                </c:pt>
                <c:pt idx="72">
                  <c:v>44907.5</c:v>
                </c:pt>
                <c:pt idx="73">
                  <c:v>44907.503472222219</c:v>
                </c:pt>
                <c:pt idx="74">
                  <c:v>44907.506944444445</c:v>
                </c:pt>
                <c:pt idx="75">
                  <c:v>44907.510416666664</c:v>
                </c:pt>
                <c:pt idx="76">
                  <c:v>44907.513888888891</c:v>
                </c:pt>
                <c:pt idx="77">
                  <c:v>44907.517361111109</c:v>
                </c:pt>
                <c:pt idx="78">
                  <c:v>44907.520833333336</c:v>
                </c:pt>
                <c:pt idx="79">
                  <c:v>44907.524305555555</c:v>
                </c:pt>
                <c:pt idx="80">
                  <c:v>44907.527777777781</c:v>
                </c:pt>
                <c:pt idx="81">
                  <c:v>44907.53125</c:v>
                </c:pt>
                <c:pt idx="82">
                  <c:v>44907.534722222219</c:v>
                </c:pt>
                <c:pt idx="83">
                  <c:v>44907.538194444445</c:v>
                </c:pt>
                <c:pt idx="84">
                  <c:v>44907.541666666664</c:v>
                </c:pt>
                <c:pt idx="85">
                  <c:v>44907.545138888891</c:v>
                </c:pt>
                <c:pt idx="86">
                  <c:v>44907.548611111109</c:v>
                </c:pt>
                <c:pt idx="87">
                  <c:v>44907.552083333336</c:v>
                </c:pt>
                <c:pt idx="88">
                  <c:v>44907.555555555555</c:v>
                </c:pt>
                <c:pt idx="89">
                  <c:v>44907.559027777781</c:v>
                </c:pt>
                <c:pt idx="90">
                  <c:v>44907.5625</c:v>
                </c:pt>
                <c:pt idx="91">
                  <c:v>44907.565972222219</c:v>
                </c:pt>
                <c:pt idx="92">
                  <c:v>44907.569444444445</c:v>
                </c:pt>
                <c:pt idx="93">
                  <c:v>44907.572916666664</c:v>
                </c:pt>
                <c:pt idx="94">
                  <c:v>44907.576388888891</c:v>
                </c:pt>
                <c:pt idx="95">
                  <c:v>44907.579861111109</c:v>
                </c:pt>
                <c:pt idx="96">
                  <c:v>44907.583333333336</c:v>
                </c:pt>
                <c:pt idx="97">
                  <c:v>44907.586805555555</c:v>
                </c:pt>
                <c:pt idx="98">
                  <c:v>44907.590277777781</c:v>
                </c:pt>
                <c:pt idx="99">
                  <c:v>44907.59375</c:v>
                </c:pt>
                <c:pt idx="100">
                  <c:v>44907.597222222219</c:v>
                </c:pt>
                <c:pt idx="101">
                  <c:v>44907.600694444445</c:v>
                </c:pt>
                <c:pt idx="102">
                  <c:v>44907.604166666664</c:v>
                </c:pt>
                <c:pt idx="103">
                  <c:v>44907.607638888891</c:v>
                </c:pt>
                <c:pt idx="104">
                  <c:v>44907.611111111109</c:v>
                </c:pt>
                <c:pt idx="105">
                  <c:v>44907.614583333336</c:v>
                </c:pt>
                <c:pt idx="106">
                  <c:v>44907.618055555555</c:v>
                </c:pt>
                <c:pt idx="107">
                  <c:v>44907.621527777781</c:v>
                </c:pt>
                <c:pt idx="108">
                  <c:v>44907.625</c:v>
                </c:pt>
                <c:pt idx="109">
                  <c:v>44907.628472222219</c:v>
                </c:pt>
                <c:pt idx="110">
                  <c:v>44907.631944444445</c:v>
                </c:pt>
                <c:pt idx="111">
                  <c:v>44907.635416666664</c:v>
                </c:pt>
                <c:pt idx="112">
                  <c:v>44907.638888888891</c:v>
                </c:pt>
                <c:pt idx="113">
                  <c:v>44907.642361111109</c:v>
                </c:pt>
                <c:pt idx="114">
                  <c:v>44907.645833333336</c:v>
                </c:pt>
                <c:pt idx="115">
                  <c:v>44907.649305555555</c:v>
                </c:pt>
                <c:pt idx="116">
                  <c:v>44907.652777777781</c:v>
                </c:pt>
                <c:pt idx="117">
                  <c:v>44907.65625</c:v>
                </c:pt>
                <c:pt idx="118">
                  <c:v>44907.659722222219</c:v>
                </c:pt>
                <c:pt idx="119">
                  <c:v>44907.663194444445</c:v>
                </c:pt>
                <c:pt idx="120">
                  <c:v>44907.666666666664</c:v>
                </c:pt>
                <c:pt idx="121">
                  <c:v>44907.670138888891</c:v>
                </c:pt>
                <c:pt idx="122">
                  <c:v>44907.673611111109</c:v>
                </c:pt>
                <c:pt idx="123">
                  <c:v>44907.677083333336</c:v>
                </c:pt>
                <c:pt idx="124">
                  <c:v>44907.680555555555</c:v>
                </c:pt>
                <c:pt idx="125">
                  <c:v>44907.684027777781</c:v>
                </c:pt>
                <c:pt idx="126">
                  <c:v>44907.6875</c:v>
                </c:pt>
                <c:pt idx="127">
                  <c:v>44907.690972222219</c:v>
                </c:pt>
                <c:pt idx="128">
                  <c:v>44907.694444444445</c:v>
                </c:pt>
                <c:pt idx="129">
                  <c:v>44907.697916666664</c:v>
                </c:pt>
                <c:pt idx="130">
                  <c:v>44907.701388888891</c:v>
                </c:pt>
                <c:pt idx="131">
                  <c:v>44907.704861111109</c:v>
                </c:pt>
                <c:pt idx="132">
                  <c:v>44907.708333333336</c:v>
                </c:pt>
                <c:pt idx="133">
                  <c:v>44907.711805555555</c:v>
                </c:pt>
                <c:pt idx="134">
                  <c:v>44907.715277777781</c:v>
                </c:pt>
                <c:pt idx="135">
                  <c:v>44907.71875</c:v>
                </c:pt>
                <c:pt idx="136">
                  <c:v>44907.722222222219</c:v>
                </c:pt>
                <c:pt idx="137">
                  <c:v>44907.725694444445</c:v>
                </c:pt>
                <c:pt idx="138">
                  <c:v>44907.729166666664</c:v>
                </c:pt>
                <c:pt idx="139">
                  <c:v>44907.732638888891</c:v>
                </c:pt>
                <c:pt idx="140">
                  <c:v>44907.736111111109</c:v>
                </c:pt>
                <c:pt idx="141">
                  <c:v>44907.739583333336</c:v>
                </c:pt>
                <c:pt idx="142">
                  <c:v>44907.743055555555</c:v>
                </c:pt>
                <c:pt idx="143">
                  <c:v>44907.746527777781</c:v>
                </c:pt>
                <c:pt idx="144">
                  <c:v>44907.75</c:v>
                </c:pt>
              </c:numCache>
            </c:numRef>
          </c:xVal>
          <c:yVal>
            <c:numRef>
              <c:f>Simulation_Dec!$BK$3:$BK$147</c:f>
              <c:numCache>
                <c:formatCode>General</c:formatCode>
                <c:ptCount val="14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20</c:v>
                </c:pt>
                <c:pt idx="22">
                  <c:v>20</c:v>
                </c:pt>
                <c:pt idx="23">
                  <c:v>20</c:v>
                </c:pt>
                <c:pt idx="24">
                  <c:v>14.92</c:v>
                </c:pt>
                <c:pt idx="25">
                  <c:v>6</c:v>
                </c:pt>
                <c:pt idx="26">
                  <c:v>16.809999999999999</c:v>
                </c:pt>
                <c:pt idx="27">
                  <c:v>13.5</c:v>
                </c:pt>
                <c:pt idx="28">
                  <c:v>19.100000000000001</c:v>
                </c:pt>
                <c:pt idx="29">
                  <c:v>16.13</c:v>
                </c:pt>
                <c:pt idx="30">
                  <c:v>19.600000000000001</c:v>
                </c:pt>
                <c:pt idx="31">
                  <c:v>19.399999999999999</c:v>
                </c:pt>
                <c:pt idx="32">
                  <c:v>19.489999999999998</c:v>
                </c:pt>
                <c:pt idx="33">
                  <c:v>13.26</c:v>
                </c:pt>
                <c:pt idx="34">
                  <c:v>14.99</c:v>
                </c:pt>
                <c:pt idx="35">
                  <c:v>19.79</c:v>
                </c:pt>
                <c:pt idx="36">
                  <c:v>6</c:v>
                </c:pt>
                <c:pt idx="37">
                  <c:v>6</c:v>
                </c:pt>
                <c:pt idx="38">
                  <c:v>6</c:v>
                </c:pt>
                <c:pt idx="39">
                  <c:v>6</c:v>
                </c:pt>
                <c:pt idx="40">
                  <c:v>6</c:v>
                </c:pt>
                <c:pt idx="41">
                  <c:v>6</c:v>
                </c:pt>
                <c:pt idx="42">
                  <c:v>6</c:v>
                </c:pt>
                <c:pt idx="43">
                  <c:v>6</c:v>
                </c:pt>
                <c:pt idx="44">
                  <c:v>6</c:v>
                </c:pt>
                <c:pt idx="45">
                  <c:v>6</c:v>
                </c:pt>
                <c:pt idx="46">
                  <c:v>6</c:v>
                </c:pt>
                <c:pt idx="47">
                  <c:v>6</c:v>
                </c:pt>
                <c:pt idx="48">
                  <c:v>20</c:v>
                </c:pt>
                <c:pt idx="49">
                  <c:v>20</c:v>
                </c:pt>
                <c:pt idx="50">
                  <c:v>20</c:v>
                </c:pt>
                <c:pt idx="51">
                  <c:v>20</c:v>
                </c:pt>
                <c:pt idx="52">
                  <c:v>20</c:v>
                </c:pt>
                <c:pt idx="53">
                  <c:v>20</c:v>
                </c:pt>
                <c:pt idx="54">
                  <c:v>20</c:v>
                </c:pt>
                <c:pt idx="55">
                  <c:v>20</c:v>
                </c:pt>
                <c:pt idx="56">
                  <c:v>20</c:v>
                </c:pt>
                <c:pt idx="57">
                  <c:v>20</c:v>
                </c:pt>
                <c:pt idx="58">
                  <c:v>20</c:v>
                </c:pt>
                <c:pt idx="59">
                  <c:v>20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numCache>
            </c:numRef>
          </c:yVal>
          <c:smooth val="0"/>
          <c:extLst>
            <c:ext xmlns:c16="http://schemas.microsoft.com/office/drawing/2014/chart" uri="{C3380CC4-5D6E-409C-BE32-E72D297353CC}">
              <c16:uniqueId val="{00000002-5922-4465-ADC5-1A2BBF3601A5}"/>
            </c:ext>
          </c:extLst>
        </c:ser>
        <c:ser>
          <c:idx val="5"/>
          <c:order val="2"/>
          <c:tx>
            <c:strRef>
              <c:f>Simulation_Dec!$BG$2</c:f>
              <c:strCache>
                <c:ptCount val="1"/>
                <c:pt idx="0">
                  <c:v>EV3 (A)</c:v>
                </c:pt>
              </c:strCache>
            </c:strRef>
          </c:tx>
          <c:spPr>
            <a:ln w="9525">
              <a:solidFill>
                <a:schemeClr val="bg2"/>
              </a:solidFill>
            </a:ln>
          </c:spPr>
          <c:marker>
            <c:symbol val="circle"/>
            <c:size val="2"/>
            <c:spPr>
              <a:solidFill>
                <a:schemeClr val="accent4">
                  <a:lumMod val="75000"/>
                </a:schemeClr>
              </a:solidFill>
              <a:ln>
                <a:solidFill>
                  <a:schemeClr val="bg2"/>
                </a:solidFill>
              </a:ln>
            </c:spPr>
          </c:marker>
          <c:xVal>
            <c:numRef>
              <c:f>Simulation_Dec!$A$3:$A$147</c:f>
              <c:numCache>
                <c:formatCode>m/d/yyyy\ h:mm</c:formatCode>
                <c:ptCount val="145"/>
                <c:pt idx="0">
                  <c:v>44907.25</c:v>
                </c:pt>
                <c:pt idx="1">
                  <c:v>44907.253472222219</c:v>
                </c:pt>
                <c:pt idx="2">
                  <c:v>44907.256944444445</c:v>
                </c:pt>
                <c:pt idx="3">
                  <c:v>44907.260416666664</c:v>
                </c:pt>
                <c:pt idx="4">
                  <c:v>44907.263888888891</c:v>
                </c:pt>
                <c:pt idx="5">
                  <c:v>44907.267361111109</c:v>
                </c:pt>
                <c:pt idx="6">
                  <c:v>44907.270833333336</c:v>
                </c:pt>
                <c:pt idx="7">
                  <c:v>44907.274305555555</c:v>
                </c:pt>
                <c:pt idx="8">
                  <c:v>44907.277777777781</c:v>
                </c:pt>
                <c:pt idx="9">
                  <c:v>44907.28125</c:v>
                </c:pt>
                <c:pt idx="10">
                  <c:v>44907.284722222219</c:v>
                </c:pt>
                <c:pt idx="11">
                  <c:v>44907.288194444445</c:v>
                </c:pt>
                <c:pt idx="12">
                  <c:v>44907.291666666664</c:v>
                </c:pt>
                <c:pt idx="13">
                  <c:v>44907.295138888891</c:v>
                </c:pt>
                <c:pt idx="14">
                  <c:v>44907.298611111109</c:v>
                </c:pt>
                <c:pt idx="15">
                  <c:v>44907.302083333336</c:v>
                </c:pt>
                <c:pt idx="16">
                  <c:v>44907.305555555555</c:v>
                </c:pt>
                <c:pt idx="17">
                  <c:v>44907.309027777781</c:v>
                </c:pt>
                <c:pt idx="18">
                  <c:v>44907.3125</c:v>
                </c:pt>
                <c:pt idx="19">
                  <c:v>44907.315972222219</c:v>
                </c:pt>
                <c:pt idx="20">
                  <c:v>44907.319444444445</c:v>
                </c:pt>
                <c:pt idx="21">
                  <c:v>44907.322916666664</c:v>
                </c:pt>
                <c:pt idx="22">
                  <c:v>44907.326388888891</c:v>
                </c:pt>
                <c:pt idx="23">
                  <c:v>44907.329861111109</c:v>
                </c:pt>
                <c:pt idx="24">
                  <c:v>44907.333333333336</c:v>
                </c:pt>
                <c:pt idx="25">
                  <c:v>44907.336805555555</c:v>
                </c:pt>
                <c:pt idx="26">
                  <c:v>44907.340277777781</c:v>
                </c:pt>
                <c:pt idx="27">
                  <c:v>44907.34375</c:v>
                </c:pt>
                <c:pt idx="28">
                  <c:v>44907.347222222219</c:v>
                </c:pt>
                <c:pt idx="29">
                  <c:v>44907.350694444445</c:v>
                </c:pt>
                <c:pt idx="30">
                  <c:v>44907.354166666664</c:v>
                </c:pt>
                <c:pt idx="31">
                  <c:v>44907.357638888891</c:v>
                </c:pt>
                <c:pt idx="32">
                  <c:v>44907.361111111109</c:v>
                </c:pt>
                <c:pt idx="33">
                  <c:v>44907.364583333336</c:v>
                </c:pt>
                <c:pt idx="34">
                  <c:v>44907.368055555555</c:v>
                </c:pt>
                <c:pt idx="35">
                  <c:v>44907.371527777781</c:v>
                </c:pt>
                <c:pt idx="36">
                  <c:v>44907.375</c:v>
                </c:pt>
                <c:pt idx="37">
                  <c:v>44907.378472222219</c:v>
                </c:pt>
                <c:pt idx="38">
                  <c:v>44907.381944444445</c:v>
                </c:pt>
                <c:pt idx="39">
                  <c:v>44907.385416666664</c:v>
                </c:pt>
                <c:pt idx="40">
                  <c:v>44907.388888888891</c:v>
                </c:pt>
                <c:pt idx="41">
                  <c:v>44907.392361111109</c:v>
                </c:pt>
                <c:pt idx="42">
                  <c:v>44907.395833333336</c:v>
                </c:pt>
                <c:pt idx="43">
                  <c:v>44907.399305555555</c:v>
                </c:pt>
                <c:pt idx="44">
                  <c:v>44907.402777777781</c:v>
                </c:pt>
                <c:pt idx="45">
                  <c:v>44907.40625</c:v>
                </c:pt>
                <c:pt idx="46">
                  <c:v>44907.409722222219</c:v>
                </c:pt>
                <c:pt idx="47">
                  <c:v>44907.413194444445</c:v>
                </c:pt>
                <c:pt idx="48">
                  <c:v>44907.416666666664</c:v>
                </c:pt>
                <c:pt idx="49">
                  <c:v>44907.420138888891</c:v>
                </c:pt>
                <c:pt idx="50">
                  <c:v>44907.423611111109</c:v>
                </c:pt>
                <c:pt idx="51">
                  <c:v>44907.427083333336</c:v>
                </c:pt>
                <c:pt idx="52">
                  <c:v>44907.430555555555</c:v>
                </c:pt>
                <c:pt idx="53">
                  <c:v>44907.434027777781</c:v>
                </c:pt>
                <c:pt idx="54">
                  <c:v>44907.4375</c:v>
                </c:pt>
                <c:pt idx="55">
                  <c:v>44907.440972222219</c:v>
                </c:pt>
                <c:pt idx="56">
                  <c:v>44907.444444444445</c:v>
                </c:pt>
                <c:pt idx="57">
                  <c:v>44907.447916666664</c:v>
                </c:pt>
                <c:pt idx="58">
                  <c:v>44907.451388888891</c:v>
                </c:pt>
                <c:pt idx="59">
                  <c:v>44907.454861111109</c:v>
                </c:pt>
                <c:pt idx="60">
                  <c:v>44907.458333333336</c:v>
                </c:pt>
                <c:pt idx="61">
                  <c:v>44907.461805555555</c:v>
                </c:pt>
                <c:pt idx="62">
                  <c:v>44907.465277777781</c:v>
                </c:pt>
                <c:pt idx="63">
                  <c:v>44907.46875</c:v>
                </c:pt>
                <c:pt idx="64">
                  <c:v>44907.472222222219</c:v>
                </c:pt>
                <c:pt idx="65">
                  <c:v>44907.475694444445</c:v>
                </c:pt>
                <c:pt idx="66">
                  <c:v>44907.479166666664</c:v>
                </c:pt>
                <c:pt idx="67">
                  <c:v>44907.482638888891</c:v>
                </c:pt>
                <c:pt idx="68">
                  <c:v>44907.486111111109</c:v>
                </c:pt>
                <c:pt idx="69">
                  <c:v>44907.489583333336</c:v>
                </c:pt>
                <c:pt idx="70">
                  <c:v>44907.493055555555</c:v>
                </c:pt>
                <c:pt idx="71">
                  <c:v>44907.496527777781</c:v>
                </c:pt>
                <c:pt idx="72">
                  <c:v>44907.5</c:v>
                </c:pt>
                <c:pt idx="73">
                  <c:v>44907.503472222219</c:v>
                </c:pt>
                <c:pt idx="74">
                  <c:v>44907.506944444445</c:v>
                </c:pt>
                <c:pt idx="75">
                  <c:v>44907.510416666664</c:v>
                </c:pt>
                <c:pt idx="76">
                  <c:v>44907.513888888891</c:v>
                </c:pt>
                <c:pt idx="77">
                  <c:v>44907.517361111109</c:v>
                </c:pt>
                <c:pt idx="78">
                  <c:v>44907.520833333336</c:v>
                </c:pt>
                <c:pt idx="79">
                  <c:v>44907.524305555555</c:v>
                </c:pt>
                <c:pt idx="80">
                  <c:v>44907.527777777781</c:v>
                </c:pt>
                <c:pt idx="81">
                  <c:v>44907.53125</c:v>
                </c:pt>
                <c:pt idx="82">
                  <c:v>44907.534722222219</c:v>
                </c:pt>
                <c:pt idx="83">
                  <c:v>44907.538194444445</c:v>
                </c:pt>
                <c:pt idx="84">
                  <c:v>44907.541666666664</c:v>
                </c:pt>
                <c:pt idx="85">
                  <c:v>44907.545138888891</c:v>
                </c:pt>
                <c:pt idx="86">
                  <c:v>44907.548611111109</c:v>
                </c:pt>
                <c:pt idx="87">
                  <c:v>44907.552083333336</c:v>
                </c:pt>
                <c:pt idx="88">
                  <c:v>44907.555555555555</c:v>
                </c:pt>
                <c:pt idx="89">
                  <c:v>44907.559027777781</c:v>
                </c:pt>
                <c:pt idx="90">
                  <c:v>44907.5625</c:v>
                </c:pt>
                <c:pt idx="91">
                  <c:v>44907.565972222219</c:v>
                </c:pt>
                <c:pt idx="92">
                  <c:v>44907.569444444445</c:v>
                </c:pt>
                <c:pt idx="93">
                  <c:v>44907.572916666664</c:v>
                </c:pt>
                <c:pt idx="94">
                  <c:v>44907.576388888891</c:v>
                </c:pt>
                <c:pt idx="95">
                  <c:v>44907.579861111109</c:v>
                </c:pt>
                <c:pt idx="96">
                  <c:v>44907.583333333336</c:v>
                </c:pt>
                <c:pt idx="97">
                  <c:v>44907.586805555555</c:v>
                </c:pt>
                <c:pt idx="98">
                  <c:v>44907.590277777781</c:v>
                </c:pt>
                <c:pt idx="99">
                  <c:v>44907.59375</c:v>
                </c:pt>
                <c:pt idx="100">
                  <c:v>44907.597222222219</c:v>
                </c:pt>
                <c:pt idx="101">
                  <c:v>44907.600694444445</c:v>
                </c:pt>
                <c:pt idx="102">
                  <c:v>44907.604166666664</c:v>
                </c:pt>
                <c:pt idx="103">
                  <c:v>44907.607638888891</c:v>
                </c:pt>
                <c:pt idx="104">
                  <c:v>44907.611111111109</c:v>
                </c:pt>
                <c:pt idx="105">
                  <c:v>44907.614583333336</c:v>
                </c:pt>
                <c:pt idx="106">
                  <c:v>44907.618055555555</c:v>
                </c:pt>
                <c:pt idx="107">
                  <c:v>44907.621527777781</c:v>
                </c:pt>
                <c:pt idx="108">
                  <c:v>44907.625</c:v>
                </c:pt>
                <c:pt idx="109">
                  <c:v>44907.628472222219</c:v>
                </c:pt>
                <c:pt idx="110">
                  <c:v>44907.631944444445</c:v>
                </c:pt>
                <c:pt idx="111">
                  <c:v>44907.635416666664</c:v>
                </c:pt>
                <c:pt idx="112">
                  <c:v>44907.638888888891</c:v>
                </c:pt>
                <c:pt idx="113">
                  <c:v>44907.642361111109</c:v>
                </c:pt>
                <c:pt idx="114">
                  <c:v>44907.645833333336</c:v>
                </c:pt>
                <c:pt idx="115">
                  <c:v>44907.649305555555</c:v>
                </c:pt>
                <c:pt idx="116">
                  <c:v>44907.652777777781</c:v>
                </c:pt>
                <c:pt idx="117">
                  <c:v>44907.65625</c:v>
                </c:pt>
                <c:pt idx="118">
                  <c:v>44907.659722222219</c:v>
                </c:pt>
                <c:pt idx="119">
                  <c:v>44907.663194444445</c:v>
                </c:pt>
                <c:pt idx="120">
                  <c:v>44907.666666666664</c:v>
                </c:pt>
                <c:pt idx="121">
                  <c:v>44907.670138888891</c:v>
                </c:pt>
                <c:pt idx="122">
                  <c:v>44907.673611111109</c:v>
                </c:pt>
                <c:pt idx="123">
                  <c:v>44907.677083333336</c:v>
                </c:pt>
                <c:pt idx="124">
                  <c:v>44907.680555555555</c:v>
                </c:pt>
                <c:pt idx="125">
                  <c:v>44907.684027777781</c:v>
                </c:pt>
                <c:pt idx="126">
                  <c:v>44907.6875</c:v>
                </c:pt>
                <c:pt idx="127">
                  <c:v>44907.690972222219</c:v>
                </c:pt>
                <c:pt idx="128">
                  <c:v>44907.694444444445</c:v>
                </c:pt>
                <c:pt idx="129">
                  <c:v>44907.697916666664</c:v>
                </c:pt>
                <c:pt idx="130">
                  <c:v>44907.701388888891</c:v>
                </c:pt>
                <c:pt idx="131">
                  <c:v>44907.704861111109</c:v>
                </c:pt>
                <c:pt idx="132">
                  <c:v>44907.708333333336</c:v>
                </c:pt>
                <c:pt idx="133">
                  <c:v>44907.711805555555</c:v>
                </c:pt>
                <c:pt idx="134">
                  <c:v>44907.715277777781</c:v>
                </c:pt>
                <c:pt idx="135">
                  <c:v>44907.71875</c:v>
                </c:pt>
                <c:pt idx="136">
                  <c:v>44907.722222222219</c:v>
                </c:pt>
                <c:pt idx="137">
                  <c:v>44907.725694444445</c:v>
                </c:pt>
                <c:pt idx="138">
                  <c:v>44907.729166666664</c:v>
                </c:pt>
                <c:pt idx="139">
                  <c:v>44907.732638888891</c:v>
                </c:pt>
                <c:pt idx="140">
                  <c:v>44907.736111111109</c:v>
                </c:pt>
                <c:pt idx="141">
                  <c:v>44907.739583333336</c:v>
                </c:pt>
                <c:pt idx="142">
                  <c:v>44907.743055555555</c:v>
                </c:pt>
                <c:pt idx="143">
                  <c:v>44907.746527777781</c:v>
                </c:pt>
                <c:pt idx="144">
                  <c:v>44907.75</c:v>
                </c:pt>
              </c:numCache>
            </c:numRef>
          </c:xVal>
          <c:yVal>
            <c:numRef>
              <c:f>Simulation_Dec!$BG$3:$BG$147</c:f>
              <c:numCache>
                <c:formatCode>General</c:formatCode>
                <c:ptCount val="145"/>
                <c:pt idx="0">
                  <c:v>0</c:v>
                </c:pt>
                <c:pt idx="1">
                  <c:v>0</c:v>
                </c:pt>
                <c:pt idx="2">
                  <c:v>0</c:v>
                </c:pt>
                <c:pt idx="3">
                  <c:v>0</c:v>
                </c:pt>
                <c:pt idx="4">
                  <c:v>0</c:v>
                </c:pt>
                <c:pt idx="5">
                  <c:v>0</c:v>
                </c:pt>
                <c:pt idx="6">
                  <c:v>20</c:v>
                </c:pt>
                <c:pt idx="7">
                  <c:v>20</c:v>
                </c:pt>
                <c:pt idx="8">
                  <c:v>20</c:v>
                </c:pt>
                <c:pt idx="9">
                  <c:v>20</c:v>
                </c:pt>
                <c:pt idx="10">
                  <c:v>20</c:v>
                </c:pt>
                <c:pt idx="11">
                  <c:v>20</c:v>
                </c:pt>
                <c:pt idx="12">
                  <c:v>20</c:v>
                </c:pt>
                <c:pt idx="13">
                  <c:v>20</c:v>
                </c:pt>
                <c:pt idx="14">
                  <c:v>20</c:v>
                </c:pt>
                <c:pt idx="15">
                  <c:v>20</c:v>
                </c:pt>
                <c:pt idx="16">
                  <c:v>20</c:v>
                </c:pt>
                <c:pt idx="17">
                  <c:v>20</c:v>
                </c:pt>
                <c:pt idx="18">
                  <c:v>20</c:v>
                </c:pt>
                <c:pt idx="19">
                  <c:v>20</c:v>
                </c:pt>
                <c:pt idx="20">
                  <c:v>20</c:v>
                </c:pt>
                <c:pt idx="21">
                  <c:v>20</c:v>
                </c:pt>
                <c:pt idx="22">
                  <c:v>20</c:v>
                </c:pt>
                <c:pt idx="23">
                  <c:v>20</c:v>
                </c:pt>
                <c:pt idx="24">
                  <c:v>6</c:v>
                </c:pt>
                <c:pt idx="25">
                  <c:v>6</c:v>
                </c:pt>
                <c:pt idx="26">
                  <c:v>6</c:v>
                </c:pt>
                <c:pt idx="27">
                  <c:v>6</c:v>
                </c:pt>
                <c:pt idx="28">
                  <c:v>6</c:v>
                </c:pt>
                <c:pt idx="29">
                  <c:v>6</c:v>
                </c:pt>
                <c:pt idx="30">
                  <c:v>6</c:v>
                </c:pt>
                <c:pt idx="31">
                  <c:v>6</c:v>
                </c:pt>
                <c:pt idx="32">
                  <c:v>6</c:v>
                </c:pt>
                <c:pt idx="33">
                  <c:v>6</c:v>
                </c:pt>
                <c:pt idx="34">
                  <c:v>6</c:v>
                </c:pt>
                <c:pt idx="35">
                  <c:v>6</c:v>
                </c:pt>
                <c:pt idx="36">
                  <c:v>6</c:v>
                </c:pt>
                <c:pt idx="37">
                  <c:v>6</c:v>
                </c:pt>
                <c:pt idx="38">
                  <c:v>6</c:v>
                </c:pt>
                <c:pt idx="39">
                  <c:v>6</c:v>
                </c:pt>
                <c:pt idx="40">
                  <c:v>6</c:v>
                </c:pt>
                <c:pt idx="41">
                  <c:v>6</c:v>
                </c:pt>
                <c:pt idx="42">
                  <c:v>6</c:v>
                </c:pt>
                <c:pt idx="43">
                  <c:v>6</c:v>
                </c:pt>
                <c:pt idx="44">
                  <c:v>6</c:v>
                </c:pt>
                <c:pt idx="45">
                  <c:v>6</c:v>
                </c:pt>
                <c:pt idx="46">
                  <c:v>6</c:v>
                </c:pt>
                <c:pt idx="47">
                  <c:v>6</c:v>
                </c:pt>
                <c:pt idx="48">
                  <c:v>6</c:v>
                </c:pt>
                <c:pt idx="49">
                  <c:v>6</c:v>
                </c:pt>
                <c:pt idx="50">
                  <c:v>6</c:v>
                </c:pt>
                <c:pt idx="51">
                  <c:v>6</c:v>
                </c:pt>
                <c:pt idx="52">
                  <c:v>6</c:v>
                </c:pt>
                <c:pt idx="53">
                  <c:v>6</c:v>
                </c:pt>
                <c:pt idx="54">
                  <c:v>6</c:v>
                </c:pt>
                <c:pt idx="55">
                  <c:v>6</c:v>
                </c:pt>
                <c:pt idx="56">
                  <c:v>6</c:v>
                </c:pt>
                <c:pt idx="57">
                  <c:v>6</c:v>
                </c:pt>
                <c:pt idx="58">
                  <c:v>6</c:v>
                </c:pt>
                <c:pt idx="59">
                  <c:v>6</c:v>
                </c:pt>
                <c:pt idx="60">
                  <c:v>6</c:v>
                </c:pt>
                <c:pt idx="61">
                  <c:v>8.17</c:v>
                </c:pt>
                <c:pt idx="62">
                  <c:v>14.58</c:v>
                </c:pt>
                <c:pt idx="63">
                  <c:v>6</c:v>
                </c:pt>
                <c:pt idx="64">
                  <c:v>6</c:v>
                </c:pt>
                <c:pt idx="65">
                  <c:v>6</c:v>
                </c:pt>
                <c:pt idx="66">
                  <c:v>6</c:v>
                </c:pt>
                <c:pt idx="67">
                  <c:v>6</c:v>
                </c:pt>
                <c:pt idx="68">
                  <c:v>6.39</c:v>
                </c:pt>
                <c:pt idx="69">
                  <c:v>6</c:v>
                </c:pt>
                <c:pt idx="70">
                  <c:v>6</c:v>
                </c:pt>
                <c:pt idx="71">
                  <c:v>6</c:v>
                </c:pt>
                <c:pt idx="72">
                  <c:v>6</c:v>
                </c:pt>
                <c:pt idx="73">
                  <c:v>6</c:v>
                </c:pt>
                <c:pt idx="74">
                  <c:v>6</c:v>
                </c:pt>
                <c:pt idx="75">
                  <c:v>6</c:v>
                </c:pt>
                <c:pt idx="76">
                  <c:v>6</c:v>
                </c:pt>
                <c:pt idx="77">
                  <c:v>9.39</c:v>
                </c:pt>
                <c:pt idx="78">
                  <c:v>8.6</c:v>
                </c:pt>
                <c:pt idx="79">
                  <c:v>7.21</c:v>
                </c:pt>
                <c:pt idx="80">
                  <c:v>20</c:v>
                </c:pt>
                <c:pt idx="81">
                  <c:v>20</c:v>
                </c:pt>
                <c:pt idx="82">
                  <c:v>20</c:v>
                </c:pt>
                <c:pt idx="83">
                  <c:v>17.02</c:v>
                </c:pt>
                <c:pt idx="84">
                  <c:v>20</c:v>
                </c:pt>
                <c:pt idx="85">
                  <c:v>20</c:v>
                </c:pt>
                <c:pt idx="86">
                  <c:v>20</c:v>
                </c:pt>
                <c:pt idx="87">
                  <c:v>20</c:v>
                </c:pt>
                <c:pt idx="88">
                  <c:v>20</c:v>
                </c:pt>
                <c:pt idx="89">
                  <c:v>18.149999999999999</c:v>
                </c:pt>
                <c:pt idx="90">
                  <c:v>20</c:v>
                </c:pt>
                <c:pt idx="91">
                  <c:v>20</c:v>
                </c:pt>
                <c:pt idx="92">
                  <c:v>17.329999999999998</c:v>
                </c:pt>
                <c:pt idx="93">
                  <c:v>10.81</c:v>
                </c:pt>
                <c:pt idx="94">
                  <c:v>20</c:v>
                </c:pt>
                <c:pt idx="95">
                  <c:v>20</c:v>
                </c:pt>
                <c:pt idx="96">
                  <c:v>20</c:v>
                </c:pt>
                <c:pt idx="97">
                  <c:v>20</c:v>
                </c:pt>
                <c:pt idx="98">
                  <c:v>20</c:v>
                </c:pt>
                <c:pt idx="99">
                  <c:v>20</c:v>
                </c:pt>
                <c:pt idx="100">
                  <c:v>20</c:v>
                </c:pt>
                <c:pt idx="101">
                  <c:v>20</c:v>
                </c:pt>
                <c:pt idx="102">
                  <c:v>6</c:v>
                </c:pt>
                <c:pt idx="103">
                  <c:v>6</c:v>
                </c:pt>
                <c:pt idx="104">
                  <c:v>20</c:v>
                </c:pt>
                <c:pt idx="105">
                  <c:v>20</c:v>
                </c:pt>
                <c:pt idx="106">
                  <c:v>20</c:v>
                </c:pt>
                <c:pt idx="107">
                  <c:v>6</c:v>
                </c:pt>
                <c:pt idx="108">
                  <c:v>6</c:v>
                </c:pt>
                <c:pt idx="109">
                  <c:v>6</c:v>
                </c:pt>
                <c:pt idx="110">
                  <c:v>6</c:v>
                </c:pt>
                <c:pt idx="111">
                  <c:v>6</c:v>
                </c:pt>
                <c:pt idx="112">
                  <c:v>6</c:v>
                </c:pt>
                <c:pt idx="113">
                  <c:v>6</c:v>
                </c:pt>
                <c:pt idx="114">
                  <c:v>6</c:v>
                </c:pt>
                <c:pt idx="115">
                  <c:v>6</c:v>
                </c:pt>
                <c:pt idx="116">
                  <c:v>6</c:v>
                </c:pt>
                <c:pt idx="117">
                  <c:v>6</c:v>
                </c:pt>
                <c:pt idx="118">
                  <c:v>6</c:v>
                </c:pt>
                <c:pt idx="119">
                  <c:v>6</c:v>
                </c:pt>
                <c:pt idx="120">
                  <c:v>6</c:v>
                </c:pt>
                <c:pt idx="121">
                  <c:v>6</c:v>
                </c:pt>
                <c:pt idx="122">
                  <c:v>6</c:v>
                </c:pt>
                <c:pt idx="123">
                  <c:v>6</c:v>
                </c:pt>
                <c:pt idx="124">
                  <c:v>6</c:v>
                </c:pt>
                <c:pt idx="125">
                  <c:v>6</c:v>
                </c:pt>
                <c:pt idx="126">
                  <c:v>6</c:v>
                </c:pt>
                <c:pt idx="127">
                  <c:v>6</c:v>
                </c:pt>
                <c:pt idx="128">
                  <c:v>6</c:v>
                </c:pt>
                <c:pt idx="129">
                  <c:v>20</c:v>
                </c:pt>
                <c:pt idx="130">
                  <c:v>20</c:v>
                </c:pt>
                <c:pt idx="131">
                  <c:v>20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numCache>
            </c:numRef>
          </c:yVal>
          <c:smooth val="0"/>
          <c:extLst>
            <c:ext xmlns:c16="http://schemas.microsoft.com/office/drawing/2014/chart" uri="{C3380CC4-5D6E-409C-BE32-E72D297353CC}">
              <c16:uniqueId val="{00000004-5922-4465-ADC5-1A2BBF3601A5}"/>
            </c:ext>
          </c:extLst>
        </c:ser>
        <c:ser>
          <c:idx val="0"/>
          <c:order val="3"/>
          <c:tx>
            <c:strRef>
              <c:f>Simulation_Dec!$AY$2</c:f>
              <c:strCache>
                <c:ptCount val="1"/>
                <c:pt idx="0">
                  <c:v>EV2 (A)</c:v>
                </c:pt>
              </c:strCache>
            </c:strRef>
          </c:tx>
          <c:spPr>
            <a:ln w="9525" cap="rnd">
              <a:solidFill>
                <a:schemeClr val="accent1"/>
              </a:solidFill>
              <a:round/>
            </a:ln>
            <a:effectLst/>
          </c:spPr>
          <c:marker>
            <c:symbol val="circle"/>
            <c:size val="2"/>
            <c:spPr>
              <a:solidFill>
                <a:schemeClr val="accent1"/>
              </a:solidFill>
              <a:ln w="9525">
                <a:solidFill>
                  <a:schemeClr val="accent1"/>
                </a:solidFill>
              </a:ln>
              <a:effectLst/>
            </c:spPr>
          </c:marker>
          <c:xVal>
            <c:numRef>
              <c:f>Simulation_Dec!$A$3:$A$147</c:f>
              <c:numCache>
                <c:formatCode>m/d/yyyy\ h:mm</c:formatCode>
                <c:ptCount val="145"/>
                <c:pt idx="0">
                  <c:v>44907.25</c:v>
                </c:pt>
                <c:pt idx="1">
                  <c:v>44907.253472222219</c:v>
                </c:pt>
                <c:pt idx="2">
                  <c:v>44907.256944444445</c:v>
                </c:pt>
                <c:pt idx="3">
                  <c:v>44907.260416666664</c:v>
                </c:pt>
                <c:pt idx="4">
                  <c:v>44907.263888888891</c:v>
                </c:pt>
                <c:pt idx="5">
                  <c:v>44907.267361111109</c:v>
                </c:pt>
                <c:pt idx="6">
                  <c:v>44907.270833333336</c:v>
                </c:pt>
                <c:pt idx="7">
                  <c:v>44907.274305555555</c:v>
                </c:pt>
                <c:pt idx="8">
                  <c:v>44907.277777777781</c:v>
                </c:pt>
                <c:pt idx="9">
                  <c:v>44907.28125</c:v>
                </c:pt>
                <c:pt idx="10">
                  <c:v>44907.284722222219</c:v>
                </c:pt>
                <c:pt idx="11">
                  <c:v>44907.288194444445</c:v>
                </c:pt>
                <c:pt idx="12">
                  <c:v>44907.291666666664</c:v>
                </c:pt>
                <c:pt idx="13">
                  <c:v>44907.295138888891</c:v>
                </c:pt>
                <c:pt idx="14">
                  <c:v>44907.298611111109</c:v>
                </c:pt>
                <c:pt idx="15">
                  <c:v>44907.302083333336</c:v>
                </c:pt>
                <c:pt idx="16">
                  <c:v>44907.305555555555</c:v>
                </c:pt>
                <c:pt idx="17">
                  <c:v>44907.309027777781</c:v>
                </c:pt>
                <c:pt idx="18">
                  <c:v>44907.3125</c:v>
                </c:pt>
                <c:pt idx="19">
                  <c:v>44907.315972222219</c:v>
                </c:pt>
                <c:pt idx="20">
                  <c:v>44907.319444444445</c:v>
                </c:pt>
                <c:pt idx="21">
                  <c:v>44907.322916666664</c:v>
                </c:pt>
                <c:pt idx="22">
                  <c:v>44907.326388888891</c:v>
                </c:pt>
                <c:pt idx="23">
                  <c:v>44907.329861111109</c:v>
                </c:pt>
                <c:pt idx="24">
                  <c:v>44907.333333333336</c:v>
                </c:pt>
                <c:pt idx="25">
                  <c:v>44907.336805555555</c:v>
                </c:pt>
                <c:pt idx="26">
                  <c:v>44907.340277777781</c:v>
                </c:pt>
                <c:pt idx="27">
                  <c:v>44907.34375</c:v>
                </c:pt>
                <c:pt idx="28">
                  <c:v>44907.347222222219</c:v>
                </c:pt>
                <c:pt idx="29">
                  <c:v>44907.350694444445</c:v>
                </c:pt>
                <c:pt idx="30">
                  <c:v>44907.354166666664</c:v>
                </c:pt>
                <c:pt idx="31">
                  <c:v>44907.357638888891</c:v>
                </c:pt>
                <c:pt idx="32">
                  <c:v>44907.361111111109</c:v>
                </c:pt>
                <c:pt idx="33">
                  <c:v>44907.364583333336</c:v>
                </c:pt>
                <c:pt idx="34">
                  <c:v>44907.368055555555</c:v>
                </c:pt>
                <c:pt idx="35">
                  <c:v>44907.371527777781</c:v>
                </c:pt>
                <c:pt idx="36">
                  <c:v>44907.375</c:v>
                </c:pt>
                <c:pt idx="37">
                  <c:v>44907.378472222219</c:v>
                </c:pt>
                <c:pt idx="38">
                  <c:v>44907.381944444445</c:v>
                </c:pt>
                <c:pt idx="39">
                  <c:v>44907.385416666664</c:v>
                </c:pt>
                <c:pt idx="40">
                  <c:v>44907.388888888891</c:v>
                </c:pt>
                <c:pt idx="41">
                  <c:v>44907.392361111109</c:v>
                </c:pt>
                <c:pt idx="42">
                  <c:v>44907.395833333336</c:v>
                </c:pt>
                <c:pt idx="43">
                  <c:v>44907.399305555555</c:v>
                </c:pt>
                <c:pt idx="44">
                  <c:v>44907.402777777781</c:v>
                </c:pt>
                <c:pt idx="45">
                  <c:v>44907.40625</c:v>
                </c:pt>
                <c:pt idx="46">
                  <c:v>44907.409722222219</c:v>
                </c:pt>
                <c:pt idx="47">
                  <c:v>44907.413194444445</c:v>
                </c:pt>
                <c:pt idx="48">
                  <c:v>44907.416666666664</c:v>
                </c:pt>
                <c:pt idx="49">
                  <c:v>44907.420138888891</c:v>
                </c:pt>
                <c:pt idx="50">
                  <c:v>44907.423611111109</c:v>
                </c:pt>
                <c:pt idx="51">
                  <c:v>44907.427083333336</c:v>
                </c:pt>
                <c:pt idx="52">
                  <c:v>44907.430555555555</c:v>
                </c:pt>
                <c:pt idx="53">
                  <c:v>44907.434027777781</c:v>
                </c:pt>
                <c:pt idx="54">
                  <c:v>44907.4375</c:v>
                </c:pt>
                <c:pt idx="55">
                  <c:v>44907.440972222219</c:v>
                </c:pt>
                <c:pt idx="56">
                  <c:v>44907.444444444445</c:v>
                </c:pt>
                <c:pt idx="57">
                  <c:v>44907.447916666664</c:v>
                </c:pt>
                <c:pt idx="58">
                  <c:v>44907.451388888891</c:v>
                </c:pt>
                <c:pt idx="59">
                  <c:v>44907.454861111109</c:v>
                </c:pt>
                <c:pt idx="60">
                  <c:v>44907.458333333336</c:v>
                </c:pt>
                <c:pt idx="61">
                  <c:v>44907.461805555555</c:v>
                </c:pt>
                <c:pt idx="62">
                  <c:v>44907.465277777781</c:v>
                </c:pt>
                <c:pt idx="63">
                  <c:v>44907.46875</c:v>
                </c:pt>
                <c:pt idx="64">
                  <c:v>44907.472222222219</c:v>
                </c:pt>
                <c:pt idx="65">
                  <c:v>44907.475694444445</c:v>
                </c:pt>
                <c:pt idx="66">
                  <c:v>44907.479166666664</c:v>
                </c:pt>
                <c:pt idx="67">
                  <c:v>44907.482638888891</c:v>
                </c:pt>
                <c:pt idx="68">
                  <c:v>44907.486111111109</c:v>
                </c:pt>
                <c:pt idx="69">
                  <c:v>44907.489583333336</c:v>
                </c:pt>
                <c:pt idx="70">
                  <c:v>44907.493055555555</c:v>
                </c:pt>
                <c:pt idx="71">
                  <c:v>44907.496527777781</c:v>
                </c:pt>
                <c:pt idx="72">
                  <c:v>44907.5</c:v>
                </c:pt>
                <c:pt idx="73">
                  <c:v>44907.503472222219</c:v>
                </c:pt>
                <c:pt idx="74">
                  <c:v>44907.506944444445</c:v>
                </c:pt>
                <c:pt idx="75">
                  <c:v>44907.510416666664</c:v>
                </c:pt>
                <c:pt idx="76">
                  <c:v>44907.513888888891</c:v>
                </c:pt>
                <c:pt idx="77">
                  <c:v>44907.517361111109</c:v>
                </c:pt>
                <c:pt idx="78">
                  <c:v>44907.520833333336</c:v>
                </c:pt>
                <c:pt idx="79">
                  <c:v>44907.524305555555</c:v>
                </c:pt>
                <c:pt idx="80">
                  <c:v>44907.527777777781</c:v>
                </c:pt>
                <c:pt idx="81">
                  <c:v>44907.53125</c:v>
                </c:pt>
                <c:pt idx="82">
                  <c:v>44907.534722222219</c:v>
                </c:pt>
                <c:pt idx="83">
                  <c:v>44907.538194444445</c:v>
                </c:pt>
                <c:pt idx="84">
                  <c:v>44907.541666666664</c:v>
                </c:pt>
                <c:pt idx="85">
                  <c:v>44907.545138888891</c:v>
                </c:pt>
                <c:pt idx="86">
                  <c:v>44907.548611111109</c:v>
                </c:pt>
                <c:pt idx="87">
                  <c:v>44907.552083333336</c:v>
                </c:pt>
                <c:pt idx="88">
                  <c:v>44907.555555555555</c:v>
                </c:pt>
                <c:pt idx="89">
                  <c:v>44907.559027777781</c:v>
                </c:pt>
                <c:pt idx="90">
                  <c:v>44907.5625</c:v>
                </c:pt>
                <c:pt idx="91">
                  <c:v>44907.565972222219</c:v>
                </c:pt>
                <c:pt idx="92">
                  <c:v>44907.569444444445</c:v>
                </c:pt>
                <c:pt idx="93">
                  <c:v>44907.572916666664</c:v>
                </c:pt>
                <c:pt idx="94">
                  <c:v>44907.576388888891</c:v>
                </c:pt>
                <c:pt idx="95">
                  <c:v>44907.579861111109</c:v>
                </c:pt>
                <c:pt idx="96">
                  <c:v>44907.583333333336</c:v>
                </c:pt>
                <c:pt idx="97">
                  <c:v>44907.586805555555</c:v>
                </c:pt>
                <c:pt idx="98">
                  <c:v>44907.590277777781</c:v>
                </c:pt>
                <c:pt idx="99">
                  <c:v>44907.59375</c:v>
                </c:pt>
                <c:pt idx="100">
                  <c:v>44907.597222222219</c:v>
                </c:pt>
                <c:pt idx="101">
                  <c:v>44907.600694444445</c:v>
                </c:pt>
                <c:pt idx="102">
                  <c:v>44907.604166666664</c:v>
                </c:pt>
                <c:pt idx="103">
                  <c:v>44907.607638888891</c:v>
                </c:pt>
                <c:pt idx="104">
                  <c:v>44907.611111111109</c:v>
                </c:pt>
                <c:pt idx="105">
                  <c:v>44907.614583333336</c:v>
                </c:pt>
                <c:pt idx="106">
                  <c:v>44907.618055555555</c:v>
                </c:pt>
                <c:pt idx="107">
                  <c:v>44907.621527777781</c:v>
                </c:pt>
                <c:pt idx="108">
                  <c:v>44907.625</c:v>
                </c:pt>
                <c:pt idx="109">
                  <c:v>44907.628472222219</c:v>
                </c:pt>
                <c:pt idx="110">
                  <c:v>44907.631944444445</c:v>
                </c:pt>
                <c:pt idx="111">
                  <c:v>44907.635416666664</c:v>
                </c:pt>
                <c:pt idx="112">
                  <c:v>44907.638888888891</c:v>
                </c:pt>
                <c:pt idx="113">
                  <c:v>44907.642361111109</c:v>
                </c:pt>
                <c:pt idx="114">
                  <c:v>44907.645833333336</c:v>
                </c:pt>
                <c:pt idx="115">
                  <c:v>44907.649305555555</c:v>
                </c:pt>
                <c:pt idx="116">
                  <c:v>44907.652777777781</c:v>
                </c:pt>
                <c:pt idx="117">
                  <c:v>44907.65625</c:v>
                </c:pt>
                <c:pt idx="118">
                  <c:v>44907.659722222219</c:v>
                </c:pt>
                <c:pt idx="119">
                  <c:v>44907.663194444445</c:v>
                </c:pt>
                <c:pt idx="120">
                  <c:v>44907.666666666664</c:v>
                </c:pt>
                <c:pt idx="121">
                  <c:v>44907.670138888891</c:v>
                </c:pt>
                <c:pt idx="122">
                  <c:v>44907.673611111109</c:v>
                </c:pt>
                <c:pt idx="123">
                  <c:v>44907.677083333336</c:v>
                </c:pt>
                <c:pt idx="124">
                  <c:v>44907.680555555555</c:v>
                </c:pt>
                <c:pt idx="125">
                  <c:v>44907.684027777781</c:v>
                </c:pt>
                <c:pt idx="126">
                  <c:v>44907.6875</c:v>
                </c:pt>
                <c:pt idx="127">
                  <c:v>44907.690972222219</c:v>
                </c:pt>
                <c:pt idx="128">
                  <c:v>44907.694444444445</c:v>
                </c:pt>
                <c:pt idx="129">
                  <c:v>44907.697916666664</c:v>
                </c:pt>
                <c:pt idx="130">
                  <c:v>44907.701388888891</c:v>
                </c:pt>
                <c:pt idx="131">
                  <c:v>44907.704861111109</c:v>
                </c:pt>
                <c:pt idx="132">
                  <c:v>44907.708333333336</c:v>
                </c:pt>
                <c:pt idx="133">
                  <c:v>44907.711805555555</c:v>
                </c:pt>
                <c:pt idx="134">
                  <c:v>44907.715277777781</c:v>
                </c:pt>
                <c:pt idx="135">
                  <c:v>44907.71875</c:v>
                </c:pt>
                <c:pt idx="136">
                  <c:v>44907.722222222219</c:v>
                </c:pt>
                <c:pt idx="137">
                  <c:v>44907.725694444445</c:v>
                </c:pt>
                <c:pt idx="138">
                  <c:v>44907.729166666664</c:v>
                </c:pt>
                <c:pt idx="139">
                  <c:v>44907.732638888891</c:v>
                </c:pt>
                <c:pt idx="140">
                  <c:v>44907.736111111109</c:v>
                </c:pt>
                <c:pt idx="141">
                  <c:v>44907.739583333336</c:v>
                </c:pt>
                <c:pt idx="142">
                  <c:v>44907.743055555555</c:v>
                </c:pt>
                <c:pt idx="143">
                  <c:v>44907.746527777781</c:v>
                </c:pt>
                <c:pt idx="144">
                  <c:v>44907.75</c:v>
                </c:pt>
              </c:numCache>
            </c:numRef>
          </c:xVal>
          <c:yVal>
            <c:numRef>
              <c:f>Simulation_Dec!$AY$3:$AY$147</c:f>
              <c:numCache>
                <c:formatCode>General</c:formatCode>
                <c:ptCount val="145"/>
                <c:pt idx="0">
                  <c:v>0</c:v>
                </c:pt>
                <c:pt idx="1">
                  <c:v>0</c:v>
                </c:pt>
                <c:pt idx="2">
                  <c:v>0</c:v>
                </c:pt>
                <c:pt idx="3">
                  <c:v>0</c:v>
                </c:pt>
                <c:pt idx="4">
                  <c:v>0</c:v>
                </c:pt>
                <c:pt idx="5">
                  <c:v>0</c:v>
                </c:pt>
                <c:pt idx="6">
                  <c:v>0</c:v>
                </c:pt>
                <c:pt idx="7">
                  <c:v>0</c:v>
                </c:pt>
                <c:pt idx="8">
                  <c:v>0</c:v>
                </c:pt>
                <c:pt idx="9">
                  <c:v>0</c:v>
                </c:pt>
                <c:pt idx="10">
                  <c:v>0</c:v>
                </c:pt>
                <c:pt idx="11">
                  <c:v>0</c:v>
                </c:pt>
                <c:pt idx="12">
                  <c:v>20</c:v>
                </c:pt>
                <c:pt idx="13">
                  <c:v>20</c:v>
                </c:pt>
                <c:pt idx="14">
                  <c:v>20</c:v>
                </c:pt>
                <c:pt idx="15">
                  <c:v>20</c:v>
                </c:pt>
                <c:pt idx="16">
                  <c:v>20</c:v>
                </c:pt>
                <c:pt idx="17">
                  <c:v>20</c:v>
                </c:pt>
                <c:pt idx="18">
                  <c:v>20</c:v>
                </c:pt>
                <c:pt idx="19">
                  <c:v>20</c:v>
                </c:pt>
                <c:pt idx="20">
                  <c:v>20</c:v>
                </c:pt>
                <c:pt idx="21">
                  <c:v>20</c:v>
                </c:pt>
                <c:pt idx="22">
                  <c:v>20</c:v>
                </c:pt>
                <c:pt idx="23">
                  <c:v>20</c:v>
                </c:pt>
                <c:pt idx="24">
                  <c:v>6</c:v>
                </c:pt>
                <c:pt idx="25">
                  <c:v>6</c:v>
                </c:pt>
                <c:pt idx="26">
                  <c:v>6</c:v>
                </c:pt>
                <c:pt idx="27">
                  <c:v>6</c:v>
                </c:pt>
                <c:pt idx="28">
                  <c:v>6</c:v>
                </c:pt>
                <c:pt idx="29">
                  <c:v>6</c:v>
                </c:pt>
                <c:pt idx="30">
                  <c:v>6</c:v>
                </c:pt>
                <c:pt idx="31">
                  <c:v>6</c:v>
                </c:pt>
                <c:pt idx="32">
                  <c:v>6</c:v>
                </c:pt>
                <c:pt idx="33">
                  <c:v>6</c:v>
                </c:pt>
                <c:pt idx="34">
                  <c:v>6</c:v>
                </c:pt>
                <c:pt idx="35">
                  <c:v>6</c:v>
                </c:pt>
                <c:pt idx="36">
                  <c:v>6</c:v>
                </c:pt>
                <c:pt idx="37">
                  <c:v>6</c:v>
                </c:pt>
                <c:pt idx="38">
                  <c:v>6</c:v>
                </c:pt>
                <c:pt idx="39">
                  <c:v>6</c:v>
                </c:pt>
                <c:pt idx="40">
                  <c:v>6</c:v>
                </c:pt>
                <c:pt idx="41">
                  <c:v>6</c:v>
                </c:pt>
                <c:pt idx="42">
                  <c:v>6</c:v>
                </c:pt>
                <c:pt idx="43">
                  <c:v>6</c:v>
                </c:pt>
                <c:pt idx="44">
                  <c:v>6</c:v>
                </c:pt>
                <c:pt idx="45">
                  <c:v>6</c:v>
                </c:pt>
                <c:pt idx="46">
                  <c:v>6</c:v>
                </c:pt>
                <c:pt idx="47">
                  <c:v>6</c:v>
                </c:pt>
                <c:pt idx="48">
                  <c:v>6</c:v>
                </c:pt>
                <c:pt idx="49">
                  <c:v>6</c:v>
                </c:pt>
                <c:pt idx="50">
                  <c:v>6</c:v>
                </c:pt>
                <c:pt idx="51">
                  <c:v>6</c:v>
                </c:pt>
                <c:pt idx="52">
                  <c:v>6</c:v>
                </c:pt>
                <c:pt idx="53">
                  <c:v>6</c:v>
                </c:pt>
                <c:pt idx="54">
                  <c:v>6</c:v>
                </c:pt>
                <c:pt idx="55">
                  <c:v>6</c:v>
                </c:pt>
                <c:pt idx="56">
                  <c:v>6</c:v>
                </c:pt>
                <c:pt idx="57">
                  <c:v>6</c:v>
                </c:pt>
                <c:pt idx="58">
                  <c:v>6</c:v>
                </c:pt>
                <c:pt idx="59">
                  <c:v>6</c:v>
                </c:pt>
                <c:pt idx="60">
                  <c:v>6</c:v>
                </c:pt>
                <c:pt idx="61">
                  <c:v>6</c:v>
                </c:pt>
                <c:pt idx="62">
                  <c:v>6</c:v>
                </c:pt>
                <c:pt idx="63">
                  <c:v>6</c:v>
                </c:pt>
                <c:pt idx="64">
                  <c:v>6</c:v>
                </c:pt>
                <c:pt idx="65">
                  <c:v>18.02</c:v>
                </c:pt>
                <c:pt idx="66">
                  <c:v>18.75</c:v>
                </c:pt>
                <c:pt idx="67">
                  <c:v>20</c:v>
                </c:pt>
                <c:pt idx="68">
                  <c:v>6</c:v>
                </c:pt>
                <c:pt idx="69">
                  <c:v>6</c:v>
                </c:pt>
                <c:pt idx="70">
                  <c:v>20</c:v>
                </c:pt>
                <c:pt idx="71">
                  <c:v>20</c:v>
                </c:pt>
                <c:pt idx="72">
                  <c:v>20</c:v>
                </c:pt>
                <c:pt idx="73">
                  <c:v>20</c:v>
                </c:pt>
                <c:pt idx="74">
                  <c:v>20</c:v>
                </c:pt>
                <c:pt idx="75">
                  <c:v>20</c:v>
                </c:pt>
                <c:pt idx="76">
                  <c:v>20</c:v>
                </c:pt>
                <c:pt idx="77">
                  <c:v>20</c:v>
                </c:pt>
                <c:pt idx="78">
                  <c:v>20</c:v>
                </c:pt>
                <c:pt idx="79">
                  <c:v>20</c:v>
                </c:pt>
                <c:pt idx="80">
                  <c:v>6</c:v>
                </c:pt>
                <c:pt idx="81">
                  <c:v>15.32</c:v>
                </c:pt>
                <c:pt idx="82">
                  <c:v>18.25</c:v>
                </c:pt>
                <c:pt idx="83">
                  <c:v>20</c:v>
                </c:pt>
                <c:pt idx="84">
                  <c:v>20</c:v>
                </c:pt>
                <c:pt idx="85">
                  <c:v>8.1300000000000008</c:v>
                </c:pt>
                <c:pt idx="86">
                  <c:v>6</c:v>
                </c:pt>
                <c:pt idx="87">
                  <c:v>6</c:v>
                </c:pt>
                <c:pt idx="88">
                  <c:v>20</c:v>
                </c:pt>
                <c:pt idx="89">
                  <c:v>20</c:v>
                </c:pt>
                <c:pt idx="90">
                  <c:v>6</c:v>
                </c:pt>
                <c:pt idx="91">
                  <c:v>11.22</c:v>
                </c:pt>
                <c:pt idx="92">
                  <c:v>20</c:v>
                </c:pt>
                <c:pt idx="93">
                  <c:v>20</c:v>
                </c:pt>
                <c:pt idx="94">
                  <c:v>6</c:v>
                </c:pt>
                <c:pt idx="95">
                  <c:v>6</c:v>
                </c:pt>
                <c:pt idx="96">
                  <c:v>20</c:v>
                </c:pt>
                <c:pt idx="97">
                  <c:v>6</c:v>
                </c:pt>
                <c:pt idx="98">
                  <c:v>20</c:v>
                </c:pt>
                <c:pt idx="99">
                  <c:v>20</c:v>
                </c:pt>
                <c:pt idx="100">
                  <c:v>20</c:v>
                </c:pt>
                <c:pt idx="101">
                  <c:v>20</c:v>
                </c:pt>
                <c:pt idx="102">
                  <c:v>20</c:v>
                </c:pt>
                <c:pt idx="103">
                  <c:v>20</c:v>
                </c:pt>
                <c:pt idx="104">
                  <c:v>12.03</c:v>
                </c:pt>
                <c:pt idx="105">
                  <c:v>20</c:v>
                </c:pt>
                <c:pt idx="106">
                  <c:v>20</c:v>
                </c:pt>
                <c:pt idx="107">
                  <c:v>20</c:v>
                </c:pt>
                <c:pt idx="108">
                  <c:v>6</c:v>
                </c:pt>
                <c:pt idx="109">
                  <c:v>6</c:v>
                </c:pt>
                <c:pt idx="110">
                  <c:v>6</c:v>
                </c:pt>
                <c:pt idx="111">
                  <c:v>6</c:v>
                </c:pt>
                <c:pt idx="112">
                  <c:v>6</c:v>
                </c:pt>
                <c:pt idx="113">
                  <c:v>6</c:v>
                </c:pt>
                <c:pt idx="114">
                  <c:v>6</c:v>
                </c:pt>
                <c:pt idx="115">
                  <c:v>6</c:v>
                </c:pt>
                <c:pt idx="116">
                  <c:v>6</c:v>
                </c:pt>
                <c:pt idx="117">
                  <c:v>6</c:v>
                </c:pt>
                <c:pt idx="118">
                  <c:v>6</c:v>
                </c:pt>
                <c:pt idx="119">
                  <c:v>6</c:v>
                </c:pt>
                <c:pt idx="120">
                  <c:v>6</c:v>
                </c:pt>
                <c:pt idx="121">
                  <c:v>6</c:v>
                </c:pt>
                <c:pt idx="122">
                  <c:v>6</c:v>
                </c:pt>
                <c:pt idx="123">
                  <c:v>6</c:v>
                </c:pt>
                <c:pt idx="124">
                  <c:v>6</c:v>
                </c:pt>
                <c:pt idx="125">
                  <c:v>6</c:v>
                </c:pt>
                <c:pt idx="126">
                  <c:v>12.94</c:v>
                </c:pt>
                <c:pt idx="127">
                  <c:v>19</c:v>
                </c:pt>
                <c:pt idx="128">
                  <c:v>20</c:v>
                </c:pt>
                <c:pt idx="129">
                  <c:v>20</c:v>
                </c:pt>
                <c:pt idx="130">
                  <c:v>20</c:v>
                </c:pt>
                <c:pt idx="131">
                  <c:v>20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numCache>
            </c:numRef>
          </c:yVal>
          <c:smooth val="0"/>
          <c:extLst>
            <c:ext xmlns:c16="http://schemas.microsoft.com/office/drawing/2014/chart" uri="{C3380CC4-5D6E-409C-BE32-E72D297353CC}">
              <c16:uniqueId val="{00000003-5922-4465-ADC5-1A2BBF3601A5}"/>
            </c:ext>
          </c:extLst>
        </c:ser>
        <c:dLbls>
          <c:showLegendKey val="0"/>
          <c:showVal val="0"/>
          <c:showCatName val="0"/>
          <c:showSerName val="0"/>
          <c:showPercent val="0"/>
          <c:showBubbleSize val="0"/>
        </c:dLbls>
        <c:axId val="588631272"/>
        <c:axId val="588631992"/>
      </c:scatterChart>
      <c:valAx>
        <c:axId val="588631272"/>
        <c:scaling>
          <c:orientation val="minMax"/>
        </c:scaling>
        <c:delete val="1"/>
        <c:axPos val="b"/>
        <c:majorGridlines>
          <c:spPr>
            <a:ln w="9525" cap="flat" cmpd="sng" algn="ctr">
              <a:solidFill>
                <a:schemeClr val="tx1">
                  <a:lumMod val="15000"/>
                  <a:lumOff val="85000"/>
                </a:schemeClr>
              </a:solidFill>
              <a:round/>
            </a:ln>
            <a:effectLst/>
          </c:spPr>
        </c:majorGridlines>
        <c:numFmt formatCode="m/d/yyyy\ h:mm" sourceLinked="1"/>
        <c:majorTickMark val="none"/>
        <c:minorTickMark val="none"/>
        <c:tickLblPos val="nextTo"/>
        <c:crossAx val="588631992"/>
        <c:crosses val="autoZero"/>
        <c:crossBetween val="midCat"/>
      </c:valAx>
      <c:valAx>
        <c:axId val="588631992"/>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a:lstStyle/>
              <a:p>
                <a:pPr>
                  <a:defRPr b="0"/>
                </a:pPr>
                <a:r>
                  <a:rPr lang="en-US" b="0"/>
                  <a:t>Current (A)</a:t>
                </a:r>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8631272"/>
        <c:crosses val="autoZero"/>
        <c:crossBetween val="midCat"/>
      </c:valAx>
    </c:plotArea>
    <c:legend>
      <c:legendPos val="b"/>
      <c:overlay val="0"/>
      <c:txPr>
        <a:bodyPr/>
        <a:lstStyle/>
        <a:p>
          <a:pPr>
            <a:defRPr sz="1400"/>
          </a:pPr>
          <a:endParaRPr lang="en-US"/>
        </a:p>
      </c:txPr>
    </c:legend>
    <c:plotVisOnly val="1"/>
    <c:dispBlanksAs val="gap"/>
    <c:showDLblsOverMax val="0"/>
    <c:extLst/>
  </c:chart>
  <c:spPr>
    <a:ln>
      <a:solidFill>
        <a:schemeClr val="tx2"/>
      </a:solidFill>
    </a:ln>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200"/>
            </a:pPr>
            <a:r>
              <a:rPr lang="en-US" sz="1200" b="1" i="0" u="none" strike="noStrike" kern="1200" baseline="0">
                <a:solidFill>
                  <a:sysClr val="windowText" lastClr="000000"/>
                </a:solidFill>
              </a:rPr>
              <a:t>Controlled Charging Schedule (OF0)</a:t>
            </a:r>
          </a:p>
        </c:rich>
      </c:tx>
      <c:overlay val="0"/>
    </c:title>
    <c:autoTitleDeleted val="0"/>
    <c:plotArea>
      <c:layout>
        <c:manualLayout>
          <c:layoutTarget val="inner"/>
          <c:xMode val="edge"/>
          <c:yMode val="edge"/>
          <c:x val="3.8294667734349148E-2"/>
          <c:y val="0.21232412434353481"/>
          <c:w val="0.92341066453130172"/>
          <c:h val="0.55721190872882642"/>
        </c:manualLayout>
      </c:layout>
      <c:scatterChart>
        <c:scatterStyle val="lineMarker"/>
        <c:varyColors val="0"/>
        <c:ser>
          <c:idx val="6"/>
          <c:order val="0"/>
          <c:tx>
            <c:strRef>
              <c:f>Simulation_Dec!$BD$2</c:f>
              <c:strCache>
                <c:ptCount val="1"/>
                <c:pt idx="0">
                  <c:v>EV0 </c:v>
                </c:pt>
              </c:strCache>
            </c:strRef>
          </c:tx>
          <c:spPr>
            <a:ln w="12700">
              <a:solidFill>
                <a:srgbClr val="92D050"/>
              </a:solidFill>
            </a:ln>
          </c:spPr>
          <c:marker>
            <c:symbol val="circle"/>
            <c:size val="2"/>
            <c:spPr>
              <a:ln>
                <a:solidFill>
                  <a:srgbClr val="92D050"/>
                </a:solidFill>
              </a:ln>
            </c:spPr>
          </c:marker>
          <c:xVal>
            <c:numRef>
              <c:f>Simulation_Dec!$A$3:$A$147</c:f>
              <c:numCache>
                <c:formatCode>m/d/yyyy\ h:mm</c:formatCode>
                <c:ptCount val="145"/>
                <c:pt idx="0">
                  <c:v>44907.25</c:v>
                </c:pt>
                <c:pt idx="1">
                  <c:v>44907.253472222219</c:v>
                </c:pt>
                <c:pt idx="2">
                  <c:v>44907.256944444445</c:v>
                </c:pt>
                <c:pt idx="3">
                  <c:v>44907.260416666664</c:v>
                </c:pt>
                <c:pt idx="4">
                  <c:v>44907.263888888891</c:v>
                </c:pt>
                <c:pt idx="5">
                  <c:v>44907.267361111109</c:v>
                </c:pt>
                <c:pt idx="6">
                  <c:v>44907.270833333336</c:v>
                </c:pt>
                <c:pt idx="7">
                  <c:v>44907.274305555555</c:v>
                </c:pt>
                <c:pt idx="8">
                  <c:v>44907.277777777781</c:v>
                </c:pt>
                <c:pt idx="9">
                  <c:v>44907.28125</c:v>
                </c:pt>
                <c:pt idx="10">
                  <c:v>44907.284722222219</c:v>
                </c:pt>
                <c:pt idx="11">
                  <c:v>44907.288194444445</c:v>
                </c:pt>
                <c:pt idx="12">
                  <c:v>44907.291666666664</c:v>
                </c:pt>
                <c:pt idx="13">
                  <c:v>44907.295138888891</c:v>
                </c:pt>
                <c:pt idx="14">
                  <c:v>44907.298611111109</c:v>
                </c:pt>
                <c:pt idx="15">
                  <c:v>44907.302083333336</c:v>
                </c:pt>
                <c:pt idx="16">
                  <c:v>44907.305555555555</c:v>
                </c:pt>
                <c:pt idx="17">
                  <c:v>44907.309027777781</c:v>
                </c:pt>
                <c:pt idx="18">
                  <c:v>44907.3125</c:v>
                </c:pt>
                <c:pt idx="19">
                  <c:v>44907.315972222219</c:v>
                </c:pt>
                <c:pt idx="20">
                  <c:v>44907.319444444445</c:v>
                </c:pt>
                <c:pt idx="21">
                  <c:v>44907.322916666664</c:v>
                </c:pt>
                <c:pt idx="22">
                  <c:v>44907.326388888891</c:v>
                </c:pt>
                <c:pt idx="23">
                  <c:v>44907.329861111109</c:v>
                </c:pt>
                <c:pt idx="24">
                  <c:v>44907.333333333336</c:v>
                </c:pt>
                <c:pt idx="25">
                  <c:v>44907.336805555555</c:v>
                </c:pt>
                <c:pt idx="26">
                  <c:v>44907.340277777781</c:v>
                </c:pt>
                <c:pt idx="27">
                  <c:v>44907.34375</c:v>
                </c:pt>
                <c:pt idx="28">
                  <c:v>44907.347222222219</c:v>
                </c:pt>
                <c:pt idx="29">
                  <c:v>44907.350694444445</c:v>
                </c:pt>
                <c:pt idx="30">
                  <c:v>44907.354166666664</c:v>
                </c:pt>
                <c:pt idx="31">
                  <c:v>44907.357638888891</c:v>
                </c:pt>
                <c:pt idx="32">
                  <c:v>44907.361111111109</c:v>
                </c:pt>
                <c:pt idx="33">
                  <c:v>44907.364583333336</c:v>
                </c:pt>
                <c:pt idx="34">
                  <c:v>44907.368055555555</c:v>
                </c:pt>
                <c:pt idx="35">
                  <c:v>44907.371527777781</c:v>
                </c:pt>
                <c:pt idx="36">
                  <c:v>44907.375</c:v>
                </c:pt>
                <c:pt idx="37">
                  <c:v>44907.378472222219</c:v>
                </c:pt>
                <c:pt idx="38">
                  <c:v>44907.381944444445</c:v>
                </c:pt>
                <c:pt idx="39">
                  <c:v>44907.385416666664</c:v>
                </c:pt>
                <c:pt idx="40">
                  <c:v>44907.388888888891</c:v>
                </c:pt>
                <c:pt idx="41">
                  <c:v>44907.392361111109</c:v>
                </c:pt>
                <c:pt idx="42">
                  <c:v>44907.395833333336</c:v>
                </c:pt>
                <c:pt idx="43">
                  <c:v>44907.399305555555</c:v>
                </c:pt>
                <c:pt idx="44">
                  <c:v>44907.402777777781</c:v>
                </c:pt>
                <c:pt idx="45">
                  <c:v>44907.40625</c:v>
                </c:pt>
                <c:pt idx="46">
                  <c:v>44907.409722222219</c:v>
                </c:pt>
                <c:pt idx="47">
                  <c:v>44907.413194444445</c:v>
                </c:pt>
                <c:pt idx="48">
                  <c:v>44907.416666666664</c:v>
                </c:pt>
                <c:pt idx="49">
                  <c:v>44907.420138888891</c:v>
                </c:pt>
                <c:pt idx="50">
                  <c:v>44907.423611111109</c:v>
                </c:pt>
                <c:pt idx="51">
                  <c:v>44907.427083333336</c:v>
                </c:pt>
                <c:pt idx="52">
                  <c:v>44907.430555555555</c:v>
                </c:pt>
                <c:pt idx="53">
                  <c:v>44907.434027777781</c:v>
                </c:pt>
                <c:pt idx="54">
                  <c:v>44907.4375</c:v>
                </c:pt>
                <c:pt idx="55">
                  <c:v>44907.440972222219</c:v>
                </c:pt>
                <c:pt idx="56">
                  <c:v>44907.444444444445</c:v>
                </c:pt>
                <c:pt idx="57">
                  <c:v>44907.447916666664</c:v>
                </c:pt>
                <c:pt idx="58">
                  <c:v>44907.451388888891</c:v>
                </c:pt>
                <c:pt idx="59">
                  <c:v>44907.454861111109</c:v>
                </c:pt>
                <c:pt idx="60">
                  <c:v>44907.458333333336</c:v>
                </c:pt>
                <c:pt idx="61">
                  <c:v>44907.461805555555</c:v>
                </c:pt>
                <c:pt idx="62">
                  <c:v>44907.465277777781</c:v>
                </c:pt>
                <c:pt idx="63">
                  <c:v>44907.46875</c:v>
                </c:pt>
                <c:pt idx="64">
                  <c:v>44907.472222222219</c:v>
                </c:pt>
                <c:pt idx="65">
                  <c:v>44907.475694444445</c:v>
                </c:pt>
                <c:pt idx="66">
                  <c:v>44907.479166666664</c:v>
                </c:pt>
                <c:pt idx="67">
                  <c:v>44907.482638888891</c:v>
                </c:pt>
                <c:pt idx="68">
                  <c:v>44907.486111111109</c:v>
                </c:pt>
                <c:pt idx="69">
                  <c:v>44907.489583333336</c:v>
                </c:pt>
                <c:pt idx="70">
                  <c:v>44907.493055555555</c:v>
                </c:pt>
                <c:pt idx="71">
                  <c:v>44907.496527777781</c:v>
                </c:pt>
                <c:pt idx="72">
                  <c:v>44907.5</c:v>
                </c:pt>
                <c:pt idx="73">
                  <c:v>44907.503472222219</c:v>
                </c:pt>
                <c:pt idx="74">
                  <c:v>44907.506944444445</c:v>
                </c:pt>
                <c:pt idx="75">
                  <c:v>44907.510416666664</c:v>
                </c:pt>
                <c:pt idx="76">
                  <c:v>44907.513888888891</c:v>
                </c:pt>
                <c:pt idx="77">
                  <c:v>44907.517361111109</c:v>
                </c:pt>
                <c:pt idx="78">
                  <c:v>44907.520833333336</c:v>
                </c:pt>
                <c:pt idx="79">
                  <c:v>44907.524305555555</c:v>
                </c:pt>
                <c:pt idx="80">
                  <c:v>44907.527777777781</c:v>
                </c:pt>
                <c:pt idx="81">
                  <c:v>44907.53125</c:v>
                </c:pt>
                <c:pt idx="82">
                  <c:v>44907.534722222219</c:v>
                </c:pt>
                <c:pt idx="83">
                  <c:v>44907.538194444445</c:v>
                </c:pt>
                <c:pt idx="84">
                  <c:v>44907.541666666664</c:v>
                </c:pt>
                <c:pt idx="85">
                  <c:v>44907.545138888891</c:v>
                </c:pt>
                <c:pt idx="86">
                  <c:v>44907.548611111109</c:v>
                </c:pt>
                <c:pt idx="87">
                  <c:v>44907.552083333336</c:v>
                </c:pt>
                <c:pt idx="88">
                  <c:v>44907.555555555555</c:v>
                </c:pt>
                <c:pt idx="89">
                  <c:v>44907.559027777781</c:v>
                </c:pt>
                <c:pt idx="90">
                  <c:v>44907.5625</c:v>
                </c:pt>
                <c:pt idx="91">
                  <c:v>44907.565972222219</c:v>
                </c:pt>
                <c:pt idx="92">
                  <c:v>44907.569444444445</c:v>
                </c:pt>
                <c:pt idx="93">
                  <c:v>44907.572916666664</c:v>
                </c:pt>
                <c:pt idx="94">
                  <c:v>44907.576388888891</c:v>
                </c:pt>
                <c:pt idx="95">
                  <c:v>44907.579861111109</c:v>
                </c:pt>
                <c:pt idx="96">
                  <c:v>44907.583333333336</c:v>
                </c:pt>
                <c:pt idx="97">
                  <c:v>44907.586805555555</c:v>
                </c:pt>
                <c:pt idx="98">
                  <c:v>44907.590277777781</c:v>
                </c:pt>
                <c:pt idx="99">
                  <c:v>44907.59375</c:v>
                </c:pt>
                <c:pt idx="100">
                  <c:v>44907.597222222219</c:v>
                </c:pt>
                <c:pt idx="101">
                  <c:v>44907.600694444445</c:v>
                </c:pt>
                <c:pt idx="102">
                  <c:v>44907.604166666664</c:v>
                </c:pt>
                <c:pt idx="103">
                  <c:v>44907.607638888891</c:v>
                </c:pt>
                <c:pt idx="104">
                  <c:v>44907.611111111109</c:v>
                </c:pt>
                <c:pt idx="105">
                  <c:v>44907.614583333336</c:v>
                </c:pt>
                <c:pt idx="106">
                  <c:v>44907.618055555555</c:v>
                </c:pt>
                <c:pt idx="107">
                  <c:v>44907.621527777781</c:v>
                </c:pt>
                <c:pt idx="108">
                  <c:v>44907.625</c:v>
                </c:pt>
                <c:pt idx="109">
                  <c:v>44907.628472222219</c:v>
                </c:pt>
                <c:pt idx="110">
                  <c:v>44907.631944444445</c:v>
                </c:pt>
                <c:pt idx="111">
                  <c:v>44907.635416666664</c:v>
                </c:pt>
                <c:pt idx="112">
                  <c:v>44907.638888888891</c:v>
                </c:pt>
                <c:pt idx="113">
                  <c:v>44907.642361111109</c:v>
                </c:pt>
                <c:pt idx="114">
                  <c:v>44907.645833333336</c:v>
                </c:pt>
                <c:pt idx="115">
                  <c:v>44907.649305555555</c:v>
                </c:pt>
                <c:pt idx="116">
                  <c:v>44907.652777777781</c:v>
                </c:pt>
                <c:pt idx="117">
                  <c:v>44907.65625</c:v>
                </c:pt>
                <c:pt idx="118">
                  <c:v>44907.659722222219</c:v>
                </c:pt>
                <c:pt idx="119">
                  <c:v>44907.663194444445</c:v>
                </c:pt>
                <c:pt idx="120">
                  <c:v>44907.666666666664</c:v>
                </c:pt>
                <c:pt idx="121">
                  <c:v>44907.670138888891</c:v>
                </c:pt>
                <c:pt idx="122">
                  <c:v>44907.673611111109</c:v>
                </c:pt>
                <c:pt idx="123">
                  <c:v>44907.677083333336</c:v>
                </c:pt>
                <c:pt idx="124">
                  <c:v>44907.680555555555</c:v>
                </c:pt>
                <c:pt idx="125">
                  <c:v>44907.684027777781</c:v>
                </c:pt>
                <c:pt idx="126">
                  <c:v>44907.6875</c:v>
                </c:pt>
                <c:pt idx="127">
                  <c:v>44907.690972222219</c:v>
                </c:pt>
                <c:pt idx="128">
                  <c:v>44907.694444444445</c:v>
                </c:pt>
                <c:pt idx="129">
                  <c:v>44907.697916666664</c:v>
                </c:pt>
                <c:pt idx="130">
                  <c:v>44907.701388888891</c:v>
                </c:pt>
                <c:pt idx="131">
                  <c:v>44907.704861111109</c:v>
                </c:pt>
                <c:pt idx="132">
                  <c:v>44907.708333333336</c:v>
                </c:pt>
                <c:pt idx="133">
                  <c:v>44907.711805555555</c:v>
                </c:pt>
                <c:pt idx="134">
                  <c:v>44907.715277777781</c:v>
                </c:pt>
                <c:pt idx="135">
                  <c:v>44907.71875</c:v>
                </c:pt>
                <c:pt idx="136">
                  <c:v>44907.722222222219</c:v>
                </c:pt>
                <c:pt idx="137">
                  <c:v>44907.725694444445</c:v>
                </c:pt>
                <c:pt idx="138">
                  <c:v>44907.729166666664</c:v>
                </c:pt>
                <c:pt idx="139">
                  <c:v>44907.732638888891</c:v>
                </c:pt>
                <c:pt idx="140">
                  <c:v>44907.736111111109</c:v>
                </c:pt>
                <c:pt idx="141">
                  <c:v>44907.739583333336</c:v>
                </c:pt>
                <c:pt idx="142">
                  <c:v>44907.743055555555</c:v>
                </c:pt>
                <c:pt idx="143">
                  <c:v>44907.746527777781</c:v>
                </c:pt>
                <c:pt idx="144">
                  <c:v>44907.75</c:v>
                </c:pt>
              </c:numCache>
            </c:numRef>
          </c:xVal>
          <c:yVal>
            <c:numRef>
              <c:f>Simulation_Dec!$BC$3:$BC$147</c:f>
              <c:numCache>
                <c:formatCode>General</c:formatCode>
                <c:ptCount val="14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20</c:v>
                </c:pt>
                <c:pt idx="61">
                  <c:v>20</c:v>
                </c:pt>
                <c:pt idx="62">
                  <c:v>20</c:v>
                </c:pt>
                <c:pt idx="63">
                  <c:v>20</c:v>
                </c:pt>
                <c:pt idx="64">
                  <c:v>20</c:v>
                </c:pt>
                <c:pt idx="65">
                  <c:v>20</c:v>
                </c:pt>
                <c:pt idx="66">
                  <c:v>20</c:v>
                </c:pt>
                <c:pt idx="67">
                  <c:v>20</c:v>
                </c:pt>
                <c:pt idx="68">
                  <c:v>20</c:v>
                </c:pt>
                <c:pt idx="69">
                  <c:v>20</c:v>
                </c:pt>
                <c:pt idx="70">
                  <c:v>20</c:v>
                </c:pt>
                <c:pt idx="71">
                  <c:v>20</c:v>
                </c:pt>
                <c:pt idx="72">
                  <c:v>20</c:v>
                </c:pt>
                <c:pt idx="73">
                  <c:v>20</c:v>
                </c:pt>
                <c:pt idx="74">
                  <c:v>20</c:v>
                </c:pt>
                <c:pt idx="75">
                  <c:v>20</c:v>
                </c:pt>
                <c:pt idx="76">
                  <c:v>20</c:v>
                </c:pt>
                <c:pt idx="77">
                  <c:v>20</c:v>
                </c:pt>
                <c:pt idx="78">
                  <c:v>20</c:v>
                </c:pt>
                <c:pt idx="79">
                  <c:v>20</c:v>
                </c:pt>
                <c:pt idx="80">
                  <c:v>20</c:v>
                </c:pt>
                <c:pt idx="81">
                  <c:v>20</c:v>
                </c:pt>
                <c:pt idx="82">
                  <c:v>20</c:v>
                </c:pt>
                <c:pt idx="83">
                  <c:v>20</c:v>
                </c:pt>
                <c:pt idx="84">
                  <c:v>20</c:v>
                </c:pt>
                <c:pt idx="85">
                  <c:v>20</c:v>
                </c:pt>
                <c:pt idx="86">
                  <c:v>20</c:v>
                </c:pt>
                <c:pt idx="87">
                  <c:v>20</c:v>
                </c:pt>
                <c:pt idx="88">
                  <c:v>20</c:v>
                </c:pt>
                <c:pt idx="89">
                  <c:v>20</c:v>
                </c:pt>
                <c:pt idx="90">
                  <c:v>20</c:v>
                </c:pt>
                <c:pt idx="91">
                  <c:v>20</c:v>
                </c:pt>
                <c:pt idx="92">
                  <c:v>20</c:v>
                </c:pt>
                <c:pt idx="93">
                  <c:v>20</c:v>
                </c:pt>
                <c:pt idx="94">
                  <c:v>20</c:v>
                </c:pt>
                <c:pt idx="95">
                  <c:v>20</c:v>
                </c:pt>
                <c:pt idx="96">
                  <c:v>20</c:v>
                </c:pt>
                <c:pt idx="97">
                  <c:v>20</c:v>
                </c:pt>
                <c:pt idx="98">
                  <c:v>20</c:v>
                </c:pt>
                <c:pt idx="99">
                  <c:v>20</c:v>
                </c:pt>
                <c:pt idx="100">
                  <c:v>20</c:v>
                </c:pt>
                <c:pt idx="101">
                  <c:v>20</c:v>
                </c:pt>
                <c:pt idx="102">
                  <c:v>20</c:v>
                </c:pt>
                <c:pt idx="103">
                  <c:v>20</c:v>
                </c:pt>
                <c:pt idx="104">
                  <c:v>20</c:v>
                </c:pt>
                <c:pt idx="105">
                  <c:v>20</c:v>
                </c:pt>
                <c:pt idx="106">
                  <c:v>20</c:v>
                </c:pt>
                <c:pt idx="107">
                  <c:v>20</c:v>
                </c:pt>
                <c:pt idx="108">
                  <c:v>20</c:v>
                </c:pt>
                <c:pt idx="109">
                  <c:v>20</c:v>
                </c:pt>
                <c:pt idx="110">
                  <c:v>20</c:v>
                </c:pt>
                <c:pt idx="111">
                  <c:v>20</c:v>
                </c:pt>
                <c:pt idx="112">
                  <c:v>20</c:v>
                </c:pt>
                <c:pt idx="113">
                  <c:v>20</c:v>
                </c:pt>
                <c:pt idx="114">
                  <c:v>20</c:v>
                </c:pt>
                <c:pt idx="115">
                  <c:v>20</c:v>
                </c:pt>
                <c:pt idx="116">
                  <c:v>20</c:v>
                </c:pt>
                <c:pt idx="117">
                  <c:v>20</c:v>
                </c:pt>
                <c:pt idx="118">
                  <c:v>20</c:v>
                </c:pt>
                <c:pt idx="119">
                  <c:v>20</c:v>
                </c:pt>
                <c:pt idx="120">
                  <c:v>20</c:v>
                </c:pt>
                <c:pt idx="121">
                  <c:v>20</c:v>
                </c:pt>
                <c:pt idx="122">
                  <c:v>20</c:v>
                </c:pt>
                <c:pt idx="123">
                  <c:v>20</c:v>
                </c:pt>
                <c:pt idx="124">
                  <c:v>20</c:v>
                </c:pt>
                <c:pt idx="125">
                  <c:v>20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numCache>
            </c:numRef>
          </c:yVal>
          <c:smooth val="0"/>
          <c:extLst>
            <c:ext xmlns:c16="http://schemas.microsoft.com/office/drawing/2014/chart" uri="{C3380CC4-5D6E-409C-BE32-E72D297353CC}">
              <c16:uniqueId val="{00000000-E24B-4333-B7B8-CAED15B501E1}"/>
            </c:ext>
          </c:extLst>
        </c:ser>
        <c:ser>
          <c:idx val="1"/>
          <c:order val="1"/>
          <c:tx>
            <c:strRef>
              <c:f>Simulation_Dec!$BL$2</c:f>
              <c:strCache>
                <c:ptCount val="1"/>
                <c:pt idx="0">
                  <c:v>EV1</c:v>
                </c:pt>
              </c:strCache>
            </c:strRef>
          </c:tx>
          <c:spPr>
            <a:ln w="9525"/>
          </c:spPr>
          <c:marker>
            <c:symbol val="circle"/>
            <c:size val="2"/>
            <c:spPr>
              <a:ln w="6350"/>
            </c:spPr>
          </c:marker>
          <c:dPt>
            <c:idx val="107"/>
            <c:marker>
              <c:spPr>
                <a:ln w="9525"/>
              </c:spPr>
            </c:marker>
            <c:bubble3D val="0"/>
            <c:extLst>
              <c:ext xmlns:c16="http://schemas.microsoft.com/office/drawing/2014/chart" uri="{C3380CC4-5D6E-409C-BE32-E72D297353CC}">
                <c16:uniqueId val="{00000001-E24B-4333-B7B8-CAED15B501E1}"/>
              </c:ext>
            </c:extLst>
          </c:dPt>
          <c:xVal>
            <c:numRef>
              <c:f>Simulation_Dec!$A$3:$A$147</c:f>
              <c:numCache>
                <c:formatCode>m/d/yyyy\ h:mm</c:formatCode>
                <c:ptCount val="145"/>
                <c:pt idx="0">
                  <c:v>44907.25</c:v>
                </c:pt>
                <c:pt idx="1">
                  <c:v>44907.253472222219</c:v>
                </c:pt>
                <c:pt idx="2">
                  <c:v>44907.256944444445</c:v>
                </c:pt>
                <c:pt idx="3">
                  <c:v>44907.260416666664</c:v>
                </c:pt>
                <c:pt idx="4">
                  <c:v>44907.263888888891</c:v>
                </c:pt>
                <c:pt idx="5">
                  <c:v>44907.267361111109</c:v>
                </c:pt>
                <c:pt idx="6">
                  <c:v>44907.270833333336</c:v>
                </c:pt>
                <c:pt idx="7">
                  <c:v>44907.274305555555</c:v>
                </c:pt>
                <c:pt idx="8">
                  <c:v>44907.277777777781</c:v>
                </c:pt>
                <c:pt idx="9">
                  <c:v>44907.28125</c:v>
                </c:pt>
                <c:pt idx="10">
                  <c:v>44907.284722222219</c:v>
                </c:pt>
                <c:pt idx="11">
                  <c:v>44907.288194444445</c:v>
                </c:pt>
                <c:pt idx="12">
                  <c:v>44907.291666666664</c:v>
                </c:pt>
                <c:pt idx="13">
                  <c:v>44907.295138888891</c:v>
                </c:pt>
                <c:pt idx="14">
                  <c:v>44907.298611111109</c:v>
                </c:pt>
                <c:pt idx="15">
                  <c:v>44907.302083333336</c:v>
                </c:pt>
                <c:pt idx="16">
                  <c:v>44907.305555555555</c:v>
                </c:pt>
                <c:pt idx="17">
                  <c:v>44907.309027777781</c:v>
                </c:pt>
                <c:pt idx="18">
                  <c:v>44907.3125</c:v>
                </c:pt>
                <c:pt idx="19">
                  <c:v>44907.315972222219</c:v>
                </c:pt>
                <c:pt idx="20">
                  <c:v>44907.319444444445</c:v>
                </c:pt>
                <c:pt idx="21">
                  <c:v>44907.322916666664</c:v>
                </c:pt>
                <c:pt idx="22">
                  <c:v>44907.326388888891</c:v>
                </c:pt>
                <c:pt idx="23">
                  <c:v>44907.329861111109</c:v>
                </c:pt>
                <c:pt idx="24">
                  <c:v>44907.333333333336</c:v>
                </c:pt>
                <c:pt idx="25">
                  <c:v>44907.336805555555</c:v>
                </c:pt>
                <c:pt idx="26">
                  <c:v>44907.340277777781</c:v>
                </c:pt>
                <c:pt idx="27">
                  <c:v>44907.34375</c:v>
                </c:pt>
                <c:pt idx="28">
                  <c:v>44907.347222222219</c:v>
                </c:pt>
                <c:pt idx="29">
                  <c:v>44907.350694444445</c:v>
                </c:pt>
                <c:pt idx="30">
                  <c:v>44907.354166666664</c:v>
                </c:pt>
                <c:pt idx="31">
                  <c:v>44907.357638888891</c:v>
                </c:pt>
                <c:pt idx="32">
                  <c:v>44907.361111111109</c:v>
                </c:pt>
                <c:pt idx="33">
                  <c:v>44907.364583333336</c:v>
                </c:pt>
                <c:pt idx="34">
                  <c:v>44907.368055555555</c:v>
                </c:pt>
                <c:pt idx="35">
                  <c:v>44907.371527777781</c:v>
                </c:pt>
                <c:pt idx="36">
                  <c:v>44907.375</c:v>
                </c:pt>
                <c:pt idx="37">
                  <c:v>44907.378472222219</c:v>
                </c:pt>
                <c:pt idx="38">
                  <c:v>44907.381944444445</c:v>
                </c:pt>
                <c:pt idx="39">
                  <c:v>44907.385416666664</c:v>
                </c:pt>
                <c:pt idx="40">
                  <c:v>44907.388888888891</c:v>
                </c:pt>
                <c:pt idx="41">
                  <c:v>44907.392361111109</c:v>
                </c:pt>
                <c:pt idx="42">
                  <c:v>44907.395833333336</c:v>
                </c:pt>
                <c:pt idx="43">
                  <c:v>44907.399305555555</c:v>
                </c:pt>
                <c:pt idx="44">
                  <c:v>44907.402777777781</c:v>
                </c:pt>
                <c:pt idx="45">
                  <c:v>44907.40625</c:v>
                </c:pt>
                <c:pt idx="46">
                  <c:v>44907.409722222219</c:v>
                </c:pt>
                <c:pt idx="47">
                  <c:v>44907.413194444445</c:v>
                </c:pt>
                <c:pt idx="48">
                  <c:v>44907.416666666664</c:v>
                </c:pt>
                <c:pt idx="49">
                  <c:v>44907.420138888891</c:v>
                </c:pt>
                <c:pt idx="50">
                  <c:v>44907.423611111109</c:v>
                </c:pt>
                <c:pt idx="51">
                  <c:v>44907.427083333336</c:v>
                </c:pt>
                <c:pt idx="52">
                  <c:v>44907.430555555555</c:v>
                </c:pt>
                <c:pt idx="53">
                  <c:v>44907.434027777781</c:v>
                </c:pt>
                <c:pt idx="54">
                  <c:v>44907.4375</c:v>
                </c:pt>
                <c:pt idx="55">
                  <c:v>44907.440972222219</c:v>
                </c:pt>
                <c:pt idx="56">
                  <c:v>44907.444444444445</c:v>
                </c:pt>
                <c:pt idx="57">
                  <c:v>44907.447916666664</c:v>
                </c:pt>
                <c:pt idx="58">
                  <c:v>44907.451388888891</c:v>
                </c:pt>
                <c:pt idx="59">
                  <c:v>44907.454861111109</c:v>
                </c:pt>
                <c:pt idx="60">
                  <c:v>44907.458333333336</c:v>
                </c:pt>
                <c:pt idx="61">
                  <c:v>44907.461805555555</c:v>
                </c:pt>
                <c:pt idx="62">
                  <c:v>44907.465277777781</c:v>
                </c:pt>
                <c:pt idx="63">
                  <c:v>44907.46875</c:v>
                </c:pt>
                <c:pt idx="64">
                  <c:v>44907.472222222219</c:v>
                </c:pt>
                <c:pt idx="65">
                  <c:v>44907.475694444445</c:v>
                </c:pt>
                <c:pt idx="66">
                  <c:v>44907.479166666664</c:v>
                </c:pt>
                <c:pt idx="67">
                  <c:v>44907.482638888891</c:v>
                </c:pt>
                <c:pt idx="68">
                  <c:v>44907.486111111109</c:v>
                </c:pt>
                <c:pt idx="69">
                  <c:v>44907.489583333336</c:v>
                </c:pt>
                <c:pt idx="70">
                  <c:v>44907.493055555555</c:v>
                </c:pt>
                <c:pt idx="71">
                  <c:v>44907.496527777781</c:v>
                </c:pt>
                <c:pt idx="72">
                  <c:v>44907.5</c:v>
                </c:pt>
                <c:pt idx="73">
                  <c:v>44907.503472222219</c:v>
                </c:pt>
                <c:pt idx="74">
                  <c:v>44907.506944444445</c:v>
                </c:pt>
                <c:pt idx="75">
                  <c:v>44907.510416666664</c:v>
                </c:pt>
                <c:pt idx="76">
                  <c:v>44907.513888888891</c:v>
                </c:pt>
                <c:pt idx="77">
                  <c:v>44907.517361111109</c:v>
                </c:pt>
                <c:pt idx="78">
                  <c:v>44907.520833333336</c:v>
                </c:pt>
                <c:pt idx="79">
                  <c:v>44907.524305555555</c:v>
                </c:pt>
                <c:pt idx="80">
                  <c:v>44907.527777777781</c:v>
                </c:pt>
                <c:pt idx="81">
                  <c:v>44907.53125</c:v>
                </c:pt>
                <c:pt idx="82">
                  <c:v>44907.534722222219</c:v>
                </c:pt>
                <c:pt idx="83">
                  <c:v>44907.538194444445</c:v>
                </c:pt>
                <c:pt idx="84">
                  <c:v>44907.541666666664</c:v>
                </c:pt>
                <c:pt idx="85">
                  <c:v>44907.545138888891</c:v>
                </c:pt>
                <c:pt idx="86">
                  <c:v>44907.548611111109</c:v>
                </c:pt>
                <c:pt idx="87">
                  <c:v>44907.552083333336</c:v>
                </c:pt>
                <c:pt idx="88">
                  <c:v>44907.555555555555</c:v>
                </c:pt>
                <c:pt idx="89">
                  <c:v>44907.559027777781</c:v>
                </c:pt>
                <c:pt idx="90">
                  <c:v>44907.5625</c:v>
                </c:pt>
                <c:pt idx="91">
                  <c:v>44907.565972222219</c:v>
                </c:pt>
                <c:pt idx="92">
                  <c:v>44907.569444444445</c:v>
                </c:pt>
                <c:pt idx="93">
                  <c:v>44907.572916666664</c:v>
                </c:pt>
                <c:pt idx="94">
                  <c:v>44907.576388888891</c:v>
                </c:pt>
                <c:pt idx="95">
                  <c:v>44907.579861111109</c:v>
                </c:pt>
                <c:pt idx="96">
                  <c:v>44907.583333333336</c:v>
                </c:pt>
                <c:pt idx="97">
                  <c:v>44907.586805555555</c:v>
                </c:pt>
                <c:pt idx="98">
                  <c:v>44907.590277777781</c:v>
                </c:pt>
                <c:pt idx="99">
                  <c:v>44907.59375</c:v>
                </c:pt>
                <c:pt idx="100">
                  <c:v>44907.597222222219</c:v>
                </c:pt>
                <c:pt idx="101">
                  <c:v>44907.600694444445</c:v>
                </c:pt>
                <c:pt idx="102">
                  <c:v>44907.604166666664</c:v>
                </c:pt>
                <c:pt idx="103">
                  <c:v>44907.607638888891</c:v>
                </c:pt>
                <c:pt idx="104">
                  <c:v>44907.611111111109</c:v>
                </c:pt>
                <c:pt idx="105">
                  <c:v>44907.614583333336</c:v>
                </c:pt>
                <c:pt idx="106">
                  <c:v>44907.618055555555</c:v>
                </c:pt>
                <c:pt idx="107">
                  <c:v>44907.621527777781</c:v>
                </c:pt>
                <c:pt idx="108">
                  <c:v>44907.625</c:v>
                </c:pt>
                <c:pt idx="109">
                  <c:v>44907.628472222219</c:v>
                </c:pt>
                <c:pt idx="110">
                  <c:v>44907.631944444445</c:v>
                </c:pt>
                <c:pt idx="111">
                  <c:v>44907.635416666664</c:v>
                </c:pt>
                <c:pt idx="112">
                  <c:v>44907.638888888891</c:v>
                </c:pt>
                <c:pt idx="113">
                  <c:v>44907.642361111109</c:v>
                </c:pt>
                <c:pt idx="114">
                  <c:v>44907.645833333336</c:v>
                </c:pt>
                <c:pt idx="115">
                  <c:v>44907.649305555555</c:v>
                </c:pt>
                <c:pt idx="116">
                  <c:v>44907.652777777781</c:v>
                </c:pt>
                <c:pt idx="117">
                  <c:v>44907.65625</c:v>
                </c:pt>
                <c:pt idx="118">
                  <c:v>44907.659722222219</c:v>
                </c:pt>
                <c:pt idx="119">
                  <c:v>44907.663194444445</c:v>
                </c:pt>
                <c:pt idx="120">
                  <c:v>44907.666666666664</c:v>
                </c:pt>
                <c:pt idx="121">
                  <c:v>44907.670138888891</c:v>
                </c:pt>
                <c:pt idx="122">
                  <c:v>44907.673611111109</c:v>
                </c:pt>
                <c:pt idx="123">
                  <c:v>44907.677083333336</c:v>
                </c:pt>
                <c:pt idx="124">
                  <c:v>44907.680555555555</c:v>
                </c:pt>
                <c:pt idx="125">
                  <c:v>44907.684027777781</c:v>
                </c:pt>
                <c:pt idx="126">
                  <c:v>44907.6875</c:v>
                </c:pt>
                <c:pt idx="127">
                  <c:v>44907.690972222219</c:v>
                </c:pt>
                <c:pt idx="128">
                  <c:v>44907.694444444445</c:v>
                </c:pt>
                <c:pt idx="129">
                  <c:v>44907.697916666664</c:v>
                </c:pt>
                <c:pt idx="130">
                  <c:v>44907.701388888891</c:v>
                </c:pt>
                <c:pt idx="131">
                  <c:v>44907.704861111109</c:v>
                </c:pt>
                <c:pt idx="132">
                  <c:v>44907.708333333336</c:v>
                </c:pt>
                <c:pt idx="133">
                  <c:v>44907.711805555555</c:v>
                </c:pt>
                <c:pt idx="134">
                  <c:v>44907.715277777781</c:v>
                </c:pt>
                <c:pt idx="135">
                  <c:v>44907.71875</c:v>
                </c:pt>
                <c:pt idx="136">
                  <c:v>44907.722222222219</c:v>
                </c:pt>
                <c:pt idx="137">
                  <c:v>44907.725694444445</c:v>
                </c:pt>
                <c:pt idx="138">
                  <c:v>44907.729166666664</c:v>
                </c:pt>
                <c:pt idx="139">
                  <c:v>44907.732638888891</c:v>
                </c:pt>
                <c:pt idx="140">
                  <c:v>44907.736111111109</c:v>
                </c:pt>
                <c:pt idx="141">
                  <c:v>44907.739583333336</c:v>
                </c:pt>
                <c:pt idx="142">
                  <c:v>44907.743055555555</c:v>
                </c:pt>
                <c:pt idx="143">
                  <c:v>44907.746527777781</c:v>
                </c:pt>
                <c:pt idx="144">
                  <c:v>44907.75</c:v>
                </c:pt>
              </c:numCache>
            </c:numRef>
          </c:xVal>
          <c:yVal>
            <c:numRef>
              <c:f>Simulation_Dec!$BK$3:$BK$147</c:f>
              <c:numCache>
                <c:formatCode>General</c:formatCode>
                <c:ptCount val="14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20</c:v>
                </c:pt>
                <c:pt idx="22">
                  <c:v>20</c:v>
                </c:pt>
                <c:pt idx="23">
                  <c:v>20</c:v>
                </c:pt>
                <c:pt idx="24">
                  <c:v>14.92</c:v>
                </c:pt>
                <c:pt idx="25">
                  <c:v>6</c:v>
                </c:pt>
                <c:pt idx="26">
                  <c:v>16.809999999999999</c:v>
                </c:pt>
                <c:pt idx="27">
                  <c:v>13.5</c:v>
                </c:pt>
                <c:pt idx="28">
                  <c:v>19.100000000000001</c:v>
                </c:pt>
                <c:pt idx="29">
                  <c:v>16.13</c:v>
                </c:pt>
                <c:pt idx="30">
                  <c:v>19.600000000000001</c:v>
                </c:pt>
                <c:pt idx="31">
                  <c:v>19.399999999999999</c:v>
                </c:pt>
                <c:pt idx="32">
                  <c:v>19.489999999999998</c:v>
                </c:pt>
                <c:pt idx="33">
                  <c:v>13.26</c:v>
                </c:pt>
                <c:pt idx="34">
                  <c:v>14.99</c:v>
                </c:pt>
                <c:pt idx="35">
                  <c:v>19.79</c:v>
                </c:pt>
                <c:pt idx="36">
                  <c:v>6</c:v>
                </c:pt>
                <c:pt idx="37">
                  <c:v>6</c:v>
                </c:pt>
                <c:pt idx="38">
                  <c:v>6</c:v>
                </c:pt>
                <c:pt idx="39">
                  <c:v>6</c:v>
                </c:pt>
                <c:pt idx="40">
                  <c:v>6</c:v>
                </c:pt>
                <c:pt idx="41">
                  <c:v>6</c:v>
                </c:pt>
                <c:pt idx="42">
                  <c:v>6</c:v>
                </c:pt>
                <c:pt idx="43">
                  <c:v>6</c:v>
                </c:pt>
                <c:pt idx="44">
                  <c:v>6</c:v>
                </c:pt>
                <c:pt idx="45">
                  <c:v>6</c:v>
                </c:pt>
                <c:pt idx="46">
                  <c:v>6</c:v>
                </c:pt>
                <c:pt idx="47">
                  <c:v>6</c:v>
                </c:pt>
                <c:pt idx="48">
                  <c:v>20</c:v>
                </c:pt>
                <c:pt idx="49">
                  <c:v>20</c:v>
                </c:pt>
                <c:pt idx="50">
                  <c:v>20</c:v>
                </c:pt>
                <c:pt idx="51">
                  <c:v>20</c:v>
                </c:pt>
                <c:pt idx="52">
                  <c:v>20</c:v>
                </c:pt>
                <c:pt idx="53">
                  <c:v>20</c:v>
                </c:pt>
                <c:pt idx="54">
                  <c:v>20</c:v>
                </c:pt>
                <c:pt idx="55">
                  <c:v>20</c:v>
                </c:pt>
                <c:pt idx="56">
                  <c:v>20</c:v>
                </c:pt>
                <c:pt idx="57">
                  <c:v>20</c:v>
                </c:pt>
                <c:pt idx="58">
                  <c:v>20</c:v>
                </c:pt>
                <c:pt idx="59">
                  <c:v>20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numCache>
            </c:numRef>
          </c:yVal>
          <c:smooth val="0"/>
          <c:extLst>
            <c:ext xmlns:c16="http://schemas.microsoft.com/office/drawing/2014/chart" uri="{C3380CC4-5D6E-409C-BE32-E72D297353CC}">
              <c16:uniqueId val="{00000002-E24B-4333-B7B8-CAED15B501E1}"/>
            </c:ext>
          </c:extLst>
        </c:ser>
        <c:ser>
          <c:idx val="0"/>
          <c:order val="2"/>
          <c:tx>
            <c:strRef>
              <c:f>Simulation_Dec!$AZ$2</c:f>
              <c:strCache>
                <c:ptCount val="1"/>
                <c:pt idx="0">
                  <c:v>EV2 </c:v>
                </c:pt>
              </c:strCache>
            </c:strRef>
          </c:tx>
          <c:spPr>
            <a:ln w="9525" cap="rnd">
              <a:solidFill>
                <a:schemeClr val="accent1"/>
              </a:solidFill>
              <a:round/>
            </a:ln>
            <a:effectLst/>
          </c:spPr>
          <c:marker>
            <c:symbol val="circle"/>
            <c:size val="2"/>
            <c:spPr>
              <a:solidFill>
                <a:schemeClr val="accent1"/>
              </a:solidFill>
              <a:ln w="9525">
                <a:solidFill>
                  <a:schemeClr val="accent1"/>
                </a:solidFill>
              </a:ln>
              <a:effectLst/>
            </c:spPr>
          </c:marker>
          <c:xVal>
            <c:numRef>
              <c:f>Simulation_Dec!$A$3:$A$147</c:f>
              <c:numCache>
                <c:formatCode>m/d/yyyy\ h:mm</c:formatCode>
                <c:ptCount val="145"/>
                <c:pt idx="0">
                  <c:v>44907.25</c:v>
                </c:pt>
                <c:pt idx="1">
                  <c:v>44907.253472222219</c:v>
                </c:pt>
                <c:pt idx="2">
                  <c:v>44907.256944444445</c:v>
                </c:pt>
                <c:pt idx="3">
                  <c:v>44907.260416666664</c:v>
                </c:pt>
                <c:pt idx="4">
                  <c:v>44907.263888888891</c:v>
                </c:pt>
                <c:pt idx="5">
                  <c:v>44907.267361111109</c:v>
                </c:pt>
                <c:pt idx="6">
                  <c:v>44907.270833333336</c:v>
                </c:pt>
                <c:pt idx="7">
                  <c:v>44907.274305555555</c:v>
                </c:pt>
                <c:pt idx="8">
                  <c:v>44907.277777777781</c:v>
                </c:pt>
                <c:pt idx="9">
                  <c:v>44907.28125</c:v>
                </c:pt>
                <c:pt idx="10">
                  <c:v>44907.284722222219</c:v>
                </c:pt>
                <c:pt idx="11">
                  <c:v>44907.288194444445</c:v>
                </c:pt>
                <c:pt idx="12">
                  <c:v>44907.291666666664</c:v>
                </c:pt>
                <c:pt idx="13">
                  <c:v>44907.295138888891</c:v>
                </c:pt>
                <c:pt idx="14">
                  <c:v>44907.298611111109</c:v>
                </c:pt>
                <c:pt idx="15">
                  <c:v>44907.302083333336</c:v>
                </c:pt>
                <c:pt idx="16">
                  <c:v>44907.305555555555</c:v>
                </c:pt>
                <c:pt idx="17">
                  <c:v>44907.309027777781</c:v>
                </c:pt>
                <c:pt idx="18">
                  <c:v>44907.3125</c:v>
                </c:pt>
                <c:pt idx="19">
                  <c:v>44907.315972222219</c:v>
                </c:pt>
                <c:pt idx="20">
                  <c:v>44907.319444444445</c:v>
                </c:pt>
                <c:pt idx="21">
                  <c:v>44907.322916666664</c:v>
                </c:pt>
                <c:pt idx="22">
                  <c:v>44907.326388888891</c:v>
                </c:pt>
                <c:pt idx="23">
                  <c:v>44907.329861111109</c:v>
                </c:pt>
                <c:pt idx="24">
                  <c:v>44907.333333333336</c:v>
                </c:pt>
                <c:pt idx="25">
                  <c:v>44907.336805555555</c:v>
                </c:pt>
                <c:pt idx="26">
                  <c:v>44907.340277777781</c:v>
                </c:pt>
                <c:pt idx="27">
                  <c:v>44907.34375</c:v>
                </c:pt>
                <c:pt idx="28">
                  <c:v>44907.347222222219</c:v>
                </c:pt>
                <c:pt idx="29">
                  <c:v>44907.350694444445</c:v>
                </c:pt>
                <c:pt idx="30">
                  <c:v>44907.354166666664</c:v>
                </c:pt>
                <c:pt idx="31">
                  <c:v>44907.357638888891</c:v>
                </c:pt>
                <c:pt idx="32">
                  <c:v>44907.361111111109</c:v>
                </c:pt>
                <c:pt idx="33">
                  <c:v>44907.364583333336</c:v>
                </c:pt>
                <c:pt idx="34">
                  <c:v>44907.368055555555</c:v>
                </c:pt>
                <c:pt idx="35">
                  <c:v>44907.371527777781</c:v>
                </c:pt>
                <c:pt idx="36">
                  <c:v>44907.375</c:v>
                </c:pt>
                <c:pt idx="37">
                  <c:v>44907.378472222219</c:v>
                </c:pt>
                <c:pt idx="38">
                  <c:v>44907.381944444445</c:v>
                </c:pt>
                <c:pt idx="39">
                  <c:v>44907.385416666664</c:v>
                </c:pt>
                <c:pt idx="40">
                  <c:v>44907.388888888891</c:v>
                </c:pt>
                <c:pt idx="41">
                  <c:v>44907.392361111109</c:v>
                </c:pt>
                <c:pt idx="42">
                  <c:v>44907.395833333336</c:v>
                </c:pt>
                <c:pt idx="43">
                  <c:v>44907.399305555555</c:v>
                </c:pt>
                <c:pt idx="44">
                  <c:v>44907.402777777781</c:v>
                </c:pt>
                <c:pt idx="45">
                  <c:v>44907.40625</c:v>
                </c:pt>
                <c:pt idx="46">
                  <c:v>44907.409722222219</c:v>
                </c:pt>
                <c:pt idx="47">
                  <c:v>44907.413194444445</c:v>
                </c:pt>
                <c:pt idx="48">
                  <c:v>44907.416666666664</c:v>
                </c:pt>
                <c:pt idx="49">
                  <c:v>44907.420138888891</c:v>
                </c:pt>
                <c:pt idx="50">
                  <c:v>44907.423611111109</c:v>
                </c:pt>
                <c:pt idx="51">
                  <c:v>44907.427083333336</c:v>
                </c:pt>
                <c:pt idx="52">
                  <c:v>44907.430555555555</c:v>
                </c:pt>
                <c:pt idx="53">
                  <c:v>44907.434027777781</c:v>
                </c:pt>
                <c:pt idx="54">
                  <c:v>44907.4375</c:v>
                </c:pt>
                <c:pt idx="55">
                  <c:v>44907.440972222219</c:v>
                </c:pt>
                <c:pt idx="56">
                  <c:v>44907.444444444445</c:v>
                </c:pt>
                <c:pt idx="57">
                  <c:v>44907.447916666664</c:v>
                </c:pt>
                <c:pt idx="58">
                  <c:v>44907.451388888891</c:v>
                </c:pt>
                <c:pt idx="59">
                  <c:v>44907.454861111109</c:v>
                </c:pt>
                <c:pt idx="60">
                  <c:v>44907.458333333336</c:v>
                </c:pt>
                <c:pt idx="61">
                  <c:v>44907.461805555555</c:v>
                </c:pt>
                <c:pt idx="62">
                  <c:v>44907.465277777781</c:v>
                </c:pt>
                <c:pt idx="63">
                  <c:v>44907.46875</c:v>
                </c:pt>
                <c:pt idx="64">
                  <c:v>44907.472222222219</c:v>
                </c:pt>
                <c:pt idx="65">
                  <c:v>44907.475694444445</c:v>
                </c:pt>
                <c:pt idx="66">
                  <c:v>44907.479166666664</c:v>
                </c:pt>
                <c:pt idx="67">
                  <c:v>44907.482638888891</c:v>
                </c:pt>
                <c:pt idx="68">
                  <c:v>44907.486111111109</c:v>
                </c:pt>
                <c:pt idx="69">
                  <c:v>44907.489583333336</c:v>
                </c:pt>
                <c:pt idx="70">
                  <c:v>44907.493055555555</c:v>
                </c:pt>
                <c:pt idx="71">
                  <c:v>44907.496527777781</c:v>
                </c:pt>
                <c:pt idx="72">
                  <c:v>44907.5</c:v>
                </c:pt>
                <c:pt idx="73">
                  <c:v>44907.503472222219</c:v>
                </c:pt>
                <c:pt idx="74">
                  <c:v>44907.506944444445</c:v>
                </c:pt>
                <c:pt idx="75">
                  <c:v>44907.510416666664</c:v>
                </c:pt>
                <c:pt idx="76">
                  <c:v>44907.513888888891</c:v>
                </c:pt>
                <c:pt idx="77">
                  <c:v>44907.517361111109</c:v>
                </c:pt>
                <c:pt idx="78">
                  <c:v>44907.520833333336</c:v>
                </c:pt>
                <c:pt idx="79">
                  <c:v>44907.524305555555</c:v>
                </c:pt>
                <c:pt idx="80">
                  <c:v>44907.527777777781</c:v>
                </c:pt>
                <c:pt idx="81">
                  <c:v>44907.53125</c:v>
                </c:pt>
                <c:pt idx="82">
                  <c:v>44907.534722222219</c:v>
                </c:pt>
                <c:pt idx="83">
                  <c:v>44907.538194444445</c:v>
                </c:pt>
                <c:pt idx="84">
                  <c:v>44907.541666666664</c:v>
                </c:pt>
                <c:pt idx="85">
                  <c:v>44907.545138888891</c:v>
                </c:pt>
                <c:pt idx="86">
                  <c:v>44907.548611111109</c:v>
                </c:pt>
                <c:pt idx="87">
                  <c:v>44907.552083333336</c:v>
                </c:pt>
                <c:pt idx="88">
                  <c:v>44907.555555555555</c:v>
                </c:pt>
                <c:pt idx="89">
                  <c:v>44907.559027777781</c:v>
                </c:pt>
                <c:pt idx="90">
                  <c:v>44907.5625</c:v>
                </c:pt>
                <c:pt idx="91">
                  <c:v>44907.565972222219</c:v>
                </c:pt>
                <c:pt idx="92">
                  <c:v>44907.569444444445</c:v>
                </c:pt>
                <c:pt idx="93">
                  <c:v>44907.572916666664</c:v>
                </c:pt>
                <c:pt idx="94">
                  <c:v>44907.576388888891</c:v>
                </c:pt>
                <c:pt idx="95">
                  <c:v>44907.579861111109</c:v>
                </c:pt>
                <c:pt idx="96">
                  <c:v>44907.583333333336</c:v>
                </c:pt>
                <c:pt idx="97">
                  <c:v>44907.586805555555</c:v>
                </c:pt>
                <c:pt idx="98">
                  <c:v>44907.590277777781</c:v>
                </c:pt>
                <c:pt idx="99">
                  <c:v>44907.59375</c:v>
                </c:pt>
                <c:pt idx="100">
                  <c:v>44907.597222222219</c:v>
                </c:pt>
                <c:pt idx="101">
                  <c:v>44907.600694444445</c:v>
                </c:pt>
                <c:pt idx="102">
                  <c:v>44907.604166666664</c:v>
                </c:pt>
                <c:pt idx="103">
                  <c:v>44907.607638888891</c:v>
                </c:pt>
                <c:pt idx="104">
                  <c:v>44907.611111111109</c:v>
                </c:pt>
                <c:pt idx="105">
                  <c:v>44907.614583333336</c:v>
                </c:pt>
                <c:pt idx="106">
                  <c:v>44907.618055555555</c:v>
                </c:pt>
                <c:pt idx="107">
                  <c:v>44907.621527777781</c:v>
                </c:pt>
                <c:pt idx="108">
                  <c:v>44907.625</c:v>
                </c:pt>
                <c:pt idx="109">
                  <c:v>44907.628472222219</c:v>
                </c:pt>
                <c:pt idx="110">
                  <c:v>44907.631944444445</c:v>
                </c:pt>
                <c:pt idx="111">
                  <c:v>44907.635416666664</c:v>
                </c:pt>
                <c:pt idx="112">
                  <c:v>44907.638888888891</c:v>
                </c:pt>
                <c:pt idx="113">
                  <c:v>44907.642361111109</c:v>
                </c:pt>
                <c:pt idx="114">
                  <c:v>44907.645833333336</c:v>
                </c:pt>
                <c:pt idx="115">
                  <c:v>44907.649305555555</c:v>
                </c:pt>
                <c:pt idx="116">
                  <c:v>44907.652777777781</c:v>
                </c:pt>
                <c:pt idx="117">
                  <c:v>44907.65625</c:v>
                </c:pt>
                <c:pt idx="118">
                  <c:v>44907.659722222219</c:v>
                </c:pt>
                <c:pt idx="119">
                  <c:v>44907.663194444445</c:v>
                </c:pt>
                <c:pt idx="120">
                  <c:v>44907.666666666664</c:v>
                </c:pt>
                <c:pt idx="121">
                  <c:v>44907.670138888891</c:v>
                </c:pt>
                <c:pt idx="122">
                  <c:v>44907.673611111109</c:v>
                </c:pt>
                <c:pt idx="123">
                  <c:v>44907.677083333336</c:v>
                </c:pt>
                <c:pt idx="124">
                  <c:v>44907.680555555555</c:v>
                </c:pt>
                <c:pt idx="125">
                  <c:v>44907.684027777781</c:v>
                </c:pt>
                <c:pt idx="126">
                  <c:v>44907.6875</c:v>
                </c:pt>
                <c:pt idx="127">
                  <c:v>44907.690972222219</c:v>
                </c:pt>
                <c:pt idx="128">
                  <c:v>44907.694444444445</c:v>
                </c:pt>
                <c:pt idx="129">
                  <c:v>44907.697916666664</c:v>
                </c:pt>
                <c:pt idx="130">
                  <c:v>44907.701388888891</c:v>
                </c:pt>
                <c:pt idx="131">
                  <c:v>44907.704861111109</c:v>
                </c:pt>
                <c:pt idx="132">
                  <c:v>44907.708333333336</c:v>
                </c:pt>
                <c:pt idx="133">
                  <c:v>44907.711805555555</c:v>
                </c:pt>
                <c:pt idx="134">
                  <c:v>44907.715277777781</c:v>
                </c:pt>
                <c:pt idx="135">
                  <c:v>44907.71875</c:v>
                </c:pt>
                <c:pt idx="136">
                  <c:v>44907.722222222219</c:v>
                </c:pt>
                <c:pt idx="137">
                  <c:v>44907.725694444445</c:v>
                </c:pt>
                <c:pt idx="138">
                  <c:v>44907.729166666664</c:v>
                </c:pt>
                <c:pt idx="139">
                  <c:v>44907.732638888891</c:v>
                </c:pt>
                <c:pt idx="140">
                  <c:v>44907.736111111109</c:v>
                </c:pt>
                <c:pt idx="141">
                  <c:v>44907.739583333336</c:v>
                </c:pt>
                <c:pt idx="142">
                  <c:v>44907.743055555555</c:v>
                </c:pt>
                <c:pt idx="143">
                  <c:v>44907.746527777781</c:v>
                </c:pt>
                <c:pt idx="144">
                  <c:v>44907.75</c:v>
                </c:pt>
              </c:numCache>
            </c:numRef>
          </c:xVal>
          <c:yVal>
            <c:numRef>
              <c:f>Simulation_Dec!$AY$3:$AY$147</c:f>
              <c:numCache>
                <c:formatCode>General</c:formatCode>
                <c:ptCount val="145"/>
                <c:pt idx="0">
                  <c:v>0</c:v>
                </c:pt>
                <c:pt idx="1">
                  <c:v>0</c:v>
                </c:pt>
                <c:pt idx="2">
                  <c:v>0</c:v>
                </c:pt>
                <c:pt idx="3">
                  <c:v>0</c:v>
                </c:pt>
                <c:pt idx="4">
                  <c:v>0</c:v>
                </c:pt>
                <c:pt idx="5">
                  <c:v>0</c:v>
                </c:pt>
                <c:pt idx="6">
                  <c:v>0</c:v>
                </c:pt>
                <c:pt idx="7">
                  <c:v>0</c:v>
                </c:pt>
                <c:pt idx="8">
                  <c:v>0</c:v>
                </c:pt>
                <c:pt idx="9">
                  <c:v>0</c:v>
                </c:pt>
                <c:pt idx="10">
                  <c:v>0</c:v>
                </c:pt>
                <c:pt idx="11">
                  <c:v>0</c:v>
                </c:pt>
                <c:pt idx="12">
                  <c:v>20</c:v>
                </c:pt>
                <c:pt idx="13">
                  <c:v>20</c:v>
                </c:pt>
                <c:pt idx="14">
                  <c:v>20</c:v>
                </c:pt>
                <c:pt idx="15">
                  <c:v>20</c:v>
                </c:pt>
                <c:pt idx="16">
                  <c:v>20</c:v>
                </c:pt>
                <c:pt idx="17">
                  <c:v>20</c:v>
                </c:pt>
                <c:pt idx="18">
                  <c:v>20</c:v>
                </c:pt>
                <c:pt idx="19">
                  <c:v>20</c:v>
                </c:pt>
                <c:pt idx="20">
                  <c:v>20</c:v>
                </c:pt>
                <c:pt idx="21">
                  <c:v>20</c:v>
                </c:pt>
                <c:pt idx="22">
                  <c:v>20</c:v>
                </c:pt>
                <c:pt idx="23">
                  <c:v>20</c:v>
                </c:pt>
                <c:pt idx="24">
                  <c:v>6</c:v>
                </c:pt>
                <c:pt idx="25">
                  <c:v>6</c:v>
                </c:pt>
                <c:pt idx="26">
                  <c:v>6</c:v>
                </c:pt>
                <c:pt idx="27">
                  <c:v>6</c:v>
                </c:pt>
                <c:pt idx="28">
                  <c:v>6</c:v>
                </c:pt>
                <c:pt idx="29">
                  <c:v>6</c:v>
                </c:pt>
                <c:pt idx="30">
                  <c:v>6</c:v>
                </c:pt>
                <c:pt idx="31">
                  <c:v>6</c:v>
                </c:pt>
                <c:pt idx="32">
                  <c:v>6</c:v>
                </c:pt>
                <c:pt idx="33">
                  <c:v>6</c:v>
                </c:pt>
                <c:pt idx="34">
                  <c:v>6</c:v>
                </c:pt>
                <c:pt idx="35">
                  <c:v>6</c:v>
                </c:pt>
                <c:pt idx="36">
                  <c:v>6</c:v>
                </c:pt>
                <c:pt idx="37">
                  <c:v>6</c:v>
                </c:pt>
                <c:pt idx="38">
                  <c:v>6</c:v>
                </c:pt>
                <c:pt idx="39">
                  <c:v>6</c:v>
                </c:pt>
                <c:pt idx="40">
                  <c:v>6</c:v>
                </c:pt>
                <c:pt idx="41">
                  <c:v>6</c:v>
                </c:pt>
                <c:pt idx="42">
                  <c:v>6</c:v>
                </c:pt>
                <c:pt idx="43">
                  <c:v>6</c:v>
                </c:pt>
                <c:pt idx="44">
                  <c:v>6</c:v>
                </c:pt>
                <c:pt idx="45">
                  <c:v>6</c:v>
                </c:pt>
                <c:pt idx="46">
                  <c:v>6</c:v>
                </c:pt>
                <c:pt idx="47">
                  <c:v>6</c:v>
                </c:pt>
                <c:pt idx="48">
                  <c:v>6</c:v>
                </c:pt>
                <c:pt idx="49">
                  <c:v>6</c:v>
                </c:pt>
                <c:pt idx="50">
                  <c:v>6</c:v>
                </c:pt>
                <c:pt idx="51">
                  <c:v>6</c:v>
                </c:pt>
                <c:pt idx="52">
                  <c:v>6</c:v>
                </c:pt>
                <c:pt idx="53">
                  <c:v>6</c:v>
                </c:pt>
                <c:pt idx="54">
                  <c:v>6</c:v>
                </c:pt>
                <c:pt idx="55">
                  <c:v>6</c:v>
                </c:pt>
                <c:pt idx="56">
                  <c:v>6</c:v>
                </c:pt>
                <c:pt idx="57">
                  <c:v>6</c:v>
                </c:pt>
                <c:pt idx="58">
                  <c:v>6</c:v>
                </c:pt>
                <c:pt idx="59">
                  <c:v>6</c:v>
                </c:pt>
                <c:pt idx="60">
                  <c:v>6</c:v>
                </c:pt>
                <c:pt idx="61">
                  <c:v>6</c:v>
                </c:pt>
                <c:pt idx="62">
                  <c:v>6</c:v>
                </c:pt>
                <c:pt idx="63">
                  <c:v>6</c:v>
                </c:pt>
                <c:pt idx="64">
                  <c:v>6</c:v>
                </c:pt>
                <c:pt idx="65">
                  <c:v>18.02</c:v>
                </c:pt>
                <c:pt idx="66">
                  <c:v>18.75</c:v>
                </c:pt>
                <c:pt idx="67">
                  <c:v>20</c:v>
                </c:pt>
                <c:pt idx="68">
                  <c:v>6</c:v>
                </c:pt>
                <c:pt idx="69">
                  <c:v>6</c:v>
                </c:pt>
                <c:pt idx="70">
                  <c:v>20</c:v>
                </c:pt>
                <c:pt idx="71">
                  <c:v>20</c:v>
                </c:pt>
                <c:pt idx="72">
                  <c:v>20</c:v>
                </c:pt>
                <c:pt idx="73">
                  <c:v>20</c:v>
                </c:pt>
                <c:pt idx="74">
                  <c:v>20</c:v>
                </c:pt>
                <c:pt idx="75">
                  <c:v>20</c:v>
                </c:pt>
                <c:pt idx="76">
                  <c:v>20</c:v>
                </c:pt>
                <c:pt idx="77">
                  <c:v>20</c:v>
                </c:pt>
                <c:pt idx="78">
                  <c:v>20</c:v>
                </c:pt>
                <c:pt idx="79">
                  <c:v>20</c:v>
                </c:pt>
                <c:pt idx="80">
                  <c:v>6</c:v>
                </c:pt>
                <c:pt idx="81">
                  <c:v>15.32</c:v>
                </c:pt>
                <c:pt idx="82">
                  <c:v>18.25</c:v>
                </c:pt>
                <c:pt idx="83">
                  <c:v>20</c:v>
                </c:pt>
                <c:pt idx="84">
                  <c:v>20</c:v>
                </c:pt>
                <c:pt idx="85">
                  <c:v>8.1300000000000008</c:v>
                </c:pt>
                <c:pt idx="86">
                  <c:v>6</c:v>
                </c:pt>
                <c:pt idx="87">
                  <c:v>6</c:v>
                </c:pt>
                <c:pt idx="88">
                  <c:v>20</c:v>
                </c:pt>
                <c:pt idx="89">
                  <c:v>20</c:v>
                </c:pt>
                <c:pt idx="90">
                  <c:v>6</c:v>
                </c:pt>
                <c:pt idx="91">
                  <c:v>11.22</c:v>
                </c:pt>
                <c:pt idx="92">
                  <c:v>20</c:v>
                </c:pt>
                <c:pt idx="93">
                  <c:v>20</c:v>
                </c:pt>
                <c:pt idx="94">
                  <c:v>6</c:v>
                </c:pt>
                <c:pt idx="95">
                  <c:v>6</c:v>
                </c:pt>
                <c:pt idx="96">
                  <c:v>20</c:v>
                </c:pt>
                <c:pt idx="97">
                  <c:v>6</c:v>
                </c:pt>
                <c:pt idx="98">
                  <c:v>20</c:v>
                </c:pt>
                <c:pt idx="99">
                  <c:v>20</c:v>
                </c:pt>
                <c:pt idx="100">
                  <c:v>20</c:v>
                </c:pt>
                <c:pt idx="101">
                  <c:v>20</c:v>
                </c:pt>
                <c:pt idx="102">
                  <c:v>20</c:v>
                </c:pt>
                <c:pt idx="103">
                  <c:v>20</c:v>
                </c:pt>
                <c:pt idx="104">
                  <c:v>12.03</c:v>
                </c:pt>
                <c:pt idx="105">
                  <c:v>20</c:v>
                </c:pt>
                <c:pt idx="106">
                  <c:v>20</c:v>
                </c:pt>
                <c:pt idx="107">
                  <c:v>20</c:v>
                </c:pt>
                <c:pt idx="108">
                  <c:v>6</c:v>
                </c:pt>
                <c:pt idx="109">
                  <c:v>6</c:v>
                </c:pt>
                <c:pt idx="110">
                  <c:v>6</c:v>
                </c:pt>
                <c:pt idx="111">
                  <c:v>6</c:v>
                </c:pt>
                <c:pt idx="112">
                  <c:v>6</c:v>
                </c:pt>
                <c:pt idx="113">
                  <c:v>6</c:v>
                </c:pt>
                <c:pt idx="114">
                  <c:v>6</c:v>
                </c:pt>
                <c:pt idx="115">
                  <c:v>6</c:v>
                </c:pt>
                <c:pt idx="116">
                  <c:v>6</c:v>
                </c:pt>
                <c:pt idx="117">
                  <c:v>6</c:v>
                </c:pt>
                <c:pt idx="118">
                  <c:v>6</c:v>
                </c:pt>
                <c:pt idx="119">
                  <c:v>6</c:v>
                </c:pt>
                <c:pt idx="120">
                  <c:v>6</c:v>
                </c:pt>
                <c:pt idx="121">
                  <c:v>6</c:v>
                </c:pt>
                <c:pt idx="122">
                  <c:v>6</c:v>
                </c:pt>
                <c:pt idx="123">
                  <c:v>6</c:v>
                </c:pt>
                <c:pt idx="124">
                  <c:v>6</c:v>
                </c:pt>
                <c:pt idx="125">
                  <c:v>6</c:v>
                </c:pt>
                <c:pt idx="126">
                  <c:v>12.94</c:v>
                </c:pt>
                <c:pt idx="127">
                  <c:v>19</c:v>
                </c:pt>
                <c:pt idx="128">
                  <c:v>20</c:v>
                </c:pt>
                <c:pt idx="129">
                  <c:v>20</c:v>
                </c:pt>
                <c:pt idx="130">
                  <c:v>20</c:v>
                </c:pt>
                <c:pt idx="131">
                  <c:v>20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numCache>
            </c:numRef>
          </c:yVal>
          <c:smooth val="0"/>
          <c:extLst>
            <c:ext xmlns:c16="http://schemas.microsoft.com/office/drawing/2014/chart" uri="{C3380CC4-5D6E-409C-BE32-E72D297353CC}">
              <c16:uniqueId val="{00000003-E24B-4333-B7B8-CAED15B501E1}"/>
            </c:ext>
          </c:extLst>
        </c:ser>
        <c:ser>
          <c:idx val="5"/>
          <c:order val="3"/>
          <c:tx>
            <c:strRef>
              <c:f>Simulation_Dec!$BH$2</c:f>
              <c:strCache>
                <c:ptCount val="1"/>
                <c:pt idx="0">
                  <c:v>EV3 </c:v>
                </c:pt>
              </c:strCache>
            </c:strRef>
          </c:tx>
          <c:spPr>
            <a:ln w="9525">
              <a:solidFill>
                <a:schemeClr val="accent4">
                  <a:lumMod val="75000"/>
                </a:schemeClr>
              </a:solidFill>
            </a:ln>
          </c:spPr>
          <c:marker>
            <c:symbol val="circle"/>
            <c:size val="2"/>
            <c:spPr>
              <a:solidFill>
                <a:schemeClr val="accent4">
                  <a:lumMod val="75000"/>
                </a:schemeClr>
              </a:solidFill>
              <a:ln>
                <a:solidFill>
                  <a:schemeClr val="accent4">
                    <a:lumMod val="75000"/>
                  </a:schemeClr>
                </a:solidFill>
              </a:ln>
            </c:spPr>
          </c:marker>
          <c:xVal>
            <c:numRef>
              <c:f>Simulation_Dec!$A$3:$A$147</c:f>
              <c:numCache>
                <c:formatCode>m/d/yyyy\ h:mm</c:formatCode>
                <c:ptCount val="145"/>
                <c:pt idx="0">
                  <c:v>44907.25</c:v>
                </c:pt>
                <c:pt idx="1">
                  <c:v>44907.253472222219</c:v>
                </c:pt>
                <c:pt idx="2">
                  <c:v>44907.256944444445</c:v>
                </c:pt>
                <c:pt idx="3">
                  <c:v>44907.260416666664</c:v>
                </c:pt>
                <c:pt idx="4">
                  <c:v>44907.263888888891</c:v>
                </c:pt>
                <c:pt idx="5">
                  <c:v>44907.267361111109</c:v>
                </c:pt>
                <c:pt idx="6">
                  <c:v>44907.270833333336</c:v>
                </c:pt>
                <c:pt idx="7">
                  <c:v>44907.274305555555</c:v>
                </c:pt>
                <c:pt idx="8">
                  <c:v>44907.277777777781</c:v>
                </c:pt>
                <c:pt idx="9">
                  <c:v>44907.28125</c:v>
                </c:pt>
                <c:pt idx="10">
                  <c:v>44907.284722222219</c:v>
                </c:pt>
                <c:pt idx="11">
                  <c:v>44907.288194444445</c:v>
                </c:pt>
                <c:pt idx="12">
                  <c:v>44907.291666666664</c:v>
                </c:pt>
                <c:pt idx="13">
                  <c:v>44907.295138888891</c:v>
                </c:pt>
                <c:pt idx="14">
                  <c:v>44907.298611111109</c:v>
                </c:pt>
                <c:pt idx="15">
                  <c:v>44907.302083333336</c:v>
                </c:pt>
                <c:pt idx="16">
                  <c:v>44907.305555555555</c:v>
                </c:pt>
                <c:pt idx="17">
                  <c:v>44907.309027777781</c:v>
                </c:pt>
                <c:pt idx="18">
                  <c:v>44907.3125</c:v>
                </c:pt>
                <c:pt idx="19">
                  <c:v>44907.315972222219</c:v>
                </c:pt>
                <c:pt idx="20">
                  <c:v>44907.319444444445</c:v>
                </c:pt>
                <c:pt idx="21">
                  <c:v>44907.322916666664</c:v>
                </c:pt>
                <c:pt idx="22">
                  <c:v>44907.326388888891</c:v>
                </c:pt>
                <c:pt idx="23">
                  <c:v>44907.329861111109</c:v>
                </c:pt>
                <c:pt idx="24">
                  <c:v>44907.333333333336</c:v>
                </c:pt>
                <c:pt idx="25">
                  <c:v>44907.336805555555</c:v>
                </c:pt>
                <c:pt idx="26">
                  <c:v>44907.340277777781</c:v>
                </c:pt>
                <c:pt idx="27">
                  <c:v>44907.34375</c:v>
                </c:pt>
                <c:pt idx="28">
                  <c:v>44907.347222222219</c:v>
                </c:pt>
                <c:pt idx="29">
                  <c:v>44907.350694444445</c:v>
                </c:pt>
                <c:pt idx="30">
                  <c:v>44907.354166666664</c:v>
                </c:pt>
                <c:pt idx="31">
                  <c:v>44907.357638888891</c:v>
                </c:pt>
                <c:pt idx="32">
                  <c:v>44907.361111111109</c:v>
                </c:pt>
                <c:pt idx="33">
                  <c:v>44907.364583333336</c:v>
                </c:pt>
                <c:pt idx="34">
                  <c:v>44907.368055555555</c:v>
                </c:pt>
                <c:pt idx="35">
                  <c:v>44907.371527777781</c:v>
                </c:pt>
                <c:pt idx="36">
                  <c:v>44907.375</c:v>
                </c:pt>
                <c:pt idx="37">
                  <c:v>44907.378472222219</c:v>
                </c:pt>
                <c:pt idx="38">
                  <c:v>44907.381944444445</c:v>
                </c:pt>
                <c:pt idx="39">
                  <c:v>44907.385416666664</c:v>
                </c:pt>
                <c:pt idx="40">
                  <c:v>44907.388888888891</c:v>
                </c:pt>
                <c:pt idx="41">
                  <c:v>44907.392361111109</c:v>
                </c:pt>
                <c:pt idx="42">
                  <c:v>44907.395833333336</c:v>
                </c:pt>
                <c:pt idx="43">
                  <c:v>44907.399305555555</c:v>
                </c:pt>
                <c:pt idx="44">
                  <c:v>44907.402777777781</c:v>
                </c:pt>
                <c:pt idx="45">
                  <c:v>44907.40625</c:v>
                </c:pt>
                <c:pt idx="46">
                  <c:v>44907.409722222219</c:v>
                </c:pt>
                <c:pt idx="47">
                  <c:v>44907.413194444445</c:v>
                </c:pt>
                <c:pt idx="48">
                  <c:v>44907.416666666664</c:v>
                </c:pt>
                <c:pt idx="49">
                  <c:v>44907.420138888891</c:v>
                </c:pt>
                <c:pt idx="50">
                  <c:v>44907.423611111109</c:v>
                </c:pt>
                <c:pt idx="51">
                  <c:v>44907.427083333336</c:v>
                </c:pt>
                <c:pt idx="52">
                  <c:v>44907.430555555555</c:v>
                </c:pt>
                <c:pt idx="53">
                  <c:v>44907.434027777781</c:v>
                </c:pt>
                <c:pt idx="54">
                  <c:v>44907.4375</c:v>
                </c:pt>
                <c:pt idx="55">
                  <c:v>44907.440972222219</c:v>
                </c:pt>
                <c:pt idx="56">
                  <c:v>44907.444444444445</c:v>
                </c:pt>
                <c:pt idx="57">
                  <c:v>44907.447916666664</c:v>
                </c:pt>
                <c:pt idx="58">
                  <c:v>44907.451388888891</c:v>
                </c:pt>
                <c:pt idx="59">
                  <c:v>44907.454861111109</c:v>
                </c:pt>
                <c:pt idx="60">
                  <c:v>44907.458333333336</c:v>
                </c:pt>
                <c:pt idx="61">
                  <c:v>44907.461805555555</c:v>
                </c:pt>
                <c:pt idx="62">
                  <c:v>44907.465277777781</c:v>
                </c:pt>
                <c:pt idx="63">
                  <c:v>44907.46875</c:v>
                </c:pt>
                <c:pt idx="64">
                  <c:v>44907.472222222219</c:v>
                </c:pt>
                <c:pt idx="65">
                  <c:v>44907.475694444445</c:v>
                </c:pt>
                <c:pt idx="66">
                  <c:v>44907.479166666664</c:v>
                </c:pt>
                <c:pt idx="67">
                  <c:v>44907.482638888891</c:v>
                </c:pt>
                <c:pt idx="68">
                  <c:v>44907.486111111109</c:v>
                </c:pt>
                <c:pt idx="69">
                  <c:v>44907.489583333336</c:v>
                </c:pt>
                <c:pt idx="70">
                  <c:v>44907.493055555555</c:v>
                </c:pt>
                <c:pt idx="71">
                  <c:v>44907.496527777781</c:v>
                </c:pt>
                <c:pt idx="72">
                  <c:v>44907.5</c:v>
                </c:pt>
                <c:pt idx="73">
                  <c:v>44907.503472222219</c:v>
                </c:pt>
                <c:pt idx="74">
                  <c:v>44907.506944444445</c:v>
                </c:pt>
                <c:pt idx="75">
                  <c:v>44907.510416666664</c:v>
                </c:pt>
                <c:pt idx="76">
                  <c:v>44907.513888888891</c:v>
                </c:pt>
                <c:pt idx="77">
                  <c:v>44907.517361111109</c:v>
                </c:pt>
                <c:pt idx="78">
                  <c:v>44907.520833333336</c:v>
                </c:pt>
                <c:pt idx="79">
                  <c:v>44907.524305555555</c:v>
                </c:pt>
                <c:pt idx="80">
                  <c:v>44907.527777777781</c:v>
                </c:pt>
                <c:pt idx="81">
                  <c:v>44907.53125</c:v>
                </c:pt>
                <c:pt idx="82">
                  <c:v>44907.534722222219</c:v>
                </c:pt>
                <c:pt idx="83">
                  <c:v>44907.538194444445</c:v>
                </c:pt>
                <c:pt idx="84">
                  <c:v>44907.541666666664</c:v>
                </c:pt>
                <c:pt idx="85">
                  <c:v>44907.545138888891</c:v>
                </c:pt>
                <c:pt idx="86">
                  <c:v>44907.548611111109</c:v>
                </c:pt>
                <c:pt idx="87">
                  <c:v>44907.552083333336</c:v>
                </c:pt>
                <c:pt idx="88">
                  <c:v>44907.555555555555</c:v>
                </c:pt>
                <c:pt idx="89">
                  <c:v>44907.559027777781</c:v>
                </c:pt>
                <c:pt idx="90">
                  <c:v>44907.5625</c:v>
                </c:pt>
                <c:pt idx="91">
                  <c:v>44907.565972222219</c:v>
                </c:pt>
                <c:pt idx="92">
                  <c:v>44907.569444444445</c:v>
                </c:pt>
                <c:pt idx="93">
                  <c:v>44907.572916666664</c:v>
                </c:pt>
                <c:pt idx="94">
                  <c:v>44907.576388888891</c:v>
                </c:pt>
                <c:pt idx="95">
                  <c:v>44907.579861111109</c:v>
                </c:pt>
                <c:pt idx="96">
                  <c:v>44907.583333333336</c:v>
                </c:pt>
                <c:pt idx="97">
                  <c:v>44907.586805555555</c:v>
                </c:pt>
                <c:pt idx="98">
                  <c:v>44907.590277777781</c:v>
                </c:pt>
                <c:pt idx="99">
                  <c:v>44907.59375</c:v>
                </c:pt>
                <c:pt idx="100">
                  <c:v>44907.597222222219</c:v>
                </c:pt>
                <c:pt idx="101">
                  <c:v>44907.600694444445</c:v>
                </c:pt>
                <c:pt idx="102">
                  <c:v>44907.604166666664</c:v>
                </c:pt>
                <c:pt idx="103">
                  <c:v>44907.607638888891</c:v>
                </c:pt>
                <c:pt idx="104">
                  <c:v>44907.611111111109</c:v>
                </c:pt>
                <c:pt idx="105">
                  <c:v>44907.614583333336</c:v>
                </c:pt>
                <c:pt idx="106">
                  <c:v>44907.618055555555</c:v>
                </c:pt>
                <c:pt idx="107">
                  <c:v>44907.621527777781</c:v>
                </c:pt>
                <c:pt idx="108">
                  <c:v>44907.625</c:v>
                </c:pt>
                <c:pt idx="109">
                  <c:v>44907.628472222219</c:v>
                </c:pt>
                <c:pt idx="110">
                  <c:v>44907.631944444445</c:v>
                </c:pt>
                <c:pt idx="111">
                  <c:v>44907.635416666664</c:v>
                </c:pt>
                <c:pt idx="112">
                  <c:v>44907.638888888891</c:v>
                </c:pt>
                <c:pt idx="113">
                  <c:v>44907.642361111109</c:v>
                </c:pt>
                <c:pt idx="114">
                  <c:v>44907.645833333336</c:v>
                </c:pt>
                <c:pt idx="115">
                  <c:v>44907.649305555555</c:v>
                </c:pt>
                <c:pt idx="116">
                  <c:v>44907.652777777781</c:v>
                </c:pt>
                <c:pt idx="117">
                  <c:v>44907.65625</c:v>
                </c:pt>
                <c:pt idx="118">
                  <c:v>44907.659722222219</c:v>
                </c:pt>
                <c:pt idx="119">
                  <c:v>44907.663194444445</c:v>
                </c:pt>
                <c:pt idx="120">
                  <c:v>44907.666666666664</c:v>
                </c:pt>
                <c:pt idx="121">
                  <c:v>44907.670138888891</c:v>
                </c:pt>
                <c:pt idx="122">
                  <c:v>44907.673611111109</c:v>
                </c:pt>
                <c:pt idx="123">
                  <c:v>44907.677083333336</c:v>
                </c:pt>
                <c:pt idx="124">
                  <c:v>44907.680555555555</c:v>
                </c:pt>
                <c:pt idx="125">
                  <c:v>44907.684027777781</c:v>
                </c:pt>
                <c:pt idx="126">
                  <c:v>44907.6875</c:v>
                </c:pt>
                <c:pt idx="127">
                  <c:v>44907.690972222219</c:v>
                </c:pt>
                <c:pt idx="128">
                  <c:v>44907.694444444445</c:v>
                </c:pt>
                <c:pt idx="129">
                  <c:v>44907.697916666664</c:v>
                </c:pt>
                <c:pt idx="130">
                  <c:v>44907.701388888891</c:v>
                </c:pt>
                <c:pt idx="131">
                  <c:v>44907.704861111109</c:v>
                </c:pt>
                <c:pt idx="132">
                  <c:v>44907.708333333336</c:v>
                </c:pt>
                <c:pt idx="133">
                  <c:v>44907.711805555555</c:v>
                </c:pt>
                <c:pt idx="134">
                  <c:v>44907.715277777781</c:v>
                </c:pt>
                <c:pt idx="135">
                  <c:v>44907.71875</c:v>
                </c:pt>
                <c:pt idx="136">
                  <c:v>44907.722222222219</c:v>
                </c:pt>
                <c:pt idx="137">
                  <c:v>44907.725694444445</c:v>
                </c:pt>
                <c:pt idx="138">
                  <c:v>44907.729166666664</c:v>
                </c:pt>
                <c:pt idx="139">
                  <c:v>44907.732638888891</c:v>
                </c:pt>
                <c:pt idx="140">
                  <c:v>44907.736111111109</c:v>
                </c:pt>
                <c:pt idx="141">
                  <c:v>44907.739583333336</c:v>
                </c:pt>
                <c:pt idx="142">
                  <c:v>44907.743055555555</c:v>
                </c:pt>
                <c:pt idx="143">
                  <c:v>44907.746527777781</c:v>
                </c:pt>
                <c:pt idx="144">
                  <c:v>44907.75</c:v>
                </c:pt>
              </c:numCache>
            </c:numRef>
          </c:xVal>
          <c:yVal>
            <c:numRef>
              <c:f>Simulation_Dec!$BG$3:$BG$147</c:f>
              <c:numCache>
                <c:formatCode>General</c:formatCode>
                <c:ptCount val="145"/>
                <c:pt idx="0">
                  <c:v>0</c:v>
                </c:pt>
                <c:pt idx="1">
                  <c:v>0</c:v>
                </c:pt>
                <c:pt idx="2">
                  <c:v>0</c:v>
                </c:pt>
                <c:pt idx="3">
                  <c:v>0</c:v>
                </c:pt>
                <c:pt idx="4">
                  <c:v>0</c:v>
                </c:pt>
                <c:pt idx="5">
                  <c:v>0</c:v>
                </c:pt>
                <c:pt idx="6">
                  <c:v>20</c:v>
                </c:pt>
                <c:pt idx="7">
                  <c:v>20</c:v>
                </c:pt>
                <c:pt idx="8">
                  <c:v>20</c:v>
                </c:pt>
                <c:pt idx="9">
                  <c:v>20</c:v>
                </c:pt>
                <c:pt idx="10">
                  <c:v>20</c:v>
                </c:pt>
                <c:pt idx="11">
                  <c:v>20</c:v>
                </c:pt>
                <c:pt idx="12">
                  <c:v>20</c:v>
                </c:pt>
                <c:pt idx="13">
                  <c:v>20</c:v>
                </c:pt>
                <c:pt idx="14">
                  <c:v>20</c:v>
                </c:pt>
                <c:pt idx="15">
                  <c:v>20</c:v>
                </c:pt>
                <c:pt idx="16">
                  <c:v>20</c:v>
                </c:pt>
                <c:pt idx="17">
                  <c:v>20</c:v>
                </c:pt>
                <c:pt idx="18">
                  <c:v>20</c:v>
                </c:pt>
                <c:pt idx="19">
                  <c:v>20</c:v>
                </c:pt>
                <c:pt idx="20">
                  <c:v>20</c:v>
                </c:pt>
                <c:pt idx="21">
                  <c:v>20</c:v>
                </c:pt>
                <c:pt idx="22">
                  <c:v>20</c:v>
                </c:pt>
                <c:pt idx="23">
                  <c:v>20</c:v>
                </c:pt>
                <c:pt idx="24">
                  <c:v>6</c:v>
                </c:pt>
                <c:pt idx="25">
                  <c:v>6</c:v>
                </c:pt>
                <c:pt idx="26">
                  <c:v>6</c:v>
                </c:pt>
                <c:pt idx="27">
                  <c:v>6</c:v>
                </c:pt>
                <c:pt idx="28">
                  <c:v>6</c:v>
                </c:pt>
                <c:pt idx="29">
                  <c:v>6</c:v>
                </c:pt>
                <c:pt idx="30">
                  <c:v>6</c:v>
                </c:pt>
                <c:pt idx="31">
                  <c:v>6</c:v>
                </c:pt>
                <c:pt idx="32">
                  <c:v>6</c:v>
                </c:pt>
                <c:pt idx="33">
                  <c:v>6</c:v>
                </c:pt>
                <c:pt idx="34">
                  <c:v>6</c:v>
                </c:pt>
                <c:pt idx="35">
                  <c:v>6</c:v>
                </c:pt>
                <c:pt idx="36">
                  <c:v>6</c:v>
                </c:pt>
                <c:pt idx="37">
                  <c:v>6</c:v>
                </c:pt>
                <c:pt idx="38">
                  <c:v>6</c:v>
                </c:pt>
                <c:pt idx="39">
                  <c:v>6</c:v>
                </c:pt>
                <c:pt idx="40">
                  <c:v>6</c:v>
                </c:pt>
                <c:pt idx="41">
                  <c:v>6</c:v>
                </c:pt>
                <c:pt idx="42">
                  <c:v>6</c:v>
                </c:pt>
                <c:pt idx="43">
                  <c:v>6</c:v>
                </c:pt>
                <c:pt idx="44">
                  <c:v>6</c:v>
                </c:pt>
                <c:pt idx="45">
                  <c:v>6</c:v>
                </c:pt>
                <c:pt idx="46">
                  <c:v>6</c:v>
                </c:pt>
                <c:pt idx="47">
                  <c:v>6</c:v>
                </c:pt>
                <c:pt idx="48">
                  <c:v>6</c:v>
                </c:pt>
                <c:pt idx="49">
                  <c:v>6</c:v>
                </c:pt>
                <c:pt idx="50">
                  <c:v>6</c:v>
                </c:pt>
                <c:pt idx="51">
                  <c:v>6</c:v>
                </c:pt>
                <c:pt idx="52">
                  <c:v>6</c:v>
                </c:pt>
                <c:pt idx="53">
                  <c:v>6</c:v>
                </c:pt>
                <c:pt idx="54">
                  <c:v>6</c:v>
                </c:pt>
                <c:pt idx="55">
                  <c:v>6</c:v>
                </c:pt>
                <c:pt idx="56">
                  <c:v>6</c:v>
                </c:pt>
                <c:pt idx="57">
                  <c:v>6</c:v>
                </c:pt>
                <c:pt idx="58">
                  <c:v>6</c:v>
                </c:pt>
                <c:pt idx="59">
                  <c:v>6</c:v>
                </c:pt>
                <c:pt idx="60">
                  <c:v>6</c:v>
                </c:pt>
                <c:pt idx="61">
                  <c:v>8.17</c:v>
                </c:pt>
                <c:pt idx="62">
                  <c:v>14.58</c:v>
                </c:pt>
                <c:pt idx="63">
                  <c:v>6</c:v>
                </c:pt>
                <c:pt idx="64">
                  <c:v>6</c:v>
                </c:pt>
                <c:pt idx="65">
                  <c:v>6</c:v>
                </c:pt>
                <c:pt idx="66">
                  <c:v>6</c:v>
                </c:pt>
                <c:pt idx="67">
                  <c:v>6</c:v>
                </c:pt>
                <c:pt idx="68">
                  <c:v>6.39</c:v>
                </c:pt>
                <c:pt idx="69">
                  <c:v>6</c:v>
                </c:pt>
                <c:pt idx="70">
                  <c:v>6</c:v>
                </c:pt>
                <c:pt idx="71">
                  <c:v>6</c:v>
                </c:pt>
                <c:pt idx="72">
                  <c:v>6</c:v>
                </c:pt>
                <c:pt idx="73">
                  <c:v>6</c:v>
                </c:pt>
                <c:pt idx="74">
                  <c:v>6</c:v>
                </c:pt>
                <c:pt idx="75">
                  <c:v>6</c:v>
                </c:pt>
                <c:pt idx="76">
                  <c:v>6</c:v>
                </c:pt>
                <c:pt idx="77">
                  <c:v>9.39</c:v>
                </c:pt>
                <c:pt idx="78">
                  <c:v>8.6</c:v>
                </c:pt>
                <c:pt idx="79">
                  <c:v>7.21</c:v>
                </c:pt>
                <c:pt idx="80">
                  <c:v>20</c:v>
                </c:pt>
                <c:pt idx="81">
                  <c:v>20</c:v>
                </c:pt>
                <c:pt idx="82">
                  <c:v>20</c:v>
                </c:pt>
                <c:pt idx="83">
                  <c:v>17.02</c:v>
                </c:pt>
                <c:pt idx="84">
                  <c:v>20</c:v>
                </c:pt>
                <c:pt idx="85">
                  <c:v>20</c:v>
                </c:pt>
                <c:pt idx="86">
                  <c:v>20</c:v>
                </c:pt>
                <c:pt idx="87">
                  <c:v>20</c:v>
                </c:pt>
                <c:pt idx="88">
                  <c:v>20</c:v>
                </c:pt>
                <c:pt idx="89">
                  <c:v>18.149999999999999</c:v>
                </c:pt>
                <c:pt idx="90">
                  <c:v>20</c:v>
                </c:pt>
                <c:pt idx="91">
                  <c:v>20</c:v>
                </c:pt>
                <c:pt idx="92">
                  <c:v>17.329999999999998</c:v>
                </c:pt>
                <c:pt idx="93">
                  <c:v>10.81</c:v>
                </c:pt>
                <c:pt idx="94">
                  <c:v>20</c:v>
                </c:pt>
                <c:pt idx="95">
                  <c:v>20</c:v>
                </c:pt>
                <c:pt idx="96">
                  <c:v>20</c:v>
                </c:pt>
                <c:pt idx="97">
                  <c:v>20</c:v>
                </c:pt>
                <c:pt idx="98">
                  <c:v>20</c:v>
                </c:pt>
                <c:pt idx="99">
                  <c:v>20</c:v>
                </c:pt>
                <c:pt idx="100">
                  <c:v>20</c:v>
                </c:pt>
                <c:pt idx="101">
                  <c:v>20</c:v>
                </c:pt>
                <c:pt idx="102">
                  <c:v>6</c:v>
                </c:pt>
                <c:pt idx="103">
                  <c:v>6</c:v>
                </c:pt>
                <c:pt idx="104">
                  <c:v>20</c:v>
                </c:pt>
                <c:pt idx="105">
                  <c:v>20</c:v>
                </c:pt>
                <c:pt idx="106">
                  <c:v>20</c:v>
                </c:pt>
                <c:pt idx="107">
                  <c:v>6</c:v>
                </c:pt>
                <c:pt idx="108">
                  <c:v>6</c:v>
                </c:pt>
                <c:pt idx="109">
                  <c:v>6</c:v>
                </c:pt>
                <c:pt idx="110">
                  <c:v>6</c:v>
                </c:pt>
                <c:pt idx="111">
                  <c:v>6</c:v>
                </c:pt>
                <c:pt idx="112">
                  <c:v>6</c:v>
                </c:pt>
                <c:pt idx="113">
                  <c:v>6</c:v>
                </c:pt>
                <c:pt idx="114">
                  <c:v>6</c:v>
                </c:pt>
                <c:pt idx="115">
                  <c:v>6</c:v>
                </c:pt>
                <c:pt idx="116">
                  <c:v>6</c:v>
                </c:pt>
                <c:pt idx="117">
                  <c:v>6</c:v>
                </c:pt>
                <c:pt idx="118">
                  <c:v>6</c:v>
                </c:pt>
                <c:pt idx="119">
                  <c:v>6</c:v>
                </c:pt>
                <c:pt idx="120">
                  <c:v>6</c:v>
                </c:pt>
                <c:pt idx="121">
                  <c:v>6</c:v>
                </c:pt>
                <c:pt idx="122">
                  <c:v>6</c:v>
                </c:pt>
                <c:pt idx="123">
                  <c:v>6</c:v>
                </c:pt>
                <c:pt idx="124">
                  <c:v>6</c:v>
                </c:pt>
                <c:pt idx="125">
                  <c:v>6</c:v>
                </c:pt>
                <c:pt idx="126">
                  <c:v>6</c:v>
                </c:pt>
                <c:pt idx="127">
                  <c:v>6</c:v>
                </c:pt>
                <c:pt idx="128">
                  <c:v>6</c:v>
                </c:pt>
                <c:pt idx="129">
                  <c:v>20</c:v>
                </c:pt>
                <c:pt idx="130">
                  <c:v>20</c:v>
                </c:pt>
                <c:pt idx="131">
                  <c:v>20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numCache>
            </c:numRef>
          </c:yVal>
          <c:smooth val="0"/>
          <c:extLst>
            <c:ext xmlns:c16="http://schemas.microsoft.com/office/drawing/2014/chart" uri="{C3380CC4-5D6E-409C-BE32-E72D297353CC}">
              <c16:uniqueId val="{00000004-E24B-4333-B7B8-CAED15B501E1}"/>
            </c:ext>
          </c:extLst>
        </c:ser>
        <c:dLbls>
          <c:showLegendKey val="0"/>
          <c:showVal val="0"/>
          <c:showCatName val="0"/>
          <c:showSerName val="0"/>
          <c:showPercent val="0"/>
          <c:showBubbleSize val="0"/>
        </c:dLbls>
        <c:axId val="588631272"/>
        <c:axId val="588631992"/>
      </c:scatterChart>
      <c:valAx>
        <c:axId val="588631272"/>
        <c:scaling>
          <c:orientation val="minMax"/>
          <c:max val="44907.75"/>
          <c:min val="44907.25"/>
        </c:scaling>
        <c:delete val="0"/>
        <c:axPos val="b"/>
        <c:majorGridlines>
          <c:spPr>
            <a:ln w="9525" cap="flat" cmpd="sng" algn="ctr">
              <a:solidFill>
                <a:schemeClr val="tx1">
                  <a:lumMod val="15000"/>
                  <a:lumOff val="85000"/>
                </a:schemeClr>
              </a:solidFill>
              <a:round/>
            </a:ln>
            <a:effectLst/>
          </c:spPr>
        </c:majorGridlines>
        <c:numFmt formatCode="m/d/yyyy\ h:mm" sourceLinked="1"/>
        <c:majorTickMark val="out"/>
        <c:minorTickMark val="none"/>
        <c:tickLblPos val="nextTo"/>
        <c:txPr>
          <a:bodyPr/>
          <a:lstStyle/>
          <a:p>
            <a:pPr>
              <a:defRPr sz="900"/>
            </a:pPr>
            <a:endParaRPr lang="en-US"/>
          </a:p>
        </c:txPr>
        <c:crossAx val="588631992"/>
        <c:crosses val="autoZero"/>
        <c:crossBetween val="midCat"/>
        <c:majorUnit val="0.25"/>
      </c:valAx>
      <c:valAx>
        <c:axId val="588631992"/>
        <c:scaling>
          <c:orientation val="minMax"/>
          <c:max val="30"/>
          <c:min val="0"/>
        </c:scaling>
        <c:delete val="0"/>
        <c:axPos val="l"/>
        <c:majorGridlines>
          <c:spPr>
            <a:ln w="9525" cap="flat" cmpd="sng" algn="ctr">
              <a:solidFill>
                <a:schemeClr val="tx1">
                  <a:lumMod val="15000"/>
                  <a:lumOff val="85000"/>
                </a:schemeClr>
              </a:solidFill>
              <a:round/>
            </a:ln>
            <a:effectLst/>
          </c:spPr>
        </c:majorGridlines>
        <c:title>
          <c:tx>
            <c:rich>
              <a:bodyPr/>
              <a:lstStyle/>
              <a:p>
                <a:pPr>
                  <a:defRPr/>
                </a:pPr>
                <a:r>
                  <a:rPr lang="en-US" altLang="zh-TW"/>
                  <a:t>Current (A)</a:t>
                </a:r>
                <a:endParaRPr lang="en-US"/>
              </a:p>
            </c:rich>
          </c:tx>
          <c:layout>
            <c:manualLayout>
              <c:xMode val="edge"/>
              <c:yMode val="edge"/>
              <c:x val="1.1244874318319893E-2"/>
              <c:y val="0.15898828663625955"/>
            </c:manualLayout>
          </c:layout>
          <c:overlay val="0"/>
        </c:title>
        <c:numFmt formatCode="General"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8631272"/>
        <c:crosses val="autoZero"/>
        <c:crossBetween val="midCat"/>
        <c:majorUnit val="10"/>
        <c:minorUnit val="2.5"/>
      </c:valAx>
    </c:plotArea>
    <c:legend>
      <c:legendPos val="b"/>
      <c:layout>
        <c:manualLayout>
          <c:xMode val="edge"/>
          <c:yMode val="edge"/>
          <c:x val="0.55518567326280865"/>
          <c:y val="0.80813000734333451"/>
          <c:w val="0.32601649185100651"/>
          <c:h val="0.19186999265666549"/>
        </c:manualLayout>
      </c:layout>
      <c:overlay val="0"/>
      <c:txPr>
        <a:bodyPr/>
        <a:lstStyle/>
        <a:p>
          <a:pPr>
            <a:defRPr sz="900"/>
          </a:pPr>
          <a:endParaRPr lang="en-US"/>
        </a:p>
      </c:txPr>
    </c:legend>
    <c:plotVisOnly val="1"/>
    <c:dispBlanksAs val="gap"/>
    <c:showDLblsOverMax val="0"/>
    <c:extLst/>
  </c:chart>
  <c:spPr>
    <a:ln>
      <a:solidFill>
        <a:schemeClr val="tx2"/>
      </a:solidFill>
    </a:ln>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a:pPr>
            <a:r>
              <a:rPr lang="en-US" sz="1600" b="1" i="0" u="none" strike="noStrike" kern="1200" baseline="0">
                <a:solidFill>
                  <a:sysClr val="windowText" lastClr="000000"/>
                </a:solidFill>
              </a:rPr>
              <a:t>12th December </a:t>
            </a:r>
            <a:endParaRPr lang="en-US" sz="1600"/>
          </a:p>
        </c:rich>
      </c:tx>
      <c:overlay val="0"/>
    </c:title>
    <c:autoTitleDeleted val="0"/>
    <c:plotArea>
      <c:layout/>
      <c:scatterChart>
        <c:scatterStyle val="lineMarker"/>
        <c:varyColors val="0"/>
        <c:ser>
          <c:idx val="5"/>
          <c:order val="5"/>
          <c:tx>
            <c:strRef>
              <c:f>Simulation_Dec!$E$2</c:f>
              <c:strCache>
                <c:ptCount val="1"/>
                <c:pt idx="0">
                  <c:v>PV </c:v>
                </c:pt>
              </c:strCache>
            </c:strRef>
          </c:tx>
          <c:spPr>
            <a:ln w="19050">
              <a:solidFill>
                <a:srgbClr val="FFC000"/>
              </a:solidFill>
              <a:prstDash val="dashDot"/>
            </a:ln>
          </c:spPr>
          <c:marker>
            <c:symbol val="none"/>
          </c:marker>
          <c:xVal>
            <c:numRef>
              <c:f>Simulation_Dec!$A$3:$A$147</c:f>
              <c:numCache>
                <c:formatCode>m/d/yyyy\ h:mm</c:formatCode>
                <c:ptCount val="145"/>
                <c:pt idx="0">
                  <c:v>44907.25</c:v>
                </c:pt>
                <c:pt idx="1">
                  <c:v>44907.253472222219</c:v>
                </c:pt>
                <c:pt idx="2">
                  <c:v>44907.256944444445</c:v>
                </c:pt>
                <c:pt idx="3">
                  <c:v>44907.260416666664</c:v>
                </c:pt>
                <c:pt idx="4">
                  <c:v>44907.263888888891</c:v>
                </c:pt>
                <c:pt idx="5">
                  <c:v>44907.267361111109</c:v>
                </c:pt>
                <c:pt idx="6">
                  <c:v>44907.270833333336</c:v>
                </c:pt>
                <c:pt idx="7">
                  <c:v>44907.274305555555</c:v>
                </c:pt>
                <c:pt idx="8">
                  <c:v>44907.277777777781</c:v>
                </c:pt>
                <c:pt idx="9">
                  <c:v>44907.28125</c:v>
                </c:pt>
                <c:pt idx="10">
                  <c:v>44907.284722222219</c:v>
                </c:pt>
                <c:pt idx="11">
                  <c:v>44907.288194444445</c:v>
                </c:pt>
                <c:pt idx="12">
                  <c:v>44907.291666666664</c:v>
                </c:pt>
                <c:pt idx="13">
                  <c:v>44907.295138888891</c:v>
                </c:pt>
                <c:pt idx="14">
                  <c:v>44907.298611111109</c:v>
                </c:pt>
                <c:pt idx="15">
                  <c:v>44907.302083333336</c:v>
                </c:pt>
                <c:pt idx="16">
                  <c:v>44907.305555555555</c:v>
                </c:pt>
                <c:pt idx="17">
                  <c:v>44907.309027777781</c:v>
                </c:pt>
                <c:pt idx="18">
                  <c:v>44907.3125</c:v>
                </c:pt>
                <c:pt idx="19">
                  <c:v>44907.315972222219</c:v>
                </c:pt>
                <c:pt idx="20">
                  <c:v>44907.319444444445</c:v>
                </c:pt>
                <c:pt idx="21">
                  <c:v>44907.322916666664</c:v>
                </c:pt>
                <c:pt idx="22">
                  <c:v>44907.326388888891</c:v>
                </c:pt>
                <c:pt idx="23">
                  <c:v>44907.329861111109</c:v>
                </c:pt>
                <c:pt idx="24">
                  <c:v>44907.333333333336</c:v>
                </c:pt>
                <c:pt idx="25">
                  <c:v>44907.336805555555</c:v>
                </c:pt>
                <c:pt idx="26">
                  <c:v>44907.340277777781</c:v>
                </c:pt>
                <c:pt idx="27">
                  <c:v>44907.34375</c:v>
                </c:pt>
                <c:pt idx="28">
                  <c:v>44907.347222222219</c:v>
                </c:pt>
                <c:pt idx="29">
                  <c:v>44907.350694444445</c:v>
                </c:pt>
                <c:pt idx="30">
                  <c:v>44907.354166666664</c:v>
                </c:pt>
                <c:pt idx="31">
                  <c:v>44907.357638888891</c:v>
                </c:pt>
                <c:pt idx="32">
                  <c:v>44907.361111111109</c:v>
                </c:pt>
                <c:pt idx="33">
                  <c:v>44907.364583333336</c:v>
                </c:pt>
                <c:pt idx="34">
                  <c:v>44907.368055555555</c:v>
                </c:pt>
                <c:pt idx="35">
                  <c:v>44907.371527777781</c:v>
                </c:pt>
                <c:pt idx="36">
                  <c:v>44907.375</c:v>
                </c:pt>
                <c:pt idx="37">
                  <c:v>44907.378472222219</c:v>
                </c:pt>
                <c:pt idx="38">
                  <c:v>44907.381944444445</c:v>
                </c:pt>
                <c:pt idx="39">
                  <c:v>44907.385416666664</c:v>
                </c:pt>
                <c:pt idx="40">
                  <c:v>44907.388888888891</c:v>
                </c:pt>
                <c:pt idx="41">
                  <c:v>44907.392361111109</c:v>
                </c:pt>
                <c:pt idx="42">
                  <c:v>44907.395833333336</c:v>
                </c:pt>
                <c:pt idx="43">
                  <c:v>44907.399305555555</c:v>
                </c:pt>
                <c:pt idx="44">
                  <c:v>44907.402777777781</c:v>
                </c:pt>
                <c:pt idx="45">
                  <c:v>44907.40625</c:v>
                </c:pt>
                <c:pt idx="46">
                  <c:v>44907.409722222219</c:v>
                </c:pt>
                <c:pt idx="47">
                  <c:v>44907.413194444445</c:v>
                </c:pt>
                <c:pt idx="48">
                  <c:v>44907.416666666664</c:v>
                </c:pt>
                <c:pt idx="49">
                  <c:v>44907.420138888891</c:v>
                </c:pt>
                <c:pt idx="50">
                  <c:v>44907.423611111109</c:v>
                </c:pt>
                <c:pt idx="51">
                  <c:v>44907.427083333336</c:v>
                </c:pt>
                <c:pt idx="52">
                  <c:v>44907.430555555555</c:v>
                </c:pt>
                <c:pt idx="53">
                  <c:v>44907.434027777781</c:v>
                </c:pt>
                <c:pt idx="54">
                  <c:v>44907.4375</c:v>
                </c:pt>
                <c:pt idx="55">
                  <c:v>44907.440972222219</c:v>
                </c:pt>
                <c:pt idx="56">
                  <c:v>44907.444444444445</c:v>
                </c:pt>
                <c:pt idx="57">
                  <c:v>44907.447916666664</c:v>
                </c:pt>
                <c:pt idx="58">
                  <c:v>44907.451388888891</c:v>
                </c:pt>
                <c:pt idx="59">
                  <c:v>44907.454861111109</c:v>
                </c:pt>
                <c:pt idx="60">
                  <c:v>44907.458333333336</c:v>
                </c:pt>
                <c:pt idx="61">
                  <c:v>44907.461805555555</c:v>
                </c:pt>
                <c:pt idx="62">
                  <c:v>44907.465277777781</c:v>
                </c:pt>
                <c:pt idx="63">
                  <c:v>44907.46875</c:v>
                </c:pt>
                <c:pt idx="64">
                  <c:v>44907.472222222219</c:v>
                </c:pt>
                <c:pt idx="65">
                  <c:v>44907.475694444445</c:v>
                </c:pt>
                <c:pt idx="66">
                  <c:v>44907.479166666664</c:v>
                </c:pt>
                <c:pt idx="67">
                  <c:v>44907.482638888891</c:v>
                </c:pt>
                <c:pt idx="68">
                  <c:v>44907.486111111109</c:v>
                </c:pt>
                <c:pt idx="69">
                  <c:v>44907.489583333336</c:v>
                </c:pt>
                <c:pt idx="70">
                  <c:v>44907.493055555555</c:v>
                </c:pt>
                <c:pt idx="71">
                  <c:v>44907.496527777781</c:v>
                </c:pt>
                <c:pt idx="72">
                  <c:v>44907.5</c:v>
                </c:pt>
                <c:pt idx="73">
                  <c:v>44907.503472222219</c:v>
                </c:pt>
                <c:pt idx="74">
                  <c:v>44907.506944444445</c:v>
                </c:pt>
                <c:pt idx="75">
                  <c:v>44907.510416666664</c:v>
                </c:pt>
                <c:pt idx="76">
                  <c:v>44907.513888888891</c:v>
                </c:pt>
                <c:pt idx="77">
                  <c:v>44907.517361111109</c:v>
                </c:pt>
                <c:pt idx="78">
                  <c:v>44907.520833333336</c:v>
                </c:pt>
                <c:pt idx="79">
                  <c:v>44907.524305555555</c:v>
                </c:pt>
                <c:pt idx="80">
                  <c:v>44907.527777777781</c:v>
                </c:pt>
                <c:pt idx="81">
                  <c:v>44907.53125</c:v>
                </c:pt>
                <c:pt idx="82">
                  <c:v>44907.534722222219</c:v>
                </c:pt>
                <c:pt idx="83">
                  <c:v>44907.538194444445</c:v>
                </c:pt>
                <c:pt idx="84">
                  <c:v>44907.541666666664</c:v>
                </c:pt>
                <c:pt idx="85">
                  <c:v>44907.545138888891</c:v>
                </c:pt>
                <c:pt idx="86">
                  <c:v>44907.548611111109</c:v>
                </c:pt>
                <c:pt idx="87">
                  <c:v>44907.552083333336</c:v>
                </c:pt>
                <c:pt idx="88">
                  <c:v>44907.555555555555</c:v>
                </c:pt>
                <c:pt idx="89">
                  <c:v>44907.559027777781</c:v>
                </c:pt>
                <c:pt idx="90">
                  <c:v>44907.5625</c:v>
                </c:pt>
                <c:pt idx="91">
                  <c:v>44907.565972222219</c:v>
                </c:pt>
                <c:pt idx="92">
                  <c:v>44907.569444444445</c:v>
                </c:pt>
                <c:pt idx="93">
                  <c:v>44907.572916666664</c:v>
                </c:pt>
                <c:pt idx="94">
                  <c:v>44907.576388888891</c:v>
                </c:pt>
                <c:pt idx="95">
                  <c:v>44907.579861111109</c:v>
                </c:pt>
                <c:pt idx="96">
                  <c:v>44907.583333333336</c:v>
                </c:pt>
                <c:pt idx="97">
                  <c:v>44907.586805555555</c:v>
                </c:pt>
                <c:pt idx="98">
                  <c:v>44907.590277777781</c:v>
                </c:pt>
                <c:pt idx="99">
                  <c:v>44907.59375</c:v>
                </c:pt>
                <c:pt idx="100">
                  <c:v>44907.597222222219</c:v>
                </c:pt>
                <c:pt idx="101">
                  <c:v>44907.600694444445</c:v>
                </c:pt>
                <c:pt idx="102">
                  <c:v>44907.604166666664</c:v>
                </c:pt>
                <c:pt idx="103">
                  <c:v>44907.607638888891</c:v>
                </c:pt>
                <c:pt idx="104">
                  <c:v>44907.611111111109</c:v>
                </c:pt>
                <c:pt idx="105">
                  <c:v>44907.614583333336</c:v>
                </c:pt>
                <c:pt idx="106">
                  <c:v>44907.618055555555</c:v>
                </c:pt>
                <c:pt idx="107">
                  <c:v>44907.621527777781</c:v>
                </c:pt>
                <c:pt idx="108">
                  <c:v>44907.625</c:v>
                </c:pt>
                <c:pt idx="109">
                  <c:v>44907.628472222219</c:v>
                </c:pt>
                <c:pt idx="110">
                  <c:v>44907.631944444445</c:v>
                </c:pt>
                <c:pt idx="111">
                  <c:v>44907.635416666664</c:v>
                </c:pt>
                <c:pt idx="112">
                  <c:v>44907.638888888891</c:v>
                </c:pt>
                <c:pt idx="113">
                  <c:v>44907.642361111109</c:v>
                </c:pt>
                <c:pt idx="114">
                  <c:v>44907.645833333336</c:v>
                </c:pt>
                <c:pt idx="115">
                  <c:v>44907.649305555555</c:v>
                </c:pt>
                <c:pt idx="116">
                  <c:v>44907.652777777781</c:v>
                </c:pt>
                <c:pt idx="117">
                  <c:v>44907.65625</c:v>
                </c:pt>
                <c:pt idx="118">
                  <c:v>44907.659722222219</c:v>
                </c:pt>
                <c:pt idx="119">
                  <c:v>44907.663194444445</c:v>
                </c:pt>
                <c:pt idx="120">
                  <c:v>44907.666666666664</c:v>
                </c:pt>
                <c:pt idx="121">
                  <c:v>44907.670138888891</c:v>
                </c:pt>
                <c:pt idx="122">
                  <c:v>44907.673611111109</c:v>
                </c:pt>
                <c:pt idx="123">
                  <c:v>44907.677083333336</c:v>
                </c:pt>
                <c:pt idx="124">
                  <c:v>44907.680555555555</c:v>
                </c:pt>
                <c:pt idx="125">
                  <c:v>44907.684027777781</c:v>
                </c:pt>
                <c:pt idx="126">
                  <c:v>44907.6875</c:v>
                </c:pt>
                <c:pt idx="127">
                  <c:v>44907.690972222219</c:v>
                </c:pt>
                <c:pt idx="128">
                  <c:v>44907.694444444445</c:v>
                </c:pt>
                <c:pt idx="129">
                  <c:v>44907.697916666664</c:v>
                </c:pt>
                <c:pt idx="130">
                  <c:v>44907.701388888891</c:v>
                </c:pt>
                <c:pt idx="131">
                  <c:v>44907.704861111109</c:v>
                </c:pt>
                <c:pt idx="132">
                  <c:v>44907.708333333336</c:v>
                </c:pt>
                <c:pt idx="133">
                  <c:v>44907.711805555555</c:v>
                </c:pt>
                <c:pt idx="134">
                  <c:v>44907.715277777781</c:v>
                </c:pt>
                <c:pt idx="135">
                  <c:v>44907.71875</c:v>
                </c:pt>
                <c:pt idx="136">
                  <c:v>44907.722222222219</c:v>
                </c:pt>
                <c:pt idx="137">
                  <c:v>44907.725694444445</c:v>
                </c:pt>
                <c:pt idx="138">
                  <c:v>44907.729166666664</c:v>
                </c:pt>
                <c:pt idx="139">
                  <c:v>44907.732638888891</c:v>
                </c:pt>
                <c:pt idx="140">
                  <c:v>44907.736111111109</c:v>
                </c:pt>
                <c:pt idx="141">
                  <c:v>44907.739583333336</c:v>
                </c:pt>
                <c:pt idx="142">
                  <c:v>44907.743055555555</c:v>
                </c:pt>
                <c:pt idx="143">
                  <c:v>44907.746527777781</c:v>
                </c:pt>
                <c:pt idx="144">
                  <c:v>44907.75</c:v>
                </c:pt>
              </c:numCache>
            </c:numRef>
          </c:xVal>
          <c:yVal>
            <c:numRef>
              <c:f>Simulation_Dec!$E$3:$E$147</c:f>
              <c:numCache>
                <c:formatCode>General</c:formatCode>
                <c:ptCount val="14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2.0199999999999999E-2</c:v>
                </c:pt>
                <c:pt idx="34">
                  <c:v>6.0600000000000001E-2</c:v>
                </c:pt>
                <c:pt idx="35">
                  <c:v>0.1082</c:v>
                </c:pt>
                <c:pt idx="36">
                  <c:v>0.17680000000000001</c:v>
                </c:pt>
                <c:pt idx="37">
                  <c:v>0.23679999999999901</c:v>
                </c:pt>
                <c:pt idx="38">
                  <c:v>0.2908</c:v>
                </c:pt>
                <c:pt idx="39">
                  <c:v>0.37679999999999902</c:v>
                </c:pt>
                <c:pt idx="40">
                  <c:v>0.51019999999999999</c:v>
                </c:pt>
                <c:pt idx="41">
                  <c:v>0.69140000000000001</c:v>
                </c:pt>
                <c:pt idx="42">
                  <c:v>0.94620000000000004</c:v>
                </c:pt>
                <c:pt idx="43">
                  <c:v>1.2806</c:v>
                </c:pt>
                <c:pt idx="44">
                  <c:v>1.5946</c:v>
                </c:pt>
                <c:pt idx="45">
                  <c:v>1.8431999999999999</c:v>
                </c:pt>
                <c:pt idx="46">
                  <c:v>2.0695999999999999</c:v>
                </c:pt>
                <c:pt idx="47">
                  <c:v>2.2747999999999999</c:v>
                </c:pt>
                <c:pt idx="48">
                  <c:v>2.5501999999999998</c:v>
                </c:pt>
                <c:pt idx="49">
                  <c:v>2.8418000000000001</c:v>
                </c:pt>
                <c:pt idx="50">
                  <c:v>3.2784</c:v>
                </c:pt>
                <c:pt idx="51">
                  <c:v>3.7050000000000001</c:v>
                </c:pt>
                <c:pt idx="52">
                  <c:v>4.0863999999999896</c:v>
                </c:pt>
                <c:pt idx="53">
                  <c:v>4.4130000000000003</c:v>
                </c:pt>
                <c:pt idx="54">
                  <c:v>4.7751999999999999</c:v>
                </c:pt>
                <c:pt idx="55">
                  <c:v>5.1938000000000004</c:v>
                </c:pt>
                <c:pt idx="56">
                  <c:v>5.4972000000000003</c:v>
                </c:pt>
                <c:pt idx="57">
                  <c:v>5.8826000000000001</c:v>
                </c:pt>
                <c:pt idx="58">
                  <c:v>6.1584000000000003</c:v>
                </c:pt>
                <c:pt idx="59">
                  <c:v>6.4652000000000003</c:v>
                </c:pt>
                <c:pt idx="60">
                  <c:v>6.7055999999999996</c:v>
                </c:pt>
                <c:pt idx="61">
                  <c:v>6.9298000000000002</c:v>
                </c:pt>
                <c:pt idx="62">
                  <c:v>7.1487999999999996</c:v>
                </c:pt>
                <c:pt idx="63">
                  <c:v>7.2149999999999999</c:v>
                </c:pt>
                <c:pt idx="64">
                  <c:v>7.3175999999999997</c:v>
                </c:pt>
                <c:pt idx="65">
                  <c:v>7.3768000000000002</c:v>
                </c:pt>
                <c:pt idx="66">
                  <c:v>7.4097999999999997</c:v>
                </c:pt>
                <c:pt idx="67">
                  <c:v>7.4921999999999898</c:v>
                </c:pt>
                <c:pt idx="68">
                  <c:v>7.7257999999999996</c:v>
                </c:pt>
                <c:pt idx="69">
                  <c:v>7.8498000000000001</c:v>
                </c:pt>
                <c:pt idx="70">
                  <c:v>7.8940000000000001</c:v>
                </c:pt>
                <c:pt idx="71">
                  <c:v>7.9096000000000002</c:v>
                </c:pt>
                <c:pt idx="72">
                  <c:v>7.9311999999999996</c:v>
                </c:pt>
                <c:pt idx="73">
                  <c:v>7.9631999999999996</c:v>
                </c:pt>
                <c:pt idx="74">
                  <c:v>8.0351999999999997</c:v>
                </c:pt>
                <c:pt idx="75">
                  <c:v>8.0440000000000005</c:v>
                </c:pt>
                <c:pt idx="76">
                  <c:v>8.0236000000000001</c:v>
                </c:pt>
                <c:pt idx="77">
                  <c:v>8.0619999999999994</c:v>
                </c:pt>
                <c:pt idx="78">
                  <c:v>8.0161999999999995</c:v>
                </c:pt>
                <c:pt idx="79">
                  <c:v>8.0370000000000008</c:v>
                </c:pt>
                <c:pt idx="80">
                  <c:v>7.9819999999999904</c:v>
                </c:pt>
                <c:pt idx="81">
                  <c:v>7.9901999999999997</c:v>
                </c:pt>
                <c:pt idx="82">
                  <c:v>7.8852000000000002</c:v>
                </c:pt>
                <c:pt idx="83">
                  <c:v>7.7876000000000003</c:v>
                </c:pt>
                <c:pt idx="84">
                  <c:v>7.6669999999999998</c:v>
                </c:pt>
                <c:pt idx="85">
                  <c:v>7.5473999999999997</c:v>
                </c:pt>
                <c:pt idx="86">
                  <c:v>7.4706000000000001</c:v>
                </c:pt>
                <c:pt idx="87">
                  <c:v>7.3879999999999999</c:v>
                </c:pt>
                <c:pt idx="88">
                  <c:v>7.29239999999999</c:v>
                </c:pt>
                <c:pt idx="89">
                  <c:v>7.2480000000000002</c:v>
                </c:pt>
                <c:pt idx="90">
                  <c:v>7.1833999999999998</c:v>
                </c:pt>
                <c:pt idx="91">
                  <c:v>7.0574000000000003</c:v>
                </c:pt>
                <c:pt idx="92">
                  <c:v>6.9849999999999897</c:v>
                </c:pt>
                <c:pt idx="93">
                  <c:v>6.7952000000000004</c:v>
                </c:pt>
                <c:pt idx="94">
                  <c:v>6.6736000000000004</c:v>
                </c:pt>
                <c:pt idx="95">
                  <c:v>6.5183999999999997</c:v>
                </c:pt>
                <c:pt idx="96">
                  <c:v>6.3414000000000001</c:v>
                </c:pt>
                <c:pt idx="97">
                  <c:v>6.1391999999999998</c:v>
                </c:pt>
                <c:pt idx="98">
                  <c:v>6.0532000000000004</c:v>
                </c:pt>
                <c:pt idx="99">
                  <c:v>5.8103999999999996</c:v>
                </c:pt>
                <c:pt idx="100">
                  <c:v>5.665</c:v>
                </c:pt>
                <c:pt idx="101">
                  <c:v>5.5090000000000003</c:v>
                </c:pt>
                <c:pt idx="102">
                  <c:v>5.3297999999999996</c:v>
                </c:pt>
                <c:pt idx="103">
                  <c:v>5.0990000000000002</c:v>
                </c:pt>
                <c:pt idx="104">
                  <c:v>4.8178000000000001</c:v>
                </c:pt>
                <c:pt idx="105">
                  <c:v>4.4896000000000003</c:v>
                </c:pt>
                <c:pt idx="106">
                  <c:v>4.1919999999999904</c:v>
                </c:pt>
                <c:pt idx="107">
                  <c:v>3.915</c:v>
                </c:pt>
                <c:pt idx="108">
                  <c:v>3.5888</c:v>
                </c:pt>
                <c:pt idx="109">
                  <c:v>3.2759999999999998</c:v>
                </c:pt>
                <c:pt idx="110">
                  <c:v>2.9693999999999998</c:v>
                </c:pt>
                <c:pt idx="111">
                  <c:v>2.6796000000000002</c:v>
                </c:pt>
                <c:pt idx="112">
                  <c:v>2.3233999999999999</c:v>
                </c:pt>
                <c:pt idx="113">
                  <c:v>1.9481999999999999</c:v>
                </c:pt>
                <c:pt idx="114">
                  <c:v>1.6486000000000001</c:v>
                </c:pt>
                <c:pt idx="115">
                  <c:v>1.4466000000000001</c:v>
                </c:pt>
                <c:pt idx="116">
                  <c:v>1.262</c:v>
                </c:pt>
                <c:pt idx="117">
                  <c:v>1.0429999999999999</c:v>
                </c:pt>
                <c:pt idx="118">
                  <c:v>0.79379999999999995</c:v>
                </c:pt>
                <c:pt idx="119">
                  <c:v>0.55459999999999998</c:v>
                </c:pt>
                <c:pt idx="120">
                  <c:v>0.39379999999999998</c:v>
                </c:pt>
                <c:pt idx="121">
                  <c:v>0.25900000000000001</c:v>
                </c:pt>
                <c:pt idx="122">
                  <c:v>0.14360000000000001</c:v>
                </c:pt>
                <c:pt idx="123">
                  <c:v>8.5199999999999998E-2</c:v>
                </c:pt>
                <c:pt idx="124">
                  <c:v>3.5799999999999998E-2</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numCache>
            </c:numRef>
          </c:yVal>
          <c:smooth val="0"/>
          <c:extLst>
            <c:ext xmlns:c16="http://schemas.microsoft.com/office/drawing/2014/chart" uri="{C3380CC4-5D6E-409C-BE32-E72D297353CC}">
              <c16:uniqueId val="{00000006-9562-4B0A-AAD4-2F76D9367D94}"/>
            </c:ext>
          </c:extLst>
        </c:ser>
        <c:dLbls>
          <c:showLegendKey val="0"/>
          <c:showVal val="0"/>
          <c:showCatName val="0"/>
          <c:showSerName val="0"/>
          <c:showPercent val="0"/>
          <c:showBubbleSize val="0"/>
        </c:dLbls>
        <c:axId val="588631272"/>
        <c:axId val="588631992"/>
        <c:extLst>
          <c:ext xmlns:c15="http://schemas.microsoft.com/office/drawing/2012/chart" uri="{02D57815-91ED-43cb-92C2-25804820EDAC}">
            <c15:filteredScatterSeries>
              <c15:ser>
                <c:idx val="3"/>
                <c:order val="0"/>
                <c:tx>
                  <c:strRef>
                    <c:extLst>
                      <c:ext uri="{02D57815-91ED-43cb-92C2-25804820EDAC}">
                        <c15:formulaRef>
                          <c15:sqref>Simulation_Dec!$N$2</c15:sqref>
                        </c15:formulaRef>
                      </c:ext>
                    </c:extLst>
                    <c:strCache>
                      <c:ptCount val="1"/>
                      <c:pt idx="0">
                        <c:v>EV0 </c:v>
                      </c:pt>
                    </c:strCache>
                  </c:strRef>
                </c:tx>
                <c:spPr>
                  <a:ln w="9525" cap="rnd">
                    <a:solidFill>
                      <a:srgbClr val="92D050"/>
                    </a:solidFill>
                    <a:round/>
                  </a:ln>
                  <a:effectLst/>
                </c:spPr>
                <c:marker>
                  <c:symbol val="circle"/>
                  <c:size val="2"/>
                  <c:spPr>
                    <a:solidFill>
                      <a:srgbClr val="92D050"/>
                    </a:solidFill>
                    <a:ln>
                      <a:solidFill>
                        <a:srgbClr val="92D050"/>
                      </a:solidFill>
                    </a:ln>
                  </c:spPr>
                </c:marker>
                <c:xVal>
                  <c:numRef>
                    <c:extLst>
                      <c:ext uri="{02D57815-91ED-43cb-92C2-25804820EDAC}">
                        <c15:formulaRef>
                          <c15:sqref>Simulation_Dec!$A$3:$A$147</c15:sqref>
                        </c15:formulaRef>
                      </c:ext>
                    </c:extLst>
                    <c:numCache>
                      <c:formatCode>m/d/yyyy\ h:mm</c:formatCode>
                      <c:ptCount val="145"/>
                      <c:pt idx="0">
                        <c:v>44907.25</c:v>
                      </c:pt>
                      <c:pt idx="1">
                        <c:v>44907.253472222219</c:v>
                      </c:pt>
                      <c:pt idx="2">
                        <c:v>44907.256944444445</c:v>
                      </c:pt>
                      <c:pt idx="3">
                        <c:v>44907.260416666664</c:v>
                      </c:pt>
                      <c:pt idx="4">
                        <c:v>44907.263888888891</c:v>
                      </c:pt>
                      <c:pt idx="5">
                        <c:v>44907.267361111109</c:v>
                      </c:pt>
                      <c:pt idx="6">
                        <c:v>44907.270833333336</c:v>
                      </c:pt>
                      <c:pt idx="7">
                        <c:v>44907.274305555555</c:v>
                      </c:pt>
                      <c:pt idx="8">
                        <c:v>44907.277777777781</c:v>
                      </c:pt>
                      <c:pt idx="9">
                        <c:v>44907.28125</c:v>
                      </c:pt>
                      <c:pt idx="10">
                        <c:v>44907.284722222219</c:v>
                      </c:pt>
                      <c:pt idx="11">
                        <c:v>44907.288194444445</c:v>
                      </c:pt>
                      <c:pt idx="12">
                        <c:v>44907.291666666664</c:v>
                      </c:pt>
                      <c:pt idx="13">
                        <c:v>44907.295138888891</c:v>
                      </c:pt>
                      <c:pt idx="14">
                        <c:v>44907.298611111109</c:v>
                      </c:pt>
                      <c:pt idx="15">
                        <c:v>44907.302083333336</c:v>
                      </c:pt>
                      <c:pt idx="16">
                        <c:v>44907.305555555555</c:v>
                      </c:pt>
                      <c:pt idx="17">
                        <c:v>44907.309027777781</c:v>
                      </c:pt>
                      <c:pt idx="18">
                        <c:v>44907.3125</c:v>
                      </c:pt>
                      <c:pt idx="19">
                        <c:v>44907.315972222219</c:v>
                      </c:pt>
                      <c:pt idx="20">
                        <c:v>44907.319444444445</c:v>
                      </c:pt>
                      <c:pt idx="21">
                        <c:v>44907.322916666664</c:v>
                      </c:pt>
                      <c:pt idx="22">
                        <c:v>44907.326388888891</c:v>
                      </c:pt>
                      <c:pt idx="23">
                        <c:v>44907.329861111109</c:v>
                      </c:pt>
                      <c:pt idx="24">
                        <c:v>44907.333333333336</c:v>
                      </c:pt>
                      <c:pt idx="25">
                        <c:v>44907.336805555555</c:v>
                      </c:pt>
                      <c:pt idx="26">
                        <c:v>44907.340277777781</c:v>
                      </c:pt>
                      <c:pt idx="27">
                        <c:v>44907.34375</c:v>
                      </c:pt>
                      <c:pt idx="28">
                        <c:v>44907.347222222219</c:v>
                      </c:pt>
                      <c:pt idx="29">
                        <c:v>44907.350694444445</c:v>
                      </c:pt>
                      <c:pt idx="30">
                        <c:v>44907.354166666664</c:v>
                      </c:pt>
                      <c:pt idx="31">
                        <c:v>44907.357638888891</c:v>
                      </c:pt>
                      <c:pt idx="32">
                        <c:v>44907.361111111109</c:v>
                      </c:pt>
                      <c:pt idx="33">
                        <c:v>44907.364583333336</c:v>
                      </c:pt>
                      <c:pt idx="34">
                        <c:v>44907.368055555555</c:v>
                      </c:pt>
                      <c:pt idx="35">
                        <c:v>44907.371527777781</c:v>
                      </c:pt>
                      <c:pt idx="36">
                        <c:v>44907.375</c:v>
                      </c:pt>
                      <c:pt idx="37">
                        <c:v>44907.378472222219</c:v>
                      </c:pt>
                      <c:pt idx="38">
                        <c:v>44907.381944444445</c:v>
                      </c:pt>
                      <c:pt idx="39">
                        <c:v>44907.385416666664</c:v>
                      </c:pt>
                      <c:pt idx="40">
                        <c:v>44907.388888888891</c:v>
                      </c:pt>
                      <c:pt idx="41">
                        <c:v>44907.392361111109</c:v>
                      </c:pt>
                      <c:pt idx="42">
                        <c:v>44907.395833333336</c:v>
                      </c:pt>
                      <c:pt idx="43">
                        <c:v>44907.399305555555</c:v>
                      </c:pt>
                      <c:pt idx="44">
                        <c:v>44907.402777777781</c:v>
                      </c:pt>
                      <c:pt idx="45">
                        <c:v>44907.40625</c:v>
                      </c:pt>
                      <c:pt idx="46">
                        <c:v>44907.409722222219</c:v>
                      </c:pt>
                      <c:pt idx="47">
                        <c:v>44907.413194444445</c:v>
                      </c:pt>
                      <c:pt idx="48">
                        <c:v>44907.416666666664</c:v>
                      </c:pt>
                      <c:pt idx="49">
                        <c:v>44907.420138888891</c:v>
                      </c:pt>
                      <c:pt idx="50">
                        <c:v>44907.423611111109</c:v>
                      </c:pt>
                      <c:pt idx="51">
                        <c:v>44907.427083333336</c:v>
                      </c:pt>
                      <c:pt idx="52">
                        <c:v>44907.430555555555</c:v>
                      </c:pt>
                      <c:pt idx="53">
                        <c:v>44907.434027777781</c:v>
                      </c:pt>
                      <c:pt idx="54">
                        <c:v>44907.4375</c:v>
                      </c:pt>
                      <c:pt idx="55">
                        <c:v>44907.440972222219</c:v>
                      </c:pt>
                      <c:pt idx="56">
                        <c:v>44907.444444444445</c:v>
                      </c:pt>
                      <c:pt idx="57">
                        <c:v>44907.447916666664</c:v>
                      </c:pt>
                      <c:pt idx="58">
                        <c:v>44907.451388888891</c:v>
                      </c:pt>
                      <c:pt idx="59">
                        <c:v>44907.454861111109</c:v>
                      </c:pt>
                      <c:pt idx="60">
                        <c:v>44907.458333333336</c:v>
                      </c:pt>
                      <c:pt idx="61">
                        <c:v>44907.461805555555</c:v>
                      </c:pt>
                      <c:pt idx="62">
                        <c:v>44907.465277777781</c:v>
                      </c:pt>
                      <c:pt idx="63">
                        <c:v>44907.46875</c:v>
                      </c:pt>
                      <c:pt idx="64">
                        <c:v>44907.472222222219</c:v>
                      </c:pt>
                      <c:pt idx="65">
                        <c:v>44907.475694444445</c:v>
                      </c:pt>
                      <c:pt idx="66">
                        <c:v>44907.479166666664</c:v>
                      </c:pt>
                      <c:pt idx="67">
                        <c:v>44907.482638888891</c:v>
                      </c:pt>
                      <c:pt idx="68">
                        <c:v>44907.486111111109</c:v>
                      </c:pt>
                      <c:pt idx="69">
                        <c:v>44907.489583333336</c:v>
                      </c:pt>
                      <c:pt idx="70">
                        <c:v>44907.493055555555</c:v>
                      </c:pt>
                      <c:pt idx="71">
                        <c:v>44907.496527777781</c:v>
                      </c:pt>
                      <c:pt idx="72">
                        <c:v>44907.5</c:v>
                      </c:pt>
                      <c:pt idx="73">
                        <c:v>44907.503472222219</c:v>
                      </c:pt>
                      <c:pt idx="74">
                        <c:v>44907.506944444445</c:v>
                      </c:pt>
                      <c:pt idx="75">
                        <c:v>44907.510416666664</c:v>
                      </c:pt>
                      <c:pt idx="76">
                        <c:v>44907.513888888891</c:v>
                      </c:pt>
                      <c:pt idx="77">
                        <c:v>44907.517361111109</c:v>
                      </c:pt>
                      <c:pt idx="78">
                        <c:v>44907.520833333336</c:v>
                      </c:pt>
                      <c:pt idx="79">
                        <c:v>44907.524305555555</c:v>
                      </c:pt>
                      <c:pt idx="80">
                        <c:v>44907.527777777781</c:v>
                      </c:pt>
                      <c:pt idx="81">
                        <c:v>44907.53125</c:v>
                      </c:pt>
                      <c:pt idx="82">
                        <c:v>44907.534722222219</c:v>
                      </c:pt>
                      <c:pt idx="83">
                        <c:v>44907.538194444445</c:v>
                      </c:pt>
                      <c:pt idx="84">
                        <c:v>44907.541666666664</c:v>
                      </c:pt>
                      <c:pt idx="85">
                        <c:v>44907.545138888891</c:v>
                      </c:pt>
                      <c:pt idx="86">
                        <c:v>44907.548611111109</c:v>
                      </c:pt>
                      <c:pt idx="87">
                        <c:v>44907.552083333336</c:v>
                      </c:pt>
                      <c:pt idx="88">
                        <c:v>44907.555555555555</c:v>
                      </c:pt>
                      <c:pt idx="89">
                        <c:v>44907.559027777781</c:v>
                      </c:pt>
                      <c:pt idx="90">
                        <c:v>44907.5625</c:v>
                      </c:pt>
                      <c:pt idx="91">
                        <c:v>44907.565972222219</c:v>
                      </c:pt>
                      <c:pt idx="92">
                        <c:v>44907.569444444445</c:v>
                      </c:pt>
                      <c:pt idx="93">
                        <c:v>44907.572916666664</c:v>
                      </c:pt>
                      <c:pt idx="94">
                        <c:v>44907.576388888891</c:v>
                      </c:pt>
                      <c:pt idx="95">
                        <c:v>44907.579861111109</c:v>
                      </c:pt>
                      <c:pt idx="96">
                        <c:v>44907.583333333336</c:v>
                      </c:pt>
                      <c:pt idx="97">
                        <c:v>44907.586805555555</c:v>
                      </c:pt>
                      <c:pt idx="98">
                        <c:v>44907.590277777781</c:v>
                      </c:pt>
                      <c:pt idx="99">
                        <c:v>44907.59375</c:v>
                      </c:pt>
                      <c:pt idx="100">
                        <c:v>44907.597222222219</c:v>
                      </c:pt>
                      <c:pt idx="101">
                        <c:v>44907.600694444445</c:v>
                      </c:pt>
                      <c:pt idx="102">
                        <c:v>44907.604166666664</c:v>
                      </c:pt>
                      <c:pt idx="103">
                        <c:v>44907.607638888891</c:v>
                      </c:pt>
                      <c:pt idx="104">
                        <c:v>44907.611111111109</c:v>
                      </c:pt>
                      <c:pt idx="105">
                        <c:v>44907.614583333336</c:v>
                      </c:pt>
                      <c:pt idx="106">
                        <c:v>44907.618055555555</c:v>
                      </c:pt>
                      <c:pt idx="107">
                        <c:v>44907.621527777781</c:v>
                      </c:pt>
                      <c:pt idx="108">
                        <c:v>44907.625</c:v>
                      </c:pt>
                      <c:pt idx="109">
                        <c:v>44907.628472222219</c:v>
                      </c:pt>
                      <c:pt idx="110">
                        <c:v>44907.631944444445</c:v>
                      </c:pt>
                      <c:pt idx="111">
                        <c:v>44907.635416666664</c:v>
                      </c:pt>
                      <c:pt idx="112">
                        <c:v>44907.638888888891</c:v>
                      </c:pt>
                      <c:pt idx="113">
                        <c:v>44907.642361111109</c:v>
                      </c:pt>
                      <c:pt idx="114">
                        <c:v>44907.645833333336</c:v>
                      </c:pt>
                      <c:pt idx="115">
                        <c:v>44907.649305555555</c:v>
                      </c:pt>
                      <c:pt idx="116">
                        <c:v>44907.652777777781</c:v>
                      </c:pt>
                      <c:pt idx="117">
                        <c:v>44907.65625</c:v>
                      </c:pt>
                      <c:pt idx="118">
                        <c:v>44907.659722222219</c:v>
                      </c:pt>
                      <c:pt idx="119">
                        <c:v>44907.663194444445</c:v>
                      </c:pt>
                      <c:pt idx="120">
                        <c:v>44907.666666666664</c:v>
                      </c:pt>
                      <c:pt idx="121">
                        <c:v>44907.670138888891</c:v>
                      </c:pt>
                      <c:pt idx="122">
                        <c:v>44907.673611111109</c:v>
                      </c:pt>
                      <c:pt idx="123">
                        <c:v>44907.677083333336</c:v>
                      </c:pt>
                      <c:pt idx="124">
                        <c:v>44907.680555555555</c:v>
                      </c:pt>
                      <c:pt idx="125">
                        <c:v>44907.684027777781</c:v>
                      </c:pt>
                      <c:pt idx="126">
                        <c:v>44907.6875</c:v>
                      </c:pt>
                      <c:pt idx="127">
                        <c:v>44907.690972222219</c:v>
                      </c:pt>
                      <c:pt idx="128">
                        <c:v>44907.694444444445</c:v>
                      </c:pt>
                      <c:pt idx="129">
                        <c:v>44907.697916666664</c:v>
                      </c:pt>
                      <c:pt idx="130">
                        <c:v>44907.701388888891</c:v>
                      </c:pt>
                      <c:pt idx="131">
                        <c:v>44907.704861111109</c:v>
                      </c:pt>
                      <c:pt idx="132">
                        <c:v>44907.708333333336</c:v>
                      </c:pt>
                      <c:pt idx="133">
                        <c:v>44907.711805555555</c:v>
                      </c:pt>
                      <c:pt idx="134">
                        <c:v>44907.715277777781</c:v>
                      </c:pt>
                      <c:pt idx="135">
                        <c:v>44907.71875</c:v>
                      </c:pt>
                      <c:pt idx="136">
                        <c:v>44907.722222222219</c:v>
                      </c:pt>
                      <c:pt idx="137">
                        <c:v>44907.725694444445</c:v>
                      </c:pt>
                      <c:pt idx="138">
                        <c:v>44907.729166666664</c:v>
                      </c:pt>
                      <c:pt idx="139">
                        <c:v>44907.732638888891</c:v>
                      </c:pt>
                      <c:pt idx="140">
                        <c:v>44907.736111111109</c:v>
                      </c:pt>
                      <c:pt idx="141">
                        <c:v>44907.739583333336</c:v>
                      </c:pt>
                      <c:pt idx="142">
                        <c:v>44907.743055555555</c:v>
                      </c:pt>
                      <c:pt idx="143">
                        <c:v>44907.746527777781</c:v>
                      </c:pt>
                      <c:pt idx="144">
                        <c:v>44907.75</c:v>
                      </c:pt>
                    </c:numCache>
                  </c:numRef>
                </c:xVal>
                <c:yVal>
                  <c:numRef>
                    <c:extLst>
                      <c:ext uri="{02D57815-91ED-43cb-92C2-25804820EDAC}">
                        <c15:formulaRef>
                          <c15:sqref>Simulation_Dec!$N$3:$N$147</c15:sqref>
                        </c15:formulaRef>
                      </c:ext>
                    </c:extLst>
                    <c:numCache>
                      <c:formatCode>General</c:formatCode>
                      <c:ptCount val="14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6.3079999999999998</c:v>
                      </c:pt>
                      <c:pt idx="61">
                        <c:v>6.3079999999999998</c:v>
                      </c:pt>
                      <c:pt idx="62">
                        <c:v>6.3079999999999998</c:v>
                      </c:pt>
                      <c:pt idx="63">
                        <c:v>6.3079999999999998</c:v>
                      </c:pt>
                      <c:pt idx="64">
                        <c:v>6.3079999999999998</c:v>
                      </c:pt>
                      <c:pt idx="65">
                        <c:v>6.3079999999999998</c:v>
                      </c:pt>
                      <c:pt idx="66">
                        <c:v>6.3079999999999998</c:v>
                      </c:pt>
                      <c:pt idx="67">
                        <c:v>6.3079999999999998</c:v>
                      </c:pt>
                      <c:pt idx="68">
                        <c:v>6.3079999999999998</c:v>
                      </c:pt>
                      <c:pt idx="69">
                        <c:v>6.3079999999999998</c:v>
                      </c:pt>
                      <c:pt idx="70">
                        <c:v>6.3079999999999998</c:v>
                      </c:pt>
                      <c:pt idx="71">
                        <c:v>6.3079999999999998</c:v>
                      </c:pt>
                      <c:pt idx="72">
                        <c:v>6.3079999999999998</c:v>
                      </c:pt>
                      <c:pt idx="73">
                        <c:v>6.3079999999999998</c:v>
                      </c:pt>
                      <c:pt idx="74">
                        <c:v>6.3079999999999998</c:v>
                      </c:pt>
                      <c:pt idx="75">
                        <c:v>6.3079999999999998</c:v>
                      </c:pt>
                      <c:pt idx="76">
                        <c:v>6.3079999999999998</c:v>
                      </c:pt>
                      <c:pt idx="77">
                        <c:v>6.3079999999999998</c:v>
                      </c:pt>
                      <c:pt idx="78">
                        <c:v>6.3079999999999998</c:v>
                      </c:pt>
                      <c:pt idx="79">
                        <c:v>6.3079999999999998</c:v>
                      </c:pt>
                      <c:pt idx="80">
                        <c:v>6.3079999999999998</c:v>
                      </c:pt>
                      <c:pt idx="81">
                        <c:v>6.3079999999999998</c:v>
                      </c:pt>
                      <c:pt idx="82">
                        <c:v>6.3079999999999998</c:v>
                      </c:pt>
                      <c:pt idx="83">
                        <c:v>6.3079999999999998</c:v>
                      </c:pt>
                      <c:pt idx="84">
                        <c:v>6.3079999999999998</c:v>
                      </c:pt>
                      <c:pt idx="85">
                        <c:v>6.3079999999999998</c:v>
                      </c:pt>
                      <c:pt idx="86">
                        <c:v>6.3079999999999998</c:v>
                      </c:pt>
                      <c:pt idx="87">
                        <c:v>6.3079999999999998</c:v>
                      </c:pt>
                      <c:pt idx="88">
                        <c:v>6.3079999999999998</c:v>
                      </c:pt>
                      <c:pt idx="89">
                        <c:v>6.3079999999999998</c:v>
                      </c:pt>
                      <c:pt idx="90">
                        <c:v>6.3079999999999998</c:v>
                      </c:pt>
                      <c:pt idx="91">
                        <c:v>6.3079999999999998</c:v>
                      </c:pt>
                      <c:pt idx="92">
                        <c:v>6.3079999999999998</c:v>
                      </c:pt>
                      <c:pt idx="93">
                        <c:v>6.3079999999999998</c:v>
                      </c:pt>
                      <c:pt idx="94">
                        <c:v>6.3079999999999998</c:v>
                      </c:pt>
                      <c:pt idx="95">
                        <c:v>6.3079999999999998</c:v>
                      </c:pt>
                      <c:pt idx="96">
                        <c:v>6.3079999999999998</c:v>
                      </c:pt>
                      <c:pt idx="97">
                        <c:v>6.3079999999999998</c:v>
                      </c:pt>
                      <c:pt idx="98">
                        <c:v>6.3079999999999998</c:v>
                      </c:pt>
                      <c:pt idx="99">
                        <c:v>6.3079999999999998</c:v>
                      </c:pt>
                      <c:pt idx="100">
                        <c:v>6.3079999999999998</c:v>
                      </c:pt>
                      <c:pt idx="101">
                        <c:v>6.3079999999999998</c:v>
                      </c:pt>
                      <c:pt idx="102">
                        <c:v>6.3079999999999998</c:v>
                      </c:pt>
                      <c:pt idx="103">
                        <c:v>6.3079999999999998</c:v>
                      </c:pt>
                      <c:pt idx="104">
                        <c:v>6.3079999999999998</c:v>
                      </c:pt>
                      <c:pt idx="105">
                        <c:v>6.3079999999999998</c:v>
                      </c:pt>
                      <c:pt idx="106">
                        <c:v>6.3079999999999998</c:v>
                      </c:pt>
                      <c:pt idx="107">
                        <c:v>6.3079999999999998</c:v>
                      </c:pt>
                      <c:pt idx="108">
                        <c:v>6.3079999999999998</c:v>
                      </c:pt>
                      <c:pt idx="109">
                        <c:v>6.3079999999999998</c:v>
                      </c:pt>
                      <c:pt idx="110">
                        <c:v>6.3079999999999998</c:v>
                      </c:pt>
                      <c:pt idx="111">
                        <c:v>6.3079999999999998</c:v>
                      </c:pt>
                      <c:pt idx="112">
                        <c:v>6.3079999999999998</c:v>
                      </c:pt>
                      <c:pt idx="113">
                        <c:v>6.3079999999999998</c:v>
                      </c:pt>
                      <c:pt idx="114">
                        <c:v>6.3079999999999998</c:v>
                      </c:pt>
                      <c:pt idx="115">
                        <c:v>6.3079999999999998</c:v>
                      </c:pt>
                      <c:pt idx="116">
                        <c:v>6.3079999999999998</c:v>
                      </c:pt>
                      <c:pt idx="117">
                        <c:v>6.3079999999999998</c:v>
                      </c:pt>
                      <c:pt idx="118">
                        <c:v>6.3079999999999998</c:v>
                      </c:pt>
                      <c:pt idx="119">
                        <c:v>6.3079999999999998</c:v>
                      </c:pt>
                      <c:pt idx="120">
                        <c:v>6.3079999999999998</c:v>
                      </c:pt>
                      <c:pt idx="121">
                        <c:v>6.3079999999999998</c:v>
                      </c:pt>
                      <c:pt idx="122">
                        <c:v>6.3079999999999998</c:v>
                      </c:pt>
                      <c:pt idx="123">
                        <c:v>6.3079999999999998</c:v>
                      </c:pt>
                      <c:pt idx="124">
                        <c:v>6.3079999999999998</c:v>
                      </c:pt>
                      <c:pt idx="125">
                        <c:v>6.3079999999999998</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numCache>
                  </c:numRef>
                </c:yVal>
                <c:smooth val="0"/>
                <c:extLst>
                  <c:ext xmlns:c16="http://schemas.microsoft.com/office/drawing/2014/chart" uri="{C3380CC4-5D6E-409C-BE32-E72D297353CC}">
                    <c16:uniqueId val="{00000000-9562-4B0A-AAD4-2F76D9367D94}"/>
                  </c:ext>
                </c:extLst>
              </c15:ser>
            </c15:filteredScatterSeries>
            <c15:filteredScatterSeries>
              <c15:ser>
                <c:idx val="1"/>
                <c:order val="1"/>
                <c:tx>
                  <c:strRef>
                    <c:extLst xmlns:c15="http://schemas.microsoft.com/office/drawing/2012/chart">
                      <c:ext xmlns:c15="http://schemas.microsoft.com/office/drawing/2012/chart" uri="{02D57815-91ED-43cb-92C2-25804820EDAC}">
                        <c15:formulaRef>
                          <c15:sqref>Simulation_Dec!$V$2</c15:sqref>
                        </c15:formulaRef>
                      </c:ext>
                    </c:extLst>
                    <c:strCache>
                      <c:ptCount val="1"/>
                      <c:pt idx="0">
                        <c:v>EV1 </c:v>
                      </c:pt>
                    </c:strCache>
                  </c:strRef>
                </c:tx>
                <c:spPr>
                  <a:ln w="9525"/>
                </c:spPr>
                <c:marker>
                  <c:symbol val="circle"/>
                  <c:size val="2"/>
                  <c:spPr>
                    <a:ln w="6350"/>
                  </c:spPr>
                </c:marker>
                <c:dPt>
                  <c:idx val="107"/>
                  <c:marker>
                    <c:spPr>
                      <a:ln w="9525"/>
                    </c:spPr>
                  </c:marker>
                  <c:bubble3D val="0"/>
                  <c:extLst xmlns:c15="http://schemas.microsoft.com/office/drawing/2012/chart">
                    <c:ext xmlns:c16="http://schemas.microsoft.com/office/drawing/2014/chart" uri="{C3380CC4-5D6E-409C-BE32-E72D297353CC}">
                      <c16:uniqueId val="{00000001-9562-4B0A-AAD4-2F76D9367D94}"/>
                    </c:ext>
                  </c:extLst>
                </c:dPt>
                <c:xVal>
                  <c:numRef>
                    <c:extLst xmlns:c15="http://schemas.microsoft.com/office/drawing/2012/chart">
                      <c:ext xmlns:c15="http://schemas.microsoft.com/office/drawing/2012/chart" uri="{02D57815-91ED-43cb-92C2-25804820EDAC}">
                        <c15:formulaRef>
                          <c15:sqref>Simulation_Dec!$A$3:$A$147</c15:sqref>
                        </c15:formulaRef>
                      </c:ext>
                    </c:extLst>
                    <c:numCache>
                      <c:formatCode>m/d/yyyy\ h:mm</c:formatCode>
                      <c:ptCount val="145"/>
                      <c:pt idx="0">
                        <c:v>44907.25</c:v>
                      </c:pt>
                      <c:pt idx="1">
                        <c:v>44907.253472222219</c:v>
                      </c:pt>
                      <c:pt idx="2">
                        <c:v>44907.256944444445</c:v>
                      </c:pt>
                      <c:pt idx="3">
                        <c:v>44907.260416666664</c:v>
                      </c:pt>
                      <c:pt idx="4">
                        <c:v>44907.263888888891</c:v>
                      </c:pt>
                      <c:pt idx="5">
                        <c:v>44907.267361111109</c:v>
                      </c:pt>
                      <c:pt idx="6">
                        <c:v>44907.270833333336</c:v>
                      </c:pt>
                      <c:pt idx="7">
                        <c:v>44907.274305555555</c:v>
                      </c:pt>
                      <c:pt idx="8">
                        <c:v>44907.277777777781</c:v>
                      </c:pt>
                      <c:pt idx="9">
                        <c:v>44907.28125</c:v>
                      </c:pt>
                      <c:pt idx="10">
                        <c:v>44907.284722222219</c:v>
                      </c:pt>
                      <c:pt idx="11">
                        <c:v>44907.288194444445</c:v>
                      </c:pt>
                      <c:pt idx="12">
                        <c:v>44907.291666666664</c:v>
                      </c:pt>
                      <c:pt idx="13">
                        <c:v>44907.295138888891</c:v>
                      </c:pt>
                      <c:pt idx="14">
                        <c:v>44907.298611111109</c:v>
                      </c:pt>
                      <c:pt idx="15">
                        <c:v>44907.302083333336</c:v>
                      </c:pt>
                      <c:pt idx="16">
                        <c:v>44907.305555555555</c:v>
                      </c:pt>
                      <c:pt idx="17">
                        <c:v>44907.309027777781</c:v>
                      </c:pt>
                      <c:pt idx="18">
                        <c:v>44907.3125</c:v>
                      </c:pt>
                      <c:pt idx="19">
                        <c:v>44907.315972222219</c:v>
                      </c:pt>
                      <c:pt idx="20">
                        <c:v>44907.319444444445</c:v>
                      </c:pt>
                      <c:pt idx="21">
                        <c:v>44907.322916666664</c:v>
                      </c:pt>
                      <c:pt idx="22">
                        <c:v>44907.326388888891</c:v>
                      </c:pt>
                      <c:pt idx="23">
                        <c:v>44907.329861111109</c:v>
                      </c:pt>
                      <c:pt idx="24">
                        <c:v>44907.333333333336</c:v>
                      </c:pt>
                      <c:pt idx="25">
                        <c:v>44907.336805555555</c:v>
                      </c:pt>
                      <c:pt idx="26">
                        <c:v>44907.340277777781</c:v>
                      </c:pt>
                      <c:pt idx="27">
                        <c:v>44907.34375</c:v>
                      </c:pt>
                      <c:pt idx="28">
                        <c:v>44907.347222222219</c:v>
                      </c:pt>
                      <c:pt idx="29">
                        <c:v>44907.350694444445</c:v>
                      </c:pt>
                      <c:pt idx="30">
                        <c:v>44907.354166666664</c:v>
                      </c:pt>
                      <c:pt idx="31">
                        <c:v>44907.357638888891</c:v>
                      </c:pt>
                      <c:pt idx="32">
                        <c:v>44907.361111111109</c:v>
                      </c:pt>
                      <c:pt idx="33">
                        <c:v>44907.364583333336</c:v>
                      </c:pt>
                      <c:pt idx="34">
                        <c:v>44907.368055555555</c:v>
                      </c:pt>
                      <c:pt idx="35">
                        <c:v>44907.371527777781</c:v>
                      </c:pt>
                      <c:pt idx="36">
                        <c:v>44907.375</c:v>
                      </c:pt>
                      <c:pt idx="37">
                        <c:v>44907.378472222219</c:v>
                      </c:pt>
                      <c:pt idx="38">
                        <c:v>44907.381944444445</c:v>
                      </c:pt>
                      <c:pt idx="39">
                        <c:v>44907.385416666664</c:v>
                      </c:pt>
                      <c:pt idx="40">
                        <c:v>44907.388888888891</c:v>
                      </c:pt>
                      <c:pt idx="41">
                        <c:v>44907.392361111109</c:v>
                      </c:pt>
                      <c:pt idx="42">
                        <c:v>44907.395833333336</c:v>
                      </c:pt>
                      <c:pt idx="43">
                        <c:v>44907.399305555555</c:v>
                      </c:pt>
                      <c:pt idx="44">
                        <c:v>44907.402777777781</c:v>
                      </c:pt>
                      <c:pt idx="45">
                        <c:v>44907.40625</c:v>
                      </c:pt>
                      <c:pt idx="46">
                        <c:v>44907.409722222219</c:v>
                      </c:pt>
                      <c:pt idx="47">
                        <c:v>44907.413194444445</c:v>
                      </c:pt>
                      <c:pt idx="48">
                        <c:v>44907.416666666664</c:v>
                      </c:pt>
                      <c:pt idx="49">
                        <c:v>44907.420138888891</c:v>
                      </c:pt>
                      <c:pt idx="50">
                        <c:v>44907.423611111109</c:v>
                      </c:pt>
                      <c:pt idx="51">
                        <c:v>44907.427083333336</c:v>
                      </c:pt>
                      <c:pt idx="52">
                        <c:v>44907.430555555555</c:v>
                      </c:pt>
                      <c:pt idx="53">
                        <c:v>44907.434027777781</c:v>
                      </c:pt>
                      <c:pt idx="54">
                        <c:v>44907.4375</c:v>
                      </c:pt>
                      <c:pt idx="55">
                        <c:v>44907.440972222219</c:v>
                      </c:pt>
                      <c:pt idx="56">
                        <c:v>44907.444444444445</c:v>
                      </c:pt>
                      <c:pt idx="57">
                        <c:v>44907.447916666664</c:v>
                      </c:pt>
                      <c:pt idx="58">
                        <c:v>44907.451388888891</c:v>
                      </c:pt>
                      <c:pt idx="59">
                        <c:v>44907.454861111109</c:v>
                      </c:pt>
                      <c:pt idx="60">
                        <c:v>44907.458333333336</c:v>
                      </c:pt>
                      <c:pt idx="61">
                        <c:v>44907.461805555555</c:v>
                      </c:pt>
                      <c:pt idx="62">
                        <c:v>44907.465277777781</c:v>
                      </c:pt>
                      <c:pt idx="63">
                        <c:v>44907.46875</c:v>
                      </c:pt>
                      <c:pt idx="64">
                        <c:v>44907.472222222219</c:v>
                      </c:pt>
                      <c:pt idx="65">
                        <c:v>44907.475694444445</c:v>
                      </c:pt>
                      <c:pt idx="66">
                        <c:v>44907.479166666664</c:v>
                      </c:pt>
                      <c:pt idx="67">
                        <c:v>44907.482638888891</c:v>
                      </c:pt>
                      <c:pt idx="68">
                        <c:v>44907.486111111109</c:v>
                      </c:pt>
                      <c:pt idx="69">
                        <c:v>44907.489583333336</c:v>
                      </c:pt>
                      <c:pt idx="70">
                        <c:v>44907.493055555555</c:v>
                      </c:pt>
                      <c:pt idx="71">
                        <c:v>44907.496527777781</c:v>
                      </c:pt>
                      <c:pt idx="72">
                        <c:v>44907.5</c:v>
                      </c:pt>
                      <c:pt idx="73">
                        <c:v>44907.503472222219</c:v>
                      </c:pt>
                      <c:pt idx="74">
                        <c:v>44907.506944444445</c:v>
                      </c:pt>
                      <c:pt idx="75">
                        <c:v>44907.510416666664</c:v>
                      </c:pt>
                      <c:pt idx="76">
                        <c:v>44907.513888888891</c:v>
                      </c:pt>
                      <c:pt idx="77">
                        <c:v>44907.517361111109</c:v>
                      </c:pt>
                      <c:pt idx="78">
                        <c:v>44907.520833333336</c:v>
                      </c:pt>
                      <c:pt idx="79">
                        <c:v>44907.524305555555</c:v>
                      </c:pt>
                      <c:pt idx="80">
                        <c:v>44907.527777777781</c:v>
                      </c:pt>
                      <c:pt idx="81">
                        <c:v>44907.53125</c:v>
                      </c:pt>
                      <c:pt idx="82">
                        <c:v>44907.534722222219</c:v>
                      </c:pt>
                      <c:pt idx="83">
                        <c:v>44907.538194444445</c:v>
                      </c:pt>
                      <c:pt idx="84">
                        <c:v>44907.541666666664</c:v>
                      </c:pt>
                      <c:pt idx="85">
                        <c:v>44907.545138888891</c:v>
                      </c:pt>
                      <c:pt idx="86">
                        <c:v>44907.548611111109</c:v>
                      </c:pt>
                      <c:pt idx="87">
                        <c:v>44907.552083333336</c:v>
                      </c:pt>
                      <c:pt idx="88">
                        <c:v>44907.555555555555</c:v>
                      </c:pt>
                      <c:pt idx="89">
                        <c:v>44907.559027777781</c:v>
                      </c:pt>
                      <c:pt idx="90">
                        <c:v>44907.5625</c:v>
                      </c:pt>
                      <c:pt idx="91">
                        <c:v>44907.565972222219</c:v>
                      </c:pt>
                      <c:pt idx="92">
                        <c:v>44907.569444444445</c:v>
                      </c:pt>
                      <c:pt idx="93">
                        <c:v>44907.572916666664</c:v>
                      </c:pt>
                      <c:pt idx="94">
                        <c:v>44907.576388888891</c:v>
                      </c:pt>
                      <c:pt idx="95">
                        <c:v>44907.579861111109</c:v>
                      </c:pt>
                      <c:pt idx="96">
                        <c:v>44907.583333333336</c:v>
                      </c:pt>
                      <c:pt idx="97">
                        <c:v>44907.586805555555</c:v>
                      </c:pt>
                      <c:pt idx="98">
                        <c:v>44907.590277777781</c:v>
                      </c:pt>
                      <c:pt idx="99">
                        <c:v>44907.59375</c:v>
                      </c:pt>
                      <c:pt idx="100">
                        <c:v>44907.597222222219</c:v>
                      </c:pt>
                      <c:pt idx="101">
                        <c:v>44907.600694444445</c:v>
                      </c:pt>
                      <c:pt idx="102">
                        <c:v>44907.604166666664</c:v>
                      </c:pt>
                      <c:pt idx="103">
                        <c:v>44907.607638888891</c:v>
                      </c:pt>
                      <c:pt idx="104">
                        <c:v>44907.611111111109</c:v>
                      </c:pt>
                      <c:pt idx="105">
                        <c:v>44907.614583333336</c:v>
                      </c:pt>
                      <c:pt idx="106">
                        <c:v>44907.618055555555</c:v>
                      </c:pt>
                      <c:pt idx="107">
                        <c:v>44907.621527777781</c:v>
                      </c:pt>
                      <c:pt idx="108">
                        <c:v>44907.625</c:v>
                      </c:pt>
                      <c:pt idx="109">
                        <c:v>44907.628472222219</c:v>
                      </c:pt>
                      <c:pt idx="110">
                        <c:v>44907.631944444445</c:v>
                      </c:pt>
                      <c:pt idx="111">
                        <c:v>44907.635416666664</c:v>
                      </c:pt>
                      <c:pt idx="112">
                        <c:v>44907.638888888891</c:v>
                      </c:pt>
                      <c:pt idx="113">
                        <c:v>44907.642361111109</c:v>
                      </c:pt>
                      <c:pt idx="114">
                        <c:v>44907.645833333336</c:v>
                      </c:pt>
                      <c:pt idx="115">
                        <c:v>44907.649305555555</c:v>
                      </c:pt>
                      <c:pt idx="116">
                        <c:v>44907.652777777781</c:v>
                      </c:pt>
                      <c:pt idx="117">
                        <c:v>44907.65625</c:v>
                      </c:pt>
                      <c:pt idx="118">
                        <c:v>44907.659722222219</c:v>
                      </c:pt>
                      <c:pt idx="119">
                        <c:v>44907.663194444445</c:v>
                      </c:pt>
                      <c:pt idx="120">
                        <c:v>44907.666666666664</c:v>
                      </c:pt>
                      <c:pt idx="121">
                        <c:v>44907.670138888891</c:v>
                      </c:pt>
                      <c:pt idx="122">
                        <c:v>44907.673611111109</c:v>
                      </c:pt>
                      <c:pt idx="123">
                        <c:v>44907.677083333336</c:v>
                      </c:pt>
                      <c:pt idx="124">
                        <c:v>44907.680555555555</c:v>
                      </c:pt>
                      <c:pt idx="125">
                        <c:v>44907.684027777781</c:v>
                      </c:pt>
                      <c:pt idx="126">
                        <c:v>44907.6875</c:v>
                      </c:pt>
                      <c:pt idx="127">
                        <c:v>44907.690972222219</c:v>
                      </c:pt>
                      <c:pt idx="128">
                        <c:v>44907.694444444445</c:v>
                      </c:pt>
                      <c:pt idx="129">
                        <c:v>44907.697916666664</c:v>
                      </c:pt>
                      <c:pt idx="130">
                        <c:v>44907.701388888891</c:v>
                      </c:pt>
                      <c:pt idx="131">
                        <c:v>44907.704861111109</c:v>
                      </c:pt>
                      <c:pt idx="132">
                        <c:v>44907.708333333336</c:v>
                      </c:pt>
                      <c:pt idx="133">
                        <c:v>44907.711805555555</c:v>
                      </c:pt>
                      <c:pt idx="134">
                        <c:v>44907.715277777781</c:v>
                      </c:pt>
                      <c:pt idx="135">
                        <c:v>44907.71875</c:v>
                      </c:pt>
                      <c:pt idx="136">
                        <c:v>44907.722222222219</c:v>
                      </c:pt>
                      <c:pt idx="137">
                        <c:v>44907.725694444445</c:v>
                      </c:pt>
                      <c:pt idx="138">
                        <c:v>44907.729166666664</c:v>
                      </c:pt>
                      <c:pt idx="139">
                        <c:v>44907.732638888891</c:v>
                      </c:pt>
                      <c:pt idx="140">
                        <c:v>44907.736111111109</c:v>
                      </c:pt>
                      <c:pt idx="141">
                        <c:v>44907.739583333336</c:v>
                      </c:pt>
                      <c:pt idx="142">
                        <c:v>44907.743055555555</c:v>
                      </c:pt>
                      <c:pt idx="143">
                        <c:v>44907.746527777781</c:v>
                      </c:pt>
                      <c:pt idx="144">
                        <c:v>44907.75</c:v>
                      </c:pt>
                    </c:numCache>
                  </c:numRef>
                </c:xVal>
                <c:yVal>
                  <c:numRef>
                    <c:extLst xmlns:c15="http://schemas.microsoft.com/office/drawing/2012/chart">
                      <c:ext xmlns:c15="http://schemas.microsoft.com/office/drawing/2012/chart" uri="{02D57815-91ED-43cb-92C2-25804820EDAC}">
                        <c15:formulaRef>
                          <c15:sqref>Simulation_Dec!$V$3:$V$147</c15:sqref>
                        </c15:formulaRef>
                      </c:ext>
                    </c:extLst>
                    <c:numCache>
                      <c:formatCode>General</c:formatCode>
                      <c:ptCount val="14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6.3079999999999998</c:v>
                      </c:pt>
                      <c:pt idx="22">
                        <c:v>6.3079999999999998</c:v>
                      </c:pt>
                      <c:pt idx="23">
                        <c:v>6.3079999999999998</c:v>
                      </c:pt>
                      <c:pt idx="24">
                        <c:v>6.3079999999999998</c:v>
                      </c:pt>
                      <c:pt idx="25">
                        <c:v>6.3079999999999998</c:v>
                      </c:pt>
                      <c:pt idx="26">
                        <c:v>6.3079999999999998</c:v>
                      </c:pt>
                      <c:pt idx="27">
                        <c:v>6.3079999999999998</c:v>
                      </c:pt>
                      <c:pt idx="28">
                        <c:v>6.3079999999999998</c:v>
                      </c:pt>
                      <c:pt idx="29">
                        <c:v>6.3079999999999998</c:v>
                      </c:pt>
                      <c:pt idx="30">
                        <c:v>6.3079999999999998</c:v>
                      </c:pt>
                      <c:pt idx="31">
                        <c:v>6.3079999999999998</c:v>
                      </c:pt>
                      <c:pt idx="32">
                        <c:v>6.3079999999999998</c:v>
                      </c:pt>
                      <c:pt idx="33">
                        <c:v>6.3079999999999998</c:v>
                      </c:pt>
                      <c:pt idx="34">
                        <c:v>6.3079999999999998</c:v>
                      </c:pt>
                      <c:pt idx="35">
                        <c:v>6.3079999999999998</c:v>
                      </c:pt>
                      <c:pt idx="36">
                        <c:v>6.3079999999999998</c:v>
                      </c:pt>
                      <c:pt idx="37">
                        <c:v>6.3079999999999998</c:v>
                      </c:pt>
                      <c:pt idx="38">
                        <c:v>6.3079999999999998</c:v>
                      </c:pt>
                      <c:pt idx="39">
                        <c:v>6.3079999999999998</c:v>
                      </c:pt>
                      <c:pt idx="40">
                        <c:v>6.3079999999999998</c:v>
                      </c:pt>
                      <c:pt idx="41">
                        <c:v>6.3079999999999998</c:v>
                      </c:pt>
                      <c:pt idx="42">
                        <c:v>6.3079999999999998</c:v>
                      </c:pt>
                      <c:pt idx="43">
                        <c:v>6.3079999999999998</c:v>
                      </c:pt>
                      <c:pt idx="44">
                        <c:v>6.3079999999999998</c:v>
                      </c:pt>
                      <c:pt idx="45">
                        <c:v>6.3079999999999998</c:v>
                      </c:pt>
                      <c:pt idx="46">
                        <c:v>6.3079999999999998</c:v>
                      </c:pt>
                      <c:pt idx="47">
                        <c:v>6.3079999999999998</c:v>
                      </c:pt>
                      <c:pt idx="48">
                        <c:v>6.3079999999999998</c:v>
                      </c:pt>
                      <c:pt idx="49">
                        <c:v>6.3079999999999998</c:v>
                      </c:pt>
                      <c:pt idx="50">
                        <c:v>6.3079999999999998</c:v>
                      </c:pt>
                      <c:pt idx="51">
                        <c:v>6.3079999999999998</c:v>
                      </c:pt>
                      <c:pt idx="52">
                        <c:v>6.3079999999999998</c:v>
                      </c:pt>
                      <c:pt idx="53">
                        <c:v>6.3079999999999998</c:v>
                      </c:pt>
                      <c:pt idx="54">
                        <c:v>6.3079999999999998</c:v>
                      </c:pt>
                      <c:pt idx="55">
                        <c:v>6.3079999999999998</c:v>
                      </c:pt>
                      <c:pt idx="56">
                        <c:v>6.3079999999999998</c:v>
                      </c:pt>
                      <c:pt idx="57">
                        <c:v>6.3079999999999998</c:v>
                      </c:pt>
                      <c:pt idx="58">
                        <c:v>6.3079999999999998</c:v>
                      </c:pt>
                      <c:pt idx="59">
                        <c:v>6.3079999999999998</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numCache>
                  </c:numRef>
                </c:yVal>
                <c:smooth val="0"/>
                <c:extLst xmlns:c15="http://schemas.microsoft.com/office/drawing/2012/chart">
                  <c:ext xmlns:c16="http://schemas.microsoft.com/office/drawing/2014/chart" uri="{C3380CC4-5D6E-409C-BE32-E72D297353CC}">
                    <c16:uniqueId val="{00000002-9562-4B0A-AAD4-2F76D9367D94}"/>
                  </c:ext>
                </c:extLst>
              </c15:ser>
            </c15:filteredScatterSeries>
            <c15:filteredScatterSeries>
              <c15:ser>
                <c:idx val="0"/>
                <c:order val="2"/>
                <c:tx>
                  <c:strRef>
                    <c:extLst xmlns:c15="http://schemas.microsoft.com/office/drawing/2012/chart">
                      <c:ext xmlns:c15="http://schemas.microsoft.com/office/drawing/2012/chart" uri="{02D57815-91ED-43cb-92C2-25804820EDAC}">
                        <c15:formulaRef>
                          <c15:sqref>Simulation_Dec!$J$2</c15:sqref>
                        </c15:formulaRef>
                      </c:ext>
                    </c:extLst>
                    <c:strCache>
                      <c:ptCount val="1"/>
                      <c:pt idx="0">
                        <c:v>EV2 </c:v>
                      </c:pt>
                    </c:strCache>
                  </c:strRef>
                </c:tx>
                <c:spPr>
                  <a:ln w="9525" cap="rnd">
                    <a:solidFill>
                      <a:schemeClr val="accent1"/>
                    </a:solidFill>
                    <a:round/>
                  </a:ln>
                  <a:effectLst/>
                </c:spPr>
                <c:marker>
                  <c:symbol val="circle"/>
                  <c:size val="2"/>
                  <c:spPr>
                    <a:solidFill>
                      <a:schemeClr val="accent1"/>
                    </a:solidFill>
                    <a:ln w="9525">
                      <a:solidFill>
                        <a:schemeClr val="accent1"/>
                      </a:solidFill>
                    </a:ln>
                    <a:effectLst/>
                  </c:spPr>
                </c:marker>
                <c:xVal>
                  <c:numRef>
                    <c:extLst xmlns:c15="http://schemas.microsoft.com/office/drawing/2012/chart">
                      <c:ext xmlns:c15="http://schemas.microsoft.com/office/drawing/2012/chart" uri="{02D57815-91ED-43cb-92C2-25804820EDAC}">
                        <c15:formulaRef>
                          <c15:sqref>Simulation_Dec!$A$3:$A$147</c15:sqref>
                        </c15:formulaRef>
                      </c:ext>
                    </c:extLst>
                    <c:numCache>
                      <c:formatCode>m/d/yyyy\ h:mm</c:formatCode>
                      <c:ptCount val="145"/>
                      <c:pt idx="0">
                        <c:v>44907.25</c:v>
                      </c:pt>
                      <c:pt idx="1">
                        <c:v>44907.253472222219</c:v>
                      </c:pt>
                      <c:pt idx="2">
                        <c:v>44907.256944444445</c:v>
                      </c:pt>
                      <c:pt idx="3">
                        <c:v>44907.260416666664</c:v>
                      </c:pt>
                      <c:pt idx="4">
                        <c:v>44907.263888888891</c:v>
                      </c:pt>
                      <c:pt idx="5">
                        <c:v>44907.267361111109</c:v>
                      </c:pt>
                      <c:pt idx="6">
                        <c:v>44907.270833333336</c:v>
                      </c:pt>
                      <c:pt idx="7">
                        <c:v>44907.274305555555</c:v>
                      </c:pt>
                      <c:pt idx="8">
                        <c:v>44907.277777777781</c:v>
                      </c:pt>
                      <c:pt idx="9">
                        <c:v>44907.28125</c:v>
                      </c:pt>
                      <c:pt idx="10">
                        <c:v>44907.284722222219</c:v>
                      </c:pt>
                      <c:pt idx="11">
                        <c:v>44907.288194444445</c:v>
                      </c:pt>
                      <c:pt idx="12">
                        <c:v>44907.291666666664</c:v>
                      </c:pt>
                      <c:pt idx="13">
                        <c:v>44907.295138888891</c:v>
                      </c:pt>
                      <c:pt idx="14">
                        <c:v>44907.298611111109</c:v>
                      </c:pt>
                      <c:pt idx="15">
                        <c:v>44907.302083333336</c:v>
                      </c:pt>
                      <c:pt idx="16">
                        <c:v>44907.305555555555</c:v>
                      </c:pt>
                      <c:pt idx="17">
                        <c:v>44907.309027777781</c:v>
                      </c:pt>
                      <c:pt idx="18">
                        <c:v>44907.3125</c:v>
                      </c:pt>
                      <c:pt idx="19">
                        <c:v>44907.315972222219</c:v>
                      </c:pt>
                      <c:pt idx="20">
                        <c:v>44907.319444444445</c:v>
                      </c:pt>
                      <c:pt idx="21">
                        <c:v>44907.322916666664</c:v>
                      </c:pt>
                      <c:pt idx="22">
                        <c:v>44907.326388888891</c:v>
                      </c:pt>
                      <c:pt idx="23">
                        <c:v>44907.329861111109</c:v>
                      </c:pt>
                      <c:pt idx="24">
                        <c:v>44907.333333333336</c:v>
                      </c:pt>
                      <c:pt idx="25">
                        <c:v>44907.336805555555</c:v>
                      </c:pt>
                      <c:pt idx="26">
                        <c:v>44907.340277777781</c:v>
                      </c:pt>
                      <c:pt idx="27">
                        <c:v>44907.34375</c:v>
                      </c:pt>
                      <c:pt idx="28">
                        <c:v>44907.347222222219</c:v>
                      </c:pt>
                      <c:pt idx="29">
                        <c:v>44907.350694444445</c:v>
                      </c:pt>
                      <c:pt idx="30">
                        <c:v>44907.354166666664</c:v>
                      </c:pt>
                      <c:pt idx="31">
                        <c:v>44907.357638888891</c:v>
                      </c:pt>
                      <c:pt idx="32">
                        <c:v>44907.361111111109</c:v>
                      </c:pt>
                      <c:pt idx="33">
                        <c:v>44907.364583333336</c:v>
                      </c:pt>
                      <c:pt idx="34">
                        <c:v>44907.368055555555</c:v>
                      </c:pt>
                      <c:pt idx="35">
                        <c:v>44907.371527777781</c:v>
                      </c:pt>
                      <c:pt idx="36">
                        <c:v>44907.375</c:v>
                      </c:pt>
                      <c:pt idx="37">
                        <c:v>44907.378472222219</c:v>
                      </c:pt>
                      <c:pt idx="38">
                        <c:v>44907.381944444445</c:v>
                      </c:pt>
                      <c:pt idx="39">
                        <c:v>44907.385416666664</c:v>
                      </c:pt>
                      <c:pt idx="40">
                        <c:v>44907.388888888891</c:v>
                      </c:pt>
                      <c:pt idx="41">
                        <c:v>44907.392361111109</c:v>
                      </c:pt>
                      <c:pt idx="42">
                        <c:v>44907.395833333336</c:v>
                      </c:pt>
                      <c:pt idx="43">
                        <c:v>44907.399305555555</c:v>
                      </c:pt>
                      <c:pt idx="44">
                        <c:v>44907.402777777781</c:v>
                      </c:pt>
                      <c:pt idx="45">
                        <c:v>44907.40625</c:v>
                      </c:pt>
                      <c:pt idx="46">
                        <c:v>44907.409722222219</c:v>
                      </c:pt>
                      <c:pt idx="47">
                        <c:v>44907.413194444445</c:v>
                      </c:pt>
                      <c:pt idx="48">
                        <c:v>44907.416666666664</c:v>
                      </c:pt>
                      <c:pt idx="49">
                        <c:v>44907.420138888891</c:v>
                      </c:pt>
                      <c:pt idx="50">
                        <c:v>44907.423611111109</c:v>
                      </c:pt>
                      <c:pt idx="51">
                        <c:v>44907.427083333336</c:v>
                      </c:pt>
                      <c:pt idx="52">
                        <c:v>44907.430555555555</c:v>
                      </c:pt>
                      <c:pt idx="53">
                        <c:v>44907.434027777781</c:v>
                      </c:pt>
                      <c:pt idx="54">
                        <c:v>44907.4375</c:v>
                      </c:pt>
                      <c:pt idx="55">
                        <c:v>44907.440972222219</c:v>
                      </c:pt>
                      <c:pt idx="56">
                        <c:v>44907.444444444445</c:v>
                      </c:pt>
                      <c:pt idx="57">
                        <c:v>44907.447916666664</c:v>
                      </c:pt>
                      <c:pt idx="58">
                        <c:v>44907.451388888891</c:v>
                      </c:pt>
                      <c:pt idx="59">
                        <c:v>44907.454861111109</c:v>
                      </c:pt>
                      <c:pt idx="60">
                        <c:v>44907.458333333336</c:v>
                      </c:pt>
                      <c:pt idx="61">
                        <c:v>44907.461805555555</c:v>
                      </c:pt>
                      <c:pt idx="62">
                        <c:v>44907.465277777781</c:v>
                      </c:pt>
                      <c:pt idx="63">
                        <c:v>44907.46875</c:v>
                      </c:pt>
                      <c:pt idx="64">
                        <c:v>44907.472222222219</c:v>
                      </c:pt>
                      <c:pt idx="65">
                        <c:v>44907.475694444445</c:v>
                      </c:pt>
                      <c:pt idx="66">
                        <c:v>44907.479166666664</c:v>
                      </c:pt>
                      <c:pt idx="67">
                        <c:v>44907.482638888891</c:v>
                      </c:pt>
                      <c:pt idx="68">
                        <c:v>44907.486111111109</c:v>
                      </c:pt>
                      <c:pt idx="69">
                        <c:v>44907.489583333336</c:v>
                      </c:pt>
                      <c:pt idx="70">
                        <c:v>44907.493055555555</c:v>
                      </c:pt>
                      <c:pt idx="71">
                        <c:v>44907.496527777781</c:v>
                      </c:pt>
                      <c:pt idx="72">
                        <c:v>44907.5</c:v>
                      </c:pt>
                      <c:pt idx="73">
                        <c:v>44907.503472222219</c:v>
                      </c:pt>
                      <c:pt idx="74">
                        <c:v>44907.506944444445</c:v>
                      </c:pt>
                      <c:pt idx="75">
                        <c:v>44907.510416666664</c:v>
                      </c:pt>
                      <c:pt idx="76">
                        <c:v>44907.513888888891</c:v>
                      </c:pt>
                      <c:pt idx="77">
                        <c:v>44907.517361111109</c:v>
                      </c:pt>
                      <c:pt idx="78">
                        <c:v>44907.520833333336</c:v>
                      </c:pt>
                      <c:pt idx="79">
                        <c:v>44907.524305555555</c:v>
                      </c:pt>
                      <c:pt idx="80">
                        <c:v>44907.527777777781</c:v>
                      </c:pt>
                      <c:pt idx="81">
                        <c:v>44907.53125</c:v>
                      </c:pt>
                      <c:pt idx="82">
                        <c:v>44907.534722222219</c:v>
                      </c:pt>
                      <c:pt idx="83">
                        <c:v>44907.538194444445</c:v>
                      </c:pt>
                      <c:pt idx="84">
                        <c:v>44907.541666666664</c:v>
                      </c:pt>
                      <c:pt idx="85">
                        <c:v>44907.545138888891</c:v>
                      </c:pt>
                      <c:pt idx="86">
                        <c:v>44907.548611111109</c:v>
                      </c:pt>
                      <c:pt idx="87">
                        <c:v>44907.552083333336</c:v>
                      </c:pt>
                      <c:pt idx="88">
                        <c:v>44907.555555555555</c:v>
                      </c:pt>
                      <c:pt idx="89">
                        <c:v>44907.559027777781</c:v>
                      </c:pt>
                      <c:pt idx="90">
                        <c:v>44907.5625</c:v>
                      </c:pt>
                      <c:pt idx="91">
                        <c:v>44907.565972222219</c:v>
                      </c:pt>
                      <c:pt idx="92">
                        <c:v>44907.569444444445</c:v>
                      </c:pt>
                      <c:pt idx="93">
                        <c:v>44907.572916666664</c:v>
                      </c:pt>
                      <c:pt idx="94">
                        <c:v>44907.576388888891</c:v>
                      </c:pt>
                      <c:pt idx="95">
                        <c:v>44907.579861111109</c:v>
                      </c:pt>
                      <c:pt idx="96">
                        <c:v>44907.583333333336</c:v>
                      </c:pt>
                      <c:pt idx="97">
                        <c:v>44907.586805555555</c:v>
                      </c:pt>
                      <c:pt idx="98">
                        <c:v>44907.590277777781</c:v>
                      </c:pt>
                      <c:pt idx="99">
                        <c:v>44907.59375</c:v>
                      </c:pt>
                      <c:pt idx="100">
                        <c:v>44907.597222222219</c:v>
                      </c:pt>
                      <c:pt idx="101">
                        <c:v>44907.600694444445</c:v>
                      </c:pt>
                      <c:pt idx="102">
                        <c:v>44907.604166666664</c:v>
                      </c:pt>
                      <c:pt idx="103">
                        <c:v>44907.607638888891</c:v>
                      </c:pt>
                      <c:pt idx="104">
                        <c:v>44907.611111111109</c:v>
                      </c:pt>
                      <c:pt idx="105">
                        <c:v>44907.614583333336</c:v>
                      </c:pt>
                      <c:pt idx="106">
                        <c:v>44907.618055555555</c:v>
                      </c:pt>
                      <c:pt idx="107">
                        <c:v>44907.621527777781</c:v>
                      </c:pt>
                      <c:pt idx="108">
                        <c:v>44907.625</c:v>
                      </c:pt>
                      <c:pt idx="109">
                        <c:v>44907.628472222219</c:v>
                      </c:pt>
                      <c:pt idx="110">
                        <c:v>44907.631944444445</c:v>
                      </c:pt>
                      <c:pt idx="111">
                        <c:v>44907.635416666664</c:v>
                      </c:pt>
                      <c:pt idx="112">
                        <c:v>44907.638888888891</c:v>
                      </c:pt>
                      <c:pt idx="113">
                        <c:v>44907.642361111109</c:v>
                      </c:pt>
                      <c:pt idx="114">
                        <c:v>44907.645833333336</c:v>
                      </c:pt>
                      <c:pt idx="115">
                        <c:v>44907.649305555555</c:v>
                      </c:pt>
                      <c:pt idx="116">
                        <c:v>44907.652777777781</c:v>
                      </c:pt>
                      <c:pt idx="117">
                        <c:v>44907.65625</c:v>
                      </c:pt>
                      <c:pt idx="118">
                        <c:v>44907.659722222219</c:v>
                      </c:pt>
                      <c:pt idx="119">
                        <c:v>44907.663194444445</c:v>
                      </c:pt>
                      <c:pt idx="120">
                        <c:v>44907.666666666664</c:v>
                      </c:pt>
                      <c:pt idx="121">
                        <c:v>44907.670138888891</c:v>
                      </c:pt>
                      <c:pt idx="122">
                        <c:v>44907.673611111109</c:v>
                      </c:pt>
                      <c:pt idx="123">
                        <c:v>44907.677083333336</c:v>
                      </c:pt>
                      <c:pt idx="124">
                        <c:v>44907.680555555555</c:v>
                      </c:pt>
                      <c:pt idx="125">
                        <c:v>44907.684027777781</c:v>
                      </c:pt>
                      <c:pt idx="126">
                        <c:v>44907.6875</c:v>
                      </c:pt>
                      <c:pt idx="127">
                        <c:v>44907.690972222219</c:v>
                      </c:pt>
                      <c:pt idx="128">
                        <c:v>44907.694444444445</c:v>
                      </c:pt>
                      <c:pt idx="129">
                        <c:v>44907.697916666664</c:v>
                      </c:pt>
                      <c:pt idx="130">
                        <c:v>44907.701388888891</c:v>
                      </c:pt>
                      <c:pt idx="131">
                        <c:v>44907.704861111109</c:v>
                      </c:pt>
                      <c:pt idx="132">
                        <c:v>44907.708333333336</c:v>
                      </c:pt>
                      <c:pt idx="133">
                        <c:v>44907.711805555555</c:v>
                      </c:pt>
                      <c:pt idx="134">
                        <c:v>44907.715277777781</c:v>
                      </c:pt>
                      <c:pt idx="135">
                        <c:v>44907.71875</c:v>
                      </c:pt>
                      <c:pt idx="136">
                        <c:v>44907.722222222219</c:v>
                      </c:pt>
                      <c:pt idx="137">
                        <c:v>44907.725694444445</c:v>
                      </c:pt>
                      <c:pt idx="138">
                        <c:v>44907.729166666664</c:v>
                      </c:pt>
                      <c:pt idx="139">
                        <c:v>44907.732638888891</c:v>
                      </c:pt>
                      <c:pt idx="140">
                        <c:v>44907.736111111109</c:v>
                      </c:pt>
                      <c:pt idx="141">
                        <c:v>44907.739583333336</c:v>
                      </c:pt>
                      <c:pt idx="142">
                        <c:v>44907.743055555555</c:v>
                      </c:pt>
                      <c:pt idx="143">
                        <c:v>44907.746527777781</c:v>
                      </c:pt>
                      <c:pt idx="144">
                        <c:v>44907.75</c:v>
                      </c:pt>
                    </c:numCache>
                  </c:numRef>
                </c:xVal>
                <c:yVal>
                  <c:numRef>
                    <c:extLst xmlns:c15="http://schemas.microsoft.com/office/drawing/2012/chart">
                      <c:ext xmlns:c15="http://schemas.microsoft.com/office/drawing/2012/chart" uri="{02D57815-91ED-43cb-92C2-25804820EDAC}">
                        <c15:formulaRef>
                          <c15:sqref>Simulation_Dec!$J$3:$J$147</c15:sqref>
                        </c15:formulaRef>
                      </c:ext>
                    </c:extLst>
                    <c:numCache>
                      <c:formatCode>General</c:formatCode>
                      <c:ptCount val="145"/>
                      <c:pt idx="0">
                        <c:v>0</c:v>
                      </c:pt>
                      <c:pt idx="1">
                        <c:v>0</c:v>
                      </c:pt>
                      <c:pt idx="2">
                        <c:v>0</c:v>
                      </c:pt>
                      <c:pt idx="3">
                        <c:v>0</c:v>
                      </c:pt>
                      <c:pt idx="4">
                        <c:v>0</c:v>
                      </c:pt>
                      <c:pt idx="5">
                        <c:v>0</c:v>
                      </c:pt>
                      <c:pt idx="6">
                        <c:v>0</c:v>
                      </c:pt>
                      <c:pt idx="7">
                        <c:v>0</c:v>
                      </c:pt>
                      <c:pt idx="8">
                        <c:v>0</c:v>
                      </c:pt>
                      <c:pt idx="9">
                        <c:v>0</c:v>
                      </c:pt>
                      <c:pt idx="10">
                        <c:v>0</c:v>
                      </c:pt>
                      <c:pt idx="11">
                        <c:v>0</c:v>
                      </c:pt>
                      <c:pt idx="12">
                        <c:v>6.3079999999999998</c:v>
                      </c:pt>
                      <c:pt idx="13">
                        <c:v>6.3079999999999998</c:v>
                      </c:pt>
                      <c:pt idx="14">
                        <c:v>6.3079999999999998</c:v>
                      </c:pt>
                      <c:pt idx="15">
                        <c:v>6.3079999999999998</c:v>
                      </c:pt>
                      <c:pt idx="16">
                        <c:v>6.3079999999999998</c:v>
                      </c:pt>
                      <c:pt idx="17">
                        <c:v>6.3079999999999998</c:v>
                      </c:pt>
                      <c:pt idx="18">
                        <c:v>6.3079999999999998</c:v>
                      </c:pt>
                      <c:pt idx="19">
                        <c:v>6.3079999999999998</c:v>
                      </c:pt>
                      <c:pt idx="20">
                        <c:v>6.3079999999999998</c:v>
                      </c:pt>
                      <c:pt idx="21">
                        <c:v>6.3079999999999998</c:v>
                      </c:pt>
                      <c:pt idx="22">
                        <c:v>6.3079999999999998</c:v>
                      </c:pt>
                      <c:pt idx="23">
                        <c:v>6.3079999999999998</c:v>
                      </c:pt>
                      <c:pt idx="24">
                        <c:v>6.3079999999999998</c:v>
                      </c:pt>
                      <c:pt idx="25">
                        <c:v>6.3079999999999998</c:v>
                      </c:pt>
                      <c:pt idx="26">
                        <c:v>6.3079999999999998</c:v>
                      </c:pt>
                      <c:pt idx="27">
                        <c:v>6.3079999999999998</c:v>
                      </c:pt>
                      <c:pt idx="28">
                        <c:v>6.3079999999999998</c:v>
                      </c:pt>
                      <c:pt idx="29">
                        <c:v>6.3079999999999998</c:v>
                      </c:pt>
                      <c:pt idx="30">
                        <c:v>6.3079999999999998</c:v>
                      </c:pt>
                      <c:pt idx="31">
                        <c:v>6.3079999999999998</c:v>
                      </c:pt>
                      <c:pt idx="32">
                        <c:v>6.3079999999999998</c:v>
                      </c:pt>
                      <c:pt idx="33">
                        <c:v>6.3079999999999998</c:v>
                      </c:pt>
                      <c:pt idx="34">
                        <c:v>6.3079999999999998</c:v>
                      </c:pt>
                      <c:pt idx="35">
                        <c:v>6.3079999999999998</c:v>
                      </c:pt>
                      <c:pt idx="36">
                        <c:v>6.3079999999999998</c:v>
                      </c:pt>
                      <c:pt idx="37">
                        <c:v>6.3079999999999998</c:v>
                      </c:pt>
                      <c:pt idx="38">
                        <c:v>6.3079999999999998</c:v>
                      </c:pt>
                      <c:pt idx="39">
                        <c:v>6.3079999999999998</c:v>
                      </c:pt>
                      <c:pt idx="40">
                        <c:v>6.3079999999999998</c:v>
                      </c:pt>
                      <c:pt idx="41">
                        <c:v>6.3079999999999998</c:v>
                      </c:pt>
                      <c:pt idx="42">
                        <c:v>6.3079999999999998</c:v>
                      </c:pt>
                      <c:pt idx="43">
                        <c:v>6.3079999999999998</c:v>
                      </c:pt>
                      <c:pt idx="44">
                        <c:v>6.3079999999999998</c:v>
                      </c:pt>
                      <c:pt idx="45">
                        <c:v>6.3079999999999998</c:v>
                      </c:pt>
                      <c:pt idx="46">
                        <c:v>6.3079999999999998</c:v>
                      </c:pt>
                      <c:pt idx="47">
                        <c:v>6.3079999999999998</c:v>
                      </c:pt>
                      <c:pt idx="48">
                        <c:v>6.3079999999999998</c:v>
                      </c:pt>
                      <c:pt idx="49">
                        <c:v>6.3079999999999998</c:v>
                      </c:pt>
                      <c:pt idx="50">
                        <c:v>6.3079999999999998</c:v>
                      </c:pt>
                      <c:pt idx="51">
                        <c:v>6.3079999999999998</c:v>
                      </c:pt>
                      <c:pt idx="52">
                        <c:v>6.3079999999999998</c:v>
                      </c:pt>
                      <c:pt idx="53">
                        <c:v>6.3079999999999998</c:v>
                      </c:pt>
                      <c:pt idx="54">
                        <c:v>6.3079999999999998</c:v>
                      </c:pt>
                      <c:pt idx="55">
                        <c:v>6.3079999999999998</c:v>
                      </c:pt>
                      <c:pt idx="56">
                        <c:v>6.3079999999999998</c:v>
                      </c:pt>
                      <c:pt idx="57">
                        <c:v>6.3079999999999998</c:v>
                      </c:pt>
                      <c:pt idx="58">
                        <c:v>6.3079999999999998</c:v>
                      </c:pt>
                      <c:pt idx="59">
                        <c:v>6.3079999999999998</c:v>
                      </c:pt>
                      <c:pt idx="60">
                        <c:v>6.3079999999999998</c:v>
                      </c:pt>
                      <c:pt idx="61">
                        <c:v>6.3079999999999998</c:v>
                      </c:pt>
                      <c:pt idx="62">
                        <c:v>6.3079999999999998</c:v>
                      </c:pt>
                      <c:pt idx="63">
                        <c:v>6.3079999999999998</c:v>
                      </c:pt>
                      <c:pt idx="64">
                        <c:v>6.3079999999999998</c:v>
                      </c:pt>
                      <c:pt idx="65">
                        <c:v>6.3079999999999998</c:v>
                      </c:pt>
                      <c:pt idx="66">
                        <c:v>6.3079999999999998</c:v>
                      </c:pt>
                      <c:pt idx="67">
                        <c:v>6.3079999999999998</c:v>
                      </c:pt>
                      <c:pt idx="68">
                        <c:v>6.3079999999999998</c:v>
                      </c:pt>
                      <c:pt idx="69">
                        <c:v>6.3079999999999998</c:v>
                      </c:pt>
                      <c:pt idx="70">
                        <c:v>6.3079999999999998</c:v>
                      </c:pt>
                      <c:pt idx="71">
                        <c:v>6.3079999999999998</c:v>
                      </c:pt>
                      <c:pt idx="72">
                        <c:v>6.3079999999999998</c:v>
                      </c:pt>
                      <c:pt idx="73">
                        <c:v>6.3079999999999998</c:v>
                      </c:pt>
                      <c:pt idx="74">
                        <c:v>6.3079999999999998</c:v>
                      </c:pt>
                      <c:pt idx="75">
                        <c:v>6.3079999999999998</c:v>
                      </c:pt>
                      <c:pt idx="76">
                        <c:v>6.3079999999999998</c:v>
                      </c:pt>
                      <c:pt idx="77">
                        <c:v>6.3079999999999998</c:v>
                      </c:pt>
                      <c:pt idx="78">
                        <c:v>6.3079999999999998</c:v>
                      </c:pt>
                      <c:pt idx="79">
                        <c:v>6.3079999999999998</c:v>
                      </c:pt>
                      <c:pt idx="80">
                        <c:v>6.3079999999999998</c:v>
                      </c:pt>
                      <c:pt idx="81">
                        <c:v>6.3079999999999998</c:v>
                      </c:pt>
                      <c:pt idx="82">
                        <c:v>6.3079999999999998</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numCache>
                  </c:numRef>
                </c:yVal>
                <c:smooth val="0"/>
                <c:extLst xmlns:c15="http://schemas.microsoft.com/office/drawing/2012/chart">
                  <c:ext xmlns:c16="http://schemas.microsoft.com/office/drawing/2014/chart" uri="{C3380CC4-5D6E-409C-BE32-E72D297353CC}">
                    <c16:uniqueId val="{00000003-9562-4B0A-AAD4-2F76D9367D94}"/>
                  </c:ext>
                </c:extLst>
              </c15:ser>
            </c15:filteredScatterSeries>
            <c15:filteredScatterSeries>
              <c15:ser>
                <c:idx val="4"/>
                <c:order val="3"/>
                <c:tx>
                  <c:strRef>
                    <c:extLst xmlns:c15="http://schemas.microsoft.com/office/drawing/2012/chart">
                      <c:ext xmlns:c15="http://schemas.microsoft.com/office/drawing/2012/chart" uri="{02D57815-91ED-43cb-92C2-25804820EDAC}">
                        <c15:formulaRef>
                          <c15:sqref>Simulation_Dec!$R$2</c15:sqref>
                        </c15:formulaRef>
                      </c:ext>
                    </c:extLst>
                    <c:strCache>
                      <c:ptCount val="1"/>
                      <c:pt idx="0">
                        <c:v>EV3 </c:v>
                      </c:pt>
                    </c:strCache>
                  </c:strRef>
                </c:tx>
                <c:spPr>
                  <a:ln w="9525">
                    <a:solidFill>
                      <a:schemeClr val="accent4">
                        <a:lumMod val="75000"/>
                      </a:schemeClr>
                    </a:solidFill>
                  </a:ln>
                </c:spPr>
                <c:marker>
                  <c:symbol val="circle"/>
                  <c:size val="2"/>
                  <c:spPr>
                    <a:solidFill>
                      <a:schemeClr val="accent4">
                        <a:lumMod val="75000"/>
                      </a:schemeClr>
                    </a:solidFill>
                    <a:ln>
                      <a:solidFill>
                        <a:schemeClr val="accent4">
                          <a:lumMod val="75000"/>
                        </a:schemeClr>
                      </a:solidFill>
                    </a:ln>
                  </c:spPr>
                </c:marker>
                <c:xVal>
                  <c:numRef>
                    <c:extLst xmlns:c15="http://schemas.microsoft.com/office/drawing/2012/chart">
                      <c:ext xmlns:c15="http://schemas.microsoft.com/office/drawing/2012/chart" uri="{02D57815-91ED-43cb-92C2-25804820EDAC}">
                        <c15:formulaRef>
                          <c15:sqref>Simulation_Dec!$A$3:$A$147</c15:sqref>
                        </c15:formulaRef>
                      </c:ext>
                    </c:extLst>
                    <c:numCache>
                      <c:formatCode>m/d/yyyy\ h:mm</c:formatCode>
                      <c:ptCount val="145"/>
                      <c:pt idx="0">
                        <c:v>44907.25</c:v>
                      </c:pt>
                      <c:pt idx="1">
                        <c:v>44907.253472222219</c:v>
                      </c:pt>
                      <c:pt idx="2">
                        <c:v>44907.256944444445</c:v>
                      </c:pt>
                      <c:pt idx="3">
                        <c:v>44907.260416666664</c:v>
                      </c:pt>
                      <c:pt idx="4">
                        <c:v>44907.263888888891</c:v>
                      </c:pt>
                      <c:pt idx="5">
                        <c:v>44907.267361111109</c:v>
                      </c:pt>
                      <c:pt idx="6">
                        <c:v>44907.270833333336</c:v>
                      </c:pt>
                      <c:pt idx="7">
                        <c:v>44907.274305555555</c:v>
                      </c:pt>
                      <c:pt idx="8">
                        <c:v>44907.277777777781</c:v>
                      </c:pt>
                      <c:pt idx="9">
                        <c:v>44907.28125</c:v>
                      </c:pt>
                      <c:pt idx="10">
                        <c:v>44907.284722222219</c:v>
                      </c:pt>
                      <c:pt idx="11">
                        <c:v>44907.288194444445</c:v>
                      </c:pt>
                      <c:pt idx="12">
                        <c:v>44907.291666666664</c:v>
                      </c:pt>
                      <c:pt idx="13">
                        <c:v>44907.295138888891</c:v>
                      </c:pt>
                      <c:pt idx="14">
                        <c:v>44907.298611111109</c:v>
                      </c:pt>
                      <c:pt idx="15">
                        <c:v>44907.302083333336</c:v>
                      </c:pt>
                      <c:pt idx="16">
                        <c:v>44907.305555555555</c:v>
                      </c:pt>
                      <c:pt idx="17">
                        <c:v>44907.309027777781</c:v>
                      </c:pt>
                      <c:pt idx="18">
                        <c:v>44907.3125</c:v>
                      </c:pt>
                      <c:pt idx="19">
                        <c:v>44907.315972222219</c:v>
                      </c:pt>
                      <c:pt idx="20">
                        <c:v>44907.319444444445</c:v>
                      </c:pt>
                      <c:pt idx="21">
                        <c:v>44907.322916666664</c:v>
                      </c:pt>
                      <c:pt idx="22">
                        <c:v>44907.326388888891</c:v>
                      </c:pt>
                      <c:pt idx="23">
                        <c:v>44907.329861111109</c:v>
                      </c:pt>
                      <c:pt idx="24">
                        <c:v>44907.333333333336</c:v>
                      </c:pt>
                      <c:pt idx="25">
                        <c:v>44907.336805555555</c:v>
                      </c:pt>
                      <c:pt idx="26">
                        <c:v>44907.340277777781</c:v>
                      </c:pt>
                      <c:pt idx="27">
                        <c:v>44907.34375</c:v>
                      </c:pt>
                      <c:pt idx="28">
                        <c:v>44907.347222222219</c:v>
                      </c:pt>
                      <c:pt idx="29">
                        <c:v>44907.350694444445</c:v>
                      </c:pt>
                      <c:pt idx="30">
                        <c:v>44907.354166666664</c:v>
                      </c:pt>
                      <c:pt idx="31">
                        <c:v>44907.357638888891</c:v>
                      </c:pt>
                      <c:pt idx="32">
                        <c:v>44907.361111111109</c:v>
                      </c:pt>
                      <c:pt idx="33">
                        <c:v>44907.364583333336</c:v>
                      </c:pt>
                      <c:pt idx="34">
                        <c:v>44907.368055555555</c:v>
                      </c:pt>
                      <c:pt idx="35">
                        <c:v>44907.371527777781</c:v>
                      </c:pt>
                      <c:pt idx="36">
                        <c:v>44907.375</c:v>
                      </c:pt>
                      <c:pt idx="37">
                        <c:v>44907.378472222219</c:v>
                      </c:pt>
                      <c:pt idx="38">
                        <c:v>44907.381944444445</c:v>
                      </c:pt>
                      <c:pt idx="39">
                        <c:v>44907.385416666664</c:v>
                      </c:pt>
                      <c:pt idx="40">
                        <c:v>44907.388888888891</c:v>
                      </c:pt>
                      <c:pt idx="41">
                        <c:v>44907.392361111109</c:v>
                      </c:pt>
                      <c:pt idx="42">
                        <c:v>44907.395833333336</c:v>
                      </c:pt>
                      <c:pt idx="43">
                        <c:v>44907.399305555555</c:v>
                      </c:pt>
                      <c:pt idx="44">
                        <c:v>44907.402777777781</c:v>
                      </c:pt>
                      <c:pt idx="45">
                        <c:v>44907.40625</c:v>
                      </c:pt>
                      <c:pt idx="46">
                        <c:v>44907.409722222219</c:v>
                      </c:pt>
                      <c:pt idx="47">
                        <c:v>44907.413194444445</c:v>
                      </c:pt>
                      <c:pt idx="48">
                        <c:v>44907.416666666664</c:v>
                      </c:pt>
                      <c:pt idx="49">
                        <c:v>44907.420138888891</c:v>
                      </c:pt>
                      <c:pt idx="50">
                        <c:v>44907.423611111109</c:v>
                      </c:pt>
                      <c:pt idx="51">
                        <c:v>44907.427083333336</c:v>
                      </c:pt>
                      <c:pt idx="52">
                        <c:v>44907.430555555555</c:v>
                      </c:pt>
                      <c:pt idx="53">
                        <c:v>44907.434027777781</c:v>
                      </c:pt>
                      <c:pt idx="54">
                        <c:v>44907.4375</c:v>
                      </c:pt>
                      <c:pt idx="55">
                        <c:v>44907.440972222219</c:v>
                      </c:pt>
                      <c:pt idx="56">
                        <c:v>44907.444444444445</c:v>
                      </c:pt>
                      <c:pt idx="57">
                        <c:v>44907.447916666664</c:v>
                      </c:pt>
                      <c:pt idx="58">
                        <c:v>44907.451388888891</c:v>
                      </c:pt>
                      <c:pt idx="59">
                        <c:v>44907.454861111109</c:v>
                      </c:pt>
                      <c:pt idx="60">
                        <c:v>44907.458333333336</c:v>
                      </c:pt>
                      <c:pt idx="61">
                        <c:v>44907.461805555555</c:v>
                      </c:pt>
                      <c:pt idx="62">
                        <c:v>44907.465277777781</c:v>
                      </c:pt>
                      <c:pt idx="63">
                        <c:v>44907.46875</c:v>
                      </c:pt>
                      <c:pt idx="64">
                        <c:v>44907.472222222219</c:v>
                      </c:pt>
                      <c:pt idx="65">
                        <c:v>44907.475694444445</c:v>
                      </c:pt>
                      <c:pt idx="66">
                        <c:v>44907.479166666664</c:v>
                      </c:pt>
                      <c:pt idx="67">
                        <c:v>44907.482638888891</c:v>
                      </c:pt>
                      <c:pt idx="68">
                        <c:v>44907.486111111109</c:v>
                      </c:pt>
                      <c:pt idx="69">
                        <c:v>44907.489583333336</c:v>
                      </c:pt>
                      <c:pt idx="70">
                        <c:v>44907.493055555555</c:v>
                      </c:pt>
                      <c:pt idx="71">
                        <c:v>44907.496527777781</c:v>
                      </c:pt>
                      <c:pt idx="72">
                        <c:v>44907.5</c:v>
                      </c:pt>
                      <c:pt idx="73">
                        <c:v>44907.503472222219</c:v>
                      </c:pt>
                      <c:pt idx="74">
                        <c:v>44907.506944444445</c:v>
                      </c:pt>
                      <c:pt idx="75">
                        <c:v>44907.510416666664</c:v>
                      </c:pt>
                      <c:pt idx="76">
                        <c:v>44907.513888888891</c:v>
                      </c:pt>
                      <c:pt idx="77">
                        <c:v>44907.517361111109</c:v>
                      </c:pt>
                      <c:pt idx="78">
                        <c:v>44907.520833333336</c:v>
                      </c:pt>
                      <c:pt idx="79">
                        <c:v>44907.524305555555</c:v>
                      </c:pt>
                      <c:pt idx="80">
                        <c:v>44907.527777777781</c:v>
                      </c:pt>
                      <c:pt idx="81">
                        <c:v>44907.53125</c:v>
                      </c:pt>
                      <c:pt idx="82">
                        <c:v>44907.534722222219</c:v>
                      </c:pt>
                      <c:pt idx="83">
                        <c:v>44907.538194444445</c:v>
                      </c:pt>
                      <c:pt idx="84">
                        <c:v>44907.541666666664</c:v>
                      </c:pt>
                      <c:pt idx="85">
                        <c:v>44907.545138888891</c:v>
                      </c:pt>
                      <c:pt idx="86">
                        <c:v>44907.548611111109</c:v>
                      </c:pt>
                      <c:pt idx="87">
                        <c:v>44907.552083333336</c:v>
                      </c:pt>
                      <c:pt idx="88">
                        <c:v>44907.555555555555</c:v>
                      </c:pt>
                      <c:pt idx="89">
                        <c:v>44907.559027777781</c:v>
                      </c:pt>
                      <c:pt idx="90">
                        <c:v>44907.5625</c:v>
                      </c:pt>
                      <c:pt idx="91">
                        <c:v>44907.565972222219</c:v>
                      </c:pt>
                      <c:pt idx="92">
                        <c:v>44907.569444444445</c:v>
                      </c:pt>
                      <c:pt idx="93">
                        <c:v>44907.572916666664</c:v>
                      </c:pt>
                      <c:pt idx="94">
                        <c:v>44907.576388888891</c:v>
                      </c:pt>
                      <c:pt idx="95">
                        <c:v>44907.579861111109</c:v>
                      </c:pt>
                      <c:pt idx="96">
                        <c:v>44907.583333333336</c:v>
                      </c:pt>
                      <c:pt idx="97">
                        <c:v>44907.586805555555</c:v>
                      </c:pt>
                      <c:pt idx="98">
                        <c:v>44907.590277777781</c:v>
                      </c:pt>
                      <c:pt idx="99">
                        <c:v>44907.59375</c:v>
                      </c:pt>
                      <c:pt idx="100">
                        <c:v>44907.597222222219</c:v>
                      </c:pt>
                      <c:pt idx="101">
                        <c:v>44907.600694444445</c:v>
                      </c:pt>
                      <c:pt idx="102">
                        <c:v>44907.604166666664</c:v>
                      </c:pt>
                      <c:pt idx="103">
                        <c:v>44907.607638888891</c:v>
                      </c:pt>
                      <c:pt idx="104">
                        <c:v>44907.611111111109</c:v>
                      </c:pt>
                      <c:pt idx="105">
                        <c:v>44907.614583333336</c:v>
                      </c:pt>
                      <c:pt idx="106">
                        <c:v>44907.618055555555</c:v>
                      </c:pt>
                      <c:pt idx="107">
                        <c:v>44907.621527777781</c:v>
                      </c:pt>
                      <c:pt idx="108">
                        <c:v>44907.625</c:v>
                      </c:pt>
                      <c:pt idx="109">
                        <c:v>44907.628472222219</c:v>
                      </c:pt>
                      <c:pt idx="110">
                        <c:v>44907.631944444445</c:v>
                      </c:pt>
                      <c:pt idx="111">
                        <c:v>44907.635416666664</c:v>
                      </c:pt>
                      <c:pt idx="112">
                        <c:v>44907.638888888891</c:v>
                      </c:pt>
                      <c:pt idx="113">
                        <c:v>44907.642361111109</c:v>
                      </c:pt>
                      <c:pt idx="114">
                        <c:v>44907.645833333336</c:v>
                      </c:pt>
                      <c:pt idx="115">
                        <c:v>44907.649305555555</c:v>
                      </c:pt>
                      <c:pt idx="116">
                        <c:v>44907.652777777781</c:v>
                      </c:pt>
                      <c:pt idx="117">
                        <c:v>44907.65625</c:v>
                      </c:pt>
                      <c:pt idx="118">
                        <c:v>44907.659722222219</c:v>
                      </c:pt>
                      <c:pt idx="119">
                        <c:v>44907.663194444445</c:v>
                      </c:pt>
                      <c:pt idx="120">
                        <c:v>44907.666666666664</c:v>
                      </c:pt>
                      <c:pt idx="121">
                        <c:v>44907.670138888891</c:v>
                      </c:pt>
                      <c:pt idx="122">
                        <c:v>44907.673611111109</c:v>
                      </c:pt>
                      <c:pt idx="123">
                        <c:v>44907.677083333336</c:v>
                      </c:pt>
                      <c:pt idx="124">
                        <c:v>44907.680555555555</c:v>
                      </c:pt>
                      <c:pt idx="125">
                        <c:v>44907.684027777781</c:v>
                      </c:pt>
                      <c:pt idx="126">
                        <c:v>44907.6875</c:v>
                      </c:pt>
                      <c:pt idx="127">
                        <c:v>44907.690972222219</c:v>
                      </c:pt>
                      <c:pt idx="128">
                        <c:v>44907.694444444445</c:v>
                      </c:pt>
                      <c:pt idx="129">
                        <c:v>44907.697916666664</c:v>
                      </c:pt>
                      <c:pt idx="130">
                        <c:v>44907.701388888891</c:v>
                      </c:pt>
                      <c:pt idx="131">
                        <c:v>44907.704861111109</c:v>
                      </c:pt>
                      <c:pt idx="132">
                        <c:v>44907.708333333336</c:v>
                      </c:pt>
                      <c:pt idx="133">
                        <c:v>44907.711805555555</c:v>
                      </c:pt>
                      <c:pt idx="134">
                        <c:v>44907.715277777781</c:v>
                      </c:pt>
                      <c:pt idx="135">
                        <c:v>44907.71875</c:v>
                      </c:pt>
                      <c:pt idx="136">
                        <c:v>44907.722222222219</c:v>
                      </c:pt>
                      <c:pt idx="137">
                        <c:v>44907.725694444445</c:v>
                      </c:pt>
                      <c:pt idx="138">
                        <c:v>44907.729166666664</c:v>
                      </c:pt>
                      <c:pt idx="139">
                        <c:v>44907.732638888891</c:v>
                      </c:pt>
                      <c:pt idx="140">
                        <c:v>44907.736111111109</c:v>
                      </c:pt>
                      <c:pt idx="141">
                        <c:v>44907.739583333336</c:v>
                      </c:pt>
                      <c:pt idx="142">
                        <c:v>44907.743055555555</c:v>
                      </c:pt>
                      <c:pt idx="143">
                        <c:v>44907.746527777781</c:v>
                      </c:pt>
                      <c:pt idx="144">
                        <c:v>44907.75</c:v>
                      </c:pt>
                    </c:numCache>
                  </c:numRef>
                </c:xVal>
                <c:yVal>
                  <c:numRef>
                    <c:extLst xmlns:c15="http://schemas.microsoft.com/office/drawing/2012/chart">
                      <c:ext xmlns:c15="http://schemas.microsoft.com/office/drawing/2012/chart" uri="{02D57815-91ED-43cb-92C2-25804820EDAC}">
                        <c15:formulaRef>
                          <c15:sqref>Simulation_Dec!$R$3:$R$147</c15:sqref>
                        </c15:formulaRef>
                      </c:ext>
                    </c:extLst>
                    <c:numCache>
                      <c:formatCode>General</c:formatCode>
                      <c:ptCount val="145"/>
                      <c:pt idx="0">
                        <c:v>0</c:v>
                      </c:pt>
                      <c:pt idx="1">
                        <c:v>0</c:v>
                      </c:pt>
                      <c:pt idx="2">
                        <c:v>0</c:v>
                      </c:pt>
                      <c:pt idx="3">
                        <c:v>0</c:v>
                      </c:pt>
                      <c:pt idx="4">
                        <c:v>0</c:v>
                      </c:pt>
                      <c:pt idx="5">
                        <c:v>0</c:v>
                      </c:pt>
                      <c:pt idx="6">
                        <c:v>6.3079999999999998</c:v>
                      </c:pt>
                      <c:pt idx="7">
                        <c:v>6.3079999999999998</c:v>
                      </c:pt>
                      <c:pt idx="8">
                        <c:v>6.3079999999999998</c:v>
                      </c:pt>
                      <c:pt idx="9">
                        <c:v>6.3079999999999998</c:v>
                      </c:pt>
                      <c:pt idx="10">
                        <c:v>6.3079999999999998</c:v>
                      </c:pt>
                      <c:pt idx="11">
                        <c:v>6.3079999999999998</c:v>
                      </c:pt>
                      <c:pt idx="12">
                        <c:v>6.3079999999999998</c:v>
                      </c:pt>
                      <c:pt idx="13">
                        <c:v>6.3079999999999998</c:v>
                      </c:pt>
                      <c:pt idx="14">
                        <c:v>6.3079999999999998</c:v>
                      </c:pt>
                      <c:pt idx="15">
                        <c:v>6.3079999999999998</c:v>
                      </c:pt>
                      <c:pt idx="16">
                        <c:v>6.3079999999999998</c:v>
                      </c:pt>
                      <c:pt idx="17">
                        <c:v>6.3079999999999998</c:v>
                      </c:pt>
                      <c:pt idx="18">
                        <c:v>6.3079999999999998</c:v>
                      </c:pt>
                      <c:pt idx="19">
                        <c:v>6.3079999999999998</c:v>
                      </c:pt>
                      <c:pt idx="20">
                        <c:v>6.3079999999999998</c:v>
                      </c:pt>
                      <c:pt idx="21">
                        <c:v>6.3079999999999998</c:v>
                      </c:pt>
                      <c:pt idx="22">
                        <c:v>6.3079999999999998</c:v>
                      </c:pt>
                      <c:pt idx="23">
                        <c:v>6.3079999999999998</c:v>
                      </c:pt>
                      <c:pt idx="24">
                        <c:v>6.3079999999999998</c:v>
                      </c:pt>
                      <c:pt idx="25">
                        <c:v>6.3079999999999998</c:v>
                      </c:pt>
                      <c:pt idx="26">
                        <c:v>6.3079999999999998</c:v>
                      </c:pt>
                      <c:pt idx="27">
                        <c:v>6.3079999999999998</c:v>
                      </c:pt>
                      <c:pt idx="28">
                        <c:v>6.3079999999999998</c:v>
                      </c:pt>
                      <c:pt idx="29">
                        <c:v>6.3079999999999998</c:v>
                      </c:pt>
                      <c:pt idx="30">
                        <c:v>6.3079999999999998</c:v>
                      </c:pt>
                      <c:pt idx="31">
                        <c:v>6.3079999999999998</c:v>
                      </c:pt>
                      <c:pt idx="32">
                        <c:v>6.3079999999999998</c:v>
                      </c:pt>
                      <c:pt idx="33">
                        <c:v>6.3079999999999998</c:v>
                      </c:pt>
                      <c:pt idx="34">
                        <c:v>6.3079999999999998</c:v>
                      </c:pt>
                      <c:pt idx="35">
                        <c:v>6.3079999999999998</c:v>
                      </c:pt>
                      <c:pt idx="36">
                        <c:v>6.3079999999999998</c:v>
                      </c:pt>
                      <c:pt idx="37">
                        <c:v>6.3079999999999998</c:v>
                      </c:pt>
                      <c:pt idx="38">
                        <c:v>6.3079999999999998</c:v>
                      </c:pt>
                      <c:pt idx="39">
                        <c:v>6.3079999999999998</c:v>
                      </c:pt>
                      <c:pt idx="40">
                        <c:v>6.3079999999999998</c:v>
                      </c:pt>
                      <c:pt idx="41">
                        <c:v>6.3079999999999998</c:v>
                      </c:pt>
                      <c:pt idx="42">
                        <c:v>6.3079999999999998</c:v>
                      </c:pt>
                      <c:pt idx="43">
                        <c:v>6.3079999999999998</c:v>
                      </c:pt>
                      <c:pt idx="44">
                        <c:v>6.3079999999999998</c:v>
                      </c:pt>
                      <c:pt idx="45">
                        <c:v>6.3079999999999998</c:v>
                      </c:pt>
                      <c:pt idx="46">
                        <c:v>6.3079999999999998</c:v>
                      </c:pt>
                      <c:pt idx="47">
                        <c:v>6.3079999999999998</c:v>
                      </c:pt>
                      <c:pt idx="48">
                        <c:v>6.3079999999999998</c:v>
                      </c:pt>
                      <c:pt idx="49">
                        <c:v>6.3079999999999998</c:v>
                      </c:pt>
                      <c:pt idx="50">
                        <c:v>6.3079999999999998</c:v>
                      </c:pt>
                      <c:pt idx="51">
                        <c:v>6.3079999999999998</c:v>
                      </c:pt>
                      <c:pt idx="52">
                        <c:v>6.3079999999999998</c:v>
                      </c:pt>
                      <c:pt idx="53">
                        <c:v>6.3079999999999998</c:v>
                      </c:pt>
                      <c:pt idx="54">
                        <c:v>6.3079999999999998</c:v>
                      </c:pt>
                      <c:pt idx="55">
                        <c:v>6.3079999999999998</c:v>
                      </c:pt>
                      <c:pt idx="56">
                        <c:v>6.3079999999999998</c:v>
                      </c:pt>
                      <c:pt idx="57">
                        <c:v>6.3079999999999998</c:v>
                      </c:pt>
                      <c:pt idx="58">
                        <c:v>6.3079999999999998</c:v>
                      </c:pt>
                      <c:pt idx="59">
                        <c:v>6.3079999999999998</c:v>
                      </c:pt>
                      <c:pt idx="60">
                        <c:v>6.3079999999999998</c:v>
                      </c:pt>
                      <c:pt idx="61">
                        <c:v>6.3079999999999998</c:v>
                      </c:pt>
                      <c:pt idx="62">
                        <c:v>6.3079999999999998</c:v>
                      </c:pt>
                      <c:pt idx="63">
                        <c:v>6.3079999999999998</c:v>
                      </c:pt>
                      <c:pt idx="64">
                        <c:v>6.3079999999999998</c:v>
                      </c:pt>
                      <c:pt idx="65">
                        <c:v>6.3079999999999998</c:v>
                      </c:pt>
                      <c:pt idx="66">
                        <c:v>6.3079999999999998</c:v>
                      </c:pt>
                      <c:pt idx="67">
                        <c:v>6.3079999999999998</c:v>
                      </c:pt>
                      <c:pt idx="68">
                        <c:v>6.3079999999999998</c:v>
                      </c:pt>
                      <c:pt idx="69">
                        <c:v>6.3079999999999998</c:v>
                      </c:pt>
                      <c:pt idx="70">
                        <c:v>6.3079999999999998</c:v>
                      </c:pt>
                      <c:pt idx="71">
                        <c:v>6.3079999999999998</c:v>
                      </c:pt>
                      <c:pt idx="72">
                        <c:v>6.3079999999999998</c:v>
                      </c:pt>
                      <c:pt idx="73">
                        <c:v>6.3079999999999998</c:v>
                      </c:pt>
                      <c:pt idx="74">
                        <c:v>6.3079999999999998</c:v>
                      </c:pt>
                      <c:pt idx="75">
                        <c:v>6.3079999999999998</c:v>
                      </c:pt>
                      <c:pt idx="76">
                        <c:v>6.3079999999999998</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numCache>
                  </c:numRef>
                </c:yVal>
                <c:smooth val="0"/>
                <c:extLst xmlns:c15="http://schemas.microsoft.com/office/drawing/2012/chart">
                  <c:ext xmlns:c16="http://schemas.microsoft.com/office/drawing/2014/chart" uri="{C3380CC4-5D6E-409C-BE32-E72D297353CC}">
                    <c16:uniqueId val="{00000004-9562-4B0A-AAD4-2F76D9367D94}"/>
                  </c:ext>
                </c:extLst>
              </c15:ser>
            </c15:filteredScatterSeries>
            <c15:filteredScatterSeries>
              <c15:ser>
                <c:idx val="2"/>
                <c:order val="4"/>
                <c:tx>
                  <c:strRef>
                    <c:extLst xmlns:c15="http://schemas.microsoft.com/office/drawing/2012/chart">
                      <c:ext xmlns:c15="http://schemas.microsoft.com/office/drawing/2012/chart" uri="{02D57815-91ED-43cb-92C2-25804820EDAC}">
                        <c15:formulaRef>
                          <c15:sqref>Simulation_Dec!$AA$2</c15:sqref>
                        </c15:formulaRef>
                      </c:ext>
                    </c:extLst>
                    <c:strCache>
                      <c:ptCount val="1"/>
                      <c:pt idx="0">
                        <c:v>P_from grid (kW)</c:v>
                      </c:pt>
                    </c:strCache>
                  </c:strRef>
                </c:tx>
                <c:spPr>
                  <a:ln w="15875">
                    <a:solidFill>
                      <a:schemeClr val="bg1">
                        <a:lumMod val="50000"/>
                      </a:schemeClr>
                    </a:solidFill>
                    <a:prstDash val="dash"/>
                  </a:ln>
                </c:spPr>
                <c:marker>
                  <c:symbol val="none"/>
                </c:marker>
                <c:xVal>
                  <c:numRef>
                    <c:extLst xmlns:c15="http://schemas.microsoft.com/office/drawing/2012/chart">
                      <c:ext xmlns:c15="http://schemas.microsoft.com/office/drawing/2012/chart" uri="{02D57815-91ED-43cb-92C2-25804820EDAC}">
                        <c15:formulaRef>
                          <c15:sqref>Simulation_Dec!$A$3:$A$147</c15:sqref>
                        </c15:formulaRef>
                      </c:ext>
                    </c:extLst>
                    <c:numCache>
                      <c:formatCode>m/d/yyyy\ h:mm</c:formatCode>
                      <c:ptCount val="145"/>
                      <c:pt idx="0">
                        <c:v>44907.25</c:v>
                      </c:pt>
                      <c:pt idx="1">
                        <c:v>44907.253472222219</c:v>
                      </c:pt>
                      <c:pt idx="2">
                        <c:v>44907.256944444445</c:v>
                      </c:pt>
                      <c:pt idx="3">
                        <c:v>44907.260416666664</c:v>
                      </c:pt>
                      <c:pt idx="4">
                        <c:v>44907.263888888891</c:v>
                      </c:pt>
                      <c:pt idx="5">
                        <c:v>44907.267361111109</c:v>
                      </c:pt>
                      <c:pt idx="6">
                        <c:v>44907.270833333336</c:v>
                      </c:pt>
                      <c:pt idx="7">
                        <c:v>44907.274305555555</c:v>
                      </c:pt>
                      <c:pt idx="8">
                        <c:v>44907.277777777781</c:v>
                      </c:pt>
                      <c:pt idx="9">
                        <c:v>44907.28125</c:v>
                      </c:pt>
                      <c:pt idx="10">
                        <c:v>44907.284722222219</c:v>
                      </c:pt>
                      <c:pt idx="11">
                        <c:v>44907.288194444445</c:v>
                      </c:pt>
                      <c:pt idx="12">
                        <c:v>44907.291666666664</c:v>
                      </c:pt>
                      <c:pt idx="13">
                        <c:v>44907.295138888891</c:v>
                      </c:pt>
                      <c:pt idx="14">
                        <c:v>44907.298611111109</c:v>
                      </c:pt>
                      <c:pt idx="15">
                        <c:v>44907.302083333336</c:v>
                      </c:pt>
                      <c:pt idx="16">
                        <c:v>44907.305555555555</c:v>
                      </c:pt>
                      <c:pt idx="17">
                        <c:v>44907.309027777781</c:v>
                      </c:pt>
                      <c:pt idx="18">
                        <c:v>44907.3125</c:v>
                      </c:pt>
                      <c:pt idx="19">
                        <c:v>44907.315972222219</c:v>
                      </c:pt>
                      <c:pt idx="20">
                        <c:v>44907.319444444445</c:v>
                      </c:pt>
                      <c:pt idx="21">
                        <c:v>44907.322916666664</c:v>
                      </c:pt>
                      <c:pt idx="22">
                        <c:v>44907.326388888891</c:v>
                      </c:pt>
                      <c:pt idx="23">
                        <c:v>44907.329861111109</c:v>
                      </c:pt>
                      <c:pt idx="24">
                        <c:v>44907.333333333336</c:v>
                      </c:pt>
                      <c:pt idx="25">
                        <c:v>44907.336805555555</c:v>
                      </c:pt>
                      <c:pt idx="26">
                        <c:v>44907.340277777781</c:v>
                      </c:pt>
                      <c:pt idx="27">
                        <c:v>44907.34375</c:v>
                      </c:pt>
                      <c:pt idx="28">
                        <c:v>44907.347222222219</c:v>
                      </c:pt>
                      <c:pt idx="29">
                        <c:v>44907.350694444445</c:v>
                      </c:pt>
                      <c:pt idx="30">
                        <c:v>44907.354166666664</c:v>
                      </c:pt>
                      <c:pt idx="31">
                        <c:v>44907.357638888891</c:v>
                      </c:pt>
                      <c:pt idx="32">
                        <c:v>44907.361111111109</c:v>
                      </c:pt>
                      <c:pt idx="33">
                        <c:v>44907.364583333336</c:v>
                      </c:pt>
                      <c:pt idx="34">
                        <c:v>44907.368055555555</c:v>
                      </c:pt>
                      <c:pt idx="35">
                        <c:v>44907.371527777781</c:v>
                      </c:pt>
                      <c:pt idx="36">
                        <c:v>44907.375</c:v>
                      </c:pt>
                      <c:pt idx="37">
                        <c:v>44907.378472222219</c:v>
                      </c:pt>
                      <c:pt idx="38">
                        <c:v>44907.381944444445</c:v>
                      </c:pt>
                      <c:pt idx="39">
                        <c:v>44907.385416666664</c:v>
                      </c:pt>
                      <c:pt idx="40">
                        <c:v>44907.388888888891</c:v>
                      </c:pt>
                      <c:pt idx="41">
                        <c:v>44907.392361111109</c:v>
                      </c:pt>
                      <c:pt idx="42">
                        <c:v>44907.395833333336</c:v>
                      </c:pt>
                      <c:pt idx="43">
                        <c:v>44907.399305555555</c:v>
                      </c:pt>
                      <c:pt idx="44">
                        <c:v>44907.402777777781</c:v>
                      </c:pt>
                      <c:pt idx="45">
                        <c:v>44907.40625</c:v>
                      </c:pt>
                      <c:pt idx="46">
                        <c:v>44907.409722222219</c:v>
                      </c:pt>
                      <c:pt idx="47">
                        <c:v>44907.413194444445</c:v>
                      </c:pt>
                      <c:pt idx="48">
                        <c:v>44907.416666666664</c:v>
                      </c:pt>
                      <c:pt idx="49">
                        <c:v>44907.420138888891</c:v>
                      </c:pt>
                      <c:pt idx="50">
                        <c:v>44907.423611111109</c:v>
                      </c:pt>
                      <c:pt idx="51">
                        <c:v>44907.427083333336</c:v>
                      </c:pt>
                      <c:pt idx="52">
                        <c:v>44907.430555555555</c:v>
                      </c:pt>
                      <c:pt idx="53">
                        <c:v>44907.434027777781</c:v>
                      </c:pt>
                      <c:pt idx="54">
                        <c:v>44907.4375</c:v>
                      </c:pt>
                      <c:pt idx="55">
                        <c:v>44907.440972222219</c:v>
                      </c:pt>
                      <c:pt idx="56">
                        <c:v>44907.444444444445</c:v>
                      </c:pt>
                      <c:pt idx="57">
                        <c:v>44907.447916666664</c:v>
                      </c:pt>
                      <c:pt idx="58">
                        <c:v>44907.451388888891</c:v>
                      </c:pt>
                      <c:pt idx="59">
                        <c:v>44907.454861111109</c:v>
                      </c:pt>
                      <c:pt idx="60">
                        <c:v>44907.458333333336</c:v>
                      </c:pt>
                      <c:pt idx="61">
                        <c:v>44907.461805555555</c:v>
                      </c:pt>
                      <c:pt idx="62">
                        <c:v>44907.465277777781</c:v>
                      </c:pt>
                      <c:pt idx="63">
                        <c:v>44907.46875</c:v>
                      </c:pt>
                      <c:pt idx="64">
                        <c:v>44907.472222222219</c:v>
                      </c:pt>
                      <c:pt idx="65">
                        <c:v>44907.475694444445</c:v>
                      </c:pt>
                      <c:pt idx="66">
                        <c:v>44907.479166666664</c:v>
                      </c:pt>
                      <c:pt idx="67">
                        <c:v>44907.482638888891</c:v>
                      </c:pt>
                      <c:pt idx="68">
                        <c:v>44907.486111111109</c:v>
                      </c:pt>
                      <c:pt idx="69">
                        <c:v>44907.489583333336</c:v>
                      </c:pt>
                      <c:pt idx="70">
                        <c:v>44907.493055555555</c:v>
                      </c:pt>
                      <c:pt idx="71">
                        <c:v>44907.496527777781</c:v>
                      </c:pt>
                      <c:pt idx="72">
                        <c:v>44907.5</c:v>
                      </c:pt>
                      <c:pt idx="73">
                        <c:v>44907.503472222219</c:v>
                      </c:pt>
                      <c:pt idx="74">
                        <c:v>44907.506944444445</c:v>
                      </c:pt>
                      <c:pt idx="75">
                        <c:v>44907.510416666664</c:v>
                      </c:pt>
                      <c:pt idx="76">
                        <c:v>44907.513888888891</c:v>
                      </c:pt>
                      <c:pt idx="77">
                        <c:v>44907.517361111109</c:v>
                      </c:pt>
                      <c:pt idx="78">
                        <c:v>44907.520833333336</c:v>
                      </c:pt>
                      <c:pt idx="79">
                        <c:v>44907.524305555555</c:v>
                      </c:pt>
                      <c:pt idx="80">
                        <c:v>44907.527777777781</c:v>
                      </c:pt>
                      <c:pt idx="81">
                        <c:v>44907.53125</c:v>
                      </c:pt>
                      <c:pt idx="82">
                        <c:v>44907.534722222219</c:v>
                      </c:pt>
                      <c:pt idx="83">
                        <c:v>44907.538194444445</c:v>
                      </c:pt>
                      <c:pt idx="84">
                        <c:v>44907.541666666664</c:v>
                      </c:pt>
                      <c:pt idx="85">
                        <c:v>44907.545138888891</c:v>
                      </c:pt>
                      <c:pt idx="86">
                        <c:v>44907.548611111109</c:v>
                      </c:pt>
                      <c:pt idx="87">
                        <c:v>44907.552083333336</c:v>
                      </c:pt>
                      <c:pt idx="88">
                        <c:v>44907.555555555555</c:v>
                      </c:pt>
                      <c:pt idx="89">
                        <c:v>44907.559027777781</c:v>
                      </c:pt>
                      <c:pt idx="90">
                        <c:v>44907.5625</c:v>
                      </c:pt>
                      <c:pt idx="91">
                        <c:v>44907.565972222219</c:v>
                      </c:pt>
                      <c:pt idx="92">
                        <c:v>44907.569444444445</c:v>
                      </c:pt>
                      <c:pt idx="93">
                        <c:v>44907.572916666664</c:v>
                      </c:pt>
                      <c:pt idx="94">
                        <c:v>44907.576388888891</c:v>
                      </c:pt>
                      <c:pt idx="95">
                        <c:v>44907.579861111109</c:v>
                      </c:pt>
                      <c:pt idx="96">
                        <c:v>44907.583333333336</c:v>
                      </c:pt>
                      <c:pt idx="97">
                        <c:v>44907.586805555555</c:v>
                      </c:pt>
                      <c:pt idx="98">
                        <c:v>44907.590277777781</c:v>
                      </c:pt>
                      <c:pt idx="99">
                        <c:v>44907.59375</c:v>
                      </c:pt>
                      <c:pt idx="100">
                        <c:v>44907.597222222219</c:v>
                      </c:pt>
                      <c:pt idx="101">
                        <c:v>44907.600694444445</c:v>
                      </c:pt>
                      <c:pt idx="102">
                        <c:v>44907.604166666664</c:v>
                      </c:pt>
                      <c:pt idx="103">
                        <c:v>44907.607638888891</c:v>
                      </c:pt>
                      <c:pt idx="104">
                        <c:v>44907.611111111109</c:v>
                      </c:pt>
                      <c:pt idx="105">
                        <c:v>44907.614583333336</c:v>
                      </c:pt>
                      <c:pt idx="106">
                        <c:v>44907.618055555555</c:v>
                      </c:pt>
                      <c:pt idx="107">
                        <c:v>44907.621527777781</c:v>
                      </c:pt>
                      <c:pt idx="108">
                        <c:v>44907.625</c:v>
                      </c:pt>
                      <c:pt idx="109">
                        <c:v>44907.628472222219</c:v>
                      </c:pt>
                      <c:pt idx="110">
                        <c:v>44907.631944444445</c:v>
                      </c:pt>
                      <c:pt idx="111">
                        <c:v>44907.635416666664</c:v>
                      </c:pt>
                      <c:pt idx="112">
                        <c:v>44907.638888888891</c:v>
                      </c:pt>
                      <c:pt idx="113">
                        <c:v>44907.642361111109</c:v>
                      </c:pt>
                      <c:pt idx="114">
                        <c:v>44907.645833333336</c:v>
                      </c:pt>
                      <c:pt idx="115">
                        <c:v>44907.649305555555</c:v>
                      </c:pt>
                      <c:pt idx="116">
                        <c:v>44907.652777777781</c:v>
                      </c:pt>
                      <c:pt idx="117">
                        <c:v>44907.65625</c:v>
                      </c:pt>
                      <c:pt idx="118">
                        <c:v>44907.659722222219</c:v>
                      </c:pt>
                      <c:pt idx="119">
                        <c:v>44907.663194444445</c:v>
                      </c:pt>
                      <c:pt idx="120">
                        <c:v>44907.666666666664</c:v>
                      </c:pt>
                      <c:pt idx="121">
                        <c:v>44907.670138888891</c:v>
                      </c:pt>
                      <c:pt idx="122">
                        <c:v>44907.673611111109</c:v>
                      </c:pt>
                      <c:pt idx="123">
                        <c:v>44907.677083333336</c:v>
                      </c:pt>
                      <c:pt idx="124">
                        <c:v>44907.680555555555</c:v>
                      </c:pt>
                      <c:pt idx="125">
                        <c:v>44907.684027777781</c:v>
                      </c:pt>
                      <c:pt idx="126">
                        <c:v>44907.6875</c:v>
                      </c:pt>
                      <c:pt idx="127">
                        <c:v>44907.690972222219</c:v>
                      </c:pt>
                      <c:pt idx="128">
                        <c:v>44907.694444444445</c:v>
                      </c:pt>
                      <c:pt idx="129">
                        <c:v>44907.697916666664</c:v>
                      </c:pt>
                      <c:pt idx="130">
                        <c:v>44907.701388888891</c:v>
                      </c:pt>
                      <c:pt idx="131">
                        <c:v>44907.704861111109</c:v>
                      </c:pt>
                      <c:pt idx="132">
                        <c:v>44907.708333333336</c:v>
                      </c:pt>
                      <c:pt idx="133">
                        <c:v>44907.711805555555</c:v>
                      </c:pt>
                      <c:pt idx="134">
                        <c:v>44907.715277777781</c:v>
                      </c:pt>
                      <c:pt idx="135">
                        <c:v>44907.71875</c:v>
                      </c:pt>
                      <c:pt idx="136">
                        <c:v>44907.722222222219</c:v>
                      </c:pt>
                      <c:pt idx="137">
                        <c:v>44907.725694444445</c:v>
                      </c:pt>
                      <c:pt idx="138">
                        <c:v>44907.729166666664</c:v>
                      </c:pt>
                      <c:pt idx="139">
                        <c:v>44907.732638888891</c:v>
                      </c:pt>
                      <c:pt idx="140">
                        <c:v>44907.736111111109</c:v>
                      </c:pt>
                      <c:pt idx="141">
                        <c:v>44907.739583333336</c:v>
                      </c:pt>
                      <c:pt idx="142">
                        <c:v>44907.743055555555</c:v>
                      </c:pt>
                      <c:pt idx="143">
                        <c:v>44907.746527777781</c:v>
                      </c:pt>
                      <c:pt idx="144">
                        <c:v>44907.75</c:v>
                      </c:pt>
                    </c:numCache>
                  </c:numRef>
                </c:xVal>
                <c:yVal>
                  <c:numRef>
                    <c:extLst xmlns:c15="http://schemas.microsoft.com/office/drawing/2012/chart">
                      <c:ext xmlns:c15="http://schemas.microsoft.com/office/drawing/2012/chart" uri="{02D57815-91ED-43cb-92C2-25804820EDAC}">
                        <c15:formulaRef>
                          <c15:sqref>Simulation_Dec!$AA$3:$AA$147</c15:sqref>
                        </c15:formulaRef>
                      </c:ext>
                    </c:extLst>
                    <c:numCache>
                      <c:formatCode>General</c:formatCode>
                      <c:ptCount val="145"/>
                      <c:pt idx="0">
                        <c:v>3</c:v>
                      </c:pt>
                      <c:pt idx="1">
                        <c:v>2.3317999999999999</c:v>
                      </c:pt>
                      <c:pt idx="2">
                        <c:v>2.3214000000000001</c:v>
                      </c:pt>
                      <c:pt idx="3">
                        <c:v>2.2942</c:v>
                      </c:pt>
                      <c:pt idx="4">
                        <c:v>2.3128000000000002</c:v>
                      </c:pt>
                      <c:pt idx="5">
                        <c:v>2.8342000000000001</c:v>
                      </c:pt>
                      <c:pt idx="6">
                        <c:v>10.873776470588234</c:v>
                      </c:pt>
                      <c:pt idx="7">
                        <c:v>10.854576470588235</c:v>
                      </c:pt>
                      <c:pt idx="8">
                        <c:v>10.889776470588235</c:v>
                      </c:pt>
                      <c:pt idx="9">
                        <c:v>11.866576470588235</c:v>
                      </c:pt>
                      <c:pt idx="10">
                        <c:v>17.715376470588236</c:v>
                      </c:pt>
                      <c:pt idx="11">
                        <c:v>16.217776470588234</c:v>
                      </c:pt>
                      <c:pt idx="12">
                        <c:v>21.695552941176459</c:v>
                      </c:pt>
                      <c:pt idx="13">
                        <c:v>29.470152941176472</c:v>
                      </c:pt>
                      <c:pt idx="14">
                        <c:v>29.805752941176472</c:v>
                      </c:pt>
                      <c:pt idx="15">
                        <c:v>27.183952941176472</c:v>
                      </c:pt>
                      <c:pt idx="16">
                        <c:v>26.592752941176471</c:v>
                      </c:pt>
                      <c:pt idx="17">
                        <c:v>27.044952941176469</c:v>
                      </c:pt>
                      <c:pt idx="18">
                        <c:v>27.114752941176469</c:v>
                      </c:pt>
                      <c:pt idx="19">
                        <c:v>27.542352941176468</c:v>
                      </c:pt>
                      <c:pt idx="20">
                        <c:v>27.233752941176469</c:v>
                      </c:pt>
                      <c:pt idx="21">
                        <c:v>36.185729411764704</c:v>
                      </c:pt>
                      <c:pt idx="22">
                        <c:v>35.735529411764702</c:v>
                      </c:pt>
                      <c:pt idx="23">
                        <c:v>35.229529411764702</c:v>
                      </c:pt>
                      <c:pt idx="24">
                        <c:v>35.848129411764702</c:v>
                      </c:pt>
                      <c:pt idx="25">
                        <c:v>37.3249294117646</c:v>
                      </c:pt>
                      <c:pt idx="26">
                        <c:v>35.627929411764605</c:v>
                      </c:pt>
                      <c:pt idx="27">
                        <c:v>36.014329411764606</c:v>
                      </c:pt>
                      <c:pt idx="28">
                        <c:v>35.359329411764605</c:v>
                      </c:pt>
                      <c:pt idx="29">
                        <c:v>35.706729411764606</c:v>
                      </c:pt>
                      <c:pt idx="30">
                        <c:v>35.301329411764705</c:v>
                      </c:pt>
                      <c:pt idx="31">
                        <c:v>35.323529411764703</c:v>
                      </c:pt>
                      <c:pt idx="32">
                        <c:v>35.309729411764607</c:v>
                      </c:pt>
                      <c:pt idx="33">
                        <c:v>36.048929411764703</c:v>
                      </c:pt>
                      <c:pt idx="34">
                        <c:v>35.846729411764706</c:v>
                      </c:pt>
                      <c:pt idx="35">
                        <c:v>35.284729411764708</c:v>
                      </c:pt>
                      <c:pt idx="36">
                        <c:v>35.978729411764604</c:v>
                      </c:pt>
                      <c:pt idx="37">
                        <c:v>35.942529411764703</c:v>
                      </c:pt>
                      <c:pt idx="38">
                        <c:v>36.493729411764711</c:v>
                      </c:pt>
                      <c:pt idx="39">
                        <c:v>36.337129411764607</c:v>
                      </c:pt>
                      <c:pt idx="40">
                        <c:v>40.584729411764606</c:v>
                      </c:pt>
                      <c:pt idx="41">
                        <c:v>40.713729411764703</c:v>
                      </c:pt>
                      <c:pt idx="42">
                        <c:v>34.608129411764708</c:v>
                      </c:pt>
                      <c:pt idx="43">
                        <c:v>34.154729411764706</c:v>
                      </c:pt>
                      <c:pt idx="44">
                        <c:v>34.050929411764706</c:v>
                      </c:pt>
                      <c:pt idx="45">
                        <c:v>35.405329411764704</c:v>
                      </c:pt>
                      <c:pt idx="46">
                        <c:v>36.875929411764702</c:v>
                      </c:pt>
                      <c:pt idx="47">
                        <c:v>35.519929411764608</c:v>
                      </c:pt>
                      <c:pt idx="48">
                        <c:v>34.032529411764706</c:v>
                      </c:pt>
                      <c:pt idx="49">
                        <c:v>33.340729411764606</c:v>
                      </c:pt>
                      <c:pt idx="50">
                        <c:v>32.370329411764708</c:v>
                      </c:pt>
                      <c:pt idx="51">
                        <c:v>33.635529411764608</c:v>
                      </c:pt>
                      <c:pt idx="52">
                        <c:v>33.869729411764716</c:v>
                      </c:pt>
                      <c:pt idx="53">
                        <c:v>32.319129411764607</c:v>
                      </c:pt>
                      <c:pt idx="54">
                        <c:v>30.952729411764707</c:v>
                      </c:pt>
                      <c:pt idx="55">
                        <c:v>33.884529411764596</c:v>
                      </c:pt>
                      <c:pt idx="56">
                        <c:v>32.917729411764704</c:v>
                      </c:pt>
                      <c:pt idx="57">
                        <c:v>30.823529411764707</c:v>
                      </c:pt>
                      <c:pt idx="58">
                        <c:v>31.302529411764702</c:v>
                      </c:pt>
                      <c:pt idx="59">
                        <c:v>30.093929411764702</c:v>
                      </c:pt>
                      <c:pt idx="60">
                        <c:v>30.059329411764704</c:v>
                      </c:pt>
                      <c:pt idx="61">
                        <c:v>29.666529411764706</c:v>
                      </c:pt>
                      <c:pt idx="62">
                        <c:v>28.928929411764706</c:v>
                      </c:pt>
                      <c:pt idx="63">
                        <c:v>30.554929411764707</c:v>
                      </c:pt>
                      <c:pt idx="64">
                        <c:v>31.178529411764707</c:v>
                      </c:pt>
                      <c:pt idx="65">
                        <c:v>28.502729411764609</c:v>
                      </c:pt>
                      <c:pt idx="66">
                        <c:v>28.414529411764708</c:v>
                      </c:pt>
                      <c:pt idx="67">
                        <c:v>28.129929411764714</c:v>
                      </c:pt>
                      <c:pt idx="68">
                        <c:v>29.855729411764706</c:v>
                      </c:pt>
                      <c:pt idx="69">
                        <c:v>31.031529411764602</c:v>
                      </c:pt>
                      <c:pt idx="70">
                        <c:v>27.831929411764705</c:v>
                      </c:pt>
                      <c:pt idx="71">
                        <c:v>28.187329411764704</c:v>
                      </c:pt>
                      <c:pt idx="72">
                        <c:v>28.146729411764699</c:v>
                      </c:pt>
                      <c:pt idx="73">
                        <c:v>28.630329411764706</c:v>
                      </c:pt>
                      <c:pt idx="74">
                        <c:v>28.039929411764707</c:v>
                      </c:pt>
                      <c:pt idx="75">
                        <c:v>28.188729411764708</c:v>
                      </c:pt>
                      <c:pt idx="76">
                        <c:v>28.351929411764701</c:v>
                      </c:pt>
                      <c:pt idx="77">
                        <c:v>20.321352941176471</c:v>
                      </c:pt>
                      <c:pt idx="78">
                        <c:v>20.247752941176472</c:v>
                      </c:pt>
                      <c:pt idx="79">
                        <c:v>20.464552941176372</c:v>
                      </c:pt>
                      <c:pt idx="80">
                        <c:v>20.681952941176377</c:v>
                      </c:pt>
                      <c:pt idx="81">
                        <c:v>19.854552941176372</c:v>
                      </c:pt>
                      <c:pt idx="82">
                        <c:v>19.68615294117647</c:v>
                      </c:pt>
                      <c:pt idx="83">
                        <c:v>12.489576470588133</c:v>
                      </c:pt>
                      <c:pt idx="84">
                        <c:v>12.590576470588134</c:v>
                      </c:pt>
                      <c:pt idx="85">
                        <c:v>13.620376470588237</c:v>
                      </c:pt>
                      <c:pt idx="86">
                        <c:v>16.780576470588233</c:v>
                      </c:pt>
                      <c:pt idx="87">
                        <c:v>14.342576470588137</c:v>
                      </c:pt>
                      <c:pt idx="88">
                        <c:v>13.016776470588145</c:v>
                      </c:pt>
                      <c:pt idx="89">
                        <c:v>13.175776470588133</c:v>
                      </c:pt>
                      <c:pt idx="90">
                        <c:v>14.191976470588237</c:v>
                      </c:pt>
                      <c:pt idx="91">
                        <c:v>13.680576470588132</c:v>
                      </c:pt>
                      <c:pt idx="92">
                        <c:v>13.367176470588145</c:v>
                      </c:pt>
                      <c:pt idx="93">
                        <c:v>13.653776470588134</c:v>
                      </c:pt>
                      <c:pt idx="94">
                        <c:v>14.524976470588136</c:v>
                      </c:pt>
                      <c:pt idx="95">
                        <c:v>15.200776470588135</c:v>
                      </c:pt>
                      <c:pt idx="96">
                        <c:v>15.466976470588236</c:v>
                      </c:pt>
                      <c:pt idx="97">
                        <c:v>16.994776470588135</c:v>
                      </c:pt>
                      <c:pt idx="98">
                        <c:v>14.859176470588235</c:v>
                      </c:pt>
                      <c:pt idx="99">
                        <c:v>14.576176470588235</c:v>
                      </c:pt>
                      <c:pt idx="100">
                        <c:v>14.864976470588235</c:v>
                      </c:pt>
                      <c:pt idx="101">
                        <c:v>15.771176470588134</c:v>
                      </c:pt>
                      <c:pt idx="102">
                        <c:v>18.805776470588238</c:v>
                      </c:pt>
                      <c:pt idx="103">
                        <c:v>18.025376470588235</c:v>
                      </c:pt>
                      <c:pt idx="104">
                        <c:v>16.039776470588237</c:v>
                      </c:pt>
                      <c:pt idx="105">
                        <c:v>15.521776470588136</c:v>
                      </c:pt>
                      <c:pt idx="106">
                        <c:v>15.713376470588244</c:v>
                      </c:pt>
                      <c:pt idx="107">
                        <c:v>16.810176470588136</c:v>
                      </c:pt>
                      <c:pt idx="108">
                        <c:v>17.686376470588236</c:v>
                      </c:pt>
                      <c:pt idx="109">
                        <c:v>17.477776470588136</c:v>
                      </c:pt>
                      <c:pt idx="110">
                        <c:v>17.259976470588235</c:v>
                      </c:pt>
                      <c:pt idx="111">
                        <c:v>18.865576470588234</c:v>
                      </c:pt>
                      <c:pt idx="112">
                        <c:v>19.141176470588235</c:v>
                      </c:pt>
                      <c:pt idx="113">
                        <c:v>18.702576470588134</c:v>
                      </c:pt>
                      <c:pt idx="114">
                        <c:v>18.885176470588235</c:v>
                      </c:pt>
                      <c:pt idx="115">
                        <c:v>18.558576470588136</c:v>
                      </c:pt>
                      <c:pt idx="116">
                        <c:v>18.861376470588134</c:v>
                      </c:pt>
                      <c:pt idx="117">
                        <c:v>19.123776470588236</c:v>
                      </c:pt>
                      <c:pt idx="118">
                        <c:v>21.120176470588234</c:v>
                      </c:pt>
                      <c:pt idx="119">
                        <c:v>21.900176470588235</c:v>
                      </c:pt>
                      <c:pt idx="120">
                        <c:v>20.310376470588235</c:v>
                      </c:pt>
                      <c:pt idx="121">
                        <c:v>19.720376470588235</c:v>
                      </c:pt>
                      <c:pt idx="122">
                        <c:v>19.883576470588135</c:v>
                      </c:pt>
                      <c:pt idx="123">
                        <c:v>19.877176470588235</c:v>
                      </c:pt>
                      <c:pt idx="124">
                        <c:v>19.792776470588237</c:v>
                      </c:pt>
                      <c:pt idx="125">
                        <c:v>19.793976470588234</c:v>
                      </c:pt>
                      <c:pt idx="126">
                        <c:v>11.744199999999999</c:v>
                      </c:pt>
                      <c:pt idx="127">
                        <c:v>10.8349999999999</c:v>
                      </c:pt>
                      <c:pt idx="128">
                        <c:v>10.029400000000001</c:v>
                      </c:pt>
                      <c:pt idx="129">
                        <c:v>5.1437999999999997</c:v>
                      </c:pt>
                      <c:pt idx="130">
                        <c:v>4.8681999999999999</c:v>
                      </c:pt>
                      <c:pt idx="131">
                        <c:v>3.9624000000000001</c:v>
                      </c:pt>
                      <c:pt idx="132">
                        <c:v>4.3617999999999997</c:v>
                      </c:pt>
                      <c:pt idx="133">
                        <c:v>3.8633999999999999</c:v>
                      </c:pt>
                      <c:pt idx="134">
                        <c:v>3.754</c:v>
                      </c:pt>
                      <c:pt idx="135">
                        <c:v>3.6941999999999999</c:v>
                      </c:pt>
                      <c:pt idx="136">
                        <c:v>3.7145999999999999</c:v>
                      </c:pt>
                      <c:pt idx="137">
                        <c:v>3.6692</c:v>
                      </c:pt>
                      <c:pt idx="138">
                        <c:v>3.6934</c:v>
                      </c:pt>
                      <c:pt idx="139">
                        <c:v>6.1631999999999998</c:v>
                      </c:pt>
                      <c:pt idx="140">
                        <c:v>5.5263999999999998</c:v>
                      </c:pt>
                      <c:pt idx="141">
                        <c:v>3.7486000000000002</c:v>
                      </c:pt>
                      <c:pt idx="142">
                        <c:v>3.7162000000000002</c:v>
                      </c:pt>
                      <c:pt idx="143">
                        <c:v>3.7010000000000001</c:v>
                      </c:pt>
                      <c:pt idx="144">
                        <c:v>4.1471999999999998</c:v>
                      </c:pt>
                    </c:numCache>
                  </c:numRef>
                </c:yVal>
                <c:smooth val="0"/>
                <c:extLst xmlns:c15="http://schemas.microsoft.com/office/drawing/2012/chart">
                  <c:ext xmlns:c16="http://schemas.microsoft.com/office/drawing/2014/chart" uri="{C3380CC4-5D6E-409C-BE32-E72D297353CC}">
                    <c16:uniqueId val="{00000005-9562-4B0A-AAD4-2F76D9367D94}"/>
                  </c:ext>
                </c:extLst>
              </c15:ser>
            </c15:filteredScatterSeries>
          </c:ext>
        </c:extLst>
      </c:scatterChart>
      <c:scatterChart>
        <c:scatterStyle val="lineMarker"/>
        <c:varyColors val="0"/>
        <c:ser>
          <c:idx val="6"/>
          <c:order val="6"/>
          <c:tx>
            <c:strRef>
              <c:f>Simulation_Dec!$G$2</c:f>
              <c:strCache>
                <c:ptCount val="1"/>
                <c:pt idx="0">
                  <c:v>Price</c:v>
                </c:pt>
              </c:strCache>
            </c:strRef>
          </c:tx>
          <c:spPr>
            <a:ln w="28575">
              <a:solidFill>
                <a:schemeClr val="accent6">
                  <a:lumMod val="75000"/>
                </a:schemeClr>
              </a:solidFill>
              <a:prstDash val="sysDot"/>
            </a:ln>
          </c:spPr>
          <c:marker>
            <c:symbol val="none"/>
          </c:marker>
          <c:xVal>
            <c:numRef>
              <c:f>Simulation_Dec!$A$3:$A$147</c:f>
              <c:numCache>
                <c:formatCode>m/d/yyyy\ h:mm</c:formatCode>
                <c:ptCount val="145"/>
                <c:pt idx="0">
                  <c:v>44907.25</c:v>
                </c:pt>
                <c:pt idx="1">
                  <c:v>44907.253472222219</c:v>
                </c:pt>
                <c:pt idx="2">
                  <c:v>44907.256944444445</c:v>
                </c:pt>
                <c:pt idx="3">
                  <c:v>44907.260416666664</c:v>
                </c:pt>
                <c:pt idx="4">
                  <c:v>44907.263888888891</c:v>
                </c:pt>
                <c:pt idx="5">
                  <c:v>44907.267361111109</c:v>
                </c:pt>
                <c:pt idx="6">
                  <c:v>44907.270833333336</c:v>
                </c:pt>
                <c:pt idx="7">
                  <c:v>44907.274305555555</c:v>
                </c:pt>
                <c:pt idx="8">
                  <c:v>44907.277777777781</c:v>
                </c:pt>
                <c:pt idx="9">
                  <c:v>44907.28125</c:v>
                </c:pt>
                <c:pt idx="10">
                  <c:v>44907.284722222219</c:v>
                </c:pt>
                <c:pt idx="11">
                  <c:v>44907.288194444445</c:v>
                </c:pt>
                <c:pt idx="12">
                  <c:v>44907.291666666664</c:v>
                </c:pt>
                <c:pt idx="13">
                  <c:v>44907.295138888891</c:v>
                </c:pt>
                <c:pt idx="14">
                  <c:v>44907.298611111109</c:v>
                </c:pt>
                <c:pt idx="15">
                  <c:v>44907.302083333336</c:v>
                </c:pt>
                <c:pt idx="16">
                  <c:v>44907.305555555555</c:v>
                </c:pt>
                <c:pt idx="17">
                  <c:v>44907.309027777781</c:v>
                </c:pt>
                <c:pt idx="18">
                  <c:v>44907.3125</c:v>
                </c:pt>
                <c:pt idx="19">
                  <c:v>44907.315972222219</c:v>
                </c:pt>
                <c:pt idx="20">
                  <c:v>44907.319444444445</c:v>
                </c:pt>
                <c:pt idx="21">
                  <c:v>44907.322916666664</c:v>
                </c:pt>
                <c:pt idx="22">
                  <c:v>44907.326388888891</c:v>
                </c:pt>
                <c:pt idx="23">
                  <c:v>44907.329861111109</c:v>
                </c:pt>
                <c:pt idx="24">
                  <c:v>44907.333333333336</c:v>
                </c:pt>
                <c:pt idx="25">
                  <c:v>44907.336805555555</c:v>
                </c:pt>
                <c:pt idx="26">
                  <c:v>44907.340277777781</c:v>
                </c:pt>
                <c:pt idx="27">
                  <c:v>44907.34375</c:v>
                </c:pt>
                <c:pt idx="28">
                  <c:v>44907.347222222219</c:v>
                </c:pt>
                <c:pt idx="29">
                  <c:v>44907.350694444445</c:v>
                </c:pt>
                <c:pt idx="30">
                  <c:v>44907.354166666664</c:v>
                </c:pt>
                <c:pt idx="31">
                  <c:v>44907.357638888891</c:v>
                </c:pt>
                <c:pt idx="32">
                  <c:v>44907.361111111109</c:v>
                </c:pt>
                <c:pt idx="33">
                  <c:v>44907.364583333336</c:v>
                </c:pt>
                <c:pt idx="34">
                  <c:v>44907.368055555555</c:v>
                </c:pt>
                <c:pt idx="35">
                  <c:v>44907.371527777781</c:v>
                </c:pt>
                <c:pt idx="36">
                  <c:v>44907.375</c:v>
                </c:pt>
                <c:pt idx="37">
                  <c:v>44907.378472222219</c:v>
                </c:pt>
                <c:pt idx="38">
                  <c:v>44907.381944444445</c:v>
                </c:pt>
                <c:pt idx="39">
                  <c:v>44907.385416666664</c:v>
                </c:pt>
                <c:pt idx="40">
                  <c:v>44907.388888888891</c:v>
                </c:pt>
                <c:pt idx="41">
                  <c:v>44907.392361111109</c:v>
                </c:pt>
                <c:pt idx="42">
                  <c:v>44907.395833333336</c:v>
                </c:pt>
                <c:pt idx="43">
                  <c:v>44907.399305555555</c:v>
                </c:pt>
                <c:pt idx="44">
                  <c:v>44907.402777777781</c:v>
                </c:pt>
                <c:pt idx="45">
                  <c:v>44907.40625</c:v>
                </c:pt>
                <c:pt idx="46">
                  <c:v>44907.409722222219</c:v>
                </c:pt>
                <c:pt idx="47">
                  <c:v>44907.413194444445</c:v>
                </c:pt>
                <c:pt idx="48">
                  <c:v>44907.416666666664</c:v>
                </c:pt>
                <c:pt idx="49">
                  <c:v>44907.420138888891</c:v>
                </c:pt>
                <c:pt idx="50">
                  <c:v>44907.423611111109</c:v>
                </c:pt>
                <c:pt idx="51">
                  <c:v>44907.427083333336</c:v>
                </c:pt>
                <c:pt idx="52">
                  <c:v>44907.430555555555</c:v>
                </c:pt>
                <c:pt idx="53">
                  <c:v>44907.434027777781</c:v>
                </c:pt>
                <c:pt idx="54">
                  <c:v>44907.4375</c:v>
                </c:pt>
                <c:pt idx="55">
                  <c:v>44907.440972222219</c:v>
                </c:pt>
                <c:pt idx="56">
                  <c:v>44907.444444444445</c:v>
                </c:pt>
                <c:pt idx="57">
                  <c:v>44907.447916666664</c:v>
                </c:pt>
                <c:pt idx="58">
                  <c:v>44907.451388888891</c:v>
                </c:pt>
                <c:pt idx="59">
                  <c:v>44907.454861111109</c:v>
                </c:pt>
                <c:pt idx="60">
                  <c:v>44907.458333333336</c:v>
                </c:pt>
                <c:pt idx="61">
                  <c:v>44907.461805555555</c:v>
                </c:pt>
                <c:pt idx="62">
                  <c:v>44907.465277777781</c:v>
                </c:pt>
                <c:pt idx="63">
                  <c:v>44907.46875</c:v>
                </c:pt>
                <c:pt idx="64">
                  <c:v>44907.472222222219</c:v>
                </c:pt>
                <c:pt idx="65">
                  <c:v>44907.475694444445</c:v>
                </c:pt>
                <c:pt idx="66">
                  <c:v>44907.479166666664</c:v>
                </c:pt>
                <c:pt idx="67">
                  <c:v>44907.482638888891</c:v>
                </c:pt>
                <c:pt idx="68">
                  <c:v>44907.486111111109</c:v>
                </c:pt>
                <c:pt idx="69">
                  <c:v>44907.489583333336</c:v>
                </c:pt>
                <c:pt idx="70">
                  <c:v>44907.493055555555</c:v>
                </c:pt>
                <c:pt idx="71">
                  <c:v>44907.496527777781</c:v>
                </c:pt>
                <c:pt idx="72">
                  <c:v>44907.5</c:v>
                </c:pt>
                <c:pt idx="73">
                  <c:v>44907.503472222219</c:v>
                </c:pt>
                <c:pt idx="74">
                  <c:v>44907.506944444445</c:v>
                </c:pt>
                <c:pt idx="75">
                  <c:v>44907.510416666664</c:v>
                </c:pt>
                <c:pt idx="76">
                  <c:v>44907.513888888891</c:v>
                </c:pt>
                <c:pt idx="77">
                  <c:v>44907.517361111109</c:v>
                </c:pt>
                <c:pt idx="78">
                  <c:v>44907.520833333336</c:v>
                </c:pt>
                <c:pt idx="79">
                  <c:v>44907.524305555555</c:v>
                </c:pt>
                <c:pt idx="80">
                  <c:v>44907.527777777781</c:v>
                </c:pt>
                <c:pt idx="81">
                  <c:v>44907.53125</c:v>
                </c:pt>
                <c:pt idx="82">
                  <c:v>44907.534722222219</c:v>
                </c:pt>
                <c:pt idx="83">
                  <c:v>44907.538194444445</c:v>
                </c:pt>
                <c:pt idx="84">
                  <c:v>44907.541666666664</c:v>
                </c:pt>
                <c:pt idx="85">
                  <c:v>44907.545138888891</c:v>
                </c:pt>
                <c:pt idx="86">
                  <c:v>44907.548611111109</c:v>
                </c:pt>
                <c:pt idx="87">
                  <c:v>44907.552083333336</c:v>
                </c:pt>
                <c:pt idx="88">
                  <c:v>44907.555555555555</c:v>
                </c:pt>
                <c:pt idx="89">
                  <c:v>44907.559027777781</c:v>
                </c:pt>
                <c:pt idx="90">
                  <c:v>44907.5625</c:v>
                </c:pt>
                <c:pt idx="91">
                  <c:v>44907.565972222219</c:v>
                </c:pt>
                <c:pt idx="92">
                  <c:v>44907.569444444445</c:v>
                </c:pt>
                <c:pt idx="93">
                  <c:v>44907.572916666664</c:v>
                </c:pt>
                <c:pt idx="94">
                  <c:v>44907.576388888891</c:v>
                </c:pt>
                <c:pt idx="95">
                  <c:v>44907.579861111109</c:v>
                </c:pt>
                <c:pt idx="96">
                  <c:v>44907.583333333336</c:v>
                </c:pt>
                <c:pt idx="97">
                  <c:v>44907.586805555555</c:v>
                </c:pt>
                <c:pt idx="98">
                  <c:v>44907.590277777781</c:v>
                </c:pt>
                <c:pt idx="99">
                  <c:v>44907.59375</c:v>
                </c:pt>
                <c:pt idx="100">
                  <c:v>44907.597222222219</c:v>
                </c:pt>
                <c:pt idx="101">
                  <c:v>44907.600694444445</c:v>
                </c:pt>
                <c:pt idx="102">
                  <c:v>44907.604166666664</c:v>
                </c:pt>
                <c:pt idx="103">
                  <c:v>44907.607638888891</c:v>
                </c:pt>
                <c:pt idx="104">
                  <c:v>44907.611111111109</c:v>
                </c:pt>
                <c:pt idx="105">
                  <c:v>44907.614583333336</c:v>
                </c:pt>
                <c:pt idx="106">
                  <c:v>44907.618055555555</c:v>
                </c:pt>
                <c:pt idx="107">
                  <c:v>44907.621527777781</c:v>
                </c:pt>
                <c:pt idx="108">
                  <c:v>44907.625</c:v>
                </c:pt>
                <c:pt idx="109">
                  <c:v>44907.628472222219</c:v>
                </c:pt>
                <c:pt idx="110">
                  <c:v>44907.631944444445</c:v>
                </c:pt>
                <c:pt idx="111">
                  <c:v>44907.635416666664</c:v>
                </c:pt>
                <c:pt idx="112">
                  <c:v>44907.638888888891</c:v>
                </c:pt>
                <c:pt idx="113">
                  <c:v>44907.642361111109</c:v>
                </c:pt>
                <c:pt idx="114">
                  <c:v>44907.645833333336</c:v>
                </c:pt>
                <c:pt idx="115">
                  <c:v>44907.649305555555</c:v>
                </c:pt>
                <c:pt idx="116">
                  <c:v>44907.652777777781</c:v>
                </c:pt>
                <c:pt idx="117">
                  <c:v>44907.65625</c:v>
                </c:pt>
                <c:pt idx="118">
                  <c:v>44907.659722222219</c:v>
                </c:pt>
                <c:pt idx="119">
                  <c:v>44907.663194444445</c:v>
                </c:pt>
                <c:pt idx="120">
                  <c:v>44907.666666666664</c:v>
                </c:pt>
                <c:pt idx="121">
                  <c:v>44907.670138888891</c:v>
                </c:pt>
                <c:pt idx="122">
                  <c:v>44907.673611111109</c:v>
                </c:pt>
                <c:pt idx="123">
                  <c:v>44907.677083333336</c:v>
                </c:pt>
                <c:pt idx="124">
                  <c:v>44907.680555555555</c:v>
                </c:pt>
                <c:pt idx="125">
                  <c:v>44907.684027777781</c:v>
                </c:pt>
                <c:pt idx="126">
                  <c:v>44907.6875</c:v>
                </c:pt>
                <c:pt idx="127">
                  <c:v>44907.690972222219</c:v>
                </c:pt>
                <c:pt idx="128">
                  <c:v>44907.694444444445</c:v>
                </c:pt>
                <c:pt idx="129">
                  <c:v>44907.697916666664</c:v>
                </c:pt>
                <c:pt idx="130">
                  <c:v>44907.701388888891</c:v>
                </c:pt>
                <c:pt idx="131">
                  <c:v>44907.704861111109</c:v>
                </c:pt>
                <c:pt idx="132">
                  <c:v>44907.708333333336</c:v>
                </c:pt>
                <c:pt idx="133">
                  <c:v>44907.711805555555</c:v>
                </c:pt>
                <c:pt idx="134">
                  <c:v>44907.715277777781</c:v>
                </c:pt>
                <c:pt idx="135">
                  <c:v>44907.71875</c:v>
                </c:pt>
                <c:pt idx="136">
                  <c:v>44907.722222222219</c:v>
                </c:pt>
                <c:pt idx="137">
                  <c:v>44907.725694444445</c:v>
                </c:pt>
                <c:pt idx="138">
                  <c:v>44907.729166666664</c:v>
                </c:pt>
                <c:pt idx="139">
                  <c:v>44907.732638888891</c:v>
                </c:pt>
                <c:pt idx="140">
                  <c:v>44907.736111111109</c:v>
                </c:pt>
                <c:pt idx="141">
                  <c:v>44907.739583333336</c:v>
                </c:pt>
                <c:pt idx="142">
                  <c:v>44907.743055555555</c:v>
                </c:pt>
                <c:pt idx="143">
                  <c:v>44907.746527777781</c:v>
                </c:pt>
                <c:pt idx="144">
                  <c:v>44907.75</c:v>
                </c:pt>
              </c:numCache>
            </c:numRef>
          </c:xVal>
          <c:yVal>
            <c:numRef>
              <c:f>Simulation_Dec!$G$3:$G$147</c:f>
              <c:numCache>
                <c:formatCode>General</c:formatCode>
                <c:ptCount val="145"/>
                <c:pt idx="0">
                  <c:v>0.28560000000000002</c:v>
                </c:pt>
                <c:pt idx="1">
                  <c:v>0.28560000000000002</c:v>
                </c:pt>
                <c:pt idx="2">
                  <c:v>0.28560000000000002</c:v>
                </c:pt>
                <c:pt idx="3">
                  <c:v>0.28560000000000002</c:v>
                </c:pt>
                <c:pt idx="4">
                  <c:v>0.28560000000000002</c:v>
                </c:pt>
                <c:pt idx="5">
                  <c:v>0.28560000000000002</c:v>
                </c:pt>
                <c:pt idx="6">
                  <c:v>0.28560000000000002</c:v>
                </c:pt>
                <c:pt idx="7">
                  <c:v>0.28560000000000002</c:v>
                </c:pt>
                <c:pt idx="8">
                  <c:v>0.28560000000000002</c:v>
                </c:pt>
                <c:pt idx="9">
                  <c:v>0.28560000000000002</c:v>
                </c:pt>
                <c:pt idx="10">
                  <c:v>0.28560000000000002</c:v>
                </c:pt>
                <c:pt idx="11">
                  <c:v>0.28560000000000002</c:v>
                </c:pt>
                <c:pt idx="12">
                  <c:v>0.35276000000000002</c:v>
                </c:pt>
                <c:pt idx="13">
                  <c:v>0.35276000000000002</c:v>
                </c:pt>
                <c:pt idx="14">
                  <c:v>0.35276000000000002</c:v>
                </c:pt>
                <c:pt idx="15">
                  <c:v>0.35276000000000002</c:v>
                </c:pt>
                <c:pt idx="16">
                  <c:v>0.35276000000000002</c:v>
                </c:pt>
                <c:pt idx="17">
                  <c:v>0.35276000000000002</c:v>
                </c:pt>
                <c:pt idx="18">
                  <c:v>0.35276000000000002</c:v>
                </c:pt>
                <c:pt idx="19">
                  <c:v>0.35276000000000002</c:v>
                </c:pt>
                <c:pt idx="20">
                  <c:v>0.35276000000000002</c:v>
                </c:pt>
                <c:pt idx="21">
                  <c:v>0.35276000000000002</c:v>
                </c:pt>
                <c:pt idx="22">
                  <c:v>0.35276000000000002</c:v>
                </c:pt>
                <c:pt idx="23">
                  <c:v>0.35276000000000002</c:v>
                </c:pt>
                <c:pt idx="24">
                  <c:v>0.505</c:v>
                </c:pt>
                <c:pt idx="25">
                  <c:v>0.505</c:v>
                </c:pt>
                <c:pt idx="26">
                  <c:v>0.505</c:v>
                </c:pt>
                <c:pt idx="27">
                  <c:v>0.505</c:v>
                </c:pt>
                <c:pt idx="28">
                  <c:v>0.505</c:v>
                </c:pt>
                <c:pt idx="29">
                  <c:v>0.505</c:v>
                </c:pt>
                <c:pt idx="30">
                  <c:v>0.505</c:v>
                </c:pt>
                <c:pt idx="31">
                  <c:v>0.505</c:v>
                </c:pt>
                <c:pt idx="32">
                  <c:v>0.505</c:v>
                </c:pt>
                <c:pt idx="33">
                  <c:v>0.505</c:v>
                </c:pt>
                <c:pt idx="34">
                  <c:v>0.505</c:v>
                </c:pt>
                <c:pt idx="35">
                  <c:v>0.505</c:v>
                </c:pt>
                <c:pt idx="36">
                  <c:v>0.56062000000000001</c:v>
                </c:pt>
                <c:pt idx="37">
                  <c:v>0.56062000000000001</c:v>
                </c:pt>
                <c:pt idx="38">
                  <c:v>0.56062000000000001</c:v>
                </c:pt>
                <c:pt idx="39">
                  <c:v>0.56062000000000001</c:v>
                </c:pt>
                <c:pt idx="40">
                  <c:v>0.56062000000000001</c:v>
                </c:pt>
                <c:pt idx="41">
                  <c:v>0.56062000000000001</c:v>
                </c:pt>
                <c:pt idx="42">
                  <c:v>0.56062000000000001</c:v>
                </c:pt>
                <c:pt idx="43">
                  <c:v>0.56062000000000001</c:v>
                </c:pt>
                <c:pt idx="44">
                  <c:v>0.56062000000000001</c:v>
                </c:pt>
                <c:pt idx="45">
                  <c:v>0.56062000000000001</c:v>
                </c:pt>
                <c:pt idx="46">
                  <c:v>0.56062000000000001</c:v>
                </c:pt>
                <c:pt idx="47">
                  <c:v>0.56062000000000001</c:v>
                </c:pt>
                <c:pt idx="48">
                  <c:v>0.51398999999999995</c:v>
                </c:pt>
                <c:pt idx="49">
                  <c:v>0.51398999999999995</c:v>
                </c:pt>
                <c:pt idx="50">
                  <c:v>0.51398999999999995</c:v>
                </c:pt>
                <c:pt idx="51">
                  <c:v>0.51398999999999995</c:v>
                </c:pt>
                <c:pt idx="52">
                  <c:v>0.51398999999999995</c:v>
                </c:pt>
                <c:pt idx="53">
                  <c:v>0.51398999999999995</c:v>
                </c:pt>
                <c:pt idx="54">
                  <c:v>0.51398999999999995</c:v>
                </c:pt>
                <c:pt idx="55">
                  <c:v>0.51398999999999995</c:v>
                </c:pt>
                <c:pt idx="56">
                  <c:v>0.51398999999999995</c:v>
                </c:pt>
                <c:pt idx="57">
                  <c:v>0.51398999999999995</c:v>
                </c:pt>
                <c:pt idx="58">
                  <c:v>0.51398999999999995</c:v>
                </c:pt>
                <c:pt idx="59">
                  <c:v>0.51398999999999995</c:v>
                </c:pt>
                <c:pt idx="60">
                  <c:v>0.50366999999999995</c:v>
                </c:pt>
                <c:pt idx="61">
                  <c:v>0.50366999999999995</c:v>
                </c:pt>
                <c:pt idx="62">
                  <c:v>0.50366999999999995</c:v>
                </c:pt>
                <c:pt idx="63">
                  <c:v>0.50366999999999995</c:v>
                </c:pt>
                <c:pt idx="64">
                  <c:v>0.50366999999999995</c:v>
                </c:pt>
                <c:pt idx="65">
                  <c:v>0.50366999999999995</c:v>
                </c:pt>
                <c:pt idx="66">
                  <c:v>0.50366999999999995</c:v>
                </c:pt>
                <c:pt idx="67">
                  <c:v>0.50366999999999995</c:v>
                </c:pt>
                <c:pt idx="68">
                  <c:v>0.50366999999999995</c:v>
                </c:pt>
                <c:pt idx="69">
                  <c:v>0.50366999999999995</c:v>
                </c:pt>
                <c:pt idx="70">
                  <c:v>0.50366999999999995</c:v>
                </c:pt>
                <c:pt idx="71">
                  <c:v>0.50366999999999995</c:v>
                </c:pt>
                <c:pt idx="72">
                  <c:v>0.46772000000000002</c:v>
                </c:pt>
                <c:pt idx="73">
                  <c:v>0.46772000000000002</c:v>
                </c:pt>
                <c:pt idx="74">
                  <c:v>0.46772000000000002</c:v>
                </c:pt>
                <c:pt idx="75">
                  <c:v>0.46772000000000002</c:v>
                </c:pt>
                <c:pt idx="76">
                  <c:v>0.46772000000000002</c:v>
                </c:pt>
                <c:pt idx="77">
                  <c:v>0.46772000000000002</c:v>
                </c:pt>
                <c:pt idx="78">
                  <c:v>0.46772000000000002</c:v>
                </c:pt>
                <c:pt idx="79">
                  <c:v>0.46772000000000002</c:v>
                </c:pt>
                <c:pt idx="80">
                  <c:v>0.46772000000000002</c:v>
                </c:pt>
                <c:pt idx="81">
                  <c:v>0.46772000000000002</c:v>
                </c:pt>
                <c:pt idx="82">
                  <c:v>0.46772000000000002</c:v>
                </c:pt>
                <c:pt idx="83">
                  <c:v>0.46772000000000002</c:v>
                </c:pt>
                <c:pt idx="84">
                  <c:v>0.46051999999999998</c:v>
                </c:pt>
                <c:pt idx="85">
                  <c:v>0.46051999999999998</c:v>
                </c:pt>
                <c:pt idx="86">
                  <c:v>0.46051999999999998</c:v>
                </c:pt>
                <c:pt idx="87">
                  <c:v>0.46051999999999998</c:v>
                </c:pt>
                <c:pt idx="88">
                  <c:v>0.46051999999999998</c:v>
                </c:pt>
                <c:pt idx="89">
                  <c:v>0.46051999999999998</c:v>
                </c:pt>
                <c:pt idx="90">
                  <c:v>0.46051999999999998</c:v>
                </c:pt>
                <c:pt idx="91">
                  <c:v>0.46051999999999998</c:v>
                </c:pt>
                <c:pt idx="92">
                  <c:v>0.46051999999999998</c:v>
                </c:pt>
                <c:pt idx="93">
                  <c:v>0.46051999999999998</c:v>
                </c:pt>
                <c:pt idx="94">
                  <c:v>0.46051999999999998</c:v>
                </c:pt>
                <c:pt idx="95">
                  <c:v>0.46051999999999998</c:v>
                </c:pt>
                <c:pt idx="96">
                  <c:v>0.44</c:v>
                </c:pt>
                <c:pt idx="97">
                  <c:v>0.44</c:v>
                </c:pt>
                <c:pt idx="98">
                  <c:v>0.44</c:v>
                </c:pt>
                <c:pt idx="99">
                  <c:v>0.44</c:v>
                </c:pt>
                <c:pt idx="100">
                  <c:v>0.44</c:v>
                </c:pt>
                <c:pt idx="101">
                  <c:v>0.44</c:v>
                </c:pt>
                <c:pt idx="102">
                  <c:v>0.44</c:v>
                </c:pt>
                <c:pt idx="103">
                  <c:v>0.44</c:v>
                </c:pt>
                <c:pt idx="104">
                  <c:v>0.44</c:v>
                </c:pt>
                <c:pt idx="105">
                  <c:v>0.44</c:v>
                </c:pt>
                <c:pt idx="106">
                  <c:v>0.44</c:v>
                </c:pt>
                <c:pt idx="107">
                  <c:v>0.44</c:v>
                </c:pt>
                <c:pt idx="108">
                  <c:v>0.49387999999999999</c:v>
                </c:pt>
                <c:pt idx="109">
                  <c:v>0.49387999999999999</c:v>
                </c:pt>
                <c:pt idx="110">
                  <c:v>0.49387999999999999</c:v>
                </c:pt>
                <c:pt idx="111">
                  <c:v>0.49387999999999999</c:v>
                </c:pt>
                <c:pt idx="112">
                  <c:v>0.49387999999999999</c:v>
                </c:pt>
                <c:pt idx="113">
                  <c:v>0.49387999999999999</c:v>
                </c:pt>
                <c:pt idx="114">
                  <c:v>0.49387999999999999</c:v>
                </c:pt>
                <c:pt idx="115">
                  <c:v>0.49387999999999999</c:v>
                </c:pt>
                <c:pt idx="116">
                  <c:v>0.49387999999999999</c:v>
                </c:pt>
                <c:pt idx="117">
                  <c:v>0.49387999999999999</c:v>
                </c:pt>
                <c:pt idx="118">
                  <c:v>0.49387999999999999</c:v>
                </c:pt>
                <c:pt idx="119">
                  <c:v>0.49387999999999999</c:v>
                </c:pt>
                <c:pt idx="120">
                  <c:v>0.53573000000000004</c:v>
                </c:pt>
                <c:pt idx="121">
                  <c:v>0.53573000000000004</c:v>
                </c:pt>
                <c:pt idx="122">
                  <c:v>0.53573000000000004</c:v>
                </c:pt>
                <c:pt idx="123">
                  <c:v>0.53573000000000004</c:v>
                </c:pt>
                <c:pt idx="124">
                  <c:v>0.53573000000000004</c:v>
                </c:pt>
                <c:pt idx="125">
                  <c:v>0.53573000000000004</c:v>
                </c:pt>
                <c:pt idx="126">
                  <c:v>0.53573000000000004</c:v>
                </c:pt>
                <c:pt idx="127">
                  <c:v>0.53573000000000004</c:v>
                </c:pt>
                <c:pt idx="128">
                  <c:v>0.53573000000000004</c:v>
                </c:pt>
                <c:pt idx="129">
                  <c:v>0.53573000000000004</c:v>
                </c:pt>
                <c:pt idx="130">
                  <c:v>0.53573000000000004</c:v>
                </c:pt>
                <c:pt idx="131">
                  <c:v>0.53573000000000004</c:v>
                </c:pt>
                <c:pt idx="132">
                  <c:v>0.55854000000000004</c:v>
                </c:pt>
                <c:pt idx="133">
                  <c:v>0.55854000000000004</c:v>
                </c:pt>
                <c:pt idx="134">
                  <c:v>0.55854000000000004</c:v>
                </c:pt>
                <c:pt idx="135">
                  <c:v>0.55854000000000004</c:v>
                </c:pt>
                <c:pt idx="136">
                  <c:v>0.55854000000000004</c:v>
                </c:pt>
                <c:pt idx="137">
                  <c:v>0.55854000000000004</c:v>
                </c:pt>
                <c:pt idx="138">
                  <c:v>0.55854000000000004</c:v>
                </c:pt>
                <c:pt idx="139">
                  <c:v>0.55854000000000004</c:v>
                </c:pt>
                <c:pt idx="140">
                  <c:v>0.55854000000000004</c:v>
                </c:pt>
                <c:pt idx="141">
                  <c:v>0.55854000000000004</c:v>
                </c:pt>
                <c:pt idx="142">
                  <c:v>0.55854000000000004</c:v>
                </c:pt>
                <c:pt idx="143">
                  <c:v>0.55854000000000004</c:v>
                </c:pt>
                <c:pt idx="144">
                  <c:v>0.59316000000000002</c:v>
                </c:pt>
              </c:numCache>
            </c:numRef>
          </c:yVal>
          <c:smooth val="0"/>
          <c:extLst>
            <c:ext xmlns:c16="http://schemas.microsoft.com/office/drawing/2014/chart" uri="{C3380CC4-5D6E-409C-BE32-E72D297353CC}">
              <c16:uniqueId val="{00000007-9562-4B0A-AAD4-2F76D9367D94}"/>
            </c:ext>
          </c:extLst>
        </c:ser>
        <c:dLbls>
          <c:showLegendKey val="0"/>
          <c:showVal val="0"/>
          <c:showCatName val="0"/>
          <c:showSerName val="0"/>
          <c:showPercent val="0"/>
          <c:showBubbleSize val="0"/>
        </c:dLbls>
        <c:axId val="731470872"/>
        <c:axId val="731468712"/>
      </c:scatterChart>
      <c:valAx>
        <c:axId val="588631272"/>
        <c:scaling>
          <c:orientation val="minMax"/>
        </c:scaling>
        <c:delete val="0"/>
        <c:axPos val="b"/>
        <c:majorGridlines>
          <c:spPr>
            <a:ln w="9525" cap="flat" cmpd="sng" algn="ctr">
              <a:solidFill>
                <a:schemeClr val="tx1">
                  <a:lumMod val="15000"/>
                  <a:lumOff val="85000"/>
                </a:schemeClr>
              </a:solidFill>
              <a:round/>
            </a:ln>
            <a:effectLst/>
          </c:spPr>
        </c:majorGridlines>
        <c:numFmt formatCode="m/d/yyyy\ h:mm"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8631992"/>
        <c:crosses val="autoZero"/>
        <c:crossBetween val="midCat"/>
      </c:valAx>
      <c:valAx>
        <c:axId val="588631992"/>
        <c:scaling>
          <c:orientation val="minMax"/>
        </c:scaling>
        <c:delete val="0"/>
        <c:axPos val="l"/>
        <c:majorGridlines>
          <c:spPr>
            <a:ln w="9525" cap="flat" cmpd="sng" algn="ctr">
              <a:solidFill>
                <a:schemeClr val="tx1">
                  <a:lumMod val="15000"/>
                  <a:lumOff val="85000"/>
                </a:schemeClr>
              </a:solidFill>
              <a:round/>
            </a:ln>
            <a:effectLst/>
          </c:spPr>
        </c:majorGridlines>
        <c:title>
          <c:tx>
            <c:rich>
              <a:bodyPr/>
              <a:lstStyle/>
              <a:p>
                <a:pPr>
                  <a:defRPr/>
                </a:pPr>
                <a:r>
                  <a:rPr lang="en-US"/>
                  <a:t>Power (kW)</a:t>
                </a:r>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8631272"/>
        <c:crosses val="autoZero"/>
        <c:crossBetween val="midCat"/>
      </c:valAx>
      <c:valAx>
        <c:axId val="731468712"/>
        <c:scaling>
          <c:orientation val="minMax"/>
        </c:scaling>
        <c:delete val="0"/>
        <c:axPos val="r"/>
        <c:title>
          <c:tx>
            <c:rich>
              <a:bodyPr/>
              <a:lstStyle/>
              <a:p>
                <a:pPr>
                  <a:defRPr/>
                </a:pPr>
                <a:r>
                  <a:rPr lang="en-US"/>
                  <a:t>Price (Euros/kWh)</a:t>
                </a:r>
              </a:p>
            </c:rich>
          </c:tx>
          <c:overlay val="0"/>
        </c:title>
        <c:numFmt formatCode="General" sourceLinked="1"/>
        <c:majorTickMark val="out"/>
        <c:minorTickMark val="none"/>
        <c:tickLblPos val="nextTo"/>
        <c:crossAx val="731470872"/>
        <c:crosses val="max"/>
        <c:crossBetween val="midCat"/>
      </c:valAx>
      <c:valAx>
        <c:axId val="731470872"/>
        <c:scaling>
          <c:orientation val="minMax"/>
        </c:scaling>
        <c:delete val="1"/>
        <c:axPos val="b"/>
        <c:numFmt formatCode="m/d/yyyy\ h:mm" sourceLinked="1"/>
        <c:majorTickMark val="out"/>
        <c:minorTickMark val="none"/>
        <c:tickLblPos val="nextTo"/>
        <c:crossAx val="731468712"/>
        <c:crosses val="autoZero"/>
        <c:crossBetween val="midCat"/>
      </c:valAx>
    </c:plotArea>
    <c:legend>
      <c:legendPos val="b"/>
      <c:overlay val="0"/>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50"/>
            </a:pPr>
            <a:r>
              <a:rPr lang="en-US" sz="1050" b="1" i="0" u="none" strike="noStrike" kern="1200" baseline="0">
                <a:solidFill>
                  <a:sysClr val="windowText" lastClr="000000"/>
                </a:solidFill>
              </a:rPr>
              <a:t>U</a:t>
            </a:r>
            <a:r>
              <a:rPr lang="en-US" sz="1050"/>
              <a:t>ncontrolled</a:t>
            </a:r>
            <a:r>
              <a:rPr lang="en-US" sz="1050" baseline="0"/>
              <a:t> Charging Schedule</a:t>
            </a:r>
            <a:endParaRPr lang="en-US" sz="1050"/>
          </a:p>
        </c:rich>
      </c:tx>
      <c:overlay val="0"/>
    </c:title>
    <c:autoTitleDeleted val="0"/>
    <c:plotArea>
      <c:layout>
        <c:manualLayout>
          <c:layoutTarget val="inner"/>
          <c:xMode val="edge"/>
          <c:yMode val="edge"/>
          <c:x val="6.2893576800308798E-2"/>
          <c:y val="0.19690498034474169"/>
          <c:w val="0.89290846423063552"/>
          <c:h val="0.57655559403571088"/>
        </c:manualLayout>
      </c:layout>
      <c:scatterChart>
        <c:scatterStyle val="lineMarker"/>
        <c:varyColors val="0"/>
        <c:ser>
          <c:idx val="3"/>
          <c:order val="0"/>
          <c:tx>
            <c:strRef>
              <c:f>Simulation_Dec!$N$2</c:f>
              <c:strCache>
                <c:ptCount val="1"/>
                <c:pt idx="0">
                  <c:v>EV0 </c:v>
                </c:pt>
              </c:strCache>
            </c:strRef>
          </c:tx>
          <c:spPr>
            <a:ln w="9525" cap="rnd">
              <a:solidFill>
                <a:srgbClr val="92D050"/>
              </a:solidFill>
              <a:round/>
            </a:ln>
            <a:effectLst/>
          </c:spPr>
          <c:marker>
            <c:symbol val="circle"/>
            <c:size val="2"/>
            <c:spPr>
              <a:solidFill>
                <a:srgbClr val="92D050"/>
              </a:solidFill>
              <a:ln>
                <a:solidFill>
                  <a:srgbClr val="92D050"/>
                </a:solidFill>
              </a:ln>
            </c:spPr>
          </c:marker>
          <c:xVal>
            <c:numRef>
              <c:f>Simulation_Dec!$A$3:$A$147</c:f>
              <c:numCache>
                <c:formatCode>m/d/yyyy\ h:mm</c:formatCode>
                <c:ptCount val="145"/>
                <c:pt idx="0">
                  <c:v>44907.25</c:v>
                </c:pt>
                <c:pt idx="1">
                  <c:v>44907.253472222219</c:v>
                </c:pt>
                <c:pt idx="2">
                  <c:v>44907.256944444445</c:v>
                </c:pt>
                <c:pt idx="3">
                  <c:v>44907.260416666664</c:v>
                </c:pt>
                <c:pt idx="4">
                  <c:v>44907.263888888891</c:v>
                </c:pt>
                <c:pt idx="5">
                  <c:v>44907.267361111109</c:v>
                </c:pt>
                <c:pt idx="6">
                  <c:v>44907.270833333336</c:v>
                </c:pt>
                <c:pt idx="7">
                  <c:v>44907.274305555555</c:v>
                </c:pt>
                <c:pt idx="8">
                  <c:v>44907.277777777781</c:v>
                </c:pt>
                <c:pt idx="9">
                  <c:v>44907.28125</c:v>
                </c:pt>
                <c:pt idx="10">
                  <c:v>44907.284722222219</c:v>
                </c:pt>
                <c:pt idx="11">
                  <c:v>44907.288194444445</c:v>
                </c:pt>
                <c:pt idx="12">
                  <c:v>44907.291666666664</c:v>
                </c:pt>
                <c:pt idx="13">
                  <c:v>44907.295138888891</c:v>
                </c:pt>
                <c:pt idx="14">
                  <c:v>44907.298611111109</c:v>
                </c:pt>
                <c:pt idx="15">
                  <c:v>44907.302083333336</c:v>
                </c:pt>
                <c:pt idx="16">
                  <c:v>44907.305555555555</c:v>
                </c:pt>
                <c:pt idx="17">
                  <c:v>44907.309027777781</c:v>
                </c:pt>
                <c:pt idx="18">
                  <c:v>44907.3125</c:v>
                </c:pt>
                <c:pt idx="19">
                  <c:v>44907.315972222219</c:v>
                </c:pt>
                <c:pt idx="20">
                  <c:v>44907.319444444445</c:v>
                </c:pt>
                <c:pt idx="21">
                  <c:v>44907.322916666664</c:v>
                </c:pt>
                <c:pt idx="22">
                  <c:v>44907.326388888891</c:v>
                </c:pt>
                <c:pt idx="23">
                  <c:v>44907.329861111109</c:v>
                </c:pt>
                <c:pt idx="24">
                  <c:v>44907.333333333336</c:v>
                </c:pt>
                <c:pt idx="25">
                  <c:v>44907.336805555555</c:v>
                </c:pt>
                <c:pt idx="26">
                  <c:v>44907.340277777781</c:v>
                </c:pt>
                <c:pt idx="27">
                  <c:v>44907.34375</c:v>
                </c:pt>
                <c:pt idx="28">
                  <c:v>44907.347222222219</c:v>
                </c:pt>
                <c:pt idx="29">
                  <c:v>44907.350694444445</c:v>
                </c:pt>
                <c:pt idx="30">
                  <c:v>44907.354166666664</c:v>
                </c:pt>
                <c:pt idx="31">
                  <c:v>44907.357638888891</c:v>
                </c:pt>
                <c:pt idx="32">
                  <c:v>44907.361111111109</c:v>
                </c:pt>
                <c:pt idx="33">
                  <c:v>44907.364583333336</c:v>
                </c:pt>
                <c:pt idx="34">
                  <c:v>44907.368055555555</c:v>
                </c:pt>
                <c:pt idx="35">
                  <c:v>44907.371527777781</c:v>
                </c:pt>
                <c:pt idx="36">
                  <c:v>44907.375</c:v>
                </c:pt>
                <c:pt idx="37">
                  <c:v>44907.378472222219</c:v>
                </c:pt>
                <c:pt idx="38">
                  <c:v>44907.381944444445</c:v>
                </c:pt>
                <c:pt idx="39">
                  <c:v>44907.385416666664</c:v>
                </c:pt>
                <c:pt idx="40">
                  <c:v>44907.388888888891</c:v>
                </c:pt>
                <c:pt idx="41">
                  <c:v>44907.392361111109</c:v>
                </c:pt>
                <c:pt idx="42">
                  <c:v>44907.395833333336</c:v>
                </c:pt>
                <c:pt idx="43">
                  <c:v>44907.399305555555</c:v>
                </c:pt>
                <c:pt idx="44">
                  <c:v>44907.402777777781</c:v>
                </c:pt>
                <c:pt idx="45">
                  <c:v>44907.40625</c:v>
                </c:pt>
                <c:pt idx="46">
                  <c:v>44907.409722222219</c:v>
                </c:pt>
                <c:pt idx="47">
                  <c:v>44907.413194444445</c:v>
                </c:pt>
                <c:pt idx="48">
                  <c:v>44907.416666666664</c:v>
                </c:pt>
                <c:pt idx="49">
                  <c:v>44907.420138888891</c:v>
                </c:pt>
                <c:pt idx="50">
                  <c:v>44907.423611111109</c:v>
                </c:pt>
                <c:pt idx="51">
                  <c:v>44907.427083333336</c:v>
                </c:pt>
                <c:pt idx="52">
                  <c:v>44907.430555555555</c:v>
                </c:pt>
                <c:pt idx="53">
                  <c:v>44907.434027777781</c:v>
                </c:pt>
                <c:pt idx="54">
                  <c:v>44907.4375</c:v>
                </c:pt>
                <c:pt idx="55">
                  <c:v>44907.440972222219</c:v>
                </c:pt>
                <c:pt idx="56">
                  <c:v>44907.444444444445</c:v>
                </c:pt>
                <c:pt idx="57">
                  <c:v>44907.447916666664</c:v>
                </c:pt>
                <c:pt idx="58">
                  <c:v>44907.451388888891</c:v>
                </c:pt>
                <c:pt idx="59">
                  <c:v>44907.454861111109</c:v>
                </c:pt>
                <c:pt idx="60">
                  <c:v>44907.458333333336</c:v>
                </c:pt>
                <c:pt idx="61">
                  <c:v>44907.461805555555</c:v>
                </c:pt>
                <c:pt idx="62">
                  <c:v>44907.465277777781</c:v>
                </c:pt>
                <c:pt idx="63">
                  <c:v>44907.46875</c:v>
                </c:pt>
                <c:pt idx="64">
                  <c:v>44907.472222222219</c:v>
                </c:pt>
                <c:pt idx="65">
                  <c:v>44907.475694444445</c:v>
                </c:pt>
                <c:pt idx="66">
                  <c:v>44907.479166666664</c:v>
                </c:pt>
                <c:pt idx="67">
                  <c:v>44907.482638888891</c:v>
                </c:pt>
                <c:pt idx="68">
                  <c:v>44907.486111111109</c:v>
                </c:pt>
                <c:pt idx="69">
                  <c:v>44907.489583333336</c:v>
                </c:pt>
                <c:pt idx="70">
                  <c:v>44907.493055555555</c:v>
                </c:pt>
                <c:pt idx="71">
                  <c:v>44907.496527777781</c:v>
                </c:pt>
                <c:pt idx="72">
                  <c:v>44907.5</c:v>
                </c:pt>
                <c:pt idx="73">
                  <c:v>44907.503472222219</c:v>
                </c:pt>
                <c:pt idx="74">
                  <c:v>44907.506944444445</c:v>
                </c:pt>
                <c:pt idx="75">
                  <c:v>44907.510416666664</c:v>
                </c:pt>
                <c:pt idx="76">
                  <c:v>44907.513888888891</c:v>
                </c:pt>
                <c:pt idx="77">
                  <c:v>44907.517361111109</c:v>
                </c:pt>
                <c:pt idx="78">
                  <c:v>44907.520833333336</c:v>
                </c:pt>
                <c:pt idx="79">
                  <c:v>44907.524305555555</c:v>
                </c:pt>
                <c:pt idx="80">
                  <c:v>44907.527777777781</c:v>
                </c:pt>
                <c:pt idx="81">
                  <c:v>44907.53125</c:v>
                </c:pt>
                <c:pt idx="82">
                  <c:v>44907.534722222219</c:v>
                </c:pt>
                <c:pt idx="83">
                  <c:v>44907.538194444445</c:v>
                </c:pt>
                <c:pt idx="84">
                  <c:v>44907.541666666664</c:v>
                </c:pt>
                <c:pt idx="85">
                  <c:v>44907.545138888891</c:v>
                </c:pt>
                <c:pt idx="86">
                  <c:v>44907.548611111109</c:v>
                </c:pt>
                <c:pt idx="87">
                  <c:v>44907.552083333336</c:v>
                </c:pt>
                <c:pt idx="88">
                  <c:v>44907.555555555555</c:v>
                </c:pt>
                <c:pt idx="89">
                  <c:v>44907.559027777781</c:v>
                </c:pt>
                <c:pt idx="90">
                  <c:v>44907.5625</c:v>
                </c:pt>
                <c:pt idx="91">
                  <c:v>44907.565972222219</c:v>
                </c:pt>
                <c:pt idx="92">
                  <c:v>44907.569444444445</c:v>
                </c:pt>
                <c:pt idx="93">
                  <c:v>44907.572916666664</c:v>
                </c:pt>
                <c:pt idx="94">
                  <c:v>44907.576388888891</c:v>
                </c:pt>
                <c:pt idx="95">
                  <c:v>44907.579861111109</c:v>
                </c:pt>
                <c:pt idx="96">
                  <c:v>44907.583333333336</c:v>
                </c:pt>
                <c:pt idx="97">
                  <c:v>44907.586805555555</c:v>
                </c:pt>
                <c:pt idx="98">
                  <c:v>44907.590277777781</c:v>
                </c:pt>
                <c:pt idx="99">
                  <c:v>44907.59375</c:v>
                </c:pt>
                <c:pt idx="100">
                  <c:v>44907.597222222219</c:v>
                </c:pt>
                <c:pt idx="101">
                  <c:v>44907.600694444445</c:v>
                </c:pt>
                <c:pt idx="102">
                  <c:v>44907.604166666664</c:v>
                </c:pt>
                <c:pt idx="103">
                  <c:v>44907.607638888891</c:v>
                </c:pt>
                <c:pt idx="104">
                  <c:v>44907.611111111109</c:v>
                </c:pt>
                <c:pt idx="105">
                  <c:v>44907.614583333336</c:v>
                </c:pt>
                <c:pt idx="106">
                  <c:v>44907.618055555555</c:v>
                </c:pt>
                <c:pt idx="107">
                  <c:v>44907.621527777781</c:v>
                </c:pt>
                <c:pt idx="108">
                  <c:v>44907.625</c:v>
                </c:pt>
                <c:pt idx="109">
                  <c:v>44907.628472222219</c:v>
                </c:pt>
                <c:pt idx="110">
                  <c:v>44907.631944444445</c:v>
                </c:pt>
                <c:pt idx="111">
                  <c:v>44907.635416666664</c:v>
                </c:pt>
                <c:pt idx="112">
                  <c:v>44907.638888888891</c:v>
                </c:pt>
                <c:pt idx="113">
                  <c:v>44907.642361111109</c:v>
                </c:pt>
                <c:pt idx="114">
                  <c:v>44907.645833333336</c:v>
                </c:pt>
                <c:pt idx="115">
                  <c:v>44907.649305555555</c:v>
                </c:pt>
                <c:pt idx="116">
                  <c:v>44907.652777777781</c:v>
                </c:pt>
                <c:pt idx="117">
                  <c:v>44907.65625</c:v>
                </c:pt>
                <c:pt idx="118">
                  <c:v>44907.659722222219</c:v>
                </c:pt>
                <c:pt idx="119">
                  <c:v>44907.663194444445</c:v>
                </c:pt>
                <c:pt idx="120">
                  <c:v>44907.666666666664</c:v>
                </c:pt>
                <c:pt idx="121">
                  <c:v>44907.670138888891</c:v>
                </c:pt>
                <c:pt idx="122">
                  <c:v>44907.673611111109</c:v>
                </c:pt>
                <c:pt idx="123">
                  <c:v>44907.677083333336</c:v>
                </c:pt>
                <c:pt idx="124">
                  <c:v>44907.680555555555</c:v>
                </c:pt>
                <c:pt idx="125">
                  <c:v>44907.684027777781</c:v>
                </c:pt>
                <c:pt idx="126">
                  <c:v>44907.6875</c:v>
                </c:pt>
                <c:pt idx="127">
                  <c:v>44907.690972222219</c:v>
                </c:pt>
                <c:pt idx="128">
                  <c:v>44907.694444444445</c:v>
                </c:pt>
                <c:pt idx="129">
                  <c:v>44907.697916666664</c:v>
                </c:pt>
                <c:pt idx="130">
                  <c:v>44907.701388888891</c:v>
                </c:pt>
                <c:pt idx="131">
                  <c:v>44907.704861111109</c:v>
                </c:pt>
                <c:pt idx="132">
                  <c:v>44907.708333333336</c:v>
                </c:pt>
                <c:pt idx="133">
                  <c:v>44907.711805555555</c:v>
                </c:pt>
                <c:pt idx="134">
                  <c:v>44907.715277777781</c:v>
                </c:pt>
                <c:pt idx="135">
                  <c:v>44907.71875</c:v>
                </c:pt>
                <c:pt idx="136">
                  <c:v>44907.722222222219</c:v>
                </c:pt>
                <c:pt idx="137">
                  <c:v>44907.725694444445</c:v>
                </c:pt>
                <c:pt idx="138">
                  <c:v>44907.729166666664</c:v>
                </c:pt>
                <c:pt idx="139">
                  <c:v>44907.732638888891</c:v>
                </c:pt>
                <c:pt idx="140">
                  <c:v>44907.736111111109</c:v>
                </c:pt>
                <c:pt idx="141">
                  <c:v>44907.739583333336</c:v>
                </c:pt>
                <c:pt idx="142">
                  <c:v>44907.743055555555</c:v>
                </c:pt>
                <c:pt idx="143">
                  <c:v>44907.746527777781</c:v>
                </c:pt>
                <c:pt idx="144">
                  <c:v>44907.75</c:v>
                </c:pt>
              </c:numCache>
            </c:numRef>
          </c:xVal>
          <c:yVal>
            <c:numRef>
              <c:f>Simulation_Dec!$M$3:$M$147</c:f>
              <c:numCache>
                <c:formatCode>General</c:formatCode>
                <c:ptCount val="14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20</c:v>
                </c:pt>
                <c:pt idx="61">
                  <c:v>20</c:v>
                </c:pt>
                <c:pt idx="62">
                  <c:v>20</c:v>
                </c:pt>
                <c:pt idx="63">
                  <c:v>20</c:v>
                </c:pt>
                <c:pt idx="64">
                  <c:v>20</c:v>
                </c:pt>
                <c:pt idx="65">
                  <c:v>20</c:v>
                </c:pt>
                <c:pt idx="66">
                  <c:v>20</c:v>
                </c:pt>
                <c:pt idx="67">
                  <c:v>20</c:v>
                </c:pt>
                <c:pt idx="68">
                  <c:v>20</c:v>
                </c:pt>
                <c:pt idx="69">
                  <c:v>20</c:v>
                </c:pt>
                <c:pt idx="70">
                  <c:v>20</c:v>
                </c:pt>
                <c:pt idx="71">
                  <c:v>20</c:v>
                </c:pt>
                <c:pt idx="72">
                  <c:v>20</c:v>
                </c:pt>
                <c:pt idx="73">
                  <c:v>20</c:v>
                </c:pt>
                <c:pt idx="74">
                  <c:v>20</c:v>
                </c:pt>
                <c:pt idx="75">
                  <c:v>20</c:v>
                </c:pt>
                <c:pt idx="76">
                  <c:v>20</c:v>
                </c:pt>
                <c:pt idx="77">
                  <c:v>20</c:v>
                </c:pt>
                <c:pt idx="78">
                  <c:v>20</c:v>
                </c:pt>
                <c:pt idx="79">
                  <c:v>20</c:v>
                </c:pt>
                <c:pt idx="80">
                  <c:v>20</c:v>
                </c:pt>
                <c:pt idx="81">
                  <c:v>20</c:v>
                </c:pt>
                <c:pt idx="82">
                  <c:v>20</c:v>
                </c:pt>
                <c:pt idx="83">
                  <c:v>20</c:v>
                </c:pt>
                <c:pt idx="84">
                  <c:v>20</c:v>
                </c:pt>
                <c:pt idx="85">
                  <c:v>20</c:v>
                </c:pt>
                <c:pt idx="86">
                  <c:v>20</c:v>
                </c:pt>
                <c:pt idx="87">
                  <c:v>20</c:v>
                </c:pt>
                <c:pt idx="88">
                  <c:v>20</c:v>
                </c:pt>
                <c:pt idx="89">
                  <c:v>20</c:v>
                </c:pt>
                <c:pt idx="90">
                  <c:v>20</c:v>
                </c:pt>
                <c:pt idx="91">
                  <c:v>20</c:v>
                </c:pt>
                <c:pt idx="92">
                  <c:v>20</c:v>
                </c:pt>
                <c:pt idx="93">
                  <c:v>20</c:v>
                </c:pt>
                <c:pt idx="94">
                  <c:v>20</c:v>
                </c:pt>
                <c:pt idx="95">
                  <c:v>20</c:v>
                </c:pt>
                <c:pt idx="96">
                  <c:v>20</c:v>
                </c:pt>
                <c:pt idx="97">
                  <c:v>20</c:v>
                </c:pt>
                <c:pt idx="98">
                  <c:v>20</c:v>
                </c:pt>
                <c:pt idx="99">
                  <c:v>20</c:v>
                </c:pt>
                <c:pt idx="100">
                  <c:v>20</c:v>
                </c:pt>
                <c:pt idx="101">
                  <c:v>20</c:v>
                </c:pt>
                <c:pt idx="102">
                  <c:v>20</c:v>
                </c:pt>
                <c:pt idx="103">
                  <c:v>20</c:v>
                </c:pt>
                <c:pt idx="104">
                  <c:v>20</c:v>
                </c:pt>
                <c:pt idx="105">
                  <c:v>20</c:v>
                </c:pt>
                <c:pt idx="106">
                  <c:v>20</c:v>
                </c:pt>
                <c:pt idx="107">
                  <c:v>20</c:v>
                </c:pt>
                <c:pt idx="108">
                  <c:v>20</c:v>
                </c:pt>
                <c:pt idx="109">
                  <c:v>20</c:v>
                </c:pt>
                <c:pt idx="110">
                  <c:v>20</c:v>
                </c:pt>
                <c:pt idx="111">
                  <c:v>20</c:v>
                </c:pt>
                <c:pt idx="112">
                  <c:v>20</c:v>
                </c:pt>
                <c:pt idx="113">
                  <c:v>20</c:v>
                </c:pt>
                <c:pt idx="114">
                  <c:v>20</c:v>
                </c:pt>
                <c:pt idx="115">
                  <c:v>20</c:v>
                </c:pt>
                <c:pt idx="116">
                  <c:v>20</c:v>
                </c:pt>
                <c:pt idx="117">
                  <c:v>20</c:v>
                </c:pt>
                <c:pt idx="118">
                  <c:v>20</c:v>
                </c:pt>
                <c:pt idx="119">
                  <c:v>20</c:v>
                </c:pt>
                <c:pt idx="120">
                  <c:v>20</c:v>
                </c:pt>
                <c:pt idx="121">
                  <c:v>20</c:v>
                </c:pt>
                <c:pt idx="122">
                  <c:v>20</c:v>
                </c:pt>
                <c:pt idx="123">
                  <c:v>20</c:v>
                </c:pt>
                <c:pt idx="124">
                  <c:v>20</c:v>
                </c:pt>
                <c:pt idx="125">
                  <c:v>20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numCache>
            </c:numRef>
          </c:yVal>
          <c:smooth val="0"/>
          <c:extLst>
            <c:ext xmlns:c16="http://schemas.microsoft.com/office/drawing/2014/chart" uri="{C3380CC4-5D6E-409C-BE32-E72D297353CC}">
              <c16:uniqueId val="{00000000-3217-43F8-A5A9-64993B584E58}"/>
            </c:ext>
          </c:extLst>
        </c:ser>
        <c:ser>
          <c:idx val="1"/>
          <c:order val="1"/>
          <c:tx>
            <c:strRef>
              <c:f>Simulation_Dec!$V$2</c:f>
              <c:strCache>
                <c:ptCount val="1"/>
                <c:pt idx="0">
                  <c:v>EV1 </c:v>
                </c:pt>
              </c:strCache>
            </c:strRef>
          </c:tx>
          <c:spPr>
            <a:ln w="9525"/>
          </c:spPr>
          <c:marker>
            <c:symbol val="circle"/>
            <c:size val="2"/>
            <c:spPr>
              <a:ln w="6350"/>
            </c:spPr>
          </c:marker>
          <c:dPt>
            <c:idx val="107"/>
            <c:marker>
              <c:spPr>
                <a:ln w="9525"/>
              </c:spPr>
            </c:marker>
            <c:bubble3D val="0"/>
            <c:extLst>
              <c:ext xmlns:c16="http://schemas.microsoft.com/office/drawing/2014/chart" uri="{C3380CC4-5D6E-409C-BE32-E72D297353CC}">
                <c16:uniqueId val="{00000001-3217-43F8-A5A9-64993B584E58}"/>
              </c:ext>
            </c:extLst>
          </c:dPt>
          <c:xVal>
            <c:numRef>
              <c:f>Simulation_Dec!$A$3:$A$147</c:f>
              <c:numCache>
                <c:formatCode>m/d/yyyy\ h:mm</c:formatCode>
                <c:ptCount val="145"/>
                <c:pt idx="0">
                  <c:v>44907.25</c:v>
                </c:pt>
                <c:pt idx="1">
                  <c:v>44907.253472222219</c:v>
                </c:pt>
                <c:pt idx="2">
                  <c:v>44907.256944444445</c:v>
                </c:pt>
                <c:pt idx="3">
                  <c:v>44907.260416666664</c:v>
                </c:pt>
                <c:pt idx="4">
                  <c:v>44907.263888888891</c:v>
                </c:pt>
                <c:pt idx="5">
                  <c:v>44907.267361111109</c:v>
                </c:pt>
                <c:pt idx="6">
                  <c:v>44907.270833333336</c:v>
                </c:pt>
                <c:pt idx="7">
                  <c:v>44907.274305555555</c:v>
                </c:pt>
                <c:pt idx="8">
                  <c:v>44907.277777777781</c:v>
                </c:pt>
                <c:pt idx="9">
                  <c:v>44907.28125</c:v>
                </c:pt>
                <c:pt idx="10">
                  <c:v>44907.284722222219</c:v>
                </c:pt>
                <c:pt idx="11">
                  <c:v>44907.288194444445</c:v>
                </c:pt>
                <c:pt idx="12">
                  <c:v>44907.291666666664</c:v>
                </c:pt>
                <c:pt idx="13">
                  <c:v>44907.295138888891</c:v>
                </c:pt>
                <c:pt idx="14">
                  <c:v>44907.298611111109</c:v>
                </c:pt>
                <c:pt idx="15">
                  <c:v>44907.302083333336</c:v>
                </c:pt>
                <c:pt idx="16">
                  <c:v>44907.305555555555</c:v>
                </c:pt>
                <c:pt idx="17">
                  <c:v>44907.309027777781</c:v>
                </c:pt>
                <c:pt idx="18">
                  <c:v>44907.3125</c:v>
                </c:pt>
                <c:pt idx="19">
                  <c:v>44907.315972222219</c:v>
                </c:pt>
                <c:pt idx="20">
                  <c:v>44907.319444444445</c:v>
                </c:pt>
                <c:pt idx="21">
                  <c:v>44907.322916666664</c:v>
                </c:pt>
                <c:pt idx="22">
                  <c:v>44907.326388888891</c:v>
                </c:pt>
                <c:pt idx="23">
                  <c:v>44907.329861111109</c:v>
                </c:pt>
                <c:pt idx="24">
                  <c:v>44907.333333333336</c:v>
                </c:pt>
                <c:pt idx="25">
                  <c:v>44907.336805555555</c:v>
                </c:pt>
                <c:pt idx="26">
                  <c:v>44907.340277777781</c:v>
                </c:pt>
                <c:pt idx="27">
                  <c:v>44907.34375</c:v>
                </c:pt>
                <c:pt idx="28">
                  <c:v>44907.347222222219</c:v>
                </c:pt>
                <c:pt idx="29">
                  <c:v>44907.350694444445</c:v>
                </c:pt>
                <c:pt idx="30">
                  <c:v>44907.354166666664</c:v>
                </c:pt>
                <c:pt idx="31">
                  <c:v>44907.357638888891</c:v>
                </c:pt>
                <c:pt idx="32">
                  <c:v>44907.361111111109</c:v>
                </c:pt>
                <c:pt idx="33">
                  <c:v>44907.364583333336</c:v>
                </c:pt>
                <c:pt idx="34">
                  <c:v>44907.368055555555</c:v>
                </c:pt>
                <c:pt idx="35">
                  <c:v>44907.371527777781</c:v>
                </c:pt>
                <c:pt idx="36">
                  <c:v>44907.375</c:v>
                </c:pt>
                <c:pt idx="37">
                  <c:v>44907.378472222219</c:v>
                </c:pt>
                <c:pt idx="38">
                  <c:v>44907.381944444445</c:v>
                </c:pt>
                <c:pt idx="39">
                  <c:v>44907.385416666664</c:v>
                </c:pt>
                <c:pt idx="40">
                  <c:v>44907.388888888891</c:v>
                </c:pt>
                <c:pt idx="41">
                  <c:v>44907.392361111109</c:v>
                </c:pt>
                <c:pt idx="42">
                  <c:v>44907.395833333336</c:v>
                </c:pt>
                <c:pt idx="43">
                  <c:v>44907.399305555555</c:v>
                </c:pt>
                <c:pt idx="44">
                  <c:v>44907.402777777781</c:v>
                </c:pt>
                <c:pt idx="45">
                  <c:v>44907.40625</c:v>
                </c:pt>
                <c:pt idx="46">
                  <c:v>44907.409722222219</c:v>
                </c:pt>
                <c:pt idx="47">
                  <c:v>44907.413194444445</c:v>
                </c:pt>
                <c:pt idx="48">
                  <c:v>44907.416666666664</c:v>
                </c:pt>
                <c:pt idx="49">
                  <c:v>44907.420138888891</c:v>
                </c:pt>
                <c:pt idx="50">
                  <c:v>44907.423611111109</c:v>
                </c:pt>
                <c:pt idx="51">
                  <c:v>44907.427083333336</c:v>
                </c:pt>
                <c:pt idx="52">
                  <c:v>44907.430555555555</c:v>
                </c:pt>
                <c:pt idx="53">
                  <c:v>44907.434027777781</c:v>
                </c:pt>
                <c:pt idx="54">
                  <c:v>44907.4375</c:v>
                </c:pt>
                <c:pt idx="55">
                  <c:v>44907.440972222219</c:v>
                </c:pt>
                <c:pt idx="56">
                  <c:v>44907.444444444445</c:v>
                </c:pt>
                <c:pt idx="57">
                  <c:v>44907.447916666664</c:v>
                </c:pt>
                <c:pt idx="58">
                  <c:v>44907.451388888891</c:v>
                </c:pt>
                <c:pt idx="59">
                  <c:v>44907.454861111109</c:v>
                </c:pt>
                <c:pt idx="60">
                  <c:v>44907.458333333336</c:v>
                </c:pt>
                <c:pt idx="61">
                  <c:v>44907.461805555555</c:v>
                </c:pt>
                <c:pt idx="62">
                  <c:v>44907.465277777781</c:v>
                </c:pt>
                <c:pt idx="63">
                  <c:v>44907.46875</c:v>
                </c:pt>
                <c:pt idx="64">
                  <c:v>44907.472222222219</c:v>
                </c:pt>
                <c:pt idx="65">
                  <c:v>44907.475694444445</c:v>
                </c:pt>
                <c:pt idx="66">
                  <c:v>44907.479166666664</c:v>
                </c:pt>
                <c:pt idx="67">
                  <c:v>44907.482638888891</c:v>
                </c:pt>
                <c:pt idx="68">
                  <c:v>44907.486111111109</c:v>
                </c:pt>
                <c:pt idx="69">
                  <c:v>44907.489583333336</c:v>
                </c:pt>
                <c:pt idx="70">
                  <c:v>44907.493055555555</c:v>
                </c:pt>
                <c:pt idx="71">
                  <c:v>44907.496527777781</c:v>
                </c:pt>
                <c:pt idx="72">
                  <c:v>44907.5</c:v>
                </c:pt>
                <c:pt idx="73">
                  <c:v>44907.503472222219</c:v>
                </c:pt>
                <c:pt idx="74">
                  <c:v>44907.506944444445</c:v>
                </c:pt>
                <c:pt idx="75">
                  <c:v>44907.510416666664</c:v>
                </c:pt>
                <c:pt idx="76">
                  <c:v>44907.513888888891</c:v>
                </c:pt>
                <c:pt idx="77">
                  <c:v>44907.517361111109</c:v>
                </c:pt>
                <c:pt idx="78">
                  <c:v>44907.520833333336</c:v>
                </c:pt>
                <c:pt idx="79">
                  <c:v>44907.524305555555</c:v>
                </c:pt>
                <c:pt idx="80">
                  <c:v>44907.527777777781</c:v>
                </c:pt>
                <c:pt idx="81">
                  <c:v>44907.53125</c:v>
                </c:pt>
                <c:pt idx="82">
                  <c:v>44907.534722222219</c:v>
                </c:pt>
                <c:pt idx="83">
                  <c:v>44907.538194444445</c:v>
                </c:pt>
                <c:pt idx="84">
                  <c:v>44907.541666666664</c:v>
                </c:pt>
                <c:pt idx="85">
                  <c:v>44907.545138888891</c:v>
                </c:pt>
                <c:pt idx="86">
                  <c:v>44907.548611111109</c:v>
                </c:pt>
                <c:pt idx="87">
                  <c:v>44907.552083333336</c:v>
                </c:pt>
                <c:pt idx="88">
                  <c:v>44907.555555555555</c:v>
                </c:pt>
                <c:pt idx="89">
                  <c:v>44907.559027777781</c:v>
                </c:pt>
                <c:pt idx="90">
                  <c:v>44907.5625</c:v>
                </c:pt>
                <c:pt idx="91">
                  <c:v>44907.565972222219</c:v>
                </c:pt>
                <c:pt idx="92">
                  <c:v>44907.569444444445</c:v>
                </c:pt>
                <c:pt idx="93">
                  <c:v>44907.572916666664</c:v>
                </c:pt>
                <c:pt idx="94">
                  <c:v>44907.576388888891</c:v>
                </c:pt>
                <c:pt idx="95">
                  <c:v>44907.579861111109</c:v>
                </c:pt>
                <c:pt idx="96">
                  <c:v>44907.583333333336</c:v>
                </c:pt>
                <c:pt idx="97">
                  <c:v>44907.586805555555</c:v>
                </c:pt>
                <c:pt idx="98">
                  <c:v>44907.590277777781</c:v>
                </c:pt>
                <c:pt idx="99">
                  <c:v>44907.59375</c:v>
                </c:pt>
                <c:pt idx="100">
                  <c:v>44907.597222222219</c:v>
                </c:pt>
                <c:pt idx="101">
                  <c:v>44907.600694444445</c:v>
                </c:pt>
                <c:pt idx="102">
                  <c:v>44907.604166666664</c:v>
                </c:pt>
                <c:pt idx="103">
                  <c:v>44907.607638888891</c:v>
                </c:pt>
                <c:pt idx="104">
                  <c:v>44907.611111111109</c:v>
                </c:pt>
                <c:pt idx="105">
                  <c:v>44907.614583333336</c:v>
                </c:pt>
                <c:pt idx="106">
                  <c:v>44907.618055555555</c:v>
                </c:pt>
                <c:pt idx="107">
                  <c:v>44907.621527777781</c:v>
                </c:pt>
                <c:pt idx="108">
                  <c:v>44907.625</c:v>
                </c:pt>
                <c:pt idx="109">
                  <c:v>44907.628472222219</c:v>
                </c:pt>
                <c:pt idx="110">
                  <c:v>44907.631944444445</c:v>
                </c:pt>
                <c:pt idx="111">
                  <c:v>44907.635416666664</c:v>
                </c:pt>
                <c:pt idx="112">
                  <c:v>44907.638888888891</c:v>
                </c:pt>
                <c:pt idx="113">
                  <c:v>44907.642361111109</c:v>
                </c:pt>
                <c:pt idx="114">
                  <c:v>44907.645833333336</c:v>
                </c:pt>
                <c:pt idx="115">
                  <c:v>44907.649305555555</c:v>
                </c:pt>
                <c:pt idx="116">
                  <c:v>44907.652777777781</c:v>
                </c:pt>
                <c:pt idx="117">
                  <c:v>44907.65625</c:v>
                </c:pt>
                <c:pt idx="118">
                  <c:v>44907.659722222219</c:v>
                </c:pt>
                <c:pt idx="119">
                  <c:v>44907.663194444445</c:v>
                </c:pt>
                <c:pt idx="120">
                  <c:v>44907.666666666664</c:v>
                </c:pt>
                <c:pt idx="121">
                  <c:v>44907.670138888891</c:v>
                </c:pt>
                <c:pt idx="122">
                  <c:v>44907.673611111109</c:v>
                </c:pt>
                <c:pt idx="123">
                  <c:v>44907.677083333336</c:v>
                </c:pt>
                <c:pt idx="124">
                  <c:v>44907.680555555555</c:v>
                </c:pt>
                <c:pt idx="125">
                  <c:v>44907.684027777781</c:v>
                </c:pt>
                <c:pt idx="126">
                  <c:v>44907.6875</c:v>
                </c:pt>
                <c:pt idx="127">
                  <c:v>44907.690972222219</c:v>
                </c:pt>
                <c:pt idx="128">
                  <c:v>44907.694444444445</c:v>
                </c:pt>
                <c:pt idx="129">
                  <c:v>44907.697916666664</c:v>
                </c:pt>
                <c:pt idx="130">
                  <c:v>44907.701388888891</c:v>
                </c:pt>
                <c:pt idx="131">
                  <c:v>44907.704861111109</c:v>
                </c:pt>
                <c:pt idx="132">
                  <c:v>44907.708333333336</c:v>
                </c:pt>
                <c:pt idx="133">
                  <c:v>44907.711805555555</c:v>
                </c:pt>
                <c:pt idx="134">
                  <c:v>44907.715277777781</c:v>
                </c:pt>
                <c:pt idx="135">
                  <c:v>44907.71875</c:v>
                </c:pt>
                <c:pt idx="136">
                  <c:v>44907.722222222219</c:v>
                </c:pt>
                <c:pt idx="137">
                  <c:v>44907.725694444445</c:v>
                </c:pt>
                <c:pt idx="138">
                  <c:v>44907.729166666664</c:v>
                </c:pt>
                <c:pt idx="139">
                  <c:v>44907.732638888891</c:v>
                </c:pt>
                <c:pt idx="140">
                  <c:v>44907.736111111109</c:v>
                </c:pt>
                <c:pt idx="141">
                  <c:v>44907.739583333336</c:v>
                </c:pt>
                <c:pt idx="142">
                  <c:v>44907.743055555555</c:v>
                </c:pt>
                <c:pt idx="143">
                  <c:v>44907.746527777781</c:v>
                </c:pt>
                <c:pt idx="144">
                  <c:v>44907.75</c:v>
                </c:pt>
              </c:numCache>
            </c:numRef>
          </c:xVal>
          <c:yVal>
            <c:numRef>
              <c:f>Simulation_Dec!$U$3:$U$147</c:f>
              <c:numCache>
                <c:formatCode>General</c:formatCode>
                <c:ptCount val="14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20</c:v>
                </c:pt>
                <c:pt idx="22">
                  <c:v>20</c:v>
                </c:pt>
                <c:pt idx="23">
                  <c:v>20</c:v>
                </c:pt>
                <c:pt idx="24">
                  <c:v>20</c:v>
                </c:pt>
                <c:pt idx="25">
                  <c:v>20</c:v>
                </c:pt>
                <c:pt idx="26">
                  <c:v>20</c:v>
                </c:pt>
                <c:pt idx="27">
                  <c:v>20</c:v>
                </c:pt>
                <c:pt idx="28">
                  <c:v>20</c:v>
                </c:pt>
                <c:pt idx="29">
                  <c:v>20</c:v>
                </c:pt>
                <c:pt idx="30">
                  <c:v>20</c:v>
                </c:pt>
                <c:pt idx="31">
                  <c:v>20</c:v>
                </c:pt>
                <c:pt idx="32">
                  <c:v>20</c:v>
                </c:pt>
                <c:pt idx="33">
                  <c:v>20</c:v>
                </c:pt>
                <c:pt idx="34">
                  <c:v>20</c:v>
                </c:pt>
                <c:pt idx="35">
                  <c:v>20</c:v>
                </c:pt>
                <c:pt idx="36">
                  <c:v>20</c:v>
                </c:pt>
                <c:pt idx="37">
                  <c:v>20</c:v>
                </c:pt>
                <c:pt idx="38">
                  <c:v>20</c:v>
                </c:pt>
                <c:pt idx="39">
                  <c:v>20</c:v>
                </c:pt>
                <c:pt idx="40">
                  <c:v>20</c:v>
                </c:pt>
                <c:pt idx="41">
                  <c:v>20</c:v>
                </c:pt>
                <c:pt idx="42">
                  <c:v>20</c:v>
                </c:pt>
                <c:pt idx="43">
                  <c:v>20</c:v>
                </c:pt>
                <c:pt idx="44">
                  <c:v>20</c:v>
                </c:pt>
                <c:pt idx="45">
                  <c:v>20</c:v>
                </c:pt>
                <c:pt idx="46">
                  <c:v>20</c:v>
                </c:pt>
                <c:pt idx="47">
                  <c:v>20</c:v>
                </c:pt>
                <c:pt idx="48">
                  <c:v>20</c:v>
                </c:pt>
                <c:pt idx="49">
                  <c:v>20</c:v>
                </c:pt>
                <c:pt idx="50">
                  <c:v>20</c:v>
                </c:pt>
                <c:pt idx="51">
                  <c:v>20</c:v>
                </c:pt>
                <c:pt idx="52">
                  <c:v>20</c:v>
                </c:pt>
                <c:pt idx="53">
                  <c:v>20</c:v>
                </c:pt>
                <c:pt idx="54">
                  <c:v>20</c:v>
                </c:pt>
                <c:pt idx="55">
                  <c:v>20</c:v>
                </c:pt>
                <c:pt idx="56">
                  <c:v>20</c:v>
                </c:pt>
                <c:pt idx="57">
                  <c:v>20</c:v>
                </c:pt>
                <c:pt idx="58">
                  <c:v>20</c:v>
                </c:pt>
                <c:pt idx="59">
                  <c:v>20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numCache>
            </c:numRef>
          </c:yVal>
          <c:smooth val="0"/>
          <c:extLst>
            <c:ext xmlns:c16="http://schemas.microsoft.com/office/drawing/2014/chart" uri="{C3380CC4-5D6E-409C-BE32-E72D297353CC}">
              <c16:uniqueId val="{00000002-3217-43F8-A5A9-64993B584E58}"/>
            </c:ext>
          </c:extLst>
        </c:ser>
        <c:ser>
          <c:idx val="0"/>
          <c:order val="2"/>
          <c:tx>
            <c:strRef>
              <c:f>Simulation_Dec!$J$2</c:f>
              <c:strCache>
                <c:ptCount val="1"/>
                <c:pt idx="0">
                  <c:v>EV2 </c:v>
                </c:pt>
              </c:strCache>
            </c:strRef>
          </c:tx>
          <c:spPr>
            <a:ln w="9525" cap="rnd">
              <a:solidFill>
                <a:schemeClr val="accent1"/>
              </a:solidFill>
              <a:round/>
            </a:ln>
            <a:effectLst/>
          </c:spPr>
          <c:marker>
            <c:symbol val="circle"/>
            <c:size val="2"/>
            <c:spPr>
              <a:solidFill>
                <a:schemeClr val="accent1"/>
              </a:solidFill>
              <a:ln w="9525">
                <a:solidFill>
                  <a:schemeClr val="accent1"/>
                </a:solidFill>
              </a:ln>
              <a:effectLst/>
            </c:spPr>
          </c:marker>
          <c:xVal>
            <c:numRef>
              <c:f>Simulation_Dec!$A$3:$A$147</c:f>
              <c:numCache>
                <c:formatCode>m/d/yyyy\ h:mm</c:formatCode>
                <c:ptCount val="145"/>
                <c:pt idx="0">
                  <c:v>44907.25</c:v>
                </c:pt>
                <c:pt idx="1">
                  <c:v>44907.253472222219</c:v>
                </c:pt>
                <c:pt idx="2">
                  <c:v>44907.256944444445</c:v>
                </c:pt>
                <c:pt idx="3">
                  <c:v>44907.260416666664</c:v>
                </c:pt>
                <c:pt idx="4">
                  <c:v>44907.263888888891</c:v>
                </c:pt>
                <c:pt idx="5">
                  <c:v>44907.267361111109</c:v>
                </c:pt>
                <c:pt idx="6">
                  <c:v>44907.270833333336</c:v>
                </c:pt>
                <c:pt idx="7">
                  <c:v>44907.274305555555</c:v>
                </c:pt>
                <c:pt idx="8">
                  <c:v>44907.277777777781</c:v>
                </c:pt>
                <c:pt idx="9">
                  <c:v>44907.28125</c:v>
                </c:pt>
                <c:pt idx="10">
                  <c:v>44907.284722222219</c:v>
                </c:pt>
                <c:pt idx="11">
                  <c:v>44907.288194444445</c:v>
                </c:pt>
                <c:pt idx="12">
                  <c:v>44907.291666666664</c:v>
                </c:pt>
                <c:pt idx="13">
                  <c:v>44907.295138888891</c:v>
                </c:pt>
                <c:pt idx="14">
                  <c:v>44907.298611111109</c:v>
                </c:pt>
                <c:pt idx="15">
                  <c:v>44907.302083333336</c:v>
                </c:pt>
                <c:pt idx="16">
                  <c:v>44907.305555555555</c:v>
                </c:pt>
                <c:pt idx="17">
                  <c:v>44907.309027777781</c:v>
                </c:pt>
                <c:pt idx="18">
                  <c:v>44907.3125</c:v>
                </c:pt>
                <c:pt idx="19">
                  <c:v>44907.315972222219</c:v>
                </c:pt>
                <c:pt idx="20">
                  <c:v>44907.319444444445</c:v>
                </c:pt>
                <c:pt idx="21">
                  <c:v>44907.322916666664</c:v>
                </c:pt>
                <c:pt idx="22">
                  <c:v>44907.326388888891</c:v>
                </c:pt>
                <c:pt idx="23">
                  <c:v>44907.329861111109</c:v>
                </c:pt>
                <c:pt idx="24">
                  <c:v>44907.333333333336</c:v>
                </c:pt>
                <c:pt idx="25">
                  <c:v>44907.336805555555</c:v>
                </c:pt>
                <c:pt idx="26">
                  <c:v>44907.340277777781</c:v>
                </c:pt>
                <c:pt idx="27">
                  <c:v>44907.34375</c:v>
                </c:pt>
                <c:pt idx="28">
                  <c:v>44907.347222222219</c:v>
                </c:pt>
                <c:pt idx="29">
                  <c:v>44907.350694444445</c:v>
                </c:pt>
                <c:pt idx="30">
                  <c:v>44907.354166666664</c:v>
                </c:pt>
                <c:pt idx="31">
                  <c:v>44907.357638888891</c:v>
                </c:pt>
                <c:pt idx="32">
                  <c:v>44907.361111111109</c:v>
                </c:pt>
                <c:pt idx="33">
                  <c:v>44907.364583333336</c:v>
                </c:pt>
                <c:pt idx="34">
                  <c:v>44907.368055555555</c:v>
                </c:pt>
                <c:pt idx="35">
                  <c:v>44907.371527777781</c:v>
                </c:pt>
                <c:pt idx="36">
                  <c:v>44907.375</c:v>
                </c:pt>
                <c:pt idx="37">
                  <c:v>44907.378472222219</c:v>
                </c:pt>
                <c:pt idx="38">
                  <c:v>44907.381944444445</c:v>
                </c:pt>
                <c:pt idx="39">
                  <c:v>44907.385416666664</c:v>
                </c:pt>
                <c:pt idx="40">
                  <c:v>44907.388888888891</c:v>
                </c:pt>
                <c:pt idx="41">
                  <c:v>44907.392361111109</c:v>
                </c:pt>
                <c:pt idx="42">
                  <c:v>44907.395833333336</c:v>
                </c:pt>
                <c:pt idx="43">
                  <c:v>44907.399305555555</c:v>
                </c:pt>
                <c:pt idx="44">
                  <c:v>44907.402777777781</c:v>
                </c:pt>
                <c:pt idx="45">
                  <c:v>44907.40625</c:v>
                </c:pt>
                <c:pt idx="46">
                  <c:v>44907.409722222219</c:v>
                </c:pt>
                <c:pt idx="47">
                  <c:v>44907.413194444445</c:v>
                </c:pt>
                <c:pt idx="48">
                  <c:v>44907.416666666664</c:v>
                </c:pt>
                <c:pt idx="49">
                  <c:v>44907.420138888891</c:v>
                </c:pt>
                <c:pt idx="50">
                  <c:v>44907.423611111109</c:v>
                </c:pt>
                <c:pt idx="51">
                  <c:v>44907.427083333336</c:v>
                </c:pt>
                <c:pt idx="52">
                  <c:v>44907.430555555555</c:v>
                </c:pt>
                <c:pt idx="53">
                  <c:v>44907.434027777781</c:v>
                </c:pt>
                <c:pt idx="54">
                  <c:v>44907.4375</c:v>
                </c:pt>
                <c:pt idx="55">
                  <c:v>44907.440972222219</c:v>
                </c:pt>
                <c:pt idx="56">
                  <c:v>44907.444444444445</c:v>
                </c:pt>
                <c:pt idx="57">
                  <c:v>44907.447916666664</c:v>
                </c:pt>
                <c:pt idx="58">
                  <c:v>44907.451388888891</c:v>
                </c:pt>
                <c:pt idx="59">
                  <c:v>44907.454861111109</c:v>
                </c:pt>
                <c:pt idx="60">
                  <c:v>44907.458333333336</c:v>
                </c:pt>
                <c:pt idx="61">
                  <c:v>44907.461805555555</c:v>
                </c:pt>
                <c:pt idx="62">
                  <c:v>44907.465277777781</c:v>
                </c:pt>
                <c:pt idx="63">
                  <c:v>44907.46875</c:v>
                </c:pt>
                <c:pt idx="64">
                  <c:v>44907.472222222219</c:v>
                </c:pt>
                <c:pt idx="65">
                  <c:v>44907.475694444445</c:v>
                </c:pt>
                <c:pt idx="66">
                  <c:v>44907.479166666664</c:v>
                </c:pt>
                <c:pt idx="67">
                  <c:v>44907.482638888891</c:v>
                </c:pt>
                <c:pt idx="68">
                  <c:v>44907.486111111109</c:v>
                </c:pt>
                <c:pt idx="69">
                  <c:v>44907.489583333336</c:v>
                </c:pt>
                <c:pt idx="70">
                  <c:v>44907.493055555555</c:v>
                </c:pt>
                <c:pt idx="71">
                  <c:v>44907.496527777781</c:v>
                </c:pt>
                <c:pt idx="72">
                  <c:v>44907.5</c:v>
                </c:pt>
                <c:pt idx="73">
                  <c:v>44907.503472222219</c:v>
                </c:pt>
                <c:pt idx="74">
                  <c:v>44907.506944444445</c:v>
                </c:pt>
                <c:pt idx="75">
                  <c:v>44907.510416666664</c:v>
                </c:pt>
                <c:pt idx="76">
                  <c:v>44907.513888888891</c:v>
                </c:pt>
                <c:pt idx="77">
                  <c:v>44907.517361111109</c:v>
                </c:pt>
                <c:pt idx="78">
                  <c:v>44907.520833333336</c:v>
                </c:pt>
                <c:pt idx="79">
                  <c:v>44907.524305555555</c:v>
                </c:pt>
                <c:pt idx="80">
                  <c:v>44907.527777777781</c:v>
                </c:pt>
                <c:pt idx="81">
                  <c:v>44907.53125</c:v>
                </c:pt>
                <c:pt idx="82">
                  <c:v>44907.534722222219</c:v>
                </c:pt>
                <c:pt idx="83">
                  <c:v>44907.538194444445</c:v>
                </c:pt>
                <c:pt idx="84">
                  <c:v>44907.541666666664</c:v>
                </c:pt>
                <c:pt idx="85">
                  <c:v>44907.545138888891</c:v>
                </c:pt>
                <c:pt idx="86">
                  <c:v>44907.548611111109</c:v>
                </c:pt>
                <c:pt idx="87">
                  <c:v>44907.552083333336</c:v>
                </c:pt>
                <c:pt idx="88">
                  <c:v>44907.555555555555</c:v>
                </c:pt>
                <c:pt idx="89">
                  <c:v>44907.559027777781</c:v>
                </c:pt>
                <c:pt idx="90">
                  <c:v>44907.5625</c:v>
                </c:pt>
                <c:pt idx="91">
                  <c:v>44907.565972222219</c:v>
                </c:pt>
                <c:pt idx="92">
                  <c:v>44907.569444444445</c:v>
                </c:pt>
                <c:pt idx="93">
                  <c:v>44907.572916666664</c:v>
                </c:pt>
                <c:pt idx="94">
                  <c:v>44907.576388888891</c:v>
                </c:pt>
                <c:pt idx="95">
                  <c:v>44907.579861111109</c:v>
                </c:pt>
                <c:pt idx="96">
                  <c:v>44907.583333333336</c:v>
                </c:pt>
                <c:pt idx="97">
                  <c:v>44907.586805555555</c:v>
                </c:pt>
                <c:pt idx="98">
                  <c:v>44907.590277777781</c:v>
                </c:pt>
                <c:pt idx="99">
                  <c:v>44907.59375</c:v>
                </c:pt>
                <c:pt idx="100">
                  <c:v>44907.597222222219</c:v>
                </c:pt>
                <c:pt idx="101">
                  <c:v>44907.600694444445</c:v>
                </c:pt>
                <c:pt idx="102">
                  <c:v>44907.604166666664</c:v>
                </c:pt>
                <c:pt idx="103">
                  <c:v>44907.607638888891</c:v>
                </c:pt>
                <c:pt idx="104">
                  <c:v>44907.611111111109</c:v>
                </c:pt>
                <c:pt idx="105">
                  <c:v>44907.614583333336</c:v>
                </c:pt>
                <c:pt idx="106">
                  <c:v>44907.618055555555</c:v>
                </c:pt>
                <c:pt idx="107">
                  <c:v>44907.621527777781</c:v>
                </c:pt>
                <c:pt idx="108">
                  <c:v>44907.625</c:v>
                </c:pt>
                <c:pt idx="109">
                  <c:v>44907.628472222219</c:v>
                </c:pt>
                <c:pt idx="110">
                  <c:v>44907.631944444445</c:v>
                </c:pt>
                <c:pt idx="111">
                  <c:v>44907.635416666664</c:v>
                </c:pt>
                <c:pt idx="112">
                  <c:v>44907.638888888891</c:v>
                </c:pt>
                <c:pt idx="113">
                  <c:v>44907.642361111109</c:v>
                </c:pt>
                <c:pt idx="114">
                  <c:v>44907.645833333336</c:v>
                </c:pt>
                <c:pt idx="115">
                  <c:v>44907.649305555555</c:v>
                </c:pt>
                <c:pt idx="116">
                  <c:v>44907.652777777781</c:v>
                </c:pt>
                <c:pt idx="117">
                  <c:v>44907.65625</c:v>
                </c:pt>
                <c:pt idx="118">
                  <c:v>44907.659722222219</c:v>
                </c:pt>
                <c:pt idx="119">
                  <c:v>44907.663194444445</c:v>
                </c:pt>
                <c:pt idx="120">
                  <c:v>44907.666666666664</c:v>
                </c:pt>
                <c:pt idx="121">
                  <c:v>44907.670138888891</c:v>
                </c:pt>
                <c:pt idx="122">
                  <c:v>44907.673611111109</c:v>
                </c:pt>
                <c:pt idx="123">
                  <c:v>44907.677083333336</c:v>
                </c:pt>
                <c:pt idx="124">
                  <c:v>44907.680555555555</c:v>
                </c:pt>
                <c:pt idx="125">
                  <c:v>44907.684027777781</c:v>
                </c:pt>
                <c:pt idx="126">
                  <c:v>44907.6875</c:v>
                </c:pt>
                <c:pt idx="127">
                  <c:v>44907.690972222219</c:v>
                </c:pt>
                <c:pt idx="128">
                  <c:v>44907.694444444445</c:v>
                </c:pt>
                <c:pt idx="129">
                  <c:v>44907.697916666664</c:v>
                </c:pt>
                <c:pt idx="130">
                  <c:v>44907.701388888891</c:v>
                </c:pt>
                <c:pt idx="131">
                  <c:v>44907.704861111109</c:v>
                </c:pt>
                <c:pt idx="132">
                  <c:v>44907.708333333336</c:v>
                </c:pt>
                <c:pt idx="133">
                  <c:v>44907.711805555555</c:v>
                </c:pt>
                <c:pt idx="134">
                  <c:v>44907.715277777781</c:v>
                </c:pt>
                <c:pt idx="135">
                  <c:v>44907.71875</c:v>
                </c:pt>
                <c:pt idx="136">
                  <c:v>44907.722222222219</c:v>
                </c:pt>
                <c:pt idx="137">
                  <c:v>44907.725694444445</c:v>
                </c:pt>
                <c:pt idx="138">
                  <c:v>44907.729166666664</c:v>
                </c:pt>
                <c:pt idx="139">
                  <c:v>44907.732638888891</c:v>
                </c:pt>
                <c:pt idx="140">
                  <c:v>44907.736111111109</c:v>
                </c:pt>
                <c:pt idx="141">
                  <c:v>44907.739583333336</c:v>
                </c:pt>
                <c:pt idx="142">
                  <c:v>44907.743055555555</c:v>
                </c:pt>
                <c:pt idx="143">
                  <c:v>44907.746527777781</c:v>
                </c:pt>
                <c:pt idx="144">
                  <c:v>44907.75</c:v>
                </c:pt>
              </c:numCache>
            </c:numRef>
          </c:xVal>
          <c:yVal>
            <c:numRef>
              <c:f>Simulation_Dec!$I$3:$I$147</c:f>
              <c:numCache>
                <c:formatCode>General</c:formatCode>
                <c:ptCount val="145"/>
                <c:pt idx="0">
                  <c:v>0</c:v>
                </c:pt>
                <c:pt idx="1">
                  <c:v>0</c:v>
                </c:pt>
                <c:pt idx="2">
                  <c:v>0</c:v>
                </c:pt>
                <c:pt idx="3">
                  <c:v>0</c:v>
                </c:pt>
                <c:pt idx="4">
                  <c:v>0</c:v>
                </c:pt>
                <c:pt idx="5">
                  <c:v>0</c:v>
                </c:pt>
                <c:pt idx="6">
                  <c:v>0</c:v>
                </c:pt>
                <c:pt idx="7">
                  <c:v>0</c:v>
                </c:pt>
                <c:pt idx="8">
                  <c:v>0</c:v>
                </c:pt>
                <c:pt idx="9">
                  <c:v>0</c:v>
                </c:pt>
                <c:pt idx="10">
                  <c:v>0</c:v>
                </c:pt>
                <c:pt idx="11">
                  <c:v>0</c:v>
                </c:pt>
                <c:pt idx="12">
                  <c:v>20</c:v>
                </c:pt>
                <c:pt idx="13">
                  <c:v>20</c:v>
                </c:pt>
                <c:pt idx="14">
                  <c:v>20</c:v>
                </c:pt>
                <c:pt idx="15">
                  <c:v>20</c:v>
                </c:pt>
                <c:pt idx="16">
                  <c:v>20</c:v>
                </c:pt>
                <c:pt idx="17">
                  <c:v>20</c:v>
                </c:pt>
                <c:pt idx="18">
                  <c:v>20</c:v>
                </c:pt>
                <c:pt idx="19">
                  <c:v>20</c:v>
                </c:pt>
                <c:pt idx="20">
                  <c:v>20</c:v>
                </c:pt>
                <c:pt idx="21">
                  <c:v>20</c:v>
                </c:pt>
                <c:pt idx="22">
                  <c:v>20</c:v>
                </c:pt>
                <c:pt idx="23">
                  <c:v>20</c:v>
                </c:pt>
                <c:pt idx="24">
                  <c:v>20</c:v>
                </c:pt>
                <c:pt idx="25">
                  <c:v>20</c:v>
                </c:pt>
                <c:pt idx="26">
                  <c:v>20</c:v>
                </c:pt>
                <c:pt idx="27">
                  <c:v>20</c:v>
                </c:pt>
                <c:pt idx="28">
                  <c:v>20</c:v>
                </c:pt>
                <c:pt idx="29">
                  <c:v>20</c:v>
                </c:pt>
                <c:pt idx="30">
                  <c:v>20</c:v>
                </c:pt>
                <c:pt idx="31">
                  <c:v>20</c:v>
                </c:pt>
                <c:pt idx="32">
                  <c:v>20</c:v>
                </c:pt>
                <c:pt idx="33">
                  <c:v>20</c:v>
                </c:pt>
                <c:pt idx="34">
                  <c:v>20</c:v>
                </c:pt>
                <c:pt idx="35">
                  <c:v>20</c:v>
                </c:pt>
                <c:pt idx="36">
                  <c:v>20</c:v>
                </c:pt>
                <c:pt idx="37">
                  <c:v>20</c:v>
                </c:pt>
                <c:pt idx="38">
                  <c:v>20</c:v>
                </c:pt>
                <c:pt idx="39">
                  <c:v>20</c:v>
                </c:pt>
                <c:pt idx="40">
                  <c:v>20</c:v>
                </c:pt>
                <c:pt idx="41">
                  <c:v>20</c:v>
                </c:pt>
                <c:pt idx="42">
                  <c:v>20</c:v>
                </c:pt>
                <c:pt idx="43">
                  <c:v>20</c:v>
                </c:pt>
                <c:pt idx="44">
                  <c:v>20</c:v>
                </c:pt>
                <c:pt idx="45">
                  <c:v>20</c:v>
                </c:pt>
                <c:pt idx="46">
                  <c:v>20</c:v>
                </c:pt>
                <c:pt idx="47">
                  <c:v>20</c:v>
                </c:pt>
                <c:pt idx="48">
                  <c:v>20</c:v>
                </c:pt>
                <c:pt idx="49">
                  <c:v>20</c:v>
                </c:pt>
                <c:pt idx="50">
                  <c:v>20</c:v>
                </c:pt>
                <c:pt idx="51">
                  <c:v>20</c:v>
                </c:pt>
                <c:pt idx="52">
                  <c:v>20</c:v>
                </c:pt>
                <c:pt idx="53">
                  <c:v>20</c:v>
                </c:pt>
                <c:pt idx="54">
                  <c:v>20</c:v>
                </c:pt>
                <c:pt idx="55">
                  <c:v>20</c:v>
                </c:pt>
                <c:pt idx="56">
                  <c:v>20</c:v>
                </c:pt>
                <c:pt idx="57">
                  <c:v>20</c:v>
                </c:pt>
                <c:pt idx="58">
                  <c:v>20</c:v>
                </c:pt>
                <c:pt idx="59">
                  <c:v>20</c:v>
                </c:pt>
                <c:pt idx="60">
                  <c:v>20</c:v>
                </c:pt>
                <c:pt idx="61">
                  <c:v>20</c:v>
                </c:pt>
                <c:pt idx="62">
                  <c:v>20</c:v>
                </c:pt>
                <c:pt idx="63">
                  <c:v>20</c:v>
                </c:pt>
                <c:pt idx="64">
                  <c:v>20</c:v>
                </c:pt>
                <c:pt idx="65">
                  <c:v>20</c:v>
                </c:pt>
                <c:pt idx="66">
                  <c:v>20</c:v>
                </c:pt>
                <c:pt idx="67">
                  <c:v>20</c:v>
                </c:pt>
                <c:pt idx="68">
                  <c:v>20</c:v>
                </c:pt>
                <c:pt idx="69">
                  <c:v>20</c:v>
                </c:pt>
                <c:pt idx="70">
                  <c:v>20</c:v>
                </c:pt>
                <c:pt idx="71">
                  <c:v>20</c:v>
                </c:pt>
                <c:pt idx="72">
                  <c:v>20</c:v>
                </c:pt>
                <c:pt idx="73">
                  <c:v>20</c:v>
                </c:pt>
                <c:pt idx="74">
                  <c:v>20</c:v>
                </c:pt>
                <c:pt idx="75">
                  <c:v>20</c:v>
                </c:pt>
                <c:pt idx="76">
                  <c:v>20</c:v>
                </c:pt>
                <c:pt idx="77">
                  <c:v>20</c:v>
                </c:pt>
                <c:pt idx="78">
                  <c:v>20</c:v>
                </c:pt>
                <c:pt idx="79">
                  <c:v>20</c:v>
                </c:pt>
                <c:pt idx="80">
                  <c:v>20</c:v>
                </c:pt>
                <c:pt idx="81">
                  <c:v>20</c:v>
                </c:pt>
                <c:pt idx="82">
                  <c:v>20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numCache>
            </c:numRef>
          </c:yVal>
          <c:smooth val="0"/>
          <c:extLst>
            <c:ext xmlns:c16="http://schemas.microsoft.com/office/drawing/2014/chart" uri="{C3380CC4-5D6E-409C-BE32-E72D297353CC}">
              <c16:uniqueId val="{00000003-3217-43F8-A5A9-64993B584E58}"/>
            </c:ext>
          </c:extLst>
        </c:ser>
        <c:ser>
          <c:idx val="4"/>
          <c:order val="3"/>
          <c:tx>
            <c:strRef>
              <c:f>Simulation_Dec!$R$2</c:f>
              <c:strCache>
                <c:ptCount val="1"/>
                <c:pt idx="0">
                  <c:v>EV3 </c:v>
                </c:pt>
              </c:strCache>
            </c:strRef>
          </c:tx>
          <c:spPr>
            <a:ln w="9525">
              <a:solidFill>
                <a:schemeClr val="accent4">
                  <a:lumMod val="75000"/>
                </a:schemeClr>
              </a:solidFill>
            </a:ln>
          </c:spPr>
          <c:marker>
            <c:symbol val="circle"/>
            <c:size val="2"/>
            <c:spPr>
              <a:solidFill>
                <a:schemeClr val="accent4">
                  <a:lumMod val="75000"/>
                </a:schemeClr>
              </a:solidFill>
              <a:ln>
                <a:solidFill>
                  <a:schemeClr val="accent4">
                    <a:lumMod val="75000"/>
                  </a:schemeClr>
                </a:solidFill>
              </a:ln>
            </c:spPr>
          </c:marker>
          <c:xVal>
            <c:numRef>
              <c:f>Simulation_Dec!$A$3:$A$147</c:f>
              <c:numCache>
                <c:formatCode>m/d/yyyy\ h:mm</c:formatCode>
                <c:ptCount val="145"/>
                <c:pt idx="0">
                  <c:v>44907.25</c:v>
                </c:pt>
                <c:pt idx="1">
                  <c:v>44907.253472222219</c:v>
                </c:pt>
                <c:pt idx="2">
                  <c:v>44907.256944444445</c:v>
                </c:pt>
                <c:pt idx="3">
                  <c:v>44907.260416666664</c:v>
                </c:pt>
                <c:pt idx="4">
                  <c:v>44907.263888888891</c:v>
                </c:pt>
                <c:pt idx="5">
                  <c:v>44907.267361111109</c:v>
                </c:pt>
                <c:pt idx="6">
                  <c:v>44907.270833333336</c:v>
                </c:pt>
                <c:pt idx="7">
                  <c:v>44907.274305555555</c:v>
                </c:pt>
                <c:pt idx="8">
                  <c:v>44907.277777777781</c:v>
                </c:pt>
                <c:pt idx="9">
                  <c:v>44907.28125</c:v>
                </c:pt>
                <c:pt idx="10">
                  <c:v>44907.284722222219</c:v>
                </c:pt>
                <c:pt idx="11">
                  <c:v>44907.288194444445</c:v>
                </c:pt>
                <c:pt idx="12">
                  <c:v>44907.291666666664</c:v>
                </c:pt>
                <c:pt idx="13">
                  <c:v>44907.295138888891</c:v>
                </c:pt>
                <c:pt idx="14">
                  <c:v>44907.298611111109</c:v>
                </c:pt>
                <c:pt idx="15">
                  <c:v>44907.302083333336</c:v>
                </c:pt>
                <c:pt idx="16">
                  <c:v>44907.305555555555</c:v>
                </c:pt>
                <c:pt idx="17">
                  <c:v>44907.309027777781</c:v>
                </c:pt>
                <c:pt idx="18">
                  <c:v>44907.3125</c:v>
                </c:pt>
                <c:pt idx="19">
                  <c:v>44907.315972222219</c:v>
                </c:pt>
                <c:pt idx="20">
                  <c:v>44907.319444444445</c:v>
                </c:pt>
                <c:pt idx="21">
                  <c:v>44907.322916666664</c:v>
                </c:pt>
                <c:pt idx="22">
                  <c:v>44907.326388888891</c:v>
                </c:pt>
                <c:pt idx="23">
                  <c:v>44907.329861111109</c:v>
                </c:pt>
                <c:pt idx="24">
                  <c:v>44907.333333333336</c:v>
                </c:pt>
                <c:pt idx="25">
                  <c:v>44907.336805555555</c:v>
                </c:pt>
                <c:pt idx="26">
                  <c:v>44907.340277777781</c:v>
                </c:pt>
                <c:pt idx="27">
                  <c:v>44907.34375</c:v>
                </c:pt>
                <c:pt idx="28">
                  <c:v>44907.347222222219</c:v>
                </c:pt>
                <c:pt idx="29">
                  <c:v>44907.350694444445</c:v>
                </c:pt>
                <c:pt idx="30">
                  <c:v>44907.354166666664</c:v>
                </c:pt>
                <c:pt idx="31">
                  <c:v>44907.357638888891</c:v>
                </c:pt>
                <c:pt idx="32">
                  <c:v>44907.361111111109</c:v>
                </c:pt>
                <c:pt idx="33">
                  <c:v>44907.364583333336</c:v>
                </c:pt>
                <c:pt idx="34">
                  <c:v>44907.368055555555</c:v>
                </c:pt>
                <c:pt idx="35">
                  <c:v>44907.371527777781</c:v>
                </c:pt>
                <c:pt idx="36">
                  <c:v>44907.375</c:v>
                </c:pt>
                <c:pt idx="37">
                  <c:v>44907.378472222219</c:v>
                </c:pt>
                <c:pt idx="38">
                  <c:v>44907.381944444445</c:v>
                </c:pt>
                <c:pt idx="39">
                  <c:v>44907.385416666664</c:v>
                </c:pt>
                <c:pt idx="40">
                  <c:v>44907.388888888891</c:v>
                </c:pt>
                <c:pt idx="41">
                  <c:v>44907.392361111109</c:v>
                </c:pt>
                <c:pt idx="42">
                  <c:v>44907.395833333336</c:v>
                </c:pt>
                <c:pt idx="43">
                  <c:v>44907.399305555555</c:v>
                </c:pt>
                <c:pt idx="44">
                  <c:v>44907.402777777781</c:v>
                </c:pt>
                <c:pt idx="45">
                  <c:v>44907.40625</c:v>
                </c:pt>
                <c:pt idx="46">
                  <c:v>44907.409722222219</c:v>
                </c:pt>
                <c:pt idx="47">
                  <c:v>44907.413194444445</c:v>
                </c:pt>
                <c:pt idx="48">
                  <c:v>44907.416666666664</c:v>
                </c:pt>
                <c:pt idx="49">
                  <c:v>44907.420138888891</c:v>
                </c:pt>
                <c:pt idx="50">
                  <c:v>44907.423611111109</c:v>
                </c:pt>
                <c:pt idx="51">
                  <c:v>44907.427083333336</c:v>
                </c:pt>
                <c:pt idx="52">
                  <c:v>44907.430555555555</c:v>
                </c:pt>
                <c:pt idx="53">
                  <c:v>44907.434027777781</c:v>
                </c:pt>
                <c:pt idx="54">
                  <c:v>44907.4375</c:v>
                </c:pt>
                <c:pt idx="55">
                  <c:v>44907.440972222219</c:v>
                </c:pt>
                <c:pt idx="56">
                  <c:v>44907.444444444445</c:v>
                </c:pt>
                <c:pt idx="57">
                  <c:v>44907.447916666664</c:v>
                </c:pt>
                <c:pt idx="58">
                  <c:v>44907.451388888891</c:v>
                </c:pt>
                <c:pt idx="59">
                  <c:v>44907.454861111109</c:v>
                </c:pt>
                <c:pt idx="60">
                  <c:v>44907.458333333336</c:v>
                </c:pt>
                <c:pt idx="61">
                  <c:v>44907.461805555555</c:v>
                </c:pt>
                <c:pt idx="62">
                  <c:v>44907.465277777781</c:v>
                </c:pt>
                <c:pt idx="63">
                  <c:v>44907.46875</c:v>
                </c:pt>
                <c:pt idx="64">
                  <c:v>44907.472222222219</c:v>
                </c:pt>
                <c:pt idx="65">
                  <c:v>44907.475694444445</c:v>
                </c:pt>
                <c:pt idx="66">
                  <c:v>44907.479166666664</c:v>
                </c:pt>
                <c:pt idx="67">
                  <c:v>44907.482638888891</c:v>
                </c:pt>
                <c:pt idx="68">
                  <c:v>44907.486111111109</c:v>
                </c:pt>
                <c:pt idx="69">
                  <c:v>44907.489583333336</c:v>
                </c:pt>
                <c:pt idx="70">
                  <c:v>44907.493055555555</c:v>
                </c:pt>
                <c:pt idx="71">
                  <c:v>44907.496527777781</c:v>
                </c:pt>
                <c:pt idx="72">
                  <c:v>44907.5</c:v>
                </c:pt>
                <c:pt idx="73">
                  <c:v>44907.503472222219</c:v>
                </c:pt>
                <c:pt idx="74">
                  <c:v>44907.506944444445</c:v>
                </c:pt>
                <c:pt idx="75">
                  <c:v>44907.510416666664</c:v>
                </c:pt>
                <c:pt idx="76">
                  <c:v>44907.513888888891</c:v>
                </c:pt>
                <c:pt idx="77">
                  <c:v>44907.517361111109</c:v>
                </c:pt>
                <c:pt idx="78">
                  <c:v>44907.520833333336</c:v>
                </c:pt>
                <c:pt idx="79">
                  <c:v>44907.524305555555</c:v>
                </c:pt>
                <c:pt idx="80">
                  <c:v>44907.527777777781</c:v>
                </c:pt>
                <c:pt idx="81">
                  <c:v>44907.53125</c:v>
                </c:pt>
                <c:pt idx="82">
                  <c:v>44907.534722222219</c:v>
                </c:pt>
                <c:pt idx="83">
                  <c:v>44907.538194444445</c:v>
                </c:pt>
                <c:pt idx="84">
                  <c:v>44907.541666666664</c:v>
                </c:pt>
                <c:pt idx="85">
                  <c:v>44907.545138888891</c:v>
                </c:pt>
                <c:pt idx="86">
                  <c:v>44907.548611111109</c:v>
                </c:pt>
                <c:pt idx="87">
                  <c:v>44907.552083333336</c:v>
                </c:pt>
                <c:pt idx="88">
                  <c:v>44907.555555555555</c:v>
                </c:pt>
                <c:pt idx="89">
                  <c:v>44907.559027777781</c:v>
                </c:pt>
                <c:pt idx="90">
                  <c:v>44907.5625</c:v>
                </c:pt>
                <c:pt idx="91">
                  <c:v>44907.565972222219</c:v>
                </c:pt>
                <c:pt idx="92">
                  <c:v>44907.569444444445</c:v>
                </c:pt>
                <c:pt idx="93">
                  <c:v>44907.572916666664</c:v>
                </c:pt>
                <c:pt idx="94">
                  <c:v>44907.576388888891</c:v>
                </c:pt>
                <c:pt idx="95">
                  <c:v>44907.579861111109</c:v>
                </c:pt>
                <c:pt idx="96">
                  <c:v>44907.583333333336</c:v>
                </c:pt>
                <c:pt idx="97">
                  <c:v>44907.586805555555</c:v>
                </c:pt>
                <c:pt idx="98">
                  <c:v>44907.590277777781</c:v>
                </c:pt>
                <c:pt idx="99">
                  <c:v>44907.59375</c:v>
                </c:pt>
                <c:pt idx="100">
                  <c:v>44907.597222222219</c:v>
                </c:pt>
                <c:pt idx="101">
                  <c:v>44907.600694444445</c:v>
                </c:pt>
                <c:pt idx="102">
                  <c:v>44907.604166666664</c:v>
                </c:pt>
                <c:pt idx="103">
                  <c:v>44907.607638888891</c:v>
                </c:pt>
                <c:pt idx="104">
                  <c:v>44907.611111111109</c:v>
                </c:pt>
                <c:pt idx="105">
                  <c:v>44907.614583333336</c:v>
                </c:pt>
                <c:pt idx="106">
                  <c:v>44907.618055555555</c:v>
                </c:pt>
                <c:pt idx="107">
                  <c:v>44907.621527777781</c:v>
                </c:pt>
                <c:pt idx="108">
                  <c:v>44907.625</c:v>
                </c:pt>
                <c:pt idx="109">
                  <c:v>44907.628472222219</c:v>
                </c:pt>
                <c:pt idx="110">
                  <c:v>44907.631944444445</c:v>
                </c:pt>
                <c:pt idx="111">
                  <c:v>44907.635416666664</c:v>
                </c:pt>
                <c:pt idx="112">
                  <c:v>44907.638888888891</c:v>
                </c:pt>
                <c:pt idx="113">
                  <c:v>44907.642361111109</c:v>
                </c:pt>
                <c:pt idx="114">
                  <c:v>44907.645833333336</c:v>
                </c:pt>
                <c:pt idx="115">
                  <c:v>44907.649305555555</c:v>
                </c:pt>
                <c:pt idx="116">
                  <c:v>44907.652777777781</c:v>
                </c:pt>
                <c:pt idx="117">
                  <c:v>44907.65625</c:v>
                </c:pt>
                <c:pt idx="118">
                  <c:v>44907.659722222219</c:v>
                </c:pt>
                <c:pt idx="119">
                  <c:v>44907.663194444445</c:v>
                </c:pt>
                <c:pt idx="120">
                  <c:v>44907.666666666664</c:v>
                </c:pt>
                <c:pt idx="121">
                  <c:v>44907.670138888891</c:v>
                </c:pt>
                <c:pt idx="122">
                  <c:v>44907.673611111109</c:v>
                </c:pt>
                <c:pt idx="123">
                  <c:v>44907.677083333336</c:v>
                </c:pt>
                <c:pt idx="124">
                  <c:v>44907.680555555555</c:v>
                </c:pt>
                <c:pt idx="125">
                  <c:v>44907.684027777781</c:v>
                </c:pt>
                <c:pt idx="126">
                  <c:v>44907.6875</c:v>
                </c:pt>
                <c:pt idx="127">
                  <c:v>44907.690972222219</c:v>
                </c:pt>
                <c:pt idx="128">
                  <c:v>44907.694444444445</c:v>
                </c:pt>
                <c:pt idx="129">
                  <c:v>44907.697916666664</c:v>
                </c:pt>
                <c:pt idx="130">
                  <c:v>44907.701388888891</c:v>
                </c:pt>
                <c:pt idx="131">
                  <c:v>44907.704861111109</c:v>
                </c:pt>
                <c:pt idx="132">
                  <c:v>44907.708333333336</c:v>
                </c:pt>
                <c:pt idx="133">
                  <c:v>44907.711805555555</c:v>
                </c:pt>
                <c:pt idx="134">
                  <c:v>44907.715277777781</c:v>
                </c:pt>
                <c:pt idx="135">
                  <c:v>44907.71875</c:v>
                </c:pt>
                <c:pt idx="136">
                  <c:v>44907.722222222219</c:v>
                </c:pt>
                <c:pt idx="137">
                  <c:v>44907.725694444445</c:v>
                </c:pt>
                <c:pt idx="138">
                  <c:v>44907.729166666664</c:v>
                </c:pt>
                <c:pt idx="139">
                  <c:v>44907.732638888891</c:v>
                </c:pt>
                <c:pt idx="140">
                  <c:v>44907.736111111109</c:v>
                </c:pt>
                <c:pt idx="141">
                  <c:v>44907.739583333336</c:v>
                </c:pt>
                <c:pt idx="142">
                  <c:v>44907.743055555555</c:v>
                </c:pt>
                <c:pt idx="143">
                  <c:v>44907.746527777781</c:v>
                </c:pt>
                <c:pt idx="144">
                  <c:v>44907.75</c:v>
                </c:pt>
              </c:numCache>
            </c:numRef>
          </c:xVal>
          <c:yVal>
            <c:numRef>
              <c:f>Simulation_Dec!$Q$3:$Q$147</c:f>
              <c:numCache>
                <c:formatCode>General</c:formatCode>
                <c:ptCount val="145"/>
                <c:pt idx="0">
                  <c:v>0</c:v>
                </c:pt>
                <c:pt idx="1">
                  <c:v>0</c:v>
                </c:pt>
                <c:pt idx="2">
                  <c:v>0</c:v>
                </c:pt>
                <c:pt idx="3">
                  <c:v>0</c:v>
                </c:pt>
                <c:pt idx="4">
                  <c:v>0</c:v>
                </c:pt>
                <c:pt idx="5">
                  <c:v>0</c:v>
                </c:pt>
                <c:pt idx="6">
                  <c:v>20</c:v>
                </c:pt>
                <c:pt idx="7">
                  <c:v>20</c:v>
                </c:pt>
                <c:pt idx="8">
                  <c:v>20</c:v>
                </c:pt>
                <c:pt idx="9">
                  <c:v>20</c:v>
                </c:pt>
                <c:pt idx="10">
                  <c:v>20</c:v>
                </c:pt>
                <c:pt idx="11">
                  <c:v>20</c:v>
                </c:pt>
                <c:pt idx="12">
                  <c:v>20</c:v>
                </c:pt>
                <c:pt idx="13">
                  <c:v>20</c:v>
                </c:pt>
                <c:pt idx="14">
                  <c:v>20</c:v>
                </c:pt>
                <c:pt idx="15">
                  <c:v>20</c:v>
                </c:pt>
                <c:pt idx="16">
                  <c:v>20</c:v>
                </c:pt>
                <c:pt idx="17">
                  <c:v>20</c:v>
                </c:pt>
                <c:pt idx="18">
                  <c:v>20</c:v>
                </c:pt>
                <c:pt idx="19">
                  <c:v>20</c:v>
                </c:pt>
                <c:pt idx="20">
                  <c:v>20</c:v>
                </c:pt>
                <c:pt idx="21">
                  <c:v>20</c:v>
                </c:pt>
                <c:pt idx="22">
                  <c:v>20</c:v>
                </c:pt>
                <c:pt idx="23">
                  <c:v>20</c:v>
                </c:pt>
                <c:pt idx="24">
                  <c:v>20</c:v>
                </c:pt>
                <c:pt idx="25">
                  <c:v>20</c:v>
                </c:pt>
                <c:pt idx="26">
                  <c:v>20</c:v>
                </c:pt>
                <c:pt idx="27">
                  <c:v>20</c:v>
                </c:pt>
                <c:pt idx="28">
                  <c:v>20</c:v>
                </c:pt>
                <c:pt idx="29">
                  <c:v>20</c:v>
                </c:pt>
                <c:pt idx="30">
                  <c:v>20</c:v>
                </c:pt>
                <c:pt idx="31">
                  <c:v>20</c:v>
                </c:pt>
                <c:pt idx="32">
                  <c:v>20</c:v>
                </c:pt>
                <c:pt idx="33">
                  <c:v>20</c:v>
                </c:pt>
                <c:pt idx="34">
                  <c:v>20</c:v>
                </c:pt>
                <c:pt idx="35">
                  <c:v>20</c:v>
                </c:pt>
                <c:pt idx="36">
                  <c:v>20</c:v>
                </c:pt>
                <c:pt idx="37">
                  <c:v>20</c:v>
                </c:pt>
                <c:pt idx="38">
                  <c:v>20</c:v>
                </c:pt>
                <c:pt idx="39">
                  <c:v>20</c:v>
                </c:pt>
                <c:pt idx="40">
                  <c:v>20</c:v>
                </c:pt>
                <c:pt idx="41">
                  <c:v>20</c:v>
                </c:pt>
                <c:pt idx="42">
                  <c:v>20</c:v>
                </c:pt>
                <c:pt idx="43">
                  <c:v>20</c:v>
                </c:pt>
                <c:pt idx="44">
                  <c:v>20</c:v>
                </c:pt>
                <c:pt idx="45">
                  <c:v>20</c:v>
                </c:pt>
                <c:pt idx="46">
                  <c:v>20</c:v>
                </c:pt>
                <c:pt idx="47">
                  <c:v>20</c:v>
                </c:pt>
                <c:pt idx="48">
                  <c:v>20</c:v>
                </c:pt>
                <c:pt idx="49">
                  <c:v>20</c:v>
                </c:pt>
                <c:pt idx="50">
                  <c:v>20</c:v>
                </c:pt>
                <c:pt idx="51">
                  <c:v>20</c:v>
                </c:pt>
                <c:pt idx="52">
                  <c:v>20</c:v>
                </c:pt>
                <c:pt idx="53">
                  <c:v>20</c:v>
                </c:pt>
                <c:pt idx="54">
                  <c:v>20</c:v>
                </c:pt>
                <c:pt idx="55">
                  <c:v>20</c:v>
                </c:pt>
                <c:pt idx="56">
                  <c:v>20</c:v>
                </c:pt>
                <c:pt idx="57">
                  <c:v>20</c:v>
                </c:pt>
                <c:pt idx="58">
                  <c:v>20</c:v>
                </c:pt>
                <c:pt idx="59">
                  <c:v>20</c:v>
                </c:pt>
                <c:pt idx="60">
                  <c:v>20</c:v>
                </c:pt>
                <c:pt idx="61">
                  <c:v>20</c:v>
                </c:pt>
                <c:pt idx="62">
                  <c:v>20</c:v>
                </c:pt>
                <c:pt idx="63">
                  <c:v>20</c:v>
                </c:pt>
                <c:pt idx="64">
                  <c:v>20</c:v>
                </c:pt>
                <c:pt idx="65">
                  <c:v>20</c:v>
                </c:pt>
                <c:pt idx="66">
                  <c:v>20</c:v>
                </c:pt>
                <c:pt idx="67">
                  <c:v>20</c:v>
                </c:pt>
                <c:pt idx="68">
                  <c:v>20</c:v>
                </c:pt>
                <c:pt idx="69">
                  <c:v>20</c:v>
                </c:pt>
                <c:pt idx="70">
                  <c:v>20</c:v>
                </c:pt>
                <c:pt idx="71">
                  <c:v>20</c:v>
                </c:pt>
                <c:pt idx="72">
                  <c:v>20</c:v>
                </c:pt>
                <c:pt idx="73">
                  <c:v>20</c:v>
                </c:pt>
                <c:pt idx="74">
                  <c:v>20</c:v>
                </c:pt>
                <c:pt idx="75">
                  <c:v>20</c:v>
                </c:pt>
                <c:pt idx="76">
                  <c:v>20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numCache>
            </c:numRef>
          </c:yVal>
          <c:smooth val="0"/>
          <c:extLst>
            <c:ext xmlns:c16="http://schemas.microsoft.com/office/drawing/2014/chart" uri="{C3380CC4-5D6E-409C-BE32-E72D297353CC}">
              <c16:uniqueId val="{00000004-3217-43F8-A5A9-64993B584E58}"/>
            </c:ext>
          </c:extLst>
        </c:ser>
        <c:dLbls>
          <c:showLegendKey val="0"/>
          <c:showVal val="0"/>
          <c:showCatName val="0"/>
          <c:showSerName val="0"/>
          <c:showPercent val="0"/>
          <c:showBubbleSize val="0"/>
        </c:dLbls>
        <c:axId val="588631272"/>
        <c:axId val="588631992"/>
        <c:extLst>
          <c:ext xmlns:c15="http://schemas.microsoft.com/office/drawing/2012/chart" uri="{02D57815-91ED-43cb-92C2-25804820EDAC}">
            <c15:filteredScatterSeries>
              <c15:ser>
                <c:idx val="2"/>
                <c:order val="4"/>
                <c:tx>
                  <c:strRef>
                    <c:extLst>
                      <c:ext uri="{02D57815-91ED-43cb-92C2-25804820EDAC}">
                        <c15:formulaRef>
                          <c15:sqref>Simulation_Dec!$AA$2</c15:sqref>
                        </c15:formulaRef>
                      </c:ext>
                    </c:extLst>
                    <c:strCache>
                      <c:ptCount val="1"/>
                      <c:pt idx="0">
                        <c:v>P_from grid (kW)</c:v>
                      </c:pt>
                    </c:strCache>
                  </c:strRef>
                </c:tx>
                <c:spPr>
                  <a:ln w="15875">
                    <a:solidFill>
                      <a:schemeClr val="bg1">
                        <a:lumMod val="50000"/>
                      </a:schemeClr>
                    </a:solidFill>
                    <a:prstDash val="dash"/>
                  </a:ln>
                </c:spPr>
                <c:marker>
                  <c:symbol val="none"/>
                </c:marker>
                <c:xVal>
                  <c:numRef>
                    <c:extLst>
                      <c:ext uri="{02D57815-91ED-43cb-92C2-25804820EDAC}">
                        <c15:formulaRef>
                          <c15:sqref>Simulation_Dec!$A$3:$A$147</c15:sqref>
                        </c15:formulaRef>
                      </c:ext>
                    </c:extLst>
                    <c:numCache>
                      <c:formatCode>m/d/yyyy\ h:mm</c:formatCode>
                      <c:ptCount val="145"/>
                      <c:pt idx="0">
                        <c:v>44907.25</c:v>
                      </c:pt>
                      <c:pt idx="1">
                        <c:v>44907.253472222219</c:v>
                      </c:pt>
                      <c:pt idx="2">
                        <c:v>44907.256944444445</c:v>
                      </c:pt>
                      <c:pt idx="3">
                        <c:v>44907.260416666664</c:v>
                      </c:pt>
                      <c:pt idx="4">
                        <c:v>44907.263888888891</c:v>
                      </c:pt>
                      <c:pt idx="5">
                        <c:v>44907.267361111109</c:v>
                      </c:pt>
                      <c:pt idx="6">
                        <c:v>44907.270833333336</c:v>
                      </c:pt>
                      <c:pt idx="7">
                        <c:v>44907.274305555555</c:v>
                      </c:pt>
                      <c:pt idx="8">
                        <c:v>44907.277777777781</c:v>
                      </c:pt>
                      <c:pt idx="9">
                        <c:v>44907.28125</c:v>
                      </c:pt>
                      <c:pt idx="10">
                        <c:v>44907.284722222219</c:v>
                      </c:pt>
                      <c:pt idx="11">
                        <c:v>44907.288194444445</c:v>
                      </c:pt>
                      <c:pt idx="12">
                        <c:v>44907.291666666664</c:v>
                      </c:pt>
                      <c:pt idx="13">
                        <c:v>44907.295138888891</c:v>
                      </c:pt>
                      <c:pt idx="14">
                        <c:v>44907.298611111109</c:v>
                      </c:pt>
                      <c:pt idx="15">
                        <c:v>44907.302083333336</c:v>
                      </c:pt>
                      <c:pt idx="16">
                        <c:v>44907.305555555555</c:v>
                      </c:pt>
                      <c:pt idx="17">
                        <c:v>44907.309027777781</c:v>
                      </c:pt>
                      <c:pt idx="18">
                        <c:v>44907.3125</c:v>
                      </c:pt>
                      <c:pt idx="19">
                        <c:v>44907.315972222219</c:v>
                      </c:pt>
                      <c:pt idx="20">
                        <c:v>44907.319444444445</c:v>
                      </c:pt>
                      <c:pt idx="21">
                        <c:v>44907.322916666664</c:v>
                      </c:pt>
                      <c:pt idx="22">
                        <c:v>44907.326388888891</c:v>
                      </c:pt>
                      <c:pt idx="23">
                        <c:v>44907.329861111109</c:v>
                      </c:pt>
                      <c:pt idx="24">
                        <c:v>44907.333333333336</c:v>
                      </c:pt>
                      <c:pt idx="25">
                        <c:v>44907.336805555555</c:v>
                      </c:pt>
                      <c:pt idx="26">
                        <c:v>44907.340277777781</c:v>
                      </c:pt>
                      <c:pt idx="27">
                        <c:v>44907.34375</c:v>
                      </c:pt>
                      <c:pt idx="28">
                        <c:v>44907.347222222219</c:v>
                      </c:pt>
                      <c:pt idx="29">
                        <c:v>44907.350694444445</c:v>
                      </c:pt>
                      <c:pt idx="30">
                        <c:v>44907.354166666664</c:v>
                      </c:pt>
                      <c:pt idx="31">
                        <c:v>44907.357638888891</c:v>
                      </c:pt>
                      <c:pt idx="32">
                        <c:v>44907.361111111109</c:v>
                      </c:pt>
                      <c:pt idx="33">
                        <c:v>44907.364583333336</c:v>
                      </c:pt>
                      <c:pt idx="34">
                        <c:v>44907.368055555555</c:v>
                      </c:pt>
                      <c:pt idx="35">
                        <c:v>44907.371527777781</c:v>
                      </c:pt>
                      <c:pt idx="36">
                        <c:v>44907.375</c:v>
                      </c:pt>
                      <c:pt idx="37">
                        <c:v>44907.378472222219</c:v>
                      </c:pt>
                      <c:pt idx="38">
                        <c:v>44907.381944444445</c:v>
                      </c:pt>
                      <c:pt idx="39">
                        <c:v>44907.385416666664</c:v>
                      </c:pt>
                      <c:pt idx="40">
                        <c:v>44907.388888888891</c:v>
                      </c:pt>
                      <c:pt idx="41">
                        <c:v>44907.392361111109</c:v>
                      </c:pt>
                      <c:pt idx="42">
                        <c:v>44907.395833333336</c:v>
                      </c:pt>
                      <c:pt idx="43">
                        <c:v>44907.399305555555</c:v>
                      </c:pt>
                      <c:pt idx="44">
                        <c:v>44907.402777777781</c:v>
                      </c:pt>
                      <c:pt idx="45">
                        <c:v>44907.40625</c:v>
                      </c:pt>
                      <c:pt idx="46">
                        <c:v>44907.409722222219</c:v>
                      </c:pt>
                      <c:pt idx="47">
                        <c:v>44907.413194444445</c:v>
                      </c:pt>
                      <c:pt idx="48">
                        <c:v>44907.416666666664</c:v>
                      </c:pt>
                      <c:pt idx="49">
                        <c:v>44907.420138888891</c:v>
                      </c:pt>
                      <c:pt idx="50">
                        <c:v>44907.423611111109</c:v>
                      </c:pt>
                      <c:pt idx="51">
                        <c:v>44907.427083333336</c:v>
                      </c:pt>
                      <c:pt idx="52">
                        <c:v>44907.430555555555</c:v>
                      </c:pt>
                      <c:pt idx="53">
                        <c:v>44907.434027777781</c:v>
                      </c:pt>
                      <c:pt idx="54">
                        <c:v>44907.4375</c:v>
                      </c:pt>
                      <c:pt idx="55">
                        <c:v>44907.440972222219</c:v>
                      </c:pt>
                      <c:pt idx="56">
                        <c:v>44907.444444444445</c:v>
                      </c:pt>
                      <c:pt idx="57">
                        <c:v>44907.447916666664</c:v>
                      </c:pt>
                      <c:pt idx="58">
                        <c:v>44907.451388888891</c:v>
                      </c:pt>
                      <c:pt idx="59">
                        <c:v>44907.454861111109</c:v>
                      </c:pt>
                      <c:pt idx="60">
                        <c:v>44907.458333333336</c:v>
                      </c:pt>
                      <c:pt idx="61">
                        <c:v>44907.461805555555</c:v>
                      </c:pt>
                      <c:pt idx="62">
                        <c:v>44907.465277777781</c:v>
                      </c:pt>
                      <c:pt idx="63">
                        <c:v>44907.46875</c:v>
                      </c:pt>
                      <c:pt idx="64">
                        <c:v>44907.472222222219</c:v>
                      </c:pt>
                      <c:pt idx="65">
                        <c:v>44907.475694444445</c:v>
                      </c:pt>
                      <c:pt idx="66">
                        <c:v>44907.479166666664</c:v>
                      </c:pt>
                      <c:pt idx="67">
                        <c:v>44907.482638888891</c:v>
                      </c:pt>
                      <c:pt idx="68">
                        <c:v>44907.486111111109</c:v>
                      </c:pt>
                      <c:pt idx="69">
                        <c:v>44907.489583333336</c:v>
                      </c:pt>
                      <c:pt idx="70">
                        <c:v>44907.493055555555</c:v>
                      </c:pt>
                      <c:pt idx="71">
                        <c:v>44907.496527777781</c:v>
                      </c:pt>
                      <c:pt idx="72">
                        <c:v>44907.5</c:v>
                      </c:pt>
                      <c:pt idx="73">
                        <c:v>44907.503472222219</c:v>
                      </c:pt>
                      <c:pt idx="74">
                        <c:v>44907.506944444445</c:v>
                      </c:pt>
                      <c:pt idx="75">
                        <c:v>44907.510416666664</c:v>
                      </c:pt>
                      <c:pt idx="76">
                        <c:v>44907.513888888891</c:v>
                      </c:pt>
                      <c:pt idx="77">
                        <c:v>44907.517361111109</c:v>
                      </c:pt>
                      <c:pt idx="78">
                        <c:v>44907.520833333336</c:v>
                      </c:pt>
                      <c:pt idx="79">
                        <c:v>44907.524305555555</c:v>
                      </c:pt>
                      <c:pt idx="80">
                        <c:v>44907.527777777781</c:v>
                      </c:pt>
                      <c:pt idx="81">
                        <c:v>44907.53125</c:v>
                      </c:pt>
                      <c:pt idx="82">
                        <c:v>44907.534722222219</c:v>
                      </c:pt>
                      <c:pt idx="83">
                        <c:v>44907.538194444445</c:v>
                      </c:pt>
                      <c:pt idx="84">
                        <c:v>44907.541666666664</c:v>
                      </c:pt>
                      <c:pt idx="85">
                        <c:v>44907.545138888891</c:v>
                      </c:pt>
                      <c:pt idx="86">
                        <c:v>44907.548611111109</c:v>
                      </c:pt>
                      <c:pt idx="87">
                        <c:v>44907.552083333336</c:v>
                      </c:pt>
                      <c:pt idx="88">
                        <c:v>44907.555555555555</c:v>
                      </c:pt>
                      <c:pt idx="89">
                        <c:v>44907.559027777781</c:v>
                      </c:pt>
                      <c:pt idx="90">
                        <c:v>44907.5625</c:v>
                      </c:pt>
                      <c:pt idx="91">
                        <c:v>44907.565972222219</c:v>
                      </c:pt>
                      <c:pt idx="92">
                        <c:v>44907.569444444445</c:v>
                      </c:pt>
                      <c:pt idx="93">
                        <c:v>44907.572916666664</c:v>
                      </c:pt>
                      <c:pt idx="94">
                        <c:v>44907.576388888891</c:v>
                      </c:pt>
                      <c:pt idx="95">
                        <c:v>44907.579861111109</c:v>
                      </c:pt>
                      <c:pt idx="96">
                        <c:v>44907.583333333336</c:v>
                      </c:pt>
                      <c:pt idx="97">
                        <c:v>44907.586805555555</c:v>
                      </c:pt>
                      <c:pt idx="98">
                        <c:v>44907.590277777781</c:v>
                      </c:pt>
                      <c:pt idx="99">
                        <c:v>44907.59375</c:v>
                      </c:pt>
                      <c:pt idx="100">
                        <c:v>44907.597222222219</c:v>
                      </c:pt>
                      <c:pt idx="101">
                        <c:v>44907.600694444445</c:v>
                      </c:pt>
                      <c:pt idx="102">
                        <c:v>44907.604166666664</c:v>
                      </c:pt>
                      <c:pt idx="103">
                        <c:v>44907.607638888891</c:v>
                      </c:pt>
                      <c:pt idx="104">
                        <c:v>44907.611111111109</c:v>
                      </c:pt>
                      <c:pt idx="105">
                        <c:v>44907.614583333336</c:v>
                      </c:pt>
                      <c:pt idx="106">
                        <c:v>44907.618055555555</c:v>
                      </c:pt>
                      <c:pt idx="107">
                        <c:v>44907.621527777781</c:v>
                      </c:pt>
                      <c:pt idx="108">
                        <c:v>44907.625</c:v>
                      </c:pt>
                      <c:pt idx="109">
                        <c:v>44907.628472222219</c:v>
                      </c:pt>
                      <c:pt idx="110">
                        <c:v>44907.631944444445</c:v>
                      </c:pt>
                      <c:pt idx="111">
                        <c:v>44907.635416666664</c:v>
                      </c:pt>
                      <c:pt idx="112">
                        <c:v>44907.638888888891</c:v>
                      </c:pt>
                      <c:pt idx="113">
                        <c:v>44907.642361111109</c:v>
                      </c:pt>
                      <c:pt idx="114">
                        <c:v>44907.645833333336</c:v>
                      </c:pt>
                      <c:pt idx="115">
                        <c:v>44907.649305555555</c:v>
                      </c:pt>
                      <c:pt idx="116">
                        <c:v>44907.652777777781</c:v>
                      </c:pt>
                      <c:pt idx="117">
                        <c:v>44907.65625</c:v>
                      </c:pt>
                      <c:pt idx="118">
                        <c:v>44907.659722222219</c:v>
                      </c:pt>
                      <c:pt idx="119">
                        <c:v>44907.663194444445</c:v>
                      </c:pt>
                      <c:pt idx="120">
                        <c:v>44907.666666666664</c:v>
                      </c:pt>
                      <c:pt idx="121">
                        <c:v>44907.670138888891</c:v>
                      </c:pt>
                      <c:pt idx="122">
                        <c:v>44907.673611111109</c:v>
                      </c:pt>
                      <c:pt idx="123">
                        <c:v>44907.677083333336</c:v>
                      </c:pt>
                      <c:pt idx="124">
                        <c:v>44907.680555555555</c:v>
                      </c:pt>
                      <c:pt idx="125">
                        <c:v>44907.684027777781</c:v>
                      </c:pt>
                      <c:pt idx="126">
                        <c:v>44907.6875</c:v>
                      </c:pt>
                      <c:pt idx="127">
                        <c:v>44907.690972222219</c:v>
                      </c:pt>
                      <c:pt idx="128">
                        <c:v>44907.694444444445</c:v>
                      </c:pt>
                      <c:pt idx="129">
                        <c:v>44907.697916666664</c:v>
                      </c:pt>
                      <c:pt idx="130">
                        <c:v>44907.701388888891</c:v>
                      </c:pt>
                      <c:pt idx="131">
                        <c:v>44907.704861111109</c:v>
                      </c:pt>
                      <c:pt idx="132">
                        <c:v>44907.708333333336</c:v>
                      </c:pt>
                      <c:pt idx="133">
                        <c:v>44907.711805555555</c:v>
                      </c:pt>
                      <c:pt idx="134">
                        <c:v>44907.715277777781</c:v>
                      </c:pt>
                      <c:pt idx="135">
                        <c:v>44907.71875</c:v>
                      </c:pt>
                      <c:pt idx="136">
                        <c:v>44907.722222222219</c:v>
                      </c:pt>
                      <c:pt idx="137">
                        <c:v>44907.725694444445</c:v>
                      </c:pt>
                      <c:pt idx="138">
                        <c:v>44907.729166666664</c:v>
                      </c:pt>
                      <c:pt idx="139">
                        <c:v>44907.732638888891</c:v>
                      </c:pt>
                      <c:pt idx="140">
                        <c:v>44907.736111111109</c:v>
                      </c:pt>
                      <c:pt idx="141">
                        <c:v>44907.739583333336</c:v>
                      </c:pt>
                      <c:pt idx="142">
                        <c:v>44907.743055555555</c:v>
                      </c:pt>
                      <c:pt idx="143">
                        <c:v>44907.746527777781</c:v>
                      </c:pt>
                      <c:pt idx="144">
                        <c:v>44907.75</c:v>
                      </c:pt>
                    </c:numCache>
                  </c:numRef>
                </c:xVal>
                <c:yVal>
                  <c:numRef>
                    <c:extLst>
                      <c:ext uri="{02D57815-91ED-43cb-92C2-25804820EDAC}">
                        <c15:formulaRef>
                          <c15:sqref>Simulation_Dec!$AA$3:$AA$147</c15:sqref>
                        </c15:formulaRef>
                      </c:ext>
                    </c:extLst>
                    <c:numCache>
                      <c:formatCode>General</c:formatCode>
                      <c:ptCount val="145"/>
                      <c:pt idx="0">
                        <c:v>3</c:v>
                      </c:pt>
                      <c:pt idx="1">
                        <c:v>2.3317999999999999</c:v>
                      </c:pt>
                      <c:pt idx="2">
                        <c:v>2.3214000000000001</c:v>
                      </c:pt>
                      <c:pt idx="3">
                        <c:v>2.2942</c:v>
                      </c:pt>
                      <c:pt idx="4">
                        <c:v>2.3128000000000002</c:v>
                      </c:pt>
                      <c:pt idx="5">
                        <c:v>2.8342000000000001</c:v>
                      </c:pt>
                      <c:pt idx="6">
                        <c:v>10.873776470588234</c:v>
                      </c:pt>
                      <c:pt idx="7">
                        <c:v>10.854576470588235</c:v>
                      </c:pt>
                      <c:pt idx="8">
                        <c:v>10.889776470588235</c:v>
                      </c:pt>
                      <c:pt idx="9">
                        <c:v>11.866576470588235</c:v>
                      </c:pt>
                      <c:pt idx="10">
                        <c:v>17.715376470588236</c:v>
                      </c:pt>
                      <c:pt idx="11">
                        <c:v>16.217776470588234</c:v>
                      </c:pt>
                      <c:pt idx="12">
                        <c:v>21.695552941176459</c:v>
                      </c:pt>
                      <c:pt idx="13">
                        <c:v>29.470152941176472</c:v>
                      </c:pt>
                      <c:pt idx="14">
                        <c:v>29.805752941176472</c:v>
                      </c:pt>
                      <c:pt idx="15">
                        <c:v>27.183952941176472</c:v>
                      </c:pt>
                      <c:pt idx="16">
                        <c:v>26.592752941176471</c:v>
                      </c:pt>
                      <c:pt idx="17">
                        <c:v>27.044952941176469</c:v>
                      </c:pt>
                      <c:pt idx="18">
                        <c:v>27.114752941176469</c:v>
                      </c:pt>
                      <c:pt idx="19">
                        <c:v>27.542352941176468</c:v>
                      </c:pt>
                      <c:pt idx="20">
                        <c:v>27.233752941176469</c:v>
                      </c:pt>
                      <c:pt idx="21">
                        <c:v>36.185729411764704</c:v>
                      </c:pt>
                      <c:pt idx="22">
                        <c:v>35.735529411764702</c:v>
                      </c:pt>
                      <c:pt idx="23">
                        <c:v>35.229529411764702</c:v>
                      </c:pt>
                      <c:pt idx="24">
                        <c:v>35.848129411764702</c:v>
                      </c:pt>
                      <c:pt idx="25">
                        <c:v>37.3249294117646</c:v>
                      </c:pt>
                      <c:pt idx="26">
                        <c:v>35.627929411764605</c:v>
                      </c:pt>
                      <c:pt idx="27">
                        <c:v>36.014329411764606</c:v>
                      </c:pt>
                      <c:pt idx="28">
                        <c:v>35.359329411764605</c:v>
                      </c:pt>
                      <c:pt idx="29">
                        <c:v>35.706729411764606</c:v>
                      </c:pt>
                      <c:pt idx="30">
                        <c:v>35.301329411764705</c:v>
                      </c:pt>
                      <c:pt idx="31">
                        <c:v>35.323529411764703</c:v>
                      </c:pt>
                      <c:pt idx="32">
                        <c:v>35.309729411764607</c:v>
                      </c:pt>
                      <c:pt idx="33">
                        <c:v>36.048929411764703</c:v>
                      </c:pt>
                      <c:pt idx="34">
                        <c:v>35.846729411764706</c:v>
                      </c:pt>
                      <c:pt idx="35">
                        <c:v>35.284729411764708</c:v>
                      </c:pt>
                      <c:pt idx="36">
                        <c:v>35.978729411764604</c:v>
                      </c:pt>
                      <c:pt idx="37">
                        <c:v>35.942529411764703</c:v>
                      </c:pt>
                      <c:pt idx="38">
                        <c:v>36.493729411764711</c:v>
                      </c:pt>
                      <c:pt idx="39">
                        <c:v>36.337129411764607</c:v>
                      </c:pt>
                      <c:pt idx="40">
                        <c:v>40.584729411764606</c:v>
                      </c:pt>
                      <c:pt idx="41">
                        <c:v>40.713729411764703</c:v>
                      </c:pt>
                      <c:pt idx="42">
                        <c:v>34.608129411764708</c:v>
                      </c:pt>
                      <c:pt idx="43">
                        <c:v>34.154729411764706</c:v>
                      </c:pt>
                      <c:pt idx="44">
                        <c:v>34.050929411764706</c:v>
                      </c:pt>
                      <c:pt idx="45">
                        <c:v>35.405329411764704</c:v>
                      </c:pt>
                      <c:pt idx="46">
                        <c:v>36.875929411764702</c:v>
                      </c:pt>
                      <c:pt idx="47">
                        <c:v>35.519929411764608</c:v>
                      </c:pt>
                      <c:pt idx="48">
                        <c:v>34.032529411764706</c:v>
                      </c:pt>
                      <c:pt idx="49">
                        <c:v>33.340729411764606</c:v>
                      </c:pt>
                      <c:pt idx="50">
                        <c:v>32.370329411764708</c:v>
                      </c:pt>
                      <c:pt idx="51">
                        <c:v>33.635529411764608</c:v>
                      </c:pt>
                      <c:pt idx="52">
                        <c:v>33.869729411764716</c:v>
                      </c:pt>
                      <c:pt idx="53">
                        <c:v>32.319129411764607</c:v>
                      </c:pt>
                      <c:pt idx="54">
                        <c:v>30.952729411764707</c:v>
                      </c:pt>
                      <c:pt idx="55">
                        <c:v>33.884529411764596</c:v>
                      </c:pt>
                      <c:pt idx="56">
                        <c:v>32.917729411764704</c:v>
                      </c:pt>
                      <c:pt idx="57">
                        <c:v>30.823529411764707</c:v>
                      </c:pt>
                      <c:pt idx="58">
                        <c:v>31.302529411764702</c:v>
                      </c:pt>
                      <c:pt idx="59">
                        <c:v>30.093929411764702</c:v>
                      </c:pt>
                      <c:pt idx="60">
                        <c:v>30.059329411764704</c:v>
                      </c:pt>
                      <c:pt idx="61">
                        <c:v>29.666529411764706</c:v>
                      </c:pt>
                      <c:pt idx="62">
                        <c:v>28.928929411764706</c:v>
                      </c:pt>
                      <c:pt idx="63">
                        <c:v>30.554929411764707</c:v>
                      </c:pt>
                      <c:pt idx="64">
                        <c:v>31.178529411764707</c:v>
                      </c:pt>
                      <c:pt idx="65">
                        <c:v>28.502729411764609</c:v>
                      </c:pt>
                      <c:pt idx="66">
                        <c:v>28.414529411764708</c:v>
                      </c:pt>
                      <c:pt idx="67">
                        <c:v>28.129929411764714</c:v>
                      </c:pt>
                      <c:pt idx="68">
                        <c:v>29.855729411764706</c:v>
                      </c:pt>
                      <c:pt idx="69">
                        <c:v>31.031529411764602</c:v>
                      </c:pt>
                      <c:pt idx="70">
                        <c:v>27.831929411764705</c:v>
                      </c:pt>
                      <c:pt idx="71">
                        <c:v>28.187329411764704</c:v>
                      </c:pt>
                      <c:pt idx="72">
                        <c:v>28.146729411764699</c:v>
                      </c:pt>
                      <c:pt idx="73">
                        <c:v>28.630329411764706</c:v>
                      </c:pt>
                      <c:pt idx="74">
                        <c:v>28.039929411764707</c:v>
                      </c:pt>
                      <c:pt idx="75">
                        <c:v>28.188729411764708</c:v>
                      </c:pt>
                      <c:pt idx="76">
                        <c:v>28.351929411764701</c:v>
                      </c:pt>
                      <c:pt idx="77">
                        <c:v>20.321352941176471</c:v>
                      </c:pt>
                      <c:pt idx="78">
                        <c:v>20.247752941176472</c:v>
                      </c:pt>
                      <c:pt idx="79">
                        <c:v>20.464552941176372</c:v>
                      </c:pt>
                      <c:pt idx="80">
                        <c:v>20.681952941176377</c:v>
                      </c:pt>
                      <c:pt idx="81">
                        <c:v>19.854552941176372</c:v>
                      </c:pt>
                      <c:pt idx="82">
                        <c:v>19.68615294117647</c:v>
                      </c:pt>
                      <c:pt idx="83">
                        <c:v>12.489576470588133</c:v>
                      </c:pt>
                      <c:pt idx="84">
                        <c:v>12.590576470588134</c:v>
                      </c:pt>
                      <c:pt idx="85">
                        <c:v>13.620376470588237</c:v>
                      </c:pt>
                      <c:pt idx="86">
                        <c:v>16.780576470588233</c:v>
                      </c:pt>
                      <c:pt idx="87">
                        <c:v>14.342576470588137</c:v>
                      </c:pt>
                      <c:pt idx="88">
                        <c:v>13.016776470588145</c:v>
                      </c:pt>
                      <c:pt idx="89">
                        <c:v>13.175776470588133</c:v>
                      </c:pt>
                      <c:pt idx="90">
                        <c:v>14.191976470588237</c:v>
                      </c:pt>
                      <c:pt idx="91">
                        <c:v>13.680576470588132</c:v>
                      </c:pt>
                      <c:pt idx="92">
                        <c:v>13.367176470588145</c:v>
                      </c:pt>
                      <c:pt idx="93">
                        <c:v>13.653776470588134</c:v>
                      </c:pt>
                      <c:pt idx="94">
                        <c:v>14.524976470588136</c:v>
                      </c:pt>
                      <c:pt idx="95">
                        <c:v>15.200776470588135</c:v>
                      </c:pt>
                      <c:pt idx="96">
                        <c:v>15.466976470588236</c:v>
                      </c:pt>
                      <c:pt idx="97">
                        <c:v>16.994776470588135</c:v>
                      </c:pt>
                      <c:pt idx="98">
                        <c:v>14.859176470588235</c:v>
                      </c:pt>
                      <c:pt idx="99">
                        <c:v>14.576176470588235</c:v>
                      </c:pt>
                      <c:pt idx="100">
                        <c:v>14.864976470588235</c:v>
                      </c:pt>
                      <c:pt idx="101">
                        <c:v>15.771176470588134</c:v>
                      </c:pt>
                      <c:pt idx="102">
                        <c:v>18.805776470588238</c:v>
                      </c:pt>
                      <c:pt idx="103">
                        <c:v>18.025376470588235</c:v>
                      </c:pt>
                      <c:pt idx="104">
                        <c:v>16.039776470588237</c:v>
                      </c:pt>
                      <c:pt idx="105">
                        <c:v>15.521776470588136</c:v>
                      </c:pt>
                      <c:pt idx="106">
                        <c:v>15.713376470588244</c:v>
                      </c:pt>
                      <c:pt idx="107">
                        <c:v>16.810176470588136</c:v>
                      </c:pt>
                      <c:pt idx="108">
                        <c:v>17.686376470588236</c:v>
                      </c:pt>
                      <c:pt idx="109">
                        <c:v>17.477776470588136</c:v>
                      </c:pt>
                      <c:pt idx="110">
                        <c:v>17.259976470588235</c:v>
                      </c:pt>
                      <c:pt idx="111">
                        <c:v>18.865576470588234</c:v>
                      </c:pt>
                      <c:pt idx="112">
                        <c:v>19.141176470588235</c:v>
                      </c:pt>
                      <c:pt idx="113">
                        <c:v>18.702576470588134</c:v>
                      </c:pt>
                      <c:pt idx="114">
                        <c:v>18.885176470588235</c:v>
                      </c:pt>
                      <c:pt idx="115">
                        <c:v>18.558576470588136</c:v>
                      </c:pt>
                      <c:pt idx="116">
                        <c:v>18.861376470588134</c:v>
                      </c:pt>
                      <c:pt idx="117">
                        <c:v>19.123776470588236</c:v>
                      </c:pt>
                      <c:pt idx="118">
                        <c:v>21.120176470588234</c:v>
                      </c:pt>
                      <c:pt idx="119">
                        <c:v>21.900176470588235</c:v>
                      </c:pt>
                      <c:pt idx="120">
                        <c:v>20.310376470588235</c:v>
                      </c:pt>
                      <c:pt idx="121">
                        <c:v>19.720376470588235</c:v>
                      </c:pt>
                      <c:pt idx="122">
                        <c:v>19.883576470588135</c:v>
                      </c:pt>
                      <c:pt idx="123">
                        <c:v>19.877176470588235</c:v>
                      </c:pt>
                      <c:pt idx="124">
                        <c:v>19.792776470588237</c:v>
                      </c:pt>
                      <c:pt idx="125">
                        <c:v>19.793976470588234</c:v>
                      </c:pt>
                      <c:pt idx="126">
                        <c:v>11.744199999999999</c:v>
                      </c:pt>
                      <c:pt idx="127">
                        <c:v>10.8349999999999</c:v>
                      </c:pt>
                      <c:pt idx="128">
                        <c:v>10.029400000000001</c:v>
                      </c:pt>
                      <c:pt idx="129">
                        <c:v>5.1437999999999997</c:v>
                      </c:pt>
                      <c:pt idx="130">
                        <c:v>4.8681999999999999</c:v>
                      </c:pt>
                      <c:pt idx="131">
                        <c:v>3.9624000000000001</c:v>
                      </c:pt>
                      <c:pt idx="132">
                        <c:v>4.3617999999999997</c:v>
                      </c:pt>
                      <c:pt idx="133">
                        <c:v>3.8633999999999999</c:v>
                      </c:pt>
                      <c:pt idx="134">
                        <c:v>3.754</c:v>
                      </c:pt>
                      <c:pt idx="135">
                        <c:v>3.6941999999999999</c:v>
                      </c:pt>
                      <c:pt idx="136">
                        <c:v>3.7145999999999999</c:v>
                      </c:pt>
                      <c:pt idx="137">
                        <c:v>3.6692</c:v>
                      </c:pt>
                      <c:pt idx="138">
                        <c:v>3.6934</c:v>
                      </c:pt>
                      <c:pt idx="139">
                        <c:v>6.1631999999999998</c:v>
                      </c:pt>
                      <c:pt idx="140">
                        <c:v>5.5263999999999998</c:v>
                      </c:pt>
                      <c:pt idx="141">
                        <c:v>3.7486000000000002</c:v>
                      </c:pt>
                      <c:pt idx="142">
                        <c:v>3.7162000000000002</c:v>
                      </c:pt>
                      <c:pt idx="143">
                        <c:v>3.7010000000000001</c:v>
                      </c:pt>
                      <c:pt idx="144">
                        <c:v>4.1471999999999998</c:v>
                      </c:pt>
                    </c:numCache>
                  </c:numRef>
                </c:yVal>
                <c:smooth val="0"/>
                <c:extLst>
                  <c:ext xmlns:c16="http://schemas.microsoft.com/office/drawing/2014/chart" uri="{C3380CC4-5D6E-409C-BE32-E72D297353CC}">
                    <c16:uniqueId val="{00000005-3217-43F8-A5A9-64993B584E58}"/>
                  </c:ext>
                </c:extLst>
              </c15:ser>
            </c15:filteredScatterSeries>
            <c15:filteredScatterSeries>
              <c15:ser>
                <c:idx val="5"/>
                <c:order val="5"/>
                <c:tx>
                  <c:strRef>
                    <c:extLst xmlns:c15="http://schemas.microsoft.com/office/drawing/2012/chart">
                      <c:ext xmlns:c15="http://schemas.microsoft.com/office/drawing/2012/chart" uri="{02D57815-91ED-43cb-92C2-25804820EDAC}">
                        <c15:formulaRef>
                          <c15:sqref>Simulation_Dec!$E$2</c15:sqref>
                        </c15:formulaRef>
                      </c:ext>
                    </c:extLst>
                    <c:strCache>
                      <c:ptCount val="1"/>
                      <c:pt idx="0">
                        <c:v>PV </c:v>
                      </c:pt>
                    </c:strCache>
                  </c:strRef>
                </c:tx>
                <c:spPr>
                  <a:ln w="12700">
                    <a:solidFill>
                      <a:srgbClr val="FFC000"/>
                    </a:solidFill>
                    <a:prstDash val="dashDot"/>
                  </a:ln>
                </c:spPr>
                <c:marker>
                  <c:symbol val="none"/>
                </c:marker>
                <c:xVal>
                  <c:numRef>
                    <c:extLst xmlns:c15="http://schemas.microsoft.com/office/drawing/2012/chart">
                      <c:ext xmlns:c15="http://schemas.microsoft.com/office/drawing/2012/chart" uri="{02D57815-91ED-43cb-92C2-25804820EDAC}">
                        <c15:formulaRef>
                          <c15:sqref>Simulation_Dec!$A$3:$A$147</c15:sqref>
                        </c15:formulaRef>
                      </c:ext>
                    </c:extLst>
                    <c:numCache>
                      <c:formatCode>m/d/yyyy\ h:mm</c:formatCode>
                      <c:ptCount val="145"/>
                      <c:pt idx="0">
                        <c:v>44907.25</c:v>
                      </c:pt>
                      <c:pt idx="1">
                        <c:v>44907.253472222219</c:v>
                      </c:pt>
                      <c:pt idx="2">
                        <c:v>44907.256944444445</c:v>
                      </c:pt>
                      <c:pt idx="3">
                        <c:v>44907.260416666664</c:v>
                      </c:pt>
                      <c:pt idx="4">
                        <c:v>44907.263888888891</c:v>
                      </c:pt>
                      <c:pt idx="5">
                        <c:v>44907.267361111109</c:v>
                      </c:pt>
                      <c:pt idx="6">
                        <c:v>44907.270833333336</c:v>
                      </c:pt>
                      <c:pt idx="7">
                        <c:v>44907.274305555555</c:v>
                      </c:pt>
                      <c:pt idx="8">
                        <c:v>44907.277777777781</c:v>
                      </c:pt>
                      <c:pt idx="9">
                        <c:v>44907.28125</c:v>
                      </c:pt>
                      <c:pt idx="10">
                        <c:v>44907.284722222219</c:v>
                      </c:pt>
                      <c:pt idx="11">
                        <c:v>44907.288194444445</c:v>
                      </c:pt>
                      <c:pt idx="12">
                        <c:v>44907.291666666664</c:v>
                      </c:pt>
                      <c:pt idx="13">
                        <c:v>44907.295138888891</c:v>
                      </c:pt>
                      <c:pt idx="14">
                        <c:v>44907.298611111109</c:v>
                      </c:pt>
                      <c:pt idx="15">
                        <c:v>44907.302083333336</c:v>
                      </c:pt>
                      <c:pt idx="16">
                        <c:v>44907.305555555555</c:v>
                      </c:pt>
                      <c:pt idx="17">
                        <c:v>44907.309027777781</c:v>
                      </c:pt>
                      <c:pt idx="18">
                        <c:v>44907.3125</c:v>
                      </c:pt>
                      <c:pt idx="19">
                        <c:v>44907.315972222219</c:v>
                      </c:pt>
                      <c:pt idx="20">
                        <c:v>44907.319444444445</c:v>
                      </c:pt>
                      <c:pt idx="21">
                        <c:v>44907.322916666664</c:v>
                      </c:pt>
                      <c:pt idx="22">
                        <c:v>44907.326388888891</c:v>
                      </c:pt>
                      <c:pt idx="23">
                        <c:v>44907.329861111109</c:v>
                      </c:pt>
                      <c:pt idx="24">
                        <c:v>44907.333333333336</c:v>
                      </c:pt>
                      <c:pt idx="25">
                        <c:v>44907.336805555555</c:v>
                      </c:pt>
                      <c:pt idx="26">
                        <c:v>44907.340277777781</c:v>
                      </c:pt>
                      <c:pt idx="27">
                        <c:v>44907.34375</c:v>
                      </c:pt>
                      <c:pt idx="28">
                        <c:v>44907.347222222219</c:v>
                      </c:pt>
                      <c:pt idx="29">
                        <c:v>44907.350694444445</c:v>
                      </c:pt>
                      <c:pt idx="30">
                        <c:v>44907.354166666664</c:v>
                      </c:pt>
                      <c:pt idx="31">
                        <c:v>44907.357638888891</c:v>
                      </c:pt>
                      <c:pt idx="32">
                        <c:v>44907.361111111109</c:v>
                      </c:pt>
                      <c:pt idx="33">
                        <c:v>44907.364583333336</c:v>
                      </c:pt>
                      <c:pt idx="34">
                        <c:v>44907.368055555555</c:v>
                      </c:pt>
                      <c:pt idx="35">
                        <c:v>44907.371527777781</c:v>
                      </c:pt>
                      <c:pt idx="36">
                        <c:v>44907.375</c:v>
                      </c:pt>
                      <c:pt idx="37">
                        <c:v>44907.378472222219</c:v>
                      </c:pt>
                      <c:pt idx="38">
                        <c:v>44907.381944444445</c:v>
                      </c:pt>
                      <c:pt idx="39">
                        <c:v>44907.385416666664</c:v>
                      </c:pt>
                      <c:pt idx="40">
                        <c:v>44907.388888888891</c:v>
                      </c:pt>
                      <c:pt idx="41">
                        <c:v>44907.392361111109</c:v>
                      </c:pt>
                      <c:pt idx="42">
                        <c:v>44907.395833333336</c:v>
                      </c:pt>
                      <c:pt idx="43">
                        <c:v>44907.399305555555</c:v>
                      </c:pt>
                      <c:pt idx="44">
                        <c:v>44907.402777777781</c:v>
                      </c:pt>
                      <c:pt idx="45">
                        <c:v>44907.40625</c:v>
                      </c:pt>
                      <c:pt idx="46">
                        <c:v>44907.409722222219</c:v>
                      </c:pt>
                      <c:pt idx="47">
                        <c:v>44907.413194444445</c:v>
                      </c:pt>
                      <c:pt idx="48">
                        <c:v>44907.416666666664</c:v>
                      </c:pt>
                      <c:pt idx="49">
                        <c:v>44907.420138888891</c:v>
                      </c:pt>
                      <c:pt idx="50">
                        <c:v>44907.423611111109</c:v>
                      </c:pt>
                      <c:pt idx="51">
                        <c:v>44907.427083333336</c:v>
                      </c:pt>
                      <c:pt idx="52">
                        <c:v>44907.430555555555</c:v>
                      </c:pt>
                      <c:pt idx="53">
                        <c:v>44907.434027777781</c:v>
                      </c:pt>
                      <c:pt idx="54">
                        <c:v>44907.4375</c:v>
                      </c:pt>
                      <c:pt idx="55">
                        <c:v>44907.440972222219</c:v>
                      </c:pt>
                      <c:pt idx="56">
                        <c:v>44907.444444444445</c:v>
                      </c:pt>
                      <c:pt idx="57">
                        <c:v>44907.447916666664</c:v>
                      </c:pt>
                      <c:pt idx="58">
                        <c:v>44907.451388888891</c:v>
                      </c:pt>
                      <c:pt idx="59">
                        <c:v>44907.454861111109</c:v>
                      </c:pt>
                      <c:pt idx="60">
                        <c:v>44907.458333333336</c:v>
                      </c:pt>
                      <c:pt idx="61">
                        <c:v>44907.461805555555</c:v>
                      </c:pt>
                      <c:pt idx="62">
                        <c:v>44907.465277777781</c:v>
                      </c:pt>
                      <c:pt idx="63">
                        <c:v>44907.46875</c:v>
                      </c:pt>
                      <c:pt idx="64">
                        <c:v>44907.472222222219</c:v>
                      </c:pt>
                      <c:pt idx="65">
                        <c:v>44907.475694444445</c:v>
                      </c:pt>
                      <c:pt idx="66">
                        <c:v>44907.479166666664</c:v>
                      </c:pt>
                      <c:pt idx="67">
                        <c:v>44907.482638888891</c:v>
                      </c:pt>
                      <c:pt idx="68">
                        <c:v>44907.486111111109</c:v>
                      </c:pt>
                      <c:pt idx="69">
                        <c:v>44907.489583333336</c:v>
                      </c:pt>
                      <c:pt idx="70">
                        <c:v>44907.493055555555</c:v>
                      </c:pt>
                      <c:pt idx="71">
                        <c:v>44907.496527777781</c:v>
                      </c:pt>
                      <c:pt idx="72">
                        <c:v>44907.5</c:v>
                      </c:pt>
                      <c:pt idx="73">
                        <c:v>44907.503472222219</c:v>
                      </c:pt>
                      <c:pt idx="74">
                        <c:v>44907.506944444445</c:v>
                      </c:pt>
                      <c:pt idx="75">
                        <c:v>44907.510416666664</c:v>
                      </c:pt>
                      <c:pt idx="76">
                        <c:v>44907.513888888891</c:v>
                      </c:pt>
                      <c:pt idx="77">
                        <c:v>44907.517361111109</c:v>
                      </c:pt>
                      <c:pt idx="78">
                        <c:v>44907.520833333336</c:v>
                      </c:pt>
                      <c:pt idx="79">
                        <c:v>44907.524305555555</c:v>
                      </c:pt>
                      <c:pt idx="80">
                        <c:v>44907.527777777781</c:v>
                      </c:pt>
                      <c:pt idx="81">
                        <c:v>44907.53125</c:v>
                      </c:pt>
                      <c:pt idx="82">
                        <c:v>44907.534722222219</c:v>
                      </c:pt>
                      <c:pt idx="83">
                        <c:v>44907.538194444445</c:v>
                      </c:pt>
                      <c:pt idx="84">
                        <c:v>44907.541666666664</c:v>
                      </c:pt>
                      <c:pt idx="85">
                        <c:v>44907.545138888891</c:v>
                      </c:pt>
                      <c:pt idx="86">
                        <c:v>44907.548611111109</c:v>
                      </c:pt>
                      <c:pt idx="87">
                        <c:v>44907.552083333336</c:v>
                      </c:pt>
                      <c:pt idx="88">
                        <c:v>44907.555555555555</c:v>
                      </c:pt>
                      <c:pt idx="89">
                        <c:v>44907.559027777781</c:v>
                      </c:pt>
                      <c:pt idx="90">
                        <c:v>44907.5625</c:v>
                      </c:pt>
                      <c:pt idx="91">
                        <c:v>44907.565972222219</c:v>
                      </c:pt>
                      <c:pt idx="92">
                        <c:v>44907.569444444445</c:v>
                      </c:pt>
                      <c:pt idx="93">
                        <c:v>44907.572916666664</c:v>
                      </c:pt>
                      <c:pt idx="94">
                        <c:v>44907.576388888891</c:v>
                      </c:pt>
                      <c:pt idx="95">
                        <c:v>44907.579861111109</c:v>
                      </c:pt>
                      <c:pt idx="96">
                        <c:v>44907.583333333336</c:v>
                      </c:pt>
                      <c:pt idx="97">
                        <c:v>44907.586805555555</c:v>
                      </c:pt>
                      <c:pt idx="98">
                        <c:v>44907.590277777781</c:v>
                      </c:pt>
                      <c:pt idx="99">
                        <c:v>44907.59375</c:v>
                      </c:pt>
                      <c:pt idx="100">
                        <c:v>44907.597222222219</c:v>
                      </c:pt>
                      <c:pt idx="101">
                        <c:v>44907.600694444445</c:v>
                      </c:pt>
                      <c:pt idx="102">
                        <c:v>44907.604166666664</c:v>
                      </c:pt>
                      <c:pt idx="103">
                        <c:v>44907.607638888891</c:v>
                      </c:pt>
                      <c:pt idx="104">
                        <c:v>44907.611111111109</c:v>
                      </c:pt>
                      <c:pt idx="105">
                        <c:v>44907.614583333336</c:v>
                      </c:pt>
                      <c:pt idx="106">
                        <c:v>44907.618055555555</c:v>
                      </c:pt>
                      <c:pt idx="107">
                        <c:v>44907.621527777781</c:v>
                      </c:pt>
                      <c:pt idx="108">
                        <c:v>44907.625</c:v>
                      </c:pt>
                      <c:pt idx="109">
                        <c:v>44907.628472222219</c:v>
                      </c:pt>
                      <c:pt idx="110">
                        <c:v>44907.631944444445</c:v>
                      </c:pt>
                      <c:pt idx="111">
                        <c:v>44907.635416666664</c:v>
                      </c:pt>
                      <c:pt idx="112">
                        <c:v>44907.638888888891</c:v>
                      </c:pt>
                      <c:pt idx="113">
                        <c:v>44907.642361111109</c:v>
                      </c:pt>
                      <c:pt idx="114">
                        <c:v>44907.645833333336</c:v>
                      </c:pt>
                      <c:pt idx="115">
                        <c:v>44907.649305555555</c:v>
                      </c:pt>
                      <c:pt idx="116">
                        <c:v>44907.652777777781</c:v>
                      </c:pt>
                      <c:pt idx="117">
                        <c:v>44907.65625</c:v>
                      </c:pt>
                      <c:pt idx="118">
                        <c:v>44907.659722222219</c:v>
                      </c:pt>
                      <c:pt idx="119">
                        <c:v>44907.663194444445</c:v>
                      </c:pt>
                      <c:pt idx="120">
                        <c:v>44907.666666666664</c:v>
                      </c:pt>
                      <c:pt idx="121">
                        <c:v>44907.670138888891</c:v>
                      </c:pt>
                      <c:pt idx="122">
                        <c:v>44907.673611111109</c:v>
                      </c:pt>
                      <c:pt idx="123">
                        <c:v>44907.677083333336</c:v>
                      </c:pt>
                      <c:pt idx="124">
                        <c:v>44907.680555555555</c:v>
                      </c:pt>
                      <c:pt idx="125">
                        <c:v>44907.684027777781</c:v>
                      </c:pt>
                      <c:pt idx="126">
                        <c:v>44907.6875</c:v>
                      </c:pt>
                      <c:pt idx="127">
                        <c:v>44907.690972222219</c:v>
                      </c:pt>
                      <c:pt idx="128">
                        <c:v>44907.694444444445</c:v>
                      </c:pt>
                      <c:pt idx="129">
                        <c:v>44907.697916666664</c:v>
                      </c:pt>
                      <c:pt idx="130">
                        <c:v>44907.701388888891</c:v>
                      </c:pt>
                      <c:pt idx="131">
                        <c:v>44907.704861111109</c:v>
                      </c:pt>
                      <c:pt idx="132">
                        <c:v>44907.708333333336</c:v>
                      </c:pt>
                      <c:pt idx="133">
                        <c:v>44907.711805555555</c:v>
                      </c:pt>
                      <c:pt idx="134">
                        <c:v>44907.715277777781</c:v>
                      </c:pt>
                      <c:pt idx="135">
                        <c:v>44907.71875</c:v>
                      </c:pt>
                      <c:pt idx="136">
                        <c:v>44907.722222222219</c:v>
                      </c:pt>
                      <c:pt idx="137">
                        <c:v>44907.725694444445</c:v>
                      </c:pt>
                      <c:pt idx="138">
                        <c:v>44907.729166666664</c:v>
                      </c:pt>
                      <c:pt idx="139">
                        <c:v>44907.732638888891</c:v>
                      </c:pt>
                      <c:pt idx="140">
                        <c:v>44907.736111111109</c:v>
                      </c:pt>
                      <c:pt idx="141">
                        <c:v>44907.739583333336</c:v>
                      </c:pt>
                      <c:pt idx="142">
                        <c:v>44907.743055555555</c:v>
                      </c:pt>
                      <c:pt idx="143">
                        <c:v>44907.746527777781</c:v>
                      </c:pt>
                      <c:pt idx="144">
                        <c:v>44907.75</c:v>
                      </c:pt>
                    </c:numCache>
                  </c:numRef>
                </c:xVal>
                <c:yVal>
                  <c:numRef>
                    <c:extLst xmlns:c15="http://schemas.microsoft.com/office/drawing/2012/chart">
                      <c:ext xmlns:c15="http://schemas.microsoft.com/office/drawing/2012/chart" uri="{02D57815-91ED-43cb-92C2-25804820EDAC}">
                        <c15:formulaRef>
                          <c15:sqref>Simulation_Dec!$E$3:$E$147</c15:sqref>
                        </c15:formulaRef>
                      </c:ext>
                    </c:extLst>
                    <c:numCache>
                      <c:formatCode>General</c:formatCode>
                      <c:ptCount val="14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2.0199999999999999E-2</c:v>
                      </c:pt>
                      <c:pt idx="34">
                        <c:v>6.0600000000000001E-2</c:v>
                      </c:pt>
                      <c:pt idx="35">
                        <c:v>0.1082</c:v>
                      </c:pt>
                      <c:pt idx="36">
                        <c:v>0.17680000000000001</c:v>
                      </c:pt>
                      <c:pt idx="37">
                        <c:v>0.23679999999999901</c:v>
                      </c:pt>
                      <c:pt idx="38">
                        <c:v>0.2908</c:v>
                      </c:pt>
                      <c:pt idx="39">
                        <c:v>0.37679999999999902</c:v>
                      </c:pt>
                      <c:pt idx="40">
                        <c:v>0.51019999999999999</c:v>
                      </c:pt>
                      <c:pt idx="41">
                        <c:v>0.69140000000000001</c:v>
                      </c:pt>
                      <c:pt idx="42">
                        <c:v>0.94620000000000004</c:v>
                      </c:pt>
                      <c:pt idx="43">
                        <c:v>1.2806</c:v>
                      </c:pt>
                      <c:pt idx="44">
                        <c:v>1.5946</c:v>
                      </c:pt>
                      <c:pt idx="45">
                        <c:v>1.8431999999999999</c:v>
                      </c:pt>
                      <c:pt idx="46">
                        <c:v>2.0695999999999999</c:v>
                      </c:pt>
                      <c:pt idx="47">
                        <c:v>2.2747999999999999</c:v>
                      </c:pt>
                      <c:pt idx="48">
                        <c:v>2.5501999999999998</c:v>
                      </c:pt>
                      <c:pt idx="49">
                        <c:v>2.8418000000000001</c:v>
                      </c:pt>
                      <c:pt idx="50">
                        <c:v>3.2784</c:v>
                      </c:pt>
                      <c:pt idx="51">
                        <c:v>3.7050000000000001</c:v>
                      </c:pt>
                      <c:pt idx="52">
                        <c:v>4.0863999999999896</c:v>
                      </c:pt>
                      <c:pt idx="53">
                        <c:v>4.4130000000000003</c:v>
                      </c:pt>
                      <c:pt idx="54">
                        <c:v>4.7751999999999999</c:v>
                      </c:pt>
                      <c:pt idx="55">
                        <c:v>5.1938000000000004</c:v>
                      </c:pt>
                      <c:pt idx="56">
                        <c:v>5.4972000000000003</c:v>
                      </c:pt>
                      <c:pt idx="57">
                        <c:v>5.8826000000000001</c:v>
                      </c:pt>
                      <c:pt idx="58">
                        <c:v>6.1584000000000003</c:v>
                      </c:pt>
                      <c:pt idx="59">
                        <c:v>6.4652000000000003</c:v>
                      </c:pt>
                      <c:pt idx="60">
                        <c:v>6.7055999999999996</c:v>
                      </c:pt>
                      <c:pt idx="61">
                        <c:v>6.9298000000000002</c:v>
                      </c:pt>
                      <c:pt idx="62">
                        <c:v>7.1487999999999996</c:v>
                      </c:pt>
                      <c:pt idx="63">
                        <c:v>7.2149999999999999</c:v>
                      </c:pt>
                      <c:pt idx="64">
                        <c:v>7.3175999999999997</c:v>
                      </c:pt>
                      <c:pt idx="65">
                        <c:v>7.3768000000000002</c:v>
                      </c:pt>
                      <c:pt idx="66">
                        <c:v>7.4097999999999997</c:v>
                      </c:pt>
                      <c:pt idx="67">
                        <c:v>7.4921999999999898</c:v>
                      </c:pt>
                      <c:pt idx="68">
                        <c:v>7.7257999999999996</c:v>
                      </c:pt>
                      <c:pt idx="69">
                        <c:v>7.8498000000000001</c:v>
                      </c:pt>
                      <c:pt idx="70">
                        <c:v>7.8940000000000001</c:v>
                      </c:pt>
                      <c:pt idx="71">
                        <c:v>7.9096000000000002</c:v>
                      </c:pt>
                      <c:pt idx="72">
                        <c:v>7.9311999999999996</c:v>
                      </c:pt>
                      <c:pt idx="73">
                        <c:v>7.9631999999999996</c:v>
                      </c:pt>
                      <c:pt idx="74">
                        <c:v>8.0351999999999997</c:v>
                      </c:pt>
                      <c:pt idx="75">
                        <c:v>8.0440000000000005</c:v>
                      </c:pt>
                      <c:pt idx="76">
                        <c:v>8.0236000000000001</c:v>
                      </c:pt>
                      <c:pt idx="77">
                        <c:v>8.0619999999999994</c:v>
                      </c:pt>
                      <c:pt idx="78">
                        <c:v>8.0161999999999995</c:v>
                      </c:pt>
                      <c:pt idx="79">
                        <c:v>8.0370000000000008</c:v>
                      </c:pt>
                      <c:pt idx="80">
                        <c:v>7.9819999999999904</c:v>
                      </c:pt>
                      <c:pt idx="81">
                        <c:v>7.9901999999999997</c:v>
                      </c:pt>
                      <c:pt idx="82">
                        <c:v>7.8852000000000002</c:v>
                      </c:pt>
                      <c:pt idx="83">
                        <c:v>7.7876000000000003</c:v>
                      </c:pt>
                      <c:pt idx="84">
                        <c:v>7.6669999999999998</c:v>
                      </c:pt>
                      <c:pt idx="85">
                        <c:v>7.5473999999999997</c:v>
                      </c:pt>
                      <c:pt idx="86">
                        <c:v>7.4706000000000001</c:v>
                      </c:pt>
                      <c:pt idx="87">
                        <c:v>7.3879999999999999</c:v>
                      </c:pt>
                      <c:pt idx="88">
                        <c:v>7.29239999999999</c:v>
                      </c:pt>
                      <c:pt idx="89">
                        <c:v>7.2480000000000002</c:v>
                      </c:pt>
                      <c:pt idx="90">
                        <c:v>7.1833999999999998</c:v>
                      </c:pt>
                      <c:pt idx="91">
                        <c:v>7.0574000000000003</c:v>
                      </c:pt>
                      <c:pt idx="92">
                        <c:v>6.9849999999999897</c:v>
                      </c:pt>
                      <c:pt idx="93">
                        <c:v>6.7952000000000004</c:v>
                      </c:pt>
                      <c:pt idx="94">
                        <c:v>6.6736000000000004</c:v>
                      </c:pt>
                      <c:pt idx="95">
                        <c:v>6.5183999999999997</c:v>
                      </c:pt>
                      <c:pt idx="96">
                        <c:v>6.3414000000000001</c:v>
                      </c:pt>
                      <c:pt idx="97">
                        <c:v>6.1391999999999998</c:v>
                      </c:pt>
                      <c:pt idx="98">
                        <c:v>6.0532000000000004</c:v>
                      </c:pt>
                      <c:pt idx="99">
                        <c:v>5.8103999999999996</c:v>
                      </c:pt>
                      <c:pt idx="100">
                        <c:v>5.665</c:v>
                      </c:pt>
                      <c:pt idx="101">
                        <c:v>5.5090000000000003</c:v>
                      </c:pt>
                      <c:pt idx="102">
                        <c:v>5.3297999999999996</c:v>
                      </c:pt>
                      <c:pt idx="103">
                        <c:v>5.0990000000000002</c:v>
                      </c:pt>
                      <c:pt idx="104">
                        <c:v>4.8178000000000001</c:v>
                      </c:pt>
                      <c:pt idx="105">
                        <c:v>4.4896000000000003</c:v>
                      </c:pt>
                      <c:pt idx="106">
                        <c:v>4.1919999999999904</c:v>
                      </c:pt>
                      <c:pt idx="107">
                        <c:v>3.915</c:v>
                      </c:pt>
                      <c:pt idx="108">
                        <c:v>3.5888</c:v>
                      </c:pt>
                      <c:pt idx="109">
                        <c:v>3.2759999999999998</c:v>
                      </c:pt>
                      <c:pt idx="110">
                        <c:v>2.9693999999999998</c:v>
                      </c:pt>
                      <c:pt idx="111">
                        <c:v>2.6796000000000002</c:v>
                      </c:pt>
                      <c:pt idx="112">
                        <c:v>2.3233999999999999</c:v>
                      </c:pt>
                      <c:pt idx="113">
                        <c:v>1.9481999999999999</c:v>
                      </c:pt>
                      <c:pt idx="114">
                        <c:v>1.6486000000000001</c:v>
                      </c:pt>
                      <c:pt idx="115">
                        <c:v>1.4466000000000001</c:v>
                      </c:pt>
                      <c:pt idx="116">
                        <c:v>1.262</c:v>
                      </c:pt>
                      <c:pt idx="117">
                        <c:v>1.0429999999999999</c:v>
                      </c:pt>
                      <c:pt idx="118">
                        <c:v>0.79379999999999995</c:v>
                      </c:pt>
                      <c:pt idx="119">
                        <c:v>0.55459999999999998</c:v>
                      </c:pt>
                      <c:pt idx="120">
                        <c:v>0.39379999999999998</c:v>
                      </c:pt>
                      <c:pt idx="121">
                        <c:v>0.25900000000000001</c:v>
                      </c:pt>
                      <c:pt idx="122">
                        <c:v>0.14360000000000001</c:v>
                      </c:pt>
                      <c:pt idx="123">
                        <c:v>8.5199999999999998E-2</c:v>
                      </c:pt>
                      <c:pt idx="124">
                        <c:v>3.5799999999999998E-2</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numCache>
                  </c:numRef>
                </c:yVal>
                <c:smooth val="0"/>
                <c:extLst xmlns:c15="http://schemas.microsoft.com/office/drawing/2012/chart">
                  <c:ext xmlns:c16="http://schemas.microsoft.com/office/drawing/2014/chart" uri="{C3380CC4-5D6E-409C-BE32-E72D297353CC}">
                    <c16:uniqueId val="{00000006-3217-43F8-A5A9-64993B584E58}"/>
                  </c:ext>
                </c:extLst>
              </c15:ser>
            </c15:filteredScatterSeries>
            <c15:filteredScatterSeries>
              <c15:ser>
                <c:idx val="6"/>
                <c:order val="6"/>
                <c:tx>
                  <c:strRef>
                    <c:extLst xmlns:c15="http://schemas.microsoft.com/office/drawing/2012/chart">
                      <c:ext xmlns:c15="http://schemas.microsoft.com/office/drawing/2012/chart" uri="{02D57815-91ED-43cb-92C2-25804820EDAC}">
                        <c15:formulaRef>
                          <c15:sqref>Simulation_Dec!$G$2</c15:sqref>
                        </c15:formulaRef>
                      </c:ext>
                    </c:extLst>
                    <c:strCache>
                      <c:ptCount val="1"/>
                      <c:pt idx="0">
                        <c:v>Price</c:v>
                      </c:pt>
                    </c:strCache>
                  </c:strRef>
                </c:tx>
                <c:spPr>
                  <a:ln w="28575">
                    <a:solidFill>
                      <a:schemeClr val="accent6">
                        <a:lumMod val="75000"/>
                      </a:schemeClr>
                    </a:solidFill>
                    <a:prstDash val="sysDot"/>
                  </a:ln>
                </c:spPr>
                <c:marker>
                  <c:symbol val="none"/>
                </c:marker>
                <c:xVal>
                  <c:numRef>
                    <c:extLst xmlns:c15="http://schemas.microsoft.com/office/drawing/2012/chart">
                      <c:ext xmlns:c15="http://schemas.microsoft.com/office/drawing/2012/chart" uri="{02D57815-91ED-43cb-92C2-25804820EDAC}">
                        <c15:formulaRef>
                          <c15:sqref>Simulation_Dec!$A$3:$A$147</c15:sqref>
                        </c15:formulaRef>
                      </c:ext>
                    </c:extLst>
                    <c:numCache>
                      <c:formatCode>m/d/yyyy\ h:mm</c:formatCode>
                      <c:ptCount val="145"/>
                      <c:pt idx="0">
                        <c:v>44907.25</c:v>
                      </c:pt>
                      <c:pt idx="1">
                        <c:v>44907.253472222219</c:v>
                      </c:pt>
                      <c:pt idx="2">
                        <c:v>44907.256944444445</c:v>
                      </c:pt>
                      <c:pt idx="3">
                        <c:v>44907.260416666664</c:v>
                      </c:pt>
                      <c:pt idx="4">
                        <c:v>44907.263888888891</c:v>
                      </c:pt>
                      <c:pt idx="5">
                        <c:v>44907.267361111109</c:v>
                      </c:pt>
                      <c:pt idx="6">
                        <c:v>44907.270833333336</c:v>
                      </c:pt>
                      <c:pt idx="7">
                        <c:v>44907.274305555555</c:v>
                      </c:pt>
                      <c:pt idx="8">
                        <c:v>44907.277777777781</c:v>
                      </c:pt>
                      <c:pt idx="9">
                        <c:v>44907.28125</c:v>
                      </c:pt>
                      <c:pt idx="10">
                        <c:v>44907.284722222219</c:v>
                      </c:pt>
                      <c:pt idx="11">
                        <c:v>44907.288194444445</c:v>
                      </c:pt>
                      <c:pt idx="12">
                        <c:v>44907.291666666664</c:v>
                      </c:pt>
                      <c:pt idx="13">
                        <c:v>44907.295138888891</c:v>
                      </c:pt>
                      <c:pt idx="14">
                        <c:v>44907.298611111109</c:v>
                      </c:pt>
                      <c:pt idx="15">
                        <c:v>44907.302083333336</c:v>
                      </c:pt>
                      <c:pt idx="16">
                        <c:v>44907.305555555555</c:v>
                      </c:pt>
                      <c:pt idx="17">
                        <c:v>44907.309027777781</c:v>
                      </c:pt>
                      <c:pt idx="18">
                        <c:v>44907.3125</c:v>
                      </c:pt>
                      <c:pt idx="19">
                        <c:v>44907.315972222219</c:v>
                      </c:pt>
                      <c:pt idx="20">
                        <c:v>44907.319444444445</c:v>
                      </c:pt>
                      <c:pt idx="21">
                        <c:v>44907.322916666664</c:v>
                      </c:pt>
                      <c:pt idx="22">
                        <c:v>44907.326388888891</c:v>
                      </c:pt>
                      <c:pt idx="23">
                        <c:v>44907.329861111109</c:v>
                      </c:pt>
                      <c:pt idx="24">
                        <c:v>44907.333333333336</c:v>
                      </c:pt>
                      <c:pt idx="25">
                        <c:v>44907.336805555555</c:v>
                      </c:pt>
                      <c:pt idx="26">
                        <c:v>44907.340277777781</c:v>
                      </c:pt>
                      <c:pt idx="27">
                        <c:v>44907.34375</c:v>
                      </c:pt>
                      <c:pt idx="28">
                        <c:v>44907.347222222219</c:v>
                      </c:pt>
                      <c:pt idx="29">
                        <c:v>44907.350694444445</c:v>
                      </c:pt>
                      <c:pt idx="30">
                        <c:v>44907.354166666664</c:v>
                      </c:pt>
                      <c:pt idx="31">
                        <c:v>44907.357638888891</c:v>
                      </c:pt>
                      <c:pt idx="32">
                        <c:v>44907.361111111109</c:v>
                      </c:pt>
                      <c:pt idx="33">
                        <c:v>44907.364583333336</c:v>
                      </c:pt>
                      <c:pt idx="34">
                        <c:v>44907.368055555555</c:v>
                      </c:pt>
                      <c:pt idx="35">
                        <c:v>44907.371527777781</c:v>
                      </c:pt>
                      <c:pt idx="36">
                        <c:v>44907.375</c:v>
                      </c:pt>
                      <c:pt idx="37">
                        <c:v>44907.378472222219</c:v>
                      </c:pt>
                      <c:pt idx="38">
                        <c:v>44907.381944444445</c:v>
                      </c:pt>
                      <c:pt idx="39">
                        <c:v>44907.385416666664</c:v>
                      </c:pt>
                      <c:pt idx="40">
                        <c:v>44907.388888888891</c:v>
                      </c:pt>
                      <c:pt idx="41">
                        <c:v>44907.392361111109</c:v>
                      </c:pt>
                      <c:pt idx="42">
                        <c:v>44907.395833333336</c:v>
                      </c:pt>
                      <c:pt idx="43">
                        <c:v>44907.399305555555</c:v>
                      </c:pt>
                      <c:pt idx="44">
                        <c:v>44907.402777777781</c:v>
                      </c:pt>
                      <c:pt idx="45">
                        <c:v>44907.40625</c:v>
                      </c:pt>
                      <c:pt idx="46">
                        <c:v>44907.409722222219</c:v>
                      </c:pt>
                      <c:pt idx="47">
                        <c:v>44907.413194444445</c:v>
                      </c:pt>
                      <c:pt idx="48">
                        <c:v>44907.416666666664</c:v>
                      </c:pt>
                      <c:pt idx="49">
                        <c:v>44907.420138888891</c:v>
                      </c:pt>
                      <c:pt idx="50">
                        <c:v>44907.423611111109</c:v>
                      </c:pt>
                      <c:pt idx="51">
                        <c:v>44907.427083333336</c:v>
                      </c:pt>
                      <c:pt idx="52">
                        <c:v>44907.430555555555</c:v>
                      </c:pt>
                      <c:pt idx="53">
                        <c:v>44907.434027777781</c:v>
                      </c:pt>
                      <c:pt idx="54">
                        <c:v>44907.4375</c:v>
                      </c:pt>
                      <c:pt idx="55">
                        <c:v>44907.440972222219</c:v>
                      </c:pt>
                      <c:pt idx="56">
                        <c:v>44907.444444444445</c:v>
                      </c:pt>
                      <c:pt idx="57">
                        <c:v>44907.447916666664</c:v>
                      </c:pt>
                      <c:pt idx="58">
                        <c:v>44907.451388888891</c:v>
                      </c:pt>
                      <c:pt idx="59">
                        <c:v>44907.454861111109</c:v>
                      </c:pt>
                      <c:pt idx="60">
                        <c:v>44907.458333333336</c:v>
                      </c:pt>
                      <c:pt idx="61">
                        <c:v>44907.461805555555</c:v>
                      </c:pt>
                      <c:pt idx="62">
                        <c:v>44907.465277777781</c:v>
                      </c:pt>
                      <c:pt idx="63">
                        <c:v>44907.46875</c:v>
                      </c:pt>
                      <c:pt idx="64">
                        <c:v>44907.472222222219</c:v>
                      </c:pt>
                      <c:pt idx="65">
                        <c:v>44907.475694444445</c:v>
                      </c:pt>
                      <c:pt idx="66">
                        <c:v>44907.479166666664</c:v>
                      </c:pt>
                      <c:pt idx="67">
                        <c:v>44907.482638888891</c:v>
                      </c:pt>
                      <c:pt idx="68">
                        <c:v>44907.486111111109</c:v>
                      </c:pt>
                      <c:pt idx="69">
                        <c:v>44907.489583333336</c:v>
                      </c:pt>
                      <c:pt idx="70">
                        <c:v>44907.493055555555</c:v>
                      </c:pt>
                      <c:pt idx="71">
                        <c:v>44907.496527777781</c:v>
                      </c:pt>
                      <c:pt idx="72">
                        <c:v>44907.5</c:v>
                      </c:pt>
                      <c:pt idx="73">
                        <c:v>44907.503472222219</c:v>
                      </c:pt>
                      <c:pt idx="74">
                        <c:v>44907.506944444445</c:v>
                      </c:pt>
                      <c:pt idx="75">
                        <c:v>44907.510416666664</c:v>
                      </c:pt>
                      <c:pt idx="76">
                        <c:v>44907.513888888891</c:v>
                      </c:pt>
                      <c:pt idx="77">
                        <c:v>44907.517361111109</c:v>
                      </c:pt>
                      <c:pt idx="78">
                        <c:v>44907.520833333336</c:v>
                      </c:pt>
                      <c:pt idx="79">
                        <c:v>44907.524305555555</c:v>
                      </c:pt>
                      <c:pt idx="80">
                        <c:v>44907.527777777781</c:v>
                      </c:pt>
                      <c:pt idx="81">
                        <c:v>44907.53125</c:v>
                      </c:pt>
                      <c:pt idx="82">
                        <c:v>44907.534722222219</c:v>
                      </c:pt>
                      <c:pt idx="83">
                        <c:v>44907.538194444445</c:v>
                      </c:pt>
                      <c:pt idx="84">
                        <c:v>44907.541666666664</c:v>
                      </c:pt>
                      <c:pt idx="85">
                        <c:v>44907.545138888891</c:v>
                      </c:pt>
                      <c:pt idx="86">
                        <c:v>44907.548611111109</c:v>
                      </c:pt>
                      <c:pt idx="87">
                        <c:v>44907.552083333336</c:v>
                      </c:pt>
                      <c:pt idx="88">
                        <c:v>44907.555555555555</c:v>
                      </c:pt>
                      <c:pt idx="89">
                        <c:v>44907.559027777781</c:v>
                      </c:pt>
                      <c:pt idx="90">
                        <c:v>44907.5625</c:v>
                      </c:pt>
                      <c:pt idx="91">
                        <c:v>44907.565972222219</c:v>
                      </c:pt>
                      <c:pt idx="92">
                        <c:v>44907.569444444445</c:v>
                      </c:pt>
                      <c:pt idx="93">
                        <c:v>44907.572916666664</c:v>
                      </c:pt>
                      <c:pt idx="94">
                        <c:v>44907.576388888891</c:v>
                      </c:pt>
                      <c:pt idx="95">
                        <c:v>44907.579861111109</c:v>
                      </c:pt>
                      <c:pt idx="96">
                        <c:v>44907.583333333336</c:v>
                      </c:pt>
                      <c:pt idx="97">
                        <c:v>44907.586805555555</c:v>
                      </c:pt>
                      <c:pt idx="98">
                        <c:v>44907.590277777781</c:v>
                      </c:pt>
                      <c:pt idx="99">
                        <c:v>44907.59375</c:v>
                      </c:pt>
                      <c:pt idx="100">
                        <c:v>44907.597222222219</c:v>
                      </c:pt>
                      <c:pt idx="101">
                        <c:v>44907.600694444445</c:v>
                      </c:pt>
                      <c:pt idx="102">
                        <c:v>44907.604166666664</c:v>
                      </c:pt>
                      <c:pt idx="103">
                        <c:v>44907.607638888891</c:v>
                      </c:pt>
                      <c:pt idx="104">
                        <c:v>44907.611111111109</c:v>
                      </c:pt>
                      <c:pt idx="105">
                        <c:v>44907.614583333336</c:v>
                      </c:pt>
                      <c:pt idx="106">
                        <c:v>44907.618055555555</c:v>
                      </c:pt>
                      <c:pt idx="107">
                        <c:v>44907.621527777781</c:v>
                      </c:pt>
                      <c:pt idx="108">
                        <c:v>44907.625</c:v>
                      </c:pt>
                      <c:pt idx="109">
                        <c:v>44907.628472222219</c:v>
                      </c:pt>
                      <c:pt idx="110">
                        <c:v>44907.631944444445</c:v>
                      </c:pt>
                      <c:pt idx="111">
                        <c:v>44907.635416666664</c:v>
                      </c:pt>
                      <c:pt idx="112">
                        <c:v>44907.638888888891</c:v>
                      </c:pt>
                      <c:pt idx="113">
                        <c:v>44907.642361111109</c:v>
                      </c:pt>
                      <c:pt idx="114">
                        <c:v>44907.645833333336</c:v>
                      </c:pt>
                      <c:pt idx="115">
                        <c:v>44907.649305555555</c:v>
                      </c:pt>
                      <c:pt idx="116">
                        <c:v>44907.652777777781</c:v>
                      </c:pt>
                      <c:pt idx="117">
                        <c:v>44907.65625</c:v>
                      </c:pt>
                      <c:pt idx="118">
                        <c:v>44907.659722222219</c:v>
                      </c:pt>
                      <c:pt idx="119">
                        <c:v>44907.663194444445</c:v>
                      </c:pt>
                      <c:pt idx="120">
                        <c:v>44907.666666666664</c:v>
                      </c:pt>
                      <c:pt idx="121">
                        <c:v>44907.670138888891</c:v>
                      </c:pt>
                      <c:pt idx="122">
                        <c:v>44907.673611111109</c:v>
                      </c:pt>
                      <c:pt idx="123">
                        <c:v>44907.677083333336</c:v>
                      </c:pt>
                      <c:pt idx="124">
                        <c:v>44907.680555555555</c:v>
                      </c:pt>
                      <c:pt idx="125">
                        <c:v>44907.684027777781</c:v>
                      </c:pt>
                      <c:pt idx="126">
                        <c:v>44907.6875</c:v>
                      </c:pt>
                      <c:pt idx="127">
                        <c:v>44907.690972222219</c:v>
                      </c:pt>
                      <c:pt idx="128">
                        <c:v>44907.694444444445</c:v>
                      </c:pt>
                      <c:pt idx="129">
                        <c:v>44907.697916666664</c:v>
                      </c:pt>
                      <c:pt idx="130">
                        <c:v>44907.701388888891</c:v>
                      </c:pt>
                      <c:pt idx="131">
                        <c:v>44907.704861111109</c:v>
                      </c:pt>
                      <c:pt idx="132">
                        <c:v>44907.708333333336</c:v>
                      </c:pt>
                      <c:pt idx="133">
                        <c:v>44907.711805555555</c:v>
                      </c:pt>
                      <c:pt idx="134">
                        <c:v>44907.715277777781</c:v>
                      </c:pt>
                      <c:pt idx="135">
                        <c:v>44907.71875</c:v>
                      </c:pt>
                      <c:pt idx="136">
                        <c:v>44907.722222222219</c:v>
                      </c:pt>
                      <c:pt idx="137">
                        <c:v>44907.725694444445</c:v>
                      </c:pt>
                      <c:pt idx="138">
                        <c:v>44907.729166666664</c:v>
                      </c:pt>
                      <c:pt idx="139">
                        <c:v>44907.732638888891</c:v>
                      </c:pt>
                      <c:pt idx="140">
                        <c:v>44907.736111111109</c:v>
                      </c:pt>
                      <c:pt idx="141">
                        <c:v>44907.739583333336</c:v>
                      </c:pt>
                      <c:pt idx="142">
                        <c:v>44907.743055555555</c:v>
                      </c:pt>
                      <c:pt idx="143">
                        <c:v>44907.746527777781</c:v>
                      </c:pt>
                      <c:pt idx="144">
                        <c:v>44907.75</c:v>
                      </c:pt>
                    </c:numCache>
                  </c:numRef>
                </c:xVal>
                <c:yVal>
                  <c:numRef>
                    <c:extLst xmlns:c15="http://schemas.microsoft.com/office/drawing/2012/chart">
                      <c:ext xmlns:c15="http://schemas.microsoft.com/office/drawing/2012/chart" uri="{02D57815-91ED-43cb-92C2-25804820EDAC}">
                        <c15:formulaRef>
                          <c15:sqref>Simulation_Dec!$G$3:$G$147</c15:sqref>
                        </c15:formulaRef>
                      </c:ext>
                    </c:extLst>
                    <c:numCache>
                      <c:formatCode>General</c:formatCode>
                      <c:ptCount val="145"/>
                      <c:pt idx="0">
                        <c:v>0.28560000000000002</c:v>
                      </c:pt>
                      <c:pt idx="1">
                        <c:v>0.28560000000000002</c:v>
                      </c:pt>
                      <c:pt idx="2">
                        <c:v>0.28560000000000002</c:v>
                      </c:pt>
                      <c:pt idx="3">
                        <c:v>0.28560000000000002</c:v>
                      </c:pt>
                      <c:pt idx="4">
                        <c:v>0.28560000000000002</c:v>
                      </c:pt>
                      <c:pt idx="5">
                        <c:v>0.28560000000000002</c:v>
                      </c:pt>
                      <c:pt idx="6">
                        <c:v>0.28560000000000002</c:v>
                      </c:pt>
                      <c:pt idx="7">
                        <c:v>0.28560000000000002</c:v>
                      </c:pt>
                      <c:pt idx="8">
                        <c:v>0.28560000000000002</c:v>
                      </c:pt>
                      <c:pt idx="9">
                        <c:v>0.28560000000000002</c:v>
                      </c:pt>
                      <c:pt idx="10">
                        <c:v>0.28560000000000002</c:v>
                      </c:pt>
                      <c:pt idx="11">
                        <c:v>0.28560000000000002</c:v>
                      </c:pt>
                      <c:pt idx="12">
                        <c:v>0.35276000000000002</c:v>
                      </c:pt>
                      <c:pt idx="13">
                        <c:v>0.35276000000000002</c:v>
                      </c:pt>
                      <c:pt idx="14">
                        <c:v>0.35276000000000002</c:v>
                      </c:pt>
                      <c:pt idx="15">
                        <c:v>0.35276000000000002</c:v>
                      </c:pt>
                      <c:pt idx="16">
                        <c:v>0.35276000000000002</c:v>
                      </c:pt>
                      <c:pt idx="17">
                        <c:v>0.35276000000000002</c:v>
                      </c:pt>
                      <c:pt idx="18">
                        <c:v>0.35276000000000002</c:v>
                      </c:pt>
                      <c:pt idx="19">
                        <c:v>0.35276000000000002</c:v>
                      </c:pt>
                      <c:pt idx="20">
                        <c:v>0.35276000000000002</c:v>
                      </c:pt>
                      <c:pt idx="21">
                        <c:v>0.35276000000000002</c:v>
                      </c:pt>
                      <c:pt idx="22">
                        <c:v>0.35276000000000002</c:v>
                      </c:pt>
                      <c:pt idx="23">
                        <c:v>0.35276000000000002</c:v>
                      </c:pt>
                      <c:pt idx="24">
                        <c:v>0.505</c:v>
                      </c:pt>
                      <c:pt idx="25">
                        <c:v>0.505</c:v>
                      </c:pt>
                      <c:pt idx="26">
                        <c:v>0.505</c:v>
                      </c:pt>
                      <c:pt idx="27">
                        <c:v>0.505</c:v>
                      </c:pt>
                      <c:pt idx="28">
                        <c:v>0.505</c:v>
                      </c:pt>
                      <c:pt idx="29">
                        <c:v>0.505</c:v>
                      </c:pt>
                      <c:pt idx="30">
                        <c:v>0.505</c:v>
                      </c:pt>
                      <c:pt idx="31">
                        <c:v>0.505</c:v>
                      </c:pt>
                      <c:pt idx="32">
                        <c:v>0.505</c:v>
                      </c:pt>
                      <c:pt idx="33">
                        <c:v>0.505</c:v>
                      </c:pt>
                      <c:pt idx="34">
                        <c:v>0.505</c:v>
                      </c:pt>
                      <c:pt idx="35">
                        <c:v>0.505</c:v>
                      </c:pt>
                      <c:pt idx="36">
                        <c:v>0.56062000000000001</c:v>
                      </c:pt>
                      <c:pt idx="37">
                        <c:v>0.56062000000000001</c:v>
                      </c:pt>
                      <c:pt idx="38">
                        <c:v>0.56062000000000001</c:v>
                      </c:pt>
                      <c:pt idx="39">
                        <c:v>0.56062000000000001</c:v>
                      </c:pt>
                      <c:pt idx="40">
                        <c:v>0.56062000000000001</c:v>
                      </c:pt>
                      <c:pt idx="41">
                        <c:v>0.56062000000000001</c:v>
                      </c:pt>
                      <c:pt idx="42">
                        <c:v>0.56062000000000001</c:v>
                      </c:pt>
                      <c:pt idx="43">
                        <c:v>0.56062000000000001</c:v>
                      </c:pt>
                      <c:pt idx="44">
                        <c:v>0.56062000000000001</c:v>
                      </c:pt>
                      <c:pt idx="45">
                        <c:v>0.56062000000000001</c:v>
                      </c:pt>
                      <c:pt idx="46">
                        <c:v>0.56062000000000001</c:v>
                      </c:pt>
                      <c:pt idx="47">
                        <c:v>0.56062000000000001</c:v>
                      </c:pt>
                      <c:pt idx="48">
                        <c:v>0.51398999999999995</c:v>
                      </c:pt>
                      <c:pt idx="49">
                        <c:v>0.51398999999999995</c:v>
                      </c:pt>
                      <c:pt idx="50">
                        <c:v>0.51398999999999995</c:v>
                      </c:pt>
                      <c:pt idx="51">
                        <c:v>0.51398999999999995</c:v>
                      </c:pt>
                      <c:pt idx="52">
                        <c:v>0.51398999999999995</c:v>
                      </c:pt>
                      <c:pt idx="53">
                        <c:v>0.51398999999999995</c:v>
                      </c:pt>
                      <c:pt idx="54">
                        <c:v>0.51398999999999995</c:v>
                      </c:pt>
                      <c:pt idx="55">
                        <c:v>0.51398999999999995</c:v>
                      </c:pt>
                      <c:pt idx="56">
                        <c:v>0.51398999999999995</c:v>
                      </c:pt>
                      <c:pt idx="57">
                        <c:v>0.51398999999999995</c:v>
                      </c:pt>
                      <c:pt idx="58">
                        <c:v>0.51398999999999995</c:v>
                      </c:pt>
                      <c:pt idx="59">
                        <c:v>0.51398999999999995</c:v>
                      </c:pt>
                      <c:pt idx="60">
                        <c:v>0.50366999999999995</c:v>
                      </c:pt>
                      <c:pt idx="61">
                        <c:v>0.50366999999999995</c:v>
                      </c:pt>
                      <c:pt idx="62">
                        <c:v>0.50366999999999995</c:v>
                      </c:pt>
                      <c:pt idx="63">
                        <c:v>0.50366999999999995</c:v>
                      </c:pt>
                      <c:pt idx="64">
                        <c:v>0.50366999999999995</c:v>
                      </c:pt>
                      <c:pt idx="65">
                        <c:v>0.50366999999999995</c:v>
                      </c:pt>
                      <c:pt idx="66">
                        <c:v>0.50366999999999995</c:v>
                      </c:pt>
                      <c:pt idx="67">
                        <c:v>0.50366999999999995</c:v>
                      </c:pt>
                      <c:pt idx="68">
                        <c:v>0.50366999999999995</c:v>
                      </c:pt>
                      <c:pt idx="69">
                        <c:v>0.50366999999999995</c:v>
                      </c:pt>
                      <c:pt idx="70">
                        <c:v>0.50366999999999995</c:v>
                      </c:pt>
                      <c:pt idx="71">
                        <c:v>0.50366999999999995</c:v>
                      </c:pt>
                      <c:pt idx="72">
                        <c:v>0.46772000000000002</c:v>
                      </c:pt>
                      <c:pt idx="73">
                        <c:v>0.46772000000000002</c:v>
                      </c:pt>
                      <c:pt idx="74">
                        <c:v>0.46772000000000002</c:v>
                      </c:pt>
                      <c:pt idx="75">
                        <c:v>0.46772000000000002</c:v>
                      </c:pt>
                      <c:pt idx="76">
                        <c:v>0.46772000000000002</c:v>
                      </c:pt>
                      <c:pt idx="77">
                        <c:v>0.46772000000000002</c:v>
                      </c:pt>
                      <c:pt idx="78">
                        <c:v>0.46772000000000002</c:v>
                      </c:pt>
                      <c:pt idx="79">
                        <c:v>0.46772000000000002</c:v>
                      </c:pt>
                      <c:pt idx="80">
                        <c:v>0.46772000000000002</c:v>
                      </c:pt>
                      <c:pt idx="81">
                        <c:v>0.46772000000000002</c:v>
                      </c:pt>
                      <c:pt idx="82">
                        <c:v>0.46772000000000002</c:v>
                      </c:pt>
                      <c:pt idx="83">
                        <c:v>0.46772000000000002</c:v>
                      </c:pt>
                      <c:pt idx="84">
                        <c:v>0.46051999999999998</c:v>
                      </c:pt>
                      <c:pt idx="85">
                        <c:v>0.46051999999999998</c:v>
                      </c:pt>
                      <c:pt idx="86">
                        <c:v>0.46051999999999998</c:v>
                      </c:pt>
                      <c:pt idx="87">
                        <c:v>0.46051999999999998</c:v>
                      </c:pt>
                      <c:pt idx="88">
                        <c:v>0.46051999999999998</c:v>
                      </c:pt>
                      <c:pt idx="89">
                        <c:v>0.46051999999999998</c:v>
                      </c:pt>
                      <c:pt idx="90">
                        <c:v>0.46051999999999998</c:v>
                      </c:pt>
                      <c:pt idx="91">
                        <c:v>0.46051999999999998</c:v>
                      </c:pt>
                      <c:pt idx="92">
                        <c:v>0.46051999999999998</c:v>
                      </c:pt>
                      <c:pt idx="93">
                        <c:v>0.46051999999999998</c:v>
                      </c:pt>
                      <c:pt idx="94">
                        <c:v>0.46051999999999998</c:v>
                      </c:pt>
                      <c:pt idx="95">
                        <c:v>0.46051999999999998</c:v>
                      </c:pt>
                      <c:pt idx="96">
                        <c:v>0.44</c:v>
                      </c:pt>
                      <c:pt idx="97">
                        <c:v>0.44</c:v>
                      </c:pt>
                      <c:pt idx="98">
                        <c:v>0.44</c:v>
                      </c:pt>
                      <c:pt idx="99">
                        <c:v>0.44</c:v>
                      </c:pt>
                      <c:pt idx="100">
                        <c:v>0.44</c:v>
                      </c:pt>
                      <c:pt idx="101">
                        <c:v>0.44</c:v>
                      </c:pt>
                      <c:pt idx="102">
                        <c:v>0.44</c:v>
                      </c:pt>
                      <c:pt idx="103">
                        <c:v>0.44</c:v>
                      </c:pt>
                      <c:pt idx="104">
                        <c:v>0.44</c:v>
                      </c:pt>
                      <c:pt idx="105">
                        <c:v>0.44</c:v>
                      </c:pt>
                      <c:pt idx="106">
                        <c:v>0.44</c:v>
                      </c:pt>
                      <c:pt idx="107">
                        <c:v>0.44</c:v>
                      </c:pt>
                      <c:pt idx="108">
                        <c:v>0.49387999999999999</c:v>
                      </c:pt>
                      <c:pt idx="109">
                        <c:v>0.49387999999999999</c:v>
                      </c:pt>
                      <c:pt idx="110">
                        <c:v>0.49387999999999999</c:v>
                      </c:pt>
                      <c:pt idx="111">
                        <c:v>0.49387999999999999</c:v>
                      </c:pt>
                      <c:pt idx="112">
                        <c:v>0.49387999999999999</c:v>
                      </c:pt>
                      <c:pt idx="113">
                        <c:v>0.49387999999999999</c:v>
                      </c:pt>
                      <c:pt idx="114">
                        <c:v>0.49387999999999999</c:v>
                      </c:pt>
                      <c:pt idx="115">
                        <c:v>0.49387999999999999</c:v>
                      </c:pt>
                      <c:pt idx="116">
                        <c:v>0.49387999999999999</c:v>
                      </c:pt>
                      <c:pt idx="117">
                        <c:v>0.49387999999999999</c:v>
                      </c:pt>
                      <c:pt idx="118">
                        <c:v>0.49387999999999999</c:v>
                      </c:pt>
                      <c:pt idx="119">
                        <c:v>0.49387999999999999</c:v>
                      </c:pt>
                      <c:pt idx="120">
                        <c:v>0.53573000000000004</c:v>
                      </c:pt>
                      <c:pt idx="121">
                        <c:v>0.53573000000000004</c:v>
                      </c:pt>
                      <c:pt idx="122">
                        <c:v>0.53573000000000004</c:v>
                      </c:pt>
                      <c:pt idx="123">
                        <c:v>0.53573000000000004</c:v>
                      </c:pt>
                      <c:pt idx="124">
                        <c:v>0.53573000000000004</c:v>
                      </c:pt>
                      <c:pt idx="125">
                        <c:v>0.53573000000000004</c:v>
                      </c:pt>
                      <c:pt idx="126">
                        <c:v>0.53573000000000004</c:v>
                      </c:pt>
                      <c:pt idx="127">
                        <c:v>0.53573000000000004</c:v>
                      </c:pt>
                      <c:pt idx="128">
                        <c:v>0.53573000000000004</c:v>
                      </c:pt>
                      <c:pt idx="129">
                        <c:v>0.53573000000000004</c:v>
                      </c:pt>
                      <c:pt idx="130">
                        <c:v>0.53573000000000004</c:v>
                      </c:pt>
                      <c:pt idx="131">
                        <c:v>0.53573000000000004</c:v>
                      </c:pt>
                      <c:pt idx="132">
                        <c:v>0.55854000000000004</c:v>
                      </c:pt>
                      <c:pt idx="133">
                        <c:v>0.55854000000000004</c:v>
                      </c:pt>
                      <c:pt idx="134">
                        <c:v>0.55854000000000004</c:v>
                      </c:pt>
                      <c:pt idx="135">
                        <c:v>0.55854000000000004</c:v>
                      </c:pt>
                      <c:pt idx="136">
                        <c:v>0.55854000000000004</c:v>
                      </c:pt>
                      <c:pt idx="137">
                        <c:v>0.55854000000000004</c:v>
                      </c:pt>
                      <c:pt idx="138">
                        <c:v>0.55854000000000004</c:v>
                      </c:pt>
                      <c:pt idx="139">
                        <c:v>0.55854000000000004</c:v>
                      </c:pt>
                      <c:pt idx="140">
                        <c:v>0.55854000000000004</c:v>
                      </c:pt>
                      <c:pt idx="141">
                        <c:v>0.55854000000000004</c:v>
                      </c:pt>
                      <c:pt idx="142">
                        <c:v>0.55854000000000004</c:v>
                      </c:pt>
                      <c:pt idx="143">
                        <c:v>0.55854000000000004</c:v>
                      </c:pt>
                      <c:pt idx="144">
                        <c:v>0.59316000000000002</c:v>
                      </c:pt>
                    </c:numCache>
                  </c:numRef>
                </c:yVal>
                <c:smooth val="0"/>
                <c:extLst xmlns:c15="http://schemas.microsoft.com/office/drawing/2012/chart">
                  <c:ext xmlns:c16="http://schemas.microsoft.com/office/drawing/2014/chart" uri="{C3380CC4-5D6E-409C-BE32-E72D297353CC}">
                    <c16:uniqueId val="{00000007-3217-43F8-A5A9-64993B584E58}"/>
                  </c:ext>
                </c:extLst>
              </c15:ser>
            </c15:filteredScatterSeries>
          </c:ext>
        </c:extLst>
      </c:scatterChart>
      <c:valAx>
        <c:axId val="588631272"/>
        <c:scaling>
          <c:orientation val="minMax"/>
          <c:max val="44907.75"/>
          <c:min val="44907.25"/>
        </c:scaling>
        <c:delete val="0"/>
        <c:axPos val="b"/>
        <c:majorGridlines>
          <c:spPr>
            <a:ln w="9525" cap="flat" cmpd="sng" algn="ctr">
              <a:solidFill>
                <a:schemeClr val="tx1">
                  <a:lumMod val="15000"/>
                  <a:lumOff val="85000"/>
                </a:schemeClr>
              </a:solidFill>
              <a:round/>
            </a:ln>
            <a:effectLst/>
          </c:spPr>
        </c:majorGridlines>
        <c:numFmt formatCode="m/d/yyyy\ h:mm"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8631992"/>
        <c:crosses val="autoZero"/>
        <c:crossBetween val="midCat"/>
        <c:majorUnit val="0.25"/>
      </c:valAx>
      <c:valAx>
        <c:axId val="588631992"/>
        <c:scaling>
          <c:orientation val="minMax"/>
          <c:max val="30"/>
          <c:min val="0"/>
        </c:scaling>
        <c:delete val="0"/>
        <c:axPos val="l"/>
        <c:majorGridlines>
          <c:spPr>
            <a:ln w="9525" cap="flat" cmpd="sng" algn="ctr">
              <a:solidFill>
                <a:schemeClr val="tx1">
                  <a:lumMod val="15000"/>
                  <a:lumOff val="85000"/>
                </a:schemeClr>
              </a:solidFill>
              <a:round/>
            </a:ln>
            <a:effectLst/>
          </c:spPr>
        </c:majorGridlines>
        <c:title>
          <c:tx>
            <c:rich>
              <a:bodyPr/>
              <a:lstStyle/>
              <a:p>
                <a:pPr>
                  <a:defRPr sz="900"/>
                </a:pPr>
                <a:r>
                  <a:rPr lang="en-US" sz="900"/>
                  <a:t>Current (A)</a:t>
                </a:r>
              </a:p>
            </c:rich>
          </c:tx>
          <c:layout>
            <c:manualLayout>
              <c:xMode val="edge"/>
              <c:yMode val="edge"/>
              <c:x val="1.0860873365402895E-2"/>
              <c:y val="0.1780948275862069"/>
            </c:manualLayout>
          </c:layout>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8631272"/>
        <c:crosses val="autoZero"/>
        <c:crossBetween val="midCat"/>
        <c:majorUnit val="10"/>
      </c:valAx>
    </c:plotArea>
    <c:legend>
      <c:legendPos val="b"/>
      <c:layout>
        <c:manualLayout>
          <c:xMode val="edge"/>
          <c:yMode val="edge"/>
          <c:x val="0.56716649926180995"/>
          <c:y val="0.77576819923371643"/>
          <c:w val="0.30466212971507756"/>
          <c:h val="0.19038591715955305"/>
        </c:manualLayout>
      </c:layout>
      <c:overlay val="0"/>
      <c:txPr>
        <a:bodyPr/>
        <a:lstStyle/>
        <a:p>
          <a:pPr>
            <a:defRPr sz="900"/>
          </a:pPr>
          <a:endParaRPr lang="en-US"/>
        </a:p>
      </c:txPr>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200"/>
            </a:pPr>
            <a:r>
              <a:rPr lang="en-US" sz="1200"/>
              <a:t>Controlled</a:t>
            </a:r>
            <a:r>
              <a:rPr lang="en-US" sz="1200" baseline="0"/>
              <a:t> Charging Schedule (OF1)</a:t>
            </a:r>
            <a:endParaRPr lang="en-US" sz="1200"/>
          </a:p>
        </c:rich>
      </c:tx>
      <c:overlay val="0"/>
    </c:title>
    <c:autoTitleDeleted val="0"/>
    <c:plotArea>
      <c:layout>
        <c:manualLayout>
          <c:layoutTarget val="inner"/>
          <c:xMode val="edge"/>
          <c:yMode val="edge"/>
          <c:x val="6.11258995039973E-2"/>
          <c:y val="0.21929649687270306"/>
          <c:w val="0.88901695637128342"/>
          <c:h val="0.56856391585760513"/>
        </c:manualLayout>
      </c:layout>
      <c:scatterChart>
        <c:scatterStyle val="lineMarker"/>
        <c:varyColors val="0"/>
        <c:ser>
          <c:idx val="3"/>
          <c:order val="0"/>
          <c:tx>
            <c:strRef>
              <c:f>Simulation_Dec!$AJ$2</c:f>
              <c:strCache>
                <c:ptCount val="1"/>
                <c:pt idx="0">
                  <c:v>EV0 </c:v>
                </c:pt>
              </c:strCache>
            </c:strRef>
          </c:tx>
          <c:spPr>
            <a:ln w="9525" cap="rnd">
              <a:solidFill>
                <a:srgbClr val="92D050"/>
              </a:solidFill>
              <a:round/>
            </a:ln>
            <a:effectLst/>
          </c:spPr>
          <c:marker>
            <c:symbol val="circle"/>
            <c:size val="2"/>
            <c:spPr>
              <a:solidFill>
                <a:srgbClr val="92D050"/>
              </a:solidFill>
              <a:ln>
                <a:solidFill>
                  <a:srgbClr val="92D050"/>
                </a:solidFill>
              </a:ln>
            </c:spPr>
          </c:marker>
          <c:xVal>
            <c:numRef>
              <c:f>Simulation_Dec!$A$3:$A$147</c:f>
              <c:numCache>
                <c:formatCode>m/d/yyyy\ h:mm</c:formatCode>
                <c:ptCount val="145"/>
                <c:pt idx="0">
                  <c:v>44907.25</c:v>
                </c:pt>
                <c:pt idx="1">
                  <c:v>44907.253472222219</c:v>
                </c:pt>
                <c:pt idx="2">
                  <c:v>44907.256944444445</c:v>
                </c:pt>
                <c:pt idx="3">
                  <c:v>44907.260416666664</c:v>
                </c:pt>
                <c:pt idx="4">
                  <c:v>44907.263888888891</c:v>
                </c:pt>
                <c:pt idx="5">
                  <c:v>44907.267361111109</c:v>
                </c:pt>
                <c:pt idx="6">
                  <c:v>44907.270833333336</c:v>
                </c:pt>
                <c:pt idx="7">
                  <c:v>44907.274305555555</c:v>
                </c:pt>
                <c:pt idx="8">
                  <c:v>44907.277777777781</c:v>
                </c:pt>
                <c:pt idx="9">
                  <c:v>44907.28125</c:v>
                </c:pt>
                <c:pt idx="10">
                  <c:v>44907.284722222219</c:v>
                </c:pt>
                <c:pt idx="11">
                  <c:v>44907.288194444445</c:v>
                </c:pt>
                <c:pt idx="12">
                  <c:v>44907.291666666664</c:v>
                </c:pt>
                <c:pt idx="13">
                  <c:v>44907.295138888891</c:v>
                </c:pt>
                <c:pt idx="14">
                  <c:v>44907.298611111109</c:v>
                </c:pt>
                <c:pt idx="15">
                  <c:v>44907.302083333336</c:v>
                </c:pt>
                <c:pt idx="16">
                  <c:v>44907.305555555555</c:v>
                </c:pt>
                <c:pt idx="17">
                  <c:v>44907.309027777781</c:v>
                </c:pt>
                <c:pt idx="18">
                  <c:v>44907.3125</c:v>
                </c:pt>
                <c:pt idx="19">
                  <c:v>44907.315972222219</c:v>
                </c:pt>
                <c:pt idx="20">
                  <c:v>44907.319444444445</c:v>
                </c:pt>
                <c:pt idx="21">
                  <c:v>44907.322916666664</c:v>
                </c:pt>
                <c:pt idx="22">
                  <c:v>44907.326388888891</c:v>
                </c:pt>
                <c:pt idx="23">
                  <c:v>44907.329861111109</c:v>
                </c:pt>
                <c:pt idx="24">
                  <c:v>44907.333333333336</c:v>
                </c:pt>
                <c:pt idx="25">
                  <c:v>44907.336805555555</c:v>
                </c:pt>
                <c:pt idx="26">
                  <c:v>44907.340277777781</c:v>
                </c:pt>
                <c:pt idx="27">
                  <c:v>44907.34375</c:v>
                </c:pt>
                <c:pt idx="28">
                  <c:v>44907.347222222219</c:v>
                </c:pt>
                <c:pt idx="29">
                  <c:v>44907.350694444445</c:v>
                </c:pt>
                <c:pt idx="30">
                  <c:v>44907.354166666664</c:v>
                </c:pt>
                <c:pt idx="31">
                  <c:v>44907.357638888891</c:v>
                </c:pt>
                <c:pt idx="32">
                  <c:v>44907.361111111109</c:v>
                </c:pt>
                <c:pt idx="33">
                  <c:v>44907.364583333336</c:v>
                </c:pt>
                <c:pt idx="34">
                  <c:v>44907.368055555555</c:v>
                </c:pt>
                <c:pt idx="35">
                  <c:v>44907.371527777781</c:v>
                </c:pt>
                <c:pt idx="36">
                  <c:v>44907.375</c:v>
                </c:pt>
                <c:pt idx="37">
                  <c:v>44907.378472222219</c:v>
                </c:pt>
                <c:pt idx="38">
                  <c:v>44907.381944444445</c:v>
                </c:pt>
                <c:pt idx="39">
                  <c:v>44907.385416666664</c:v>
                </c:pt>
                <c:pt idx="40">
                  <c:v>44907.388888888891</c:v>
                </c:pt>
                <c:pt idx="41">
                  <c:v>44907.392361111109</c:v>
                </c:pt>
                <c:pt idx="42">
                  <c:v>44907.395833333336</c:v>
                </c:pt>
                <c:pt idx="43">
                  <c:v>44907.399305555555</c:v>
                </c:pt>
                <c:pt idx="44">
                  <c:v>44907.402777777781</c:v>
                </c:pt>
                <c:pt idx="45">
                  <c:v>44907.40625</c:v>
                </c:pt>
                <c:pt idx="46">
                  <c:v>44907.409722222219</c:v>
                </c:pt>
                <c:pt idx="47">
                  <c:v>44907.413194444445</c:v>
                </c:pt>
                <c:pt idx="48">
                  <c:v>44907.416666666664</c:v>
                </c:pt>
                <c:pt idx="49">
                  <c:v>44907.420138888891</c:v>
                </c:pt>
                <c:pt idx="50">
                  <c:v>44907.423611111109</c:v>
                </c:pt>
                <c:pt idx="51">
                  <c:v>44907.427083333336</c:v>
                </c:pt>
                <c:pt idx="52">
                  <c:v>44907.430555555555</c:v>
                </c:pt>
                <c:pt idx="53">
                  <c:v>44907.434027777781</c:v>
                </c:pt>
                <c:pt idx="54">
                  <c:v>44907.4375</c:v>
                </c:pt>
                <c:pt idx="55">
                  <c:v>44907.440972222219</c:v>
                </c:pt>
                <c:pt idx="56">
                  <c:v>44907.444444444445</c:v>
                </c:pt>
                <c:pt idx="57">
                  <c:v>44907.447916666664</c:v>
                </c:pt>
                <c:pt idx="58">
                  <c:v>44907.451388888891</c:v>
                </c:pt>
                <c:pt idx="59">
                  <c:v>44907.454861111109</c:v>
                </c:pt>
                <c:pt idx="60">
                  <c:v>44907.458333333336</c:v>
                </c:pt>
                <c:pt idx="61">
                  <c:v>44907.461805555555</c:v>
                </c:pt>
                <c:pt idx="62">
                  <c:v>44907.465277777781</c:v>
                </c:pt>
                <c:pt idx="63">
                  <c:v>44907.46875</c:v>
                </c:pt>
                <c:pt idx="64">
                  <c:v>44907.472222222219</c:v>
                </c:pt>
                <c:pt idx="65">
                  <c:v>44907.475694444445</c:v>
                </c:pt>
                <c:pt idx="66">
                  <c:v>44907.479166666664</c:v>
                </c:pt>
                <c:pt idx="67">
                  <c:v>44907.482638888891</c:v>
                </c:pt>
                <c:pt idx="68">
                  <c:v>44907.486111111109</c:v>
                </c:pt>
                <c:pt idx="69">
                  <c:v>44907.489583333336</c:v>
                </c:pt>
                <c:pt idx="70">
                  <c:v>44907.493055555555</c:v>
                </c:pt>
                <c:pt idx="71">
                  <c:v>44907.496527777781</c:v>
                </c:pt>
                <c:pt idx="72">
                  <c:v>44907.5</c:v>
                </c:pt>
                <c:pt idx="73">
                  <c:v>44907.503472222219</c:v>
                </c:pt>
                <c:pt idx="74">
                  <c:v>44907.506944444445</c:v>
                </c:pt>
                <c:pt idx="75">
                  <c:v>44907.510416666664</c:v>
                </c:pt>
                <c:pt idx="76">
                  <c:v>44907.513888888891</c:v>
                </c:pt>
                <c:pt idx="77">
                  <c:v>44907.517361111109</c:v>
                </c:pt>
                <c:pt idx="78">
                  <c:v>44907.520833333336</c:v>
                </c:pt>
                <c:pt idx="79">
                  <c:v>44907.524305555555</c:v>
                </c:pt>
                <c:pt idx="80">
                  <c:v>44907.527777777781</c:v>
                </c:pt>
                <c:pt idx="81">
                  <c:v>44907.53125</c:v>
                </c:pt>
                <c:pt idx="82">
                  <c:v>44907.534722222219</c:v>
                </c:pt>
                <c:pt idx="83">
                  <c:v>44907.538194444445</c:v>
                </c:pt>
                <c:pt idx="84">
                  <c:v>44907.541666666664</c:v>
                </c:pt>
                <c:pt idx="85">
                  <c:v>44907.545138888891</c:v>
                </c:pt>
                <c:pt idx="86">
                  <c:v>44907.548611111109</c:v>
                </c:pt>
                <c:pt idx="87">
                  <c:v>44907.552083333336</c:v>
                </c:pt>
                <c:pt idx="88">
                  <c:v>44907.555555555555</c:v>
                </c:pt>
                <c:pt idx="89">
                  <c:v>44907.559027777781</c:v>
                </c:pt>
                <c:pt idx="90">
                  <c:v>44907.5625</c:v>
                </c:pt>
                <c:pt idx="91">
                  <c:v>44907.565972222219</c:v>
                </c:pt>
                <c:pt idx="92">
                  <c:v>44907.569444444445</c:v>
                </c:pt>
                <c:pt idx="93">
                  <c:v>44907.572916666664</c:v>
                </c:pt>
                <c:pt idx="94">
                  <c:v>44907.576388888891</c:v>
                </c:pt>
                <c:pt idx="95">
                  <c:v>44907.579861111109</c:v>
                </c:pt>
                <c:pt idx="96">
                  <c:v>44907.583333333336</c:v>
                </c:pt>
                <c:pt idx="97">
                  <c:v>44907.586805555555</c:v>
                </c:pt>
                <c:pt idx="98">
                  <c:v>44907.590277777781</c:v>
                </c:pt>
                <c:pt idx="99">
                  <c:v>44907.59375</c:v>
                </c:pt>
                <c:pt idx="100">
                  <c:v>44907.597222222219</c:v>
                </c:pt>
                <c:pt idx="101">
                  <c:v>44907.600694444445</c:v>
                </c:pt>
                <c:pt idx="102">
                  <c:v>44907.604166666664</c:v>
                </c:pt>
                <c:pt idx="103">
                  <c:v>44907.607638888891</c:v>
                </c:pt>
                <c:pt idx="104">
                  <c:v>44907.611111111109</c:v>
                </c:pt>
                <c:pt idx="105">
                  <c:v>44907.614583333336</c:v>
                </c:pt>
                <c:pt idx="106">
                  <c:v>44907.618055555555</c:v>
                </c:pt>
                <c:pt idx="107">
                  <c:v>44907.621527777781</c:v>
                </c:pt>
                <c:pt idx="108">
                  <c:v>44907.625</c:v>
                </c:pt>
                <c:pt idx="109">
                  <c:v>44907.628472222219</c:v>
                </c:pt>
                <c:pt idx="110">
                  <c:v>44907.631944444445</c:v>
                </c:pt>
                <c:pt idx="111">
                  <c:v>44907.635416666664</c:v>
                </c:pt>
                <c:pt idx="112">
                  <c:v>44907.638888888891</c:v>
                </c:pt>
                <c:pt idx="113">
                  <c:v>44907.642361111109</c:v>
                </c:pt>
                <c:pt idx="114">
                  <c:v>44907.645833333336</c:v>
                </c:pt>
                <c:pt idx="115">
                  <c:v>44907.649305555555</c:v>
                </c:pt>
                <c:pt idx="116">
                  <c:v>44907.652777777781</c:v>
                </c:pt>
                <c:pt idx="117">
                  <c:v>44907.65625</c:v>
                </c:pt>
                <c:pt idx="118">
                  <c:v>44907.659722222219</c:v>
                </c:pt>
                <c:pt idx="119">
                  <c:v>44907.663194444445</c:v>
                </c:pt>
                <c:pt idx="120">
                  <c:v>44907.666666666664</c:v>
                </c:pt>
                <c:pt idx="121">
                  <c:v>44907.670138888891</c:v>
                </c:pt>
                <c:pt idx="122">
                  <c:v>44907.673611111109</c:v>
                </c:pt>
                <c:pt idx="123">
                  <c:v>44907.677083333336</c:v>
                </c:pt>
                <c:pt idx="124">
                  <c:v>44907.680555555555</c:v>
                </c:pt>
                <c:pt idx="125">
                  <c:v>44907.684027777781</c:v>
                </c:pt>
                <c:pt idx="126">
                  <c:v>44907.6875</c:v>
                </c:pt>
                <c:pt idx="127">
                  <c:v>44907.690972222219</c:v>
                </c:pt>
                <c:pt idx="128">
                  <c:v>44907.694444444445</c:v>
                </c:pt>
                <c:pt idx="129">
                  <c:v>44907.697916666664</c:v>
                </c:pt>
                <c:pt idx="130">
                  <c:v>44907.701388888891</c:v>
                </c:pt>
                <c:pt idx="131">
                  <c:v>44907.704861111109</c:v>
                </c:pt>
                <c:pt idx="132">
                  <c:v>44907.708333333336</c:v>
                </c:pt>
                <c:pt idx="133">
                  <c:v>44907.711805555555</c:v>
                </c:pt>
                <c:pt idx="134">
                  <c:v>44907.715277777781</c:v>
                </c:pt>
                <c:pt idx="135">
                  <c:v>44907.71875</c:v>
                </c:pt>
                <c:pt idx="136">
                  <c:v>44907.722222222219</c:v>
                </c:pt>
                <c:pt idx="137">
                  <c:v>44907.725694444445</c:v>
                </c:pt>
                <c:pt idx="138">
                  <c:v>44907.729166666664</c:v>
                </c:pt>
                <c:pt idx="139">
                  <c:v>44907.732638888891</c:v>
                </c:pt>
                <c:pt idx="140">
                  <c:v>44907.736111111109</c:v>
                </c:pt>
                <c:pt idx="141">
                  <c:v>44907.739583333336</c:v>
                </c:pt>
                <c:pt idx="142">
                  <c:v>44907.743055555555</c:v>
                </c:pt>
                <c:pt idx="143">
                  <c:v>44907.746527777781</c:v>
                </c:pt>
                <c:pt idx="144">
                  <c:v>44907.75</c:v>
                </c:pt>
              </c:numCache>
            </c:numRef>
          </c:xVal>
          <c:yVal>
            <c:numRef>
              <c:f>Simulation_Dec!$AI$3:$AI$147</c:f>
              <c:numCache>
                <c:formatCode>General</c:formatCode>
                <c:ptCount val="14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20</c:v>
                </c:pt>
                <c:pt idx="61">
                  <c:v>20</c:v>
                </c:pt>
                <c:pt idx="62">
                  <c:v>20</c:v>
                </c:pt>
                <c:pt idx="63">
                  <c:v>20</c:v>
                </c:pt>
                <c:pt idx="64">
                  <c:v>20</c:v>
                </c:pt>
                <c:pt idx="65">
                  <c:v>20</c:v>
                </c:pt>
                <c:pt idx="66">
                  <c:v>20</c:v>
                </c:pt>
                <c:pt idx="67">
                  <c:v>20</c:v>
                </c:pt>
                <c:pt idx="68">
                  <c:v>20</c:v>
                </c:pt>
                <c:pt idx="69">
                  <c:v>20</c:v>
                </c:pt>
                <c:pt idx="70">
                  <c:v>20</c:v>
                </c:pt>
                <c:pt idx="71">
                  <c:v>20</c:v>
                </c:pt>
                <c:pt idx="72">
                  <c:v>20</c:v>
                </c:pt>
                <c:pt idx="73">
                  <c:v>20</c:v>
                </c:pt>
                <c:pt idx="74">
                  <c:v>20</c:v>
                </c:pt>
                <c:pt idx="75">
                  <c:v>20</c:v>
                </c:pt>
                <c:pt idx="76">
                  <c:v>20</c:v>
                </c:pt>
                <c:pt idx="77">
                  <c:v>20</c:v>
                </c:pt>
                <c:pt idx="78">
                  <c:v>20</c:v>
                </c:pt>
                <c:pt idx="79">
                  <c:v>20</c:v>
                </c:pt>
                <c:pt idx="80">
                  <c:v>20</c:v>
                </c:pt>
                <c:pt idx="81">
                  <c:v>20</c:v>
                </c:pt>
                <c:pt idx="82">
                  <c:v>20</c:v>
                </c:pt>
                <c:pt idx="83">
                  <c:v>20</c:v>
                </c:pt>
                <c:pt idx="84">
                  <c:v>20</c:v>
                </c:pt>
                <c:pt idx="85">
                  <c:v>20</c:v>
                </c:pt>
                <c:pt idx="86">
                  <c:v>20</c:v>
                </c:pt>
                <c:pt idx="87">
                  <c:v>20</c:v>
                </c:pt>
                <c:pt idx="88">
                  <c:v>20</c:v>
                </c:pt>
                <c:pt idx="89">
                  <c:v>20</c:v>
                </c:pt>
                <c:pt idx="90">
                  <c:v>20</c:v>
                </c:pt>
                <c:pt idx="91">
                  <c:v>20</c:v>
                </c:pt>
                <c:pt idx="92">
                  <c:v>20</c:v>
                </c:pt>
                <c:pt idx="93">
                  <c:v>20</c:v>
                </c:pt>
                <c:pt idx="94">
                  <c:v>20</c:v>
                </c:pt>
                <c:pt idx="95">
                  <c:v>20</c:v>
                </c:pt>
                <c:pt idx="96">
                  <c:v>20</c:v>
                </c:pt>
                <c:pt idx="97">
                  <c:v>20</c:v>
                </c:pt>
                <c:pt idx="98">
                  <c:v>20</c:v>
                </c:pt>
                <c:pt idx="99">
                  <c:v>20</c:v>
                </c:pt>
                <c:pt idx="100">
                  <c:v>20</c:v>
                </c:pt>
                <c:pt idx="101">
                  <c:v>20</c:v>
                </c:pt>
                <c:pt idx="102">
                  <c:v>20</c:v>
                </c:pt>
                <c:pt idx="103">
                  <c:v>20</c:v>
                </c:pt>
                <c:pt idx="104">
                  <c:v>20</c:v>
                </c:pt>
                <c:pt idx="105">
                  <c:v>20</c:v>
                </c:pt>
                <c:pt idx="106">
                  <c:v>20</c:v>
                </c:pt>
                <c:pt idx="107">
                  <c:v>20</c:v>
                </c:pt>
                <c:pt idx="108">
                  <c:v>20</c:v>
                </c:pt>
                <c:pt idx="109">
                  <c:v>20</c:v>
                </c:pt>
                <c:pt idx="110">
                  <c:v>20</c:v>
                </c:pt>
                <c:pt idx="111">
                  <c:v>20</c:v>
                </c:pt>
                <c:pt idx="112">
                  <c:v>20</c:v>
                </c:pt>
                <c:pt idx="113">
                  <c:v>20</c:v>
                </c:pt>
                <c:pt idx="114">
                  <c:v>20</c:v>
                </c:pt>
                <c:pt idx="115">
                  <c:v>20</c:v>
                </c:pt>
                <c:pt idx="116">
                  <c:v>20</c:v>
                </c:pt>
                <c:pt idx="117">
                  <c:v>20</c:v>
                </c:pt>
                <c:pt idx="118">
                  <c:v>20</c:v>
                </c:pt>
                <c:pt idx="119">
                  <c:v>20</c:v>
                </c:pt>
                <c:pt idx="120">
                  <c:v>20</c:v>
                </c:pt>
                <c:pt idx="121">
                  <c:v>20</c:v>
                </c:pt>
                <c:pt idx="122">
                  <c:v>20</c:v>
                </c:pt>
                <c:pt idx="123">
                  <c:v>20</c:v>
                </c:pt>
                <c:pt idx="124">
                  <c:v>20</c:v>
                </c:pt>
                <c:pt idx="125">
                  <c:v>20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numCache>
            </c:numRef>
          </c:yVal>
          <c:smooth val="0"/>
          <c:extLst>
            <c:ext xmlns:c16="http://schemas.microsoft.com/office/drawing/2014/chart" uri="{C3380CC4-5D6E-409C-BE32-E72D297353CC}">
              <c16:uniqueId val="{00000000-6750-453E-9709-2D125D3DBABB}"/>
            </c:ext>
          </c:extLst>
        </c:ser>
        <c:ser>
          <c:idx val="1"/>
          <c:order val="1"/>
          <c:tx>
            <c:strRef>
              <c:f>Simulation_Dec!$AP$2</c:f>
              <c:strCache>
                <c:ptCount val="1"/>
                <c:pt idx="0">
                  <c:v>EV1 </c:v>
                </c:pt>
              </c:strCache>
            </c:strRef>
          </c:tx>
          <c:spPr>
            <a:ln w="9525"/>
          </c:spPr>
          <c:marker>
            <c:symbol val="circle"/>
            <c:size val="2"/>
            <c:spPr>
              <a:ln w="6350"/>
            </c:spPr>
          </c:marker>
          <c:dPt>
            <c:idx val="107"/>
            <c:marker>
              <c:spPr>
                <a:ln w="9525"/>
              </c:spPr>
            </c:marker>
            <c:bubble3D val="0"/>
            <c:extLst>
              <c:ext xmlns:c16="http://schemas.microsoft.com/office/drawing/2014/chart" uri="{C3380CC4-5D6E-409C-BE32-E72D297353CC}">
                <c16:uniqueId val="{00000001-6750-453E-9709-2D125D3DBABB}"/>
              </c:ext>
            </c:extLst>
          </c:dPt>
          <c:xVal>
            <c:numRef>
              <c:f>Simulation_Dec!$A$3:$A$147</c:f>
              <c:numCache>
                <c:formatCode>m/d/yyyy\ h:mm</c:formatCode>
                <c:ptCount val="145"/>
                <c:pt idx="0">
                  <c:v>44907.25</c:v>
                </c:pt>
                <c:pt idx="1">
                  <c:v>44907.253472222219</c:v>
                </c:pt>
                <c:pt idx="2">
                  <c:v>44907.256944444445</c:v>
                </c:pt>
                <c:pt idx="3">
                  <c:v>44907.260416666664</c:v>
                </c:pt>
                <c:pt idx="4">
                  <c:v>44907.263888888891</c:v>
                </c:pt>
                <c:pt idx="5">
                  <c:v>44907.267361111109</c:v>
                </c:pt>
                <c:pt idx="6">
                  <c:v>44907.270833333336</c:v>
                </c:pt>
                <c:pt idx="7">
                  <c:v>44907.274305555555</c:v>
                </c:pt>
                <c:pt idx="8">
                  <c:v>44907.277777777781</c:v>
                </c:pt>
                <c:pt idx="9">
                  <c:v>44907.28125</c:v>
                </c:pt>
                <c:pt idx="10">
                  <c:v>44907.284722222219</c:v>
                </c:pt>
                <c:pt idx="11">
                  <c:v>44907.288194444445</c:v>
                </c:pt>
                <c:pt idx="12">
                  <c:v>44907.291666666664</c:v>
                </c:pt>
                <c:pt idx="13">
                  <c:v>44907.295138888891</c:v>
                </c:pt>
                <c:pt idx="14">
                  <c:v>44907.298611111109</c:v>
                </c:pt>
                <c:pt idx="15">
                  <c:v>44907.302083333336</c:v>
                </c:pt>
                <c:pt idx="16">
                  <c:v>44907.305555555555</c:v>
                </c:pt>
                <c:pt idx="17">
                  <c:v>44907.309027777781</c:v>
                </c:pt>
                <c:pt idx="18">
                  <c:v>44907.3125</c:v>
                </c:pt>
                <c:pt idx="19">
                  <c:v>44907.315972222219</c:v>
                </c:pt>
                <c:pt idx="20">
                  <c:v>44907.319444444445</c:v>
                </c:pt>
                <c:pt idx="21">
                  <c:v>44907.322916666664</c:v>
                </c:pt>
                <c:pt idx="22">
                  <c:v>44907.326388888891</c:v>
                </c:pt>
                <c:pt idx="23">
                  <c:v>44907.329861111109</c:v>
                </c:pt>
                <c:pt idx="24">
                  <c:v>44907.333333333336</c:v>
                </c:pt>
                <c:pt idx="25">
                  <c:v>44907.336805555555</c:v>
                </c:pt>
                <c:pt idx="26">
                  <c:v>44907.340277777781</c:v>
                </c:pt>
                <c:pt idx="27">
                  <c:v>44907.34375</c:v>
                </c:pt>
                <c:pt idx="28">
                  <c:v>44907.347222222219</c:v>
                </c:pt>
                <c:pt idx="29">
                  <c:v>44907.350694444445</c:v>
                </c:pt>
                <c:pt idx="30">
                  <c:v>44907.354166666664</c:v>
                </c:pt>
                <c:pt idx="31">
                  <c:v>44907.357638888891</c:v>
                </c:pt>
                <c:pt idx="32">
                  <c:v>44907.361111111109</c:v>
                </c:pt>
                <c:pt idx="33">
                  <c:v>44907.364583333336</c:v>
                </c:pt>
                <c:pt idx="34">
                  <c:v>44907.368055555555</c:v>
                </c:pt>
                <c:pt idx="35">
                  <c:v>44907.371527777781</c:v>
                </c:pt>
                <c:pt idx="36">
                  <c:v>44907.375</c:v>
                </c:pt>
                <c:pt idx="37">
                  <c:v>44907.378472222219</c:v>
                </c:pt>
                <c:pt idx="38">
                  <c:v>44907.381944444445</c:v>
                </c:pt>
                <c:pt idx="39">
                  <c:v>44907.385416666664</c:v>
                </c:pt>
                <c:pt idx="40">
                  <c:v>44907.388888888891</c:v>
                </c:pt>
                <c:pt idx="41">
                  <c:v>44907.392361111109</c:v>
                </c:pt>
                <c:pt idx="42">
                  <c:v>44907.395833333336</c:v>
                </c:pt>
                <c:pt idx="43">
                  <c:v>44907.399305555555</c:v>
                </c:pt>
                <c:pt idx="44">
                  <c:v>44907.402777777781</c:v>
                </c:pt>
                <c:pt idx="45">
                  <c:v>44907.40625</c:v>
                </c:pt>
                <c:pt idx="46">
                  <c:v>44907.409722222219</c:v>
                </c:pt>
                <c:pt idx="47">
                  <c:v>44907.413194444445</c:v>
                </c:pt>
                <c:pt idx="48">
                  <c:v>44907.416666666664</c:v>
                </c:pt>
                <c:pt idx="49">
                  <c:v>44907.420138888891</c:v>
                </c:pt>
                <c:pt idx="50">
                  <c:v>44907.423611111109</c:v>
                </c:pt>
                <c:pt idx="51">
                  <c:v>44907.427083333336</c:v>
                </c:pt>
                <c:pt idx="52">
                  <c:v>44907.430555555555</c:v>
                </c:pt>
                <c:pt idx="53">
                  <c:v>44907.434027777781</c:v>
                </c:pt>
                <c:pt idx="54">
                  <c:v>44907.4375</c:v>
                </c:pt>
                <c:pt idx="55">
                  <c:v>44907.440972222219</c:v>
                </c:pt>
                <c:pt idx="56">
                  <c:v>44907.444444444445</c:v>
                </c:pt>
                <c:pt idx="57">
                  <c:v>44907.447916666664</c:v>
                </c:pt>
                <c:pt idx="58">
                  <c:v>44907.451388888891</c:v>
                </c:pt>
                <c:pt idx="59">
                  <c:v>44907.454861111109</c:v>
                </c:pt>
                <c:pt idx="60">
                  <c:v>44907.458333333336</c:v>
                </c:pt>
                <c:pt idx="61">
                  <c:v>44907.461805555555</c:v>
                </c:pt>
                <c:pt idx="62">
                  <c:v>44907.465277777781</c:v>
                </c:pt>
                <c:pt idx="63">
                  <c:v>44907.46875</c:v>
                </c:pt>
                <c:pt idx="64">
                  <c:v>44907.472222222219</c:v>
                </c:pt>
                <c:pt idx="65">
                  <c:v>44907.475694444445</c:v>
                </c:pt>
                <c:pt idx="66">
                  <c:v>44907.479166666664</c:v>
                </c:pt>
                <c:pt idx="67">
                  <c:v>44907.482638888891</c:v>
                </c:pt>
                <c:pt idx="68">
                  <c:v>44907.486111111109</c:v>
                </c:pt>
                <c:pt idx="69">
                  <c:v>44907.489583333336</c:v>
                </c:pt>
                <c:pt idx="70">
                  <c:v>44907.493055555555</c:v>
                </c:pt>
                <c:pt idx="71">
                  <c:v>44907.496527777781</c:v>
                </c:pt>
                <c:pt idx="72">
                  <c:v>44907.5</c:v>
                </c:pt>
                <c:pt idx="73">
                  <c:v>44907.503472222219</c:v>
                </c:pt>
                <c:pt idx="74">
                  <c:v>44907.506944444445</c:v>
                </c:pt>
                <c:pt idx="75">
                  <c:v>44907.510416666664</c:v>
                </c:pt>
                <c:pt idx="76">
                  <c:v>44907.513888888891</c:v>
                </c:pt>
                <c:pt idx="77">
                  <c:v>44907.517361111109</c:v>
                </c:pt>
                <c:pt idx="78">
                  <c:v>44907.520833333336</c:v>
                </c:pt>
                <c:pt idx="79">
                  <c:v>44907.524305555555</c:v>
                </c:pt>
                <c:pt idx="80">
                  <c:v>44907.527777777781</c:v>
                </c:pt>
                <c:pt idx="81">
                  <c:v>44907.53125</c:v>
                </c:pt>
                <c:pt idx="82">
                  <c:v>44907.534722222219</c:v>
                </c:pt>
                <c:pt idx="83">
                  <c:v>44907.538194444445</c:v>
                </c:pt>
                <c:pt idx="84">
                  <c:v>44907.541666666664</c:v>
                </c:pt>
                <c:pt idx="85">
                  <c:v>44907.545138888891</c:v>
                </c:pt>
                <c:pt idx="86">
                  <c:v>44907.548611111109</c:v>
                </c:pt>
                <c:pt idx="87">
                  <c:v>44907.552083333336</c:v>
                </c:pt>
                <c:pt idx="88">
                  <c:v>44907.555555555555</c:v>
                </c:pt>
                <c:pt idx="89">
                  <c:v>44907.559027777781</c:v>
                </c:pt>
                <c:pt idx="90">
                  <c:v>44907.5625</c:v>
                </c:pt>
                <c:pt idx="91">
                  <c:v>44907.565972222219</c:v>
                </c:pt>
                <c:pt idx="92">
                  <c:v>44907.569444444445</c:v>
                </c:pt>
                <c:pt idx="93">
                  <c:v>44907.572916666664</c:v>
                </c:pt>
                <c:pt idx="94">
                  <c:v>44907.576388888891</c:v>
                </c:pt>
                <c:pt idx="95">
                  <c:v>44907.579861111109</c:v>
                </c:pt>
                <c:pt idx="96">
                  <c:v>44907.583333333336</c:v>
                </c:pt>
                <c:pt idx="97">
                  <c:v>44907.586805555555</c:v>
                </c:pt>
                <c:pt idx="98">
                  <c:v>44907.590277777781</c:v>
                </c:pt>
                <c:pt idx="99">
                  <c:v>44907.59375</c:v>
                </c:pt>
                <c:pt idx="100">
                  <c:v>44907.597222222219</c:v>
                </c:pt>
                <c:pt idx="101">
                  <c:v>44907.600694444445</c:v>
                </c:pt>
                <c:pt idx="102">
                  <c:v>44907.604166666664</c:v>
                </c:pt>
                <c:pt idx="103">
                  <c:v>44907.607638888891</c:v>
                </c:pt>
                <c:pt idx="104">
                  <c:v>44907.611111111109</c:v>
                </c:pt>
                <c:pt idx="105">
                  <c:v>44907.614583333336</c:v>
                </c:pt>
                <c:pt idx="106">
                  <c:v>44907.618055555555</c:v>
                </c:pt>
                <c:pt idx="107">
                  <c:v>44907.621527777781</c:v>
                </c:pt>
                <c:pt idx="108">
                  <c:v>44907.625</c:v>
                </c:pt>
                <c:pt idx="109">
                  <c:v>44907.628472222219</c:v>
                </c:pt>
                <c:pt idx="110">
                  <c:v>44907.631944444445</c:v>
                </c:pt>
                <c:pt idx="111">
                  <c:v>44907.635416666664</c:v>
                </c:pt>
                <c:pt idx="112">
                  <c:v>44907.638888888891</c:v>
                </c:pt>
                <c:pt idx="113">
                  <c:v>44907.642361111109</c:v>
                </c:pt>
                <c:pt idx="114">
                  <c:v>44907.645833333336</c:v>
                </c:pt>
                <c:pt idx="115">
                  <c:v>44907.649305555555</c:v>
                </c:pt>
                <c:pt idx="116">
                  <c:v>44907.652777777781</c:v>
                </c:pt>
                <c:pt idx="117">
                  <c:v>44907.65625</c:v>
                </c:pt>
                <c:pt idx="118">
                  <c:v>44907.659722222219</c:v>
                </c:pt>
                <c:pt idx="119">
                  <c:v>44907.663194444445</c:v>
                </c:pt>
                <c:pt idx="120">
                  <c:v>44907.666666666664</c:v>
                </c:pt>
                <c:pt idx="121">
                  <c:v>44907.670138888891</c:v>
                </c:pt>
                <c:pt idx="122">
                  <c:v>44907.673611111109</c:v>
                </c:pt>
                <c:pt idx="123">
                  <c:v>44907.677083333336</c:v>
                </c:pt>
                <c:pt idx="124">
                  <c:v>44907.680555555555</c:v>
                </c:pt>
                <c:pt idx="125">
                  <c:v>44907.684027777781</c:v>
                </c:pt>
                <c:pt idx="126">
                  <c:v>44907.6875</c:v>
                </c:pt>
                <c:pt idx="127">
                  <c:v>44907.690972222219</c:v>
                </c:pt>
                <c:pt idx="128">
                  <c:v>44907.694444444445</c:v>
                </c:pt>
                <c:pt idx="129">
                  <c:v>44907.697916666664</c:v>
                </c:pt>
                <c:pt idx="130">
                  <c:v>44907.701388888891</c:v>
                </c:pt>
                <c:pt idx="131">
                  <c:v>44907.704861111109</c:v>
                </c:pt>
                <c:pt idx="132">
                  <c:v>44907.708333333336</c:v>
                </c:pt>
                <c:pt idx="133">
                  <c:v>44907.711805555555</c:v>
                </c:pt>
                <c:pt idx="134">
                  <c:v>44907.715277777781</c:v>
                </c:pt>
                <c:pt idx="135">
                  <c:v>44907.71875</c:v>
                </c:pt>
                <c:pt idx="136">
                  <c:v>44907.722222222219</c:v>
                </c:pt>
                <c:pt idx="137">
                  <c:v>44907.725694444445</c:v>
                </c:pt>
                <c:pt idx="138">
                  <c:v>44907.729166666664</c:v>
                </c:pt>
                <c:pt idx="139">
                  <c:v>44907.732638888891</c:v>
                </c:pt>
                <c:pt idx="140">
                  <c:v>44907.736111111109</c:v>
                </c:pt>
                <c:pt idx="141">
                  <c:v>44907.739583333336</c:v>
                </c:pt>
                <c:pt idx="142">
                  <c:v>44907.743055555555</c:v>
                </c:pt>
                <c:pt idx="143">
                  <c:v>44907.746527777781</c:v>
                </c:pt>
                <c:pt idx="144">
                  <c:v>44907.75</c:v>
                </c:pt>
              </c:numCache>
            </c:numRef>
          </c:xVal>
          <c:yVal>
            <c:numRef>
              <c:f>Simulation_Dec!$AO$3:$AO$147</c:f>
              <c:numCache>
                <c:formatCode>General</c:formatCode>
                <c:ptCount val="14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20</c:v>
                </c:pt>
                <c:pt idx="22">
                  <c:v>20</c:v>
                </c:pt>
                <c:pt idx="23">
                  <c:v>20</c:v>
                </c:pt>
                <c:pt idx="24">
                  <c:v>20</c:v>
                </c:pt>
                <c:pt idx="25">
                  <c:v>20</c:v>
                </c:pt>
                <c:pt idx="26">
                  <c:v>20</c:v>
                </c:pt>
                <c:pt idx="27">
                  <c:v>20</c:v>
                </c:pt>
                <c:pt idx="28">
                  <c:v>20</c:v>
                </c:pt>
                <c:pt idx="29">
                  <c:v>20</c:v>
                </c:pt>
                <c:pt idx="30">
                  <c:v>20</c:v>
                </c:pt>
                <c:pt idx="31">
                  <c:v>20</c:v>
                </c:pt>
                <c:pt idx="32">
                  <c:v>20</c:v>
                </c:pt>
                <c:pt idx="33">
                  <c:v>20</c:v>
                </c:pt>
                <c:pt idx="34">
                  <c:v>6</c:v>
                </c:pt>
                <c:pt idx="35">
                  <c:v>6</c:v>
                </c:pt>
                <c:pt idx="36">
                  <c:v>6</c:v>
                </c:pt>
                <c:pt idx="37">
                  <c:v>6</c:v>
                </c:pt>
                <c:pt idx="38">
                  <c:v>6</c:v>
                </c:pt>
                <c:pt idx="39">
                  <c:v>6</c:v>
                </c:pt>
                <c:pt idx="40">
                  <c:v>6</c:v>
                </c:pt>
                <c:pt idx="41">
                  <c:v>6</c:v>
                </c:pt>
                <c:pt idx="42">
                  <c:v>6</c:v>
                </c:pt>
                <c:pt idx="43">
                  <c:v>6</c:v>
                </c:pt>
                <c:pt idx="44">
                  <c:v>20</c:v>
                </c:pt>
                <c:pt idx="45">
                  <c:v>20</c:v>
                </c:pt>
                <c:pt idx="46">
                  <c:v>20</c:v>
                </c:pt>
                <c:pt idx="47">
                  <c:v>20</c:v>
                </c:pt>
                <c:pt idx="48">
                  <c:v>20</c:v>
                </c:pt>
                <c:pt idx="49">
                  <c:v>20</c:v>
                </c:pt>
                <c:pt idx="50">
                  <c:v>20</c:v>
                </c:pt>
                <c:pt idx="51">
                  <c:v>20</c:v>
                </c:pt>
                <c:pt idx="52">
                  <c:v>20</c:v>
                </c:pt>
                <c:pt idx="53">
                  <c:v>20</c:v>
                </c:pt>
                <c:pt idx="54">
                  <c:v>15</c:v>
                </c:pt>
                <c:pt idx="55">
                  <c:v>6</c:v>
                </c:pt>
                <c:pt idx="56">
                  <c:v>6</c:v>
                </c:pt>
                <c:pt idx="57">
                  <c:v>6</c:v>
                </c:pt>
                <c:pt idx="58">
                  <c:v>6</c:v>
                </c:pt>
                <c:pt idx="59">
                  <c:v>6</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numCache>
            </c:numRef>
          </c:yVal>
          <c:smooth val="0"/>
          <c:extLst>
            <c:ext xmlns:c16="http://schemas.microsoft.com/office/drawing/2014/chart" uri="{C3380CC4-5D6E-409C-BE32-E72D297353CC}">
              <c16:uniqueId val="{00000002-6750-453E-9709-2D125D3DBABB}"/>
            </c:ext>
          </c:extLst>
        </c:ser>
        <c:ser>
          <c:idx val="0"/>
          <c:order val="2"/>
          <c:tx>
            <c:strRef>
              <c:f>Simulation_Dec!$AG$2</c:f>
              <c:strCache>
                <c:ptCount val="1"/>
                <c:pt idx="0">
                  <c:v>EV2 </c:v>
                </c:pt>
              </c:strCache>
            </c:strRef>
          </c:tx>
          <c:spPr>
            <a:ln w="9525" cap="rnd">
              <a:solidFill>
                <a:schemeClr val="accent1"/>
              </a:solidFill>
              <a:round/>
            </a:ln>
            <a:effectLst/>
          </c:spPr>
          <c:marker>
            <c:symbol val="circle"/>
            <c:size val="2"/>
            <c:spPr>
              <a:solidFill>
                <a:schemeClr val="accent1"/>
              </a:solidFill>
              <a:ln w="9525">
                <a:solidFill>
                  <a:schemeClr val="accent1"/>
                </a:solidFill>
              </a:ln>
              <a:effectLst/>
            </c:spPr>
          </c:marker>
          <c:xVal>
            <c:numRef>
              <c:f>Simulation_Dec!$A$3:$A$147</c:f>
              <c:numCache>
                <c:formatCode>m/d/yyyy\ h:mm</c:formatCode>
                <c:ptCount val="145"/>
                <c:pt idx="0">
                  <c:v>44907.25</c:v>
                </c:pt>
                <c:pt idx="1">
                  <c:v>44907.253472222219</c:v>
                </c:pt>
                <c:pt idx="2">
                  <c:v>44907.256944444445</c:v>
                </c:pt>
                <c:pt idx="3">
                  <c:v>44907.260416666664</c:v>
                </c:pt>
                <c:pt idx="4">
                  <c:v>44907.263888888891</c:v>
                </c:pt>
                <c:pt idx="5">
                  <c:v>44907.267361111109</c:v>
                </c:pt>
                <c:pt idx="6">
                  <c:v>44907.270833333336</c:v>
                </c:pt>
                <c:pt idx="7">
                  <c:v>44907.274305555555</c:v>
                </c:pt>
                <c:pt idx="8">
                  <c:v>44907.277777777781</c:v>
                </c:pt>
                <c:pt idx="9">
                  <c:v>44907.28125</c:v>
                </c:pt>
                <c:pt idx="10">
                  <c:v>44907.284722222219</c:v>
                </c:pt>
                <c:pt idx="11">
                  <c:v>44907.288194444445</c:v>
                </c:pt>
                <c:pt idx="12">
                  <c:v>44907.291666666664</c:v>
                </c:pt>
                <c:pt idx="13">
                  <c:v>44907.295138888891</c:v>
                </c:pt>
                <c:pt idx="14">
                  <c:v>44907.298611111109</c:v>
                </c:pt>
                <c:pt idx="15">
                  <c:v>44907.302083333336</c:v>
                </c:pt>
                <c:pt idx="16">
                  <c:v>44907.305555555555</c:v>
                </c:pt>
                <c:pt idx="17">
                  <c:v>44907.309027777781</c:v>
                </c:pt>
                <c:pt idx="18">
                  <c:v>44907.3125</c:v>
                </c:pt>
                <c:pt idx="19">
                  <c:v>44907.315972222219</c:v>
                </c:pt>
                <c:pt idx="20">
                  <c:v>44907.319444444445</c:v>
                </c:pt>
                <c:pt idx="21">
                  <c:v>44907.322916666664</c:v>
                </c:pt>
                <c:pt idx="22">
                  <c:v>44907.326388888891</c:v>
                </c:pt>
                <c:pt idx="23">
                  <c:v>44907.329861111109</c:v>
                </c:pt>
                <c:pt idx="24">
                  <c:v>44907.333333333336</c:v>
                </c:pt>
                <c:pt idx="25">
                  <c:v>44907.336805555555</c:v>
                </c:pt>
                <c:pt idx="26">
                  <c:v>44907.340277777781</c:v>
                </c:pt>
                <c:pt idx="27">
                  <c:v>44907.34375</c:v>
                </c:pt>
                <c:pt idx="28">
                  <c:v>44907.347222222219</c:v>
                </c:pt>
                <c:pt idx="29">
                  <c:v>44907.350694444445</c:v>
                </c:pt>
                <c:pt idx="30">
                  <c:v>44907.354166666664</c:v>
                </c:pt>
                <c:pt idx="31">
                  <c:v>44907.357638888891</c:v>
                </c:pt>
                <c:pt idx="32">
                  <c:v>44907.361111111109</c:v>
                </c:pt>
                <c:pt idx="33">
                  <c:v>44907.364583333336</c:v>
                </c:pt>
                <c:pt idx="34">
                  <c:v>44907.368055555555</c:v>
                </c:pt>
                <c:pt idx="35">
                  <c:v>44907.371527777781</c:v>
                </c:pt>
                <c:pt idx="36">
                  <c:v>44907.375</c:v>
                </c:pt>
                <c:pt idx="37">
                  <c:v>44907.378472222219</c:v>
                </c:pt>
                <c:pt idx="38">
                  <c:v>44907.381944444445</c:v>
                </c:pt>
                <c:pt idx="39">
                  <c:v>44907.385416666664</c:v>
                </c:pt>
                <c:pt idx="40">
                  <c:v>44907.388888888891</c:v>
                </c:pt>
                <c:pt idx="41">
                  <c:v>44907.392361111109</c:v>
                </c:pt>
                <c:pt idx="42">
                  <c:v>44907.395833333336</c:v>
                </c:pt>
                <c:pt idx="43">
                  <c:v>44907.399305555555</c:v>
                </c:pt>
                <c:pt idx="44">
                  <c:v>44907.402777777781</c:v>
                </c:pt>
                <c:pt idx="45">
                  <c:v>44907.40625</c:v>
                </c:pt>
                <c:pt idx="46">
                  <c:v>44907.409722222219</c:v>
                </c:pt>
                <c:pt idx="47">
                  <c:v>44907.413194444445</c:v>
                </c:pt>
                <c:pt idx="48">
                  <c:v>44907.416666666664</c:v>
                </c:pt>
                <c:pt idx="49">
                  <c:v>44907.420138888891</c:v>
                </c:pt>
                <c:pt idx="50">
                  <c:v>44907.423611111109</c:v>
                </c:pt>
                <c:pt idx="51">
                  <c:v>44907.427083333336</c:v>
                </c:pt>
                <c:pt idx="52">
                  <c:v>44907.430555555555</c:v>
                </c:pt>
                <c:pt idx="53">
                  <c:v>44907.434027777781</c:v>
                </c:pt>
                <c:pt idx="54">
                  <c:v>44907.4375</c:v>
                </c:pt>
                <c:pt idx="55">
                  <c:v>44907.440972222219</c:v>
                </c:pt>
                <c:pt idx="56">
                  <c:v>44907.444444444445</c:v>
                </c:pt>
                <c:pt idx="57">
                  <c:v>44907.447916666664</c:v>
                </c:pt>
                <c:pt idx="58">
                  <c:v>44907.451388888891</c:v>
                </c:pt>
                <c:pt idx="59">
                  <c:v>44907.454861111109</c:v>
                </c:pt>
                <c:pt idx="60">
                  <c:v>44907.458333333336</c:v>
                </c:pt>
                <c:pt idx="61">
                  <c:v>44907.461805555555</c:v>
                </c:pt>
                <c:pt idx="62">
                  <c:v>44907.465277777781</c:v>
                </c:pt>
                <c:pt idx="63">
                  <c:v>44907.46875</c:v>
                </c:pt>
                <c:pt idx="64">
                  <c:v>44907.472222222219</c:v>
                </c:pt>
                <c:pt idx="65">
                  <c:v>44907.475694444445</c:v>
                </c:pt>
                <c:pt idx="66">
                  <c:v>44907.479166666664</c:v>
                </c:pt>
                <c:pt idx="67">
                  <c:v>44907.482638888891</c:v>
                </c:pt>
                <c:pt idx="68">
                  <c:v>44907.486111111109</c:v>
                </c:pt>
                <c:pt idx="69">
                  <c:v>44907.489583333336</c:v>
                </c:pt>
                <c:pt idx="70">
                  <c:v>44907.493055555555</c:v>
                </c:pt>
                <c:pt idx="71">
                  <c:v>44907.496527777781</c:v>
                </c:pt>
                <c:pt idx="72">
                  <c:v>44907.5</c:v>
                </c:pt>
                <c:pt idx="73">
                  <c:v>44907.503472222219</c:v>
                </c:pt>
                <c:pt idx="74">
                  <c:v>44907.506944444445</c:v>
                </c:pt>
                <c:pt idx="75">
                  <c:v>44907.510416666664</c:v>
                </c:pt>
                <c:pt idx="76">
                  <c:v>44907.513888888891</c:v>
                </c:pt>
                <c:pt idx="77">
                  <c:v>44907.517361111109</c:v>
                </c:pt>
                <c:pt idx="78">
                  <c:v>44907.520833333336</c:v>
                </c:pt>
                <c:pt idx="79">
                  <c:v>44907.524305555555</c:v>
                </c:pt>
                <c:pt idx="80">
                  <c:v>44907.527777777781</c:v>
                </c:pt>
                <c:pt idx="81">
                  <c:v>44907.53125</c:v>
                </c:pt>
                <c:pt idx="82">
                  <c:v>44907.534722222219</c:v>
                </c:pt>
                <c:pt idx="83">
                  <c:v>44907.538194444445</c:v>
                </c:pt>
                <c:pt idx="84">
                  <c:v>44907.541666666664</c:v>
                </c:pt>
                <c:pt idx="85">
                  <c:v>44907.545138888891</c:v>
                </c:pt>
                <c:pt idx="86">
                  <c:v>44907.548611111109</c:v>
                </c:pt>
                <c:pt idx="87">
                  <c:v>44907.552083333336</c:v>
                </c:pt>
                <c:pt idx="88">
                  <c:v>44907.555555555555</c:v>
                </c:pt>
                <c:pt idx="89">
                  <c:v>44907.559027777781</c:v>
                </c:pt>
                <c:pt idx="90">
                  <c:v>44907.5625</c:v>
                </c:pt>
                <c:pt idx="91">
                  <c:v>44907.565972222219</c:v>
                </c:pt>
                <c:pt idx="92">
                  <c:v>44907.569444444445</c:v>
                </c:pt>
                <c:pt idx="93">
                  <c:v>44907.572916666664</c:v>
                </c:pt>
                <c:pt idx="94">
                  <c:v>44907.576388888891</c:v>
                </c:pt>
                <c:pt idx="95">
                  <c:v>44907.579861111109</c:v>
                </c:pt>
                <c:pt idx="96">
                  <c:v>44907.583333333336</c:v>
                </c:pt>
                <c:pt idx="97">
                  <c:v>44907.586805555555</c:v>
                </c:pt>
                <c:pt idx="98">
                  <c:v>44907.590277777781</c:v>
                </c:pt>
                <c:pt idx="99">
                  <c:v>44907.59375</c:v>
                </c:pt>
                <c:pt idx="100">
                  <c:v>44907.597222222219</c:v>
                </c:pt>
                <c:pt idx="101">
                  <c:v>44907.600694444445</c:v>
                </c:pt>
                <c:pt idx="102">
                  <c:v>44907.604166666664</c:v>
                </c:pt>
                <c:pt idx="103">
                  <c:v>44907.607638888891</c:v>
                </c:pt>
                <c:pt idx="104">
                  <c:v>44907.611111111109</c:v>
                </c:pt>
                <c:pt idx="105">
                  <c:v>44907.614583333336</c:v>
                </c:pt>
                <c:pt idx="106">
                  <c:v>44907.618055555555</c:v>
                </c:pt>
                <c:pt idx="107">
                  <c:v>44907.621527777781</c:v>
                </c:pt>
                <c:pt idx="108">
                  <c:v>44907.625</c:v>
                </c:pt>
                <c:pt idx="109">
                  <c:v>44907.628472222219</c:v>
                </c:pt>
                <c:pt idx="110">
                  <c:v>44907.631944444445</c:v>
                </c:pt>
                <c:pt idx="111">
                  <c:v>44907.635416666664</c:v>
                </c:pt>
                <c:pt idx="112">
                  <c:v>44907.638888888891</c:v>
                </c:pt>
                <c:pt idx="113">
                  <c:v>44907.642361111109</c:v>
                </c:pt>
                <c:pt idx="114">
                  <c:v>44907.645833333336</c:v>
                </c:pt>
                <c:pt idx="115">
                  <c:v>44907.649305555555</c:v>
                </c:pt>
                <c:pt idx="116">
                  <c:v>44907.652777777781</c:v>
                </c:pt>
                <c:pt idx="117">
                  <c:v>44907.65625</c:v>
                </c:pt>
                <c:pt idx="118">
                  <c:v>44907.659722222219</c:v>
                </c:pt>
                <c:pt idx="119">
                  <c:v>44907.663194444445</c:v>
                </c:pt>
                <c:pt idx="120">
                  <c:v>44907.666666666664</c:v>
                </c:pt>
                <c:pt idx="121">
                  <c:v>44907.670138888891</c:v>
                </c:pt>
                <c:pt idx="122">
                  <c:v>44907.673611111109</c:v>
                </c:pt>
                <c:pt idx="123">
                  <c:v>44907.677083333336</c:v>
                </c:pt>
                <c:pt idx="124">
                  <c:v>44907.680555555555</c:v>
                </c:pt>
                <c:pt idx="125">
                  <c:v>44907.684027777781</c:v>
                </c:pt>
                <c:pt idx="126">
                  <c:v>44907.6875</c:v>
                </c:pt>
                <c:pt idx="127">
                  <c:v>44907.690972222219</c:v>
                </c:pt>
                <c:pt idx="128">
                  <c:v>44907.694444444445</c:v>
                </c:pt>
                <c:pt idx="129">
                  <c:v>44907.697916666664</c:v>
                </c:pt>
                <c:pt idx="130">
                  <c:v>44907.701388888891</c:v>
                </c:pt>
                <c:pt idx="131">
                  <c:v>44907.704861111109</c:v>
                </c:pt>
                <c:pt idx="132">
                  <c:v>44907.708333333336</c:v>
                </c:pt>
                <c:pt idx="133">
                  <c:v>44907.711805555555</c:v>
                </c:pt>
                <c:pt idx="134">
                  <c:v>44907.715277777781</c:v>
                </c:pt>
                <c:pt idx="135">
                  <c:v>44907.71875</c:v>
                </c:pt>
                <c:pt idx="136">
                  <c:v>44907.722222222219</c:v>
                </c:pt>
                <c:pt idx="137">
                  <c:v>44907.725694444445</c:v>
                </c:pt>
                <c:pt idx="138">
                  <c:v>44907.729166666664</c:v>
                </c:pt>
                <c:pt idx="139">
                  <c:v>44907.732638888891</c:v>
                </c:pt>
                <c:pt idx="140">
                  <c:v>44907.736111111109</c:v>
                </c:pt>
                <c:pt idx="141">
                  <c:v>44907.739583333336</c:v>
                </c:pt>
                <c:pt idx="142">
                  <c:v>44907.743055555555</c:v>
                </c:pt>
                <c:pt idx="143">
                  <c:v>44907.746527777781</c:v>
                </c:pt>
                <c:pt idx="144">
                  <c:v>44907.75</c:v>
                </c:pt>
              </c:numCache>
            </c:numRef>
          </c:xVal>
          <c:yVal>
            <c:numRef>
              <c:f>Simulation_Dec!$AF$3:$AF$147</c:f>
              <c:numCache>
                <c:formatCode>General</c:formatCode>
                <c:ptCount val="145"/>
                <c:pt idx="0">
                  <c:v>0</c:v>
                </c:pt>
                <c:pt idx="1">
                  <c:v>0</c:v>
                </c:pt>
                <c:pt idx="2">
                  <c:v>0</c:v>
                </c:pt>
                <c:pt idx="3">
                  <c:v>0</c:v>
                </c:pt>
                <c:pt idx="4">
                  <c:v>0</c:v>
                </c:pt>
                <c:pt idx="5">
                  <c:v>0</c:v>
                </c:pt>
                <c:pt idx="6">
                  <c:v>0</c:v>
                </c:pt>
                <c:pt idx="7">
                  <c:v>0</c:v>
                </c:pt>
                <c:pt idx="8">
                  <c:v>0</c:v>
                </c:pt>
                <c:pt idx="9">
                  <c:v>0</c:v>
                </c:pt>
                <c:pt idx="10">
                  <c:v>0</c:v>
                </c:pt>
                <c:pt idx="11">
                  <c:v>0</c:v>
                </c:pt>
                <c:pt idx="12">
                  <c:v>20</c:v>
                </c:pt>
                <c:pt idx="13">
                  <c:v>20</c:v>
                </c:pt>
                <c:pt idx="14">
                  <c:v>20</c:v>
                </c:pt>
                <c:pt idx="15">
                  <c:v>20</c:v>
                </c:pt>
                <c:pt idx="16">
                  <c:v>20</c:v>
                </c:pt>
                <c:pt idx="17">
                  <c:v>20</c:v>
                </c:pt>
                <c:pt idx="18">
                  <c:v>20</c:v>
                </c:pt>
                <c:pt idx="19">
                  <c:v>20</c:v>
                </c:pt>
                <c:pt idx="20">
                  <c:v>20</c:v>
                </c:pt>
                <c:pt idx="21">
                  <c:v>20</c:v>
                </c:pt>
                <c:pt idx="22">
                  <c:v>20</c:v>
                </c:pt>
                <c:pt idx="23">
                  <c:v>6</c:v>
                </c:pt>
                <c:pt idx="24">
                  <c:v>6</c:v>
                </c:pt>
                <c:pt idx="25">
                  <c:v>6</c:v>
                </c:pt>
                <c:pt idx="26">
                  <c:v>6</c:v>
                </c:pt>
                <c:pt idx="27">
                  <c:v>6</c:v>
                </c:pt>
                <c:pt idx="28">
                  <c:v>6</c:v>
                </c:pt>
                <c:pt idx="29">
                  <c:v>6</c:v>
                </c:pt>
                <c:pt idx="30">
                  <c:v>6</c:v>
                </c:pt>
                <c:pt idx="31">
                  <c:v>6</c:v>
                </c:pt>
                <c:pt idx="32">
                  <c:v>6</c:v>
                </c:pt>
                <c:pt idx="33">
                  <c:v>6</c:v>
                </c:pt>
                <c:pt idx="34">
                  <c:v>6</c:v>
                </c:pt>
                <c:pt idx="35">
                  <c:v>6</c:v>
                </c:pt>
                <c:pt idx="36">
                  <c:v>6</c:v>
                </c:pt>
                <c:pt idx="37">
                  <c:v>6</c:v>
                </c:pt>
                <c:pt idx="38">
                  <c:v>6</c:v>
                </c:pt>
                <c:pt idx="39">
                  <c:v>6</c:v>
                </c:pt>
                <c:pt idx="40">
                  <c:v>6</c:v>
                </c:pt>
                <c:pt idx="41">
                  <c:v>6</c:v>
                </c:pt>
                <c:pt idx="42">
                  <c:v>6</c:v>
                </c:pt>
                <c:pt idx="43">
                  <c:v>6</c:v>
                </c:pt>
                <c:pt idx="44">
                  <c:v>6</c:v>
                </c:pt>
                <c:pt idx="45">
                  <c:v>6</c:v>
                </c:pt>
                <c:pt idx="46">
                  <c:v>6</c:v>
                </c:pt>
                <c:pt idx="47">
                  <c:v>6</c:v>
                </c:pt>
                <c:pt idx="48">
                  <c:v>6</c:v>
                </c:pt>
                <c:pt idx="49">
                  <c:v>6</c:v>
                </c:pt>
                <c:pt idx="50">
                  <c:v>6</c:v>
                </c:pt>
                <c:pt idx="51">
                  <c:v>6</c:v>
                </c:pt>
                <c:pt idx="52">
                  <c:v>6</c:v>
                </c:pt>
                <c:pt idx="53">
                  <c:v>6</c:v>
                </c:pt>
                <c:pt idx="54">
                  <c:v>6</c:v>
                </c:pt>
                <c:pt idx="55">
                  <c:v>6</c:v>
                </c:pt>
                <c:pt idx="56">
                  <c:v>6</c:v>
                </c:pt>
                <c:pt idx="57">
                  <c:v>6</c:v>
                </c:pt>
                <c:pt idx="58">
                  <c:v>6</c:v>
                </c:pt>
                <c:pt idx="59">
                  <c:v>6</c:v>
                </c:pt>
                <c:pt idx="60">
                  <c:v>6</c:v>
                </c:pt>
                <c:pt idx="61">
                  <c:v>6</c:v>
                </c:pt>
                <c:pt idx="62">
                  <c:v>6</c:v>
                </c:pt>
                <c:pt idx="63">
                  <c:v>6</c:v>
                </c:pt>
                <c:pt idx="64">
                  <c:v>6</c:v>
                </c:pt>
                <c:pt idx="65">
                  <c:v>6</c:v>
                </c:pt>
                <c:pt idx="66">
                  <c:v>6</c:v>
                </c:pt>
                <c:pt idx="67">
                  <c:v>6</c:v>
                </c:pt>
                <c:pt idx="68">
                  <c:v>6</c:v>
                </c:pt>
                <c:pt idx="69">
                  <c:v>6</c:v>
                </c:pt>
                <c:pt idx="70">
                  <c:v>20</c:v>
                </c:pt>
                <c:pt idx="71">
                  <c:v>20</c:v>
                </c:pt>
                <c:pt idx="72">
                  <c:v>6</c:v>
                </c:pt>
                <c:pt idx="73">
                  <c:v>20</c:v>
                </c:pt>
                <c:pt idx="74">
                  <c:v>20</c:v>
                </c:pt>
                <c:pt idx="75">
                  <c:v>20</c:v>
                </c:pt>
                <c:pt idx="76">
                  <c:v>20</c:v>
                </c:pt>
                <c:pt idx="77">
                  <c:v>20</c:v>
                </c:pt>
                <c:pt idx="78">
                  <c:v>20</c:v>
                </c:pt>
                <c:pt idx="79">
                  <c:v>20</c:v>
                </c:pt>
                <c:pt idx="80">
                  <c:v>20</c:v>
                </c:pt>
                <c:pt idx="81">
                  <c:v>20</c:v>
                </c:pt>
                <c:pt idx="82">
                  <c:v>20</c:v>
                </c:pt>
                <c:pt idx="83">
                  <c:v>20</c:v>
                </c:pt>
                <c:pt idx="84">
                  <c:v>20</c:v>
                </c:pt>
                <c:pt idx="85">
                  <c:v>20</c:v>
                </c:pt>
                <c:pt idx="86">
                  <c:v>20</c:v>
                </c:pt>
                <c:pt idx="87">
                  <c:v>20</c:v>
                </c:pt>
                <c:pt idx="88">
                  <c:v>20</c:v>
                </c:pt>
                <c:pt idx="89">
                  <c:v>20</c:v>
                </c:pt>
                <c:pt idx="90">
                  <c:v>20</c:v>
                </c:pt>
                <c:pt idx="91">
                  <c:v>20</c:v>
                </c:pt>
                <c:pt idx="92">
                  <c:v>20</c:v>
                </c:pt>
                <c:pt idx="93">
                  <c:v>20</c:v>
                </c:pt>
                <c:pt idx="94">
                  <c:v>20</c:v>
                </c:pt>
                <c:pt idx="95">
                  <c:v>20</c:v>
                </c:pt>
                <c:pt idx="96">
                  <c:v>20</c:v>
                </c:pt>
                <c:pt idx="97">
                  <c:v>20</c:v>
                </c:pt>
                <c:pt idx="98">
                  <c:v>20</c:v>
                </c:pt>
                <c:pt idx="99">
                  <c:v>20</c:v>
                </c:pt>
                <c:pt idx="100">
                  <c:v>20</c:v>
                </c:pt>
                <c:pt idx="101">
                  <c:v>20</c:v>
                </c:pt>
                <c:pt idx="102">
                  <c:v>20</c:v>
                </c:pt>
                <c:pt idx="103">
                  <c:v>20</c:v>
                </c:pt>
                <c:pt idx="104">
                  <c:v>20</c:v>
                </c:pt>
                <c:pt idx="105">
                  <c:v>20</c:v>
                </c:pt>
                <c:pt idx="106">
                  <c:v>20</c:v>
                </c:pt>
                <c:pt idx="107">
                  <c:v>20</c:v>
                </c:pt>
                <c:pt idx="108">
                  <c:v>6</c:v>
                </c:pt>
                <c:pt idx="109">
                  <c:v>6</c:v>
                </c:pt>
                <c:pt idx="110">
                  <c:v>6</c:v>
                </c:pt>
                <c:pt idx="111">
                  <c:v>6</c:v>
                </c:pt>
                <c:pt idx="112">
                  <c:v>6</c:v>
                </c:pt>
                <c:pt idx="113">
                  <c:v>6</c:v>
                </c:pt>
                <c:pt idx="114">
                  <c:v>6</c:v>
                </c:pt>
                <c:pt idx="115">
                  <c:v>6</c:v>
                </c:pt>
                <c:pt idx="116">
                  <c:v>6</c:v>
                </c:pt>
                <c:pt idx="117">
                  <c:v>6</c:v>
                </c:pt>
                <c:pt idx="118">
                  <c:v>6</c:v>
                </c:pt>
                <c:pt idx="119">
                  <c:v>6</c:v>
                </c:pt>
                <c:pt idx="120">
                  <c:v>6</c:v>
                </c:pt>
                <c:pt idx="121">
                  <c:v>6</c:v>
                </c:pt>
                <c:pt idx="122">
                  <c:v>6</c:v>
                </c:pt>
                <c:pt idx="123">
                  <c:v>6</c:v>
                </c:pt>
                <c:pt idx="124">
                  <c:v>6</c:v>
                </c:pt>
                <c:pt idx="125">
                  <c:v>6</c:v>
                </c:pt>
                <c:pt idx="126">
                  <c:v>15.65</c:v>
                </c:pt>
                <c:pt idx="127">
                  <c:v>6</c:v>
                </c:pt>
                <c:pt idx="128">
                  <c:v>6</c:v>
                </c:pt>
                <c:pt idx="129">
                  <c:v>6</c:v>
                </c:pt>
                <c:pt idx="130">
                  <c:v>6</c:v>
                </c:pt>
                <c:pt idx="131">
                  <c:v>6</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numCache>
            </c:numRef>
          </c:yVal>
          <c:smooth val="0"/>
          <c:extLst>
            <c:ext xmlns:c16="http://schemas.microsoft.com/office/drawing/2014/chart" uri="{C3380CC4-5D6E-409C-BE32-E72D297353CC}">
              <c16:uniqueId val="{00000003-6750-453E-9709-2D125D3DBABB}"/>
            </c:ext>
          </c:extLst>
        </c:ser>
        <c:ser>
          <c:idx val="4"/>
          <c:order val="3"/>
          <c:tx>
            <c:strRef>
              <c:f>Simulation_Dec!$AM$2</c:f>
              <c:strCache>
                <c:ptCount val="1"/>
                <c:pt idx="0">
                  <c:v>EV3 </c:v>
                </c:pt>
              </c:strCache>
            </c:strRef>
          </c:tx>
          <c:spPr>
            <a:ln w="9525">
              <a:solidFill>
                <a:schemeClr val="accent4">
                  <a:lumMod val="75000"/>
                </a:schemeClr>
              </a:solidFill>
            </a:ln>
          </c:spPr>
          <c:marker>
            <c:symbol val="circle"/>
            <c:size val="2"/>
            <c:spPr>
              <a:solidFill>
                <a:schemeClr val="accent4">
                  <a:lumMod val="75000"/>
                </a:schemeClr>
              </a:solidFill>
              <a:ln>
                <a:solidFill>
                  <a:schemeClr val="accent4">
                    <a:lumMod val="75000"/>
                  </a:schemeClr>
                </a:solidFill>
              </a:ln>
            </c:spPr>
          </c:marker>
          <c:xVal>
            <c:numRef>
              <c:f>Simulation_Dec!$A$3:$A$147</c:f>
              <c:numCache>
                <c:formatCode>m/d/yyyy\ h:mm</c:formatCode>
                <c:ptCount val="145"/>
                <c:pt idx="0">
                  <c:v>44907.25</c:v>
                </c:pt>
                <c:pt idx="1">
                  <c:v>44907.253472222219</c:v>
                </c:pt>
                <c:pt idx="2">
                  <c:v>44907.256944444445</c:v>
                </c:pt>
                <c:pt idx="3">
                  <c:v>44907.260416666664</c:v>
                </c:pt>
                <c:pt idx="4">
                  <c:v>44907.263888888891</c:v>
                </c:pt>
                <c:pt idx="5">
                  <c:v>44907.267361111109</c:v>
                </c:pt>
                <c:pt idx="6">
                  <c:v>44907.270833333336</c:v>
                </c:pt>
                <c:pt idx="7">
                  <c:v>44907.274305555555</c:v>
                </c:pt>
                <c:pt idx="8">
                  <c:v>44907.277777777781</c:v>
                </c:pt>
                <c:pt idx="9">
                  <c:v>44907.28125</c:v>
                </c:pt>
                <c:pt idx="10">
                  <c:v>44907.284722222219</c:v>
                </c:pt>
                <c:pt idx="11">
                  <c:v>44907.288194444445</c:v>
                </c:pt>
                <c:pt idx="12">
                  <c:v>44907.291666666664</c:v>
                </c:pt>
                <c:pt idx="13">
                  <c:v>44907.295138888891</c:v>
                </c:pt>
                <c:pt idx="14">
                  <c:v>44907.298611111109</c:v>
                </c:pt>
                <c:pt idx="15">
                  <c:v>44907.302083333336</c:v>
                </c:pt>
                <c:pt idx="16">
                  <c:v>44907.305555555555</c:v>
                </c:pt>
                <c:pt idx="17">
                  <c:v>44907.309027777781</c:v>
                </c:pt>
                <c:pt idx="18">
                  <c:v>44907.3125</c:v>
                </c:pt>
                <c:pt idx="19">
                  <c:v>44907.315972222219</c:v>
                </c:pt>
                <c:pt idx="20">
                  <c:v>44907.319444444445</c:v>
                </c:pt>
                <c:pt idx="21">
                  <c:v>44907.322916666664</c:v>
                </c:pt>
                <c:pt idx="22">
                  <c:v>44907.326388888891</c:v>
                </c:pt>
                <c:pt idx="23">
                  <c:v>44907.329861111109</c:v>
                </c:pt>
                <c:pt idx="24">
                  <c:v>44907.333333333336</c:v>
                </c:pt>
                <c:pt idx="25">
                  <c:v>44907.336805555555</c:v>
                </c:pt>
                <c:pt idx="26">
                  <c:v>44907.340277777781</c:v>
                </c:pt>
                <c:pt idx="27">
                  <c:v>44907.34375</c:v>
                </c:pt>
                <c:pt idx="28">
                  <c:v>44907.347222222219</c:v>
                </c:pt>
                <c:pt idx="29">
                  <c:v>44907.350694444445</c:v>
                </c:pt>
                <c:pt idx="30">
                  <c:v>44907.354166666664</c:v>
                </c:pt>
                <c:pt idx="31">
                  <c:v>44907.357638888891</c:v>
                </c:pt>
                <c:pt idx="32">
                  <c:v>44907.361111111109</c:v>
                </c:pt>
                <c:pt idx="33">
                  <c:v>44907.364583333336</c:v>
                </c:pt>
                <c:pt idx="34">
                  <c:v>44907.368055555555</c:v>
                </c:pt>
                <c:pt idx="35">
                  <c:v>44907.371527777781</c:v>
                </c:pt>
                <c:pt idx="36">
                  <c:v>44907.375</c:v>
                </c:pt>
                <c:pt idx="37">
                  <c:v>44907.378472222219</c:v>
                </c:pt>
                <c:pt idx="38">
                  <c:v>44907.381944444445</c:v>
                </c:pt>
                <c:pt idx="39">
                  <c:v>44907.385416666664</c:v>
                </c:pt>
                <c:pt idx="40">
                  <c:v>44907.388888888891</c:v>
                </c:pt>
                <c:pt idx="41">
                  <c:v>44907.392361111109</c:v>
                </c:pt>
                <c:pt idx="42">
                  <c:v>44907.395833333336</c:v>
                </c:pt>
                <c:pt idx="43">
                  <c:v>44907.399305555555</c:v>
                </c:pt>
                <c:pt idx="44">
                  <c:v>44907.402777777781</c:v>
                </c:pt>
                <c:pt idx="45">
                  <c:v>44907.40625</c:v>
                </c:pt>
                <c:pt idx="46">
                  <c:v>44907.409722222219</c:v>
                </c:pt>
                <c:pt idx="47">
                  <c:v>44907.413194444445</c:v>
                </c:pt>
                <c:pt idx="48">
                  <c:v>44907.416666666664</c:v>
                </c:pt>
                <c:pt idx="49">
                  <c:v>44907.420138888891</c:v>
                </c:pt>
                <c:pt idx="50">
                  <c:v>44907.423611111109</c:v>
                </c:pt>
                <c:pt idx="51">
                  <c:v>44907.427083333336</c:v>
                </c:pt>
                <c:pt idx="52">
                  <c:v>44907.430555555555</c:v>
                </c:pt>
                <c:pt idx="53">
                  <c:v>44907.434027777781</c:v>
                </c:pt>
                <c:pt idx="54">
                  <c:v>44907.4375</c:v>
                </c:pt>
                <c:pt idx="55">
                  <c:v>44907.440972222219</c:v>
                </c:pt>
                <c:pt idx="56">
                  <c:v>44907.444444444445</c:v>
                </c:pt>
                <c:pt idx="57">
                  <c:v>44907.447916666664</c:v>
                </c:pt>
                <c:pt idx="58">
                  <c:v>44907.451388888891</c:v>
                </c:pt>
                <c:pt idx="59">
                  <c:v>44907.454861111109</c:v>
                </c:pt>
                <c:pt idx="60">
                  <c:v>44907.458333333336</c:v>
                </c:pt>
                <c:pt idx="61">
                  <c:v>44907.461805555555</c:v>
                </c:pt>
                <c:pt idx="62">
                  <c:v>44907.465277777781</c:v>
                </c:pt>
                <c:pt idx="63">
                  <c:v>44907.46875</c:v>
                </c:pt>
                <c:pt idx="64">
                  <c:v>44907.472222222219</c:v>
                </c:pt>
                <c:pt idx="65">
                  <c:v>44907.475694444445</c:v>
                </c:pt>
                <c:pt idx="66">
                  <c:v>44907.479166666664</c:v>
                </c:pt>
                <c:pt idx="67">
                  <c:v>44907.482638888891</c:v>
                </c:pt>
                <c:pt idx="68">
                  <c:v>44907.486111111109</c:v>
                </c:pt>
                <c:pt idx="69">
                  <c:v>44907.489583333336</c:v>
                </c:pt>
                <c:pt idx="70">
                  <c:v>44907.493055555555</c:v>
                </c:pt>
                <c:pt idx="71">
                  <c:v>44907.496527777781</c:v>
                </c:pt>
                <c:pt idx="72">
                  <c:v>44907.5</c:v>
                </c:pt>
                <c:pt idx="73">
                  <c:v>44907.503472222219</c:v>
                </c:pt>
                <c:pt idx="74">
                  <c:v>44907.506944444445</c:v>
                </c:pt>
                <c:pt idx="75">
                  <c:v>44907.510416666664</c:v>
                </c:pt>
                <c:pt idx="76">
                  <c:v>44907.513888888891</c:v>
                </c:pt>
                <c:pt idx="77">
                  <c:v>44907.517361111109</c:v>
                </c:pt>
                <c:pt idx="78">
                  <c:v>44907.520833333336</c:v>
                </c:pt>
                <c:pt idx="79">
                  <c:v>44907.524305555555</c:v>
                </c:pt>
                <c:pt idx="80">
                  <c:v>44907.527777777781</c:v>
                </c:pt>
                <c:pt idx="81">
                  <c:v>44907.53125</c:v>
                </c:pt>
                <c:pt idx="82">
                  <c:v>44907.534722222219</c:v>
                </c:pt>
                <c:pt idx="83">
                  <c:v>44907.538194444445</c:v>
                </c:pt>
                <c:pt idx="84">
                  <c:v>44907.541666666664</c:v>
                </c:pt>
                <c:pt idx="85">
                  <c:v>44907.545138888891</c:v>
                </c:pt>
                <c:pt idx="86">
                  <c:v>44907.548611111109</c:v>
                </c:pt>
                <c:pt idx="87">
                  <c:v>44907.552083333336</c:v>
                </c:pt>
                <c:pt idx="88">
                  <c:v>44907.555555555555</c:v>
                </c:pt>
                <c:pt idx="89">
                  <c:v>44907.559027777781</c:v>
                </c:pt>
                <c:pt idx="90">
                  <c:v>44907.5625</c:v>
                </c:pt>
                <c:pt idx="91">
                  <c:v>44907.565972222219</c:v>
                </c:pt>
                <c:pt idx="92">
                  <c:v>44907.569444444445</c:v>
                </c:pt>
                <c:pt idx="93">
                  <c:v>44907.572916666664</c:v>
                </c:pt>
                <c:pt idx="94">
                  <c:v>44907.576388888891</c:v>
                </c:pt>
                <c:pt idx="95">
                  <c:v>44907.579861111109</c:v>
                </c:pt>
                <c:pt idx="96">
                  <c:v>44907.583333333336</c:v>
                </c:pt>
                <c:pt idx="97">
                  <c:v>44907.586805555555</c:v>
                </c:pt>
                <c:pt idx="98">
                  <c:v>44907.590277777781</c:v>
                </c:pt>
                <c:pt idx="99">
                  <c:v>44907.59375</c:v>
                </c:pt>
                <c:pt idx="100">
                  <c:v>44907.597222222219</c:v>
                </c:pt>
                <c:pt idx="101">
                  <c:v>44907.600694444445</c:v>
                </c:pt>
                <c:pt idx="102">
                  <c:v>44907.604166666664</c:v>
                </c:pt>
                <c:pt idx="103">
                  <c:v>44907.607638888891</c:v>
                </c:pt>
                <c:pt idx="104">
                  <c:v>44907.611111111109</c:v>
                </c:pt>
                <c:pt idx="105">
                  <c:v>44907.614583333336</c:v>
                </c:pt>
                <c:pt idx="106">
                  <c:v>44907.618055555555</c:v>
                </c:pt>
                <c:pt idx="107">
                  <c:v>44907.621527777781</c:v>
                </c:pt>
                <c:pt idx="108">
                  <c:v>44907.625</c:v>
                </c:pt>
                <c:pt idx="109">
                  <c:v>44907.628472222219</c:v>
                </c:pt>
                <c:pt idx="110">
                  <c:v>44907.631944444445</c:v>
                </c:pt>
                <c:pt idx="111">
                  <c:v>44907.635416666664</c:v>
                </c:pt>
                <c:pt idx="112">
                  <c:v>44907.638888888891</c:v>
                </c:pt>
                <c:pt idx="113">
                  <c:v>44907.642361111109</c:v>
                </c:pt>
                <c:pt idx="114">
                  <c:v>44907.645833333336</c:v>
                </c:pt>
                <c:pt idx="115">
                  <c:v>44907.649305555555</c:v>
                </c:pt>
                <c:pt idx="116">
                  <c:v>44907.652777777781</c:v>
                </c:pt>
                <c:pt idx="117">
                  <c:v>44907.65625</c:v>
                </c:pt>
                <c:pt idx="118">
                  <c:v>44907.659722222219</c:v>
                </c:pt>
                <c:pt idx="119">
                  <c:v>44907.663194444445</c:v>
                </c:pt>
                <c:pt idx="120">
                  <c:v>44907.666666666664</c:v>
                </c:pt>
                <c:pt idx="121">
                  <c:v>44907.670138888891</c:v>
                </c:pt>
                <c:pt idx="122">
                  <c:v>44907.673611111109</c:v>
                </c:pt>
                <c:pt idx="123">
                  <c:v>44907.677083333336</c:v>
                </c:pt>
                <c:pt idx="124">
                  <c:v>44907.680555555555</c:v>
                </c:pt>
                <c:pt idx="125">
                  <c:v>44907.684027777781</c:v>
                </c:pt>
                <c:pt idx="126">
                  <c:v>44907.6875</c:v>
                </c:pt>
                <c:pt idx="127">
                  <c:v>44907.690972222219</c:v>
                </c:pt>
                <c:pt idx="128">
                  <c:v>44907.694444444445</c:v>
                </c:pt>
                <c:pt idx="129">
                  <c:v>44907.697916666664</c:v>
                </c:pt>
                <c:pt idx="130">
                  <c:v>44907.701388888891</c:v>
                </c:pt>
                <c:pt idx="131">
                  <c:v>44907.704861111109</c:v>
                </c:pt>
                <c:pt idx="132">
                  <c:v>44907.708333333336</c:v>
                </c:pt>
                <c:pt idx="133">
                  <c:v>44907.711805555555</c:v>
                </c:pt>
                <c:pt idx="134">
                  <c:v>44907.715277777781</c:v>
                </c:pt>
                <c:pt idx="135">
                  <c:v>44907.71875</c:v>
                </c:pt>
                <c:pt idx="136">
                  <c:v>44907.722222222219</c:v>
                </c:pt>
                <c:pt idx="137">
                  <c:v>44907.725694444445</c:v>
                </c:pt>
                <c:pt idx="138">
                  <c:v>44907.729166666664</c:v>
                </c:pt>
                <c:pt idx="139">
                  <c:v>44907.732638888891</c:v>
                </c:pt>
                <c:pt idx="140">
                  <c:v>44907.736111111109</c:v>
                </c:pt>
                <c:pt idx="141">
                  <c:v>44907.739583333336</c:v>
                </c:pt>
                <c:pt idx="142">
                  <c:v>44907.743055555555</c:v>
                </c:pt>
                <c:pt idx="143">
                  <c:v>44907.746527777781</c:v>
                </c:pt>
                <c:pt idx="144">
                  <c:v>44907.75</c:v>
                </c:pt>
              </c:numCache>
            </c:numRef>
          </c:xVal>
          <c:yVal>
            <c:numRef>
              <c:f>Simulation_Dec!$AL$3:$AL$147</c:f>
              <c:numCache>
                <c:formatCode>General</c:formatCode>
                <c:ptCount val="145"/>
                <c:pt idx="0">
                  <c:v>0</c:v>
                </c:pt>
                <c:pt idx="1">
                  <c:v>0</c:v>
                </c:pt>
                <c:pt idx="2">
                  <c:v>0</c:v>
                </c:pt>
                <c:pt idx="3">
                  <c:v>0</c:v>
                </c:pt>
                <c:pt idx="4">
                  <c:v>0</c:v>
                </c:pt>
                <c:pt idx="5">
                  <c:v>0</c:v>
                </c:pt>
                <c:pt idx="6">
                  <c:v>20</c:v>
                </c:pt>
                <c:pt idx="7">
                  <c:v>20</c:v>
                </c:pt>
                <c:pt idx="8">
                  <c:v>20</c:v>
                </c:pt>
                <c:pt idx="9">
                  <c:v>20</c:v>
                </c:pt>
                <c:pt idx="10">
                  <c:v>20</c:v>
                </c:pt>
                <c:pt idx="11">
                  <c:v>20</c:v>
                </c:pt>
                <c:pt idx="12">
                  <c:v>20</c:v>
                </c:pt>
                <c:pt idx="13">
                  <c:v>20</c:v>
                </c:pt>
                <c:pt idx="14">
                  <c:v>20</c:v>
                </c:pt>
                <c:pt idx="15">
                  <c:v>20</c:v>
                </c:pt>
                <c:pt idx="16">
                  <c:v>20</c:v>
                </c:pt>
                <c:pt idx="17">
                  <c:v>20</c:v>
                </c:pt>
                <c:pt idx="18">
                  <c:v>20</c:v>
                </c:pt>
                <c:pt idx="19">
                  <c:v>20</c:v>
                </c:pt>
                <c:pt idx="20">
                  <c:v>20</c:v>
                </c:pt>
                <c:pt idx="21">
                  <c:v>20</c:v>
                </c:pt>
                <c:pt idx="22">
                  <c:v>20</c:v>
                </c:pt>
                <c:pt idx="23">
                  <c:v>6</c:v>
                </c:pt>
                <c:pt idx="24">
                  <c:v>6</c:v>
                </c:pt>
                <c:pt idx="25">
                  <c:v>6</c:v>
                </c:pt>
                <c:pt idx="26">
                  <c:v>6</c:v>
                </c:pt>
                <c:pt idx="27">
                  <c:v>6</c:v>
                </c:pt>
                <c:pt idx="28">
                  <c:v>6</c:v>
                </c:pt>
                <c:pt idx="29">
                  <c:v>6</c:v>
                </c:pt>
                <c:pt idx="30">
                  <c:v>6</c:v>
                </c:pt>
                <c:pt idx="31">
                  <c:v>6</c:v>
                </c:pt>
                <c:pt idx="32">
                  <c:v>6</c:v>
                </c:pt>
                <c:pt idx="33">
                  <c:v>6</c:v>
                </c:pt>
                <c:pt idx="34">
                  <c:v>6</c:v>
                </c:pt>
                <c:pt idx="35">
                  <c:v>6</c:v>
                </c:pt>
                <c:pt idx="36">
                  <c:v>6</c:v>
                </c:pt>
                <c:pt idx="37">
                  <c:v>6</c:v>
                </c:pt>
                <c:pt idx="38">
                  <c:v>6</c:v>
                </c:pt>
                <c:pt idx="39">
                  <c:v>6</c:v>
                </c:pt>
                <c:pt idx="40">
                  <c:v>6</c:v>
                </c:pt>
                <c:pt idx="41">
                  <c:v>6</c:v>
                </c:pt>
                <c:pt idx="42">
                  <c:v>6</c:v>
                </c:pt>
                <c:pt idx="43">
                  <c:v>6</c:v>
                </c:pt>
                <c:pt idx="44">
                  <c:v>6</c:v>
                </c:pt>
                <c:pt idx="45">
                  <c:v>6</c:v>
                </c:pt>
                <c:pt idx="46">
                  <c:v>6</c:v>
                </c:pt>
                <c:pt idx="47">
                  <c:v>6</c:v>
                </c:pt>
                <c:pt idx="48">
                  <c:v>6</c:v>
                </c:pt>
                <c:pt idx="49">
                  <c:v>6</c:v>
                </c:pt>
                <c:pt idx="50">
                  <c:v>6</c:v>
                </c:pt>
                <c:pt idx="51">
                  <c:v>6</c:v>
                </c:pt>
                <c:pt idx="52">
                  <c:v>6</c:v>
                </c:pt>
                <c:pt idx="53">
                  <c:v>6</c:v>
                </c:pt>
                <c:pt idx="54">
                  <c:v>6</c:v>
                </c:pt>
                <c:pt idx="55">
                  <c:v>6</c:v>
                </c:pt>
                <c:pt idx="56">
                  <c:v>6</c:v>
                </c:pt>
                <c:pt idx="57">
                  <c:v>6</c:v>
                </c:pt>
                <c:pt idx="58">
                  <c:v>6</c:v>
                </c:pt>
                <c:pt idx="59">
                  <c:v>6</c:v>
                </c:pt>
                <c:pt idx="60">
                  <c:v>6</c:v>
                </c:pt>
                <c:pt idx="61">
                  <c:v>6</c:v>
                </c:pt>
                <c:pt idx="62">
                  <c:v>6</c:v>
                </c:pt>
                <c:pt idx="63">
                  <c:v>6</c:v>
                </c:pt>
                <c:pt idx="64">
                  <c:v>6</c:v>
                </c:pt>
                <c:pt idx="65">
                  <c:v>6</c:v>
                </c:pt>
                <c:pt idx="66">
                  <c:v>6</c:v>
                </c:pt>
                <c:pt idx="67">
                  <c:v>6</c:v>
                </c:pt>
                <c:pt idx="68">
                  <c:v>6</c:v>
                </c:pt>
                <c:pt idx="69">
                  <c:v>6</c:v>
                </c:pt>
                <c:pt idx="70">
                  <c:v>6</c:v>
                </c:pt>
                <c:pt idx="71">
                  <c:v>6</c:v>
                </c:pt>
                <c:pt idx="72">
                  <c:v>20</c:v>
                </c:pt>
                <c:pt idx="73">
                  <c:v>20</c:v>
                </c:pt>
                <c:pt idx="74">
                  <c:v>20</c:v>
                </c:pt>
                <c:pt idx="75">
                  <c:v>20</c:v>
                </c:pt>
                <c:pt idx="76">
                  <c:v>20</c:v>
                </c:pt>
                <c:pt idx="77">
                  <c:v>20</c:v>
                </c:pt>
                <c:pt idx="78">
                  <c:v>20</c:v>
                </c:pt>
                <c:pt idx="79">
                  <c:v>6</c:v>
                </c:pt>
                <c:pt idx="80">
                  <c:v>6</c:v>
                </c:pt>
                <c:pt idx="81">
                  <c:v>6</c:v>
                </c:pt>
                <c:pt idx="82">
                  <c:v>6</c:v>
                </c:pt>
                <c:pt idx="83">
                  <c:v>6</c:v>
                </c:pt>
                <c:pt idx="84">
                  <c:v>6</c:v>
                </c:pt>
                <c:pt idx="85">
                  <c:v>20</c:v>
                </c:pt>
                <c:pt idx="86">
                  <c:v>20</c:v>
                </c:pt>
                <c:pt idx="87">
                  <c:v>20</c:v>
                </c:pt>
                <c:pt idx="88">
                  <c:v>20</c:v>
                </c:pt>
                <c:pt idx="89">
                  <c:v>20</c:v>
                </c:pt>
                <c:pt idx="90">
                  <c:v>20</c:v>
                </c:pt>
                <c:pt idx="91">
                  <c:v>20</c:v>
                </c:pt>
                <c:pt idx="92">
                  <c:v>20</c:v>
                </c:pt>
                <c:pt idx="93">
                  <c:v>20</c:v>
                </c:pt>
                <c:pt idx="94">
                  <c:v>20</c:v>
                </c:pt>
                <c:pt idx="95">
                  <c:v>20</c:v>
                </c:pt>
                <c:pt idx="96">
                  <c:v>20</c:v>
                </c:pt>
                <c:pt idx="97">
                  <c:v>20</c:v>
                </c:pt>
                <c:pt idx="98">
                  <c:v>20</c:v>
                </c:pt>
                <c:pt idx="99">
                  <c:v>20</c:v>
                </c:pt>
                <c:pt idx="100">
                  <c:v>20</c:v>
                </c:pt>
                <c:pt idx="101">
                  <c:v>20</c:v>
                </c:pt>
                <c:pt idx="102">
                  <c:v>20</c:v>
                </c:pt>
                <c:pt idx="103">
                  <c:v>20</c:v>
                </c:pt>
                <c:pt idx="104">
                  <c:v>20</c:v>
                </c:pt>
                <c:pt idx="105">
                  <c:v>20</c:v>
                </c:pt>
                <c:pt idx="106">
                  <c:v>6</c:v>
                </c:pt>
                <c:pt idx="107">
                  <c:v>6</c:v>
                </c:pt>
                <c:pt idx="108">
                  <c:v>6</c:v>
                </c:pt>
                <c:pt idx="109">
                  <c:v>6</c:v>
                </c:pt>
                <c:pt idx="110">
                  <c:v>6</c:v>
                </c:pt>
                <c:pt idx="111">
                  <c:v>6</c:v>
                </c:pt>
                <c:pt idx="112">
                  <c:v>6</c:v>
                </c:pt>
                <c:pt idx="113">
                  <c:v>6</c:v>
                </c:pt>
                <c:pt idx="114">
                  <c:v>6</c:v>
                </c:pt>
                <c:pt idx="115">
                  <c:v>6</c:v>
                </c:pt>
                <c:pt idx="116">
                  <c:v>6</c:v>
                </c:pt>
                <c:pt idx="117">
                  <c:v>20</c:v>
                </c:pt>
                <c:pt idx="118">
                  <c:v>6</c:v>
                </c:pt>
                <c:pt idx="119">
                  <c:v>6</c:v>
                </c:pt>
                <c:pt idx="120">
                  <c:v>6</c:v>
                </c:pt>
                <c:pt idx="121">
                  <c:v>6</c:v>
                </c:pt>
                <c:pt idx="122">
                  <c:v>6</c:v>
                </c:pt>
                <c:pt idx="123">
                  <c:v>6</c:v>
                </c:pt>
                <c:pt idx="124">
                  <c:v>6</c:v>
                </c:pt>
                <c:pt idx="125">
                  <c:v>6</c:v>
                </c:pt>
                <c:pt idx="126">
                  <c:v>6</c:v>
                </c:pt>
                <c:pt idx="127">
                  <c:v>6</c:v>
                </c:pt>
                <c:pt idx="128">
                  <c:v>6</c:v>
                </c:pt>
                <c:pt idx="129">
                  <c:v>7.65</c:v>
                </c:pt>
                <c:pt idx="130">
                  <c:v>6</c:v>
                </c:pt>
                <c:pt idx="131">
                  <c:v>6</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numCache>
            </c:numRef>
          </c:yVal>
          <c:smooth val="0"/>
          <c:extLst>
            <c:ext xmlns:c16="http://schemas.microsoft.com/office/drawing/2014/chart" uri="{C3380CC4-5D6E-409C-BE32-E72D297353CC}">
              <c16:uniqueId val="{00000004-6750-453E-9709-2D125D3DBABB}"/>
            </c:ext>
          </c:extLst>
        </c:ser>
        <c:dLbls>
          <c:showLegendKey val="0"/>
          <c:showVal val="0"/>
          <c:showCatName val="0"/>
          <c:showSerName val="0"/>
          <c:showPercent val="0"/>
          <c:showBubbleSize val="0"/>
        </c:dLbls>
        <c:axId val="588631272"/>
        <c:axId val="588631992"/>
      </c:scatterChart>
      <c:valAx>
        <c:axId val="588631272"/>
        <c:scaling>
          <c:orientation val="minMax"/>
          <c:max val="44907.75"/>
          <c:min val="44907.25"/>
        </c:scaling>
        <c:delete val="0"/>
        <c:axPos val="b"/>
        <c:majorGridlines>
          <c:spPr>
            <a:ln w="9525" cap="flat" cmpd="sng" algn="ctr">
              <a:solidFill>
                <a:schemeClr val="tx1">
                  <a:lumMod val="15000"/>
                  <a:lumOff val="85000"/>
                </a:schemeClr>
              </a:solidFill>
              <a:round/>
            </a:ln>
            <a:effectLst/>
          </c:spPr>
        </c:majorGridlines>
        <c:numFmt formatCode="m/d/yyyy\ h:mm"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8631992"/>
        <c:crosses val="autoZero"/>
        <c:crossBetween val="midCat"/>
        <c:majorUnit val="0.25"/>
      </c:valAx>
      <c:valAx>
        <c:axId val="588631992"/>
        <c:scaling>
          <c:orientation val="minMax"/>
          <c:max val="30"/>
          <c:min val="0"/>
        </c:scaling>
        <c:delete val="0"/>
        <c:axPos val="l"/>
        <c:majorGridlines>
          <c:spPr>
            <a:ln w="9525" cap="flat" cmpd="sng" algn="ctr">
              <a:solidFill>
                <a:schemeClr val="tx1">
                  <a:lumMod val="15000"/>
                  <a:lumOff val="85000"/>
                </a:schemeClr>
              </a:solidFill>
              <a:round/>
            </a:ln>
            <a:effectLst/>
          </c:spPr>
        </c:majorGridlines>
        <c:title>
          <c:tx>
            <c:rich>
              <a:bodyPr/>
              <a:lstStyle/>
              <a:p>
                <a:pPr>
                  <a:defRPr/>
                </a:pPr>
                <a:r>
                  <a:rPr lang="en-US"/>
                  <a:t>Current (A)</a:t>
                </a:r>
              </a:p>
            </c:rich>
          </c:tx>
          <c:layout>
            <c:manualLayout>
              <c:xMode val="edge"/>
              <c:yMode val="edge"/>
              <c:x val="9.4570601851851847E-3"/>
              <c:y val="0.26178958333333335"/>
            </c:manualLayout>
          </c:layout>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8631272"/>
        <c:crosses val="autoZero"/>
        <c:crossBetween val="midCat"/>
        <c:majorUnit val="10"/>
      </c:valAx>
    </c:plotArea>
    <c:legend>
      <c:legendPos val="b"/>
      <c:layout>
        <c:manualLayout>
          <c:xMode val="edge"/>
          <c:yMode val="edge"/>
          <c:x val="0.59389362139917701"/>
          <c:y val="0.78121561488673141"/>
          <c:w val="0.23999793406404363"/>
          <c:h val="0.18576039774224418"/>
        </c:manualLayout>
      </c:layout>
      <c:overlay val="0"/>
      <c:txPr>
        <a:bodyPr/>
        <a:lstStyle/>
        <a:p>
          <a:pPr>
            <a:defRPr sz="900"/>
          </a:pPr>
          <a:endParaRPr lang="en-US"/>
        </a:p>
      </c:txPr>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a:pPr>
            <a:r>
              <a:rPr lang="en-US" sz="1600"/>
              <a:t>12th December (OF2 controlled)</a:t>
            </a:r>
          </a:p>
        </c:rich>
      </c:tx>
      <c:overlay val="0"/>
    </c:title>
    <c:autoTitleDeleted val="0"/>
    <c:plotArea>
      <c:layout/>
      <c:scatterChart>
        <c:scatterStyle val="lineMarker"/>
        <c:varyColors val="0"/>
        <c:ser>
          <c:idx val="6"/>
          <c:order val="0"/>
          <c:tx>
            <c:strRef>
              <c:f>Simulation_Dec!$BD$2</c:f>
              <c:strCache>
                <c:ptCount val="1"/>
                <c:pt idx="0">
                  <c:v>EV0 </c:v>
                </c:pt>
              </c:strCache>
            </c:strRef>
          </c:tx>
          <c:spPr>
            <a:ln w="12700">
              <a:solidFill>
                <a:srgbClr val="92D050"/>
              </a:solidFill>
            </a:ln>
          </c:spPr>
          <c:marker>
            <c:symbol val="circle"/>
            <c:size val="2"/>
            <c:spPr>
              <a:ln>
                <a:solidFill>
                  <a:srgbClr val="92D050"/>
                </a:solidFill>
              </a:ln>
            </c:spPr>
          </c:marker>
          <c:xVal>
            <c:numRef>
              <c:f>Simulation_Dec!$A$3:$A$147</c:f>
              <c:numCache>
                <c:formatCode>m/d/yyyy\ h:mm</c:formatCode>
                <c:ptCount val="145"/>
                <c:pt idx="0">
                  <c:v>44907.25</c:v>
                </c:pt>
                <c:pt idx="1">
                  <c:v>44907.253472222219</c:v>
                </c:pt>
                <c:pt idx="2">
                  <c:v>44907.256944444445</c:v>
                </c:pt>
                <c:pt idx="3">
                  <c:v>44907.260416666664</c:v>
                </c:pt>
                <c:pt idx="4">
                  <c:v>44907.263888888891</c:v>
                </c:pt>
                <c:pt idx="5">
                  <c:v>44907.267361111109</c:v>
                </c:pt>
                <c:pt idx="6">
                  <c:v>44907.270833333336</c:v>
                </c:pt>
                <c:pt idx="7">
                  <c:v>44907.274305555555</c:v>
                </c:pt>
                <c:pt idx="8">
                  <c:v>44907.277777777781</c:v>
                </c:pt>
                <c:pt idx="9">
                  <c:v>44907.28125</c:v>
                </c:pt>
                <c:pt idx="10">
                  <c:v>44907.284722222219</c:v>
                </c:pt>
                <c:pt idx="11">
                  <c:v>44907.288194444445</c:v>
                </c:pt>
                <c:pt idx="12">
                  <c:v>44907.291666666664</c:v>
                </c:pt>
                <c:pt idx="13">
                  <c:v>44907.295138888891</c:v>
                </c:pt>
                <c:pt idx="14">
                  <c:v>44907.298611111109</c:v>
                </c:pt>
                <c:pt idx="15">
                  <c:v>44907.302083333336</c:v>
                </c:pt>
                <c:pt idx="16">
                  <c:v>44907.305555555555</c:v>
                </c:pt>
                <c:pt idx="17">
                  <c:v>44907.309027777781</c:v>
                </c:pt>
                <c:pt idx="18">
                  <c:v>44907.3125</c:v>
                </c:pt>
                <c:pt idx="19">
                  <c:v>44907.315972222219</c:v>
                </c:pt>
                <c:pt idx="20">
                  <c:v>44907.319444444445</c:v>
                </c:pt>
                <c:pt idx="21">
                  <c:v>44907.322916666664</c:v>
                </c:pt>
                <c:pt idx="22">
                  <c:v>44907.326388888891</c:v>
                </c:pt>
                <c:pt idx="23">
                  <c:v>44907.329861111109</c:v>
                </c:pt>
                <c:pt idx="24">
                  <c:v>44907.333333333336</c:v>
                </c:pt>
                <c:pt idx="25">
                  <c:v>44907.336805555555</c:v>
                </c:pt>
                <c:pt idx="26">
                  <c:v>44907.340277777781</c:v>
                </c:pt>
                <c:pt idx="27">
                  <c:v>44907.34375</c:v>
                </c:pt>
                <c:pt idx="28">
                  <c:v>44907.347222222219</c:v>
                </c:pt>
                <c:pt idx="29">
                  <c:v>44907.350694444445</c:v>
                </c:pt>
                <c:pt idx="30">
                  <c:v>44907.354166666664</c:v>
                </c:pt>
                <c:pt idx="31">
                  <c:v>44907.357638888891</c:v>
                </c:pt>
                <c:pt idx="32">
                  <c:v>44907.361111111109</c:v>
                </c:pt>
                <c:pt idx="33">
                  <c:v>44907.364583333336</c:v>
                </c:pt>
                <c:pt idx="34">
                  <c:v>44907.368055555555</c:v>
                </c:pt>
                <c:pt idx="35">
                  <c:v>44907.371527777781</c:v>
                </c:pt>
                <c:pt idx="36">
                  <c:v>44907.375</c:v>
                </c:pt>
                <c:pt idx="37">
                  <c:v>44907.378472222219</c:v>
                </c:pt>
                <c:pt idx="38">
                  <c:v>44907.381944444445</c:v>
                </c:pt>
                <c:pt idx="39">
                  <c:v>44907.385416666664</c:v>
                </c:pt>
                <c:pt idx="40">
                  <c:v>44907.388888888891</c:v>
                </c:pt>
                <c:pt idx="41">
                  <c:v>44907.392361111109</c:v>
                </c:pt>
                <c:pt idx="42">
                  <c:v>44907.395833333336</c:v>
                </c:pt>
                <c:pt idx="43">
                  <c:v>44907.399305555555</c:v>
                </c:pt>
                <c:pt idx="44">
                  <c:v>44907.402777777781</c:v>
                </c:pt>
                <c:pt idx="45">
                  <c:v>44907.40625</c:v>
                </c:pt>
                <c:pt idx="46">
                  <c:v>44907.409722222219</c:v>
                </c:pt>
                <c:pt idx="47">
                  <c:v>44907.413194444445</c:v>
                </c:pt>
                <c:pt idx="48">
                  <c:v>44907.416666666664</c:v>
                </c:pt>
                <c:pt idx="49">
                  <c:v>44907.420138888891</c:v>
                </c:pt>
                <c:pt idx="50">
                  <c:v>44907.423611111109</c:v>
                </c:pt>
                <c:pt idx="51">
                  <c:v>44907.427083333336</c:v>
                </c:pt>
                <c:pt idx="52">
                  <c:v>44907.430555555555</c:v>
                </c:pt>
                <c:pt idx="53">
                  <c:v>44907.434027777781</c:v>
                </c:pt>
                <c:pt idx="54">
                  <c:v>44907.4375</c:v>
                </c:pt>
                <c:pt idx="55">
                  <c:v>44907.440972222219</c:v>
                </c:pt>
                <c:pt idx="56">
                  <c:v>44907.444444444445</c:v>
                </c:pt>
                <c:pt idx="57">
                  <c:v>44907.447916666664</c:v>
                </c:pt>
                <c:pt idx="58">
                  <c:v>44907.451388888891</c:v>
                </c:pt>
                <c:pt idx="59">
                  <c:v>44907.454861111109</c:v>
                </c:pt>
                <c:pt idx="60">
                  <c:v>44907.458333333336</c:v>
                </c:pt>
                <c:pt idx="61">
                  <c:v>44907.461805555555</c:v>
                </c:pt>
                <c:pt idx="62">
                  <c:v>44907.465277777781</c:v>
                </c:pt>
                <c:pt idx="63">
                  <c:v>44907.46875</c:v>
                </c:pt>
                <c:pt idx="64">
                  <c:v>44907.472222222219</c:v>
                </c:pt>
                <c:pt idx="65">
                  <c:v>44907.475694444445</c:v>
                </c:pt>
                <c:pt idx="66">
                  <c:v>44907.479166666664</c:v>
                </c:pt>
                <c:pt idx="67">
                  <c:v>44907.482638888891</c:v>
                </c:pt>
                <c:pt idx="68">
                  <c:v>44907.486111111109</c:v>
                </c:pt>
                <c:pt idx="69">
                  <c:v>44907.489583333336</c:v>
                </c:pt>
                <c:pt idx="70">
                  <c:v>44907.493055555555</c:v>
                </c:pt>
                <c:pt idx="71">
                  <c:v>44907.496527777781</c:v>
                </c:pt>
                <c:pt idx="72">
                  <c:v>44907.5</c:v>
                </c:pt>
                <c:pt idx="73">
                  <c:v>44907.503472222219</c:v>
                </c:pt>
                <c:pt idx="74">
                  <c:v>44907.506944444445</c:v>
                </c:pt>
                <c:pt idx="75">
                  <c:v>44907.510416666664</c:v>
                </c:pt>
                <c:pt idx="76">
                  <c:v>44907.513888888891</c:v>
                </c:pt>
                <c:pt idx="77">
                  <c:v>44907.517361111109</c:v>
                </c:pt>
                <c:pt idx="78">
                  <c:v>44907.520833333336</c:v>
                </c:pt>
                <c:pt idx="79">
                  <c:v>44907.524305555555</c:v>
                </c:pt>
                <c:pt idx="80">
                  <c:v>44907.527777777781</c:v>
                </c:pt>
                <c:pt idx="81">
                  <c:v>44907.53125</c:v>
                </c:pt>
                <c:pt idx="82">
                  <c:v>44907.534722222219</c:v>
                </c:pt>
                <c:pt idx="83">
                  <c:v>44907.538194444445</c:v>
                </c:pt>
                <c:pt idx="84">
                  <c:v>44907.541666666664</c:v>
                </c:pt>
                <c:pt idx="85">
                  <c:v>44907.545138888891</c:v>
                </c:pt>
                <c:pt idx="86">
                  <c:v>44907.548611111109</c:v>
                </c:pt>
                <c:pt idx="87">
                  <c:v>44907.552083333336</c:v>
                </c:pt>
                <c:pt idx="88">
                  <c:v>44907.555555555555</c:v>
                </c:pt>
                <c:pt idx="89">
                  <c:v>44907.559027777781</c:v>
                </c:pt>
                <c:pt idx="90">
                  <c:v>44907.5625</c:v>
                </c:pt>
                <c:pt idx="91">
                  <c:v>44907.565972222219</c:v>
                </c:pt>
                <c:pt idx="92">
                  <c:v>44907.569444444445</c:v>
                </c:pt>
                <c:pt idx="93">
                  <c:v>44907.572916666664</c:v>
                </c:pt>
                <c:pt idx="94">
                  <c:v>44907.576388888891</c:v>
                </c:pt>
                <c:pt idx="95">
                  <c:v>44907.579861111109</c:v>
                </c:pt>
                <c:pt idx="96">
                  <c:v>44907.583333333336</c:v>
                </c:pt>
                <c:pt idx="97">
                  <c:v>44907.586805555555</c:v>
                </c:pt>
                <c:pt idx="98">
                  <c:v>44907.590277777781</c:v>
                </c:pt>
                <c:pt idx="99">
                  <c:v>44907.59375</c:v>
                </c:pt>
                <c:pt idx="100">
                  <c:v>44907.597222222219</c:v>
                </c:pt>
                <c:pt idx="101">
                  <c:v>44907.600694444445</c:v>
                </c:pt>
                <c:pt idx="102">
                  <c:v>44907.604166666664</c:v>
                </c:pt>
                <c:pt idx="103">
                  <c:v>44907.607638888891</c:v>
                </c:pt>
                <c:pt idx="104">
                  <c:v>44907.611111111109</c:v>
                </c:pt>
                <c:pt idx="105">
                  <c:v>44907.614583333336</c:v>
                </c:pt>
                <c:pt idx="106">
                  <c:v>44907.618055555555</c:v>
                </c:pt>
                <c:pt idx="107">
                  <c:v>44907.621527777781</c:v>
                </c:pt>
                <c:pt idx="108">
                  <c:v>44907.625</c:v>
                </c:pt>
                <c:pt idx="109">
                  <c:v>44907.628472222219</c:v>
                </c:pt>
                <c:pt idx="110">
                  <c:v>44907.631944444445</c:v>
                </c:pt>
                <c:pt idx="111">
                  <c:v>44907.635416666664</c:v>
                </c:pt>
                <c:pt idx="112">
                  <c:v>44907.638888888891</c:v>
                </c:pt>
                <c:pt idx="113">
                  <c:v>44907.642361111109</c:v>
                </c:pt>
                <c:pt idx="114">
                  <c:v>44907.645833333336</c:v>
                </c:pt>
                <c:pt idx="115">
                  <c:v>44907.649305555555</c:v>
                </c:pt>
                <c:pt idx="116">
                  <c:v>44907.652777777781</c:v>
                </c:pt>
                <c:pt idx="117">
                  <c:v>44907.65625</c:v>
                </c:pt>
                <c:pt idx="118">
                  <c:v>44907.659722222219</c:v>
                </c:pt>
                <c:pt idx="119">
                  <c:v>44907.663194444445</c:v>
                </c:pt>
                <c:pt idx="120">
                  <c:v>44907.666666666664</c:v>
                </c:pt>
                <c:pt idx="121">
                  <c:v>44907.670138888891</c:v>
                </c:pt>
                <c:pt idx="122">
                  <c:v>44907.673611111109</c:v>
                </c:pt>
                <c:pt idx="123">
                  <c:v>44907.677083333336</c:v>
                </c:pt>
                <c:pt idx="124">
                  <c:v>44907.680555555555</c:v>
                </c:pt>
                <c:pt idx="125">
                  <c:v>44907.684027777781</c:v>
                </c:pt>
                <c:pt idx="126">
                  <c:v>44907.6875</c:v>
                </c:pt>
                <c:pt idx="127">
                  <c:v>44907.690972222219</c:v>
                </c:pt>
                <c:pt idx="128">
                  <c:v>44907.694444444445</c:v>
                </c:pt>
                <c:pt idx="129">
                  <c:v>44907.697916666664</c:v>
                </c:pt>
                <c:pt idx="130">
                  <c:v>44907.701388888891</c:v>
                </c:pt>
                <c:pt idx="131">
                  <c:v>44907.704861111109</c:v>
                </c:pt>
                <c:pt idx="132">
                  <c:v>44907.708333333336</c:v>
                </c:pt>
                <c:pt idx="133">
                  <c:v>44907.711805555555</c:v>
                </c:pt>
                <c:pt idx="134">
                  <c:v>44907.715277777781</c:v>
                </c:pt>
                <c:pt idx="135">
                  <c:v>44907.71875</c:v>
                </c:pt>
                <c:pt idx="136">
                  <c:v>44907.722222222219</c:v>
                </c:pt>
                <c:pt idx="137">
                  <c:v>44907.725694444445</c:v>
                </c:pt>
                <c:pt idx="138">
                  <c:v>44907.729166666664</c:v>
                </c:pt>
                <c:pt idx="139">
                  <c:v>44907.732638888891</c:v>
                </c:pt>
                <c:pt idx="140">
                  <c:v>44907.736111111109</c:v>
                </c:pt>
                <c:pt idx="141">
                  <c:v>44907.739583333336</c:v>
                </c:pt>
                <c:pt idx="142">
                  <c:v>44907.743055555555</c:v>
                </c:pt>
                <c:pt idx="143">
                  <c:v>44907.746527777781</c:v>
                </c:pt>
                <c:pt idx="144">
                  <c:v>44907.75</c:v>
                </c:pt>
              </c:numCache>
            </c:numRef>
          </c:xVal>
          <c:yVal>
            <c:numRef>
              <c:f>Simulation_Dec!$CA$3:$CA$147</c:f>
              <c:numCache>
                <c:formatCode>General</c:formatCode>
                <c:ptCount val="14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6.3080000628453501</c:v>
                </c:pt>
                <c:pt idx="61">
                  <c:v>6.3080000624372596</c:v>
                </c:pt>
                <c:pt idx="62">
                  <c:v>6.3080000624371699</c:v>
                </c:pt>
                <c:pt idx="63">
                  <c:v>6.3080000624370802</c:v>
                </c:pt>
                <c:pt idx="64">
                  <c:v>6.3080000624370003</c:v>
                </c:pt>
                <c:pt idx="65">
                  <c:v>6.3080000624369097</c:v>
                </c:pt>
                <c:pt idx="66">
                  <c:v>6.30800006243682</c:v>
                </c:pt>
                <c:pt idx="67">
                  <c:v>6.3080000624335097</c:v>
                </c:pt>
                <c:pt idx="68">
                  <c:v>6.3080000624366503</c:v>
                </c:pt>
                <c:pt idx="69">
                  <c:v>6.3080000624365704</c:v>
                </c:pt>
                <c:pt idx="70">
                  <c:v>6.3080000628453599</c:v>
                </c:pt>
                <c:pt idx="71">
                  <c:v>6.3080000628453599</c:v>
                </c:pt>
                <c:pt idx="72">
                  <c:v>6.3080000628453599</c:v>
                </c:pt>
                <c:pt idx="73">
                  <c:v>6.3080000628453599</c:v>
                </c:pt>
                <c:pt idx="74">
                  <c:v>6.3080000624361503</c:v>
                </c:pt>
                <c:pt idx="75">
                  <c:v>6.3080000624360704</c:v>
                </c:pt>
                <c:pt idx="76">
                  <c:v>6.3080000624359798</c:v>
                </c:pt>
                <c:pt idx="77">
                  <c:v>6.3080000624358998</c:v>
                </c:pt>
                <c:pt idx="78">
                  <c:v>6.3080000624358199</c:v>
                </c:pt>
                <c:pt idx="79">
                  <c:v>6.30800006243574</c:v>
                </c:pt>
                <c:pt idx="80">
                  <c:v>6.3080000624335097</c:v>
                </c:pt>
                <c:pt idx="81">
                  <c:v>6.3080000624335097</c:v>
                </c:pt>
                <c:pt idx="82">
                  <c:v>6.3080000624335097</c:v>
                </c:pt>
                <c:pt idx="83">
                  <c:v>6.30800006243543</c:v>
                </c:pt>
                <c:pt idx="84">
                  <c:v>6.3080000624353501</c:v>
                </c:pt>
                <c:pt idx="85">
                  <c:v>6.3080000624352399</c:v>
                </c:pt>
                <c:pt idx="86">
                  <c:v>6.3080000624352</c:v>
                </c:pt>
                <c:pt idx="87">
                  <c:v>6.30800006243512</c:v>
                </c:pt>
                <c:pt idx="88">
                  <c:v>6.3080000624335097</c:v>
                </c:pt>
                <c:pt idx="89">
                  <c:v>6.3080000628453803</c:v>
                </c:pt>
                <c:pt idx="90">
                  <c:v>6.3080000628453803</c:v>
                </c:pt>
                <c:pt idx="91">
                  <c:v>6.3080000628453803</c:v>
                </c:pt>
                <c:pt idx="92">
                  <c:v>6.3080000628453803</c:v>
                </c:pt>
                <c:pt idx="93">
                  <c:v>6.3080000624335097</c:v>
                </c:pt>
                <c:pt idx="94">
                  <c:v>6.3080000624335097</c:v>
                </c:pt>
                <c:pt idx="95">
                  <c:v>6.3080000624335097</c:v>
                </c:pt>
                <c:pt idx="96">
                  <c:v>6.3080000624335097</c:v>
                </c:pt>
                <c:pt idx="97">
                  <c:v>6.3080000624335097</c:v>
                </c:pt>
                <c:pt idx="98">
                  <c:v>6.3080000624335097</c:v>
                </c:pt>
                <c:pt idx="99">
                  <c:v>6.3080000624335097</c:v>
                </c:pt>
                <c:pt idx="100">
                  <c:v>6.3080000628453901</c:v>
                </c:pt>
                <c:pt idx="101">
                  <c:v>6.3080000628453901</c:v>
                </c:pt>
                <c:pt idx="102">
                  <c:v>6.3080000624341501</c:v>
                </c:pt>
                <c:pt idx="103">
                  <c:v>6.3080000624341004</c:v>
                </c:pt>
                <c:pt idx="104">
                  <c:v>6.3080000624335097</c:v>
                </c:pt>
                <c:pt idx="105">
                  <c:v>6.3080000624335097</c:v>
                </c:pt>
                <c:pt idx="106">
                  <c:v>6.3080000624335097</c:v>
                </c:pt>
                <c:pt idx="107">
                  <c:v>6.3080000624335097</c:v>
                </c:pt>
                <c:pt idx="108">
                  <c:v>6.3080000624335097</c:v>
                </c:pt>
                <c:pt idx="109">
                  <c:v>6.3080000624335097</c:v>
                </c:pt>
                <c:pt idx="110">
                  <c:v>6.3080000624335097</c:v>
                </c:pt>
                <c:pt idx="111">
                  <c:v>6.3080000623537797</c:v>
                </c:pt>
                <c:pt idx="112">
                  <c:v>6.3080000628035302</c:v>
                </c:pt>
                <c:pt idx="113">
                  <c:v>6.3080000628236297</c:v>
                </c:pt>
                <c:pt idx="114">
                  <c:v>6.3080000628156299</c:v>
                </c:pt>
                <c:pt idx="115">
                  <c:v>6.3080000628296</c:v>
                </c:pt>
                <c:pt idx="116">
                  <c:v>6.3080000628167001</c:v>
                </c:pt>
                <c:pt idx="117">
                  <c:v>6.3080000628042301</c:v>
                </c:pt>
                <c:pt idx="118">
                  <c:v>6.3080000626520603</c:v>
                </c:pt>
                <c:pt idx="119">
                  <c:v>6.3080000625344397</c:v>
                </c:pt>
                <c:pt idx="120">
                  <c:v>6.3079959449112604</c:v>
                </c:pt>
                <c:pt idx="121">
                  <c:v>6.3080000603932103</c:v>
                </c:pt>
                <c:pt idx="122">
                  <c:v>6.3080000603923301</c:v>
                </c:pt>
                <c:pt idx="123">
                  <c:v>6.3080000603923603</c:v>
                </c:pt>
                <c:pt idx="124">
                  <c:v>6.30800006039554</c:v>
                </c:pt>
                <c:pt idx="125">
                  <c:v>6.30800006038998</c:v>
                </c:pt>
                <c:pt idx="126">
                  <c:v>0</c:v>
                </c:pt>
                <c:pt idx="127" formatCode="0.00E+00">
                  <c:v>3.8427686154652099E-31</c:v>
                </c:pt>
                <c:pt idx="128">
                  <c:v>0</c:v>
                </c:pt>
                <c:pt idx="129" formatCode="0.00E+00">
                  <c:v>8.1382735229328602E-26</c:v>
                </c:pt>
                <c:pt idx="130">
                  <c:v>0</c:v>
                </c:pt>
                <c:pt idx="131" formatCode="0.00E+00">
                  <c:v>2.1400616545999098E-27</c:v>
                </c:pt>
                <c:pt idx="132">
                  <c:v>0</c:v>
                </c:pt>
                <c:pt idx="133">
                  <c:v>0</c:v>
                </c:pt>
                <c:pt idx="134">
                  <c:v>0</c:v>
                </c:pt>
                <c:pt idx="135" formatCode="0.00E+00">
                  <c:v>-1.3684555315672001E-48</c:v>
                </c:pt>
                <c:pt idx="136">
                  <c:v>0</c:v>
                </c:pt>
                <c:pt idx="137" formatCode="0.00E+00">
                  <c:v>-1.3684555315672001E-48</c:v>
                </c:pt>
                <c:pt idx="138">
                  <c:v>0</c:v>
                </c:pt>
                <c:pt idx="139" formatCode="0.00E+00">
                  <c:v>5.8774717541114297E-39</c:v>
                </c:pt>
                <c:pt idx="140">
                  <c:v>0</c:v>
                </c:pt>
                <c:pt idx="141" formatCode="0.00E+00">
                  <c:v>-1.3684555315672001E-48</c:v>
                </c:pt>
                <c:pt idx="142">
                  <c:v>0</c:v>
                </c:pt>
                <c:pt idx="143" formatCode="0.00E+00">
                  <c:v>-1.3684555315672001E-48</c:v>
                </c:pt>
                <c:pt idx="144">
                  <c:v>0</c:v>
                </c:pt>
              </c:numCache>
            </c:numRef>
          </c:yVal>
          <c:smooth val="0"/>
          <c:extLst>
            <c:ext xmlns:c16="http://schemas.microsoft.com/office/drawing/2014/chart" uri="{C3380CC4-5D6E-409C-BE32-E72D297353CC}">
              <c16:uniqueId val="{00000000-F471-463A-BEF1-A2281F1DE038}"/>
            </c:ext>
          </c:extLst>
        </c:ser>
        <c:ser>
          <c:idx val="1"/>
          <c:order val="1"/>
          <c:tx>
            <c:strRef>
              <c:f>Simulation_Dec!$BL$2</c:f>
              <c:strCache>
                <c:ptCount val="1"/>
                <c:pt idx="0">
                  <c:v>EV1</c:v>
                </c:pt>
              </c:strCache>
            </c:strRef>
          </c:tx>
          <c:spPr>
            <a:ln w="9525"/>
          </c:spPr>
          <c:marker>
            <c:symbol val="circle"/>
            <c:size val="2"/>
            <c:spPr>
              <a:ln w="6350"/>
            </c:spPr>
          </c:marker>
          <c:dPt>
            <c:idx val="107"/>
            <c:marker>
              <c:spPr>
                <a:ln w="9525"/>
              </c:spPr>
            </c:marker>
            <c:bubble3D val="0"/>
            <c:extLst>
              <c:ext xmlns:c16="http://schemas.microsoft.com/office/drawing/2014/chart" uri="{C3380CC4-5D6E-409C-BE32-E72D297353CC}">
                <c16:uniqueId val="{00000001-F471-463A-BEF1-A2281F1DE038}"/>
              </c:ext>
            </c:extLst>
          </c:dPt>
          <c:xVal>
            <c:numRef>
              <c:f>Simulation_Dec!$A$3:$A$147</c:f>
              <c:numCache>
                <c:formatCode>m/d/yyyy\ h:mm</c:formatCode>
                <c:ptCount val="145"/>
                <c:pt idx="0">
                  <c:v>44907.25</c:v>
                </c:pt>
                <c:pt idx="1">
                  <c:v>44907.253472222219</c:v>
                </c:pt>
                <c:pt idx="2">
                  <c:v>44907.256944444445</c:v>
                </c:pt>
                <c:pt idx="3">
                  <c:v>44907.260416666664</c:v>
                </c:pt>
                <c:pt idx="4">
                  <c:v>44907.263888888891</c:v>
                </c:pt>
                <c:pt idx="5">
                  <c:v>44907.267361111109</c:v>
                </c:pt>
                <c:pt idx="6">
                  <c:v>44907.270833333336</c:v>
                </c:pt>
                <c:pt idx="7">
                  <c:v>44907.274305555555</c:v>
                </c:pt>
                <c:pt idx="8">
                  <c:v>44907.277777777781</c:v>
                </c:pt>
                <c:pt idx="9">
                  <c:v>44907.28125</c:v>
                </c:pt>
                <c:pt idx="10">
                  <c:v>44907.284722222219</c:v>
                </c:pt>
                <c:pt idx="11">
                  <c:v>44907.288194444445</c:v>
                </c:pt>
                <c:pt idx="12">
                  <c:v>44907.291666666664</c:v>
                </c:pt>
                <c:pt idx="13">
                  <c:v>44907.295138888891</c:v>
                </c:pt>
                <c:pt idx="14">
                  <c:v>44907.298611111109</c:v>
                </c:pt>
                <c:pt idx="15">
                  <c:v>44907.302083333336</c:v>
                </c:pt>
                <c:pt idx="16">
                  <c:v>44907.305555555555</c:v>
                </c:pt>
                <c:pt idx="17">
                  <c:v>44907.309027777781</c:v>
                </c:pt>
                <c:pt idx="18">
                  <c:v>44907.3125</c:v>
                </c:pt>
                <c:pt idx="19">
                  <c:v>44907.315972222219</c:v>
                </c:pt>
                <c:pt idx="20">
                  <c:v>44907.319444444445</c:v>
                </c:pt>
                <c:pt idx="21">
                  <c:v>44907.322916666664</c:v>
                </c:pt>
                <c:pt idx="22">
                  <c:v>44907.326388888891</c:v>
                </c:pt>
                <c:pt idx="23">
                  <c:v>44907.329861111109</c:v>
                </c:pt>
                <c:pt idx="24">
                  <c:v>44907.333333333336</c:v>
                </c:pt>
                <c:pt idx="25">
                  <c:v>44907.336805555555</c:v>
                </c:pt>
                <c:pt idx="26">
                  <c:v>44907.340277777781</c:v>
                </c:pt>
                <c:pt idx="27">
                  <c:v>44907.34375</c:v>
                </c:pt>
                <c:pt idx="28">
                  <c:v>44907.347222222219</c:v>
                </c:pt>
                <c:pt idx="29">
                  <c:v>44907.350694444445</c:v>
                </c:pt>
                <c:pt idx="30">
                  <c:v>44907.354166666664</c:v>
                </c:pt>
                <c:pt idx="31">
                  <c:v>44907.357638888891</c:v>
                </c:pt>
                <c:pt idx="32">
                  <c:v>44907.361111111109</c:v>
                </c:pt>
                <c:pt idx="33">
                  <c:v>44907.364583333336</c:v>
                </c:pt>
                <c:pt idx="34">
                  <c:v>44907.368055555555</c:v>
                </c:pt>
                <c:pt idx="35">
                  <c:v>44907.371527777781</c:v>
                </c:pt>
                <c:pt idx="36">
                  <c:v>44907.375</c:v>
                </c:pt>
                <c:pt idx="37">
                  <c:v>44907.378472222219</c:v>
                </c:pt>
                <c:pt idx="38">
                  <c:v>44907.381944444445</c:v>
                </c:pt>
                <c:pt idx="39">
                  <c:v>44907.385416666664</c:v>
                </c:pt>
                <c:pt idx="40">
                  <c:v>44907.388888888891</c:v>
                </c:pt>
                <c:pt idx="41">
                  <c:v>44907.392361111109</c:v>
                </c:pt>
                <c:pt idx="42">
                  <c:v>44907.395833333336</c:v>
                </c:pt>
                <c:pt idx="43">
                  <c:v>44907.399305555555</c:v>
                </c:pt>
                <c:pt idx="44">
                  <c:v>44907.402777777781</c:v>
                </c:pt>
                <c:pt idx="45">
                  <c:v>44907.40625</c:v>
                </c:pt>
                <c:pt idx="46">
                  <c:v>44907.409722222219</c:v>
                </c:pt>
                <c:pt idx="47">
                  <c:v>44907.413194444445</c:v>
                </c:pt>
                <c:pt idx="48">
                  <c:v>44907.416666666664</c:v>
                </c:pt>
                <c:pt idx="49">
                  <c:v>44907.420138888891</c:v>
                </c:pt>
                <c:pt idx="50">
                  <c:v>44907.423611111109</c:v>
                </c:pt>
                <c:pt idx="51">
                  <c:v>44907.427083333336</c:v>
                </c:pt>
                <c:pt idx="52">
                  <c:v>44907.430555555555</c:v>
                </c:pt>
                <c:pt idx="53">
                  <c:v>44907.434027777781</c:v>
                </c:pt>
                <c:pt idx="54">
                  <c:v>44907.4375</c:v>
                </c:pt>
                <c:pt idx="55">
                  <c:v>44907.440972222219</c:v>
                </c:pt>
                <c:pt idx="56">
                  <c:v>44907.444444444445</c:v>
                </c:pt>
                <c:pt idx="57">
                  <c:v>44907.447916666664</c:v>
                </c:pt>
                <c:pt idx="58">
                  <c:v>44907.451388888891</c:v>
                </c:pt>
                <c:pt idx="59">
                  <c:v>44907.454861111109</c:v>
                </c:pt>
                <c:pt idx="60">
                  <c:v>44907.458333333336</c:v>
                </c:pt>
                <c:pt idx="61">
                  <c:v>44907.461805555555</c:v>
                </c:pt>
                <c:pt idx="62">
                  <c:v>44907.465277777781</c:v>
                </c:pt>
                <c:pt idx="63">
                  <c:v>44907.46875</c:v>
                </c:pt>
                <c:pt idx="64">
                  <c:v>44907.472222222219</c:v>
                </c:pt>
                <c:pt idx="65">
                  <c:v>44907.475694444445</c:v>
                </c:pt>
                <c:pt idx="66">
                  <c:v>44907.479166666664</c:v>
                </c:pt>
                <c:pt idx="67">
                  <c:v>44907.482638888891</c:v>
                </c:pt>
                <c:pt idx="68">
                  <c:v>44907.486111111109</c:v>
                </c:pt>
                <c:pt idx="69">
                  <c:v>44907.489583333336</c:v>
                </c:pt>
                <c:pt idx="70">
                  <c:v>44907.493055555555</c:v>
                </c:pt>
                <c:pt idx="71">
                  <c:v>44907.496527777781</c:v>
                </c:pt>
                <c:pt idx="72">
                  <c:v>44907.5</c:v>
                </c:pt>
                <c:pt idx="73">
                  <c:v>44907.503472222219</c:v>
                </c:pt>
                <c:pt idx="74">
                  <c:v>44907.506944444445</c:v>
                </c:pt>
                <c:pt idx="75">
                  <c:v>44907.510416666664</c:v>
                </c:pt>
                <c:pt idx="76">
                  <c:v>44907.513888888891</c:v>
                </c:pt>
                <c:pt idx="77">
                  <c:v>44907.517361111109</c:v>
                </c:pt>
                <c:pt idx="78">
                  <c:v>44907.520833333336</c:v>
                </c:pt>
                <c:pt idx="79">
                  <c:v>44907.524305555555</c:v>
                </c:pt>
                <c:pt idx="80">
                  <c:v>44907.527777777781</c:v>
                </c:pt>
                <c:pt idx="81">
                  <c:v>44907.53125</c:v>
                </c:pt>
                <c:pt idx="82">
                  <c:v>44907.534722222219</c:v>
                </c:pt>
                <c:pt idx="83">
                  <c:v>44907.538194444445</c:v>
                </c:pt>
                <c:pt idx="84">
                  <c:v>44907.541666666664</c:v>
                </c:pt>
                <c:pt idx="85">
                  <c:v>44907.545138888891</c:v>
                </c:pt>
                <c:pt idx="86">
                  <c:v>44907.548611111109</c:v>
                </c:pt>
                <c:pt idx="87">
                  <c:v>44907.552083333336</c:v>
                </c:pt>
                <c:pt idx="88">
                  <c:v>44907.555555555555</c:v>
                </c:pt>
                <c:pt idx="89">
                  <c:v>44907.559027777781</c:v>
                </c:pt>
                <c:pt idx="90">
                  <c:v>44907.5625</c:v>
                </c:pt>
                <c:pt idx="91">
                  <c:v>44907.565972222219</c:v>
                </c:pt>
                <c:pt idx="92">
                  <c:v>44907.569444444445</c:v>
                </c:pt>
                <c:pt idx="93">
                  <c:v>44907.572916666664</c:v>
                </c:pt>
                <c:pt idx="94">
                  <c:v>44907.576388888891</c:v>
                </c:pt>
                <c:pt idx="95">
                  <c:v>44907.579861111109</c:v>
                </c:pt>
                <c:pt idx="96">
                  <c:v>44907.583333333336</c:v>
                </c:pt>
                <c:pt idx="97">
                  <c:v>44907.586805555555</c:v>
                </c:pt>
                <c:pt idx="98">
                  <c:v>44907.590277777781</c:v>
                </c:pt>
                <c:pt idx="99">
                  <c:v>44907.59375</c:v>
                </c:pt>
                <c:pt idx="100">
                  <c:v>44907.597222222219</c:v>
                </c:pt>
                <c:pt idx="101">
                  <c:v>44907.600694444445</c:v>
                </c:pt>
                <c:pt idx="102">
                  <c:v>44907.604166666664</c:v>
                </c:pt>
                <c:pt idx="103">
                  <c:v>44907.607638888891</c:v>
                </c:pt>
                <c:pt idx="104">
                  <c:v>44907.611111111109</c:v>
                </c:pt>
                <c:pt idx="105">
                  <c:v>44907.614583333336</c:v>
                </c:pt>
                <c:pt idx="106">
                  <c:v>44907.618055555555</c:v>
                </c:pt>
                <c:pt idx="107">
                  <c:v>44907.621527777781</c:v>
                </c:pt>
                <c:pt idx="108">
                  <c:v>44907.625</c:v>
                </c:pt>
                <c:pt idx="109">
                  <c:v>44907.628472222219</c:v>
                </c:pt>
                <c:pt idx="110">
                  <c:v>44907.631944444445</c:v>
                </c:pt>
                <c:pt idx="111">
                  <c:v>44907.635416666664</c:v>
                </c:pt>
                <c:pt idx="112">
                  <c:v>44907.638888888891</c:v>
                </c:pt>
                <c:pt idx="113">
                  <c:v>44907.642361111109</c:v>
                </c:pt>
                <c:pt idx="114">
                  <c:v>44907.645833333336</c:v>
                </c:pt>
                <c:pt idx="115">
                  <c:v>44907.649305555555</c:v>
                </c:pt>
                <c:pt idx="116">
                  <c:v>44907.652777777781</c:v>
                </c:pt>
                <c:pt idx="117">
                  <c:v>44907.65625</c:v>
                </c:pt>
                <c:pt idx="118">
                  <c:v>44907.659722222219</c:v>
                </c:pt>
                <c:pt idx="119">
                  <c:v>44907.663194444445</c:v>
                </c:pt>
                <c:pt idx="120">
                  <c:v>44907.666666666664</c:v>
                </c:pt>
                <c:pt idx="121">
                  <c:v>44907.670138888891</c:v>
                </c:pt>
                <c:pt idx="122">
                  <c:v>44907.673611111109</c:v>
                </c:pt>
                <c:pt idx="123">
                  <c:v>44907.677083333336</c:v>
                </c:pt>
                <c:pt idx="124">
                  <c:v>44907.680555555555</c:v>
                </c:pt>
                <c:pt idx="125">
                  <c:v>44907.684027777781</c:v>
                </c:pt>
                <c:pt idx="126">
                  <c:v>44907.6875</c:v>
                </c:pt>
                <c:pt idx="127">
                  <c:v>44907.690972222219</c:v>
                </c:pt>
                <c:pt idx="128">
                  <c:v>44907.694444444445</c:v>
                </c:pt>
                <c:pt idx="129">
                  <c:v>44907.697916666664</c:v>
                </c:pt>
                <c:pt idx="130">
                  <c:v>44907.701388888891</c:v>
                </c:pt>
                <c:pt idx="131">
                  <c:v>44907.704861111109</c:v>
                </c:pt>
                <c:pt idx="132">
                  <c:v>44907.708333333336</c:v>
                </c:pt>
                <c:pt idx="133">
                  <c:v>44907.711805555555</c:v>
                </c:pt>
                <c:pt idx="134">
                  <c:v>44907.715277777781</c:v>
                </c:pt>
                <c:pt idx="135">
                  <c:v>44907.71875</c:v>
                </c:pt>
                <c:pt idx="136">
                  <c:v>44907.722222222219</c:v>
                </c:pt>
                <c:pt idx="137">
                  <c:v>44907.725694444445</c:v>
                </c:pt>
                <c:pt idx="138">
                  <c:v>44907.729166666664</c:v>
                </c:pt>
                <c:pt idx="139">
                  <c:v>44907.732638888891</c:v>
                </c:pt>
                <c:pt idx="140">
                  <c:v>44907.736111111109</c:v>
                </c:pt>
                <c:pt idx="141">
                  <c:v>44907.739583333336</c:v>
                </c:pt>
                <c:pt idx="142">
                  <c:v>44907.743055555555</c:v>
                </c:pt>
                <c:pt idx="143">
                  <c:v>44907.746527777781</c:v>
                </c:pt>
                <c:pt idx="144">
                  <c:v>44907.75</c:v>
                </c:pt>
              </c:numCache>
            </c:numRef>
          </c:xVal>
          <c:yVal>
            <c:numRef>
              <c:f>Simulation_Dec!$CI$3:$CI$147</c:f>
              <c:numCache>
                <c:formatCode>General</c:formatCode>
                <c:ptCount val="14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6.3080000625919697</c:v>
                </c:pt>
                <c:pt idx="22">
                  <c:v>6.3080000625919697</c:v>
                </c:pt>
                <c:pt idx="23">
                  <c:v>6.3080000625919697</c:v>
                </c:pt>
                <c:pt idx="24">
                  <c:v>4.9643436549859397</c:v>
                </c:pt>
                <c:pt idx="25">
                  <c:v>3.7384336569193701</c:v>
                </c:pt>
                <c:pt idx="26">
                  <c:v>5.1471096545275001</c:v>
                </c:pt>
                <c:pt idx="27">
                  <c:v>4.8263976552722703</c:v>
                </c:pt>
                <c:pt idx="28">
                  <c:v>5.3700476537678501</c:v>
                </c:pt>
                <c:pt idx="29">
                  <c:v>5.0818716547038898</c:v>
                </c:pt>
                <c:pt idx="30">
                  <c:v>5.41802165356009</c:v>
                </c:pt>
                <c:pt idx="31">
                  <c:v>5.3989316536451799</c:v>
                </c:pt>
                <c:pt idx="32">
                  <c:v>5.4077296536063804</c:v>
                </c:pt>
                <c:pt idx="33">
                  <c:v>4.8026596553177097</c:v>
                </c:pt>
                <c:pt idx="34">
                  <c:v>4.9704856549721699</c:v>
                </c:pt>
                <c:pt idx="35">
                  <c:v>5.4369456534723497</c:v>
                </c:pt>
                <c:pt idx="36">
                  <c:v>1.89239998447235</c:v>
                </c:pt>
                <c:pt idx="37">
                  <c:v>1.8923999846034201</c:v>
                </c:pt>
                <c:pt idx="38">
                  <c:v>1.89239998329784</c:v>
                </c:pt>
                <c:pt idx="39">
                  <c:v>1.89239998355893</c:v>
                </c:pt>
                <c:pt idx="40">
                  <c:v>1.8923999816689501</c:v>
                </c:pt>
                <c:pt idx="41">
                  <c:v>1.8923999816555499</c:v>
                </c:pt>
                <c:pt idx="42">
                  <c:v>2.2213857082906099</c:v>
                </c:pt>
                <c:pt idx="43">
                  <c:v>2.59770770376837</c:v>
                </c:pt>
                <c:pt idx="44">
                  <c:v>2.6838617033269201</c:v>
                </c:pt>
                <c:pt idx="45">
                  <c:v>1.89239998933092</c:v>
                </c:pt>
                <c:pt idx="46">
                  <c:v>1.8923999828440701</c:v>
                </c:pt>
                <c:pt idx="47">
                  <c:v>1.8923999874955399</c:v>
                </c:pt>
                <c:pt idx="48">
                  <c:v>5.7817481457734798</c:v>
                </c:pt>
                <c:pt idx="49">
                  <c:v>6.3079999949303396</c:v>
                </c:pt>
                <c:pt idx="50">
                  <c:v>6.3080000591894301</c:v>
                </c:pt>
                <c:pt idx="51">
                  <c:v>6.1112581354535598</c:v>
                </c:pt>
                <c:pt idx="52">
                  <c:v>5.9168721438093801</c:v>
                </c:pt>
                <c:pt idx="53">
                  <c:v>6.3080000593679397</c:v>
                </c:pt>
                <c:pt idx="54">
                  <c:v>6.3080000614589098</c:v>
                </c:pt>
                <c:pt idx="55">
                  <c:v>5.9045881441738199</c:v>
                </c:pt>
                <c:pt idx="56">
                  <c:v>6.30800004979133</c:v>
                </c:pt>
                <c:pt idx="57">
                  <c:v>6.30800006307053</c:v>
                </c:pt>
                <c:pt idx="58">
                  <c:v>6.3080000630799198</c:v>
                </c:pt>
                <c:pt idx="59">
                  <c:v>6.3080000630736599</c:v>
                </c:pt>
                <c:pt idx="60">
                  <c:v>0</c:v>
                </c:pt>
                <c:pt idx="61" formatCode="0.00E+00">
                  <c:v>-2.2254128441981301E-35</c:v>
                </c:pt>
                <c:pt idx="62">
                  <c:v>0</c:v>
                </c:pt>
                <c:pt idx="63" formatCode="0.00E+00">
                  <c:v>1.0509265956854201E-28</c:v>
                </c:pt>
                <c:pt idx="64">
                  <c:v>0</c:v>
                </c:pt>
                <c:pt idx="65" formatCode="0.00E+00">
                  <c:v>-5.3096474211953105E-29</c:v>
                </c:pt>
                <c:pt idx="66">
                  <c:v>0</c:v>
                </c:pt>
                <c:pt idx="67" formatCode="0.00E+00">
                  <c:v>-5.2406360954175796E-28</c:v>
                </c:pt>
                <c:pt idx="68">
                  <c:v>0</c:v>
                </c:pt>
                <c:pt idx="69" formatCode="0.00E+00">
                  <c:v>8.3238361111379405E-28</c:v>
                </c:pt>
                <c:pt idx="70">
                  <c:v>0</c:v>
                </c:pt>
                <c:pt idx="71" formatCode="0.00E+00">
                  <c:v>6.1760545809542002E-28</c:v>
                </c:pt>
                <c:pt idx="72">
                  <c:v>0</c:v>
                </c:pt>
                <c:pt idx="73" formatCode="0.00E+00">
                  <c:v>-6.3100537476244896E-28</c:v>
                </c:pt>
                <c:pt idx="74">
                  <c:v>0</c:v>
                </c:pt>
                <c:pt idx="75" formatCode="0.00E+00">
                  <c:v>-4.9067516206266797E-28</c:v>
                </c:pt>
                <c:pt idx="76">
                  <c:v>0</c:v>
                </c:pt>
                <c:pt idx="77" formatCode="0.00E+00">
                  <c:v>8.7638135270549499E-28</c:v>
                </c:pt>
                <c:pt idx="78">
                  <c:v>0</c:v>
                </c:pt>
                <c:pt idx="79" formatCode="0.00E+00">
                  <c:v>6.22650901970561E-28</c:v>
                </c:pt>
                <c:pt idx="80">
                  <c:v>0</c:v>
                </c:pt>
                <c:pt idx="81" formatCode="0.00E+00">
                  <c:v>2.7070682818602298E-27</c:v>
                </c:pt>
                <c:pt idx="82">
                  <c:v>0</c:v>
                </c:pt>
                <c:pt idx="83" formatCode="0.00E+00">
                  <c:v>-1.60048142210829E-27</c:v>
                </c:pt>
                <c:pt idx="84">
                  <c:v>0</c:v>
                </c:pt>
                <c:pt idx="85" formatCode="0.00E+00">
                  <c:v>1.15670964076563E-28</c:v>
                </c:pt>
                <c:pt idx="86">
                  <c:v>0</c:v>
                </c:pt>
                <c:pt idx="87" formatCode="0.00E+00">
                  <c:v>1.72706031830483E-27</c:v>
                </c:pt>
                <c:pt idx="88">
                  <c:v>0</c:v>
                </c:pt>
                <c:pt idx="89" formatCode="0.00E+00">
                  <c:v>-6.49824431917673E-28</c:v>
                </c:pt>
                <c:pt idx="90">
                  <c:v>0</c:v>
                </c:pt>
                <c:pt idx="91" formatCode="0.00E+00">
                  <c:v>1.8037732637689301E-27</c:v>
                </c:pt>
                <c:pt idx="92">
                  <c:v>0</c:v>
                </c:pt>
                <c:pt idx="93" formatCode="0.00E+00">
                  <c:v>2.1711620287502399E-27</c:v>
                </c:pt>
                <c:pt idx="94">
                  <c:v>0</c:v>
                </c:pt>
                <c:pt idx="95" formatCode="0.00E+00">
                  <c:v>1.7273005581290099E-27</c:v>
                </c:pt>
                <c:pt idx="96">
                  <c:v>0</c:v>
                </c:pt>
                <c:pt idx="97" formatCode="0.00E+00">
                  <c:v>1.07344474012333E-27</c:v>
                </c:pt>
                <c:pt idx="98">
                  <c:v>0</c:v>
                </c:pt>
                <c:pt idx="99" formatCode="0.00E+00">
                  <c:v>-1.5166465987345901E-28</c:v>
                </c:pt>
                <c:pt idx="100">
                  <c:v>0</c:v>
                </c:pt>
                <c:pt idx="101" formatCode="0.00E+00">
                  <c:v>2.8150227570932498E-27</c:v>
                </c:pt>
                <c:pt idx="102">
                  <c:v>0</c:v>
                </c:pt>
                <c:pt idx="103" formatCode="0.00E+00">
                  <c:v>2.22528632362526E-27</c:v>
                </c:pt>
                <c:pt idx="104">
                  <c:v>0</c:v>
                </c:pt>
                <c:pt idx="105" formatCode="0.00E+00">
                  <c:v>-1.4381015504388399E-27</c:v>
                </c:pt>
                <c:pt idx="106">
                  <c:v>0</c:v>
                </c:pt>
                <c:pt idx="107" formatCode="0.00E+00">
                  <c:v>-1.6822447037609801E-27</c:v>
                </c:pt>
                <c:pt idx="108">
                  <c:v>0</c:v>
                </c:pt>
                <c:pt idx="109" formatCode="0.00E+00">
                  <c:v>-2.40781644996129E-27</c:v>
                </c:pt>
                <c:pt idx="110">
                  <c:v>0</c:v>
                </c:pt>
                <c:pt idx="111" formatCode="0.00E+00">
                  <c:v>-2.2926380184879198E-27</c:v>
                </c:pt>
                <c:pt idx="112">
                  <c:v>0</c:v>
                </c:pt>
                <c:pt idx="113" formatCode="0.00E+00">
                  <c:v>2.1906677178285798E-28</c:v>
                </c:pt>
                <c:pt idx="114">
                  <c:v>0</c:v>
                </c:pt>
                <c:pt idx="115" formatCode="0.00E+00">
                  <c:v>-8.7999021628285898E-28</c:v>
                </c:pt>
                <c:pt idx="116">
                  <c:v>0</c:v>
                </c:pt>
                <c:pt idx="117" formatCode="0.00E+00">
                  <c:v>-2.4114080546484699E-27</c:v>
                </c:pt>
                <c:pt idx="118">
                  <c:v>0</c:v>
                </c:pt>
                <c:pt idx="119" formatCode="0.00E+00">
                  <c:v>8.1979251532834805E-37</c:v>
                </c:pt>
                <c:pt idx="120">
                  <c:v>0</c:v>
                </c:pt>
                <c:pt idx="121" formatCode="0.00E+00">
                  <c:v>1.6421334656750799E-37</c:v>
                </c:pt>
                <c:pt idx="122">
                  <c:v>0</c:v>
                </c:pt>
                <c:pt idx="123" formatCode="0.00E+00">
                  <c:v>-3.50030993606183E-37</c:v>
                </c:pt>
                <c:pt idx="124">
                  <c:v>0</c:v>
                </c:pt>
                <c:pt idx="125" formatCode="0.00E+00">
                  <c:v>5.2258989088704899E-37</c:v>
                </c:pt>
                <c:pt idx="126">
                  <c:v>0</c:v>
                </c:pt>
                <c:pt idx="127" formatCode="0.00E+00">
                  <c:v>-4.5518263670708302E-37</c:v>
                </c:pt>
                <c:pt idx="128">
                  <c:v>0</c:v>
                </c:pt>
                <c:pt idx="129" formatCode="0.00E+00">
                  <c:v>2.1513288958463301E-27</c:v>
                </c:pt>
                <c:pt idx="130">
                  <c:v>0</c:v>
                </c:pt>
                <c:pt idx="131" formatCode="0.00E+00">
                  <c:v>-1.62274964914152E-28</c:v>
                </c:pt>
                <c:pt idx="132">
                  <c:v>0</c:v>
                </c:pt>
                <c:pt idx="133">
                  <c:v>0</c:v>
                </c:pt>
                <c:pt idx="134">
                  <c:v>0</c:v>
                </c:pt>
                <c:pt idx="135" formatCode="0.00E+00">
                  <c:v>-8.5528470722950204E-50</c:v>
                </c:pt>
                <c:pt idx="136">
                  <c:v>0</c:v>
                </c:pt>
                <c:pt idx="137">
                  <c:v>0</c:v>
                </c:pt>
                <c:pt idx="138">
                  <c:v>0</c:v>
                </c:pt>
                <c:pt idx="139">
                  <c:v>0</c:v>
                </c:pt>
                <c:pt idx="140">
                  <c:v>0</c:v>
                </c:pt>
                <c:pt idx="141" formatCode="0.00E+00">
                  <c:v>-8.5528470722950204E-50</c:v>
                </c:pt>
                <c:pt idx="142">
                  <c:v>0</c:v>
                </c:pt>
                <c:pt idx="143">
                  <c:v>0</c:v>
                </c:pt>
                <c:pt idx="144">
                  <c:v>0</c:v>
                </c:pt>
              </c:numCache>
            </c:numRef>
          </c:yVal>
          <c:smooth val="0"/>
          <c:extLst>
            <c:ext xmlns:c16="http://schemas.microsoft.com/office/drawing/2014/chart" uri="{C3380CC4-5D6E-409C-BE32-E72D297353CC}">
              <c16:uniqueId val="{00000002-F471-463A-BEF1-A2281F1DE038}"/>
            </c:ext>
          </c:extLst>
        </c:ser>
        <c:ser>
          <c:idx val="0"/>
          <c:order val="2"/>
          <c:tx>
            <c:strRef>
              <c:f>Simulation_Dec!$AZ$2</c:f>
              <c:strCache>
                <c:ptCount val="1"/>
                <c:pt idx="0">
                  <c:v>EV2 </c:v>
                </c:pt>
              </c:strCache>
            </c:strRef>
          </c:tx>
          <c:spPr>
            <a:ln w="9525" cap="rnd">
              <a:solidFill>
                <a:schemeClr val="accent1"/>
              </a:solidFill>
              <a:round/>
            </a:ln>
            <a:effectLst/>
          </c:spPr>
          <c:marker>
            <c:symbol val="circle"/>
            <c:size val="2"/>
            <c:spPr>
              <a:solidFill>
                <a:schemeClr val="accent1"/>
              </a:solidFill>
              <a:ln w="9525">
                <a:solidFill>
                  <a:schemeClr val="accent1"/>
                </a:solidFill>
              </a:ln>
              <a:effectLst/>
            </c:spPr>
          </c:marker>
          <c:xVal>
            <c:numRef>
              <c:f>Simulation_Dec!$A$3:$A$147</c:f>
              <c:numCache>
                <c:formatCode>m/d/yyyy\ h:mm</c:formatCode>
                <c:ptCount val="145"/>
                <c:pt idx="0">
                  <c:v>44907.25</c:v>
                </c:pt>
                <c:pt idx="1">
                  <c:v>44907.253472222219</c:v>
                </c:pt>
                <c:pt idx="2">
                  <c:v>44907.256944444445</c:v>
                </c:pt>
                <c:pt idx="3">
                  <c:v>44907.260416666664</c:v>
                </c:pt>
                <c:pt idx="4">
                  <c:v>44907.263888888891</c:v>
                </c:pt>
                <c:pt idx="5">
                  <c:v>44907.267361111109</c:v>
                </c:pt>
                <c:pt idx="6">
                  <c:v>44907.270833333336</c:v>
                </c:pt>
                <c:pt idx="7">
                  <c:v>44907.274305555555</c:v>
                </c:pt>
                <c:pt idx="8">
                  <c:v>44907.277777777781</c:v>
                </c:pt>
                <c:pt idx="9">
                  <c:v>44907.28125</c:v>
                </c:pt>
                <c:pt idx="10">
                  <c:v>44907.284722222219</c:v>
                </c:pt>
                <c:pt idx="11">
                  <c:v>44907.288194444445</c:v>
                </c:pt>
                <c:pt idx="12">
                  <c:v>44907.291666666664</c:v>
                </c:pt>
                <c:pt idx="13">
                  <c:v>44907.295138888891</c:v>
                </c:pt>
                <c:pt idx="14">
                  <c:v>44907.298611111109</c:v>
                </c:pt>
                <c:pt idx="15">
                  <c:v>44907.302083333336</c:v>
                </c:pt>
                <c:pt idx="16">
                  <c:v>44907.305555555555</c:v>
                </c:pt>
                <c:pt idx="17">
                  <c:v>44907.309027777781</c:v>
                </c:pt>
                <c:pt idx="18">
                  <c:v>44907.3125</c:v>
                </c:pt>
                <c:pt idx="19">
                  <c:v>44907.315972222219</c:v>
                </c:pt>
                <c:pt idx="20">
                  <c:v>44907.319444444445</c:v>
                </c:pt>
                <c:pt idx="21">
                  <c:v>44907.322916666664</c:v>
                </c:pt>
                <c:pt idx="22">
                  <c:v>44907.326388888891</c:v>
                </c:pt>
                <c:pt idx="23">
                  <c:v>44907.329861111109</c:v>
                </c:pt>
                <c:pt idx="24">
                  <c:v>44907.333333333336</c:v>
                </c:pt>
                <c:pt idx="25">
                  <c:v>44907.336805555555</c:v>
                </c:pt>
                <c:pt idx="26">
                  <c:v>44907.340277777781</c:v>
                </c:pt>
                <c:pt idx="27">
                  <c:v>44907.34375</c:v>
                </c:pt>
                <c:pt idx="28">
                  <c:v>44907.347222222219</c:v>
                </c:pt>
                <c:pt idx="29">
                  <c:v>44907.350694444445</c:v>
                </c:pt>
                <c:pt idx="30">
                  <c:v>44907.354166666664</c:v>
                </c:pt>
                <c:pt idx="31">
                  <c:v>44907.357638888891</c:v>
                </c:pt>
                <c:pt idx="32">
                  <c:v>44907.361111111109</c:v>
                </c:pt>
                <c:pt idx="33">
                  <c:v>44907.364583333336</c:v>
                </c:pt>
                <c:pt idx="34">
                  <c:v>44907.368055555555</c:v>
                </c:pt>
                <c:pt idx="35">
                  <c:v>44907.371527777781</c:v>
                </c:pt>
                <c:pt idx="36">
                  <c:v>44907.375</c:v>
                </c:pt>
                <c:pt idx="37">
                  <c:v>44907.378472222219</c:v>
                </c:pt>
                <c:pt idx="38">
                  <c:v>44907.381944444445</c:v>
                </c:pt>
                <c:pt idx="39">
                  <c:v>44907.385416666664</c:v>
                </c:pt>
                <c:pt idx="40">
                  <c:v>44907.388888888891</c:v>
                </c:pt>
                <c:pt idx="41">
                  <c:v>44907.392361111109</c:v>
                </c:pt>
                <c:pt idx="42">
                  <c:v>44907.395833333336</c:v>
                </c:pt>
                <c:pt idx="43">
                  <c:v>44907.399305555555</c:v>
                </c:pt>
                <c:pt idx="44">
                  <c:v>44907.402777777781</c:v>
                </c:pt>
                <c:pt idx="45">
                  <c:v>44907.40625</c:v>
                </c:pt>
                <c:pt idx="46">
                  <c:v>44907.409722222219</c:v>
                </c:pt>
                <c:pt idx="47">
                  <c:v>44907.413194444445</c:v>
                </c:pt>
                <c:pt idx="48">
                  <c:v>44907.416666666664</c:v>
                </c:pt>
                <c:pt idx="49">
                  <c:v>44907.420138888891</c:v>
                </c:pt>
                <c:pt idx="50">
                  <c:v>44907.423611111109</c:v>
                </c:pt>
                <c:pt idx="51">
                  <c:v>44907.427083333336</c:v>
                </c:pt>
                <c:pt idx="52">
                  <c:v>44907.430555555555</c:v>
                </c:pt>
                <c:pt idx="53">
                  <c:v>44907.434027777781</c:v>
                </c:pt>
                <c:pt idx="54">
                  <c:v>44907.4375</c:v>
                </c:pt>
                <c:pt idx="55">
                  <c:v>44907.440972222219</c:v>
                </c:pt>
                <c:pt idx="56">
                  <c:v>44907.444444444445</c:v>
                </c:pt>
                <c:pt idx="57">
                  <c:v>44907.447916666664</c:v>
                </c:pt>
                <c:pt idx="58">
                  <c:v>44907.451388888891</c:v>
                </c:pt>
                <c:pt idx="59">
                  <c:v>44907.454861111109</c:v>
                </c:pt>
                <c:pt idx="60">
                  <c:v>44907.458333333336</c:v>
                </c:pt>
                <c:pt idx="61">
                  <c:v>44907.461805555555</c:v>
                </c:pt>
                <c:pt idx="62">
                  <c:v>44907.465277777781</c:v>
                </c:pt>
                <c:pt idx="63">
                  <c:v>44907.46875</c:v>
                </c:pt>
                <c:pt idx="64">
                  <c:v>44907.472222222219</c:v>
                </c:pt>
                <c:pt idx="65">
                  <c:v>44907.475694444445</c:v>
                </c:pt>
                <c:pt idx="66">
                  <c:v>44907.479166666664</c:v>
                </c:pt>
                <c:pt idx="67">
                  <c:v>44907.482638888891</c:v>
                </c:pt>
                <c:pt idx="68">
                  <c:v>44907.486111111109</c:v>
                </c:pt>
                <c:pt idx="69">
                  <c:v>44907.489583333336</c:v>
                </c:pt>
                <c:pt idx="70">
                  <c:v>44907.493055555555</c:v>
                </c:pt>
                <c:pt idx="71">
                  <c:v>44907.496527777781</c:v>
                </c:pt>
                <c:pt idx="72">
                  <c:v>44907.5</c:v>
                </c:pt>
                <c:pt idx="73">
                  <c:v>44907.503472222219</c:v>
                </c:pt>
                <c:pt idx="74">
                  <c:v>44907.506944444445</c:v>
                </c:pt>
                <c:pt idx="75">
                  <c:v>44907.510416666664</c:v>
                </c:pt>
                <c:pt idx="76">
                  <c:v>44907.513888888891</c:v>
                </c:pt>
                <c:pt idx="77">
                  <c:v>44907.517361111109</c:v>
                </c:pt>
                <c:pt idx="78">
                  <c:v>44907.520833333336</c:v>
                </c:pt>
                <c:pt idx="79">
                  <c:v>44907.524305555555</c:v>
                </c:pt>
                <c:pt idx="80">
                  <c:v>44907.527777777781</c:v>
                </c:pt>
                <c:pt idx="81">
                  <c:v>44907.53125</c:v>
                </c:pt>
                <c:pt idx="82">
                  <c:v>44907.534722222219</c:v>
                </c:pt>
                <c:pt idx="83">
                  <c:v>44907.538194444445</c:v>
                </c:pt>
                <c:pt idx="84">
                  <c:v>44907.541666666664</c:v>
                </c:pt>
                <c:pt idx="85">
                  <c:v>44907.545138888891</c:v>
                </c:pt>
                <c:pt idx="86">
                  <c:v>44907.548611111109</c:v>
                </c:pt>
                <c:pt idx="87">
                  <c:v>44907.552083333336</c:v>
                </c:pt>
                <c:pt idx="88">
                  <c:v>44907.555555555555</c:v>
                </c:pt>
                <c:pt idx="89">
                  <c:v>44907.559027777781</c:v>
                </c:pt>
                <c:pt idx="90">
                  <c:v>44907.5625</c:v>
                </c:pt>
                <c:pt idx="91">
                  <c:v>44907.565972222219</c:v>
                </c:pt>
                <c:pt idx="92">
                  <c:v>44907.569444444445</c:v>
                </c:pt>
                <c:pt idx="93">
                  <c:v>44907.572916666664</c:v>
                </c:pt>
                <c:pt idx="94">
                  <c:v>44907.576388888891</c:v>
                </c:pt>
                <c:pt idx="95">
                  <c:v>44907.579861111109</c:v>
                </c:pt>
                <c:pt idx="96">
                  <c:v>44907.583333333336</c:v>
                </c:pt>
                <c:pt idx="97">
                  <c:v>44907.586805555555</c:v>
                </c:pt>
                <c:pt idx="98">
                  <c:v>44907.590277777781</c:v>
                </c:pt>
                <c:pt idx="99">
                  <c:v>44907.59375</c:v>
                </c:pt>
                <c:pt idx="100">
                  <c:v>44907.597222222219</c:v>
                </c:pt>
                <c:pt idx="101">
                  <c:v>44907.600694444445</c:v>
                </c:pt>
                <c:pt idx="102">
                  <c:v>44907.604166666664</c:v>
                </c:pt>
                <c:pt idx="103">
                  <c:v>44907.607638888891</c:v>
                </c:pt>
                <c:pt idx="104">
                  <c:v>44907.611111111109</c:v>
                </c:pt>
                <c:pt idx="105">
                  <c:v>44907.614583333336</c:v>
                </c:pt>
                <c:pt idx="106">
                  <c:v>44907.618055555555</c:v>
                </c:pt>
                <c:pt idx="107">
                  <c:v>44907.621527777781</c:v>
                </c:pt>
                <c:pt idx="108">
                  <c:v>44907.625</c:v>
                </c:pt>
                <c:pt idx="109">
                  <c:v>44907.628472222219</c:v>
                </c:pt>
                <c:pt idx="110">
                  <c:v>44907.631944444445</c:v>
                </c:pt>
                <c:pt idx="111">
                  <c:v>44907.635416666664</c:v>
                </c:pt>
                <c:pt idx="112">
                  <c:v>44907.638888888891</c:v>
                </c:pt>
                <c:pt idx="113">
                  <c:v>44907.642361111109</c:v>
                </c:pt>
                <c:pt idx="114">
                  <c:v>44907.645833333336</c:v>
                </c:pt>
                <c:pt idx="115">
                  <c:v>44907.649305555555</c:v>
                </c:pt>
                <c:pt idx="116">
                  <c:v>44907.652777777781</c:v>
                </c:pt>
                <c:pt idx="117">
                  <c:v>44907.65625</c:v>
                </c:pt>
                <c:pt idx="118">
                  <c:v>44907.659722222219</c:v>
                </c:pt>
                <c:pt idx="119">
                  <c:v>44907.663194444445</c:v>
                </c:pt>
                <c:pt idx="120">
                  <c:v>44907.666666666664</c:v>
                </c:pt>
                <c:pt idx="121">
                  <c:v>44907.670138888891</c:v>
                </c:pt>
                <c:pt idx="122">
                  <c:v>44907.673611111109</c:v>
                </c:pt>
                <c:pt idx="123">
                  <c:v>44907.677083333336</c:v>
                </c:pt>
                <c:pt idx="124">
                  <c:v>44907.680555555555</c:v>
                </c:pt>
                <c:pt idx="125">
                  <c:v>44907.684027777781</c:v>
                </c:pt>
                <c:pt idx="126">
                  <c:v>44907.6875</c:v>
                </c:pt>
                <c:pt idx="127">
                  <c:v>44907.690972222219</c:v>
                </c:pt>
                <c:pt idx="128">
                  <c:v>44907.694444444445</c:v>
                </c:pt>
                <c:pt idx="129">
                  <c:v>44907.697916666664</c:v>
                </c:pt>
                <c:pt idx="130">
                  <c:v>44907.701388888891</c:v>
                </c:pt>
                <c:pt idx="131">
                  <c:v>44907.704861111109</c:v>
                </c:pt>
                <c:pt idx="132">
                  <c:v>44907.708333333336</c:v>
                </c:pt>
                <c:pt idx="133">
                  <c:v>44907.711805555555</c:v>
                </c:pt>
                <c:pt idx="134">
                  <c:v>44907.715277777781</c:v>
                </c:pt>
                <c:pt idx="135">
                  <c:v>44907.71875</c:v>
                </c:pt>
                <c:pt idx="136">
                  <c:v>44907.722222222219</c:v>
                </c:pt>
                <c:pt idx="137">
                  <c:v>44907.725694444445</c:v>
                </c:pt>
                <c:pt idx="138">
                  <c:v>44907.729166666664</c:v>
                </c:pt>
                <c:pt idx="139">
                  <c:v>44907.732638888891</c:v>
                </c:pt>
                <c:pt idx="140">
                  <c:v>44907.736111111109</c:v>
                </c:pt>
                <c:pt idx="141">
                  <c:v>44907.739583333336</c:v>
                </c:pt>
                <c:pt idx="142">
                  <c:v>44907.743055555555</c:v>
                </c:pt>
                <c:pt idx="143">
                  <c:v>44907.746527777781</c:v>
                </c:pt>
                <c:pt idx="144">
                  <c:v>44907.75</c:v>
                </c:pt>
              </c:numCache>
            </c:numRef>
          </c:xVal>
          <c:yVal>
            <c:numRef>
              <c:f>Simulation_Dec!$BW$3:$BW$147</c:f>
              <c:numCache>
                <c:formatCode>General</c:formatCode>
                <c:ptCount val="145"/>
                <c:pt idx="0">
                  <c:v>0</c:v>
                </c:pt>
                <c:pt idx="1">
                  <c:v>0</c:v>
                </c:pt>
                <c:pt idx="2">
                  <c:v>0</c:v>
                </c:pt>
                <c:pt idx="3">
                  <c:v>0</c:v>
                </c:pt>
                <c:pt idx="4">
                  <c:v>0</c:v>
                </c:pt>
                <c:pt idx="5">
                  <c:v>0</c:v>
                </c:pt>
                <c:pt idx="6">
                  <c:v>0</c:v>
                </c:pt>
                <c:pt idx="7">
                  <c:v>0</c:v>
                </c:pt>
                <c:pt idx="8">
                  <c:v>0</c:v>
                </c:pt>
                <c:pt idx="9">
                  <c:v>0</c:v>
                </c:pt>
                <c:pt idx="10">
                  <c:v>0</c:v>
                </c:pt>
                <c:pt idx="11">
                  <c:v>0</c:v>
                </c:pt>
                <c:pt idx="12">
                  <c:v>6.3080000622168404</c:v>
                </c:pt>
                <c:pt idx="13">
                  <c:v>6.3080000586991698</c:v>
                </c:pt>
                <c:pt idx="14">
                  <c:v>6.3080000577659803</c:v>
                </c:pt>
                <c:pt idx="15">
                  <c:v>6.3080000610873901</c:v>
                </c:pt>
                <c:pt idx="16">
                  <c:v>6.3080000624464496</c:v>
                </c:pt>
                <c:pt idx="17">
                  <c:v>6.3080000623803096</c:v>
                </c:pt>
                <c:pt idx="18">
                  <c:v>6.30800006236875</c:v>
                </c:pt>
                <c:pt idx="19">
                  <c:v>6.3080000609004099</c:v>
                </c:pt>
                <c:pt idx="20">
                  <c:v>6.3080000610629599</c:v>
                </c:pt>
                <c:pt idx="21">
                  <c:v>5.0093040012683998</c:v>
                </c:pt>
                <c:pt idx="22">
                  <c:v>5.1407674410389097</c:v>
                </c:pt>
                <c:pt idx="23">
                  <c:v>5.2739190182731797</c:v>
                </c:pt>
                <c:pt idx="24">
                  <c:v>1.89239998156402</c:v>
                </c:pt>
                <c:pt idx="25">
                  <c:v>1.89239998156402</c:v>
                </c:pt>
                <c:pt idx="26">
                  <c:v>1.89239998156402</c:v>
                </c:pt>
                <c:pt idx="27">
                  <c:v>1.89239998156402</c:v>
                </c:pt>
                <c:pt idx="28">
                  <c:v>1.89239998156402</c:v>
                </c:pt>
                <c:pt idx="29">
                  <c:v>1.89239998156402</c:v>
                </c:pt>
                <c:pt idx="30">
                  <c:v>1.89239998156402</c:v>
                </c:pt>
                <c:pt idx="31">
                  <c:v>1.89239998156402</c:v>
                </c:pt>
                <c:pt idx="32">
                  <c:v>1.89239998156402</c:v>
                </c:pt>
                <c:pt idx="33">
                  <c:v>1.89239998156402</c:v>
                </c:pt>
                <c:pt idx="34">
                  <c:v>1.89239998156402</c:v>
                </c:pt>
                <c:pt idx="35">
                  <c:v>1.89239998156402</c:v>
                </c:pt>
                <c:pt idx="36">
                  <c:v>1.8923999815027099</c:v>
                </c:pt>
                <c:pt idx="37">
                  <c:v>1.8923999815047099</c:v>
                </c:pt>
                <c:pt idx="38">
                  <c:v>1.8923999814761301</c:v>
                </c:pt>
                <c:pt idx="39">
                  <c:v>1.8923999814838599</c:v>
                </c:pt>
                <c:pt idx="40">
                  <c:v>1.8923999813437</c:v>
                </c:pt>
                <c:pt idx="41">
                  <c:v>1.89239998134093</c:v>
                </c:pt>
                <c:pt idx="42">
                  <c:v>1.89239998156402</c:v>
                </c:pt>
                <c:pt idx="43">
                  <c:v>1.89239998156402</c:v>
                </c:pt>
                <c:pt idx="44">
                  <c:v>1.89239998156402</c:v>
                </c:pt>
                <c:pt idx="45">
                  <c:v>1.89239998153678</c:v>
                </c:pt>
                <c:pt idx="46">
                  <c:v>1.89239998145846</c:v>
                </c:pt>
                <c:pt idx="47">
                  <c:v>1.89239998152954</c:v>
                </c:pt>
                <c:pt idx="48">
                  <c:v>1.89239998156402</c:v>
                </c:pt>
                <c:pt idx="49">
                  <c:v>1.8923999815675401</c:v>
                </c:pt>
                <c:pt idx="50">
                  <c:v>1.8923999816353101</c:v>
                </c:pt>
                <c:pt idx="51">
                  <c:v>1.8923999815642101</c:v>
                </c:pt>
                <c:pt idx="52">
                  <c:v>1.89239998156459</c:v>
                </c:pt>
                <c:pt idx="53">
                  <c:v>1.89239998163937</c:v>
                </c:pt>
                <c:pt idx="54">
                  <c:v>1.89239998177661</c:v>
                </c:pt>
                <c:pt idx="55">
                  <c:v>1.89239998156481</c:v>
                </c:pt>
                <c:pt idx="56">
                  <c:v>1.8923999815949599</c:v>
                </c:pt>
                <c:pt idx="57">
                  <c:v>1.8923999817931301</c:v>
                </c:pt>
                <c:pt idx="58">
                  <c:v>1.8923999813151999</c:v>
                </c:pt>
                <c:pt idx="59">
                  <c:v>1.89239998137592</c:v>
                </c:pt>
                <c:pt idx="60">
                  <c:v>2.9304909406620898</c:v>
                </c:pt>
                <c:pt idx="61">
                  <c:v>3.1620801324843502</c:v>
                </c:pt>
                <c:pt idx="62">
                  <c:v>3.6058276660195299</c:v>
                </c:pt>
                <c:pt idx="63">
                  <c:v>2.6487878201873398</c:v>
                </c:pt>
                <c:pt idx="64">
                  <c:v>2.3182940351922201</c:v>
                </c:pt>
                <c:pt idx="65">
                  <c:v>3.8603370077753998</c:v>
                </c:pt>
                <c:pt idx="66">
                  <c:v>3.91223699526976</c:v>
                </c:pt>
                <c:pt idx="67">
                  <c:v>4.0769071596549598</c:v>
                </c:pt>
                <c:pt idx="68">
                  <c:v>3.0498185509068301</c:v>
                </c:pt>
                <c:pt idx="69">
                  <c:v>2.3933808095162501</c:v>
                </c:pt>
                <c:pt idx="70">
                  <c:v>4.2432874755901597</c:v>
                </c:pt>
                <c:pt idx="71">
                  <c:v>4.0440902814295896</c:v>
                </c:pt>
                <c:pt idx="72">
                  <c:v>5.38743396991803</c:v>
                </c:pt>
                <c:pt idx="73">
                  <c:v>5.2744026071752597</c:v>
                </c:pt>
                <c:pt idx="74">
                  <c:v>5.41172271598567</c:v>
                </c:pt>
                <c:pt idx="75">
                  <c:v>5.3778448200671098</c:v>
                </c:pt>
                <c:pt idx="76">
                  <c:v>5.3402750931337897</c:v>
                </c:pt>
                <c:pt idx="77">
                  <c:v>5.4791706854815798</c:v>
                </c:pt>
                <c:pt idx="78">
                  <c:v>5.4959443463960298</c:v>
                </c:pt>
                <c:pt idx="79">
                  <c:v>5.4466726924399698</c:v>
                </c:pt>
                <c:pt idx="80">
                  <c:v>5.3973636833704601</c:v>
                </c:pt>
                <c:pt idx="81">
                  <c:v>5.5873635631125103</c:v>
                </c:pt>
                <c:pt idx="82">
                  <c:v>5.6279556072073502</c:v>
                </c:pt>
                <c:pt idx="83">
                  <c:v>5.5740439074114301</c:v>
                </c:pt>
                <c:pt idx="84">
                  <c:v>5.75050871177553</c:v>
                </c:pt>
                <c:pt idx="85">
                  <c:v>5.4982630003811099</c:v>
                </c:pt>
                <c:pt idx="86">
                  <c:v>4.5151936214681596</c:v>
                </c:pt>
                <c:pt idx="87">
                  <c:v>5.3335219802157203</c:v>
                </c:pt>
                <c:pt idx="88">
                  <c:v>5.6407582382491599</c:v>
                </c:pt>
                <c:pt idx="89">
                  <c:v>5.60207528659285</c:v>
                </c:pt>
                <c:pt idx="90">
                  <c:v>5.3683078146682703</c:v>
                </c:pt>
                <c:pt idx="91">
                  <c:v>5.4845306907565101</c:v>
                </c:pt>
                <c:pt idx="92">
                  <c:v>5.5567373673835201</c:v>
                </c:pt>
                <c:pt idx="93">
                  <c:v>5.4906382547747299</c:v>
                </c:pt>
                <c:pt idx="94">
                  <c:v>5.2905087106035698</c:v>
                </c:pt>
                <c:pt idx="95">
                  <c:v>5.1158001337119998</c:v>
                </c:pt>
                <c:pt idx="96">
                  <c:v>5.65602081578555</c:v>
                </c:pt>
                <c:pt idx="97">
                  <c:v>5.3005018756570603</c:v>
                </c:pt>
                <c:pt idx="98">
                  <c:v>5.81804427402502</c:v>
                </c:pt>
                <c:pt idx="99">
                  <c:v>5.9020933446943999</c:v>
                </c:pt>
                <c:pt idx="100">
                  <c:v>5.8163853456068999</c:v>
                </c:pt>
                <c:pt idx="101">
                  <c:v>5.5821090105700097</c:v>
                </c:pt>
                <c:pt idx="102">
                  <c:v>4.7363233423592996</c:v>
                </c:pt>
                <c:pt idx="103">
                  <c:v>5.0221789507528101</c:v>
                </c:pt>
                <c:pt idx="104">
                  <c:v>5.5194323672363899</c:v>
                </c:pt>
                <c:pt idx="105">
                  <c:v>5.6424196459535398</c:v>
                </c:pt>
                <c:pt idx="106">
                  <c:v>5.5958757674459703</c:v>
                </c:pt>
                <c:pt idx="107">
                  <c:v>5.3437721267377096</c:v>
                </c:pt>
                <c:pt idx="108">
                  <c:v>2.0916733092181299</c:v>
                </c:pt>
                <c:pt idx="109">
                  <c:v>2.1898330662702601</c:v>
                </c:pt>
                <c:pt idx="110">
                  <c:v>2.2966968305011402</c:v>
                </c:pt>
                <c:pt idx="111">
                  <c:v>1.8923999869641801</c:v>
                </c:pt>
                <c:pt idx="112">
                  <c:v>1.8923999826232101</c:v>
                </c:pt>
                <c:pt idx="113">
                  <c:v>1.8923999838326699</c:v>
                </c:pt>
                <c:pt idx="114">
                  <c:v>1.89239998315581</c:v>
                </c:pt>
                <c:pt idx="115">
                  <c:v>1.8923999847844299</c:v>
                </c:pt>
                <c:pt idx="116">
                  <c:v>1.8923999832245699</c:v>
                </c:pt>
                <c:pt idx="117">
                  <c:v>1.8923999826506199</c:v>
                </c:pt>
                <c:pt idx="118">
                  <c:v>1.8923999815952599</c:v>
                </c:pt>
                <c:pt idx="119">
                  <c:v>1.8923999814875001</c:v>
                </c:pt>
                <c:pt idx="120">
                  <c:v>1.8923999813105601</c:v>
                </c:pt>
                <c:pt idx="121">
                  <c:v>1.8923999817981401</c:v>
                </c:pt>
                <c:pt idx="122">
                  <c:v>1.8923999817753601</c:v>
                </c:pt>
                <c:pt idx="123">
                  <c:v>1.8923999817762001</c:v>
                </c:pt>
                <c:pt idx="124">
                  <c:v>1.8923999817877799</c:v>
                </c:pt>
                <c:pt idx="125">
                  <c:v>1.89239998178492</c:v>
                </c:pt>
                <c:pt idx="126">
                  <c:v>3.56000174776206</c:v>
                </c:pt>
                <c:pt idx="127">
                  <c:v>4.1151091044425403</c:v>
                </c:pt>
                <c:pt idx="128">
                  <c:v>4.5409152307544396</c:v>
                </c:pt>
                <c:pt idx="129">
                  <c:v>5.9729684794411799</c:v>
                </c:pt>
                <c:pt idx="130">
                  <c:v>6.0686788538150003</c:v>
                </c:pt>
                <c:pt idx="131">
                  <c:v>6.3080000483485597</c:v>
                </c:pt>
                <c:pt idx="132" formatCode="0.00E+00">
                  <c:v>-3.76158192263132E-37</c:v>
                </c:pt>
                <c:pt idx="133" formatCode="0.00E+00">
                  <c:v>-1.12847457678939E-36</c:v>
                </c:pt>
                <c:pt idx="134" formatCode="0.00E+00">
                  <c:v>1.50463276905252E-36</c:v>
                </c:pt>
                <c:pt idx="135" formatCode="0.00E+00">
                  <c:v>1.88079096131566E-37</c:v>
                </c:pt>
                <c:pt idx="136" formatCode="0.00E+00">
                  <c:v>-7.5231638452626401E-37</c:v>
                </c:pt>
                <c:pt idx="137" formatCode="0.00E+00">
                  <c:v>-3.76158192263132E-37</c:v>
                </c:pt>
                <c:pt idx="138" formatCode="0.00E+00">
                  <c:v>6.58276836460481E-37</c:v>
                </c:pt>
                <c:pt idx="139" formatCode="0.00E+00">
                  <c:v>-3.76158192263132E-37</c:v>
                </c:pt>
                <c:pt idx="140" formatCode="0.00E+00">
                  <c:v>-3.76158192263132E-37</c:v>
                </c:pt>
                <c:pt idx="141" formatCode="0.00E+00">
                  <c:v>7.5231638452626401E-37</c:v>
                </c:pt>
                <c:pt idx="142">
                  <c:v>0</c:v>
                </c:pt>
                <c:pt idx="143" formatCode="0.00E+00">
                  <c:v>3.76158192263132E-37</c:v>
                </c:pt>
                <c:pt idx="144" formatCode="0.00E+00">
                  <c:v>1.46701694982621E-35</c:v>
                </c:pt>
              </c:numCache>
            </c:numRef>
          </c:yVal>
          <c:smooth val="0"/>
          <c:extLst>
            <c:ext xmlns:c16="http://schemas.microsoft.com/office/drawing/2014/chart" uri="{C3380CC4-5D6E-409C-BE32-E72D297353CC}">
              <c16:uniqueId val="{00000003-F471-463A-BEF1-A2281F1DE038}"/>
            </c:ext>
          </c:extLst>
        </c:ser>
        <c:ser>
          <c:idx val="5"/>
          <c:order val="3"/>
          <c:tx>
            <c:strRef>
              <c:f>Simulation_Dec!$BH$2</c:f>
              <c:strCache>
                <c:ptCount val="1"/>
                <c:pt idx="0">
                  <c:v>EV3 </c:v>
                </c:pt>
              </c:strCache>
            </c:strRef>
          </c:tx>
          <c:spPr>
            <a:ln w="9525">
              <a:solidFill>
                <a:schemeClr val="accent4">
                  <a:lumMod val="75000"/>
                </a:schemeClr>
              </a:solidFill>
            </a:ln>
          </c:spPr>
          <c:marker>
            <c:symbol val="circle"/>
            <c:size val="2"/>
            <c:spPr>
              <a:solidFill>
                <a:schemeClr val="accent4">
                  <a:lumMod val="75000"/>
                </a:schemeClr>
              </a:solidFill>
              <a:ln>
                <a:solidFill>
                  <a:schemeClr val="accent4">
                    <a:lumMod val="75000"/>
                  </a:schemeClr>
                </a:solidFill>
              </a:ln>
            </c:spPr>
          </c:marker>
          <c:xVal>
            <c:numRef>
              <c:f>Simulation_Dec!$A$3:$A$147</c:f>
              <c:numCache>
                <c:formatCode>m/d/yyyy\ h:mm</c:formatCode>
                <c:ptCount val="145"/>
                <c:pt idx="0">
                  <c:v>44907.25</c:v>
                </c:pt>
                <c:pt idx="1">
                  <c:v>44907.253472222219</c:v>
                </c:pt>
                <c:pt idx="2">
                  <c:v>44907.256944444445</c:v>
                </c:pt>
                <c:pt idx="3">
                  <c:v>44907.260416666664</c:v>
                </c:pt>
                <c:pt idx="4">
                  <c:v>44907.263888888891</c:v>
                </c:pt>
                <c:pt idx="5">
                  <c:v>44907.267361111109</c:v>
                </c:pt>
                <c:pt idx="6">
                  <c:v>44907.270833333336</c:v>
                </c:pt>
                <c:pt idx="7">
                  <c:v>44907.274305555555</c:v>
                </c:pt>
                <c:pt idx="8">
                  <c:v>44907.277777777781</c:v>
                </c:pt>
                <c:pt idx="9">
                  <c:v>44907.28125</c:v>
                </c:pt>
                <c:pt idx="10">
                  <c:v>44907.284722222219</c:v>
                </c:pt>
                <c:pt idx="11">
                  <c:v>44907.288194444445</c:v>
                </c:pt>
                <c:pt idx="12">
                  <c:v>44907.291666666664</c:v>
                </c:pt>
                <c:pt idx="13">
                  <c:v>44907.295138888891</c:v>
                </c:pt>
                <c:pt idx="14">
                  <c:v>44907.298611111109</c:v>
                </c:pt>
                <c:pt idx="15">
                  <c:v>44907.302083333336</c:v>
                </c:pt>
                <c:pt idx="16">
                  <c:v>44907.305555555555</c:v>
                </c:pt>
                <c:pt idx="17">
                  <c:v>44907.309027777781</c:v>
                </c:pt>
                <c:pt idx="18">
                  <c:v>44907.3125</c:v>
                </c:pt>
                <c:pt idx="19">
                  <c:v>44907.315972222219</c:v>
                </c:pt>
                <c:pt idx="20">
                  <c:v>44907.319444444445</c:v>
                </c:pt>
                <c:pt idx="21">
                  <c:v>44907.322916666664</c:v>
                </c:pt>
                <c:pt idx="22">
                  <c:v>44907.326388888891</c:v>
                </c:pt>
                <c:pt idx="23">
                  <c:v>44907.329861111109</c:v>
                </c:pt>
                <c:pt idx="24">
                  <c:v>44907.333333333336</c:v>
                </c:pt>
                <c:pt idx="25">
                  <c:v>44907.336805555555</c:v>
                </c:pt>
                <c:pt idx="26">
                  <c:v>44907.340277777781</c:v>
                </c:pt>
                <c:pt idx="27">
                  <c:v>44907.34375</c:v>
                </c:pt>
                <c:pt idx="28">
                  <c:v>44907.347222222219</c:v>
                </c:pt>
                <c:pt idx="29">
                  <c:v>44907.350694444445</c:v>
                </c:pt>
                <c:pt idx="30">
                  <c:v>44907.354166666664</c:v>
                </c:pt>
                <c:pt idx="31">
                  <c:v>44907.357638888891</c:v>
                </c:pt>
                <c:pt idx="32">
                  <c:v>44907.361111111109</c:v>
                </c:pt>
                <c:pt idx="33">
                  <c:v>44907.364583333336</c:v>
                </c:pt>
                <c:pt idx="34">
                  <c:v>44907.368055555555</c:v>
                </c:pt>
                <c:pt idx="35">
                  <c:v>44907.371527777781</c:v>
                </c:pt>
                <c:pt idx="36">
                  <c:v>44907.375</c:v>
                </c:pt>
                <c:pt idx="37">
                  <c:v>44907.378472222219</c:v>
                </c:pt>
                <c:pt idx="38">
                  <c:v>44907.381944444445</c:v>
                </c:pt>
                <c:pt idx="39">
                  <c:v>44907.385416666664</c:v>
                </c:pt>
                <c:pt idx="40">
                  <c:v>44907.388888888891</c:v>
                </c:pt>
                <c:pt idx="41">
                  <c:v>44907.392361111109</c:v>
                </c:pt>
                <c:pt idx="42">
                  <c:v>44907.395833333336</c:v>
                </c:pt>
                <c:pt idx="43">
                  <c:v>44907.399305555555</c:v>
                </c:pt>
                <c:pt idx="44">
                  <c:v>44907.402777777781</c:v>
                </c:pt>
                <c:pt idx="45">
                  <c:v>44907.40625</c:v>
                </c:pt>
                <c:pt idx="46">
                  <c:v>44907.409722222219</c:v>
                </c:pt>
                <c:pt idx="47">
                  <c:v>44907.413194444445</c:v>
                </c:pt>
                <c:pt idx="48">
                  <c:v>44907.416666666664</c:v>
                </c:pt>
                <c:pt idx="49">
                  <c:v>44907.420138888891</c:v>
                </c:pt>
                <c:pt idx="50">
                  <c:v>44907.423611111109</c:v>
                </c:pt>
                <c:pt idx="51">
                  <c:v>44907.427083333336</c:v>
                </c:pt>
                <c:pt idx="52">
                  <c:v>44907.430555555555</c:v>
                </c:pt>
                <c:pt idx="53">
                  <c:v>44907.434027777781</c:v>
                </c:pt>
                <c:pt idx="54">
                  <c:v>44907.4375</c:v>
                </c:pt>
                <c:pt idx="55">
                  <c:v>44907.440972222219</c:v>
                </c:pt>
                <c:pt idx="56">
                  <c:v>44907.444444444445</c:v>
                </c:pt>
                <c:pt idx="57">
                  <c:v>44907.447916666664</c:v>
                </c:pt>
                <c:pt idx="58">
                  <c:v>44907.451388888891</c:v>
                </c:pt>
                <c:pt idx="59">
                  <c:v>44907.454861111109</c:v>
                </c:pt>
                <c:pt idx="60">
                  <c:v>44907.458333333336</c:v>
                </c:pt>
                <c:pt idx="61">
                  <c:v>44907.461805555555</c:v>
                </c:pt>
                <c:pt idx="62">
                  <c:v>44907.465277777781</c:v>
                </c:pt>
                <c:pt idx="63">
                  <c:v>44907.46875</c:v>
                </c:pt>
                <c:pt idx="64">
                  <c:v>44907.472222222219</c:v>
                </c:pt>
                <c:pt idx="65">
                  <c:v>44907.475694444445</c:v>
                </c:pt>
                <c:pt idx="66">
                  <c:v>44907.479166666664</c:v>
                </c:pt>
                <c:pt idx="67">
                  <c:v>44907.482638888891</c:v>
                </c:pt>
                <c:pt idx="68">
                  <c:v>44907.486111111109</c:v>
                </c:pt>
                <c:pt idx="69">
                  <c:v>44907.489583333336</c:v>
                </c:pt>
                <c:pt idx="70">
                  <c:v>44907.493055555555</c:v>
                </c:pt>
                <c:pt idx="71">
                  <c:v>44907.496527777781</c:v>
                </c:pt>
                <c:pt idx="72">
                  <c:v>44907.5</c:v>
                </c:pt>
                <c:pt idx="73">
                  <c:v>44907.503472222219</c:v>
                </c:pt>
                <c:pt idx="74">
                  <c:v>44907.506944444445</c:v>
                </c:pt>
                <c:pt idx="75">
                  <c:v>44907.510416666664</c:v>
                </c:pt>
                <c:pt idx="76">
                  <c:v>44907.513888888891</c:v>
                </c:pt>
                <c:pt idx="77">
                  <c:v>44907.517361111109</c:v>
                </c:pt>
                <c:pt idx="78">
                  <c:v>44907.520833333336</c:v>
                </c:pt>
                <c:pt idx="79">
                  <c:v>44907.524305555555</c:v>
                </c:pt>
                <c:pt idx="80">
                  <c:v>44907.527777777781</c:v>
                </c:pt>
                <c:pt idx="81">
                  <c:v>44907.53125</c:v>
                </c:pt>
                <c:pt idx="82">
                  <c:v>44907.534722222219</c:v>
                </c:pt>
                <c:pt idx="83">
                  <c:v>44907.538194444445</c:v>
                </c:pt>
                <c:pt idx="84">
                  <c:v>44907.541666666664</c:v>
                </c:pt>
                <c:pt idx="85">
                  <c:v>44907.545138888891</c:v>
                </c:pt>
                <c:pt idx="86">
                  <c:v>44907.548611111109</c:v>
                </c:pt>
                <c:pt idx="87">
                  <c:v>44907.552083333336</c:v>
                </c:pt>
                <c:pt idx="88">
                  <c:v>44907.555555555555</c:v>
                </c:pt>
                <c:pt idx="89">
                  <c:v>44907.559027777781</c:v>
                </c:pt>
                <c:pt idx="90">
                  <c:v>44907.5625</c:v>
                </c:pt>
                <c:pt idx="91">
                  <c:v>44907.565972222219</c:v>
                </c:pt>
                <c:pt idx="92">
                  <c:v>44907.569444444445</c:v>
                </c:pt>
                <c:pt idx="93">
                  <c:v>44907.572916666664</c:v>
                </c:pt>
                <c:pt idx="94">
                  <c:v>44907.576388888891</c:v>
                </c:pt>
                <c:pt idx="95">
                  <c:v>44907.579861111109</c:v>
                </c:pt>
                <c:pt idx="96">
                  <c:v>44907.583333333336</c:v>
                </c:pt>
                <c:pt idx="97">
                  <c:v>44907.586805555555</c:v>
                </c:pt>
                <c:pt idx="98">
                  <c:v>44907.590277777781</c:v>
                </c:pt>
                <c:pt idx="99">
                  <c:v>44907.59375</c:v>
                </c:pt>
                <c:pt idx="100">
                  <c:v>44907.597222222219</c:v>
                </c:pt>
                <c:pt idx="101">
                  <c:v>44907.600694444445</c:v>
                </c:pt>
                <c:pt idx="102">
                  <c:v>44907.604166666664</c:v>
                </c:pt>
                <c:pt idx="103">
                  <c:v>44907.607638888891</c:v>
                </c:pt>
                <c:pt idx="104">
                  <c:v>44907.611111111109</c:v>
                </c:pt>
                <c:pt idx="105">
                  <c:v>44907.614583333336</c:v>
                </c:pt>
                <c:pt idx="106">
                  <c:v>44907.618055555555</c:v>
                </c:pt>
                <c:pt idx="107">
                  <c:v>44907.621527777781</c:v>
                </c:pt>
                <c:pt idx="108">
                  <c:v>44907.625</c:v>
                </c:pt>
                <c:pt idx="109">
                  <c:v>44907.628472222219</c:v>
                </c:pt>
                <c:pt idx="110">
                  <c:v>44907.631944444445</c:v>
                </c:pt>
                <c:pt idx="111">
                  <c:v>44907.635416666664</c:v>
                </c:pt>
                <c:pt idx="112">
                  <c:v>44907.638888888891</c:v>
                </c:pt>
                <c:pt idx="113">
                  <c:v>44907.642361111109</c:v>
                </c:pt>
                <c:pt idx="114">
                  <c:v>44907.645833333336</c:v>
                </c:pt>
                <c:pt idx="115">
                  <c:v>44907.649305555555</c:v>
                </c:pt>
                <c:pt idx="116">
                  <c:v>44907.652777777781</c:v>
                </c:pt>
                <c:pt idx="117">
                  <c:v>44907.65625</c:v>
                </c:pt>
                <c:pt idx="118">
                  <c:v>44907.659722222219</c:v>
                </c:pt>
                <c:pt idx="119">
                  <c:v>44907.663194444445</c:v>
                </c:pt>
                <c:pt idx="120">
                  <c:v>44907.666666666664</c:v>
                </c:pt>
                <c:pt idx="121">
                  <c:v>44907.670138888891</c:v>
                </c:pt>
                <c:pt idx="122">
                  <c:v>44907.673611111109</c:v>
                </c:pt>
                <c:pt idx="123">
                  <c:v>44907.677083333336</c:v>
                </c:pt>
                <c:pt idx="124">
                  <c:v>44907.680555555555</c:v>
                </c:pt>
                <c:pt idx="125">
                  <c:v>44907.684027777781</c:v>
                </c:pt>
                <c:pt idx="126">
                  <c:v>44907.6875</c:v>
                </c:pt>
                <c:pt idx="127">
                  <c:v>44907.690972222219</c:v>
                </c:pt>
                <c:pt idx="128">
                  <c:v>44907.694444444445</c:v>
                </c:pt>
                <c:pt idx="129">
                  <c:v>44907.697916666664</c:v>
                </c:pt>
                <c:pt idx="130">
                  <c:v>44907.701388888891</c:v>
                </c:pt>
                <c:pt idx="131">
                  <c:v>44907.704861111109</c:v>
                </c:pt>
                <c:pt idx="132">
                  <c:v>44907.708333333336</c:v>
                </c:pt>
                <c:pt idx="133">
                  <c:v>44907.711805555555</c:v>
                </c:pt>
                <c:pt idx="134">
                  <c:v>44907.715277777781</c:v>
                </c:pt>
                <c:pt idx="135">
                  <c:v>44907.71875</c:v>
                </c:pt>
                <c:pt idx="136">
                  <c:v>44907.722222222219</c:v>
                </c:pt>
                <c:pt idx="137">
                  <c:v>44907.725694444445</c:v>
                </c:pt>
                <c:pt idx="138">
                  <c:v>44907.729166666664</c:v>
                </c:pt>
                <c:pt idx="139">
                  <c:v>44907.732638888891</c:v>
                </c:pt>
                <c:pt idx="140">
                  <c:v>44907.736111111109</c:v>
                </c:pt>
                <c:pt idx="141">
                  <c:v>44907.739583333336</c:v>
                </c:pt>
                <c:pt idx="142">
                  <c:v>44907.743055555555</c:v>
                </c:pt>
                <c:pt idx="143">
                  <c:v>44907.746527777781</c:v>
                </c:pt>
                <c:pt idx="144">
                  <c:v>44907.75</c:v>
                </c:pt>
              </c:numCache>
            </c:numRef>
          </c:xVal>
          <c:yVal>
            <c:numRef>
              <c:f>Simulation_Dec!$CE$3:$CE$147</c:f>
              <c:numCache>
                <c:formatCode>General</c:formatCode>
                <c:ptCount val="145"/>
                <c:pt idx="0">
                  <c:v>0</c:v>
                </c:pt>
                <c:pt idx="1">
                  <c:v>0</c:v>
                </c:pt>
                <c:pt idx="2">
                  <c:v>0</c:v>
                </c:pt>
                <c:pt idx="3">
                  <c:v>0</c:v>
                </c:pt>
                <c:pt idx="4">
                  <c:v>0</c:v>
                </c:pt>
                <c:pt idx="5">
                  <c:v>0</c:v>
                </c:pt>
                <c:pt idx="6">
                  <c:v>6.3080000624908799</c:v>
                </c:pt>
                <c:pt idx="7">
                  <c:v>6.3080000624913897</c:v>
                </c:pt>
                <c:pt idx="8">
                  <c:v>6.3080000624904304</c:v>
                </c:pt>
                <c:pt idx="9">
                  <c:v>6.3080000624624999</c:v>
                </c:pt>
                <c:pt idx="10">
                  <c:v>6.30800006221844</c:v>
                </c:pt>
                <c:pt idx="11">
                  <c:v>6.3080000622976504</c:v>
                </c:pt>
                <c:pt idx="12">
                  <c:v>6.3080000622168404</c:v>
                </c:pt>
                <c:pt idx="13">
                  <c:v>6.3080000586991698</c:v>
                </c:pt>
                <c:pt idx="14">
                  <c:v>6.3080000577659803</c:v>
                </c:pt>
                <c:pt idx="15">
                  <c:v>6.3080000610873901</c:v>
                </c:pt>
                <c:pt idx="16">
                  <c:v>6.3080000624464496</c:v>
                </c:pt>
                <c:pt idx="17">
                  <c:v>6.3080000623803096</c:v>
                </c:pt>
                <c:pt idx="18">
                  <c:v>6.30800006236875</c:v>
                </c:pt>
                <c:pt idx="19">
                  <c:v>6.3080000609004099</c:v>
                </c:pt>
                <c:pt idx="20">
                  <c:v>6.3080000610629599</c:v>
                </c:pt>
                <c:pt idx="21">
                  <c:v>3.95680302948448</c:v>
                </c:pt>
                <c:pt idx="22">
                  <c:v>4.1990055890223497</c:v>
                </c:pt>
                <c:pt idx="23">
                  <c:v>4.48550201093882</c:v>
                </c:pt>
                <c:pt idx="24">
                  <c:v>1.89239998156402</c:v>
                </c:pt>
                <c:pt idx="25">
                  <c:v>1.89239998156402</c:v>
                </c:pt>
                <c:pt idx="26">
                  <c:v>1.89239998156402</c:v>
                </c:pt>
                <c:pt idx="27">
                  <c:v>1.89239998156402</c:v>
                </c:pt>
                <c:pt idx="28">
                  <c:v>1.89239998156402</c:v>
                </c:pt>
                <c:pt idx="29">
                  <c:v>1.89239998156402</c:v>
                </c:pt>
                <c:pt idx="30">
                  <c:v>1.89239998156402</c:v>
                </c:pt>
                <c:pt idx="31">
                  <c:v>1.89239998156402</c:v>
                </c:pt>
                <c:pt idx="32">
                  <c:v>1.89239998156402</c:v>
                </c:pt>
                <c:pt idx="33">
                  <c:v>1.89239998156402</c:v>
                </c:pt>
                <c:pt idx="34">
                  <c:v>1.89239998156402</c:v>
                </c:pt>
                <c:pt idx="35">
                  <c:v>1.89239998156402</c:v>
                </c:pt>
                <c:pt idx="36">
                  <c:v>1.8923999815027099</c:v>
                </c:pt>
                <c:pt idx="37">
                  <c:v>1.8923999815047099</c:v>
                </c:pt>
                <c:pt idx="38">
                  <c:v>1.8923999814761301</c:v>
                </c:pt>
                <c:pt idx="39">
                  <c:v>1.8923999814838599</c:v>
                </c:pt>
                <c:pt idx="40">
                  <c:v>1.8923999813437</c:v>
                </c:pt>
                <c:pt idx="41">
                  <c:v>1.89239998134093</c:v>
                </c:pt>
                <c:pt idx="42">
                  <c:v>1.89239998156402</c:v>
                </c:pt>
                <c:pt idx="43">
                  <c:v>1.89239998156402</c:v>
                </c:pt>
                <c:pt idx="44">
                  <c:v>1.89239998156402</c:v>
                </c:pt>
                <c:pt idx="45">
                  <c:v>1.89239998153678</c:v>
                </c:pt>
                <c:pt idx="46">
                  <c:v>1.89239998145846</c:v>
                </c:pt>
                <c:pt idx="47">
                  <c:v>1.89239998152954</c:v>
                </c:pt>
                <c:pt idx="48">
                  <c:v>1.89239998156402</c:v>
                </c:pt>
                <c:pt idx="49">
                  <c:v>1.8923999815675401</c:v>
                </c:pt>
                <c:pt idx="50">
                  <c:v>1.89239998163539</c:v>
                </c:pt>
                <c:pt idx="51">
                  <c:v>1.89239998156428</c:v>
                </c:pt>
                <c:pt idx="52">
                  <c:v>1.8923999815646599</c:v>
                </c:pt>
                <c:pt idx="53">
                  <c:v>1.8923999816394601</c:v>
                </c:pt>
                <c:pt idx="54">
                  <c:v>1.8923999817767501</c:v>
                </c:pt>
                <c:pt idx="55">
                  <c:v>1.89239998156488</c:v>
                </c:pt>
                <c:pt idx="56">
                  <c:v>1.8923999815949599</c:v>
                </c:pt>
                <c:pt idx="57">
                  <c:v>1.89239998179327</c:v>
                </c:pt>
                <c:pt idx="58">
                  <c:v>1.8923999813151999</c:v>
                </c:pt>
                <c:pt idx="59">
                  <c:v>1.89239998137592</c:v>
                </c:pt>
                <c:pt idx="60">
                  <c:v>2.5505780077698801</c:v>
                </c:pt>
                <c:pt idx="61">
                  <c:v>2.6450128171546901</c:v>
                </c:pt>
                <c:pt idx="62">
                  <c:v>2.8134732827478901</c:v>
                </c:pt>
                <c:pt idx="63">
                  <c:v>2.42093313142199</c:v>
                </c:pt>
                <c:pt idx="64">
                  <c:v>2.2338389199848798</c:v>
                </c:pt>
                <c:pt idx="65">
                  <c:v>2.91270994060433</c:v>
                </c:pt>
                <c:pt idx="66">
                  <c:v>2.9340159530354399</c:v>
                </c:pt>
                <c:pt idx="67">
                  <c:v>3.0055637884191699</c:v>
                </c:pt>
                <c:pt idx="68">
                  <c:v>2.6002383990295099</c:v>
                </c:pt>
                <c:pt idx="69">
                  <c:v>2.2807621444471802</c:v>
                </c:pt>
                <c:pt idx="70">
                  <c:v>3.0865234716169798</c:v>
                </c:pt>
                <c:pt idx="71">
                  <c:v>2.9907386658787698</c:v>
                </c:pt>
                <c:pt idx="72">
                  <c:v>4.59591133632523</c:v>
                </c:pt>
                <c:pt idx="73">
                  <c:v>4.30755469925173</c:v>
                </c:pt>
                <c:pt idx="74">
                  <c:v>4.6602665889244399</c:v>
                </c:pt>
                <c:pt idx="75">
                  <c:v>4.5706404850142501</c:v>
                </c:pt>
                <c:pt idx="76">
                  <c:v>4.4727542121245998</c:v>
                </c:pt>
                <c:pt idx="77">
                  <c:v>4.8396606190492397</c:v>
                </c:pt>
                <c:pt idx="78">
                  <c:v>4.8839749580313399</c:v>
                </c:pt>
                <c:pt idx="79">
                  <c:v>4.7533026122805397</c:v>
                </c:pt>
                <c:pt idx="80">
                  <c:v>4.6221696216140602</c:v>
                </c:pt>
                <c:pt idx="81">
                  <c:v>5.1189117406717397</c:v>
                </c:pt>
                <c:pt idx="82">
                  <c:v>5.2180916962384698</c:v>
                </c:pt>
                <c:pt idx="83">
                  <c:v>5.0855853964757296</c:v>
                </c:pt>
                <c:pt idx="84">
                  <c:v>5.4925687718781102</c:v>
                </c:pt>
                <c:pt idx="85">
                  <c:v>4.8900804856205804</c:v>
                </c:pt>
                <c:pt idx="86">
                  <c:v>3.2501838677127299</c:v>
                </c:pt>
                <c:pt idx="87">
                  <c:v>4.4553955066897499</c:v>
                </c:pt>
                <c:pt idx="88">
                  <c:v>5.2485732466364796</c:v>
                </c:pt>
                <c:pt idx="89">
                  <c:v>5.1552862016833796</c:v>
                </c:pt>
                <c:pt idx="90">
                  <c:v>4.5456076741550397</c:v>
                </c:pt>
                <c:pt idx="91">
                  <c:v>4.8538467978312996</c:v>
                </c:pt>
                <c:pt idx="92">
                  <c:v>5.0417621210238597</c:v>
                </c:pt>
                <c:pt idx="93">
                  <c:v>4.86998323081139</c:v>
                </c:pt>
                <c:pt idx="94">
                  <c:v>4.3470167760285703</c:v>
                </c:pt>
                <c:pt idx="95">
                  <c:v>3.9608113535712302</c:v>
                </c:pt>
                <c:pt idx="96">
                  <c:v>5.2843822579816599</c:v>
                </c:pt>
                <c:pt idx="97">
                  <c:v>4.3718272006467904</c:v>
                </c:pt>
                <c:pt idx="98">
                  <c:v>5.6268327974319101</c:v>
                </c:pt>
                <c:pt idx="99">
                  <c:v>5.7776737248545</c:v>
                </c:pt>
                <c:pt idx="100">
                  <c:v>5.6236777335012196</c:v>
                </c:pt>
                <c:pt idx="101">
                  <c:v>5.1058080696261197</c:v>
                </c:pt>
                <c:pt idx="102">
                  <c:v>3.43287573465844</c:v>
                </c:pt>
                <c:pt idx="103">
                  <c:v>3.7947521254911201</c:v>
                </c:pt>
                <c:pt idx="104">
                  <c:v>4.9455467066259402</c:v>
                </c:pt>
                <c:pt idx="105">
                  <c:v>5.2524994268237402</c:v>
                </c:pt>
                <c:pt idx="106">
                  <c:v>5.1400153057840701</c:v>
                </c:pt>
                <c:pt idx="107">
                  <c:v>4.4817749482171898</c:v>
                </c:pt>
                <c:pt idx="108">
                  <c:v>2.0708743918936698</c:v>
                </c:pt>
                <c:pt idx="109">
                  <c:v>2.1458526289609301</c:v>
                </c:pt>
                <c:pt idx="110">
                  <c:v>2.2197628615623999</c:v>
                </c:pt>
                <c:pt idx="111">
                  <c:v>1.8923999869641801</c:v>
                </c:pt>
                <c:pt idx="112">
                  <c:v>1.8923999826232101</c:v>
                </c:pt>
                <c:pt idx="113">
                  <c:v>1.8923999838326699</c:v>
                </c:pt>
                <c:pt idx="114">
                  <c:v>1.89239998315581</c:v>
                </c:pt>
                <c:pt idx="115">
                  <c:v>1.8923999847844299</c:v>
                </c:pt>
                <c:pt idx="116">
                  <c:v>1.8923999832245699</c:v>
                </c:pt>
                <c:pt idx="117">
                  <c:v>1.8923999826506199</c:v>
                </c:pt>
                <c:pt idx="118">
                  <c:v>1.8923999815952599</c:v>
                </c:pt>
                <c:pt idx="119">
                  <c:v>1.8923999814875001</c:v>
                </c:pt>
                <c:pt idx="120">
                  <c:v>1.8923999813105601</c:v>
                </c:pt>
                <c:pt idx="121">
                  <c:v>1.8923999817982999</c:v>
                </c:pt>
                <c:pt idx="122">
                  <c:v>1.8923999817755199</c:v>
                </c:pt>
                <c:pt idx="123">
                  <c:v>1.8923999817763599</c:v>
                </c:pt>
                <c:pt idx="124">
                  <c:v>1.89239998178794</c:v>
                </c:pt>
                <c:pt idx="125">
                  <c:v>1.8923999817850801</c:v>
                </c:pt>
                <c:pt idx="126">
                  <c:v>2.7961599179086498</c:v>
                </c:pt>
                <c:pt idx="127">
                  <c:v>3.0232445606443998</c:v>
                </c:pt>
                <c:pt idx="128">
                  <c:v>3.26857643252574</c:v>
                </c:pt>
                <c:pt idx="129">
                  <c:v>5.8922351811312197</c:v>
                </c:pt>
                <c:pt idx="130">
                  <c:v>6.0295887946034803</c:v>
                </c:pt>
                <c:pt idx="131">
                  <c:v>6.3080000484010297</c:v>
                </c:pt>
                <c:pt idx="132" formatCode="0.00E+00">
                  <c:v>3.76158192263132E-37</c:v>
                </c:pt>
                <c:pt idx="133">
                  <c:v>0</c:v>
                </c:pt>
                <c:pt idx="134" formatCode="0.00E+00">
                  <c:v>3.00926553810505E-36</c:v>
                </c:pt>
                <c:pt idx="135" formatCode="0.00E+00">
                  <c:v>-3.76158192263132E-37</c:v>
                </c:pt>
                <c:pt idx="136" formatCode="0.00E+00">
                  <c:v>-7.5231638452626401E-37</c:v>
                </c:pt>
                <c:pt idx="137" formatCode="0.00E+00">
                  <c:v>2.63310734584192E-36</c:v>
                </c:pt>
                <c:pt idx="138">
                  <c:v>0</c:v>
                </c:pt>
                <c:pt idx="139">
                  <c:v>0</c:v>
                </c:pt>
                <c:pt idx="140">
                  <c:v>0</c:v>
                </c:pt>
                <c:pt idx="141" formatCode="0.00E+00">
                  <c:v>-7.5231638452626401E-37</c:v>
                </c:pt>
                <c:pt idx="142" formatCode="0.00E+00">
                  <c:v>-7.5231638452626401E-37</c:v>
                </c:pt>
                <c:pt idx="143" formatCode="0.00E+00">
                  <c:v>1.88079096131566E-37</c:v>
                </c:pt>
                <c:pt idx="144" formatCode="0.00E+00">
                  <c:v>3.00926553810505E-36</c:v>
                </c:pt>
              </c:numCache>
            </c:numRef>
          </c:yVal>
          <c:smooth val="0"/>
          <c:extLst>
            <c:ext xmlns:c16="http://schemas.microsoft.com/office/drawing/2014/chart" uri="{C3380CC4-5D6E-409C-BE32-E72D297353CC}">
              <c16:uniqueId val="{00000004-F471-463A-BEF1-A2281F1DE038}"/>
            </c:ext>
          </c:extLst>
        </c:ser>
        <c:ser>
          <c:idx val="2"/>
          <c:order val="4"/>
          <c:tx>
            <c:strRef>
              <c:f>Simulation_Dec!$BQ$2</c:f>
              <c:strCache>
                <c:ptCount val="1"/>
                <c:pt idx="0">
                  <c:v>P_from grid (kW)</c:v>
                </c:pt>
              </c:strCache>
            </c:strRef>
          </c:tx>
          <c:spPr>
            <a:ln w="15875">
              <a:solidFill>
                <a:schemeClr val="bg1">
                  <a:lumMod val="50000"/>
                </a:schemeClr>
              </a:solidFill>
              <a:prstDash val="dash"/>
            </a:ln>
          </c:spPr>
          <c:marker>
            <c:symbol val="none"/>
          </c:marker>
          <c:xVal>
            <c:numRef>
              <c:f>Simulation_Dec!$A$3:$A$147</c:f>
              <c:numCache>
                <c:formatCode>m/d/yyyy\ h:mm</c:formatCode>
                <c:ptCount val="145"/>
                <c:pt idx="0">
                  <c:v>44907.25</c:v>
                </c:pt>
                <c:pt idx="1">
                  <c:v>44907.253472222219</c:v>
                </c:pt>
                <c:pt idx="2">
                  <c:v>44907.256944444445</c:v>
                </c:pt>
                <c:pt idx="3">
                  <c:v>44907.260416666664</c:v>
                </c:pt>
                <c:pt idx="4">
                  <c:v>44907.263888888891</c:v>
                </c:pt>
                <c:pt idx="5">
                  <c:v>44907.267361111109</c:v>
                </c:pt>
                <c:pt idx="6">
                  <c:v>44907.270833333336</c:v>
                </c:pt>
                <c:pt idx="7">
                  <c:v>44907.274305555555</c:v>
                </c:pt>
                <c:pt idx="8">
                  <c:v>44907.277777777781</c:v>
                </c:pt>
                <c:pt idx="9">
                  <c:v>44907.28125</c:v>
                </c:pt>
                <c:pt idx="10">
                  <c:v>44907.284722222219</c:v>
                </c:pt>
                <c:pt idx="11">
                  <c:v>44907.288194444445</c:v>
                </c:pt>
                <c:pt idx="12">
                  <c:v>44907.291666666664</c:v>
                </c:pt>
                <c:pt idx="13">
                  <c:v>44907.295138888891</c:v>
                </c:pt>
                <c:pt idx="14">
                  <c:v>44907.298611111109</c:v>
                </c:pt>
                <c:pt idx="15">
                  <c:v>44907.302083333336</c:v>
                </c:pt>
                <c:pt idx="16">
                  <c:v>44907.305555555555</c:v>
                </c:pt>
                <c:pt idx="17">
                  <c:v>44907.309027777781</c:v>
                </c:pt>
                <c:pt idx="18">
                  <c:v>44907.3125</c:v>
                </c:pt>
                <c:pt idx="19">
                  <c:v>44907.315972222219</c:v>
                </c:pt>
                <c:pt idx="20">
                  <c:v>44907.319444444445</c:v>
                </c:pt>
                <c:pt idx="21">
                  <c:v>44907.322916666664</c:v>
                </c:pt>
                <c:pt idx="22">
                  <c:v>44907.326388888891</c:v>
                </c:pt>
                <c:pt idx="23">
                  <c:v>44907.329861111109</c:v>
                </c:pt>
                <c:pt idx="24">
                  <c:v>44907.333333333336</c:v>
                </c:pt>
                <c:pt idx="25">
                  <c:v>44907.336805555555</c:v>
                </c:pt>
                <c:pt idx="26">
                  <c:v>44907.340277777781</c:v>
                </c:pt>
                <c:pt idx="27">
                  <c:v>44907.34375</c:v>
                </c:pt>
                <c:pt idx="28">
                  <c:v>44907.347222222219</c:v>
                </c:pt>
                <c:pt idx="29">
                  <c:v>44907.350694444445</c:v>
                </c:pt>
                <c:pt idx="30">
                  <c:v>44907.354166666664</c:v>
                </c:pt>
                <c:pt idx="31">
                  <c:v>44907.357638888891</c:v>
                </c:pt>
                <c:pt idx="32">
                  <c:v>44907.361111111109</c:v>
                </c:pt>
                <c:pt idx="33">
                  <c:v>44907.364583333336</c:v>
                </c:pt>
                <c:pt idx="34">
                  <c:v>44907.368055555555</c:v>
                </c:pt>
                <c:pt idx="35">
                  <c:v>44907.371527777781</c:v>
                </c:pt>
                <c:pt idx="36">
                  <c:v>44907.375</c:v>
                </c:pt>
                <c:pt idx="37">
                  <c:v>44907.378472222219</c:v>
                </c:pt>
                <c:pt idx="38">
                  <c:v>44907.381944444445</c:v>
                </c:pt>
                <c:pt idx="39">
                  <c:v>44907.385416666664</c:v>
                </c:pt>
                <c:pt idx="40">
                  <c:v>44907.388888888891</c:v>
                </c:pt>
                <c:pt idx="41">
                  <c:v>44907.392361111109</c:v>
                </c:pt>
                <c:pt idx="42">
                  <c:v>44907.395833333336</c:v>
                </c:pt>
                <c:pt idx="43">
                  <c:v>44907.399305555555</c:v>
                </c:pt>
                <c:pt idx="44">
                  <c:v>44907.402777777781</c:v>
                </c:pt>
                <c:pt idx="45">
                  <c:v>44907.40625</c:v>
                </c:pt>
                <c:pt idx="46">
                  <c:v>44907.409722222219</c:v>
                </c:pt>
                <c:pt idx="47">
                  <c:v>44907.413194444445</c:v>
                </c:pt>
                <c:pt idx="48">
                  <c:v>44907.416666666664</c:v>
                </c:pt>
                <c:pt idx="49">
                  <c:v>44907.420138888891</c:v>
                </c:pt>
                <c:pt idx="50">
                  <c:v>44907.423611111109</c:v>
                </c:pt>
                <c:pt idx="51">
                  <c:v>44907.427083333336</c:v>
                </c:pt>
                <c:pt idx="52">
                  <c:v>44907.430555555555</c:v>
                </c:pt>
                <c:pt idx="53">
                  <c:v>44907.434027777781</c:v>
                </c:pt>
                <c:pt idx="54">
                  <c:v>44907.4375</c:v>
                </c:pt>
                <c:pt idx="55">
                  <c:v>44907.440972222219</c:v>
                </c:pt>
                <c:pt idx="56">
                  <c:v>44907.444444444445</c:v>
                </c:pt>
                <c:pt idx="57">
                  <c:v>44907.447916666664</c:v>
                </c:pt>
                <c:pt idx="58">
                  <c:v>44907.451388888891</c:v>
                </c:pt>
                <c:pt idx="59">
                  <c:v>44907.454861111109</c:v>
                </c:pt>
                <c:pt idx="60">
                  <c:v>44907.458333333336</c:v>
                </c:pt>
                <c:pt idx="61">
                  <c:v>44907.461805555555</c:v>
                </c:pt>
                <c:pt idx="62">
                  <c:v>44907.465277777781</c:v>
                </c:pt>
                <c:pt idx="63">
                  <c:v>44907.46875</c:v>
                </c:pt>
                <c:pt idx="64">
                  <c:v>44907.472222222219</c:v>
                </c:pt>
                <c:pt idx="65">
                  <c:v>44907.475694444445</c:v>
                </c:pt>
                <c:pt idx="66">
                  <c:v>44907.479166666664</c:v>
                </c:pt>
                <c:pt idx="67">
                  <c:v>44907.482638888891</c:v>
                </c:pt>
                <c:pt idx="68">
                  <c:v>44907.486111111109</c:v>
                </c:pt>
                <c:pt idx="69">
                  <c:v>44907.489583333336</c:v>
                </c:pt>
                <c:pt idx="70">
                  <c:v>44907.493055555555</c:v>
                </c:pt>
                <c:pt idx="71">
                  <c:v>44907.496527777781</c:v>
                </c:pt>
                <c:pt idx="72">
                  <c:v>44907.5</c:v>
                </c:pt>
                <c:pt idx="73">
                  <c:v>44907.503472222219</c:v>
                </c:pt>
                <c:pt idx="74">
                  <c:v>44907.506944444445</c:v>
                </c:pt>
                <c:pt idx="75">
                  <c:v>44907.510416666664</c:v>
                </c:pt>
                <c:pt idx="76">
                  <c:v>44907.513888888891</c:v>
                </c:pt>
                <c:pt idx="77">
                  <c:v>44907.517361111109</c:v>
                </c:pt>
                <c:pt idx="78">
                  <c:v>44907.520833333336</c:v>
                </c:pt>
                <c:pt idx="79">
                  <c:v>44907.524305555555</c:v>
                </c:pt>
                <c:pt idx="80">
                  <c:v>44907.527777777781</c:v>
                </c:pt>
                <c:pt idx="81">
                  <c:v>44907.53125</c:v>
                </c:pt>
                <c:pt idx="82">
                  <c:v>44907.534722222219</c:v>
                </c:pt>
                <c:pt idx="83">
                  <c:v>44907.538194444445</c:v>
                </c:pt>
                <c:pt idx="84">
                  <c:v>44907.541666666664</c:v>
                </c:pt>
                <c:pt idx="85">
                  <c:v>44907.545138888891</c:v>
                </c:pt>
                <c:pt idx="86">
                  <c:v>44907.548611111109</c:v>
                </c:pt>
                <c:pt idx="87">
                  <c:v>44907.552083333336</c:v>
                </c:pt>
                <c:pt idx="88">
                  <c:v>44907.555555555555</c:v>
                </c:pt>
                <c:pt idx="89">
                  <c:v>44907.559027777781</c:v>
                </c:pt>
                <c:pt idx="90">
                  <c:v>44907.5625</c:v>
                </c:pt>
                <c:pt idx="91">
                  <c:v>44907.565972222219</c:v>
                </c:pt>
                <c:pt idx="92">
                  <c:v>44907.569444444445</c:v>
                </c:pt>
                <c:pt idx="93">
                  <c:v>44907.572916666664</c:v>
                </c:pt>
                <c:pt idx="94">
                  <c:v>44907.576388888891</c:v>
                </c:pt>
                <c:pt idx="95">
                  <c:v>44907.579861111109</c:v>
                </c:pt>
                <c:pt idx="96">
                  <c:v>44907.583333333336</c:v>
                </c:pt>
                <c:pt idx="97">
                  <c:v>44907.586805555555</c:v>
                </c:pt>
                <c:pt idx="98">
                  <c:v>44907.590277777781</c:v>
                </c:pt>
                <c:pt idx="99">
                  <c:v>44907.59375</c:v>
                </c:pt>
                <c:pt idx="100">
                  <c:v>44907.597222222219</c:v>
                </c:pt>
                <c:pt idx="101">
                  <c:v>44907.600694444445</c:v>
                </c:pt>
                <c:pt idx="102">
                  <c:v>44907.604166666664</c:v>
                </c:pt>
                <c:pt idx="103">
                  <c:v>44907.607638888891</c:v>
                </c:pt>
                <c:pt idx="104">
                  <c:v>44907.611111111109</c:v>
                </c:pt>
                <c:pt idx="105">
                  <c:v>44907.614583333336</c:v>
                </c:pt>
                <c:pt idx="106">
                  <c:v>44907.618055555555</c:v>
                </c:pt>
                <c:pt idx="107">
                  <c:v>44907.621527777781</c:v>
                </c:pt>
                <c:pt idx="108">
                  <c:v>44907.625</c:v>
                </c:pt>
                <c:pt idx="109">
                  <c:v>44907.628472222219</c:v>
                </c:pt>
                <c:pt idx="110">
                  <c:v>44907.631944444445</c:v>
                </c:pt>
                <c:pt idx="111">
                  <c:v>44907.635416666664</c:v>
                </c:pt>
                <c:pt idx="112">
                  <c:v>44907.638888888891</c:v>
                </c:pt>
                <c:pt idx="113">
                  <c:v>44907.642361111109</c:v>
                </c:pt>
                <c:pt idx="114">
                  <c:v>44907.645833333336</c:v>
                </c:pt>
                <c:pt idx="115">
                  <c:v>44907.649305555555</c:v>
                </c:pt>
                <c:pt idx="116">
                  <c:v>44907.652777777781</c:v>
                </c:pt>
                <c:pt idx="117">
                  <c:v>44907.65625</c:v>
                </c:pt>
                <c:pt idx="118">
                  <c:v>44907.659722222219</c:v>
                </c:pt>
                <c:pt idx="119">
                  <c:v>44907.663194444445</c:v>
                </c:pt>
                <c:pt idx="120">
                  <c:v>44907.666666666664</c:v>
                </c:pt>
                <c:pt idx="121">
                  <c:v>44907.670138888891</c:v>
                </c:pt>
                <c:pt idx="122">
                  <c:v>44907.673611111109</c:v>
                </c:pt>
                <c:pt idx="123">
                  <c:v>44907.677083333336</c:v>
                </c:pt>
                <c:pt idx="124">
                  <c:v>44907.680555555555</c:v>
                </c:pt>
                <c:pt idx="125">
                  <c:v>44907.684027777781</c:v>
                </c:pt>
                <c:pt idx="126">
                  <c:v>44907.6875</c:v>
                </c:pt>
                <c:pt idx="127">
                  <c:v>44907.690972222219</c:v>
                </c:pt>
                <c:pt idx="128">
                  <c:v>44907.694444444445</c:v>
                </c:pt>
                <c:pt idx="129">
                  <c:v>44907.697916666664</c:v>
                </c:pt>
                <c:pt idx="130">
                  <c:v>44907.701388888891</c:v>
                </c:pt>
                <c:pt idx="131">
                  <c:v>44907.704861111109</c:v>
                </c:pt>
                <c:pt idx="132">
                  <c:v>44907.708333333336</c:v>
                </c:pt>
                <c:pt idx="133">
                  <c:v>44907.711805555555</c:v>
                </c:pt>
                <c:pt idx="134">
                  <c:v>44907.715277777781</c:v>
                </c:pt>
                <c:pt idx="135">
                  <c:v>44907.71875</c:v>
                </c:pt>
                <c:pt idx="136">
                  <c:v>44907.722222222219</c:v>
                </c:pt>
                <c:pt idx="137">
                  <c:v>44907.725694444445</c:v>
                </c:pt>
                <c:pt idx="138">
                  <c:v>44907.729166666664</c:v>
                </c:pt>
                <c:pt idx="139">
                  <c:v>44907.732638888891</c:v>
                </c:pt>
                <c:pt idx="140">
                  <c:v>44907.736111111109</c:v>
                </c:pt>
                <c:pt idx="141">
                  <c:v>44907.739583333336</c:v>
                </c:pt>
                <c:pt idx="142">
                  <c:v>44907.743055555555</c:v>
                </c:pt>
                <c:pt idx="143">
                  <c:v>44907.746527777781</c:v>
                </c:pt>
                <c:pt idx="144">
                  <c:v>44907.75</c:v>
                </c:pt>
              </c:numCache>
            </c:numRef>
          </c:xVal>
          <c:yVal>
            <c:numRef>
              <c:f>Simulation_Dec!$CN$3:$CN$147</c:f>
              <c:numCache>
                <c:formatCode>General</c:formatCode>
                <c:ptCount val="145"/>
                <c:pt idx="0">
                  <c:v>3</c:v>
                </c:pt>
                <c:pt idx="1">
                  <c:v>2.3317999999999999</c:v>
                </c:pt>
                <c:pt idx="2">
                  <c:v>2.3214000000000001</c:v>
                </c:pt>
                <c:pt idx="3">
                  <c:v>2.2942</c:v>
                </c:pt>
                <c:pt idx="4">
                  <c:v>2.3128000000000002</c:v>
                </c:pt>
                <c:pt idx="5">
                  <c:v>2.8342000000000001</c:v>
                </c:pt>
                <c:pt idx="6">
                  <c:v>10.873776544106917</c:v>
                </c:pt>
                <c:pt idx="7">
                  <c:v>10.854576544107516</c:v>
                </c:pt>
                <c:pt idx="8">
                  <c:v>10.88977654410639</c:v>
                </c:pt>
                <c:pt idx="9">
                  <c:v>11.86657654407353</c:v>
                </c:pt>
                <c:pt idx="10">
                  <c:v>17.715376543786398</c:v>
                </c:pt>
                <c:pt idx="11">
                  <c:v>16.217776543879587</c:v>
                </c:pt>
                <c:pt idx="12">
                  <c:v>21.695553087569028</c:v>
                </c:pt>
                <c:pt idx="13">
                  <c:v>29.470153079292167</c:v>
                </c:pt>
                <c:pt idx="14">
                  <c:v>29.805753077096426</c:v>
                </c:pt>
                <c:pt idx="15">
                  <c:v>27.183953084911508</c:v>
                </c:pt>
                <c:pt idx="16">
                  <c:v>26.592753088109294</c:v>
                </c:pt>
                <c:pt idx="17">
                  <c:v>27.044953087953672</c:v>
                </c:pt>
                <c:pt idx="18">
                  <c:v>27.11475308792647</c:v>
                </c:pt>
                <c:pt idx="19">
                  <c:v>27.54235308447155</c:v>
                </c:pt>
                <c:pt idx="20">
                  <c:v>27.233753084854023</c:v>
                </c:pt>
                <c:pt idx="21">
                  <c:v>31.891737756876292</c:v>
                </c:pt>
                <c:pt idx="22">
                  <c:v>31.881144814886149</c:v>
                </c:pt>
                <c:pt idx="23">
                  <c:v>31.868848343298787</c:v>
                </c:pt>
                <c:pt idx="24">
                  <c:v>23.877710138957625</c:v>
                </c:pt>
                <c:pt idx="25">
                  <c:v>23.912263082408618</c:v>
                </c:pt>
                <c:pt idx="26">
                  <c:v>23.872528961947594</c:v>
                </c:pt>
                <c:pt idx="27">
                  <c:v>23.881620727529679</c:v>
                </c:pt>
                <c:pt idx="28">
                  <c:v>23.866208961053886</c:v>
                </c:pt>
                <c:pt idx="29">
                  <c:v>23.874578373919817</c:v>
                </c:pt>
                <c:pt idx="30">
                  <c:v>23.864648960809568</c:v>
                </c:pt>
                <c:pt idx="31">
                  <c:v>23.864390137380258</c:v>
                </c:pt>
                <c:pt idx="32">
                  <c:v>23.860940725569804</c:v>
                </c:pt>
                <c:pt idx="33">
                  <c:v>23.888293668759705</c:v>
                </c:pt>
                <c:pt idx="34">
                  <c:v>23.883536021294365</c:v>
                </c:pt>
                <c:pt idx="35">
                  <c:v>23.870312490118106</c:v>
                </c:pt>
                <c:pt idx="36">
                  <c:v>20.394258761738453</c:v>
                </c:pt>
                <c:pt idx="37">
                  <c:v>20.35805876189746</c:v>
                </c:pt>
                <c:pt idx="38">
                  <c:v>20.909258760294236</c:v>
                </c:pt>
                <c:pt idx="39">
                  <c:v>20.752658760619489</c:v>
                </c:pt>
                <c:pt idx="40">
                  <c:v>25.000258758066192</c:v>
                </c:pt>
                <c:pt idx="41">
                  <c:v>25.12925875804401</c:v>
                </c:pt>
                <c:pt idx="42">
                  <c:v>19.410700789904293</c:v>
                </c:pt>
                <c:pt idx="43">
                  <c:v>19.400032549289897</c:v>
                </c:pt>
                <c:pt idx="44">
                  <c:v>19.397590195829366</c:v>
                </c:pt>
                <c:pt idx="45">
                  <c:v>19.820858767534684</c:v>
                </c:pt>
                <c:pt idx="46">
                  <c:v>21.291458759718811</c:v>
                </c:pt>
                <c:pt idx="47">
                  <c:v>19.935458765358277</c:v>
                </c:pt>
                <c:pt idx="48">
                  <c:v>23.023762481060611</c:v>
                </c:pt>
                <c:pt idx="49">
                  <c:v>22.951082303606277</c:v>
                </c:pt>
                <c:pt idx="50">
                  <c:v>21.980682379364858</c:v>
                </c:pt>
                <c:pt idx="51">
                  <c:v>23.01442129244937</c:v>
                </c:pt>
                <c:pt idx="52">
                  <c:v>23.019931890516048</c:v>
                </c:pt>
                <c:pt idx="53">
                  <c:v>21.929482379584336</c:v>
                </c:pt>
                <c:pt idx="54">
                  <c:v>20.563082382367377</c:v>
                </c:pt>
                <c:pt idx="55">
                  <c:v>23.020280126239324</c:v>
                </c:pt>
                <c:pt idx="56">
                  <c:v>22.528082368213234</c:v>
                </c:pt>
                <c:pt idx="57">
                  <c:v>20.433882384302269</c:v>
                </c:pt>
                <c:pt idx="58">
                  <c:v>20.912882383188609</c:v>
                </c:pt>
                <c:pt idx="59">
                  <c:v>19.70428238332412</c:v>
                </c:pt>
                <c:pt idx="60">
                  <c:v>21.665292954443906</c:v>
                </c:pt>
                <c:pt idx="61">
                  <c:v>21.656050602442708</c:v>
                </c:pt>
                <c:pt idx="62">
                  <c:v>21.638695307299514</c:v>
                </c:pt>
                <c:pt idx="63">
                  <c:v>21.676954134172245</c:v>
                </c:pt>
                <c:pt idx="64">
                  <c:v>21.691627079546002</c:v>
                </c:pt>
                <c:pt idx="65">
                  <c:v>21.62866707154889</c:v>
                </c:pt>
                <c:pt idx="66">
                  <c:v>21.626591777343553</c:v>
                </c:pt>
                <c:pt idx="67">
                  <c:v>21.619895306479584</c:v>
                </c:pt>
                <c:pt idx="68">
                  <c:v>21.660502367497635</c:v>
                </c:pt>
                <c:pt idx="69">
                  <c:v>21.688168254588135</c:v>
                </c:pt>
                <c:pt idx="70">
                  <c:v>21.61288354123824</c:v>
                </c:pt>
                <c:pt idx="71">
                  <c:v>21.62124589429849</c:v>
                </c:pt>
                <c:pt idx="72">
                  <c:v>25.049488669516027</c:v>
                </c:pt>
                <c:pt idx="73">
                  <c:v>25.06086749326159</c:v>
                </c:pt>
                <c:pt idx="74">
                  <c:v>25.04697572628972</c:v>
                </c:pt>
                <c:pt idx="75">
                  <c:v>25.05047690296168</c:v>
                </c:pt>
                <c:pt idx="76">
                  <c:v>25.054316903169848</c:v>
                </c:pt>
                <c:pt idx="77">
                  <c:v>25.03997807878438</c:v>
                </c:pt>
                <c:pt idx="78">
                  <c:v>25.038246313956698</c:v>
                </c:pt>
                <c:pt idx="79">
                  <c:v>25.043347490771957</c:v>
                </c:pt>
                <c:pt idx="80">
                  <c:v>25.048462785197593</c:v>
                </c:pt>
                <c:pt idx="81">
                  <c:v>25.028994548491383</c:v>
                </c:pt>
                <c:pt idx="82">
                  <c:v>25.025032195152146</c:v>
                </c:pt>
                <c:pt idx="83">
                  <c:v>25.030316901555889</c:v>
                </c:pt>
                <c:pt idx="84">
                  <c:v>25.817726524810475</c:v>
                </c:pt>
                <c:pt idx="85">
                  <c:v>25.841957115808153</c:v>
                </c:pt>
                <c:pt idx="86">
                  <c:v>25.916314766607162</c:v>
                </c:pt>
                <c:pt idx="87">
                  <c:v>25.858950058047661</c:v>
                </c:pt>
                <c:pt idx="88">
                  <c:v>25.827754761551848</c:v>
                </c:pt>
                <c:pt idx="89">
                  <c:v>25.831495942495916</c:v>
                </c:pt>
                <c:pt idx="90">
                  <c:v>25.855406531374932</c:v>
                </c:pt>
                <c:pt idx="91">
                  <c:v>25.843373589921299</c:v>
                </c:pt>
                <c:pt idx="92">
                  <c:v>25.835999472061982</c:v>
                </c:pt>
                <c:pt idx="93">
                  <c:v>25.842742997670051</c:v>
                </c:pt>
                <c:pt idx="94">
                  <c:v>25.863241822430076</c:v>
                </c:pt>
                <c:pt idx="95">
                  <c:v>25.879142999666655</c:v>
                </c:pt>
                <c:pt idx="96">
                  <c:v>28.33803898376555</c:v>
                </c:pt>
                <c:pt idx="97">
                  <c:v>28.373987222043855</c:v>
                </c:pt>
                <c:pt idx="98">
                  <c:v>28.323737804576982</c:v>
                </c:pt>
                <c:pt idx="99">
                  <c:v>28.317078978802833</c:v>
                </c:pt>
                <c:pt idx="100">
                  <c:v>28.32387428465119</c:v>
                </c:pt>
                <c:pt idx="101">
                  <c:v>28.345196638872274</c:v>
                </c:pt>
                <c:pt idx="102">
                  <c:v>28.416598987590461</c:v>
                </c:pt>
                <c:pt idx="103">
                  <c:v>28.398236633738858</c:v>
                </c:pt>
                <c:pt idx="104">
                  <c:v>28.351516630936281</c:v>
                </c:pt>
                <c:pt idx="105">
                  <c:v>28.339328394365534</c:v>
                </c:pt>
                <c:pt idx="106">
                  <c:v>28.343836630192424</c:v>
                </c:pt>
                <c:pt idx="107">
                  <c:v>28.369643691045091</c:v>
                </c:pt>
                <c:pt idx="108">
                  <c:v>22.583491486523894</c:v>
                </c:pt>
                <c:pt idx="109">
                  <c:v>22.578583244311311</c:v>
                </c:pt>
                <c:pt idx="110">
                  <c:v>22.573458534702411</c:v>
                </c:pt>
                <c:pt idx="111">
                  <c:v>23.318282395626049</c:v>
                </c:pt>
                <c:pt idx="112">
                  <c:v>23.593882385941122</c:v>
                </c:pt>
                <c:pt idx="113">
                  <c:v>23.155282388810456</c:v>
                </c:pt>
                <c:pt idx="114">
                  <c:v>23.337882387208531</c:v>
                </c:pt>
                <c:pt idx="115">
                  <c:v>23.011282391056913</c:v>
                </c:pt>
                <c:pt idx="116">
                  <c:v>23.314082387371478</c:v>
                </c:pt>
                <c:pt idx="117">
                  <c:v>23.576482386006436</c:v>
                </c:pt>
                <c:pt idx="118">
                  <c:v>25.572882383344211</c:v>
                </c:pt>
                <c:pt idx="119">
                  <c:v>26.352882382952281</c:v>
                </c:pt>
                <c:pt idx="120">
                  <c:v>24.763077538273389</c:v>
                </c:pt>
                <c:pt idx="121">
                  <c:v>24.173082381164296</c:v>
                </c:pt>
                <c:pt idx="122">
                  <c:v>24.336282381109562</c:v>
                </c:pt>
                <c:pt idx="123">
                  <c:v>24.329882381111673</c:v>
                </c:pt>
                <c:pt idx="124">
                  <c:v>24.245482381142661</c:v>
                </c:pt>
                <c:pt idx="125">
                  <c:v>24.246682381129389</c:v>
                </c:pt>
                <c:pt idx="126">
                  <c:v>19.222037253730246</c:v>
                </c:pt>
                <c:pt idx="127">
                  <c:v>19.2330631353963</c:v>
                </c:pt>
                <c:pt idx="128">
                  <c:v>19.217037250917862</c:v>
                </c:pt>
                <c:pt idx="129">
                  <c:v>19.102863130085176</c:v>
                </c:pt>
                <c:pt idx="130">
                  <c:v>19.10145605696292</c:v>
                </c:pt>
                <c:pt idx="131">
                  <c:v>18.804753054999516</c:v>
                </c:pt>
                <c:pt idx="132">
                  <c:v>4.3617999999999997</c:v>
                </c:pt>
                <c:pt idx="133">
                  <c:v>3.8633999999999999</c:v>
                </c:pt>
                <c:pt idx="134">
                  <c:v>3.754</c:v>
                </c:pt>
                <c:pt idx="135">
                  <c:v>3.6941999999999999</c:v>
                </c:pt>
                <c:pt idx="136">
                  <c:v>3.7145999999999999</c:v>
                </c:pt>
                <c:pt idx="137">
                  <c:v>3.6692</c:v>
                </c:pt>
                <c:pt idx="138">
                  <c:v>3.6934</c:v>
                </c:pt>
                <c:pt idx="139">
                  <c:v>6.1631999999999998</c:v>
                </c:pt>
                <c:pt idx="140">
                  <c:v>5.5263999999999998</c:v>
                </c:pt>
                <c:pt idx="141">
                  <c:v>3.7486000000000002</c:v>
                </c:pt>
                <c:pt idx="142">
                  <c:v>3.7162000000000002</c:v>
                </c:pt>
                <c:pt idx="143">
                  <c:v>3.7010000000000001</c:v>
                </c:pt>
                <c:pt idx="144">
                  <c:v>4.1471999999999998</c:v>
                </c:pt>
              </c:numCache>
            </c:numRef>
          </c:yVal>
          <c:smooth val="0"/>
          <c:extLst>
            <c:ext xmlns:c16="http://schemas.microsoft.com/office/drawing/2014/chart" uri="{C3380CC4-5D6E-409C-BE32-E72D297353CC}">
              <c16:uniqueId val="{00000005-F471-463A-BEF1-A2281F1DE038}"/>
            </c:ext>
          </c:extLst>
        </c:ser>
        <c:ser>
          <c:idx val="4"/>
          <c:order val="6"/>
          <c:tx>
            <c:strRef>
              <c:f>Simulation_Dec!$E$2</c:f>
              <c:strCache>
                <c:ptCount val="1"/>
                <c:pt idx="0">
                  <c:v>PV </c:v>
                </c:pt>
              </c:strCache>
            </c:strRef>
          </c:tx>
          <c:spPr>
            <a:ln w="15875">
              <a:solidFill>
                <a:srgbClr val="FFC000"/>
              </a:solidFill>
              <a:prstDash val="dashDot"/>
            </a:ln>
          </c:spPr>
          <c:marker>
            <c:symbol val="none"/>
          </c:marker>
          <c:xVal>
            <c:numRef>
              <c:f>Simulation_Dec!$A$3:$A$147</c:f>
              <c:numCache>
                <c:formatCode>m/d/yyyy\ h:mm</c:formatCode>
                <c:ptCount val="145"/>
                <c:pt idx="0">
                  <c:v>44907.25</c:v>
                </c:pt>
                <c:pt idx="1">
                  <c:v>44907.253472222219</c:v>
                </c:pt>
                <c:pt idx="2">
                  <c:v>44907.256944444445</c:v>
                </c:pt>
                <c:pt idx="3">
                  <c:v>44907.260416666664</c:v>
                </c:pt>
                <c:pt idx="4">
                  <c:v>44907.263888888891</c:v>
                </c:pt>
                <c:pt idx="5">
                  <c:v>44907.267361111109</c:v>
                </c:pt>
                <c:pt idx="6">
                  <c:v>44907.270833333336</c:v>
                </c:pt>
                <c:pt idx="7">
                  <c:v>44907.274305555555</c:v>
                </c:pt>
                <c:pt idx="8">
                  <c:v>44907.277777777781</c:v>
                </c:pt>
                <c:pt idx="9">
                  <c:v>44907.28125</c:v>
                </c:pt>
                <c:pt idx="10">
                  <c:v>44907.284722222219</c:v>
                </c:pt>
                <c:pt idx="11">
                  <c:v>44907.288194444445</c:v>
                </c:pt>
                <c:pt idx="12">
                  <c:v>44907.291666666664</c:v>
                </c:pt>
                <c:pt idx="13">
                  <c:v>44907.295138888891</c:v>
                </c:pt>
                <c:pt idx="14">
                  <c:v>44907.298611111109</c:v>
                </c:pt>
                <c:pt idx="15">
                  <c:v>44907.302083333336</c:v>
                </c:pt>
                <c:pt idx="16">
                  <c:v>44907.305555555555</c:v>
                </c:pt>
                <c:pt idx="17">
                  <c:v>44907.309027777781</c:v>
                </c:pt>
                <c:pt idx="18">
                  <c:v>44907.3125</c:v>
                </c:pt>
                <c:pt idx="19">
                  <c:v>44907.315972222219</c:v>
                </c:pt>
                <c:pt idx="20">
                  <c:v>44907.319444444445</c:v>
                </c:pt>
                <c:pt idx="21">
                  <c:v>44907.322916666664</c:v>
                </c:pt>
                <c:pt idx="22">
                  <c:v>44907.326388888891</c:v>
                </c:pt>
                <c:pt idx="23">
                  <c:v>44907.329861111109</c:v>
                </c:pt>
                <c:pt idx="24">
                  <c:v>44907.333333333336</c:v>
                </c:pt>
                <c:pt idx="25">
                  <c:v>44907.336805555555</c:v>
                </c:pt>
                <c:pt idx="26">
                  <c:v>44907.340277777781</c:v>
                </c:pt>
                <c:pt idx="27">
                  <c:v>44907.34375</c:v>
                </c:pt>
                <c:pt idx="28">
                  <c:v>44907.347222222219</c:v>
                </c:pt>
                <c:pt idx="29">
                  <c:v>44907.350694444445</c:v>
                </c:pt>
                <c:pt idx="30">
                  <c:v>44907.354166666664</c:v>
                </c:pt>
                <c:pt idx="31">
                  <c:v>44907.357638888891</c:v>
                </c:pt>
                <c:pt idx="32">
                  <c:v>44907.361111111109</c:v>
                </c:pt>
                <c:pt idx="33">
                  <c:v>44907.364583333336</c:v>
                </c:pt>
                <c:pt idx="34">
                  <c:v>44907.368055555555</c:v>
                </c:pt>
                <c:pt idx="35">
                  <c:v>44907.371527777781</c:v>
                </c:pt>
                <c:pt idx="36">
                  <c:v>44907.375</c:v>
                </c:pt>
                <c:pt idx="37">
                  <c:v>44907.378472222219</c:v>
                </c:pt>
                <c:pt idx="38">
                  <c:v>44907.381944444445</c:v>
                </c:pt>
                <c:pt idx="39">
                  <c:v>44907.385416666664</c:v>
                </c:pt>
                <c:pt idx="40">
                  <c:v>44907.388888888891</c:v>
                </c:pt>
                <c:pt idx="41">
                  <c:v>44907.392361111109</c:v>
                </c:pt>
                <c:pt idx="42">
                  <c:v>44907.395833333336</c:v>
                </c:pt>
                <c:pt idx="43">
                  <c:v>44907.399305555555</c:v>
                </c:pt>
                <c:pt idx="44">
                  <c:v>44907.402777777781</c:v>
                </c:pt>
                <c:pt idx="45">
                  <c:v>44907.40625</c:v>
                </c:pt>
                <c:pt idx="46">
                  <c:v>44907.409722222219</c:v>
                </c:pt>
                <c:pt idx="47">
                  <c:v>44907.413194444445</c:v>
                </c:pt>
                <c:pt idx="48">
                  <c:v>44907.416666666664</c:v>
                </c:pt>
                <c:pt idx="49">
                  <c:v>44907.420138888891</c:v>
                </c:pt>
                <c:pt idx="50">
                  <c:v>44907.423611111109</c:v>
                </c:pt>
                <c:pt idx="51">
                  <c:v>44907.427083333336</c:v>
                </c:pt>
                <c:pt idx="52">
                  <c:v>44907.430555555555</c:v>
                </c:pt>
                <c:pt idx="53">
                  <c:v>44907.434027777781</c:v>
                </c:pt>
                <c:pt idx="54">
                  <c:v>44907.4375</c:v>
                </c:pt>
                <c:pt idx="55">
                  <c:v>44907.440972222219</c:v>
                </c:pt>
                <c:pt idx="56">
                  <c:v>44907.444444444445</c:v>
                </c:pt>
                <c:pt idx="57">
                  <c:v>44907.447916666664</c:v>
                </c:pt>
                <c:pt idx="58">
                  <c:v>44907.451388888891</c:v>
                </c:pt>
                <c:pt idx="59">
                  <c:v>44907.454861111109</c:v>
                </c:pt>
                <c:pt idx="60">
                  <c:v>44907.458333333336</c:v>
                </c:pt>
                <c:pt idx="61">
                  <c:v>44907.461805555555</c:v>
                </c:pt>
                <c:pt idx="62">
                  <c:v>44907.465277777781</c:v>
                </c:pt>
                <c:pt idx="63">
                  <c:v>44907.46875</c:v>
                </c:pt>
                <c:pt idx="64">
                  <c:v>44907.472222222219</c:v>
                </c:pt>
                <c:pt idx="65">
                  <c:v>44907.475694444445</c:v>
                </c:pt>
                <c:pt idx="66">
                  <c:v>44907.479166666664</c:v>
                </c:pt>
                <c:pt idx="67">
                  <c:v>44907.482638888891</c:v>
                </c:pt>
                <c:pt idx="68">
                  <c:v>44907.486111111109</c:v>
                </c:pt>
                <c:pt idx="69">
                  <c:v>44907.489583333336</c:v>
                </c:pt>
                <c:pt idx="70">
                  <c:v>44907.493055555555</c:v>
                </c:pt>
                <c:pt idx="71">
                  <c:v>44907.496527777781</c:v>
                </c:pt>
                <c:pt idx="72">
                  <c:v>44907.5</c:v>
                </c:pt>
                <c:pt idx="73">
                  <c:v>44907.503472222219</c:v>
                </c:pt>
                <c:pt idx="74">
                  <c:v>44907.506944444445</c:v>
                </c:pt>
                <c:pt idx="75">
                  <c:v>44907.510416666664</c:v>
                </c:pt>
                <c:pt idx="76">
                  <c:v>44907.513888888891</c:v>
                </c:pt>
                <c:pt idx="77">
                  <c:v>44907.517361111109</c:v>
                </c:pt>
                <c:pt idx="78">
                  <c:v>44907.520833333336</c:v>
                </c:pt>
                <c:pt idx="79">
                  <c:v>44907.524305555555</c:v>
                </c:pt>
                <c:pt idx="80">
                  <c:v>44907.527777777781</c:v>
                </c:pt>
                <c:pt idx="81">
                  <c:v>44907.53125</c:v>
                </c:pt>
                <c:pt idx="82">
                  <c:v>44907.534722222219</c:v>
                </c:pt>
                <c:pt idx="83">
                  <c:v>44907.538194444445</c:v>
                </c:pt>
                <c:pt idx="84">
                  <c:v>44907.541666666664</c:v>
                </c:pt>
                <c:pt idx="85">
                  <c:v>44907.545138888891</c:v>
                </c:pt>
                <c:pt idx="86">
                  <c:v>44907.548611111109</c:v>
                </c:pt>
                <c:pt idx="87">
                  <c:v>44907.552083333336</c:v>
                </c:pt>
                <c:pt idx="88">
                  <c:v>44907.555555555555</c:v>
                </c:pt>
                <c:pt idx="89">
                  <c:v>44907.559027777781</c:v>
                </c:pt>
                <c:pt idx="90">
                  <c:v>44907.5625</c:v>
                </c:pt>
                <c:pt idx="91">
                  <c:v>44907.565972222219</c:v>
                </c:pt>
                <c:pt idx="92">
                  <c:v>44907.569444444445</c:v>
                </c:pt>
                <c:pt idx="93">
                  <c:v>44907.572916666664</c:v>
                </c:pt>
                <c:pt idx="94">
                  <c:v>44907.576388888891</c:v>
                </c:pt>
                <c:pt idx="95">
                  <c:v>44907.579861111109</c:v>
                </c:pt>
                <c:pt idx="96">
                  <c:v>44907.583333333336</c:v>
                </c:pt>
                <c:pt idx="97">
                  <c:v>44907.586805555555</c:v>
                </c:pt>
                <c:pt idx="98">
                  <c:v>44907.590277777781</c:v>
                </c:pt>
                <c:pt idx="99">
                  <c:v>44907.59375</c:v>
                </c:pt>
                <c:pt idx="100">
                  <c:v>44907.597222222219</c:v>
                </c:pt>
                <c:pt idx="101">
                  <c:v>44907.600694444445</c:v>
                </c:pt>
                <c:pt idx="102">
                  <c:v>44907.604166666664</c:v>
                </c:pt>
                <c:pt idx="103">
                  <c:v>44907.607638888891</c:v>
                </c:pt>
                <c:pt idx="104">
                  <c:v>44907.611111111109</c:v>
                </c:pt>
                <c:pt idx="105">
                  <c:v>44907.614583333336</c:v>
                </c:pt>
                <c:pt idx="106">
                  <c:v>44907.618055555555</c:v>
                </c:pt>
                <c:pt idx="107">
                  <c:v>44907.621527777781</c:v>
                </c:pt>
                <c:pt idx="108">
                  <c:v>44907.625</c:v>
                </c:pt>
                <c:pt idx="109">
                  <c:v>44907.628472222219</c:v>
                </c:pt>
                <c:pt idx="110">
                  <c:v>44907.631944444445</c:v>
                </c:pt>
                <c:pt idx="111">
                  <c:v>44907.635416666664</c:v>
                </c:pt>
                <c:pt idx="112">
                  <c:v>44907.638888888891</c:v>
                </c:pt>
                <c:pt idx="113">
                  <c:v>44907.642361111109</c:v>
                </c:pt>
                <c:pt idx="114">
                  <c:v>44907.645833333336</c:v>
                </c:pt>
                <c:pt idx="115">
                  <c:v>44907.649305555555</c:v>
                </c:pt>
                <c:pt idx="116">
                  <c:v>44907.652777777781</c:v>
                </c:pt>
                <c:pt idx="117">
                  <c:v>44907.65625</c:v>
                </c:pt>
                <c:pt idx="118">
                  <c:v>44907.659722222219</c:v>
                </c:pt>
                <c:pt idx="119">
                  <c:v>44907.663194444445</c:v>
                </c:pt>
                <c:pt idx="120">
                  <c:v>44907.666666666664</c:v>
                </c:pt>
                <c:pt idx="121">
                  <c:v>44907.670138888891</c:v>
                </c:pt>
                <c:pt idx="122">
                  <c:v>44907.673611111109</c:v>
                </c:pt>
                <c:pt idx="123">
                  <c:v>44907.677083333336</c:v>
                </c:pt>
                <c:pt idx="124">
                  <c:v>44907.680555555555</c:v>
                </c:pt>
                <c:pt idx="125">
                  <c:v>44907.684027777781</c:v>
                </c:pt>
                <c:pt idx="126">
                  <c:v>44907.6875</c:v>
                </c:pt>
                <c:pt idx="127">
                  <c:v>44907.690972222219</c:v>
                </c:pt>
                <c:pt idx="128">
                  <c:v>44907.694444444445</c:v>
                </c:pt>
                <c:pt idx="129">
                  <c:v>44907.697916666664</c:v>
                </c:pt>
                <c:pt idx="130">
                  <c:v>44907.701388888891</c:v>
                </c:pt>
                <c:pt idx="131">
                  <c:v>44907.704861111109</c:v>
                </c:pt>
                <c:pt idx="132">
                  <c:v>44907.708333333336</c:v>
                </c:pt>
                <c:pt idx="133">
                  <c:v>44907.711805555555</c:v>
                </c:pt>
                <c:pt idx="134">
                  <c:v>44907.715277777781</c:v>
                </c:pt>
                <c:pt idx="135">
                  <c:v>44907.71875</c:v>
                </c:pt>
                <c:pt idx="136">
                  <c:v>44907.722222222219</c:v>
                </c:pt>
                <c:pt idx="137">
                  <c:v>44907.725694444445</c:v>
                </c:pt>
                <c:pt idx="138">
                  <c:v>44907.729166666664</c:v>
                </c:pt>
                <c:pt idx="139">
                  <c:v>44907.732638888891</c:v>
                </c:pt>
                <c:pt idx="140">
                  <c:v>44907.736111111109</c:v>
                </c:pt>
                <c:pt idx="141">
                  <c:v>44907.739583333336</c:v>
                </c:pt>
                <c:pt idx="142">
                  <c:v>44907.743055555555</c:v>
                </c:pt>
                <c:pt idx="143">
                  <c:v>44907.746527777781</c:v>
                </c:pt>
                <c:pt idx="144">
                  <c:v>44907.75</c:v>
                </c:pt>
              </c:numCache>
            </c:numRef>
          </c:xVal>
          <c:yVal>
            <c:numRef>
              <c:f>Simulation_Dec!$E$3:$E$147</c:f>
              <c:numCache>
                <c:formatCode>General</c:formatCode>
                <c:ptCount val="14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2.0199999999999999E-2</c:v>
                </c:pt>
                <c:pt idx="34">
                  <c:v>6.0600000000000001E-2</c:v>
                </c:pt>
                <c:pt idx="35">
                  <c:v>0.1082</c:v>
                </c:pt>
                <c:pt idx="36">
                  <c:v>0.17680000000000001</c:v>
                </c:pt>
                <c:pt idx="37">
                  <c:v>0.23679999999999901</c:v>
                </c:pt>
                <c:pt idx="38">
                  <c:v>0.2908</c:v>
                </c:pt>
                <c:pt idx="39">
                  <c:v>0.37679999999999902</c:v>
                </c:pt>
                <c:pt idx="40">
                  <c:v>0.51019999999999999</c:v>
                </c:pt>
                <c:pt idx="41">
                  <c:v>0.69140000000000001</c:v>
                </c:pt>
                <c:pt idx="42">
                  <c:v>0.94620000000000004</c:v>
                </c:pt>
                <c:pt idx="43">
                  <c:v>1.2806</c:v>
                </c:pt>
                <c:pt idx="44">
                  <c:v>1.5946</c:v>
                </c:pt>
                <c:pt idx="45">
                  <c:v>1.8431999999999999</c:v>
                </c:pt>
                <c:pt idx="46">
                  <c:v>2.0695999999999999</c:v>
                </c:pt>
                <c:pt idx="47">
                  <c:v>2.2747999999999999</c:v>
                </c:pt>
                <c:pt idx="48">
                  <c:v>2.5501999999999998</c:v>
                </c:pt>
                <c:pt idx="49">
                  <c:v>2.8418000000000001</c:v>
                </c:pt>
                <c:pt idx="50">
                  <c:v>3.2784</c:v>
                </c:pt>
                <c:pt idx="51">
                  <c:v>3.7050000000000001</c:v>
                </c:pt>
                <c:pt idx="52">
                  <c:v>4.0863999999999896</c:v>
                </c:pt>
                <c:pt idx="53">
                  <c:v>4.4130000000000003</c:v>
                </c:pt>
                <c:pt idx="54">
                  <c:v>4.7751999999999999</c:v>
                </c:pt>
                <c:pt idx="55">
                  <c:v>5.1938000000000004</c:v>
                </c:pt>
                <c:pt idx="56">
                  <c:v>5.4972000000000003</c:v>
                </c:pt>
                <c:pt idx="57">
                  <c:v>5.8826000000000001</c:v>
                </c:pt>
                <c:pt idx="58">
                  <c:v>6.1584000000000003</c:v>
                </c:pt>
                <c:pt idx="59">
                  <c:v>6.4652000000000003</c:v>
                </c:pt>
                <c:pt idx="60">
                  <c:v>6.7055999999999996</c:v>
                </c:pt>
                <c:pt idx="61">
                  <c:v>6.9298000000000002</c:v>
                </c:pt>
                <c:pt idx="62">
                  <c:v>7.1487999999999996</c:v>
                </c:pt>
                <c:pt idx="63">
                  <c:v>7.2149999999999999</c:v>
                </c:pt>
                <c:pt idx="64">
                  <c:v>7.3175999999999997</c:v>
                </c:pt>
                <c:pt idx="65">
                  <c:v>7.3768000000000002</c:v>
                </c:pt>
                <c:pt idx="66">
                  <c:v>7.4097999999999997</c:v>
                </c:pt>
                <c:pt idx="67">
                  <c:v>7.4921999999999898</c:v>
                </c:pt>
                <c:pt idx="68">
                  <c:v>7.7257999999999996</c:v>
                </c:pt>
                <c:pt idx="69">
                  <c:v>7.8498000000000001</c:v>
                </c:pt>
                <c:pt idx="70">
                  <c:v>7.8940000000000001</c:v>
                </c:pt>
                <c:pt idx="71">
                  <c:v>7.9096000000000002</c:v>
                </c:pt>
                <c:pt idx="72">
                  <c:v>7.9311999999999996</c:v>
                </c:pt>
                <c:pt idx="73">
                  <c:v>7.9631999999999996</c:v>
                </c:pt>
                <c:pt idx="74">
                  <c:v>8.0351999999999997</c:v>
                </c:pt>
                <c:pt idx="75">
                  <c:v>8.0440000000000005</c:v>
                </c:pt>
                <c:pt idx="76">
                  <c:v>8.0236000000000001</c:v>
                </c:pt>
                <c:pt idx="77">
                  <c:v>8.0619999999999994</c:v>
                </c:pt>
                <c:pt idx="78">
                  <c:v>8.0161999999999995</c:v>
                </c:pt>
                <c:pt idx="79">
                  <c:v>8.0370000000000008</c:v>
                </c:pt>
                <c:pt idx="80">
                  <c:v>7.9819999999999904</c:v>
                </c:pt>
                <c:pt idx="81">
                  <c:v>7.9901999999999997</c:v>
                </c:pt>
                <c:pt idx="82">
                  <c:v>7.8852000000000002</c:v>
                </c:pt>
                <c:pt idx="83">
                  <c:v>7.7876000000000003</c:v>
                </c:pt>
                <c:pt idx="84">
                  <c:v>7.6669999999999998</c:v>
                </c:pt>
                <c:pt idx="85">
                  <c:v>7.5473999999999997</c:v>
                </c:pt>
                <c:pt idx="86">
                  <c:v>7.4706000000000001</c:v>
                </c:pt>
                <c:pt idx="87">
                  <c:v>7.3879999999999999</c:v>
                </c:pt>
                <c:pt idx="88">
                  <c:v>7.29239999999999</c:v>
                </c:pt>
                <c:pt idx="89">
                  <c:v>7.2480000000000002</c:v>
                </c:pt>
                <c:pt idx="90">
                  <c:v>7.1833999999999998</c:v>
                </c:pt>
                <c:pt idx="91">
                  <c:v>7.0574000000000003</c:v>
                </c:pt>
                <c:pt idx="92">
                  <c:v>6.9849999999999897</c:v>
                </c:pt>
                <c:pt idx="93">
                  <c:v>6.7952000000000004</c:v>
                </c:pt>
                <c:pt idx="94">
                  <c:v>6.6736000000000004</c:v>
                </c:pt>
                <c:pt idx="95">
                  <c:v>6.5183999999999997</c:v>
                </c:pt>
                <c:pt idx="96">
                  <c:v>6.3414000000000001</c:v>
                </c:pt>
                <c:pt idx="97">
                  <c:v>6.1391999999999998</c:v>
                </c:pt>
                <c:pt idx="98">
                  <c:v>6.0532000000000004</c:v>
                </c:pt>
                <c:pt idx="99">
                  <c:v>5.8103999999999996</c:v>
                </c:pt>
                <c:pt idx="100">
                  <c:v>5.665</c:v>
                </c:pt>
                <c:pt idx="101">
                  <c:v>5.5090000000000003</c:v>
                </c:pt>
                <c:pt idx="102">
                  <c:v>5.3297999999999996</c:v>
                </c:pt>
                <c:pt idx="103">
                  <c:v>5.0990000000000002</c:v>
                </c:pt>
                <c:pt idx="104">
                  <c:v>4.8178000000000001</c:v>
                </c:pt>
                <c:pt idx="105">
                  <c:v>4.4896000000000003</c:v>
                </c:pt>
                <c:pt idx="106">
                  <c:v>4.1919999999999904</c:v>
                </c:pt>
                <c:pt idx="107">
                  <c:v>3.915</c:v>
                </c:pt>
                <c:pt idx="108">
                  <c:v>3.5888</c:v>
                </c:pt>
                <c:pt idx="109">
                  <c:v>3.2759999999999998</c:v>
                </c:pt>
                <c:pt idx="110">
                  <c:v>2.9693999999999998</c:v>
                </c:pt>
                <c:pt idx="111">
                  <c:v>2.6796000000000002</c:v>
                </c:pt>
                <c:pt idx="112">
                  <c:v>2.3233999999999999</c:v>
                </c:pt>
                <c:pt idx="113">
                  <c:v>1.9481999999999999</c:v>
                </c:pt>
                <c:pt idx="114">
                  <c:v>1.6486000000000001</c:v>
                </c:pt>
                <c:pt idx="115">
                  <c:v>1.4466000000000001</c:v>
                </c:pt>
                <c:pt idx="116">
                  <c:v>1.262</c:v>
                </c:pt>
                <c:pt idx="117">
                  <c:v>1.0429999999999999</c:v>
                </c:pt>
                <c:pt idx="118">
                  <c:v>0.79379999999999995</c:v>
                </c:pt>
                <c:pt idx="119">
                  <c:v>0.55459999999999998</c:v>
                </c:pt>
                <c:pt idx="120">
                  <c:v>0.39379999999999998</c:v>
                </c:pt>
                <c:pt idx="121">
                  <c:v>0.25900000000000001</c:v>
                </c:pt>
                <c:pt idx="122">
                  <c:v>0.14360000000000001</c:v>
                </c:pt>
                <c:pt idx="123">
                  <c:v>8.5199999999999998E-2</c:v>
                </c:pt>
                <c:pt idx="124">
                  <c:v>3.5799999999999998E-2</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numCache>
            </c:numRef>
          </c:yVal>
          <c:smooth val="0"/>
          <c:extLst>
            <c:ext xmlns:c16="http://schemas.microsoft.com/office/drawing/2014/chart" uri="{C3380CC4-5D6E-409C-BE32-E72D297353CC}">
              <c16:uniqueId val="{00000006-F471-463A-BEF1-A2281F1DE038}"/>
            </c:ext>
          </c:extLst>
        </c:ser>
        <c:dLbls>
          <c:showLegendKey val="0"/>
          <c:showVal val="0"/>
          <c:showCatName val="0"/>
          <c:showSerName val="0"/>
          <c:showPercent val="0"/>
          <c:showBubbleSize val="0"/>
        </c:dLbls>
        <c:axId val="588631272"/>
        <c:axId val="588631992"/>
      </c:scatterChart>
      <c:scatterChart>
        <c:scatterStyle val="lineMarker"/>
        <c:varyColors val="0"/>
        <c:ser>
          <c:idx val="3"/>
          <c:order val="5"/>
          <c:tx>
            <c:strRef>
              <c:f>Simulation_Dec!$G$2</c:f>
              <c:strCache>
                <c:ptCount val="1"/>
                <c:pt idx="0">
                  <c:v>Price</c:v>
                </c:pt>
              </c:strCache>
            </c:strRef>
          </c:tx>
          <c:spPr>
            <a:ln w="22225" cap="rnd">
              <a:solidFill>
                <a:schemeClr val="accent6">
                  <a:lumMod val="75000"/>
                </a:schemeClr>
              </a:solidFill>
              <a:prstDash val="sysDot"/>
              <a:round/>
            </a:ln>
            <a:effectLst/>
          </c:spPr>
          <c:marker>
            <c:symbol val="none"/>
          </c:marker>
          <c:xVal>
            <c:numRef>
              <c:f>Simulation_Dec!$A$3:$A$147</c:f>
              <c:numCache>
                <c:formatCode>m/d/yyyy\ h:mm</c:formatCode>
                <c:ptCount val="145"/>
                <c:pt idx="0">
                  <c:v>44907.25</c:v>
                </c:pt>
                <c:pt idx="1">
                  <c:v>44907.253472222219</c:v>
                </c:pt>
                <c:pt idx="2">
                  <c:v>44907.256944444445</c:v>
                </c:pt>
                <c:pt idx="3">
                  <c:v>44907.260416666664</c:v>
                </c:pt>
                <c:pt idx="4">
                  <c:v>44907.263888888891</c:v>
                </c:pt>
                <c:pt idx="5">
                  <c:v>44907.267361111109</c:v>
                </c:pt>
                <c:pt idx="6">
                  <c:v>44907.270833333336</c:v>
                </c:pt>
                <c:pt idx="7">
                  <c:v>44907.274305555555</c:v>
                </c:pt>
                <c:pt idx="8">
                  <c:v>44907.277777777781</c:v>
                </c:pt>
                <c:pt idx="9">
                  <c:v>44907.28125</c:v>
                </c:pt>
                <c:pt idx="10">
                  <c:v>44907.284722222219</c:v>
                </c:pt>
                <c:pt idx="11">
                  <c:v>44907.288194444445</c:v>
                </c:pt>
                <c:pt idx="12">
                  <c:v>44907.291666666664</c:v>
                </c:pt>
                <c:pt idx="13">
                  <c:v>44907.295138888891</c:v>
                </c:pt>
                <c:pt idx="14">
                  <c:v>44907.298611111109</c:v>
                </c:pt>
                <c:pt idx="15">
                  <c:v>44907.302083333336</c:v>
                </c:pt>
                <c:pt idx="16">
                  <c:v>44907.305555555555</c:v>
                </c:pt>
                <c:pt idx="17">
                  <c:v>44907.309027777781</c:v>
                </c:pt>
                <c:pt idx="18">
                  <c:v>44907.3125</c:v>
                </c:pt>
                <c:pt idx="19">
                  <c:v>44907.315972222219</c:v>
                </c:pt>
                <c:pt idx="20">
                  <c:v>44907.319444444445</c:v>
                </c:pt>
                <c:pt idx="21">
                  <c:v>44907.322916666664</c:v>
                </c:pt>
                <c:pt idx="22">
                  <c:v>44907.326388888891</c:v>
                </c:pt>
                <c:pt idx="23">
                  <c:v>44907.329861111109</c:v>
                </c:pt>
                <c:pt idx="24">
                  <c:v>44907.333333333336</c:v>
                </c:pt>
                <c:pt idx="25">
                  <c:v>44907.336805555555</c:v>
                </c:pt>
                <c:pt idx="26">
                  <c:v>44907.340277777781</c:v>
                </c:pt>
                <c:pt idx="27">
                  <c:v>44907.34375</c:v>
                </c:pt>
                <c:pt idx="28">
                  <c:v>44907.347222222219</c:v>
                </c:pt>
                <c:pt idx="29">
                  <c:v>44907.350694444445</c:v>
                </c:pt>
                <c:pt idx="30">
                  <c:v>44907.354166666664</c:v>
                </c:pt>
                <c:pt idx="31">
                  <c:v>44907.357638888891</c:v>
                </c:pt>
                <c:pt idx="32">
                  <c:v>44907.361111111109</c:v>
                </c:pt>
                <c:pt idx="33">
                  <c:v>44907.364583333336</c:v>
                </c:pt>
                <c:pt idx="34">
                  <c:v>44907.368055555555</c:v>
                </c:pt>
                <c:pt idx="35">
                  <c:v>44907.371527777781</c:v>
                </c:pt>
                <c:pt idx="36">
                  <c:v>44907.375</c:v>
                </c:pt>
                <c:pt idx="37">
                  <c:v>44907.378472222219</c:v>
                </c:pt>
                <c:pt idx="38">
                  <c:v>44907.381944444445</c:v>
                </c:pt>
                <c:pt idx="39">
                  <c:v>44907.385416666664</c:v>
                </c:pt>
                <c:pt idx="40">
                  <c:v>44907.388888888891</c:v>
                </c:pt>
                <c:pt idx="41">
                  <c:v>44907.392361111109</c:v>
                </c:pt>
                <c:pt idx="42">
                  <c:v>44907.395833333336</c:v>
                </c:pt>
                <c:pt idx="43">
                  <c:v>44907.399305555555</c:v>
                </c:pt>
                <c:pt idx="44">
                  <c:v>44907.402777777781</c:v>
                </c:pt>
                <c:pt idx="45">
                  <c:v>44907.40625</c:v>
                </c:pt>
                <c:pt idx="46">
                  <c:v>44907.409722222219</c:v>
                </c:pt>
                <c:pt idx="47">
                  <c:v>44907.413194444445</c:v>
                </c:pt>
                <c:pt idx="48">
                  <c:v>44907.416666666664</c:v>
                </c:pt>
                <c:pt idx="49">
                  <c:v>44907.420138888891</c:v>
                </c:pt>
                <c:pt idx="50">
                  <c:v>44907.423611111109</c:v>
                </c:pt>
                <c:pt idx="51">
                  <c:v>44907.427083333336</c:v>
                </c:pt>
                <c:pt idx="52">
                  <c:v>44907.430555555555</c:v>
                </c:pt>
                <c:pt idx="53">
                  <c:v>44907.434027777781</c:v>
                </c:pt>
                <c:pt idx="54">
                  <c:v>44907.4375</c:v>
                </c:pt>
                <c:pt idx="55">
                  <c:v>44907.440972222219</c:v>
                </c:pt>
                <c:pt idx="56">
                  <c:v>44907.444444444445</c:v>
                </c:pt>
                <c:pt idx="57">
                  <c:v>44907.447916666664</c:v>
                </c:pt>
                <c:pt idx="58">
                  <c:v>44907.451388888891</c:v>
                </c:pt>
                <c:pt idx="59">
                  <c:v>44907.454861111109</c:v>
                </c:pt>
                <c:pt idx="60">
                  <c:v>44907.458333333336</c:v>
                </c:pt>
                <c:pt idx="61">
                  <c:v>44907.461805555555</c:v>
                </c:pt>
                <c:pt idx="62">
                  <c:v>44907.465277777781</c:v>
                </c:pt>
                <c:pt idx="63">
                  <c:v>44907.46875</c:v>
                </c:pt>
                <c:pt idx="64">
                  <c:v>44907.472222222219</c:v>
                </c:pt>
                <c:pt idx="65">
                  <c:v>44907.475694444445</c:v>
                </c:pt>
                <c:pt idx="66">
                  <c:v>44907.479166666664</c:v>
                </c:pt>
                <c:pt idx="67">
                  <c:v>44907.482638888891</c:v>
                </c:pt>
                <c:pt idx="68">
                  <c:v>44907.486111111109</c:v>
                </c:pt>
                <c:pt idx="69">
                  <c:v>44907.489583333336</c:v>
                </c:pt>
                <c:pt idx="70">
                  <c:v>44907.493055555555</c:v>
                </c:pt>
                <c:pt idx="71">
                  <c:v>44907.496527777781</c:v>
                </c:pt>
                <c:pt idx="72">
                  <c:v>44907.5</c:v>
                </c:pt>
                <c:pt idx="73">
                  <c:v>44907.503472222219</c:v>
                </c:pt>
                <c:pt idx="74">
                  <c:v>44907.506944444445</c:v>
                </c:pt>
                <c:pt idx="75">
                  <c:v>44907.510416666664</c:v>
                </c:pt>
                <c:pt idx="76">
                  <c:v>44907.513888888891</c:v>
                </c:pt>
                <c:pt idx="77">
                  <c:v>44907.517361111109</c:v>
                </c:pt>
                <c:pt idx="78">
                  <c:v>44907.520833333336</c:v>
                </c:pt>
                <c:pt idx="79">
                  <c:v>44907.524305555555</c:v>
                </c:pt>
                <c:pt idx="80">
                  <c:v>44907.527777777781</c:v>
                </c:pt>
                <c:pt idx="81">
                  <c:v>44907.53125</c:v>
                </c:pt>
                <c:pt idx="82">
                  <c:v>44907.534722222219</c:v>
                </c:pt>
                <c:pt idx="83">
                  <c:v>44907.538194444445</c:v>
                </c:pt>
                <c:pt idx="84">
                  <c:v>44907.541666666664</c:v>
                </c:pt>
                <c:pt idx="85">
                  <c:v>44907.545138888891</c:v>
                </c:pt>
                <c:pt idx="86">
                  <c:v>44907.548611111109</c:v>
                </c:pt>
                <c:pt idx="87">
                  <c:v>44907.552083333336</c:v>
                </c:pt>
                <c:pt idx="88">
                  <c:v>44907.555555555555</c:v>
                </c:pt>
                <c:pt idx="89">
                  <c:v>44907.559027777781</c:v>
                </c:pt>
                <c:pt idx="90">
                  <c:v>44907.5625</c:v>
                </c:pt>
                <c:pt idx="91">
                  <c:v>44907.565972222219</c:v>
                </c:pt>
                <c:pt idx="92">
                  <c:v>44907.569444444445</c:v>
                </c:pt>
                <c:pt idx="93">
                  <c:v>44907.572916666664</c:v>
                </c:pt>
                <c:pt idx="94">
                  <c:v>44907.576388888891</c:v>
                </c:pt>
                <c:pt idx="95">
                  <c:v>44907.579861111109</c:v>
                </c:pt>
                <c:pt idx="96">
                  <c:v>44907.583333333336</c:v>
                </c:pt>
                <c:pt idx="97">
                  <c:v>44907.586805555555</c:v>
                </c:pt>
                <c:pt idx="98">
                  <c:v>44907.590277777781</c:v>
                </c:pt>
                <c:pt idx="99">
                  <c:v>44907.59375</c:v>
                </c:pt>
                <c:pt idx="100">
                  <c:v>44907.597222222219</c:v>
                </c:pt>
                <c:pt idx="101">
                  <c:v>44907.600694444445</c:v>
                </c:pt>
                <c:pt idx="102">
                  <c:v>44907.604166666664</c:v>
                </c:pt>
                <c:pt idx="103">
                  <c:v>44907.607638888891</c:v>
                </c:pt>
                <c:pt idx="104">
                  <c:v>44907.611111111109</c:v>
                </c:pt>
                <c:pt idx="105">
                  <c:v>44907.614583333336</c:v>
                </c:pt>
                <c:pt idx="106">
                  <c:v>44907.618055555555</c:v>
                </c:pt>
                <c:pt idx="107">
                  <c:v>44907.621527777781</c:v>
                </c:pt>
                <c:pt idx="108">
                  <c:v>44907.625</c:v>
                </c:pt>
                <c:pt idx="109">
                  <c:v>44907.628472222219</c:v>
                </c:pt>
                <c:pt idx="110">
                  <c:v>44907.631944444445</c:v>
                </c:pt>
                <c:pt idx="111">
                  <c:v>44907.635416666664</c:v>
                </c:pt>
                <c:pt idx="112">
                  <c:v>44907.638888888891</c:v>
                </c:pt>
                <c:pt idx="113">
                  <c:v>44907.642361111109</c:v>
                </c:pt>
                <c:pt idx="114">
                  <c:v>44907.645833333336</c:v>
                </c:pt>
                <c:pt idx="115">
                  <c:v>44907.649305555555</c:v>
                </c:pt>
                <c:pt idx="116">
                  <c:v>44907.652777777781</c:v>
                </c:pt>
                <c:pt idx="117">
                  <c:v>44907.65625</c:v>
                </c:pt>
                <c:pt idx="118">
                  <c:v>44907.659722222219</c:v>
                </c:pt>
                <c:pt idx="119">
                  <c:v>44907.663194444445</c:v>
                </c:pt>
                <c:pt idx="120">
                  <c:v>44907.666666666664</c:v>
                </c:pt>
                <c:pt idx="121">
                  <c:v>44907.670138888891</c:v>
                </c:pt>
                <c:pt idx="122">
                  <c:v>44907.673611111109</c:v>
                </c:pt>
                <c:pt idx="123">
                  <c:v>44907.677083333336</c:v>
                </c:pt>
                <c:pt idx="124">
                  <c:v>44907.680555555555</c:v>
                </c:pt>
                <c:pt idx="125">
                  <c:v>44907.684027777781</c:v>
                </c:pt>
                <c:pt idx="126">
                  <c:v>44907.6875</c:v>
                </c:pt>
                <c:pt idx="127">
                  <c:v>44907.690972222219</c:v>
                </c:pt>
                <c:pt idx="128">
                  <c:v>44907.694444444445</c:v>
                </c:pt>
                <c:pt idx="129">
                  <c:v>44907.697916666664</c:v>
                </c:pt>
                <c:pt idx="130">
                  <c:v>44907.701388888891</c:v>
                </c:pt>
                <c:pt idx="131">
                  <c:v>44907.704861111109</c:v>
                </c:pt>
                <c:pt idx="132">
                  <c:v>44907.708333333336</c:v>
                </c:pt>
                <c:pt idx="133">
                  <c:v>44907.711805555555</c:v>
                </c:pt>
                <c:pt idx="134">
                  <c:v>44907.715277777781</c:v>
                </c:pt>
                <c:pt idx="135">
                  <c:v>44907.71875</c:v>
                </c:pt>
                <c:pt idx="136">
                  <c:v>44907.722222222219</c:v>
                </c:pt>
                <c:pt idx="137">
                  <c:v>44907.725694444445</c:v>
                </c:pt>
                <c:pt idx="138">
                  <c:v>44907.729166666664</c:v>
                </c:pt>
                <c:pt idx="139">
                  <c:v>44907.732638888891</c:v>
                </c:pt>
                <c:pt idx="140">
                  <c:v>44907.736111111109</c:v>
                </c:pt>
                <c:pt idx="141">
                  <c:v>44907.739583333336</c:v>
                </c:pt>
                <c:pt idx="142">
                  <c:v>44907.743055555555</c:v>
                </c:pt>
                <c:pt idx="143">
                  <c:v>44907.746527777781</c:v>
                </c:pt>
                <c:pt idx="144">
                  <c:v>44907.75</c:v>
                </c:pt>
              </c:numCache>
            </c:numRef>
          </c:xVal>
          <c:yVal>
            <c:numRef>
              <c:f>Simulation_Dec!$G$3:$G$147</c:f>
              <c:numCache>
                <c:formatCode>General</c:formatCode>
                <c:ptCount val="145"/>
                <c:pt idx="0">
                  <c:v>0.28560000000000002</c:v>
                </c:pt>
                <c:pt idx="1">
                  <c:v>0.28560000000000002</c:v>
                </c:pt>
                <c:pt idx="2">
                  <c:v>0.28560000000000002</c:v>
                </c:pt>
                <c:pt idx="3">
                  <c:v>0.28560000000000002</c:v>
                </c:pt>
                <c:pt idx="4">
                  <c:v>0.28560000000000002</c:v>
                </c:pt>
                <c:pt idx="5">
                  <c:v>0.28560000000000002</c:v>
                </c:pt>
                <c:pt idx="6">
                  <c:v>0.28560000000000002</c:v>
                </c:pt>
                <c:pt idx="7">
                  <c:v>0.28560000000000002</c:v>
                </c:pt>
                <c:pt idx="8">
                  <c:v>0.28560000000000002</c:v>
                </c:pt>
                <c:pt idx="9">
                  <c:v>0.28560000000000002</c:v>
                </c:pt>
                <c:pt idx="10">
                  <c:v>0.28560000000000002</c:v>
                </c:pt>
                <c:pt idx="11">
                  <c:v>0.28560000000000002</c:v>
                </c:pt>
                <c:pt idx="12">
                  <c:v>0.35276000000000002</c:v>
                </c:pt>
                <c:pt idx="13">
                  <c:v>0.35276000000000002</c:v>
                </c:pt>
                <c:pt idx="14">
                  <c:v>0.35276000000000002</c:v>
                </c:pt>
                <c:pt idx="15">
                  <c:v>0.35276000000000002</c:v>
                </c:pt>
                <c:pt idx="16">
                  <c:v>0.35276000000000002</c:v>
                </c:pt>
                <c:pt idx="17">
                  <c:v>0.35276000000000002</c:v>
                </c:pt>
                <c:pt idx="18">
                  <c:v>0.35276000000000002</c:v>
                </c:pt>
                <c:pt idx="19">
                  <c:v>0.35276000000000002</c:v>
                </c:pt>
                <c:pt idx="20">
                  <c:v>0.35276000000000002</c:v>
                </c:pt>
                <c:pt idx="21">
                  <c:v>0.35276000000000002</c:v>
                </c:pt>
                <c:pt idx="22">
                  <c:v>0.35276000000000002</c:v>
                </c:pt>
                <c:pt idx="23">
                  <c:v>0.35276000000000002</c:v>
                </c:pt>
                <c:pt idx="24">
                  <c:v>0.505</c:v>
                </c:pt>
                <c:pt idx="25">
                  <c:v>0.505</c:v>
                </c:pt>
                <c:pt idx="26">
                  <c:v>0.505</c:v>
                </c:pt>
                <c:pt idx="27">
                  <c:v>0.505</c:v>
                </c:pt>
                <c:pt idx="28">
                  <c:v>0.505</c:v>
                </c:pt>
                <c:pt idx="29">
                  <c:v>0.505</c:v>
                </c:pt>
                <c:pt idx="30">
                  <c:v>0.505</c:v>
                </c:pt>
                <c:pt idx="31">
                  <c:v>0.505</c:v>
                </c:pt>
                <c:pt idx="32">
                  <c:v>0.505</c:v>
                </c:pt>
                <c:pt idx="33">
                  <c:v>0.505</c:v>
                </c:pt>
                <c:pt idx="34">
                  <c:v>0.505</c:v>
                </c:pt>
                <c:pt idx="35">
                  <c:v>0.505</c:v>
                </c:pt>
                <c:pt idx="36">
                  <c:v>0.56062000000000001</c:v>
                </c:pt>
                <c:pt idx="37">
                  <c:v>0.56062000000000001</c:v>
                </c:pt>
                <c:pt idx="38">
                  <c:v>0.56062000000000001</c:v>
                </c:pt>
                <c:pt idx="39">
                  <c:v>0.56062000000000001</c:v>
                </c:pt>
                <c:pt idx="40">
                  <c:v>0.56062000000000001</c:v>
                </c:pt>
                <c:pt idx="41">
                  <c:v>0.56062000000000001</c:v>
                </c:pt>
                <c:pt idx="42">
                  <c:v>0.56062000000000001</c:v>
                </c:pt>
                <c:pt idx="43">
                  <c:v>0.56062000000000001</c:v>
                </c:pt>
                <c:pt idx="44">
                  <c:v>0.56062000000000001</c:v>
                </c:pt>
                <c:pt idx="45">
                  <c:v>0.56062000000000001</c:v>
                </c:pt>
                <c:pt idx="46">
                  <c:v>0.56062000000000001</c:v>
                </c:pt>
                <c:pt idx="47">
                  <c:v>0.56062000000000001</c:v>
                </c:pt>
                <c:pt idx="48">
                  <c:v>0.51398999999999995</c:v>
                </c:pt>
                <c:pt idx="49">
                  <c:v>0.51398999999999995</c:v>
                </c:pt>
                <c:pt idx="50">
                  <c:v>0.51398999999999995</c:v>
                </c:pt>
                <c:pt idx="51">
                  <c:v>0.51398999999999995</c:v>
                </c:pt>
                <c:pt idx="52">
                  <c:v>0.51398999999999995</c:v>
                </c:pt>
                <c:pt idx="53">
                  <c:v>0.51398999999999995</c:v>
                </c:pt>
                <c:pt idx="54">
                  <c:v>0.51398999999999995</c:v>
                </c:pt>
                <c:pt idx="55">
                  <c:v>0.51398999999999995</c:v>
                </c:pt>
                <c:pt idx="56">
                  <c:v>0.51398999999999995</c:v>
                </c:pt>
                <c:pt idx="57">
                  <c:v>0.51398999999999995</c:v>
                </c:pt>
                <c:pt idx="58">
                  <c:v>0.51398999999999995</c:v>
                </c:pt>
                <c:pt idx="59">
                  <c:v>0.51398999999999995</c:v>
                </c:pt>
                <c:pt idx="60">
                  <c:v>0.50366999999999995</c:v>
                </c:pt>
                <c:pt idx="61">
                  <c:v>0.50366999999999995</c:v>
                </c:pt>
                <c:pt idx="62">
                  <c:v>0.50366999999999995</c:v>
                </c:pt>
                <c:pt idx="63">
                  <c:v>0.50366999999999995</c:v>
                </c:pt>
                <c:pt idx="64">
                  <c:v>0.50366999999999995</c:v>
                </c:pt>
                <c:pt idx="65">
                  <c:v>0.50366999999999995</c:v>
                </c:pt>
                <c:pt idx="66">
                  <c:v>0.50366999999999995</c:v>
                </c:pt>
                <c:pt idx="67">
                  <c:v>0.50366999999999995</c:v>
                </c:pt>
                <c:pt idx="68">
                  <c:v>0.50366999999999995</c:v>
                </c:pt>
                <c:pt idx="69">
                  <c:v>0.50366999999999995</c:v>
                </c:pt>
                <c:pt idx="70">
                  <c:v>0.50366999999999995</c:v>
                </c:pt>
                <c:pt idx="71">
                  <c:v>0.50366999999999995</c:v>
                </c:pt>
                <c:pt idx="72">
                  <c:v>0.46772000000000002</c:v>
                </c:pt>
                <c:pt idx="73">
                  <c:v>0.46772000000000002</c:v>
                </c:pt>
                <c:pt idx="74">
                  <c:v>0.46772000000000002</c:v>
                </c:pt>
                <c:pt idx="75">
                  <c:v>0.46772000000000002</c:v>
                </c:pt>
                <c:pt idx="76">
                  <c:v>0.46772000000000002</c:v>
                </c:pt>
                <c:pt idx="77">
                  <c:v>0.46772000000000002</c:v>
                </c:pt>
                <c:pt idx="78">
                  <c:v>0.46772000000000002</c:v>
                </c:pt>
                <c:pt idx="79">
                  <c:v>0.46772000000000002</c:v>
                </c:pt>
                <c:pt idx="80">
                  <c:v>0.46772000000000002</c:v>
                </c:pt>
                <c:pt idx="81">
                  <c:v>0.46772000000000002</c:v>
                </c:pt>
                <c:pt idx="82">
                  <c:v>0.46772000000000002</c:v>
                </c:pt>
                <c:pt idx="83">
                  <c:v>0.46772000000000002</c:v>
                </c:pt>
                <c:pt idx="84">
                  <c:v>0.46051999999999998</c:v>
                </c:pt>
                <c:pt idx="85">
                  <c:v>0.46051999999999998</c:v>
                </c:pt>
                <c:pt idx="86">
                  <c:v>0.46051999999999998</c:v>
                </c:pt>
                <c:pt idx="87">
                  <c:v>0.46051999999999998</c:v>
                </c:pt>
                <c:pt idx="88">
                  <c:v>0.46051999999999998</c:v>
                </c:pt>
                <c:pt idx="89">
                  <c:v>0.46051999999999998</c:v>
                </c:pt>
                <c:pt idx="90">
                  <c:v>0.46051999999999998</c:v>
                </c:pt>
                <c:pt idx="91">
                  <c:v>0.46051999999999998</c:v>
                </c:pt>
                <c:pt idx="92">
                  <c:v>0.46051999999999998</c:v>
                </c:pt>
                <c:pt idx="93">
                  <c:v>0.46051999999999998</c:v>
                </c:pt>
                <c:pt idx="94">
                  <c:v>0.46051999999999998</c:v>
                </c:pt>
                <c:pt idx="95">
                  <c:v>0.46051999999999998</c:v>
                </c:pt>
                <c:pt idx="96">
                  <c:v>0.44</c:v>
                </c:pt>
                <c:pt idx="97">
                  <c:v>0.44</c:v>
                </c:pt>
                <c:pt idx="98">
                  <c:v>0.44</c:v>
                </c:pt>
                <c:pt idx="99">
                  <c:v>0.44</c:v>
                </c:pt>
                <c:pt idx="100">
                  <c:v>0.44</c:v>
                </c:pt>
                <c:pt idx="101">
                  <c:v>0.44</c:v>
                </c:pt>
                <c:pt idx="102">
                  <c:v>0.44</c:v>
                </c:pt>
                <c:pt idx="103">
                  <c:v>0.44</c:v>
                </c:pt>
                <c:pt idx="104">
                  <c:v>0.44</c:v>
                </c:pt>
                <c:pt idx="105">
                  <c:v>0.44</c:v>
                </c:pt>
                <c:pt idx="106">
                  <c:v>0.44</c:v>
                </c:pt>
                <c:pt idx="107">
                  <c:v>0.44</c:v>
                </c:pt>
                <c:pt idx="108">
                  <c:v>0.49387999999999999</c:v>
                </c:pt>
                <c:pt idx="109">
                  <c:v>0.49387999999999999</c:v>
                </c:pt>
                <c:pt idx="110">
                  <c:v>0.49387999999999999</c:v>
                </c:pt>
                <c:pt idx="111">
                  <c:v>0.49387999999999999</c:v>
                </c:pt>
                <c:pt idx="112">
                  <c:v>0.49387999999999999</c:v>
                </c:pt>
                <c:pt idx="113">
                  <c:v>0.49387999999999999</c:v>
                </c:pt>
                <c:pt idx="114">
                  <c:v>0.49387999999999999</c:v>
                </c:pt>
                <c:pt idx="115">
                  <c:v>0.49387999999999999</c:v>
                </c:pt>
                <c:pt idx="116">
                  <c:v>0.49387999999999999</c:v>
                </c:pt>
                <c:pt idx="117">
                  <c:v>0.49387999999999999</c:v>
                </c:pt>
                <c:pt idx="118">
                  <c:v>0.49387999999999999</c:v>
                </c:pt>
                <c:pt idx="119">
                  <c:v>0.49387999999999999</c:v>
                </c:pt>
                <c:pt idx="120">
                  <c:v>0.53573000000000004</c:v>
                </c:pt>
                <c:pt idx="121">
                  <c:v>0.53573000000000004</c:v>
                </c:pt>
                <c:pt idx="122">
                  <c:v>0.53573000000000004</c:v>
                </c:pt>
                <c:pt idx="123">
                  <c:v>0.53573000000000004</c:v>
                </c:pt>
                <c:pt idx="124">
                  <c:v>0.53573000000000004</c:v>
                </c:pt>
                <c:pt idx="125">
                  <c:v>0.53573000000000004</c:v>
                </c:pt>
                <c:pt idx="126">
                  <c:v>0.53573000000000004</c:v>
                </c:pt>
                <c:pt idx="127">
                  <c:v>0.53573000000000004</c:v>
                </c:pt>
                <c:pt idx="128">
                  <c:v>0.53573000000000004</c:v>
                </c:pt>
                <c:pt idx="129">
                  <c:v>0.53573000000000004</c:v>
                </c:pt>
                <c:pt idx="130">
                  <c:v>0.53573000000000004</c:v>
                </c:pt>
                <c:pt idx="131">
                  <c:v>0.53573000000000004</c:v>
                </c:pt>
                <c:pt idx="132">
                  <c:v>0.55854000000000004</c:v>
                </c:pt>
                <c:pt idx="133">
                  <c:v>0.55854000000000004</c:v>
                </c:pt>
                <c:pt idx="134">
                  <c:v>0.55854000000000004</c:v>
                </c:pt>
                <c:pt idx="135">
                  <c:v>0.55854000000000004</c:v>
                </c:pt>
                <c:pt idx="136">
                  <c:v>0.55854000000000004</c:v>
                </c:pt>
                <c:pt idx="137">
                  <c:v>0.55854000000000004</c:v>
                </c:pt>
                <c:pt idx="138">
                  <c:v>0.55854000000000004</c:v>
                </c:pt>
                <c:pt idx="139">
                  <c:v>0.55854000000000004</c:v>
                </c:pt>
                <c:pt idx="140">
                  <c:v>0.55854000000000004</c:v>
                </c:pt>
                <c:pt idx="141">
                  <c:v>0.55854000000000004</c:v>
                </c:pt>
                <c:pt idx="142">
                  <c:v>0.55854000000000004</c:v>
                </c:pt>
                <c:pt idx="143">
                  <c:v>0.55854000000000004</c:v>
                </c:pt>
                <c:pt idx="144">
                  <c:v>0.59316000000000002</c:v>
                </c:pt>
              </c:numCache>
            </c:numRef>
          </c:yVal>
          <c:smooth val="0"/>
          <c:extLst>
            <c:ext xmlns:c16="http://schemas.microsoft.com/office/drawing/2014/chart" uri="{C3380CC4-5D6E-409C-BE32-E72D297353CC}">
              <c16:uniqueId val="{00000007-F471-463A-BEF1-A2281F1DE038}"/>
            </c:ext>
          </c:extLst>
        </c:ser>
        <c:dLbls>
          <c:showLegendKey val="0"/>
          <c:showVal val="0"/>
          <c:showCatName val="0"/>
          <c:showSerName val="0"/>
          <c:showPercent val="0"/>
          <c:showBubbleSize val="0"/>
        </c:dLbls>
        <c:axId val="655004520"/>
        <c:axId val="654998040"/>
      </c:scatterChart>
      <c:valAx>
        <c:axId val="588631272"/>
        <c:scaling>
          <c:orientation val="minMax"/>
          <c:max val="44907.75"/>
          <c:min val="44907.25"/>
        </c:scaling>
        <c:delete val="0"/>
        <c:axPos val="b"/>
        <c:majorGridlines>
          <c:spPr>
            <a:ln w="9525" cap="flat" cmpd="sng" algn="ctr">
              <a:solidFill>
                <a:schemeClr val="tx1">
                  <a:lumMod val="15000"/>
                  <a:lumOff val="85000"/>
                </a:schemeClr>
              </a:solidFill>
              <a:round/>
            </a:ln>
            <a:effectLst/>
          </c:spPr>
        </c:majorGridlines>
        <c:numFmt formatCode="m/d/yyyy\ h:mm"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crossAx val="588631992"/>
        <c:crosses val="autoZero"/>
        <c:crossBetween val="midCat"/>
      </c:valAx>
      <c:valAx>
        <c:axId val="588631992"/>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a:lstStyle/>
              <a:p>
                <a:pPr>
                  <a:defRPr sz="1400" b="0"/>
                </a:pPr>
                <a:r>
                  <a:rPr lang="en-US" altLang="zh-TW" sz="1400" b="0"/>
                  <a:t>Power (kW)</a:t>
                </a:r>
                <a:endParaRPr lang="en-US" sz="1400" b="0"/>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8631272"/>
        <c:crosses val="autoZero"/>
        <c:crossBetween val="midCat"/>
      </c:valAx>
      <c:valAx>
        <c:axId val="654998040"/>
        <c:scaling>
          <c:orientation val="minMax"/>
        </c:scaling>
        <c:delete val="0"/>
        <c:axPos val="r"/>
        <c:title>
          <c:tx>
            <c:rich>
              <a:bodyPr/>
              <a:lstStyle/>
              <a:p>
                <a:pPr algn="ctr" rtl="0">
                  <a:defRPr lang="en-US" sz="1400" b="0" i="0" u="none" strike="noStrike" kern="1200" baseline="0">
                    <a:solidFill>
                      <a:sysClr val="windowText" lastClr="000000"/>
                    </a:solidFill>
                    <a:latin typeface="+mn-lt"/>
                    <a:ea typeface="+mn-ea"/>
                    <a:cs typeface="+mn-cs"/>
                  </a:defRPr>
                </a:pPr>
                <a:r>
                  <a:rPr lang="en-US" sz="1400" b="0" i="0" u="none" strike="noStrike" kern="1200" baseline="0">
                    <a:solidFill>
                      <a:sysClr val="windowText" lastClr="000000"/>
                    </a:solidFill>
                    <a:latin typeface="+mn-lt"/>
                    <a:ea typeface="+mn-ea"/>
                    <a:cs typeface="+mn-cs"/>
                  </a:rPr>
                  <a:t>Price (Euros)</a:t>
                </a:r>
              </a:p>
            </c:rich>
          </c:tx>
          <c:overlay val="0"/>
        </c:title>
        <c:numFmt formatCode="General" sourceLinked="1"/>
        <c:majorTickMark val="out"/>
        <c:minorTickMark val="none"/>
        <c:tickLblPos val="nextTo"/>
        <c:crossAx val="655004520"/>
        <c:crosses val="max"/>
        <c:crossBetween val="midCat"/>
      </c:valAx>
      <c:valAx>
        <c:axId val="655004520"/>
        <c:scaling>
          <c:orientation val="minMax"/>
        </c:scaling>
        <c:delete val="1"/>
        <c:axPos val="b"/>
        <c:numFmt formatCode="m/d/yyyy\ h:mm" sourceLinked="1"/>
        <c:majorTickMark val="out"/>
        <c:minorTickMark val="none"/>
        <c:tickLblPos val="nextTo"/>
        <c:crossAx val="654998040"/>
        <c:crosses val="autoZero"/>
        <c:crossBetween val="midCat"/>
      </c:valAx>
    </c:plotArea>
    <c:legend>
      <c:legendPos val="b"/>
      <c:overlay val="0"/>
      <c:txPr>
        <a:bodyPr/>
        <a:lstStyle/>
        <a:p>
          <a:pPr algn="ctr" rtl="0">
            <a:defRPr lang="en-US" sz="1400" b="0" i="0" u="none" strike="noStrike" kern="1200" baseline="0">
              <a:solidFill>
                <a:sysClr val="windowText" lastClr="000000"/>
              </a:solidFill>
              <a:latin typeface="+mn-lt"/>
              <a:ea typeface="+mn-ea"/>
              <a:cs typeface="+mn-cs"/>
            </a:defRPr>
          </a:pPr>
          <a:endParaRPr lang="en-US"/>
        </a:p>
      </c:txPr>
    </c:legend>
    <c:plotVisOnly val="1"/>
    <c:dispBlanksAs val="gap"/>
    <c:showDLblsOverMax val="0"/>
    <c:extLst/>
  </c:chart>
  <c:spPr>
    <a:ln>
      <a:solidFill>
        <a:schemeClr val="tx2"/>
      </a:solidFill>
    </a:ln>
  </c:spPr>
  <c:txPr>
    <a:bodyPr/>
    <a:lstStyle/>
    <a:p>
      <a:pPr>
        <a:defRPr/>
      </a:pPr>
      <a:endParaRPr lang="en-US"/>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200"/>
            </a:pPr>
            <a:r>
              <a:rPr lang="en-US" sz="1200" b="1" i="0" u="none" strike="noStrike" kern="1200" baseline="0">
                <a:solidFill>
                  <a:sysClr val="windowText" lastClr="000000"/>
                </a:solidFill>
              </a:rPr>
              <a:t>Controlled Charging Schedule (OF2)</a:t>
            </a:r>
          </a:p>
        </c:rich>
      </c:tx>
      <c:overlay val="0"/>
    </c:title>
    <c:autoTitleDeleted val="0"/>
    <c:plotArea>
      <c:layout>
        <c:manualLayout>
          <c:layoutTarget val="inner"/>
          <c:xMode val="edge"/>
          <c:yMode val="edge"/>
          <c:x val="4.2110624999999999E-2"/>
          <c:y val="0.22450997328749428"/>
          <c:w val="0.91577874999999997"/>
          <c:h val="0.54483589155664947"/>
        </c:manualLayout>
      </c:layout>
      <c:scatterChart>
        <c:scatterStyle val="lineMarker"/>
        <c:varyColors val="0"/>
        <c:ser>
          <c:idx val="6"/>
          <c:order val="0"/>
          <c:tx>
            <c:strRef>
              <c:f>Simulation_Dec!$BD$2</c:f>
              <c:strCache>
                <c:ptCount val="1"/>
                <c:pt idx="0">
                  <c:v>EV0 </c:v>
                </c:pt>
              </c:strCache>
            </c:strRef>
          </c:tx>
          <c:spPr>
            <a:ln w="12700">
              <a:solidFill>
                <a:srgbClr val="92D050"/>
              </a:solidFill>
            </a:ln>
          </c:spPr>
          <c:marker>
            <c:symbol val="circle"/>
            <c:size val="2"/>
            <c:spPr>
              <a:ln>
                <a:solidFill>
                  <a:srgbClr val="92D050"/>
                </a:solidFill>
              </a:ln>
            </c:spPr>
          </c:marker>
          <c:xVal>
            <c:numRef>
              <c:f>Simulation_Dec!$A$3:$A$147</c:f>
              <c:numCache>
                <c:formatCode>m/d/yyyy\ h:mm</c:formatCode>
                <c:ptCount val="145"/>
                <c:pt idx="0">
                  <c:v>44907.25</c:v>
                </c:pt>
                <c:pt idx="1">
                  <c:v>44907.253472222219</c:v>
                </c:pt>
                <c:pt idx="2">
                  <c:v>44907.256944444445</c:v>
                </c:pt>
                <c:pt idx="3">
                  <c:v>44907.260416666664</c:v>
                </c:pt>
                <c:pt idx="4">
                  <c:v>44907.263888888891</c:v>
                </c:pt>
                <c:pt idx="5">
                  <c:v>44907.267361111109</c:v>
                </c:pt>
                <c:pt idx="6">
                  <c:v>44907.270833333336</c:v>
                </c:pt>
                <c:pt idx="7">
                  <c:v>44907.274305555555</c:v>
                </c:pt>
                <c:pt idx="8">
                  <c:v>44907.277777777781</c:v>
                </c:pt>
                <c:pt idx="9">
                  <c:v>44907.28125</c:v>
                </c:pt>
                <c:pt idx="10">
                  <c:v>44907.284722222219</c:v>
                </c:pt>
                <c:pt idx="11">
                  <c:v>44907.288194444445</c:v>
                </c:pt>
                <c:pt idx="12">
                  <c:v>44907.291666666664</c:v>
                </c:pt>
                <c:pt idx="13">
                  <c:v>44907.295138888891</c:v>
                </c:pt>
                <c:pt idx="14">
                  <c:v>44907.298611111109</c:v>
                </c:pt>
                <c:pt idx="15">
                  <c:v>44907.302083333336</c:v>
                </c:pt>
                <c:pt idx="16">
                  <c:v>44907.305555555555</c:v>
                </c:pt>
                <c:pt idx="17">
                  <c:v>44907.309027777781</c:v>
                </c:pt>
                <c:pt idx="18">
                  <c:v>44907.3125</c:v>
                </c:pt>
                <c:pt idx="19">
                  <c:v>44907.315972222219</c:v>
                </c:pt>
                <c:pt idx="20">
                  <c:v>44907.319444444445</c:v>
                </c:pt>
                <c:pt idx="21">
                  <c:v>44907.322916666664</c:v>
                </c:pt>
                <c:pt idx="22">
                  <c:v>44907.326388888891</c:v>
                </c:pt>
                <c:pt idx="23">
                  <c:v>44907.329861111109</c:v>
                </c:pt>
                <c:pt idx="24">
                  <c:v>44907.333333333336</c:v>
                </c:pt>
                <c:pt idx="25">
                  <c:v>44907.336805555555</c:v>
                </c:pt>
                <c:pt idx="26">
                  <c:v>44907.340277777781</c:v>
                </c:pt>
                <c:pt idx="27">
                  <c:v>44907.34375</c:v>
                </c:pt>
                <c:pt idx="28">
                  <c:v>44907.347222222219</c:v>
                </c:pt>
                <c:pt idx="29">
                  <c:v>44907.350694444445</c:v>
                </c:pt>
                <c:pt idx="30">
                  <c:v>44907.354166666664</c:v>
                </c:pt>
                <c:pt idx="31">
                  <c:v>44907.357638888891</c:v>
                </c:pt>
                <c:pt idx="32">
                  <c:v>44907.361111111109</c:v>
                </c:pt>
                <c:pt idx="33">
                  <c:v>44907.364583333336</c:v>
                </c:pt>
                <c:pt idx="34">
                  <c:v>44907.368055555555</c:v>
                </c:pt>
                <c:pt idx="35">
                  <c:v>44907.371527777781</c:v>
                </c:pt>
                <c:pt idx="36">
                  <c:v>44907.375</c:v>
                </c:pt>
                <c:pt idx="37">
                  <c:v>44907.378472222219</c:v>
                </c:pt>
                <c:pt idx="38">
                  <c:v>44907.381944444445</c:v>
                </c:pt>
                <c:pt idx="39">
                  <c:v>44907.385416666664</c:v>
                </c:pt>
                <c:pt idx="40">
                  <c:v>44907.388888888891</c:v>
                </c:pt>
                <c:pt idx="41">
                  <c:v>44907.392361111109</c:v>
                </c:pt>
                <c:pt idx="42">
                  <c:v>44907.395833333336</c:v>
                </c:pt>
                <c:pt idx="43">
                  <c:v>44907.399305555555</c:v>
                </c:pt>
                <c:pt idx="44">
                  <c:v>44907.402777777781</c:v>
                </c:pt>
                <c:pt idx="45">
                  <c:v>44907.40625</c:v>
                </c:pt>
                <c:pt idx="46">
                  <c:v>44907.409722222219</c:v>
                </c:pt>
                <c:pt idx="47">
                  <c:v>44907.413194444445</c:v>
                </c:pt>
                <c:pt idx="48">
                  <c:v>44907.416666666664</c:v>
                </c:pt>
                <c:pt idx="49">
                  <c:v>44907.420138888891</c:v>
                </c:pt>
                <c:pt idx="50">
                  <c:v>44907.423611111109</c:v>
                </c:pt>
                <c:pt idx="51">
                  <c:v>44907.427083333336</c:v>
                </c:pt>
                <c:pt idx="52">
                  <c:v>44907.430555555555</c:v>
                </c:pt>
                <c:pt idx="53">
                  <c:v>44907.434027777781</c:v>
                </c:pt>
                <c:pt idx="54">
                  <c:v>44907.4375</c:v>
                </c:pt>
                <c:pt idx="55">
                  <c:v>44907.440972222219</c:v>
                </c:pt>
                <c:pt idx="56">
                  <c:v>44907.444444444445</c:v>
                </c:pt>
                <c:pt idx="57">
                  <c:v>44907.447916666664</c:v>
                </c:pt>
                <c:pt idx="58">
                  <c:v>44907.451388888891</c:v>
                </c:pt>
                <c:pt idx="59">
                  <c:v>44907.454861111109</c:v>
                </c:pt>
                <c:pt idx="60">
                  <c:v>44907.458333333336</c:v>
                </c:pt>
                <c:pt idx="61">
                  <c:v>44907.461805555555</c:v>
                </c:pt>
                <c:pt idx="62">
                  <c:v>44907.465277777781</c:v>
                </c:pt>
                <c:pt idx="63">
                  <c:v>44907.46875</c:v>
                </c:pt>
                <c:pt idx="64">
                  <c:v>44907.472222222219</c:v>
                </c:pt>
                <c:pt idx="65">
                  <c:v>44907.475694444445</c:v>
                </c:pt>
                <c:pt idx="66">
                  <c:v>44907.479166666664</c:v>
                </c:pt>
                <c:pt idx="67">
                  <c:v>44907.482638888891</c:v>
                </c:pt>
                <c:pt idx="68">
                  <c:v>44907.486111111109</c:v>
                </c:pt>
                <c:pt idx="69">
                  <c:v>44907.489583333336</c:v>
                </c:pt>
                <c:pt idx="70">
                  <c:v>44907.493055555555</c:v>
                </c:pt>
                <c:pt idx="71">
                  <c:v>44907.496527777781</c:v>
                </c:pt>
                <c:pt idx="72">
                  <c:v>44907.5</c:v>
                </c:pt>
                <c:pt idx="73">
                  <c:v>44907.503472222219</c:v>
                </c:pt>
                <c:pt idx="74">
                  <c:v>44907.506944444445</c:v>
                </c:pt>
                <c:pt idx="75">
                  <c:v>44907.510416666664</c:v>
                </c:pt>
                <c:pt idx="76">
                  <c:v>44907.513888888891</c:v>
                </c:pt>
                <c:pt idx="77">
                  <c:v>44907.517361111109</c:v>
                </c:pt>
                <c:pt idx="78">
                  <c:v>44907.520833333336</c:v>
                </c:pt>
                <c:pt idx="79">
                  <c:v>44907.524305555555</c:v>
                </c:pt>
                <c:pt idx="80">
                  <c:v>44907.527777777781</c:v>
                </c:pt>
                <c:pt idx="81">
                  <c:v>44907.53125</c:v>
                </c:pt>
                <c:pt idx="82">
                  <c:v>44907.534722222219</c:v>
                </c:pt>
                <c:pt idx="83">
                  <c:v>44907.538194444445</c:v>
                </c:pt>
                <c:pt idx="84">
                  <c:v>44907.541666666664</c:v>
                </c:pt>
                <c:pt idx="85">
                  <c:v>44907.545138888891</c:v>
                </c:pt>
                <c:pt idx="86">
                  <c:v>44907.548611111109</c:v>
                </c:pt>
                <c:pt idx="87">
                  <c:v>44907.552083333336</c:v>
                </c:pt>
                <c:pt idx="88">
                  <c:v>44907.555555555555</c:v>
                </c:pt>
                <c:pt idx="89">
                  <c:v>44907.559027777781</c:v>
                </c:pt>
                <c:pt idx="90">
                  <c:v>44907.5625</c:v>
                </c:pt>
                <c:pt idx="91">
                  <c:v>44907.565972222219</c:v>
                </c:pt>
                <c:pt idx="92">
                  <c:v>44907.569444444445</c:v>
                </c:pt>
                <c:pt idx="93">
                  <c:v>44907.572916666664</c:v>
                </c:pt>
                <c:pt idx="94">
                  <c:v>44907.576388888891</c:v>
                </c:pt>
                <c:pt idx="95">
                  <c:v>44907.579861111109</c:v>
                </c:pt>
                <c:pt idx="96">
                  <c:v>44907.583333333336</c:v>
                </c:pt>
                <c:pt idx="97">
                  <c:v>44907.586805555555</c:v>
                </c:pt>
                <c:pt idx="98">
                  <c:v>44907.590277777781</c:v>
                </c:pt>
                <c:pt idx="99">
                  <c:v>44907.59375</c:v>
                </c:pt>
                <c:pt idx="100">
                  <c:v>44907.597222222219</c:v>
                </c:pt>
                <c:pt idx="101">
                  <c:v>44907.600694444445</c:v>
                </c:pt>
                <c:pt idx="102">
                  <c:v>44907.604166666664</c:v>
                </c:pt>
                <c:pt idx="103">
                  <c:v>44907.607638888891</c:v>
                </c:pt>
                <c:pt idx="104">
                  <c:v>44907.611111111109</c:v>
                </c:pt>
                <c:pt idx="105">
                  <c:v>44907.614583333336</c:v>
                </c:pt>
                <c:pt idx="106">
                  <c:v>44907.618055555555</c:v>
                </c:pt>
                <c:pt idx="107">
                  <c:v>44907.621527777781</c:v>
                </c:pt>
                <c:pt idx="108">
                  <c:v>44907.625</c:v>
                </c:pt>
                <c:pt idx="109">
                  <c:v>44907.628472222219</c:v>
                </c:pt>
                <c:pt idx="110">
                  <c:v>44907.631944444445</c:v>
                </c:pt>
                <c:pt idx="111">
                  <c:v>44907.635416666664</c:v>
                </c:pt>
                <c:pt idx="112">
                  <c:v>44907.638888888891</c:v>
                </c:pt>
                <c:pt idx="113">
                  <c:v>44907.642361111109</c:v>
                </c:pt>
                <c:pt idx="114">
                  <c:v>44907.645833333336</c:v>
                </c:pt>
                <c:pt idx="115">
                  <c:v>44907.649305555555</c:v>
                </c:pt>
                <c:pt idx="116">
                  <c:v>44907.652777777781</c:v>
                </c:pt>
                <c:pt idx="117">
                  <c:v>44907.65625</c:v>
                </c:pt>
                <c:pt idx="118">
                  <c:v>44907.659722222219</c:v>
                </c:pt>
                <c:pt idx="119">
                  <c:v>44907.663194444445</c:v>
                </c:pt>
                <c:pt idx="120">
                  <c:v>44907.666666666664</c:v>
                </c:pt>
                <c:pt idx="121">
                  <c:v>44907.670138888891</c:v>
                </c:pt>
                <c:pt idx="122">
                  <c:v>44907.673611111109</c:v>
                </c:pt>
                <c:pt idx="123">
                  <c:v>44907.677083333336</c:v>
                </c:pt>
                <c:pt idx="124">
                  <c:v>44907.680555555555</c:v>
                </c:pt>
                <c:pt idx="125">
                  <c:v>44907.684027777781</c:v>
                </c:pt>
                <c:pt idx="126">
                  <c:v>44907.6875</c:v>
                </c:pt>
                <c:pt idx="127">
                  <c:v>44907.690972222219</c:v>
                </c:pt>
                <c:pt idx="128">
                  <c:v>44907.694444444445</c:v>
                </c:pt>
                <c:pt idx="129">
                  <c:v>44907.697916666664</c:v>
                </c:pt>
                <c:pt idx="130">
                  <c:v>44907.701388888891</c:v>
                </c:pt>
                <c:pt idx="131">
                  <c:v>44907.704861111109</c:v>
                </c:pt>
                <c:pt idx="132">
                  <c:v>44907.708333333336</c:v>
                </c:pt>
                <c:pt idx="133">
                  <c:v>44907.711805555555</c:v>
                </c:pt>
                <c:pt idx="134">
                  <c:v>44907.715277777781</c:v>
                </c:pt>
                <c:pt idx="135">
                  <c:v>44907.71875</c:v>
                </c:pt>
                <c:pt idx="136">
                  <c:v>44907.722222222219</c:v>
                </c:pt>
                <c:pt idx="137">
                  <c:v>44907.725694444445</c:v>
                </c:pt>
                <c:pt idx="138">
                  <c:v>44907.729166666664</c:v>
                </c:pt>
                <c:pt idx="139">
                  <c:v>44907.732638888891</c:v>
                </c:pt>
                <c:pt idx="140">
                  <c:v>44907.736111111109</c:v>
                </c:pt>
                <c:pt idx="141">
                  <c:v>44907.739583333336</c:v>
                </c:pt>
                <c:pt idx="142">
                  <c:v>44907.743055555555</c:v>
                </c:pt>
                <c:pt idx="143">
                  <c:v>44907.746527777781</c:v>
                </c:pt>
                <c:pt idx="144">
                  <c:v>44907.75</c:v>
                </c:pt>
              </c:numCache>
            </c:numRef>
          </c:xVal>
          <c:yVal>
            <c:numRef>
              <c:f>Simulation_Dec!$BZ$3:$BZ$147</c:f>
              <c:numCache>
                <c:formatCode>General</c:formatCode>
                <c:ptCount val="14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20</c:v>
                </c:pt>
                <c:pt idx="61">
                  <c:v>20</c:v>
                </c:pt>
                <c:pt idx="62">
                  <c:v>20</c:v>
                </c:pt>
                <c:pt idx="63">
                  <c:v>20</c:v>
                </c:pt>
                <c:pt idx="64">
                  <c:v>20</c:v>
                </c:pt>
                <c:pt idx="65">
                  <c:v>20</c:v>
                </c:pt>
                <c:pt idx="66">
                  <c:v>20</c:v>
                </c:pt>
                <c:pt idx="67">
                  <c:v>20</c:v>
                </c:pt>
                <c:pt idx="68">
                  <c:v>20</c:v>
                </c:pt>
                <c:pt idx="69">
                  <c:v>20</c:v>
                </c:pt>
                <c:pt idx="70">
                  <c:v>20</c:v>
                </c:pt>
                <c:pt idx="71">
                  <c:v>20</c:v>
                </c:pt>
                <c:pt idx="72">
                  <c:v>20</c:v>
                </c:pt>
                <c:pt idx="73">
                  <c:v>20</c:v>
                </c:pt>
                <c:pt idx="74">
                  <c:v>20</c:v>
                </c:pt>
                <c:pt idx="75">
                  <c:v>20</c:v>
                </c:pt>
                <c:pt idx="76">
                  <c:v>20</c:v>
                </c:pt>
                <c:pt idx="77">
                  <c:v>20</c:v>
                </c:pt>
                <c:pt idx="78">
                  <c:v>20</c:v>
                </c:pt>
                <c:pt idx="79">
                  <c:v>20</c:v>
                </c:pt>
                <c:pt idx="80">
                  <c:v>20</c:v>
                </c:pt>
                <c:pt idx="81">
                  <c:v>20</c:v>
                </c:pt>
                <c:pt idx="82">
                  <c:v>20</c:v>
                </c:pt>
                <c:pt idx="83">
                  <c:v>20</c:v>
                </c:pt>
                <c:pt idx="84">
                  <c:v>20</c:v>
                </c:pt>
                <c:pt idx="85">
                  <c:v>20</c:v>
                </c:pt>
                <c:pt idx="86">
                  <c:v>20</c:v>
                </c:pt>
                <c:pt idx="87">
                  <c:v>20</c:v>
                </c:pt>
                <c:pt idx="88">
                  <c:v>20</c:v>
                </c:pt>
                <c:pt idx="89">
                  <c:v>20</c:v>
                </c:pt>
                <c:pt idx="90">
                  <c:v>20</c:v>
                </c:pt>
                <c:pt idx="91">
                  <c:v>20</c:v>
                </c:pt>
                <c:pt idx="92">
                  <c:v>20</c:v>
                </c:pt>
                <c:pt idx="93">
                  <c:v>20</c:v>
                </c:pt>
                <c:pt idx="94">
                  <c:v>20</c:v>
                </c:pt>
                <c:pt idx="95">
                  <c:v>20</c:v>
                </c:pt>
                <c:pt idx="96">
                  <c:v>20</c:v>
                </c:pt>
                <c:pt idx="97">
                  <c:v>20</c:v>
                </c:pt>
                <c:pt idx="98">
                  <c:v>20</c:v>
                </c:pt>
                <c:pt idx="99">
                  <c:v>20</c:v>
                </c:pt>
                <c:pt idx="100">
                  <c:v>20</c:v>
                </c:pt>
                <c:pt idx="101">
                  <c:v>20</c:v>
                </c:pt>
                <c:pt idx="102">
                  <c:v>20</c:v>
                </c:pt>
                <c:pt idx="103">
                  <c:v>20</c:v>
                </c:pt>
                <c:pt idx="104">
                  <c:v>20</c:v>
                </c:pt>
                <c:pt idx="105">
                  <c:v>20</c:v>
                </c:pt>
                <c:pt idx="106">
                  <c:v>20</c:v>
                </c:pt>
                <c:pt idx="107">
                  <c:v>20</c:v>
                </c:pt>
                <c:pt idx="108">
                  <c:v>20</c:v>
                </c:pt>
                <c:pt idx="109">
                  <c:v>20</c:v>
                </c:pt>
                <c:pt idx="110">
                  <c:v>20</c:v>
                </c:pt>
                <c:pt idx="111">
                  <c:v>20</c:v>
                </c:pt>
                <c:pt idx="112">
                  <c:v>20</c:v>
                </c:pt>
                <c:pt idx="113">
                  <c:v>20</c:v>
                </c:pt>
                <c:pt idx="114">
                  <c:v>20</c:v>
                </c:pt>
                <c:pt idx="115">
                  <c:v>20</c:v>
                </c:pt>
                <c:pt idx="116">
                  <c:v>20</c:v>
                </c:pt>
                <c:pt idx="117">
                  <c:v>20</c:v>
                </c:pt>
                <c:pt idx="118">
                  <c:v>20</c:v>
                </c:pt>
                <c:pt idx="119">
                  <c:v>20</c:v>
                </c:pt>
                <c:pt idx="120">
                  <c:v>20</c:v>
                </c:pt>
                <c:pt idx="121">
                  <c:v>20</c:v>
                </c:pt>
                <c:pt idx="122">
                  <c:v>20</c:v>
                </c:pt>
                <c:pt idx="123">
                  <c:v>20</c:v>
                </c:pt>
                <c:pt idx="124">
                  <c:v>20</c:v>
                </c:pt>
                <c:pt idx="125">
                  <c:v>20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numCache>
            </c:numRef>
          </c:yVal>
          <c:smooth val="0"/>
          <c:extLst>
            <c:ext xmlns:c16="http://schemas.microsoft.com/office/drawing/2014/chart" uri="{C3380CC4-5D6E-409C-BE32-E72D297353CC}">
              <c16:uniqueId val="{00000000-5D14-4E0F-81FC-763802D960E2}"/>
            </c:ext>
          </c:extLst>
        </c:ser>
        <c:ser>
          <c:idx val="1"/>
          <c:order val="1"/>
          <c:tx>
            <c:strRef>
              <c:f>Simulation_Dec!$BL$2</c:f>
              <c:strCache>
                <c:ptCount val="1"/>
                <c:pt idx="0">
                  <c:v>EV1</c:v>
                </c:pt>
              </c:strCache>
            </c:strRef>
          </c:tx>
          <c:spPr>
            <a:ln w="9525"/>
          </c:spPr>
          <c:marker>
            <c:symbol val="circle"/>
            <c:size val="2"/>
            <c:spPr>
              <a:ln w="6350"/>
            </c:spPr>
          </c:marker>
          <c:dPt>
            <c:idx val="107"/>
            <c:marker>
              <c:spPr>
                <a:ln w="9525"/>
              </c:spPr>
            </c:marker>
            <c:bubble3D val="0"/>
            <c:extLst>
              <c:ext xmlns:c16="http://schemas.microsoft.com/office/drawing/2014/chart" uri="{C3380CC4-5D6E-409C-BE32-E72D297353CC}">
                <c16:uniqueId val="{00000001-5D14-4E0F-81FC-763802D960E2}"/>
              </c:ext>
            </c:extLst>
          </c:dPt>
          <c:xVal>
            <c:numRef>
              <c:f>Simulation_Dec!$A$3:$A$147</c:f>
              <c:numCache>
                <c:formatCode>m/d/yyyy\ h:mm</c:formatCode>
                <c:ptCount val="145"/>
                <c:pt idx="0">
                  <c:v>44907.25</c:v>
                </c:pt>
                <c:pt idx="1">
                  <c:v>44907.253472222219</c:v>
                </c:pt>
                <c:pt idx="2">
                  <c:v>44907.256944444445</c:v>
                </c:pt>
                <c:pt idx="3">
                  <c:v>44907.260416666664</c:v>
                </c:pt>
                <c:pt idx="4">
                  <c:v>44907.263888888891</c:v>
                </c:pt>
                <c:pt idx="5">
                  <c:v>44907.267361111109</c:v>
                </c:pt>
                <c:pt idx="6">
                  <c:v>44907.270833333336</c:v>
                </c:pt>
                <c:pt idx="7">
                  <c:v>44907.274305555555</c:v>
                </c:pt>
                <c:pt idx="8">
                  <c:v>44907.277777777781</c:v>
                </c:pt>
                <c:pt idx="9">
                  <c:v>44907.28125</c:v>
                </c:pt>
                <c:pt idx="10">
                  <c:v>44907.284722222219</c:v>
                </c:pt>
                <c:pt idx="11">
                  <c:v>44907.288194444445</c:v>
                </c:pt>
                <c:pt idx="12">
                  <c:v>44907.291666666664</c:v>
                </c:pt>
                <c:pt idx="13">
                  <c:v>44907.295138888891</c:v>
                </c:pt>
                <c:pt idx="14">
                  <c:v>44907.298611111109</c:v>
                </c:pt>
                <c:pt idx="15">
                  <c:v>44907.302083333336</c:v>
                </c:pt>
                <c:pt idx="16">
                  <c:v>44907.305555555555</c:v>
                </c:pt>
                <c:pt idx="17">
                  <c:v>44907.309027777781</c:v>
                </c:pt>
                <c:pt idx="18">
                  <c:v>44907.3125</c:v>
                </c:pt>
                <c:pt idx="19">
                  <c:v>44907.315972222219</c:v>
                </c:pt>
                <c:pt idx="20">
                  <c:v>44907.319444444445</c:v>
                </c:pt>
                <c:pt idx="21">
                  <c:v>44907.322916666664</c:v>
                </c:pt>
                <c:pt idx="22">
                  <c:v>44907.326388888891</c:v>
                </c:pt>
                <c:pt idx="23">
                  <c:v>44907.329861111109</c:v>
                </c:pt>
                <c:pt idx="24">
                  <c:v>44907.333333333336</c:v>
                </c:pt>
                <c:pt idx="25">
                  <c:v>44907.336805555555</c:v>
                </c:pt>
                <c:pt idx="26">
                  <c:v>44907.340277777781</c:v>
                </c:pt>
                <c:pt idx="27">
                  <c:v>44907.34375</c:v>
                </c:pt>
                <c:pt idx="28">
                  <c:v>44907.347222222219</c:v>
                </c:pt>
                <c:pt idx="29">
                  <c:v>44907.350694444445</c:v>
                </c:pt>
                <c:pt idx="30">
                  <c:v>44907.354166666664</c:v>
                </c:pt>
                <c:pt idx="31">
                  <c:v>44907.357638888891</c:v>
                </c:pt>
                <c:pt idx="32">
                  <c:v>44907.361111111109</c:v>
                </c:pt>
                <c:pt idx="33">
                  <c:v>44907.364583333336</c:v>
                </c:pt>
                <c:pt idx="34">
                  <c:v>44907.368055555555</c:v>
                </c:pt>
                <c:pt idx="35">
                  <c:v>44907.371527777781</c:v>
                </c:pt>
                <c:pt idx="36">
                  <c:v>44907.375</c:v>
                </c:pt>
                <c:pt idx="37">
                  <c:v>44907.378472222219</c:v>
                </c:pt>
                <c:pt idx="38">
                  <c:v>44907.381944444445</c:v>
                </c:pt>
                <c:pt idx="39">
                  <c:v>44907.385416666664</c:v>
                </c:pt>
                <c:pt idx="40">
                  <c:v>44907.388888888891</c:v>
                </c:pt>
                <c:pt idx="41">
                  <c:v>44907.392361111109</c:v>
                </c:pt>
                <c:pt idx="42">
                  <c:v>44907.395833333336</c:v>
                </c:pt>
                <c:pt idx="43">
                  <c:v>44907.399305555555</c:v>
                </c:pt>
                <c:pt idx="44">
                  <c:v>44907.402777777781</c:v>
                </c:pt>
                <c:pt idx="45">
                  <c:v>44907.40625</c:v>
                </c:pt>
                <c:pt idx="46">
                  <c:v>44907.409722222219</c:v>
                </c:pt>
                <c:pt idx="47">
                  <c:v>44907.413194444445</c:v>
                </c:pt>
                <c:pt idx="48">
                  <c:v>44907.416666666664</c:v>
                </c:pt>
                <c:pt idx="49">
                  <c:v>44907.420138888891</c:v>
                </c:pt>
                <c:pt idx="50">
                  <c:v>44907.423611111109</c:v>
                </c:pt>
                <c:pt idx="51">
                  <c:v>44907.427083333336</c:v>
                </c:pt>
                <c:pt idx="52">
                  <c:v>44907.430555555555</c:v>
                </c:pt>
                <c:pt idx="53">
                  <c:v>44907.434027777781</c:v>
                </c:pt>
                <c:pt idx="54">
                  <c:v>44907.4375</c:v>
                </c:pt>
                <c:pt idx="55">
                  <c:v>44907.440972222219</c:v>
                </c:pt>
                <c:pt idx="56">
                  <c:v>44907.444444444445</c:v>
                </c:pt>
                <c:pt idx="57">
                  <c:v>44907.447916666664</c:v>
                </c:pt>
                <c:pt idx="58">
                  <c:v>44907.451388888891</c:v>
                </c:pt>
                <c:pt idx="59">
                  <c:v>44907.454861111109</c:v>
                </c:pt>
                <c:pt idx="60">
                  <c:v>44907.458333333336</c:v>
                </c:pt>
                <c:pt idx="61">
                  <c:v>44907.461805555555</c:v>
                </c:pt>
                <c:pt idx="62">
                  <c:v>44907.465277777781</c:v>
                </c:pt>
                <c:pt idx="63">
                  <c:v>44907.46875</c:v>
                </c:pt>
                <c:pt idx="64">
                  <c:v>44907.472222222219</c:v>
                </c:pt>
                <c:pt idx="65">
                  <c:v>44907.475694444445</c:v>
                </c:pt>
                <c:pt idx="66">
                  <c:v>44907.479166666664</c:v>
                </c:pt>
                <c:pt idx="67">
                  <c:v>44907.482638888891</c:v>
                </c:pt>
                <c:pt idx="68">
                  <c:v>44907.486111111109</c:v>
                </c:pt>
                <c:pt idx="69">
                  <c:v>44907.489583333336</c:v>
                </c:pt>
                <c:pt idx="70">
                  <c:v>44907.493055555555</c:v>
                </c:pt>
                <c:pt idx="71">
                  <c:v>44907.496527777781</c:v>
                </c:pt>
                <c:pt idx="72">
                  <c:v>44907.5</c:v>
                </c:pt>
                <c:pt idx="73">
                  <c:v>44907.503472222219</c:v>
                </c:pt>
                <c:pt idx="74">
                  <c:v>44907.506944444445</c:v>
                </c:pt>
                <c:pt idx="75">
                  <c:v>44907.510416666664</c:v>
                </c:pt>
                <c:pt idx="76">
                  <c:v>44907.513888888891</c:v>
                </c:pt>
                <c:pt idx="77">
                  <c:v>44907.517361111109</c:v>
                </c:pt>
                <c:pt idx="78">
                  <c:v>44907.520833333336</c:v>
                </c:pt>
                <c:pt idx="79">
                  <c:v>44907.524305555555</c:v>
                </c:pt>
                <c:pt idx="80">
                  <c:v>44907.527777777781</c:v>
                </c:pt>
                <c:pt idx="81">
                  <c:v>44907.53125</c:v>
                </c:pt>
                <c:pt idx="82">
                  <c:v>44907.534722222219</c:v>
                </c:pt>
                <c:pt idx="83">
                  <c:v>44907.538194444445</c:v>
                </c:pt>
                <c:pt idx="84">
                  <c:v>44907.541666666664</c:v>
                </c:pt>
                <c:pt idx="85">
                  <c:v>44907.545138888891</c:v>
                </c:pt>
                <c:pt idx="86">
                  <c:v>44907.548611111109</c:v>
                </c:pt>
                <c:pt idx="87">
                  <c:v>44907.552083333336</c:v>
                </c:pt>
                <c:pt idx="88">
                  <c:v>44907.555555555555</c:v>
                </c:pt>
                <c:pt idx="89">
                  <c:v>44907.559027777781</c:v>
                </c:pt>
                <c:pt idx="90">
                  <c:v>44907.5625</c:v>
                </c:pt>
                <c:pt idx="91">
                  <c:v>44907.565972222219</c:v>
                </c:pt>
                <c:pt idx="92">
                  <c:v>44907.569444444445</c:v>
                </c:pt>
                <c:pt idx="93">
                  <c:v>44907.572916666664</c:v>
                </c:pt>
                <c:pt idx="94">
                  <c:v>44907.576388888891</c:v>
                </c:pt>
                <c:pt idx="95">
                  <c:v>44907.579861111109</c:v>
                </c:pt>
                <c:pt idx="96">
                  <c:v>44907.583333333336</c:v>
                </c:pt>
                <c:pt idx="97">
                  <c:v>44907.586805555555</c:v>
                </c:pt>
                <c:pt idx="98">
                  <c:v>44907.590277777781</c:v>
                </c:pt>
                <c:pt idx="99">
                  <c:v>44907.59375</c:v>
                </c:pt>
                <c:pt idx="100">
                  <c:v>44907.597222222219</c:v>
                </c:pt>
                <c:pt idx="101">
                  <c:v>44907.600694444445</c:v>
                </c:pt>
                <c:pt idx="102">
                  <c:v>44907.604166666664</c:v>
                </c:pt>
                <c:pt idx="103">
                  <c:v>44907.607638888891</c:v>
                </c:pt>
                <c:pt idx="104">
                  <c:v>44907.611111111109</c:v>
                </c:pt>
                <c:pt idx="105">
                  <c:v>44907.614583333336</c:v>
                </c:pt>
                <c:pt idx="106">
                  <c:v>44907.618055555555</c:v>
                </c:pt>
                <c:pt idx="107">
                  <c:v>44907.621527777781</c:v>
                </c:pt>
                <c:pt idx="108">
                  <c:v>44907.625</c:v>
                </c:pt>
                <c:pt idx="109">
                  <c:v>44907.628472222219</c:v>
                </c:pt>
                <c:pt idx="110">
                  <c:v>44907.631944444445</c:v>
                </c:pt>
                <c:pt idx="111">
                  <c:v>44907.635416666664</c:v>
                </c:pt>
                <c:pt idx="112">
                  <c:v>44907.638888888891</c:v>
                </c:pt>
                <c:pt idx="113">
                  <c:v>44907.642361111109</c:v>
                </c:pt>
                <c:pt idx="114">
                  <c:v>44907.645833333336</c:v>
                </c:pt>
                <c:pt idx="115">
                  <c:v>44907.649305555555</c:v>
                </c:pt>
                <c:pt idx="116">
                  <c:v>44907.652777777781</c:v>
                </c:pt>
                <c:pt idx="117">
                  <c:v>44907.65625</c:v>
                </c:pt>
                <c:pt idx="118">
                  <c:v>44907.659722222219</c:v>
                </c:pt>
                <c:pt idx="119">
                  <c:v>44907.663194444445</c:v>
                </c:pt>
                <c:pt idx="120">
                  <c:v>44907.666666666664</c:v>
                </c:pt>
                <c:pt idx="121">
                  <c:v>44907.670138888891</c:v>
                </c:pt>
                <c:pt idx="122">
                  <c:v>44907.673611111109</c:v>
                </c:pt>
                <c:pt idx="123">
                  <c:v>44907.677083333336</c:v>
                </c:pt>
                <c:pt idx="124">
                  <c:v>44907.680555555555</c:v>
                </c:pt>
                <c:pt idx="125">
                  <c:v>44907.684027777781</c:v>
                </c:pt>
                <c:pt idx="126">
                  <c:v>44907.6875</c:v>
                </c:pt>
                <c:pt idx="127">
                  <c:v>44907.690972222219</c:v>
                </c:pt>
                <c:pt idx="128">
                  <c:v>44907.694444444445</c:v>
                </c:pt>
                <c:pt idx="129">
                  <c:v>44907.697916666664</c:v>
                </c:pt>
                <c:pt idx="130">
                  <c:v>44907.701388888891</c:v>
                </c:pt>
                <c:pt idx="131">
                  <c:v>44907.704861111109</c:v>
                </c:pt>
                <c:pt idx="132">
                  <c:v>44907.708333333336</c:v>
                </c:pt>
                <c:pt idx="133">
                  <c:v>44907.711805555555</c:v>
                </c:pt>
                <c:pt idx="134">
                  <c:v>44907.715277777781</c:v>
                </c:pt>
                <c:pt idx="135">
                  <c:v>44907.71875</c:v>
                </c:pt>
                <c:pt idx="136">
                  <c:v>44907.722222222219</c:v>
                </c:pt>
                <c:pt idx="137">
                  <c:v>44907.725694444445</c:v>
                </c:pt>
                <c:pt idx="138">
                  <c:v>44907.729166666664</c:v>
                </c:pt>
                <c:pt idx="139">
                  <c:v>44907.732638888891</c:v>
                </c:pt>
                <c:pt idx="140">
                  <c:v>44907.736111111109</c:v>
                </c:pt>
                <c:pt idx="141">
                  <c:v>44907.739583333336</c:v>
                </c:pt>
                <c:pt idx="142">
                  <c:v>44907.743055555555</c:v>
                </c:pt>
                <c:pt idx="143">
                  <c:v>44907.746527777781</c:v>
                </c:pt>
                <c:pt idx="144">
                  <c:v>44907.75</c:v>
                </c:pt>
              </c:numCache>
            </c:numRef>
          </c:xVal>
          <c:yVal>
            <c:numRef>
              <c:f>Simulation_Dec!$CH$3:$CH$147</c:f>
              <c:numCache>
                <c:formatCode>General</c:formatCode>
                <c:ptCount val="14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20</c:v>
                </c:pt>
                <c:pt idx="22">
                  <c:v>20</c:v>
                </c:pt>
                <c:pt idx="23">
                  <c:v>20</c:v>
                </c:pt>
                <c:pt idx="24">
                  <c:v>15.74</c:v>
                </c:pt>
                <c:pt idx="25">
                  <c:v>11.85</c:v>
                </c:pt>
                <c:pt idx="26">
                  <c:v>16.32</c:v>
                </c:pt>
                <c:pt idx="27">
                  <c:v>15.3</c:v>
                </c:pt>
                <c:pt idx="28">
                  <c:v>17.03</c:v>
                </c:pt>
                <c:pt idx="29">
                  <c:v>16.11</c:v>
                </c:pt>
                <c:pt idx="30">
                  <c:v>17.18</c:v>
                </c:pt>
                <c:pt idx="31">
                  <c:v>17.12</c:v>
                </c:pt>
                <c:pt idx="32">
                  <c:v>17.149999999999999</c:v>
                </c:pt>
                <c:pt idx="33">
                  <c:v>15.23</c:v>
                </c:pt>
                <c:pt idx="34">
                  <c:v>15.76</c:v>
                </c:pt>
                <c:pt idx="35">
                  <c:v>17.239999999999998</c:v>
                </c:pt>
                <c:pt idx="36">
                  <c:v>6</c:v>
                </c:pt>
                <c:pt idx="37">
                  <c:v>6</c:v>
                </c:pt>
                <c:pt idx="38">
                  <c:v>6</c:v>
                </c:pt>
                <c:pt idx="39">
                  <c:v>6</c:v>
                </c:pt>
                <c:pt idx="40">
                  <c:v>6</c:v>
                </c:pt>
                <c:pt idx="41">
                  <c:v>6</c:v>
                </c:pt>
                <c:pt idx="42">
                  <c:v>7.04</c:v>
                </c:pt>
                <c:pt idx="43">
                  <c:v>8.24</c:v>
                </c:pt>
                <c:pt idx="44">
                  <c:v>8.51</c:v>
                </c:pt>
                <c:pt idx="45">
                  <c:v>6</c:v>
                </c:pt>
                <c:pt idx="46">
                  <c:v>6</c:v>
                </c:pt>
                <c:pt idx="47">
                  <c:v>6</c:v>
                </c:pt>
                <c:pt idx="48">
                  <c:v>18.329999999999998</c:v>
                </c:pt>
                <c:pt idx="49">
                  <c:v>20</c:v>
                </c:pt>
                <c:pt idx="50">
                  <c:v>20</c:v>
                </c:pt>
                <c:pt idx="51">
                  <c:v>19.38</c:v>
                </c:pt>
                <c:pt idx="52">
                  <c:v>18.760000000000002</c:v>
                </c:pt>
                <c:pt idx="53">
                  <c:v>20</c:v>
                </c:pt>
                <c:pt idx="54">
                  <c:v>20</c:v>
                </c:pt>
                <c:pt idx="55">
                  <c:v>18.72</c:v>
                </c:pt>
                <c:pt idx="56">
                  <c:v>20</c:v>
                </c:pt>
                <c:pt idx="57">
                  <c:v>20</c:v>
                </c:pt>
                <c:pt idx="58">
                  <c:v>20</c:v>
                </c:pt>
                <c:pt idx="59">
                  <c:v>20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numCache>
            </c:numRef>
          </c:yVal>
          <c:smooth val="0"/>
          <c:extLst>
            <c:ext xmlns:c16="http://schemas.microsoft.com/office/drawing/2014/chart" uri="{C3380CC4-5D6E-409C-BE32-E72D297353CC}">
              <c16:uniqueId val="{00000002-5D14-4E0F-81FC-763802D960E2}"/>
            </c:ext>
          </c:extLst>
        </c:ser>
        <c:ser>
          <c:idx val="0"/>
          <c:order val="2"/>
          <c:tx>
            <c:strRef>
              <c:f>Simulation_Dec!$AZ$2</c:f>
              <c:strCache>
                <c:ptCount val="1"/>
                <c:pt idx="0">
                  <c:v>EV2 </c:v>
                </c:pt>
              </c:strCache>
            </c:strRef>
          </c:tx>
          <c:spPr>
            <a:ln w="9525" cap="rnd">
              <a:solidFill>
                <a:schemeClr val="accent1"/>
              </a:solidFill>
              <a:round/>
            </a:ln>
            <a:effectLst/>
          </c:spPr>
          <c:marker>
            <c:symbol val="circle"/>
            <c:size val="2"/>
            <c:spPr>
              <a:solidFill>
                <a:schemeClr val="accent1"/>
              </a:solidFill>
              <a:ln w="9525">
                <a:solidFill>
                  <a:schemeClr val="accent1"/>
                </a:solidFill>
              </a:ln>
              <a:effectLst/>
            </c:spPr>
          </c:marker>
          <c:xVal>
            <c:numRef>
              <c:f>Simulation_Dec!$A$3:$A$147</c:f>
              <c:numCache>
                <c:formatCode>m/d/yyyy\ h:mm</c:formatCode>
                <c:ptCount val="145"/>
                <c:pt idx="0">
                  <c:v>44907.25</c:v>
                </c:pt>
                <c:pt idx="1">
                  <c:v>44907.253472222219</c:v>
                </c:pt>
                <c:pt idx="2">
                  <c:v>44907.256944444445</c:v>
                </c:pt>
                <c:pt idx="3">
                  <c:v>44907.260416666664</c:v>
                </c:pt>
                <c:pt idx="4">
                  <c:v>44907.263888888891</c:v>
                </c:pt>
                <c:pt idx="5">
                  <c:v>44907.267361111109</c:v>
                </c:pt>
                <c:pt idx="6">
                  <c:v>44907.270833333336</c:v>
                </c:pt>
                <c:pt idx="7">
                  <c:v>44907.274305555555</c:v>
                </c:pt>
                <c:pt idx="8">
                  <c:v>44907.277777777781</c:v>
                </c:pt>
                <c:pt idx="9">
                  <c:v>44907.28125</c:v>
                </c:pt>
                <c:pt idx="10">
                  <c:v>44907.284722222219</c:v>
                </c:pt>
                <c:pt idx="11">
                  <c:v>44907.288194444445</c:v>
                </c:pt>
                <c:pt idx="12">
                  <c:v>44907.291666666664</c:v>
                </c:pt>
                <c:pt idx="13">
                  <c:v>44907.295138888891</c:v>
                </c:pt>
                <c:pt idx="14">
                  <c:v>44907.298611111109</c:v>
                </c:pt>
                <c:pt idx="15">
                  <c:v>44907.302083333336</c:v>
                </c:pt>
                <c:pt idx="16">
                  <c:v>44907.305555555555</c:v>
                </c:pt>
                <c:pt idx="17">
                  <c:v>44907.309027777781</c:v>
                </c:pt>
                <c:pt idx="18">
                  <c:v>44907.3125</c:v>
                </c:pt>
                <c:pt idx="19">
                  <c:v>44907.315972222219</c:v>
                </c:pt>
                <c:pt idx="20">
                  <c:v>44907.319444444445</c:v>
                </c:pt>
                <c:pt idx="21">
                  <c:v>44907.322916666664</c:v>
                </c:pt>
                <c:pt idx="22">
                  <c:v>44907.326388888891</c:v>
                </c:pt>
                <c:pt idx="23">
                  <c:v>44907.329861111109</c:v>
                </c:pt>
                <c:pt idx="24">
                  <c:v>44907.333333333336</c:v>
                </c:pt>
                <c:pt idx="25">
                  <c:v>44907.336805555555</c:v>
                </c:pt>
                <c:pt idx="26">
                  <c:v>44907.340277777781</c:v>
                </c:pt>
                <c:pt idx="27">
                  <c:v>44907.34375</c:v>
                </c:pt>
                <c:pt idx="28">
                  <c:v>44907.347222222219</c:v>
                </c:pt>
                <c:pt idx="29">
                  <c:v>44907.350694444445</c:v>
                </c:pt>
                <c:pt idx="30">
                  <c:v>44907.354166666664</c:v>
                </c:pt>
                <c:pt idx="31">
                  <c:v>44907.357638888891</c:v>
                </c:pt>
                <c:pt idx="32">
                  <c:v>44907.361111111109</c:v>
                </c:pt>
                <c:pt idx="33">
                  <c:v>44907.364583333336</c:v>
                </c:pt>
                <c:pt idx="34">
                  <c:v>44907.368055555555</c:v>
                </c:pt>
                <c:pt idx="35">
                  <c:v>44907.371527777781</c:v>
                </c:pt>
                <c:pt idx="36">
                  <c:v>44907.375</c:v>
                </c:pt>
                <c:pt idx="37">
                  <c:v>44907.378472222219</c:v>
                </c:pt>
                <c:pt idx="38">
                  <c:v>44907.381944444445</c:v>
                </c:pt>
                <c:pt idx="39">
                  <c:v>44907.385416666664</c:v>
                </c:pt>
                <c:pt idx="40">
                  <c:v>44907.388888888891</c:v>
                </c:pt>
                <c:pt idx="41">
                  <c:v>44907.392361111109</c:v>
                </c:pt>
                <c:pt idx="42">
                  <c:v>44907.395833333336</c:v>
                </c:pt>
                <c:pt idx="43">
                  <c:v>44907.399305555555</c:v>
                </c:pt>
                <c:pt idx="44">
                  <c:v>44907.402777777781</c:v>
                </c:pt>
                <c:pt idx="45">
                  <c:v>44907.40625</c:v>
                </c:pt>
                <c:pt idx="46">
                  <c:v>44907.409722222219</c:v>
                </c:pt>
                <c:pt idx="47">
                  <c:v>44907.413194444445</c:v>
                </c:pt>
                <c:pt idx="48">
                  <c:v>44907.416666666664</c:v>
                </c:pt>
                <c:pt idx="49">
                  <c:v>44907.420138888891</c:v>
                </c:pt>
                <c:pt idx="50">
                  <c:v>44907.423611111109</c:v>
                </c:pt>
                <c:pt idx="51">
                  <c:v>44907.427083333336</c:v>
                </c:pt>
                <c:pt idx="52">
                  <c:v>44907.430555555555</c:v>
                </c:pt>
                <c:pt idx="53">
                  <c:v>44907.434027777781</c:v>
                </c:pt>
                <c:pt idx="54">
                  <c:v>44907.4375</c:v>
                </c:pt>
                <c:pt idx="55">
                  <c:v>44907.440972222219</c:v>
                </c:pt>
                <c:pt idx="56">
                  <c:v>44907.444444444445</c:v>
                </c:pt>
                <c:pt idx="57">
                  <c:v>44907.447916666664</c:v>
                </c:pt>
                <c:pt idx="58">
                  <c:v>44907.451388888891</c:v>
                </c:pt>
                <c:pt idx="59">
                  <c:v>44907.454861111109</c:v>
                </c:pt>
                <c:pt idx="60">
                  <c:v>44907.458333333336</c:v>
                </c:pt>
                <c:pt idx="61">
                  <c:v>44907.461805555555</c:v>
                </c:pt>
                <c:pt idx="62">
                  <c:v>44907.465277777781</c:v>
                </c:pt>
                <c:pt idx="63">
                  <c:v>44907.46875</c:v>
                </c:pt>
                <c:pt idx="64">
                  <c:v>44907.472222222219</c:v>
                </c:pt>
                <c:pt idx="65">
                  <c:v>44907.475694444445</c:v>
                </c:pt>
                <c:pt idx="66">
                  <c:v>44907.479166666664</c:v>
                </c:pt>
                <c:pt idx="67">
                  <c:v>44907.482638888891</c:v>
                </c:pt>
                <c:pt idx="68">
                  <c:v>44907.486111111109</c:v>
                </c:pt>
                <c:pt idx="69">
                  <c:v>44907.489583333336</c:v>
                </c:pt>
                <c:pt idx="70">
                  <c:v>44907.493055555555</c:v>
                </c:pt>
                <c:pt idx="71">
                  <c:v>44907.496527777781</c:v>
                </c:pt>
                <c:pt idx="72">
                  <c:v>44907.5</c:v>
                </c:pt>
                <c:pt idx="73">
                  <c:v>44907.503472222219</c:v>
                </c:pt>
                <c:pt idx="74">
                  <c:v>44907.506944444445</c:v>
                </c:pt>
                <c:pt idx="75">
                  <c:v>44907.510416666664</c:v>
                </c:pt>
                <c:pt idx="76">
                  <c:v>44907.513888888891</c:v>
                </c:pt>
                <c:pt idx="77">
                  <c:v>44907.517361111109</c:v>
                </c:pt>
                <c:pt idx="78">
                  <c:v>44907.520833333336</c:v>
                </c:pt>
                <c:pt idx="79">
                  <c:v>44907.524305555555</c:v>
                </c:pt>
                <c:pt idx="80">
                  <c:v>44907.527777777781</c:v>
                </c:pt>
                <c:pt idx="81">
                  <c:v>44907.53125</c:v>
                </c:pt>
                <c:pt idx="82">
                  <c:v>44907.534722222219</c:v>
                </c:pt>
                <c:pt idx="83">
                  <c:v>44907.538194444445</c:v>
                </c:pt>
                <c:pt idx="84">
                  <c:v>44907.541666666664</c:v>
                </c:pt>
                <c:pt idx="85">
                  <c:v>44907.545138888891</c:v>
                </c:pt>
                <c:pt idx="86">
                  <c:v>44907.548611111109</c:v>
                </c:pt>
                <c:pt idx="87">
                  <c:v>44907.552083333336</c:v>
                </c:pt>
                <c:pt idx="88">
                  <c:v>44907.555555555555</c:v>
                </c:pt>
                <c:pt idx="89">
                  <c:v>44907.559027777781</c:v>
                </c:pt>
                <c:pt idx="90">
                  <c:v>44907.5625</c:v>
                </c:pt>
                <c:pt idx="91">
                  <c:v>44907.565972222219</c:v>
                </c:pt>
                <c:pt idx="92">
                  <c:v>44907.569444444445</c:v>
                </c:pt>
                <c:pt idx="93">
                  <c:v>44907.572916666664</c:v>
                </c:pt>
                <c:pt idx="94">
                  <c:v>44907.576388888891</c:v>
                </c:pt>
                <c:pt idx="95">
                  <c:v>44907.579861111109</c:v>
                </c:pt>
                <c:pt idx="96">
                  <c:v>44907.583333333336</c:v>
                </c:pt>
                <c:pt idx="97">
                  <c:v>44907.586805555555</c:v>
                </c:pt>
                <c:pt idx="98">
                  <c:v>44907.590277777781</c:v>
                </c:pt>
                <c:pt idx="99">
                  <c:v>44907.59375</c:v>
                </c:pt>
                <c:pt idx="100">
                  <c:v>44907.597222222219</c:v>
                </c:pt>
                <c:pt idx="101">
                  <c:v>44907.600694444445</c:v>
                </c:pt>
                <c:pt idx="102">
                  <c:v>44907.604166666664</c:v>
                </c:pt>
                <c:pt idx="103">
                  <c:v>44907.607638888891</c:v>
                </c:pt>
                <c:pt idx="104">
                  <c:v>44907.611111111109</c:v>
                </c:pt>
                <c:pt idx="105">
                  <c:v>44907.614583333336</c:v>
                </c:pt>
                <c:pt idx="106">
                  <c:v>44907.618055555555</c:v>
                </c:pt>
                <c:pt idx="107">
                  <c:v>44907.621527777781</c:v>
                </c:pt>
                <c:pt idx="108">
                  <c:v>44907.625</c:v>
                </c:pt>
                <c:pt idx="109">
                  <c:v>44907.628472222219</c:v>
                </c:pt>
                <c:pt idx="110">
                  <c:v>44907.631944444445</c:v>
                </c:pt>
                <c:pt idx="111">
                  <c:v>44907.635416666664</c:v>
                </c:pt>
                <c:pt idx="112">
                  <c:v>44907.638888888891</c:v>
                </c:pt>
                <c:pt idx="113">
                  <c:v>44907.642361111109</c:v>
                </c:pt>
                <c:pt idx="114">
                  <c:v>44907.645833333336</c:v>
                </c:pt>
                <c:pt idx="115">
                  <c:v>44907.649305555555</c:v>
                </c:pt>
                <c:pt idx="116">
                  <c:v>44907.652777777781</c:v>
                </c:pt>
                <c:pt idx="117">
                  <c:v>44907.65625</c:v>
                </c:pt>
                <c:pt idx="118">
                  <c:v>44907.659722222219</c:v>
                </c:pt>
                <c:pt idx="119">
                  <c:v>44907.663194444445</c:v>
                </c:pt>
                <c:pt idx="120">
                  <c:v>44907.666666666664</c:v>
                </c:pt>
                <c:pt idx="121">
                  <c:v>44907.670138888891</c:v>
                </c:pt>
                <c:pt idx="122">
                  <c:v>44907.673611111109</c:v>
                </c:pt>
                <c:pt idx="123">
                  <c:v>44907.677083333336</c:v>
                </c:pt>
                <c:pt idx="124">
                  <c:v>44907.680555555555</c:v>
                </c:pt>
                <c:pt idx="125">
                  <c:v>44907.684027777781</c:v>
                </c:pt>
                <c:pt idx="126">
                  <c:v>44907.6875</c:v>
                </c:pt>
                <c:pt idx="127">
                  <c:v>44907.690972222219</c:v>
                </c:pt>
                <c:pt idx="128">
                  <c:v>44907.694444444445</c:v>
                </c:pt>
                <c:pt idx="129">
                  <c:v>44907.697916666664</c:v>
                </c:pt>
                <c:pt idx="130">
                  <c:v>44907.701388888891</c:v>
                </c:pt>
                <c:pt idx="131">
                  <c:v>44907.704861111109</c:v>
                </c:pt>
                <c:pt idx="132">
                  <c:v>44907.708333333336</c:v>
                </c:pt>
                <c:pt idx="133">
                  <c:v>44907.711805555555</c:v>
                </c:pt>
                <c:pt idx="134">
                  <c:v>44907.715277777781</c:v>
                </c:pt>
                <c:pt idx="135">
                  <c:v>44907.71875</c:v>
                </c:pt>
                <c:pt idx="136">
                  <c:v>44907.722222222219</c:v>
                </c:pt>
                <c:pt idx="137">
                  <c:v>44907.725694444445</c:v>
                </c:pt>
                <c:pt idx="138">
                  <c:v>44907.729166666664</c:v>
                </c:pt>
                <c:pt idx="139">
                  <c:v>44907.732638888891</c:v>
                </c:pt>
                <c:pt idx="140">
                  <c:v>44907.736111111109</c:v>
                </c:pt>
                <c:pt idx="141">
                  <c:v>44907.739583333336</c:v>
                </c:pt>
                <c:pt idx="142">
                  <c:v>44907.743055555555</c:v>
                </c:pt>
                <c:pt idx="143">
                  <c:v>44907.746527777781</c:v>
                </c:pt>
                <c:pt idx="144">
                  <c:v>44907.75</c:v>
                </c:pt>
              </c:numCache>
            </c:numRef>
          </c:xVal>
          <c:yVal>
            <c:numRef>
              <c:f>Simulation_Dec!$BV$3:$BV$147</c:f>
              <c:numCache>
                <c:formatCode>General</c:formatCode>
                <c:ptCount val="145"/>
                <c:pt idx="0">
                  <c:v>0</c:v>
                </c:pt>
                <c:pt idx="1">
                  <c:v>0</c:v>
                </c:pt>
                <c:pt idx="2">
                  <c:v>0</c:v>
                </c:pt>
                <c:pt idx="3">
                  <c:v>0</c:v>
                </c:pt>
                <c:pt idx="4">
                  <c:v>0</c:v>
                </c:pt>
                <c:pt idx="5">
                  <c:v>0</c:v>
                </c:pt>
                <c:pt idx="6">
                  <c:v>0</c:v>
                </c:pt>
                <c:pt idx="7">
                  <c:v>0</c:v>
                </c:pt>
                <c:pt idx="8">
                  <c:v>0</c:v>
                </c:pt>
                <c:pt idx="9">
                  <c:v>0</c:v>
                </c:pt>
                <c:pt idx="10">
                  <c:v>0</c:v>
                </c:pt>
                <c:pt idx="11">
                  <c:v>0</c:v>
                </c:pt>
                <c:pt idx="12">
                  <c:v>20</c:v>
                </c:pt>
                <c:pt idx="13">
                  <c:v>20</c:v>
                </c:pt>
                <c:pt idx="14">
                  <c:v>20</c:v>
                </c:pt>
                <c:pt idx="15">
                  <c:v>20</c:v>
                </c:pt>
                <c:pt idx="16">
                  <c:v>20</c:v>
                </c:pt>
                <c:pt idx="17">
                  <c:v>20</c:v>
                </c:pt>
                <c:pt idx="18">
                  <c:v>20</c:v>
                </c:pt>
                <c:pt idx="19">
                  <c:v>20</c:v>
                </c:pt>
                <c:pt idx="20">
                  <c:v>20</c:v>
                </c:pt>
                <c:pt idx="21">
                  <c:v>15.88</c:v>
                </c:pt>
                <c:pt idx="22">
                  <c:v>16.3</c:v>
                </c:pt>
                <c:pt idx="23">
                  <c:v>16.72</c:v>
                </c:pt>
                <c:pt idx="24">
                  <c:v>6</c:v>
                </c:pt>
                <c:pt idx="25">
                  <c:v>6</c:v>
                </c:pt>
                <c:pt idx="26">
                  <c:v>6</c:v>
                </c:pt>
                <c:pt idx="27">
                  <c:v>6</c:v>
                </c:pt>
                <c:pt idx="28">
                  <c:v>6</c:v>
                </c:pt>
                <c:pt idx="29">
                  <c:v>6</c:v>
                </c:pt>
                <c:pt idx="30">
                  <c:v>6</c:v>
                </c:pt>
                <c:pt idx="31">
                  <c:v>6</c:v>
                </c:pt>
                <c:pt idx="32">
                  <c:v>6</c:v>
                </c:pt>
                <c:pt idx="33">
                  <c:v>6</c:v>
                </c:pt>
                <c:pt idx="34">
                  <c:v>6</c:v>
                </c:pt>
                <c:pt idx="35">
                  <c:v>6</c:v>
                </c:pt>
                <c:pt idx="36">
                  <c:v>6</c:v>
                </c:pt>
                <c:pt idx="37">
                  <c:v>6</c:v>
                </c:pt>
                <c:pt idx="38">
                  <c:v>6</c:v>
                </c:pt>
                <c:pt idx="39">
                  <c:v>6</c:v>
                </c:pt>
                <c:pt idx="40">
                  <c:v>6</c:v>
                </c:pt>
                <c:pt idx="41">
                  <c:v>6</c:v>
                </c:pt>
                <c:pt idx="42">
                  <c:v>6</c:v>
                </c:pt>
                <c:pt idx="43">
                  <c:v>6</c:v>
                </c:pt>
                <c:pt idx="44">
                  <c:v>6</c:v>
                </c:pt>
                <c:pt idx="45">
                  <c:v>6</c:v>
                </c:pt>
                <c:pt idx="46">
                  <c:v>6</c:v>
                </c:pt>
                <c:pt idx="47">
                  <c:v>6</c:v>
                </c:pt>
                <c:pt idx="48">
                  <c:v>6</c:v>
                </c:pt>
                <c:pt idx="49">
                  <c:v>6</c:v>
                </c:pt>
                <c:pt idx="50">
                  <c:v>6</c:v>
                </c:pt>
                <c:pt idx="51">
                  <c:v>6</c:v>
                </c:pt>
                <c:pt idx="52">
                  <c:v>6</c:v>
                </c:pt>
                <c:pt idx="53">
                  <c:v>6</c:v>
                </c:pt>
                <c:pt idx="54">
                  <c:v>6</c:v>
                </c:pt>
                <c:pt idx="55">
                  <c:v>6</c:v>
                </c:pt>
                <c:pt idx="56">
                  <c:v>6</c:v>
                </c:pt>
                <c:pt idx="57">
                  <c:v>6</c:v>
                </c:pt>
                <c:pt idx="58">
                  <c:v>6</c:v>
                </c:pt>
                <c:pt idx="59">
                  <c:v>6</c:v>
                </c:pt>
                <c:pt idx="60">
                  <c:v>9.2899999999999991</c:v>
                </c:pt>
                <c:pt idx="61">
                  <c:v>10.029999999999999</c:v>
                </c:pt>
                <c:pt idx="62">
                  <c:v>11.43</c:v>
                </c:pt>
                <c:pt idx="63">
                  <c:v>8.4</c:v>
                </c:pt>
                <c:pt idx="64">
                  <c:v>7.35</c:v>
                </c:pt>
                <c:pt idx="65">
                  <c:v>12.24</c:v>
                </c:pt>
                <c:pt idx="66">
                  <c:v>12.4</c:v>
                </c:pt>
                <c:pt idx="67">
                  <c:v>12.93</c:v>
                </c:pt>
                <c:pt idx="68">
                  <c:v>9.67</c:v>
                </c:pt>
                <c:pt idx="69">
                  <c:v>7.59</c:v>
                </c:pt>
                <c:pt idx="70">
                  <c:v>13.45</c:v>
                </c:pt>
                <c:pt idx="71">
                  <c:v>12.82</c:v>
                </c:pt>
                <c:pt idx="72">
                  <c:v>17.079999999999998</c:v>
                </c:pt>
                <c:pt idx="73">
                  <c:v>16.72</c:v>
                </c:pt>
                <c:pt idx="74">
                  <c:v>17.16</c:v>
                </c:pt>
                <c:pt idx="75">
                  <c:v>17.05</c:v>
                </c:pt>
                <c:pt idx="76">
                  <c:v>16.93</c:v>
                </c:pt>
                <c:pt idx="77">
                  <c:v>17.37</c:v>
                </c:pt>
                <c:pt idx="78">
                  <c:v>17.43</c:v>
                </c:pt>
                <c:pt idx="79">
                  <c:v>17.27</c:v>
                </c:pt>
                <c:pt idx="80">
                  <c:v>17.11</c:v>
                </c:pt>
                <c:pt idx="81">
                  <c:v>17.72</c:v>
                </c:pt>
                <c:pt idx="82">
                  <c:v>17.84</c:v>
                </c:pt>
                <c:pt idx="83">
                  <c:v>17.670000000000002</c:v>
                </c:pt>
                <c:pt idx="84">
                  <c:v>18.23</c:v>
                </c:pt>
                <c:pt idx="85">
                  <c:v>17.43</c:v>
                </c:pt>
                <c:pt idx="86">
                  <c:v>14.32</c:v>
                </c:pt>
                <c:pt idx="87">
                  <c:v>16.91</c:v>
                </c:pt>
                <c:pt idx="88">
                  <c:v>17.88</c:v>
                </c:pt>
                <c:pt idx="89">
                  <c:v>17.760000000000002</c:v>
                </c:pt>
                <c:pt idx="90">
                  <c:v>17.02</c:v>
                </c:pt>
                <c:pt idx="91">
                  <c:v>17.39</c:v>
                </c:pt>
                <c:pt idx="92">
                  <c:v>17.62</c:v>
                </c:pt>
                <c:pt idx="93">
                  <c:v>17.41</c:v>
                </c:pt>
                <c:pt idx="94">
                  <c:v>16.77</c:v>
                </c:pt>
                <c:pt idx="95">
                  <c:v>16.22</c:v>
                </c:pt>
                <c:pt idx="96">
                  <c:v>17.93</c:v>
                </c:pt>
                <c:pt idx="97">
                  <c:v>16.809999999999999</c:v>
                </c:pt>
                <c:pt idx="98">
                  <c:v>18.45</c:v>
                </c:pt>
                <c:pt idx="99">
                  <c:v>18.71</c:v>
                </c:pt>
                <c:pt idx="100">
                  <c:v>18.440000000000001</c:v>
                </c:pt>
                <c:pt idx="101">
                  <c:v>17.7</c:v>
                </c:pt>
                <c:pt idx="102">
                  <c:v>15.02</c:v>
                </c:pt>
                <c:pt idx="103">
                  <c:v>15.92</c:v>
                </c:pt>
                <c:pt idx="104">
                  <c:v>17.5</c:v>
                </c:pt>
                <c:pt idx="105">
                  <c:v>17.89</c:v>
                </c:pt>
                <c:pt idx="106">
                  <c:v>17.739999999999998</c:v>
                </c:pt>
                <c:pt idx="107">
                  <c:v>16.940000000000001</c:v>
                </c:pt>
                <c:pt idx="108">
                  <c:v>6.63</c:v>
                </c:pt>
                <c:pt idx="109">
                  <c:v>6.94</c:v>
                </c:pt>
                <c:pt idx="110">
                  <c:v>7.28</c:v>
                </c:pt>
                <c:pt idx="111">
                  <c:v>6</c:v>
                </c:pt>
                <c:pt idx="112">
                  <c:v>6</c:v>
                </c:pt>
                <c:pt idx="113">
                  <c:v>6</c:v>
                </c:pt>
                <c:pt idx="114">
                  <c:v>6</c:v>
                </c:pt>
                <c:pt idx="115">
                  <c:v>6</c:v>
                </c:pt>
                <c:pt idx="116">
                  <c:v>6</c:v>
                </c:pt>
                <c:pt idx="117">
                  <c:v>6</c:v>
                </c:pt>
                <c:pt idx="118">
                  <c:v>6</c:v>
                </c:pt>
                <c:pt idx="119">
                  <c:v>6</c:v>
                </c:pt>
                <c:pt idx="120">
                  <c:v>6</c:v>
                </c:pt>
                <c:pt idx="121">
                  <c:v>6</c:v>
                </c:pt>
                <c:pt idx="122">
                  <c:v>6</c:v>
                </c:pt>
                <c:pt idx="123">
                  <c:v>6</c:v>
                </c:pt>
                <c:pt idx="124">
                  <c:v>6</c:v>
                </c:pt>
                <c:pt idx="125">
                  <c:v>6</c:v>
                </c:pt>
                <c:pt idx="126">
                  <c:v>11.29</c:v>
                </c:pt>
                <c:pt idx="127">
                  <c:v>13.05</c:v>
                </c:pt>
                <c:pt idx="128">
                  <c:v>14.4</c:v>
                </c:pt>
                <c:pt idx="129">
                  <c:v>18.940000000000001</c:v>
                </c:pt>
                <c:pt idx="130">
                  <c:v>19.239999999999998</c:v>
                </c:pt>
                <c:pt idx="131">
                  <c:v>20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numCache>
            </c:numRef>
          </c:yVal>
          <c:smooth val="0"/>
          <c:extLst>
            <c:ext xmlns:c16="http://schemas.microsoft.com/office/drawing/2014/chart" uri="{C3380CC4-5D6E-409C-BE32-E72D297353CC}">
              <c16:uniqueId val="{00000003-5D14-4E0F-81FC-763802D960E2}"/>
            </c:ext>
          </c:extLst>
        </c:ser>
        <c:ser>
          <c:idx val="5"/>
          <c:order val="3"/>
          <c:tx>
            <c:strRef>
              <c:f>Simulation_Dec!$BH$2</c:f>
              <c:strCache>
                <c:ptCount val="1"/>
                <c:pt idx="0">
                  <c:v>EV3 </c:v>
                </c:pt>
              </c:strCache>
            </c:strRef>
          </c:tx>
          <c:spPr>
            <a:ln w="9525">
              <a:solidFill>
                <a:schemeClr val="accent4">
                  <a:lumMod val="75000"/>
                </a:schemeClr>
              </a:solidFill>
            </a:ln>
          </c:spPr>
          <c:marker>
            <c:symbol val="circle"/>
            <c:size val="2"/>
            <c:spPr>
              <a:solidFill>
                <a:schemeClr val="accent4">
                  <a:lumMod val="75000"/>
                </a:schemeClr>
              </a:solidFill>
              <a:ln>
                <a:solidFill>
                  <a:schemeClr val="accent4">
                    <a:lumMod val="75000"/>
                  </a:schemeClr>
                </a:solidFill>
              </a:ln>
            </c:spPr>
          </c:marker>
          <c:xVal>
            <c:numRef>
              <c:f>Simulation_Dec!$A$3:$A$147</c:f>
              <c:numCache>
                <c:formatCode>m/d/yyyy\ h:mm</c:formatCode>
                <c:ptCount val="145"/>
                <c:pt idx="0">
                  <c:v>44907.25</c:v>
                </c:pt>
                <c:pt idx="1">
                  <c:v>44907.253472222219</c:v>
                </c:pt>
                <c:pt idx="2">
                  <c:v>44907.256944444445</c:v>
                </c:pt>
                <c:pt idx="3">
                  <c:v>44907.260416666664</c:v>
                </c:pt>
                <c:pt idx="4">
                  <c:v>44907.263888888891</c:v>
                </c:pt>
                <c:pt idx="5">
                  <c:v>44907.267361111109</c:v>
                </c:pt>
                <c:pt idx="6">
                  <c:v>44907.270833333336</c:v>
                </c:pt>
                <c:pt idx="7">
                  <c:v>44907.274305555555</c:v>
                </c:pt>
                <c:pt idx="8">
                  <c:v>44907.277777777781</c:v>
                </c:pt>
                <c:pt idx="9">
                  <c:v>44907.28125</c:v>
                </c:pt>
                <c:pt idx="10">
                  <c:v>44907.284722222219</c:v>
                </c:pt>
                <c:pt idx="11">
                  <c:v>44907.288194444445</c:v>
                </c:pt>
                <c:pt idx="12">
                  <c:v>44907.291666666664</c:v>
                </c:pt>
                <c:pt idx="13">
                  <c:v>44907.295138888891</c:v>
                </c:pt>
                <c:pt idx="14">
                  <c:v>44907.298611111109</c:v>
                </c:pt>
                <c:pt idx="15">
                  <c:v>44907.302083333336</c:v>
                </c:pt>
                <c:pt idx="16">
                  <c:v>44907.305555555555</c:v>
                </c:pt>
                <c:pt idx="17">
                  <c:v>44907.309027777781</c:v>
                </c:pt>
                <c:pt idx="18">
                  <c:v>44907.3125</c:v>
                </c:pt>
                <c:pt idx="19">
                  <c:v>44907.315972222219</c:v>
                </c:pt>
                <c:pt idx="20">
                  <c:v>44907.319444444445</c:v>
                </c:pt>
                <c:pt idx="21">
                  <c:v>44907.322916666664</c:v>
                </c:pt>
                <c:pt idx="22">
                  <c:v>44907.326388888891</c:v>
                </c:pt>
                <c:pt idx="23">
                  <c:v>44907.329861111109</c:v>
                </c:pt>
                <c:pt idx="24">
                  <c:v>44907.333333333336</c:v>
                </c:pt>
                <c:pt idx="25">
                  <c:v>44907.336805555555</c:v>
                </c:pt>
                <c:pt idx="26">
                  <c:v>44907.340277777781</c:v>
                </c:pt>
                <c:pt idx="27">
                  <c:v>44907.34375</c:v>
                </c:pt>
                <c:pt idx="28">
                  <c:v>44907.347222222219</c:v>
                </c:pt>
                <c:pt idx="29">
                  <c:v>44907.350694444445</c:v>
                </c:pt>
                <c:pt idx="30">
                  <c:v>44907.354166666664</c:v>
                </c:pt>
                <c:pt idx="31">
                  <c:v>44907.357638888891</c:v>
                </c:pt>
                <c:pt idx="32">
                  <c:v>44907.361111111109</c:v>
                </c:pt>
                <c:pt idx="33">
                  <c:v>44907.364583333336</c:v>
                </c:pt>
                <c:pt idx="34">
                  <c:v>44907.368055555555</c:v>
                </c:pt>
                <c:pt idx="35">
                  <c:v>44907.371527777781</c:v>
                </c:pt>
                <c:pt idx="36">
                  <c:v>44907.375</c:v>
                </c:pt>
                <c:pt idx="37">
                  <c:v>44907.378472222219</c:v>
                </c:pt>
                <c:pt idx="38">
                  <c:v>44907.381944444445</c:v>
                </c:pt>
                <c:pt idx="39">
                  <c:v>44907.385416666664</c:v>
                </c:pt>
                <c:pt idx="40">
                  <c:v>44907.388888888891</c:v>
                </c:pt>
                <c:pt idx="41">
                  <c:v>44907.392361111109</c:v>
                </c:pt>
                <c:pt idx="42">
                  <c:v>44907.395833333336</c:v>
                </c:pt>
                <c:pt idx="43">
                  <c:v>44907.399305555555</c:v>
                </c:pt>
                <c:pt idx="44">
                  <c:v>44907.402777777781</c:v>
                </c:pt>
                <c:pt idx="45">
                  <c:v>44907.40625</c:v>
                </c:pt>
                <c:pt idx="46">
                  <c:v>44907.409722222219</c:v>
                </c:pt>
                <c:pt idx="47">
                  <c:v>44907.413194444445</c:v>
                </c:pt>
                <c:pt idx="48">
                  <c:v>44907.416666666664</c:v>
                </c:pt>
                <c:pt idx="49">
                  <c:v>44907.420138888891</c:v>
                </c:pt>
                <c:pt idx="50">
                  <c:v>44907.423611111109</c:v>
                </c:pt>
                <c:pt idx="51">
                  <c:v>44907.427083333336</c:v>
                </c:pt>
                <c:pt idx="52">
                  <c:v>44907.430555555555</c:v>
                </c:pt>
                <c:pt idx="53">
                  <c:v>44907.434027777781</c:v>
                </c:pt>
                <c:pt idx="54">
                  <c:v>44907.4375</c:v>
                </c:pt>
                <c:pt idx="55">
                  <c:v>44907.440972222219</c:v>
                </c:pt>
                <c:pt idx="56">
                  <c:v>44907.444444444445</c:v>
                </c:pt>
                <c:pt idx="57">
                  <c:v>44907.447916666664</c:v>
                </c:pt>
                <c:pt idx="58">
                  <c:v>44907.451388888891</c:v>
                </c:pt>
                <c:pt idx="59">
                  <c:v>44907.454861111109</c:v>
                </c:pt>
                <c:pt idx="60">
                  <c:v>44907.458333333336</c:v>
                </c:pt>
                <c:pt idx="61">
                  <c:v>44907.461805555555</c:v>
                </c:pt>
                <c:pt idx="62">
                  <c:v>44907.465277777781</c:v>
                </c:pt>
                <c:pt idx="63">
                  <c:v>44907.46875</c:v>
                </c:pt>
                <c:pt idx="64">
                  <c:v>44907.472222222219</c:v>
                </c:pt>
                <c:pt idx="65">
                  <c:v>44907.475694444445</c:v>
                </c:pt>
                <c:pt idx="66">
                  <c:v>44907.479166666664</c:v>
                </c:pt>
                <c:pt idx="67">
                  <c:v>44907.482638888891</c:v>
                </c:pt>
                <c:pt idx="68">
                  <c:v>44907.486111111109</c:v>
                </c:pt>
                <c:pt idx="69">
                  <c:v>44907.489583333336</c:v>
                </c:pt>
                <c:pt idx="70">
                  <c:v>44907.493055555555</c:v>
                </c:pt>
                <c:pt idx="71">
                  <c:v>44907.496527777781</c:v>
                </c:pt>
                <c:pt idx="72">
                  <c:v>44907.5</c:v>
                </c:pt>
                <c:pt idx="73">
                  <c:v>44907.503472222219</c:v>
                </c:pt>
                <c:pt idx="74">
                  <c:v>44907.506944444445</c:v>
                </c:pt>
                <c:pt idx="75">
                  <c:v>44907.510416666664</c:v>
                </c:pt>
                <c:pt idx="76">
                  <c:v>44907.513888888891</c:v>
                </c:pt>
                <c:pt idx="77">
                  <c:v>44907.517361111109</c:v>
                </c:pt>
                <c:pt idx="78">
                  <c:v>44907.520833333336</c:v>
                </c:pt>
                <c:pt idx="79">
                  <c:v>44907.524305555555</c:v>
                </c:pt>
                <c:pt idx="80">
                  <c:v>44907.527777777781</c:v>
                </c:pt>
                <c:pt idx="81">
                  <c:v>44907.53125</c:v>
                </c:pt>
                <c:pt idx="82">
                  <c:v>44907.534722222219</c:v>
                </c:pt>
                <c:pt idx="83">
                  <c:v>44907.538194444445</c:v>
                </c:pt>
                <c:pt idx="84">
                  <c:v>44907.541666666664</c:v>
                </c:pt>
                <c:pt idx="85">
                  <c:v>44907.545138888891</c:v>
                </c:pt>
                <c:pt idx="86">
                  <c:v>44907.548611111109</c:v>
                </c:pt>
                <c:pt idx="87">
                  <c:v>44907.552083333336</c:v>
                </c:pt>
                <c:pt idx="88">
                  <c:v>44907.555555555555</c:v>
                </c:pt>
                <c:pt idx="89">
                  <c:v>44907.559027777781</c:v>
                </c:pt>
                <c:pt idx="90">
                  <c:v>44907.5625</c:v>
                </c:pt>
                <c:pt idx="91">
                  <c:v>44907.565972222219</c:v>
                </c:pt>
                <c:pt idx="92">
                  <c:v>44907.569444444445</c:v>
                </c:pt>
                <c:pt idx="93">
                  <c:v>44907.572916666664</c:v>
                </c:pt>
                <c:pt idx="94">
                  <c:v>44907.576388888891</c:v>
                </c:pt>
                <c:pt idx="95">
                  <c:v>44907.579861111109</c:v>
                </c:pt>
                <c:pt idx="96">
                  <c:v>44907.583333333336</c:v>
                </c:pt>
                <c:pt idx="97">
                  <c:v>44907.586805555555</c:v>
                </c:pt>
                <c:pt idx="98">
                  <c:v>44907.590277777781</c:v>
                </c:pt>
                <c:pt idx="99">
                  <c:v>44907.59375</c:v>
                </c:pt>
                <c:pt idx="100">
                  <c:v>44907.597222222219</c:v>
                </c:pt>
                <c:pt idx="101">
                  <c:v>44907.600694444445</c:v>
                </c:pt>
                <c:pt idx="102">
                  <c:v>44907.604166666664</c:v>
                </c:pt>
                <c:pt idx="103">
                  <c:v>44907.607638888891</c:v>
                </c:pt>
                <c:pt idx="104">
                  <c:v>44907.611111111109</c:v>
                </c:pt>
                <c:pt idx="105">
                  <c:v>44907.614583333336</c:v>
                </c:pt>
                <c:pt idx="106">
                  <c:v>44907.618055555555</c:v>
                </c:pt>
                <c:pt idx="107">
                  <c:v>44907.621527777781</c:v>
                </c:pt>
                <c:pt idx="108">
                  <c:v>44907.625</c:v>
                </c:pt>
                <c:pt idx="109">
                  <c:v>44907.628472222219</c:v>
                </c:pt>
                <c:pt idx="110">
                  <c:v>44907.631944444445</c:v>
                </c:pt>
                <c:pt idx="111">
                  <c:v>44907.635416666664</c:v>
                </c:pt>
                <c:pt idx="112">
                  <c:v>44907.638888888891</c:v>
                </c:pt>
                <c:pt idx="113">
                  <c:v>44907.642361111109</c:v>
                </c:pt>
                <c:pt idx="114">
                  <c:v>44907.645833333336</c:v>
                </c:pt>
                <c:pt idx="115">
                  <c:v>44907.649305555555</c:v>
                </c:pt>
                <c:pt idx="116">
                  <c:v>44907.652777777781</c:v>
                </c:pt>
                <c:pt idx="117">
                  <c:v>44907.65625</c:v>
                </c:pt>
                <c:pt idx="118">
                  <c:v>44907.659722222219</c:v>
                </c:pt>
                <c:pt idx="119">
                  <c:v>44907.663194444445</c:v>
                </c:pt>
                <c:pt idx="120">
                  <c:v>44907.666666666664</c:v>
                </c:pt>
                <c:pt idx="121">
                  <c:v>44907.670138888891</c:v>
                </c:pt>
                <c:pt idx="122">
                  <c:v>44907.673611111109</c:v>
                </c:pt>
                <c:pt idx="123">
                  <c:v>44907.677083333336</c:v>
                </c:pt>
                <c:pt idx="124">
                  <c:v>44907.680555555555</c:v>
                </c:pt>
                <c:pt idx="125">
                  <c:v>44907.684027777781</c:v>
                </c:pt>
                <c:pt idx="126">
                  <c:v>44907.6875</c:v>
                </c:pt>
                <c:pt idx="127">
                  <c:v>44907.690972222219</c:v>
                </c:pt>
                <c:pt idx="128">
                  <c:v>44907.694444444445</c:v>
                </c:pt>
                <c:pt idx="129">
                  <c:v>44907.697916666664</c:v>
                </c:pt>
                <c:pt idx="130">
                  <c:v>44907.701388888891</c:v>
                </c:pt>
                <c:pt idx="131">
                  <c:v>44907.704861111109</c:v>
                </c:pt>
                <c:pt idx="132">
                  <c:v>44907.708333333336</c:v>
                </c:pt>
                <c:pt idx="133">
                  <c:v>44907.711805555555</c:v>
                </c:pt>
                <c:pt idx="134">
                  <c:v>44907.715277777781</c:v>
                </c:pt>
                <c:pt idx="135">
                  <c:v>44907.71875</c:v>
                </c:pt>
                <c:pt idx="136">
                  <c:v>44907.722222222219</c:v>
                </c:pt>
                <c:pt idx="137">
                  <c:v>44907.725694444445</c:v>
                </c:pt>
                <c:pt idx="138">
                  <c:v>44907.729166666664</c:v>
                </c:pt>
                <c:pt idx="139">
                  <c:v>44907.732638888891</c:v>
                </c:pt>
                <c:pt idx="140">
                  <c:v>44907.736111111109</c:v>
                </c:pt>
                <c:pt idx="141">
                  <c:v>44907.739583333336</c:v>
                </c:pt>
                <c:pt idx="142">
                  <c:v>44907.743055555555</c:v>
                </c:pt>
                <c:pt idx="143">
                  <c:v>44907.746527777781</c:v>
                </c:pt>
                <c:pt idx="144">
                  <c:v>44907.75</c:v>
                </c:pt>
              </c:numCache>
            </c:numRef>
          </c:xVal>
          <c:yVal>
            <c:numRef>
              <c:f>Simulation_Dec!$CD$3:$CD$147</c:f>
              <c:numCache>
                <c:formatCode>General</c:formatCode>
                <c:ptCount val="145"/>
                <c:pt idx="0">
                  <c:v>0</c:v>
                </c:pt>
                <c:pt idx="1">
                  <c:v>0</c:v>
                </c:pt>
                <c:pt idx="2">
                  <c:v>0</c:v>
                </c:pt>
                <c:pt idx="3">
                  <c:v>0</c:v>
                </c:pt>
                <c:pt idx="4">
                  <c:v>0</c:v>
                </c:pt>
                <c:pt idx="5">
                  <c:v>0</c:v>
                </c:pt>
                <c:pt idx="6">
                  <c:v>20</c:v>
                </c:pt>
                <c:pt idx="7">
                  <c:v>20</c:v>
                </c:pt>
                <c:pt idx="8">
                  <c:v>20</c:v>
                </c:pt>
                <c:pt idx="9">
                  <c:v>20</c:v>
                </c:pt>
                <c:pt idx="10">
                  <c:v>20</c:v>
                </c:pt>
                <c:pt idx="11">
                  <c:v>20</c:v>
                </c:pt>
                <c:pt idx="12">
                  <c:v>20</c:v>
                </c:pt>
                <c:pt idx="13">
                  <c:v>20</c:v>
                </c:pt>
                <c:pt idx="14">
                  <c:v>20</c:v>
                </c:pt>
                <c:pt idx="15">
                  <c:v>20</c:v>
                </c:pt>
                <c:pt idx="16">
                  <c:v>20</c:v>
                </c:pt>
                <c:pt idx="17">
                  <c:v>20</c:v>
                </c:pt>
                <c:pt idx="18">
                  <c:v>20</c:v>
                </c:pt>
                <c:pt idx="19">
                  <c:v>20</c:v>
                </c:pt>
                <c:pt idx="20">
                  <c:v>20</c:v>
                </c:pt>
                <c:pt idx="21">
                  <c:v>12.55</c:v>
                </c:pt>
                <c:pt idx="22">
                  <c:v>13.31</c:v>
                </c:pt>
                <c:pt idx="23">
                  <c:v>14.22</c:v>
                </c:pt>
                <c:pt idx="24">
                  <c:v>6</c:v>
                </c:pt>
                <c:pt idx="25">
                  <c:v>6</c:v>
                </c:pt>
                <c:pt idx="26">
                  <c:v>6</c:v>
                </c:pt>
                <c:pt idx="27">
                  <c:v>6</c:v>
                </c:pt>
                <c:pt idx="28">
                  <c:v>6</c:v>
                </c:pt>
                <c:pt idx="29">
                  <c:v>6</c:v>
                </c:pt>
                <c:pt idx="30">
                  <c:v>6</c:v>
                </c:pt>
                <c:pt idx="31">
                  <c:v>6</c:v>
                </c:pt>
                <c:pt idx="32">
                  <c:v>6</c:v>
                </c:pt>
                <c:pt idx="33">
                  <c:v>6</c:v>
                </c:pt>
                <c:pt idx="34">
                  <c:v>6</c:v>
                </c:pt>
                <c:pt idx="35">
                  <c:v>6</c:v>
                </c:pt>
                <c:pt idx="36">
                  <c:v>6</c:v>
                </c:pt>
                <c:pt idx="37">
                  <c:v>6</c:v>
                </c:pt>
                <c:pt idx="38">
                  <c:v>6</c:v>
                </c:pt>
                <c:pt idx="39">
                  <c:v>6</c:v>
                </c:pt>
                <c:pt idx="40">
                  <c:v>6</c:v>
                </c:pt>
                <c:pt idx="41">
                  <c:v>6</c:v>
                </c:pt>
                <c:pt idx="42">
                  <c:v>6</c:v>
                </c:pt>
                <c:pt idx="43">
                  <c:v>6</c:v>
                </c:pt>
                <c:pt idx="44">
                  <c:v>6</c:v>
                </c:pt>
                <c:pt idx="45">
                  <c:v>6</c:v>
                </c:pt>
                <c:pt idx="46">
                  <c:v>6</c:v>
                </c:pt>
                <c:pt idx="47">
                  <c:v>6</c:v>
                </c:pt>
                <c:pt idx="48">
                  <c:v>6</c:v>
                </c:pt>
                <c:pt idx="49">
                  <c:v>6</c:v>
                </c:pt>
                <c:pt idx="50">
                  <c:v>6</c:v>
                </c:pt>
                <c:pt idx="51">
                  <c:v>6</c:v>
                </c:pt>
                <c:pt idx="52">
                  <c:v>6</c:v>
                </c:pt>
                <c:pt idx="53">
                  <c:v>6</c:v>
                </c:pt>
                <c:pt idx="54">
                  <c:v>6</c:v>
                </c:pt>
                <c:pt idx="55">
                  <c:v>6</c:v>
                </c:pt>
                <c:pt idx="56">
                  <c:v>6</c:v>
                </c:pt>
                <c:pt idx="57">
                  <c:v>6</c:v>
                </c:pt>
                <c:pt idx="58">
                  <c:v>6</c:v>
                </c:pt>
                <c:pt idx="59">
                  <c:v>6</c:v>
                </c:pt>
                <c:pt idx="60">
                  <c:v>8.09</c:v>
                </c:pt>
                <c:pt idx="61">
                  <c:v>8.39</c:v>
                </c:pt>
                <c:pt idx="62">
                  <c:v>8.92</c:v>
                </c:pt>
                <c:pt idx="63">
                  <c:v>7.68</c:v>
                </c:pt>
                <c:pt idx="64">
                  <c:v>7.08</c:v>
                </c:pt>
                <c:pt idx="65">
                  <c:v>9.23</c:v>
                </c:pt>
                <c:pt idx="66">
                  <c:v>9.3000000000000007</c:v>
                </c:pt>
                <c:pt idx="67">
                  <c:v>9.5299999999999994</c:v>
                </c:pt>
                <c:pt idx="68">
                  <c:v>8.24</c:v>
                </c:pt>
                <c:pt idx="69">
                  <c:v>7.23</c:v>
                </c:pt>
                <c:pt idx="70">
                  <c:v>9.7899999999999991</c:v>
                </c:pt>
                <c:pt idx="71">
                  <c:v>9.48</c:v>
                </c:pt>
                <c:pt idx="72">
                  <c:v>14.57</c:v>
                </c:pt>
                <c:pt idx="73">
                  <c:v>13.66</c:v>
                </c:pt>
                <c:pt idx="74">
                  <c:v>14.78</c:v>
                </c:pt>
                <c:pt idx="75">
                  <c:v>14.49</c:v>
                </c:pt>
                <c:pt idx="76">
                  <c:v>14.18</c:v>
                </c:pt>
                <c:pt idx="77">
                  <c:v>15.34</c:v>
                </c:pt>
                <c:pt idx="78">
                  <c:v>15.49</c:v>
                </c:pt>
                <c:pt idx="79">
                  <c:v>15.07</c:v>
                </c:pt>
                <c:pt idx="80">
                  <c:v>14.65</c:v>
                </c:pt>
                <c:pt idx="81">
                  <c:v>16.23</c:v>
                </c:pt>
                <c:pt idx="82">
                  <c:v>16.54</c:v>
                </c:pt>
                <c:pt idx="83">
                  <c:v>16.12</c:v>
                </c:pt>
                <c:pt idx="84">
                  <c:v>17.41</c:v>
                </c:pt>
                <c:pt idx="85">
                  <c:v>15.5</c:v>
                </c:pt>
                <c:pt idx="86">
                  <c:v>10.3</c:v>
                </c:pt>
                <c:pt idx="87">
                  <c:v>14.13</c:v>
                </c:pt>
                <c:pt idx="88">
                  <c:v>16.64</c:v>
                </c:pt>
                <c:pt idx="89">
                  <c:v>16.350000000000001</c:v>
                </c:pt>
                <c:pt idx="90">
                  <c:v>14.41</c:v>
                </c:pt>
                <c:pt idx="91">
                  <c:v>15.39</c:v>
                </c:pt>
                <c:pt idx="92">
                  <c:v>15.99</c:v>
                </c:pt>
                <c:pt idx="93">
                  <c:v>15.44</c:v>
                </c:pt>
                <c:pt idx="94">
                  <c:v>13.78</c:v>
                </c:pt>
                <c:pt idx="95">
                  <c:v>12.56</c:v>
                </c:pt>
                <c:pt idx="96">
                  <c:v>16.75</c:v>
                </c:pt>
                <c:pt idx="97">
                  <c:v>13.86</c:v>
                </c:pt>
                <c:pt idx="98">
                  <c:v>17.84</c:v>
                </c:pt>
                <c:pt idx="99">
                  <c:v>18.32</c:v>
                </c:pt>
                <c:pt idx="100">
                  <c:v>17.829999999999998</c:v>
                </c:pt>
                <c:pt idx="101">
                  <c:v>16.190000000000001</c:v>
                </c:pt>
                <c:pt idx="102">
                  <c:v>10.88</c:v>
                </c:pt>
                <c:pt idx="103">
                  <c:v>12.03</c:v>
                </c:pt>
                <c:pt idx="104">
                  <c:v>15.68</c:v>
                </c:pt>
                <c:pt idx="105">
                  <c:v>16.649999999999999</c:v>
                </c:pt>
                <c:pt idx="106">
                  <c:v>16.3</c:v>
                </c:pt>
                <c:pt idx="107">
                  <c:v>14.21</c:v>
                </c:pt>
                <c:pt idx="108">
                  <c:v>6.57</c:v>
                </c:pt>
                <c:pt idx="109">
                  <c:v>6.8</c:v>
                </c:pt>
                <c:pt idx="110">
                  <c:v>7.04</c:v>
                </c:pt>
                <c:pt idx="111">
                  <c:v>6</c:v>
                </c:pt>
                <c:pt idx="112">
                  <c:v>6</c:v>
                </c:pt>
                <c:pt idx="113">
                  <c:v>6</c:v>
                </c:pt>
                <c:pt idx="114">
                  <c:v>6</c:v>
                </c:pt>
                <c:pt idx="115">
                  <c:v>6</c:v>
                </c:pt>
                <c:pt idx="116">
                  <c:v>6</c:v>
                </c:pt>
                <c:pt idx="117">
                  <c:v>6</c:v>
                </c:pt>
                <c:pt idx="118">
                  <c:v>6</c:v>
                </c:pt>
                <c:pt idx="119">
                  <c:v>6</c:v>
                </c:pt>
                <c:pt idx="120">
                  <c:v>6</c:v>
                </c:pt>
                <c:pt idx="121">
                  <c:v>6</c:v>
                </c:pt>
                <c:pt idx="122">
                  <c:v>6</c:v>
                </c:pt>
                <c:pt idx="123">
                  <c:v>6</c:v>
                </c:pt>
                <c:pt idx="124">
                  <c:v>6</c:v>
                </c:pt>
                <c:pt idx="125">
                  <c:v>6</c:v>
                </c:pt>
                <c:pt idx="126">
                  <c:v>8.8699999999999992</c:v>
                </c:pt>
                <c:pt idx="127">
                  <c:v>9.59</c:v>
                </c:pt>
                <c:pt idx="128">
                  <c:v>10.36</c:v>
                </c:pt>
                <c:pt idx="129">
                  <c:v>18.68</c:v>
                </c:pt>
                <c:pt idx="130">
                  <c:v>19.12</c:v>
                </c:pt>
                <c:pt idx="131">
                  <c:v>20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numCache>
            </c:numRef>
          </c:yVal>
          <c:smooth val="0"/>
          <c:extLst>
            <c:ext xmlns:c16="http://schemas.microsoft.com/office/drawing/2014/chart" uri="{C3380CC4-5D6E-409C-BE32-E72D297353CC}">
              <c16:uniqueId val="{00000004-5D14-4E0F-81FC-763802D960E2}"/>
            </c:ext>
          </c:extLst>
        </c:ser>
        <c:dLbls>
          <c:showLegendKey val="0"/>
          <c:showVal val="0"/>
          <c:showCatName val="0"/>
          <c:showSerName val="0"/>
          <c:showPercent val="0"/>
          <c:showBubbleSize val="0"/>
        </c:dLbls>
        <c:axId val="588631272"/>
        <c:axId val="588631992"/>
      </c:scatterChart>
      <c:valAx>
        <c:axId val="588631272"/>
        <c:scaling>
          <c:orientation val="minMax"/>
          <c:max val="44907.75"/>
          <c:min val="44907.25"/>
        </c:scaling>
        <c:delete val="0"/>
        <c:axPos val="b"/>
        <c:majorGridlines>
          <c:spPr>
            <a:ln w="9525" cap="flat" cmpd="sng" algn="ctr">
              <a:solidFill>
                <a:schemeClr val="tx1">
                  <a:lumMod val="15000"/>
                  <a:lumOff val="85000"/>
                </a:schemeClr>
              </a:solidFill>
              <a:round/>
            </a:ln>
            <a:effectLst/>
          </c:spPr>
        </c:majorGridlines>
        <c:numFmt formatCode="m/d/yyyy\ h:mm" sourceLinked="1"/>
        <c:majorTickMark val="out"/>
        <c:minorTickMark val="none"/>
        <c:tickLblPos val="nextTo"/>
        <c:txPr>
          <a:bodyPr/>
          <a:lstStyle/>
          <a:p>
            <a:pPr>
              <a:defRPr sz="900"/>
            </a:pPr>
            <a:endParaRPr lang="en-US"/>
          </a:p>
        </c:txPr>
        <c:crossAx val="588631992"/>
        <c:crosses val="autoZero"/>
        <c:crossBetween val="midCat"/>
        <c:majorUnit val="0.25"/>
      </c:valAx>
      <c:valAx>
        <c:axId val="588631992"/>
        <c:scaling>
          <c:orientation val="minMax"/>
          <c:max val="30"/>
          <c:min val="0"/>
        </c:scaling>
        <c:delete val="0"/>
        <c:axPos val="l"/>
        <c:majorGridlines>
          <c:spPr>
            <a:ln w="9525" cap="flat" cmpd="sng" algn="ctr">
              <a:solidFill>
                <a:schemeClr val="tx1">
                  <a:lumMod val="15000"/>
                  <a:lumOff val="85000"/>
                </a:schemeClr>
              </a:solidFill>
              <a:round/>
            </a:ln>
            <a:effectLst/>
          </c:spPr>
        </c:majorGridlines>
        <c:title>
          <c:tx>
            <c:rich>
              <a:bodyPr/>
              <a:lstStyle/>
              <a:p>
                <a:pPr>
                  <a:defRPr b="0"/>
                </a:pPr>
                <a:r>
                  <a:rPr lang="en-US" altLang="zh-TW" b="0"/>
                  <a:t>Current (A)</a:t>
                </a:r>
                <a:endParaRPr lang="en-US" b="0"/>
              </a:p>
            </c:rich>
          </c:tx>
          <c:layout>
            <c:manualLayout>
              <c:xMode val="edge"/>
              <c:yMode val="edge"/>
              <c:x val="7.0324009846247353E-3"/>
              <c:y val="0.2420101624594351"/>
            </c:manualLayout>
          </c:layout>
          <c:overlay val="0"/>
        </c:title>
        <c:numFmt formatCode="General"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8631272"/>
        <c:crosses val="autoZero"/>
        <c:crossBetween val="midCat"/>
        <c:majorUnit val="10"/>
      </c:valAx>
    </c:plotArea>
    <c:legend>
      <c:legendPos val="b"/>
      <c:layout>
        <c:manualLayout>
          <c:xMode val="edge"/>
          <c:yMode val="edge"/>
          <c:x val="0.54479482316515693"/>
          <c:y val="0.8286516581283524"/>
          <c:w val="0.35721000000000008"/>
          <c:h val="0.15333695365205016"/>
        </c:manualLayout>
      </c:layout>
      <c:overlay val="0"/>
      <c:txPr>
        <a:bodyPr/>
        <a:lstStyle/>
        <a:p>
          <a:pPr>
            <a:defRPr sz="900"/>
          </a:pPr>
          <a:endParaRPr lang="en-US"/>
        </a:p>
      </c:txPr>
    </c:legend>
    <c:plotVisOnly val="1"/>
    <c:dispBlanksAs val="gap"/>
    <c:showDLblsOverMax val="0"/>
    <c:extLst/>
  </c:chart>
  <c:spPr>
    <a:ln>
      <a:solidFill>
        <a:schemeClr val="tx2"/>
      </a:solidFill>
    </a:ln>
  </c:spPr>
  <c:txPr>
    <a:bodyPr/>
    <a:lstStyle/>
    <a:p>
      <a:pPr>
        <a:defRPr/>
      </a:pPr>
      <a:endParaRPr lang="en-US"/>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1400" b="1" i="0" u="none" strike="noStrike" kern="1200" spc="0" baseline="0">
                <a:solidFill>
                  <a:sysClr val="windowText" lastClr="000000"/>
                </a:solidFill>
                <a:latin typeface="+mn-lt"/>
                <a:ea typeface="+mn-ea"/>
                <a:cs typeface="+mn-cs"/>
              </a:rPr>
              <a:t>12th</a:t>
            </a:r>
            <a:r>
              <a:rPr lang="en-US" sz="1400" b="1" i="0" u="none" strike="noStrike" kern="1200" spc="0" baseline="0">
                <a:solidFill>
                  <a:sysClr val="windowText" lastClr="000000">
                    <a:lumMod val="65000"/>
                    <a:lumOff val="35000"/>
                  </a:sysClr>
                </a:solidFill>
              </a:rPr>
              <a:t> </a:t>
            </a:r>
            <a:r>
              <a:rPr lang="en-US" sz="1400" b="1" i="0" u="none" strike="noStrike" kern="1200" spc="0" baseline="0">
                <a:solidFill>
                  <a:sysClr val="windowText" lastClr="000000"/>
                </a:solidFill>
                <a:latin typeface="+mn-lt"/>
                <a:ea typeface="+mn-ea"/>
                <a:cs typeface="+mn-cs"/>
              </a:rPr>
              <a:t>December</a:t>
            </a:r>
            <a:r>
              <a:rPr lang="en-US" sz="1400" b="1" i="0" u="none" strike="noStrike" kern="1200" spc="0" baseline="0">
                <a:solidFill>
                  <a:sysClr val="windowText" lastClr="000000">
                    <a:lumMod val="65000"/>
                    <a:lumOff val="35000"/>
                  </a:sysClr>
                </a:solidFill>
              </a:rPr>
              <a:t> </a:t>
            </a:r>
            <a:r>
              <a:rPr lang="en-US" sz="1400" b="1" i="0" u="none" strike="noStrike" kern="1200" baseline="0">
                <a:solidFill>
                  <a:sysClr val="windowText" lastClr="000000"/>
                </a:solidFill>
              </a:rPr>
              <a:t>(OF0 controlled)</a:t>
            </a:r>
          </a:p>
        </c:rich>
      </c:tx>
      <c:overlay val="0"/>
      <c:spPr>
        <a:noFill/>
        <a:ln>
          <a:noFill/>
        </a:ln>
        <a:effectLst/>
      </c:spPr>
    </c:title>
    <c:autoTitleDeleted val="0"/>
    <c:plotArea>
      <c:layout>
        <c:manualLayout>
          <c:layoutTarget val="inner"/>
          <c:xMode val="edge"/>
          <c:yMode val="edge"/>
          <c:x val="5.0321527777777778E-2"/>
          <c:y val="0.11925655212034547"/>
          <c:w val="0.91523194444444445"/>
          <c:h val="0.72120210150764852"/>
        </c:manualLayout>
      </c:layout>
      <c:scatterChart>
        <c:scatterStyle val="lineMarker"/>
        <c:varyColors val="0"/>
        <c:ser>
          <c:idx val="5"/>
          <c:order val="0"/>
          <c:tx>
            <c:strRef>
              <c:f>Simulation_Dec!$BF$2</c:f>
              <c:strCache>
                <c:ptCount val="1"/>
                <c:pt idx="0">
                  <c:v>EV0 </c:v>
                </c:pt>
              </c:strCache>
            </c:strRef>
          </c:tx>
          <c:spPr>
            <a:ln w="12700" cap="rnd">
              <a:solidFill>
                <a:srgbClr val="92D050"/>
              </a:solidFill>
              <a:round/>
            </a:ln>
            <a:effectLst/>
          </c:spPr>
          <c:marker>
            <c:symbol val="none"/>
          </c:marker>
          <c:xVal>
            <c:numRef>
              <c:f>Simulation_Dec!$A$3:$A$148</c:f>
              <c:numCache>
                <c:formatCode>m/d/yyyy\ h:mm</c:formatCode>
                <c:ptCount val="146"/>
                <c:pt idx="0">
                  <c:v>44907.25</c:v>
                </c:pt>
                <c:pt idx="1">
                  <c:v>44907.253472222219</c:v>
                </c:pt>
                <c:pt idx="2">
                  <c:v>44907.256944444445</c:v>
                </c:pt>
                <c:pt idx="3">
                  <c:v>44907.260416666664</c:v>
                </c:pt>
                <c:pt idx="4">
                  <c:v>44907.263888888891</c:v>
                </c:pt>
                <c:pt idx="5">
                  <c:v>44907.267361111109</c:v>
                </c:pt>
                <c:pt idx="6">
                  <c:v>44907.270833333336</c:v>
                </c:pt>
                <c:pt idx="7">
                  <c:v>44907.274305555555</c:v>
                </c:pt>
                <c:pt idx="8">
                  <c:v>44907.277777777781</c:v>
                </c:pt>
                <c:pt idx="9">
                  <c:v>44907.28125</c:v>
                </c:pt>
                <c:pt idx="10">
                  <c:v>44907.284722222219</c:v>
                </c:pt>
                <c:pt idx="11">
                  <c:v>44907.288194444445</c:v>
                </c:pt>
                <c:pt idx="12">
                  <c:v>44907.291666666664</c:v>
                </c:pt>
                <c:pt idx="13">
                  <c:v>44907.295138888891</c:v>
                </c:pt>
                <c:pt idx="14">
                  <c:v>44907.298611111109</c:v>
                </c:pt>
                <c:pt idx="15">
                  <c:v>44907.302083333336</c:v>
                </c:pt>
                <c:pt idx="16">
                  <c:v>44907.305555555555</c:v>
                </c:pt>
                <c:pt idx="17">
                  <c:v>44907.309027777781</c:v>
                </c:pt>
                <c:pt idx="18">
                  <c:v>44907.3125</c:v>
                </c:pt>
                <c:pt idx="19">
                  <c:v>44907.315972222219</c:v>
                </c:pt>
                <c:pt idx="20">
                  <c:v>44907.319444444445</c:v>
                </c:pt>
                <c:pt idx="21">
                  <c:v>44907.322916666664</c:v>
                </c:pt>
                <c:pt idx="22">
                  <c:v>44907.326388888891</c:v>
                </c:pt>
                <c:pt idx="23">
                  <c:v>44907.329861111109</c:v>
                </c:pt>
                <c:pt idx="24">
                  <c:v>44907.333333333336</c:v>
                </c:pt>
                <c:pt idx="25">
                  <c:v>44907.336805555555</c:v>
                </c:pt>
                <c:pt idx="26">
                  <c:v>44907.340277777781</c:v>
                </c:pt>
                <c:pt idx="27">
                  <c:v>44907.34375</c:v>
                </c:pt>
                <c:pt idx="28">
                  <c:v>44907.347222222219</c:v>
                </c:pt>
                <c:pt idx="29">
                  <c:v>44907.350694444445</c:v>
                </c:pt>
                <c:pt idx="30">
                  <c:v>44907.354166666664</c:v>
                </c:pt>
                <c:pt idx="31">
                  <c:v>44907.357638888891</c:v>
                </c:pt>
                <c:pt idx="32">
                  <c:v>44907.361111111109</c:v>
                </c:pt>
                <c:pt idx="33">
                  <c:v>44907.364583333336</c:v>
                </c:pt>
                <c:pt idx="34">
                  <c:v>44907.368055555555</c:v>
                </c:pt>
                <c:pt idx="35">
                  <c:v>44907.371527777781</c:v>
                </c:pt>
                <c:pt idx="36">
                  <c:v>44907.375</c:v>
                </c:pt>
                <c:pt idx="37">
                  <c:v>44907.378472222219</c:v>
                </c:pt>
                <c:pt idx="38">
                  <c:v>44907.381944444445</c:v>
                </c:pt>
                <c:pt idx="39">
                  <c:v>44907.385416666664</c:v>
                </c:pt>
                <c:pt idx="40">
                  <c:v>44907.388888888891</c:v>
                </c:pt>
                <c:pt idx="41">
                  <c:v>44907.392361111109</c:v>
                </c:pt>
                <c:pt idx="42">
                  <c:v>44907.395833333336</c:v>
                </c:pt>
                <c:pt idx="43">
                  <c:v>44907.399305555555</c:v>
                </c:pt>
                <c:pt idx="44">
                  <c:v>44907.402777777781</c:v>
                </c:pt>
                <c:pt idx="45">
                  <c:v>44907.40625</c:v>
                </c:pt>
                <c:pt idx="46">
                  <c:v>44907.409722222219</c:v>
                </c:pt>
                <c:pt idx="47">
                  <c:v>44907.413194444445</c:v>
                </c:pt>
                <c:pt idx="48">
                  <c:v>44907.416666666664</c:v>
                </c:pt>
                <c:pt idx="49">
                  <c:v>44907.420138888891</c:v>
                </c:pt>
                <c:pt idx="50">
                  <c:v>44907.423611111109</c:v>
                </c:pt>
                <c:pt idx="51">
                  <c:v>44907.427083333336</c:v>
                </c:pt>
                <c:pt idx="52">
                  <c:v>44907.430555555555</c:v>
                </c:pt>
                <c:pt idx="53">
                  <c:v>44907.434027777781</c:v>
                </c:pt>
                <c:pt idx="54">
                  <c:v>44907.4375</c:v>
                </c:pt>
                <c:pt idx="55">
                  <c:v>44907.440972222219</c:v>
                </c:pt>
                <c:pt idx="56">
                  <c:v>44907.444444444445</c:v>
                </c:pt>
                <c:pt idx="57">
                  <c:v>44907.447916666664</c:v>
                </c:pt>
                <c:pt idx="58">
                  <c:v>44907.451388888891</c:v>
                </c:pt>
                <c:pt idx="59">
                  <c:v>44907.454861111109</c:v>
                </c:pt>
                <c:pt idx="60">
                  <c:v>44907.458333333336</c:v>
                </c:pt>
                <c:pt idx="61">
                  <c:v>44907.461805555555</c:v>
                </c:pt>
                <c:pt idx="62">
                  <c:v>44907.465277777781</c:v>
                </c:pt>
                <c:pt idx="63">
                  <c:v>44907.46875</c:v>
                </c:pt>
                <c:pt idx="64">
                  <c:v>44907.472222222219</c:v>
                </c:pt>
                <c:pt idx="65">
                  <c:v>44907.475694444445</c:v>
                </c:pt>
                <c:pt idx="66">
                  <c:v>44907.479166666664</c:v>
                </c:pt>
                <c:pt idx="67">
                  <c:v>44907.482638888891</c:v>
                </c:pt>
                <c:pt idx="68">
                  <c:v>44907.486111111109</c:v>
                </c:pt>
                <c:pt idx="69">
                  <c:v>44907.489583333336</c:v>
                </c:pt>
                <c:pt idx="70">
                  <c:v>44907.493055555555</c:v>
                </c:pt>
                <c:pt idx="71">
                  <c:v>44907.496527777781</c:v>
                </c:pt>
                <c:pt idx="72">
                  <c:v>44907.5</c:v>
                </c:pt>
                <c:pt idx="73">
                  <c:v>44907.503472222219</c:v>
                </c:pt>
                <c:pt idx="74">
                  <c:v>44907.506944444445</c:v>
                </c:pt>
                <c:pt idx="75">
                  <c:v>44907.510416666664</c:v>
                </c:pt>
                <c:pt idx="76">
                  <c:v>44907.513888888891</c:v>
                </c:pt>
                <c:pt idx="77">
                  <c:v>44907.517361111109</c:v>
                </c:pt>
                <c:pt idx="78">
                  <c:v>44907.520833333336</c:v>
                </c:pt>
                <c:pt idx="79">
                  <c:v>44907.524305555555</c:v>
                </c:pt>
                <c:pt idx="80">
                  <c:v>44907.527777777781</c:v>
                </c:pt>
                <c:pt idx="81">
                  <c:v>44907.53125</c:v>
                </c:pt>
                <c:pt idx="82">
                  <c:v>44907.534722222219</c:v>
                </c:pt>
                <c:pt idx="83">
                  <c:v>44907.538194444445</c:v>
                </c:pt>
                <c:pt idx="84">
                  <c:v>44907.541666666664</c:v>
                </c:pt>
                <c:pt idx="85">
                  <c:v>44907.545138888891</c:v>
                </c:pt>
                <c:pt idx="86">
                  <c:v>44907.548611111109</c:v>
                </c:pt>
                <c:pt idx="87">
                  <c:v>44907.552083333336</c:v>
                </c:pt>
                <c:pt idx="88">
                  <c:v>44907.555555555555</c:v>
                </c:pt>
                <c:pt idx="89">
                  <c:v>44907.559027777781</c:v>
                </c:pt>
                <c:pt idx="90">
                  <c:v>44907.5625</c:v>
                </c:pt>
                <c:pt idx="91">
                  <c:v>44907.565972222219</c:v>
                </c:pt>
                <c:pt idx="92">
                  <c:v>44907.569444444445</c:v>
                </c:pt>
                <c:pt idx="93">
                  <c:v>44907.572916666664</c:v>
                </c:pt>
                <c:pt idx="94">
                  <c:v>44907.576388888891</c:v>
                </c:pt>
                <c:pt idx="95">
                  <c:v>44907.579861111109</c:v>
                </c:pt>
                <c:pt idx="96">
                  <c:v>44907.583333333336</c:v>
                </c:pt>
                <c:pt idx="97">
                  <c:v>44907.586805555555</c:v>
                </c:pt>
                <c:pt idx="98">
                  <c:v>44907.590277777781</c:v>
                </c:pt>
                <c:pt idx="99">
                  <c:v>44907.59375</c:v>
                </c:pt>
                <c:pt idx="100">
                  <c:v>44907.597222222219</c:v>
                </c:pt>
                <c:pt idx="101">
                  <c:v>44907.600694444445</c:v>
                </c:pt>
                <c:pt idx="102">
                  <c:v>44907.604166666664</c:v>
                </c:pt>
                <c:pt idx="103">
                  <c:v>44907.607638888891</c:v>
                </c:pt>
                <c:pt idx="104">
                  <c:v>44907.611111111109</c:v>
                </c:pt>
                <c:pt idx="105">
                  <c:v>44907.614583333336</c:v>
                </c:pt>
                <c:pt idx="106">
                  <c:v>44907.618055555555</c:v>
                </c:pt>
                <c:pt idx="107">
                  <c:v>44907.621527777781</c:v>
                </c:pt>
                <c:pt idx="108">
                  <c:v>44907.625</c:v>
                </c:pt>
                <c:pt idx="109">
                  <c:v>44907.628472222219</c:v>
                </c:pt>
                <c:pt idx="110">
                  <c:v>44907.631944444445</c:v>
                </c:pt>
                <c:pt idx="111">
                  <c:v>44907.635416666664</c:v>
                </c:pt>
                <c:pt idx="112">
                  <c:v>44907.638888888891</c:v>
                </c:pt>
                <c:pt idx="113">
                  <c:v>44907.642361111109</c:v>
                </c:pt>
                <c:pt idx="114">
                  <c:v>44907.645833333336</c:v>
                </c:pt>
                <c:pt idx="115">
                  <c:v>44907.649305555555</c:v>
                </c:pt>
                <c:pt idx="116">
                  <c:v>44907.652777777781</c:v>
                </c:pt>
                <c:pt idx="117">
                  <c:v>44907.65625</c:v>
                </c:pt>
                <c:pt idx="118">
                  <c:v>44907.659722222219</c:v>
                </c:pt>
                <c:pt idx="119">
                  <c:v>44907.663194444445</c:v>
                </c:pt>
                <c:pt idx="120">
                  <c:v>44907.666666666664</c:v>
                </c:pt>
                <c:pt idx="121">
                  <c:v>44907.670138888891</c:v>
                </c:pt>
                <c:pt idx="122">
                  <c:v>44907.673611111109</c:v>
                </c:pt>
                <c:pt idx="123">
                  <c:v>44907.677083333336</c:v>
                </c:pt>
                <c:pt idx="124">
                  <c:v>44907.680555555555</c:v>
                </c:pt>
                <c:pt idx="125">
                  <c:v>44907.684027777781</c:v>
                </c:pt>
                <c:pt idx="126">
                  <c:v>44907.6875</c:v>
                </c:pt>
                <c:pt idx="127">
                  <c:v>44907.690972222219</c:v>
                </c:pt>
                <c:pt idx="128">
                  <c:v>44907.694444444445</c:v>
                </c:pt>
                <c:pt idx="129">
                  <c:v>44907.697916666664</c:v>
                </c:pt>
                <c:pt idx="130">
                  <c:v>44907.701388888891</c:v>
                </c:pt>
                <c:pt idx="131">
                  <c:v>44907.704861111109</c:v>
                </c:pt>
                <c:pt idx="132">
                  <c:v>44907.708333333336</c:v>
                </c:pt>
                <c:pt idx="133">
                  <c:v>44907.711805555555</c:v>
                </c:pt>
                <c:pt idx="134">
                  <c:v>44907.715277777781</c:v>
                </c:pt>
                <c:pt idx="135">
                  <c:v>44907.71875</c:v>
                </c:pt>
                <c:pt idx="136">
                  <c:v>44907.722222222219</c:v>
                </c:pt>
                <c:pt idx="137">
                  <c:v>44907.725694444445</c:v>
                </c:pt>
                <c:pt idx="138">
                  <c:v>44907.729166666664</c:v>
                </c:pt>
                <c:pt idx="139">
                  <c:v>44907.732638888891</c:v>
                </c:pt>
                <c:pt idx="140">
                  <c:v>44907.736111111109</c:v>
                </c:pt>
                <c:pt idx="141">
                  <c:v>44907.739583333336</c:v>
                </c:pt>
                <c:pt idx="142">
                  <c:v>44907.743055555555</c:v>
                </c:pt>
                <c:pt idx="143">
                  <c:v>44907.746527777781</c:v>
                </c:pt>
                <c:pt idx="144">
                  <c:v>44907.75</c:v>
                </c:pt>
              </c:numCache>
            </c:numRef>
          </c:xVal>
          <c:yVal>
            <c:numRef>
              <c:f>Simulation_Dec!$BF$3:$BF$148</c:f>
              <c:numCache>
                <c:formatCode>General</c:formatCode>
                <c:ptCount val="14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0.52566667188378169</c:v>
                </c:pt>
                <c:pt idx="61">
                  <c:v>1.0513333437654884</c:v>
                </c:pt>
                <c:pt idx="62">
                  <c:v>1.5770000156363342</c:v>
                </c:pt>
                <c:pt idx="63">
                  <c:v>2.1026666875176994</c:v>
                </c:pt>
                <c:pt idx="64">
                  <c:v>2.6283333593955827</c:v>
                </c:pt>
                <c:pt idx="65">
                  <c:v>3.1540000312581871</c:v>
                </c:pt>
                <c:pt idx="66">
                  <c:v>3.6796667031186878</c:v>
                </c:pt>
                <c:pt idx="67">
                  <c:v>4.2053333749768962</c:v>
                </c:pt>
                <c:pt idx="68">
                  <c:v>4.7310000468608964</c:v>
                </c:pt>
                <c:pt idx="69">
                  <c:v>5.2566667187396252</c:v>
                </c:pt>
                <c:pt idx="70">
                  <c:v>5.782333390601301</c:v>
                </c:pt>
                <c:pt idx="71">
                  <c:v>6.3080000624587456</c:v>
                </c:pt>
                <c:pt idx="72">
                  <c:v>6.8336667343428079</c:v>
                </c:pt>
                <c:pt idx="73">
                  <c:v>7.3593334062248914</c:v>
                </c:pt>
                <c:pt idx="74">
                  <c:v>7.8850000781093579</c:v>
                </c:pt>
                <c:pt idx="75">
                  <c:v>8.410666749993247</c:v>
                </c:pt>
                <c:pt idx="76">
                  <c:v>8.9363334218764816</c:v>
                </c:pt>
                <c:pt idx="77">
                  <c:v>9.4620000937567603</c:v>
                </c:pt>
                <c:pt idx="78">
                  <c:v>9.9876667656387141</c:v>
                </c:pt>
                <c:pt idx="79">
                  <c:v>10.513333437521966</c:v>
                </c:pt>
                <c:pt idx="80">
                  <c:v>11.039000109406173</c:v>
                </c:pt>
                <c:pt idx="81">
                  <c:v>11.56466678127607</c:v>
                </c:pt>
                <c:pt idx="82">
                  <c:v>12.090333453138163</c:v>
                </c:pt>
                <c:pt idx="83">
                  <c:v>12.616000125002444</c:v>
                </c:pt>
                <c:pt idx="84">
                  <c:v>13.141666796863815</c:v>
                </c:pt>
                <c:pt idx="85">
                  <c:v>13.667333468746573</c:v>
                </c:pt>
                <c:pt idx="86">
                  <c:v>14.193000140616988</c:v>
                </c:pt>
                <c:pt idx="87">
                  <c:v>14.718666812500089</c:v>
                </c:pt>
                <c:pt idx="88">
                  <c:v>15.244333484357149</c:v>
                </c:pt>
                <c:pt idx="89">
                  <c:v>15.770000156219556</c:v>
                </c:pt>
                <c:pt idx="90">
                  <c:v>16.295666828103236</c:v>
                </c:pt>
                <c:pt idx="91">
                  <c:v>16.821333499980305</c:v>
                </c:pt>
                <c:pt idx="92">
                  <c:v>17.347000171843789</c:v>
                </c:pt>
                <c:pt idx="93">
                  <c:v>17.872666843721785</c:v>
                </c:pt>
                <c:pt idx="94">
                  <c:v>18.398333515604129</c:v>
                </c:pt>
                <c:pt idx="95">
                  <c:v>18.924000187483493</c:v>
                </c:pt>
                <c:pt idx="96">
                  <c:v>19.449666859344809</c:v>
                </c:pt>
                <c:pt idx="97">
                  <c:v>19.975333531227474</c:v>
                </c:pt>
                <c:pt idx="98">
                  <c:v>20.501000203093593</c:v>
                </c:pt>
                <c:pt idx="99">
                  <c:v>21.026666874961702</c:v>
                </c:pt>
                <c:pt idx="100">
                  <c:v>21.552333546827768</c:v>
                </c:pt>
                <c:pt idx="101">
                  <c:v>22.07800021868632</c:v>
                </c:pt>
                <c:pt idx="102">
                  <c:v>22.603666890560962</c:v>
                </c:pt>
                <c:pt idx="103">
                  <c:v>23.12933356243941</c:v>
                </c:pt>
                <c:pt idx="104">
                  <c:v>23.655000234316439</c:v>
                </c:pt>
                <c:pt idx="105">
                  <c:v>24.180666906177223</c:v>
                </c:pt>
                <c:pt idx="106">
                  <c:v>24.706333578036283</c:v>
                </c:pt>
                <c:pt idx="107">
                  <c:v>25.232000249945091</c:v>
                </c:pt>
                <c:pt idx="108">
                  <c:v>25.757666921820132</c:v>
                </c:pt>
                <c:pt idx="109">
                  <c:v>26.283333593696501</c:v>
                </c:pt>
                <c:pt idx="110">
                  <c:v>26.809000265574181</c:v>
                </c:pt>
                <c:pt idx="111">
                  <c:v>27.334666937476616</c:v>
                </c:pt>
                <c:pt idx="112">
                  <c:v>27.860333609378074</c:v>
                </c:pt>
                <c:pt idx="113">
                  <c:v>28.386000281281046</c:v>
                </c:pt>
                <c:pt idx="114">
                  <c:v>28.911666953183413</c:v>
                </c:pt>
                <c:pt idx="115">
                  <c:v>29.437333625086836</c:v>
                </c:pt>
                <c:pt idx="116">
                  <c:v>29.963000296989282</c:v>
                </c:pt>
                <c:pt idx="117">
                  <c:v>30.488666968890801</c:v>
                </c:pt>
                <c:pt idx="118">
                  <c:v>31.014333640781203</c:v>
                </c:pt>
                <c:pt idx="119">
                  <c:v>31.540000312663381</c:v>
                </c:pt>
                <c:pt idx="120">
                  <c:v>32.065666641502979</c:v>
                </c:pt>
                <c:pt idx="121">
                  <c:v>32.591333313424023</c:v>
                </c:pt>
                <c:pt idx="122">
                  <c:v>33.116999985345515</c:v>
                </c:pt>
                <c:pt idx="123">
                  <c:v>33.642666657267462</c:v>
                </c:pt>
                <c:pt idx="124">
                  <c:v>34.168333329052032</c:v>
                </c:pt>
                <c:pt idx="125">
                  <c:v>34.694000000888494</c:v>
                </c:pt>
                <c:pt idx="126">
                  <c:v>34.694000000888494</c:v>
                </c:pt>
                <c:pt idx="127">
                  <c:v>34.694000000888494</c:v>
                </c:pt>
                <c:pt idx="128">
                  <c:v>34.694000000888494</c:v>
                </c:pt>
                <c:pt idx="129">
                  <c:v>34.694000000888494</c:v>
                </c:pt>
                <c:pt idx="130">
                  <c:v>34.694000000888494</c:v>
                </c:pt>
                <c:pt idx="131">
                  <c:v>34.694000000888494</c:v>
                </c:pt>
                <c:pt idx="132">
                  <c:v>34.694000000888494</c:v>
                </c:pt>
                <c:pt idx="133">
                  <c:v>34.694000000888494</c:v>
                </c:pt>
                <c:pt idx="134">
                  <c:v>34.694000000888494</c:v>
                </c:pt>
                <c:pt idx="135">
                  <c:v>34.694000000888494</c:v>
                </c:pt>
                <c:pt idx="136">
                  <c:v>34.694000000888494</c:v>
                </c:pt>
                <c:pt idx="137">
                  <c:v>34.694000000888494</c:v>
                </c:pt>
                <c:pt idx="138">
                  <c:v>34.694000000888494</c:v>
                </c:pt>
                <c:pt idx="139">
                  <c:v>34.694000000888494</c:v>
                </c:pt>
                <c:pt idx="140">
                  <c:v>34.694000000888494</c:v>
                </c:pt>
                <c:pt idx="141">
                  <c:v>34.694000000888494</c:v>
                </c:pt>
                <c:pt idx="142">
                  <c:v>34.694000000888494</c:v>
                </c:pt>
                <c:pt idx="143">
                  <c:v>34.694000000888494</c:v>
                </c:pt>
                <c:pt idx="144">
                  <c:v>34.694000000888494</c:v>
                </c:pt>
              </c:numCache>
            </c:numRef>
          </c:yVal>
          <c:smooth val="0"/>
          <c:extLst>
            <c:ext xmlns:c16="http://schemas.microsoft.com/office/drawing/2014/chart" uri="{C3380CC4-5D6E-409C-BE32-E72D297353CC}">
              <c16:uniqueId val="{00000000-A373-4A43-B151-BD4C140B2872}"/>
            </c:ext>
          </c:extLst>
        </c:ser>
        <c:ser>
          <c:idx val="0"/>
          <c:order val="1"/>
          <c:tx>
            <c:strRef>
              <c:f>Simulation_Dec!$BN$2</c:f>
              <c:strCache>
                <c:ptCount val="1"/>
                <c:pt idx="0">
                  <c:v>EV1 </c:v>
                </c:pt>
              </c:strCache>
            </c:strRef>
          </c:tx>
          <c:spPr>
            <a:ln w="12700" cap="rnd">
              <a:solidFill>
                <a:schemeClr val="accent4">
                  <a:lumMod val="75000"/>
                </a:schemeClr>
              </a:solidFill>
              <a:round/>
            </a:ln>
            <a:effectLst/>
          </c:spPr>
          <c:marker>
            <c:symbol val="none"/>
          </c:marker>
          <c:xVal>
            <c:numRef>
              <c:f>Simulation_Dec!$A$3:$A$148</c:f>
              <c:numCache>
                <c:formatCode>m/d/yyyy\ h:mm</c:formatCode>
                <c:ptCount val="146"/>
                <c:pt idx="0">
                  <c:v>44907.25</c:v>
                </c:pt>
                <c:pt idx="1">
                  <c:v>44907.253472222219</c:v>
                </c:pt>
                <c:pt idx="2">
                  <c:v>44907.256944444445</c:v>
                </c:pt>
                <c:pt idx="3">
                  <c:v>44907.260416666664</c:v>
                </c:pt>
                <c:pt idx="4">
                  <c:v>44907.263888888891</c:v>
                </c:pt>
                <c:pt idx="5">
                  <c:v>44907.267361111109</c:v>
                </c:pt>
                <c:pt idx="6">
                  <c:v>44907.270833333336</c:v>
                </c:pt>
                <c:pt idx="7">
                  <c:v>44907.274305555555</c:v>
                </c:pt>
                <c:pt idx="8">
                  <c:v>44907.277777777781</c:v>
                </c:pt>
                <c:pt idx="9">
                  <c:v>44907.28125</c:v>
                </c:pt>
                <c:pt idx="10">
                  <c:v>44907.284722222219</c:v>
                </c:pt>
                <c:pt idx="11">
                  <c:v>44907.288194444445</c:v>
                </c:pt>
                <c:pt idx="12">
                  <c:v>44907.291666666664</c:v>
                </c:pt>
                <c:pt idx="13">
                  <c:v>44907.295138888891</c:v>
                </c:pt>
                <c:pt idx="14">
                  <c:v>44907.298611111109</c:v>
                </c:pt>
                <c:pt idx="15">
                  <c:v>44907.302083333336</c:v>
                </c:pt>
                <c:pt idx="16">
                  <c:v>44907.305555555555</c:v>
                </c:pt>
                <c:pt idx="17">
                  <c:v>44907.309027777781</c:v>
                </c:pt>
                <c:pt idx="18">
                  <c:v>44907.3125</c:v>
                </c:pt>
                <c:pt idx="19">
                  <c:v>44907.315972222219</c:v>
                </c:pt>
                <c:pt idx="20">
                  <c:v>44907.319444444445</c:v>
                </c:pt>
                <c:pt idx="21">
                  <c:v>44907.322916666664</c:v>
                </c:pt>
                <c:pt idx="22">
                  <c:v>44907.326388888891</c:v>
                </c:pt>
                <c:pt idx="23">
                  <c:v>44907.329861111109</c:v>
                </c:pt>
                <c:pt idx="24">
                  <c:v>44907.333333333336</c:v>
                </c:pt>
                <c:pt idx="25">
                  <c:v>44907.336805555555</c:v>
                </c:pt>
                <c:pt idx="26">
                  <c:v>44907.340277777781</c:v>
                </c:pt>
                <c:pt idx="27">
                  <c:v>44907.34375</c:v>
                </c:pt>
                <c:pt idx="28">
                  <c:v>44907.347222222219</c:v>
                </c:pt>
                <c:pt idx="29">
                  <c:v>44907.350694444445</c:v>
                </c:pt>
                <c:pt idx="30">
                  <c:v>44907.354166666664</c:v>
                </c:pt>
                <c:pt idx="31">
                  <c:v>44907.357638888891</c:v>
                </c:pt>
                <c:pt idx="32">
                  <c:v>44907.361111111109</c:v>
                </c:pt>
                <c:pt idx="33">
                  <c:v>44907.364583333336</c:v>
                </c:pt>
                <c:pt idx="34">
                  <c:v>44907.368055555555</c:v>
                </c:pt>
                <c:pt idx="35">
                  <c:v>44907.371527777781</c:v>
                </c:pt>
                <c:pt idx="36">
                  <c:v>44907.375</c:v>
                </c:pt>
                <c:pt idx="37">
                  <c:v>44907.378472222219</c:v>
                </c:pt>
                <c:pt idx="38">
                  <c:v>44907.381944444445</c:v>
                </c:pt>
                <c:pt idx="39">
                  <c:v>44907.385416666664</c:v>
                </c:pt>
                <c:pt idx="40">
                  <c:v>44907.388888888891</c:v>
                </c:pt>
                <c:pt idx="41">
                  <c:v>44907.392361111109</c:v>
                </c:pt>
                <c:pt idx="42">
                  <c:v>44907.395833333336</c:v>
                </c:pt>
                <c:pt idx="43">
                  <c:v>44907.399305555555</c:v>
                </c:pt>
                <c:pt idx="44">
                  <c:v>44907.402777777781</c:v>
                </c:pt>
                <c:pt idx="45">
                  <c:v>44907.40625</c:v>
                </c:pt>
                <c:pt idx="46">
                  <c:v>44907.409722222219</c:v>
                </c:pt>
                <c:pt idx="47">
                  <c:v>44907.413194444445</c:v>
                </c:pt>
                <c:pt idx="48">
                  <c:v>44907.416666666664</c:v>
                </c:pt>
                <c:pt idx="49">
                  <c:v>44907.420138888891</c:v>
                </c:pt>
                <c:pt idx="50">
                  <c:v>44907.423611111109</c:v>
                </c:pt>
                <c:pt idx="51">
                  <c:v>44907.427083333336</c:v>
                </c:pt>
                <c:pt idx="52">
                  <c:v>44907.430555555555</c:v>
                </c:pt>
                <c:pt idx="53">
                  <c:v>44907.434027777781</c:v>
                </c:pt>
                <c:pt idx="54">
                  <c:v>44907.4375</c:v>
                </c:pt>
                <c:pt idx="55">
                  <c:v>44907.440972222219</c:v>
                </c:pt>
                <c:pt idx="56">
                  <c:v>44907.444444444445</c:v>
                </c:pt>
                <c:pt idx="57">
                  <c:v>44907.447916666664</c:v>
                </c:pt>
                <c:pt idx="58">
                  <c:v>44907.451388888891</c:v>
                </c:pt>
                <c:pt idx="59">
                  <c:v>44907.454861111109</c:v>
                </c:pt>
                <c:pt idx="60">
                  <c:v>44907.458333333336</c:v>
                </c:pt>
                <c:pt idx="61">
                  <c:v>44907.461805555555</c:v>
                </c:pt>
                <c:pt idx="62">
                  <c:v>44907.465277777781</c:v>
                </c:pt>
                <c:pt idx="63">
                  <c:v>44907.46875</c:v>
                </c:pt>
                <c:pt idx="64">
                  <c:v>44907.472222222219</c:v>
                </c:pt>
                <c:pt idx="65">
                  <c:v>44907.475694444445</c:v>
                </c:pt>
                <c:pt idx="66">
                  <c:v>44907.479166666664</c:v>
                </c:pt>
                <c:pt idx="67">
                  <c:v>44907.482638888891</c:v>
                </c:pt>
                <c:pt idx="68">
                  <c:v>44907.486111111109</c:v>
                </c:pt>
                <c:pt idx="69">
                  <c:v>44907.489583333336</c:v>
                </c:pt>
                <c:pt idx="70">
                  <c:v>44907.493055555555</c:v>
                </c:pt>
                <c:pt idx="71">
                  <c:v>44907.496527777781</c:v>
                </c:pt>
                <c:pt idx="72">
                  <c:v>44907.5</c:v>
                </c:pt>
                <c:pt idx="73">
                  <c:v>44907.503472222219</c:v>
                </c:pt>
                <c:pt idx="74">
                  <c:v>44907.506944444445</c:v>
                </c:pt>
                <c:pt idx="75">
                  <c:v>44907.510416666664</c:v>
                </c:pt>
                <c:pt idx="76">
                  <c:v>44907.513888888891</c:v>
                </c:pt>
                <c:pt idx="77">
                  <c:v>44907.517361111109</c:v>
                </c:pt>
                <c:pt idx="78">
                  <c:v>44907.520833333336</c:v>
                </c:pt>
                <c:pt idx="79">
                  <c:v>44907.524305555555</c:v>
                </c:pt>
                <c:pt idx="80">
                  <c:v>44907.527777777781</c:v>
                </c:pt>
                <c:pt idx="81">
                  <c:v>44907.53125</c:v>
                </c:pt>
                <c:pt idx="82">
                  <c:v>44907.534722222219</c:v>
                </c:pt>
                <c:pt idx="83">
                  <c:v>44907.538194444445</c:v>
                </c:pt>
                <c:pt idx="84">
                  <c:v>44907.541666666664</c:v>
                </c:pt>
                <c:pt idx="85">
                  <c:v>44907.545138888891</c:v>
                </c:pt>
                <c:pt idx="86">
                  <c:v>44907.548611111109</c:v>
                </c:pt>
                <c:pt idx="87">
                  <c:v>44907.552083333336</c:v>
                </c:pt>
                <c:pt idx="88">
                  <c:v>44907.555555555555</c:v>
                </c:pt>
                <c:pt idx="89">
                  <c:v>44907.559027777781</c:v>
                </c:pt>
                <c:pt idx="90">
                  <c:v>44907.5625</c:v>
                </c:pt>
                <c:pt idx="91">
                  <c:v>44907.565972222219</c:v>
                </c:pt>
                <c:pt idx="92">
                  <c:v>44907.569444444445</c:v>
                </c:pt>
                <c:pt idx="93">
                  <c:v>44907.572916666664</c:v>
                </c:pt>
                <c:pt idx="94">
                  <c:v>44907.576388888891</c:v>
                </c:pt>
                <c:pt idx="95">
                  <c:v>44907.579861111109</c:v>
                </c:pt>
                <c:pt idx="96">
                  <c:v>44907.583333333336</c:v>
                </c:pt>
                <c:pt idx="97">
                  <c:v>44907.586805555555</c:v>
                </c:pt>
                <c:pt idx="98">
                  <c:v>44907.590277777781</c:v>
                </c:pt>
                <c:pt idx="99">
                  <c:v>44907.59375</c:v>
                </c:pt>
                <c:pt idx="100">
                  <c:v>44907.597222222219</c:v>
                </c:pt>
                <c:pt idx="101">
                  <c:v>44907.600694444445</c:v>
                </c:pt>
                <c:pt idx="102">
                  <c:v>44907.604166666664</c:v>
                </c:pt>
                <c:pt idx="103">
                  <c:v>44907.607638888891</c:v>
                </c:pt>
                <c:pt idx="104">
                  <c:v>44907.611111111109</c:v>
                </c:pt>
                <c:pt idx="105">
                  <c:v>44907.614583333336</c:v>
                </c:pt>
                <c:pt idx="106">
                  <c:v>44907.618055555555</c:v>
                </c:pt>
                <c:pt idx="107">
                  <c:v>44907.621527777781</c:v>
                </c:pt>
                <c:pt idx="108">
                  <c:v>44907.625</c:v>
                </c:pt>
                <c:pt idx="109">
                  <c:v>44907.628472222219</c:v>
                </c:pt>
                <c:pt idx="110">
                  <c:v>44907.631944444445</c:v>
                </c:pt>
                <c:pt idx="111">
                  <c:v>44907.635416666664</c:v>
                </c:pt>
                <c:pt idx="112">
                  <c:v>44907.638888888891</c:v>
                </c:pt>
                <c:pt idx="113">
                  <c:v>44907.642361111109</c:v>
                </c:pt>
                <c:pt idx="114">
                  <c:v>44907.645833333336</c:v>
                </c:pt>
                <c:pt idx="115">
                  <c:v>44907.649305555555</c:v>
                </c:pt>
                <c:pt idx="116">
                  <c:v>44907.652777777781</c:v>
                </c:pt>
                <c:pt idx="117">
                  <c:v>44907.65625</c:v>
                </c:pt>
                <c:pt idx="118">
                  <c:v>44907.659722222219</c:v>
                </c:pt>
                <c:pt idx="119">
                  <c:v>44907.663194444445</c:v>
                </c:pt>
                <c:pt idx="120">
                  <c:v>44907.666666666664</c:v>
                </c:pt>
                <c:pt idx="121">
                  <c:v>44907.670138888891</c:v>
                </c:pt>
                <c:pt idx="122">
                  <c:v>44907.673611111109</c:v>
                </c:pt>
                <c:pt idx="123">
                  <c:v>44907.677083333336</c:v>
                </c:pt>
                <c:pt idx="124">
                  <c:v>44907.680555555555</c:v>
                </c:pt>
                <c:pt idx="125">
                  <c:v>44907.684027777781</c:v>
                </c:pt>
                <c:pt idx="126">
                  <c:v>44907.6875</c:v>
                </c:pt>
                <c:pt idx="127">
                  <c:v>44907.690972222219</c:v>
                </c:pt>
                <c:pt idx="128">
                  <c:v>44907.694444444445</c:v>
                </c:pt>
                <c:pt idx="129">
                  <c:v>44907.697916666664</c:v>
                </c:pt>
                <c:pt idx="130">
                  <c:v>44907.701388888891</c:v>
                </c:pt>
                <c:pt idx="131">
                  <c:v>44907.704861111109</c:v>
                </c:pt>
                <c:pt idx="132">
                  <c:v>44907.708333333336</c:v>
                </c:pt>
                <c:pt idx="133">
                  <c:v>44907.711805555555</c:v>
                </c:pt>
                <c:pt idx="134">
                  <c:v>44907.715277777781</c:v>
                </c:pt>
                <c:pt idx="135">
                  <c:v>44907.71875</c:v>
                </c:pt>
                <c:pt idx="136">
                  <c:v>44907.722222222219</c:v>
                </c:pt>
                <c:pt idx="137">
                  <c:v>44907.725694444445</c:v>
                </c:pt>
                <c:pt idx="138">
                  <c:v>44907.729166666664</c:v>
                </c:pt>
                <c:pt idx="139">
                  <c:v>44907.732638888891</c:v>
                </c:pt>
                <c:pt idx="140">
                  <c:v>44907.736111111109</c:v>
                </c:pt>
                <c:pt idx="141">
                  <c:v>44907.739583333336</c:v>
                </c:pt>
                <c:pt idx="142">
                  <c:v>44907.743055555555</c:v>
                </c:pt>
                <c:pt idx="143">
                  <c:v>44907.746527777781</c:v>
                </c:pt>
                <c:pt idx="144">
                  <c:v>44907.75</c:v>
                </c:pt>
              </c:numCache>
            </c:numRef>
          </c:xVal>
          <c:yVal>
            <c:numRef>
              <c:f>Simulation_Dec!$BN$3:$BN$148</c:f>
              <c:numCache>
                <c:formatCode>General</c:formatCode>
                <c:ptCount val="14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0.52566667188329164</c:v>
                </c:pt>
                <c:pt idx="22">
                  <c:v>1.0513333437675931</c:v>
                </c:pt>
                <c:pt idx="23">
                  <c:v>1.5770000156771564</c:v>
                </c:pt>
                <c:pt idx="24">
                  <c:v>1.9691999555485813</c:v>
                </c:pt>
                <c:pt idx="25">
                  <c:v>2.1268999547538905</c:v>
                </c:pt>
                <c:pt idx="26">
                  <c:v>2.5686259840274563</c:v>
                </c:pt>
                <c:pt idx="27">
                  <c:v>2.9234451969088231</c:v>
                </c:pt>
                <c:pt idx="28">
                  <c:v>3.4255831571269924</c:v>
                </c:pt>
                <c:pt idx="29">
                  <c:v>3.8496309365404255</c:v>
                </c:pt>
                <c:pt idx="30">
                  <c:v>4.3647689290256384</c:v>
                </c:pt>
                <c:pt idx="31">
                  <c:v>4.8747338990859204</c:v>
                </c:pt>
                <c:pt idx="32">
                  <c:v>5.3870829579728516</c:v>
                </c:pt>
                <c:pt idx="33">
                  <c:v>5.7354696269769363</c:v>
                </c:pt>
                <c:pt idx="34">
                  <c:v>6.1293339313460207</c:v>
                </c:pt>
                <c:pt idx="35">
                  <c:v>6.6495999589305281</c:v>
                </c:pt>
                <c:pt idx="36">
                  <c:v>6.8072999574218418</c:v>
                </c:pt>
                <c:pt idx="37">
                  <c:v>6.9649999559092945</c:v>
                </c:pt>
                <c:pt idx="38">
                  <c:v>7.1226999543869294</c:v>
                </c:pt>
                <c:pt idx="39">
                  <c:v>7.2803999528865706</c:v>
                </c:pt>
                <c:pt idx="40">
                  <c:v>7.43809995133992</c:v>
                </c:pt>
                <c:pt idx="41">
                  <c:v>7.5957999497926814</c:v>
                </c:pt>
                <c:pt idx="42">
                  <c:v>7.7534999482284475</c:v>
                </c:pt>
                <c:pt idx="43">
                  <c:v>7.9111999467221104</c:v>
                </c:pt>
                <c:pt idx="44">
                  <c:v>8.0688999454524879</c:v>
                </c:pt>
                <c:pt idx="45">
                  <c:v>8.2265999439741186</c:v>
                </c:pt>
                <c:pt idx="46">
                  <c:v>8.3842999424638158</c:v>
                </c:pt>
                <c:pt idx="47">
                  <c:v>8.5419999408998226</c:v>
                </c:pt>
                <c:pt idx="48">
                  <c:v>9.0676666105696775</c:v>
                </c:pt>
                <c:pt idx="49">
                  <c:v>9.593333282308226</c:v>
                </c:pt>
                <c:pt idx="50">
                  <c:v>10.118999954139738</c:v>
                </c:pt>
                <c:pt idx="51">
                  <c:v>10.644666625814052</c:v>
                </c:pt>
                <c:pt idx="52">
                  <c:v>11.170333297735747</c:v>
                </c:pt>
                <c:pt idx="53">
                  <c:v>11.695999969619862</c:v>
                </c:pt>
                <c:pt idx="54">
                  <c:v>12.221666641519825</c:v>
                </c:pt>
                <c:pt idx="55">
                  <c:v>12.747333312684965</c:v>
                </c:pt>
                <c:pt idx="56">
                  <c:v>13.272999984575254</c:v>
                </c:pt>
                <c:pt idx="57">
                  <c:v>13.798666656498336</c:v>
                </c:pt>
                <c:pt idx="58">
                  <c:v>14.324333328421501</c:v>
                </c:pt>
                <c:pt idx="59">
                  <c:v>14.850000000331178</c:v>
                </c:pt>
                <c:pt idx="60">
                  <c:v>14.850000000331178</c:v>
                </c:pt>
                <c:pt idx="61">
                  <c:v>14.850000000331178</c:v>
                </c:pt>
                <c:pt idx="62">
                  <c:v>14.850000000331178</c:v>
                </c:pt>
                <c:pt idx="63">
                  <c:v>14.850000000331178</c:v>
                </c:pt>
                <c:pt idx="64">
                  <c:v>14.850000000331178</c:v>
                </c:pt>
                <c:pt idx="65">
                  <c:v>14.850000000331178</c:v>
                </c:pt>
                <c:pt idx="66">
                  <c:v>14.850000000331178</c:v>
                </c:pt>
                <c:pt idx="67">
                  <c:v>14.850000000331178</c:v>
                </c:pt>
                <c:pt idx="68">
                  <c:v>14.850000000331178</c:v>
                </c:pt>
                <c:pt idx="69">
                  <c:v>14.850000000331178</c:v>
                </c:pt>
                <c:pt idx="70">
                  <c:v>14.850000000331178</c:v>
                </c:pt>
                <c:pt idx="71">
                  <c:v>14.850000000331178</c:v>
                </c:pt>
                <c:pt idx="72">
                  <c:v>14.850000000331178</c:v>
                </c:pt>
                <c:pt idx="73">
                  <c:v>14.850000000331178</c:v>
                </c:pt>
                <c:pt idx="74">
                  <c:v>14.850000000331178</c:v>
                </c:pt>
                <c:pt idx="75">
                  <c:v>14.850000000331178</c:v>
                </c:pt>
                <c:pt idx="76">
                  <c:v>14.850000000331178</c:v>
                </c:pt>
                <c:pt idx="77">
                  <c:v>14.850000000331178</c:v>
                </c:pt>
                <c:pt idx="78">
                  <c:v>14.850000000331178</c:v>
                </c:pt>
                <c:pt idx="79">
                  <c:v>14.850000000331178</c:v>
                </c:pt>
                <c:pt idx="80">
                  <c:v>14.850000000331178</c:v>
                </c:pt>
                <c:pt idx="81">
                  <c:v>14.850000000331178</c:v>
                </c:pt>
                <c:pt idx="82">
                  <c:v>14.850000000331178</c:v>
                </c:pt>
                <c:pt idx="83">
                  <c:v>14.850000000331178</c:v>
                </c:pt>
                <c:pt idx="84">
                  <c:v>14.850000000331178</c:v>
                </c:pt>
                <c:pt idx="85">
                  <c:v>14.850000000331178</c:v>
                </c:pt>
                <c:pt idx="86">
                  <c:v>14.850000000331178</c:v>
                </c:pt>
                <c:pt idx="87">
                  <c:v>14.850000000331178</c:v>
                </c:pt>
                <c:pt idx="88">
                  <c:v>14.850000000331178</c:v>
                </c:pt>
                <c:pt idx="89">
                  <c:v>14.850000000331178</c:v>
                </c:pt>
                <c:pt idx="90">
                  <c:v>14.850000000331178</c:v>
                </c:pt>
                <c:pt idx="91">
                  <c:v>14.850000000331178</c:v>
                </c:pt>
                <c:pt idx="92">
                  <c:v>14.850000000331178</c:v>
                </c:pt>
                <c:pt idx="93">
                  <c:v>14.850000000331178</c:v>
                </c:pt>
                <c:pt idx="94">
                  <c:v>14.850000000331178</c:v>
                </c:pt>
                <c:pt idx="95">
                  <c:v>14.850000000331178</c:v>
                </c:pt>
                <c:pt idx="96">
                  <c:v>14.850000000331178</c:v>
                </c:pt>
                <c:pt idx="97">
                  <c:v>14.850000000331178</c:v>
                </c:pt>
                <c:pt idx="98">
                  <c:v>14.850000000331178</c:v>
                </c:pt>
                <c:pt idx="99">
                  <c:v>14.850000000331178</c:v>
                </c:pt>
                <c:pt idx="100">
                  <c:v>14.850000000331178</c:v>
                </c:pt>
                <c:pt idx="101">
                  <c:v>14.850000000331178</c:v>
                </c:pt>
                <c:pt idx="102">
                  <c:v>14.850000000331178</c:v>
                </c:pt>
                <c:pt idx="103">
                  <c:v>14.850000000331178</c:v>
                </c:pt>
                <c:pt idx="104">
                  <c:v>14.850000000331178</c:v>
                </c:pt>
                <c:pt idx="105">
                  <c:v>14.850000000331178</c:v>
                </c:pt>
                <c:pt idx="106">
                  <c:v>14.850000000331178</c:v>
                </c:pt>
                <c:pt idx="107">
                  <c:v>14.850000000331178</c:v>
                </c:pt>
                <c:pt idx="108">
                  <c:v>14.850000000331178</c:v>
                </c:pt>
                <c:pt idx="109">
                  <c:v>14.850000000331178</c:v>
                </c:pt>
                <c:pt idx="110">
                  <c:v>14.850000000331178</c:v>
                </c:pt>
                <c:pt idx="111">
                  <c:v>14.850000000331178</c:v>
                </c:pt>
                <c:pt idx="112">
                  <c:v>14.850000000331178</c:v>
                </c:pt>
                <c:pt idx="113">
                  <c:v>14.850000000331178</c:v>
                </c:pt>
                <c:pt idx="114">
                  <c:v>14.850000000331178</c:v>
                </c:pt>
                <c:pt idx="115">
                  <c:v>14.850000000331178</c:v>
                </c:pt>
                <c:pt idx="116">
                  <c:v>14.850000000331178</c:v>
                </c:pt>
                <c:pt idx="117">
                  <c:v>14.850000000331178</c:v>
                </c:pt>
                <c:pt idx="118">
                  <c:v>14.850000000331178</c:v>
                </c:pt>
                <c:pt idx="119">
                  <c:v>14.850000000331178</c:v>
                </c:pt>
                <c:pt idx="120">
                  <c:v>14.850000000331178</c:v>
                </c:pt>
                <c:pt idx="121">
                  <c:v>14.850000000331178</c:v>
                </c:pt>
                <c:pt idx="122">
                  <c:v>14.850000000331178</c:v>
                </c:pt>
                <c:pt idx="123">
                  <c:v>14.850000000331178</c:v>
                </c:pt>
                <c:pt idx="124">
                  <c:v>14.850000000331178</c:v>
                </c:pt>
                <c:pt idx="125">
                  <c:v>14.850000000331178</c:v>
                </c:pt>
                <c:pt idx="126">
                  <c:v>14.850000000331178</c:v>
                </c:pt>
                <c:pt idx="127">
                  <c:v>14.850000000331178</c:v>
                </c:pt>
                <c:pt idx="128">
                  <c:v>14.850000000331178</c:v>
                </c:pt>
                <c:pt idx="129">
                  <c:v>14.850000000331178</c:v>
                </c:pt>
                <c:pt idx="130">
                  <c:v>14.850000000331178</c:v>
                </c:pt>
                <c:pt idx="131">
                  <c:v>14.850000000331178</c:v>
                </c:pt>
                <c:pt idx="132">
                  <c:v>14.850000000331178</c:v>
                </c:pt>
                <c:pt idx="133">
                  <c:v>14.850000000331178</c:v>
                </c:pt>
                <c:pt idx="134">
                  <c:v>14.850000000331178</c:v>
                </c:pt>
                <c:pt idx="135">
                  <c:v>14.850000000331178</c:v>
                </c:pt>
                <c:pt idx="136">
                  <c:v>14.850000000331178</c:v>
                </c:pt>
                <c:pt idx="137">
                  <c:v>14.850000000331178</c:v>
                </c:pt>
                <c:pt idx="138">
                  <c:v>14.850000000331178</c:v>
                </c:pt>
                <c:pt idx="139">
                  <c:v>14.850000000331178</c:v>
                </c:pt>
                <c:pt idx="140">
                  <c:v>14.850000000331178</c:v>
                </c:pt>
                <c:pt idx="141">
                  <c:v>14.850000000331178</c:v>
                </c:pt>
                <c:pt idx="142">
                  <c:v>14.850000000331178</c:v>
                </c:pt>
                <c:pt idx="143">
                  <c:v>14.850000000331178</c:v>
                </c:pt>
                <c:pt idx="144">
                  <c:v>14.850000000331178</c:v>
                </c:pt>
              </c:numCache>
            </c:numRef>
          </c:yVal>
          <c:smooth val="0"/>
          <c:extLst>
            <c:ext xmlns:c16="http://schemas.microsoft.com/office/drawing/2014/chart" uri="{C3380CC4-5D6E-409C-BE32-E72D297353CC}">
              <c16:uniqueId val="{00000001-A373-4A43-B151-BD4C140B2872}"/>
            </c:ext>
          </c:extLst>
        </c:ser>
        <c:ser>
          <c:idx val="4"/>
          <c:order val="2"/>
          <c:tx>
            <c:strRef>
              <c:f>Simulation_Dec!$BB$2</c:f>
              <c:strCache>
                <c:ptCount val="1"/>
                <c:pt idx="0">
                  <c:v>EV2 </c:v>
                </c:pt>
              </c:strCache>
            </c:strRef>
          </c:tx>
          <c:spPr>
            <a:ln w="12700">
              <a:solidFill>
                <a:schemeClr val="accent1"/>
              </a:solidFill>
            </a:ln>
          </c:spPr>
          <c:marker>
            <c:symbol val="none"/>
          </c:marker>
          <c:xVal>
            <c:numRef>
              <c:f>Simulation_Dec!$A$3:$A$148</c:f>
              <c:numCache>
                <c:formatCode>m/d/yyyy\ h:mm</c:formatCode>
                <c:ptCount val="146"/>
                <c:pt idx="0">
                  <c:v>44907.25</c:v>
                </c:pt>
                <c:pt idx="1">
                  <c:v>44907.253472222219</c:v>
                </c:pt>
                <c:pt idx="2">
                  <c:v>44907.256944444445</c:v>
                </c:pt>
                <c:pt idx="3">
                  <c:v>44907.260416666664</c:v>
                </c:pt>
                <c:pt idx="4">
                  <c:v>44907.263888888891</c:v>
                </c:pt>
                <c:pt idx="5">
                  <c:v>44907.267361111109</c:v>
                </c:pt>
                <c:pt idx="6">
                  <c:v>44907.270833333336</c:v>
                </c:pt>
                <c:pt idx="7">
                  <c:v>44907.274305555555</c:v>
                </c:pt>
                <c:pt idx="8">
                  <c:v>44907.277777777781</c:v>
                </c:pt>
                <c:pt idx="9">
                  <c:v>44907.28125</c:v>
                </c:pt>
                <c:pt idx="10">
                  <c:v>44907.284722222219</c:v>
                </c:pt>
                <c:pt idx="11">
                  <c:v>44907.288194444445</c:v>
                </c:pt>
                <c:pt idx="12">
                  <c:v>44907.291666666664</c:v>
                </c:pt>
                <c:pt idx="13">
                  <c:v>44907.295138888891</c:v>
                </c:pt>
                <c:pt idx="14">
                  <c:v>44907.298611111109</c:v>
                </c:pt>
                <c:pt idx="15">
                  <c:v>44907.302083333336</c:v>
                </c:pt>
                <c:pt idx="16">
                  <c:v>44907.305555555555</c:v>
                </c:pt>
                <c:pt idx="17">
                  <c:v>44907.309027777781</c:v>
                </c:pt>
                <c:pt idx="18">
                  <c:v>44907.3125</c:v>
                </c:pt>
                <c:pt idx="19">
                  <c:v>44907.315972222219</c:v>
                </c:pt>
                <c:pt idx="20">
                  <c:v>44907.319444444445</c:v>
                </c:pt>
                <c:pt idx="21">
                  <c:v>44907.322916666664</c:v>
                </c:pt>
                <c:pt idx="22">
                  <c:v>44907.326388888891</c:v>
                </c:pt>
                <c:pt idx="23">
                  <c:v>44907.329861111109</c:v>
                </c:pt>
                <c:pt idx="24">
                  <c:v>44907.333333333336</c:v>
                </c:pt>
                <c:pt idx="25">
                  <c:v>44907.336805555555</c:v>
                </c:pt>
                <c:pt idx="26">
                  <c:v>44907.340277777781</c:v>
                </c:pt>
                <c:pt idx="27">
                  <c:v>44907.34375</c:v>
                </c:pt>
                <c:pt idx="28">
                  <c:v>44907.347222222219</c:v>
                </c:pt>
                <c:pt idx="29">
                  <c:v>44907.350694444445</c:v>
                </c:pt>
                <c:pt idx="30">
                  <c:v>44907.354166666664</c:v>
                </c:pt>
                <c:pt idx="31">
                  <c:v>44907.357638888891</c:v>
                </c:pt>
                <c:pt idx="32">
                  <c:v>44907.361111111109</c:v>
                </c:pt>
                <c:pt idx="33">
                  <c:v>44907.364583333336</c:v>
                </c:pt>
                <c:pt idx="34">
                  <c:v>44907.368055555555</c:v>
                </c:pt>
                <c:pt idx="35">
                  <c:v>44907.371527777781</c:v>
                </c:pt>
                <c:pt idx="36">
                  <c:v>44907.375</c:v>
                </c:pt>
                <c:pt idx="37">
                  <c:v>44907.378472222219</c:v>
                </c:pt>
                <c:pt idx="38">
                  <c:v>44907.381944444445</c:v>
                </c:pt>
                <c:pt idx="39">
                  <c:v>44907.385416666664</c:v>
                </c:pt>
                <c:pt idx="40">
                  <c:v>44907.388888888891</c:v>
                </c:pt>
                <c:pt idx="41">
                  <c:v>44907.392361111109</c:v>
                </c:pt>
                <c:pt idx="42">
                  <c:v>44907.395833333336</c:v>
                </c:pt>
                <c:pt idx="43">
                  <c:v>44907.399305555555</c:v>
                </c:pt>
                <c:pt idx="44">
                  <c:v>44907.402777777781</c:v>
                </c:pt>
                <c:pt idx="45">
                  <c:v>44907.40625</c:v>
                </c:pt>
                <c:pt idx="46">
                  <c:v>44907.409722222219</c:v>
                </c:pt>
                <c:pt idx="47">
                  <c:v>44907.413194444445</c:v>
                </c:pt>
                <c:pt idx="48">
                  <c:v>44907.416666666664</c:v>
                </c:pt>
                <c:pt idx="49">
                  <c:v>44907.420138888891</c:v>
                </c:pt>
                <c:pt idx="50">
                  <c:v>44907.423611111109</c:v>
                </c:pt>
                <c:pt idx="51">
                  <c:v>44907.427083333336</c:v>
                </c:pt>
                <c:pt idx="52">
                  <c:v>44907.430555555555</c:v>
                </c:pt>
                <c:pt idx="53">
                  <c:v>44907.434027777781</c:v>
                </c:pt>
                <c:pt idx="54">
                  <c:v>44907.4375</c:v>
                </c:pt>
                <c:pt idx="55">
                  <c:v>44907.440972222219</c:v>
                </c:pt>
                <c:pt idx="56">
                  <c:v>44907.444444444445</c:v>
                </c:pt>
                <c:pt idx="57">
                  <c:v>44907.447916666664</c:v>
                </c:pt>
                <c:pt idx="58">
                  <c:v>44907.451388888891</c:v>
                </c:pt>
                <c:pt idx="59">
                  <c:v>44907.454861111109</c:v>
                </c:pt>
                <c:pt idx="60">
                  <c:v>44907.458333333336</c:v>
                </c:pt>
                <c:pt idx="61">
                  <c:v>44907.461805555555</c:v>
                </c:pt>
                <c:pt idx="62">
                  <c:v>44907.465277777781</c:v>
                </c:pt>
                <c:pt idx="63">
                  <c:v>44907.46875</c:v>
                </c:pt>
                <c:pt idx="64">
                  <c:v>44907.472222222219</c:v>
                </c:pt>
                <c:pt idx="65">
                  <c:v>44907.475694444445</c:v>
                </c:pt>
                <c:pt idx="66">
                  <c:v>44907.479166666664</c:v>
                </c:pt>
                <c:pt idx="67">
                  <c:v>44907.482638888891</c:v>
                </c:pt>
                <c:pt idx="68">
                  <c:v>44907.486111111109</c:v>
                </c:pt>
                <c:pt idx="69">
                  <c:v>44907.489583333336</c:v>
                </c:pt>
                <c:pt idx="70">
                  <c:v>44907.493055555555</c:v>
                </c:pt>
                <c:pt idx="71">
                  <c:v>44907.496527777781</c:v>
                </c:pt>
                <c:pt idx="72">
                  <c:v>44907.5</c:v>
                </c:pt>
                <c:pt idx="73">
                  <c:v>44907.503472222219</c:v>
                </c:pt>
                <c:pt idx="74">
                  <c:v>44907.506944444445</c:v>
                </c:pt>
                <c:pt idx="75">
                  <c:v>44907.510416666664</c:v>
                </c:pt>
                <c:pt idx="76">
                  <c:v>44907.513888888891</c:v>
                </c:pt>
                <c:pt idx="77">
                  <c:v>44907.517361111109</c:v>
                </c:pt>
                <c:pt idx="78">
                  <c:v>44907.520833333336</c:v>
                </c:pt>
                <c:pt idx="79">
                  <c:v>44907.524305555555</c:v>
                </c:pt>
                <c:pt idx="80">
                  <c:v>44907.527777777781</c:v>
                </c:pt>
                <c:pt idx="81">
                  <c:v>44907.53125</c:v>
                </c:pt>
                <c:pt idx="82">
                  <c:v>44907.534722222219</c:v>
                </c:pt>
                <c:pt idx="83">
                  <c:v>44907.538194444445</c:v>
                </c:pt>
                <c:pt idx="84">
                  <c:v>44907.541666666664</c:v>
                </c:pt>
                <c:pt idx="85">
                  <c:v>44907.545138888891</c:v>
                </c:pt>
                <c:pt idx="86">
                  <c:v>44907.548611111109</c:v>
                </c:pt>
                <c:pt idx="87">
                  <c:v>44907.552083333336</c:v>
                </c:pt>
                <c:pt idx="88">
                  <c:v>44907.555555555555</c:v>
                </c:pt>
                <c:pt idx="89">
                  <c:v>44907.559027777781</c:v>
                </c:pt>
                <c:pt idx="90">
                  <c:v>44907.5625</c:v>
                </c:pt>
                <c:pt idx="91">
                  <c:v>44907.565972222219</c:v>
                </c:pt>
                <c:pt idx="92">
                  <c:v>44907.569444444445</c:v>
                </c:pt>
                <c:pt idx="93">
                  <c:v>44907.572916666664</c:v>
                </c:pt>
                <c:pt idx="94">
                  <c:v>44907.576388888891</c:v>
                </c:pt>
                <c:pt idx="95">
                  <c:v>44907.579861111109</c:v>
                </c:pt>
                <c:pt idx="96">
                  <c:v>44907.583333333336</c:v>
                </c:pt>
                <c:pt idx="97">
                  <c:v>44907.586805555555</c:v>
                </c:pt>
                <c:pt idx="98">
                  <c:v>44907.590277777781</c:v>
                </c:pt>
                <c:pt idx="99">
                  <c:v>44907.59375</c:v>
                </c:pt>
                <c:pt idx="100">
                  <c:v>44907.597222222219</c:v>
                </c:pt>
                <c:pt idx="101">
                  <c:v>44907.600694444445</c:v>
                </c:pt>
                <c:pt idx="102">
                  <c:v>44907.604166666664</c:v>
                </c:pt>
                <c:pt idx="103">
                  <c:v>44907.607638888891</c:v>
                </c:pt>
                <c:pt idx="104">
                  <c:v>44907.611111111109</c:v>
                </c:pt>
                <c:pt idx="105">
                  <c:v>44907.614583333336</c:v>
                </c:pt>
                <c:pt idx="106">
                  <c:v>44907.618055555555</c:v>
                </c:pt>
                <c:pt idx="107">
                  <c:v>44907.621527777781</c:v>
                </c:pt>
                <c:pt idx="108">
                  <c:v>44907.625</c:v>
                </c:pt>
                <c:pt idx="109">
                  <c:v>44907.628472222219</c:v>
                </c:pt>
                <c:pt idx="110">
                  <c:v>44907.631944444445</c:v>
                </c:pt>
                <c:pt idx="111">
                  <c:v>44907.635416666664</c:v>
                </c:pt>
                <c:pt idx="112">
                  <c:v>44907.638888888891</c:v>
                </c:pt>
                <c:pt idx="113">
                  <c:v>44907.642361111109</c:v>
                </c:pt>
                <c:pt idx="114">
                  <c:v>44907.645833333336</c:v>
                </c:pt>
                <c:pt idx="115">
                  <c:v>44907.649305555555</c:v>
                </c:pt>
                <c:pt idx="116">
                  <c:v>44907.652777777781</c:v>
                </c:pt>
                <c:pt idx="117">
                  <c:v>44907.65625</c:v>
                </c:pt>
                <c:pt idx="118">
                  <c:v>44907.659722222219</c:v>
                </c:pt>
                <c:pt idx="119">
                  <c:v>44907.663194444445</c:v>
                </c:pt>
                <c:pt idx="120">
                  <c:v>44907.666666666664</c:v>
                </c:pt>
                <c:pt idx="121">
                  <c:v>44907.670138888891</c:v>
                </c:pt>
                <c:pt idx="122">
                  <c:v>44907.673611111109</c:v>
                </c:pt>
                <c:pt idx="123">
                  <c:v>44907.677083333336</c:v>
                </c:pt>
                <c:pt idx="124">
                  <c:v>44907.680555555555</c:v>
                </c:pt>
                <c:pt idx="125">
                  <c:v>44907.684027777781</c:v>
                </c:pt>
                <c:pt idx="126">
                  <c:v>44907.6875</c:v>
                </c:pt>
                <c:pt idx="127">
                  <c:v>44907.690972222219</c:v>
                </c:pt>
                <c:pt idx="128">
                  <c:v>44907.694444444445</c:v>
                </c:pt>
                <c:pt idx="129">
                  <c:v>44907.697916666664</c:v>
                </c:pt>
                <c:pt idx="130">
                  <c:v>44907.701388888891</c:v>
                </c:pt>
                <c:pt idx="131">
                  <c:v>44907.704861111109</c:v>
                </c:pt>
                <c:pt idx="132">
                  <c:v>44907.708333333336</c:v>
                </c:pt>
                <c:pt idx="133">
                  <c:v>44907.711805555555</c:v>
                </c:pt>
                <c:pt idx="134">
                  <c:v>44907.715277777781</c:v>
                </c:pt>
                <c:pt idx="135">
                  <c:v>44907.71875</c:v>
                </c:pt>
                <c:pt idx="136">
                  <c:v>44907.722222222219</c:v>
                </c:pt>
                <c:pt idx="137">
                  <c:v>44907.725694444445</c:v>
                </c:pt>
                <c:pt idx="138">
                  <c:v>44907.729166666664</c:v>
                </c:pt>
                <c:pt idx="139">
                  <c:v>44907.732638888891</c:v>
                </c:pt>
                <c:pt idx="140">
                  <c:v>44907.736111111109</c:v>
                </c:pt>
                <c:pt idx="141">
                  <c:v>44907.739583333336</c:v>
                </c:pt>
                <c:pt idx="142">
                  <c:v>44907.743055555555</c:v>
                </c:pt>
                <c:pt idx="143">
                  <c:v>44907.746527777781</c:v>
                </c:pt>
                <c:pt idx="144">
                  <c:v>44907.75</c:v>
                </c:pt>
              </c:numCache>
            </c:numRef>
          </c:xVal>
          <c:yVal>
            <c:numRef>
              <c:f>Simulation_Dec!$BB$3:$BB$148</c:f>
              <c:numCache>
                <c:formatCode>General</c:formatCode>
                <c:ptCount val="146"/>
                <c:pt idx="0">
                  <c:v>0</c:v>
                </c:pt>
                <c:pt idx="1">
                  <c:v>0</c:v>
                </c:pt>
                <c:pt idx="2">
                  <c:v>0</c:v>
                </c:pt>
                <c:pt idx="3">
                  <c:v>0</c:v>
                </c:pt>
                <c:pt idx="4">
                  <c:v>0</c:v>
                </c:pt>
                <c:pt idx="5">
                  <c:v>0</c:v>
                </c:pt>
                <c:pt idx="6">
                  <c:v>0</c:v>
                </c:pt>
                <c:pt idx="7">
                  <c:v>0</c:v>
                </c:pt>
                <c:pt idx="8">
                  <c:v>0</c:v>
                </c:pt>
                <c:pt idx="9">
                  <c:v>0</c:v>
                </c:pt>
                <c:pt idx="10">
                  <c:v>0</c:v>
                </c:pt>
                <c:pt idx="11">
                  <c:v>0</c:v>
                </c:pt>
                <c:pt idx="12">
                  <c:v>0.52566667187907423</c:v>
                </c:pt>
                <c:pt idx="13">
                  <c:v>1.0513333437149268</c:v>
                </c:pt>
                <c:pt idx="14">
                  <c:v>1.5770000155472068</c:v>
                </c:pt>
                <c:pt idx="15">
                  <c:v>2.1026666874027171</c:v>
                </c:pt>
                <c:pt idx="16">
                  <c:v>2.6283333592617968</c:v>
                </c:pt>
                <c:pt idx="17">
                  <c:v>3.1540000311182328</c:v>
                </c:pt>
                <c:pt idx="18">
                  <c:v>3.679666702974056</c:v>
                </c:pt>
                <c:pt idx="19">
                  <c:v>4.2053333748269539</c:v>
                </c:pt>
                <c:pt idx="20">
                  <c:v>4.7310000466821265</c:v>
                </c:pt>
                <c:pt idx="21">
                  <c:v>5.2566667179828324</c:v>
                </c:pt>
                <c:pt idx="22">
                  <c:v>5.7823333895036919</c:v>
                </c:pt>
                <c:pt idx="23">
                  <c:v>6.3080000613038649</c:v>
                </c:pt>
                <c:pt idx="24">
                  <c:v>6.4657000597598397</c:v>
                </c:pt>
                <c:pt idx="25">
                  <c:v>6.6234000582233072</c:v>
                </c:pt>
                <c:pt idx="26">
                  <c:v>6.7811000566777535</c:v>
                </c:pt>
                <c:pt idx="27">
                  <c:v>6.93880005513497</c:v>
                </c:pt>
                <c:pt idx="28">
                  <c:v>7.0965000535877616</c:v>
                </c:pt>
                <c:pt idx="29">
                  <c:v>7.2542000520427461</c:v>
                </c:pt>
                <c:pt idx="30">
                  <c:v>7.411900050495202</c:v>
                </c:pt>
                <c:pt idx="31">
                  <c:v>7.5696000489477901</c:v>
                </c:pt>
                <c:pt idx="32">
                  <c:v>7.727300047400318</c:v>
                </c:pt>
                <c:pt idx="33">
                  <c:v>7.8850000458577583</c:v>
                </c:pt>
                <c:pt idx="34">
                  <c:v>8.0427000443136798</c:v>
                </c:pt>
                <c:pt idx="35">
                  <c:v>8.2004000427660042</c:v>
                </c:pt>
                <c:pt idx="36">
                  <c:v>8.3581000412174831</c:v>
                </c:pt>
                <c:pt idx="37">
                  <c:v>8.5158000396691218</c:v>
                </c:pt>
                <c:pt idx="38">
                  <c:v>8.6735000381192098</c:v>
                </c:pt>
                <c:pt idx="39">
                  <c:v>8.8312000365696548</c:v>
                </c:pt>
                <c:pt idx="40">
                  <c:v>8.9889000350119517</c:v>
                </c:pt>
                <c:pt idx="41">
                  <c:v>9.1466000334540762</c:v>
                </c:pt>
                <c:pt idx="42">
                  <c:v>9.30430003191025</c:v>
                </c:pt>
                <c:pt idx="43">
                  <c:v>9.4620000303683387</c:v>
                </c:pt>
                <c:pt idx="44">
                  <c:v>9.6197000288269781</c:v>
                </c:pt>
                <c:pt idx="45">
                  <c:v>9.7774000272802528</c:v>
                </c:pt>
                <c:pt idx="46">
                  <c:v>9.9351000257293887</c:v>
                </c:pt>
                <c:pt idx="47">
                  <c:v>10.09280002416326</c:v>
                </c:pt>
                <c:pt idx="48">
                  <c:v>10.250500022616341</c:v>
                </c:pt>
                <c:pt idx="49">
                  <c:v>10.40820002107146</c:v>
                </c:pt>
                <c:pt idx="50">
                  <c:v>10.56590001952995</c:v>
                </c:pt>
                <c:pt idx="51">
                  <c:v>10.723600017984166</c:v>
                </c:pt>
                <c:pt idx="52">
                  <c:v>10.881300016437702</c:v>
                </c:pt>
                <c:pt idx="53">
                  <c:v>11.039000014873652</c:v>
                </c:pt>
                <c:pt idx="54">
                  <c:v>11.19670001331186</c:v>
                </c:pt>
                <c:pt idx="55">
                  <c:v>11.354400011745923</c:v>
                </c:pt>
                <c:pt idx="56">
                  <c:v>11.512100010202429</c:v>
                </c:pt>
                <c:pt idx="57">
                  <c:v>11.669800008668053</c:v>
                </c:pt>
                <c:pt idx="58">
                  <c:v>11.82750000713118</c:v>
                </c:pt>
                <c:pt idx="59">
                  <c:v>11.985200005601444</c:v>
                </c:pt>
                <c:pt idx="60">
                  <c:v>12.142900006376076</c:v>
                </c:pt>
                <c:pt idx="61">
                  <c:v>12.30060000539666</c:v>
                </c:pt>
                <c:pt idx="62">
                  <c:v>12.458300003970061</c:v>
                </c:pt>
                <c:pt idx="63">
                  <c:v>12.616000002914692</c:v>
                </c:pt>
                <c:pt idx="64">
                  <c:v>12.773700001602013</c:v>
                </c:pt>
                <c:pt idx="65">
                  <c:v>13.247401009098697</c:v>
                </c:pt>
                <c:pt idx="66">
                  <c:v>13.740185790715739</c:v>
                </c:pt>
                <c:pt idx="67">
                  <c:v>14.265852461041273</c:v>
                </c:pt>
                <c:pt idx="68">
                  <c:v>14.423552463808191</c:v>
                </c:pt>
                <c:pt idx="69">
                  <c:v>14.581252462557282</c:v>
                </c:pt>
                <c:pt idx="70">
                  <c:v>15.106919133819479</c:v>
                </c:pt>
                <c:pt idx="71">
                  <c:v>15.632585803625075</c:v>
                </c:pt>
                <c:pt idx="72">
                  <c:v>16.158252475456582</c:v>
                </c:pt>
                <c:pt idx="73">
                  <c:v>16.68391914727345</c:v>
                </c:pt>
                <c:pt idx="74">
                  <c:v>17.209585819104898</c:v>
                </c:pt>
                <c:pt idx="75">
                  <c:v>17.735252490935185</c:v>
                </c:pt>
                <c:pt idx="76">
                  <c:v>18.260919162761763</c:v>
                </c:pt>
                <c:pt idx="77">
                  <c:v>18.786585834564967</c:v>
                </c:pt>
                <c:pt idx="78">
                  <c:v>19.312252506385942</c:v>
                </c:pt>
                <c:pt idx="79">
                  <c:v>19.837919178209802</c:v>
                </c:pt>
                <c:pt idx="80">
                  <c:v>19.995619178555067</c:v>
                </c:pt>
                <c:pt idx="81">
                  <c:v>20.398192060024734</c:v>
                </c:pt>
                <c:pt idx="82">
                  <c:v>20.877796103207661</c:v>
                </c:pt>
                <c:pt idx="83">
                  <c:v>21.403462774639689</c:v>
                </c:pt>
                <c:pt idx="84">
                  <c:v>21.929129445757749</c:v>
                </c:pt>
                <c:pt idx="85">
                  <c:v>22.142811551235795</c:v>
                </c:pt>
                <c:pt idx="86">
                  <c:v>22.300511549800749</c:v>
                </c:pt>
                <c:pt idx="87">
                  <c:v>22.45821154916921</c:v>
                </c:pt>
                <c:pt idx="88">
                  <c:v>22.983878219620049</c:v>
                </c:pt>
                <c:pt idx="89">
                  <c:v>23.509544891045238</c:v>
                </c:pt>
                <c:pt idx="90">
                  <c:v>23.667244890919324</c:v>
                </c:pt>
                <c:pt idx="91">
                  <c:v>23.962193833160079</c:v>
                </c:pt>
                <c:pt idx="92">
                  <c:v>24.487860504537405</c:v>
                </c:pt>
                <c:pt idx="93">
                  <c:v>25.013527176321588</c:v>
                </c:pt>
                <c:pt idx="94">
                  <c:v>25.171227175249374</c:v>
                </c:pt>
                <c:pt idx="95">
                  <c:v>25.328927174191303</c:v>
                </c:pt>
                <c:pt idx="96">
                  <c:v>25.85459384531794</c:v>
                </c:pt>
                <c:pt idx="97">
                  <c:v>26.012293844213762</c:v>
                </c:pt>
                <c:pt idx="98">
                  <c:v>26.537960515754389</c:v>
                </c:pt>
                <c:pt idx="99">
                  <c:v>27.063627187369573</c:v>
                </c:pt>
                <c:pt idx="100">
                  <c:v>27.589293858908292</c:v>
                </c:pt>
                <c:pt idx="101">
                  <c:v>28.114960529094347</c:v>
                </c:pt>
                <c:pt idx="102">
                  <c:v>28.640627200841656</c:v>
                </c:pt>
                <c:pt idx="103">
                  <c:v>29.166293872630298</c:v>
                </c:pt>
                <c:pt idx="104">
                  <c:v>29.482421477931183</c:v>
                </c:pt>
                <c:pt idx="105">
                  <c:v>30.008088148971716</c:v>
                </c:pt>
                <c:pt idx="106">
                  <c:v>30.533754819476076</c:v>
                </c:pt>
                <c:pt idx="107">
                  <c:v>31.059421491363629</c:v>
                </c:pt>
                <c:pt idx="108">
                  <c:v>31.21712148998061</c:v>
                </c:pt>
                <c:pt idx="109">
                  <c:v>31.374821488622519</c:v>
                </c:pt>
                <c:pt idx="110">
                  <c:v>31.532521487298361</c:v>
                </c:pt>
                <c:pt idx="111">
                  <c:v>31.69022148576417</c:v>
                </c:pt>
                <c:pt idx="112">
                  <c:v>31.84792148422639</c:v>
                </c:pt>
                <c:pt idx="113">
                  <c:v>32.00562148269465</c:v>
                </c:pt>
                <c:pt idx="114">
                  <c:v>32.163321481160182</c:v>
                </c:pt>
                <c:pt idx="115">
                  <c:v>32.321021479630851</c:v>
                </c:pt>
                <c:pt idx="116">
                  <c:v>32.478721478096723</c:v>
                </c:pt>
                <c:pt idx="117">
                  <c:v>32.63642147655915</c:v>
                </c:pt>
                <c:pt idx="118">
                  <c:v>32.794121475006627</c:v>
                </c:pt>
                <c:pt idx="119">
                  <c:v>32.951821473450948</c:v>
                </c:pt>
                <c:pt idx="120">
                  <c:v>33.109521471888314</c:v>
                </c:pt>
                <c:pt idx="121">
                  <c:v>33.267221470326838</c:v>
                </c:pt>
                <c:pt idx="122">
                  <c:v>33.424921468791744</c:v>
                </c:pt>
                <c:pt idx="123">
                  <c:v>33.582621467256686</c:v>
                </c:pt>
                <c:pt idx="124">
                  <c:v>33.740321465722118</c:v>
                </c:pt>
                <c:pt idx="125">
                  <c:v>33.89802146418743</c:v>
                </c:pt>
                <c:pt idx="126">
                  <c:v>34.238005009748626</c:v>
                </c:pt>
                <c:pt idx="127">
                  <c:v>34.737333314965149</c:v>
                </c:pt>
                <c:pt idx="128">
                  <c:v>35.262999986586934</c:v>
                </c:pt>
                <c:pt idx="129">
                  <c:v>35.788666656315506</c:v>
                </c:pt>
                <c:pt idx="130">
                  <c:v>36.31433332823817</c:v>
                </c:pt>
                <c:pt idx="131">
                  <c:v>36.840000000107217</c:v>
                </c:pt>
                <c:pt idx="132">
                  <c:v>36.840000000107217</c:v>
                </c:pt>
                <c:pt idx="133">
                  <c:v>36.840000000107217</c:v>
                </c:pt>
                <c:pt idx="134">
                  <c:v>36.840000000107217</c:v>
                </c:pt>
                <c:pt idx="135">
                  <c:v>36.840000000107217</c:v>
                </c:pt>
                <c:pt idx="136">
                  <c:v>36.840000000107217</c:v>
                </c:pt>
                <c:pt idx="137">
                  <c:v>36.840000000107217</c:v>
                </c:pt>
                <c:pt idx="138">
                  <c:v>36.840000000107217</c:v>
                </c:pt>
                <c:pt idx="139">
                  <c:v>36.840000000107217</c:v>
                </c:pt>
                <c:pt idx="140">
                  <c:v>36.840000000107217</c:v>
                </c:pt>
                <c:pt idx="141">
                  <c:v>36.840000000107217</c:v>
                </c:pt>
                <c:pt idx="142">
                  <c:v>36.840000000107217</c:v>
                </c:pt>
                <c:pt idx="143">
                  <c:v>36.840000000107217</c:v>
                </c:pt>
                <c:pt idx="144">
                  <c:v>36.840000000107217</c:v>
                </c:pt>
              </c:numCache>
            </c:numRef>
          </c:yVal>
          <c:smooth val="0"/>
          <c:extLst>
            <c:ext xmlns:c16="http://schemas.microsoft.com/office/drawing/2014/chart" uri="{C3380CC4-5D6E-409C-BE32-E72D297353CC}">
              <c16:uniqueId val="{00000002-A373-4A43-B151-BD4C140B2872}"/>
            </c:ext>
          </c:extLst>
        </c:ser>
        <c:ser>
          <c:idx val="1"/>
          <c:order val="3"/>
          <c:tx>
            <c:strRef>
              <c:f>Simulation_Dec!$BJ$2</c:f>
              <c:strCache>
                <c:ptCount val="1"/>
                <c:pt idx="0">
                  <c:v>EV3 </c:v>
                </c:pt>
              </c:strCache>
            </c:strRef>
          </c:tx>
          <c:spPr>
            <a:ln w="12700">
              <a:solidFill>
                <a:schemeClr val="accent2"/>
              </a:solidFill>
            </a:ln>
          </c:spPr>
          <c:marker>
            <c:symbol val="none"/>
          </c:marker>
          <c:xVal>
            <c:numRef>
              <c:f>Simulation_Dec!$A$3:$A$148</c:f>
              <c:numCache>
                <c:formatCode>m/d/yyyy\ h:mm</c:formatCode>
                <c:ptCount val="146"/>
                <c:pt idx="0">
                  <c:v>44907.25</c:v>
                </c:pt>
                <c:pt idx="1">
                  <c:v>44907.253472222219</c:v>
                </c:pt>
                <c:pt idx="2">
                  <c:v>44907.256944444445</c:v>
                </c:pt>
                <c:pt idx="3">
                  <c:v>44907.260416666664</c:v>
                </c:pt>
                <c:pt idx="4">
                  <c:v>44907.263888888891</c:v>
                </c:pt>
                <c:pt idx="5">
                  <c:v>44907.267361111109</c:v>
                </c:pt>
                <c:pt idx="6">
                  <c:v>44907.270833333336</c:v>
                </c:pt>
                <c:pt idx="7">
                  <c:v>44907.274305555555</c:v>
                </c:pt>
                <c:pt idx="8">
                  <c:v>44907.277777777781</c:v>
                </c:pt>
                <c:pt idx="9">
                  <c:v>44907.28125</c:v>
                </c:pt>
                <c:pt idx="10">
                  <c:v>44907.284722222219</c:v>
                </c:pt>
                <c:pt idx="11">
                  <c:v>44907.288194444445</c:v>
                </c:pt>
                <c:pt idx="12">
                  <c:v>44907.291666666664</c:v>
                </c:pt>
                <c:pt idx="13">
                  <c:v>44907.295138888891</c:v>
                </c:pt>
                <c:pt idx="14">
                  <c:v>44907.298611111109</c:v>
                </c:pt>
                <c:pt idx="15">
                  <c:v>44907.302083333336</c:v>
                </c:pt>
                <c:pt idx="16">
                  <c:v>44907.305555555555</c:v>
                </c:pt>
                <c:pt idx="17">
                  <c:v>44907.309027777781</c:v>
                </c:pt>
                <c:pt idx="18">
                  <c:v>44907.3125</c:v>
                </c:pt>
                <c:pt idx="19">
                  <c:v>44907.315972222219</c:v>
                </c:pt>
                <c:pt idx="20">
                  <c:v>44907.319444444445</c:v>
                </c:pt>
                <c:pt idx="21">
                  <c:v>44907.322916666664</c:v>
                </c:pt>
                <c:pt idx="22">
                  <c:v>44907.326388888891</c:v>
                </c:pt>
                <c:pt idx="23">
                  <c:v>44907.329861111109</c:v>
                </c:pt>
                <c:pt idx="24">
                  <c:v>44907.333333333336</c:v>
                </c:pt>
                <c:pt idx="25">
                  <c:v>44907.336805555555</c:v>
                </c:pt>
                <c:pt idx="26">
                  <c:v>44907.340277777781</c:v>
                </c:pt>
                <c:pt idx="27">
                  <c:v>44907.34375</c:v>
                </c:pt>
                <c:pt idx="28">
                  <c:v>44907.347222222219</c:v>
                </c:pt>
                <c:pt idx="29">
                  <c:v>44907.350694444445</c:v>
                </c:pt>
                <c:pt idx="30">
                  <c:v>44907.354166666664</c:v>
                </c:pt>
                <c:pt idx="31">
                  <c:v>44907.357638888891</c:v>
                </c:pt>
                <c:pt idx="32">
                  <c:v>44907.361111111109</c:v>
                </c:pt>
                <c:pt idx="33">
                  <c:v>44907.364583333336</c:v>
                </c:pt>
                <c:pt idx="34">
                  <c:v>44907.368055555555</c:v>
                </c:pt>
                <c:pt idx="35">
                  <c:v>44907.371527777781</c:v>
                </c:pt>
                <c:pt idx="36">
                  <c:v>44907.375</c:v>
                </c:pt>
                <c:pt idx="37">
                  <c:v>44907.378472222219</c:v>
                </c:pt>
                <c:pt idx="38">
                  <c:v>44907.381944444445</c:v>
                </c:pt>
                <c:pt idx="39">
                  <c:v>44907.385416666664</c:v>
                </c:pt>
                <c:pt idx="40">
                  <c:v>44907.388888888891</c:v>
                </c:pt>
                <c:pt idx="41">
                  <c:v>44907.392361111109</c:v>
                </c:pt>
                <c:pt idx="42">
                  <c:v>44907.395833333336</c:v>
                </c:pt>
                <c:pt idx="43">
                  <c:v>44907.399305555555</c:v>
                </c:pt>
                <c:pt idx="44">
                  <c:v>44907.402777777781</c:v>
                </c:pt>
                <c:pt idx="45">
                  <c:v>44907.40625</c:v>
                </c:pt>
                <c:pt idx="46">
                  <c:v>44907.409722222219</c:v>
                </c:pt>
                <c:pt idx="47">
                  <c:v>44907.413194444445</c:v>
                </c:pt>
                <c:pt idx="48">
                  <c:v>44907.416666666664</c:v>
                </c:pt>
                <c:pt idx="49">
                  <c:v>44907.420138888891</c:v>
                </c:pt>
                <c:pt idx="50">
                  <c:v>44907.423611111109</c:v>
                </c:pt>
                <c:pt idx="51">
                  <c:v>44907.427083333336</c:v>
                </c:pt>
                <c:pt idx="52">
                  <c:v>44907.430555555555</c:v>
                </c:pt>
                <c:pt idx="53">
                  <c:v>44907.434027777781</c:v>
                </c:pt>
                <c:pt idx="54">
                  <c:v>44907.4375</c:v>
                </c:pt>
                <c:pt idx="55">
                  <c:v>44907.440972222219</c:v>
                </c:pt>
                <c:pt idx="56">
                  <c:v>44907.444444444445</c:v>
                </c:pt>
                <c:pt idx="57">
                  <c:v>44907.447916666664</c:v>
                </c:pt>
                <c:pt idx="58">
                  <c:v>44907.451388888891</c:v>
                </c:pt>
                <c:pt idx="59">
                  <c:v>44907.454861111109</c:v>
                </c:pt>
                <c:pt idx="60">
                  <c:v>44907.458333333336</c:v>
                </c:pt>
                <c:pt idx="61">
                  <c:v>44907.461805555555</c:v>
                </c:pt>
                <c:pt idx="62">
                  <c:v>44907.465277777781</c:v>
                </c:pt>
                <c:pt idx="63">
                  <c:v>44907.46875</c:v>
                </c:pt>
                <c:pt idx="64">
                  <c:v>44907.472222222219</c:v>
                </c:pt>
                <c:pt idx="65">
                  <c:v>44907.475694444445</c:v>
                </c:pt>
                <c:pt idx="66">
                  <c:v>44907.479166666664</c:v>
                </c:pt>
                <c:pt idx="67">
                  <c:v>44907.482638888891</c:v>
                </c:pt>
                <c:pt idx="68">
                  <c:v>44907.486111111109</c:v>
                </c:pt>
                <c:pt idx="69">
                  <c:v>44907.489583333336</c:v>
                </c:pt>
                <c:pt idx="70">
                  <c:v>44907.493055555555</c:v>
                </c:pt>
                <c:pt idx="71">
                  <c:v>44907.496527777781</c:v>
                </c:pt>
                <c:pt idx="72">
                  <c:v>44907.5</c:v>
                </c:pt>
                <c:pt idx="73">
                  <c:v>44907.503472222219</c:v>
                </c:pt>
                <c:pt idx="74">
                  <c:v>44907.506944444445</c:v>
                </c:pt>
                <c:pt idx="75">
                  <c:v>44907.510416666664</c:v>
                </c:pt>
                <c:pt idx="76">
                  <c:v>44907.513888888891</c:v>
                </c:pt>
                <c:pt idx="77">
                  <c:v>44907.517361111109</c:v>
                </c:pt>
                <c:pt idx="78">
                  <c:v>44907.520833333336</c:v>
                </c:pt>
                <c:pt idx="79">
                  <c:v>44907.524305555555</c:v>
                </c:pt>
                <c:pt idx="80">
                  <c:v>44907.527777777781</c:v>
                </c:pt>
                <c:pt idx="81">
                  <c:v>44907.53125</c:v>
                </c:pt>
                <c:pt idx="82">
                  <c:v>44907.534722222219</c:v>
                </c:pt>
                <c:pt idx="83">
                  <c:v>44907.538194444445</c:v>
                </c:pt>
                <c:pt idx="84">
                  <c:v>44907.541666666664</c:v>
                </c:pt>
                <c:pt idx="85">
                  <c:v>44907.545138888891</c:v>
                </c:pt>
                <c:pt idx="86">
                  <c:v>44907.548611111109</c:v>
                </c:pt>
                <c:pt idx="87">
                  <c:v>44907.552083333336</c:v>
                </c:pt>
                <c:pt idx="88">
                  <c:v>44907.555555555555</c:v>
                </c:pt>
                <c:pt idx="89">
                  <c:v>44907.559027777781</c:v>
                </c:pt>
                <c:pt idx="90">
                  <c:v>44907.5625</c:v>
                </c:pt>
                <c:pt idx="91">
                  <c:v>44907.565972222219</c:v>
                </c:pt>
                <c:pt idx="92">
                  <c:v>44907.569444444445</c:v>
                </c:pt>
                <c:pt idx="93">
                  <c:v>44907.572916666664</c:v>
                </c:pt>
                <c:pt idx="94">
                  <c:v>44907.576388888891</c:v>
                </c:pt>
                <c:pt idx="95">
                  <c:v>44907.579861111109</c:v>
                </c:pt>
                <c:pt idx="96">
                  <c:v>44907.583333333336</c:v>
                </c:pt>
                <c:pt idx="97">
                  <c:v>44907.586805555555</c:v>
                </c:pt>
                <c:pt idx="98">
                  <c:v>44907.590277777781</c:v>
                </c:pt>
                <c:pt idx="99">
                  <c:v>44907.59375</c:v>
                </c:pt>
                <c:pt idx="100">
                  <c:v>44907.597222222219</c:v>
                </c:pt>
                <c:pt idx="101">
                  <c:v>44907.600694444445</c:v>
                </c:pt>
                <c:pt idx="102">
                  <c:v>44907.604166666664</c:v>
                </c:pt>
                <c:pt idx="103">
                  <c:v>44907.607638888891</c:v>
                </c:pt>
                <c:pt idx="104">
                  <c:v>44907.611111111109</c:v>
                </c:pt>
                <c:pt idx="105">
                  <c:v>44907.614583333336</c:v>
                </c:pt>
                <c:pt idx="106">
                  <c:v>44907.618055555555</c:v>
                </c:pt>
                <c:pt idx="107">
                  <c:v>44907.621527777781</c:v>
                </c:pt>
                <c:pt idx="108">
                  <c:v>44907.625</c:v>
                </c:pt>
                <c:pt idx="109">
                  <c:v>44907.628472222219</c:v>
                </c:pt>
                <c:pt idx="110">
                  <c:v>44907.631944444445</c:v>
                </c:pt>
                <c:pt idx="111">
                  <c:v>44907.635416666664</c:v>
                </c:pt>
                <c:pt idx="112">
                  <c:v>44907.638888888891</c:v>
                </c:pt>
                <c:pt idx="113">
                  <c:v>44907.642361111109</c:v>
                </c:pt>
                <c:pt idx="114">
                  <c:v>44907.645833333336</c:v>
                </c:pt>
                <c:pt idx="115">
                  <c:v>44907.649305555555</c:v>
                </c:pt>
                <c:pt idx="116">
                  <c:v>44907.652777777781</c:v>
                </c:pt>
                <c:pt idx="117">
                  <c:v>44907.65625</c:v>
                </c:pt>
                <c:pt idx="118">
                  <c:v>44907.659722222219</c:v>
                </c:pt>
                <c:pt idx="119">
                  <c:v>44907.663194444445</c:v>
                </c:pt>
                <c:pt idx="120">
                  <c:v>44907.666666666664</c:v>
                </c:pt>
                <c:pt idx="121">
                  <c:v>44907.670138888891</c:v>
                </c:pt>
                <c:pt idx="122">
                  <c:v>44907.673611111109</c:v>
                </c:pt>
                <c:pt idx="123">
                  <c:v>44907.677083333336</c:v>
                </c:pt>
                <c:pt idx="124">
                  <c:v>44907.680555555555</c:v>
                </c:pt>
                <c:pt idx="125">
                  <c:v>44907.684027777781</c:v>
                </c:pt>
                <c:pt idx="126">
                  <c:v>44907.6875</c:v>
                </c:pt>
                <c:pt idx="127">
                  <c:v>44907.690972222219</c:v>
                </c:pt>
                <c:pt idx="128">
                  <c:v>44907.694444444445</c:v>
                </c:pt>
                <c:pt idx="129">
                  <c:v>44907.697916666664</c:v>
                </c:pt>
                <c:pt idx="130">
                  <c:v>44907.701388888891</c:v>
                </c:pt>
                <c:pt idx="131">
                  <c:v>44907.704861111109</c:v>
                </c:pt>
                <c:pt idx="132">
                  <c:v>44907.708333333336</c:v>
                </c:pt>
                <c:pt idx="133">
                  <c:v>44907.711805555555</c:v>
                </c:pt>
                <c:pt idx="134">
                  <c:v>44907.715277777781</c:v>
                </c:pt>
                <c:pt idx="135">
                  <c:v>44907.71875</c:v>
                </c:pt>
                <c:pt idx="136">
                  <c:v>44907.722222222219</c:v>
                </c:pt>
                <c:pt idx="137">
                  <c:v>44907.725694444445</c:v>
                </c:pt>
                <c:pt idx="138">
                  <c:v>44907.729166666664</c:v>
                </c:pt>
                <c:pt idx="139">
                  <c:v>44907.732638888891</c:v>
                </c:pt>
                <c:pt idx="140">
                  <c:v>44907.736111111109</c:v>
                </c:pt>
                <c:pt idx="141">
                  <c:v>44907.739583333336</c:v>
                </c:pt>
                <c:pt idx="142">
                  <c:v>44907.743055555555</c:v>
                </c:pt>
                <c:pt idx="143">
                  <c:v>44907.746527777781</c:v>
                </c:pt>
                <c:pt idx="144">
                  <c:v>44907.75</c:v>
                </c:pt>
              </c:numCache>
            </c:numRef>
          </c:xVal>
          <c:yVal>
            <c:numRef>
              <c:f>Simulation_Dec!$BJ$3:$BJ$148</c:f>
              <c:numCache>
                <c:formatCode>General</c:formatCode>
                <c:ptCount val="146"/>
                <c:pt idx="0">
                  <c:v>0</c:v>
                </c:pt>
                <c:pt idx="1">
                  <c:v>0</c:v>
                </c:pt>
                <c:pt idx="2">
                  <c:v>0</c:v>
                </c:pt>
                <c:pt idx="3">
                  <c:v>0</c:v>
                </c:pt>
                <c:pt idx="4">
                  <c:v>0</c:v>
                </c:pt>
                <c:pt idx="5">
                  <c:v>0</c:v>
                </c:pt>
                <c:pt idx="6">
                  <c:v>0.52566667188945415</c:v>
                </c:pt>
                <c:pt idx="7">
                  <c:v>1.051333343778929</c:v>
                </c:pt>
                <c:pt idx="8">
                  <c:v>1.5770000156683657</c:v>
                </c:pt>
                <c:pt idx="9">
                  <c:v>2.1026666875567108</c:v>
                </c:pt>
                <c:pt idx="10">
                  <c:v>2.6283333594367093</c:v>
                </c:pt>
                <c:pt idx="11">
                  <c:v>3.1540000313192036</c:v>
                </c:pt>
                <c:pt idx="12">
                  <c:v>3.679666703199155</c:v>
                </c:pt>
                <c:pt idx="13">
                  <c:v>4.2053333750383866</c:v>
                </c:pt>
                <c:pt idx="14">
                  <c:v>4.7310000468738451</c:v>
                </c:pt>
                <c:pt idx="15">
                  <c:v>5.2566667187311724</c:v>
                </c:pt>
                <c:pt idx="16">
                  <c:v>5.7823333905920942</c:v>
                </c:pt>
                <c:pt idx="17">
                  <c:v>6.3080000624501098</c:v>
                </c:pt>
                <c:pt idx="18">
                  <c:v>6.8336667343084514</c:v>
                </c:pt>
                <c:pt idx="19">
                  <c:v>7.3593334061635574</c:v>
                </c:pt>
                <c:pt idx="20">
                  <c:v>7.8850000780205658</c:v>
                </c:pt>
                <c:pt idx="21">
                  <c:v>8.4106667494532221</c:v>
                </c:pt>
                <c:pt idx="22">
                  <c:v>8.9363334209249601</c:v>
                </c:pt>
                <c:pt idx="23">
                  <c:v>9.4620000927358099</c:v>
                </c:pt>
                <c:pt idx="24">
                  <c:v>9.6197000911921506</c:v>
                </c:pt>
                <c:pt idx="25">
                  <c:v>9.7774000896570072</c:v>
                </c:pt>
                <c:pt idx="26">
                  <c:v>9.9351000881120211</c:v>
                </c:pt>
                <c:pt idx="27">
                  <c:v>10.092800086569875</c:v>
                </c:pt>
                <c:pt idx="28">
                  <c:v>10.250500085023148</c:v>
                </c:pt>
                <c:pt idx="29">
                  <c:v>10.408200083478688</c:v>
                </c:pt>
                <c:pt idx="30">
                  <c:v>10.565900081931614</c:v>
                </c:pt>
                <c:pt idx="31">
                  <c:v>10.723600080384678</c:v>
                </c:pt>
                <c:pt idx="32">
                  <c:v>10.881300078837677</c:v>
                </c:pt>
                <c:pt idx="33">
                  <c:v>11.039000077295762</c:v>
                </c:pt>
                <c:pt idx="34">
                  <c:v>11.196700075752272</c:v>
                </c:pt>
                <c:pt idx="35">
                  <c:v>11.354400074205063</c:v>
                </c:pt>
                <c:pt idx="36">
                  <c:v>11.512100072657006</c:v>
                </c:pt>
                <c:pt idx="37">
                  <c:v>11.669800071109087</c:v>
                </c:pt>
                <c:pt idx="38">
                  <c:v>11.827500069559571</c:v>
                </c:pt>
                <c:pt idx="39">
                  <c:v>11.985200068010474</c:v>
                </c:pt>
                <c:pt idx="40">
                  <c:v>12.142900066452984</c:v>
                </c:pt>
                <c:pt idx="41">
                  <c:v>12.300600064895319</c:v>
                </c:pt>
                <c:pt idx="42">
                  <c:v>12.458300063352125</c:v>
                </c:pt>
                <c:pt idx="43">
                  <c:v>12.616000061810922</c:v>
                </c:pt>
                <c:pt idx="44">
                  <c:v>12.773700060270119</c:v>
                </c:pt>
                <c:pt idx="45">
                  <c:v>12.931400058723927</c:v>
                </c:pt>
                <c:pt idx="46">
                  <c:v>13.089100057173233</c:v>
                </c:pt>
                <c:pt idx="47">
                  <c:v>13.246800055607208</c:v>
                </c:pt>
                <c:pt idx="48">
                  <c:v>13.404500054060808</c:v>
                </c:pt>
                <c:pt idx="49">
                  <c:v>13.562200052516394</c:v>
                </c:pt>
                <c:pt idx="50">
                  <c:v>13.719900050975609</c:v>
                </c:pt>
                <c:pt idx="51">
                  <c:v>13.877600049430384</c:v>
                </c:pt>
                <c:pt idx="52">
                  <c:v>14.035300047884341</c:v>
                </c:pt>
                <c:pt idx="53">
                  <c:v>14.193000046320549</c:v>
                </c:pt>
                <c:pt idx="54">
                  <c:v>14.350700044759124</c:v>
                </c:pt>
                <c:pt idx="55">
                  <c:v>14.508400043193376</c:v>
                </c:pt>
                <c:pt idx="56">
                  <c:v>14.666100041650527</c:v>
                </c:pt>
                <c:pt idx="57">
                  <c:v>14.823800040117199</c:v>
                </c:pt>
                <c:pt idx="58">
                  <c:v>14.981500038581252</c:v>
                </c:pt>
                <c:pt idx="59">
                  <c:v>15.139200037052188</c:v>
                </c:pt>
                <c:pt idx="60">
                  <c:v>15.296900038018395</c:v>
                </c:pt>
                <c:pt idx="61">
                  <c:v>15.511536272203772</c:v>
                </c:pt>
                <c:pt idx="62">
                  <c:v>15.894751946938072</c:v>
                </c:pt>
                <c:pt idx="63">
                  <c:v>16.052451945920637</c:v>
                </c:pt>
                <c:pt idx="64">
                  <c:v>16.210151944644206</c:v>
                </c:pt>
                <c:pt idx="65">
                  <c:v>16.367851943182654</c:v>
                </c:pt>
                <c:pt idx="66">
                  <c:v>16.52555194171234</c:v>
                </c:pt>
                <c:pt idx="67">
                  <c:v>16.683251940231273</c:v>
                </c:pt>
                <c:pt idx="68">
                  <c:v>16.851265130270576</c:v>
                </c:pt>
                <c:pt idx="69">
                  <c:v>17.008965128992195</c:v>
                </c:pt>
                <c:pt idx="70">
                  <c:v>17.166665127519877</c:v>
                </c:pt>
                <c:pt idx="71">
                  <c:v>17.324365126037279</c:v>
                </c:pt>
                <c:pt idx="72">
                  <c:v>17.48206512563949</c:v>
                </c:pt>
                <c:pt idx="73">
                  <c:v>17.639765124611774</c:v>
                </c:pt>
                <c:pt idx="74">
                  <c:v>17.797465126063177</c:v>
                </c:pt>
                <c:pt idx="75">
                  <c:v>17.955165125547648</c:v>
                </c:pt>
                <c:pt idx="76">
                  <c:v>18.11286512470917</c:v>
                </c:pt>
                <c:pt idx="77">
                  <c:v>18.35961370154126</c:v>
                </c:pt>
                <c:pt idx="78">
                  <c:v>18.585612523818487</c:v>
                </c:pt>
                <c:pt idx="79">
                  <c:v>18.77509705724081</c:v>
                </c:pt>
                <c:pt idx="80">
                  <c:v>19.300763729070528</c:v>
                </c:pt>
                <c:pt idx="81">
                  <c:v>19.8264304007559</c:v>
                </c:pt>
                <c:pt idx="82">
                  <c:v>20.352097072128611</c:v>
                </c:pt>
                <c:pt idx="83">
                  <c:v>20.799493492618446</c:v>
                </c:pt>
                <c:pt idx="84">
                  <c:v>21.325160163928672</c:v>
                </c:pt>
                <c:pt idx="85">
                  <c:v>21.850826835753477</c:v>
                </c:pt>
                <c:pt idx="86">
                  <c:v>22.376493507427934</c:v>
                </c:pt>
                <c:pt idx="87">
                  <c:v>22.902160179250913</c:v>
                </c:pt>
                <c:pt idx="88">
                  <c:v>23.427826845916993</c:v>
                </c:pt>
                <c:pt idx="89">
                  <c:v>23.904952134164166</c:v>
                </c:pt>
                <c:pt idx="90">
                  <c:v>24.430618805990726</c:v>
                </c:pt>
                <c:pt idx="91">
                  <c:v>24.956285477765444</c:v>
                </c:pt>
                <c:pt idx="92">
                  <c:v>25.411664508045845</c:v>
                </c:pt>
                <c:pt idx="93">
                  <c:v>25.695866633368773</c:v>
                </c:pt>
                <c:pt idx="94">
                  <c:v>26.221533305190931</c:v>
                </c:pt>
                <c:pt idx="95">
                  <c:v>26.747199976984209</c:v>
                </c:pt>
                <c:pt idx="96">
                  <c:v>27.272866648310199</c:v>
                </c:pt>
                <c:pt idx="97">
                  <c:v>27.798533320134975</c:v>
                </c:pt>
                <c:pt idx="98">
                  <c:v>28.324199991728598</c:v>
                </c:pt>
                <c:pt idx="99">
                  <c:v>28.8498666633791</c:v>
                </c:pt>
                <c:pt idx="100">
                  <c:v>29.375533334971315</c:v>
                </c:pt>
                <c:pt idx="101">
                  <c:v>29.90120000589032</c:v>
                </c:pt>
                <c:pt idx="102">
                  <c:v>30.058900004487519</c:v>
                </c:pt>
                <c:pt idx="103">
                  <c:v>30.216600003160693</c:v>
                </c:pt>
                <c:pt idx="104">
                  <c:v>30.742266674944428</c:v>
                </c:pt>
                <c:pt idx="105">
                  <c:v>31.267933346223778</c:v>
                </c:pt>
                <c:pt idx="106">
                  <c:v>31.793600017258058</c:v>
                </c:pt>
                <c:pt idx="107">
                  <c:v>31.951300016650727</c:v>
                </c:pt>
                <c:pt idx="108">
                  <c:v>32.10900001527947</c:v>
                </c:pt>
                <c:pt idx="109">
                  <c:v>32.266700013936479</c:v>
                </c:pt>
                <c:pt idx="110">
                  <c:v>32.424400012632681</c:v>
                </c:pt>
                <c:pt idx="111">
                  <c:v>32.582100011099925</c:v>
                </c:pt>
                <c:pt idx="112">
                  <c:v>32.739800009563325</c:v>
                </c:pt>
                <c:pt idx="113">
                  <c:v>32.897500008033099</c:v>
                </c:pt>
                <c:pt idx="114">
                  <c:v>33.055200006499852</c:v>
                </c:pt>
                <c:pt idx="115">
                  <c:v>33.212900004971821</c:v>
                </c:pt>
                <c:pt idx="116">
                  <c:v>33.370600003438426</c:v>
                </c:pt>
                <c:pt idx="117">
                  <c:v>33.52830000190113</c:v>
                </c:pt>
                <c:pt idx="118">
                  <c:v>33.686000000348599</c:v>
                </c:pt>
                <c:pt idx="119">
                  <c:v>33.843699998792843</c:v>
                </c:pt>
                <c:pt idx="120">
                  <c:v>34.001399997230159</c:v>
                </c:pt>
                <c:pt idx="121">
                  <c:v>34.159099995668022</c:v>
                </c:pt>
                <c:pt idx="122">
                  <c:v>34.316799994134684</c:v>
                </c:pt>
                <c:pt idx="123">
                  <c:v>34.474499992601345</c:v>
                </c:pt>
                <c:pt idx="124">
                  <c:v>34.632199991068674</c:v>
                </c:pt>
                <c:pt idx="125">
                  <c:v>34.789899989535861</c:v>
                </c:pt>
                <c:pt idx="126">
                  <c:v>34.947599988110227</c:v>
                </c:pt>
                <c:pt idx="127">
                  <c:v>35.105299986667731</c:v>
                </c:pt>
                <c:pt idx="128">
                  <c:v>35.262999985251199</c:v>
                </c:pt>
                <c:pt idx="129">
                  <c:v>35.788666656634099</c:v>
                </c:pt>
                <c:pt idx="130">
                  <c:v>36.314333328555463</c:v>
                </c:pt>
                <c:pt idx="131">
                  <c:v>36.840000000318327</c:v>
                </c:pt>
                <c:pt idx="132">
                  <c:v>36.840000000318327</c:v>
                </c:pt>
                <c:pt idx="133">
                  <c:v>36.840000000318327</c:v>
                </c:pt>
                <c:pt idx="134">
                  <c:v>36.840000000318327</c:v>
                </c:pt>
                <c:pt idx="135">
                  <c:v>36.840000000318327</c:v>
                </c:pt>
                <c:pt idx="136">
                  <c:v>36.840000000318327</c:v>
                </c:pt>
                <c:pt idx="137">
                  <c:v>36.840000000318327</c:v>
                </c:pt>
                <c:pt idx="138">
                  <c:v>36.840000000318327</c:v>
                </c:pt>
                <c:pt idx="139">
                  <c:v>36.840000000318327</c:v>
                </c:pt>
                <c:pt idx="140">
                  <c:v>36.840000000318327</c:v>
                </c:pt>
                <c:pt idx="141">
                  <c:v>36.840000000318327</c:v>
                </c:pt>
                <c:pt idx="142">
                  <c:v>36.840000000318327</c:v>
                </c:pt>
                <c:pt idx="143">
                  <c:v>36.840000000318327</c:v>
                </c:pt>
                <c:pt idx="144">
                  <c:v>36.840000000318327</c:v>
                </c:pt>
              </c:numCache>
            </c:numRef>
          </c:yVal>
          <c:smooth val="0"/>
          <c:extLst>
            <c:ext xmlns:c16="http://schemas.microsoft.com/office/drawing/2014/chart" uri="{C3380CC4-5D6E-409C-BE32-E72D297353CC}">
              <c16:uniqueId val="{00000003-A373-4A43-B151-BD4C140B2872}"/>
            </c:ext>
          </c:extLst>
        </c:ser>
        <c:dLbls>
          <c:showLegendKey val="0"/>
          <c:showVal val="0"/>
          <c:showCatName val="0"/>
          <c:showSerName val="0"/>
          <c:showPercent val="0"/>
          <c:showBubbleSize val="0"/>
        </c:dLbls>
        <c:axId val="540532984"/>
        <c:axId val="540531544"/>
      </c:scatterChart>
      <c:valAx>
        <c:axId val="540532984"/>
        <c:scaling>
          <c:orientation val="minMax"/>
        </c:scaling>
        <c:delete val="0"/>
        <c:axPos val="b"/>
        <c:majorGridlines>
          <c:spPr>
            <a:ln w="9525" cap="flat" cmpd="sng" algn="ctr">
              <a:solidFill>
                <a:schemeClr val="tx1">
                  <a:lumMod val="15000"/>
                  <a:lumOff val="85000"/>
                </a:schemeClr>
              </a:solidFill>
              <a:round/>
            </a:ln>
            <a:effectLst/>
          </c:spPr>
        </c:majorGridlines>
        <c:numFmt formatCode="m/d/yyyy\ h:mm"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0531544"/>
        <c:crosses val="autoZero"/>
        <c:crossBetween val="midCat"/>
      </c:valAx>
      <c:valAx>
        <c:axId val="540531544"/>
        <c:scaling>
          <c:orientation val="minMax"/>
        </c:scaling>
        <c:delete val="0"/>
        <c:axPos val="l"/>
        <c:majorGridlines>
          <c:spPr>
            <a:ln w="9525" cap="flat" cmpd="sng" algn="ctr">
              <a:solidFill>
                <a:schemeClr val="tx1">
                  <a:lumMod val="15000"/>
                  <a:lumOff val="85000"/>
                </a:schemeClr>
              </a:solidFill>
              <a:round/>
            </a:ln>
            <a:effectLst/>
          </c:spPr>
        </c:majorGridlines>
        <c:title>
          <c:tx>
            <c:rich>
              <a:bodyPr/>
              <a:lstStyle/>
              <a:p>
                <a:pPr>
                  <a:defRPr/>
                </a:pPr>
                <a:r>
                  <a:rPr lang="en-US"/>
                  <a:t>Charged Energy (kWh)</a:t>
                </a:r>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0532984"/>
        <c:crosses val="autoZero"/>
        <c:crossBetween val="midCat"/>
      </c:valAx>
    </c:plotArea>
    <c:legend>
      <c:legendPos val="b"/>
      <c:overlay val="0"/>
      <c:txPr>
        <a:bodyPr/>
        <a:lstStyle/>
        <a:p>
          <a:pPr>
            <a:defRPr sz="1400"/>
          </a:pPr>
          <a:endParaRPr lang="en-US"/>
        </a:p>
      </c:txPr>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1400" b="1" i="0" u="none" strike="noStrike" kern="1200" spc="0" baseline="0">
                <a:solidFill>
                  <a:sysClr val="windowText" lastClr="000000"/>
                </a:solidFill>
                <a:latin typeface="+mn-lt"/>
                <a:ea typeface="+mn-ea"/>
                <a:cs typeface="+mn-cs"/>
              </a:rPr>
              <a:t>12th</a:t>
            </a:r>
            <a:r>
              <a:rPr lang="en-US" sz="1400" b="1" i="0" u="none" strike="noStrike" kern="1200" spc="0" baseline="0">
                <a:solidFill>
                  <a:sysClr val="windowText" lastClr="000000">
                    <a:lumMod val="65000"/>
                    <a:lumOff val="35000"/>
                  </a:sysClr>
                </a:solidFill>
              </a:rPr>
              <a:t> </a:t>
            </a:r>
            <a:r>
              <a:rPr lang="en-US" sz="1400" b="1" i="0" u="none" strike="noStrike" kern="1200" spc="0" baseline="0">
                <a:solidFill>
                  <a:sysClr val="windowText" lastClr="000000"/>
                </a:solidFill>
                <a:latin typeface="+mn-lt"/>
                <a:ea typeface="+mn-ea"/>
                <a:cs typeface="+mn-cs"/>
              </a:rPr>
              <a:t>December</a:t>
            </a:r>
            <a:r>
              <a:rPr lang="en-US" sz="1400" b="1" i="0" u="none" strike="noStrike" kern="1200" spc="0" baseline="0">
                <a:solidFill>
                  <a:sysClr val="windowText" lastClr="000000">
                    <a:lumMod val="65000"/>
                    <a:lumOff val="35000"/>
                  </a:sysClr>
                </a:solidFill>
              </a:rPr>
              <a:t> </a:t>
            </a:r>
            <a:r>
              <a:rPr lang="en-US" sz="1400" b="1" i="0" u="none" strike="noStrike" kern="1200" baseline="0">
                <a:solidFill>
                  <a:sysClr val="windowText" lastClr="000000"/>
                </a:solidFill>
              </a:rPr>
              <a:t>(OF2 controlled)</a:t>
            </a:r>
          </a:p>
        </c:rich>
      </c:tx>
      <c:overlay val="0"/>
      <c:spPr>
        <a:noFill/>
        <a:ln>
          <a:noFill/>
        </a:ln>
        <a:effectLst/>
      </c:spPr>
    </c:title>
    <c:autoTitleDeleted val="0"/>
    <c:plotArea>
      <c:layout>
        <c:manualLayout>
          <c:layoutTarget val="inner"/>
          <c:xMode val="edge"/>
          <c:yMode val="edge"/>
          <c:x val="5.5613194444444444E-2"/>
          <c:y val="0.11925655212034547"/>
          <c:w val="0.90994027777777764"/>
          <c:h val="0.72120210150764852"/>
        </c:manualLayout>
      </c:layout>
      <c:scatterChart>
        <c:scatterStyle val="lineMarker"/>
        <c:varyColors val="0"/>
        <c:ser>
          <c:idx val="5"/>
          <c:order val="0"/>
          <c:tx>
            <c:strRef>
              <c:f>Simulation_Dec!$BF$2</c:f>
              <c:strCache>
                <c:ptCount val="1"/>
                <c:pt idx="0">
                  <c:v>EV0 </c:v>
                </c:pt>
              </c:strCache>
            </c:strRef>
          </c:tx>
          <c:spPr>
            <a:ln w="12700" cap="rnd">
              <a:solidFill>
                <a:srgbClr val="92D050"/>
              </a:solidFill>
              <a:round/>
            </a:ln>
            <a:effectLst/>
          </c:spPr>
          <c:marker>
            <c:symbol val="none"/>
          </c:marker>
          <c:xVal>
            <c:numRef>
              <c:f>Simulation_Dec!$A$3:$A$148</c:f>
              <c:numCache>
                <c:formatCode>m/d/yyyy\ h:mm</c:formatCode>
                <c:ptCount val="146"/>
                <c:pt idx="0">
                  <c:v>44907.25</c:v>
                </c:pt>
                <c:pt idx="1">
                  <c:v>44907.253472222219</c:v>
                </c:pt>
                <c:pt idx="2">
                  <c:v>44907.256944444445</c:v>
                </c:pt>
                <c:pt idx="3">
                  <c:v>44907.260416666664</c:v>
                </c:pt>
                <c:pt idx="4">
                  <c:v>44907.263888888891</c:v>
                </c:pt>
                <c:pt idx="5">
                  <c:v>44907.267361111109</c:v>
                </c:pt>
                <c:pt idx="6">
                  <c:v>44907.270833333336</c:v>
                </c:pt>
                <c:pt idx="7">
                  <c:v>44907.274305555555</c:v>
                </c:pt>
                <c:pt idx="8">
                  <c:v>44907.277777777781</c:v>
                </c:pt>
                <c:pt idx="9">
                  <c:v>44907.28125</c:v>
                </c:pt>
                <c:pt idx="10">
                  <c:v>44907.284722222219</c:v>
                </c:pt>
                <c:pt idx="11">
                  <c:v>44907.288194444445</c:v>
                </c:pt>
                <c:pt idx="12">
                  <c:v>44907.291666666664</c:v>
                </c:pt>
                <c:pt idx="13">
                  <c:v>44907.295138888891</c:v>
                </c:pt>
                <c:pt idx="14">
                  <c:v>44907.298611111109</c:v>
                </c:pt>
                <c:pt idx="15">
                  <c:v>44907.302083333336</c:v>
                </c:pt>
                <c:pt idx="16">
                  <c:v>44907.305555555555</c:v>
                </c:pt>
                <c:pt idx="17">
                  <c:v>44907.309027777781</c:v>
                </c:pt>
                <c:pt idx="18">
                  <c:v>44907.3125</c:v>
                </c:pt>
                <c:pt idx="19">
                  <c:v>44907.315972222219</c:v>
                </c:pt>
                <c:pt idx="20">
                  <c:v>44907.319444444445</c:v>
                </c:pt>
                <c:pt idx="21">
                  <c:v>44907.322916666664</c:v>
                </c:pt>
                <c:pt idx="22">
                  <c:v>44907.326388888891</c:v>
                </c:pt>
                <c:pt idx="23">
                  <c:v>44907.329861111109</c:v>
                </c:pt>
                <c:pt idx="24">
                  <c:v>44907.333333333336</c:v>
                </c:pt>
                <c:pt idx="25">
                  <c:v>44907.336805555555</c:v>
                </c:pt>
                <c:pt idx="26">
                  <c:v>44907.340277777781</c:v>
                </c:pt>
                <c:pt idx="27">
                  <c:v>44907.34375</c:v>
                </c:pt>
                <c:pt idx="28">
                  <c:v>44907.347222222219</c:v>
                </c:pt>
                <c:pt idx="29">
                  <c:v>44907.350694444445</c:v>
                </c:pt>
                <c:pt idx="30">
                  <c:v>44907.354166666664</c:v>
                </c:pt>
                <c:pt idx="31">
                  <c:v>44907.357638888891</c:v>
                </c:pt>
                <c:pt idx="32">
                  <c:v>44907.361111111109</c:v>
                </c:pt>
                <c:pt idx="33">
                  <c:v>44907.364583333336</c:v>
                </c:pt>
                <c:pt idx="34">
                  <c:v>44907.368055555555</c:v>
                </c:pt>
                <c:pt idx="35">
                  <c:v>44907.371527777781</c:v>
                </c:pt>
                <c:pt idx="36">
                  <c:v>44907.375</c:v>
                </c:pt>
                <c:pt idx="37">
                  <c:v>44907.378472222219</c:v>
                </c:pt>
                <c:pt idx="38">
                  <c:v>44907.381944444445</c:v>
                </c:pt>
                <c:pt idx="39">
                  <c:v>44907.385416666664</c:v>
                </c:pt>
                <c:pt idx="40">
                  <c:v>44907.388888888891</c:v>
                </c:pt>
                <c:pt idx="41">
                  <c:v>44907.392361111109</c:v>
                </c:pt>
                <c:pt idx="42">
                  <c:v>44907.395833333336</c:v>
                </c:pt>
                <c:pt idx="43">
                  <c:v>44907.399305555555</c:v>
                </c:pt>
                <c:pt idx="44">
                  <c:v>44907.402777777781</c:v>
                </c:pt>
                <c:pt idx="45">
                  <c:v>44907.40625</c:v>
                </c:pt>
                <c:pt idx="46">
                  <c:v>44907.409722222219</c:v>
                </c:pt>
                <c:pt idx="47">
                  <c:v>44907.413194444445</c:v>
                </c:pt>
                <c:pt idx="48">
                  <c:v>44907.416666666664</c:v>
                </c:pt>
                <c:pt idx="49">
                  <c:v>44907.420138888891</c:v>
                </c:pt>
                <c:pt idx="50">
                  <c:v>44907.423611111109</c:v>
                </c:pt>
                <c:pt idx="51">
                  <c:v>44907.427083333336</c:v>
                </c:pt>
                <c:pt idx="52">
                  <c:v>44907.430555555555</c:v>
                </c:pt>
                <c:pt idx="53">
                  <c:v>44907.434027777781</c:v>
                </c:pt>
                <c:pt idx="54">
                  <c:v>44907.4375</c:v>
                </c:pt>
                <c:pt idx="55">
                  <c:v>44907.440972222219</c:v>
                </c:pt>
                <c:pt idx="56">
                  <c:v>44907.444444444445</c:v>
                </c:pt>
                <c:pt idx="57">
                  <c:v>44907.447916666664</c:v>
                </c:pt>
                <c:pt idx="58">
                  <c:v>44907.451388888891</c:v>
                </c:pt>
                <c:pt idx="59">
                  <c:v>44907.454861111109</c:v>
                </c:pt>
                <c:pt idx="60">
                  <c:v>44907.458333333336</c:v>
                </c:pt>
                <c:pt idx="61">
                  <c:v>44907.461805555555</c:v>
                </c:pt>
                <c:pt idx="62">
                  <c:v>44907.465277777781</c:v>
                </c:pt>
                <c:pt idx="63">
                  <c:v>44907.46875</c:v>
                </c:pt>
                <c:pt idx="64">
                  <c:v>44907.472222222219</c:v>
                </c:pt>
                <c:pt idx="65">
                  <c:v>44907.475694444445</c:v>
                </c:pt>
                <c:pt idx="66">
                  <c:v>44907.479166666664</c:v>
                </c:pt>
                <c:pt idx="67">
                  <c:v>44907.482638888891</c:v>
                </c:pt>
                <c:pt idx="68">
                  <c:v>44907.486111111109</c:v>
                </c:pt>
                <c:pt idx="69">
                  <c:v>44907.489583333336</c:v>
                </c:pt>
                <c:pt idx="70">
                  <c:v>44907.493055555555</c:v>
                </c:pt>
                <c:pt idx="71">
                  <c:v>44907.496527777781</c:v>
                </c:pt>
                <c:pt idx="72">
                  <c:v>44907.5</c:v>
                </c:pt>
                <c:pt idx="73">
                  <c:v>44907.503472222219</c:v>
                </c:pt>
                <c:pt idx="74">
                  <c:v>44907.506944444445</c:v>
                </c:pt>
                <c:pt idx="75">
                  <c:v>44907.510416666664</c:v>
                </c:pt>
                <c:pt idx="76">
                  <c:v>44907.513888888891</c:v>
                </c:pt>
                <c:pt idx="77">
                  <c:v>44907.517361111109</c:v>
                </c:pt>
                <c:pt idx="78">
                  <c:v>44907.520833333336</c:v>
                </c:pt>
                <c:pt idx="79">
                  <c:v>44907.524305555555</c:v>
                </c:pt>
                <c:pt idx="80">
                  <c:v>44907.527777777781</c:v>
                </c:pt>
                <c:pt idx="81">
                  <c:v>44907.53125</c:v>
                </c:pt>
                <c:pt idx="82">
                  <c:v>44907.534722222219</c:v>
                </c:pt>
                <c:pt idx="83">
                  <c:v>44907.538194444445</c:v>
                </c:pt>
                <c:pt idx="84">
                  <c:v>44907.541666666664</c:v>
                </c:pt>
                <c:pt idx="85">
                  <c:v>44907.545138888891</c:v>
                </c:pt>
                <c:pt idx="86">
                  <c:v>44907.548611111109</c:v>
                </c:pt>
                <c:pt idx="87">
                  <c:v>44907.552083333336</c:v>
                </c:pt>
                <c:pt idx="88">
                  <c:v>44907.555555555555</c:v>
                </c:pt>
                <c:pt idx="89">
                  <c:v>44907.559027777781</c:v>
                </c:pt>
                <c:pt idx="90">
                  <c:v>44907.5625</c:v>
                </c:pt>
                <c:pt idx="91">
                  <c:v>44907.565972222219</c:v>
                </c:pt>
                <c:pt idx="92">
                  <c:v>44907.569444444445</c:v>
                </c:pt>
                <c:pt idx="93">
                  <c:v>44907.572916666664</c:v>
                </c:pt>
                <c:pt idx="94">
                  <c:v>44907.576388888891</c:v>
                </c:pt>
                <c:pt idx="95">
                  <c:v>44907.579861111109</c:v>
                </c:pt>
                <c:pt idx="96">
                  <c:v>44907.583333333336</c:v>
                </c:pt>
                <c:pt idx="97">
                  <c:v>44907.586805555555</c:v>
                </c:pt>
                <c:pt idx="98">
                  <c:v>44907.590277777781</c:v>
                </c:pt>
                <c:pt idx="99">
                  <c:v>44907.59375</c:v>
                </c:pt>
                <c:pt idx="100">
                  <c:v>44907.597222222219</c:v>
                </c:pt>
                <c:pt idx="101">
                  <c:v>44907.600694444445</c:v>
                </c:pt>
                <c:pt idx="102">
                  <c:v>44907.604166666664</c:v>
                </c:pt>
                <c:pt idx="103">
                  <c:v>44907.607638888891</c:v>
                </c:pt>
                <c:pt idx="104">
                  <c:v>44907.611111111109</c:v>
                </c:pt>
                <c:pt idx="105">
                  <c:v>44907.614583333336</c:v>
                </c:pt>
                <c:pt idx="106">
                  <c:v>44907.618055555555</c:v>
                </c:pt>
                <c:pt idx="107">
                  <c:v>44907.621527777781</c:v>
                </c:pt>
                <c:pt idx="108">
                  <c:v>44907.625</c:v>
                </c:pt>
                <c:pt idx="109">
                  <c:v>44907.628472222219</c:v>
                </c:pt>
                <c:pt idx="110">
                  <c:v>44907.631944444445</c:v>
                </c:pt>
                <c:pt idx="111">
                  <c:v>44907.635416666664</c:v>
                </c:pt>
                <c:pt idx="112">
                  <c:v>44907.638888888891</c:v>
                </c:pt>
                <c:pt idx="113">
                  <c:v>44907.642361111109</c:v>
                </c:pt>
                <c:pt idx="114">
                  <c:v>44907.645833333336</c:v>
                </c:pt>
                <c:pt idx="115">
                  <c:v>44907.649305555555</c:v>
                </c:pt>
                <c:pt idx="116">
                  <c:v>44907.652777777781</c:v>
                </c:pt>
                <c:pt idx="117">
                  <c:v>44907.65625</c:v>
                </c:pt>
                <c:pt idx="118">
                  <c:v>44907.659722222219</c:v>
                </c:pt>
                <c:pt idx="119">
                  <c:v>44907.663194444445</c:v>
                </c:pt>
                <c:pt idx="120">
                  <c:v>44907.666666666664</c:v>
                </c:pt>
                <c:pt idx="121">
                  <c:v>44907.670138888891</c:v>
                </c:pt>
                <c:pt idx="122">
                  <c:v>44907.673611111109</c:v>
                </c:pt>
                <c:pt idx="123">
                  <c:v>44907.677083333336</c:v>
                </c:pt>
                <c:pt idx="124">
                  <c:v>44907.680555555555</c:v>
                </c:pt>
                <c:pt idx="125">
                  <c:v>44907.684027777781</c:v>
                </c:pt>
                <c:pt idx="126">
                  <c:v>44907.6875</c:v>
                </c:pt>
                <c:pt idx="127">
                  <c:v>44907.690972222219</c:v>
                </c:pt>
                <c:pt idx="128">
                  <c:v>44907.694444444445</c:v>
                </c:pt>
                <c:pt idx="129">
                  <c:v>44907.697916666664</c:v>
                </c:pt>
                <c:pt idx="130">
                  <c:v>44907.701388888891</c:v>
                </c:pt>
                <c:pt idx="131">
                  <c:v>44907.704861111109</c:v>
                </c:pt>
                <c:pt idx="132">
                  <c:v>44907.708333333336</c:v>
                </c:pt>
                <c:pt idx="133">
                  <c:v>44907.711805555555</c:v>
                </c:pt>
                <c:pt idx="134">
                  <c:v>44907.715277777781</c:v>
                </c:pt>
                <c:pt idx="135">
                  <c:v>44907.71875</c:v>
                </c:pt>
                <c:pt idx="136">
                  <c:v>44907.722222222219</c:v>
                </c:pt>
                <c:pt idx="137">
                  <c:v>44907.725694444445</c:v>
                </c:pt>
                <c:pt idx="138">
                  <c:v>44907.729166666664</c:v>
                </c:pt>
                <c:pt idx="139">
                  <c:v>44907.732638888891</c:v>
                </c:pt>
                <c:pt idx="140">
                  <c:v>44907.736111111109</c:v>
                </c:pt>
                <c:pt idx="141">
                  <c:v>44907.739583333336</c:v>
                </c:pt>
                <c:pt idx="142">
                  <c:v>44907.743055555555</c:v>
                </c:pt>
                <c:pt idx="143">
                  <c:v>44907.746527777781</c:v>
                </c:pt>
                <c:pt idx="144">
                  <c:v>44907.75</c:v>
                </c:pt>
              </c:numCache>
            </c:numRef>
          </c:xVal>
          <c:yVal>
            <c:numRef>
              <c:f>Simulation_Dec!$BF$3:$BF$148</c:f>
              <c:numCache>
                <c:formatCode>General</c:formatCode>
                <c:ptCount val="14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0.52566667188378169</c:v>
                </c:pt>
                <c:pt idx="61">
                  <c:v>1.0513333437654884</c:v>
                </c:pt>
                <c:pt idx="62">
                  <c:v>1.5770000156363342</c:v>
                </c:pt>
                <c:pt idx="63">
                  <c:v>2.1026666875176994</c:v>
                </c:pt>
                <c:pt idx="64">
                  <c:v>2.6283333593955827</c:v>
                </c:pt>
                <c:pt idx="65">
                  <c:v>3.1540000312581871</c:v>
                </c:pt>
                <c:pt idx="66">
                  <c:v>3.6796667031186878</c:v>
                </c:pt>
                <c:pt idx="67">
                  <c:v>4.2053333749768962</c:v>
                </c:pt>
                <c:pt idx="68">
                  <c:v>4.7310000468608964</c:v>
                </c:pt>
                <c:pt idx="69">
                  <c:v>5.2566667187396252</c:v>
                </c:pt>
                <c:pt idx="70">
                  <c:v>5.782333390601301</c:v>
                </c:pt>
                <c:pt idx="71">
                  <c:v>6.3080000624587456</c:v>
                </c:pt>
                <c:pt idx="72">
                  <c:v>6.8336667343428079</c:v>
                </c:pt>
                <c:pt idx="73">
                  <c:v>7.3593334062248914</c:v>
                </c:pt>
                <c:pt idx="74">
                  <c:v>7.8850000781093579</c:v>
                </c:pt>
                <c:pt idx="75">
                  <c:v>8.410666749993247</c:v>
                </c:pt>
                <c:pt idx="76">
                  <c:v>8.9363334218764816</c:v>
                </c:pt>
                <c:pt idx="77">
                  <c:v>9.4620000937567603</c:v>
                </c:pt>
                <c:pt idx="78">
                  <c:v>9.9876667656387141</c:v>
                </c:pt>
                <c:pt idx="79">
                  <c:v>10.513333437521966</c:v>
                </c:pt>
                <c:pt idx="80">
                  <c:v>11.039000109406173</c:v>
                </c:pt>
                <c:pt idx="81">
                  <c:v>11.56466678127607</c:v>
                </c:pt>
                <c:pt idx="82">
                  <c:v>12.090333453138163</c:v>
                </c:pt>
                <c:pt idx="83">
                  <c:v>12.616000125002444</c:v>
                </c:pt>
                <c:pt idx="84">
                  <c:v>13.141666796863815</c:v>
                </c:pt>
                <c:pt idx="85">
                  <c:v>13.667333468746573</c:v>
                </c:pt>
                <c:pt idx="86">
                  <c:v>14.193000140616988</c:v>
                </c:pt>
                <c:pt idx="87">
                  <c:v>14.718666812500089</c:v>
                </c:pt>
                <c:pt idx="88">
                  <c:v>15.244333484357149</c:v>
                </c:pt>
                <c:pt idx="89">
                  <c:v>15.770000156219556</c:v>
                </c:pt>
                <c:pt idx="90">
                  <c:v>16.295666828103236</c:v>
                </c:pt>
                <c:pt idx="91">
                  <c:v>16.821333499980305</c:v>
                </c:pt>
                <c:pt idx="92">
                  <c:v>17.347000171843789</c:v>
                </c:pt>
                <c:pt idx="93">
                  <c:v>17.872666843721785</c:v>
                </c:pt>
                <c:pt idx="94">
                  <c:v>18.398333515604129</c:v>
                </c:pt>
                <c:pt idx="95">
                  <c:v>18.924000187483493</c:v>
                </c:pt>
                <c:pt idx="96">
                  <c:v>19.449666859344809</c:v>
                </c:pt>
                <c:pt idx="97">
                  <c:v>19.975333531227474</c:v>
                </c:pt>
                <c:pt idx="98">
                  <c:v>20.501000203093593</c:v>
                </c:pt>
                <c:pt idx="99">
                  <c:v>21.026666874961702</c:v>
                </c:pt>
                <c:pt idx="100">
                  <c:v>21.552333546827768</c:v>
                </c:pt>
                <c:pt idx="101">
                  <c:v>22.07800021868632</c:v>
                </c:pt>
                <c:pt idx="102">
                  <c:v>22.603666890560962</c:v>
                </c:pt>
                <c:pt idx="103">
                  <c:v>23.12933356243941</c:v>
                </c:pt>
                <c:pt idx="104">
                  <c:v>23.655000234316439</c:v>
                </c:pt>
                <c:pt idx="105">
                  <c:v>24.180666906177223</c:v>
                </c:pt>
                <c:pt idx="106">
                  <c:v>24.706333578036283</c:v>
                </c:pt>
                <c:pt idx="107">
                  <c:v>25.232000249945091</c:v>
                </c:pt>
                <c:pt idx="108">
                  <c:v>25.757666921820132</c:v>
                </c:pt>
                <c:pt idx="109">
                  <c:v>26.283333593696501</c:v>
                </c:pt>
                <c:pt idx="110">
                  <c:v>26.809000265574181</c:v>
                </c:pt>
                <c:pt idx="111">
                  <c:v>27.334666937476616</c:v>
                </c:pt>
                <c:pt idx="112">
                  <c:v>27.860333609378074</c:v>
                </c:pt>
                <c:pt idx="113">
                  <c:v>28.386000281281046</c:v>
                </c:pt>
                <c:pt idx="114">
                  <c:v>28.911666953183413</c:v>
                </c:pt>
                <c:pt idx="115">
                  <c:v>29.437333625086836</c:v>
                </c:pt>
                <c:pt idx="116">
                  <c:v>29.963000296989282</c:v>
                </c:pt>
                <c:pt idx="117">
                  <c:v>30.488666968890801</c:v>
                </c:pt>
                <c:pt idx="118">
                  <c:v>31.014333640781203</c:v>
                </c:pt>
                <c:pt idx="119">
                  <c:v>31.540000312663381</c:v>
                </c:pt>
                <c:pt idx="120">
                  <c:v>32.065666641502979</c:v>
                </c:pt>
                <c:pt idx="121">
                  <c:v>32.591333313424023</c:v>
                </c:pt>
                <c:pt idx="122">
                  <c:v>33.116999985345515</c:v>
                </c:pt>
                <c:pt idx="123">
                  <c:v>33.642666657267462</c:v>
                </c:pt>
                <c:pt idx="124">
                  <c:v>34.168333329052032</c:v>
                </c:pt>
                <c:pt idx="125">
                  <c:v>34.694000000888494</c:v>
                </c:pt>
                <c:pt idx="126">
                  <c:v>34.694000000888494</c:v>
                </c:pt>
                <c:pt idx="127">
                  <c:v>34.694000000888494</c:v>
                </c:pt>
                <c:pt idx="128">
                  <c:v>34.694000000888494</c:v>
                </c:pt>
                <c:pt idx="129">
                  <c:v>34.694000000888494</c:v>
                </c:pt>
                <c:pt idx="130">
                  <c:v>34.694000000888494</c:v>
                </c:pt>
                <c:pt idx="131">
                  <c:v>34.694000000888494</c:v>
                </c:pt>
                <c:pt idx="132">
                  <c:v>34.694000000888494</c:v>
                </c:pt>
                <c:pt idx="133">
                  <c:v>34.694000000888494</c:v>
                </c:pt>
                <c:pt idx="134">
                  <c:v>34.694000000888494</c:v>
                </c:pt>
                <c:pt idx="135">
                  <c:v>34.694000000888494</c:v>
                </c:pt>
                <c:pt idx="136">
                  <c:v>34.694000000888494</c:v>
                </c:pt>
                <c:pt idx="137">
                  <c:v>34.694000000888494</c:v>
                </c:pt>
                <c:pt idx="138">
                  <c:v>34.694000000888494</c:v>
                </c:pt>
                <c:pt idx="139">
                  <c:v>34.694000000888494</c:v>
                </c:pt>
                <c:pt idx="140">
                  <c:v>34.694000000888494</c:v>
                </c:pt>
                <c:pt idx="141">
                  <c:v>34.694000000888494</c:v>
                </c:pt>
                <c:pt idx="142">
                  <c:v>34.694000000888494</c:v>
                </c:pt>
                <c:pt idx="143">
                  <c:v>34.694000000888494</c:v>
                </c:pt>
                <c:pt idx="144">
                  <c:v>34.694000000888494</c:v>
                </c:pt>
              </c:numCache>
            </c:numRef>
          </c:yVal>
          <c:smooth val="0"/>
          <c:extLst>
            <c:ext xmlns:c16="http://schemas.microsoft.com/office/drawing/2014/chart" uri="{C3380CC4-5D6E-409C-BE32-E72D297353CC}">
              <c16:uniqueId val="{00000000-4586-46C5-97EE-B450D5E39D36}"/>
            </c:ext>
          </c:extLst>
        </c:ser>
        <c:ser>
          <c:idx val="0"/>
          <c:order val="1"/>
          <c:tx>
            <c:strRef>
              <c:f>Simulation_Dec!$BN$2</c:f>
              <c:strCache>
                <c:ptCount val="1"/>
                <c:pt idx="0">
                  <c:v>EV1 </c:v>
                </c:pt>
              </c:strCache>
            </c:strRef>
          </c:tx>
          <c:spPr>
            <a:ln w="12700" cap="rnd">
              <a:solidFill>
                <a:schemeClr val="accent4">
                  <a:lumMod val="75000"/>
                </a:schemeClr>
              </a:solidFill>
              <a:round/>
            </a:ln>
            <a:effectLst/>
          </c:spPr>
          <c:marker>
            <c:symbol val="none"/>
          </c:marker>
          <c:xVal>
            <c:numRef>
              <c:f>Simulation_Dec!$A$3:$A$148</c:f>
              <c:numCache>
                <c:formatCode>m/d/yyyy\ h:mm</c:formatCode>
                <c:ptCount val="146"/>
                <c:pt idx="0">
                  <c:v>44907.25</c:v>
                </c:pt>
                <c:pt idx="1">
                  <c:v>44907.253472222219</c:v>
                </c:pt>
                <c:pt idx="2">
                  <c:v>44907.256944444445</c:v>
                </c:pt>
                <c:pt idx="3">
                  <c:v>44907.260416666664</c:v>
                </c:pt>
                <c:pt idx="4">
                  <c:v>44907.263888888891</c:v>
                </c:pt>
                <c:pt idx="5">
                  <c:v>44907.267361111109</c:v>
                </c:pt>
                <c:pt idx="6">
                  <c:v>44907.270833333336</c:v>
                </c:pt>
                <c:pt idx="7">
                  <c:v>44907.274305555555</c:v>
                </c:pt>
                <c:pt idx="8">
                  <c:v>44907.277777777781</c:v>
                </c:pt>
                <c:pt idx="9">
                  <c:v>44907.28125</c:v>
                </c:pt>
                <c:pt idx="10">
                  <c:v>44907.284722222219</c:v>
                </c:pt>
                <c:pt idx="11">
                  <c:v>44907.288194444445</c:v>
                </c:pt>
                <c:pt idx="12">
                  <c:v>44907.291666666664</c:v>
                </c:pt>
                <c:pt idx="13">
                  <c:v>44907.295138888891</c:v>
                </c:pt>
                <c:pt idx="14">
                  <c:v>44907.298611111109</c:v>
                </c:pt>
                <c:pt idx="15">
                  <c:v>44907.302083333336</c:v>
                </c:pt>
                <c:pt idx="16">
                  <c:v>44907.305555555555</c:v>
                </c:pt>
                <c:pt idx="17">
                  <c:v>44907.309027777781</c:v>
                </c:pt>
                <c:pt idx="18">
                  <c:v>44907.3125</c:v>
                </c:pt>
                <c:pt idx="19">
                  <c:v>44907.315972222219</c:v>
                </c:pt>
                <c:pt idx="20">
                  <c:v>44907.319444444445</c:v>
                </c:pt>
                <c:pt idx="21">
                  <c:v>44907.322916666664</c:v>
                </c:pt>
                <c:pt idx="22">
                  <c:v>44907.326388888891</c:v>
                </c:pt>
                <c:pt idx="23">
                  <c:v>44907.329861111109</c:v>
                </c:pt>
                <c:pt idx="24">
                  <c:v>44907.333333333336</c:v>
                </c:pt>
                <c:pt idx="25">
                  <c:v>44907.336805555555</c:v>
                </c:pt>
                <c:pt idx="26">
                  <c:v>44907.340277777781</c:v>
                </c:pt>
                <c:pt idx="27">
                  <c:v>44907.34375</c:v>
                </c:pt>
                <c:pt idx="28">
                  <c:v>44907.347222222219</c:v>
                </c:pt>
                <c:pt idx="29">
                  <c:v>44907.350694444445</c:v>
                </c:pt>
                <c:pt idx="30">
                  <c:v>44907.354166666664</c:v>
                </c:pt>
                <c:pt idx="31">
                  <c:v>44907.357638888891</c:v>
                </c:pt>
                <c:pt idx="32">
                  <c:v>44907.361111111109</c:v>
                </c:pt>
                <c:pt idx="33">
                  <c:v>44907.364583333336</c:v>
                </c:pt>
                <c:pt idx="34">
                  <c:v>44907.368055555555</c:v>
                </c:pt>
                <c:pt idx="35">
                  <c:v>44907.371527777781</c:v>
                </c:pt>
                <c:pt idx="36">
                  <c:v>44907.375</c:v>
                </c:pt>
                <c:pt idx="37">
                  <c:v>44907.378472222219</c:v>
                </c:pt>
                <c:pt idx="38">
                  <c:v>44907.381944444445</c:v>
                </c:pt>
                <c:pt idx="39">
                  <c:v>44907.385416666664</c:v>
                </c:pt>
                <c:pt idx="40">
                  <c:v>44907.388888888891</c:v>
                </c:pt>
                <c:pt idx="41">
                  <c:v>44907.392361111109</c:v>
                </c:pt>
                <c:pt idx="42">
                  <c:v>44907.395833333336</c:v>
                </c:pt>
                <c:pt idx="43">
                  <c:v>44907.399305555555</c:v>
                </c:pt>
                <c:pt idx="44">
                  <c:v>44907.402777777781</c:v>
                </c:pt>
                <c:pt idx="45">
                  <c:v>44907.40625</c:v>
                </c:pt>
                <c:pt idx="46">
                  <c:v>44907.409722222219</c:v>
                </c:pt>
                <c:pt idx="47">
                  <c:v>44907.413194444445</c:v>
                </c:pt>
                <c:pt idx="48">
                  <c:v>44907.416666666664</c:v>
                </c:pt>
                <c:pt idx="49">
                  <c:v>44907.420138888891</c:v>
                </c:pt>
                <c:pt idx="50">
                  <c:v>44907.423611111109</c:v>
                </c:pt>
                <c:pt idx="51">
                  <c:v>44907.427083333336</c:v>
                </c:pt>
                <c:pt idx="52">
                  <c:v>44907.430555555555</c:v>
                </c:pt>
                <c:pt idx="53">
                  <c:v>44907.434027777781</c:v>
                </c:pt>
                <c:pt idx="54">
                  <c:v>44907.4375</c:v>
                </c:pt>
                <c:pt idx="55">
                  <c:v>44907.440972222219</c:v>
                </c:pt>
                <c:pt idx="56">
                  <c:v>44907.444444444445</c:v>
                </c:pt>
                <c:pt idx="57">
                  <c:v>44907.447916666664</c:v>
                </c:pt>
                <c:pt idx="58">
                  <c:v>44907.451388888891</c:v>
                </c:pt>
                <c:pt idx="59">
                  <c:v>44907.454861111109</c:v>
                </c:pt>
                <c:pt idx="60">
                  <c:v>44907.458333333336</c:v>
                </c:pt>
                <c:pt idx="61">
                  <c:v>44907.461805555555</c:v>
                </c:pt>
                <c:pt idx="62">
                  <c:v>44907.465277777781</c:v>
                </c:pt>
                <c:pt idx="63">
                  <c:v>44907.46875</c:v>
                </c:pt>
                <c:pt idx="64">
                  <c:v>44907.472222222219</c:v>
                </c:pt>
                <c:pt idx="65">
                  <c:v>44907.475694444445</c:v>
                </c:pt>
                <c:pt idx="66">
                  <c:v>44907.479166666664</c:v>
                </c:pt>
                <c:pt idx="67">
                  <c:v>44907.482638888891</c:v>
                </c:pt>
                <c:pt idx="68">
                  <c:v>44907.486111111109</c:v>
                </c:pt>
                <c:pt idx="69">
                  <c:v>44907.489583333336</c:v>
                </c:pt>
                <c:pt idx="70">
                  <c:v>44907.493055555555</c:v>
                </c:pt>
                <c:pt idx="71">
                  <c:v>44907.496527777781</c:v>
                </c:pt>
                <c:pt idx="72">
                  <c:v>44907.5</c:v>
                </c:pt>
                <c:pt idx="73">
                  <c:v>44907.503472222219</c:v>
                </c:pt>
                <c:pt idx="74">
                  <c:v>44907.506944444445</c:v>
                </c:pt>
                <c:pt idx="75">
                  <c:v>44907.510416666664</c:v>
                </c:pt>
                <c:pt idx="76">
                  <c:v>44907.513888888891</c:v>
                </c:pt>
                <c:pt idx="77">
                  <c:v>44907.517361111109</c:v>
                </c:pt>
                <c:pt idx="78">
                  <c:v>44907.520833333336</c:v>
                </c:pt>
                <c:pt idx="79">
                  <c:v>44907.524305555555</c:v>
                </c:pt>
                <c:pt idx="80">
                  <c:v>44907.527777777781</c:v>
                </c:pt>
                <c:pt idx="81">
                  <c:v>44907.53125</c:v>
                </c:pt>
                <c:pt idx="82">
                  <c:v>44907.534722222219</c:v>
                </c:pt>
                <c:pt idx="83">
                  <c:v>44907.538194444445</c:v>
                </c:pt>
                <c:pt idx="84">
                  <c:v>44907.541666666664</c:v>
                </c:pt>
                <c:pt idx="85">
                  <c:v>44907.545138888891</c:v>
                </c:pt>
                <c:pt idx="86">
                  <c:v>44907.548611111109</c:v>
                </c:pt>
                <c:pt idx="87">
                  <c:v>44907.552083333336</c:v>
                </c:pt>
                <c:pt idx="88">
                  <c:v>44907.555555555555</c:v>
                </c:pt>
                <c:pt idx="89">
                  <c:v>44907.559027777781</c:v>
                </c:pt>
                <c:pt idx="90">
                  <c:v>44907.5625</c:v>
                </c:pt>
                <c:pt idx="91">
                  <c:v>44907.565972222219</c:v>
                </c:pt>
                <c:pt idx="92">
                  <c:v>44907.569444444445</c:v>
                </c:pt>
                <c:pt idx="93">
                  <c:v>44907.572916666664</c:v>
                </c:pt>
                <c:pt idx="94">
                  <c:v>44907.576388888891</c:v>
                </c:pt>
                <c:pt idx="95">
                  <c:v>44907.579861111109</c:v>
                </c:pt>
                <c:pt idx="96">
                  <c:v>44907.583333333336</c:v>
                </c:pt>
                <c:pt idx="97">
                  <c:v>44907.586805555555</c:v>
                </c:pt>
                <c:pt idx="98">
                  <c:v>44907.590277777781</c:v>
                </c:pt>
                <c:pt idx="99">
                  <c:v>44907.59375</c:v>
                </c:pt>
                <c:pt idx="100">
                  <c:v>44907.597222222219</c:v>
                </c:pt>
                <c:pt idx="101">
                  <c:v>44907.600694444445</c:v>
                </c:pt>
                <c:pt idx="102">
                  <c:v>44907.604166666664</c:v>
                </c:pt>
                <c:pt idx="103">
                  <c:v>44907.607638888891</c:v>
                </c:pt>
                <c:pt idx="104">
                  <c:v>44907.611111111109</c:v>
                </c:pt>
                <c:pt idx="105">
                  <c:v>44907.614583333336</c:v>
                </c:pt>
                <c:pt idx="106">
                  <c:v>44907.618055555555</c:v>
                </c:pt>
                <c:pt idx="107">
                  <c:v>44907.621527777781</c:v>
                </c:pt>
                <c:pt idx="108">
                  <c:v>44907.625</c:v>
                </c:pt>
                <c:pt idx="109">
                  <c:v>44907.628472222219</c:v>
                </c:pt>
                <c:pt idx="110">
                  <c:v>44907.631944444445</c:v>
                </c:pt>
                <c:pt idx="111">
                  <c:v>44907.635416666664</c:v>
                </c:pt>
                <c:pt idx="112">
                  <c:v>44907.638888888891</c:v>
                </c:pt>
                <c:pt idx="113">
                  <c:v>44907.642361111109</c:v>
                </c:pt>
                <c:pt idx="114">
                  <c:v>44907.645833333336</c:v>
                </c:pt>
                <c:pt idx="115">
                  <c:v>44907.649305555555</c:v>
                </c:pt>
                <c:pt idx="116">
                  <c:v>44907.652777777781</c:v>
                </c:pt>
                <c:pt idx="117">
                  <c:v>44907.65625</c:v>
                </c:pt>
                <c:pt idx="118">
                  <c:v>44907.659722222219</c:v>
                </c:pt>
                <c:pt idx="119">
                  <c:v>44907.663194444445</c:v>
                </c:pt>
                <c:pt idx="120">
                  <c:v>44907.666666666664</c:v>
                </c:pt>
                <c:pt idx="121">
                  <c:v>44907.670138888891</c:v>
                </c:pt>
                <c:pt idx="122">
                  <c:v>44907.673611111109</c:v>
                </c:pt>
                <c:pt idx="123">
                  <c:v>44907.677083333336</c:v>
                </c:pt>
                <c:pt idx="124">
                  <c:v>44907.680555555555</c:v>
                </c:pt>
                <c:pt idx="125">
                  <c:v>44907.684027777781</c:v>
                </c:pt>
                <c:pt idx="126">
                  <c:v>44907.6875</c:v>
                </c:pt>
                <c:pt idx="127">
                  <c:v>44907.690972222219</c:v>
                </c:pt>
                <c:pt idx="128">
                  <c:v>44907.694444444445</c:v>
                </c:pt>
                <c:pt idx="129">
                  <c:v>44907.697916666664</c:v>
                </c:pt>
                <c:pt idx="130">
                  <c:v>44907.701388888891</c:v>
                </c:pt>
                <c:pt idx="131">
                  <c:v>44907.704861111109</c:v>
                </c:pt>
                <c:pt idx="132">
                  <c:v>44907.708333333336</c:v>
                </c:pt>
                <c:pt idx="133">
                  <c:v>44907.711805555555</c:v>
                </c:pt>
                <c:pt idx="134">
                  <c:v>44907.715277777781</c:v>
                </c:pt>
                <c:pt idx="135">
                  <c:v>44907.71875</c:v>
                </c:pt>
                <c:pt idx="136">
                  <c:v>44907.722222222219</c:v>
                </c:pt>
                <c:pt idx="137">
                  <c:v>44907.725694444445</c:v>
                </c:pt>
                <c:pt idx="138">
                  <c:v>44907.729166666664</c:v>
                </c:pt>
                <c:pt idx="139">
                  <c:v>44907.732638888891</c:v>
                </c:pt>
                <c:pt idx="140">
                  <c:v>44907.736111111109</c:v>
                </c:pt>
                <c:pt idx="141">
                  <c:v>44907.739583333336</c:v>
                </c:pt>
                <c:pt idx="142">
                  <c:v>44907.743055555555</c:v>
                </c:pt>
                <c:pt idx="143">
                  <c:v>44907.746527777781</c:v>
                </c:pt>
                <c:pt idx="144">
                  <c:v>44907.75</c:v>
                </c:pt>
              </c:numCache>
            </c:numRef>
          </c:xVal>
          <c:yVal>
            <c:numRef>
              <c:f>Simulation_Dec!$BN$3:$BN$148</c:f>
              <c:numCache>
                <c:formatCode>General</c:formatCode>
                <c:ptCount val="14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0.52566667188329164</c:v>
                </c:pt>
                <c:pt idx="22">
                  <c:v>1.0513333437675931</c:v>
                </c:pt>
                <c:pt idx="23">
                  <c:v>1.5770000156771564</c:v>
                </c:pt>
                <c:pt idx="24">
                  <c:v>1.9691999555485813</c:v>
                </c:pt>
                <c:pt idx="25">
                  <c:v>2.1268999547538905</c:v>
                </c:pt>
                <c:pt idx="26">
                  <c:v>2.5686259840274563</c:v>
                </c:pt>
                <c:pt idx="27">
                  <c:v>2.9234451969088231</c:v>
                </c:pt>
                <c:pt idx="28">
                  <c:v>3.4255831571269924</c:v>
                </c:pt>
                <c:pt idx="29">
                  <c:v>3.8496309365404255</c:v>
                </c:pt>
                <c:pt idx="30">
                  <c:v>4.3647689290256384</c:v>
                </c:pt>
                <c:pt idx="31">
                  <c:v>4.8747338990859204</c:v>
                </c:pt>
                <c:pt idx="32">
                  <c:v>5.3870829579728516</c:v>
                </c:pt>
                <c:pt idx="33">
                  <c:v>5.7354696269769363</c:v>
                </c:pt>
                <c:pt idx="34">
                  <c:v>6.1293339313460207</c:v>
                </c:pt>
                <c:pt idx="35">
                  <c:v>6.6495999589305281</c:v>
                </c:pt>
                <c:pt idx="36">
                  <c:v>6.8072999574218418</c:v>
                </c:pt>
                <c:pt idx="37">
                  <c:v>6.9649999559092945</c:v>
                </c:pt>
                <c:pt idx="38">
                  <c:v>7.1226999543869294</c:v>
                </c:pt>
                <c:pt idx="39">
                  <c:v>7.2803999528865706</c:v>
                </c:pt>
                <c:pt idx="40">
                  <c:v>7.43809995133992</c:v>
                </c:pt>
                <c:pt idx="41">
                  <c:v>7.5957999497926814</c:v>
                </c:pt>
                <c:pt idx="42">
                  <c:v>7.7534999482284475</c:v>
                </c:pt>
                <c:pt idx="43">
                  <c:v>7.9111999467221104</c:v>
                </c:pt>
                <c:pt idx="44">
                  <c:v>8.0688999454524879</c:v>
                </c:pt>
                <c:pt idx="45">
                  <c:v>8.2265999439741186</c:v>
                </c:pt>
                <c:pt idx="46">
                  <c:v>8.3842999424638158</c:v>
                </c:pt>
                <c:pt idx="47">
                  <c:v>8.5419999408998226</c:v>
                </c:pt>
                <c:pt idx="48">
                  <c:v>9.0676666105696775</c:v>
                </c:pt>
                <c:pt idx="49">
                  <c:v>9.593333282308226</c:v>
                </c:pt>
                <c:pt idx="50">
                  <c:v>10.118999954139738</c:v>
                </c:pt>
                <c:pt idx="51">
                  <c:v>10.644666625814052</c:v>
                </c:pt>
                <c:pt idx="52">
                  <c:v>11.170333297735747</c:v>
                </c:pt>
                <c:pt idx="53">
                  <c:v>11.695999969619862</c:v>
                </c:pt>
                <c:pt idx="54">
                  <c:v>12.221666641519825</c:v>
                </c:pt>
                <c:pt idx="55">
                  <c:v>12.747333312684965</c:v>
                </c:pt>
                <c:pt idx="56">
                  <c:v>13.272999984575254</c:v>
                </c:pt>
                <c:pt idx="57">
                  <c:v>13.798666656498336</c:v>
                </c:pt>
                <c:pt idx="58">
                  <c:v>14.324333328421501</c:v>
                </c:pt>
                <c:pt idx="59">
                  <c:v>14.850000000331178</c:v>
                </c:pt>
                <c:pt idx="60">
                  <c:v>14.850000000331178</c:v>
                </c:pt>
                <c:pt idx="61">
                  <c:v>14.850000000331178</c:v>
                </c:pt>
                <c:pt idx="62">
                  <c:v>14.850000000331178</c:v>
                </c:pt>
                <c:pt idx="63">
                  <c:v>14.850000000331178</c:v>
                </c:pt>
                <c:pt idx="64">
                  <c:v>14.850000000331178</c:v>
                </c:pt>
                <c:pt idx="65">
                  <c:v>14.850000000331178</c:v>
                </c:pt>
                <c:pt idx="66">
                  <c:v>14.850000000331178</c:v>
                </c:pt>
                <c:pt idx="67">
                  <c:v>14.850000000331178</c:v>
                </c:pt>
                <c:pt idx="68">
                  <c:v>14.850000000331178</c:v>
                </c:pt>
                <c:pt idx="69">
                  <c:v>14.850000000331178</c:v>
                </c:pt>
                <c:pt idx="70">
                  <c:v>14.850000000331178</c:v>
                </c:pt>
                <c:pt idx="71">
                  <c:v>14.850000000331178</c:v>
                </c:pt>
                <c:pt idx="72">
                  <c:v>14.850000000331178</c:v>
                </c:pt>
                <c:pt idx="73">
                  <c:v>14.850000000331178</c:v>
                </c:pt>
                <c:pt idx="74">
                  <c:v>14.850000000331178</c:v>
                </c:pt>
                <c:pt idx="75">
                  <c:v>14.850000000331178</c:v>
                </c:pt>
                <c:pt idx="76">
                  <c:v>14.850000000331178</c:v>
                </c:pt>
                <c:pt idx="77">
                  <c:v>14.850000000331178</c:v>
                </c:pt>
                <c:pt idx="78">
                  <c:v>14.850000000331178</c:v>
                </c:pt>
                <c:pt idx="79">
                  <c:v>14.850000000331178</c:v>
                </c:pt>
                <c:pt idx="80">
                  <c:v>14.850000000331178</c:v>
                </c:pt>
                <c:pt idx="81">
                  <c:v>14.850000000331178</c:v>
                </c:pt>
                <c:pt idx="82">
                  <c:v>14.850000000331178</c:v>
                </c:pt>
                <c:pt idx="83">
                  <c:v>14.850000000331178</c:v>
                </c:pt>
                <c:pt idx="84">
                  <c:v>14.850000000331178</c:v>
                </c:pt>
                <c:pt idx="85">
                  <c:v>14.850000000331178</c:v>
                </c:pt>
                <c:pt idx="86">
                  <c:v>14.850000000331178</c:v>
                </c:pt>
                <c:pt idx="87">
                  <c:v>14.850000000331178</c:v>
                </c:pt>
                <c:pt idx="88">
                  <c:v>14.850000000331178</c:v>
                </c:pt>
                <c:pt idx="89">
                  <c:v>14.850000000331178</c:v>
                </c:pt>
                <c:pt idx="90">
                  <c:v>14.850000000331178</c:v>
                </c:pt>
                <c:pt idx="91">
                  <c:v>14.850000000331178</c:v>
                </c:pt>
                <c:pt idx="92">
                  <c:v>14.850000000331178</c:v>
                </c:pt>
                <c:pt idx="93">
                  <c:v>14.850000000331178</c:v>
                </c:pt>
                <c:pt idx="94">
                  <c:v>14.850000000331178</c:v>
                </c:pt>
                <c:pt idx="95">
                  <c:v>14.850000000331178</c:v>
                </c:pt>
                <c:pt idx="96">
                  <c:v>14.850000000331178</c:v>
                </c:pt>
                <c:pt idx="97">
                  <c:v>14.850000000331178</c:v>
                </c:pt>
                <c:pt idx="98">
                  <c:v>14.850000000331178</c:v>
                </c:pt>
                <c:pt idx="99">
                  <c:v>14.850000000331178</c:v>
                </c:pt>
                <c:pt idx="100">
                  <c:v>14.850000000331178</c:v>
                </c:pt>
                <c:pt idx="101">
                  <c:v>14.850000000331178</c:v>
                </c:pt>
                <c:pt idx="102">
                  <c:v>14.850000000331178</c:v>
                </c:pt>
                <c:pt idx="103">
                  <c:v>14.850000000331178</c:v>
                </c:pt>
                <c:pt idx="104">
                  <c:v>14.850000000331178</c:v>
                </c:pt>
                <c:pt idx="105">
                  <c:v>14.850000000331178</c:v>
                </c:pt>
                <c:pt idx="106">
                  <c:v>14.850000000331178</c:v>
                </c:pt>
                <c:pt idx="107">
                  <c:v>14.850000000331178</c:v>
                </c:pt>
                <c:pt idx="108">
                  <c:v>14.850000000331178</c:v>
                </c:pt>
                <c:pt idx="109">
                  <c:v>14.850000000331178</c:v>
                </c:pt>
                <c:pt idx="110">
                  <c:v>14.850000000331178</c:v>
                </c:pt>
                <c:pt idx="111">
                  <c:v>14.850000000331178</c:v>
                </c:pt>
                <c:pt idx="112">
                  <c:v>14.850000000331178</c:v>
                </c:pt>
                <c:pt idx="113">
                  <c:v>14.850000000331178</c:v>
                </c:pt>
                <c:pt idx="114">
                  <c:v>14.850000000331178</c:v>
                </c:pt>
                <c:pt idx="115">
                  <c:v>14.850000000331178</c:v>
                </c:pt>
                <c:pt idx="116">
                  <c:v>14.850000000331178</c:v>
                </c:pt>
                <c:pt idx="117">
                  <c:v>14.850000000331178</c:v>
                </c:pt>
                <c:pt idx="118">
                  <c:v>14.850000000331178</c:v>
                </c:pt>
                <c:pt idx="119">
                  <c:v>14.850000000331178</c:v>
                </c:pt>
                <c:pt idx="120">
                  <c:v>14.850000000331178</c:v>
                </c:pt>
                <c:pt idx="121">
                  <c:v>14.850000000331178</c:v>
                </c:pt>
                <c:pt idx="122">
                  <c:v>14.850000000331178</c:v>
                </c:pt>
                <c:pt idx="123">
                  <c:v>14.850000000331178</c:v>
                </c:pt>
                <c:pt idx="124">
                  <c:v>14.850000000331178</c:v>
                </c:pt>
                <c:pt idx="125">
                  <c:v>14.850000000331178</c:v>
                </c:pt>
                <c:pt idx="126">
                  <c:v>14.850000000331178</c:v>
                </c:pt>
                <c:pt idx="127">
                  <c:v>14.850000000331178</c:v>
                </c:pt>
                <c:pt idx="128">
                  <c:v>14.850000000331178</c:v>
                </c:pt>
                <c:pt idx="129">
                  <c:v>14.850000000331178</c:v>
                </c:pt>
                <c:pt idx="130">
                  <c:v>14.850000000331178</c:v>
                </c:pt>
                <c:pt idx="131">
                  <c:v>14.850000000331178</c:v>
                </c:pt>
                <c:pt idx="132">
                  <c:v>14.850000000331178</c:v>
                </c:pt>
                <c:pt idx="133">
                  <c:v>14.850000000331178</c:v>
                </c:pt>
                <c:pt idx="134">
                  <c:v>14.850000000331178</c:v>
                </c:pt>
                <c:pt idx="135">
                  <c:v>14.850000000331178</c:v>
                </c:pt>
                <c:pt idx="136">
                  <c:v>14.850000000331178</c:v>
                </c:pt>
                <c:pt idx="137">
                  <c:v>14.850000000331178</c:v>
                </c:pt>
                <c:pt idx="138">
                  <c:v>14.850000000331178</c:v>
                </c:pt>
                <c:pt idx="139">
                  <c:v>14.850000000331178</c:v>
                </c:pt>
                <c:pt idx="140">
                  <c:v>14.850000000331178</c:v>
                </c:pt>
                <c:pt idx="141">
                  <c:v>14.850000000331178</c:v>
                </c:pt>
                <c:pt idx="142">
                  <c:v>14.850000000331178</c:v>
                </c:pt>
                <c:pt idx="143">
                  <c:v>14.850000000331178</c:v>
                </c:pt>
                <c:pt idx="144">
                  <c:v>14.850000000331178</c:v>
                </c:pt>
              </c:numCache>
            </c:numRef>
          </c:yVal>
          <c:smooth val="0"/>
          <c:extLst>
            <c:ext xmlns:c16="http://schemas.microsoft.com/office/drawing/2014/chart" uri="{C3380CC4-5D6E-409C-BE32-E72D297353CC}">
              <c16:uniqueId val="{00000001-4586-46C5-97EE-B450D5E39D36}"/>
            </c:ext>
          </c:extLst>
        </c:ser>
        <c:ser>
          <c:idx val="4"/>
          <c:order val="2"/>
          <c:tx>
            <c:strRef>
              <c:f>Simulation_Dec!$BB$2</c:f>
              <c:strCache>
                <c:ptCount val="1"/>
                <c:pt idx="0">
                  <c:v>EV2 </c:v>
                </c:pt>
              </c:strCache>
            </c:strRef>
          </c:tx>
          <c:spPr>
            <a:ln w="12700">
              <a:solidFill>
                <a:schemeClr val="accent1"/>
              </a:solidFill>
            </a:ln>
          </c:spPr>
          <c:marker>
            <c:symbol val="none"/>
          </c:marker>
          <c:xVal>
            <c:numRef>
              <c:f>Simulation_Dec!$A$3:$A$148</c:f>
              <c:numCache>
                <c:formatCode>m/d/yyyy\ h:mm</c:formatCode>
                <c:ptCount val="146"/>
                <c:pt idx="0">
                  <c:v>44907.25</c:v>
                </c:pt>
                <c:pt idx="1">
                  <c:v>44907.253472222219</c:v>
                </c:pt>
                <c:pt idx="2">
                  <c:v>44907.256944444445</c:v>
                </c:pt>
                <c:pt idx="3">
                  <c:v>44907.260416666664</c:v>
                </c:pt>
                <c:pt idx="4">
                  <c:v>44907.263888888891</c:v>
                </c:pt>
                <c:pt idx="5">
                  <c:v>44907.267361111109</c:v>
                </c:pt>
                <c:pt idx="6">
                  <c:v>44907.270833333336</c:v>
                </c:pt>
                <c:pt idx="7">
                  <c:v>44907.274305555555</c:v>
                </c:pt>
                <c:pt idx="8">
                  <c:v>44907.277777777781</c:v>
                </c:pt>
                <c:pt idx="9">
                  <c:v>44907.28125</c:v>
                </c:pt>
                <c:pt idx="10">
                  <c:v>44907.284722222219</c:v>
                </c:pt>
                <c:pt idx="11">
                  <c:v>44907.288194444445</c:v>
                </c:pt>
                <c:pt idx="12">
                  <c:v>44907.291666666664</c:v>
                </c:pt>
                <c:pt idx="13">
                  <c:v>44907.295138888891</c:v>
                </c:pt>
                <c:pt idx="14">
                  <c:v>44907.298611111109</c:v>
                </c:pt>
                <c:pt idx="15">
                  <c:v>44907.302083333336</c:v>
                </c:pt>
                <c:pt idx="16">
                  <c:v>44907.305555555555</c:v>
                </c:pt>
                <c:pt idx="17">
                  <c:v>44907.309027777781</c:v>
                </c:pt>
                <c:pt idx="18">
                  <c:v>44907.3125</c:v>
                </c:pt>
                <c:pt idx="19">
                  <c:v>44907.315972222219</c:v>
                </c:pt>
                <c:pt idx="20">
                  <c:v>44907.319444444445</c:v>
                </c:pt>
                <c:pt idx="21">
                  <c:v>44907.322916666664</c:v>
                </c:pt>
                <c:pt idx="22">
                  <c:v>44907.326388888891</c:v>
                </c:pt>
                <c:pt idx="23">
                  <c:v>44907.329861111109</c:v>
                </c:pt>
                <c:pt idx="24">
                  <c:v>44907.333333333336</c:v>
                </c:pt>
                <c:pt idx="25">
                  <c:v>44907.336805555555</c:v>
                </c:pt>
                <c:pt idx="26">
                  <c:v>44907.340277777781</c:v>
                </c:pt>
                <c:pt idx="27">
                  <c:v>44907.34375</c:v>
                </c:pt>
                <c:pt idx="28">
                  <c:v>44907.347222222219</c:v>
                </c:pt>
                <c:pt idx="29">
                  <c:v>44907.350694444445</c:v>
                </c:pt>
                <c:pt idx="30">
                  <c:v>44907.354166666664</c:v>
                </c:pt>
                <c:pt idx="31">
                  <c:v>44907.357638888891</c:v>
                </c:pt>
                <c:pt idx="32">
                  <c:v>44907.361111111109</c:v>
                </c:pt>
                <c:pt idx="33">
                  <c:v>44907.364583333336</c:v>
                </c:pt>
                <c:pt idx="34">
                  <c:v>44907.368055555555</c:v>
                </c:pt>
                <c:pt idx="35">
                  <c:v>44907.371527777781</c:v>
                </c:pt>
                <c:pt idx="36">
                  <c:v>44907.375</c:v>
                </c:pt>
                <c:pt idx="37">
                  <c:v>44907.378472222219</c:v>
                </c:pt>
                <c:pt idx="38">
                  <c:v>44907.381944444445</c:v>
                </c:pt>
                <c:pt idx="39">
                  <c:v>44907.385416666664</c:v>
                </c:pt>
                <c:pt idx="40">
                  <c:v>44907.388888888891</c:v>
                </c:pt>
                <c:pt idx="41">
                  <c:v>44907.392361111109</c:v>
                </c:pt>
                <c:pt idx="42">
                  <c:v>44907.395833333336</c:v>
                </c:pt>
                <c:pt idx="43">
                  <c:v>44907.399305555555</c:v>
                </c:pt>
                <c:pt idx="44">
                  <c:v>44907.402777777781</c:v>
                </c:pt>
                <c:pt idx="45">
                  <c:v>44907.40625</c:v>
                </c:pt>
                <c:pt idx="46">
                  <c:v>44907.409722222219</c:v>
                </c:pt>
                <c:pt idx="47">
                  <c:v>44907.413194444445</c:v>
                </c:pt>
                <c:pt idx="48">
                  <c:v>44907.416666666664</c:v>
                </c:pt>
                <c:pt idx="49">
                  <c:v>44907.420138888891</c:v>
                </c:pt>
                <c:pt idx="50">
                  <c:v>44907.423611111109</c:v>
                </c:pt>
                <c:pt idx="51">
                  <c:v>44907.427083333336</c:v>
                </c:pt>
                <c:pt idx="52">
                  <c:v>44907.430555555555</c:v>
                </c:pt>
                <c:pt idx="53">
                  <c:v>44907.434027777781</c:v>
                </c:pt>
                <c:pt idx="54">
                  <c:v>44907.4375</c:v>
                </c:pt>
                <c:pt idx="55">
                  <c:v>44907.440972222219</c:v>
                </c:pt>
                <c:pt idx="56">
                  <c:v>44907.444444444445</c:v>
                </c:pt>
                <c:pt idx="57">
                  <c:v>44907.447916666664</c:v>
                </c:pt>
                <c:pt idx="58">
                  <c:v>44907.451388888891</c:v>
                </c:pt>
                <c:pt idx="59">
                  <c:v>44907.454861111109</c:v>
                </c:pt>
                <c:pt idx="60">
                  <c:v>44907.458333333336</c:v>
                </c:pt>
                <c:pt idx="61">
                  <c:v>44907.461805555555</c:v>
                </c:pt>
                <c:pt idx="62">
                  <c:v>44907.465277777781</c:v>
                </c:pt>
                <c:pt idx="63">
                  <c:v>44907.46875</c:v>
                </c:pt>
                <c:pt idx="64">
                  <c:v>44907.472222222219</c:v>
                </c:pt>
                <c:pt idx="65">
                  <c:v>44907.475694444445</c:v>
                </c:pt>
                <c:pt idx="66">
                  <c:v>44907.479166666664</c:v>
                </c:pt>
                <c:pt idx="67">
                  <c:v>44907.482638888891</c:v>
                </c:pt>
                <c:pt idx="68">
                  <c:v>44907.486111111109</c:v>
                </c:pt>
                <c:pt idx="69">
                  <c:v>44907.489583333336</c:v>
                </c:pt>
                <c:pt idx="70">
                  <c:v>44907.493055555555</c:v>
                </c:pt>
                <c:pt idx="71">
                  <c:v>44907.496527777781</c:v>
                </c:pt>
                <c:pt idx="72">
                  <c:v>44907.5</c:v>
                </c:pt>
                <c:pt idx="73">
                  <c:v>44907.503472222219</c:v>
                </c:pt>
                <c:pt idx="74">
                  <c:v>44907.506944444445</c:v>
                </c:pt>
                <c:pt idx="75">
                  <c:v>44907.510416666664</c:v>
                </c:pt>
                <c:pt idx="76">
                  <c:v>44907.513888888891</c:v>
                </c:pt>
                <c:pt idx="77">
                  <c:v>44907.517361111109</c:v>
                </c:pt>
                <c:pt idx="78">
                  <c:v>44907.520833333336</c:v>
                </c:pt>
                <c:pt idx="79">
                  <c:v>44907.524305555555</c:v>
                </c:pt>
                <c:pt idx="80">
                  <c:v>44907.527777777781</c:v>
                </c:pt>
                <c:pt idx="81">
                  <c:v>44907.53125</c:v>
                </c:pt>
                <c:pt idx="82">
                  <c:v>44907.534722222219</c:v>
                </c:pt>
                <c:pt idx="83">
                  <c:v>44907.538194444445</c:v>
                </c:pt>
                <c:pt idx="84">
                  <c:v>44907.541666666664</c:v>
                </c:pt>
                <c:pt idx="85">
                  <c:v>44907.545138888891</c:v>
                </c:pt>
                <c:pt idx="86">
                  <c:v>44907.548611111109</c:v>
                </c:pt>
                <c:pt idx="87">
                  <c:v>44907.552083333336</c:v>
                </c:pt>
                <c:pt idx="88">
                  <c:v>44907.555555555555</c:v>
                </c:pt>
                <c:pt idx="89">
                  <c:v>44907.559027777781</c:v>
                </c:pt>
                <c:pt idx="90">
                  <c:v>44907.5625</c:v>
                </c:pt>
                <c:pt idx="91">
                  <c:v>44907.565972222219</c:v>
                </c:pt>
                <c:pt idx="92">
                  <c:v>44907.569444444445</c:v>
                </c:pt>
                <c:pt idx="93">
                  <c:v>44907.572916666664</c:v>
                </c:pt>
                <c:pt idx="94">
                  <c:v>44907.576388888891</c:v>
                </c:pt>
                <c:pt idx="95">
                  <c:v>44907.579861111109</c:v>
                </c:pt>
                <c:pt idx="96">
                  <c:v>44907.583333333336</c:v>
                </c:pt>
                <c:pt idx="97">
                  <c:v>44907.586805555555</c:v>
                </c:pt>
                <c:pt idx="98">
                  <c:v>44907.590277777781</c:v>
                </c:pt>
                <c:pt idx="99">
                  <c:v>44907.59375</c:v>
                </c:pt>
                <c:pt idx="100">
                  <c:v>44907.597222222219</c:v>
                </c:pt>
                <c:pt idx="101">
                  <c:v>44907.600694444445</c:v>
                </c:pt>
                <c:pt idx="102">
                  <c:v>44907.604166666664</c:v>
                </c:pt>
                <c:pt idx="103">
                  <c:v>44907.607638888891</c:v>
                </c:pt>
                <c:pt idx="104">
                  <c:v>44907.611111111109</c:v>
                </c:pt>
                <c:pt idx="105">
                  <c:v>44907.614583333336</c:v>
                </c:pt>
                <c:pt idx="106">
                  <c:v>44907.618055555555</c:v>
                </c:pt>
                <c:pt idx="107">
                  <c:v>44907.621527777781</c:v>
                </c:pt>
                <c:pt idx="108">
                  <c:v>44907.625</c:v>
                </c:pt>
                <c:pt idx="109">
                  <c:v>44907.628472222219</c:v>
                </c:pt>
                <c:pt idx="110">
                  <c:v>44907.631944444445</c:v>
                </c:pt>
                <c:pt idx="111">
                  <c:v>44907.635416666664</c:v>
                </c:pt>
                <c:pt idx="112">
                  <c:v>44907.638888888891</c:v>
                </c:pt>
                <c:pt idx="113">
                  <c:v>44907.642361111109</c:v>
                </c:pt>
                <c:pt idx="114">
                  <c:v>44907.645833333336</c:v>
                </c:pt>
                <c:pt idx="115">
                  <c:v>44907.649305555555</c:v>
                </c:pt>
                <c:pt idx="116">
                  <c:v>44907.652777777781</c:v>
                </c:pt>
                <c:pt idx="117">
                  <c:v>44907.65625</c:v>
                </c:pt>
                <c:pt idx="118">
                  <c:v>44907.659722222219</c:v>
                </c:pt>
                <c:pt idx="119">
                  <c:v>44907.663194444445</c:v>
                </c:pt>
                <c:pt idx="120">
                  <c:v>44907.666666666664</c:v>
                </c:pt>
                <c:pt idx="121">
                  <c:v>44907.670138888891</c:v>
                </c:pt>
                <c:pt idx="122">
                  <c:v>44907.673611111109</c:v>
                </c:pt>
                <c:pt idx="123">
                  <c:v>44907.677083333336</c:v>
                </c:pt>
                <c:pt idx="124">
                  <c:v>44907.680555555555</c:v>
                </c:pt>
                <c:pt idx="125">
                  <c:v>44907.684027777781</c:v>
                </c:pt>
                <c:pt idx="126">
                  <c:v>44907.6875</c:v>
                </c:pt>
                <c:pt idx="127">
                  <c:v>44907.690972222219</c:v>
                </c:pt>
                <c:pt idx="128">
                  <c:v>44907.694444444445</c:v>
                </c:pt>
                <c:pt idx="129">
                  <c:v>44907.697916666664</c:v>
                </c:pt>
                <c:pt idx="130">
                  <c:v>44907.701388888891</c:v>
                </c:pt>
                <c:pt idx="131">
                  <c:v>44907.704861111109</c:v>
                </c:pt>
                <c:pt idx="132">
                  <c:v>44907.708333333336</c:v>
                </c:pt>
                <c:pt idx="133">
                  <c:v>44907.711805555555</c:v>
                </c:pt>
                <c:pt idx="134">
                  <c:v>44907.715277777781</c:v>
                </c:pt>
                <c:pt idx="135">
                  <c:v>44907.71875</c:v>
                </c:pt>
                <c:pt idx="136">
                  <c:v>44907.722222222219</c:v>
                </c:pt>
                <c:pt idx="137">
                  <c:v>44907.725694444445</c:v>
                </c:pt>
                <c:pt idx="138">
                  <c:v>44907.729166666664</c:v>
                </c:pt>
                <c:pt idx="139">
                  <c:v>44907.732638888891</c:v>
                </c:pt>
                <c:pt idx="140">
                  <c:v>44907.736111111109</c:v>
                </c:pt>
                <c:pt idx="141">
                  <c:v>44907.739583333336</c:v>
                </c:pt>
                <c:pt idx="142">
                  <c:v>44907.743055555555</c:v>
                </c:pt>
                <c:pt idx="143">
                  <c:v>44907.746527777781</c:v>
                </c:pt>
                <c:pt idx="144">
                  <c:v>44907.75</c:v>
                </c:pt>
              </c:numCache>
            </c:numRef>
          </c:xVal>
          <c:yVal>
            <c:numRef>
              <c:f>Simulation_Dec!$BB$3:$BB$148</c:f>
              <c:numCache>
                <c:formatCode>General</c:formatCode>
                <c:ptCount val="146"/>
                <c:pt idx="0">
                  <c:v>0</c:v>
                </c:pt>
                <c:pt idx="1">
                  <c:v>0</c:v>
                </c:pt>
                <c:pt idx="2">
                  <c:v>0</c:v>
                </c:pt>
                <c:pt idx="3">
                  <c:v>0</c:v>
                </c:pt>
                <c:pt idx="4">
                  <c:v>0</c:v>
                </c:pt>
                <c:pt idx="5">
                  <c:v>0</c:v>
                </c:pt>
                <c:pt idx="6">
                  <c:v>0</c:v>
                </c:pt>
                <c:pt idx="7">
                  <c:v>0</c:v>
                </c:pt>
                <c:pt idx="8">
                  <c:v>0</c:v>
                </c:pt>
                <c:pt idx="9">
                  <c:v>0</c:v>
                </c:pt>
                <c:pt idx="10">
                  <c:v>0</c:v>
                </c:pt>
                <c:pt idx="11">
                  <c:v>0</c:v>
                </c:pt>
                <c:pt idx="12">
                  <c:v>0.52566667187907423</c:v>
                </c:pt>
                <c:pt idx="13">
                  <c:v>1.0513333437149268</c:v>
                </c:pt>
                <c:pt idx="14">
                  <c:v>1.5770000155472068</c:v>
                </c:pt>
                <c:pt idx="15">
                  <c:v>2.1026666874027171</c:v>
                </c:pt>
                <c:pt idx="16">
                  <c:v>2.6283333592617968</c:v>
                </c:pt>
                <c:pt idx="17">
                  <c:v>3.1540000311182328</c:v>
                </c:pt>
                <c:pt idx="18">
                  <c:v>3.679666702974056</c:v>
                </c:pt>
                <c:pt idx="19">
                  <c:v>4.2053333748269539</c:v>
                </c:pt>
                <c:pt idx="20">
                  <c:v>4.7310000466821265</c:v>
                </c:pt>
                <c:pt idx="21">
                  <c:v>5.2566667179828324</c:v>
                </c:pt>
                <c:pt idx="22">
                  <c:v>5.7823333895036919</c:v>
                </c:pt>
                <c:pt idx="23">
                  <c:v>6.3080000613038649</c:v>
                </c:pt>
                <c:pt idx="24">
                  <c:v>6.4657000597598397</c:v>
                </c:pt>
                <c:pt idx="25">
                  <c:v>6.6234000582233072</c:v>
                </c:pt>
                <c:pt idx="26">
                  <c:v>6.7811000566777535</c:v>
                </c:pt>
                <c:pt idx="27">
                  <c:v>6.93880005513497</c:v>
                </c:pt>
                <c:pt idx="28">
                  <c:v>7.0965000535877616</c:v>
                </c:pt>
                <c:pt idx="29">
                  <c:v>7.2542000520427461</c:v>
                </c:pt>
                <c:pt idx="30">
                  <c:v>7.411900050495202</c:v>
                </c:pt>
                <c:pt idx="31">
                  <c:v>7.5696000489477901</c:v>
                </c:pt>
                <c:pt idx="32">
                  <c:v>7.727300047400318</c:v>
                </c:pt>
                <c:pt idx="33">
                  <c:v>7.8850000458577583</c:v>
                </c:pt>
                <c:pt idx="34">
                  <c:v>8.0427000443136798</c:v>
                </c:pt>
                <c:pt idx="35">
                  <c:v>8.2004000427660042</c:v>
                </c:pt>
                <c:pt idx="36">
                  <c:v>8.3581000412174831</c:v>
                </c:pt>
                <c:pt idx="37">
                  <c:v>8.5158000396691218</c:v>
                </c:pt>
                <c:pt idx="38">
                  <c:v>8.6735000381192098</c:v>
                </c:pt>
                <c:pt idx="39">
                  <c:v>8.8312000365696548</c:v>
                </c:pt>
                <c:pt idx="40">
                  <c:v>8.9889000350119517</c:v>
                </c:pt>
                <c:pt idx="41">
                  <c:v>9.1466000334540762</c:v>
                </c:pt>
                <c:pt idx="42">
                  <c:v>9.30430003191025</c:v>
                </c:pt>
                <c:pt idx="43">
                  <c:v>9.4620000303683387</c:v>
                </c:pt>
                <c:pt idx="44">
                  <c:v>9.6197000288269781</c:v>
                </c:pt>
                <c:pt idx="45">
                  <c:v>9.7774000272802528</c:v>
                </c:pt>
                <c:pt idx="46">
                  <c:v>9.9351000257293887</c:v>
                </c:pt>
                <c:pt idx="47">
                  <c:v>10.09280002416326</c:v>
                </c:pt>
                <c:pt idx="48">
                  <c:v>10.250500022616341</c:v>
                </c:pt>
                <c:pt idx="49">
                  <c:v>10.40820002107146</c:v>
                </c:pt>
                <c:pt idx="50">
                  <c:v>10.56590001952995</c:v>
                </c:pt>
                <c:pt idx="51">
                  <c:v>10.723600017984166</c:v>
                </c:pt>
                <c:pt idx="52">
                  <c:v>10.881300016437702</c:v>
                </c:pt>
                <c:pt idx="53">
                  <c:v>11.039000014873652</c:v>
                </c:pt>
                <c:pt idx="54">
                  <c:v>11.19670001331186</c:v>
                </c:pt>
                <c:pt idx="55">
                  <c:v>11.354400011745923</c:v>
                </c:pt>
                <c:pt idx="56">
                  <c:v>11.512100010202429</c:v>
                </c:pt>
                <c:pt idx="57">
                  <c:v>11.669800008668053</c:v>
                </c:pt>
                <c:pt idx="58">
                  <c:v>11.82750000713118</c:v>
                </c:pt>
                <c:pt idx="59">
                  <c:v>11.985200005601444</c:v>
                </c:pt>
                <c:pt idx="60">
                  <c:v>12.142900006376076</c:v>
                </c:pt>
                <c:pt idx="61">
                  <c:v>12.30060000539666</c:v>
                </c:pt>
                <c:pt idx="62">
                  <c:v>12.458300003970061</c:v>
                </c:pt>
                <c:pt idx="63">
                  <c:v>12.616000002914692</c:v>
                </c:pt>
                <c:pt idx="64">
                  <c:v>12.773700001602013</c:v>
                </c:pt>
                <c:pt idx="65">
                  <c:v>13.247401009098697</c:v>
                </c:pt>
                <c:pt idx="66">
                  <c:v>13.740185790715739</c:v>
                </c:pt>
                <c:pt idx="67">
                  <c:v>14.265852461041273</c:v>
                </c:pt>
                <c:pt idx="68">
                  <c:v>14.423552463808191</c:v>
                </c:pt>
                <c:pt idx="69">
                  <c:v>14.581252462557282</c:v>
                </c:pt>
                <c:pt idx="70">
                  <c:v>15.106919133819479</c:v>
                </c:pt>
                <c:pt idx="71">
                  <c:v>15.632585803625075</c:v>
                </c:pt>
                <c:pt idx="72">
                  <c:v>16.158252475456582</c:v>
                </c:pt>
                <c:pt idx="73">
                  <c:v>16.68391914727345</c:v>
                </c:pt>
                <c:pt idx="74">
                  <c:v>17.209585819104898</c:v>
                </c:pt>
                <c:pt idx="75">
                  <c:v>17.735252490935185</c:v>
                </c:pt>
                <c:pt idx="76">
                  <c:v>18.260919162761763</c:v>
                </c:pt>
                <c:pt idx="77">
                  <c:v>18.786585834564967</c:v>
                </c:pt>
                <c:pt idx="78">
                  <c:v>19.312252506385942</c:v>
                </c:pt>
                <c:pt idx="79">
                  <c:v>19.837919178209802</c:v>
                </c:pt>
                <c:pt idx="80">
                  <c:v>19.995619178555067</c:v>
                </c:pt>
                <c:pt idx="81">
                  <c:v>20.398192060024734</c:v>
                </c:pt>
                <c:pt idx="82">
                  <c:v>20.877796103207661</c:v>
                </c:pt>
                <c:pt idx="83">
                  <c:v>21.403462774639689</c:v>
                </c:pt>
                <c:pt idx="84">
                  <c:v>21.929129445757749</c:v>
                </c:pt>
                <c:pt idx="85">
                  <c:v>22.142811551235795</c:v>
                </c:pt>
                <c:pt idx="86">
                  <c:v>22.300511549800749</c:v>
                </c:pt>
                <c:pt idx="87">
                  <c:v>22.45821154916921</c:v>
                </c:pt>
                <c:pt idx="88">
                  <c:v>22.983878219620049</c:v>
                </c:pt>
                <c:pt idx="89">
                  <c:v>23.509544891045238</c:v>
                </c:pt>
                <c:pt idx="90">
                  <c:v>23.667244890919324</c:v>
                </c:pt>
                <c:pt idx="91">
                  <c:v>23.962193833160079</c:v>
                </c:pt>
                <c:pt idx="92">
                  <c:v>24.487860504537405</c:v>
                </c:pt>
                <c:pt idx="93">
                  <c:v>25.013527176321588</c:v>
                </c:pt>
                <c:pt idx="94">
                  <c:v>25.171227175249374</c:v>
                </c:pt>
                <c:pt idx="95">
                  <c:v>25.328927174191303</c:v>
                </c:pt>
                <c:pt idx="96">
                  <c:v>25.85459384531794</c:v>
                </c:pt>
                <c:pt idx="97">
                  <c:v>26.012293844213762</c:v>
                </c:pt>
                <c:pt idx="98">
                  <c:v>26.537960515754389</c:v>
                </c:pt>
                <c:pt idx="99">
                  <c:v>27.063627187369573</c:v>
                </c:pt>
                <c:pt idx="100">
                  <c:v>27.589293858908292</c:v>
                </c:pt>
                <c:pt idx="101">
                  <c:v>28.114960529094347</c:v>
                </c:pt>
                <c:pt idx="102">
                  <c:v>28.640627200841656</c:v>
                </c:pt>
                <c:pt idx="103">
                  <c:v>29.166293872630298</c:v>
                </c:pt>
                <c:pt idx="104">
                  <c:v>29.482421477931183</c:v>
                </c:pt>
                <c:pt idx="105">
                  <c:v>30.008088148971716</c:v>
                </c:pt>
                <c:pt idx="106">
                  <c:v>30.533754819476076</c:v>
                </c:pt>
                <c:pt idx="107">
                  <c:v>31.059421491363629</c:v>
                </c:pt>
                <c:pt idx="108">
                  <c:v>31.21712148998061</c:v>
                </c:pt>
                <c:pt idx="109">
                  <c:v>31.374821488622519</c:v>
                </c:pt>
                <c:pt idx="110">
                  <c:v>31.532521487298361</c:v>
                </c:pt>
                <c:pt idx="111">
                  <c:v>31.69022148576417</c:v>
                </c:pt>
                <c:pt idx="112">
                  <c:v>31.84792148422639</c:v>
                </c:pt>
                <c:pt idx="113">
                  <c:v>32.00562148269465</c:v>
                </c:pt>
                <c:pt idx="114">
                  <c:v>32.163321481160182</c:v>
                </c:pt>
                <c:pt idx="115">
                  <c:v>32.321021479630851</c:v>
                </c:pt>
                <c:pt idx="116">
                  <c:v>32.478721478096723</c:v>
                </c:pt>
                <c:pt idx="117">
                  <c:v>32.63642147655915</c:v>
                </c:pt>
                <c:pt idx="118">
                  <c:v>32.794121475006627</c:v>
                </c:pt>
                <c:pt idx="119">
                  <c:v>32.951821473450948</c:v>
                </c:pt>
                <c:pt idx="120">
                  <c:v>33.109521471888314</c:v>
                </c:pt>
                <c:pt idx="121">
                  <c:v>33.267221470326838</c:v>
                </c:pt>
                <c:pt idx="122">
                  <c:v>33.424921468791744</c:v>
                </c:pt>
                <c:pt idx="123">
                  <c:v>33.582621467256686</c:v>
                </c:pt>
                <c:pt idx="124">
                  <c:v>33.740321465722118</c:v>
                </c:pt>
                <c:pt idx="125">
                  <c:v>33.89802146418743</c:v>
                </c:pt>
                <c:pt idx="126">
                  <c:v>34.238005009748626</c:v>
                </c:pt>
                <c:pt idx="127">
                  <c:v>34.737333314965149</c:v>
                </c:pt>
                <c:pt idx="128">
                  <c:v>35.262999986586934</c:v>
                </c:pt>
                <c:pt idx="129">
                  <c:v>35.788666656315506</c:v>
                </c:pt>
                <c:pt idx="130">
                  <c:v>36.31433332823817</c:v>
                </c:pt>
                <c:pt idx="131">
                  <c:v>36.840000000107217</c:v>
                </c:pt>
                <c:pt idx="132">
                  <c:v>36.840000000107217</c:v>
                </c:pt>
                <c:pt idx="133">
                  <c:v>36.840000000107217</c:v>
                </c:pt>
                <c:pt idx="134">
                  <c:v>36.840000000107217</c:v>
                </c:pt>
                <c:pt idx="135">
                  <c:v>36.840000000107217</c:v>
                </c:pt>
                <c:pt idx="136">
                  <c:v>36.840000000107217</c:v>
                </c:pt>
                <c:pt idx="137">
                  <c:v>36.840000000107217</c:v>
                </c:pt>
                <c:pt idx="138">
                  <c:v>36.840000000107217</c:v>
                </c:pt>
                <c:pt idx="139">
                  <c:v>36.840000000107217</c:v>
                </c:pt>
                <c:pt idx="140">
                  <c:v>36.840000000107217</c:v>
                </c:pt>
                <c:pt idx="141">
                  <c:v>36.840000000107217</c:v>
                </c:pt>
                <c:pt idx="142">
                  <c:v>36.840000000107217</c:v>
                </c:pt>
                <c:pt idx="143">
                  <c:v>36.840000000107217</c:v>
                </c:pt>
                <c:pt idx="144">
                  <c:v>36.840000000107217</c:v>
                </c:pt>
              </c:numCache>
            </c:numRef>
          </c:yVal>
          <c:smooth val="0"/>
          <c:extLst>
            <c:ext xmlns:c16="http://schemas.microsoft.com/office/drawing/2014/chart" uri="{C3380CC4-5D6E-409C-BE32-E72D297353CC}">
              <c16:uniqueId val="{00000002-4586-46C5-97EE-B450D5E39D36}"/>
            </c:ext>
          </c:extLst>
        </c:ser>
        <c:ser>
          <c:idx val="1"/>
          <c:order val="3"/>
          <c:tx>
            <c:strRef>
              <c:f>Simulation_Dec!$BJ$2</c:f>
              <c:strCache>
                <c:ptCount val="1"/>
                <c:pt idx="0">
                  <c:v>EV3 </c:v>
                </c:pt>
              </c:strCache>
            </c:strRef>
          </c:tx>
          <c:spPr>
            <a:ln w="12700">
              <a:solidFill>
                <a:schemeClr val="accent2"/>
              </a:solidFill>
            </a:ln>
          </c:spPr>
          <c:marker>
            <c:symbol val="none"/>
          </c:marker>
          <c:xVal>
            <c:numRef>
              <c:f>Simulation_Dec!$A$3:$A$148</c:f>
              <c:numCache>
                <c:formatCode>m/d/yyyy\ h:mm</c:formatCode>
                <c:ptCount val="146"/>
                <c:pt idx="0">
                  <c:v>44907.25</c:v>
                </c:pt>
                <c:pt idx="1">
                  <c:v>44907.253472222219</c:v>
                </c:pt>
                <c:pt idx="2">
                  <c:v>44907.256944444445</c:v>
                </c:pt>
                <c:pt idx="3">
                  <c:v>44907.260416666664</c:v>
                </c:pt>
                <c:pt idx="4">
                  <c:v>44907.263888888891</c:v>
                </c:pt>
                <c:pt idx="5">
                  <c:v>44907.267361111109</c:v>
                </c:pt>
                <c:pt idx="6">
                  <c:v>44907.270833333336</c:v>
                </c:pt>
                <c:pt idx="7">
                  <c:v>44907.274305555555</c:v>
                </c:pt>
                <c:pt idx="8">
                  <c:v>44907.277777777781</c:v>
                </c:pt>
                <c:pt idx="9">
                  <c:v>44907.28125</c:v>
                </c:pt>
                <c:pt idx="10">
                  <c:v>44907.284722222219</c:v>
                </c:pt>
                <c:pt idx="11">
                  <c:v>44907.288194444445</c:v>
                </c:pt>
                <c:pt idx="12">
                  <c:v>44907.291666666664</c:v>
                </c:pt>
                <c:pt idx="13">
                  <c:v>44907.295138888891</c:v>
                </c:pt>
                <c:pt idx="14">
                  <c:v>44907.298611111109</c:v>
                </c:pt>
                <c:pt idx="15">
                  <c:v>44907.302083333336</c:v>
                </c:pt>
                <c:pt idx="16">
                  <c:v>44907.305555555555</c:v>
                </c:pt>
                <c:pt idx="17">
                  <c:v>44907.309027777781</c:v>
                </c:pt>
                <c:pt idx="18">
                  <c:v>44907.3125</c:v>
                </c:pt>
                <c:pt idx="19">
                  <c:v>44907.315972222219</c:v>
                </c:pt>
                <c:pt idx="20">
                  <c:v>44907.319444444445</c:v>
                </c:pt>
                <c:pt idx="21">
                  <c:v>44907.322916666664</c:v>
                </c:pt>
                <c:pt idx="22">
                  <c:v>44907.326388888891</c:v>
                </c:pt>
                <c:pt idx="23">
                  <c:v>44907.329861111109</c:v>
                </c:pt>
                <c:pt idx="24">
                  <c:v>44907.333333333336</c:v>
                </c:pt>
                <c:pt idx="25">
                  <c:v>44907.336805555555</c:v>
                </c:pt>
                <c:pt idx="26">
                  <c:v>44907.340277777781</c:v>
                </c:pt>
                <c:pt idx="27">
                  <c:v>44907.34375</c:v>
                </c:pt>
                <c:pt idx="28">
                  <c:v>44907.347222222219</c:v>
                </c:pt>
                <c:pt idx="29">
                  <c:v>44907.350694444445</c:v>
                </c:pt>
                <c:pt idx="30">
                  <c:v>44907.354166666664</c:v>
                </c:pt>
                <c:pt idx="31">
                  <c:v>44907.357638888891</c:v>
                </c:pt>
                <c:pt idx="32">
                  <c:v>44907.361111111109</c:v>
                </c:pt>
                <c:pt idx="33">
                  <c:v>44907.364583333336</c:v>
                </c:pt>
                <c:pt idx="34">
                  <c:v>44907.368055555555</c:v>
                </c:pt>
                <c:pt idx="35">
                  <c:v>44907.371527777781</c:v>
                </c:pt>
                <c:pt idx="36">
                  <c:v>44907.375</c:v>
                </c:pt>
                <c:pt idx="37">
                  <c:v>44907.378472222219</c:v>
                </c:pt>
                <c:pt idx="38">
                  <c:v>44907.381944444445</c:v>
                </c:pt>
                <c:pt idx="39">
                  <c:v>44907.385416666664</c:v>
                </c:pt>
                <c:pt idx="40">
                  <c:v>44907.388888888891</c:v>
                </c:pt>
                <c:pt idx="41">
                  <c:v>44907.392361111109</c:v>
                </c:pt>
                <c:pt idx="42">
                  <c:v>44907.395833333336</c:v>
                </c:pt>
                <c:pt idx="43">
                  <c:v>44907.399305555555</c:v>
                </c:pt>
                <c:pt idx="44">
                  <c:v>44907.402777777781</c:v>
                </c:pt>
                <c:pt idx="45">
                  <c:v>44907.40625</c:v>
                </c:pt>
                <c:pt idx="46">
                  <c:v>44907.409722222219</c:v>
                </c:pt>
                <c:pt idx="47">
                  <c:v>44907.413194444445</c:v>
                </c:pt>
                <c:pt idx="48">
                  <c:v>44907.416666666664</c:v>
                </c:pt>
                <c:pt idx="49">
                  <c:v>44907.420138888891</c:v>
                </c:pt>
                <c:pt idx="50">
                  <c:v>44907.423611111109</c:v>
                </c:pt>
                <c:pt idx="51">
                  <c:v>44907.427083333336</c:v>
                </c:pt>
                <c:pt idx="52">
                  <c:v>44907.430555555555</c:v>
                </c:pt>
                <c:pt idx="53">
                  <c:v>44907.434027777781</c:v>
                </c:pt>
                <c:pt idx="54">
                  <c:v>44907.4375</c:v>
                </c:pt>
                <c:pt idx="55">
                  <c:v>44907.440972222219</c:v>
                </c:pt>
                <c:pt idx="56">
                  <c:v>44907.444444444445</c:v>
                </c:pt>
                <c:pt idx="57">
                  <c:v>44907.447916666664</c:v>
                </c:pt>
                <c:pt idx="58">
                  <c:v>44907.451388888891</c:v>
                </c:pt>
                <c:pt idx="59">
                  <c:v>44907.454861111109</c:v>
                </c:pt>
                <c:pt idx="60">
                  <c:v>44907.458333333336</c:v>
                </c:pt>
                <c:pt idx="61">
                  <c:v>44907.461805555555</c:v>
                </c:pt>
                <c:pt idx="62">
                  <c:v>44907.465277777781</c:v>
                </c:pt>
                <c:pt idx="63">
                  <c:v>44907.46875</c:v>
                </c:pt>
                <c:pt idx="64">
                  <c:v>44907.472222222219</c:v>
                </c:pt>
                <c:pt idx="65">
                  <c:v>44907.475694444445</c:v>
                </c:pt>
                <c:pt idx="66">
                  <c:v>44907.479166666664</c:v>
                </c:pt>
                <c:pt idx="67">
                  <c:v>44907.482638888891</c:v>
                </c:pt>
                <c:pt idx="68">
                  <c:v>44907.486111111109</c:v>
                </c:pt>
                <c:pt idx="69">
                  <c:v>44907.489583333336</c:v>
                </c:pt>
                <c:pt idx="70">
                  <c:v>44907.493055555555</c:v>
                </c:pt>
                <c:pt idx="71">
                  <c:v>44907.496527777781</c:v>
                </c:pt>
                <c:pt idx="72">
                  <c:v>44907.5</c:v>
                </c:pt>
                <c:pt idx="73">
                  <c:v>44907.503472222219</c:v>
                </c:pt>
                <c:pt idx="74">
                  <c:v>44907.506944444445</c:v>
                </c:pt>
                <c:pt idx="75">
                  <c:v>44907.510416666664</c:v>
                </c:pt>
                <c:pt idx="76">
                  <c:v>44907.513888888891</c:v>
                </c:pt>
                <c:pt idx="77">
                  <c:v>44907.517361111109</c:v>
                </c:pt>
                <c:pt idx="78">
                  <c:v>44907.520833333336</c:v>
                </c:pt>
                <c:pt idx="79">
                  <c:v>44907.524305555555</c:v>
                </c:pt>
                <c:pt idx="80">
                  <c:v>44907.527777777781</c:v>
                </c:pt>
                <c:pt idx="81">
                  <c:v>44907.53125</c:v>
                </c:pt>
                <c:pt idx="82">
                  <c:v>44907.534722222219</c:v>
                </c:pt>
                <c:pt idx="83">
                  <c:v>44907.538194444445</c:v>
                </c:pt>
                <c:pt idx="84">
                  <c:v>44907.541666666664</c:v>
                </c:pt>
                <c:pt idx="85">
                  <c:v>44907.545138888891</c:v>
                </c:pt>
                <c:pt idx="86">
                  <c:v>44907.548611111109</c:v>
                </c:pt>
                <c:pt idx="87">
                  <c:v>44907.552083333336</c:v>
                </c:pt>
                <c:pt idx="88">
                  <c:v>44907.555555555555</c:v>
                </c:pt>
                <c:pt idx="89">
                  <c:v>44907.559027777781</c:v>
                </c:pt>
                <c:pt idx="90">
                  <c:v>44907.5625</c:v>
                </c:pt>
                <c:pt idx="91">
                  <c:v>44907.565972222219</c:v>
                </c:pt>
                <c:pt idx="92">
                  <c:v>44907.569444444445</c:v>
                </c:pt>
                <c:pt idx="93">
                  <c:v>44907.572916666664</c:v>
                </c:pt>
                <c:pt idx="94">
                  <c:v>44907.576388888891</c:v>
                </c:pt>
                <c:pt idx="95">
                  <c:v>44907.579861111109</c:v>
                </c:pt>
                <c:pt idx="96">
                  <c:v>44907.583333333336</c:v>
                </c:pt>
                <c:pt idx="97">
                  <c:v>44907.586805555555</c:v>
                </c:pt>
                <c:pt idx="98">
                  <c:v>44907.590277777781</c:v>
                </c:pt>
                <c:pt idx="99">
                  <c:v>44907.59375</c:v>
                </c:pt>
                <c:pt idx="100">
                  <c:v>44907.597222222219</c:v>
                </c:pt>
                <c:pt idx="101">
                  <c:v>44907.600694444445</c:v>
                </c:pt>
                <c:pt idx="102">
                  <c:v>44907.604166666664</c:v>
                </c:pt>
                <c:pt idx="103">
                  <c:v>44907.607638888891</c:v>
                </c:pt>
                <c:pt idx="104">
                  <c:v>44907.611111111109</c:v>
                </c:pt>
                <c:pt idx="105">
                  <c:v>44907.614583333336</c:v>
                </c:pt>
                <c:pt idx="106">
                  <c:v>44907.618055555555</c:v>
                </c:pt>
                <c:pt idx="107">
                  <c:v>44907.621527777781</c:v>
                </c:pt>
                <c:pt idx="108">
                  <c:v>44907.625</c:v>
                </c:pt>
                <c:pt idx="109">
                  <c:v>44907.628472222219</c:v>
                </c:pt>
                <c:pt idx="110">
                  <c:v>44907.631944444445</c:v>
                </c:pt>
                <c:pt idx="111">
                  <c:v>44907.635416666664</c:v>
                </c:pt>
                <c:pt idx="112">
                  <c:v>44907.638888888891</c:v>
                </c:pt>
                <c:pt idx="113">
                  <c:v>44907.642361111109</c:v>
                </c:pt>
                <c:pt idx="114">
                  <c:v>44907.645833333336</c:v>
                </c:pt>
                <c:pt idx="115">
                  <c:v>44907.649305555555</c:v>
                </c:pt>
                <c:pt idx="116">
                  <c:v>44907.652777777781</c:v>
                </c:pt>
                <c:pt idx="117">
                  <c:v>44907.65625</c:v>
                </c:pt>
                <c:pt idx="118">
                  <c:v>44907.659722222219</c:v>
                </c:pt>
                <c:pt idx="119">
                  <c:v>44907.663194444445</c:v>
                </c:pt>
                <c:pt idx="120">
                  <c:v>44907.666666666664</c:v>
                </c:pt>
                <c:pt idx="121">
                  <c:v>44907.670138888891</c:v>
                </c:pt>
                <c:pt idx="122">
                  <c:v>44907.673611111109</c:v>
                </c:pt>
                <c:pt idx="123">
                  <c:v>44907.677083333336</c:v>
                </c:pt>
                <c:pt idx="124">
                  <c:v>44907.680555555555</c:v>
                </c:pt>
                <c:pt idx="125">
                  <c:v>44907.684027777781</c:v>
                </c:pt>
                <c:pt idx="126">
                  <c:v>44907.6875</c:v>
                </c:pt>
                <c:pt idx="127">
                  <c:v>44907.690972222219</c:v>
                </c:pt>
                <c:pt idx="128">
                  <c:v>44907.694444444445</c:v>
                </c:pt>
                <c:pt idx="129">
                  <c:v>44907.697916666664</c:v>
                </c:pt>
                <c:pt idx="130">
                  <c:v>44907.701388888891</c:v>
                </c:pt>
                <c:pt idx="131">
                  <c:v>44907.704861111109</c:v>
                </c:pt>
                <c:pt idx="132">
                  <c:v>44907.708333333336</c:v>
                </c:pt>
                <c:pt idx="133">
                  <c:v>44907.711805555555</c:v>
                </c:pt>
                <c:pt idx="134">
                  <c:v>44907.715277777781</c:v>
                </c:pt>
                <c:pt idx="135">
                  <c:v>44907.71875</c:v>
                </c:pt>
                <c:pt idx="136">
                  <c:v>44907.722222222219</c:v>
                </c:pt>
                <c:pt idx="137">
                  <c:v>44907.725694444445</c:v>
                </c:pt>
                <c:pt idx="138">
                  <c:v>44907.729166666664</c:v>
                </c:pt>
                <c:pt idx="139">
                  <c:v>44907.732638888891</c:v>
                </c:pt>
                <c:pt idx="140">
                  <c:v>44907.736111111109</c:v>
                </c:pt>
                <c:pt idx="141">
                  <c:v>44907.739583333336</c:v>
                </c:pt>
                <c:pt idx="142">
                  <c:v>44907.743055555555</c:v>
                </c:pt>
                <c:pt idx="143">
                  <c:v>44907.746527777781</c:v>
                </c:pt>
                <c:pt idx="144">
                  <c:v>44907.75</c:v>
                </c:pt>
              </c:numCache>
            </c:numRef>
          </c:xVal>
          <c:yVal>
            <c:numRef>
              <c:f>Simulation_Dec!$BJ$3:$BJ$148</c:f>
              <c:numCache>
                <c:formatCode>General</c:formatCode>
                <c:ptCount val="146"/>
                <c:pt idx="0">
                  <c:v>0</c:v>
                </c:pt>
                <c:pt idx="1">
                  <c:v>0</c:v>
                </c:pt>
                <c:pt idx="2">
                  <c:v>0</c:v>
                </c:pt>
                <c:pt idx="3">
                  <c:v>0</c:v>
                </c:pt>
                <c:pt idx="4">
                  <c:v>0</c:v>
                </c:pt>
                <c:pt idx="5">
                  <c:v>0</c:v>
                </c:pt>
                <c:pt idx="6">
                  <c:v>0.52566667188945415</c:v>
                </c:pt>
                <c:pt idx="7">
                  <c:v>1.051333343778929</c:v>
                </c:pt>
                <c:pt idx="8">
                  <c:v>1.5770000156683657</c:v>
                </c:pt>
                <c:pt idx="9">
                  <c:v>2.1026666875567108</c:v>
                </c:pt>
                <c:pt idx="10">
                  <c:v>2.6283333594367093</c:v>
                </c:pt>
                <c:pt idx="11">
                  <c:v>3.1540000313192036</c:v>
                </c:pt>
                <c:pt idx="12">
                  <c:v>3.679666703199155</c:v>
                </c:pt>
                <c:pt idx="13">
                  <c:v>4.2053333750383866</c:v>
                </c:pt>
                <c:pt idx="14">
                  <c:v>4.7310000468738451</c:v>
                </c:pt>
                <c:pt idx="15">
                  <c:v>5.2566667187311724</c:v>
                </c:pt>
                <c:pt idx="16">
                  <c:v>5.7823333905920942</c:v>
                </c:pt>
                <c:pt idx="17">
                  <c:v>6.3080000624501098</c:v>
                </c:pt>
                <c:pt idx="18">
                  <c:v>6.8336667343084514</c:v>
                </c:pt>
                <c:pt idx="19">
                  <c:v>7.3593334061635574</c:v>
                </c:pt>
                <c:pt idx="20">
                  <c:v>7.8850000780205658</c:v>
                </c:pt>
                <c:pt idx="21">
                  <c:v>8.4106667494532221</c:v>
                </c:pt>
                <c:pt idx="22">
                  <c:v>8.9363334209249601</c:v>
                </c:pt>
                <c:pt idx="23">
                  <c:v>9.4620000927358099</c:v>
                </c:pt>
                <c:pt idx="24">
                  <c:v>9.6197000911921506</c:v>
                </c:pt>
                <c:pt idx="25">
                  <c:v>9.7774000896570072</c:v>
                </c:pt>
                <c:pt idx="26">
                  <c:v>9.9351000881120211</c:v>
                </c:pt>
                <c:pt idx="27">
                  <c:v>10.092800086569875</c:v>
                </c:pt>
                <c:pt idx="28">
                  <c:v>10.250500085023148</c:v>
                </c:pt>
                <c:pt idx="29">
                  <c:v>10.408200083478688</c:v>
                </c:pt>
                <c:pt idx="30">
                  <c:v>10.565900081931614</c:v>
                </c:pt>
                <c:pt idx="31">
                  <c:v>10.723600080384678</c:v>
                </c:pt>
                <c:pt idx="32">
                  <c:v>10.881300078837677</c:v>
                </c:pt>
                <c:pt idx="33">
                  <c:v>11.039000077295762</c:v>
                </c:pt>
                <c:pt idx="34">
                  <c:v>11.196700075752272</c:v>
                </c:pt>
                <c:pt idx="35">
                  <c:v>11.354400074205063</c:v>
                </c:pt>
                <c:pt idx="36">
                  <c:v>11.512100072657006</c:v>
                </c:pt>
                <c:pt idx="37">
                  <c:v>11.669800071109087</c:v>
                </c:pt>
                <c:pt idx="38">
                  <c:v>11.827500069559571</c:v>
                </c:pt>
                <c:pt idx="39">
                  <c:v>11.985200068010474</c:v>
                </c:pt>
                <c:pt idx="40">
                  <c:v>12.142900066452984</c:v>
                </c:pt>
                <c:pt idx="41">
                  <c:v>12.300600064895319</c:v>
                </c:pt>
                <c:pt idx="42">
                  <c:v>12.458300063352125</c:v>
                </c:pt>
                <c:pt idx="43">
                  <c:v>12.616000061810922</c:v>
                </c:pt>
                <c:pt idx="44">
                  <c:v>12.773700060270119</c:v>
                </c:pt>
                <c:pt idx="45">
                  <c:v>12.931400058723927</c:v>
                </c:pt>
                <c:pt idx="46">
                  <c:v>13.089100057173233</c:v>
                </c:pt>
                <c:pt idx="47">
                  <c:v>13.246800055607208</c:v>
                </c:pt>
                <c:pt idx="48">
                  <c:v>13.404500054060808</c:v>
                </c:pt>
                <c:pt idx="49">
                  <c:v>13.562200052516394</c:v>
                </c:pt>
                <c:pt idx="50">
                  <c:v>13.719900050975609</c:v>
                </c:pt>
                <c:pt idx="51">
                  <c:v>13.877600049430384</c:v>
                </c:pt>
                <c:pt idx="52">
                  <c:v>14.035300047884341</c:v>
                </c:pt>
                <c:pt idx="53">
                  <c:v>14.193000046320549</c:v>
                </c:pt>
                <c:pt idx="54">
                  <c:v>14.350700044759124</c:v>
                </c:pt>
                <c:pt idx="55">
                  <c:v>14.508400043193376</c:v>
                </c:pt>
                <c:pt idx="56">
                  <c:v>14.666100041650527</c:v>
                </c:pt>
                <c:pt idx="57">
                  <c:v>14.823800040117199</c:v>
                </c:pt>
                <c:pt idx="58">
                  <c:v>14.981500038581252</c:v>
                </c:pt>
                <c:pt idx="59">
                  <c:v>15.139200037052188</c:v>
                </c:pt>
                <c:pt idx="60">
                  <c:v>15.296900038018395</c:v>
                </c:pt>
                <c:pt idx="61">
                  <c:v>15.511536272203772</c:v>
                </c:pt>
                <c:pt idx="62">
                  <c:v>15.894751946938072</c:v>
                </c:pt>
                <c:pt idx="63">
                  <c:v>16.052451945920637</c:v>
                </c:pt>
                <c:pt idx="64">
                  <c:v>16.210151944644206</c:v>
                </c:pt>
                <c:pt idx="65">
                  <c:v>16.367851943182654</c:v>
                </c:pt>
                <c:pt idx="66">
                  <c:v>16.52555194171234</c:v>
                </c:pt>
                <c:pt idx="67">
                  <c:v>16.683251940231273</c:v>
                </c:pt>
                <c:pt idx="68">
                  <c:v>16.851265130270576</c:v>
                </c:pt>
                <c:pt idx="69">
                  <c:v>17.008965128992195</c:v>
                </c:pt>
                <c:pt idx="70">
                  <c:v>17.166665127519877</c:v>
                </c:pt>
                <c:pt idx="71">
                  <c:v>17.324365126037279</c:v>
                </c:pt>
                <c:pt idx="72">
                  <c:v>17.48206512563949</c:v>
                </c:pt>
                <c:pt idx="73">
                  <c:v>17.639765124611774</c:v>
                </c:pt>
                <c:pt idx="74">
                  <c:v>17.797465126063177</c:v>
                </c:pt>
                <c:pt idx="75">
                  <c:v>17.955165125547648</c:v>
                </c:pt>
                <c:pt idx="76">
                  <c:v>18.11286512470917</c:v>
                </c:pt>
                <c:pt idx="77">
                  <c:v>18.35961370154126</c:v>
                </c:pt>
                <c:pt idx="78">
                  <c:v>18.585612523818487</c:v>
                </c:pt>
                <c:pt idx="79">
                  <c:v>18.77509705724081</c:v>
                </c:pt>
                <c:pt idx="80">
                  <c:v>19.300763729070528</c:v>
                </c:pt>
                <c:pt idx="81">
                  <c:v>19.8264304007559</c:v>
                </c:pt>
                <c:pt idx="82">
                  <c:v>20.352097072128611</c:v>
                </c:pt>
                <c:pt idx="83">
                  <c:v>20.799493492618446</c:v>
                </c:pt>
                <c:pt idx="84">
                  <c:v>21.325160163928672</c:v>
                </c:pt>
                <c:pt idx="85">
                  <c:v>21.850826835753477</c:v>
                </c:pt>
                <c:pt idx="86">
                  <c:v>22.376493507427934</c:v>
                </c:pt>
                <c:pt idx="87">
                  <c:v>22.902160179250913</c:v>
                </c:pt>
                <c:pt idx="88">
                  <c:v>23.427826845916993</c:v>
                </c:pt>
                <c:pt idx="89">
                  <c:v>23.904952134164166</c:v>
                </c:pt>
                <c:pt idx="90">
                  <c:v>24.430618805990726</c:v>
                </c:pt>
                <c:pt idx="91">
                  <c:v>24.956285477765444</c:v>
                </c:pt>
                <c:pt idx="92">
                  <c:v>25.411664508045845</c:v>
                </c:pt>
                <c:pt idx="93">
                  <c:v>25.695866633368773</c:v>
                </c:pt>
                <c:pt idx="94">
                  <c:v>26.221533305190931</c:v>
                </c:pt>
                <c:pt idx="95">
                  <c:v>26.747199976984209</c:v>
                </c:pt>
                <c:pt idx="96">
                  <c:v>27.272866648310199</c:v>
                </c:pt>
                <c:pt idx="97">
                  <c:v>27.798533320134975</c:v>
                </c:pt>
                <c:pt idx="98">
                  <c:v>28.324199991728598</c:v>
                </c:pt>
                <c:pt idx="99">
                  <c:v>28.8498666633791</c:v>
                </c:pt>
                <c:pt idx="100">
                  <c:v>29.375533334971315</c:v>
                </c:pt>
                <c:pt idx="101">
                  <c:v>29.90120000589032</c:v>
                </c:pt>
                <c:pt idx="102">
                  <c:v>30.058900004487519</c:v>
                </c:pt>
                <c:pt idx="103">
                  <c:v>30.216600003160693</c:v>
                </c:pt>
                <c:pt idx="104">
                  <c:v>30.742266674944428</c:v>
                </c:pt>
                <c:pt idx="105">
                  <c:v>31.267933346223778</c:v>
                </c:pt>
                <c:pt idx="106">
                  <c:v>31.793600017258058</c:v>
                </c:pt>
                <c:pt idx="107">
                  <c:v>31.951300016650727</c:v>
                </c:pt>
                <c:pt idx="108">
                  <c:v>32.10900001527947</c:v>
                </c:pt>
                <c:pt idx="109">
                  <c:v>32.266700013936479</c:v>
                </c:pt>
                <c:pt idx="110">
                  <c:v>32.424400012632681</c:v>
                </c:pt>
                <c:pt idx="111">
                  <c:v>32.582100011099925</c:v>
                </c:pt>
                <c:pt idx="112">
                  <c:v>32.739800009563325</c:v>
                </c:pt>
                <c:pt idx="113">
                  <c:v>32.897500008033099</c:v>
                </c:pt>
                <c:pt idx="114">
                  <c:v>33.055200006499852</c:v>
                </c:pt>
                <c:pt idx="115">
                  <c:v>33.212900004971821</c:v>
                </c:pt>
                <c:pt idx="116">
                  <c:v>33.370600003438426</c:v>
                </c:pt>
                <c:pt idx="117">
                  <c:v>33.52830000190113</c:v>
                </c:pt>
                <c:pt idx="118">
                  <c:v>33.686000000348599</c:v>
                </c:pt>
                <c:pt idx="119">
                  <c:v>33.843699998792843</c:v>
                </c:pt>
                <c:pt idx="120">
                  <c:v>34.001399997230159</c:v>
                </c:pt>
                <c:pt idx="121">
                  <c:v>34.159099995668022</c:v>
                </c:pt>
                <c:pt idx="122">
                  <c:v>34.316799994134684</c:v>
                </c:pt>
                <c:pt idx="123">
                  <c:v>34.474499992601345</c:v>
                </c:pt>
                <c:pt idx="124">
                  <c:v>34.632199991068674</c:v>
                </c:pt>
                <c:pt idx="125">
                  <c:v>34.789899989535861</c:v>
                </c:pt>
                <c:pt idx="126">
                  <c:v>34.947599988110227</c:v>
                </c:pt>
                <c:pt idx="127">
                  <c:v>35.105299986667731</c:v>
                </c:pt>
                <c:pt idx="128">
                  <c:v>35.262999985251199</c:v>
                </c:pt>
                <c:pt idx="129">
                  <c:v>35.788666656634099</c:v>
                </c:pt>
                <c:pt idx="130">
                  <c:v>36.314333328555463</c:v>
                </c:pt>
                <c:pt idx="131">
                  <c:v>36.840000000318327</c:v>
                </c:pt>
                <c:pt idx="132">
                  <c:v>36.840000000318327</c:v>
                </c:pt>
                <c:pt idx="133">
                  <c:v>36.840000000318327</c:v>
                </c:pt>
                <c:pt idx="134">
                  <c:v>36.840000000318327</c:v>
                </c:pt>
                <c:pt idx="135">
                  <c:v>36.840000000318327</c:v>
                </c:pt>
                <c:pt idx="136">
                  <c:v>36.840000000318327</c:v>
                </c:pt>
                <c:pt idx="137">
                  <c:v>36.840000000318327</c:v>
                </c:pt>
                <c:pt idx="138">
                  <c:v>36.840000000318327</c:v>
                </c:pt>
                <c:pt idx="139">
                  <c:v>36.840000000318327</c:v>
                </c:pt>
                <c:pt idx="140">
                  <c:v>36.840000000318327</c:v>
                </c:pt>
                <c:pt idx="141">
                  <c:v>36.840000000318327</c:v>
                </c:pt>
                <c:pt idx="142">
                  <c:v>36.840000000318327</c:v>
                </c:pt>
                <c:pt idx="143">
                  <c:v>36.840000000318327</c:v>
                </c:pt>
                <c:pt idx="144">
                  <c:v>36.840000000318327</c:v>
                </c:pt>
              </c:numCache>
            </c:numRef>
          </c:yVal>
          <c:smooth val="0"/>
          <c:extLst>
            <c:ext xmlns:c16="http://schemas.microsoft.com/office/drawing/2014/chart" uri="{C3380CC4-5D6E-409C-BE32-E72D297353CC}">
              <c16:uniqueId val="{00000003-4586-46C5-97EE-B450D5E39D36}"/>
            </c:ext>
          </c:extLst>
        </c:ser>
        <c:dLbls>
          <c:showLegendKey val="0"/>
          <c:showVal val="0"/>
          <c:showCatName val="0"/>
          <c:showSerName val="0"/>
          <c:showPercent val="0"/>
          <c:showBubbleSize val="0"/>
        </c:dLbls>
        <c:axId val="540532984"/>
        <c:axId val="540531544"/>
      </c:scatterChart>
      <c:valAx>
        <c:axId val="540532984"/>
        <c:scaling>
          <c:orientation val="minMax"/>
        </c:scaling>
        <c:delete val="0"/>
        <c:axPos val="b"/>
        <c:majorGridlines>
          <c:spPr>
            <a:ln w="9525" cap="flat" cmpd="sng" algn="ctr">
              <a:solidFill>
                <a:schemeClr val="tx1">
                  <a:lumMod val="15000"/>
                  <a:lumOff val="85000"/>
                </a:schemeClr>
              </a:solidFill>
              <a:round/>
            </a:ln>
            <a:effectLst/>
          </c:spPr>
        </c:majorGridlines>
        <c:numFmt formatCode="m/d/yyyy\ h:mm"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0531544"/>
        <c:crosses val="autoZero"/>
        <c:crossBetween val="midCat"/>
      </c:valAx>
      <c:valAx>
        <c:axId val="540531544"/>
        <c:scaling>
          <c:orientation val="minMax"/>
        </c:scaling>
        <c:delete val="0"/>
        <c:axPos val="l"/>
        <c:majorGridlines>
          <c:spPr>
            <a:ln w="9525" cap="flat" cmpd="sng" algn="ctr">
              <a:solidFill>
                <a:schemeClr val="tx1">
                  <a:lumMod val="15000"/>
                  <a:lumOff val="85000"/>
                </a:schemeClr>
              </a:solidFill>
              <a:round/>
            </a:ln>
            <a:effectLst/>
          </c:spPr>
        </c:majorGridlines>
        <c:title>
          <c:tx>
            <c:rich>
              <a:bodyPr/>
              <a:lstStyle/>
              <a:p>
                <a:pPr>
                  <a:defRPr/>
                </a:pPr>
                <a:r>
                  <a:rPr lang="en-US"/>
                  <a:t>Charged Energy (kWh)</a:t>
                </a:r>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0532984"/>
        <c:crosses val="autoZero"/>
        <c:crossBetween val="midCat"/>
      </c:valAx>
    </c:plotArea>
    <c:legend>
      <c:legendPos val="b"/>
      <c:layout>
        <c:manualLayout>
          <c:xMode val="edge"/>
          <c:yMode val="edge"/>
          <c:x val="0.36907255129231942"/>
          <c:y val="0.90006839930614357"/>
          <c:w val="0.27713032918339159"/>
          <c:h val="8.0781810486584754E-2"/>
        </c:manualLayout>
      </c:layout>
      <c:overlay val="0"/>
      <c:txPr>
        <a:bodyPr/>
        <a:lstStyle/>
        <a:p>
          <a:pPr>
            <a:defRPr sz="1400"/>
          </a:pPr>
          <a:endParaRPr lang="en-US"/>
        </a:p>
      </c:txPr>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a:pPr>
            <a:r>
              <a:rPr lang="en-US" sz="1600"/>
              <a:t>12th December (OF2 controlled)</a:t>
            </a:r>
          </a:p>
        </c:rich>
      </c:tx>
      <c:overlay val="0"/>
    </c:title>
    <c:autoTitleDeleted val="0"/>
    <c:plotArea>
      <c:layout/>
      <c:scatterChart>
        <c:scatterStyle val="lineMarker"/>
        <c:varyColors val="0"/>
        <c:ser>
          <c:idx val="6"/>
          <c:order val="0"/>
          <c:tx>
            <c:strRef>
              <c:f>Simulation_Dec!$BD$2</c:f>
              <c:strCache>
                <c:ptCount val="1"/>
                <c:pt idx="0">
                  <c:v>EV0 </c:v>
                </c:pt>
              </c:strCache>
            </c:strRef>
          </c:tx>
          <c:spPr>
            <a:ln w="12700">
              <a:solidFill>
                <a:srgbClr val="92D050"/>
              </a:solidFill>
            </a:ln>
          </c:spPr>
          <c:marker>
            <c:symbol val="circle"/>
            <c:size val="2"/>
            <c:spPr>
              <a:ln>
                <a:solidFill>
                  <a:srgbClr val="92D050"/>
                </a:solidFill>
              </a:ln>
            </c:spPr>
          </c:marker>
          <c:xVal>
            <c:numRef>
              <c:f>Simulation_Dec!$A$3:$A$147</c:f>
              <c:numCache>
                <c:formatCode>m/d/yyyy\ h:mm</c:formatCode>
                <c:ptCount val="145"/>
                <c:pt idx="0">
                  <c:v>44907.25</c:v>
                </c:pt>
                <c:pt idx="1">
                  <c:v>44907.253472222219</c:v>
                </c:pt>
                <c:pt idx="2">
                  <c:v>44907.256944444445</c:v>
                </c:pt>
                <c:pt idx="3">
                  <c:v>44907.260416666664</c:v>
                </c:pt>
                <c:pt idx="4">
                  <c:v>44907.263888888891</c:v>
                </c:pt>
                <c:pt idx="5">
                  <c:v>44907.267361111109</c:v>
                </c:pt>
                <c:pt idx="6">
                  <c:v>44907.270833333336</c:v>
                </c:pt>
                <c:pt idx="7">
                  <c:v>44907.274305555555</c:v>
                </c:pt>
                <c:pt idx="8">
                  <c:v>44907.277777777781</c:v>
                </c:pt>
                <c:pt idx="9">
                  <c:v>44907.28125</c:v>
                </c:pt>
                <c:pt idx="10">
                  <c:v>44907.284722222219</c:v>
                </c:pt>
                <c:pt idx="11">
                  <c:v>44907.288194444445</c:v>
                </c:pt>
                <c:pt idx="12">
                  <c:v>44907.291666666664</c:v>
                </c:pt>
                <c:pt idx="13">
                  <c:v>44907.295138888891</c:v>
                </c:pt>
                <c:pt idx="14">
                  <c:v>44907.298611111109</c:v>
                </c:pt>
                <c:pt idx="15">
                  <c:v>44907.302083333336</c:v>
                </c:pt>
                <c:pt idx="16">
                  <c:v>44907.305555555555</c:v>
                </c:pt>
                <c:pt idx="17">
                  <c:v>44907.309027777781</c:v>
                </c:pt>
                <c:pt idx="18">
                  <c:v>44907.3125</c:v>
                </c:pt>
                <c:pt idx="19">
                  <c:v>44907.315972222219</c:v>
                </c:pt>
                <c:pt idx="20">
                  <c:v>44907.319444444445</c:v>
                </c:pt>
                <c:pt idx="21">
                  <c:v>44907.322916666664</c:v>
                </c:pt>
                <c:pt idx="22">
                  <c:v>44907.326388888891</c:v>
                </c:pt>
                <c:pt idx="23">
                  <c:v>44907.329861111109</c:v>
                </c:pt>
                <c:pt idx="24">
                  <c:v>44907.333333333336</c:v>
                </c:pt>
                <c:pt idx="25">
                  <c:v>44907.336805555555</c:v>
                </c:pt>
                <c:pt idx="26">
                  <c:v>44907.340277777781</c:v>
                </c:pt>
                <c:pt idx="27">
                  <c:v>44907.34375</c:v>
                </c:pt>
                <c:pt idx="28">
                  <c:v>44907.347222222219</c:v>
                </c:pt>
                <c:pt idx="29">
                  <c:v>44907.350694444445</c:v>
                </c:pt>
                <c:pt idx="30">
                  <c:v>44907.354166666664</c:v>
                </c:pt>
                <c:pt idx="31">
                  <c:v>44907.357638888891</c:v>
                </c:pt>
                <c:pt idx="32">
                  <c:v>44907.361111111109</c:v>
                </c:pt>
                <c:pt idx="33">
                  <c:v>44907.364583333336</c:v>
                </c:pt>
                <c:pt idx="34">
                  <c:v>44907.368055555555</c:v>
                </c:pt>
                <c:pt idx="35">
                  <c:v>44907.371527777781</c:v>
                </c:pt>
                <c:pt idx="36">
                  <c:v>44907.375</c:v>
                </c:pt>
                <c:pt idx="37">
                  <c:v>44907.378472222219</c:v>
                </c:pt>
                <c:pt idx="38">
                  <c:v>44907.381944444445</c:v>
                </c:pt>
                <c:pt idx="39">
                  <c:v>44907.385416666664</c:v>
                </c:pt>
                <c:pt idx="40">
                  <c:v>44907.388888888891</c:v>
                </c:pt>
                <c:pt idx="41">
                  <c:v>44907.392361111109</c:v>
                </c:pt>
                <c:pt idx="42">
                  <c:v>44907.395833333336</c:v>
                </c:pt>
                <c:pt idx="43">
                  <c:v>44907.399305555555</c:v>
                </c:pt>
                <c:pt idx="44">
                  <c:v>44907.402777777781</c:v>
                </c:pt>
                <c:pt idx="45">
                  <c:v>44907.40625</c:v>
                </c:pt>
                <c:pt idx="46">
                  <c:v>44907.409722222219</c:v>
                </c:pt>
                <c:pt idx="47">
                  <c:v>44907.413194444445</c:v>
                </c:pt>
                <c:pt idx="48">
                  <c:v>44907.416666666664</c:v>
                </c:pt>
                <c:pt idx="49">
                  <c:v>44907.420138888891</c:v>
                </c:pt>
                <c:pt idx="50">
                  <c:v>44907.423611111109</c:v>
                </c:pt>
                <c:pt idx="51">
                  <c:v>44907.427083333336</c:v>
                </c:pt>
                <c:pt idx="52">
                  <c:v>44907.430555555555</c:v>
                </c:pt>
                <c:pt idx="53">
                  <c:v>44907.434027777781</c:v>
                </c:pt>
                <c:pt idx="54">
                  <c:v>44907.4375</c:v>
                </c:pt>
                <c:pt idx="55">
                  <c:v>44907.440972222219</c:v>
                </c:pt>
                <c:pt idx="56">
                  <c:v>44907.444444444445</c:v>
                </c:pt>
                <c:pt idx="57">
                  <c:v>44907.447916666664</c:v>
                </c:pt>
                <c:pt idx="58">
                  <c:v>44907.451388888891</c:v>
                </c:pt>
                <c:pt idx="59">
                  <c:v>44907.454861111109</c:v>
                </c:pt>
                <c:pt idx="60">
                  <c:v>44907.458333333336</c:v>
                </c:pt>
                <c:pt idx="61">
                  <c:v>44907.461805555555</c:v>
                </c:pt>
                <c:pt idx="62">
                  <c:v>44907.465277777781</c:v>
                </c:pt>
                <c:pt idx="63">
                  <c:v>44907.46875</c:v>
                </c:pt>
                <c:pt idx="64">
                  <c:v>44907.472222222219</c:v>
                </c:pt>
                <c:pt idx="65">
                  <c:v>44907.475694444445</c:v>
                </c:pt>
                <c:pt idx="66">
                  <c:v>44907.479166666664</c:v>
                </c:pt>
                <c:pt idx="67">
                  <c:v>44907.482638888891</c:v>
                </c:pt>
                <c:pt idx="68">
                  <c:v>44907.486111111109</c:v>
                </c:pt>
                <c:pt idx="69">
                  <c:v>44907.489583333336</c:v>
                </c:pt>
                <c:pt idx="70">
                  <c:v>44907.493055555555</c:v>
                </c:pt>
                <c:pt idx="71">
                  <c:v>44907.496527777781</c:v>
                </c:pt>
                <c:pt idx="72">
                  <c:v>44907.5</c:v>
                </c:pt>
                <c:pt idx="73">
                  <c:v>44907.503472222219</c:v>
                </c:pt>
                <c:pt idx="74">
                  <c:v>44907.506944444445</c:v>
                </c:pt>
                <c:pt idx="75">
                  <c:v>44907.510416666664</c:v>
                </c:pt>
                <c:pt idx="76">
                  <c:v>44907.513888888891</c:v>
                </c:pt>
                <c:pt idx="77">
                  <c:v>44907.517361111109</c:v>
                </c:pt>
                <c:pt idx="78">
                  <c:v>44907.520833333336</c:v>
                </c:pt>
                <c:pt idx="79">
                  <c:v>44907.524305555555</c:v>
                </c:pt>
                <c:pt idx="80">
                  <c:v>44907.527777777781</c:v>
                </c:pt>
                <c:pt idx="81">
                  <c:v>44907.53125</c:v>
                </c:pt>
                <c:pt idx="82">
                  <c:v>44907.534722222219</c:v>
                </c:pt>
                <c:pt idx="83">
                  <c:v>44907.538194444445</c:v>
                </c:pt>
                <c:pt idx="84">
                  <c:v>44907.541666666664</c:v>
                </c:pt>
                <c:pt idx="85">
                  <c:v>44907.545138888891</c:v>
                </c:pt>
                <c:pt idx="86">
                  <c:v>44907.548611111109</c:v>
                </c:pt>
                <c:pt idx="87">
                  <c:v>44907.552083333336</c:v>
                </c:pt>
                <c:pt idx="88">
                  <c:v>44907.555555555555</c:v>
                </c:pt>
                <c:pt idx="89">
                  <c:v>44907.559027777781</c:v>
                </c:pt>
                <c:pt idx="90">
                  <c:v>44907.5625</c:v>
                </c:pt>
                <c:pt idx="91">
                  <c:v>44907.565972222219</c:v>
                </c:pt>
                <c:pt idx="92">
                  <c:v>44907.569444444445</c:v>
                </c:pt>
                <c:pt idx="93">
                  <c:v>44907.572916666664</c:v>
                </c:pt>
                <c:pt idx="94">
                  <c:v>44907.576388888891</c:v>
                </c:pt>
                <c:pt idx="95">
                  <c:v>44907.579861111109</c:v>
                </c:pt>
                <c:pt idx="96">
                  <c:v>44907.583333333336</c:v>
                </c:pt>
                <c:pt idx="97">
                  <c:v>44907.586805555555</c:v>
                </c:pt>
                <c:pt idx="98">
                  <c:v>44907.590277777781</c:v>
                </c:pt>
                <c:pt idx="99">
                  <c:v>44907.59375</c:v>
                </c:pt>
                <c:pt idx="100">
                  <c:v>44907.597222222219</c:v>
                </c:pt>
                <c:pt idx="101">
                  <c:v>44907.600694444445</c:v>
                </c:pt>
                <c:pt idx="102">
                  <c:v>44907.604166666664</c:v>
                </c:pt>
                <c:pt idx="103">
                  <c:v>44907.607638888891</c:v>
                </c:pt>
                <c:pt idx="104">
                  <c:v>44907.611111111109</c:v>
                </c:pt>
                <c:pt idx="105">
                  <c:v>44907.614583333336</c:v>
                </c:pt>
                <c:pt idx="106">
                  <c:v>44907.618055555555</c:v>
                </c:pt>
                <c:pt idx="107">
                  <c:v>44907.621527777781</c:v>
                </c:pt>
                <c:pt idx="108">
                  <c:v>44907.625</c:v>
                </c:pt>
                <c:pt idx="109">
                  <c:v>44907.628472222219</c:v>
                </c:pt>
                <c:pt idx="110">
                  <c:v>44907.631944444445</c:v>
                </c:pt>
                <c:pt idx="111">
                  <c:v>44907.635416666664</c:v>
                </c:pt>
                <c:pt idx="112">
                  <c:v>44907.638888888891</c:v>
                </c:pt>
                <c:pt idx="113">
                  <c:v>44907.642361111109</c:v>
                </c:pt>
                <c:pt idx="114">
                  <c:v>44907.645833333336</c:v>
                </c:pt>
                <c:pt idx="115">
                  <c:v>44907.649305555555</c:v>
                </c:pt>
                <c:pt idx="116">
                  <c:v>44907.652777777781</c:v>
                </c:pt>
                <c:pt idx="117">
                  <c:v>44907.65625</c:v>
                </c:pt>
                <c:pt idx="118">
                  <c:v>44907.659722222219</c:v>
                </c:pt>
                <c:pt idx="119">
                  <c:v>44907.663194444445</c:v>
                </c:pt>
                <c:pt idx="120">
                  <c:v>44907.666666666664</c:v>
                </c:pt>
                <c:pt idx="121">
                  <c:v>44907.670138888891</c:v>
                </c:pt>
                <c:pt idx="122">
                  <c:v>44907.673611111109</c:v>
                </c:pt>
                <c:pt idx="123">
                  <c:v>44907.677083333336</c:v>
                </c:pt>
                <c:pt idx="124">
                  <c:v>44907.680555555555</c:v>
                </c:pt>
                <c:pt idx="125">
                  <c:v>44907.684027777781</c:v>
                </c:pt>
                <c:pt idx="126">
                  <c:v>44907.6875</c:v>
                </c:pt>
                <c:pt idx="127">
                  <c:v>44907.690972222219</c:v>
                </c:pt>
                <c:pt idx="128">
                  <c:v>44907.694444444445</c:v>
                </c:pt>
                <c:pt idx="129">
                  <c:v>44907.697916666664</c:v>
                </c:pt>
                <c:pt idx="130">
                  <c:v>44907.701388888891</c:v>
                </c:pt>
                <c:pt idx="131">
                  <c:v>44907.704861111109</c:v>
                </c:pt>
                <c:pt idx="132">
                  <c:v>44907.708333333336</c:v>
                </c:pt>
                <c:pt idx="133">
                  <c:v>44907.711805555555</c:v>
                </c:pt>
                <c:pt idx="134">
                  <c:v>44907.715277777781</c:v>
                </c:pt>
                <c:pt idx="135">
                  <c:v>44907.71875</c:v>
                </c:pt>
                <c:pt idx="136">
                  <c:v>44907.722222222219</c:v>
                </c:pt>
                <c:pt idx="137">
                  <c:v>44907.725694444445</c:v>
                </c:pt>
                <c:pt idx="138">
                  <c:v>44907.729166666664</c:v>
                </c:pt>
                <c:pt idx="139">
                  <c:v>44907.732638888891</c:v>
                </c:pt>
                <c:pt idx="140">
                  <c:v>44907.736111111109</c:v>
                </c:pt>
                <c:pt idx="141">
                  <c:v>44907.739583333336</c:v>
                </c:pt>
                <c:pt idx="142">
                  <c:v>44907.743055555555</c:v>
                </c:pt>
                <c:pt idx="143">
                  <c:v>44907.746527777781</c:v>
                </c:pt>
                <c:pt idx="144">
                  <c:v>44907.75</c:v>
                </c:pt>
              </c:numCache>
            </c:numRef>
          </c:xVal>
          <c:yVal>
            <c:numRef>
              <c:f>Simulation_Dec!$DF$3:$DF$147</c:f>
              <c:numCache>
                <c:formatCode>General</c:formatCode>
                <c:ptCount val="14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7.3720000696541099</c:v>
                </c:pt>
                <c:pt idx="61">
                  <c:v>7.3720000707711701</c:v>
                </c:pt>
                <c:pt idx="62">
                  <c:v>7.3720000717747398</c:v>
                </c:pt>
                <c:pt idx="63">
                  <c:v>7.3720000659315597</c:v>
                </c:pt>
                <c:pt idx="64">
                  <c:v>7.2192844954216104</c:v>
                </c:pt>
                <c:pt idx="65">
                  <c:v>7.37200007210952</c:v>
                </c:pt>
                <c:pt idx="66">
                  <c:v>7.3720000721478796</c:v>
                </c:pt>
                <c:pt idx="67">
                  <c:v>7.37200007229871</c:v>
                </c:pt>
                <c:pt idx="68">
                  <c:v>7.3720000703214197</c:v>
                </c:pt>
                <c:pt idx="69">
                  <c:v>7.3720000085685502</c:v>
                </c:pt>
                <c:pt idx="70">
                  <c:v>7.3720000723745196</c:v>
                </c:pt>
                <c:pt idx="71">
                  <c:v>7.3720000722706702</c:v>
                </c:pt>
                <c:pt idx="72">
                  <c:v>7.3720000675162298</c:v>
                </c:pt>
                <c:pt idx="73">
                  <c:v>7.3720000685407099</c:v>
                </c:pt>
                <c:pt idx="74">
                  <c:v>7.3720000682566296</c:v>
                </c:pt>
                <c:pt idx="75">
                  <c:v>7.3720000671669803</c:v>
                </c:pt>
                <c:pt idx="76">
                  <c:v>7.3720000658703801</c:v>
                </c:pt>
                <c:pt idx="77">
                  <c:v>7.3720000696194203</c:v>
                </c:pt>
                <c:pt idx="78">
                  <c:v>7.3720000698578403</c:v>
                </c:pt>
                <c:pt idx="79">
                  <c:v>7.3720000692307099</c:v>
                </c:pt>
                <c:pt idx="80">
                  <c:v>7.3720000678414603</c:v>
                </c:pt>
                <c:pt idx="81">
                  <c:v>7.3720000707731703</c:v>
                </c:pt>
                <c:pt idx="82">
                  <c:v>7.3720000710447202</c:v>
                </c:pt>
                <c:pt idx="83">
                  <c:v>7.3720000706698503</c:v>
                </c:pt>
                <c:pt idx="84">
                  <c:v>7.3720000716151803</c:v>
                </c:pt>
                <c:pt idx="85">
                  <c:v>7.3720000700285597</c:v>
                </c:pt>
                <c:pt idx="86">
                  <c:v>7.3720000721702199</c:v>
                </c:pt>
                <c:pt idx="87">
                  <c:v>7.3720000658885398</c:v>
                </c:pt>
                <c:pt idx="88">
                  <c:v>7.37200007115975</c:v>
                </c:pt>
                <c:pt idx="89">
                  <c:v>7.3720000709790003</c:v>
                </c:pt>
                <c:pt idx="90">
                  <c:v>7.3720000673729302</c:v>
                </c:pt>
                <c:pt idx="91">
                  <c:v>7.3720000698583998</c:v>
                </c:pt>
                <c:pt idx="92">
                  <c:v>7.3720000706057496</c:v>
                </c:pt>
                <c:pt idx="93">
                  <c:v>7.3720000699360497</c:v>
                </c:pt>
                <c:pt idx="94">
                  <c:v>7.3720000627935898</c:v>
                </c:pt>
                <c:pt idx="95">
                  <c:v>7.3720000414983202</c:v>
                </c:pt>
                <c:pt idx="96">
                  <c:v>7.3720000713424003</c:v>
                </c:pt>
                <c:pt idx="97">
                  <c:v>7.3720000667773302</c:v>
                </c:pt>
                <c:pt idx="98">
                  <c:v>7.37200007183539</c:v>
                </c:pt>
                <c:pt idx="99">
                  <c:v>7.3720000720013097</c:v>
                </c:pt>
                <c:pt idx="100">
                  <c:v>7.3720000718316498</c:v>
                </c:pt>
                <c:pt idx="101">
                  <c:v>7.3720000709842299</c:v>
                </c:pt>
                <c:pt idx="102">
                  <c:v>7.3720000720347203</c:v>
                </c:pt>
                <c:pt idx="103">
                  <c:v>7.37200007173064</c:v>
                </c:pt>
                <c:pt idx="104">
                  <c:v>7.3720000707440398</c:v>
                </c:pt>
                <c:pt idx="105">
                  <c:v>7.3720000713932903</c:v>
                </c:pt>
                <c:pt idx="106">
                  <c:v>7.3720000711890599</c:v>
                </c:pt>
                <c:pt idx="107">
                  <c:v>7.37200006808468</c:v>
                </c:pt>
                <c:pt idx="108">
                  <c:v>6.4572867269342398</c:v>
                </c:pt>
                <c:pt idx="109">
                  <c:v>6.8704698881608204</c:v>
                </c:pt>
                <c:pt idx="110">
                  <c:v>7.3018757940802503</c:v>
                </c:pt>
                <c:pt idx="111">
                  <c:v>4.1215935694995602</c:v>
                </c:pt>
                <c:pt idx="112">
                  <c:v>3.57570056151709</c:v>
                </c:pt>
                <c:pt idx="113">
                  <c:v>4.4444548181022503</c:v>
                </c:pt>
                <c:pt idx="114">
                  <c:v>4.08277098796981</c:v>
                </c:pt>
                <c:pt idx="115">
                  <c:v>4.72968193339186</c:v>
                </c:pt>
                <c:pt idx="116">
                  <c:v>4.12991269139573</c:v>
                </c:pt>
                <c:pt idx="117">
                  <c:v>3.61016549938013</c:v>
                </c:pt>
                <c:pt idx="118">
                  <c:v>2.2115999819577001</c:v>
                </c:pt>
                <c:pt idx="119">
                  <c:v>2.2115999796685899</c:v>
                </c:pt>
                <c:pt idx="120">
                  <c:v>2.21159997789796</c:v>
                </c:pt>
                <c:pt idx="121">
                  <c:v>2.21159997789547</c:v>
                </c:pt>
                <c:pt idx="122">
                  <c:v>2.2115999786838301</c:v>
                </c:pt>
                <c:pt idx="123">
                  <c:v>2.2115999786865301</c:v>
                </c:pt>
                <c:pt idx="124">
                  <c:v>2.2115999778917401</c:v>
                </c:pt>
                <c:pt idx="125">
                  <c:v>2.2115999784286702</c:v>
                </c:pt>
                <c:pt idx="126" formatCode="0.00E+00">
                  <c:v>1.2611784706027301E-33</c:v>
                </c:pt>
                <c:pt idx="127" formatCode="0.00E+00">
                  <c:v>1.09614848214178E-35</c:v>
                </c:pt>
                <c:pt idx="128" formatCode="0.00E+00">
                  <c:v>-1.7524563655646299E-34</c:v>
                </c:pt>
                <c:pt idx="129" formatCode="0.00E+00">
                  <c:v>1.4030831952470799E-33</c:v>
                </c:pt>
                <c:pt idx="130" formatCode="0.00E+00">
                  <c:v>1.7264421839388899E-34</c:v>
                </c:pt>
                <c:pt idx="131" formatCode="0.00E+00">
                  <c:v>-1.75384645032166E-34</c:v>
                </c:pt>
                <c:pt idx="132" formatCode="0.00E+00">
                  <c:v>6.4564826744557103E-47</c:v>
                </c:pt>
                <c:pt idx="133" formatCode="0.00E+00">
                  <c:v>-4.5917748078995601E-41</c:v>
                </c:pt>
                <c:pt idx="134" formatCode="0.00E+00">
                  <c:v>-1.2912965348753099E-46</c:v>
                </c:pt>
                <c:pt idx="135">
                  <c:v>0</c:v>
                </c:pt>
                <c:pt idx="136" formatCode="0.00E+00">
                  <c:v>2.5825930698139301E-46</c:v>
                </c:pt>
                <c:pt idx="137" formatCode="0.00E+00">
                  <c:v>1.1479480810325899E-41</c:v>
                </c:pt>
                <c:pt idx="138">
                  <c:v>0</c:v>
                </c:pt>
                <c:pt idx="139" formatCode="0.00E+00">
                  <c:v>-2.1895288505075201E-47</c:v>
                </c:pt>
                <c:pt idx="140" formatCode="0.00E+00">
                  <c:v>6.4564826744557103E-47</c:v>
                </c:pt>
                <c:pt idx="141" formatCode="0.00E+00">
                  <c:v>-1.1479437019748799E-41</c:v>
                </c:pt>
                <c:pt idx="142" formatCode="0.00E+00">
                  <c:v>6.4564826744557103E-47</c:v>
                </c:pt>
                <c:pt idx="143" formatCode="0.00E+00">
                  <c:v>-3.7221990458627899E-46</c:v>
                </c:pt>
                <c:pt idx="144" formatCode="0.00E+00">
                  <c:v>-1.29129730379631E-46</c:v>
                </c:pt>
              </c:numCache>
            </c:numRef>
          </c:yVal>
          <c:smooth val="0"/>
          <c:extLst>
            <c:ext xmlns:c16="http://schemas.microsoft.com/office/drawing/2014/chart" uri="{C3380CC4-5D6E-409C-BE32-E72D297353CC}">
              <c16:uniqueId val="{00000000-9A04-4004-9F48-ECCE2F9F0849}"/>
            </c:ext>
          </c:extLst>
        </c:ser>
        <c:ser>
          <c:idx val="1"/>
          <c:order val="1"/>
          <c:tx>
            <c:strRef>
              <c:f>Simulation_Dec!$BL$2</c:f>
              <c:strCache>
                <c:ptCount val="1"/>
                <c:pt idx="0">
                  <c:v>EV1</c:v>
                </c:pt>
              </c:strCache>
            </c:strRef>
          </c:tx>
          <c:spPr>
            <a:ln w="9525"/>
          </c:spPr>
          <c:marker>
            <c:symbol val="circle"/>
            <c:size val="2"/>
            <c:spPr>
              <a:ln w="6350"/>
            </c:spPr>
          </c:marker>
          <c:dPt>
            <c:idx val="107"/>
            <c:marker>
              <c:spPr>
                <a:ln w="9525"/>
              </c:spPr>
            </c:marker>
            <c:bubble3D val="0"/>
            <c:extLst>
              <c:ext xmlns:c16="http://schemas.microsoft.com/office/drawing/2014/chart" uri="{C3380CC4-5D6E-409C-BE32-E72D297353CC}">
                <c16:uniqueId val="{00000001-9A04-4004-9F48-ECCE2F9F0849}"/>
              </c:ext>
            </c:extLst>
          </c:dPt>
          <c:xVal>
            <c:numRef>
              <c:f>Simulation_Dec!$A$3:$A$147</c:f>
              <c:numCache>
                <c:formatCode>m/d/yyyy\ h:mm</c:formatCode>
                <c:ptCount val="145"/>
                <c:pt idx="0">
                  <c:v>44907.25</c:v>
                </c:pt>
                <c:pt idx="1">
                  <c:v>44907.253472222219</c:v>
                </c:pt>
                <c:pt idx="2">
                  <c:v>44907.256944444445</c:v>
                </c:pt>
                <c:pt idx="3">
                  <c:v>44907.260416666664</c:v>
                </c:pt>
                <c:pt idx="4">
                  <c:v>44907.263888888891</c:v>
                </c:pt>
                <c:pt idx="5">
                  <c:v>44907.267361111109</c:v>
                </c:pt>
                <c:pt idx="6">
                  <c:v>44907.270833333336</c:v>
                </c:pt>
                <c:pt idx="7">
                  <c:v>44907.274305555555</c:v>
                </c:pt>
                <c:pt idx="8">
                  <c:v>44907.277777777781</c:v>
                </c:pt>
                <c:pt idx="9">
                  <c:v>44907.28125</c:v>
                </c:pt>
                <c:pt idx="10">
                  <c:v>44907.284722222219</c:v>
                </c:pt>
                <c:pt idx="11">
                  <c:v>44907.288194444445</c:v>
                </c:pt>
                <c:pt idx="12">
                  <c:v>44907.291666666664</c:v>
                </c:pt>
                <c:pt idx="13">
                  <c:v>44907.295138888891</c:v>
                </c:pt>
                <c:pt idx="14">
                  <c:v>44907.298611111109</c:v>
                </c:pt>
                <c:pt idx="15">
                  <c:v>44907.302083333336</c:v>
                </c:pt>
                <c:pt idx="16">
                  <c:v>44907.305555555555</c:v>
                </c:pt>
                <c:pt idx="17">
                  <c:v>44907.309027777781</c:v>
                </c:pt>
                <c:pt idx="18">
                  <c:v>44907.3125</c:v>
                </c:pt>
                <c:pt idx="19">
                  <c:v>44907.315972222219</c:v>
                </c:pt>
                <c:pt idx="20">
                  <c:v>44907.319444444445</c:v>
                </c:pt>
                <c:pt idx="21">
                  <c:v>44907.322916666664</c:v>
                </c:pt>
                <c:pt idx="22">
                  <c:v>44907.326388888891</c:v>
                </c:pt>
                <c:pt idx="23">
                  <c:v>44907.329861111109</c:v>
                </c:pt>
                <c:pt idx="24">
                  <c:v>44907.333333333336</c:v>
                </c:pt>
                <c:pt idx="25">
                  <c:v>44907.336805555555</c:v>
                </c:pt>
                <c:pt idx="26">
                  <c:v>44907.340277777781</c:v>
                </c:pt>
                <c:pt idx="27">
                  <c:v>44907.34375</c:v>
                </c:pt>
                <c:pt idx="28">
                  <c:v>44907.347222222219</c:v>
                </c:pt>
                <c:pt idx="29">
                  <c:v>44907.350694444445</c:v>
                </c:pt>
                <c:pt idx="30">
                  <c:v>44907.354166666664</c:v>
                </c:pt>
                <c:pt idx="31">
                  <c:v>44907.357638888891</c:v>
                </c:pt>
                <c:pt idx="32">
                  <c:v>44907.361111111109</c:v>
                </c:pt>
                <c:pt idx="33">
                  <c:v>44907.364583333336</c:v>
                </c:pt>
                <c:pt idx="34">
                  <c:v>44907.368055555555</c:v>
                </c:pt>
                <c:pt idx="35">
                  <c:v>44907.371527777781</c:v>
                </c:pt>
                <c:pt idx="36">
                  <c:v>44907.375</c:v>
                </c:pt>
                <c:pt idx="37">
                  <c:v>44907.378472222219</c:v>
                </c:pt>
                <c:pt idx="38">
                  <c:v>44907.381944444445</c:v>
                </c:pt>
                <c:pt idx="39">
                  <c:v>44907.385416666664</c:v>
                </c:pt>
                <c:pt idx="40">
                  <c:v>44907.388888888891</c:v>
                </c:pt>
                <c:pt idx="41">
                  <c:v>44907.392361111109</c:v>
                </c:pt>
                <c:pt idx="42">
                  <c:v>44907.395833333336</c:v>
                </c:pt>
                <c:pt idx="43">
                  <c:v>44907.399305555555</c:v>
                </c:pt>
                <c:pt idx="44">
                  <c:v>44907.402777777781</c:v>
                </c:pt>
                <c:pt idx="45">
                  <c:v>44907.40625</c:v>
                </c:pt>
                <c:pt idx="46">
                  <c:v>44907.409722222219</c:v>
                </c:pt>
                <c:pt idx="47">
                  <c:v>44907.413194444445</c:v>
                </c:pt>
                <c:pt idx="48">
                  <c:v>44907.416666666664</c:v>
                </c:pt>
                <c:pt idx="49">
                  <c:v>44907.420138888891</c:v>
                </c:pt>
                <c:pt idx="50">
                  <c:v>44907.423611111109</c:v>
                </c:pt>
                <c:pt idx="51">
                  <c:v>44907.427083333336</c:v>
                </c:pt>
                <c:pt idx="52">
                  <c:v>44907.430555555555</c:v>
                </c:pt>
                <c:pt idx="53">
                  <c:v>44907.434027777781</c:v>
                </c:pt>
                <c:pt idx="54">
                  <c:v>44907.4375</c:v>
                </c:pt>
                <c:pt idx="55">
                  <c:v>44907.440972222219</c:v>
                </c:pt>
                <c:pt idx="56">
                  <c:v>44907.444444444445</c:v>
                </c:pt>
                <c:pt idx="57">
                  <c:v>44907.447916666664</c:v>
                </c:pt>
                <c:pt idx="58">
                  <c:v>44907.451388888891</c:v>
                </c:pt>
                <c:pt idx="59">
                  <c:v>44907.454861111109</c:v>
                </c:pt>
                <c:pt idx="60">
                  <c:v>44907.458333333336</c:v>
                </c:pt>
                <c:pt idx="61">
                  <c:v>44907.461805555555</c:v>
                </c:pt>
                <c:pt idx="62">
                  <c:v>44907.465277777781</c:v>
                </c:pt>
                <c:pt idx="63">
                  <c:v>44907.46875</c:v>
                </c:pt>
                <c:pt idx="64">
                  <c:v>44907.472222222219</c:v>
                </c:pt>
                <c:pt idx="65">
                  <c:v>44907.475694444445</c:v>
                </c:pt>
                <c:pt idx="66">
                  <c:v>44907.479166666664</c:v>
                </c:pt>
                <c:pt idx="67">
                  <c:v>44907.482638888891</c:v>
                </c:pt>
                <c:pt idx="68">
                  <c:v>44907.486111111109</c:v>
                </c:pt>
                <c:pt idx="69">
                  <c:v>44907.489583333336</c:v>
                </c:pt>
                <c:pt idx="70">
                  <c:v>44907.493055555555</c:v>
                </c:pt>
                <c:pt idx="71">
                  <c:v>44907.496527777781</c:v>
                </c:pt>
                <c:pt idx="72">
                  <c:v>44907.5</c:v>
                </c:pt>
                <c:pt idx="73">
                  <c:v>44907.503472222219</c:v>
                </c:pt>
                <c:pt idx="74">
                  <c:v>44907.506944444445</c:v>
                </c:pt>
                <c:pt idx="75">
                  <c:v>44907.510416666664</c:v>
                </c:pt>
                <c:pt idx="76">
                  <c:v>44907.513888888891</c:v>
                </c:pt>
                <c:pt idx="77">
                  <c:v>44907.517361111109</c:v>
                </c:pt>
                <c:pt idx="78">
                  <c:v>44907.520833333336</c:v>
                </c:pt>
                <c:pt idx="79">
                  <c:v>44907.524305555555</c:v>
                </c:pt>
                <c:pt idx="80">
                  <c:v>44907.527777777781</c:v>
                </c:pt>
                <c:pt idx="81">
                  <c:v>44907.53125</c:v>
                </c:pt>
                <c:pt idx="82">
                  <c:v>44907.534722222219</c:v>
                </c:pt>
                <c:pt idx="83">
                  <c:v>44907.538194444445</c:v>
                </c:pt>
                <c:pt idx="84">
                  <c:v>44907.541666666664</c:v>
                </c:pt>
                <c:pt idx="85">
                  <c:v>44907.545138888891</c:v>
                </c:pt>
                <c:pt idx="86">
                  <c:v>44907.548611111109</c:v>
                </c:pt>
                <c:pt idx="87">
                  <c:v>44907.552083333336</c:v>
                </c:pt>
                <c:pt idx="88">
                  <c:v>44907.555555555555</c:v>
                </c:pt>
                <c:pt idx="89">
                  <c:v>44907.559027777781</c:v>
                </c:pt>
                <c:pt idx="90">
                  <c:v>44907.5625</c:v>
                </c:pt>
                <c:pt idx="91">
                  <c:v>44907.565972222219</c:v>
                </c:pt>
                <c:pt idx="92">
                  <c:v>44907.569444444445</c:v>
                </c:pt>
                <c:pt idx="93">
                  <c:v>44907.572916666664</c:v>
                </c:pt>
                <c:pt idx="94">
                  <c:v>44907.576388888891</c:v>
                </c:pt>
                <c:pt idx="95">
                  <c:v>44907.579861111109</c:v>
                </c:pt>
                <c:pt idx="96">
                  <c:v>44907.583333333336</c:v>
                </c:pt>
                <c:pt idx="97">
                  <c:v>44907.586805555555</c:v>
                </c:pt>
                <c:pt idx="98">
                  <c:v>44907.590277777781</c:v>
                </c:pt>
                <c:pt idx="99">
                  <c:v>44907.59375</c:v>
                </c:pt>
                <c:pt idx="100">
                  <c:v>44907.597222222219</c:v>
                </c:pt>
                <c:pt idx="101">
                  <c:v>44907.600694444445</c:v>
                </c:pt>
                <c:pt idx="102">
                  <c:v>44907.604166666664</c:v>
                </c:pt>
                <c:pt idx="103">
                  <c:v>44907.607638888891</c:v>
                </c:pt>
                <c:pt idx="104">
                  <c:v>44907.611111111109</c:v>
                </c:pt>
                <c:pt idx="105">
                  <c:v>44907.614583333336</c:v>
                </c:pt>
                <c:pt idx="106">
                  <c:v>44907.618055555555</c:v>
                </c:pt>
                <c:pt idx="107">
                  <c:v>44907.621527777781</c:v>
                </c:pt>
                <c:pt idx="108">
                  <c:v>44907.625</c:v>
                </c:pt>
                <c:pt idx="109">
                  <c:v>44907.628472222219</c:v>
                </c:pt>
                <c:pt idx="110">
                  <c:v>44907.631944444445</c:v>
                </c:pt>
                <c:pt idx="111">
                  <c:v>44907.635416666664</c:v>
                </c:pt>
                <c:pt idx="112">
                  <c:v>44907.638888888891</c:v>
                </c:pt>
                <c:pt idx="113">
                  <c:v>44907.642361111109</c:v>
                </c:pt>
                <c:pt idx="114">
                  <c:v>44907.645833333336</c:v>
                </c:pt>
                <c:pt idx="115">
                  <c:v>44907.649305555555</c:v>
                </c:pt>
                <c:pt idx="116">
                  <c:v>44907.652777777781</c:v>
                </c:pt>
                <c:pt idx="117">
                  <c:v>44907.65625</c:v>
                </c:pt>
                <c:pt idx="118">
                  <c:v>44907.659722222219</c:v>
                </c:pt>
                <c:pt idx="119">
                  <c:v>44907.663194444445</c:v>
                </c:pt>
                <c:pt idx="120">
                  <c:v>44907.666666666664</c:v>
                </c:pt>
                <c:pt idx="121">
                  <c:v>44907.670138888891</c:v>
                </c:pt>
                <c:pt idx="122">
                  <c:v>44907.673611111109</c:v>
                </c:pt>
                <c:pt idx="123">
                  <c:v>44907.677083333336</c:v>
                </c:pt>
                <c:pt idx="124">
                  <c:v>44907.680555555555</c:v>
                </c:pt>
                <c:pt idx="125">
                  <c:v>44907.684027777781</c:v>
                </c:pt>
                <c:pt idx="126">
                  <c:v>44907.6875</c:v>
                </c:pt>
                <c:pt idx="127">
                  <c:v>44907.690972222219</c:v>
                </c:pt>
                <c:pt idx="128">
                  <c:v>44907.694444444445</c:v>
                </c:pt>
                <c:pt idx="129">
                  <c:v>44907.697916666664</c:v>
                </c:pt>
                <c:pt idx="130">
                  <c:v>44907.701388888891</c:v>
                </c:pt>
                <c:pt idx="131">
                  <c:v>44907.704861111109</c:v>
                </c:pt>
                <c:pt idx="132">
                  <c:v>44907.708333333336</c:v>
                </c:pt>
                <c:pt idx="133">
                  <c:v>44907.711805555555</c:v>
                </c:pt>
                <c:pt idx="134">
                  <c:v>44907.715277777781</c:v>
                </c:pt>
                <c:pt idx="135">
                  <c:v>44907.71875</c:v>
                </c:pt>
                <c:pt idx="136">
                  <c:v>44907.722222222219</c:v>
                </c:pt>
                <c:pt idx="137">
                  <c:v>44907.725694444445</c:v>
                </c:pt>
                <c:pt idx="138">
                  <c:v>44907.729166666664</c:v>
                </c:pt>
                <c:pt idx="139">
                  <c:v>44907.732638888891</c:v>
                </c:pt>
                <c:pt idx="140">
                  <c:v>44907.736111111109</c:v>
                </c:pt>
                <c:pt idx="141">
                  <c:v>44907.739583333336</c:v>
                </c:pt>
                <c:pt idx="142">
                  <c:v>44907.743055555555</c:v>
                </c:pt>
                <c:pt idx="143">
                  <c:v>44907.746527777781</c:v>
                </c:pt>
                <c:pt idx="144">
                  <c:v>44907.75</c:v>
                </c:pt>
              </c:numCache>
            </c:numRef>
          </c:xVal>
          <c:yVal>
            <c:numRef>
              <c:f>Simulation_Dec!$DN$3:$DN$147</c:f>
              <c:numCache>
                <c:formatCode>General</c:formatCode>
                <c:ptCount val="14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7.3720000733024103</c:v>
                </c:pt>
                <c:pt idx="22">
                  <c:v>7.3720000733113498</c:v>
                </c:pt>
                <c:pt idx="23">
                  <c:v>7.3720000733209403</c:v>
                </c:pt>
                <c:pt idx="24">
                  <c:v>3.7310725648888301</c:v>
                </c:pt>
                <c:pt idx="25">
                  <c:v>2.21159998432117</c:v>
                </c:pt>
                <c:pt idx="26">
                  <c:v>4.1363854654371197</c:v>
                </c:pt>
                <c:pt idx="27">
                  <c:v>3.42515519897242</c:v>
                </c:pt>
                <c:pt idx="28">
                  <c:v>4.6307862155268502</c:v>
                </c:pt>
                <c:pt idx="29">
                  <c:v>3.9917097433937401</c:v>
                </c:pt>
                <c:pt idx="30">
                  <c:v>4.73717625037599</c:v>
                </c:pt>
                <c:pt idx="31">
                  <c:v>4.6948411154007896</c:v>
                </c:pt>
                <c:pt idx="32">
                  <c:v>4.7143520906502401</c:v>
                </c:pt>
                <c:pt idx="33">
                  <c:v>3.37251237914974</c:v>
                </c:pt>
                <c:pt idx="34">
                  <c:v>3.7446934343812202</c:v>
                </c:pt>
                <c:pt idx="35">
                  <c:v>4.7791432537430802</c:v>
                </c:pt>
                <c:pt idx="36">
                  <c:v>2.2115999788392302</c:v>
                </c:pt>
                <c:pt idx="37">
                  <c:v>2.2115999788490299</c:v>
                </c:pt>
                <c:pt idx="38">
                  <c:v>2.2115999787185801</c:v>
                </c:pt>
                <c:pt idx="39">
                  <c:v>2.2115999787519098</c:v>
                </c:pt>
                <c:pt idx="40">
                  <c:v>2.21159997830059</c:v>
                </c:pt>
                <c:pt idx="41">
                  <c:v>2.2115999782941098</c:v>
                </c:pt>
                <c:pt idx="42">
                  <c:v>2.2115999794365702</c:v>
                </c:pt>
                <c:pt idx="43">
                  <c:v>2.2115999798415</c:v>
                </c:pt>
                <c:pt idx="44">
                  <c:v>2.2115999799658002</c:v>
                </c:pt>
                <c:pt idx="45">
                  <c:v>2.2115999790224801</c:v>
                </c:pt>
                <c:pt idx="46">
                  <c:v>2.2115999786470502</c:v>
                </c:pt>
                <c:pt idx="47">
                  <c:v>2.2115999789804399</c:v>
                </c:pt>
                <c:pt idx="48">
                  <c:v>5.465116292187</c:v>
                </c:pt>
                <c:pt idx="49">
                  <c:v>6.6740316265030897</c:v>
                </c:pt>
                <c:pt idx="50">
                  <c:v>7.3720000666298997</c:v>
                </c:pt>
                <c:pt idx="51">
                  <c:v>6.15887082930392</c:v>
                </c:pt>
                <c:pt idx="52">
                  <c:v>5.7496080773849796</c:v>
                </c:pt>
                <c:pt idx="53">
                  <c:v>7.3720000672133503</c:v>
                </c:pt>
                <c:pt idx="54">
                  <c:v>7.3720000716841998</c:v>
                </c:pt>
                <c:pt idx="55">
                  <c:v>5.7237451878467098</c:v>
                </c:pt>
                <c:pt idx="56">
                  <c:v>7.3719998966172398</c:v>
                </c:pt>
                <c:pt idx="57">
                  <c:v>7.3720000737187297</c:v>
                </c:pt>
                <c:pt idx="58">
                  <c:v>7.3720000737191498</c:v>
                </c:pt>
                <c:pt idx="59">
                  <c:v>7.3720000736605602</c:v>
                </c:pt>
                <c:pt idx="60" formatCode="0.00E+00">
                  <c:v>4.9433325666293699E-40</c:v>
                </c:pt>
                <c:pt idx="61" formatCode="0.00E+00">
                  <c:v>1.6750794499217501E-37</c:v>
                </c:pt>
                <c:pt idx="62" formatCode="0.00E+00">
                  <c:v>4.4081038155835703E-39</c:v>
                </c:pt>
                <c:pt idx="63" formatCode="0.00E+00">
                  <c:v>9.8424693018274693E-40</c:v>
                </c:pt>
                <c:pt idx="64" formatCode="0.00E+00">
                  <c:v>-6.3727443692840905E-39</c:v>
                </c:pt>
                <c:pt idx="65" formatCode="0.00E+00">
                  <c:v>9.1614085335853398E-40</c:v>
                </c:pt>
                <c:pt idx="66" formatCode="0.00E+00">
                  <c:v>1.07046266281108E-38</c:v>
                </c:pt>
                <c:pt idx="67" formatCode="0.00E+00">
                  <c:v>5.4040738527149297E-39</c:v>
                </c:pt>
                <c:pt idx="68" formatCode="0.00E+00">
                  <c:v>4.70197740328915E-38</c:v>
                </c:pt>
                <c:pt idx="69" formatCode="0.00E+00">
                  <c:v>2.67757868485643E-39</c:v>
                </c:pt>
                <c:pt idx="70">
                  <c:v>0</c:v>
                </c:pt>
                <c:pt idx="71" formatCode="0.00E+00">
                  <c:v>-4.5018696879573302E-39</c:v>
                </c:pt>
                <c:pt idx="72" formatCode="0.00E+00">
                  <c:v>-5.1569209089387801E-39</c:v>
                </c:pt>
                <c:pt idx="73" formatCode="0.00E+00">
                  <c:v>-1.8789459346861099E-39</c:v>
                </c:pt>
                <c:pt idx="74" formatCode="0.00E+00">
                  <c:v>-1.07045750209158E-38</c:v>
                </c:pt>
                <c:pt idx="75" formatCode="0.00E+00">
                  <c:v>-1.6340347228665401E-38</c:v>
                </c:pt>
                <c:pt idx="76" formatCode="0.00E+00">
                  <c:v>2.72322738363027E-40</c:v>
                </c:pt>
                <c:pt idx="77" formatCode="0.00E+00">
                  <c:v>2.5986575553456501E-39</c:v>
                </c:pt>
                <c:pt idx="78" formatCode="0.00E+00">
                  <c:v>7.5183137831217896E-39</c:v>
                </c:pt>
                <c:pt idx="79" formatCode="0.00E+00">
                  <c:v>2.53132969645957E-39</c:v>
                </c:pt>
                <c:pt idx="80" formatCode="0.00E+00">
                  <c:v>-4.0040045789391498E-39</c:v>
                </c:pt>
                <c:pt idx="81" formatCode="0.00E+00">
                  <c:v>-1.08193693911133E-39</c:v>
                </c:pt>
                <c:pt idx="82" formatCode="0.00E+00">
                  <c:v>6.7757377009067799E-39</c:v>
                </c:pt>
                <c:pt idx="83" formatCode="0.00E+00">
                  <c:v>2.2772333187926798E-39</c:v>
                </c:pt>
                <c:pt idx="84">
                  <c:v>0</c:v>
                </c:pt>
                <c:pt idx="85" formatCode="0.00E+00">
                  <c:v>6.9464666071403E-40</c:v>
                </c:pt>
                <c:pt idx="86" formatCode="0.00E+00">
                  <c:v>1.41180360479666E-40</c:v>
                </c:pt>
                <c:pt idx="87" formatCode="0.00E+00">
                  <c:v>2.28147676665589E-40</c:v>
                </c:pt>
                <c:pt idx="88">
                  <c:v>0</c:v>
                </c:pt>
                <c:pt idx="89" formatCode="0.00E+00">
                  <c:v>1.4016392601113401E-38</c:v>
                </c:pt>
                <c:pt idx="90" formatCode="0.00E+00">
                  <c:v>2.72352934360673E-40</c:v>
                </c:pt>
                <c:pt idx="91" formatCode="0.00E+00">
                  <c:v>-3.8089262398408202E-39</c:v>
                </c:pt>
                <c:pt idx="92" formatCode="0.00E+00">
                  <c:v>1.6797951622439E-40</c:v>
                </c:pt>
                <c:pt idx="93" formatCode="0.00E+00">
                  <c:v>2.67614375522896E-39</c:v>
                </c:pt>
                <c:pt idx="94" formatCode="0.00E+00">
                  <c:v>-1.31967085820193E-39</c:v>
                </c:pt>
                <c:pt idx="95" formatCode="0.00E+00">
                  <c:v>-3.7575487264107701E-39</c:v>
                </c:pt>
                <c:pt idx="96" formatCode="0.00E+00">
                  <c:v>-1.2505411703388901E-39</c:v>
                </c:pt>
                <c:pt idx="97" formatCode="0.00E+00">
                  <c:v>4.7065691780970496E-40</c:v>
                </c:pt>
                <c:pt idx="98" formatCode="0.00E+00">
                  <c:v>6.4552496548889801E-40</c:v>
                </c:pt>
                <c:pt idx="99" formatCode="0.00E+00">
                  <c:v>-1.55976850505838E-39</c:v>
                </c:pt>
                <c:pt idx="100" formatCode="0.00E+00">
                  <c:v>3.1434692712799302E-40</c:v>
                </c:pt>
                <c:pt idx="101" formatCode="0.00E+00">
                  <c:v>-1.8750225442132299E-38</c:v>
                </c:pt>
                <c:pt idx="102">
                  <c:v>0</c:v>
                </c:pt>
                <c:pt idx="103" formatCode="0.00E+00">
                  <c:v>9.4039548065783001E-38</c:v>
                </c:pt>
                <c:pt idx="104" formatCode="0.00E+00">
                  <c:v>2.2107956982523999E-38</c:v>
                </c:pt>
                <c:pt idx="105" formatCode="0.00E+00">
                  <c:v>-3.7853443572622003E-39</c:v>
                </c:pt>
                <c:pt idx="106" formatCode="0.00E+00">
                  <c:v>3.5586254761221501E-40</c:v>
                </c:pt>
                <c:pt idx="107" formatCode="0.00E+00">
                  <c:v>-2.2384902188510301E-40</c:v>
                </c:pt>
                <c:pt idx="108" formatCode="0.00E+00">
                  <c:v>2.67615665913146E-39</c:v>
                </c:pt>
                <c:pt idx="109" formatCode="0.00E+00">
                  <c:v>1.6314839060697699E-39</c:v>
                </c:pt>
                <c:pt idx="110" formatCode="0.00E+00">
                  <c:v>-1.07047352287418E-38</c:v>
                </c:pt>
                <c:pt idx="111" formatCode="0.00E+00">
                  <c:v>-9.1620256713870903E-40</c:v>
                </c:pt>
                <c:pt idx="112" formatCode="0.00E+00">
                  <c:v>-2.6700056900044899E-39</c:v>
                </c:pt>
                <c:pt idx="113" formatCode="0.00E+00">
                  <c:v>7.9086146417932497E-39</c:v>
                </c:pt>
                <c:pt idx="114" formatCode="0.00E+00">
                  <c:v>-2.6635473741293201E-39</c:v>
                </c:pt>
                <c:pt idx="115" formatCode="0.00E+00">
                  <c:v>-2.9835443147945698E-39</c:v>
                </c:pt>
                <c:pt idx="116" formatCode="0.00E+00">
                  <c:v>1.8322257680739799E-39</c:v>
                </c:pt>
                <c:pt idx="117" formatCode="0.00E+00">
                  <c:v>9.1614085335853398E-40</c:v>
                </c:pt>
                <c:pt idx="118" formatCode="0.00E+00">
                  <c:v>-1.8560814731306498E-39</c:v>
                </c:pt>
                <c:pt idx="119" formatCode="0.00E+00">
                  <c:v>2.1819001816677401E-39</c:v>
                </c:pt>
                <c:pt idx="120" formatCode="0.00E+00">
                  <c:v>-7.9745356516337598E-41</c:v>
                </c:pt>
                <c:pt idx="121" formatCode="0.00E+00">
                  <c:v>-1.8505211208241998E-39</c:v>
                </c:pt>
                <c:pt idx="122" formatCode="0.00E+00">
                  <c:v>1.35052509590804E-39</c:v>
                </c:pt>
                <c:pt idx="123" formatCode="0.00E+00">
                  <c:v>-2.1111553864595699E-38</c:v>
                </c:pt>
                <c:pt idx="124" formatCode="0.00E+00">
                  <c:v>3.7967341111802299E-40</c:v>
                </c:pt>
                <c:pt idx="125" formatCode="0.00E+00">
                  <c:v>2.9768703258954399E-39</c:v>
                </c:pt>
                <c:pt idx="126" formatCode="0.00E+00">
                  <c:v>1.8377644394738399E-40</c:v>
                </c:pt>
                <c:pt idx="127" formatCode="0.00E+00">
                  <c:v>3.6115193755226299E-41</c:v>
                </c:pt>
                <c:pt idx="128">
                  <c:v>0</c:v>
                </c:pt>
                <c:pt idx="129" formatCode="0.00E+00">
                  <c:v>-7.3468396926392904E-39</c:v>
                </c:pt>
                <c:pt idx="130">
                  <c:v>0</c:v>
                </c:pt>
                <c:pt idx="131" formatCode="0.00E+00">
                  <c:v>-2.057115113939E-38</c:v>
                </c:pt>
                <c:pt idx="132" formatCode="0.00E+00">
                  <c:v>1.4585192057486999E-62</c:v>
                </c:pt>
                <c:pt idx="133">
                  <c:v>0</c:v>
                </c:pt>
                <c:pt idx="134" formatCode="0.00E+00">
                  <c:v>4.8104542067548E-55</c:v>
                </c:pt>
                <c:pt idx="135" formatCode="0.00E+00">
                  <c:v>-2.4052272269042499E-55</c:v>
                </c:pt>
                <c:pt idx="136">
                  <c:v>0</c:v>
                </c:pt>
                <c:pt idx="137" formatCode="0.00E+00">
                  <c:v>2.4052272269042499E-55</c:v>
                </c:pt>
                <c:pt idx="138">
                  <c:v>0</c:v>
                </c:pt>
                <c:pt idx="139" formatCode="0.00E+00">
                  <c:v>-2.4610277155318899E-48</c:v>
                </c:pt>
                <c:pt idx="140" formatCode="0.00E+00">
                  <c:v>-4.81045430398941E-55</c:v>
                </c:pt>
                <c:pt idx="141">
                  <c:v>0</c:v>
                </c:pt>
                <c:pt idx="142">
                  <c:v>0</c:v>
                </c:pt>
                <c:pt idx="143">
                  <c:v>0</c:v>
                </c:pt>
                <c:pt idx="144" formatCode="0.00E+00">
                  <c:v>6.2642922892785798E-53</c:v>
                </c:pt>
              </c:numCache>
            </c:numRef>
          </c:yVal>
          <c:smooth val="0"/>
          <c:extLst>
            <c:ext xmlns:c16="http://schemas.microsoft.com/office/drawing/2014/chart" uri="{C3380CC4-5D6E-409C-BE32-E72D297353CC}">
              <c16:uniqueId val="{00000002-9A04-4004-9F48-ECCE2F9F0849}"/>
            </c:ext>
          </c:extLst>
        </c:ser>
        <c:ser>
          <c:idx val="0"/>
          <c:order val="2"/>
          <c:tx>
            <c:strRef>
              <c:f>Simulation_Dec!$AZ$2</c:f>
              <c:strCache>
                <c:ptCount val="1"/>
                <c:pt idx="0">
                  <c:v>EV2 </c:v>
                </c:pt>
              </c:strCache>
            </c:strRef>
          </c:tx>
          <c:spPr>
            <a:ln w="9525" cap="rnd">
              <a:solidFill>
                <a:schemeClr val="accent1"/>
              </a:solidFill>
              <a:round/>
            </a:ln>
            <a:effectLst/>
          </c:spPr>
          <c:marker>
            <c:symbol val="circle"/>
            <c:size val="2"/>
            <c:spPr>
              <a:solidFill>
                <a:schemeClr val="accent1"/>
              </a:solidFill>
              <a:ln w="9525">
                <a:solidFill>
                  <a:schemeClr val="accent1"/>
                </a:solidFill>
              </a:ln>
              <a:effectLst/>
            </c:spPr>
          </c:marker>
          <c:xVal>
            <c:numRef>
              <c:f>Simulation_Dec!$A$3:$A$147</c:f>
              <c:numCache>
                <c:formatCode>m/d/yyyy\ h:mm</c:formatCode>
                <c:ptCount val="145"/>
                <c:pt idx="0">
                  <c:v>44907.25</c:v>
                </c:pt>
                <c:pt idx="1">
                  <c:v>44907.253472222219</c:v>
                </c:pt>
                <c:pt idx="2">
                  <c:v>44907.256944444445</c:v>
                </c:pt>
                <c:pt idx="3">
                  <c:v>44907.260416666664</c:v>
                </c:pt>
                <c:pt idx="4">
                  <c:v>44907.263888888891</c:v>
                </c:pt>
                <c:pt idx="5">
                  <c:v>44907.267361111109</c:v>
                </c:pt>
                <c:pt idx="6">
                  <c:v>44907.270833333336</c:v>
                </c:pt>
                <c:pt idx="7">
                  <c:v>44907.274305555555</c:v>
                </c:pt>
                <c:pt idx="8">
                  <c:v>44907.277777777781</c:v>
                </c:pt>
                <c:pt idx="9">
                  <c:v>44907.28125</c:v>
                </c:pt>
                <c:pt idx="10">
                  <c:v>44907.284722222219</c:v>
                </c:pt>
                <c:pt idx="11">
                  <c:v>44907.288194444445</c:v>
                </c:pt>
                <c:pt idx="12">
                  <c:v>44907.291666666664</c:v>
                </c:pt>
                <c:pt idx="13">
                  <c:v>44907.295138888891</c:v>
                </c:pt>
                <c:pt idx="14">
                  <c:v>44907.298611111109</c:v>
                </c:pt>
                <c:pt idx="15">
                  <c:v>44907.302083333336</c:v>
                </c:pt>
                <c:pt idx="16">
                  <c:v>44907.305555555555</c:v>
                </c:pt>
                <c:pt idx="17">
                  <c:v>44907.309027777781</c:v>
                </c:pt>
                <c:pt idx="18">
                  <c:v>44907.3125</c:v>
                </c:pt>
                <c:pt idx="19">
                  <c:v>44907.315972222219</c:v>
                </c:pt>
                <c:pt idx="20">
                  <c:v>44907.319444444445</c:v>
                </c:pt>
                <c:pt idx="21">
                  <c:v>44907.322916666664</c:v>
                </c:pt>
                <c:pt idx="22">
                  <c:v>44907.326388888891</c:v>
                </c:pt>
                <c:pt idx="23">
                  <c:v>44907.329861111109</c:v>
                </c:pt>
                <c:pt idx="24">
                  <c:v>44907.333333333336</c:v>
                </c:pt>
                <c:pt idx="25">
                  <c:v>44907.336805555555</c:v>
                </c:pt>
                <c:pt idx="26">
                  <c:v>44907.340277777781</c:v>
                </c:pt>
                <c:pt idx="27">
                  <c:v>44907.34375</c:v>
                </c:pt>
                <c:pt idx="28">
                  <c:v>44907.347222222219</c:v>
                </c:pt>
                <c:pt idx="29">
                  <c:v>44907.350694444445</c:v>
                </c:pt>
                <c:pt idx="30">
                  <c:v>44907.354166666664</c:v>
                </c:pt>
                <c:pt idx="31">
                  <c:v>44907.357638888891</c:v>
                </c:pt>
                <c:pt idx="32">
                  <c:v>44907.361111111109</c:v>
                </c:pt>
                <c:pt idx="33">
                  <c:v>44907.364583333336</c:v>
                </c:pt>
                <c:pt idx="34">
                  <c:v>44907.368055555555</c:v>
                </c:pt>
                <c:pt idx="35">
                  <c:v>44907.371527777781</c:v>
                </c:pt>
                <c:pt idx="36">
                  <c:v>44907.375</c:v>
                </c:pt>
                <c:pt idx="37">
                  <c:v>44907.378472222219</c:v>
                </c:pt>
                <c:pt idx="38">
                  <c:v>44907.381944444445</c:v>
                </c:pt>
                <c:pt idx="39">
                  <c:v>44907.385416666664</c:v>
                </c:pt>
                <c:pt idx="40">
                  <c:v>44907.388888888891</c:v>
                </c:pt>
                <c:pt idx="41">
                  <c:v>44907.392361111109</c:v>
                </c:pt>
                <c:pt idx="42">
                  <c:v>44907.395833333336</c:v>
                </c:pt>
                <c:pt idx="43">
                  <c:v>44907.399305555555</c:v>
                </c:pt>
                <c:pt idx="44">
                  <c:v>44907.402777777781</c:v>
                </c:pt>
                <c:pt idx="45">
                  <c:v>44907.40625</c:v>
                </c:pt>
                <c:pt idx="46">
                  <c:v>44907.409722222219</c:v>
                </c:pt>
                <c:pt idx="47">
                  <c:v>44907.413194444445</c:v>
                </c:pt>
                <c:pt idx="48">
                  <c:v>44907.416666666664</c:v>
                </c:pt>
                <c:pt idx="49">
                  <c:v>44907.420138888891</c:v>
                </c:pt>
                <c:pt idx="50">
                  <c:v>44907.423611111109</c:v>
                </c:pt>
                <c:pt idx="51">
                  <c:v>44907.427083333336</c:v>
                </c:pt>
                <c:pt idx="52">
                  <c:v>44907.430555555555</c:v>
                </c:pt>
                <c:pt idx="53">
                  <c:v>44907.434027777781</c:v>
                </c:pt>
                <c:pt idx="54">
                  <c:v>44907.4375</c:v>
                </c:pt>
                <c:pt idx="55">
                  <c:v>44907.440972222219</c:v>
                </c:pt>
                <c:pt idx="56">
                  <c:v>44907.444444444445</c:v>
                </c:pt>
                <c:pt idx="57">
                  <c:v>44907.447916666664</c:v>
                </c:pt>
                <c:pt idx="58">
                  <c:v>44907.451388888891</c:v>
                </c:pt>
                <c:pt idx="59">
                  <c:v>44907.454861111109</c:v>
                </c:pt>
                <c:pt idx="60">
                  <c:v>44907.458333333336</c:v>
                </c:pt>
                <c:pt idx="61">
                  <c:v>44907.461805555555</c:v>
                </c:pt>
                <c:pt idx="62">
                  <c:v>44907.465277777781</c:v>
                </c:pt>
                <c:pt idx="63">
                  <c:v>44907.46875</c:v>
                </c:pt>
                <c:pt idx="64">
                  <c:v>44907.472222222219</c:v>
                </c:pt>
                <c:pt idx="65">
                  <c:v>44907.475694444445</c:v>
                </c:pt>
                <c:pt idx="66">
                  <c:v>44907.479166666664</c:v>
                </c:pt>
                <c:pt idx="67">
                  <c:v>44907.482638888891</c:v>
                </c:pt>
                <c:pt idx="68">
                  <c:v>44907.486111111109</c:v>
                </c:pt>
                <c:pt idx="69">
                  <c:v>44907.489583333336</c:v>
                </c:pt>
                <c:pt idx="70">
                  <c:v>44907.493055555555</c:v>
                </c:pt>
                <c:pt idx="71">
                  <c:v>44907.496527777781</c:v>
                </c:pt>
                <c:pt idx="72">
                  <c:v>44907.5</c:v>
                </c:pt>
                <c:pt idx="73">
                  <c:v>44907.503472222219</c:v>
                </c:pt>
                <c:pt idx="74">
                  <c:v>44907.506944444445</c:v>
                </c:pt>
                <c:pt idx="75">
                  <c:v>44907.510416666664</c:v>
                </c:pt>
                <c:pt idx="76">
                  <c:v>44907.513888888891</c:v>
                </c:pt>
                <c:pt idx="77">
                  <c:v>44907.517361111109</c:v>
                </c:pt>
                <c:pt idx="78">
                  <c:v>44907.520833333336</c:v>
                </c:pt>
                <c:pt idx="79">
                  <c:v>44907.524305555555</c:v>
                </c:pt>
                <c:pt idx="80">
                  <c:v>44907.527777777781</c:v>
                </c:pt>
                <c:pt idx="81">
                  <c:v>44907.53125</c:v>
                </c:pt>
                <c:pt idx="82">
                  <c:v>44907.534722222219</c:v>
                </c:pt>
                <c:pt idx="83">
                  <c:v>44907.538194444445</c:v>
                </c:pt>
                <c:pt idx="84">
                  <c:v>44907.541666666664</c:v>
                </c:pt>
                <c:pt idx="85">
                  <c:v>44907.545138888891</c:v>
                </c:pt>
                <c:pt idx="86">
                  <c:v>44907.548611111109</c:v>
                </c:pt>
                <c:pt idx="87">
                  <c:v>44907.552083333336</c:v>
                </c:pt>
                <c:pt idx="88">
                  <c:v>44907.555555555555</c:v>
                </c:pt>
                <c:pt idx="89">
                  <c:v>44907.559027777781</c:v>
                </c:pt>
                <c:pt idx="90">
                  <c:v>44907.5625</c:v>
                </c:pt>
                <c:pt idx="91">
                  <c:v>44907.565972222219</c:v>
                </c:pt>
                <c:pt idx="92">
                  <c:v>44907.569444444445</c:v>
                </c:pt>
                <c:pt idx="93">
                  <c:v>44907.572916666664</c:v>
                </c:pt>
                <c:pt idx="94">
                  <c:v>44907.576388888891</c:v>
                </c:pt>
                <c:pt idx="95">
                  <c:v>44907.579861111109</c:v>
                </c:pt>
                <c:pt idx="96">
                  <c:v>44907.583333333336</c:v>
                </c:pt>
                <c:pt idx="97">
                  <c:v>44907.586805555555</c:v>
                </c:pt>
                <c:pt idx="98">
                  <c:v>44907.590277777781</c:v>
                </c:pt>
                <c:pt idx="99">
                  <c:v>44907.59375</c:v>
                </c:pt>
                <c:pt idx="100">
                  <c:v>44907.597222222219</c:v>
                </c:pt>
                <c:pt idx="101">
                  <c:v>44907.600694444445</c:v>
                </c:pt>
                <c:pt idx="102">
                  <c:v>44907.604166666664</c:v>
                </c:pt>
                <c:pt idx="103">
                  <c:v>44907.607638888891</c:v>
                </c:pt>
                <c:pt idx="104">
                  <c:v>44907.611111111109</c:v>
                </c:pt>
                <c:pt idx="105">
                  <c:v>44907.614583333336</c:v>
                </c:pt>
                <c:pt idx="106">
                  <c:v>44907.618055555555</c:v>
                </c:pt>
                <c:pt idx="107">
                  <c:v>44907.621527777781</c:v>
                </c:pt>
                <c:pt idx="108">
                  <c:v>44907.625</c:v>
                </c:pt>
                <c:pt idx="109">
                  <c:v>44907.628472222219</c:v>
                </c:pt>
                <c:pt idx="110">
                  <c:v>44907.631944444445</c:v>
                </c:pt>
                <c:pt idx="111">
                  <c:v>44907.635416666664</c:v>
                </c:pt>
                <c:pt idx="112">
                  <c:v>44907.638888888891</c:v>
                </c:pt>
                <c:pt idx="113">
                  <c:v>44907.642361111109</c:v>
                </c:pt>
                <c:pt idx="114">
                  <c:v>44907.645833333336</c:v>
                </c:pt>
                <c:pt idx="115">
                  <c:v>44907.649305555555</c:v>
                </c:pt>
                <c:pt idx="116">
                  <c:v>44907.652777777781</c:v>
                </c:pt>
                <c:pt idx="117">
                  <c:v>44907.65625</c:v>
                </c:pt>
                <c:pt idx="118">
                  <c:v>44907.659722222219</c:v>
                </c:pt>
                <c:pt idx="119">
                  <c:v>44907.663194444445</c:v>
                </c:pt>
                <c:pt idx="120">
                  <c:v>44907.666666666664</c:v>
                </c:pt>
                <c:pt idx="121">
                  <c:v>44907.670138888891</c:v>
                </c:pt>
                <c:pt idx="122">
                  <c:v>44907.673611111109</c:v>
                </c:pt>
                <c:pt idx="123">
                  <c:v>44907.677083333336</c:v>
                </c:pt>
                <c:pt idx="124">
                  <c:v>44907.680555555555</c:v>
                </c:pt>
                <c:pt idx="125">
                  <c:v>44907.684027777781</c:v>
                </c:pt>
                <c:pt idx="126">
                  <c:v>44907.6875</c:v>
                </c:pt>
                <c:pt idx="127">
                  <c:v>44907.690972222219</c:v>
                </c:pt>
                <c:pt idx="128">
                  <c:v>44907.694444444445</c:v>
                </c:pt>
                <c:pt idx="129">
                  <c:v>44907.697916666664</c:v>
                </c:pt>
                <c:pt idx="130">
                  <c:v>44907.701388888891</c:v>
                </c:pt>
                <c:pt idx="131">
                  <c:v>44907.704861111109</c:v>
                </c:pt>
                <c:pt idx="132">
                  <c:v>44907.708333333336</c:v>
                </c:pt>
                <c:pt idx="133">
                  <c:v>44907.711805555555</c:v>
                </c:pt>
                <c:pt idx="134">
                  <c:v>44907.715277777781</c:v>
                </c:pt>
                <c:pt idx="135">
                  <c:v>44907.71875</c:v>
                </c:pt>
                <c:pt idx="136">
                  <c:v>44907.722222222219</c:v>
                </c:pt>
                <c:pt idx="137">
                  <c:v>44907.725694444445</c:v>
                </c:pt>
                <c:pt idx="138">
                  <c:v>44907.729166666664</c:v>
                </c:pt>
                <c:pt idx="139">
                  <c:v>44907.732638888891</c:v>
                </c:pt>
                <c:pt idx="140">
                  <c:v>44907.736111111109</c:v>
                </c:pt>
                <c:pt idx="141">
                  <c:v>44907.739583333336</c:v>
                </c:pt>
                <c:pt idx="142">
                  <c:v>44907.743055555555</c:v>
                </c:pt>
                <c:pt idx="143">
                  <c:v>44907.746527777781</c:v>
                </c:pt>
                <c:pt idx="144">
                  <c:v>44907.75</c:v>
                </c:pt>
              </c:numCache>
            </c:numRef>
          </c:xVal>
          <c:yVal>
            <c:numRef>
              <c:f>Simulation_Dec!$DB$2:$DB$146</c:f>
              <c:numCache>
                <c:formatCode>General</c:formatCode>
                <c:ptCount val="145"/>
                <c:pt idx="0">
                  <c:v>0</c:v>
                </c:pt>
                <c:pt idx="1">
                  <c:v>0</c:v>
                </c:pt>
                <c:pt idx="2">
                  <c:v>0</c:v>
                </c:pt>
                <c:pt idx="3">
                  <c:v>0</c:v>
                </c:pt>
                <c:pt idx="4">
                  <c:v>0</c:v>
                </c:pt>
                <c:pt idx="5">
                  <c:v>0</c:v>
                </c:pt>
                <c:pt idx="6">
                  <c:v>0</c:v>
                </c:pt>
                <c:pt idx="7">
                  <c:v>0</c:v>
                </c:pt>
                <c:pt idx="8">
                  <c:v>0</c:v>
                </c:pt>
                <c:pt idx="9">
                  <c:v>0</c:v>
                </c:pt>
                <c:pt idx="10">
                  <c:v>0</c:v>
                </c:pt>
                <c:pt idx="11">
                  <c:v>0</c:v>
                </c:pt>
                <c:pt idx="12">
                  <c:v>0</c:v>
                </c:pt>
                <c:pt idx="13">
                  <c:v>7.37200007280574</c:v>
                </c:pt>
                <c:pt idx="14">
                  <c:v>7.3720000692185801</c:v>
                </c:pt>
                <c:pt idx="15">
                  <c:v>7.3720000667201901</c:v>
                </c:pt>
                <c:pt idx="16">
                  <c:v>7.3720000716792899</c:v>
                </c:pt>
                <c:pt idx="17">
                  <c:v>7.37200007178454</c:v>
                </c:pt>
                <c:pt idx="18">
                  <c:v>7.3720000717444796</c:v>
                </c:pt>
                <c:pt idx="19">
                  <c:v>7.3720000715612599</c:v>
                </c:pt>
                <c:pt idx="20">
                  <c:v>7.3720000714794196</c:v>
                </c:pt>
                <c:pt idx="21">
                  <c:v>7.3720000716464504</c:v>
                </c:pt>
                <c:pt idx="22">
                  <c:v>7.3720000667276802</c:v>
                </c:pt>
                <c:pt idx="23">
                  <c:v>7.3720000686021701</c:v>
                </c:pt>
                <c:pt idx="24">
                  <c:v>7.3720000681203999</c:v>
                </c:pt>
                <c:pt idx="25">
                  <c:v>2.21159997828366</c:v>
                </c:pt>
                <c:pt idx="26">
                  <c:v>2.2115999782955398</c:v>
                </c:pt>
                <c:pt idx="27">
                  <c:v>2.2115999782663098</c:v>
                </c:pt>
                <c:pt idx="28">
                  <c:v>2.21159997829493</c:v>
                </c:pt>
                <c:pt idx="29">
                  <c:v>2.2115999782665399</c:v>
                </c:pt>
                <c:pt idx="30">
                  <c:v>2.2115999782775102</c:v>
                </c:pt>
                <c:pt idx="31">
                  <c:v>2.2115999782609501</c:v>
                </c:pt>
                <c:pt idx="32">
                  <c:v>2.2115999782618498</c:v>
                </c:pt>
                <c:pt idx="33">
                  <c:v>2.2115999782614399</c:v>
                </c:pt>
                <c:pt idx="34">
                  <c:v>2.2115999782924201</c:v>
                </c:pt>
                <c:pt idx="35">
                  <c:v>2.21159997828333</c:v>
                </c:pt>
                <c:pt idx="36">
                  <c:v>2.2115999782600602</c:v>
                </c:pt>
                <c:pt idx="37">
                  <c:v>2.2115999781850801</c:v>
                </c:pt>
                <c:pt idx="38">
                  <c:v>2.2115999781860398</c:v>
                </c:pt>
                <c:pt idx="39">
                  <c:v>2.2115999781738598</c:v>
                </c:pt>
                <c:pt idx="40">
                  <c:v>2.21159997817582</c:v>
                </c:pt>
                <c:pt idx="41">
                  <c:v>2.2115999780979001</c:v>
                </c:pt>
                <c:pt idx="42">
                  <c:v>2.2115999780972202</c:v>
                </c:pt>
                <c:pt idx="43">
                  <c:v>2.2115999782266198</c:v>
                </c:pt>
                <c:pt idx="44">
                  <c:v>2.2115999782459799</c:v>
                </c:pt>
                <c:pt idx="45">
                  <c:v>2.2115999782469902</c:v>
                </c:pt>
                <c:pt idx="46">
                  <c:v>2.2115999782011699</c:v>
                </c:pt>
                <c:pt idx="47">
                  <c:v>2.21159997816472</c:v>
                </c:pt>
                <c:pt idx="48">
                  <c:v>2.2115999781926998</c:v>
                </c:pt>
                <c:pt idx="49">
                  <c:v>2.2115999782400002</c:v>
                </c:pt>
                <c:pt idx="50">
                  <c:v>2.2115999782247</c:v>
                </c:pt>
                <c:pt idx="51">
                  <c:v>2.21159997823188</c:v>
                </c:pt>
                <c:pt idx="52">
                  <c:v>2.21159997823661</c:v>
                </c:pt>
                <c:pt idx="53">
                  <c:v>2.21159997824136</c:v>
                </c:pt>
                <c:pt idx="54">
                  <c:v>2.2115999782306499</c:v>
                </c:pt>
                <c:pt idx="55">
                  <c:v>2.2115999782801401</c:v>
                </c:pt>
                <c:pt idx="56">
                  <c:v>2.2115999782418498</c:v>
                </c:pt>
                <c:pt idx="57">
                  <c:v>2.2115999782162499</c:v>
                </c:pt>
                <c:pt idx="58">
                  <c:v>2.2115999780274902</c:v>
                </c:pt>
                <c:pt idx="59">
                  <c:v>2.2115999780229498</c:v>
                </c:pt>
                <c:pt idx="60">
                  <c:v>2.2115999783164799</c:v>
                </c:pt>
                <c:pt idx="61">
                  <c:v>2.21159997982934</c:v>
                </c:pt>
                <c:pt idx="62">
                  <c:v>2.2115999801541699</c:v>
                </c:pt>
                <c:pt idx="63">
                  <c:v>2.2115999819502901</c:v>
                </c:pt>
                <c:pt idx="64">
                  <c:v>2.21159997946727</c:v>
                </c:pt>
                <c:pt idx="65">
                  <c:v>2.2115999792407002</c:v>
                </c:pt>
                <c:pt idx="66">
                  <c:v>2.2115999842955301</c:v>
                </c:pt>
                <c:pt idx="67">
                  <c:v>2.21159998475044</c:v>
                </c:pt>
                <c:pt idx="68">
                  <c:v>2.2115999888834099</c:v>
                </c:pt>
                <c:pt idx="69">
                  <c:v>2.2115999798829402</c:v>
                </c:pt>
                <c:pt idx="70">
                  <c:v>2.2115999791674401</c:v>
                </c:pt>
                <c:pt idx="71">
                  <c:v>2.3233083765484501</c:v>
                </c:pt>
                <c:pt idx="72">
                  <c:v>2.2115999886010198</c:v>
                </c:pt>
                <c:pt idx="73">
                  <c:v>7.3720000672868098</c:v>
                </c:pt>
                <c:pt idx="74">
                  <c:v>6.8602519604656003</c:v>
                </c:pt>
                <c:pt idx="75">
                  <c:v>7.3720000676663897</c:v>
                </c:pt>
                <c:pt idx="76">
                  <c:v>7.3720000670919399</c:v>
                </c:pt>
                <c:pt idx="77">
                  <c:v>7.3720000067005804</c:v>
                </c:pt>
                <c:pt idx="78">
                  <c:v>7.3720000695901602</c:v>
                </c:pt>
                <c:pt idx="79">
                  <c:v>2.2115999796762398</c:v>
                </c:pt>
                <c:pt idx="80">
                  <c:v>7.3720000646520596</c:v>
                </c:pt>
                <c:pt idx="81">
                  <c:v>7.3720000676966304</c:v>
                </c:pt>
                <c:pt idx="82">
                  <c:v>7.3720000709124598</c:v>
                </c:pt>
                <c:pt idx="83">
                  <c:v>7.37200007116002</c:v>
                </c:pt>
                <c:pt idx="84">
                  <c:v>7.3720000706313202</c:v>
                </c:pt>
                <c:pt idx="85">
                  <c:v>7.3720000716872098</c:v>
                </c:pt>
                <c:pt idx="86">
                  <c:v>7.3720000699719703</c:v>
                </c:pt>
                <c:pt idx="87">
                  <c:v>2.2115999813741598</c:v>
                </c:pt>
                <c:pt idx="88">
                  <c:v>2.2115999793826902</c:v>
                </c:pt>
                <c:pt idx="89">
                  <c:v>2.2115999803570898</c:v>
                </c:pt>
                <c:pt idx="90">
                  <c:v>2.2115999799526</c:v>
                </c:pt>
                <c:pt idx="91">
                  <c:v>2.2115999794529002</c:v>
                </c:pt>
                <c:pt idx="92">
                  <c:v>2.2115999797497401</c:v>
                </c:pt>
                <c:pt idx="93">
                  <c:v>2.2115999799944399</c:v>
                </c:pt>
                <c:pt idx="94">
                  <c:v>2.2115999797684198</c:v>
                </c:pt>
                <c:pt idx="95">
                  <c:v>7.3720000631528597</c:v>
                </c:pt>
                <c:pt idx="96">
                  <c:v>2.21159997905453</c:v>
                </c:pt>
                <c:pt idx="97">
                  <c:v>7.3720000714542602</c:v>
                </c:pt>
                <c:pt idx="98">
                  <c:v>2.2115999791254199</c:v>
                </c:pt>
                <c:pt idx="99">
                  <c:v>7.3720000717760801</c:v>
                </c:pt>
                <c:pt idx="100">
                  <c:v>2.21159998236877</c:v>
                </c:pt>
                <c:pt idx="101">
                  <c:v>7.3720000717234999</c:v>
                </c:pt>
                <c:pt idx="102">
                  <c:v>2.2115999799085002</c:v>
                </c:pt>
                <c:pt idx="103">
                  <c:v>2.21159998072386</c:v>
                </c:pt>
                <c:pt idx="104">
                  <c:v>4.8010768911670496</c:v>
                </c:pt>
                <c:pt idx="105">
                  <c:v>7.3720000694629597</c:v>
                </c:pt>
                <c:pt idx="106">
                  <c:v>2.2115999800231898</c:v>
                </c:pt>
                <c:pt idx="107">
                  <c:v>2.21159997987544</c:v>
                </c:pt>
                <c:pt idx="108">
                  <c:v>7.3720000419561096</c:v>
                </c:pt>
                <c:pt idx="109">
                  <c:v>2.2115999796808401</c:v>
                </c:pt>
                <c:pt idx="110">
                  <c:v>2.2115999794985899</c:v>
                </c:pt>
                <c:pt idx="111">
                  <c:v>2.21159997934397</c:v>
                </c:pt>
                <c:pt idx="112">
                  <c:v>2.21159997968511</c:v>
                </c:pt>
                <c:pt idx="113">
                  <c:v>2.2115999787299199</c:v>
                </c:pt>
                <c:pt idx="114">
                  <c:v>2.2115999816368901</c:v>
                </c:pt>
                <c:pt idx="115">
                  <c:v>2.21159998308738</c:v>
                </c:pt>
                <c:pt idx="116">
                  <c:v>2.2115999803519402</c:v>
                </c:pt>
                <c:pt idx="117">
                  <c:v>2.2115999810647602</c:v>
                </c:pt>
                <c:pt idx="118">
                  <c:v>2.2115999860765201</c:v>
                </c:pt>
                <c:pt idx="119">
                  <c:v>2.2115999813988898</c:v>
                </c:pt>
                <c:pt idx="120">
                  <c:v>2.2115999800466599</c:v>
                </c:pt>
                <c:pt idx="121">
                  <c:v>2.2116007525889199</c:v>
                </c:pt>
                <c:pt idx="122">
                  <c:v>2.2115999789386098</c:v>
                </c:pt>
                <c:pt idx="123">
                  <c:v>2.2115999783180502</c:v>
                </c:pt>
                <c:pt idx="124">
                  <c:v>2.2115999783189402</c:v>
                </c:pt>
                <c:pt idx="125">
                  <c:v>2.2115999783310798</c:v>
                </c:pt>
                <c:pt idx="126">
                  <c:v>2.21159997832808</c:v>
                </c:pt>
                <c:pt idx="127">
                  <c:v>2.9145858093697798</c:v>
                </c:pt>
                <c:pt idx="128">
                  <c:v>2.2115999896549399</c:v>
                </c:pt>
                <c:pt idx="129">
                  <c:v>2.2115999816000498</c:v>
                </c:pt>
                <c:pt idx="130">
                  <c:v>7.3720000723772197</c:v>
                </c:pt>
                <c:pt idx="131">
                  <c:v>7.3720000720592704</c:v>
                </c:pt>
                <c:pt idx="132">
                  <c:v>5.7139757316488797</c:v>
                </c:pt>
                <c:pt idx="133" formatCode="0.00E+00">
                  <c:v>6.9292596798222697E-40</c:v>
                </c:pt>
                <c:pt idx="134">
                  <c:v>0</c:v>
                </c:pt>
                <c:pt idx="135" formatCode="0.00E+00">
                  <c:v>-2.7405416520353201E-37</c:v>
                </c:pt>
                <c:pt idx="136" formatCode="0.00E+00">
                  <c:v>1.12847457678939E-36</c:v>
                </c:pt>
                <c:pt idx="137">
                  <c:v>0</c:v>
                </c:pt>
                <c:pt idx="138">
                  <c:v>0</c:v>
                </c:pt>
                <c:pt idx="139">
                  <c:v>0</c:v>
                </c:pt>
                <c:pt idx="140" formatCode="0.00E+00">
                  <c:v>-3.1497591527981599E-38</c:v>
                </c:pt>
                <c:pt idx="141" formatCode="0.00E+00">
                  <c:v>-1.88079096131566E-37</c:v>
                </c:pt>
                <c:pt idx="142" formatCode="0.00E+00">
                  <c:v>2.7974046319413702E-38</c:v>
                </c:pt>
                <c:pt idx="143" formatCode="0.00E+00">
                  <c:v>5.1865025827976203E-37</c:v>
                </c:pt>
                <c:pt idx="144" formatCode="0.00E+00">
                  <c:v>9.4039548065783001E-38</c:v>
                </c:pt>
              </c:numCache>
            </c:numRef>
          </c:yVal>
          <c:smooth val="0"/>
          <c:extLst>
            <c:ext xmlns:c16="http://schemas.microsoft.com/office/drawing/2014/chart" uri="{C3380CC4-5D6E-409C-BE32-E72D297353CC}">
              <c16:uniqueId val="{00000003-9A04-4004-9F48-ECCE2F9F0849}"/>
            </c:ext>
          </c:extLst>
        </c:ser>
        <c:ser>
          <c:idx val="5"/>
          <c:order val="3"/>
          <c:tx>
            <c:strRef>
              <c:f>Simulation_Dec!$BH$2</c:f>
              <c:strCache>
                <c:ptCount val="1"/>
                <c:pt idx="0">
                  <c:v>EV3 </c:v>
                </c:pt>
              </c:strCache>
            </c:strRef>
          </c:tx>
          <c:spPr>
            <a:ln w="9525">
              <a:solidFill>
                <a:schemeClr val="accent4">
                  <a:lumMod val="75000"/>
                </a:schemeClr>
              </a:solidFill>
            </a:ln>
          </c:spPr>
          <c:marker>
            <c:symbol val="circle"/>
            <c:size val="2"/>
            <c:spPr>
              <a:solidFill>
                <a:schemeClr val="accent4">
                  <a:lumMod val="75000"/>
                </a:schemeClr>
              </a:solidFill>
              <a:ln>
                <a:solidFill>
                  <a:schemeClr val="accent4">
                    <a:lumMod val="75000"/>
                  </a:schemeClr>
                </a:solidFill>
              </a:ln>
            </c:spPr>
          </c:marker>
          <c:xVal>
            <c:numRef>
              <c:f>Simulation_Dec!$A$3:$A$147</c:f>
              <c:numCache>
                <c:formatCode>m/d/yyyy\ h:mm</c:formatCode>
                <c:ptCount val="145"/>
                <c:pt idx="0">
                  <c:v>44907.25</c:v>
                </c:pt>
                <c:pt idx="1">
                  <c:v>44907.253472222219</c:v>
                </c:pt>
                <c:pt idx="2">
                  <c:v>44907.256944444445</c:v>
                </c:pt>
                <c:pt idx="3">
                  <c:v>44907.260416666664</c:v>
                </c:pt>
                <c:pt idx="4">
                  <c:v>44907.263888888891</c:v>
                </c:pt>
                <c:pt idx="5">
                  <c:v>44907.267361111109</c:v>
                </c:pt>
                <c:pt idx="6">
                  <c:v>44907.270833333336</c:v>
                </c:pt>
                <c:pt idx="7">
                  <c:v>44907.274305555555</c:v>
                </c:pt>
                <c:pt idx="8">
                  <c:v>44907.277777777781</c:v>
                </c:pt>
                <c:pt idx="9">
                  <c:v>44907.28125</c:v>
                </c:pt>
                <c:pt idx="10">
                  <c:v>44907.284722222219</c:v>
                </c:pt>
                <c:pt idx="11">
                  <c:v>44907.288194444445</c:v>
                </c:pt>
                <c:pt idx="12">
                  <c:v>44907.291666666664</c:v>
                </c:pt>
                <c:pt idx="13">
                  <c:v>44907.295138888891</c:v>
                </c:pt>
                <c:pt idx="14">
                  <c:v>44907.298611111109</c:v>
                </c:pt>
                <c:pt idx="15">
                  <c:v>44907.302083333336</c:v>
                </c:pt>
                <c:pt idx="16">
                  <c:v>44907.305555555555</c:v>
                </c:pt>
                <c:pt idx="17">
                  <c:v>44907.309027777781</c:v>
                </c:pt>
                <c:pt idx="18">
                  <c:v>44907.3125</c:v>
                </c:pt>
                <c:pt idx="19">
                  <c:v>44907.315972222219</c:v>
                </c:pt>
                <c:pt idx="20">
                  <c:v>44907.319444444445</c:v>
                </c:pt>
                <c:pt idx="21">
                  <c:v>44907.322916666664</c:v>
                </c:pt>
                <c:pt idx="22">
                  <c:v>44907.326388888891</c:v>
                </c:pt>
                <c:pt idx="23">
                  <c:v>44907.329861111109</c:v>
                </c:pt>
                <c:pt idx="24">
                  <c:v>44907.333333333336</c:v>
                </c:pt>
                <c:pt idx="25">
                  <c:v>44907.336805555555</c:v>
                </c:pt>
                <c:pt idx="26">
                  <c:v>44907.340277777781</c:v>
                </c:pt>
                <c:pt idx="27">
                  <c:v>44907.34375</c:v>
                </c:pt>
                <c:pt idx="28">
                  <c:v>44907.347222222219</c:v>
                </c:pt>
                <c:pt idx="29">
                  <c:v>44907.350694444445</c:v>
                </c:pt>
                <c:pt idx="30">
                  <c:v>44907.354166666664</c:v>
                </c:pt>
                <c:pt idx="31">
                  <c:v>44907.357638888891</c:v>
                </c:pt>
                <c:pt idx="32">
                  <c:v>44907.361111111109</c:v>
                </c:pt>
                <c:pt idx="33">
                  <c:v>44907.364583333336</c:v>
                </c:pt>
                <c:pt idx="34">
                  <c:v>44907.368055555555</c:v>
                </c:pt>
                <c:pt idx="35">
                  <c:v>44907.371527777781</c:v>
                </c:pt>
                <c:pt idx="36">
                  <c:v>44907.375</c:v>
                </c:pt>
                <c:pt idx="37">
                  <c:v>44907.378472222219</c:v>
                </c:pt>
                <c:pt idx="38">
                  <c:v>44907.381944444445</c:v>
                </c:pt>
                <c:pt idx="39">
                  <c:v>44907.385416666664</c:v>
                </c:pt>
                <c:pt idx="40">
                  <c:v>44907.388888888891</c:v>
                </c:pt>
                <c:pt idx="41">
                  <c:v>44907.392361111109</c:v>
                </c:pt>
                <c:pt idx="42">
                  <c:v>44907.395833333336</c:v>
                </c:pt>
                <c:pt idx="43">
                  <c:v>44907.399305555555</c:v>
                </c:pt>
                <c:pt idx="44">
                  <c:v>44907.402777777781</c:v>
                </c:pt>
                <c:pt idx="45">
                  <c:v>44907.40625</c:v>
                </c:pt>
                <c:pt idx="46">
                  <c:v>44907.409722222219</c:v>
                </c:pt>
                <c:pt idx="47">
                  <c:v>44907.413194444445</c:v>
                </c:pt>
                <c:pt idx="48">
                  <c:v>44907.416666666664</c:v>
                </c:pt>
                <c:pt idx="49">
                  <c:v>44907.420138888891</c:v>
                </c:pt>
                <c:pt idx="50">
                  <c:v>44907.423611111109</c:v>
                </c:pt>
                <c:pt idx="51">
                  <c:v>44907.427083333336</c:v>
                </c:pt>
                <c:pt idx="52">
                  <c:v>44907.430555555555</c:v>
                </c:pt>
                <c:pt idx="53">
                  <c:v>44907.434027777781</c:v>
                </c:pt>
                <c:pt idx="54">
                  <c:v>44907.4375</c:v>
                </c:pt>
                <c:pt idx="55">
                  <c:v>44907.440972222219</c:v>
                </c:pt>
                <c:pt idx="56">
                  <c:v>44907.444444444445</c:v>
                </c:pt>
                <c:pt idx="57">
                  <c:v>44907.447916666664</c:v>
                </c:pt>
                <c:pt idx="58">
                  <c:v>44907.451388888891</c:v>
                </c:pt>
                <c:pt idx="59">
                  <c:v>44907.454861111109</c:v>
                </c:pt>
                <c:pt idx="60">
                  <c:v>44907.458333333336</c:v>
                </c:pt>
                <c:pt idx="61">
                  <c:v>44907.461805555555</c:v>
                </c:pt>
                <c:pt idx="62">
                  <c:v>44907.465277777781</c:v>
                </c:pt>
                <c:pt idx="63">
                  <c:v>44907.46875</c:v>
                </c:pt>
                <c:pt idx="64">
                  <c:v>44907.472222222219</c:v>
                </c:pt>
                <c:pt idx="65">
                  <c:v>44907.475694444445</c:v>
                </c:pt>
                <c:pt idx="66">
                  <c:v>44907.479166666664</c:v>
                </c:pt>
                <c:pt idx="67">
                  <c:v>44907.482638888891</c:v>
                </c:pt>
                <c:pt idx="68">
                  <c:v>44907.486111111109</c:v>
                </c:pt>
                <c:pt idx="69">
                  <c:v>44907.489583333336</c:v>
                </c:pt>
                <c:pt idx="70">
                  <c:v>44907.493055555555</c:v>
                </c:pt>
                <c:pt idx="71">
                  <c:v>44907.496527777781</c:v>
                </c:pt>
                <c:pt idx="72">
                  <c:v>44907.5</c:v>
                </c:pt>
                <c:pt idx="73">
                  <c:v>44907.503472222219</c:v>
                </c:pt>
                <c:pt idx="74">
                  <c:v>44907.506944444445</c:v>
                </c:pt>
                <c:pt idx="75">
                  <c:v>44907.510416666664</c:v>
                </c:pt>
                <c:pt idx="76">
                  <c:v>44907.513888888891</c:v>
                </c:pt>
                <c:pt idx="77">
                  <c:v>44907.517361111109</c:v>
                </c:pt>
                <c:pt idx="78">
                  <c:v>44907.520833333336</c:v>
                </c:pt>
                <c:pt idx="79">
                  <c:v>44907.524305555555</c:v>
                </c:pt>
                <c:pt idx="80">
                  <c:v>44907.527777777781</c:v>
                </c:pt>
                <c:pt idx="81">
                  <c:v>44907.53125</c:v>
                </c:pt>
                <c:pt idx="82">
                  <c:v>44907.534722222219</c:v>
                </c:pt>
                <c:pt idx="83">
                  <c:v>44907.538194444445</c:v>
                </c:pt>
                <c:pt idx="84">
                  <c:v>44907.541666666664</c:v>
                </c:pt>
                <c:pt idx="85">
                  <c:v>44907.545138888891</c:v>
                </c:pt>
                <c:pt idx="86">
                  <c:v>44907.548611111109</c:v>
                </c:pt>
                <c:pt idx="87">
                  <c:v>44907.552083333336</c:v>
                </c:pt>
                <c:pt idx="88">
                  <c:v>44907.555555555555</c:v>
                </c:pt>
                <c:pt idx="89">
                  <c:v>44907.559027777781</c:v>
                </c:pt>
                <c:pt idx="90">
                  <c:v>44907.5625</c:v>
                </c:pt>
                <c:pt idx="91">
                  <c:v>44907.565972222219</c:v>
                </c:pt>
                <c:pt idx="92">
                  <c:v>44907.569444444445</c:v>
                </c:pt>
                <c:pt idx="93">
                  <c:v>44907.572916666664</c:v>
                </c:pt>
                <c:pt idx="94">
                  <c:v>44907.576388888891</c:v>
                </c:pt>
                <c:pt idx="95">
                  <c:v>44907.579861111109</c:v>
                </c:pt>
                <c:pt idx="96">
                  <c:v>44907.583333333336</c:v>
                </c:pt>
                <c:pt idx="97">
                  <c:v>44907.586805555555</c:v>
                </c:pt>
                <c:pt idx="98">
                  <c:v>44907.590277777781</c:v>
                </c:pt>
                <c:pt idx="99">
                  <c:v>44907.59375</c:v>
                </c:pt>
                <c:pt idx="100">
                  <c:v>44907.597222222219</c:v>
                </c:pt>
                <c:pt idx="101">
                  <c:v>44907.600694444445</c:v>
                </c:pt>
                <c:pt idx="102">
                  <c:v>44907.604166666664</c:v>
                </c:pt>
                <c:pt idx="103">
                  <c:v>44907.607638888891</c:v>
                </c:pt>
                <c:pt idx="104">
                  <c:v>44907.611111111109</c:v>
                </c:pt>
                <c:pt idx="105">
                  <c:v>44907.614583333336</c:v>
                </c:pt>
                <c:pt idx="106">
                  <c:v>44907.618055555555</c:v>
                </c:pt>
                <c:pt idx="107">
                  <c:v>44907.621527777781</c:v>
                </c:pt>
                <c:pt idx="108">
                  <c:v>44907.625</c:v>
                </c:pt>
                <c:pt idx="109">
                  <c:v>44907.628472222219</c:v>
                </c:pt>
                <c:pt idx="110">
                  <c:v>44907.631944444445</c:v>
                </c:pt>
                <c:pt idx="111">
                  <c:v>44907.635416666664</c:v>
                </c:pt>
                <c:pt idx="112">
                  <c:v>44907.638888888891</c:v>
                </c:pt>
                <c:pt idx="113">
                  <c:v>44907.642361111109</c:v>
                </c:pt>
                <c:pt idx="114">
                  <c:v>44907.645833333336</c:v>
                </c:pt>
                <c:pt idx="115">
                  <c:v>44907.649305555555</c:v>
                </c:pt>
                <c:pt idx="116">
                  <c:v>44907.652777777781</c:v>
                </c:pt>
                <c:pt idx="117">
                  <c:v>44907.65625</c:v>
                </c:pt>
                <c:pt idx="118">
                  <c:v>44907.659722222219</c:v>
                </c:pt>
                <c:pt idx="119">
                  <c:v>44907.663194444445</c:v>
                </c:pt>
                <c:pt idx="120">
                  <c:v>44907.666666666664</c:v>
                </c:pt>
                <c:pt idx="121">
                  <c:v>44907.670138888891</c:v>
                </c:pt>
                <c:pt idx="122">
                  <c:v>44907.673611111109</c:v>
                </c:pt>
                <c:pt idx="123">
                  <c:v>44907.677083333336</c:v>
                </c:pt>
                <c:pt idx="124">
                  <c:v>44907.680555555555</c:v>
                </c:pt>
                <c:pt idx="125">
                  <c:v>44907.684027777781</c:v>
                </c:pt>
                <c:pt idx="126">
                  <c:v>44907.6875</c:v>
                </c:pt>
                <c:pt idx="127">
                  <c:v>44907.690972222219</c:v>
                </c:pt>
                <c:pt idx="128">
                  <c:v>44907.694444444445</c:v>
                </c:pt>
                <c:pt idx="129">
                  <c:v>44907.697916666664</c:v>
                </c:pt>
                <c:pt idx="130">
                  <c:v>44907.701388888891</c:v>
                </c:pt>
                <c:pt idx="131">
                  <c:v>44907.704861111109</c:v>
                </c:pt>
                <c:pt idx="132">
                  <c:v>44907.708333333336</c:v>
                </c:pt>
                <c:pt idx="133">
                  <c:v>44907.711805555555</c:v>
                </c:pt>
                <c:pt idx="134">
                  <c:v>44907.715277777781</c:v>
                </c:pt>
                <c:pt idx="135">
                  <c:v>44907.71875</c:v>
                </c:pt>
                <c:pt idx="136">
                  <c:v>44907.722222222219</c:v>
                </c:pt>
                <c:pt idx="137">
                  <c:v>44907.725694444445</c:v>
                </c:pt>
                <c:pt idx="138">
                  <c:v>44907.729166666664</c:v>
                </c:pt>
                <c:pt idx="139">
                  <c:v>44907.732638888891</c:v>
                </c:pt>
                <c:pt idx="140">
                  <c:v>44907.736111111109</c:v>
                </c:pt>
                <c:pt idx="141">
                  <c:v>44907.739583333336</c:v>
                </c:pt>
                <c:pt idx="142">
                  <c:v>44907.743055555555</c:v>
                </c:pt>
                <c:pt idx="143">
                  <c:v>44907.746527777781</c:v>
                </c:pt>
                <c:pt idx="144">
                  <c:v>44907.75</c:v>
                </c:pt>
              </c:numCache>
            </c:numRef>
          </c:xVal>
          <c:yVal>
            <c:numRef>
              <c:f>Simulation_Dec!$DJ$2:$DJ$146</c:f>
              <c:numCache>
                <c:formatCode>General</c:formatCode>
                <c:ptCount val="145"/>
                <c:pt idx="0">
                  <c:v>0</c:v>
                </c:pt>
                <c:pt idx="1">
                  <c:v>0</c:v>
                </c:pt>
                <c:pt idx="2">
                  <c:v>0</c:v>
                </c:pt>
                <c:pt idx="3">
                  <c:v>0</c:v>
                </c:pt>
                <c:pt idx="4">
                  <c:v>0</c:v>
                </c:pt>
                <c:pt idx="5">
                  <c:v>0</c:v>
                </c:pt>
                <c:pt idx="6">
                  <c:v>0</c:v>
                </c:pt>
                <c:pt idx="7">
                  <c:v>7.3720000732582802</c:v>
                </c:pt>
                <c:pt idx="8">
                  <c:v>7.3720000732585902</c:v>
                </c:pt>
                <c:pt idx="9">
                  <c:v>7.3720000732580102</c:v>
                </c:pt>
                <c:pt idx="10">
                  <c:v>7.3720000732415203</c:v>
                </c:pt>
                <c:pt idx="11">
                  <c:v>7.3720000731116899</c:v>
                </c:pt>
                <c:pt idx="12">
                  <c:v>7.3720000731512201</c:v>
                </c:pt>
                <c:pt idx="13">
                  <c:v>7.3720000728760997</c:v>
                </c:pt>
                <c:pt idx="14">
                  <c:v>7.3720000656009201</c:v>
                </c:pt>
                <c:pt idx="15">
                  <c:v>7.37200006898727</c:v>
                </c:pt>
                <c:pt idx="16">
                  <c:v>7.37200007126979</c:v>
                </c:pt>
                <c:pt idx="17">
                  <c:v>7.37200007201091</c:v>
                </c:pt>
                <c:pt idx="18">
                  <c:v>7.3720000713631801</c:v>
                </c:pt>
                <c:pt idx="19">
                  <c:v>7.3720000719163599</c:v>
                </c:pt>
                <c:pt idx="20">
                  <c:v>7.3720000695035601</c:v>
                </c:pt>
                <c:pt idx="21">
                  <c:v>7.3720000700585899</c:v>
                </c:pt>
                <c:pt idx="22">
                  <c:v>2.2115999790502698</c:v>
                </c:pt>
                <c:pt idx="23">
                  <c:v>2.2115999791261598</c:v>
                </c:pt>
                <c:pt idx="24">
                  <c:v>2.2115999793230801</c:v>
                </c:pt>
                <c:pt idx="25">
                  <c:v>2.2115999782848199</c:v>
                </c:pt>
                <c:pt idx="26">
                  <c:v>2.2115999782967699</c:v>
                </c:pt>
                <c:pt idx="27">
                  <c:v>2.21159997827889</c:v>
                </c:pt>
                <c:pt idx="28">
                  <c:v>2.2115999782876901</c:v>
                </c:pt>
                <c:pt idx="29">
                  <c:v>2.21159997826026</c:v>
                </c:pt>
                <c:pt idx="30">
                  <c:v>2.21159997827864</c:v>
                </c:pt>
                <c:pt idx="31">
                  <c:v>2.21159997826198</c:v>
                </c:pt>
                <c:pt idx="32">
                  <c:v>2.2115999782628899</c:v>
                </c:pt>
                <c:pt idx="33">
                  <c:v>2.2115999782624698</c:v>
                </c:pt>
                <c:pt idx="34">
                  <c:v>2.21159997829364</c:v>
                </c:pt>
                <c:pt idx="35">
                  <c:v>2.21159997828449</c:v>
                </c:pt>
                <c:pt idx="36">
                  <c:v>2.21159997826109</c:v>
                </c:pt>
                <c:pt idx="37">
                  <c:v>2.2115999781857298</c:v>
                </c:pt>
                <c:pt idx="38">
                  <c:v>2.2115999781867099</c:v>
                </c:pt>
                <c:pt idx="39">
                  <c:v>2.21159997817024</c:v>
                </c:pt>
                <c:pt idx="40">
                  <c:v>2.2115999781764399</c:v>
                </c:pt>
                <c:pt idx="41">
                  <c:v>2.2115999780982398</c:v>
                </c:pt>
                <c:pt idx="42">
                  <c:v>2.2115999780952502</c:v>
                </c:pt>
                <c:pt idx="43">
                  <c:v>2.21159997822748</c:v>
                </c:pt>
                <c:pt idx="44">
                  <c:v>2.2115999782403502</c:v>
                </c:pt>
                <c:pt idx="45">
                  <c:v>2.2115999782479498</c:v>
                </c:pt>
                <c:pt idx="46">
                  <c:v>2.2115999782019</c:v>
                </c:pt>
                <c:pt idx="47">
                  <c:v>2.21159997816132</c:v>
                </c:pt>
                <c:pt idx="48">
                  <c:v>2.2115999782008502</c:v>
                </c:pt>
                <c:pt idx="49">
                  <c:v>2.2115999782508902</c:v>
                </c:pt>
                <c:pt idx="50">
                  <c:v>2.21159997822555</c:v>
                </c:pt>
                <c:pt idx="51">
                  <c:v>2.2115999782266802</c:v>
                </c:pt>
                <c:pt idx="52">
                  <c:v>2.2115999782312601</c:v>
                </c:pt>
                <c:pt idx="53">
                  <c:v>2.2115999782422899</c:v>
                </c:pt>
                <c:pt idx="54">
                  <c:v>2.2115999782315301</c:v>
                </c:pt>
                <c:pt idx="55">
                  <c:v>2.2115999782734099</c:v>
                </c:pt>
                <c:pt idx="56">
                  <c:v>2.21159997824279</c:v>
                </c:pt>
                <c:pt idx="57">
                  <c:v>2.2115999782114999</c:v>
                </c:pt>
                <c:pt idx="58">
                  <c:v>2.2115999780292399</c:v>
                </c:pt>
                <c:pt idx="59">
                  <c:v>2.2115999780206699</c:v>
                </c:pt>
                <c:pt idx="60">
                  <c:v>2.2115999783084699</c:v>
                </c:pt>
                <c:pt idx="61">
                  <c:v>2.2115999796715098</c:v>
                </c:pt>
                <c:pt idx="62">
                  <c:v>2.2115999801198001</c:v>
                </c:pt>
                <c:pt idx="63">
                  <c:v>2.2115999813167502</c:v>
                </c:pt>
                <c:pt idx="64">
                  <c:v>2.2115999793611301</c:v>
                </c:pt>
                <c:pt idx="65">
                  <c:v>2.2115999791620098</c:v>
                </c:pt>
                <c:pt idx="66">
                  <c:v>2.21159998268132</c:v>
                </c:pt>
                <c:pt idx="67">
                  <c:v>2.2115999846925298</c:v>
                </c:pt>
                <c:pt idx="68">
                  <c:v>2.2115999949029201</c:v>
                </c:pt>
                <c:pt idx="69">
                  <c:v>2.2115999800202601</c:v>
                </c:pt>
                <c:pt idx="70">
                  <c:v>2.2115999792226799</c:v>
                </c:pt>
                <c:pt idx="71">
                  <c:v>2.2115999939740298</c:v>
                </c:pt>
                <c:pt idx="72">
                  <c:v>2.21159998863852</c:v>
                </c:pt>
                <c:pt idx="73">
                  <c:v>2.2115999793895398</c:v>
                </c:pt>
                <c:pt idx="74">
                  <c:v>2.2115999795894199</c:v>
                </c:pt>
                <c:pt idx="75">
                  <c:v>2.2115999794736001</c:v>
                </c:pt>
                <c:pt idx="76">
                  <c:v>2.2115999793793</c:v>
                </c:pt>
                <c:pt idx="77">
                  <c:v>2.2115999794176302</c:v>
                </c:pt>
                <c:pt idx="78">
                  <c:v>2.2115999796156198</c:v>
                </c:pt>
                <c:pt idx="79">
                  <c:v>7.3720000698028798</c:v>
                </c:pt>
                <c:pt idx="80">
                  <c:v>2.2115999796803298</c:v>
                </c:pt>
                <c:pt idx="81">
                  <c:v>2.21159997943123</c:v>
                </c:pt>
                <c:pt idx="82">
                  <c:v>2.2115999797874801</c:v>
                </c:pt>
                <c:pt idx="83">
                  <c:v>2.21159997992104</c:v>
                </c:pt>
                <c:pt idx="84">
                  <c:v>2.2115999799307802</c:v>
                </c:pt>
                <c:pt idx="85">
                  <c:v>2.2115999803988799</c:v>
                </c:pt>
                <c:pt idx="86">
                  <c:v>2.2115999796904799</c:v>
                </c:pt>
                <c:pt idx="87">
                  <c:v>3.08779614384345</c:v>
                </c:pt>
                <c:pt idx="88">
                  <c:v>7.3720000527738003</c:v>
                </c:pt>
                <c:pt idx="89">
                  <c:v>7.3720000705008202</c:v>
                </c:pt>
                <c:pt idx="90">
                  <c:v>7.3720000708062896</c:v>
                </c:pt>
                <c:pt idx="91">
                  <c:v>7.3720000608341199</c:v>
                </c:pt>
                <c:pt idx="92">
                  <c:v>7.3720000681337599</c:v>
                </c:pt>
                <c:pt idx="93">
                  <c:v>7.3720000695733097</c:v>
                </c:pt>
                <c:pt idx="94">
                  <c:v>7.3720000682948204</c:v>
                </c:pt>
                <c:pt idx="95">
                  <c:v>2.2115999791913001</c:v>
                </c:pt>
                <c:pt idx="96">
                  <c:v>7.05551509342747</c:v>
                </c:pt>
                <c:pt idx="97">
                  <c:v>2.21159997992355</c:v>
                </c:pt>
                <c:pt idx="98">
                  <c:v>7.3720000685436302</c:v>
                </c:pt>
                <c:pt idx="99">
                  <c:v>2.2115999809156799</c:v>
                </c:pt>
                <c:pt idx="100">
                  <c:v>7.3720000718985199</c:v>
                </c:pt>
                <c:pt idx="101">
                  <c:v>2.2115999811872702</c:v>
                </c:pt>
                <c:pt idx="102">
                  <c:v>7.3720000708509499</c:v>
                </c:pt>
                <c:pt idx="103">
                  <c:v>3.7973804943388898</c:v>
                </c:pt>
                <c:pt idx="104">
                  <c:v>2.2115999819439098</c:v>
                </c:pt>
                <c:pt idx="105">
                  <c:v>2.2115999798188799</c:v>
                </c:pt>
                <c:pt idx="106">
                  <c:v>7.37200007113477</c:v>
                </c:pt>
                <c:pt idx="107">
                  <c:v>7.3720000708801399</c:v>
                </c:pt>
                <c:pt idx="108">
                  <c:v>2.2115999795966199</c:v>
                </c:pt>
                <c:pt idx="109">
                  <c:v>2.2115999793547099</c:v>
                </c:pt>
                <c:pt idx="110">
                  <c:v>2.21159997923032</c:v>
                </c:pt>
                <c:pt idx="111">
                  <c:v>2.2115999791210799</c:v>
                </c:pt>
                <c:pt idx="112">
                  <c:v>2.2115999790008298</c:v>
                </c:pt>
                <c:pt idx="113">
                  <c:v>2.21159997950648</c:v>
                </c:pt>
                <c:pt idx="114">
                  <c:v>2.2115999804151598</c:v>
                </c:pt>
                <c:pt idx="115">
                  <c:v>2.2115999810279501</c:v>
                </c:pt>
                <c:pt idx="116">
                  <c:v>2.2115999806661302</c:v>
                </c:pt>
                <c:pt idx="117">
                  <c:v>2.2115999816071401</c:v>
                </c:pt>
                <c:pt idx="118">
                  <c:v>2.2115999819261298</c:v>
                </c:pt>
                <c:pt idx="119">
                  <c:v>2.2115999812886198</c:v>
                </c:pt>
                <c:pt idx="120">
                  <c:v>2.2115999800043999</c:v>
                </c:pt>
                <c:pt idx="121">
                  <c:v>2.2116007451540698</c:v>
                </c:pt>
                <c:pt idx="122">
                  <c:v>2.2115999792777501</c:v>
                </c:pt>
                <c:pt idx="123">
                  <c:v>2.21159997831331</c:v>
                </c:pt>
                <c:pt idx="124">
                  <c:v>2.2115999783141902</c:v>
                </c:pt>
                <c:pt idx="125">
                  <c:v>2.2115999783260598</c:v>
                </c:pt>
                <c:pt idx="126">
                  <c:v>2.2115999783231302</c:v>
                </c:pt>
                <c:pt idx="127">
                  <c:v>2.2115999822938801</c:v>
                </c:pt>
                <c:pt idx="128">
                  <c:v>3.6739751246385399</c:v>
                </c:pt>
                <c:pt idx="129">
                  <c:v>4.9465500381781196</c:v>
                </c:pt>
                <c:pt idx="130">
                  <c:v>2.8973795320381202</c:v>
                </c:pt>
                <c:pt idx="131">
                  <c:v>3.7894026107657299</c:v>
                </c:pt>
                <c:pt idx="132">
                  <c:v>7.3720000671781003</c:v>
                </c:pt>
                <c:pt idx="133">
                  <c:v>0</c:v>
                </c:pt>
                <c:pt idx="134">
                  <c:v>0</c:v>
                </c:pt>
                <c:pt idx="135" formatCode="0.00E+00">
                  <c:v>6.90938811100432E-40</c:v>
                </c:pt>
                <c:pt idx="136" formatCode="0.00E+00">
                  <c:v>3.7460779603540902E-37</c:v>
                </c:pt>
                <c:pt idx="137" formatCode="0.00E+00">
                  <c:v>-9.4039548065783001E-38</c:v>
                </c:pt>
                <c:pt idx="138" formatCode="0.00E+00">
                  <c:v>2.1648906855957601E-40</c:v>
                </c:pt>
                <c:pt idx="139" formatCode="0.00E+00">
                  <c:v>-9.4039548065783001E-38</c:v>
                </c:pt>
                <c:pt idx="140" formatCode="0.00E+00">
                  <c:v>-2.50850494465476E-39</c:v>
                </c:pt>
                <c:pt idx="141" formatCode="0.00E+00">
                  <c:v>1.12847457678939E-36</c:v>
                </c:pt>
                <c:pt idx="142" formatCode="0.00E+00">
                  <c:v>-9.4039548065783001E-38</c:v>
                </c:pt>
                <c:pt idx="143" formatCode="0.00E+00">
                  <c:v>-1.78239996604273E-53</c:v>
                </c:pt>
                <c:pt idx="144">
                  <c:v>0</c:v>
                </c:pt>
              </c:numCache>
            </c:numRef>
          </c:yVal>
          <c:smooth val="0"/>
          <c:extLst>
            <c:ext xmlns:c16="http://schemas.microsoft.com/office/drawing/2014/chart" uri="{C3380CC4-5D6E-409C-BE32-E72D297353CC}">
              <c16:uniqueId val="{00000004-9A04-4004-9F48-ECCE2F9F0849}"/>
            </c:ext>
          </c:extLst>
        </c:ser>
        <c:ser>
          <c:idx val="2"/>
          <c:order val="4"/>
          <c:tx>
            <c:strRef>
              <c:f>Simulation_Dec!$BQ$2</c:f>
              <c:strCache>
                <c:ptCount val="1"/>
                <c:pt idx="0">
                  <c:v>P_from grid (kW)</c:v>
                </c:pt>
              </c:strCache>
            </c:strRef>
          </c:tx>
          <c:spPr>
            <a:ln w="15875">
              <a:solidFill>
                <a:schemeClr val="bg1">
                  <a:lumMod val="50000"/>
                </a:schemeClr>
              </a:solidFill>
              <a:prstDash val="dash"/>
            </a:ln>
          </c:spPr>
          <c:marker>
            <c:symbol val="none"/>
          </c:marker>
          <c:xVal>
            <c:numRef>
              <c:f>Simulation_Dec!$A$3:$A$147</c:f>
              <c:numCache>
                <c:formatCode>m/d/yyyy\ h:mm</c:formatCode>
                <c:ptCount val="145"/>
                <c:pt idx="0">
                  <c:v>44907.25</c:v>
                </c:pt>
                <c:pt idx="1">
                  <c:v>44907.253472222219</c:v>
                </c:pt>
                <c:pt idx="2">
                  <c:v>44907.256944444445</c:v>
                </c:pt>
                <c:pt idx="3">
                  <c:v>44907.260416666664</c:v>
                </c:pt>
                <c:pt idx="4">
                  <c:v>44907.263888888891</c:v>
                </c:pt>
                <c:pt idx="5">
                  <c:v>44907.267361111109</c:v>
                </c:pt>
                <c:pt idx="6">
                  <c:v>44907.270833333336</c:v>
                </c:pt>
                <c:pt idx="7">
                  <c:v>44907.274305555555</c:v>
                </c:pt>
                <c:pt idx="8">
                  <c:v>44907.277777777781</c:v>
                </c:pt>
                <c:pt idx="9">
                  <c:v>44907.28125</c:v>
                </c:pt>
                <c:pt idx="10">
                  <c:v>44907.284722222219</c:v>
                </c:pt>
                <c:pt idx="11">
                  <c:v>44907.288194444445</c:v>
                </c:pt>
                <c:pt idx="12">
                  <c:v>44907.291666666664</c:v>
                </c:pt>
                <c:pt idx="13">
                  <c:v>44907.295138888891</c:v>
                </c:pt>
                <c:pt idx="14">
                  <c:v>44907.298611111109</c:v>
                </c:pt>
                <c:pt idx="15">
                  <c:v>44907.302083333336</c:v>
                </c:pt>
                <c:pt idx="16">
                  <c:v>44907.305555555555</c:v>
                </c:pt>
                <c:pt idx="17">
                  <c:v>44907.309027777781</c:v>
                </c:pt>
                <c:pt idx="18">
                  <c:v>44907.3125</c:v>
                </c:pt>
                <c:pt idx="19">
                  <c:v>44907.315972222219</c:v>
                </c:pt>
                <c:pt idx="20">
                  <c:v>44907.319444444445</c:v>
                </c:pt>
                <c:pt idx="21">
                  <c:v>44907.322916666664</c:v>
                </c:pt>
                <c:pt idx="22">
                  <c:v>44907.326388888891</c:v>
                </c:pt>
                <c:pt idx="23">
                  <c:v>44907.329861111109</c:v>
                </c:pt>
                <c:pt idx="24">
                  <c:v>44907.333333333336</c:v>
                </c:pt>
                <c:pt idx="25">
                  <c:v>44907.336805555555</c:v>
                </c:pt>
                <c:pt idx="26">
                  <c:v>44907.340277777781</c:v>
                </c:pt>
                <c:pt idx="27">
                  <c:v>44907.34375</c:v>
                </c:pt>
                <c:pt idx="28">
                  <c:v>44907.347222222219</c:v>
                </c:pt>
                <c:pt idx="29">
                  <c:v>44907.350694444445</c:v>
                </c:pt>
                <c:pt idx="30">
                  <c:v>44907.354166666664</c:v>
                </c:pt>
                <c:pt idx="31">
                  <c:v>44907.357638888891</c:v>
                </c:pt>
                <c:pt idx="32">
                  <c:v>44907.361111111109</c:v>
                </c:pt>
                <c:pt idx="33">
                  <c:v>44907.364583333336</c:v>
                </c:pt>
                <c:pt idx="34">
                  <c:v>44907.368055555555</c:v>
                </c:pt>
                <c:pt idx="35">
                  <c:v>44907.371527777781</c:v>
                </c:pt>
                <c:pt idx="36">
                  <c:v>44907.375</c:v>
                </c:pt>
                <c:pt idx="37">
                  <c:v>44907.378472222219</c:v>
                </c:pt>
                <c:pt idx="38">
                  <c:v>44907.381944444445</c:v>
                </c:pt>
                <c:pt idx="39">
                  <c:v>44907.385416666664</c:v>
                </c:pt>
                <c:pt idx="40">
                  <c:v>44907.388888888891</c:v>
                </c:pt>
                <c:pt idx="41">
                  <c:v>44907.392361111109</c:v>
                </c:pt>
                <c:pt idx="42">
                  <c:v>44907.395833333336</c:v>
                </c:pt>
                <c:pt idx="43">
                  <c:v>44907.399305555555</c:v>
                </c:pt>
                <c:pt idx="44">
                  <c:v>44907.402777777781</c:v>
                </c:pt>
                <c:pt idx="45">
                  <c:v>44907.40625</c:v>
                </c:pt>
                <c:pt idx="46">
                  <c:v>44907.409722222219</c:v>
                </c:pt>
                <c:pt idx="47">
                  <c:v>44907.413194444445</c:v>
                </c:pt>
                <c:pt idx="48">
                  <c:v>44907.416666666664</c:v>
                </c:pt>
                <c:pt idx="49">
                  <c:v>44907.420138888891</c:v>
                </c:pt>
                <c:pt idx="50">
                  <c:v>44907.423611111109</c:v>
                </c:pt>
                <c:pt idx="51">
                  <c:v>44907.427083333336</c:v>
                </c:pt>
                <c:pt idx="52">
                  <c:v>44907.430555555555</c:v>
                </c:pt>
                <c:pt idx="53">
                  <c:v>44907.434027777781</c:v>
                </c:pt>
                <c:pt idx="54">
                  <c:v>44907.4375</c:v>
                </c:pt>
                <c:pt idx="55">
                  <c:v>44907.440972222219</c:v>
                </c:pt>
                <c:pt idx="56">
                  <c:v>44907.444444444445</c:v>
                </c:pt>
                <c:pt idx="57">
                  <c:v>44907.447916666664</c:v>
                </c:pt>
                <c:pt idx="58">
                  <c:v>44907.451388888891</c:v>
                </c:pt>
                <c:pt idx="59">
                  <c:v>44907.454861111109</c:v>
                </c:pt>
                <c:pt idx="60">
                  <c:v>44907.458333333336</c:v>
                </c:pt>
                <c:pt idx="61">
                  <c:v>44907.461805555555</c:v>
                </c:pt>
                <c:pt idx="62">
                  <c:v>44907.465277777781</c:v>
                </c:pt>
                <c:pt idx="63">
                  <c:v>44907.46875</c:v>
                </c:pt>
                <c:pt idx="64">
                  <c:v>44907.472222222219</c:v>
                </c:pt>
                <c:pt idx="65">
                  <c:v>44907.475694444445</c:v>
                </c:pt>
                <c:pt idx="66">
                  <c:v>44907.479166666664</c:v>
                </c:pt>
                <c:pt idx="67">
                  <c:v>44907.482638888891</c:v>
                </c:pt>
                <c:pt idx="68">
                  <c:v>44907.486111111109</c:v>
                </c:pt>
                <c:pt idx="69">
                  <c:v>44907.489583333336</c:v>
                </c:pt>
                <c:pt idx="70">
                  <c:v>44907.493055555555</c:v>
                </c:pt>
                <c:pt idx="71">
                  <c:v>44907.496527777781</c:v>
                </c:pt>
                <c:pt idx="72">
                  <c:v>44907.5</c:v>
                </c:pt>
                <c:pt idx="73">
                  <c:v>44907.503472222219</c:v>
                </c:pt>
                <c:pt idx="74">
                  <c:v>44907.506944444445</c:v>
                </c:pt>
                <c:pt idx="75">
                  <c:v>44907.510416666664</c:v>
                </c:pt>
                <c:pt idx="76">
                  <c:v>44907.513888888891</c:v>
                </c:pt>
                <c:pt idx="77">
                  <c:v>44907.517361111109</c:v>
                </c:pt>
                <c:pt idx="78">
                  <c:v>44907.520833333336</c:v>
                </c:pt>
                <c:pt idx="79">
                  <c:v>44907.524305555555</c:v>
                </c:pt>
                <c:pt idx="80">
                  <c:v>44907.527777777781</c:v>
                </c:pt>
                <c:pt idx="81">
                  <c:v>44907.53125</c:v>
                </c:pt>
                <c:pt idx="82">
                  <c:v>44907.534722222219</c:v>
                </c:pt>
                <c:pt idx="83">
                  <c:v>44907.538194444445</c:v>
                </c:pt>
                <c:pt idx="84">
                  <c:v>44907.541666666664</c:v>
                </c:pt>
                <c:pt idx="85">
                  <c:v>44907.545138888891</c:v>
                </c:pt>
                <c:pt idx="86">
                  <c:v>44907.548611111109</c:v>
                </c:pt>
                <c:pt idx="87">
                  <c:v>44907.552083333336</c:v>
                </c:pt>
                <c:pt idx="88">
                  <c:v>44907.555555555555</c:v>
                </c:pt>
                <c:pt idx="89">
                  <c:v>44907.559027777781</c:v>
                </c:pt>
                <c:pt idx="90">
                  <c:v>44907.5625</c:v>
                </c:pt>
                <c:pt idx="91">
                  <c:v>44907.565972222219</c:v>
                </c:pt>
                <c:pt idx="92">
                  <c:v>44907.569444444445</c:v>
                </c:pt>
                <c:pt idx="93">
                  <c:v>44907.572916666664</c:v>
                </c:pt>
                <c:pt idx="94">
                  <c:v>44907.576388888891</c:v>
                </c:pt>
                <c:pt idx="95">
                  <c:v>44907.579861111109</c:v>
                </c:pt>
                <c:pt idx="96">
                  <c:v>44907.583333333336</c:v>
                </c:pt>
                <c:pt idx="97">
                  <c:v>44907.586805555555</c:v>
                </c:pt>
                <c:pt idx="98">
                  <c:v>44907.590277777781</c:v>
                </c:pt>
                <c:pt idx="99">
                  <c:v>44907.59375</c:v>
                </c:pt>
                <c:pt idx="100">
                  <c:v>44907.597222222219</c:v>
                </c:pt>
                <c:pt idx="101">
                  <c:v>44907.600694444445</c:v>
                </c:pt>
                <c:pt idx="102">
                  <c:v>44907.604166666664</c:v>
                </c:pt>
                <c:pt idx="103">
                  <c:v>44907.607638888891</c:v>
                </c:pt>
                <c:pt idx="104">
                  <c:v>44907.611111111109</c:v>
                </c:pt>
                <c:pt idx="105">
                  <c:v>44907.614583333336</c:v>
                </c:pt>
                <c:pt idx="106">
                  <c:v>44907.618055555555</c:v>
                </c:pt>
                <c:pt idx="107">
                  <c:v>44907.621527777781</c:v>
                </c:pt>
                <c:pt idx="108">
                  <c:v>44907.625</c:v>
                </c:pt>
                <c:pt idx="109">
                  <c:v>44907.628472222219</c:v>
                </c:pt>
                <c:pt idx="110">
                  <c:v>44907.631944444445</c:v>
                </c:pt>
                <c:pt idx="111">
                  <c:v>44907.635416666664</c:v>
                </c:pt>
                <c:pt idx="112">
                  <c:v>44907.638888888891</c:v>
                </c:pt>
                <c:pt idx="113">
                  <c:v>44907.642361111109</c:v>
                </c:pt>
                <c:pt idx="114">
                  <c:v>44907.645833333336</c:v>
                </c:pt>
                <c:pt idx="115">
                  <c:v>44907.649305555555</c:v>
                </c:pt>
                <c:pt idx="116">
                  <c:v>44907.652777777781</c:v>
                </c:pt>
                <c:pt idx="117">
                  <c:v>44907.65625</c:v>
                </c:pt>
                <c:pt idx="118">
                  <c:v>44907.659722222219</c:v>
                </c:pt>
                <c:pt idx="119">
                  <c:v>44907.663194444445</c:v>
                </c:pt>
                <c:pt idx="120">
                  <c:v>44907.666666666664</c:v>
                </c:pt>
                <c:pt idx="121">
                  <c:v>44907.670138888891</c:v>
                </c:pt>
                <c:pt idx="122">
                  <c:v>44907.673611111109</c:v>
                </c:pt>
                <c:pt idx="123">
                  <c:v>44907.677083333336</c:v>
                </c:pt>
                <c:pt idx="124">
                  <c:v>44907.680555555555</c:v>
                </c:pt>
                <c:pt idx="125">
                  <c:v>44907.684027777781</c:v>
                </c:pt>
                <c:pt idx="126">
                  <c:v>44907.6875</c:v>
                </c:pt>
                <c:pt idx="127">
                  <c:v>44907.690972222219</c:v>
                </c:pt>
                <c:pt idx="128">
                  <c:v>44907.694444444445</c:v>
                </c:pt>
                <c:pt idx="129">
                  <c:v>44907.697916666664</c:v>
                </c:pt>
                <c:pt idx="130">
                  <c:v>44907.701388888891</c:v>
                </c:pt>
                <c:pt idx="131">
                  <c:v>44907.704861111109</c:v>
                </c:pt>
                <c:pt idx="132">
                  <c:v>44907.708333333336</c:v>
                </c:pt>
                <c:pt idx="133">
                  <c:v>44907.711805555555</c:v>
                </c:pt>
                <c:pt idx="134">
                  <c:v>44907.715277777781</c:v>
                </c:pt>
                <c:pt idx="135">
                  <c:v>44907.71875</c:v>
                </c:pt>
                <c:pt idx="136">
                  <c:v>44907.722222222219</c:v>
                </c:pt>
                <c:pt idx="137">
                  <c:v>44907.725694444445</c:v>
                </c:pt>
                <c:pt idx="138">
                  <c:v>44907.729166666664</c:v>
                </c:pt>
                <c:pt idx="139">
                  <c:v>44907.732638888891</c:v>
                </c:pt>
                <c:pt idx="140">
                  <c:v>44907.736111111109</c:v>
                </c:pt>
                <c:pt idx="141">
                  <c:v>44907.739583333336</c:v>
                </c:pt>
                <c:pt idx="142">
                  <c:v>44907.743055555555</c:v>
                </c:pt>
                <c:pt idx="143">
                  <c:v>44907.746527777781</c:v>
                </c:pt>
                <c:pt idx="144">
                  <c:v>44907.75</c:v>
                </c:pt>
              </c:numCache>
            </c:numRef>
          </c:xVal>
          <c:yVal>
            <c:numRef>
              <c:f>Simulation_Dec!$DR$3:$DR$147</c:f>
              <c:numCache>
                <c:formatCode>General</c:formatCode>
                <c:ptCount val="145"/>
                <c:pt idx="0">
                  <c:v>3</c:v>
                </c:pt>
                <c:pt idx="1">
                  <c:v>2.3317999999999999</c:v>
                </c:pt>
                <c:pt idx="2">
                  <c:v>2.3214000000000001</c:v>
                </c:pt>
                <c:pt idx="3">
                  <c:v>2.2942</c:v>
                </c:pt>
                <c:pt idx="4">
                  <c:v>2.3128000000000002</c:v>
                </c:pt>
                <c:pt idx="5">
                  <c:v>2.8342000000000001</c:v>
                </c:pt>
                <c:pt idx="6">
                  <c:v>12.125541262656801</c:v>
                </c:pt>
                <c:pt idx="7">
                  <c:v>12.106341262657164</c:v>
                </c:pt>
                <c:pt idx="8">
                  <c:v>12.141541262656483</c:v>
                </c:pt>
                <c:pt idx="9">
                  <c:v>13.118341262637085</c:v>
                </c:pt>
                <c:pt idx="10">
                  <c:v>18.96714126248434</c:v>
                </c:pt>
                <c:pt idx="11">
                  <c:v>17.469541262530846</c:v>
                </c:pt>
                <c:pt idx="12">
                  <c:v>24.199082524331565</c:v>
                </c:pt>
                <c:pt idx="13">
                  <c:v>31.973682511552354</c:v>
                </c:pt>
                <c:pt idx="14">
                  <c:v>32.309282512597008</c:v>
                </c:pt>
                <c:pt idx="15">
                  <c:v>29.687482521116564</c:v>
                </c:pt>
                <c:pt idx="16">
                  <c:v>29.096282522112297</c:v>
                </c:pt>
                <c:pt idx="17">
                  <c:v>29.548482521303129</c:v>
                </c:pt>
                <c:pt idx="18">
                  <c:v>29.618282521738379</c:v>
                </c:pt>
                <c:pt idx="19">
                  <c:v>30.045882518803506</c:v>
                </c:pt>
                <c:pt idx="20">
                  <c:v>29.73728251965299</c:v>
                </c:pt>
                <c:pt idx="21">
                  <c:v>33.869964845976895</c:v>
                </c:pt>
                <c:pt idx="22">
                  <c:v>33.419764848281979</c:v>
                </c:pt>
                <c:pt idx="23">
                  <c:v>32.913764847958142</c:v>
                </c:pt>
                <c:pt idx="24">
                  <c:v>23.177861789949777</c:v>
                </c:pt>
                <c:pt idx="25">
                  <c:v>22.867046989309877</c:v>
                </c:pt>
                <c:pt idx="26">
                  <c:v>23.434500496449687</c:v>
                </c:pt>
                <c:pt idx="27">
                  <c:v>22.984159006535243</c:v>
                </c:pt>
                <c:pt idx="28">
                  <c:v>23.747548437710076</c:v>
                </c:pt>
                <c:pt idx="29">
                  <c:v>23.343093764646831</c:v>
                </c:pt>
                <c:pt idx="30">
                  <c:v>23.814713184586964</c:v>
                </c:pt>
                <c:pt idx="31">
                  <c:v>23.787107143441801</c:v>
                </c:pt>
                <c:pt idx="32">
                  <c:v>23.796261231969488</c:v>
                </c:pt>
                <c:pt idx="33">
                  <c:v>22.956826277336237</c:v>
                </c:pt>
                <c:pt idx="34">
                  <c:v>23.192486342292987</c:v>
                </c:pt>
                <c:pt idx="35">
                  <c:v>23.847486129722625</c:v>
                </c:pt>
                <c:pt idx="36">
                  <c:v>21.520846982599949</c:v>
                </c:pt>
                <c:pt idx="37">
                  <c:v>21.48464698261386</c:v>
                </c:pt>
                <c:pt idx="38">
                  <c:v>22.03584698242668</c:v>
                </c:pt>
                <c:pt idx="39">
                  <c:v>21.879246982475394</c:v>
                </c:pt>
                <c:pt idx="40">
                  <c:v>26.126846981760757</c:v>
                </c:pt>
                <c:pt idx="41">
                  <c:v>26.255846981748917</c:v>
                </c:pt>
                <c:pt idx="42">
                  <c:v>20.150246983400788</c:v>
                </c:pt>
                <c:pt idx="43">
                  <c:v>19.696846983915094</c:v>
                </c:pt>
                <c:pt idx="44">
                  <c:v>19.59304698407146</c:v>
                </c:pt>
                <c:pt idx="45">
                  <c:v>20.947446982853588</c:v>
                </c:pt>
                <c:pt idx="46">
                  <c:v>22.418046982321279</c:v>
                </c:pt>
                <c:pt idx="47">
                  <c:v>21.062046982792829</c:v>
                </c:pt>
                <c:pt idx="48">
                  <c:v>23.402313233738695</c:v>
                </c:pt>
                <c:pt idx="49">
                  <c:v>24.132766568180301</c:v>
                </c:pt>
                <c:pt idx="50">
                  <c:v>23.983505909515834</c:v>
                </c:pt>
                <c:pt idx="51">
                  <c:v>23.821495042084358</c:v>
                </c:pt>
                <c:pt idx="52">
                  <c:v>23.574209451610166</c:v>
                </c:pt>
                <c:pt idx="53">
                  <c:v>23.932305910206406</c:v>
                </c:pt>
                <c:pt idx="54">
                  <c:v>22.565905915573822</c:v>
                </c:pt>
                <c:pt idx="55">
                  <c:v>23.558582522742665</c:v>
                </c:pt>
                <c:pt idx="56">
                  <c:v>24.530905709464694</c:v>
                </c:pt>
                <c:pt idx="57">
                  <c:v>22.436705917382895</c:v>
                </c:pt>
                <c:pt idx="58">
                  <c:v>22.915705917367966</c:v>
                </c:pt>
                <c:pt idx="59">
                  <c:v>21.707105917982954</c:v>
                </c:pt>
                <c:pt idx="60">
                  <c:v>21.672505916652895</c:v>
                </c:pt>
                <c:pt idx="61">
                  <c:v>21.279705918876637</c:v>
                </c:pt>
                <c:pt idx="62">
                  <c:v>20.542105923578568</c:v>
                </c:pt>
                <c:pt idx="63">
                  <c:v>22.168105911482307</c:v>
                </c:pt>
                <c:pt idx="64">
                  <c:v>22.612040533910967</c:v>
                </c:pt>
                <c:pt idx="65">
                  <c:v>20.115905928336808</c:v>
                </c:pt>
                <c:pt idx="66">
                  <c:v>20.027705931283354</c:v>
                </c:pt>
                <c:pt idx="67">
                  <c:v>19.743105948335351</c:v>
                </c:pt>
                <c:pt idx="68">
                  <c:v>21.468905917911318</c:v>
                </c:pt>
                <c:pt idx="69">
                  <c:v>22.644705843480686</c:v>
                </c:pt>
                <c:pt idx="70">
                  <c:v>19.576527579878821</c:v>
                </c:pt>
                <c:pt idx="71">
                  <c:v>19.800505940600246</c:v>
                </c:pt>
                <c:pt idx="72">
                  <c:v>25.83096484022656</c:v>
                </c:pt>
                <c:pt idx="73">
                  <c:v>25.712508245406738</c:v>
                </c:pt>
                <c:pt idx="74">
                  <c:v>25.724164841643084</c:v>
                </c:pt>
                <c:pt idx="75">
                  <c:v>25.872964839574376</c:v>
                </c:pt>
                <c:pt idx="76">
                  <c:v>26.036164767045399</c:v>
                </c:pt>
                <c:pt idx="77">
                  <c:v>25.426764845676708</c:v>
                </c:pt>
                <c:pt idx="78">
                  <c:v>25.35316484627878</c:v>
                </c:pt>
                <c:pt idx="79">
                  <c:v>25.569964839485905</c:v>
                </c:pt>
                <c:pt idx="80">
                  <c:v>25.787364841140288</c:v>
                </c:pt>
                <c:pt idx="81">
                  <c:v>24.959964848791792</c:v>
                </c:pt>
                <c:pt idx="82">
                  <c:v>24.791564849559744</c:v>
                </c:pt>
                <c:pt idx="83">
                  <c:v>25.01616484850808</c:v>
                </c:pt>
                <c:pt idx="84">
                  <c:v>25.117164851413158</c:v>
                </c:pt>
                <c:pt idx="85">
                  <c:v>26.146964846695308</c:v>
                </c:pt>
                <c:pt idx="86">
                  <c:v>24.266924938103326</c:v>
                </c:pt>
                <c:pt idx="87">
                  <c:v>26.869164821229347</c:v>
                </c:pt>
                <c:pt idx="88">
                  <c:v>25.543364849432454</c:v>
                </c:pt>
                <c:pt idx="89">
                  <c:v>25.702364849103301</c:v>
                </c:pt>
                <c:pt idx="90">
                  <c:v>26.718564832541119</c:v>
                </c:pt>
                <c:pt idx="91">
                  <c:v>26.207164844402136</c:v>
                </c:pt>
                <c:pt idx="92">
                  <c:v>25.893764847262855</c:v>
                </c:pt>
                <c:pt idx="93">
                  <c:v>26.180364844704947</c:v>
                </c:pt>
                <c:pt idx="94">
                  <c:v>27.051564829573721</c:v>
                </c:pt>
                <c:pt idx="95">
                  <c:v>27.355029545859104</c:v>
                </c:pt>
                <c:pt idx="96">
                  <c:v>27.993564850259069</c:v>
                </c:pt>
                <c:pt idx="97">
                  <c:v>29.521364840525056</c:v>
                </c:pt>
                <c:pt idx="98">
                  <c:v>27.385764852384884</c:v>
                </c:pt>
                <c:pt idx="99">
                  <c:v>27.102764854433644</c:v>
                </c:pt>
                <c:pt idx="100">
                  <c:v>27.391564852638147</c:v>
                </c:pt>
                <c:pt idx="101">
                  <c:v>28.297764849110109</c:v>
                </c:pt>
                <c:pt idx="102">
                  <c:v>27.126930055408792</c:v>
                </c:pt>
                <c:pt idx="103">
                  <c:v>27.527349346872466</c:v>
                </c:pt>
                <c:pt idx="104">
                  <c:v>28.566364847089268</c:v>
                </c:pt>
                <c:pt idx="105">
                  <c:v>28.048364850060192</c:v>
                </c:pt>
                <c:pt idx="106">
                  <c:v>28.239964849346645</c:v>
                </c:pt>
                <c:pt idx="107">
                  <c:v>29.336764811338035</c:v>
                </c:pt>
                <c:pt idx="108">
                  <c:v>23.065772571729163</c:v>
                </c:pt>
                <c:pt idx="109">
                  <c:v>23.343270408105464</c:v>
                </c:pt>
                <c:pt idx="110">
                  <c:v>23.633006767700351</c:v>
                </c:pt>
                <c:pt idx="111">
                  <c:v>21.497098268453531</c:v>
                </c:pt>
                <c:pt idx="112">
                  <c:v>21.130471199709987</c:v>
                </c:pt>
                <c:pt idx="113">
                  <c:v>21.713935035475547</c:v>
                </c:pt>
                <c:pt idx="114">
                  <c:v>21.471024649511925</c:v>
                </c:pt>
                <c:pt idx="115">
                  <c:v>21.905496346364526</c:v>
                </c:pt>
                <c:pt idx="116">
                  <c:v>21.502685475373582</c:v>
                </c:pt>
                <c:pt idx="117">
                  <c:v>21.153618196920917</c:v>
                </c:pt>
                <c:pt idx="118">
                  <c:v>21.504646993700245</c:v>
                </c:pt>
                <c:pt idx="119">
                  <c:v>22.284646987905468</c:v>
                </c:pt>
                <c:pt idx="120">
                  <c:v>20.694848794871707</c:v>
                </c:pt>
                <c:pt idx="121">
                  <c:v>20.104846983660977</c:v>
                </c:pt>
                <c:pt idx="122">
                  <c:v>20.268046982723654</c:v>
                </c:pt>
                <c:pt idx="123">
                  <c:v>20.261646982729012</c:v>
                </c:pt>
                <c:pt idx="124">
                  <c:v>20.177246981822215</c:v>
                </c:pt>
                <c:pt idx="125">
                  <c:v>20.178446982446921</c:v>
                </c:pt>
                <c:pt idx="126">
                  <c:v>17.775006813721951</c:v>
                </c:pt>
                <c:pt idx="127">
                  <c:v>17.75920601681576</c:v>
                </c:pt>
                <c:pt idx="128">
                  <c:v>18.450752964444906</c:v>
                </c:pt>
                <c:pt idx="129">
                  <c:v>17.225423064018045</c:v>
                </c:pt>
                <c:pt idx="130">
                  <c:v>17.99926197979412</c:v>
                </c:pt>
                <c:pt idx="131">
                  <c:v>19.3576656456788</c:v>
                </c:pt>
                <c:pt idx="132">
                  <c:v>4.3617999999999997</c:v>
                </c:pt>
                <c:pt idx="133">
                  <c:v>3.8633999999999999</c:v>
                </c:pt>
                <c:pt idx="134">
                  <c:v>3.754</c:v>
                </c:pt>
                <c:pt idx="135">
                  <c:v>3.6941999999999999</c:v>
                </c:pt>
                <c:pt idx="136">
                  <c:v>3.7145999999999999</c:v>
                </c:pt>
                <c:pt idx="137">
                  <c:v>3.6692</c:v>
                </c:pt>
                <c:pt idx="138">
                  <c:v>3.6934</c:v>
                </c:pt>
                <c:pt idx="139">
                  <c:v>6.1631999999999998</c:v>
                </c:pt>
                <c:pt idx="140">
                  <c:v>5.5263999999999998</c:v>
                </c:pt>
                <c:pt idx="141">
                  <c:v>3.7486000000000002</c:v>
                </c:pt>
                <c:pt idx="142">
                  <c:v>3.7162000000000002</c:v>
                </c:pt>
                <c:pt idx="143">
                  <c:v>3.7010000000000001</c:v>
                </c:pt>
                <c:pt idx="144">
                  <c:v>4.1471999999999998</c:v>
                </c:pt>
              </c:numCache>
            </c:numRef>
          </c:yVal>
          <c:smooth val="0"/>
          <c:extLst>
            <c:ext xmlns:c16="http://schemas.microsoft.com/office/drawing/2014/chart" uri="{C3380CC4-5D6E-409C-BE32-E72D297353CC}">
              <c16:uniqueId val="{00000005-9A04-4004-9F48-ECCE2F9F0849}"/>
            </c:ext>
          </c:extLst>
        </c:ser>
        <c:ser>
          <c:idx val="4"/>
          <c:order val="6"/>
          <c:tx>
            <c:strRef>
              <c:f>Simulation_Dec!$E$2</c:f>
              <c:strCache>
                <c:ptCount val="1"/>
                <c:pt idx="0">
                  <c:v>PV </c:v>
                </c:pt>
              </c:strCache>
            </c:strRef>
          </c:tx>
          <c:spPr>
            <a:ln w="15875">
              <a:solidFill>
                <a:srgbClr val="FFC000"/>
              </a:solidFill>
              <a:prstDash val="dashDot"/>
            </a:ln>
          </c:spPr>
          <c:marker>
            <c:symbol val="none"/>
          </c:marker>
          <c:xVal>
            <c:numRef>
              <c:f>Simulation_Dec!$A$3:$A$147</c:f>
              <c:numCache>
                <c:formatCode>m/d/yyyy\ h:mm</c:formatCode>
                <c:ptCount val="145"/>
                <c:pt idx="0">
                  <c:v>44907.25</c:v>
                </c:pt>
                <c:pt idx="1">
                  <c:v>44907.253472222219</c:v>
                </c:pt>
                <c:pt idx="2">
                  <c:v>44907.256944444445</c:v>
                </c:pt>
                <c:pt idx="3">
                  <c:v>44907.260416666664</c:v>
                </c:pt>
                <c:pt idx="4">
                  <c:v>44907.263888888891</c:v>
                </c:pt>
                <c:pt idx="5">
                  <c:v>44907.267361111109</c:v>
                </c:pt>
                <c:pt idx="6">
                  <c:v>44907.270833333336</c:v>
                </c:pt>
                <c:pt idx="7">
                  <c:v>44907.274305555555</c:v>
                </c:pt>
                <c:pt idx="8">
                  <c:v>44907.277777777781</c:v>
                </c:pt>
                <c:pt idx="9">
                  <c:v>44907.28125</c:v>
                </c:pt>
                <c:pt idx="10">
                  <c:v>44907.284722222219</c:v>
                </c:pt>
                <c:pt idx="11">
                  <c:v>44907.288194444445</c:v>
                </c:pt>
                <c:pt idx="12">
                  <c:v>44907.291666666664</c:v>
                </c:pt>
                <c:pt idx="13">
                  <c:v>44907.295138888891</c:v>
                </c:pt>
                <c:pt idx="14">
                  <c:v>44907.298611111109</c:v>
                </c:pt>
                <c:pt idx="15">
                  <c:v>44907.302083333336</c:v>
                </c:pt>
                <c:pt idx="16">
                  <c:v>44907.305555555555</c:v>
                </c:pt>
                <c:pt idx="17">
                  <c:v>44907.309027777781</c:v>
                </c:pt>
                <c:pt idx="18">
                  <c:v>44907.3125</c:v>
                </c:pt>
                <c:pt idx="19">
                  <c:v>44907.315972222219</c:v>
                </c:pt>
                <c:pt idx="20">
                  <c:v>44907.319444444445</c:v>
                </c:pt>
                <c:pt idx="21">
                  <c:v>44907.322916666664</c:v>
                </c:pt>
                <c:pt idx="22">
                  <c:v>44907.326388888891</c:v>
                </c:pt>
                <c:pt idx="23">
                  <c:v>44907.329861111109</c:v>
                </c:pt>
                <c:pt idx="24">
                  <c:v>44907.333333333336</c:v>
                </c:pt>
                <c:pt idx="25">
                  <c:v>44907.336805555555</c:v>
                </c:pt>
                <c:pt idx="26">
                  <c:v>44907.340277777781</c:v>
                </c:pt>
                <c:pt idx="27">
                  <c:v>44907.34375</c:v>
                </c:pt>
                <c:pt idx="28">
                  <c:v>44907.347222222219</c:v>
                </c:pt>
                <c:pt idx="29">
                  <c:v>44907.350694444445</c:v>
                </c:pt>
                <c:pt idx="30">
                  <c:v>44907.354166666664</c:v>
                </c:pt>
                <c:pt idx="31">
                  <c:v>44907.357638888891</c:v>
                </c:pt>
                <c:pt idx="32">
                  <c:v>44907.361111111109</c:v>
                </c:pt>
                <c:pt idx="33">
                  <c:v>44907.364583333336</c:v>
                </c:pt>
                <c:pt idx="34">
                  <c:v>44907.368055555555</c:v>
                </c:pt>
                <c:pt idx="35">
                  <c:v>44907.371527777781</c:v>
                </c:pt>
                <c:pt idx="36">
                  <c:v>44907.375</c:v>
                </c:pt>
                <c:pt idx="37">
                  <c:v>44907.378472222219</c:v>
                </c:pt>
                <c:pt idx="38">
                  <c:v>44907.381944444445</c:v>
                </c:pt>
                <c:pt idx="39">
                  <c:v>44907.385416666664</c:v>
                </c:pt>
                <c:pt idx="40">
                  <c:v>44907.388888888891</c:v>
                </c:pt>
                <c:pt idx="41">
                  <c:v>44907.392361111109</c:v>
                </c:pt>
                <c:pt idx="42">
                  <c:v>44907.395833333336</c:v>
                </c:pt>
                <c:pt idx="43">
                  <c:v>44907.399305555555</c:v>
                </c:pt>
                <c:pt idx="44">
                  <c:v>44907.402777777781</c:v>
                </c:pt>
                <c:pt idx="45">
                  <c:v>44907.40625</c:v>
                </c:pt>
                <c:pt idx="46">
                  <c:v>44907.409722222219</c:v>
                </c:pt>
                <c:pt idx="47">
                  <c:v>44907.413194444445</c:v>
                </c:pt>
                <c:pt idx="48">
                  <c:v>44907.416666666664</c:v>
                </c:pt>
                <c:pt idx="49">
                  <c:v>44907.420138888891</c:v>
                </c:pt>
                <c:pt idx="50">
                  <c:v>44907.423611111109</c:v>
                </c:pt>
                <c:pt idx="51">
                  <c:v>44907.427083333336</c:v>
                </c:pt>
                <c:pt idx="52">
                  <c:v>44907.430555555555</c:v>
                </c:pt>
                <c:pt idx="53">
                  <c:v>44907.434027777781</c:v>
                </c:pt>
                <c:pt idx="54">
                  <c:v>44907.4375</c:v>
                </c:pt>
                <c:pt idx="55">
                  <c:v>44907.440972222219</c:v>
                </c:pt>
                <c:pt idx="56">
                  <c:v>44907.444444444445</c:v>
                </c:pt>
                <c:pt idx="57">
                  <c:v>44907.447916666664</c:v>
                </c:pt>
                <c:pt idx="58">
                  <c:v>44907.451388888891</c:v>
                </c:pt>
                <c:pt idx="59">
                  <c:v>44907.454861111109</c:v>
                </c:pt>
                <c:pt idx="60">
                  <c:v>44907.458333333336</c:v>
                </c:pt>
                <c:pt idx="61">
                  <c:v>44907.461805555555</c:v>
                </c:pt>
                <c:pt idx="62">
                  <c:v>44907.465277777781</c:v>
                </c:pt>
                <c:pt idx="63">
                  <c:v>44907.46875</c:v>
                </c:pt>
                <c:pt idx="64">
                  <c:v>44907.472222222219</c:v>
                </c:pt>
                <c:pt idx="65">
                  <c:v>44907.475694444445</c:v>
                </c:pt>
                <c:pt idx="66">
                  <c:v>44907.479166666664</c:v>
                </c:pt>
                <c:pt idx="67">
                  <c:v>44907.482638888891</c:v>
                </c:pt>
                <c:pt idx="68">
                  <c:v>44907.486111111109</c:v>
                </c:pt>
                <c:pt idx="69">
                  <c:v>44907.489583333336</c:v>
                </c:pt>
                <c:pt idx="70">
                  <c:v>44907.493055555555</c:v>
                </c:pt>
                <c:pt idx="71">
                  <c:v>44907.496527777781</c:v>
                </c:pt>
                <c:pt idx="72">
                  <c:v>44907.5</c:v>
                </c:pt>
                <c:pt idx="73">
                  <c:v>44907.503472222219</c:v>
                </c:pt>
                <c:pt idx="74">
                  <c:v>44907.506944444445</c:v>
                </c:pt>
                <c:pt idx="75">
                  <c:v>44907.510416666664</c:v>
                </c:pt>
                <c:pt idx="76">
                  <c:v>44907.513888888891</c:v>
                </c:pt>
                <c:pt idx="77">
                  <c:v>44907.517361111109</c:v>
                </c:pt>
                <c:pt idx="78">
                  <c:v>44907.520833333336</c:v>
                </c:pt>
                <c:pt idx="79">
                  <c:v>44907.524305555555</c:v>
                </c:pt>
                <c:pt idx="80">
                  <c:v>44907.527777777781</c:v>
                </c:pt>
                <c:pt idx="81">
                  <c:v>44907.53125</c:v>
                </c:pt>
                <c:pt idx="82">
                  <c:v>44907.534722222219</c:v>
                </c:pt>
                <c:pt idx="83">
                  <c:v>44907.538194444445</c:v>
                </c:pt>
                <c:pt idx="84">
                  <c:v>44907.541666666664</c:v>
                </c:pt>
                <c:pt idx="85">
                  <c:v>44907.545138888891</c:v>
                </c:pt>
                <c:pt idx="86">
                  <c:v>44907.548611111109</c:v>
                </c:pt>
                <c:pt idx="87">
                  <c:v>44907.552083333336</c:v>
                </c:pt>
                <c:pt idx="88">
                  <c:v>44907.555555555555</c:v>
                </c:pt>
                <c:pt idx="89">
                  <c:v>44907.559027777781</c:v>
                </c:pt>
                <c:pt idx="90">
                  <c:v>44907.5625</c:v>
                </c:pt>
                <c:pt idx="91">
                  <c:v>44907.565972222219</c:v>
                </c:pt>
                <c:pt idx="92">
                  <c:v>44907.569444444445</c:v>
                </c:pt>
                <c:pt idx="93">
                  <c:v>44907.572916666664</c:v>
                </c:pt>
                <c:pt idx="94">
                  <c:v>44907.576388888891</c:v>
                </c:pt>
                <c:pt idx="95">
                  <c:v>44907.579861111109</c:v>
                </c:pt>
                <c:pt idx="96">
                  <c:v>44907.583333333336</c:v>
                </c:pt>
                <c:pt idx="97">
                  <c:v>44907.586805555555</c:v>
                </c:pt>
                <c:pt idx="98">
                  <c:v>44907.590277777781</c:v>
                </c:pt>
                <c:pt idx="99">
                  <c:v>44907.59375</c:v>
                </c:pt>
                <c:pt idx="100">
                  <c:v>44907.597222222219</c:v>
                </c:pt>
                <c:pt idx="101">
                  <c:v>44907.600694444445</c:v>
                </c:pt>
                <c:pt idx="102">
                  <c:v>44907.604166666664</c:v>
                </c:pt>
                <c:pt idx="103">
                  <c:v>44907.607638888891</c:v>
                </c:pt>
                <c:pt idx="104">
                  <c:v>44907.611111111109</c:v>
                </c:pt>
                <c:pt idx="105">
                  <c:v>44907.614583333336</c:v>
                </c:pt>
                <c:pt idx="106">
                  <c:v>44907.618055555555</c:v>
                </c:pt>
                <c:pt idx="107">
                  <c:v>44907.621527777781</c:v>
                </c:pt>
                <c:pt idx="108">
                  <c:v>44907.625</c:v>
                </c:pt>
                <c:pt idx="109">
                  <c:v>44907.628472222219</c:v>
                </c:pt>
                <c:pt idx="110">
                  <c:v>44907.631944444445</c:v>
                </c:pt>
                <c:pt idx="111">
                  <c:v>44907.635416666664</c:v>
                </c:pt>
                <c:pt idx="112">
                  <c:v>44907.638888888891</c:v>
                </c:pt>
                <c:pt idx="113">
                  <c:v>44907.642361111109</c:v>
                </c:pt>
                <c:pt idx="114">
                  <c:v>44907.645833333336</c:v>
                </c:pt>
                <c:pt idx="115">
                  <c:v>44907.649305555555</c:v>
                </c:pt>
                <c:pt idx="116">
                  <c:v>44907.652777777781</c:v>
                </c:pt>
                <c:pt idx="117">
                  <c:v>44907.65625</c:v>
                </c:pt>
                <c:pt idx="118">
                  <c:v>44907.659722222219</c:v>
                </c:pt>
                <c:pt idx="119">
                  <c:v>44907.663194444445</c:v>
                </c:pt>
                <c:pt idx="120">
                  <c:v>44907.666666666664</c:v>
                </c:pt>
                <c:pt idx="121">
                  <c:v>44907.670138888891</c:v>
                </c:pt>
                <c:pt idx="122">
                  <c:v>44907.673611111109</c:v>
                </c:pt>
                <c:pt idx="123">
                  <c:v>44907.677083333336</c:v>
                </c:pt>
                <c:pt idx="124">
                  <c:v>44907.680555555555</c:v>
                </c:pt>
                <c:pt idx="125">
                  <c:v>44907.684027777781</c:v>
                </c:pt>
                <c:pt idx="126">
                  <c:v>44907.6875</c:v>
                </c:pt>
                <c:pt idx="127">
                  <c:v>44907.690972222219</c:v>
                </c:pt>
                <c:pt idx="128">
                  <c:v>44907.694444444445</c:v>
                </c:pt>
                <c:pt idx="129">
                  <c:v>44907.697916666664</c:v>
                </c:pt>
                <c:pt idx="130">
                  <c:v>44907.701388888891</c:v>
                </c:pt>
                <c:pt idx="131">
                  <c:v>44907.704861111109</c:v>
                </c:pt>
                <c:pt idx="132">
                  <c:v>44907.708333333336</c:v>
                </c:pt>
                <c:pt idx="133">
                  <c:v>44907.711805555555</c:v>
                </c:pt>
                <c:pt idx="134">
                  <c:v>44907.715277777781</c:v>
                </c:pt>
                <c:pt idx="135">
                  <c:v>44907.71875</c:v>
                </c:pt>
                <c:pt idx="136">
                  <c:v>44907.722222222219</c:v>
                </c:pt>
                <c:pt idx="137">
                  <c:v>44907.725694444445</c:v>
                </c:pt>
                <c:pt idx="138">
                  <c:v>44907.729166666664</c:v>
                </c:pt>
                <c:pt idx="139">
                  <c:v>44907.732638888891</c:v>
                </c:pt>
                <c:pt idx="140">
                  <c:v>44907.736111111109</c:v>
                </c:pt>
                <c:pt idx="141">
                  <c:v>44907.739583333336</c:v>
                </c:pt>
                <c:pt idx="142">
                  <c:v>44907.743055555555</c:v>
                </c:pt>
                <c:pt idx="143">
                  <c:v>44907.746527777781</c:v>
                </c:pt>
                <c:pt idx="144">
                  <c:v>44907.75</c:v>
                </c:pt>
              </c:numCache>
            </c:numRef>
          </c:xVal>
          <c:yVal>
            <c:numRef>
              <c:f>Simulation_Dec!$E$3:$E$147</c:f>
              <c:numCache>
                <c:formatCode>General</c:formatCode>
                <c:ptCount val="14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2.0199999999999999E-2</c:v>
                </c:pt>
                <c:pt idx="34">
                  <c:v>6.0600000000000001E-2</c:v>
                </c:pt>
                <c:pt idx="35">
                  <c:v>0.1082</c:v>
                </c:pt>
                <c:pt idx="36">
                  <c:v>0.17680000000000001</c:v>
                </c:pt>
                <c:pt idx="37">
                  <c:v>0.23679999999999901</c:v>
                </c:pt>
                <c:pt idx="38">
                  <c:v>0.2908</c:v>
                </c:pt>
                <c:pt idx="39">
                  <c:v>0.37679999999999902</c:v>
                </c:pt>
                <c:pt idx="40">
                  <c:v>0.51019999999999999</c:v>
                </c:pt>
                <c:pt idx="41">
                  <c:v>0.69140000000000001</c:v>
                </c:pt>
                <c:pt idx="42">
                  <c:v>0.94620000000000004</c:v>
                </c:pt>
                <c:pt idx="43">
                  <c:v>1.2806</c:v>
                </c:pt>
                <c:pt idx="44">
                  <c:v>1.5946</c:v>
                </c:pt>
                <c:pt idx="45">
                  <c:v>1.8431999999999999</c:v>
                </c:pt>
                <c:pt idx="46">
                  <c:v>2.0695999999999999</c:v>
                </c:pt>
                <c:pt idx="47">
                  <c:v>2.2747999999999999</c:v>
                </c:pt>
                <c:pt idx="48">
                  <c:v>2.5501999999999998</c:v>
                </c:pt>
                <c:pt idx="49">
                  <c:v>2.8418000000000001</c:v>
                </c:pt>
                <c:pt idx="50">
                  <c:v>3.2784</c:v>
                </c:pt>
                <c:pt idx="51">
                  <c:v>3.7050000000000001</c:v>
                </c:pt>
                <c:pt idx="52">
                  <c:v>4.0863999999999896</c:v>
                </c:pt>
                <c:pt idx="53">
                  <c:v>4.4130000000000003</c:v>
                </c:pt>
                <c:pt idx="54">
                  <c:v>4.7751999999999999</c:v>
                </c:pt>
                <c:pt idx="55">
                  <c:v>5.1938000000000004</c:v>
                </c:pt>
                <c:pt idx="56">
                  <c:v>5.4972000000000003</c:v>
                </c:pt>
                <c:pt idx="57">
                  <c:v>5.8826000000000001</c:v>
                </c:pt>
                <c:pt idx="58">
                  <c:v>6.1584000000000003</c:v>
                </c:pt>
                <c:pt idx="59">
                  <c:v>6.4652000000000003</c:v>
                </c:pt>
                <c:pt idx="60">
                  <c:v>6.7055999999999996</c:v>
                </c:pt>
                <c:pt idx="61">
                  <c:v>6.9298000000000002</c:v>
                </c:pt>
                <c:pt idx="62">
                  <c:v>7.1487999999999996</c:v>
                </c:pt>
                <c:pt idx="63">
                  <c:v>7.2149999999999999</c:v>
                </c:pt>
                <c:pt idx="64">
                  <c:v>7.3175999999999997</c:v>
                </c:pt>
                <c:pt idx="65">
                  <c:v>7.3768000000000002</c:v>
                </c:pt>
                <c:pt idx="66">
                  <c:v>7.4097999999999997</c:v>
                </c:pt>
                <c:pt idx="67">
                  <c:v>7.4921999999999898</c:v>
                </c:pt>
                <c:pt idx="68">
                  <c:v>7.7257999999999996</c:v>
                </c:pt>
                <c:pt idx="69">
                  <c:v>7.8498000000000001</c:v>
                </c:pt>
                <c:pt idx="70">
                  <c:v>7.8940000000000001</c:v>
                </c:pt>
                <c:pt idx="71">
                  <c:v>7.9096000000000002</c:v>
                </c:pt>
                <c:pt idx="72">
                  <c:v>7.9311999999999996</c:v>
                </c:pt>
                <c:pt idx="73">
                  <c:v>7.9631999999999996</c:v>
                </c:pt>
                <c:pt idx="74">
                  <c:v>8.0351999999999997</c:v>
                </c:pt>
                <c:pt idx="75">
                  <c:v>8.0440000000000005</c:v>
                </c:pt>
                <c:pt idx="76">
                  <c:v>8.0236000000000001</c:v>
                </c:pt>
                <c:pt idx="77">
                  <c:v>8.0619999999999994</c:v>
                </c:pt>
                <c:pt idx="78">
                  <c:v>8.0161999999999995</c:v>
                </c:pt>
                <c:pt idx="79">
                  <c:v>8.0370000000000008</c:v>
                </c:pt>
                <c:pt idx="80">
                  <c:v>7.9819999999999904</c:v>
                </c:pt>
                <c:pt idx="81">
                  <c:v>7.9901999999999997</c:v>
                </c:pt>
                <c:pt idx="82">
                  <c:v>7.8852000000000002</c:v>
                </c:pt>
                <c:pt idx="83">
                  <c:v>7.7876000000000003</c:v>
                </c:pt>
                <c:pt idx="84">
                  <c:v>7.6669999999999998</c:v>
                </c:pt>
                <c:pt idx="85">
                  <c:v>7.5473999999999997</c:v>
                </c:pt>
                <c:pt idx="86">
                  <c:v>7.4706000000000001</c:v>
                </c:pt>
                <c:pt idx="87">
                  <c:v>7.3879999999999999</c:v>
                </c:pt>
                <c:pt idx="88">
                  <c:v>7.29239999999999</c:v>
                </c:pt>
                <c:pt idx="89">
                  <c:v>7.2480000000000002</c:v>
                </c:pt>
                <c:pt idx="90">
                  <c:v>7.1833999999999998</c:v>
                </c:pt>
                <c:pt idx="91">
                  <c:v>7.0574000000000003</c:v>
                </c:pt>
                <c:pt idx="92">
                  <c:v>6.9849999999999897</c:v>
                </c:pt>
                <c:pt idx="93">
                  <c:v>6.7952000000000004</c:v>
                </c:pt>
                <c:pt idx="94">
                  <c:v>6.6736000000000004</c:v>
                </c:pt>
                <c:pt idx="95">
                  <c:v>6.5183999999999997</c:v>
                </c:pt>
                <c:pt idx="96">
                  <c:v>6.3414000000000001</c:v>
                </c:pt>
                <c:pt idx="97">
                  <c:v>6.1391999999999998</c:v>
                </c:pt>
                <c:pt idx="98">
                  <c:v>6.0532000000000004</c:v>
                </c:pt>
                <c:pt idx="99">
                  <c:v>5.8103999999999996</c:v>
                </c:pt>
                <c:pt idx="100">
                  <c:v>5.665</c:v>
                </c:pt>
                <c:pt idx="101">
                  <c:v>5.5090000000000003</c:v>
                </c:pt>
                <c:pt idx="102">
                  <c:v>5.3297999999999996</c:v>
                </c:pt>
                <c:pt idx="103">
                  <c:v>5.0990000000000002</c:v>
                </c:pt>
                <c:pt idx="104">
                  <c:v>4.8178000000000001</c:v>
                </c:pt>
                <c:pt idx="105">
                  <c:v>4.4896000000000003</c:v>
                </c:pt>
                <c:pt idx="106">
                  <c:v>4.1919999999999904</c:v>
                </c:pt>
                <c:pt idx="107">
                  <c:v>3.915</c:v>
                </c:pt>
                <c:pt idx="108">
                  <c:v>3.5888</c:v>
                </c:pt>
                <c:pt idx="109">
                  <c:v>3.2759999999999998</c:v>
                </c:pt>
                <c:pt idx="110">
                  <c:v>2.9693999999999998</c:v>
                </c:pt>
                <c:pt idx="111">
                  <c:v>2.6796000000000002</c:v>
                </c:pt>
                <c:pt idx="112">
                  <c:v>2.3233999999999999</c:v>
                </c:pt>
                <c:pt idx="113">
                  <c:v>1.9481999999999999</c:v>
                </c:pt>
                <c:pt idx="114">
                  <c:v>1.6486000000000001</c:v>
                </c:pt>
                <c:pt idx="115">
                  <c:v>1.4466000000000001</c:v>
                </c:pt>
                <c:pt idx="116">
                  <c:v>1.262</c:v>
                </c:pt>
                <c:pt idx="117">
                  <c:v>1.0429999999999999</c:v>
                </c:pt>
                <c:pt idx="118">
                  <c:v>0.79379999999999995</c:v>
                </c:pt>
                <c:pt idx="119">
                  <c:v>0.55459999999999998</c:v>
                </c:pt>
                <c:pt idx="120">
                  <c:v>0.39379999999999998</c:v>
                </c:pt>
                <c:pt idx="121">
                  <c:v>0.25900000000000001</c:v>
                </c:pt>
                <c:pt idx="122">
                  <c:v>0.14360000000000001</c:v>
                </c:pt>
                <c:pt idx="123">
                  <c:v>8.5199999999999998E-2</c:v>
                </c:pt>
                <c:pt idx="124">
                  <c:v>3.5799999999999998E-2</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numCache>
            </c:numRef>
          </c:yVal>
          <c:smooth val="0"/>
          <c:extLst>
            <c:ext xmlns:c16="http://schemas.microsoft.com/office/drawing/2014/chart" uri="{C3380CC4-5D6E-409C-BE32-E72D297353CC}">
              <c16:uniqueId val="{00000006-9A04-4004-9F48-ECCE2F9F0849}"/>
            </c:ext>
          </c:extLst>
        </c:ser>
        <c:dLbls>
          <c:showLegendKey val="0"/>
          <c:showVal val="0"/>
          <c:showCatName val="0"/>
          <c:showSerName val="0"/>
          <c:showPercent val="0"/>
          <c:showBubbleSize val="0"/>
        </c:dLbls>
        <c:axId val="588631272"/>
        <c:axId val="588631992"/>
      </c:scatterChart>
      <c:scatterChart>
        <c:scatterStyle val="lineMarker"/>
        <c:varyColors val="0"/>
        <c:ser>
          <c:idx val="3"/>
          <c:order val="5"/>
          <c:tx>
            <c:strRef>
              <c:f>Simulation_Dec!$G$2</c:f>
              <c:strCache>
                <c:ptCount val="1"/>
                <c:pt idx="0">
                  <c:v>Price</c:v>
                </c:pt>
              </c:strCache>
            </c:strRef>
          </c:tx>
          <c:spPr>
            <a:ln w="25400" cap="rnd">
              <a:solidFill>
                <a:schemeClr val="accent6">
                  <a:lumMod val="75000"/>
                </a:schemeClr>
              </a:solidFill>
              <a:prstDash val="sysDot"/>
              <a:round/>
            </a:ln>
            <a:effectLst/>
          </c:spPr>
          <c:marker>
            <c:symbol val="none"/>
          </c:marker>
          <c:xVal>
            <c:numRef>
              <c:f>Simulation_Dec!$A$3:$A$147</c:f>
              <c:numCache>
                <c:formatCode>m/d/yyyy\ h:mm</c:formatCode>
                <c:ptCount val="145"/>
                <c:pt idx="0">
                  <c:v>44907.25</c:v>
                </c:pt>
                <c:pt idx="1">
                  <c:v>44907.253472222219</c:v>
                </c:pt>
                <c:pt idx="2">
                  <c:v>44907.256944444445</c:v>
                </c:pt>
                <c:pt idx="3">
                  <c:v>44907.260416666664</c:v>
                </c:pt>
                <c:pt idx="4">
                  <c:v>44907.263888888891</c:v>
                </c:pt>
                <c:pt idx="5">
                  <c:v>44907.267361111109</c:v>
                </c:pt>
                <c:pt idx="6">
                  <c:v>44907.270833333336</c:v>
                </c:pt>
                <c:pt idx="7">
                  <c:v>44907.274305555555</c:v>
                </c:pt>
                <c:pt idx="8">
                  <c:v>44907.277777777781</c:v>
                </c:pt>
                <c:pt idx="9">
                  <c:v>44907.28125</c:v>
                </c:pt>
                <c:pt idx="10">
                  <c:v>44907.284722222219</c:v>
                </c:pt>
                <c:pt idx="11">
                  <c:v>44907.288194444445</c:v>
                </c:pt>
                <c:pt idx="12">
                  <c:v>44907.291666666664</c:v>
                </c:pt>
                <c:pt idx="13">
                  <c:v>44907.295138888891</c:v>
                </c:pt>
                <c:pt idx="14">
                  <c:v>44907.298611111109</c:v>
                </c:pt>
                <c:pt idx="15">
                  <c:v>44907.302083333336</c:v>
                </c:pt>
                <c:pt idx="16">
                  <c:v>44907.305555555555</c:v>
                </c:pt>
                <c:pt idx="17">
                  <c:v>44907.309027777781</c:v>
                </c:pt>
                <c:pt idx="18">
                  <c:v>44907.3125</c:v>
                </c:pt>
                <c:pt idx="19">
                  <c:v>44907.315972222219</c:v>
                </c:pt>
                <c:pt idx="20">
                  <c:v>44907.319444444445</c:v>
                </c:pt>
                <c:pt idx="21">
                  <c:v>44907.322916666664</c:v>
                </c:pt>
                <c:pt idx="22">
                  <c:v>44907.326388888891</c:v>
                </c:pt>
                <c:pt idx="23">
                  <c:v>44907.329861111109</c:v>
                </c:pt>
                <c:pt idx="24">
                  <c:v>44907.333333333336</c:v>
                </c:pt>
                <c:pt idx="25">
                  <c:v>44907.336805555555</c:v>
                </c:pt>
                <c:pt idx="26">
                  <c:v>44907.340277777781</c:v>
                </c:pt>
                <c:pt idx="27">
                  <c:v>44907.34375</c:v>
                </c:pt>
                <c:pt idx="28">
                  <c:v>44907.347222222219</c:v>
                </c:pt>
                <c:pt idx="29">
                  <c:v>44907.350694444445</c:v>
                </c:pt>
                <c:pt idx="30">
                  <c:v>44907.354166666664</c:v>
                </c:pt>
                <c:pt idx="31">
                  <c:v>44907.357638888891</c:v>
                </c:pt>
                <c:pt idx="32">
                  <c:v>44907.361111111109</c:v>
                </c:pt>
                <c:pt idx="33">
                  <c:v>44907.364583333336</c:v>
                </c:pt>
                <c:pt idx="34">
                  <c:v>44907.368055555555</c:v>
                </c:pt>
                <c:pt idx="35">
                  <c:v>44907.371527777781</c:v>
                </c:pt>
                <c:pt idx="36">
                  <c:v>44907.375</c:v>
                </c:pt>
                <c:pt idx="37">
                  <c:v>44907.378472222219</c:v>
                </c:pt>
                <c:pt idx="38">
                  <c:v>44907.381944444445</c:v>
                </c:pt>
                <c:pt idx="39">
                  <c:v>44907.385416666664</c:v>
                </c:pt>
                <c:pt idx="40">
                  <c:v>44907.388888888891</c:v>
                </c:pt>
                <c:pt idx="41">
                  <c:v>44907.392361111109</c:v>
                </c:pt>
                <c:pt idx="42">
                  <c:v>44907.395833333336</c:v>
                </c:pt>
                <c:pt idx="43">
                  <c:v>44907.399305555555</c:v>
                </c:pt>
                <c:pt idx="44">
                  <c:v>44907.402777777781</c:v>
                </c:pt>
                <c:pt idx="45">
                  <c:v>44907.40625</c:v>
                </c:pt>
                <c:pt idx="46">
                  <c:v>44907.409722222219</c:v>
                </c:pt>
                <c:pt idx="47">
                  <c:v>44907.413194444445</c:v>
                </c:pt>
                <c:pt idx="48">
                  <c:v>44907.416666666664</c:v>
                </c:pt>
                <c:pt idx="49">
                  <c:v>44907.420138888891</c:v>
                </c:pt>
                <c:pt idx="50">
                  <c:v>44907.423611111109</c:v>
                </c:pt>
                <c:pt idx="51">
                  <c:v>44907.427083333336</c:v>
                </c:pt>
                <c:pt idx="52">
                  <c:v>44907.430555555555</c:v>
                </c:pt>
                <c:pt idx="53">
                  <c:v>44907.434027777781</c:v>
                </c:pt>
                <c:pt idx="54">
                  <c:v>44907.4375</c:v>
                </c:pt>
                <c:pt idx="55">
                  <c:v>44907.440972222219</c:v>
                </c:pt>
                <c:pt idx="56">
                  <c:v>44907.444444444445</c:v>
                </c:pt>
                <c:pt idx="57">
                  <c:v>44907.447916666664</c:v>
                </c:pt>
                <c:pt idx="58">
                  <c:v>44907.451388888891</c:v>
                </c:pt>
                <c:pt idx="59">
                  <c:v>44907.454861111109</c:v>
                </c:pt>
                <c:pt idx="60">
                  <c:v>44907.458333333336</c:v>
                </c:pt>
                <c:pt idx="61">
                  <c:v>44907.461805555555</c:v>
                </c:pt>
                <c:pt idx="62">
                  <c:v>44907.465277777781</c:v>
                </c:pt>
                <c:pt idx="63">
                  <c:v>44907.46875</c:v>
                </c:pt>
                <c:pt idx="64">
                  <c:v>44907.472222222219</c:v>
                </c:pt>
                <c:pt idx="65">
                  <c:v>44907.475694444445</c:v>
                </c:pt>
                <c:pt idx="66">
                  <c:v>44907.479166666664</c:v>
                </c:pt>
                <c:pt idx="67">
                  <c:v>44907.482638888891</c:v>
                </c:pt>
                <c:pt idx="68">
                  <c:v>44907.486111111109</c:v>
                </c:pt>
                <c:pt idx="69">
                  <c:v>44907.489583333336</c:v>
                </c:pt>
                <c:pt idx="70">
                  <c:v>44907.493055555555</c:v>
                </c:pt>
                <c:pt idx="71">
                  <c:v>44907.496527777781</c:v>
                </c:pt>
                <c:pt idx="72">
                  <c:v>44907.5</c:v>
                </c:pt>
                <c:pt idx="73">
                  <c:v>44907.503472222219</c:v>
                </c:pt>
                <c:pt idx="74">
                  <c:v>44907.506944444445</c:v>
                </c:pt>
                <c:pt idx="75">
                  <c:v>44907.510416666664</c:v>
                </c:pt>
                <c:pt idx="76">
                  <c:v>44907.513888888891</c:v>
                </c:pt>
                <c:pt idx="77">
                  <c:v>44907.517361111109</c:v>
                </c:pt>
                <c:pt idx="78">
                  <c:v>44907.520833333336</c:v>
                </c:pt>
                <c:pt idx="79">
                  <c:v>44907.524305555555</c:v>
                </c:pt>
                <c:pt idx="80">
                  <c:v>44907.527777777781</c:v>
                </c:pt>
                <c:pt idx="81">
                  <c:v>44907.53125</c:v>
                </c:pt>
                <c:pt idx="82">
                  <c:v>44907.534722222219</c:v>
                </c:pt>
                <c:pt idx="83">
                  <c:v>44907.538194444445</c:v>
                </c:pt>
                <c:pt idx="84">
                  <c:v>44907.541666666664</c:v>
                </c:pt>
                <c:pt idx="85">
                  <c:v>44907.545138888891</c:v>
                </c:pt>
                <c:pt idx="86">
                  <c:v>44907.548611111109</c:v>
                </c:pt>
                <c:pt idx="87">
                  <c:v>44907.552083333336</c:v>
                </c:pt>
                <c:pt idx="88">
                  <c:v>44907.555555555555</c:v>
                </c:pt>
                <c:pt idx="89">
                  <c:v>44907.559027777781</c:v>
                </c:pt>
                <c:pt idx="90">
                  <c:v>44907.5625</c:v>
                </c:pt>
                <c:pt idx="91">
                  <c:v>44907.565972222219</c:v>
                </c:pt>
                <c:pt idx="92">
                  <c:v>44907.569444444445</c:v>
                </c:pt>
                <c:pt idx="93">
                  <c:v>44907.572916666664</c:v>
                </c:pt>
                <c:pt idx="94">
                  <c:v>44907.576388888891</c:v>
                </c:pt>
                <c:pt idx="95">
                  <c:v>44907.579861111109</c:v>
                </c:pt>
                <c:pt idx="96">
                  <c:v>44907.583333333336</c:v>
                </c:pt>
                <c:pt idx="97">
                  <c:v>44907.586805555555</c:v>
                </c:pt>
                <c:pt idx="98">
                  <c:v>44907.590277777781</c:v>
                </c:pt>
                <c:pt idx="99">
                  <c:v>44907.59375</c:v>
                </c:pt>
                <c:pt idx="100">
                  <c:v>44907.597222222219</c:v>
                </c:pt>
                <c:pt idx="101">
                  <c:v>44907.600694444445</c:v>
                </c:pt>
                <c:pt idx="102">
                  <c:v>44907.604166666664</c:v>
                </c:pt>
                <c:pt idx="103">
                  <c:v>44907.607638888891</c:v>
                </c:pt>
                <c:pt idx="104">
                  <c:v>44907.611111111109</c:v>
                </c:pt>
                <c:pt idx="105">
                  <c:v>44907.614583333336</c:v>
                </c:pt>
                <c:pt idx="106">
                  <c:v>44907.618055555555</c:v>
                </c:pt>
                <c:pt idx="107">
                  <c:v>44907.621527777781</c:v>
                </c:pt>
                <c:pt idx="108">
                  <c:v>44907.625</c:v>
                </c:pt>
                <c:pt idx="109">
                  <c:v>44907.628472222219</c:v>
                </c:pt>
                <c:pt idx="110">
                  <c:v>44907.631944444445</c:v>
                </c:pt>
                <c:pt idx="111">
                  <c:v>44907.635416666664</c:v>
                </c:pt>
                <c:pt idx="112">
                  <c:v>44907.638888888891</c:v>
                </c:pt>
                <c:pt idx="113">
                  <c:v>44907.642361111109</c:v>
                </c:pt>
                <c:pt idx="114">
                  <c:v>44907.645833333336</c:v>
                </c:pt>
                <c:pt idx="115">
                  <c:v>44907.649305555555</c:v>
                </c:pt>
                <c:pt idx="116">
                  <c:v>44907.652777777781</c:v>
                </c:pt>
                <c:pt idx="117">
                  <c:v>44907.65625</c:v>
                </c:pt>
                <c:pt idx="118">
                  <c:v>44907.659722222219</c:v>
                </c:pt>
                <c:pt idx="119">
                  <c:v>44907.663194444445</c:v>
                </c:pt>
                <c:pt idx="120">
                  <c:v>44907.666666666664</c:v>
                </c:pt>
                <c:pt idx="121">
                  <c:v>44907.670138888891</c:v>
                </c:pt>
                <c:pt idx="122">
                  <c:v>44907.673611111109</c:v>
                </c:pt>
                <c:pt idx="123">
                  <c:v>44907.677083333336</c:v>
                </c:pt>
                <c:pt idx="124">
                  <c:v>44907.680555555555</c:v>
                </c:pt>
                <c:pt idx="125">
                  <c:v>44907.684027777781</c:v>
                </c:pt>
                <c:pt idx="126">
                  <c:v>44907.6875</c:v>
                </c:pt>
                <c:pt idx="127">
                  <c:v>44907.690972222219</c:v>
                </c:pt>
                <c:pt idx="128">
                  <c:v>44907.694444444445</c:v>
                </c:pt>
                <c:pt idx="129">
                  <c:v>44907.697916666664</c:v>
                </c:pt>
                <c:pt idx="130">
                  <c:v>44907.701388888891</c:v>
                </c:pt>
                <c:pt idx="131">
                  <c:v>44907.704861111109</c:v>
                </c:pt>
                <c:pt idx="132">
                  <c:v>44907.708333333336</c:v>
                </c:pt>
                <c:pt idx="133">
                  <c:v>44907.711805555555</c:v>
                </c:pt>
                <c:pt idx="134">
                  <c:v>44907.715277777781</c:v>
                </c:pt>
                <c:pt idx="135">
                  <c:v>44907.71875</c:v>
                </c:pt>
                <c:pt idx="136">
                  <c:v>44907.722222222219</c:v>
                </c:pt>
                <c:pt idx="137">
                  <c:v>44907.725694444445</c:v>
                </c:pt>
                <c:pt idx="138">
                  <c:v>44907.729166666664</c:v>
                </c:pt>
                <c:pt idx="139">
                  <c:v>44907.732638888891</c:v>
                </c:pt>
                <c:pt idx="140">
                  <c:v>44907.736111111109</c:v>
                </c:pt>
                <c:pt idx="141">
                  <c:v>44907.739583333336</c:v>
                </c:pt>
                <c:pt idx="142">
                  <c:v>44907.743055555555</c:v>
                </c:pt>
                <c:pt idx="143">
                  <c:v>44907.746527777781</c:v>
                </c:pt>
                <c:pt idx="144">
                  <c:v>44907.75</c:v>
                </c:pt>
              </c:numCache>
            </c:numRef>
          </c:xVal>
          <c:yVal>
            <c:numRef>
              <c:f>Simulation_Dec!$G$3:$G$147</c:f>
              <c:numCache>
                <c:formatCode>General</c:formatCode>
                <c:ptCount val="145"/>
                <c:pt idx="0">
                  <c:v>0.28560000000000002</c:v>
                </c:pt>
                <c:pt idx="1">
                  <c:v>0.28560000000000002</c:v>
                </c:pt>
                <c:pt idx="2">
                  <c:v>0.28560000000000002</c:v>
                </c:pt>
                <c:pt idx="3">
                  <c:v>0.28560000000000002</c:v>
                </c:pt>
                <c:pt idx="4">
                  <c:v>0.28560000000000002</c:v>
                </c:pt>
                <c:pt idx="5">
                  <c:v>0.28560000000000002</c:v>
                </c:pt>
                <c:pt idx="6">
                  <c:v>0.28560000000000002</c:v>
                </c:pt>
                <c:pt idx="7">
                  <c:v>0.28560000000000002</c:v>
                </c:pt>
                <c:pt idx="8">
                  <c:v>0.28560000000000002</c:v>
                </c:pt>
                <c:pt idx="9">
                  <c:v>0.28560000000000002</c:v>
                </c:pt>
                <c:pt idx="10">
                  <c:v>0.28560000000000002</c:v>
                </c:pt>
                <c:pt idx="11">
                  <c:v>0.28560000000000002</c:v>
                </c:pt>
                <c:pt idx="12">
                  <c:v>0.35276000000000002</c:v>
                </c:pt>
                <c:pt idx="13">
                  <c:v>0.35276000000000002</c:v>
                </c:pt>
                <c:pt idx="14">
                  <c:v>0.35276000000000002</c:v>
                </c:pt>
                <c:pt idx="15">
                  <c:v>0.35276000000000002</c:v>
                </c:pt>
                <c:pt idx="16">
                  <c:v>0.35276000000000002</c:v>
                </c:pt>
                <c:pt idx="17">
                  <c:v>0.35276000000000002</c:v>
                </c:pt>
                <c:pt idx="18">
                  <c:v>0.35276000000000002</c:v>
                </c:pt>
                <c:pt idx="19">
                  <c:v>0.35276000000000002</c:v>
                </c:pt>
                <c:pt idx="20">
                  <c:v>0.35276000000000002</c:v>
                </c:pt>
                <c:pt idx="21">
                  <c:v>0.35276000000000002</c:v>
                </c:pt>
                <c:pt idx="22">
                  <c:v>0.35276000000000002</c:v>
                </c:pt>
                <c:pt idx="23">
                  <c:v>0.35276000000000002</c:v>
                </c:pt>
                <c:pt idx="24">
                  <c:v>0.505</c:v>
                </c:pt>
                <c:pt idx="25">
                  <c:v>0.505</c:v>
                </c:pt>
                <c:pt idx="26">
                  <c:v>0.505</c:v>
                </c:pt>
                <c:pt idx="27">
                  <c:v>0.505</c:v>
                </c:pt>
                <c:pt idx="28">
                  <c:v>0.505</c:v>
                </c:pt>
                <c:pt idx="29">
                  <c:v>0.505</c:v>
                </c:pt>
                <c:pt idx="30">
                  <c:v>0.505</c:v>
                </c:pt>
                <c:pt idx="31">
                  <c:v>0.505</c:v>
                </c:pt>
                <c:pt idx="32">
                  <c:v>0.505</c:v>
                </c:pt>
                <c:pt idx="33">
                  <c:v>0.505</c:v>
                </c:pt>
                <c:pt idx="34">
                  <c:v>0.505</c:v>
                </c:pt>
                <c:pt idx="35">
                  <c:v>0.505</c:v>
                </c:pt>
                <c:pt idx="36">
                  <c:v>0.56062000000000001</c:v>
                </c:pt>
                <c:pt idx="37">
                  <c:v>0.56062000000000001</c:v>
                </c:pt>
                <c:pt idx="38">
                  <c:v>0.56062000000000001</c:v>
                </c:pt>
                <c:pt idx="39">
                  <c:v>0.56062000000000001</c:v>
                </c:pt>
                <c:pt idx="40">
                  <c:v>0.56062000000000001</c:v>
                </c:pt>
                <c:pt idx="41">
                  <c:v>0.56062000000000001</c:v>
                </c:pt>
                <c:pt idx="42">
                  <c:v>0.56062000000000001</c:v>
                </c:pt>
                <c:pt idx="43">
                  <c:v>0.56062000000000001</c:v>
                </c:pt>
                <c:pt idx="44">
                  <c:v>0.56062000000000001</c:v>
                </c:pt>
                <c:pt idx="45">
                  <c:v>0.56062000000000001</c:v>
                </c:pt>
                <c:pt idx="46">
                  <c:v>0.56062000000000001</c:v>
                </c:pt>
                <c:pt idx="47">
                  <c:v>0.56062000000000001</c:v>
                </c:pt>
                <c:pt idx="48">
                  <c:v>0.51398999999999995</c:v>
                </c:pt>
                <c:pt idx="49">
                  <c:v>0.51398999999999995</c:v>
                </c:pt>
                <c:pt idx="50">
                  <c:v>0.51398999999999995</c:v>
                </c:pt>
                <c:pt idx="51">
                  <c:v>0.51398999999999995</c:v>
                </c:pt>
                <c:pt idx="52">
                  <c:v>0.51398999999999995</c:v>
                </c:pt>
                <c:pt idx="53">
                  <c:v>0.51398999999999995</c:v>
                </c:pt>
                <c:pt idx="54">
                  <c:v>0.51398999999999995</c:v>
                </c:pt>
                <c:pt idx="55">
                  <c:v>0.51398999999999995</c:v>
                </c:pt>
                <c:pt idx="56">
                  <c:v>0.51398999999999995</c:v>
                </c:pt>
                <c:pt idx="57">
                  <c:v>0.51398999999999995</c:v>
                </c:pt>
                <c:pt idx="58">
                  <c:v>0.51398999999999995</c:v>
                </c:pt>
                <c:pt idx="59">
                  <c:v>0.51398999999999995</c:v>
                </c:pt>
                <c:pt idx="60">
                  <c:v>0.50366999999999995</c:v>
                </c:pt>
                <c:pt idx="61">
                  <c:v>0.50366999999999995</c:v>
                </c:pt>
                <c:pt idx="62">
                  <c:v>0.50366999999999995</c:v>
                </c:pt>
                <c:pt idx="63">
                  <c:v>0.50366999999999995</c:v>
                </c:pt>
                <c:pt idx="64">
                  <c:v>0.50366999999999995</c:v>
                </c:pt>
                <c:pt idx="65">
                  <c:v>0.50366999999999995</c:v>
                </c:pt>
                <c:pt idx="66">
                  <c:v>0.50366999999999995</c:v>
                </c:pt>
                <c:pt idx="67">
                  <c:v>0.50366999999999995</c:v>
                </c:pt>
                <c:pt idx="68">
                  <c:v>0.50366999999999995</c:v>
                </c:pt>
                <c:pt idx="69">
                  <c:v>0.50366999999999995</c:v>
                </c:pt>
                <c:pt idx="70">
                  <c:v>0.50366999999999995</c:v>
                </c:pt>
                <c:pt idx="71">
                  <c:v>0.50366999999999995</c:v>
                </c:pt>
                <c:pt idx="72">
                  <c:v>0.46772000000000002</c:v>
                </c:pt>
                <c:pt idx="73">
                  <c:v>0.46772000000000002</c:v>
                </c:pt>
                <c:pt idx="74">
                  <c:v>0.46772000000000002</c:v>
                </c:pt>
                <c:pt idx="75">
                  <c:v>0.46772000000000002</c:v>
                </c:pt>
                <c:pt idx="76">
                  <c:v>0.46772000000000002</c:v>
                </c:pt>
                <c:pt idx="77">
                  <c:v>0.46772000000000002</c:v>
                </c:pt>
                <c:pt idx="78">
                  <c:v>0.46772000000000002</c:v>
                </c:pt>
                <c:pt idx="79">
                  <c:v>0.46772000000000002</c:v>
                </c:pt>
                <c:pt idx="80">
                  <c:v>0.46772000000000002</c:v>
                </c:pt>
                <c:pt idx="81">
                  <c:v>0.46772000000000002</c:v>
                </c:pt>
                <c:pt idx="82">
                  <c:v>0.46772000000000002</c:v>
                </c:pt>
                <c:pt idx="83">
                  <c:v>0.46772000000000002</c:v>
                </c:pt>
                <c:pt idx="84">
                  <c:v>0.46051999999999998</c:v>
                </c:pt>
                <c:pt idx="85">
                  <c:v>0.46051999999999998</c:v>
                </c:pt>
                <c:pt idx="86">
                  <c:v>0.46051999999999998</c:v>
                </c:pt>
                <c:pt idx="87">
                  <c:v>0.46051999999999998</c:v>
                </c:pt>
                <c:pt idx="88">
                  <c:v>0.46051999999999998</c:v>
                </c:pt>
                <c:pt idx="89">
                  <c:v>0.46051999999999998</c:v>
                </c:pt>
                <c:pt idx="90">
                  <c:v>0.46051999999999998</c:v>
                </c:pt>
                <c:pt idx="91">
                  <c:v>0.46051999999999998</c:v>
                </c:pt>
                <c:pt idx="92">
                  <c:v>0.46051999999999998</c:v>
                </c:pt>
                <c:pt idx="93">
                  <c:v>0.46051999999999998</c:v>
                </c:pt>
                <c:pt idx="94">
                  <c:v>0.46051999999999998</c:v>
                </c:pt>
                <c:pt idx="95">
                  <c:v>0.46051999999999998</c:v>
                </c:pt>
                <c:pt idx="96">
                  <c:v>0.44</c:v>
                </c:pt>
                <c:pt idx="97">
                  <c:v>0.44</c:v>
                </c:pt>
                <c:pt idx="98">
                  <c:v>0.44</c:v>
                </c:pt>
                <c:pt idx="99">
                  <c:v>0.44</c:v>
                </c:pt>
                <c:pt idx="100">
                  <c:v>0.44</c:v>
                </c:pt>
                <c:pt idx="101">
                  <c:v>0.44</c:v>
                </c:pt>
                <c:pt idx="102">
                  <c:v>0.44</c:v>
                </c:pt>
                <c:pt idx="103">
                  <c:v>0.44</c:v>
                </c:pt>
                <c:pt idx="104">
                  <c:v>0.44</c:v>
                </c:pt>
                <c:pt idx="105">
                  <c:v>0.44</c:v>
                </c:pt>
                <c:pt idx="106">
                  <c:v>0.44</c:v>
                </c:pt>
                <c:pt idx="107">
                  <c:v>0.44</c:v>
                </c:pt>
                <c:pt idx="108">
                  <c:v>0.49387999999999999</c:v>
                </c:pt>
                <c:pt idx="109">
                  <c:v>0.49387999999999999</c:v>
                </c:pt>
                <c:pt idx="110">
                  <c:v>0.49387999999999999</c:v>
                </c:pt>
                <c:pt idx="111">
                  <c:v>0.49387999999999999</c:v>
                </c:pt>
                <c:pt idx="112">
                  <c:v>0.49387999999999999</c:v>
                </c:pt>
                <c:pt idx="113">
                  <c:v>0.49387999999999999</c:v>
                </c:pt>
                <c:pt idx="114">
                  <c:v>0.49387999999999999</c:v>
                </c:pt>
                <c:pt idx="115">
                  <c:v>0.49387999999999999</c:v>
                </c:pt>
                <c:pt idx="116">
                  <c:v>0.49387999999999999</c:v>
                </c:pt>
                <c:pt idx="117">
                  <c:v>0.49387999999999999</c:v>
                </c:pt>
                <c:pt idx="118">
                  <c:v>0.49387999999999999</c:v>
                </c:pt>
                <c:pt idx="119">
                  <c:v>0.49387999999999999</c:v>
                </c:pt>
                <c:pt idx="120">
                  <c:v>0.53573000000000004</c:v>
                </c:pt>
                <c:pt idx="121">
                  <c:v>0.53573000000000004</c:v>
                </c:pt>
                <c:pt idx="122">
                  <c:v>0.53573000000000004</c:v>
                </c:pt>
                <c:pt idx="123">
                  <c:v>0.53573000000000004</c:v>
                </c:pt>
                <c:pt idx="124">
                  <c:v>0.53573000000000004</c:v>
                </c:pt>
                <c:pt idx="125">
                  <c:v>0.53573000000000004</c:v>
                </c:pt>
                <c:pt idx="126">
                  <c:v>0.53573000000000004</c:v>
                </c:pt>
                <c:pt idx="127">
                  <c:v>0.53573000000000004</c:v>
                </c:pt>
                <c:pt idx="128">
                  <c:v>0.53573000000000004</c:v>
                </c:pt>
                <c:pt idx="129">
                  <c:v>0.53573000000000004</c:v>
                </c:pt>
                <c:pt idx="130">
                  <c:v>0.53573000000000004</c:v>
                </c:pt>
                <c:pt idx="131">
                  <c:v>0.53573000000000004</c:v>
                </c:pt>
                <c:pt idx="132">
                  <c:v>0.55854000000000004</c:v>
                </c:pt>
                <c:pt idx="133">
                  <c:v>0.55854000000000004</c:v>
                </c:pt>
                <c:pt idx="134">
                  <c:v>0.55854000000000004</c:v>
                </c:pt>
                <c:pt idx="135">
                  <c:v>0.55854000000000004</c:v>
                </c:pt>
                <c:pt idx="136">
                  <c:v>0.55854000000000004</c:v>
                </c:pt>
                <c:pt idx="137">
                  <c:v>0.55854000000000004</c:v>
                </c:pt>
                <c:pt idx="138">
                  <c:v>0.55854000000000004</c:v>
                </c:pt>
                <c:pt idx="139">
                  <c:v>0.55854000000000004</c:v>
                </c:pt>
                <c:pt idx="140">
                  <c:v>0.55854000000000004</c:v>
                </c:pt>
                <c:pt idx="141">
                  <c:v>0.55854000000000004</c:v>
                </c:pt>
                <c:pt idx="142">
                  <c:v>0.55854000000000004</c:v>
                </c:pt>
                <c:pt idx="143">
                  <c:v>0.55854000000000004</c:v>
                </c:pt>
                <c:pt idx="144">
                  <c:v>0.59316000000000002</c:v>
                </c:pt>
              </c:numCache>
            </c:numRef>
          </c:yVal>
          <c:smooth val="0"/>
          <c:extLst>
            <c:ext xmlns:c16="http://schemas.microsoft.com/office/drawing/2014/chart" uri="{C3380CC4-5D6E-409C-BE32-E72D297353CC}">
              <c16:uniqueId val="{00000007-9A04-4004-9F48-ECCE2F9F0849}"/>
            </c:ext>
          </c:extLst>
        </c:ser>
        <c:dLbls>
          <c:showLegendKey val="0"/>
          <c:showVal val="0"/>
          <c:showCatName val="0"/>
          <c:showSerName val="0"/>
          <c:showPercent val="0"/>
          <c:showBubbleSize val="0"/>
        </c:dLbls>
        <c:axId val="655004520"/>
        <c:axId val="654998040"/>
      </c:scatterChart>
      <c:valAx>
        <c:axId val="588631272"/>
        <c:scaling>
          <c:orientation val="minMax"/>
          <c:max val="44907.759999999995"/>
          <c:min val="44907.24"/>
        </c:scaling>
        <c:delete val="0"/>
        <c:axPos val="b"/>
        <c:majorGridlines>
          <c:spPr>
            <a:ln w="9525" cap="flat" cmpd="sng" algn="ctr">
              <a:solidFill>
                <a:schemeClr val="tx1">
                  <a:lumMod val="15000"/>
                  <a:lumOff val="85000"/>
                </a:schemeClr>
              </a:solidFill>
              <a:round/>
            </a:ln>
            <a:effectLst/>
          </c:spPr>
        </c:majorGridlines>
        <c:numFmt formatCode="m/d/yyyy\ h:mm"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8631992"/>
        <c:crosses val="autoZero"/>
        <c:crossBetween val="midCat"/>
      </c:valAx>
      <c:valAx>
        <c:axId val="588631992"/>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a:lstStyle/>
              <a:p>
                <a:pPr>
                  <a:defRPr/>
                </a:pPr>
                <a:r>
                  <a:rPr lang="en-US" altLang="zh-TW"/>
                  <a:t>Power (kW)</a:t>
                </a:r>
                <a:endParaRPr lang="en-US"/>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8631272"/>
        <c:crosses val="autoZero"/>
        <c:crossBetween val="midCat"/>
      </c:valAx>
      <c:valAx>
        <c:axId val="654998040"/>
        <c:scaling>
          <c:orientation val="minMax"/>
        </c:scaling>
        <c:delete val="0"/>
        <c:axPos val="r"/>
        <c:title>
          <c:tx>
            <c:rich>
              <a:bodyPr/>
              <a:lstStyle/>
              <a:p>
                <a:pPr>
                  <a:defRPr/>
                </a:pPr>
                <a:r>
                  <a:rPr lang="en-US"/>
                  <a:t>Price (Euros)</a:t>
                </a:r>
              </a:p>
            </c:rich>
          </c:tx>
          <c:overlay val="0"/>
        </c:title>
        <c:numFmt formatCode="General" sourceLinked="1"/>
        <c:majorTickMark val="out"/>
        <c:minorTickMark val="none"/>
        <c:tickLblPos val="nextTo"/>
        <c:crossAx val="655004520"/>
        <c:crosses val="max"/>
        <c:crossBetween val="midCat"/>
      </c:valAx>
      <c:valAx>
        <c:axId val="655004520"/>
        <c:scaling>
          <c:orientation val="minMax"/>
        </c:scaling>
        <c:delete val="1"/>
        <c:axPos val="b"/>
        <c:numFmt formatCode="m/d/yyyy\ h:mm" sourceLinked="1"/>
        <c:majorTickMark val="out"/>
        <c:minorTickMark val="none"/>
        <c:tickLblPos val="nextTo"/>
        <c:crossAx val="654998040"/>
        <c:crosses val="autoZero"/>
        <c:crossBetween val="midCat"/>
      </c:valAx>
    </c:plotArea>
    <c:legend>
      <c:legendPos val="b"/>
      <c:overlay val="0"/>
      <c:txPr>
        <a:bodyPr/>
        <a:lstStyle/>
        <a:p>
          <a:pPr>
            <a:defRPr sz="1400"/>
          </a:pPr>
          <a:endParaRPr lang="en-US"/>
        </a:p>
      </c:txPr>
    </c:legend>
    <c:plotVisOnly val="1"/>
    <c:dispBlanksAs val="gap"/>
    <c:showDLblsOverMax val="0"/>
    <c:extLst/>
  </c:chart>
  <c:spPr>
    <a:ln>
      <a:solidFill>
        <a:schemeClr val="tx2"/>
      </a:solidFill>
    </a:ln>
  </c:spPr>
  <c:txPr>
    <a:bodyPr/>
    <a:lstStyle/>
    <a:p>
      <a:pPr>
        <a:defRPr/>
      </a:pPr>
      <a:endParaRPr lang="en-US"/>
    </a:p>
  </c:txPr>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1400" b="1" i="0" u="none" strike="noStrike" kern="1200" spc="0" baseline="0">
                <a:solidFill>
                  <a:sysClr val="windowText" lastClr="000000"/>
                </a:solidFill>
                <a:latin typeface="+mn-lt"/>
                <a:ea typeface="+mn-ea"/>
                <a:cs typeface="+mn-cs"/>
              </a:rPr>
              <a:t>12th</a:t>
            </a:r>
            <a:r>
              <a:rPr lang="en-US" sz="1400" b="1" i="0" u="none" strike="noStrike" kern="1200" spc="0" baseline="0">
                <a:solidFill>
                  <a:sysClr val="windowText" lastClr="000000">
                    <a:lumMod val="65000"/>
                    <a:lumOff val="35000"/>
                  </a:sysClr>
                </a:solidFill>
              </a:rPr>
              <a:t> </a:t>
            </a:r>
            <a:r>
              <a:rPr lang="en-US" sz="1400" b="1" i="0" u="none" strike="noStrike" kern="1200" spc="0" baseline="0">
                <a:solidFill>
                  <a:sysClr val="windowText" lastClr="000000"/>
                </a:solidFill>
                <a:latin typeface="+mn-lt"/>
                <a:ea typeface="+mn-ea"/>
                <a:cs typeface="+mn-cs"/>
              </a:rPr>
              <a:t>December</a:t>
            </a:r>
            <a:r>
              <a:rPr lang="en-US" sz="1400" b="1" i="0" u="none" strike="noStrike" kern="1200" spc="0" baseline="0">
                <a:solidFill>
                  <a:sysClr val="windowText" lastClr="000000">
                    <a:lumMod val="65000"/>
                    <a:lumOff val="35000"/>
                  </a:sysClr>
                </a:solidFill>
              </a:rPr>
              <a:t> </a:t>
            </a:r>
            <a:r>
              <a:rPr lang="en-US" sz="1400" b="1" i="0" u="none" strike="noStrike" kern="1200" baseline="0">
                <a:solidFill>
                  <a:sysClr val="windowText" lastClr="000000"/>
                </a:solidFill>
              </a:rPr>
              <a:t>(OF2 controlled)</a:t>
            </a:r>
          </a:p>
        </c:rich>
      </c:tx>
      <c:overlay val="0"/>
      <c:spPr>
        <a:noFill/>
        <a:ln>
          <a:noFill/>
        </a:ln>
        <a:effectLst/>
      </c:spPr>
    </c:title>
    <c:autoTitleDeleted val="0"/>
    <c:plotArea>
      <c:layout>
        <c:manualLayout>
          <c:layoutTarget val="inner"/>
          <c:xMode val="edge"/>
          <c:yMode val="edge"/>
          <c:x val="5.5613194444444444E-2"/>
          <c:y val="0.11925655212034547"/>
          <c:w val="0.90994027777777764"/>
          <c:h val="0.72120210150764852"/>
        </c:manualLayout>
      </c:layout>
      <c:scatterChart>
        <c:scatterStyle val="lineMarker"/>
        <c:varyColors val="0"/>
        <c:ser>
          <c:idx val="5"/>
          <c:order val="0"/>
          <c:tx>
            <c:strRef>
              <c:f>Simulation_Dec!$BF$2</c:f>
              <c:strCache>
                <c:ptCount val="1"/>
                <c:pt idx="0">
                  <c:v>EV0 </c:v>
                </c:pt>
              </c:strCache>
            </c:strRef>
          </c:tx>
          <c:spPr>
            <a:ln w="12700" cap="rnd">
              <a:solidFill>
                <a:srgbClr val="92D050"/>
              </a:solidFill>
              <a:round/>
            </a:ln>
            <a:effectLst/>
          </c:spPr>
          <c:marker>
            <c:symbol val="none"/>
          </c:marker>
          <c:xVal>
            <c:numRef>
              <c:f>Simulation_Dec!$A$3:$A$148</c:f>
              <c:numCache>
                <c:formatCode>m/d/yyyy\ h:mm</c:formatCode>
                <c:ptCount val="146"/>
                <c:pt idx="0">
                  <c:v>44907.25</c:v>
                </c:pt>
                <c:pt idx="1">
                  <c:v>44907.253472222219</c:v>
                </c:pt>
                <c:pt idx="2">
                  <c:v>44907.256944444445</c:v>
                </c:pt>
                <c:pt idx="3">
                  <c:v>44907.260416666664</c:v>
                </c:pt>
                <c:pt idx="4">
                  <c:v>44907.263888888891</c:v>
                </c:pt>
                <c:pt idx="5">
                  <c:v>44907.267361111109</c:v>
                </c:pt>
                <c:pt idx="6">
                  <c:v>44907.270833333336</c:v>
                </c:pt>
                <c:pt idx="7">
                  <c:v>44907.274305555555</c:v>
                </c:pt>
                <c:pt idx="8">
                  <c:v>44907.277777777781</c:v>
                </c:pt>
                <c:pt idx="9">
                  <c:v>44907.28125</c:v>
                </c:pt>
                <c:pt idx="10">
                  <c:v>44907.284722222219</c:v>
                </c:pt>
                <c:pt idx="11">
                  <c:v>44907.288194444445</c:v>
                </c:pt>
                <c:pt idx="12">
                  <c:v>44907.291666666664</c:v>
                </c:pt>
                <c:pt idx="13">
                  <c:v>44907.295138888891</c:v>
                </c:pt>
                <c:pt idx="14">
                  <c:v>44907.298611111109</c:v>
                </c:pt>
                <c:pt idx="15">
                  <c:v>44907.302083333336</c:v>
                </c:pt>
                <c:pt idx="16">
                  <c:v>44907.305555555555</c:v>
                </c:pt>
                <c:pt idx="17">
                  <c:v>44907.309027777781</c:v>
                </c:pt>
                <c:pt idx="18">
                  <c:v>44907.3125</c:v>
                </c:pt>
                <c:pt idx="19">
                  <c:v>44907.315972222219</c:v>
                </c:pt>
                <c:pt idx="20">
                  <c:v>44907.319444444445</c:v>
                </c:pt>
                <c:pt idx="21">
                  <c:v>44907.322916666664</c:v>
                </c:pt>
                <c:pt idx="22">
                  <c:v>44907.326388888891</c:v>
                </c:pt>
                <c:pt idx="23">
                  <c:v>44907.329861111109</c:v>
                </c:pt>
                <c:pt idx="24">
                  <c:v>44907.333333333336</c:v>
                </c:pt>
                <c:pt idx="25">
                  <c:v>44907.336805555555</c:v>
                </c:pt>
                <c:pt idx="26">
                  <c:v>44907.340277777781</c:v>
                </c:pt>
                <c:pt idx="27">
                  <c:v>44907.34375</c:v>
                </c:pt>
                <c:pt idx="28">
                  <c:v>44907.347222222219</c:v>
                </c:pt>
                <c:pt idx="29">
                  <c:v>44907.350694444445</c:v>
                </c:pt>
                <c:pt idx="30">
                  <c:v>44907.354166666664</c:v>
                </c:pt>
                <c:pt idx="31">
                  <c:v>44907.357638888891</c:v>
                </c:pt>
                <c:pt idx="32">
                  <c:v>44907.361111111109</c:v>
                </c:pt>
                <c:pt idx="33">
                  <c:v>44907.364583333336</c:v>
                </c:pt>
                <c:pt idx="34">
                  <c:v>44907.368055555555</c:v>
                </c:pt>
                <c:pt idx="35">
                  <c:v>44907.371527777781</c:v>
                </c:pt>
                <c:pt idx="36">
                  <c:v>44907.375</c:v>
                </c:pt>
                <c:pt idx="37">
                  <c:v>44907.378472222219</c:v>
                </c:pt>
                <c:pt idx="38">
                  <c:v>44907.381944444445</c:v>
                </c:pt>
                <c:pt idx="39">
                  <c:v>44907.385416666664</c:v>
                </c:pt>
                <c:pt idx="40">
                  <c:v>44907.388888888891</c:v>
                </c:pt>
                <c:pt idx="41">
                  <c:v>44907.392361111109</c:v>
                </c:pt>
                <c:pt idx="42">
                  <c:v>44907.395833333336</c:v>
                </c:pt>
                <c:pt idx="43">
                  <c:v>44907.399305555555</c:v>
                </c:pt>
                <c:pt idx="44">
                  <c:v>44907.402777777781</c:v>
                </c:pt>
                <c:pt idx="45">
                  <c:v>44907.40625</c:v>
                </c:pt>
                <c:pt idx="46">
                  <c:v>44907.409722222219</c:v>
                </c:pt>
                <c:pt idx="47">
                  <c:v>44907.413194444445</c:v>
                </c:pt>
                <c:pt idx="48">
                  <c:v>44907.416666666664</c:v>
                </c:pt>
                <c:pt idx="49">
                  <c:v>44907.420138888891</c:v>
                </c:pt>
                <c:pt idx="50">
                  <c:v>44907.423611111109</c:v>
                </c:pt>
                <c:pt idx="51">
                  <c:v>44907.427083333336</c:v>
                </c:pt>
                <c:pt idx="52">
                  <c:v>44907.430555555555</c:v>
                </c:pt>
                <c:pt idx="53">
                  <c:v>44907.434027777781</c:v>
                </c:pt>
                <c:pt idx="54">
                  <c:v>44907.4375</c:v>
                </c:pt>
                <c:pt idx="55">
                  <c:v>44907.440972222219</c:v>
                </c:pt>
                <c:pt idx="56">
                  <c:v>44907.444444444445</c:v>
                </c:pt>
                <c:pt idx="57">
                  <c:v>44907.447916666664</c:v>
                </c:pt>
                <c:pt idx="58">
                  <c:v>44907.451388888891</c:v>
                </c:pt>
                <c:pt idx="59">
                  <c:v>44907.454861111109</c:v>
                </c:pt>
                <c:pt idx="60">
                  <c:v>44907.458333333336</c:v>
                </c:pt>
                <c:pt idx="61">
                  <c:v>44907.461805555555</c:v>
                </c:pt>
                <c:pt idx="62">
                  <c:v>44907.465277777781</c:v>
                </c:pt>
                <c:pt idx="63">
                  <c:v>44907.46875</c:v>
                </c:pt>
                <c:pt idx="64">
                  <c:v>44907.472222222219</c:v>
                </c:pt>
                <c:pt idx="65">
                  <c:v>44907.475694444445</c:v>
                </c:pt>
                <c:pt idx="66">
                  <c:v>44907.479166666664</c:v>
                </c:pt>
                <c:pt idx="67">
                  <c:v>44907.482638888891</c:v>
                </c:pt>
                <c:pt idx="68">
                  <c:v>44907.486111111109</c:v>
                </c:pt>
                <c:pt idx="69">
                  <c:v>44907.489583333336</c:v>
                </c:pt>
                <c:pt idx="70">
                  <c:v>44907.493055555555</c:v>
                </c:pt>
                <c:pt idx="71">
                  <c:v>44907.496527777781</c:v>
                </c:pt>
                <c:pt idx="72">
                  <c:v>44907.5</c:v>
                </c:pt>
                <c:pt idx="73">
                  <c:v>44907.503472222219</c:v>
                </c:pt>
                <c:pt idx="74">
                  <c:v>44907.506944444445</c:v>
                </c:pt>
                <c:pt idx="75">
                  <c:v>44907.510416666664</c:v>
                </c:pt>
                <c:pt idx="76">
                  <c:v>44907.513888888891</c:v>
                </c:pt>
                <c:pt idx="77">
                  <c:v>44907.517361111109</c:v>
                </c:pt>
                <c:pt idx="78">
                  <c:v>44907.520833333336</c:v>
                </c:pt>
                <c:pt idx="79">
                  <c:v>44907.524305555555</c:v>
                </c:pt>
                <c:pt idx="80">
                  <c:v>44907.527777777781</c:v>
                </c:pt>
                <c:pt idx="81">
                  <c:v>44907.53125</c:v>
                </c:pt>
                <c:pt idx="82">
                  <c:v>44907.534722222219</c:v>
                </c:pt>
                <c:pt idx="83">
                  <c:v>44907.538194444445</c:v>
                </c:pt>
                <c:pt idx="84">
                  <c:v>44907.541666666664</c:v>
                </c:pt>
                <c:pt idx="85">
                  <c:v>44907.545138888891</c:v>
                </c:pt>
                <c:pt idx="86">
                  <c:v>44907.548611111109</c:v>
                </c:pt>
                <c:pt idx="87">
                  <c:v>44907.552083333336</c:v>
                </c:pt>
                <c:pt idx="88">
                  <c:v>44907.555555555555</c:v>
                </c:pt>
                <c:pt idx="89">
                  <c:v>44907.559027777781</c:v>
                </c:pt>
                <c:pt idx="90">
                  <c:v>44907.5625</c:v>
                </c:pt>
                <c:pt idx="91">
                  <c:v>44907.565972222219</c:v>
                </c:pt>
                <c:pt idx="92">
                  <c:v>44907.569444444445</c:v>
                </c:pt>
                <c:pt idx="93">
                  <c:v>44907.572916666664</c:v>
                </c:pt>
                <c:pt idx="94">
                  <c:v>44907.576388888891</c:v>
                </c:pt>
                <c:pt idx="95">
                  <c:v>44907.579861111109</c:v>
                </c:pt>
                <c:pt idx="96">
                  <c:v>44907.583333333336</c:v>
                </c:pt>
                <c:pt idx="97">
                  <c:v>44907.586805555555</c:v>
                </c:pt>
                <c:pt idx="98">
                  <c:v>44907.590277777781</c:v>
                </c:pt>
                <c:pt idx="99">
                  <c:v>44907.59375</c:v>
                </c:pt>
                <c:pt idx="100">
                  <c:v>44907.597222222219</c:v>
                </c:pt>
                <c:pt idx="101">
                  <c:v>44907.600694444445</c:v>
                </c:pt>
                <c:pt idx="102">
                  <c:v>44907.604166666664</c:v>
                </c:pt>
                <c:pt idx="103">
                  <c:v>44907.607638888891</c:v>
                </c:pt>
                <c:pt idx="104">
                  <c:v>44907.611111111109</c:v>
                </c:pt>
                <c:pt idx="105">
                  <c:v>44907.614583333336</c:v>
                </c:pt>
                <c:pt idx="106">
                  <c:v>44907.618055555555</c:v>
                </c:pt>
                <c:pt idx="107">
                  <c:v>44907.621527777781</c:v>
                </c:pt>
                <c:pt idx="108">
                  <c:v>44907.625</c:v>
                </c:pt>
                <c:pt idx="109">
                  <c:v>44907.628472222219</c:v>
                </c:pt>
                <c:pt idx="110">
                  <c:v>44907.631944444445</c:v>
                </c:pt>
                <c:pt idx="111">
                  <c:v>44907.635416666664</c:v>
                </c:pt>
                <c:pt idx="112">
                  <c:v>44907.638888888891</c:v>
                </c:pt>
                <c:pt idx="113">
                  <c:v>44907.642361111109</c:v>
                </c:pt>
                <c:pt idx="114">
                  <c:v>44907.645833333336</c:v>
                </c:pt>
                <c:pt idx="115">
                  <c:v>44907.649305555555</c:v>
                </c:pt>
                <c:pt idx="116">
                  <c:v>44907.652777777781</c:v>
                </c:pt>
                <c:pt idx="117">
                  <c:v>44907.65625</c:v>
                </c:pt>
                <c:pt idx="118">
                  <c:v>44907.659722222219</c:v>
                </c:pt>
                <c:pt idx="119">
                  <c:v>44907.663194444445</c:v>
                </c:pt>
                <c:pt idx="120">
                  <c:v>44907.666666666664</c:v>
                </c:pt>
                <c:pt idx="121">
                  <c:v>44907.670138888891</c:v>
                </c:pt>
                <c:pt idx="122">
                  <c:v>44907.673611111109</c:v>
                </c:pt>
                <c:pt idx="123">
                  <c:v>44907.677083333336</c:v>
                </c:pt>
                <c:pt idx="124">
                  <c:v>44907.680555555555</c:v>
                </c:pt>
                <c:pt idx="125">
                  <c:v>44907.684027777781</c:v>
                </c:pt>
                <c:pt idx="126">
                  <c:v>44907.6875</c:v>
                </c:pt>
                <c:pt idx="127">
                  <c:v>44907.690972222219</c:v>
                </c:pt>
                <c:pt idx="128">
                  <c:v>44907.694444444445</c:v>
                </c:pt>
                <c:pt idx="129">
                  <c:v>44907.697916666664</c:v>
                </c:pt>
                <c:pt idx="130">
                  <c:v>44907.701388888891</c:v>
                </c:pt>
                <c:pt idx="131">
                  <c:v>44907.704861111109</c:v>
                </c:pt>
                <c:pt idx="132">
                  <c:v>44907.708333333336</c:v>
                </c:pt>
                <c:pt idx="133">
                  <c:v>44907.711805555555</c:v>
                </c:pt>
                <c:pt idx="134">
                  <c:v>44907.715277777781</c:v>
                </c:pt>
                <c:pt idx="135">
                  <c:v>44907.71875</c:v>
                </c:pt>
                <c:pt idx="136">
                  <c:v>44907.722222222219</c:v>
                </c:pt>
                <c:pt idx="137">
                  <c:v>44907.725694444445</c:v>
                </c:pt>
                <c:pt idx="138">
                  <c:v>44907.729166666664</c:v>
                </c:pt>
                <c:pt idx="139">
                  <c:v>44907.732638888891</c:v>
                </c:pt>
                <c:pt idx="140">
                  <c:v>44907.736111111109</c:v>
                </c:pt>
                <c:pt idx="141">
                  <c:v>44907.739583333336</c:v>
                </c:pt>
                <c:pt idx="142">
                  <c:v>44907.743055555555</c:v>
                </c:pt>
                <c:pt idx="143">
                  <c:v>44907.746527777781</c:v>
                </c:pt>
                <c:pt idx="144">
                  <c:v>44907.75</c:v>
                </c:pt>
              </c:numCache>
            </c:numRef>
          </c:xVal>
          <c:yVal>
            <c:numRef>
              <c:f>Simulation_Dec!$BF$3:$BF$148</c:f>
              <c:numCache>
                <c:formatCode>General</c:formatCode>
                <c:ptCount val="14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0.52566667188378169</c:v>
                </c:pt>
                <c:pt idx="61">
                  <c:v>1.0513333437654884</c:v>
                </c:pt>
                <c:pt idx="62">
                  <c:v>1.5770000156363342</c:v>
                </c:pt>
                <c:pt idx="63">
                  <c:v>2.1026666875176994</c:v>
                </c:pt>
                <c:pt idx="64">
                  <c:v>2.6283333593955827</c:v>
                </c:pt>
                <c:pt idx="65">
                  <c:v>3.1540000312581871</c:v>
                </c:pt>
                <c:pt idx="66">
                  <c:v>3.6796667031186878</c:v>
                </c:pt>
                <c:pt idx="67">
                  <c:v>4.2053333749768962</c:v>
                </c:pt>
                <c:pt idx="68">
                  <c:v>4.7310000468608964</c:v>
                </c:pt>
                <c:pt idx="69">
                  <c:v>5.2566667187396252</c:v>
                </c:pt>
                <c:pt idx="70">
                  <c:v>5.782333390601301</c:v>
                </c:pt>
                <c:pt idx="71">
                  <c:v>6.3080000624587456</c:v>
                </c:pt>
                <c:pt idx="72">
                  <c:v>6.8336667343428079</c:v>
                </c:pt>
                <c:pt idx="73">
                  <c:v>7.3593334062248914</c:v>
                </c:pt>
                <c:pt idx="74">
                  <c:v>7.8850000781093579</c:v>
                </c:pt>
                <c:pt idx="75">
                  <c:v>8.410666749993247</c:v>
                </c:pt>
                <c:pt idx="76">
                  <c:v>8.9363334218764816</c:v>
                </c:pt>
                <c:pt idx="77">
                  <c:v>9.4620000937567603</c:v>
                </c:pt>
                <c:pt idx="78">
                  <c:v>9.9876667656387141</c:v>
                </c:pt>
                <c:pt idx="79">
                  <c:v>10.513333437521966</c:v>
                </c:pt>
                <c:pt idx="80">
                  <c:v>11.039000109406173</c:v>
                </c:pt>
                <c:pt idx="81">
                  <c:v>11.56466678127607</c:v>
                </c:pt>
                <c:pt idx="82">
                  <c:v>12.090333453138163</c:v>
                </c:pt>
                <c:pt idx="83">
                  <c:v>12.616000125002444</c:v>
                </c:pt>
                <c:pt idx="84">
                  <c:v>13.141666796863815</c:v>
                </c:pt>
                <c:pt idx="85">
                  <c:v>13.667333468746573</c:v>
                </c:pt>
                <c:pt idx="86">
                  <c:v>14.193000140616988</c:v>
                </c:pt>
                <c:pt idx="87">
                  <c:v>14.718666812500089</c:v>
                </c:pt>
                <c:pt idx="88">
                  <c:v>15.244333484357149</c:v>
                </c:pt>
                <c:pt idx="89">
                  <c:v>15.770000156219556</c:v>
                </c:pt>
                <c:pt idx="90">
                  <c:v>16.295666828103236</c:v>
                </c:pt>
                <c:pt idx="91">
                  <c:v>16.821333499980305</c:v>
                </c:pt>
                <c:pt idx="92">
                  <c:v>17.347000171843789</c:v>
                </c:pt>
                <c:pt idx="93">
                  <c:v>17.872666843721785</c:v>
                </c:pt>
                <c:pt idx="94">
                  <c:v>18.398333515604129</c:v>
                </c:pt>
                <c:pt idx="95">
                  <c:v>18.924000187483493</c:v>
                </c:pt>
                <c:pt idx="96">
                  <c:v>19.449666859344809</c:v>
                </c:pt>
                <c:pt idx="97">
                  <c:v>19.975333531227474</c:v>
                </c:pt>
                <c:pt idx="98">
                  <c:v>20.501000203093593</c:v>
                </c:pt>
                <c:pt idx="99">
                  <c:v>21.026666874961702</c:v>
                </c:pt>
                <c:pt idx="100">
                  <c:v>21.552333546827768</c:v>
                </c:pt>
                <c:pt idx="101">
                  <c:v>22.07800021868632</c:v>
                </c:pt>
                <c:pt idx="102">
                  <c:v>22.603666890560962</c:v>
                </c:pt>
                <c:pt idx="103">
                  <c:v>23.12933356243941</c:v>
                </c:pt>
                <c:pt idx="104">
                  <c:v>23.655000234316439</c:v>
                </c:pt>
                <c:pt idx="105">
                  <c:v>24.180666906177223</c:v>
                </c:pt>
                <c:pt idx="106">
                  <c:v>24.706333578036283</c:v>
                </c:pt>
                <c:pt idx="107">
                  <c:v>25.232000249945091</c:v>
                </c:pt>
                <c:pt idx="108">
                  <c:v>25.757666921820132</c:v>
                </c:pt>
                <c:pt idx="109">
                  <c:v>26.283333593696501</c:v>
                </c:pt>
                <c:pt idx="110">
                  <c:v>26.809000265574181</c:v>
                </c:pt>
                <c:pt idx="111">
                  <c:v>27.334666937476616</c:v>
                </c:pt>
                <c:pt idx="112">
                  <c:v>27.860333609378074</c:v>
                </c:pt>
                <c:pt idx="113">
                  <c:v>28.386000281281046</c:v>
                </c:pt>
                <c:pt idx="114">
                  <c:v>28.911666953183413</c:v>
                </c:pt>
                <c:pt idx="115">
                  <c:v>29.437333625086836</c:v>
                </c:pt>
                <c:pt idx="116">
                  <c:v>29.963000296989282</c:v>
                </c:pt>
                <c:pt idx="117">
                  <c:v>30.488666968890801</c:v>
                </c:pt>
                <c:pt idx="118">
                  <c:v>31.014333640781203</c:v>
                </c:pt>
                <c:pt idx="119">
                  <c:v>31.540000312663381</c:v>
                </c:pt>
                <c:pt idx="120">
                  <c:v>32.065666641502979</c:v>
                </c:pt>
                <c:pt idx="121">
                  <c:v>32.591333313424023</c:v>
                </c:pt>
                <c:pt idx="122">
                  <c:v>33.116999985345515</c:v>
                </c:pt>
                <c:pt idx="123">
                  <c:v>33.642666657267462</c:v>
                </c:pt>
                <c:pt idx="124">
                  <c:v>34.168333329052032</c:v>
                </c:pt>
                <c:pt idx="125">
                  <c:v>34.694000000888494</c:v>
                </c:pt>
                <c:pt idx="126">
                  <c:v>34.694000000888494</c:v>
                </c:pt>
                <c:pt idx="127">
                  <c:v>34.694000000888494</c:v>
                </c:pt>
                <c:pt idx="128">
                  <c:v>34.694000000888494</c:v>
                </c:pt>
                <c:pt idx="129">
                  <c:v>34.694000000888494</c:v>
                </c:pt>
                <c:pt idx="130">
                  <c:v>34.694000000888494</c:v>
                </c:pt>
                <c:pt idx="131">
                  <c:v>34.694000000888494</c:v>
                </c:pt>
                <c:pt idx="132">
                  <c:v>34.694000000888494</c:v>
                </c:pt>
                <c:pt idx="133">
                  <c:v>34.694000000888494</c:v>
                </c:pt>
                <c:pt idx="134">
                  <c:v>34.694000000888494</c:v>
                </c:pt>
                <c:pt idx="135">
                  <c:v>34.694000000888494</c:v>
                </c:pt>
                <c:pt idx="136">
                  <c:v>34.694000000888494</c:v>
                </c:pt>
                <c:pt idx="137">
                  <c:v>34.694000000888494</c:v>
                </c:pt>
                <c:pt idx="138">
                  <c:v>34.694000000888494</c:v>
                </c:pt>
                <c:pt idx="139">
                  <c:v>34.694000000888494</c:v>
                </c:pt>
                <c:pt idx="140">
                  <c:v>34.694000000888494</c:v>
                </c:pt>
                <c:pt idx="141">
                  <c:v>34.694000000888494</c:v>
                </c:pt>
                <c:pt idx="142">
                  <c:v>34.694000000888494</c:v>
                </c:pt>
                <c:pt idx="143">
                  <c:v>34.694000000888494</c:v>
                </c:pt>
                <c:pt idx="144">
                  <c:v>34.694000000888494</c:v>
                </c:pt>
              </c:numCache>
            </c:numRef>
          </c:yVal>
          <c:smooth val="0"/>
          <c:extLst>
            <c:ext xmlns:c16="http://schemas.microsoft.com/office/drawing/2014/chart" uri="{C3380CC4-5D6E-409C-BE32-E72D297353CC}">
              <c16:uniqueId val="{00000000-58C1-4B0A-BD83-89695EDC83F9}"/>
            </c:ext>
          </c:extLst>
        </c:ser>
        <c:ser>
          <c:idx val="0"/>
          <c:order val="1"/>
          <c:tx>
            <c:strRef>
              <c:f>Simulation_Dec!$BN$2</c:f>
              <c:strCache>
                <c:ptCount val="1"/>
                <c:pt idx="0">
                  <c:v>EV1 </c:v>
                </c:pt>
              </c:strCache>
            </c:strRef>
          </c:tx>
          <c:spPr>
            <a:ln w="12700" cap="rnd">
              <a:solidFill>
                <a:schemeClr val="accent4">
                  <a:lumMod val="75000"/>
                </a:schemeClr>
              </a:solidFill>
              <a:round/>
            </a:ln>
            <a:effectLst/>
          </c:spPr>
          <c:marker>
            <c:symbol val="none"/>
          </c:marker>
          <c:xVal>
            <c:numRef>
              <c:f>Simulation_Dec!$A$3:$A$148</c:f>
              <c:numCache>
                <c:formatCode>m/d/yyyy\ h:mm</c:formatCode>
                <c:ptCount val="146"/>
                <c:pt idx="0">
                  <c:v>44907.25</c:v>
                </c:pt>
                <c:pt idx="1">
                  <c:v>44907.253472222219</c:v>
                </c:pt>
                <c:pt idx="2">
                  <c:v>44907.256944444445</c:v>
                </c:pt>
                <c:pt idx="3">
                  <c:v>44907.260416666664</c:v>
                </c:pt>
                <c:pt idx="4">
                  <c:v>44907.263888888891</c:v>
                </c:pt>
                <c:pt idx="5">
                  <c:v>44907.267361111109</c:v>
                </c:pt>
                <c:pt idx="6">
                  <c:v>44907.270833333336</c:v>
                </c:pt>
                <c:pt idx="7">
                  <c:v>44907.274305555555</c:v>
                </c:pt>
                <c:pt idx="8">
                  <c:v>44907.277777777781</c:v>
                </c:pt>
                <c:pt idx="9">
                  <c:v>44907.28125</c:v>
                </c:pt>
                <c:pt idx="10">
                  <c:v>44907.284722222219</c:v>
                </c:pt>
                <c:pt idx="11">
                  <c:v>44907.288194444445</c:v>
                </c:pt>
                <c:pt idx="12">
                  <c:v>44907.291666666664</c:v>
                </c:pt>
                <c:pt idx="13">
                  <c:v>44907.295138888891</c:v>
                </c:pt>
                <c:pt idx="14">
                  <c:v>44907.298611111109</c:v>
                </c:pt>
                <c:pt idx="15">
                  <c:v>44907.302083333336</c:v>
                </c:pt>
                <c:pt idx="16">
                  <c:v>44907.305555555555</c:v>
                </c:pt>
                <c:pt idx="17">
                  <c:v>44907.309027777781</c:v>
                </c:pt>
                <c:pt idx="18">
                  <c:v>44907.3125</c:v>
                </c:pt>
                <c:pt idx="19">
                  <c:v>44907.315972222219</c:v>
                </c:pt>
                <c:pt idx="20">
                  <c:v>44907.319444444445</c:v>
                </c:pt>
                <c:pt idx="21">
                  <c:v>44907.322916666664</c:v>
                </c:pt>
                <c:pt idx="22">
                  <c:v>44907.326388888891</c:v>
                </c:pt>
                <c:pt idx="23">
                  <c:v>44907.329861111109</c:v>
                </c:pt>
                <c:pt idx="24">
                  <c:v>44907.333333333336</c:v>
                </c:pt>
                <c:pt idx="25">
                  <c:v>44907.336805555555</c:v>
                </c:pt>
                <c:pt idx="26">
                  <c:v>44907.340277777781</c:v>
                </c:pt>
                <c:pt idx="27">
                  <c:v>44907.34375</c:v>
                </c:pt>
                <c:pt idx="28">
                  <c:v>44907.347222222219</c:v>
                </c:pt>
                <c:pt idx="29">
                  <c:v>44907.350694444445</c:v>
                </c:pt>
                <c:pt idx="30">
                  <c:v>44907.354166666664</c:v>
                </c:pt>
                <c:pt idx="31">
                  <c:v>44907.357638888891</c:v>
                </c:pt>
                <c:pt idx="32">
                  <c:v>44907.361111111109</c:v>
                </c:pt>
                <c:pt idx="33">
                  <c:v>44907.364583333336</c:v>
                </c:pt>
                <c:pt idx="34">
                  <c:v>44907.368055555555</c:v>
                </c:pt>
                <c:pt idx="35">
                  <c:v>44907.371527777781</c:v>
                </c:pt>
                <c:pt idx="36">
                  <c:v>44907.375</c:v>
                </c:pt>
                <c:pt idx="37">
                  <c:v>44907.378472222219</c:v>
                </c:pt>
                <c:pt idx="38">
                  <c:v>44907.381944444445</c:v>
                </c:pt>
                <c:pt idx="39">
                  <c:v>44907.385416666664</c:v>
                </c:pt>
                <c:pt idx="40">
                  <c:v>44907.388888888891</c:v>
                </c:pt>
                <c:pt idx="41">
                  <c:v>44907.392361111109</c:v>
                </c:pt>
                <c:pt idx="42">
                  <c:v>44907.395833333336</c:v>
                </c:pt>
                <c:pt idx="43">
                  <c:v>44907.399305555555</c:v>
                </c:pt>
                <c:pt idx="44">
                  <c:v>44907.402777777781</c:v>
                </c:pt>
                <c:pt idx="45">
                  <c:v>44907.40625</c:v>
                </c:pt>
                <c:pt idx="46">
                  <c:v>44907.409722222219</c:v>
                </c:pt>
                <c:pt idx="47">
                  <c:v>44907.413194444445</c:v>
                </c:pt>
                <c:pt idx="48">
                  <c:v>44907.416666666664</c:v>
                </c:pt>
                <c:pt idx="49">
                  <c:v>44907.420138888891</c:v>
                </c:pt>
                <c:pt idx="50">
                  <c:v>44907.423611111109</c:v>
                </c:pt>
                <c:pt idx="51">
                  <c:v>44907.427083333336</c:v>
                </c:pt>
                <c:pt idx="52">
                  <c:v>44907.430555555555</c:v>
                </c:pt>
                <c:pt idx="53">
                  <c:v>44907.434027777781</c:v>
                </c:pt>
                <c:pt idx="54">
                  <c:v>44907.4375</c:v>
                </c:pt>
                <c:pt idx="55">
                  <c:v>44907.440972222219</c:v>
                </c:pt>
                <c:pt idx="56">
                  <c:v>44907.444444444445</c:v>
                </c:pt>
                <c:pt idx="57">
                  <c:v>44907.447916666664</c:v>
                </c:pt>
                <c:pt idx="58">
                  <c:v>44907.451388888891</c:v>
                </c:pt>
                <c:pt idx="59">
                  <c:v>44907.454861111109</c:v>
                </c:pt>
                <c:pt idx="60">
                  <c:v>44907.458333333336</c:v>
                </c:pt>
                <c:pt idx="61">
                  <c:v>44907.461805555555</c:v>
                </c:pt>
                <c:pt idx="62">
                  <c:v>44907.465277777781</c:v>
                </c:pt>
                <c:pt idx="63">
                  <c:v>44907.46875</c:v>
                </c:pt>
                <c:pt idx="64">
                  <c:v>44907.472222222219</c:v>
                </c:pt>
                <c:pt idx="65">
                  <c:v>44907.475694444445</c:v>
                </c:pt>
                <c:pt idx="66">
                  <c:v>44907.479166666664</c:v>
                </c:pt>
                <c:pt idx="67">
                  <c:v>44907.482638888891</c:v>
                </c:pt>
                <c:pt idx="68">
                  <c:v>44907.486111111109</c:v>
                </c:pt>
                <c:pt idx="69">
                  <c:v>44907.489583333336</c:v>
                </c:pt>
                <c:pt idx="70">
                  <c:v>44907.493055555555</c:v>
                </c:pt>
                <c:pt idx="71">
                  <c:v>44907.496527777781</c:v>
                </c:pt>
                <c:pt idx="72">
                  <c:v>44907.5</c:v>
                </c:pt>
                <c:pt idx="73">
                  <c:v>44907.503472222219</c:v>
                </c:pt>
                <c:pt idx="74">
                  <c:v>44907.506944444445</c:v>
                </c:pt>
                <c:pt idx="75">
                  <c:v>44907.510416666664</c:v>
                </c:pt>
                <c:pt idx="76">
                  <c:v>44907.513888888891</c:v>
                </c:pt>
                <c:pt idx="77">
                  <c:v>44907.517361111109</c:v>
                </c:pt>
                <c:pt idx="78">
                  <c:v>44907.520833333336</c:v>
                </c:pt>
                <c:pt idx="79">
                  <c:v>44907.524305555555</c:v>
                </c:pt>
                <c:pt idx="80">
                  <c:v>44907.527777777781</c:v>
                </c:pt>
                <c:pt idx="81">
                  <c:v>44907.53125</c:v>
                </c:pt>
                <c:pt idx="82">
                  <c:v>44907.534722222219</c:v>
                </c:pt>
                <c:pt idx="83">
                  <c:v>44907.538194444445</c:v>
                </c:pt>
                <c:pt idx="84">
                  <c:v>44907.541666666664</c:v>
                </c:pt>
                <c:pt idx="85">
                  <c:v>44907.545138888891</c:v>
                </c:pt>
                <c:pt idx="86">
                  <c:v>44907.548611111109</c:v>
                </c:pt>
                <c:pt idx="87">
                  <c:v>44907.552083333336</c:v>
                </c:pt>
                <c:pt idx="88">
                  <c:v>44907.555555555555</c:v>
                </c:pt>
                <c:pt idx="89">
                  <c:v>44907.559027777781</c:v>
                </c:pt>
                <c:pt idx="90">
                  <c:v>44907.5625</c:v>
                </c:pt>
                <c:pt idx="91">
                  <c:v>44907.565972222219</c:v>
                </c:pt>
                <c:pt idx="92">
                  <c:v>44907.569444444445</c:v>
                </c:pt>
                <c:pt idx="93">
                  <c:v>44907.572916666664</c:v>
                </c:pt>
                <c:pt idx="94">
                  <c:v>44907.576388888891</c:v>
                </c:pt>
                <c:pt idx="95">
                  <c:v>44907.579861111109</c:v>
                </c:pt>
                <c:pt idx="96">
                  <c:v>44907.583333333336</c:v>
                </c:pt>
                <c:pt idx="97">
                  <c:v>44907.586805555555</c:v>
                </c:pt>
                <c:pt idx="98">
                  <c:v>44907.590277777781</c:v>
                </c:pt>
                <c:pt idx="99">
                  <c:v>44907.59375</c:v>
                </c:pt>
                <c:pt idx="100">
                  <c:v>44907.597222222219</c:v>
                </c:pt>
                <c:pt idx="101">
                  <c:v>44907.600694444445</c:v>
                </c:pt>
                <c:pt idx="102">
                  <c:v>44907.604166666664</c:v>
                </c:pt>
                <c:pt idx="103">
                  <c:v>44907.607638888891</c:v>
                </c:pt>
                <c:pt idx="104">
                  <c:v>44907.611111111109</c:v>
                </c:pt>
                <c:pt idx="105">
                  <c:v>44907.614583333336</c:v>
                </c:pt>
                <c:pt idx="106">
                  <c:v>44907.618055555555</c:v>
                </c:pt>
                <c:pt idx="107">
                  <c:v>44907.621527777781</c:v>
                </c:pt>
                <c:pt idx="108">
                  <c:v>44907.625</c:v>
                </c:pt>
                <c:pt idx="109">
                  <c:v>44907.628472222219</c:v>
                </c:pt>
                <c:pt idx="110">
                  <c:v>44907.631944444445</c:v>
                </c:pt>
                <c:pt idx="111">
                  <c:v>44907.635416666664</c:v>
                </c:pt>
                <c:pt idx="112">
                  <c:v>44907.638888888891</c:v>
                </c:pt>
                <c:pt idx="113">
                  <c:v>44907.642361111109</c:v>
                </c:pt>
                <c:pt idx="114">
                  <c:v>44907.645833333336</c:v>
                </c:pt>
                <c:pt idx="115">
                  <c:v>44907.649305555555</c:v>
                </c:pt>
                <c:pt idx="116">
                  <c:v>44907.652777777781</c:v>
                </c:pt>
                <c:pt idx="117">
                  <c:v>44907.65625</c:v>
                </c:pt>
                <c:pt idx="118">
                  <c:v>44907.659722222219</c:v>
                </c:pt>
                <c:pt idx="119">
                  <c:v>44907.663194444445</c:v>
                </c:pt>
                <c:pt idx="120">
                  <c:v>44907.666666666664</c:v>
                </c:pt>
                <c:pt idx="121">
                  <c:v>44907.670138888891</c:v>
                </c:pt>
                <c:pt idx="122">
                  <c:v>44907.673611111109</c:v>
                </c:pt>
                <c:pt idx="123">
                  <c:v>44907.677083333336</c:v>
                </c:pt>
                <c:pt idx="124">
                  <c:v>44907.680555555555</c:v>
                </c:pt>
                <c:pt idx="125">
                  <c:v>44907.684027777781</c:v>
                </c:pt>
                <c:pt idx="126">
                  <c:v>44907.6875</c:v>
                </c:pt>
                <c:pt idx="127">
                  <c:v>44907.690972222219</c:v>
                </c:pt>
                <c:pt idx="128">
                  <c:v>44907.694444444445</c:v>
                </c:pt>
                <c:pt idx="129">
                  <c:v>44907.697916666664</c:v>
                </c:pt>
                <c:pt idx="130">
                  <c:v>44907.701388888891</c:v>
                </c:pt>
                <c:pt idx="131">
                  <c:v>44907.704861111109</c:v>
                </c:pt>
                <c:pt idx="132">
                  <c:v>44907.708333333336</c:v>
                </c:pt>
                <c:pt idx="133">
                  <c:v>44907.711805555555</c:v>
                </c:pt>
                <c:pt idx="134">
                  <c:v>44907.715277777781</c:v>
                </c:pt>
                <c:pt idx="135">
                  <c:v>44907.71875</c:v>
                </c:pt>
                <c:pt idx="136">
                  <c:v>44907.722222222219</c:v>
                </c:pt>
                <c:pt idx="137">
                  <c:v>44907.725694444445</c:v>
                </c:pt>
                <c:pt idx="138">
                  <c:v>44907.729166666664</c:v>
                </c:pt>
                <c:pt idx="139">
                  <c:v>44907.732638888891</c:v>
                </c:pt>
                <c:pt idx="140">
                  <c:v>44907.736111111109</c:v>
                </c:pt>
                <c:pt idx="141">
                  <c:v>44907.739583333336</c:v>
                </c:pt>
                <c:pt idx="142">
                  <c:v>44907.743055555555</c:v>
                </c:pt>
                <c:pt idx="143">
                  <c:v>44907.746527777781</c:v>
                </c:pt>
                <c:pt idx="144">
                  <c:v>44907.75</c:v>
                </c:pt>
              </c:numCache>
            </c:numRef>
          </c:xVal>
          <c:yVal>
            <c:numRef>
              <c:f>Simulation_Dec!$BN$3:$BN$148</c:f>
              <c:numCache>
                <c:formatCode>General</c:formatCode>
                <c:ptCount val="14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0.52566667188329164</c:v>
                </c:pt>
                <c:pt idx="22">
                  <c:v>1.0513333437675931</c:v>
                </c:pt>
                <c:pt idx="23">
                  <c:v>1.5770000156771564</c:v>
                </c:pt>
                <c:pt idx="24">
                  <c:v>1.9691999555485813</c:v>
                </c:pt>
                <c:pt idx="25">
                  <c:v>2.1268999547538905</c:v>
                </c:pt>
                <c:pt idx="26">
                  <c:v>2.5686259840274563</c:v>
                </c:pt>
                <c:pt idx="27">
                  <c:v>2.9234451969088231</c:v>
                </c:pt>
                <c:pt idx="28">
                  <c:v>3.4255831571269924</c:v>
                </c:pt>
                <c:pt idx="29">
                  <c:v>3.8496309365404255</c:v>
                </c:pt>
                <c:pt idx="30">
                  <c:v>4.3647689290256384</c:v>
                </c:pt>
                <c:pt idx="31">
                  <c:v>4.8747338990859204</c:v>
                </c:pt>
                <c:pt idx="32">
                  <c:v>5.3870829579728516</c:v>
                </c:pt>
                <c:pt idx="33">
                  <c:v>5.7354696269769363</c:v>
                </c:pt>
                <c:pt idx="34">
                  <c:v>6.1293339313460207</c:v>
                </c:pt>
                <c:pt idx="35">
                  <c:v>6.6495999589305281</c:v>
                </c:pt>
                <c:pt idx="36">
                  <c:v>6.8072999574218418</c:v>
                </c:pt>
                <c:pt idx="37">
                  <c:v>6.9649999559092945</c:v>
                </c:pt>
                <c:pt idx="38">
                  <c:v>7.1226999543869294</c:v>
                </c:pt>
                <c:pt idx="39">
                  <c:v>7.2803999528865706</c:v>
                </c:pt>
                <c:pt idx="40">
                  <c:v>7.43809995133992</c:v>
                </c:pt>
                <c:pt idx="41">
                  <c:v>7.5957999497926814</c:v>
                </c:pt>
                <c:pt idx="42">
                  <c:v>7.7534999482284475</c:v>
                </c:pt>
                <c:pt idx="43">
                  <c:v>7.9111999467221104</c:v>
                </c:pt>
                <c:pt idx="44">
                  <c:v>8.0688999454524879</c:v>
                </c:pt>
                <c:pt idx="45">
                  <c:v>8.2265999439741186</c:v>
                </c:pt>
                <c:pt idx="46">
                  <c:v>8.3842999424638158</c:v>
                </c:pt>
                <c:pt idx="47">
                  <c:v>8.5419999408998226</c:v>
                </c:pt>
                <c:pt idx="48">
                  <c:v>9.0676666105696775</c:v>
                </c:pt>
                <c:pt idx="49">
                  <c:v>9.593333282308226</c:v>
                </c:pt>
                <c:pt idx="50">
                  <c:v>10.118999954139738</c:v>
                </c:pt>
                <c:pt idx="51">
                  <c:v>10.644666625814052</c:v>
                </c:pt>
                <c:pt idx="52">
                  <c:v>11.170333297735747</c:v>
                </c:pt>
                <c:pt idx="53">
                  <c:v>11.695999969619862</c:v>
                </c:pt>
                <c:pt idx="54">
                  <c:v>12.221666641519825</c:v>
                </c:pt>
                <c:pt idx="55">
                  <c:v>12.747333312684965</c:v>
                </c:pt>
                <c:pt idx="56">
                  <c:v>13.272999984575254</c:v>
                </c:pt>
                <c:pt idx="57">
                  <c:v>13.798666656498336</c:v>
                </c:pt>
                <c:pt idx="58">
                  <c:v>14.324333328421501</c:v>
                </c:pt>
                <c:pt idx="59">
                  <c:v>14.850000000331178</c:v>
                </c:pt>
                <c:pt idx="60">
                  <c:v>14.850000000331178</c:v>
                </c:pt>
                <c:pt idx="61">
                  <c:v>14.850000000331178</c:v>
                </c:pt>
                <c:pt idx="62">
                  <c:v>14.850000000331178</c:v>
                </c:pt>
                <c:pt idx="63">
                  <c:v>14.850000000331178</c:v>
                </c:pt>
                <c:pt idx="64">
                  <c:v>14.850000000331178</c:v>
                </c:pt>
                <c:pt idx="65">
                  <c:v>14.850000000331178</c:v>
                </c:pt>
                <c:pt idx="66">
                  <c:v>14.850000000331178</c:v>
                </c:pt>
                <c:pt idx="67">
                  <c:v>14.850000000331178</c:v>
                </c:pt>
                <c:pt idx="68">
                  <c:v>14.850000000331178</c:v>
                </c:pt>
                <c:pt idx="69">
                  <c:v>14.850000000331178</c:v>
                </c:pt>
                <c:pt idx="70">
                  <c:v>14.850000000331178</c:v>
                </c:pt>
                <c:pt idx="71">
                  <c:v>14.850000000331178</c:v>
                </c:pt>
                <c:pt idx="72">
                  <c:v>14.850000000331178</c:v>
                </c:pt>
                <c:pt idx="73">
                  <c:v>14.850000000331178</c:v>
                </c:pt>
                <c:pt idx="74">
                  <c:v>14.850000000331178</c:v>
                </c:pt>
                <c:pt idx="75">
                  <c:v>14.850000000331178</c:v>
                </c:pt>
                <c:pt idx="76">
                  <c:v>14.850000000331178</c:v>
                </c:pt>
                <c:pt idx="77">
                  <c:v>14.850000000331178</c:v>
                </c:pt>
                <c:pt idx="78">
                  <c:v>14.850000000331178</c:v>
                </c:pt>
                <c:pt idx="79">
                  <c:v>14.850000000331178</c:v>
                </c:pt>
                <c:pt idx="80">
                  <c:v>14.850000000331178</c:v>
                </c:pt>
                <c:pt idx="81">
                  <c:v>14.850000000331178</c:v>
                </c:pt>
                <c:pt idx="82">
                  <c:v>14.850000000331178</c:v>
                </c:pt>
                <c:pt idx="83">
                  <c:v>14.850000000331178</c:v>
                </c:pt>
                <c:pt idx="84">
                  <c:v>14.850000000331178</c:v>
                </c:pt>
                <c:pt idx="85">
                  <c:v>14.850000000331178</c:v>
                </c:pt>
                <c:pt idx="86">
                  <c:v>14.850000000331178</c:v>
                </c:pt>
                <c:pt idx="87">
                  <c:v>14.850000000331178</c:v>
                </c:pt>
                <c:pt idx="88">
                  <c:v>14.850000000331178</c:v>
                </c:pt>
                <c:pt idx="89">
                  <c:v>14.850000000331178</c:v>
                </c:pt>
                <c:pt idx="90">
                  <c:v>14.850000000331178</c:v>
                </c:pt>
                <c:pt idx="91">
                  <c:v>14.850000000331178</c:v>
                </c:pt>
                <c:pt idx="92">
                  <c:v>14.850000000331178</c:v>
                </c:pt>
                <c:pt idx="93">
                  <c:v>14.850000000331178</c:v>
                </c:pt>
                <c:pt idx="94">
                  <c:v>14.850000000331178</c:v>
                </c:pt>
                <c:pt idx="95">
                  <c:v>14.850000000331178</c:v>
                </c:pt>
                <c:pt idx="96">
                  <c:v>14.850000000331178</c:v>
                </c:pt>
                <c:pt idx="97">
                  <c:v>14.850000000331178</c:v>
                </c:pt>
                <c:pt idx="98">
                  <c:v>14.850000000331178</c:v>
                </c:pt>
                <c:pt idx="99">
                  <c:v>14.850000000331178</c:v>
                </c:pt>
                <c:pt idx="100">
                  <c:v>14.850000000331178</c:v>
                </c:pt>
                <c:pt idx="101">
                  <c:v>14.850000000331178</c:v>
                </c:pt>
                <c:pt idx="102">
                  <c:v>14.850000000331178</c:v>
                </c:pt>
                <c:pt idx="103">
                  <c:v>14.850000000331178</c:v>
                </c:pt>
                <c:pt idx="104">
                  <c:v>14.850000000331178</c:v>
                </c:pt>
                <c:pt idx="105">
                  <c:v>14.850000000331178</c:v>
                </c:pt>
                <c:pt idx="106">
                  <c:v>14.850000000331178</c:v>
                </c:pt>
                <c:pt idx="107">
                  <c:v>14.850000000331178</c:v>
                </c:pt>
                <c:pt idx="108">
                  <c:v>14.850000000331178</c:v>
                </c:pt>
                <c:pt idx="109">
                  <c:v>14.850000000331178</c:v>
                </c:pt>
                <c:pt idx="110">
                  <c:v>14.850000000331178</c:v>
                </c:pt>
                <c:pt idx="111">
                  <c:v>14.850000000331178</c:v>
                </c:pt>
                <c:pt idx="112">
                  <c:v>14.850000000331178</c:v>
                </c:pt>
                <c:pt idx="113">
                  <c:v>14.850000000331178</c:v>
                </c:pt>
                <c:pt idx="114">
                  <c:v>14.850000000331178</c:v>
                </c:pt>
                <c:pt idx="115">
                  <c:v>14.850000000331178</c:v>
                </c:pt>
                <c:pt idx="116">
                  <c:v>14.850000000331178</c:v>
                </c:pt>
                <c:pt idx="117">
                  <c:v>14.850000000331178</c:v>
                </c:pt>
                <c:pt idx="118">
                  <c:v>14.850000000331178</c:v>
                </c:pt>
                <c:pt idx="119">
                  <c:v>14.850000000331178</c:v>
                </c:pt>
                <c:pt idx="120">
                  <c:v>14.850000000331178</c:v>
                </c:pt>
                <c:pt idx="121">
                  <c:v>14.850000000331178</c:v>
                </c:pt>
                <c:pt idx="122">
                  <c:v>14.850000000331178</c:v>
                </c:pt>
                <c:pt idx="123">
                  <c:v>14.850000000331178</c:v>
                </c:pt>
                <c:pt idx="124">
                  <c:v>14.850000000331178</c:v>
                </c:pt>
                <c:pt idx="125">
                  <c:v>14.850000000331178</c:v>
                </c:pt>
                <c:pt idx="126">
                  <c:v>14.850000000331178</c:v>
                </c:pt>
                <c:pt idx="127">
                  <c:v>14.850000000331178</c:v>
                </c:pt>
                <c:pt idx="128">
                  <c:v>14.850000000331178</c:v>
                </c:pt>
                <c:pt idx="129">
                  <c:v>14.850000000331178</c:v>
                </c:pt>
                <c:pt idx="130">
                  <c:v>14.850000000331178</c:v>
                </c:pt>
                <c:pt idx="131">
                  <c:v>14.850000000331178</c:v>
                </c:pt>
                <c:pt idx="132">
                  <c:v>14.850000000331178</c:v>
                </c:pt>
                <c:pt idx="133">
                  <c:v>14.850000000331178</c:v>
                </c:pt>
                <c:pt idx="134">
                  <c:v>14.850000000331178</c:v>
                </c:pt>
                <c:pt idx="135">
                  <c:v>14.850000000331178</c:v>
                </c:pt>
                <c:pt idx="136">
                  <c:v>14.850000000331178</c:v>
                </c:pt>
                <c:pt idx="137">
                  <c:v>14.850000000331178</c:v>
                </c:pt>
                <c:pt idx="138">
                  <c:v>14.850000000331178</c:v>
                </c:pt>
                <c:pt idx="139">
                  <c:v>14.850000000331178</c:v>
                </c:pt>
                <c:pt idx="140">
                  <c:v>14.850000000331178</c:v>
                </c:pt>
                <c:pt idx="141">
                  <c:v>14.850000000331178</c:v>
                </c:pt>
                <c:pt idx="142">
                  <c:v>14.850000000331178</c:v>
                </c:pt>
                <c:pt idx="143">
                  <c:v>14.850000000331178</c:v>
                </c:pt>
                <c:pt idx="144">
                  <c:v>14.850000000331178</c:v>
                </c:pt>
              </c:numCache>
            </c:numRef>
          </c:yVal>
          <c:smooth val="0"/>
          <c:extLst>
            <c:ext xmlns:c16="http://schemas.microsoft.com/office/drawing/2014/chart" uri="{C3380CC4-5D6E-409C-BE32-E72D297353CC}">
              <c16:uniqueId val="{00000001-58C1-4B0A-BD83-89695EDC83F9}"/>
            </c:ext>
          </c:extLst>
        </c:ser>
        <c:ser>
          <c:idx val="4"/>
          <c:order val="2"/>
          <c:tx>
            <c:strRef>
              <c:f>Simulation_Dec!$BB$2</c:f>
              <c:strCache>
                <c:ptCount val="1"/>
                <c:pt idx="0">
                  <c:v>EV2 </c:v>
                </c:pt>
              </c:strCache>
            </c:strRef>
          </c:tx>
          <c:spPr>
            <a:ln w="12700">
              <a:solidFill>
                <a:schemeClr val="accent1"/>
              </a:solidFill>
            </a:ln>
          </c:spPr>
          <c:marker>
            <c:symbol val="none"/>
          </c:marker>
          <c:xVal>
            <c:numRef>
              <c:f>Simulation_Dec!$A$3:$A$148</c:f>
              <c:numCache>
                <c:formatCode>m/d/yyyy\ h:mm</c:formatCode>
                <c:ptCount val="146"/>
                <c:pt idx="0">
                  <c:v>44907.25</c:v>
                </c:pt>
                <c:pt idx="1">
                  <c:v>44907.253472222219</c:v>
                </c:pt>
                <c:pt idx="2">
                  <c:v>44907.256944444445</c:v>
                </c:pt>
                <c:pt idx="3">
                  <c:v>44907.260416666664</c:v>
                </c:pt>
                <c:pt idx="4">
                  <c:v>44907.263888888891</c:v>
                </c:pt>
                <c:pt idx="5">
                  <c:v>44907.267361111109</c:v>
                </c:pt>
                <c:pt idx="6">
                  <c:v>44907.270833333336</c:v>
                </c:pt>
                <c:pt idx="7">
                  <c:v>44907.274305555555</c:v>
                </c:pt>
                <c:pt idx="8">
                  <c:v>44907.277777777781</c:v>
                </c:pt>
                <c:pt idx="9">
                  <c:v>44907.28125</c:v>
                </c:pt>
                <c:pt idx="10">
                  <c:v>44907.284722222219</c:v>
                </c:pt>
                <c:pt idx="11">
                  <c:v>44907.288194444445</c:v>
                </c:pt>
                <c:pt idx="12">
                  <c:v>44907.291666666664</c:v>
                </c:pt>
                <c:pt idx="13">
                  <c:v>44907.295138888891</c:v>
                </c:pt>
                <c:pt idx="14">
                  <c:v>44907.298611111109</c:v>
                </c:pt>
                <c:pt idx="15">
                  <c:v>44907.302083333336</c:v>
                </c:pt>
                <c:pt idx="16">
                  <c:v>44907.305555555555</c:v>
                </c:pt>
                <c:pt idx="17">
                  <c:v>44907.309027777781</c:v>
                </c:pt>
                <c:pt idx="18">
                  <c:v>44907.3125</c:v>
                </c:pt>
                <c:pt idx="19">
                  <c:v>44907.315972222219</c:v>
                </c:pt>
                <c:pt idx="20">
                  <c:v>44907.319444444445</c:v>
                </c:pt>
                <c:pt idx="21">
                  <c:v>44907.322916666664</c:v>
                </c:pt>
                <c:pt idx="22">
                  <c:v>44907.326388888891</c:v>
                </c:pt>
                <c:pt idx="23">
                  <c:v>44907.329861111109</c:v>
                </c:pt>
                <c:pt idx="24">
                  <c:v>44907.333333333336</c:v>
                </c:pt>
                <c:pt idx="25">
                  <c:v>44907.336805555555</c:v>
                </c:pt>
                <c:pt idx="26">
                  <c:v>44907.340277777781</c:v>
                </c:pt>
                <c:pt idx="27">
                  <c:v>44907.34375</c:v>
                </c:pt>
                <c:pt idx="28">
                  <c:v>44907.347222222219</c:v>
                </c:pt>
                <c:pt idx="29">
                  <c:v>44907.350694444445</c:v>
                </c:pt>
                <c:pt idx="30">
                  <c:v>44907.354166666664</c:v>
                </c:pt>
                <c:pt idx="31">
                  <c:v>44907.357638888891</c:v>
                </c:pt>
                <c:pt idx="32">
                  <c:v>44907.361111111109</c:v>
                </c:pt>
                <c:pt idx="33">
                  <c:v>44907.364583333336</c:v>
                </c:pt>
                <c:pt idx="34">
                  <c:v>44907.368055555555</c:v>
                </c:pt>
                <c:pt idx="35">
                  <c:v>44907.371527777781</c:v>
                </c:pt>
                <c:pt idx="36">
                  <c:v>44907.375</c:v>
                </c:pt>
                <c:pt idx="37">
                  <c:v>44907.378472222219</c:v>
                </c:pt>
                <c:pt idx="38">
                  <c:v>44907.381944444445</c:v>
                </c:pt>
                <c:pt idx="39">
                  <c:v>44907.385416666664</c:v>
                </c:pt>
                <c:pt idx="40">
                  <c:v>44907.388888888891</c:v>
                </c:pt>
                <c:pt idx="41">
                  <c:v>44907.392361111109</c:v>
                </c:pt>
                <c:pt idx="42">
                  <c:v>44907.395833333336</c:v>
                </c:pt>
                <c:pt idx="43">
                  <c:v>44907.399305555555</c:v>
                </c:pt>
                <c:pt idx="44">
                  <c:v>44907.402777777781</c:v>
                </c:pt>
                <c:pt idx="45">
                  <c:v>44907.40625</c:v>
                </c:pt>
                <c:pt idx="46">
                  <c:v>44907.409722222219</c:v>
                </c:pt>
                <c:pt idx="47">
                  <c:v>44907.413194444445</c:v>
                </c:pt>
                <c:pt idx="48">
                  <c:v>44907.416666666664</c:v>
                </c:pt>
                <c:pt idx="49">
                  <c:v>44907.420138888891</c:v>
                </c:pt>
                <c:pt idx="50">
                  <c:v>44907.423611111109</c:v>
                </c:pt>
                <c:pt idx="51">
                  <c:v>44907.427083333336</c:v>
                </c:pt>
                <c:pt idx="52">
                  <c:v>44907.430555555555</c:v>
                </c:pt>
                <c:pt idx="53">
                  <c:v>44907.434027777781</c:v>
                </c:pt>
                <c:pt idx="54">
                  <c:v>44907.4375</c:v>
                </c:pt>
                <c:pt idx="55">
                  <c:v>44907.440972222219</c:v>
                </c:pt>
                <c:pt idx="56">
                  <c:v>44907.444444444445</c:v>
                </c:pt>
                <c:pt idx="57">
                  <c:v>44907.447916666664</c:v>
                </c:pt>
                <c:pt idx="58">
                  <c:v>44907.451388888891</c:v>
                </c:pt>
                <c:pt idx="59">
                  <c:v>44907.454861111109</c:v>
                </c:pt>
                <c:pt idx="60">
                  <c:v>44907.458333333336</c:v>
                </c:pt>
                <c:pt idx="61">
                  <c:v>44907.461805555555</c:v>
                </c:pt>
                <c:pt idx="62">
                  <c:v>44907.465277777781</c:v>
                </c:pt>
                <c:pt idx="63">
                  <c:v>44907.46875</c:v>
                </c:pt>
                <c:pt idx="64">
                  <c:v>44907.472222222219</c:v>
                </c:pt>
                <c:pt idx="65">
                  <c:v>44907.475694444445</c:v>
                </c:pt>
                <c:pt idx="66">
                  <c:v>44907.479166666664</c:v>
                </c:pt>
                <c:pt idx="67">
                  <c:v>44907.482638888891</c:v>
                </c:pt>
                <c:pt idx="68">
                  <c:v>44907.486111111109</c:v>
                </c:pt>
                <c:pt idx="69">
                  <c:v>44907.489583333336</c:v>
                </c:pt>
                <c:pt idx="70">
                  <c:v>44907.493055555555</c:v>
                </c:pt>
                <c:pt idx="71">
                  <c:v>44907.496527777781</c:v>
                </c:pt>
                <c:pt idx="72">
                  <c:v>44907.5</c:v>
                </c:pt>
                <c:pt idx="73">
                  <c:v>44907.503472222219</c:v>
                </c:pt>
                <c:pt idx="74">
                  <c:v>44907.506944444445</c:v>
                </c:pt>
                <c:pt idx="75">
                  <c:v>44907.510416666664</c:v>
                </c:pt>
                <c:pt idx="76">
                  <c:v>44907.513888888891</c:v>
                </c:pt>
                <c:pt idx="77">
                  <c:v>44907.517361111109</c:v>
                </c:pt>
                <c:pt idx="78">
                  <c:v>44907.520833333336</c:v>
                </c:pt>
                <c:pt idx="79">
                  <c:v>44907.524305555555</c:v>
                </c:pt>
                <c:pt idx="80">
                  <c:v>44907.527777777781</c:v>
                </c:pt>
                <c:pt idx="81">
                  <c:v>44907.53125</c:v>
                </c:pt>
                <c:pt idx="82">
                  <c:v>44907.534722222219</c:v>
                </c:pt>
                <c:pt idx="83">
                  <c:v>44907.538194444445</c:v>
                </c:pt>
                <c:pt idx="84">
                  <c:v>44907.541666666664</c:v>
                </c:pt>
                <c:pt idx="85">
                  <c:v>44907.545138888891</c:v>
                </c:pt>
                <c:pt idx="86">
                  <c:v>44907.548611111109</c:v>
                </c:pt>
                <c:pt idx="87">
                  <c:v>44907.552083333336</c:v>
                </c:pt>
                <c:pt idx="88">
                  <c:v>44907.555555555555</c:v>
                </c:pt>
                <c:pt idx="89">
                  <c:v>44907.559027777781</c:v>
                </c:pt>
                <c:pt idx="90">
                  <c:v>44907.5625</c:v>
                </c:pt>
                <c:pt idx="91">
                  <c:v>44907.565972222219</c:v>
                </c:pt>
                <c:pt idx="92">
                  <c:v>44907.569444444445</c:v>
                </c:pt>
                <c:pt idx="93">
                  <c:v>44907.572916666664</c:v>
                </c:pt>
                <c:pt idx="94">
                  <c:v>44907.576388888891</c:v>
                </c:pt>
                <c:pt idx="95">
                  <c:v>44907.579861111109</c:v>
                </c:pt>
                <c:pt idx="96">
                  <c:v>44907.583333333336</c:v>
                </c:pt>
                <c:pt idx="97">
                  <c:v>44907.586805555555</c:v>
                </c:pt>
                <c:pt idx="98">
                  <c:v>44907.590277777781</c:v>
                </c:pt>
                <c:pt idx="99">
                  <c:v>44907.59375</c:v>
                </c:pt>
                <c:pt idx="100">
                  <c:v>44907.597222222219</c:v>
                </c:pt>
                <c:pt idx="101">
                  <c:v>44907.600694444445</c:v>
                </c:pt>
                <c:pt idx="102">
                  <c:v>44907.604166666664</c:v>
                </c:pt>
                <c:pt idx="103">
                  <c:v>44907.607638888891</c:v>
                </c:pt>
                <c:pt idx="104">
                  <c:v>44907.611111111109</c:v>
                </c:pt>
                <c:pt idx="105">
                  <c:v>44907.614583333336</c:v>
                </c:pt>
                <c:pt idx="106">
                  <c:v>44907.618055555555</c:v>
                </c:pt>
                <c:pt idx="107">
                  <c:v>44907.621527777781</c:v>
                </c:pt>
                <c:pt idx="108">
                  <c:v>44907.625</c:v>
                </c:pt>
                <c:pt idx="109">
                  <c:v>44907.628472222219</c:v>
                </c:pt>
                <c:pt idx="110">
                  <c:v>44907.631944444445</c:v>
                </c:pt>
                <c:pt idx="111">
                  <c:v>44907.635416666664</c:v>
                </c:pt>
                <c:pt idx="112">
                  <c:v>44907.638888888891</c:v>
                </c:pt>
                <c:pt idx="113">
                  <c:v>44907.642361111109</c:v>
                </c:pt>
                <c:pt idx="114">
                  <c:v>44907.645833333336</c:v>
                </c:pt>
                <c:pt idx="115">
                  <c:v>44907.649305555555</c:v>
                </c:pt>
                <c:pt idx="116">
                  <c:v>44907.652777777781</c:v>
                </c:pt>
                <c:pt idx="117">
                  <c:v>44907.65625</c:v>
                </c:pt>
                <c:pt idx="118">
                  <c:v>44907.659722222219</c:v>
                </c:pt>
                <c:pt idx="119">
                  <c:v>44907.663194444445</c:v>
                </c:pt>
                <c:pt idx="120">
                  <c:v>44907.666666666664</c:v>
                </c:pt>
                <c:pt idx="121">
                  <c:v>44907.670138888891</c:v>
                </c:pt>
                <c:pt idx="122">
                  <c:v>44907.673611111109</c:v>
                </c:pt>
                <c:pt idx="123">
                  <c:v>44907.677083333336</c:v>
                </c:pt>
                <c:pt idx="124">
                  <c:v>44907.680555555555</c:v>
                </c:pt>
                <c:pt idx="125">
                  <c:v>44907.684027777781</c:v>
                </c:pt>
                <c:pt idx="126">
                  <c:v>44907.6875</c:v>
                </c:pt>
                <c:pt idx="127">
                  <c:v>44907.690972222219</c:v>
                </c:pt>
                <c:pt idx="128">
                  <c:v>44907.694444444445</c:v>
                </c:pt>
                <c:pt idx="129">
                  <c:v>44907.697916666664</c:v>
                </c:pt>
                <c:pt idx="130">
                  <c:v>44907.701388888891</c:v>
                </c:pt>
                <c:pt idx="131">
                  <c:v>44907.704861111109</c:v>
                </c:pt>
                <c:pt idx="132">
                  <c:v>44907.708333333336</c:v>
                </c:pt>
                <c:pt idx="133">
                  <c:v>44907.711805555555</c:v>
                </c:pt>
                <c:pt idx="134">
                  <c:v>44907.715277777781</c:v>
                </c:pt>
                <c:pt idx="135">
                  <c:v>44907.71875</c:v>
                </c:pt>
                <c:pt idx="136">
                  <c:v>44907.722222222219</c:v>
                </c:pt>
                <c:pt idx="137">
                  <c:v>44907.725694444445</c:v>
                </c:pt>
                <c:pt idx="138">
                  <c:v>44907.729166666664</c:v>
                </c:pt>
                <c:pt idx="139">
                  <c:v>44907.732638888891</c:v>
                </c:pt>
                <c:pt idx="140">
                  <c:v>44907.736111111109</c:v>
                </c:pt>
                <c:pt idx="141">
                  <c:v>44907.739583333336</c:v>
                </c:pt>
                <c:pt idx="142">
                  <c:v>44907.743055555555</c:v>
                </c:pt>
                <c:pt idx="143">
                  <c:v>44907.746527777781</c:v>
                </c:pt>
                <c:pt idx="144">
                  <c:v>44907.75</c:v>
                </c:pt>
              </c:numCache>
            </c:numRef>
          </c:xVal>
          <c:yVal>
            <c:numRef>
              <c:f>Simulation_Dec!$BB$3:$BB$148</c:f>
              <c:numCache>
                <c:formatCode>General</c:formatCode>
                <c:ptCount val="146"/>
                <c:pt idx="0">
                  <c:v>0</c:v>
                </c:pt>
                <c:pt idx="1">
                  <c:v>0</c:v>
                </c:pt>
                <c:pt idx="2">
                  <c:v>0</c:v>
                </c:pt>
                <c:pt idx="3">
                  <c:v>0</c:v>
                </c:pt>
                <c:pt idx="4">
                  <c:v>0</c:v>
                </c:pt>
                <c:pt idx="5">
                  <c:v>0</c:v>
                </c:pt>
                <c:pt idx="6">
                  <c:v>0</c:v>
                </c:pt>
                <c:pt idx="7">
                  <c:v>0</c:v>
                </c:pt>
                <c:pt idx="8">
                  <c:v>0</c:v>
                </c:pt>
                <c:pt idx="9">
                  <c:v>0</c:v>
                </c:pt>
                <c:pt idx="10">
                  <c:v>0</c:v>
                </c:pt>
                <c:pt idx="11">
                  <c:v>0</c:v>
                </c:pt>
                <c:pt idx="12">
                  <c:v>0.52566667187907423</c:v>
                </c:pt>
                <c:pt idx="13">
                  <c:v>1.0513333437149268</c:v>
                </c:pt>
                <c:pt idx="14">
                  <c:v>1.5770000155472068</c:v>
                </c:pt>
                <c:pt idx="15">
                  <c:v>2.1026666874027171</c:v>
                </c:pt>
                <c:pt idx="16">
                  <c:v>2.6283333592617968</c:v>
                </c:pt>
                <c:pt idx="17">
                  <c:v>3.1540000311182328</c:v>
                </c:pt>
                <c:pt idx="18">
                  <c:v>3.679666702974056</c:v>
                </c:pt>
                <c:pt idx="19">
                  <c:v>4.2053333748269539</c:v>
                </c:pt>
                <c:pt idx="20">
                  <c:v>4.7310000466821265</c:v>
                </c:pt>
                <c:pt idx="21">
                  <c:v>5.2566667179828324</c:v>
                </c:pt>
                <c:pt idx="22">
                  <c:v>5.7823333895036919</c:v>
                </c:pt>
                <c:pt idx="23">
                  <c:v>6.3080000613038649</c:v>
                </c:pt>
                <c:pt idx="24">
                  <c:v>6.4657000597598397</c:v>
                </c:pt>
                <c:pt idx="25">
                  <c:v>6.6234000582233072</c:v>
                </c:pt>
                <c:pt idx="26">
                  <c:v>6.7811000566777535</c:v>
                </c:pt>
                <c:pt idx="27">
                  <c:v>6.93880005513497</c:v>
                </c:pt>
                <c:pt idx="28">
                  <c:v>7.0965000535877616</c:v>
                </c:pt>
                <c:pt idx="29">
                  <c:v>7.2542000520427461</c:v>
                </c:pt>
                <c:pt idx="30">
                  <c:v>7.411900050495202</c:v>
                </c:pt>
                <c:pt idx="31">
                  <c:v>7.5696000489477901</c:v>
                </c:pt>
                <c:pt idx="32">
                  <c:v>7.727300047400318</c:v>
                </c:pt>
                <c:pt idx="33">
                  <c:v>7.8850000458577583</c:v>
                </c:pt>
                <c:pt idx="34">
                  <c:v>8.0427000443136798</c:v>
                </c:pt>
                <c:pt idx="35">
                  <c:v>8.2004000427660042</c:v>
                </c:pt>
                <c:pt idx="36">
                  <c:v>8.3581000412174831</c:v>
                </c:pt>
                <c:pt idx="37">
                  <c:v>8.5158000396691218</c:v>
                </c:pt>
                <c:pt idx="38">
                  <c:v>8.6735000381192098</c:v>
                </c:pt>
                <c:pt idx="39">
                  <c:v>8.8312000365696548</c:v>
                </c:pt>
                <c:pt idx="40">
                  <c:v>8.9889000350119517</c:v>
                </c:pt>
                <c:pt idx="41">
                  <c:v>9.1466000334540762</c:v>
                </c:pt>
                <c:pt idx="42">
                  <c:v>9.30430003191025</c:v>
                </c:pt>
                <c:pt idx="43">
                  <c:v>9.4620000303683387</c:v>
                </c:pt>
                <c:pt idx="44">
                  <c:v>9.6197000288269781</c:v>
                </c:pt>
                <c:pt idx="45">
                  <c:v>9.7774000272802528</c:v>
                </c:pt>
                <c:pt idx="46">
                  <c:v>9.9351000257293887</c:v>
                </c:pt>
                <c:pt idx="47">
                  <c:v>10.09280002416326</c:v>
                </c:pt>
                <c:pt idx="48">
                  <c:v>10.250500022616341</c:v>
                </c:pt>
                <c:pt idx="49">
                  <c:v>10.40820002107146</c:v>
                </c:pt>
                <c:pt idx="50">
                  <c:v>10.56590001952995</c:v>
                </c:pt>
                <c:pt idx="51">
                  <c:v>10.723600017984166</c:v>
                </c:pt>
                <c:pt idx="52">
                  <c:v>10.881300016437702</c:v>
                </c:pt>
                <c:pt idx="53">
                  <c:v>11.039000014873652</c:v>
                </c:pt>
                <c:pt idx="54">
                  <c:v>11.19670001331186</c:v>
                </c:pt>
                <c:pt idx="55">
                  <c:v>11.354400011745923</c:v>
                </c:pt>
                <c:pt idx="56">
                  <c:v>11.512100010202429</c:v>
                </c:pt>
                <c:pt idx="57">
                  <c:v>11.669800008668053</c:v>
                </c:pt>
                <c:pt idx="58">
                  <c:v>11.82750000713118</c:v>
                </c:pt>
                <c:pt idx="59">
                  <c:v>11.985200005601444</c:v>
                </c:pt>
                <c:pt idx="60">
                  <c:v>12.142900006376076</c:v>
                </c:pt>
                <c:pt idx="61">
                  <c:v>12.30060000539666</c:v>
                </c:pt>
                <c:pt idx="62">
                  <c:v>12.458300003970061</c:v>
                </c:pt>
                <c:pt idx="63">
                  <c:v>12.616000002914692</c:v>
                </c:pt>
                <c:pt idx="64">
                  <c:v>12.773700001602013</c:v>
                </c:pt>
                <c:pt idx="65">
                  <c:v>13.247401009098697</c:v>
                </c:pt>
                <c:pt idx="66">
                  <c:v>13.740185790715739</c:v>
                </c:pt>
                <c:pt idx="67">
                  <c:v>14.265852461041273</c:v>
                </c:pt>
                <c:pt idx="68">
                  <c:v>14.423552463808191</c:v>
                </c:pt>
                <c:pt idx="69">
                  <c:v>14.581252462557282</c:v>
                </c:pt>
                <c:pt idx="70">
                  <c:v>15.106919133819479</c:v>
                </c:pt>
                <c:pt idx="71">
                  <c:v>15.632585803625075</c:v>
                </c:pt>
                <c:pt idx="72">
                  <c:v>16.158252475456582</c:v>
                </c:pt>
                <c:pt idx="73">
                  <c:v>16.68391914727345</c:v>
                </c:pt>
                <c:pt idx="74">
                  <c:v>17.209585819104898</c:v>
                </c:pt>
                <c:pt idx="75">
                  <c:v>17.735252490935185</c:v>
                </c:pt>
                <c:pt idx="76">
                  <c:v>18.260919162761763</c:v>
                </c:pt>
                <c:pt idx="77">
                  <c:v>18.786585834564967</c:v>
                </c:pt>
                <c:pt idx="78">
                  <c:v>19.312252506385942</c:v>
                </c:pt>
                <c:pt idx="79">
                  <c:v>19.837919178209802</c:v>
                </c:pt>
                <c:pt idx="80">
                  <c:v>19.995619178555067</c:v>
                </c:pt>
                <c:pt idx="81">
                  <c:v>20.398192060024734</c:v>
                </c:pt>
                <c:pt idx="82">
                  <c:v>20.877796103207661</c:v>
                </c:pt>
                <c:pt idx="83">
                  <c:v>21.403462774639689</c:v>
                </c:pt>
                <c:pt idx="84">
                  <c:v>21.929129445757749</c:v>
                </c:pt>
                <c:pt idx="85">
                  <c:v>22.142811551235795</c:v>
                </c:pt>
                <c:pt idx="86">
                  <c:v>22.300511549800749</c:v>
                </c:pt>
                <c:pt idx="87">
                  <c:v>22.45821154916921</c:v>
                </c:pt>
                <c:pt idx="88">
                  <c:v>22.983878219620049</c:v>
                </c:pt>
                <c:pt idx="89">
                  <c:v>23.509544891045238</c:v>
                </c:pt>
                <c:pt idx="90">
                  <c:v>23.667244890919324</c:v>
                </c:pt>
                <c:pt idx="91">
                  <c:v>23.962193833160079</c:v>
                </c:pt>
                <c:pt idx="92">
                  <c:v>24.487860504537405</c:v>
                </c:pt>
                <c:pt idx="93">
                  <c:v>25.013527176321588</c:v>
                </c:pt>
                <c:pt idx="94">
                  <c:v>25.171227175249374</c:v>
                </c:pt>
                <c:pt idx="95">
                  <c:v>25.328927174191303</c:v>
                </c:pt>
                <c:pt idx="96">
                  <c:v>25.85459384531794</c:v>
                </c:pt>
                <c:pt idx="97">
                  <c:v>26.012293844213762</c:v>
                </c:pt>
                <c:pt idx="98">
                  <c:v>26.537960515754389</c:v>
                </c:pt>
                <c:pt idx="99">
                  <c:v>27.063627187369573</c:v>
                </c:pt>
                <c:pt idx="100">
                  <c:v>27.589293858908292</c:v>
                </c:pt>
                <c:pt idx="101">
                  <c:v>28.114960529094347</c:v>
                </c:pt>
                <c:pt idx="102">
                  <c:v>28.640627200841656</c:v>
                </c:pt>
                <c:pt idx="103">
                  <c:v>29.166293872630298</c:v>
                </c:pt>
                <c:pt idx="104">
                  <c:v>29.482421477931183</c:v>
                </c:pt>
                <c:pt idx="105">
                  <c:v>30.008088148971716</c:v>
                </c:pt>
                <c:pt idx="106">
                  <c:v>30.533754819476076</c:v>
                </c:pt>
                <c:pt idx="107">
                  <c:v>31.059421491363629</c:v>
                </c:pt>
                <c:pt idx="108">
                  <c:v>31.21712148998061</c:v>
                </c:pt>
                <c:pt idx="109">
                  <c:v>31.374821488622519</c:v>
                </c:pt>
                <c:pt idx="110">
                  <c:v>31.532521487298361</c:v>
                </c:pt>
                <c:pt idx="111">
                  <c:v>31.69022148576417</c:v>
                </c:pt>
                <c:pt idx="112">
                  <c:v>31.84792148422639</c:v>
                </c:pt>
                <c:pt idx="113">
                  <c:v>32.00562148269465</c:v>
                </c:pt>
                <c:pt idx="114">
                  <c:v>32.163321481160182</c:v>
                </c:pt>
                <c:pt idx="115">
                  <c:v>32.321021479630851</c:v>
                </c:pt>
                <c:pt idx="116">
                  <c:v>32.478721478096723</c:v>
                </c:pt>
                <c:pt idx="117">
                  <c:v>32.63642147655915</c:v>
                </c:pt>
                <c:pt idx="118">
                  <c:v>32.794121475006627</c:v>
                </c:pt>
                <c:pt idx="119">
                  <c:v>32.951821473450948</c:v>
                </c:pt>
                <c:pt idx="120">
                  <c:v>33.109521471888314</c:v>
                </c:pt>
                <c:pt idx="121">
                  <c:v>33.267221470326838</c:v>
                </c:pt>
                <c:pt idx="122">
                  <c:v>33.424921468791744</c:v>
                </c:pt>
                <c:pt idx="123">
                  <c:v>33.582621467256686</c:v>
                </c:pt>
                <c:pt idx="124">
                  <c:v>33.740321465722118</c:v>
                </c:pt>
                <c:pt idx="125">
                  <c:v>33.89802146418743</c:v>
                </c:pt>
                <c:pt idx="126">
                  <c:v>34.238005009748626</c:v>
                </c:pt>
                <c:pt idx="127">
                  <c:v>34.737333314965149</c:v>
                </c:pt>
                <c:pt idx="128">
                  <c:v>35.262999986586934</c:v>
                </c:pt>
                <c:pt idx="129">
                  <c:v>35.788666656315506</c:v>
                </c:pt>
                <c:pt idx="130">
                  <c:v>36.31433332823817</c:v>
                </c:pt>
                <c:pt idx="131">
                  <c:v>36.840000000107217</c:v>
                </c:pt>
                <c:pt idx="132">
                  <c:v>36.840000000107217</c:v>
                </c:pt>
                <c:pt idx="133">
                  <c:v>36.840000000107217</c:v>
                </c:pt>
                <c:pt idx="134">
                  <c:v>36.840000000107217</c:v>
                </c:pt>
                <c:pt idx="135">
                  <c:v>36.840000000107217</c:v>
                </c:pt>
                <c:pt idx="136">
                  <c:v>36.840000000107217</c:v>
                </c:pt>
                <c:pt idx="137">
                  <c:v>36.840000000107217</c:v>
                </c:pt>
                <c:pt idx="138">
                  <c:v>36.840000000107217</c:v>
                </c:pt>
                <c:pt idx="139">
                  <c:v>36.840000000107217</c:v>
                </c:pt>
                <c:pt idx="140">
                  <c:v>36.840000000107217</c:v>
                </c:pt>
                <c:pt idx="141">
                  <c:v>36.840000000107217</c:v>
                </c:pt>
                <c:pt idx="142">
                  <c:v>36.840000000107217</c:v>
                </c:pt>
                <c:pt idx="143">
                  <c:v>36.840000000107217</c:v>
                </c:pt>
                <c:pt idx="144">
                  <c:v>36.840000000107217</c:v>
                </c:pt>
              </c:numCache>
            </c:numRef>
          </c:yVal>
          <c:smooth val="0"/>
          <c:extLst>
            <c:ext xmlns:c16="http://schemas.microsoft.com/office/drawing/2014/chart" uri="{C3380CC4-5D6E-409C-BE32-E72D297353CC}">
              <c16:uniqueId val="{00000002-58C1-4B0A-BD83-89695EDC83F9}"/>
            </c:ext>
          </c:extLst>
        </c:ser>
        <c:ser>
          <c:idx val="1"/>
          <c:order val="3"/>
          <c:tx>
            <c:strRef>
              <c:f>Simulation_Dec!$BJ$2</c:f>
              <c:strCache>
                <c:ptCount val="1"/>
                <c:pt idx="0">
                  <c:v>EV3 </c:v>
                </c:pt>
              </c:strCache>
            </c:strRef>
          </c:tx>
          <c:spPr>
            <a:ln w="12700">
              <a:solidFill>
                <a:schemeClr val="accent2"/>
              </a:solidFill>
            </a:ln>
          </c:spPr>
          <c:marker>
            <c:symbol val="none"/>
          </c:marker>
          <c:xVal>
            <c:numRef>
              <c:f>Simulation_Dec!$A$3:$A$148</c:f>
              <c:numCache>
                <c:formatCode>m/d/yyyy\ h:mm</c:formatCode>
                <c:ptCount val="146"/>
                <c:pt idx="0">
                  <c:v>44907.25</c:v>
                </c:pt>
                <c:pt idx="1">
                  <c:v>44907.253472222219</c:v>
                </c:pt>
                <c:pt idx="2">
                  <c:v>44907.256944444445</c:v>
                </c:pt>
                <c:pt idx="3">
                  <c:v>44907.260416666664</c:v>
                </c:pt>
                <c:pt idx="4">
                  <c:v>44907.263888888891</c:v>
                </c:pt>
                <c:pt idx="5">
                  <c:v>44907.267361111109</c:v>
                </c:pt>
                <c:pt idx="6">
                  <c:v>44907.270833333336</c:v>
                </c:pt>
                <c:pt idx="7">
                  <c:v>44907.274305555555</c:v>
                </c:pt>
                <c:pt idx="8">
                  <c:v>44907.277777777781</c:v>
                </c:pt>
                <c:pt idx="9">
                  <c:v>44907.28125</c:v>
                </c:pt>
                <c:pt idx="10">
                  <c:v>44907.284722222219</c:v>
                </c:pt>
                <c:pt idx="11">
                  <c:v>44907.288194444445</c:v>
                </c:pt>
                <c:pt idx="12">
                  <c:v>44907.291666666664</c:v>
                </c:pt>
                <c:pt idx="13">
                  <c:v>44907.295138888891</c:v>
                </c:pt>
                <c:pt idx="14">
                  <c:v>44907.298611111109</c:v>
                </c:pt>
                <c:pt idx="15">
                  <c:v>44907.302083333336</c:v>
                </c:pt>
                <c:pt idx="16">
                  <c:v>44907.305555555555</c:v>
                </c:pt>
                <c:pt idx="17">
                  <c:v>44907.309027777781</c:v>
                </c:pt>
                <c:pt idx="18">
                  <c:v>44907.3125</c:v>
                </c:pt>
                <c:pt idx="19">
                  <c:v>44907.315972222219</c:v>
                </c:pt>
                <c:pt idx="20">
                  <c:v>44907.319444444445</c:v>
                </c:pt>
                <c:pt idx="21">
                  <c:v>44907.322916666664</c:v>
                </c:pt>
                <c:pt idx="22">
                  <c:v>44907.326388888891</c:v>
                </c:pt>
                <c:pt idx="23">
                  <c:v>44907.329861111109</c:v>
                </c:pt>
                <c:pt idx="24">
                  <c:v>44907.333333333336</c:v>
                </c:pt>
                <c:pt idx="25">
                  <c:v>44907.336805555555</c:v>
                </c:pt>
                <c:pt idx="26">
                  <c:v>44907.340277777781</c:v>
                </c:pt>
                <c:pt idx="27">
                  <c:v>44907.34375</c:v>
                </c:pt>
                <c:pt idx="28">
                  <c:v>44907.347222222219</c:v>
                </c:pt>
                <c:pt idx="29">
                  <c:v>44907.350694444445</c:v>
                </c:pt>
                <c:pt idx="30">
                  <c:v>44907.354166666664</c:v>
                </c:pt>
                <c:pt idx="31">
                  <c:v>44907.357638888891</c:v>
                </c:pt>
                <c:pt idx="32">
                  <c:v>44907.361111111109</c:v>
                </c:pt>
                <c:pt idx="33">
                  <c:v>44907.364583333336</c:v>
                </c:pt>
                <c:pt idx="34">
                  <c:v>44907.368055555555</c:v>
                </c:pt>
                <c:pt idx="35">
                  <c:v>44907.371527777781</c:v>
                </c:pt>
                <c:pt idx="36">
                  <c:v>44907.375</c:v>
                </c:pt>
                <c:pt idx="37">
                  <c:v>44907.378472222219</c:v>
                </c:pt>
                <c:pt idx="38">
                  <c:v>44907.381944444445</c:v>
                </c:pt>
                <c:pt idx="39">
                  <c:v>44907.385416666664</c:v>
                </c:pt>
                <c:pt idx="40">
                  <c:v>44907.388888888891</c:v>
                </c:pt>
                <c:pt idx="41">
                  <c:v>44907.392361111109</c:v>
                </c:pt>
                <c:pt idx="42">
                  <c:v>44907.395833333336</c:v>
                </c:pt>
                <c:pt idx="43">
                  <c:v>44907.399305555555</c:v>
                </c:pt>
                <c:pt idx="44">
                  <c:v>44907.402777777781</c:v>
                </c:pt>
                <c:pt idx="45">
                  <c:v>44907.40625</c:v>
                </c:pt>
                <c:pt idx="46">
                  <c:v>44907.409722222219</c:v>
                </c:pt>
                <c:pt idx="47">
                  <c:v>44907.413194444445</c:v>
                </c:pt>
                <c:pt idx="48">
                  <c:v>44907.416666666664</c:v>
                </c:pt>
                <c:pt idx="49">
                  <c:v>44907.420138888891</c:v>
                </c:pt>
                <c:pt idx="50">
                  <c:v>44907.423611111109</c:v>
                </c:pt>
                <c:pt idx="51">
                  <c:v>44907.427083333336</c:v>
                </c:pt>
                <c:pt idx="52">
                  <c:v>44907.430555555555</c:v>
                </c:pt>
                <c:pt idx="53">
                  <c:v>44907.434027777781</c:v>
                </c:pt>
                <c:pt idx="54">
                  <c:v>44907.4375</c:v>
                </c:pt>
                <c:pt idx="55">
                  <c:v>44907.440972222219</c:v>
                </c:pt>
                <c:pt idx="56">
                  <c:v>44907.444444444445</c:v>
                </c:pt>
                <c:pt idx="57">
                  <c:v>44907.447916666664</c:v>
                </c:pt>
                <c:pt idx="58">
                  <c:v>44907.451388888891</c:v>
                </c:pt>
                <c:pt idx="59">
                  <c:v>44907.454861111109</c:v>
                </c:pt>
                <c:pt idx="60">
                  <c:v>44907.458333333336</c:v>
                </c:pt>
                <c:pt idx="61">
                  <c:v>44907.461805555555</c:v>
                </c:pt>
                <c:pt idx="62">
                  <c:v>44907.465277777781</c:v>
                </c:pt>
                <c:pt idx="63">
                  <c:v>44907.46875</c:v>
                </c:pt>
                <c:pt idx="64">
                  <c:v>44907.472222222219</c:v>
                </c:pt>
                <c:pt idx="65">
                  <c:v>44907.475694444445</c:v>
                </c:pt>
                <c:pt idx="66">
                  <c:v>44907.479166666664</c:v>
                </c:pt>
                <c:pt idx="67">
                  <c:v>44907.482638888891</c:v>
                </c:pt>
                <c:pt idx="68">
                  <c:v>44907.486111111109</c:v>
                </c:pt>
                <c:pt idx="69">
                  <c:v>44907.489583333336</c:v>
                </c:pt>
                <c:pt idx="70">
                  <c:v>44907.493055555555</c:v>
                </c:pt>
                <c:pt idx="71">
                  <c:v>44907.496527777781</c:v>
                </c:pt>
                <c:pt idx="72">
                  <c:v>44907.5</c:v>
                </c:pt>
                <c:pt idx="73">
                  <c:v>44907.503472222219</c:v>
                </c:pt>
                <c:pt idx="74">
                  <c:v>44907.506944444445</c:v>
                </c:pt>
                <c:pt idx="75">
                  <c:v>44907.510416666664</c:v>
                </c:pt>
                <c:pt idx="76">
                  <c:v>44907.513888888891</c:v>
                </c:pt>
                <c:pt idx="77">
                  <c:v>44907.517361111109</c:v>
                </c:pt>
                <c:pt idx="78">
                  <c:v>44907.520833333336</c:v>
                </c:pt>
                <c:pt idx="79">
                  <c:v>44907.524305555555</c:v>
                </c:pt>
                <c:pt idx="80">
                  <c:v>44907.527777777781</c:v>
                </c:pt>
                <c:pt idx="81">
                  <c:v>44907.53125</c:v>
                </c:pt>
                <c:pt idx="82">
                  <c:v>44907.534722222219</c:v>
                </c:pt>
                <c:pt idx="83">
                  <c:v>44907.538194444445</c:v>
                </c:pt>
                <c:pt idx="84">
                  <c:v>44907.541666666664</c:v>
                </c:pt>
                <c:pt idx="85">
                  <c:v>44907.545138888891</c:v>
                </c:pt>
                <c:pt idx="86">
                  <c:v>44907.548611111109</c:v>
                </c:pt>
                <c:pt idx="87">
                  <c:v>44907.552083333336</c:v>
                </c:pt>
                <c:pt idx="88">
                  <c:v>44907.555555555555</c:v>
                </c:pt>
                <c:pt idx="89">
                  <c:v>44907.559027777781</c:v>
                </c:pt>
                <c:pt idx="90">
                  <c:v>44907.5625</c:v>
                </c:pt>
                <c:pt idx="91">
                  <c:v>44907.565972222219</c:v>
                </c:pt>
                <c:pt idx="92">
                  <c:v>44907.569444444445</c:v>
                </c:pt>
                <c:pt idx="93">
                  <c:v>44907.572916666664</c:v>
                </c:pt>
                <c:pt idx="94">
                  <c:v>44907.576388888891</c:v>
                </c:pt>
                <c:pt idx="95">
                  <c:v>44907.579861111109</c:v>
                </c:pt>
                <c:pt idx="96">
                  <c:v>44907.583333333336</c:v>
                </c:pt>
                <c:pt idx="97">
                  <c:v>44907.586805555555</c:v>
                </c:pt>
                <c:pt idx="98">
                  <c:v>44907.590277777781</c:v>
                </c:pt>
                <c:pt idx="99">
                  <c:v>44907.59375</c:v>
                </c:pt>
                <c:pt idx="100">
                  <c:v>44907.597222222219</c:v>
                </c:pt>
                <c:pt idx="101">
                  <c:v>44907.600694444445</c:v>
                </c:pt>
                <c:pt idx="102">
                  <c:v>44907.604166666664</c:v>
                </c:pt>
                <c:pt idx="103">
                  <c:v>44907.607638888891</c:v>
                </c:pt>
                <c:pt idx="104">
                  <c:v>44907.611111111109</c:v>
                </c:pt>
                <c:pt idx="105">
                  <c:v>44907.614583333336</c:v>
                </c:pt>
                <c:pt idx="106">
                  <c:v>44907.618055555555</c:v>
                </c:pt>
                <c:pt idx="107">
                  <c:v>44907.621527777781</c:v>
                </c:pt>
                <c:pt idx="108">
                  <c:v>44907.625</c:v>
                </c:pt>
                <c:pt idx="109">
                  <c:v>44907.628472222219</c:v>
                </c:pt>
                <c:pt idx="110">
                  <c:v>44907.631944444445</c:v>
                </c:pt>
                <c:pt idx="111">
                  <c:v>44907.635416666664</c:v>
                </c:pt>
                <c:pt idx="112">
                  <c:v>44907.638888888891</c:v>
                </c:pt>
                <c:pt idx="113">
                  <c:v>44907.642361111109</c:v>
                </c:pt>
                <c:pt idx="114">
                  <c:v>44907.645833333336</c:v>
                </c:pt>
                <c:pt idx="115">
                  <c:v>44907.649305555555</c:v>
                </c:pt>
                <c:pt idx="116">
                  <c:v>44907.652777777781</c:v>
                </c:pt>
                <c:pt idx="117">
                  <c:v>44907.65625</c:v>
                </c:pt>
                <c:pt idx="118">
                  <c:v>44907.659722222219</c:v>
                </c:pt>
                <c:pt idx="119">
                  <c:v>44907.663194444445</c:v>
                </c:pt>
                <c:pt idx="120">
                  <c:v>44907.666666666664</c:v>
                </c:pt>
                <c:pt idx="121">
                  <c:v>44907.670138888891</c:v>
                </c:pt>
                <c:pt idx="122">
                  <c:v>44907.673611111109</c:v>
                </c:pt>
                <c:pt idx="123">
                  <c:v>44907.677083333336</c:v>
                </c:pt>
                <c:pt idx="124">
                  <c:v>44907.680555555555</c:v>
                </c:pt>
                <c:pt idx="125">
                  <c:v>44907.684027777781</c:v>
                </c:pt>
                <c:pt idx="126">
                  <c:v>44907.6875</c:v>
                </c:pt>
                <c:pt idx="127">
                  <c:v>44907.690972222219</c:v>
                </c:pt>
                <c:pt idx="128">
                  <c:v>44907.694444444445</c:v>
                </c:pt>
                <c:pt idx="129">
                  <c:v>44907.697916666664</c:v>
                </c:pt>
                <c:pt idx="130">
                  <c:v>44907.701388888891</c:v>
                </c:pt>
                <c:pt idx="131">
                  <c:v>44907.704861111109</c:v>
                </c:pt>
                <c:pt idx="132">
                  <c:v>44907.708333333336</c:v>
                </c:pt>
                <c:pt idx="133">
                  <c:v>44907.711805555555</c:v>
                </c:pt>
                <c:pt idx="134">
                  <c:v>44907.715277777781</c:v>
                </c:pt>
                <c:pt idx="135">
                  <c:v>44907.71875</c:v>
                </c:pt>
                <c:pt idx="136">
                  <c:v>44907.722222222219</c:v>
                </c:pt>
                <c:pt idx="137">
                  <c:v>44907.725694444445</c:v>
                </c:pt>
                <c:pt idx="138">
                  <c:v>44907.729166666664</c:v>
                </c:pt>
                <c:pt idx="139">
                  <c:v>44907.732638888891</c:v>
                </c:pt>
                <c:pt idx="140">
                  <c:v>44907.736111111109</c:v>
                </c:pt>
                <c:pt idx="141">
                  <c:v>44907.739583333336</c:v>
                </c:pt>
                <c:pt idx="142">
                  <c:v>44907.743055555555</c:v>
                </c:pt>
                <c:pt idx="143">
                  <c:v>44907.746527777781</c:v>
                </c:pt>
                <c:pt idx="144">
                  <c:v>44907.75</c:v>
                </c:pt>
              </c:numCache>
            </c:numRef>
          </c:xVal>
          <c:yVal>
            <c:numRef>
              <c:f>Simulation_Dec!$BJ$3:$BJ$148</c:f>
              <c:numCache>
                <c:formatCode>General</c:formatCode>
                <c:ptCount val="146"/>
                <c:pt idx="0">
                  <c:v>0</c:v>
                </c:pt>
                <c:pt idx="1">
                  <c:v>0</c:v>
                </c:pt>
                <c:pt idx="2">
                  <c:v>0</c:v>
                </c:pt>
                <c:pt idx="3">
                  <c:v>0</c:v>
                </c:pt>
                <c:pt idx="4">
                  <c:v>0</c:v>
                </c:pt>
                <c:pt idx="5">
                  <c:v>0</c:v>
                </c:pt>
                <c:pt idx="6">
                  <c:v>0.52566667188945415</c:v>
                </c:pt>
                <c:pt idx="7">
                  <c:v>1.051333343778929</c:v>
                </c:pt>
                <c:pt idx="8">
                  <c:v>1.5770000156683657</c:v>
                </c:pt>
                <c:pt idx="9">
                  <c:v>2.1026666875567108</c:v>
                </c:pt>
                <c:pt idx="10">
                  <c:v>2.6283333594367093</c:v>
                </c:pt>
                <c:pt idx="11">
                  <c:v>3.1540000313192036</c:v>
                </c:pt>
                <c:pt idx="12">
                  <c:v>3.679666703199155</c:v>
                </c:pt>
                <c:pt idx="13">
                  <c:v>4.2053333750383866</c:v>
                </c:pt>
                <c:pt idx="14">
                  <c:v>4.7310000468738451</c:v>
                </c:pt>
                <c:pt idx="15">
                  <c:v>5.2566667187311724</c:v>
                </c:pt>
                <c:pt idx="16">
                  <c:v>5.7823333905920942</c:v>
                </c:pt>
                <c:pt idx="17">
                  <c:v>6.3080000624501098</c:v>
                </c:pt>
                <c:pt idx="18">
                  <c:v>6.8336667343084514</c:v>
                </c:pt>
                <c:pt idx="19">
                  <c:v>7.3593334061635574</c:v>
                </c:pt>
                <c:pt idx="20">
                  <c:v>7.8850000780205658</c:v>
                </c:pt>
                <c:pt idx="21">
                  <c:v>8.4106667494532221</c:v>
                </c:pt>
                <c:pt idx="22">
                  <c:v>8.9363334209249601</c:v>
                </c:pt>
                <c:pt idx="23">
                  <c:v>9.4620000927358099</c:v>
                </c:pt>
                <c:pt idx="24">
                  <c:v>9.6197000911921506</c:v>
                </c:pt>
                <c:pt idx="25">
                  <c:v>9.7774000896570072</c:v>
                </c:pt>
                <c:pt idx="26">
                  <c:v>9.9351000881120211</c:v>
                </c:pt>
                <c:pt idx="27">
                  <c:v>10.092800086569875</c:v>
                </c:pt>
                <c:pt idx="28">
                  <c:v>10.250500085023148</c:v>
                </c:pt>
                <c:pt idx="29">
                  <c:v>10.408200083478688</c:v>
                </c:pt>
                <c:pt idx="30">
                  <c:v>10.565900081931614</c:v>
                </c:pt>
                <c:pt idx="31">
                  <c:v>10.723600080384678</c:v>
                </c:pt>
                <c:pt idx="32">
                  <c:v>10.881300078837677</c:v>
                </c:pt>
                <c:pt idx="33">
                  <c:v>11.039000077295762</c:v>
                </c:pt>
                <c:pt idx="34">
                  <c:v>11.196700075752272</c:v>
                </c:pt>
                <c:pt idx="35">
                  <c:v>11.354400074205063</c:v>
                </c:pt>
                <c:pt idx="36">
                  <c:v>11.512100072657006</c:v>
                </c:pt>
                <c:pt idx="37">
                  <c:v>11.669800071109087</c:v>
                </c:pt>
                <c:pt idx="38">
                  <c:v>11.827500069559571</c:v>
                </c:pt>
                <c:pt idx="39">
                  <c:v>11.985200068010474</c:v>
                </c:pt>
                <c:pt idx="40">
                  <c:v>12.142900066452984</c:v>
                </c:pt>
                <c:pt idx="41">
                  <c:v>12.300600064895319</c:v>
                </c:pt>
                <c:pt idx="42">
                  <c:v>12.458300063352125</c:v>
                </c:pt>
                <c:pt idx="43">
                  <c:v>12.616000061810922</c:v>
                </c:pt>
                <c:pt idx="44">
                  <c:v>12.773700060270119</c:v>
                </c:pt>
                <c:pt idx="45">
                  <c:v>12.931400058723927</c:v>
                </c:pt>
                <c:pt idx="46">
                  <c:v>13.089100057173233</c:v>
                </c:pt>
                <c:pt idx="47">
                  <c:v>13.246800055607208</c:v>
                </c:pt>
                <c:pt idx="48">
                  <c:v>13.404500054060808</c:v>
                </c:pt>
                <c:pt idx="49">
                  <c:v>13.562200052516394</c:v>
                </c:pt>
                <c:pt idx="50">
                  <c:v>13.719900050975609</c:v>
                </c:pt>
                <c:pt idx="51">
                  <c:v>13.877600049430384</c:v>
                </c:pt>
                <c:pt idx="52">
                  <c:v>14.035300047884341</c:v>
                </c:pt>
                <c:pt idx="53">
                  <c:v>14.193000046320549</c:v>
                </c:pt>
                <c:pt idx="54">
                  <c:v>14.350700044759124</c:v>
                </c:pt>
                <c:pt idx="55">
                  <c:v>14.508400043193376</c:v>
                </c:pt>
                <c:pt idx="56">
                  <c:v>14.666100041650527</c:v>
                </c:pt>
                <c:pt idx="57">
                  <c:v>14.823800040117199</c:v>
                </c:pt>
                <c:pt idx="58">
                  <c:v>14.981500038581252</c:v>
                </c:pt>
                <c:pt idx="59">
                  <c:v>15.139200037052188</c:v>
                </c:pt>
                <c:pt idx="60">
                  <c:v>15.296900038018395</c:v>
                </c:pt>
                <c:pt idx="61">
                  <c:v>15.511536272203772</c:v>
                </c:pt>
                <c:pt idx="62">
                  <c:v>15.894751946938072</c:v>
                </c:pt>
                <c:pt idx="63">
                  <c:v>16.052451945920637</c:v>
                </c:pt>
                <c:pt idx="64">
                  <c:v>16.210151944644206</c:v>
                </c:pt>
                <c:pt idx="65">
                  <c:v>16.367851943182654</c:v>
                </c:pt>
                <c:pt idx="66">
                  <c:v>16.52555194171234</c:v>
                </c:pt>
                <c:pt idx="67">
                  <c:v>16.683251940231273</c:v>
                </c:pt>
                <c:pt idx="68">
                  <c:v>16.851265130270576</c:v>
                </c:pt>
                <c:pt idx="69">
                  <c:v>17.008965128992195</c:v>
                </c:pt>
                <c:pt idx="70">
                  <c:v>17.166665127519877</c:v>
                </c:pt>
                <c:pt idx="71">
                  <c:v>17.324365126037279</c:v>
                </c:pt>
                <c:pt idx="72">
                  <c:v>17.48206512563949</c:v>
                </c:pt>
                <c:pt idx="73">
                  <c:v>17.639765124611774</c:v>
                </c:pt>
                <c:pt idx="74">
                  <c:v>17.797465126063177</c:v>
                </c:pt>
                <c:pt idx="75">
                  <c:v>17.955165125547648</c:v>
                </c:pt>
                <c:pt idx="76">
                  <c:v>18.11286512470917</c:v>
                </c:pt>
                <c:pt idx="77">
                  <c:v>18.35961370154126</c:v>
                </c:pt>
                <c:pt idx="78">
                  <c:v>18.585612523818487</c:v>
                </c:pt>
                <c:pt idx="79">
                  <c:v>18.77509705724081</c:v>
                </c:pt>
                <c:pt idx="80">
                  <c:v>19.300763729070528</c:v>
                </c:pt>
                <c:pt idx="81">
                  <c:v>19.8264304007559</c:v>
                </c:pt>
                <c:pt idx="82">
                  <c:v>20.352097072128611</c:v>
                </c:pt>
                <c:pt idx="83">
                  <c:v>20.799493492618446</c:v>
                </c:pt>
                <c:pt idx="84">
                  <c:v>21.325160163928672</c:v>
                </c:pt>
                <c:pt idx="85">
                  <c:v>21.850826835753477</c:v>
                </c:pt>
                <c:pt idx="86">
                  <c:v>22.376493507427934</c:v>
                </c:pt>
                <c:pt idx="87">
                  <c:v>22.902160179250913</c:v>
                </c:pt>
                <c:pt idx="88">
                  <c:v>23.427826845916993</c:v>
                </c:pt>
                <c:pt idx="89">
                  <c:v>23.904952134164166</c:v>
                </c:pt>
                <c:pt idx="90">
                  <c:v>24.430618805990726</c:v>
                </c:pt>
                <c:pt idx="91">
                  <c:v>24.956285477765444</c:v>
                </c:pt>
                <c:pt idx="92">
                  <c:v>25.411664508045845</c:v>
                </c:pt>
                <c:pt idx="93">
                  <c:v>25.695866633368773</c:v>
                </c:pt>
                <c:pt idx="94">
                  <c:v>26.221533305190931</c:v>
                </c:pt>
                <c:pt idx="95">
                  <c:v>26.747199976984209</c:v>
                </c:pt>
                <c:pt idx="96">
                  <c:v>27.272866648310199</c:v>
                </c:pt>
                <c:pt idx="97">
                  <c:v>27.798533320134975</c:v>
                </c:pt>
                <c:pt idx="98">
                  <c:v>28.324199991728598</c:v>
                </c:pt>
                <c:pt idx="99">
                  <c:v>28.8498666633791</c:v>
                </c:pt>
                <c:pt idx="100">
                  <c:v>29.375533334971315</c:v>
                </c:pt>
                <c:pt idx="101">
                  <c:v>29.90120000589032</c:v>
                </c:pt>
                <c:pt idx="102">
                  <c:v>30.058900004487519</c:v>
                </c:pt>
                <c:pt idx="103">
                  <c:v>30.216600003160693</c:v>
                </c:pt>
                <c:pt idx="104">
                  <c:v>30.742266674944428</c:v>
                </c:pt>
                <c:pt idx="105">
                  <c:v>31.267933346223778</c:v>
                </c:pt>
                <c:pt idx="106">
                  <c:v>31.793600017258058</c:v>
                </c:pt>
                <c:pt idx="107">
                  <c:v>31.951300016650727</c:v>
                </c:pt>
                <c:pt idx="108">
                  <c:v>32.10900001527947</c:v>
                </c:pt>
                <c:pt idx="109">
                  <c:v>32.266700013936479</c:v>
                </c:pt>
                <c:pt idx="110">
                  <c:v>32.424400012632681</c:v>
                </c:pt>
                <c:pt idx="111">
                  <c:v>32.582100011099925</c:v>
                </c:pt>
                <c:pt idx="112">
                  <c:v>32.739800009563325</c:v>
                </c:pt>
                <c:pt idx="113">
                  <c:v>32.897500008033099</c:v>
                </c:pt>
                <c:pt idx="114">
                  <c:v>33.055200006499852</c:v>
                </c:pt>
                <c:pt idx="115">
                  <c:v>33.212900004971821</c:v>
                </c:pt>
                <c:pt idx="116">
                  <c:v>33.370600003438426</c:v>
                </c:pt>
                <c:pt idx="117">
                  <c:v>33.52830000190113</c:v>
                </c:pt>
                <c:pt idx="118">
                  <c:v>33.686000000348599</c:v>
                </c:pt>
                <c:pt idx="119">
                  <c:v>33.843699998792843</c:v>
                </c:pt>
                <c:pt idx="120">
                  <c:v>34.001399997230159</c:v>
                </c:pt>
                <c:pt idx="121">
                  <c:v>34.159099995668022</c:v>
                </c:pt>
                <c:pt idx="122">
                  <c:v>34.316799994134684</c:v>
                </c:pt>
                <c:pt idx="123">
                  <c:v>34.474499992601345</c:v>
                </c:pt>
                <c:pt idx="124">
                  <c:v>34.632199991068674</c:v>
                </c:pt>
                <c:pt idx="125">
                  <c:v>34.789899989535861</c:v>
                </c:pt>
                <c:pt idx="126">
                  <c:v>34.947599988110227</c:v>
                </c:pt>
                <c:pt idx="127">
                  <c:v>35.105299986667731</c:v>
                </c:pt>
                <c:pt idx="128">
                  <c:v>35.262999985251199</c:v>
                </c:pt>
                <c:pt idx="129">
                  <c:v>35.788666656634099</c:v>
                </c:pt>
                <c:pt idx="130">
                  <c:v>36.314333328555463</c:v>
                </c:pt>
                <c:pt idx="131">
                  <c:v>36.840000000318327</c:v>
                </c:pt>
                <c:pt idx="132">
                  <c:v>36.840000000318327</c:v>
                </c:pt>
                <c:pt idx="133">
                  <c:v>36.840000000318327</c:v>
                </c:pt>
                <c:pt idx="134">
                  <c:v>36.840000000318327</c:v>
                </c:pt>
                <c:pt idx="135">
                  <c:v>36.840000000318327</c:v>
                </c:pt>
                <c:pt idx="136">
                  <c:v>36.840000000318327</c:v>
                </c:pt>
                <c:pt idx="137">
                  <c:v>36.840000000318327</c:v>
                </c:pt>
                <c:pt idx="138">
                  <c:v>36.840000000318327</c:v>
                </c:pt>
                <c:pt idx="139">
                  <c:v>36.840000000318327</c:v>
                </c:pt>
                <c:pt idx="140">
                  <c:v>36.840000000318327</c:v>
                </c:pt>
                <c:pt idx="141">
                  <c:v>36.840000000318327</c:v>
                </c:pt>
                <c:pt idx="142">
                  <c:v>36.840000000318327</c:v>
                </c:pt>
                <c:pt idx="143">
                  <c:v>36.840000000318327</c:v>
                </c:pt>
                <c:pt idx="144">
                  <c:v>36.840000000318327</c:v>
                </c:pt>
              </c:numCache>
            </c:numRef>
          </c:yVal>
          <c:smooth val="0"/>
          <c:extLst>
            <c:ext xmlns:c16="http://schemas.microsoft.com/office/drawing/2014/chart" uri="{C3380CC4-5D6E-409C-BE32-E72D297353CC}">
              <c16:uniqueId val="{00000003-58C1-4B0A-BD83-89695EDC83F9}"/>
            </c:ext>
          </c:extLst>
        </c:ser>
        <c:dLbls>
          <c:showLegendKey val="0"/>
          <c:showVal val="0"/>
          <c:showCatName val="0"/>
          <c:showSerName val="0"/>
          <c:showPercent val="0"/>
          <c:showBubbleSize val="0"/>
        </c:dLbls>
        <c:axId val="540532984"/>
        <c:axId val="540531544"/>
      </c:scatterChart>
      <c:valAx>
        <c:axId val="540532984"/>
        <c:scaling>
          <c:orientation val="minMax"/>
        </c:scaling>
        <c:delete val="0"/>
        <c:axPos val="b"/>
        <c:majorGridlines>
          <c:spPr>
            <a:ln w="9525" cap="flat" cmpd="sng" algn="ctr">
              <a:solidFill>
                <a:schemeClr val="tx1">
                  <a:lumMod val="15000"/>
                  <a:lumOff val="85000"/>
                </a:schemeClr>
              </a:solidFill>
              <a:round/>
            </a:ln>
            <a:effectLst/>
          </c:spPr>
        </c:majorGridlines>
        <c:numFmt formatCode="m/d/yyyy\ h:mm"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0531544"/>
        <c:crosses val="autoZero"/>
        <c:crossBetween val="midCat"/>
      </c:valAx>
      <c:valAx>
        <c:axId val="540531544"/>
        <c:scaling>
          <c:orientation val="minMax"/>
        </c:scaling>
        <c:delete val="0"/>
        <c:axPos val="l"/>
        <c:majorGridlines>
          <c:spPr>
            <a:ln w="9525" cap="flat" cmpd="sng" algn="ctr">
              <a:solidFill>
                <a:schemeClr val="tx1">
                  <a:lumMod val="15000"/>
                  <a:lumOff val="85000"/>
                </a:schemeClr>
              </a:solidFill>
              <a:round/>
            </a:ln>
            <a:effectLst/>
          </c:spPr>
        </c:majorGridlines>
        <c:title>
          <c:tx>
            <c:rich>
              <a:bodyPr/>
              <a:lstStyle/>
              <a:p>
                <a:pPr>
                  <a:defRPr/>
                </a:pPr>
                <a:r>
                  <a:rPr lang="en-US"/>
                  <a:t>Charged Energy (kWh)</a:t>
                </a:r>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0532984"/>
        <c:crosses val="autoZero"/>
        <c:crossBetween val="midCat"/>
      </c:valAx>
    </c:plotArea>
    <c:legend>
      <c:legendPos val="b"/>
      <c:layout>
        <c:manualLayout>
          <c:xMode val="edge"/>
          <c:yMode val="edge"/>
          <c:x val="0.36907255129231942"/>
          <c:y val="0.90006839930614357"/>
          <c:w val="0.27713032918339159"/>
          <c:h val="8.0781810486584754E-2"/>
        </c:manualLayout>
      </c:layout>
      <c:overlay val="0"/>
      <c:txPr>
        <a:bodyPr/>
        <a:lstStyle/>
        <a:p>
          <a:pPr>
            <a:defRPr sz="1400"/>
          </a:pPr>
          <a:endParaRPr lang="en-US"/>
        </a:p>
      </c:txPr>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a:pPr>
            <a:r>
              <a:rPr lang="en-US" sz="1600"/>
              <a:t>12th December (OF2 controlled)</a:t>
            </a:r>
          </a:p>
        </c:rich>
      </c:tx>
      <c:overlay val="0"/>
    </c:title>
    <c:autoTitleDeleted val="0"/>
    <c:plotArea>
      <c:layout/>
      <c:scatterChart>
        <c:scatterStyle val="lineMarker"/>
        <c:varyColors val="0"/>
        <c:ser>
          <c:idx val="6"/>
          <c:order val="0"/>
          <c:tx>
            <c:strRef>
              <c:f>Simulation_Dec!$BD$2</c:f>
              <c:strCache>
                <c:ptCount val="1"/>
                <c:pt idx="0">
                  <c:v>EV0 </c:v>
                </c:pt>
              </c:strCache>
            </c:strRef>
          </c:tx>
          <c:spPr>
            <a:ln w="12700">
              <a:solidFill>
                <a:srgbClr val="92D050"/>
              </a:solidFill>
            </a:ln>
          </c:spPr>
          <c:marker>
            <c:symbol val="circle"/>
            <c:size val="2"/>
            <c:spPr>
              <a:ln>
                <a:solidFill>
                  <a:srgbClr val="92D050"/>
                </a:solidFill>
              </a:ln>
            </c:spPr>
          </c:marker>
          <c:xVal>
            <c:numRef>
              <c:f>Simulation_Dec!$A$3:$A$147</c:f>
              <c:numCache>
                <c:formatCode>m/d/yyyy\ h:mm</c:formatCode>
                <c:ptCount val="145"/>
                <c:pt idx="0">
                  <c:v>44907.25</c:v>
                </c:pt>
                <c:pt idx="1">
                  <c:v>44907.253472222219</c:v>
                </c:pt>
                <c:pt idx="2">
                  <c:v>44907.256944444445</c:v>
                </c:pt>
                <c:pt idx="3">
                  <c:v>44907.260416666664</c:v>
                </c:pt>
                <c:pt idx="4">
                  <c:v>44907.263888888891</c:v>
                </c:pt>
                <c:pt idx="5">
                  <c:v>44907.267361111109</c:v>
                </c:pt>
                <c:pt idx="6">
                  <c:v>44907.270833333336</c:v>
                </c:pt>
                <c:pt idx="7">
                  <c:v>44907.274305555555</c:v>
                </c:pt>
                <c:pt idx="8">
                  <c:v>44907.277777777781</c:v>
                </c:pt>
                <c:pt idx="9">
                  <c:v>44907.28125</c:v>
                </c:pt>
                <c:pt idx="10">
                  <c:v>44907.284722222219</c:v>
                </c:pt>
                <c:pt idx="11">
                  <c:v>44907.288194444445</c:v>
                </c:pt>
                <c:pt idx="12">
                  <c:v>44907.291666666664</c:v>
                </c:pt>
                <c:pt idx="13">
                  <c:v>44907.295138888891</c:v>
                </c:pt>
                <c:pt idx="14">
                  <c:v>44907.298611111109</c:v>
                </c:pt>
                <c:pt idx="15">
                  <c:v>44907.302083333336</c:v>
                </c:pt>
                <c:pt idx="16">
                  <c:v>44907.305555555555</c:v>
                </c:pt>
                <c:pt idx="17">
                  <c:v>44907.309027777781</c:v>
                </c:pt>
                <c:pt idx="18">
                  <c:v>44907.3125</c:v>
                </c:pt>
                <c:pt idx="19">
                  <c:v>44907.315972222219</c:v>
                </c:pt>
                <c:pt idx="20">
                  <c:v>44907.319444444445</c:v>
                </c:pt>
                <c:pt idx="21">
                  <c:v>44907.322916666664</c:v>
                </c:pt>
                <c:pt idx="22">
                  <c:v>44907.326388888891</c:v>
                </c:pt>
                <c:pt idx="23">
                  <c:v>44907.329861111109</c:v>
                </c:pt>
                <c:pt idx="24">
                  <c:v>44907.333333333336</c:v>
                </c:pt>
                <c:pt idx="25">
                  <c:v>44907.336805555555</c:v>
                </c:pt>
                <c:pt idx="26">
                  <c:v>44907.340277777781</c:v>
                </c:pt>
                <c:pt idx="27">
                  <c:v>44907.34375</c:v>
                </c:pt>
                <c:pt idx="28">
                  <c:v>44907.347222222219</c:v>
                </c:pt>
                <c:pt idx="29">
                  <c:v>44907.350694444445</c:v>
                </c:pt>
                <c:pt idx="30">
                  <c:v>44907.354166666664</c:v>
                </c:pt>
                <c:pt idx="31">
                  <c:v>44907.357638888891</c:v>
                </c:pt>
                <c:pt idx="32">
                  <c:v>44907.361111111109</c:v>
                </c:pt>
                <c:pt idx="33">
                  <c:v>44907.364583333336</c:v>
                </c:pt>
                <c:pt idx="34">
                  <c:v>44907.368055555555</c:v>
                </c:pt>
                <c:pt idx="35">
                  <c:v>44907.371527777781</c:v>
                </c:pt>
                <c:pt idx="36">
                  <c:v>44907.375</c:v>
                </c:pt>
                <c:pt idx="37">
                  <c:v>44907.378472222219</c:v>
                </c:pt>
                <c:pt idx="38">
                  <c:v>44907.381944444445</c:v>
                </c:pt>
                <c:pt idx="39">
                  <c:v>44907.385416666664</c:v>
                </c:pt>
                <c:pt idx="40">
                  <c:v>44907.388888888891</c:v>
                </c:pt>
                <c:pt idx="41">
                  <c:v>44907.392361111109</c:v>
                </c:pt>
                <c:pt idx="42">
                  <c:v>44907.395833333336</c:v>
                </c:pt>
                <c:pt idx="43">
                  <c:v>44907.399305555555</c:v>
                </c:pt>
                <c:pt idx="44">
                  <c:v>44907.402777777781</c:v>
                </c:pt>
                <c:pt idx="45">
                  <c:v>44907.40625</c:v>
                </c:pt>
                <c:pt idx="46">
                  <c:v>44907.409722222219</c:v>
                </c:pt>
                <c:pt idx="47">
                  <c:v>44907.413194444445</c:v>
                </c:pt>
                <c:pt idx="48">
                  <c:v>44907.416666666664</c:v>
                </c:pt>
                <c:pt idx="49">
                  <c:v>44907.420138888891</c:v>
                </c:pt>
                <c:pt idx="50">
                  <c:v>44907.423611111109</c:v>
                </c:pt>
                <c:pt idx="51">
                  <c:v>44907.427083333336</c:v>
                </c:pt>
                <c:pt idx="52">
                  <c:v>44907.430555555555</c:v>
                </c:pt>
                <c:pt idx="53">
                  <c:v>44907.434027777781</c:v>
                </c:pt>
                <c:pt idx="54">
                  <c:v>44907.4375</c:v>
                </c:pt>
                <c:pt idx="55">
                  <c:v>44907.440972222219</c:v>
                </c:pt>
                <c:pt idx="56">
                  <c:v>44907.444444444445</c:v>
                </c:pt>
                <c:pt idx="57">
                  <c:v>44907.447916666664</c:v>
                </c:pt>
                <c:pt idx="58">
                  <c:v>44907.451388888891</c:v>
                </c:pt>
                <c:pt idx="59">
                  <c:v>44907.454861111109</c:v>
                </c:pt>
                <c:pt idx="60">
                  <c:v>44907.458333333336</c:v>
                </c:pt>
                <c:pt idx="61">
                  <c:v>44907.461805555555</c:v>
                </c:pt>
                <c:pt idx="62">
                  <c:v>44907.465277777781</c:v>
                </c:pt>
                <c:pt idx="63">
                  <c:v>44907.46875</c:v>
                </c:pt>
                <c:pt idx="64">
                  <c:v>44907.472222222219</c:v>
                </c:pt>
                <c:pt idx="65">
                  <c:v>44907.475694444445</c:v>
                </c:pt>
                <c:pt idx="66">
                  <c:v>44907.479166666664</c:v>
                </c:pt>
                <c:pt idx="67">
                  <c:v>44907.482638888891</c:v>
                </c:pt>
                <c:pt idx="68">
                  <c:v>44907.486111111109</c:v>
                </c:pt>
                <c:pt idx="69">
                  <c:v>44907.489583333336</c:v>
                </c:pt>
                <c:pt idx="70">
                  <c:v>44907.493055555555</c:v>
                </c:pt>
                <c:pt idx="71">
                  <c:v>44907.496527777781</c:v>
                </c:pt>
                <c:pt idx="72">
                  <c:v>44907.5</c:v>
                </c:pt>
                <c:pt idx="73">
                  <c:v>44907.503472222219</c:v>
                </c:pt>
                <c:pt idx="74">
                  <c:v>44907.506944444445</c:v>
                </c:pt>
                <c:pt idx="75">
                  <c:v>44907.510416666664</c:v>
                </c:pt>
                <c:pt idx="76">
                  <c:v>44907.513888888891</c:v>
                </c:pt>
                <c:pt idx="77">
                  <c:v>44907.517361111109</c:v>
                </c:pt>
                <c:pt idx="78">
                  <c:v>44907.520833333336</c:v>
                </c:pt>
                <c:pt idx="79">
                  <c:v>44907.524305555555</c:v>
                </c:pt>
                <c:pt idx="80">
                  <c:v>44907.527777777781</c:v>
                </c:pt>
                <c:pt idx="81">
                  <c:v>44907.53125</c:v>
                </c:pt>
                <c:pt idx="82">
                  <c:v>44907.534722222219</c:v>
                </c:pt>
                <c:pt idx="83">
                  <c:v>44907.538194444445</c:v>
                </c:pt>
                <c:pt idx="84">
                  <c:v>44907.541666666664</c:v>
                </c:pt>
                <c:pt idx="85">
                  <c:v>44907.545138888891</c:v>
                </c:pt>
                <c:pt idx="86">
                  <c:v>44907.548611111109</c:v>
                </c:pt>
                <c:pt idx="87">
                  <c:v>44907.552083333336</c:v>
                </c:pt>
                <c:pt idx="88">
                  <c:v>44907.555555555555</c:v>
                </c:pt>
                <c:pt idx="89">
                  <c:v>44907.559027777781</c:v>
                </c:pt>
                <c:pt idx="90">
                  <c:v>44907.5625</c:v>
                </c:pt>
                <c:pt idx="91">
                  <c:v>44907.565972222219</c:v>
                </c:pt>
                <c:pt idx="92">
                  <c:v>44907.569444444445</c:v>
                </c:pt>
                <c:pt idx="93">
                  <c:v>44907.572916666664</c:v>
                </c:pt>
                <c:pt idx="94">
                  <c:v>44907.576388888891</c:v>
                </c:pt>
                <c:pt idx="95">
                  <c:v>44907.579861111109</c:v>
                </c:pt>
                <c:pt idx="96">
                  <c:v>44907.583333333336</c:v>
                </c:pt>
                <c:pt idx="97">
                  <c:v>44907.586805555555</c:v>
                </c:pt>
                <c:pt idx="98">
                  <c:v>44907.590277777781</c:v>
                </c:pt>
                <c:pt idx="99">
                  <c:v>44907.59375</c:v>
                </c:pt>
                <c:pt idx="100">
                  <c:v>44907.597222222219</c:v>
                </c:pt>
                <c:pt idx="101">
                  <c:v>44907.600694444445</c:v>
                </c:pt>
                <c:pt idx="102">
                  <c:v>44907.604166666664</c:v>
                </c:pt>
                <c:pt idx="103">
                  <c:v>44907.607638888891</c:v>
                </c:pt>
                <c:pt idx="104">
                  <c:v>44907.611111111109</c:v>
                </c:pt>
                <c:pt idx="105">
                  <c:v>44907.614583333336</c:v>
                </c:pt>
                <c:pt idx="106">
                  <c:v>44907.618055555555</c:v>
                </c:pt>
                <c:pt idx="107">
                  <c:v>44907.621527777781</c:v>
                </c:pt>
                <c:pt idx="108">
                  <c:v>44907.625</c:v>
                </c:pt>
                <c:pt idx="109">
                  <c:v>44907.628472222219</c:v>
                </c:pt>
                <c:pt idx="110">
                  <c:v>44907.631944444445</c:v>
                </c:pt>
                <c:pt idx="111">
                  <c:v>44907.635416666664</c:v>
                </c:pt>
                <c:pt idx="112">
                  <c:v>44907.638888888891</c:v>
                </c:pt>
                <c:pt idx="113">
                  <c:v>44907.642361111109</c:v>
                </c:pt>
                <c:pt idx="114">
                  <c:v>44907.645833333336</c:v>
                </c:pt>
                <c:pt idx="115">
                  <c:v>44907.649305555555</c:v>
                </c:pt>
                <c:pt idx="116">
                  <c:v>44907.652777777781</c:v>
                </c:pt>
                <c:pt idx="117">
                  <c:v>44907.65625</c:v>
                </c:pt>
                <c:pt idx="118">
                  <c:v>44907.659722222219</c:v>
                </c:pt>
                <c:pt idx="119">
                  <c:v>44907.663194444445</c:v>
                </c:pt>
                <c:pt idx="120">
                  <c:v>44907.666666666664</c:v>
                </c:pt>
                <c:pt idx="121">
                  <c:v>44907.670138888891</c:v>
                </c:pt>
                <c:pt idx="122">
                  <c:v>44907.673611111109</c:v>
                </c:pt>
                <c:pt idx="123">
                  <c:v>44907.677083333336</c:v>
                </c:pt>
                <c:pt idx="124">
                  <c:v>44907.680555555555</c:v>
                </c:pt>
                <c:pt idx="125">
                  <c:v>44907.684027777781</c:v>
                </c:pt>
                <c:pt idx="126">
                  <c:v>44907.6875</c:v>
                </c:pt>
                <c:pt idx="127">
                  <c:v>44907.690972222219</c:v>
                </c:pt>
                <c:pt idx="128">
                  <c:v>44907.694444444445</c:v>
                </c:pt>
                <c:pt idx="129">
                  <c:v>44907.697916666664</c:v>
                </c:pt>
                <c:pt idx="130">
                  <c:v>44907.701388888891</c:v>
                </c:pt>
                <c:pt idx="131">
                  <c:v>44907.704861111109</c:v>
                </c:pt>
                <c:pt idx="132">
                  <c:v>44907.708333333336</c:v>
                </c:pt>
                <c:pt idx="133">
                  <c:v>44907.711805555555</c:v>
                </c:pt>
                <c:pt idx="134">
                  <c:v>44907.715277777781</c:v>
                </c:pt>
                <c:pt idx="135">
                  <c:v>44907.71875</c:v>
                </c:pt>
                <c:pt idx="136">
                  <c:v>44907.722222222219</c:v>
                </c:pt>
                <c:pt idx="137">
                  <c:v>44907.725694444445</c:v>
                </c:pt>
                <c:pt idx="138">
                  <c:v>44907.729166666664</c:v>
                </c:pt>
                <c:pt idx="139">
                  <c:v>44907.732638888891</c:v>
                </c:pt>
                <c:pt idx="140">
                  <c:v>44907.736111111109</c:v>
                </c:pt>
                <c:pt idx="141">
                  <c:v>44907.739583333336</c:v>
                </c:pt>
                <c:pt idx="142">
                  <c:v>44907.743055555555</c:v>
                </c:pt>
                <c:pt idx="143">
                  <c:v>44907.746527777781</c:v>
                </c:pt>
                <c:pt idx="144">
                  <c:v>44907.75</c:v>
                </c:pt>
              </c:numCache>
            </c:numRef>
          </c:xVal>
          <c:yVal>
            <c:numRef>
              <c:f>Simulation_Dec!$EC$2:$EC$146</c:f>
              <c:numCache>
                <c:formatCode>General</c:formatCode>
                <c:ptCount val="14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2.2115999779136</c:v>
                </c:pt>
                <c:pt idx="62">
                  <c:v>2.2115999779136799</c:v>
                </c:pt>
                <c:pt idx="63">
                  <c:v>2.2115999779138402</c:v>
                </c:pt>
                <c:pt idx="64">
                  <c:v>7.37200007369609</c:v>
                </c:pt>
                <c:pt idx="65">
                  <c:v>7.3720000736960101</c:v>
                </c:pt>
                <c:pt idx="66">
                  <c:v>7.3720000736963698</c:v>
                </c:pt>
                <c:pt idx="67">
                  <c:v>7.3720000736963804</c:v>
                </c:pt>
                <c:pt idx="68">
                  <c:v>7.3720000736964097</c:v>
                </c:pt>
                <c:pt idx="69">
                  <c:v>7.3720000736961797</c:v>
                </c:pt>
                <c:pt idx="70">
                  <c:v>7.3720000736960296</c:v>
                </c:pt>
                <c:pt idx="71">
                  <c:v>7.3720000736964497</c:v>
                </c:pt>
                <c:pt idx="72">
                  <c:v>7.3720000736964097</c:v>
                </c:pt>
                <c:pt idx="73">
                  <c:v>7.3720000736993896</c:v>
                </c:pt>
                <c:pt idx="74">
                  <c:v>7.3720000736993496</c:v>
                </c:pt>
                <c:pt idx="75">
                  <c:v>7.3720000736994002</c:v>
                </c:pt>
                <c:pt idx="76">
                  <c:v>7.3720000736993896</c:v>
                </c:pt>
                <c:pt idx="77">
                  <c:v>7.37200007369937</c:v>
                </c:pt>
                <c:pt idx="78">
                  <c:v>7.3720000736994296</c:v>
                </c:pt>
                <c:pt idx="79">
                  <c:v>7.3720000736994296</c:v>
                </c:pt>
                <c:pt idx="80">
                  <c:v>7.37200007369941</c:v>
                </c:pt>
                <c:pt idx="81">
                  <c:v>7.3720000736993896</c:v>
                </c:pt>
                <c:pt idx="82">
                  <c:v>7.3720000736994704</c:v>
                </c:pt>
                <c:pt idx="83">
                  <c:v>7.3720000736994802</c:v>
                </c:pt>
                <c:pt idx="84">
                  <c:v>7.3720000736989304</c:v>
                </c:pt>
                <c:pt idx="85">
                  <c:v>7.3720000736994802</c:v>
                </c:pt>
                <c:pt idx="86">
                  <c:v>7.3720000736993896</c:v>
                </c:pt>
                <c:pt idx="87">
                  <c:v>7.3720000736991196</c:v>
                </c:pt>
                <c:pt idx="88">
                  <c:v>7.3720000736993301</c:v>
                </c:pt>
                <c:pt idx="89">
                  <c:v>7.3720000736994402</c:v>
                </c:pt>
                <c:pt idx="90">
                  <c:v>7.3720000736994296</c:v>
                </c:pt>
                <c:pt idx="91">
                  <c:v>7.3720000736993496</c:v>
                </c:pt>
                <c:pt idx="92">
                  <c:v>7.3720000736993896</c:v>
                </c:pt>
                <c:pt idx="93">
                  <c:v>7.3720000736988904</c:v>
                </c:pt>
                <c:pt idx="94">
                  <c:v>7.37200007369887</c:v>
                </c:pt>
                <c:pt idx="95">
                  <c:v>7.3720000736987901</c:v>
                </c:pt>
                <c:pt idx="96">
                  <c:v>7.3720000736992599</c:v>
                </c:pt>
                <c:pt idx="97">
                  <c:v>7.3720000737003604</c:v>
                </c:pt>
                <c:pt idx="98">
                  <c:v>7.3720000737002502</c:v>
                </c:pt>
                <c:pt idx="99">
                  <c:v>7.3720000737004003</c:v>
                </c:pt>
                <c:pt idx="100">
                  <c:v>7.3720000737004199</c:v>
                </c:pt>
                <c:pt idx="101">
                  <c:v>7.3720000737004003</c:v>
                </c:pt>
                <c:pt idx="102">
                  <c:v>7.3720000737003399</c:v>
                </c:pt>
                <c:pt idx="103">
                  <c:v>7.3720000737001197</c:v>
                </c:pt>
                <c:pt idx="104">
                  <c:v>7.3720000737001801</c:v>
                </c:pt>
                <c:pt idx="105">
                  <c:v>7.3720000737003204</c:v>
                </c:pt>
                <c:pt idx="106">
                  <c:v>7.3720000737003604</c:v>
                </c:pt>
                <c:pt idx="107">
                  <c:v>7.37200007370115</c:v>
                </c:pt>
                <c:pt idx="108">
                  <c:v>7.3720000737010798</c:v>
                </c:pt>
                <c:pt idx="109">
                  <c:v>7.3720000736967597</c:v>
                </c:pt>
                <c:pt idx="110">
                  <c:v>7.3720000736967899</c:v>
                </c:pt>
                <c:pt idx="111">
                  <c:v>7.3720000736968103</c:v>
                </c:pt>
                <c:pt idx="112">
                  <c:v>7.3720000736966096</c:v>
                </c:pt>
                <c:pt idx="113">
                  <c:v>7.3720000736965803</c:v>
                </c:pt>
                <c:pt idx="114">
                  <c:v>7.37200007369663</c:v>
                </c:pt>
                <c:pt idx="115">
                  <c:v>7.3720000736966096</c:v>
                </c:pt>
                <c:pt idx="116">
                  <c:v>7.3720000736697102</c:v>
                </c:pt>
                <c:pt idx="117">
                  <c:v>3.46479635849931</c:v>
                </c:pt>
                <c:pt idx="118">
                  <c:v>2.2115999778851401</c:v>
                </c:pt>
                <c:pt idx="119">
                  <c:v>2.2115999779920599</c:v>
                </c:pt>
                <c:pt idx="120">
                  <c:v>2.21159997788495</c:v>
                </c:pt>
                <c:pt idx="121">
                  <c:v>2.2115999778848101</c:v>
                </c:pt>
                <c:pt idx="122">
                  <c:v>2.21159997788547</c:v>
                </c:pt>
                <c:pt idx="123">
                  <c:v>2.2115999778848101</c:v>
                </c:pt>
                <c:pt idx="124">
                  <c:v>2.21159997794248</c:v>
                </c:pt>
                <c:pt idx="125">
                  <c:v>2.2115999778845601</c:v>
                </c:pt>
                <c:pt idx="126">
                  <c:v>2.2115999778842701</c:v>
                </c:pt>
                <c:pt idx="127" formatCode="0.00E+00">
                  <c:v>-5.4402463279103602E-19</c:v>
                </c:pt>
                <c:pt idx="128" formatCode="0.00E+00">
                  <c:v>1.0336470873331201E-18</c:v>
                </c:pt>
                <c:pt idx="129" formatCode="0.00E+00">
                  <c:v>9.2969744629933101E-19</c:v>
                </c:pt>
                <c:pt idx="130" formatCode="0.00E+00">
                  <c:v>3.5408745126116502E-19</c:v>
                </c:pt>
                <c:pt idx="131" formatCode="0.00E+00">
                  <c:v>-6.8292499927356601E-20</c:v>
                </c:pt>
                <c:pt idx="132" formatCode="0.00E+00">
                  <c:v>1.7446175920587402E-18</c:v>
                </c:pt>
                <c:pt idx="133" formatCode="0.00E+00">
                  <c:v>5.6078847582923201E-19</c:v>
                </c:pt>
                <c:pt idx="134" formatCode="0.00E+00">
                  <c:v>5.6078955172822098E-19</c:v>
                </c:pt>
                <c:pt idx="135" formatCode="0.00E+00">
                  <c:v>5.60789517884511E-19</c:v>
                </c:pt>
                <c:pt idx="136" formatCode="0.00E+00">
                  <c:v>5.6078948010990598E-19</c:v>
                </c:pt>
                <c:pt idx="137" formatCode="0.00E+00">
                  <c:v>5.6078947245874396E-19</c:v>
                </c:pt>
                <c:pt idx="138" formatCode="0.00E+00">
                  <c:v>5.6078948010990598E-19</c:v>
                </c:pt>
                <c:pt idx="139" formatCode="0.00E+00">
                  <c:v>5.60789512093483E-19</c:v>
                </c:pt>
                <c:pt idx="140" formatCode="0.00E+00">
                  <c:v>5.6078944337028704E-19</c:v>
                </c:pt>
                <c:pt idx="141" formatCode="0.00E+00">
                  <c:v>5.6078947245874396E-19</c:v>
                </c:pt>
                <c:pt idx="142" formatCode="0.00E+00">
                  <c:v>5.6078951788372204E-19</c:v>
                </c:pt>
                <c:pt idx="143" formatCode="0.00E+00">
                  <c:v>5.6078947721478703E-19</c:v>
                </c:pt>
                <c:pt idx="144" formatCode="0.00E+00">
                  <c:v>5.6078948010911702E-19</c:v>
                </c:pt>
              </c:numCache>
            </c:numRef>
          </c:yVal>
          <c:smooth val="0"/>
          <c:extLst>
            <c:ext xmlns:c16="http://schemas.microsoft.com/office/drawing/2014/chart" uri="{C3380CC4-5D6E-409C-BE32-E72D297353CC}">
              <c16:uniqueId val="{00000000-4E65-48BE-8E94-A50EC7CE52CC}"/>
            </c:ext>
          </c:extLst>
        </c:ser>
        <c:ser>
          <c:idx val="1"/>
          <c:order val="1"/>
          <c:tx>
            <c:strRef>
              <c:f>Simulation_Dec!$BL$2</c:f>
              <c:strCache>
                <c:ptCount val="1"/>
                <c:pt idx="0">
                  <c:v>EV1</c:v>
                </c:pt>
              </c:strCache>
            </c:strRef>
          </c:tx>
          <c:spPr>
            <a:ln w="9525"/>
          </c:spPr>
          <c:marker>
            <c:symbol val="circle"/>
            <c:size val="2"/>
            <c:spPr>
              <a:ln w="6350"/>
            </c:spPr>
          </c:marker>
          <c:dPt>
            <c:idx val="107"/>
            <c:marker>
              <c:spPr>
                <a:ln w="9525"/>
              </c:spPr>
            </c:marker>
            <c:bubble3D val="0"/>
            <c:extLst>
              <c:ext xmlns:c16="http://schemas.microsoft.com/office/drawing/2014/chart" uri="{C3380CC4-5D6E-409C-BE32-E72D297353CC}">
                <c16:uniqueId val="{00000001-4E65-48BE-8E94-A50EC7CE52CC}"/>
              </c:ext>
            </c:extLst>
          </c:dPt>
          <c:xVal>
            <c:numRef>
              <c:f>Simulation_Dec!$A$3:$A$147</c:f>
              <c:numCache>
                <c:formatCode>m/d/yyyy\ h:mm</c:formatCode>
                <c:ptCount val="145"/>
                <c:pt idx="0">
                  <c:v>44907.25</c:v>
                </c:pt>
                <c:pt idx="1">
                  <c:v>44907.253472222219</c:v>
                </c:pt>
                <c:pt idx="2">
                  <c:v>44907.256944444445</c:v>
                </c:pt>
                <c:pt idx="3">
                  <c:v>44907.260416666664</c:v>
                </c:pt>
                <c:pt idx="4">
                  <c:v>44907.263888888891</c:v>
                </c:pt>
                <c:pt idx="5">
                  <c:v>44907.267361111109</c:v>
                </c:pt>
                <c:pt idx="6">
                  <c:v>44907.270833333336</c:v>
                </c:pt>
                <c:pt idx="7">
                  <c:v>44907.274305555555</c:v>
                </c:pt>
                <c:pt idx="8">
                  <c:v>44907.277777777781</c:v>
                </c:pt>
                <c:pt idx="9">
                  <c:v>44907.28125</c:v>
                </c:pt>
                <c:pt idx="10">
                  <c:v>44907.284722222219</c:v>
                </c:pt>
                <c:pt idx="11">
                  <c:v>44907.288194444445</c:v>
                </c:pt>
                <c:pt idx="12">
                  <c:v>44907.291666666664</c:v>
                </c:pt>
                <c:pt idx="13">
                  <c:v>44907.295138888891</c:v>
                </c:pt>
                <c:pt idx="14">
                  <c:v>44907.298611111109</c:v>
                </c:pt>
                <c:pt idx="15">
                  <c:v>44907.302083333336</c:v>
                </c:pt>
                <c:pt idx="16">
                  <c:v>44907.305555555555</c:v>
                </c:pt>
                <c:pt idx="17">
                  <c:v>44907.309027777781</c:v>
                </c:pt>
                <c:pt idx="18">
                  <c:v>44907.3125</c:v>
                </c:pt>
                <c:pt idx="19">
                  <c:v>44907.315972222219</c:v>
                </c:pt>
                <c:pt idx="20">
                  <c:v>44907.319444444445</c:v>
                </c:pt>
                <c:pt idx="21">
                  <c:v>44907.322916666664</c:v>
                </c:pt>
                <c:pt idx="22">
                  <c:v>44907.326388888891</c:v>
                </c:pt>
                <c:pt idx="23">
                  <c:v>44907.329861111109</c:v>
                </c:pt>
                <c:pt idx="24">
                  <c:v>44907.333333333336</c:v>
                </c:pt>
                <c:pt idx="25">
                  <c:v>44907.336805555555</c:v>
                </c:pt>
                <c:pt idx="26">
                  <c:v>44907.340277777781</c:v>
                </c:pt>
                <c:pt idx="27">
                  <c:v>44907.34375</c:v>
                </c:pt>
                <c:pt idx="28">
                  <c:v>44907.347222222219</c:v>
                </c:pt>
                <c:pt idx="29">
                  <c:v>44907.350694444445</c:v>
                </c:pt>
                <c:pt idx="30">
                  <c:v>44907.354166666664</c:v>
                </c:pt>
                <c:pt idx="31">
                  <c:v>44907.357638888891</c:v>
                </c:pt>
                <c:pt idx="32">
                  <c:v>44907.361111111109</c:v>
                </c:pt>
                <c:pt idx="33">
                  <c:v>44907.364583333336</c:v>
                </c:pt>
                <c:pt idx="34">
                  <c:v>44907.368055555555</c:v>
                </c:pt>
                <c:pt idx="35">
                  <c:v>44907.371527777781</c:v>
                </c:pt>
                <c:pt idx="36">
                  <c:v>44907.375</c:v>
                </c:pt>
                <c:pt idx="37">
                  <c:v>44907.378472222219</c:v>
                </c:pt>
                <c:pt idx="38">
                  <c:v>44907.381944444445</c:v>
                </c:pt>
                <c:pt idx="39">
                  <c:v>44907.385416666664</c:v>
                </c:pt>
                <c:pt idx="40">
                  <c:v>44907.388888888891</c:v>
                </c:pt>
                <c:pt idx="41">
                  <c:v>44907.392361111109</c:v>
                </c:pt>
                <c:pt idx="42">
                  <c:v>44907.395833333336</c:v>
                </c:pt>
                <c:pt idx="43">
                  <c:v>44907.399305555555</c:v>
                </c:pt>
                <c:pt idx="44">
                  <c:v>44907.402777777781</c:v>
                </c:pt>
                <c:pt idx="45">
                  <c:v>44907.40625</c:v>
                </c:pt>
                <c:pt idx="46">
                  <c:v>44907.409722222219</c:v>
                </c:pt>
                <c:pt idx="47">
                  <c:v>44907.413194444445</c:v>
                </c:pt>
                <c:pt idx="48">
                  <c:v>44907.416666666664</c:v>
                </c:pt>
                <c:pt idx="49">
                  <c:v>44907.420138888891</c:v>
                </c:pt>
                <c:pt idx="50">
                  <c:v>44907.423611111109</c:v>
                </c:pt>
                <c:pt idx="51">
                  <c:v>44907.427083333336</c:v>
                </c:pt>
                <c:pt idx="52">
                  <c:v>44907.430555555555</c:v>
                </c:pt>
                <c:pt idx="53">
                  <c:v>44907.434027777781</c:v>
                </c:pt>
                <c:pt idx="54">
                  <c:v>44907.4375</c:v>
                </c:pt>
                <c:pt idx="55">
                  <c:v>44907.440972222219</c:v>
                </c:pt>
                <c:pt idx="56">
                  <c:v>44907.444444444445</c:v>
                </c:pt>
                <c:pt idx="57">
                  <c:v>44907.447916666664</c:v>
                </c:pt>
                <c:pt idx="58">
                  <c:v>44907.451388888891</c:v>
                </c:pt>
                <c:pt idx="59">
                  <c:v>44907.454861111109</c:v>
                </c:pt>
                <c:pt idx="60">
                  <c:v>44907.458333333336</c:v>
                </c:pt>
                <c:pt idx="61">
                  <c:v>44907.461805555555</c:v>
                </c:pt>
                <c:pt idx="62">
                  <c:v>44907.465277777781</c:v>
                </c:pt>
                <c:pt idx="63">
                  <c:v>44907.46875</c:v>
                </c:pt>
                <c:pt idx="64">
                  <c:v>44907.472222222219</c:v>
                </c:pt>
                <c:pt idx="65">
                  <c:v>44907.475694444445</c:v>
                </c:pt>
                <c:pt idx="66">
                  <c:v>44907.479166666664</c:v>
                </c:pt>
                <c:pt idx="67">
                  <c:v>44907.482638888891</c:v>
                </c:pt>
                <c:pt idx="68">
                  <c:v>44907.486111111109</c:v>
                </c:pt>
                <c:pt idx="69">
                  <c:v>44907.489583333336</c:v>
                </c:pt>
                <c:pt idx="70">
                  <c:v>44907.493055555555</c:v>
                </c:pt>
                <c:pt idx="71">
                  <c:v>44907.496527777781</c:v>
                </c:pt>
                <c:pt idx="72">
                  <c:v>44907.5</c:v>
                </c:pt>
                <c:pt idx="73">
                  <c:v>44907.503472222219</c:v>
                </c:pt>
                <c:pt idx="74">
                  <c:v>44907.506944444445</c:v>
                </c:pt>
                <c:pt idx="75">
                  <c:v>44907.510416666664</c:v>
                </c:pt>
                <c:pt idx="76">
                  <c:v>44907.513888888891</c:v>
                </c:pt>
                <c:pt idx="77">
                  <c:v>44907.517361111109</c:v>
                </c:pt>
                <c:pt idx="78">
                  <c:v>44907.520833333336</c:v>
                </c:pt>
                <c:pt idx="79">
                  <c:v>44907.524305555555</c:v>
                </c:pt>
                <c:pt idx="80">
                  <c:v>44907.527777777781</c:v>
                </c:pt>
                <c:pt idx="81">
                  <c:v>44907.53125</c:v>
                </c:pt>
                <c:pt idx="82">
                  <c:v>44907.534722222219</c:v>
                </c:pt>
                <c:pt idx="83">
                  <c:v>44907.538194444445</c:v>
                </c:pt>
                <c:pt idx="84">
                  <c:v>44907.541666666664</c:v>
                </c:pt>
                <c:pt idx="85">
                  <c:v>44907.545138888891</c:v>
                </c:pt>
                <c:pt idx="86">
                  <c:v>44907.548611111109</c:v>
                </c:pt>
                <c:pt idx="87">
                  <c:v>44907.552083333336</c:v>
                </c:pt>
                <c:pt idx="88">
                  <c:v>44907.555555555555</c:v>
                </c:pt>
                <c:pt idx="89">
                  <c:v>44907.559027777781</c:v>
                </c:pt>
                <c:pt idx="90">
                  <c:v>44907.5625</c:v>
                </c:pt>
                <c:pt idx="91">
                  <c:v>44907.565972222219</c:v>
                </c:pt>
                <c:pt idx="92">
                  <c:v>44907.569444444445</c:v>
                </c:pt>
                <c:pt idx="93">
                  <c:v>44907.572916666664</c:v>
                </c:pt>
                <c:pt idx="94">
                  <c:v>44907.576388888891</c:v>
                </c:pt>
                <c:pt idx="95">
                  <c:v>44907.579861111109</c:v>
                </c:pt>
                <c:pt idx="96">
                  <c:v>44907.583333333336</c:v>
                </c:pt>
                <c:pt idx="97">
                  <c:v>44907.586805555555</c:v>
                </c:pt>
                <c:pt idx="98">
                  <c:v>44907.590277777781</c:v>
                </c:pt>
                <c:pt idx="99">
                  <c:v>44907.59375</c:v>
                </c:pt>
                <c:pt idx="100">
                  <c:v>44907.597222222219</c:v>
                </c:pt>
                <c:pt idx="101">
                  <c:v>44907.600694444445</c:v>
                </c:pt>
                <c:pt idx="102">
                  <c:v>44907.604166666664</c:v>
                </c:pt>
                <c:pt idx="103">
                  <c:v>44907.607638888891</c:v>
                </c:pt>
                <c:pt idx="104">
                  <c:v>44907.611111111109</c:v>
                </c:pt>
                <c:pt idx="105">
                  <c:v>44907.614583333336</c:v>
                </c:pt>
                <c:pt idx="106">
                  <c:v>44907.618055555555</c:v>
                </c:pt>
                <c:pt idx="107">
                  <c:v>44907.621527777781</c:v>
                </c:pt>
                <c:pt idx="108">
                  <c:v>44907.625</c:v>
                </c:pt>
                <c:pt idx="109">
                  <c:v>44907.628472222219</c:v>
                </c:pt>
                <c:pt idx="110">
                  <c:v>44907.631944444445</c:v>
                </c:pt>
                <c:pt idx="111">
                  <c:v>44907.635416666664</c:v>
                </c:pt>
                <c:pt idx="112">
                  <c:v>44907.638888888891</c:v>
                </c:pt>
                <c:pt idx="113">
                  <c:v>44907.642361111109</c:v>
                </c:pt>
                <c:pt idx="114">
                  <c:v>44907.645833333336</c:v>
                </c:pt>
                <c:pt idx="115">
                  <c:v>44907.649305555555</c:v>
                </c:pt>
                <c:pt idx="116">
                  <c:v>44907.652777777781</c:v>
                </c:pt>
                <c:pt idx="117">
                  <c:v>44907.65625</c:v>
                </c:pt>
                <c:pt idx="118">
                  <c:v>44907.659722222219</c:v>
                </c:pt>
                <c:pt idx="119">
                  <c:v>44907.663194444445</c:v>
                </c:pt>
                <c:pt idx="120">
                  <c:v>44907.666666666664</c:v>
                </c:pt>
                <c:pt idx="121">
                  <c:v>44907.670138888891</c:v>
                </c:pt>
                <c:pt idx="122">
                  <c:v>44907.673611111109</c:v>
                </c:pt>
                <c:pt idx="123">
                  <c:v>44907.677083333336</c:v>
                </c:pt>
                <c:pt idx="124">
                  <c:v>44907.680555555555</c:v>
                </c:pt>
                <c:pt idx="125">
                  <c:v>44907.684027777781</c:v>
                </c:pt>
                <c:pt idx="126">
                  <c:v>44907.6875</c:v>
                </c:pt>
                <c:pt idx="127">
                  <c:v>44907.690972222219</c:v>
                </c:pt>
                <c:pt idx="128">
                  <c:v>44907.694444444445</c:v>
                </c:pt>
                <c:pt idx="129">
                  <c:v>44907.697916666664</c:v>
                </c:pt>
                <c:pt idx="130">
                  <c:v>44907.701388888891</c:v>
                </c:pt>
                <c:pt idx="131">
                  <c:v>44907.704861111109</c:v>
                </c:pt>
                <c:pt idx="132">
                  <c:v>44907.708333333336</c:v>
                </c:pt>
                <c:pt idx="133">
                  <c:v>44907.711805555555</c:v>
                </c:pt>
                <c:pt idx="134">
                  <c:v>44907.715277777781</c:v>
                </c:pt>
                <c:pt idx="135">
                  <c:v>44907.71875</c:v>
                </c:pt>
                <c:pt idx="136">
                  <c:v>44907.722222222219</c:v>
                </c:pt>
                <c:pt idx="137">
                  <c:v>44907.725694444445</c:v>
                </c:pt>
                <c:pt idx="138">
                  <c:v>44907.729166666664</c:v>
                </c:pt>
                <c:pt idx="139">
                  <c:v>44907.732638888891</c:v>
                </c:pt>
                <c:pt idx="140">
                  <c:v>44907.736111111109</c:v>
                </c:pt>
                <c:pt idx="141">
                  <c:v>44907.739583333336</c:v>
                </c:pt>
                <c:pt idx="142">
                  <c:v>44907.743055555555</c:v>
                </c:pt>
                <c:pt idx="143">
                  <c:v>44907.746527777781</c:v>
                </c:pt>
                <c:pt idx="144">
                  <c:v>44907.75</c:v>
                </c:pt>
              </c:numCache>
            </c:numRef>
          </c:xVal>
          <c:yVal>
            <c:numRef>
              <c:f>Simulation_Dec!$EK$2:$EK$146</c:f>
              <c:numCache>
                <c:formatCode>General</c:formatCode>
                <c:ptCount val="14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7.3720000737038003</c:v>
                </c:pt>
                <c:pt idx="23">
                  <c:v>7.3720000737039104</c:v>
                </c:pt>
                <c:pt idx="24">
                  <c:v>7.3720000737041902</c:v>
                </c:pt>
                <c:pt idx="25">
                  <c:v>7.3720000736902298</c:v>
                </c:pt>
                <c:pt idx="26">
                  <c:v>7.3720000736899101</c:v>
                </c:pt>
                <c:pt idx="27">
                  <c:v>7.3720000736902698</c:v>
                </c:pt>
                <c:pt idx="28">
                  <c:v>7.3720000736901898</c:v>
                </c:pt>
                <c:pt idx="29">
                  <c:v>7.3720000736903302</c:v>
                </c:pt>
                <c:pt idx="30">
                  <c:v>7.37200007369026</c:v>
                </c:pt>
                <c:pt idx="31">
                  <c:v>7.37200007369003</c:v>
                </c:pt>
                <c:pt idx="32">
                  <c:v>7.3720000736903399</c:v>
                </c:pt>
                <c:pt idx="33">
                  <c:v>2.2115999779078601</c:v>
                </c:pt>
                <c:pt idx="34">
                  <c:v>2.2115999779077602</c:v>
                </c:pt>
                <c:pt idx="35">
                  <c:v>2.2115999779077899</c:v>
                </c:pt>
                <c:pt idx="36">
                  <c:v>2.2115999779079401</c:v>
                </c:pt>
                <c:pt idx="37">
                  <c:v>2.21159997790601</c:v>
                </c:pt>
                <c:pt idx="38">
                  <c:v>2.21159997790601</c:v>
                </c:pt>
                <c:pt idx="39">
                  <c:v>2.2115999779059301</c:v>
                </c:pt>
                <c:pt idx="40">
                  <c:v>2.2115999779059501</c:v>
                </c:pt>
                <c:pt idx="41">
                  <c:v>2.2115999779053701</c:v>
                </c:pt>
                <c:pt idx="42">
                  <c:v>2.2115999779053501</c:v>
                </c:pt>
                <c:pt idx="43">
                  <c:v>2.2115999779062001</c:v>
                </c:pt>
                <c:pt idx="44">
                  <c:v>2.2115999779062698</c:v>
                </c:pt>
                <c:pt idx="45">
                  <c:v>2.21159997790628</c:v>
                </c:pt>
                <c:pt idx="46">
                  <c:v>2.2115999779061002</c:v>
                </c:pt>
                <c:pt idx="47">
                  <c:v>2.2115999779055402</c:v>
                </c:pt>
                <c:pt idx="48">
                  <c:v>7.3720000736790601</c:v>
                </c:pt>
                <c:pt idx="49">
                  <c:v>7.3720000736892102</c:v>
                </c:pt>
                <c:pt idx="50">
                  <c:v>7.3720000736893798</c:v>
                </c:pt>
                <c:pt idx="51">
                  <c:v>7.3720000736896001</c:v>
                </c:pt>
                <c:pt idx="52">
                  <c:v>7.3720000736893097</c:v>
                </c:pt>
                <c:pt idx="53">
                  <c:v>7.3720000736829698</c:v>
                </c:pt>
                <c:pt idx="54">
                  <c:v>6.4323992111279997</c:v>
                </c:pt>
                <c:pt idx="55">
                  <c:v>2.21159997784024</c:v>
                </c:pt>
                <c:pt idx="56">
                  <c:v>2.2115999779470799</c:v>
                </c:pt>
                <c:pt idx="57">
                  <c:v>2.2115999778845601</c:v>
                </c:pt>
                <c:pt idx="58">
                  <c:v>2.2115999778844402</c:v>
                </c:pt>
                <c:pt idx="59">
                  <c:v>2.2115999778842999</c:v>
                </c:pt>
                <c:pt idx="60">
                  <c:v>2.21159997788414</c:v>
                </c:pt>
                <c:pt idx="61" formatCode="0.00E+00">
                  <c:v>3.4988071248311399E-21</c:v>
                </c:pt>
                <c:pt idx="62" formatCode="0.00E+00">
                  <c:v>3.4995267013156497E-21</c:v>
                </c:pt>
                <c:pt idx="63" formatCode="0.00E+00">
                  <c:v>3.5026401596390897E-21</c:v>
                </c:pt>
                <c:pt idx="64" formatCode="0.00E+00">
                  <c:v>3.4962715144177301E-21</c:v>
                </c:pt>
                <c:pt idx="65" formatCode="0.00E+00">
                  <c:v>3.4938453733446701E-21</c:v>
                </c:pt>
                <c:pt idx="66" formatCode="0.00E+00">
                  <c:v>3.5041263509540796E-21</c:v>
                </c:pt>
                <c:pt idx="67" formatCode="0.00E+00">
                  <c:v>3.5041597862812101E-21</c:v>
                </c:pt>
                <c:pt idx="68" formatCode="0.00E+00">
                  <c:v>3.5053538728553999E-21</c:v>
                </c:pt>
                <c:pt idx="69" formatCode="0.00E+00">
                  <c:v>3.49885240697551E-21</c:v>
                </c:pt>
                <c:pt idx="70" formatCode="0.00E+00">
                  <c:v>3.4941193041600198E-21</c:v>
                </c:pt>
                <c:pt idx="71" formatCode="0.00E+00">
                  <c:v>3.5067161963435797E-21</c:v>
                </c:pt>
                <c:pt idx="72" formatCode="0.00E+00">
                  <c:v>3.5034908640838402E-21</c:v>
                </c:pt>
                <c:pt idx="73" formatCode="0.00E+00">
                  <c:v>3.3589650466744402E-21</c:v>
                </c:pt>
                <c:pt idx="74" formatCode="0.00E+00">
                  <c:v>3.35612923544076E-21</c:v>
                </c:pt>
                <c:pt idx="75" formatCode="0.00E+00">
                  <c:v>3.3579136017812199E-21</c:v>
                </c:pt>
                <c:pt idx="76" formatCode="0.00E+00">
                  <c:v>3.3575577884858001E-21</c:v>
                </c:pt>
                <c:pt idx="77" formatCode="0.00E+00">
                  <c:v>3.35698149616017E-21</c:v>
                </c:pt>
                <c:pt idx="78" formatCode="0.00E+00">
                  <c:v>3.35867507604891E-21</c:v>
                </c:pt>
                <c:pt idx="79" formatCode="0.00E+00">
                  <c:v>3.3376160199334499E-21</c:v>
                </c:pt>
                <c:pt idx="80" formatCode="0.00E+00">
                  <c:v>2.95410848162797E-21</c:v>
                </c:pt>
                <c:pt idx="81" formatCode="0.00E+00">
                  <c:v>-6.3004302935728503E-21</c:v>
                </c:pt>
                <c:pt idx="82" formatCode="0.00E+00">
                  <c:v>1.72576909723773E-21</c:v>
                </c:pt>
                <c:pt idx="83" formatCode="0.00E+00">
                  <c:v>1.9397125852303399E-21</c:v>
                </c:pt>
                <c:pt idx="84" formatCode="0.00E+00">
                  <c:v>2.64470186567686E-20</c:v>
                </c:pt>
                <c:pt idx="85" formatCode="0.00E+00">
                  <c:v>1.0203282470872701E-20</c:v>
                </c:pt>
                <c:pt idx="86" formatCode="0.00E+00">
                  <c:v>1.9054470467622301E-21</c:v>
                </c:pt>
                <c:pt idx="87" formatCode="0.00E+00">
                  <c:v>1.90322522805919E-21</c:v>
                </c:pt>
                <c:pt idx="88" formatCode="0.00E+00">
                  <c:v>1.9085483016293399E-21</c:v>
                </c:pt>
                <c:pt idx="89" formatCode="0.00E+00">
                  <c:v>1.9156106105363699E-21</c:v>
                </c:pt>
                <c:pt idx="90" formatCode="0.00E+00">
                  <c:v>1.9147621958096999E-21</c:v>
                </c:pt>
                <c:pt idx="91" formatCode="0.00E+00">
                  <c:v>1.90921728451969E-21</c:v>
                </c:pt>
                <c:pt idx="92" formatCode="0.00E+00">
                  <c:v>1.9120045053975201E-21</c:v>
                </c:pt>
                <c:pt idx="93" formatCode="0.00E+00">
                  <c:v>1.9137357336483099E-21</c:v>
                </c:pt>
                <c:pt idx="94" formatCode="0.00E+00">
                  <c:v>1.9120951995032001E-21</c:v>
                </c:pt>
                <c:pt idx="95" formatCode="0.00E+00">
                  <c:v>1.88997585324371E-21</c:v>
                </c:pt>
                <c:pt idx="96" formatCode="0.00E+00">
                  <c:v>1.8015983034590299E-21</c:v>
                </c:pt>
                <c:pt idx="97" formatCode="0.00E+00">
                  <c:v>-5.3456628623025799E-21</c:v>
                </c:pt>
                <c:pt idx="98" formatCode="0.00E+00">
                  <c:v>6.46614211108761E-22</c:v>
                </c:pt>
                <c:pt idx="99" formatCode="0.00E+00">
                  <c:v>6.3184770438679499E-22</c:v>
                </c:pt>
                <c:pt idx="100" formatCode="0.00E+00">
                  <c:v>6.3404243046322597E-22</c:v>
                </c:pt>
                <c:pt idx="101" formatCode="0.00E+00">
                  <c:v>6.3163444478970901E-22</c:v>
                </c:pt>
                <c:pt idx="102" formatCode="0.00E+00">
                  <c:v>6.2459567771075698E-22</c:v>
                </c:pt>
                <c:pt idx="103" formatCode="0.00E+00">
                  <c:v>5.9860497402705401E-22</c:v>
                </c:pt>
                <c:pt idx="104" formatCode="0.00E+00">
                  <c:v>6.0548760411035903E-22</c:v>
                </c:pt>
                <c:pt idx="105" formatCode="0.00E+00">
                  <c:v>6.2215565962527897E-22</c:v>
                </c:pt>
                <c:pt idx="106" formatCode="0.00E+00">
                  <c:v>6.2624359902056002E-22</c:v>
                </c:pt>
                <c:pt idx="107" formatCode="0.00E+00">
                  <c:v>6.6915347712465399E-22</c:v>
                </c:pt>
                <c:pt idx="108" formatCode="0.00E+00">
                  <c:v>-7.7831163719116798E-21</c:v>
                </c:pt>
                <c:pt idx="109" formatCode="0.00E+00">
                  <c:v>1.0697729901921201E-21</c:v>
                </c:pt>
                <c:pt idx="110" formatCode="0.00E+00">
                  <c:v>3.3762368508557801E-21</c:v>
                </c:pt>
                <c:pt idx="111" formatCode="0.00E+00">
                  <c:v>3.4517654394670701E-21</c:v>
                </c:pt>
                <c:pt idx="112" formatCode="0.00E+00">
                  <c:v>3.4461843779851298E-21</c:v>
                </c:pt>
                <c:pt idx="113" formatCode="0.00E+00">
                  <c:v>3.44516098064696E-21</c:v>
                </c:pt>
                <c:pt idx="114" formatCode="0.00E+00">
                  <c:v>3.44689108726081E-21</c:v>
                </c:pt>
                <c:pt idx="115" formatCode="0.00E+00">
                  <c:v>3.4461649841356E-21</c:v>
                </c:pt>
                <c:pt idx="116" formatCode="0.00E+00">
                  <c:v>3.4472638918805602E-21</c:v>
                </c:pt>
                <c:pt idx="117" formatCode="0.00E+00">
                  <c:v>3.4463159699927904E-21</c:v>
                </c:pt>
                <c:pt idx="118" formatCode="0.00E+00">
                  <c:v>3.4455647724626297E-21</c:v>
                </c:pt>
                <c:pt idx="119" formatCode="0.00E+00">
                  <c:v>3.4385975717324703E-21</c:v>
                </c:pt>
                <c:pt idx="120" formatCode="0.00E+00">
                  <c:v>3.4371765996900302E-21</c:v>
                </c:pt>
                <c:pt idx="121" formatCode="0.00E+00">
                  <c:v>3.6070967162022002E-21</c:v>
                </c:pt>
                <c:pt idx="122" formatCode="0.00E+00">
                  <c:v>3.6110643818579402E-21</c:v>
                </c:pt>
                <c:pt idx="123" formatCode="0.00E+00">
                  <c:v>3.61015859939131E-21</c:v>
                </c:pt>
                <c:pt idx="124" formatCode="0.00E+00">
                  <c:v>3.6102407071897698E-21</c:v>
                </c:pt>
                <c:pt idx="125" formatCode="0.00E+00">
                  <c:v>3.6105251276364801E-21</c:v>
                </c:pt>
                <c:pt idx="126" formatCode="0.00E+00">
                  <c:v>3.6104372661824103E-21</c:v>
                </c:pt>
                <c:pt idx="127" formatCode="0.00E+00">
                  <c:v>3.6134683784220903E-21</c:v>
                </c:pt>
                <c:pt idx="128" formatCode="0.00E+00">
                  <c:v>3.6179093904497697E-21</c:v>
                </c:pt>
                <c:pt idx="129" formatCode="0.00E+00">
                  <c:v>3.6208685170610899E-21</c:v>
                </c:pt>
                <c:pt idx="130" formatCode="0.00E+00">
                  <c:v>3.6447398770948101E-21</c:v>
                </c:pt>
                <c:pt idx="131" formatCode="0.00E+00">
                  <c:v>3.6514600967661203E-21</c:v>
                </c:pt>
                <c:pt idx="132" formatCode="0.00E+00">
                  <c:v>3.4471303378279102E-21</c:v>
                </c:pt>
                <c:pt idx="133" formatCode="0.00E+00">
                  <c:v>2.2731799062819001E-21</c:v>
                </c:pt>
                <c:pt idx="134" formatCode="0.00E+00">
                  <c:v>2.2731396350066402E-21</c:v>
                </c:pt>
                <c:pt idx="135" formatCode="0.00E+00">
                  <c:v>2.2731478203753E-21</c:v>
                </c:pt>
                <c:pt idx="136" formatCode="0.00E+00">
                  <c:v>2.27311112190039E-21</c:v>
                </c:pt>
                <c:pt idx="137" formatCode="0.00E+00">
                  <c:v>2.2731441291718699E-21</c:v>
                </c:pt>
                <c:pt idx="138" formatCode="0.00E+00">
                  <c:v>2.27311112190039E-21</c:v>
                </c:pt>
                <c:pt idx="139" formatCode="0.00E+00">
                  <c:v>2.2731455733296702E-21</c:v>
                </c:pt>
                <c:pt idx="140" formatCode="0.00E+00">
                  <c:v>2.2731551360987698E-21</c:v>
                </c:pt>
                <c:pt idx="141" formatCode="0.00E+00">
                  <c:v>2.2731633214920899E-21</c:v>
                </c:pt>
                <c:pt idx="142" formatCode="0.00E+00">
                  <c:v>2.2731170601494602E-21</c:v>
                </c:pt>
                <c:pt idx="143" formatCode="0.00E+00">
                  <c:v>2.2731748893237499E-21</c:v>
                </c:pt>
                <c:pt idx="144" formatCode="0.00E+00">
                  <c:v>2.2731418820522802E-21</c:v>
                </c:pt>
              </c:numCache>
            </c:numRef>
          </c:yVal>
          <c:smooth val="0"/>
          <c:extLst>
            <c:ext xmlns:c16="http://schemas.microsoft.com/office/drawing/2014/chart" uri="{C3380CC4-5D6E-409C-BE32-E72D297353CC}">
              <c16:uniqueId val="{00000002-4E65-48BE-8E94-A50EC7CE52CC}"/>
            </c:ext>
          </c:extLst>
        </c:ser>
        <c:ser>
          <c:idx val="0"/>
          <c:order val="2"/>
          <c:tx>
            <c:strRef>
              <c:f>Simulation_Dec!$AZ$2</c:f>
              <c:strCache>
                <c:ptCount val="1"/>
                <c:pt idx="0">
                  <c:v>EV2 </c:v>
                </c:pt>
              </c:strCache>
            </c:strRef>
          </c:tx>
          <c:spPr>
            <a:ln w="9525" cap="rnd">
              <a:solidFill>
                <a:schemeClr val="accent1"/>
              </a:solidFill>
              <a:round/>
            </a:ln>
            <a:effectLst/>
          </c:spPr>
          <c:marker>
            <c:symbol val="circle"/>
            <c:size val="2"/>
            <c:spPr>
              <a:solidFill>
                <a:schemeClr val="accent1"/>
              </a:solidFill>
              <a:ln w="9525">
                <a:solidFill>
                  <a:schemeClr val="accent1"/>
                </a:solidFill>
              </a:ln>
              <a:effectLst/>
            </c:spPr>
          </c:marker>
          <c:xVal>
            <c:numRef>
              <c:f>Simulation_Dec!$A$3:$A$147</c:f>
              <c:numCache>
                <c:formatCode>m/d/yyyy\ h:mm</c:formatCode>
                <c:ptCount val="145"/>
                <c:pt idx="0">
                  <c:v>44907.25</c:v>
                </c:pt>
                <c:pt idx="1">
                  <c:v>44907.253472222219</c:v>
                </c:pt>
                <c:pt idx="2">
                  <c:v>44907.256944444445</c:v>
                </c:pt>
                <c:pt idx="3">
                  <c:v>44907.260416666664</c:v>
                </c:pt>
                <c:pt idx="4">
                  <c:v>44907.263888888891</c:v>
                </c:pt>
                <c:pt idx="5">
                  <c:v>44907.267361111109</c:v>
                </c:pt>
                <c:pt idx="6">
                  <c:v>44907.270833333336</c:v>
                </c:pt>
                <c:pt idx="7">
                  <c:v>44907.274305555555</c:v>
                </c:pt>
                <c:pt idx="8">
                  <c:v>44907.277777777781</c:v>
                </c:pt>
                <c:pt idx="9">
                  <c:v>44907.28125</c:v>
                </c:pt>
                <c:pt idx="10">
                  <c:v>44907.284722222219</c:v>
                </c:pt>
                <c:pt idx="11">
                  <c:v>44907.288194444445</c:v>
                </c:pt>
                <c:pt idx="12">
                  <c:v>44907.291666666664</c:v>
                </c:pt>
                <c:pt idx="13">
                  <c:v>44907.295138888891</c:v>
                </c:pt>
                <c:pt idx="14">
                  <c:v>44907.298611111109</c:v>
                </c:pt>
                <c:pt idx="15">
                  <c:v>44907.302083333336</c:v>
                </c:pt>
                <c:pt idx="16">
                  <c:v>44907.305555555555</c:v>
                </c:pt>
                <c:pt idx="17">
                  <c:v>44907.309027777781</c:v>
                </c:pt>
                <c:pt idx="18">
                  <c:v>44907.3125</c:v>
                </c:pt>
                <c:pt idx="19">
                  <c:v>44907.315972222219</c:v>
                </c:pt>
                <c:pt idx="20">
                  <c:v>44907.319444444445</c:v>
                </c:pt>
                <c:pt idx="21">
                  <c:v>44907.322916666664</c:v>
                </c:pt>
                <c:pt idx="22">
                  <c:v>44907.326388888891</c:v>
                </c:pt>
                <c:pt idx="23">
                  <c:v>44907.329861111109</c:v>
                </c:pt>
                <c:pt idx="24">
                  <c:v>44907.333333333336</c:v>
                </c:pt>
                <c:pt idx="25">
                  <c:v>44907.336805555555</c:v>
                </c:pt>
                <c:pt idx="26">
                  <c:v>44907.340277777781</c:v>
                </c:pt>
                <c:pt idx="27">
                  <c:v>44907.34375</c:v>
                </c:pt>
                <c:pt idx="28">
                  <c:v>44907.347222222219</c:v>
                </c:pt>
                <c:pt idx="29">
                  <c:v>44907.350694444445</c:v>
                </c:pt>
                <c:pt idx="30">
                  <c:v>44907.354166666664</c:v>
                </c:pt>
                <c:pt idx="31">
                  <c:v>44907.357638888891</c:v>
                </c:pt>
                <c:pt idx="32">
                  <c:v>44907.361111111109</c:v>
                </c:pt>
                <c:pt idx="33">
                  <c:v>44907.364583333336</c:v>
                </c:pt>
                <c:pt idx="34">
                  <c:v>44907.368055555555</c:v>
                </c:pt>
                <c:pt idx="35">
                  <c:v>44907.371527777781</c:v>
                </c:pt>
                <c:pt idx="36">
                  <c:v>44907.375</c:v>
                </c:pt>
                <c:pt idx="37">
                  <c:v>44907.378472222219</c:v>
                </c:pt>
                <c:pt idx="38">
                  <c:v>44907.381944444445</c:v>
                </c:pt>
                <c:pt idx="39">
                  <c:v>44907.385416666664</c:v>
                </c:pt>
                <c:pt idx="40">
                  <c:v>44907.388888888891</c:v>
                </c:pt>
                <c:pt idx="41">
                  <c:v>44907.392361111109</c:v>
                </c:pt>
                <c:pt idx="42">
                  <c:v>44907.395833333336</c:v>
                </c:pt>
                <c:pt idx="43">
                  <c:v>44907.399305555555</c:v>
                </c:pt>
                <c:pt idx="44">
                  <c:v>44907.402777777781</c:v>
                </c:pt>
                <c:pt idx="45">
                  <c:v>44907.40625</c:v>
                </c:pt>
                <c:pt idx="46">
                  <c:v>44907.409722222219</c:v>
                </c:pt>
                <c:pt idx="47">
                  <c:v>44907.413194444445</c:v>
                </c:pt>
                <c:pt idx="48">
                  <c:v>44907.416666666664</c:v>
                </c:pt>
                <c:pt idx="49">
                  <c:v>44907.420138888891</c:v>
                </c:pt>
                <c:pt idx="50">
                  <c:v>44907.423611111109</c:v>
                </c:pt>
                <c:pt idx="51">
                  <c:v>44907.427083333336</c:v>
                </c:pt>
                <c:pt idx="52">
                  <c:v>44907.430555555555</c:v>
                </c:pt>
                <c:pt idx="53">
                  <c:v>44907.434027777781</c:v>
                </c:pt>
                <c:pt idx="54">
                  <c:v>44907.4375</c:v>
                </c:pt>
                <c:pt idx="55">
                  <c:v>44907.440972222219</c:v>
                </c:pt>
                <c:pt idx="56">
                  <c:v>44907.444444444445</c:v>
                </c:pt>
                <c:pt idx="57">
                  <c:v>44907.447916666664</c:v>
                </c:pt>
                <c:pt idx="58">
                  <c:v>44907.451388888891</c:v>
                </c:pt>
                <c:pt idx="59">
                  <c:v>44907.454861111109</c:v>
                </c:pt>
                <c:pt idx="60">
                  <c:v>44907.458333333336</c:v>
                </c:pt>
                <c:pt idx="61">
                  <c:v>44907.461805555555</c:v>
                </c:pt>
                <c:pt idx="62">
                  <c:v>44907.465277777781</c:v>
                </c:pt>
                <c:pt idx="63">
                  <c:v>44907.46875</c:v>
                </c:pt>
                <c:pt idx="64">
                  <c:v>44907.472222222219</c:v>
                </c:pt>
                <c:pt idx="65">
                  <c:v>44907.475694444445</c:v>
                </c:pt>
                <c:pt idx="66">
                  <c:v>44907.479166666664</c:v>
                </c:pt>
                <c:pt idx="67">
                  <c:v>44907.482638888891</c:v>
                </c:pt>
                <c:pt idx="68">
                  <c:v>44907.486111111109</c:v>
                </c:pt>
                <c:pt idx="69">
                  <c:v>44907.489583333336</c:v>
                </c:pt>
                <c:pt idx="70">
                  <c:v>44907.493055555555</c:v>
                </c:pt>
                <c:pt idx="71">
                  <c:v>44907.496527777781</c:v>
                </c:pt>
                <c:pt idx="72">
                  <c:v>44907.5</c:v>
                </c:pt>
                <c:pt idx="73">
                  <c:v>44907.503472222219</c:v>
                </c:pt>
                <c:pt idx="74">
                  <c:v>44907.506944444445</c:v>
                </c:pt>
                <c:pt idx="75">
                  <c:v>44907.510416666664</c:v>
                </c:pt>
                <c:pt idx="76">
                  <c:v>44907.513888888891</c:v>
                </c:pt>
                <c:pt idx="77">
                  <c:v>44907.517361111109</c:v>
                </c:pt>
                <c:pt idx="78">
                  <c:v>44907.520833333336</c:v>
                </c:pt>
                <c:pt idx="79">
                  <c:v>44907.524305555555</c:v>
                </c:pt>
                <c:pt idx="80">
                  <c:v>44907.527777777781</c:v>
                </c:pt>
                <c:pt idx="81">
                  <c:v>44907.53125</c:v>
                </c:pt>
                <c:pt idx="82">
                  <c:v>44907.534722222219</c:v>
                </c:pt>
                <c:pt idx="83">
                  <c:v>44907.538194444445</c:v>
                </c:pt>
                <c:pt idx="84">
                  <c:v>44907.541666666664</c:v>
                </c:pt>
                <c:pt idx="85">
                  <c:v>44907.545138888891</c:v>
                </c:pt>
                <c:pt idx="86">
                  <c:v>44907.548611111109</c:v>
                </c:pt>
                <c:pt idx="87">
                  <c:v>44907.552083333336</c:v>
                </c:pt>
                <c:pt idx="88">
                  <c:v>44907.555555555555</c:v>
                </c:pt>
                <c:pt idx="89">
                  <c:v>44907.559027777781</c:v>
                </c:pt>
                <c:pt idx="90">
                  <c:v>44907.5625</c:v>
                </c:pt>
                <c:pt idx="91">
                  <c:v>44907.565972222219</c:v>
                </c:pt>
                <c:pt idx="92">
                  <c:v>44907.569444444445</c:v>
                </c:pt>
                <c:pt idx="93">
                  <c:v>44907.572916666664</c:v>
                </c:pt>
                <c:pt idx="94">
                  <c:v>44907.576388888891</c:v>
                </c:pt>
                <c:pt idx="95">
                  <c:v>44907.579861111109</c:v>
                </c:pt>
                <c:pt idx="96">
                  <c:v>44907.583333333336</c:v>
                </c:pt>
                <c:pt idx="97">
                  <c:v>44907.586805555555</c:v>
                </c:pt>
                <c:pt idx="98">
                  <c:v>44907.590277777781</c:v>
                </c:pt>
                <c:pt idx="99">
                  <c:v>44907.59375</c:v>
                </c:pt>
                <c:pt idx="100">
                  <c:v>44907.597222222219</c:v>
                </c:pt>
                <c:pt idx="101">
                  <c:v>44907.600694444445</c:v>
                </c:pt>
                <c:pt idx="102">
                  <c:v>44907.604166666664</c:v>
                </c:pt>
                <c:pt idx="103">
                  <c:v>44907.607638888891</c:v>
                </c:pt>
                <c:pt idx="104">
                  <c:v>44907.611111111109</c:v>
                </c:pt>
                <c:pt idx="105">
                  <c:v>44907.614583333336</c:v>
                </c:pt>
                <c:pt idx="106">
                  <c:v>44907.618055555555</c:v>
                </c:pt>
                <c:pt idx="107">
                  <c:v>44907.621527777781</c:v>
                </c:pt>
                <c:pt idx="108">
                  <c:v>44907.625</c:v>
                </c:pt>
                <c:pt idx="109">
                  <c:v>44907.628472222219</c:v>
                </c:pt>
                <c:pt idx="110">
                  <c:v>44907.631944444445</c:v>
                </c:pt>
                <c:pt idx="111">
                  <c:v>44907.635416666664</c:v>
                </c:pt>
                <c:pt idx="112">
                  <c:v>44907.638888888891</c:v>
                </c:pt>
                <c:pt idx="113">
                  <c:v>44907.642361111109</c:v>
                </c:pt>
                <c:pt idx="114">
                  <c:v>44907.645833333336</c:v>
                </c:pt>
                <c:pt idx="115">
                  <c:v>44907.649305555555</c:v>
                </c:pt>
                <c:pt idx="116">
                  <c:v>44907.652777777781</c:v>
                </c:pt>
                <c:pt idx="117">
                  <c:v>44907.65625</c:v>
                </c:pt>
                <c:pt idx="118">
                  <c:v>44907.659722222219</c:v>
                </c:pt>
                <c:pt idx="119">
                  <c:v>44907.663194444445</c:v>
                </c:pt>
                <c:pt idx="120">
                  <c:v>44907.666666666664</c:v>
                </c:pt>
                <c:pt idx="121">
                  <c:v>44907.670138888891</c:v>
                </c:pt>
                <c:pt idx="122">
                  <c:v>44907.673611111109</c:v>
                </c:pt>
                <c:pt idx="123">
                  <c:v>44907.677083333336</c:v>
                </c:pt>
                <c:pt idx="124">
                  <c:v>44907.680555555555</c:v>
                </c:pt>
                <c:pt idx="125">
                  <c:v>44907.684027777781</c:v>
                </c:pt>
                <c:pt idx="126">
                  <c:v>44907.6875</c:v>
                </c:pt>
                <c:pt idx="127">
                  <c:v>44907.690972222219</c:v>
                </c:pt>
                <c:pt idx="128">
                  <c:v>44907.694444444445</c:v>
                </c:pt>
                <c:pt idx="129">
                  <c:v>44907.697916666664</c:v>
                </c:pt>
                <c:pt idx="130">
                  <c:v>44907.701388888891</c:v>
                </c:pt>
                <c:pt idx="131">
                  <c:v>44907.704861111109</c:v>
                </c:pt>
                <c:pt idx="132">
                  <c:v>44907.708333333336</c:v>
                </c:pt>
                <c:pt idx="133">
                  <c:v>44907.711805555555</c:v>
                </c:pt>
                <c:pt idx="134">
                  <c:v>44907.715277777781</c:v>
                </c:pt>
                <c:pt idx="135">
                  <c:v>44907.71875</c:v>
                </c:pt>
                <c:pt idx="136">
                  <c:v>44907.722222222219</c:v>
                </c:pt>
                <c:pt idx="137">
                  <c:v>44907.725694444445</c:v>
                </c:pt>
                <c:pt idx="138">
                  <c:v>44907.729166666664</c:v>
                </c:pt>
                <c:pt idx="139">
                  <c:v>44907.732638888891</c:v>
                </c:pt>
                <c:pt idx="140">
                  <c:v>44907.736111111109</c:v>
                </c:pt>
                <c:pt idx="141">
                  <c:v>44907.739583333336</c:v>
                </c:pt>
                <c:pt idx="142">
                  <c:v>44907.743055555555</c:v>
                </c:pt>
                <c:pt idx="143">
                  <c:v>44907.746527777781</c:v>
                </c:pt>
                <c:pt idx="144">
                  <c:v>44907.75</c:v>
                </c:pt>
              </c:numCache>
            </c:numRef>
          </c:xVal>
          <c:yVal>
            <c:numRef>
              <c:f>Simulation_Dec!$DY$2:$DY$146</c:f>
              <c:numCache>
                <c:formatCode>General</c:formatCode>
                <c:ptCount val="145"/>
                <c:pt idx="0">
                  <c:v>0</c:v>
                </c:pt>
                <c:pt idx="1">
                  <c:v>0</c:v>
                </c:pt>
                <c:pt idx="2">
                  <c:v>0</c:v>
                </c:pt>
                <c:pt idx="3">
                  <c:v>0</c:v>
                </c:pt>
                <c:pt idx="4">
                  <c:v>0</c:v>
                </c:pt>
                <c:pt idx="5">
                  <c:v>0</c:v>
                </c:pt>
                <c:pt idx="6">
                  <c:v>0</c:v>
                </c:pt>
                <c:pt idx="7">
                  <c:v>0</c:v>
                </c:pt>
                <c:pt idx="8">
                  <c:v>0</c:v>
                </c:pt>
                <c:pt idx="9">
                  <c:v>0</c:v>
                </c:pt>
                <c:pt idx="10">
                  <c:v>0</c:v>
                </c:pt>
                <c:pt idx="11">
                  <c:v>0</c:v>
                </c:pt>
                <c:pt idx="12">
                  <c:v>0</c:v>
                </c:pt>
                <c:pt idx="13">
                  <c:v>7.3720000737048004</c:v>
                </c:pt>
                <c:pt idx="14">
                  <c:v>7.3720000737054203</c:v>
                </c:pt>
                <c:pt idx="15">
                  <c:v>7.3720000737057703</c:v>
                </c:pt>
                <c:pt idx="16">
                  <c:v>7.3720000737046503</c:v>
                </c:pt>
                <c:pt idx="17">
                  <c:v>7.37200007370466</c:v>
                </c:pt>
                <c:pt idx="18">
                  <c:v>7.3720000737054798</c:v>
                </c:pt>
                <c:pt idx="19">
                  <c:v>7.3720000737054798</c:v>
                </c:pt>
                <c:pt idx="20">
                  <c:v>7.3720000737054701</c:v>
                </c:pt>
                <c:pt idx="21">
                  <c:v>7.3720000737060198</c:v>
                </c:pt>
                <c:pt idx="22">
                  <c:v>7.3720000737052098</c:v>
                </c:pt>
                <c:pt idx="23">
                  <c:v>7.3720000737053901</c:v>
                </c:pt>
                <c:pt idx="24">
                  <c:v>2.2115999779217801</c:v>
                </c:pt>
                <c:pt idx="25">
                  <c:v>2.2115999779104798</c:v>
                </c:pt>
                <c:pt idx="26">
                  <c:v>2.2115999779102302</c:v>
                </c:pt>
                <c:pt idx="27">
                  <c:v>2.2115999779105202</c:v>
                </c:pt>
                <c:pt idx="28">
                  <c:v>2.21159997791045</c:v>
                </c:pt>
                <c:pt idx="29">
                  <c:v>2.2115999779105602</c:v>
                </c:pt>
                <c:pt idx="30">
                  <c:v>2.2115999779104998</c:v>
                </c:pt>
                <c:pt idx="31">
                  <c:v>2.2115999779105699</c:v>
                </c:pt>
                <c:pt idx="32">
                  <c:v>2.2115999779105699</c:v>
                </c:pt>
                <c:pt idx="33">
                  <c:v>2.21159997791163</c:v>
                </c:pt>
                <c:pt idx="34">
                  <c:v>2.2115999779114901</c:v>
                </c:pt>
                <c:pt idx="35">
                  <c:v>2.2115999779115301</c:v>
                </c:pt>
                <c:pt idx="36">
                  <c:v>2.21159997791163</c:v>
                </c:pt>
                <c:pt idx="37">
                  <c:v>2.21159997790908</c:v>
                </c:pt>
                <c:pt idx="38">
                  <c:v>2.2115999779090898</c:v>
                </c:pt>
                <c:pt idx="39">
                  <c:v>2.2115999779089899</c:v>
                </c:pt>
                <c:pt idx="40">
                  <c:v>2.2115999779090201</c:v>
                </c:pt>
                <c:pt idx="41">
                  <c:v>2.2115999779082598</c:v>
                </c:pt>
                <c:pt idx="42">
                  <c:v>2.2115999779082398</c:v>
                </c:pt>
                <c:pt idx="43">
                  <c:v>2.2115999779093398</c:v>
                </c:pt>
                <c:pt idx="44">
                  <c:v>2.21159997790943</c:v>
                </c:pt>
                <c:pt idx="45">
                  <c:v>2.21159997790945</c:v>
                </c:pt>
                <c:pt idx="46">
                  <c:v>2.2115999779091902</c:v>
                </c:pt>
                <c:pt idx="47">
                  <c:v>2.2115999779066899</c:v>
                </c:pt>
                <c:pt idx="48">
                  <c:v>2.2115999779065998</c:v>
                </c:pt>
                <c:pt idx="49">
                  <c:v>2.21159997790858</c:v>
                </c:pt>
                <c:pt idx="50">
                  <c:v>2.2115999779083202</c:v>
                </c:pt>
                <c:pt idx="51">
                  <c:v>2.2115999779081599</c:v>
                </c:pt>
                <c:pt idx="52">
                  <c:v>2.2115999779104198</c:v>
                </c:pt>
                <c:pt idx="53">
                  <c:v>2.2115999779086102</c:v>
                </c:pt>
                <c:pt idx="54">
                  <c:v>2.2115999779108102</c:v>
                </c:pt>
                <c:pt idx="55">
                  <c:v>2.21159997790937</c:v>
                </c:pt>
                <c:pt idx="56">
                  <c:v>2.2115999779088802</c:v>
                </c:pt>
                <c:pt idx="57">
                  <c:v>2.2115999779090298</c:v>
                </c:pt>
                <c:pt idx="58">
                  <c:v>2.21159997791111</c:v>
                </c:pt>
                <c:pt idx="59">
                  <c:v>2.2115999965276898</c:v>
                </c:pt>
                <c:pt idx="60">
                  <c:v>2.2115999778931998</c:v>
                </c:pt>
                <c:pt idx="61">
                  <c:v>2.2115999779109701</c:v>
                </c:pt>
                <c:pt idx="62">
                  <c:v>2.21159997791103</c:v>
                </c:pt>
                <c:pt idx="63">
                  <c:v>2.2115999779146098</c:v>
                </c:pt>
                <c:pt idx="64">
                  <c:v>2.2115999779098798</c:v>
                </c:pt>
                <c:pt idx="65">
                  <c:v>2.2115999779128699</c:v>
                </c:pt>
                <c:pt idx="66">
                  <c:v>2.2115999779134099</c:v>
                </c:pt>
                <c:pt idx="67">
                  <c:v>2.2115999779134299</c:v>
                </c:pt>
                <c:pt idx="68">
                  <c:v>2.2115999779102702</c:v>
                </c:pt>
                <c:pt idx="69">
                  <c:v>2.21159997790999</c:v>
                </c:pt>
                <c:pt idx="70">
                  <c:v>2.2115999779098101</c:v>
                </c:pt>
                <c:pt idx="71">
                  <c:v>2.2115999779103199</c:v>
                </c:pt>
                <c:pt idx="72">
                  <c:v>2.21159997791026</c:v>
                </c:pt>
                <c:pt idx="73">
                  <c:v>2.2115999779119502</c:v>
                </c:pt>
                <c:pt idx="74">
                  <c:v>2.21159997791188</c:v>
                </c:pt>
                <c:pt idx="75">
                  <c:v>2.2115999779156801</c:v>
                </c:pt>
                <c:pt idx="76">
                  <c:v>2.2115999779119502</c:v>
                </c:pt>
                <c:pt idx="77">
                  <c:v>2.21159997791192</c:v>
                </c:pt>
                <c:pt idx="78">
                  <c:v>2.2115999779120199</c:v>
                </c:pt>
                <c:pt idx="79">
                  <c:v>2.2115999779120301</c:v>
                </c:pt>
                <c:pt idx="80">
                  <c:v>2.2115999779119901</c:v>
                </c:pt>
                <c:pt idx="81">
                  <c:v>2.2115999779119599</c:v>
                </c:pt>
                <c:pt idx="82">
                  <c:v>2.2115999779120901</c:v>
                </c:pt>
                <c:pt idx="83">
                  <c:v>2.2115999779121198</c:v>
                </c:pt>
                <c:pt idx="84">
                  <c:v>7.3720000736973601</c:v>
                </c:pt>
                <c:pt idx="85">
                  <c:v>7.3720000736979996</c:v>
                </c:pt>
                <c:pt idx="86">
                  <c:v>7.3720000736979001</c:v>
                </c:pt>
                <c:pt idx="87">
                  <c:v>2.2115999779142999</c:v>
                </c:pt>
                <c:pt idx="88">
                  <c:v>7.37200007369775</c:v>
                </c:pt>
                <c:pt idx="89">
                  <c:v>2.2115999783991902</c:v>
                </c:pt>
                <c:pt idx="90">
                  <c:v>7.3720000736999198</c:v>
                </c:pt>
                <c:pt idx="91">
                  <c:v>7.3720000736998301</c:v>
                </c:pt>
                <c:pt idx="92">
                  <c:v>7.3720000736998701</c:v>
                </c:pt>
                <c:pt idx="93">
                  <c:v>7.3720000736994002</c:v>
                </c:pt>
                <c:pt idx="94">
                  <c:v>7.3720000736993798</c:v>
                </c:pt>
                <c:pt idx="95">
                  <c:v>7.3720000736993097</c:v>
                </c:pt>
                <c:pt idx="96">
                  <c:v>7.3720000736997502</c:v>
                </c:pt>
                <c:pt idx="97">
                  <c:v>7.3720000737008</c:v>
                </c:pt>
                <c:pt idx="98">
                  <c:v>7.3720000737006997</c:v>
                </c:pt>
                <c:pt idx="99">
                  <c:v>7.37200007370084</c:v>
                </c:pt>
                <c:pt idx="100">
                  <c:v>7.3720000737008604</c:v>
                </c:pt>
                <c:pt idx="101">
                  <c:v>7.37200007370084</c:v>
                </c:pt>
                <c:pt idx="102">
                  <c:v>7.3720000737007796</c:v>
                </c:pt>
                <c:pt idx="103">
                  <c:v>7.37200007370057</c:v>
                </c:pt>
                <c:pt idx="104">
                  <c:v>7.3720000737006304</c:v>
                </c:pt>
                <c:pt idx="105">
                  <c:v>7.37200007370076</c:v>
                </c:pt>
                <c:pt idx="106">
                  <c:v>7.3720000737008</c:v>
                </c:pt>
                <c:pt idx="107">
                  <c:v>2.2115999779190698</c:v>
                </c:pt>
                <c:pt idx="108">
                  <c:v>2.2115999779188198</c:v>
                </c:pt>
                <c:pt idx="109">
                  <c:v>2.2115999779145001</c:v>
                </c:pt>
                <c:pt idx="110">
                  <c:v>2.2115999779147502</c:v>
                </c:pt>
                <c:pt idx="111">
                  <c:v>2.2115999779147901</c:v>
                </c:pt>
                <c:pt idx="112">
                  <c:v>2.21159997791445</c:v>
                </c:pt>
                <c:pt idx="113">
                  <c:v>2.2115999779134898</c:v>
                </c:pt>
                <c:pt idx="114">
                  <c:v>2.2115999779142799</c:v>
                </c:pt>
                <c:pt idx="115">
                  <c:v>2.21159997791354</c:v>
                </c:pt>
                <c:pt idx="116">
                  <c:v>7.3720000736959399</c:v>
                </c:pt>
                <c:pt idx="117">
                  <c:v>2.21159997792329</c:v>
                </c:pt>
                <c:pt idx="118">
                  <c:v>2.2115999779237199</c:v>
                </c:pt>
                <c:pt idx="119">
                  <c:v>2.21159997792302</c:v>
                </c:pt>
                <c:pt idx="120">
                  <c:v>2.2115999779221598</c:v>
                </c:pt>
                <c:pt idx="121">
                  <c:v>2.2115999779107698</c:v>
                </c:pt>
                <c:pt idx="122">
                  <c:v>2.2115999779216899</c:v>
                </c:pt>
                <c:pt idx="123">
                  <c:v>2.2115999779197502</c:v>
                </c:pt>
                <c:pt idx="124">
                  <c:v>2.2115999779192501</c:v>
                </c:pt>
                <c:pt idx="125">
                  <c:v>2.2116000038565602</c:v>
                </c:pt>
                <c:pt idx="126">
                  <c:v>7.3720000736555402</c:v>
                </c:pt>
                <c:pt idx="127">
                  <c:v>2.2115999780095801</c:v>
                </c:pt>
                <c:pt idx="128">
                  <c:v>2.2115999780349198</c:v>
                </c:pt>
                <c:pt idx="129">
                  <c:v>3.4459993256999399</c:v>
                </c:pt>
                <c:pt idx="130">
                  <c:v>2.2115999778870501</c:v>
                </c:pt>
                <c:pt idx="131">
                  <c:v>2.2115999778869</c:v>
                </c:pt>
                <c:pt idx="132">
                  <c:v>2.21159997801943</c:v>
                </c:pt>
                <c:pt idx="133" formatCode="0.00E+00">
                  <c:v>-2.7962279732695899E-25</c:v>
                </c:pt>
                <c:pt idx="134" formatCode="0.00E+00">
                  <c:v>-5.40127412976591E-37</c:v>
                </c:pt>
                <c:pt idx="135" formatCode="0.00E+00">
                  <c:v>1.21331659299067E-40</c:v>
                </c:pt>
                <c:pt idx="136" formatCode="0.00E+00">
                  <c:v>1.22171500191881E-40</c:v>
                </c:pt>
                <c:pt idx="137" formatCode="0.00E+00">
                  <c:v>-1.4023153358344799E-40</c:v>
                </c:pt>
                <c:pt idx="138" formatCode="0.00E+00">
                  <c:v>1.4517543912657399E-40</c:v>
                </c:pt>
                <c:pt idx="139">
                  <c:v>0</c:v>
                </c:pt>
                <c:pt idx="140">
                  <c:v>0</c:v>
                </c:pt>
                <c:pt idx="141">
                  <c:v>0</c:v>
                </c:pt>
                <c:pt idx="142" formatCode="0.00E+00">
                  <c:v>2.2671474211130998E-40</c:v>
                </c:pt>
                <c:pt idx="143" formatCode="0.00E+00">
                  <c:v>4.9671268227488897E-40</c:v>
                </c:pt>
                <c:pt idx="144" formatCode="0.00E+00">
                  <c:v>-1.24178170568722E-40</c:v>
                </c:pt>
              </c:numCache>
            </c:numRef>
          </c:yVal>
          <c:smooth val="0"/>
          <c:extLst>
            <c:ext xmlns:c16="http://schemas.microsoft.com/office/drawing/2014/chart" uri="{C3380CC4-5D6E-409C-BE32-E72D297353CC}">
              <c16:uniqueId val="{00000003-4E65-48BE-8E94-A50EC7CE52CC}"/>
            </c:ext>
          </c:extLst>
        </c:ser>
        <c:ser>
          <c:idx val="5"/>
          <c:order val="3"/>
          <c:tx>
            <c:strRef>
              <c:f>Simulation_Dec!$BH$2</c:f>
              <c:strCache>
                <c:ptCount val="1"/>
                <c:pt idx="0">
                  <c:v>EV3 </c:v>
                </c:pt>
              </c:strCache>
            </c:strRef>
          </c:tx>
          <c:spPr>
            <a:ln w="9525">
              <a:solidFill>
                <a:schemeClr val="accent4">
                  <a:lumMod val="75000"/>
                </a:schemeClr>
              </a:solidFill>
            </a:ln>
          </c:spPr>
          <c:marker>
            <c:symbol val="circle"/>
            <c:size val="2"/>
            <c:spPr>
              <a:solidFill>
                <a:schemeClr val="accent4">
                  <a:lumMod val="75000"/>
                </a:schemeClr>
              </a:solidFill>
              <a:ln>
                <a:solidFill>
                  <a:schemeClr val="accent4">
                    <a:lumMod val="75000"/>
                  </a:schemeClr>
                </a:solidFill>
              </a:ln>
            </c:spPr>
          </c:marker>
          <c:xVal>
            <c:numRef>
              <c:f>Simulation_Dec!$A$3:$A$147</c:f>
              <c:numCache>
                <c:formatCode>m/d/yyyy\ h:mm</c:formatCode>
                <c:ptCount val="145"/>
                <c:pt idx="0">
                  <c:v>44907.25</c:v>
                </c:pt>
                <c:pt idx="1">
                  <c:v>44907.253472222219</c:v>
                </c:pt>
                <c:pt idx="2">
                  <c:v>44907.256944444445</c:v>
                </c:pt>
                <c:pt idx="3">
                  <c:v>44907.260416666664</c:v>
                </c:pt>
                <c:pt idx="4">
                  <c:v>44907.263888888891</c:v>
                </c:pt>
                <c:pt idx="5">
                  <c:v>44907.267361111109</c:v>
                </c:pt>
                <c:pt idx="6">
                  <c:v>44907.270833333336</c:v>
                </c:pt>
                <c:pt idx="7">
                  <c:v>44907.274305555555</c:v>
                </c:pt>
                <c:pt idx="8">
                  <c:v>44907.277777777781</c:v>
                </c:pt>
                <c:pt idx="9">
                  <c:v>44907.28125</c:v>
                </c:pt>
                <c:pt idx="10">
                  <c:v>44907.284722222219</c:v>
                </c:pt>
                <c:pt idx="11">
                  <c:v>44907.288194444445</c:v>
                </c:pt>
                <c:pt idx="12">
                  <c:v>44907.291666666664</c:v>
                </c:pt>
                <c:pt idx="13">
                  <c:v>44907.295138888891</c:v>
                </c:pt>
                <c:pt idx="14">
                  <c:v>44907.298611111109</c:v>
                </c:pt>
                <c:pt idx="15">
                  <c:v>44907.302083333336</c:v>
                </c:pt>
                <c:pt idx="16">
                  <c:v>44907.305555555555</c:v>
                </c:pt>
                <c:pt idx="17">
                  <c:v>44907.309027777781</c:v>
                </c:pt>
                <c:pt idx="18">
                  <c:v>44907.3125</c:v>
                </c:pt>
                <c:pt idx="19">
                  <c:v>44907.315972222219</c:v>
                </c:pt>
                <c:pt idx="20">
                  <c:v>44907.319444444445</c:v>
                </c:pt>
                <c:pt idx="21">
                  <c:v>44907.322916666664</c:v>
                </c:pt>
                <c:pt idx="22">
                  <c:v>44907.326388888891</c:v>
                </c:pt>
                <c:pt idx="23">
                  <c:v>44907.329861111109</c:v>
                </c:pt>
                <c:pt idx="24">
                  <c:v>44907.333333333336</c:v>
                </c:pt>
                <c:pt idx="25">
                  <c:v>44907.336805555555</c:v>
                </c:pt>
                <c:pt idx="26">
                  <c:v>44907.340277777781</c:v>
                </c:pt>
                <c:pt idx="27">
                  <c:v>44907.34375</c:v>
                </c:pt>
                <c:pt idx="28">
                  <c:v>44907.347222222219</c:v>
                </c:pt>
                <c:pt idx="29">
                  <c:v>44907.350694444445</c:v>
                </c:pt>
                <c:pt idx="30">
                  <c:v>44907.354166666664</c:v>
                </c:pt>
                <c:pt idx="31">
                  <c:v>44907.357638888891</c:v>
                </c:pt>
                <c:pt idx="32">
                  <c:v>44907.361111111109</c:v>
                </c:pt>
                <c:pt idx="33">
                  <c:v>44907.364583333336</c:v>
                </c:pt>
                <c:pt idx="34">
                  <c:v>44907.368055555555</c:v>
                </c:pt>
                <c:pt idx="35">
                  <c:v>44907.371527777781</c:v>
                </c:pt>
                <c:pt idx="36">
                  <c:v>44907.375</c:v>
                </c:pt>
                <c:pt idx="37">
                  <c:v>44907.378472222219</c:v>
                </c:pt>
                <c:pt idx="38">
                  <c:v>44907.381944444445</c:v>
                </c:pt>
                <c:pt idx="39">
                  <c:v>44907.385416666664</c:v>
                </c:pt>
                <c:pt idx="40">
                  <c:v>44907.388888888891</c:v>
                </c:pt>
                <c:pt idx="41">
                  <c:v>44907.392361111109</c:v>
                </c:pt>
                <c:pt idx="42">
                  <c:v>44907.395833333336</c:v>
                </c:pt>
                <c:pt idx="43">
                  <c:v>44907.399305555555</c:v>
                </c:pt>
                <c:pt idx="44">
                  <c:v>44907.402777777781</c:v>
                </c:pt>
                <c:pt idx="45">
                  <c:v>44907.40625</c:v>
                </c:pt>
                <c:pt idx="46">
                  <c:v>44907.409722222219</c:v>
                </c:pt>
                <c:pt idx="47">
                  <c:v>44907.413194444445</c:v>
                </c:pt>
                <c:pt idx="48">
                  <c:v>44907.416666666664</c:v>
                </c:pt>
                <c:pt idx="49">
                  <c:v>44907.420138888891</c:v>
                </c:pt>
                <c:pt idx="50">
                  <c:v>44907.423611111109</c:v>
                </c:pt>
                <c:pt idx="51">
                  <c:v>44907.427083333336</c:v>
                </c:pt>
                <c:pt idx="52">
                  <c:v>44907.430555555555</c:v>
                </c:pt>
                <c:pt idx="53">
                  <c:v>44907.434027777781</c:v>
                </c:pt>
                <c:pt idx="54">
                  <c:v>44907.4375</c:v>
                </c:pt>
                <c:pt idx="55">
                  <c:v>44907.440972222219</c:v>
                </c:pt>
                <c:pt idx="56">
                  <c:v>44907.444444444445</c:v>
                </c:pt>
                <c:pt idx="57">
                  <c:v>44907.447916666664</c:v>
                </c:pt>
                <c:pt idx="58">
                  <c:v>44907.451388888891</c:v>
                </c:pt>
                <c:pt idx="59">
                  <c:v>44907.454861111109</c:v>
                </c:pt>
                <c:pt idx="60">
                  <c:v>44907.458333333336</c:v>
                </c:pt>
                <c:pt idx="61">
                  <c:v>44907.461805555555</c:v>
                </c:pt>
                <c:pt idx="62">
                  <c:v>44907.465277777781</c:v>
                </c:pt>
                <c:pt idx="63">
                  <c:v>44907.46875</c:v>
                </c:pt>
                <c:pt idx="64">
                  <c:v>44907.472222222219</c:v>
                </c:pt>
                <c:pt idx="65">
                  <c:v>44907.475694444445</c:v>
                </c:pt>
                <c:pt idx="66">
                  <c:v>44907.479166666664</c:v>
                </c:pt>
                <c:pt idx="67">
                  <c:v>44907.482638888891</c:v>
                </c:pt>
                <c:pt idx="68">
                  <c:v>44907.486111111109</c:v>
                </c:pt>
                <c:pt idx="69">
                  <c:v>44907.489583333336</c:v>
                </c:pt>
                <c:pt idx="70">
                  <c:v>44907.493055555555</c:v>
                </c:pt>
                <c:pt idx="71">
                  <c:v>44907.496527777781</c:v>
                </c:pt>
                <c:pt idx="72">
                  <c:v>44907.5</c:v>
                </c:pt>
                <c:pt idx="73">
                  <c:v>44907.503472222219</c:v>
                </c:pt>
                <c:pt idx="74">
                  <c:v>44907.506944444445</c:v>
                </c:pt>
                <c:pt idx="75">
                  <c:v>44907.510416666664</c:v>
                </c:pt>
                <c:pt idx="76">
                  <c:v>44907.513888888891</c:v>
                </c:pt>
                <c:pt idx="77">
                  <c:v>44907.517361111109</c:v>
                </c:pt>
                <c:pt idx="78">
                  <c:v>44907.520833333336</c:v>
                </c:pt>
                <c:pt idx="79">
                  <c:v>44907.524305555555</c:v>
                </c:pt>
                <c:pt idx="80">
                  <c:v>44907.527777777781</c:v>
                </c:pt>
                <c:pt idx="81">
                  <c:v>44907.53125</c:v>
                </c:pt>
                <c:pt idx="82">
                  <c:v>44907.534722222219</c:v>
                </c:pt>
                <c:pt idx="83">
                  <c:v>44907.538194444445</c:v>
                </c:pt>
                <c:pt idx="84">
                  <c:v>44907.541666666664</c:v>
                </c:pt>
                <c:pt idx="85">
                  <c:v>44907.545138888891</c:v>
                </c:pt>
                <c:pt idx="86">
                  <c:v>44907.548611111109</c:v>
                </c:pt>
                <c:pt idx="87">
                  <c:v>44907.552083333336</c:v>
                </c:pt>
                <c:pt idx="88">
                  <c:v>44907.555555555555</c:v>
                </c:pt>
                <c:pt idx="89">
                  <c:v>44907.559027777781</c:v>
                </c:pt>
                <c:pt idx="90">
                  <c:v>44907.5625</c:v>
                </c:pt>
                <c:pt idx="91">
                  <c:v>44907.565972222219</c:v>
                </c:pt>
                <c:pt idx="92">
                  <c:v>44907.569444444445</c:v>
                </c:pt>
                <c:pt idx="93">
                  <c:v>44907.572916666664</c:v>
                </c:pt>
                <c:pt idx="94">
                  <c:v>44907.576388888891</c:v>
                </c:pt>
                <c:pt idx="95">
                  <c:v>44907.579861111109</c:v>
                </c:pt>
                <c:pt idx="96">
                  <c:v>44907.583333333336</c:v>
                </c:pt>
                <c:pt idx="97">
                  <c:v>44907.586805555555</c:v>
                </c:pt>
                <c:pt idx="98">
                  <c:v>44907.590277777781</c:v>
                </c:pt>
                <c:pt idx="99">
                  <c:v>44907.59375</c:v>
                </c:pt>
                <c:pt idx="100">
                  <c:v>44907.597222222219</c:v>
                </c:pt>
                <c:pt idx="101">
                  <c:v>44907.600694444445</c:v>
                </c:pt>
                <c:pt idx="102">
                  <c:v>44907.604166666664</c:v>
                </c:pt>
                <c:pt idx="103">
                  <c:v>44907.607638888891</c:v>
                </c:pt>
                <c:pt idx="104">
                  <c:v>44907.611111111109</c:v>
                </c:pt>
                <c:pt idx="105">
                  <c:v>44907.614583333336</c:v>
                </c:pt>
                <c:pt idx="106">
                  <c:v>44907.618055555555</c:v>
                </c:pt>
                <c:pt idx="107">
                  <c:v>44907.621527777781</c:v>
                </c:pt>
                <c:pt idx="108">
                  <c:v>44907.625</c:v>
                </c:pt>
                <c:pt idx="109">
                  <c:v>44907.628472222219</c:v>
                </c:pt>
                <c:pt idx="110">
                  <c:v>44907.631944444445</c:v>
                </c:pt>
                <c:pt idx="111">
                  <c:v>44907.635416666664</c:v>
                </c:pt>
                <c:pt idx="112">
                  <c:v>44907.638888888891</c:v>
                </c:pt>
                <c:pt idx="113">
                  <c:v>44907.642361111109</c:v>
                </c:pt>
                <c:pt idx="114">
                  <c:v>44907.645833333336</c:v>
                </c:pt>
                <c:pt idx="115">
                  <c:v>44907.649305555555</c:v>
                </c:pt>
                <c:pt idx="116">
                  <c:v>44907.652777777781</c:v>
                </c:pt>
                <c:pt idx="117">
                  <c:v>44907.65625</c:v>
                </c:pt>
                <c:pt idx="118">
                  <c:v>44907.659722222219</c:v>
                </c:pt>
                <c:pt idx="119">
                  <c:v>44907.663194444445</c:v>
                </c:pt>
                <c:pt idx="120">
                  <c:v>44907.666666666664</c:v>
                </c:pt>
                <c:pt idx="121">
                  <c:v>44907.670138888891</c:v>
                </c:pt>
                <c:pt idx="122">
                  <c:v>44907.673611111109</c:v>
                </c:pt>
                <c:pt idx="123">
                  <c:v>44907.677083333336</c:v>
                </c:pt>
                <c:pt idx="124">
                  <c:v>44907.680555555555</c:v>
                </c:pt>
                <c:pt idx="125">
                  <c:v>44907.684027777781</c:v>
                </c:pt>
                <c:pt idx="126">
                  <c:v>44907.6875</c:v>
                </c:pt>
                <c:pt idx="127">
                  <c:v>44907.690972222219</c:v>
                </c:pt>
                <c:pt idx="128">
                  <c:v>44907.694444444445</c:v>
                </c:pt>
                <c:pt idx="129">
                  <c:v>44907.697916666664</c:v>
                </c:pt>
                <c:pt idx="130">
                  <c:v>44907.701388888891</c:v>
                </c:pt>
                <c:pt idx="131">
                  <c:v>44907.704861111109</c:v>
                </c:pt>
                <c:pt idx="132">
                  <c:v>44907.708333333336</c:v>
                </c:pt>
                <c:pt idx="133">
                  <c:v>44907.711805555555</c:v>
                </c:pt>
                <c:pt idx="134">
                  <c:v>44907.715277777781</c:v>
                </c:pt>
                <c:pt idx="135">
                  <c:v>44907.71875</c:v>
                </c:pt>
                <c:pt idx="136">
                  <c:v>44907.722222222219</c:v>
                </c:pt>
                <c:pt idx="137">
                  <c:v>44907.725694444445</c:v>
                </c:pt>
                <c:pt idx="138">
                  <c:v>44907.729166666664</c:v>
                </c:pt>
                <c:pt idx="139">
                  <c:v>44907.732638888891</c:v>
                </c:pt>
                <c:pt idx="140">
                  <c:v>44907.736111111109</c:v>
                </c:pt>
                <c:pt idx="141">
                  <c:v>44907.739583333336</c:v>
                </c:pt>
                <c:pt idx="142">
                  <c:v>44907.743055555555</c:v>
                </c:pt>
                <c:pt idx="143">
                  <c:v>44907.746527777781</c:v>
                </c:pt>
                <c:pt idx="144">
                  <c:v>44907.75</c:v>
                </c:pt>
              </c:numCache>
            </c:numRef>
          </c:xVal>
          <c:yVal>
            <c:numRef>
              <c:f>Simulation_Dec!$EG$2:$EG$146</c:f>
              <c:numCache>
                <c:formatCode>General</c:formatCode>
                <c:ptCount val="145"/>
                <c:pt idx="0">
                  <c:v>0</c:v>
                </c:pt>
                <c:pt idx="1">
                  <c:v>0</c:v>
                </c:pt>
                <c:pt idx="2">
                  <c:v>0</c:v>
                </c:pt>
                <c:pt idx="3">
                  <c:v>0</c:v>
                </c:pt>
                <c:pt idx="4">
                  <c:v>0</c:v>
                </c:pt>
                <c:pt idx="5">
                  <c:v>0</c:v>
                </c:pt>
                <c:pt idx="6">
                  <c:v>0</c:v>
                </c:pt>
                <c:pt idx="7">
                  <c:v>7.37200007370636</c:v>
                </c:pt>
                <c:pt idx="8">
                  <c:v>7.37200007370636</c:v>
                </c:pt>
                <c:pt idx="9">
                  <c:v>7.37200007370632</c:v>
                </c:pt>
                <c:pt idx="10">
                  <c:v>7.3720000737063103</c:v>
                </c:pt>
                <c:pt idx="11">
                  <c:v>7.3720000737062197</c:v>
                </c:pt>
                <c:pt idx="12">
                  <c:v>7.3720000737062801</c:v>
                </c:pt>
                <c:pt idx="13">
                  <c:v>7.3720000737028997</c:v>
                </c:pt>
                <c:pt idx="14">
                  <c:v>7.3720000737024298</c:v>
                </c:pt>
                <c:pt idx="15">
                  <c:v>7.3720000737026004</c:v>
                </c:pt>
                <c:pt idx="16">
                  <c:v>7.3720000737027096</c:v>
                </c:pt>
                <c:pt idx="17">
                  <c:v>7.37200007370273</c:v>
                </c:pt>
                <c:pt idx="18">
                  <c:v>7.3720000737025897</c:v>
                </c:pt>
                <c:pt idx="19">
                  <c:v>7.3720000737026901</c:v>
                </c:pt>
                <c:pt idx="20">
                  <c:v>7.3720000737026998</c:v>
                </c:pt>
                <c:pt idx="21">
                  <c:v>7.3720000737044797</c:v>
                </c:pt>
                <c:pt idx="22">
                  <c:v>7.3720000737022104</c:v>
                </c:pt>
                <c:pt idx="23">
                  <c:v>2.2115999779100899</c:v>
                </c:pt>
                <c:pt idx="24">
                  <c:v>2.2115999779103399</c:v>
                </c:pt>
                <c:pt idx="25">
                  <c:v>2.2115999779042901</c:v>
                </c:pt>
                <c:pt idx="26">
                  <c:v>2.21159997790414</c:v>
                </c:pt>
                <c:pt idx="27">
                  <c:v>2.2115999779043198</c:v>
                </c:pt>
                <c:pt idx="28">
                  <c:v>2.2115999779042799</c:v>
                </c:pt>
                <c:pt idx="29">
                  <c:v>2.21159997790435</c:v>
                </c:pt>
                <c:pt idx="30">
                  <c:v>2.2115999779044802</c:v>
                </c:pt>
                <c:pt idx="31">
                  <c:v>2.21159997790435</c:v>
                </c:pt>
                <c:pt idx="32">
                  <c:v>2.21159997790435</c:v>
                </c:pt>
                <c:pt idx="33">
                  <c:v>2.2115999779049602</c:v>
                </c:pt>
                <c:pt idx="34">
                  <c:v>2.2115999779050601</c:v>
                </c:pt>
                <c:pt idx="35">
                  <c:v>2.2115999779050899</c:v>
                </c:pt>
                <c:pt idx="36">
                  <c:v>2.2115999779051498</c:v>
                </c:pt>
                <c:pt idx="37">
                  <c:v>2.2115999779034601</c:v>
                </c:pt>
                <c:pt idx="38">
                  <c:v>2.2115999779034801</c:v>
                </c:pt>
                <c:pt idx="39">
                  <c:v>2.2115999779034001</c:v>
                </c:pt>
                <c:pt idx="40">
                  <c:v>2.21159997790358</c:v>
                </c:pt>
                <c:pt idx="41">
                  <c:v>2.21159997790296</c:v>
                </c:pt>
                <c:pt idx="42">
                  <c:v>2.2115999779030999</c:v>
                </c:pt>
                <c:pt idx="43">
                  <c:v>2.2115999779037798</c:v>
                </c:pt>
                <c:pt idx="44">
                  <c:v>2.2115999779036599</c:v>
                </c:pt>
                <c:pt idx="45">
                  <c:v>2.2115999779038402</c:v>
                </c:pt>
                <c:pt idx="46">
                  <c:v>2.2115999779036799</c:v>
                </c:pt>
                <c:pt idx="47">
                  <c:v>2.2115999779026101</c:v>
                </c:pt>
                <c:pt idx="48">
                  <c:v>2.2115999779028002</c:v>
                </c:pt>
                <c:pt idx="49">
                  <c:v>2.2115999779043398</c:v>
                </c:pt>
                <c:pt idx="50">
                  <c:v>2.21159997790306</c:v>
                </c:pt>
                <c:pt idx="51">
                  <c:v>2.2115999779044899</c:v>
                </c:pt>
                <c:pt idx="52">
                  <c:v>2.2115999779043798</c:v>
                </c:pt>
                <c:pt idx="53">
                  <c:v>2.2115999779041702</c:v>
                </c:pt>
                <c:pt idx="54">
                  <c:v>2.2115999779035902</c:v>
                </c:pt>
                <c:pt idx="55">
                  <c:v>2.21159997790823</c:v>
                </c:pt>
                <c:pt idx="56">
                  <c:v>2.2115999779103901</c:v>
                </c:pt>
                <c:pt idx="57">
                  <c:v>2.21159997791055</c:v>
                </c:pt>
                <c:pt idx="58">
                  <c:v>2.2115999779099802</c:v>
                </c:pt>
                <c:pt idx="59">
                  <c:v>2.2115999957509</c:v>
                </c:pt>
                <c:pt idx="60">
                  <c:v>2.2115999778916899</c:v>
                </c:pt>
                <c:pt idx="61">
                  <c:v>2.2115999779053199</c:v>
                </c:pt>
                <c:pt idx="62">
                  <c:v>2.2115999779053701</c:v>
                </c:pt>
                <c:pt idx="63">
                  <c:v>2.2115999779066802</c:v>
                </c:pt>
                <c:pt idx="64">
                  <c:v>2.21159997790578</c:v>
                </c:pt>
                <c:pt idx="65">
                  <c:v>2.2115999779055899</c:v>
                </c:pt>
                <c:pt idx="66">
                  <c:v>2.2115999779058999</c:v>
                </c:pt>
                <c:pt idx="67">
                  <c:v>2.2115999779059101</c:v>
                </c:pt>
                <c:pt idx="68">
                  <c:v>2.21159997790603</c:v>
                </c:pt>
                <c:pt idx="69">
                  <c:v>2.2115999779058302</c:v>
                </c:pt>
                <c:pt idx="70">
                  <c:v>2.2115999779045898</c:v>
                </c:pt>
                <c:pt idx="71">
                  <c:v>2.2115999779049198</c:v>
                </c:pt>
                <c:pt idx="72">
                  <c:v>2.2115999779060198</c:v>
                </c:pt>
                <c:pt idx="73">
                  <c:v>2.2115999779059399</c:v>
                </c:pt>
                <c:pt idx="74">
                  <c:v>2.2115999779071398</c:v>
                </c:pt>
                <c:pt idx="75">
                  <c:v>2.2115999779059501</c:v>
                </c:pt>
                <c:pt idx="76">
                  <c:v>2.2115999779059301</c:v>
                </c:pt>
                <c:pt idx="77">
                  <c:v>2.2115999779059199</c:v>
                </c:pt>
                <c:pt idx="78">
                  <c:v>2.2115999779059798</c:v>
                </c:pt>
                <c:pt idx="79">
                  <c:v>2.2115999779059901</c:v>
                </c:pt>
                <c:pt idx="80">
                  <c:v>2.2115999779059599</c:v>
                </c:pt>
                <c:pt idx="81">
                  <c:v>2.2115999779072002</c:v>
                </c:pt>
                <c:pt idx="82">
                  <c:v>2.2115999779060198</c:v>
                </c:pt>
                <c:pt idx="83">
                  <c:v>2.2115999779060398</c:v>
                </c:pt>
                <c:pt idx="84">
                  <c:v>2.2115999779066402</c:v>
                </c:pt>
                <c:pt idx="85">
                  <c:v>2.2115999779051601</c:v>
                </c:pt>
                <c:pt idx="86">
                  <c:v>2.2115999779067801</c:v>
                </c:pt>
                <c:pt idx="87">
                  <c:v>7.37200007369335</c:v>
                </c:pt>
                <c:pt idx="88">
                  <c:v>2.2115999779051201</c:v>
                </c:pt>
                <c:pt idx="89">
                  <c:v>7.3720000736923703</c:v>
                </c:pt>
                <c:pt idx="90">
                  <c:v>2.21159997790551</c:v>
                </c:pt>
                <c:pt idx="91">
                  <c:v>2.2115999779054198</c:v>
                </c:pt>
                <c:pt idx="92">
                  <c:v>2.2115999779068001</c:v>
                </c:pt>
                <c:pt idx="93">
                  <c:v>7.3720000736908702</c:v>
                </c:pt>
                <c:pt idx="94">
                  <c:v>7.3720000736908204</c:v>
                </c:pt>
                <c:pt idx="95">
                  <c:v>7.3720000736906703</c:v>
                </c:pt>
                <c:pt idx="96">
                  <c:v>2.2115999779054301</c:v>
                </c:pt>
                <c:pt idx="97">
                  <c:v>7.3720000736936102</c:v>
                </c:pt>
                <c:pt idx="98">
                  <c:v>7.3720000736934201</c:v>
                </c:pt>
                <c:pt idx="99">
                  <c:v>7.3720000736936901</c:v>
                </c:pt>
                <c:pt idx="100">
                  <c:v>7.3720000736937203</c:v>
                </c:pt>
                <c:pt idx="101">
                  <c:v>7.3720000736936901</c:v>
                </c:pt>
                <c:pt idx="102">
                  <c:v>7.3720000736935702</c:v>
                </c:pt>
                <c:pt idx="103">
                  <c:v>7.3720000736931803</c:v>
                </c:pt>
                <c:pt idx="104">
                  <c:v>7.3720000736932896</c:v>
                </c:pt>
                <c:pt idx="105">
                  <c:v>7.37200007369354</c:v>
                </c:pt>
                <c:pt idx="106">
                  <c:v>7.3720000736840596</c:v>
                </c:pt>
                <c:pt idx="107">
                  <c:v>2.2115999779819</c:v>
                </c:pt>
                <c:pt idx="108">
                  <c:v>2.2115999779800299</c:v>
                </c:pt>
                <c:pt idx="109">
                  <c:v>2.21159997795831</c:v>
                </c:pt>
                <c:pt idx="110">
                  <c:v>2.2115999779543198</c:v>
                </c:pt>
                <c:pt idx="111">
                  <c:v>2.2115999779545699</c:v>
                </c:pt>
                <c:pt idx="112">
                  <c:v>2.21159997795279</c:v>
                </c:pt>
                <c:pt idx="113">
                  <c:v>2.21159997794972</c:v>
                </c:pt>
                <c:pt idx="114">
                  <c:v>2.2115999779570599</c:v>
                </c:pt>
                <c:pt idx="115">
                  <c:v>2.21159997794997</c:v>
                </c:pt>
                <c:pt idx="116">
                  <c:v>2.2115999779440401</c:v>
                </c:pt>
                <c:pt idx="117">
                  <c:v>2.2115999779565598</c:v>
                </c:pt>
                <c:pt idx="118">
                  <c:v>2.2115999779580502</c:v>
                </c:pt>
                <c:pt idx="119">
                  <c:v>2.2115999779556401</c:v>
                </c:pt>
                <c:pt idx="120">
                  <c:v>2.2115999779572402</c:v>
                </c:pt>
                <c:pt idx="121">
                  <c:v>2.2115999779095099</c:v>
                </c:pt>
                <c:pt idx="122">
                  <c:v>2.2115999779496698</c:v>
                </c:pt>
                <c:pt idx="123">
                  <c:v>2.2115999779453399</c:v>
                </c:pt>
                <c:pt idx="124">
                  <c:v>2.21159997794723</c:v>
                </c:pt>
                <c:pt idx="125">
                  <c:v>2.2116000244890701</c:v>
                </c:pt>
                <c:pt idx="126">
                  <c:v>2.21159997793827</c:v>
                </c:pt>
                <c:pt idx="127">
                  <c:v>5.6575997267935403</c:v>
                </c:pt>
                <c:pt idx="128">
                  <c:v>2.2115999778933499</c:v>
                </c:pt>
                <c:pt idx="129">
                  <c:v>2.2115999778847302</c:v>
                </c:pt>
                <c:pt idx="130">
                  <c:v>2.2115999778847302</c:v>
                </c:pt>
                <c:pt idx="131">
                  <c:v>2.2115999778853501</c:v>
                </c:pt>
                <c:pt idx="132">
                  <c:v>2.2115999779102702</c:v>
                </c:pt>
                <c:pt idx="133" formatCode="0.00E+00">
                  <c:v>-9.917931863711019E-38</c:v>
                </c:pt>
                <c:pt idx="134" formatCode="0.00E+00">
                  <c:v>9.2351328728467596E-38</c:v>
                </c:pt>
                <c:pt idx="135" formatCode="0.00E+00">
                  <c:v>2.1298593783547101E-51</c:v>
                </c:pt>
                <c:pt idx="136" formatCode="0.00E+00">
                  <c:v>1.4537292096655E-40</c:v>
                </c:pt>
                <c:pt idx="137">
                  <c:v>0</c:v>
                </c:pt>
                <c:pt idx="138">
                  <c:v>0</c:v>
                </c:pt>
                <c:pt idx="139" formatCode="0.00E+00">
                  <c:v>-6.2089085284361101E-41</c:v>
                </c:pt>
                <c:pt idx="140">
                  <c:v>0</c:v>
                </c:pt>
                <c:pt idx="141">
                  <c:v>0</c:v>
                </c:pt>
                <c:pt idx="142" formatCode="0.00E+00">
                  <c:v>1.4879071894244501E-40</c:v>
                </c:pt>
                <c:pt idx="143" formatCode="0.00E+00">
                  <c:v>1.24178170568722E-40</c:v>
                </c:pt>
                <c:pt idx="144" formatCode="0.00E+00">
                  <c:v>-8.9554386586388507E-52</c:v>
                </c:pt>
              </c:numCache>
            </c:numRef>
          </c:yVal>
          <c:smooth val="0"/>
          <c:extLst>
            <c:ext xmlns:c16="http://schemas.microsoft.com/office/drawing/2014/chart" uri="{C3380CC4-5D6E-409C-BE32-E72D297353CC}">
              <c16:uniqueId val="{00000004-4E65-48BE-8E94-A50EC7CE52CC}"/>
            </c:ext>
          </c:extLst>
        </c:ser>
        <c:ser>
          <c:idx val="2"/>
          <c:order val="4"/>
          <c:tx>
            <c:strRef>
              <c:f>Simulation_Dec!$BQ$2</c:f>
              <c:strCache>
                <c:ptCount val="1"/>
                <c:pt idx="0">
                  <c:v>P_from grid (kW)</c:v>
                </c:pt>
              </c:strCache>
            </c:strRef>
          </c:tx>
          <c:spPr>
            <a:ln w="15875">
              <a:solidFill>
                <a:schemeClr val="bg1">
                  <a:lumMod val="50000"/>
                </a:schemeClr>
              </a:solidFill>
              <a:prstDash val="dash"/>
            </a:ln>
          </c:spPr>
          <c:marker>
            <c:symbol val="none"/>
          </c:marker>
          <c:xVal>
            <c:numRef>
              <c:f>Simulation_Dec!$A$3:$A$147</c:f>
              <c:numCache>
                <c:formatCode>m/d/yyyy\ h:mm</c:formatCode>
                <c:ptCount val="145"/>
                <c:pt idx="0">
                  <c:v>44907.25</c:v>
                </c:pt>
                <c:pt idx="1">
                  <c:v>44907.253472222219</c:v>
                </c:pt>
                <c:pt idx="2">
                  <c:v>44907.256944444445</c:v>
                </c:pt>
                <c:pt idx="3">
                  <c:v>44907.260416666664</c:v>
                </c:pt>
                <c:pt idx="4">
                  <c:v>44907.263888888891</c:v>
                </c:pt>
                <c:pt idx="5">
                  <c:v>44907.267361111109</c:v>
                </c:pt>
                <c:pt idx="6">
                  <c:v>44907.270833333336</c:v>
                </c:pt>
                <c:pt idx="7">
                  <c:v>44907.274305555555</c:v>
                </c:pt>
                <c:pt idx="8">
                  <c:v>44907.277777777781</c:v>
                </c:pt>
                <c:pt idx="9">
                  <c:v>44907.28125</c:v>
                </c:pt>
                <c:pt idx="10">
                  <c:v>44907.284722222219</c:v>
                </c:pt>
                <c:pt idx="11">
                  <c:v>44907.288194444445</c:v>
                </c:pt>
                <c:pt idx="12">
                  <c:v>44907.291666666664</c:v>
                </c:pt>
                <c:pt idx="13">
                  <c:v>44907.295138888891</c:v>
                </c:pt>
                <c:pt idx="14">
                  <c:v>44907.298611111109</c:v>
                </c:pt>
                <c:pt idx="15">
                  <c:v>44907.302083333336</c:v>
                </c:pt>
                <c:pt idx="16">
                  <c:v>44907.305555555555</c:v>
                </c:pt>
                <c:pt idx="17">
                  <c:v>44907.309027777781</c:v>
                </c:pt>
                <c:pt idx="18">
                  <c:v>44907.3125</c:v>
                </c:pt>
                <c:pt idx="19">
                  <c:v>44907.315972222219</c:v>
                </c:pt>
                <c:pt idx="20">
                  <c:v>44907.319444444445</c:v>
                </c:pt>
                <c:pt idx="21">
                  <c:v>44907.322916666664</c:v>
                </c:pt>
                <c:pt idx="22">
                  <c:v>44907.326388888891</c:v>
                </c:pt>
                <c:pt idx="23">
                  <c:v>44907.329861111109</c:v>
                </c:pt>
                <c:pt idx="24">
                  <c:v>44907.333333333336</c:v>
                </c:pt>
                <c:pt idx="25">
                  <c:v>44907.336805555555</c:v>
                </c:pt>
                <c:pt idx="26">
                  <c:v>44907.340277777781</c:v>
                </c:pt>
                <c:pt idx="27">
                  <c:v>44907.34375</c:v>
                </c:pt>
                <c:pt idx="28">
                  <c:v>44907.347222222219</c:v>
                </c:pt>
                <c:pt idx="29">
                  <c:v>44907.350694444445</c:v>
                </c:pt>
                <c:pt idx="30">
                  <c:v>44907.354166666664</c:v>
                </c:pt>
                <c:pt idx="31">
                  <c:v>44907.357638888891</c:v>
                </c:pt>
                <c:pt idx="32">
                  <c:v>44907.361111111109</c:v>
                </c:pt>
                <c:pt idx="33">
                  <c:v>44907.364583333336</c:v>
                </c:pt>
                <c:pt idx="34">
                  <c:v>44907.368055555555</c:v>
                </c:pt>
                <c:pt idx="35">
                  <c:v>44907.371527777781</c:v>
                </c:pt>
                <c:pt idx="36">
                  <c:v>44907.375</c:v>
                </c:pt>
                <c:pt idx="37">
                  <c:v>44907.378472222219</c:v>
                </c:pt>
                <c:pt idx="38">
                  <c:v>44907.381944444445</c:v>
                </c:pt>
                <c:pt idx="39">
                  <c:v>44907.385416666664</c:v>
                </c:pt>
                <c:pt idx="40">
                  <c:v>44907.388888888891</c:v>
                </c:pt>
                <c:pt idx="41">
                  <c:v>44907.392361111109</c:v>
                </c:pt>
                <c:pt idx="42">
                  <c:v>44907.395833333336</c:v>
                </c:pt>
                <c:pt idx="43">
                  <c:v>44907.399305555555</c:v>
                </c:pt>
                <c:pt idx="44">
                  <c:v>44907.402777777781</c:v>
                </c:pt>
                <c:pt idx="45">
                  <c:v>44907.40625</c:v>
                </c:pt>
                <c:pt idx="46">
                  <c:v>44907.409722222219</c:v>
                </c:pt>
                <c:pt idx="47">
                  <c:v>44907.413194444445</c:v>
                </c:pt>
                <c:pt idx="48">
                  <c:v>44907.416666666664</c:v>
                </c:pt>
                <c:pt idx="49">
                  <c:v>44907.420138888891</c:v>
                </c:pt>
                <c:pt idx="50">
                  <c:v>44907.423611111109</c:v>
                </c:pt>
                <c:pt idx="51">
                  <c:v>44907.427083333336</c:v>
                </c:pt>
                <c:pt idx="52">
                  <c:v>44907.430555555555</c:v>
                </c:pt>
                <c:pt idx="53">
                  <c:v>44907.434027777781</c:v>
                </c:pt>
                <c:pt idx="54">
                  <c:v>44907.4375</c:v>
                </c:pt>
                <c:pt idx="55">
                  <c:v>44907.440972222219</c:v>
                </c:pt>
                <c:pt idx="56">
                  <c:v>44907.444444444445</c:v>
                </c:pt>
                <c:pt idx="57">
                  <c:v>44907.447916666664</c:v>
                </c:pt>
                <c:pt idx="58">
                  <c:v>44907.451388888891</c:v>
                </c:pt>
                <c:pt idx="59">
                  <c:v>44907.454861111109</c:v>
                </c:pt>
                <c:pt idx="60">
                  <c:v>44907.458333333336</c:v>
                </c:pt>
                <c:pt idx="61">
                  <c:v>44907.461805555555</c:v>
                </c:pt>
                <c:pt idx="62">
                  <c:v>44907.465277777781</c:v>
                </c:pt>
                <c:pt idx="63">
                  <c:v>44907.46875</c:v>
                </c:pt>
                <c:pt idx="64">
                  <c:v>44907.472222222219</c:v>
                </c:pt>
                <c:pt idx="65">
                  <c:v>44907.475694444445</c:v>
                </c:pt>
                <c:pt idx="66">
                  <c:v>44907.479166666664</c:v>
                </c:pt>
                <c:pt idx="67">
                  <c:v>44907.482638888891</c:v>
                </c:pt>
                <c:pt idx="68">
                  <c:v>44907.486111111109</c:v>
                </c:pt>
                <c:pt idx="69">
                  <c:v>44907.489583333336</c:v>
                </c:pt>
                <c:pt idx="70">
                  <c:v>44907.493055555555</c:v>
                </c:pt>
                <c:pt idx="71">
                  <c:v>44907.496527777781</c:v>
                </c:pt>
                <c:pt idx="72">
                  <c:v>44907.5</c:v>
                </c:pt>
                <c:pt idx="73">
                  <c:v>44907.503472222219</c:v>
                </c:pt>
                <c:pt idx="74">
                  <c:v>44907.506944444445</c:v>
                </c:pt>
                <c:pt idx="75">
                  <c:v>44907.510416666664</c:v>
                </c:pt>
                <c:pt idx="76">
                  <c:v>44907.513888888891</c:v>
                </c:pt>
                <c:pt idx="77">
                  <c:v>44907.517361111109</c:v>
                </c:pt>
                <c:pt idx="78">
                  <c:v>44907.520833333336</c:v>
                </c:pt>
                <c:pt idx="79">
                  <c:v>44907.524305555555</c:v>
                </c:pt>
                <c:pt idx="80">
                  <c:v>44907.527777777781</c:v>
                </c:pt>
                <c:pt idx="81">
                  <c:v>44907.53125</c:v>
                </c:pt>
                <c:pt idx="82">
                  <c:v>44907.534722222219</c:v>
                </c:pt>
                <c:pt idx="83">
                  <c:v>44907.538194444445</c:v>
                </c:pt>
                <c:pt idx="84">
                  <c:v>44907.541666666664</c:v>
                </c:pt>
                <c:pt idx="85">
                  <c:v>44907.545138888891</c:v>
                </c:pt>
                <c:pt idx="86">
                  <c:v>44907.548611111109</c:v>
                </c:pt>
                <c:pt idx="87">
                  <c:v>44907.552083333336</c:v>
                </c:pt>
                <c:pt idx="88">
                  <c:v>44907.555555555555</c:v>
                </c:pt>
                <c:pt idx="89">
                  <c:v>44907.559027777781</c:v>
                </c:pt>
                <c:pt idx="90">
                  <c:v>44907.5625</c:v>
                </c:pt>
                <c:pt idx="91">
                  <c:v>44907.565972222219</c:v>
                </c:pt>
                <c:pt idx="92">
                  <c:v>44907.569444444445</c:v>
                </c:pt>
                <c:pt idx="93">
                  <c:v>44907.572916666664</c:v>
                </c:pt>
                <c:pt idx="94">
                  <c:v>44907.576388888891</c:v>
                </c:pt>
                <c:pt idx="95">
                  <c:v>44907.579861111109</c:v>
                </c:pt>
                <c:pt idx="96">
                  <c:v>44907.583333333336</c:v>
                </c:pt>
                <c:pt idx="97">
                  <c:v>44907.586805555555</c:v>
                </c:pt>
                <c:pt idx="98">
                  <c:v>44907.590277777781</c:v>
                </c:pt>
                <c:pt idx="99">
                  <c:v>44907.59375</c:v>
                </c:pt>
                <c:pt idx="100">
                  <c:v>44907.597222222219</c:v>
                </c:pt>
                <c:pt idx="101">
                  <c:v>44907.600694444445</c:v>
                </c:pt>
                <c:pt idx="102">
                  <c:v>44907.604166666664</c:v>
                </c:pt>
                <c:pt idx="103">
                  <c:v>44907.607638888891</c:v>
                </c:pt>
                <c:pt idx="104">
                  <c:v>44907.611111111109</c:v>
                </c:pt>
                <c:pt idx="105">
                  <c:v>44907.614583333336</c:v>
                </c:pt>
                <c:pt idx="106">
                  <c:v>44907.618055555555</c:v>
                </c:pt>
                <c:pt idx="107">
                  <c:v>44907.621527777781</c:v>
                </c:pt>
                <c:pt idx="108">
                  <c:v>44907.625</c:v>
                </c:pt>
                <c:pt idx="109">
                  <c:v>44907.628472222219</c:v>
                </c:pt>
                <c:pt idx="110">
                  <c:v>44907.631944444445</c:v>
                </c:pt>
                <c:pt idx="111">
                  <c:v>44907.635416666664</c:v>
                </c:pt>
                <c:pt idx="112">
                  <c:v>44907.638888888891</c:v>
                </c:pt>
                <c:pt idx="113">
                  <c:v>44907.642361111109</c:v>
                </c:pt>
                <c:pt idx="114">
                  <c:v>44907.645833333336</c:v>
                </c:pt>
                <c:pt idx="115">
                  <c:v>44907.649305555555</c:v>
                </c:pt>
                <c:pt idx="116">
                  <c:v>44907.652777777781</c:v>
                </c:pt>
                <c:pt idx="117">
                  <c:v>44907.65625</c:v>
                </c:pt>
                <c:pt idx="118">
                  <c:v>44907.659722222219</c:v>
                </c:pt>
                <c:pt idx="119">
                  <c:v>44907.663194444445</c:v>
                </c:pt>
                <c:pt idx="120">
                  <c:v>44907.666666666664</c:v>
                </c:pt>
                <c:pt idx="121">
                  <c:v>44907.670138888891</c:v>
                </c:pt>
                <c:pt idx="122">
                  <c:v>44907.673611111109</c:v>
                </c:pt>
                <c:pt idx="123">
                  <c:v>44907.677083333336</c:v>
                </c:pt>
                <c:pt idx="124">
                  <c:v>44907.680555555555</c:v>
                </c:pt>
                <c:pt idx="125">
                  <c:v>44907.684027777781</c:v>
                </c:pt>
                <c:pt idx="126">
                  <c:v>44907.6875</c:v>
                </c:pt>
                <c:pt idx="127">
                  <c:v>44907.690972222219</c:v>
                </c:pt>
                <c:pt idx="128">
                  <c:v>44907.694444444445</c:v>
                </c:pt>
                <c:pt idx="129">
                  <c:v>44907.697916666664</c:v>
                </c:pt>
                <c:pt idx="130">
                  <c:v>44907.701388888891</c:v>
                </c:pt>
                <c:pt idx="131">
                  <c:v>44907.704861111109</c:v>
                </c:pt>
                <c:pt idx="132">
                  <c:v>44907.708333333336</c:v>
                </c:pt>
                <c:pt idx="133">
                  <c:v>44907.711805555555</c:v>
                </c:pt>
                <c:pt idx="134">
                  <c:v>44907.715277777781</c:v>
                </c:pt>
                <c:pt idx="135">
                  <c:v>44907.71875</c:v>
                </c:pt>
                <c:pt idx="136">
                  <c:v>44907.722222222219</c:v>
                </c:pt>
                <c:pt idx="137">
                  <c:v>44907.725694444445</c:v>
                </c:pt>
                <c:pt idx="138">
                  <c:v>44907.729166666664</c:v>
                </c:pt>
                <c:pt idx="139">
                  <c:v>44907.732638888891</c:v>
                </c:pt>
                <c:pt idx="140">
                  <c:v>44907.736111111109</c:v>
                </c:pt>
                <c:pt idx="141">
                  <c:v>44907.739583333336</c:v>
                </c:pt>
                <c:pt idx="142">
                  <c:v>44907.743055555555</c:v>
                </c:pt>
                <c:pt idx="143">
                  <c:v>44907.746527777781</c:v>
                </c:pt>
                <c:pt idx="144">
                  <c:v>44907.75</c:v>
                </c:pt>
              </c:numCache>
            </c:numRef>
          </c:xVal>
          <c:yVal>
            <c:numRef>
              <c:f>Simulation_Dec!$EO$3:$EO$147</c:f>
              <c:numCache>
                <c:formatCode>General</c:formatCode>
                <c:ptCount val="145"/>
                <c:pt idx="0">
                  <c:v>3</c:v>
                </c:pt>
                <c:pt idx="1">
                  <c:v>2.3317999999999999</c:v>
                </c:pt>
                <c:pt idx="2">
                  <c:v>2.3214000000000001</c:v>
                </c:pt>
                <c:pt idx="3">
                  <c:v>2.2942</c:v>
                </c:pt>
                <c:pt idx="4">
                  <c:v>2.3128000000000002</c:v>
                </c:pt>
                <c:pt idx="5">
                  <c:v>2.8342000000000001</c:v>
                </c:pt>
                <c:pt idx="6">
                  <c:v>12.125541263183953</c:v>
                </c:pt>
                <c:pt idx="7">
                  <c:v>12.106341263183953</c:v>
                </c:pt>
                <c:pt idx="8">
                  <c:v>12.141541263183907</c:v>
                </c:pt>
                <c:pt idx="9">
                  <c:v>13.118341263183893</c:v>
                </c:pt>
                <c:pt idx="10">
                  <c:v>18.967141263183787</c:v>
                </c:pt>
                <c:pt idx="11">
                  <c:v>17.469541263183856</c:v>
                </c:pt>
                <c:pt idx="12">
                  <c:v>24.199082526361991</c:v>
                </c:pt>
                <c:pt idx="13">
                  <c:v>31.973682526362175</c:v>
                </c:pt>
                <c:pt idx="14">
                  <c:v>32.309282526362793</c:v>
                </c:pt>
                <c:pt idx="15">
                  <c:v>29.687482526361599</c:v>
                </c:pt>
                <c:pt idx="16">
                  <c:v>29.096282526361641</c:v>
                </c:pt>
                <c:pt idx="17">
                  <c:v>29.548482526362434</c:v>
                </c:pt>
                <c:pt idx="18">
                  <c:v>29.618282526362549</c:v>
                </c:pt>
                <c:pt idx="19">
                  <c:v>30.045882526362551</c:v>
                </c:pt>
                <c:pt idx="20">
                  <c:v>29.737282526365295</c:v>
                </c:pt>
                <c:pt idx="21">
                  <c:v>39.941023789542612</c:v>
                </c:pt>
                <c:pt idx="22">
                  <c:v>33.419764853316934</c:v>
                </c:pt>
                <c:pt idx="23">
                  <c:v>26.84270591710154</c:v>
                </c:pt>
                <c:pt idx="24">
                  <c:v>27.461305917064706</c:v>
                </c:pt>
                <c:pt idx="25">
                  <c:v>28.938105917063758</c:v>
                </c:pt>
                <c:pt idx="26">
                  <c:v>27.241105917064736</c:v>
                </c:pt>
                <c:pt idx="27">
                  <c:v>27.627505917064511</c:v>
                </c:pt>
                <c:pt idx="28">
                  <c:v>26.972505917064886</c:v>
                </c:pt>
                <c:pt idx="29">
                  <c:v>27.319905917064887</c:v>
                </c:pt>
                <c:pt idx="30">
                  <c:v>26.914505917064648</c:v>
                </c:pt>
                <c:pt idx="31">
                  <c:v>26.936705917065012</c:v>
                </c:pt>
                <c:pt idx="32">
                  <c:v>20.851846980852194</c:v>
                </c:pt>
                <c:pt idx="33">
                  <c:v>21.591046980852131</c:v>
                </c:pt>
                <c:pt idx="34">
                  <c:v>21.388846980852247</c:v>
                </c:pt>
                <c:pt idx="35">
                  <c:v>20.826846980852611</c:v>
                </c:pt>
                <c:pt idx="36">
                  <c:v>21.520846980845253</c:v>
                </c:pt>
                <c:pt idx="37">
                  <c:v>21.48464698084539</c:v>
                </c:pt>
                <c:pt idx="38">
                  <c:v>22.035846980845083</c:v>
                </c:pt>
                <c:pt idx="39">
                  <c:v>21.879246980845256</c:v>
                </c:pt>
                <c:pt idx="40">
                  <c:v>26.126846980842945</c:v>
                </c:pt>
                <c:pt idx="41">
                  <c:v>26.255846980843163</c:v>
                </c:pt>
                <c:pt idx="42">
                  <c:v>20.150246980846259</c:v>
                </c:pt>
                <c:pt idx="43">
                  <c:v>19.696846980846303</c:v>
                </c:pt>
                <c:pt idx="44">
                  <c:v>19.593046980846552</c:v>
                </c:pt>
                <c:pt idx="45">
                  <c:v>20.947446980845847</c:v>
                </c:pt>
                <c:pt idx="46">
                  <c:v>22.418046980840987</c:v>
                </c:pt>
                <c:pt idx="47">
                  <c:v>27.13310591704515</c:v>
                </c:pt>
                <c:pt idx="48">
                  <c:v>25.645705917061331</c:v>
                </c:pt>
                <c:pt idx="49">
                  <c:v>24.953905917059618</c:v>
                </c:pt>
                <c:pt idx="50">
                  <c:v>23.983505917061468</c:v>
                </c:pt>
                <c:pt idx="51">
                  <c:v>25.24870591706356</c:v>
                </c:pt>
                <c:pt idx="52">
                  <c:v>25.482905917053834</c:v>
                </c:pt>
                <c:pt idx="53">
                  <c:v>22.826893137579194</c:v>
                </c:pt>
                <c:pt idx="54">
                  <c:v>16.494846980773929</c:v>
                </c:pt>
                <c:pt idx="55">
                  <c:v>19.426646980901488</c:v>
                </c:pt>
                <c:pt idx="56">
                  <c:v>18.459846980828402</c:v>
                </c:pt>
                <c:pt idx="57">
                  <c:v>16.365646980830036</c:v>
                </c:pt>
                <c:pt idx="58">
                  <c:v>16.844647023721045</c:v>
                </c:pt>
                <c:pt idx="59">
                  <c:v>15.636046980787096</c:v>
                </c:pt>
                <c:pt idx="60">
                  <c:v>15.601446980858693</c:v>
                </c:pt>
                <c:pt idx="61">
                  <c:v>15.208646980858919</c:v>
                </c:pt>
                <c:pt idx="62">
                  <c:v>14.471046980864857</c:v>
                </c:pt>
                <c:pt idx="63">
                  <c:v>22.168105917072648</c:v>
                </c:pt>
                <c:pt idx="64">
                  <c:v>22.791705917075848</c:v>
                </c:pt>
                <c:pt idx="65">
                  <c:v>20.115905917077171</c:v>
                </c:pt>
                <c:pt idx="66">
                  <c:v>20.027705917077316</c:v>
                </c:pt>
                <c:pt idx="67">
                  <c:v>19.743105917073784</c:v>
                </c:pt>
                <c:pt idx="68">
                  <c:v>21.468905917072941</c:v>
                </c:pt>
                <c:pt idx="69">
                  <c:v>22.644705917070993</c:v>
                </c:pt>
                <c:pt idx="70">
                  <c:v>19.445105917072574</c:v>
                </c:pt>
                <c:pt idx="71">
                  <c:v>19.80050591707375</c:v>
                </c:pt>
                <c:pt idx="72">
                  <c:v>19.759905917079148</c:v>
                </c:pt>
                <c:pt idx="73">
                  <c:v>20.243505917080434</c:v>
                </c:pt>
                <c:pt idx="74">
                  <c:v>19.653105917083568</c:v>
                </c:pt>
                <c:pt idx="75">
                  <c:v>19.801905917079143</c:v>
                </c:pt>
                <c:pt idx="76">
                  <c:v>19.965105917079072</c:v>
                </c:pt>
                <c:pt idx="77">
                  <c:v>19.355705917079334</c:v>
                </c:pt>
                <c:pt idx="78">
                  <c:v>19.282105917079356</c:v>
                </c:pt>
                <c:pt idx="79">
                  <c:v>19.498905917079149</c:v>
                </c:pt>
                <c:pt idx="80">
                  <c:v>19.716305917080554</c:v>
                </c:pt>
                <c:pt idx="81">
                  <c:v>18.888905917079406</c:v>
                </c:pt>
                <c:pt idx="82">
                  <c:v>18.720505917079574</c:v>
                </c:pt>
                <c:pt idx="83">
                  <c:v>25.016164853297465</c:v>
                </c:pt>
                <c:pt idx="84">
                  <c:v>25.117164853297119</c:v>
                </c:pt>
                <c:pt idx="85">
                  <c:v>26.146964853298908</c:v>
                </c:pt>
                <c:pt idx="86">
                  <c:v>29.30716485330208</c:v>
                </c:pt>
                <c:pt idx="87">
                  <c:v>26.86916485329661</c:v>
                </c:pt>
                <c:pt idx="88">
                  <c:v>25.543364853871676</c:v>
                </c:pt>
                <c:pt idx="89">
                  <c:v>25.702364853299731</c:v>
                </c:pt>
                <c:pt idx="90">
                  <c:v>26.718564853299533</c:v>
                </c:pt>
                <c:pt idx="91">
                  <c:v>26.207164853301144</c:v>
                </c:pt>
                <c:pt idx="92">
                  <c:v>31.964823789516569</c:v>
                </c:pt>
                <c:pt idx="93">
                  <c:v>32.251423789516451</c:v>
                </c:pt>
                <c:pt idx="94">
                  <c:v>33.122623789516105</c:v>
                </c:pt>
                <c:pt idx="95">
                  <c:v>27.727364853299242</c:v>
                </c:pt>
                <c:pt idx="96">
                  <c:v>34.06462378952326</c:v>
                </c:pt>
                <c:pt idx="97">
                  <c:v>35.592423789522691</c:v>
                </c:pt>
                <c:pt idx="98">
                  <c:v>33.45682378952344</c:v>
                </c:pt>
                <c:pt idx="99">
                  <c:v>33.173823789523532</c:v>
                </c:pt>
                <c:pt idx="100">
                  <c:v>33.462623789523448</c:v>
                </c:pt>
                <c:pt idx="101">
                  <c:v>34.368823789523063</c:v>
                </c:pt>
                <c:pt idx="102">
                  <c:v>37.403423789522201</c:v>
                </c:pt>
                <c:pt idx="103">
                  <c:v>36.623023789522478</c:v>
                </c:pt>
                <c:pt idx="104">
                  <c:v>34.637423789523091</c:v>
                </c:pt>
                <c:pt idx="105">
                  <c:v>34.11942378951192</c:v>
                </c:pt>
                <c:pt idx="106">
                  <c:v>22.168905917178975</c:v>
                </c:pt>
                <c:pt idx="107">
                  <c:v>23.265705917176291</c:v>
                </c:pt>
                <c:pt idx="108">
                  <c:v>24.141905917140669</c:v>
                </c:pt>
                <c:pt idx="109">
                  <c:v>23.933305917136206</c:v>
                </c:pt>
                <c:pt idx="110">
                  <c:v>23.715505917136671</c:v>
                </c:pt>
                <c:pt idx="111">
                  <c:v>25.321105917133941</c:v>
                </c:pt>
                <c:pt idx="112">
                  <c:v>25.596705917129164</c:v>
                </c:pt>
                <c:pt idx="113">
                  <c:v>25.158105917138688</c:v>
                </c:pt>
                <c:pt idx="114">
                  <c:v>25.340705917129554</c:v>
                </c:pt>
                <c:pt idx="115">
                  <c:v>31.085164853305418</c:v>
                </c:pt>
                <c:pt idx="116">
                  <c:v>20.720195663975382</c:v>
                </c:pt>
                <c:pt idx="117">
                  <c:v>19.50824698090225</c:v>
                </c:pt>
                <c:pt idx="118">
                  <c:v>21.504646981024376</c:v>
                </c:pt>
                <c:pt idx="119">
                  <c:v>22.284646980899236</c:v>
                </c:pt>
                <c:pt idx="120">
                  <c:v>20.694846980829517</c:v>
                </c:pt>
                <c:pt idx="121">
                  <c:v>20.104846980890386</c:v>
                </c:pt>
                <c:pt idx="122">
                  <c:v>20.268046980882136</c:v>
                </c:pt>
                <c:pt idx="123">
                  <c:v>20.261646980951717</c:v>
                </c:pt>
                <c:pt idx="124">
                  <c:v>20.177247066153168</c:v>
                </c:pt>
                <c:pt idx="125">
                  <c:v>26.249505917033037</c:v>
                </c:pt>
                <c:pt idx="126">
                  <c:v>21.002082005650728</c:v>
                </c:pt>
                <c:pt idx="127">
                  <c:v>16.038764654033159</c:v>
                </c:pt>
                <c:pt idx="128">
                  <c:v>16.685399180687845</c:v>
                </c:pt>
                <c:pt idx="129">
                  <c:v>10.347564653849153</c:v>
                </c:pt>
                <c:pt idx="130">
                  <c:v>10.071964653849706</c:v>
                </c:pt>
                <c:pt idx="131">
                  <c:v>9.166164654034942</c:v>
                </c:pt>
                <c:pt idx="132">
                  <c:v>4.3617999999999997</c:v>
                </c:pt>
                <c:pt idx="133">
                  <c:v>3.8633999999999999</c:v>
                </c:pt>
                <c:pt idx="134">
                  <c:v>3.754</c:v>
                </c:pt>
                <c:pt idx="135">
                  <c:v>3.6941999999999999</c:v>
                </c:pt>
                <c:pt idx="136">
                  <c:v>3.7145999999999999</c:v>
                </c:pt>
                <c:pt idx="137">
                  <c:v>3.6692</c:v>
                </c:pt>
                <c:pt idx="138">
                  <c:v>3.6934</c:v>
                </c:pt>
                <c:pt idx="139">
                  <c:v>6.1631999999999998</c:v>
                </c:pt>
                <c:pt idx="140">
                  <c:v>5.5263999999999998</c:v>
                </c:pt>
                <c:pt idx="141">
                  <c:v>3.7486000000000002</c:v>
                </c:pt>
                <c:pt idx="142">
                  <c:v>3.7162000000000002</c:v>
                </c:pt>
                <c:pt idx="143">
                  <c:v>3.7010000000000001</c:v>
                </c:pt>
                <c:pt idx="144">
                  <c:v>4.1471999999999998</c:v>
                </c:pt>
              </c:numCache>
            </c:numRef>
          </c:yVal>
          <c:smooth val="0"/>
          <c:extLst>
            <c:ext xmlns:c16="http://schemas.microsoft.com/office/drawing/2014/chart" uri="{C3380CC4-5D6E-409C-BE32-E72D297353CC}">
              <c16:uniqueId val="{00000005-4E65-48BE-8E94-A50EC7CE52CC}"/>
            </c:ext>
          </c:extLst>
        </c:ser>
        <c:ser>
          <c:idx val="4"/>
          <c:order val="6"/>
          <c:tx>
            <c:strRef>
              <c:f>Simulation_Dec!$E$2</c:f>
              <c:strCache>
                <c:ptCount val="1"/>
                <c:pt idx="0">
                  <c:v>PV </c:v>
                </c:pt>
              </c:strCache>
            </c:strRef>
          </c:tx>
          <c:spPr>
            <a:ln w="15875">
              <a:solidFill>
                <a:srgbClr val="FFC000"/>
              </a:solidFill>
              <a:prstDash val="dashDot"/>
            </a:ln>
          </c:spPr>
          <c:marker>
            <c:symbol val="none"/>
          </c:marker>
          <c:xVal>
            <c:numRef>
              <c:f>Simulation_Dec!$A$3:$A$147</c:f>
              <c:numCache>
                <c:formatCode>m/d/yyyy\ h:mm</c:formatCode>
                <c:ptCount val="145"/>
                <c:pt idx="0">
                  <c:v>44907.25</c:v>
                </c:pt>
                <c:pt idx="1">
                  <c:v>44907.253472222219</c:v>
                </c:pt>
                <c:pt idx="2">
                  <c:v>44907.256944444445</c:v>
                </c:pt>
                <c:pt idx="3">
                  <c:v>44907.260416666664</c:v>
                </c:pt>
                <c:pt idx="4">
                  <c:v>44907.263888888891</c:v>
                </c:pt>
                <c:pt idx="5">
                  <c:v>44907.267361111109</c:v>
                </c:pt>
                <c:pt idx="6">
                  <c:v>44907.270833333336</c:v>
                </c:pt>
                <c:pt idx="7">
                  <c:v>44907.274305555555</c:v>
                </c:pt>
                <c:pt idx="8">
                  <c:v>44907.277777777781</c:v>
                </c:pt>
                <c:pt idx="9">
                  <c:v>44907.28125</c:v>
                </c:pt>
                <c:pt idx="10">
                  <c:v>44907.284722222219</c:v>
                </c:pt>
                <c:pt idx="11">
                  <c:v>44907.288194444445</c:v>
                </c:pt>
                <c:pt idx="12">
                  <c:v>44907.291666666664</c:v>
                </c:pt>
                <c:pt idx="13">
                  <c:v>44907.295138888891</c:v>
                </c:pt>
                <c:pt idx="14">
                  <c:v>44907.298611111109</c:v>
                </c:pt>
                <c:pt idx="15">
                  <c:v>44907.302083333336</c:v>
                </c:pt>
                <c:pt idx="16">
                  <c:v>44907.305555555555</c:v>
                </c:pt>
                <c:pt idx="17">
                  <c:v>44907.309027777781</c:v>
                </c:pt>
                <c:pt idx="18">
                  <c:v>44907.3125</c:v>
                </c:pt>
                <c:pt idx="19">
                  <c:v>44907.315972222219</c:v>
                </c:pt>
                <c:pt idx="20">
                  <c:v>44907.319444444445</c:v>
                </c:pt>
                <c:pt idx="21">
                  <c:v>44907.322916666664</c:v>
                </c:pt>
                <c:pt idx="22">
                  <c:v>44907.326388888891</c:v>
                </c:pt>
                <c:pt idx="23">
                  <c:v>44907.329861111109</c:v>
                </c:pt>
                <c:pt idx="24">
                  <c:v>44907.333333333336</c:v>
                </c:pt>
                <c:pt idx="25">
                  <c:v>44907.336805555555</c:v>
                </c:pt>
                <c:pt idx="26">
                  <c:v>44907.340277777781</c:v>
                </c:pt>
                <c:pt idx="27">
                  <c:v>44907.34375</c:v>
                </c:pt>
                <c:pt idx="28">
                  <c:v>44907.347222222219</c:v>
                </c:pt>
                <c:pt idx="29">
                  <c:v>44907.350694444445</c:v>
                </c:pt>
                <c:pt idx="30">
                  <c:v>44907.354166666664</c:v>
                </c:pt>
                <c:pt idx="31">
                  <c:v>44907.357638888891</c:v>
                </c:pt>
                <c:pt idx="32">
                  <c:v>44907.361111111109</c:v>
                </c:pt>
                <c:pt idx="33">
                  <c:v>44907.364583333336</c:v>
                </c:pt>
                <c:pt idx="34">
                  <c:v>44907.368055555555</c:v>
                </c:pt>
                <c:pt idx="35">
                  <c:v>44907.371527777781</c:v>
                </c:pt>
                <c:pt idx="36">
                  <c:v>44907.375</c:v>
                </c:pt>
                <c:pt idx="37">
                  <c:v>44907.378472222219</c:v>
                </c:pt>
                <c:pt idx="38">
                  <c:v>44907.381944444445</c:v>
                </c:pt>
                <c:pt idx="39">
                  <c:v>44907.385416666664</c:v>
                </c:pt>
                <c:pt idx="40">
                  <c:v>44907.388888888891</c:v>
                </c:pt>
                <c:pt idx="41">
                  <c:v>44907.392361111109</c:v>
                </c:pt>
                <c:pt idx="42">
                  <c:v>44907.395833333336</c:v>
                </c:pt>
                <c:pt idx="43">
                  <c:v>44907.399305555555</c:v>
                </c:pt>
                <c:pt idx="44">
                  <c:v>44907.402777777781</c:v>
                </c:pt>
                <c:pt idx="45">
                  <c:v>44907.40625</c:v>
                </c:pt>
                <c:pt idx="46">
                  <c:v>44907.409722222219</c:v>
                </c:pt>
                <c:pt idx="47">
                  <c:v>44907.413194444445</c:v>
                </c:pt>
                <c:pt idx="48">
                  <c:v>44907.416666666664</c:v>
                </c:pt>
                <c:pt idx="49">
                  <c:v>44907.420138888891</c:v>
                </c:pt>
                <c:pt idx="50">
                  <c:v>44907.423611111109</c:v>
                </c:pt>
                <c:pt idx="51">
                  <c:v>44907.427083333336</c:v>
                </c:pt>
                <c:pt idx="52">
                  <c:v>44907.430555555555</c:v>
                </c:pt>
                <c:pt idx="53">
                  <c:v>44907.434027777781</c:v>
                </c:pt>
                <c:pt idx="54">
                  <c:v>44907.4375</c:v>
                </c:pt>
                <c:pt idx="55">
                  <c:v>44907.440972222219</c:v>
                </c:pt>
                <c:pt idx="56">
                  <c:v>44907.444444444445</c:v>
                </c:pt>
                <c:pt idx="57">
                  <c:v>44907.447916666664</c:v>
                </c:pt>
                <c:pt idx="58">
                  <c:v>44907.451388888891</c:v>
                </c:pt>
                <c:pt idx="59">
                  <c:v>44907.454861111109</c:v>
                </c:pt>
                <c:pt idx="60">
                  <c:v>44907.458333333336</c:v>
                </c:pt>
                <c:pt idx="61">
                  <c:v>44907.461805555555</c:v>
                </c:pt>
                <c:pt idx="62">
                  <c:v>44907.465277777781</c:v>
                </c:pt>
                <c:pt idx="63">
                  <c:v>44907.46875</c:v>
                </c:pt>
                <c:pt idx="64">
                  <c:v>44907.472222222219</c:v>
                </c:pt>
                <c:pt idx="65">
                  <c:v>44907.475694444445</c:v>
                </c:pt>
                <c:pt idx="66">
                  <c:v>44907.479166666664</c:v>
                </c:pt>
                <c:pt idx="67">
                  <c:v>44907.482638888891</c:v>
                </c:pt>
                <c:pt idx="68">
                  <c:v>44907.486111111109</c:v>
                </c:pt>
                <c:pt idx="69">
                  <c:v>44907.489583333336</c:v>
                </c:pt>
                <c:pt idx="70">
                  <c:v>44907.493055555555</c:v>
                </c:pt>
                <c:pt idx="71">
                  <c:v>44907.496527777781</c:v>
                </c:pt>
                <c:pt idx="72">
                  <c:v>44907.5</c:v>
                </c:pt>
                <c:pt idx="73">
                  <c:v>44907.503472222219</c:v>
                </c:pt>
                <c:pt idx="74">
                  <c:v>44907.506944444445</c:v>
                </c:pt>
                <c:pt idx="75">
                  <c:v>44907.510416666664</c:v>
                </c:pt>
                <c:pt idx="76">
                  <c:v>44907.513888888891</c:v>
                </c:pt>
                <c:pt idx="77">
                  <c:v>44907.517361111109</c:v>
                </c:pt>
                <c:pt idx="78">
                  <c:v>44907.520833333336</c:v>
                </c:pt>
                <c:pt idx="79">
                  <c:v>44907.524305555555</c:v>
                </c:pt>
                <c:pt idx="80">
                  <c:v>44907.527777777781</c:v>
                </c:pt>
                <c:pt idx="81">
                  <c:v>44907.53125</c:v>
                </c:pt>
                <c:pt idx="82">
                  <c:v>44907.534722222219</c:v>
                </c:pt>
                <c:pt idx="83">
                  <c:v>44907.538194444445</c:v>
                </c:pt>
                <c:pt idx="84">
                  <c:v>44907.541666666664</c:v>
                </c:pt>
                <c:pt idx="85">
                  <c:v>44907.545138888891</c:v>
                </c:pt>
                <c:pt idx="86">
                  <c:v>44907.548611111109</c:v>
                </c:pt>
                <c:pt idx="87">
                  <c:v>44907.552083333336</c:v>
                </c:pt>
                <c:pt idx="88">
                  <c:v>44907.555555555555</c:v>
                </c:pt>
                <c:pt idx="89">
                  <c:v>44907.559027777781</c:v>
                </c:pt>
                <c:pt idx="90">
                  <c:v>44907.5625</c:v>
                </c:pt>
                <c:pt idx="91">
                  <c:v>44907.565972222219</c:v>
                </c:pt>
                <c:pt idx="92">
                  <c:v>44907.569444444445</c:v>
                </c:pt>
                <c:pt idx="93">
                  <c:v>44907.572916666664</c:v>
                </c:pt>
                <c:pt idx="94">
                  <c:v>44907.576388888891</c:v>
                </c:pt>
                <c:pt idx="95">
                  <c:v>44907.579861111109</c:v>
                </c:pt>
                <c:pt idx="96">
                  <c:v>44907.583333333336</c:v>
                </c:pt>
                <c:pt idx="97">
                  <c:v>44907.586805555555</c:v>
                </c:pt>
                <c:pt idx="98">
                  <c:v>44907.590277777781</c:v>
                </c:pt>
                <c:pt idx="99">
                  <c:v>44907.59375</c:v>
                </c:pt>
                <c:pt idx="100">
                  <c:v>44907.597222222219</c:v>
                </c:pt>
                <c:pt idx="101">
                  <c:v>44907.600694444445</c:v>
                </c:pt>
                <c:pt idx="102">
                  <c:v>44907.604166666664</c:v>
                </c:pt>
                <c:pt idx="103">
                  <c:v>44907.607638888891</c:v>
                </c:pt>
                <c:pt idx="104">
                  <c:v>44907.611111111109</c:v>
                </c:pt>
                <c:pt idx="105">
                  <c:v>44907.614583333336</c:v>
                </c:pt>
                <c:pt idx="106">
                  <c:v>44907.618055555555</c:v>
                </c:pt>
                <c:pt idx="107">
                  <c:v>44907.621527777781</c:v>
                </c:pt>
                <c:pt idx="108">
                  <c:v>44907.625</c:v>
                </c:pt>
                <c:pt idx="109">
                  <c:v>44907.628472222219</c:v>
                </c:pt>
                <c:pt idx="110">
                  <c:v>44907.631944444445</c:v>
                </c:pt>
                <c:pt idx="111">
                  <c:v>44907.635416666664</c:v>
                </c:pt>
                <c:pt idx="112">
                  <c:v>44907.638888888891</c:v>
                </c:pt>
                <c:pt idx="113">
                  <c:v>44907.642361111109</c:v>
                </c:pt>
                <c:pt idx="114">
                  <c:v>44907.645833333336</c:v>
                </c:pt>
                <c:pt idx="115">
                  <c:v>44907.649305555555</c:v>
                </c:pt>
                <c:pt idx="116">
                  <c:v>44907.652777777781</c:v>
                </c:pt>
                <c:pt idx="117">
                  <c:v>44907.65625</c:v>
                </c:pt>
                <c:pt idx="118">
                  <c:v>44907.659722222219</c:v>
                </c:pt>
                <c:pt idx="119">
                  <c:v>44907.663194444445</c:v>
                </c:pt>
                <c:pt idx="120">
                  <c:v>44907.666666666664</c:v>
                </c:pt>
                <c:pt idx="121">
                  <c:v>44907.670138888891</c:v>
                </c:pt>
                <c:pt idx="122">
                  <c:v>44907.673611111109</c:v>
                </c:pt>
                <c:pt idx="123">
                  <c:v>44907.677083333336</c:v>
                </c:pt>
                <c:pt idx="124">
                  <c:v>44907.680555555555</c:v>
                </c:pt>
                <c:pt idx="125">
                  <c:v>44907.684027777781</c:v>
                </c:pt>
                <c:pt idx="126">
                  <c:v>44907.6875</c:v>
                </c:pt>
                <c:pt idx="127">
                  <c:v>44907.690972222219</c:v>
                </c:pt>
                <c:pt idx="128">
                  <c:v>44907.694444444445</c:v>
                </c:pt>
                <c:pt idx="129">
                  <c:v>44907.697916666664</c:v>
                </c:pt>
                <c:pt idx="130">
                  <c:v>44907.701388888891</c:v>
                </c:pt>
                <c:pt idx="131">
                  <c:v>44907.704861111109</c:v>
                </c:pt>
                <c:pt idx="132">
                  <c:v>44907.708333333336</c:v>
                </c:pt>
                <c:pt idx="133">
                  <c:v>44907.711805555555</c:v>
                </c:pt>
                <c:pt idx="134">
                  <c:v>44907.715277777781</c:v>
                </c:pt>
                <c:pt idx="135">
                  <c:v>44907.71875</c:v>
                </c:pt>
                <c:pt idx="136">
                  <c:v>44907.722222222219</c:v>
                </c:pt>
                <c:pt idx="137">
                  <c:v>44907.725694444445</c:v>
                </c:pt>
                <c:pt idx="138">
                  <c:v>44907.729166666664</c:v>
                </c:pt>
                <c:pt idx="139">
                  <c:v>44907.732638888891</c:v>
                </c:pt>
                <c:pt idx="140">
                  <c:v>44907.736111111109</c:v>
                </c:pt>
                <c:pt idx="141">
                  <c:v>44907.739583333336</c:v>
                </c:pt>
                <c:pt idx="142">
                  <c:v>44907.743055555555</c:v>
                </c:pt>
                <c:pt idx="143">
                  <c:v>44907.746527777781</c:v>
                </c:pt>
                <c:pt idx="144">
                  <c:v>44907.75</c:v>
                </c:pt>
              </c:numCache>
            </c:numRef>
          </c:xVal>
          <c:yVal>
            <c:numRef>
              <c:f>Simulation_Dec!$E$3:$E$147</c:f>
              <c:numCache>
                <c:formatCode>General</c:formatCode>
                <c:ptCount val="14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2.0199999999999999E-2</c:v>
                </c:pt>
                <c:pt idx="34">
                  <c:v>6.0600000000000001E-2</c:v>
                </c:pt>
                <c:pt idx="35">
                  <c:v>0.1082</c:v>
                </c:pt>
                <c:pt idx="36">
                  <c:v>0.17680000000000001</c:v>
                </c:pt>
                <c:pt idx="37">
                  <c:v>0.23679999999999901</c:v>
                </c:pt>
                <c:pt idx="38">
                  <c:v>0.2908</c:v>
                </c:pt>
                <c:pt idx="39">
                  <c:v>0.37679999999999902</c:v>
                </c:pt>
                <c:pt idx="40">
                  <c:v>0.51019999999999999</c:v>
                </c:pt>
                <c:pt idx="41">
                  <c:v>0.69140000000000001</c:v>
                </c:pt>
                <c:pt idx="42">
                  <c:v>0.94620000000000004</c:v>
                </c:pt>
                <c:pt idx="43">
                  <c:v>1.2806</c:v>
                </c:pt>
                <c:pt idx="44">
                  <c:v>1.5946</c:v>
                </c:pt>
                <c:pt idx="45">
                  <c:v>1.8431999999999999</c:v>
                </c:pt>
                <c:pt idx="46">
                  <c:v>2.0695999999999999</c:v>
                </c:pt>
                <c:pt idx="47">
                  <c:v>2.2747999999999999</c:v>
                </c:pt>
                <c:pt idx="48">
                  <c:v>2.5501999999999998</c:v>
                </c:pt>
                <c:pt idx="49">
                  <c:v>2.8418000000000001</c:v>
                </c:pt>
                <c:pt idx="50">
                  <c:v>3.2784</c:v>
                </c:pt>
                <c:pt idx="51">
                  <c:v>3.7050000000000001</c:v>
                </c:pt>
                <c:pt idx="52">
                  <c:v>4.0863999999999896</c:v>
                </c:pt>
                <c:pt idx="53">
                  <c:v>4.4130000000000003</c:v>
                </c:pt>
                <c:pt idx="54">
                  <c:v>4.7751999999999999</c:v>
                </c:pt>
                <c:pt idx="55">
                  <c:v>5.1938000000000004</c:v>
                </c:pt>
                <c:pt idx="56">
                  <c:v>5.4972000000000003</c:v>
                </c:pt>
                <c:pt idx="57">
                  <c:v>5.8826000000000001</c:v>
                </c:pt>
                <c:pt idx="58">
                  <c:v>6.1584000000000003</c:v>
                </c:pt>
                <c:pt idx="59">
                  <c:v>6.4652000000000003</c:v>
                </c:pt>
                <c:pt idx="60">
                  <c:v>6.7055999999999996</c:v>
                </c:pt>
                <c:pt idx="61">
                  <c:v>6.9298000000000002</c:v>
                </c:pt>
                <c:pt idx="62">
                  <c:v>7.1487999999999996</c:v>
                </c:pt>
                <c:pt idx="63">
                  <c:v>7.2149999999999999</c:v>
                </c:pt>
                <c:pt idx="64">
                  <c:v>7.3175999999999997</c:v>
                </c:pt>
                <c:pt idx="65">
                  <c:v>7.3768000000000002</c:v>
                </c:pt>
                <c:pt idx="66">
                  <c:v>7.4097999999999997</c:v>
                </c:pt>
                <c:pt idx="67">
                  <c:v>7.4921999999999898</c:v>
                </c:pt>
                <c:pt idx="68">
                  <c:v>7.7257999999999996</c:v>
                </c:pt>
                <c:pt idx="69">
                  <c:v>7.8498000000000001</c:v>
                </c:pt>
                <c:pt idx="70">
                  <c:v>7.8940000000000001</c:v>
                </c:pt>
                <c:pt idx="71">
                  <c:v>7.9096000000000002</c:v>
                </c:pt>
                <c:pt idx="72">
                  <c:v>7.9311999999999996</c:v>
                </c:pt>
                <c:pt idx="73">
                  <c:v>7.9631999999999996</c:v>
                </c:pt>
                <c:pt idx="74">
                  <c:v>8.0351999999999997</c:v>
                </c:pt>
                <c:pt idx="75">
                  <c:v>8.0440000000000005</c:v>
                </c:pt>
                <c:pt idx="76">
                  <c:v>8.0236000000000001</c:v>
                </c:pt>
                <c:pt idx="77">
                  <c:v>8.0619999999999994</c:v>
                </c:pt>
                <c:pt idx="78">
                  <c:v>8.0161999999999995</c:v>
                </c:pt>
                <c:pt idx="79">
                  <c:v>8.0370000000000008</c:v>
                </c:pt>
                <c:pt idx="80">
                  <c:v>7.9819999999999904</c:v>
                </c:pt>
                <c:pt idx="81">
                  <c:v>7.9901999999999997</c:v>
                </c:pt>
                <c:pt idx="82">
                  <c:v>7.8852000000000002</c:v>
                </c:pt>
                <c:pt idx="83">
                  <c:v>7.7876000000000003</c:v>
                </c:pt>
                <c:pt idx="84">
                  <c:v>7.6669999999999998</c:v>
                </c:pt>
                <c:pt idx="85">
                  <c:v>7.5473999999999997</c:v>
                </c:pt>
                <c:pt idx="86">
                  <c:v>7.4706000000000001</c:v>
                </c:pt>
                <c:pt idx="87">
                  <c:v>7.3879999999999999</c:v>
                </c:pt>
                <c:pt idx="88">
                  <c:v>7.29239999999999</c:v>
                </c:pt>
                <c:pt idx="89">
                  <c:v>7.2480000000000002</c:v>
                </c:pt>
                <c:pt idx="90">
                  <c:v>7.1833999999999998</c:v>
                </c:pt>
                <c:pt idx="91">
                  <c:v>7.0574000000000003</c:v>
                </c:pt>
                <c:pt idx="92">
                  <c:v>6.9849999999999897</c:v>
                </c:pt>
                <c:pt idx="93">
                  <c:v>6.7952000000000004</c:v>
                </c:pt>
                <c:pt idx="94">
                  <c:v>6.6736000000000004</c:v>
                </c:pt>
                <c:pt idx="95">
                  <c:v>6.5183999999999997</c:v>
                </c:pt>
                <c:pt idx="96">
                  <c:v>6.3414000000000001</c:v>
                </c:pt>
                <c:pt idx="97">
                  <c:v>6.1391999999999998</c:v>
                </c:pt>
                <c:pt idx="98">
                  <c:v>6.0532000000000004</c:v>
                </c:pt>
                <c:pt idx="99">
                  <c:v>5.8103999999999996</c:v>
                </c:pt>
                <c:pt idx="100">
                  <c:v>5.665</c:v>
                </c:pt>
                <c:pt idx="101">
                  <c:v>5.5090000000000003</c:v>
                </c:pt>
                <c:pt idx="102">
                  <c:v>5.3297999999999996</c:v>
                </c:pt>
                <c:pt idx="103">
                  <c:v>5.0990000000000002</c:v>
                </c:pt>
                <c:pt idx="104">
                  <c:v>4.8178000000000001</c:v>
                </c:pt>
                <c:pt idx="105">
                  <c:v>4.4896000000000003</c:v>
                </c:pt>
                <c:pt idx="106">
                  <c:v>4.1919999999999904</c:v>
                </c:pt>
                <c:pt idx="107">
                  <c:v>3.915</c:v>
                </c:pt>
                <c:pt idx="108">
                  <c:v>3.5888</c:v>
                </c:pt>
                <c:pt idx="109">
                  <c:v>3.2759999999999998</c:v>
                </c:pt>
                <c:pt idx="110">
                  <c:v>2.9693999999999998</c:v>
                </c:pt>
                <c:pt idx="111">
                  <c:v>2.6796000000000002</c:v>
                </c:pt>
                <c:pt idx="112">
                  <c:v>2.3233999999999999</c:v>
                </c:pt>
                <c:pt idx="113">
                  <c:v>1.9481999999999999</c:v>
                </c:pt>
                <c:pt idx="114">
                  <c:v>1.6486000000000001</c:v>
                </c:pt>
                <c:pt idx="115">
                  <c:v>1.4466000000000001</c:v>
                </c:pt>
                <c:pt idx="116">
                  <c:v>1.262</c:v>
                </c:pt>
                <c:pt idx="117">
                  <c:v>1.0429999999999999</c:v>
                </c:pt>
                <c:pt idx="118">
                  <c:v>0.79379999999999995</c:v>
                </c:pt>
                <c:pt idx="119">
                  <c:v>0.55459999999999998</c:v>
                </c:pt>
                <c:pt idx="120">
                  <c:v>0.39379999999999998</c:v>
                </c:pt>
                <c:pt idx="121">
                  <c:v>0.25900000000000001</c:v>
                </c:pt>
                <c:pt idx="122">
                  <c:v>0.14360000000000001</c:v>
                </c:pt>
                <c:pt idx="123">
                  <c:v>8.5199999999999998E-2</c:v>
                </c:pt>
                <c:pt idx="124">
                  <c:v>3.5799999999999998E-2</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numCache>
            </c:numRef>
          </c:yVal>
          <c:smooth val="0"/>
          <c:extLst>
            <c:ext xmlns:c16="http://schemas.microsoft.com/office/drawing/2014/chart" uri="{C3380CC4-5D6E-409C-BE32-E72D297353CC}">
              <c16:uniqueId val="{00000006-4E65-48BE-8E94-A50EC7CE52CC}"/>
            </c:ext>
          </c:extLst>
        </c:ser>
        <c:dLbls>
          <c:showLegendKey val="0"/>
          <c:showVal val="0"/>
          <c:showCatName val="0"/>
          <c:showSerName val="0"/>
          <c:showPercent val="0"/>
          <c:showBubbleSize val="0"/>
        </c:dLbls>
        <c:axId val="588631272"/>
        <c:axId val="588631992"/>
      </c:scatterChart>
      <c:scatterChart>
        <c:scatterStyle val="lineMarker"/>
        <c:varyColors val="0"/>
        <c:ser>
          <c:idx val="3"/>
          <c:order val="5"/>
          <c:tx>
            <c:strRef>
              <c:f>Simulation_Dec!$G$2</c:f>
              <c:strCache>
                <c:ptCount val="1"/>
                <c:pt idx="0">
                  <c:v>Price</c:v>
                </c:pt>
              </c:strCache>
            </c:strRef>
          </c:tx>
          <c:spPr>
            <a:ln w="25400" cap="rnd">
              <a:solidFill>
                <a:schemeClr val="accent6">
                  <a:lumMod val="75000"/>
                </a:schemeClr>
              </a:solidFill>
              <a:prstDash val="sysDot"/>
              <a:round/>
            </a:ln>
            <a:effectLst/>
          </c:spPr>
          <c:marker>
            <c:symbol val="none"/>
          </c:marker>
          <c:xVal>
            <c:numRef>
              <c:f>Simulation_Dec!$A$3:$A$147</c:f>
              <c:numCache>
                <c:formatCode>m/d/yyyy\ h:mm</c:formatCode>
                <c:ptCount val="145"/>
                <c:pt idx="0">
                  <c:v>44907.25</c:v>
                </c:pt>
                <c:pt idx="1">
                  <c:v>44907.253472222219</c:v>
                </c:pt>
                <c:pt idx="2">
                  <c:v>44907.256944444445</c:v>
                </c:pt>
                <c:pt idx="3">
                  <c:v>44907.260416666664</c:v>
                </c:pt>
                <c:pt idx="4">
                  <c:v>44907.263888888891</c:v>
                </c:pt>
                <c:pt idx="5">
                  <c:v>44907.267361111109</c:v>
                </c:pt>
                <c:pt idx="6">
                  <c:v>44907.270833333336</c:v>
                </c:pt>
                <c:pt idx="7">
                  <c:v>44907.274305555555</c:v>
                </c:pt>
                <c:pt idx="8">
                  <c:v>44907.277777777781</c:v>
                </c:pt>
                <c:pt idx="9">
                  <c:v>44907.28125</c:v>
                </c:pt>
                <c:pt idx="10">
                  <c:v>44907.284722222219</c:v>
                </c:pt>
                <c:pt idx="11">
                  <c:v>44907.288194444445</c:v>
                </c:pt>
                <c:pt idx="12">
                  <c:v>44907.291666666664</c:v>
                </c:pt>
                <c:pt idx="13">
                  <c:v>44907.295138888891</c:v>
                </c:pt>
                <c:pt idx="14">
                  <c:v>44907.298611111109</c:v>
                </c:pt>
                <c:pt idx="15">
                  <c:v>44907.302083333336</c:v>
                </c:pt>
                <c:pt idx="16">
                  <c:v>44907.305555555555</c:v>
                </c:pt>
                <c:pt idx="17">
                  <c:v>44907.309027777781</c:v>
                </c:pt>
                <c:pt idx="18">
                  <c:v>44907.3125</c:v>
                </c:pt>
                <c:pt idx="19">
                  <c:v>44907.315972222219</c:v>
                </c:pt>
                <c:pt idx="20">
                  <c:v>44907.319444444445</c:v>
                </c:pt>
                <c:pt idx="21">
                  <c:v>44907.322916666664</c:v>
                </c:pt>
                <c:pt idx="22">
                  <c:v>44907.326388888891</c:v>
                </c:pt>
                <c:pt idx="23">
                  <c:v>44907.329861111109</c:v>
                </c:pt>
                <c:pt idx="24">
                  <c:v>44907.333333333336</c:v>
                </c:pt>
                <c:pt idx="25">
                  <c:v>44907.336805555555</c:v>
                </c:pt>
                <c:pt idx="26">
                  <c:v>44907.340277777781</c:v>
                </c:pt>
                <c:pt idx="27">
                  <c:v>44907.34375</c:v>
                </c:pt>
                <c:pt idx="28">
                  <c:v>44907.347222222219</c:v>
                </c:pt>
                <c:pt idx="29">
                  <c:v>44907.350694444445</c:v>
                </c:pt>
                <c:pt idx="30">
                  <c:v>44907.354166666664</c:v>
                </c:pt>
                <c:pt idx="31">
                  <c:v>44907.357638888891</c:v>
                </c:pt>
                <c:pt idx="32">
                  <c:v>44907.361111111109</c:v>
                </c:pt>
                <c:pt idx="33">
                  <c:v>44907.364583333336</c:v>
                </c:pt>
                <c:pt idx="34">
                  <c:v>44907.368055555555</c:v>
                </c:pt>
                <c:pt idx="35">
                  <c:v>44907.371527777781</c:v>
                </c:pt>
                <c:pt idx="36">
                  <c:v>44907.375</c:v>
                </c:pt>
                <c:pt idx="37">
                  <c:v>44907.378472222219</c:v>
                </c:pt>
                <c:pt idx="38">
                  <c:v>44907.381944444445</c:v>
                </c:pt>
                <c:pt idx="39">
                  <c:v>44907.385416666664</c:v>
                </c:pt>
                <c:pt idx="40">
                  <c:v>44907.388888888891</c:v>
                </c:pt>
                <c:pt idx="41">
                  <c:v>44907.392361111109</c:v>
                </c:pt>
                <c:pt idx="42">
                  <c:v>44907.395833333336</c:v>
                </c:pt>
                <c:pt idx="43">
                  <c:v>44907.399305555555</c:v>
                </c:pt>
                <c:pt idx="44">
                  <c:v>44907.402777777781</c:v>
                </c:pt>
                <c:pt idx="45">
                  <c:v>44907.40625</c:v>
                </c:pt>
                <c:pt idx="46">
                  <c:v>44907.409722222219</c:v>
                </c:pt>
                <c:pt idx="47">
                  <c:v>44907.413194444445</c:v>
                </c:pt>
                <c:pt idx="48">
                  <c:v>44907.416666666664</c:v>
                </c:pt>
                <c:pt idx="49">
                  <c:v>44907.420138888891</c:v>
                </c:pt>
                <c:pt idx="50">
                  <c:v>44907.423611111109</c:v>
                </c:pt>
                <c:pt idx="51">
                  <c:v>44907.427083333336</c:v>
                </c:pt>
                <c:pt idx="52">
                  <c:v>44907.430555555555</c:v>
                </c:pt>
                <c:pt idx="53">
                  <c:v>44907.434027777781</c:v>
                </c:pt>
                <c:pt idx="54">
                  <c:v>44907.4375</c:v>
                </c:pt>
                <c:pt idx="55">
                  <c:v>44907.440972222219</c:v>
                </c:pt>
                <c:pt idx="56">
                  <c:v>44907.444444444445</c:v>
                </c:pt>
                <c:pt idx="57">
                  <c:v>44907.447916666664</c:v>
                </c:pt>
                <c:pt idx="58">
                  <c:v>44907.451388888891</c:v>
                </c:pt>
                <c:pt idx="59">
                  <c:v>44907.454861111109</c:v>
                </c:pt>
                <c:pt idx="60">
                  <c:v>44907.458333333336</c:v>
                </c:pt>
                <c:pt idx="61">
                  <c:v>44907.461805555555</c:v>
                </c:pt>
                <c:pt idx="62">
                  <c:v>44907.465277777781</c:v>
                </c:pt>
                <c:pt idx="63">
                  <c:v>44907.46875</c:v>
                </c:pt>
                <c:pt idx="64">
                  <c:v>44907.472222222219</c:v>
                </c:pt>
                <c:pt idx="65">
                  <c:v>44907.475694444445</c:v>
                </c:pt>
                <c:pt idx="66">
                  <c:v>44907.479166666664</c:v>
                </c:pt>
                <c:pt idx="67">
                  <c:v>44907.482638888891</c:v>
                </c:pt>
                <c:pt idx="68">
                  <c:v>44907.486111111109</c:v>
                </c:pt>
                <c:pt idx="69">
                  <c:v>44907.489583333336</c:v>
                </c:pt>
                <c:pt idx="70">
                  <c:v>44907.493055555555</c:v>
                </c:pt>
                <c:pt idx="71">
                  <c:v>44907.496527777781</c:v>
                </c:pt>
                <c:pt idx="72">
                  <c:v>44907.5</c:v>
                </c:pt>
                <c:pt idx="73">
                  <c:v>44907.503472222219</c:v>
                </c:pt>
                <c:pt idx="74">
                  <c:v>44907.506944444445</c:v>
                </c:pt>
                <c:pt idx="75">
                  <c:v>44907.510416666664</c:v>
                </c:pt>
                <c:pt idx="76">
                  <c:v>44907.513888888891</c:v>
                </c:pt>
                <c:pt idx="77">
                  <c:v>44907.517361111109</c:v>
                </c:pt>
                <c:pt idx="78">
                  <c:v>44907.520833333336</c:v>
                </c:pt>
                <c:pt idx="79">
                  <c:v>44907.524305555555</c:v>
                </c:pt>
                <c:pt idx="80">
                  <c:v>44907.527777777781</c:v>
                </c:pt>
                <c:pt idx="81">
                  <c:v>44907.53125</c:v>
                </c:pt>
                <c:pt idx="82">
                  <c:v>44907.534722222219</c:v>
                </c:pt>
                <c:pt idx="83">
                  <c:v>44907.538194444445</c:v>
                </c:pt>
                <c:pt idx="84">
                  <c:v>44907.541666666664</c:v>
                </c:pt>
                <c:pt idx="85">
                  <c:v>44907.545138888891</c:v>
                </c:pt>
                <c:pt idx="86">
                  <c:v>44907.548611111109</c:v>
                </c:pt>
                <c:pt idx="87">
                  <c:v>44907.552083333336</c:v>
                </c:pt>
                <c:pt idx="88">
                  <c:v>44907.555555555555</c:v>
                </c:pt>
                <c:pt idx="89">
                  <c:v>44907.559027777781</c:v>
                </c:pt>
                <c:pt idx="90">
                  <c:v>44907.5625</c:v>
                </c:pt>
                <c:pt idx="91">
                  <c:v>44907.565972222219</c:v>
                </c:pt>
                <c:pt idx="92">
                  <c:v>44907.569444444445</c:v>
                </c:pt>
                <c:pt idx="93">
                  <c:v>44907.572916666664</c:v>
                </c:pt>
                <c:pt idx="94">
                  <c:v>44907.576388888891</c:v>
                </c:pt>
                <c:pt idx="95">
                  <c:v>44907.579861111109</c:v>
                </c:pt>
                <c:pt idx="96">
                  <c:v>44907.583333333336</c:v>
                </c:pt>
                <c:pt idx="97">
                  <c:v>44907.586805555555</c:v>
                </c:pt>
                <c:pt idx="98">
                  <c:v>44907.590277777781</c:v>
                </c:pt>
                <c:pt idx="99">
                  <c:v>44907.59375</c:v>
                </c:pt>
                <c:pt idx="100">
                  <c:v>44907.597222222219</c:v>
                </c:pt>
                <c:pt idx="101">
                  <c:v>44907.600694444445</c:v>
                </c:pt>
                <c:pt idx="102">
                  <c:v>44907.604166666664</c:v>
                </c:pt>
                <c:pt idx="103">
                  <c:v>44907.607638888891</c:v>
                </c:pt>
                <c:pt idx="104">
                  <c:v>44907.611111111109</c:v>
                </c:pt>
                <c:pt idx="105">
                  <c:v>44907.614583333336</c:v>
                </c:pt>
                <c:pt idx="106">
                  <c:v>44907.618055555555</c:v>
                </c:pt>
                <c:pt idx="107">
                  <c:v>44907.621527777781</c:v>
                </c:pt>
                <c:pt idx="108">
                  <c:v>44907.625</c:v>
                </c:pt>
                <c:pt idx="109">
                  <c:v>44907.628472222219</c:v>
                </c:pt>
                <c:pt idx="110">
                  <c:v>44907.631944444445</c:v>
                </c:pt>
                <c:pt idx="111">
                  <c:v>44907.635416666664</c:v>
                </c:pt>
                <c:pt idx="112">
                  <c:v>44907.638888888891</c:v>
                </c:pt>
                <c:pt idx="113">
                  <c:v>44907.642361111109</c:v>
                </c:pt>
                <c:pt idx="114">
                  <c:v>44907.645833333336</c:v>
                </c:pt>
                <c:pt idx="115">
                  <c:v>44907.649305555555</c:v>
                </c:pt>
                <c:pt idx="116">
                  <c:v>44907.652777777781</c:v>
                </c:pt>
                <c:pt idx="117">
                  <c:v>44907.65625</c:v>
                </c:pt>
                <c:pt idx="118">
                  <c:v>44907.659722222219</c:v>
                </c:pt>
                <c:pt idx="119">
                  <c:v>44907.663194444445</c:v>
                </c:pt>
                <c:pt idx="120">
                  <c:v>44907.666666666664</c:v>
                </c:pt>
                <c:pt idx="121">
                  <c:v>44907.670138888891</c:v>
                </c:pt>
                <c:pt idx="122">
                  <c:v>44907.673611111109</c:v>
                </c:pt>
                <c:pt idx="123">
                  <c:v>44907.677083333336</c:v>
                </c:pt>
                <c:pt idx="124">
                  <c:v>44907.680555555555</c:v>
                </c:pt>
                <c:pt idx="125">
                  <c:v>44907.684027777781</c:v>
                </c:pt>
                <c:pt idx="126">
                  <c:v>44907.6875</c:v>
                </c:pt>
                <c:pt idx="127">
                  <c:v>44907.690972222219</c:v>
                </c:pt>
                <c:pt idx="128">
                  <c:v>44907.694444444445</c:v>
                </c:pt>
                <c:pt idx="129">
                  <c:v>44907.697916666664</c:v>
                </c:pt>
                <c:pt idx="130">
                  <c:v>44907.701388888891</c:v>
                </c:pt>
                <c:pt idx="131">
                  <c:v>44907.704861111109</c:v>
                </c:pt>
                <c:pt idx="132">
                  <c:v>44907.708333333336</c:v>
                </c:pt>
                <c:pt idx="133">
                  <c:v>44907.711805555555</c:v>
                </c:pt>
                <c:pt idx="134">
                  <c:v>44907.715277777781</c:v>
                </c:pt>
                <c:pt idx="135">
                  <c:v>44907.71875</c:v>
                </c:pt>
                <c:pt idx="136">
                  <c:v>44907.722222222219</c:v>
                </c:pt>
                <c:pt idx="137">
                  <c:v>44907.725694444445</c:v>
                </c:pt>
                <c:pt idx="138">
                  <c:v>44907.729166666664</c:v>
                </c:pt>
                <c:pt idx="139">
                  <c:v>44907.732638888891</c:v>
                </c:pt>
                <c:pt idx="140">
                  <c:v>44907.736111111109</c:v>
                </c:pt>
                <c:pt idx="141">
                  <c:v>44907.739583333336</c:v>
                </c:pt>
                <c:pt idx="142">
                  <c:v>44907.743055555555</c:v>
                </c:pt>
                <c:pt idx="143">
                  <c:v>44907.746527777781</c:v>
                </c:pt>
                <c:pt idx="144">
                  <c:v>44907.75</c:v>
                </c:pt>
              </c:numCache>
            </c:numRef>
          </c:xVal>
          <c:yVal>
            <c:numRef>
              <c:f>Simulation_Dec!$G$3:$G$147</c:f>
              <c:numCache>
                <c:formatCode>General</c:formatCode>
                <c:ptCount val="145"/>
                <c:pt idx="0">
                  <c:v>0.28560000000000002</c:v>
                </c:pt>
                <c:pt idx="1">
                  <c:v>0.28560000000000002</c:v>
                </c:pt>
                <c:pt idx="2">
                  <c:v>0.28560000000000002</c:v>
                </c:pt>
                <c:pt idx="3">
                  <c:v>0.28560000000000002</c:v>
                </c:pt>
                <c:pt idx="4">
                  <c:v>0.28560000000000002</c:v>
                </c:pt>
                <c:pt idx="5">
                  <c:v>0.28560000000000002</c:v>
                </c:pt>
                <c:pt idx="6">
                  <c:v>0.28560000000000002</c:v>
                </c:pt>
                <c:pt idx="7">
                  <c:v>0.28560000000000002</c:v>
                </c:pt>
                <c:pt idx="8">
                  <c:v>0.28560000000000002</c:v>
                </c:pt>
                <c:pt idx="9">
                  <c:v>0.28560000000000002</c:v>
                </c:pt>
                <c:pt idx="10">
                  <c:v>0.28560000000000002</c:v>
                </c:pt>
                <c:pt idx="11">
                  <c:v>0.28560000000000002</c:v>
                </c:pt>
                <c:pt idx="12">
                  <c:v>0.35276000000000002</c:v>
                </c:pt>
                <c:pt idx="13">
                  <c:v>0.35276000000000002</c:v>
                </c:pt>
                <c:pt idx="14">
                  <c:v>0.35276000000000002</c:v>
                </c:pt>
                <c:pt idx="15">
                  <c:v>0.35276000000000002</c:v>
                </c:pt>
                <c:pt idx="16">
                  <c:v>0.35276000000000002</c:v>
                </c:pt>
                <c:pt idx="17">
                  <c:v>0.35276000000000002</c:v>
                </c:pt>
                <c:pt idx="18">
                  <c:v>0.35276000000000002</c:v>
                </c:pt>
                <c:pt idx="19">
                  <c:v>0.35276000000000002</c:v>
                </c:pt>
                <c:pt idx="20">
                  <c:v>0.35276000000000002</c:v>
                </c:pt>
                <c:pt idx="21">
                  <c:v>0.35276000000000002</c:v>
                </c:pt>
                <c:pt idx="22">
                  <c:v>0.35276000000000002</c:v>
                </c:pt>
                <c:pt idx="23">
                  <c:v>0.35276000000000002</c:v>
                </c:pt>
                <c:pt idx="24">
                  <c:v>0.505</c:v>
                </c:pt>
                <c:pt idx="25">
                  <c:v>0.505</c:v>
                </c:pt>
                <c:pt idx="26">
                  <c:v>0.505</c:v>
                </c:pt>
                <c:pt idx="27">
                  <c:v>0.505</c:v>
                </c:pt>
                <c:pt idx="28">
                  <c:v>0.505</c:v>
                </c:pt>
                <c:pt idx="29">
                  <c:v>0.505</c:v>
                </c:pt>
                <c:pt idx="30">
                  <c:v>0.505</c:v>
                </c:pt>
                <c:pt idx="31">
                  <c:v>0.505</c:v>
                </c:pt>
                <c:pt idx="32">
                  <c:v>0.505</c:v>
                </c:pt>
                <c:pt idx="33">
                  <c:v>0.505</c:v>
                </c:pt>
                <c:pt idx="34">
                  <c:v>0.505</c:v>
                </c:pt>
                <c:pt idx="35">
                  <c:v>0.505</c:v>
                </c:pt>
                <c:pt idx="36">
                  <c:v>0.56062000000000001</c:v>
                </c:pt>
                <c:pt idx="37">
                  <c:v>0.56062000000000001</c:v>
                </c:pt>
                <c:pt idx="38">
                  <c:v>0.56062000000000001</c:v>
                </c:pt>
                <c:pt idx="39">
                  <c:v>0.56062000000000001</c:v>
                </c:pt>
                <c:pt idx="40">
                  <c:v>0.56062000000000001</c:v>
                </c:pt>
                <c:pt idx="41">
                  <c:v>0.56062000000000001</c:v>
                </c:pt>
                <c:pt idx="42">
                  <c:v>0.56062000000000001</c:v>
                </c:pt>
                <c:pt idx="43">
                  <c:v>0.56062000000000001</c:v>
                </c:pt>
                <c:pt idx="44">
                  <c:v>0.56062000000000001</c:v>
                </c:pt>
                <c:pt idx="45">
                  <c:v>0.56062000000000001</c:v>
                </c:pt>
                <c:pt idx="46">
                  <c:v>0.56062000000000001</c:v>
                </c:pt>
                <c:pt idx="47">
                  <c:v>0.56062000000000001</c:v>
                </c:pt>
                <c:pt idx="48">
                  <c:v>0.51398999999999995</c:v>
                </c:pt>
                <c:pt idx="49">
                  <c:v>0.51398999999999995</c:v>
                </c:pt>
                <c:pt idx="50">
                  <c:v>0.51398999999999995</c:v>
                </c:pt>
                <c:pt idx="51">
                  <c:v>0.51398999999999995</c:v>
                </c:pt>
                <c:pt idx="52">
                  <c:v>0.51398999999999995</c:v>
                </c:pt>
                <c:pt idx="53">
                  <c:v>0.51398999999999995</c:v>
                </c:pt>
                <c:pt idx="54">
                  <c:v>0.51398999999999995</c:v>
                </c:pt>
                <c:pt idx="55">
                  <c:v>0.51398999999999995</c:v>
                </c:pt>
                <c:pt idx="56">
                  <c:v>0.51398999999999995</c:v>
                </c:pt>
                <c:pt idx="57">
                  <c:v>0.51398999999999995</c:v>
                </c:pt>
                <c:pt idx="58">
                  <c:v>0.51398999999999995</c:v>
                </c:pt>
                <c:pt idx="59">
                  <c:v>0.51398999999999995</c:v>
                </c:pt>
                <c:pt idx="60">
                  <c:v>0.50366999999999995</c:v>
                </c:pt>
                <c:pt idx="61">
                  <c:v>0.50366999999999995</c:v>
                </c:pt>
                <c:pt idx="62">
                  <c:v>0.50366999999999995</c:v>
                </c:pt>
                <c:pt idx="63">
                  <c:v>0.50366999999999995</c:v>
                </c:pt>
                <c:pt idx="64">
                  <c:v>0.50366999999999995</c:v>
                </c:pt>
                <c:pt idx="65">
                  <c:v>0.50366999999999995</c:v>
                </c:pt>
                <c:pt idx="66">
                  <c:v>0.50366999999999995</c:v>
                </c:pt>
                <c:pt idx="67">
                  <c:v>0.50366999999999995</c:v>
                </c:pt>
                <c:pt idx="68">
                  <c:v>0.50366999999999995</c:v>
                </c:pt>
                <c:pt idx="69">
                  <c:v>0.50366999999999995</c:v>
                </c:pt>
                <c:pt idx="70">
                  <c:v>0.50366999999999995</c:v>
                </c:pt>
                <c:pt idx="71">
                  <c:v>0.50366999999999995</c:v>
                </c:pt>
                <c:pt idx="72">
                  <c:v>0.46772000000000002</c:v>
                </c:pt>
                <c:pt idx="73">
                  <c:v>0.46772000000000002</c:v>
                </c:pt>
                <c:pt idx="74">
                  <c:v>0.46772000000000002</c:v>
                </c:pt>
                <c:pt idx="75">
                  <c:v>0.46772000000000002</c:v>
                </c:pt>
                <c:pt idx="76">
                  <c:v>0.46772000000000002</c:v>
                </c:pt>
                <c:pt idx="77">
                  <c:v>0.46772000000000002</c:v>
                </c:pt>
                <c:pt idx="78">
                  <c:v>0.46772000000000002</c:v>
                </c:pt>
                <c:pt idx="79">
                  <c:v>0.46772000000000002</c:v>
                </c:pt>
                <c:pt idx="80">
                  <c:v>0.46772000000000002</c:v>
                </c:pt>
                <c:pt idx="81">
                  <c:v>0.46772000000000002</c:v>
                </c:pt>
                <c:pt idx="82">
                  <c:v>0.46772000000000002</c:v>
                </c:pt>
                <c:pt idx="83">
                  <c:v>0.46772000000000002</c:v>
                </c:pt>
                <c:pt idx="84">
                  <c:v>0.46051999999999998</c:v>
                </c:pt>
                <c:pt idx="85">
                  <c:v>0.46051999999999998</c:v>
                </c:pt>
                <c:pt idx="86">
                  <c:v>0.46051999999999998</c:v>
                </c:pt>
                <c:pt idx="87">
                  <c:v>0.46051999999999998</c:v>
                </c:pt>
                <c:pt idx="88">
                  <c:v>0.46051999999999998</c:v>
                </c:pt>
                <c:pt idx="89">
                  <c:v>0.46051999999999998</c:v>
                </c:pt>
                <c:pt idx="90">
                  <c:v>0.46051999999999998</c:v>
                </c:pt>
                <c:pt idx="91">
                  <c:v>0.46051999999999998</c:v>
                </c:pt>
                <c:pt idx="92">
                  <c:v>0.46051999999999998</c:v>
                </c:pt>
                <c:pt idx="93">
                  <c:v>0.46051999999999998</c:v>
                </c:pt>
                <c:pt idx="94">
                  <c:v>0.46051999999999998</c:v>
                </c:pt>
                <c:pt idx="95">
                  <c:v>0.46051999999999998</c:v>
                </c:pt>
                <c:pt idx="96">
                  <c:v>0.44</c:v>
                </c:pt>
                <c:pt idx="97">
                  <c:v>0.44</c:v>
                </c:pt>
                <c:pt idx="98">
                  <c:v>0.44</c:v>
                </c:pt>
                <c:pt idx="99">
                  <c:v>0.44</c:v>
                </c:pt>
                <c:pt idx="100">
                  <c:v>0.44</c:v>
                </c:pt>
                <c:pt idx="101">
                  <c:v>0.44</c:v>
                </c:pt>
                <c:pt idx="102">
                  <c:v>0.44</c:v>
                </c:pt>
                <c:pt idx="103">
                  <c:v>0.44</c:v>
                </c:pt>
                <c:pt idx="104">
                  <c:v>0.44</c:v>
                </c:pt>
                <c:pt idx="105">
                  <c:v>0.44</c:v>
                </c:pt>
                <c:pt idx="106">
                  <c:v>0.44</c:v>
                </c:pt>
                <c:pt idx="107">
                  <c:v>0.44</c:v>
                </c:pt>
                <c:pt idx="108">
                  <c:v>0.49387999999999999</c:v>
                </c:pt>
                <c:pt idx="109">
                  <c:v>0.49387999999999999</c:v>
                </c:pt>
                <c:pt idx="110">
                  <c:v>0.49387999999999999</c:v>
                </c:pt>
                <c:pt idx="111">
                  <c:v>0.49387999999999999</c:v>
                </c:pt>
                <c:pt idx="112">
                  <c:v>0.49387999999999999</c:v>
                </c:pt>
                <c:pt idx="113">
                  <c:v>0.49387999999999999</c:v>
                </c:pt>
                <c:pt idx="114">
                  <c:v>0.49387999999999999</c:v>
                </c:pt>
                <c:pt idx="115">
                  <c:v>0.49387999999999999</c:v>
                </c:pt>
                <c:pt idx="116">
                  <c:v>0.49387999999999999</c:v>
                </c:pt>
                <c:pt idx="117">
                  <c:v>0.49387999999999999</c:v>
                </c:pt>
                <c:pt idx="118">
                  <c:v>0.49387999999999999</c:v>
                </c:pt>
                <c:pt idx="119">
                  <c:v>0.49387999999999999</c:v>
                </c:pt>
                <c:pt idx="120">
                  <c:v>0.53573000000000004</c:v>
                </c:pt>
                <c:pt idx="121">
                  <c:v>0.53573000000000004</c:v>
                </c:pt>
                <c:pt idx="122">
                  <c:v>0.53573000000000004</c:v>
                </c:pt>
                <c:pt idx="123">
                  <c:v>0.53573000000000004</c:v>
                </c:pt>
                <c:pt idx="124">
                  <c:v>0.53573000000000004</c:v>
                </c:pt>
                <c:pt idx="125">
                  <c:v>0.53573000000000004</c:v>
                </c:pt>
                <c:pt idx="126">
                  <c:v>0.53573000000000004</c:v>
                </c:pt>
                <c:pt idx="127">
                  <c:v>0.53573000000000004</c:v>
                </c:pt>
                <c:pt idx="128">
                  <c:v>0.53573000000000004</c:v>
                </c:pt>
                <c:pt idx="129">
                  <c:v>0.53573000000000004</c:v>
                </c:pt>
                <c:pt idx="130">
                  <c:v>0.53573000000000004</c:v>
                </c:pt>
                <c:pt idx="131">
                  <c:v>0.53573000000000004</c:v>
                </c:pt>
                <c:pt idx="132">
                  <c:v>0.55854000000000004</c:v>
                </c:pt>
                <c:pt idx="133">
                  <c:v>0.55854000000000004</c:v>
                </c:pt>
                <c:pt idx="134">
                  <c:v>0.55854000000000004</c:v>
                </c:pt>
                <c:pt idx="135">
                  <c:v>0.55854000000000004</c:v>
                </c:pt>
                <c:pt idx="136">
                  <c:v>0.55854000000000004</c:v>
                </c:pt>
                <c:pt idx="137">
                  <c:v>0.55854000000000004</c:v>
                </c:pt>
                <c:pt idx="138">
                  <c:v>0.55854000000000004</c:v>
                </c:pt>
                <c:pt idx="139">
                  <c:v>0.55854000000000004</c:v>
                </c:pt>
                <c:pt idx="140">
                  <c:v>0.55854000000000004</c:v>
                </c:pt>
                <c:pt idx="141">
                  <c:v>0.55854000000000004</c:v>
                </c:pt>
                <c:pt idx="142">
                  <c:v>0.55854000000000004</c:v>
                </c:pt>
                <c:pt idx="143">
                  <c:v>0.55854000000000004</c:v>
                </c:pt>
                <c:pt idx="144">
                  <c:v>0.59316000000000002</c:v>
                </c:pt>
              </c:numCache>
            </c:numRef>
          </c:yVal>
          <c:smooth val="0"/>
          <c:extLst>
            <c:ext xmlns:c16="http://schemas.microsoft.com/office/drawing/2014/chart" uri="{C3380CC4-5D6E-409C-BE32-E72D297353CC}">
              <c16:uniqueId val="{00000007-4E65-48BE-8E94-A50EC7CE52CC}"/>
            </c:ext>
          </c:extLst>
        </c:ser>
        <c:dLbls>
          <c:showLegendKey val="0"/>
          <c:showVal val="0"/>
          <c:showCatName val="0"/>
          <c:showSerName val="0"/>
          <c:showPercent val="0"/>
          <c:showBubbleSize val="0"/>
        </c:dLbls>
        <c:axId val="655004520"/>
        <c:axId val="654998040"/>
      </c:scatterChart>
      <c:valAx>
        <c:axId val="588631272"/>
        <c:scaling>
          <c:orientation val="minMax"/>
          <c:max val="44907.759999999995"/>
          <c:min val="44907.24"/>
        </c:scaling>
        <c:delete val="0"/>
        <c:axPos val="b"/>
        <c:majorGridlines>
          <c:spPr>
            <a:ln w="9525" cap="flat" cmpd="sng" algn="ctr">
              <a:solidFill>
                <a:schemeClr val="tx1">
                  <a:lumMod val="15000"/>
                  <a:lumOff val="85000"/>
                </a:schemeClr>
              </a:solidFill>
              <a:round/>
            </a:ln>
            <a:effectLst/>
          </c:spPr>
        </c:majorGridlines>
        <c:numFmt formatCode="m/d/yyyy\ h:mm"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8631992"/>
        <c:crosses val="autoZero"/>
        <c:crossBetween val="midCat"/>
      </c:valAx>
      <c:valAx>
        <c:axId val="588631992"/>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a:lstStyle/>
              <a:p>
                <a:pPr>
                  <a:defRPr/>
                </a:pPr>
                <a:r>
                  <a:rPr lang="en-US" altLang="zh-TW"/>
                  <a:t>Power (kW)</a:t>
                </a:r>
                <a:endParaRPr lang="en-US"/>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8631272"/>
        <c:crosses val="autoZero"/>
        <c:crossBetween val="midCat"/>
      </c:valAx>
      <c:valAx>
        <c:axId val="654998040"/>
        <c:scaling>
          <c:orientation val="minMax"/>
        </c:scaling>
        <c:delete val="0"/>
        <c:axPos val="r"/>
        <c:title>
          <c:tx>
            <c:rich>
              <a:bodyPr/>
              <a:lstStyle/>
              <a:p>
                <a:pPr>
                  <a:defRPr/>
                </a:pPr>
                <a:r>
                  <a:rPr lang="en-US"/>
                  <a:t>Price (Euros)</a:t>
                </a:r>
              </a:p>
            </c:rich>
          </c:tx>
          <c:overlay val="0"/>
        </c:title>
        <c:numFmt formatCode="General" sourceLinked="1"/>
        <c:majorTickMark val="out"/>
        <c:minorTickMark val="none"/>
        <c:tickLblPos val="nextTo"/>
        <c:crossAx val="655004520"/>
        <c:crosses val="max"/>
        <c:crossBetween val="midCat"/>
      </c:valAx>
      <c:valAx>
        <c:axId val="655004520"/>
        <c:scaling>
          <c:orientation val="minMax"/>
        </c:scaling>
        <c:delete val="1"/>
        <c:axPos val="b"/>
        <c:numFmt formatCode="m/d/yyyy\ h:mm" sourceLinked="1"/>
        <c:majorTickMark val="out"/>
        <c:minorTickMark val="none"/>
        <c:tickLblPos val="nextTo"/>
        <c:crossAx val="654998040"/>
        <c:crosses val="autoZero"/>
        <c:crossBetween val="midCat"/>
      </c:valAx>
    </c:plotArea>
    <c:legend>
      <c:legendPos val="b"/>
      <c:overlay val="0"/>
      <c:txPr>
        <a:bodyPr/>
        <a:lstStyle/>
        <a:p>
          <a:pPr>
            <a:defRPr sz="1400"/>
          </a:pPr>
          <a:endParaRPr lang="en-US"/>
        </a:p>
      </c:txPr>
    </c:legend>
    <c:plotVisOnly val="1"/>
    <c:dispBlanksAs val="gap"/>
    <c:showDLblsOverMax val="0"/>
    <c:extLst/>
  </c:chart>
  <c:spPr>
    <a:ln>
      <a:solidFill>
        <a:schemeClr val="tx2"/>
      </a:solidFill>
    </a:ln>
  </c:spPr>
  <c:txPr>
    <a:bodyPr/>
    <a:lstStyle/>
    <a:p>
      <a:pPr>
        <a:defRPr/>
      </a:pPr>
      <a:endParaRPr lang="en-US"/>
    </a:p>
  </c:txPr>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1400" b="1" i="0" u="none" strike="noStrike" kern="1200" spc="0" baseline="0">
                <a:solidFill>
                  <a:sysClr val="windowText" lastClr="000000"/>
                </a:solidFill>
                <a:latin typeface="+mn-lt"/>
                <a:ea typeface="+mn-ea"/>
                <a:cs typeface="+mn-cs"/>
              </a:rPr>
              <a:t>12th</a:t>
            </a:r>
            <a:r>
              <a:rPr lang="en-US" sz="1400" b="1" i="0" u="none" strike="noStrike" kern="1200" spc="0" baseline="0">
                <a:solidFill>
                  <a:sysClr val="windowText" lastClr="000000">
                    <a:lumMod val="65000"/>
                    <a:lumOff val="35000"/>
                  </a:sysClr>
                </a:solidFill>
              </a:rPr>
              <a:t> </a:t>
            </a:r>
            <a:r>
              <a:rPr lang="en-US" sz="1400" b="1" i="0" u="none" strike="noStrike" kern="1200" spc="0" baseline="0">
                <a:solidFill>
                  <a:sysClr val="windowText" lastClr="000000"/>
                </a:solidFill>
                <a:latin typeface="+mn-lt"/>
                <a:ea typeface="+mn-ea"/>
                <a:cs typeface="+mn-cs"/>
              </a:rPr>
              <a:t>December</a:t>
            </a:r>
            <a:r>
              <a:rPr lang="en-US" sz="1400" b="1" i="0" u="none" strike="noStrike" kern="1200" spc="0" baseline="0">
                <a:solidFill>
                  <a:sysClr val="windowText" lastClr="000000">
                    <a:lumMod val="65000"/>
                    <a:lumOff val="35000"/>
                  </a:sysClr>
                </a:solidFill>
              </a:rPr>
              <a:t> </a:t>
            </a:r>
            <a:r>
              <a:rPr lang="en-US" sz="1400" b="1" i="0" u="none" strike="noStrike" kern="1200" baseline="0">
                <a:solidFill>
                  <a:sysClr val="windowText" lastClr="000000"/>
                </a:solidFill>
              </a:rPr>
              <a:t>(OF2 controlled)</a:t>
            </a:r>
          </a:p>
        </c:rich>
      </c:tx>
      <c:overlay val="0"/>
      <c:spPr>
        <a:noFill/>
        <a:ln>
          <a:noFill/>
        </a:ln>
        <a:effectLst/>
      </c:spPr>
    </c:title>
    <c:autoTitleDeleted val="0"/>
    <c:plotArea>
      <c:layout>
        <c:manualLayout>
          <c:layoutTarget val="inner"/>
          <c:xMode val="edge"/>
          <c:yMode val="edge"/>
          <c:x val="5.5613194444444444E-2"/>
          <c:y val="0.11925655212034547"/>
          <c:w val="0.90994027777777764"/>
          <c:h val="0.72120210150764852"/>
        </c:manualLayout>
      </c:layout>
      <c:scatterChart>
        <c:scatterStyle val="lineMarker"/>
        <c:varyColors val="0"/>
        <c:ser>
          <c:idx val="5"/>
          <c:order val="0"/>
          <c:tx>
            <c:strRef>
              <c:f>Simulation_Dec!$BF$2</c:f>
              <c:strCache>
                <c:ptCount val="1"/>
                <c:pt idx="0">
                  <c:v>EV0 </c:v>
                </c:pt>
              </c:strCache>
            </c:strRef>
          </c:tx>
          <c:spPr>
            <a:ln w="12700" cap="rnd">
              <a:solidFill>
                <a:srgbClr val="92D050"/>
              </a:solidFill>
              <a:round/>
            </a:ln>
            <a:effectLst/>
          </c:spPr>
          <c:marker>
            <c:symbol val="none"/>
          </c:marker>
          <c:xVal>
            <c:numRef>
              <c:f>Simulation_Dec!$A$3:$A$148</c:f>
              <c:numCache>
                <c:formatCode>m/d/yyyy\ h:mm</c:formatCode>
                <c:ptCount val="146"/>
                <c:pt idx="0">
                  <c:v>44907.25</c:v>
                </c:pt>
                <c:pt idx="1">
                  <c:v>44907.253472222219</c:v>
                </c:pt>
                <c:pt idx="2">
                  <c:v>44907.256944444445</c:v>
                </c:pt>
                <c:pt idx="3">
                  <c:v>44907.260416666664</c:v>
                </c:pt>
                <c:pt idx="4">
                  <c:v>44907.263888888891</c:v>
                </c:pt>
                <c:pt idx="5">
                  <c:v>44907.267361111109</c:v>
                </c:pt>
                <c:pt idx="6">
                  <c:v>44907.270833333336</c:v>
                </c:pt>
                <c:pt idx="7">
                  <c:v>44907.274305555555</c:v>
                </c:pt>
                <c:pt idx="8">
                  <c:v>44907.277777777781</c:v>
                </c:pt>
                <c:pt idx="9">
                  <c:v>44907.28125</c:v>
                </c:pt>
                <c:pt idx="10">
                  <c:v>44907.284722222219</c:v>
                </c:pt>
                <c:pt idx="11">
                  <c:v>44907.288194444445</c:v>
                </c:pt>
                <c:pt idx="12">
                  <c:v>44907.291666666664</c:v>
                </c:pt>
                <c:pt idx="13">
                  <c:v>44907.295138888891</c:v>
                </c:pt>
                <c:pt idx="14">
                  <c:v>44907.298611111109</c:v>
                </c:pt>
                <c:pt idx="15">
                  <c:v>44907.302083333336</c:v>
                </c:pt>
                <c:pt idx="16">
                  <c:v>44907.305555555555</c:v>
                </c:pt>
                <c:pt idx="17">
                  <c:v>44907.309027777781</c:v>
                </c:pt>
                <c:pt idx="18">
                  <c:v>44907.3125</c:v>
                </c:pt>
                <c:pt idx="19">
                  <c:v>44907.315972222219</c:v>
                </c:pt>
                <c:pt idx="20">
                  <c:v>44907.319444444445</c:v>
                </c:pt>
                <c:pt idx="21">
                  <c:v>44907.322916666664</c:v>
                </c:pt>
                <c:pt idx="22">
                  <c:v>44907.326388888891</c:v>
                </c:pt>
                <c:pt idx="23">
                  <c:v>44907.329861111109</c:v>
                </c:pt>
                <c:pt idx="24">
                  <c:v>44907.333333333336</c:v>
                </c:pt>
                <c:pt idx="25">
                  <c:v>44907.336805555555</c:v>
                </c:pt>
                <c:pt idx="26">
                  <c:v>44907.340277777781</c:v>
                </c:pt>
                <c:pt idx="27">
                  <c:v>44907.34375</c:v>
                </c:pt>
                <c:pt idx="28">
                  <c:v>44907.347222222219</c:v>
                </c:pt>
                <c:pt idx="29">
                  <c:v>44907.350694444445</c:v>
                </c:pt>
                <c:pt idx="30">
                  <c:v>44907.354166666664</c:v>
                </c:pt>
                <c:pt idx="31">
                  <c:v>44907.357638888891</c:v>
                </c:pt>
                <c:pt idx="32">
                  <c:v>44907.361111111109</c:v>
                </c:pt>
                <c:pt idx="33">
                  <c:v>44907.364583333336</c:v>
                </c:pt>
                <c:pt idx="34">
                  <c:v>44907.368055555555</c:v>
                </c:pt>
                <c:pt idx="35">
                  <c:v>44907.371527777781</c:v>
                </c:pt>
                <c:pt idx="36">
                  <c:v>44907.375</c:v>
                </c:pt>
                <c:pt idx="37">
                  <c:v>44907.378472222219</c:v>
                </c:pt>
                <c:pt idx="38">
                  <c:v>44907.381944444445</c:v>
                </c:pt>
                <c:pt idx="39">
                  <c:v>44907.385416666664</c:v>
                </c:pt>
                <c:pt idx="40">
                  <c:v>44907.388888888891</c:v>
                </c:pt>
                <c:pt idx="41">
                  <c:v>44907.392361111109</c:v>
                </c:pt>
                <c:pt idx="42">
                  <c:v>44907.395833333336</c:v>
                </c:pt>
                <c:pt idx="43">
                  <c:v>44907.399305555555</c:v>
                </c:pt>
                <c:pt idx="44">
                  <c:v>44907.402777777781</c:v>
                </c:pt>
                <c:pt idx="45">
                  <c:v>44907.40625</c:v>
                </c:pt>
                <c:pt idx="46">
                  <c:v>44907.409722222219</c:v>
                </c:pt>
                <c:pt idx="47">
                  <c:v>44907.413194444445</c:v>
                </c:pt>
                <c:pt idx="48">
                  <c:v>44907.416666666664</c:v>
                </c:pt>
                <c:pt idx="49">
                  <c:v>44907.420138888891</c:v>
                </c:pt>
                <c:pt idx="50">
                  <c:v>44907.423611111109</c:v>
                </c:pt>
                <c:pt idx="51">
                  <c:v>44907.427083333336</c:v>
                </c:pt>
                <c:pt idx="52">
                  <c:v>44907.430555555555</c:v>
                </c:pt>
                <c:pt idx="53">
                  <c:v>44907.434027777781</c:v>
                </c:pt>
                <c:pt idx="54">
                  <c:v>44907.4375</c:v>
                </c:pt>
                <c:pt idx="55">
                  <c:v>44907.440972222219</c:v>
                </c:pt>
                <c:pt idx="56">
                  <c:v>44907.444444444445</c:v>
                </c:pt>
                <c:pt idx="57">
                  <c:v>44907.447916666664</c:v>
                </c:pt>
                <c:pt idx="58">
                  <c:v>44907.451388888891</c:v>
                </c:pt>
                <c:pt idx="59">
                  <c:v>44907.454861111109</c:v>
                </c:pt>
                <c:pt idx="60">
                  <c:v>44907.458333333336</c:v>
                </c:pt>
                <c:pt idx="61">
                  <c:v>44907.461805555555</c:v>
                </c:pt>
                <c:pt idx="62">
                  <c:v>44907.465277777781</c:v>
                </c:pt>
                <c:pt idx="63">
                  <c:v>44907.46875</c:v>
                </c:pt>
                <c:pt idx="64">
                  <c:v>44907.472222222219</c:v>
                </c:pt>
                <c:pt idx="65">
                  <c:v>44907.475694444445</c:v>
                </c:pt>
                <c:pt idx="66">
                  <c:v>44907.479166666664</c:v>
                </c:pt>
                <c:pt idx="67">
                  <c:v>44907.482638888891</c:v>
                </c:pt>
                <c:pt idx="68">
                  <c:v>44907.486111111109</c:v>
                </c:pt>
                <c:pt idx="69">
                  <c:v>44907.489583333336</c:v>
                </c:pt>
                <c:pt idx="70">
                  <c:v>44907.493055555555</c:v>
                </c:pt>
                <c:pt idx="71">
                  <c:v>44907.496527777781</c:v>
                </c:pt>
                <c:pt idx="72">
                  <c:v>44907.5</c:v>
                </c:pt>
                <c:pt idx="73">
                  <c:v>44907.503472222219</c:v>
                </c:pt>
                <c:pt idx="74">
                  <c:v>44907.506944444445</c:v>
                </c:pt>
                <c:pt idx="75">
                  <c:v>44907.510416666664</c:v>
                </c:pt>
                <c:pt idx="76">
                  <c:v>44907.513888888891</c:v>
                </c:pt>
                <c:pt idx="77">
                  <c:v>44907.517361111109</c:v>
                </c:pt>
                <c:pt idx="78">
                  <c:v>44907.520833333336</c:v>
                </c:pt>
                <c:pt idx="79">
                  <c:v>44907.524305555555</c:v>
                </c:pt>
                <c:pt idx="80">
                  <c:v>44907.527777777781</c:v>
                </c:pt>
                <c:pt idx="81">
                  <c:v>44907.53125</c:v>
                </c:pt>
                <c:pt idx="82">
                  <c:v>44907.534722222219</c:v>
                </c:pt>
                <c:pt idx="83">
                  <c:v>44907.538194444445</c:v>
                </c:pt>
                <c:pt idx="84">
                  <c:v>44907.541666666664</c:v>
                </c:pt>
                <c:pt idx="85">
                  <c:v>44907.545138888891</c:v>
                </c:pt>
                <c:pt idx="86">
                  <c:v>44907.548611111109</c:v>
                </c:pt>
                <c:pt idx="87">
                  <c:v>44907.552083333336</c:v>
                </c:pt>
                <c:pt idx="88">
                  <c:v>44907.555555555555</c:v>
                </c:pt>
                <c:pt idx="89">
                  <c:v>44907.559027777781</c:v>
                </c:pt>
                <c:pt idx="90">
                  <c:v>44907.5625</c:v>
                </c:pt>
                <c:pt idx="91">
                  <c:v>44907.565972222219</c:v>
                </c:pt>
                <c:pt idx="92">
                  <c:v>44907.569444444445</c:v>
                </c:pt>
                <c:pt idx="93">
                  <c:v>44907.572916666664</c:v>
                </c:pt>
                <c:pt idx="94">
                  <c:v>44907.576388888891</c:v>
                </c:pt>
                <c:pt idx="95">
                  <c:v>44907.579861111109</c:v>
                </c:pt>
                <c:pt idx="96">
                  <c:v>44907.583333333336</c:v>
                </c:pt>
                <c:pt idx="97">
                  <c:v>44907.586805555555</c:v>
                </c:pt>
                <c:pt idx="98">
                  <c:v>44907.590277777781</c:v>
                </c:pt>
                <c:pt idx="99">
                  <c:v>44907.59375</c:v>
                </c:pt>
                <c:pt idx="100">
                  <c:v>44907.597222222219</c:v>
                </c:pt>
                <c:pt idx="101">
                  <c:v>44907.600694444445</c:v>
                </c:pt>
                <c:pt idx="102">
                  <c:v>44907.604166666664</c:v>
                </c:pt>
                <c:pt idx="103">
                  <c:v>44907.607638888891</c:v>
                </c:pt>
                <c:pt idx="104">
                  <c:v>44907.611111111109</c:v>
                </c:pt>
                <c:pt idx="105">
                  <c:v>44907.614583333336</c:v>
                </c:pt>
                <c:pt idx="106">
                  <c:v>44907.618055555555</c:v>
                </c:pt>
                <c:pt idx="107">
                  <c:v>44907.621527777781</c:v>
                </c:pt>
                <c:pt idx="108">
                  <c:v>44907.625</c:v>
                </c:pt>
                <c:pt idx="109">
                  <c:v>44907.628472222219</c:v>
                </c:pt>
                <c:pt idx="110">
                  <c:v>44907.631944444445</c:v>
                </c:pt>
                <c:pt idx="111">
                  <c:v>44907.635416666664</c:v>
                </c:pt>
                <c:pt idx="112">
                  <c:v>44907.638888888891</c:v>
                </c:pt>
                <c:pt idx="113">
                  <c:v>44907.642361111109</c:v>
                </c:pt>
                <c:pt idx="114">
                  <c:v>44907.645833333336</c:v>
                </c:pt>
                <c:pt idx="115">
                  <c:v>44907.649305555555</c:v>
                </c:pt>
                <c:pt idx="116">
                  <c:v>44907.652777777781</c:v>
                </c:pt>
                <c:pt idx="117">
                  <c:v>44907.65625</c:v>
                </c:pt>
                <c:pt idx="118">
                  <c:v>44907.659722222219</c:v>
                </c:pt>
                <c:pt idx="119">
                  <c:v>44907.663194444445</c:v>
                </c:pt>
                <c:pt idx="120">
                  <c:v>44907.666666666664</c:v>
                </c:pt>
                <c:pt idx="121">
                  <c:v>44907.670138888891</c:v>
                </c:pt>
                <c:pt idx="122">
                  <c:v>44907.673611111109</c:v>
                </c:pt>
                <c:pt idx="123">
                  <c:v>44907.677083333336</c:v>
                </c:pt>
                <c:pt idx="124">
                  <c:v>44907.680555555555</c:v>
                </c:pt>
                <c:pt idx="125">
                  <c:v>44907.684027777781</c:v>
                </c:pt>
                <c:pt idx="126">
                  <c:v>44907.6875</c:v>
                </c:pt>
                <c:pt idx="127">
                  <c:v>44907.690972222219</c:v>
                </c:pt>
                <c:pt idx="128">
                  <c:v>44907.694444444445</c:v>
                </c:pt>
                <c:pt idx="129">
                  <c:v>44907.697916666664</c:v>
                </c:pt>
                <c:pt idx="130">
                  <c:v>44907.701388888891</c:v>
                </c:pt>
                <c:pt idx="131">
                  <c:v>44907.704861111109</c:v>
                </c:pt>
                <c:pt idx="132">
                  <c:v>44907.708333333336</c:v>
                </c:pt>
                <c:pt idx="133">
                  <c:v>44907.711805555555</c:v>
                </c:pt>
                <c:pt idx="134">
                  <c:v>44907.715277777781</c:v>
                </c:pt>
                <c:pt idx="135">
                  <c:v>44907.71875</c:v>
                </c:pt>
                <c:pt idx="136">
                  <c:v>44907.722222222219</c:v>
                </c:pt>
                <c:pt idx="137">
                  <c:v>44907.725694444445</c:v>
                </c:pt>
                <c:pt idx="138">
                  <c:v>44907.729166666664</c:v>
                </c:pt>
                <c:pt idx="139">
                  <c:v>44907.732638888891</c:v>
                </c:pt>
                <c:pt idx="140">
                  <c:v>44907.736111111109</c:v>
                </c:pt>
                <c:pt idx="141">
                  <c:v>44907.739583333336</c:v>
                </c:pt>
                <c:pt idx="142">
                  <c:v>44907.743055555555</c:v>
                </c:pt>
                <c:pt idx="143">
                  <c:v>44907.746527777781</c:v>
                </c:pt>
                <c:pt idx="144">
                  <c:v>44907.75</c:v>
                </c:pt>
              </c:numCache>
            </c:numRef>
          </c:xVal>
          <c:yVal>
            <c:numRef>
              <c:f>Simulation_Dec!$BF$3:$BF$148</c:f>
              <c:numCache>
                <c:formatCode>General</c:formatCode>
                <c:ptCount val="14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0.52566667188378169</c:v>
                </c:pt>
                <c:pt idx="61">
                  <c:v>1.0513333437654884</c:v>
                </c:pt>
                <c:pt idx="62">
                  <c:v>1.5770000156363342</c:v>
                </c:pt>
                <c:pt idx="63">
                  <c:v>2.1026666875176994</c:v>
                </c:pt>
                <c:pt idx="64">
                  <c:v>2.6283333593955827</c:v>
                </c:pt>
                <c:pt idx="65">
                  <c:v>3.1540000312581871</c:v>
                </c:pt>
                <c:pt idx="66">
                  <c:v>3.6796667031186878</c:v>
                </c:pt>
                <c:pt idx="67">
                  <c:v>4.2053333749768962</c:v>
                </c:pt>
                <c:pt idx="68">
                  <c:v>4.7310000468608964</c:v>
                </c:pt>
                <c:pt idx="69">
                  <c:v>5.2566667187396252</c:v>
                </c:pt>
                <c:pt idx="70">
                  <c:v>5.782333390601301</c:v>
                </c:pt>
                <c:pt idx="71">
                  <c:v>6.3080000624587456</c:v>
                </c:pt>
                <c:pt idx="72">
                  <c:v>6.8336667343428079</c:v>
                </c:pt>
                <c:pt idx="73">
                  <c:v>7.3593334062248914</c:v>
                </c:pt>
                <c:pt idx="74">
                  <c:v>7.8850000781093579</c:v>
                </c:pt>
                <c:pt idx="75">
                  <c:v>8.410666749993247</c:v>
                </c:pt>
                <c:pt idx="76">
                  <c:v>8.9363334218764816</c:v>
                </c:pt>
                <c:pt idx="77">
                  <c:v>9.4620000937567603</c:v>
                </c:pt>
                <c:pt idx="78">
                  <c:v>9.9876667656387141</c:v>
                </c:pt>
                <c:pt idx="79">
                  <c:v>10.513333437521966</c:v>
                </c:pt>
                <c:pt idx="80">
                  <c:v>11.039000109406173</c:v>
                </c:pt>
                <c:pt idx="81">
                  <c:v>11.56466678127607</c:v>
                </c:pt>
                <c:pt idx="82">
                  <c:v>12.090333453138163</c:v>
                </c:pt>
                <c:pt idx="83">
                  <c:v>12.616000125002444</c:v>
                </c:pt>
                <c:pt idx="84">
                  <c:v>13.141666796863815</c:v>
                </c:pt>
                <c:pt idx="85">
                  <c:v>13.667333468746573</c:v>
                </c:pt>
                <c:pt idx="86">
                  <c:v>14.193000140616988</c:v>
                </c:pt>
                <c:pt idx="87">
                  <c:v>14.718666812500089</c:v>
                </c:pt>
                <c:pt idx="88">
                  <c:v>15.244333484357149</c:v>
                </c:pt>
                <c:pt idx="89">
                  <c:v>15.770000156219556</c:v>
                </c:pt>
                <c:pt idx="90">
                  <c:v>16.295666828103236</c:v>
                </c:pt>
                <c:pt idx="91">
                  <c:v>16.821333499980305</c:v>
                </c:pt>
                <c:pt idx="92">
                  <c:v>17.347000171843789</c:v>
                </c:pt>
                <c:pt idx="93">
                  <c:v>17.872666843721785</c:v>
                </c:pt>
                <c:pt idx="94">
                  <c:v>18.398333515604129</c:v>
                </c:pt>
                <c:pt idx="95">
                  <c:v>18.924000187483493</c:v>
                </c:pt>
                <c:pt idx="96">
                  <c:v>19.449666859344809</c:v>
                </c:pt>
                <c:pt idx="97">
                  <c:v>19.975333531227474</c:v>
                </c:pt>
                <c:pt idx="98">
                  <c:v>20.501000203093593</c:v>
                </c:pt>
                <c:pt idx="99">
                  <c:v>21.026666874961702</c:v>
                </c:pt>
                <c:pt idx="100">
                  <c:v>21.552333546827768</c:v>
                </c:pt>
                <c:pt idx="101">
                  <c:v>22.07800021868632</c:v>
                </c:pt>
                <c:pt idx="102">
                  <c:v>22.603666890560962</c:v>
                </c:pt>
                <c:pt idx="103">
                  <c:v>23.12933356243941</c:v>
                </c:pt>
                <c:pt idx="104">
                  <c:v>23.655000234316439</c:v>
                </c:pt>
                <c:pt idx="105">
                  <c:v>24.180666906177223</c:v>
                </c:pt>
                <c:pt idx="106">
                  <c:v>24.706333578036283</c:v>
                </c:pt>
                <c:pt idx="107">
                  <c:v>25.232000249945091</c:v>
                </c:pt>
                <c:pt idx="108">
                  <c:v>25.757666921820132</c:v>
                </c:pt>
                <c:pt idx="109">
                  <c:v>26.283333593696501</c:v>
                </c:pt>
                <c:pt idx="110">
                  <c:v>26.809000265574181</c:v>
                </c:pt>
                <c:pt idx="111">
                  <c:v>27.334666937476616</c:v>
                </c:pt>
                <c:pt idx="112">
                  <c:v>27.860333609378074</c:v>
                </c:pt>
                <c:pt idx="113">
                  <c:v>28.386000281281046</c:v>
                </c:pt>
                <c:pt idx="114">
                  <c:v>28.911666953183413</c:v>
                </c:pt>
                <c:pt idx="115">
                  <c:v>29.437333625086836</c:v>
                </c:pt>
                <c:pt idx="116">
                  <c:v>29.963000296989282</c:v>
                </c:pt>
                <c:pt idx="117">
                  <c:v>30.488666968890801</c:v>
                </c:pt>
                <c:pt idx="118">
                  <c:v>31.014333640781203</c:v>
                </c:pt>
                <c:pt idx="119">
                  <c:v>31.540000312663381</c:v>
                </c:pt>
                <c:pt idx="120">
                  <c:v>32.065666641502979</c:v>
                </c:pt>
                <c:pt idx="121">
                  <c:v>32.591333313424023</c:v>
                </c:pt>
                <c:pt idx="122">
                  <c:v>33.116999985345515</c:v>
                </c:pt>
                <c:pt idx="123">
                  <c:v>33.642666657267462</c:v>
                </c:pt>
                <c:pt idx="124">
                  <c:v>34.168333329052032</c:v>
                </c:pt>
                <c:pt idx="125">
                  <c:v>34.694000000888494</c:v>
                </c:pt>
                <c:pt idx="126">
                  <c:v>34.694000000888494</c:v>
                </c:pt>
                <c:pt idx="127">
                  <c:v>34.694000000888494</c:v>
                </c:pt>
                <c:pt idx="128">
                  <c:v>34.694000000888494</c:v>
                </c:pt>
                <c:pt idx="129">
                  <c:v>34.694000000888494</c:v>
                </c:pt>
                <c:pt idx="130">
                  <c:v>34.694000000888494</c:v>
                </c:pt>
                <c:pt idx="131">
                  <c:v>34.694000000888494</c:v>
                </c:pt>
                <c:pt idx="132">
                  <c:v>34.694000000888494</c:v>
                </c:pt>
                <c:pt idx="133">
                  <c:v>34.694000000888494</c:v>
                </c:pt>
                <c:pt idx="134">
                  <c:v>34.694000000888494</c:v>
                </c:pt>
                <c:pt idx="135">
                  <c:v>34.694000000888494</c:v>
                </c:pt>
                <c:pt idx="136">
                  <c:v>34.694000000888494</c:v>
                </c:pt>
                <c:pt idx="137">
                  <c:v>34.694000000888494</c:v>
                </c:pt>
                <c:pt idx="138">
                  <c:v>34.694000000888494</c:v>
                </c:pt>
                <c:pt idx="139">
                  <c:v>34.694000000888494</c:v>
                </c:pt>
                <c:pt idx="140">
                  <c:v>34.694000000888494</c:v>
                </c:pt>
                <c:pt idx="141">
                  <c:v>34.694000000888494</c:v>
                </c:pt>
                <c:pt idx="142">
                  <c:v>34.694000000888494</c:v>
                </c:pt>
                <c:pt idx="143">
                  <c:v>34.694000000888494</c:v>
                </c:pt>
                <c:pt idx="144">
                  <c:v>34.694000000888494</c:v>
                </c:pt>
              </c:numCache>
            </c:numRef>
          </c:yVal>
          <c:smooth val="0"/>
          <c:extLst>
            <c:ext xmlns:c16="http://schemas.microsoft.com/office/drawing/2014/chart" uri="{C3380CC4-5D6E-409C-BE32-E72D297353CC}">
              <c16:uniqueId val="{00000000-535F-4D11-8A61-1285D206A7C2}"/>
            </c:ext>
          </c:extLst>
        </c:ser>
        <c:ser>
          <c:idx val="0"/>
          <c:order val="1"/>
          <c:tx>
            <c:strRef>
              <c:f>Simulation_Dec!$BN$2</c:f>
              <c:strCache>
                <c:ptCount val="1"/>
                <c:pt idx="0">
                  <c:v>EV1 </c:v>
                </c:pt>
              </c:strCache>
            </c:strRef>
          </c:tx>
          <c:spPr>
            <a:ln w="12700" cap="rnd">
              <a:solidFill>
                <a:schemeClr val="accent4">
                  <a:lumMod val="75000"/>
                </a:schemeClr>
              </a:solidFill>
              <a:round/>
            </a:ln>
            <a:effectLst/>
          </c:spPr>
          <c:marker>
            <c:symbol val="none"/>
          </c:marker>
          <c:xVal>
            <c:numRef>
              <c:f>Simulation_Dec!$A$3:$A$148</c:f>
              <c:numCache>
                <c:formatCode>m/d/yyyy\ h:mm</c:formatCode>
                <c:ptCount val="146"/>
                <c:pt idx="0">
                  <c:v>44907.25</c:v>
                </c:pt>
                <c:pt idx="1">
                  <c:v>44907.253472222219</c:v>
                </c:pt>
                <c:pt idx="2">
                  <c:v>44907.256944444445</c:v>
                </c:pt>
                <c:pt idx="3">
                  <c:v>44907.260416666664</c:v>
                </c:pt>
                <c:pt idx="4">
                  <c:v>44907.263888888891</c:v>
                </c:pt>
                <c:pt idx="5">
                  <c:v>44907.267361111109</c:v>
                </c:pt>
                <c:pt idx="6">
                  <c:v>44907.270833333336</c:v>
                </c:pt>
                <c:pt idx="7">
                  <c:v>44907.274305555555</c:v>
                </c:pt>
                <c:pt idx="8">
                  <c:v>44907.277777777781</c:v>
                </c:pt>
                <c:pt idx="9">
                  <c:v>44907.28125</c:v>
                </c:pt>
                <c:pt idx="10">
                  <c:v>44907.284722222219</c:v>
                </c:pt>
                <c:pt idx="11">
                  <c:v>44907.288194444445</c:v>
                </c:pt>
                <c:pt idx="12">
                  <c:v>44907.291666666664</c:v>
                </c:pt>
                <c:pt idx="13">
                  <c:v>44907.295138888891</c:v>
                </c:pt>
                <c:pt idx="14">
                  <c:v>44907.298611111109</c:v>
                </c:pt>
                <c:pt idx="15">
                  <c:v>44907.302083333336</c:v>
                </c:pt>
                <c:pt idx="16">
                  <c:v>44907.305555555555</c:v>
                </c:pt>
                <c:pt idx="17">
                  <c:v>44907.309027777781</c:v>
                </c:pt>
                <c:pt idx="18">
                  <c:v>44907.3125</c:v>
                </c:pt>
                <c:pt idx="19">
                  <c:v>44907.315972222219</c:v>
                </c:pt>
                <c:pt idx="20">
                  <c:v>44907.319444444445</c:v>
                </c:pt>
                <c:pt idx="21">
                  <c:v>44907.322916666664</c:v>
                </c:pt>
                <c:pt idx="22">
                  <c:v>44907.326388888891</c:v>
                </c:pt>
                <c:pt idx="23">
                  <c:v>44907.329861111109</c:v>
                </c:pt>
                <c:pt idx="24">
                  <c:v>44907.333333333336</c:v>
                </c:pt>
                <c:pt idx="25">
                  <c:v>44907.336805555555</c:v>
                </c:pt>
                <c:pt idx="26">
                  <c:v>44907.340277777781</c:v>
                </c:pt>
                <c:pt idx="27">
                  <c:v>44907.34375</c:v>
                </c:pt>
                <c:pt idx="28">
                  <c:v>44907.347222222219</c:v>
                </c:pt>
                <c:pt idx="29">
                  <c:v>44907.350694444445</c:v>
                </c:pt>
                <c:pt idx="30">
                  <c:v>44907.354166666664</c:v>
                </c:pt>
                <c:pt idx="31">
                  <c:v>44907.357638888891</c:v>
                </c:pt>
                <c:pt idx="32">
                  <c:v>44907.361111111109</c:v>
                </c:pt>
                <c:pt idx="33">
                  <c:v>44907.364583333336</c:v>
                </c:pt>
                <c:pt idx="34">
                  <c:v>44907.368055555555</c:v>
                </c:pt>
                <c:pt idx="35">
                  <c:v>44907.371527777781</c:v>
                </c:pt>
                <c:pt idx="36">
                  <c:v>44907.375</c:v>
                </c:pt>
                <c:pt idx="37">
                  <c:v>44907.378472222219</c:v>
                </c:pt>
                <c:pt idx="38">
                  <c:v>44907.381944444445</c:v>
                </c:pt>
                <c:pt idx="39">
                  <c:v>44907.385416666664</c:v>
                </c:pt>
                <c:pt idx="40">
                  <c:v>44907.388888888891</c:v>
                </c:pt>
                <c:pt idx="41">
                  <c:v>44907.392361111109</c:v>
                </c:pt>
                <c:pt idx="42">
                  <c:v>44907.395833333336</c:v>
                </c:pt>
                <c:pt idx="43">
                  <c:v>44907.399305555555</c:v>
                </c:pt>
                <c:pt idx="44">
                  <c:v>44907.402777777781</c:v>
                </c:pt>
                <c:pt idx="45">
                  <c:v>44907.40625</c:v>
                </c:pt>
                <c:pt idx="46">
                  <c:v>44907.409722222219</c:v>
                </c:pt>
                <c:pt idx="47">
                  <c:v>44907.413194444445</c:v>
                </c:pt>
                <c:pt idx="48">
                  <c:v>44907.416666666664</c:v>
                </c:pt>
                <c:pt idx="49">
                  <c:v>44907.420138888891</c:v>
                </c:pt>
                <c:pt idx="50">
                  <c:v>44907.423611111109</c:v>
                </c:pt>
                <c:pt idx="51">
                  <c:v>44907.427083333336</c:v>
                </c:pt>
                <c:pt idx="52">
                  <c:v>44907.430555555555</c:v>
                </c:pt>
                <c:pt idx="53">
                  <c:v>44907.434027777781</c:v>
                </c:pt>
                <c:pt idx="54">
                  <c:v>44907.4375</c:v>
                </c:pt>
                <c:pt idx="55">
                  <c:v>44907.440972222219</c:v>
                </c:pt>
                <c:pt idx="56">
                  <c:v>44907.444444444445</c:v>
                </c:pt>
                <c:pt idx="57">
                  <c:v>44907.447916666664</c:v>
                </c:pt>
                <c:pt idx="58">
                  <c:v>44907.451388888891</c:v>
                </c:pt>
                <c:pt idx="59">
                  <c:v>44907.454861111109</c:v>
                </c:pt>
                <c:pt idx="60">
                  <c:v>44907.458333333336</c:v>
                </c:pt>
                <c:pt idx="61">
                  <c:v>44907.461805555555</c:v>
                </c:pt>
                <c:pt idx="62">
                  <c:v>44907.465277777781</c:v>
                </c:pt>
                <c:pt idx="63">
                  <c:v>44907.46875</c:v>
                </c:pt>
                <c:pt idx="64">
                  <c:v>44907.472222222219</c:v>
                </c:pt>
                <c:pt idx="65">
                  <c:v>44907.475694444445</c:v>
                </c:pt>
                <c:pt idx="66">
                  <c:v>44907.479166666664</c:v>
                </c:pt>
                <c:pt idx="67">
                  <c:v>44907.482638888891</c:v>
                </c:pt>
                <c:pt idx="68">
                  <c:v>44907.486111111109</c:v>
                </c:pt>
                <c:pt idx="69">
                  <c:v>44907.489583333336</c:v>
                </c:pt>
                <c:pt idx="70">
                  <c:v>44907.493055555555</c:v>
                </c:pt>
                <c:pt idx="71">
                  <c:v>44907.496527777781</c:v>
                </c:pt>
                <c:pt idx="72">
                  <c:v>44907.5</c:v>
                </c:pt>
                <c:pt idx="73">
                  <c:v>44907.503472222219</c:v>
                </c:pt>
                <c:pt idx="74">
                  <c:v>44907.506944444445</c:v>
                </c:pt>
                <c:pt idx="75">
                  <c:v>44907.510416666664</c:v>
                </c:pt>
                <c:pt idx="76">
                  <c:v>44907.513888888891</c:v>
                </c:pt>
                <c:pt idx="77">
                  <c:v>44907.517361111109</c:v>
                </c:pt>
                <c:pt idx="78">
                  <c:v>44907.520833333336</c:v>
                </c:pt>
                <c:pt idx="79">
                  <c:v>44907.524305555555</c:v>
                </c:pt>
                <c:pt idx="80">
                  <c:v>44907.527777777781</c:v>
                </c:pt>
                <c:pt idx="81">
                  <c:v>44907.53125</c:v>
                </c:pt>
                <c:pt idx="82">
                  <c:v>44907.534722222219</c:v>
                </c:pt>
                <c:pt idx="83">
                  <c:v>44907.538194444445</c:v>
                </c:pt>
                <c:pt idx="84">
                  <c:v>44907.541666666664</c:v>
                </c:pt>
                <c:pt idx="85">
                  <c:v>44907.545138888891</c:v>
                </c:pt>
                <c:pt idx="86">
                  <c:v>44907.548611111109</c:v>
                </c:pt>
                <c:pt idx="87">
                  <c:v>44907.552083333336</c:v>
                </c:pt>
                <c:pt idx="88">
                  <c:v>44907.555555555555</c:v>
                </c:pt>
                <c:pt idx="89">
                  <c:v>44907.559027777781</c:v>
                </c:pt>
                <c:pt idx="90">
                  <c:v>44907.5625</c:v>
                </c:pt>
                <c:pt idx="91">
                  <c:v>44907.565972222219</c:v>
                </c:pt>
                <c:pt idx="92">
                  <c:v>44907.569444444445</c:v>
                </c:pt>
                <c:pt idx="93">
                  <c:v>44907.572916666664</c:v>
                </c:pt>
                <c:pt idx="94">
                  <c:v>44907.576388888891</c:v>
                </c:pt>
                <c:pt idx="95">
                  <c:v>44907.579861111109</c:v>
                </c:pt>
                <c:pt idx="96">
                  <c:v>44907.583333333336</c:v>
                </c:pt>
                <c:pt idx="97">
                  <c:v>44907.586805555555</c:v>
                </c:pt>
                <c:pt idx="98">
                  <c:v>44907.590277777781</c:v>
                </c:pt>
                <c:pt idx="99">
                  <c:v>44907.59375</c:v>
                </c:pt>
                <c:pt idx="100">
                  <c:v>44907.597222222219</c:v>
                </c:pt>
                <c:pt idx="101">
                  <c:v>44907.600694444445</c:v>
                </c:pt>
                <c:pt idx="102">
                  <c:v>44907.604166666664</c:v>
                </c:pt>
                <c:pt idx="103">
                  <c:v>44907.607638888891</c:v>
                </c:pt>
                <c:pt idx="104">
                  <c:v>44907.611111111109</c:v>
                </c:pt>
                <c:pt idx="105">
                  <c:v>44907.614583333336</c:v>
                </c:pt>
                <c:pt idx="106">
                  <c:v>44907.618055555555</c:v>
                </c:pt>
                <c:pt idx="107">
                  <c:v>44907.621527777781</c:v>
                </c:pt>
                <c:pt idx="108">
                  <c:v>44907.625</c:v>
                </c:pt>
                <c:pt idx="109">
                  <c:v>44907.628472222219</c:v>
                </c:pt>
                <c:pt idx="110">
                  <c:v>44907.631944444445</c:v>
                </c:pt>
                <c:pt idx="111">
                  <c:v>44907.635416666664</c:v>
                </c:pt>
                <c:pt idx="112">
                  <c:v>44907.638888888891</c:v>
                </c:pt>
                <c:pt idx="113">
                  <c:v>44907.642361111109</c:v>
                </c:pt>
                <c:pt idx="114">
                  <c:v>44907.645833333336</c:v>
                </c:pt>
                <c:pt idx="115">
                  <c:v>44907.649305555555</c:v>
                </c:pt>
                <c:pt idx="116">
                  <c:v>44907.652777777781</c:v>
                </c:pt>
                <c:pt idx="117">
                  <c:v>44907.65625</c:v>
                </c:pt>
                <c:pt idx="118">
                  <c:v>44907.659722222219</c:v>
                </c:pt>
                <c:pt idx="119">
                  <c:v>44907.663194444445</c:v>
                </c:pt>
                <c:pt idx="120">
                  <c:v>44907.666666666664</c:v>
                </c:pt>
                <c:pt idx="121">
                  <c:v>44907.670138888891</c:v>
                </c:pt>
                <c:pt idx="122">
                  <c:v>44907.673611111109</c:v>
                </c:pt>
                <c:pt idx="123">
                  <c:v>44907.677083333336</c:v>
                </c:pt>
                <c:pt idx="124">
                  <c:v>44907.680555555555</c:v>
                </c:pt>
                <c:pt idx="125">
                  <c:v>44907.684027777781</c:v>
                </c:pt>
                <c:pt idx="126">
                  <c:v>44907.6875</c:v>
                </c:pt>
                <c:pt idx="127">
                  <c:v>44907.690972222219</c:v>
                </c:pt>
                <c:pt idx="128">
                  <c:v>44907.694444444445</c:v>
                </c:pt>
                <c:pt idx="129">
                  <c:v>44907.697916666664</c:v>
                </c:pt>
                <c:pt idx="130">
                  <c:v>44907.701388888891</c:v>
                </c:pt>
                <c:pt idx="131">
                  <c:v>44907.704861111109</c:v>
                </c:pt>
                <c:pt idx="132">
                  <c:v>44907.708333333336</c:v>
                </c:pt>
                <c:pt idx="133">
                  <c:v>44907.711805555555</c:v>
                </c:pt>
                <c:pt idx="134">
                  <c:v>44907.715277777781</c:v>
                </c:pt>
                <c:pt idx="135">
                  <c:v>44907.71875</c:v>
                </c:pt>
                <c:pt idx="136">
                  <c:v>44907.722222222219</c:v>
                </c:pt>
                <c:pt idx="137">
                  <c:v>44907.725694444445</c:v>
                </c:pt>
                <c:pt idx="138">
                  <c:v>44907.729166666664</c:v>
                </c:pt>
                <c:pt idx="139">
                  <c:v>44907.732638888891</c:v>
                </c:pt>
                <c:pt idx="140">
                  <c:v>44907.736111111109</c:v>
                </c:pt>
                <c:pt idx="141">
                  <c:v>44907.739583333336</c:v>
                </c:pt>
                <c:pt idx="142">
                  <c:v>44907.743055555555</c:v>
                </c:pt>
                <c:pt idx="143">
                  <c:v>44907.746527777781</c:v>
                </c:pt>
                <c:pt idx="144">
                  <c:v>44907.75</c:v>
                </c:pt>
              </c:numCache>
            </c:numRef>
          </c:xVal>
          <c:yVal>
            <c:numRef>
              <c:f>Simulation_Dec!$BN$3:$BN$148</c:f>
              <c:numCache>
                <c:formatCode>General</c:formatCode>
                <c:ptCount val="14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0.52566667188329164</c:v>
                </c:pt>
                <c:pt idx="22">
                  <c:v>1.0513333437675931</c:v>
                </c:pt>
                <c:pt idx="23">
                  <c:v>1.5770000156771564</c:v>
                </c:pt>
                <c:pt idx="24">
                  <c:v>1.9691999555485813</c:v>
                </c:pt>
                <c:pt idx="25">
                  <c:v>2.1268999547538905</c:v>
                </c:pt>
                <c:pt idx="26">
                  <c:v>2.5686259840274563</c:v>
                </c:pt>
                <c:pt idx="27">
                  <c:v>2.9234451969088231</c:v>
                </c:pt>
                <c:pt idx="28">
                  <c:v>3.4255831571269924</c:v>
                </c:pt>
                <c:pt idx="29">
                  <c:v>3.8496309365404255</c:v>
                </c:pt>
                <c:pt idx="30">
                  <c:v>4.3647689290256384</c:v>
                </c:pt>
                <c:pt idx="31">
                  <c:v>4.8747338990859204</c:v>
                </c:pt>
                <c:pt idx="32">
                  <c:v>5.3870829579728516</c:v>
                </c:pt>
                <c:pt idx="33">
                  <c:v>5.7354696269769363</c:v>
                </c:pt>
                <c:pt idx="34">
                  <c:v>6.1293339313460207</c:v>
                </c:pt>
                <c:pt idx="35">
                  <c:v>6.6495999589305281</c:v>
                </c:pt>
                <c:pt idx="36">
                  <c:v>6.8072999574218418</c:v>
                </c:pt>
                <c:pt idx="37">
                  <c:v>6.9649999559092945</c:v>
                </c:pt>
                <c:pt idx="38">
                  <c:v>7.1226999543869294</c:v>
                </c:pt>
                <c:pt idx="39">
                  <c:v>7.2803999528865706</c:v>
                </c:pt>
                <c:pt idx="40">
                  <c:v>7.43809995133992</c:v>
                </c:pt>
                <c:pt idx="41">
                  <c:v>7.5957999497926814</c:v>
                </c:pt>
                <c:pt idx="42">
                  <c:v>7.7534999482284475</c:v>
                </c:pt>
                <c:pt idx="43">
                  <c:v>7.9111999467221104</c:v>
                </c:pt>
                <c:pt idx="44">
                  <c:v>8.0688999454524879</c:v>
                </c:pt>
                <c:pt idx="45">
                  <c:v>8.2265999439741186</c:v>
                </c:pt>
                <c:pt idx="46">
                  <c:v>8.3842999424638158</c:v>
                </c:pt>
                <c:pt idx="47">
                  <c:v>8.5419999408998226</c:v>
                </c:pt>
                <c:pt idx="48">
                  <c:v>9.0676666105696775</c:v>
                </c:pt>
                <c:pt idx="49">
                  <c:v>9.593333282308226</c:v>
                </c:pt>
                <c:pt idx="50">
                  <c:v>10.118999954139738</c:v>
                </c:pt>
                <c:pt idx="51">
                  <c:v>10.644666625814052</c:v>
                </c:pt>
                <c:pt idx="52">
                  <c:v>11.170333297735747</c:v>
                </c:pt>
                <c:pt idx="53">
                  <c:v>11.695999969619862</c:v>
                </c:pt>
                <c:pt idx="54">
                  <c:v>12.221666641519825</c:v>
                </c:pt>
                <c:pt idx="55">
                  <c:v>12.747333312684965</c:v>
                </c:pt>
                <c:pt idx="56">
                  <c:v>13.272999984575254</c:v>
                </c:pt>
                <c:pt idx="57">
                  <c:v>13.798666656498336</c:v>
                </c:pt>
                <c:pt idx="58">
                  <c:v>14.324333328421501</c:v>
                </c:pt>
                <c:pt idx="59">
                  <c:v>14.850000000331178</c:v>
                </c:pt>
                <c:pt idx="60">
                  <c:v>14.850000000331178</c:v>
                </c:pt>
                <c:pt idx="61">
                  <c:v>14.850000000331178</c:v>
                </c:pt>
                <c:pt idx="62">
                  <c:v>14.850000000331178</c:v>
                </c:pt>
                <c:pt idx="63">
                  <c:v>14.850000000331178</c:v>
                </c:pt>
                <c:pt idx="64">
                  <c:v>14.850000000331178</c:v>
                </c:pt>
                <c:pt idx="65">
                  <c:v>14.850000000331178</c:v>
                </c:pt>
                <c:pt idx="66">
                  <c:v>14.850000000331178</c:v>
                </c:pt>
                <c:pt idx="67">
                  <c:v>14.850000000331178</c:v>
                </c:pt>
                <c:pt idx="68">
                  <c:v>14.850000000331178</c:v>
                </c:pt>
                <c:pt idx="69">
                  <c:v>14.850000000331178</c:v>
                </c:pt>
                <c:pt idx="70">
                  <c:v>14.850000000331178</c:v>
                </c:pt>
                <c:pt idx="71">
                  <c:v>14.850000000331178</c:v>
                </c:pt>
                <c:pt idx="72">
                  <c:v>14.850000000331178</c:v>
                </c:pt>
                <c:pt idx="73">
                  <c:v>14.850000000331178</c:v>
                </c:pt>
                <c:pt idx="74">
                  <c:v>14.850000000331178</c:v>
                </c:pt>
                <c:pt idx="75">
                  <c:v>14.850000000331178</c:v>
                </c:pt>
                <c:pt idx="76">
                  <c:v>14.850000000331178</c:v>
                </c:pt>
                <c:pt idx="77">
                  <c:v>14.850000000331178</c:v>
                </c:pt>
                <c:pt idx="78">
                  <c:v>14.850000000331178</c:v>
                </c:pt>
                <c:pt idx="79">
                  <c:v>14.850000000331178</c:v>
                </c:pt>
                <c:pt idx="80">
                  <c:v>14.850000000331178</c:v>
                </c:pt>
                <c:pt idx="81">
                  <c:v>14.850000000331178</c:v>
                </c:pt>
                <c:pt idx="82">
                  <c:v>14.850000000331178</c:v>
                </c:pt>
                <c:pt idx="83">
                  <c:v>14.850000000331178</c:v>
                </c:pt>
                <c:pt idx="84">
                  <c:v>14.850000000331178</c:v>
                </c:pt>
                <c:pt idx="85">
                  <c:v>14.850000000331178</c:v>
                </c:pt>
                <c:pt idx="86">
                  <c:v>14.850000000331178</c:v>
                </c:pt>
                <c:pt idx="87">
                  <c:v>14.850000000331178</c:v>
                </c:pt>
                <c:pt idx="88">
                  <c:v>14.850000000331178</c:v>
                </c:pt>
                <c:pt idx="89">
                  <c:v>14.850000000331178</c:v>
                </c:pt>
                <c:pt idx="90">
                  <c:v>14.850000000331178</c:v>
                </c:pt>
                <c:pt idx="91">
                  <c:v>14.850000000331178</c:v>
                </c:pt>
                <c:pt idx="92">
                  <c:v>14.850000000331178</c:v>
                </c:pt>
                <c:pt idx="93">
                  <c:v>14.850000000331178</c:v>
                </c:pt>
                <c:pt idx="94">
                  <c:v>14.850000000331178</c:v>
                </c:pt>
                <c:pt idx="95">
                  <c:v>14.850000000331178</c:v>
                </c:pt>
                <c:pt idx="96">
                  <c:v>14.850000000331178</c:v>
                </c:pt>
                <c:pt idx="97">
                  <c:v>14.850000000331178</c:v>
                </c:pt>
                <c:pt idx="98">
                  <c:v>14.850000000331178</c:v>
                </c:pt>
                <c:pt idx="99">
                  <c:v>14.850000000331178</c:v>
                </c:pt>
                <c:pt idx="100">
                  <c:v>14.850000000331178</c:v>
                </c:pt>
                <c:pt idx="101">
                  <c:v>14.850000000331178</c:v>
                </c:pt>
                <c:pt idx="102">
                  <c:v>14.850000000331178</c:v>
                </c:pt>
                <c:pt idx="103">
                  <c:v>14.850000000331178</c:v>
                </c:pt>
                <c:pt idx="104">
                  <c:v>14.850000000331178</c:v>
                </c:pt>
                <c:pt idx="105">
                  <c:v>14.850000000331178</c:v>
                </c:pt>
                <c:pt idx="106">
                  <c:v>14.850000000331178</c:v>
                </c:pt>
                <c:pt idx="107">
                  <c:v>14.850000000331178</c:v>
                </c:pt>
                <c:pt idx="108">
                  <c:v>14.850000000331178</c:v>
                </c:pt>
                <c:pt idx="109">
                  <c:v>14.850000000331178</c:v>
                </c:pt>
                <c:pt idx="110">
                  <c:v>14.850000000331178</c:v>
                </c:pt>
                <c:pt idx="111">
                  <c:v>14.850000000331178</c:v>
                </c:pt>
                <c:pt idx="112">
                  <c:v>14.850000000331178</c:v>
                </c:pt>
                <c:pt idx="113">
                  <c:v>14.850000000331178</c:v>
                </c:pt>
                <c:pt idx="114">
                  <c:v>14.850000000331178</c:v>
                </c:pt>
                <c:pt idx="115">
                  <c:v>14.850000000331178</c:v>
                </c:pt>
                <c:pt idx="116">
                  <c:v>14.850000000331178</c:v>
                </c:pt>
                <c:pt idx="117">
                  <c:v>14.850000000331178</c:v>
                </c:pt>
                <c:pt idx="118">
                  <c:v>14.850000000331178</c:v>
                </c:pt>
                <c:pt idx="119">
                  <c:v>14.850000000331178</c:v>
                </c:pt>
                <c:pt idx="120">
                  <c:v>14.850000000331178</c:v>
                </c:pt>
                <c:pt idx="121">
                  <c:v>14.850000000331178</c:v>
                </c:pt>
                <c:pt idx="122">
                  <c:v>14.850000000331178</c:v>
                </c:pt>
                <c:pt idx="123">
                  <c:v>14.850000000331178</c:v>
                </c:pt>
                <c:pt idx="124">
                  <c:v>14.850000000331178</c:v>
                </c:pt>
                <c:pt idx="125">
                  <c:v>14.850000000331178</c:v>
                </c:pt>
                <c:pt idx="126">
                  <c:v>14.850000000331178</c:v>
                </c:pt>
                <c:pt idx="127">
                  <c:v>14.850000000331178</c:v>
                </c:pt>
                <c:pt idx="128">
                  <c:v>14.850000000331178</c:v>
                </c:pt>
                <c:pt idx="129">
                  <c:v>14.850000000331178</c:v>
                </c:pt>
                <c:pt idx="130">
                  <c:v>14.850000000331178</c:v>
                </c:pt>
                <c:pt idx="131">
                  <c:v>14.850000000331178</c:v>
                </c:pt>
                <c:pt idx="132">
                  <c:v>14.850000000331178</c:v>
                </c:pt>
                <c:pt idx="133">
                  <c:v>14.850000000331178</c:v>
                </c:pt>
                <c:pt idx="134">
                  <c:v>14.850000000331178</c:v>
                </c:pt>
                <c:pt idx="135">
                  <c:v>14.850000000331178</c:v>
                </c:pt>
                <c:pt idx="136">
                  <c:v>14.850000000331178</c:v>
                </c:pt>
                <c:pt idx="137">
                  <c:v>14.850000000331178</c:v>
                </c:pt>
                <c:pt idx="138">
                  <c:v>14.850000000331178</c:v>
                </c:pt>
                <c:pt idx="139">
                  <c:v>14.850000000331178</c:v>
                </c:pt>
                <c:pt idx="140">
                  <c:v>14.850000000331178</c:v>
                </c:pt>
                <c:pt idx="141">
                  <c:v>14.850000000331178</c:v>
                </c:pt>
                <c:pt idx="142">
                  <c:v>14.850000000331178</c:v>
                </c:pt>
                <c:pt idx="143">
                  <c:v>14.850000000331178</c:v>
                </c:pt>
                <c:pt idx="144">
                  <c:v>14.850000000331178</c:v>
                </c:pt>
              </c:numCache>
            </c:numRef>
          </c:yVal>
          <c:smooth val="0"/>
          <c:extLst>
            <c:ext xmlns:c16="http://schemas.microsoft.com/office/drawing/2014/chart" uri="{C3380CC4-5D6E-409C-BE32-E72D297353CC}">
              <c16:uniqueId val="{00000001-535F-4D11-8A61-1285D206A7C2}"/>
            </c:ext>
          </c:extLst>
        </c:ser>
        <c:ser>
          <c:idx val="4"/>
          <c:order val="2"/>
          <c:tx>
            <c:strRef>
              <c:f>Simulation_Dec!$BB$2</c:f>
              <c:strCache>
                <c:ptCount val="1"/>
                <c:pt idx="0">
                  <c:v>EV2 </c:v>
                </c:pt>
              </c:strCache>
            </c:strRef>
          </c:tx>
          <c:spPr>
            <a:ln w="12700">
              <a:solidFill>
                <a:schemeClr val="accent1"/>
              </a:solidFill>
            </a:ln>
          </c:spPr>
          <c:marker>
            <c:symbol val="none"/>
          </c:marker>
          <c:xVal>
            <c:numRef>
              <c:f>Simulation_Dec!$A$3:$A$148</c:f>
              <c:numCache>
                <c:formatCode>m/d/yyyy\ h:mm</c:formatCode>
                <c:ptCount val="146"/>
                <c:pt idx="0">
                  <c:v>44907.25</c:v>
                </c:pt>
                <c:pt idx="1">
                  <c:v>44907.253472222219</c:v>
                </c:pt>
                <c:pt idx="2">
                  <c:v>44907.256944444445</c:v>
                </c:pt>
                <c:pt idx="3">
                  <c:v>44907.260416666664</c:v>
                </c:pt>
                <c:pt idx="4">
                  <c:v>44907.263888888891</c:v>
                </c:pt>
                <c:pt idx="5">
                  <c:v>44907.267361111109</c:v>
                </c:pt>
                <c:pt idx="6">
                  <c:v>44907.270833333336</c:v>
                </c:pt>
                <c:pt idx="7">
                  <c:v>44907.274305555555</c:v>
                </c:pt>
                <c:pt idx="8">
                  <c:v>44907.277777777781</c:v>
                </c:pt>
                <c:pt idx="9">
                  <c:v>44907.28125</c:v>
                </c:pt>
                <c:pt idx="10">
                  <c:v>44907.284722222219</c:v>
                </c:pt>
                <c:pt idx="11">
                  <c:v>44907.288194444445</c:v>
                </c:pt>
                <c:pt idx="12">
                  <c:v>44907.291666666664</c:v>
                </c:pt>
                <c:pt idx="13">
                  <c:v>44907.295138888891</c:v>
                </c:pt>
                <c:pt idx="14">
                  <c:v>44907.298611111109</c:v>
                </c:pt>
                <c:pt idx="15">
                  <c:v>44907.302083333336</c:v>
                </c:pt>
                <c:pt idx="16">
                  <c:v>44907.305555555555</c:v>
                </c:pt>
                <c:pt idx="17">
                  <c:v>44907.309027777781</c:v>
                </c:pt>
                <c:pt idx="18">
                  <c:v>44907.3125</c:v>
                </c:pt>
                <c:pt idx="19">
                  <c:v>44907.315972222219</c:v>
                </c:pt>
                <c:pt idx="20">
                  <c:v>44907.319444444445</c:v>
                </c:pt>
                <c:pt idx="21">
                  <c:v>44907.322916666664</c:v>
                </c:pt>
                <c:pt idx="22">
                  <c:v>44907.326388888891</c:v>
                </c:pt>
                <c:pt idx="23">
                  <c:v>44907.329861111109</c:v>
                </c:pt>
                <c:pt idx="24">
                  <c:v>44907.333333333336</c:v>
                </c:pt>
                <c:pt idx="25">
                  <c:v>44907.336805555555</c:v>
                </c:pt>
                <c:pt idx="26">
                  <c:v>44907.340277777781</c:v>
                </c:pt>
                <c:pt idx="27">
                  <c:v>44907.34375</c:v>
                </c:pt>
                <c:pt idx="28">
                  <c:v>44907.347222222219</c:v>
                </c:pt>
                <c:pt idx="29">
                  <c:v>44907.350694444445</c:v>
                </c:pt>
                <c:pt idx="30">
                  <c:v>44907.354166666664</c:v>
                </c:pt>
                <c:pt idx="31">
                  <c:v>44907.357638888891</c:v>
                </c:pt>
                <c:pt idx="32">
                  <c:v>44907.361111111109</c:v>
                </c:pt>
                <c:pt idx="33">
                  <c:v>44907.364583333336</c:v>
                </c:pt>
                <c:pt idx="34">
                  <c:v>44907.368055555555</c:v>
                </c:pt>
                <c:pt idx="35">
                  <c:v>44907.371527777781</c:v>
                </c:pt>
                <c:pt idx="36">
                  <c:v>44907.375</c:v>
                </c:pt>
                <c:pt idx="37">
                  <c:v>44907.378472222219</c:v>
                </c:pt>
                <c:pt idx="38">
                  <c:v>44907.381944444445</c:v>
                </c:pt>
                <c:pt idx="39">
                  <c:v>44907.385416666664</c:v>
                </c:pt>
                <c:pt idx="40">
                  <c:v>44907.388888888891</c:v>
                </c:pt>
                <c:pt idx="41">
                  <c:v>44907.392361111109</c:v>
                </c:pt>
                <c:pt idx="42">
                  <c:v>44907.395833333336</c:v>
                </c:pt>
                <c:pt idx="43">
                  <c:v>44907.399305555555</c:v>
                </c:pt>
                <c:pt idx="44">
                  <c:v>44907.402777777781</c:v>
                </c:pt>
                <c:pt idx="45">
                  <c:v>44907.40625</c:v>
                </c:pt>
                <c:pt idx="46">
                  <c:v>44907.409722222219</c:v>
                </c:pt>
                <c:pt idx="47">
                  <c:v>44907.413194444445</c:v>
                </c:pt>
                <c:pt idx="48">
                  <c:v>44907.416666666664</c:v>
                </c:pt>
                <c:pt idx="49">
                  <c:v>44907.420138888891</c:v>
                </c:pt>
                <c:pt idx="50">
                  <c:v>44907.423611111109</c:v>
                </c:pt>
                <c:pt idx="51">
                  <c:v>44907.427083333336</c:v>
                </c:pt>
                <c:pt idx="52">
                  <c:v>44907.430555555555</c:v>
                </c:pt>
                <c:pt idx="53">
                  <c:v>44907.434027777781</c:v>
                </c:pt>
                <c:pt idx="54">
                  <c:v>44907.4375</c:v>
                </c:pt>
                <c:pt idx="55">
                  <c:v>44907.440972222219</c:v>
                </c:pt>
                <c:pt idx="56">
                  <c:v>44907.444444444445</c:v>
                </c:pt>
                <c:pt idx="57">
                  <c:v>44907.447916666664</c:v>
                </c:pt>
                <c:pt idx="58">
                  <c:v>44907.451388888891</c:v>
                </c:pt>
                <c:pt idx="59">
                  <c:v>44907.454861111109</c:v>
                </c:pt>
                <c:pt idx="60">
                  <c:v>44907.458333333336</c:v>
                </c:pt>
                <c:pt idx="61">
                  <c:v>44907.461805555555</c:v>
                </c:pt>
                <c:pt idx="62">
                  <c:v>44907.465277777781</c:v>
                </c:pt>
                <c:pt idx="63">
                  <c:v>44907.46875</c:v>
                </c:pt>
                <c:pt idx="64">
                  <c:v>44907.472222222219</c:v>
                </c:pt>
                <c:pt idx="65">
                  <c:v>44907.475694444445</c:v>
                </c:pt>
                <c:pt idx="66">
                  <c:v>44907.479166666664</c:v>
                </c:pt>
                <c:pt idx="67">
                  <c:v>44907.482638888891</c:v>
                </c:pt>
                <c:pt idx="68">
                  <c:v>44907.486111111109</c:v>
                </c:pt>
                <c:pt idx="69">
                  <c:v>44907.489583333336</c:v>
                </c:pt>
                <c:pt idx="70">
                  <c:v>44907.493055555555</c:v>
                </c:pt>
                <c:pt idx="71">
                  <c:v>44907.496527777781</c:v>
                </c:pt>
                <c:pt idx="72">
                  <c:v>44907.5</c:v>
                </c:pt>
                <c:pt idx="73">
                  <c:v>44907.503472222219</c:v>
                </c:pt>
                <c:pt idx="74">
                  <c:v>44907.506944444445</c:v>
                </c:pt>
                <c:pt idx="75">
                  <c:v>44907.510416666664</c:v>
                </c:pt>
                <c:pt idx="76">
                  <c:v>44907.513888888891</c:v>
                </c:pt>
                <c:pt idx="77">
                  <c:v>44907.517361111109</c:v>
                </c:pt>
                <c:pt idx="78">
                  <c:v>44907.520833333336</c:v>
                </c:pt>
                <c:pt idx="79">
                  <c:v>44907.524305555555</c:v>
                </c:pt>
                <c:pt idx="80">
                  <c:v>44907.527777777781</c:v>
                </c:pt>
                <c:pt idx="81">
                  <c:v>44907.53125</c:v>
                </c:pt>
                <c:pt idx="82">
                  <c:v>44907.534722222219</c:v>
                </c:pt>
                <c:pt idx="83">
                  <c:v>44907.538194444445</c:v>
                </c:pt>
                <c:pt idx="84">
                  <c:v>44907.541666666664</c:v>
                </c:pt>
                <c:pt idx="85">
                  <c:v>44907.545138888891</c:v>
                </c:pt>
                <c:pt idx="86">
                  <c:v>44907.548611111109</c:v>
                </c:pt>
                <c:pt idx="87">
                  <c:v>44907.552083333336</c:v>
                </c:pt>
                <c:pt idx="88">
                  <c:v>44907.555555555555</c:v>
                </c:pt>
                <c:pt idx="89">
                  <c:v>44907.559027777781</c:v>
                </c:pt>
                <c:pt idx="90">
                  <c:v>44907.5625</c:v>
                </c:pt>
                <c:pt idx="91">
                  <c:v>44907.565972222219</c:v>
                </c:pt>
                <c:pt idx="92">
                  <c:v>44907.569444444445</c:v>
                </c:pt>
                <c:pt idx="93">
                  <c:v>44907.572916666664</c:v>
                </c:pt>
                <c:pt idx="94">
                  <c:v>44907.576388888891</c:v>
                </c:pt>
                <c:pt idx="95">
                  <c:v>44907.579861111109</c:v>
                </c:pt>
                <c:pt idx="96">
                  <c:v>44907.583333333336</c:v>
                </c:pt>
                <c:pt idx="97">
                  <c:v>44907.586805555555</c:v>
                </c:pt>
                <c:pt idx="98">
                  <c:v>44907.590277777781</c:v>
                </c:pt>
                <c:pt idx="99">
                  <c:v>44907.59375</c:v>
                </c:pt>
                <c:pt idx="100">
                  <c:v>44907.597222222219</c:v>
                </c:pt>
                <c:pt idx="101">
                  <c:v>44907.600694444445</c:v>
                </c:pt>
                <c:pt idx="102">
                  <c:v>44907.604166666664</c:v>
                </c:pt>
                <c:pt idx="103">
                  <c:v>44907.607638888891</c:v>
                </c:pt>
                <c:pt idx="104">
                  <c:v>44907.611111111109</c:v>
                </c:pt>
                <c:pt idx="105">
                  <c:v>44907.614583333336</c:v>
                </c:pt>
                <c:pt idx="106">
                  <c:v>44907.618055555555</c:v>
                </c:pt>
                <c:pt idx="107">
                  <c:v>44907.621527777781</c:v>
                </c:pt>
                <c:pt idx="108">
                  <c:v>44907.625</c:v>
                </c:pt>
                <c:pt idx="109">
                  <c:v>44907.628472222219</c:v>
                </c:pt>
                <c:pt idx="110">
                  <c:v>44907.631944444445</c:v>
                </c:pt>
                <c:pt idx="111">
                  <c:v>44907.635416666664</c:v>
                </c:pt>
                <c:pt idx="112">
                  <c:v>44907.638888888891</c:v>
                </c:pt>
                <c:pt idx="113">
                  <c:v>44907.642361111109</c:v>
                </c:pt>
                <c:pt idx="114">
                  <c:v>44907.645833333336</c:v>
                </c:pt>
                <c:pt idx="115">
                  <c:v>44907.649305555555</c:v>
                </c:pt>
                <c:pt idx="116">
                  <c:v>44907.652777777781</c:v>
                </c:pt>
                <c:pt idx="117">
                  <c:v>44907.65625</c:v>
                </c:pt>
                <c:pt idx="118">
                  <c:v>44907.659722222219</c:v>
                </c:pt>
                <c:pt idx="119">
                  <c:v>44907.663194444445</c:v>
                </c:pt>
                <c:pt idx="120">
                  <c:v>44907.666666666664</c:v>
                </c:pt>
                <c:pt idx="121">
                  <c:v>44907.670138888891</c:v>
                </c:pt>
                <c:pt idx="122">
                  <c:v>44907.673611111109</c:v>
                </c:pt>
                <c:pt idx="123">
                  <c:v>44907.677083333336</c:v>
                </c:pt>
                <c:pt idx="124">
                  <c:v>44907.680555555555</c:v>
                </c:pt>
                <c:pt idx="125">
                  <c:v>44907.684027777781</c:v>
                </c:pt>
                <c:pt idx="126">
                  <c:v>44907.6875</c:v>
                </c:pt>
                <c:pt idx="127">
                  <c:v>44907.690972222219</c:v>
                </c:pt>
                <c:pt idx="128">
                  <c:v>44907.694444444445</c:v>
                </c:pt>
                <c:pt idx="129">
                  <c:v>44907.697916666664</c:v>
                </c:pt>
                <c:pt idx="130">
                  <c:v>44907.701388888891</c:v>
                </c:pt>
                <c:pt idx="131">
                  <c:v>44907.704861111109</c:v>
                </c:pt>
                <c:pt idx="132">
                  <c:v>44907.708333333336</c:v>
                </c:pt>
                <c:pt idx="133">
                  <c:v>44907.711805555555</c:v>
                </c:pt>
                <c:pt idx="134">
                  <c:v>44907.715277777781</c:v>
                </c:pt>
                <c:pt idx="135">
                  <c:v>44907.71875</c:v>
                </c:pt>
                <c:pt idx="136">
                  <c:v>44907.722222222219</c:v>
                </c:pt>
                <c:pt idx="137">
                  <c:v>44907.725694444445</c:v>
                </c:pt>
                <c:pt idx="138">
                  <c:v>44907.729166666664</c:v>
                </c:pt>
                <c:pt idx="139">
                  <c:v>44907.732638888891</c:v>
                </c:pt>
                <c:pt idx="140">
                  <c:v>44907.736111111109</c:v>
                </c:pt>
                <c:pt idx="141">
                  <c:v>44907.739583333336</c:v>
                </c:pt>
                <c:pt idx="142">
                  <c:v>44907.743055555555</c:v>
                </c:pt>
                <c:pt idx="143">
                  <c:v>44907.746527777781</c:v>
                </c:pt>
                <c:pt idx="144">
                  <c:v>44907.75</c:v>
                </c:pt>
              </c:numCache>
            </c:numRef>
          </c:xVal>
          <c:yVal>
            <c:numRef>
              <c:f>Simulation_Dec!$BB$3:$BB$148</c:f>
              <c:numCache>
                <c:formatCode>General</c:formatCode>
                <c:ptCount val="146"/>
                <c:pt idx="0">
                  <c:v>0</c:v>
                </c:pt>
                <c:pt idx="1">
                  <c:v>0</c:v>
                </c:pt>
                <c:pt idx="2">
                  <c:v>0</c:v>
                </c:pt>
                <c:pt idx="3">
                  <c:v>0</c:v>
                </c:pt>
                <c:pt idx="4">
                  <c:v>0</c:v>
                </c:pt>
                <c:pt idx="5">
                  <c:v>0</c:v>
                </c:pt>
                <c:pt idx="6">
                  <c:v>0</c:v>
                </c:pt>
                <c:pt idx="7">
                  <c:v>0</c:v>
                </c:pt>
                <c:pt idx="8">
                  <c:v>0</c:v>
                </c:pt>
                <c:pt idx="9">
                  <c:v>0</c:v>
                </c:pt>
                <c:pt idx="10">
                  <c:v>0</c:v>
                </c:pt>
                <c:pt idx="11">
                  <c:v>0</c:v>
                </c:pt>
                <c:pt idx="12">
                  <c:v>0.52566667187907423</c:v>
                </c:pt>
                <c:pt idx="13">
                  <c:v>1.0513333437149268</c:v>
                </c:pt>
                <c:pt idx="14">
                  <c:v>1.5770000155472068</c:v>
                </c:pt>
                <c:pt idx="15">
                  <c:v>2.1026666874027171</c:v>
                </c:pt>
                <c:pt idx="16">
                  <c:v>2.6283333592617968</c:v>
                </c:pt>
                <c:pt idx="17">
                  <c:v>3.1540000311182328</c:v>
                </c:pt>
                <c:pt idx="18">
                  <c:v>3.679666702974056</c:v>
                </c:pt>
                <c:pt idx="19">
                  <c:v>4.2053333748269539</c:v>
                </c:pt>
                <c:pt idx="20">
                  <c:v>4.7310000466821265</c:v>
                </c:pt>
                <c:pt idx="21">
                  <c:v>5.2566667179828324</c:v>
                </c:pt>
                <c:pt idx="22">
                  <c:v>5.7823333895036919</c:v>
                </c:pt>
                <c:pt idx="23">
                  <c:v>6.3080000613038649</c:v>
                </c:pt>
                <c:pt idx="24">
                  <c:v>6.4657000597598397</c:v>
                </c:pt>
                <c:pt idx="25">
                  <c:v>6.6234000582233072</c:v>
                </c:pt>
                <c:pt idx="26">
                  <c:v>6.7811000566777535</c:v>
                </c:pt>
                <c:pt idx="27">
                  <c:v>6.93880005513497</c:v>
                </c:pt>
                <c:pt idx="28">
                  <c:v>7.0965000535877616</c:v>
                </c:pt>
                <c:pt idx="29">
                  <c:v>7.2542000520427461</c:v>
                </c:pt>
                <c:pt idx="30">
                  <c:v>7.411900050495202</c:v>
                </c:pt>
                <c:pt idx="31">
                  <c:v>7.5696000489477901</c:v>
                </c:pt>
                <c:pt idx="32">
                  <c:v>7.727300047400318</c:v>
                </c:pt>
                <c:pt idx="33">
                  <c:v>7.8850000458577583</c:v>
                </c:pt>
                <c:pt idx="34">
                  <c:v>8.0427000443136798</c:v>
                </c:pt>
                <c:pt idx="35">
                  <c:v>8.2004000427660042</c:v>
                </c:pt>
                <c:pt idx="36">
                  <c:v>8.3581000412174831</c:v>
                </c:pt>
                <c:pt idx="37">
                  <c:v>8.5158000396691218</c:v>
                </c:pt>
                <c:pt idx="38">
                  <c:v>8.6735000381192098</c:v>
                </c:pt>
                <c:pt idx="39">
                  <c:v>8.8312000365696548</c:v>
                </c:pt>
                <c:pt idx="40">
                  <c:v>8.9889000350119517</c:v>
                </c:pt>
                <c:pt idx="41">
                  <c:v>9.1466000334540762</c:v>
                </c:pt>
                <c:pt idx="42">
                  <c:v>9.30430003191025</c:v>
                </c:pt>
                <c:pt idx="43">
                  <c:v>9.4620000303683387</c:v>
                </c:pt>
                <c:pt idx="44">
                  <c:v>9.6197000288269781</c:v>
                </c:pt>
                <c:pt idx="45">
                  <c:v>9.7774000272802528</c:v>
                </c:pt>
                <c:pt idx="46">
                  <c:v>9.9351000257293887</c:v>
                </c:pt>
                <c:pt idx="47">
                  <c:v>10.09280002416326</c:v>
                </c:pt>
                <c:pt idx="48">
                  <c:v>10.250500022616341</c:v>
                </c:pt>
                <c:pt idx="49">
                  <c:v>10.40820002107146</c:v>
                </c:pt>
                <c:pt idx="50">
                  <c:v>10.56590001952995</c:v>
                </c:pt>
                <c:pt idx="51">
                  <c:v>10.723600017984166</c:v>
                </c:pt>
                <c:pt idx="52">
                  <c:v>10.881300016437702</c:v>
                </c:pt>
                <c:pt idx="53">
                  <c:v>11.039000014873652</c:v>
                </c:pt>
                <c:pt idx="54">
                  <c:v>11.19670001331186</c:v>
                </c:pt>
                <c:pt idx="55">
                  <c:v>11.354400011745923</c:v>
                </c:pt>
                <c:pt idx="56">
                  <c:v>11.512100010202429</c:v>
                </c:pt>
                <c:pt idx="57">
                  <c:v>11.669800008668053</c:v>
                </c:pt>
                <c:pt idx="58">
                  <c:v>11.82750000713118</c:v>
                </c:pt>
                <c:pt idx="59">
                  <c:v>11.985200005601444</c:v>
                </c:pt>
                <c:pt idx="60">
                  <c:v>12.142900006376076</c:v>
                </c:pt>
                <c:pt idx="61">
                  <c:v>12.30060000539666</c:v>
                </c:pt>
                <c:pt idx="62">
                  <c:v>12.458300003970061</c:v>
                </c:pt>
                <c:pt idx="63">
                  <c:v>12.616000002914692</c:v>
                </c:pt>
                <c:pt idx="64">
                  <c:v>12.773700001602013</c:v>
                </c:pt>
                <c:pt idx="65">
                  <c:v>13.247401009098697</c:v>
                </c:pt>
                <c:pt idx="66">
                  <c:v>13.740185790715739</c:v>
                </c:pt>
                <c:pt idx="67">
                  <c:v>14.265852461041273</c:v>
                </c:pt>
                <c:pt idx="68">
                  <c:v>14.423552463808191</c:v>
                </c:pt>
                <c:pt idx="69">
                  <c:v>14.581252462557282</c:v>
                </c:pt>
                <c:pt idx="70">
                  <c:v>15.106919133819479</c:v>
                </c:pt>
                <c:pt idx="71">
                  <c:v>15.632585803625075</c:v>
                </c:pt>
                <c:pt idx="72">
                  <c:v>16.158252475456582</c:v>
                </c:pt>
                <c:pt idx="73">
                  <c:v>16.68391914727345</c:v>
                </c:pt>
                <c:pt idx="74">
                  <c:v>17.209585819104898</c:v>
                </c:pt>
                <c:pt idx="75">
                  <c:v>17.735252490935185</c:v>
                </c:pt>
                <c:pt idx="76">
                  <c:v>18.260919162761763</c:v>
                </c:pt>
                <c:pt idx="77">
                  <c:v>18.786585834564967</c:v>
                </c:pt>
                <c:pt idx="78">
                  <c:v>19.312252506385942</c:v>
                </c:pt>
                <c:pt idx="79">
                  <c:v>19.837919178209802</c:v>
                </c:pt>
                <c:pt idx="80">
                  <c:v>19.995619178555067</c:v>
                </c:pt>
                <c:pt idx="81">
                  <c:v>20.398192060024734</c:v>
                </c:pt>
                <c:pt idx="82">
                  <c:v>20.877796103207661</c:v>
                </c:pt>
                <c:pt idx="83">
                  <c:v>21.403462774639689</c:v>
                </c:pt>
                <c:pt idx="84">
                  <c:v>21.929129445757749</c:v>
                </c:pt>
                <c:pt idx="85">
                  <c:v>22.142811551235795</c:v>
                </c:pt>
                <c:pt idx="86">
                  <c:v>22.300511549800749</c:v>
                </c:pt>
                <c:pt idx="87">
                  <c:v>22.45821154916921</c:v>
                </c:pt>
                <c:pt idx="88">
                  <c:v>22.983878219620049</c:v>
                </c:pt>
                <c:pt idx="89">
                  <c:v>23.509544891045238</c:v>
                </c:pt>
                <c:pt idx="90">
                  <c:v>23.667244890919324</c:v>
                </c:pt>
                <c:pt idx="91">
                  <c:v>23.962193833160079</c:v>
                </c:pt>
                <c:pt idx="92">
                  <c:v>24.487860504537405</c:v>
                </c:pt>
                <c:pt idx="93">
                  <c:v>25.013527176321588</c:v>
                </c:pt>
                <c:pt idx="94">
                  <c:v>25.171227175249374</c:v>
                </c:pt>
                <c:pt idx="95">
                  <c:v>25.328927174191303</c:v>
                </c:pt>
                <c:pt idx="96">
                  <c:v>25.85459384531794</c:v>
                </c:pt>
                <c:pt idx="97">
                  <c:v>26.012293844213762</c:v>
                </c:pt>
                <c:pt idx="98">
                  <c:v>26.537960515754389</c:v>
                </c:pt>
                <c:pt idx="99">
                  <c:v>27.063627187369573</c:v>
                </c:pt>
                <c:pt idx="100">
                  <c:v>27.589293858908292</c:v>
                </c:pt>
                <c:pt idx="101">
                  <c:v>28.114960529094347</c:v>
                </c:pt>
                <c:pt idx="102">
                  <c:v>28.640627200841656</c:v>
                </c:pt>
                <c:pt idx="103">
                  <c:v>29.166293872630298</c:v>
                </c:pt>
                <c:pt idx="104">
                  <c:v>29.482421477931183</c:v>
                </c:pt>
                <c:pt idx="105">
                  <c:v>30.008088148971716</c:v>
                </c:pt>
                <c:pt idx="106">
                  <c:v>30.533754819476076</c:v>
                </c:pt>
                <c:pt idx="107">
                  <c:v>31.059421491363629</c:v>
                </c:pt>
                <c:pt idx="108">
                  <c:v>31.21712148998061</c:v>
                </c:pt>
                <c:pt idx="109">
                  <c:v>31.374821488622519</c:v>
                </c:pt>
                <c:pt idx="110">
                  <c:v>31.532521487298361</c:v>
                </c:pt>
                <c:pt idx="111">
                  <c:v>31.69022148576417</c:v>
                </c:pt>
                <c:pt idx="112">
                  <c:v>31.84792148422639</c:v>
                </c:pt>
                <c:pt idx="113">
                  <c:v>32.00562148269465</c:v>
                </c:pt>
                <c:pt idx="114">
                  <c:v>32.163321481160182</c:v>
                </c:pt>
                <c:pt idx="115">
                  <c:v>32.321021479630851</c:v>
                </c:pt>
                <c:pt idx="116">
                  <c:v>32.478721478096723</c:v>
                </c:pt>
                <c:pt idx="117">
                  <c:v>32.63642147655915</c:v>
                </c:pt>
                <c:pt idx="118">
                  <c:v>32.794121475006627</c:v>
                </c:pt>
                <c:pt idx="119">
                  <c:v>32.951821473450948</c:v>
                </c:pt>
                <c:pt idx="120">
                  <c:v>33.109521471888314</c:v>
                </c:pt>
                <c:pt idx="121">
                  <c:v>33.267221470326838</c:v>
                </c:pt>
                <c:pt idx="122">
                  <c:v>33.424921468791744</c:v>
                </c:pt>
                <c:pt idx="123">
                  <c:v>33.582621467256686</c:v>
                </c:pt>
                <c:pt idx="124">
                  <c:v>33.740321465722118</c:v>
                </c:pt>
                <c:pt idx="125">
                  <c:v>33.89802146418743</c:v>
                </c:pt>
                <c:pt idx="126">
                  <c:v>34.238005009748626</c:v>
                </c:pt>
                <c:pt idx="127">
                  <c:v>34.737333314965149</c:v>
                </c:pt>
                <c:pt idx="128">
                  <c:v>35.262999986586934</c:v>
                </c:pt>
                <c:pt idx="129">
                  <c:v>35.788666656315506</c:v>
                </c:pt>
                <c:pt idx="130">
                  <c:v>36.31433332823817</c:v>
                </c:pt>
                <c:pt idx="131">
                  <c:v>36.840000000107217</c:v>
                </c:pt>
                <c:pt idx="132">
                  <c:v>36.840000000107217</c:v>
                </c:pt>
                <c:pt idx="133">
                  <c:v>36.840000000107217</c:v>
                </c:pt>
                <c:pt idx="134">
                  <c:v>36.840000000107217</c:v>
                </c:pt>
                <c:pt idx="135">
                  <c:v>36.840000000107217</c:v>
                </c:pt>
                <c:pt idx="136">
                  <c:v>36.840000000107217</c:v>
                </c:pt>
                <c:pt idx="137">
                  <c:v>36.840000000107217</c:v>
                </c:pt>
                <c:pt idx="138">
                  <c:v>36.840000000107217</c:v>
                </c:pt>
                <c:pt idx="139">
                  <c:v>36.840000000107217</c:v>
                </c:pt>
                <c:pt idx="140">
                  <c:v>36.840000000107217</c:v>
                </c:pt>
                <c:pt idx="141">
                  <c:v>36.840000000107217</c:v>
                </c:pt>
                <c:pt idx="142">
                  <c:v>36.840000000107217</c:v>
                </c:pt>
                <c:pt idx="143">
                  <c:v>36.840000000107217</c:v>
                </c:pt>
                <c:pt idx="144">
                  <c:v>36.840000000107217</c:v>
                </c:pt>
              </c:numCache>
            </c:numRef>
          </c:yVal>
          <c:smooth val="0"/>
          <c:extLst>
            <c:ext xmlns:c16="http://schemas.microsoft.com/office/drawing/2014/chart" uri="{C3380CC4-5D6E-409C-BE32-E72D297353CC}">
              <c16:uniqueId val="{00000002-535F-4D11-8A61-1285D206A7C2}"/>
            </c:ext>
          </c:extLst>
        </c:ser>
        <c:ser>
          <c:idx val="1"/>
          <c:order val="3"/>
          <c:tx>
            <c:strRef>
              <c:f>Simulation_Dec!$BJ$2</c:f>
              <c:strCache>
                <c:ptCount val="1"/>
                <c:pt idx="0">
                  <c:v>EV3 </c:v>
                </c:pt>
              </c:strCache>
            </c:strRef>
          </c:tx>
          <c:spPr>
            <a:ln w="12700">
              <a:solidFill>
                <a:schemeClr val="accent2"/>
              </a:solidFill>
            </a:ln>
          </c:spPr>
          <c:marker>
            <c:symbol val="none"/>
          </c:marker>
          <c:xVal>
            <c:numRef>
              <c:f>Simulation_Dec!$A$3:$A$148</c:f>
              <c:numCache>
                <c:formatCode>m/d/yyyy\ h:mm</c:formatCode>
                <c:ptCount val="146"/>
                <c:pt idx="0">
                  <c:v>44907.25</c:v>
                </c:pt>
                <c:pt idx="1">
                  <c:v>44907.253472222219</c:v>
                </c:pt>
                <c:pt idx="2">
                  <c:v>44907.256944444445</c:v>
                </c:pt>
                <c:pt idx="3">
                  <c:v>44907.260416666664</c:v>
                </c:pt>
                <c:pt idx="4">
                  <c:v>44907.263888888891</c:v>
                </c:pt>
                <c:pt idx="5">
                  <c:v>44907.267361111109</c:v>
                </c:pt>
                <c:pt idx="6">
                  <c:v>44907.270833333336</c:v>
                </c:pt>
                <c:pt idx="7">
                  <c:v>44907.274305555555</c:v>
                </c:pt>
                <c:pt idx="8">
                  <c:v>44907.277777777781</c:v>
                </c:pt>
                <c:pt idx="9">
                  <c:v>44907.28125</c:v>
                </c:pt>
                <c:pt idx="10">
                  <c:v>44907.284722222219</c:v>
                </c:pt>
                <c:pt idx="11">
                  <c:v>44907.288194444445</c:v>
                </c:pt>
                <c:pt idx="12">
                  <c:v>44907.291666666664</c:v>
                </c:pt>
                <c:pt idx="13">
                  <c:v>44907.295138888891</c:v>
                </c:pt>
                <c:pt idx="14">
                  <c:v>44907.298611111109</c:v>
                </c:pt>
                <c:pt idx="15">
                  <c:v>44907.302083333336</c:v>
                </c:pt>
                <c:pt idx="16">
                  <c:v>44907.305555555555</c:v>
                </c:pt>
                <c:pt idx="17">
                  <c:v>44907.309027777781</c:v>
                </c:pt>
                <c:pt idx="18">
                  <c:v>44907.3125</c:v>
                </c:pt>
                <c:pt idx="19">
                  <c:v>44907.315972222219</c:v>
                </c:pt>
                <c:pt idx="20">
                  <c:v>44907.319444444445</c:v>
                </c:pt>
                <c:pt idx="21">
                  <c:v>44907.322916666664</c:v>
                </c:pt>
                <c:pt idx="22">
                  <c:v>44907.326388888891</c:v>
                </c:pt>
                <c:pt idx="23">
                  <c:v>44907.329861111109</c:v>
                </c:pt>
                <c:pt idx="24">
                  <c:v>44907.333333333336</c:v>
                </c:pt>
                <c:pt idx="25">
                  <c:v>44907.336805555555</c:v>
                </c:pt>
                <c:pt idx="26">
                  <c:v>44907.340277777781</c:v>
                </c:pt>
                <c:pt idx="27">
                  <c:v>44907.34375</c:v>
                </c:pt>
                <c:pt idx="28">
                  <c:v>44907.347222222219</c:v>
                </c:pt>
                <c:pt idx="29">
                  <c:v>44907.350694444445</c:v>
                </c:pt>
                <c:pt idx="30">
                  <c:v>44907.354166666664</c:v>
                </c:pt>
                <c:pt idx="31">
                  <c:v>44907.357638888891</c:v>
                </c:pt>
                <c:pt idx="32">
                  <c:v>44907.361111111109</c:v>
                </c:pt>
                <c:pt idx="33">
                  <c:v>44907.364583333336</c:v>
                </c:pt>
                <c:pt idx="34">
                  <c:v>44907.368055555555</c:v>
                </c:pt>
                <c:pt idx="35">
                  <c:v>44907.371527777781</c:v>
                </c:pt>
                <c:pt idx="36">
                  <c:v>44907.375</c:v>
                </c:pt>
                <c:pt idx="37">
                  <c:v>44907.378472222219</c:v>
                </c:pt>
                <c:pt idx="38">
                  <c:v>44907.381944444445</c:v>
                </c:pt>
                <c:pt idx="39">
                  <c:v>44907.385416666664</c:v>
                </c:pt>
                <c:pt idx="40">
                  <c:v>44907.388888888891</c:v>
                </c:pt>
                <c:pt idx="41">
                  <c:v>44907.392361111109</c:v>
                </c:pt>
                <c:pt idx="42">
                  <c:v>44907.395833333336</c:v>
                </c:pt>
                <c:pt idx="43">
                  <c:v>44907.399305555555</c:v>
                </c:pt>
                <c:pt idx="44">
                  <c:v>44907.402777777781</c:v>
                </c:pt>
                <c:pt idx="45">
                  <c:v>44907.40625</c:v>
                </c:pt>
                <c:pt idx="46">
                  <c:v>44907.409722222219</c:v>
                </c:pt>
                <c:pt idx="47">
                  <c:v>44907.413194444445</c:v>
                </c:pt>
                <c:pt idx="48">
                  <c:v>44907.416666666664</c:v>
                </c:pt>
                <c:pt idx="49">
                  <c:v>44907.420138888891</c:v>
                </c:pt>
                <c:pt idx="50">
                  <c:v>44907.423611111109</c:v>
                </c:pt>
                <c:pt idx="51">
                  <c:v>44907.427083333336</c:v>
                </c:pt>
                <c:pt idx="52">
                  <c:v>44907.430555555555</c:v>
                </c:pt>
                <c:pt idx="53">
                  <c:v>44907.434027777781</c:v>
                </c:pt>
                <c:pt idx="54">
                  <c:v>44907.4375</c:v>
                </c:pt>
                <c:pt idx="55">
                  <c:v>44907.440972222219</c:v>
                </c:pt>
                <c:pt idx="56">
                  <c:v>44907.444444444445</c:v>
                </c:pt>
                <c:pt idx="57">
                  <c:v>44907.447916666664</c:v>
                </c:pt>
                <c:pt idx="58">
                  <c:v>44907.451388888891</c:v>
                </c:pt>
                <c:pt idx="59">
                  <c:v>44907.454861111109</c:v>
                </c:pt>
                <c:pt idx="60">
                  <c:v>44907.458333333336</c:v>
                </c:pt>
                <c:pt idx="61">
                  <c:v>44907.461805555555</c:v>
                </c:pt>
                <c:pt idx="62">
                  <c:v>44907.465277777781</c:v>
                </c:pt>
                <c:pt idx="63">
                  <c:v>44907.46875</c:v>
                </c:pt>
                <c:pt idx="64">
                  <c:v>44907.472222222219</c:v>
                </c:pt>
                <c:pt idx="65">
                  <c:v>44907.475694444445</c:v>
                </c:pt>
                <c:pt idx="66">
                  <c:v>44907.479166666664</c:v>
                </c:pt>
                <c:pt idx="67">
                  <c:v>44907.482638888891</c:v>
                </c:pt>
                <c:pt idx="68">
                  <c:v>44907.486111111109</c:v>
                </c:pt>
                <c:pt idx="69">
                  <c:v>44907.489583333336</c:v>
                </c:pt>
                <c:pt idx="70">
                  <c:v>44907.493055555555</c:v>
                </c:pt>
                <c:pt idx="71">
                  <c:v>44907.496527777781</c:v>
                </c:pt>
                <c:pt idx="72">
                  <c:v>44907.5</c:v>
                </c:pt>
                <c:pt idx="73">
                  <c:v>44907.503472222219</c:v>
                </c:pt>
                <c:pt idx="74">
                  <c:v>44907.506944444445</c:v>
                </c:pt>
                <c:pt idx="75">
                  <c:v>44907.510416666664</c:v>
                </c:pt>
                <c:pt idx="76">
                  <c:v>44907.513888888891</c:v>
                </c:pt>
                <c:pt idx="77">
                  <c:v>44907.517361111109</c:v>
                </c:pt>
                <c:pt idx="78">
                  <c:v>44907.520833333336</c:v>
                </c:pt>
                <c:pt idx="79">
                  <c:v>44907.524305555555</c:v>
                </c:pt>
                <c:pt idx="80">
                  <c:v>44907.527777777781</c:v>
                </c:pt>
                <c:pt idx="81">
                  <c:v>44907.53125</c:v>
                </c:pt>
                <c:pt idx="82">
                  <c:v>44907.534722222219</c:v>
                </c:pt>
                <c:pt idx="83">
                  <c:v>44907.538194444445</c:v>
                </c:pt>
                <c:pt idx="84">
                  <c:v>44907.541666666664</c:v>
                </c:pt>
                <c:pt idx="85">
                  <c:v>44907.545138888891</c:v>
                </c:pt>
                <c:pt idx="86">
                  <c:v>44907.548611111109</c:v>
                </c:pt>
                <c:pt idx="87">
                  <c:v>44907.552083333336</c:v>
                </c:pt>
                <c:pt idx="88">
                  <c:v>44907.555555555555</c:v>
                </c:pt>
                <c:pt idx="89">
                  <c:v>44907.559027777781</c:v>
                </c:pt>
                <c:pt idx="90">
                  <c:v>44907.5625</c:v>
                </c:pt>
                <c:pt idx="91">
                  <c:v>44907.565972222219</c:v>
                </c:pt>
                <c:pt idx="92">
                  <c:v>44907.569444444445</c:v>
                </c:pt>
                <c:pt idx="93">
                  <c:v>44907.572916666664</c:v>
                </c:pt>
                <c:pt idx="94">
                  <c:v>44907.576388888891</c:v>
                </c:pt>
                <c:pt idx="95">
                  <c:v>44907.579861111109</c:v>
                </c:pt>
                <c:pt idx="96">
                  <c:v>44907.583333333336</c:v>
                </c:pt>
                <c:pt idx="97">
                  <c:v>44907.586805555555</c:v>
                </c:pt>
                <c:pt idx="98">
                  <c:v>44907.590277777781</c:v>
                </c:pt>
                <c:pt idx="99">
                  <c:v>44907.59375</c:v>
                </c:pt>
                <c:pt idx="100">
                  <c:v>44907.597222222219</c:v>
                </c:pt>
                <c:pt idx="101">
                  <c:v>44907.600694444445</c:v>
                </c:pt>
                <c:pt idx="102">
                  <c:v>44907.604166666664</c:v>
                </c:pt>
                <c:pt idx="103">
                  <c:v>44907.607638888891</c:v>
                </c:pt>
                <c:pt idx="104">
                  <c:v>44907.611111111109</c:v>
                </c:pt>
                <c:pt idx="105">
                  <c:v>44907.614583333336</c:v>
                </c:pt>
                <c:pt idx="106">
                  <c:v>44907.618055555555</c:v>
                </c:pt>
                <c:pt idx="107">
                  <c:v>44907.621527777781</c:v>
                </c:pt>
                <c:pt idx="108">
                  <c:v>44907.625</c:v>
                </c:pt>
                <c:pt idx="109">
                  <c:v>44907.628472222219</c:v>
                </c:pt>
                <c:pt idx="110">
                  <c:v>44907.631944444445</c:v>
                </c:pt>
                <c:pt idx="111">
                  <c:v>44907.635416666664</c:v>
                </c:pt>
                <c:pt idx="112">
                  <c:v>44907.638888888891</c:v>
                </c:pt>
                <c:pt idx="113">
                  <c:v>44907.642361111109</c:v>
                </c:pt>
                <c:pt idx="114">
                  <c:v>44907.645833333336</c:v>
                </c:pt>
                <c:pt idx="115">
                  <c:v>44907.649305555555</c:v>
                </c:pt>
                <c:pt idx="116">
                  <c:v>44907.652777777781</c:v>
                </c:pt>
                <c:pt idx="117">
                  <c:v>44907.65625</c:v>
                </c:pt>
                <c:pt idx="118">
                  <c:v>44907.659722222219</c:v>
                </c:pt>
                <c:pt idx="119">
                  <c:v>44907.663194444445</c:v>
                </c:pt>
                <c:pt idx="120">
                  <c:v>44907.666666666664</c:v>
                </c:pt>
                <c:pt idx="121">
                  <c:v>44907.670138888891</c:v>
                </c:pt>
                <c:pt idx="122">
                  <c:v>44907.673611111109</c:v>
                </c:pt>
                <c:pt idx="123">
                  <c:v>44907.677083333336</c:v>
                </c:pt>
                <c:pt idx="124">
                  <c:v>44907.680555555555</c:v>
                </c:pt>
                <c:pt idx="125">
                  <c:v>44907.684027777781</c:v>
                </c:pt>
                <c:pt idx="126">
                  <c:v>44907.6875</c:v>
                </c:pt>
                <c:pt idx="127">
                  <c:v>44907.690972222219</c:v>
                </c:pt>
                <c:pt idx="128">
                  <c:v>44907.694444444445</c:v>
                </c:pt>
                <c:pt idx="129">
                  <c:v>44907.697916666664</c:v>
                </c:pt>
                <c:pt idx="130">
                  <c:v>44907.701388888891</c:v>
                </c:pt>
                <c:pt idx="131">
                  <c:v>44907.704861111109</c:v>
                </c:pt>
                <c:pt idx="132">
                  <c:v>44907.708333333336</c:v>
                </c:pt>
                <c:pt idx="133">
                  <c:v>44907.711805555555</c:v>
                </c:pt>
                <c:pt idx="134">
                  <c:v>44907.715277777781</c:v>
                </c:pt>
                <c:pt idx="135">
                  <c:v>44907.71875</c:v>
                </c:pt>
                <c:pt idx="136">
                  <c:v>44907.722222222219</c:v>
                </c:pt>
                <c:pt idx="137">
                  <c:v>44907.725694444445</c:v>
                </c:pt>
                <c:pt idx="138">
                  <c:v>44907.729166666664</c:v>
                </c:pt>
                <c:pt idx="139">
                  <c:v>44907.732638888891</c:v>
                </c:pt>
                <c:pt idx="140">
                  <c:v>44907.736111111109</c:v>
                </c:pt>
                <c:pt idx="141">
                  <c:v>44907.739583333336</c:v>
                </c:pt>
                <c:pt idx="142">
                  <c:v>44907.743055555555</c:v>
                </c:pt>
                <c:pt idx="143">
                  <c:v>44907.746527777781</c:v>
                </c:pt>
                <c:pt idx="144">
                  <c:v>44907.75</c:v>
                </c:pt>
              </c:numCache>
            </c:numRef>
          </c:xVal>
          <c:yVal>
            <c:numRef>
              <c:f>Simulation_Dec!$BJ$3:$BJ$148</c:f>
              <c:numCache>
                <c:formatCode>General</c:formatCode>
                <c:ptCount val="146"/>
                <c:pt idx="0">
                  <c:v>0</c:v>
                </c:pt>
                <c:pt idx="1">
                  <c:v>0</c:v>
                </c:pt>
                <c:pt idx="2">
                  <c:v>0</c:v>
                </c:pt>
                <c:pt idx="3">
                  <c:v>0</c:v>
                </c:pt>
                <c:pt idx="4">
                  <c:v>0</c:v>
                </c:pt>
                <c:pt idx="5">
                  <c:v>0</c:v>
                </c:pt>
                <c:pt idx="6">
                  <c:v>0.52566667188945415</c:v>
                </c:pt>
                <c:pt idx="7">
                  <c:v>1.051333343778929</c:v>
                </c:pt>
                <c:pt idx="8">
                  <c:v>1.5770000156683657</c:v>
                </c:pt>
                <c:pt idx="9">
                  <c:v>2.1026666875567108</c:v>
                </c:pt>
                <c:pt idx="10">
                  <c:v>2.6283333594367093</c:v>
                </c:pt>
                <c:pt idx="11">
                  <c:v>3.1540000313192036</c:v>
                </c:pt>
                <c:pt idx="12">
                  <c:v>3.679666703199155</c:v>
                </c:pt>
                <c:pt idx="13">
                  <c:v>4.2053333750383866</c:v>
                </c:pt>
                <c:pt idx="14">
                  <c:v>4.7310000468738451</c:v>
                </c:pt>
                <c:pt idx="15">
                  <c:v>5.2566667187311724</c:v>
                </c:pt>
                <c:pt idx="16">
                  <c:v>5.7823333905920942</c:v>
                </c:pt>
                <c:pt idx="17">
                  <c:v>6.3080000624501098</c:v>
                </c:pt>
                <c:pt idx="18">
                  <c:v>6.8336667343084514</c:v>
                </c:pt>
                <c:pt idx="19">
                  <c:v>7.3593334061635574</c:v>
                </c:pt>
                <c:pt idx="20">
                  <c:v>7.8850000780205658</c:v>
                </c:pt>
                <c:pt idx="21">
                  <c:v>8.4106667494532221</c:v>
                </c:pt>
                <c:pt idx="22">
                  <c:v>8.9363334209249601</c:v>
                </c:pt>
                <c:pt idx="23">
                  <c:v>9.4620000927358099</c:v>
                </c:pt>
                <c:pt idx="24">
                  <c:v>9.6197000911921506</c:v>
                </c:pt>
                <c:pt idx="25">
                  <c:v>9.7774000896570072</c:v>
                </c:pt>
                <c:pt idx="26">
                  <c:v>9.9351000881120211</c:v>
                </c:pt>
                <c:pt idx="27">
                  <c:v>10.092800086569875</c:v>
                </c:pt>
                <c:pt idx="28">
                  <c:v>10.250500085023148</c:v>
                </c:pt>
                <c:pt idx="29">
                  <c:v>10.408200083478688</c:v>
                </c:pt>
                <c:pt idx="30">
                  <c:v>10.565900081931614</c:v>
                </c:pt>
                <c:pt idx="31">
                  <c:v>10.723600080384678</c:v>
                </c:pt>
                <c:pt idx="32">
                  <c:v>10.881300078837677</c:v>
                </c:pt>
                <c:pt idx="33">
                  <c:v>11.039000077295762</c:v>
                </c:pt>
                <c:pt idx="34">
                  <c:v>11.196700075752272</c:v>
                </c:pt>
                <c:pt idx="35">
                  <c:v>11.354400074205063</c:v>
                </c:pt>
                <c:pt idx="36">
                  <c:v>11.512100072657006</c:v>
                </c:pt>
                <c:pt idx="37">
                  <c:v>11.669800071109087</c:v>
                </c:pt>
                <c:pt idx="38">
                  <c:v>11.827500069559571</c:v>
                </c:pt>
                <c:pt idx="39">
                  <c:v>11.985200068010474</c:v>
                </c:pt>
                <c:pt idx="40">
                  <c:v>12.142900066452984</c:v>
                </c:pt>
                <c:pt idx="41">
                  <c:v>12.300600064895319</c:v>
                </c:pt>
                <c:pt idx="42">
                  <c:v>12.458300063352125</c:v>
                </c:pt>
                <c:pt idx="43">
                  <c:v>12.616000061810922</c:v>
                </c:pt>
                <c:pt idx="44">
                  <c:v>12.773700060270119</c:v>
                </c:pt>
                <c:pt idx="45">
                  <c:v>12.931400058723927</c:v>
                </c:pt>
                <c:pt idx="46">
                  <c:v>13.089100057173233</c:v>
                </c:pt>
                <c:pt idx="47">
                  <c:v>13.246800055607208</c:v>
                </c:pt>
                <c:pt idx="48">
                  <c:v>13.404500054060808</c:v>
                </c:pt>
                <c:pt idx="49">
                  <c:v>13.562200052516394</c:v>
                </c:pt>
                <c:pt idx="50">
                  <c:v>13.719900050975609</c:v>
                </c:pt>
                <c:pt idx="51">
                  <c:v>13.877600049430384</c:v>
                </c:pt>
                <c:pt idx="52">
                  <c:v>14.035300047884341</c:v>
                </c:pt>
                <c:pt idx="53">
                  <c:v>14.193000046320549</c:v>
                </c:pt>
                <c:pt idx="54">
                  <c:v>14.350700044759124</c:v>
                </c:pt>
                <c:pt idx="55">
                  <c:v>14.508400043193376</c:v>
                </c:pt>
                <c:pt idx="56">
                  <c:v>14.666100041650527</c:v>
                </c:pt>
                <c:pt idx="57">
                  <c:v>14.823800040117199</c:v>
                </c:pt>
                <c:pt idx="58">
                  <c:v>14.981500038581252</c:v>
                </c:pt>
                <c:pt idx="59">
                  <c:v>15.139200037052188</c:v>
                </c:pt>
                <c:pt idx="60">
                  <c:v>15.296900038018395</c:v>
                </c:pt>
                <c:pt idx="61">
                  <c:v>15.511536272203772</c:v>
                </c:pt>
                <c:pt idx="62">
                  <c:v>15.894751946938072</c:v>
                </c:pt>
                <c:pt idx="63">
                  <c:v>16.052451945920637</c:v>
                </c:pt>
                <c:pt idx="64">
                  <c:v>16.210151944644206</c:v>
                </c:pt>
                <c:pt idx="65">
                  <c:v>16.367851943182654</c:v>
                </c:pt>
                <c:pt idx="66">
                  <c:v>16.52555194171234</c:v>
                </c:pt>
                <c:pt idx="67">
                  <c:v>16.683251940231273</c:v>
                </c:pt>
                <c:pt idx="68">
                  <c:v>16.851265130270576</c:v>
                </c:pt>
                <c:pt idx="69">
                  <c:v>17.008965128992195</c:v>
                </c:pt>
                <c:pt idx="70">
                  <c:v>17.166665127519877</c:v>
                </c:pt>
                <c:pt idx="71">
                  <c:v>17.324365126037279</c:v>
                </c:pt>
                <c:pt idx="72">
                  <c:v>17.48206512563949</c:v>
                </c:pt>
                <c:pt idx="73">
                  <c:v>17.639765124611774</c:v>
                </c:pt>
                <c:pt idx="74">
                  <c:v>17.797465126063177</c:v>
                </c:pt>
                <c:pt idx="75">
                  <c:v>17.955165125547648</c:v>
                </c:pt>
                <c:pt idx="76">
                  <c:v>18.11286512470917</c:v>
                </c:pt>
                <c:pt idx="77">
                  <c:v>18.35961370154126</c:v>
                </c:pt>
                <c:pt idx="78">
                  <c:v>18.585612523818487</c:v>
                </c:pt>
                <c:pt idx="79">
                  <c:v>18.77509705724081</c:v>
                </c:pt>
                <c:pt idx="80">
                  <c:v>19.300763729070528</c:v>
                </c:pt>
                <c:pt idx="81">
                  <c:v>19.8264304007559</c:v>
                </c:pt>
                <c:pt idx="82">
                  <c:v>20.352097072128611</c:v>
                </c:pt>
                <c:pt idx="83">
                  <c:v>20.799493492618446</c:v>
                </c:pt>
                <c:pt idx="84">
                  <c:v>21.325160163928672</c:v>
                </c:pt>
                <c:pt idx="85">
                  <c:v>21.850826835753477</c:v>
                </c:pt>
                <c:pt idx="86">
                  <c:v>22.376493507427934</c:v>
                </c:pt>
                <c:pt idx="87">
                  <c:v>22.902160179250913</c:v>
                </c:pt>
                <c:pt idx="88">
                  <c:v>23.427826845916993</c:v>
                </c:pt>
                <c:pt idx="89">
                  <c:v>23.904952134164166</c:v>
                </c:pt>
                <c:pt idx="90">
                  <c:v>24.430618805990726</c:v>
                </c:pt>
                <c:pt idx="91">
                  <c:v>24.956285477765444</c:v>
                </c:pt>
                <c:pt idx="92">
                  <c:v>25.411664508045845</c:v>
                </c:pt>
                <c:pt idx="93">
                  <c:v>25.695866633368773</c:v>
                </c:pt>
                <c:pt idx="94">
                  <c:v>26.221533305190931</c:v>
                </c:pt>
                <c:pt idx="95">
                  <c:v>26.747199976984209</c:v>
                </c:pt>
                <c:pt idx="96">
                  <c:v>27.272866648310199</c:v>
                </c:pt>
                <c:pt idx="97">
                  <c:v>27.798533320134975</c:v>
                </c:pt>
                <c:pt idx="98">
                  <c:v>28.324199991728598</c:v>
                </c:pt>
                <c:pt idx="99">
                  <c:v>28.8498666633791</c:v>
                </c:pt>
                <c:pt idx="100">
                  <c:v>29.375533334971315</c:v>
                </c:pt>
                <c:pt idx="101">
                  <c:v>29.90120000589032</c:v>
                </c:pt>
                <c:pt idx="102">
                  <c:v>30.058900004487519</c:v>
                </c:pt>
                <c:pt idx="103">
                  <c:v>30.216600003160693</c:v>
                </c:pt>
                <c:pt idx="104">
                  <c:v>30.742266674944428</c:v>
                </c:pt>
                <c:pt idx="105">
                  <c:v>31.267933346223778</c:v>
                </c:pt>
                <c:pt idx="106">
                  <c:v>31.793600017258058</c:v>
                </c:pt>
                <c:pt idx="107">
                  <c:v>31.951300016650727</c:v>
                </c:pt>
                <c:pt idx="108">
                  <c:v>32.10900001527947</c:v>
                </c:pt>
                <c:pt idx="109">
                  <c:v>32.266700013936479</c:v>
                </c:pt>
                <c:pt idx="110">
                  <c:v>32.424400012632681</c:v>
                </c:pt>
                <c:pt idx="111">
                  <c:v>32.582100011099925</c:v>
                </c:pt>
                <c:pt idx="112">
                  <c:v>32.739800009563325</c:v>
                </c:pt>
                <c:pt idx="113">
                  <c:v>32.897500008033099</c:v>
                </c:pt>
                <c:pt idx="114">
                  <c:v>33.055200006499852</c:v>
                </c:pt>
                <c:pt idx="115">
                  <c:v>33.212900004971821</c:v>
                </c:pt>
                <c:pt idx="116">
                  <c:v>33.370600003438426</c:v>
                </c:pt>
                <c:pt idx="117">
                  <c:v>33.52830000190113</c:v>
                </c:pt>
                <c:pt idx="118">
                  <c:v>33.686000000348599</c:v>
                </c:pt>
                <c:pt idx="119">
                  <c:v>33.843699998792843</c:v>
                </c:pt>
                <c:pt idx="120">
                  <c:v>34.001399997230159</c:v>
                </c:pt>
                <c:pt idx="121">
                  <c:v>34.159099995668022</c:v>
                </c:pt>
                <c:pt idx="122">
                  <c:v>34.316799994134684</c:v>
                </c:pt>
                <c:pt idx="123">
                  <c:v>34.474499992601345</c:v>
                </c:pt>
                <c:pt idx="124">
                  <c:v>34.632199991068674</c:v>
                </c:pt>
                <c:pt idx="125">
                  <c:v>34.789899989535861</c:v>
                </c:pt>
                <c:pt idx="126">
                  <c:v>34.947599988110227</c:v>
                </c:pt>
                <c:pt idx="127">
                  <c:v>35.105299986667731</c:v>
                </c:pt>
                <c:pt idx="128">
                  <c:v>35.262999985251199</c:v>
                </c:pt>
                <c:pt idx="129">
                  <c:v>35.788666656634099</c:v>
                </c:pt>
                <c:pt idx="130">
                  <c:v>36.314333328555463</c:v>
                </c:pt>
                <c:pt idx="131">
                  <c:v>36.840000000318327</c:v>
                </c:pt>
                <c:pt idx="132">
                  <c:v>36.840000000318327</c:v>
                </c:pt>
                <c:pt idx="133">
                  <c:v>36.840000000318327</c:v>
                </c:pt>
                <c:pt idx="134">
                  <c:v>36.840000000318327</c:v>
                </c:pt>
                <c:pt idx="135">
                  <c:v>36.840000000318327</c:v>
                </c:pt>
                <c:pt idx="136">
                  <c:v>36.840000000318327</c:v>
                </c:pt>
                <c:pt idx="137">
                  <c:v>36.840000000318327</c:v>
                </c:pt>
                <c:pt idx="138">
                  <c:v>36.840000000318327</c:v>
                </c:pt>
                <c:pt idx="139">
                  <c:v>36.840000000318327</c:v>
                </c:pt>
                <c:pt idx="140">
                  <c:v>36.840000000318327</c:v>
                </c:pt>
                <c:pt idx="141">
                  <c:v>36.840000000318327</c:v>
                </c:pt>
                <c:pt idx="142">
                  <c:v>36.840000000318327</c:v>
                </c:pt>
                <c:pt idx="143">
                  <c:v>36.840000000318327</c:v>
                </c:pt>
                <c:pt idx="144">
                  <c:v>36.840000000318327</c:v>
                </c:pt>
              </c:numCache>
            </c:numRef>
          </c:yVal>
          <c:smooth val="0"/>
          <c:extLst>
            <c:ext xmlns:c16="http://schemas.microsoft.com/office/drawing/2014/chart" uri="{C3380CC4-5D6E-409C-BE32-E72D297353CC}">
              <c16:uniqueId val="{00000003-535F-4D11-8A61-1285D206A7C2}"/>
            </c:ext>
          </c:extLst>
        </c:ser>
        <c:dLbls>
          <c:showLegendKey val="0"/>
          <c:showVal val="0"/>
          <c:showCatName val="0"/>
          <c:showSerName val="0"/>
          <c:showPercent val="0"/>
          <c:showBubbleSize val="0"/>
        </c:dLbls>
        <c:axId val="540532984"/>
        <c:axId val="540531544"/>
      </c:scatterChart>
      <c:valAx>
        <c:axId val="540532984"/>
        <c:scaling>
          <c:orientation val="minMax"/>
        </c:scaling>
        <c:delete val="0"/>
        <c:axPos val="b"/>
        <c:majorGridlines>
          <c:spPr>
            <a:ln w="9525" cap="flat" cmpd="sng" algn="ctr">
              <a:solidFill>
                <a:schemeClr val="tx1">
                  <a:lumMod val="15000"/>
                  <a:lumOff val="85000"/>
                </a:schemeClr>
              </a:solidFill>
              <a:round/>
            </a:ln>
            <a:effectLst/>
          </c:spPr>
        </c:majorGridlines>
        <c:numFmt formatCode="m/d/yyyy\ h:mm"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0531544"/>
        <c:crosses val="autoZero"/>
        <c:crossBetween val="midCat"/>
      </c:valAx>
      <c:valAx>
        <c:axId val="540531544"/>
        <c:scaling>
          <c:orientation val="minMax"/>
        </c:scaling>
        <c:delete val="0"/>
        <c:axPos val="l"/>
        <c:majorGridlines>
          <c:spPr>
            <a:ln w="9525" cap="flat" cmpd="sng" algn="ctr">
              <a:solidFill>
                <a:schemeClr val="tx1">
                  <a:lumMod val="15000"/>
                  <a:lumOff val="85000"/>
                </a:schemeClr>
              </a:solidFill>
              <a:round/>
            </a:ln>
            <a:effectLst/>
          </c:spPr>
        </c:majorGridlines>
        <c:title>
          <c:tx>
            <c:rich>
              <a:bodyPr/>
              <a:lstStyle/>
              <a:p>
                <a:pPr>
                  <a:defRPr/>
                </a:pPr>
                <a:r>
                  <a:rPr lang="en-US"/>
                  <a:t>Charged Energy (kWh)</a:t>
                </a:r>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0532984"/>
        <c:crosses val="autoZero"/>
        <c:crossBetween val="midCat"/>
      </c:valAx>
    </c:plotArea>
    <c:legend>
      <c:legendPos val="b"/>
      <c:layout>
        <c:manualLayout>
          <c:xMode val="edge"/>
          <c:yMode val="edge"/>
          <c:x val="0.36907255129231942"/>
          <c:y val="0.90006839930614357"/>
          <c:w val="0.27713032918339159"/>
          <c:h val="8.0781810486584754E-2"/>
        </c:manualLayout>
      </c:layout>
      <c:overlay val="0"/>
      <c:txPr>
        <a:bodyPr/>
        <a:lstStyle/>
        <a:p>
          <a:pPr>
            <a:defRPr sz="1400"/>
          </a:pPr>
          <a:endParaRPr lang="en-US"/>
        </a:p>
      </c:txPr>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0" baseline="0">
                <a:solidFill>
                  <a:schemeClr val="tx1">
                    <a:lumMod val="65000"/>
                    <a:lumOff val="35000"/>
                  </a:schemeClr>
                </a:solidFill>
                <a:latin typeface="+mn-lt"/>
                <a:ea typeface="+mn-ea"/>
                <a:cs typeface="+mn-cs"/>
              </a:defRPr>
            </a:pPr>
            <a:r>
              <a:rPr lang="en-US" sz="1600" b="1"/>
              <a:t>Building load </a:t>
            </a:r>
          </a:p>
        </c:rich>
      </c:tx>
      <c:overlay val="0"/>
      <c:spPr>
        <a:noFill/>
        <a:ln>
          <a:noFill/>
        </a:ln>
        <a:effectLst/>
      </c:spPr>
      <c:txPr>
        <a:bodyPr rot="0" spcFirstLastPara="1" vertOverflow="ellipsis" vert="horz" wrap="square" anchor="ctr" anchorCtr="1"/>
        <a:lstStyle/>
        <a:p>
          <a:pPr>
            <a:defRPr sz="16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7.2495543521624309E-2"/>
          <c:y val="0.11123083333333333"/>
          <c:w val="0.89369150683808796"/>
          <c:h val="0.70932083333333329"/>
        </c:manualLayout>
      </c:layout>
      <c:scatterChart>
        <c:scatterStyle val="smoothMarker"/>
        <c:varyColors val="0"/>
        <c:ser>
          <c:idx val="0"/>
          <c:order val="0"/>
          <c:tx>
            <c:v>12th December</c:v>
          </c:tx>
          <c:spPr>
            <a:ln w="12700" cap="rnd">
              <a:solidFill>
                <a:schemeClr val="accent1"/>
              </a:solidFill>
              <a:round/>
            </a:ln>
            <a:effectLst/>
          </c:spPr>
          <c:marker>
            <c:symbol val="circle"/>
            <c:size val="2"/>
            <c:spPr>
              <a:solidFill>
                <a:schemeClr val="accent1"/>
              </a:solidFill>
              <a:ln w="9525">
                <a:solidFill>
                  <a:schemeClr val="accent1"/>
                </a:solidFill>
              </a:ln>
              <a:effectLst/>
            </c:spPr>
          </c:marker>
          <c:xVal>
            <c:numRef>
              <c:f>Simulation_Dec!$B$3:$B$147</c:f>
              <c:numCache>
                <c:formatCode>[$-F400]h:mm:ss\ am/pm</c:formatCode>
                <c:ptCount val="145"/>
                <c:pt idx="0">
                  <c:v>0.25</c:v>
                </c:pt>
                <c:pt idx="1">
                  <c:v>0.25347222222222221</c:v>
                </c:pt>
                <c:pt idx="2">
                  <c:v>0.25694444444444448</c:v>
                </c:pt>
                <c:pt idx="3">
                  <c:v>0.26041666666666669</c:v>
                </c:pt>
                <c:pt idx="4">
                  <c:v>0.2638888888888889</c:v>
                </c:pt>
                <c:pt idx="5">
                  <c:v>0.2673611111111111</c:v>
                </c:pt>
                <c:pt idx="6">
                  <c:v>0.27083333333333331</c:v>
                </c:pt>
                <c:pt idx="7">
                  <c:v>0.27430555555555552</c:v>
                </c:pt>
                <c:pt idx="8">
                  <c:v>0.27777777777777779</c:v>
                </c:pt>
                <c:pt idx="9">
                  <c:v>0.28125</c:v>
                </c:pt>
                <c:pt idx="10">
                  <c:v>0.28472222222222221</c:v>
                </c:pt>
                <c:pt idx="11">
                  <c:v>0.28819444444444448</c:v>
                </c:pt>
                <c:pt idx="12">
                  <c:v>0.29166666666666669</c:v>
                </c:pt>
                <c:pt idx="13">
                  <c:v>0.2951388888888889</c:v>
                </c:pt>
                <c:pt idx="14">
                  <c:v>0.2986111111111111</c:v>
                </c:pt>
                <c:pt idx="15">
                  <c:v>0.30208333333333398</c:v>
                </c:pt>
                <c:pt idx="16">
                  <c:v>0.30555555555555602</c:v>
                </c:pt>
                <c:pt idx="17">
                  <c:v>0.30902777777777801</c:v>
                </c:pt>
                <c:pt idx="18">
                  <c:v>0.312500000000001</c:v>
                </c:pt>
                <c:pt idx="19">
                  <c:v>0.31597222222222299</c:v>
                </c:pt>
                <c:pt idx="20">
                  <c:v>0.31944444444444497</c:v>
                </c:pt>
                <c:pt idx="21">
                  <c:v>0.32291666666666802</c:v>
                </c:pt>
                <c:pt idx="22">
                  <c:v>0.32638888888889001</c:v>
                </c:pt>
                <c:pt idx="23">
                  <c:v>0.32986111111111199</c:v>
                </c:pt>
                <c:pt idx="24">
                  <c:v>0.33333333333333398</c:v>
                </c:pt>
                <c:pt idx="25">
                  <c:v>0.33680555555555702</c:v>
                </c:pt>
                <c:pt idx="26">
                  <c:v>0.34027777777777901</c:v>
                </c:pt>
                <c:pt idx="27">
                  <c:v>0.343750000000001</c:v>
                </c:pt>
                <c:pt idx="28">
                  <c:v>0.34722222222222299</c:v>
                </c:pt>
                <c:pt idx="29">
                  <c:v>0.35069444444444597</c:v>
                </c:pt>
                <c:pt idx="30">
                  <c:v>0.35416666666666802</c:v>
                </c:pt>
                <c:pt idx="31">
                  <c:v>0.35763888888889001</c:v>
                </c:pt>
                <c:pt idx="32">
                  <c:v>0.36111111111111199</c:v>
                </c:pt>
                <c:pt idx="33">
                  <c:v>0.36458333333333398</c:v>
                </c:pt>
                <c:pt idx="34">
                  <c:v>0.36805555555555702</c:v>
                </c:pt>
                <c:pt idx="35">
                  <c:v>0.37152777777777901</c:v>
                </c:pt>
                <c:pt idx="36">
                  <c:v>0.375000000000001</c:v>
                </c:pt>
                <c:pt idx="37">
                  <c:v>0.37847222222222399</c:v>
                </c:pt>
                <c:pt idx="38">
                  <c:v>0.38194444444444597</c:v>
                </c:pt>
                <c:pt idx="39">
                  <c:v>0.38541666666666802</c:v>
                </c:pt>
                <c:pt idx="40">
                  <c:v>0.38888888888889001</c:v>
                </c:pt>
                <c:pt idx="41">
                  <c:v>0.39236111111111299</c:v>
                </c:pt>
                <c:pt idx="42">
                  <c:v>0.39583333333333498</c:v>
                </c:pt>
                <c:pt idx="43">
                  <c:v>0.39930555555555702</c:v>
                </c:pt>
                <c:pt idx="44">
                  <c:v>0.40277777777777901</c:v>
                </c:pt>
                <c:pt idx="45">
                  <c:v>0.406250000000002</c:v>
                </c:pt>
                <c:pt idx="46">
                  <c:v>0.40972222222222399</c:v>
                </c:pt>
                <c:pt idx="47">
                  <c:v>0.41319444444444597</c:v>
                </c:pt>
                <c:pt idx="48">
                  <c:v>0.41666666666666802</c:v>
                </c:pt>
                <c:pt idx="49">
                  <c:v>0.420138888888891</c:v>
                </c:pt>
                <c:pt idx="50">
                  <c:v>0.42361111111111299</c:v>
                </c:pt>
                <c:pt idx="51">
                  <c:v>0.42708333333333498</c:v>
                </c:pt>
                <c:pt idx="52">
                  <c:v>0.43055555555555802</c:v>
                </c:pt>
                <c:pt idx="53">
                  <c:v>0.43402777777778001</c:v>
                </c:pt>
                <c:pt idx="54">
                  <c:v>0.437500000000002</c:v>
                </c:pt>
                <c:pt idx="55">
                  <c:v>0.44097222222222399</c:v>
                </c:pt>
                <c:pt idx="56">
                  <c:v>0.44444444444444697</c:v>
                </c:pt>
                <c:pt idx="57">
                  <c:v>0.44791666666666902</c:v>
                </c:pt>
                <c:pt idx="58">
                  <c:v>0.451388888888891</c:v>
                </c:pt>
                <c:pt idx="59">
                  <c:v>0.45486111111111299</c:v>
                </c:pt>
                <c:pt idx="60">
                  <c:v>0.45833333333333598</c:v>
                </c:pt>
                <c:pt idx="61">
                  <c:v>0.46180555555555802</c:v>
                </c:pt>
                <c:pt idx="62">
                  <c:v>0.46527777777778001</c:v>
                </c:pt>
                <c:pt idx="63">
                  <c:v>0.468750000000002</c:v>
                </c:pt>
                <c:pt idx="64">
                  <c:v>0.47222222222222499</c:v>
                </c:pt>
                <c:pt idx="65">
                  <c:v>0.47569444444444697</c:v>
                </c:pt>
                <c:pt idx="66">
                  <c:v>0.47916666666666902</c:v>
                </c:pt>
                <c:pt idx="67">
                  <c:v>0.482638888888892</c:v>
                </c:pt>
                <c:pt idx="68">
                  <c:v>0.48611111111111399</c:v>
                </c:pt>
                <c:pt idx="69">
                  <c:v>0.48958333333333598</c:v>
                </c:pt>
                <c:pt idx="70">
                  <c:v>0.49305555555555802</c:v>
                </c:pt>
                <c:pt idx="71">
                  <c:v>0.49652777777778101</c:v>
                </c:pt>
                <c:pt idx="72">
                  <c:v>0.500000000000003</c:v>
                </c:pt>
                <c:pt idx="73">
                  <c:v>0.50347222222222499</c:v>
                </c:pt>
                <c:pt idx="74">
                  <c:v>0.50694444444444697</c:v>
                </c:pt>
                <c:pt idx="75">
                  <c:v>0.51041666666666996</c:v>
                </c:pt>
                <c:pt idx="76">
                  <c:v>0.51388888888889195</c:v>
                </c:pt>
                <c:pt idx="77">
                  <c:v>0.51736111111111405</c:v>
                </c:pt>
                <c:pt idx="78">
                  <c:v>0.52083333333333603</c:v>
                </c:pt>
                <c:pt idx="79">
                  <c:v>0.52430555555555902</c:v>
                </c:pt>
                <c:pt idx="80">
                  <c:v>0.52777777777778101</c:v>
                </c:pt>
                <c:pt idx="81">
                  <c:v>0.531250000000003</c:v>
                </c:pt>
                <c:pt idx="82">
                  <c:v>0.53472222222222499</c:v>
                </c:pt>
                <c:pt idx="83">
                  <c:v>0.53819444444444797</c:v>
                </c:pt>
                <c:pt idx="84">
                  <c:v>0.54166666666666996</c:v>
                </c:pt>
                <c:pt idx="85">
                  <c:v>0.54513888888889195</c:v>
                </c:pt>
                <c:pt idx="86">
                  <c:v>0.54861111111111505</c:v>
                </c:pt>
                <c:pt idx="87">
                  <c:v>0.55208333333333703</c:v>
                </c:pt>
                <c:pt idx="88">
                  <c:v>0.55555555555555902</c:v>
                </c:pt>
                <c:pt idx="89">
                  <c:v>0.55902777777778101</c:v>
                </c:pt>
                <c:pt idx="90">
                  <c:v>0.562500000000004</c:v>
                </c:pt>
                <c:pt idx="91">
                  <c:v>0.56597222222222598</c:v>
                </c:pt>
                <c:pt idx="92">
                  <c:v>0.56944444444444797</c:v>
                </c:pt>
                <c:pt idx="93">
                  <c:v>0.57291666666666996</c:v>
                </c:pt>
                <c:pt idx="94">
                  <c:v>0.57638888888889295</c:v>
                </c:pt>
                <c:pt idx="95">
                  <c:v>0.57986111111111505</c:v>
                </c:pt>
                <c:pt idx="96">
                  <c:v>0.58333333333333703</c:v>
                </c:pt>
                <c:pt idx="97">
                  <c:v>0.58680555555555902</c:v>
                </c:pt>
                <c:pt idx="98">
                  <c:v>0.59027777777778201</c:v>
                </c:pt>
                <c:pt idx="99">
                  <c:v>0.593750000000004</c:v>
                </c:pt>
                <c:pt idx="100">
                  <c:v>0.59722222222222598</c:v>
                </c:pt>
                <c:pt idx="101">
                  <c:v>0.60069444444444897</c:v>
                </c:pt>
                <c:pt idx="102">
                  <c:v>0.60416666666667096</c:v>
                </c:pt>
                <c:pt idx="103">
                  <c:v>0.60763888888889295</c:v>
                </c:pt>
                <c:pt idx="104">
                  <c:v>0.61111111111111505</c:v>
                </c:pt>
                <c:pt idx="105">
                  <c:v>0.61458333333333803</c:v>
                </c:pt>
                <c:pt idx="106">
                  <c:v>0.61805555555556002</c:v>
                </c:pt>
                <c:pt idx="107">
                  <c:v>0.62152777777778201</c:v>
                </c:pt>
                <c:pt idx="108">
                  <c:v>0.625000000000004</c:v>
                </c:pt>
                <c:pt idx="109">
                  <c:v>0.62847222222222698</c:v>
                </c:pt>
                <c:pt idx="110">
                  <c:v>0.63194444444444897</c:v>
                </c:pt>
                <c:pt idx="111">
                  <c:v>0.63541666666667096</c:v>
                </c:pt>
                <c:pt idx="112">
                  <c:v>0.63888888888889295</c:v>
                </c:pt>
                <c:pt idx="113">
                  <c:v>0.64236111111111605</c:v>
                </c:pt>
                <c:pt idx="114">
                  <c:v>0.64583333333333803</c:v>
                </c:pt>
                <c:pt idx="115">
                  <c:v>0.64930555555556002</c:v>
                </c:pt>
                <c:pt idx="116">
                  <c:v>0.65277777777778301</c:v>
                </c:pt>
                <c:pt idx="117">
                  <c:v>0.656250000000005</c:v>
                </c:pt>
                <c:pt idx="118">
                  <c:v>0.65972222222222698</c:v>
                </c:pt>
                <c:pt idx="119">
                  <c:v>0.66319444444444897</c:v>
                </c:pt>
                <c:pt idx="120">
                  <c:v>0.66666666666667196</c:v>
                </c:pt>
                <c:pt idx="121">
                  <c:v>0.67013888888889395</c:v>
                </c:pt>
                <c:pt idx="122">
                  <c:v>0.67361111111111605</c:v>
                </c:pt>
                <c:pt idx="123">
                  <c:v>0.67708333333333803</c:v>
                </c:pt>
                <c:pt idx="124">
                  <c:v>0.68055555555556102</c:v>
                </c:pt>
                <c:pt idx="125">
                  <c:v>0.68402777777778301</c:v>
                </c:pt>
                <c:pt idx="126">
                  <c:v>0.687500000000005</c:v>
                </c:pt>
                <c:pt idx="127">
                  <c:v>0.69097222222222698</c:v>
                </c:pt>
                <c:pt idx="128">
                  <c:v>0.69444444444444997</c:v>
                </c:pt>
                <c:pt idx="129">
                  <c:v>0.69791666666667196</c:v>
                </c:pt>
                <c:pt idx="130">
                  <c:v>0.70138888888889395</c:v>
                </c:pt>
                <c:pt idx="131">
                  <c:v>0.70486111111111704</c:v>
                </c:pt>
                <c:pt idx="132">
                  <c:v>0.70833333333333903</c:v>
                </c:pt>
                <c:pt idx="133">
                  <c:v>0.71180555555556102</c:v>
                </c:pt>
                <c:pt idx="134">
                  <c:v>0.71527777777778301</c:v>
                </c:pt>
                <c:pt idx="135">
                  <c:v>0.718750000000006</c:v>
                </c:pt>
                <c:pt idx="136">
                  <c:v>0.72222222222222798</c:v>
                </c:pt>
                <c:pt idx="137">
                  <c:v>0.72569444444444997</c:v>
                </c:pt>
                <c:pt idx="138">
                  <c:v>0.72916666666667196</c:v>
                </c:pt>
                <c:pt idx="139">
                  <c:v>0.73263888888889495</c:v>
                </c:pt>
                <c:pt idx="140">
                  <c:v>0.73611111111111704</c:v>
                </c:pt>
                <c:pt idx="141">
                  <c:v>0.73958333333333903</c:v>
                </c:pt>
                <c:pt idx="142">
                  <c:v>0.74305555555556102</c:v>
                </c:pt>
                <c:pt idx="143">
                  <c:v>0.74652777777778401</c:v>
                </c:pt>
                <c:pt idx="144">
                  <c:v>0.750000000000006</c:v>
                </c:pt>
              </c:numCache>
            </c:numRef>
          </c:xVal>
          <c:yVal>
            <c:numRef>
              <c:f>Simulation_Dec!$C$3:$C$147</c:f>
              <c:numCache>
                <c:formatCode>General</c:formatCode>
                <c:ptCount val="145"/>
                <c:pt idx="0">
                  <c:v>3</c:v>
                </c:pt>
                <c:pt idx="1">
                  <c:v>2.3317999999999999</c:v>
                </c:pt>
                <c:pt idx="2">
                  <c:v>2.3214000000000001</c:v>
                </c:pt>
                <c:pt idx="3">
                  <c:v>2.2942</c:v>
                </c:pt>
                <c:pt idx="4">
                  <c:v>2.3128000000000002</c:v>
                </c:pt>
                <c:pt idx="5">
                  <c:v>2.8342000000000001</c:v>
                </c:pt>
                <c:pt idx="6">
                  <c:v>3.4525999999999999</c:v>
                </c:pt>
                <c:pt idx="7">
                  <c:v>3.4333999999999998</c:v>
                </c:pt>
                <c:pt idx="8">
                  <c:v>3.4685999999999999</c:v>
                </c:pt>
                <c:pt idx="9">
                  <c:v>4.4454000000000002</c:v>
                </c:pt>
                <c:pt idx="10">
                  <c:v>10.2942</c:v>
                </c:pt>
                <c:pt idx="11">
                  <c:v>8.7965999999999998</c:v>
                </c:pt>
                <c:pt idx="12">
                  <c:v>6.8531999999999904</c:v>
                </c:pt>
                <c:pt idx="13">
                  <c:v>14.627800000000001</c:v>
                </c:pt>
                <c:pt idx="14">
                  <c:v>14.9634</c:v>
                </c:pt>
                <c:pt idx="15">
                  <c:v>12.3416</c:v>
                </c:pt>
                <c:pt idx="16">
                  <c:v>11.750400000000001</c:v>
                </c:pt>
                <c:pt idx="17">
                  <c:v>12.2026</c:v>
                </c:pt>
                <c:pt idx="18">
                  <c:v>12.272399999999999</c:v>
                </c:pt>
                <c:pt idx="19">
                  <c:v>12.7</c:v>
                </c:pt>
                <c:pt idx="20">
                  <c:v>12.391400000000001</c:v>
                </c:pt>
                <c:pt idx="21">
                  <c:v>13.9222</c:v>
                </c:pt>
                <c:pt idx="22">
                  <c:v>13.472</c:v>
                </c:pt>
                <c:pt idx="23">
                  <c:v>12.965999999999999</c:v>
                </c:pt>
                <c:pt idx="24">
                  <c:v>13.5846</c:v>
                </c:pt>
                <c:pt idx="25">
                  <c:v>15.0613999999999</c:v>
                </c:pt>
                <c:pt idx="26">
                  <c:v>13.3643999999999</c:v>
                </c:pt>
                <c:pt idx="27">
                  <c:v>13.7507999999999</c:v>
                </c:pt>
                <c:pt idx="28">
                  <c:v>13.095799999999899</c:v>
                </c:pt>
                <c:pt idx="29">
                  <c:v>13.4431999999999</c:v>
                </c:pt>
                <c:pt idx="30">
                  <c:v>13.037800000000001</c:v>
                </c:pt>
                <c:pt idx="31">
                  <c:v>13.06</c:v>
                </c:pt>
                <c:pt idx="32">
                  <c:v>13.046199999999899</c:v>
                </c:pt>
                <c:pt idx="33">
                  <c:v>13.8056</c:v>
                </c:pt>
                <c:pt idx="34">
                  <c:v>13.643800000000001</c:v>
                </c:pt>
                <c:pt idx="35">
                  <c:v>13.1294</c:v>
                </c:pt>
                <c:pt idx="36">
                  <c:v>13.8919999999999</c:v>
                </c:pt>
                <c:pt idx="37">
                  <c:v>13.915800000000001</c:v>
                </c:pt>
                <c:pt idx="38">
                  <c:v>14.521000000000001</c:v>
                </c:pt>
                <c:pt idx="39">
                  <c:v>14.450399999999901</c:v>
                </c:pt>
                <c:pt idx="40">
                  <c:v>18.831399999999899</c:v>
                </c:pt>
                <c:pt idx="41">
                  <c:v>19.1416</c:v>
                </c:pt>
                <c:pt idx="42">
                  <c:v>13.290800000000001</c:v>
                </c:pt>
                <c:pt idx="43">
                  <c:v>13.171799999999999</c:v>
                </c:pt>
                <c:pt idx="44">
                  <c:v>13.382</c:v>
                </c:pt>
                <c:pt idx="45">
                  <c:v>14.984999999999999</c:v>
                </c:pt>
                <c:pt idx="46">
                  <c:v>16.681999999999999</c:v>
                </c:pt>
                <c:pt idx="47">
                  <c:v>15.531199999999901</c:v>
                </c:pt>
                <c:pt idx="48">
                  <c:v>14.3192</c:v>
                </c:pt>
                <c:pt idx="49">
                  <c:v>13.918999999999899</c:v>
                </c:pt>
                <c:pt idx="50">
                  <c:v>13.385199999999999</c:v>
                </c:pt>
                <c:pt idx="51">
                  <c:v>15.0769999999999</c:v>
                </c:pt>
                <c:pt idx="52">
                  <c:v>15.692600000000001</c:v>
                </c:pt>
                <c:pt idx="53">
                  <c:v>14.468599999999901</c:v>
                </c:pt>
                <c:pt idx="54">
                  <c:v>13.464399999999999</c:v>
                </c:pt>
                <c:pt idx="55">
                  <c:v>16.814799999999899</c:v>
                </c:pt>
                <c:pt idx="56">
                  <c:v>16.151399999999999</c:v>
                </c:pt>
                <c:pt idx="57">
                  <c:v>14.442600000000001</c:v>
                </c:pt>
                <c:pt idx="58">
                  <c:v>15.1974</c:v>
                </c:pt>
                <c:pt idx="59">
                  <c:v>14.2956</c:v>
                </c:pt>
                <c:pt idx="60">
                  <c:v>14.5014</c:v>
                </c:pt>
                <c:pt idx="61">
                  <c:v>14.332800000000001</c:v>
                </c:pt>
                <c:pt idx="62">
                  <c:v>13.8142</c:v>
                </c:pt>
                <c:pt idx="63">
                  <c:v>15.506399999999999</c:v>
                </c:pt>
                <c:pt idx="64">
                  <c:v>16.232600000000001</c:v>
                </c:pt>
                <c:pt idx="65">
                  <c:v>13.6159999999999</c:v>
                </c:pt>
                <c:pt idx="66">
                  <c:v>13.5608</c:v>
                </c:pt>
                <c:pt idx="67">
                  <c:v>13.358599999999999</c:v>
                </c:pt>
                <c:pt idx="68">
                  <c:v>15.318</c:v>
                </c:pt>
                <c:pt idx="69">
                  <c:v>16.6177999999999</c:v>
                </c:pt>
                <c:pt idx="70">
                  <c:v>13.462400000000001</c:v>
                </c:pt>
                <c:pt idx="71">
                  <c:v>13.833399999999999</c:v>
                </c:pt>
                <c:pt idx="72">
                  <c:v>13.814399999999999</c:v>
                </c:pt>
                <c:pt idx="73">
                  <c:v>14.33</c:v>
                </c:pt>
                <c:pt idx="74">
                  <c:v>13.8116</c:v>
                </c:pt>
                <c:pt idx="75">
                  <c:v>13.969200000000001</c:v>
                </c:pt>
                <c:pt idx="76">
                  <c:v>14.112</c:v>
                </c:pt>
                <c:pt idx="77">
                  <c:v>13.541</c:v>
                </c:pt>
                <c:pt idx="78">
                  <c:v>13.4216</c:v>
                </c:pt>
                <c:pt idx="79">
                  <c:v>13.659199999999901</c:v>
                </c:pt>
                <c:pt idx="80">
                  <c:v>13.821599999999901</c:v>
                </c:pt>
                <c:pt idx="81">
                  <c:v>13.0023999999999</c:v>
                </c:pt>
                <c:pt idx="82">
                  <c:v>12.728999999999999</c:v>
                </c:pt>
                <c:pt idx="83">
                  <c:v>12.8559999999999</c:v>
                </c:pt>
                <c:pt idx="84">
                  <c:v>12.8363999999999</c:v>
                </c:pt>
                <c:pt idx="85">
                  <c:v>13.746600000000001</c:v>
                </c:pt>
                <c:pt idx="86">
                  <c:v>16.829999999999998</c:v>
                </c:pt>
                <c:pt idx="87">
                  <c:v>14.309399999999901</c:v>
                </c:pt>
                <c:pt idx="88">
                  <c:v>12.8879999999999</c:v>
                </c:pt>
                <c:pt idx="89">
                  <c:v>13.0025999999999</c:v>
                </c:pt>
                <c:pt idx="90">
                  <c:v>13.9542</c:v>
                </c:pt>
                <c:pt idx="91">
                  <c:v>13.316799999999899</c:v>
                </c:pt>
                <c:pt idx="92">
                  <c:v>12.9309999999999</c:v>
                </c:pt>
                <c:pt idx="93">
                  <c:v>13.0277999999999</c:v>
                </c:pt>
                <c:pt idx="94">
                  <c:v>13.777399999999901</c:v>
                </c:pt>
                <c:pt idx="95">
                  <c:v>14.297999999999901</c:v>
                </c:pt>
                <c:pt idx="96">
                  <c:v>14.3872</c:v>
                </c:pt>
                <c:pt idx="97">
                  <c:v>15.7127999999999</c:v>
                </c:pt>
                <c:pt idx="98">
                  <c:v>13.491199999999999</c:v>
                </c:pt>
                <c:pt idx="99">
                  <c:v>12.965400000000001</c:v>
                </c:pt>
                <c:pt idx="100">
                  <c:v>13.1088</c:v>
                </c:pt>
                <c:pt idx="101">
                  <c:v>13.858999999999901</c:v>
                </c:pt>
                <c:pt idx="102">
                  <c:v>16.714400000000001</c:v>
                </c:pt>
                <c:pt idx="103">
                  <c:v>15.703200000000001</c:v>
                </c:pt>
                <c:pt idx="104">
                  <c:v>13.436400000000001</c:v>
                </c:pt>
                <c:pt idx="105">
                  <c:v>12.5901999999999</c:v>
                </c:pt>
                <c:pt idx="106">
                  <c:v>12.4842</c:v>
                </c:pt>
                <c:pt idx="107">
                  <c:v>13.303999999999901</c:v>
                </c:pt>
                <c:pt idx="108">
                  <c:v>13.853999999999999</c:v>
                </c:pt>
                <c:pt idx="109">
                  <c:v>13.3325999999999</c:v>
                </c:pt>
                <c:pt idx="110">
                  <c:v>12.808199999999999</c:v>
                </c:pt>
                <c:pt idx="111">
                  <c:v>14.124000000000001</c:v>
                </c:pt>
                <c:pt idx="112">
                  <c:v>14.0434</c:v>
                </c:pt>
                <c:pt idx="113">
                  <c:v>13.2295999999999</c:v>
                </c:pt>
                <c:pt idx="114">
                  <c:v>13.1126</c:v>
                </c:pt>
                <c:pt idx="115">
                  <c:v>12.5839999999999</c:v>
                </c:pt>
                <c:pt idx="116">
                  <c:v>12.7021999999999</c:v>
                </c:pt>
                <c:pt idx="117">
                  <c:v>12.7456</c:v>
                </c:pt>
                <c:pt idx="118">
                  <c:v>14.492800000000001</c:v>
                </c:pt>
                <c:pt idx="119">
                  <c:v>15.0336</c:v>
                </c:pt>
                <c:pt idx="120">
                  <c:v>13.282999999999999</c:v>
                </c:pt>
                <c:pt idx="121">
                  <c:v>12.558199999999999</c:v>
                </c:pt>
                <c:pt idx="122">
                  <c:v>12.6059999999999</c:v>
                </c:pt>
                <c:pt idx="123">
                  <c:v>12.5412</c:v>
                </c:pt>
                <c:pt idx="124">
                  <c:v>12.407400000000001</c:v>
                </c:pt>
                <c:pt idx="125">
                  <c:v>12.3728</c:v>
                </c:pt>
                <c:pt idx="126">
                  <c:v>11.744199999999999</c:v>
                </c:pt>
                <c:pt idx="127">
                  <c:v>10.8349999999999</c:v>
                </c:pt>
                <c:pt idx="128">
                  <c:v>10.029400000000001</c:v>
                </c:pt>
                <c:pt idx="129">
                  <c:v>5.1437999999999997</c:v>
                </c:pt>
                <c:pt idx="130">
                  <c:v>4.8681999999999999</c:v>
                </c:pt>
                <c:pt idx="131">
                  <c:v>3.9624000000000001</c:v>
                </c:pt>
                <c:pt idx="132">
                  <c:v>4.3617999999999997</c:v>
                </c:pt>
                <c:pt idx="133">
                  <c:v>3.8633999999999999</c:v>
                </c:pt>
                <c:pt idx="134">
                  <c:v>3.754</c:v>
                </c:pt>
                <c:pt idx="135">
                  <c:v>3.6941999999999999</c:v>
                </c:pt>
                <c:pt idx="136">
                  <c:v>3.7145999999999999</c:v>
                </c:pt>
                <c:pt idx="137">
                  <c:v>3.6692</c:v>
                </c:pt>
                <c:pt idx="138">
                  <c:v>3.6934</c:v>
                </c:pt>
                <c:pt idx="139">
                  <c:v>6.1631999999999998</c:v>
                </c:pt>
                <c:pt idx="140">
                  <c:v>5.5263999999999998</c:v>
                </c:pt>
                <c:pt idx="141">
                  <c:v>3.7486000000000002</c:v>
                </c:pt>
                <c:pt idx="142">
                  <c:v>3.7162000000000002</c:v>
                </c:pt>
                <c:pt idx="143">
                  <c:v>3.7010000000000001</c:v>
                </c:pt>
                <c:pt idx="144">
                  <c:v>4.1471999999999998</c:v>
                </c:pt>
              </c:numCache>
            </c:numRef>
          </c:yVal>
          <c:smooth val="1"/>
          <c:extLst>
            <c:ext xmlns:c16="http://schemas.microsoft.com/office/drawing/2014/chart" uri="{C3380CC4-5D6E-409C-BE32-E72D297353CC}">
              <c16:uniqueId val="{00000000-B872-4882-B9ED-A9F63294D815}"/>
            </c:ext>
          </c:extLst>
        </c:ser>
        <c:ser>
          <c:idx val="1"/>
          <c:order val="1"/>
          <c:tx>
            <c:v>21st March</c:v>
          </c:tx>
          <c:spPr>
            <a:ln w="12700" cap="rnd">
              <a:solidFill>
                <a:schemeClr val="accent2"/>
              </a:solidFill>
              <a:round/>
            </a:ln>
            <a:effectLst/>
          </c:spPr>
          <c:marker>
            <c:symbol val="circle"/>
            <c:size val="2"/>
            <c:spPr>
              <a:solidFill>
                <a:schemeClr val="accent2"/>
              </a:solidFill>
              <a:ln w="9525">
                <a:solidFill>
                  <a:schemeClr val="accent2"/>
                </a:solidFill>
              </a:ln>
              <a:effectLst/>
            </c:spPr>
          </c:marker>
          <c:xVal>
            <c:numRef>
              <c:f>Simulation_Dec!$B$3:$B$147</c:f>
              <c:numCache>
                <c:formatCode>[$-F400]h:mm:ss\ am/pm</c:formatCode>
                <c:ptCount val="145"/>
                <c:pt idx="0">
                  <c:v>0.25</c:v>
                </c:pt>
                <c:pt idx="1">
                  <c:v>0.25347222222222221</c:v>
                </c:pt>
                <c:pt idx="2">
                  <c:v>0.25694444444444448</c:v>
                </c:pt>
                <c:pt idx="3">
                  <c:v>0.26041666666666669</c:v>
                </c:pt>
                <c:pt idx="4">
                  <c:v>0.2638888888888889</c:v>
                </c:pt>
                <c:pt idx="5">
                  <c:v>0.2673611111111111</c:v>
                </c:pt>
                <c:pt idx="6">
                  <c:v>0.27083333333333331</c:v>
                </c:pt>
                <c:pt idx="7">
                  <c:v>0.27430555555555552</c:v>
                </c:pt>
                <c:pt idx="8">
                  <c:v>0.27777777777777779</c:v>
                </c:pt>
                <c:pt idx="9">
                  <c:v>0.28125</c:v>
                </c:pt>
                <c:pt idx="10">
                  <c:v>0.28472222222222221</c:v>
                </c:pt>
                <c:pt idx="11">
                  <c:v>0.28819444444444448</c:v>
                </c:pt>
                <c:pt idx="12">
                  <c:v>0.29166666666666669</c:v>
                </c:pt>
                <c:pt idx="13">
                  <c:v>0.2951388888888889</c:v>
                </c:pt>
                <c:pt idx="14">
                  <c:v>0.2986111111111111</c:v>
                </c:pt>
                <c:pt idx="15">
                  <c:v>0.30208333333333398</c:v>
                </c:pt>
                <c:pt idx="16">
                  <c:v>0.30555555555555602</c:v>
                </c:pt>
                <c:pt idx="17">
                  <c:v>0.30902777777777801</c:v>
                </c:pt>
                <c:pt idx="18">
                  <c:v>0.312500000000001</c:v>
                </c:pt>
                <c:pt idx="19">
                  <c:v>0.31597222222222299</c:v>
                </c:pt>
                <c:pt idx="20">
                  <c:v>0.31944444444444497</c:v>
                </c:pt>
                <c:pt idx="21">
                  <c:v>0.32291666666666802</c:v>
                </c:pt>
                <c:pt idx="22">
                  <c:v>0.32638888888889001</c:v>
                </c:pt>
                <c:pt idx="23">
                  <c:v>0.32986111111111199</c:v>
                </c:pt>
                <c:pt idx="24">
                  <c:v>0.33333333333333398</c:v>
                </c:pt>
                <c:pt idx="25">
                  <c:v>0.33680555555555702</c:v>
                </c:pt>
                <c:pt idx="26">
                  <c:v>0.34027777777777901</c:v>
                </c:pt>
                <c:pt idx="27">
                  <c:v>0.343750000000001</c:v>
                </c:pt>
                <c:pt idx="28">
                  <c:v>0.34722222222222299</c:v>
                </c:pt>
                <c:pt idx="29">
                  <c:v>0.35069444444444597</c:v>
                </c:pt>
                <c:pt idx="30">
                  <c:v>0.35416666666666802</c:v>
                </c:pt>
                <c:pt idx="31">
                  <c:v>0.35763888888889001</c:v>
                </c:pt>
                <c:pt idx="32">
                  <c:v>0.36111111111111199</c:v>
                </c:pt>
                <c:pt idx="33">
                  <c:v>0.36458333333333398</c:v>
                </c:pt>
                <c:pt idx="34">
                  <c:v>0.36805555555555702</c:v>
                </c:pt>
                <c:pt idx="35">
                  <c:v>0.37152777777777901</c:v>
                </c:pt>
                <c:pt idx="36">
                  <c:v>0.375000000000001</c:v>
                </c:pt>
                <c:pt idx="37">
                  <c:v>0.37847222222222399</c:v>
                </c:pt>
                <c:pt idx="38">
                  <c:v>0.38194444444444597</c:v>
                </c:pt>
                <c:pt idx="39">
                  <c:v>0.38541666666666802</c:v>
                </c:pt>
                <c:pt idx="40">
                  <c:v>0.38888888888889001</c:v>
                </c:pt>
                <c:pt idx="41">
                  <c:v>0.39236111111111299</c:v>
                </c:pt>
                <c:pt idx="42">
                  <c:v>0.39583333333333498</c:v>
                </c:pt>
                <c:pt idx="43">
                  <c:v>0.39930555555555702</c:v>
                </c:pt>
                <c:pt idx="44">
                  <c:v>0.40277777777777901</c:v>
                </c:pt>
                <c:pt idx="45">
                  <c:v>0.406250000000002</c:v>
                </c:pt>
                <c:pt idx="46">
                  <c:v>0.40972222222222399</c:v>
                </c:pt>
                <c:pt idx="47">
                  <c:v>0.41319444444444597</c:v>
                </c:pt>
                <c:pt idx="48">
                  <c:v>0.41666666666666802</c:v>
                </c:pt>
                <c:pt idx="49">
                  <c:v>0.420138888888891</c:v>
                </c:pt>
                <c:pt idx="50">
                  <c:v>0.42361111111111299</c:v>
                </c:pt>
                <c:pt idx="51">
                  <c:v>0.42708333333333498</c:v>
                </c:pt>
                <c:pt idx="52">
                  <c:v>0.43055555555555802</c:v>
                </c:pt>
                <c:pt idx="53">
                  <c:v>0.43402777777778001</c:v>
                </c:pt>
                <c:pt idx="54">
                  <c:v>0.437500000000002</c:v>
                </c:pt>
                <c:pt idx="55">
                  <c:v>0.44097222222222399</c:v>
                </c:pt>
                <c:pt idx="56">
                  <c:v>0.44444444444444697</c:v>
                </c:pt>
                <c:pt idx="57">
                  <c:v>0.44791666666666902</c:v>
                </c:pt>
                <c:pt idx="58">
                  <c:v>0.451388888888891</c:v>
                </c:pt>
                <c:pt idx="59">
                  <c:v>0.45486111111111299</c:v>
                </c:pt>
                <c:pt idx="60">
                  <c:v>0.45833333333333598</c:v>
                </c:pt>
                <c:pt idx="61">
                  <c:v>0.46180555555555802</c:v>
                </c:pt>
                <c:pt idx="62">
                  <c:v>0.46527777777778001</c:v>
                </c:pt>
                <c:pt idx="63">
                  <c:v>0.468750000000002</c:v>
                </c:pt>
                <c:pt idx="64">
                  <c:v>0.47222222222222499</c:v>
                </c:pt>
                <c:pt idx="65">
                  <c:v>0.47569444444444697</c:v>
                </c:pt>
                <c:pt idx="66">
                  <c:v>0.47916666666666902</c:v>
                </c:pt>
                <c:pt idx="67">
                  <c:v>0.482638888888892</c:v>
                </c:pt>
                <c:pt idx="68">
                  <c:v>0.48611111111111399</c:v>
                </c:pt>
                <c:pt idx="69">
                  <c:v>0.48958333333333598</c:v>
                </c:pt>
                <c:pt idx="70">
                  <c:v>0.49305555555555802</c:v>
                </c:pt>
                <c:pt idx="71">
                  <c:v>0.49652777777778101</c:v>
                </c:pt>
                <c:pt idx="72">
                  <c:v>0.500000000000003</c:v>
                </c:pt>
                <c:pt idx="73">
                  <c:v>0.50347222222222499</c:v>
                </c:pt>
                <c:pt idx="74">
                  <c:v>0.50694444444444697</c:v>
                </c:pt>
                <c:pt idx="75">
                  <c:v>0.51041666666666996</c:v>
                </c:pt>
                <c:pt idx="76">
                  <c:v>0.51388888888889195</c:v>
                </c:pt>
                <c:pt idx="77">
                  <c:v>0.51736111111111405</c:v>
                </c:pt>
                <c:pt idx="78">
                  <c:v>0.52083333333333603</c:v>
                </c:pt>
                <c:pt idx="79">
                  <c:v>0.52430555555555902</c:v>
                </c:pt>
                <c:pt idx="80">
                  <c:v>0.52777777777778101</c:v>
                </c:pt>
                <c:pt idx="81">
                  <c:v>0.531250000000003</c:v>
                </c:pt>
                <c:pt idx="82">
                  <c:v>0.53472222222222499</c:v>
                </c:pt>
                <c:pt idx="83">
                  <c:v>0.53819444444444797</c:v>
                </c:pt>
                <c:pt idx="84">
                  <c:v>0.54166666666666996</c:v>
                </c:pt>
                <c:pt idx="85">
                  <c:v>0.54513888888889195</c:v>
                </c:pt>
                <c:pt idx="86">
                  <c:v>0.54861111111111505</c:v>
                </c:pt>
                <c:pt idx="87">
                  <c:v>0.55208333333333703</c:v>
                </c:pt>
                <c:pt idx="88">
                  <c:v>0.55555555555555902</c:v>
                </c:pt>
                <c:pt idx="89">
                  <c:v>0.55902777777778101</c:v>
                </c:pt>
                <c:pt idx="90">
                  <c:v>0.562500000000004</c:v>
                </c:pt>
                <c:pt idx="91">
                  <c:v>0.56597222222222598</c:v>
                </c:pt>
                <c:pt idx="92">
                  <c:v>0.56944444444444797</c:v>
                </c:pt>
                <c:pt idx="93">
                  <c:v>0.57291666666666996</c:v>
                </c:pt>
                <c:pt idx="94">
                  <c:v>0.57638888888889295</c:v>
                </c:pt>
                <c:pt idx="95">
                  <c:v>0.57986111111111505</c:v>
                </c:pt>
                <c:pt idx="96">
                  <c:v>0.58333333333333703</c:v>
                </c:pt>
                <c:pt idx="97">
                  <c:v>0.58680555555555902</c:v>
                </c:pt>
                <c:pt idx="98">
                  <c:v>0.59027777777778201</c:v>
                </c:pt>
                <c:pt idx="99">
                  <c:v>0.593750000000004</c:v>
                </c:pt>
                <c:pt idx="100">
                  <c:v>0.59722222222222598</c:v>
                </c:pt>
                <c:pt idx="101">
                  <c:v>0.60069444444444897</c:v>
                </c:pt>
                <c:pt idx="102">
                  <c:v>0.60416666666667096</c:v>
                </c:pt>
                <c:pt idx="103">
                  <c:v>0.60763888888889295</c:v>
                </c:pt>
                <c:pt idx="104">
                  <c:v>0.61111111111111505</c:v>
                </c:pt>
                <c:pt idx="105">
                  <c:v>0.61458333333333803</c:v>
                </c:pt>
                <c:pt idx="106">
                  <c:v>0.61805555555556002</c:v>
                </c:pt>
                <c:pt idx="107">
                  <c:v>0.62152777777778201</c:v>
                </c:pt>
                <c:pt idx="108">
                  <c:v>0.625000000000004</c:v>
                </c:pt>
                <c:pt idx="109">
                  <c:v>0.62847222222222698</c:v>
                </c:pt>
                <c:pt idx="110">
                  <c:v>0.63194444444444897</c:v>
                </c:pt>
                <c:pt idx="111">
                  <c:v>0.63541666666667096</c:v>
                </c:pt>
                <c:pt idx="112">
                  <c:v>0.63888888888889295</c:v>
                </c:pt>
                <c:pt idx="113">
                  <c:v>0.64236111111111605</c:v>
                </c:pt>
                <c:pt idx="114">
                  <c:v>0.64583333333333803</c:v>
                </c:pt>
                <c:pt idx="115">
                  <c:v>0.64930555555556002</c:v>
                </c:pt>
                <c:pt idx="116">
                  <c:v>0.65277777777778301</c:v>
                </c:pt>
                <c:pt idx="117">
                  <c:v>0.656250000000005</c:v>
                </c:pt>
                <c:pt idx="118">
                  <c:v>0.65972222222222698</c:v>
                </c:pt>
                <c:pt idx="119">
                  <c:v>0.66319444444444897</c:v>
                </c:pt>
                <c:pt idx="120">
                  <c:v>0.66666666666667196</c:v>
                </c:pt>
                <c:pt idx="121">
                  <c:v>0.67013888888889395</c:v>
                </c:pt>
                <c:pt idx="122">
                  <c:v>0.67361111111111605</c:v>
                </c:pt>
                <c:pt idx="123">
                  <c:v>0.67708333333333803</c:v>
                </c:pt>
                <c:pt idx="124">
                  <c:v>0.68055555555556102</c:v>
                </c:pt>
                <c:pt idx="125">
                  <c:v>0.68402777777778301</c:v>
                </c:pt>
                <c:pt idx="126">
                  <c:v>0.687500000000005</c:v>
                </c:pt>
                <c:pt idx="127">
                  <c:v>0.69097222222222698</c:v>
                </c:pt>
                <c:pt idx="128">
                  <c:v>0.69444444444444997</c:v>
                </c:pt>
                <c:pt idx="129">
                  <c:v>0.69791666666667196</c:v>
                </c:pt>
                <c:pt idx="130">
                  <c:v>0.70138888888889395</c:v>
                </c:pt>
                <c:pt idx="131">
                  <c:v>0.70486111111111704</c:v>
                </c:pt>
                <c:pt idx="132">
                  <c:v>0.70833333333333903</c:v>
                </c:pt>
                <c:pt idx="133">
                  <c:v>0.71180555555556102</c:v>
                </c:pt>
                <c:pt idx="134">
                  <c:v>0.71527777777778301</c:v>
                </c:pt>
                <c:pt idx="135">
                  <c:v>0.718750000000006</c:v>
                </c:pt>
                <c:pt idx="136">
                  <c:v>0.72222222222222798</c:v>
                </c:pt>
                <c:pt idx="137">
                  <c:v>0.72569444444444997</c:v>
                </c:pt>
                <c:pt idx="138">
                  <c:v>0.72916666666667196</c:v>
                </c:pt>
                <c:pt idx="139">
                  <c:v>0.73263888888889495</c:v>
                </c:pt>
                <c:pt idx="140">
                  <c:v>0.73611111111111704</c:v>
                </c:pt>
                <c:pt idx="141">
                  <c:v>0.73958333333333903</c:v>
                </c:pt>
                <c:pt idx="142">
                  <c:v>0.74305555555556102</c:v>
                </c:pt>
                <c:pt idx="143">
                  <c:v>0.74652777777778401</c:v>
                </c:pt>
                <c:pt idx="144">
                  <c:v>0.750000000000006</c:v>
                </c:pt>
              </c:numCache>
            </c:numRef>
          </c:xVal>
          <c:yVal>
            <c:numRef>
              <c:f>Simulation_March!$B$3:$B$147</c:f>
              <c:numCache>
                <c:formatCode>General</c:formatCode>
                <c:ptCount val="145"/>
                <c:pt idx="0">
                  <c:v>2.3361999999999998</c:v>
                </c:pt>
                <c:pt idx="1">
                  <c:v>3.4687999999999999</c:v>
                </c:pt>
                <c:pt idx="2">
                  <c:v>7.3337999999999903</c:v>
                </c:pt>
                <c:pt idx="3">
                  <c:v>9.9364000000000008</c:v>
                </c:pt>
                <c:pt idx="4">
                  <c:v>8.6177999999999901</c:v>
                </c:pt>
                <c:pt idx="5">
                  <c:v>7.0204000000000004</c:v>
                </c:pt>
                <c:pt idx="6">
                  <c:v>7.1703999999999999</c:v>
                </c:pt>
                <c:pt idx="7">
                  <c:v>7.1067999999999998</c:v>
                </c:pt>
                <c:pt idx="8">
                  <c:v>8.1059999999999999</c:v>
                </c:pt>
                <c:pt idx="9">
                  <c:v>8.8596000000000004</c:v>
                </c:pt>
                <c:pt idx="10">
                  <c:v>10.828399999999901</c:v>
                </c:pt>
                <c:pt idx="11">
                  <c:v>10.223000000000001</c:v>
                </c:pt>
                <c:pt idx="12">
                  <c:v>10.081</c:v>
                </c:pt>
                <c:pt idx="13">
                  <c:v>12.198600000000001</c:v>
                </c:pt>
                <c:pt idx="14">
                  <c:v>15.060199999999901</c:v>
                </c:pt>
                <c:pt idx="15">
                  <c:v>12.7004</c:v>
                </c:pt>
                <c:pt idx="16">
                  <c:v>11.924200000000001</c:v>
                </c:pt>
                <c:pt idx="17">
                  <c:v>11.920199999999999</c:v>
                </c:pt>
                <c:pt idx="18">
                  <c:v>11.7654</c:v>
                </c:pt>
                <c:pt idx="19">
                  <c:v>12.845800000000001</c:v>
                </c:pt>
                <c:pt idx="20">
                  <c:v>13.2545999999999</c:v>
                </c:pt>
                <c:pt idx="21">
                  <c:v>16.1191999999999</c:v>
                </c:pt>
                <c:pt idx="22">
                  <c:v>16.675199999999901</c:v>
                </c:pt>
                <c:pt idx="23">
                  <c:v>14.0205999999999</c:v>
                </c:pt>
                <c:pt idx="24">
                  <c:v>15.275799999999901</c:v>
                </c:pt>
                <c:pt idx="25">
                  <c:v>16.426200000000001</c:v>
                </c:pt>
                <c:pt idx="26">
                  <c:v>13.914</c:v>
                </c:pt>
                <c:pt idx="27">
                  <c:v>14.0115999999999</c:v>
                </c:pt>
                <c:pt idx="28">
                  <c:v>14.4208</c:v>
                </c:pt>
                <c:pt idx="29">
                  <c:v>14.260400000000001</c:v>
                </c:pt>
                <c:pt idx="30">
                  <c:v>14.9564</c:v>
                </c:pt>
                <c:pt idx="31">
                  <c:v>16.532</c:v>
                </c:pt>
                <c:pt idx="32">
                  <c:v>13.958600000000001</c:v>
                </c:pt>
                <c:pt idx="33">
                  <c:v>13.900799999999901</c:v>
                </c:pt>
                <c:pt idx="34">
                  <c:v>14.6838</c:v>
                </c:pt>
                <c:pt idx="35">
                  <c:v>14.547599999999999</c:v>
                </c:pt>
                <c:pt idx="36">
                  <c:v>14.439599999999899</c:v>
                </c:pt>
                <c:pt idx="37">
                  <c:v>14.579000000000001</c:v>
                </c:pt>
                <c:pt idx="38">
                  <c:v>14.1083999999999</c:v>
                </c:pt>
                <c:pt idx="39">
                  <c:v>13.7712</c:v>
                </c:pt>
                <c:pt idx="40">
                  <c:v>15.5044</c:v>
                </c:pt>
                <c:pt idx="41">
                  <c:v>13.837999999999999</c:v>
                </c:pt>
                <c:pt idx="42">
                  <c:v>13.599799999999901</c:v>
                </c:pt>
                <c:pt idx="43">
                  <c:v>13.6214</c:v>
                </c:pt>
                <c:pt idx="44">
                  <c:v>14.086600000000001</c:v>
                </c:pt>
                <c:pt idx="45">
                  <c:v>13.731399999999899</c:v>
                </c:pt>
                <c:pt idx="46">
                  <c:v>14.1012</c:v>
                </c:pt>
                <c:pt idx="47">
                  <c:v>16.491</c:v>
                </c:pt>
                <c:pt idx="48">
                  <c:v>16.018999999999998</c:v>
                </c:pt>
                <c:pt idx="49">
                  <c:v>14.097799999999999</c:v>
                </c:pt>
                <c:pt idx="50">
                  <c:v>14.106999999999999</c:v>
                </c:pt>
                <c:pt idx="51">
                  <c:v>15.2158</c:v>
                </c:pt>
                <c:pt idx="52">
                  <c:v>13.789400000000001</c:v>
                </c:pt>
                <c:pt idx="53">
                  <c:v>13.707599999999999</c:v>
                </c:pt>
                <c:pt idx="54">
                  <c:v>14.582800000000001</c:v>
                </c:pt>
                <c:pt idx="55">
                  <c:v>13.783799999999999</c:v>
                </c:pt>
                <c:pt idx="56">
                  <c:v>13.7362</c:v>
                </c:pt>
                <c:pt idx="57">
                  <c:v>13.8704</c:v>
                </c:pt>
                <c:pt idx="58">
                  <c:v>13.163399999999999</c:v>
                </c:pt>
                <c:pt idx="59">
                  <c:v>13.657</c:v>
                </c:pt>
                <c:pt idx="60">
                  <c:v>13.632999999999999</c:v>
                </c:pt>
                <c:pt idx="61">
                  <c:v>14.9132</c:v>
                </c:pt>
                <c:pt idx="62">
                  <c:v>13.805599999999901</c:v>
                </c:pt>
                <c:pt idx="63">
                  <c:v>13.6337999999999</c:v>
                </c:pt>
                <c:pt idx="64">
                  <c:v>14.425999999999901</c:v>
                </c:pt>
                <c:pt idx="65">
                  <c:v>13.9192</c:v>
                </c:pt>
                <c:pt idx="66">
                  <c:v>13.762199999999901</c:v>
                </c:pt>
                <c:pt idx="67">
                  <c:v>13.673999999999999</c:v>
                </c:pt>
                <c:pt idx="68">
                  <c:v>14.437200000000001</c:v>
                </c:pt>
                <c:pt idx="69">
                  <c:v>17.226600000000001</c:v>
                </c:pt>
                <c:pt idx="70">
                  <c:v>15.0025999999999</c:v>
                </c:pt>
                <c:pt idx="71">
                  <c:v>13.6548</c:v>
                </c:pt>
                <c:pt idx="72">
                  <c:v>14.8295999999999</c:v>
                </c:pt>
                <c:pt idx="73">
                  <c:v>14.6929999999999</c:v>
                </c:pt>
                <c:pt idx="74">
                  <c:v>13.6768</c:v>
                </c:pt>
                <c:pt idx="75">
                  <c:v>13.402399999999901</c:v>
                </c:pt>
                <c:pt idx="76">
                  <c:v>13.7295999999999</c:v>
                </c:pt>
                <c:pt idx="77">
                  <c:v>13.7416</c:v>
                </c:pt>
                <c:pt idx="78">
                  <c:v>15.2178</c:v>
                </c:pt>
                <c:pt idx="79">
                  <c:v>13.574999999999999</c:v>
                </c:pt>
                <c:pt idx="80">
                  <c:v>13.195600000000001</c:v>
                </c:pt>
                <c:pt idx="81">
                  <c:v>13.7012</c:v>
                </c:pt>
                <c:pt idx="82">
                  <c:v>14.185199999999901</c:v>
                </c:pt>
                <c:pt idx="83">
                  <c:v>12.929799999999901</c:v>
                </c:pt>
                <c:pt idx="84">
                  <c:v>13.093400000000001</c:v>
                </c:pt>
                <c:pt idx="85">
                  <c:v>13.194000000000001</c:v>
                </c:pt>
                <c:pt idx="86">
                  <c:v>13.465199999999999</c:v>
                </c:pt>
                <c:pt idx="87">
                  <c:v>13.711</c:v>
                </c:pt>
                <c:pt idx="88">
                  <c:v>15.346799999999901</c:v>
                </c:pt>
                <c:pt idx="89">
                  <c:v>14.034000000000001</c:v>
                </c:pt>
                <c:pt idx="90">
                  <c:v>15.2189999999999</c:v>
                </c:pt>
                <c:pt idx="91">
                  <c:v>16.109400000000001</c:v>
                </c:pt>
                <c:pt idx="92">
                  <c:v>13.5481999999999</c:v>
                </c:pt>
                <c:pt idx="93">
                  <c:v>13.4794</c:v>
                </c:pt>
                <c:pt idx="94">
                  <c:v>13.668799999999999</c:v>
                </c:pt>
                <c:pt idx="95">
                  <c:v>13.9434</c:v>
                </c:pt>
                <c:pt idx="96">
                  <c:v>13.519600000000001</c:v>
                </c:pt>
                <c:pt idx="97">
                  <c:v>14.0174</c:v>
                </c:pt>
                <c:pt idx="98">
                  <c:v>14.355600000000001</c:v>
                </c:pt>
                <c:pt idx="99">
                  <c:v>13.585000000000001</c:v>
                </c:pt>
                <c:pt idx="100">
                  <c:v>13.028600000000001</c:v>
                </c:pt>
                <c:pt idx="101">
                  <c:v>12.919600000000001</c:v>
                </c:pt>
                <c:pt idx="102">
                  <c:v>12.839</c:v>
                </c:pt>
                <c:pt idx="103">
                  <c:v>13.032400000000001</c:v>
                </c:pt>
                <c:pt idx="104">
                  <c:v>12.916</c:v>
                </c:pt>
                <c:pt idx="105">
                  <c:v>13.06</c:v>
                </c:pt>
                <c:pt idx="106">
                  <c:v>13.120200000000001</c:v>
                </c:pt>
                <c:pt idx="107">
                  <c:v>13.0396</c:v>
                </c:pt>
                <c:pt idx="108">
                  <c:v>12.804600000000001</c:v>
                </c:pt>
                <c:pt idx="109">
                  <c:v>12.9726</c:v>
                </c:pt>
                <c:pt idx="110">
                  <c:v>13.474600000000001</c:v>
                </c:pt>
                <c:pt idx="111">
                  <c:v>12.589399999999999</c:v>
                </c:pt>
                <c:pt idx="112">
                  <c:v>15.065</c:v>
                </c:pt>
                <c:pt idx="113">
                  <c:v>14.459199999999999</c:v>
                </c:pt>
                <c:pt idx="114">
                  <c:v>13.1427999999999</c:v>
                </c:pt>
                <c:pt idx="115">
                  <c:v>12.661199999999999</c:v>
                </c:pt>
                <c:pt idx="116">
                  <c:v>12.7401999999999</c:v>
                </c:pt>
                <c:pt idx="117">
                  <c:v>12.826599999999999</c:v>
                </c:pt>
                <c:pt idx="118">
                  <c:v>12.6942</c:v>
                </c:pt>
                <c:pt idx="119">
                  <c:v>12.63</c:v>
                </c:pt>
                <c:pt idx="120">
                  <c:v>12.4396</c:v>
                </c:pt>
                <c:pt idx="121">
                  <c:v>12.187200000000001</c:v>
                </c:pt>
                <c:pt idx="122">
                  <c:v>11.933400000000001</c:v>
                </c:pt>
                <c:pt idx="123">
                  <c:v>12.076599999999999</c:v>
                </c:pt>
                <c:pt idx="124">
                  <c:v>11.9696</c:v>
                </c:pt>
                <c:pt idx="125">
                  <c:v>12.792400000000001</c:v>
                </c:pt>
                <c:pt idx="126">
                  <c:v>11.811</c:v>
                </c:pt>
                <c:pt idx="127">
                  <c:v>11.36</c:v>
                </c:pt>
                <c:pt idx="128">
                  <c:v>10.202</c:v>
                </c:pt>
                <c:pt idx="129">
                  <c:v>9.7455999999999996</c:v>
                </c:pt>
                <c:pt idx="130">
                  <c:v>9.6516000000000002</c:v>
                </c:pt>
                <c:pt idx="131">
                  <c:v>8.9459999999999997</c:v>
                </c:pt>
                <c:pt idx="132">
                  <c:v>7.4561999999999999</c:v>
                </c:pt>
                <c:pt idx="133">
                  <c:v>6.9409999999999998</c:v>
                </c:pt>
                <c:pt idx="134">
                  <c:v>7.0023999999999997</c:v>
                </c:pt>
                <c:pt idx="135">
                  <c:v>6.7925999999999904</c:v>
                </c:pt>
                <c:pt idx="136">
                  <c:v>6.8642000000000003</c:v>
                </c:pt>
                <c:pt idx="137">
                  <c:v>7.0045999999999999</c:v>
                </c:pt>
                <c:pt idx="138">
                  <c:v>6.8309999999999897</c:v>
                </c:pt>
                <c:pt idx="139">
                  <c:v>6.8994</c:v>
                </c:pt>
                <c:pt idx="140">
                  <c:v>6.8579999999999997</c:v>
                </c:pt>
                <c:pt idx="141">
                  <c:v>7.0343999999999998</c:v>
                </c:pt>
                <c:pt idx="142">
                  <c:v>6.9412000000000003</c:v>
                </c:pt>
                <c:pt idx="143">
                  <c:v>7.1437999999999997</c:v>
                </c:pt>
                <c:pt idx="144">
                  <c:v>7.7098000000000004</c:v>
                </c:pt>
              </c:numCache>
            </c:numRef>
          </c:yVal>
          <c:smooth val="1"/>
          <c:extLst>
            <c:ext xmlns:c16="http://schemas.microsoft.com/office/drawing/2014/chart" uri="{C3380CC4-5D6E-409C-BE32-E72D297353CC}">
              <c16:uniqueId val="{00000001-B872-4882-B9ED-A9F63294D815}"/>
            </c:ext>
          </c:extLst>
        </c:ser>
        <c:ser>
          <c:idx val="2"/>
          <c:order val="2"/>
          <c:tx>
            <c:v>22nd June</c:v>
          </c:tx>
          <c:spPr>
            <a:ln w="12700" cap="rnd">
              <a:solidFill>
                <a:schemeClr val="accent3"/>
              </a:solidFill>
              <a:round/>
            </a:ln>
            <a:effectLst/>
          </c:spPr>
          <c:marker>
            <c:symbol val="circle"/>
            <c:size val="2"/>
            <c:spPr>
              <a:solidFill>
                <a:schemeClr val="accent3"/>
              </a:solidFill>
              <a:ln w="9525">
                <a:solidFill>
                  <a:schemeClr val="accent3"/>
                </a:solidFill>
              </a:ln>
              <a:effectLst/>
            </c:spPr>
          </c:marker>
          <c:xVal>
            <c:numRef>
              <c:f>Simulation_Dec!$B$3:$B$147</c:f>
              <c:numCache>
                <c:formatCode>[$-F400]h:mm:ss\ am/pm</c:formatCode>
                <c:ptCount val="145"/>
                <c:pt idx="0">
                  <c:v>0.25</c:v>
                </c:pt>
                <c:pt idx="1">
                  <c:v>0.25347222222222221</c:v>
                </c:pt>
                <c:pt idx="2">
                  <c:v>0.25694444444444448</c:v>
                </c:pt>
                <c:pt idx="3">
                  <c:v>0.26041666666666669</c:v>
                </c:pt>
                <c:pt idx="4">
                  <c:v>0.2638888888888889</c:v>
                </c:pt>
                <c:pt idx="5">
                  <c:v>0.2673611111111111</c:v>
                </c:pt>
                <c:pt idx="6">
                  <c:v>0.27083333333333331</c:v>
                </c:pt>
                <c:pt idx="7">
                  <c:v>0.27430555555555552</c:v>
                </c:pt>
                <c:pt idx="8">
                  <c:v>0.27777777777777779</c:v>
                </c:pt>
                <c:pt idx="9">
                  <c:v>0.28125</c:v>
                </c:pt>
                <c:pt idx="10">
                  <c:v>0.28472222222222221</c:v>
                </c:pt>
                <c:pt idx="11">
                  <c:v>0.28819444444444448</c:v>
                </c:pt>
                <c:pt idx="12">
                  <c:v>0.29166666666666669</c:v>
                </c:pt>
                <c:pt idx="13">
                  <c:v>0.2951388888888889</c:v>
                </c:pt>
                <c:pt idx="14">
                  <c:v>0.2986111111111111</c:v>
                </c:pt>
                <c:pt idx="15">
                  <c:v>0.30208333333333398</c:v>
                </c:pt>
                <c:pt idx="16">
                  <c:v>0.30555555555555602</c:v>
                </c:pt>
                <c:pt idx="17">
                  <c:v>0.30902777777777801</c:v>
                </c:pt>
                <c:pt idx="18">
                  <c:v>0.312500000000001</c:v>
                </c:pt>
                <c:pt idx="19">
                  <c:v>0.31597222222222299</c:v>
                </c:pt>
                <c:pt idx="20">
                  <c:v>0.31944444444444497</c:v>
                </c:pt>
                <c:pt idx="21">
                  <c:v>0.32291666666666802</c:v>
                </c:pt>
                <c:pt idx="22">
                  <c:v>0.32638888888889001</c:v>
                </c:pt>
                <c:pt idx="23">
                  <c:v>0.32986111111111199</c:v>
                </c:pt>
                <c:pt idx="24">
                  <c:v>0.33333333333333398</c:v>
                </c:pt>
                <c:pt idx="25">
                  <c:v>0.33680555555555702</c:v>
                </c:pt>
                <c:pt idx="26">
                  <c:v>0.34027777777777901</c:v>
                </c:pt>
                <c:pt idx="27">
                  <c:v>0.343750000000001</c:v>
                </c:pt>
                <c:pt idx="28">
                  <c:v>0.34722222222222299</c:v>
                </c:pt>
                <c:pt idx="29">
                  <c:v>0.35069444444444597</c:v>
                </c:pt>
                <c:pt idx="30">
                  <c:v>0.35416666666666802</c:v>
                </c:pt>
                <c:pt idx="31">
                  <c:v>0.35763888888889001</c:v>
                </c:pt>
                <c:pt idx="32">
                  <c:v>0.36111111111111199</c:v>
                </c:pt>
                <c:pt idx="33">
                  <c:v>0.36458333333333398</c:v>
                </c:pt>
                <c:pt idx="34">
                  <c:v>0.36805555555555702</c:v>
                </c:pt>
                <c:pt idx="35">
                  <c:v>0.37152777777777901</c:v>
                </c:pt>
                <c:pt idx="36">
                  <c:v>0.375000000000001</c:v>
                </c:pt>
                <c:pt idx="37">
                  <c:v>0.37847222222222399</c:v>
                </c:pt>
                <c:pt idx="38">
                  <c:v>0.38194444444444597</c:v>
                </c:pt>
                <c:pt idx="39">
                  <c:v>0.38541666666666802</c:v>
                </c:pt>
                <c:pt idx="40">
                  <c:v>0.38888888888889001</c:v>
                </c:pt>
                <c:pt idx="41">
                  <c:v>0.39236111111111299</c:v>
                </c:pt>
                <c:pt idx="42">
                  <c:v>0.39583333333333498</c:v>
                </c:pt>
                <c:pt idx="43">
                  <c:v>0.39930555555555702</c:v>
                </c:pt>
                <c:pt idx="44">
                  <c:v>0.40277777777777901</c:v>
                </c:pt>
                <c:pt idx="45">
                  <c:v>0.406250000000002</c:v>
                </c:pt>
                <c:pt idx="46">
                  <c:v>0.40972222222222399</c:v>
                </c:pt>
                <c:pt idx="47">
                  <c:v>0.41319444444444597</c:v>
                </c:pt>
                <c:pt idx="48">
                  <c:v>0.41666666666666802</c:v>
                </c:pt>
                <c:pt idx="49">
                  <c:v>0.420138888888891</c:v>
                </c:pt>
                <c:pt idx="50">
                  <c:v>0.42361111111111299</c:v>
                </c:pt>
                <c:pt idx="51">
                  <c:v>0.42708333333333498</c:v>
                </c:pt>
                <c:pt idx="52">
                  <c:v>0.43055555555555802</c:v>
                </c:pt>
                <c:pt idx="53">
                  <c:v>0.43402777777778001</c:v>
                </c:pt>
                <c:pt idx="54">
                  <c:v>0.437500000000002</c:v>
                </c:pt>
                <c:pt idx="55">
                  <c:v>0.44097222222222399</c:v>
                </c:pt>
                <c:pt idx="56">
                  <c:v>0.44444444444444697</c:v>
                </c:pt>
                <c:pt idx="57">
                  <c:v>0.44791666666666902</c:v>
                </c:pt>
                <c:pt idx="58">
                  <c:v>0.451388888888891</c:v>
                </c:pt>
                <c:pt idx="59">
                  <c:v>0.45486111111111299</c:v>
                </c:pt>
                <c:pt idx="60">
                  <c:v>0.45833333333333598</c:v>
                </c:pt>
                <c:pt idx="61">
                  <c:v>0.46180555555555802</c:v>
                </c:pt>
                <c:pt idx="62">
                  <c:v>0.46527777777778001</c:v>
                </c:pt>
                <c:pt idx="63">
                  <c:v>0.468750000000002</c:v>
                </c:pt>
                <c:pt idx="64">
                  <c:v>0.47222222222222499</c:v>
                </c:pt>
                <c:pt idx="65">
                  <c:v>0.47569444444444697</c:v>
                </c:pt>
                <c:pt idx="66">
                  <c:v>0.47916666666666902</c:v>
                </c:pt>
                <c:pt idx="67">
                  <c:v>0.482638888888892</c:v>
                </c:pt>
                <c:pt idx="68">
                  <c:v>0.48611111111111399</c:v>
                </c:pt>
                <c:pt idx="69">
                  <c:v>0.48958333333333598</c:v>
                </c:pt>
                <c:pt idx="70">
                  <c:v>0.49305555555555802</c:v>
                </c:pt>
                <c:pt idx="71">
                  <c:v>0.49652777777778101</c:v>
                </c:pt>
                <c:pt idx="72">
                  <c:v>0.500000000000003</c:v>
                </c:pt>
                <c:pt idx="73">
                  <c:v>0.50347222222222499</c:v>
                </c:pt>
                <c:pt idx="74">
                  <c:v>0.50694444444444697</c:v>
                </c:pt>
                <c:pt idx="75">
                  <c:v>0.51041666666666996</c:v>
                </c:pt>
                <c:pt idx="76">
                  <c:v>0.51388888888889195</c:v>
                </c:pt>
                <c:pt idx="77">
                  <c:v>0.51736111111111405</c:v>
                </c:pt>
                <c:pt idx="78">
                  <c:v>0.52083333333333603</c:v>
                </c:pt>
                <c:pt idx="79">
                  <c:v>0.52430555555555902</c:v>
                </c:pt>
                <c:pt idx="80">
                  <c:v>0.52777777777778101</c:v>
                </c:pt>
                <c:pt idx="81">
                  <c:v>0.531250000000003</c:v>
                </c:pt>
                <c:pt idx="82">
                  <c:v>0.53472222222222499</c:v>
                </c:pt>
                <c:pt idx="83">
                  <c:v>0.53819444444444797</c:v>
                </c:pt>
                <c:pt idx="84">
                  <c:v>0.54166666666666996</c:v>
                </c:pt>
                <c:pt idx="85">
                  <c:v>0.54513888888889195</c:v>
                </c:pt>
                <c:pt idx="86">
                  <c:v>0.54861111111111505</c:v>
                </c:pt>
                <c:pt idx="87">
                  <c:v>0.55208333333333703</c:v>
                </c:pt>
                <c:pt idx="88">
                  <c:v>0.55555555555555902</c:v>
                </c:pt>
                <c:pt idx="89">
                  <c:v>0.55902777777778101</c:v>
                </c:pt>
                <c:pt idx="90">
                  <c:v>0.562500000000004</c:v>
                </c:pt>
                <c:pt idx="91">
                  <c:v>0.56597222222222598</c:v>
                </c:pt>
                <c:pt idx="92">
                  <c:v>0.56944444444444797</c:v>
                </c:pt>
                <c:pt idx="93">
                  <c:v>0.57291666666666996</c:v>
                </c:pt>
                <c:pt idx="94">
                  <c:v>0.57638888888889295</c:v>
                </c:pt>
                <c:pt idx="95">
                  <c:v>0.57986111111111505</c:v>
                </c:pt>
                <c:pt idx="96">
                  <c:v>0.58333333333333703</c:v>
                </c:pt>
                <c:pt idx="97">
                  <c:v>0.58680555555555902</c:v>
                </c:pt>
                <c:pt idx="98">
                  <c:v>0.59027777777778201</c:v>
                </c:pt>
                <c:pt idx="99">
                  <c:v>0.593750000000004</c:v>
                </c:pt>
                <c:pt idx="100">
                  <c:v>0.59722222222222598</c:v>
                </c:pt>
                <c:pt idx="101">
                  <c:v>0.60069444444444897</c:v>
                </c:pt>
                <c:pt idx="102">
                  <c:v>0.60416666666667096</c:v>
                </c:pt>
                <c:pt idx="103">
                  <c:v>0.60763888888889295</c:v>
                </c:pt>
                <c:pt idx="104">
                  <c:v>0.61111111111111505</c:v>
                </c:pt>
                <c:pt idx="105">
                  <c:v>0.61458333333333803</c:v>
                </c:pt>
                <c:pt idx="106">
                  <c:v>0.61805555555556002</c:v>
                </c:pt>
                <c:pt idx="107">
                  <c:v>0.62152777777778201</c:v>
                </c:pt>
                <c:pt idx="108">
                  <c:v>0.625000000000004</c:v>
                </c:pt>
                <c:pt idx="109">
                  <c:v>0.62847222222222698</c:v>
                </c:pt>
                <c:pt idx="110">
                  <c:v>0.63194444444444897</c:v>
                </c:pt>
                <c:pt idx="111">
                  <c:v>0.63541666666667096</c:v>
                </c:pt>
                <c:pt idx="112">
                  <c:v>0.63888888888889295</c:v>
                </c:pt>
                <c:pt idx="113">
                  <c:v>0.64236111111111605</c:v>
                </c:pt>
                <c:pt idx="114">
                  <c:v>0.64583333333333803</c:v>
                </c:pt>
                <c:pt idx="115">
                  <c:v>0.64930555555556002</c:v>
                </c:pt>
                <c:pt idx="116">
                  <c:v>0.65277777777778301</c:v>
                </c:pt>
                <c:pt idx="117">
                  <c:v>0.656250000000005</c:v>
                </c:pt>
                <c:pt idx="118">
                  <c:v>0.65972222222222698</c:v>
                </c:pt>
                <c:pt idx="119">
                  <c:v>0.66319444444444897</c:v>
                </c:pt>
                <c:pt idx="120">
                  <c:v>0.66666666666667196</c:v>
                </c:pt>
                <c:pt idx="121">
                  <c:v>0.67013888888889395</c:v>
                </c:pt>
                <c:pt idx="122">
                  <c:v>0.67361111111111605</c:v>
                </c:pt>
                <c:pt idx="123">
                  <c:v>0.67708333333333803</c:v>
                </c:pt>
                <c:pt idx="124">
                  <c:v>0.68055555555556102</c:v>
                </c:pt>
                <c:pt idx="125">
                  <c:v>0.68402777777778301</c:v>
                </c:pt>
                <c:pt idx="126">
                  <c:v>0.687500000000005</c:v>
                </c:pt>
                <c:pt idx="127">
                  <c:v>0.69097222222222698</c:v>
                </c:pt>
                <c:pt idx="128">
                  <c:v>0.69444444444444997</c:v>
                </c:pt>
                <c:pt idx="129">
                  <c:v>0.69791666666667196</c:v>
                </c:pt>
                <c:pt idx="130">
                  <c:v>0.70138888888889395</c:v>
                </c:pt>
                <c:pt idx="131">
                  <c:v>0.70486111111111704</c:v>
                </c:pt>
                <c:pt idx="132">
                  <c:v>0.70833333333333903</c:v>
                </c:pt>
                <c:pt idx="133">
                  <c:v>0.71180555555556102</c:v>
                </c:pt>
                <c:pt idx="134">
                  <c:v>0.71527777777778301</c:v>
                </c:pt>
                <c:pt idx="135">
                  <c:v>0.718750000000006</c:v>
                </c:pt>
                <c:pt idx="136">
                  <c:v>0.72222222222222798</c:v>
                </c:pt>
                <c:pt idx="137">
                  <c:v>0.72569444444444997</c:v>
                </c:pt>
                <c:pt idx="138">
                  <c:v>0.72916666666667196</c:v>
                </c:pt>
                <c:pt idx="139">
                  <c:v>0.73263888888889495</c:v>
                </c:pt>
                <c:pt idx="140">
                  <c:v>0.73611111111111704</c:v>
                </c:pt>
                <c:pt idx="141">
                  <c:v>0.73958333333333903</c:v>
                </c:pt>
                <c:pt idx="142">
                  <c:v>0.74305555555556102</c:v>
                </c:pt>
                <c:pt idx="143">
                  <c:v>0.74652777777778401</c:v>
                </c:pt>
                <c:pt idx="144">
                  <c:v>0.750000000000006</c:v>
                </c:pt>
              </c:numCache>
            </c:numRef>
          </c:xVal>
          <c:yVal>
            <c:numRef>
              <c:f>Simulation_June!$H$3:$H$147</c:f>
              <c:numCache>
                <c:formatCode>General</c:formatCode>
                <c:ptCount val="145"/>
                <c:pt idx="0">
                  <c:v>2.5407999999999999</c:v>
                </c:pt>
                <c:pt idx="1">
                  <c:v>3.2515999999999998</c:v>
                </c:pt>
                <c:pt idx="2">
                  <c:v>2.1643999999999899</c:v>
                </c:pt>
                <c:pt idx="3">
                  <c:v>2.1257999999999901</c:v>
                </c:pt>
                <c:pt idx="4">
                  <c:v>2.0893999999999999</c:v>
                </c:pt>
                <c:pt idx="5">
                  <c:v>2.0893999999999902</c:v>
                </c:pt>
                <c:pt idx="6">
                  <c:v>2.0983999999999998</c:v>
                </c:pt>
                <c:pt idx="7">
                  <c:v>2.1669999999999998</c:v>
                </c:pt>
                <c:pt idx="8">
                  <c:v>3.2122000000000002</c:v>
                </c:pt>
                <c:pt idx="9">
                  <c:v>3.1541999999999901</c:v>
                </c:pt>
                <c:pt idx="10">
                  <c:v>3.7198000000000002</c:v>
                </c:pt>
                <c:pt idx="11">
                  <c:v>3.7818000000000001</c:v>
                </c:pt>
                <c:pt idx="12">
                  <c:v>6.1667999999999896</c:v>
                </c:pt>
                <c:pt idx="13">
                  <c:v>11.904400000000001</c:v>
                </c:pt>
                <c:pt idx="14">
                  <c:v>12.188000000000001</c:v>
                </c:pt>
                <c:pt idx="15">
                  <c:v>11.215999999999999</c:v>
                </c:pt>
                <c:pt idx="16">
                  <c:v>9.2880000000000003</c:v>
                </c:pt>
                <c:pt idx="17">
                  <c:v>10.551399999999999</c:v>
                </c:pt>
                <c:pt idx="18">
                  <c:v>12.352399999999999</c:v>
                </c:pt>
                <c:pt idx="19">
                  <c:v>12.055599999999901</c:v>
                </c:pt>
                <c:pt idx="20">
                  <c:v>11.7699999999999</c:v>
                </c:pt>
                <c:pt idx="21">
                  <c:v>12.2652</c:v>
                </c:pt>
                <c:pt idx="22">
                  <c:v>13.9514</c:v>
                </c:pt>
                <c:pt idx="23">
                  <c:v>14.721</c:v>
                </c:pt>
                <c:pt idx="24">
                  <c:v>15.228400000000001</c:v>
                </c:pt>
                <c:pt idx="25">
                  <c:v>11.484999999999999</c:v>
                </c:pt>
                <c:pt idx="26">
                  <c:v>14.5239999999999</c:v>
                </c:pt>
                <c:pt idx="27">
                  <c:v>15.0634</c:v>
                </c:pt>
                <c:pt idx="28">
                  <c:v>13.6622</c:v>
                </c:pt>
                <c:pt idx="29">
                  <c:v>12.2774</c:v>
                </c:pt>
                <c:pt idx="30">
                  <c:v>12.2418</c:v>
                </c:pt>
                <c:pt idx="31">
                  <c:v>12.1934</c:v>
                </c:pt>
                <c:pt idx="32">
                  <c:v>13.329999999999901</c:v>
                </c:pt>
                <c:pt idx="33">
                  <c:v>13.320399999999999</c:v>
                </c:pt>
                <c:pt idx="34">
                  <c:v>11.8842</c:v>
                </c:pt>
                <c:pt idx="35">
                  <c:v>12.355600000000001</c:v>
                </c:pt>
                <c:pt idx="36">
                  <c:v>13.2392</c:v>
                </c:pt>
                <c:pt idx="37">
                  <c:v>13.534999999999901</c:v>
                </c:pt>
                <c:pt idx="38">
                  <c:v>13.566799999999899</c:v>
                </c:pt>
                <c:pt idx="39">
                  <c:v>13.3324</c:v>
                </c:pt>
                <c:pt idx="40">
                  <c:v>12.4079999999999</c:v>
                </c:pt>
                <c:pt idx="41">
                  <c:v>12.936</c:v>
                </c:pt>
                <c:pt idx="42">
                  <c:v>15.0962</c:v>
                </c:pt>
                <c:pt idx="43">
                  <c:v>15.952199999999999</c:v>
                </c:pt>
                <c:pt idx="44">
                  <c:v>12.483999999999901</c:v>
                </c:pt>
                <c:pt idx="45">
                  <c:v>12.390199999999901</c:v>
                </c:pt>
                <c:pt idx="46">
                  <c:v>13.720800000000001</c:v>
                </c:pt>
                <c:pt idx="47">
                  <c:v>13.4528</c:v>
                </c:pt>
                <c:pt idx="48">
                  <c:v>14.477</c:v>
                </c:pt>
                <c:pt idx="49">
                  <c:v>14.758800000000001</c:v>
                </c:pt>
                <c:pt idx="50">
                  <c:v>13.7456</c:v>
                </c:pt>
                <c:pt idx="51">
                  <c:v>13.1517999999999</c:v>
                </c:pt>
                <c:pt idx="52">
                  <c:v>13.5062</c:v>
                </c:pt>
                <c:pt idx="53">
                  <c:v>12.8276</c:v>
                </c:pt>
                <c:pt idx="54">
                  <c:v>14.712999999999999</c:v>
                </c:pt>
                <c:pt idx="55">
                  <c:v>12.5398</c:v>
                </c:pt>
                <c:pt idx="56">
                  <c:v>12.2018</c:v>
                </c:pt>
                <c:pt idx="57">
                  <c:v>12.793799999999999</c:v>
                </c:pt>
                <c:pt idx="58">
                  <c:v>13.3582</c:v>
                </c:pt>
                <c:pt idx="59">
                  <c:v>14.8078</c:v>
                </c:pt>
                <c:pt idx="60">
                  <c:v>13.0006</c:v>
                </c:pt>
                <c:pt idx="61">
                  <c:v>12.9384</c:v>
                </c:pt>
                <c:pt idx="62">
                  <c:v>13.1972</c:v>
                </c:pt>
                <c:pt idx="63">
                  <c:v>13.1999999999999</c:v>
                </c:pt>
                <c:pt idx="64">
                  <c:v>14.272399999999999</c:v>
                </c:pt>
                <c:pt idx="65">
                  <c:v>13.6898</c:v>
                </c:pt>
                <c:pt idx="66">
                  <c:v>12.795999999999999</c:v>
                </c:pt>
                <c:pt idx="67">
                  <c:v>12.133999999999901</c:v>
                </c:pt>
                <c:pt idx="68">
                  <c:v>11.8095999999999</c:v>
                </c:pt>
                <c:pt idx="69">
                  <c:v>11.956200000000001</c:v>
                </c:pt>
                <c:pt idx="70">
                  <c:v>12.3912</c:v>
                </c:pt>
                <c:pt idx="71">
                  <c:v>12.4566</c:v>
                </c:pt>
                <c:pt idx="72">
                  <c:v>12.530799999999999</c:v>
                </c:pt>
                <c:pt idx="73">
                  <c:v>12.6736</c:v>
                </c:pt>
                <c:pt idx="74">
                  <c:v>12.582599999999999</c:v>
                </c:pt>
                <c:pt idx="75">
                  <c:v>13.047999999999901</c:v>
                </c:pt>
                <c:pt idx="76">
                  <c:v>13.6131999999999</c:v>
                </c:pt>
                <c:pt idx="77">
                  <c:v>13.7644</c:v>
                </c:pt>
                <c:pt idx="78">
                  <c:v>15.913600000000001</c:v>
                </c:pt>
                <c:pt idx="79">
                  <c:v>14.673999999999999</c:v>
                </c:pt>
                <c:pt idx="80">
                  <c:v>12.6698</c:v>
                </c:pt>
                <c:pt idx="81">
                  <c:v>12.0239999999999</c:v>
                </c:pt>
                <c:pt idx="82">
                  <c:v>11.537000000000001</c:v>
                </c:pt>
                <c:pt idx="83">
                  <c:v>11.2804</c:v>
                </c:pt>
                <c:pt idx="84">
                  <c:v>11.458600000000001</c:v>
                </c:pt>
                <c:pt idx="85">
                  <c:v>12.813599999999999</c:v>
                </c:pt>
                <c:pt idx="86">
                  <c:v>12.158200000000001</c:v>
                </c:pt>
                <c:pt idx="87">
                  <c:v>12.3764</c:v>
                </c:pt>
                <c:pt idx="88">
                  <c:v>12.7102</c:v>
                </c:pt>
                <c:pt idx="89">
                  <c:v>12.6386</c:v>
                </c:pt>
                <c:pt idx="90">
                  <c:v>12.333399999999999</c:v>
                </c:pt>
                <c:pt idx="91">
                  <c:v>12.094799999999999</c:v>
                </c:pt>
                <c:pt idx="92">
                  <c:v>12.063800000000001</c:v>
                </c:pt>
                <c:pt idx="93">
                  <c:v>12.1319999999999</c:v>
                </c:pt>
                <c:pt idx="94">
                  <c:v>11.933999999999999</c:v>
                </c:pt>
                <c:pt idx="95">
                  <c:v>12.989800000000001</c:v>
                </c:pt>
                <c:pt idx="96">
                  <c:v>12.332599999999999</c:v>
                </c:pt>
                <c:pt idx="97">
                  <c:v>12.3269999999999</c:v>
                </c:pt>
                <c:pt idx="98">
                  <c:v>12.316199999999901</c:v>
                </c:pt>
                <c:pt idx="99">
                  <c:v>11.909599999999999</c:v>
                </c:pt>
                <c:pt idx="100">
                  <c:v>11.8865999999999</c:v>
                </c:pt>
                <c:pt idx="101">
                  <c:v>12.308400000000001</c:v>
                </c:pt>
                <c:pt idx="102">
                  <c:v>12.1402</c:v>
                </c:pt>
                <c:pt idx="103">
                  <c:v>12.128399999999999</c:v>
                </c:pt>
                <c:pt idx="104">
                  <c:v>11.9968</c:v>
                </c:pt>
                <c:pt idx="105">
                  <c:v>11.715999999999999</c:v>
                </c:pt>
                <c:pt idx="106">
                  <c:v>11.6778</c:v>
                </c:pt>
                <c:pt idx="107">
                  <c:v>12.209199999999999</c:v>
                </c:pt>
                <c:pt idx="108">
                  <c:v>13.0688</c:v>
                </c:pt>
                <c:pt idx="109">
                  <c:v>14.3988</c:v>
                </c:pt>
                <c:pt idx="110">
                  <c:v>12.757</c:v>
                </c:pt>
                <c:pt idx="111">
                  <c:v>11.8644</c:v>
                </c:pt>
                <c:pt idx="112">
                  <c:v>11.968999999999999</c:v>
                </c:pt>
                <c:pt idx="113">
                  <c:v>11.7948</c:v>
                </c:pt>
                <c:pt idx="114">
                  <c:v>11.7188</c:v>
                </c:pt>
                <c:pt idx="115">
                  <c:v>11.8355999999999</c:v>
                </c:pt>
                <c:pt idx="116">
                  <c:v>11.832599999999999</c:v>
                </c:pt>
                <c:pt idx="117">
                  <c:v>11.839600000000001</c:v>
                </c:pt>
                <c:pt idx="118">
                  <c:v>11.839600000000001</c:v>
                </c:pt>
                <c:pt idx="119">
                  <c:v>11.6996</c:v>
                </c:pt>
                <c:pt idx="120">
                  <c:v>11.521000000000001</c:v>
                </c:pt>
                <c:pt idx="121">
                  <c:v>11.686199999999999</c:v>
                </c:pt>
                <c:pt idx="122">
                  <c:v>11.578799999999999</c:v>
                </c:pt>
                <c:pt idx="123">
                  <c:v>11.259399999999999</c:v>
                </c:pt>
                <c:pt idx="124">
                  <c:v>11.759600000000001</c:v>
                </c:pt>
                <c:pt idx="125">
                  <c:v>12.039199999999999</c:v>
                </c:pt>
                <c:pt idx="126">
                  <c:v>11.940200000000001</c:v>
                </c:pt>
                <c:pt idx="127">
                  <c:v>10.5002</c:v>
                </c:pt>
                <c:pt idx="128">
                  <c:v>8.8341999999999992</c:v>
                </c:pt>
                <c:pt idx="129">
                  <c:v>8.2878000000000007</c:v>
                </c:pt>
                <c:pt idx="130">
                  <c:v>8.1907999999999905</c:v>
                </c:pt>
                <c:pt idx="131">
                  <c:v>8.2309999999999999</c:v>
                </c:pt>
                <c:pt idx="132">
                  <c:v>2.9907999999999899</c:v>
                </c:pt>
                <c:pt idx="133">
                  <c:v>2.1974</c:v>
                </c:pt>
                <c:pt idx="134">
                  <c:v>2.5344000000000002</c:v>
                </c:pt>
                <c:pt idx="135">
                  <c:v>2.6644000000000001</c:v>
                </c:pt>
                <c:pt idx="136">
                  <c:v>2.1833999999999998</c:v>
                </c:pt>
                <c:pt idx="137">
                  <c:v>3.0701999999999998</c:v>
                </c:pt>
                <c:pt idx="138">
                  <c:v>1.9702</c:v>
                </c:pt>
                <c:pt idx="139">
                  <c:v>2.6421999999999901</c:v>
                </c:pt>
                <c:pt idx="140">
                  <c:v>2.4077999999999902</c:v>
                </c:pt>
                <c:pt idx="141">
                  <c:v>1.6637999999999999</c:v>
                </c:pt>
                <c:pt idx="142">
                  <c:v>2.4276</c:v>
                </c:pt>
                <c:pt idx="143">
                  <c:v>1.9278</c:v>
                </c:pt>
                <c:pt idx="144">
                  <c:v>3.1907999999999999</c:v>
                </c:pt>
              </c:numCache>
            </c:numRef>
          </c:yVal>
          <c:smooth val="1"/>
          <c:extLst>
            <c:ext xmlns:c16="http://schemas.microsoft.com/office/drawing/2014/chart" uri="{C3380CC4-5D6E-409C-BE32-E72D297353CC}">
              <c16:uniqueId val="{00000002-B872-4882-B9ED-A9F63294D815}"/>
            </c:ext>
          </c:extLst>
        </c:ser>
        <c:dLbls>
          <c:showLegendKey val="0"/>
          <c:showVal val="0"/>
          <c:showCatName val="0"/>
          <c:showSerName val="0"/>
          <c:showPercent val="0"/>
          <c:showBubbleSize val="0"/>
        </c:dLbls>
        <c:axId val="599852632"/>
        <c:axId val="599854072"/>
      </c:scatterChart>
      <c:valAx>
        <c:axId val="599852632"/>
        <c:scaling>
          <c:orientation val="minMax"/>
          <c:max val="0.75000000000000011"/>
          <c:min val="0.25"/>
        </c:scaling>
        <c:delete val="0"/>
        <c:axPos val="b"/>
        <c:majorGridlines>
          <c:spPr>
            <a:ln w="9525" cap="flat" cmpd="sng" algn="ctr">
              <a:solidFill>
                <a:schemeClr val="tx1">
                  <a:lumMod val="15000"/>
                  <a:lumOff val="85000"/>
                </a:schemeClr>
              </a:solidFill>
              <a:round/>
            </a:ln>
            <a:effectLst/>
          </c:spPr>
        </c:majorGridlines>
        <c:numFmt formatCode="[$-F400]h:mm:ss\ am/pm"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9854072"/>
        <c:crosses val="autoZero"/>
        <c:crossBetween val="midCat"/>
      </c:valAx>
      <c:valAx>
        <c:axId val="59985407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US" altLang="zh-TW" sz="1400"/>
                  <a:t>Power (kW)</a:t>
                </a:r>
                <a:endParaRPr lang="en-US" sz="1400"/>
              </a:p>
            </c:rich>
          </c:tx>
          <c:overlay val="0"/>
          <c:spPr>
            <a:noFill/>
            <a:ln>
              <a:noFill/>
            </a:ln>
            <a:effectLst/>
          </c:spPr>
          <c:txPr>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9852632"/>
        <c:crosses val="autoZero"/>
        <c:crossBetween val="midCat"/>
      </c:valAx>
      <c:spPr>
        <a:noFill/>
        <a:ln>
          <a:noFill/>
        </a:ln>
        <a:effectLst/>
      </c:spPr>
    </c:plotArea>
    <c:legend>
      <c:legendPos val="b"/>
      <c:layout>
        <c:manualLayout>
          <c:xMode val="edge"/>
          <c:yMode val="edge"/>
          <c:x val="0.29473823164580215"/>
          <c:y val="0.89821076388888887"/>
          <c:w val="0.4074726164895992"/>
          <c:h val="7.9740624999999996E-2"/>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a:pPr>
            <a:r>
              <a:rPr lang="en-US" sz="1600"/>
              <a:t>Power</a:t>
            </a:r>
            <a:r>
              <a:rPr lang="en-US" sz="1600" baseline="0"/>
              <a:t> from the Grid (Dec)</a:t>
            </a:r>
            <a:endParaRPr lang="en-US" sz="1600"/>
          </a:p>
        </c:rich>
      </c:tx>
      <c:overlay val="0"/>
    </c:title>
    <c:autoTitleDeleted val="0"/>
    <c:plotArea>
      <c:layout/>
      <c:scatterChart>
        <c:scatterStyle val="lineMarker"/>
        <c:varyColors val="0"/>
        <c:ser>
          <c:idx val="2"/>
          <c:order val="0"/>
          <c:tx>
            <c:v>Uncontrolled</c:v>
          </c:tx>
          <c:spPr>
            <a:ln w="15875">
              <a:solidFill>
                <a:schemeClr val="accent2"/>
              </a:solidFill>
              <a:prstDash val="solid"/>
            </a:ln>
          </c:spPr>
          <c:marker>
            <c:symbol val="none"/>
          </c:marker>
          <c:xVal>
            <c:numRef>
              <c:f>Simulation_Dec!$A$3:$A$147</c:f>
              <c:numCache>
                <c:formatCode>m/d/yyyy\ h:mm</c:formatCode>
                <c:ptCount val="145"/>
                <c:pt idx="0">
                  <c:v>44907.25</c:v>
                </c:pt>
                <c:pt idx="1">
                  <c:v>44907.253472222219</c:v>
                </c:pt>
                <c:pt idx="2">
                  <c:v>44907.256944444445</c:v>
                </c:pt>
                <c:pt idx="3">
                  <c:v>44907.260416666664</c:v>
                </c:pt>
                <c:pt idx="4">
                  <c:v>44907.263888888891</c:v>
                </c:pt>
                <c:pt idx="5">
                  <c:v>44907.267361111109</c:v>
                </c:pt>
                <c:pt idx="6">
                  <c:v>44907.270833333336</c:v>
                </c:pt>
                <c:pt idx="7">
                  <c:v>44907.274305555555</c:v>
                </c:pt>
                <c:pt idx="8">
                  <c:v>44907.277777777781</c:v>
                </c:pt>
                <c:pt idx="9">
                  <c:v>44907.28125</c:v>
                </c:pt>
                <c:pt idx="10">
                  <c:v>44907.284722222219</c:v>
                </c:pt>
                <c:pt idx="11">
                  <c:v>44907.288194444445</c:v>
                </c:pt>
                <c:pt idx="12">
                  <c:v>44907.291666666664</c:v>
                </c:pt>
                <c:pt idx="13">
                  <c:v>44907.295138888891</c:v>
                </c:pt>
                <c:pt idx="14">
                  <c:v>44907.298611111109</c:v>
                </c:pt>
                <c:pt idx="15">
                  <c:v>44907.302083333336</c:v>
                </c:pt>
                <c:pt idx="16">
                  <c:v>44907.305555555555</c:v>
                </c:pt>
                <c:pt idx="17">
                  <c:v>44907.309027777781</c:v>
                </c:pt>
                <c:pt idx="18">
                  <c:v>44907.3125</c:v>
                </c:pt>
                <c:pt idx="19">
                  <c:v>44907.315972222219</c:v>
                </c:pt>
                <c:pt idx="20">
                  <c:v>44907.319444444445</c:v>
                </c:pt>
                <c:pt idx="21">
                  <c:v>44907.322916666664</c:v>
                </c:pt>
                <c:pt idx="22">
                  <c:v>44907.326388888891</c:v>
                </c:pt>
                <c:pt idx="23">
                  <c:v>44907.329861111109</c:v>
                </c:pt>
                <c:pt idx="24">
                  <c:v>44907.333333333336</c:v>
                </c:pt>
                <c:pt idx="25">
                  <c:v>44907.336805555555</c:v>
                </c:pt>
                <c:pt idx="26">
                  <c:v>44907.340277777781</c:v>
                </c:pt>
                <c:pt idx="27">
                  <c:v>44907.34375</c:v>
                </c:pt>
                <c:pt idx="28">
                  <c:v>44907.347222222219</c:v>
                </c:pt>
                <c:pt idx="29">
                  <c:v>44907.350694444445</c:v>
                </c:pt>
                <c:pt idx="30">
                  <c:v>44907.354166666664</c:v>
                </c:pt>
                <c:pt idx="31">
                  <c:v>44907.357638888891</c:v>
                </c:pt>
                <c:pt idx="32">
                  <c:v>44907.361111111109</c:v>
                </c:pt>
                <c:pt idx="33">
                  <c:v>44907.364583333336</c:v>
                </c:pt>
                <c:pt idx="34">
                  <c:v>44907.368055555555</c:v>
                </c:pt>
                <c:pt idx="35">
                  <c:v>44907.371527777781</c:v>
                </c:pt>
                <c:pt idx="36">
                  <c:v>44907.375</c:v>
                </c:pt>
                <c:pt idx="37">
                  <c:v>44907.378472222219</c:v>
                </c:pt>
                <c:pt idx="38">
                  <c:v>44907.381944444445</c:v>
                </c:pt>
                <c:pt idx="39">
                  <c:v>44907.385416666664</c:v>
                </c:pt>
                <c:pt idx="40">
                  <c:v>44907.388888888891</c:v>
                </c:pt>
                <c:pt idx="41">
                  <c:v>44907.392361111109</c:v>
                </c:pt>
                <c:pt idx="42">
                  <c:v>44907.395833333336</c:v>
                </c:pt>
                <c:pt idx="43">
                  <c:v>44907.399305555555</c:v>
                </c:pt>
                <c:pt idx="44">
                  <c:v>44907.402777777781</c:v>
                </c:pt>
                <c:pt idx="45">
                  <c:v>44907.40625</c:v>
                </c:pt>
                <c:pt idx="46">
                  <c:v>44907.409722222219</c:v>
                </c:pt>
                <c:pt idx="47">
                  <c:v>44907.413194444445</c:v>
                </c:pt>
                <c:pt idx="48">
                  <c:v>44907.416666666664</c:v>
                </c:pt>
                <c:pt idx="49">
                  <c:v>44907.420138888891</c:v>
                </c:pt>
                <c:pt idx="50">
                  <c:v>44907.423611111109</c:v>
                </c:pt>
                <c:pt idx="51">
                  <c:v>44907.427083333336</c:v>
                </c:pt>
                <c:pt idx="52">
                  <c:v>44907.430555555555</c:v>
                </c:pt>
                <c:pt idx="53">
                  <c:v>44907.434027777781</c:v>
                </c:pt>
                <c:pt idx="54">
                  <c:v>44907.4375</c:v>
                </c:pt>
                <c:pt idx="55">
                  <c:v>44907.440972222219</c:v>
                </c:pt>
                <c:pt idx="56">
                  <c:v>44907.444444444445</c:v>
                </c:pt>
                <c:pt idx="57">
                  <c:v>44907.447916666664</c:v>
                </c:pt>
                <c:pt idx="58">
                  <c:v>44907.451388888891</c:v>
                </c:pt>
                <c:pt idx="59">
                  <c:v>44907.454861111109</c:v>
                </c:pt>
                <c:pt idx="60">
                  <c:v>44907.458333333336</c:v>
                </c:pt>
                <c:pt idx="61">
                  <c:v>44907.461805555555</c:v>
                </c:pt>
                <c:pt idx="62">
                  <c:v>44907.465277777781</c:v>
                </c:pt>
                <c:pt idx="63">
                  <c:v>44907.46875</c:v>
                </c:pt>
                <c:pt idx="64">
                  <c:v>44907.472222222219</c:v>
                </c:pt>
                <c:pt idx="65">
                  <c:v>44907.475694444445</c:v>
                </c:pt>
                <c:pt idx="66">
                  <c:v>44907.479166666664</c:v>
                </c:pt>
                <c:pt idx="67">
                  <c:v>44907.482638888891</c:v>
                </c:pt>
                <c:pt idx="68">
                  <c:v>44907.486111111109</c:v>
                </c:pt>
                <c:pt idx="69">
                  <c:v>44907.489583333336</c:v>
                </c:pt>
                <c:pt idx="70">
                  <c:v>44907.493055555555</c:v>
                </c:pt>
                <c:pt idx="71">
                  <c:v>44907.496527777781</c:v>
                </c:pt>
                <c:pt idx="72">
                  <c:v>44907.5</c:v>
                </c:pt>
                <c:pt idx="73">
                  <c:v>44907.503472222219</c:v>
                </c:pt>
                <c:pt idx="74">
                  <c:v>44907.506944444445</c:v>
                </c:pt>
                <c:pt idx="75">
                  <c:v>44907.510416666664</c:v>
                </c:pt>
                <c:pt idx="76">
                  <c:v>44907.513888888891</c:v>
                </c:pt>
                <c:pt idx="77">
                  <c:v>44907.517361111109</c:v>
                </c:pt>
                <c:pt idx="78">
                  <c:v>44907.520833333336</c:v>
                </c:pt>
                <c:pt idx="79">
                  <c:v>44907.524305555555</c:v>
                </c:pt>
                <c:pt idx="80">
                  <c:v>44907.527777777781</c:v>
                </c:pt>
                <c:pt idx="81">
                  <c:v>44907.53125</c:v>
                </c:pt>
                <c:pt idx="82">
                  <c:v>44907.534722222219</c:v>
                </c:pt>
                <c:pt idx="83">
                  <c:v>44907.538194444445</c:v>
                </c:pt>
                <c:pt idx="84">
                  <c:v>44907.541666666664</c:v>
                </c:pt>
                <c:pt idx="85">
                  <c:v>44907.545138888891</c:v>
                </c:pt>
                <c:pt idx="86">
                  <c:v>44907.548611111109</c:v>
                </c:pt>
                <c:pt idx="87">
                  <c:v>44907.552083333336</c:v>
                </c:pt>
                <c:pt idx="88">
                  <c:v>44907.555555555555</c:v>
                </c:pt>
                <c:pt idx="89">
                  <c:v>44907.559027777781</c:v>
                </c:pt>
                <c:pt idx="90">
                  <c:v>44907.5625</c:v>
                </c:pt>
                <c:pt idx="91">
                  <c:v>44907.565972222219</c:v>
                </c:pt>
                <c:pt idx="92">
                  <c:v>44907.569444444445</c:v>
                </c:pt>
                <c:pt idx="93">
                  <c:v>44907.572916666664</c:v>
                </c:pt>
                <c:pt idx="94">
                  <c:v>44907.576388888891</c:v>
                </c:pt>
                <c:pt idx="95">
                  <c:v>44907.579861111109</c:v>
                </c:pt>
                <c:pt idx="96">
                  <c:v>44907.583333333336</c:v>
                </c:pt>
                <c:pt idx="97">
                  <c:v>44907.586805555555</c:v>
                </c:pt>
                <c:pt idx="98">
                  <c:v>44907.590277777781</c:v>
                </c:pt>
                <c:pt idx="99">
                  <c:v>44907.59375</c:v>
                </c:pt>
                <c:pt idx="100">
                  <c:v>44907.597222222219</c:v>
                </c:pt>
                <c:pt idx="101">
                  <c:v>44907.600694444445</c:v>
                </c:pt>
                <c:pt idx="102">
                  <c:v>44907.604166666664</c:v>
                </c:pt>
                <c:pt idx="103">
                  <c:v>44907.607638888891</c:v>
                </c:pt>
                <c:pt idx="104">
                  <c:v>44907.611111111109</c:v>
                </c:pt>
                <c:pt idx="105">
                  <c:v>44907.614583333336</c:v>
                </c:pt>
                <c:pt idx="106">
                  <c:v>44907.618055555555</c:v>
                </c:pt>
                <c:pt idx="107">
                  <c:v>44907.621527777781</c:v>
                </c:pt>
                <c:pt idx="108">
                  <c:v>44907.625</c:v>
                </c:pt>
                <c:pt idx="109">
                  <c:v>44907.628472222219</c:v>
                </c:pt>
                <c:pt idx="110">
                  <c:v>44907.631944444445</c:v>
                </c:pt>
                <c:pt idx="111">
                  <c:v>44907.635416666664</c:v>
                </c:pt>
                <c:pt idx="112">
                  <c:v>44907.638888888891</c:v>
                </c:pt>
                <c:pt idx="113">
                  <c:v>44907.642361111109</c:v>
                </c:pt>
                <c:pt idx="114">
                  <c:v>44907.645833333336</c:v>
                </c:pt>
                <c:pt idx="115">
                  <c:v>44907.649305555555</c:v>
                </c:pt>
                <c:pt idx="116">
                  <c:v>44907.652777777781</c:v>
                </c:pt>
                <c:pt idx="117">
                  <c:v>44907.65625</c:v>
                </c:pt>
                <c:pt idx="118">
                  <c:v>44907.659722222219</c:v>
                </c:pt>
                <c:pt idx="119">
                  <c:v>44907.663194444445</c:v>
                </c:pt>
                <c:pt idx="120">
                  <c:v>44907.666666666664</c:v>
                </c:pt>
                <c:pt idx="121">
                  <c:v>44907.670138888891</c:v>
                </c:pt>
                <c:pt idx="122">
                  <c:v>44907.673611111109</c:v>
                </c:pt>
                <c:pt idx="123">
                  <c:v>44907.677083333336</c:v>
                </c:pt>
                <c:pt idx="124">
                  <c:v>44907.680555555555</c:v>
                </c:pt>
                <c:pt idx="125">
                  <c:v>44907.684027777781</c:v>
                </c:pt>
                <c:pt idx="126">
                  <c:v>44907.6875</c:v>
                </c:pt>
                <c:pt idx="127">
                  <c:v>44907.690972222219</c:v>
                </c:pt>
                <c:pt idx="128">
                  <c:v>44907.694444444445</c:v>
                </c:pt>
                <c:pt idx="129">
                  <c:v>44907.697916666664</c:v>
                </c:pt>
                <c:pt idx="130">
                  <c:v>44907.701388888891</c:v>
                </c:pt>
                <c:pt idx="131">
                  <c:v>44907.704861111109</c:v>
                </c:pt>
                <c:pt idx="132">
                  <c:v>44907.708333333336</c:v>
                </c:pt>
                <c:pt idx="133">
                  <c:v>44907.711805555555</c:v>
                </c:pt>
                <c:pt idx="134">
                  <c:v>44907.715277777781</c:v>
                </c:pt>
                <c:pt idx="135">
                  <c:v>44907.71875</c:v>
                </c:pt>
                <c:pt idx="136">
                  <c:v>44907.722222222219</c:v>
                </c:pt>
                <c:pt idx="137">
                  <c:v>44907.725694444445</c:v>
                </c:pt>
                <c:pt idx="138">
                  <c:v>44907.729166666664</c:v>
                </c:pt>
                <c:pt idx="139">
                  <c:v>44907.732638888891</c:v>
                </c:pt>
                <c:pt idx="140">
                  <c:v>44907.736111111109</c:v>
                </c:pt>
                <c:pt idx="141">
                  <c:v>44907.739583333336</c:v>
                </c:pt>
                <c:pt idx="142">
                  <c:v>44907.743055555555</c:v>
                </c:pt>
                <c:pt idx="143">
                  <c:v>44907.746527777781</c:v>
                </c:pt>
                <c:pt idx="144">
                  <c:v>44907.75</c:v>
                </c:pt>
              </c:numCache>
            </c:numRef>
          </c:xVal>
          <c:yVal>
            <c:numRef>
              <c:f>Simulation_Dec!$AA$3:$AA$148</c:f>
              <c:numCache>
                <c:formatCode>General</c:formatCode>
                <c:ptCount val="146"/>
                <c:pt idx="0">
                  <c:v>3</c:v>
                </c:pt>
                <c:pt idx="1">
                  <c:v>2.3317999999999999</c:v>
                </c:pt>
                <c:pt idx="2">
                  <c:v>2.3214000000000001</c:v>
                </c:pt>
                <c:pt idx="3">
                  <c:v>2.2942</c:v>
                </c:pt>
                <c:pt idx="4">
                  <c:v>2.3128000000000002</c:v>
                </c:pt>
                <c:pt idx="5">
                  <c:v>2.8342000000000001</c:v>
                </c:pt>
                <c:pt idx="6">
                  <c:v>10.873776470588234</c:v>
                </c:pt>
                <c:pt idx="7">
                  <c:v>10.854576470588235</c:v>
                </c:pt>
                <c:pt idx="8">
                  <c:v>10.889776470588235</c:v>
                </c:pt>
                <c:pt idx="9">
                  <c:v>11.866576470588235</c:v>
                </c:pt>
                <c:pt idx="10">
                  <c:v>17.715376470588236</c:v>
                </c:pt>
                <c:pt idx="11">
                  <c:v>16.217776470588234</c:v>
                </c:pt>
                <c:pt idx="12">
                  <c:v>21.695552941176459</c:v>
                </c:pt>
                <c:pt idx="13">
                  <c:v>29.470152941176472</c:v>
                </c:pt>
                <c:pt idx="14">
                  <c:v>29.805752941176472</c:v>
                </c:pt>
                <c:pt idx="15">
                  <c:v>27.183952941176472</c:v>
                </c:pt>
                <c:pt idx="16">
                  <c:v>26.592752941176471</c:v>
                </c:pt>
                <c:pt idx="17">
                  <c:v>27.044952941176469</c:v>
                </c:pt>
                <c:pt idx="18">
                  <c:v>27.114752941176469</c:v>
                </c:pt>
                <c:pt idx="19">
                  <c:v>27.542352941176468</c:v>
                </c:pt>
                <c:pt idx="20">
                  <c:v>27.233752941176469</c:v>
                </c:pt>
                <c:pt idx="21">
                  <c:v>36.185729411764704</c:v>
                </c:pt>
                <c:pt idx="22">
                  <c:v>35.735529411764702</c:v>
                </c:pt>
                <c:pt idx="23">
                  <c:v>35.229529411764702</c:v>
                </c:pt>
                <c:pt idx="24">
                  <c:v>35.848129411764702</c:v>
                </c:pt>
                <c:pt idx="25">
                  <c:v>37.3249294117646</c:v>
                </c:pt>
                <c:pt idx="26">
                  <c:v>35.627929411764605</c:v>
                </c:pt>
                <c:pt idx="27">
                  <c:v>36.014329411764606</c:v>
                </c:pt>
                <c:pt idx="28">
                  <c:v>35.359329411764605</c:v>
                </c:pt>
                <c:pt idx="29">
                  <c:v>35.706729411764606</c:v>
                </c:pt>
                <c:pt idx="30">
                  <c:v>35.301329411764705</c:v>
                </c:pt>
                <c:pt idx="31">
                  <c:v>35.323529411764703</c:v>
                </c:pt>
                <c:pt idx="32">
                  <c:v>35.309729411764607</c:v>
                </c:pt>
                <c:pt idx="33">
                  <c:v>36.048929411764703</c:v>
                </c:pt>
                <c:pt idx="34">
                  <c:v>35.846729411764706</c:v>
                </c:pt>
                <c:pt idx="35">
                  <c:v>35.284729411764708</c:v>
                </c:pt>
                <c:pt idx="36">
                  <c:v>35.978729411764604</c:v>
                </c:pt>
                <c:pt idx="37">
                  <c:v>35.942529411764703</c:v>
                </c:pt>
                <c:pt idx="38">
                  <c:v>36.493729411764711</c:v>
                </c:pt>
                <c:pt idx="39">
                  <c:v>36.337129411764607</c:v>
                </c:pt>
                <c:pt idx="40">
                  <c:v>40.584729411764606</c:v>
                </c:pt>
                <c:pt idx="41">
                  <c:v>40.713729411764703</c:v>
                </c:pt>
                <c:pt idx="42">
                  <c:v>34.608129411764708</c:v>
                </c:pt>
                <c:pt idx="43">
                  <c:v>34.154729411764706</c:v>
                </c:pt>
                <c:pt idx="44">
                  <c:v>34.050929411764706</c:v>
                </c:pt>
                <c:pt idx="45">
                  <c:v>35.405329411764704</c:v>
                </c:pt>
                <c:pt idx="46">
                  <c:v>36.875929411764702</c:v>
                </c:pt>
                <c:pt idx="47">
                  <c:v>35.519929411764608</c:v>
                </c:pt>
                <c:pt idx="48">
                  <c:v>34.032529411764706</c:v>
                </c:pt>
                <c:pt idx="49">
                  <c:v>33.340729411764606</c:v>
                </c:pt>
                <c:pt idx="50">
                  <c:v>32.370329411764708</c:v>
                </c:pt>
                <c:pt idx="51">
                  <c:v>33.635529411764608</c:v>
                </c:pt>
                <c:pt idx="52">
                  <c:v>33.869729411764716</c:v>
                </c:pt>
                <c:pt idx="53">
                  <c:v>32.319129411764607</c:v>
                </c:pt>
                <c:pt idx="54">
                  <c:v>30.952729411764707</c:v>
                </c:pt>
                <c:pt idx="55">
                  <c:v>33.884529411764596</c:v>
                </c:pt>
                <c:pt idx="56">
                  <c:v>32.917729411764704</c:v>
                </c:pt>
                <c:pt idx="57">
                  <c:v>30.823529411764707</c:v>
                </c:pt>
                <c:pt idx="58">
                  <c:v>31.302529411764702</c:v>
                </c:pt>
                <c:pt idx="59">
                  <c:v>30.093929411764702</c:v>
                </c:pt>
                <c:pt idx="60">
                  <c:v>30.059329411764704</c:v>
                </c:pt>
                <c:pt idx="61">
                  <c:v>29.666529411764706</c:v>
                </c:pt>
                <c:pt idx="62">
                  <c:v>28.928929411764706</c:v>
                </c:pt>
                <c:pt idx="63">
                  <c:v>30.554929411764707</c:v>
                </c:pt>
                <c:pt idx="64">
                  <c:v>31.178529411764707</c:v>
                </c:pt>
                <c:pt idx="65">
                  <c:v>28.502729411764609</c:v>
                </c:pt>
                <c:pt idx="66">
                  <c:v>28.414529411764708</c:v>
                </c:pt>
                <c:pt idx="67">
                  <c:v>28.129929411764714</c:v>
                </c:pt>
                <c:pt idx="68">
                  <c:v>29.855729411764706</c:v>
                </c:pt>
                <c:pt idx="69">
                  <c:v>31.031529411764602</c:v>
                </c:pt>
                <c:pt idx="70">
                  <c:v>27.831929411764705</c:v>
                </c:pt>
                <c:pt idx="71">
                  <c:v>28.187329411764704</c:v>
                </c:pt>
                <c:pt idx="72">
                  <c:v>28.146729411764699</c:v>
                </c:pt>
                <c:pt idx="73">
                  <c:v>28.630329411764706</c:v>
                </c:pt>
                <c:pt idx="74">
                  <c:v>28.039929411764707</c:v>
                </c:pt>
                <c:pt idx="75">
                  <c:v>28.188729411764708</c:v>
                </c:pt>
                <c:pt idx="76">
                  <c:v>28.351929411764701</c:v>
                </c:pt>
                <c:pt idx="77">
                  <c:v>20.321352941176471</c:v>
                </c:pt>
                <c:pt idx="78">
                  <c:v>20.247752941176472</c:v>
                </c:pt>
                <c:pt idx="79">
                  <c:v>20.464552941176372</c:v>
                </c:pt>
                <c:pt idx="80">
                  <c:v>20.681952941176377</c:v>
                </c:pt>
                <c:pt idx="81">
                  <c:v>19.854552941176372</c:v>
                </c:pt>
                <c:pt idx="82">
                  <c:v>19.68615294117647</c:v>
                </c:pt>
                <c:pt idx="83">
                  <c:v>12.489576470588133</c:v>
                </c:pt>
                <c:pt idx="84">
                  <c:v>12.590576470588134</c:v>
                </c:pt>
                <c:pt idx="85">
                  <c:v>13.620376470588237</c:v>
                </c:pt>
                <c:pt idx="86">
                  <c:v>16.780576470588233</c:v>
                </c:pt>
                <c:pt idx="87">
                  <c:v>14.342576470588137</c:v>
                </c:pt>
                <c:pt idx="88">
                  <c:v>13.016776470588145</c:v>
                </c:pt>
                <c:pt idx="89">
                  <c:v>13.175776470588133</c:v>
                </c:pt>
                <c:pt idx="90">
                  <c:v>14.191976470588237</c:v>
                </c:pt>
                <c:pt idx="91">
                  <c:v>13.680576470588132</c:v>
                </c:pt>
                <c:pt idx="92">
                  <c:v>13.367176470588145</c:v>
                </c:pt>
                <c:pt idx="93">
                  <c:v>13.653776470588134</c:v>
                </c:pt>
                <c:pt idx="94">
                  <c:v>14.524976470588136</c:v>
                </c:pt>
                <c:pt idx="95">
                  <c:v>15.200776470588135</c:v>
                </c:pt>
                <c:pt idx="96">
                  <c:v>15.466976470588236</c:v>
                </c:pt>
                <c:pt idx="97">
                  <c:v>16.994776470588135</c:v>
                </c:pt>
                <c:pt idx="98">
                  <c:v>14.859176470588235</c:v>
                </c:pt>
                <c:pt idx="99">
                  <c:v>14.576176470588235</c:v>
                </c:pt>
                <c:pt idx="100">
                  <c:v>14.864976470588235</c:v>
                </c:pt>
                <c:pt idx="101">
                  <c:v>15.771176470588134</c:v>
                </c:pt>
                <c:pt idx="102">
                  <c:v>18.805776470588238</c:v>
                </c:pt>
                <c:pt idx="103">
                  <c:v>18.025376470588235</c:v>
                </c:pt>
                <c:pt idx="104">
                  <c:v>16.039776470588237</c:v>
                </c:pt>
                <c:pt idx="105">
                  <c:v>15.521776470588136</c:v>
                </c:pt>
                <c:pt idx="106">
                  <c:v>15.713376470588244</c:v>
                </c:pt>
                <c:pt idx="107">
                  <c:v>16.810176470588136</c:v>
                </c:pt>
                <c:pt idx="108">
                  <c:v>17.686376470588236</c:v>
                </c:pt>
                <c:pt idx="109">
                  <c:v>17.477776470588136</c:v>
                </c:pt>
                <c:pt idx="110">
                  <c:v>17.259976470588235</c:v>
                </c:pt>
                <c:pt idx="111">
                  <c:v>18.865576470588234</c:v>
                </c:pt>
                <c:pt idx="112">
                  <c:v>19.141176470588235</c:v>
                </c:pt>
                <c:pt idx="113">
                  <c:v>18.702576470588134</c:v>
                </c:pt>
                <c:pt idx="114">
                  <c:v>18.885176470588235</c:v>
                </c:pt>
                <c:pt idx="115">
                  <c:v>18.558576470588136</c:v>
                </c:pt>
                <c:pt idx="116">
                  <c:v>18.861376470588134</c:v>
                </c:pt>
                <c:pt idx="117">
                  <c:v>19.123776470588236</c:v>
                </c:pt>
                <c:pt idx="118">
                  <c:v>21.120176470588234</c:v>
                </c:pt>
                <c:pt idx="119">
                  <c:v>21.900176470588235</c:v>
                </c:pt>
                <c:pt idx="120">
                  <c:v>20.310376470588235</c:v>
                </c:pt>
                <c:pt idx="121">
                  <c:v>19.720376470588235</c:v>
                </c:pt>
                <c:pt idx="122">
                  <c:v>19.883576470588135</c:v>
                </c:pt>
                <c:pt idx="123">
                  <c:v>19.877176470588235</c:v>
                </c:pt>
                <c:pt idx="124">
                  <c:v>19.792776470588237</c:v>
                </c:pt>
                <c:pt idx="125">
                  <c:v>19.793976470588234</c:v>
                </c:pt>
                <c:pt idx="126">
                  <c:v>11.744199999999999</c:v>
                </c:pt>
                <c:pt idx="127">
                  <c:v>10.8349999999999</c:v>
                </c:pt>
                <c:pt idx="128">
                  <c:v>10.029400000000001</c:v>
                </c:pt>
                <c:pt idx="129">
                  <c:v>5.1437999999999997</c:v>
                </c:pt>
                <c:pt idx="130">
                  <c:v>4.8681999999999999</c:v>
                </c:pt>
                <c:pt idx="131">
                  <c:v>3.9624000000000001</c:v>
                </c:pt>
                <c:pt idx="132">
                  <c:v>4.3617999999999997</c:v>
                </c:pt>
                <c:pt idx="133">
                  <c:v>3.8633999999999999</c:v>
                </c:pt>
                <c:pt idx="134">
                  <c:v>3.754</c:v>
                </c:pt>
                <c:pt idx="135">
                  <c:v>3.6941999999999999</c:v>
                </c:pt>
                <c:pt idx="136">
                  <c:v>3.7145999999999999</c:v>
                </c:pt>
                <c:pt idx="137">
                  <c:v>3.6692</c:v>
                </c:pt>
                <c:pt idx="138">
                  <c:v>3.6934</c:v>
                </c:pt>
                <c:pt idx="139">
                  <c:v>6.1631999999999998</c:v>
                </c:pt>
                <c:pt idx="140">
                  <c:v>5.5263999999999998</c:v>
                </c:pt>
                <c:pt idx="141">
                  <c:v>3.7486000000000002</c:v>
                </c:pt>
                <c:pt idx="142">
                  <c:v>3.7162000000000002</c:v>
                </c:pt>
                <c:pt idx="143">
                  <c:v>3.7010000000000001</c:v>
                </c:pt>
                <c:pt idx="144">
                  <c:v>4.1471999999999998</c:v>
                </c:pt>
                <c:pt idx="145">
                  <c:v>0</c:v>
                </c:pt>
              </c:numCache>
            </c:numRef>
          </c:yVal>
          <c:smooth val="0"/>
          <c:extLst>
            <c:ext xmlns:c16="http://schemas.microsoft.com/office/drawing/2014/chart" uri="{C3380CC4-5D6E-409C-BE32-E72D297353CC}">
              <c16:uniqueId val="{00000000-97E9-43D5-87A9-AC5CA21249B5}"/>
            </c:ext>
          </c:extLst>
        </c:ser>
        <c:ser>
          <c:idx val="0"/>
          <c:order val="1"/>
          <c:tx>
            <c:v>Controlled (OF2)</c:v>
          </c:tx>
          <c:marker>
            <c:symbol val="none"/>
          </c:marker>
          <c:xVal>
            <c:numRef>
              <c:f>Simulation_Dec!$A$3:$A$147</c:f>
              <c:numCache>
                <c:formatCode>m/d/yyyy\ h:mm</c:formatCode>
                <c:ptCount val="145"/>
                <c:pt idx="0">
                  <c:v>44907.25</c:v>
                </c:pt>
                <c:pt idx="1">
                  <c:v>44907.253472222219</c:v>
                </c:pt>
                <c:pt idx="2">
                  <c:v>44907.256944444445</c:v>
                </c:pt>
                <c:pt idx="3">
                  <c:v>44907.260416666664</c:v>
                </c:pt>
                <c:pt idx="4">
                  <c:v>44907.263888888891</c:v>
                </c:pt>
                <c:pt idx="5">
                  <c:v>44907.267361111109</c:v>
                </c:pt>
                <c:pt idx="6">
                  <c:v>44907.270833333336</c:v>
                </c:pt>
                <c:pt idx="7">
                  <c:v>44907.274305555555</c:v>
                </c:pt>
                <c:pt idx="8">
                  <c:v>44907.277777777781</c:v>
                </c:pt>
                <c:pt idx="9">
                  <c:v>44907.28125</c:v>
                </c:pt>
                <c:pt idx="10">
                  <c:v>44907.284722222219</c:v>
                </c:pt>
                <c:pt idx="11">
                  <c:v>44907.288194444445</c:v>
                </c:pt>
                <c:pt idx="12">
                  <c:v>44907.291666666664</c:v>
                </c:pt>
                <c:pt idx="13">
                  <c:v>44907.295138888891</c:v>
                </c:pt>
                <c:pt idx="14">
                  <c:v>44907.298611111109</c:v>
                </c:pt>
                <c:pt idx="15">
                  <c:v>44907.302083333336</c:v>
                </c:pt>
                <c:pt idx="16">
                  <c:v>44907.305555555555</c:v>
                </c:pt>
                <c:pt idx="17">
                  <c:v>44907.309027777781</c:v>
                </c:pt>
                <c:pt idx="18">
                  <c:v>44907.3125</c:v>
                </c:pt>
                <c:pt idx="19">
                  <c:v>44907.315972222219</c:v>
                </c:pt>
                <c:pt idx="20">
                  <c:v>44907.319444444445</c:v>
                </c:pt>
                <c:pt idx="21">
                  <c:v>44907.322916666664</c:v>
                </c:pt>
                <c:pt idx="22">
                  <c:v>44907.326388888891</c:v>
                </c:pt>
                <c:pt idx="23">
                  <c:v>44907.329861111109</c:v>
                </c:pt>
                <c:pt idx="24">
                  <c:v>44907.333333333336</c:v>
                </c:pt>
                <c:pt idx="25">
                  <c:v>44907.336805555555</c:v>
                </c:pt>
                <c:pt idx="26">
                  <c:v>44907.340277777781</c:v>
                </c:pt>
                <c:pt idx="27">
                  <c:v>44907.34375</c:v>
                </c:pt>
                <c:pt idx="28">
                  <c:v>44907.347222222219</c:v>
                </c:pt>
                <c:pt idx="29">
                  <c:v>44907.350694444445</c:v>
                </c:pt>
                <c:pt idx="30">
                  <c:v>44907.354166666664</c:v>
                </c:pt>
                <c:pt idx="31">
                  <c:v>44907.357638888891</c:v>
                </c:pt>
                <c:pt idx="32">
                  <c:v>44907.361111111109</c:v>
                </c:pt>
                <c:pt idx="33">
                  <c:v>44907.364583333336</c:v>
                </c:pt>
                <c:pt idx="34">
                  <c:v>44907.368055555555</c:v>
                </c:pt>
                <c:pt idx="35">
                  <c:v>44907.371527777781</c:v>
                </c:pt>
                <c:pt idx="36">
                  <c:v>44907.375</c:v>
                </c:pt>
                <c:pt idx="37">
                  <c:v>44907.378472222219</c:v>
                </c:pt>
                <c:pt idx="38">
                  <c:v>44907.381944444445</c:v>
                </c:pt>
                <c:pt idx="39">
                  <c:v>44907.385416666664</c:v>
                </c:pt>
                <c:pt idx="40">
                  <c:v>44907.388888888891</c:v>
                </c:pt>
                <c:pt idx="41">
                  <c:v>44907.392361111109</c:v>
                </c:pt>
                <c:pt idx="42">
                  <c:v>44907.395833333336</c:v>
                </c:pt>
                <c:pt idx="43">
                  <c:v>44907.399305555555</c:v>
                </c:pt>
                <c:pt idx="44">
                  <c:v>44907.402777777781</c:v>
                </c:pt>
                <c:pt idx="45">
                  <c:v>44907.40625</c:v>
                </c:pt>
                <c:pt idx="46">
                  <c:v>44907.409722222219</c:v>
                </c:pt>
                <c:pt idx="47">
                  <c:v>44907.413194444445</c:v>
                </c:pt>
                <c:pt idx="48">
                  <c:v>44907.416666666664</c:v>
                </c:pt>
                <c:pt idx="49">
                  <c:v>44907.420138888891</c:v>
                </c:pt>
                <c:pt idx="50">
                  <c:v>44907.423611111109</c:v>
                </c:pt>
                <c:pt idx="51">
                  <c:v>44907.427083333336</c:v>
                </c:pt>
                <c:pt idx="52">
                  <c:v>44907.430555555555</c:v>
                </c:pt>
                <c:pt idx="53">
                  <c:v>44907.434027777781</c:v>
                </c:pt>
                <c:pt idx="54">
                  <c:v>44907.4375</c:v>
                </c:pt>
                <c:pt idx="55">
                  <c:v>44907.440972222219</c:v>
                </c:pt>
                <c:pt idx="56">
                  <c:v>44907.444444444445</c:v>
                </c:pt>
                <c:pt idx="57">
                  <c:v>44907.447916666664</c:v>
                </c:pt>
                <c:pt idx="58">
                  <c:v>44907.451388888891</c:v>
                </c:pt>
                <c:pt idx="59">
                  <c:v>44907.454861111109</c:v>
                </c:pt>
                <c:pt idx="60">
                  <c:v>44907.458333333336</c:v>
                </c:pt>
                <c:pt idx="61">
                  <c:v>44907.461805555555</c:v>
                </c:pt>
                <c:pt idx="62">
                  <c:v>44907.465277777781</c:v>
                </c:pt>
                <c:pt idx="63">
                  <c:v>44907.46875</c:v>
                </c:pt>
                <c:pt idx="64">
                  <c:v>44907.472222222219</c:v>
                </c:pt>
                <c:pt idx="65">
                  <c:v>44907.475694444445</c:v>
                </c:pt>
                <c:pt idx="66">
                  <c:v>44907.479166666664</c:v>
                </c:pt>
                <c:pt idx="67">
                  <c:v>44907.482638888891</c:v>
                </c:pt>
                <c:pt idx="68">
                  <c:v>44907.486111111109</c:v>
                </c:pt>
                <c:pt idx="69">
                  <c:v>44907.489583333336</c:v>
                </c:pt>
                <c:pt idx="70">
                  <c:v>44907.493055555555</c:v>
                </c:pt>
                <c:pt idx="71">
                  <c:v>44907.496527777781</c:v>
                </c:pt>
                <c:pt idx="72">
                  <c:v>44907.5</c:v>
                </c:pt>
                <c:pt idx="73">
                  <c:v>44907.503472222219</c:v>
                </c:pt>
                <c:pt idx="74">
                  <c:v>44907.506944444445</c:v>
                </c:pt>
                <c:pt idx="75">
                  <c:v>44907.510416666664</c:v>
                </c:pt>
                <c:pt idx="76">
                  <c:v>44907.513888888891</c:v>
                </c:pt>
                <c:pt idx="77">
                  <c:v>44907.517361111109</c:v>
                </c:pt>
                <c:pt idx="78">
                  <c:v>44907.520833333336</c:v>
                </c:pt>
                <c:pt idx="79">
                  <c:v>44907.524305555555</c:v>
                </c:pt>
                <c:pt idx="80">
                  <c:v>44907.527777777781</c:v>
                </c:pt>
                <c:pt idx="81">
                  <c:v>44907.53125</c:v>
                </c:pt>
                <c:pt idx="82">
                  <c:v>44907.534722222219</c:v>
                </c:pt>
                <c:pt idx="83">
                  <c:v>44907.538194444445</c:v>
                </c:pt>
                <c:pt idx="84">
                  <c:v>44907.541666666664</c:v>
                </c:pt>
                <c:pt idx="85">
                  <c:v>44907.545138888891</c:v>
                </c:pt>
                <c:pt idx="86">
                  <c:v>44907.548611111109</c:v>
                </c:pt>
                <c:pt idx="87">
                  <c:v>44907.552083333336</c:v>
                </c:pt>
                <c:pt idx="88">
                  <c:v>44907.555555555555</c:v>
                </c:pt>
                <c:pt idx="89">
                  <c:v>44907.559027777781</c:v>
                </c:pt>
                <c:pt idx="90">
                  <c:v>44907.5625</c:v>
                </c:pt>
                <c:pt idx="91">
                  <c:v>44907.565972222219</c:v>
                </c:pt>
                <c:pt idx="92">
                  <c:v>44907.569444444445</c:v>
                </c:pt>
                <c:pt idx="93">
                  <c:v>44907.572916666664</c:v>
                </c:pt>
                <c:pt idx="94">
                  <c:v>44907.576388888891</c:v>
                </c:pt>
                <c:pt idx="95">
                  <c:v>44907.579861111109</c:v>
                </c:pt>
                <c:pt idx="96">
                  <c:v>44907.583333333336</c:v>
                </c:pt>
                <c:pt idx="97">
                  <c:v>44907.586805555555</c:v>
                </c:pt>
                <c:pt idx="98">
                  <c:v>44907.590277777781</c:v>
                </c:pt>
                <c:pt idx="99">
                  <c:v>44907.59375</c:v>
                </c:pt>
                <c:pt idx="100">
                  <c:v>44907.597222222219</c:v>
                </c:pt>
                <c:pt idx="101">
                  <c:v>44907.600694444445</c:v>
                </c:pt>
                <c:pt idx="102">
                  <c:v>44907.604166666664</c:v>
                </c:pt>
                <c:pt idx="103">
                  <c:v>44907.607638888891</c:v>
                </c:pt>
                <c:pt idx="104">
                  <c:v>44907.611111111109</c:v>
                </c:pt>
                <c:pt idx="105">
                  <c:v>44907.614583333336</c:v>
                </c:pt>
                <c:pt idx="106">
                  <c:v>44907.618055555555</c:v>
                </c:pt>
                <c:pt idx="107">
                  <c:v>44907.621527777781</c:v>
                </c:pt>
                <c:pt idx="108">
                  <c:v>44907.625</c:v>
                </c:pt>
                <c:pt idx="109">
                  <c:v>44907.628472222219</c:v>
                </c:pt>
                <c:pt idx="110">
                  <c:v>44907.631944444445</c:v>
                </c:pt>
                <c:pt idx="111">
                  <c:v>44907.635416666664</c:v>
                </c:pt>
                <c:pt idx="112">
                  <c:v>44907.638888888891</c:v>
                </c:pt>
                <c:pt idx="113">
                  <c:v>44907.642361111109</c:v>
                </c:pt>
                <c:pt idx="114">
                  <c:v>44907.645833333336</c:v>
                </c:pt>
                <c:pt idx="115">
                  <c:v>44907.649305555555</c:v>
                </c:pt>
                <c:pt idx="116">
                  <c:v>44907.652777777781</c:v>
                </c:pt>
                <c:pt idx="117">
                  <c:v>44907.65625</c:v>
                </c:pt>
                <c:pt idx="118">
                  <c:v>44907.659722222219</c:v>
                </c:pt>
                <c:pt idx="119">
                  <c:v>44907.663194444445</c:v>
                </c:pt>
                <c:pt idx="120">
                  <c:v>44907.666666666664</c:v>
                </c:pt>
                <c:pt idx="121">
                  <c:v>44907.670138888891</c:v>
                </c:pt>
                <c:pt idx="122">
                  <c:v>44907.673611111109</c:v>
                </c:pt>
                <c:pt idx="123">
                  <c:v>44907.677083333336</c:v>
                </c:pt>
                <c:pt idx="124">
                  <c:v>44907.680555555555</c:v>
                </c:pt>
                <c:pt idx="125">
                  <c:v>44907.684027777781</c:v>
                </c:pt>
                <c:pt idx="126">
                  <c:v>44907.6875</c:v>
                </c:pt>
                <c:pt idx="127">
                  <c:v>44907.690972222219</c:v>
                </c:pt>
                <c:pt idx="128">
                  <c:v>44907.694444444445</c:v>
                </c:pt>
                <c:pt idx="129">
                  <c:v>44907.697916666664</c:v>
                </c:pt>
                <c:pt idx="130">
                  <c:v>44907.701388888891</c:v>
                </c:pt>
                <c:pt idx="131">
                  <c:v>44907.704861111109</c:v>
                </c:pt>
                <c:pt idx="132">
                  <c:v>44907.708333333336</c:v>
                </c:pt>
                <c:pt idx="133">
                  <c:v>44907.711805555555</c:v>
                </c:pt>
                <c:pt idx="134">
                  <c:v>44907.715277777781</c:v>
                </c:pt>
                <c:pt idx="135">
                  <c:v>44907.71875</c:v>
                </c:pt>
                <c:pt idx="136">
                  <c:v>44907.722222222219</c:v>
                </c:pt>
                <c:pt idx="137">
                  <c:v>44907.725694444445</c:v>
                </c:pt>
                <c:pt idx="138">
                  <c:v>44907.729166666664</c:v>
                </c:pt>
                <c:pt idx="139">
                  <c:v>44907.732638888891</c:v>
                </c:pt>
                <c:pt idx="140">
                  <c:v>44907.736111111109</c:v>
                </c:pt>
                <c:pt idx="141">
                  <c:v>44907.739583333336</c:v>
                </c:pt>
                <c:pt idx="142">
                  <c:v>44907.743055555555</c:v>
                </c:pt>
                <c:pt idx="143">
                  <c:v>44907.746527777781</c:v>
                </c:pt>
                <c:pt idx="144">
                  <c:v>44907.75</c:v>
                </c:pt>
              </c:numCache>
            </c:numRef>
          </c:xVal>
          <c:yVal>
            <c:numRef>
              <c:f>Simulation_Dec!$CN$3:$CN$148</c:f>
              <c:numCache>
                <c:formatCode>General</c:formatCode>
                <c:ptCount val="146"/>
                <c:pt idx="0">
                  <c:v>3</c:v>
                </c:pt>
                <c:pt idx="1">
                  <c:v>2.3317999999999999</c:v>
                </c:pt>
                <c:pt idx="2">
                  <c:v>2.3214000000000001</c:v>
                </c:pt>
                <c:pt idx="3">
                  <c:v>2.2942</c:v>
                </c:pt>
                <c:pt idx="4">
                  <c:v>2.3128000000000002</c:v>
                </c:pt>
                <c:pt idx="5">
                  <c:v>2.8342000000000001</c:v>
                </c:pt>
                <c:pt idx="6">
                  <c:v>10.873776544106917</c:v>
                </c:pt>
                <c:pt idx="7">
                  <c:v>10.854576544107516</c:v>
                </c:pt>
                <c:pt idx="8">
                  <c:v>10.88977654410639</c:v>
                </c:pt>
                <c:pt idx="9">
                  <c:v>11.86657654407353</c:v>
                </c:pt>
                <c:pt idx="10">
                  <c:v>17.715376543786398</c:v>
                </c:pt>
                <c:pt idx="11">
                  <c:v>16.217776543879587</c:v>
                </c:pt>
                <c:pt idx="12">
                  <c:v>21.695553087569028</c:v>
                </c:pt>
                <c:pt idx="13">
                  <c:v>29.470153079292167</c:v>
                </c:pt>
                <c:pt idx="14">
                  <c:v>29.805753077096426</c:v>
                </c:pt>
                <c:pt idx="15">
                  <c:v>27.183953084911508</c:v>
                </c:pt>
                <c:pt idx="16">
                  <c:v>26.592753088109294</c:v>
                </c:pt>
                <c:pt idx="17">
                  <c:v>27.044953087953672</c:v>
                </c:pt>
                <c:pt idx="18">
                  <c:v>27.11475308792647</c:v>
                </c:pt>
                <c:pt idx="19">
                  <c:v>27.54235308447155</c:v>
                </c:pt>
                <c:pt idx="20">
                  <c:v>27.233753084854023</c:v>
                </c:pt>
                <c:pt idx="21">
                  <c:v>31.891737756876292</c:v>
                </c:pt>
                <c:pt idx="22">
                  <c:v>31.881144814886149</c:v>
                </c:pt>
                <c:pt idx="23">
                  <c:v>31.868848343298787</c:v>
                </c:pt>
                <c:pt idx="24">
                  <c:v>23.877710138957625</c:v>
                </c:pt>
                <c:pt idx="25">
                  <c:v>23.912263082408618</c:v>
                </c:pt>
                <c:pt idx="26">
                  <c:v>23.872528961947594</c:v>
                </c:pt>
                <c:pt idx="27">
                  <c:v>23.881620727529679</c:v>
                </c:pt>
                <c:pt idx="28">
                  <c:v>23.866208961053886</c:v>
                </c:pt>
                <c:pt idx="29">
                  <c:v>23.874578373919817</c:v>
                </c:pt>
                <c:pt idx="30">
                  <c:v>23.864648960809568</c:v>
                </c:pt>
                <c:pt idx="31">
                  <c:v>23.864390137380258</c:v>
                </c:pt>
                <c:pt idx="32">
                  <c:v>23.860940725569804</c:v>
                </c:pt>
                <c:pt idx="33">
                  <c:v>23.888293668759705</c:v>
                </c:pt>
                <c:pt idx="34">
                  <c:v>23.883536021294365</c:v>
                </c:pt>
                <c:pt idx="35">
                  <c:v>23.870312490118106</c:v>
                </c:pt>
                <c:pt idx="36">
                  <c:v>20.394258761738453</c:v>
                </c:pt>
                <c:pt idx="37">
                  <c:v>20.35805876189746</c:v>
                </c:pt>
                <c:pt idx="38">
                  <c:v>20.909258760294236</c:v>
                </c:pt>
                <c:pt idx="39">
                  <c:v>20.752658760619489</c:v>
                </c:pt>
                <c:pt idx="40">
                  <c:v>25.000258758066192</c:v>
                </c:pt>
                <c:pt idx="41">
                  <c:v>25.12925875804401</c:v>
                </c:pt>
                <c:pt idx="42">
                  <c:v>19.410700789904293</c:v>
                </c:pt>
                <c:pt idx="43">
                  <c:v>19.400032549289897</c:v>
                </c:pt>
                <c:pt idx="44">
                  <c:v>19.397590195829366</c:v>
                </c:pt>
                <c:pt idx="45">
                  <c:v>19.820858767534684</c:v>
                </c:pt>
                <c:pt idx="46">
                  <c:v>21.291458759718811</c:v>
                </c:pt>
                <c:pt idx="47">
                  <c:v>19.935458765358277</c:v>
                </c:pt>
                <c:pt idx="48">
                  <c:v>23.023762481060611</c:v>
                </c:pt>
                <c:pt idx="49">
                  <c:v>22.951082303606277</c:v>
                </c:pt>
                <c:pt idx="50">
                  <c:v>21.980682379364858</c:v>
                </c:pt>
                <c:pt idx="51">
                  <c:v>23.01442129244937</c:v>
                </c:pt>
                <c:pt idx="52">
                  <c:v>23.019931890516048</c:v>
                </c:pt>
                <c:pt idx="53">
                  <c:v>21.929482379584336</c:v>
                </c:pt>
                <c:pt idx="54">
                  <c:v>20.563082382367377</c:v>
                </c:pt>
                <c:pt idx="55">
                  <c:v>23.020280126239324</c:v>
                </c:pt>
                <c:pt idx="56">
                  <c:v>22.528082368213234</c:v>
                </c:pt>
                <c:pt idx="57">
                  <c:v>20.433882384302269</c:v>
                </c:pt>
                <c:pt idx="58">
                  <c:v>20.912882383188609</c:v>
                </c:pt>
                <c:pt idx="59">
                  <c:v>19.70428238332412</c:v>
                </c:pt>
                <c:pt idx="60">
                  <c:v>21.665292954443906</c:v>
                </c:pt>
                <c:pt idx="61">
                  <c:v>21.656050602442708</c:v>
                </c:pt>
                <c:pt idx="62">
                  <c:v>21.638695307299514</c:v>
                </c:pt>
                <c:pt idx="63">
                  <c:v>21.676954134172245</c:v>
                </c:pt>
                <c:pt idx="64">
                  <c:v>21.691627079546002</c:v>
                </c:pt>
                <c:pt idx="65">
                  <c:v>21.62866707154889</c:v>
                </c:pt>
                <c:pt idx="66">
                  <c:v>21.626591777343553</c:v>
                </c:pt>
                <c:pt idx="67">
                  <c:v>21.619895306479584</c:v>
                </c:pt>
                <c:pt idx="68">
                  <c:v>21.660502367497635</c:v>
                </c:pt>
                <c:pt idx="69">
                  <c:v>21.688168254588135</c:v>
                </c:pt>
                <c:pt idx="70">
                  <c:v>21.61288354123824</c:v>
                </c:pt>
                <c:pt idx="71">
                  <c:v>21.62124589429849</c:v>
                </c:pt>
                <c:pt idx="72">
                  <c:v>25.049488669516027</c:v>
                </c:pt>
                <c:pt idx="73">
                  <c:v>25.06086749326159</c:v>
                </c:pt>
                <c:pt idx="74">
                  <c:v>25.04697572628972</c:v>
                </c:pt>
                <c:pt idx="75">
                  <c:v>25.05047690296168</c:v>
                </c:pt>
                <c:pt idx="76">
                  <c:v>25.054316903169848</c:v>
                </c:pt>
                <c:pt idx="77">
                  <c:v>25.03997807878438</c:v>
                </c:pt>
                <c:pt idx="78">
                  <c:v>25.038246313956698</c:v>
                </c:pt>
                <c:pt idx="79">
                  <c:v>25.043347490771957</c:v>
                </c:pt>
                <c:pt idx="80">
                  <c:v>25.048462785197593</c:v>
                </c:pt>
                <c:pt idx="81">
                  <c:v>25.028994548491383</c:v>
                </c:pt>
                <c:pt idx="82">
                  <c:v>25.025032195152146</c:v>
                </c:pt>
                <c:pt idx="83">
                  <c:v>25.030316901555889</c:v>
                </c:pt>
                <c:pt idx="84">
                  <c:v>25.817726524810475</c:v>
                </c:pt>
                <c:pt idx="85">
                  <c:v>25.841957115808153</c:v>
                </c:pt>
                <c:pt idx="86">
                  <c:v>25.916314766607162</c:v>
                </c:pt>
                <c:pt idx="87">
                  <c:v>25.858950058047661</c:v>
                </c:pt>
                <c:pt idx="88">
                  <c:v>25.827754761551848</c:v>
                </c:pt>
                <c:pt idx="89">
                  <c:v>25.831495942495916</c:v>
                </c:pt>
                <c:pt idx="90">
                  <c:v>25.855406531374932</c:v>
                </c:pt>
                <c:pt idx="91">
                  <c:v>25.843373589921299</c:v>
                </c:pt>
                <c:pt idx="92">
                  <c:v>25.835999472061982</c:v>
                </c:pt>
                <c:pt idx="93">
                  <c:v>25.842742997670051</c:v>
                </c:pt>
                <c:pt idx="94">
                  <c:v>25.863241822430076</c:v>
                </c:pt>
                <c:pt idx="95">
                  <c:v>25.879142999666655</c:v>
                </c:pt>
                <c:pt idx="96">
                  <c:v>28.33803898376555</c:v>
                </c:pt>
                <c:pt idx="97">
                  <c:v>28.373987222043855</c:v>
                </c:pt>
                <c:pt idx="98">
                  <c:v>28.323737804576982</c:v>
                </c:pt>
                <c:pt idx="99">
                  <c:v>28.317078978802833</c:v>
                </c:pt>
                <c:pt idx="100">
                  <c:v>28.32387428465119</c:v>
                </c:pt>
                <c:pt idx="101">
                  <c:v>28.345196638872274</c:v>
                </c:pt>
                <c:pt idx="102">
                  <c:v>28.416598987590461</c:v>
                </c:pt>
                <c:pt idx="103">
                  <c:v>28.398236633738858</c:v>
                </c:pt>
                <c:pt idx="104">
                  <c:v>28.351516630936281</c:v>
                </c:pt>
                <c:pt idx="105">
                  <c:v>28.339328394365534</c:v>
                </c:pt>
                <c:pt idx="106">
                  <c:v>28.343836630192424</c:v>
                </c:pt>
                <c:pt idx="107">
                  <c:v>28.369643691045091</c:v>
                </c:pt>
                <c:pt idx="108">
                  <c:v>22.583491486523894</c:v>
                </c:pt>
                <c:pt idx="109">
                  <c:v>22.578583244311311</c:v>
                </c:pt>
                <c:pt idx="110">
                  <c:v>22.573458534702411</c:v>
                </c:pt>
                <c:pt idx="111">
                  <c:v>23.318282395626049</c:v>
                </c:pt>
                <c:pt idx="112">
                  <c:v>23.593882385941122</c:v>
                </c:pt>
                <c:pt idx="113">
                  <c:v>23.155282388810456</c:v>
                </c:pt>
                <c:pt idx="114">
                  <c:v>23.337882387208531</c:v>
                </c:pt>
                <c:pt idx="115">
                  <c:v>23.011282391056913</c:v>
                </c:pt>
                <c:pt idx="116">
                  <c:v>23.314082387371478</c:v>
                </c:pt>
                <c:pt idx="117">
                  <c:v>23.576482386006436</c:v>
                </c:pt>
                <c:pt idx="118">
                  <c:v>25.572882383344211</c:v>
                </c:pt>
                <c:pt idx="119">
                  <c:v>26.352882382952281</c:v>
                </c:pt>
                <c:pt idx="120">
                  <c:v>24.763077538273389</c:v>
                </c:pt>
                <c:pt idx="121">
                  <c:v>24.173082381164296</c:v>
                </c:pt>
                <c:pt idx="122">
                  <c:v>24.336282381109562</c:v>
                </c:pt>
                <c:pt idx="123">
                  <c:v>24.329882381111673</c:v>
                </c:pt>
                <c:pt idx="124">
                  <c:v>24.245482381142661</c:v>
                </c:pt>
                <c:pt idx="125">
                  <c:v>24.246682381129389</c:v>
                </c:pt>
                <c:pt idx="126">
                  <c:v>19.222037253730246</c:v>
                </c:pt>
                <c:pt idx="127">
                  <c:v>19.2330631353963</c:v>
                </c:pt>
                <c:pt idx="128">
                  <c:v>19.217037250917862</c:v>
                </c:pt>
                <c:pt idx="129">
                  <c:v>19.102863130085176</c:v>
                </c:pt>
                <c:pt idx="130">
                  <c:v>19.10145605696292</c:v>
                </c:pt>
                <c:pt idx="131">
                  <c:v>18.804753054999516</c:v>
                </c:pt>
                <c:pt idx="132">
                  <c:v>4.3617999999999997</c:v>
                </c:pt>
                <c:pt idx="133">
                  <c:v>3.8633999999999999</c:v>
                </c:pt>
                <c:pt idx="134">
                  <c:v>3.754</c:v>
                </c:pt>
                <c:pt idx="135">
                  <c:v>3.6941999999999999</c:v>
                </c:pt>
                <c:pt idx="136">
                  <c:v>3.7145999999999999</c:v>
                </c:pt>
                <c:pt idx="137">
                  <c:v>3.6692</c:v>
                </c:pt>
                <c:pt idx="138">
                  <c:v>3.6934</c:v>
                </c:pt>
                <c:pt idx="139">
                  <c:v>6.1631999999999998</c:v>
                </c:pt>
                <c:pt idx="140">
                  <c:v>5.5263999999999998</c:v>
                </c:pt>
                <c:pt idx="141">
                  <c:v>3.7486000000000002</c:v>
                </c:pt>
                <c:pt idx="142">
                  <c:v>3.7162000000000002</c:v>
                </c:pt>
                <c:pt idx="143">
                  <c:v>3.7010000000000001</c:v>
                </c:pt>
                <c:pt idx="144">
                  <c:v>4.1471999999999998</c:v>
                </c:pt>
                <c:pt idx="145">
                  <c:v>0</c:v>
                </c:pt>
              </c:numCache>
            </c:numRef>
          </c:yVal>
          <c:smooth val="0"/>
          <c:extLst>
            <c:ext xmlns:c16="http://schemas.microsoft.com/office/drawing/2014/chart" uri="{C3380CC4-5D6E-409C-BE32-E72D297353CC}">
              <c16:uniqueId val="{00000001-97E9-43D5-87A9-AC5CA21249B5}"/>
            </c:ext>
          </c:extLst>
        </c:ser>
        <c:dLbls>
          <c:showLegendKey val="0"/>
          <c:showVal val="0"/>
          <c:showCatName val="0"/>
          <c:showSerName val="0"/>
          <c:showPercent val="0"/>
          <c:showBubbleSize val="0"/>
        </c:dLbls>
        <c:axId val="588631272"/>
        <c:axId val="588631992"/>
      </c:scatterChart>
      <c:scatterChart>
        <c:scatterStyle val="lineMarker"/>
        <c:varyColors val="0"/>
        <c:ser>
          <c:idx val="6"/>
          <c:order val="2"/>
          <c:tx>
            <c:strRef>
              <c:f>Simulation_March!$F$2</c:f>
              <c:strCache>
                <c:ptCount val="1"/>
                <c:pt idx="0">
                  <c:v>Price </c:v>
                </c:pt>
              </c:strCache>
            </c:strRef>
          </c:tx>
          <c:spPr>
            <a:ln w="15875">
              <a:solidFill>
                <a:schemeClr val="accent6"/>
              </a:solidFill>
              <a:prstDash val="dash"/>
            </a:ln>
          </c:spPr>
          <c:marker>
            <c:symbol val="none"/>
          </c:marker>
          <c:xVal>
            <c:numRef>
              <c:f>Simulation_Dec!$A$3:$A$147</c:f>
              <c:numCache>
                <c:formatCode>m/d/yyyy\ h:mm</c:formatCode>
                <c:ptCount val="145"/>
                <c:pt idx="0">
                  <c:v>44907.25</c:v>
                </c:pt>
                <c:pt idx="1">
                  <c:v>44907.253472222219</c:v>
                </c:pt>
                <c:pt idx="2">
                  <c:v>44907.256944444445</c:v>
                </c:pt>
                <c:pt idx="3">
                  <c:v>44907.260416666664</c:v>
                </c:pt>
                <c:pt idx="4">
                  <c:v>44907.263888888891</c:v>
                </c:pt>
                <c:pt idx="5">
                  <c:v>44907.267361111109</c:v>
                </c:pt>
                <c:pt idx="6">
                  <c:v>44907.270833333336</c:v>
                </c:pt>
                <c:pt idx="7">
                  <c:v>44907.274305555555</c:v>
                </c:pt>
                <c:pt idx="8">
                  <c:v>44907.277777777781</c:v>
                </c:pt>
                <c:pt idx="9">
                  <c:v>44907.28125</c:v>
                </c:pt>
                <c:pt idx="10">
                  <c:v>44907.284722222219</c:v>
                </c:pt>
                <c:pt idx="11">
                  <c:v>44907.288194444445</c:v>
                </c:pt>
                <c:pt idx="12">
                  <c:v>44907.291666666664</c:v>
                </c:pt>
                <c:pt idx="13">
                  <c:v>44907.295138888891</c:v>
                </c:pt>
                <c:pt idx="14">
                  <c:v>44907.298611111109</c:v>
                </c:pt>
                <c:pt idx="15">
                  <c:v>44907.302083333336</c:v>
                </c:pt>
                <c:pt idx="16">
                  <c:v>44907.305555555555</c:v>
                </c:pt>
                <c:pt idx="17">
                  <c:v>44907.309027777781</c:v>
                </c:pt>
                <c:pt idx="18">
                  <c:v>44907.3125</c:v>
                </c:pt>
                <c:pt idx="19">
                  <c:v>44907.315972222219</c:v>
                </c:pt>
                <c:pt idx="20">
                  <c:v>44907.319444444445</c:v>
                </c:pt>
                <c:pt idx="21">
                  <c:v>44907.322916666664</c:v>
                </c:pt>
                <c:pt idx="22">
                  <c:v>44907.326388888891</c:v>
                </c:pt>
                <c:pt idx="23">
                  <c:v>44907.329861111109</c:v>
                </c:pt>
                <c:pt idx="24">
                  <c:v>44907.333333333336</c:v>
                </c:pt>
                <c:pt idx="25">
                  <c:v>44907.336805555555</c:v>
                </c:pt>
                <c:pt idx="26">
                  <c:v>44907.340277777781</c:v>
                </c:pt>
                <c:pt idx="27">
                  <c:v>44907.34375</c:v>
                </c:pt>
                <c:pt idx="28">
                  <c:v>44907.347222222219</c:v>
                </c:pt>
                <c:pt idx="29">
                  <c:v>44907.350694444445</c:v>
                </c:pt>
                <c:pt idx="30">
                  <c:v>44907.354166666664</c:v>
                </c:pt>
                <c:pt idx="31">
                  <c:v>44907.357638888891</c:v>
                </c:pt>
                <c:pt idx="32">
                  <c:v>44907.361111111109</c:v>
                </c:pt>
                <c:pt idx="33">
                  <c:v>44907.364583333336</c:v>
                </c:pt>
                <c:pt idx="34">
                  <c:v>44907.368055555555</c:v>
                </c:pt>
                <c:pt idx="35">
                  <c:v>44907.371527777781</c:v>
                </c:pt>
                <c:pt idx="36">
                  <c:v>44907.375</c:v>
                </c:pt>
                <c:pt idx="37">
                  <c:v>44907.378472222219</c:v>
                </c:pt>
                <c:pt idx="38">
                  <c:v>44907.381944444445</c:v>
                </c:pt>
                <c:pt idx="39">
                  <c:v>44907.385416666664</c:v>
                </c:pt>
                <c:pt idx="40">
                  <c:v>44907.388888888891</c:v>
                </c:pt>
                <c:pt idx="41">
                  <c:v>44907.392361111109</c:v>
                </c:pt>
                <c:pt idx="42">
                  <c:v>44907.395833333336</c:v>
                </c:pt>
                <c:pt idx="43">
                  <c:v>44907.399305555555</c:v>
                </c:pt>
                <c:pt idx="44">
                  <c:v>44907.402777777781</c:v>
                </c:pt>
                <c:pt idx="45">
                  <c:v>44907.40625</c:v>
                </c:pt>
                <c:pt idx="46">
                  <c:v>44907.409722222219</c:v>
                </c:pt>
                <c:pt idx="47">
                  <c:v>44907.413194444445</c:v>
                </c:pt>
                <c:pt idx="48">
                  <c:v>44907.416666666664</c:v>
                </c:pt>
                <c:pt idx="49">
                  <c:v>44907.420138888891</c:v>
                </c:pt>
                <c:pt idx="50">
                  <c:v>44907.423611111109</c:v>
                </c:pt>
                <c:pt idx="51">
                  <c:v>44907.427083333336</c:v>
                </c:pt>
                <c:pt idx="52">
                  <c:v>44907.430555555555</c:v>
                </c:pt>
                <c:pt idx="53">
                  <c:v>44907.434027777781</c:v>
                </c:pt>
                <c:pt idx="54">
                  <c:v>44907.4375</c:v>
                </c:pt>
                <c:pt idx="55">
                  <c:v>44907.440972222219</c:v>
                </c:pt>
                <c:pt idx="56">
                  <c:v>44907.444444444445</c:v>
                </c:pt>
                <c:pt idx="57">
                  <c:v>44907.447916666664</c:v>
                </c:pt>
                <c:pt idx="58">
                  <c:v>44907.451388888891</c:v>
                </c:pt>
                <c:pt idx="59">
                  <c:v>44907.454861111109</c:v>
                </c:pt>
                <c:pt idx="60">
                  <c:v>44907.458333333336</c:v>
                </c:pt>
                <c:pt idx="61">
                  <c:v>44907.461805555555</c:v>
                </c:pt>
                <c:pt idx="62">
                  <c:v>44907.465277777781</c:v>
                </c:pt>
                <c:pt idx="63">
                  <c:v>44907.46875</c:v>
                </c:pt>
                <c:pt idx="64">
                  <c:v>44907.472222222219</c:v>
                </c:pt>
                <c:pt idx="65">
                  <c:v>44907.475694444445</c:v>
                </c:pt>
                <c:pt idx="66">
                  <c:v>44907.479166666664</c:v>
                </c:pt>
                <c:pt idx="67">
                  <c:v>44907.482638888891</c:v>
                </c:pt>
                <c:pt idx="68">
                  <c:v>44907.486111111109</c:v>
                </c:pt>
                <c:pt idx="69">
                  <c:v>44907.489583333336</c:v>
                </c:pt>
                <c:pt idx="70">
                  <c:v>44907.493055555555</c:v>
                </c:pt>
                <c:pt idx="71">
                  <c:v>44907.496527777781</c:v>
                </c:pt>
                <c:pt idx="72">
                  <c:v>44907.5</c:v>
                </c:pt>
                <c:pt idx="73">
                  <c:v>44907.503472222219</c:v>
                </c:pt>
                <c:pt idx="74">
                  <c:v>44907.506944444445</c:v>
                </c:pt>
                <c:pt idx="75">
                  <c:v>44907.510416666664</c:v>
                </c:pt>
                <c:pt idx="76">
                  <c:v>44907.513888888891</c:v>
                </c:pt>
                <c:pt idx="77">
                  <c:v>44907.517361111109</c:v>
                </c:pt>
                <c:pt idx="78">
                  <c:v>44907.520833333336</c:v>
                </c:pt>
                <c:pt idx="79">
                  <c:v>44907.524305555555</c:v>
                </c:pt>
                <c:pt idx="80">
                  <c:v>44907.527777777781</c:v>
                </c:pt>
                <c:pt idx="81">
                  <c:v>44907.53125</c:v>
                </c:pt>
                <c:pt idx="82">
                  <c:v>44907.534722222219</c:v>
                </c:pt>
                <c:pt idx="83">
                  <c:v>44907.538194444445</c:v>
                </c:pt>
                <c:pt idx="84">
                  <c:v>44907.541666666664</c:v>
                </c:pt>
                <c:pt idx="85">
                  <c:v>44907.545138888891</c:v>
                </c:pt>
                <c:pt idx="86">
                  <c:v>44907.548611111109</c:v>
                </c:pt>
                <c:pt idx="87">
                  <c:v>44907.552083333336</c:v>
                </c:pt>
                <c:pt idx="88">
                  <c:v>44907.555555555555</c:v>
                </c:pt>
                <c:pt idx="89">
                  <c:v>44907.559027777781</c:v>
                </c:pt>
                <c:pt idx="90">
                  <c:v>44907.5625</c:v>
                </c:pt>
                <c:pt idx="91">
                  <c:v>44907.565972222219</c:v>
                </c:pt>
                <c:pt idx="92">
                  <c:v>44907.569444444445</c:v>
                </c:pt>
                <c:pt idx="93">
                  <c:v>44907.572916666664</c:v>
                </c:pt>
                <c:pt idx="94">
                  <c:v>44907.576388888891</c:v>
                </c:pt>
                <c:pt idx="95">
                  <c:v>44907.579861111109</c:v>
                </c:pt>
                <c:pt idx="96">
                  <c:v>44907.583333333336</c:v>
                </c:pt>
                <c:pt idx="97">
                  <c:v>44907.586805555555</c:v>
                </c:pt>
                <c:pt idx="98">
                  <c:v>44907.590277777781</c:v>
                </c:pt>
                <c:pt idx="99">
                  <c:v>44907.59375</c:v>
                </c:pt>
                <c:pt idx="100">
                  <c:v>44907.597222222219</c:v>
                </c:pt>
                <c:pt idx="101">
                  <c:v>44907.600694444445</c:v>
                </c:pt>
                <c:pt idx="102">
                  <c:v>44907.604166666664</c:v>
                </c:pt>
                <c:pt idx="103">
                  <c:v>44907.607638888891</c:v>
                </c:pt>
                <c:pt idx="104">
                  <c:v>44907.611111111109</c:v>
                </c:pt>
                <c:pt idx="105">
                  <c:v>44907.614583333336</c:v>
                </c:pt>
                <c:pt idx="106">
                  <c:v>44907.618055555555</c:v>
                </c:pt>
                <c:pt idx="107">
                  <c:v>44907.621527777781</c:v>
                </c:pt>
                <c:pt idx="108">
                  <c:v>44907.625</c:v>
                </c:pt>
                <c:pt idx="109">
                  <c:v>44907.628472222219</c:v>
                </c:pt>
                <c:pt idx="110">
                  <c:v>44907.631944444445</c:v>
                </c:pt>
                <c:pt idx="111">
                  <c:v>44907.635416666664</c:v>
                </c:pt>
                <c:pt idx="112">
                  <c:v>44907.638888888891</c:v>
                </c:pt>
                <c:pt idx="113">
                  <c:v>44907.642361111109</c:v>
                </c:pt>
                <c:pt idx="114">
                  <c:v>44907.645833333336</c:v>
                </c:pt>
                <c:pt idx="115">
                  <c:v>44907.649305555555</c:v>
                </c:pt>
                <c:pt idx="116">
                  <c:v>44907.652777777781</c:v>
                </c:pt>
                <c:pt idx="117">
                  <c:v>44907.65625</c:v>
                </c:pt>
                <c:pt idx="118">
                  <c:v>44907.659722222219</c:v>
                </c:pt>
                <c:pt idx="119">
                  <c:v>44907.663194444445</c:v>
                </c:pt>
                <c:pt idx="120">
                  <c:v>44907.666666666664</c:v>
                </c:pt>
                <c:pt idx="121">
                  <c:v>44907.670138888891</c:v>
                </c:pt>
                <c:pt idx="122">
                  <c:v>44907.673611111109</c:v>
                </c:pt>
                <c:pt idx="123">
                  <c:v>44907.677083333336</c:v>
                </c:pt>
                <c:pt idx="124">
                  <c:v>44907.680555555555</c:v>
                </c:pt>
                <c:pt idx="125">
                  <c:v>44907.684027777781</c:v>
                </c:pt>
                <c:pt idx="126">
                  <c:v>44907.6875</c:v>
                </c:pt>
                <c:pt idx="127">
                  <c:v>44907.690972222219</c:v>
                </c:pt>
                <c:pt idx="128">
                  <c:v>44907.694444444445</c:v>
                </c:pt>
                <c:pt idx="129">
                  <c:v>44907.697916666664</c:v>
                </c:pt>
                <c:pt idx="130">
                  <c:v>44907.701388888891</c:v>
                </c:pt>
                <c:pt idx="131">
                  <c:v>44907.704861111109</c:v>
                </c:pt>
                <c:pt idx="132">
                  <c:v>44907.708333333336</c:v>
                </c:pt>
                <c:pt idx="133">
                  <c:v>44907.711805555555</c:v>
                </c:pt>
                <c:pt idx="134">
                  <c:v>44907.715277777781</c:v>
                </c:pt>
                <c:pt idx="135">
                  <c:v>44907.71875</c:v>
                </c:pt>
                <c:pt idx="136">
                  <c:v>44907.722222222219</c:v>
                </c:pt>
                <c:pt idx="137">
                  <c:v>44907.725694444445</c:v>
                </c:pt>
                <c:pt idx="138">
                  <c:v>44907.729166666664</c:v>
                </c:pt>
                <c:pt idx="139">
                  <c:v>44907.732638888891</c:v>
                </c:pt>
                <c:pt idx="140">
                  <c:v>44907.736111111109</c:v>
                </c:pt>
                <c:pt idx="141">
                  <c:v>44907.739583333336</c:v>
                </c:pt>
                <c:pt idx="142">
                  <c:v>44907.743055555555</c:v>
                </c:pt>
                <c:pt idx="143">
                  <c:v>44907.746527777781</c:v>
                </c:pt>
                <c:pt idx="144">
                  <c:v>44907.75</c:v>
                </c:pt>
              </c:numCache>
            </c:numRef>
          </c:xVal>
          <c:yVal>
            <c:numRef>
              <c:f>Simulation_Dec!$G$3:$G$147</c:f>
              <c:numCache>
                <c:formatCode>General</c:formatCode>
                <c:ptCount val="145"/>
                <c:pt idx="0">
                  <c:v>0.28560000000000002</c:v>
                </c:pt>
                <c:pt idx="1">
                  <c:v>0.28560000000000002</c:v>
                </c:pt>
                <c:pt idx="2">
                  <c:v>0.28560000000000002</c:v>
                </c:pt>
                <c:pt idx="3">
                  <c:v>0.28560000000000002</c:v>
                </c:pt>
                <c:pt idx="4">
                  <c:v>0.28560000000000002</c:v>
                </c:pt>
                <c:pt idx="5">
                  <c:v>0.28560000000000002</c:v>
                </c:pt>
                <c:pt idx="6">
                  <c:v>0.28560000000000002</c:v>
                </c:pt>
                <c:pt idx="7">
                  <c:v>0.28560000000000002</c:v>
                </c:pt>
                <c:pt idx="8">
                  <c:v>0.28560000000000002</c:v>
                </c:pt>
                <c:pt idx="9">
                  <c:v>0.28560000000000002</c:v>
                </c:pt>
                <c:pt idx="10">
                  <c:v>0.28560000000000002</c:v>
                </c:pt>
                <c:pt idx="11">
                  <c:v>0.28560000000000002</c:v>
                </c:pt>
                <c:pt idx="12">
                  <c:v>0.35276000000000002</c:v>
                </c:pt>
                <c:pt idx="13">
                  <c:v>0.35276000000000002</c:v>
                </c:pt>
                <c:pt idx="14">
                  <c:v>0.35276000000000002</c:v>
                </c:pt>
                <c:pt idx="15">
                  <c:v>0.35276000000000002</c:v>
                </c:pt>
                <c:pt idx="16">
                  <c:v>0.35276000000000002</c:v>
                </c:pt>
                <c:pt idx="17">
                  <c:v>0.35276000000000002</c:v>
                </c:pt>
                <c:pt idx="18">
                  <c:v>0.35276000000000002</c:v>
                </c:pt>
                <c:pt idx="19">
                  <c:v>0.35276000000000002</c:v>
                </c:pt>
                <c:pt idx="20">
                  <c:v>0.35276000000000002</c:v>
                </c:pt>
                <c:pt idx="21">
                  <c:v>0.35276000000000002</c:v>
                </c:pt>
                <c:pt idx="22">
                  <c:v>0.35276000000000002</c:v>
                </c:pt>
                <c:pt idx="23">
                  <c:v>0.35276000000000002</c:v>
                </c:pt>
                <c:pt idx="24">
                  <c:v>0.505</c:v>
                </c:pt>
                <c:pt idx="25">
                  <c:v>0.505</c:v>
                </c:pt>
                <c:pt idx="26">
                  <c:v>0.505</c:v>
                </c:pt>
                <c:pt idx="27">
                  <c:v>0.505</c:v>
                </c:pt>
                <c:pt idx="28">
                  <c:v>0.505</c:v>
                </c:pt>
                <c:pt idx="29">
                  <c:v>0.505</c:v>
                </c:pt>
                <c:pt idx="30">
                  <c:v>0.505</c:v>
                </c:pt>
                <c:pt idx="31">
                  <c:v>0.505</c:v>
                </c:pt>
                <c:pt idx="32">
                  <c:v>0.505</c:v>
                </c:pt>
                <c:pt idx="33">
                  <c:v>0.505</c:v>
                </c:pt>
                <c:pt idx="34">
                  <c:v>0.505</c:v>
                </c:pt>
                <c:pt idx="35">
                  <c:v>0.505</c:v>
                </c:pt>
                <c:pt idx="36">
                  <c:v>0.56062000000000001</c:v>
                </c:pt>
                <c:pt idx="37">
                  <c:v>0.56062000000000001</c:v>
                </c:pt>
                <c:pt idx="38">
                  <c:v>0.56062000000000001</c:v>
                </c:pt>
                <c:pt idx="39">
                  <c:v>0.56062000000000001</c:v>
                </c:pt>
                <c:pt idx="40">
                  <c:v>0.56062000000000001</c:v>
                </c:pt>
                <c:pt idx="41">
                  <c:v>0.56062000000000001</c:v>
                </c:pt>
                <c:pt idx="42">
                  <c:v>0.56062000000000001</c:v>
                </c:pt>
                <c:pt idx="43">
                  <c:v>0.56062000000000001</c:v>
                </c:pt>
                <c:pt idx="44">
                  <c:v>0.56062000000000001</c:v>
                </c:pt>
                <c:pt idx="45">
                  <c:v>0.56062000000000001</c:v>
                </c:pt>
                <c:pt idx="46">
                  <c:v>0.56062000000000001</c:v>
                </c:pt>
                <c:pt idx="47">
                  <c:v>0.56062000000000001</c:v>
                </c:pt>
                <c:pt idx="48">
                  <c:v>0.51398999999999995</c:v>
                </c:pt>
                <c:pt idx="49">
                  <c:v>0.51398999999999995</c:v>
                </c:pt>
                <c:pt idx="50">
                  <c:v>0.51398999999999995</c:v>
                </c:pt>
                <c:pt idx="51">
                  <c:v>0.51398999999999995</c:v>
                </c:pt>
                <c:pt idx="52">
                  <c:v>0.51398999999999995</c:v>
                </c:pt>
                <c:pt idx="53">
                  <c:v>0.51398999999999995</c:v>
                </c:pt>
                <c:pt idx="54">
                  <c:v>0.51398999999999995</c:v>
                </c:pt>
                <c:pt idx="55">
                  <c:v>0.51398999999999995</c:v>
                </c:pt>
                <c:pt idx="56">
                  <c:v>0.51398999999999995</c:v>
                </c:pt>
                <c:pt idx="57">
                  <c:v>0.51398999999999995</c:v>
                </c:pt>
                <c:pt idx="58">
                  <c:v>0.51398999999999995</c:v>
                </c:pt>
                <c:pt idx="59">
                  <c:v>0.51398999999999995</c:v>
                </c:pt>
                <c:pt idx="60">
                  <c:v>0.50366999999999995</c:v>
                </c:pt>
                <c:pt idx="61">
                  <c:v>0.50366999999999995</c:v>
                </c:pt>
                <c:pt idx="62">
                  <c:v>0.50366999999999995</c:v>
                </c:pt>
                <c:pt idx="63">
                  <c:v>0.50366999999999995</c:v>
                </c:pt>
                <c:pt idx="64">
                  <c:v>0.50366999999999995</c:v>
                </c:pt>
                <c:pt idx="65">
                  <c:v>0.50366999999999995</c:v>
                </c:pt>
                <c:pt idx="66">
                  <c:v>0.50366999999999995</c:v>
                </c:pt>
                <c:pt idx="67">
                  <c:v>0.50366999999999995</c:v>
                </c:pt>
                <c:pt idx="68">
                  <c:v>0.50366999999999995</c:v>
                </c:pt>
                <c:pt idx="69">
                  <c:v>0.50366999999999995</c:v>
                </c:pt>
                <c:pt idx="70">
                  <c:v>0.50366999999999995</c:v>
                </c:pt>
                <c:pt idx="71">
                  <c:v>0.50366999999999995</c:v>
                </c:pt>
                <c:pt idx="72">
                  <c:v>0.46772000000000002</c:v>
                </c:pt>
                <c:pt idx="73">
                  <c:v>0.46772000000000002</c:v>
                </c:pt>
                <c:pt idx="74">
                  <c:v>0.46772000000000002</c:v>
                </c:pt>
                <c:pt idx="75">
                  <c:v>0.46772000000000002</c:v>
                </c:pt>
                <c:pt idx="76">
                  <c:v>0.46772000000000002</c:v>
                </c:pt>
                <c:pt idx="77">
                  <c:v>0.46772000000000002</c:v>
                </c:pt>
                <c:pt idx="78">
                  <c:v>0.46772000000000002</c:v>
                </c:pt>
                <c:pt idx="79">
                  <c:v>0.46772000000000002</c:v>
                </c:pt>
                <c:pt idx="80">
                  <c:v>0.46772000000000002</c:v>
                </c:pt>
                <c:pt idx="81">
                  <c:v>0.46772000000000002</c:v>
                </c:pt>
                <c:pt idx="82">
                  <c:v>0.46772000000000002</c:v>
                </c:pt>
                <c:pt idx="83">
                  <c:v>0.46772000000000002</c:v>
                </c:pt>
                <c:pt idx="84">
                  <c:v>0.46051999999999998</c:v>
                </c:pt>
                <c:pt idx="85">
                  <c:v>0.46051999999999998</c:v>
                </c:pt>
                <c:pt idx="86">
                  <c:v>0.46051999999999998</c:v>
                </c:pt>
                <c:pt idx="87">
                  <c:v>0.46051999999999998</c:v>
                </c:pt>
                <c:pt idx="88">
                  <c:v>0.46051999999999998</c:v>
                </c:pt>
                <c:pt idx="89">
                  <c:v>0.46051999999999998</c:v>
                </c:pt>
                <c:pt idx="90">
                  <c:v>0.46051999999999998</c:v>
                </c:pt>
                <c:pt idx="91">
                  <c:v>0.46051999999999998</c:v>
                </c:pt>
                <c:pt idx="92">
                  <c:v>0.46051999999999998</c:v>
                </c:pt>
                <c:pt idx="93">
                  <c:v>0.46051999999999998</c:v>
                </c:pt>
                <c:pt idx="94">
                  <c:v>0.46051999999999998</c:v>
                </c:pt>
                <c:pt idx="95">
                  <c:v>0.46051999999999998</c:v>
                </c:pt>
                <c:pt idx="96">
                  <c:v>0.44</c:v>
                </c:pt>
                <c:pt idx="97">
                  <c:v>0.44</c:v>
                </c:pt>
                <c:pt idx="98">
                  <c:v>0.44</c:v>
                </c:pt>
                <c:pt idx="99">
                  <c:v>0.44</c:v>
                </c:pt>
                <c:pt idx="100">
                  <c:v>0.44</c:v>
                </c:pt>
                <c:pt idx="101">
                  <c:v>0.44</c:v>
                </c:pt>
                <c:pt idx="102">
                  <c:v>0.44</c:v>
                </c:pt>
                <c:pt idx="103">
                  <c:v>0.44</c:v>
                </c:pt>
                <c:pt idx="104">
                  <c:v>0.44</c:v>
                </c:pt>
                <c:pt idx="105">
                  <c:v>0.44</c:v>
                </c:pt>
                <c:pt idx="106">
                  <c:v>0.44</c:v>
                </c:pt>
                <c:pt idx="107">
                  <c:v>0.44</c:v>
                </c:pt>
                <c:pt idx="108">
                  <c:v>0.49387999999999999</c:v>
                </c:pt>
                <c:pt idx="109">
                  <c:v>0.49387999999999999</c:v>
                </c:pt>
                <c:pt idx="110">
                  <c:v>0.49387999999999999</c:v>
                </c:pt>
                <c:pt idx="111">
                  <c:v>0.49387999999999999</c:v>
                </c:pt>
                <c:pt idx="112">
                  <c:v>0.49387999999999999</c:v>
                </c:pt>
                <c:pt idx="113">
                  <c:v>0.49387999999999999</c:v>
                </c:pt>
                <c:pt idx="114">
                  <c:v>0.49387999999999999</c:v>
                </c:pt>
                <c:pt idx="115">
                  <c:v>0.49387999999999999</c:v>
                </c:pt>
                <c:pt idx="116">
                  <c:v>0.49387999999999999</c:v>
                </c:pt>
                <c:pt idx="117">
                  <c:v>0.49387999999999999</c:v>
                </c:pt>
                <c:pt idx="118">
                  <c:v>0.49387999999999999</c:v>
                </c:pt>
                <c:pt idx="119">
                  <c:v>0.49387999999999999</c:v>
                </c:pt>
                <c:pt idx="120">
                  <c:v>0.53573000000000004</c:v>
                </c:pt>
                <c:pt idx="121">
                  <c:v>0.53573000000000004</c:v>
                </c:pt>
                <c:pt idx="122">
                  <c:v>0.53573000000000004</c:v>
                </c:pt>
                <c:pt idx="123">
                  <c:v>0.53573000000000004</c:v>
                </c:pt>
                <c:pt idx="124">
                  <c:v>0.53573000000000004</c:v>
                </c:pt>
                <c:pt idx="125">
                  <c:v>0.53573000000000004</c:v>
                </c:pt>
                <c:pt idx="126">
                  <c:v>0.53573000000000004</c:v>
                </c:pt>
                <c:pt idx="127">
                  <c:v>0.53573000000000004</c:v>
                </c:pt>
                <c:pt idx="128">
                  <c:v>0.53573000000000004</c:v>
                </c:pt>
                <c:pt idx="129">
                  <c:v>0.53573000000000004</c:v>
                </c:pt>
                <c:pt idx="130">
                  <c:v>0.53573000000000004</c:v>
                </c:pt>
                <c:pt idx="131">
                  <c:v>0.53573000000000004</c:v>
                </c:pt>
                <c:pt idx="132">
                  <c:v>0.55854000000000004</c:v>
                </c:pt>
                <c:pt idx="133">
                  <c:v>0.55854000000000004</c:v>
                </c:pt>
                <c:pt idx="134">
                  <c:v>0.55854000000000004</c:v>
                </c:pt>
                <c:pt idx="135">
                  <c:v>0.55854000000000004</c:v>
                </c:pt>
                <c:pt idx="136">
                  <c:v>0.55854000000000004</c:v>
                </c:pt>
                <c:pt idx="137">
                  <c:v>0.55854000000000004</c:v>
                </c:pt>
                <c:pt idx="138">
                  <c:v>0.55854000000000004</c:v>
                </c:pt>
                <c:pt idx="139">
                  <c:v>0.55854000000000004</c:v>
                </c:pt>
                <c:pt idx="140">
                  <c:v>0.55854000000000004</c:v>
                </c:pt>
                <c:pt idx="141">
                  <c:v>0.55854000000000004</c:v>
                </c:pt>
                <c:pt idx="142">
                  <c:v>0.55854000000000004</c:v>
                </c:pt>
                <c:pt idx="143">
                  <c:v>0.55854000000000004</c:v>
                </c:pt>
                <c:pt idx="144">
                  <c:v>0.59316000000000002</c:v>
                </c:pt>
              </c:numCache>
            </c:numRef>
          </c:yVal>
          <c:smooth val="0"/>
          <c:extLst>
            <c:ext xmlns:c16="http://schemas.microsoft.com/office/drawing/2014/chart" uri="{C3380CC4-5D6E-409C-BE32-E72D297353CC}">
              <c16:uniqueId val="{00000003-97E9-43D5-87A9-AC5CA21249B5}"/>
            </c:ext>
          </c:extLst>
        </c:ser>
        <c:dLbls>
          <c:showLegendKey val="0"/>
          <c:showVal val="0"/>
          <c:showCatName val="0"/>
          <c:showSerName val="0"/>
          <c:showPercent val="0"/>
          <c:showBubbleSize val="0"/>
        </c:dLbls>
        <c:axId val="684267160"/>
        <c:axId val="684266080"/>
      </c:scatterChart>
      <c:valAx>
        <c:axId val="588631272"/>
        <c:scaling>
          <c:orientation val="minMax"/>
          <c:max val="44907.75"/>
          <c:min val="44907.25"/>
        </c:scaling>
        <c:delete val="0"/>
        <c:axPos val="b"/>
        <c:majorGridlines>
          <c:spPr>
            <a:ln w="9525" cap="flat" cmpd="sng" algn="ctr">
              <a:solidFill>
                <a:schemeClr val="tx1">
                  <a:lumMod val="15000"/>
                  <a:lumOff val="85000"/>
                </a:schemeClr>
              </a:solidFill>
              <a:round/>
            </a:ln>
            <a:effectLst/>
          </c:spPr>
        </c:majorGridlines>
        <c:numFmt formatCode="m/d/yyyy\ h:mm"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8631992"/>
        <c:crosses val="autoZero"/>
        <c:crossBetween val="midCat"/>
      </c:valAx>
      <c:valAx>
        <c:axId val="588631992"/>
        <c:scaling>
          <c:orientation val="minMax"/>
        </c:scaling>
        <c:delete val="0"/>
        <c:axPos val="l"/>
        <c:majorGridlines>
          <c:spPr>
            <a:ln w="9525" cap="flat" cmpd="sng" algn="ctr">
              <a:solidFill>
                <a:schemeClr val="tx1">
                  <a:lumMod val="15000"/>
                  <a:lumOff val="85000"/>
                </a:schemeClr>
              </a:solidFill>
              <a:round/>
            </a:ln>
            <a:effectLst/>
          </c:spPr>
        </c:majorGridlines>
        <c:title>
          <c:tx>
            <c:rich>
              <a:bodyPr/>
              <a:lstStyle/>
              <a:p>
                <a:pPr>
                  <a:defRPr sz="1400" b="0"/>
                </a:pPr>
                <a:r>
                  <a:rPr lang="en-US" sz="1400" b="0"/>
                  <a:t>Power (kWh)</a:t>
                </a:r>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8631272"/>
        <c:crosses val="autoZero"/>
        <c:crossBetween val="midCat"/>
      </c:valAx>
      <c:valAx>
        <c:axId val="684266080"/>
        <c:scaling>
          <c:orientation val="minMax"/>
        </c:scaling>
        <c:delete val="0"/>
        <c:axPos val="r"/>
        <c:title>
          <c:tx>
            <c:rich>
              <a:bodyPr/>
              <a:lstStyle/>
              <a:p>
                <a:pPr>
                  <a:defRPr sz="1400" b="0"/>
                </a:pPr>
                <a:r>
                  <a:rPr lang="en-US" sz="1400" b="0"/>
                  <a:t>Price</a:t>
                </a:r>
                <a:r>
                  <a:rPr lang="en-US" sz="1400" b="0" baseline="0"/>
                  <a:t> (Euros)</a:t>
                </a:r>
                <a:endParaRPr lang="en-US" sz="1400" b="0"/>
              </a:p>
            </c:rich>
          </c:tx>
          <c:overlay val="0"/>
        </c:title>
        <c:numFmt formatCode="General" sourceLinked="1"/>
        <c:majorTickMark val="out"/>
        <c:minorTickMark val="none"/>
        <c:tickLblPos val="nextTo"/>
        <c:crossAx val="684267160"/>
        <c:crosses val="max"/>
        <c:crossBetween val="midCat"/>
      </c:valAx>
      <c:valAx>
        <c:axId val="684267160"/>
        <c:scaling>
          <c:orientation val="minMax"/>
        </c:scaling>
        <c:delete val="1"/>
        <c:axPos val="b"/>
        <c:numFmt formatCode="m/d/yyyy\ h:mm" sourceLinked="1"/>
        <c:majorTickMark val="out"/>
        <c:minorTickMark val="none"/>
        <c:tickLblPos val="nextTo"/>
        <c:crossAx val="684266080"/>
        <c:crosses val="autoZero"/>
        <c:crossBetween val="midCat"/>
      </c:valAx>
    </c:plotArea>
    <c:legend>
      <c:legendPos val="b"/>
      <c:overlay val="0"/>
      <c:txPr>
        <a:bodyPr/>
        <a:lstStyle/>
        <a:p>
          <a:pPr>
            <a:defRPr sz="1400"/>
          </a:pPr>
          <a:endParaRPr lang="en-US"/>
        </a:p>
      </c:txPr>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a:pPr>
            <a:r>
              <a:rPr lang="en-US" sz="1600"/>
              <a:t>Gird Power Profiles</a:t>
            </a:r>
          </a:p>
        </c:rich>
      </c:tx>
      <c:overlay val="0"/>
    </c:title>
    <c:autoTitleDeleted val="0"/>
    <c:plotArea>
      <c:layout/>
      <c:scatterChart>
        <c:scatterStyle val="lineMarker"/>
        <c:varyColors val="0"/>
        <c:ser>
          <c:idx val="2"/>
          <c:order val="0"/>
          <c:tx>
            <c:v>Uncontrolled</c:v>
          </c:tx>
          <c:spPr>
            <a:ln w="15875">
              <a:solidFill>
                <a:schemeClr val="bg2">
                  <a:lumMod val="50000"/>
                </a:schemeClr>
              </a:solidFill>
              <a:prstDash val="solid"/>
            </a:ln>
          </c:spPr>
          <c:marker>
            <c:symbol val="none"/>
          </c:marker>
          <c:xVal>
            <c:numRef>
              <c:f>Simulation_Dec!$A$3:$A$147</c:f>
              <c:numCache>
                <c:formatCode>m/d/yyyy\ h:mm</c:formatCode>
                <c:ptCount val="145"/>
                <c:pt idx="0">
                  <c:v>44907.25</c:v>
                </c:pt>
                <c:pt idx="1">
                  <c:v>44907.253472222219</c:v>
                </c:pt>
                <c:pt idx="2">
                  <c:v>44907.256944444445</c:v>
                </c:pt>
                <c:pt idx="3">
                  <c:v>44907.260416666664</c:v>
                </c:pt>
                <c:pt idx="4">
                  <c:v>44907.263888888891</c:v>
                </c:pt>
                <c:pt idx="5">
                  <c:v>44907.267361111109</c:v>
                </c:pt>
                <c:pt idx="6">
                  <c:v>44907.270833333336</c:v>
                </c:pt>
                <c:pt idx="7">
                  <c:v>44907.274305555555</c:v>
                </c:pt>
                <c:pt idx="8">
                  <c:v>44907.277777777781</c:v>
                </c:pt>
                <c:pt idx="9">
                  <c:v>44907.28125</c:v>
                </c:pt>
                <c:pt idx="10">
                  <c:v>44907.284722222219</c:v>
                </c:pt>
                <c:pt idx="11">
                  <c:v>44907.288194444445</c:v>
                </c:pt>
                <c:pt idx="12">
                  <c:v>44907.291666666664</c:v>
                </c:pt>
                <c:pt idx="13">
                  <c:v>44907.295138888891</c:v>
                </c:pt>
                <c:pt idx="14">
                  <c:v>44907.298611111109</c:v>
                </c:pt>
                <c:pt idx="15">
                  <c:v>44907.302083333336</c:v>
                </c:pt>
                <c:pt idx="16">
                  <c:v>44907.305555555555</c:v>
                </c:pt>
                <c:pt idx="17">
                  <c:v>44907.309027777781</c:v>
                </c:pt>
                <c:pt idx="18">
                  <c:v>44907.3125</c:v>
                </c:pt>
                <c:pt idx="19">
                  <c:v>44907.315972222219</c:v>
                </c:pt>
                <c:pt idx="20">
                  <c:v>44907.319444444445</c:v>
                </c:pt>
                <c:pt idx="21">
                  <c:v>44907.322916666664</c:v>
                </c:pt>
                <c:pt idx="22">
                  <c:v>44907.326388888891</c:v>
                </c:pt>
                <c:pt idx="23">
                  <c:v>44907.329861111109</c:v>
                </c:pt>
                <c:pt idx="24">
                  <c:v>44907.333333333336</c:v>
                </c:pt>
                <c:pt idx="25">
                  <c:v>44907.336805555555</c:v>
                </c:pt>
                <c:pt idx="26">
                  <c:v>44907.340277777781</c:v>
                </c:pt>
                <c:pt idx="27">
                  <c:v>44907.34375</c:v>
                </c:pt>
                <c:pt idx="28">
                  <c:v>44907.347222222219</c:v>
                </c:pt>
                <c:pt idx="29">
                  <c:v>44907.350694444445</c:v>
                </c:pt>
                <c:pt idx="30">
                  <c:v>44907.354166666664</c:v>
                </c:pt>
                <c:pt idx="31">
                  <c:v>44907.357638888891</c:v>
                </c:pt>
                <c:pt idx="32">
                  <c:v>44907.361111111109</c:v>
                </c:pt>
                <c:pt idx="33">
                  <c:v>44907.364583333336</c:v>
                </c:pt>
                <c:pt idx="34">
                  <c:v>44907.368055555555</c:v>
                </c:pt>
                <c:pt idx="35">
                  <c:v>44907.371527777781</c:v>
                </c:pt>
                <c:pt idx="36">
                  <c:v>44907.375</c:v>
                </c:pt>
                <c:pt idx="37">
                  <c:v>44907.378472222219</c:v>
                </c:pt>
                <c:pt idx="38">
                  <c:v>44907.381944444445</c:v>
                </c:pt>
                <c:pt idx="39">
                  <c:v>44907.385416666664</c:v>
                </c:pt>
                <c:pt idx="40">
                  <c:v>44907.388888888891</c:v>
                </c:pt>
                <c:pt idx="41">
                  <c:v>44907.392361111109</c:v>
                </c:pt>
                <c:pt idx="42">
                  <c:v>44907.395833333336</c:v>
                </c:pt>
                <c:pt idx="43">
                  <c:v>44907.399305555555</c:v>
                </c:pt>
                <c:pt idx="44">
                  <c:v>44907.402777777781</c:v>
                </c:pt>
                <c:pt idx="45">
                  <c:v>44907.40625</c:v>
                </c:pt>
                <c:pt idx="46">
                  <c:v>44907.409722222219</c:v>
                </c:pt>
                <c:pt idx="47">
                  <c:v>44907.413194444445</c:v>
                </c:pt>
                <c:pt idx="48">
                  <c:v>44907.416666666664</c:v>
                </c:pt>
                <c:pt idx="49">
                  <c:v>44907.420138888891</c:v>
                </c:pt>
                <c:pt idx="50">
                  <c:v>44907.423611111109</c:v>
                </c:pt>
                <c:pt idx="51">
                  <c:v>44907.427083333336</c:v>
                </c:pt>
                <c:pt idx="52">
                  <c:v>44907.430555555555</c:v>
                </c:pt>
                <c:pt idx="53">
                  <c:v>44907.434027777781</c:v>
                </c:pt>
                <c:pt idx="54">
                  <c:v>44907.4375</c:v>
                </c:pt>
                <c:pt idx="55">
                  <c:v>44907.440972222219</c:v>
                </c:pt>
                <c:pt idx="56">
                  <c:v>44907.444444444445</c:v>
                </c:pt>
                <c:pt idx="57">
                  <c:v>44907.447916666664</c:v>
                </c:pt>
                <c:pt idx="58">
                  <c:v>44907.451388888891</c:v>
                </c:pt>
                <c:pt idx="59">
                  <c:v>44907.454861111109</c:v>
                </c:pt>
                <c:pt idx="60">
                  <c:v>44907.458333333336</c:v>
                </c:pt>
                <c:pt idx="61">
                  <c:v>44907.461805555555</c:v>
                </c:pt>
                <c:pt idx="62">
                  <c:v>44907.465277777781</c:v>
                </c:pt>
                <c:pt idx="63">
                  <c:v>44907.46875</c:v>
                </c:pt>
                <c:pt idx="64">
                  <c:v>44907.472222222219</c:v>
                </c:pt>
                <c:pt idx="65">
                  <c:v>44907.475694444445</c:v>
                </c:pt>
                <c:pt idx="66">
                  <c:v>44907.479166666664</c:v>
                </c:pt>
                <c:pt idx="67">
                  <c:v>44907.482638888891</c:v>
                </c:pt>
                <c:pt idx="68">
                  <c:v>44907.486111111109</c:v>
                </c:pt>
                <c:pt idx="69">
                  <c:v>44907.489583333336</c:v>
                </c:pt>
                <c:pt idx="70">
                  <c:v>44907.493055555555</c:v>
                </c:pt>
                <c:pt idx="71">
                  <c:v>44907.496527777781</c:v>
                </c:pt>
                <c:pt idx="72">
                  <c:v>44907.5</c:v>
                </c:pt>
                <c:pt idx="73">
                  <c:v>44907.503472222219</c:v>
                </c:pt>
                <c:pt idx="74">
                  <c:v>44907.506944444445</c:v>
                </c:pt>
                <c:pt idx="75">
                  <c:v>44907.510416666664</c:v>
                </c:pt>
                <c:pt idx="76">
                  <c:v>44907.513888888891</c:v>
                </c:pt>
                <c:pt idx="77">
                  <c:v>44907.517361111109</c:v>
                </c:pt>
                <c:pt idx="78">
                  <c:v>44907.520833333336</c:v>
                </c:pt>
                <c:pt idx="79">
                  <c:v>44907.524305555555</c:v>
                </c:pt>
                <c:pt idx="80">
                  <c:v>44907.527777777781</c:v>
                </c:pt>
                <c:pt idx="81">
                  <c:v>44907.53125</c:v>
                </c:pt>
                <c:pt idx="82">
                  <c:v>44907.534722222219</c:v>
                </c:pt>
                <c:pt idx="83">
                  <c:v>44907.538194444445</c:v>
                </c:pt>
                <c:pt idx="84">
                  <c:v>44907.541666666664</c:v>
                </c:pt>
                <c:pt idx="85">
                  <c:v>44907.545138888891</c:v>
                </c:pt>
                <c:pt idx="86">
                  <c:v>44907.548611111109</c:v>
                </c:pt>
                <c:pt idx="87">
                  <c:v>44907.552083333336</c:v>
                </c:pt>
                <c:pt idx="88">
                  <c:v>44907.555555555555</c:v>
                </c:pt>
                <c:pt idx="89">
                  <c:v>44907.559027777781</c:v>
                </c:pt>
                <c:pt idx="90">
                  <c:v>44907.5625</c:v>
                </c:pt>
                <c:pt idx="91">
                  <c:v>44907.565972222219</c:v>
                </c:pt>
                <c:pt idx="92">
                  <c:v>44907.569444444445</c:v>
                </c:pt>
                <c:pt idx="93">
                  <c:v>44907.572916666664</c:v>
                </c:pt>
                <c:pt idx="94">
                  <c:v>44907.576388888891</c:v>
                </c:pt>
                <c:pt idx="95">
                  <c:v>44907.579861111109</c:v>
                </c:pt>
                <c:pt idx="96">
                  <c:v>44907.583333333336</c:v>
                </c:pt>
                <c:pt idx="97">
                  <c:v>44907.586805555555</c:v>
                </c:pt>
                <c:pt idx="98">
                  <c:v>44907.590277777781</c:v>
                </c:pt>
                <c:pt idx="99">
                  <c:v>44907.59375</c:v>
                </c:pt>
                <c:pt idx="100">
                  <c:v>44907.597222222219</c:v>
                </c:pt>
                <c:pt idx="101">
                  <c:v>44907.600694444445</c:v>
                </c:pt>
                <c:pt idx="102">
                  <c:v>44907.604166666664</c:v>
                </c:pt>
                <c:pt idx="103">
                  <c:v>44907.607638888891</c:v>
                </c:pt>
                <c:pt idx="104">
                  <c:v>44907.611111111109</c:v>
                </c:pt>
                <c:pt idx="105">
                  <c:v>44907.614583333336</c:v>
                </c:pt>
                <c:pt idx="106">
                  <c:v>44907.618055555555</c:v>
                </c:pt>
                <c:pt idx="107">
                  <c:v>44907.621527777781</c:v>
                </c:pt>
                <c:pt idx="108">
                  <c:v>44907.625</c:v>
                </c:pt>
                <c:pt idx="109">
                  <c:v>44907.628472222219</c:v>
                </c:pt>
                <c:pt idx="110">
                  <c:v>44907.631944444445</c:v>
                </c:pt>
                <c:pt idx="111">
                  <c:v>44907.635416666664</c:v>
                </c:pt>
                <c:pt idx="112">
                  <c:v>44907.638888888891</c:v>
                </c:pt>
                <c:pt idx="113">
                  <c:v>44907.642361111109</c:v>
                </c:pt>
                <c:pt idx="114">
                  <c:v>44907.645833333336</c:v>
                </c:pt>
                <c:pt idx="115">
                  <c:v>44907.649305555555</c:v>
                </c:pt>
                <c:pt idx="116">
                  <c:v>44907.652777777781</c:v>
                </c:pt>
                <c:pt idx="117">
                  <c:v>44907.65625</c:v>
                </c:pt>
                <c:pt idx="118">
                  <c:v>44907.659722222219</c:v>
                </c:pt>
                <c:pt idx="119">
                  <c:v>44907.663194444445</c:v>
                </c:pt>
                <c:pt idx="120">
                  <c:v>44907.666666666664</c:v>
                </c:pt>
                <c:pt idx="121">
                  <c:v>44907.670138888891</c:v>
                </c:pt>
                <c:pt idx="122">
                  <c:v>44907.673611111109</c:v>
                </c:pt>
                <c:pt idx="123">
                  <c:v>44907.677083333336</c:v>
                </c:pt>
                <c:pt idx="124">
                  <c:v>44907.680555555555</c:v>
                </c:pt>
                <c:pt idx="125">
                  <c:v>44907.684027777781</c:v>
                </c:pt>
                <c:pt idx="126">
                  <c:v>44907.6875</c:v>
                </c:pt>
                <c:pt idx="127">
                  <c:v>44907.690972222219</c:v>
                </c:pt>
                <c:pt idx="128">
                  <c:v>44907.694444444445</c:v>
                </c:pt>
                <c:pt idx="129">
                  <c:v>44907.697916666664</c:v>
                </c:pt>
                <c:pt idx="130">
                  <c:v>44907.701388888891</c:v>
                </c:pt>
                <c:pt idx="131">
                  <c:v>44907.704861111109</c:v>
                </c:pt>
                <c:pt idx="132">
                  <c:v>44907.708333333336</c:v>
                </c:pt>
                <c:pt idx="133">
                  <c:v>44907.711805555555</c:v>
                </c:pt>
                <c:pt idx="134">
                  <c:v>44907.715277777781</c:v>
                </c:pt>
                <c:pt idx="135">
                  <c:v>44907.71875</c:v>
                </c:pt>
                <c:pt idx="136">
                  <c:v>44907.722222222219</c:v>
                </c:pt>
                <c:pt idx="137">
                  <c:v>44907.725694444445</c:v>
                </c:pt>
                <c:pt idx="138">
                  <c:v>44907.729166666664</c:v>
                </c:pt>
                <c:pt idx="139">
                  <c:v>44907.732638888891</c:v>
                </c:pt>
                <c:pt idx="140">
                  <c:v>44907.736111111109</c:v>
                </c:pt>
                <c:pt idx="141">
                  <c:v>44907.739583333336</c:v>
                </c:pt>
                <c:pt idx="142">
                  <c:v>44907.743055555555</c:v>
                </c:pt>
                <c:pt idx="143">
                  <c:v>44907.746527777781</c:v>
                </c:pt>
                <c:pt idx="144">
                  <c:v>44907.75</c:v>
                </c:pt>
              </c:numCache>
            </c:numRef>
          </c:xVal>
          <c:yVal>
            <c:numRef>
              <c:f>Simulation_Dec!$AA$3:$AA$148</c:f>
              <c:numCache>
                <c:formatCode>General</c:formatCode>
                <c:ptCount val="146"/>
                <c:pt idx="0">
                  <c:v>3</c:v>
                </c:pt>
                <c:pt idx="1">
                  <c:v>2.3317999999999999</c:v>
                </c:pt>
                <c:pt idx="2">
                  <c:v>2.3214000000000001</c:v>
                </c:pt>
                <c:pt idx="3">
                  <c:v>2.2942</c:v>
                </c:pt>
                <c:pt idx="4">
                  <c:v>2.3128000000000002</c:v>
                </c:pt>
                <c:pt idx="5">
                  <c:v>2.8342000000000001</c:v>
                </c:pt>
                <c:pt idx="6">
                  <c:v>10.873776470588234</c:v>
                </c:pt>
                <c:pt idx="7">
                  <c:v>10.854576470588235</c:v>
                </c:pt>
                <c:pt idx="8">
                  <c:v>10.889776470588235</c:v>
                </c:pt>
                <c:pt idx="9">
                  <c:v>11.866576470588235</c:v>
                </c:pt>
                <c:pt idx="10">
                  <c:v>17.715376470588236</c:v>
                </c:pt>
                <c:pt idx="11">
                  <c:v>16.217776470588234</c:v>
                </c:pt>
                <c:pt idx="12">
                  <c:v>21.695552941176459</c:v>
                </c:pt>
                <c:pt idx="13">
                  <c:v>29.470152941176472</c:v>
                </c:pt>
                <c:pt idx="14">
                  <c:v>29.805752941176472</c:v>
                </c:pt>
                <c:pt idx="15">
                  <c:v>27.183952941176472</c:v>
                </c:pt>
                <c:pt idx="16">
                  <c:v>26.592752941176471</c:v>
                </c:pt>
                <c:pt idx="17">
                  <c:v>27.044952941176469</c:v>
                </c:pt>
                <c:pt idx="18">
                  <c:v>27.114752941176469</c:v>
                </c:pt>
                <c:pt idx="19">
                  <c:v>27.542352941176468</c:v>
                </c:pt>
                <c:pt idx="20">
                  <c:v>27.233752941176469</c:v>
                </c:pt>
                <c:pt idx="21">
                  <c:v>36.185729411764704</c:v>
                </c:pt>
                <c:pt idx="22">
                  <c:v>35.735529411764702</c:v>
                </c:pt>
                <c:pt idx="23">
                  <c:v>35.229529411764702</c:v>
                </c:pt>
                <c:pt idx="24">
                  <c:v>35.848129411764702</c:v>
                </c:pt>
                <c:pt idx="25">
                  <c:v>37.3249294117646</c:v>
                </c:pt>
                <c:pt idx="26">
                  <c:v>35.627929411764605</c:v>
                </c:pt>
                <c:pt idx="27">
                  <c:v>36.014329411764606</c:v>
                </c:pt>
                <c:pt idx="28">
                  <c:v>35.359329411764605</c:v>
                </c:pt>
                <c:pt idx="29">
                  <c:v>35.706729411764606</c:v>
                </c:pt>
                <c:pt idx="30">
                  <c:v>35.301329411764705</c:v>
                </c:pt>
                <c:pt idx="31">
                  <c:v>35.323529411764703</c:v>
                </c:pt>
                <c:pt idx="32">
                  <c:v>35.309729411764607</c:v>
                </c:pt>
                <c:pt idx="33">
                  <c:v>36.048929411764703</c:v>
                </c:pt>
                <c:pt idx="34">
                  <c:v>35.846729411764706</c:v>
                </c:pt>
                <c:pt idx="35">
                  <c:v>35.284729411764708</c:v>
                </c:pt>
                <c:pt idx="36">
                  <c:v>35.978729411764604</c:v>
                </c:pt>
                <c:pt idx="37">
                  <c:v>35.942529411764703</c:v>
                </c:pt>
                <c:pt idx="38">
                  <c:v>36.493729411764711</c:v>
                </c:pt>
                <c:pt idx="39">
                  <c:v>36.337129411764607</c:v>
                </c:pt>
                <c:pt idx="40">
                  <c:v>40.584729411764606</c:v>
                </c:pt>
                <c:pt idx="41">
                  <c:v>40.713729411764703</c:v>
                </c:pt>
                <c:pt idx="42">
                  <c:v>34.608129411764708</c:v>
                </c:pt>
                <c:pt idx="43">
                  <c:v>34.154729411764706</c:v>
                </c:pt>
                <c:pt idx="44">
                  <c:v>34.050929411764706</c:v>
                </c:pt>
                <c:pt idx="45">
                  <c:v>35.405329411764704</c:v>
                </c:pt>
                <c:pt idx="46">
                  <c:v>36.875929411764702</c:v>
                </c:pt>
                <c:pt idx="47">
                  <c:v>35.519929411764608</c:v>
                </c:pt>
                <c:pt idx="48">
                  <c:v>34.032529411764706</c:v>
                </c:pt>
                <c:pt idx="49">
                  <c:v>33.340729411764606</c:v>
                </c:pt>
                <c:pt idx="50">
                  <c:v>32.370329411764708</c:v>
                </c:pt>
                <c:pt idx="51">
                  <c:v>33.635529411764608</c:v>
                </c:pt>
                <c:pt idx="52">
                  <c:v>33.869729411764716</c:v>
                </c:pt>
                <c:pt idx="53">
                  <c:v>32.319129411764607</c:v>
                </c:pt>
                <c:pt idx="54">
                  <c:v>30.952729411764707</c:v>
                </c:pt>
                <c:pt idx="55">
                  <c:v>33.884529411764596</c:v>
                </c:pt>
                <c:pt idx="56">
                  <c:v>32.917729411764704</c:v>
                </c:pt>
                <c:pt idx="57">
                  <c:v>30.823529411764707</c:v>
                </c:pt>
                <c:pt idx="58">
                  <c:v>31.302529411764702</c:v>
                </c:pt>
                <c:pt idx="59">
                  <c:v>30.093929411764702</c:v>
                </c:pt>
                <c:pt idx="60">
                  <c:v>30.059329411764704</c:v>
                </c:pt>
                <c:pt idx="61">
                  <c:v>29.666529411764706</c:v>
                </c:pt>
                <c:pt idx="62">
                  <c:v>28.928929411764706</c:v>
                </c:pt>
                <c:pt idx="63">
                  <c:v>30.554929411764707</c:v>
                </c:pt>
                <c:pt idx="64">
                  <c:v>31.178529411764707</c:v>
                </c:pt>
                <c:pt idx="65">
                  <c:v>28.502729411764609</c:v>
                </c:pt>
                <c:pt idx="66">
                  <c:v>28.414529411764708</c:v>
                </c:pt>
                <c:pt idx="67">
                  <c:v>28.129929411764714</c:v>
                </c:pt>
                <c:pt idx="68">
                  <c:v>29.855729411764706</c:v>
                </c:pt>
                <c:pt idx="69">
                  <c:v>31.031529411764602</c:v>
                </c:pt>
                <c:pt idx="70">
                  <c:v>27.831929411764705</c:v>
                </c:pt>
                <c:pt idx="71">
                  <c:v>28.187329411764704</c:v>
                </c:pt>
                <c:pt idx="72">
                  <c:v>28.146729411764699</c:v>
                </c:pt>
                <c:pt idx="73">
                  <c:v>28.630329411764706</c:v>
                </c:pt>
                <c:pt idx="74">
                  <c:v>28.039929411764707</c:v>
                </c:pt>
                <c:pt idx="75">
                  <c:v>28.188729411764708</c:v>
                </c:pt>
                <c:pt idx="76">
                  <c:v>28.351929411764701</c:v>
                </c:pt>
                <c:pt idx="77">
                  <c:v>20.321352941176471</c:v>
                </c:pt>
                <c:pt idx="78">
                  <c:v>20.247752941176472</c:v>
                </c:pt>
                <c:pt idx="79">
                  <c:v>20.464552941176372</c:v>
                </c:pt>
                <c:pt idx="80">
                  <c:v>20.681952941176377</c:v>
                </c:pt>
                <c:pt idx="81">
                  <c:v>19.854552941176372</c:v>
                </c:pt>
                <c:pt idx="82">
                  <c:v>19.68615294117647</c:v>
                </c:pt>
                <c:pt idx="83">
                  <c:v>12.489576470588133</c:v>
                </c:pt>
                <c:pt idx="84">
                  <c:v>12.590576470588134</c:v>
                </c:pt>
                <c:pt idx="85">
                  <c:v>13.620376470588237</c:v>
                </c:pt>
                <c:pt idx="86">
                  <c:v>16.780576470588233</c:v>
                </c:pt>
                <c:pt idx="87">
                  <c:v>14.342576470588137</c:v>
                </c:pt>
                <c:pt idx="88">
                  <c:v>13.016776470588145</c:v>
                </c:pt>
                <c:pt idx="89">
                  <c:v>13.175776470588133</c:v>
                </c:pt>
                <c:pt idx="90">
                  <c:v>14.191976470588237</c:v>
                </c:pt>
                <c:pt idx="91">
                  <c:v>13.680576470588132</c:v>
                </c:pt>
                <c:pt idx="92">
                  <c:v>13.367176470588145</c:v>
                </c:pt>
                <c:pt idx="93">
                  <c:v>13.653776470588134</c:v>
                </c:pt>
                <c:pt idx="94">
                  <c:v>14.524976470588136</c:v>
                </c:pt>
                <c:pt idx="95">
                  <c:v>15.200776470588135</c:v>
                </c:pt>
                <c:pt idx="96">
                  <c:v>15.466976470588236</c:v>
                </c:pt>
                <c:pt idx="97">
                  <c:v>16.994776470588135</c:v>
                </c:pt>
                <c:pt idx="98">
                  <c:v>14.859176470588235</c:v>
                </c:pt>
                <c:pt idx="99">
                  <c:v>14.576176470588235</c:v>
                </c:pt>
                <c:pt idx="100">
                  <c:v>14.864976470588235</c:v>
                </c:pt>
                <c:pt idx="101">
                  <c:v>15.771176470588134</c:v>
                </c:pt>
                <c:pt idx="102">
                  <c:v>18.805776470588238</c:v>
                </c:pt>
                <c:pt idx="103">
                  <c:v>18.025376470588235</c:v>
                </c:pt>
                <c:pt idx="104">
                  <c:v>16.039776470588237</c:v>
                </c:pt>
                <c:pt idx="105">
                  <c:v>15.521776470588136</c:v>
                </c:pt>
                <c:pt idx="106">
                  <c:v>15.713376470588244</c:v>
                </c:pt>
                <c:pt idx="107">
                  <c:v>16.810176470588136</c:v>
                </c:pt>
                <c:pt idx="108">
                  <c:v>17.686376470588236</c:v>
                </c:pt>
                <c:pt idx="109">
                  <c:v>17.477776470588136</c:v>
                </c:pt>
                <c:pt idx="110">
                  <c:v>17.259976470588235</c:v>
                </c:pt>
                <c:pt idx="111">
                  <c:v>18.865576470588234</c:v>
                </c:pt>
                <c:pt idx="112">
                  <c:v>19.141176470588235</c:v>
                </c:pt>
                <c:pt idx="113">
                  <c:v>18.702576470588134</c:v>
                </c:pt>
                <c:pt idx="114">
                  <c:v>18.885176470588235</c:v>
                </c:pt>
                <c:pt idx="115">
                  <c:v>18.558576470588136</c:v>
                </c:pt>
                <c:pt idx="116">
                  <c:v>18.861376470588134</c:v>
                </c:pt>
                <c:pt idx="117">
                  <c:v>19.123776470588236</c:v>
                </c:pt>
                <c:pt idx="118">
                  <c:v>21.120176470588234</c:v>
                </c:pt>
                <c:pt idx="119">
                  <c:v>21.900176470588235</c:v>
                </c:pt>
                <c:pt idx="120">
                  <c:v>20.310376470588235</c:v>
                </c:pt>
                <c:pt idx="121">
                  <c:v>19.720376470588235</c:v>
                </c:pt>
                <c:pt idx="122">
                  <c:v>19.883576470588135</c:v>
                </c:pt>
                <c:pt idx="123">
                  <c:v>19.877176470588235</c:v>
                </c:pt>
                <c:pt idx="124">
                  <c:v>19.792776470588237</c:v>
                </c:pt>
                <c:pt idx="125">
                  <c:v>19.793976470588234</c:v>
                </c:pt>
                <c:pt idx="126">
                  <c:v>11.744199999999999</c:v>
                </c:pt>
                <c:pt idx="127">
                  <c:v>10.8349999999999</c:v>
                </c:pt>
                <c:pt idx="128">
                  <c:v>10.029400000000001</c:v>
                </c:pt>
                <c:pt idx="129">
                  <c:v>5.1437999999999997</c:v>
                </c:pt>
                <c:pt idx="130">
                  <c:v>4.8681999999999999</c:v>
                </c:pt>
                <c:pt idx="131">
                  <c:v>3.9624000000000001</c:v>
                </c:pt>
                <c:pt idx="132">
                  <c:v>4.3617999999999997</c:v>
                </c:pt>
                <c:pt idx="133">
                  <c:v>3.8633999999999999</c:v>
                </c:pt>
                <c:pt idx="134">
                  <c:v>3.754</c:v>
                </c:pt>
                <c:pt idx="135">
                  <c:v>3.6941999999999999</c:v>
                </c:pt>
                <c:pt idx="136">
                  <c:v>3.7145999999999999</c:v>
                </c:pt>
                <c:pt idx="137">
                  <c:v>3.6692</c:v>
                </c:pt>
                <c:pt idx="138">
                  <c:v>3.6934</c:v>
                </c:pt>
                <c:pt idx="139">
                  <c:v>6.1631999999999998</c:v>
                </c:pt>
                <c:pt idx="140">
                  <c:v>5.5263999999999998</c:v>
                </c:pt>
                <c:pt idx="141">
                  <c:v>3.7486000000000002</c:v>
                </c:pt>
                <c:pt idx="142">
                  <c:v>3.7162000000000002</c:v>
                </c:pt>
                <c:pt idx="143">
                  <c:v>3.7010000000000001</c:v>
                </c:pt>
                <c:pt idx="144">
                  <c:v>4.1471999999999998</c:v>
                </c:pt>
                <c:pt idx="145">
                  <c:v>0</c:v>
                </c:pt>
              </c:numCache>
            </c:numRef>
          </c:yVal>
          <c:smooth val="0"/>
          <c:extLst>
            <c:ext xmlns:c16="http://schemas.microsoft.com/office/drawing/2014/chart" uri="{C3380CC4-5D6E-409C-BE32-E72D297353CC}">
              <c16:uniqueId val="{00000000-2B8D-47CA-8401-18B415373C59}"/>
            </c:ext>
          </c:extLst>
        </c:ser>
        <c:ser>
          <c:idx val="1"/>
          <c:order val="1"/>
          <c:tx>
            <c:v>Controlled (OF0)</c:v>
          </c:tx>
          <c:spPr>
            <a:ln w="15875">
              <a:solidFill>
                <a:srgbClr val="C00000"/>
              </a:solidFill>
            </a:ln>
          </c:spPr>
          <c:marker>
            <c:symbol val="none"/>
          </c:marker>
          <c:xVal>
            <c:numRef>
              <c:f>Simulation_Dec!$A$3:$A$147</c:f>
              <c:numCache>
                <c:formatCode>m/d/yyyy\ h:mm</c:formatCode>
                <c:ptCount val="145"/>
                <c:pt idx="0">
                  <c:v>44907.25</c:v>
                </c:pt>
                <c:pt idx="1">
                  <c:v>44907.253472222219</c:v>
                </c:pt>
                <c:pt idx="2">
                  <c:v>44907.256944444445</c:v>
                </c:pt>
                <c:pt idx="3">
                  <c:v>44907.260416666664</c:v>
                </c:pt>
                <c:pt idx="4">
                  <c:v>44907.263888888891</c:v>
                </c:pt>
                <c:pt idx="5">
                  <c:v>44907.267361111109</c:v>
                </c:pt>
                <c:pt idx="6">
                  <c:v>44907.270833333336</c:v>
                </c:pt>
                <c:pt idx="7">
                  <c:v>44907.274305555555</c:v>
                </c:pt>
                <c:pt idx="8">
                  <c:v>44907.277777777781</c:v>
                </c:pt>
                <c:pt idx="9">
                  <c:v>44907.28125</c:v>
                </c:pt>
                <c:pt idx="10">
                  <c:v>44907.284722222219</c:v>
                </c:pt>
                <c:pt idx="11">
                  <c:v>44907.288194444445</c:v>
                </c:pt>
                <c:pt idx="12">
                  <c:v>44907.291666666664</c:v>
                </c:pt>
                <c:pt idx="13">
                  <c:v>44907.295138888891</c:v>
                </c:pt>
                <c:pt idx="14">
                  <c:v>44907.298611111109</c:v>
                </c:pt>
                <c:pt idx="15">
                  <c:v>44907.302083333336</c:v>
                </c:pt>
                <c:pt idx="16">
                  <c:v>44907.305555555555</c:v>
                </c:pt>
                <c:pt idx="17">
                  <c:v>44907.309027777781</c:v>
                </c:pt>
                <c:pt idx="18">
                  <c:v>44907.3125</c:v>
                </c:pt>
                <c:pt idx="19">
                  <c:v>44907.315972222219</c:v>
                </c:pt>
                <c:pt idx="20">
                  <c:v>44907.319444444445</c:v>
                </c:pt>
                <c:pt idx="21">
                  <c:v>44907.322916666664</c:v>
                </c:pt>
                <c:pt idx="22">
                  <c:v>44907.326388888891</c:v>
                </c:pt>
                <c:pt idx="23">
                  <c:v>44907.329861111109</c:v>
                </c:pt>
                <c:pt idx="24">
                  <c:v>44907.333333333336</c:v>
                </c:pt>
                <c:pt idx="25">
                  <c:v>44907.336805555555</c:v>
                </c:pt>
                <c:pt idx="26">
                  <c:v>44907.340277777781</c:v>
                </c:pt>
                <c:pt idx="27">
                  <c:v>44907.34375</c:v>
                </c:pt>
                <c:pt idx="28">
                  <c:v>44907.347222222219</c:v>
                </c:pt>
                <c:pt idx="29">
                  <c:v>44907.350694444445</c:v>
                </c:pt>
                <c:pt idx="30">
                  <c:v>44907.354166666664</c:v>
                </c:pt>
                <c:pt idx="31">
                  <c:v>44907.357638888891</c:v>
                </c:pt>
                <c:pt idx="32">
                  <c:v>44907.361111111109</c:v>
                </c:pt>
                <c:pt idx="33">
                  <c:v>44907.364583333336</c:v>
                </c:pt>
                <c:pt idx="34">
                  <c:v>44907.368055555555</c:v>
                </c:pt>
                <c:pt idx="35">
                  <c:v>44907.371527777781</c:v>
                </c:pt>
                <c:pt idx="36">
                  <c:v>44907.375</c:v>
                </c:pt>
                <c:pt idx="37">
                  <c:v>44907.378472222219</c:v>
                </c:pt>
                <c:pt idx="38">
                  <c:v>44907.381944444445</c:v>
                </c:pt>
                <c:pt idx="39">
                  <c:v>44907.385416666664</c:v>
                </c:pt>
                <c:pt idx="40">
                  <c:v>44907.388888888891</c:v>
                </c:pt>
                <c:pt idx="41">
                  <c:v>44907.392361111109</c:v>
                </c:pt>
                <c:pt idx="42">
                  <c:v>44907.395833333336</c:v>
                </c:pt>
                <c:pt idx="43">
                  <c:v>44907.399305555555</c:v>
                </c:pt>
                <c:pt idx="44">
                  <c:v>44907.402777777781</c:v>
                </c:pt>
                <c:pt idx="45">
                  <c:v>44907.40625</c:v>
                </c:pt>
                <c:pt idx="46">
                  <c:v>44907.409722222219</c:v>
                </c:pt>
                <c:pt idx="47">
                  <c:v>44907.413194444445</c:v>
                </c:pt>
                <c:pt idx="48">
                  <c:v>44907.416666666664</c:v>
                </c:pt>
                <c:pt idx="49">
                  <c:v>44907.420138888891</c:v>
                </c:pt>
                <c:pt idx="50">
                  <c:v>44907.423611111109</c:v>
                </c:pt>
                <c:pt idx="51">
                  <c:v>44907.427083333336</c:v>
                </c:pt>
                <c:pt idx="52">
                  <c:v>44907.430555555555</c:v>
                </c:pt>
                <c:pt idx="53">
                  <c:v>44907.434027777781</c:v>
                </c:pt>
                <c:pt idx="54">
                  <c:v>44907.4375</c:v>
                </c:pt>
                <c:pt idx="55">
                  <c:v>44907.440972222219</c:v>
                </c:pt>
                <c:pt idx="56">
                  <c:v>44907.444444444445</c:v>
                </c:pt>
                <c:pt idx="57">
                  <c:v>44907.447916666664</c:v>
                </c:pt>
                <c:pt idx="58">
                  <c:v>44907.451388888891</c:v>
                </c:pt>
                <c:pt idx="59">
                  <c:v>44907.454861111109</c:v>
                </c:pt>
                <c:pt idx="60">
                  <c:v>44907.458333333336</c:v>
                </c:pt>
                <c:pt idx="61">
                  <c:v>44907.461805555555</c:v>
                </c:pt>
                <c:pt idx="62">
                  <c:v>44907.465277777781</c:v>
                </c:pt>
                <c:pt idx="63">
                  <c:v>44907.46875</c:v>
                </c:pt>
                <c:pt idx="64">
                  <c:v>44907.472222222219</c:v>
                </c:pt>
                <c:pt idx="65">
                  <c:v>44907.475694444445</c:v>
                </c:pt>
                <c:pt idx="66">
                  <c:v>44907.479166666664</c:v>
                </c:pt>
                <c:pt idx="67">
                  <c:v>44907.482638888891</c:v>
                </c:pt>
                <c:pt idx="68">
                  <c:v>44907.486111111109</c:v>
                </c:pt>
                <c:pt idx="69">
                  <c:v>44907.489583333336</c:v>
                </c:pt>
                <c:pt idx="70">
                  <c:v>44907.493055555555</c:v>
                </c:pt>
                <c:pt idx="71">
                  <c:v>44907.496527777781</c:v>
                </c:pt>
                <c:pt idx="72">
                  <c:v>44907.5</c:v>
                </c:pt>
                <c:pt idx="73">
                  <c:v>44907.503472222219</c:v>
                </c:pt>
                <c:pt idx="74">
                  <c:v>44907.506944444445</c:v>
                </c:pt>
                <c:pt idx="75">
                  <c:v>44907.510416666664</c:v>
                </c:pt>
                <c:pt idx="76">
                  <c:v>44907.513888888891</c:v>
                </c:pt>
                <c:pt idx="77">
                  <c:v>44907.517361111109</c:v>
                </c:pt>
                <c:pt idx="78">
                  <c:v>44907.520833333336</c:v>
                </c:pt>
                <c:pt idx="79">
                  <c:v>44907.524305555555</c:v>
                </c:pt>
                <c:pt idx="80">
                  <c:v>44907.527777777781</c:v>
                </c:pt>
                <c:pt idx="81">
                  <c:v>44907.53125</c:v>
                </c:pt>
                <c:pt idx="82">
                  <c:v>44907.534722222219</c:v>
                </c:pt>
                <c:pt idx="83">
                  <c:v>44907.538194444445</c:v>
                </c:pt>
                <c:pt idx="84">
                  <c:v>44907.541666666664</c:v>
                </c:pt>
                <c:pt idx="85">
                  <c:v>44907.545138888891</c:v>
                </c:pt>
                <c:pt idx="86">
                  <c:v>44907.548611111109</c:v>
                </c:pt>
                <c:pt idx="87">
                  <c:v>44907.552083333336</c:v>
                </c:pt>
                <c:pt idx="88">
                  <c:v>44907.555555555555</c:v>
                </c:pt>
                <c:pt idx="89">
                  <c:v>44907.559027777781</c:v>
                </c:pt>
                <c:pt idx="90">
                  <c:v>44907.5625</c:v>
                </c:pt>
                <c:pt idx="91">
                  <c:v>44907.565972222219</c:v>
                </c:pt>
                <c:pt idx="92">
                  <c:v>44907.569444444445</c:v>
                </c:pt>
                <c:pt idx="93">
                  <c:v>44907.572916666664</c:v>
                </c:pt>
                <c:pt idx="94">
                  <c:v>44907.576388888891</c:v>
                </c:pt>
                <c:pt idx="95">
                  <c:v>44907.579861111109</c:v>
                </c:pt>
                <c:pt idx="96">
                  <c:v>44907.583333333336</c:v>
                </c:pt>
                <c:pt idx="97">
                  <c:v>44907.586805555555</c:v>
                </c:pt>
                <c:pt idx="98">
                  <c:v>44907.590277777781</c:v>
                </c:pt>
                <c:pt idx="99">
                  <c:v>44907.59375</c:v>
                </c:pt>
                <c:pt idx="100">
                  <c:v>44907.597222222219</c:v>
                </c:pt>
                <c:pt idx="101">
                  <c:v>44907.600694444445</c:v>
                </c:pt>
                <c:pt idx="102">
                  <c:v>44907.604166666664</c:v>
                </c:pt>
                <c:pt idx="103">
                  <c:v>44907.607638888891</c:v>
                </c:pt>
                <c:pt idx="104">
                  <c:v>44907.611111111109</c:v>
                </c:pt>
                <c:pt idx="105">
                  <c:v>44907.614583333336</c:v>
                </c:pt>
                <c:pt idx="106">
                  <c:v>44907.618055555555</c:v>
                </c:pt>
                <c:pt idx="107">
                  <c:v>44907.621527777781</c:v>
                </c:pt>
                <c:pt idx="108">
                  <c:v>44907.625</c:v>
                </c:pt>
                <c:pt idx="109">
                  <c:v>44907.628472222219</c:v>
                </c:pt>
                <c:pt idx="110">
                  <c:v>44907.631944444445</c:v>
                </c:pt>
                <c:pt idx="111">
                  <c:v>44907.635416666664</c:v>
                </c:pt>
                <c:pt idx="112">
                  <c:v>44907.638888888891</c:v>
                </c:pt>
                <c:pt idx="113">
                  <c:v>44907.642361111109</c:v>
                </c:pt>
                <c:pt idx="114">
                  <c:v>44907.645833333336</c:v>
                </c:pt>
                <c:pt idx="115">
                  <c:v>44907.649305555555</c:v>
                </c:pt>
                <c:pt idx="116">
                  <c:v>44907.652777777781</c:v>
                </c:pt>
                <c:pt idx="117">
                  <c:v>44907.65625</c:v>
                </c:pt>
                <c:pt idx="118">
                  <c:v>44907.659722222219</c:v>
                </c:pt>
                <c:pt idx="119">
                  <c:v>44907.663194444445</c:v>
                </c:pt>
                <c:pt idx="120">
                  <c:v>44907.666666666664</c:v>
                </c:pt>
                <c:pt idx="121">
                  <c:v>44907.670138888891</c:v>
                </c:pt>
                <c:pt idx="122">
                  <c:v>44907.673611111109</c:v>
                </c:pt>
                <c:pt idx="123">
                  <c:v>44907.677083333336</c:v>
                </c:pt>
                <c:pt idx="124">
                  <c:v>44907.680555555555</c:v>
                </c:pt>
                <c:pt idx="125">
                  <c:v>44907.684027777781</c:v>
                </c:pt>
                <c:pt idx="126">
                  <c:v>44907.6875</c:v>
                </c:pt>
                <c:pt idx="127">
                  <c:v>44907.690972222219</c:v>
                </c:pt>
                <c:pt idx="128">
                  <c:v>44907.694444444445</c:v>
                </c:pt>
                <c:pt idx="129">
                  <c:v>44907.697916666664</c:v>
                </c:pt>
                <c:pt idx="130">
                  <c:v>44907.701388888891</c:v>
                </c:pt>
                <c:pt idx="131">
                  <c:v>44907.704861111109</c:v>
                </c:pt>
                <c:pt idx="132">
                  <c:v>44907.708333333336</c:v>
                </c:pt>
                <c:pt idx="133">
                  <c:v>44907.711805555555</c:v>
                </c:pt>
                <c:pt idx="134">
                  <c:v>44907.715277777781</c:v>
                </c:pt>
                <c:pt idx="135">
                  <c:v>44907.71875</c:v>
                </c:pt>
                <c:pt idx="136">
                  <c:v>44907.722222222219</c:v>
                </c:pt>
                <c:pt idx="137">
                  <c:v>44907.725694444445</c:v>
                </c:pt>
                <c:pt idx="138">
                  <c:v>44907.729166666664</c:v>
                </c:pt>
                <c:pt idx="139">
                  <c:v>44907.732638888891</c:v>
                </c:pt>
                <c:pt idx="140">
                  <c:v>44907.736111111109</c:v>
                </c:pt>
                <c:pt idx="141">
                  <c:v>44907.739583333336</c:v>
                </c:pt>
                <c:pt idx="142">
                  <c:v>44907.743055555555</c:v>
                </c:pt>
                <c:pt idx="143">
                  <c:v>44907.746527777781</c:v>
                </c:pt>
                <c:pt idx="144">
                  <c:v>44907.75</c:v>
                </c:pt>
              </c:numCache>
            </c:numRef>
          </c:xVal>
          <c:yVal>
            <c:numRef>
              <c:f>Simulation_Dec!$BQ$3:$BQ$148</c:f>
              <c:numCache>
                <c:formatCode>General</c:formatCode>
                <c:ptCount val="146"/>
                <c:pt idx="0">
                  <c:v>3</c:v>
                </c:pt>
                <c:pt idx="1">
                  <c:v>2.3317999999999999</c:v>
                </c:pt>
                <c:pt idx="2">
                  <c:v>2.3214000000000001</c:v>
                </c:pt>
                <c:pt idx="3">
                  <c:v>2.2942</c:v>
                </c:pt>
                <c:pt idx="4">
                  <c:v>2.3128000000000002</c:v>
                </c:pt>
                <c:pt idx="5">
                  <c:v>2.8342000000000001</c:v>
                </c:pt>
                <c:pt idx="6">
                  <c:v>10.873776544321707</c:v>
                </c:pt>
                <c:pt idx="7">
                  <c:v>10.854576544322001</c:v>
                </c:pt>
                <c:pt idx="8">
                  <c:v>10.889776544321458</c:v>
                </c:pt>
                <c:pt idx="9">
                  <c:v>11.866576544306048</c:v>
                </c:pt>
                <c:pt idx="10">
                  <c:v>17.71537654418821</c:v>
                </c:pt>
                <c:pt idx="11">
                  <c:v>16.217776544223447</c:v>
                </c:pt>
                <c:pt idx="12">
                  <c:v>21.695553088362708</c:v>
                </c:pt>
                <c:pt idx="13">
                  <c:v>29.47015308717766</c:v>
                </c:pt>
                <c:pt idx="14">
                  <c:v>29.805753087073953</c:v>
                </c:pt>
                <c:pt idx="15">
                  <c:v>27.183953087710648</c:v>
                </c:pt>
                <c:pt idx="16">
                  <c:v>26.59275308781179</c:v>
                </c:pt>
                <c:pt idx="17">
                  <c:v>27.04495308773344</c:v>
                </c:pt>
                <c:pt idx="18">
                  <c:v>27.114753087729387</c:v>
                </c:pt>
                <c:pt idx="19">
                  <c:v>27.542353087642411</c:v>
                </c:pt>
                <c:pt idx="20">
                  <c:v>27.23375308770138</c:v>
                </c:pt>
                <c:pt idx="21">
                  <c:v>36.185729618117463</c:v>
                </c:pt>
                <c:pt idx="22">
                  <c:v>35.735529621791514</c:v>
                </c:pt>
                <c:pt idx="23">
                  <c:v>35.229529630878872</c:v>
                </c:pt>
                <c:pt idx="24">
                  <c:v>23.574246166358684</c:v>
                </c:pt>
                <c:pt idx="25">
                  <c:v>21.740458768945313</c:v>
                </c:pt>
                <c:pt idx="26">
                  <c:v>24.053238016701428</c:v>
                </c:pt>
                <c:pt idx="27">
                  <c:v>23.212718255949596</c:v>
                </c:pt>
                <c:pt idx="28">
                  <c:v>24.637512335871442</c:v>
                </c:pt>
                <c:pt idx="29">
                  <c:v>23.882462724573418</c:v>
                </c:pt>
                <c:pt idx="30">
                  <c:v>24.763042203161355</c:v>
                </c:pt>
                <c:pt idx="31">
                  <c:v>24.712211298342588</c:v>
                </c:pt>
                <c:pt idx="32">
                  <c:v>24.732069022952263</c:v>
                </c:pt>
                <c:pt idx="33">
                  <c:v>23.15650587180626</c:v>
                </c:pt>
                <c:pt idx="34">
                  <c:v>23.596343076915506</c:v>
                </c:pt>
                <c:pt idx="35">
                  <c:v>24.818837992794695</c:v>
                </c:pt>
                <c:pt idx="36">
                  <c:v>20.394258758513793</c:v>
                </c:pt>
                <c:pt idx="37">
                  <c:v>20.358058758463603</c:v>
                </c:pt>
                <c:pt idx="38">
                  <c:v>20.909258758280554</c:v>
                </c:pt>
                <c:pt idx="39">
                  <c:v>20.752658758602102</c:v>
                </c:pt>
                <c:pt idx="40">
                  <c:v>25.000258757715052</c:v>
                </c:pt>
                <c:pt idx="41">
                  <c:v>25.129258757701926</c:v>
                </c:pt>
                <c:pt idx="42">
                  <c:v>19.023658757864659</c:v>
                </c:pt>
                <c:pt idx="43">
                  <c:v>18.570258758737154</c:v>
                </c:pt>
                <c:pt idx="44">
                  <c:v>18.466458762092437</c:v>
                </c:pt>
                <c:pt idx="45">
                  <c:v>19.820858758993587</c:v>
                </c:pt>
                <c:pt idx="46">
                  <c:v>21.291458758420788</c:v>
                </c:pt>
                <c:pt idx="47">
                  <c:v>19.935458757230759</c:v>
                </c:pt>
                <c:pt idx="48">
                  <c:v>23.642882351668728</c:v>
                </c:pt>
                <c:pt idx="49">
                  <c:v>22.951082380930522</c:v>
                </c:pt>
                <c:pt idx="50">
                  <c:v>21.980682382341879</c:v>
                </c:pt>
                <c:pt idx="51">
                  <c:v>23.245882379999522</c:v>
                </c:pt>
                <c:pt idx="52">
                  <c:v>23.480082383470908</c:v>
                </c:pt>
                <c:pt idx="53">
                  <c:v>21.929482382441396</c:v>
                </c:pt>
                <c:pt idx="54">
                  <c:v>20.563082382730521</c:v>
                </c:pt>
                <c:pt idx="55">
                  <c:v>23.494882372236933</c:v>
                </c:pt>
                <c:pt idx="56">
                  <c:v>22.528082383114505</c:v>
                </c:pt>
                <c:pt idx="57">
                  <c:v>20.433882383840636</c:v>
                </c:pt>
                <c:pt idx="58">
                  <c:v>20.912882383769578</c:v>
                </c:pt>
                <c:pt idx="59">
                  <c:v>19.704282383777073</c:v>
                </c:pt>
                <c:pt idx="60">
                  <c:v>19.669682451171116</c:v>
                </c:pt>
                <c:pt idx="61">
                  <c:v>20.080688071825918</c:v>
                </c:pt>
                <c:pt idx="62">
                  <c:v>21.723033108403037</c:v>
                </c:pt>
                <c:pt idx="63">
                  <c:v>20.16528239729735</c:v>
                </c:pt>
                <c:pt idx="64">
                  <c:v>20.78888238995912</c:v>
                </c:pt>
                <c:pt idx="65">
                  <c:v>22.574273099732668</c:v>
                </c:pt>
                <c:pt idx="66">
                  <c:v>22.75549108716088</c:v>
                </c:pt>
                <c:pt idx="67">
                  <c:v>22.935105986390727</c:v>
                </c:pt>
                <c:pt idx="68">
                  <c:v>19.611680442685508</c:v>
                </c:pt>
                <c:pt idx="69">
                  <c:v>20.641882390815525</c:v>
                </c:pt>
                <c:pt idx="70">
                  <c:v>22.637105999786669</c:v>
                </c:pt>
                <c:pt idx="71">
                  <c:v>22.992505979018002</c:v>
                </c:pt>
                <c:pt idx="72">
                  <c:v>22.95190602330986</c:v>
                </c:pt>
                <c:pt idx="73">
                  <c:v>23.435506014182138</c:v>
                </c:pt>
                <c:pt idx="74">
                  <c:v>22.845106049420966</c:v>
                </c:pt>
                <c:pt idx="75">
                  <c:v>22.993906021627918</c:v>
                </c:pt>
                <c:pt idx="76">
                  <c:v>23.157106017007067</c:v>
                </c:pt>
                <c:pt idx="77">
                  <c:v>23.804862407278684</c:v>
                </c:pt>
                <c:pt idx="78">
                  <c:v>23.438324696190413</c:v>
                </c:pt>
                <c:pt idx="79">
                  <c:v>23.139628853591901</c:v>
                </c:pt>
                <c:pt idx="80">
                  <c:v>22.90830603377669</c:v>
                </c:pt>
                <c:pt idx="81">
                  <c:v>25.537934941528398</c:v>
                </c:pt>
                <c:pt idx="82">
                  <c:v>26.457033690603236</c:v>
                </c:pt>
                <c:pt idx="83">
                  <c:v>26.226937841686631</c:v>
                </c:pt>
                <c:pt idx="84">
                  <c:v>27.432929613500924</c:v>
                </c:pt>
                <c:pt idx="85">
                  <c:v>24.058241635561533</c:v>
                </c:pt>
                <c:pt idx="86">
                  <c:v>26.428106006256375</c:v>
                </c:pt>
                <c:pt idx="87">
                  <c:v>23.990106019875782</c:v>
                </c:pt>
                <c:pt idx="88">
                  <c:v>27.859129538456077</c:v>
                </c:pt>
                <c:pt idx="89">
                  <c:v>27.332839504020175</c:v>
                </c:pt>
                <c:pt idx="90">
                  <c:v>23.839506027072815</c:v>
                </c:pt>
                <c:pt idx="91">
                  <c:v>25.265738153776972</c:v>
                </c:pt>
                <c:pt idx="92">
                  <c:v>27.217233508534608</c:v>
                </c:pt>
                <c:pt idx="93">
                  <c:v>25.087218385671971</c:v>
                </c:pt>
                <c:pt idx="94">
                  <c:v>24.172506013632205</c:v>
                </c:pt>
                <c:pt idx="95">
                  <c:v>24.84830601338205</c:v>
                </c:pt>
                <c:pt idx="96">
                  <c:v>30.309329613843879</c:v>
                </c:pt>
                <c:pt idx="97">
                  <c:v>26.642306013222441</c:v>
                </c:pt>
                <c:pt idx="98">
                  <c:v>29.701529623534643</c:v>
                </c:pt>
                <c:pt idx="99">
                  <c:v>29.418529625418259</c:v>
                </c:pt>
                <c:pt idx="100">
                  <c:v>29.707329623487105</c:v>
                </c:pt>
                <c:pt idx="101">
                  <c:v>30.613529594780289</c:v>
                </c:pt>
                <c:pt idx="102">
                  <c:v>28.45330600779976</c:v>
                </c:pt>
                <c:pt idx="103">
                  <c:v>27.672906009509621</c:v>
                </c:pt>
                <c:pt idx="104">
                  <c:v>27.923931044164441</c:v>
                </c:pt>
                <c:pt idx="105">
                  <c:v>30.364129611962301</c:v>
                </c:pt>
                <c:pt idx="106">
                  <c:v>30.555729600908737</c:v>
                </c:pt>
                <c:pt idx="107">
                  <c:v>26.457706021492086</c:v>
                </c:pt>
                <c:pt idx="108">
                  <c:v>22.139082387587248</c:v>
                </c:pt>
                <c:pt idx="109">
                  <c:v>21.930482388356925</c:v>
                </c:pt>
                <c:pt idx="110">
                  <c:v>21.712682389407835</c:v>
                </c:pt>
                <c:pt idx="111">
                  <c:v>23.318282383559847</c:v>
                </c:pt>
                <c:pt idx="112">
                  <c:v>23.593882383441084</c:v>
                </c:pt>
                <c:pt idx="113">
                  <c:v>23.155282383637605</c:v>
                </c:pt>
                <c:pt idx="114">
                  <c:v>23.337882383547999</c:v>
                </c:pt>
                <c:pt idx="115">
                  <c:v>23.011282383708995</c:v>
                </c:pt>
                <c:pt idx="116">
                  <c:v>23.314082383551678</c:v>
                </c:pt>
                <c:pt idx="117">
                  <c:v>23.576482383435071</c:v>
                </c:pt>
                <c:pt idx="118">
                  <c:v>25.572882382852068</c:v>
                </c:pt>
                <c:pt idx="119">
                  <c:v>26.352882382645813</c:v>
                </c:pt>
                <c:pt idx="120">
                  <c:v>24.763077539495697</c:v>
                </c:pt>
                <c:pt idx="121">
                  <c:v>24.17308238302266</c:v>
                </c:pt>
                <c:pt idx="122">
                  <c:v>24.336282383807877</c:v>
                </c:pt>
                <c:pt idx="123">
                  <c:v>24.329882383814894</c:v>
                </c:pt>
                <c:pt idx="124">
                  <c:v>24.24548238189178</c:v>
                </c:pt>
                <c:pt idx="125">
                  <c:v>24.246682382620566</c:v>
                </c:pt>
                <c:pt idx="126">
                  <c:v>18.770320623090281</c:v>
                </c:pt>
                <c:pt idx="127">
                  <c:v>20.110693700339112</c:v>
                </c:pt>
                <c:pt idx="128">
                  <c:v>19.676929461721166</c:v>
                </c:pt>
                <c:pt idx="129">
                  <c:v>19.986153050985482</c:v>
                </c:pt>
                <c:pt idx="130">
                  <c:v>19.710553089562787</c:v>
                </c:pt>
                <c:pt idx="131">
                  <c:v>18.80475308656813</c:v>
                </c:pt>
                <c:pt idx="132">
                  <c:v>4.3617999999999997</c:v>
                </c:pt>
                <c:pt idx="133">
                  <c:v>3.8633999999999999</c:v>
                </c:pt>
                <c:pt idx="134">
                  <c:v>3.754</c:v>
                </c:pt>
                <c:pt idx="135">
                  <c:v>3.6941999999999999</c:v>
                </c:pt>
                <c:pt idx="136">
                  <c:v>3.7145999999999999</c:v>
                </c:pt>
                <c:pt idx="137">
                  <c:v>3.6692</c:v>
                </c:pt>
                <c:pt idx="138">
                  <c:v>3.6934</c:v>
                </c:pt>
                <c:pt idx="139">
                  <c:v>6.1631999999999998</c:v>
                </c:pt>
                <c:pt idx="140">
                  <c:v>5.5263999999999998</c:v>
                </c:pt>
                <c:pt idx="141">
                  <c:v>3.7486000000000002</c:v>
                </c:pt>
                <c:pt idx="142">
                  <c:v>3.7162000000000002</c:v>
                </c:pt>
                <c:pt idx="143">
                  <c:v>3.7010000000000001</c:v>
                </c:pt>
                <c:pt idx="144">
                  <c:v>4.1471999999999998</c:v>
                </c:pt>
                <c:pt idx="145">
                  <c:v>0</c:v>
                </c:pt>
              </c:numCache>
            </c:numRef>
          </c:yVal>
          <c:smooth val="0"/>
          <c:extLst>
            <c:ext xmlns:c16="http://schemas.microsoft.com/office/drawing/2014/chart" uri="{C3380CC4-5D6E-409C-BE32-E72D297353CC}">
              <c16:uniqueId val="{00000000-C16D-4E0D-B55C-CFDB8061F6DD}"/>
            </c:ext>
          </c:extLst>
        </c:ser>
        <c:ser>
          <c:idx val="0"/>
          <c:order val="2"/>
          <c:tx>
            <c:v>Controlled (OF1)</c:v>
          </c:tx>
          <c:spPr>
            <a:ln w="15875"/>
          </c:spPr>
          <c:marker>
            <c:symbol val="none"/>
          </c:marker>
          <c:xVal>
            <c:numRef>
              <c:f>Simulation_Dec!$A$3:$A$147</c:f>
              <c:numCache>
                <c:formatCode>m/d/yyyy\ h:mm</c:formatCode>
                <c:ptCount val="145"/>
                <c:pt idx="0">
                  <c:v>44907.25</c:v>
                </c:pt>
                <c:pt idx="1">
                  <c:v>44907.253472222219</c:v>
                </c:pt>
                <c:pt idx="2">
                  <c:v>44907.256944444445</c:v>
                </c:pt>
                <c:pt idx="3">
                  <c:v>44907.260416666664</c:v>
                </c:pt>
                <c:pt idx="4">
                  <c:v>44907.263888888891</c:v>
                </c:pt>
                <c:pt idx="5">
                  <c:v>44907.267361111109</c:v>
                </c:pt>
                <c:pt idx="6">
                  <c:v>44907.270833333336</c:v>
                </c:pt>
                <c:pt idx="7">
                  <c:v>44907.274305555555</c:v>
                </c:pt>
                <c:pt idx="8">
                  <c:v>44907.277777777781</c:v>
                </c:pt>
                <c:pt idx="9">
                  <c:v>44907.28125</c:v>
                </c:pt>
                <c:pt idx="10">
                  <c:v>44907.284722222219</c:v>
                </c:pt>
                <c:pt idx="11">
                  <c:v>44907.288194444445</c:v>
                </c:pt>
                <c:pt idx="12">
                  <c:v>44907.291666666664</c:v>
                </c:pt>
                <c:pt idx="13">
                  <c:v>44907.295138888891</c:v>
                </c:pt>
                <c:pt idx="14">
                  <c:v>44907.298611111109</c:v>
                </c:pt>
                <c:pt idx="15">
                  <c:v>44907.302083333336</c:v>
                </c:pt>
                <c:pt idx="16">
                  <c:v>44907.305555555555</c:v>
                </c:pt>
                <c:pt idx="17">
                  <c:v>44907.309027777781</c:v>
                </c:pt>
                <c:pt idx="18">
                  <c:v>44907.3125</c:v>
                </c:pt>
                <c:pt idx="19">
                  <c:v>44907.315972222219</c:v>
                </c:pt>
                <c:pt idx="20">
                  <c:v>44907.319444444445</c:v>
                </c:pt>
                <c:pt idx="21">
                  <c:v>44907.322916666664</c:v>
                </c:pt>
                <c:pt idx="22">
                  <c:v>44907.326388888891</c:v>
                </c:pt>
                <c:pt idx="23">
                  <c:v>44907.329861111109</c:v>
                </c:pt>
                <c:pt idx="24">
                  <c:v>44907.333333333336</c:v>
                </c:pt>
                <c:pt idx="25">
                  <c:v>44907.336805555555</c:v>
                </c:pt>
                <c:pt idx="26">
                  <c:v>44907.340277777781</c:v>
                </c:pt>
                <c:pt idx="27">
                  <c:v>44907.34375</c:v>
                </c:pt>
                <c:pt idx="28">
                  <c:v>44907.347222222219</c:v>
                </c:pt>
                <c:pt idx="29">
                  <c:v>44907.350694444445</c:v>
                </c:pt>
                <c:pt idx="30">
                  <c:v>44907.354166666664</c:v>
                </c:pt>
                <c:pt idx="31">
                  <c:v>44907.357638888891</c:v>
                </c:pt>
                <c:pt idx="32">
                  <c:v>44907.361111111109</c:v>
                </c:pt>
                <c:pt idx="33">
                  <c:v>44907.364583333336</c:v>
                </c:pt>
                <c:pt idx="34">
                  <c:v>44907.368055555555</c:v>
                </c:pt>
                <c:pt idx="35">
                  <c:v>44907.371527777781</c:v>
                </c:pt>
                <c:pt idx="36">
                  <c:v>44907.375</c:v>
                </c:pt>
                <c:pt idx="37">
                  <c:v>44907.378472222219</c:v>
                </c:pt>
                <c:pt idx="38">
                  <c:v>44907.381944444445</c:v>
                </c:pt>
                <c:pt idx="39">
                  <c:v>44907.385416666664</c:v>
                </c:pt>
                <c:pt idx="40">
                  <c:v>44907.388888888891</c:v>
                </c:pt>
                <c:pt idx="41">
                  <c:v>44907.392361111109</c:v>
                </c:pt>
                <c:pt idx="42">
                  <c:v>44907.395833333336</c:v>
                </c:pt>
                <c:pt idx="43">
                  <c:v>44907.399305555555</c:v>
                </c:pt>
                <c:pt idx="44">
                  <c:v>44907.402777777781</c:v>
                </c:pt>
                <c:pt idx="45">
                  <c:v>44907.40625</c:v>
                </c:pt>
                <c:pt idx="46">
                  <c:v>44907.409722222219</c:v>
                </c:pt>
                <c:pt idx="47">
                  <c:v>44907.413194444445</c:v>
                </c:pt>
                <c:pt idx="48">
                  <c:v>44907.416666666664</c:v>
                </c:pt>
                <c:pt idx="49">
                  <c:v>44907.420138888891</c:v>
                </c:pt>
                <c:pt idx="50">
                  <c:v>44907.423611111109</c:v>
                </c:pt>
                <c:pt idx="51">
                  <c:v>44907.427083333336</c:v>
                </c:pt>
                <c:pt idx="52">
                  <c:v>44907.430555555555</c:v>
                </c:pt>
                <c:pt idx="53">
                  <c:v>44907.434027777781</c:v>
                </c:pt>
                <c:pt idx="54">
                  <c:v>44907.4375</c:v>
                </c:pt>
                <c:pt idx="55">
                  <c:v>44907.440972222219</c:v>
                </c:pt>
                <c:pt idx="56">
                  <c:v>44907.444444444445</c:v>
                </c:pt>
                <c:pt idx="57">
                  <c:v>44907.447916666664</c:v>
                </c:pt>
                <c:pt idx="58">
                  <c:v>44907.451388888891</c:v>
                </c:pt>
                <c:pt idx="59">
                  <c:v>44907.454861111109</c:v>
                </c:pt>
                <c:pt idx="60">
                  <c:v>44907.458333333336</c:v>
                </c:pt>
                <c:pt idx="61">
                  <c:v>44907.461805555555</c:v>
                </c:pt>
                <c:pt idx="62">
                  <c:v>44907.465277777781</c:v>
                </c:pt>
                <c:pt idx="63">
                  <c:v>44907.46875</c:v>
                </c:pt>
                <c:pt idx="64">
                  <c:v>44907.472222222219</c:v>
                </c:pt>
                <c:pt idx="65">
                  <c:v>44907.475694444445</c:v>
                </c:pt>
                <c:pt idx="66">
                  <c:v>44907.479166666664</c:v>
                </c:pt>
                <c:pt idx="67">
                  <c:v>44907.482638888891</c:v>
                </c:pt>
                <c:pt idx="68">
                  <c:v>44907.486111111109</c:v>
                </c:pt>
                <c:pt idx="69">
                  <c:v>44907.489583333336</c:v>
                </c:pt>
                <c:pt idx="70">
                  <c:v>44907.493055555555</c:v>
                </c:pt>
                <c:pt idx="71">
                  <c:v>44907.496527777781</c:v>
                </c:pt>
                <c:pt idx="72">
                  <c:v>44907.5</c:v>
                </c:pt>
                <c:pt idx="73">
                  <c:v>44907.503472222219</c:v>
                </c:pt>
                <c:pt idx="74">
                  <c:v>44907.506944444445</c:v>
                </c:pt>
                <c:pt idx="75">
                  <c:v>44907.510416666664</c:v>
                </c:pt>
                <c:pt idx="76">
                  <c:v>44907.513888888891</c:v>
                </c:pt>
                <c:pt idx="77">
                  <c:v>44907.517361111109</c:v>
                </c:pt>
                <c:pt idx="78">
                  <c:v>44907.520833333336</c:v>
                </c:pt>
                <c:pt idx="79">
                  <c:v>44907.524305555555</c:v>
                </c:pt>
                <c:pt idx="80">
                  <c:v>44907.527777777781</c:v>
                </c:pt>
                <c:pt idx="81">
                  <c:v>44907.53125</c:v>
                </c:pt>
                <c:pt idx="82">
                  <c:v>44907.534722222219</c:v>
                </c:pt>
                <c:pt idx="83">
                  <c:v>44907.538194444445</c:v>
                </c:pt>
                <c:pt idx="84">
                  <c:v>44907.541666666664</c:v>
                </c:pt>
                <c:pt idx="85">
                  <c:v>44907.545138888891</c:v>
                </c:pt>
                <c:pt idx="86">
                  <c:v>44907.548611111109</c:v>
                </c:pt>
                <c:pt idx="87">
                  <c:v>44907.552083333336</c:v>
                </c:pt>
                <c:pt idx="88">
                  <c:v>44907.555555555555</c:v>
                </c:pt>
                <c:pt idx="89">
                  <c:v>44907.559027777781</c:v>
                </c:pt>
                <c:pt idx="90">
                  <c:v>44907.5625</c:v>
                </c:pt>
                <c:pt idx="91">
                  <c:v>44907.565972222219</c:v>
                </c:pt>
                <c:pt idx="92">
                  <c:v>44907.569444444445</c:v>
                </c:pt>
                <c:pt idx="93">
                  <c:v>44907.572916666664</c:v>
                </c:pt>
                <c:pt idx="94">
                  <c:v>44907.576388888891</c:v>
                </c:pt>
                <c:pt idx="95">
                  <c:v>44907.579861111109</c:v>
                </c:pt>
                <c:pt idx="96">
                  <c:v>44907.583333333336</c:v>
                </c:pt>
                <c:pt idx="97">
                  <c:v>44907.586805555555</c:v>
                </c:pt>
                <c:pt idx="98">
                  <c:v>44907.590277777781</c:v>
                </c:pt>
                <c:pt idx="99">
                  <c:v>44907.59375</c:v>
                </c:pt>
                <c:pt idx="100">
                  <c:v>44907.597222222219</c:v>
                </c:pt>
                <c:pt idx="101">
                  <c:v>44907.600694444445</c:v>
                </c:pt>
                <c:pt idx="102">
                  <c:v>44907.604166666664</c:v>
                </c:pt>
                <c:pt idx="103">
                  <c:v>44907.607638888891</c:v>
                </c:pt>
                <c:pt idx="104">
                  <c:v>44907.611111111109</c:v>
                </c:pt>
                <c:pt idx="105">
                  <c:v>44907.614583333336</c:v>
                </c:pt>
                <c:pt idx="106">
                  <c:v>44907.618055555555</c:v>
                </c:pt>
                <c:pt idx="107">
                  <c:v>44907.621527777781</c:v>
                </c:pt>
                <c:pt idx="108">
                  <c:v>44907.625</c:v>
                </c:pt>
                <c:pt idx="109">
                  <c:v>44907.628472222219</c:v>
                </c:pt>
                <c:pt idx="110">
                  <c:v>44907.631944444445</c:v>
                </c:pt>
                <c:pt idx="111">
                  <c:v>44907.635416666664</c:v>
                </c:pt>
                <c:pt idx="112">
                  <c:v>44907.638888888891</c:v>
                </c:pt>
                <c:pt idx="113">
                  <c:v>44907.642361111109</c:v>
                </c:pt>
                <c:pt idx="114">
                  <c:v>44907.645833333336</c:v>
                </c:pt>
                <c:pt idx="115">
                  <c:v>44907.649305555555</c:v>
                </c:pt>
                <c:pt idx="116">
                  <c:v>44907.652777777781</c:v>
                </c:pt>
                <c:pt idx="117">
                  <c:v>44907.65625</c:v>
                </c:pt>
                <c:pt idx="118">
                  <c:v>44907.659722222219</c:v>
                </c:pt>
                <c:pt idx="119">
                  <c:v>44907.663194444445</c:v>
                </c:pt>
                <c:pt idx="120">
                  <c:v>44907.666666666664</c:v>
                </c:pt>
                <c:pt idx="121">
                  <c:v>44907.670138888891</c:v>
                </c:pt>
                <c:pt idx="122">
                  <c:v>44907.673611111109</c:v>
                </c:pt>
                <c:pt idx="123">
                  <c:v>44907.677083333336</c:v>
                </c:pt>
                <c:pt idx="124">
                  <c:v>44907.680555555555</c:v>
                </c:pt>
                <c:pt idx="125">
                  <c:v>44907.684027777781</c:v>
                </c:pt>
                <c:pt idx="126">
                  <c:v>44907.6875</c:v>
                </c:pt>
                <c:pt idx="127">
                  <c:v>44907.690972222219</c:v>
                </c:pt>
                <c:pt idx="128">
                  <c:v>44907.694444444445</c:v>
                </c:pt>
                <c:pt idx="129">
                  <c:v>44907.697916666664</c:v>
                </c:pt>
                <c:pt idx="130">
                  <c:v>44907.701388888891</c:v>
                </c:pt>
                <c:pt idx="131">
                  <c:v>44907.704861111109</c:v>
                </c:pt>
                <c:pt idx="132">
                  <c:v>44907.708333333336</c:v>
                </c:pt>
                <c:pt idx="133">
                  <c:v>44907.711805555555</c:v>
                </c:pt>
                <c:pt idx="134">
                  <c:v>44907.715277777781</c:v>
                </c:pt>
                <c:pt idx="135">
                  <c:v>44907.71875</c:v>
                </c:pt>
                <c:pt idx="136">
                  <c:v>44907.722222222219</c:v>
                </c:pt>
                <c:pt idx="137">
                  <c:v>44907.725694444445</c:v>
                </c:pt>
                <c:pt idx="138">
                  <c:v>44907.729166666664</c:v>
                </c:pt>
                <c:pt idx="139">
                  <c:v>44907.732638888891</c:v>
                </c:pt>
                <c:pt idx="140">
                  <c:v>44907.736111111109</c:v>
                </c:pt>
                <c:pt idx="141">
                  <c:v>44907.739583333336</c:v>
                </c:pt>
                <c:pt idx="142">
                  <c:v>44907.743055555555</c:v>
                </c:pt>
                <c:pt idx="143">
                  <c:v>44907.746527777781</c:v>
                </c:pt>
                <c:pt idx="144">
                  <c:v>44907.75</c:v>
                </c:pt>
              </c:numCache>
            </c:numRef>
          </c:xVal>
          <c:yVal>
            <c:numRef>
              <c:f>Simulation_Dec!$AT$3:$AT$148</c:f>
              <c:numCache>
                <c:formatCode>General</c:formatCode>
                <c:ptCount val="146"/>
                <c:pt idx="0">
                  <c:v>3</c:v>
                </c:pt>
                <c:pt idx="1">
                  <c:v>2.3317999999999999</c:v>
                </c:pt>
                <c:pt idx="2">
                  <c:v>2.3214000000000001</c:v>
                </c:pt>
                <c:pt idx="3">
                  <c:v>2.2942</c:v>
                </c:pt>
                <c:pt idx="4">
                  <c:v>2.3128000000000002</c:v>
                </c:pt>
                <c:pt idx="5">
                  <c:v>2.8342000000000001</c:v>
                </c:pt>
                <c:pt idx="6">
                  <c:v>10.873776544788093</c:v>
                </c:pt>
                <c:pt idx="7">
                  <c:v>10.854576544788094</c:v>
                </c:pt>
                <c:pt idx="8">
                  <c:v>10.889776544788093</c:v>
                </c:pt>
                <c:pt idx="9">
                  <c:v>11.866576544788082</c:v>
                </c:pt>
                <c:pt idx="10">
                  <c:v>17.715376544788025</c:v>
                </c:pt>
                <c:pt idx="11">
                  <c:v>16.217776544788038</c:v>
                </c:pt>
                <c:pt idx="12">
                  <c:v>21.695553089569287</c:v>
                </c:pt>
                <c:pt idx="13">
                  <c:v>29.470153089568917</c:v>
                </c:pt>
                <c:pt idx="14">
                  <c:v>29.80575308956891</c:v>
                </c:pt>
                <c:pt idx="15">
                  <c:v>27.183953089569037</c:v>
                </c:pt>
                <c:pt idx="16">
                  <c:v>26.592753089569058</c:v>
                </c:pt>
                <c:pt idx="17">
                  <c:v>27.044953089569049</c:v>
                </c:pt>
                <c:pt idx="18">
                  <c:v>27.114753089569035</c:v>
                </c:pt>
                <c:pt idx="19">
                  <c:v>27.542353089569268</c:v>
                </c:pt>
                <c:pt idx="20">
                  <c:v>27.233753089569039</c:v>
                </c:pt>
                <c:pt idx="21">
                  <c:v>36.185729634352917</c:v>
                </c:pt>
                <c:pt idx="22">
                  <c:v>35.735529634353014</c:v>
                </c:pt>
                <c:pt idx="23">
                  <c:v>24.83988238267866</c:v>
                </c:pt>
                <c:pt idx="24">
                  <c:v>25.458482382648096</c:v>
                </c:pt>
                <c:pt idx="25">
                  <c:v>26.935282382647358</c:v>
                </c:pt>
                <c:pt idx="26">
                  <c:v>25.238282382648265</c:v>
                </c:pt>
                <c:pt idx="27">
                  <c:v>25.6246823826481</c:v>
                </c:pt>
                <c:pt idx="28">
                  <c:v>24.969682382647967</c:v>
                </c:pt>
                <c:pt idx="29">
                  <c:v>25.317082382648053</c:v>
                </c:pt>
                <c:pt idx="30">
                  <c:v>24.911682382648316</c:v>
                </c:pt>
                <c:pt idx="31">
                  <c:v>24.933882382648317</c:v>
                </c:pt>
                <c:pt idx="32">
                  <c:v>24.920082382648204</c:v>
                </c:pt>
                <c:pt idx="33">
                  <c:v>25.659282382647969</c:v>
                </c:pt>
                <c:pt idx="34">
                  <c:v>20.2622587568152</c:v>
                </c:pt>
                <c:pt idx="35">
                  <c:v>19.700258756815447</c:v>
                </c:pt>
                <c:pt idx="36">
                  <c:v>20.394258756809101</c:v>
                </c:pt>
                <c:pt idx="37">
                  <c:v>20.358058756809225</c:v>
                </c:pt>
                <c:pt idx="38">
                  <c:v>20.909258756808814</c:v>
                </c:pt>
                <c:pt idx="39">
                  <c:v>20.752658756808948</c:v>
                </c:pt>
                <c:pt idx="40">
                  <c:v>25.000258756811004</c:v>
                </c:pt>
                <c:pt idx="41">
                  <c:v>25.129258756807232</c:v>
                </c:pt>
                <c:pt idx="42">
                  <c:v>19.023658756813894</c:v>
                </c:pt>
                <c:pt idx="43">
                  <c:v>18.570258756809999</c:v>
                </c:pt>
                <c:pt idx="44">
                  <c:v>23.661282382635285</c:v>
                </c:pt>
                <c:pt idx="45">
                  <c:v>25.015682382634449</c:v>
                </c:pt>
                <c:pt idx="46">
                  <c:v>26.486282382633668</c:v>
                </c:pt>
                <c:pt idx="47">
                  <c:v>25.130282382634455</c:v>
                </c:pt>
                <c:pt idx="48">
                  <c:v>23.642882382646423</c:v>
                </c:pt>
                <c:pt idx="49">
                  <c:v>22.951082382646629</c:v>
                </c:pt>
                <c:pt idx="50">
                  <c:v>21.980682382647387</c:v>
                </c:pt>
                <c:pt idx="51">
                  <c:v>23.245882382646499</c:v>
                </c:pt>
                <c:pt idx="52">
                  <c:v>23.480082382646515</c:v>
                </c:pt>
                <c:pt idx="53">
                  <c:v>21.929482382634408</c:v>
                </c:pt>
                <c:pt idx="54">
                  <c:v>18.706610347496827</c:v>
                </c:pt>
                <c:pt idx="55">
                  <c:v>18.300058756873863</c:v>
                </c:pt>
                <c:pt idx="56">
                  <c:v>17.3332587567938</c:v>
                </c:pt>
                <c:pt idx="57">
                  <c:v>15.239058756794201</c:v>
                </c:pt>
                <c:pt idx="58">
                  <c:v>15.718058756794118</c:v>
                </c:pt>
                <c:pt idx="59">
                  <c:v>14.509458756790931</c:v>
                </c:pt>
                <c:pt idx="60">
                  <c:v>19.669682382658817</c:v>
                </c:pt>
                <c:pt idx="61">
                  <c:v>19.276882382658965</c:v>
                </c:pt>
                <c:pt idx="62">
                  <c:v>18.539282382659543</c:v>
                </c:pt>
                <c:pt idx="63">
                  <c:v>20.165282382658919</c:v>
                </c:pt>
                <c:pt idx="64">
                  <c:v>20.7888823826584</c:v>
                </c:pt>
                <c:pt idx="65">
                  <c:v>18.113082382659325</c:v>
                </c:pt>
                <c:pt idx="66">
                  <c:v>18.024882382659744</c:v>
                </c:pt>
                <c:pt idx="67">
                  <c:v>17.740282382659572</c:v>
                </c:pt>
                <c:pt idx="68">
                  <c:v>19.466082382658904</c:v>
                </c:pt>
                <c:pt idx="69">
                  <c:v>20.641882382658359</c:v>
                </c:pt>
                <c:pt idx="70">
                  <c:v>22.637106008486548</c:v>
                </c:pt>
                <c:pt idx="71">
                  <c:v>22.992506008486355</c:v>
                </c:pt>
                <c:pt idx="72">
                  <c:v>22.951906008496611</c:v>
                </c:pt>
                <c:pt idx="73">
                  <c:v>28.630329634334721</c:v>
                </c:pt>
                <c:pt idx="74">
                  <c:v>28.039929634334744</c:v>
                </c:pt>
                <c:pt idx="75">
                  <c:v>28.188729634334845</c:v>
                </c:pt>
                <c:pt idx="76">
                  <c:v>28.351929634334716</c:v>
                </c:pt>
                <c:pt idx="77">
                  <c:v>27.742529634335071</c:v>
                </c:pt>
                <c:pt idx="78">
                  <c:v>27.6689296343351</c:v>
                </c:pt>
                <c:pt idx="79">
                  <c:v>22.69090600850037</c:v>
                </c:pt>
                <c:pt idx="80">
                  <c:v>22.908306008500297</c:v>
                </c:pt>
                <c:pt idx="81">
                  <c:v>22.080906008500556</c:v>
                </c:pt>
                <c:pt idx="82">
                  <c:v>21.912506008503648</c:v>
                </c:pt>
                <c:pt idx="83">
                  <c:v>22.137106008500549</c:v>
                </c:pt>
                <c:pt idx="84">
                  <c:v>22.238106008505895</c:v>
                </c:pt>
                <c:pt idx="85">
                  <c:v>28.462729634336053</c:v>
                </c:pt>
                <c:pt idx="86">
                  <c:v>31.622929634335268</c:v>
                </c:pt>
                <c:pt idx="87">
                  <c:v>29.184929634335781</c:v>
                </c:pt>
                <c:pt idx="88">
                  <c:v>27.859129634336103</c:v>
                </c:pt>
                <c:pt idx="89">
                  <c:v>28.018129634336052</c:v>
                </c:pt>
                <c:pt idx="90">
                  <c:v>29.034329634335911</c:v>
                </c:pt>
                <c:pt idx="91">
                  <c:v>28.522929634335924</c:v>
                </c:pt>
                <c:pt idx="92">
                  <c:v>28.209529634336004</c:v>
                </c:pt>
                <c:pt idx="93">
                  <c:v>28.496129634335936</c:v>
                </c:pt>
                <c:pt idx="94">
                  <c:v>29.367329634335711</c:v>
                </c:pt>
                <c:pt idx="95">
                  <c:v>30.043129634335564</c:v>
                </c:pt>
                <c:pt idx="96">
                  <c:v>30.309329634340521</c:v>
                </c:pt>
                <c:pt idx="97">
                  <c:v>31.83712963434014</c:v>
                </c:pt>
                <c:pt idx="98">
                  <c:v>29.701529634340634</c:v>
                </c:pt>
                <c:pt idx="99">
                  <c:v>29.418529634340686</c:v>
                </c:pt>
                <c:pt idx="100">
                  <c:v>29.707329634340638</c:v>
                </c:pt>
                <c:pt idx="101">
                  <c:v>30.61352963434036</c:v>
                </c:pt>
                <c:pt idx="102">
                  <c:v>33.648129634339888</c:v>
                </c:pt>
                <c:pt idx="103">
                  <c:v>32.867729634340037</c:v>
                </c:pt>
                <c:pt idx="104">
                  <c:v>30.882129634340416</c:v>
                </c:pt>
                <c:pt idx="105">
                  <c:v>30.364129634340411</c:v>
                </c:pt>
                <c:pt idx="106">
                  <c:v>25.360906008521138</c:v>
                </c:pt>
                <c:pt idx="107">
                  <c:v>26.457706008514691</c:v>
                </c:pt>
                <c:pt idx="108">
                  <c:v>22.139082382717945</c:v>
                </c:pt>
                <c:pt idx="109">
                  <c:v>21.930482382718136</c:v>
                </c:pt>
                <c:pt idx="110">
                  <c:v>21.712682382718526</c:v>
                </c:pt>
                <c:pt idx="111">
                  <c:v>23.318282382716294</c:v>
                </c:pt>
                <c:pt idx="112">
                  <c:v>23.593882382715933</c:v>
                </c:pt>
                <c:pt idx="113">
                  <c:v>23.155282382716429</c:v>
                </c:pt>
                <c:pt idx="114">
                  <c:v>23.337882382716266</c:v>
                </c:pt>
                <c:pt idx="115">
                  <c:v>23.011282382716619</c:v>
                </c:pt>
                <c:pt idx="116">
                  <c:v>23.314082382716208</c:v>
                </c:pt>
                <c:pt idx="117">
                  <c:v>28.77130600849987</c:v>
                </c:pt>
                <c:pt idx="118">
                  <c:v>25.572882382984009</c:v>
                </c:pt>
                <c:pt idx="119">
                  <c:v>26.352882382968669</c:v>
                </c:pt>
                <c:pt idx="120">
                  <c:v>24.76308238283314</c:v>
                </c:pt>
                <c:pt idx="121">
                  <c:v>24.173082382838011</c:v>
                </c:pt>
                <c:pt idx="122">
                  <c:v>24.336282382836536</c:v>
                </c:pt>
                <c:pt idx="123">
                  <c:v>24.329882382836679</c:v>
                </c:pt>
                <c:pt idx="124">
                  <c:v>24.245482382837405</c:v>
                </c:pt>
                <c:pt idx="125">
                  <c:v>24.246677486130544</c:v>
                </c:pt>
                <c:pt idx="126">
                  <c:v>19.777139171545763</c:v>
                </c:pt>
                <c:pt idx="127">
                  <c:v>15.287705837920029</c:v>
                </c:pt>
                <c:pt idx="128">
                  <c:v>14.482105838347966</c:v>
                </c:pt>
                <c:pt idx="129">
                  <c:v>10.208268906546987</c:v>
                </c:pt>
                <c:pt idx="130">
                  <c:v>9.3209058378300931</c:v>
                </c:pt>
                <c:pt idx="131">
                  <c:v>8.4151058381667774</c:v>
                </c:pt>
                <c:pt idx="132">
                  <c:v>4.3617999999999997</c:v>
                </c:pt>
                <c:pt idx="133">
                  <c:v>3.8633999999999999</c:v>
                </c:pt>
                <c:pt idx="134">
                  <c:v>3.754</c:v>
                </c:pt>
                <c:pt idx="135">
                  <c:v>3.6941999999999999</c:v>
                </c:pt>
                <c:pt idx="136">
                  <c:v>3.7145999999999999</c:v>
                </c:pt>
                <c:pt idx="137">
                  <c:v>3.6692</c:v>
                </c:pt>
                <c:pt idx="138">
                  <c:v>3.6934</c:v>
                </c:pt>
                <c:pt idx="139">
                  <c:v>6.1631999999999998</c:v>
                </c:pt>
                <c:pt idx="140">
                  <c:v>5.5263999999999998</c:v>
                </c:pt>
                <c:pt idx="141">
                  <c:v>3.7486000000000002</c:v>
                </c:pt>
                <c:pt idx="142">
                  <c:v>3.7162000000000002</c:v>
                </c:pt>
                <c:pt idx="143">
                  <c:v>3.7010000000000001</c:v>
                </c:pt>
                <c:pt idx="144">
                  <c:v>4.1471999999999998</c:v>
                </c:pt>
                <c:pt idx="145">
                  <c:v>0</c:v>
                </c:pt>
              </c:numCache>
            </c:numRef>
          </c:yVal>
          <c:smooth val="0"/>
          <c:extLst>
            <c:ext xmlns:c16="http://schemas.microsoft.com/office/drawing/2014/chart" uri="{C3380CC4-5D6E-409C-BE32-E72D297353CC}">
              <c16:uniqueId val="{00000001-2B8D-47CA-8401-18B415373C59}"/>
            </c:ext>
          </c:extLst>
        </c:ser>
        <c:ser>
          <c:idx val="3"/>
          <c:order val="3"/>
          <c:tx>
            <c:v>Controlled (OF2)</c:v>
          </c:tx>
          <c:spPr>
            <a:ln w="15875">
              <a:solidFill>
                <a:schemeClr val="accent6">
                  <a:lumMod val="75000"/>
                </a:schemeClr>
              </a:solidFill>
            </a:ln>
          </c:spPr>
          <c:marker>
            <c:symbol val="none"/>
          </c:marker>
          <c:xVal>
            <c:numRef>
              <c:f>Simulation_Dec!$A$3:$A$147</c:f>
              <c:numCache>
                <c:formatCode>m/d/yyyy\ h:mm</c:formatCode>
                <c:ptCount val="145"/>
                <c:pt idx="0">
                  <c:v>44907.25</c:v>
                </c:pt>
                <c:pt idx="1">
                  <c:v>44907.253472222219</c:v>
                </c:pt>
                <c:pt idx="2">
                  <c:v>44907.256944444445</c:v>
                </c:pt>
                <c:pt idx="3">
                  <c:v>44907.260416666664</c:v>
                </c:pt>
                <c:pt idx="4">
                  <c:v>44907.263888888891</c:v>
                </c:pt>
                <c:pt idx="5">
                  <c:v>44907.267361111109</c:v>
                </c:pt>
                <c:pt idx="6">
                  <c:v>44907.270833333336</c:v>
                </c:pt>
                <c:pt idx="7">
                  <c:v>44907.274305555555</c:v>
                </c:pt>
                <c:pt idx="8">
                  <c:v>44907.277777777781</c:v>
                </c:pt>
                <c:pt idx="9">
                  <c:v>44907.28125</c:v>
                </c:pt>
                <c:pt idx="10">
                  <c:v>44907.284722222219</c:v>
                </c:pt>
                <c:pt idx="11">
                  <c:v>44907.288194444445</c:v>
                </c:pt>
                <c:pt idx="12">
                  <c:v>44907.291666666664</c:v>
                </c:pt>
                <c:pt idx="13">
                  <c:v>44907.295138888891</c:v>
                </c:pt>
                <c:pt idx="14">
                  <c:v>44907.298611111109</c:v>
                </c:pt>
                <c:pt idx="15">
                  <c:v>44907.302083333336</c:v>
                </c:pt>
                <c:pt idx="16">
                  <c:v>44907.305555555555</c:v>
                </c:pt>
                <c:pt idx="17">
                  <c:v>44907.309027777781</c:v>
                </c:pt>
                <c:pt idx="18">
                  <c:v>44907.3125</c:v>
                </c:pt>
                <c:pt idx="19">
                  <c:v>44907.315972222219</c:v>
                </c:pt>
                <c:pt idx="20">
                  <c:v>44907.319444444445</c:v>
                </c:pt>
                <c:pt idx="21">
                  <c:v>44907.322916666664</c:v>
                </c:pt>
                <c:pt idx="22">
                  <c:v>44907.326388888891</c:v>
                </c:pt>
                <c:pt idx="23">
                  <c:v>44907.329861111109</c:v>
                </c:pt>
                <c:pt idx="24">
                  <c:v>44907.333333333336</c:v>
                </c:pt>
                <c:pt idx="25">
                  <c:v>44907.336805555555</c:v>
                </c:pt>
                <c:pt idx="26">
                  <c:v>44907.340277777781</c:v>
                </c:pt>
                <c:pt idx="27">
                  <c:v>44907.34375</c:v>
                </c:pt>
                <c:pt idx="28">
                  <c:v>44907.347222222219</c:v>
                </c:pt>
                <c:pt idx="29">
                  <c:v>44907.350694444445</c:v>
                </c:pt>
                <c:pt idx="30">
                  <c:v>44907.354166666664</c:v>
                </c:pt>
                <c:pt idx="31">
                  <c:v>44907.357638888891</c:v>
                </c:pt>
                <c:pt idx="32">
                  <c:v>44907.361111111109</c:v>
                </c:pt>
                <c:pt idx="33">
                  <c:v>44907.364583333336</c:v>
                </c:pt>
                <c:pt idx="34">
                  <c:v>44907.368055555555</c:v>
                </c:pt>
                <c:pt idx="35">
                  <c:v>44907.371527777781</c:v>
                </c:pt>
                <c:pt idx="36">
                  <c:v>44907.375</c:v>
                </c:pt>
                <c:pt idx="37">
                  <c:v>44907.378472222219</c:v>
                </c:pt>
                <c:pt idx="38">
                  <c:v>44907.381944444445</c:v>
                </c:pt>
                <c:pt idx="39">
                  <c:v>44907.385416666664</c:v>
                </c:pt>
                <c:pt idx="40">
                  <c:v>44907.388888888891</c:v>
                </c:pt>
                <c:pt idx="41">
                  <c:v>44907.392361111109</c:v>
                </c:pt>
                <c:pt idx="42">
                  <c:v>44907.395833333336</c:v>
                </c:pt>
                <c:pt idx="43">
                  <c:v>44907.399305555555</c:v>
                </c:pt>
                <c:pt idx="44">
                  <c:v>44907.402777777781</c:v>
                </c:pt>
                <c:pt idx="45">
                  <c:v>44907.40625</c:v>
                </c:pt>
                <c:pt idx="46">
                  <c:v>44907.409722222219</c:v>
                </c:pt>
                <c:pt idx="47">
                  <c:v>44907.413194444445</c:v>
                </c:pt>
                <c:pt idx="48">
                  <c:v>44907.416666666664</c:v>
                </c:pt>
                <c:pt idx="49">
                  <c:v>44907.420138888891</c:v>
                </c:pt>
                <c:pt idx="50">
                  <c:v>44907.423611111109</c:v>
                </c:pt>
                <c:pt idx="51">
                  <c:v>44907.427083333336</c:v>
                </c:pt>
                <c:pt idx="52">
                  <c:v>44907.430555555555</c:v>
                </c:pt>
                <c:pt idx="53">
                  <c:v>44907.434027777781</c:v>
                </c:pt>
                <c:pt idx="54">
                  <c:v>44907.4375</c:v>
                </c:pt>
                <c:pt idx="55">
                  <c:v>44907.440972222219</c:v>
                </c:pt>
                <c:pt idx="56">
                  <c:v>44907.444444444445</c:v>
                </c:pt>
                <c:pt idx="57">
                  <c:v>44907.447916666664</c:v>
                </c:pt>
                <c:pt idx="58">
                  <c:v>44907.451388888891</c:v>
                </c:pt>
                <c:pt idx="59">
                  <c:v>44907.454861111109</c:v>
                </c:pt>
                <c:pt idx="60">
                  <c:v>44907.458333333336</c:v>
                </c:pt>
                <c:pt idx="61">
                  <c:v>44907.461805555555</c:v>
                </c:pt>
                <c:pt idx="62">
                  <c:v>44907.465277777781</c:v>
                </c:pt>
                <c:pt idx="63">
                  <c:v>44907.46875</c:v>
                </c:pt>
                <c:pt idx="64">
                  <c:v>44907.472222222219</c:v>
                </c:pt>
                <c:pt idx="65">
                  <c:v>44907.475694444445</c:v>
                </c:pt>
                <c:pt idx="66">
                  <c:v>44907.479166666664</c:v>
                </c:pt>
                <c:pt idx="67">
                  <c:v>44907.482638888891</c:v>
                </c:pt>
                <c:pt idx="68">
                  <c:v>44907.486111111109</c:v>
                </c:pt>
                <c:pt idx="69">
                  <c:v>44907.489583333336</c:v>
                </c:pt>
                <c:pt idx="70">
                  <c:v>44907.493055555555</c:v>
                </c:pt>
                <c:pt idx="71">
                  <c:v>44907.496527777781</c:v>
                </c:pt>
                <c:pt idx="72">
                  <c:v>44907.5</c:v>
                </c:pt>
                <c:pt idx="73">
                  <c:v>44907.503472222219</c:v>
                </c:pt>
                <c:pt idx="74">
                  <c:v>44907.506944444445</c:v>
                </c:pt>
                <c:pt idx="75">
                  <c:v>44907.510416666664</c:v>
                </c:pt>
                <c:pt idx="76">
                  <c:v>44907.513888888891</c:v>
                </c:pt>
                <c:pt idx="77">
                  <c:v>44907.517361111109</c:v>
                </c:pt>
                <c:pt idx="78">
                  <c:v>44907.520833333336</c:v>
                </c:pt>
                <c:pt idx="79">
                  <c:v>44907.524305555555</c:v>
                </c:pt>
                <c:pt idx="80">
                  <c:v>44907.527777777781</c:v>
                </c:pt>
                <c:pt idx="81">
                  <c:v>44907.53125</c:v>
                </c:pt>
                <c:pt idx="82">
                  <c:v>44907.534722222219</c:v>
                </c:pt>
                <c:pt idx="83">
                  <c:v>44907.538194444445</c:v>
                </c:pt>
                <c:pt idx="84">
                  <c:v>44907.541666666664</c:v>
                </c:pt>
                <c:pt idx="85">
                  <c:v>44907.545138888891</c:v>
                </c:pt>
                <c:pt idx="86">
                  <c:v>44907.548611111109</c:v>
                </c:pt>
                <c:pt idx="87">
                  <c:v>44907.552083333336</c:v>
                </c:pt>
                <c:pt idx="88">
                  <c:v>44907.555555555555</c:v>
                </c:pt>
                <c:pt idx="89">
                  <c:v>44907.559027777781</c:v>
                </c:pt>
                <c:pt idx="90">
                  <c:v>44907.5625</c:v>
                </c:pt>
                <c:pt idx="91">
                  <c:v>44907.565972222219</c:v>
                </c:pt>
                <c:pt idx="92">
                  <c:v>44907.569444444445</c:v>
                </c:pt>
                <c:pt idx="93">
                  <c:v>44907.572916666664</c:v>
                </c:pt>
                <c:pt idx="94">
                  <c:v>44907.576388888891</c:v>
                </c:pt>
                <c:pt idx="95">
                  <c:v>44907.579861111109</c:v>
                </c:pt>
                <c:pt idx="96">
                  <c:v>44907.583333333336</c:v>
                </c:pt>
                <c:pt idx="97">
                  <c:v>44907.586805555555</c:v>
                </c:pt>
                <c:pt idx="98">
                  <c:v>44907.590277777781</c:v>
                </c:pt>
                <c:pt idx="99">
                  <c:v>44907.59375</c:v>
                </c:pt>
                <c:pt idx="100">
                  <c:v>44907.597222222219</c:v>
                </c:pt>
                <c:pt idx="101">
                  <c:v>44907.600694444445</c:v>
                </c:pt>
                <c:pt idx="102">
                  <c:v>44907.604166666664</c:v>
                </c:pt>
                <c:pt idx="103">
                  <c:v>44907.607638888891</c:v>
                </c:pt>
                <c:pt idx="104">
                  <c:v>44907.611111111109</c:v>
                </c:pt>
                <c:pt idx="105">
                  <c:v>44907.614583333336</c:v>
                </c:pt>
                <c:pt idx="106">
                  <c:v>44907.618055555555</c:v>
                </c:pt>
                <c:pt idx="107">
                  <c:v>44907.621527777781</c:v>
                </c:pt>
                <c:pt idx="108">
                  <c:v>44907.625</c:v>
                </c:pt>
                <c:pt idx="109">
                  <c:v>44907.628472222219</c:v>
                </c:pt>
                <c:pt idx="110">
                  <c:v>44907.631944444445</c:v>
                </c:pt>
                <c:pt idx="111">
                  <c:v>44907.635416666664</c:v>
                </c:pt>
                <c:pt idx="112">
                  <c:v>44907.638888888891</c:v>
                </c:pt>
                <c:pt idx="113">
                  <c:v>44907.642361111109</c:v>
                </c:pt>
                <c:pt idx="114">
                  <c:v>44907.645833333336</c:v>
                </c:pt>
                <c:pt idx="115">
                  <c:v>44907.649305555555</c:v>
                </c:pt>
                <c:pt idx="116">
                  <c:v>44907.652777777781</c:v>
                </c:pt>
                <c:pt idx="117">
                  <c:v>44907.65625</c:v>
                </c:pt>
                <c:pt idx="118">
                  <c:v>44907.659722222219</c:v>
                </c:pt>
                <c:pt idx="119">
                  <c:v>44907.663194444445</c:v>
                </c:pt>
                <c:pt idx="120">
                  <c:v>44907.666666666664</c:v>
                </c:pt>
                <c:pt idx="121">
                  <c:v>44907.670138888891</c:v>
                </c:pt>
                <c:pt idx="122">
                  <c:v>44907.673611111109</c:v>
                </c:pt>
                <c:pt idx="123">
                  <c:v>44907.677083333336</c:v>
                </c:pt>
                <c:pt idx="124">
                  <c:v>44907.680555555555</c:v>
                </c:pt>
                <c:pt idx="125">
                  <c:v>44907.684027777781</c:v>
                </c:pt>
                <c:pt idx="126">
                  <c:v>44907.6875</c:v>
                </c:pt>
                <c:pt idx="127">
                  <c:v>44907.690972222219</c:v>
                </c:pt>
                <c:pt idx="128">
                  <c:v>44907.694444444445</c:v>
                </c:pt>
                <c:pt idx="129">
                  <c:v>44907.697916666664</c:v>
                </c:pt>
                <c:pt idx="130">
                  <c:v>44907.701388888891</c:v>
                </c:pt>
                <c:pt idx="131">
                  <c:v>44907.704861111109</c:v>
                </c:pt>
                <c:pt idx="132">
                  <c:v>44907.708333333336</c:v>
                </c:pt>
                <c:pt idx="133">
                  <c:v>44907.711805555555</c:v>
                </c:pt>
                <c:pt idx="134">
                  <c:v>44907.715277777781</c:v>
                </c:pt>
                <c:pt idx="135">
                  <c:v>44907.71875</c:v>
                </c:pt>
                <c:pt idx="136">
                  <c:v>44907.722222222219</c:v>
                </c:pt>
                <c:pt idx="137">
                  <c:v>44907.725694444445</c:v>
                </c:pt>
                <c:pt idx="138">
                  <c:v>44907.729166666664</c:v>
                </c:pt>
                <c:pt idx="139">
                  <c:v>44907.732638888891</c:v>
                </c:pt>
                <c:pt idx="140">
                  <c:v>44907.736111111109</c:v>
                </c:pt>
                <c:pt idx="141">
                  <c:v>44907.739583333336</c:v>
                </c:pt>
                <c:pt idx="142">
                  <c:v>44907.743055555555</c:v>
                </c:pt>
                <c:pt idx="143">
                  <c:v>44907.746527777781</c:v>
                </c:pt>
                <c:pt idx="144">
                  <c:v>44907.75</c:v>
                </c:pt>
              </c:numCache>
            </c:numRef>
          </c:xVal>
          <c:yVal>
            <c:numRef>
              <c:f>Simulation_Dec!$CN$3:$CN$148</c:f>
              <c:numCache>
                <c:formatCode>General</c:formatCode>
                <c:ptCount val="146"/>
                <c:pt idx="0">
                  <c:v>3</c:v>
                </c:pt>
                <c:pt idx="1">
                  <c:v>2.3317999999999999</c:v>
                </c:pt>
                <c:pt idx="2">
                  <c:v>2.3214000000000001</c:v>
                </c:pt>
                <c:pt idx="3">
                  <c:v>2.2942</c:v>
                </c:pt>
                <c:pt idx="4">
                  <c:v>2.3128000000000002</c:v>
                </c:pt>
                <c:pt idx="5">
                  <c:v>2.8342000000000001</c:v>
                </c:pt>
                <c:pt idx="6">
                  <c:v>10.873776544106917</c:v>
                </c:pt>
                <c:pt idx="7">
                  <c:v>10.854576544107516</c:v>
                </c:pt>
                <c:pt idx="8">
                  <c:v>10.88977654410639</c:v>
                </c:pt>
                <c:pt idx="9">
                  <c:v>11.86657654407353</c:v>
                </c:pt>
                <c:pt idx="10">
                  <c:v>17.715376543786398</c:v>
                </c:pt>
                <c:pt idx="11">
                  <c:v>16.217776543879587</c:v>
                </c:pt>
                <c:pt idx="12">
                  <c:v>21.695553087569028</c:v>
                </c:pt>
                <c:pt idx="13">
                  <c:v>29.470153079292167</c:v>
                </c:pt>
                <c:pt idx="14">
                  <c:v>29.805753077096426</c:v>
                </c:pt>
                <c:pt idx="15">
                  <c:v>27.183953084911508</c:v>
                </c:pt>
                <c:pt idx="16">
                  <c:v>26.592753088109294</c:v>
                </c:pt>
                <c:pt idx="17">
                  <c:v>27.044953087953672</c:v>
                </c:pt>
                <c:pt idx="18">
                  <c:v>27.11475308792647</c:v>
                </c:pt>
                <c:pt idx="19">
                  <c:v>27.54235308447155</c:v>
                </c:pt>
                <c:pt idx="20">
                  <c:v>27.233753084854023</c:v>
                </c:pt>
                <c:pt idx="21">
                  <c:v>31.891737756876292</c:v>
                </c:pt>
                <c:pt idx="22">
                  <c:v>31.881144814886149</c:v>
                </c:pt>
                <c:pt idx="23">
                  <c:v>31.868848343298787</c:v>
                </c:pt>
                <c:pt idx="24">
                  <c:v>23.877710138957625</c:v>
                </c:pt>
                <c:pt idx="25">
                  <c:v>23.912263082408618</c:v>
                </c:pt>
                <c:pt idx="26">
                  <c:v>23.872528961947594</c:v>
                </c:pt>
                <c:pt idx="27">
                  <c:v>23.881620727529679</c:v>
                </c:pt>
                <c:pt idx="28">
                  <c:v>23.866208961053886</c:v>
                </c:pt>
                <c:pt idx="29">
                  <c:v>23.874578373919817</c:v>
                </c:pt>
                <c:pt idx="30">
                  <c:v>23.864648960809568</c:v>
                </c:pt>
                <c:pt idx="31">
                  <c:v>23.864390137380258</c:v>
                </c:pt>
                <c:pt idx="32">
                  <c:v>23.860940725569804</c:v>
                </c:pt>
                <c:pt idx="33">
                  <c:v>23.888293668759705</c:v>
                </c:pt>
                <c:pt idx="34">
                  <c:v>23.883536021294365</c:v>
                </c:pt>
                <c:pt idx="35">
                  <c:v>23.870312490118106</c:v>
                </c:pt>
                <c:pt idx="36">
                  <c:v>20.394258761738453</c:v>
                </c:pt>
                <c:pt idx="37">
                  <c:v>20.35805876189746</c:v>
                </c:pt>
                <c:pt idx="38">
                  <c:v>20.909258760294236</c:v>
                </c:pt>
                <c:pt idx="39">
                  <c:v>20.752658760619489</c:v>
                </c:pt>
                <c:pt idx="40">
                  <c:v>25.000258758066192</c:v>
                </c:pt>
                <c:pt idx="41">
                  <c:v>25.12925875804401</c:v>
                </c:pt>
                <c:pt idx="42">
                  <c:v>19.410700789904293</c:v>
                </c:pt>
                <c:pt idx="43">
                  <c:v>19.400032549289897</c:v>
                </c:pt>
                <c:pt idx="44">
                  <c:v>19.397590195829366</c:v>
                </c:pt>
                <c:pt idx="45">
                  <c:v>19.820858767534684</c:v>
                </c:pt>
                <c:pt idx="46">
                  <c:v>21.291458759718811</c:v>
                </c:pt>
                <c:pt idx="47">
                  <c:v>19.935458765358277</c:v>
                </c:pt>
                <c:pt idx="48">
                  <c:v>23.023762481060611</c:v>
                </c:pt>
                <c:pt idx="49">
                  <c:v>22.951082303606277</c:v>
                </c:pt>
                <c:pt idx="50">
                  <c:v>21.980682379364858</c:v>
                </c:pt>
                <c:pt idx="51">
                  <c:v>23.01442129244937</c:v>
                </c:pt>
                <c:pt idx="52">
                  <c:v>23.019931890516048</c:v>
                </c:pt>
                <c:pt idx="53">
                  <c:v>21.929482379584336</c:v>
                </c:pt>
                <c:pt idx="54">
                  <c:v>20.563082382367377</c:v>
                </c:pt>
                <c:pt idx="55">
                  <c:v>23.020280126239324</c:v>
                </c:pt>
                <c:pt idx="56">
                  <c:v>22.528082368213234</c:v>
                </c:pt>
                <c:pt idx="57">
                  <c:v>20.433882384302269</c:v>
                </c:pt>
                <c:pt idx="58">
                  <c:v>20.912882383188609</c:v>
                </c:pt>
                <c:pt idx="59">
                  <c:v>19.70428238332412</c:v>
                </c:pt>
                <c:pt idx="60">
                  <c:v>21.665292954443906</c:v>
                </c:pt>
                <c:pt idx="61">
                  <c:v>21.656050602442708</c:v>
                </c:pt>
                <c:pt idx="62">
                  <c:v>21.638695307299514</c:v>
                </c:pt>
                <c:pt idx="63">
                  <c:v>21.676954134172245</c:v>
                </c:pt>
                <c:pt idx="64">
                  <c:v>21.691627079546002</c:v>
                </c:pt>
                <c:pt idx="65">
                  <c:v>21.62866707154889</c:v>
                </c:pt>
                <c:pt idx="66">
                  <c:v>21.626591777343553</c:v>
                </c:pt>
                <c:pt idx="67">
                  <c:v>21.619895306479584</c:v>
                </c:pt>
                <c:pt idx="68">
                  <c:v>21.660502367497635</c:v>
                </c:pt>
                <c:pt idx="69">
                  <c:v>21.688168254588135</c:v>
                </c:pt>
                <c:pt idx="70">
                  <c:v>21.61288354123824</c:v>
                </c:pt>
                <c:pt idx="71">
                  <c:v>21.62124589429849</c:v>
                </c:pt>
                <c:pt idx="72">
                  <c:v>25.049488669516027</c:v>
                </c:pt>
                <c:pt idx="73">
                  <c:v>25.06086749326159</c:v>
                </c:pt>
                <c:pt idx="74">
                  <c:v>25.04697572628972</c:v>
                </c:pt>
                <c:pt idx="75">
                  <c:v>25.05047690296168</c:v>
                </c:pt>
                <c:pt idx="76">
                  <c:v>25.054316903169848</c:v>
                </c:pt>
                <c:pt idx="77">
                  <c:v>25.03997807878438</c:v>
                </c:pt>
                <c:pt idx="78">
                  <c:v>25.038246313956698</c:v>
                </c:pt>
                <c:pt idx="79">
                  <c:v>25.043347490771957</c:v>
                </c:pt>
                <c:pt idx="80">
                  <c:v>25.048462785197593</c:v>
                </c:pt>
                <c:pt idx="81">
                  <c:v>25.028994548491383</c:v>
                </c:pt>
                <c:pt idx="82">
                  <c:v>25.025032195152146</c:v>
                </c:pt>
                <c:pt idx="83">
                  <c:v>25.030316901555889</c:v>
                </c:pt>
                <c:pt idx="84">
                  <c:v>25.817726524810475</c:v>
                </c:pt>
                <c:pt idx="85">
                  <c:v>25.841957115808153</c:v>
                </c:pt>
                <c:pt idx="86">
                  <c:v>25.916314766607162</c:v>
                </c:pt>
                <c:pt idx="87">
                  <c:v>25.858950058047661</c:v>
                </c:pt>
                <c:pt idx="88">
                  <c:v>25.827754761551848</c:v>
                </c:pt>
                <c:pt idx="89">
                  <c:v>25.831495942495916</c:v>
                </c:pt>
                <c:pt idx="90">
                  <c:v>25.855406531374932</c:v>
                </c:pt>
                <c:pt idx="91">
                  <c:v>25.843373589921299</c:v>
                </c:pt>
                <c:pt idx="92">
                  <c:v>25.835999472061982</c:v>
                </c:pt>
                <c:pt idx="93">
                  <c:v>25.842742997670051</c:v>
                </c:pt>
                <c:pt idx="94">
                  <c:v>25.863241822430076</c:v>
                </c:pt>
                <c:pt idx="95">
                  <c:v>25.879142999666655</c:v>
                </c:pt>
                <c:pt idx="96">
                  <c:v>28.33803898376555</c:v>
                </c:pt>
                <c:pt idx="97">
                  <c:v>28.373987222043855</c:v>
                </c:pt>
                <c:pt idx="98">
                  <c:v>28.323737804576982</c:v>
                </c:pt>
                <c:pt idx="99">
                  <c:v>28.317078978802833</c:v>
                </c:pt>
                <c:pt idx="100">
                  <c:v>28.32387428465119</c:v>
                </c:pt>
                <c:pt idx="101">
                  <c:v>28.345196638872274</c:v>
                </c:pt>
                <c:pt idx="102">
                  <c:v>28.416598987590461</c:v>
                </c:pt>
                <c:pt idx="103">
                  <c:v>28.398236633738858</c:v>
                </c:pt>
                <c:pt idx="104">
                  <c:v>28.351516630936281</c:v>
                </c:pt>
                <c:pt idx="105">
                  <c:v>28.339328394365534</c:v>
                </c:pt>
                <c:pt idx="106">
                  <c:v>28.343836630192424</c:v>
                </c:pt>
                <c:pt idx="107">
                  <c:v>28.369643691045091</c:v>
                </c:pt>
                <c:pt idx="108">
                  <c:v>22.583491486523894</c:v>
                </c:pt>
                <c:pt idx="109">
                  <c:v>22.578583244311311</c:v>
                </c:pt>
                <c:pt idx="110">
                  <c:v>22.573458534702411</c:v>
                </c:pt>
                <c:pt idx="111">
                  <c:v>23.318282395626049</c:v>
                </c:pt>
                <c:pt idx="112">
                  <c:v>23.593882385941122</c:v>
                </c:pt>
                <c:pt idx="113">
                  <c:v>23.155282388810456</c:v>
                </c:pt>
                <c:pt idx="114">
                  <c:v>23.337882387208531</c:v>
                </c:pt>
                <c:pt idx="115">
                  <c:v>23.011282391056913</c:v>
                </c:pt>
                <c:pt idx="116">
                  <c:v>23.314082387371478</c:v>
                </c:pt>
                <c:pt idx="117">
                  <c:v>23.576482386006436</c:v>
                </c:pt>
                <c:pt idx="118">
                  <c:v>25.572882383344211</c:v>
                </c:pt>
                <c:pt idx="119">
                  <c:v>26.352882382952281</c:v>
                </c:pt>
                <c:pt idx="120">
                  <c:v>24.763077538273389</c:v>
                </c:pt>
                <c:pt idx="121">
                  <c:v>24.173082381164296</c:v>
                </c:pt>
                <c:pt idx="122">
                  <c:v>24.336282381109562</c:v>
                </c:pt>
                <c:pt idx="123">
                  <c:v>24.329882381111673</c:v>
                </c:pt>
                <c:pt idx="124">
                  <c:v>24.245482381142661</c:v>
                </c:pt>
                <c:pt idx="125">
                  <c:v>24.246682381129389</c:v>
                </c:pt>
                <c:pt idx="126">
                  <c:v>19.222037253730246</c:v>
                </c:pt>
                <c:pt idx="127">
                  <c:v>19.2330631353963</c:v>
                </c:pt>
                <c:pt idx="128">
                  <c:v>19.217037250917862</c:v>
                </c:pt>
                <c:pt idx="129">
                  <c:v>19.102863130085176</c:v>
                </c:pt>
                <c:pt idx="130">
                  <c:v>19.10145605696292</c:v>
                </c:pt>
                <c:pt idx="131">
                  <c:v>18.804753054999516</c:v>
                </c:pt>
                <c:pt idx="132">
                  <c:v>4.3617999999999997</c:v>
                </c:pt>
                <c:pt idx="133">
                  <c:v>3.8633999999999999</c:v>
                </c:pt>
                <c:pt idx="134">
                  <c:v>3.754</c:v>
                </c:pt>
                <c:pt idx="135">
                  <c:v>3.6941999999999999</c:v>
                </c:pt>
                <c:pt idx="136">
                  <c:v>3.7145999999999999</c:v>
                </c:pt>
                <c:pt idx="137">
                  <c:v>3.6692</c:v>
                </c:pt>
                <c:pt idx="138">
                  <c:v>3.6934</c:v>
                </c:pt>
                <c:pt idx="139">
                  <c:v>6.1631999999999998</c:v>
                </c:pt>
                <c:pt idx="140">
                  <c:v>5.5263999999999998</c:v>
                </c:pt>
                <c:pt idx="141">
                  <c:v>3.7486000000000002</c:v>
                </c:pt>
                <c:pt idx="142">
                  <c:v>3.7162000000000002</c:v>
                </c:pt>
                <c:pt idx="143">
                  <c:v>3.7010000000000001</c:v>
                </c:pt>
                <c:pt idx="144">
                  <c:v>4.1471999999999998</c:v>
                </c:pt>
                <c:pt idx="145">
                  <c:v>0</c:v>
                </c:pt>
              </c:numCache>
            </c:numRef>
          </c:yVal>
          <c:smooth val="0"/>
          <c:extLst>
            <c:ext xmlns:c16="http://schemas.microsoft.com/office/drawing/2014/chart" uri="{C3380CC4-5D6E-409C-BE32-E72D297353CC}">
              <c16:uniqueId val="{00000001-C16D-4E0D-B55C-CFDB8061F6DD}"/>
            </c:ext>
          </c:extLst>
        </c:ser>
        <c:ser>
          <c:idx val="5"/>
          <c:order val="4"/>
          <c:tx>
            <c:strRef>
              <c:f>Simulation_Dec!$D$2</c:f>
              <c:strCache>
                <c:ptCount val="1"/>
                <c:pt idx="0">
                  <c:v>PV</c:v>
                </c:pt>
              </c:strCache>
            </c:strRef>
          </c:tx>
          <c:spPr>
            <a:ln w="15875">
              <a:solidFill>
                <a:srgbClr val="FFC000"/>
              </a:solidFill>
              <a:prstDash val="dashDot"/>
            </a:ln>
          </c:spPr>
          <c:marker>
            <c:symbol val="none"/>
          </c:marker>
          <c:xVal>
            <c:numRef>
              <c:f>Simulation_Dec!$A$3:$A$147</c:f>
              <c:numCache>
                <c:formatCode>m/d/yyyy\ h:mm</c:formatCode>
                <c:ptCount val="145"/>
                <c:pt idx="0">
                  <c:v>44907.25</c:v>
                </c:pt>
                <c:pt idx="1">
                  <c:v>44907.253472222219</c:v>
                </c:pt>
                <c:pt idx="2">
                  <c:v>44907.256944444445</c:v>
                </c:pt>
                <c:pt idx="3">
                  <c:v>44907.260416666664</c:v>
                </c:pt>
                <c:pt idx="4">
                  <c:v>44907.263888888891</c:v>
                </c:pt>
                <c:pt idx="5">
                  <c:v>44907.267361111109</c:v>
                </c:pt>
                <c:pt idx="6">
                  <c:v>44907.270833333336</c:v>
                </c:pt>
                <c:pt idx="7">
                  <c:v>44907.274305555555</c:v>
                </c:pt>
                <c:pt idx="8">
                  <c:v>44907.277777777781</c:v>
                </c:pt>
                <c:pt idx="9">
                  <c:v>44907.28125</c:v>
                </c:pt>
                <c:pt idx="10">
                  <c:v>44907.284722222219</c:v>
                </c:pt>
                <c:pt idx="11">
                  <c:v>44907.288194444445</c:v>
                </c:pt>
                <c:pt idx="12">
                  <c:v>44907.291666666664</c:v>
                </c:pt>
                <c:pt idx="13">
                  <c:v>44907.295138888891</c:v>
                </c:pt>
                <c:pt idx="14">
                  <c:v>44907.298611111109</c:v>
                </c:pt>
                <c:pt idx="15">
                  <c:v>44907.302083333336</c:v>
                </c:pt>
                <c:pt idx="16">
                  <c:v>44907.305555555555</c:v>
                </c:pt>
                <c:pt idx="17">
                  <c:v>44907.309027777781</c:v>
                </c:pt>
                <c:pt idx="18">
                  <c:v>44907.3125</c:v>
                </c:pt>
                <c:pt idx="19">
                  <c:v>44907.315972222219</c:v>
                </c:pt>
                <c:pt idx="20">
                  <c:v>44907.319444444445</c:v>
                </c:pt>
                <c:pt idx="21">
                  <c:v>44907.322916666664</c:v>
                </c:pt>
                <c:pt idx="22">
                  <c:v>44907.326388888891</c:v>
                </c:pt>
                <c:pt idx="23">
                  <c:v>44907.329861111109</c:v>
                </c:pt>
                <c:pt idx="24">
                  <c:v>44907.333333333336</c:v>
                </c:pt>
                <c:pt idx="25">
                  <c:v>44907.336805555555</c:v>
                </c:pt>
                <c:pt idx="26">
                  <c:v>44907.340277777781</c:v>
                </c:pt>
                <c:pt idx="27">
                  <c:v>44907.34375</c:v>
                </c:pt>
                <c:pt idx="28">
                  <c:v>44907.347222222219</c:v>
                </c:pt>
                <c:pt idx="29">
                  <c:v>44907.350694444445</c:v>
                </c:pt>
                <c:pt idx="30">
                  <c:v>44907.354166666664</c:v>
                </c:pt>
                <c:pt idx="31">
                  <c:v>44907.357638888891</c:v>
                </c:pt>
                <c:pt idx="32">
                  <c:v>44907.361111111109</c:v>
                </c:pt>
                <c:pt idx="33">
                  <c:v>44907.364583333336</c:v>
                </c:pt>
                <c:pt idx="34">
                  <c:v>44907.368055555555</c:v>
                </c:pt>
                <c:pt idx="35">
                  <c:v>44907.371527777781</c:v>
                </c:pt>
                <c:pt idx="36">
                  <c:v>44907.375</c:v>
                </c:pt>
                <c:pt idx="37">
                  <c:v>44907.378472222219</c:v>
                </c:pt>
                <c:pt idx="38">
                  <c:v>44907.381944444445</c:v>
                </c:pt>
                <c:pt idx="39">
                  <c:v>44907.385416666664</c:v>
                </c:pt>
                <c:pt idx="40">
                  <c:v>44907.388888888891</c:v>
                </c:pt>
                <c:pt idx="41">
                  <c:v>44907.392361111109</c:v>
                </c:pt>
                <c:pt idx="42">
                  <c:v>44907.395833333336</c:v>
                </c:pt>
                <c:pt idx="43">
                  <c:v>44907.399305555555</c:v>
                </c:pt>
                <c:pt idx="44">
                  <c:v>44907.402777777781</c:v>
                </c:pt>
                <c:pt idx="45">
                  <c:v>44907.40625</c:v>
                </c:pt>
                <c:pt idx="46">
                  <c:v>44907.409722222219</c:v>
                </c:pt>
                <c:pt idx="47">
                  <c:v>44907.413194444445</c:v>
                </c:pt>
                <c:pt idx="48">
                  <c:v>44907.416666666664</c:v>
                </c:pt>
                <c:pt idx="49">
                  <c:v>44907.420138888891</c:v>
                </c:pt>
                <c:pt idx="50">
                  <c:v>44907.423611111109</c:v>
                </c:pt>
                <c:pt idx="51">
                  <c:v>44907.427083333336</c:v>
                </c:pt>
                <c:pt idx="52">
                  <c:v>44907.430555555555</c:v>
                </c:pt>
                <c:pt idx="53">
                  <c:v>44907.434027777781</c:v>
                </c:pt>
                <c:pt idx="54">
                  <c:v>44907.4375</c:v>
                </c:pt>
                <c:pt idx="55">
                  <c:v>44907.440972222219</c:v>
                </c:pt>
                <c:pt idx="56">
                  <c:v>44907.444444444445</c:v>
                </c:pt>
                <c:pt idx="57">
                  <c:v>44907.447916666664</c:v>
                </c:pt>
                <c:pt idx="58">
                  <c:v>44907.451388888891</c:v>
                </c:pt>
                <c:pt idx="59">
                  <c:v>44907.454861111109</c:v>
                </c:pt>
                <c:pt idx="60">
                  <c:v>44907.458333333336</c:v>
                </c:pt>
                <c:pt idx="61">
                  <c:v>44907.461805555555</c:v>
                </c:pt>
                <c:pt idx="62">
                  <c:v>44907.465277777781</c:v>
                </c:pt>
                <c:pt idx="63">
                  <c:v>44907.46875</c:v>
                </c:pt>
                <c:pt idx="64">
                  <c:v>44907.472222222219</c:v>
                </c:pt>
                <c:pt idx="65">
                  <c:v>44907.475694444445</c:v>
                </c:pt>
                <c:pt idx="66">
                  <c:v>44907.479166666664</c:v>
                </c:pt>
                <c:pt idx="67">
                  <c:v>44907.482638888891</c:v>
                </c:pt>
                <c:pt idx="68">
                  <c:v>44907.486111111109</c:v>
                </c:pt>
                <c:pt idx="69">
                  <c:v>44907.489583333336</c:v>
                </c:pt>
                <c:pt idx="70">
                  <c:v>44907.493055555555</c:v>
                </c:pt>
                <c:pt idx="71">
                  <c:v>44907.496527777781</c:v>
                </c:pt>
                <c:pt idx="72">
                  <c:v>44907.5</c:v>
                </c:pt>
                <c:pt idx="73">
                  <c:v>44907.503472222219</c:v>
                </c:pt>
                <c:pt idx="74">
                  <c:v>44907.506944444445</c:v>
                </c:pt>
                <c:pt idx="75">
                  <c:v>44907.510416666664</c:v>
                </c:pt>
                <c:pt idx="76">
                  <c:v>44907.513888888891</c:v>
                </c:pt>
                <c:pt idx="77">
                  <c:v>44907.517361111109</c:v>
                </c:pt>
                <c:pt idx="78">
                  <c:v>44907.520833333336</c:v>
                </c:pt>
                <c:pt idx="79">
                  <c:v>44907.524305555555</c:v>
                </c:pt>
                <c:pt idx="80">
                  <c:v>44907.527777777781</c:v>
                </c:pt>
                <c:pt idx="81">
                  <c:v>44907.53125</c:v>
                </c:pt>
                <c:pt idx="82">
                  <c:v>44907.534722222219</c:v>
                </c:pt>
                <c:pt idx="83">
                  <c:v>44907.538194444445</c:v>
                </c:pt>
                <c:pt idx="84">
                  <c:v>44907.541666666664</c:v>
                </c:pt>
                <c:pt idx="85">
                  <c:v>44907.545138888891</c:v>
                </c:pt>
                <c:pt idx="86">
                  <c:v>44907.548611111109</c:v>
                </c:pt>
                <c:pt idx="87">
                  <c:v>44907.552083333336</c:v>
                </c:pt>
                <c:pt idx="88">
                  <c:v>44907.555555555555</c:v>
                </c:pt>
                <c:pt idx="89">
                  <c:v>44907.559027777781</c:v>
                </c:pt>
                <c:pt idx="90">
                  <c:v>44907.5625</c:v>
                </c:pt>
                <c:pt idx="91">
                  <c:v>44907.565972222219</c:v>
                </c:pt>
                <c:pt idx="92">
                  <c:v>44907.569444444445</c:v>
                </c:pt>
                <c:pt idx="93">
                  <c:v>44907.572916666664</c:v>
                </c:pt>
                <c:pt idx="94">
                  <c:v>44907.576388888891</c:v>
                </c:pt>
                <c:pt idx="95">
                  <c:v>44907.579861111109</c:v>
                </c:pt>
                <c:pt idx="96">
                  <c:v>44907.583333333336</c:v>
                </c:pt>
                <c:pt idx="97">
                  <c:v>44907.586805555555</c:v>
                </c:pt>
                <c:pt idx="98">
                  <c:v>44907.590277777781</c:v>
                </c:pt>
                <c:pt idx="99">
                  <c:v>44907.59375</c:v>
                </c:pt>
                <c:pt idx="100">
                  <c:v>44907.597222222219</c:v>
                </c:pt>
                <c:pt idx="101">
                  <c:v>44907.600694444445</c:v>
                </c:pt>
                <c:pt idx="102">
                  <c:v>44907.604166666664</c:v>
                </c:pt>
                <c:pt idx="103">
                  <c:v>44907.607638888891</c:v>
                </c:pt>
                <c:pt idx="104">
                  <c:v>44907.611111111109</c:v>
                </c:pt>
                <c:pt idx="105">
                  <c:v>44907.614583333336</c:v>
                </c:pt>
                <c:pt idx="106">
                  <c:v>44907.618055555555</c:v>
                </c:pt>
                <c:pt idx="107">
                  <c:v>44907.621527777781</c:v>
                </c:pt>
                <c:pt idx="108">
                  <c:v>44907.625</c:v>
                </c:pt>
                <c:pt idx="109">
                  <c:v>44907.628472222219</c:v>
                </c:pt>
                <c:pt idx="110">
                  <c:v>44907.631944444445</c:v>
                </c:pt>
                <c:pt idx="111">
                  <c:v>44907.635416666664</c:v>
                </c:pt>
                <c:pt idx="112">
                  <c:v>44907.638888888891</c:v>
                </c:pt>
                <c:pt idx="113">
                  <c:v>44907.642361111109</c:v>
                </c:pt>
                <c:pt idx="114">
                  <c:v>44907.645833333336</c:v>
                </c:pt>
                <c:pt idx="115">
                  <c:v>44907.649305555555</c:v>
                </c:pt>
                <c:pt idx="116">
                  <c:v>44907.652777777781</c:v>
                </c:pt>
                <c:pt idx="117">
                  <c:v>44907.65625</c:v>
                </c:pt>
                <c:pt idx="118">
                  <c:v>44907.659722222219</c:v>
                </c:pt>
                <c:pt idx="119">
                  <c:v>44907.663194444445</c:v>
                </c:pt>
                <c:pt idx="120">
                  <c:v>44907.666666666664</c:v>
                </c:pt>
                <c:pt idx="121">
                  <c:v>44907.670138888891</c:v>
                </c:pt>
                <c:pt idx="122">
                  <c:v>44907.673611111109</c:v>
                </c:pt>
                <c:pt idx="123">
                  <c:v>44907.677083333336</c:v>
                </c:pt>
                <c:pt idx="124">
                  <c:v>44907.680555555555</c:v>
                </c:pt>
                <c:pt idx="125">
                  <c:v>44907.684027777781</c:v>
                </c:pt>
                <c:pt idx="126">
                  <c:v>44907.6875</c:v>
                </c:pt>
                <c:pt idx="127">
                  <c:v>44907.690972222219</c:v>
                </c:pt>
                <c:pt idx="128">
                  <c:v>44907.694444444445</c:v>
                </c:pt>
                <c:pt idx="129">
                  <c:v>44907.697916666664</c:v>
                </c:pt>
                <c:pt idx="130">
                  <c:v>44907.701388888891</c:v>
                </c:pt>
                <c:pt idx="131">
                  <c:v>44907.704861111109</c:v>
                </c:pt>
                <c:pt idx="132">
                  <c:v>44907.708333333336</c:v>
                </c:pt>
                <c:pt idx="133">
                  <c:v>44907.711805555555</c:v>
                </c:pt>
                <c:pt idx="134">
                  <c:v>44907.715277777781</c:v>
                </c:pt>
                <c:pt idx="135">
                  <c:v>44907.71875</c:v>
                </c:pt>
                <c:pt idx="136">
                  <c:v>44907.722222222219</c:v>
                </c:pt>
                <c:pt idx="137">
                  <c:v>44907.725694444445</c:v>
                </c:pt>
                <c:pt idx="138">
                  <c:v>44907.729166666664</c:v>
                </c:pt>
                <c:pt idx="139">
                  <c:v>44907.732638888891</c:v>
                </c:pt>
                <c:pt idx="140">
                  <c:v>44907.736111111109</c:v>
                </c:pt>
                <c:pt idx="141">
                  <c:v>44907.739583333336</c:v>
                </c:pt>
                <c:pt idx="142">
                  <c:v>44907.743055555555</c:v>
                </c:pt>
                <c:pt idx="143">
                  <c:v>44907.746527777781</c:v>
                </c:pt>
                <c:pt idx="144">
                  <c:v>44907.75</c:v>
                </c:pt>
              </c:numCache>
            </c:numRef>
          </c:xVal>
          <c:yVal>
            <c:numRef>
              <c:f>Simulation_Dec!$E$3:$E$147</c:f>
              <c:numCache>
                <c:formatCode>General</c:formatCode>
                <c:ptCount val="14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2.0199999999999999E-2</c:v>
                </c:pt>
                <c:pt idx="34">
                  <c:v>6.0600000000000001E-2</c:v>
                </c:pt>
                <c:pt idx="35">
                  <c:v>0.1082</c:v>
                </c:pt>
                <c:pt idx="36">
                  <c:v>0.17680000000000001</c:v>
                </c:pt>
                <c:pt idx="37">
                  <c:v>0.23679999999999901</c:v>
                </c:pt>
                <c:pt idx="38">
                  <c:v>0.2908</c:v>
                </c:pt>
                <c:pt idx="39">
                  <c:v>0.37679999999999902</c:v>
                </c:pt>
                <c:pt idx="40">
                  <c:v>0.51019999999999999</c:v>
                </c:pt>
                <c:pt idx="41">
                  <c:v>0.69140000000000001</c:v>
                </c:pt>
                <c:pt idx="42">
                  <c:v>0.94620000000000004</c:v>
                </c:pt>
                <c:pt idx="43">
                  <c:v>1.2806</c:v>
                </c:pt>
                <c:pt idx="44">
                  <c:v>1.5946</c:v>
                </c:pt>
                <c:pt idx="45">
                  <c:v>1.8431999999999999</c:v>
                </c:pt>
                <c:pt idx="46">
                  <c:v>2.0695999999999999</c:v>
                </c:pt>
                <c:pt idx="47">
                  <c:v>2.2747999999999999</c:v>
                </c:pt>
                <c:pt idx="48">
                  <c:v>2.5501999999999998</c:v>
                </c:pt>
                <c:pt idx="49">
                  <c:v>2.8418000000000001</c:v>
                </c:pt>
                <c:pt idx="50">
                  <c:v>3.2784</c:v>
                </c:pt>
                <c:pt idx="51">
                  <c:v>3.7050000000000001</c:v>
                </c:pt>
                <c:pt idx="52">
                  <c:v>4.0863999999999896</c:v>
                </c:pt>
                <c:pt idx="53">
                  <c:v>4.4130000000000003</c:v>
                </c:pt>
                <c:pt idx="54">
                  <c:v>4.7751999999999999</c:v>
                </c:pt>
                <c:pt idx="55">
                  <c:v>5.1938000000000004</c:v>
                </c:pt>
                <c:pt idx="56">
                  <c:v>5.4972000000000003</c:v>
                </c:pt>
                <c:pt idx="57">
                  <c:v>5.8826000000000001</c:v>
                </c:pt>
                <c:pt idx="58">
                  <c:v>6.1584000000000003</c:v>
                </c:pt>
                <c:pt idx="59">
                  <c:v>6.4652000000000003</c:v>
                </c:pt>
                <c:pt idx="60">
                  <c:v>6.7055999999999996</c:v>
                </c:pt>
                <c:pt idx="61">
                  <c:v>6.9298000000000002</c:v>
                </c:pt>
                <c:pt idx="62">
                  <c:v>7.1487999999999996</c:v>
                </c:pt>
                <c:pt idx="63">
                  <c:v>7.2149999999999999</c:v>
                </c:pt>
                <c:pt idx="64">
                  <c:v>7.3175999999999997</c:v>
                </c:pt>
                <c:pt idx="65">
                  <c:v>7.3768000000000002</c:v>
                </c:pt>
                <c:pt idx="66">
                  <c:v>7.4097999999999997</c:v>
                </c:pt>
                <c:pt idx="67">
                  <c:v>7.4921999999999898</c:v>
                </c:pt>
                <c:pt idx="68">
                  <c:v>7.7257999999999996</c:v>
                </c:pt>
                <c:pt idx="69">
                  <c:v>7.8498000000000001</c:v>
                </c:pt>
                <c:pt idx="70">
                  <c:v>7.8940000000000001</c:v>
                </c:pt>
                <c:pt idx="71">
                  <c:v>7.9096000000000002</c:v>
                </c:pt>
                <c:pt idx="72">
                  <c:v>7.9311999999999996</c:v>
                </c:pt>
                <c:pt idx="73">
                  <c:v>7.9631999999999996</c:v>
                </c:pt>
                <c:pt idx="74">
                  <c:v>8.0351999999999997</c:v>
                </c:pt>
                <c:pt idx="75">
                  <c:v>8.0440000000000005</c:v>
                </c:pt>
                <c:pt idx="76">
                  <c:v>8.0236000000000001</c:v>
                </c:pt>
                <c:pt idx="77">
                  <c:v>8.0619999999999994</c:v>
                </c:pt>
                <c:pt idx="78">
                  <c:v>8.0161999999999995</c:v>
                </c:pt>
                <c:pt idx="79">
                  <c:v>8.0370000000000008</c:v>
                </c:pt>
                <c:pt idx="80">
                  <c:v>7.9819999999999904</c:v>
                </c:pt>
                <c:pt idx="81">
                  <c:v>7.9901999999999997</c:v>
                </c:pt>
                <c:pt idx="82">
                  <c:v>7.8852000000000002</c:v>
                </c:pt>
                <c:pt idx="83">
                  <c:v>7.7876000000000003</c:v>
                </c:pt>
                <c:pt idx="84">
                  <c:v>7.6669999999999998</c:v>
                </c:pt>
                <c:pt idx="85">
                  <c:v>7.5473999999999997</c:v>
                </c:pt>
                <c:pt idx="86">
                  <c:v>7.4706000000000001</c:v>
                </c:pt>
                <c:pt idx="87">
                  <c:v>7.3879999999999999</c:v>
                </c:pt>
                <c:pt idx="88">
                  <c:v>7.29239999999999</c:v>
                </c:pt>
                <c:pt idx="89">
                  <c:v>7.2480000000000002</c:v>
                </c:pt>
                <c:pt idx="90">
                  <c:v>7.1833999999999998</c:v>
                </c:pt>
                <c:pt idx="91">
                  <c:v>7.0574000000000003</c:v>
                </c:pt>
                <c:pt idx="92">
                  <c:v>6.9849999999999897</c:v>
                </c:pt>
                <c:pt idx="93">
                  <c:v>6.7952000000000004</c:v>
                </c:pt>
                <c:pt idx="94">
                  <c:v>6.6736000000000004</c:v>
                </c:pt>
                <c:pt idx="95">
                  <c:v>6.5183999999999997</c:v>
                </c:pt>
                <c:pt idx="96">
                  <c:v>6.3414000000000001</c:v>
                </c:pt>
                <c:pt idx="97">
                  <c:v>6.1391999999999998</c:v>
                </c:pt>
                <c:pt idx="98">
                  <c:v>6.0532000000000004</c:v>
                </c:pt>
                <c:pt idx="99">
                  <c:v>5.8103999999999996</c:v>
                </c:pt>
                <c:pt idx="100">
                  <c:v>5.665</c:v>
                </c:pt>
                <c:pt idx="101">
                  <c:v>5.5090000000000003</c:v>
                </c:pt>
                <c:pt idx="102">
                  <c:v>5.3297999999999996</c:v>
                </c:pt>
                <c:pt idx="103">
                  <c:v>5.0990000000000002</c:v>
                </c:pt>
                <c:pt idx="104">
                  <c:v>4.8178000000000001</c:v>
                </c:pt>
                <c:pt idx="105">
                  <c:v>4.4896000000000003</c:v>
                </c:pt>
                <c:pt idx="106">
                  <c:v>4.1919999999999904</c:v>
                </c:pt>
                <c:pt idx="107">
                  <c:v>3.915</c:v>
                </c:pt>
                <c:pt idx="108">
                  <c:v>3.5888</c:v>
                </c:pt>
                <c:pt idx="109">
                  <c:v>3.2759999999999998</c:v>
                </c:pt>
                <c:pt idx="110">
                  <c:v>2.9693999999999998</c:v>
                </c:pt>
                <c:pt idx="111">
                  <c:v>2.6796000000000002</c:v>
                </c:pt>
                <c:pt idx="112">
                  <c:v>2.3233999999999999</c:v>
                </c:pt>
                <c:pt idx="113">
                  <c:v>1.9481999999999999</c:v>
                </c:pt>
                <c:pt idx="114">
                  <c:v>1.6486000000000001</c:v>
                </c:pt>
                <c:pt idx="115">
                  <c:v>1.4466000000000001</c:v>
                </c:pt>
                <c:pt idx="116">
                  <c:v>1.262</c:v>
                </c:pt>
                <c:pt idx="117">
                  <c:v>1.0429999999999999</c:v>
                </c:pt>
                <c:pt idx="118">
                  <c:v>0.79379999999999995</c:v>
                </c:pt>
                <c:pt idx="119">
                  <c:v>0.55459999999999998</c:v>
                </c:pt>
                <c:pt idx="120">
                  <c:v>0.39379999999999998</c:v>
                </c:pt>
                <c:pt idx="121">
                  <c:v>0.25900000000000001</c:v>
                </c:pt>
                <c:pt idx="122">
                  <c:v>0.14360000000000001</c:v>
                </c:pt>
                <c:pt idx="123">
                  <c:v>8.5199999999999998E-2</c:v>
                </c:pt>
                <c:pt idx="124">
                  <c:v>3.5799999999999998E-2</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numCache>
            </c:numRef>
          </c:yVal>
          <c:smooth val="0"/>
          <c:extLst>
            <c:ext xmlns:c16="http://schemas.microsoft.com/office/drawing/2014/chart" uri="{C3380CC4-5D6E-409C-BE32-E72D297353CC}">
              <c16:uniqueId val="{00000002-2B8D-47CA-8401-18B415373C59}"/>
            </c:ext>
          </c:extLst>
        </c:ser>
        <c:dLbls>
          <c:showLegendKey val="0"/>
          <c:showVal val="0"/>
          <c:showCatName val="0"/>
          <c:showSerName val="0"/>
          <c:showPercent val="0"/>
          <c:showBubbleSize val="0"/>
        </c:dLbls>
        <c:axId val="588631272"/>
        <c:axId val="588631992"/>
      </c:scatterChart>
      <c:scatterChart>
        <c:scatterStyle val="lineMarker"/>
        <c:varyColors val="0"/>
        <c:ser>
          <c:idx val="4"/>
          <c:order val="5"/>
          <c:tx>
            <c:strRef>
              <c:f>Simulation_Dec!$G$2</c:f>
              <c:strCache>
                <c:ptCount val="1"/>
                <c:pt idx="0">
                  <c:v>Price</c:v>
                </c:pt>
              </c:strCache>
            </c:strRef>
          </c:tx>
          <c:spPr>
            <a:ln w="22225">
              <a:solidFill>
                <a:schemeClr val="accent4">
                  <a:lumMod val="75000"/>
                </a:schemeClr>
              </a:solidFill>
              <a:prstDash val="sysDash"/>
            </a:ln>
          </c:spPr>
          <c:marker>
            <c:symbol val="none"/>
          </c:marker>
          <c:xVal>
            <c:numRef>
              <c:f>Simulation_Dec!$A$3:$A$147</c:f>
              <c:numCache>
                <c:formatCode>m/d/yyyy\ h:mm</c:formatCode>
                <c:ptCount val="145"/>
                <c:pt idx="0">
                  <c:v>44907.25</c:v>
                </c:pt>
                <c:pt idx="1">
                  <c:v>44907.253472222219</c:v>
                </c:pt>
                <c:pt idx="2">
                  <c:v>44907.256944444445</c:v>
                </c:pt>
                <c:pt idx="3">
                  <c:v>44907.260416666664</c:v>
                </c:pt>
                <c:pt idx="4">
                  <c:v>44907.263888888891</c:v>
                </c:pt>
                <c:pt idx="5">
                  <c:v>44907.267361111109</c:v>
                </c:pt>
                <c:pt idx="6">
                  <c:v>44907.270833333336</c:v>
                </c:pt>
                <c:pt idx="7">
                  <c:v>44907.274305555555</c:v>
                </c:pt>
                <c:pt idx="8">
                  <c:v>44907.277777777781</c:v>
                </c:pt>
                <c:pt idx="9">
                  <c:v>44907.28125</c:v>
                </c:pt>
                <c:pt idx="10">
                  <c:v>44907.284722222219</c:v>
                </c:pt>
                <c:pt idx="11">
                  <c:v>44907.288194444445</c:v>
                </c:pt>
                <c:pt idx="12">
                  <c:v>44907.291666666664</c:v>
                </c:pt>
                <c:pt idx="13">
                  <c:v>44907.295138888891</c:v>
                </c:pt>
                <c:pt idx="14">
                  <c:v>44907.298611111109</c:v>
                </c:pt>
                <c:pt idx="15">
                  <c:v>44907.302083333336</c:v>
                </c:pt>
                <c:pt idx="16">
                  <c:v>44907.305555555555</c:v>
                </c:pt>
                <c:pt idx="17">
                  <c:v>44907.309027777781</c:v>
                </c:pt>
                <c:pt idx="18">
                  <c:v>44907.3125</c:v>
                </c:pt>
                <c:pt idx="19">
                  <c:v>44907.315972222219</c:v>
                </c:pt>
                <c:pt idx="20">
                  <c:v>44907.319444444445</c:v>
                </c:pt>
                <c:pt idx="21">
                  <c:v>44907.322916666664</c:v>
                </c:pt>
                <c:pt idx="22">
                  <c:v>44907.326388888891</c:v>
                </c:pt>
                <c:pt idx="23">
                  <c:v>44907.329861111109</c:v>
                </c:pt>
                <c:pt idx="24">
                  <c:v>44907.333333333336</c:v>
                </c:pt>
                <c:pt idx="25">
                  <c:v>44907.336805555555</c:v>
                </c:pt>
                <c:pt idx="26">
                  <c:v>44907.340277777781</c:v>
                </c:pt>
                <c:pt idx="27">
                  <c:v>44907.34375</c:v>
                </c:pt>
                <c:pt idx="28">
                  <c:v>44907.347222222219</c:v>
                </c:pt>
                <c:pt idx="29">
                  <c:v>44907.350694444445</c:v>
                </c:pt>
                <c:pt idx="30">
                  <c:v>44907.354166666664</c:v>
                </c:pt>
                <c:pt idx="31">
                  <c:v>44907.357638888891</c:v>
                </c:pt>
                <c:pt idx="32">
                  <c:v>44907.361111111109</c:v>
                </c:pt>
                <c:pt idx="33">
                  <c:v>44907.364583333336</c:v>
                </c:pt>
                <c:pt idx="34">
                  <c:v>44907.368055555555</c:v>
                </c:pt>
                <c:pt idx="35">
                  <c:v>44907.371527777781</c:v>
                </c:pt>
                <c:pt idx="36">
                  <c:v>44907.375</c:v>
                </c:pt>
                <c:pt idx="37">
                  <c:v>44907.378472222219</c:v>
                </c:pt>
                <c:pt idx="38">
                  <c:v>44907.381944444445</c:v>
                </c:pt>
                <c:pt idx="39">
                  <c:v>44907.385416666664</c:v>
                </c:pt>
                <c:pt idx="40">
                  <c:v>44907.388888888891</c:v>
                </c:pt>
                <c:pt idx="41">
                  <c:v>44907.392361111109</c:v>
                </c:pt>
                <c:pt idx="42">
                  <c:v>44907.395833333336</c:v>
                </c:pt>
                <c:pt idx="43">
                  <c:v>44907.399305555555</c:v>
                </c:pt>
                <c:pt idx="44">
                  <c:v>44907.402777777781</c:v>
                </c:pt>
                <c:pt idx="45">
                  <c:v>44907.40625</c:v>
                </c:pt>
                <c:pt idx="46">
                  <c:v>44907.409722222219</c:v>
                </c:pt>
                <c:pt idx="47">
                  <c:v>44907.413194444445</c:v>
                </c:pt>
                <c:pt idx="48">
                  <c:v>44907.416666666664</c:v>
                </c:pt>
                <c:pt idx="49">
                  <c:v>44907.420138888891</c:v>
                </c:pt>
                <c:pt idx="50">
                  <c:v>44907.423611111109</c:v>
                </c:pt>
                <c:pt idx="51">
                  <c:v>44907.427083333336</c:v>
                </c:pt>
                <c:pt idx="52">
                  <c:v>44907.430555555555</c:v>
                </c:pt>
                <c:pt idx="53">
                  <c:v>44907.434027777781</c:v>
                </c:pt>
                <c:pt idx="54">
                  <c:v>44907.4375</c:v>
                </c:pt>
                <c:pt idx="55">
                  <c:v>44907.440972222219</c:v>
                </c:pt>
                <c:pt idx="56">
                  <c:v>44907.444444444445</c:v>
                </c:pt>
                <c:pt idx="57">
                  <c:v>44907.447916666664</c:v>
                </c:pt>
                <c:pt idx="58">
                  <c:v>44907.451388888891</c:v>
                </c:pt>
                <c:pt idx="59">
                  <c:v>44907.454861111109</c:v>
                </c:pt>
                <c:pt idx="60">
                  <c:v>44907.458333333336</c:v>
                </c:pt>
                <c:pt idx="61">
                  <c:v>44907.461805555555</c:v>
                </c:pt>
                <c:pt idx="62">
                  <c:v>44907.465277777781</c:v>
                </c:pt>
                <c:pt idx="63">
                  <c:v>44907.46875</c:v>
                </c:pt>
                <c:pt idx="64">
                  <c:v>44907.472222222219</c:v>
                </c:pt>
                <c:pt idx="65">
                  <c:v>44907.475694444445</c:v>
                </c:pt>
                <c:pt idx="66">
                  <c:v>44907.479166666664</c:v>
                </c:pt>
                <c:pt idx="67">
                  <c:v>44907.482638888891</c:v>
                </c:pt>
                <c:pt idx="68">
                  <c:v>44907.486111111109</c:v>
                </c:pt>
                <c:pt idx="69">
                  <c:v>44907.489583333336</c:v>
                </c:pt>
                <c:pt idx="70">
                  <c:v>44907.493055555555</c:v>
                </c:pt>
                <c:pt idx="71">
                  <c:v>44907.496527777781</c:v>
                </c:pt>
                <c:pt idx="72">
                  <c:v>44907.5</c:v>
                </c:pt>
                <c:pt idx="73">
                  <c:v>44907.503472222219</c:v>
                </c:pt>
                <c:pt idx="74">
                  <c:v>44907.506944444445</c:v>
                </c:pt>
                <c:pt idx="75">
                  <c:v>44907.510416666664</c:v>
                </c:pt>
                <c:pt idx="76">
                  <c:v>44907.513888888891</c:v>
                </c:pt>
                <c:pt idx="77">
                  <c:v>44907.517361111109</c:v>
                </c:pt>
                <c:pt idx="78">
                  <c:v>44907.520833333336</c:v>
                </c:pt>
                <c:pt idx="79">
                  <c:v>44907.524305555555</c:v>
                </c:pt>
                <c:pt idx="80">
                  <c:v>44907.527777777781</c:v>
                </c:pt>
                <c:pt idx="81">
                  <c:v>44907.53125</c:v>
                </c:pt>
                <c:pt idx="82">
                  <c:v>44907.534722222219</c:v>
                </c:pt>
                <c:pt idx="83">
                  <c:v>44907.538194444445</c:v>
                </c:pt>
                <c:pt idx="84">
                  <c:v>44907.541666666664</c:v>
                </c:pt>
                <c:pt idx="85">
                  <c:v>44907.545138888891</c:v>
                </c:pt>
                <c:pt idx="86">
                  <c:v>44907.548611111109</c:v>
                </c:pt>
                <c:pt idx="87">
                  <c:v>44907.552083333336</c:v>
                </c:pt>
                <c:pt idx="88">
                  <c:v>44907.555555555555</c:v>
                </c:pt>
                <c:pt idx="89">
                  <c:v>44907.559027777781</c:v>
                </c:pt>
                <c:pt idx="90">
                  <c:v>44907.5625</c:v>
                </c:pt>
                <c:pt idx="91">
                  <c:v>44907.565972222219</c:v>
                </c:pt>
                <c:pt idx="92">
                  <c:v>44907.569444444445</c:v>
                </c:pt>
                <c:pt idx="93">
                  <c:v>44907.572916666664</c:v>
                </c:pt>
                <c:pt idx="94">
                  <c:v>44907.576388888891</c:v>
                </c:pt>
                <c:pt idx="95">
                  <c:v>44907.579861111109</c:v>
                </c:pt>
                <c:pt idx="96">
                  <c:v>44907.583333333336</c:v>
                </c:pt>
                <c:pt idx="97">
                  <c:v>44907.586805555555</c:v>
                </c:pt>
                <c:pt idx="98">
                  <c:v>44907.590277777781</c:v>
                </c:pt>
                <c:pt idx="99">
                  <c:v>44907.59375</c:v>
                </c:pt>
                <c:pt idx="100">
                  <c:v>44907.597222222219</c:v>
                </c:pt>
                <c:pt idx="101">
                  <c:v>44907.600694444445</c:v>
                </c:pt>
                <c:pt idx="102">
                  <c:v>44907.604166666664</c:v>
                </c:pt>
                <c:pt idx="103">
                  <c:v>44907.607638888891</c:v>
                </c:pt>
                <c:pt idx="104">
                  <c:v>44907.611111111109</c:v>
                </c:pt>
                <c:pt idx="105">
                  <c:v>44907.614583333336</c:v>
                </c:pt>
                <c:pt idx="106">
                  <c:v>44907.618055555555</c:v>
                </c:pt>
                <c:pt idx="107">
                  <c:v>44907.621527777781</c:v>
                </c:pt>
                <c:pt idx="108">
                  <c:v>44907.625</c:v>
                </c:pt>
                <c:pt idx="109">
                  <c:v>44907.628472222219</c:v>
                </c:pt>
                <c:pt idx="110">
                  <c:v>44907.631944444445</c:v>
                </c:pt>
                <c:pt idx="111">
                  <c:v>44907.635416666664</c:v>
                </c:pt>
                <c:pt idx="112">
                  <c:v>44907.638888888891</c:v>
                </c:pt>
                <c:pt idx="113">
                  <c:v>44907.642361111109</c:v>
                </c:pt>
                <c:pt idx="114">
                  <c:v>44907.645833333336</c:v>
                </c:pt>
                <c:pt idx="115">
                  <c:v>44907.649305555555</c:v>
                </c:pt>
                <c:pt idx="116">
                  <c:v>44907.652777777781</c:v>
                </c:pt>
                <c:pt idx="117">
                  <c:v>44907.65625</c:v>
                </c:pt>
                <c:pt idx="118">
                  <c:v>44907.659722222219</c:v>
                </c:pt>
                <c:pt idx="119">
                  <c:v>44907.663194444445</c:v>
                </c:pt>
                <c:pt idx="120">
                  <c:v>44907.666666666664</c:v>
                </c:pt>
                <c:pt idx="121">
                  <c:v>44907.670138888891</c:v>
                </c:pt>
                <c:pt idx="122">
                  <c:v>44907.673611111109</c:v>
                </c:pt>
                <c:pt idx="123">
                  <c:v>44907.677083333336</c:v>
                </c:pt>
                <c:pt idx="124">
                  <c:v>44907.680555555555</c:v>
                </c:pt>
                <c:pt idx="125">
                  <c:v>44907.684027777781</c:v>
                </c:pt>
                <c:pt idx="126">
                  <c:v>44907.6875</c:v>
                </c:pt>
                <c:pt idx="127">
                  <c:v>44907.690972222219</c:v>
                </c:pt>
                <c:pt idx="128">
                  <c:v>44907.694444444445</c:v>
                </c:pt>
                <c:pt idx="129">
                  <c:v>44907.697916666664</c:v>
                </c:pt>
                <c:pt idx="130">
                  <c:v>44907.701388888891</c:v>
                </c:pt>
                <c:pt idx="131">
                  <c:v>44907.704861111109</c:v>
                </c:pt>
                <c:pt idx="132">
                  <c:v>44907.708333333336</c:v>
                </c:pt>
                <c:pt idx="133">
                  <c:v>44907.711805555555</c:v>
                </c:pt>
                <c:pt idx="134">
                  <c:v>44907.715277777781</c:v>
                </c:pt>
                <c:pt idx="135">
                  <c:v>44907.71875</c:v>
                </c:pt>
                <c:pt idx="136">
                  <c:v>44907.722222222219</c:v>
                </c:pt>
                <c:pt idx="137">
                  <c:v>44907.725694444445</c:v>
                </c:pt>
                <c:pt idx="138">
                  <c:v>44907.729166666664</c:v>
                </c:pt>
                <c:pt idx="139">
                  <c:v>44907.732638888891</c:v>
                </c:pt>
                <c:pt idx="140">
                  <c:v>44907.736111111109</c:v>
                </c:pt>
                <c:pt idx="141">
                  <c:v>44907.739583333336</c:v>
                </c:pt>
                <c:pt idx="142">
                  <c:v>44907.743055555555</c:v>
                </c:pt>
                <c:pt idx="143">
                  <c:v>44907.746527777781</c:v>
                </c:pt>
                <c:pt idx="144">
                  <c:v>44907.75</c:v>
                </c:pt>
              </c:numCache>
            </c:numRef>
          </c:xVal>
          <c:yVal>
            <c:numRef>
              <c:f>Simulation_Dec!$G$3:$G$147</c:f>
              <c:numCache>
                <c:formatCode>General</c:formatCode>
                <c:ptCount val="145"/>
                <c:pt idx="0">
                  <c:v>0.28560000000000002</c:v>
                </c:pt>
                <c:pt idx="1">
                  <c:v>0.28560000000000002</c:v>
                </c:pt>
                <c:pt idx="2">
                  <c:v>0.28560000000000002</c:v>
                </c:pt>
                <c:pt idx="3">
                  <c:v>0.28560000000000002</c:v>
                </c:pt>
                <c:pt idx="4">
                  <c:v>0.28560000000000002</c:v>
                </c:pt>
                <c:pt idx="5">
                  <c:v>0.28560000000000002</c:v>
                </c:pt>
                <c:pt idx="6">
                  <c:v>0.28560000000000002</c:v>
                </c:pt>
                <c:pt idx="7">
                  <c:v>0.28560000000000002</c:v>
                </c:pt>
                <c:pt idx="8">
                  <c:v>0.28560000000000002</c:v>
                </c:pt>
                <c:pt idx="9">
                  <c:v>0.28560000000000002</c:v>
                </c:pt>
                <c:pt idx="10">
                  <c:v>0.28560000000000002</c:v>
                </c:pt>
                <c:pt idx="11">
                  <c:v>0.28560000000000002</c:v>
                </c:pt>
                <c:pt idx="12">
                  <c:v>0.35276000000000002</c:v>
                </c:pt>
                <c:pt idx="13">
                  <c:v>0.35276000000000002</c:v>
                </c:pt>
                <c:pt idx="14">
                  <c:v>0.35276000000000002</c:v>
                </c:pt>
                <c:pt idx="15">
                  <c:v>0.35276000000000002</c:v>
                </c:pt>
                <c:pt idx="16">
                  <c:v>0.35276000000000002</c:v>
                </c:pt>
                <c:pt idx="17">
                  <c:v>0.35276000000000002</c:v>
                </c:pt>
                <c:pt idx="18">
                  <c:v>0.35276000000000002</c:v>
                </c:pt>
                <c:pt idx="19">
                  <c:v>0.35276000000000002</c:v>
                </c:pt>
                <c:pt idx="20">
                  <c:v>0.35276000000000002</c:v>
                </c:pt>
                <c:pt idx="21">
                  <c:v>0.35276000000000002</c:v>
                </c:pt>
                <c:pt idx="22">
                  <c:v>0.35276000000000002</c:v>
                </c:pt>
                <c:pt idx="23">
                  <c:v>0.35276000000000002</c:v>
                </c:pt>
                <c:pt idx="24">
                  <c:v>0.505</c:v>
                </c:pt>
                <c:pt idx="25">
                  <c:v>0.505</c:v>
                </c:pt>
                <c:pt idx="26">
                  <c:v>0.505</c:v>
                </c:pt>
                <c:pt idx="27">
                  <c:v>0.505</c:v>
                </c:pt>
                <c:pt idx="28">
                  <c:v>0.505</c:v>
                </c:pt>
                <c:pt idx="29">
                  <c:v>0.505</c:v>
                </c:pt>
                <c:pt idx="30">
                  <c:v>0.505</c:v>
                </c:pt>
                <c:pt idx="31">
                  <c:v>0.505</c:v>
                </c:pt>
                <c:pt idx="32">
                  <c:v>0.505</c:v>
                </c:pt>
                <c:pt idx="33">
                  <c:v>0.505</c:v>
                </c:pt>
                <c:pt idx="34">
                  <c:v>0.505</c:v>
                </c:pt>
                <c:pt idx="35">
                  <c:v>0.505</c:v>
                </c:pt>
                <c:pt idx="36">
                  <c:v>0.56062000000000001</c:v>
                </c:pt>
                <c:pt idx="37">
                  <c:v>0.56062000000000001</c:v>
                </c:pt>
                <c:pt idx="38">
                  <c:v>0.56062000000000001</c:v>
                </c:pt>
                <c:pt idx="39">
                  <c:v>0.56062000000000001</c:v>
                </c:pt>
                <c:pt idx="40">
                  <c:v>0.56062000000000001</c:v>
                </c:pt>
                <c:pt idx="41">
                  <c:v>0.56062000000000001</c:v>
                </c:pt>
                <c:pt idx="42">
                  <c:v>0.56062000000000001</c:v>
                </c:pt>
                <c:pt idx="43">
                  <c:v>0.56062000000000001</c:v>
                </c:pt>
                <c:pt idx="44">
                  <c:v>0.56062000000000001</c:v>
                </c:pt>
                <c:pt idx="45">
                  <c:v>0.56062000000000001</c:v>
                </c:pt>
                <c:pt idx="46">
                  <c:v>0.56062000000000001</c:v>
                </c:pt>
                <c:pt idx="47">
                  <c:v>0.56062000000000001</c:v>
                </c:pt>
                <c:pt idx="48">
                  <c:v>0.51398999999999995</c:v>
                </c:pt>
                <c:pt idx="49">
                  <c:v>0.51398999999999995</c:v>
                </c:pt>
                <c:pt idx="50">
                  <c:v>0.51398999999999995</c:v>
                </c:pt>
                <c:pt idx="51">
                  <c:v>0.51398999999999995</c:v>
                </c:pt>
                <c:pt idx="52">
                  <c:v>0.51398999999999995</c:v>
                </c:pt>
                <c:pt idx="53">
                  <c:v>0.51398999999999995</c:v>
                </c:pt>
                <c:pt idx="54">
                  <c:v>0.51398999999999995</c:v>
                </c:pt>
                <c:pt idx="55">
                  <c:v>0.51398999999999995</c:v>
                </c:pt>
                <c:pt idx="56">
                  <c:v>0.51398999999999995</c:v>
                </c:pt>
                <c:pt idx="57">
                  <c:v>0.51398999999999995</c:v>
                </c:pt>
                <c:pt idx="58">
                  <c:v>0.51398999999999995</c:v>
                </c:pt>
                <c:pt idx="59">
                  <c:v>0.51398999999999995</c:v>
                </c:pt>
                <c:pt idx="60">
                  <c:v>0.50366999999999995</c:v>
                </c:pt>
                <c:pt idx="61">
                  <c:v>0.50366999999999995</c:v>
                </c:pt>
                <c:pt idx="62">
                  <c:v>0.50366999999999995</c:v>
                </c:pt>
                <c:pt idx="63">
                  <c:v>0.50366999999999995</c:v>
                </c:pt>
                <c:pt idx="64">
                  <c:v>0.50366999999999995</c:v>
                </c:pt>
                <c:pt idx="65">
                  <c:v>0.50366999999999995</c:v>
                </c:pt>
                <c:pt idx="66">
                  <c:v>0.50366999999999995</c:v>
                </c:pt>
                <c:pt idx="67">
                  <c:v>0.50366999999999995</c:v>
                </c:pt>
                <c:pt idx="68">
                  <c:v>0.50366999999999995</c:v>
                </c:pt>
                <c:pt idx="69">
                  <c:v>0.50366999999999995</c:v>
                </c:pt>
                <c:pt idx="70">
                  <c:v>0.50366999999999995</c:v>
                </c:pt>
                <c:pt idx="71">
                  <c:v>0.50366999999999995</c:v>
                </c:pt>
                <c:pt idx="72">
                  <c:v>0.46772000000000002</c:v>
                </c:pt>
                <c:pt idx="73">
                  <c:v>0.46772000000000002</c:v>
                </c:pt>
                <c:pt idx="74">
                  <c:v>0.46772000000000002</c:v>
                </c:pt>
                <c:pt idx="75">
                  <c:v>0.46772000000000002</c:v>
                </c:pt>
                <c:pt idx="76">
                  <c:v>0.46772000000000002</c:v>
                </c:pt>
                <c:pt idx="77">
                  <c:v>0.46772000000000002</c:v>
                </c:pt>
                <c:pt idx="78">
                  <c:v>0.46772000000000002</c:v>
                </c:pt>
                <c:pt idx="79">
                  <c:v>0.46772000000000002</c:v>
                </c:pt>
                <c:pt idx="80">
                  <c:v>0.46772000000000002</c:v>
                </c:pt>
                <c:pt idx="81">
                  <c:v>0.46772000000000002</c:v>
                </c:pt>
                <c:pt idx="82">
                  <c:v>0.46772000000000002</c:v>
                </c:pt>
                <c:pt idx="83">
                  <c:v>0.46772000000000002</c:v>
                </c:pt>
                <c:pt idx="84">
                  <c:v>0.46051999999999998</c:v>
                </c:pt>
                <c:pt idx="85">
                  <c:v>0.46051999999999998</c:v>
                </c:pt>
                <c:pt idx="86">
                  <c:v>0.46051999999999998</c:v>
                </c:pt>
                <c:pt idx="87">
                  <c:v>0.46051999999999998</c:v>
                </c:pt>
                <c:pt idx="88">
                  <c:v>0.46051999999999998</c:v>
                </c:pt>
                <c:pt idx="89">
                  <c:v>0.46051999999999998</c:v>
                </c:pt>
                <c:pt idx="90">
                  <c:v>0.46051999999999998</c:v>
                </c:pt>
                <c:pt idx="91">
                  <c:v>0.46051999999999998</c:v>
                </c:pt>
                <c:pt idx="92">
                  <c:v>0.46051999999999998</c:v>
                </c:pt>
                <c:pt idx="93">
                  <c:v>0.46051999999999998</c:v>
                </c:pt>
                <c:pt idx="94">
                  <c:v>0.46051999999999998</c:v>
                </c:pt>
                <c:pt idx="95">
                  <c:v>0.46051999999999998</c:v>
                </c:pt>
                <c:pt idx="96">
                  <c:v>0.44</c:v>
                </c:pt>
                <c:pt idx="97">
                  <c:v>0.44</c:v>
                </c:pt>
                <c:pt idx="98">
                  <c:v>0.44</c:v>
                </c:pt>
                <c:pt idx="99">
                  <c:v>0.44</c:v>
                </c:pt>
                <c:pt idx="100">
                  <c:v>0.44</c:v>
                </c:pt>
                <c:pt idx="101">
                  <c:v>0.44</c:v>
                </c:pt>
                <c:pt idx="102">
                  <c:v>0.44</c:v>
                </c:pt>
                <c:pt idx="103">
                  <c:v>0.44</c:v>
                </c:pt>
                <c:pt idx="104">
                  <c:v>0.44</c:v>
                </c:pt>
                <c:pt idx="105">
                  <c:v>0.44</c:v>
                </c:pt>
                <c:pt idx="106">
                  <c:v>0.44</c:v>
                </c:pt>
                <c:pt idx="107">
                  <c:v>0.44</c:v>
                </c:pt>
                <c:pt idx="108">
                  <c:v>0.49387999999999999</c:v>
                </c:pt>
                <c:pt idx="109">
                  <c:v>0.49387999999999999</c:v>
                </c:pt>
                <c:pt idx="110">
                  <c:v>0.49387999999999999</c:v>
                </c:pt>
                <c:pt idx="111">
                  <c:v>0.49387999999999999</c:v>
                </c:pt>
                <c:pt idx="112">
                  <c:v>0.49387999999999999</c:v>
                </c:pt>
                <c:pt idx="113">
                  <c:v>0.49387999999999999</c:v>
                </c:pt>
                <c:pt idx="114">
                  <c:v>0.49387999999999999</c:v>
                </c:pt>
                <c:pt idx="115">
                  <c:v>0.49387999999999999</c:v>
                </c:pt>
                <c:pt idx="116">
                  <c:v>0.49387999999999999</c:v>
                </c:pt>
                <c:pt idx="117">
                  <c:v>0.49387999999999999</c:v>
                </c:pt>
                <c:pt idx="118">
                  <c:v>0.49387999999999999</c:v>
                </c:pt>
                <c:pt idx="119">
                  <c:v>0.49387999999999999</c:v>
                </c:pt>
                <c:pt idx="120">
                  <c:v>0.53573000000000004</c:v>
                </c:pt>
                <c:pt idx="121">
                  <c:v>0.53573000000000004</c:v>
                </c:pt>
                <c:pt idx="122">
                  <c:v>0.53573000000000004</c:v>
                </c:pt>
                <c:pt idx="123">
                  <c:v>0.53573000000000004</c:v>
                </c:pt>
                <c:pt idx="124">
                  <c:v>0.53573000000000004</c:v>
                </c:pt>
                <c:pt idx="125">
                  <c:v>0.53573000000000004</c:v>
                </c:pt>
                <c:pt idx="126">
                  <c:v>0.53573000000000004</c:v>
                </c:pt>
                <c:pt idx="127">
                  <c:v>0.53573000000000004</c:v>
                </c:pt>
                <c:pt idx="128">
                  <c:v>0.53573000000000004</c:v>
                </c:pt>
                <c:pt idx="129">
                  <c:v>0.53573000000000004</c:v>
                </c:pt>
                <c:pt idx="130">
                  <c:v>0.53573000000000004</c:v>
                </c:pt>
                <c:pt idx="131">
                  <c:v>0.53573000000000004</c:v>
                </c:pt>
                <c:pt idx="132">
                  <c:v>0.55854000000000004</c:v>
                </c:pt>
                <c:pt idx="133">
                  <c:v>0.55854000000000004</c:v>
                </c:pt>
                <c:pt idx="134">
                  <c:v>0.55854000000000004</c:v>
                </c:pt>
                <c:pt idx="135">
                  <c:v>0.55854000000000004</c:v>
                </c:pt>
                <c:pt idx="136">
                  <c:v>0.55854000000000004</c:v>
                </c:pt>
                <c:pt idx="137">
                  <c:v>0.55854000000000004</c:v>
                </c:pt>
                <c:pt idx="138">
                  <c:v>0.55854000000000004</c:v>
                </c:pt>
                <c:pt idx="139">
                  <c:v>0.55854000000000004</c:v>
                </c:pt>
                <c:pt idx="140">
                  <c:v>0.55854000000000004</c:v>
                </c:pt>
                <c:pt idx="141">
                  <c:v>0.55854000000000004</c:v>
                </c:pt>
                <c:pt idx="142">
                  <c:v>0.55854000000000004</c:v>
                </c:pt>
                <c:pt idx="143">
                  <c:v>0.55854000000000004</c:v>
                </c:pt>
                <c:pt idx="144">
                  <c:v>0.59316000000000002</c:v>
                </c:pt>
              </c:numCache>
            </c:numRef>
          </c:yVal>
          <c:smooth val="0"/>
          <c:extLst>
            <c:ext xmlns:c16="http://schemas.microsoft.com/office/drawing/2014/chart" uri="{C3380CC4-5D6E-409C-BE32-E72D297353CC}">
              <c16:uniqueId val="{00000002-C16D-4E0D-B55C-CFDB8061F6DD}"/>
            </c:ext>
          </c:extLst>
        </c:ser>
        <c:dLbls>
          <c:showLegendKey val="0"/>
          <c:showVal val="0"/>
          <c:showCatName val="0"/>
          <c:showSerName val="0"/>
          <c:showPercent val="0"/>
          <c:showBubbleSize val="0"/>
        </c:dLbls>
        <c:axId val="689579192"/>
        <c:axId val="689575952"/>
      </c:scatterChart>
      <c:valAx>
        <c:axId val="588631272"/>
        <c:scaling>
          <c:orientation val="minMax"/>
          <c:max val="44907.75"/>
          <c:min val="44907.25"/>
        </c:scaling>
        <c:delete val="0"/>
        <c:axPos val="b"/>
        <c:majorGridlines>
          <c:spPr>
            <a:ln w="9525" cap="flat" cmpd="sng" algn="ctr">
              <a:solidFill>
                <a:schemeClr val="tx1">
                  <a:lumMod val="15000"/>
                  <a:lumOff val="85000"/>
                </a:schemeClr>
              </a:solidFill>
              <a:round/>
            </a:ln>
            <a:effectLst/>
          </c:spPr>
        </c:majorGridlines>
        <c:numFmt formatCode="m/d/yyyy\ h:mm"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8631992"/>
        <c:crosses val="autoZero"/>
        <c:crossBetween val="midCat"/>
      </c:valAx>
      <c:valAx>
        <c:axId val="588631992"/>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a:lstStyle/>
              <a:p>
                <a:pPr>
                  <a:defRPr sz="1400" b="0"/>
                </a:pPr>
                <a:r>
                  <a:rPr lang="en-US" sz="1400" b="0"/>
                  <a:t>Power (kWh)</a:t>
                </a:r>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8631272"/>
        <c:crosses val="autoZero"/>
        <c:crossBetween val="midCat"/>
      </c:valAx>
      <c:valAx>
        <c:axId val="689575952"/>
        <c:scaling>
          <c:orientation val="minMax"/>
        </c:scaling>
        <c:delete val="0"/>
        <c:axPos val="r"/>
        <c:title>
          <c:tx>
            <c:rich>
              <a:bodyPr/>
              <a:lstStyle/>
              <a:p>
                <a:pPr>
                  <a:defRPr/>
                </a:pPr>
                <a:r>
                  <a:rPr lang="en-US"/>
                  <a:t>Price (Euros/kWh)</a:t>
                </a:r>
              </a:p>
            </c:rich>
          </c:tx>
          <c:overlay val="0"/>
        </c:title>
        <c:numFmt formatCode="General" sourceLinked="1"/>
        <c:majorTickMark val="out"/>
        <c:minorTickMark val="none"/>
        <c:tickLblPos val="nextTo"/>
        <c:crossAx val="689579192"/>
        <c:crosses val="max"/>
        <c:crossBetween val="midCat"/>
      </c:valAx>
      <c:valAx>
        <c:axId val="689579192"/>
        <c:scaling>
          <c:orientation val="minMax"/>
        </c:scaling>
        <c:delete val="1"/>
        <c:axPos val="b"/>
        <c:numFmt formatCode="m/d/yyyy\ h:mm" sourceLinked="1"/>
        <c:majorTickMark val="out"/>
        <c:minorTickMark val="none"/>
        <c:tickLblPos val="nextTo"/>
        <c:crossAx val="689575952"/>
        <c:crosses val="autoZero"/>
        <c:crossBetween val="midCat"/>
      </c:valAx>
    </c:plotArea>
    <c:legend>
      <c:legendPos val="b"/>
      <c:overlay val="0"/>
      <c:txPr>
        <a:bodyPr/>
        <a:lstStyle/>
        <a:p>
          <a:pPr>
            <a:defRPr sz="1400"/>
          </a:pPr>
          <a:endParaRPr lang="en-US"/>
        </a:p>
      </c:txPr>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a:pPr>
            <a:r>
              <a:rPr lang="en-US" sz="1600"/>
              <a:t>Power</a:t>
            </a:r>
            <a:r>
              <a:rPr lang="en-US" sz="1600" baseline="0"/>
              <a:t> from the Grid (Dec)</a:t>
            </a:r>
            <a:endParaRPr lang="en-US" sz="1600"/>
          </a:p>
        </c:rich>
      </c:tx>
      <c:overlay val="0"/>
    </c:title>
    <c:autoTitleDeleted val="0"/>
    <c:plotArea>
      <c:layout/>
      <c:scatterChart>
        <c:scatterStyle val="lineMarker"/>
        <c:varyColors val="0"/>
        <c:ser>
          <c:idx val="2"/>
          <c:order val="0"/>
          <c:tx>
            <c:v>Uncontrolled</c:v>
          </c:tx>
          <c:spPr>
            <a:ln w="15875">
              <a:solidFill>
                <a:schemeClr val="accent2"/>
              </a:solidFill>
              <a:prstDash val="solid"/>
            </a:ln>
          </c:spPr>
          <c:marker>
            <c:symbol val="none"/>
          </c:marker>
          <c:xVal>
            <c:numRef>
              <c:f>Simulation_Dec!$A$3:$A$147</c:f>
              <c:numCache>
                <c:formatCode>m/d/yyyy\ h:mm</c:formatCode>
                <c:ptCount val="145"/>
                <c:pt idx="0">
                  <c:v>44907.25</c:v>
                </c:pt>
                <c:pt idx="1">
                  <c:v>44907.253472222219</c:v>
                </c:pt>
                <c:pt idx="2">
                  <c:v>44907.256944444445</c:v>
                </c:pt>
                <c:pt idx="3">
                  <c:v>44907.260416666664</c:v>
                </c:pt>
                <c:pt idx="4">
                  <c:v>44907.263888888891</c:v>
                </c:pt>
                <c:pt idx="5">
                  <c:v>44907.267361111109</c:v>
                </c:pt>
                <c:pt idx="6">
                  <c:v>44907.270833333336</c:v>
                </c:pt>
                <c:pt idx="7">
                  <c:v>44907.274305555555</c:v>
                </c:pt>
                <c:pt idx="8">
                  <c:v>44907.277777777781</c:v>
                </c:pt>
                <c:pt idx="9">
                  <c:v>44907.28125</c:v>
                </c:pt>
                <c:pt idx="10">
                  <c:v>44907.284722222219</c:v>
                </c:pt>
                <c:pt idx="11">
                  <c:v>44907.288194444445</c:v>
                </c:pt>
                <c:pt idx="12">
                  <c:v>44907.291666666664</c:v>
                </c:pt>
                <c:pt idx="13">
                  <c:v>44907.295138888891</c:v>
                </c:pt>
                <c:pt idx="14">
                  <c:v>44907.298611111109</c:v>
                </c:pt>
                <c:pt idx="15">
                  <c:v>44907.302083333336</c:v>
                </c:pt>
                <c:pt idx="16">
                  <c:v>44907.305555555555</c:v>
                </c:pt>
                <c:pt idx="17">
                  <c:v>44907.309027777781</c:v>
                </c:pt>
                <c:pt idx="18">
                  <c:v>44907.3125</c:v>
                </c:pt>
                <c:pt idx="19">
                  <c:v>44907.315972222219</c:v>
                </c:pt>
                <c:pt idx="20">
                  <c:v>44907.319444444445</c:v>
                </c:pt>
                <c:pt idx="21">
                  <c:v>44907.322916666664</c:v>
                </c:pt>
                <c:pt idx="22">
                  <c:v>44907.326388888891</c:v>
                </c:pt>
                <c:pt idx="23">
                  <c:v>44907.329861111109</c:v>
                </c:pt>
                <c:pt idx="24">
                  <c:v>44907.333333333336</c:v>
                </c:pt>
                <c:pt idx="25">
                  <c:v>44907.336805555555</c:v>
                </c:pt>
                <c:pt idx="26">
                  <c:v>44907.340277777781</c:v>
                </c:pt>
                <c:pt idx="27">
                  <c:v>44907.34375</c:v>
                </c:pt>
                <c:pt idx="28">
                  <c:v>44907.347222222219</c:v>
                </c:pt>
                <c:pt idx="29">
                  <c:v>44907.350694444445</c:v>
                </c:pt>
                <c:pt idx="30">
                  <c:v>44907.354166666664</c:v>
                </c:pt>
                <c:pt idx="31">
                  <c:v>44907.357638888891</c:v>
                </c:pt>
                <c:pt idx="32">
                  <c:v>44907.361111111109</c:v>
                </c:pt>
                <c:pt idx="33">
                  <c:v>44907.364583333336</c:v>
                </c:pt>
                <c:pt idx="34">
                  <c:v>44907.368055555555</c:v>
                </c:pt>
                <c:pt idx="35">
                  <c:v>44907.371527777781</c:v>
                </c:pt>
                <c:pt idx="36">
                  <c:v>44907.375</c:v>
                </c:pt>
                <c:pt idx="37">
                  <c:v>44907.378472222219</c:v>
                </c:pt>
                <c:pt idx="38">
                  <c:v>44907.381944444445</c:v>
                </c:pt>
                <c:pt idx="39">
                  <c:v>44907.385416666664</c:v>
                </c:pt>
                <c:pt idx="40">
                  <c:v>44907.388888888891</c:v>
                </c:pt>
                <c:pt idx="41">
                  <c:v>44907.392361111109</c:v>
                </c:pt>
                <c:pt idx="42">
                  <c:v>44907.395833333336</c:v>
                </c:pt>
                <c:pt idx="43">
                  <c:v>44907.399305555555</c:v>
                </c:pt>
                <c:pt idx="44">
                  <c:v>44907.402777777781</c:v>
                </c:pt>
                <c:pt idx="45">
                  <c:v>44907.40625</c:v>
                </c:pt>
                <c:pt idx="46">
                  <c:v>44907.409722222219</c:v>
                </c:pt>
                <c:pt idx="47">
                  <c:v>44907.413194444445</c:v>
                </c:pt>
                <c:pt idx="48">
                  <c:v>44907.416666666664</c:v>
                </c:pt>
                <c:pt idx="49">
                  <c:v>44907.420138888891</c:v>
                </c:pt>
                <c:pt idx="50">
                  <c:v>44907.423611111109</c:v>
                </c:pt>
                <c:pt idx="51">
                  <c:v>44907.427083333336</c:v>
                </c:pt>
                <c:pt idx="52">
                  <c:v>44907.430555555555</c:v>
                </c:pt>
                <c:pt idx="53">
                  <c:v>44907.434027777781</c:v>
                </c:pt>
                <c:pt idx="54">
                  <c:v>44907.4375</c:v>
                </c:pt>
                <c:pt idx="55">
                  <c:v>44907.440972222219</c:v>
                </c:pt>
                <c:pt idx="56">
                  <c:v>44907.444444444445</c:v>
                </c:pt>
                <c:pt idx="57">
                  <c:v>44907.447916666664</c:v>
                </c:pt>
                <c:pt idx="58">
                  <c:v>44907.451388888891</c:v>
                </c:pt>
                <c:pt idx="59">
                  <c:v>44907.454861111109</c:v>
                </c:pt>
                <c:pt idx="60">
                  <c:v>44907.458333333336</c:v>
                </c:pt>
                <c:pt idx="61">
                  <c:v>44907.461805555555</c:v>
                </c:pt>
                <c:pt idx="62">
                  <c:v>44907.465277777781</c:v>
                </c:pt>
                <c:pt idx="63">
                  <c:v>44907.46875</c:v>
                </c:pt>
                <c:pt idx="64">
                  <c:v>44907.472222222219</c:v>
                </c:pt>
                <c:pt idx="65">
                  <c:v>44907.475694444445</c:v>
                </c:pt>
                <c:pt idx="66">
                  <c:v>44907.479166666664</c:v>
                </c:pt>
                <c:pt idx="67">
                  <c:v>44907.482638888891</c:v>
                </c:pt>
                <c:pt idx="68">
                  <c:v>44907.486111111109</c:v>
                </c:pt>
                <c:pt idx="69">
                  <c:v>44907.489583333336</c:v>
                </c:pt>
                <c:pt idx="70">
                  <c:v>44907.493055555555</c:v>
                </c:pt>
                <c:pt idx="71">
                  <c:v>44907.496527777781</c:v>
                </c:pt>
                <c:pt idx="72">
                  <c:v>44907.5</c:v>
                </c:pt>
                <c:pt idx="73">
                  <c:v>44907.503472222219</c:v>
                </c:pt>
                <c:pt idx="74">
                  <c:v>44907.506944444445</c:v>
                </c:pt>
                <c:pt idx="75">
                  <c:v>44907.510416666664</c:v>
                </c:pt>
                <c:pt idx="76">
                  <c:v>44907.513888888891</c:v>
                </c:pt>
                <c:pt idx="77">
                  <c:v>44907.517361111109</c:v>
                </c:pt>
                <c:pt idx="78">
                  <c:v>44907.520833333336</c:v>
                </c:pt>
                <c:pt idx="79">
                  <c:v>44907.524305555555</c:v>
                </c:pt>
                <c:pt idx="80">
                  <c:v>44907.527777777781</c:v>
                </c:pt>
                <c:pt idx="81">
                  <c:v>44907.53125</c:v>
                </c:pt>
                <c:pt idx="82">
                  <c:v>44907.534722222219</c:v>
                </c:pt>
                <c:pt idx="83">
                  <c:v>44907.538194444445</c:v>
                </c:pt>
                <c:pt idx="84">
                  <c:v>44907.541666666664</c:v>
                </c:pt>
                <c:pt idx="85">
                  <c:v>44907.545138888891</c:v>
                </c:pt>
                <c:pt idx="86">
                  <c:v>44907.548611111109</c:v>
                </c:pt>
                <c:pt idx="87">
                  <c:v>44907.552083333336</c:v>
                </c:pt>
                <c:pt idx="88">
                  <c:v>44907.555555555555</c:v>
                </c:pt>
                <c:pt idx="89">
                  <c:v>44907.559027777781</c:v>
                </c:pt>
                <c:pt idx="90">
                  <c:v>44907.5625</c:v>
                </c:pt>
                <c:pt idx="91">
                  <c:v>44907.565972222219</c:v>
                </c:pt>
                <c:pt idx="92">
                  <c:v>44907.569444444445</c:v>
                </c:pt>
                <c:pt idx="93">
                  <c:v>44907.572916666664</c:v>
                </c:pt>
                <c:pt idx="94">
                  <c:v>44907.576388888891</c:v>
                </c:pt>
                <c:pt idx="95">
                  <c:v>44907.579861111109</c:v>
                </c:pt>
                <c:pt idx="96">
                  <c:v>44907.583333333336</c:v>
                </c:pt>
                <c:pt idx="97">
                  <c:v>44907.586805555555</c:v>
                </c:pt>
                <c:pt idx="98">
                  <c:v>44907.590277777781</c:v>
                </c:pt>
                <c:pt idx="99">
                  <c:v>44907.59375</c:v>
                </c:pt>
                <c:pt idx="100">
                  <c:v>44907.597222222219</c:v>
                </c:pt>
                <c:pt idx="101">
                  <c:v>44907.600694444445</c:v>
                </c:pt>
                <c:pt idx="102">
                  <c:v>44907.604166666664</c:v>
                </c:pt>
                <c:pt idx="103">
                  <c:v>44907.607638888891</c:v>
                </c:pt>
                <c:pt idx="104">
                  <c:v>44907.611111111109</c:v>
                </c:pt>
                <c:pt idx="105">
                  <c:v>44907.614583333336</c:v>
                </c:pt>
                <c:pt idx="106">
                  <c:v>44907.618055555555</c:v>
                </c:pt>
                <c:pt idx="107">
                  <c:v>44907.621527777781</c:v>
                </c:pt>
                <c:pt idx="108">
                  <c:v>44907.625</c:v>
                </c:pt>
                <c:pt idx="109">
                  <c:v>44907.628472222219</c:v>
                </c:pt>
                <c:pt idx="110">
                  <c:v>44907.631944444445</c:v>
                </c:pt>
                <c:pt idx="111">
                  <c:v>44907.635416666664</c:v>
                </c:pt>
                <c:pt idx="112">
                  <c:v>44907.638888888891</c:v>
                </c:pt>
                <c:pt idx="113">
                  <c:v>44907.642361111109</c:v>
                </c:pt>
                <c:pt idx="114">
                  <c:v>44907.645833333336</c:v>
                </c:pt>
                <c:pt idx="115">
                  <c:v>44907.649305555555</c:v>
                </c:pt>
                <c:pt idx="116">
                  <c:v>44907.652777777781</c:v>
                </c:pt>
                <c:pt idx="117">
                  <c:v>44907.65625</c:v>
                </c:pt>
                <c:pt idx="118">
                  <c:v>44907.659722222219</c:v>
                </c:pt>
                <c:pt idx="119">
                  <c:v>44907.663194444445</c:v>
                </c:pt>
                <c:pt idx="120">
                  <c:v>44907.666666666664</c:v>
                </c:pt>
                <c:pt idx="121">
                  <c:v>44907.670138888891</c:v>
                </c:pt>
                <c:pt idx="122">
                  <c:v>44907.673611111109</c:v>
                </c:pt>
                <c:pt idx="123">
                  <c:v>44907.677083333336</c:v>
                </c:pt>
                <c:pt idx="124">
                  <c:v>44907.680555555555</c:v>
                </c:pt>
                <c:pt idx="125">
                  <c:v>44907.684027777781</c:v>
                </c:pt>
                <c:pt idx="126">
                  <c:v>44907.6875</c:v>
                </c:pt>
                <c:pt idx="127">
                  <c:v>44907.690972222219</c:v>
                </c:pt>
                <c:pt idx="128">
                  <c:v>44907.694444444445</c:v>
                </c:pt>
                <c:pt idx="129">
                  <c:v>44907.697916666664</c:v>
                </c:pt>
                <c:pt idx="130">
                  <c:v>44907.701388888891</c:v>
                </c:pt>
                <c:pt idx="131">
                  <c:v>44907.704861111109</c:v>
                </c:pt>
                <c:pt idx="132">
                  <c:v>44907.708333333336</c:v>
                </c:pt>
                <c:pt idx="133">
                  <c:v>44907.711805555555</c:v>
                </c:pt>
                <c:pt idx="134">
                  <c:v>44907.715277777781</c:v>
                </c:pt>
                <c:pt idx="135">
                  <c:v>44907.71875</c:v>
                </c:pt>
                <c:pt idx="136">
                  <c:v>44907.722222222219</c:v>
                </c:pt>
                <c:pt idx="137">
                  <c:v>44907.725694444445</c:v>
                </c:pt>
                <c:pt idx="138">
                  <c:v>44907.729166666664</c:v>
                </c:pt>
                <c:pt idx="139">
                  <c:v>44907.732638888891</c:v>
                </c:pt>
                <c:pt idx="140">
                  <c:v>44907.736111111109</c:v>
                </c:pt>
                <c:pt idx="141">
                  <c:v>44907.739583333336</c:v>
                </c:pt>
                <c:pt idx="142">
                  <c:v>44907.743055555555</c:v>
                </c:pt>
                <c:pt idx="143">
                  <c:v>44907.746527777781</c:v>
                </c:pt>
                <c:pt idx="144">
                  <c:v>44907.75</c:v>
                </c:pt>
              </c:numCache>
            </c:numRef>
          </c:xVal>
          <c:yVal>
            <c:numRef>
              <c:f>Simulation_Dec!$AA$3:$AA$148</c:f>
              <c:numCache>
                <c:formatCode>General</c:formatCode>
                <c:ptCount val="146"/>
                <c:pt idx="0">
                  <c:v>3</c:v>
                </c:pt>
                <c:pt idx="1">
                  <c:v>2.3317999999999999</c:v>
                </c:pt>
                <c:pt idx="2">
                  <c:v>2.3214000000000001</c:v>
                </c:pt>
                <c:pt idx="3">
                  <c:v>2.2942</c:v>
                </c:pt>
                <c:pt idx="4">
                  <c:v>2.3128000000000002</c:v>
                </c:pt>
                <c:pt idx="5">
                  <c:v>2.8342000000000001</c:v>
                </c:pt>
                <c:pt idx="6">
                  <c:v>10.873776470588234</c:v>
                </c:pt>
                <c:pt idx="7">
                  <c:v>10.854576470588235</c:v>
                </c:pt>
                <c:pt idx="8">
                  <c:v>10.889776470588235</c:v>
                </c:pt>
                <c:pt idx="9">
                  <c:v>11.866576470588235</c:v>
                </c:pt>
                <c:pt idx="10">
                  <c:v>17.715376470588236</c:v>
                </c:pt>
                <c:pt idx="11">
                  <c:v>16.217776470588234</c:v>
                </c:pt>
                <c:pt idx="12">
                  <c:v>21.695552941176459</c:v>
                </c:pt>
                <c:pt idx="13">
                  <c:v>29.470152941176472</c:v>
                </c:pt>
                <c:pt idx="14">
                  <c:v>29.805752941176472</c:v>
                </c:pt>
                <c:pt idx="15">
                  <c:v>27.183952941176472</c:v>
                </c:pt>
                <c:pt idx="16">
                  <c:v>26.592752941176471</c:v>
                </c:pt>
                <c:pt idx="17">
                  <c:v>27.044952941176469</c:v>
                </c:pt>
                <c:pt idx="18">
                  <c:v>27.114752941176469</c:v>
                </c:pt>
                <c:pt idx="19">
                  <c:v>27.542352941176468</c:v>
                </c:pt>
                <c:pt idx="20">
                  <c:v>27.233752941176469</c:v>
                </c:pt>
                <c:pt idx="21">
                  <c:v>36.185729411764704</c:v>
                </c:pt>
                <c:pt idx="22">
                  <c:v>35.735529411764702</c:v>
                </c:pt>
                <c:pt idx="23">
                  <c:v>35.229529411764702</c:v>
                </c:pt>
                <c:pt idx="24">
                  <c:v>35.848129411764702</c:v>
                </c:pt>
                <c:pt idx="25">
                  <c:v>37.3249294117646</c:v>
                </c:pt>
                <c:pt idx="26">
                  <c:v>35.627929411764605</c:v>
                </c:pt>
                <c:pt idx="27">
                  <c:v>36.014329411764606</c:v>
                </c:pt>
                <c:pt idx="28">
                  <c:v>35.359329411764605</c:v>
                </c:pt>
                <c:pt idx="29">
                  <c:v>35.706729411764606</c:v>
                </c:pt>
                <c:pt idx="30">
                  <c:v>35.301329411764705</c:v>
                </c:pt>
                <c:pt idx="31">
                  <c:v>35.323529411764703</c:v>
                </c:pt>
                <c:pt idx="32">
                  <c:v>35.309729411764607</c:v>
                </c:pt>
                <c:pt idx="33">
                  <c:v>36.048929411764703</c:v>
                </c:pt>
                <c:pt idx="34">
                  <c:v>35.846729411764706</c:v>
                </c:pt>
                <c:pt idx="35">
                  <c:v>35.284729411764708</c:v>
                </c:pt>
                <c:pt idx="36">
                  <c:v>35.978729411764604</c:v>
                </c:pt>
                <c:pt idx="37">
                  <c:v>35.942529411764703</c:v>
                </c:pt>
                <c:pt idx="38">
                  <c:v>36.493729411764711</c:v>
                </c:pt>
                <c:pt idx="39">
                  <c:v>36.337129411764607</c:v>
                </c:pt>
                <c:pt idx="40">
                  <c:v>40.584729411764606</c:v>
                </c:pt>
                <c:pt idx="41">
                  <c:v>40.713729411764703</c:v>
                </c:pt>
                <c:pt idx="42">
                  <c:v>34.608129411764708</c:v>
                </c:pt>
                <c:pt idx="43">
                  <c:v>34.154729411764706</c:v>
                </c:pt>
                <c:pt idx="44">
                  <c:v>34.050929411764706</c:v>
                </c:pt>
                <c:pt idx="45">
                  <c:v>35.405329411764704</c:v>
                </c:pt>
                <c:pt idx="46">
                  <c:v>36.875929411764702</c:v>
                </c:pt>
                <c:pt idx="47">
                  <c:v>35.519929411764608</c:v>
                </c:pt>
                <c:pt idx="48">
                  <c:v>34.032529411764706</c:v>
                </c:pt>
                <c:pt idx="49">
                  <c:v>33.340729411764606</c:v>
                </c:pt>
                <c:pt idx="50">
                  <c:v>32.370329411764708</c:v>
                </c:pt>
                <c:pt idx="51">
                  <c:v>33.635529411764608</c:v>
                </c:pt>
                <c:pt idx="52">
                  <c:v>33.869729411764716</c:v>
                </c:pt>
                <c:pt idx="53">
                  <c:v>32.319129411764607</c:v>
                </c:pt>
                <c:pt idx="54">
                  <c:v>30.952729411764707</c:v>
                </c:pt>
                <c:pt idx="55">
                  <c:v>33.884529411764596</c:v>
                </c:pt>
                <c:pt idx="56">
                  <c:v>32.917729411764704</c:v>
                </c:pt>
                <c:pt idx="57">
                  <c:v>30.823529411764707</c:v>
                </c:pt>
                <c:pt idx="58">
                  <c:v>31.302529411764702</c:v>
                </c:pt>
                <c:pt idx="59">
                  <c:v>30.093929411764702</c:v>
                </c:pt>
                <c:pt idx="60">
                  <c:v>30.059329411764704</c:v>
                </c:pt>
                <c:pt idx="61">
                  <c:v>29.666529411764706</c:v>
                </c:pt>
                <c:pt idx="62">
                  <c:v>28.928929411764706</c:v>
                </c:pt>
                <c:pt idx="63">
                  <c:v>30.554929411764707</c:v>
                </c:pt>
                <c:pt idx="64">
                  <c:v>31.178529411764707</c:v>
                </c:pt>
                <c:pt idx="65">
                  <c:v>28.502729411764609</c:v>
                </c:pt>
                <c:pt idx="66">
                  <c:v>28.414529411764708</c:v>
                </c:pt>
                <c:pt idx="67">
                  <c:v>28.129929411764714</c:v>
                </c:pt>
                <c:pt idx="68">
                  <c:v>29.855729411764706</c:v>
                </c:pt>
                <c:pt idx="69">
                  <c:v>31.031529411764602</c:v>
                </c:pt>
                <c:pt idx="70">
                  <c:v>27.831929411764705</c:v>
                </c:pt>
                <c:pt idx="71">
                  <c:v>28.187329411764704</c:v>
                </c:pt>
                <c:pt idx="72">
                  <c:v>28.146729411764699</c:v>
                </c:pt>
                <c:pt idx="73">
                  <c:v>28.630329411764706</c:v>
                </c:pt>
                <c:pt idx="74">
                  <c:v>28.039929411764707</c:v>
                </c:pt>
                <c:pt idx="75">
                  <c:v>28.188729411764708</c:v>
                </c:pt>
                <c:pt idx="76">
                  <c:v>28.351929411764701</c:v>
                </c:pt>
                <c:pt idx="77">
                  <c:v>20.321352941176471</c:v>
                </c:pt>
                <c:pt idx="78">
                  <c:v>20.247752941176472</c:v>
                </c:pt>
                <c:pt idx="79">
                  <c:v>20.464552941176372</c:v>
                </c:pt>
                <c:pt idx="80">
                  <c:v>20.681952941176377</c:v>
                </c:pt>
                <c:pt idx="81">
                  <c:v>19.854552941176372</c:v>
                </c:pt>
                <c:pt idx="82">
                  <c:v>19.68615294117647</c:v>
                </c:pt>
                <c:pt idx="83">
                  <c:v>12.489576470588133</c:v>
                </c:pt>
                <c:pt idx="84">
                  <c:v>12.590576470588134</c:v>
                </c:pt>
                <c:pt idx="85">
                  <c:v>13.620376470588237</c:v>
                </c:pt>
                <c:pt idx="86">
                  <c:v>16.780576470588233</c:v>
                </c:pt>
                <c:pt idx="87">
                  <c:v>14.342576470588137</c:v>
                </c:pt>
                <c:pt idx="88">
                  <c:v>13.016776470588145</c:v>
                </c:pt>
                <c:pt idx="89">
                  <c:v>13.175776470588133</c:v>
                </c:pt>
                <c:pt idx="90">
                  <c:v>14.191976470588237</c:v>
                </c:pt>
                <c:pt idx="91">
                  <c:v>13.680576470588132</c:v>
                </c:pt>
                <c:pt idx="92">
                  <c:v>13.367176470588145</c:v>
                </c:pt>
                <c:pt idx="93">
                  <c:v>13.653776470588134</c:v>
                </c:pt>
                <c:pt idx="94">
                  <c:v>14.524976470588136</c:v>
                </c:pt>
                <c:pt idx="95">
                  <c:v>15.200776470588135</c:v>
                </c:pt>
                <c:pt idx="96">
                  <c:v>15.466976470588236</c:v>
                </c:pt>
                <c:pt idx="97">
                  <c:v>16.994776470588135</c:v>
                </c:pt>
                <c:pt idx="98">
                  <c:v>14.859176470588235</c:v>
                </c:pt>
                <c:pt idx="99">
                  <c:v>14.576176470588235</c:v>
                </c:pt>
                <c:pt idx="100">
                  <c:v>14.864976470588235</c:v>
                </c:pt>
                <c:pt idx="101">
                  <c:v>15.771176470588134</c:v>
                </c:pt>
                <c:pt idx="102">
                  <c:v>18.805776470588238</c:v>
                </c:pt>
                <c:pt idx="103">
                  <c:v>18.025376470588235</c:v>
                </c:pt>
                <c:pt idx="104">
                  <c:v>16.039776470588237</c:v>
                </c:pt>
                <c:pt idx="105">
                  <c:v>15.521776470588136</c:v>
                </c:pt>
                <c:pt idx="106">
                  <c:v>15.713376470588244</c:v>
                </c:pt>
                <c:pt idx="107">
                  <c:v>16.810176470588136</c:v>
                </c:pt>
                <c:pt idx="108">
                  <c:v>17.686376470588236</c:v>
                </c:pt>
                <c:pt idx="109">
                  <c:v>17.477776470588136</c:v>
                </c:pt>
                <c:pt idx="110">
                  <c:v>17.259976470588235</c:v>
                </c:pt>
                <c:pt idx="111">
                  <c:v>18.865576470588234</c:v>
                </c:pt>
                <c:pt idx="112">
                  <c:v>19.141176470588235</c:v>
                </c:pt>
                <c:pt idx="113">
                  <c:v>18.702576470588134</c:v>
                </c:pt>
                <c:pt idx="114">
                  <c:v>18.885176470588235</c:v>
                </c:pt>
                <c:pt idx="115">
                  <c:v>18.558576470588136</c:v>
                </c:pt>
                <c:pt idx="116">
                  <c:v>18.861376470588134</c:v>
                </c:pt>
                <c:pt idx="117">
                  <c:v>19.123776470588236</c:v>
                </c:pt>
                <c:pt idx="118">
                  <c:v>21.120176470588234</c:v>
                </c:pt>
                <c:pt idx="119">
                  <c:v>21.900176470588235</c:v>
                </c:pt>
                <c:pt idx="120">
                  <c:v>20.310376470588235</c:v>
                </c:pt>
                <c:pt idx="121">
                  <c:v>19.720376470588235</c:v>
                </c:pt>
                <c:pt idx="122">
                  <c:v>19.883576470588135</c:v>
                </c:pt>
                <c:pt idx="123">
                  <c:v>19.877176470588235</c:v>
                </c:pt>
                <c:pt idx="124">
                  <c:v>19.792776470588237</c:v>
                </c:pt>
                <c:pt idx="125">
                  <c:v>19.793976470588234</c:v>
                </c:pt>
                <c:pt idx="126">
                  <c:v>11.744199999999999</c:v>
                </c:pt>
                <c:pt idx="127">
                  <c:v>10.8349999999999</c:v>
                </c:pt>
                <c:pt idx="128">
                  <c:v>10.029400000000001</c:v>
                </c:pt>
                <c:pt idx="129">
                  <c:v>5.1437999999999997</c:v>
                </c:pt>
                <c:pt idx="130">
                  <c:v>4.8681999999999999</c:v>
                </c:pt>
                <c:pt idx="131">
                  <c:v>3.9624000000000001</c:v>
                </c:pt>
                <c:pt idx="132">
                  <c:v>4.3617999999999997</c:v>
                </c:pt>
                <c:pt idx="133">
                  <c:v>3.8633999999999999</c:v>
                </c:pt>
                <c:pt idx="134">
                  <c:v>3.754</c:v>
                </c:pt>
                <c:pt idx="135">
                  <c:v>3.6941999999999999</c:v>
                </c:pt>
                <c:pt idx="136">
                  <c:v>3.7145999999999999</c:v>
                </c:pt>
                <c:pt idx="137">
                  <c:v>3.6692</c:v>
                </c:pt>
                <c:pt idx="138">
                  <c:v>3.6934</c:v>
                </c:pt>
                <c:pt idx="139">
                  <c:v>6.1631999999999998</c:v>
                </c:pt>
                <c:pt idx="140">
                  <c:v>5.5263999999999998</c:v>
                </c:pt>
                <c:pt idx="141">
                  <c:v>3.7486000000000002</c:v>
                </c:pt>
                <c:pt idx="142">
                  <c:v>3.7162000000000002</c:v>
                </c:pt>
                <c:pt idx="143">
                  <c:v>3.7010000000000001</c:v>
                </c:pt>
                <c:pt idx="144">
                  <c:v>4.1471999999999998</c:v>
                </c:pt>
                <c:pt idx="145">
                  <c:v>0</c:v>
                </c:pt>
              </c:numCache>
            </c:numRef>
          </c:yVal>
          <c:smooth val="0"/>
          <c:extLst>
            <c:ext xmlns:c16="http://schemas.microsoft.com/office/drawing/2014/chart" uri="{C3380CC4-5D6E-409C-BE32-E72D297353CC}">
              <c16:uniqueId val="{00000000-C5B8-4E9E-9768-EBBDCD617B88}"/>
            </c:ext>
          </c:extLst>
        </c:ser>
        <c:ser>
          <c:idx val="0"/>
          <c:order val="1"/>
          <c:tx>
            <c:v>Controlled (OF2)</c:v>
          </c:tx>
          <c:marker>
            <c:symbol val="none"/>
          </c:marker>
          <c:xVal>
            <c:numRef>
              <c:f>Simulation_Dec!$A$3:$A$147</c:f>
              <c:numCache>
                <c:formatCode>m/d/yyyy\ h:mm</c:formatCode>
                <c:ptCount val="145"/>
                <c:pt idx="0">
                  <c:v>44907.25</c:v>
                </c:pt>
                <c:pt idx="1">
                  <c:v>44907.253472222219</c:v>
                </c:pt>
                <c:pt idx="2">
                  <c:v>44907.256944444445</c:v>
                </c:pt>
                <c:pt idx="3">
                  <c:v>44907.260416666664</c:v>
                </c:pt>
                <c:pt idx="4">
                  <c:v>44907.263888888891</c:v>
                </c:pt>
                <c:pt idx="5">
                  <c:v>44907.267361111109</c:v>
                </c:pt>
                <c:pt idx="6">
                  <c:v>44907.270833333336</c:v>
                </c:pt>
                <c:pt idx="7">
                  <c:v>44907.274305555555</c:v>
                </c:pt>
                <c:pt idx="8">
                  <c:v>44907.277777777781</c:v>
                </c:pt>
                <c:pt idx="9">
                  <c:v>44907.28125</c:v>
                </c:pt>
                <c:pt idx="10">
                  <c:v>44907.284722222219</c:v>
                </c:pt>
                <c:pt idx="11">
                  <c:v>44907.288194444445</c:v>
                </c:pt>
                <c:pt idx="12">
                  <c:v>44907.291666666664</c:v>
                </c:pt>
                <c:pt idx="13">
                  <c:v>44907.295138888891</c:v>
                </c:pt>
                <c:pt idx="14">
                  <c:v>44907.298611111109</c:v>
                </c:pt>
                <c:pt idx="15">
                  <c:v>44907.302083333336</c:v>
                </c:pt>
                <c:pt idx="16">
                  <c:v>44907.305555555555</c:v>
                </c:pt>
                <c:pt idx="17">
                  <c:v>44907.309027777781</c:v>
                </c:pt>
                <c:pt idx="18">
                  <c:v>44907.3125</c:v>
                </c:pt>
                <c:pt idx="19">
                  <c:v>44907.315972222219</c:v>
                </c:pt>
                <c:pt idx="20">
                  <c:v>44907.319444444445</c:v>
                </c:pt>
                <c:pt idx="21">
                  <c:v>44907.322916666664</c:v>
                </c:pt>
                <c:pt idx="22">
                  <c:v>44907.326388888891</c:v>
                </c:pt>
                <c:pt idx="23">
                  <c:v>44907.329861111109</c:v>
                </c:pt>
                <c:pt idx="24">
                  <c:v>44907.333333333336</c:v>
                </c:pt>
                <c:pt idx="25">
                  <c:v>44907.336805555555</c:v>
                </c:pt>
                <c:pt idx="26">
                  <c:v>44907.340277777781</c:v>
                </c:pt>
                <c:pt idx="27">
                  <c:v>44907.34375</c:v>
                </c:pt>
                <c:pt idx="28">
                  <c:v>44907.347222222219</c:v>
                </c:pt>
                <c:pt idx="29">
                  <c:v>44907.350694444445</c:v>
                </c:pt>
                <c:pt idx="30">
                  <c:v>44907.354166666664</c:v>
                </c:pt>
                <c:pt idx="31">
                  <c:v>44907.357638888891</c:v>
                </c:pt>
                <c:pt idx="32">
                  <c:v>44907.361111111109</c:v>
                </c:pt>
                <c:pt idx="33">
                  <c:v>44907.364583333336</c:v>
                </c:pt>
                <c:pt idx="34">
                  <c:v>44907.368055555555</c:v>
                </c:pt>
                <c:pt idx="35">
                  <c:v>44907.371527777781</c:v>
                </c:pt>
                <c:pt idx="36">
                  <c:v>44907.375</c:v>
                </c:pt>
                <c:pt idx="37">
                  <c:v>44907.378472222219</c:v>
                </c:pt>
                <c:pt idx="38">
                  <c:v>44907.381944444445</c:v>
                </c:pt>
                <c:pt idx="39">
                  <c:v>44907.385416666664</c:v>
                </c:pt>
                <c:pt idx="40">
                  <c:v>44907.388888888891</c:v>
                </c:pt>
                <c:pt idx="41">
                  <c:v>44907.392361111109</c:v>
                </c:pt>
                <c:pt idx="42">
                  <c:v>44907.395833333336</c:v>
                </c:pt>
                <c:pt idx="43">
                  <c:v>44907.399305555555</c:v>
                </c:pt>
                <c:pt idx="44">
                  <c:v>44907.402777777781</c:v>
                </c:pt>
                <c:pt idx="45">
                  <c:v>44907.40625</c:v>
                </c:pt>
                <c:pt idx="46">
                  <c:v>44907.409722222219</c:v>
                </c:pt>
                <c:pt idx="47">
                  <c:v>44907.413194444445</c:v>
                </c:pt>
                <c:pt idx="48">
                  <c:v>44907.416666666664</c:v>
                </c:pt>
                <c:pt idx="49">
                  <c:v>44907.420138888891</c:v>
                </c:pt>
                <c:pt idx="50">
                  <c:v>44907.423611111109</c:v>
                </c:pt>
                <c:pt idx="51">
                  <c:v>44907.427083333336</c:v>
                </c:pt>
                <c:pt idx="52">
                  <c:v>44907.430555555555</c:v>
                </c:pt>
                <c:pt idx="53">
                  <c:v>44907.434027777781</c:v>
                </c:pt>
                <c:pt idx="54">
                  <c:v>44907.4375</c:v>
                </c:pt>
                <c:pt idx="55">
                  <c:v>44907.440972222219</c:v>
                </c:pt>
                <c:pt idx="56">
                  <c:v>44907.444444444445</c:v>
                </c:pt>
                <c:pt idx="57">
                  <c:v>44907.447916666664</c:v>
                </c:pt>
                <c:pt idx="58">
                  <c:v>44907.451388888891</c:v>
                </c:pt>
                <c:pt idx="59">
                  <c:v>44907.454861111109</c:v>
                </c:pt>
                <c:pt idx="60">
                  <c:v>44907.458333333336</c:v>
                </c:pt>
                <c:pt idx="61">
                  <c:v>44907.461805555555</c:v>
                </c:pt>
                <c:pt idx="62">
                  <c:v>44907.465277777781</c:v>
                </c:pt>
                <c:pt idx="63">
                  <c:v>44907.46875</c:v>
                </c:pt>
                <c:pt idx="64">
                  <c:v>44907.472222222219</c:v>
                </c:pt>
                <c:pt idx="65">
                  <c:v>44907.475694444445</c:v>
                </c:pt>
                <c:pt idx="66">
                  <c:v>44907.479166666664</c:v>
                </c:pt>
                <c:pt idx="67">
                  <c:v>44907.482638888891</c:v>
                </c:pt>
                <c:pt idx="68">
                  <c:v>44907.486111111109</c:v>
                </c:pt>
                <c:pt idx="69">
                  <c:v>44907.489583333336</c:v>
                </c:pt>
                <c:pt idx="70">
                  <c:v>44907.493055555555</c:v>
                </c:pt>
                <c:pt idx="71">
                  <c:v>44907.496527777781</c:v>
                </c:pt>
                <c:pt idx="72">
                  <c:v>44907.5</c:v>
                </c:pt>
                <c:pt idx="73">
                  <c:v>44907.503472222219</c:v>
                </c:pt>
                <c:pt idx="74">
                  <c:v>44907.506944444445</c:v>
                </c:pt>
                <c:pt idx="75">
                  <c:v>44907.510416666664</c:v>
                </c:pt>
                <c:pt idx="76">
                  <c:v>44907.513888888891</c:v>
                </c:pt>
                <c:pt idx="77">
                  <c:v>44907.517361111109</c:v>
                </c:pt>
                <c:pt idx="78">
                  <c:v>44907.520833333336</c:v>
                </c:pt>
                <c:pt idx="79">
                  <c:v>44907.524305555555</c:v>
                </c:pt>
                <c:pt idx="80">
                  <c:v>44907.527777777781</c:v>
                </c:pt>
                <c:pt idx="81">
                  <c:v>44907.53125</c:v>
                </c:pt>
                <c:pt idx="82">
                  <c:v>44907.534722222219</c:v>
                </c:pt>
                <c:pt idx="83">
                  <c:v>44907.538194444445</c:v>
                </c:pt>
                <c:pt idx="84">
                  <c:v>44907.541666666664</c:v>
                </c:pt>
                <c:pt idx="85">
                  <c:v>44907.545138888891</c:v>
                </c:pt>
                <c:pt idx="86">
                  <c:v>44907.548611111109</c:v>
                </c:pt>
                <c:pt idx="87">
                  <c:v>44907.552083333336</c:v>
                </c:pt>
                <c:pt idx="88">
                  <c:v>44907.555555555555</c:v>
                </c:pt>
                <c:pt idx="89">
                  <c:v>44907.559027777781</c:v>
                </c:pt>
                <c:pt idx="90">
                  <c:v>44907.5625</c:v>
                </c:pt>
                <c:pt idx="91">
                  <c:v>44907.565972222219</c:v>
                </c:pt>
                <c:pt idx="92">
                  <c:v>44907.569444444445</c:v>
                </c:pt>
                <c:pt idx="93">
                  <c:v>44907.572916666664</c:v>
                </c:pt>
                <c:pt idx="94">
                  <c:v>44907.576388888891</c:v>
                </c:pt>
                <c:pt idx="95">
                  <c:v>44907.579861111109</c:v>
                </c:pt>
                <c:pt idx="96">
                  <c:v>44907.583333333336</c:v>
                </c:pt>
                <c:pt idx="97">
                  <c:v>44907.586805555555</c:v>
                </c:pt>
                <c:pt idx="98">
                  <c:v>44907.590277777781</c:v>
                </c:pt>
                <c:pt idx="99">
                  <c:v>44907.59375</c:v>
                </c:pt>
                <c:pt idx="100">
                  <c:v>44907.597222222219</c:v>
                </c:pt>
                <c:pt idx="101">
                  <c:v>44907.600694444445</c:v>
                </c:pt>
                <c:pt idx="102">
                  <c:v>44907.604166666664</c:v>
                </c:pt>
                <c:pt idx="103">
                  <c:v>44907.607638888891</c:v>
                </c:pt>
                <c:pt idx="104">
                  <c:v>44907.611111111109</c:v>
                </c:pt>
                <c:pt idx="105">
                  <c:v>44907.614583333336</c:v>
                </c:pt>
                <c:pt idx="106">
                  <c:v>44907.618055555555</c:v>
                </c:pt>
                <c:pt idx="107">
                  <c:v>44907.621527777781</c:v>
                </c:pt>
                <c:pt idx="108">
                  <c:v>44907.625</c:v>
                </c:pt>
                <c:pt idx="109">
                  <c:v>44907.628472222219</c:v>
                </c:pt>
                <c:pt idx="110">
                  <c:v>44907.631944444445</c:v>
                </c:pt>
                <c:pt idx="111">
                  <c:v>44907.635416666664</c:v>
                </c:pt>
                <c:pt idx="112">
                  <c:v>44907.638888888891</c:v>
                </c:pt>
                <c:pt idx="113">
                  <c:v>44907.642361111109</c:v>
                </c:pt>
                <c:pt idx="114">
                  <c:v>44907.645833333336</c:v>
                </c:pt>
                <c:pt idx="115">
                  <c:v>44907.649305555555</c:v>
                </c:pt>
                <c:pt idx="116">
                  <c:v>44907.652777777781</c:v>
                </c:pt>
                <c:pt idx="117">
                  <c:v>44907.65625</c:v>
                </c:pt>
                <c:pt idx="118">
                  <c:v>44907.659722222219</c:v>
                </c:pt>
                <c:pt idx="119">
                  <c:v>44907.663194444445</c:v>
                </c:pt>
                <c:pt idx="120">
                  <c:v>44907.666666666664</c:v>
                </c:pt>
                <c:pt idx="121">
                  <c:v>44907.670138888891</c:v>
                </c:pt>
                <c:pt idx="122">
                  <c:v>44907.673611111109</c:v>
                </c:pt>
                <c:pt idx="123">
                  <c:v>44907.677083333336</c:v>
                </c:pt>
                <c:pt idx="124">
                  <c:v>44907.680555555555</c:v>
                </c:pt>
                <c:pt idx="125">
                  <c:v>44907.684027777781</c:v>
                </c:pt>
                <c:pt idx="126">
                  <c:v>44907.6875</c:v>
                </c:pt>
                <c:pt idx="127">
                  <c:v>44907.690972222219</c:v>
                </c:pt>
                <c:pt idx="128">
                  <c:v>44907.694444444445</c:v>
                </c:pt>
                <c:pt idx="129">
                  <c:v>44907.697916666664</c:v>
                </c:pt>
                <c:pt idx="130">
                  <c:v>44907.701388888891</c:v>
                </c:pt>
                <c:pt idx="131">
                  <c:v>44907.704861111109</c:v>
                </c:pt>
                <c:pt idx="132">
                  <c:v>44907.708333333336</c:v>
                </c:pt>
                <c:pt idx="133">
                  <c:v>44907.711805555555</c:v>
                </c:pt>
                <c:pt idx="134">
                  <c:v>44907.715277777781</c:v>
                </c:pt>
                <c:pt idx="135">
                  <c:v>44907.71875</c:v>
                </c:pt>
                <c:pt idx="136">
                  <c:v>44907.722222222219</c:v>
                </c:pt>
                <c:pt idx="137">
                  <c:v>44907.725694444445</c:v>
                </c:pt>
                <c:pt idx="138">
                  <c:v>44907.729166666664</c:v>
                </c:pt>
                <c:pt idx="139">
                  <c:v>44907.732638888891</c:v>
                </c:pt>
                <c:pt idx="140">
                  <c:v>44907.736111111109</c:v>
                </c:pt>
                <c:pt idx="141">
                  <c:v>44907.739583333336</c:v>
                </c:pt>
                <c:pt idx="142">
                  <c:v>44907.743055555555</c:v>
                </c:pt>
                <c:pt idx="143">
                  <c:v>44907.746527777781</c:v>
                </c:pt>
                <c:pt idx="144">
                  <c:v>44907.75</c:v>
                </c:pt>
              </c:numCache>
            </c:numRef>
          </c:xVal>
          <c:yVal>
            <c:numRef>
              <c:f>Simulation_Dec!$CN$3:$CN$148</c:f>
              <c:numCache>
                <c:formatCode>General</c:formatCode>
                <c:ptCount val="146"/>
                <c:pt idx="0">
                  <c:v>3</c:v>
                </c:pt>
                <c:pt idx="1">
                  <c:v>2.3317999999999999</c:v>
                </c:pt>
                <c:pt idx="2">
                  <c:v>2.3214000000000001</c:v>
                </c:pt>
                <c:pt idx="3">
                  <c:v>2.2942</c:v>
                </c:pt>
                <c:pt idx="4">
                  <c:v>2.3128000000000002</c:v>
                </c:pt>
                <c:pt idx="5">
                  <c:v>2.8342000000000001</c:v>
                </c:pt>
                <c:pt idx="6">
                  <c:v>10.873776544106917</c:v>
                </c:pt>
                <c:pt idx="7">
                  <c:v>10.854576544107516</c:v>
                </c:pt>
                <c:pt idx="8">
                  <c:v>10.88977654410639</c:v>
                </c:pt>
                <c:pt idx="9">
                  <c:v>11.86657654407353</c:v>
                </c:pt>
                <c:pt idx="10">
                  <c:v>17.715376543786398</c:v>
                </c:pt>
                <c:pt idx="11">
                  <c:v>16.217776543879587</c:v>
                </c:pt>
                <c:pt idx="12">
                  <c:v>21.695553087569028</c:v>
                </c:pt>
                <c:pt idx="13">
                  <c:v>29.470153079292167</c:v>
                </c:pt>
                <c:pt idx="14">
                  <c:v>29.805753077096426</c:v>
                </c:pt>
                <c:pt idx="15">
                  <c:v>27.183953084911508</c:v>
                </c:pt>
                <c:pt idx="16">
                  <c:v>26.592753088109294</c:v>
                </c:pt>
                <c:pt idx="17">
                  <c:v>27.044953087953672</c:v>
                </c:pt>
                <c:pt idx="18">
                  <c:v>27.11475308792647</c:v>
                </c:pt>
                <c:pt idx="19">
                  <c:v>27.54235308447155</c:v>
                </c:pt>
                <c:pt idx="20">
                  <c:v>27.233753084854023</c:v>
                </c:pt>
                <c:pt idx="21">
                  <c:v>31.891737756876292</c:v>
                </c:pt>
                <c:pt idx="22">
                  <c:v>31.881144814886149</c:v>
                </c:pt>
                <c:pt idx="23">
                  <c:v>31.868848343298787</c:v>
                </c:pt>
                <c:pt idx="24">
                  <c:v>23.877710138957625</c:v>
                </c:pt>
                <c:pt idx="25">
                  <c:v>23.912263082408618</c:v>
                </c:pt>
                <c:pt idx="26">
                  <c:v>23.872528961947594</c:v>
                </c:pt>
                <c:pt idx="27">
                  <c:v>23.881620727529679</c:v>
                </c:pt>
                <c:pt idx="28">
                  <c:v>23.866208961053886</c:v>
                </c:pt>
                <c:pt idx="29">
                  <c:v>23.874578373919817</c:v>
                </c:pt>
                <c:pt idx="30">
                  <c:v>23.864648960809568</c:v>
                </c:pt>
                <c:pt idx="31">
                  <c:v>23.864390137380258</c:v>
                </c:pt>
                <c:pt idx="32">
                  <c:v>23.860940725569804</c:v>
                </c:pt>
                <c:pt idx="33">
                  <c:v>23.888293668759705</c:v>
                </c:pt>
                <c:pt idx="34">
                  <c:v>23.883536021294365</c:v>
                </c:pt>
                <c:pt idx="35">
                  <c:v>23.870312490118106</c:v>
                </c:pt>
                <c:pt idx="36">
                  <c:v>20.394258761738453</c:v>
                </c:pt>
                <c:pt idx="37">
                  <c:v>20.35805876189746</c:v>
                </c:pt>
                <c:pt idx="38">
                  <c:v>20.909258760294236</c:v>
                </c:pt>
                <c:pt idx="39">
                  <c:v>20.752658760619489</c:v>
                </c:pt>
                <c:pt idx="40">
                  <c:v>25.000258758066192</c:v>
                </c:pt>
                <c:pt idx="41">
                  <c:v>25.12925875804401</c:v>
                </c:pt>
                <c:pt idx="42">
                  <c:v>19.410700789904293</c:v>
                </c:pt>
                <c:pt idx="43">
                  <c:v>19.400032549289897</c:v>
                </c:pt>
                <c:pt idx="44">
                  <c:v>19.397590195829366</c:v>
                </c:pt>
                <c:pt idx="45">
                  <c:v>19.820858767534684</c:v>
                </c:pt>
                <c:pt idx="46">
                  <c:v>21.291458759718811</c:v>
                </c:pt>
                <c:pt idx="47">
                  <c:v>19.935458765358277</c:v>
                </c:pt>
                <c:pt idx="48">
                  <c:v>23.023762481060611</c:v>
                </c:pt>
                <c:pt idx="49">
                  <c:v>22.951082303606277</c:v>
                </c:pt>
                <c:pt idx="50">
                  <c:v>21.980682379364858</c:v>
                </c:pt>
                <c:pt idx="51">
                  <c:v>23.01442129244937</c:v>
                </c:pt>
                <c:pt idx="52">
                  <c:v>23.019931890516048</c:v>
                </c:pt>
                <c:pt idx="53">
                  <c:v>21.929482379584336</c:v>
                </c:pt>
                <c:pt idx="54">
                  <c:v>20.563082382367377</c:v>
                </c:pt>
                <c:pt idx="55">
                  <c:v>23.020280126239324</c:v>
                </c:pt>
                <c:pt idx="56">
                  <c:v>22.528082368213234</c:v>
                </c:pt>
                <c:pt idx="57">
                  <c:v>20.433882384302269</c:v>
                </c:pt>
                <c:pt idx="58">
                  <c:v>20.912882383188609</c:v>
                </c:pt>
                <c:pt idx="59">
                  <c:v>19.70428238332412</c:v>
                </c:pt>
                <c:pt idx="60">
                  <c:v>21.665292954443906</c:v>
                </c:pt>
                <c:pt idx="61">
                  <c:v>21.656050602442708</c:v>
                </c:pt>
                <c:pt idx="62">
                  <c:v>21.638695307299514</c:v>
                </c:pt>
                <c:pt idx="63">
                  <c:v>21.676954134172245</c:v>
                </c:pt>
                <c:pt idx="64">
                  <c:v>21.691627079546002</c:v>
                </c:pt>
                <c:pt idx="65">
                  <c:v>21.62866707154889</c:v>
                </c:pt>
                <c:pt idx="66">
                  <c:v>21.626591777343553</c:v>
                </c:pt>
                <c:pt idx="67">
                  <c:v>21.619895306479584</c:v>
                </c:pt>
                <c:pt idx="68">
                  <c:v>21.660502367497635</c:v>
                </c:pt>
                <c:pt idx="69">
                  <c:v>21.688168254588135</c:v>
                </c:pt>
                <c:pt idx="70">
                  <c:v>21.61288354123824</c:v>
                </c:pt>
                <c:pt idx="71">
                  <c:v>21.62124589429849</c:v>
                </c:pt>
                <c:pt idx="72">
                  <c:v>25.049488669516027</c:v>
                </c:pt>
                <c:pt idx="73">
                  <c:v>25.06086749326159</c:v>
                </c:pt>
                <c:pt idx="74">
                  <c:v>25.04697572628972</c:v>
                </c:pt>
                <c:pt idx="75">
                  <c:v>25.05047690296168</c:v>
                </c:pt>
                <c:pt idx="76">
                  <c:v>25.054316903169848</c:v>
                </c:pt>
                <c:pt idx="77">
                  <c:v>25.03997807878438</c:v>
                </c:pt>
                <c:pt idx="78">
                  <c:v>25.038246313956698</c:v>
                </c:pt>
                <c:pt idx="79">
                  <c:v>25.043347490771957</c:v>
                </c:pt>
                <c:pt idx="80">
                  <c:v>25.048462785197593</c:v>
                </c:pt>
                <c:pt idx="81">
                  <c:v>25.028994548491383</c:v>
                </c:pt>
                <c:pt idx="82">
                  <c:v>25.025032195152146</c:v>
                </c:pt>
                <c:pt idx="83">
                  <c:v>25.030316901555889</c:v>
                </c:pt>
                <c:pt idx="84">
                  <c:v>25.817726524810475</c:v>
                </c:pt>
                <c:pt idx="85">
                  <c:v>25.841957115808153</c:v>
                </c:pt>
                <c:pt idx="86">
                  <c:v>25.916314766607162</c:v>
                </c:pt>
                <c:pt idx="87">
                  <c:v>25.858950058047661</c:v>
                </c:pt>
                <c:pt idx="88">
                  <c:v>25.827754761551848</c:v>
                </c:pt>
                <c:pt idx="89">
                  <c:v>25.831495942495916</c:v>
                </c:pt>
                <c:pt idx="90">
                  <c:v>25.855406531374932</c:v>
                </c:pt>
                <c:pt idx="91">
                  <c:v>25.843373589921299</c:v>
                </c:pt>
                <c:pt idx="92">
                  <c:v>25.835999472061982</c:v>
                </c:pt>
                <c:pt idx="93">
                  <c:v>25.842742997670051</c:v>
                </c:pt>
                <c:pt idx="94">
                  <c:v>25.863241822430076</c:v>
                </c:pt>
                <c:pt idx="95">
                  <c:v>25.879142999666655</c:v>
                </c:pt>
                <c:pt idx="96">
                  <c:v>28.33803898376555</c:v>
                </c:pt>
                <c:pt idx="97">
                  <c:v>28.373987222043855</c:v>
                </c:pt>
                <c:pt idx="98">
                  <c:v>28.323737804576982</c:v>
                </c:pt>
                <c:pt idx="99">
                  <c:v>28.317078978802833</c:v>
                </c:pt>
                <c:pt idx="100">
                  <c:v>28.32387428465119</c:v>
                </c:pt>
                <c:pt idx="101">
                  <c:v>28.345196638872274</c:v>
                </c:pt>
                <c:pt idx="102">
                  <c:v>28.416598987590461</c:v>
                </c:pt>
                <c:pt idx="103">
                  <c:v>28.398236633738858</c:v>
                </c:pt>
                <c:pt idx="104">
                  <c:v>28.351516630936281</c:v>
                </c:pt>
                <c:pt idx="105">
                  <c:v>28.339328394365534</c:v>
                </c:pt>
                <c:pt idx="106">
                  <c:v>28.343836630192424</c:v>
                </c:pt>
                <c:pt idx="107">
                  <c:v>28.369643691045091</c:v>
                </c:pt>
                <c:pt idx="108">
                  <c:v>22.583491486523894</c:v>
                </c:pt>
                <c:pt idx="109">
                  <c:v>22.578583244311311</c:v>
                </c:pt>
                <c:pt idx="110">
                  <c:v>22.573458534702411</c:v>
                </c:pt>
                <c:pt idx="111">
                  <c:v>23.318282395626049</c:v>
                </c:pt>
                <c:pt idx="112">
                  <c:v>23.593882385941122</c:v>
                </c:pt>
                <c:pt idx="113">
                  <c:v>23.155282388810456</c:v>
                </c:pt>
                <c:pt idx="114">
                  <c:v>23.337882387208531</c:v>
                </c:pt>
                <c:pt idx="115">
                  <c:v>23.011282391056913</c:v>
                </c:pt>
                <c:pt idx="116">
                  <c:v>23.314082387371478</c:v>
                </c:pt>
                <c:pt idx="117">
                  <c:v>23.576482386006436</c:v>
                </c:pt>
                <c:pt idx="118">
                  <c:v>25.572882383344211</c:v>
                </c:pt>
                <c:pt idx="119">
                  <c:v>26.352882382952281</c:v>
                </c:pt>
                <c:pt idx="120">
                  <c:v>24.763077538273389</c:v>
                </c:pt>
                <c:pt idx="121">
                  <c:v>24.173082381164296</c:v>
                </c:pt>
                <c:pt idx="122">
                  <c:v>24.336282381109562</c:v>
                </c:pt>
                <c:pt idx="123">
                  <c:v>24.329882381111673</c:v>
                </c:pt>
                <c:pt idx="124">
                  <c:v>24.245482381142661</c:v>
                </c:pt>
                <c:pt idx="125">
                  <c:v>24.246682381129389</c:v>
                </c:pt>
                <c:pt idx="126">
                  <c:v>19.222037253730246</c:v>
                </c:pt>
                <c:pt idx="127">
                  <c:v>19.2330631353963</c:v>
                </c:pt>
                <c:pt idx="128">
                  <c:v>19.217037250917862</c:v>
                </c:pt>
                <c:pt idx="129">
                  <c:v>19.102863130085176</c:v>
                </c:pt>
                <c:pt idx="130">
                  <c:v>19.10145605696292</c:v>
                </c:pt>
                <c:pt idx="131">
                  <c:v>18.804753054999516</c:v>
                </c:pt>
                <c:pt idx="132">
                  <c:v>4.3617999999999997</c:v>
                </c:pt>
                <c:pt idx="133">
                  <c:v>3.8633999999999999</c:v>
                </c:pt>
                <c:pt idx="134">
                  <c:v>3.754</c:v>
                </c:pt>
                <c:pt idx="135">
                  <c:v>3.6941999999999999</c:v>
                </c:pt>
                <c:pt idx="136">
                  <c:v>3.7145999999999999</c:v>
                </c:pt>
                <c:pt idx="137">
                  <c:v>3.6692</c:v>
                </c:pt>
                <c:pt idx="138">
                  <c:v>3.6934</c:v>
                </c:pt>
                <c:pt idx="139">
                  <c:v>6.1631999999999998</c:v>
                </c:pt>
                <c:pt idx="140">
                  <c:v>5.5263999999999998</c:v>
                </c:pt>
                <c:pt idx="141">
                  <c:v>3.7486000000000002</c:v>
                </c:pt>
                <c:pt idx="142">
                  <c:v>3.7162000000000002</c:v>
                </c:pt>
                <c:pt idx="143">
                  <c:v>3.7010000000000001</c:v>
                </c:pt>
                <c:pt idx="144">
                  <c:v>4.1471999999999998</c:v>
                </c:pt>
                <c:pt idx="145">
                  <c:v>0</c:v>
                </c:pt>
              </c:numCache>
            </c:numRef>
          </c:yVal>
          <c:smooth val="0"/>
          <c:extLst>
            <c:ext xmlns:c16="http://schemas.microsoft.com/office/drawing/2014/chart" uri="{C3380CC4-5D6E-409C-BE32-E72D297353CC}">
              <c16:uniqueId val="{00000001-C5B8-4E9E-9768-EBBDCD617B88}"/>
            </c:ext>
          </c:extLst>
        </c:ser>
        <c:dLbls>
          <c:showLegendKey val="0"/>
          <c:showVal val="0"/>
          <c:showCatName val="0"/>
          <c:showSerName val="0"/>
          <c:showPercent val="0"/>
          <c:showBubbleSize val="0"/>
        </c:dLbls>
        <c:axId val="588631272"/>
        <c:axId val="588631992"/>
      </c:scatterChart>
      <c:scatterChart>
        <c:scatterStyle val="lineMarker"/>
        <c:varyColors val="0"/>
        <c:ser>
          <c:idx val="6"/>
          <c:order val="2"/>
          <c:tx>
            <c:strRef>
              <c:f>Simulation_March!$F$2</c:f>
              <c:strCache>
                <c:ptCount val="1"/>
                <c:pt idx="0">
                  <c:v>Price </c:v>
                </c:pt>
              </c:strCache>
            </c:strRef>
          </c:tx>
          <c:spPr>
            <a:ln w="15875">
              <a:solidFill>
                <a:schemeClr val="accent6"/>
              </a:solidFill>
              <a:prstDash val="dash"/>
            </a:ln>
          </c:spPr>
          <c:marker>
            <c:symbol val="none"/>
          </c:marker>
          <c:xVal>
            <c:numRef>
              <c:f>Simulation_Dec!$A$3:$A$147</c:f>
              <c:numCache>
                <c:formatCode>m/d/yyyy\ h:mm</c:formatCode>
                <c:ptCount val="145"/>
                <c:pt idx="0">
                  <c:v>44907.25</c:v>
                </c:pt>
                <c:pt idx="1">
                  <c:v>44907.253472222219</c:v>
                </c:pt>
                <c:pt idx="2">
                  <c:v>44907.256944444445</c:v>
                </c:pt>
                <c:pt idx="3">
                  <c:v>44907.260416666664</c:v>
                </c:pt>
                <c:pt idx="4">
                  <c:v>44907.263888888891</c:v>
                </c:pt>
                <c:pt idx="5">
                  <c:v>44907.267361111109</c:v>
                </c:pt>
                <c:pt idx="6">
                  <c:v>44907.270833333336</c:v>
                </c:pt>
                <c:pt idx="7">
                  <c:v>44907.274305555555</c:v>
                </c:pt>
                <c:pt idx="8">
                  <c:v>44907.277777777781</c:v>
                </c:pt>
                <c:pt idx="9">
                  <c:v>44907.28125</c:v>
                </c:pt>
                <c:pt idx="10">
                  <c:v>44907.284722222219</c:v>
                </c:pt>
                <c:pt idx="11">
                  <c:v>44907.288194444445</c:v>
                </c:pt>
                <c:pt idx="12">
                  <c:v>44907.291666666664</c:v>
                </c:pt>
                <c:pt idx="13">
                  <c:v>44907.295138888891</c:v>
                </c:pt>
                <c:pt idx="14">
                  <c:v>44907.298611111109</c:v>
                </c:pt>
                <c:pt idx="15">
                  <c:v>44907.302083333336</c:v>
                </c:pt>
                <c:pt idx="16">
                  <c:v>44907.305555555555</c:v>
                </c:pt>
                <c:pt idx="17">
                  <c:v>44907.309027777781</c:v>
                </c:pt>
                <c:pt idx="18">
                  <c:v>44907.3125</c:v>
                </c:pt>
                <c:pt idx="19">
                  <c:v>44907.315972222219</c:v>
                </c:pt>
                <c:pt idx="20">
                  <c:v>44907.319444444445</c:v>
                </c:pt>
                <c:pt idx="21">
                  <c:v>44907.322916666664</c:v>
                </c:pt>
                <c:pt idx="22">
                  <c:v>44907.326388888891</c:v>
                </c:pt>
                <c:pt idx="23">
                  <c:v>44907.329861111109</c:v>
                </c:pt>
                <c:pt idx="24">
                  <c:v>44907.333333333336</c:v>
                </c:pt>
                <c:pt idx="25">
                  <c:v>44907.336805555555</c:v>
                </c:pt>
                <c:pt idx="26">
                  <c:v>44907.340277777781</c:v>
                </c:pt>
                <c:pt idx="27">
                  <c:v>44907.34375</c:v>
                </c:pt>
                <c:pt idx="28">
                  <c:v>44907.347222222219</c:v>
                </c:pt>
                <c:pt idx="29">
                  <c:v>44907.350694444445</c:v>
                </c:pt>
                <c:pt idx="30">
                  <c:v>44907.354166666664</c:v>
                </c:pt>
                <c:pt idx="31">
                  <c:v>44907.357638888891</c:v>
                </c:pt>
                <c:pt idx="32">
                  <c:v>44907.361111111109</c:v>
                </c:pt>
                <c:pt idx="33">
                  <c:v>44907.364583333336</c:v>
                </c:pt>
                <c:pt idx="34">
                  <c:v>44907.368055555555</c:v>
                </c:pt>
                <c:pt idx="35">
                  <c:v>44907.371527777781</c:v>
                </c:pt>
                <c:pt idx="36">
                  <c:v>44907.375</c:v>
                </c:pt>
                <c:pt idx="37">
                  <c:v>44907.378472222219</c:v>
                </c:pt>
                <c:pt idx="38">
                  <c:v>44907.381944444445</c:v>
                </c:pt>
                <c:pt idx="39">
                  <c:v>44907.385416666664</c:v>
                </c:pt>
                <c:pt idx="40">
                  <c:v>44907.388888888891</c:v>
                </c:pt>
                <c:pt idx="41">
                  <c:v>44907.392361111109</c:v>
                </c:pt>
                <c:pt idx="42">
                  <c:v>44907.395833333336</c:v>
                </c:pt>
                <c:pt idx="43">
                  <c:v>44907.399305555555</c:v>
                </c:pt>
                <c:pt idx="44">
                  <c:v>44907.402777777781</c:v>
                </c:pt>
                <c:pt idx="45">
                  <c:v>44907.40625</c:v>
                </c:pt>
                <c:pt idx="46">
                  <c:v>44907.409722222219</c:v>
                </c:pt>
                <c:pt idx="47">
                  <c:v>44907.413194444445</c:v>
                </c:pt>
                <c:pt idx="48">
                  <c:v>44907.416666666664</c:v>
                </c:pt>
                <c:pt idx="49">
                  <c:v>44907.420138888891</c:v>
                </c:pt>
                <c:pt idx="50">
                  <c:v>44907.423611111109</c:v>
                </c:pt>
                <c:pt idx="51">
                  <c:v>44907.427083333336</c:v>
                </c:pt>
                <c:pt idx="52">
                  <c:v>44907.430555555555</c:v>
                </c:pt>
                <c:pt idx="53">
                  <c:v>44907.434027777781</c:v>
                </c:pt>
                <c:pt idx="54">
                  <c:v>44907.4375</c:v>
                </c:pt>
                <c:pt idx="55">
                  <c:v>44907.440972222219</c:v>
                </c:pt>
                <c:pt idx="56">
                  <c:v>44907.444444444445</c:v>
                </c:pt>
                <c:pt idx="57">
                  <c:v>44907.447916666664</c:v>
                </c:pt>
                <c:pt idx="58">
                  <c:v>44907.451388888891</c:v>
                </c:pt>
                <c:pt idx="59">
                  <c:v>44907.454861111109</c:v>
                </c:pt>
                <c:pt idx="60">
                  <c:v>44907.458333333336</c:v>
                </c:pt>
                <c:pt idx="61">
                  <c:v>44907.461805555555</c:v>
                </c:pt>
                <c:pt idx="62">
                  <c:v>44907.465277777781</c:v>
                </c:pt>
                <c:pt idx="63">
                  <c:v>44907.46875</c:v>
                </c:pt>
                <c:pt idx="64">
                  <c:v>44907.472222222219</c:v>
                </c:pt>
                <c:pt idx="65">
                  <c:v>44907.475694444445</c:v>
                </c:pt>
                <c:pt idx="66">
                  <c:v>44907.479166666664</c:v>
                </c:pt>
                <c:pt idx="67">
                  <c:v>44907.482638888891</c:v>
                </c:pt>
                <c:pt idx="68">
                  <c:v>44907.486111111109</c:v>
                </c:pt>
                <c:pt idx="69">
                  <c:v>44907.489583333336</c:v>
                </c:pt>
                <c:pt idx="70">
                  <c:v>44907.493055555555</c:v>
                </c:pt>
                <c:pt idx="71">
                  <c:v>44907.496527777781</c:v>
                </c:pt>
                <c:pt idx="72">
                  <c:v>44907.5</c:v>
                </c:pt>
                <c:pt idx="73">
                  <c:v>44907.503472222219</c:v>
                </c:pt>
                <c:pt idx="74">
                  <c:v>44907.506944444445</c:v>
                </c:pt>
                <c:pt idx="75">
                  <c:v>44907.510416666664</c:v>
                </c:pt>
                <c:pt idx="76">
                  <c:v>44907.513888888891</c:v>
                </c:pt>
                <c:pt idx="77">
                  <c:v>44907.517361111109</c:v>
                </c:pt>
                <c:pt idx="78">
                  <c:v>44907.520833333336</c:v>
                </c:pt>
                <c:pt idx="79">
                  <c:v>44907.524305555555</c:v>
                </c:pt>
                <c:pt idx="80">
                  <c:v>44907.527777777781</c:v>
                </c:pt>
                <c:pt idx="81">
                  <c:v>44907.53125</c:v>
                </c:pt>
                <c:pt idx="82">
                  <c:v>44907.534722222219</c:v>
                </c:pt>
                <c:pt idx="83">
                  <c:v>44907.538194444445</c:v>
                </c:pt>
                <c:pt idx="84">
                  <c:v>44907.541666666664</c:v>
                </c:pt>
                <c:pt idx="85">
                  <c:v>44907.545138888891</c:v>
                </c:pt>
                <c:pt idx="86">
                  <c:v>44907.548611111109</c:v>
                </c:pt>
                <c:pt idx="87">
                  <c:v>44907.552083333336</c:v>
                </c:pt>
                <c:pt idx="88">
                  <c:v>44907.555555555555</c:v>
                </c:pt>
                <c:pt idx="89">
                  <c:v>44907.559027777781</c:v>
                </c:pt>
                <c:pt idx="90">
                  <c:v>44907.5625</c:v>
                </c:pt>
                <c:pt idx="91">
                  <c:v>44907.565972222219</c:v>
                </c:pt>
                <c:pt idx="92">
                  <c:v>44907.569444444445</c:v>
                </c:pt>
                <c:pt idx="93">
                  <c:v>44907.572916666664</c:v>
                </c:pt>
                <c:pt idx="94">
                  <c:v>44907.576388888891</c:v>
                </c:pt>
                <c:pt idx="95">
                  <c:v>44907.579861111109</c:v>
                </c:pt>
                <c:pt idx="96">
                  <c:v>44907.583333333336</c:v>
                </c:pt>
                <c:pt idx="97">
                  <c:v>44907.586805555555</c:v>
                </c:pt>
                <c:pt idx="98">
                  <c:v>44907.590277777781</c:v>
                </c:pt>
                <c:pt idx="99">
                  <c:v>44907.59375</c:v>
                </c:pt>
                <c:pt idx="100">
                  <c:v>44907.597222222219</c:v>
                </c:pt>
                <c:pt idx="101">
                  <c:v>44907.600694444445</c:v>
                </c:pt>
                <c:pt idx="102">
                  <c:v>44907.604166666664</c:v>
                </c:pt>
                <c:pt idx="103">
                  <c:v>44907.607638888891</c:v>
                </c:pt>
                <c:pt idx="104">
                  <c:v>44907.611111111109</c:v>
                </c:pt>
                <c:pt idx="105">
                  <c:v>44907.614583333336</c:v>
                </c:pt>
                <c:pt idx="106">
                  <c:v>44907.618055555555</c:v>
                </c:pt>
                <c:pt idx="107">
                  <c:v>44907.621527777781</c:v>
                </c:pt>
                <c:pt idx="108">
                  <c:v>44907.625</c:v>
                </c:pt>
                <c:pt idx="109">
                  <c:v>44907.628472222219</c:v>
                </c:pt>
                <c:pt idx="110">
                  <c:v>44907.631944444445</c:v>
                </c:pt>
                <c:pt idx="111">
                  <c:v>44907.635416666664</c:v>
                </c:pt>
                <c:pt idx="112">
                  <c:v>44907.638888888891</c:v>
                </c:pt>
                <c:pt idx="113">
                  <c:v>44907.642361111109</c:v>
                </c:pt>
                <c:pt idx="114">
                  <c:v>44907.645833333336</c:v>
                </c:pt>
                <c:pt idx="115">
                  <c:v>44907.649305555555</c:v>
                </c:pt>
                <c:pt idx="116">
                  <c:v>44907.652777777781</c:v>
                </c:pt>
                <c:pt idx="117">
                  <c:v>44907.65625</c:v>
                </c:pt>
                <c:pt idx="118">
                  <c:v>44907.659722222219</c:v>
                </c:pt>
                <c:pt idx="119">
                  <c:v>44907.663194444445</c:v>
                </c:pt>
                <c:pt idx="120">
                  <c:v>44907.666666666664</c:v>
                </c:pt>
                <c:pt idx="121">
                  <c:v>44907.670138888891</c:v>
                </c:pt>
                <c:pt idx="122">
                  <c:v>44907.673611111109</c:v>
                </c:pt>
                <c:pt idx="123">
                  <c:v>44907.677083333336</c:v>
                </c:pt>
                <c:pt idx="124">
                  <c:v>44907.680555555555</c:v>
                </c:pt>
                <c:pt idx="125">
                  <c:v>44907.684027777781</c:v>
                </c:pt>
                <c:pt idx="126">
                  <c:v>44907.6875</c:v>
                </c:pt>
                <c:pt idx="127">
                  <c:v>44907.690972222219</c:v>
                </c:pt>
                <c:pt idx="128">
                  <c:v>44907.694444444445</c:v>
                </c:pt>
                <c:pt idx="129">
                  <c:v>44907.697916666664</c:v>
                </c:pt>
                <c:pt idx="130">
                  <c:v>44907.701388888891</c:v>
                </c:pt>
                <c:pt idx="131">
                  <c:v>44907.704861111109</c:v>
                </c:pt>
                <c:pt idx="132">
                  <c:v>44907.708333333336</c:v>
                </c:pt>
                <c:pt idx="133">
                  <c:v>44907.711805555555</c:v>
                </c:pt>
                <c:pt idx="134">
                  <c:v>44907.715277777781</c:v>
                </c:pt>
                <c:pt idx="135">
                  <c:v>44907.71875</c:v>
                </c:pt>
                <c:pt idx="136">
                  <c:v>44907.722222222219</c:v>
                </c:pt>
                <c:pt idx="137">
                  <c:v>44907.725694444445</c:v>
                </c:pt>
                <c:pt idx="138">
                  <c:v>44907.729166666664</c:v>
                </c:pt>
                <c:pt idx="139">
                  <c:v>44907.732638888891</c:v>
                </c:pt>
                <c:pt idx="140">
                  <c:v>44907.736111111109</c:v>
                </c:pt>
                <c:pt idx="141">
                  <c:v>44907.739583333336</c:v>
                </c:pt>
                <c:pt idx="142">
                  <c:v>44907.743055555555</c:v>
                </c:pt>
                <c:pt idx="143">
                  <c:v>44907.746527777781</c:v>
                </c:pt>
                <c:pt idx="144">
                  <c:v>44907.75</c:v>
                </c:pt>
              </c:numCache>
            </c:numRef>
          </c:xVal>
          <c:yVal>
            <c:numRef>
              <c:f>Simulation_Dec!$G$3:$G$147</c:f>
              <c:numCache>
                <c:formatCode>General</c:formatCode>
                <c:ptCount val="145"/>
                <c:pt idx="0">
                  <c:v>0.28560000000000002</c:v>
                </c:pt>
                <c:pt idx="1">
                  <c:v>0.28560000000000002</c:v>
                </c:pt>
                <c:pt idx="2">
                  <c:v>0.28560000000000002</c:v>
                </c:pt>
                <c:pt idx="3">
                  <c:v>0.28560000000000002</c:v>
                </c:pt>
                <c:pt idx="4">
                  <c:v>0.28560000000000002</c:v>
                </c:pt>
                <c:pt idx="5">
                  <c:v>0.28560000000000002</c:v>
                </c:pt>
                <c:pt idx="6">
                  <c:v>0.28560000000000002</c:v>
                </c:pt>
                <c:pt idx="7">
                  <c:v>0.28560000000000002</c:v>
                </c:pt>
                <c:pt idx="8">
                  <c:v>0.28560000000000002</c:v>
                </c:pt>
                <c:pt idx="9">
                  <c:v>0.28560000000000002</c:v>
                </c:pt>
                <c:pt idx="10">
                  <c:v>0.28560000000000002</c:v>
                </c:pt>
                <c:pt idx="11">
                  <c:v>0.28560000000000002</c:v>
                </c:pt>
                <c:pt idx="12">
                  <c:v>0.35276000000000002</c:v>
                </c:pt>
                <c:pt idx="13">
                  <c:v>0.35276000000000002</c:v>
                </c:pt>
                <c:pt idx="14">
                  <c:v>0.35276000000000002</c:v>
                </c:pt>
                <c:pt idx="15">
                  <c:v>0.35276000000000002</c:v>
                </c:pt>
                <c:pt idx="16">
                  <c:v>0.35276000000000002</c:v>
                </c:pt>
                <c:pt idx="17">
                  <c:v>0.35276000000000002</c:v>
                </c:pt>
                <c:pt idx="18">
                  <c:v>0.35276000000000002</c:v>
                </c:pt>
                <c:pt idx="19">
                  <c:v>0.35276000000000002</c:v>
                </c:pt>
                <c:pt idx="20">
                  <c:v>0.35276000000000002</c:v>
                </c:pt>
                <c:pt idx="21">
                  <c:v>0.35276000000000002</c:v>
                </c:pt>
                <c:pt idx="22">
                  <c:v>0.35276000000000002</c:v>
                </c:pt>
                <c:pt idx="23">
                  <c:v>0.35276000000000002</c:v>
                </c:pt>
                <c:pt idx="24">
                  <c:v>0.505</c:v>
                </c:pt>
                <c:pt idx="25">
                  <c:v>0.505</c:v>
                </c:pt>
                <c:pt idx="26">
                  <c:v>0.505</c:v>
                </c:pt>
                <c:pt idx="27">
                  <c:v>0.505</c:v>
                </c:pt>
                <c:pt idx="28">
                  <c:v>0.505</c:v>
                </c:pt>
                <c:pt idx="29">
                  <c:v>0.505</c:v>
                </c:pt>
                <c:pt idx="30">
                  <c:v>0.505</c:v>
                </c:pt>
                <c:pt idx="31">
                  <c:v>0.505</c:v>
                </c:pt>
                <c:pt idx="32">
                  <c:v>0.505</c:v>
                </c:pt>
                <c:pt idx="33">
                  <c:v>0.505</c:v>
                </c:pt>
                <c:pt idx="34">
                  <c:v>0.505</c:v>
                </c:pt>
                <c:pt idx="35">
                  <c:v>0.505</c:v>
                </c:pt>
                <c:pt idx="36">
                  <c:v>0.56062000000000001</c:v>
                </c:pt>
                <c:pt idx="37">
                  <c:v>0.56062000000000001</c:v>
                </c:pt>
                <c:pt idx="38">
                  <c:v>0.56062000000000001</c:v>
                </c:pt>
                <c:pt idx="39">
                  <c:v>0.56062000000000001</c:v>
                </c:pt>
                <c:pt idx="40">
                  <c:v>0.56062000000000001</c:v>
                </c:pt>
                <c:pt idx="41">
                  <c:v>0.56062000000000001</c:v>
                </c:pt>
                <c:pt idx="42">
                  <c:v>0.56062000000000001</c:v>
                </c:pt>
                <c:pt idx="43">
                  <c:v>0.56062000000000001</c:v>
                </c:pt>
                <c:pt idx="44">
                  <c:v>0.56062000000000001</c:v>
                </c:pt>
                <c:pt idx="45">
                  <c:v>0.56062000000000001</c:v>
                </c:pt>
                <c:pt idx="46">
                  <c:v>0.56062000000000001</c:v>
                </c:pt>
                <c:pt idx="47">
                  <c:v>0.56062000000000001</c:v>
                </c:pt>
                <c:pt idx="48">
                  <c:v>0.51398999999999995</c:v>
                </c:pt>
                <c:pt idx="49">
                  <c:v>0.51398999999999995</c:v>
                </c:pt>
                <c:pt idx="50">
                  <c:v>0.51398999999999995</c:v>
                </c:pt>
                <c:pt idx="51">
                  <c:v>0.51398999999999995</c:v>
                </c:pt>
                <c:pt idx="52">
                  <c:v>0.51398999999999995</c:v>
                </c:pt>
                <c:pt idx="53">
                  <c:v>0.51398999999999995</c:v>
                </c:pt>
                <c:pt idx="54">
                  <c:v>0.51398999999999995</c:v>
                </c:pt>
                <c:pt idx="55">
                  <c:v>0.51398999999999995</c:v>
                </c:pt>
                <c:pt idx="56">
                  <c:v>0.51398999999999995</c:v>
                </c:pt>
                <c:pt idx="57">
                  <c:v>0.51398999999999995</c:v>
                </c:pt>
                <c:pt idx="58">
                  <c:v>0.51398999999999995</c:v>
                </c:pt>
                <c:pt idx="59">
                  <c:v>0.51398999999999995</c:v>
                </c:pt>
                <c:pt idx="60">
                  <c:v>0.50366999999999995</c:v>
                </c:pt>
                <c:pt idx="61">
                  <c:v>0.50366999999999995</c:v>
                </c:pt>
                <c:pt idx="62">
                  <c:v>0.50366999999999995</c:v>
                </c:pt>
                <c:pt idx="63">
                  <c:v>0.50366999999999995</c:v>
                </c:pt>
                <c:pt idx="64">
                  <c:v>0.50366999999999995</c:v>
                </c:pt>
                <c:pt idx="65">
                  <c:v>0.50366999999999995</c:v>
                </c:pt>
                <c:pt idx="66">
                  <c:v>0.50366999999999995</c:v>
                </c:pt>
                <c:pt idx="67">
                  <c:v>0.50366999999999995</c:v>
                </c:pt>
                <c:pt idx="68">
                  <c:v>0.50366999999999995</c:v>
                </c:pt>
                <c:pt idx="69">
                  <c:v>0.50366999999999995</c:v>
                </c:pt>
                <c:pt idx="70">
                  <c:v>0.50366999999999995</c:v>
                </c:pt>
                <c:pt idx="71">
                  <c:v>0.50366999999999995</c:v>
                </c:pt>
                <c:pt idx="72">
                  <c:v>0.46772000000000002</c:v>
                </c:pt>
                <c:pt idx="73">
                  <c:v>0.46772000000000002</c:v>
                </c:pt>
                <c:pt idx="74">
                  <c:v>0.46772000000000002</c:v>
                </c:pt>
                <c:pt idx="75">
                  <c:v>0.46772000000000002</c:v>
                </c:pt>
                <c:pt idx="76">
                  <c:v>0.46772000000000002</c:v>
                </c:pt>
                <c:pt idx="77">
                  <c:v>0.46772000000000002</c:v>
                </c:pt>
                <c:pt idx="78">
                  <c:v>0.46772000000000002</c:v>
                </c:pt>
                <c:pt idx="79">
                  <c:v>0.46772000000000002</c:v>
                </c:pt>
                <c:pt idx="80">
                  <c:v>0.46772000000000002</c:v>
                </c:pt>
                <c:pt idx="81">
                  <c:v>0.46772000000000002</c:v>
                </c:pt>
                <c:pt idx="82">
                  <c:v>0.46772000000000002</c:v>
                </c:pt>
                <c:pt idx="83">
                  <c:v>0.46772000000000002</c:v>
                </c:pt>
                <c:pt idx="84">
                  <c:v>0.46051999999999998</c:v>
                </c:pt>
                <c:pt idx="85">
                  <c:v>0.46051999999999998</c:v>
                </c:pt>
                <c:pt idx="86">
                  <c:v>0.46051999999999998</c:v>
                </c:pt>
                <c:pt idx="87">
                  <c:v>0.46051999999999998</c:v>
                </c:pt>
                <c:pt idx="88">
                  <c:v>0.46051999999999998</c:v>
                </c:pt>
                <c:pt idx="89">
                  <c:v>0.46051999999999998</c:v>
                </c:pt>
                <c:pt idx="90">
                  <c:v>0.46051999999999998</c:v>
                </c:pt>
                <c:pt idx="91">
                  <c:v>0.46051999999999998</c:v>
                </c:pt>
                <c:pt idx="92">
                  <c:v>0.46051999999999998</c:v>
                </c:pt>
                <c:pt idx="93">
                  <c:v>0.46051999999999998</c:v>
                </c:pt>
                <c:pt idx="94">
                  <c:v>0.46051999999999998</c:v>
                </c:pt>
                <c:pt idx="95">
                  <c:v>0.46051999999999998</c:v>
                </c:pt>
                <c:pt idx="96">
                  <c:v>0.44</c:v>
                </c:pt>
                <c:pt idx="97">
                  <c:v>0.44</c:v>
                </c:pt>
                <c:pt idx="98">
                  <c:v>0.44</c:v>
                </c:pt>
                <c:pt idx="99">
                  <c:v>0.44</c:v>
                </c:pt>
                <c:pt idx="100">
                  <c:v>0.44</c:v>
                </c:pt>
                <c:pt idx="101">
                  <c:v>0.44</c:v>
                </c:pt>
                <c:pt idx="102">
                  <c:v>0.44</c:v>
                </c:pt>
                <c:pt idx="103">
                  <c:v>0.44</c:v>
                </c:pt>
                <c:pt idx="104">
                  <c:v>0.44</c:v>
                </c:pt>
                <c:pt idx="105">
                  <c:v>0.44</c:v>
                </c:pt>
                <c:pt idx="106">
                  <c:v>0.44</c:v>
                </c:pt>
                <c:pt idx="107">
                  <c:v>0.44</c:v>
                </c:pt>
                <c:pt idx="108">
                  <c:v>0.49387999999999999</c:v>
                </c:pt>
                <c:pt idx="109">
                  <c:v>0.49387999999999999</c:v>
                </c:pt>
                <c:pt idx="110">
                  <c:v>0.49387999999999999</c:v>
                </c:pt>
                <c:pt idx="111">
                  <c:v>0.49387999999999999</c:v>
                </c:pt>
                <c:pt idx="112">
                  <c:v>0.49387999999999999</c:v>
                </c:pt>
                <c:pt idx="113">
                  <c:v>0.49387999999999999</c:v>
                </c:pt>
                <c:pt idx="114">
                  <c:v>0.49387999999999999</c:v>
                </c:pt>
                <c:pt idx="115">
                  <c:v>0.49387999999999999</c:v>
                </c:pt>
                <c:pt idx="116">
                  <c:v>0.49387999999999999</c:v>
                </c:pt>
                <c:pt idx="117">
                  <c:v>0.49387999999999999</c:v>
                </c:pt>
                <c:pt idx="118">
                  <c:v>0.49387999999999999</c:v>
                </c:pt>
                <c:pt idx="119">
                  <c:v>0.49387999999999999</c:v>
                </c:pt>
                <c:pt idx="120">
                  <c:v>0.53573000000000004</c:v>
                </c:pt>
                <c:pt idx="121">
                  <c:v>0.53573000000000004</c:v>
                </c:pt>
                <c:pt idx="122">
                  <c:v>0.53573000000000004</c:v>
                </c:pt>
                <c:pt idx="123">
                  <c:v>0.53573000000000004</c:v>
                </c:pt>
                <c:pt idx="124">
                  <c:v>0.53573000000000004</c:v>
                </c:pt>
                <c:pt idx="125">
                  <c:v>0.53573000000000004</c:v>
                </c:pt>
                <c:pt idx="126">
                  <c:v>0.53573000000000004</c:v>
                </c:pt>
                <c:pt idx="127">
                  <c:v>0.53573000000000004</c:v>
                </c:pt>
                <c:pt idx="128">
                  <c:v>0.53573000000000004</c:v>
                </c:pt>
                <c:pt idx="129">
                  <c:v>0.53573000000000004</c:v>
                </c:pt>
                <c:pt idx="130">
                  <c:v>0.53573000000000004</c:v>
                </c:pt>
                <c:pt idx="131">
                  <c:v>0.53573000000000004</c:v>
                </c:pt>
                <c:pt idx="132">
                  <c:v>0.55854000000000004</c:v>
                </c:pt>
                <c:pt idx="133">
                  <c:v>0.55854000000000004</c:v>
                </c:pt>
                <c:pt idx="134">
                  <c:v>0.55854000000000004</c:v>
                </c:pt>
                <c:pt idx="135">
                  <c:v>0.55854000000000004</c:v>
                </c:pt>
                <c:pt idx="136">
                  <c:v>0.55854000000000004</c:v>
                </c:pt>
                <c:pt idx="137">
                  <c:v>0.55854000000000004</c:v>
                </c:pt>
                <c:pt idx="138">
                  <c:v>0.55854000000000004</c:v>
                </c:pt>
                <c:pt idx="139">
                  <c:v>0.55854000000000004</c:v>
                </c:pt>
                <c:pt idx="140">
                  <c:v>0.55854000000000004</c:v>
                </c:pt>
                <c:pt idx="141">
                  <c:v>0.55854000000000004</c:v>
                </c:pt>
                <c:pt idx="142">
                  <c:v>0.55854000000000004</c:v>
                </c:pt>
                <c:pt idx="143">
                  <c:v>0.55854000000000004</c:v>
                </c:pt>
                <c:pt idx="144">
                  <c:v>0.59316000000000002</c:v>
                </c:pt>
              </c:numCache>
            </c:numRef>
          </c:yVal>
          <c:smooth val="0"/>
          <c:extLst>
            <c:ext xmlns:c16="http://schemas.microsoft.com/office/drawing/2014/chart" uri="{C3380CC4-5D6E-409C-BE32-E72D297353CC}">
              <c16:uniqueId val="{00000002-C5B8-4E9E-9768-EBBDCD617B88}"/>
            </c:ext>
          </c:extLst>
        </c:ser>
        <c:dLbls>
          <c:showLegendKey val="0"/>
          <c:showVal val="0"/>
          <c:showCatName val="0"/>
          <c:showSerName val="0"/>
          <c:showPercent val="0"/>
          <c:showBubbleSize val="0"/>
        </c:dLbls>
        <c:axId val="684267160"/>
        <c:axId val="684266080"/>
      </c:scatterChart>
      <c:valAx>
        <c:axId val="588631272"/>
        <c:scaling>
          <c:orientation val="minMax"/>
          <c:max val="44907.75"/>
          <c:min val="44907.25"/>
        </c:scaling>
        <c:delete val="0"/>
        <c:axPos val="b"/>
        <c:majorGridlines>
          <c:spPr>
            <a:ln w="9525" cap="flat" cmpd="sng" algn="ctr">
              <a:solidFill>
                <a:schemeClr val="tx1">
                  <a:lumMod val="15000"/>
                  <a:lumOff val="85000"/>
                </a:schemeClr>
              </a:solidFill>
              <a:round/>
            </a:ln>
            <a:effectLst/>
          </c:spPr>
        </c:majorGridlines>
        <c:numFmt formatCode="m/d/yyyy\ h:mm"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8631992"/>
        <c:crosses val="autoZero"/>
        <c:crossBetween val="midCat"/>
      </c:valAx>
      <c:valAx>
        <c:axId val="588631992"/>
        <c:scaling>
          <c:orientation val="minMax"/>
        </c:scaling>
        <c:delete val="0"/>
        <c:axPos val="l"/>
        <c:majorGridlines>
          <c:spPr>
            <a:ln w="9525" cap="flat" cmpd="sng" algn="ctr">
              <a:solidFill>
                <a:schemeClr val="tx1">
                  <a:lumMod val="15000"/>
                  <a:lumOff val="85000"/>
                </a:schemeClr>
              </a:solidFill>
              <a:round/>
            </a:ln>
            <a:effectLst/>
          </c:spPr>
        </c:majorGridlines>
        <c:title>
          <c:tx>
            <c:rich>
              <a:bodyPr/>
              <a:lstStyle/>
              <a:p>
                <a:pPr>
                  <a:defRPr sz="1400" b="0"/>
                </a:pPr>
                <a:r>
                  <a:rPr lang="en-US" sz="1400" b="0"/>
                  <a:t>Power (kWh)</a:t>
                </a:r>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8631272"/>
        <c:crosses val="autoZero"/>
        <c:crossBetween val="midCat"/>
      </c:valAx>
      <c:valAx>
        <c:axId val="684266080"/>
        <c:scaling>
          <c:orientation val="minMax"/>
        </c:scaling>
        <c:delete val="0"/>
        <c:axPos val="r"/>
        <c:title>
          <c:tx>
            <c:rich>
              <a:bodyPr/>
              <a:lstStyle/>
              <a:p>
                <a:pPr>
                  <a:defRPr sz="1400" b="0"/>
                </a:pPr>
                <a:r>
                  <a:rPr lang="en-US" sz="1400" b="0"/>
                  <a:t>Price</a:t>
                </a:r>
                <a:r>
                  <a:rPr lang="en-US" sz="1400" b="0" baseline="0"/>
                  <a:t> (Euros)</a:t>
                </a:r>
                <a:endParaRPr lang="en-US" sz="1400" b="0"/>
              </a:p>
            </c:rich>
          </c:tx>
          <c:overlay val="0"/>
        </c:title>
        <c:numFmt formatCode="General" sourceLinked="1"/>
        <c:majorTickMark val="out"/>
        <c:minorTickMark val="none"/>
        <c:tickLblPos val="nextTo"/>
        <c:crossAx val="684267160"/>
        <c:crosses val="max"/>
        <c:crossBetween val="midCat"/>
      </c:valAx>
      <c:valAx>
        <c:axId val="684267160"/>
        <c:scaling>
          <c:orientation val="minMax"/>
        </c:scaling>
        <c:delete val="1"/>
        <c:axPos val="b"/>
        <c:numFmt formatCode="m/d/yyyy\ h:mm" sourceLinked="1"/>
        <c:majorTickMark val="out"/>
        <c:minorTickMark val="none"/>
        <c:tickLblPos val="nextTo"/>
        <c:crossAx val="684266080"/>
        <c:crosses val="autoZero"/>
        <c:crossBetween val="midCat"/>
      </c:valAx>
    </c:plotArea>
    <c:legend>
      <c:legendPos val="b"/>
      <c:overlay val="0"/>
      <c:txPr>
        <a:bodyPr/>
        <a:lstStyle/>
        <a:p>
          <a:pPr>
            <a:defRPr sz="1400"/>
          </a:pPr>
          <a:endParaRPr lang="en-US"/>
        </a:p>
      </c:txPr>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a:pPr>
            <a:r>
              <a:rPr lang="en-US" sz="1600"/>
              <a:t>Charging Load </a:t>
            </a:r>
            <a:r>
              <a:rPr lang="en-US" sz="1600" baseline="0"/>
              <a:t>(Dec)</a:t>
            </a:r>
            <a:endParaRPr lang="en-US" sz="1600"/>
          </a:p>
        </c:rich>
      </c:tx>
      <c:overlay val="0"/>
    </c:title>
    <c:autoTitleDeleted val="0"/>
    <c:plotArea>
      <c:layout/>
      <c:scatterChart>
        <c:scatterStyle val="lineMarker"/>
        <c:varyColors val="0"/>
        <c:ser>
          <c:idx val="2"/>
          <c:order val="0"/>
          <c:tx>
            <c:v>Uncontrolled</c:v>
          </c:tx>
          <c:spPr>
            <a:ln w="15875">
              <a:solidFill>
                <a:schemeClr val="accent2"/>
              </a:solidFill>
              <a:prstDash val="solid"/>
            </a:ln>
          </c:spPr>
          <c:marker>
            <c:symbol val="none"/>
          </c:marker>
          <c:xVal>
            <c:numRef>
              <c:f>Simulation_Dec!$A$3:$A$147</c:f>
              <c:numCache>
                <c:formatCode>m/d/yyyy\ h:mm</c:formatCode>
                <c:ptCount val="145"/>
                <c:pt idx="0">
                  <c:v>44907.25</c:v>
                </c:pt>
                <c:pt idx="1">
                  <c:v>44907.253472222219</c:v>
                </c:pt>
                <c:pt idx="2">
                  <c:v>44907.256944444445</c:v>
                </c:pt>
                <c:pt idx="3">
                  <c:v>44907.260416666664</c:v>
                </c:pt>
                <c:pt idx="4">
                  <c:v>44907.263888888891</c:v>
                </c:pt>
                <c:pt idx="5">
                  <c:v>44907.267361111109</c:v>
                </c:pt>
                <c:pt idx="6">
                  <c:v>44907.270833333336</c:v>
                </c:pt>
                <c:pt idx="7">
                  <c:v>44907.274305555555</c:v>
                </c:pt>
                <c:pt idx="8">
                  <c:v>44907.277777777781</c:v>
                </c:pt>
                <c:pt idx="9">
                  <c:v>44907.28125</c:v>
                </c:pt>
                <c:pt idx="10">
                  <c:v>44907.284722222219</c:v>
                </c:pt>
                <c:pt idx="11">
                  <c:v>44907.288194444445</c:v>
                </c:pt>
                <c:pt idx="12">
                  <c:v>44907.291666666664</c:v>
                </c:pt>
                <c:pt idx="13">
                  <c:v>44907.295138888891</c:v>
                </c:pt>
                <c:pt idx="14">
                  <c:v>44907.298611111109</c:v>
                </c:pt>
                <c:pt idx="15">
                  <c:v>44907.302083333336</c:v>
                </c:pt>
                <c:pt idx="16">
                  <c:v>44907.305555555555</c:v>
                </c:pt>
                <c:pt idx="17">
                  <c:v>44907.309027777781</c:v>
                </c:pt>
                <c:pt idx="18">
                  <c:v>44907.3125</c:v>
                </c:pt>
                <c:pt idx="19">
                  <c:v>44907.315972222219</c:v>
                </c:pt>
                <c:pt idx="20">
                  <c:v>44907.319444444445</c:v>
                </c:pt>
                <c:pt idx="21">
                  <c:v>44907.322916666664</c:v>
                </c:pt>
                <c:pt idx="22">
                  <c:v>44907.326388888891</c:v>
                </c:pt>
                <c:pt idx="23">
                  <c:v>44907.329861111109</c:v>
                </c:pt>
                <c:pt idx="24">
                  <c:v>44907.333333333336</c:v>
                </c:pt>
                <c:pt idx="25">
                  <c:v>44907.336805555555</c:v>
                </c:pt>
                <c:pt idx="26">
                  <c:v>44907.340277777781</c:v>
                </c:pt>
                <c:pt idx="27">
                  <c:v>44907.34375</c:v>
                </c:pt>
                <c:pt idx="28">
                  <c:v>44907.347222222219</c:v>
                </c:pt>
                <c:pt idx="29">
                  <c:v>44907.350694444445</c:v>
                </c:pt>
                <c:pt idx="30">
                  <c:v>44907.354166666664</c:v>
                </c:pt>
                <c:pt idx="31">
                  <c:v>44907.357638888891</c:v>
                </c:pt>
                <c:pt idx="32">
                  <c:v>44907.361111111109</c:v>
                </c:pt>
                <c:pt idx="33">
                  <c:v>44907.364583333336</c:v>
                </c:pt>
                <c:pt idx="34">
                  <c:v>44907.368055555555</c:v>
                </c:pt>
                <c:pt idx="35">
                  <c:v>44907.371527777781</c:v>
                </c:pt>
                <c:pt idx="36">
                  <c:v>44907.375</c:v>
                </c:pt>
                <c:pt idx="37">
                  <c:v>44907.378472222219</c:v>
                </c:pt>
                <c:pt idx="38">
                  <c:v>44907.381944444445</c:v>
                </c:pt>
                <c:pt idx="39">
                  <c:v>44907.385416666664</c:v>
                </c:pt>
                <c:pt idx="40">
                  <c:v>44907.388888888891</c:v>
                </c:pt>
                <c:pt idx="41">
                  <c:v>44907.392361111109</c:v>
                </c:pt>
                <c:pt idx="42">
                  <c:v>44907.395833333336</c:v>
                </c:pt>
                <c:pt idx="43">
                  <c:v>44907.399305555555</c:v>
                </c:pt>
                <c:pt idx="44">
                  <c:v>44907.402777777781</c:v>
                </c:pt>
                <c:pt idx="45">
                  <c:v>44907.40625</c:v>
                </c:pt>
                <c:pt idx="46">
                  <c:v>44907.409722222219</c:v>
                </c:pt>
                <c:pt idx="47">
                  <c:v>44907.413194444445</c:v>
                </c:pt>
                <c:pt idx="48">
                  <c:v>44907.416666666664</c:v>
                </c:pt>
                <c:pt idx="49">
                  <c:v>44907.420138888891</c:v>
                </c:pt>
                <c:pt idx="50">
                  <c:v>44907.423611111109</c:v>
                </c:pt>
                <c:pt idx="51">
                  <c:v>44907.427083333336</c:v>
                </c:pt>
                <c:pt idx="52">
                  <c:v>44907.430555555555</c:v>
                </c:pt>
                <c:pt idx="53">
                  <c:v>44907.434027777781</c:v>
                </c:pt>
                <c:pt idx="54">
                  <c:v>44907.4375</c:v>
                </c:pt>
                <c:pt idx="55">
                  <c:v>44907.440972222219</c:v>
                </c:pt>
                <c:pt idx="56">
                  <c:v>44907.444444444445</c:v>
                </c:pt>
                <c:pt idx="57">
                  <c:v>44907.447916666664</c:v>
                </c:pt>
                <c:pt idx="58">
                  <c:v>44907.451388888891</c:v>
                </c:pt>
                <c:pt idx="59">
                  <c:v>44907.454861111109</c:v>
                </c:pt>
                <c:pt idx="60">
                  <c:v>44907.458333333336</c:v>
                </c:pt>
                <c:pt idx="61">
                  <c:v>44907.461805555555</c:v>
                </c:pt>
                <c:pt idx="62">
                  <c:v>44907.465277777781</c:v>
                </c:pt>
                <c:pt idx="63">
                  <c:v>44907.46875</c:v>
                </c:pt>
                <c:pt idx="64">
                  <c:v>44907.472222222219</c:v>
                </c:pt>
                <c:pt idx="65">
                  <c:v>44907.475694444445</c:v>
                </c:pt>
                <c:pt idx="66">
                  <c:v>44907.479166666664</c:v>
                </c:pt>
                <c:pt idx="67">
                  <c:v>44907.482638888891</c:v>
                </c:pt>
                <c:pt idx="68">
                  <c:v>44907.486111111109</c:v>
                </c:pt>
                <c:pt idx="69">
                  <c:v>44907.489583333336</c:v>
                </c:pt>
                <c:pt idx="70">
                  <c:v>44907.493055555555</c:v>
                </c:pt>
                <c:pt idx="71">
                  <c:v>44907.496527777781</c:v>
                </c:pt>
                <c:pt idx="72">
                  <c:v>44907.5</c:v>
                </c:pt>
                <c:pt idx="73">
                  <c:v>44907.503472222219</c:v>
                </c:pt>
                <c:pt idx="74">
                  <c:v>44907.506944444445</c:v>
                </c:pt>
                <c:pt idx="75">
                  <c:v>44907.510416666664</c:v>
                </c:pt>
                <c:pt idx="76">
                  <c:v>44907.513888888891</c:v>
                </c:pt>
                <c:pt idx="77">
                  <c:v>44907.517361111109</c:v>
                </c:pt>
                <c:pt idx="78">
                  <c:v>44907.520833333336</c:v>
                </c:pt>
                <c:pt idx="79">
                  <c:v>44907.524305555555</c:v>
                </c:pt>
                <c:pt idx="80">
                  <c:v>44907.527777777781</c:v>
                </c:pt>
                <c:pt idx="81">
                  <c:v>44907.53125</c:v>
                </c:pt>
                <c:pt idx="82">
                  <c:v>44907.534722222219</c:v>
                </c:pt>
                <c:pt idx="83">
                  <c:v>44907.538194444445</c:v>
                </c:pt>
                <c:pt idx="84">
                  <c:v>44907.541666666664</c:v>
                </c:pt>
                <c:pt idx="85">
                  <c:v>44907.545138888891</c:v>
                </c:pt>
                <c:pt idx="86">
                  <c:v>44907.548611111109</c:v>
                </c:pt>
                <c:pt idx="87">
                  <c:v>44907.552083333336</c:v>
                </c:pt>
                <c:pt idx="88">
                  <c:v>44907.555555555555</c:v>
                </c:pt>
                <c:pt idx="89">
                  <c:v>44907.559027777781</c:v>
                </c:pt>
                <c:pt idx="90">
                  <c:v>44907.5625</c:v>
                </c:pt>
                <c:pt idx="91">
                  <c:v>44907.565972222219</c:v>
                </c:pt>
                <c:pt idx="92">
                  <c:v>44907.569444444445</c:v>
                </c:pt>
                <c:pt idx="93">
                  <c:v>44907.572916666664</c:v>
                </c:pt>
                <c:pt idx="94">
                  <c:v>44907.576388888891</c:v>
                </c:pt>
                <c:pt idx="95">
                  <c:v>44907.579861111109</c:v>
                </c:pt>
                <c:pt idx="96">
                  <c:v>44907.583333333336</c:v>
                </c:pt>
                <c:pt idx="97">
                  <c:v>44907.586805555555</c:v>
                </c:pt>
                <c:pt idx="98">
                  <c:v>44907.590277777781</c:v>
                </c:pt>
                <c:pt idx="99">
                  <c:v>44907.59375</c:v>
                </c:pt>
                <c:pt idx="100">
                  <c:v>44907.597222222219</c:v>
                </c:pt>
                <c:pt idx="101">
                  <c:v>44907.600694444445</c:v>
                </c:pt>
                <c:pt idx="102">
                  <c:v>44907.604166666664</c:v>
                </c:pt>
                <c:pt idx="103">
                  <c:v>44907.607638888891</c:v>
                </c:pt>
                <c:pt idx="104">
                  <c:v>44907.611111111109</c:v>
                </c:pt>
                <c:pt idx="105">
                  <c:v>44907.614583333336</c:v>
                </c:pt>
                <c:pt idx="106">
                  <c:v>44907.618055555555</c:v>
                </c:pt>
                <c:pt idx="107">
                  <c:v>44907.621527777781</c:v>
                </c:pt>
                <c:pt idx="108">
                  <c:v>44907.625</c:v>
                </c:pt>
                <c:pt idx="109">
                  <c:v>44907.628472222219</c:v>
                </c:pt>
                <c:pt idx="110">
                  <c:v>44907.631944444445</c:v>
                </c:pt>
                <c:pt idx="111">
                  <c:v>44907.635416666664</c:v>
                </c:pt>
                <c:pt idx="112">
                  <c:v>44907.638888888891</c:v>
                </c:pt>
                <c:pt idx="113">
                  <c:v>44907.642361111109</c:v>
                </c:pt>
                <c:pt idx="114">
                  <c:v>44907.645833333336</c:v>
                </c:pt>
                <c:pt idx="115">
                  <c:v>44907.649305555555</c:v>
                </c:pt>
                <c:pt idx="116">
                  <c:v>44907.652777777781</c:v>
                </c:pt>
                <c:pt idx="117">
                  <c:v>44907.65625</c:v>
                </c:pt>
                <c:pt idx="118">
                  <c:v>44907.659722222219</c:v>
                </c:pt>
                <c:pt idx="119">
                  <c:v>44907.663194444445</c:v>
                </c:pt>
                <c:pt idx="120">
                  <c:v>44907.666666666664</c:v>
                </c:pt>
                <c:pt idx="121">
                  <c:v>44907.670138888891</c:v>
                </c:pt>
                <c:pt idx="122">
                  <c:v>44907.673611111109</c:v>
                </c:pt>
                <c:pt idx="123">
                  <c:v>44907.677083333336</c:v>
                </c:pt>
                <c:pt idx="124">
                  <c:v>44907.680555555555</c:v>
                </c:pt>
                <c:pt idx="125">
                  <c:v>44907.684027777781</c:v>
                </c:pt>
                <c:pt idx="126">
                  <c:v>44907.6875</c:v>
                </c:pt>
                <c:pt idx="127">
                  <c:v>44907.690972222219</c:v>
                </c:pt>
                <c:pt idx="128">
                  <c:v>44907.694444444445</c:v>
                </c:pt>
                <c:pt idx="129">
                  <c:v>44907.697916666664</c:v>
                </c:pt>
                <c:pt idx="130">
                  <c:v>44907.701388888891</c:v>
                </c:pt>
                <c:pt idx="131">
                  <c:v>44907.704861111109</c:v>
                </c:pt>
                <c:pt idx="132">
                  <c:v>44907.708333333336</c:v>
                </c:pt>
                <c:pt idx="133">
                  <c:v>44907.711805555555</c:v>
                </c:pt>
                <c:pt idx="134">
                  <c:v>44907.715277777781</c:v>
                </c:pt>
                <c:pt idx="135">
                  <c:v>44907.71875</c:v>
                </c:pt>
                <c:pt idx="136">
                  <c:v>44907.722222222219</c:v>
                </c:pt>
                <c:pt idx="137">
                  <c:v>44907.725694444445</c:v>
                </c:pt>
                <c:pt idx="138">
                  <c:v>44907.729166666664</c:v>
                </c:pt>
                <c:pt idx="139">
                  <c:v>44907.732638888891</c:v>
                </c:pt>
                <c:pt idx="140">
                  <c:v>44907.736111111109</c:v>
                </c:pt>
                <c:pt idx="141">
                  <c:v>44907.739583333336</c:v>
                </c:pt>
                <c:pt idx="142">
                  <c:v>44907.743055555555</c:v>
                </c:pt>
                <c:pt idx="143">
                  <c:v>44907.746527777781</c:v>
                </c:pt>
                <c:pt idx="144">
                  <c:v>44907.75</c:v>
                </c:pt>
              </c:numCache>
            </c:numRef>
          </c:xVal>
          <c:yVal>
            <c:numRef>
              <c:f>Simulation_Dec!$Y$3:$Y$148</c:f>
              <c:numCache>
                <c:formatCode>General</c:formatCode>
                <c:ptCount val="146"/>
                <c:pt idx="0">
                  <c:v>0</c:v>
                </c:pt>
                <c:pt idx="1">
                  <c:v>0</c:v>
                </c:pt>
                <c:pt idx="2">
                  <c:v>0</c:v>
                </c:pt>
                <c:pt idx="3">
                  <c:v>0</c:v>
                </c:pt>
                <c:pt idx="4">
                  <c:v>0</c:v>
                </c:pt>
                <c:pt idx="5">
                  <c:v>0</c:v>
                </c:pt>
                <c:pt idx="6">
                  <c:v>7.6000000000000005</c:v>
                </c:pt>
                <c:pt idx="7">
                  <c:v>7.6000000000000005</c:v>
                </c:pt>
                <c:pt idx="8">
                  <c:v>7.6000000000000005</c:v>
                </c:pt>
                <c:pt idx="9">
                  <c:v>7.6000000000000005</c:v>
                </c:pt>
                <c:pt idx="10">
                  <c:v>7.6000000000000005</c:v>
                </c:pt>
                <c:pt idx="11">
                  <c:v>7.6000000000000005</c:v>
                </c:pt>
                <c:pt idx="12">
                  <c:v>15.200000000000001</c:v>
                </c:pt>
                <c:pt idx="13">
                  <c:v>15.200000000000001</c:v>
                </c:pt>
                <c:pt idx="14">
                  <c:v>15.200000000000001</c:v>
                </c:pt>
                <c:pt idx="15">
                  <c:v>15.200000000000001</c:v>
                </c:pt>
                <c:pt idx="16">
                  <c:v>15.200000000000001</c:v>
                </c:pt>
                <c:pt idx="17">
                  <c:v>15.200000000000001</c:v>
                </c:pt>
                <c:pt idx="18">
                  <c:v>15.200000000000001</c:v>
                </c:pt>
                <c:pt idx="19">
                  <c:v>15.200000000000001</c:v>
                </c:pt>
                <c:pt idx="20">
                  <c:v>15.200000000000001</c:v>
                </c:pt>
                <c:pt idx="21">
                  <c:v>22.8</c:v>
                </c:pt>
                <c:pt idx="22">
                  <c:v>22.8</c:v>
                </c:pt>
                <c:pt idx="23">
                  <c:v>22.8</c:v>
                </c:pt>
                <c:pt idx="24">
                  <c:v>22.8</c:v>
                </c:pt>
                <c:pt idx="25">
                  <c:v>22.8</c:v>
                </c:pt>
                <c:pt idx="26">
                  <c:v>22.8</c:v>
                </c:pt>
                <c:pt idx="27">
                  <c:v>22.8</c:v>
                </c:pt>
                <c:pt idx="28">
                  <c:v>22.8</c:v>
                </c:pt>
                <c:pt idx="29">
                  <c:v>22.8</c:v>
                </c:pt>
                <c:pt idx="30">
                  <c:v>22.8</c:v>
                </c:pt>
                <c:pt idx="31">
                  <c:v>22.8</c:v>
                </c:pt>
                <c:pt idx="32">
                  <c:v>22.8</c:v>
                </c:pt>
                <c:pt idx="33">
                  <c:v>22.8</c:v>
                </c:pt>
                <c:pt idx="34">
                  <c:v>22.8</c:v>
                </c:pt>
                <c:pt idx="35">
                  <c:v>22.8</c:v>
                </c:pt>
                <c:pt idx="36">
                  <c:v>22.8</c:v>
                </c:pt>
                <c:pt idx="37">
                  <c:v>22.8</c:v>
                </c:pt>
                <c:pt idx="38">
                  <c:v>22.8</c:v>
                </c:pt>
                <c:pt idx="39">
                  <c:v>22.8</c:v>
                </c:pt>
                <c:pt idx="40">
                  <c:v>22.8</c:v>
                </c:pt>
                <c:pt idx="41">
                  <c:v>22.8</c:v>
                </c:pt>
                <c:pt idx="42">
                  <c:v>22.8</c:v>
                </c:pt>
                <c:pt idx="43">
                  <c:v>22.8</c:v>
                </c:pt>
                <c:pt idx="44">
                  <c:v>22.8</c:v>
                </c:pt>
                <c:pt idx="45">
                  <c:v>22.8</c:v>
                </c:pt>
                <c:pt idx="46">
                  <c:v>22.8</c:v>
                </c:pt>
                <c:pt idx="47">
                  <c:v>22.8</c:v>
                </c:pt>
                <c:pt idx="48">
                  <c:v>22.8</c:v>
                </c:pt>
                <c:pt idx="49">
                  <c:v>22.8</c:v>
                </c:pt>
                <c:pt idx="50">
                  <c:v>22.8</c:v>
                </c:pt>
                <c:pt idx="51">
                  <c:v>22.8</c:v>
                </c:pt>
                <c:pt idx="52">
                  <c:v>22.8</c:v>
                </c:pt>
                <c:pt idx="53">
                  <c:v>22.8</c:v>
                </c:pt>
                <c:pt idx="54">
                  <c:v>22.8</c:v>
                </c:pt>
                <c:pt idx="55">
                  <c:v>22.8</c:v>
                </c:pt>
                <c:pt idx="56">
                  <c:v>22.8</c:v>
                </c:pt>
                <c:pt idx="57">
                  <c:v>22.8</c:v>
                </c:pt>
                <c:pt idx="58">
                  <c:v>22.8</c:v>
                </c:pt>
                <c:pt idx="59">
                  <c:v>22.8</c:v>
                </c:pt>
                <c:pt idx="60">
                  <c:v>22.8</c:v>
                </c:pt>
                <c:pt idx="61">
                  <c:v>22.8</c:v>
                </c:pt>
                <c:pt idx="62">
                  <c:v>22.8</c:v>
                </c:pt>
                <c:pt idx="63">
                  <c:v>22.8</c:v>
                </c:pt>
                <c:pt idx="64">
                  <c:v>22.8</c:v>
                </c:pt>
                <c:pt idx="65">
                  <c:v>22.8</c:v>
                </c:pt>
                <c:pt idx="66">
                  <c:v>22.8</c:v>
                </c:pt>
                <c:pt idx="67">
                  <c:v>22.8</c:v>
                </c:pt>
                <c:pt idx="68">
                  <c:v>22.8</c:v>
                </c:pt>
                <c:pt idx="69">
                  <c:v>22.8</c:v>
                </c:pt>
                <c:pt idx="70">
                  <c:v>22.8</c:v>
                </c:pt>
                <c:pt idx="71">
                  <c:v>22.8</c:v>
                </c:pt>
                <c:pt idx="72">
                  <c:v>22.8</c:v>
                </c:pt>
                <c:pt idx="73">
                  <c:v>22.8</c:v>
                </c:pt>
                <c:pt idx="74">
                  <c:v>22.8</c:v>
                </c:pt>
                <c:pt idx="75">
                  <c:v>22.8</c:v>
                </c:pt>
                <c:pt idx="76">
                  <c:v>22.8</c:v>
                </c:pt>
                <c:pt idx="77">
                  <c:v>15.200000000000001</c:v>
                </c:pt>
                <c:pt idx="78">
                  <c:v>15.200000000000001</c:v>
                </c:pt>
                <c:pt idx="79">
                  <c:v>15.200000000000001</c:v>
                </c:pt>
                <c:pt idx="80">
                  <c:v>15.200000000000001</c:v>
                </c:pt>
                <c:pt idx="81">
                  <c:v>15.200000000000001</c:v>
                </c:pt>
                <c:pt idx="82">
                  <c:v>15.200000000000001</c:v>
                </c:pt>
                <c:pt idx="83">
                  <c:v>7.6000000000000005</c:v>
                </c:pt>
                <c:pt idx="84">
                  <c:v>7.6000000000000005</c:v>
                </c:pt>
                <c:pt idx="85">
                  <c:v>7.6000000000000005</c:v>
                </c:pt>
                <c:pt idx="86">
                  <c:v>7.6000000000000005</c:v>
                </c:pt>
                <c:pt idx="87">
                  <c:v>7.6000000000000005</c:v>
                </c:pt>
                <c:pt idx="88">
                  <c:v>7.6000000000000005</c:v>
                </c:pt>
                <c:pt idx="89">
                  <c:v>7.6000000000000005</c:v>
                </c:pt>
                <c:pt idx="90">
                  <c:v>7.6000000000000005</c:v>
                </c:pt>
                <c:pt idx="91">
                  <c:v>7.6000000000000005</c:v>
                </c:pt>
                <c:pt idx="92">
                  <c:v>7.6000000000000005</c:v>
                </c:pt>
                <c:pt idx="93">
                  <c:v>7.6000000000000005</c:v>
                </c:pt>
                <c:pt idx="94">
                  <c:v>7.6000000000000005</c:v>
                </c:pt>
                <c:pt idx="95">
                  <c:v>7.6000000000000005</c:v>
                </c:pt>
                <c:pt idx="96">
                  <c:v>7.6000000000000005</c:v>
                </c:pt>
                <c:pt idx="97">
                  <c:v>7.6000000000000005</c:v>
                </c:pt>
                <c:pt idx="98">
                  <c:v>7.6000000000000005</c:v>
                </c:pt>
                <c:pt idx="99">
                  <c:v>7.6000000000000005</c:v>
                </c:pt>
                <c:pt idx="100">
                  <c:v>7.6000000000000005</c:v>
                </c:pt>
                <c:pt idx="101">
                  <c:v>7.6000000000000005</c:v>
                </c:pt>
                <c:pt idx="102">
                  <c:v>7.6000000000000005</c:v>
                </c:pt>
                <c:pt idx="103">
                  <c:v>7.6000000000000005</c:v>
                </c:pt>
                <c:pt idx="104">
                  <c:v>7.6000000000000005</c:v>
                </c:pt>
                <c:pt idx="105">
                  <c:v>7.6000000000000005</c:v>
                </c:pt>
                <c:pt idx="106">
                  <c:v>7.6000000000000005</c:v>
                </c:pt>
                <c:pt idx="107">
                  <c:v>7.6000000000000005</c:v>
                </c:pt>
                <c:pt idx="108">
                  <c:v>7.6000000000000005</c:v>
                </c:pt>
                <c:pt idx="109">
                  <c:v>7.6000000000000005</c:v>
                </c:pt>
                <c:pt idx="110">
                  <c:v>7.6000000000000005</c:v>
                </c:pt>
                <c:pt idx="111">
                  <c:v>7.6000000000000005</c:v>
                </c:pt>
                <c:pt idx="112">
                  <c:v>7.6000000000000005</c:v>
                </c:pt>
                <c:pt idx="113">
                  <c:v>7.6000000000000005</c:v>
                </c:pt>
                <c:pt idx="114">
                  <c:v>7.6000000000000005</c:v>
                </c:pt>
                <c:pt idx="115">
                  <c:v>7.6000000000000005</c:v>
                </c:pt>
                <c:pt idx="116">
                  <c:v>7.6000000000000005</c:v>
                </c:pt>
                <c:pt idx="117">
                  <c:v>7.6000000000000005</c:v>
                </c:pt>
                <c:pt idx="118">
                  <c:v>7.6000000000000005</c:v>
                </c:pt>
                <c:pt idx="119">
                  <c:v>7.6000000000000005</c:v>
                </c:pt>
                <c:pt idx="120">
                  <c:v>7.6000000000000005</c:v>
                </c:pt>
                <c:pt idx="121">
                  <c:v>7.6000000000000005</c:v>
                </c:pt>
                <c:pt idx="122">
                  <c:v>7.6000000000000005</c:v>
                </c:pt>
                <c:pt idx="123">
                  <c:v>7.6000000000000005</c:v>
                </c:pt>
                <c:pt idx="124">
                  <c:v>7.6000000000000005</c:v>
                </c:pt>
                <c:pt idx="125">
                  <c:v>7.6000000000000005</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numCache>
            </c:numRef>
          </c:yVal>
          <c:smooth val="0"/>
          <c:extLst>
            <c:ext xmlns:c16="http://schemas.microsoft.com/office/drawing/2014/chart" uri="{C3380CC4-5D6E-409C-BE32-E72D297353CC}">
              <c16:uniqueId val="{00000000-73BE-4505-9C25-720F981E1449}"/>
            </c:ext>
          </c:extLst>
        </c:ser>
        <c:ser>
          <c:idx val="0"/>
          <c:order val="1"/>
          <c:tx>
            <c:v>Controlled (OF2)</c:v>
          </c:tx>
          <c:marker>
            <c:symbol val="none"/>
          </c:marker>
          <c:xVal>
            <c:numRef>
              <c:f>Simulation_Dec!$A$3:$A$147</c:f>
              <c:numCache>
                <c:formatCode>m/d/yyyy\ h:mm</c:formatCode>
                <c:ptCount val="145"/>
                <c:pt idx="0">
                  <c:v>44907.25</c:v>
                </c:pt>
                <c:pt idx="1">
                  <c:v>44907.253472222219</c:v>
                </c:pt>
                <c:pt idx="2">
                  <c:v>44907.256944444445</c:v>
                </c:pt>
                <c:pt idx="3">
                  <c:v>44907.260416666664</c:v>
                </c:pt>
                <c:pt idx="4">
                  <c:v>44907.263888888891</c:v>
                </c:pt>
                <c:pt idx="5">
                  <c:v>44907.267361111109</c:v>
                </c:pt>
                <c:pt idx="6">
                  <c:v>44907.270833333336</c:v>
                </c:pt>
                <c:pt idx="7">
                  <c:v>44907.274305555555</c:v>
                </c:pt>
                <c:pt idx="8">
                  <c:v>44907.277777777781</c:v>
                </c:pt>
                <c:pt idx="9">
                  <c:v>44907.28125</c:v>
                </c:pt>
                <c:pt idx="10">
                  <c:v>44907.284722222219</c:v>
                </c:pt>
                <c:pt idx="11">
                  <c:v>44907.288194444445</c:v>
                </c:pt>
                <c:pt idx="12">
                  <c:v>44907.291666666664</c:v>
                </c:pt>
                <c:pt idx="13">
                  <c:v>44907.295138888891</c:v>
                </c:pt>
                <c:pt idx="14">
                  <c:v>44907.298611111109</c:v>
                </c:pt>
                <c:pt idx="15">
                  <c:v>44907.302083333336</c:v>
                </c:pt>
                <c:pt idx="16">
                  <c:v>44907.305555555555</c:v>
                </c:pt>
                <c:pt idx="17">
                  <c:v>44907.309027777781</c:v>
                </c:pt>
                <c:pt idx="18">
                  <c:v>44907.3125</c:v>
                </c:pt>
                <c:pt idx="19">
                  <c:v>44907.315972222219</c:v>
                </c:pt>
                <c:pt idx="20">
                  <c:v>44907.319444444445</c:v>
                </c:pt>
                <c:pt idx="21">
                  <c:v>44907.322916666664</c:v>
                </c:pt>
                <c:pt idx="22">
                  <c:v>44907.326388888891</c:v>
                </c:pt>
                <c:pt idx="23">
                  <c:v>44907.329861111109</c:v>
                </c:pt>
                <c:pt idx="24">
                  <c:v>44907.333333333336</c:v>
                </c:pt>
                <c:pt idx="25">
                  <c:v>44907.336805555555</c:v>
                </c:pt>
                <c:pt idx="26">
                  <c:v>44907.340277777781</c:v>
                </c:pt>
                <c:pt idx="27">
                  <c:v>44907.34375</c:v>
                </c:pt>
                <c:pt idx="28">
                  <c:v>44907.347222222219</c:v>
                </c:pt>
                <c:pt idx="29">
                  <c:v>44907.350694444445</c:v>
                </c:pt>
                <c:pt idx="30">
                  <c:v>44907.354166666664</c:v>
                </c:pt>
                <c:pt idx="31">
                  <c:v>44907.357638888891</c:v>
                </c:pt>
                <c:pt idx="32">
                  <c:v>44907.361111111109</c:v>
                </c:pt>
                <c:pt idx="33">
                  <c:v>44907.364583333336</c:v>
                </c:pt>
                <c:pt idx="34">
                  <c:v>44907.368055555555</c:v>
                </c:pt>
                <c:pt idx="35">
                  <c:v>44907.371527777781</c:v>
                </c:pt>
                <c:pt idx="36">
                  <c:v>44907.375</c:v>
                </c:pt>
                <c:pt idx="37">
                  <c:v>44907.378472222219</c:v>
                </c:pt>
                <c:pt idx="38">
                  <c:v>44907.381944444445</c:v>
                </c:pt>
                <c:pt idx="39">
                  <c:v>44907.385416666664</c:v>
                </c:pt>
                <c:pt idx="40">
                  <c:v>44907.388888888891</c:v>
                </c:pt>
                <c:pt idx="41">
                  <c:v>44907.392361111109</c:v>
                </c:pt>
                <c:pt idx="42">
                  <c:v>44907.395833333336</c:v>
                </c:pt>
                <c:pt idx="43">
                  <c:v>44907.399305555555</c:v>
                </c:pt>
                <c:pt idx="44">
                  <c:v>44907.402777777781</c:v>
                </c:pt>
                <c:pt idx="45">
                  <c:v>44907.40625</c:v>
                </c:pt>
                <c:pt idx="46">
                  <c:v>44907.409722222219</c:v>
                </c:pt>
                <c:pt idx="47">
                  <c:v>44907.413194444445</c:v>
                </c:pt>
                <c:pt idx="48">
                  <c:v>44907.416666666664</c:v>
                </c:pt>
                <c:pt idx="49">
                  <c:v>44907.420138888891</c:v>
                </c:pt>
                <c:pt idx="50">
                  <c:v>44907.423611111109</c:v>
                </c:pt>
                <c:pt idx="51">
                  <c:v>44907.427083333336</c:v>
                </c:pt>
                <c:pt idx="52">
                  <c:v>44907.430555555555</c:v>
                </c:pt>
                <c:pt idx="53">
                  <c:v>44907.434027777781</c:v>
                </c:pt>
                <c:pt idx="54">
                  <c:v>44907.4375</c:v>
                </c:pt>
                <c:pt idx="55">
                  <c:v>44907.440972222219</c:v>
                </c:pt>
                <c:pt idx="56">
                  <c:v>44907.444444444445</c:v>
                </c:pt>
                <c:pt idx="57">
                  <c:v>44907.447916666664</c:v>
                </c:pt>
                <c:pt idx="58">
                  <c:v>44907.451388888891</c:v>
                </c:pt>
                <c:pt idx="59">
                  <c:v>44907.454861111109</c:v>
                </c:pt>
                <c:pt idx="60">
                  <c:v>44907.458333333336</c:v>
                </c:pt>
                <c:pt idx="61">
                  <c:v>44907.461805555555</c:v>
                </c:pt>
                <c:pt idx="62">
                  <c:v>44907.465277777781</c:v>
                </c:pt>
                <c:pt idx="63">
                  <c:v>44907.46875</c:v>
                </c:pt>
                <c:pt idx="64">
                  <c:v>44907.472222222219</c:v>
                </c:pt>
                <c:pt idx="65">
                  <c:v>44907.475694444445</c:v>
                </c:pt>
                <c:pt idx="66">
                  <c:v>44907.479166666664</c:v>
                </c:pt>
                <c:pt idx="67">
                  <c:v>44907.482638888891</c:v>
                </c:pt>
                <c:pt idx="68">
                  <c:v>44907.486111111109</c:v>
                </c:pt>
                <c:pt idx="69">
                  <c:v>44907.489583333336</c:v>
                </c:pt>
                <c:pt idx="70">
                  <c:v>44907.493055555555</c:v>
                </c:pt>
                <c:pt idx="71">
                  <c:v>44907.496527777781</c:v>
                </c:pt>
                <c:pt idx="72">
                  <c:v>44907.5</c:v>
                </c:pt>
                <c:pt idx="73">
                  <c:v>44907.503472222219</c:v>
                </c:pt>
                <c:pt idx="74">
                  <c:v>44907.506944444445</c:v>
                </c:pt>
                <c:pt idx="75">
                  <c:v>44907.510416666664</c:v>
                </c:pt>
                <c:pt idx="76">
                  <c:v>44907.513888888891</c:v>
                </c:pt>
                <c:pt idx="77">
                  <c:v>44907.517361111109</c:v>
                </c:pt>
                <c:pt idx="78">
                  <c:v>44907.520833333336</c:v>
                </c:pt>
                <c:pt idx="79">
                  <c:v>44907.524305555555</c:v>
                </c:pt>
                <c:pt idx="80">
                  <c:v>44907.527777777781</c:v>
                </c:pt>
                <c:pt idx="81">
                  <c:v>44907.53125</c:v>
                </c:pt>
                <c:pt idx="82">
                  <c:v>44907.534722222219</c:v>
                </c:pt>
                <c:pt idx="83">
                  <c:v>44907.538194444445</c:v>
                </c:pt>
                <c:pt idx="84">
                  <c:v>44907.541666666664</c:v>
                </c:pt>
                <c:pt idx="85">
                  <c:v>44907.545138888891</c:v>
                </c:pt>
                <c:pt idx="86">
                  <c:v>44907.548611111109</c:v>
                </c:pt>
                <c:pt idx="87">
                  <c:v>44907.552083333336</c:v>
                </c:pt>
                <c:pt idx="88">
                  <c:v>44907.555555555555</c:v>
                </c:pt>
                <c:pt idx="89">
                  <c:v>44907.559027777781</c:v>
                </c:pt>
                <c:pt idx="90">
                  <c:v>44907.5625</c:v>
                </c:pt>
                <c:pt idx="91">
                  <c:v>44907.565972222219</c:v>
                </c:pt>
                <c:pt idx="92">
                  <c:v>44907.569444444445</c:v>
                </c:pt>
                <c:pt idx="93">
                  <c:v>44907.572916666664</c:v>
                </c:pt>
                <c:pt idx="94">
                  <c:v>44907.576388888891</c:v>
                </c:pt>
                <c:pt idx="95">
                  <c:v>44907.579861111109</c:v>
                </c:pt>
                <c:pt idx="96">
                  <c:v>44907.583333333336</c:v>
                </c:pt>
                <c:pt idx="97">
                  <c:v>44907.586805555555</c:v>
                </c:pt>
                <c:pt idx="98">
                  <c:v>44907.590277777781</c:v>
                </c:pt>
                <c:pt idx="99">
                  <c:v>44907.59375</c:v>
                </c:pt>
                <c:pt idx="100">
                  <c:v>44907.597222222219</c:v>
                </c:pt>
                <c:pt idx="101">
                  <c:v>44907.600694444445</c:v>
                </c:pt>
                <c:pt idx="102">
                  <c:v>44907.604166666664</c:v>
                </c:pt>
                <c:pt idx="103">
                  <c:v>44907.607638888891</c:v>
                </c:pt>
                <c:pt idx="104">
                  <c:v>44907.611111111109</c:v>
                </c:pt>
                <c:pt idx="105">
                  <c:v>44907.614583333336</c:v>
                </c:pt>
                <c:pt idx="106">
                  <c:v>44907.618055555555</c:v>
                </c:pt>
                <c:pt idx="107">
                  <c:v>44907.621527777781</c:v>
                </c:pt>
                <c:pt idx="108">
                  <c:v>44907.625</c:v>
                </c:pt>
                <c:pt idx="109">
                  <c:v>44907.628472222219</c:v>
                </c:pt>
                <c:pt idx="110">
                  <c:v>44907.631944444445</c:v>
                </c:pt>
                <c:pt idx="111">
                  <c:v>44907.635416666664</c:v>
                </c:pt>
                <c:pt idx="112">
                  <c:v>44907.638888888891</c:v>
                </c:pt>
                <c:pt idx="113">
                  <c:v>44907.642361111109</c:v>
                </c:pt>
                <c:pt idx="114">
                  <c:v>44907.645833333336</c:v>
                </c:pt>
                <c:pt idx="115">
                  <c:v>44907.649305555555</c:v>
                </c:pt>
                <c:pt idx="116">
                  <c:v>44907.652777777781</c:v>
                </c:pt>
                <c:pt idx="117">
                  <c:v>44907.65625</c:v>
                </c:pt>
                <c:pt idx="118">
                  <c:v>44907.659722222219</c:v>
                </c:pt>
                <c:pt idx="119">
                  <c:v>44907.663194444445</c:v>
                </c:pt>
                <c:pt idx="120">
                  <c:v>44907.666666666664</c:v>
                </c:pt>
                <c:pt idx="121">
                  <c:v>44907.670138888891</c:v>
                </c:pt>
                <c:pt idx="122">
                  <c:v>44907.673611111109</c:v>
                </c:pt>
                <c:pt idx="123">
                  <c:v>44907.677083333336</c:v>
                </c:pt>
                <c:pt idx="124">
                  <c:v>44907.680555555555</c:v>
                </c:pt>
                <c:pt idx="125">
                  <c:v>44907.684027777781</c:v>
                </c:pt>
                <c:pt idx="126">
                  <c:v>44907.6875</c:v>
                </c:pt>
                <c:pt idx="127">
                  <c:v>44907.690972222219</c:v>
                </c:pt>
                <c:pt idx="128">
                  <c:v>44907.694444444445</c:v>
                </c:pt>
                <c:pt idx="129">
                  <c:v>44907.697916666664</c:v>
                </c:pt>
                <c:pt idx="130">
                  <c:v>44907.701388888891</c:v>
                </c:pt>
                <c:pt idx="131">
                  <c:v>44907.704861111109</c:v>
                </c:pt>
                <c:pt idx="132">
                  <c:v>44907.708333333336</c:v>
                </c:pt>
                <c:pt idx="133">
                  <c:v>44907.711805555555</c:v>
                </c:pt>
                <c:pt idx="134">
                  <c:v>44907.715277777781</c:v>
                </c:pt>
                <c:pt idx="135">
                  <c:v>44907.71875</c:v>
                </c:pt>
                <c:pt idx="136">
                  <c:v>44907.722222222219</c:v>
                </c:pt>
                <c:pt idx="137">
                  <c:v>44907.725694444445</c:v>
                </c:pt>
                <c:pt idx="138">
                  <c:v>44907.729166666664</c:v>
                </c:pt>
                <c:pt idx="139">
                  <c:v>44907.732638888891</c:v>
                </c:pt>
                <c:pt idx="140">
                  <c:v>44907.736111111109</c:v>
                </c:pt>
                <c:pt idx="141">
                  <c:v>44907.739583333336</c:v>
                </c:pt>
                <c:pt idx="142">
                  <c:v>44907.743055555555</c:v>
                </c:pt>
                <c:pt idx="143">
                  <c:v>44907.746527777781</c:v>
                </c:pt>
                <c:pt idx="144">
                  <c:v>44907.75</c:v>
                </c:pt>
              </c:numCache>
            </c:numRef>
          </c:xVal>
          <c:yVal>
            <c:numRef>
              <c:f>Simulation_Dec!$CL$3:$CL$148</c:f>
              <c:numCache>
                <c:formatCode>General</c:formatCode>
                <c:ptCount val="146"/>
                <c:pt idx="0">
                  <c:v>0</c:v>
                </c:pt>
                <c:pt idx="1">
                  <c:v>0</c:v>
                </c:pt>
                <c:pt idx="2">
                  <c:v>0</c:v>
                </c:pt>
                <c:pt idx="3">
                  <c:v>0</c:v>
                </c:pt>
                <c:pt idx="4">
                  <c:v>0</c:v>
                </c:pt>
                <c:pt idx="5">
                  <c:v>0</c:v>
                </c:pt>
                <c:pt idx="6">
                  <c:v>7.6000000752902173</c:v>
                </c:pt>
                <c:pt idx="7">
                  <c:v>7.600000075290831</c:v>
                </c:pt>
                <c:pt idx="8">
                  <c:v>7.6000000752896755</c:v>
                </c:pt>
                <c:pt idx="9">
                  <c:v>7.6000000752560242</c:v>
                </c:pt>
                <c:pt idx="10">
                  <c:v>7.6000000749619767</c:v>
                </c:pt>
                <c:pt idx="11">
                  <c:v>7.6000000750574106</c:v>
                </c:pt>
                <c:pt idx="12">
                  <c:v>15.200000149920099</c:v>
                </c:pt>
                <c:pt idx="13">
                  <c:v>15.200000141443784</c:v>
                </c:pt>
                <c:pt idx="14">
                  <c:v>15.200000139195135</c:v>
                </c:pt>
                <c:pt idx="15">
                  <c:v>15.200000147198532</c:v>
                </c:pt>
                <c:pt idx="16">
                  <c:v>15.200000150473373</c:v>
                </c:pt>
                <c:pt idx="17">
                  <c:v>15.200000150314001</c:v>
                </c:pt>
                <c:pt idx="18">
                  <c:v>15.200000150286145</c:v>
                </c:pt>
                <c:pt idx="19">
                  <c:v>15.200000146747977</c:v>
                </c:pt>
                <c:pt idx="20">
                  <c:v>15.200000147139663</c:v>
                </c:pt>
                <c:pt idx="21">
                  <c:v>18.402538666680542</c:v>
                </c:pt>
                <c:pt idx="22">
                  <c:v>18.852738665847262</c:v>
                </c:pt>
                <c:pt idx="23">
                  <c:v>19.358338664824061</c:v>
                </c:pt>
                <c:pt idx="24">
                  <c:v>10.541136889293952</c:v>
                </c:pt>
                <c:pt idx="25">
                  <c:v>9.0641368916233862</c:v>
                </c:pt>
                <c:pt idx="26">
                  <c:v>10.761336888741615</c:v>
                </c:pt>
                <c:pt idx="27">
                  <c:v>10.37493688963893</c:v>
                </c:pt>
                <c:pt idx="28">
                  <c:v>11.029936887826373</c:v>
                </c:pt>
                <c:pt idx="29">
                  <c:v>10.682736888954134</c:v>
                </c:pt>
                <c:pt idx="30">
                  <c:v>11.08773688757606</c:v>
                </c:pt>
                <c:pt idx="31">
                  <c:v>11.064736887678578</c:v>
                </c:pt>
                <c:pt idx="32">
                  <c:v>11.075336887631833</c:v>
                </c:pt>
                <c:pt idx="33">
                  <c:v>10.346336889693674</c:v>
                </c:pt>
                <c:pt idx="34">
                  <c:v>10.548536889277361</c:v>
                </c:pt>
                <c:pt idx="35">
                  <c:v>11.110536887470351</c:v>
                </c:pt>
                <c:pt idx="36">
                  <c:v>6.8399999367202051</c:v>
                </c:pt>
                <c:pt idx="37">
                  <c:v>6.8399999368829398</c:v>
                </c:pt>
                <c:pt idx="38">
                  <c:v>6.8399999352410852</c:v>
                </c:pt>
                <c:pt idx="39">
                  <c:v>6.8399999355742773</c:v>
                </c:pt>
                <c:pt idx="40">
                  <c:v>6.8399999329594587</c:v>
                </c:pt>
                <c:pt idx="41">
                  <c:v>6.8399999329366388</c:v>
                </c:pt>
                <c:pt idx="42">
                  <c:v>7.2363682788176504</c:v>
                </c:pt>
                <c:pt idx="43">
                  <c:v>7.6897682733691699</c:v>
                </c:pt>
                <c:pt idx="44">
                  <c:v>7.7935682728373008</c:v>
                </c:pt>
                <c:pt idx="45">
                  <c:v>6.839999942656001</c:v>
                </c:pt>
                <c:pt idx="46">
                  <c:v>6.8399999346517957</c:v>
                </c:pt>
                <c:pt idx="47">
                  <c:v>6.8399999404272531</c:v>
                </c:pt>
                <c:pt idx="48">
                  <c:v>11.525961576989783</c:v>
                </c:pt>
                <c:pt idx="49">
                  <c:v>12.159999949476411</c:v>
                </c:pt>
                <c:pt idx="50">
                  <c:v>12.160000027060399</c:v>
                </c:pt>
                <c:pt idx="51">
                  <c:v>11.922961564556687</c:v>
                </c:pt>
                <c:pt idx="52">
                  <c:v>11.688761574624857</c:v>
                </c:pt>
                <c:pt idx="53">
                  <c:v>12.160000027285266</c:v>
                </c:pt>
                <c:pt idx="54">
                  <c:v>12.160000030135265</c:v>
                </c:pt>
                <c:pt idx="55">
                  <c:v>11.673961575064471</c:v>
                </c:pt>
                <c:pt idx="56">
                  <c:v>12.160000015640062</c:v>
                </c:pt>
                <c:pt idx="57">
                  <c:v>12.160000032116784</c:v>
                </c:pt>
                <c:pt idx="58">
                  <c:v>12.16000003097629</c:v>
                </c:pt>
                <c:pt idx="59">
                  <c:v>12.160000031115061</c:v>
                </c:pt>
                <c:pt idx="60">
                  <c:v>14.203697603948578</c:v>
                </c:pt>
                <c:pt idx="61">
                  <c:v>14.596497604911207</c:v>
                </c:pt>
                <c:pt idx="62">
                  <c:v>15.33409760386095</c:v>
                </c:pt>
                <c:pt idx="63">
                  <c:v>13.708097607284831</c:v>
                </c:pt>
                <c:pt idx="64">
                  <c:v>13.084497611583254</c:v>
                </c:pt>
                <c:pt idx="65">
                  <c:v>15.760297603393543</c:v>
                </c:pt>
                <c:pt idx="66">
                  <c:v>15.848497603303638</c:v>
                </c:pt>
                <c:pt idx="67">
                  <c:v>16.133097603021252</c:v>
                </c:pt>
                <c:pt idx="68">
                  <c:v>14.407297605268663</c:v>
                </c:pt>
                <c:pt idx="69">
                  <c:v>13.231497610120485</c:v>
                </c:pt>
                <c:pt idx="70">
                  <c:v>16.431097602472892</c:v>
                </c:pt>
                <c:pt idx="71">
                  <c:v>16.075697602594843</c:v>
                </c:pt>
                <c:pt idx="72">
                  <c:v>19.628126950709184</c:v>
                </c:pt>
                <c:pt idx="73">
                  <c:v>19.144526950930544</c:v>
                </c:pt>
                <c:pt idx="74">
                  <c:v>19.734926948609957</c:v>
                </c:pt>
                <c:pt idx="75">
                  <c:v>19.58612694881618</c:v>
                </c:pt>
                <c:pt idx="76">
                  <c:v>19.42292694902936</c:v>
                </c:pt>
                <c:pt idx="77">
                  <c:v>20.032326948152676</c:v>
                </c:pt>
                <c:pt idx="78">
                  <c:v>20.105926948027943</c:v>
                </c:pt>
                <c:pt idx="79">
                  <c:v>19.889126948381023</c:v>
                </c:pt>
                <c:pt idx="80">
                  <c:v>19.671726948696424</c:v>
                </c:pt>
                <c:pt idx="81">
                  <c:v>20.499126947250314</c:v>
                </c:pt>
                <c:pt idx="82">
                  <c:v>20.667526946842568</c:v>
                </c:pt>
                <c:pt idx="83">
                  <c:v>20.442926947376616</c:v>
                </c:pt>
                <c:pt idx="84">
                  <c:v>21.145876561553003</c:v>
                </c:pt>
                <c:pt idx="85">
                  <c:v>20.116076564381842</c:v>
                </c:pt>
                <c:pt idx="86">
                  <c:v>16.955876568212155</c:v>
                </c:pt>
                <c:pt idx="87">
                  <c:v>19.393876565470595</c:v>
                </c:pt>
                <c:pt idx="88">
                  <c:v>20.719676563035119</c:v>
                </c:pt>
                <c:pt idx="89">
                  <c:v>20.560676567616401</c:v>
                </c:pt>
                <c:pt idx="90">
                  <c:v>19.544476568275531</c:v>
                </c:pt>
                <c:pt idx="91">
                  <c:v>20.055876567991795</c:v>
                </c:pt>
                <c:pt idx="92">
                  <c:v>20.369276567774406</c:v>
                </c:pt>
                <c:pt idx="93">
                  <c:v>20.082676563879073</c:v>
                </c:pt>
                <c:pt idx="94">
                  <c:v>19.211476565139339</c:v>
                </c:pt>
                <c:pt idx="95">
                  <c:v>18.535676565923787</c:v>
                </c:pt>
                <c:pt idx="96">
                  <c:v>20.781208597832194</c:v>
                </c:pt>
                <c:pt idx="97">
                  <c:v>19.253408600888388</c:v>
                </c:pt>
                <c:pt idx="98">
                  <c:v>21.389008595048725</c:v>
                </c:pt>
                <c:pt idx="99">
                  <c:v>21.67200859274989</c:v>
                </c:pt>
                <c:pt idx="100">
                  <c:v>21.383208604763265</c:v>
                </c:pt>
                <c:pt idx="101">
                  <c:v>20.477008606074119</c:v>
                </c:pt>
                <c:pt idx="102">
                  <c:v>17.442408601749264</c:v>
                </c:pt>
                <c:pt idx="103">
                  <c:v>18.222808600816904</c:v>
                </c:pt>
                <c:pt idx="104">
                  <c:v>20.208408597946793</c:v>
                </c:pt>
                <c:pt idx="105">
                  <c:v>20.726408596639505</c:v>
                </c:pt>
                <c:pt idx="106">
                  <c:v>20.534808597185002</c:v>
                </c:pt>
                <c:pt idx="107">
                  <c:v>19.438008599263142</c:v>
                </c:pt>
                <c:pt idx="108">
                  <c:v>12.615117787403987</c:v>
                </c:pt>
                <c:pt idx="109">
                  <c:v>12.823717780318914</c:v>
                </c:pt>
                <c:pt idx="110">
                  <c:v>13.041517776502468</c:v>
                </c:pt>
                <c:pt idx="111">
                  <c:v>12.160000043713422</c:v>
                </c:pt>
                <c:pt idx="112">
                  <c:v>12.160000033795122</c:v>
                </c:pt>
                <c:pt idx="113">
                  <c:v>12.160000036733699</c:v>
                </c:pt>
                <c:pt idx="114">
                  <c:v>12.160000035093073</c:v>
                </c:pt>
                <c:pt idx="115">
                  <c:v>12.160000039034289</c:v>
                </c:pt>
                <c:pt idx="116">
                  <c:v>12.160000035260049</c:v>
                </c:pt>
                <c:pt idx="117">
                  <c:v>12.160000033862014</c:v>
                </c:pt>
                <c:pt idx="118">
                  <c:v>12.16000003113564</c:v>
                </c:pt>
                <c:pt idx="119">
                  <c:v>12.160000030734267</c:v>
                </c:pt>
                <c:pt idx="120">
                  <c:v>12.159995069316121</c:v>
                </c:pt>
                <c:pt idx="121">
                  <c:v>12.160000028903195</c:v>
                </c:pt>
                <c:pt idx="122">
                  <c:v>12.160000028847243</c:v>
                </c:pt>
                <c:pt idx="123">
                  <c:v>12.160000028849304</c:v>
                </c:pt>
                <c:pt idx="124">
                  <c:v>12.160000028881038</c:v>
                </c:pt>
                <c:pt idx="125">
                  <c:v>12.160000028867447</c:v>
                </c:pt>
                <c:pt idx="126">
                  <c:v>7.6580261032177228</c:v>
                </c:pt>
                <c:pt idx="127">
                  <c:v>8.6004261025143869</c:v>
                </c:pt>
                <c:pt idx="128">
                  <c:v>9.4090261003375666</c:v>
                </c:pt>
                <c:pt idx="129">
                  <c:v>14.295426097075181</c:v>
                </c:pt>
                <c:pt idx="130">
                  <c:v>14.576226082431907</c:v>
                </c:pt>
                <c:pt idx="131">
                  <c:v>15.200000116565771</c:v>
                </c:pt>
                <c:pt idx="132">
                  <c:v>0</c:v>
                </c:pt>
                <c:pt idx="133">
                  <c:v>-1.3596079238426386E-36</c:v>
                </c:pt>
                <c:pt idx="134">
                  <c:v>5.4384316953705666E-36</c:v>
                </c:pt>
                <c:pt idx="135">
                  <c:v>-2.2660132064219277E-37</c:v>
                </c:pt>
                <c:pt idx="136">
                  <c:v>-1.8128105651235279E-36</c:v>
                </c:pt>
                <c:pt idx="137">
                  <c:v>2.7192158476836382E-36</c:v>
                </c:pt>
                <c:pt idx="138">
                  <c:v>7.9310462224154338E-37</c:v>
                </c:pt>
                <c:pt idx="139">
                  <c:v>-4.4612135001086814E-37</c:v>
                </c:pt>
                <c:pt idx="140">
                  <c:v>-4.5320264128088197E-37</c:v>
                </c:pt>
                <c:pt idx="141">
                  <c:v>-1.7517879545664513E-48</c:v>
                </c:pt>
                <c:pt idx="142">
                  <c:v>-9.0640528256176394E-37</c:v>
                </c:pt>
                <c:pt idx="143">
                  <c:v>6.7980396191967415E-37</c:v>
                </c:pt>
                <c:pt idx="144">
                  <c:v>2.1300524140201387E-35</c:v>
                </c:pt>
              </c:numCache>
            </c:numRef>
          </c:yVal>
          <c:smooth val="0"/>
          <c:extLst>
            <c:ext xmlns:c16="http://schemas.microsoft.com/office/drawing/2014/chart" uri="{C3380CC4-5D6E-409C-BE32-E72D297353CC}">
              <c16:uniqueId val="{00000001-73BE-4505-9C25-720F981E1449}"/>
            </c:ext>
          </c:extLst>
        </c:ser>
        <c:ser>
          <c:idx val="5"/>
          <c:order val="2"/>
          <c:tx>
            <c:strRef>
              <c:f>Simulation_Dec!$D$2</c:f>
              <c:strCache>
                <c:ptCount val="1"/>
                <c:pt idx="0">
                  <c:v>PV</c:v>
                </c:pt>
              </c:strCache>
            </c:strRef>
          </c:tx>
          <c:spPr>
            <a:ln w="15875">
              <a:solidFill>
                <a:srgbClr val="FFC000"/>
              </a:solidFill>
              <a:prstDash val="dashDot"/>
            </a:ln>
          </c:spPr>
          <c:marker>
            <c:symbol val="none"/>
          </c:marker>
          <c:xVal>
            <c:numRef>
              <c:f>Simulation_Dec!$A$3:$A$147</c:f>
              <c:numCache>
                <c:formatCode>m/d/yyyy\ h:mm</c:formatCode>
                <c:ptCount val="145"/>
                <c:pt idx="0">
                  <c:v>44907.25</c:v>
                </c:pt>
                <c:pt idx="1">
                  <c:v>44907.253472222219</c:v>
                </c:pt>
                <c:pt idx="2">
                  <c:v>44907.256944444445</c:v>
                </c:pt>
                <c:pt idx="3">
                  <c:v>44907.260416666664</c:v>
                </c:pt>
                <c:pt idx="4">
                  <c:v>44907.263888888891</c:v>
                </c:pt>
                <c:pt idx="5">
                  <c:v>44907.267361111109</c:v>
                </c:pt>
                <c:pt idx="6">
                  <c:v>44907.270833333336</c:v>
                </c:pt>
                <c:pt idx="7">
                  <c:v>44907.274305555555</c:v>
                </c:pt>
                <c:pt idx="8">
                  <c:v>44907.277777777781</c:v>
                </c:pt>
                <c:pt idx="9">
                  <c:v>44907.28125</c:v>
                </c:pt>
                <c:pt idx="10">
                  <c:v>44907.284722222219</c:v>
                </c:pt>
                <c:pt idx="11">
                  <c:v>44907.288194444445</c:v>
                </c:pt>
                <c:pt idx="12">
                  <c:v>44907.291666666664</c:v>
                </c:pt>
                <c:pt idx="13">
                  <c:v>44907.295138888891</c:v>
                </c:pt>
                <c:pt idx="14">
                  <c:v>44907.298611111109</c:v>
                </c:pt>
                <c:pt idx="15">
                  <c:v>44907.302083333336</c:v>
                </c:pt>
                <c:pt idx="16">
                  <c:v>44907.305555555555</c:v>
                </c:pt>
                <c:pt idx="17">
                  <c:v>44907.309027777781</c:v>
                </c:pt>
                <c:pt idx="18">
                  <c:v>44907.3125</c:v>
                </c:pt>
                <c:pt idx="19">
                  <c:v>44907.315972222219</c:v>
                </c:pt>
                <c:pt idx="20">
                  <c:v>44907.319444444445</c:v>
                </c:pt>
                <c:pt idx="21">
                  <c:v>44907.322916666664</c:v>
                </c:pt>
                <c:pt idx="22">
                  <c:v>44907.326388888891</c:v>
                </c:pt>
                <c:pt idx="23">
                  <c:v>44907.329861111109</c:v>
                </c:pt>
                <c:pt idx="24">
                  <c:v>44907.333333333336</c:v>
                </c:pt>
                <c:pt idx="25">
                  <c:v>44907.336805555555</c:v>
                </c:pt>
                <c:pt idx="26">
                  <c:v>44907.340277777781</c:v>
                </c:pt>
                <c:pt idx="27">
                  <c:v>44907.34375</c:v>
                </c:pt>
                <c:pt idx="28">
                  <c:v>44907.347222222219</c:v>
                </c:pt>
                <c:pt idx="29">
                  <c:v>44907.350694444445</c:v>
                </c:pt>
                <c:pt idx="30">
                  <c:v>44907.354166666664</c:v>
                </c:pt>
                <c:pt idx="31">
                  <c:v>44907.357638888891</c:v>
                </c:pt>
                <c:pt idx="32">
                  <c:v>44907.361111111109</c:v>
                </c:pt>
                <c:pt idx="33">
                  <c:v>44907.364583333336</c:v>
                </c:pt>
                <c:pt idx="34">
                  <c:v>44907.368055555555</c:v>
                </c:pt>
                <c:pt idx="35">
                  <c:v>44907.371527777781</c:v>
                </c:pt>
                <c:pt idx="36">
                  <c:v>44907.375</c:v>
                </c:pt>
                <c:pt idx="37">
                  <c:v>44907.378472222219</c:v>
                </c:pt>
                <c:pt idx="38">
                  <c:v>44907.381944444445</c:v>
                </c:pt>
                <c:pt idx="39">
                  <c:v>44907.385416666664</c:v>
                </c:pt>
                <c:pt idx="40">
                  <c:v>44907.388888888891</c:v>
                </c:pt>
                <c:pt idx="41">
                  <c:v>44907.392361111109</c:v>
                </c:pt>
                <c:pt idx="42">
                  <c:v>44907.395833333336</c:v>
                </c:pt>
                <c:pt idx="43">
                  <c:v>44907.399305555555</c:v>
                </c:pt>
                <c:pt idx="44">
                  <c:v>44907.402777777781</c:v>
                </c:pt>
                <c:pt idx="45">
                  <c:v>44907.40625</c:v>
                </c:pt>
                <c:pt idx="46">
                  <c:v>44907.409722222219</c:v>
                </c:pt>
                <c:pt idx="47">
                  <c:v>44907.413194444445</c:v>
                </c:pt>
                <c:pt idx="48">
                  <c:v>44907.416666666664</c:v>
                </c:pt>
                <c:pt idx="49">
                  <c:v>44907.420138888891</c:v>
                </c:pt>
                <c:pt idx="50">
                  <c:v>44907.423611111109</c:v>
                </c:pt>
                <c:pt idx="51">
                  <c:v>44907.427083333336</c:v>
                </c:pt>
                <c:pt idx="52">
                  <c:v>44907.430555555555</c:v>
                </c:pt>
                <c:pt idx="53">
                  <c:v>44907.434027777781</c:v>
                </c:pt>
                <c:pt idx="54">
                  <c:v>44907.4375</c:v>
                </c:pt>
                <c:pt idx="55">
                  <c:v>44907.440972222219</c:v>
                </c:pt>
                <c:pt idx="56">
                  <c:v>44907.444444444445</c:v>
                </c:pt>
                <c:pt idx="57">
                  <c:v>44907.447916666664</c:v>
                </c:pt>
                <c:pt idx="58">
                  <c:v>44907.451388888891</c:v>
                </c:pt>
                <c:pt idx="59">
                  <c:v>44907.454861111109</c:v>
                </c:pt>
                <c:pt idx="60">
                  <c:v>44907.458333333336</c:v>
                </c:pt>
                <c:pt idx="61">
                  <c:v>44907.461805555555</c:v>
                </c:pt>
                <c:pt idx="62">
                  <c:v>44907.465277777781</c:v>
                </c:pt>
                <c:pt idx="63">
                  <c:v>44907.46875</c:v>
                </c:pt>
                <c:pt idx="64">
                  <c:v>44907.472222222219</c:v>
                </c:pt>
                <c:pt idx="65">
                  <c:v>44907.475694444445</c:v>
                </c:pt>
                <c:pt idx="66">
                  <c:v>44907.479166666664</c:v>
                </c:pt>
                <c:pt idx="67">
                  <c:v>44907.482638888891</c:v>
                </c:pt>
                <c:pt idx="68">
                  <c:v>44907.486111111109</c:v>
                </c:pt>
                <c:pt idx="69">
                  <c:v>44907.489583333336</c:v>
                </c:pt>
                <c:pt idx="70">
                  <c:v>44907.493055555555</c:v>
                </c:pt>
                <c:pt idx="71">
                  <c:v>44907.496527777781</c:v>
                </c:pt>
                <c:pt idx="72">
                  <c:v>44907.5</c:v>
                </c:pt>
                <c:pt idx="73">
                  <c:v>44907.503472222219</c:v>
                </c:pt>
                <c:pt idx="74">
                  <c:v>44907.506944444445</c:v>
                </c:pt>
                <c:pt idx="75">
                  <c:v>44907.510416666664</c:v>
                </c:pt>
                <c:pt idx="76">
                  <c:v>44907.513888888891</c:v>
                </c:pt>
                <c:pt idx="77">
                  <c:v>44907.517361111109</c:v>
                </c:pt>
                <c:pt idx="78">
                  <c:v>44907.520833333336</c:v>
                </c:pt>
                <c:pt idx="79">
                  <c:v>44907.524305555555</c:v>
                </c:pt>
                <c:pt idx="80">
                  <c:v>44907.527777777781</c:v>
                </c:pt>
                <c:pt idx="81">
                  <c:v>44907.53125</c:v>
                </c:pt>
                <c:pt idx="82">
                  <c:v>44907.534722222219</c:v>
                </c:pt>
                <c:pt idx="83">
                  <c:v>44907.538194444445</c:v>
                </c:pt>
                <c:pt idx="84">
                  <c:v>44907.541666666664</c:v>
                </c:pt>
                <c:pt idx="85">
                  <c:v>44907.545138888891</c:v>
                </c:pt>
                <c:pt idx="86">
                  <c:v>44907.548611111109</c:v>
                </c:pt>
                <c:pt idx="87">
                  <c:v>44907.552083333336</c:v>
                </c:pt>
                <c:pt idx="88">
                  <c:v>44907.555555555555</c:v>
                </c:pt>
                <c:pt idx="89">
                  <c:v>44907.559027777781</c:v>
                </c:pt>
                <c:pt idx="90">
                  <c:v>44907.5625</c:v>
                </c:pt>
                <c:pt idx="91">
                  <c:v>44907.565972222219</c:v>
                </c:pt>
                <c:pt idx="92">
                  <c:v>44907.569444444445</c:v>
                </c:pt>
                <c:pt idx="93">
                  <c:v>44907.572916666664</c:v>
                </c:pt>
                <c:pt idx="94">
                  <c:v>44907.576388888891</c:v>
                </c:pt>
                <c:pt idx="95">
                  <c:v>44907.579861111109</c:v>
                </c:pt>
                <c:pt idx="96">
                  <c:v>44907.583333333336</c:v>
                </c:pt>
                <c:pt idx="97">
                  <c:v>44907.586805555555</c:v>
                </c:pt>
                <c:pt idx="98">
                  <c:v>44907.590277777781</c:v>
                </c:pt>
                <c:pt idx="99">
                  <c:v>44907.59375</c:v>
                </c:pt>
                <c:pt idx="100">
                  <c:v>44907.597222222219</c:v>
                </c:pt>
                <c:pt idx="101">
                  <c:v>44907.600694444445</c:v>
                </c:pt>
                <c:pt idx="102">
                  <c:v>44907.604166666664</c:v>
                </c:pt>
                <c:pt idx="103">
                  <c:v>44907.607638888891</c:v>
                </c:pt>
                <c:pt idx="104">
                  <c:v>44907.611111111109</c:v>
                </c:pt>
                <c:pt idx="105">
                  <c:v>44907.614583333336</c:v>
                </c:pt>
                <c:pt idx="106">
                  <c:v>44907.618055555555</c:v>
                </c:pt>
                <c:pt idx="107">
                  <c:v>44907.621527777781</c:v>
                </c:pt>
                <c:pt idx="108">
                  <c:v>44907.625</c:v>
                </c:pt>
                <c:pt idx="109">
                  <c:v>44907.628472222219</c:v>
                </c:pt>
                <c:pt idx="110">
                  <c:v>44907.631944444445</c:v>
                </c:pt>
                <c:pt idx="111">
                  <c:v>44907.635416666664</c:v>
                </c:pt>
                <c:pt idx="112">
                  <c:v>44907.638888888891</c:v>
                </c:pt>
                <c:pt idx="113">
                  <c:v>44907.642361111109</c:v>
                </c:pt>
                <c:pt idx="114">
                  <c:v>44907.645833333336</c:v>
                </c:pt>
                <c:pt idx="115">
                  <c:v>44907.649305555555</c:v>
                </c:pt>
                <c:pt idx="116">
                  <c:v>44907.652777777781</c:v>
                </c:pt>
                <c:pt idx="117">
                  <c:v>44907.65625</c:v>
                </c:pt>
                <c:pt idx="118">
                  <c:v>44907.659722222219</c:v>
                </c:pt>
                <c:pt idx="119">
                  <c:v>44907.663194444445</c:v>
                </c:pt>
                <c:pt idx="120">
                  <c:v>44907.666666666664</c:v>
                </c:pt>
                <c:pt idx="121">
                  <c:v>44907.670138888891</c:v>
                </c:pt>
                <c:pt idx="122">
                  <c:v>44907.673611111109</c:v>
                </c:pt>
                <c:pt idx="123">
                  <c:v>44907.677083333336</c:v>
                </c:pt>
                <c:pt idx="124">
                  <c:v>44907.680555555555</c:v>
                </c:pt>
                <c:pt idx="125">
                  <c:v>44907.684027777781</c:v>
                </c:pt>
                <c:pt idx="126">
                  <c:v>44907.6875</c:v>
                </c:pt>
                <c:pt idx="127">
                  <c:v>44907.690972222219</c:v>
                </c:pt>
                <c:pt idx="128">
                  <c:v>44907.694444444445</c:v>
                </c:pt>
                <c:pt idx="129">
                  <c:v>44907.697916666664</c:v>
                </c:pt>
                <c:pt idx="130">
                  <c:v>44907.701388888891</c:v>
                </c:pt>
                <c:pt idx="131">
                  <c:v>44907.704861111109</c:v>
                </c:pt>
                <c:pt idx="132">
                  <c:v>44907.708333333336</c:v>
                </c:pt>
                <c:pt idx="133">
                  <c:v>44907.711805555555</c:v>
                </c:pt>
                <c:pt idx="134">
                  <c:v>44907.715277777781</c:v>
                </c:pt>
                <c:pt idx="135">
                  <c:v>44907.71875</c:v>
                </c:pt>
                <c:pt idx="136">
                  <c:v>44907.722222222219</c:v>
                </c:pt>
                <c:pt idx="137">
                  <c:v>44907.725694444445</c:v>
                </c:pt>
                <c:pt idx="138">
                  <c:v>44907.729166666664</c:v>
                </c:pt>
                <c:pt idx="139">
                  <c:v>44907.732638888891</c:v>
                </c:pt>
                <c:pt idx="140">
                  <c:v>44907.736111111109</c:v>
                </c:pt>
                <c:pt idx="141">
                  <c:v>44907.739583333336</c:v>
                </c:pt>
                <c:pt idx="142">
                  <c:v>44907.743055555555</c:v>
                </c:pt>
                <c:pt idx="143">
                  <c:v>44907.746527777781</c:v>
                </c:pt>
                <c:pt idx="144">
                  <c:v>44907.75</c:v>
                </c:pt>
              </c:numCache>
            </c:numRef>
          </c:xVal>
          <c:yVal>
            <c:numRef>
              <c:f>Simulation_Dec!$E$3:$E$147</c:f>
              <c:numCache>
                <c:formatCode>General</c:formatCode>
                <c:ptCount val="14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2.0199999999999999E-2</c:v>
                </c:pt>
                <c:pt idx="34">
                  <c:v>6.0600000000000001E-2</c:v>
                </c:pt>
                <c:pt idx="35">
                  <c:v>0.1082</c:v>
                </c:pt>
                <c:pt idx="36">
                  <c:v>0.17680000000000001</c:v>
                </c:pt>
                <c:pt idx="37">
                  <c:v>0.23679999999999901</c:v>
                </c:pt>
                <c:pt idx="38">
                  <c:v>0.2908</c:v>
                </c:pt>
                <c:pt idx="39">
                  <c:v>0.37679999999999902</c:v>
                </c:pt>
                <c:pt idx="40">
                  <c:v>0.51019999999999999</c:v>
                </c:pt>
                <c:pt idx="41">
                  <c:v>0.69140000000000001</c:v>
                </c:pt>
                <c:pt idx="42">
                  <c:v>0.94620000000000004</c:v>
                </c:pt>
                <c:pt idx="43">
                  <c:v>1.2806</c:v>
                </c:pt>
                <c:pt idx="44">
                  <c:v>1.5946</c:v>
                </c:pt>
                <c:pt idx="45">
                  <c:v>1.8431999999999999</c:v>
                </c:pt>
                <c:pt idx="46">
                  <c:v>2.0695999999999999</c:v>
                </c:pt>
                <c:pt idx="47">
                  <c:v>2.2747999999999999</c:v>
                </c:pt>
                <c:pt idx="48">
                  <c:v>2.5501999999999998</c:v>
                </c:pt>
                <c:pt idx="49">
                  <c:v>2.8418000000000001</c:v>
                </c:pt>
                <c:pt idx="50">
                  <c:v>3.2784</c:v>
                </c:pt>
                <c:pt idx="51">
                  <c:v>3.7050000000000001</c:v>
                </c:pt>
                <c:pt idx="52">
                  <c:v>4.0863999999999896</c:v>
                </c:pt>
                <c:pt idx="53">
                  <c:v>4.4130000000000003</c:v>
                </c:pt>
                <c:pt idx="54">
                  <c:v>4.7751999999999999</c:v>
                </c:pt>
                <c:pt idx="55">
                  <c:v>5.1938000000000004</c:v>
                </c:pt>
                <c:pt idx="56">
                  <c:v>5.4972000000000003</c:v>
                </c:pt>
                <c:pt idx="57">
                  <c:v>5.8826000000000001</c:v>
                </c:pt>
                <c:pt idx="58">
                  <c:v>6.1584000000000003</c:v>
                </c:pt>
                <c:pt idx="59">
                  <c:v>6.4652000000000003</c:v>
                </c:pt>
                <c:pt idx="60">
                  <c:v>6.7055999999999996</c:v>
                </c:pt>
                <c:pt idx="61">
                  <c:v>6.9298000000000002</c:v>
                </c:pt>
                <c:pt idx="62">
                  <c:v>7.1487999999999996</c:v>
                </c:pt>
                <c:pt idx="63">
                  <c:v>7.2149999999999999</c:v>
                </c:pt>
                <c:pt idx="64">
                  <c:v>7.3175999999999997</c:v>
                </c:pt>
                <c:pt idx="65">
                  <c:v>7.3768000000000002</c:v>
                </c:pt>
                <c:pt idx="66">
                  <c:v>7.4097999999999997</c:v>
                </c:pt>
                <c:pt idx="67">
                  <c:v>7.4921999999999898</c:v>
                </c:pt>
                <c:pt idx="68">
                  <c:v>7.7257999999999996</c:v>
                </c:pt>
                <c:pt idx="69">
                  <c:v>7.8498000000000001</c:v>
                </c:pt>
                <c:pt idx="70">
                  <c:v>7.8940000000000001</c:v>
                </c:pt>
                <c:pt idx="71">
                  <c:v>7.9096000000000002</c:v>
                </c:pt>
                <c:pt idx="72">
                  <c:v>7.9311999999999996</c:v>
                </c:pt>
                <c:pt idx="73">
                  <c:v>7.9631999999999996</c:v>
                </c:pt>
                <c:pt idx="74">
                  <c:v>8.0351999999999997</c:v>
                </c:pt>
                <c:pt idx="75">
                  <c:v>8.0440000000000005</c:v>
                </c:pt>
                <c:pt idx="76">
                  <c:v>8.0236000000000001</c:v>
                </c:pt>
                <c:pt idx="77">
                  <c:v>8.0619999999999994</c:v>
                </c:pt>
                <c:pt idx="78">
                  <c:v>8.0161999999999995</c:v>
                </c:pt>
                <c:pt idx="79">
                  <c:v>8.0370000000000008</c:v>
                </c:pt>
                <c:pt idx="80">
                  <c:v>7.9819999999999904</c:v>
                </c:pt>
                <c:pt idx="81">
                  <c:v>7.9901999999999997</c:v>
                </c:pt>
                <c:pt idx="82">
                  <c:v>7.8852000000000002</c:v>
                </c:pt>
                <c:pt idx="83">
                  <c:v>7.7876000000000003</c:v>
                </c:pt>
                <c:pt idx="84">
                  <c:v>7.6669999999999998</c:v>
                </c:pt>
                <c:pt idx="85">
                  <c:v>7.5473999999999997</c:v>
                </c:pt>
                <c:pt idx="86">
                  <c:v>7.4706000000000001</c:v>
                </c:pt>
                <c:pt idx="87">
                  <c:v>7.3879999999999999</c:v>
                </c:pt>
                <c:pt idx="88">
                  <c:v>7.29239999999999</c:v>
                </c:pt>
                <c:pt idx="89">
                  <c:v>7.2480000000000002</c:v>
                </c:pt>
                <c:pt idx="90">
                  <c:v>7.1833999999999998</c:v>
                </c:pt>
                <c:pt idx="91">
                  <c:v>7.0574000000000003</c:v>
                </c:pt>
                <c:pt idx="92">
                  <c:v>6.9849999999999897</c:v>
                </c:pt>
                <c:pt idx="93">
                  <c:v>6.7952000000000004</c:v>
                </c:pt>
                <c:pt idx="94">
                  <c:v>6.6736000000000004</c:v>
                </c:pt>
                <c:pt idx="95">
                  <c:v>6.5183999999999997</c:v>
                </c:pt>
                <c:pt idx="96">
                  <c:v>6.3414000000000001</c:v>
                </c:pt>
                <c:pt idx="97">
                  <c:v>6.1391999999999998</c:v>
                </c:pt>
                <c:pt idx="98">
                  <c:v>6.0532000000000004</c:v>
                </c:pt>
                <c:pt idx="99">
                  <c:v>5.8103999999999996</c:v>
                </c:pt>
                <c:pt idx="100">
                  <c:v>5.665</c:v>
                </c:pt>
                <c:pt idx="101">
                  <c:v>5.5090000000000003</c:v>
                </c:pt>
                <c:pt idx="102">
                  <c:v>5.3297999999999996</c:v>
                </c:pt>
                <c:pt idx="103">
                  <c:v>5.0990000000000002</c:v>
                </c:pt>
                <c:pt idx="104">
                  <c:v>4.8178000000000001</c:v>
                </c:pt>
                <c:pt idx="105">
                  <c:v>4.4896000000000003</c:v>
                </c:pt>
                <c:pt idx="106">
                  <c:v>4.1919999999999904</c:v>
                </c:pt>
                <c:pt idx="107">
                  <c:v>3.915</c:v>
                </c:pt>
                <c:pt idx="108">
                  <c:v>3.5888</c:v>
                </c:pt>
                <c:pt idx="109">
                  <c:v>3.2759999999999998</c:v>
                </c:pt>
                <c:pt idx="110">
                  <c:v>2.9693999999999998</c:v>
                </c:pt>
                <c:pt idx="111">
                  <c:v>2.6796000000000002</c:v>
                </c:pt>
                <c:pt idx="112">
                  <c:v>2.3233999999999999</c:v>
                </c:pt>
                <c:pt idx="113">
                  <c:v>1.9481999999999999</c:v>
                </c:pt>
                <c:pt idx="114">
                  <c:v>1.6486000000000001</c:v>
                </c:pt>
                <c:pt idx="115">
                  <c:v>1.4466000000000001</c:v>
                </c:pt>
                <c:pt idx="116">
                  <c:v>1.262</c:v>
                </c:pt>
                <c:pt idx="117">
                  <c:v>1.0429999999999999</c:v>
                </c:pt>
                <c:pt idx="118">
                  <c:v>0.79379999999999995</c:v>
                </c:pt>
                <c:pt idx="119">
                  <c:v>0.55459999999999998</c:v>
                </c:pt>
                <c:pt idx="120">
                  <c:v>0.39379999999999998</c:v>
                </c:pt>
                <c:pt idx="121">
                  <c:v>0.25900000000000001</c:v>
                </c:pt>
                <c:pt idx="122">
                  <c:v>0.14360000000000001</c:v>
                </c:pt>
                <c:pt idx="123">
                  <c:v>8.5199999999999998E-2</c:v>
                </c:pt>
                <c:pt idx="124">
                  <c:v>3.5799999999999998E-2</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numCache>
            </c:numRef>
          </c:yVal>
          <c:smooth val="0"/>
          <c:extLst>
            <c:ext xmlns:c16="http://schemas.microsoft.com/office/drawing/2014/chart" uri="{C3380CC4-5D6E-409C-BE32-E72D297353CC}">
              <c16:uniqueId val="{00000002-73BE-4505-9C25-720F981E1449}"/>
            </c:ext>
          </c:extLst>
        </c:ser>
        <c:dLbls>
          <c:showLegendKey val="0"/>
          <c:showVal val="0"/>
          <c:showCatName val="0"/>
          <c:showSerName val="0"/>
          <c:showPercent val="0"/>
          <c:showBubbleSize val="0"/>
        </c:dLbls>
        <c:axId val="588631272"/>
        <c:axId val="588631992"/>
      </c:scatterChart>
      <c:scatterChart>
        <c:scatterStyle val="lineMarker"/>
        <c:varyColors val="0"/>
        <c:ser>
          <c:idx val="6"/>
          <c:order val="3"/>
          <c:tx>
            <c:strRef>
              <c:f>Simulation_March!$F$2</c:f>
              <c:strCache>
                <c:ptCount val="1"/>
                <c:pt idx="0">
                  <c:v>Price </c:v>
                </c:pt>
              </c:strCache>
            </c:strRef>
          </c:tx>
          <c:spPr>
            <a:ln w="15875">
              <a:solidFill>
                <a:schemeClr val="accent6"/>
              </a:solidFill>
              <a:prstDash val="dash"/>
            </a:ln>
          </c:spPr>
          <c:marker>
            <c:symbol val="none"/>
          </c:marker>
          <c:xVal>
            <c:numRef>
              <c:f>Simulation_Dec!$A$3:$A$147</c:f>
              <c:numCache>
                <c:formatCode>m/d/yyyy\ h:mm</c:formatCode>
                <c:ptCount val="145"/>
                <c:pt idx="0">
                  <c:v>44907.25</c:v>
                </c:pt>
                <c:pt idx="1">
                  <c:v>44907.253472222219</c:v>
                </c:pt>
                <c:pt idx="2">
                  <c:v>44907.256944444445</c:v>
                </c:pt>
                <c:pt idx="3">
                  <c:v>44907.260416666664</c:v>
                </c:pt>
                <c:pt idx="4">
                  <c:v>44907.263888888891</c:v>
                </c:pt>
                <c:pt idx="5">
                  <c:v>44907.267361111109</c:v>
                </c:pt>
                <c:pt idx="6">
                  <c:v>44907.270833333336</c:v>
                </c:pt>
                <c:pt idx="7">
                  <c:v>44907.274305555555</c:v>
                </c:pt>
                <c:pt idx="8">
                  <c:v>44907.277777777781</c:v>
                </c:pt>
                <c:pt idx="9">
                  <c:v>44907.28125</c:v>
                </c:pt>
                <c:pt idx="10">
                  <c:v>44907.284722222219</c:v>
                </c:pt>
                <c:pt idx="11">
                  <c:v>44907.288194444445</c:v>
                </c:pt>
                <c:pt idx="12">
                  <c:v>44907.291666666664</c:v>
                </c:pt>
                <c:pt idx="13">
                  <c:v>44907.295138888891</c:v>
                </c:pt>
                <c:pt idx="14">
                  <c:v>44907.298611111109</c:v>
                </c:pt>
                <c:pt idx="15">
                  <c:v>44907.302083333336</c:v>
                </c:pt>
                <c:pt idx="16">
                  <c:v>44907.305555555555</c:v>
                </c:pt>
                <c:pt idx="17">
                  <c:v>44907.309027777781</c:v>
                </c:pt>
                <c:pt idx="18">
                  <c:v>44907.3125</c:v>
                </c:pt>
                <c:pt idx="19">
                  <c:v>44907.315972222219</c:v>
                </c:pt>
                <c:pt idx="20">
                  <c:v>44907.319444444445</c:v>
                </c:pt>
                <c:pt idx="21">
                  <c:v>44907.322916666664</c:v>
                </c:pt>
                <c:pt idx="22">
                  <c:v>44907.326388888891</c:v>
                </c:pt>
                <c:pt idx="23">
                  <c:v>44907.329861111109</c:v>
                </c:pt>
                <c:pt idx="24">
                  <c:v>44907.333333333336</c:v>
                </c:pt>
                <c:pt idx="25">
                  <c:v>44907.336805555555</c:v>
                </c:pt>
                <c:pt idx="26">
                  <c:v>44907.340277777781</c:v>
                </c:pt>
                <c:pt idx="27">
                  <c:v>44907.34375</c:v>
                </c:pt>
                <c:pt idx="28">
                  <c:v>44907.347222222219</c:v>
                </c:pt>
                <c:pt idx="29">
                  <c:v>44907.350694444445</c:v>
                </c:pt>
                <c:pt idx="30">
                  <c:v>44907.354166666664</c:v>
                </c:pt>
                <c:pt idx="31">
                  <c:v>44907.357638888891</c:v>
                </c:pt>
                <c:pt idx="32">
                  <c:v>44907.361111111109</c:v>
                </c:pt>
                <c:pt idx="33">
                  <c:v>44907.364583333336</c:v>
                </c:pt>
                <c:pt idx="34">
                  <c:v>44907.368055555555</c:v>
                </c:pt>
                <c:pt idx="35">
                  <c:v>44907.371527777781</c:v>
                </c:pt>
                <c:pt idx="36">
                  <c:v>44907.375</c:v>
                </c:pt>
                <c:pt idx="37">
                  <c:v>44907.378472222219</c:v>
                </c:pt>
                <c:pt idx="38">
                  <c:v>44907.381944444445</c:v>
                </c:pt>
                <c:pt idx="39">
                  <c:v>44907.385416666664</c:v>
                </c:pt>
                <c:pt idx="40">
                  <c:v>44907.388888888891</c:v>
                </c:pt>
                <c:pt idx="41">
                  <c:v>44907.392361111109</c:v>
                </c:pt>
                <c:pt idx="42">
                  <c:v>44907.395833333336</c:v>
                </c:pt>
                <c:pt idx="43">
                  <c:v>44907.399305555555</c:v>
                </c:pt>
                <c:pt idx="44">
                  <c:v>44907.402777777781</c:v>
                </c:pt>
                <c:pt idx="45">
                  <c:v>44907.40625</c:v>
                </c:pt>
                <c:pt idx="46">
                  <c:v>44907.409722222219</c:v>
                </c:pt>
                <c:pt idx="47">
                  <c:v>44907.413194444445</c:v>
                </c:pt>
                <c:pt idx="48">
                  <c:v>44907.416666666664</c:v>
                </c:pt>
                <c:pt idx="49">
                  <c:v>44907.420138888891</c:v>
                </c:pt>
                <c:pt idx="50">
                  <c:v>44907.423611111109</c:v>
                </c:pt>
                <c:pt idx="51">
                  <c:v>44907.427083333336</c:v>
                </c:pt>
                <c:pt idx="52">
                  <c:v>44907.430555555555</c:v>
                </c:pt>
                <c:pt idx="53">
                  <c:v>44907.434027777781</c:v>
                </c:pt>
                <c:pt idx="54">
                  <c:v>44907.4375</c:v>
                </c:pt>
                <c:pt idx="55">
                  <c:v>44907.440972222219</c:v>
                </c:pt>
                <c:pt idx="56">
                  <c:v>44907.444444444445</c:v>
                </c:pt>
                <c:pt idx="57">
                  <c:v>44907.447916666664</c:v>
                </c:pt>
                <c:pt idx="58">
                  <c:v>44907.451388888891</c:v>
                </c:pt>
                <c:pt idx="59">
                  <c:v>44907.454861111109</c:v>
                </c:pt>
                <c:pt idx="60">
                  <c:v>44907.458333333336</c:v>
                </c:pt>
                <c:pt idx="61">
                  <c:v>44907.461805555555</c:v>
                </c:pt>
                <c:pt idx="62">
                  <c:v>44907.465277777781</c:v>
                </c:pt>
                <c:pt idx="63">
                  <c:v>44907.46875</c:v>
                </c:pt>
                <c:pt idx="64">
                  <c:v>44907.472222222219</c:v>
                </c:pt>
                <c:pt idx="65">
                  <c:v>44907.475694444445</c:v>
                </c:pt>
                <c:pt idx="66">
                  <c:v>44907.479166666664</c:v>
                </c:pt>
                <c:pt idx="67">
                  <c:v>44907.482638888891</c:v>
                </c:pt>
                <c:pt idx="68">
                  <c:v>44907.486111111109</c:v>
                </c:pt>
                <c:pt idx="69">
                  <c:v>44907.489583333336</c:v>
                </c:pt>
                <c:pt idx="70">
                  <c:v>44907.493055555555</c:v>
                </c:pt>
                <c:pt idx="71">
                  <c:v>44907.496527777781</c:v>
                </c:pt>
                <c:pt idx="72">
                  <c:v>44907.5</c:v>
                </c:pt>
                <c:pt idx="73">
                  <c:v>44907.503472222219</c:v>
                </c:pt>
                <c:pt idx="74">
                  <c:v>44907.506944444445</c:v>
                </c:pt>
                <c:pt idx="75">
                  <c:v>44907.510416666664</c:v>
                </c:pt>
                <c:pt idx="76">
                  <c:v>44907.513888888891</c:v>
                </c:pt>
                <c:pt idx="77">
                  <c:v>44907.517361111109</c:v>
                </c:pt>
                <c:pt idx="78">
                  <c:v>44907.520833333336</c:v>
                </c:pt>
                <c:pt idx="79">
                  <c:v>44907.524305555555</c:v>
                </c:pt>
                <c:pt idx="80">
                  <c:v>44907.527777777781</c:v>
                </c:pt>
                <c:pt idx="81">
                  <c:v>44907.53125</c:v>
                </c:pt>
                <c:pt idx="82">
                  <c:v>44907.534722222219</c:v>
                </c:pt>
                <c:pt idx="83">
                  <c:v>44907.538194444445</c:v>
                </c:pt>
                <c:pt idx="84">
                  <c:v>44907.541666666664</c:v>
                </c:pt>
                <c:pt idx="85">
                  <c:v>44907.545138888891</c:v>
                </c:pt>
                <c:pt idx="86">
                  <c:v>44907.548611111109</c:v>
                </c:pt>
                <c:pt idx="87">
                  <c:v>44907.552083333336</c:v>
                </c:pt>
                <c:pt idx="88">
                  <c:v>44907.555555555555</c:v>
                </c:pt>
                <c:pt idx="89">
                  <c:v>44907.559027777781</c:v>
                </c:pt>
                <c:pt idx="90">
                  <c:v>44907.5625</c:v>
                </c:pt>
                <c:pt idx="91">
                  <c:v>44907.565972222219</c:v>
                </c:pt>
                <c:pt idx="92">
                  <c:v>44907.569444444445</c:v>
                </c:pt>
                <c:pt idx="93">
                  <c:v>44907.572916666664</c:v>
                </c:pt>
                <c:pt idx="94">
                  <c:v>44907.576388888891</c:v>
                </c:pt>
                <c:pt idx="95">
                  <c:v>44907.579861111109</c:v>
                </c:pt>
                <c:pt idx="96">
                  <c:v>44907.583333333336</c:v>
                </c:pt>
                <c:pt idx="97">
                  <c:v>44907.586805555555</c:v>
                </c:pt>
                <c:pt idx="98">
                  <c:v>44907.590277777781</c:v>
                </c:pt>
                <c:pt idx="99">
                  <c:v>44907.59375</c:v>
                </c:pt>
                <c:pt idx="100">
                  <c:v>44907.597222222219</c:v>
                </c:pt>
                <c:pt idx="101">
                  <c:v>44907.600694444445</c:v>
                </c:pt>
                <c:pt idx="102">
                  <c:v>44907.604166666664</c:v>
                </c:pt>
                <c:pt idx="103">
                  <c:v>44907.607638888891</c:v>
                </c:pt>
                <c:pt idx="104">
                  <c:v>44907.611111111109</c:v>
                </c:pt>
                <c:pt idx="105">
                  <c:v>44907.614583333336</c:v>
                </c:pt>
                <c:pt idx="106">
                  <c:v>44907.618055555555</c:v>
                </c:pt>
                <c:pt idx="107">
                  <c:v>44907.621527777781</c:v>
                </c:pt>
                <c:pt idx="108">
                  <c:v>44907.625</c:v>
                </c:pt>
                <c:pt idx="109">
                  <c:v>44907.628472222219</c:v>
                </c:pt>
                <c:pt idx="110">
                  <c:v>44907.631944444445</c:v>
                </c:pt>
                <c:pt idx="111">
                  <c:v>44907.635416666664</c:v>
                </c:pt>
                <c:pt idx="112">
                  <c:v>44907.638888888891</c:v>
                </c:pt>
                <c:pt idx="113">
                  <c:v>44907.642361111109</c:v>
                </c:pt>
                <c:pt idx="114">
                  <c:v>44907.645833333336</c:v>
                </c:pt>
                <c:pt idx="115">
                  <c:v>44907.649305555555</c:v>
                </c:pt>
                <c:pt idx="116">
                  <c:v>44907.652777777781</c:v>
                </c:pt>
                <c:pt idx="117">
                  <c:v>44907.65625</c:v>
                </c:pt>
                <c:pt idx="118">
                  <c:v>44907.659722222219</c:v>
                </c:pt>
                <c:pt idx="119">
                  <c:v>44907.663194444445</c:v>
                </c:pt>
                <c:pt idx="120">
                  <c:v>44907.666666666664</c:v>
                </c:pt>
                <c:pt idx="121">
                  <c:v>44907.670138888891</c:v>
                </c:pt>
                <c:pt idx="122">
                  <c:v>44907.673611111109</c:v>
                </c:pt>
                <c:pt idx="123">
                  <c:v>44907.677083333336</c:v>
                </c:pt>
                <c:pt idx="124">
                  <c:v>44907.680555555555</c:v>
                </c:pt>
                <c:pt idx="125">
                  <c:v>44907.684027777781</c:v>
                </c:pt>
                <c:pt idx="126">
                  <c:v>44907.6875</c:v>
                </c:pt>
                <c:pt idx="127">
                  <c:v>44907.690972222219</c:v>
                </c:pt>
                <c:pt idx="128">
                  <c:v>44907.694444444445</c:v>
                </c:pt>
                <c:pt idx="129">
                  <c:v>44907.697916666664</c:v>
                </c:pt>
                <c:pt idx="130">
                  <c:v>44907.701388888891</c:v>
                </c:pt>
                <c:pt idx="131">
                  <c:v>44907.704861111109</c:v>
                </c:pt>
                <c:pt idx="132">
                  <c:v>44907.708333333336</c:v>
                </c:pt>
                <c:pt idx="133">
                  <c:v>44907.711805555555</c:v>
                </c:pt>
                <c:pt idx="134">
                  <c:v>44907.715277777781</c:v>
                </c:pt>
                <c:pt idx="135">
                  <c:v>44907.71875</c:v>
                </c:pt>
                <c:pt idx="136">
                  <c:v>44907.722222222219</c:v>
                </c:pt>
                <c:pt idx="137">
                  <c:v>44907.725694444445</c:v>
                </c:pt>
                <c:pt idx="138">
                  <c:v>44907.729166666664</c:v>
                </c:pt>
                <c:pt idx="139">
                  <c:v>44907.732638888891</c:v>
                </c:pt>
                <c:pt idx="140">
                  <c:v>44907.736111111109</c:v>
                </c:pt>
                <c:pt idx="141">
                  <c:v>44907.739583333336</c:v>
                </c:pt>
                <c:pt idx="142">
                  <c:v>44907.743055555555</c:v>
                </c:pt>
                <c:pt idx="143">
                  <c:v>44907.746527777781</c:v>
                </c:pt>
                <c:pt idx="144">
                  <c:v>44907.75</c:v>
                </c:pt>
              </c:numCache>
            </c:numRef>
          </c:xVal>
          <c:yVal>
            <c:numRef>
              <c:f>Simulation_Dec!$G$3:$G$147</c:f>
              <c:numCache>
                <c:formatCode>General</c:formatCode>
                <c:ptCount val="145"/>
                <c:pt idx="0">
                  <c:v>0.28560000000000002</c:v>
                </c:pt>
                <c:pt idx="1">
                  <c:v>0.28560000000000002</c:v>
                </c:pt>
                <c:pt idx="2">
                  <c:v>0.28560000000000002</c:v>
                </c:pt>
                <c:pt idx="3">
                  <c:v>0.28560000000000002</c:v>
                </c:pt>
                <c:pt idx="4">
                  <c:v>0.28560000000000002</c:v>
                </c:pt>
                <c:pt idx="5">
                  <c:v>0.28560000000000002</c:v>
                </c:pt>
                <c:pt idx="6">
                  <c:v>0.28560000000000002</c:v>
                </c:pt>
                <c:pt idx="7">
                  <c:v>0.28560000000000002</c:v>
                </c:pt>
                <c:pt idx="8">
                  <c:v>0.28560000000000002</c:v>
                </c:pt>
                <c:pt idx="9">
                  <c:v>0.28560000000000002</c:v>
                </c:pt>
                <c:pt idx="10">
                  <c:v>0.28560000000000002</c:v>
                </c:pt>
                <c:pt idx="11">
                  <c:v>0.28560000000000002</c:v>
                </c:pt>
                <c:pt idx="12">
                  <c:v>0.35276000000000002</c:v>
                </c:pt>
                <c:pt idx="13">
                  <c:v>0.35276000000000002</c:v>
                </c:pt>
                <c:pt idx="14">
                  <c:v>0.35276000000000002</c:v>
                </c:pt>
                <c:pt idx="15">
                  <c:v>0.35276000000000002</c:v>
                </c:pt>
                <c:pt idx="16">
                  <c:v>0.35276000000000002</c:v>
                </c:pt>
                <c:pt idx="17">
                  <c:v>0.35276000000000002</c:v>
                </c:pt>
                <c:pt idx="18">
                  <c:v>0.35276000000000002</c:v>
                </c:pt>
                <c:pt idx="19">
                  <c:v>0.35276000000000002</c:v>
                </c:pt>
                <c:pt idx="20">
                  <c:v>0.35276000000000002</c:v>
                </c:pt>
                <c:pt idx="21">
                  <c:v>0.35276000000000002</c:v>
                </c:pt>
                <c:pt idx="22">
                  <c:v>0.35276000000000002</c:v>
                </c:pt>
                <c:pt idx="23">
                  <c:v>0.35276000000000002</c:v>
                </c:pt>
                <c:pt idx="24">
                  <c:v>0.505</c:v>
                </c:pt>
                <c:pt idx="25">
                  <c:v>0.505</c:v>
                </c:pt>
                <c:pt idx="26">
                  <c:v>0.505</c:v>
                </c:pt>
                <c:pt idx="27">
                  <c:v>0.505</c:v>
                </c:pt>
                <c:pt idx="28">
                  <c:v>0.505</c:v>
                </c:pt>
                <c:pt idx="29">
                  <c:v>0.505</c:v>
                </c:pt>
                <c:pt idx="30">
                  <c:v>0.505</c:v>
                </c:pt>
                <c:pt idx="31">
                  <c:v>0.505</c:v>
                </c:pt>
                <c:pt idx="32">
                  <c:v>0.505</c:v>
                </c:pt>
                <c:pt idx="33">
                  <c:v>0.505</c:v>
                </c:pt>
                <c:pt idx="34">
                  <c:v>0.505</c:v>
                </c:pt>
                <c:pt idx="35">
                  <c:v>0.505</c:v>
                </c:pt>
                <c:pt idx="36">
                  <c:v>0.56062000000000001</c:v>
                </c:pt>
                <c:pt idx="37">
                  <c:v>0.56062000000000001</c:v>
                </c:pt>
                <c:pt idx="38">
                  <c:v>0.56062000000000001</c:v>
                </c:pt>
                <c:pt idx="39">
                  <c:v>0.56062000000000001</c:v>
                </c:pt>
                <c:pt idx="40">
                  <c:v>0.56062000000000001</c:v>
                </c:pt>
                <c:pt idx="41">
                  <c:v>0.56062000000000001</c:v>
                </c:pt>
                <c:pt idx="42">
                  <c:v>0.56062000000000001</c:v>
                </c:pt>
                <c:pt idx="43">
                  <c:v>0.56062000000000001</c:v>
                </c:pt>
                <c:pt idx="44">
                  <c:v>0.56062000000000001</c:v>
                </c:pt>
                <c:pt idx="45">
                  <c:v>0.56062000000000001</c:v>
                </c:pt>
                <c:pt idx="46">
                  <c:v>0.56062000000000001</c:v>
                </c:pt>
                <c:pt idx="47">
                  <c:v>0.56062000000000001</c:v>
                </c:pt>
                <c:pt idx="48">
                  <c:v>0.51398999999999995</c:v>
                </c:pt>
                <c:pt idx="49">
                  <c:v>0.51398999999999995</c:v>
                </c:pt>
                <c:pt idx="50">
                  <c:v>0.51398999999999995</c:v>
                </c:pt>
                <c:pt idx="51">
                  <c:v>0.51398999999999995</c:v>
                </c:pt>
                <c:pt idx="52">
                  <c:v>0.51398999999999995</c:v>
                </c:pt>
                <c:pt idx="53">
                  <c:v>0.51398999999999995</c:v>
                </c:pt>
                <c:pt idx="54">
                  <c:v>0.51398999999999995</c:v>
                </c:pt>
                <c:pt idx="55">
                  <c:v>0.51398999999999995</c:v>
                </c:pt>
                <c:pt idx="56">
                  <c:v>0.51398999999999995</c:v>
                </c:pt>
                <c:pt idx="57">
                  <c:v>0.51398999999999995</c:v>
                </c:pt>
                <c:pt idx="58">
                  <c:v>0.51398999999999995</c:v>
                </c:pt>
                <c:pt idx="59">
                  <c:v>0.51398999999999995</c:v>
                </c:pt>
                <c:pt idx="60">
                  <c:v>0.50366999999999995</c:v>
                </c:pt>
                <c:pt idx="61">
                  <c:v>0.50366999999999995</c:v>
                </c:pt>
                <c:pt idx="62">
                  <c:v>0.50366999999999995</c:v>
                </c:pt>
                <c:pt idx="63">
                  <c:v>0.50366999999999995</c:v>
                </c:pt>
                <c:pt idx="64">
                  <c:v>0.50366999999999995</c:v>
                </c:pt>
                <c:pt idx="65">
                  <c:v>0.50366999999999995</c:v>
                </c:pt>
                <c:pt idx="66">
                  <c:v>0.50366999999999995</c:v>
                </c:pt>
                <c:pt idx="67">
                  <c:v>0.50366999999999995</c:v>
                </c:pt>
                <c:pt idx="68">
                  <c:v>0.50366999999999995</c:v>
                </c:pt>
                <c:pt idx="69">
                  <c:v>0.50366999999999995</c:v>
                </c:pt>
                <c:pt idx="70">
                  <c:v>0.50366999999999995</c:v>
                </c:pt>
                <c:pt idx="71">
                  <c:v>0.50366999999999995</c:v>
                </c:pt>
                <c:pt idx="72">
                  <c:v>0.46772000000000002</c:v>
                </c:pt>
                <c:pt idx="73">
                  <c:v>0.46772000000000002</c:v>
                </c:pt>
                <c:pt idx="74">
                  <c:v>0.46772000000000002</c:v>
                </c:pt>
                <c:pt idx="75">
                  <c:v>0.46772000000000002</c:v>
                </c:pt>
                <c:pt idx="76">
                  <c:v>0.46772000000000002</c:v>
                </c:pt>
                <c:pt idx="77">
                  <c:v>0.46772000000000002</c:v>
                </c:pt>
                <c:pt idx="78">
                  <c:v>0.46772000000000002</c:v>
                </c:pt>
                <c:pt idx="79">
                  <c:v>0.46772000000000002</c:v>
                </c:pt>
                <c:pt idx="80">
                  <c:v>0.46772000000000002</c:v>
                </c:pt>
                <c:pt idx="81">
                  <c:v>0.46772000000000002</c:v>
                </c:pt>
                <c:pt idx="82">
                  <c:v>0.46772000000000002</c:v>
                </c:pt>
                <c:pt idx="83">
                  <c:v>0.46772000000000002</c:v>
                </c:pt>
                <c:pt idx="84">
                  <c:v>0.46051999999999998</c:v>
                </c:pt>
                <c:pt idx="85">
                  <c:v>0.46051999999999998</c:v>
                </c:pt>
                <c:pt idx="86">
                  <c:v>0.46051999999999998</c:v>
                </c:pt>
                <c:pt idx="87">
                  <c:v>0.46051999999999998</c:v>
                </c:pt>
                <c:pt idx="88">
                  <c:v>0.46051999999999998</c:v>
                </c:pt>
                <c:pt idx="89">
                  <c:v>0.46051999999999998</c:v>
                </c:pt>
                <c:pt idx="90">
                  <c:v>0.46051999999999998</c:v>
                </c:pt>
                <c:pt idx="91">
                  <c:v>0.46051999999999998</c:v>
                </c:pt>
                <c:pt idx="92">
                  <c:v>0.46051999999999998</c:v>
                </c:pt>
                <c:pt idx="93">
                  <c:v>0.46051999999999998</c:v>
                </c:pt>
                <c:pt idx="94">
                  <c:v>0.46051999999999998</c:v>
                </c:pt>
                <c:pt idx="95">
                  <c:v>0.46051999999999998</c:v>
                </c:pt>
                <c:pt idx="96">
                  <c:v>0.44</c:v>
                </c:pt>
                <c:pt idx="97">
                  <c:v>0.44</c:v>
                </c:pt>
                <c:pt idx="98">
                  <c:v>0.44</c:v>
                </c:pt>
                <c:pt idx="99">
                  <c:v>0.44</c:v>
                </c:pt>
                <c:pt idx="100">
                  <c:v>0.44</c:v>
                </c:pt>
                <c:pt idx="101">
                  <c:v>0.44</c:v>
                </c:pt>
                <c:pt idx="102">
                  <c:v>0.44</c:v>
                </c:pt>
                <c:pt idx="103">
                  <c:v>0.44</c:v>
                </c:pt>
                <c:pt idx="104">
                  <c:v>0.44</c:v>
                </c:pt>
                <c:pt idx="105">
                  <c:v>0.44</c:v>
                </c:pt>
                <c:pt idx="106">
                  <c:v>0.44</c:v>
                </c:pt>
                <c:pt idx="107">
                  <c:v>0.44</c:v>
                </c:pt>
                <c:pt idx="108">
                  <c:v>0.49387999999999999</c:v>
                </c:pt>
                <c:pt idx="109">
                  <c:v>0.49387999999999999</c:v>
                </c:pt>
                <c:pt idx="110">
                  <c:v>0.49387999999999999</c:v>
                </c:pt>
                <c:pt idx="111">
                  <c:v>0.49387999999999999</c:v>
                </c:pt>
                <c:pt idx="112">
                  <c:v>0.49387999999999999</c:v>
                </c:pt>
                <c:pt idx="113">
                  <c:v>0.49387999999999999</c:v>
                </c:pt>
                <c:pt idx="114">
                  <c:v>0.49387999999999999</c:v>
                </c:pt>
                <c:pt idx="115">
                  <c:v>0.49387999999999999</c:v>
                </c:pt>
                <c:pt idx="116">
                  <c:v>0.49387999999999999</c:v>
                </c:pt>
                <c:pt idx="117">
                  <c:v>0.49387999999999999</c:v>
                </c:pt>
                <c:pt idx="118">
                  <c:v>0.49387999999999999</c:v>
                </c:pt>
                <c:pt idx="119">
                  <c:v>0.49387999999999999</c:v>
                </c:pt>
                <c:pt idx="120">
                  <c:v>0.53573000000000004</c:v>
                </c:pt>
                <c:pt idx="121">
                  <c:v>0.53573000000000004</c:v>
                </c:pt>
                <c:pt idx="122">
                  <c:v>0.53573000000000004</c:v>
                </c:pt>
                <c:pt idx="123">
                  <c:v>0.53573000000000004</c:v>
                </c:pt>
                <c:pt idx="124">
                  <c:v>0.53573000000000004</c:v>
                </c:pt>
                <c:pt idx="125">
                  <c:v>0.53573000000000004</c:v>
                </c:pt>
                <c:pt idx="126">
                  <c:v>0.53573000000000004</c:v>
                </c:pt>
                <c:pt idx="127">
                  <c:v>0.53573000000000004</c:v>
                </c:pt>
                <c:pt idx="128">
                  <c:v>0.53573000000000004</c:v>
                </c:pt>
                <c:pt idx="129">
                  <c:v>0.53573000000000004</c:v>
                </c:pt>
                <c:pt idx="130">
                  <c:v>0.53573000000000004</c:v>
                </c:pt>
                <c:pt idx="131">
                  <c:v>0.53573000000000004</c:v>
                </c:pt>
                <c:pt idx="132">
                  <c:v>0.55854000000000004</c:v>
                </c:pt>
                <c:pt idx="133">
                  <c:v>0.55854000000000004</c:v>
                </c:pt>
                <c:pt idx="134">
                  <c:v>0.55854000000000004</c:v>
                </c:pt>
                <c:pt idx="135">
                  <c:v>0.55854000000000004</c:v>
                </c:pt>
                <c:pt idx="136">
                  <c:v>0.55854000000000004</c:v>
                </c:pt>
                <c:pt idx="137">
                  <c:v>0.55854000000000004</c:v>
                </c:pt>
                <c:pt idx="138">
                  <c:v>0.55854000000000004</c:v>
                </c:pt>
                <c:pt idx="139">
                  <c:v>0.55854000000000004</c:v>
                </c:pt>
                <c:pt idx="140">
                  <c:v>0.55854000000000004</c:v>
                </c:pt>
                <c:pt idx="141">
                  <c:v>0.55854000000000004</c:v>
                </c:pt>
                <c:pt idx="142">
                  <c:v>0.55854000000000004</c:v>
                </c:pt>
                <c:pt idx="143">
                  <c:v>0.55854000000000004</c:v>
                </c:pt>
                <c:pt idx="144">
                  <c:v>0.59316000000000002</c:v>
                </c:pt>
              </c:numCache>
            </c:numRef>
          </c:yVal>
          <c:smooth val="0"/>
          <c:extLst>
            <c:ext xmlns:c16="http://schemas.microsoft.com/office/drawing/2014/chart" uri="{C3380CC4-5D6E-409C-BE32-E72D297353CC}">
              <c16:uniqueId val="{00000003-73BE-4505-9C25-720F981E1449}"/>
            </c:ext>
          </c:extLst>
        </c:ser>
        <c:dLbls>
          <c:showLegendKey val="0"/>
          <c:showVal val="0"/>
          <c:showCatName val="0"/>
          <c:showSerName val="0"/>
          <c:showPercent val="0"/>
          <c:showBubbleSize val="0"/>
        </c:dLbls>
        <c:axId val="684267160"/>
        <c:axId val="684266080"/>
      </c:scatterChart>
      <c:valAx>
        <c:axId val="588631272"/>
        <c:scaling>
          <c:orientation val="minMax"/>
          <c:max val="44907.75"/>
          <c:min val="44907.25"/>
        </c:scaling>
        <c:delete val="0"/>
        <c:axPos val="b"/>
        <c:majorGridlines>
          <c:spPr>
            <a:ln w="9525" cap="flat" cmpd="sng" algn="ctr">
              <a:solidFill>
                <a:schemeClr val="tx1">
                  <a:lumMod val="15000"/>
                  <a:lumOff val="85000"/>
                </a:schemeClr>
              </a:solidFill>
              <a:round/>
            </a:ln>
            <a:effectLst/>
          </c:spPr>
        </c:majorGridlines>
        <c:numFmt formatCode="m/d/yyyy\ h:mm"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8631992"/>
        <c:crosses val="autoZero"/>
        <c:crossBetween val="midCat"/>
      </c:valAx>
      <c:valAx>
        <c:axId val="588631992"/>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a:lstStyle/>
              <a:p>
                <a:pPr>
                  <a:defRPr sz="1400" b="0"/>
                </a:pPr>
                <a:r>
                  <a:rPr lang="en-US" sz="1400" b="0"/>
                  <a:t>Power (kWh)</a:t>
                </a:r>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8631272"/>
        <c:crosses val="autoZero"/>
        <c:crossBetween val="midCat"/>
      </c:valAx>
      <c:valAx>
        <c:axId val="684266080"/>
        <c:scaling>
          <c:orientation val="minMax"/>
        </c:scaling>
        <c:delete val="0"/>
        <c:axPos val="r"/>
        <c:title>
          <c:tx>
            <c:rich>
              <a:bodyPr/>
              <a:lstStyle/>
              <a:p>
                <a:pPr>
                  <a:defRPr sz="1400" b="0"/>
                </a:pPr>
                <a:r>
                  <a:rPr lang="en-US" sz="1400" b="0"/>
                  <a:t>Price</a:t>
                </a:r>
                <a:r>
                  <a:rPr lang="en-US" sz="1400" b="0" baseline="0"/>
                  <a:t> (Euros)</a:t>
                </a:r>
                <a:endParaRPr lang="en-US" sz="1400" b="0"/>
              </a:p>
            </c:rich>
          </c:tx>
          <c:overlay val="0"/>
        </c:title>
        <c:numFmt formatCode="General" sourceLinked="1"/>
        <c:majorTickMark val="out"/>
        <c:minorTickMark val="none"/>
        <c:tickLblPos val="nextTo"/>
        <c:crossAx val="684267160"/>
        <c:crosses val="max"/>
        <c:crossBetween val="midCat"/>
      </c:valAx>
      <c:valAx>
        <c:axId val="684267160"/>
        <c:scaling>
          <c:orientation val="minMax"/>
        </c:scaling>
        <c:delete val="1"/>
        <c:axPos val="b"/>
        <c:numFmt formatCode="m/d/yyyy\ h:mm" sourceLinked="1"/>
        <c:majorTickMark val="out"/>
        <c:minorTickMark val="none"/>
        <c:tickLblPos val="nextTo"/>
        <c:crossAx val="684266080"/>
        <c:crosses val="autoZero"/>
        <c:crossBetween val="midCat"/>
      </c:valAx>
    </c:plotArea>
    <c:legend>
      <c:legendPos val="b"/>
      <c:overlay val="0"/>
      <c:txPr>
        <a:bodyPr/>
        <a:lstStyle/>
        <a:p>
          <a:pPr>
            <a:defRPr sz="1400"/>
          </a:pPr>
          <a:endParaRPr lang="en-US"/>
        </a:p>
      </c:txPr>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a:pPr>
            <a:r>
              <a:rPr lang="en-US" sz="1600" b="1" i="0" u="none" strike="noStrike" kern="1200" baseline="0">
                <a:solidFill>
                  <a:sysClr val="windowText" lastClr="000000"/>
                </a:solidFill>
              </a:rPr>
              <a:t>12th December </a:t>
            </a:r>
            <a:r>
              <a:rPr lang="en-US" sz="1600"/>
              <a:t>(uncontrolled)</a:t>
            </a:r>
          </a:p>
        </c:rich>
      </c:tx>
      <c:overlay val="0"/>
    </c:title>
    <c:autoTitleDeleted val="0"/>
    <c:plotArea>
      <c:layout>
        <c:manualLayout>
          <c:layoutTarget val="inner"/>
          <c:xMode val="edge"/>
          <c:yMode val="edge"/>
          <c:x val="4.4257923704819915E-2"/>
          <c:y val="0.11381418668820244"/>
          <c:w val="0.90755715998446751"/>
          <c:h val="0.65554209569957589"/>
        </c:manualLayout>
      </c:layout>
      <c:scatterChart>
        <c:scatterStyle val="lineMarker"/>
        <c:varyColors val="0"/>
        <c:ser>
          <c:idx val="3"/>
          <c:order val="0"/>
          <c:tx>
            <c:strRef>
              <c:f>Simulation_Dec!$N$2</c:f>
              <c:strCache>
                <c:ptCount val="1"/>
                <c:pt idx="0">
                  <c:v>EV0 </c:v>
                </c:pt>
              </c:strCache>
            </c:strRef>
          </c:tx>
          <c:spPr>
            <a:ln w="9525" cap="rnd">
              <a:solidFill>
                <a:srgbClr val="92D050"/>
              </a:solidFill>
              <a:round/>
            </a:ln>
            <a:effectLst/>
          </c:spPr>
          <c:marker>
            <c:symbol val="circle"/>
            <c:size val="2"/>
            <c:spPr>
              <a:solidFill>
                <a:srgbClr val="92D050"/>
              </a:solidFill>
              <a:ln>
                <a:solidFill>
                  <a:srgbClr val="92D050"/>
                </a:solidFill>
              </a:ln>
            </c:spPr>
          </c:marker>
          <c:xVal>
            <c:numRef>
              <c:f>Simulation_Dec!$A$3:$A$147</c:f>
              <c:numCache>
                <c:formatCode>m/d/yyyy\ h:mm</c:formatCode>
                <c:ptCount val="145"/>
                <c:pt idx="0">
                  <c:v>44907.25</c:v>
                </c:pt>
                <c:pt idx="1">
                  <c:v>44907.253472222219</c:v>
                </c:pt>
                <c:pt idx="2">
                  <c:v>44907.256944444445</c:v>
                </c:pt>
                <c:pt idx="3">
                  <c:v>44907.260416666664</c:v>
                </c:pt>
                <c:pt idx="4">
                  <c:v>44907.263888888891</c:v>
                </c:pt>
                <c:pt idx="5">
                  <c:v>44907.267361111109</c:v>
                </c:pt>
                <c:pt idx="6">
                  <c:v>44907.270833333336</c:v>
                </c:pt>
                <c:pt idx="7">
                  <c:v>44907.274305555555</c:v>
                </c:pt>
                <c:pt idx="8">
                  <c:v>44907.277777777781</c:v>
                </c:pt>
                <c:pt idx="9">
                  <c:v>44907.28125</c:v>
                </c:pt>
                <c:pt idx="10">
                  <c:v>44907.284722222219</c:v>
                </c:pt>
                <c:pt idx="11">
                  <c:v>44907.288194444445</c:v>
                </c:pt>
                <c:pt idx="12">
                  <c:v>44907.291666666664</c:v>
                </c:pt>
                <c:pt idx="13">
                  <c:v>44907.295138888891</c:v>
                </c:pt>
                <c:pt idx="14">
                  <c:v>44907.298611111109</c:v>
                </c:pt>
                <c:pt idx="15">
                  <c:v>44907.302083333336</c:v>
                </c:pt>
                <c:pt idx="16">
                  <c:v>44907.305555555555</c:v>
                </c:pt>
                <c:pt idx="17">
                  <c:v>44907.309027777781</c:v>
                </c:pt>
                <c:pt idx="18">
                  <c:v>44907.3125</c:v>
                </c:pt>
                <c:pt idx="19">
                  <c:v>44907.315972222219</c:v>
                </c:pt>
                <c:pt idx="20">
                  <c:v>44907.319444444445</c:v>
                </c:pt>
                <c:pt idx="21">
                  <c:v>44907.322916666664</c:v>
                </c:pt>
                <c:pt idx="22">
                  <c:v>44907.326388888891</c:v>
                </c:pt>
                <c:pt idx="23">
                  <c:v>44907.329861111109</c:v>
                </c:pt>
                <c:pt idx="24">
                  <c:v>44907.333333333336</c:v>
                </c:pt>
                <c:pt idx="25">
                  <c:v>44907.336805555555</c:v>
                </c:pt>
                <c:pt idx="26">
                  <c:v>44907.340277777781</c:v>
                </c:pt>
                <c:pt idx="27">
                  <c:v>44907.34375</c:v>
                </c:pt>
                <c:pt idx="28">
                  <c:v>44907.347222222219</c:v>
                </c:pt>
                <c:pt idx="29">
                  <c:v>44907.350694444445</c:v>
                </c:pt>
                <c:pt idx="30">
                  <c:v>44907.354166666664</c:v>
                </c:pt>
                <c:pt idx="31">
                  <c:v>44907.357638888891</c:v>
                </c:pt>
                <c:pt idx="32">
                  <c:v>44907.361111111109</c:v>
                </c:pt>
                <c:pt idx="33">
                  <c:v>44907.364583333336</c:v>
                </c:pt>
                <c:pt idx="34">
                  <c:v>44907.368055555555</c:v>
                </c:pt>
                <c:pt idx="35">
                  <c:v>44907.371527777781</c:v>
                </c:pt>
                <c:pt idx="36">
                  <c:v>44907.375</c:v>
                </c:pt>
                <c:pt idx="37">
                  <c:v>44907.378472222219</c:v>
                </c:pt>
                <c:pt idx="38">
                  <c:v>44907.381944444445</c:v>
                </c:pt>
                <c:pt idx="39">
                  <c:v>44907.385416666664</c:v>
                </c:pt>
                <c:pt idx="40">
                  <c:v>44907.388888888891</c:v>
                </c:pt>
                <c:pt idx="41">
                  <c:v>44907.392361111109</c:v>
                </c:pt>
                <c:pt idx="42">
                  <c:v>44907.395833333336</c:v>
                </c:pt>
                <c:pt idx="43">
                  <c:v>44907.399305555555</c:v>
                </c:pt>
                <c:pt idx="44">
                  <c:v>44907.402777777781</c:v>
                </c:pt>
                <c:pt idx="45">
                  <c:v>44907.40625</c:v>
                </c:pt>
                <c:pt idx="46">
                  <c:v>44907.409722222219</c:v>
                </c:pt>
                <c:pt idx="47">
                  <c:v>44907.413194444445</c:v>
                </c:pt>
                <c:pt idx="48">
                  <c:v>44907.416666666664</c:v>
                </c:pt>
                <c:pt idx="49">
                  <c:v>44907.420138888891</c:v>
                </c:pt>
                <c:pt idx="50">
                  <c:v>44907.423611111109</c:v>
                </c:pt>
                <c:pt idx="51">
                  <c:v>44907.427083333336</c:v>
                </c:pt>
                <c:pt idx="52">
                  <c:v>44907.430555555555</c:v>
                </c:pt>
                <c:pt idx="53">
                  <c:v>44907.434027777781</c:v>
                </c:pt>
                <c:pt idx="54">
                  <c:v>44907.4375</c:v>
                </c:pt>
                <c:pt idx="55">
                  <c:v>44907.440972222219</c:v>
                </c:pt>
                <c:pt idx="56">
                  <c:v>44907.444444444445</c:v>
                </c:pt>
                <c:pt idx="57">
                  <c:v>44907.447916666664</c:v>
                </c:pt>
                <c:pt idx="58">
                  <c:v>44907.451388888891</c:v>
                </c:pt>
                <c:pt idx="59">
                  <c:v>44907.454861111109</c:v>
                </c:pt>
                <c:pt idx="60">
                  <c:v>44907.458333333336</c:v>
                </c:pt>
                <c:pt idx="61">
                  <c:v>44907.461805555555</c:v>
                </c:pt>
                <c:pt idx="62">
                  <c:v>44907.465277777781</c:v>
                </c:pt>
                <c:pt idx="63">
                  <c:v>44907.46875</c:v>
                </c:pt>
                <c:pt idx="64">
                  <c:v>44907.472222222219</c:v>
                </c:pt>
                <c:pt idx="65">
                  <c:v>44907.475694444445</c:v>
                </c:pt>
                <c:pt idx="66">
                  <c:v>44907.479166666664</c:v>
                </c:pt>
                <c:pt idx="67">
                  <c:v>44907.482638888891</c:v>
                </c:pt>
                <c:pt idx="68">
                  <c:v>44907.486111111109</c:v>
                </c:pt>
                <c:pt idx="69">
                  <c:v>44907.489583333336</c:v>
                </c:pt>
                <c:pt idx="70">
                  <c:v>44907.493055555555</c:v>
                </c:pt>
                <c:pt idx="71">
                  <c:v>44907.496527777781</c:v>
                </c:pt>
                <c:pt idx="72">
                  <c:v>44907.5</c:v>
                </c:pt>
                <c:pt idx="73">
                  <c:v>44907.503472222219</c:v>
                </c:pt>
                <c:pt idx="74">
                  <c:v>44907.506944444445</c:v>
                </c:pt>
                <c:pt idx="75">
                  <c:v>44907.510416666664</c:v>
                </c:pt>
                <c:pt idx="76">
                  <c:v>44907.513888888891</c:v>
                </c:pt>
                <c:pt idx="77">
                  <c:v>44907.517361111109</c:v>
                </c:pt>
                <c:pt idx="78">
                  <c:v>44907.520833333336</c:v>
                </c:pt>
                <c:pt idx="79">
                  <c:v>44907.524305555555</c:v>
                </c:pt>
                <c:pt idx="80">
                  <c:v>44907.527777777781</c:v>
                </c:pt>
                <c:pt idx="81">
                  <c:v>44907.53125</c:v>
                </c:pt>
                <c:pt idx="82">
                  <c:v>44907.534722222219</c:v>
                </c:pt>
                <c:pt idx="83">
                  <c:v>44907.538194444445</c:v>
                </c:pt>
                <c:pt idx="84">
                  <c:v>44907.541666666664</c:v>
                </c:pt>
                <c:pt idx="85">
                  <c:v>44907.545138888891</c:v>
                </c:pt>
                <c:pt idx="86">
                  <c:v>44907.548611111109</c:v>
                </c:pt>
                <c:pt idx="87">
                  <c:v>44907.552083333336</c:v>
                </c:pt>
                <c:pt idx="88">
                  <c:v>44907.555555555555</c:v>
                </c:pt>
                <c:pt idx="89">
                  <c:v>44907.559027777781</c:v>
                </c:pt>
                <c:pt idx="90">
                  <c:v>44907.5625</c:v>
                </c:pt>
                <c:pt idx="91">
                  <c:v>44907.565972222219</c:v>
                </c:pt>
                <c:pt idx="92">
                  <c:v>44907.569444444445</c:v>
                </c:pt>
                <c:pt idx="93">
                  <c:v>44907.572916666664</c:v>
                </c:pt>
                <c:pt idx="94">
                  <c:v>44907.576388888891</c:v>
                </c:pt>
                <c:pt idx="95">
                  <c:v>44907.579861111109</c:v>
                </c:pt>
                <c:pt idx="96">
                  <c:v>44907.583333333336</c:v>
                </c:pt>
                <c:pt idx="97">
                  <c:v>44907.586805555555</c:v>
                </c:pt>
                <c:pt idx="98">
                  <c:v>44907.590277777781</c:v>
                </c:pt>
                <c:pt idx="99">
                  <c:v>44907.59375</c:v>
                </c:pt>
                <c:pt idx="100">
                  <c:v>44907.597222222219</c:v>
                </c:pt>
                <c:pt idx="101">
                  <c:v>44907.600694444445</c:v>
                </c:pt>
                <c:pt idx="102">
                  <c:v>44907.604166666664</c:v>
                </c:pt>
                <c:pt idx="103">
                  <c:v>44907.607638888891</c:v>
                </c:pt>
                <c:pt idx="104">
                  <c:v>44907.611111111109</c:v>
                </c:pt>
                <c:pt idx="105">
                  <c:v>44907.614583333336</c:v>
                </c:pt>
                <c:pt idx="106">
                  <c:v>44907.618055555555</c:v>
                </c:pt>
                <c:pt idx="107">
                  <c:v>44907.621527777781</c:v>
                </c:pt>
                <c:pt idx="108">
                  <c:v>44907.625</c:v>
                </c:pt>
                <c:pt idx="109">
                  <c:v>44907.628472222219</c:v>
                </c:pt>
                <c:pt idx="110">
                  <c:v>44907.631944444445</c:v>
                </c:pt>
                <c:pt idx="111">
                  <c:v>44907.635416666664</c:v>
                </c:pt>
                <c:pt idx="112">
                  <c:v>44907.638888888891</c:v>
                </c:pt>
                <c:pt idx="113">
                  <c:v>44907.642361111109</c:v>
                </c:pt>
                <c:pt idx="114">
                  <c:v>44907.645833333336</c:v>
                </c:pt>
                <c:pt idx="115">
                  <c:v>44907.649305555555</c:v>
                </c:pt>
                <c:pt idx="116">
                  <c:v>44907.652777777781</c:v>
                </c:pt>
                <c:pt idx="117">
                  <c:v>44907.65625</c:v>
                </c:pt>
                <c:pt idx="118">
                  <c:v>44907.659722222219</c:v>
                </c:pt>
                <c:pt idx="119">
                  <c:v>44907.663194444445</c:v>
                </c:pt>
                <c:pt idx="120">
                  <c:v>44907.666666666664</c:v>
                </c:pt>
                <c:pt idx="121">
                  <c:v>44907.670138888891</c:v>
                </c:pt>
                <c:pt idx="122">
                  <c:v>44907.673611111109</c:v>
                </c:pt>
                <c:pt idx="123">
                  <c:v>44907.677083333336</c:v>
                </c:pt>
                <c:pt idx="124">
                  <c:v>44907.680555555555</c:v>
                </c:pt>
                <c:pt idx="125">
                  <c:v>44907.684027777781</c:v>
                </c:pt>
                <c:pt idx="126">
                  <c:v>44907.6875</c:v>
                </c:pt>
                <c:pt idx="127">
                  <c:v>44907.690972222219</c:v>
                </c:pt>
                <c:pt idx="128">
                  <c:v>44907.694444444445</c:v>
                </c:pt>
                <c:pt idx="129">
                  <c:v>44907.697916666664</c:v>
                </c:pt>
                <c:pt idx="130">
                  <c:v>44907.701388888891</c:v>
                </c:pt>
                <c:pt idx="131">
                  <c:v>44907.704861111109</c:v>
                </c:pt>
                <c:pt idx="132">
                  <c:v>44907.708333333336</c:v>
                </c:pt>
                <c:pt idx="133">
                  <c:v>44907.711805555555</c:v>
                </c:pt>
                <c:pt idx="134">
                  <c:v>44907.715277777781</c:v>
                </c:pt>
                <c:pt idx="135">
                  <c:v>44907.71875</c:v>
                </c:pt>
                <c:pt idx="136">
                  <c:v>44907.722222222219</c:v>
                </c:pt>
                <c:pt idx="137">
                  <c:v>44907.725694444445</c:v>
                </c:pt>
                <c:pt idx="138">
                  <c:v>44907.729166666664</c:v>
                </c:pt>
                <c:pt idx="139">
                  <c:v>44907.732638888891</c:v>
                </c:pt>
                <c:pt idx="140">
                  <c:v>44907.736111111109</c:v>
                </c:pt>
                <c:pt idx="141">
                  <c:v>44907.739583333336</c:v>
                </c:pt>
                <c:pt idx="142">
                  <c:v>44907.743055555555</c:v>
                </c:pt>
                <c:pt idx="143">
                  <c:v>44907.746527777781</c:v>
                </c:pt>
                <c:pt idx="144">
                  <c:v>44907.75</c:v>
                </c:pt>
              </c:numCache>
            </c:numRef>
          </c:xVal>
          <c:yVal>
            <c:numRef>
              <c:f>Simulation_Dec!$N$3:$N$147</c:f>
              <c:numCache>
                <c:formatCode>General</c:formatCode>
                <c:ptCount val="14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6.3079999999999998</c:v>
                </c:pt>
                <c:pt idx="61">
                  <c:v>6.3079999999999998</c:v>
                </c:pt>
                <c:pt idx="62">
                  <c:v>6.3079999999999998</c:v>
                </c:pt>
                <c:pt idx="63">
                  <c:v>6.3079999999999998</c:v>
                </c:pt>
                <c:pt idx="64">
                  <c:v>6.3079999999999998</c:v>
                </c:pt>
                <c:pt idx="65">
                  <c:v>6.3079999999999998</c:v>
                </c:pt>
                <c:pt idx="66">
                  <c:v>6.3079999999999998</c:v>
                </c:pt>
                <c:pt idx="67">
                  <c:v>6.3079999999999998</c:v>
                </c:pt>
                <c:pt idx="68">
                  <c:v>6.3079999999999998</c:v>
                </c:pt>
                <c:pt idx="69">
                  <c:v>6.3079999999999998</c:v>
                </c:pt>
                <c:pt idx="70">
                  <c:v>6.3079999999999998</c:v>
                </c:pt>
                <c:pt idx="71">
                  <c:v>6.3079999999999998</c:v>
                </c:pt>
                <c:pt idx="72">
                  <c:v>6.3079999999999998</c:v>
                </c:pt>
                <c:pt idx="73">
                  <c:v>6.3079999999999998</c:v>
                </c:pt>
                <c:pt idx="74">
                  <c:v>6.3079999999999998</c:v>
                </c:pt>
                <c:pt idx="75">
                  <c:v>6.3079999999999998</c:v>
                </c:pt>
                <c:pt idx="76">
                  <c:v>6.3079999999999998</c:v>
                </c:pt>
                <c:pt idx="77">
                  <c:v>6.3079999999999998</c:v>
                </c:pt>
                <c:pt idx="78">
                  <c:v>6.3079999999999998</c:v>
                </c:pt>
                <c:pt idx="79">
                  <c:v>6.3079999999999998</c:v>
                </c:pt>
                <c:pt idx="80">
                  <c:v>6.3079999999999998</c:v>
                </c:pt>
                <c:pt idx="81">
                  <c:v>6.3079999999999998</c:v>
                </c:pt>
                <c:pt idx="82">
                  <c:v>6.3079999999999998</c:v>
                </c:pt>
                <c:pt idx="83">
                  <c:v>6.3079999999999998</c:v>
                </c:pt>
                <c:pt idx="84">
                  <c:v>6.3079999999999998</c:v>
                </c:pt>
                <c:pt idx="85">
                  <c:v>6.3079999999999998</c:v>
                </c:pt>
                <c:pt idx="86">
                  <c:v>6.3079999999999998</c:v>
                </c:pt>
                <c:pt idx="87">
                  <c:v>6.3079999999999998</c:v>
                </c:pt>
                <c:pt idx="88">
                  <c:v>6.3079999999999998</c:v>
                </c:pt>
                <c:pt idx="89">
                  <c:v>6.3079999999999998</c:v>
                </c:pt>
                <c:pt idx="90">
                  <c:v>6.3079999999999998</c:v>
                </c:pt>
                <c:pt idx="91">
                  <c:v>6.3079999999999998</c:v>
                </c:pt>
                <c:pt idx="92">
                  <c:v>6.3079999999999998</c:v>
                </c:pt>
                <c:pt idx="93">
                  <c:v>6.3079999999999998</c:v>
                </c:pt>
                <c:pt idx="94">
                  <c:v>6.3079999999999998</c:v>
                </c:pt>
                <c:pt idx="95">
                  <c:v>6.3079999999999998</c:v>
                </c:pt>
                <c:pt idx="96">
                  <c:v>6.3079999999999998</c:v>
                </c:pt>
                <c:pt idx="97">
                  <c:v>6.3079999999999998</c:v>
                </c:pt>
                <c:pt idx="98">
                  <c:v>6.3079999999999998</c:v>
                </c:pt>
                <c:pt idx="99">
                  <c:v>6.3079999999999998</c:v>
                </c:pt>
                <c:pt idx="100">
                  <c:v>6.3079999999999998</c:v>
                </c:pt>
                <c:pt idx="101">
                  <c:v>6.3079999999999998</c:v>
                </c:pt>
                <c:pt idx="102">
                  <c:v>6.3079999999999998</c:v>
                </c:pt>
                <c:pt idx="103">
                  <c:v>6.3079999999999998</c:v>
                </c:pt>
                <c:pt idx="104">
                  <c:v>6.3079999999999998</c:v>
                </c:pt>
                <c:pt idx="105">
                  <c:v>6.3079999999999998</c:v>
                </c:pt>
                <c:pt idx="106">
                  <c:v>6.3079999999999998</c:v>
                </c:pt>
                <c:pt idx="107">
                  <c:v>6.3079999999999998</c:v>
                </c:pt>
                <c:pt idx="108">
                  <c:v>6.3079999999999998</c:v>
                </c:pt>
                <c:pt idx="109">
                  <c:v>6.3079999999999998</c:v>
                </c:pt>
                <c:pt idx="110">
                  <c:v>6.3079999999999998</c:v>
                </c:pt>
                <c:pt idx="111">
                  <c:v>6.3079999999999998</c:v>
                </c:pt>
                <c:pt idx="112">
                  <c:v>6.3079999999999998</c:v>
                </c:pt>
                <c:pt idx="113">
                  <c:v>6.3079999999999998</c:v>
                </c:pt>
                <c:pt idx="114">
                  <c:v>6.3079999999999998</c:v>
                </c:pt>
                <c:pt idx="115">
                  <c:v>6.3079999999999998</c:v>
                </c:pt>
                <c:pt idx="116">
                  <c:v>6.3079999999999998</c:v>
                </c:pt>
                <c:pt idx="117">
                  <c:v>6.3079999999999998</c:v>
                </c:pt>
                <c:pt idx="118">
                  <c:v>6.3079999999999998</c:v>
                </c:pt>
                <c:pt idx="119">
                  <c:v>6.3079999999999998</c:v>
                </c:pt>
                <c:pt idx="120">
                  <c:v>6.3079999999999998</c:v>
                </c:pt>
                <c:pt idx="121">
                  <c:v>6.3079999999999998</c:v>
                </c:pt>
                <c:pt idx="122">
                  <c:v>6.3079999999999998</c:v>
                </c:pt>
                <c:pt idx="123">
                  <c:v>6.3079999999999998</c:v>
                </c:pt>
                <c:pt idx="124">
                  <c:v>6.3079999999999998</c:v>
                </c:pt>
                <c:pt idx="125">
                  <c:v>6.3079999999999998</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numCache>
            </c:numRef>
          </c:yVal>
          <c:smooth val="0"/>
          <c:extLst>
            <c:ext xmlns:c16="http://schemas.microsoft.com/office/drawing/2014/chart" uri="{C3380CC4-5D6E-409C-BE32-E72D297353CC}">
              <c16:uniqueId val="{00000000-5B2C-4266-9167-BBE0D162B9C9}"/>
            </c:ext>
          </c:extLst>
        </c:ser>
        <c:ser>
          <c:idx val="1"/>
          <c:order val="1"/>
          <c:tx>
            <c:strRef>
              <c:f>Simulation_Dec!$V$2</c:f>
              <c:strCache>
                <c:ptCount val="1"/>
                <c:pt idx="0">
                  <c:v>EV1 </c:v>
                </c:pt>
              </c:strCache>
            </c:strRef>
          </c:tx>
          <c:spPr>
            <a:ln w="9525"/>
          </c:spPr>
          <c:marker>
            <c:symbol val="circle"/>
            <c:size val="2"/>
            <c:spPr>
              <a:ln w="6350"/>
            </c:spPr>
          </c:marker>
          <c:dPt>
            <c:idx val="107"/>
            <c:marker>
              <c:spPr>
                <a:ln w="9525"/>
              </c:spPr>
            </c:marker>
            <c:bubble3D val="0"/>
            <c:extLst>
              <c:ext xmlns:c16="http://schemas.microsoft.com/office/drawing/2014/chart" uri="{C3380CC4-5D6E-409C-BE32-E72D297353CC}">
                <c16:uniqueId val="{00000001-5B2C-4266-9167-BBE0D162B9C9}"/>
              </c:ext>
            </c:extLst>
          </c:dPt>
          <c:xVal>
            <c:numRef>
              <c:f>Simulation_Dec!$A$3:$A$147</c:f>
              <c:numCache>
                <c:formatCode>m/d/yyyy\ h:mm</c:formatCode>
                <c:ptCount val="145"/>
                <c:pt idx="0">
                  <c:v>44907.25</c:v>
                </c:pt>
                <c:pt idx="1">
                  <c:v>44907.253472222219</c:v>
                </c:pt>
                <c:pt idx="2">
                  <c:v>44907.256944444445</c:v>
                </c:pt>
                <c:pt idx="3">
                  <c:v>44907.260416666664</c:v>
                </c:pt>
                <c:pt idx="4">
                  <c:v>44907.263888888891</c:v>
                </c:pt>
                <c:pt idx="5">
                  <c:v>44907.267361111109</c:v>
                </c:pt>
                <c:pt idx="6">
                  <c:v>44907.270833333336</c:v>
                </c:pt>
                <c:pt idx="7">
                  <c:v>44907.274305555555</c:v>
                </c:pt>
                <c:pt idx="8">
                  <c:v>44907.277777777781</c:v>
                </c:pt>
                <c:pt idx="9">
                  <c:v>44907.28125</c:v>
                </c:pt>
                <c:pt idx="10">
                  <c:v>44907.284722222219</c:v>
                </c:pt>
                <c:pt idx="11">
                  <c:v>44907.288194444445</c:v>
                </c:pt>
                <c:pt idx="12">
                  <c:v>44907.291666666664</c:v>
                </c:pt>
                <c:pt idx="13">
                  <c:v>44907.295138888891</c:v>
                </c:pt>
                <c:pt idx="14">
                  <c:v>44907.298611111109</c:v>
                </c:pt>
                <c:pt idx="15">
                  <c:v>44907.302083333336</c:v>
                </c:pt>
                <c:pt idx="16">
                  <c:v>44907.305555555555</c:v>
                </c:pt>
                <c:pt idx="17">
                  <c:v>44907.309027777781</c:v>
                </c:pt>
                <c:pt idx="18">
                  <c:v>44907.3125</c:v>
                </c:pt>
                <c:pt idx="19">
                  <c:v>44907.315972222219</c:v>
                </c:pt>
                <c:pt idx="20">
                  <c:v>44907.319444444445</c:v>
                </c:pt>
                <c:pt idx="21">
                  <c:v>44907.322916666664</c:v>
                </c:pt>
                <c:pt idx="22">
                  <c:v>44907.326388888891</c:v>
                </c:pt>
                <c:pt idx="23">
                  <c:v>44907.329861111109</c:v>
                </c:pt>
                <c:pt idx="24">
                  <c:v>44907.333333333336</c:v>
                </c:pt>
                <c:pt idx="25">
                  <c:v>44907.336805555555</c:v>
                </c:pt>
                <c:pt idx="26">
                  <c:v>44907.340277777781</c:v>
                </c:pt>
                <c:pt idx="27">
                  <c:v>44907.34375</c:v>
                </c:pt>
                <c:pt idx="28">
                  <c:v>44907.347222222219</c:v>
                </c:pt>
                <c:pt idx="29">
                  <c:v>44907.350694444445</c:v>
                </c:pt>
                <c:pt idx="30">
                  <c:v>44907.354166666664</c:v>
                </c:pt>
                <c:pt idx="31">
                  <c:v>44907.357638888891</c:v>
                </c:pt>
                <c:pt idx="32">
                  <c:v>44907.361111111109</c:v>
                </c:pt>
                <c:pt idx="33">
                  <c:v>44907.364583333336</c:v>
                </c:pt>
                <c:pt idx="34">
                  <c:v>44907.368055555555</c:v>
                </c:pt>
                <c:pt idx="35">
                  <c:v>44907.371527777781</c:v>
                </c:pt>
                <c:pt idx="36">
                  <c:v>44907.375</c:v>
                </c:pt>
                <c:pt idx="37">
                  <c:v>44907.378472222219</c:v>
                </c:pt>
                <c:pt idx="38">
                  <c:v>44907.381944444445</c:v>
                </c:pt>
                <c:pt idx="39">
                  <c:v>44907.385416666664</c:v>
                </c:pt>
                <c:pt idx="40">
                  <c:v>44907.388888888891</c:v>
                </c:pt>
                <c:pt idx="41">
                  <c:v>44907.392361111109</c:v>
                </c:pt>
                <c:pt idx="42">
                  <c:v>44907.395833333336</c:v>
                </c:pt>
                <c:pt idx="43">
                  <c:v>44907.399305555555</c:v>
                </c:pt>
                <c:pt idx="44">
                  <c:v>44907.402777777781</c:v>
                </c:pt>
                <c:pt idx="45">
                  <c:v>44907.40625</c:v>
                </c:pt>
                <c:pt idx="46">
                  <c:v>44907.409722222219</c:v>
                </c:pt>
                <c:pt idx="47">
                  <c:v>44907.413194444445</c:v>
                </c:pt>
                <c:pt idx="48">
                  <c:v>44907.416666666664</c:v>
                </c:pt>
                <c:pt idx="49">
                  <c:v>44907.420138888891</c:v>
                </c:pt>
                <c:pt idx="50">
                  <c:v>44907.423611111109</c:v>
                </c:pt>
                <c:pt idx="51">
                  <c:v>44907.427083333336</c:v>
                </c:pt>
                <c:pt idx="52">
                  <c:v>44907.430555555555</c:v>
                </c:pt>
                <c:pt idx="53">
                  <c:v>44907.434027777781</c:v>
                </c:pt>
                <c:pt idx="54">
                  <c:v>44907.4375</c:v>
                </c:pt>
                <c:pt idx="55">
                  <c:v>44907.440972222219</c:v>
                </c:pt>
                <c:pt idx="56">
                  <c:v>44907.444444444445</c:v>
                </c:pt>
                <c:pt idx="57">
                  <c:v>44907.447916666664</c:v>
                </c:pt>
                <c:pt idx="58">
                  <c:v>44907.451388888891</c:v>
                </c:pt>
                <c:pt idx="59">
                  <c:v>44907.454861111109</c:v>
                </c:pt>
                <c:pt idx="60">
                  <c:v>44907.458333333336</c:v>
                </c:pt>
                <c:pt idx="61">
                  <c:v>44907.461805555555</c:v>
                </c:pt>
                <c:pt idx="62">
                  <c:v>44907.465277777781</c:v>
                </c:pt>
                <c:pt idx="63">
                  <c:v>44907.46875</c:v>
                </c:pt>
                <c:pt idx="64">
                  <c:v>44907.472222222219</c:v>
                </c:pt>
                <c:pt idx="65">
                  <c:v>44907.475694444445</c:v>
                </c:pt>
                <c:pt idx="66">
                  <c:v>44907.479166666664</c:v>
                </c:pt>
                <c:pt idx="67">
                  <c:v>44907.482638888891</c:v>
                </c:pt>
                <c:pt idx="68">
                  <c:v>44907.486111111109</c:v>
                </c:pt>
                <c:pt idx="69">
                  <c:v>44907.489583333336</c:v>
                </c:pt>
                <c:pt idx="70">
                  <c:v>44907.493055555555</c:v>
                </c:pt>
                <c:pt idx="71">
                  <c:v>44907.496527777781</c:v>
                </c:pt>
                <c:pt idx="72">
                  <c:v>44907.5</c:v>
                </c:pt>
                <c:pt idx="73">
                  <c:v>44907.503472222219</c:v>
                </c:pt>
                <c:pt idx="74">
                  <c:v>44907.506944444445</c:v>
                </c:pt>
                <c:pt idx="75">
                  <c:v>44907.510416666664</c:v>
                </c:pt>
                <c:pt idx="76">
                  <c:v>44907.513888888891</c:v>
                </c:pt>
                <c:pt idx="77">
                  <c:v>44907.517361111109</c:v>
                </c:pt>
                <c:pt idx="78">
                  <c:v>44907.520833333336</c:v>
                </c:pt>
                <c:pt idx="79">
                  <c:v>44907.524305555555</c:v>
                </c:pt>
                <c:pt idx="80">
                  <c:v>44907.527777777781</c:v>
                </c:pt>
                <c:pt idx="81">
                  <c:v>44907.53125</c:v>
                </c:pt>
                <c:pt idx="82">
                  <c:v>44907.534722222219</c:v>
                </c:pt>
                <c:pt idx="83">
                  <c:v>44907.538194444445</c:v>
                </c:pt>
                <c:pt idx="84">
                  <c:v>44907.541666666664</c:v>
                </c:pt>
                <c:pt idx="85">
                  <c:v>44907.545138888891</c:v>
                </c:pt>
                <c:pt idx="86">
                  <c:v>44907.548611111109</c:v>
                </c:pt>
                <c:pt idx="87">
                  <c:v>44907.552083333336</c:v>
                </c:pt>
                <c:pt idx="88">
                  <c:v>44907.555555555555</c:v>
                </c:pt>
                <c:pt idx="89">
                  <c:v>44907.559027777781</c:v>
                </c:pt>
                <c:pt idx="90">
                  <c:v>44907.5625</c:v>
                </c:pt>
                <c:pt idx="91">
                  <c:v>44907.565972222219</c:v>
                </c:pt>
                <c:pt idx="92">
                  <c:v>44907.569444444445</c:v>
                </c:pt>
                <c:pt idx="93">
                  <c:v>44907.572916666664</c:v>
                </c:pt>
                <c:pt idx="94">
                  <c:v>44907.576388888891</c:v>
                </c:pt>
                <c:pt idx="95">
                  <c:v>44907.579861111109</c:v>
                </c:pt>
                <c:pt idx="96">
                  <c:v>44907.583333333336</c:v>
                </c:pt>
                <c:pt idx="97">
                  <c:v>44907.586805555555</c:v>
                </c:pt>
                <c:pt idx="98">
                  <c:v>44907.590277777781</c:v>
                </c:pt>
                <c:pt idx="99">
                  <c:v>44907.59375</c:v>
                </c:pt>
                <c:pt idx="100">
                  <c:v>44907.597222222219</c:v>
                </c:pt>
                <c:pt idx="101">
                  <c:v>44907.600694444445</c:v>
                </c:pt>
                <c:pt idx="102">
                  <c:v>44907.604166666664</c:v>
                </c:pt>
                <c:pt idx="103">
                  <c:v>44907.607638888891</c:v>
                </c:pt>
                <c:pt idx="104">
                  <c:v>44907.611111111109</c:v>
                </c:pt>
                <c:pt idx="105">
                  <c:v>44907.614583333336</c:v>
                </c:pt>
                <c:pt idx="106">
                  <c:v>44907.618055555555</c:v>
                </c:pt>
                <c:pt idx="107">
                  <c:v>44907.621527777781</c:v>
                </c:pt>
                <c:pt idx="108">
                  <c:v>44907.625</c:v>
                </c:pt>
                <c:pt idx="109">
                  <c:v>44907.628472222219</c:v>
                </c:pt>
                <c:pt idx="110">
                  <c:v>44907.631944444445</c:v>
                </c:pt>
                <c:pt idx="111">
                  <c:v>44907.635416666664</c:v>
                </c:pt>
                <c:pt idx="112">
                  <c:v>44907.638888888891</c:v>
                </c:pt>
                <c:pt idx="113">
                  <c:v>44907.642361111109</c:v>
                </c:pt>
                <c:pt idx="114">
                  <c:v>44907.645833333336</c:v>
                </c:pt>
                <c:pt idx="115">
                  <c:v>44907.649305555555</c:v>
                </c:pt>
                <c:pt idx="116">
                  <c:v>44907.652777777781</c:v>
                </c:pt>
                <c:pt idx="117">
                  <c:v>44907.65625</c:v>
                </c:pt>
                <c:pt idx="118">
                  <c:v>44907.659722222219</c:v>
                </c:pt>
                <c:pt idx="119">
                  <c:v>44907.663194444445</c:v>
                </c:pt>
                <c:pt idx="120">
                  <c:v>44907.666666666664</c:v>
                </c:pt>
                <c:pt idx="121">
                  <c:v>44907.670138888891</c:v>
                </c:pt>
                <c:pt idx="122">
                  <c:v>44907.673611111109</c:v>
                </c:pt>
                <c:pt idx="123">
                  <c:v>44907.677083333336</c:v>
                </c:pt>
                <c:pt idx="124">
                  <c:v>44907.680555555555</c:v>
                </c:pt>
                <c:pt idx="125">
                  <c:v>44907.684027777781</c:v>
                </c:pt>
                <c:pt idx="126">
                  <c:v>44907.6875</c:v>
                </c:pt>
                <c:pt idx="127">
                  <c:v>44907.690972222219</c:v>
                </c:pt>
                <c:pt idx="128">
                  <c:v>44907.694444444445</c:v>
                </c:pt>
                <c:pt idx="129">
                  <c:v>44907.697916666664</c:v>
                </c:pt>
                <c:pt idx="130">
                  <c:v>44907.701388888891</c:v>
                </c:pt>
                <c:pt idx="131">
                  <c:v>44907.704861111109</c:v>
                </c:pt>
                <c:pt idx="132">
                  <c:v>44907.708333333336</c:v>
                </c:pt>
                <c:pt idx="133">
                  <c:v>44907.711805555555</c:v>
                </c:pt>
                <c:pt idx="134">
                  <c:v>44907.715277777781</c:v>
                </c:pt>
                <c:pt idx="135">
                  <c:v>44907.71875</c:v>
                </c:pt>
                <c:pt idx="136">
                  <c:v>44907.722222222219</c:v>
                </c:pt>
                <c:pt idx="137">
                  <c:v>44907.725694444445</c:v>
                </c:pt>
                <c:pt idx="138">
                  <c:v>44907.729166666664</c:v>
                </c:pt>
                <c:pt idx="139">
                  <c:v>44907.732638888891</c:v>
                </c:pt>
                <c:pt idx="140">
                  <c:v>44907.736111111109</c:v>
                </c:pt>
                <c:pt idx="141">
                  <c:v>44907.739583333336</c:v>
                </c:pt>
                <c:pt idx="142">
                  <c:v>44907.743055555555</c:v>
                </c:pt>
                <c:pt idx="143">
                  <c:v>44907.746527777781</c:v>
                </c:pt>
                <c:pt idx="144">
                  <c:v>44907.75</c:v>
                </c:pt>
              </c:numCache>
            </c:numRef>
          </c:xVal>
          <c:yVal>
            <c:numRef>
              <c:f>Simulation_Dec!$V$3:$V$147</c:f>
              <c:numCache>
                <c:formatCode>General</c:formatCode>
                <c:ptCount val="14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6.3079999999999998</c:v>
                </c:pt>
                <c:pt idx="22">
                  <c:v>6.3079999999999998</c:v>
                </c:pt>
                <c:pt idx="23">
                  <c:v>6.3079999999999998</c:v>
                </c:pt>
                <c:pt idx="24">
                  <c:v>6.3079999999999998</c:v>
                </c:pt>
                <c:pt idx="25">
                  <c:v>6.3079999999999998</c:v>
                </c:pt>
                <c:pt idx="26">
                  <c:v>6.3079999999999998</c:v>
                </c:pt>
                <c:pt idx="27">
                  <c:v>6.3079999999999998</c:v>
                </c:pt>
                <c:pt idx="28">
                  <c:v>6.3079999999999998</c:v>
                </c:pt>
                <c:pt idx="29">
                  <c:v>6.3079999999999998</c:v>
                </c:pt>
                <c:pt idx="30">
                  <c:v>6.3079999999999998</c:v>
                </c:pt>
                <c:pt idx="31">
                  <c:v>6.3079999999999998</c:v>
                </c:pt>
                <c:pt idx="32">
                  <c:v>6.3079999999999998</c:v>
                </c:pt>
                <c:pt idx="33">
                  <c:v>6.3079999999999998</c:v>
                </c:pt>
                <c:pt idx="34">
                  <c:v>6.3079999999999998</c:v>
                </c:pt>
                <c:pt idx="35">
                  <c:v>6.3079999999999998</c:v>
                </c:pt>
                <c:pt idx="36">
                  <c:v>6.3079999999999998</c:v>
                </c:pt>
                <c:pt idx="37">
                  <c:v>6.3079999999999998</c:v>
                </c:pt>
                <c:pt idx="38">
                  <c:v>6.3079999999999998</c:v>
                </c:pt>
                <c:pt idx="39">
                  <c:v>6.3079999999999998</c:v>
                </c:pt>
                <c:pt idx="40">
                  <c:v>6.3079999999999998</c:v>
                </c:pt>
                <c:pt idx="41">
                  <c:v>6.3079999999999998</c:v>
                </c:pt>
                <c:pt idx="42">
                  <c:v>6.3079999999999998</c:v>
                </c:pt>
                <c:pt idx="43">
                  <c:v>6.3079999999999998</c:v>
                </c:pt>
                <c:pt idx="44">
                  <c:v>6.3079999999999998</c:v>
                </c:pt>
                <c:pt idx="45">
                  <c:v>6.3079999999999998</c:v>
                </c:pt>
                <c:pt idx="46">
                  <c:v>6.3079999999999998</c:v>
                </c:pt>
                <c:pt idx="47">
                  <c:v>6.3079999999999998</c:v>
                </c:pt>
                <c:pt idx="48">
                  <c:v>6.3079999999999998</c:v>
                </c:pt>
                <c:pt idx="49">
                  <c:v>6.3079999999999998</c:v>
                </c:pt>
                <c:pt idx="50">
                  <c:v>6.3079999999999998</c:v>
                </c:pt>
                <c:pt idx="51">
                  <c:v>6.3079999999999998</c:v>
                </c:pt>
                <c:pt idx="52">
                  <c:v>6.3079999999999998</c:v>
                </c:pt>
                <c:pt idx="53">
                  <c:v>6.3079999999999998</c:v>
                </c:pt>
                <c:pt idx="54">
                  <c:v>6.3079999999999998</c:v>
                </c:pt>
                <c:pt idx="55">
                  <c:v>6.3079999999999998</c:v>
                </c:pt>
                <c:pt idx="56">
                  <c:v>6.3079999999999998</c:v>
                </c:pt>
                <c:pt idx="57">
                  <c:v>6.3079999999999998</c:v>
                </c:pt>
                <c:pt idx="58">
                  <c:v>6.3079999999999998</c:v>
                </c:pt>
                <c:pt idx="59">
                  <c:v>6.3079999999999998</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numCache>
            </c:numRef>
          </c:yVal>
          <c:smooth val="0"/>
          <c:extLst>
            <c:ext xmlns:c16="http://schemas.microsoft.com/office/drawing/2014/chart" uri="{C3380CC4-5D6E-409C-BE32-E72D297353CC}">
              <c16:uniqueId val="{00000002-5B2C-4266-9167-BBE0D162B9C9}"/>
            </c:ext>
          </c:extLst>
        </c:ser>
        <c:ser>
          <c:idx val="0"/>
          <c:order val="2"/>
          <c:tx>
            <c:strRef>
              <c:f>Simulation_Dec!$J$2</c:f>
              <c:strCache>
                <c:ptCount val="1"/>
                <c:pt idx="0">
                  <c:v>EV2 </c:v>
                </c:pt>
              </c:strCache>
            </c:strRef>
          </c:tx>
          <c:spPr>
            <a:ln w="9525" cap="rnd">
              <a:solidFill>
                <a:schemeClr val="accent1"/>
              </a:solidFill>
              <a:round/>
            </a:ln>
            <a:effectLst/>
          </c:spPr>
          <c:marker>
            <c:symbol val="circle"/>
            <c:size val="2"/>
            <c:spPr>
              <a:solidFill>
                <a:schemeClr val="accent1"/>
              </a:solidFill>
              <a:ln w="9525">
                <a:solidFill>
                  <a:schemeClr val="accent1"/>
                </a:solidFill>
              </a:ln>
              <a:effectLst/>
            </c:spPr>
          </c:marker>
          <c:xVal>
            <c:numRef>
              <c:f>Simulation_Dec!$A$3:$A$147</c:f>
              <c:numCache>
                <c:formatCode>m/d/yyyy\ h:mm</c:formatCode>
                <c:ptCount val="145"/>
                <c:pt idx="0">
                  <c:v>44907.25</c:v>
                </c:pt>
                <c:pt idx="1">
                  <c:v>44907.253472222219</c:v>
                </c:pt>
                <c:pt idx="2">
                  <c:v>44907.256944444445</c:v>
                </c:pt>
                <c:pt idx="3">
                  <c:v>44907.260416666664</c:v>
                </c:pt>
                <c:pt idx="4">
                  <c:v>44907.263888888891</c:v>
                </c:pt>
                <c:pt idx="5">
                  <c:v>44907.267361111109</c:v>
                </c:pt>
                <c:pt idx="6">
                  <c:v>44907.270833333336</c:v>
                </c:pt>
                <c:pt idx="7">
                  <c:v>44907.274305555555</c:v>
                </c:pt>
                <c:pt idx="8">
                  <c:v>44907.277777777781</c:v>
                </c:pt>
                <c:pt idx="9">
                  <c:v>44907.28125</c:v>
                </c:pt>
                <c:pt idx="10">
                  <c:v>44907.284722222219</c:v>
                </c:pt>
                <c:pt idx="11">
                  <c:v>44907.288194444445</c:v>
                </c:pt>
                <c:pt idx="12">
                  <c:v>44907.291666666664</c:v>
                </c:pt>
                <c:pt idx="13">
                  <c:v>44907.295138888891</c:v>
                </c:pt>
                <c:pt idx="14">
                  <c:v>44907.298611111109</c:v>
                </c:pt>
                <c:pt idx="15">
                  <c:v>44907.302083333336</c:v>
                </c:pt>
                <c:pt idx="16">
                  <c:v>44907.305555555555</c:v>
                </c:pt>
                <c:pt idx="17">
                  <c:v>44907.309027777781</c:v>
                </c:pt>
                <c:pt idx="18">
                  <c:v>44907.3125</c:v>
                </c:pt>
                <c:pt idx="19">
                  <c:v>44907.315972222219</c:v>
                </c:pt>
                <c:pt idx="20">
                  <c:v>44907.319444444445</c:v>
                </c:pt>
                <c:pt idx="21">
                  <c:v>44907.322916666664</c:v>
                </c:pt>
                <c:pt idx="22">
                  <c:v>44907.326388888891</c:v>
                </c:pt>
                <c:pt idx="23">
                  <c:v>44907.329861111109</c:v>
                </c:pt>
                <c:pt idx="24">
                  <c:v>44907.333333333336</c:v>
                </c:pt>
                <c:pt idx="25">
                  <c:v>44907.336805555555</c:v>
                </c:pt>
                <c:pt idx="26">
                  <c:v>44907.340277777781</c:v>
                </c:pt>
                <c:pt idx="27">
                  <c:v>44907.34375</c:v>
                </c:pt>
                <c:pt idx="28">
                  <c:v>44907.347222222219</c:v>
                </c:pt>
                <c:pt idx="29">
                  <c:v>44907.350694444445</c:v>
                </c:pt>
                <c:pt idx="30">
                  <c:v>44907.354166666664</c:v>
                </c:pt>
                <c:pt idx="31">
                  <c:v>44907.357638888891</c:v>
                </c:pt>
                <c:pt idx="32">
                  <c:v>44907.361111111109</c:v>
                </c:pt>
                <c:pt idx="33">
                  <c:v>44907.364583333336</c:v>
                </c:pt>
                <c:pt idx="34">
                  <c:v>44907.368055555555</c:v>
                </c:pt>
                <c:pt idx="35">
                  <c:v>44907.371527777781</c:v>
                </c:pt>
                <c:pt idx="36">
                  <c:v>44907.375</c:v>
                </c:pt>
                <c:pt idx="37">
                  <c:v>44907.378472222219</c:v>
                </c:pt>
                <c:pt idx="38">
                  <c:v>44907.381944444445</c:v>
                </c:pt>
                <c:pt idx="39">
                  <c:v>44907.385416666664</c:v>
                </c:pt>
                <c:pt idx="40">
                  <c:v>44907.388888888891</c:v>
                </c:pt>
                <c:pt idx="41">
                  <c:v>44907.392361111109</c:v>
                </c:pt>
                <c:pt idx="42">
                  <c:v>44907.395833333336</c:v>
                </c:pt>
                <c:pt idx="43">
                  <c:v>44907.399305555555</c:v>
                </c:pt>
                <c:pt idx="44">
                  <c:v>44907.402777777781</c:v>
                </c:pt>
                <c:pt idx="45">
                  <c:v>44907.40625</c:v>
                </c:pt>
                <c:pt idx="46">
                  <c:v>44907.409722222219</c:v>
                </c:pt>
                <c:pt idx="47">
                  <c:v>44907.413194444445</c:v>
                </c:pt>
                <c:pt idx="48">
                  <c:v>44907.416666666664</c:v>
                </c:pt>
                <c:pt idx="49">
                  <c:v>44907.420138888891</c:v>
                </c:pt>
                <c:pt idx="50">
                  <c:v>44907.423611111109</c:v>
                </c:pt>
                <c:pt idx="51">
                  <c:v>44907.427083333336</c:v>
                </c:pt>
                <c:pt idx="52">
                  <c:v>44907.430555555555</c:v>
                </c:pt>
                <c:pt idx="53">
                  <c:v>44907.434027777781</c:v>
                </c:pt>
                <c:pt idx="54">
                  <c:v>44907.4375</c:v>
                </c:pt>
                <c:pt idx="55">
                  <c:v>44907.440972222219</c:v>
                </c:pt>
                <c:pt idx="56">
                  <c:v>44907.444444444445</c:v>
                </c:pt>
                <c:pt idx="57">
                  <c:v>44907.447916666664</c:v>
                </c:pt>
                <c:pt idx="58">
                  <c:v>44907.451388888891</c:v>
                </c:pt>
                <c:pt idx="59">
                  <c:v>44907.454861111109</c:v>
                </c:pt>
                <c:pt idx="60">
                  <c:v>44907.458333333336</c:v>
                </c:pt>
                <c:pt idx="61">
                  <c:v>44907.461805555555</c:v>
                </c:pt>
                <c:pt idx="62">
                  <c:v>44907.465277777781</c:v>
                </c:pt>
                <c:pt idx="63">
                  <c:v>44907.46875</c:v>
                </c:pt>
                <c:pt idx="64">
                  <c:v>44907.472222222219</c:v>
                </c:pt>
                <c:pt idx="65">
                  <c:v>44907.475694444445</c:v>
                </c:pt>
                <c:pt idx="66">
                  <c:v>44907.479166666664</c:v>
                </c:pt>
                <c:pt idx="67">
                  <c:v>44907.482638888891</c:v>
                </c:pt>
                <c:pt idx="68">
                  <c:v>44907.486111111109</c:v>
                </c:pt>
                <c:pt idx="69">
                  <c:v>44907.489583333336</c:v>
                </c:pt>
                <c:pt idx="70">
                  <c:v>44907.493055555555</c:v>
                </c:pt>
                <c:pt idx="71">
                  <c:v>44907.496527777781</c:v>
                </c:pt>
                <c:pt idx="72">
                  <c:v>44907.5</c:v>
                </c:pt>
                <c:pt idx="73">
                  <c:v>44907.503472222219</c:v>
                </c:pt>
                <c:pt idx="74">
                  <c:v>44907.506944444445</c:v>
                </c:pt>
                <c:pt idx="75">
                  <c:v>44907.510416666664</c:v>
                </c:pt>
                <c:pt idx="76">
                  <c:v>44907.513888888891</c:v>
                </c:pt>
                <c:pt idx="77">
                  <c:v>44907.517361111109</c:v>
                </c:pt>
                <c:pt idx="78">
                  <c:v>44907.520833333336</c:v>
                </c:pt>
                <c:pt idx="79">
                  <c:v>44907.524305555555</c:v>
                </c:pt>
                <c:pt idx="80">
                  <c:v>44907.527777777781</c:v>
                </c:pt>
                <c:pt idx="81">
                  <c:v>44907.53125</c:v>
                </c:pt>
                <c:pt idx="82">
                  <c:v>44907.534722222219</c:v>
                </c:pt>
                <c:pt idx="83">
                  <c:v>44907.538194444445</c:v>
                </c:pt>
                <c:pt idx="84">
                  <c:v>44907.541666666664</c:v>
                </c:pt>
                <c:pt idx="85">
                  <c:v>44907.545138888891</c:v>
                </c:pt>
                <c:pt idx="86">
                  <c:v>44907.548611111109</c:v>
                </c:pt>
                <c:pt idx="87">
                  <c:v>44907.552083333336</c:v>
                </c:pt>
                <c:pt idx="88">
                  <c:v>44907.555555555555</c:v>
                </c:pt>
                <c:pt idx="89">
                  <c:v>44907.559027777781</c:v>
                </c:pt>
                <c:pt idx="90">
                  <c:v>44907.5625</c:v>
                </c:pt>
                <c:pt idx="91">
                  <c:v>44907.565972222219</c:v>
                </c:pt>
                <c:pt idx="92">
                  <c:v>44907.569444444445</c:v>
                </c:pt>
                <c:pt idx="93">
                  <c:v>44907.572916666664</c:v>
                </c:pt>
                <c:pt idx="94">
                  <c:v>44907.576388888891</c:v>
                </c:pt>
                <c:pt idx="95">
                  <c:v>44907.579861111109</c:v>
                </c:pt>
                <c:pt idx="96">
                  <c:v>44907.583333333336</c:v>
                </c:pt>
                <c:pt idx="97">
                  <c:v>44907.586805555555</c:v>
                </c:pt>
                <c:pt idx="98">
                  <c:v>44907.590277777781</c:v>
                </c:pt>
                <c:pt idx="99">
                  <c:v>44907.59375</c:v>
                </c:pt>
                <c:pt idx="100">
                  <c:v>44907.597222222219</c:v>
                </c:pt>
                <c:pt idx="101">
                  <c:v>44907.600694444445</c:v>
                </c:pt>
                <c:pt idx="102">
                  <c:v>44907.604166666664</c:v>
                </c:pt>
                <c:pt idx="103">
                  <c:v>44907.607638888891</c:v>
                </c:pt>
                <c:pt idx="104">
                  <c:v>44907.611111111109</c:v>
                </c:pt>
                <c:pt idx="105">
                  <c:v>44907.614583333336</c:v>
                </c:pt>
                <c:pt idx="106">
                  <c:v>44907.618055555555</c:v>
                </c:pt>
                <c:pt idx="107">
                  <c:v>44907.621527777781</c:v>
                </c:pt>
                <c:pt idx="108">
                  <c:v>44907.625</c:v>
                </c:pt>
                <c:pt idx="109">
                  <c:v>44907.628472222219</c:v>
                </c:pt>
                <c:pt idx="110">
                  <c:v>44907.631944444445</c:v>
                </c:pt>
                <c:pt idx="111">
                  <c:v>44907.635416666664</c:v>
                </c:pt>
                <c:pt idx="112">
                  <c:v>44907.638888888891</c:v>
                </c:pt>
                <c:pt idx="113">
                  <c:v>44907.642361111109</c:v>
                </c:pt>
                <c:pt idx="114">
                  <c:v>44907.645833333336</c:v>
                </c:pt>
                <c:pt idx="115">
                  <c:v>44907.649305555555</c:v>
                </c:pt>
                <c:pt idx="116">
                  <c:v>44907.652777777781</c:v>
                </c:pt>
                <c:pt idx="117">
                  <c:v>44907.65625</c:v>
                </c:pt>
                <c:pt idx="118">
                  <c:v>44907.659722222219</c:v>
                </c:pt>
                <c:pt idx="119">
                  <c:v>44907.663194444445</c:v>
                </c:pt>
                <c:pt idx="120">
                  <c:v>44907.666666666664</c:v>
                </c:pt>
                <c:pt idx="121">
                  <c:v>44907.670138888891</c:v>
                </c:pt>
                <c:pt idx="122">
                  <c:v>44907.673611111109</c:v>
                </c:pt>
                <c:pt idx="123">
                  <c:v>44907.677083333336</c:v>
                </c:pt>
                <c:pt idx="124">
                  <c:v>44907.680555555555</c:v>
                </c:pt>
                <c:pt idx="125">
                  <c:v>44907.684027777781</c:v>
                </c:pt>
                <c:pt idx="126">
                  <c:v>44907.6875</c:v>
                </c:pt>
                <c:pt idx="127">
                  <c:v>44907.690972222219</c:v>
                </c:pt>
                <c:pt idx="128">
                  <c:v>44907.694444444445</c:v>
                </c:pt>
                <c:pt idx="129">
                  <c:v>44907.697916666664</c:v>
                </c:pt>
                <c:pt idx="130">
                  <c:v>44907.701388888891</c:v>
                </c:pt>
                <c:pt idx="131">
                  <c:v>44907.704861111109</c:v>
                </c:pt>
                <c:pt idx="132">
                  <c:v>44907.708333333336</c:v>
                </c:pt>
                <c:pt idx="133">
                  <c:v>44907.711805555555</c:v>
                </c:pt>
                <c:pt idx="134">
                  <c:v>44907.715277777781</c:v>
                </c:pt>
                <c:pt idx="135">
                  <c:v>44907.71875</c:v>
                </c:pt>
                <c:pt idx="136">
                  <c:v>44907.722222222219</c:v>
                </c:pt>
                <c:pt idx="137">
                  <c:v>44907.725694444445</c:v>
                </c:pt>
                <c:pt idx="138">
                  <c:v>44907.729166666664</c:v>
                </c:pt>
                <c:pt idx="139">
                  <c:v>44907.732638888891</c:v>
                </c:pt>
                <c:pt idx="140">
                  <c:v>44907.736111111109</c:v>
                </c:pt>
                <c:pt idx="141">
                  <c:v>44907.739583333336</c:v>
                </c:pt>
                <c:pt idx="142">
                  <c:v>44907.743055555555</c:v>
                </c:pt>
                <c:pt idx="143">
                  <c:v>44907.746527777781</c:v>
                </c:pt>
                <c:pt idx="144">
                  <c:v>44907.75</c:v>
                </c:pt>
              </c:numCache>
            </c:numRef>
          </c:xVal>
          <c:yVal>
            <c:numRef>
              <c:f>Simulation_Dec!$J$3:$J$147</c:f>
              <c:numCache>
                <c:formatCode>General</c:formatCode>
                <c:ptCount val="145"/>
                <c:pt idx="0">
                  <c:v>0</c:v>
                </c:pt>
                <c:pt idx="1">
                  <c:v>0</c:v>
                </c:pt>
                <c:pt idx="2">
                  <c:v>0</c:v>
                </c:pt>
                <c:pt idx="3">
                  <c:v>0</c:v>
                </c:pt>
                <c:pt idx="4">
                  <c:v>0</c:v>
                </c:pt>
                <c:pt idx="5">
                  <c:v>0</c:v>
                </c:pt>
                <c:pt idx="6">
                  <c:v>0</c:v>
                </c:pt>
                <c:pt idx="7">
                  <c:v>0</c:v>
                </c:pt>
                <c:pt idx="8">
                  <c:v>0</c:v>
                </c:pt>
                <c:pt idx="9">
                  <c:v>0</c:v>
                </c:pt>
                <c:pt idx="10">
                  <c:v>0</c:v>
                </c:pt>
                <c:pt idx="11">
                  <c:v>0</c:v>
                </c:pt>
                <c:pt idx="12">
                  <c:v>6.3079999999999998</c:v>
                </c:pt>
                <c:pt idx="13">
                  <c:v>6.3079999999999998</c:v>
                </c:pt>
                <c:pt idx="14">
                  <c:v>6.3079999999999998</c:v>
                </c:pt>
                <c:pt idx="15">
                  <c:v>6.3079999999999998</c:v>
                </c:pt>
                <c:pt idx="16">
                  <c:v>6.3079999999999998</c:v>
                </c:pt>
                <c:pt idx="17">
                  <c:v>6.3079999999999998</c:v>
                </c:pt>
                <c:pt idx="18">
                  <c:v>6.3079999999999998</c:v>
                </c:pt>
                <c:pt idx="19">
                  <c:v>6.3079999999999998</c:v>
                </c:pt>
                <c:pt idx="20">
                  <c:v>6.3079999999999998</c:v>
                </c:pt>
                <c:pt idx="21">
                  <c:v>6.3079999999999998</c:v>
                </c:pt>
                <c:pt idx="22">
                  <c:v>6.3079999999999998</c:v>
                </c:pt>
                <c:pt idx="23">
                  <c:v>6.3079999999999998</c:v>
                </c:pt>
                <c:pt idx="24">
                  <c:v>6.3079999999999998</c:v>
                </c:pt>
                <c:pt idx="25">
                  <c:v>6.3079999999999998</c:v>
                </c:pt>
                <c:pt idx="26">
                  <c:v>6.3079999999999998</c:v>
                </c:pt>
                <c:pt idx="27">
                  <c:v>6.3079999999999998</c:v>
                </c:pt>
                <c:pt idx="28">
                  <c:v>6.3079999999999998</c:v>
                </c:pt>
                <c:pt idx="29">
                  <c:v>6.3079999999999998</c:v>
                </c:pt>
                <c:pt idx="30">
                  <c:v>6.3079999999999998</c:v>
                </c:pt>
                <c:pt idx="31">
                  <c:v>6.3079999999999998</c:v>
                </c:pt>
                <c:pt idx="32">
                  <c:v>6.3079999999999998</c:v>
                </c:pt>
                <c:pt idx="33">
                  <c:v>6.3079999999999998</c:v>
                </c:pt>
                <c:pt idx="34">
                  <c:v>6.3079999999999998</c:v>
                </c:pt>
                <c:pt idx="35">
                  <c:v>6.3079999999999998</c:v>
                </c:pt>
                <c:pt idx="36">
                  <c:v>6.3079999999999998</c:v>
                </c:pt>
                <c:pt idx="37">
                  <c:v>6.3079999999999998</c:v>
                </c:pt>
                <c:pt idx="38">
                  <c:v>6.3079999999999998</c:v>
                </c:pt>
                <c:pt idx="39">
                  <c:v>6.3079999999999998</c:v>
                </c:pt>
                <c:pt idx="40">
                  <c:v>6.3079999999999998</c:v>
                </c:pt>
                <c:pt idx="41">
                  <c:v>6.3079999999999998</c:v>
                </c:pt>
                <c:pt idx="42">
                  <c:v>6.3079999999999998</c:v>
                </c:pt>
                <c:pt idx="43">
                  <c:v>6.3079999999999998</c:v>
                </c:pt>
                <c:pt idx="44">
                  <c:v>6.3079999999999998</c:v>
                </c:pt>
                <c:pt idx="45">
                  <c:v>6.3079999999999998</c:v>
                </c:pt>
                <c:pt idx="46">
                  <c:v>6.3079999999999998</c:v>
                </c:pt>
                <c:pt idx="47">
                  <c:v>6.3079999999999998</c:v>
                </c:pt>
                <c:pt idx="48">
                  <c:v>6.3079999999999998</c:v>
                </c:pt>
                <c:pt idx="49">
                  <c:v>6.3079999999999998</c:v>
                </c:pt>
                <c:pt idx="50">
                  <c:v>6.3079999999999998</c:v>
                </c:pt>
                <c:pt idx="51">
                  <c:v>6.3079999999999998</c:v>
                </c:pt>
                <c:pt idx="52">
                  <c:v>6.3079999999999998</c:v>
                </c:pt>
                <c:pt idx="53">
                  <c:v>6.3079999999999998</c:v>
                </c:pt>
                <c:pt idx="54">
                  <c:v>6.3079999999999998</c:v>
                </c:pt>
                <c:pt idx="55">
                  <c:v>6.3079999999999998</c:v>
                </c:pt>
                <c:pt idx="56">
                  <c:v>6.3079999999999998</c:v>
                </c:pt>
                <c:pt idx="57">
                  <c:v>6.3079999999999998</c:v>
                </c:pt>
                <c:pt idx="58">
                  <c:v>6.3079999999999998</c:v>
                </c:pt>
                <c:pt idx="59">
                  <c:v>6.3079999999999998</c:v>
                </c:pt>
                <c:pt idx="60">
                  <c:v>6.3079999999999998</c:v>
                </c:pt>
                <c:pt idx="61">
                  <c:v>6.3079999999999998</c:v>
                </c:pt>
                <c:pt idx="62">
                  <c:v>6.3079999999999998</c:v>
                </c:pt>
                <c:pt idx="63">
                  <c:v>6.3079999999999998</c:v>
                </c:pt>
                <c:pt idx="64">
                  <c:v>6.3079999999999998</c:v>
                </c:pt>
                <c:pt idx="65">
                  <c:v>6.3079999999999998</c:v>
                </c:pt>
                <c:pt idx="66">
                  <c:v>6.3079999999999998</c:v>
                </c:pt>
                <c:pt idx="67">
                  <c:v>6.3079999999999998</c:v>
                </c:pt>
                <c:pt idx="68">
                  <c:v>6.3079999999999998</c:v>
                </c:pt>
                <c:pt idx="69">
                  <c:v>6.3079999999999998</c:v>
                </c:pt>
                <c:pt idx="70">
                  <c:v>6.3079999999999998</c:v>
                </c:pt>
                <c:pt idx="71">
                  <c:v>6.3079999999999998</c:v>
                </c:pt>
                <c:pt idx="72">
                  <c:v>6.3079999999999998</c:v>
                </c:pt>
                <c:pt idx="73">
                  <c:v>6.3079999999999998</c:v>
                </c:pt>
                <c:pt idx="74">
                  <c:v>6.3079999999999998</c:v>
                </c:pt>
                <c:pt idx="75">
                  <c:v>6.3079999999999998</c:v>
                </c:pt>
                <c:pt idx="76">
                  <c:v>6.3079999999999998</c:v>
                </c:pt>
                <c:pt idx="77">
                  <c:v>6.3079999999999998</c:v>
                </c:pt>
                <c:pt idx="78">
                  <c:v>6.3079999999999998</c:v>
                </c:pt>
                <c:pt idx="79">
                  <c:v>6.3079999999999998</c:v>
                </c:pt>
                <c:pt idx="80">
                  <c:v>6.3079999999999998</c:v>
                </c:pt>
                <c:pt idx="81">
                  <c:v>6.3079999999999998</c:v>
                </c:pt>
                <c:pt idx="82">
                  <c:v>6.3079999999999998</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numCache>
            </c:numRef>
          </c:yVal>
          <c:smooth val="0"/>
          <c:extLst>
            <c:ext xmlns:c16="http://schemas.microsoft.com/office/drawing/2014/chart" uri="{C3380CC4-5D6E-409C-BE32-E72D297353CC}">
              <c16:uniqueId val="{00000003-5B2C-4266-9167-BBE0D162B9C9}"/>
            </c:ext>
          </c:extLst>
        </c:ser>
        <c:ser>
          <c:idx val="4"/>
          <c:order val="3"/>
          <c:tx>
            <c:strRef>
              <c:f>Simulation_Dec!$R$2</c:f>
              <c:strCache>
                <c:ptCount val="1"/>
                <c:pt idx="0">
                  <c:v>EV3 </c:v>
                </c:pt>
              </c:strCache>
            </c:strRef>
          </c:tx>
          <c:spPr>
            <a:ln w="9525">
              <a:solidFill>
                <a:schemeClr val="accent4">
                  <a:lumMod val="75000"/>
                </a:schemeClr>
              </a:solidFill>
            </a:ln>
          </c:spPr>
          <c:marker>
            <c:symbol val="circle"/>
            <c:size val="2"/>
            <c:spPr>
              <a:solidFill>
                <a:schemeClr val="accent4">
                  <a:lumMod val="75000"/>
                </a:schemeClr>
              </a:solidFill>
              <a:ln>
                <a:solidFill>
                  <a:schemeClr val="accent4">
                    <a:lumMod val="75000"/>
                  </a:schemeClr>
                </a:solidFill>
              </a:ln>
            </c:spPr>
          </c:marker>
          <c:xVal>
            <c:numRef>
              <c:f>Simulation_Dec!$A$3:$A$147</c:f>
              <c:numCache>
                <c:formatCode>m/d/yyyy\ h:mm</c:formatCode>
                <c:ptCount val="145"/>
                <c:pt idx="0">
                  <c:v>44907.25</c:v>
                </c:pt>
                <c:pt idx="1">
                  <c:v>44907.253472222219</c:v>
                </c:pt>
                <c:pt idx="2">
                  <c:v>44907.256944444445</c:v>
                </c:pt>
                <c:pt idx="3">
                  <c:v>44907.260416666664</c:v>
                </c:pt>
                <c:pt idx="4">
                  <c:v>44907.263888888891</c:v>
                </c:pt>
                <c:pt idx="5">
                  <c:v>44907.267361111109</c:v>
                </c:pt>
                <c:pt idx="6">
                  <c:v>44907.270833333336</c:v>
                </c:pt>
                <c:pt idx="7">
                  <c:v>44907.274305555555</c:v>
                </c:pt>
                <c:pt idx="8">
                  <c:v>44907.277777777781</c:v>
                </c:pt>
                <c:pt idx="9">
                  <c:v>44907.28125</c:v>
                </c:pt>
                <c:pt idx="10">
                  <c:v>44907.284722222219</c:v>
                </c:pt>
                <c:pt idx="11">
                  <c:v>44907.288194444445</c:v>
                </c:pt>
                <c:pt idx="12">
                  <c:v>44907.291666666664</c:v>
                </c:pt>
                <c:pt idx="13">
                  <c:v>44907.295138888891</c:v>
                </c:pt>
                <c:pt idx="14">
                  <c:v>44907.298611111109</c:v>
                </c:pt>
                <c:pt idx="15">
                  <c:v>44907.302083333336</c:v>
                </c:pt>
                <c:pt idx="16">
                  <c:v>44907.305555555555</c:v>
                </c:pt>
                <c:pt idx="17">
                  <c:v>44907.309027777781</c:v>
                </c:pt>
                <c:pt idx="18">
                  <c:v>44907.3125</c:v>
                </c:pt>
                <c:pt idx="19">
                  <c:v>44907.315972222219</c:v>
                </c:pt>
                <c:pt idx="20">
                  <c:v>44907.319444444445</c:v>
                </c:pt>
                <c:pt idx="21">
                  <c:v>44907.322916666664</c:v>
                </c:pt>
                <c:pt idx="22">
                  <c:v>44907.326388888891</c:v>
                </c:pt>
                <c:pt idx="23">
                  <c:v>44907.329861111109</c:v>
                </c:pt>
                <c:pt idx="24">
                  <c:v>44907.333333333336</c:v>
                </c:pt>
                <c:pt idx="25">
                  <c:v>44907.336805555555</c:v>
                </c:pt>
                <c:pt idx="26">
                  <c:v>44907.340277777781</c:v>
                </c:pt>
                <c:pt idx="27">
                  <c:v>44907.34375</c:v>
                </c:pt>
                <c:pt idx="28">
                  <c:v>44907.347222222219</c:v>
                </c:pt>
                <c:pt idx="29">
                  <c:v>44907.350694444445</c:v>
                </c:pt>
                <c:pt idx="30">
                  <c:v>44907.354166666664</c:v>
                </c:pt>
                <c:pt idx="31">
                  <c:v>44907.357638888891</c:v>
                </c:pt>
                <c:pt idx="32">
                  <c:v>44907.361111111109</c:v>
                </c:pt>
                <c:pt idx="33">
                  <c:v>44907.364583333336</c:v>
                </c:pt>
                <c:pt idx="34">
                  <c:v>44907.368055555555</c:v>
                </c:pt>
                <c:pt idx="35">
                  <c:v>44907.371527777781</c:v>
                </c:pt>
                <c:pt idx="36">
                  <c:v>44907.375</c:v>
                </c:pt>
                <c:pt idx="37">
                  <c:v>44907.378472222219</c:v>
                </c:pt>
                <c:pt idx="38">
                  <c:v>44907.381944444445</c:v>
                </c:pt>
                <c:pt idx="39">
                  <c:v>44907.385416666664</c:v>
                </c:pt>
                <c:pt idx="40">
                  <c:v>44907.388888888891</c:v>
                </c:pt>
                <c:pt idx="41">
                  <c:v>44907.392361111109</c:v>
                </c:pt>
                <c:pt idx="42">
                  <c:v>44907.395833333336</c:v>
                </c:pt>
                <c:pt idx="43">
                  <c:v>44907.399305555555</c:v>
                </c:pt>
                <c:pt idx="44">
                  <c:v>44907.402777777781</c:v>
                </c:pt>
                <c:pt idx="45">
                  <c:v>44907.40625</c:v>
                </c:pt>
                <c:pt idx="46">
                  <c:v>44907.409722222219</c:v>
                </c:pt>
                <c:pt idx="47">
                  <c:v>44907.413194444445</c:v>
                </c:pt>
                <c:pt idx="48">
                  <c:v>44907.416666666664</c:v>
                </c:pt>
                <c:pt idx="49">
                  <c:v>44907.420138888891</c:v>
                </c:pt>
                <c:pt idx="50">
                  <c:v>44907.423611111109</c:v>
                </c:pt>
                <c:pt idx="51">
                  <c:v>44907.427083333336</c:v>
                </c:pt>
                <c:pt idx="52">
                  <c:v>44907.430555555555</c:v>
                </c:pt>
                <c:pt idx="53">
                  <c:v>44907.434027777781</c:v>
                </c:pt>
                <c:pt idx="54">
                  <c:v>44907.4375</c:v>
                </c:pt>
                <c:pt idx="55">
                  <c:v>44907.440972222219</c:v>
                </c:pt>
                <c:pt idx="56">
                  <c:v>44907.444444444445</c:v>
                </c:pt>
                <c:pt idx="57">
                  <c:v>44907.447916666664</c:v>
                </c:pt>
                <c:pt idx="58">
                  <c:v>44907.451388888891</c:v>
                </c:pt>
                <c:pt idx="59">
                  <c:v>44907.454861111109</c:v>
                </c:pt>
                <c:pt idx="60">
                  <c:v>44907.458333333336</c:v>
                </c:pt>
                <c:pt idx="61">
                  <c:v>44907.461805555555</c:v>
                </c:pt>
                <c:pt idx="62">
                  <c:v>44907.465277777781</c:v>
                </c:pt>
                <c:pt idx="63">
                  <c:v>44907.46875</c:v>
                </c:pt>
                <c:pt idx="64">
                  <c:v>44907.472222222219</c:v>
                </c:pt>
                <c:pt idx="65">
                  <c:v>44907.475694444445</c:v>
                </c:pt>
                <c:pt idx="66">
                  <c:v>44907.479166666664</c:v>
                </c:pt>
                <c:pt idx="67">
                  <c:v>44907.482638888891</c:v>
                </c:pt>
                <c:pt idx="68">
                  <c:v>44907.486111111109</c:v>
                </c:pt>
                <c:pt idx="69">
                  <c:v>44907.489583333336</c:v>
                </c:pt>
                <c:pt idx="70">
                  <c:v>44907.493055555555</c:v>
                </c:pt>
                <c:pt idx="71">
                  <c:v>44907.496527777781</c:v>
                </c:pt>
                <c:pt idx="72">
                  <c:v>44907.5</c:v>
                </c:pt>
                <c:pt idx="73">
                  <c:v>44907.503472222219</c:v>
                </c:pt>
                <c:pt idx="74">
                  <c:v>44907.506944444445</c:v>
                </c:pt>
                <c:pt idx="75">
                  <c:v>44907.510416666664</c:v>
                </c:pt>
                <c:pt idx="76">
                  <c:v>44907.513888888891</c:v>
                </c:pt>
                <c:pt idx="77">
                  <c:v>44907.517361111109</c:v>
                </c:pt>
                <c:pt idx="78">
                  <c:v>44907.520833333336</c:v>
                </c:pt>
                <c:pt idx="79">
                  <c:v>44907.524305555555</c:v>
                </c:pt>
                <c:pt idx="80">
                  <c:v>44907.527777777781</c:v>
                </c:pt>
                <c:pt idx="81">
                  <c:v>44907.53125</c:v>
                </c:pt>
                <c:pt idx="82">
                  <c:v>44907.534722222219</c:v>
                </c:pt>
                <c:pt idx="83">
                  <c:v>44907.538194444445</c:v>
                </c:pt>
                <c:pt idx="84">
                  <c:v>44907.541666666664</c:v>
                </c:pt>
                <c:pt idx="85">
                  <c:v>44907.545138888891</c:v>
                </c:pt>
                <c:pt idx="86">
                  <c:v>44907.548611111109</c:v>
                </c:pt>
                <c:pt idx="87">
                  <c:v>44907.552083333336</c:v>
                </c:pt>
                <c:pt idx="88">
                  <c:v>44907.555555555555</c:v>
                </c:pt>
                <c:pt idx="89">
                  <c:v>44907.559027777781</c:v>
                </c:pt>
                <c:pt idx="90">
                  <c:v>44907.5625</c:v>
                </c:pt>
                <c:pt idx="91">
                  <c:v>44907.565972222219</c:v>
                </c:pt>
                <c:pt idx="92">
                  <c:v>44907.569444444445</c:v>
                </c:pt>
                <c:pt idx="93">
                  <c:v>44907.572916666664</c:v>
                </c:pt>
                <c:pt idx="94">
                  <c:v>44907.576388888891</c:v>
                </c:pt>
                <c:pt idx="95">
                  <c:v>44907.579861111109</c:v>
                </c:pt>
                <c:pt idx="96">
                  <c:v>44907.583333333336</c:v>
                </c:pt>
                <c:pt idx="97">
                  <c:v>44907.586805555555</c:v>
                </c:pt>
                <c:pt idx="98">
                  <c:v>44907.590277777781</c:v>
                </c:pt>
                <c:pt idx="99">
                  <c:v>44907.59375</c:v>
                </c:pt>
                <c:pt idx="100">
                  <c:v>44907.597222222219</c:v>
                </c:pt>
                <c:pt idx="101">
                  <c:v>44907.600694444445</c:v>
                </c:pt>
                <c:pt idx="102">
                  <c:v>44907.604166666664</c:v>
                </c:pt>
                <c:pt idx="103">
                  <c:v>44907.607638888891</c:v>
                </c:pt>
                <c:pt idx="104">
                  <c:v>44907.611111111109</c:v>
                </c:pt>
                <c:pt idx="105">
                  <c:v>44907.614583333336</c:v>
                </c:pt>
                <c:pt idx="106">
                  <c:v>44907.618055555555</c:v>
                </c:pt>
                <c:pt idx="107">
                  <c:v>44907.621527777781</c:v>
                </c:pt>
                <c:pt idx="108">
                  <c:v>44907.625</c:v>
                </c:pt>
                <c:pt idx="109">
                  <c:v>44907.628472222219</c:v>
                </c:pt>
                <c:pt idx="110">
                  <c:v>44907.631944444445</c:v>
                </c:pt>
                <c:pt idx="111">
                  <c:v>44907.635416666664</c:v>
                </c:pt>
                <c:pt idx="112">
                  <c:v>44907.638888888891</c:v>
                </c:pt>
                <c:pt idx="113">
                  <c:v>44907.642361111109</c:v>
                </c:pt>
                <c:pt idx="114">
                  <c:v>44907.645833333336</c:v>
                </c:pt>
                <c:pt idx="115">
                  <c:v>44907.649305555555</c:v>
                </c:pt>
                <c:pt idx="116">
                  <c:v>44907.652777777781</c:v>
                </c:pt>
                <c:pt idx="117">
                  <c:v>44907.65625</c:v>
                </c:pt>
                <c:pt idx="118">
                  <c:v>44907.659722222219</c:v>
                </c:pt>
                <c:pt idx="119">
                  <c:v>44907.663194444445</c:v>
                </c:pt>
                <c:pt idx="120">
                  <c:v>44907.666666666664</c:v>
                </c:pt>
                <c:pt idx="121">
                  <c:v>44907.670138888891</c:v>
                </c:pt>
                <c:pt idx="122">
                  <c:v>44907.673611111109</c:v>
                </c:pt>
                <c:pt idx="123">
                  <c:v>44907.677083333336</c:v>
                </c:pt>
                <c:pt idx="124">
                  <c:v>44907.680555555555</c:v>
                </c:pt>
                <c:pt idx="125">
                  <c:v>44907.684027777781</c:v>
                </c:pt>
                <c:pt idx="126">
                  <c:v>44907.6875</c:v>
                </c:pt>
                <c:pt idx="127">
                  <c:v>44907.690972222219</c:v>
                </c:pt>
                <c:pt idx="128">
                  <c:v>44907.694444444445</c:v>
                </c:pt>
                <c:pt idx="129">
                  <c:v>44907.697916666664</c:v>
                </c:pt>
                <c:pt idx="130">
                  <c:v>44907.701388888891</c:v>
                </c:pt>
                <c:pt idx="131">
                  <c:v>44907.704861111109</c:v>
                </c:pt>
                <c:pt idx="132">
                  <c:v>44907.708333333336</c:v>
                </c:pt>
                <c:pt idx="133">
                  <c:v>44907.711805555555</c:v>
                </c:pt>
                <c:pt idx="134">
                  <c:v>44907.715277777781</c:v>
                </c:pt>
                <c:pt idx="135">
                  <c:v>44907.71875</c:v>
                </c:pt>
                <c:pt idx="136">
                  <c:v>44907.722222222219</c:v>
                </c:pt>
                <c:pt idx="137">
                  <c:v>44907.725694444445</c:v>
                </c:pt>
                <c:pt idx="138">
                  <c:v>44907.729166666664</c:v>
                </c:pt>
                <c:pt idx="139">
                  <c:v>44907.732638888891</c:v>
                </c:pt>
                <c:pt idx="140">
                  <c:v>44907.736111111109</c:v>
                </c:pt>
                <c:pt idx="141">
                  <c:v>44907.739583333336</c:v>
                </c:pt>
                <c:pt idx="142">
                  <c:v>44907.743055555555</c:v>
                </c:pt>
                <c:pt idx="143">
                  <c:v>44907.746527777781</c:v>
                </c:pt>
                <c:pt idx="144">
                  <c:v>44907.75</c:v>
                </c:pt>
              </c:numCache>
            </c:numRef>
          </c:xVal>
          <c:yVal>
            <c:numRef>
              <c:f>Simulation_Dec!$R$3:$R$147</c:f>
              <c:numCache>
                <c:formatCode>General</c:formatCode>
                <c:ptCount val="145"/>
                <c:pt idx="0">
                  <c:v>0</c:v>
                </c:pt>
                <c:pt idx="1">
                  <c:v>0</c:v>
                </c:pt>
                <c:pt idx="2">
                  <c:v>0</c:v>
                </c:pt>
                <c:pt idx="3">
                  <c:v>0</c:v>
                </c:pt>
                <c:pt idx="4">
                  <c:v>0</c:v>
                </c:pt>
                <c:pt idx="5">
                  <c:v>0</c:v>
                </c:pt>
                <c:pt idx="6">
                  <c:v>6.3079999999999998</c:v>
                </c:pt>
                <c:pt idx="7">
                  <c:v>6.3079999999999998</c:v>
                </c:pt>
                <c:pt idx="8">
                  <c:v>6.3079999999999998</c:v>
                </c:pt>
                <c:pt idx="9">
                  <c:v>6.3079999999999998</c:v>
                </c:pt>
                <c:pt idx="10">
                  <c:v>6.3079999999999998</c:v>
                </c:pt>
                <c:pt idx="11">
                  <c:v>6.3079999999999998</c:v>
                </c:pt>
                <c:pt idx="12">
                  <c:v>6.3079999999999998</c:v>
                </c:pt>
                <c:pt idx="13">
                  <c:v>6.3079999999999998</c:v>
                </c:pt>
                <c:pt idx="14">
                  <c:v>6.3079999999999998</c:v>
                </c:pt>
                <c:pt idx="15">
                  <c:v>6.3079999999999998</c:v>
                </c:pt>
                <c:pt idx="16">
                  <c:v>6.3079999999999998</c:v>
                </c:pt>
                <c:pt idx="17">
                  <c:v>6.3079999999999998</c:v>
                </c:pt>
                <c:pt idx="18">
                  <c:v>6.3079999999999998</c:v>
                </c:pt>
                <c:pt idx="19">
                  <c:v>6.3079999999999998</c:v>
                </c:pt>
                <c:pt idx="20">
                  <c:v>6.3079999999999998</c:v>
                </c:pt>
                <c:pt idx="21">
                  <c:v>6.3079999999999998</c:v>
                </c:pt>
                <c:pt idx="22">
                  <c:v>6.3079999999999998</c:v>
                </c:pt>
                <c:pt idx="23">
                  <c:v>6.3079999999999998</c:v>
                </c:pt>
                <c:pt idx="24">
                  <c:v>6.3079999999999998</c:v>
                </c:pt>
                <c:pt idx="25">
                  <c:v>6.3079999999999998</c:v>
                </c:pt>
                <c:pt idx="26">
                  <c:v>6.3079999999999998</c:v>
                </c:pt>
                <c:pt idx="27">
                  <c:v>6.3079999999999998</c:v>
                </c:pt>
                <c:pt idx="28">
                  <c:v>6.3079999999999998</c:v>
                </c:pt>
                <c:pt idx="29">
                  <c:v>6.3079999999999998</c:v>
                </c:pt>
                <c:pt idx="30">
                  <c:v>6.3079999999999998</c:v>
                </c:pt>
                <c:pt idx="31">
                  <c:v>6.3079999999999998</c:v>
                </c:pt>
                <c:pt idx="32">
                  <c:v>6.3079999999999998</c:v>
                </c:pt>
                <c:pt idx="33">
                  <c:v>6.3079999999999998</c:v>
                </c:pt>
                <c:pt idx="34">
                  <c:v>6.3079999999999998</c:v>
                </c:pt>
                <c:pt idx="35">
                  <c:v>6.3079999999999998</c:v>
                </c:pt>
                <c:pt idx="36">
                  <c:v>6.3079999999999998</c:v>
                </c:pt>
                <c:pt idx="37">
                  <c:v>6.3079999999999998</c:v>
                </c:pt>
                <c:pt idx="38">
                  <c:v>6.3079999999999998</c:v>
                </c:pt>
                <c:pt idx="39">
                  <c:v>6.3079999999999998</c:v>
                </c:pt>
                <c:pt idx="40">
                  <c:v>6.3079999999999998</c:v>
                </c:pt>
                <c:pt idx="41">
                  <c:v>6.3079999999999998</c:v>
                </c:pt>
                <c:pt idx="42">
                  <c:v>6.3079999999999998</c:v>
                </c:pt>
                <c:pt idx="43">
                  <c:v>6.3079999999999998</c:v>
                </c:pt>
                <c:pt idx="44">
                  <c:v>6.3079999999999998</c:v>
                </c:pt>
                <c:pt idx="45">
                  <c:v>6.3079999999999998</c:v>
                </c:pt>
                <c:pt idx="46">
                  <c:v>6.3079999999999998</c:v>
                </c:pt>
                <c:pt idx="47">
                  <c:v>6.3079999999999998</c:v>
                </c:pt>
                <c:pt idx="48">
                  <c:v>6.3079999999999998</c:v>
                </c:pt>
                <c:pt idx="49">
                  <c:v>6.3079999999999998</c:v>
                </c:pt>
                <c:pt idx="50">
                  <c:v>6.3079999999999998</c:v>
                </c:pt>
                <c:pt idx="51">
                  <c:v>6.3079999999999998</c:v>
                </c:pt>
                <c:pt idx="52">
                  <c:v>6.3079999999999998</c:v>
                </c:pt>
                <c:pt idx="53">
                  <c:v>6.3079999999999998</c:v>
                </c:pt>
                <c:pt idx="54">
                  <c:v>6.3079999999999998</c:v>
                </c:pt>
                <c:pt idx="55">
                  <c:v>6.3079999999999998</c:v>
                </c:pt>
                <c:pt idx="56">
                  <c:v>6.3079999999999998</c:v>
                </c:pt>
                <c:pt idx="57">
                  <c:v>6.3079999999999998</c:v>
                </c:pt>
                <c:pt idx="58">
                  <c:v>6.3079999999999998</c:v>
                </c:pt>
                <c:pt idx="59">
                  <c:v>6.3079999999999998</c:v>
                </c:pt>
                <c:pt idx="60">
                  <c:v>6.3079999999999998</c:v>
                </c:pt>
                <c:pt idx="61">
                  <c:v>6.3079999999999998</c:v>
                </c:pt>
                <c:pt idx="62">
                  <c:v>6.3079999999999998</c:v>
                </c:pt>
                <c:pt idx="63">
                  <c:v>6.3079999999999998</c:v>
                </c:pt>
                <c:pt idx="64">
                  <c:v>6.3079999999999998</c:v>
                </c:pt>
                <c:pt idx="65">
                  <c:v>6.3079999999999998</c:v>
                </c:pt>
                <c:pt idx="66">
                  <c:v>6.3079999999999998</c:v>
                </c:pt>
                <c:pt idx="67">
                  <c:v>6.3079999999999998</c:v>
                </c:pt>
                <c:pt idx="68">
                  <c:v>6.3079999999999998</c:v>
                </c:pt>
                <c:pt idx="69">
                  <c:v>6.3079999999999998</c:v>
                </c:pt>
                <c:pt idx="70">
                  <c:v>6.3079999999999998</c:v>
                </c:pt>
                <c:pt idx="71">
                  <c:v>6.3079999999999998</c:v>
                </c:pt>
                <c:pt idx="72">
                  <c:v>6.3079999999999998</c:v>
                </c:pt>
                <c:pt idx="73">
                  <c:v>6.3079999999999998</c:v>
                </c:pt>
                <c:pt idx="74">
                  <c:v>6.3079999999999998</c:v>
                </c:pt>
                <c:pt idx="75">
                  <c:v>6.3079999999999998</c:v>
                </c:pt>
                <c:pt idx="76">
                  <c:v>6.3079999999999998</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numCache>
            </c:numRef>
          </c:yVal>
          <c:smooth val="0"/>
          <c:extLst>
            <c:ext xmlns:c16="http://schemas.microsoft.com/office/drawing/2014/chart" uri="{C3380CC4-5D6E-409C-BE32-E72D297353CC}">
              <c16:uniqueId val="{00000004-5B2C-4266-9167-BBE0D162B9C9}"/>
            </c:ext>
          </c:extLst>
        </c:ser>
        <c:ser>
          <c:idx val="5"/>
          <c:order val="4"/>
          <c:tx>
            <c:strRef>
              <c:f>Simulation_Dec!$E$2</c:f>
              <c:strCache>
                <c:ptCount val="1"/>
                <c:pt idx="0">
                  <c:v>PV </c:v>
                </c:pt>
              </c:strCache>
            </c:strRef>
          </c:tx>
          <c:spPr>
            <a:ln w="15875">
              <a:solidFill>
                <a:srgbClr val="FFC000"/>
              </a:solidFill>
              <a:prstDash val="dashDot"/>
            </a:ln>
          </c:spPr>
          <c:marker>
            <c:symbol val="none"/>
          </c:marker>
          <c:xVal>
            <c:numRef>
              <c:f>Simulation_Dec!$A$3:$A$147</c:f>
              <c:numCache>
                <c:formatCode>m/d/yyyy\ h:mm</c:formatCode>
                <c:ptCount val="145"/>
                <c:pt idx="0">
                  <c:v>44907.25</c:v>
                </c:pt>
                <c:pt idx="1">
                  <c:v>44907.253472222219</c:v>
                </c:pt>
                <c:pt idx="2">
                  <c:v>44907.256944444445</c:v>
                </c:pt>
                <c:pt idx="3">
                  <c:v>44907.260416666664</c:v>
                </c:pt>
                <c:pt idx="4">
                  <c:v>44907.263888888891</c:v>
                </c:pt>
                <c:pt idx="5">
                  <c:v>44907.267361111109</c:v>
                </c:pt>
                <c:pt idx="6">
                  <c:v>44907.270833333336</c:v>
                </c:pt>
                <c:pt idx="7">
                  <c:v>44907.274305555555</c:v>
                </c:pt>
                <c:pt idx="8">
                  <c:v>44907.277777777781</c:v>
                </c:pt>
                <c:pt idx="9">
                  <c:v>44907.28125</c:v>
                </c:pt>
                <c:pt idx="10">
                  <c:v>44907.284722222219</c:v>
                </c:pt>
                <c:pt idx="11">
                  <c:v>44907.288194444445</c:v>
                </c:pt>
                <c:pt idx="12">
                  <c:v>44907.291666666664</c:v>
                </c:pt>
                <c:pt idx="13">
                  <c:v>44907.295138888891</c:v>
                </c:pt>
                <c:pt idx="14">
                  <c:v>44907.298611111109</c:v>
                </c:pt>
                <c:pt idx="15">
                  <c:v>44907.302083333336</c:v>
                </c:pt>
                <c:pt idx="16">
                  <c:v>44907.305555555555</c:v>
                </c:pt>
                <c:pt idx="17">
                  <c:v>44907.309027777781</c:v>
                </c:pt>
                <c:pt idx="18">
                  <c:v>44907.3125</c:v>
                </c:pt>
                <c:pt idx="19">
                  <c:v>44907.315972222219</c:v>
                </c:pt>
                <c:pt idx="20">
                  <c:v>44907.319444444445</c:v>
                </c:pt>
                <c:pt idx="21">
                  <c:v>44907.322916666664</c:v>
                </c:pt>
                <c:pt idx="22">
                  <c:v>44907.326388888891</c:v>
                </c:pt>
                <c:pt idx="23">
                  <c:v>44907.329861111109</c:v>
                </c:pt>
                <c:pt idx="24">
                  <c:v>44907.333333333336</c:v>
                </c:pt>
                <c:pt idx="25">
                  <c:v>44907.336805555555</c:v>
                </c:pt>
                <c:pt idx="26">
                  <c:v>44907.340277777781</c:v>
                </c:pt>
                <c:pt idx="27">
                  <c:v>44907.34375</c:v>
                </c:pt>
                <c:pt idx="28">
                  <c:v>44907.347222222219</c:v>
                </c:pt>
                <c:pt idx="29">
                  <c:v>44907.350694444445</c:v>
                </c:pt>
                <c:pt idx="30">
                  <c:v>44907.354166666664</c:v>
                </c:pt>
                <c:pt idx="31">
                  <c:v>44907.357638888891</c:v>
                </c:pt>
                <c:pt idx="32">
                  <c:v>44907.361111111109</c:v>
                </c:pt>
                <c:pt idx="33">
                  <c:v>44907.364583333336</c:v>
                </c:pt>
                <c:pt idx="34">
                  <c:v>44907.368055555555</c:v>
                </c:pt>
                <c:pt idx="35">
                  <c:v>44907.371527777781</c:v>
                </c:pt>
                <c:pt idx="36">
                  <c:v>44907.375</c:v>
                </c:pt>
                <c:pt idx="37">
                  <c:v>44907.378472222219</c:v>
                </c:pt>
                <c:pt idx="38">
                  <c:v>44907.381944444445</c:v>
                </c:pt>
                <c:pt idx="39">
                  <c:v>44907.385416666664</c:v>
                </c:pt>
                <c:pt idx="40">
                  <c:v>44907.388888888891</c:v>
                </c:pt>
                <c:pt idx="41">
                  <c:v>44907.392361111109</c:v>
                </c:pt>
                <c:pt idx="42">
                  <c:v>44907.395833333336</c:v>
                </c:pt>
                <c:pt idx="43">
                  <c:v>44907.399305555555</c:v>
                </c:pt>
                <c:pt idx="44">
                  <c:v>44907.402777777781</c:v>
                </c:pt>
                <c:pt idx="45">
                  <c:v>44907.40625</c:v>
                </c:pt>
                <c:pt idx="46">
                  <c:v>44907.409722222219</c:v>
                </c:pt>
                <c:pt idx="47">
                  <c:v>44907.413194444445</c:v>
                </c:pt>
                <c:pt idx="48">
                  <c:v>44907.416666666664</c:v>
                </c:pt>
                <c:pt idx="49">
                  <c:v>44907.420138888891</c:v>
                </c:pt>
                <c:pt idx="50">
                  <c:v>44907.423611111109</c:v>
                </c:pt>
                <c:pt idx="51">
                  <c:v>44907.427083333336</c:v>
                </c:pt>
                <c:pt idx="52">
                  <c:v>44907.430555555555</c:v>
                </c:pt>
                <c:pt idx="53">
                  <c:v>44907.434027777781</c:v>
                </c:pt>
                <c:pt idx="54">
                  <c:v>44907.4375</c:v>
                </c:pt>
                <c:pt idx="55">
                  <c:v>44907.440972222219</c:v>
                </c:pt>
                <c:pt idx="56">
                  <c:v>44907.444444444445</c:v>
                </c:pt>
                <c:pt idx="57">
                  <c:v>44907.447916666664</c:v>
                </c:pt>
                <c:pt idx="58">
                  <c:v>44907.451388888891</c:v>
                </c:pt>
                <c:pt idx="59">
                  <c:v>44907.454861111109</c:v>
                </c:pt>
                <c:pt idx="60">
                  <c:v>44907.458333333336</c:v>
                </c:pt>
                <c:pt idx="61">
                  <c:v>44907.461805555555</c:v>
                </c:pt>
                <c:pt idx="62">
                  <c:v>44907.465277777781</c:v>
                </c:pt>
                <c:pt idx="63">
                  <c:v>44907.46875</c:v>
                </c:pt>
                <c:pt idx="64">
                  <c:v>44907.472222222219</c:v>
                </c:pt>
                <c:pt idx="65">
                  <c:v>44907.475694444445</c:v>
                </c:pt>
                <c:pt idx="66">
                  <c:v>44907.479166666664</c:v>
                </c:pt>
                <c:pt idx="67">
                  <c:v>44907.482638888891</c:v>
                </c:pt>
                <c:pt idx="68">
                  <c:v>44907.486111111109</c:v>
                </c:pt>
                <c:pt idx="69">
                  <c:v>44907.489583333336</c:v>
                </c:pt>
                <c:pt idx="70">
                  <c:v>44907.493055555555</c:v>
                </c:pt>
                <c:pt idx="71">
                  <c:v>44907.496527777781</c:v>
                </c:pt>
                <c:pt idx="72">
                  <c:v>44907.5</c:v>
                </c:pt>
                <c:pt idx="73">
                  <c:v>44907.503472222219</c:v>
                </c:pt>
                <c:pt idx="74">
                  <c:v>44907.506944444445</c:v>
                </c:pt>
                <c:pt idx="75">
                  <c:v>44907.510416666664</c:v>
                </c:pt>
                <c:pt idx="76">
                  <c:v>44907.513888888891</c:v>
                </c:pt>
                <c:pt idx="77">
                  <c:v>44907.517361111109</c:v>
                </c:pt>
                <c:pt idx="78">
                  <c:v>44907.520833333336</c:v>
                </c:pt>
                <c:pt idx="79">
                  <c:v>44907.524305555555</c:v>
                </c:pt>
                <c:pt idx="80">
                  <c:v>44907.527777777781</c:v>
                </c:pt>
                <c:pt idx="81">
                  <c:v>44907.53125</c:v>
                </c:pt>
                <c:pt idx="82">
                  <c:v>44907.534722222219</c:v>
                </c:pt>
                <c:pt idx="83">
                  <c:v>44907.538194444445</c:v>
                </c:pt>
                <c:pt idx="84">
                  <c:v>44907.541666666664</c:v>
                </c:pt>
                <c:pt idx="85">
                  <c:v>44907.545138888891</c:v>
                </c:pt>
                <c:pt idx="86">
                  <c:v>44907.548611111109</c:v>
                </c:pt>
                <c:pt idx="87">
                  <c:v>44907.552083333336</c:v>
                </c:pt>
                <c:pt idx="88">
                  <c:v>44907.555555555555</c:v>
                </c:pt>
                <c:pt idx="89">
                  <c:v>44907.559027777781</c:v>
                </c:pt>
                <c:pt idx="90">
                  <c:v>44907.5625</c:v>
                </c:pt>
                <c:pt idx="91">
                  <c:v>44907.565972222219</c:v>
                </c:pt>
                <c:pt idx="92">
                  <c:v>44907.569444444445</c:v>
                </c:pt>
                <c:pt idx="93">
                  <c:v>44907.572916666664</c:v>
                </c:pt>
                <c:pt idx="94">
                  <c:v>44907.576388888891</c:v>
                </c:pt>
                <c:pt idx="95">
                  <c:v>44907.579861111109</c:v>
                </c:pt>
                <c:pt idx="96">
                  <c:v>44907.583333333336</c:v>
                </c:pt>
                <c:pt idx="97">
                  <c:v>44907.586805555555</c:v>
                </c:pt>
                <c:pt idx="98">
                  <c:v>44907.590277777781</c:v>
                </c:pt>
                <c:pt idx="99">
                  <c:v>44907.59375</c:v>
                </c:pt>
                <c:pt idx="100">
                  <c:v>44907.597222222219</c:v>
                </c:pt>
                <c:pt idx="101">
                  <c:v>44907.600694444445</c:v>
                </c:pt>
                <c:pt idx="102">
                  <c:v>44907.604166666664</c:v>
                </c:pt>
                <c:pt idx="103">
                  <c:v>44907.607638888891</c:v>
                </c:pt>
                <c:pt idx="104">
                  <c:v>44907.611111111109</c:v>
                </c:pt>
                <c:pt idx="105">
                  <c:v>44907.614583333336</c:v>
                </c:pt>
                <c:pt idx="106">
                  <c:v>44907.618055555555</c:v>
                </c:pt>
                <c:pt idx="107">
                  <c:v>44907.621527777781</c:v>
                </c:pt>
                <c:pt idx="108">
                  <c:v>44907.625</c:v>
                </c:pt>
                <c:pt idx="109">
                  <c:v>44907.628472222219</c:v>
                </c:pt>
                <c:pt idx="110">
                  <c:v>44907.631944444445</c:v>
                </c:pt>
                <c:pt idx="111">
                  <c:v>44907.635416666664</c:v>
                </c:pt>
                <c:pt idx="112">
                  <c:v>44907.638888888891</c:v>
                </c:pt>
                <c:pt idx="113">
                  <c:v>44907.642361111109</c:v>
                </c:pt>
                <c:pt idx="114">
                  <c:v>44907.645833333336</c:v>
                </c:pt>
                <c:pt idx="115">
                  <c:v>44907.649305555555</c:v>
                </c:pt>
                <c:pt idx="116">
                  <c:v>44907.652777777781</c:v>
                </c:pt>
                <c:pt idx="117">
                  <c:v>44907.65625</c:v>
                </c:pt>
                <c:pt idx="118">
                  <c:v>44907.659722222219</c:v>
                </c:pt>
                <c:pt idx="119">
                  <c:v>44907.663194444445</c:v>
                </c:pt>
                <c:pt idx="120">
                  <c:v>44907.666666666664</c:v>
                </c:pt>
                <c:pt idx="121">
                  <c:v>44907.670138888891</c:v>
                </c:pt>
                <c:pt idx="122">
                  <c:v>44907.673611111109</c:v>
                </c:pt>
                <c:pt idx="123">
                  <c:v>44907.677083333336</c:v>
                </c:pt>
                <c:pt idx="124">
                  <c:v>44907.680555555555</c:v>
                </c:pt>
                <c:pt idx="125">
                  <c:v>44907.684027777781</c:v>
                </c:pt>
                <c:pt idx="126">
                  <c:v>44907.6875</c:v>
                </c:pt>
                <c:pt idx="127">
                  <c:v>44907.690972222219</c:v>
                </c:pt>
                <c:pt idx="128">
                  <c:v>44907.694444444445</c:v>
                </c:pt>
                <c:pt idx="129">
                  <c:v>44907.697916666664</c:v>
                </c:pt>
                <c:pt idx="130">
                  <c:v>44907.701388888891</c:v>
                </c:pt>
                <c:pt idx="131">
                  <c:v>44907.704861111109</c:v>
                </c:pt>
                <c:pt idx="132">
                  <c:v>44907.708333333336</c:v>
                </c:pt>
                <c:pt idx="133">
                  <c:v>44907.711805555555</c:v>
                </c:pt>
                <c:pt idx="134">
                  <c:v>44907.715277777781</c:v>
                </c:pt>
                <c:pt idx="135">
                  <c:v>44907.71875</c:v>
                </c:pt>
                <c:pt idx="136">
                  <c:v>44907.722222222219</c:v>
                </c:pt>
                <c:pt idx="137">
                  <c:v>44907.725694444445</c:v>
                </c:pt>
                <c:pt idx="138">
                  <c:v>44907.729166666664</c:v>
                </c:pt>
                <c:pt idx="139">
                  <c:v>44907.732638888891</c:v>
                </c:pt>
                <c:pt idx="140">
                  <c:v>44907.736111111109</c:v>
                </c:pt>
                <c:pt idx="141">
                  <c:v>44907.739583333336</c:v>
                </c:pt>
                <c:pt idx="142">
                  <c:v>44907.743055555555</c:v>
                </c:pt>
                <c:pt idx="143">
                  <c:v>44907.746527777781</c:v>
                </c:pt>
                <c:pt idx="144">
                  <c:v>44907.75</c:v>
                </c:pt>
              </c:numCache>
            </c:numRef>
          </c:xVal>
          <c:yVal>
            <c:numRef>
              <c:f>Simulation_Dec!$E$3:$E$147</c:f>
              <c:numCache>
                <c:formatCode>General</c:formatCode>
                <c:ptCount val="14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2.0199999999999999E-2</c:v>
                </c:pt>
                <c:pt idx="34">
                  <c:v>6.0600000000000001E-2</c:v>
                </c:pt>
                <c:pt idx="35">
                  <c:v>0.1082</c:v>
                </c:pt>
                <c:pt idx="36">
                  <c:v>0.17680000000000001</c:v>
                </c:pt>
                <c:pt idx="37">
                  <c:v>0.23679999999999901</c:v>
                </c:pt>
                <c:pt idx="38">
                  <c:v>0.2908</c:v>
                </c:pt>
                <c:pt idx="39">
                  <c:v>0.37679999999999902</c:v>
                </c:pt>
                <c:pt idx="40">
                  <c:v>0.51019999999999999</c:v>
                </c:pt>
                <c:pt idx="41">
                  <c:v>0.69140000000000001</c:v>
                </c:pt>
                <c:pt idx="42">
                  <c:v>0.94620000000000004</c:v>
                </c:pt>
                <c:pt idx="43">
                  <c:v>1.2806</c:v>
                </c:pt>
                <c:pt idx="44">
                  <c:v>1.5946</c:v>
                </c:pt>
                <c:pt idx="45">
                  <c:v>1.8431999999999999</c:v>
                </c:pt>
                <c:pt idx="46">
                  <c:v>2.0695999999999999</c:v>
                </c:pt>
                <c:pt idx="47">
                  <c:v>2.2747999999999999</c:v>
                </c:pt>
                <c:pt idx="48">
                  <c:v>2.5501999999999998</c:v>
                </c:pt>
                <c:pt idx="49">
                  <c:v>2.8418000000000001</c:v>
                </c:pt>
                <c:pt idx="50">
                  <c:v>3.2784</c:v>
                </c:pt>
                <c:pt idx="51">
                  <c:v>3.7050000000000001</c:v>
                </c:pt>
                <c:pt idx="52">
                  <c:v>4.0863999999999896</c:v>
                </c:pt>
                <c:pt idx="53">
                  <c:v>4.4130000000000003</c:v>
                </c:pt>
                <c:pt idx="54">
                  <c:v>4.7751999999999999</c:v>
                </c:pt>
                <c:pt idx="55">
                  <c:v>5.1938000000000004</c:v>
                </c:pt>
                <c:pt idx="56">
                  <c:v>5.4972000000000003</c:v>
                </c:pt>
                <c:pt idx="57">
                  <c:v>5.8826000000000001</c:v>
                </c:pt>
                <c:pt idx="58">
                  <c:v>6.1584000000000003</c:v>
                </c:pt>
                <c:pt idx="59">
                  <c:v>6.4652000000000003</c:v>
                </c:pt>
                <c:pt idx="60">
                  <c:v>6.7055999999999996</c:v>
                </c:pt>
                <c:pt idx="61">
                  <c:v>6.9298000000000002</c:v>
                </c:pt>
                <c:pt idx="62">
                  <c:v>7.1487999999999996</c:v>
                </c:pt>
                <c:pt idx="63">
                  <c:v>7.2149999999999999</c:v>
                </c:pt>
                <c:pt idx="64">
                  <c:v>7.3175999999999997</c:v>
                </c:pt>
                <c:pt idx="65">
                  <c:v>7.3768000000000002</c:v>
                </c:pt>
                <c:pt idx="66">
                  <c:v>7.4097999999999997</c:v>
                </c:pt>
                <c:pt idx="67">
                  <c:v>7.4921999999999898</c:v>
                </c:pt>
                <c:pt idx="68">
                  <c:v>7.7257999999999996</c:v>
                </c:pt>
                <c:pt idx="69">
                  <c:v>7.8498000000000001</c:v>
                </c:pt>
                <c:pt idx="70">
                  <c:v>7.8940000000000001</c:v>
                </c:pt>
                <c:pt idx="71">
                  <c:v>7.9096000000000002</c:v>
                </c:pt>
                <c:pt idx="72">
                  <c:v>7.9311999999999996</c:v>
                </c:pt>
                <c:pt idx="73">
                  <c:v>7.9631999999999996</c:v>
                </c:pt>
                <c:pt idx="74">
                  <c:v>8.0351999999999997</c:v>
                </c:pt>
                <c:pt idx="75">
                  <c:v>8.0440000000000005</c:v>
                </c:pt>
                <c:pt idx="76">
                  <c:v>8.0236000000000001</c:v>
                </c:pt>
                <c:pt idx="77">
                  <c:v>8.0619999999999994</c:v>
                </c:pt>
                <c:pt idx="78">
                  <c:v>8.0161999999999995</c:v>
                </c:pt>
                <c:pt idx="79">
                  <c:v>8.0370000000000008</c:v>
                </c:pt>
                <c:pt idx="80">
                  <c:v>7.9819999999999904</c:v>
                </c:pt>
                <c:pt idx="81">
                  <c:v>7.9901999999999997</c:v>
                </c:pt>
                <c:pt idx="82">
                  <c:v>7.8852000000000002</c:v>
                </c:pt>
                <c:pt idx="83">
                  <c:v>7.7876000000000003</c:v>
                </c:pt>
                <c:pt idx="84">
                  <c:v>7.6669999999999998</c:v>
                </c:pt>
                <c:pt idx="85">
                  <c:v>7.5473999999999997</c:v>
                </c:pt>
                <c:pt idx="86">
                  <c:v>7.4706000000000001</c:v>
                </c:pt>
                <c:pt idx="87">
                  <c:v>7.3879999999999999</c:v>
                </c:pt>
                <c:pt idx="88">
                  <c:v>7.29239999999999</c:v>
                </c:pt>
                <c:pt idx="89">
                  <c:v>7.2480000000000002</c:v>
                </c:pt>
                <c:pt idx="90">
                  <c:v>7.1833999999999998</c:v>
                </c:pt>
                <c:pt idx="91">
                  <c:v>7.0574000000000003</c:v>
                </c:pt>
                <c:pt idx="92">
                  <c:v>6.9849999999999897</c:v>
                </c:pt>
                <c:pt idx="93">
                  <c:v>6.7952000000000004</c:v>
                </c:pt>
                <c:pt idx="94">
                  <c:v>6.6736000000000004</c:v>
                </c:pt>
                <c:pt idx="95">
                  <c:v>6.5183999999999997</c:v>
                </c:pt>
                <c:pt idx="96">
                  <c:v>6.3414000000000001</c:v>
                </c:pt>
                <c:pt idx="97">
                  <c:v>6.1391999999999998</c:v>
                </c:pt>
                <c:pt idx="98">
                  <c:v>6.0532000000000004</c:v>
                </c:pt>
                <c:pt idx="99">
                  <c:v>5.8103999999999996</c:v>
                </c:pt>
                <c:pt idx="100">
                  <c:v>5.665</c:v>
                </c:pt>
                <c:pt idx="101">
                  <c:v>5.5090000000000003</c:v>
                </c:pt>
                <c:pt idx="102">
                  <c:v>5.3297999999999996</c:v>
                </c:pt>
                <c:pt idx="103">
                  <c:v>5.0990000000000002</c:v>
                </c:pt>
                <c:pt idx="104">
                  <c:v>4.8178000000000001</c:v>
                </c:pt>
                <c:pt idx="105">
                  <c:v>4.4896000000000003</c:v>
                </c:pt>
                <c:pt idx="106">
                  <c:v>4.1919999999999904</c:v>
                </c:pt>
                <c:pt idx="107">
                  <c:v>3.915</c:v>
                </c:pt>
                <c:pt idx="108">
                  <c:v>3.5888</c:v>
                </c:pt>
                <c:pt idx="109">
                  <c:v>3.2759999999999998</c:v>
                </c:pt>
                <c:pt idx="110">
                  <c:v>2.9693999999999998</c:v>
                </c:pt>
                <c:pt idx="111">
                  <c:v>2.6796000000000002</c:v>
                </c:pt>
                <c:pt idx="112">
                  <c:v>2.3233999999999999</c:v>
                </c:pt>
                <c:pt idx="113">
                  <c:v>1.9481999999999999</c:v>
                </c:pt>
                <c:pt idx="114">
                  <c:v>1.6486000000000001</c:v>
                </c:pt>
                <c:pt idx="115">
                  <c:v>1.4466000000000001</c:v>
                </c:pt>
                <c:pt idx="116">
                  <c:v>1.262</c:v>
                </c:pt>
                <c:pt idx="117">
                  <c:v>1.0429999999999999</c:v>
                </c:pt>
                <c:pt idx="118">
                  <c:v>0.79379999999999995</c:v>
                </c:pt>
                <c:pt idx="119">
                  <c:v>0.55459999999999998</c:v>
                </c:pt>
                <c:pt idx="120">
                  <c:v>0.39379999999999998</c:v>
                </c:pt>
                <c:pt idx="121">
                  <c:v>0.25900000000000001</c:v>
                </c:pt>
                <c:pt idx="122">
                  <c:v>0.14360000000000001</c:v>
                </c:pt>
                <c:pt idx="123">
                  <c:v>8.5199999999999998E-2</c:v>
                </c:pt>
                <c:pt idx="124">
                  <c:v>3.5799999999999998E-2</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numCache>
            </c:numRef>
          </c:yVal>
          <c:smooth val="0"/>
          <c:extLst>
            <c:ext xmlns:c16="http://schemas.microsoft.com/office/drawing/2014/chart" uri="{C3380CC4-5D6E-409C-BE32-E72D297353CC}">
              <c16:uniqueId val="{00000006-5B2C-4266-9167-BBE0D162B9C9}"/>
            </c:ext>
          </c:extLst>
        </c:ser>
        <c:dLbls>
          <c:showLegendKey val="0"/>
          <c:showVal val="0"/>
          <c:showCatName val="0"/>
          <c:showSerName val="0"/>
          <c:showPercent val="0"/>
          <c:showBubbleSize val="0"/>
        </c:dLbls>
        <c:axId val="588631272"/>
        <c:axId val="588631992"/>
      </c:scatterChart>
      <c:scatterChart>
        <c:scatterStyle val="lineMarker"/>
        <c:varyColors val="0"/>
        <c:ser>
          <c:idx val="6"/>
          <c:order val="5"/>
          <c:tx>
            <c:strRef>
              <c:f>Simulation_Dec!$G$2</c:f>
              <c:strCache>
                <c:ptCount val="1"/>
                <c:pt idx="0">
                  <c:v>Price</c:v>
                </c:pt>
              </c:strCache>
            </c:strRef>
          </c:tx>
          <c:spPr>
            <a:ln w="22225">
              <a:solidFill>
                <a:schemeClr val="accent6">
                  <a:lumMod val="75000"/>
                </a:schemeClr>
              </a:solidFill>
              <a:prstDash val="sysDot"/>
            </a:ln>
          </c:spPr>
          <c:marker>
            <c:symbol val="none"/>
          </c:marker>
          <c:xVal>
            <c:numRef>
              <c:f>Simulation_Dec!$A$3:$A$147</c:f>
              <c:numCache>
                <c:formatCode>m/d/yyyy\ h:mm</c:formatCode>
                <c:ptCount val="145"/>
                <c:pt idx="0">
                  <c:v>44907.25</c:v>
                </c:pt>
                <c:pt idx="1">
                  <c:v>44907.253472222219</c:v>
                </c:pt>
                <c:pt idx="2">
                  <c:v>44907.256944444445</c:v>
                </c:pt>
                <c:pt idx="3">
                  <c:v>44907.260416666664</c:v>
                </c:pt>
                <c:pt idx="4">
                  <c:v>44907.263888888891</c:v>
                </c:pt>
                <c:pt idx="5">
                  <c:v>44907.267361111109</c:v>
                </c:pt>
                <c:pt idx="6">
                  <c:v>44907.270833333336</c:v>
                </c:pt>
                <c:pt idx="7">
                  <c:v>44907.274305555555</c:v>
                </c:pt>
                <c:pt idx="8">
                  <c:v>44907.277777777781</c:v>
                </c:pt>
                <c:pt idx="9">
                  <c:v>44907.28125</c:v>
                </c:pt>
                <c:pt idx="10">
                  <c:v>44907.284722222219</c:v>
                </c:pt>
                <c:pt idx="11">
                  <c:v>44907.288194444445</c:v>
                </c:pt>
                <c:pt idx="12">
                  <c:v>44907.291666666664</c:v>
                </c:pt>
                <c:pt idx="13">
                  <c:v>44907.295138888891</c:v>
                </c:pt>
                <c:pt idx="14">
                  <c:v>44907.298611111109</c:v>
                </c:pt>
                <c:pt idx="15">
                  <c:v>44907.302083333336</c:v>
                </c:pt>
                <c:pt idx="16">
                  <c:v>44907.305555555555</c:v>
                </c:pt>
                <c:pt idx="17">
                  <c:v>44907.309027777781</c:v>
                </c:pt>
                <c:pt idx="18">
                  <c:v>44907.3125</c:v>
                </c:pt>
                <c:pt idx="19">
                  <c:v>44907.315972222219</c:v>
                </c:pt>
                <c:pt idx="20">
                  <c:v>44907.319444444445</c:v>
                </c:pt>
                <c:pt idx="21">
                  <c:v>44907.322916666664</c:v>
                </c:pt>
                <c:pt idx="22">
                  <c:v>44907.326388888891</c:v>
                </c:pt>
                <c:pt idx="23">
                  <c:v>44907.329861111109</c:v>
                </c:pt>
                <c:pt idx="24">
                  <c:v>44907.333333333336</c:v>
                </c:pt>
                <c:pt idx="25">
                  <c:v>44907.336805555555</c:v>
                </c:pt>
                <c:pt idx="26">
                  <c:v>44907.340277777781</c:v>
                </c:pt>
                <c:pt idx="27">
                  <c:v>44907.34375</c:v>
                </c:pt>
                <c:pt idx="28">
                  <c:v>44907.347222222219</c:v>
                </c:pt>
                <c:pt idx="29">
                  <c:v>44907.350694444445</c:v>
                </c:pt>
                <c:pt idx="30">
                  <c:v>44907.354166666664</c:v>
                </c:pt>
                <c:pt idx="31">
                  <c:v>44907.357638888891</c:v>
                </c:pt>
                <c:pt idx="32">
                  <c:v>44907.361111111109</c:v>
                </c:pt>
                <c:pt idx="33">
                  <c:v>44907.364583333336</c:v>
                </c:pt>
                <c:pt idx="34">
                  <c:v>44907.368055555555</c:v>
                </c:pt>
                <c:pt idx="35">
                  <c:v>44907.371527777781</c:v>
                </c:pt>
                <c:pt idx="36">
                  <c:v>44907.375</c:v>
                </c:pt>
                <c:pt idx="37">
                  <c:v>44907.378472222219</c:v>
                </c:pt>
                <c:pt idx="38">
                  <c:v>44907.381944444445</c:v>
                </c:pt>
                <c:pt idx="39">
                  <c:v>44907.385416666664</c:v>
                </c:pt>
                <c:pt idx="40">
                  <c:v>44907.388888888891</c:v>
                </c:pt>
                <c:pt idx="41">
                  <c:v>44907.392361111109</c:v>
                </c:pt>
                <c:pt idx="42">
                  <c:v>44907.395833333336</c:v>
                </c:pt>
                <c:pt idx="43">
                  <c:v>44907.399305555555</c:v>
                </c:pt>
                <c:pt idx="44">
                  <c:v>44907.402777777781</c:v>
                </c:pt>
                <c:pt idx="45">
                  <c:v>44907.40625</c:v>
                </c:pt>
                <c:pt idx="46">
                  <c:v>44907.409722222219</c:v>
                </c:pt>
                <c:pt idx="47">
                  <c:v>44907.413194444445</c:v>
                </c:pt>
                <c:pt idx="48">
                  <c:v>44907.416666666664</c:v>
                </c:pt>
                <c:pt idx="49">
                  <c:v>44907.420138888891</c:v>
                </c:pt>
                <c:pt idx="50">
                  <c:v>44907.423611111109</c:v>
                </c:pt>
                <c:pt idx="51">
                  <c:v>44907.427083333336</c:v>
                </c:pt>
                <c:pt idx="52">
                  <c:v>44907.430555555555</c:v>
                </c:pt>
                <c:pt idx="53">
                  <c:v>44907.434027777781</c:v>
                </c:pt>
                <c:pt idx="54">
                  <c:v>44907.4375</c:v>
                </c:pt>
                <c:pt idx="55">
                  <c:v>44907.440972222219</c:v>
                </c:pt>
                <c:pt idx="56">
                  <c:v>44907.444444444445</c:v>
                </c:pt>
                <c:pt idx="57">
                  <c:v>44907.447916666664</c:v>
                </c:pt>
                <c:pt idx="58">
                  <c:v>44907.451388888891</c:v>
                </c:pt>
                <c:pt idx="59">
                  <c:v>44907.454861111109</c:v>
                </c:pt>
                <c:pt idx="60">
                  <c:v>44907.458333333336</c:v>
                </c:pt>
                <c:pt idx="61">
                  <c:v>44907.461805555555</c:v>
                </c:pt>
                <c:pt idx="62">
                  <c:v>44907.465277777781</c:v>
                </c:pt>
                <c:pt idx="63">
                  <c:v>44907.46875</c:v>
                </c:pt>
                <c:pt idx="64">
                  <c:v>44907.472222222219</c:v>
                </c:pt>
                <c:pt idx="65">
                  <c:v>44907.475694444445</c:v>
                </c:pt>
                <c:pt idx="66">
                  <c:v>44907.479166666664</c:v>
                </c:pt>
                <c:pt idx="67">
                  <c:v>44907.482638888891</c:v>
                </c:pt>
                <c:pt idx="68">
                  <c:v>44907.486111111109</c:v>
                </c:pt>
                <c:pt idx="69">
                  <c:v>44907.489583333336</c:v>
                </c:pt>
                <c:pt idx="70">
                  <c:v>44907.493055555555</c:v>
                </c:pt>
                <c:pt idx="71">
                  <c:v>44907.496527777781</c:v>
                </c:pt>
                <c:pt idx="72">
                  <c:v>44907.5</c:v>
                </c:pt>
                <c:pt idx="73">
                  <c:v>44907.503472222219</c:v>
                </c:pt>
                <c:pt idx="74">
                  <c:v>44907.506944444445</c:v>
                </c:pt>
                <c:pt idx="75">
                  <c:v>44907.510416666664</c:v>
                </c:pt>
                <c:pt idx="76">
                  <c:v>44907.513888888891</c:v>
                </c:pt>
                <c:pt idx="77">
                  <c:v>44907.517361111109</c:v>
                </c:pt>
                <c:pt idx="78">
                  <c:v>44907.520833333336</c:v>
                </c:pt>
                <c:pt idx="79">
                  <c:v>44907.524305555555</c:v>
                </c:pt>
                <c:pt idx="80">
                  <c:v>44907.527777777781</c:v>
                </c:pt>
                <c:pt idx="81">
                  <c:v>44907.53125</c:v>
                </c:pt>
                <c:pt idx="82">
                  <c:v>44907.534722222219</c:v>
                </c:pt>
                <c:pt idx="83">
                  <c:v>44907.538194444445</c:v>
                </c:pt>
                <c:pt idx="84">
                  <c:v>44907.541666666664</c:v>
                </c:pt>
                <c:pt idx="85">
                  <c:v>44907.545138888891</c:v>
                </c:pt>
                <c:pt idx="86">
                  <c:v>44907.548611111109</c:v>
                </c:pt>
                <c:pt idx="87">
                  <c:v>44907.552083333336</c:v>
                </c:pt>
                <c:pt idx="88">
                  <c:v>44907.555555555555</c:v>
                </c:pt>
                <c:pt idx="89">
                  <c:v>44907.559027777781</c:v>
                </c:pt>
                <c:pt idx="90">
                  <c:v>44907.5625</c:v>
                </c:pt>
                <c:pt idx="91">
                  <c:v>44907.565972222219</c:v>
                </c:pt>
                <c:pt idx="92">
                  <c:v>44907.569444444445</c:v>
                </c:pt>
                <c:pt idx="93">
                  <c:v>44907.572916666664</c:v>
                </c:pt>
                <c:pt idx="94">
                  <c:v>44907.576388888891</c:v>
                </c:pt>
                <c:pt idx="95">
                  <c:v>44907.579861111109</c:v>
                </c:pt>
                <c:pt idx="96">
                  <c:v>44907.583333333336</c:v>
                </c:pt>
                <c:pt idx="97">
                  <c:v>44907.586805555555</c:v>
                </c:pt>
                <c:pt idx="98">
                  <c:v>44907.590277777781</c:v>
                </c:pt>
                <c:pt idx="99">
                  <c:v>44907.59375</c:v>
                </c:pt>
                <c:pt idx="100">
                  <c:v>44907.597222222219</c:v>
                </c:pt>
                <c:pt idx="101">
                  <c:v>44907.600694444445</c:v>
                </c:pt>
                <c:pt idx="102">
                  <c:v>44907.604166666664</c:v>
                </c:pt>
                <c:pt idx="103">
                  <c:v>44907.607638888891</c:v>
                </c:pt>
                <c:pt idx="104">
                  <c:v>44907.611111111109</c:v>
                </c:pt>
                <c:pt idx="105">
                  <c:v>44907.614583333336</c:v>
                </c:pt>
                <c:pt idx="106">
                  <c:v>44907.618055555555</c:v>
                </c:pt>
                <c:pt idx="107">
                  <c:v>44907.621527777781</c:v>
                </c:pt>
                <c:pt idx="108">
                  <c:v>44907.625</c:v>
                </c:pt>
                <c:pt idx="109">
                  <c:v>44907.628472222219</c:v>
                </c:pt>
                <c:pt idx="110">
                  <c:v>44907.631944444445</c:v>
                </c:pt>
                <c:pt idx="111">
                  <c:v>44907.635416666664</c:v>
                </c:pt>
                <c:pt idx="112">
                  <c:v>44907.638888888891</c:v>
                </c:pt>
                <c:pt idx="113">
                  <c:v>44907.642361111109</c:v>
                </c:pt>
                <c:pt idx="114">
                  <c:v>44907.645833333336</c:v>
                </c:pt>
                <c:pt idx="115">
                  <c:v>44907.649305555555</c:v>
                </c:pt>
                <c:pt idx="116">
                  <c:v>44907.652777777781</c:v>
                </c:pt>
                <c:pt idx="117">
                  <c:v>44907.65625</c:v>
                </c:pt>
                <c:pt idx="118">
                  <c:v>44907.659722222219</c:v>
                </c:pt>
                <c:pt idx="119">
                  <c:v>44907.663194444445</c:v>
                </c:pt>
                <c:pt idx="120">
                  <c:v>44907.666666666664</c:v>
                </c:pt>
                <c:pt idx="121">
                  <c:v>44907.670138888891</c:v>
                </c:pt>
                <c:pt idx="122">
                  <c:v>44907.673611111109</c:v>
                </c:pt>
                <c:pt idx="123">
                  <c:v>44907.677083333336</c:v>
                </c:pt>
                <c:pt idx="124">
                  <c:v>44907.680555555555</c:v>
                </c:pt>
                <c:pt idx="125">
                  <c:v>44907.684027777781</c:v>
                </c:pt>
                <c:pt idx="126">
                  <c:v>44907.6875</c:v>
                </c:pt>
                <c:pt idx="127">
                  <c:v>44907.690972222219</c:v>
                </c:pt>
                <c:pt idx="128">
                  <c:v>44907.694444444445</c:v>
                </c:pt>
                <c:pt idx="129">
                  <c:v>44907.697916666664</c:v>
                </c:pt>
                <c:pt idx="130">
                  <c:v>44907.701388888891</c:v>
                </c:pt>
                <c:pt idx="131">
                  <c:v>44907.704861111109</c:v>
                </c:pt>
                <c:pt idx="132">
                  <c:v>44907.708333333336</c:v>
                </c:pt>
                <c:pt idx="133">
                  <c:v>44907.711805555555</c:v>
                </c:pt>
                <c:pt idx="134">
                  <c:v>44907.715277777781</c:v>
                </c:pt>
                <c:pt idx="135">
                  <c:v>44907.71875</c:v>
                </c:pt>
                <c:pt idx="136">
                  <c:v>44907.722222222219</c:v>
                </c:pt>
                <c:pt idx="137">
                  <c:v>44907.725694444445</c:v>
                </c:pt>
                <c:pt idx="138">
                  <c:v>44907.729166666664</c:v>
                </c:pt>
                <c:pt idx="139">
                  <c:v>44907.732638888891</c:v>
                </c:pt>
                <c:pt idx="140">
                  <c:v>44907.736111111109</c:v>
                </c:pt>
                <c:pt idx="141">
                  <c:v>44907.739583333336</c:v>
                </c:pt>
                <c:pt idx="142">
                  <c:v>44907.743055555555</c:v>
                </c:pt>
                <c:pt idx="143">
                  <c:v>44907.746527777781</c:v>
                </c:pt>
                <c:pt idx="144">
                  <c:v>44907.75</c:v>
                </c:pt>
              </c:numCache>
            </c:numRef>
          </c:xVal>
          <c:yVal>
            <c:numRef>
              <c:f>Simulation_Dec!$G$3:$G$147</c:f>
              <c:numCache>
                <c:formatCode>General</c:formatCode>
                <c:ptCount val="145"/>
                <c:pt idx="0">
                  <c:v>0.28560000000000002</c:v>
                </c:pt>
                <c:pt idx="1">
                  <c:v>0.28560000000000002</c:v>
                </c:pt>
                <c:pt idx="2">
                  <c:v>0.28560000000000002</c:v>
                </c:pt>
                <c:pt idx="3">
                  <c:v>0.28560000000000002</c:v>
                </c:pt>
                <c:pt idx="4">
                  <c:v>0.28560000000000002</c:v>
                </c:pt>
                <c:pt idx="5">
                  <c:v>0.28560000000000002</c:v>
                </c:pt>
                <c:pt idx="6">
                  <c:v>0.28560000000000002</c:v>
                </c:pt>
                <c:pt idx="7">
                  <c:v>0.28560000000000002</c:v>
                </c:pt>
                <c:pt idx="8">
                  <c:v>0.28560000000000002</c:v>
                </c:pt>
                <c:pt idx="9">
                  <c:v>0.28560000000000002</c:v>
                </c:pt>
                <c:pt idx="10">
                  <c:v>0.28560000000000002</c:v>
                </c:pt>
                <c:pt idx="11">
                  <c:v>0.28560000000000002</c:v>
                </c:pt>
                <c:pt idx="12">
                  <c:v>0.35276000000000002</c:v>
                </c:pt>
                <c:pt idx="13">
                  <c:v>0.35276000000000002</c:v>
                </c:pt>
                <c:pt idx="14">
                  <c:v>0.35276000000000002</c:v>
                </c:pt>
                <c:pt idx="15">
                  <c:v>0.35276000000000002</c:v>
                </c:pt>
                <c:pt idx="16">
                  <c:v>0.35276000000000002</c:v>
                </c:pt>
                <c:pt idx="17">
                  <c:v>0.35276000000000002</c:v>
                </c:pt>
                <c:pt idx="18">
                  <c:v>0.35276000000000002</c:v>
                </c:pt>
                <c:pt idx="19">
                  <c:v>0.35276000000000002</c:v>
                </c:pt>
                <c:pt idx="20">
                  <c:v>0.35276000000000002</c:v>
                </c:pt>
                <c:pt idx="21">
                  <c:v>0.35276000000000002</c:v>
                </c:pt>
                <c:pt idx="22">
                  <c:v>0.35276000000000002</c:v>
                </c:pt>
                <c:pt idx="23">
                  <c:v>0.35276000000000002</c:v>
                </c:pt>
                <c:pt idx="24">
                  <c:v>0.505</c:v>
                </c:pt>
                <c:pt idx="25">
                  <c:v>0.505</c:v>
                </c:pt>
                <c:pt idx="26">
                  <c:v>0.505</c:v>
                </c:pt>
                <c:pt idx="27">
                  <c:v>0.505</c:v>
                </c:pt>
                <c:pt idx="28">
                  <c:v>0.505</c:v>
                </c:pt>
                <c:pt idx="29">
                  <c:v>0.505</c:v>
                </c:pt>
                <c:pt idx="30">
                  <c:v>0.505</c:v>
                </c:pt>
                <c:pt idx="31">
                  <c:v>0.505</c:v>
                </c:pt>
                <c:pt idx="32">
                  <c:v>0.505</c:v>
                </c:pt>
                <c:pt idx="33">
                  <c:v>0.505</c:v>
                </c:pt>
                <c:pt idx="34">
                  <c:v>0.505</c:v>
                </c:pt>
                <c:pt idx="35">
                  <c:v>0.505</c:v>
                </c:pt>
                <c:pt idx="36">
                  <c:v>0.56062000000000001</c:v>
                </c:pt>
                <c:pt idx="37">
                  <c:v>0.56062000000000001</c:v>
                </c:pt>
                <c:pt idx="38">
                  <c:v>0.56062000000000001</c:v>
                </c:pt>
                <c:pt idx="39">
                  <c:v>0.56062000000000001</c:v>
                </c:pt>
                <c:pt idx="40">
                  <c:v>0.56062000000000001</c:v>
                </c:pt>
                <c:pt idx="41">
                  <c:v>0.56062000000000001</c:v>
                </c:pt>
                <c:pt idx="42">
                  <c:v>0.56062000000000001</c:v>
                </c:pt>
                <c:pt idx="43">
                  <c:v>0.56062000000000001</c:v>
                </c:pt>
                <c:pt idx="44">
                  <c:v>0.56062000000000001</c:v>
                </c:pt>
                <c:pt idx="45">
                  <c:v>0.56062000000000001</c:v>
                </c:pt>
                <c:pt idx="46">
                  <c:v>0.56062000000000001</c:v>
                </c:pt>
                <c:pt idx="47">
                  <c:v>0.56062000000000001</c:v>
                </c:pt>
                <c:pt idx="48">
                  <c:v>0.51398999999999995</c:v>
                </c:pt>
                <c:pt idx="49">
                  <c:v>0.51398999999999995</c:v>
                </c:pt>
                <c:pt idx="50">
                  <c:v>0.51398999999999995</c:v>
                </c:pt>
                <c:pt idx="51">
                  <c:v>0.51398999999999995</c:v>
                </c:pt>
                <c:pt idx="52">
                  <c:v>0.51398999999999995</c:v>
                </c:pt>
                <c:pt idx="53">
                  <c:v>0.51398999999999995</c:v>
                </c:pt>
                <c:pt idx="54">
                  <c:v>0.51398999999999995</c:v>
                </c:pt>
                <c:pt idx="55">
                  <c:v>0.51398999999999995</c:v>
                </c:pt>
                <c:pt idx="56">
                  <c:v>0.51398999999999995</c:v>
                </c:pt>
                <c:pt idx="57">
                  <c:v>0.51398999999999995</c:v>
                </c:pt>
                <c:pt idx="58">
                  <c:v>0.51398999999999995</c:v>
                </c:pt>
                <c:pt idx="59">
                  <c:v>0.51398999999999995</c:v>
                </c:pt>
                <c:pt idx="60">
                  <c:v>0.50366999999999995</c:v>
                </c:pt>
                <c:pt idx="61">
                  <c:v>0.50366999999999995</c:v>
                </c:pt>
                <c:pt idx="62">
                  <c:v>0.50366999999999995</c:v>
                </c:pt>
                <c:pt idx="63">
                  <c:v>0.50366999999999995</c:v>
                </c:pt>
                <c:pt idx="64">
                  <c:v>0.50366999999999995</c:v>
                </c:pt>
                <c:pt idx="65">
                  <c:v>0.50366999999999995</c:v>
                </c:pt>
                <c:pt idx="66">
                  <c:v>0.50366999999999995</c:v>
                </c:pt>
                <c:pt idx="67">
                  <c:v>0.50366999999999995</c:v>
                </c:pt>
                <c:pt idx="68">
                  <c:v>0.50366999999999995</c:v>
                </c:pt>
                <c:pt idx="69">
                  <c:v>0.50366999999999995</c:v>
                </c:pt>
                <c:pt idx="70">
                  <c:v>0.50366999999999995</c:v>
                </c:pt>
                <c:pt idx="71">
                  <c:v>0.50366999999999995</c:v>
                </c:pt>
                <c:pt idx="72">
                  <c:v>0.46772000000000002</c:v>
                </c:pt>
                <c:pt idx="73">
                  <c:v>0.46772000000000002</c:v>
                </c:pt>
                <c:pt idx="74">
                  <c:v>0.46772000000000002</c:v>
                </c:pt>
                <c:pt idx="75">
                  <c:v>0.46772000000000002</c:v>
                </c:pt>
                <c:pt idx="76">
                  <c:v>0.46772000000000002</c:v>
                </c:pt>
                <c:pt idx="77">
                  <c:v>0.46772000000000002</c:v>
                </c:pt>
                <c:pt idx="78">
                  <c:v>0.46772000000000002</c:v>
                </c:pt>
                <c:pt idx="79">
                  <c:v>0.46772000000000002</c:v>
                </c:pt>
                <c:pt idx="80">
                  <c:v>0.46772000000000002</c:v>
                </c:pt>
                <c:pt idx="81">
                  <c:v>0.46772000000000002</c:v>
                </c:pt>
                <c:pt idx="82">
                  <c:v>0.46772000000000002</c:v>
                </c:pt>
                <c:pt idx="83">
                  <c:v>0.46772000000000002</c:v>
                </c:pt>
                <c:pt idx="84">
                  <c:v>0.46051999999999998</c:v>
                </c:pt>
                <c:pt idx="85">
                  <c:v>0.46051999999999998</c:v>
                </c:pt>
                <c:pt idx="86">
                  <c:v>0.46051999999999998</c:v>
                </c:pt>
                <c:pt idx="87">
                  <c:v>0.46051999999999998</c:v>
                </c:pt>
                <c:pt idx="88">
                  <c:v>0.46051999999999998</c:v>
                </c:pt>
                <c:pt idx="89">
                  <c:v>0.46051999999999998</c:v>
                </c:pt>
                <c:pt idx="90">
                  <c:v>0.46051999999999998</c:v>
                </c:pt>
                <c:pt idx="91">
                  <c:v>0.46051999999999998</c:v>
                </c:pt>
                <c:pt idx="92">
                  <c:v>0.46051999999999998</c:v>
                </c:pt>
                <c:pt idx="93">
                  <c:v>0.46051999999999998</c:v>
                </c:pt>
                <c:pt idx="94">
                  <c:v>0.46051999999999998</c:v>
                </c:pt>
                <c:pt idx="95">
                  <c:v>0.46051999999999998</c:v>
                </c:pt>
                <c:pt idx="96">
                  <c:v>0.44</c:v>
                </c:pt>
                <c:pt idx="97">
                  <c:v>0.44</c:v>
                </c:pt>
                <c:pt idx="98">
                  <c:v>0.44</c:v>
                </c:pt>
                <c:pt idx="99">
                  <c:v>0.44</c:v>
                </c:pt>
                <c:pt idx="100">
                  <c:v>0.44</c:v>
                </c:pt>
                <c:pt idx="101">
                  <c:v>0.44</c:v>
                </c:pt>
                <c:pt idx="102">
                  <c:v>0.44</c:v>
                </c:pt>
                <c:pt idx="103">
                  <c:v>0.44</c:v>
                </c:pt>
                <c:pt idx="104">
                  <c:v>0.44</c:v>
                </c:pt>
                <c:pt idx="105">
                  <c:v>0.44</c:v>
                </c:pt>
                <c:pt idx="106">
                  <c:v>0.44</c:v>
                </c:pt>
                <c:pt idx="107">
                  <c:v>0.44</c:v>
                </c:pt>
                <c:pt idx="108">
                  <c:v>0.49387999999999999</c:v>
                </c:pt>
                <c:pt idx="109">
                  <c:v>0.49387999999999999</c:v>
                </c:pt>
                <c:pt idx="110">
                  <c:v>0.49387999999999999</c:v>
                </c:pt>
                <c:pt idx="111">
                  <c:v>0.49387999999999999</c:v>
                </c:pt>
                <c:pt idx="112">
                  <c:v>0.49387999999999999</c:v>
                </c:pt>
                <c:pt idx="113">
                  <c:v>0.49387999999999999</c:v>
                </c:pt>
                <c:pt idx="114">
                  <c:v>0.49387999999999999</c:v>
                </c:pt>
                <c:pt idx="115">
                  <c:v>0.49387999999999999</c:v>
                </c:pt>
                <c:pt idx="116">
                  <c:v>0.49387999999999999</c:v>
                </c:pt>
                <c:pt idx="117">
                  <c:v>0.49387999999999999</c:v>
                </c:pt>
                <c:pt idx="118">
                  <c:v>0.49387999999999999</c:v>
                </c:pt>
                <c:pt idx="119">
                  <c:v>0.49387999999999999</c:v>
                </c:pt>
                <c:pt idx="120">
                  <c:v>0.53573000000000004</c:v>
                </c:pt>
                <c:pt idx="121">
                  <c:v>0.53573000000000004</c:v>
                </c:pt>
                <c:pt idx="122">
                  <c:v>0.53573000000000004</c:v>
                </c:pt>
                <c:pt idx="123">
                  <c:v>0.53573000000000004</c:v>
                </c:pt>
                <c:pt idx="124">
                  <c:v>0.53573000000000004</c:v>
                </c:pt>
                <c:pt idx="125">
                  <c:v>0.53573000000000004</c:v>
                </c:pt>
                <c:pt idx="126">
                  <c:v>0.53573000000000004</c:v>
                </c:pt>
                <c:pt idx="127">
                  <c:v>0.53573000000000004</c:v>
                </c:pt>
                <c:pt idx="128">
                  <c:v>0.53573000000000004</c:v>
                </c:pt>
                <c:pt idx="129">
                  <c:v>0.53573000000000004</c:v>
                </c:pt>
                <c:pt idx="130">
                  <c:v>0.53573000000000004</c:v>
                </c:pt>
                <c:pt idx="131">
                  <c:v>0.53573000000000004</c:v>
                </c:pt>
                <c:pt idx="132">
                  <c:v>0.55854000000000004</c:v>
                </c:pt>
                <c:pt idx="133">
                  <c:v>0.55854000000000004</c:v>
                </c:pt>
                <c:pt idx="134">
                  <c:v>0.55854000000000004</c:v>
                </c:pt>
                <c:pt idx="135">
                  <c:v>0.55854000000000004</c:v>
                </c:pt>
                <c:pt idx="136">
                  <c:v>0.55854000000000004</c:v>
                </c:pt>
                <c:pt idx="137">
                  <c:v>0.55854000000000004</c:v>
                </c:pt>
                <c:pt idx="138">
                  <c:v>0.55854000000000004</c:v>
                </c:pt>
                <c:pt idx="139">
                  <c:v>0.55854000000000004</c:v>
                </c:pt>
                <c:pt idx="140">
                  <c:v>0.55854000000000004</c:v>
                </c:pt>
                <c:pt idx="141">
                  <c:v>0.55854000000000004</c:v>
                </c:pt>
                <c:pt idx="142">
                  <c:v>0.55854000000000004</c:v>
                </c:pt>
                <c:pt idx="143">
                  <c:v>0.55854000000000004</c:v>
                </c:pt>
                <c:pt idx="144">
                  <c:v>0.59316000000000002</c:v>
                </c:pt>
              </c:numCache>
            </c:numRef>
          </c:yVal>
          <c:smooth val="0"/>
          <c:extLst>
            <c:ext xmlns:c16="http://schemas.microsoft.com/office/drawing/2014/chart" uri="{C3380CC4-5D6E-409C-BE32-E72D297353CC}">
              <c16:uniqueId val="{00000007-5B2C-4266-9167-BBE0D162B9C9}"/>
            </c:ext>
          </c:extLst>
        </c:ser>
        <c:dLbls>
          <c:showLegendKey val="0"/>
          <c:showVal val="0"/>
          <c:showCatName val="0"/>
          <c:showSerName val="0"/>
          <c:showPercent val="0"/>
          <c:showBubbleSize val="0"/>
        </c:dLbls>
        <c:axId val="731470872"/>
        <c:axId val="731468712"/>
      </c:scatterChart>
      <c:valAx>
        <c:axId val="588631272"/>
        <c:scaling>
          <c:orientation val="minMax"/>
          <c:max val="44907.75"/>
          <c:min val="44907.25"/>
        </c:scaling>
        <c:delete val="0"/>
        <c:axPos val="b"/>
        <c:majorGridlines>
          <c:spPr>
            <a:ln w="9525" cap="flat" cmpd="sng" algn="ctr">
              <a:solidFill>
                <a:schemeClr val="tx1">
                  <a:lumMod val="15000"/>
                  <a:lumOff val="85000"/>
                </a:schemeClr>
              </a:solidFill>
              <a:round/>
            </a:ln>
            <a:effectLst/>
          </c:spPr>
        </c:majorGridlines>
        <c:numFmt formatCode="m/d/yyyy\ h:mm"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crossAx val="588631992"/>
        <c:crosses val="autoZero"/>
        <c:crossBetween val="midCat"/>
      </c:valAx>
      <c:valAx>
        <c:axId val="588631992"/>
        <c:scaling>
          <c:orientation val="minMax"/>
          <c:max val="15"/>
          <c:min val="0"/>
        </c:scaling>
        <c:delete val="0"/>
        <c:axPos val="l"/>
        <c:majorGridlines>
          <c:spPr>
            <a:ln w="9525" cap="flat" cmpd="sng" algn="ctr">
              <a:solidFill>
                <a:schemeClr val="tx1">
                  <a:lumMod val="15000"/>
                  <a:lumOff val="85000"/>
                </a:schemeClr>
              </a:solidFill>
              <a:round/>
            </a:ln>
            <a:effectLst/>
          </c:spPr>
        </c:majorGridlines>
        <c:title>
          <c:tx>
            <c:rich>
              <a:bodyPr/>
              <a:lstStyle/>
              <a:p>
                <a:pPr>
                  <a:defRPr sz="1400" b="0"/>
                </a:pPr>
                <a:r>
                  <a:rPr lang="en-US" sz="1400" b="0"/>
                  <a:t>Power (kW)</a:t>
                </a:r>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8631272"/>
        <c:crosses val="autoZero"/>
        <c:crossBetween val="midCat"/>
      </c:valAx>
      <c:valAx>
        <c:axId val="731468712"/>
        <c:scaling>
          <c:orientation val="minMax"/>
          <c:min val="0"/>
        </c:scaling>
        <c:delete val="0"/>
        <c:axPos val="r"/>
        <c:title>
          <c:tx>
            <c:rich>
              <a:bodyPr/>
              <a:lstStyle/>
              <a:p>
                <a:pPr algn="ctr" rtl="0">
                  <a:defRPr lang="en-US" sz="1400" b="0" i="0" u="none" strike="noStrike" kern="1200" baseline="0">
                    <a:solidFill>
                      <a:sysClr val="windowText" lastClr="000000"/>
                    </a:solidFill>
                    <a:latin typeface="+mn-lt"/>
                    <a:ea typeface="+mn-ea"/>
                    <a:cs typeface="+mn-cs"/>
                  </a:defRPr>
                </a:pPr>
                <a:r>
                  <a:rPr lang="en-US" sz="1400" b="0" i="0" u="none" strike="noStrike" kern="1200" baseline="0">
                    <a:solidFill>
                      <a:sysClr val="windowText" lastClr="000000"/>
                    </a:solidFill>
                    <a:latin typeface="+mn-lt"/>
                    <a:ea typeface="+mn-ea"/>
                    <a:cs typeface="+mn-cs"/>
                  </a:rPr>
                  <a:t>Price (Euros/kWh)</a:t>
                </a:r>
              </a:p>
            </c:rich>
          </c:tx>
          <c:overlay val="0"/>
        </c:title>
        <c:numFmt formatCode="General" sourceLinked="1"/>
        <c:majorTickMark val="out"/>
        <c:minorTickMark val="none"/>
        <c:tickLblPos val="nextTo"/>
        <c:crossAx val="731470872"/>
        <c:crosses val="max"/>
        <c:crossBetween val="midCat"/>
      </c:valAx>
      <c:valAx>
        <c:axId val="731470872"/>
        <c:scaling>
          <c:orientation val="minMax"/>
        </c:scaling>
        <c:delete val="1"/>
        <c:axPos val="b"/>
        <c:numFmt formatCode="m/d/yyyy\ h:mm" sourceLinked="1"/>
        <c:majorTickMark val="out"/>
        <c:minorTickMark val="none"/>
        <c:tickLblPos val="nextTo"/>
        <c:crossAx val="731468712"/>
        <c:crosses val="autoZero"/>
        <c:crossBetween val="midCat"/>
      </c:valAx>
    </c:plotArea>
    <c:legend>
      <c:legendPos val="b"/>
      <c:overlay val="0"/>
      <c:txPr>
        <a:bodyPr/>
        <a:lstStyle/>
        <a:p>
          <a:pPr algn="ctr" rtl="0">
            <a:defRPr lang="en-US" sz="1400" b="0" i="0" u="none" strike="noStrike" kern="1200" baseline="0">
              <a:solidFill>
                <a:sysClr val="windowText" lastClr="000000"/>
              </a:solidFill>
              <a:latin typeface="+mn-lt"/>
              <a:ea typeface="+mn-ea"/>
              <a:cs typeface="+mn-cs"/>
            </a:defRPr>
          </a:pPr>
          <a:endParaRPr lang="en-US"/>
        </a:p>
      </c:txPr>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a:pPr>
            <a:r>
              <a:rPr lang="en-US" sz="1600" b="1"/>
              <a:t>12th December (OF1 controlled)</a:t>
            </a:r>
          </a:p>
        </c:rich>
      </c:tx>
      <c:overlay val="0"/>
    </c:title>
    <c:autoTitleDeleted val="0"/>
    <c:plotArea>
      <c:layout/>
      <c:scatterChart>
        <c:scatterStyle val="lineMarker"/>
        <c:varyColors val="0"/>
        <c:ser>
          <c:idx val="3"/>
          <c:order val="0"/>
          <c:tx>
            <c:strRef>
              <c:f>Simulation_Dec!$AJ$2</c:f>
              <c:strCache>
                <c:ptCount val="1"/>
                <c:pt idx="0">
                  <c:v>EV0 </c:v>
                </c:pt>
              </c:strCache>
            </c:strRef>
          </c:tx>
          <c:spPr>
            <a:ln w="9525" cap="rnd">
              <a:solidFill>
                <a:srgbClr val="92D050"/>
              </a:solidFill>
              <a:round/>
            </a:ln>
            <a:effectLst/>
          </c:spPr>
          <c:marker>
            <c:symbol val="circle"/>
            <c:size val="2"/>
            <c:spPr>
              <a:solidFill>
                <a:srgbClr val="92D050"/>
              </a:solidFill>
              <a:ln>
                <a:solidFill>
                  <a:srgbClr val="92D050"/>
                </a:solidFill>
              </a:ln>
            </c:spPr>
          </c:marker>
          <c:xVal>
            <c:numRef>
              <c:f>Simulation_Dec!$A$3:$A$147</c:f>
              <c:numCache>
                <c:formatCode>m/d/yyyy\ h:mm</c:formatCode>
                <c:ptCount val="145"/>
                <c:pt idx="0">
                  <c:v>44907.25</c:v>
                </c:pt>
                <c:pt idx="1">
                  <c:v>44907.253472222219</c:v>
                </c:pt>
                <c:pt idx="2">
                  <c:v>44907.256944444445</c:v>
                </c:pt>
                <c:pt idx="3">
                  <c:v>44907.260416666664</c:v>
                </c:pt>
                <c:pt idx="4">
                  <c:v>44907.263888888891</c:v>
                </c:pt>
                <c:pt idx="5">
                  <c:v>44907.267361111109</c:v>
                </c:pt>
                <c:pt idx="6">
                  <c:v>44907.270833333336</c:v>
                </c:pt>
                <c:pt idx="7">
                  <c:v>44907.274305555555</c:v>
                </c:pt>
                <c:pt idx="8">
                  <c:v>44907.277777777781</c:v>
                </c:pt>
                <c:pt idx="9">
                  <c:v>44907.28125</c:v>
                </c:pt>
                <c:pt idx="10">
                  <c:v>44907.284722222219</c:v>
                </c:pt>
                <c:pt idx="11">
                  <c:v>44907.288194444445</c:v>
                </c:pt>
                <c:pt idx="12">
                  <c:v>44907.291666666664</c:v>
                </c:pt>
                <c:pt idx="13">
                  <c:v>44907.295138888891</c:v>
                </c:pt>
                <c:pt idx="14">
                  <c:v>44907.298611111109</c:v>
                </c:pt>
                <c:pt idx="15">
                  <c:v>44907.302083333336</c:v>
                </c:pt>
                <c:pt idx="16">
                  <c:v>44907.305555555555</c:v>
                </c:pt>
                <c:pt idx="17">
                  <c:v>44907.309027777781</c:v>
                </c:pt>
                <c:pt idx="18">
                  <c:v>44907.3125</c:v>
                </c:pt>
                <c:pt idx="19">
                  <c:v>44907.315972222219</c:v>
                </c:pt>
                <c:pt idx="20">
                  <c:v>44907.319444444445</c:v>
                </c:pt>
                <c:pt idx="21">
                  <c:v>44907.322916666664</c:v>
                </c:pt>
                <c:pt idx="22">
                  <c:v>44907.326388888891</c:v>
                </c:pt>
                <c:pt idx="23">
                  <c:v>44907.329861111109</c:v>
                </c:pt>
                <c:pt idx="24">
                  <c:v>44907.333333333336</c:v>
                </c:pt>
                <c:pt idx="25">
                  <c:v>44907.336805555555</c:v>
                </c:pt>
                <c:pt idx="26">
                  <c:v>44907.340277777781</c:v>
                </c:pt>
                <c:pt idx="27">
                  <c:v>44907.34375</c:v>
                </c:pt>
                <c:pt idx="28">
                  <c:v>44907.347222222219</c:v>
                </c:pt>
                <c:pt idx="29">
                  <c:v>44907.350694444445</c:v>
                </c:pt>
                <c:pt idx="30">
                  <c:v>44907.354166666664</c:v>
                </c:pt>
                <c:pt idx="31">
                  <c:v>44907.357638888891</c:v>
                </c:pt>
                <c:pt idx="32">
                  <c:v>44907.361111111109</c:v>
                </c:pt>
                <c:pt idx="33">
                  <c:v>44907.364583333336</c:v>
                </c:pt>
                <c:pt idx="34">
                  <c:v>44907.368055555555</c:v>
                </c:pt>
                <c:pt idx="35">
                  <c:v>44907.371527777781</c:v>
                </c:pt>
                <c:pt idx="36">
                  <c:v>44907.375</c:v>
                </c:pt>
                <c:pt idx="37">
                  <c:v>44907.378472222219</c:v>
                </c:pt>
                <c:pt idx="38">
                  <c:v>44907.381944444445</c:v>
                </c:pt>
                <c:pt idx="39">
                  <c:v>44907.385416666664</c:v>
                </c:pt>
                <c:pt idx="40">
                  <c:v>44907.388888888891</c:v>
                </c:pt>
                <c:pt idx="41">
                  <c:v>44907.392361111109</c:v>
                </c:pt>
                <c:pt idx="42">
                  <c:v>44907.395833333336</c:v>
                </c:pt>
                <c:pt idx="43">
                  <c:v>44907.399305555555</c:v>
                </c:pt>
                <c:pt idx="44">
                  <c:v>44907.402777777781</c:v>
                </c:pt>
                <c:pt idx="45">
                  <c:v>44907.40625</c:v>
                </c:pt>
                <c:pt idx="46">
                  <c:v>44907.409722222219</c:v>
                </c:pt>
                <c:pt idx="47">
                  <c:v>44907.413194444445</c:v>
                </c:pt>
                <c:pt idx="48">
                  <c:v>44907.416666666664</c:v>
                </c:pt>
                <c:pt idx="49">
                  <c:v>44907.420138888891</c:v>
                </c:pt>
                <c:pt idx="50">
                  <c:v>44907.423611111109</c:v>
                </c:pt>
                <c:pt idx="51">
                  <c:v>44907.427083333336</c:v>
                </c:pt>
                <c:pt idx="52">
                  <c:v>44907.430555555555</c:v>
                </c:pt>
                <c:pt idx="53">
                  <c:v>44907.434027777781</c:v>
                </c:pt>
                <c:pt idx="54">
                  <c:v>44907.4375</c:v>
                </c:pt>
                <c:pt idx="55">
                  <c:v>44907.440972222219</c:v>
                </c:pt>
                <c:pt idx="56">
                  <c:v>44907.444444444445</c:v>
                </c:pt>
                <c:pt idx="57">
                  <c:v>44907.447916666664</c:v>
                </c:pt>
                <c:pt idx="58">
                  <c:v>44907.451388888891</c:v>
                </c:pt>
                <c:pt idx="59">
                  <c:v>44907.454861111109</c:v>
                </c:pt>
                <c:pt idx="60">
                  <c:v>44907.458333333336</c:v>
                </c:pt>
                <c:pt idx="61">
                  <c:v>44907.461805555555</c:v>
                </c:pt>
                <c:pt idx="62">
                  <c:v>44907.465277777781</c:v>
                </c:pt>
                <c:pt idx="63">
                  <c:v>44907.46875</c:v>
                </c:pt>
                <c:pt idx="64">
                  <c:v>44907.472222222219</c:v>
                </c:pt>
                <c:pt idx="65">
                  <c:v>44907.475694444445</c:v>
                </c:pt>
                <c:pt idx="66">
                  <c:v>44907.479166666664</c:v>
                </c:pt>
                <c:pt idx="67">
                  <c:v>44907.482638888891</c:v>
                </c:pt>
                <c:pt idx="68">
                  <c:v>44907.486111111109</c:v>
                </c:pt>
                <c:pt idx="69">
                  <c:v>44907.489583333336</c:v>
                </c:pt>
                <c:pt idx="70">
                  <c:v>44907.493055555555</c:v>
                </c:pt>
                <c:pt idx="71">
                  <c:v>44907.496527777781</c:v>
                </c:pt>
                <c:pt idx="72">
                  <c:v>44907.5</c:v>
                </c:pt>
                <c:pt idx="73">
                  <c:v>44907.503472222219</c:v>
                </c:pt>
                <c:pt idx="74">
                  <c:v>44907.506944444445</c:v>
                </c:pt>
                <c:pt idx="75">
                  <c:v>44907.510416666664</c:v>
                </c:pt>
                <c:pt idx="76">
                  <c:v>44907.513888888891</c:v>
                </c:pt>
                <c:pt idx="77">
                  <c:v>44907.517361111109</c:v>
                </c:pt>
                <c:pt idx="78">
                  <c:v>44907.520833333336</c:v>
                </c:pt>
                <c:pt idx="79">
                  <c:v>44907.524305555555</c:v>
                </c:pt>
                <c:pt idx="80">
                  <c:v>44907.527777777781</c:v>
                </c:pt>
                <c:pt idx="81">
                  <c:v>44907.53125</c:v>
                </c:pt>
                <c:pt idx="82">
                  <c:v>44907.534722222219</c:v>
                </c:pt>
                <c:pt idx="83">
                  <c:v>44907.538194444445</c:v>
                </c:pt>
                <c:pt idx="84">
                  <c:v>44907.541666666664</c:v>
                </c:pt>
                <c:pt idx="85">
                  <c:v>44907.545138888891</c:v>
                </c:pt>
                <c:pt idx="86">
                  <c:v>44907.548611111109</c:v>
                </c:pt>
                <c:pt idx="87">
                  <c:v>44907.552083333336</c:v>
                </c:pt>
                <c:pt idx="88">
                  <c:v>44907.555555555555</c:v>
                </c:pt>
                <c:pt idx="89">
                  <c:v>44907.559027777781</c:v>
                </c:pt>
                <c:pt idx="90">
                  <c:v>44907.5625</c:v>
                </c:pt>
                <c:pt idx="91">
                  <c:v>44907.565972222219</c:v>
                </c:pt>
                <c:pt idx="92">
                  <c:v>44907.569444444445</c:v>
                </c:pt>
                <c:pt idx="93">
                  <c:v>44907.572916666664</c:v>
                </c:pt>
                <c:pt idx="94">
                  <c:v>44907.576388888891</c:v>
                </c:pt>
                <c:pt idx="95">
                  <c:v>44907.579861111109</c:v>
                </c:pt>
                <c:pt idx="96">
                  <c:v>44907.583333333336</c:v>
                </c:pt>
                <c:pt idx="97">
                  <c:v>44907.586805555555</c:v>
                </c:pt>
                <c:pt idx="98">
                  <c:v>44907.590277777781</c:v>
                </c:pt>
                <c:pt idx="99">
                  <c:v>44907.59375</c:v>
                </c:pt>
                <c:pt idx="100">
                  <c:v>44907.597222222219</c:v>
                </c:pt>
                <c:pt idx="101">
                  <c:v>44907.600694444445</c:v>
                </c:pt>
                <c:pt idx="102">
                  <c:v>44907.604166666664</c:v>
                </c:pt>
                <c:pt idx="103">
                  <c:v>44907.607638888891</c:v>
                </c:pt>
                <c:pt idx="104">
                  <c:v>44907.611111111109</c:v>
                </c:pt>
                <c:pt idx="105">
                  <c:v>44907.614583333336</c:v>
                </c:pt>
                <c:pt idx="106">
                  <c:v>44907.618055555555</c:v>
                </c:pt>
                <c:pt idx="107">
                  <c:v>44907.621527777781</c:v>
                </c:pt>
                <c:pt idx="108">
                  <c:v>44907.625</c:v>
                </c:pt>
                <c:pt idx="109">
                  <c:v>44907.628472222219</c:v>
                </c:pt>
                <c:pt idx="110">
                  <c:v>44907.631944444445</c:v>
                </c:pt>
                <c:pt idx="111">
                  <c:v>44907.635416666664</c:v>
                </c:pt>
                <c:pt idx="112">
                  <c:v>44907.638888888891</c:v>
                </c:pt>
                <c:pt idx="113">
                  <c:v>44907.642361111109</c:v>
                </c:pt>
                <c:pt idx="114">
                  <c:v>44907.645833333336</c:v>
                </c:pt>
                <c:pt idx="115">
                  <c:v>44907.649305555555</c:v>
                </c:pt>
                <c:pt idx="116">
                  <c:v>44907.652777777781</c:v>
                </c:pt>
                <c:pt idx="117">
                  <c:v>44907.65625</c:v>
                </c:pt>
                <c:pt idx="118">
                  <c:v>44907.659722222219</c:v>
                </c:pt>
                <c:pt idx="119">
                  <c:v>44907.663194444445</c:v>
                </c:pt>
                <c:pt idx="120">
                  <c:v>44907.666666666664</c:v>
                </c:pt>
                <c:pt idx="121">
                  <c:v>44907.670138888891</c:v>
                </c:pt>
                <c:pt idx="122">
                  <c:v>44907.673611111109</c:v>
                </c:pt>
                <c:pt idx="123">
                  <c:v>44907.677083333336</c:v>
                </c:pt>
                <c:pt idx="124">
                  <c:v>44907.680555555555</c:v>
                </c:pt>
                <c:pt idx="125">
                  <c:v>44907.684027777781</c:v>
                </c:pt>
                <c:pt idx="126">
                  <c:v>44907.6875</c:v>
                </c:pt>
                <c:pt idx="127">
                  <c:v>44907.690972222219</c:v>
                </c:pt>
                <c:pt idx="128">
                  <c:v>44907.694444444445</c:v>
                </c:pt>
                <c:pt idx="129">
                  <c:v>44907.697916666664</c:v>
                </c:pt>
                <c:pt idx="130">
                  <c:v>44907.701388888891</c:v>
                </c:pt>
                <c:pt idx="131">
                  <c:v>44907.704861111109</c:v>
                </c:pt>
                <c:pt idx="132">
                  <c:v>44907.708333333336</c:v>
                </c:pt>
                <c:pt idx="133">
                  <c:v>44907.711805555555</c:v>
                </c:pt>
                <c:pt idx="134">
                  <c:v>44907.715277777781</c:v>
                </c:pt>
                <c:pt idx="135">
                  <c:v>44907.71875</c:v>
                </c:pt>
                <c:pt idx="136">
                  <c:v>44907.722222222219</c:v>
                </c:pt>
                <c:pt idx="137">
                  <c:v>44907.725694444445</c:v>
                </c:pt>
                <c:pt idx="138">
                  <c:v>44907.729166666664</c:v>
                </c:pt>
                <c:pt idx="139">
                  <c:v>44907.732638888891</c:v>
                </c:pt>
                <c:pt idx="140">
                  <c:v>44907.736111111109</c:v>
                </c:pt>
                <c:pt idx="141">
                  <c:v>44907.739583333336</c:v>
                </c:pt>
                <c:pt idx="142">
                  <c:v>44907.743055555555</c:v>
                </c:pt>
                <c:pt idx="143">
                  <c:v>44907.746527777781</c:v>
                </c:pt>
                <c:pt idx="144">
                  <c:v>44907.75</c:v>
                </c:pt>
              </c:numCache>
            </c:numRef>
          </c:xVal>
          <c:yVal>
            <c:numRef>
              <c:f>Simulation_Dec!$AJ$3:$AJ$147</c:f>
              <c:numCache>
                <c:formatCode>General</c:formatCode>
                <c:ptCount val="14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6.3080000630627104</c:v>
                </c:pt>
                <c:pt idx="61">
                  <c:v>6.3080000630627397</c:v>
                </c:pt>
                <c:pt idx="62">
                  <c:v>6.3080000630627904</c:v>
                </c:pt>
                <c:pt idx="63">
                  <c:v>6.3080000630626802</c:v>
                </c:pt>
                <c:pt idx="64">
                  <c:v>6.3080000630626296</c:v>
                </c:pt>
                <c:pt idx="65">
                  <c:v>6.3080000630628303</c:v>
                </c:pt>
                <c:pt idx="66">
                  <c:v>6.3080000630628303</c:v>
                </c:pt>
                <c:pt idx="67">
                  <c:v>6.3080000630628499</c:v>
                </c:pt>
                <c:pt idx="68">
                  <c:v>6.30800006306273</c:v>
                </c:pt>
                <c:pt idx="69">
                  <c:v>6.3080000630626403</c:v>
                </c:pt>
                <c:pt idx="70">
                  <c:v>6.3080000630624804</c:v>
                </c:pt>
                <c:pt idx="71">
                  <c:v>6.30800006306246</c:v>
                </c:pt>
                <c:pt idx="72">
                  <c:v>6.30800006306443</c:v>
                </c:pt>
                <c:pt idx="73">
                  <c:v>6.30800006306412</c:v>
                </c:pt>
                <c:pt idx="74">
                  <c:v>6.3080000630641502</c:v>
                </c:pt>
                <c:pt idx="75">
                  <c:v>6.3080000630641502</c:v>
                </c:pt>
                <c:pt idx="76">
                  <c:v>6.3080000630641404</c:v>
                </c:pt>
                <c:pt idx="77">
                  <c:v>6.3080000630641697</c:v>
                </c:pt>
                <c:pt idx="78">
                  <c:v>6.3080000630641697</c:v>
                </c:pt>
                <c:pt idx="79">
                  <c:v>6.3080000630644397</c:v>
                </c:pt>
                <c:pt idx="80">
                  <c:v>6.30800006306443</c:v>
                </c:pt>
                <c:pt idx="81">
                  <c:v>6.3080000630644699</c:v>
                </c:pt>
                <c:pt idx="82">
                  <c:v>6.3080000630644797</c:v>
                </c:pt>
                <c:pt idx="83">
                  <c:v>6.3080000630644699</c:v>
                </c:pt>
                <c:pt idx="84">
                  <c:v>6.3080000630648101</c:v>
                </c:pt>
                <c:pt idx="85">
                  <c:v>6.3080000630645099</c:v>
                </c:pt>
                <c:pt idx="86">
                  <c:v>6.30800006306435</c:v>
                </c:pt>
                <c:pt idx="87">
                  <c:v>6.3080000630644699</c:v>
                </c:pt>
                <c:pt idx="88">
                  <c:v>6.3080000630645401</c:v>
                </c:pt>
                <c:pt idx="89">
                  <c:v>6.3080000630645303</c:v>
                </c:pt>
                <c:pt idx="90">
                  <c:v>6.3080000630644797</c:v>
                </c:pt>
                <c:pt idx="91">
                  <c:v>6.3080000630645001</c:v>
                </c:pt>
                <c:pt idx="92">
                  <c:v>6.3080000630645197</c:v>
                </c:pt>
                <c:pt idx="93">
                  <c:v>6.3080000630645099</c:v>
                </c:pt>
                <c:pt idx="94">
                  <c:v>6.3080000630644602</c:v>
                </c:pt>
                <c:pt idx="95">
                  <c:v>6.30800006306443</c:v>
                </c:pt>
                <c:pt idx="96">
                  <c:v>6.30800006306543</c:v>
                </c:pt>
                <c:pt idx="97">
                  <c:v>6.3080000630653696</c:v>
                </c:pt>
                <c:pt idx="98">
                  <c:v>6.3080000630654602</c:v>
                </c:pt>
                <c:pt idx="99">
                  <c:v>6.30800006306547</c:v>
                </c:pt>
                <c:pt idx="100">
                  <c:v>6.3080000630654602</c:v>
                </c:pt>
                <c:pt idx="101">
                  <c:v>6.3080000630654203</c:v>
                </c:pt>
                <c:pt idx="102">
                  <c:v>6.3080000630653004</c:v>
                </c:pt>
                <c:pt idx="103">
                  <c:v>6.3080000630653297</c:v>
                </c:pt>
                <c:pt idx="104">
                  <c:v>6.3080000630654096</c:v>
                </c:pt>
                <c:pt idx="105">
                  <c:v>6.30800006306543</c:v>
                </c:pt>
                <c:pt idx="106">
                  <c:v>6.3080000630656299</c:v>
                </c:pt>
                <c:pt idx="107">
                  <c:v>6.3080000630655899</c:v>
                </c:pt>
                <c:pt idx="108">
                  <c:v>6.3080000630631003</c:v>
                </c:pt>
                <c:pt idx="109">
                  <c:v>6.3080000630631101</c:v>
                </c:pt>
                <c:pt idx="110">
                  <c:v>6.3080000630631199</c:v>
                </c:pt>
                <c:pt idx="111">
                  <c:v>6.3080000630630098</c:v>
                </c:pt>
                <c:pt idx="112">
                  <c:v>6.308000063063</c:v>
                </c:pt>
                <c:pt idx="113">
                  <c:v>6.3080000630630302</c:v>
                </c:pt>
                <c:pt idx="114">
                  <c:v>6.3080000630630098</c:v>
                </c:pt>
                <c:pt idx="115">
                  <c:v>6.30800006306304</c:v>
                </c:pt>
                <c:pt idx="116">
                  <c:v>6.3080000630630204</c:v>
                </c:pt>
                <c:pt idx="117">
                  <c:v>6.3080000630626296</c:v>
                </c:pt>
                <c:pt idx="118">
                  <c:v>6.3080000630628597</c:v>
                </c:pt>
                <c:pt idx="119">
                  <c:v>6.3080000630628099</c:v>
                </c:pt>
                <c:pt idx="120">
                  <c:v>6.30800006306018</c:v>
                </c:pt>
                <c:pt idx="121">
                  <c:v>6.3080000630602502</c:v>
                </c:pt>
                <c:pt idx="122">
                  <c:v>6.3080000630602298</c:v>
                </c:pt>
                <c:pt idx="123">
                  <c:v>6.3080000630602298</c:v>
                </c:pt>
                <c:pt idx="124">
                  <c:v>6.3080000630602404</c:v>
                </c:pt>
                <c:pt idx="125">
                  <c:v>6.30799590085961</c:v>
                </c:pt>
                <c:pt idx="126" formatCode="0.00E+00">
                  <c:v>3.6028312545041699E-35</c:v>
                </c:pt>
                <c:pt idx="127" formatCode="0.00E+00">
                  <c:v>-2.2248964195062099E-40</c:v>
                </c:pt>
                <c:pt idx="128" formatCode="0.00E+00">
                  <c:v>5.7151768692194902E-39</c:v>
                </c:pt>
                <c:pt idx="129" formatCode="0.00E+00">
                  <c:v>-1.2203750679727499E-38</c:v>
                </c:pt>
                <c:pt idx="130" formatCode="0.00E+00">
                  <c:v>2.2783179238040699E-39</c:v>
                </c:pt>
                <c:pt idx="131" formatCode="0.00E+00">
                  <c:v>-1.2894091960386399E-38</c:v>
                </c:pt>
                <c:pt idx="132" formatCode="0.00E+00">
                  <c:v>9.8722897413923497E-40</c:v>
                </c:pt>
                <c:pt idx="133" formatCode="0.00E+00">
                  <c:v>1.8367099245897501E-40</c:v>
                </c:pt>
                <c:pt idx="134" formatCode="0.00E+00">
                  <c:v>-1.10202595440505E-39</c:v>
                </c:pt>
                <c:pt idx="135" formatCode="0.00E+00">
                  <c:v>1.4073776676579201E-50</c:v>
                </c:pt>
                <c:pt idx="136" formatCode="0.00E+00">
                  <c:v>1.19272125187864E-49</c:v>
                </c:pt>
                <c:pt idx="137" formatCode="0.00E+00">
                  <c:v>9.1835495986829804E-41</c:v>
                </c:pt>
                <c:pt idx="138" formatCode="0.00E+00">
                  <c:v>-1.19386144968404E-39</c:v>
                </c:pt>
                <c:pt idx="139" formatCode="0.00E+00">
                  <c:v>3.6734198463513802E-40</c:v>
                </c:pt>
                <c:pt idx="140" formatCode="0.00E+00">
                  <c:v>1.8367099225049899E-40</c:v>
                </c:pt>
                <c:pt idx="141" formatCode="0.00E+00">
                  <c:v>-9.1835496235355201E-41</c:v>
                </c:pt>
                <c:pt idx="142" formatCode="0.00E+00">
                  <c:v>-3.2741367698629401E-50</c:v>
                </c:pt>
                <c:pt idx="143" formatCode="0.00E+00">
                  <c:v>-2.7562886072825702E-51</c:v>
                </c:pt>
                <c:pt idx="144" formatCode="0.00E+00">
                  <c:v>1.10202595334279E-39</c:v>
                </c:pt>
              </c:numCache>
            </c:numRef>
          </c:yVal>
          <c:smooth val="0"/>
          <c:extLst>
            <c:ext xmlns:c16="http://schemas.microsoft.com/office/drawing/2014/chart" uri="{C3380CC4-5D6E-409C-BE32-E72D297353CC}">
              <c16:uniqueId val="{00000000-9D31-4F11-9DA7-D9C13BFF7AE2}"/>
            </c:ext>
          </c:extLst>
        </c:ser>
        <c:ser>
          <c:idx val="1"/>
          <c:order val="1"/>
          <c:tx>
            <c:strRef>
              <c:f>Simulation_Dec!$AP$2</c:f>
              <c:strCache>
                <c:ptCount val="1"/>
                <c:pt idx="0">
                  <c:v>EV1 </c:v>
                </c:pt>
              </c:strCache>
            </c:strRef>
          </c:tx>
          <c:spPr>
            <a:ln w="9525"/>
          </c:spPr>
          <c:marker>
            <c:symbol val="circle"/>
            <c:size val="2"/>
            <c:spPr>
              <a:ln w="6350"/>
            </c:spPr>
          </c:marker>
          <c:dPt>
            <c:idx val="107"/>
            <c:marker>
              <c:spPr>
                <a:ln w="9525"/>
              </c:spPr>
            </c:marker>
            <c:bubble3D val="0"/>
            <c:extLst>
              <c:ext xmlns:c16="http://schemas.microsoft.com/office/drawing/2014/chart" uri="{C3380CC4-5D6E-409C-BE32-E72D297353CC}">
                <c16:uniqueId val="{00000001-9D31-4F11-9DA7-D9C13BFF7AE2}"/>
              </c:ext>
            </c:extLst>
          </c:dPt>
          <c:xVal>
            <c:numRef>
              <c:f>Simulation_Dec!$A$3:$A$147</c:f>
              <c:numCache>
                <c:formatCode>m/d/yyyy\ h:mm</c:formatCode>
                <c:ptCount val="145"/>
                <c:pt idx="0">
                  <c:v>44907.25</c:v>
                </c:pt>
                <c:pt idx="1">
                  <c:v>44907.253472222219</c:v>
                </c:pt>
                <c:pt idx="2">
                  <c:v>44907.256944444445</c:v>
                </c:pt>
                <c:pt idx="3">
                  <c:v>44907.260416666664</c:v>
                </c:pt>
                <c:pt idx="4">
                  <c:v>44907.263888888891</c:v>
                </c:pt>
                <c:pt idx="5">
                  <c:v>44907.267361111109</c:v>
                </c:pt>
                <c:pt idx="6">
                  <c:v>44907.270833333336</c:v>
                </c:pt>
                <c:pt idx="7">
                  <c:v>44907.274305555555</c:v>
                </c:pt>
                <c:pt idx="8">
                  <c:v>44907.277777777781</c:v>
                </c:pt>
                <c:pt idx="9">
                  <c:v>44907.28125</c:v>
                </c:pt>
                <c:pt idx="10">
                  <c:v>44907.284722222219</c:v>
                </c:pt>
                <c:pt idx="11">
                  <c:v>44907.288194444445</c:v>
                </c:pt>
                <c:pt idx="12">
                  <c:v>44907.291666666664</c:v>
                </c:pt>
                <c:pt idx="13">
                  <c:v>44907.295138888891</c:v>
                </c:pt>
                <c:pt idx="14">
                  <c:v>44907.298611111109</c:v>
                </c:pt>
                <c:pt idx="15">
                  <c:v>44907.302083333336</c:v>
                </c:pt>
                <c:pt idx="16">
                  <c:v>44907.305555555555</c:v>
                </c:pt>
                <c:pt idx="17">
                  <c:v>44907.309027777781</c:v>
                </c:pt>
                <c:pt idx="18">
                  <c:v>44907.3125</c:v>
                </c:pt>
                <c:pt idx="19">
                  <c:v>44907.315972222219</c:v>
                </c:pt>
                <c:pt idx="20">
                  <c:v>44907.319444444445</c:v>
                </c:pt>
                <c:pt idx="21">
                  <c:v>44907.322916666664</c:v>
                </c:pt>
                <c:pt idx="22">
                  <c:v>44907.326388888891</c:v>
                </c:pt>
                <c:pt idx="23">
                  <c:v>44907.329861111109</c:v>
                </c:pt>
                <c:pt idx="24">
                  <c:v>44907.333333333336</c:v>
                </c:pt>
                <c:pt idx="25">
                  <c:v>44907.336805555555</c:v>
                </c:pt>
                <c:pt idx="26">
                  <c:v>44907.340277777781</c:v>
                </c:pt>
                <c:pt idx="27">
                  <c:v>44907.34375</c:v>
                </c:pt>
                <c:pt idx="28">
                  <c:v>44907.347222222219</c:v>
                </c:pt>
                <c:pt idx="29">
                  <c:v>44907.350694444445</c:v>
                </c:pt>
                <c:pt idx="30">
                  <c:v>44907.354166666664</c:v>
                </c:pt>
                <c:pt idx="31">
                  <c:v>44907.357638888891</c:v>
                </c:pt>
                <c:pt idx="32">
                  <c:v>44907.361111111109</c:v>
                </c:pt>
                <c:pt idx="33">
                  <c:v>44907.364583333336</c:v>
                </c:pt>
                <c:pt idx="34">
                  <c:v>44907.368055555555</c:v>
                </c:pt>
                <c:pt idx="35">
                  <c:v>44907.371527777781</c:v>
                </c:pt>
                <c:pt idx="36">
                  <c:v>44907.375</c:v>
                </c:pt>
                <c:pt idx="37">
                  <c:v>44907.378472222219</c:v>
                </c:pt>
                <c:pt idx="38">
                  <c:v>44907.381944444445</c:v>
                </c:pt>
                <c:pt idx="39">
                  <c:v>44907.385416666664</c:v>
                </c:pt>
                <c:pt idx="40">
                  <c:v>44907.388888888891</c:v>
                </c:pt>
                <c:pt idx="41">
                  <c:v>44907.392361111109</c:v>
                </c:pt>
                <c:pt idx="42">
                  <c:v>44907.395833333336</c:v>
                </c:pt>
                <c:pt idx="43">
                  <c:v>44907.399305555555</c:v>
                </c:pt>
                <c:pt idx="44">
                  <c:v>44907.402777777781</c:v>
                </c:pt>
                <c:pt idx="45">
                  <c:v>44907.40625</c:v>
                </c:pt>
                <c:pt idx="46">
                  <c:v>44907.409722222219</c:v>
                </c:pt>
                <c:pt idx="47">
                  <c:v>44907.413194444445</c:v>
                </c:pt>
                <c:pt idx="48">
                  <c:v>44907.416666666664</c:v>
                </c:pt>
                <c:pt idx="49">
                  <c:v>44907.420138888891</c:v>
                </c:pt>
                <c:pt idx="50">
                  <c:v>44907.423611111109</c:v>
                </c:pt>
                <c:pt idx="51">
                  <c:v>44907.427083333336</c:v>
                </c:pt>
                <c:pt idx="52">
                  <c:v>44907.430555555555</c:v>
                </c:pt>
                <c:pt idx="53">
                  <c:v>44907.434027777781</c:v>
                </c:pt>
                <c:pt idx="54">
                  <c:v>44907.4375</c:v>
                </c:pt>
                <c:pt idx="55">
                  <c:v>44907.440972222219</c:v>
                </c:pt>
                <c:pt idx="56">
                  <c:v>44907.444444444445</c:v>
                </c:pt>
                <c:pt idx="57">
                  <c:v>44907.447916666664</c:v>
                </c:pt>
                <c:pt idx="58">
                  <c:v>44907.451388888891</c:v>
                </c:pt>
                <c:pt idx="59">
                  <c:v>44907.454861111109</c:v>
                </c:pt>
                <c:pt idx="60">
                  <c:v>44907.458333333336</c:v>
                </c:pt>
                <c:pt idx="61">
                  <c:v>44907.461805555555</c:v>
                </c:pt>
                <c:pt idx="62">
                  <c:v>44907.465277777781</c:v>
                </c:pt>
                <c:pt idx="63">
                  <c:v>44907.46875</c:v>
                </c:pt>
                <c:pt idx="64">
                  <c:v>44907.472222222219</c:v>
                </c:pt>
                <c:pt idx="65">
                  <c:v>44907.475694444445</c:v>
                </c:pt>
                <c:pt idx="66">
                  <c:v>44907.479166666664</c:v>
                </c:pt>
                <c:pt idx="67">
                  <c:v>44907.482638888891</c:v>
                </c:pt>
                <c:pt idx="68">
                  <c:v>44907.486111111109</c:v>
                </c:pt>
                <c:pt idx="69">
                  <c:v>44907.489583333336</c:v>
                </c:pt>
                <c:pt idx="70">
                  <c:v>44907.493055555555</c:v>
                </c:pt>
                <c:pt idx="71">
                  <c:v>44907.496527777781</c:v>
                </c:pt>
                <c:pt idx="72">
                  <c:v>44907.5</c:v>
                </c:pt>
                <c:pt idx="73">
                  <c:v>44907.503472222219</c:v>
                </c:pt>
                <c:pt idx="74">
                  <c:v>44907.506944444445</c:v>
                </c:pt>
                <c:pt idx="75">
                  <c:v>44907.510416666664</c:v>
                </c:pt>
                <c:pt idx="76">
                  <c:v>44907.513888888891</c:v>
                </c:pt>
                <c:pt idx="77">
                  <c:v>44907.517361111109</c:v>
                </c:pt>
                <c:pt idx="78">
                  <c:v>44907.520833333336</c:v>
                </c:pt>
                <c:pt idx="79">
                  <c:v>44907.524305555555</c:v>
                </c:pt>
                <c:pt idx="80">
                  <c:v>44907.527777777781</c:v>
                </c:pt>
                <c:pt idx="81">
                  <c:v>44907.53125</c:v>
                </c:pt>
                <c:pt idx="82">
                  <c:v>44907.534722222219</c:v>
                </c:pt>
                <c:pt idx="83">
                  <c:v>44907.538194444445</c:v>
                </c:pt>
                <c:pt idx="84">
                  <c:v>44907.541666666664</c:v>
                </c:pt>
                <c:pt idx="85">
                  <c:v>44907.545138888891</c:v>
                </c:pt>
                <c:pt idx="86">
                  <c:v>44907.548611111109</c:v>
                </c:pt>
                <c:pt idx="87">
                  <c:v>44907.552083333336</c:v>
                </c:pt>
                <c:pt idx="88">
                  <c:v>44907.555555555555</c:v>
                </c:pt>
                <c:pt idx="89">
                  <c:v>44907.559027777781</c:v>
                </c:pt>
                <c:pt idx="90">
                  <c:v>44907.5625</c:v>
                </c:pt>
                <c:pt idx="91">
                  <c:v>44907.565972222219</c:v>
                </c:pt>
                <c:pt idx="92">
                  <c:v>44907.569444444445</c:v>
                </c:pt>
                <c:pt idx="93">
                  <c:v>44907.572916666664</c:v>
                </c:pt>
                <c:pt idx="94">
                  <c:v>44907.576388888891</c:v>
                </c:pt>
                <c:pt idx="95">
                  <c:v>44907.579861111109</c:v>
                </c:pt>
                <c:pt idx="96">
                  <c:v>44907.583333333336</c:v>
                </c:pt>
                <c:pt idx="97">
                  <c:v>44907.586805555555</c:v>
                </c:pt>
                <c:pt idx="98">
                  <c:v>44907.590277777781</c:v>
                </c:pt>
                <c:pt idx="99">
                  <c:v>44907.59375</c:v>
                </c:pt>
                <c:pt idx="100">
                  <c:v>44907.597222222219</c:v>
                </c:pt>
                <c:pt idx="101">
                  <c:v>44907.600694444445</c:v>
                </c:pt>
                <c:pt idx="102">
                  <c:v>44907.604166666664</c:v>
                </c:pt>
                <c:pt idx="103">
                  <c:v>44907.607638888891</c:v>
                </c:pt>
                <c:pt idx="104">
                  <c:v>44907.611111111109</c:v>
                </c:pt>
                <c:pt idx="105">
                  <c:v>44907.614583333336</c:v>
                </c:pt>
                <c:pt idx="106">
                  <c:v>44907.618055555555</c:v>
                </c:pt>
                <c:pt idx="107">
                  <c:v>44907.621527777781</c:v>
                </c:pt>
                <c:pt idx="108">
                  <c:v>44907.625</c:v>
                </c:pt>
                <c:pt idx="109">
                  <c:v>44907.628472222219</c:v>
                </c:pt>
                <c:pt idx="110">
                  <c:v>44907.631944444445</c:v>
                </c:pt>
                <c:pt idx="111">
                  <c:v>44907.635416666664</c:v>
                </c:pt>
                <c:pt idx="112">
                  <c:v>44907.638888888891</c:v>
                </c:pt>
                <c:pt idx="113">
                  <c:v>44907.642361111109</c:v>
                </c:pt>
                <c:pt idx="114">
                  <c:v>44907.645833333336</c:v>
                </c:pt>
                <c:pt idx="115">
                  <c:v>44907.649305555555</c:v>
                </c:pt>
                <c:pt idx="116">
                  <c:v>44907.652777777781</c:v>
                </c:pt>
                <c:pt idx="117">
                  <c:v>44907.65625</c:v>
                </c:pt>
                <c:pt idx="118">
                  <c:v>44907.659722222219</c:v>
                </c:pt>
                <c:pt idx="119">
                  <c:v>44907.663194444445</c:v>
                </c:pt>
                <c:pt idx="120">
                  <c:v>44907.666666666664</c:v>
                </c:pt>
                <c:pt idx="121">
                  <c:v>44907.670138888891</c:v>
                </c:pt>
                <c:pt idx="122">
                  <c:v>44907.673611111109</c:v>
                </c:pt>
                <c:pt idx="123">
                  <c:v>44907.677083333336</c:v>
                </c:pt>
                <c:pt idx="124">
                  <c:v>44907.680555555555</c:v>
                </c:pt>
                <c:pt idx="125">
                  <c:v>44907.684027777781</c:v>
                </c:pt>
                <c:pt idx="126">
                  <c:v>44907.6875</c:v>
                </c:pt>
                <c:pt idx="127">
                  <c:v>44907.690972222219</c:v>
                </c:pt>
                <c:pt idx="128">
                  <c:v>44907.694444444445</c:v>
                </c:pt>
                <c:pt idx="129">
                  <c:v>44907.697916666664</c:v>
                </c:pt>
                <c:pt idx="130">
                  <c:v>44907.701388888891</c:v>
                </c:pt>
                <c:pt idx="131">
                  <c:v>44907.704861111109</c:v>
                </c:pt>
                <c:pt idx="132">
                  <c:v>44907.708333333336</c:v>
                </c:pt>
                <c:pt idx="133">
                  <c:v>44907.711805555555</c:v>
                </c:pt>
                <c:pt idx="134">
                  <c:v>44907.715277777781</c:v>
                </c:pt>
                <c:pt idx="135">
                  <c:v>44907.71875</c:v>
                </c:pt>
                <c:pt idx="136">
                  <c:v>44907.722222222219</c:v>
                </c:pt>
                <c:pt idx="137">
                  <c:v>44907.725694444445</c:v>
                </c:pt>
                <c:pt idx="138">
                  <c:v>44907.729166666664</c:v>
                </c:pt>
                <c:pt idx="139">
                  <c:v>44907.732638888891</c:v>
                </c:pt>
                <c:pt idx="140">
                  <c:v>44907.736111111109</c:v>
                </c:pt>
                <c:pt idx="141">
                  <c:v>44907.739583333336</c:v>
                </c:pt>
                <c:pt idx="142">
                  <c:v>44907.743055555555</c:v>
                </c:pt>
                <c:pt idx="143">
                  <c:v>44907.746527777781</c:v>
                </c:pt>
                <c:pt idx="144">
                  <c:v>44907.75</c:v>
                </c:pt>
              </c:numCache>
            </c:numRef>
          </c:xVal>
          <c:yVal>
            <c:numRef>
              <c:f>Simulation_Dec!$AP$3:$AP$147</c:f>
              <c:numCache>
                <c:formatCode>General</c:formatCode>
                <c:ptCount val="14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6.3080000630666904</c:v>
                </c:pt>
                <c:pt idx="22">
                  <c:v>6.3080000630667499</c:v>
                </c:pt>
                <c:pt idx="23">
                  <c:v>6.3080000630669302</c:v>
                </c:pt>
                <c:pt idx="24">
                  <c:v>6.3080000630564896</c:v>
                </c:pt>
                <c:pt idx="25">
                  <c:v>6.30800006305628</c:v>
                </c:pt>
                <c:pt idx="26">
                  <c:v>6.3080000630566699</c:v>
                </c:pt>
                <c:pt idx="27">
                  <c:v>6.3080000630566202</c:v>
                </c:pt>
                <c:pt idx="28">
                  <c:v>6.30800006305655</c:v>
                </c:pt>
                <c:pt idx="29">
                  <c:v>6.3080000630565003</c:v>
                </c:pt>
                <c:pt idx="30">
                  <c:v>6.3080000630565598</c:v>
                </c:pt>
                <c:pt idx="31">
                  <c:v>6.3080000630565598</c:v>
                </c:pt>
                <c:pt idx="32">
                  <c:v>6.3080000630567099</c:v>
                </c:pt>
                <c:pt idx="33">
                  <c:v>6.3080000630566104</c:v>
                </c:pt>
                <c:pt idx="34">
                  <c:v>1.89239998109731</c:v>
                </c:pt>
                <c:pt idx="35">
                  <c:v>1.8923999810973799</c:v>
                </c:pt>
                <c:pt idx="36">
                  <c:v>1.89239998109567</c:v>
                </c:pt>
                <c:pt idx="37">
                  <c:v>1.89239998109568</c:v>
                </c:pt>
                <c:pt idx="38">
                  <c:v>1.89239998109561</c:v>
                </c:pt>
                <c:pt idx="39">
                  <c:v>1.89239998109563</c:v>
                </c:pt>
                <c:pt idx="40">
                  <c:v>1.8923999810985299</c:v>
                </c:pt>
                <c:pt idx="41">
                  <c:v>1.89239998109513</c:v>
                </c:pt>
                <c:pt idx="42">
                  <c:v>1.89239998109948</c:v>
                </c:pt>
                <c:pt idx="43">
                  <c:v>1.89239998109589</c:v>
                </c:pt>
                <c:pt idx="44">
                  <c:v>6.3080000630488202</c:v>
                </c:pt>
                <c:pt idx="45">
                  <c:v>6.3080000630484196</c:v>
                </c:pt>
                <c:pt idx="46">
                  <c:v>6.3080000630479702</c:v>
                </c:pt>
                <c:pt idx="47">
                  <c:v>6.3080000630483797</c:v>
                </c:pt>
                <c:pt idx="48">
                  <c:v>6.3080000630554496</c:v>
                </c:pt>
                <c:pt idx="49">
                  <c:v>6.3080000630555597</c:v>
                </c:pt>
                <c:pt idx="50">
                  <c:v>6.3080000630557</c:v>
                </c:pt>
                <c:pt idx="51">
                  <c:v>6.30800006305551</c:v>
                </c:pt>
                <c:pt idx="52">
                  <c:v>6.3080000630554798</c:v>
                </c:pt>
                <c:pt idx="53">
                  <c:v>6.30800006304493</c:v>
                </c:pt>
                <c:pt idx="54">
                  <c:v>4.7299988331771301</c:v>
                </c:pt>
                <c:pt idx="55">
                  <c:v>1.8923999811446901</c:v>
                </c:pt>
                <c:pt idx="56">
                  <c:v>1.8923999810762999</c:v>
                </c:pt>
                <c:pt idx="57">
                  <c:v>1.89239998107623</c:v>
                </c:pt>
                <c:pt idx="58">
                  <c:v>1.89239998107615</c:v>
                </c:pt>
                <c:pt idx="59">
                  <c:v>1.8923999810760701</c:v>
                </c:pt>
                <c:pt idx="60" formatCode="0.00E+00">
                  <c:v>9.0316802793500003E-21</c:v>
                </c:pt>
                <c:pt idx="61" formatCode="0.00E+00">
                  <c:v>9.0393604102143294E-21</c:v>
                </c:pt>
                <c:pt idx="62" formatCode="0.00E+00">
                  <c:v>9.0558949290192194E-21</c:v>
                </c:pt>
                <c:pt idx="63" formatCode="0.00E+00">
                  <c:v>9.0201367859695202E-21</c:v>
                </c:pt>
                <c:pt idx="64" formatCode="0.00E+00">
                  <c:v>9.00629339736398E-21</c:v>
                </c:pt>
                <c:pt idx="65" formatCode="0.00E+00">
                  <c:v>9.0654085406546594E-21</c:v>
                </c:pt>
                <c:pt idx="66" formatCode="0.00E+00">
                  <c:v>9.0668191972067694E-21</c:v>
                </c:pt>
                <c:pt idx="67" formatCode="0.00E+00">
                  <c:v>9.0733811392344104E-21</c:v>
                </c:pt>
                <c:pt idx="68" formatCode="0.00E+00">
                  <c:v>9.0353047102946804E-21</c:v>
                </c:pt>
                <c:pt idx="69" formatCode="0.00E+00">
                  <c:v>9.0092897451445307E-21</c:v>
                </c:pt>
                <c:pt idx="70" formatCode="0.00E+00">
                  <c:v>9.0532932865107001E-21</c:v>
                </c:pt>
                <c:pt idx="71" formatCode="0.00E+00">
                  <c:v>2.21034372754845E-20</c:v>
                </c:pt>
                <c:pt idx="72" formatCode="0.00E+00">
                  <c:v>9.5801809765254093E-21</c:v>
                </c:pt>
                <c:pt idx="73" formatCode="0.00E+00">
                  <c:v>5.88510445820054E-21</c:v>
                </c:pt>
                <c:pt idx="74" formatCode="0.00E+00">
                  <c:v>5.8616107635502701E-21</c:v>
                </c:pt>
                <c:pt idx="75" formatCode="0.00E+00">
                  <c:v>5.8605692868513502E-21</c:v>
                </c:pt>
                <c:pt idx="76" formatCode="0.00E+00">
                  <c:v>5.8571219007978003E-21</c:v>
                </c:pt>
                <c:pt idx="77" formatCode="0.00E+00">
                  <c:v>6.73249956513624E-21</c:v>
                </c:pt>
                <c:pt idx="78" formatCode="0.00E+00">
                  <c:v>-1.0883148837318501E-20</c:v>
                </c:pt>
                <c:pt idx="79" formatCode="0.00E+00">
                  <c:v>2.4594843396106499E-21</c:v>
                </c:pt>
                <c:pt idx="80" formatCode="0.00E+00">
                  <c:v>3.1122570542917602E-21</c:v>
                </c:pt>
                <c:pt idx="81" formatCode="0.00E+00">
                  <c:v>3.1098523762996998E-21</c:v>
                </c:pt>
                <c:pt idx="82" formatCode="0.00E+00">
                  <c:v>3.1106867735104199E-21</c:v>
                </c:pt>
                <c:pt idx="83" formatCode="0.00E+00">
                  <c:v>3.10880422374211E-21</c:v>
                </c:pt>
                <c:pt idx="84" formatCode="0.00E+00">
                  <c:v>3.2148735279712599E-21</c:v>
                </c:pt>
                <c:pt idx="85" formatCode="0.00E+00">
                  <c:v>3.2089146023006098E-21</c:v>
                </c:pt>
                <c:pt idx="86" formatCode="0.00E+00">
                  <c:v>3.1907968967650801E-21</c:v>
                </c:pt>
                <c:pt idx="87" formatCode="0.00E+00">
                  <c:v>3.20487914094027E-21</c:v>
                </c:pt>
                <c:pt idx="88" formatCode="0.00E+00">
                  <c:v>3.2121879198229001E-21</c:v>
                </c:pt>
                <c:pt idx="89" formatCode="0.00E+00">
                  <c:v>3.21132639362402E-21</c:v>
                </c:pt>
                <c:pt idx="90" formatCode="0.00E+00">
                  <c:v>3.2055025528645499E-21</c:v>
                </c:pt>
                <c:pt idx="91" formatCode="0.00E+00">
                  <c:v>3.2084584950046399E-21</c:v>
                </c:pt>
                <c:pt idx="92" formatCode="0.00E+00">
                  <c:v>3.2101712702088099E-21</c:v>
                </c:pt>
                <c:pt idx="93" formatCode="0.00E+00">
                  <c:v>3.2086547675914698E-21</c:v>
                </c:pt>
                <c:pt idx="94" formatCode="0.00E+00">
                  <c:v>3.2037724725912601E-21</c:v>
                </c:pt>
                <c:pt idx="95" formatCode="0.00E+00">
                  <c:v>3.1987221821178102E-21</c:v>
                </c:pt>
                <c:pt idx="96" formatCode="0.00E+00">
                  <c:v>3.4820473331869103E-21</c:v>
                </c:pt>
                <c:pt idx="97" formatCode="0.00E+00">
                  <c:v>3.4744603314693097E-21</c:v>
                </c:pt>
                <c:pt idx="98" formatCode="0.00E+00">
                  <c:v>3.4838282498879298E-21</c:v>
                </c:pt>
                <c:pt idx="99" formatCode="0.00E+00">
                  <c:v>3.4850006896505002E-21</c:v>
                </c:pt>
                <c:pt idx="100" formatCode="0.00E+00">
                  <c:v>3.4835870478514999E-21</c:v>
                </c:pt>
                <c:pt idx="101" formatCode="0.00E+00">
                  <c:v>3.4799956668261002E-21</c:v>
                </c:pt>
                <c:pt idx="102" formatCode="0.00E+00">
                  <c:v>3.4665245585806202E-21</c:v>
                </c:pt>
                <c:pt idx="103" formatCode="0.00E+00">
                  <c:v>3.4700020557753904E-21</c:v>
                </c:pt>
                <c:pt idx="104" formatCode="0.00E+00">
                  <c:v>3.4787186358418102E-21</c:v>
                </c:pt>
                <c:pt idx="105" formatCode="0.00E+00">
                  <c:v>3.4808708692229998E-21</c:v>
                </c:pt>
                <c:pt idx="106" formatCode="0.00E+00">
                  <c:v>3.4855483789150903E-21</c:v>
                </c:pt>
                <c:pt idx="107" formatCode="0.00E+00">
                  <c:v>1.46413415188614E-21</c:v>
                </c:pt>
                <c:pt idx="108" formatCode="0.00E+00">
                  <c:v>-7.7728432282333998E-22</c:v>
                </c:pt>
                <c:pt idx="109" formatCode="0.00E+00">
                  <c:v>9.4394330581673197E-20</c:v>
                </c:pt>
                <c:pt idx="110" formatCode="0.00E+00">
                  <c:v>6.67155802536586E-21</c:v>
                </c:pt>
                <c:pt idx="111" formatCode="0.00E+00">
                  <c:v>8.8543604096066905E-21</c:v>
                </c:pt>
                <c:pt idx="112" formatCode="0.00E+00">
                  <c:v>8.85862866459669E-21</c:v>
                </c:pt>
                <c:pt idx="113" formatCode="0.00E+00">
                  <c:v>8.8675198485104393E-21</c:v>
                </c:pt>
                <c:pt idx="114" formatCode="0.00E+00">
                  <c:v>8.8637205836545393E-21</c:v>
                </c:pt>
                <c:pt idx="115" formatCode="0.00E+00">
                  <c:v>8.87027083703154E-21</c:v>
                </c:pt>
                <c:pt idx="116" formatCode="0.00E+00">
                  <c:v>8.8642414471124107E-21</c:v>
                </c:pt>
                <c:pt idx="117" formatCode="0.00E+00">
                  <c:v>8.8592381344891501E-21</c:v>
                </c:pt>
                <c:pt idx="118" formatCode="0.00E+00">
                  <c:v>8.81983396360326E-21</c:v>
                </c:pt>
                <c:pt idx="119" formatCode="0.00E+00">
                  <c:v>8.8063005613909997E-21</c:v>
                </c:pt>
                <c:pt idx="120" formatCode="0.00E+00">
                  <c:v>9.2140643872685202E-21</c:v>
                </c:pt>
                <c:pt idx="121" formatCode="0.00E+00">
                  <c:v>9.22991075272907E-21</c:v>
                </c:pt>
                <c:pt idx="122" formatCode="0.00E+00">
                  <c:v>9.2256994416635094E-21</c:v>
                </c:pt>
                <c:pt idx="123" formatCode="0.00E+00">
                  <c:v>9.2259821848440396E-21</c:v>
                </c:pt>
                <c:pt idx="124" formatCode="0.00E+00">
                  <c:v>9.2280443783810598E-21</c:v>
                </c:pt>
                <c:pt idx="125" formatCode="0.00E+00">
                  <c:v>9.2274510946324804E-21</c:v>
                </c:pt>
                <c:pt idx="126" formatCode="0.00E+00">
                  <c:v>9.2421204841090794E-21</c:v>
                </c:pt>
                <c:pt idx="127" formatCode="0.00E+00">
                  <c:v>9.2650567690027804E-21</c:v>
                </c:pt>
                <c:pt idx="128" formatCode="0.00E+00">
                  <c:v>9.2844231216046596E-21</c:v>
                </c:pt>
                <c:pt idx="129" formatCode="0.00E+00">
                  <c:v>9.4107249430873901E-21</c:v>
                </c:pt>
                <c:pt idx="130" formatCode="0.00E+00">
                  <c:v>9.4248764664324399E-21</c:v>
                </c:pt>
                <c:pt idx="131" formatCode="0.00E+00">
                  <c:v>8.3504933533393699E-21</c:v>
                </c:pt>
                <c:pt idx="132" formatCode="0.00E+00">
                  <c:v>5.2311671581614002E-21</c:v>
                </c:pt>
                <c:pt idx="133" formatCode="0.00E+00">
                  <c:v>5.23117812589178E-21</c:v>
                </c:pt>
                <c:pt idx="134" formatCode="0.00E+00">
                  <c:v>5.2311781259164304E-21</c:v>
                </c:pt>
                <c:pt idx="135" formatCode="0.00E+00">
                  <c:v>5.2311482812129703E-21</c:v>
                </c:pt>
                <c:pt idx="136" formatCode="0.00E+00">
                  <c:v>5.2311482812129703E-21</c:v>
                </c:pt>
                <c:pt idx="137" formatCode="0.00E+00">
                  <c:v>5.2311507587046004E-21</c:v>
                </c:pt>
                <c:pt idx="138" formatCode="0.00E+00">
                  <c:v>5.2311781259164304E-21</c:v>
                </c:pt>
                <c:pt idx="139" formatCode="0.00E+00">
                  <c:v>5.2311209140257997E-21</c:v>
                </c:pt>
                <c:pt idx="140" formatCode="0.00E+00">
                  <c:v>5.2311458037459997E-21</c:v>
                </c:pt>
                <c:pt idx="141" formatCode="0.00E+00">
                  <c:v>5.23117812594108E-21</c:v>
                </c:pt>
                <c:pt idx="142" formatCode="0.00E+00">
                  <c:v>5.23117812589178E-21</c:v>
                </c:pt>
                <c:pt idx="143" formatCode="0.00E+00">
                  <c:v>5.2311806033834002E-21</c:v>
                </c:pt>
                <c:pt idx="144" formatCode="0.00E+00">
                  <c:v>5.2311540083184903E-21</c:v>
                </c:pt>
              </c:numCache>
            </c:numRef>
          </c:yVal>
          <c:smooth val="0"/>
          <c:extLst>
            <c:ext xmlns:c16="http://schemas.microsoft.com/office/drawing/2014/chart" uri="{C3380CC4-5D6E-409C-BE32-E72D297353CC}">
              <c16:uniqueId val="{00000002-9D31-4F11-9DA7-D9C13BFF7AE2}"/>
            </c:ext>
          </c:extLst>
        </c:ser>
        <c:ser>
          <c:idx val="0"/>
          <c:order val="2"/>
          <c:tx>
            <c:strRef>
              <c:f>Simulation_Dec!$AG$2</c:f>
              <c:strCache>
                <c:ptCount val="1"/>
                <c:pt idx="0">
                  <c:v>EV2 </c:v>
                </c:pt>
              </c:strCache>
            </c:strRef>
          </c:tx>
          <c:spPr>
            <a:ln w="9525" cap="rnd">
              <a:solidFill>
                <a:schemeClr val="accent1"/>
              </a:solidFill>
              <a:round/>
            </a:ln>
            <a:effectLst/>
          </c:spPr>
          <c:marker>
            <c:symbol val="circle"/>
            <c:size val="2"/>
            <c:spPr>
              <a:solidFill>
                <a:schemeClr val="accent1"/>
              </a:solidFill>
              <a:ln w="9525">
                <a:solidFill>
                  <a:schemeClr val="accent1"/>
                </a:solidFill>
              </a:ln>
              <a:effectLst/>
            </c:spPr>
          </c:marker>
          <c:xVal>
            <c:numRef>
              <c:f>Simulation_Dec!$A$3:$A$147</c:f>
              <c:numCache>
                <c:formatCode>m/d/yyyy\ h:mm</c:formatCode>
                <c:ptCount val="145"/>
                <c:pt idx="0">
                  <c:v>44907.25</c:v>
                </c:pt>
                <c:pt idx="1">
                  <c:v>44907.253472222219</c:v>
                </c:pt>
                <c:pt idx="2">
                  <c:v>44907.256944444445</c:v>
                </c:pt>
                <c:pt idx="3">
                  <c:v>44907.260416666664</c:v>
                </c:pt>
                <c:pt idx="4">
                  <c:v>44907.263888888891</c:v>
                </c:pt>
                <c:pt idx="5">
                  <c:v>44907.267361111109</c:v>
                </c:pt>
                <c:pt idx="6">
                  <c:v>44907.270833333336</c:v>
                </c:pt>
                <c:pt idx="7">
                  <c:v>44907.274305555555</c:v>
                </c:pt>
                <c:pt idx="8">
                  <c:v>44907.277777777781</c:v>
                </c:pt>
                <c:pt idx="9">
                  <c:v>44907.28125</c:v>
                </c:pt>
                <c:pt idx="10">
                  <c:v>44907.284722222219</c:v>
                </c:pt>
                <c:pt idx="11">
                  <c:v>44907.288194444445</c:v>
                </c:pt>
                <c:pt idx="12">
                  <c:v>44907.291666666664</c:v>
                </c:pt>
                <c:pt idx="13">
                  <c:v>44907.295138888891</c:v>
                </c:pt>
                <c:pt idx="14">
                  <c:v>44907.298611111109</c:v>
                </c:pt>
                <c:pt idx="15">
                  <c:v>44907.302083333336</c:v>
                </c:pt>
                <c:pt idx="16">
                  <c:v>44907.305555555555</c:v>
                </c:pt>
                <c:pt idx="17">
                  <c:v>44907.309027777781</c:v>
                </c:pt>
                <c:pt idx="18">
                  <c:v>44907.3125</c:v>
                </c:pt>
                <c:pt idx="19">
                  <c:v>44907.315972222219</c:v>
                </c:pt>
                <c:pt idx="20">
                  <c:v>44907.319444444445</c:v>
                </c:pt>
                <c:pt idx="21">
                  <c:v>44907.322916666664</c:v>
                </c:pt>
                <c:pt idx="22">
                  <c:v>44907.326388888891</c:v>
                </c:pt>
                <c:pt idx="23">
                  <c:v>44907.329861111109</c:v>
                </c:pt>
                <c:pt idx="24">
                  <c:v>44907.333333333336</c:v>
                </c:pt>
                <c:pt idx="25">
                  <c:v>44907.336805555555</c:v>
                </c:pt>
                <c:pt idx="26">
                  <c:v>44907.340277777781</c:v>
                </c:pt>
                <c:pt idx="27">
                  <c:v>44907.34375</c:v>
                </c:pt>
                <c:pt idx="28">
                  <c:v>44907.347222222219</c:v>
                </c:pt>
                <c:pt idx="29">
                  <c:v>44907.350694444445</c:v>
                </c:pt>
                <c:pt idx="30">
                  <c:v>44907.354166666664</c:v>
                </c:pt>
                <c:pt idx="31">
                  <c:v>44907.357638888891</c:v>
                </c:pt>
                <c:pt idx="32">
                  <c:v>44907.361111111109</c:v>
                </c:pt>
                <c:pt idx="33">
                  <c:v>44907.364583333336</c:v>
                </c:pt>
                <c:pt idx="34">
                  <c:v>44907.368055555555</c:v>
                </c:pt>
                <c:pt idx="35">
                  <c:v>44907.371527777781</c:v>
                </c:pt>
                <c:pt idx="36">
                  <c:v>44907.375</c:v>
                </c:pt>
                <c:pt idx="37">
                  <c:v>44907.378472222219</c:v>
                </c:pt>
                <c:pt idx="38">
                  <c:v>44907.381944444445</c:v>
                </c:pt>
                <c:pt idx="39">
                  <c:v>44907.385416666664</c:v>
                </c:pt>
                <c:pt idx="40">
                  <c:v>44907.388888888891</c:v>
                </c:pt>
                <c:pt idx="41">
                  <c:v>44907.392361111109</c:v>
                </c:pt>
                <c:pt idx="42">
                  <c:v>44907.395833333336</c:v>
                </c:pt>
                <c:pt idx="43">
                  <c:v>44907.399305555555</c:v>
                </c:pt>
                <c:pt idx="44">
                  <c:v>44907.402777777781</c:v>
                </c:pt>
                <c:pt idx="45">
                  <c:v>44907.40625</c:v>
                </c:pt>
                <c:pt idx="46">
                  <c:v>44907.409722222219</c:v>
                </c:pt>
                <c:pt idx="47">
                  <c:v>44907.413194444445</c:v>
                </c:pt>
                <c:pt idx="48">
                  <c:v>44907.416666666664</c:v>
                </c:pt>
                <c:pt idx="49">
                  <c:v>44907.420138888891</c:v>
                </c:pt>
                <c:pt idx="50">
                  <c:v>44907.423611111109</c:v>
                </c:pt>
                <c:pt idx="51">
                  <c:v>44907.427083333336</c:v>
                </c:pt>
                <c:pt idx="52">
                  <c:v>44907.430555555555</c:v>
                </c:pt>
                <c:pt idx="53">
                  <c:v>44907.434027777781</c:v>
                </c:pt>
                <c:pt idx="54">
                  <c:v>44907.4375</c:v>
                </c:pt>
                <c:pt idx="55">
                  <c:v>44907.440972222219</c:v>
                </c:pt>
                <c:pt idx="56">
                  <c:v>44907.444444444445</c:v>
                </c:pt>
                <c:pt idx="57">
                  <c:v>44907.447916666664</c:v>
                </c:pt>
                <c:pt idx="58">
                  <c:v>44907.451388888891</c:v>
                </c:pt>
                <c:pt idx="59">
                  <c:v>44907.454861111109</c:v>
                </c:pt>
                <c:pt idx="60">
                  <c:v>44907.458333333336</c:v>
                </c:pt>
                <c:pt idx="61">
                  <c:v>44907.461805555555</c:v>
                </c:pt>
                <c:pt idx="62">
                  <c:v>44907.465277777781</c:v>
                </c:pt>
                <c:pt idx="63">
                  <c:v>44907.46875</c:v>
                </c:pt>
                <c:pt idx="64">
                  <c:v>44907.472222222219</c:v>
                </c:pt>
                <c:pt idx="65">
                  <c:v>44907.475694444445</c:v>
                </c:pt>
                <c:pt idx="66">
                  <c:v>44907.479166666664</c:v>
                </c:pt>
                <c:pt idx="67">
                  <c:v>44907.482638888891</c:v>
                </c:pt>
                <c:pt idx="68">
                  <c:v>44907.486111111109</c:v>
                </c:pt>
                <c:pt idx="69">
                  <c:v>44907.489583333336</c:v>
                </c:pt>
                <c:pt idx="70">
                  <c:v>44907.493055555555</c:v>
                </c:pt>
                <c:pt idx="71">
                  <c:v>44907.496527777781</c:v>
                </c:pt>
                <c:pt idx="72">
                  <c:v>44907.5</c:v>
                </c:pt>
                <c:pt idx="73">
                  <c:v>44907.503472222219</c:v>
                </c:pt>
                <c:pt idx="74">
                  <c:v>44907.506944444445</c:v>
                </c:pt>
                <c:pt idx="75">
                  <c:v>44907.510416666664</c:v>
                </c:pt>
                <c:pt idx="76">
                  <c:v>44907.513888888891</c:v>
                </c:pt>
                <c:pt idx="77">
                  <c:v>44907.517361111109</c:v>
                </c:pt>
                <c:pt idx="78">
                  <c:v>44907.520833333336</c:v>
                </c:pt>
                <c:pt idx="79">
                  <c:v>44907.524305555555</c:v>
                </c:pt>
                <c:pt idx="80">
                  <c:v>44907.527777777781</c:v>
                </c:pt>
                <c:pt idx="81">
                  <c:v>44907.53125</c:v>
                </c:pt>
                <c:pt idx="82">
                  <c:v>44907.534722222219</c:v>
                </c:pt>
                <c:pt idx="83">
                  <c:v>44907.538194444445</c:v>
                </c:pt>
                <c:pt idx="84">
                  <c:v>44907.541666666664</c:v>
                </c:pt>
                <c:pt idx="85">
                  <c:v>44907.545138888891</c:v>
                </c:pt>
                <c:pt idx="86">
                  <c:v>44907.548611111109</c:v>
                </c:pt>
                <c:pt idx="87">
                  <c:v>44907.552083333336</c:v>
                </c:pt>
                <c:pt idx="88">
                  <c:v>44907.555555555555</c:v>
                </c:pt>
                <c:pt idx="89">
                  <c:v>44907.559027777781</c:v>
                </c:pt>
                <c:pt idx="90">
                  <c:v>44907.5625</c:v>
                </c:pt>
                <c:pt idx="91">
                  <c:v>44907.565972222219</c:v>
                </c:pt>
                <c:pt idx="92">
                  <c:v>44907.569444444445</c:v>
                </c:pt>
                <c:pt idx="93">
                  <c:v>44907.572916666664</c:v>
                </c:pt>
                <c:pt idx="94">
                  <c:v>44907.576388888891</c:v>
                </c:pt>
                <c:pt idx="95">
                  <c:v>44907.579861111109</c:v>
                </c:pt>
                <c:pt idx="96">
                  <c:v>44907.583333333336</c:v>
                </c:pt>
                <c:pt idx="97">
                  <c:v>44907.586805555555</c:v>
                </c:pt>
                <c:pt idx="98">
                  <c:v>44907.590277777781</c:v>
                </c:pt>
                <c:pt idx="99">
                  <c:v>44907.59375</c:v>
                </c:pt>
                <c:pt idx="100">
                  <c:v>44907.597222222219</c:v>
                </c:pt>
                <c:pt idx="101">
                  <c:v>44907.600694444445</c:v>
                </c:pt>
                <c:pt idx="102">
                  <c:v>44907.604166666664</c:v>
                </c:pt>
                <c:pt idx="103">
                  <c:v>44907.607638888891</c:v>
                </c:pt>
                <c:pt idx="104">
                  <c:v>44907.611111111109</c:v>
                </c:pt>
                <c:pt idx="105">
                  <c:v>44907.614583333336</c:v>
                </c:pt>
                <c:pt idx="106">
                  <c:v>44907.618055555555</c:v>
                </c:pt>
                <c:pt idx="107">
                  <c:v>44907.621527777781</c:v>
                </c:pt>
                <c:pt idx="108">
                  <c:v>44907.625</c:v>
                </c:pt>
                <c:pt idx="109">
                  <c:v>44907.628472222219</c:v>
                </c:pt>
                <c:pt idx="110">
                  <c:v>44907.631944444445</c:v>
                </c:pt>
                <c:pt idx="111">
                  <c:v>44907.635416666664</c:v>
                </c:pt>
                <c:pt idx="112">
                  <c:v>44907.638888888891</c:v>
                </c:pt>
                <c:pt idx="113">
                  <c:v>44907.642361111109</c:v>
                </c:pt>
                <c:pt idx="114">
                  <c:v>44907.645833333336</c:v>
                </c:pt>
                <c:pt idx="115">
                  <c:v>44907.649305555555</c:v>
                </c:pt>
                <c:pt idx="116">
                  <c:v>44907.652777777781</c:v>
                </c:pt>
                <c:pt idx="117">
                  <c:v>44907.65625</c:v>
                </c:pt>
                <c:pt idx="118">
                  <c:v>44907.659722222219</c:v>
                </c:pt>
                <c:pt idx="119">
                  <c:v>44907.663194444445</c:v>
                </c:pt>
                <c:pt idx="120">
                  <c:v>44907.666666666664</c:v>
                </c:pt>
                <c:pt idx="121">
                  <c:v>44907.670138888891</c:v>
                </c:pt>
                <c:pt idx="122">
                  <c:v>44907.673611111109</c:v>
                </c:pt>
                <c:pt idx="123">
                  <c:v>44907.677083333336</c:v>
                </c:pt>
                <c:pt idx="124">
                  <c:v>44907.680555555555</c:v>
                </c:pt>
                <c:pt idx="125">
                  <c:v>44907.684027777781</c:v>
                </c:pt>
                <c:pt idx="126">
                  <c:v>44907.6875</c:v>
                </c:pt>
                <c:pt idx="127">
                  <c:v>44907.690972222219</c:v>
                </c:pt>
                <c:pt idx="128">
                  <c:v>44907.694444444445</c:v>
                </c:pt>
                <c:pt idx="129">
                  <c:v>44907.697916666664</c:v>
                </c:pt>
                <c:pt idx="130">
                  <c:v>44907.701388888891</c:v>
                </c:pt>
                <c:pt idx="131">
                  <c:v>44907.704861111109</c:v>
                </c:pt>
                <c:pt idx="132">
                  <c:v>44907.708333333336</c:v>
                </c:pt>
                <c:pt idx="133">
                  <c:v>44907.711805555555</c:v>
                </c:pt>
                <c:pt idx="134">
                  <c:v>44907.715277777781</c:v>
                </c:pt>
                <c:pt idx="135">
                  <c:v>44907.71875</c:v>
                </c:pt>
                <c:pt idx="136">
                  <c:v>44907.722222222219</c:v>
                </c:pt>
                <c:pt idx="137">
                  <c:v>44907.725694444445</c:v>
                </c:pt>
                <c:pt idx="138">
                  <c:v>44907.729166666664</c:v>
                </c:pt>
                <c:pt idx="139">
                  <c:v>44907.732638888891</c:v>
                </c:pt>
                <c:pt idx="140">
                  <c:v>44907.736111111109</c:v>
                </c:pt>
                <c:pt idx="141">
                  <c:v>44907.739583333336</c:v>
                </c:pt>
                <c:pt idx="142">
                  <c:v>44907.743055555555</c:v>
                </c:pt>
                <c:pt idx="143">
                  <c:v>44907.746527777781</c:v>
                </c:pt>
                <c:pt idx="144">
                  <c:v>44907.75</c:v>
                </c:pt>
              </c:numCache>
            </c:numRef>
          </c:xVal>
          <c:yVal>
            <c:numRef>
              <c:f>Simulation_Dec!$AG$3:$AG$147</c:f>
              <c:numCache>
                <c:formatCode>General</c:formatCode>
                <c:ptCount val="145"/>
                <c:pt idx="0">
                  <c:v>0</c:v>
                </c:pt>
                <c:pt idx="1">
                  <c:v>0</c:v>
                </c:pt>
                <c:pt idx="2">
                  <c:v>0</c:v>
                </c:pt>
                <c:pt idx="3">
                  <c:v>0</c:v>
                </c:pt>
                <c:pt idx="4">
                  <c:v>0</c:v>
                </c:pt>
                <c:pt idx="5">
                  <c:v>0</c:v>
                </c:pt>
                <c:pt idx="6">
                  <c:v>0</c:v>
                </c:pt>
                <c:pt idx="7">
                  <c:v>0</c:v>
                </c:pt>
                <c:pt idx="8">
                  <c:v>0</c:v>
                </c:pt>
                <c:pt idx="9">
                  <c:v>0</c:v>
                </c:pt>
                <c:pt idx="10">
                  <c:v>0</c:v>
                </c:pt>
                <c:pt idx="11">
                  <c:v>0</c:v>
                </c:pt>
                <c:pt idx="12">
                  <c:v>6.3080000630661699</c:v>
                </c:pt>
                <c:pt idx="13">
                  <c:v>6.3080000630659896</c:v>
                </c:pt>
                <c:pt idx="14">
                  <c:v>6.3080000630659896</c:v>
                </c:pt>
                <c:pt idx="15">
                  <c:v>6.30800006306605</c:v>
                </c:pt>
                <c:pt idx="16">
                  <c:v>6.3080000630660598</c:v>
                </c:pt>
                <c:pt idx="17">
                  <c:v>6.30800006306605</c:v>
                </c:pt>
                <c:pt idx="18">
                  <c:v>6.30800006306605</c:v>
                </c:pt>
                <c:pt idx="19">
                  <c:v>6.30800006306628</c:v>
                </c:pt>
                <c:pt idx="20">
                  <c:v>6.30800006306605</c:v>
                </c:pt>
                <c:pt idx="21">
                  <c:v>6.3080000630658297</c:v>
                </c:pt>
                <c:pt idx="22">
                  <c:v>6.3080000630658404</c:v>
                </c:pt>
                <c:pt idx="23">
                  <c:v>1.8923999811013801</c:v>
                </c:pt>
                <c:pt idx="24">
                  <c:v>1.8923999810952601</c:v>
                </c:pt>
                <c:pt idx="25">
                  <c:v>1.89239998109513</c:v>
                </c:pt>
                <c:pt idx="26">
                  <c:v>1.8923999810952801</c:v>
                </c:pt>
                <c:pt idx="27">
                  <c:v>1.8923999810952501</c:v>
                </c:pt>
                <c:pt idx="28">
                  <c:v>1.89239998109512</c:v>
                </c:pt>
                <c:pt idx="29">
                  <c:v>1.8923999810952801</c:v>
                </c:pt>
                <c:pt idx="30">
                  <c:v>1.89239998109531</c:v>
                </c:pt>
                <c:pt idx="31">
                  <c:v>1.89239998109531</c:v>
                </c:pt>
                <c:pt idx="32">
                  <c:v>1.89239998109515</c:v>
                </c:pt>
                <c:pt idx="33">
                  <c:v>1.89239998109506</c:v>
                </c:pt>
                <c:pt idx="34">
                  <c:v>1.8923999810957599</c:v>
                </c:pt>
                <c:pt idx="35">
                  <c:v>1.8923999810958201</c:v>
                </c:pt>
                <c:pt idx="36">
                  <c:v>1.8923999810943399</c:v>
                </c:pt>
                <c:pt idx="37">
                  <c:v>1.8923999810943399</c:v>
                </c:pt>
                <c:pt idx="38">
                  <c:v>1.8923999810941401</c:v>
                </c:pt>
                <c:pt idx="39">
                  <c:v>1.8923999810943</c:v>
                </c:pt>
                <c:pt idx="40">
                  <c:v>1.89239998109374</c:v>
                </c:pt>
                <c:pt idx="41">
                  <c:v>1.8923999810938701</c:v>
                </c:pt>
                <c:pt idx="42">
                  <c:v>1.89239998109431</c:v>
                </c:pt>
                <c:pt idx="43">
                  <c:v>1.89239998109453</c:v>
                </c:pt>
                <c:pt idx="44">
                  <c:v>1.8923999810938399</c:v>
                </c:pt>
                <c:pt idx="45">
                  <c:v>1.89239998109371</c:v>
                </c:pt>
                <c:pt idx="46">
                  <c:v>1.8923999810937</c:v>
                </c:pt>
                <c:pt idx="47">
                  <c:v>1.8923999810938601</c:v>
                </c:pt>
                <c:pt idx="48">
                  <c:v>1.8923999810950001</c:v>
                </c:pt>
                <c:pt idx="49">
                  <c:v>1.89239998109506</c:v>
                </c:pt>
                <c:pt idx="50">
                  <c:v>1.89239998109534</c:v>
                </c:pt>
                <c:pt idx="51">
                  <c:v>1.89239998109504</c:v>
                </c:pt>
                <c:pt idx="52">
                  <c:v>1.8923999810950201</c:v>
                </c:pt>
                <c:pt idx="53">
                  <c:v>1.8923999810951599</c:v>
                </c:pt>
                <c:pt idx="54">
                  <c:v>1.8923999810954699</c:v>
                </c:pt>
                <c:pt idx="55">
                  <c:v>1.8923999810985599</c:v>
                </c:pt>
                <c:pt idx="56">
                  <c:v>1.89239998109868</c:v>
                </c:pt>
                <c:pt idx="57">
                  <c:v>1.8923999810988801</c:v>
                </c:pt>
                <c:pt idx="58">
                  <c:v>1.8923999810989001</c:v>
                </c:pt>
                <c:pt idx="59">
                  <c:v>1.89239998109589</c:v>
                </c:pt>
                <c:pt idx="60">
                  <c:v>1.8923999810963601</c:v>
                </c:pt>
                <c:pt idx="61">
                  <c:v>1.8923999810964001</c:v>
                </c:pt>
                <c:pt idx="62">
                  <c:v>1.89239998109672</c:v>
                </c:pt>
                <c:pt idx="63">
                  <c:v>1.8923999810965499</c:v>
                </c:pt>
                <c:pt idx="64">
                  <c:v>1.89239998109625</c:v>
                </c:pt>
                <c:pt idx="65">
                  <c:v>1.89239998109652</c:v>
                </c:pt>
                <c:pt idx="66">
                  <c:v>1.89239998109677</c:v>
                </c:pt>
                <c:pt idx="67">
                  <c:v>1.8923999810965599</c:v>
                </c:pt>
                <c:pt idx="68">
                  <c:v>1.8923999810963801</c:v>
                </c:pt>
                <c:pt idx="69">
                  <c:v>1.8923999810962699</c:v>
                </c:pt>
                <c:pt idx="70">
                  <c:v>6.3080000630491799</c:v>
                </c:pt>
                <c:pt idx="71">
                  <c:v>6.3080000630491</c:v>
                </c:pt>
                <c:pt idx="72">
                  <c:v>1.8923999810954999</c:v>
                </c:pt>
                <c:pt idx="73">
                  <c:v>6.3080000630585298</c:v>
                </c:pt>
                <c:pt idx="74">
                  <c:v>6.3080000630585902</c:v>
                </c:pt>
                <c:pt idx="75">
                  <c:v>6.3080000630585804</c:v>
                </c:pt>
                <c:pt idx="76">
                  <c:v>6.30800006305856</c:v>
                </c:pt>
                <c:pt idx="77">
                  <c:v>6.3080000630586204</c:v>
                </c:pt>
                <c:pt idx="78">
                  <c:v>6.3080000630586301</c:v>
                </c:pt>
                <c:pt idx="79">
                  <c:v>6.3080000630591098</c:v>
                </c:pt>
                <c:pt idx="80">
                  <c:v>6.3080000630590902</c:v>
                </c:pt>
                <c:pt idx="81">
                  <c:v>6.3080000630591604</c:v>
                </c:pt>
                <c:pt idx="82">
                  <c:v>6.3080000630597004</c:v>
                </c:pt>
                <c:pt idx="83">
                  <c:v>6.3080000630591604</c:v>
                </c:pt>
                <c:pt idx="84">
                  <c:v>6.3080000630597697</c:v>
                </c:pt>
                <c:pt idx="85">
                  <c:v>6.3080000630592297</c:v>
                </c:pt>
                <c:pt idx="86">
                  <c:v>6.3080000630589499</c:v>
                </c:pt>
                <c:pt idx="87">
                  <c:v>6.3080000630591702</c:v>
                </c:pt>
                <c:pt idx="88">
                  <c:v>6.3080000630592803</c:v>
                </c:pt>
                <c:pt idx="89">
                  <c:v>6.3080000630592696</c:v>
                </c:pt>
                <c:pt idx="90">
                  <c:v>6.3080000630591799</c:v>
                </c:pt>
                <c:pt idx="91">
                  <c:v>6.3080000630592297</c:v>
                </c:pt>
                <c:pt idx="92">
                  <c:v>6.3080000630592501</c:v>
                </c:pt>
                <c:pt idx="93">
                  <c:v>6.3080000630592297</c:v>
                </c:pt>
                <c:pt idx="94">
                  <c:v>6.3080000630591497</c:v>
                </c:pt>
                <c:pt idx="95">
                  <c:v>6.3080000630590902</c:v>
                </c:pt>
                <c:pt idx="96">
                  <c:v>6.3080000630608604</c:v>
                </c:pt>
                <c:pt idx="97">
                  <c:v>6.30800006306076</c:v>
                </c:pt>
                <c:pt idx="98">
                  <c:v>6.3080000630609003</c:v>
                </c:pt>
                <c:pt idx="99">
                  <c:v>6.3080000630609199</c:v>
                </c:pt>
                <c:pt idx="100">
                  <c:v>6.3080000630609003</c:v>
                </c:pt>
                <c:pt idx="101">
                  <c:v>6.3080000630608399</c:v>
                </c:pt>
                <c:pt idx="102">
                  <c:v>6.3080000630606303</c:v>
                </c:pt>
                <c:pt idx="103">
                  <c:v>6.3080000630606898</c:v>
                </c:pt>
                <c:pt idx="104">
                  <c:v>6.3080000630608204</c:v>
                </c:pt>
                <c:pt idx="105">
                  <c:v>6.3080000630608604</c:v>
                </c:pt>
                <c:pt idx="106">
                  <c:v>6.3080000630611996</c:v>
                </c:pt>
                <c:pt idx="107">
                  <c:v>6.3080000630561797</c:v>
                </c:pt>
                <c:pt idx="108">
                  <c:v>1.8923999811352701</c:v>
                </c:pt>
                <c:pt idx="109">
                  <c:v>1.8923999811354499</c:v>
                </c:pt>
                <c:pt idx="110">
                  <c:v>1.89239998113563</c:v>
                </c:pt>
                <c:pt idx="111">
                  <c:v>1.89239998113432</c:v>
                </c:pt>
                <c:pt idx="112">
                  <c:v>1.8923999811340999</c:v>
                </c:pt>
                <c:pt idx="113">
                  <c:v>1.8923999811344501</c:v>
                </c:pt>
                <c:pt idx="114">
                  <c:v>1.8923999811343</c:v>
                </c:pt>
                <c:pt idx="115">
                  <c:v>1.89239998113456</c:v>
                </c:pt>
                <c:pt idx="116">
                  <c:v>1.89239998113432</c:v>
                </c:pt>
                <c:pt idx="117">
                  <c:v>1.89239998112788</c:v>
                </c:pt>
                <c:pt idx="118">
                  <c:v>1.89239998113032</c:v>
                </c:pt>
                <c:pt idx="119">
                  <c:v>1.89239998112978</c:v>
                </c:pt>
                <c:pt idx="120">
                  <c:v>1.8923999811227901</c:v>
                </c:pt>
                <c:pt idx="121">
                  <c:v>1.89239998112315</c:v>
                </c:pt>
                <c:pt idx="122">
                  <c:v>1.8923999811230501</c:v>
                </c:pt>
                <c:pt idx="123">
                  <c:v>1.8923999811230501</c:v>
                </c:pt>
                <c:pt idx="124">
                  <c:v>1.89239998112311</c:v>
                </c:pt>
                <c:pt idx="125">
                  <c:v>1.89239998112309</c:v>
                </c:pt>
                <c:pt idx="126">
                  <c:v>4.9355983145660902</c:v>
                </c:pt>
                <c:pt idx="127">
                  <c:v>1.89239998107644</c:v>
                </c:pt>
                <c:pt idx="128">
                  <c:v>1.8923999810855501</c:v>
                </c:pt>
                <c:pt idx="129">
                  <c:v>1.89239998101562</c:v>
                </c:pt>
                <c:pt idx="130">
                  <c:v>1.89239998107681</c:v>
                </c:pt>
                <c:pt idx="131">
                  <c:v>1.8923999811411201</c:v>
                </c:pt>
                <c:pt idx="132" formatCode="0.00E+00">
                  <c:v>8.6423677654359203E-25</c:v>
                </c:pt>
                <c:pt idx="133" formatCode="0.00E+00">
                  <c:v>5.9184461007836399E-38</c:v>
                </c:pt>
                <c:pt idx="134" formatCode="0.00E+00">
                  <c:v>1.9762073647831299E-40</c:v>
                </c:pt>
                <c:pt idx="135" formatCode="0.00E+00">
                  <c:v>1.06423879595824E-40</c:v>
                </c:pt>
                <c:pt idx="136" formatCode="0.00E+00">
                  <c:v>1.2564773621862999E-40</c:v>
                </c:pt>
                <c:pt idx="137" formatCode="0.00E+00">
                  <c:v>-6.67543200184388E-41</c:v>
                </c:pt>
                <c:pt idx="138" formatCode="0.00E+00">
                  <c:v>-1.1923037013166101E-41</c:v>
                </c:pt>
                <c:pt idx="139" formatCode="0.00E+00">
                  <c:v>2.4724816579785299E-41</c:v>
                </c:pt>
                <c:pt idx="140" formatCode="0.00E+00">
                  <c:v>-6.2998223892730195E-42</c:v>
                </c:pt>
                <c:pt idx="141" formatCode="0.00E+00">
                  <c:v>-1.4042121209115001E-40</c:v>
                </c:pt>
                <c:pt idx="142" formatCode="0.00E+00">
                  <c:v>4.21303863831928E-41</c:v>
                </c:pt>
                <c:pt idx="143" formatCode="0.00E+00">
                  <c:v>1.68064421585709E-40</c:v>
                </c:pt>
                <c:pt idx="144" formatCode="0.00E+00">
                  <c:v>-1.1816759096400301E-40</c:v>
                </c:pt>
              </c:numCache>
            </c:numRef>
          </c:yVal>
          <c:smooth val="0"/>
          <c:extLst>
            <c:ext xmlns:c16="http://schemas.microsoft.com/office/drawing/2014/chart" uri="{C3380CC4-5D6E-409C-BE32-E72D297353CC}">
              <c16:uniqueId val="{00000003-9D31-4F11-9DA7-D9C13BFF7AE2}"/>
            </c:ext>
          </c:extLst>
        </c:ser>
        <c:ser>
          <c:idx val="4"/>
          <c:order val="3"/>
          <c:tx>
            <c:strRef>
              <c:f>Simulation_Dec!$AM$2</c:f>
              <c:strCache>
                <c:ptCount val="1"/>
                <c:pt idx="0">
                  <c:v>EV3 </c:v>
                </c:pt>
              </c:strCache>
            </c:strRef>
          </c:tx>
          <c:spPr>
            <a:ln w="9525">
              <a:solidFill>
                <a:schemeClr val="accent4">
                  <a:lumMod val="75000"/>
                </a:schemeClr>
              </a:solidFill>
            </a:ln>
          </c:spPr>
          <c:marker>
            <c:symbol val="circle"/>
            <c:size val="2"/>
            <c:spPr>
              <a:solidFill>
                <a:schemeClr val="accent4">
                  <a:lumMod val="75000"/>
                </a:schemeClr>
              </a:solidFill>
              <a:ln>
                <a:solidFill>
                  <a:schemeClr val="accent4">
                    <a:lumMod val="75000"/>
                  </a:schemeClr>
                </a:solidFill>
              </a:ln>
            </c:spPr>
          </c:marker>
          <c:xVal>
            <c:numRef>
              <c:f>Simulation_Dec!$A$3:$A$147</c:f>
              <c:numCache>
                <c:formatCode>m/d/yyyy\ h:mm</c:formatCode>
                <c:ptCount val="145"/>
                <c:pt idx="0">
                  <c:v>44907.25</c:v>
                </c:pt>
                <c:pt idx="1">
                  <c:v>44907.253472222219</c:v>
                </c:pt>
                <c:pt idx="2">
                  <c:v>44907.256944444445</c:v>
                </c:pt>
                <c:pt idx="3">
                  <c:v>44907.260416666664</c:v>
                </c:pt>
                <c:pt idx="4">
                  <c:v>44907.263888888891</c:v>
                </c:pt>
                <c:pt idx="5">
                  <c:v>44907.267361111109</c:v>
                </c:pt>
                <c:pt idx="6">
                  <c:v>44907.270833333336</c:v>
                </c:pt>
                <c:pt idx="7">
                  <c:v>44907.274305555555</c:v>
                </c:pt>
                <c:pt idx="8">
                  <c:v>44907.277777777781</c:v>
                </c:pt>
                <c:pt idx="9">
                  <c:v>44907.28125</c:v>
                </c:pt>
                <c:pt idx="10">
                  <c:v>44907.284722222219</c:v>
                </c:pt>
                <c:pt idx="11">
                  <c:v>44907.288194444445</c:v>
                </c:pt>
                <c:pt idx="12">
                  <c:v>44907.291666666664</c:v>
                </c:pt>
                <c:pt idx="13">
                  <c:v>44907.295138888891</c:v>
                </c:pt>
                <c:pt idx="14">
                  <c:v>44907.298611111109</c:v>
                </c:pt>
                <c:pt idx="15">
                  <c:v>44907.302083333336</c:v>
                </c:pt>
                <c:pt idx="16">
                  <c:v>44907.305555555555</c:v>
                </c:pt>
                <c:pt idx="17">
                  <c:v>44907.309027777781</c:v>
                </c:pt>
                <c:pt idx="18">
                  <c:v>44907.3125</c:v>
                </c:pt>
                <c:pt idx="19">
                  <c:v>44907.315972222219</c:v>
                </c:pt>
                <c:pt idx="20">
                  <c:v>44907.319444444445</c:v>
                </c:pt>
                <c:pt idx="21">
                  <c:v>44907.322916666664</c:v>
                </c:pt>
                <c:pt idx="22">
                  <c:v>44907.326388888891</c:v>
                </c:pt>
                <c:pt idx="23">
                  <c:v>44907.329861111109</c:v>
                </c:pt>
                <c:pt idx="24">
                  <c:v>44907.333333333336</c:v>
                </c:pt>
                <c:pt idx="25">
                  <c:v>44907.336805555555</c:v>
                </c:pt>
                <c:pt idx="26">
                  <c:v>44907.340277777781</c:v>
                </c:pt>
                <c:pt idx="27">
                  <c:v>44907.34375</c:v>
                </c:pt>
                <c:pt idx="28">
                  <c:v>44907.347222222219</c:v>
                </c:pt>
                <c:pt idx="29">
                  <c:v>44907.350694444445</c:v>
                </c:pt>
                <c:pt idx="30">
                  <c:v>44907.354166666664</c:v>
                </c:pt>
                <c:pt idx="31">
                  <c:v>44907.357638888891</c:v>
                </c:pt>
                <c:pt idx="32">
                  <c:v>44907.361111111109</c:v>
                </c:pt>
                <c:pt idx="33">
                  <c:v>44907.364583333336</c:v>
                </c:pt>
                <c:pt idx="34">
                  <c:v>44907.368055555555</c:v>
                </c:pt>
                <c:pt idx="35">
                  <c:v>44907.371527777781</c:v>
                </c:pt>
                <c:pt idx="36">
                  <c:v>44907.375</c:v>
                </c:pt>
                <c:pt idx="37">
                  <c:v>44907.378472222219</c:v>
                </c:pt>
                <c:pt idx="38">
                  <c:v>44907.381944444445</c:v>
                </c:pt>
                <c:pt idx="39">
                  <c:v>44907.385416666664</c:v>
                </c:pt>
                <c:pt idx="40">
                  <c:v>44907.388888888891</c:v>
                </c:pt>
                <c:pt idx="41">
                  <c:v>44907.392361111109</c:v>
                </c:pt>
                <c:pt idx="42">
                  <c:v>44907.395833333336</c:v>
                </c:pt>
                <c:pt idx="43">
                  <c:v>44907.399305555555</c:v>
                </c:pt>
                <c:pt idx="44">
                  <c:v>44907.402777777781</c:v>
                </c:pt>
                <c:pt idx="45">
                  <c:v>44907.40625</c:v>
                </c:pt>
                <c:pt idx="46">
                  <c:v>44907.409722222219</c:v>
                </c:pt>
                <c:pt idx="47">
                  <c:v>44907.413194444445</c:v>
                </c:pt>
                <c:pt idx="48">
                  <c:v>44907.416666666664</c:v>
                </c:pt>
                <c:pt idx="49">
                  <c:v>44907.420138888891</c:v>
                </c:pt>
                <c:pt idx="50">
                  <c:v>44907.423611111109</c:v>
                </c:pt>
                <c:pt idx="51">
                  <c:v>44907.427083333336</c:v>
                </c:pt>
                <c:pt idx="52">
                  <c:v>44907.430555555555</c:v>
                </c:pt>
                <c:pt idx="53">
                  <c:v>44907.434027777781</c:v>
                </c:pt>
                <c:pt idx="54">
                  <c:v>44907.4375</c:v>
                </c:pt>
                <c:pt idx="55">
                  <c:v>44907.440972222219</c:v>
                </c:pt>
                <c:pt idx="56">
                  <c:v>44907.444444444445</c:v>
                </c:pt>
                <c:pt idx="57">
                  <c:v>44907.447916666664</c:v>
                </c:pt>
                <c:pt idx="58">
                  <c:v>44907.451388888891</c:v>
                </c:pt>
                <c:pt idx="59">
                  <c:v>44907.454861111109</c:v>
                </c:pt>
                <c:pt idx="60">
                  <c:v>44907.458333333336</c:v>
                </c:pt>
                <c:pt idx="61">
                  <c:v>44907.461805555555</c:v>
                </c:pt>
                <c:pt idx="62">
                  <c:v>44907.465277777781</c:v>
                </c:pt>
                <c:pt idx="63">
                  <c:v>44907.46875</c:v>
                </c:pt>
                <c:pt idx="64">
                  <c:v>44907.472222222219</c:v>
                </c:pt>
                <c:pt idx="65">
                  <c:v>44907.475694444445</c:v>
                </c:pt>
                <c:pt idx="66">
                  <c:v>44907.479166666664</c:v>
                </c:pt>
                <c:pt idx="67">
                  <c:v>44907.482638888891</c:v>
                </c:pt>
                <c:pt idx="68">
                  <c:v>44907.486111111109</c:v>
                </c:pt>
                <c:pt idx="69">
                  <c:v>44907.489583333336</c:v>
                </c:pt>
                <c:pt idx="70">
                  <c:v>44907.493055555555</c:v>
                </c:pt>
                <c:pt idx="71">
                  <c:v>44907.496527777781</c:v>
                </c:pt>
                <c:pt idx="72">
                  <c:v>44907.5</c:v>
                </c:pt>
                <c:pt idx="73">
                  <c:v>44907.503472222219</c:v>
                </c:pt>
                <c:pt idx="74">
                  <c:v>44907.506944444445</c:v>
                </c:pt>
                <c:pt idx="75">
                  <c:v>44907.510416666664</c:v>
                </c:pt>
                <c:pt idx="76">
                  <c:v>44907.513888888891</c:v>
                </c:pt>
                <c:pt idx="77">
                  <c:v>44907.517361111109</c:v>
                </c:pt>
                <c:pt idx="78">
                  <c:v>44907.520833333336</c:v>
                </c:pt>
                <c:pt idx="79">
                  <c:v>44907.524305555555</c:v>
                </c:pt>
                <c:pt idx="80">
                  <c:v>44907.527777777781</c:v>
                </c:pt>
                <c:pt idx="81">
                  <c:v>44907.53125</c:v>
                </c:pt>
                <c:pt idx="82">
                  <c:v>44907.534722222219</c:v>
                </c:pt>
                <c:pt idx="83">
                  <c:v>44907.538194444445</c:v>
                </c:pt>
                <c:pt idx="84">
                  <c:v>44907.541666666664</c:v>
                </c:pt>
                <c:pt idx="85">
                  <c:v>44907.545138888891</c:v>
                </c:pt>
                <c:pt idx="86">
                  <c:v>44907.548611111109</c:v>
                </c:pt>
                <c:pt idx="87">
                  <c:v>44907.552083333336</c:v>
                </c:pt>
                <c:pt idx="88">
                  <c:v>44907.555555555555</c:v>
                </c:pt>
                <c:pt idx="89">
                  <c:v>44907.559027777781</c:v>
                </c:pt>
                <c:pt idx="90">
                  <c:v>44907.5625</c:v>
                </c:pt>
                <c:pt idx="91">
                  <c:v>44907.565972222219</c:v>
                </c:pt>
                <c:pt idx="92">
                  <c:v>44907.569444444445</c:v>
                </c:pt>
                <c:pt idx="93">
                  <c:v>44907.572916666664</c:v>
                </c:pt>
                <c:pt idx="94">
                  <c:v>44907.576388888891</c:v>
                </c:pt>
                <c:pt idx="95">
                  <c:v>44907.579861111109</c:v>
                </c:pt>
                <c:pt idx="96">
                  <c:v>44907.583333333336</c:v>
                </c:pt>
                <c:pt idx="97">
                  <c:v>44907.586805555555</c:v>
                </c:pt>
                <c:pt idx="98">
                  <c:v>44907.590277777781</c:v>
                </c:pt>
                <c:pt idx="99">
                  <c:v>44907.59375</c:v>
                </c:pt>
                <c:pt idx="100">
                  <c:v>44907.597222222219</c:v>
                </c:pt>
                <c:pt idx="101">
                  <c:v>44907.600694444445</c:v>
                </c:pt>
                <c:pt idx="102">
                  <c:v>44907.604166666664</c:v>
                </c:pt>
                <c:pt idx="103">
                  <c:v>44907.607638888891</c:v>
                </c:pt>
                <c:pt idx="104">
                  <c:v>44907.611111111109</c:v>
                </c:pt>
                <c:pt idx="105">
                  <c:v>44907.614583333336</c:v>
                </c:pt>
                <c:pt idx="106">
                  <c:v>44907.618055555555</c:v>
                </c:pt>
                <c:pt idx="107">
                  <c:v>44907.621527777781</c:v>
                </c:pt>
                <c:pt idx="108">
                  <c:v>44907.625</c:v>
                </c:pt>
                <c:pt idx="109">
                  <c:v>44907.628472222219</c:v>
                </c:pt>
                <c:pt idx="110">
                  <c:v>44907.631944444445</c:v>
                </c:pt>
                <c:pt idx="111">
                  <c:v>44907.635416666664</c:v>
                </c:pt>
                <c:pt idx="112">
                  <c:v>44907.638888888891</c:v>
                </c:pt>
                <c:pt idx="113">
                  <c:v>44907.642361111109</c:v>
                </c:pt>
                <c:pt idx="114">
                  <c:v>44907.645833333336</c:v>
                </c:pt>
                <c:pt idx="115">
                  <c:v>44907.649305555555</c:v>
                </c:pt>
                <c:pt idx="116">
                  <c:v>44907.652777777781</c:v>
                </c:pt>
                <c:pt idx="117">
                  <c:v>44907.65625</c:v>
                </c:pt>
                <c:pt idx="118">
                  <c:v>44907.659722222219</c:v>
                </c:pt>
                <c:pt idx="119">
                  <c:v>44907.663194444445</c:v>
                </c:pt>
                <c:pt idx="120">
                  <c:v>44907.666666666664</c:v>
                </c:pt>
                <c:pt idx="121">
                  <c:v>44907.670138888891</c:v>
                </c:pt>
                <c:pt idx="122">
                  <c:v>44907.673611111109</c:v>
                </c:pt>
                <c:pt idx="123">
                  <c:v>44907.677083333336</c:v>
                </c:pt>
                <c:pt idx="124">
                  <c:v>44907.680555555555</c:v>
                </c:pt>
                <c:pt idx="125">
                  <c:v>44907.684027777781</c:v>
                </c:pt>
                <c:pt idx="126">
                  <c:v>44907.6875</c:v>
                </c:pt>
                <c:pt idx="127">
                  <c:v>44907.690972222219</c:v>
                </c:pt>
                <c:pt idx="128">
                  <c:v>44907.694444444445</c:v>
                </c:pt>
                <c:pt idx="129">
                  <c:v>44907.697916666664</c:v>
                </c:pt>
                <c:pt idx="130">
                  <c:v>44907.701388888891</c:v>
                </c:pt>
                <c:pt idx="131">
                  <c:v>44907.704861111109</c:v>
                </c:pt>
                <c:pt idx="132">
                  <c:v>44907.708333333336</c:v>
                </c:pt>
                <c:pt idx="133">
                  <c:v>44907.711805555555</c:v>
                </c:pt>
                <c:pt idx="134">
                  <c:v>44907.715277777781</c:v>
                </c:pt>
                <c:pt idx="135">
                  <c:v>44907.71875</c:v>
                </c:pt>
                <c:pt idx="136">
                  <c:v>44907.722222222219</c:v>
                </c:pt>
                <c:pt idx="137">
                  <c:v>44907.725694444445</c:v>
                </c:pt>
                <c:pt idx="138">
                  <c:v>44907.729166666664</c:v>
                </c:pt>
                <c:pt idx="139">
                  <c:v>44907.732638888891</c:v>
                </c:pt>
                <c:pt idx="140">
                  <c:v>44907.736111111109</c:v>
                </c:pt>
                <c:pt idx="141">
                  <c:v>44907.739583333336</c:v>
                </c:pt>
                <c:pt idx="142">
                  <c:v>44907.743055555555</c:v>
                </c:pt>
                <c:pt idx="143">
                  <c:v>44907.746527777781</c:v>
                </c:pt>
                <c:pt idx="144">
                  <c:v>44907.75</c:v>
                </c:pt>
              </c:numCache>
            </c:numRef>
          </c:xVal>
          <c:yVal>
            <c:numRef>
              <c:f>Simulation_Dec!$AM$3:$AM$147</c:f>
              <c:numCache>
                <c:formatCode>General</c:formatCode>
                <c:ptCount val="145"/>
                <c:pt idx="0">
                  <c:v>0</c:v>
                </c:pt>
                <c:pt idx="1">
                  <c:v>0</c:v>
                </c:pt>
                <c:pt idx="2">
                  <c:v>0</c:v>
                </c:pt>
                <c:pt idx="3">
                  <c:v>0</c:v>
                </c:pt>
                <c:pt idx="4">
                  <c:v>0</c:v>
                </c:pt>
                <c:pt idx="5">
                  <c:v>0</c:v>
                </c:pt>
                <c:pt idx="6">
                  <c:v>6.3080000630698798</c:v>
                </c:pt>
                <c:pt idx="7">
                  <c:v>6.3080000630698798</c:v>
                </c:pt>
                <c:pt idx="8">
                  <c:v>6.3080000630698798</c:v>
                </c:pt>
                <c:pt idx="9">
                  <c:v>6.30800006306987</c:v>
                </c:pt>
                <c:pt idx="10">
                  <c:v>6.3080000630698203</c:v>
                </c:pt>
                <c:pt idx="11">
                  <c:v>6.3080000630698301</c:v>
                </c:pt>
                <c:pt idx="12">
                  <c:v>6.3080000630677304</c:v>
                </c:pt>
                <c:pt idx="13">
                  <c:v>6.3080000630675901</c:v>
                </c:pt>
                <c:pt idx="14">
                  <c:v>6.3080000630675803</c:v>
                </c:pt>
                <c:pt idx="15">
                  <c:v>6.3080000630676301</c:v>
                </c:pt>
                <c:pt idx="16">
                  <c:v>6.3080000630676398</c:v>
                </c:pt>
                <c:pt idx="17">
                  <c:v>6.3080000630676398</c:v>
                </c:pt>
                <c:pt idx="18">
                  <c:v>6.3080000630676301</c:v>
                </c:pt>
                <c:pt idx="19">
                  <c:v>6.3080000630675999</c:v>
                </c:pt>
                <c:pt idx="20">
                  <c:v>6.3080000630676301</c:v>
                </c:pt>
                <c:pt idx="21">
                  <c:v>6.3080000630674604</c:v>
                </c:pt>
                <c:pt idx="22">
                  <c:v>6.3080000630674702</c:v>
                </c:pt>
                <c:pt idx="23">
                  <c:v>1.8923999811085499</c:v>
                </c:pt>
                <c:pt idx="24">
                  <c:v>1.8923999810991301</c:v>
                </c:pt>
                <c:pt idx="25">
                  <c:v>1.89239998109893</c:v>
                </c:pt>
                <c:pt idx="26">
                  <c:v>1.8923999810991601</c:v>
                </c:pt>
                <c:pt idx="27">
                  <c:v>1.8923999810990999</c:v>
                </c:pt>
                <c:pt idx="28">
                  <c:v>1.8923999810991901</c:v>
                </c:pt>
                <c:pt idx="29">
                  <c:v>1.8923999810991501</c:v>
                </c:pt>
                <c:pt idx="30">
                  <c:v>1.8923999810992</c:v>
                </c:pt>
                <c:pt idx="31">
                  <c:v>1.8923999810992</c:v>
                </c:pt>
                <c:pt idx="32">
                  <c:v>1.8923999810992</c:v>
                </c:pt>
                <c:pt idx="33">
                  <c:v>1.8923999810990999</c:v>
                </c:pt>
                <c:pt idx="34">
                  <c:v>1.89239998109985</c:v>
                </c:pt>
                <c:pt idx="35">
                  <c:v>1.8923999810999299</c:v>
                </c:pt>
                <c:pt idx="36">
                  <c:v>1.89239998109781</c:v>
                </c:pt>
                <c:pt idx="37">
                  <c:v>1.89239998109782</c:v>
                </c:pt>
                <c:pt idx="38">
                  <c:v>1.8923999810977401</c:v>
                </c:pt>
                <c:pt idx="39">
                  <c:v>1.8923999810977601</c:v>
                </c:pt>
                <c:pt idx="40">
                  <c:v>1.8923999810971699</c:v>
                </c:pt>
                <c:pt idx="41">
                  <c:v>1.8923999810971499</c:v>
                </c:pt>
                <c:pt idx="42">
                  <c:v>1.8923999810980201</c:v>
                </c:pt>
                <c:pt idx="43">
                  <c:v>1.8923999810980801</c:v>
                </c:pt>
                <c:pt idx="44">
                  <c:v>1.89239998109733</c:v>
                </c:pt>
                <c:pt idx="45">
                  <c:v>1.8923999810971499</c:v>
                </c:pt>
                <c:pt idx="46">
                  <c:v>1.8923999810969501</c:v>
                </c:pt>
                <c:pt idx="47">
                  <c:v>1.8923999810971299</c:v>
                </c:pt>
                <c:pt idx="48">
                  <c:v>1.89239998109901</c:v>
                </c:pt>
                <c:pt idx="49">
                  <c:v>1.8923999810990999</c:v>
                </c:pt>
                <c:pt idx="50">
                  <c:v>1.89239998109924</c:v>
                </c:pt>
                <c:pt idx="51">
                  <c:v>1.8923999810990599</c:v>
                </c:pt>
                <c:pt idx="52">
                  <c:v>1.89239998109903</c:v>
                </c:pt>
                <c:pt idx="53">
                  <c:v>1.89239998109924</c:v>
                </c:pt>
                <c:pt idx="54">
                  <c:v>1.8923999810997001</c:v>
                </c:pt>
                <c:pt idx="55">
                  <c:v>1.8923999810996199</c:v>
                </c:pt>
                <c:pt idx="56">
                  <c:v>1.8923999810997501</c:v>
                </c:pt>
                <c:pt idx="57">
                  <c:v>1.8923999810999601</c:v>
                </c:pt>
                <c:pt idx="58">
                  <c:v>1.8923999810999499</c:v>
                </c:pt>
                <c:pt idx="59">
                  <c:v>1.89239998110033</c:v>
                </c:pt>
                <c:pt idx="60">
                  <c:v>1.89239998110092</c:v>
                </c:pt>
                <c:pt idx="61">
                  <c:v>1.89239998110098</c:v>
                </c:pt>
                <c:pt idx="62">
                  <c:v>1.8923999811011001</c:v>
                </c:pt>
                <c:pt idx="63">
                  <c:v>1.8923999811008501</c:v>
                </c:pt>
                <c:pt idx="64">
                  <c:v>1.8923999811007599</c:v>
                </c:pt>
                <c:pt idx="65">
                  <c:v>1.89239998110116</c:v>
                </c:pt>
                <c:pt idx="66">
                  <c:v>1.89239998110118</c:v>
                </c:pt>
                <c:pt idx="67">
                  <c:v>1.89239998110122</c:v>
                </c:pt>
                <c:pt idx="68">
                  <c:v>1.89239998110096</c:v>
                </c:pt>
                <c:pt idx="69">
                  <c:v>1.8923999811007799</c:v>
                </c:pt>
                <c:pt idx="70">
                  <c:v>1.8923999811019001</c:v>
                </c:pt>
                <c:pt idx="71">
                  <c:v>1.8923999811018399</c:v>
                </c:pt>
                <c:pt idx="72">
                  <c:v>6.30800006306219</c:v>
                </c:pt>
                <c:pt idx="73">
                  <c:v>6.3080000630618596</c:v>
                </c:pt>
                <c:pt idx="74">
                  <c:v>6.3080000630617903</c:v>
                </c:pt>
                <c:pt idx="75">
                  <c:v>6.3080000630618898</c:v>
                </c:pt>
                <c:pt idx="76">
                  <c:v>6.3080000630618098</c:v>
                </c:pt>
                <c:pt idx="77">
                  <c:v>6.3080000630620203</c:v>
                </c:pt>
                <c:pt idx="78">
                  <c:v>6.3080000630620301</c:v>
                </c:pt>
                <c:pt idx="79">
                  <c:v>1.8923999811018499</c:v>
                </c:pt>
                <c:pt idx="80">
                  <c:v>1.89239998110181</c:v>
                </c:pt>
                <c:pt idx="81">
                  <c:v>1.8923999811019301</c:v>
                </c:pt>
                <c:pt idx="82">
                  <c:v>1.89239998110392</c:v>
                </c:pt>
                <c:pt idx="83">
                  <c:v>1.8923999811019201</c:v>
                </c:pt>
                <c:pt idx="84">
                  <c:v>1.8923999811055201</c:v>
                </c:pt>
                <c:pt idx="85">
                  <c:v>6.3080000630619004</c:v>
                </c:pt>
                <c:pt idx="86">
                  <c:v>6.3080000630616802</c:v>
                </c:pt>
                <c:pt idx="87">
                  <c:v>6.3080000630618498</c:v>
                </c:pt>
                <c:pt idx="88">
                  <c:v>6.3080000630619404</c:v>
                </c:pt>
                <c:pt idx="89">
                  <c:v>6.3080000630619297</c:v>
                </c:pt>
                <c:pt idx="90">
                  <c:v>6.3080000630618596</c:v>
                </c:pt>
                <c:pt idx="91">
                  <c:v>6.3080000630618898</c:v>
                </c:pt>
                <c:pt idx="92">
                  <c:v>6.3080000630619102</c:v>
                </c:pt>
                <c:pt idx="93">
                  <c:v>6.3080000630618898</c:v>
                </c:pt>
                <c:pt idx="94">
                  <c:v>6.3080000630618303</c:v>
                </c:pt>
                <c:pt idx="95">
                  <c:v>6.3080000630617903</c:v>
                </c:pt>
                <c:pt idx="96">
                  <c:v>6.3080000630631501</c:v>
                </c:pt>
                <c:pt idx="97">
                  <c:v>6.3080000630630702</c:v>
                </c:pt>
                <c:pt idx="98">
                  <c:v>6.3080000630631803</c:v>
                </c:pt>
                <c:pt idx="99">
                  <c:v>6.3080000630631901</c:v>
                </c:pt>
                <c:pt idx="100">
                  <c:v>6.3080000630631803</c:v>
                </c:pt>
                <c:pt idx="101">
                  <c:v>6.3080000630631297</c:v>
                </c:pt>
                <c:pt idx="102">
                  <c:v>6.3080000630629698</c:v>
                </c:pt>
                <c:pt idx="103">
                  <c:v>6.3080000630630098</c:v>
                </c:pt>
                <c:pt idx="104">
                  <c:v>6.3080000630631199</c:v>
                </c:pt>
                <c:pt idx="105">
                  <c:v>6.3080000630631403</c:v>
                </c:pt>
                <c:pt idx="106">
                  <c:v>1.8923999811161301</c:v>
                </c:pt>
                <c:pt idx="107">
                  <c:v>1.8923999811158001</c:v>
                </c:pt>
                <c:pt idx="108">
                  <c:v>1.8923999811118799</c:v>
                </c:pt>
                <c:pt idx="109">
                  <c:v>1.8923999811119401</c:v>
                </c:pt>
                <c:pt idx="110">
                  <c:v>1.892399981112</c:v>
                </c:pt>
                <c:pt idx="111">
                  <c:v>1.89239998111152</c:v>
                </c:pt>
                <c:pt idx="112">
                  <c:v>1.89239998111144</c:v>
                </c:pt>
                <c:pt idx="113">
                  <c:v>1.8923999811115699</c:v>
                </c:pt>
                <c:pt idx="114">
                  <c:v>1.89239998111152</c:v>
                </c:pt>
                <c:pt idx="115">
                  <c:v>1.8923999811116099</c:v>
                </c:pt>
                <c:pt idx="116">
                  <c:v>1.89239998111152</c:v>
                </c:pt>
                <c:pt idx="117">
                  <c:v>6.3080000630343802</c:v>
                </c:pt>
                <c:pt idx="118">
                  <c:v>1.89239998134323</c:v>
                </c:pt>
                <c:pt idx="119">
                  <c:v>1.8923999813307799</c:v>
                </c:pt>
                <c:pt idx="120">
                  <c:v>1.8923999812251999</c:v>
                </c:pt>
                <c:pt idx="121">
                  <c:v>1.8923999812289101</c:v>
                </c:pt>
                <c:pt idx="122">
                  <c:v>1.89239998122786</c:v>
                </c:pt>
                <c:pt idx="123">
                  <c:v>1.8923999812279</c:v>
                </c:pt>
                <c:pt idx="124">
                  <c:v>1.89239998122844</c:v>
                </c:pt>
                <c:pt idx="125">
                  <c:v>1.8923999812282599</c:v>
                </c:pt>
                <c:pt idx="126">
                  <c:v>1.8923999812478101</c:v>
                </c:pt>
                <c:pt idx="127">
                  <c:v>1.89239998115567</c:v>
                </c:pt>
                <c:pt idx="128">
                  <c:v>1.8923999815102199</c:v>
                </c:pt>
                <c:pt idx="129">
                  <c:v>2.4123985895493201</c:v>
                </c:pt>
                <c:pt idx="130">
                  <c:v>1.8923999810787699</c:v>
                </c:pt>
                <c:pt idx="131">
                  <c:v>1.89239998130064</c:v>
                </c:pt>
                <c:pt idx="132" formatCode="0.00E+00">
                  <c:v>1.38122687584642E-37</c:v>
                </c:pt>
                <c:pt idx="133" formatCode="0.00E+00">
                  <c:v>-5.7140658800433403E-39</c:v>
                </c:pt>
                <c:pt idx="134" formatCode="0.00E+00">
                  <c:v>-6.8714569549630605E-41</c:v>
                </c:pt>
                <c:pt idx="135" formatCode="0.00E+00">
                  <c:v>5.9535098959127203E-41</c:v>
                </c:pt>
                <c:pt idx="136" formatCode="0.00E+00">
                  <c:v>3.3581204307099201E-41</c:v>
                </c:pt>
                <c:pt idx="137" formatCode="0.00E+00">
                  <c:v>-3.7386469736813299E-41</c:v>
                </c:pt>
                <c:pt idx="138" formatCode="0.00E+00">
                  <c:v>-1.3972420428215599E-40</c:v>
                </c:pt>
                <c:pt idx="139" formatCode="0.00E+00">
                  <c:v>-2.6169769951850798E-40</c:v>
                </c:pt>
                <c:pt idx="140" formatCode="0.00E+00">
                  <c:v>2.9368054236792398E-40</c:v>
                </c:pt>
                <c:pt idx="141" formatCode="0.00E+00">
                  <c:v>-2.7885274831013999E-40</c:v>
                </c:pt>
                <c:pt idx="142" formatCode="0.00E+00">
                  <c:v>-1.9276274934704199E-40</c:v>
                </c:pt>
                <c:pt idx="143" formatCode="0.00E+00">
                  <c:v>-1.4858679424225101E-40</c:v>
                </c:pt>
                <c:pt idx="144" formatCode="0.00E+00">
                  <c:v>1.2535728246785601E-40</c:v>
                </c:pt>
              </c:numCache>
            </c:numRef>
          </c:yVal>
          <c:smooth val="0"/>
          <c:extLst>
            <c:ext xmlns:c16="http://schemas.microsoft.com/office/drawing/2014/chart" uri="{C3380CC4-5D6E-409C-BE32-E72D297353CC}">
              <c16:uniqueId val="{00000004-9D31-4F11-9DA7-D9C13BFF7AE2}"/>
            </c:ext>
          </c:extLst>
        </c:ser>
        <c:ser>
          <c:idx val="2"/>
          <c:order val="4"/>
          <c:tx>
            <c:strRef>
              <c:f>Simulation_Dec!$AT$2</c:f>
              <c:strCache>
                <c:ptCount val="1"/>
                <c:pt idx="0">
                  <c:v>P_from grid (kW)</c:v>
                </c:pt>
              </c:strCache>
            </c:strRef>
          </c:tx>
          <c:spPr>
            <a:ln w="15875">
              <a:solidFill>
                <a:schemeClr val="bg1">
                  <a:lumMod val="50000"/>
                </a:schemeClr>
              </a:solidFill>
              <a:prstDash val="dash"/>
            </a:ln>
          </c:spPr>
          <c:marker>
            <c:symbol val="none"/>
          </c:marker>
          <c:xVal>
            <c:numRef>
              <c:f>Simulation_Dec!$A$3:$A$147</c:f>
              <c:numCache>
                <c:formatCode>m/d/yyyy\ h:mm</c:formatCode>
                <c:ptCount val="145"/>
                <c:pt idx="0">
                  <c:v>44907.25</c:v>
                </c:pt>
                <c:pt idx="1">
                  <c:v>44907.253472222219</c:v>
                </c:pt>
                <c:pt idx="2">
                  <c:v>44907.256944444445</c:v>
                </c:pt>
                <c:pt idx="3">
                  <c:v>44907.260416666664</c:v>
                </c:pt>
                <c:pt idx="4">
                  <c:v>44907.263888888891</c:v>
                </c:pt>
                <c:pt idx="5">
                  <c:v>44907.267361111109</c:v>
                </c:pt>
                <c:pt idx="6">
                  <c:v>44907.270833333336</c:v>
                </c:pt>
                <c:pt idx="7">
                  <c:v>44907.274305555555</c:v>
                </c:pt>
                <c:pt idx="8">
                  <c:v>44907.277777777781</c:v>
                </c:pt>
                <c:pt idx="9">
                  <c:v>44907.28125</c:v>
                </c:pt>
                <c:pt idx="10">
                  <c:v>44907.284722222219</c:v>
                </c:pt>
                <c:pt idx="11">
                  <c:v>44907.288194444445</c:v>
                </c:pt>
                <c:pt idx="12">
                  <c:v>44907.291666666664</c:v>
                </c:pt>
                <c:pt idx="13">
                  <c:v>44907.295138888891</c:v>
                </c:pt>
                <c:pt idx="14">
                  <c:v>44907.298611111109</c:v>
                </c:pt>
                <c:pt idx="15">
                  <c:v>44907.302083333336</c:v>
                </c:pt>
                <c:pt idx="16">
                  <c:v>44907.305555555555</c:v>
                </c:pt>
                <c:pt idx="17">
                  <c:v>44907.309027777781</c:v>
                </c:pt>
                <c:pt idx="18">
                  <c:v>44907.3125</c:v>
                </c:pt>
                <c:pt idx="19">
                  <c:v>44907.315972222219</c:v>
                </c:pt>
                <c:pt idx="20">
                  <c:v>44907.319444444445</c:v>
                </c:pt>
                <c:pt idx="21">
                  <c:v>44907.322916666664</c:v>
                </c:pt>
                <c:pt idx="22">
                  <c:v>44907.326388888891</c:v>
                </c:pt>
                <c:pt idx="23">
                  <c:v>44907.329861111109</c:v>
                </c:pt>
                <c:pt idx="24">
                  <c:v>44907.333333333336</c:v>
                </c:pt>
                <c:pt idx="25">
                  <c:v>44907.336805555555</c:v>
                </c:pt>
                <c:pt idx="26">
                  <c:v>44907.340277777781</c:v>
                </c:pt>
                <c:pt idx="27">
                  <c:v>44907.34375</c:v>
                </c:pt>
                <c:pt idx="28">
                  <c:v>44907.347222222219</c:v>
                </c:pt>
                <c:pt idx="29">
                  <c:v>44907.350694444445</c:v>
                </c:pt>
                <c:pt idx="30">
                  <c:v>44907.354166666664</c:v>
                </c:pt>
                <c:pt idx="31">
                  <c:v>44907.357638888891</c:v>
                </c:pt>
                <c:pt idx="32">
                  <c:v>44907.361111111109</c:v>
                </c:pt>
                <c:pt idx="33">
                  <c:v>44907.364583333336</c:v>
                </c:pt>
                <c:pt idx="34">
                  <c:v>44907.368055555555</c:v>
                </c:pt>
                <c:pt idx="35">
                  <c:v>44907.371527777781</c:v>
                </c:pt>
                <c:pt idx="36">
                  <c:v>44907.375</c:v>
                </c:pt>
                <c:pt idx="37">
                  <c:v>44907.378472222219</c:v>
                </c:pt>
                <c:pt idx="38">
                  <c:v>44907.381944444445</c:v>
                </c:pt>
                <c:pt idx="39">
                  <c:v>44907.385416666664</c:v>
                </c:pt>
                <c:pt idx="40">
                  <c:v>44907.388888888891</c:v>
                </c:pt>
                <c:pt idx="41">
                  <c:v>44907.392361111109</c:v>
                </c:pt>
                <c:pt idx="42">
                  <c:v>44907.395833333336</c:v>
                </c:pt>
                <c:pt idx="43">
                  <c:v>44907.399305555555</c:v>
                </c:pt>
                <c:pt idx="44">
                  <c:v>44907.402777777781</c:v>
                </c:pt>
                <c:pt idx="45">
                  <c:v>44907.40625</c:v>
                </c:pt>
                <c:pt idx="46">
                  <c:v>44907.409722222219</c:v>
                </c:pt>
                <c:pt idx="47">
                  <c:v>44907.413194444445</c:v>
                </c:pt>
                <c:pt idx="48">
                  <c:v>44907.416666666664</c:v>
                </c:pt>
                <c:pt idx="49">
                  <c:v>44907.420138888891</c:v>
                </c:pt>
                <c:pt idx="50">
                  <c:v>44907.423611111109</c:v>
                </c:pt>
                <c:pt idx="51">
                  <c:v>44907.427083333336</c:v>
                </c:pt>
                <c:pt idx="52">
                  <c:v>44907.430555555555</c:v>
                </c:pt>
                <c:pt idx="53">
                  <c:v>44907.434027777781</c:v>
                </c:pt>
                <c:pt idx="54">
                  <c:v>44907.4375</c:v>
                </c:pt>
                <c:pt idx="55">
                  <c:v>44907.440972222219</c:v>
                </c:pt>
                <c:pt idx="56">
                  <c:v>44907.444444444445</c:v>
                </c:pt>
                <c:pt idx="57">
                  <c:v>44907.447916666664</c:v>
                </c:pt>
                <c:pt idx="58">
                  <c:v>44907.451388888891</c:v>
                </c:pt>
                <c:pt idx="59">
                  <c:v>44907.454861111109</c:v>
                </c:pt>
                <c:pt idx="60">
                  <c:v>44907.458333333336</c:v>
                </c:pt>
                <c:pt idx="61">
                  <c:v>44907.461805555555</c:v>
                </c:pt>
                <c:pt idx="62">
                  <c:v>44907.465277777781</c:v>
                </c:pt>
                <c:pt idx="63">
                  <c:v>44907.46875</c:v>
                </c:pt>
                <c:pt idx="64">
                  <c:v>44907.472222222219</c:v>
                </c:pt>
                <c:pt idx="65">
                  <c:v>44907.475694444445</c:v>
                </c:pt>
                <c:pt idx="66">
                  <c:v>44907.479166666664</c:v>
                </c:pt>
                <c:pt idx="67">
                  <c:v>44907.482638888891</c:v>
                </c:pt>
                <c:pt idx="68">
                  <c:v>44907.486111111109</c:v>
                </c:pt>
                <c:pt idx="69">
                  <c:v>44907.489583333336</c:v>
                </c:pt>
                <c:pt idx="70">
                  <c:v>44907.493055555555</c:v>
                </c:pt>
                <c:pt idx="71">
                  <c:v>44907.496527777781</c:v>
                </c:pt>
                <c:pt idx="72">
                  <c:v>44907.5</c:v>
                </c:pt>
                <c:pt idx="73">
                  <c:v>44907.503472222219</c:v>
                </c:pt>
                <c:pt idx="74">
                  <c:v>44907.506944444445</c:v>
                </c:pt>
                <c:pt idx="75">
                  <c:v>44907.510416666664</c:v>
                </c:pt>
                <c:pt idx="76">
                  <c:v>44907.513888888891</c:v>
                </c:pt>
                <c:pt idx="77">
                  <c:v>44907.517361111109</c:v>
                </c:pt>
                <c:pt idx="78">
                  <c:v>44907.520833333336</c:v>
                </c:pt>
                <c:pt idx="79">
                  <c:v>44907.524305555555</c:v>
                </c:pt>
                <c:pt idx="80">
                  <c:v>44907.527777777781</c:v>
                </c:pt>
                <c:pt idx="81">
                  <c:v>44907.53125</c:v>
                </c:pt>
                <c:pt idx="82">
                  <c:v>44907.534722222219</c:v>
                </c:pt>
                <c:pt idx="83">
                  <c:v>44907.538194444445</c:v>
                </c:pt>
                <c:pt idx="84">
                  <c:v>44907.541666666664</c:v>
                </c:pt>
                <c:pt idx="85">
                  <c:v>44907.545138888891</c:v>
                </c:pt>
                <c:pt idx="86">
                  <c:v>44907.548611111109</c:v>
                </c:pt>
                <c:pt idx="87">
                  <c:v>44907.552083333336</c:v>
                </c:pt>
                <c:pt idx="88">
                  <c:v>44907.555555555555</c:v>
                </c:pt>
                <c:pt idx="89">
                  <c:v>44907.559027777781</c:v>
                </c:pt>
                <c:pt idx="90">
                  <c:v>44907.5625</c:v>
                </c:pt>
                <c:pt idx="91">
                  <c:v>44907.565972222219</c:v>
                </c:pt>
                <c:pt idx="92">
                  <c:v>44907.569444444445</c:v>
                </c:pt>
                <c:pt idx="93">
                  <c:v>44907.572916666664</c:v>
                </c:pt>
                <c:pt idx="94">
                  <c:v>44907.576388888891</c:v>
                </c:pt>
                <c:pt idx="95">
                  <c:v>44907.579861111109</c:v>
                </c:pt>
                <c:pt idx="96">
                  <c:v>44907.583333333336</c:v>
                </c:pt>
                <c:pt idx="97">
                  <c:v>44907.586805555555</c:v>
                </c:pt>
                <c:pt idx="98">
                  <c:v>44907.590277777781</c:v>
                </c:pt>
                <c:pt idx="99">
                  <c:v>44907.59375</c:v>
                </c:pt>
                <c:pt idx="100">
                  <c:v>44907.597222222219</c:v>
                </c:pt>
                <c:pt idx="101">
                  <c:v>44907.600694444445</c:v>
                </c:pt>
                <c:pt idx="102">
                  <c:v>44907.604166666664</c:v>
                </c:pt>
                <c:pt idx="103">
                  <c:v>44907.607638888891</c:v>
                </c:pt>
                <c:pt idx="104">
                  <c:v>44907.611111111109</c:v>
                </c:pt>
                <c:pt idx="105">
                  <c:v>44907.614583333336</c:v>
                </c:pt>
                <c:pt idx="106">
                  <c:v>44907.618055555555</c:v>
                </c:pt>
                <c:pt idx="107">
                  <c:v>44907.621527777781</c:v>
                </c:pt>
                <c:pt idx="108">
                  <c:v>44907.625</c:v>
                </c:pt>
                <c:pt idx="109">
                  <c:v>44907.628472222219</c:v>
                </c:pt>
                <c:pt idx="110">
                  <c:v>44907.631944444445</c:v>
                </c:pt>
                <c:pt idx="111">
                  <c:v>44907.635416666664</c:v>
                </c:pt>
                <c:pt idx="112">
                  <c:v>44907.638888888891</c:v>
                </c:pt>
                <c:pt idx="113">
                  <c:v>44907.642361111109</c:v>
                </c:pt>
                <c:pt idx="114">
                  <c:v>44907.645833333336</c:v>
                </c:pt>
                <c:pt idx="115">
                  <c:v>44907.649305555555</c:v>
                </c:pt>
                <c:pt idx="116">
                  <c:v>44907.652777777781</c:v>
                </c:pt>
                <c:pt idx="117">
                  <c:v>44907.65625</c:v>
                </c:pt>
                <c:pt idx="118">
                  <c:v>44907.659722222219</c:v>
                </c:pt>
                <c:pt idx="119">
                  <c:v>44907.663194444445</c:v>
                </c:pt>
                <c:pt idx="120">
                  <c:v>44907.666666666664</c:v>
                </c:pt>
                <c:pt idx="121">
                  <c:v>44907.670138888891</c:v>
                </c:pt>
                <c:pt idx="122">
                  <c:v>44907.673611111109</c:v>
                </c:pt>
                <c:pt idx="123">
                  <c:v>44907.677083333336</c:v>
                </c:pt>
                <c:pt idx="124">
                  <c:v>44907.680555555555</c:v>
                </c:pt>
                <c:pt idx="125">
                  <c:v>44907.684027777781</c:v>
                </c:pt>
                <c:pt idx="126">
                  <c:v>44907.6875</c:v>
                </c:pt>
                <c:pt idx="127">
                  <c:v>44907.690972222219</c:v>
                </c:pt>
                <c:pt idx="128">
                  <c:v>44907.694444444445</c:v>
                </c:pt>
                <c:pt idx="129">
                  <c:v>44907.697916666664</c:v>
                </c:pt>
                <c:pt idx="130">
                  <c:v>44907.701388888891</c:v>
                </c:pt>
                <c:pt idx="131">
                  <c:v>44907.704861111109</c:v>
                </c:pt>
                <c:pt idx="132">
                  <c:v>44907.708333333336</c:v>
                </c:pt>
                <c:pt idx="133">
                  <c:v>44907.711805555555</c:v>
                </c:pt>
                <c:pt idx="134">
                  <c:v>44907.715277777781</c:v>
                </c:pt>
                <c:pt idx="135">
                  <c:v>44907.71875</c:v>
                </c:pt>
                <c:pt idx="136">
                  <c:v>44907.722222222219</c:v>
                </c:pt>
                <c:pt idx="137">
                  <c:v>44907.725694444445</c:v>
                </c:pt>
                <c:pt idx="138">
                  <c:v>44907.729166666664</c:v>
                </c:pt>
                <c:pt idx="139">
                  <c:v>44907.732638888891</c:v>
                </c:pt>
                <c:pt idx="140">
                  <c:v>44907.736111111109</c:v>
                </c:pt>
                <c:pt idx="141">
                  <c:v>44907.739583333336</c:v>
                </c:pt>
                <c:pt idx="142">
                  <c:v>44907.743055555555</c:v>
                </c:pt>
                <c:pt idx="143">
                  <c:v>44907.746527777781</c:v>
                </c:pt>
                <c:pt idx="144">
                  <c:v>44907.75</c:v>
                </c:pt>
              </c:numCache>
            </c:numRef>
          </c:xVal>
          <c:yVal>
            <c:numRef>
              <c:f>Simulation_Dec!$AT$3:$AT$147</c:f>
              <c:numCache>
                <c:formatCode>General</c:formatCode>
                <c:ptCount val="145"/>
                <c:pt idx="0">
                  <c:v>3</c:v>
                </c:pt>
                <c:pt idx="1">
                  <c:v>2.3317999999999999</c:v>
                </c:pt>
                <c:pt idx="2">
                  <c:v>2.3214000000000001</c:v>
                </c:pt>
                <c:pt idx="3">
                  <c:v>2.2942</c:v>
                </c:pt>
                <c:pt idx="4">
                  <c:v>2.3128000000000002</c:v>
                </c:pt>
                <c:pt idx="5">
                  <c:v>2.8342000000000001</c:v>
                </c:pt>
                <c:pt idx="6">
                  <c:v>10.873776544788093</c:v>
                </c:pt>
                <c:pt idx="7">
                  <c:v>10.854576544788094</c:v>
                </c:pt>
                <c:pt idx="8">
                  <c:v>10.889776544788093</c:v>
                </c:pt>
                <c:pt idx="9">
                  <c:v>11.866576544788082</c:v>
                </c:pt>
                <c:pt idx="10">
                  <c:v>17.715376544788025</c:v>
                </c:pt>
                <c:pt idx="11">
                  <c:v>16.217776544788038</c:v>
                </c:pt>
                <c:pt idx="12">
                  <c:v>21.695553089569287</c:v>
                </c:pt>
                <c:pt idx="13">
                  <c:v>29.470153089568917</c:v>
                </c:pt>
                <c:pt idx="14">
                  <c:v>29.80575308956891</c:v>
                </c:pt>
                <c:pt idx="15">
                  <c:v>27.183953089569037</c:v>
                </c:pt>
                <c:pt idx="16">
                  <c:v>26.592753089569058</c:v>
                </c:pt>
                <c:pt idx="17">
                  <c:v>27.044953089569049</c:v>
                </c:pt>
                <c:pt idx="18">
                  <c:v>27.114753089569035</c:v>
                </c:pt>
                <c:pt idx="19">
                  <c:v>27.542353089569268</c:v>
                </c:pt>
                <c:pt idx="20">
                  <c:v>27.233753089569039</c:v>
                </c:pt>
                <c:pt idx="21">
                  <c:v>36.185729634352917</c:v>
                </c:pt>
                <c:pt idx="22">
                  <c:v>35.735529634353014</c:v>
                </c:pt>
                <c:pt idx="23">
                  <c:v>24.83988238267866</c:v>
                </c:pt>
                <c:pt idx="24">
                  <c:v>25.458482382648096</c:v>
                </c:pt>
                <c:pt idx="25">
                  <c:v>26.935282382647358</c:v>
                </c:pt>
                <c:pt idx="26">
                  <c:v>25.238282382648265</c:v>
                </c:pt>
                <c:pt idx="27">
                  <c:v>25.6246823826481</c:v>
                </c:pt>
                <c:pt idx="28">
                  <c:v>24.969682382647967</c:v>
                </c:pt>
                <c:pt idx="29">
                  <c:v>25.317082382648053</c:v>
                </c:pt>
                <c:pt idx="30">
                  <c:v>24.911682382648316</c:v>
                </c:pt>
                <c:pt idx="31">
                  <c:v>24.933882382648317</c:v>
                </c:pt>
                <c:pt idx="32">
                  <c:v>24.920082382648204</c:v>
                </c:pt>
                <c:pt idx="33">
                  <c:v>25.659282382647969</c:v>
                </c:pt>
                <c:pt idx="34">
                  <c:v>20.2622587568152</c:v>
                </c:pt>
                <c:pt idx="35">
                  <c:v>19.700258756815447</c:v>
                </c:pt>
                <c:pt idx="36">
                  <c:v>20.394258756809101</c:v>
                </c:pt>
                <c:pt idx="37">
                  <c:v>20.358058756809225</c:v>
                </c:pt>
                <c:pt idx="38">
                  <c:v>20.909258756808814</c:v>
                </c:pt>
                <c:pt idx="39">
                  <c:v>20.752658756808948</c:v>
                </c:pt>
                <c:pt idx="40">
                  <c:v>25.000258756811004</c:v>
                </c:pt>
                <c:pt idx="41">
                  <c:v>25.129258756807232</c:v>
                </c:pt>
                <c:pt idx="42">
                  <c:v>19.023658756813894</c:v>
                </c:pt>
                <c:pt idx="43">
                  <c:v>18.570258756809999</c:v>
                </c:pt>
                <c:pt idx="44">
                  <c:v>23.661282382635285</c:v>
                </c:pt>
                <c:pt idx="45">
                  <c:v>25.015682382634449</c:v>
                </c:pt>
                <c:pt idx="46">
                  <c:v>26.486282382633668</c:v>
                </c:pt>
                <c:pt idx="47">
                  <c:v>25.130282382634455</c:v>
                </c:pt>
                <c:pt idx="48">
                  <c:v>23.642882382646423</c:v>
                </c:pt>
                <c:pt idx="49">
                  <c:v>22.951082382646629</c:v>
                </c:pt>
                <c:pt idx="50">
                  <c:v>21.980682382647387</c:v>
                </c:pt>
                <c:pt idx="51">
                  <c:v>23.245882382646499</c:v>
                </c:pt>
                <c:pt idx="52">
                  <c:v>23.480082382646515</c:v>
                </c:pt>
                <c:pt idx="53">
                  <c:v>21.929482382634408</c:v>
                </c:pt>
                <c:pt idx="54">
                  <c:v>18.706610347496827</c:v>
                </c:pt>
                <c:pt idx="55">
                  <c:v>18.300058756873863</c:v>
                </c:pt>
                <c:pt idx="56">
                  <c:v>17.3332587567938</c:v>
                </c:pt>
                <c:pt idx="57">
                  <c:v>15.239058756794201</c:v>
                </c:pt>
                <c:pt idx="58">
                  <c:v>15.718058756794118</c:v>
                </c:pt>
                <c:pt idx="59">
                  <c:v>14.509458756790931</c:v>
                </c:pt>
                <c:pt idx="60">
                  <c:v>19.669682382658817</c:v>
                </c:pt>
                <c:pt idx="61">
                  <c:v>19.276882382658965</c:v>
                </c:pt>
                <c:pt idx="62">
                  <c:v>18.539282382659543</c:v>
                </c:pt>
                <c:pt idx="63">
                  <c:v>20.165282382658919</c:v>
                </c:pt>
                <c:pt idx="64">
                  <c:v>20.7888823826584</c:v>
                </c:pt>
                <c:pt idx="65">
                  <c:v>18.113082382659325</c:v>
                </c:pt>
                <c:pt idx="66">
                  <c:v>18.024882382659744</c:v>
                </c:pt>
                <c:pt idx="67">
                  <c:v>17.740282382659572</c:v>
                </c:pt>
                <c:pt idx="68">
                  <c:v>19.466082382658904</c:v>
                </c:pt>
                <c:pt idx="69">
                  <c:v>20.641882382658359</c:v>
                </c:pt>
                <c:pt idx="70">
                  <c:v>22.637106008486548</c:v>
                </c:pt>
                <c:pt idx="71">
                  <c:v>22.992506008486355</c:v>
                </c:pt>
                <c:pt idx="72">
                  <c:v>22.951906008496611</c:v>
                </c:pt>
                <c:pt idx="73">
                  <c:v>28.630329634334721</c:v>
                </c:pt>
                <c:pt idx="74">
                  <c:v>28.039929634334744</c:v>
                </c:pt>
                <c:pt idx="75">
                  <c:v>28.188729634334845</c:v>
                </c:pt>
                <c:pt idx="76">
                  <c:v>28.351929634334716</c:v>
                </c:pt>
                <c:pt idx="77">
                  <c:v>27.742529634335071</c:v>
                </c:pt>
                <c:pt idx="78">
                  <c:v>27.6689296343351</c:v>
                </c:pt>
                <c:pt idx="79">
                  <c:v>22.69090600850037</c:v>
                </c:pt>
                <c:pt idx="80">
                  <c:v>22.908306008500297</c:v>
                </c:pt>
                <c:pt idx="81">
                  <c:v>22.080906008500556</c:v>
                </c:pt>
                <c:pt idx="82">
                  <c:v>21.912506008503648</c:v>
                </c:pt>
                <c:pt idx="83">
                  <c:v>22.137106008500549</c:v>
                </c:pt>
                <c:pt idx="84">
                  <c:v>22.238106008505895</c:v>
                </c:pt>
                <c:pt idx="85">
                  <c:v>28.462729634336053</c:v>
                </c:pt>
                <c:pt idx="86">
                  <c:v>31.622929634335268</c:v>
                </c:pt>
                <c:pt idx="87">
                  <c:v>29.184929634335781</c:v>
                </c:pt>
                <c:pt idx="88">
                  <c:v>27.859129634336103</c:v>
                </c:pt>
                <c:pt idx="89">
                  <c:v>28.018129634336052</c:v>
                </c:pt>
                <c:pt idx="90">
                  <c:v>29.034329634335911</c:v>
                </c:pt>
                <c:pt idx="91">
                  <c:v>28.522929634335924</c:v>
                </c:pt>
                <c:pt idx="92">
                  <c:v>28.209529634336004</c:v>
                </c:pt>
                <c:pt idx="93">
                  <c:v>28.496129634335936</c:v>
                </c:pt>
                <c:pt idx="94">
                  <c:v>29.367329634335711</c:v>
                </c:pt>
                <c:pt idx="95">
                  <c:v>30.043129634335564</c:v>
                </c:pt>
                <c:pt idx="96">
                  <c:v>30.309329634340521</c:v>
                </c:pt>
                <c:pt idx="97">
                  <c:v>31.83712963434014</c:v>
                </c:pt>
                <c:pt idx="98">
                  <c:v>29.701529634340634</c:v>
                </c:pt>
                <c:pt idx="99">
                  <c:v>29.418529634340686</c:v>
                </c:pt>
                <c:pt idx="100">
                  <c:v>29.707329634340638</c:v>
                </c:pt>
                <c:pt idx="101">
                  <c:v>30.61352963434036</c:v>
                </c:pt>
                <c:pt idx="102">
                  <c:v>33.648129634339888</c:v>
                </c:pt>
                <c:pt idx="103">
                  <c:v>32.867729634340037</c:v>
                </c:pt>
                <c:pt idx="104">
                  <c:v>30.882129634340416</c:v>
                </c:pt>
                <c:pt idx="105">
                  <c:v>30.364129634340411</c:v>
                </c:pt>
                <c:pt idx="106">
                  <c:v>25.360906008521138</c:v>
                </c:pt>
                <c:pt idx="107">
                  <c:v>26.457706008514691</c:v>
                </c:pt>
                <c:pt idx="108">
                  <c:v>22.139082382717945</c:v>
                </c:pt>
                <c:pt idx="109">
                  <c:v>21.930482382718136</c:v>
                </c:pt>
                <c:pt idx="110">
                  <c:v>21.712682382718526</c:v>
                </c:pt>
                <c:pt idx="111">
                  <c:v>23.318282382716294</c:v>
                </c:pt>
                <c:pt idx="112">
                  <c:v>23.593882382715933</c:v>
                </c:pt>
                <c:pt idx="113">
                  <c:v>23.155282382716429</c:v>
                </c:pt>
                <c:pt idx="114">
                  <c:v>23.337882382716266</c:v>
                </c:pt>
                <c:pt idx="115">
                  <c:v>23.011282382716619</c:v>
                </c:pt>
                <c:pt idx="116">
                  <c:v>23.314082382716208</c:v>
                </c:pt>
                <c:pt idx="117">
                  <c:v>28.77130600849987</c:v>
                </c:pt>
                <c:pt idx="118">
                  <c:v>25.572882382984009</c:v>
                </c:pt>
                <c:pt idx="119">
                  <c:v>26.352882382968669</c:v>
                </c:pt>
                <c:pt idx="120">
                  <c:v>24.76308238283314</c:v>
                </c:pt>
                <c:pt idx="121">
                  <c:v>24.173082382838011</c:v>
                </c:pt>
                <c:pt idx="122">
                  <c:v>24.336282382836536</c:v>
                </c:pt>
                <c:pt idx="123">
                  <c:v>24.329882382836679</c:v>
                </c:pt>
                <c:pt idx="124">
                  <c:v>24.245482382837405</c:v>
                </c:pt>
                <c:pt idx="125">
                  <c:v>24.246677486130544</c:v>
                </c:pt>
                <c:pt idx="126">
                  <c:v>19.777139171545763</c:v>
                </c:pt>
                <c:pt idx="127">
                  <c:v>15.287705837920029</c:v>
                </c:pt>
                <c:pt idx="128">
                  <c:v>14.482105838347966</c:v>
                </c:pt>
                <c:pt idx="129">
                  <c:v>10.208268906546987</c:v>
                </c:pt>
                <c:pt idx="130">
                  <c:v>9.3209058378300931</c:v>
                </c:pt>
                <c:pt idx="131">
                  <c:v>8.4151058381667774</c:v>
                </c:pt>
                <c:pt idx="132">
                  <c:v>4.3617999999999997</c:v>
                </c:pt>
                <c:pt idx="133">
                  <c:v>3.8633999999999999</c:v>
                </c:pt>
                <c:pt idx="134">
                  <c:v>3.754</c:v>
                </c:pt>
                <c:pt idx="135">
                  <c:v>3.6941999999999999</c:v>
                </c:pt>
                <c:pt idx="136">
                  <c:v>3.7145999999999999</c:v>
                </c:pt>
                <c:pt idx="137">
                  <c:v>3.6692</c:v>
                </c:pt>
                <c:pt idx="138">
                  <c:v>3.6934</c:v>
                </c:pt>
                <c:pt idx="139">
                  <c:v>6.1631999999999998</c:v>
                </c:pt>
                <c:pt idx="140">
                  <c:v>5.5263999999999998</c:v>
                </c:pt>
                <c:pt idx="141">
                  <c:v>3.7486000000000002</c:v>
                </c:pt>
                <c:pt idx="142">
                  <c:v>3.7162000000000002</c:v>
                </c:pt>
                <c:pt idx="143">
                  <c:v>3.7010000000000001</c:v>
                </c:pt>
                <c:pt idx="144">
                  <c:v>4.1471999999999998</c:v>
                </c:pt>
              </c:numCache>
            </c:numRef>
          </c:yVal>
          <c:smooth val="0"/>
          <c:extLst>
            <c:ext xmlns:c16="http://schemas.microsoft.com/office/drawing/2014/chart" uri="{C3380CC4-5D6E-409C-BE32-E72D297353CC}">
              <c16:uniqueId val="{00000005-9D31-4F11-9DA7-D9C13BFF7AE2}"/>
            </c:ext>
          </c:extLst>
        </c:ser>
        <c:ser>
          <c:idx val="6"/>
          <c:order val="6"/>
          <c:tx>
            <c:strRef>
              <c:f>Simulation_Dec!$E$2</c:f>
              <c:strCache>
                <c:ptCount val="1"/>
                <c:pt idx="0">
                  <c:v>PV </c:v>
                </c:pt>
              </c:strCache>
            </c:strRef>
          </c:tx>
          <c:spPr>
            <a:ln w="12700">
              <a:solidFill>
                <a:srgbClr val="FFC000"/>
              </a:solidFill>
              <a:prstDash val="dash"/>
            </a:ln>
          </c:spPr>
          <c:marker>
            <c:symbol val="none"/>
          </c:marker>
          <c:xVal>
            <c:numRef>
              <c:f>Simulation_Dec!$A$3:$A$147</c:f>
              <c:numCache>
                <c:formatCode>m/d/yyyy\ h:mm</c:formatCode>
                <c:ptCount val="145"/>
                <c:pt idx="0">
                  <c:v>44907.25</c:v>
                </c:pt>
                <c:pt idx="1">
                  <c:v>44907.253472222219</c:v>
                </c:pt>
                <c:pt idx="2">
                  <c:v>44907.256944444445</c:v>
                </c:pt>
                <c:pt idx="3">
                  <c:v>44907.260416666664</c:v>
                </c:pt>
                <c:pt idx="4">
                  <c:v>44907.263888888891</c:v>
                </c:pt>
                <c:pt idx="5">
                  <c:v>44907.267361111109</c:v>
                </c:pt>
                <c:pt idx="6">
                  <c:v>44907.270833333336</c:v>
                </c:pt>
                <c:pt idx="7">
                  <c:v>44907.274305555555</c:v>
                </c:pt>
                <c:pt idx="8">
                  <c:v>44907.277777777781</c:v>
                </c:pt>
                <c:pt idx="9">
                  <c:v>44907.28125</c:v>
                </c:pt>
                <c:pt idx="10">
                  <c:v>44907.284722222219</c:v>
                </c:pt>
                <c:pt idx="11">
                  <c:v>44907.288194444445</c:v>
                </c:pt>
                <c:pt idx="12">
                  <c:v>44907.291666666664</c:v>
                </c:pt>
                <c:pt idx="13">
                  <c:v>44907.295138888891</c:v>
                </c:pt>
                <c:pt idx="14">
                  <c:v>44907.298611111109</c:v>
                </c:pt>
                <c:pt idx="15">
                  <c:v>44907.302083333336</c:v>
                </c:pt>
                <c:pt idx="16">
                  <c:v>44907.305555555555</c:v>
                </c:pt>
                <c:pt idx="17">
                  <c:v>44907.309027777781</c:v>
                </c:pt>
                <c:pt idx="18">
                  <c:v>44907.3125</c:v>
                </c:pt>
                <c:pt idx="19">
                  <c:v>44907.315972222219</c:v>
                </c:pt>
                <c:pt idx="20">
                  <c:v>44907.319444444445</c:v>
                </c:pt>
                <c:pt idx="21">
                  <c:v>44907.322916666664</c:v>
                </c:pt>
                <c:pt idx="22">
                  <c:v>44907.326388888891</c:v>
                </c:pt>
                <c:pt idx="23">
                  <c:v>44907.329861111109</c:v>
                </c:pt>
                <c:pt idx="24">
                  <c:v>44907.333333333336</c:v>
                </c:pt>
                <c:pt idx="25">
                  <c:v>44907.336805555555</c:v>
                </c:pt>
                <c:pt idx="26">
                  <c:v>44907.340277777781</c:v>
                </c:pt>
                <c:pt idx="27">
                  <c:v>44907.34375</c:v>
                </c:pt>
                <c:pt idx="28">
                  <c:v>44907.347222222219</c:v>
                </c:pt>
                <c:pt idx="29">
                  <c:v>44907.350694444445</c:v>
                </c:pt>
                <c:pt idx="30">
                  <c:v>44907.354166666664</c:v>
                </c:pt>
                <c:pt idx="31">
                  <c:v>44907.357638888891</c:v>
                </c:pt>
                <c:pt idx="32">
                  <c:v>44907.361111111109</c:v>
                </c:pt>
                <c:pt idx="33">
                  <c:v>44907.364583333336</c:v>
                </c:pt>
                <c:pt idx="34">
                  <c:v>44907.368055555555</c:v>
                </c:pt>
                <c:pt idx="35">
                  <c:v>44907.371527777781</c:v>
                </c:pt>
                <c:pt idx="36">
                  <c:v>44907.375</c:v>
                </c:pt>
                <c:pt idx="37">
                  <c:v>44907.378472222219</c:v>
                </c:pt>
                <c:pt idx="38">
                  <c:v>44907.381944444445</c:v>
                </c:pt>
                <c:pt idx="39">
                  <c:v>44907.385416666664</c:v>
                </c:pt>
                <c:pt idx="40">
                  <c:v>44907.388888888891</c:v>
                </c:pt>
                <c:pt idx="41">
                  <c:v>44907.392361111109</c:v>
                </c:pt>
                <c:pt idx="42">
                  <c:v>44907.395833333336</c:v>
                </c:pt>
                <c:pt idx="43">
                  <c:v>44907.399305555555</c:v>
                </c:pt>
                <c:pt idx="44">
                  <c:v>44907.402777777781</c:v>
                </c:pt>
                <c:pt idx="45">
                  <c:v>44907.40625</c:v>
                </c:pt>
                <c:pt idx="46">
                  <c:v>44907.409722222219</c:v>
                </c:pt>
                <c:pt idx="47">
                  <c:v>44907.413194444445</c:v>
                </c:pt>
                <c:pt idx="48">
                  <c:v>44907.416666666664</c:v>
                </c:pt>
                <c:pt idx="49">
                  <c:v>44907.420138888891</c:v>
                </c:pt>
                <c:pt idx="50">
                  <c:v>44907.423611111109</c:v>
                </c:pt>
                <c:pt idx="51">
                  <c:v>44907.427083333336</c:v>
                </c:pt>
                <c:pt idx="52">
                  <c:v>44907.430555555555</c:v>
                </c:pt>
                <c:pt idx="53">
                  <c:v>44907.434027777781</c:v>
                </c:pt>
                <c:pt idx="54">
                  <c:v>44907.4375</c:v>
                </c:pt>
                <c:pt idx="55">
                  <c:v>44907.440972222219</c:v>
                </c:pt>
                <c:pt idx="56">
                  <c:v>44907.444444444445</c:v>
                </c:pt>
                <c:pt idx="57">
                  <c:v>44907.447916666664</c:v>
                </c:pt>
                <c:pt idx="58">
                  <c:v>44907.451388888891</c:v>
                </c:pt>
                <c:pt idx="59">
                  <c:v>44907.454861111109</c:v>
                </c:pt>
                <c:pt idx="60">
                  <c:v>44907.458333333336</c:v>
                </c:pt>
                <c:pt idx="61">
                  <c:v>44907.461805555555</c:v>
                </c:pt>
                <c:pt idx="62">
                  <c:v>44907.465277777781</c:v>
                </c:pt>
                <c:pt idx="63">
                  <c:v>44907.46875</c:v>
                </c:pt>
                <c:pt idx="64">
                  <c:v>44907.472222222219</c:v>
                </c:pt>
                <c:pt idx="65">
                  <c:v>44907.475694444445</c:v>
                </c:pt>
                <c:pt idx="66">
                  <c:v>44907.479166666664</c:v>
                </c:pt>
                <c:pt idx="67">
                  <c:v>44907.482638888891</c:v>
                </c:pt>
                <c:pt idx="68">
                  <c:v>44907.486111111109</c:v>
                </c:pt>
                <c:pt idx="69">
                  <c:v>44907.489583333336</c:v>
                </c:pt>
                <c:pt idx="70">
                  <c:v>44907.493055555555</c:v>
                </c:pt>
                <c:pt idx="71">
                  <c:v>44907.496527777781</c:v>
                </c:pt>
                <c:pt idx="72">
                  <c:v>44907.5</c:v>
                </c:pt>
                <c:pt idx="73">
                  <c:v>44907.503472222219</c:v>
                </c:pt>
                <c:pt idx="74">
                  <c:v>44907.506944444445</c:v>
                </c:pt>
                <c:pt idx="75">
                  <c:v>44907.510416666664</c:v>
                </c:pt>
                <c:pt idx="76">
                  <c:v>44907.513888888891</c:v>
                </c:pt>
                <c:pt idx="77">
                  <c:v>44907.517361111109</c:v>
                </c:pt>
                <c:pt idx="78">
                  <c:v>44907.520833333336</c:v>
                </c:pt>
                <c:pt idx="79">
                  <c:v>44907.524305555555</c:v>
                </c:pt>
                <c:pt idx="80">
                  <c:v>44907.527777777781</c:v>
                </c:pt>
                <c:pt idx="81">
                  <c:v>44907.53125</c:v>
                </c:pt>
                <c:pt idx="82">
                  <c:v>44907.534722222219</c:v>
                </c:pt>
                <c:pt idx="83">
                  <c:v>44907.538194444445</c:v>
                </c:pt>
                <c:pt idx="84">
                  <c:v>44907.541666666664</c:v>
                </c:pt>
                <c:pt idx="85">
                  <c:v>44907.545138888891</c:v>
                </c:pt>
                <c:pt idx="86">
                  <c:v>44907.548611111109</c:v>
                </c:pt>
                <c:pt idx="87">
                  <c:v>44907.552083333336</c:v>
                </c:pt>
                <c:pt idx="88">
                  <c:v>44907.555555555555</c:v>
                </c:pt>
                <c:pt idx="89">
                  <c:v>44907.559027777781</c:v>
                </c:pt>
                <c:pt idx="90">
                  <c:v>44907.5625</c:v>
                </c:pt>
                <c:pt idx="91">
                  <c:v>44907.565972222219</c:v>
                </c:pt>
                <c:pt idx="92">
                  <c:v>44907.569444444445</c:v>
                </c:pt>
                <c:pt idx="93">
                  <c:v>44907.572916666664</c:v>
                </c:pt>
                <c:pt idx="94">
                  <c:v>44907.576388888891</c:v>
                </c:pt>
                <c:pt idx="95">
                  <c:v>44907.579861111109</c:v>
                </c:pt>
                <c:pt idx="96">
                  <c:v>44907.583333333336</c:v>
                </c:pt>
                <c:pt idx="97">
                  <c:v>44907.586805555555</c:v>
                </c:pt>
                <c:pt idx="98">
                  <c:v>44907.590277777781</c:v>
                </c:pt>
                <c:pt idx="99">
                  <c:v>44907.59375</c:v>
                </c:pt>
                <c:pt idx="100">
                  <c:v>44907.597222222219</c:v>
                </c:pt>
                <c:pt idx="101">
                  <c:v>44907.600694444445</c:v>
                </c:pt>
                <c:pt idx="102">
                  <c:v>44907.604166666664</c:v>
                </c:pt>
                <c:pt idx="103">
                  <c:v>44907.607638888891</c:v>
                </c:pt>
                <c:pt idx="104">
                  <c:v>44907.611111111109</c:v>
                </c:pt>
                <c:pt idx="105">
                  <c:v>44907.614583333336</c:v>
                </c:pt>
                <c:pt idx="106">
                  <c:v>44907.618055555555</c:v>
                </c:pt>
                <c:pt idx="107">
                  <c:v>44907.621527777781</c:v>
                </c:pt>
                <c:pt idx="108">
                  <c:v>44907.625</c:v>
                </c:pt>
                <c:pt idx="109">
                  <c:v>44907.628472222219</c:v>
                </c:pt>
                <c:pt idx="110">
                  <c:v>44907.631944444445</c:v>
                </c:pt>
                <c:pt idx="111">
                  <c:v>44907.635416666664</c:v>
                </c:pt>
                <c:pt idx="112">
                  <c:v>44907.638888888891</c:v>
                </c:pt>
                <c:pt idx="113">
                  <c:v>44907.642361111109</c:v>
                </c:pt>
                <c:pt idx="114">
                  <c:v>44907.645833333336</c:v>
                </c:pt>
                <c:pt idx="115">
                  <c:v>44907.649305555555</c:v>
                </c:pt>
                <c:pt idx="116">
                  <c:v>44907.652777777781</c:v>
                </c:pt>
                <c:pt idx="117">
                  <c:v>44907.65625</c:v>
                </c:pt>
                <c:pt idx="118">
                  <c:v>44907.659722222219</c:v>
                </c:pt>
                <c:pt idx="119">
                  <c:v>44907.663194444445</c:v>
                </c:pt>
                <c:pt idx="120">
                  <c:v>44907.666666666664</c:v>
                </c:pt>
                <c:pt idx="121">
                  <c:v>44907.670138888891</c:v>
                </c:pt>
                <c:pt idx="122">
                  <c:v>44907.673611111109</c:v>
                </c:pt>
                <c:pt idx="123">
                  <c:v>44907.677083333336</c:v>
                </c:pt>
                <c:pt idx="124">
                  <c:v>44907.680555555555</c:v>
                </c:pt>
                <c:pt idx="125">
                  <c:v>44907.684027777781</c:v>
                </c:pt>
                <c:pt idx="126">
                  <c:v>44907.6875</c:v>
                </c:pt>
                <c:pt idx="127">
                  <c:v>44907.690972222219</c:v>
                </c:pt>
                <c:pt idx="128">
                  <c:v>44907.694444444445</c:v>
                </c:pt>
                <c:pt idx="129">
                  <c:v>44907.697916666664</c:v>
                </c:pt>
                <c:pt idx="130">
                  <c:v>44907.701388888891</c:v>
                </c:pt>
                <c:pt idx="131">
                  <c:v>44907.704861111109</c:v>
                </c:pt>
                <c:pt idx="132">
                  <c:v>44907.708333333336</c:v>
                </c:pt>
                <c:pt idx="133">
                  <c:v>44907.711805555555</c:v>
                </c:pt>
                <c:pt idx="134">
                  <c:v>44907.715277777781</c:v>
                </c:pt>
                <c:pt idx="135">
                  <c:v>44907.71875</c:v>
                </c:pt>
                <c:pt idx="136">
                  <c:v>44907.722222222219</c:v>
                </c:pt>
                <c:pt idx="137">
                  <c:v>44907.725694444445</c:v>
                </c:pt>
                <c:pt idx="138">
                  <c:v>44907.729166666664</c:v>
                </c:pt>
                <c:pt idx="139">
                  <c:v>44907.732638888891</c:v>
                </c:pt>
                <c:pt idx="140">
                  <c:v>44907.736111111109</c:v>
                </c:pt>
                <c:pt idx="141">
                  <c:v>44907.739583333336</c:v>
                </c:pt>
                <c:pt idx="142">
                  <c:v>44907.743055555555</c:v>
                </c:pt>
                <c:pt idx="143">
                  <c:v>44907.746527777781</c:v>
                </c:pt>
                <c:pt idx="144">
                  <c:v>44907.75</c:v>
                </c:pt>
              </c:numCache>
            </c:numRef>
          </c:xVal>
          <c:yVal>
            <c:numRef>
              <c:f>Simulation_Dec!$E$3:$E$147</c:f>
              <c:numCache>
                <c:formatCode>General</c:formatCode>
                <c:ptCount val="14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2.0199999999999999E-2</c:v>
                </c:pt>
                <c:pt idx="34">
                  <c:v>6.0600000000000001E-2</c:v>
                </c:pt>
                <c:pt idx="35">
                  <c:v>0.1082</c:v>
                </c:pt>
                <c:pt idx="36">
                  <c:v>0.17680000000000001</c:v>
                </c:pt>
                <c:pt idx="37">
                  <c:v>0.23679999999999901</c:v>
                </c:pt>
                <c:pt idx="38">
                  <c:v>0.2908</c:v>
                </c:pt>
                <c:pt idx="39">
                  <c:v>0.37679999999999902</c:v>
                </c:pt>
                <c:pt idx="40">
                  <c:v>0.51019999999999999</c:v>
                </c:pt>
                <c:pt idx="41">
                  <c:v>0.69140000000000001</c:v>
                </c:pt>
                <c:pt idx="42">
                  <c:v>0.94620000000000004</c:v>
                </c:pt>
                <c:pt idx="43">
                  <c:v>1.2806</c:v>
                </c:pt>
                <c:pt idx="44">
                  <c:v>1.5946</c:v>
                </c:pt>
                <c:pt idx="45">
                  <c:v>1.8431999999999999</c:v>
                </c:pt>
                <c:pt idx="46">
                  <c:v>2.0695999999999999</c:v>
                </c:pt>
                <c:pt idx="47">
                  <c:v>2.2747999999999999</c:v>
                </c:pt>
                <c:pt idx="48">
                  <c:v>2.5501999999999998</c:v>
                </c:pt>
                <c:pt idx="49">
                  <c:v>2.8418000000000001</c:v>
                </c:pt>
                <c:pt idx="50">
                  <c:v>3.2784</c:v>
                </c:pt>
                <c:pt idx="51">
                  <c:v>3.7050000000000001</c:v>
                </c:pt>
                <c:pt idx="52">
                  <c:v>4.0863999999999896</c:v>
                </c:pt>
                <c:pt idx="53">
                  <c:v>4.4130000000000003</c:v>
                </c:pt>
                <c:pt idx="54">
                  <c:v>4.7751999999999999</c:v>
                </c:pt>
                <c:pt idx="55">
                  <c:v>5.1938000000000004</c:v>
                </c:pt>
                <c:pt idx="56">
                  <c:v>5.4972000000000003</c:v>
                </c:pt>
                <c:pt idx="57">
                  <c:v>5.8826000000000001</c:v>
                </c:pt>
                <c:pt idx="58">
                  <c:v>6.1584000000000003</c:v>
                </c:pt>
                <c:pt idx="59">
                  <c:v>6.4652000000000003</c:v>
                </c:pt>
                <c:pt idx="60">
                  <c:v>6.7055999999999996</c:v>
                </c:pt>
                <c:pt idx="61">
                  <c:v>6.9298000000000002</c:v>
                </c:pt>
                <c:pt idx="62">
                  <c:v>7.1487999999999996</c:v>
                </c:pt>
                <c:pt idx="63">
                  <c:v>7.2149999999999999</c:v>
                </c:pt>
                <c:pt idx="64">
                  <c:v>7.3175999999999997</c:v>
                </c:pt>
                <c:pt idx="65">
                  <c:v>7.3768000000000002</c:v>
                </c:pt>
                <c:pt idx="66">
                  <c:v>7.4097999999999997</c:v>
                </c:pt>
                <c:pt idx="67">
                  <c:v>7.4921999999999898</c:v>
                </c:pt>
                <c:pt idx="68">
                  <c:v>7.7257999999999996</c:v>
                </c:pt>
                <c:pt idx="69">
                  <c:v>7.8498000000000001</c:v>
                </c:pt>
                <c:pt idx="70">
                  <c:v>7.8940000000000001</c:v>
                </c:pt>
                <c:pt idx="71">
                  <c:v>7.9096000000000002</c:v>
                </c:pt>
                <c:pt idx="72">
                  <c:v>7.9311999999999996</c:v>
                </c:pt>
                <c:pt idx="73">
                  <c:v>7.9631999999999996</c:v>
                </c:pt>
                <c:pt idx="74">
                  <c:v>8.0351999999999997</c:v>
                </c:pt>
                <c:pt idx="75">
                  <c:v>8.0440000000000005</c:v>
                </c:pt>
                <c:pt idx="76">
                  <c:v>8.0236000000000001</c:v>
                </c:pt>
                <c:pt idx="77">
                  <c:v>8.0619999999999994</c:v>
                </c:pt>
                <c:pt idx="78">
                  <c:v>8.0161999999999995</c:v>
                </c:pt>
                <c:pt idx="79">
                  <c:v>8.0370000000000008</c:v>
                </c:pt>
                <c:pt idx="80">
                  <c:v>7.9819999999999904</c:v>
                </c:pt>
                <c:pt idx="81">
                  <c:v>7.9901999999999997</c:v>
                </c:pt>
                <c:pt idx="82">
                  <c:v>7.8852000000000002</c:v>
                </c:pt>
                <c:pt idx="83">
                  <c:v>7.7876000000000003</c:v>
                </c:pt>
                <c:pt idx="84">
                  <c:v>7.6669999999999998</c:v>
                </c:pt>
                <c:pt idx="85">
                  <c:v>7.5473999999999997</c:v>
                </c:pt>
                <c:pt idx="86">
                  <c:v>7.4706000000000001</c:v>
                </c:pt>
                <c:pt idx="87">
                  <c:v>7.3879999999999999</c:v>
                </c:pt>
                <c:pt idx="88">
                  <c:v>7.29239999999999</c:v>
                </c:pt>
                <c:pt idx="89">
                  <c:v>7.2480000000000002</c:v>
                </c:pt>
                <c:pt idx="90">
                  <c:v>7.1833999999999998</c:v>
                </c:pt>
                <c:pt idx="91">
                  <c:v>7.0574000000000003</c:v>
                </c:pt>
                <c:pt idx="92">
                  <c:v>6.9849999999999897</c:v>
                </c:pt>
                <c:pt idx="93">
                  <c:v>6.7952000000000004</c:v>
                </c:pt>
                <c:pt idx="94">
                  <c:v>6.6736000000000004</c:v>
                </c:pt>
                <c:pt idx="95">
                  <c:v>6.5183999999999997</c:v>
                </c:pt>
                <c:pt idx="96">
                  <c:v>6.3414000000000001</c:v>
                </c:pt>
                <c:pt idx="97">
                  <c:v>6.1391999999999998</c:v>
                </c:pt>
                <c:pt idx="98">
                  <c:v>6.0532000000000004</c:v>
                </c:pt>
                <c:pt idx="99">
                  <c:v>5.8103999999999996</c:v>
                </c:pt>
                <c:pt idx="100">
                  <c:v>5.665</c:v>
                </c:pt>
                <c:pt idx="101">
                  <c:v>5.5090000000000003</c:v>
                </c:pt>
                <c:pt idx="102">
                  <c:v>5.3297999999999996</c:v>
                </c:pt>
                <c:pt idx="103">
                  <c:v>5.0990000000000002</c:v>
                </c:pt>
                <c:pt idx="104">
                  <c:v>4.8178000000000001</c:v>
                </c:pt>
                <c:pt idx="105">
                  <c:v>4.4896000000000003</c:v>
                </c:pt>
                <c:pt idx="106">
                  <c:v>4.1919999999999904</c:v>
                </c:pt>
                <c:pt idx="107">
                  <c:v>3.915</c:v>
                </c:pt>
                <c:pt idx="108">
                  <c:v>3.5888</c:v>
                </c:pt>
                <c:pt idx="109">
                  <c:v>3.2759999999999998</c:v>
                </c:pt>
                <c:pt idx="110">
                  <c:v>2.9693999999999998</c:v>
                </c:pt>
                <c:pt idx="111">
                  <c:v>2.6796000000000002</c:v>
                </c:pt>
                <c:pt idx="112">
                  <c:v>2.3233999999999999</c:v>
                </c:pt>
                <c:pt idx="113">
                  <c:v>1.9481999999999999</c:v>
                </c:pt>
                <c:pt idx="114">
                  <c:v>1.6486000000000001</c:v>
                </c:pt>
                <c:pt idx="115">
                  <c:v>1.4466000000000001</c:v>
                </c:pt>
                <c:pt idx="116">
                  <c:v>1.262</c:v>
                </c:pt>
                <c:pt idx="117">
                  <c:v>1.0429999999999999</c:v>
                </c:pt>
                <c:pt idx="118">
                  <c:v>0.79379999999999995</c:v>
                </c:pt>
                <c:pt idx="119">
                  <c:v>0.55459999999999998</c:v>
                </c:pt>
                <c:pt idx="120">
                  <c:v>0.39379999999999998</c:v>
                </c:pt>
                <c:pt idx="121">
                  <c:v>0.25900000000000001</c:v>
                </c:pt>
                <c:pt idx="122">
                  <c:v>0.14360000000000001</c:v>
                </c:pt>
                <c:pt idx="123">
                  <c:v>8.5199999999999998E-2</c:v>
                </c:pt>
                <c:pt idx="124">
                  <c:v>3.5799999999999998E-2</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numCache>
            </c:numRef>
          </c:yVal>
          <c:smooth val="0"/>
          <c:extLst>
            <c:ext xmlns:c16="http://schemas.microsoft.com/office/drawing/2014/chart" uri="{C3380CC4-5D6E-409C-BE32-E72D297353CC}">
              <c16:uniqueId val="{00000006-9D31-4F11-9DA7-D9C13BFF7AE2}"/>
            </c:ext>
          </c:extLst>
        </c:ser>
        <c:dLbls>
          <c:showLegendKey val="0"/>
          <c:showVal val="0"/>
          <c:showCatName val="0"/>
          <c:showSerName val="0"/>
          <c:showPercent val="0"/>
          <c:showBubbleSize val="0"/>
        </c:dLbls>
        <c:axId val="588631272"/>
        <c:axId val="588631992"/>
      </c:scatterChart>
      <c:scatterChart>
        <c:scatterStyle val="lineMarker"/>
        <c:varyColors val="0"/>
        <c:ser>
          <c:idx val="5"/>
          <c:order val="5"/>
          <c:tx>
            <c:strRef>
              <c:f>Simulation_Dec!$G$2</c:f>
              <c:strCache>
                <c:ptCount val="1"/>
                <c:pt idx="0">
                  <c:v>Price</c:v>
                </c:pt>
              </c:strCache>
            </c:strRef>
          </c:tx>
          <c:spPr>
            <a:ln w="22225">
              <a:prstDash val="sysDot"/>
            </a:ln>
          </c:spPr>
          <c:marker>
            <c:symbol val="none"/>
          </c:marker>
          <c:xVal>
            <c:numRef>
              <c:f>Simulation_Dec!$A$3:$A$147</c:f>
              <c:numCache>
                <c:formatCode>m/d/yyyy\ h:mm</c:formatCode>
                <c:ptCount val="145"/>
                <c:pt idx="0">
                  <c:v>44907.25</c:v>
                </c:pt>
                <c:pt idx="1">
                  <c:v>44907.253472222219</c:v>
                </c:pt>
                <c:pt idx="2">
                  <c:v>44907.256944444445</c:v>
                </c:pt>
                <c:pt idx="3">
                  <c:v>44907.260416666664</c:v>
                </c:pt>
                <c:pt idx="4">
                  <c:v>44907.263888888891</c:v>
                </c:pt>
                <c:pt idx="5">
                  <c:v>44907.267361111109</c:v>
                </c:pt>
                <c:pt idx="6">
                  <c:v>44907.270833333336</c:v>
                </c:pt>
                <c:pt idx="7">
                  <c:v>44907.274305555555</c:v>
                </c:pt>
                <c:pt idx="8">
                  <c:v>44907.277777777781</c:v>
                </c:pt>
                <c:pt idx="9">
                  <c:v>44907.28125</c:v>
                </c:pt>
                <c:pt idx="10">
                  <c:v>44907.284722222219</c:v>
                </c:pt>
                <c:pt idx="11">
                  <c:v>44907.288194444445</c:v>
                </c:pt>
                <c:pt idx="12">
                  <c:v>44907.291666666664</c:v>
                </c:pt>
                <c:pt idx="13">
                  <c:v>44907.295138888891</c:v>
                </c:pt>
                <c:pt idx="14">
                  <c:v>44907.298611111109</c:v>
                </c:pt>
                <c:pt idx="15">
                  <c:v>44907.302083333336</c:v>
                </c:pt>
                <c:pt idx="16">
                  <c:v>44907.305555555555</c:v>
                </c:pt>
                <c:pt idx="17">
                  <c:v>44907.309027777781</c:v>
                </c:pt>
                <c:pt idx="18">
                  <c:v>44907.3125</c:v>
                </c:pt>
                <c:pt idx="19">
                  <c:v>44907.315972222219</c:v>
                </c:pt>
                <c:pt idx="20">
                  <c:v>44907.319444444445</c:v>
                </c:pt>
                <c:pt idx="21">
                  <c:v>44907.322916666664</c:v>
                </c:pt>
                <c:pt idx="22">
                  <c:v>44907.326388888891</c:v>
                </c:pt>
                <c:pt idx="23">
                  <c:v>44907.329861111109</c:v>
                </c:pt>
                <c:pt idx="24">
                  <c:v>44907.333333333336</c:v>
                </c:pt>
                <c:pt idx="25">
                  <c:v>44907.336805555555</c:v>
                </c:pt>
                <c:pt idx="26">
                  <c:v>44907.340277777781</c:v>
                </c:pt>
                <c:pt idx="27">
                  <c:v>44907.34375</c:v>
                </c:pt>
                <c:pt idx="28">
                  <c:v>44907.347222222219</c:v>
                </c:pt>
                <c:pt idx="29">
                  <c:v>44907.350694444445</c:v>
                </c:pt>
                <c:pt idx="30">
                  <c:v>44907.354166666664</c:v>
                </c:pt>
                <c:pt idx="31">
                  <c:v>44907.357638888891</c:v>
                </c:pt>
                <c:pt idx="32">
                  <c:v>44907.361111111109</c:v>
                </c:pt>
                <c:pt idx="33">
                  <c:v>44907.364583333336</c:v>
                </c:pt>
                <c:pt idx="34">
                  <c:v>44907.368055555555</c:v>
                </c:pt>
                <c:pt idx="35">
                  <c:v>44907.371527777781</c:v>
                </c:pt>
                <c:pt idx="36">
                  <c:v>44907.375</c:v>
                </c:pt>
                <c:pt idx="37">
                  <c:v>44907.378472222219</c:v>
                </c:pt>
                <c:pt idx="38">
                  <c:v>44907.381944444445</c:v>
                </c:pt>
                <c:pt idx="39">
                  <c:v>44907.385416666664</c:v>
                </c:pt>
                <c:pt idx="40">
                  <c:v>44907.388888888891</c:v>
                </c:pt>
                <c:pt idx="41">
                  <c:v>44907.392361111109</c:v>
                </c:pt>
                <c:pt idx="42">
                  <c:v>44907.395833333336</c:v>
                </c:pt>
                <c:pt idx="43">
                  <c:v>44907.399305555555</c:v>
                </c:pt>
                <c:pt idx="44">
                  <c:v>44907.402777777781</c:v>
                </c:pt>
                <c:pt idx="45">
                  <c:v>44907.40625</c:v>
                </c:pt>
                <c:pt idx="46">
                  <c:v>44907.409722222219</c:v>
                </c:pt>
                <c:pt idx="47">
                  <c:v>44907.413194444445</c:v>
                </c:pt>
                <c:pt idx="48">
                  <c:v>44907.416666666664</c:v>
                </c:pt>
                <c:pt idx="49">
                  <c:v>44907.420138888891</c:v>
                </c:pt>
                <c:pt idx="50">
                  <c:v>44907.423611111109</c:v>
                </c:pt>
                <c:pt idx="51">
                  <c:v>44907.427083333336</c:v>
                </c:pt>
                <c:pt idx="52">
                  <c:v>44907.430555555555</c:v>
                </c:pt>
                <c:pt idx="53">
                  <c:v>44907.434027777781</c:v>
                </c:pt>
                <c:pt idx="54">
                  <c:v>44907.4375</c:v>
                </c:pt>
                <c:pt idx="55">
                  <c:v>44907.440972222219</c:v>
                </c:pt>
                <c:pt idx="56">
                  <c:v>44907.444444444445</c:v>
                </c:pt>
                <c:pt idx="57">
                  <c:v>44907.447916666664</c:v>
                </c:pt>
                <c:pt idx="58">
                  <c:v>44907.451388888891</c:v>
                </c:pt>
                <c:pt idx="59">
                  <c:v>44907.454861111109</c:v>
                </c:pt>
                <c:pt idx="60">
                  <c:v>44907.458333333336</c:v>
                </c:pt>
                <c:pt idx="61">
                  <c:v>44907.461805555555</c:v>
                </c:pt>
                <c:pt idx="62">
                  <c:v>44907.465277777781</c:v>
                </c:pt>
                <c:pt idx="63">
                  <c:v>44907.46875</c:v>
                </c:pt>
                <c:pt idx="64">
                  <c:v>44907.472222222219</c:v>
                </c:pt>
                <c:pt idx="65">
                  <c:v>44907.475694444445</c:v>
                </c:pt>
                <c:pt idx="66">
                  <c:v>44907.479166666664</c:v>
                </c:pt>
                <c:pt idx="67">
                  <c:v>44907.482638888891</c:v>
                </c:pt>
                <c:pt idx="68">
                  <c:v>44907.486111111109</c:v>
                </c:pt>
                <c:pt idx="69">
                  <c:v>44907.489583333336</c:v>
                </c:pt>
                <c:pt idx="70">
                  <c:v>44907.493055555555</c:v>
                </c:pt>
                <c:pt idx="71">
                  <c:v>44907.496527777781</c:v>
                </c:pt>
                <c:pt idx="72">
                  <c:v>44907.5</c:v>
                </c:pt>
                <c:pt idx="73">
                  <c:v>44907.503472222219</c:v>
                </c:pt>
                <c:pt idx="74">
                  <c:v>44907.506944444445</c:v>
                </c:pt>
                <c:pt idx="75">
                  <c:v>44907.510416666664</c:v>
                </c:pt>
                <c:pt idx="76">
                  <c:v>44907.513888888891</c:v>
                </c:pt>
                <c:pt idx="77">
                  <c:v>44907.517361111109</c:v>
                </c:pt>
                <c:pt idx="78">
                  <c:v>44907.520833333336</c:v>
                </c:pt>
                <c:pt idx="79">
                  <c:v>44907.524305555555</c:v>
                </c:pt>
                <c:pt idx="80">
                  <c:v>44907.527777777781</c:v>
                </c:pt>
                <c:pt idx="81">
                  <c:v>44907.53125</c:v>
                </c:pt>
                <c:pt idx="82">
                  <c:v>44907.534722222219</c:v>
                </c:pt>
                <c:pt idx="83">
                  <c:v>44907.538194444445</c:v>
                </c:pt>
                <c:pt idx="84">
                  <c:v>44907.541666666664</c:v>
                </c:pt>
                <c:pt idx="85">
                  <c:v>44907.545138888891</c:v>
                </c:pt>
                <c:pt idx="86">
                  <c:v>44907.548611111109</c:v>
                </c:pt>
                <c:pt idx="87">
                  <c:v>44907.552083333336</c:v>
                </c:pt>
                <c:pt idx="88">
                  <c:v>44907.555555555555</c:v>
                </c:pt>
                <c:pt idx="89">
                  <c:v>44907.559027777781</c:v>
                </c:pt>
                <c:pt idx="90">
                  <c:v>44907.5625</c:v>
                </c:pt>
                <c:pt idx="91">
                  <c:v>44907.565972222219</c:v>
                </c:pt>
                <c:pt idx="92">
                  <c:v>44907.569444444445</c:v>
                </c:pt>
                <c:pt idx="93">
                  <c:v>44907.572916666664</c:v>
                </c:pt>
                <c:pt idx="94">
                  <c:v>44907.576388888891</c:v>
                </c:pt>
                <c:pt idx="95">
                  <c:v>44907.579861111109</c:v>
                </c:pt>
                <c:pt idx="96">
                  <c:v>44907.583333333336</c:v>
                </c:pt>
                <c:pt idx="97">
                  <c:v>44907.586805555555</c:v>
                </c:pt>
                <c:pt idx="98">
                  <c:v>44907.590277777781</c:v>
                </c:pt>
                <c:pt idx="99">
                  <c:v>44907.59375</c:v>
                </c:pt>
                <c:pt idx="100">
                  <c:v>44907.597222222219</c:v>
                </c:pt>
                <c:pt idx="101">
                  <c:v>44907.600694444445</c:v>
                </c:pt>
                <c:pt idx="102">
                  <c:v>44907.604166666664</c:v>
                </c:pt>
                <c:pt idx="103">
                  <c:v>44907.607638888891</c:v>
                </c:pt>
                <c:pt idx="104">
                  <c:v>44907.611111111109</c:v>
                </c:pt>
                <c:pt idx="105">
                  <c:v>44907.614583333336</c:v>
                </c:pt>
                <c:pt idx="106">
                  <c:v>44907.618055555555</c:v>
                </c:pt>
                <c:pt idx="107">
                  <c:v>44907.621527777781</c:v>
                </c:pt>
                <c:pt idx="108">
                  <c:v>44907.625</c:v>
                </c:pt>
                <c:pt idx="109">
                  <c:v>44907.628472222219</c:v>
                </c:pt>
                <c:pt idx="110">
                  <c:v>44907.631944444445</c:v>
                </c:pt>
                <c:pt idx="111">
                  <c:v>44907.635416666664</c:v>
                </c:pt>
                <c:pt idx="112">
                  <c:v>44907.638888888891</c:v>
                </c:pt>
                <c:pt idx="113">
                  <c:v>44907.642361111109</c:v>
                </c:pt>
                <c:pt idx="114">
                  <c:v>44907.645833333336</c:v>
                </c:pt>
                <c:pt idx="115">
                  <c:v>44907.649305555555</c:v>
                </c:pt>
                <c:pt idx="116">
                  <c:v>44907.652777777781</c:v>
                </c:pt>
                <c:pt idx="117">
                  <c:v>44907.65625</c:v>
                </c:pt>
                <c:pt idx="118">
                  <c:v>44907.659722222219</c:v>
                </c:pt>
                <c:pt idx="119">
                  <c:v>44907.663194444445</c:v>
                </c:pt>
                <c:pt idx="120">
                  <c:v>44907.666666666664</c:v>
                </c:pt>
                <c:pt idx="121">
                  <c:v>44907.670138888891</c:v>
                </c:pt>
                <c:pt idx="122">
                  <c:v>44907.673611111109</c:v>
                </c:pt>
                <c:pt idx="123">
                  <c:v>44907.677083333336</c:v>
                </c:pt>
                <c:pt idx="124">
                  <c:v>44907.680555555555</c:v>
                </c:pt>
                <c:pt idx="125">
                  <c:v>44907.684027777781</c:v>
                </c:pt>
                <c:pt idx="126">
                  <c:v>44907.6875</c:v>
                </c:pt>
                <c:pt idx="127">
                  <c:v>44907.690972222219</c:v>
                </c:pt>
                <c:pt idx="128">
                  <c:v>44907.694444444445</c:v>
                </c:pt>
                <c:pt idx="129">
                  <c:v>44907.697916666664</c:v>
                </c:pt>
                <c:pt idx="130">
                  <c:v>44907.701388888891</c:v>
                </c:pt>
                <c:pt idx="131">
                  <c:v>44907.704861111109</c:v>
                </c:pt>
                <c:pt idx="132">
                  <c:v>44907.708333333336</c:v>
                </c:pt>
                <c:pt idx="133">
                  <c:v>44907.711805555555</c:v>
                </c:pt>
                <c:pt idx="134">
                  <c:v>44907.715277777781</c:v>
                </c:pt>
                <c:pt idx="135">
                  <c:v>44907.71875</c:v>
                </c:pt>
                <c:pt idx="136">
                  <c:v>44907.722222222219</c:v>
                </c:pt>
                <c:pt idx="137">
                  <c:v>44907.725694444445</c:v>
                </c:pt>
                <c:pt idx="138">
                  <c:v>44907.729166666664</c:v>
                </c:pt>
                <c:pt idx="139">
                  <c:v>44907.732638888891</c:v>
                </c:pt>
                <c:pt idx="140">
                  <c:v>44907.736111111109</c:v>
                </c:pt>
                <c:pt idx="141">
                  <c:v>44907.739583333336</c:v>
                </c:pt>
                <c:pt idx="142">
                  <c:v>44907.743055555555</c:v>
                </c:pt>
                <c:pt idx="143">
                  <c:v>44907.746527777781</c:v>
                </c:pt>
                <c:pt idx="144">
                  <c:v>44907.75</c:v>
                </c:pt>
              </c:numCache>
            </c:numRef>
          </c:xVal>
          <c:yVal>
            <c:numRef>
              <c:f>Simulation_Dec!$G$3:$G$147</c:f>
              <c:numCache>
                <c:formatCode>General</c:formatCode>
                <c:ptCount val="145"/>
                <c:pt idx="0">
                  <c:v>0.28560000000000002</c:v>
                </c:pt>
                <c:pt idx="1">
                  <c:v>0.28560000000000002</c:v>
                </c:pt>
                <c:pt idx="2">
                  <c:v>0.28560000000000002</c:v>
                </c:pt>
                <c:pt idx="3">
                  <c:v>0.28560000000000002</c:v>
                </c:pt>
                <c:pt idx="4">
                  <c:v>0.28560000000000002</c:v>
                </c:pt>
                <c:pt idx="5">
                  <c:v>0.28560000000000002</c:v>
                </c:pt>
                <c:pt idx="6">
                  <c:v>0.28560000000000002</c:v>
                </c:pt>
                <c:pt idx="7">
                  <c:v>0.28560000000000002</c:v>
                </c:pt>
                <c:pt idx="8">
                  <c:v>0.28560000000000002</c:v>
                </c:pt>
                <c:pt idx="9">
                  <c:v>0.28560000000000002</c:v>
                </c:pt>
                <c:pt idx="10">
                  <c:v>0.28560000000000002</c:v>
                </c:pt>
                <c:pt idx="11">
                  <c:v>0.28560000000000002</c:v>
                </c:pt>
                <c:pt idx="12">
                  <c:v>0.35276000000000002</c:v>
                </c:pt>
                <c:pt idx="13">
                  <c:v>0.35276000000000002</c:v>
                </c:pt>
                <c:pt idx="14">
                  <c:v>0.35276000000000002</c:v>
                </c:pt>
                <c:pt idx="15">
                  <c:v>0.35276000000000002</c:v>
                </c:pt>
                <c:pt idx="16">
                  <c:v>0.35276000000000002</c:v>
                </c:pt>
                <c:pt idx="17">
                  <c:v>0.35276000000000002</c:v>
                </c:pt>
                <c:pt idx="18">
                  <c:v>0.35276000000000002</c:v>
                </c:pt>
                <c:pt idx="19">
                  <c:v>0.35276000000000002</c:v>
                </c:pt>
                <c:pt idx="20">
                  <c:v>0.35276000000000002</c:v>
                </c:pt>
                <c:pt idx="21">
                  <c:v>0.35276000000000002</c:v>
                </c:pt>
                <c:pt idx="22">
                  <c:v>0.35276000000000002</c:v>
                </c:pt>
                <c:pt idx="23">
                  <c:v>0.35276000000000002</c:v>
                </c:pt>
                <c:pt idx="24">
                  <c:v>0.505</c:v>
                </c:pt>
                <c:pt idx="25">
                  <c:v>0.505</c:v>
                </c:pt>
                <c:pt idx="26">
                  <c:v>0.505</c:v>
                </c:pt>
                <c:pt idx="27">
                  <c:v>0.505</c:v>
                </c:pt>
                <c:pt idx="28">
                  <c:v>0.505</c:v>
                </c:pt>
                <c:pt idx="29">
                  <c:v>0.505</c:v>
                </c:pt>
                <c:pt idx="30">
                  <c:v>0.505</c:v>
                </c:pt>
                <c:pt idx="31">
                  <c:v>0.505</c:v>
                </c:pt>
                <c:pt idx="32">
                  <c:v>0.505</c:v>
                </c:pt>
                <c:pt idx="33">
                  <c:v>0.505</c:v>
                </c:pt>
                <c:pt idx="34">
                  <c:v>0.505</c:v>
                </c:pt>
                <c:pt idx="35">
                  <c:v>0.505</c:v>
                </c:pt>
                <c:pt idx="36">
                  <c:v>0.56062000000000001</c:v>
                </c:pt>
                <c:pt idx="37">
                  <c:v>0.56062000000000001</c:v>
                </c:pt>
                <c:pt idx="38">
                  <c:v>0.56062000000000001</c:v>
                </c:pt>
                <c:pt idx="39">
                  <c:v>0.56062000000000001</c:v>
                </c:pt>
                <c:pt idx="40">
                  <c:v>0.56062000000000001</c:v>
                </c:pt>
                <c:pt idx="41">
                  <c:v>0.56062000000000001</c:v>
                </c:pt>
                <c:pt idx="42">
                  <c:v>0.56062000000000001</c:v>
                </c:pt>
                <c:pt idx="43">
                  <c:v>0.56062000000000001</c:v>
                </c:pt>
                <c:pt idx="44">
                  <c:v>0.56062000000000001</c:v>
                </c:pt>
                <c:pt idx="45">
                  <c:v>0.56062000000000001</c:v>
                </c:pt>
                <c:pt idx="46">
                  <c:v>0.56062000000000001</c:v>
                </c:pt>
                <c:pt idx="47">
                  <c:v>0.56062000000000001</c:v>
                </c:pt>
                <c:pt idx="48">
                  <c:v>0.51398999999999995</c:v>
                </c:pt>
                <c:pt idx="49">
                  <c:v>0.51398999999999995</c:v>
                </c:pt>
                <c:pt idx="50">
                  <c:v>0.51398999999999995</c:v>
                </c:pt>
                <c:pt idx="51">
                  <c:v>0.51398999999999995</c:v>
                </c:pt>
                <c:pt idx="52">
                  <c:v>0.51398999999999995</c:v>
                </c:pt>
                <c:pt idx="53">
                  <c:v>0.51398999999999995</c:v>
                </c:pt>
                <c:pt idx="54">
                  <c:v>0.51398999999999995</c:v>
                </c:pt>
                <c:pt idx="55">
                  <c:v>0.51398999999999995</c:v>
                </c:pt>
                <c:pt idx="56">
                  <c:v>0.51398999999999995</c:v>
                </c:pt>
                <c:pt idx="57">
                  <c:v>0.51398999999999995</c:v>
                </c:pt>
                <c:pt idx="58">
                  <c:v>0.51398999999999995</c:v>
                </c:pt>
                <c:pt idx="59">
                  <c:v>0.51398999999999995</c:v>
                </c:pt>
                <c:pt idx="60">
                  <c:v>0.50366999999999995</c:v>
                </c:pt>
                <c:pt idx="61">
                  <c:v>0.50366999999999995</c:v>
                </c:pt>
                <c:pt idx="62">
                  <c:v>0.50366999999999995</c:v>
                </c:pt>
                <c:pt idx="63">
                  <c:v>0.50366999999999995</c:v>
                </c:pt>
                <c:pt idx="64">
                  <c:v>0.50366999999999995</c:v>
                </c:pt>
                <c:pt idx="65">
                  <c:v>0.50366999999999995</c:v>
                </c:pt>
                <c:pt idx="66">
                  <c:v>0.50366999999999995</c:v>
                </c:pt>
                <c:pt idx="67">
                  <c:v>0.50366999999999995</c:v>
                </c:pt>
                <c:pt idx="68">
                  <c:v>0.50366999999999995</c:v>
                </c:pt>
                <c:pt idx="69">
                  <c:v>0.50366999999999995</c:v>
                </c:pt>
                <c:pt idx="70">
                  <c:v>0.50366999999999995</c:v>
                </c:pt>
                <c:pt idx="71">
                  <c:v>0.50366999999999995</c:v>
                </c:pt>
                <c:pt idx="72">
                  <c:v>0.46772000000000002</c:v>
                </c:pt>
                <c:pt idx="73">
                  <c:v>0.46772000000000002</c:v>
                </c:pt>
                <c:pt idx="74">
                  <c:v>0.46772000000000002</c:v>
                </c:pt>
                <c:pt idx="75">
                  <c:v>0.46772000000000002</c:v>
                </c:pt>
                <c:pt idx="76">
                  <c:v>0.46772000000000002</c:v>
                </c:pt>
                <c:pt idx="77">
                  <c:v>0.46772000000000002</c:v>
                </c:pt>
                <c:pt idx="78">
                  <c:v>0.46772000000000002</c:v>
                </c:pt>
                <c:pt idx="79">
                  <c:v>0.46772000000000002</c:v>
                </c:pt>
                <c:pt idx="80">
                  <c:v>0.46772000000000002</c:v>
                </c:pt>
                <c:pt idx="81">
                  <c:v>0.46772000000000002</c:v>
                </c:pt>
                <c:pt idx="82">
                  <c:v>0.46772000000000002</c:v>
                </c:pt>
                <c:pt idx="83">
                  <c:v>0.46772000000000002</c:v>
                </c:pt>
                <c:pt idx="84">
                  <c:v>0.46051999999999998</c:v>
                </c:pt>
                <c:pt idx="85">
                  <c:v>0.46051999999999998</c:v>
                </c:pt>
                <c:pt idx="86">
                  <c:v>0.46051999999999998</c:v>
                </c:pt>
                <c:pt idx="87">
                  <c:v>0.46051999999999998</c:v>
                </c:pt>
                <c:pt idx="88">
                  <c:v>0.46051999999999998</c:v>
                </c:pt>
                <c:pt idx="89">
                  <c:v>0.46051999999999998</c:v>
                </c:pt>
                <c:pt idx="90">
                  <c:v>0.46051999999999998</c:v>
                </c:pt>
                <c:pt idx="91">
                  <c:v>0.46051999999999998</c:v>
                </c:pt>
                <c:pt idx="92">
                  <c:v>0.46051999999999998</c:v>
                </c:pt>
                <c:pt idx="93">
                  <c:v>0.46051999999999998</c:v>
                </c:pt>
                <c:pt idx="94">
                  <c:v>0.46051999999999998</c:v>
                </c:pt>
                <c:pt idx="95">
                  <c:v>0.46051999999999998</c:v>
                </c:pt>
                <c:pt idx="96">
                  <c:v>0.44</c:v>
                </c:pt>
                <c:pt idx="97">
                  <c:v>0.44</c:v>
                </c:pt>
                <c:pt idx="98">
                  <c:v>0.44</c:v>
                </c:pt>
                <c:pt idx="99">
                  <c:v>0.44</c:v>
                </c:pt>
                <c:pt idx="100">
                  <c:v>0.44</c:v>
                </c:pt>
                <c:pt idx="101">
                  <c:v>0.44</c:v>
                </c:pt>
                <c:pt idx="102">
                  <c:v>0.44</c:v>
                </c:pt>
                <c:pt idx="103">
                  <c:v>0.44</c:v>
                </c:pt>
                <c:pt idx="104">
                  <c:v>0.44</c:v>
                </c:pt>
                <c:pt idx="105">
                  <c:v>0.44</c:v>
                </c:pt>
                <c:pt idx="106">
                  <c:v>0.44</c:v>
                </c:pt>
                <c:pt idx="107">
                  <c:v>0.44</c:v>
                </c:pt>
                <c:pt idx="108">
                  <c:v>0.49387999999999999</c:v>
                </c:pt>
                <c:pt idx="109">
                  <c:v>0.49387999999999999</c:v>
                </c:pt>
                <c:pt idx="110">
                  <c:v>0.49387999999999999</c:v>
                </c:pt>
                <c:pt idx="111">
                  <c:v>0.49387999999999999</c:v>
                </c:pt>
                <c:pt idx="112">
                  <c:v>0.49387999999999999</c:v>
                </c:pt>
                <c:pt idx="113">
                  <c:v>0.49387999999999999</c:v>
                </c:pt>
                <c:pt idx="114">
                  <c:v>0.49387999999999999</c:v>
                </c:pt>
                <c:pt idx="115">
                  <c:v>0.49387999999999999</c:v>
                </c:pt>
                <c:pt idx="116">
                  <c:v>0.49387999999999999</c:v>
                </c:pt>
                <c:pt idx="117">
                  <c:v>0.49387999999999999</c:v>
                </c:pt>
                <c:pt idx="118">
                  <c:v>0.49387999999999999</c:v>
                </c:pt>
                <c:pt idx="119">
                  <c:v>0.49387999999999999</c:v>
                </c:pt>
                <c:pt idx="120">
                  <c:v>0.53573000000000004</c:v>
                </c:pt>
                <c:pt idx="121">
                  <c:v>0.53573000000000004</c:v>
                </c:pt>
                <c:pt idx="122">
                  <c:v>0.53573000000000004</c:v>
                </c:pt>
                <c:pt idx="123">
                  <c:v>0.53573000000000004</c:v>
                </c:pt>
                <c:pt idx="124">
                  <c:v>0.53573000000000004</c:v>
                </c:pt>
                <c:pt idx="125">
                  <c:v>0.53573000000000004</c:v>
                </c:pt>
                <c:pt idx="126">
                  <c:v>0.53573000000000004</c:v>
                </c:pt>
                <c:pt idx="127">
                  <c:v>0.53573000000000004</c:v>
                </c:pt>
                <c:pt idx="128">
                  <c:v>0.53573000000000004</c:v>
                </c:pt>
                <c:pt idx="129">
                  <c:v>0.53573000000000004</c:v>
                </c:pt>
                <c:pt idx="130">
                  <c:v>0.53573000000000004</c:v>
                </c:pt>
                <c:pt idx="131">
                  <c:v>0.53573000000000004</c:v>
                </c:pt>
                <c:pt idx="132">
                  <c:v>0.55854000000000004</c:v>
                </c:pt>
                <c:pt idx="133">
                  <c:v>0.55854000000000004</c:v>
                </c:pt>
                <c:pt idx="134">
                  <c:v>0.55854000000000004</c:v>
                </c:pt>
                <c:pt idx="135">
                  <c:v>0.55854000000000004</c:v>
                </c:pt>
                <c:pt idx="136">
                  <c:v>0.55854000000000004</c:v>
                </c:pt>
                <c:pt idx="137">
                  <c:v>0.55854000000000004</c:v>
                </c:pt>
                <c:pt idx="138">
                  <c:v>0.55854000000000004</c:v>
                </c:pt>
                <c:pt idx="139">
                  <c:v>0.55854000000000004</c:v>
                </c:pt>
                <c:pt idx="140">
                  <c:v>0.55854000000000004</c:v>
                </c:pt>
                <c:pt idx="141">
                  <c:v>0.55854000000000004</c:v>
                </c:pt>
                <c:pt idx="142">
                  <c:v>0.55854000000000004</c:v>
                </c:pt>
                <c:pt idx="143">
                  <c:v>0.55854000000000004</c:v>
                </c:pt>
                <c:pt idx="144">
                  <c:v>0.59316000000000002</c:v>
                </c:pt>
              </c:numCache>
            </c:numRef>
          </c:yVal>
          <c:smooth val="0"/>
          <c:extLst>
            <c:ext xmlns:c16="http://schemas.microsoft.com/office/drawing/2014/chart" uri="{C3380CC4-5D6E-409C-BE32-E72D297353CC}">
              <c16:uniqueId val="{00000007-9D31-4F11-9DA7-D9C13BFF7AE2}"/>
            </c:ext>
          </c:extLst>
        </c:ser>
        <c:dLbls>
          <c:showLegendKey val="0"/>
          <c:showVal val="0"/>
          <c:showCatName val="0"/>
          <c:showSerName val="0"/>
          <c:showPercent val="0"/>
          <c:showBubbleSize val="0"/>
        </c:dLbls>
        <c:axId val="695155328"/>
        <c:axId val="695154968"/>
      </c:scatterChart>
      <c:valAx>
        <c:axId val="588631272"/>
        <c:scaling>
          <c:orientation val="minMax"/>
          <c:max val="44907.75"/>
          <c:min val="44907.25"/>
        </c:scaling>
        <c:delete val="0"/>
        <c:axPos val="b"/>
        <c:majorGridlines>
          <c:spPr>
            <a:ln w="9525" cap="flat" cmpd="sng" algn="ctr">
              <a:solidFill>
                <a:schemeClr val="tx1">
                  <a:lumMod val="15000"/>
                  <a:lumOff val="85000"/>
                </a:schemeClr>
              </a:solidFill>
              <a:round/>
            </a:ln>
            <a:effectLst/>
          </c:spPr>
        </c:majorGridlines>
        <c:numFmt formatCode="m/d/yyyy\ h:mm" sourceLinked="1"/>
        <c:majorTickMark val="none"/>
        <c:minorTickMark val="none"/>
        <c:tickLblPos val="nextTo"/>
        <c:spPr>
          <a:noFill/>
          <a:ln w="9525" cap="flat" cmpd="sng" algn="ctr">
            <a:solidFill>
              <a:schemeClr val="tx1">
                <a:lumMod val="25000"/>
                <a:lumOff val="75000"/>
              </a:schemeClr>
            </a:solidFill>
            <a:round/>
          </a:ln>
          <a:effectLst/>
        </c:spPr>
        <c:txPr>
          <a:bodyPr rot="-60000000" vert="horz"/>
          <a:lstStyle/>
          <a:p>
            <a:pPr algn="ctr">
              <a:defRPr lang="en-US" sz="1000" b="0" i="0" u="none" strike="noStrike" kern="1200" baseline="0">
                <a:solidFill>
                  <a:schemeClr val="tx1">
                    <a:lumMod val="65000"/>
                    <a:lumOff val="35000"/>
                  </a:schemeClr>
                </a:solidFill>
                <a:latin typeface="+mn-lt"/>
                <a:ea typeface="+mn-ea"/>
                <a:cs typeface="+mn-cs"/>
              </a:defRPr>
            </a:pPr>
            <a:endParaRPr lang="en-US"/>
          </a:p>
        </c:txPr>
        <c:crossAx val="588631992"/>
        <c:crosses val="autoZero"/>
        <c:crossBetween val="midCat"/>
      </c:valAx>
      <c:valAx>
        <c:axId val="588631992"/>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a:lstStyle/>
              <a:p>
                <a:pPr>
                  <a:defRPr sz="1400"/>
                </a:pPr>
                <a:r>
                  <a:rPr lang="en-US" sz="1400"/>
                  <a:t>Power (kW)</a:t>
                </a:r>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vert="horz"/>
          <a:lstStyle/>
          <a:p>
            <a:pPr>
              <a:defRPr/>
            </a:pPr>
            <a:endParaRPr lang="en-US"/>
          </a:p>
        </c:txPr>
        <c:crossAx val="588631272"/>
        <c:crosses val="autoZero"/>
        <c:crossBetween val="midCat"/>
      </c:valAx>
      <c:valAx>
        <c:axId val="695154968"/>
        <c:scaling>
          <c:orientation val="minMax"/>
        </c:scaling>
        <c:delete val="0"/>
        <c:axPos val="r"/>
        <c:title>
          <c:tx>
            <c:rich>
              <a:bodyPr/>
              <a:lstStyle/>
              <a:p>
                <a:pPr algn="ctr" rtl="0">
                  <a:defRPr lang="en-US" sz="1400" b="0" i="0" u="none" strike="noStrike" kern="1200" baseline="0">
                    <a:solidFill>
                      <a:sysClr val="windowText" lastClr="000000"/>
                    </a:solidFill>
                    <a:latin typeface="+mn-lt"/>
                    <a:ea typeface="+mn-ea"/>
                    <a:cs typeface="+mn-cs"/>
                  </a:defRPr>
                </a:pPr>
                <a:r>
                  <a:rPr lang="en-US" sz="1400" b="0" i="0" u="none" strike="noStrike" kern="1200" baseline="0">
                    <a:solidFill>
                      <a:sysClr val="windowText" lastClr="000000"/>
                    </a:solidFill>
                    <a:latin typeface="+mn-lt"/>
                    <a:ea typeface="+mn-ea"/>
                    <a:cs typeface="+mn-cs"/>
                  </a:rPr>
                  <a:t>Price (Euros/kWh)</a:t>
                </a:r>
              </a:p>
            </c:rich>
          </c:tx>
          <c:overlay val="0"/>
        </c:title>
        <c:numFmt formatCode="General" sourceLinked="1"/>
        <c:majorTickMark val="out"/>
        <c:minorTickMark val="none"/>
        <c:tickLblPos val="nextTo"/>
        <c:crossAx val="695155328"/>
        <c:crosses val="max"/>
        <c:crossBetween val="midCat"/>
      </c:valAx>
      <c:valAx>
        <c:axId val="695155328"/>
        <c:scaling>
          <c:orientation val="minMax"/>
        </c:scaling>
        <c:delete val="1"/>
        <c:axPos val="b"/>
        <c:numFmt formatCode="m/d/yyyy\ h:mm" sourceLinked="1"/>
        <c:majorTickMark val="out"/>
        <c:minorTickMark val="none"/>
        <c:tickLblPos val="nextTo"/>
        <c:crossAx val="695154968"/>
        <c:crosses val="autoZero"/>
        <c:crossBetween val="midCat"/>
      </c:valAx>
    </c:plotArea>
    <c:legend>
      <c:legendPos val="b"/>
      <c:overlay val="0"/>
      <c:txPr>
        <a:bodyPr/>
        <a:lstStyle/>
        <a:p>
          <a:pPr algn="ctr" rtl="0">
            <a:defRPr lang="en-US" sz="1400" b="0" i="0" u="none" strike="noStrike" kern="1200" baseline="0">
              <a:solidFill>
                <a:sysClr val="windowText" lastClr="000000"/>
              </a:solidFill>
              <a:latin typeface="+mn-lt"/>
              <a:ea typeface="+mn-ea"/>
              <a:cs typeface="+mn-cs"/>
            </a:defRPr>
          </a:pPr>
          <a:endParaRPr lang="en-US"/>
        </a:p>
      </c:txPr>
    </c:legend>
    <c:plotVisOnly val="1"/>
    <c:dispBlanksAs val="gap"/>
    <c:showDLblsOverMax val="0"/>
    <c:extLst/>
  </c:chart>
  <c:txPr>
    <a:bodyPr/>
    <a:lstStyle/>
    <a:p>
      <a:pPr algn="ctr" rtl="0">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a:pPr>
            <a:r>
              <a:rPr lang="en-US" sz="1600" b="1"/>
              <a:t>12th December (OF1 controlled)</a:t>
            </a:r>
          </a:p>
        </c:rich>
      </c:tx>
      <c:overlay val="0"/>
    </c:title>
    <c:autoTitleDeleted val="0"/>
    <c:plotArea>
      <c:layout>
        <c:manualLayout>
          <c:layoutTarget val="inner"/>
          <c:xMode val="edge"/>
          <c:yMode val="edge"/>
          <c:x val="4.5846033172871684E-2"/>
          <c:y val="0.12598368181266997"/>
          <c:w val="0.90610841746868565"/>
          <c:h val="0.63654442461932881"/>
        </c:manualLayout>
      </c:layout>
      <c:scatterChart>
        <c:scatterStyle val="lineMarker"/>
        <c:varyColors val="0"/>
        <c:ser>
          <c:idx val="3"/>
          <c:order val="0"/>
          <c:tx>
            <c:strRef>
              <c:f>Simulation_Dec!$AJ$2</c:f>
              <c:strCache>
                <c:ptCount val="1"/>
                <c:pt idx="0">
                  <c:v>EV0 </c:v>
                </c:pt>
              </c:strCache>
            </c:strRef>
          </c:tx>
          <c:spPr>
            <a:ln w="9525" cap="rnd">
              <a:solidFill>
                <a:srgbClr val="92D050"/>
              </a:solidFill>
              <a:round/>
            </a:ln>
            <a:effectLst/>
          </c:spPr>
          <c:marker>
            <c:symbol val="circle"/>
            <c:size val="2"/>
            <c:spPr>
              <a:solidFill>
                <a:srgbClr val="92D050"/>
              </a:solidFill>
              <a:ln>
                <a:solidFill>
                  <a:srgbClr val="92D050"/>
                </a:solidFill>
              </a:ln>
            </c:spPr>
          </c:marker>
          <c:xVal>
            <c:numRef>
              <c:f>Simulation_Dec!$A$3:$A$147</c:f>
              <c:numCache>
                <c:formatCode>m/d/yyyy\ h:mm</c:formatCode>
                <c:ptCount val="145"/>
                <c:pt idx="0">
                  <c:v>44907.25</c:v>
                </c:pt>
                <c:pt idx="1">
                  <c:v>44907.253472222219</c:v>
                </c:pt>
                <c:pt idx="2">
                  <c:v>44907.256944444445</c:v>
                </c:pt>
                <c:pt idx="3">
                  <c:v>44907.260416666664</c:v>
                </c:pt>
                <c:pt idx="4">
                  <c:v>44907.263888888891</c:v>
                </c:pt>
                <c:pt idx="5">
                  <c:v>44907.267361111109</c:v>
                </c:pt>
                <c:pt idx="6">
                  <c:v>44907.270833333336</c:v>
                </c:pt>
                <c:pt idx="7">
                  <c:v>44907.274305555555</c:v>
                </c:pt>
                <c:pt idx="8">
                  <c:v>44907.277777777781</c:v>
                </c:pt>
                <c:pt idx="9">
                  <c:v>44907.28125</c:v>
                </c:pt>
                <c:pt idx="10">
                  <c:v>44907.284722222219</c:v>
                </c:pt>
                <c:pt idx="11">
                  <c:v>44907.288194444445</c:v>
                </c:pt>
                <c:pt idx="12">
                  <c:v>44907.291666666664</c:v>
                </c:pt>
                <c:pt idx="13">
                  <c:v>44907.295138888891</c:v>
                </c:pt>
                <c:pt idx="14">
                  <c:v>44907.298611111109</c:v>
                </c:pt>
                <c:pt idx="15">
                  <c:v>44907.302083333336</c:v>
                </c:pt>
                <c:pt idx="16">
                  <c:v>44907.305555555555</c:v>
                </c:pt>
                <c:pt idx="17">
                  <c:v>44907.309027777781</c:v>
                </c:pt>
                <c:pt idx="18">
                  <c:v>44907.3125</c:v>
                </c:pt>
                <c:pt idx="19">
                  <c:v>44907.315972222219</c:v>
                </c:pt>
                <c:pt idx="20">
                  <c:v>44907.319444444445</c:v>
                </c:pt>
                <c:pt idx="21">
                  <c:v>44907.322916666664</c:v>
                </c:pt>
                <c:pt idx="22">
                  <c:v>44907.326388888891</c:v>
                </c:pt>
                <c:pt idx="23">
                  <c:v>44907.329861111109</c:v>
                </c:pt>
                <c:pt idx="24">
                  <c:v>44907.333333333336</c:v>
                </c:pt>
                <c:pt idx="25">
                  <c:v>44907.336805555555</c:v>
                </c:pt>
                <c:pt idx="26">
                  <c:v>44907.340277777781</c:v>
                </c:pt>
                <c:pt idx="27">
                  <c:v>44907.34375</c:v>
                </c:pt>
                <c:pt idx="28">
                  <c:v>44907.347222222219</c:v>
                </c:pt>
                <c:pt idx="29">
                  <c:v>44907.350694444445</c:v>
                </c:pt>
                <c:pt idx="30">
                  <c:v>44907.354166666664</c:v>
                </c:pt>
                <c:pt idx="31">
                  <c:v>44907.357638888891</c:v>
                </c:pt>
                <c:pt idx="32">
                  <c:v>44907.361111111109</c:v>
                </c:pt>
                <c:pt idx="33">
                  <c:v>44907.364583333336</c:v>
                </c:pt>
                <c:pt idx="34">
                  <c:v>44907.368055555555</c:v>
                </c:pt>
                <c:pt idx="35">
                  <c:v>44907.371527777781</c:v>
                </c:pt>
                <c:pt idx="36">
                  <c:v>44907.375</c:v>
                </c:pt>
                <c:pt idx="37">
                  <c:v>44907.378472222219</c:v>
                </c:pt>
                <c:pt idx="38">
                  <c:v>44907.381944444445</c:v>
                </c:pt>
                <c:pt idx="39">
                  <c:v>44907.385416666664</c:v>
                </c:pt>
                <c:pt idx="40">
                  <c:v>44907.388888888891</c:v>
                </c:pt>
                <c:pt idx="41">
                  <c:v>44907.392361111109</c:v>
                </c:pt>
                <c:pt idx="42">
                  <c:v>44907.395833333336</c:v>
                </c:pt>
                <c:pt idx="43">
                  <c:v>44907.399305555555</c:v>
                </c:pt>
                <c:pt idx="44">
                  <c:v>44907.402777777781</c:v>
                </c:pt>
                <c:pt idx="45">
                  <c:v>44907.40625</c:v>
                </c:pt>
                <c:pt idx="46">
                  <c:v>44907.409722222219</c:v>
                </c:pt>
                <c:pt idx="47">
                  <c:v>44907.413194444445</c:v>
                </c:pt>
                <c:pt idx="48">
                  <c:v>44907.416666666664</c:v>
                </c:pt>
                <c:pt idx="49">
                  <c:v>44907.420138888891</c:v>
                </c:pt>
                <c:pt idx="50">
                  <c:v>44907.423611111109</c:v>
                </c:pt>
                <c:pt idx="51">
                  <c:v>44907.427083333336</c:v>
                </c:pt>
                <c:pt idx="52">
                  <c:v>44907.430555555555</c:v>
                </c:pt>
                <c:pt idx="53">
                  <c:v>44907.434027777781</c:v>
                </c:pt>
                <c:pt idx="54">
                  <c:v>44907.4375</c:v>
                </c:pt>
                <c:pt idx="55">
                  <c:v>44907.440972222219</c:v>
                </c:pt>
                <c:pt idx="56">
                  <c:v>44907.444444444445</c:v>
                </c:pt>
                <c:pt idx="57">
                  <c:v>44907.447916666664</c:v>
                </c:pt>
                <c:pt idx="58">
                  <c:v>44907.451388888891</c:v>
                </c:pt>
                <c:pt idx="59">
                  <c:v>44907.454861111109</c:v>
                </c:pt>
                <c:pt idx="60">
                  <c:v>44907.458333333336</c:v>
                </c:pt>
                <c:pt idx="61">
                  <c:v>44907.461805555555</c:v>
                </c:pt>
                <c:pt idx="62">
                  <c:v>44907.465277777781</c:v>
                </c:pt>
                <c:pt idx="63">
                  <c:v>44907.46875</c:v>
                </c:pt>
                <c:pt idx="64">
                  <c:v>44907.472222222219</c:v>
                </c:pt>
                <c:pt idx="65">
                  <c:v>44907.475694444445</c:v>
                </c:pt>
                <c:pt idx="66">
                  <c:v>44907.479166666664</c:v>
                </c:pt>
                <c:pt idx="67">
                  <c:v>44907.482638888891</c:v>
                </c:pt>
                <c:pt idx="68">
                  <c:v>44907.486111111109</c:v>
                </c:pt>
                <c:pt idx="69">
                  <c:v>44907.489583333336</c:v>
                </c:pt>
                <c:pt idx="70">
                  <c:v>44907.493055555555</c:v>
                </c:pt>
                <c:pt idx="71">
                  <c:v>44907.496527777781</c:v>
                </c:pt>
                <c:pt idx="72">
                  <c:v>44907.5</c:v>
                </c:pt>
                <c:pt idx="73">
                  <c:v>44907.503472222219</c:v>
                </c:pt>
                <c:pt idx="74">
                  <c:v>44907.506944444445</c:v>
                </c:pt>
                <c:pt idx="75">
                  <c:v>44907.510416666664</c:v>
                </c:pt>
                <c:pt idx="76">
                  <c:v>44907.513888888891</c:v>
                </c:pt>
                <c:pt idx="77">
                  <c:v>44907.517361111109</c:v>
                </c:pt>
                <c:pt idx="78">
                  <c:v>44907.520833333336</c:v>
                </c:pt>
                <c:pt idx="79">
                  <c:v>44907.524305555555</c:v>
                </c:pt>
                <c:pt idx="80">
                  <c:v>44907.527777777781</c:v>
                </c:pt>
                <c:pt idx="81">
                  <c:v>44907.53125</c:v>
                </c:pt>
                <c:pt idx="82">
                  <c:v>44907.534722222219</c:v>
                </c:pt>
                <c:pt idx="83">
                  <c:v>44907.538194444445</c:v>
                </c:pt>
                <c:pt idx="84">
                  <c:v>44907.541666666664</c:v>
                </c:pt>
                <c:pt idx="85">
                  <c:v>44907.545138888891</c:v>
                </c:pt>
                <c:pt idx="86">
                  <c:v>44907.548611111109</c:v>
                </c:pt>
                <c:pt idx="87">
                  <c:v>44907.552083333336</c:v>
                </c:pt>
                <c:pt idx="88">
                  <c:v>44907.555555555555</c:v>
                </c:pt>
                <c:pt idx="89">
                  <c:v>44907.559027777781</c:v>
                </c:pt>
                <c:pt idx="90">
                  <c:v>44907.5625</c:v>
                </c:pt>
                <c:pt idx="91">
                  <c:v>44907.565972222219</c:v>
                </c:pt>
                <c:pt idx="92">
                  <c:v>44907.569444444445</c:v>
                </c:pt>
                <c:pt idx="93">
                  <c:v>44907.572916666664</c:v>
                </c:pt>
                <c:pt idx="94">
                  <c:v>44907.576388888891</c:v>
                </c:pt>
                <c:pt idx="95">
                  <c:v>44907.579861111109</c:v>
                </c:pt>
                <c:pt idx="96">
                  <c:v>44907.583333333336</c:v>
                </c:pt>
                <c:pt idx="97">
                  <c:v>44907.586805555555</c:v>
                </c:pt>
                <c:pt idx="98">
                  <c:v>44907.590277777781</c:v>
                </c:pt>
                <c:pt idx="99">
                  <c:v>44907.59375</c:v>
                </c:pt>
                <c:pt idx="100">
                  <c:v>44907.597222222219</c:v>
                </c:pt>
                <c:pt idx="101">
                  <c:v>44907.600694444445</c:v>
                </c:pt>
                <c:pt idx="102">
                  <c:v>44907.604166666664</c:v>
                </c:pt>
                <c:pt idx="103">
                  <c:v>44907.607638888891</c:v>
                </c:pt>
                <c:pt idx="104">
                  <c:v>44907.611111111109</c:v>
                </c:pt>
                <c:pt idx="105">
                  <c:v>44907.614583333336</c:v>
                </c:pt>
                <c:pt idx="106">
                  <c:v>44907.618055555555</c:v>
                </c:pt>
                <c:pt idx="107">
                  <c:v>44907.621527777781</c:v>
                </c:pt>
                <c:pt idx="108">
                  <c:v>44907.625</c:v>
                </c:pt>
                <c:pt idx="109">
                  <c:v>44907.628472222219</c:v>
                </c:pt>
                <c:pt idx="110">
                  <c:v>44907.631944444445</c:v>
                </c:pt>
                <c:pt idx="111">
                  <c:v>44907.635416666664</c:v>
                </c:pt>
                <c:pt idx="112">
                  <c:v>44907.638888888891</c:v>
                </c:pt>
                <c:pt idx="113">
                  <c:v>44907.642361111109</c:v>
                </c:pt>
                <c:pt idx="114">
                  <c:v>44907.645833333336</c:v>
                </c:pt>
                <c:pt idx="115">
                  <c:v>44907.649305555555</c:v>
                </c:pt>
                <c:pt idx="116">
                  <c:v>44907.652777777781</c:v>
                </c:pt>
                <c:pt idx="117">
                  <c:v>44907.65625</c:v>
                </c:pt>
                <c:pt idx="118">
                  <c:v>44907.659722222219</c:v>
                </c:pt>
                <c:pt idx="119">
                  <c:v>44907.663194444445</c:v>
                </c:pt>
                <c:pt idx="120">
                  <c:v>44907.666666666664</c:v>
                </c:pt>
                <c:pt idx="121">
                  <c:v>44907.670138888891</c:v>
                </c:pt>
                <c:pt idx="122">
                  <c:v>44907.673611111109</c:v>
                </c:pt>
                <c:pt idx="123">
                  <c:v>44907.677083333336</c:v>
                </c:pt>
                <c:pt idx="124">
                  <c:v>44907.680555555555</c:v>
                </c:pt>
                <c:pt idx="125">
                  <c:v>44907.684027777781</c:v>
                </c:pt>
                <c:pt idx="126">
                  <c:v>44907.6875</c:v>
                </c:pt>
                <c:pt idx="127">
                  <c:v>44907.690972222219</c:v>
                </c:pt>
                <c:pt idx="128">
                  <c:v>44907.694444444445</c:v>
                </c:pt>
                <c:pt idx="129">
                  <c:v>44907.697916666664</c:v>
                </c:pt>
                <c:pt idx="130">
                  <c:v>44907.701388888891</c:v>
                </c:pt>
                <c:pt idx="131">
                  <c:v>44907.704861111109</c:v>
                </c:pt>
                <c:pt idx="132">
                  <c:v>44907.708333333336</c:v>
                </c:pt>
                <c:pt idx="133">
                  <c:v>44907.711805555555</c:v>
                </c:pt>
                <c:pt idx="134">
                  <c:v>44907.715277777781</c:v>
                </c:pt>
                <c:pt idx="135">
                  <c:v>44907.71875</c:v>
                </c:pt>
                <c:pt idx="136">
                  <c:v>44907.722222222219</c:v>
                </c:pt>
                <c:pt idx="137">
                  <c:v>44907.725694444445</c:v>
                </c:pt>
                <c:pt idx="138">
                  <c:v>44907.729166666664</c:v>
                </c:pt>
                <c:pt idx="139">
                  <c:v>44907.732638888891</c:v>
                </c:pt>
                <c:pt idx="140">
                  <c:v>44907.736111111109</c:v>
                </c:pt>
                <c:pt idx="141">
                  <c:v>44907.739583333336</c:v>
                </c:pt>
                <c:pt idx="142">
                  <c:v>44907.743055555555</c:v>
                </c:pt>
                <c:pt idx="143">
                  <c:v>44907.746527777781</c:v>
                </c:pt>
                <c:pt idx="144">
                  <c:v>44907.75</c:v>
                </c:pt>
              </c:numCache>
            </c:numRef>
          </c:xVal>
          <c:yVal>
            <c:numRef>
              <c:f>Simulation_Dec!$AJ$3:$AJ$147</c:f>
              <c:numCache>
                <c:formatCode>General</c:formatCode>
                <c:ptCount val="14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6.3080000630627104</c:v>
                </c:pt>
                <c:pt idx="61">
                  <c:v>6.3080000630627397</c:v>
                </c:pt>
                <c:pt idx="62">
                  <c:v>6.3080000630627904</c:v>
                </c:pt>
                <c:pt idx="63">
                  <c:v>6.3080000630626802</c:v>
                </c:pt>
                <c:pt idx="64">
                  <c:v>6.3080000630626296</c:v>
                </c:pt>
                <c:pt idx="65">
                  <c:v>6.3080000630628303</c:v>
                </c:pt>
                <c:pt idx="66">
                  <c:v>6.3080000630628303</c:v>
                </c:pt>
                <c:pt idx="67">
                  <c:v>6.3080000630628499</c:v>
                </c:pt>
                <c:pt idx="68">
                  <c:v>6.30800006306273</c:v>
                </c:pt>
                <c:pt idx="69">
                  <c:v>6.3080000630626403</c:v>
                </c:pt>
                <c:pt idx="70">
                  <c:v>6.3080000630624804</c:v>
                </c:pt>
                <c:pt idx="71">
                  <c:v>6.30800006306246</c:v>
                </c:pt>
                <c:pt idx="72">
                  <c:v>6.30800006306443</c:v>
                </c:pt>
                <c:pt idx="73">
                  <c:v>6.30800006306412</c:v>
                </c:pt>
                <c:pt idx="74">
                  <c:v>6.3080000630641502</c:v>
                </c:pt>
                <c:pt idx="75">
                  <c:v>6.3080000630641502</c:v>
                </c:pt>
                <c:pt idx="76">
                  <c:v>6.3080000630641404</c:v>
                </c:pt>
                <c:pt idx="77">
                  <c:v>6.3080000630641697</c:v>
                </c:pt>
                <c:pt idx="78">
                  <c:v>6.3080000630641697</c:v>
                </c:pt>
                <c:pt idx="79">
                  <c:v>6.3080000630644397</c:v>
                </c:pt>
                <c:pt idx="80">
                  <c:v>6.30800006306443</c:v>
                </c:pt>
                <c:pt idx="81">
                  <c:v>6.3080000630644699</c:v>
                </c:pt>
                <c:pt idx="82">
                  <c:v>6.3080000630644797</c:v>
                </c:pt>
                <c:pt idx="83">
                  <c:v>6.3080000630644699</c:v>
                </c:pt>
                <c:pt idx="84">
                  <c:v>6.3080000630648101</c:v>
                </c:pt>
                <c:pt idx="85">
                  <c:v>6.3080000630645099</c:v>
                </c:pt>
                <c:pt idx="86">
                  <c:v>6.30800006306435</c:v>
                </c:pt>
                <c:pt idx="87">
                  <c:v>6.3080000630644699</c:v>
                </c:pt>
                <c:pt idx="88">
                  <c:v>6.3080000630645401</c:v>
                </c:pt>
                <c:pt idx="89">
                  <c:v>6.3080000630645303</c:v>
                </c:pt>
                <c:pt idx="90">
                  <c:v>6.3080000630644797</c:v>
                </c:pt>
                <c:pt idx="91">
                  <c:v>6.3080000630645001</c:v>
                </c:pt>
                <c:pt idx="92">
                  <c:v>6.3080000630645197</c:v>
                </c:pt>
                <c:pt idx="93">
                  <c:v>6.3080000630645099</c:v>
                </c:pt>
                <c:pt idx="94">
                  <c:v>6.3080000630644602</c:v>
                </c:pt>
                <c:pt idx="95">
                  <c:v>6.30800006306443</c:v>
                </c:pt>
                <c:pt idx="96">
                  <c:v>6.30800006306543</c:v>
                </c:pt>
                <c:pt idx="97">
                  <c:v>6.3080000630653696</c:v>
                </c:pt>
                <c:pt idx="98">
                  <c:v>6.3080000630654602</c:v>
                </c:pt>
                <c:pt idx="99">
                  <c:v>6.30800006306547</c:v>
                </c:pt>
                <c:pt idx="100">
                  <c:v>6.3080000630654602</c:v>
                </c:pt>
                <c:pt idx="101">
                  <c:v>6.3080000630654203</c:v>
                </c:pt>
                <c:pt idx="102">
                  <c:v>6.3080000630653004</c:v>
                </c:pt>
                <c:pt idx="103">
                  <c:v>6.3080000630653297</c:v>
                </c:pt>
                <c:pt idx="104">
                  <c:v>6.3080000630654096</c:v>
                </c:pt>
                <c:pt idx="105">
                  <c:v>6.30800006306543</c:v>
                </c:pt>
                <c:pt idx="106">
                  <c:v>6.3080000630656299</c:v>
                </c:pt>
                <c:pt idx="107">
                  <c:v>6.3080000630655899</c:v>
                </c:pt>
                <c:pt idx="108">
                  <c:v>6.3080000630631003</c:v>
                </c:pt>
                <c:pt idx="109">
                  <c:v>6.3080000630631101</c:v>
                </c:pt>
                <c:pt idx="110">
                  <c:v>6.3080000630631199</c:v>
                </c:pt>
                <c:pt idx="111">
                  <c:v>6.3080000630630098</c:v>
                </c:pt>
                <c:pt idx="112">
                  <c:v>6.308000063063</c:v>
                </c:pt>
                <c:pt idx="113">
                  <c:v>6.3080000630630302</c:v>
                </c:pt>
                <c:pt idx="114">
                  <c:v>6.3080000630630098</c:v>
                </c:pt>
                <c:pt idx="115">
                  <c:v>6.30800006306304</c:v>
                </c:pt>
                <c:pt idx="116">
                  <c:v>6.3080000630630204</c:v>
                </c:pt>
                <c:pt idx="117">
                  <c:v>6.3080000630626296</c:v>
                </c:pt>
                <c:pt idx="118">
                  <c:v>6.3080000630628597</c:v>
                </c:pt>
                <c:pt idx="119">
                  <c:v>6.3080000630628099</c:v>
                </c:pt>
                <c:pt idx="120">
                  <c:v>6.30800006306018</c:v>
                </c:pt>
                <c:pt idx="121">
                  <c:v>6.3080000630602502</c:v>
                </c:pt>
                <c:pt idx="122">
                  <c:v>6.3080000630602298</c:v>
                </c:pt>
                <c:pt idx="123">
                  <c:v>6.3080000630602298</c:v>
                </c:pt>
                <c:pt idx="124">
                  <c:v>6.3080000630602404</c:v>
                </c:pt>
                <c:pt idx="125">
                  <c:v>6.30799590085961</c:v>
                </c:pt>
                <c:pt idx="126" formatCode="0.00E+00">
                  <c:v>3.6028312545041699E-35</c:v>
                </c:pt>
                <c:pt idx="127" formatCode="0.00E+00">
                  <c:v>-2.2248964195062099E-40</c:v>
                </c:pt>
                <c:pt idx="128" formatCode="0.00E+00">
                  <c:v>5.7151768692194902E-39</c:v>
                </c:pt>
                <c:pt idx="129" formatCode="0.00E+00">
                  <c:v>-1.2203750679727499E-38</c:v>
                </c:pt>
                <c:pt idx="130" formatCode="0.00E+00">
                  <c:v>2.2783179238040699E-39</c:v>
                </c:pt>
                <c:pt idx="131" formatCode="0.00E+00">
                  <c:v>-1.2894091960386399E-38</c:v>
                </c:pt>
                <c:pt idx="132" formatCode="0.00E+00">
                  <c:v>9.8722897413923497E-40</c:v>
                </c:pt>
                <c:pt idx="133" formatCode="0.00E+00">
                  <c:v>1.8367099245897501E-40</c:v>
                </c:pt>
                <c:pt idx="134" formatCode="0.00E+00">
                  <c:v>-1.10202595440505E-39</c:v>
                </c:pt>
                <c:pt idx="135" formatCode="0.00E+00">
                  <c:v>1.4073776676579201E-50</c:v>
                </c:pt>
                <c:pt idx="136" formatCode="0.00E+00">
                  <c:v>1.19272125187864E-49</c:v>
                </c:pt>
                <c:pt idx="137" formatCode="0.00E+00">
                  <c:v>9.1835495986829804E-41</c:v>
                </c:pt>
                <c:pt idx="138" formatCode="0.00E+00">
                  <c:v>-1.19386144968404E-39</c:v>
                </c:pt>
                <c:pt idx="139" formatCode="0.00E+00">
                  <c:v>3.6734198463513802E-40</c:v>
                </c:pt>
                <c:pt idx="140" formatCode="0.00E+00">
                  <c:v>1.8367099225049899E-40</c:v>
                </c:pt>
                <c:pt idx="141" formatCode="0.00E+00">
                  <c:v>-9.1835496235355201E-41</c:v>
                </c:pt>
                <c:pt idx="142" formatCode="0.00E+00">
                  <c:v>-3.2741367698629401E-50</c:v>
                </c:pt>
                <c:pt idx="143" formatCode="0.00E+00">
                  <c:v>-2.7562886072825702E-51</c:v>
                </c:pt>
                <c:pt idx="144" formatCode="0.00E+00">
                  <c:v>1.10202595334279E-39</c:v>
                </c:pt>
              </c:numCache>
            </c:numRef>
          </c:yVal>
          <c:smooth val="0"/>
          <c:extLst>
            <c:ext xmlns:c16="http://schemas.microsoft.com/office/drawing/2014/chart" uri="{C3380CC4-5D6E-409C-BE32-E72D297353CC}">
              <c16:uniqueId val="{00000000-A176-4874-AE40-D229465BB59E}"/>
            </c:ext>
          </c:extLst>
        </c:ser>
        <c:ser>
          <c:idx val="1"/>
          <c:order val="1"/>
          <c:tx>
            <c:strRef>
              <c:f>Simulation_Dec!$AP$2</c:f>
              <c:strCache>
                <c:ptCount val="1"/>
                <c:pt idx="0">
                  <c:v>EV1 </c:v>
                </c:pt>
              </c:strCache>
            </c:strRef>
          </c:tx>
          <c:spPr>
            <a:ln w="9525"/>
          </c:spPr>
          <c:marker>
            <c:symbol val="circle"/>
            <c:size val="2"/>
            <c:spPr>
              <a:ln w="6350"/>
            </c:spPr>
          </c:marker>
          <c:dPt>
            <c:idx val="107"/>
            <c:marker>
              <c:spPr>
                <a:ln w="9525"/>
              </c:spPr>
            </c:marker>
            <c:bubble3D val="0"/>
            <c:extLst>
              <c:ext xmlns:c16="http://schemas.microsoft.com/office/drawing/2014/chart" uri="{C3380CC4-5D6E-409C-BE32-E72D297353CC}">
                <c16:uniqueId val="{00000001-A176-4874-AE40-D229465BB59E}"/>
              </c:ext>
            </c:extLst>
          </c:dPt>
          <c:xVal>
            <c:numRef>
              <c:f>Simulation_Dec!$A$3:$A$147</c:f>
              <c:numCache>
                <c:formatCode>m/d/yyyy\ h:mm</c:formatCode>
                <c:ptCount val="145"/>
                <c:pt idx="0">
                  <c:v>44907.25</c:v>
                </c:pt>
                <c:pt idx="1">
                  <c:v>44907.253472222219</c:v>
                </c:pt>
                <c:pt idx="2">
                  <c:v>44907.256944444445</c:v>
                </c:pt>
                <c:pt idx="3">
                  <c:v>44907.260416666664</c:v>
                </c:pt>
                <c:pt idx="4">
                  <c:v>44907.263888888891</c:v>
                </c:pt>
                <c:pt idx="5">
                  <c:v>44907.267361111109</c:v>
                </c:pt>
                <c:pt idx="6">
                  <c:v>44907.270833333336</c:v>
                </c:pt>
                <c:pt idx="7">
                  <c:v>44907.274305555555</c:v>
                </c:pt>
                <c:pt idx="8">
                  <c:v>44907.277777777781</c:v>
                </c:pt>
                <c:pt idx="9">
                  <c:v>44907.28125</c:v>
                </c:pt>
                <c:pt idx="10">
                  <c:v>44907.284722222219</c:v>
                </c:pt>
                <c:pt idx="11">
                  <c:v>44907.288194444445</c:v>
                </c:pt>
                <c:pt idx="12">
                  <c:v>44907.291666666664</c:v>
                </c:pt>
                <c:pt idx="13">
                  <c:v>44907.295138888891</c:v>
                </c:pt>
                <c:pt idx="14">
                  <c:v>44907.298611111109</c:v>
                </c:pt>
                <c:pt idx="15">
                  <c:v>44907.302083333336</c:v>
                </c:pt>
                <c:pt idx="16">
                  <c:v>44907.305555555555</c:v>
                </c:pt>
                <c:pt idx="17">
                  <c:v>44907.309027777781</c:v>
                </c:pt>
                <c:pt idx="18">
                  <c:v>44907.3125</c:v>
                </c:pt>
                <c:pt idx="19">
                  <c:v>44907.315972222219</c:v>
                </c:pt>
                <c:pt idx="20">
                  <c:v>44907.319444444445</c:v>
                </c:pt>
                <c:pt idx="21">
                  <c:v>44907.322916666664</c:v>
                </c:pt>
                <c:pt idx="22">
                  <c:v>44907.326388888891</c:v>
                </c:pt>
                <c:pt idx="23">
                  <c:v>44907.329861111109</c:v>
                </c:pt>
                <c:pt idx="24">
                  <c:v>44907.333333333336</c:v>
                </c:pt>
                <c:pt idx="25">
                  <c:v>44907.336805555555</c:v>
                </c:pt>
                <c:pt idx="26">
                  <c:v>44907.340277777781</c:v>
                </c:pt>
                <c:pt idx="27">
                  <c:v>44907.34375</c:v>
                </c:pt>
                <c:pt idx="28">
                  <c:v>44907.347222222219</c:v>
                </c:pt>
                <c:pt idx="29">
                  <c:v>44907.350694444445</c:v>
                </c:pt>
                <c:pt idx="30">
                  <c:v>44907.354166666664</c:v>
                </c:pt>
                <c:pt idx="31">
                  <c:v>44907.357638888891</c:v>
                </c:pt>
                <c:pt idx="32">
                  <c:v>44907.361111111109</c:v>
                </c:pt>
                <c:pt idx="33">
                  <c:v>44907.364583333336</c:v>
                </c:pt>
                <c:pt idx="34">
                  <c:v>44907.368055555555</c:v>
                </c:pt>
                <c:pt idx="35">
                  <c:v>44907.371527777781</c:v>
                </c:pt>
                <c:pt idx="36">
                  <c:v>44907.375</c:v>
                </c:pt>
                <c:pt idx="37">
                  <c:v>44907.378472222219</c:v>
                </c:pt>
                <c:pt idx="38">
                  <c:v>44907.381944444445</c:v>
                </c:pt>
                <c:pt idx="39">
                  <c:v>44907.385416666664</c:v>
                </c:pt>
                <c:pt idx="40">
                  <c:v>44907.388888888891</c:v>
                </c:pt>
                <c:pt idx="41">
                  <c:v>44907.392361111109</c:v>
                </c:pt>
                <c:pt idx="42">
                  <c:v>44907.395833333336</c:v>
                </c:pt>
                <c:pt idx="43">
                  <c:v>44907.399305555555</c:v>
                </c:pt>
                <c:pt idx="44">
                  <c:v>44907.402777777781</c:v>
                </c:pt>
                <c:pt idx="45">
                  <c:v>44907.40625</c:v>
                </c:pt>
                <c:pt idx="46">
                  <c:v>44907.409722222219</c:v>
                </c:pt>
                <c:pt idx="47">
                  <c:v>44907.413194444445</c:v>
                </c:pt>
                <c:pt idx="48">
                  <c:v>44907.416666666664</c:v>
                </c:pt>
                <c:pt idx="49">
                  <c:v>44907.420138888891</c:v>
                </c:pt>
                <c:pt idx="50">
                  <c:v>44907.423611111109</c:v>
                </c:pt>
                <c:pt idx="51">
                  <c:v>44907.427083333336</c:v>
                </c:pt>
                <c:pt idx="52">
                  <c:v>44907.430555555555</c:v>
                </c:pt>
                <c:pt idx="53">
                  <c:v>44907.434027777781</c:v>
                </c:pt>
                <c:pt idx="54">
                  <c:v>44907.4375</c:v>
                </c:pt>
                <c:pt idx="55">
                  <c:v>44907.440972222219</c:v>
                </c:pt>
                <c:pt idx="56">
                  <c:v>44907.444444444445</c:v>
                </c:pt>
                <c:pt idx="57">
                  <c:v>44907.447916666664</c:v>
                </c:pt>
                <c:pt idx="58">
                  <c:v>44907.451388888891</c:v>
                </c:pt>
                <c:pt idx="59">
                  <c:v>44907.454861111109</c:v>
                </c:pt>
                <c:pt idx="60">
                  <c:v>44907.458333333336</c:v>
                </c:pt>
                <c:pt idx="61">
                  <c:v>44907.461805555555</c:v>
                </c:pt>
                <c:pt idx="62">
                  <c:v>44907.465277777781</c:v>
                </c:pt>
                <c:pt idx="63">
                  <c:v>44907.46875</c:v>
                </c:pt>
                <c:pt idx="64">
                  <c:v>44907.472222222219</c:v>
                </c:pt>
                <c:pt idx="65">
                  <c:v>44907.475694444445</c:v>
                </c:pt>
                <c:pt idx="66">
                  <c:v>44907.479166666664</c:v>
                </c:pt>
                <c:pt idx="67">
                  <c:v>44907.482638888891</c:v>
                </c:pt>
                <c:pt idx="68">
                  <c:v>44907.486111111109</c:v>
                </c:pt>
                <c:pt idx="69">
                  <c:v>44907.489583333336</c:v>
                </c:pt>
                <c:pt idx="70">
                  <c:v>44907.493055555555</c:v>
                </c:pt>
                <c:pt idx="71">
                  <c:v>44907.496527777781</c:v>
                </c:pt>
                <c:pt idx="72">
                  <c:v>44907.5</c:v>
                </c:pt>
                <c:pt idx="73">
                  <c:v>44907.503472222219</c:v>
                </c:pt>
                <c:pt idx="74">
                  <c:v>44907.506944444445</c:v>
                </c:pt>
                <c:pt idx="75">
                  <c:v>44907.510416666664</c:v>
                </c:pt>
                <c:pt idx="76">
                  <c:v>44907.513888888891</c:v>
                </c:pt>
                <c:pt idx="77">
                  <c:v>44907.517361111109</c:v>
                </c:pt>
                <c:pt idx="78">
                  <c:v>44907.520833333336</c:v>
                </c:pt>
                <c:pt idx="79">
                  <c:v>44907.524305555555</c:v>
                </c:pt>
                <c:pt idx="80">
                  <c:v>44907.527777777781</c:v>
                </c:pt>
                <c:pt idx="81">
                  <c:v>44907.53125</c:v>
                </c:pt>
                <c:pt idx="82">
                  <c:v>44907.534722222219</c:v>
                </c:pt>
                <c:pt idx="83">
                  <c:v>44907.538194444445</c:v>
                </c:pt>
                <c:pt idx="84">
                  <c:v>44907.541666666664</c:v>
                </c:pt>
                <c:pt idx="85">
                  <c:v>44907.545138888891</c:v>
                </c:pt>
                <c:pt idx="86">
                  <c:v>44907.548611111109</c:v>
                </c:pt>
                <c:pt idx="87">
                  <c:v>44907.552083333336</c:v>
                </c:pt>
                <c:pt idx="88">
                  <c:v>44907.555555555555</c:v>
                </c:pt>
                <c:pt idx="89">
                  <c:v>44907.559027777781</c:v>
                </c:pt>
                <c:pt idx="90">
                  <c:v>44907.5625</c:v>
                </c:pt>
                <c:pt idx="91">
                  <c:v>44907.565972222219</c:v>
                </c:pt>
                <c:pt idx="92">
                  <c:v>44907.569444444445</c:v>
                </c:pt>
                <c:pt idx="93">
                  <c:v>44907.572916666664</c:v>
                </c:pt>
                <c:pt idx="94">
                  <c:v>44907.576388888891</c:v>
                </c:pt>
                <c:pt idx="95">
                  <c:v>44907.579861111109</c:v>
                </c:pt>
                <c:pt idx="96">
                  <c:v>44907.583333333336</c:v>
                </c:pt>
                <c:pt idx="97">
                  <c:v>44907.586805555555</c:v>
                </c:pt>
                <c:pt idx="98">
                  <c:v>44907.590277777781</c:v>
                </c:pt>
                <c:pt idx="99">
                  <c:v>44907.59375</c:v>
                </c:pt>
                <c:pt idx="100">
                  <c:v>44907.597222222219</c:v>
                </c:pt>
                <c:pt idx="101">
                  <c:v>44907.600694444445</c:v>
                </c:pt>
                <c:pt idx="102">
                  <c:v>44907.604166666664</c:v>
                </c:pt>
                <c:pt idx="103">
                  <c:v>44907.607638888891</c:v>
                </c:pt>
                <c:pt idx="104">
                  <c:v>44907.611111111109</c:v>
                </c:pt>
                <c:pt idx="105">
                  <c:v>44907.614583333336</c:v>
                </c:pt>
                <c:pt idx="106">
                  <c:v>44907.618055555555</c:v>
                </c:pt>
                <c:pt idx="107">
                  <c:v>44907.621527777781</c:v>
                </c:pt>
                <c:pt idx="108">
                  <c:v>44907.625</c:v>
                </c:pt>
                <c:pt idx="109">
                  <c:v>44907.628472222219</c:v>
                </c:pt>
                <c:pt idx="110">
                  <c:v>44907.631944444445</c:v>
                </c:pt>
                <c:pt idx="111">
                  <c:v>44907.635416666664</c:v>
                </c:pt>
                <c:pt idx="112">
                  <c:v>44907.638888888891</c:v>
                </c:pt>
                <c:pt idx="113">
                  <c:v>44907.642361111109</c:v>
                </c:pt>
                <c:pt idx="114">
                  <c:v>44907.645833333336</c:v>
                </c:pt>
                <c:pt idx="115">
                  <c:v>44907.649305555555</c:v>
                </c:pt>
                <c:pt idx="116">
                  <c:v>44907.652777777781</c:v>
                </c:pt>
                <c:pt idx="117">
                  <c:v>44907.65625</c:v>
                </c:pt>
                <c:pt idx="118">
                  <c:v>44907.659722222219</c:v>
                </c:pt>
                <c:pt idx="119">
                  <c:v>44907.663194444445</c:v>
                </c:pt>
                <c:pt idx="120">
                  <c:v>44907.666666666664</c:v>
                </c:pt>
                <c:pt idx="121">
                  <c:v>44907.670138888891</c:v>
                </c:pt>
                <c:pt idx="122">
                  <c:v>44907.673611111109</c:v>
                </c:pt>
                <c:pt idx="123">
                  <c:v>44907.677083333336</c:v>
                </c:pt>
                <c:pt idx="124">
                  <c:v>44907.680555555555</c:v>
                </c:pt>
                <c:pt idx="125">
                  <c:v>44907.684027777781</c:v>
                </c:pt>
                <c:pt idx="126">
                  <c:v>44907.6875</c:v>
                </c:pt>
                <c:pt idx="127">
                  <c:v>44907.690972222219</c:v>
                </c:pt>
                <c:pt idx="128">
                  <c:v>44907.694444444445</c:v>
                </c:pt>
                <c:pt idx="129">
                  <c:v>44907.697916666664</c:v>
                </c:pt>
                <c:pt idx="130">
                  <c:v>44907.701388888891</c:v>
                </c:pt>
                <c:pt idx="131">
                  <c:v>44907.704861111109</c:v>
                </c:pt>
                <c:pt idx="132">
                  <c:v>44907.708333333336</c:v>
                </c:pt>
                <c:pt idx="133">
                  <c:v>44907.711805555555</c:v>
                </c:pt>
                <c:pt idx="134">
                  <c:v>44907.715277777781</c:v>
                </c:pt>
                <c:pt idx="135">
                  <c:v>44907.71875</c:v>
                </c:pt>
                <c:pt idx="136">
                  <c:v>44907.722222222219</c:v>
                </c:pt>
                <c:pt idx="137">
                  <c:v>44907.725694444445</c:v>
                </c:pt>
                <c:pt idx="138">
                  <c:v>44907.729166666664</c:v>
                </c:pt>
                <c:pt idx="139">
                  <c:v>44907.732638888891</c:v>
                </c:pt>
                <c:pt idx="140">
                  <c:v>44907.736111111109</c:v>
                </c:pt>
                <c:pt idx="141">
                  <c:v>44907.739583333336</c:v>
                </c:pt>
                <c:pt idx="142">
                  <c:v>44907.743055555555</c:v>
                </c:pt>
                <c:pt idx="143">
                  <c:v>44907.746527777781</c:v>
                </c:pt>
                <c:pt idx="144">
                  <c:v>44907.75</c:v>
                </c:pt>
              </c:numCache>
            </c:numRef>
          </c:xVal>
          <c:yVal>
            <c:numRef>
              <c:f>Simulation_Dec!$AP$3:$AP$147</c:f>
              <c:numCache>
                <c:formatCode>General</c:formatCode>
                <c:ptCount val="14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6.3080000630666904</c:v>
                </c:pt>
                <c:pt idx="22">
                  <c:v>6.3080000630667499</c:v>
                </c:pt>
                <c:pt idx="23">
                  <c:v>6.3080000630669302</c:v>
                </c:pt>
                <c:pt idx="24">
                  <c:v>6.3080000630564896</c:v>
                </c:pt>
                <c:pt idx="25">
                  <c:v>6.30800006305628</c:v>
                </c:pt>
                <c:pt idx="26">
                  <c:v>6.3080000630566699</c:v>
                </c:pt>
                <c:pt idx="27">
                  <c:v>6.3080000630566202</c:v>
                </c:pt>
                <c:pt idx="28">
                  <c:v>6.30800006305655</c:v>
                </c:pt>
                <c:pt idx="29">
                  <c:v>6.3080000630565003</c:v>
                </c:pt>
                <c:pt idx="30">
                  <c:v>6.3080000630565598</c:v>
                </c:pt>
                <c:pt idx="31">
                  <c:v>6.3080000630565598</c:v>
                </c:pt>
                <c:pt idx="32">
                  <c:v>6.3080000630567099</c:v>
                </c:pt>
                <c:pt idx="33">
                  <c:v>6.3080000630566104</c:v>
                </c:pt>
                <c:pt idx="34">
                  <c:v>1.89239998109731</c:v>
                </c:pt>
                <c:pt idx="35">
                  <c:v>1.8923999810973799</c:v>
                </c:pt>
                <c:pt idx="36">
                  <c:v>1.89239998109567</c:v>
                </c:pt>
                <c:pt idx="37">
                  <c:v>1.89239998109568</c:v>
                </c:pt>
                <c:pt idx="38">
                  <c:v>1.89239998109561</c:v>
                </c:pt>
                <c:pt idx="39">
                  <c:v>1.89239998109563</c:v>
                </c:pt>
                <c:pt idx="40">
                  <c:v>1.8923999810985299</c:v>
                </c:pt>
                <c:pt idx="41">
                  <c:v>1.89239998109513</c:v>
                </c:pt>
                <c:pt idx="42">
                  <c:v>1.89239998109948</c:v>
                </c:pt>
                <c:pt idx="43">
                  <c:v>1.89239998109589</c:v>
                </c:pt>
                <c:pt idx="44">
                  <c:v>6.3080000630488202</c:v>
                </c:pt>
                <c:pt idx="45">
                  <c:v>6.3080000630484196</c:v>
                </c:pt>
                <c:pt idx="46">
                  <c:v>6.3080000630479702</c:v>
                </c:pt>
                <c:pt idx="47">
                  <c:v>6.3080000630483797</c:v>
                </c:pt>
                <c:pt idx="48">
                  <c:v>6.3080000630554496</c:v>
                </c:pt>
                <c:pt idx="49">
                  <c:v>6.3080000630555597</c:v>
                </c:pt>
                <c:pt idx="50">
                  <c:v>6.3080000630557</c:v>
                </c:pt>
                <c:pt idx="51">
                  <c:v>6.30800006305551</c:v>
                </c:pt>
                <c:pt idx="52">
                  <c:v>6.3080000630554798</c:v>
                </c:pt>
                <c:pt idx="53">
                  <c:v>6.30800006304493</c:v>
                </c:pt>
                <c:pt idx="54">
                  <c:v>4.7299988331771301</c:v>
                </c:pt>
                <c:pt idx="55">
                  <c:v>1.8923999811446901</c:v>
                </c:pt>
                <c:pt idx="56">
                  <c:v>1.8923999810762999</c:v>
                </c:pt>
                <c:pt idx="57">
                  <c:v>1.89239998107623</c:v>
                </c:pt>
                <c:pt idx="58">
                  <c:v>1.89239998107615</c:v>
                </c:pt>
                <c:pt idx="59">
                  <c:v>1.8923999810760701</c:v>
                </c:pt>
                <c:pt idx="60" formatCode="0.00E+00">
                  <c:v>9.0316802793500003E-21</c:v>
                </c:pt>
                <c:pt idx="61" formatCode="0.00E+00">
                  <c:v>9.0393604102143294E-21</c:v>
                </c:pt>
                <c:pt idx="62" formatCode="0.00E+00">
                  <c:v>9.0558949290192194E-21</c:v>
                </c:pt>
                <c:pt idx="63" formatCode="0.00E+00">
                  <c:v>9.0201367859695202E-21</c:v>
                </c:pt>
                <c:pt idx="64" formatCode="0.00E+00">
                  <c:v>9.00629339736398E-21</c:v>
                </c:pt>
                <c:pt idx="65" formatCode="0.00E+00">
                  <c:v>9.0654085406546594E-21</c:v>
                </c:pt>
                <c:pt idx="66" formatCode="0.00E+00">
                  <c:v>9.0668191972067694E-21</c:v>
                </c:pt>
                <c:pt idx="67" formatCode="0.00E+00">
                  <c:v>9.0733811392344104E-21</c:v>
                </c:pt>
                <c:pt idx="68" formatCode="0.00E+00">
                  <c:v>9.0353047102946804E-21</c:v>
                </c:pt>
                <c:pt idx="69" formatCode="0.00E+00">
                  <c:v>9.0092897451445307E-21</c:v>
                </c:pt>
                <c:pt idx="70" formatCode="0.00E+00">
                  <c:v>9.0532932865107001E-21</c:v>
                </c:pt>
                <c:pt idx="71" formatCode="0.00E+00">
                  <c:v>2.21034372754845E-20</c:v>
                </c:pt>
                <c:pt idx="72" formatCode="0.00E+00">
                  <c:v>9.5801809765254093E-21</c:v>
                </c:pt>
                <c:pt idx="73" formatCode="0.00E+00">
                  <c:v>5.88510445820054E-21</c:v>
                </c:pt>
                <c:pt idx="74" formatCode="0.00E+00">
                  <c:v>5.8616107635502701E-21</c:v>
                </c:pt>
                <c:pt idx="75" formatCode="0.00E+00">
                  <c:v>5.8605692868513502E-21</c:v>
                </c:pt>
                <c:pt idx="76" formatCode="0.00E+00">
                  <c:v>5.8571219007978003E-21</c:v>
                </c:pt>
                <c:pt idx="77" formatCode="0.00E+00">
                  <c:v>6.73249956513624E-21</c:v>
                </c:pt>
                <c:pt idx="78" formatCode="0.00E+00">
                  <c:v>-1.0883148837318501E-20</c:v>
                </c:pt>
                <c:pt idx="79" formatCode="0.00E+00">
                  <c:v>2.4594843396106499E-21</c:v>
                </c:pt>
                <c:pt idx="80" formatCode="0.00E+00">
                  <c:v>3.1122570542917602E-21</c:v>
                </c:pt>
                <c:pt idx="81" formatCode="0.00E+00">
                  <c:v>3.1098523762996998E-21</c:v>
                </c:pt>
                <c:pt idx="82" formatCode="0.00E+00">
                  <c:v>3.1106867735104199E-21</c:v>
                </c:pt>
                <c:pt idx="83" formatCode="0.00E+00">
                  <c:v>3.10880422374211E-21</c:v>
                </c:pt>
                <c:pt idx="84" formatCode="0.00E+00">
                  <c:v>3.2148735279712599E-21</c:v>
                </c:pt>
                <c:pt idx="85" formatCode="0.00E+00">
                  <c:v>3.2089146023006098E-21</c:v>
                </c:pt>
                <c:pt idx="86" formatCode="0.00E+00">
                  <c:v>3.1907968967650801E-21</c:v>
                </c:pt>
                <c:pt idx="87" formatCode="0.00E+00">
                  <c:v>3.20487914094027E-21</c:v>
                </c:pt>
                <c:pt idx="88" formatCode="0.00E+00">
                  <c:v>3.2121879198229001E-21</c:v>
                </c:pt>
                <c:pt idx="89" formatCode="0.00E+00">
                  <c:v>3.21132639362402E-21</c:v>
                </c:pt>
                <c:pt idx="90" formatCode="0.00E+00">
                  <c:v>3.2055025528645499E-21</c:v>
                </c:pt>
                <c:pt idx="91" formatCode="0.00E+00">
                  <c:v>3.2084584950046399E-21</c:v>
                </c:pt>
                <c:pt idx="92" formatCode="0.00E+00">
                  <c:v>3.2101712702088099E-21</c:v>
                </c:pt>
                <c:pt idx="93" formatCode="0.00E+00">
                  <c:v>3.2086547675914698E-21</c:v>
                </c:pt>
                <c:pt idx="94" formatCode="0.00E+00">
                  <c:v>3.2037724725912601E-21</c:v>
                </c:pt>
                <c:pt idx="95" formatCode="0.00E+00">
                  <c:v>3.1987221821178102E-21</c:v>
                </c:pt>
                <c:pt idx="96" formatCode="0.00E+00">
                  <c:v>3.4820473331869103E-21</c:v>
                </c:pt>
                <c:pt idx="97" formatCode="0.00E+00">
                  <c:v>3.4744603314693097E-21</c:v>
                </c:pt>
                <c:pt idx="98" formatCode="0.00E+00">
                  <c:v>3.4838282498879298E-21</c:v>
                </c:pt>
                <c:pt idx="99" formatCode="0.00E+00">
                  <c:v>3.4850006896505002E-21</c:v>
                </c:pt>
                <c:pt idx="100" formatCode="0.00E+00">
                  <c:v>3.4835870478514999E-21</c:v>
                </c:pt>
                <c:pt idx="101" formatCode="0.00E+00">
                  <c:v>3.4799956668261002E-21</c:v>
                </c:pt>
                <c:pt idx="102" formatCode="0.00E+00">
                  <c:v>3.4665245585806202E-21</c:v>
                </c:pt>
                <c:pt idx="103" formatCode="0.00E+00">
                  <c:v>3.4700020557753904E-21</c:v>
                </c:pt>
                <c:pt idx="104" formatCode="0.00E+00">
                  <c:v>3.4787186358418102E-21</c:v>
                </c:pt>
                <c:pt idx="105" formatCode="0.00E+00">
                  <c:v>3.4808708692229998E-21</c:v>
                </c:pt>
                <c:pt idx="106" formatCode="0.00E+00">
                  <c:v>3.4855483789150903E-21</c:v>
                </c:pt>
                <c:pt idx="107" formatCode="0.00E+00">
                  <c:v>1.46413415188614E-21</c:v>
                </c:pt>
                <c:pt idx="108" formatCode="0.00E+00">
                  <c:v>-7.7728432282333998E-22</c:v>
                </c:pt>
                <c:pt idx="109" formatCode="0.00E+00">
                  <c:v>9.4394330581673197E-20</c:v>
                </c:pt>
                <c:pt idx="110" formatCode="0.00E+00">
                  <c:v>6.67155802536586E-21</c:v>
                </c:pt>
                <c:pt idx="111" formatCode="0.00E+00">
                  <c:v>8.8543604096066905E-21</c:v>
                </c:pt>
                <c:pt idx="112" formatCode="0.00E+00">
                  <c:v>8.85862866459669E-21</c:v>
                </c:pt>
                <c:pt idx="113" formatCode="0.00E+00">
                  <c:v>8.8675198485104393E-21</c:v>
                </c:pt>
                <c:pt idx="114" formatCode="0.00E+00">
                  <c:v>8.8637205836545393E-21</c:v>
                </c:pt>
                <c:pt idx="115" formatCode="0.00E+00">
                  <c:v>8.87027083703154E-21</c:v>
                </c:pt>
                <c:pt idx="116" formatCode="0.00E+00">
                  <c:v>8.8642414471124107E-21</c:v>
                </c:pt>
                <c:pt idx="117" formatCode="0.00E+00">
                  <c:v>8.8592381344891501E-21</c:v>
                </c:pt>
                <c:pt idx="118" formatCode="0.00E+00">
                  <c:v>8.81983396360326E-21</c:v>
                </c:pt>
                <c:pt idx="119" formatCode="0.00E+00">
                  <c:v>8.8063005613909997E-21</c:v>
                </c:pt>
                <c:pt idx="120" formatCode="0.00E+00">
                  <c:v>9.2140643872685202E-21</c:v>
                </c:pt>
                <c:pt idx="121" formatCode="0.00E+00">
                  <c:v>9.22991075272907E-21</c:v>
                </c:pt>
                <c:pt idx="122" formatCode="0.00E+00">
                  <c:v>9.2256994416635094E-21</c:v>
                </c:pt>
                <c:pt idx="123" formatCode="0.00E+00">
                  <c:v>9.2259821848440396E-21</c:v>
                </c:pt>
                <c:pt idx="124" formatCode="0.00E+00">
                  <c:v>9.2280443783810598E-21</c:v>
                </c:pt>
                <c:pt idx="125" formatCode="0.00E+00">
                  <c:v>9.2274510946324804E-21</c:v>
                </c:pt>
                <c:pt idx="126" formatCode="0.00E+00">
                  <c:v>9.2421204841090794E-21</c:v>
                </c:pt>
                <c:pt idx="127" formatCode="0.00E+00">
                  <c:v>9.2650567690027804E-21</c:v>
                </c:pt>
                <c:pt idx="128" formatCode="0.00E+00">
                  <c:v>9.2844231216046596E-21</c:v>
                </c:pt>
                <c:pt idx="129" formatCode="0.00E+00">
                  <c:v>9.4107249430873901E-21</c:v>
                </c:pt>
                <c:pt idx="130" formatCode="0.00E+00">
                  <c:v>9.4248764664324399E-21</c:v>
                </c:pt>
                <c:pt idx="131" formatCode="0.00E+00">
                  <c:v>8.3504933533393699E-21</c:v>
                </c:pt>
                <c:pt idx="132" formatCode="0.00E+00">
                  <c:v>5.2311671581614002E-21</c:v>
                </c:pt>
                <c:pt idx="133" formatCode="0.00E+00">
                  <c:v>5.23117812589178E-21</c:v>
                </c:pt>
                <c:pt idx="134" formatCode="0.00E+00">
                  <c:v>5.2311781259164304E-21</c:v>
                </c:pt>
                <c:pt idx="135" formatCode="0.00E+00">
                  <c:v>5.2311482812129703E-21</c:v>
                </c:pt>
                <c:pt idx="136" formatCode="0.00E+00">
                  <c:v>5.2311482812129703E-21</c:v>
                </c:pt>
                <c:pt idx="137" formatCode="0.00E+00">
                  <c:v>5.2311507587046004E-21</c:v>
                </c:pt>
                <c:pt idx="138" formatCode="0.00E+00">
                  <c:v>5.2311781259164304E-21</c:v>
                </c:pt>
                <c:pt idx="139" formatCode="0.00E+00">
                  <c:v>5.2311209140257997E-21</c:v>
                </c:pt>
                <c:pt idx="140" formatCode="0.00E+00">
                  <c:v>5.2311458037459997E-21</c:v>
                </c:pt>
                <c:pt idx="141" formatCode="0.00E+00">
                  <c:v>5.23117812594108E-21</c:v>
                </c:pt>
                <c:pt idx="142" formatCode="0.00E+00">
                  <c:v>5.23117812589178E-21</c:v>
                </c:pt>
                <c:pt idx="143" formatCode="0.00E+00">
                  <c:v>5.2311806033834002E-21</c:v>
                </c:pt>
                <c:pt idx="144" formatCode="0.00E+00">
                  <c:v>5.2311540083184903E-21</c:v>
                </c:pt>
              </c:numCache>
            </c:numRef>
          </c:yVal>
          <c:smooth val="0"/>
          <c:extLst>
            <c:ext xmlns:c16="http://schemas.microsoft.com/office/drawing/2014/chart" uri="{C3380CC4-5D6E-409C-BE32-E72D297353CC}">
              <c16:uniqueId val="{00000002-A176-4874-AE40-D229465BB59E}"/>
            </c:ext>
          </c:extLst>
        </c:ser>
        <c:ser>
          <c:idx val="0"/>
          <c:order val="2"/>
          <c:tx>
            <c:strRef>
              <c:f>Simulation_Dec!$AG$2</c:f>
              <c:strCache>
                <c:ptCount val="1"/>
                <c:pt idx="0">
                  <c:v>EV2 </c:v>
                </c:pt>
              </c:strCache>
            </c:strRef>
          </c:tx>
          <c:spPr>
            <a:ln w="9525" cap="rnd">
              <a:solidFill>
                <a:schemeClr val="accent1"/>
              </a:solidFill>
              <a:round/>
            </a:ln>
            <a:effectLst/>
          </c:spPr>
          <c:marker>
            <c:symbol val="circle"/>
            <c:size val="2"/>
            <c:spPr>
              <a:solidFill>
                <a:schemeClr val="accent1"/>
              </a:solidFill>
              <a:ln w="9525">
                <a:solidFill>
                  <a:schemeClr val="accent1"/>
                </a:solidFill>
              </a:ln>
              <a:effectLst/>
            </c:spPr>
          </c:marker>
          <c:xVal>
            <c:numRef>
              <c:f>Simulation_Dec!$A$3:$A$147</c:f>
              <c:numCache>
                <c:formatCode>m/d/yyyy\ h:mm</c:formatCode>
                <c:ptCount val="145"/>
                <c:pt idx="0">
                  <c:v>44907.25</c:v>
                </c:pt>
                <c:pt idx="1">
                  <c:v>44907.253472222219</c:v>
                </c:pt>
                <c:pt idx="2">
                  <c:v>44907.256944444445</c:v>
                </c:pt>
                <c:pt idx="3">
                  <c:v>44907.260416666664</c:v>
                </c:pt>
                <c:pt idx="4">
                  <c:v>44907.263888888891</c:v>
                </c:pt>
                <c:pt idx="5">
                  <c:v>44907.267361111109</c:v>
                </c:pt>
                <c:pt idx="6">
                  <c:v>44907.270833333336</c:v>
                </c:pt>
                <c:pt idx="7">
                  <c:v>44907.274305555555</c:v>
                </c:pt>
                <c:pt idx="8">
                  <c:v>44907.277777777781</c:v>
                </c:pt>
                <c:pt idx="9">
                  <c:v>44907.28125</c:v>
                </c:pt>
                <c:pt idx="10">
                  <c:v>44907.284722222219</c:v>
                </c:pt>
                <c:pt idx="11">
                  <c:v>44907.288194444445</c:v>
                </c:pt>
                <c:pt idx="12">
                  <c:v>44907.291666666664</c:v>
                </c:pt>
                <c:pt idx="13">
                  <c:v>44907.295138888891</c:v>
                </c:pt>
                <c:pt idx="14">
                  <c:v>44907.298611111109</c:v>
                </c:pt>
                <c:pt idx="15">
                  <c:v>44907.302083333336</c:v>
                </c:pt>
                <c:pt idx="16">
                  <c:v>44907.305555555555</c:v>
                </c:pt>
                <c:pt idx="17">
                  <c:v>44907.309027777781</c:v>
                </c:pt>
                <c:pt idx="18">
                  <c:v>44907.3125</c:v>
                </c:pt>
                <c:pt idx="19">
                  <c:v>44907.315972222219</c:v>
                </c:pt>
                <c:pt idx="20">
                  <c:v>44907.319444444445</c:v>
                </c:pt>
                <c:pt idx="21">
                  <c:v>44907.322916666664</c:v>
                </c:pt>
                <c:pt idx="22">
                  <c:v>44907.326388888891</c:v>
                </c:pt>
                <c:pt idx="23">
                  <c:v>44907.329861111109</c:v>
                </c:pt>
                <c:pt idx="24">
                  <c:v>44907.333333333336</c:v>
                </c:pt>
                <c:pt idx="25">
                  <c:v>44907.336805555555</c:v>
                </c:pt>
                <c:pt idx="26">
                  <c:v>44907.340277777781</c:v>
                </c:pt>
                <c:pt idx="27">
                  <c:v>44907.34375</c:v>
                </c:pt>
                <c:pt idx="28">
                  <c:v>44907.347222222219</c:v>
                </c:pt>
                <c:pt idx="29">
                  <c:v>44907.350694444445</c:v>
                </c:pt>
                <c:pt idx="30">
                  <c:v>44907.354166666664</c:v>
                </c:pt>
                <c:pt idx="31">
                  <c:v>44907.357638888891</c:v>
                </c:pt>
                <c:pt idx="32">
                  <c:v>44907.361111111109</c:v>
                </c:pt>
                <c:pt idx="33">
                  <c:v>44907.364583333336</c:v>
                </c:pt>
                <c:pt idx="34">
                  <c:v>44907.368055555555</c:v>
                </c:pt>
                <c:pt idx="35">
                  <c:v>44907.371527777781</c:v>
                </c:pt>
                <c:pt idx="36">
                  <c:v>44907.375</c:v>
                </c:pt>
                <c:pt idx="37">
                  <c:v>44907.378472222219</c:v>
                </c:pt>
                <c:pt idx="38">
                  <c:v>44907.381944444445</c:v>
                </c:pt>
                <c:pt idx="39">
                  <c:v>44907.385416666664</c:v>
                </c:pt>
                <c:pt idx="40">
                  <c:v>44907.388888888891</c:v>
                </c:pt>
                <c:pt idx="41">
                  <c:v>44907.392361111109</c:v>
                </c:pt>
                <c:pt idx="42">
                  <c:v>44907.395833333336</c:v>
                </c:pt>
                <c:pt idx="43">
                  <c:v>44907.399305555555</c:v>
                </c:pt>
                <c:pt idx="44">
                  <c:v>44907.402777777781</c:v>
                </c:pt>
                <c:pt idx="45">
                  <c:v>44907.40625</c:v>
                </c:pt>
                <c:pt idx="46">
                  <c:v>44907.409722222219</c:v>
                </c:pt>
                <c:pt idx="47">
                  <c:v>44907.413194444445</c:v>
                </c:pt>
                <c:pt idx="48">
                  <c:v>44907.416666666664</c:v>
                </c:pt>
                <c:pt idx="49">
                  <c:v>44907.420138888891</c:v>
                </c:pt>
                <c:pt idx="50">
                  <c:v>44907.423611111109</c:v>
                </c:pt>
                <c:pt idx="51">
                  <c:v>44907.427083333336</c:v>
                </c:pt>
                <c:pt idx="52">
                  <c:v>44907.430555555555</c:v>
                </c:pt>
                <c:pt idx="53">
                  <c:v>44907.434027777781</c:v>
                </c:pt>
                <c:pt idx="54">
                  <c:v>44907.4375</c:v>
                </c:pt>
                <c:pt idx="55">
                  <c:v>44907.440972222219</c:v>
                </c:pt>
                <c:pt idx="56">
                  <c:v>44907.444444444445</c:v>
                </c:pt>
                <c:pt idx="57">
                  <c:v>44907.447916666664</c:v>
                </c:pt>
                <c:pt idx="58">
                  <c:v>44907.451388888891</c:v>
                </c:pt>
                <c:pt idx="59">
                  <c:v>44907.454861111109</c:v>
                </c:pt>
                <c:pt idx="60">
                  <c:v>44907.458333333336</c:v>
                </c:pt>
                <c:pt idx="61">
                  <c:v>44907.461805555555</c:v>
                </c:pt>
                <c:pt idx="62">
                  <c:v>44907.465277777781</c:v>
                </c:pt>
                <c:pt idx="63">
                  <c:v>44907.46875</c:v>
                </c:pt>
                <c:pt idx="64">
                  <c:v>44907.472222222219</c:v>
                </c:pt>
                <c:pt idx="65">
                  <c:v>44907.475694444445</c:v>
                </c:pt>
                <c:pt idx="66">
                  <c:v>44907.479166666664</c:v>
                </c:pt>
                <c:pt idx="67">
                  <c:v>44907.482638888891</c:v>
                </c:pt>
                <c:pt idx="68">
                  <c:v>44907.486111111109</c:v>
                </c:pt>
                <c:pt idx="69">
                  <c:v>44907.489583333336</c:v>
                </c:pt>
                <c:pt idx="70">
                  <c:v>44907.493055555555</c:v>
                </c:pt>
                <c:pt idx="71">
                  <c:v>44907.496527777781</c:v>
                </c:pt>
                <c:pt idx="72">
                  <c:v>44907.5</c:v>
                </c:pt>
                <c:pt idx="73">
                  <c:v>44907.503472222219</c:v>
                </c:pt>
                <c:pt idx="74">
                  <c:v>44907.506944444445</c:v>
                </c:pt>
                <c:pt idx="75">
                  <c:v>44907.510416666664</c:v>
                </c:pt>
                <c:pt idx="76">
                  <c:v>44907.513888888891</c:v>
                </c:pt>
                <c:pt idx="77">
                  <c:v>44907.517361111109</c:v>
                </c:pt>
                <c:pt idx="78">
                  <c:v>44907.520833333336</c:v>
                </c:pt>
                <c:pt idx="79">
                  <c:v>44907.524305555555</c:v>
                </c:pt>
                <c:pt idx="80">
                  <c:v>44907.527777777781</c:v>
                </c:pt>
                <c:pt idx="81">
                  <c:v>44907.53125</c:v>
                </c:pt>
                <c:pt idx="82">
                  <c:v>44907.534722222219</c:v>
                </c:pt>
                <c:pt idx="83">
                  <c:v>44907.538194444445</c:v>
                </c:pt>
                <c:pt idx="84">
                  <c:v>44907.541666666664</c:v>
                </c:pt>
                <c:pt idx="85">
                  <c:v>44907.545138888891</c:v>
                </c:pt>
                <c:pt idx="86">
                  <c:v>44907.548611111109</c:v>
                </c:pt>
                <c:pt idx="87">
                  <c:v>44907.552083333336</c:v>
                </c:pt>
                <c:pt idx="88">
                  <c:v>44907.555555555555</c:v>
                </c:pt>
                <c:pt idx="89">
                  <c:v>44907.559027777781</c:v>
                </c:pt>
                <c:pt idx="90">
                  <c:v>44907.5625</c:v>
                </c:pt>
                <c:pt idx="91">
                  <c:v>44907.565972222219</c:v>
                </c:pt>
                <c:pt idx="92">
                  <c:v>44907.569444444445</c:v>
                </c:pt>
                <c:pt idx="93">
                  <c:v>44907.572916666664</c:v>
                </c:pt>
                <c:pt idx="94">
                  <c:v>44907.576388888891</c:v>
                </c:pt>
                <c:pt idx="95">
                  <c:v>44907.579861111109</c:v>
                </c:pt>
                <c:pt idx="96">
                  <c:v>44907.583333333336</c:v>
                </c:pt>
                <c:pt idx="97">
                  <c:v>44907.586805555555</c:v>
                </c:pt>
                <c:pt idx="98">
                  <c:v>44907.590277777781</c:v>
                </c:pt>
                <c:pt idx="99">
                  <c:v>44907.59375</c:v>
                </c:pt>
                <c:pt idx="100">
                  <c:v>44907.597222222219</c:v>
                </c:pt>
                <c:pt idx="101">
                  <c:v>44907.600694444445</c:v>
                </c:pt>
                <c:pt idx="102">
                  <c:v>44907.604166666664</c:v>
                </c:pt>
                <c:pt idx="103">
                  <c:v>44907.607638888891</c:v>
                </c:pt>
                <c:pt idx="104">
                  <c:v>44907.611111111109</c:v>
                </c:pt>
                <c:pt idx="105">
                  <c:v>44907.614583333336</c:v>
                </c:pt>
                <c:pt idx="106">
                  <c:v>44907.618055555555</c:v>
                </c:pt>
                <c:pt idx="107">
                  <c:v>44907.621527777781</c:v>
                </c:pt>
                <c:pt idx="108">
                  <c:v>44907.625</c:v>
                </c:pt>
                <c:pt idx="109">
                  <c:v>44907.628472222219</c:v>
                </c:pt>
                <c:pt idx="110">
                  <c:v>44907.631944444445</c:v>
                </c:pt>
                <c:pt idx="111">
                  <c:v>44907.635416666664</c:v>
                </c:pt>
                <c:pt idx="112">
                  <c:v>44907.638888888891</c:v>
                </c:pt>
                <c:pt idx="113">
                  <c:v>44907.642361111109</c:v>
                </c:pt>
                <c:pt idx="114">
                  <c:v>44907.645833333336</c:v>
                </c:pt>
                <c:pt idx="115">
                  <c:v>44907.649305555555</c:v>
                </c:pt>
                <c:pt idx="116">
                  <c:v>44907.652777777781</c:v>
                </c:pt>
                <c:pt idx="117">
                  <c:v>44907.65625</c:v>
                </c:pt>
                <c:pt idx="118">
                  <c:v>44907.659722222219</c:v>
                </c:pt>
                <c:pt idx="119">
                  <c:v>44907.663194444445</c:v>
                </c:pt>
                <c:pt idx="120">
                  <c:v>44907.666666666664</c:v>
                </c:pt>
                <c:pt idx="121">
                  <c:v>44907.670138888891</c:v>
                </c:pt>
                <c:pt idx="122">
                  <c:v>44907.673611111109</c:v>
                </c:pt>
                <c:pt idx="123">
                  <c:v>44907.677083333336</c:v>
                </c:pt>
                <c:pt idx="124">
                  <c:v>44907.680555555555</c:v>
                </c:pt>
                <c:pt idx="125">
                  <c:v>44907.684027777781</c:v>
                </c:pt>
                <c:pt idx="126">
                  <c:v>44907.6875</c:v>
                </c:pt>
                <c:pt idx="127">
                  <c:v>44907.690972222219</c:v>
                </c:pt>
                <c:pt idx="128">
                  <c:v>44907.694444444445</c:v>
                </c:pt>
                <c:pt idx="129">
                  <c:v>44907.697916666664</c:v>
                </c:pt>
                <c:pt idx="130">
                  <c:v>44907.701388888891</c:v>
                </c:pt>
                <c:pt idx="131">
                  <c:v>44907.704861111109</c:v>
                </c:pt>
                <c:pt idx="132">
                  <c:v>44907.708333333336</c:v>
                </c:pt>
                <c:pt idx="133">
                  <c:v>44907.711805555555</c:v>
                </c:pt>
                <c:pt idx="134">
                  <c:v>44907.715277777781</c:v>
                </c:pt>
                <c:pt idx="135">
                  <c:v>44907.71875</c:v>
                </c:pt>
                <c:pt idx="136">
                  <c:v>44907.722222222219</c:v>
                </c:pt>
                <c:pt idx="137">
                  <c:v>44907.725694444445</c:v>
                </c:pt>
                <c:pt idx="138">
                  <c:v>44907.729166666664</c:v>
                </c:pt>
                <c:pt idx="139">
                  <c:v>44907.732638888891</c:v>
                </c:pt>
                <c:pt idx="140">
                  <c:v>44907.736111111109</c:v>
                </c:pt>
                <c:pt idx="141">
                  <c:v>44907.739583333336</c:v>
                </c:pt>
                <c:pt idx="142">
                  <c:v>44907.743055555555</c:v>
                </c:pt>
                <c:pt idx="143">
                  <c:v>44907.746527777781</c:v>
                </c:pt>
                <c:pt idx="144">
                  <c:v>44907.75</c:v>
                </c:pt>
              </c:numCache>
            </c:numRef>
          </c:xVal>
          <c:yVal>
            <c:numRef>
              <c:f>Simulation_Dec!$AG$3:$AG$147</c:f>
              <c:numCache>
                <c:formatCode>General</c:formatCode>
                <c:ptCount val="145"/>
                <c:pt idx="0">
                  <c:v>0</c:v>
                </c:pt>
                <c:pt idx="1">
                  <c:v>0</c:v>
                </c:pt>
                <c:pt idx="2">
                  <c:v>0</c:v>
                </c:pt>
                <c:pt idx="3">
                  <c:v>0</c:v>
                </c:pt>
                <c:pt idx="4">
                  <c:v>0</c:v>
                </c:pt>
                <c:pt idx="5">
                  <c:v>0</c:v>
                </c:pt>
                <c:pt idx="6">
                  <c:v>0</c:v>
                </c:pt>
                <c:pt idx="7">
                  <c:v>0</c:v>
                </c:pt>
                <c:pt idx="8">
                  <c:v>0</c:v>
                </c:pt>
                <c:pt idx="9">
                  <c:v>0</c:v>
                </c:pt>
                <c:pt idx="10">
                  <c:v>0</c:v>
                </c:pt>
                <c:pt idx="11">
                  <c:v>0</c:v>
                </c:pt>
                <c:pt idx="12">
                  <c:v>6.3080000630661699</c:v>
                </c:pt>
                <c:pt idx="13">
                  <c:v>6.3080000630659896</c:v>
                </c:pt>
                <c:pt idx="14">
                  <c:v>6.3080000630659896</c:v>
                </c:pt>
                <c:pt idx="15">
                  <c:v>6.30800006306605</c:v>
                </c:pt>
                <c:pt idx="16">
                  <c:v>6.3080000630660598</c:v>
                </c:pt>
                <c:pt idx="17">
                  <c:v>6.30800006306605</c:v>
                </c:pt>
                <c:pt idx="18">
                  <c:v>6.30800006306605</c:v>
                </c:pt>
                <c:pt idx="19">
                  <c:v>6.30800006306628</c:v>
                </c:pt>
                <c:pt idx="20">
                  <c:v>6.30800006306605</c:v>
                </c:pt>
                <c:pt idx="21">
                  <c:v>6.3080000630658297</c:v>
                </c:pt>
                <c:pt idx="22">
                  <c:v>6.3080000630658404</c:v>
                </c:pt>
                <c:pt idx="23">
                  <c:v>1.8923999811013801</c:v>
                </c:pt>
                <c:pt idx="24">
                  <c:v>1.8923999810952601</c:v>
                </c:pt>
                <c:pt idx="25">
                  <c:v>1.89239998109513</c:v>
                </c:pt>
                <c:pt idx="26">
                  <c:v>1.8923999810952801</c:v>
                </c:pt>
                <c:pt idx="27">
                  <c:v>1.8923999810952501</c:v>
                </c:pt>
                <c:pt idx="28">
                  <c:v>1.89239998109512</c:v>
                </c:pt>
                <c:pt idx="29">
                  <c:v>1.8923999810952801</c:v>
                </c:pt>
                <c:pt idx="30">
                  <c:v>1.89239998109531</c:v>
                </c:pt>
                <c:pt idx="31">
                  <c:v>1.89239998109531</c:v>
                </c:pt>
                <c:pt idx="32">
                  <c:v>1.89239998109515</c:v>
                </c:pt>
                <c:pt idx="33">
                  <c:v>1.89239998109506</c:v>
                </c:pt>
                <c:pt idx="34">
                  <c:v>1.8923999810957599</c:v>
                </c:pt>
                <c:pt idx="35">
                  <c:v>1.8923999810958201</c:v>
                </c:pt>
                <c:pt idx="36">
                  <c:v>1.8923999810943399</c:v>
                </c:pt>
                <c:pt idx="37">
                  <c:v>1.8923999810943399</c:v>
                </c:pt>
                <c:pt idx="38">
                  <c:v>1.8923999810941401</c:v>
                </c:pt>
                <c:pt idx="39">
                  <c:v>1.8923999810943</c:v>
                </c:pt>
                <c:pt idx="40">
                  <c:v>1.89239998109374</c:v>
                </c:pt>
                <c:pt idx="41">
                  <c:v>1.8923999810938701</c:v>
                </c:pt>
                <c:pt idx="42">
                  <c:v>1.89239998109431</c:v>
                </c:pt>
                <c:pt idx="43">
                  <c:v>1.89239998109453</c:v>
                </c:pt>
                <c:pt idx="44">
                  <c:v>1.8923999810938399</c:v>
                </c:pt>
                <c:pt idx="45">
                  <c:v>1.89239998109371</c:v>
                </c:pt>
                <c:pt idx="46">
                  <c:v>1.8923999810937</c:v>
                </c:pt>
                <c:pt idx="47">
                  <c:v>1.8923999810938601</c:v>
                </c:pt>
                <c:pt idx="48">
                  <c:v>1.8923999810950001</c:v>
                </c:pt>
                <c:pt idx="49">
                  <c:v>1.89239998109506</c:v>
                </c:pt>
                <c:pt idx="50">
                  <c:v>1.89239998109534</c:v>
                </c:pt>
                <c:pt idx="51">
                  <c:v>1.89239998109504</c:v>
                </c:pt>
                <c:pt idx="52">
                  <c:v>1.8923999810950201</c:v>
                </c:pt>
                <c:pt idx="53">
                  <c:v>1.8923999810951599</c:v>
                </c:pt>
                <c:pt idx="54">
                  <c:v>1.8923999810954699</c:v>
                </c:pt>
                <c:pt idx="55">
                  <c:v>1.8923999810985599</c:v>
                </c:pt>
                <c:pt idx="56">
                  <c:v>1.89239998109868</c:v>
                </c:pt>
                <c:pt idx="57">
                  <c:v>1.8923999810988801</c:v>
                </c:pt>
                <c:pt idx="58">
                  <c:v>1.8923999810989001</c:v>
                </c:pt>
                <c:pt idx="59">
                  <c:v>1.89239998109589</c:v>
                </c:pt>
                <c:pt idx="60">
                  <c:v>1.8923999810963601</c:v>
                </c:pt>
                <c:pt idx="61">
                  <c:v>1.8923999810964001</c:v>
                </c:pt>
                <c:pt idx="62">
                  <c:v>1.89239998109672</c:v>
                </c:pt>
                <c:pt idx="63">
                  <c:v>1.8923999810965499</c:v>
                </c:pt>
                <c:pt idx="64">
                  <c:v>1.89239998109625</c:v>
                </c:pt>
                <c:pt idx="65">
                  <c:v>1.89239998109652</c:v>
                </c:pt>
                <c:pt idx="66">
                  <c:v>1.89239998109677</c:v>
                </c:pt>
                <c:pt idx="67">
                  <c:v>1.8923999810965599</c:v>
                </c:pt>
                <c:pt idx="68">
                  <c:v>1.8923999810963801</c:v>
                </c:pt>
                <c:pt idx="69">
                  <c:v>1.8923999810962699</c:v>
                </c:pt>
                <c:pt idx="70">
                  <c:v>6.3080000630491799</c:v>
                </c:pt>
                <c:pt idx="71">
                  <c:v>6.3080000630491</c:v>
                </c:pt>
                <c:pt idx="72">
                  <c:v>1.8923999810954999</c:v>
                </c:pt>
                <c:pt idx="73">
                  <c:v>6.3080000630585298</c:v>
                </c:pt>
                <c:pt idx="74">
                  <c:v>6.3080000630585902</c:v>
                </c:pt>
                <c:pt idx="75">
                  <c:v>6.3080000630585804</c:v>
                </c:pt>
                <c:pt idx="76">
                  <c:v>6.30800006305856</c:v>
                </c:pt>
                <c:pt idx="77">
                  <c:v>6.3080000630586204</c:v>
                </c:pt>
                <c:pt idx="78">
                  <c:v>6.3080000630586301</c:v>
                </c:pt>
                <c:pt idx="79">
                  <c:v>6.3080000630591098</c:v>
                </c:pt>
                <c:pt idx="80">
                  <c:v>6.3080000630590902</c:v>
                </c:pt>
                <c:pt idx="81">
                  <c:v>6.3080000630591604</c:v>
                </c:pt>
                <c:pt idx="82">
                  <c:v>6.3080000630597004</c:v>
                </c:pt>
                <c:pt idx="83">
                  <c:v>6.3080000630591604</c:v>
                </c:pt>
                <c:pt idx="84">
                  <c:v>6.3080000630597697</c:v>
                </c:pt>
                <c:pt idx="85">
                  <c:v>6.3080000630592297</c:v>
                </c:pt>
                <c:pt idx="86">
                  <c:v>6.3080000630589499</c:v>
                </c:pt>
                <c:pt idx="87">
                  <c:v>6.3080000630591702</c:v>
                </c:pt>
                <c:pt idx="88">
                  <c:v>6.3080000630592803</c:v>
                </c:pt>
                <c:pt idx="89">
                  <c:v>6.3080000630592696</c:v>
                </c:pt>
                <c:pt idx="90">
                  <c:v>6.3080000630591799</c:v>
                </c:pt>
                <c:pt idx="91">
                  <c:v>6.3080000630592297</c:v>
                </c:pt>
                <c:pt idx="92">
                  <c:v>6.3080000630592501</c:v>
                </c:pt>
                <c:pt idx="93">
                  <c:v>6.3080000630592297</c:v>
                </c:pt>
                <c:pt idx="94">
                  <c:v>6.3080000630591497</c:v>
                </c:pt>
                <c:pt idx="95">
                  <c:v>6.3080000630590902</c:v>
                </c:pt>
                <c:pt idx="96">
                  <c:v>6.3080000630608604</c:v>
                </c:pt>
                <c:pt idx="97">
                  <c:v>6.30800006306076</c:v>
                </c:pt>
                <c:pt idx="98">
                  <c:v>6.3080000630609003</c:v>
                </c:pt>
                <c:pt idx="99">
                  <c:v>6.3080000630609199</c:v>
                </c:pt>
                <c:pt idx="100">
                  <c:v>6.3080000630609003</c:v>
                </c:pt>
                <c:pt idx="101">
                  <c:v>6.3080000630608399</c:v>
                </c:pt>
                <c:pt idx="102">
                  <c:v>6.3080000630606303</c:v>
                </c:pt>
                <c:pt idx="103">
                  <c:v>6.3080000630606898</c:v>
                </c:pt>
                <c:pt idx="104">
                  <c:v>6.3080000630608204</c:v>
                </c:pt>
                <c:pt idx="105">
                  <c:v>6.3080000630608604</c:v>
                </c:pt>
                <c:pt idx="106">
                  <c:v>6.3080000630611996</c:v>
                </c:pt>
                <c:pt idx="107">
                  <c:v>6.3080000630561797</c:v>
                </c:pt>
                <c:pt idx="108">
                  <c:v>1.8923999811352701</c:v>
                </c:pt>
                <c:pt idx="109">
                  <c:v>1.8923999811354499</c:v>
                </c:pt>
                <c:pt idx="110">
                  <c:v>1.89239998113563</c:v>
                </c:pt>
                <c:pt idx="111">
                  <c:v>1.89239998113432</c:v>
                </c:pt>
                <c:pt idx="112">
                  <c:v>1.8923999811340999</c:v>
                </c:pt>
                <c:pt idx="113">
                  <c:v>1.8923999811344501</c:v>
                </c:pt>
                <c:pt idx="114">
                  <c:v>1.8923999811343</c:v>
                </c:pt>
                <c:pt idx="115">
                  <c:v>1.89239998113456</c:v>
                </c:pt>
                <c:pt idx="116">
                  <c:v>1.89239998113432</c:v>
                </c:pt>
                <c:pt idx="117">
                  <c:v>1.89239998112788</c:v>
                </c:pt>
                <c:pt idx="118">
                  <c:v>1.89239998113032</c:v>
                </c:pt>
                <c:pt idx="119">
                  <c:v>1.89239998112978</c:v>
                </c:pt>
                <c:pt idx="120">
                  <c:v>1.8923999811227901</c:v>
                </c:pt>
                <c:pt idx="121">
                  <c:v>1.89239998112315</c:v>
                </c:pt>
                <c:pt idx="122">
                  <c:v>1.8923999811230501</c:v>
                </c:pt>
                <c:pt idx="123">
                  <c:v>1.8923999811230501</c:v>
                </c:pt>
                <c:pt idx="124">
                  <c:v>1.89239998112311</c:v>
                </c:pt>
                <c:pt idx="125">
                  <c:v>1.89239998112309</c:v>
                </c:pt>
                <c:pt idx="126">
                  <c:v>4.9355983145660902</c:v>
                </c:pt>
                <c:pt idx="127">
                  <c:v>1.89239998107644</c:v>
                </c:pt>
                <c:pt idx="128">
                  <c:v>1.8923999810855501</c:v>
                </c:pt>
                <c:pt idx="129">
                  <c:v>1.89239998101562</c:v>
                </c:pt>
                <c:pt idx="130">
                  <c:v>1.89239998107681</c:v>
                </c:pt>
                <c:pt idx="131">
                  <c:v>1.8923999811411201</c:v>
                </c:pt>
                <c:pt idx="132" formatCode="0.00E+00">
                  <c:v>8.6423677654359203E-25</c:v>
                </c:pt>
                <c:pt idx="133" formatCode="0.00E+00">
                  <c:v>5.9184461007836399E-38</c:v>
                </c:pt>
                <c:pt idx="134" formatCode="0.00E+00">
                  <c:v>1.9762073647831299E-40</c:v>
                </c:pt>
                <c:pt idx="135" formatCode="0.00E+00">
                  <c:v>1.06423879595824E-40</c:v>
                </c:pt>
                <c:pt idx="136" formatCode="0.00E+00">
                  <c:v>1.2564773621862999E-40</c:v>
                </c:pt>
                <c:pt idx="137" formatCode="0.00E+00">
                  <c:v>-6.67543200184388E-41</c:v>
                </c:pt>
                <c:pt idx="138" formatCode="0.00E+00">
                  <c:v>-1.1923037013166101E-41</c:v>
                </c:pt>
                <c:pt idx="139" formatCode="0.00E+00">
                  <c:v>2.4724816579785299E-41</c:v>
                </c:pt>
                <c:pt idx="140" formatCode="0.00E+00">
                  <c:v>-6.2998223892730195E-42</c:v>
                </c:pt>
                <c:pt idx="141" formatCode="0.00E+00">
                  <c:v>-1.4042121209115001E-40</c:v>
                </c:pt>
                <c:pt idx="142" formatCode="0.00E+00">
                  <c:v>4.21303863831928E-41</c:v>
                </c:pt>
                <c:pt idx="143" formatCode="0.00E+00">
                  <c:v>1.68064421585709E-40</c:v>
                </c:pt>
                <c:pt idx="144" formatCode="0.00E+00">
                  <c:v>-1.1816759096400301E-40</c:v>
                </c:pt>
              </c:numCache>
            </c:numRef>
          </c:yVal>
          <c:smooth val="0"/>
          <c:extLst>
            <c:ext xmlns:c16="http://schemas.microsoft.com/office/drawing/2014/chart" uri="{C3380CC4-5D6E-409C-BE32-E72D297353CC}">
              <c16:uniqueId val="{00000003-A176-4874-AE40-D229465BB59E}"/>
            </c:ext>
          </c:extLst>
        </c:ser>
        <c:ser>
          <c:idx val="4"/>
          <c:order val="3"/>
          <c:tx>
            <c:strRef>
              <c:f>Simulation_Dec!$AM$2</c:f>
              <c:strCache>
                <c:ptCount val="1"/>
                <c:pt idx="0">
                  <c:v>EV3 </c:v>
                </c:pt>
              </c:strCache>
            </c:strRef>
          </c:tx>
          <c:spPr>
            <a:ln w="9525">
              <a:solidFill>
                <a:schemeClr val="accent4">
                  <a:lumMod val="75000"/>
                </a:schemeClr>
              </a:solidFill>
            </a:ln>
          </c:spPr>
          <c:marker>
            <c:symbol val="circle"/>
            <c:size val="2"/>
            <c:spPr>
              <a:solidFill>
                <a:schemeClr val="accent4">
                  <a:lumMod val="75000"/>
                </a:schemeClr>
              </a:solidFill>
              <a:ln>
                <a:solidFill>
                  <a:schemeClr val="accent4">
                    <a:lumMod val="75000"/>
                  </a:schemeClr>
                </a:solidFill>
              </a:ln>
            </c:spPr>
          </c:marker>
          <c:xVal>
            <c:numRef>
              <c:f>Simulation_Dec!$A$3:$A$147</c:f>
              <c:numCache>
                <c:formatCode>m/d/yyyy\ h:mm</c:formatCode>
                <c:ptCount val="145"/>
                <c:pt idx="0">
                  <c:v>44907.25</c:v>
                </c:pt>
                <c:pt idx="1">
                  <c:v>44907.253472222219</c:v>
                </c:pt>
                <c:pt idx="2">
                  <c:v>44907.256944444445</c:v>
                </c:pt>
                <c:pt idx="3">
                  <c:v>44907.260416666664</c:v>
                </c:pt>
                <c:pt idx="4">
                  <c:v>44907.263888888891</c:v>
                </c:pt>
                <c:pt idx="5">
                  <c:v>44907.267361111109</c:v>
                </c:pt>
                <c:pt idx="6">
                  <c:v>44907.270833333336</c:v>
                </c:pt>
                <c:pt idx="7">
                  <c:v>44907.274305555555</c:v>
                </c:pt>
                <c:pt idx="8">
                  <c:v>44907.277777777781</c:v>
                </c:pt>
                <c:pt idx="9">
                  <c:v>44907.28125</c:v>
                </c:pt>
                <c:pt idx="10">
                  <c:v>44907.284722222219</c:v>
                </c:pt>
                <c:pt idx="11">
                  <c:v>44907.288194444445</c:v>
                </c:pt>
                <c:pt idx="12">
                  <c:v>44907.291666666664</c:v>
                </c:pt>
                <c:pt idx="13">
                  <c:v>44907.295138888891</c:v>
                </c:pt>
                <c:pt idx="14">
                  <c:v>44907.298611111109</c:v>
                </c:pt>
                <c:pt idx="15">
                  <c:v>44907.302083333336</c:v>
                </c:pt>
                <c:pt idx="16">
                  <c:v>44907.305555555555</c:v>
                </c:pt>
                <c:pt idx="17">
                  <c:v>44907.309027777781</c:v>
                </c:pt>
                <c:pt idx="18">
                  <c:v>44907.3125</c:v>
                </c:pt>
                <c:pt idx="19">
                  <c:v>44907.315972222219</c:v>
                </c:pt>
                <c:pt idx="20">
                  <c:v>44907.319444444445</c:v>
                </c:pt>
                <c:pt idx="21">
                  <c:v>44907.322916666664</c:v>
                </c:pt>
                <c:pt idx="22">
                  <c:v>44907.326388888891</c:v>
                </c:pt>
                <c:pt idx="23">
                  <c:v>44907.329861111109</c:v>
                </c:pt>
                <c:pt idx="24">
                  <c:v>44907.333333333336</c:v>
                </c:pt>
                <c:pt idx="25">
                  <c:v>44907.336805555555</c:v>
                </c:pt>
                <c:pt idx="26">
                  <c:v>44907.340277777781</c:v>
                </c:pt>
                <c:pt idx="27">
                  <c:v>44907.34375</c:v>
                </c:pt>
                <c:pt idx="28">
                  <c:v>44907.347222222219</c:v>
                </c:pt>
                <c:pt idx="29">
                  <c:v>44907.350694444445</c:v>
                </c:pt>
                <c:pt idx="30">
                  <c:v>44907.354166666664</c:v>
                </c:pt>
                <c:pt idx="31">
                  <c:v>44907.357638888891</c:v>
                </c:pt>
                <c:pt idx="32">
                  <c:v>44907.361111111109</c:v>
                </c:pt>
                <c:pt idx="33">
                  <c:v>44907.364583333336</c:v>
                </c:pt>
                <c:pt idx="34">
                  <c:v>44907.368055555555</c:v>
                </c:pt>
                <c:pt idx="35">
                  <c:v>44907.371527777781</c:v>
                </c:pt>
                <c:pt idx="36">
                  <c:v>44907.375</c:v>
                </c:pt>
                <c:pt idx="37">
                  <c:v>44907.378472222219</c:v>
                </c:pt>
                <c:pt idx="38">
                  <c:v>44907.381944444445</c:v>
                </c:pt>
                <c:pt idx="39">
                  <c:v>44907.385416666664</c:v>
                </c:pt>
                <c:pt idx="40">
                  <c:v>44907.388888888891</c:v>
                </c:pt>
                <c:pt idx="41">
                  <c:v>44907.392361111109</c:v>
                </c:pt>
                <c:pt idx="42">
                  <c:v>44907.395833333336</c:v>
                </c:pt>
                <c:pt idx="43">
                  <c:v>44907.399305555555</c:v>
                </c:pt>
                <c:pt idx="44">
                  <c:v>44907.402777777781</c:v>
                </c:pt>
                <c:pt idx="45">
                  <c:v>44907.40625</c:v>
                </c:pt>
                <c:pt idx="46">
                  <c:v>44907.409722222219</c:v>
                </c:pt>
                <c:pt idx="47">
                  <c:v>44907.413194444445</c:v>
                </c:pt>
                <c:pt idx="48">
                  <c:v>44907.416666666664</c:v>
                </c:pt>
                <c:pt idx="49">
                  <c:v>44907.420138888891</c:v>
                </c:pt>
                <c:pt idx="50">
                  <c:v>44907.423611111109</c:v>
                </c:pt>
                <c:pt idx="51">
                  <c:v>44907.427083333336</c:v>
                </c:pt>
                <c:pt idx="52">
                  <c:v>44907.430555555555</c:v>
                </c:pt>
                <c:pt idx="53">
                  <c:v>44907.434027777781</c:v>
                </c:pt>
                <c:pt idx="54">
                  <c:v>44907.4375</c:v>
                </c:pt>
                <c:pt idx="55">
                  <c:v>44907.440972222219</c:v>
                </c:pt>
                <c:pt idx="56">
                  <c:v>44907.444444444445</c:v>
                </c:pt>
                <c:pt idx="57">
                  <c:v>44907.447916666664</c:v>
                </c:pt>
                <c:pt idx="58">
                  <c:v>44907.451388888891</c:v>
                </c:pt>
                <c:pt idx="59">
                  <c:v>44907.454861111109</c:v>
                </c:pt>
                <c:pt idx="60">
                  <c:v>44907.458333333336</c:v>
                </c:pt>
                <c:pt idx="61">
                  <c:v>44907.461805555555</c:v>
                </c:pt>
                <c:pt idx="62">
                  <c:v>44907.465277777781</c:v>
                </c:pt>
                <c:pt idx="63">
                  <c:v>44907.46875</c:v>
                </c:pt>
                <c:pt idx="64">
                  <c:v>44907.472222222219</c:v>
                </c:pt>
                <c:pt idx="65">
                  <c:v>44907.475694444445</c:v>
                </c:pt>
                <c:pt idx="66">
                  <c:v>44907.479166666664</c:v>
                </c:pt>
                <c:pt idx="67">
                  <c:v>44907.482638888891</c:v>
                </c:pt>
                <c:pt idx="68">
                  <c:v>44907.486111111109</c:v>
                </c:pt>
                <c:pt idx="69">
                  <c:v>44907.489583333336</c:v>
                </c:pt>
                <c:pt idx="70">
                  <c:v>44907.493055555555</c:v>
                </c:pt>
                <c:pt idx="71">
                  <c:v>44907.496527777781</c:v>
                </c:pt>
                <c:pt idx="72">
                  <c:v>44907.5</c:v>
                </c:pt>
                <c:pt idx="73">
                  <c:v>44907.503472222219</c:v>
                </c:pt>
                <c:pt idx="74">
                  <c:v>44907.506944444445</c:v>
                </c:pt>
                <c:pt idx="75">
                  <c:v>44907.510416666664</c:v>
                </c:pt>
                <c:pt idx="76">
                  <c:v>44907.513888888891</c:v>
                </c:pt>
                <c:pt idx="77">
                  <c:v>44907.517361111109</c:v>
                </c:pt>
                <c:pt idx="78">
                  <c:v>44907.520833333336</c:v>
                </c:pt>
                <c:pt idx="79">
                  <c:v>44907.524305555555</c:v>
                </c:pt>
                <c:pt idx="80">
                  <c:v>44907.527777777781</c:v>
                </c:pt>
                <c:pt idx="81">
                  <c:v>44907.53125</c:v>
                </c:pt>
                <c:pt idx="82">
                  <c:v>44907.534722222219</c:v>
                </c:pt>
                <c:pt idx="83">
                  <c:v>44907.538194444445</c:v>
                </c:pt>
                <c:pt idx="84">
                  <c:v>44907.541666666664</c:v>
                </c:pt>
                <c:pt idx="85">
                  <c:v>44907.545138888891</c:v>
                </c:pt>
                <c:pt idx="86">
                  <c:v>44907.548611111109</c:v>
                </c:pt>
                <c:pt idx="87">
                  <c:v>44907.552083333336</c:v>
                </c:pt>
                <c:pt idx="88">
                  <c:v>44907.555555555555</c:v>
                </c:pt>
                <c:pt idx="89">
                  <c:v>44907.559027777781</c:v>
                </c:pt>
                <c:pt idx="90">
                  <c:v>44907.5625</c:v>
                </c:pt>
                <c:pt idx="91">
                  <c:v>44907.565972222219</c:v>
                </c:pt>
                <c:pt idx="92">
                  <c:v>44907.569444444445</c:v>
                </c:pt>
                <c:pt idx="93">
                  <c:v>44907.572916666664</c:v>
                </c:pt>
                <c:pt idx="94">
                  <c:v>44907.576388888891</c:v>
                </c:pt>
                <c:pt idx="95">
                  <c:v>44907.579861111109</c:v>
                </c:pt>
                <c:pt idx="96">
                  <c:v>44907.583333333336</c:v>
                </c:pt>
                <c:pt idx="97">
                  <c:v>44907.586805555555</c:v>
                </c:pt>
                <c:pt idx="98">
                  <c:v>44907.590277777781</c:v>
                </c:pt>
                <c:pt idx="99">
                  <c:v>44907.59375</c:v>
                </c:pt>
                <c:pt idx="100">
                  <c:v>44907.597222222219</c:v>
                </c:pt>
                <c:pt idx="101">
                  <c:v>44907.600694444445</c:v>
                </c:pt>
                <c:pt idx="102">
                  <c:v>44907.604166666664</c:v>
                </c:pt>
                <c:pt idx="103">
                  <c:v>44907.607638888891</c:v>
                </c:pt>
                <c:pt idx="104">
                  <c:v>44907.611111111109</c:v>
                </c:pt>
                <c:pt idx="105">
                  <c:v>44907.614583333336</c:v>
                </c:pt>
                <c:pt idx="106">
                  <c:v>44907.618055555555</c:v>
                </c:pt>
                <c:pt idx="107">
                  <c:v>44907.621527777781</c:v>
                </c:pt>
                <c:pt idx="108">
                  <c:v>44907.625</c:v>
                </c:pt>
                <c:pt idx="109">
                  <c:v>44907.628472222219</c:v>
                </c:pt>
                <c:pt idx="110">
                  <c:v>44907.631944444445</c:v>
                </c:pt>
                <c:pt idx="111">
                  <c:v>44907.635416666664</c:v>
                </c:pt>
                <c:pt idx="112">
                  <c:v>44907.638888888891</c:v>
                </c:pt>
                <c:pt idx="113">
                  <c:v>44907.642361111109</c:v>
                </c:pt>
                <c:pt idx="114">
                  <c:v>44907.645833333336</c:v>
                </c:pt>
                <c:pt idx="115">
                  <c:v>44907.649305555555</c:v>
                </c:pt>
                <c:pt idx="116">
                  <c:v>44907.652777777781</c:v>
                </c:pt>
                <c:pt idx="117">
                  <c:v>44907.65625</c:v>
                </c:pt>
                <c:pt idx="118">
                  <c:v>44907.659722222219</c:v>
                </c:pt>
                <c:pt idx="119">
                  <c:v>44907.663194444445</c:v>
                </c:pt>
                <c:pt idx="120">
                  <c:v>44907.666666666664</c:v>
                </c:pt>
                <c:pt idx="121">
                  <c:v>44907.670138888891</c:v>
                </c:pt>
                <c:pt idx="122">
                  <c:v>44907.673611111109</c:v>
                </c:pt>
                <c:pt idx="123">
                  <c:v>44907.677083333336</c:v>
                </c:pt>
                <c:pt idx="124">
                  <c:v>44907.680555555555</c:v>
                </c:pt>
                <c:pt idx="125">
                  <c:v>44907.684027777781</c:v>
                </c:pt>
                <c:pt idx="126">
                  <c:v>44907.6875</c:v>
                </c:pt>
                <c:pt idx="127">
                  <c:v>44907.690972222219</c:v>
                </c:pt>
                <c:pt idx="128">
                  <c:v>44907.694444444445</c:v>
                </c:pt>
                <c:pt idx="129">
                  <c:v>44907.697916666664</c:v>
                </c:pt>
                <c:pt idx="130">
                  <c:v>44907.701388888891</c:v>
                </c:pt>
                <c:pt idx="131">
                  <c:v>44907.704861111109</c:v>
                </c:pt>
                <c:pt idx="132">
                  <c:v>44907.708333333336</c:v>
                </c:pt>
                <c:pt idx="133">
                  <c:v>44907.711805555555</c:v>
                </c:pt>
                <c:pt idx="134">
                  <c:v>44907.715277777781</c:v>
                </c:pt>
                <c:pt idx="135">
                  <c:v>44907.71875</c:v>
                </c:pt>
                <c:pt idx="136">
                  <c:v>44907.722222222219</c:v>
                </c:pt>
                <c:pt idx="137">
                  <c:v>44907.725694444445</c:v>
                </c:pt>
                <c:pt idx="138">
                  <c:v>44907.729166666664</c:v>
                </c:pt>
                <c:pt idx="139">
                  <c:v>44907.732638888891</c:v>
                </c:pt>
                <c:pt idx="140">
                  <c:v>44907.736111111109</c:v>
                </c:pt>
                <c:pt idx="141">
                  <c:v>44907.739583333336</c:v>
                </c:pt>
                <c:pt idx="142">
                  <c:v>44907.743055555555</c:v>
                </c:pt>
                <c:pt idx="143">
                  <c:v>44907.746527777781</c:v>
                </c:pt>
                <c:pt idx="144">
                  <c:v>44907.75</c:v>
                </c:pt>
              </c:numCache>
            </c:numRef>
          </c:xVal>
          <c:yVal>
            <c:numRef>
              <c:f>Simulation_Dec!$AM$3:$AM$147</c:f>
              <c:numCache>
                <c:formatCode>General</c:formatCode>
                <c:ptCount val="145"/>
                <c:pt idx="0">
                  <c:v>0</c:v>
                </c:pt>
                <c:pt idx="1">
                  <c:v>0</c:v>
                </c:pt>
                <c:pt idx="2">
                  <c:v>0</c:v>
                </c:pt>
                <c:pt idx="3">
                  <c:v>0</c:v>
                </c:pt>
                <c:pt idx="4">
                  <c:v>0</c:v>
                </c:pt>
                <c:pt idx="5">
                  <c:v>0</c:v>
                </c:pt>
                <c:pt idx="6">
                  <c:v>6.3080000630698798</c:v>
                </c:pt>
                <c:pt idx="7">
                  <c:v>6.3080000630698798</c:v>
                </c:pt>
                <c:pt idx="8">
                  <c:v>6.3080000630698798</c:v>
                </c:pt>
                <c:pt idx="9">
                  <c:v>6.30800006306987</c:v>
                </c:pt>
                <c:pt idx="10">
                  <c:v>6.3080000630698203</c:v>
                </c:pt>
                <c:pt idx="11">
                  <c:v>6.3080000630698301</c:v>
                </c:pt>
                <c:pt idx="12">
                  <c:v>6.3080000630677304</c:v>
                </c:pt>
                <c:pt idx="13">
                  <c:v>6.3080000630675901</c:v>
                </c:pt>
                <c:pt idx="14">
                  <c:v>6.3080000630675803</c:v>
                </c:pt>
                <c:pt idx="15">
                  <c:v>6.3080000630676301</c:v>
                </c:pt>
                <c:pt idx="16">
                  <c:v>6.3080000630676398</c:v>
                </c:pt>
                <c:pt idx="17">
                  <c:v>6.3080000630676398</c:v>
                </c:pt>
                <c:pt idx="18">
                  <c:v>6.3080000630676301</c:v>
                </c:pt>
                <c:pt idx="19">
                  <c:v>6.3080000630675999</c:v>
                </c:pt>
                <c:pt idx="20">
                  <c:v>6.3080000630676301</c:v>
                </c:pt>
                <c:pt idx="21">
                  <c:v>6.3080000630674604</c:v>
                </c:pt>
                <c:pt idx="22">
                  <c:v>6.3080000630674702</c:v>
                </c:pt>
                <c:pt idx="23">
                  <c:v>1.8923999811085499</c:v>
                </c:pt>
                <c:pt idx="24">
                  <c:v>1.8923999810991301</c:v>
                </c:pt>
                <c:pt idx="25">
                  <c:v>1.89239998109893</c:v>
                </c:pt>
                <c:pt idx="26">
                  <c:v>1.8923999810991601</c:v>
                </c:pt>
                <c:pt idx="27">
                  <c:v>1.8923999810990999</c:v>
                </c:pt>
                <c:pt idx="28">
                  <c:v>1.8923999810991901</c:v>
                </c:pt>
                <c:pt idx="29">
                  <c:v>1.8923999810991501</c:v>
                </c:pt>
                <c:pt idx="30">
                  <c:v>1.8923999810992</c:v>
                </c:pt>
                <c:pt idx="31">
                  <c:v>1.8923999810992</c:v>
                </c:pt>
                <c:pt idx="32">
                  <c:v>1.8923999810992</c:v>
                </c:pt>
                <c:pt idx="33">
                  <c:v>1.8923999810990999</c:v>
                </c:pt>
                <c:pt idx="34">
                  <c:v>1.89239998109985</c:v>
                </c:pt>
                <c:pt idx="35">
                  <c:v>1.8923999810999299</c:v>
                </c:pt>
                <c:pt idx="36">
                  <c:v>1.89239998109781</c:v>
                </c:pt>
                <c:pt idx="37">
                  <c:v>1.89239998109782</c:v>
                </c:pt>
                <c:pt idx="38">
                  <c:v>1.8923999810977401</c:v>
                </c:pt>
                <c:pt idx="39">
                  <c:v>1.8923999810977601</c:v>
                </c:pt>
                <c:pt idx="40">
                  <c:v>1.8923999810971699</c:v>
                </c:pt>
                <c:pt idx="41">
                  <c:v>1.8923999810971499</c:v>
                </c:pt>
                <c:pt idx="42">
                  <c:v>1.8923999810980201</c:v>
                </c:pt>
                <c:pt idx="43">
                  <c:v>1.8923999810980801</c:v>
                </c:pt>
                <c:pt idx="44">
                  <c:v>1.89239998109733</c:v>
                </c:pt>
                <c:pt idx="45">
                  <c:v>1.8923999810971499</c:v>
                </c:pt>
                <c:pt idx="46">
                  <c:v>1.8923999810969501</c:v>
                </c:pt>
                <c:pt idx="47">
                  <c:v>1.8923999810971299</c:v>
                </c:pt>
                <c:pt idx="48">
                  <c:v>1.89239998109901</c:v>
                </c:pt>
                <c:pt idx="49">
                  <c:v>1.8923999810990999</c:v>
                </c:pt>
                <c:pt idx="50">
                  <c:v>1.89239998109924</c:v>
                </c:pt>
                <c:pt idx="51">
                  <c:v>1.8923999810990599</c:v>
                </c:pt>
                <c:pt idx="52">
                  <c:v>1.89239998109903</c:v>
                </c:pt>
                <c:pt idx="53">
                  <c:v>1.89239998109924</c:v>
                </c:pt>
                <c:pt idx="54">
                  <c:v>1.8923999810997001</c:v>
                </c:pt>
                <c:pt idx="55">
                  <c:v>1.8923999810996199</c:v>
                </c:pt>
                <c:pt idx="56">
                  <c:v>1.8923999810997501</c:v>
                </c:pt>
                <c:pt idx="57">
                  <c:v>1.8923999810999601</c:v>
                </c:pt>
                <c:pt idx="58">
                  <c:v>1.8923999810999499</c:v>
                </c:pt>
                <c:pt idx="59">
                  <c:v>1.89239998110033</c:v>
                </c:pt>
                <c:pt idx="60">
                  <c:v>1.89239998110092</c:v>
                </c:pt>
                <c:pt idx="61">
                  <c:v>1.89239998110098</c:v>
                </c:pt>
                <c:pt idx="62">
                  <c:v>1.8923999811011001</c:v>
                </c:pt>
                <c:pt idx="63">
                  <c:v>1.8923999811008501</c:v>
                </c:pt>
                <c:pt idx="64">
                  <c:v>1.8923999811007599</c:v>
                </c:pt>
                <c:pt idx="65">
                  <c:v>1.89239998110116</c:v>
                </c:pt>
                <c:pt idx="66">
                  <c:v>1.89239998110118</c:v>
                </c:pt>
                <c:pt idx="67">
                  <c:v>1.89239998110122</c:v>
                </c:pt>
                <c:pt idx="68">
                  <c:v>1.89239998110096</c:v>
                </c:pt>
                <c:pt idx="69">
                  <c:v>1.8923999811007799</c:v>
                </c:pt>
                <c:pt idx="70">
                  <c:v>1.8923999811019001</c:v>
                </c:pt>
                <c:pt idx="71">
                  <c:v>1.8923999811018399</c:v>
                </c:pt>
                <c:pt idx="72">
                  <c:v>6.30800006306219</c:v>
                </c:pt>
                <c:pt idx="73">
                  <c:v>6.3080000630618596</c:v>
                </c:pt>
                <c:pt idx="74">
                  <c:v>6.3080000630617903</c:v>
                </c:pt>
                <c:pt idx="75">
                  <c:v>6.3080000630618898</c:v>
                </c:pt>
                <c:pt idx="76">
                  <c:v>6.3080000630618098</c:v>
                </c:pt>
                <c:pt idx="77">
                  <c:v>6.3080000630620203</c:v>
                </c:pt>
                <c:pt idx="78">
                  <c:v>6.3080000630620301</c:v>
                </c:pt>
                <c:pt idx="79">
                  <c:v>1.8923999811018499</c:v>
                </c:pt>
                <c:pt idx="80">
                  <c:v>1.89239998110181</c:v>
                </c:pt>
                <c:pt idx="81">
                  <c:v>1.8923999811019301</c:v>
                </c:pt>
                <c:pt idx="82">
                  <c:v>1.89239998110392</c:v>
                </c:pt>
                <c:pt idx="83">
                  <c:v>1.8923999811019201</c:v>
                </c:pt>
                <c:pt idx="84">
                  <c:v>1.8923999811055201</c:v>
                </c:pt>
                <c:pt idx="85">
                  <c:v>6.3080000630619004</c:v>
                </c:pt>
                <c:pt idx="86">
                  <c:v>6.3080000630616802</c:v>
                </c:pt>
                <c:pt idx="87">
                  <c:v>6.3080000630618498</c:v>
                </c:pt>
                <c:pt idx="88">
                  <c:v>6.3080000630619404</c:v>
                </c:pt>
                <c:pt idx="89">
                  <c:v>6.3080000630619297</c:v>
                </c:pt>
                <c:pt idx="90">
                  <c:v>6.3080000630618596</c:v>
                </c:pt>
                <c:pt idx="91">
                  <c:v>6.3080000630618898</c:v>
                </c:pt>
                <c:pt idx="92">
                  <c:v>6.3080000630619102</c:v>
                </c:pt>
                <c:pt idx="93">
                  <c:v>6.3080000630618898</c:v>
                </c:pt>
                <c:pt idx="94">
                  <c:v>6.3080000630618303</c:v>
                </c:pt>
                <c:pt idx="95">
                  <c:v>6.3080000630617903</c:v>
                </c:pt>
                <c:pt idx="96">
                  <c:v>6.3080000630631501</c:v>
                </c:pt>
                <c:pt idx="97">
                  <c:v>6.3080000630630702</c:v>
                </c:pt>
                <c:pt idx="98">
                  <c:v>6.3080000630631803</c:v>
                </c:pt>
                <c:pt idx="99">
                  <c:v>6.3080000630631901</c:v>
                </c:pt>
                <c:pt idx="100">
                  <c:v>6.3080000630631803</c:v>
                </c:pt>
                <c:pt idx="101">
                  <c:v>6.3080000630631297</c:v>
                </c:pt>
                <c:pt idx="102">
                  <c:v>6.3080000630629698</c:v>
                </c:pt>
                <c:pt idx="103">
                  <c:v>6.3080000630630098</c:v>
                </c:pt>
                <c:pt idx="104">
                  <c:v>6.3080000630631199</c:v>
                </c:pt>
                <c:pt idx="105">
                  <c:v>6.3080000630631403</c:v>
                </c:pt>
                <c:pt idx="106">
                  <c:v>1.8923999811161301</c:v>
                </c:pt>
                <c:pt idx="107">
                  <c:v>1.8923999811158001</c:v>
                </c:pt>
                <c:pt idx="108">
                  <c:v>1.8923999811118799</c:v>
                </c:pt>
                <c:pt idx="109">
                  <c:v>1.8923999811119401</c:v>
                </c:pt>
                <c:pt idx="110">
                  <c:v>1.892399981112</c:v>
                </c:pt>
                <c:pt idx="111">
                  <c:v>1.89239998111152</c:v>
                </c:pt>
                <c:pt idx="112">
                  <c:v>1.89239998111144</c:v>
                </c:pt>
                <c:pt idx="113">
                  <c:v>1.8923999811115699</c:v>
                </c:pt>
                <c:pt idx="114">
                  <c:v>1.89239998111152</c:v>
                </c:pt>
                <c:pt idx="115">
                  <c:v>1.8923999811116099</c:v>
                </c:pt>
                <c:pt idx="116">
                  <c:v>1.89239998111152</c:v>
                </c:pt>
                <c:pt idx="117">
                  <c:v>6.3080000630343802</c:v>
                </c:pt>
                <c:pt idx="118">
                  <c:v>1.89239998134323</c:v>
                </c:pt>
                <c:pt idx="119">
                  <c:v>1.8923999813307799</c:v>
                </c:pt>
                <c:pt idx="120">
                  <c:v>1.8923999812251999</c:v>
                </c:pt>
                <c:pt idx="121">
                  <c:v>1.8923999812289101</c:v>
                </c:pt>
                <c:pt idx="122">
                  <c:v>1.89239998122786</c:v>
                </c:pt>
                <c:pt idx="123">
                  <c:v>1.8923999812279</c:v>
                </c:pt>
                <c:pt idx="124">
                  <c:v>1.89239998122844</c:v>
                </c:pt>
                <c:pt idx="125">
                  <c:v>1.8923999812282599</c:v>
                </c:pt>
                <c:pt idx="126">
                  <c:v>1.8923999812478101</c:v>
                </c:pt>
                <c:pt idx="127">
                  <c:v>1.89239998115567</c:v>
                </c:pt>
                <c:pt idx="128">
                  <c:v>1.8923999815102199</c:v>
                </c:pt>
                <c:pt idx="129">
                  <c:v>2.4123985895493201</c:v>
                </c:pt>
                <c:pt idx="130">
                  <c:v>1.8923999810787699</c:v>
                </c:pt>
                <c:pt idx="131">
                  <c:v>1.89239998130064</c:v>
                </c:pt>
                <c:pt idx="132" formatCode="0.00E+00">
                  <c:v>1.38122687584642E-37</c:v>
                </c:pt>
                <c:pt idx="133" formatCode="0.00E+00">
                  <c:v>-5.7140658800433403E-39</c:v>
                </c:pt>
                <c:pt idx="134" formatCode="0.00E+00">
                  <c:v>-6.8714569549630605E-41</c:v>
                </c:pt>
                <c:pt idx="135" formatCode="0.00E+00">
                  <c:v>5.9535098959127203E-41</c:v>
                </c:pt>
                <c:pt idx="136" formatCode="0.00E+00">
                  <c:v>3.3581204307099201E-41</c:v>
                </c:pt>
                <c:pt idx="137" formatCode="0.00E+00">
                  <c:v>-3.7386469736813299E-41</c:v>
                </c:pt>
                <c:pt idx="138" formatCode="0.00E+00">
                  <c:v>-1.3972420428215599E-40</c:v>
                </c:pt>
                <c:pt idx="139" formatCode="0.00E+00">
                  <c:v>-2.6169769951850798E-40</c:v>
                </c:pt>
                <c:pt idx="140" formatCode="0.00E+00">
                  <c:v>2.9368054236792398E-40</c:v>
                </c:pt>
                <c:pt idx="141" formatCode="0.00E+00">
                  <c:v>-2.7885274831013999E-40</c:v>
                </c:pt>
                <c:pt idx="142" formatCode="0.00E+00">
                  <c:v>-1.9276274934704199E-40</c:v>
                </c:pt>
                <c:pt idx="143" formatCode="0.00E+00">
                  <c:v>-1.4858679424225101E-40</c:v>
                </c:pt>
                <c:pt idx="144" formatCode="0.00E+00">
                  <c:v>1.2535728246785601E-40</c:v>
                </c:pt>
              </c:numCache>
            </c:numRef>
          </c:yVal>
          <c:smooth val="0"/>
          <c:extLst>
            <c:ext xmlns:c16="http://schemas.microsoft.com/office/drawing/2014/chart" uri="{C3380CC4-5D6E-409C-BE32-E72D297353CC}">
              <c16:uniqueId val="{00000004-A176-4874-AE40-D229465BB59E}"/>
            </c:ext>
          </c:extLst>
        </c:ser>
        <c:ser>
          <c:idx val="6"/>
          <c:order val="5"/>
          <c:tx>
            <c:strRef>
              <c:f>Simulation_Dec!$E$2</c:f>
              <c:strCache>
                <c:ptCount val="1"/>
                <c:pt idx="0">
                  <c:v>PV </c:v>
                </c:pt>
              </c:strCache>
            </c:strRef>
          </c:tx>
          <c:spPr>
            <a:ln w="12700">
              <a:solidFill>
                <a:srgbClr val="FFC000"/>
              </a:solidFill>
              <a:prstDash val="dash"/>
            </a:ln>
          </c:spPr>
          <c:marker>
            <c:symbol val="none"/>
          </c:marker>
          <c:xVal>
            <c:numRef>
              <c:f>Simulation_Dec!$A$3:$A$147</c:f>
              <c:numCache>
                <c:formatCode>m/d/yyyy\ h:mm</c:formatCode>
                <c:ptCount val="145"/>
                <c:pt idx="0">
                  <c:v>44907.25</c:v>
                </c:pt>
                <c:pt idx="1">
                  <c:v>44907.253472222219</c:v>
                </c:pt>
                <c:pt idx="2">
                  <c:v>44907.256944444445</c:v>
                </c:pt>
                <c:pt idx="3">
                  <c:v>44907.260416666664</c:v>
                </c:pt>
                <c:pt idx="4">
                  <c:v>44907.263888888891</c:v>
                </c:pt>
                <c:pt idx="5">
                  <c:v>44907.267361111109</c:v>
                </c:pt>
                <c:pt idx="6">
                  <c:v>44907.270833333336</c:v>
                </c:pt>
                <c:pt idx="7">
                  <c:v>44907.274305555555</c:v>
                </c:pt>
                <c:pt idx="8">
                  <c:v>44907.277777777781</c:v>
                </c:pt>
                <c:pt idx="9">
                  <c:v>44907.28125</c:v>
                </c:pt>
                <c:pt idx="10">
                  <c:v>44907.284722222219</c:v>
                </c:pt>
                <c:pt idx="11">
                  <c:v>44907.288194444445</c:v>
                </c:pt>
                <c:pt idx="12">
                  <c:v>44907.291666666664</c:v>
                </c:pt>
                <c:pt idx="13">
                  <c:v>44907.295138888891</c:v>
                </c:pt>
                <c:pt idx="14">
                  <c:v>44907.298611111109</c:v>
                </c:pt>
                <c:pt idx="15">
                  <c:v>44907.302083333336</c:v>
                </c:pt>
                <c:pt idx="16">
                  <c:v>44907.305555555555</c:v>
                </c:pt>
                <c:pt idx="17">
                  <c:v>44907.309027777781</c:v>
                </c:pt>
                <c:pt idx="18">
                  <c:v>44907.3125</c:v>
                </c:pt>
                <c:pt idx="19">
                  <c:v>44907.315972222219</c:v>
                </c:pt>
                <c:pt idx="20">
                  <c:v>44907.319444444445</c:v>
                </c:pt>
                <c:pt idx="21">
                  <c:v>44907.322916666664</c:v>
                </c:pt>
                <c:pt idx="22">
                  <c:v>44907.326388888891</c:v>
                </c:pt>
                <c:pt idx="23">
                  <c:v>44907.329861111109</c:v>
                </c:pt>
                <c:pt idx="24">
                  <c:v>44907.333333333336</c:v>
                </c:pt>
                <c:pt idx="25">
                  <c:v>44907.336805555555</c:v>
                </c:pt>
                <c:pt idx="26">
                  <c:v>44907.340277777781</c:v>
                </c:pt>
                <c:pt idx="27">
                  <c:v>44907.34375</c:v>
                </c:pt>
                <c:pt idx="28">
                  <c:v>44907.347222222219</c:v>
                </c:pt>
                <c:pt idx="29">
                  <c:v>44907.350694444445</c:v>
                </c:pt>
                <c:pt idx="30">
                  <c:v>44907.354166666664</c:v>
                </c:pt>
                <c:pt idx="31">
                  <c:v>44907.357638888891</c:v>
                </c:pt>
                <c:pt idx="32">
                  <c:v>44907.361111111109</c:v>
                </c:pt>
                <c:pt idx="33">
                  <c:v>44907.364583333336</c:v>
                </c:pt>
                <c:pt idx="34">
                  <c:v>44907.368055555555</c:v>
                </c:pt>
                <c:pt idx="35">
                  <c:v>44907.371527777781</c:v>
                </c:pt>
                <c:pt idx="36">
                  <c:v>44907.375</c:v>
                </c:pt>
                <c:pt idx="37">
                  <c:v>44907.378472222219</c:v>
                </c:pt>
                <c:pt idx="38">
                  <c:v>44907.381944444445</c:v>
                </c:pt>
                <c:pt idx="39">
                  <c:v>44907.385416666664</c:v>
                </c:pt>
                <c:pt idx="40">
                  <c:v>44907.388888888891</c:v>
                </c:pt>
                <c:pt idx="41">
                  <c:v>44907.392361111109</c:v>
                </c:pt>
                <c:pt idx="42">
                  <c:v>44907.395833333336</c:v>
                </c:pt>
                <c:pt idx="43">
                  <c:v>44907.399305555555</c:v>
                </c:pt>
                <c:pt idx="44">
                  <c:v>44907.402777777781</c:v>
                </c:pt>
                <c:pt idx="45">
                  <c:v>44907.40625</c:v>
                </c:pt>
                <c:pt idx="46">
                  <c:v>44907.409722222219</c:v>
                </c:pt>
                <c:pt idx="47">
                  <c:v>44907.413194444445</c:v>
                </c:pt>
                <c:pt idx="48">
                  <c:v>44907.416666666664</c:v>
                </c:pt>
                <c:pt idx="49">
                  <c:v>44907.420138888891</c:v>
                </c:pt>
                <c:pt idx="50">
                  <c:v>44907.423611111109</c:v>
                </c:pt>
                <c:pt idx="51">
                  <c:v>44907.427083333336</c:v>
                </c:pt>
                <c:pt idx="52">
                  <c:v>44907.430555555555</c:v>
                </c:pt>
                <c:pt idx="53">
                  <c:v>44907.434027777781</c:v>
                </c:pt>
                <c:pt idx="54">
                  <c:v>44907.4375</c:v>
                </c:pt>
                <c:pt idx="55">
                  <c:v>44907.440972222219</c:v>
                </c:pt>
                <c:pt idx="56">
                  <c:v>44907.444444444445</c:v>
                </c:pt>
                <c:pt idx="57">
                  <c:v>44907.447916666664</c:v>
                </c:pt>
                <c:pt idx="58">
                  <c:v>44907.451388888891</c:v>
                </c:pt>
                <c:pt idx="59">
                  <c:v>44907.454861111109</c:v>
                </c:pt>
                <c:pt idx="60">
                  <c:v>44907.458333333336</c:v>
                </c:pt>
                <c:pt idx="61">
                  <c:v>44907.461805555555</c:v>
                </c:pt>
                <c:pt idx="62">
                  <c:v>44907.465277777781</c:v>
                </c:pt>
                <c:pt idx="63">
                  <c:v>44907.46875</c:v>
                </c:pt>
                <c:pt idx="64">
                  <c:v>44907.472222222219</c:v>
                </c:pt>
                <c:pt idx="65">
                  <c:v>44907.475694444445</c:v>
                </c:pt>
                <c:pt idx="66">
                  <c:v>44907.479166666664</c:v>
                </c:pt>
                <c:pt idx="67">
                  <c:v>44907.482638888891</c:v>
                </c:pt>
                <c:pt idx="68">
                  <c:v>44907.486111111109</c:v>
                </c:pt>
                <c:pt idx="69">
                  <c:v>44907.489583333336</c:v>
                </c:pt>
                <c:pt idx="70">
                  <c:v>44907.493055555555</c:v>
                </c:pt>
                <c:pt idx="71">
                  <c:v>44907.496527777781</c:v>
                </c:pt>
                <c:pt idx="72">
                  <c:v>44907.5</c:v>
                </c:pt>
                <c:pt idx="73">
                  <c:v>44907.503472222219</c:v>
                </c:pt>
                <c:pt idx="74">
                  <c:v>44907.506944444445</c:v>
                </c:pt>
                <c:pt idx="75">
                  <c:v>44907.510416666664</c:v>
                </c:pt>
                <c:pt idx="76">
                  <c:v>44907.513888888891</c:v>
                </c:pt>
                <c:pt idx="77">
                  <c:v>44907.517361111109</c:v>
                </c:pt>
                <c:pt idx="78">
                  <c:v>44907.520833333336</c:v>
                </c:pt>
                <c:pt idx="79">
                  <c:v>44907.524305555555</c:v>
                </c:pt>
                <c:pt idx="80">
                  <c:v>44907.527777777781</c:v>
                </c:pt>
                <c:pt idx="81">
                  <c:v>44907.53125</c:v>
                </c:pt>
                <c:pt idx="82">
                  <c:v>44907.534722222219</c:v>
                </c:pt>
                <c:pt idx="83">
                  <c:v>44907.538194444445</c:v>
                </c:pt>
                <c:pt idx="84">
                  <c:v>44907.541666666664</c:v>
                </c:pt>
                <c:pt idx="85">
                  <c:v>44907.545138888891</c:v>
                </c:pt>
                <c:pt idx="86">
                  <c:v>44907.548611111109</c:v>
                </c:pt>
                <c:pt idx="87">
                  <c:v>44907.552083333336</c:v>
                </c:pt>
                <c:pt idx="88">
                  <c:v>44907.555555555555</c:v>
                </c:pt>
                <c:pt idx="89">
                  <c:v>44907.559027777781</c:v>
                </c:pt>
                <c:pt idx="90">
                  <c:v>44907.5625</c:v>
                </c:pt>
                <c:pt idx="91">
                  <c:v>44907.565972222219</c:v>
                </c:pt>
                <c:pt idx="92">
                  <c:v>44907.569444444445</c:v>
                </c:pt>
                <c:pt idx="93">
                  <c:v>44907.572916666664</c:v>
                </c:pt>
                <c:pt idx="94">
                  <c:v>44907.576388888891</c:v>
                </c:pt>
                <c:pt idx="95">
                  <c:v>44907.579861111109</c:v>
                </c:pt>
                <c:pt idx="96">
                  <c:v>44907.583333333336</c:v>
                </c:pt>
                <c:pt idx="97">
                  <c:v>44907.586805555555</c:v>
                </c:pt>
                <c:pt idx="98">
                  <c:v>44907.590277777781</c:v>
                </c:pt>
                <c:pt idx="99">
                  <c:v>44907.59375</c:v>
                </c:pt>
                <c:pt idx="100">
                  <c:v>44907.597222222219</c:v>
                </c:pt>
                <c:pt idx="101">
                  <c:v>44907.600694444445</c:v>
                </c:pt>
                <c:pt idx="102">
                  <c:v>44907.604166666664</c:v>
                </c:pt>
                <c:pt idx="103">
                  <c:v>44907.607638888891</c:v>
                </c:pt>
                <c:pt idx="104">
                  <c:v>44907.611111111109</c:v>
                </c:pt>
                <c:pt idx="105">
                  <c:v>44907.614583333336</c:v>
                </c:pt>
                <c:pt idx="106">
                  <c:v>44907.618055555555</c:v>
                </c:pt>
                <c:pt idx="107">
                  <c:v>44907.621527777781</c:v>
                </c:pt>
                <c:pt idx="108">
                  <c:v>44907.625</c:v>
                </c:pt>
                <c:pt idx="109">
                  <c:v>44907.628472222219</c:v>
                </c:pt>
                <c:pt idx="110">
                  <c:v>44907.631944444445</c:v>
                </c:pt>
                <c:pt idx="111">
                  <c:v>44907.635416666664</c:v>
                </c:pt>
                <c:pt idx="112">
                  <c:v>44907.638888888891</c:v>
                </c:pt>
                <c:pt idx="113">
                  <c:v>44907.642361111109</c:v>
                </c:pt>
                <c:pt idx="114">
                  <c:v>44907.645833333336</c:v>
                </c:pt>
                <c:pt idx="115">
                  <c:v>44907.649305555555</c:v>
                </c:pt>
                <c:pt idx="116">
                  <c:v>44907.652777777781</c:v>
                </c:pt>
                <c:pt idx="117">
                  <c:v>44907.65625</c:v>
                </c:pt>
                <c:pt idx="118">
                  <c:v>44907.659722222219</c:v>
                </c:pt>
                <c:pt idx="119">
                  <c:v>44907.663194444445</c:v>
                </c:pt>
                <c:pt idx="120">
                  <c:v>44907.666666666664</c:v>
                </c:pt>
                <c:pt idx="121">
                  <c:v>44907.670138888891</c:v>
                </c:pt>
                <c:pt idx="122">
                  <c:v>44907.673611111109</c:v>
                </c:pt>
                <c:pt idx="123">
                  <c:v>44907.677083333336</c:v>
                </c:pt>
                <c:pt idx="124">
                  <c:v>44907.680555555555</c:v>
                </c:pt>
                <c:pt idx="125">
                  <c:v>44907.684027777781</c:v>
                </c:pt>
                <c:pt idx="126">
                  <c:v>44907.6875</c:v>
                </c:pt>
                <c:pt idx="127">
                  <c:v>44907.690972222219</c:v>
                </c:pt>
                <c:pt idx="128">
                  <c:v>44907.694444444445</c:v>
                </c:pt>
                <c:pt idx="129">
                  <c:v>44907.697916666664</c:v>
                </c:pt>
                <c:pt idx="130">
                  <c:v>44907.701388888891</c:v>
                </c:pt>
                <c:pt idx="131">
                  <c:v>44907.704861111109</c:v>
                </c:pt>
                <c:pt idx="132">
                  <c:v>44907.708333333336</c:v>
                </c:pt>
                <c:pt idx="133">
                  <c:v>44907.711805555555</c:v>
                </c:pt>
                <c:pt idx="134">
                  <c:v>44907.715277777781</c:v>
                </c:pt>
                <c:pt idx="135">
                  <c:v>44907.71875</c:v>
                </c:pt>
                <c:pt idx="136">
                  <c:v>44907.722222222219</c:v>
                </c:pt>
                <c:pt idx="137">
                  <c:v>44907.725694444445</c:v>
                </c:pt>
                <c:pt idx="138">
                  <c:v>44907.729166666664</c:v>
                </c:pt>
                <c:pt idx="139">
                  <c:v>44907.732638888891</c:v>
                </c:pt>
                <c:pt idx="140">
                  <c:v>44907.736111111109</c:v>
                </c:pt>
                <c:pt idx="141">
                  <c:v>44907.739583333336</c:v>
                </c:pt>
                <c:pt idx="142">
                  <c:v>44907.743055555555</c:v>
                </c:pt>
                <c:pt idx="143">
                  <c:v>44907.746527777781</c:v>
                </c:pt>
                <c:pt idx="144">
                  <c:v>44907.75</c:v>
                </c:pt>
              </c:numCache>
            </c:numRef>
          </c:xVal>
          <c:yVal>
            <c:numRef>
              <c:f>Simulation_Dec!$E$3:$E$147</c:f>
              <c:numCache>
                <c:formatCode>General</c:formatCode>
                <c:ptCount val="14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2.0199999999999999E-2</c:v>
                </c:pt>
                <c:pt idx="34">
                  <c:v>6.0600000000000001E-2</c:v>
                </c:pt>
                <c:pt idx="35">
                  <c:v>0.1082</c:v>
                </c:pt>
                <c:pt idx="36">
                  <c:v>0.17680000000000001</c:v>
                </c:pt>
                <c:pt idx="37">
                  <c:v>0.23679999999999901</c:v>
                </c:pt>
                <c:pt idx="38">
                  <c:v>0.2908</c:v>
                </c:pt>
                <c:pt idx="39">
                  <c:v>0.37679999999999902</c:v>
                </c:pt>
                <c:pt idx="40">
                  <c:v>0.51019999999999999</c:v>
                </c:pt>
                <c:pt idx="41">
                  <c:v>0.69140000000000001</c:v>
                </c:pt>
                <c:pt idx="42">
                  <c:v>0.94620000000000004</c:v>
                </c:pt>
                <c:pt idx="43">
                  <c:v>1.2806</c:v>
                </c:pt>
                <c:pt idx="44">
                  <c:v>1.5946</c:v>
                </c:pt>
                <c:pt idx="45">
                  <c:v>1.8431999999999999</c:v>
                </c:pt>
                <c:pt idx="46">
                  <c:v>2.0695999999999999</c:v>
                </c:pt>
                <c:pt idx="47">
                  <c:v>2.2747999999999999</c:v>
                </c:pt>
                <c:pt idx="48">
                  <c:v>2.5501999999999998</c:v>
                </c:pt>
                <c:pt idx="49">
                  <c:v>2.8418000000000001</c:v>
                </c:pt>
                <c:pt idx="50">
                  <c:v>3.2784</c:v>
                </c:pt>
                <c:pt idx="51">
                  <c:v>3.7050000000000001</c:v>
                </c:pt>
                <c:pt idx="52">
                  <c:v>4.0863999999999896</c:v>
                </c:pt>
                <c:pt idx="53">
                  <c:v>4.4130000000000003</c:v>
                </c:pt>
                <c:pt idx="54">
                  <c:v>4.7751999999999999</c:v>
                </c:pt>
                <c:pt idx="55">
                  <c:v>5.1938000000000004</c:v>
                </c:pt>
                <c:pt idx="56">
                  <c:v>5.4972000000000003</c:v>
                </c:pt>
                <c:pt idx="57">
                  <c:v>5.8826000000000001</c:v>
                </c:pt>
                <c:pt idx="58">
                  <c:v>6.1584000000000003</c:v>
                </c:pt>
                <c:pt idx="59">
                  <c:v>6.4652000000000003</c:v>
                </c:pt>
                <c:pt idx="60">
                  <c:v>6.7055999999999996</c:v>
                </c:pt>
                <c:pt idx="61">
                  <c:v>6.9298000000000002</c:v>
                </c:pt>
                <c:pt idx="62">
                  <c:v>7.1487999999999996</c:v>
                </c:pt>
                <c:pt idx="63">
                  <c:v>7.2149999999999999</c:v>
                </c:pt>
                <c:pt idx="64">
                  <c:v>7.3175999999999997</c:v>
                </c:pt>
                <c:pt idx="65">
                  <c:v>7.3768000000000002</c:v>
                </c:pt>
                <c:pt idx="66">
                  <c:v>7.4097999999999997</c:v>
                </c:pt>
                <c:pt idx="67">
                  <c:v>7.4921999999999898</c:v>
                </c:pt>
                <c:pt idx="68">
                  <c:v>7.7257999999999996</c:v>
                </c:pt>
                <c:pt idx="69">
                  <c:v>7.8498000000000001</c:v>
                </c:pt>
                <c:pt idx="70">
                  <c:v>7.8940000000000001</c:v>
                </c:pt>
                <c:pt idx="71">
                  <c:v>7.9096000000000002</c:v>
                </c:pt>
                <c:pt idx="72">
                  <c:v>7.9311999999999996</c:v>
                </c:pt>
                <c:pt idx="73">
                  <c:v>7.9631999999999996</c:v>
                </c:pt>
                <c:pt idx="74">
                  <c:v>8.0351999999999997</c:v>
                </c:pt>
                <c:pt idx="75">
                  <c:v>8.0440000000000005</c:v>
                </c:pt>
                <c:pt idx="76">
                  <c:v>8.0236000000000001</c:v>
                </c:pt>
                <c:pt idx="77">
                  <c:v>8.0619999999999994</c:v>
                </c:pt>
                <c:pt idx="78">
                  <c:v>8.0161999999999995</c:v>
                </c:pt>
                <c:pt idx="79">
                  <c:v>8.0370000000000008</c:v>
                </c:pt>
                <c:pt idx="80">
                  <c:v>7.9819999999999904</c:v>
                </c:pt>
                <c:pt idx="81">
                  <c:v>7.9901999999999997</c:v>
                </c:pt>
                <c:pt idx="82">
                  <c:v>7.8852000000000002</c:v>
                </c:pt>
                <c:pt idx="83">
                  <c:v>7.7876000000000003</c:v>
                </c:pt>
                <c:pt idx="84">
                  <c:v>7.6669999999999998</c:v>
                </c:pt>
                <c:pt idx="85">
                  <c:v>7.5473999999999997</c:v>
                </c:pt>
                <c:pt idx="86">
                  <c:v>7.4706000000000001</c:v>
                </c:pt>
                <c:pt idx="87">
                  <c:v>7.3879999999999999</c:v>
                </c:pt>
                <c:pt idx="88">
                  <c:v>7.29239999999999</c:v>
                </c:pt>
                <c:pt idx="89">
                  <c:v>7.2480000000000002</c:v>
                </c:pt>
                <c:pt idx="90">
                  <c:v>7.1833999999999998</c:v>
                </c:pt>
                <c:pt idx="91">
                  <c:v>7.0574000000000003</c:v>
                </c:pt>
                <c:pt idx="92">
                  <c:v>6.9849999999999897</c:v>
                </c:pt>
                <c:pt idx="93">
                  <c:v>6.7952000000000004</c:v>
                </c:pt>
                <c:pt idx="94">
                  <c:v>6.6736000000000004</c:v>
                </c:pt>
                <c:pt idx="95">
                  <c:v>6.5183999999999997</c:v>
                </c:pt>
                <c:pt idx="96">
                  <c:v>6.3414000000000001</c:v>
                </c:pt>
                <c:pt idx="97">
                  <c:v>6.1391999999999998</c:v>
                </c:pt>
                <c:pt idx="98">
                  <c:v>6.0532000000000004</c:v>
                </c:pt>
                <c:pt idx="99">
                  <c:v>5.8103999999999996</c:v>
                </c:pt>
                <c:pt idx="100">
                  <c:v>5.665</c:v>
                </c:pt>
                <c:pt idx="101">
                  <c:v>5.5090000000000003</c:v>
                </c:pt>
                <c:pt idx="102">
                  <c:v>5.3297999999999996</c:v>
                </c:pt>
                <c:pt idx="103">
                  <c:v>5.0990000000000002</c:v>
                </c:pt>
                <c:pt idx="104">
                  <c:v>4.8178000000000001</c:v>
                </c:pt>
                <c:pt idx="105">
                  <c:v>4.4896000000000003</c:v>
                </c:pt>
                <c:pt idx="106">
                  <c:v>4.1919999999999904</c:v>
                </c:pt>
                <c:pt idx="107">
                  <c:v>3.915</c:v>
                </c:pt>
                <c:pt idx="108">
                  <c:v>3.5888</c:v>
                </c:pt>
                <c:pt idx="109">
                  <c:v>3.2759999999999998</c:v>
                </c:pt>
                <c:pt idx="110">
                  <c:v>2.9693999999999998</c:v>
                </c:pt>
                <c:pt idx="111">
                  <c:v>2.6796000000000002</c:v>
                </c:pt>
                <c:pt idx="112">
                  <c:v>2.3233999999999999</c:v>
                </c:pt>
                <c:pt idx="113">
                  <c:v>1.9481999999999999</c:v>
                </c:pt>
                <c:pt idx="114">
                  <c:v>1.6486000000000001</c:v>
                </c:pt>
                <c:pt idx="115">
                  <c:v>1.4466000000000001</c:v>
                </c:pt>
                <c:pt idx="116">
                  <c:v>1.262</c:v>
                </c:pt>
                <c:pt idx="117">
                  <c:v>1.0429999999999999</c:v>
                </c:pt>
                <c:pt idx="118">
                  <c:v>0.79379999999999995</c:v>
                </c:pt>
                <c:pt idx="119">
                  <c:v>0.55459999999999998</c:v>
                </c:pt>
                <c:pt idx="120">
                  <c:v>0.39379999999999998</c:v>
                </c:pt>
                <c:pt idx="121">
                  <c:v>0.25900000000000001</c:v>
                </c:pt>
                <c:pt idx="122">
                  <c:v>0.14360000000000001</c:v>
                </c:pt>
                <c:pt idx="123">
                  <c:v>8.5199999999999998E-2</c:v>
                </c:pt>
                <c:pt idx="124">
                  <c:v>3.5799999999999998E-2</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numCache>
            </c:numRef>
          </c:yVal>
          <c:smooth val="0"/>
          <c:extLst>
            <c:ext xmlns:c16="http://schemas.microsoft.com/office/drawing/2014/chart" uri="{C3380CC4-5D6E-409C-BE32-E72D297353CC}">
              <c16:uniqueId val="{00000006-A176-4874-AE40-D229465BB59E}"/>
            </c:ext>
          </c:extLst>
        </c:ser>
        <c:dLbls>
          <c:showLegendKey val="0"/>
          <c:showVal val="0"/>
          <c:showCatName val="0"/>
          <c:showSerName val="0"/>
          <c:showPercent val="0"/>
          <c:showBubbleSize val="0"/>
        </c:dLbls>
        <c:axId val="588631272"/>
        <c:axId val="588631992"/>
      </c:scatterChart>
      <c:scatterChart>
        <c:scatterStyle val="lineMarker"/>
        <c:varyColors val="0"/>
        <c:ser>
          <c:idx val="5"/>
          <c:order val="4"/>
          <c:tx>
            <c:strRef>
              <c:f>Simulation_Dec!$G$2</c:f>
              <c:strCache>
                <c:ptCount val="1"/>
                <c:pt idx="0">
                  <c:v>Price</c:v>
                </c:pt>
              </c:strCache>
            </c:strRef>
          </c:tx>
          <c:spPr>
            <a:ln w="22225">
              <a:prstDash val="sysDot"/>
            </a:ln>
          </c:spPr>
          <c:marker>
            <c:symbol val="none"/>
          </c:marker>
          <c:xVal>
            <c:numRef>
              <c:f>Simulation_Dec!$A$3:$A$147</c:f>
              <c:numCache>
                <c:formatCode>m/d/yyyy\ h:mm</c:formatCode>
                <c:ptCount val="145"/>
                <c:pt idx="0">
                  <c:v>44907.25</c:v>
                </c:pt>
                <c:pt idx="1">
                  <c:v>44907.253472222219</c:v>
                </c:pt>
                <c:pt idx="2">
                  <c:v>44907.256944444445</c:v>
                </c:pt>
                <c:pt idx="3">
                  <c:v>44907.260416666664</c:v>
                </c:pt>
                <c:pt idx="4">
                  <c:v>44907.263888888891</c:v>
                </c:pt>
                <c:pt idx="5">
                  <c:v>44907.267361111109</c:v>
                </c:pt>
                <c:pt idx="6">
                  <c:v>44907.270833333336</c:v>
                </c:pt>
                <c:pt idx="7">
                  <c:v>44907.274305555555</c:v>
                </c:pt>
                <c:pt idx="8">
                  <c:v>44907.277777777781</c:v>
                </c:pt>
                <c:pt idx="9">
                  <c:v>44907.28125</c:v>
                </c:pt>
                <c:pt idx="10">
                  <c:v>44907.284722222219</c:v>
                </c:pt>
                <c:pt idx="11">
                  <c:v>44907.288194444445</c:v>
                </c:pt>
                <c:pt idx="12">
                  <c:v>44907.291666666664</c:v>
                </c:pt>
                <c:pt idx="13">
                  <c:v>44907.295138888891</c:v>
                </c:pt>
                <c:pt idx="14">
                  <c:v>44907.298611111109</c:v>
                </c:pt>
                <c:pt idx="15">
                  <c:v>44907.302083333336</c:v>
                </c:pt>
                <c:pt idx="16">
                  <c:v>44907.305555555555</c:v>
                </c:pt>
                <c:pt idx="17">
                  <c:v>44907.309027777781</c:v>
                </c:pt>
                <c:pt idx="18">
                  <c:v>44907.3125</c:v>
                </c:pt>
                <c:pt idx="19">
                  <c:v>44907.315972222219</c:v>
                </c:pt>
                <c:pt idx="20">
                  <c:v>44907.319444444445</c:v>
                </c:pt>
                <c:pt idx="21">
                  <c:v>44907.322916666664</c:v>
                </c:pt>
                <c:pt idx="22">
                  <c:v>44907.326388888891</c:v>
                </c:pt>
                <c:pt idx="23">
                  <c:v>44907.329861111109</c:v>
                </c:pt>
                <c:pt idx="24">
                  <c:v>44907.333333333336</c:v>
                </c:pt>
                <c:pt idx="25">
                  <c:v>44907.336805555555</c:v>
                </c:pt>
                <c:pt idx="26">
                  <c:v>44907.340277777781</c:v>
                </c:pt>
                <c:pt idx="27">
                  <c:v>44907.34375</c:v>
                </c:pt>
                <c:pt idx="28">
                  <c:v>44907.347222222219</c:v>
                </c:pt>
                <c:pt idx="29">
                  <c:v>44907.350694444445</c:v>
                </c:pt>
                <c:pt idx="30">
                  <c:v>44907.354166666664</c:v>
                </c:pt>
                <c:pt idx="31">
                  <c:v>44907.357638888891</c:v>
                </c:pt>
                <c:pt idx="32">
                  <c:v>44907.361111111109</c:v>
                </c:pt>
                <c:pt idx="33">
                  <c:v>44907.364583333336</c:v>
                </c:pt>
                <c:pt idx="34">
                  <c:v>44907.368055555555</c:v>
                </c:pt>
                <c:pt idx="35">
                  <c:v>44907.371527777781</c:v>
                </c:pt>
                <c:pt idx="36">
                  <c:v>44907.375</c:v>
                </c:pt>
                <c:pt idx="37">
                  <c:v>44907.378472222219</c:v>
                </c:pt>
                <c:pt idx="38">
                  <c:v>44907.381944444445</c:v>
                </c:pt>
                <c:pt idx="39">
                  <c:v>44907.385416666664</c:v>
                </c:pt>
                <c:pt idx="40">
                  <c:v>44907.388888888891</c:v>
                </c:pt>
                <c:pt idx="41">
                  <c:v>44907.392361111109</c:v>
                </c:pt>
                <c:pt idx="42">
                  <c:v>44907.395833333336</c:v>
                </c:pt>
                <c:pt idx="43">
                  <c:v>44907.399305555555</c:v>
                </c:pt>
                <c:pt idx="44">
                  <c:v>44907.402777777781</c:v>
                </c:pt>
                <c:pt idx="45">
                  <c:v>44907.40625</c:v>
                </c:pt>
                <c:pt idx="46">
                  <c:v>44907.409722222219</c:v>
                </c:pt>
                <c:pt idx="47">
                  <c:v>44907.413194444445</c:v>
                </c:pt>
                <c:pt idx="48">
                  <c:v>44907.416666666664</c:v>
                </c:pt>
                <c:pt idx="49">
                  <c:v>44907.420138888891</c:v>
                </c:pt>
                <c:pt idx="50">
                  <c:v>44907.423611111109</c:v>
                </c:pt>
                <c:pt idx="51">
                  <c:v>44907.427083333336</c:v>
                </c:pt>
                <c:pt idx="52">
                  <c:v>44907.430555555555</c:v>
                </c:pt>
                <c:pt idx="53">
                  <c:v>44907.434027777781</c:v>
                </c:pt>
                <c:pt idx="54">
                  <c:v>44907.4375</c:v>
                </c:pt>
                <c:pt idx="55">
                  <c:v>44907.440972222219</c:v>
                </c:pt>
                <c:pt idx="56">
                  <c:v>44907.444444444445</c:v>
                </c:pt>
                <c:pt idx="57">
                  <c:v>44907.447916666664</c:v>
                </c:pt>
                <c:pt idx="58">
                  <c:v>44907.451388888891</c:v>
                </c:pt>
                <c:pt idx="59">
                  <c:v>44907.454861111109</c:v>
                </c:pt>
                <c:pt idx="60">
                  <c:v>44907.458333333336</c:v>
                </c:pt>
                <c:pt idx="61">
                  <c:v>44907.461805555555</c:v>
                </c:pt>
                <c:pt idx="62">
                  <c:v>44907.465277777781</c:v>
                </c:pt>
                <c:pt idx="63">
                  <c:v>44907.46875</c:v>
                </c:pt>
                <c:pt idx="64">
                  <c:v>44907.472222222219</c:v>
                </c:pt>
                <c:pt idx="65">
                  <c:v>44907.475694444445</c:v>
                </c:pt>
                <c:pt idx="66">
                  <c:v>44907.479166666664</c:v>
                </c:pt>
                <c:pt idx="67">
                  <c:v>44907.482638888891</c:v>
                </c:pt>
                <c:pt idx="68">
                  <c:v>44907.486111111109</c:v>
                </c:pt>
                <c:pt idx="69">
                  <c:v>44907.489583333336</c:v>
                </c:pt>
                <c:pt idx="70">
                  <c:v>44907.493055555555</c:v>
                </c:pt>
                <c:pt idx="71">
                  <c:v>44907.496527777781</c:v>
                </c:pt>
                <c:pt idx="72">
                  <c:v>44907.5</c:v>
                </c:pt>
                <c:pt idx="73">
                  <c:v>44907.503472222219</c:v>
                </c:pt>
                <c:pt idx="74">
                  <c:v>44907.506944444445</c:v>
                </c:pt>
                <c:pt idx="75">
                  <c:v>44907.510416666664</c:v>
                </c:pt>
                <c:pt idx="76">
                  <c:v>44907.513888888891</c:v>
                </c:pt>
                <c:pt idx="77">
                  <c:v>44907.517361111109</c:v>
                </c:pt>
                <c:pt idx="78">
                  <c:v>44907.520833333336</c:v>
                </c:pt>
                <c:pt idx="79">
                  <c:v>44907.524305555555</c:v>
                </c:pt>
                <c:pt idx="80">
                  <c:v>44907.527777777781</c:v>
                </c:pt>
                <c:pt idx="81">
                  <c:v>44907.53125</c:v>
                </c:pt>
                <c:pt idx="82">
                  <c:v>44907.534722222219</c:v>
                </c:pt>
                <c:pt idx="83">
                  <c:v>44907.538194444445</c:v>
                </c:pt>
                <c:pt idx="84">
                  <c:v>44907.541666666664</c:v>
                </c:pt>
                <c:pt idx="85">
                  <c:v>44907.545138888891</c:v>
                </c:pt>
                <c:pt idx="86">
                  <c:v>44907.548611111109</c:v>
                </c:pt>
                <c:pt idx="87">
                  <c:v>44907.552083333336</c:v>
                </c:pt>
                <c:pt idx="88">
                  <c:v>44907.555555555555</c:v>
                </c:pt>
                <c:pt idx="89">
                  <c:v>44907.559027777781</c:v>
                </c:pt>
                <c:pt idx="90">
                  <c:v>44907.5625</c:v>
                </c:pt>
                <c:pt idx="91">
                  <c:v>44907.565972222219</c:v>
                </c:pt>
                <c:pt idx="92">
                  <c:v>44907.569444444445</c:v>
                </c:pt>
                <c:pt idx="93">
                  <c:v>44907.572916666664</c:v>
                </c:pt>
                <c:pt idx="94">
                  <c:v>44907.576388888891</c:v>
                </c:pt>
                <c:pt idx="95">
                  <c:v>44907.579861111109</c:v>
                </c:pt>
                <c:pt idx="96">
                  <c:v>44907.583333333336</c:v>
                </c:pt>
                <c:pt idx="97">
                  <c:v>44907.586805555555</c:v>
                </c:pt>
                <c:pt idx="98">
                  <c:v>44907.590277777781</c:v>
                </c:pt>
                <c:pt idx="99">
                  <c:v>44907.59375</c:v>
                </c:pt>
                <c:pt idx="100">
                  <c:v>44907.597222222219</c:v>
                </c:pt>
                <c:pt idx="101">
                  <c:v>44907.600694444445</c:v>
                </c:pt>
                <c:pt idx="102">
                  <c:v>44907.604166666664</c:v>
                </c:pt>
                <c:pt idx="103">
                  <c:v>44907.607638888891</c:v>
                </c:pt>
                <c:pt idx="104">
                  <c:v>44907.611111111109</c:v>
                </c:pt>
                <c:pt idx="105">
                  <c:v>44907.614583333336</c:v>
                </c:pt>
                <c:pt idx="106">
                  <c:v>44907.618055555555</c:v>
                </c:pt>
                <c:pt idx="107">
                  <c:v>44907.621527777781</c:v>
                </c:pt>
                <c:pt idx="108">
                  <c:v>44907.625</c:v>
                </c:pt>
                <c:pt idx="109">
                  <c:v>44907.628472222219</c:v>
                </c:pt>
                <c:pt idx="110">
                  <c:v>44907.631944444445</c:v>
                </c:pt>
                <c:pt idx="111">
                  <c:v>44907.635416666664</c:v>
                </c:pt>
                <c:pt idx="112">
                  <c:v>44907.638888888891</c:v>
                </c:pt>
                <c:pt idx="113">
                  <c:v>44907.642361111109</c:v>
                </c:pt>
                <c:pt idx="114">
                  <c:v>44907.645833333336</c:v>
                </c:pt>
                <c:pt idx="115">
                  <c:v>44907.649305555555</c:v>
                </c:pt>
                <c:pt idx="116">
                  <c:v>44907.652777777781</c:v>
                </c:pt>
                <c:pt idx="117">
                  <c:v>44907.65625</c:v>
                </c:pt>
                <c:pt idx="118">
                  <c:v>44907.659722222219</c:v>
                </c:pt>
                <c:pt idx="119">
                  <c:v>44907.663194444445</c:v>
                </c:pt>
                <c:pt idx="120">
                  <c:v>44907.666666666664</c:v>
                </c:pt>
                <c:pt idx="121">
                  <c:v>44907.670138888891</c:v>
                </c:pt>
                <c:pt idx="122">
                  <c:v>44907.673611111109</c:v>
                </c:pt>
                <c:pt idx="123">
                  <c:v>44907.677083333336</c:v>
                </c:pt>
                <c:pt idx="124">
                  <c:v>44907.680555555555</c:v>
                </c:pt>
                <c:pt idx="125">
                  <c:v>44907.684027777781</c:v>
                </c:pt>
                <c:pt idx="126">
                  <c:v>44907.6875</c:v>
                </c:pt>
                <c:pt idx="127">
                  <c:v>44907.690972222219</c:v>
                </c:pt>
                <c:pt idx="128">
                  <c:v>44907.694444444445</c:v>
                </c:pt>
                <c:pt idx="129">
                  <c:v>44907.697916666664</c:v>
                </c:pt>
                <c:pt idx="130">
                  <c:v>44907.701388888891</c:v>
                </c:pt>
                <c:pt idx="131">
                  <c:v>44907.704861111109</c:v>
                </c:pt>
                <c:pt idx="132">
                  <c:v>44907.708333333336</c:v>
                </c:pt>
                <c:pt idx="133">
                  <c:v>44907.711805555555</c:v>
                </c:pt>
                <c:pt idx="134">
                  <c:v>44907.715277777781</c:v>
                </c:pt>
                <c:pt idx="135">
                  <c:v>44907.71875</c:v>
                </c:pt>
                <c:pt idx="136">
                  <c:v>44907.722222222219</c:v>
                </c:pt>
                <c:pt idx="137">
                  <c:v>44907.725694444445</c:v>
                </c:pt>
                <c:pt idx="138">
                  <c:v>44907.729166666664</c:v>
                </c:pt>
                <c:pt idx="139">
                  <c:v>44907.732638888891</c:v>
                </c:pt>
                <c:pt idx="140">
                  <c:v>44907.736111111109</c:v>
                </c:pt>
                <c:pt idx="141">
                  <c:v>44907.739583333336</c:v>
                </c:pt>
                <c:pt idx="142">
                  <c:v>44907.743055555555</c:v>
                </c:pt>
                <c:pt idx="143">
                  <c:v>44907.746527777781</c:v>
                </c:pt>
                <c:pt idx="144">
                  <c:v>44907.75</c:v>
                </c:pt>
              </c:numCache>
            </c:numRef>
          </c:xVal>
          <c:yVal>
            <c:numRef>
              <c:f>Simulation_Dec!$G$3:$G$147</c:f>
              <c:numCache>
                <c:formatCode>General</c:formatCode>
                <c:ptCount val="145"/>
                <c:pt idx="0">
                  <c:v>0.28560000000000002</c:v>
                </c:pt>
                <c:pt idx="1">
                  <c:v>0.28560000000000002</c:v>
                </c:pt>
                <c:pt idx="2">
                  <c:v>0.28560000000000002</c:v>
                </c:pt>
                <c:pt idx="3">
                  <c:v>0.28560000000000002</c:v>
                </c:pt>
                <c:pt idx="4">
                  <c:v>0.28560000000000002</c:v>
                </c:pt>
                <c:pt idx="5">
                  <c:v>0.28560000000000002</c:v>
                </c:pt>
                <c:pt idx="6">
                  <c:v>0.28560000000000002</c:v>
                </c:pt>
                <c:pt idx="7">
                  <c:v>0.28560000000000002</c:v>
                </c:pt>
                <c:pt idx="8">
                  <c:v>0.28560000000000002</c:v>
                </c:pt>
                <c:pt idx="9">
                  <c:v>0.28560000000000002</c:v>
                </c:pt>
                <c:pt idx="10">
                  <c:v>0.28560000000000002</c:v>
                </c:pt>
                <c:pt idx="11">
                  <c:v>0.28560000000000002</c:v>
                </c:pt>
                <c:pt idx="12">
                  <c:v>0.35276000000000002</c:v>
                </c:pt>
                <c:pt idx="13">
                  <c:v>0.35276000000000002</c:v>
                </c:pt>
                <c:pt idx="14">
                  <c:v>0.35276000000000002</c:v>
                </c:pt>
                <c:pt idx="15">
                  <c:v>0.35276000000000002</c:v>
                </c:pt>
                <c:pt idx="16">
                  <c:v>0.35276000000000002</c:v>
                </c:pt>
                <c:pt idx="17">
                  <c:v>0.35276000000000002</c:v>
                </c:pt>
                <c:pt idx="18">
                  <c:v>0.35276000000000002</c:v>
                </c:pt>
                <c:pt idx="19">
                  <c:v>0.35276000000000002</c:v>
                </c:pt>
                <c:pt idx="20">
                  <c:v>0.35276000000000002</c:v>
                </c:pt>
                <c:pt idx="21">
                  <c:v>0.35276000000000002</c:v>
                </c:pt>
                <c:pt idx="22">
                  <c:v>0.35276000000000002</c:v>
                </c:pt>
                <c:pt idx="23">
                  <c:v>0.35276000000000002</c:v>
                </c:pt>
                <c:pt idx="24">
                  <c:v>0.505</c:v>
                </c:pt>
                <c:pt idx="25">
                  <c:v>0.505</c:v>
                </c:pt>
                <c:pt idx="26">
                  <c:v>0.505</c:v>
                </c:pt>
                <c:pt idx="27">
                  <c:v>0.505</c:v>
                </c:pt>
                <c:pt idx="28">
                  <c:v>0.505</c:v>
                </c:pt>
                <c:pt idx="29">
                  <c:v>0.505</c:v>
                </c:pt>
                <c:pt idx="30">
                  <c:v>0.505</c:v>
                </c:pt>
                <c:pt idx="31">
                  <c:v>0.505</c:v>
                </c:pt>
                <c:pt idx="32">
                  <c:v>0.505</c:v>
                </c:pt>
                <c:pt idx="33">
                  <c:v>0.505</c:v>
                </c:pt>
                <c:pt idx="34">
                  <c:v>0.505</c:v>
                </c:pt>
                <c:pt idx="35">
                  <c:v>0.505</c:v>
                </c:pt>
                <c:pt idx="36">
                  <c:v>0.56062000000000001</c:v>
                </c:pt>
                <c:pt idx="37">
                  <c:v>0.56062000000000001</c:v>
                </c:pt>
                <c:pt idx="38">
                  <c:v>0.56062000000000001</c:v>
                </c:pt>
                <c:pt idx="39">
                  <c:v>0.56062000000000001</c:v>
                </c:pt>
                <c:pt idx="40">
                  <c:v>0.56062000000000001</c:v>
                </c:pt>
                <c:pt idx="41">
                  <c:v>0.56062000000000001</c:v>
                </c:pt>
                <c:pt idx="42">
                  <c:v>0.56062000000000001</c:v>
                </c:pt>
                <c:pt idx="43">
                  <c:v>0.56062000000000001</c:v>
                </c:pt>
                <c:pt idx="44">
                  <c:v>0.56062000000000001</c:v>
                </c:pt>
                <c:pt idx="45">
                  <c:v>0.56062000000000001</c:v>
                </c:pt>
                <c:pt idx="46">
                  <c:v>0.56062000000000001</c:v>
                </c:pt>
                <c:pt idx="47">
                  <c:v>0.56062000000000001</c:v>
                </c:pt>
                <c:pt idx="48">
                  <c:v>0.51398999999999995</c:v>
                </c:pt>
                <c:pt idx="49">
                  <c:v>0.51398999999999995</c:v>
                </c:pt>
                <c:pt idx="50">
                  <c:v>0.51398999999999995</c:v>
                </c:pt>
                <c:pt idx="51">
                  <c:v>0.51398999999999995</c:v>
                </c:pt>
                <c:pt idx="52">
                  <c:v>0.51398999999999995</c:v>
                </c:pt>
                <c:pt idx="53">
                  <c:v>0.51398999999999995</c:v>
                </c:pt>
                <c:pt idx="54">
                  <c:v>0.51398999999999995</c:v>
                </c:pt>
                <c:pt idx="55">
                  <c:v>0.51398999999999995</c:v>
                </c:pt>
                <c:pt idx="56">
                  <c:v>0.51398999999999995</c:v>
                </c:pt>
                <c:pt idx="57">
                  <c:v>0.51398999999999995</c:v>
                </c:pt>
                <c:pt idx="58">
                  <c:v>0.51398999999999995</c:v>
                </c:pt>
                <c:pt idx="59">
                  <c:v>0.51398999999999995</c:v>
                </c:pt>
                <c:pt idx="60">
                  <c:v>0.50366999999999995</c:v>
                </c:pt>
                <c:pt idx="61">
                  <c:v>0.50366999999999995</c:v>
                </c:pt>
                <c:pt idx="62">
                  <c:v>0.50366999999999995</c:v>
                </c:pt>
                <c:pt idx="63">
                  <c:v>0.50366999999999995</c:v>
                </c:pt>
                <c:pt idx="64">
                  <c:v>0.50366999999999995</c:v>
                </c:pt>
                <c:pt idx="65">
                  <c:v>0.50366999999999995</c:v>
                </c:pt>
                <c:pt idx="66">
                  <c:v>0.50366999999999995</c:v>
                </c:pt>
                <c:pt idx="67">
                  <c:v>0.50366999999999995</c:v>
                </c:pt>
                <c:pt idx="68">
                  <c:v>0.50366999999999995</c:v>
                </c:pt>
                <c:pt idx="69">
                  <c:v>0.50366999999999995</c:v>
                </c:pt>
                <c:pt idx="70">
                  <c:v>0.50366999999999995</c:v>
                </c:pt>
                <c:pt idx="71">
                  <c:v>0.50366999999999995</c:v>
                </c:pt>
                <c:pt idx="72">
                  <c:v>0.46772000000000002</c:v>
                </c:pt>
                <c:pt idx="73">
                  <c:v>0.46772000000000002</c:v>
                </c:pt>
                <c:pt idx="74">
                  <c:v>0.46772000000000002</c:v>
                </c:pt>
                <c:pt idx="75">
                  <c:v>0.46772000000000002</c:v>
                </c:pt>
                <c:pt idx="76">
                  <c:v>0.46772000000000002</c:v>
                </c:pt>
                <c:pt idx="77">
                  <c:v>0.46772000000000002</c:v>
                </c:pt>
                <c:pt idx="78">
                  <c:v>0.46772000000000002</c:v>
                </c:pt>
                <c:pt idx="79">
                  <c:v>0.46772000000000002</c:v>
                </c:pt>
                <c:pt idx="80">
                  <c:v>0.46772000000000002</c:v>
                </c:pt>
                <c:pt idx="81">
                  <c:v>0.46772000000000002</c:v>
                </c:pt>
                <c:pt idx="82">
                  <c:v>0.46772000000000002</c:v>
                </c:pt>
                <c:pt idx="83">
                  <c:v>0.46772000000000002</c:v>
                </c:pt>
                <c:pt idx="84">
                  <c:v>0.46051999999999998</c:v>
                </c:pt>
                <c:pt idx="85">
                  <c:v>0.46051999999999998</c:v>
                </c:pt>
                <c:pt idx="86">
                  <c:v>0.46051999999999998</c:v>
                </c:pt>
                <c:pt idx="87">
                  <c:v>0.46051999999999998</c:v>
                </c:pt>
                <c:pt idx="88">
                  <c:v>0.46051999999999998</c:v>
                </c:pt>
                <c:pt idx="89">
                  <c:v>0.46051999999999998</c:v>
                </c:pt>
                <c:pt idx="90">
                  <c:v>0.46051999999999998</c:v>
                </c:pt>
                <c:pt idx="91">
                  <c:v>0.46051999999999998</c:v>
                </c:pt>
                <c:pt idx="92">
                  <c:v>0.46051999999999998</c:v>
                </c:pt>
                <c:pt idx="93">
                  <c:v>0.46051999999999998</c:v>
                </c:pt>
                <c:pt idx="94">
                  <c:v>0.46051999999999998</c:v>
                </c:pt>
                <c:pt idx="95">
                  <c:v>0.46051999999999998</c:v>
                </c:pt>
                <c:pt idx="96">
                  <c:v>0.44</c:v>
                </c:pt>
                <c:pt idx="97">
                  <c:v>0.44</c:v>
                </c:pt>
                <c:pt idx="98">
                  <c:v>0.44</c:v>
                </c:pt>
                <c:pt idx="99">
                  <c:v>0.44</c:v>
                </c:pt>
                <c:pt idx="100">
                  <c:v>0.44</c:v>
                </c:pt>
                <c:pt idx="101">
                  <c:v>0.44</c:v>
                </c:pt>
                <c:pt idx="102">
                  <c:v>0.44</c:v>
                </c:pt>
                <c:pt idx="103">
                  <c:v>0.44</c:v>
                </c:pt>
                <c:pt idx="104">
                  <c:v>0.44</c:v>
                </c:pt>
                <c:pt idx="105">
                  <c:v>0.44</c:v>
                </c:pt>
                <c:pt idx="106">
                  <c:v>0.44</c:v>
                </c:pt>
                <c:pt idx="107">
                  <c:v>0.44</c:v>
                </c:pt>
                <c:pt idx="108">
                  <c:v>0.49387999999999999</c:v>
                </c:pt>
                <c:pt idx="109">
                  <c:v>0.49387999999999999</c:v>
                </c:pt>
                <c:pt idx="110">
                  <c:v>0.49387999999999999</c:v>
                </c:pt>
                <c:pt idx="111">
                  <c:v>0.49387999999999999</c:v>
                </c:pt>
                <c:pt idx="112">
                  <c:v>0.49387999999999999</c:v>
                </c:pt>
                <c:pt idx="113">
                  <c:v>0.49387999999999999</c:v>
                </c:pt>
                <c:pt idx="114">
                  <c:v>0.49387999999999999</c:v>
                </c:pt>
                <c:pt idx="115">
                  <c:v>0.49387999999999999</c:v>
                </c:pt>
                <c:pt idx="116">
                  <c:v>0.49387999999999999</c:v>
                </c:pt>
                <c:pt idx="117">
                  <c:v>0.49387999999999999</c:v>
                </c:pt>
                <c:pt idx="118">
                  <c:v>0.49387999999999999</c:v>
                </c:pt>
                <c:pt idx="119">
                  <c:v>0.49387999999999999</c:v>
                </c:pt>
                <c:pt idx="120">
                  <c:v>0.53573000000000004</c:v>
                </c:pt>
                <c:pt idx="121">
                  <c:v>0.53573000000000004</c:v>
                </c:pt>
                <c:pt idx="122">
                  <c:v>0.53573000000000004</c:v>
                </c:pt>
                <c:pt idx="123">
                  <c:v>0.53573000000000004</c:v>
                </c:pt>
                <c:pt idx="124">
                  <c:v>0.53573000000000004</c:v>
                </c:pt>
                <c:pt idx="125">
                  <c:v>0.53573000000000004</c:v>
                </c:pt>
                <c:pt idx="126">
                  <c:v>0.53573000000000004</c:v>
                </c:pt>
                <c:pt idx="127">
                  <c:v>0.53573000000000004</c:v>
                </c:pt>
                <c:pt idx="128">
                  <c:v>0.53573000000000004</c:v>
                </c:pt>
                <c:pt idx="129">
                  <c:v>0.53573000000000004</c:v>
                </c:pt>
                <c:pt idx="130">
                  <c:v>0.53573000000000004</c:v>
                </c:pt>
                <c:pt idx="131">
                  <c:v>0.53573000000000004</c:v>
                </c:pt>
                <c:pt idx="132">
                  <c:v>0.55854000000000004</c:v>
                </c:pt>
                <c:pt idx="133">
                  <c:v>0.55854000000000004</c:v>
                </c:pt>
                <c:pt idx="134">
                  <c:v>0.55854000000000004</c:v>
                </c:pt>
                <c:pt idx="135">
                  <c:v>0.55854000000000004</c:v>
                </c:pt>
                <c:pt idx="136">
                  <c:v>0.55854000000000004</c:v>
                </c:pt>
                <c:pt idx="137">
                  <c:v>0.55854000000000004</c:v>
                </c:pt>
                <c:pt idx="138">
                  <c:v>0.55854000000000004</c:v>
                </c:pt>
                <c:pt idx="139">
                  <c:v>0.55854000000000004</c:v>
                </c:pt>
                <c:pt idx="140">
                  <c:v>0.55854000000000004</c:v>
                </c:pt>
                <c:pt idx="141">
                  <c:v>0.55854000000000004</c:v>
                </c:pt>
                <c:pt idx="142">
                  <c:v>0.55854000000000004</c:v>
                </c:pt>
                <c:pt idx="143">
                  <c:v>0.55854000000000004</c:v>
                </c:pt>
                <c:pt idx="144">
                  <c:v>0.59316000000000002</c:v>
                </c:pt>
              </c:numCache>
            </c:numRef>
          </c:yVal>
          <c:smooth val="0"/>
          <c:extLst>
            <c:ext xmlns:c16="http://schemas.microsoft.com/office/drawing/2014/chart" uri="{C3380CC4-5D6E-409C-BE32-E72D297353CC}">
              <c16:uniqueId val="{00000007-A176-4874-AE40-D229465BB59E}"/>
            </c:ext>
          </c:extLst>
        </c:ser>
        <c:dLbls>
          <c:showLegendKey val="0"/>
          <c:showVal val="0"/>
          <c:showCatName val="0"/>
          <c:showSerName val="0"/>
          <c:showPercent val="0"/>
          <c:showBubbleSize val="0"/>
        </c:dLbls>
        <c:axId val="695155328"/>
        <c:axId val="695154968"/>
      </c:scatterChart>
      <c:valAx>
        <c:axId val="588631272"/>
        <c:scaling>
          <c:orientation val="minMax"/>
          <c:max val="44907.75"/>
          <c:min val="44907.25"/>
        </c:scaling>
        <c:delete val="0"/>
        <c:axPos val="b"/>
        <c:majorGridlines>
          <c:spPr>
            <a:ln w="9525" cap="flat" cmpd="sng" algn="ctr">
              <a:solidFill>
                <a:schemeClr val="tx1">
                  <a:lumMod val="15000"/>
                  <a:lumOff val="85000"/>
                </a:schemeClr>
              </a:solidFill>
              <a:round/>
            </a:ln>
            <a:effectLst/>
          </c:spPr>
        </c:majorGridlines>
        <c:numFmt formatCode="m/d/yyyy\ h:mm" sourceLinked="1"/>
        <c:majorTickMark val="none"/>
        <c:minorTickMark val="none"/>
        <c:tickLblPos val="nextTo"/>
        <c:spPr>
          <a:noFill/>
          <a:ln w="9525" cap="flat" cmpd="sng" algn="ctr">
            <a:solidFill>
              <a:schemeClr val="tx1">
                <a:lumMod val="25000"/>
                <a:lumOff val="75000"/>
              </a:schemeClr>
            </a:solidFill>
            <a:round/>
          </a:ln>
          <a:effectLst/>
        </c:spPr>
        <c:txPr>
          <a:bodyPr rot="-60000000" vert="horz"/>
          <a:lstStyle/>
          <a:p>
            <a:pPr algn="ctr">
              <a:defRPr lang="en-US" sz="1000" b="0" i="0" u="none" strike="noStrike" kern="1200" baseline="0">
                <a:solidFill>
                  <a:schemeClr val="tx1">
                    <a:lumMod val="65000"/>
                    <a:lumOff val="35000"/>
                  </a:schemeClr>
                </a:solidFill>
                <a:latin typeface="+mn-lt"/>
                <a:ea typeface="+mn-ea"/>
                <a:cs typeface="+mn-cs"/>
              </a:defRPr>
            </a:pPr>
            <a:endParaRPr lang="en-US"/>
          </a:p>
        </c:txPr>
        <c:crossAx val="588631992"/>
        <c:crosses val="autoZero"/>
        <c:crossBetween val="midCat"/>
      </c:valAx>
      <c:valAx>
        <c:axId val="588631992"/>
        <c:scaling>
          <c:orientation val="minMax"/>
          <c:max val="15"/>
          <c:min val="0"/>
        </c:scaling>
        <c:delete val="0"/>
        <c:axPos val="l"/>
        <c:majorGridlines>
          <c:spPr>
            <a:ln w="9525" cap="flat" cmpd="sng" algn="ctr">
              <a:solidFill>
                <a:schemeClr val="tx1">
                  <a:lumMod val="15000"/>
                  <a:lumOff val="85000"/>
                </a:schemeClr>
              </a:solidFill>
              <a:round/>
            </a:ln>
            <a:effectLst/>
          </c:spPr>
        </c:majorGridlines>
        <c:title>
          <c:tx>
            <c:rich>
              <a:bodyPr/>
              <a:lstStyle/>
              <a:p>
                <a:pPr>
                  <a:defRPr sz="1400"/>
                </a:pPr>
                <a:r>
                  <a:rPr lang="en-US" sz="1400"/>
                  <a:t>Power (kW)</a:t>
                </a:r>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vert="horz"/>
          <a:lstStyle/>
          <a:p>
            <a:pPr>
              <a:defRPr/>
            </a:pPr>
            <a:endParaRPr lang="en-US"/>
          </a:p>
        </c:txPr>
        <c:crossAx val="588631272"/>
        <c:crosses val="autoZero"/>
        <c:crossBetween val="midCat"/>
      </c:valAx>
      <c:valAx>
        <c:axId val="695154968"/>
        <c:scaling>
          <c:orientation val="minMax"/>
        </c:scaling>
        <c:delete val="0"/>
        <c:axPos val="r"/>
        <c:title>
          <c:tx>
            <c:rich>
              <a:bodyPr/>
              <a:lstStyle/>
              <a:p>
                <a:pPr algn="ctr" rtl="0">
                  <a:defRPr lang="en-US" sz="1400" b="0" i="0" u="none" strike="noStrike" kern="1200" baseline="0">
                    <a:solidFill>
                      <a:sysClr val="windowText" lastClr="000000"/>
                    </a:solidFill>
                    <a:latin typeface="+mn-lt"/>
                    <a:ea typeface="+mn-ea"/>
                    <a:cs typeface="+mn-cs"/>
                  </a:defRPr>
                </a:pPr>
                <a:r>
                  <a:rPr lang="en-US" sz="1400" b="0" i="0" u="none" strike="noStrike" kern="1200" baseline="0">
                    <a:solidFill>
                      <a:sysClr val="windowText" lastClr="000000"/>
                    </a:solidFill>
                    <a:latin typeface="+mn-lt"/>
                    <a:ea typeface="+mn-ea"/>
                    <a:cs typeface="+mn-cs"/>
                  </a:rPr>
                  <a:t>Price (Euros/kWh)</a:t>
                </a:r>
              </a:p>
            </c:rich>
          </c:tx>
          <c:overlay val="0"/>
        </c:title>
        <c:numFmt formatCode="General" sourceLinked="1"/>
        <c:majorTickMark val="out"/>
        <c:minorTickMark val="none"/>
        <c:tickLblPos val="nextTo"/>
        <c:crossAx val="695155328"/>
        <c:crosses val="max"/>
        <c:crossBetween val="midCat"/>
      </c:valAx>
      <c:valAx>
        <c:axId val="695155328"/>
        <c:scaling>
          <c:orientation val="minMax"/>
        </c:scaling>
        <c:delete val="1"/>
        <c:axPos val="b"/>
        <c:numFmt formatCode="m/d/yyyy\ h:mm" sourceLinked="1"/>
        <c:majorTickMark val="out"/>
        <c:minorTickMark val="none"/>
        <c:tickLblPos val="nextTo"/>
        <c:crossAx val="695154968"/>
        <c:crosses val="autoZero"/>
        <c:crossBetween val="midCat"/>
      </c:valAx>
    </c:plotArea>
    <c:legend>
      <c:legendPos val="b"/>
      <c:overlay val="0"/>
      <c:txPr>
        <a:bodyPr/>
        <a:lstStyle/>
        <a:p>
          <a:pPr algn="ctr" rtl="0">
            <a:defRPr lang="en-US" sz="1400" b="0" i="0" u="none" strike="noStrike" kern="1200" baseline="0">
              <a:solidFill>
                <a:sysClr val="windowText" lastClr="000000"/>
              </a:solidFill>
              <a:latin typeface="+mn-lt"/>
              <a:ea typeface="+mn-ea"/>
              <a:cs typeface="+mn-cs"/>
            </a:defRPr>
          </a:pPr>
          <a:endParaRPr lang="en-US"/>
        </a:p>
      </c:txPr>
    </c:legend>
    <c:plotVisOnly val="1"/>
    <c:dispBlanksAs val="gap"/>
    <c:showDLblsOverMax val="0"/>
    <c:extLst/>
  </c:chart>
  <c:txPr>
    <a:bodyPr/>
    <a:lstStyle/>
    <a:p>
      <a:pPr algn="ctr" rtl="0">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0" baseline="0">
                <a:solidFill>
                  <a:schemeClr val="tx1">
                    <a:lumMod val="65000"/>
                    <a:lumOff val="35000"/>
                  </a:schemeClr>
                </a:solidFill>
                <a:latin typeface="+mn-lt"/>
                <a:ea typeface="+mn-ea"/>
                <a:cs typeface="+mn-cs"/>
              </a:defRPr>
            </a:pPr>
            <a:r>
              <a:rPr lang="en-US" sz="1600" b="1"/>
              <a:t>PV production</a:t>
            </a:r>
          </a:p>
        </c:rich>
      </c:tx>
      <c:overlay val="0"/>
      <c:spPr>
        <a:noFill/>
        <a:ln>
          <a:noFill/>
        </a:ln>
        <a:effectLst/>
      </c:spPr>
      <c:txPr>
        <a:bodyPr rot="0" spcFirstLastPara="1" vertOverflow="ellipsis" vert="horz" wrap="square" anchor="ctr" anchorCtr="1"/>
        <a:lstStyle/>
        <a:p>
          <a:pPr>
            <a:defRPr sz="16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6.5453507577678052E-2"/>
          <c:y val="0.11048055555555555"/>
          <c:w val="0.90076104948838864"/>
          <c:h val="0.68283784722222229"/>
        </c:manualLayout>
      </c:layout>
      <c:scatterChart>
        <c:scatterStyle val="smoothMarker"/>
        <c:varyColors val="0"/>
        <c:ser>
          <c:idx val="0"/>
          <c:order val="0"/>
          <c:tx>
            <c:v>12th December</c:v>
          </c:tx>
          <c:spPr>
            <a:ln w="12700" cap="rnd">
              <a:solidFill>
                <a:schemeClr val="accent1"/>
              </a:solidFill>
              <a:round/>
            </a:ln>
            <a:effectLst/>
          </c:spPr>
          <c:marker>
            <c:symbol val="circle"/>
            <c:size val="2"/>
            <c:spPr>
              <a:solidFill>
                <a:schemeClr val="accent1"/>
              </a:solidFill>
              <a:ln w="9525">
                <a:solidFill>
                  <a:schemeClr val="accent1"/>
                </a:solidFill>
              </a:ln>
              <a:effectLst/>
            </c:spPr>
          </c:marker>
          <c:xVal>
            <c:numRef>
              <c:f>Simulation_Dec!$B$3:$B$147</c:f>
              <c:numCache>
                <c:formatCode>[$-F400]h:mm:ss\ am/pm</c:formatCode>
                <c:ptCount val="145"/>
                <c:pt idx="0">
                  <c:v>0.25</c:v>
                </c:pt>
                <c:pt idx="1">
                  <c:v>0.25347222222222221</c:v>
                </c:pt>
                <c:pt idx="2">
                  <c:v>0.25694444444444448</c:v>
                </c:pt>
                <c:pt idx="3">
                  <c:v>0.26041666666666669</c:v>
                </c:pt>
                <c:pt idx="4">
                  <c:v>0.2638888888888889</c:v>
                </c:pt>
                <c:pt idx="5">
                  <c:v>0.2673611111111111</c:v>
                </c:pt>
                <c:pt idx="6">
                  <c:v>0.27083333333333331</c:v>
                </c:pt>
                <c:pt idx="7">
                  <c:v>0.27430555555555552</c:v>
                </c:pt>
                <c:pt idx="8">
                  <c:v>0.27777777777777779</c:v>
                </c:pt>
                <c:pt idx="9">
                  <c:v>0.28125</c:v>
                </c:pt>
                <c:pt idx="10">
                  <c:v>0.28472222222222221</c:v>
                </c:pt>
                <c:pt idx="11">
                  <c:v>0.28819444444444448</c:v>
                </c:pt>
                <c:pt idx="12">
                  <c:v>0.29166666666666669</c:v>
                </c:pt>
                <c:pt idx="13">
                  <c:v>0.2951388888888889</c:v>
                </c:pt>
                <c:pt idx="14">
                  <c:v>0.2986111111111111</c:v>
                </c:pt>
                <c:pt idx="15">
                  <c:v>0.30208333333333398</c:v>
                </c:pt>
                <c:pt idx="16">
                  <c:v>0.30555555555555602</c:v>
                </c:pt>
                <c:pt idx="17">
                  <c:v>0.30902777777777801</c:v>
                </c:pt>
                <c:pt idx="18">
                  <c:v>0.312500000000001</c:v>
                </c:pt>
                <c:pt idx="19">
                  <c:v>0.31597222222222299</c:v>
                </c:pt>
                <c:pt idx="20">
                  <c:v>0.31944444444444497</c:v>
                </c:pt>
                <c:pt idx="21">
                  <c:v>0.32291666666666802</c:v>
                </c:pt>
                <c:pt idx="22">
                  <c:v>0.32638888888889001</c:v>
                </c:pt>
                <c:pt idx="23">
                  <c:v>0.32986111111111199</c:v>
                </c:pt>
                <c:pt idx="24">
                  <c:v>0.33333333333333398</c:v>
                </c:pt>
                <c:pt idx="25">
                  <c:v>0.33680555555555702</c:v>
                </c:pt>
                <c:pt idx="26">
                  <c:v>0.34027777777777901</c:v>
                </c:pt>
                <c:pt idx="27">
                  <c:v>0.343750000000001</c:v>
                </c:pt>
                <c:pt idx="28">
                  <c:v>0.34722222222222299</c:v>
                </c:pt>
                <c:pt idx="29">
                  <c:v>0.35069444444444597</c:v>
                </c:pt>
                <c:pt idx="30">
                  <c:v>0.35416666666666802</c:v>
                </c:pt>
                <c:pt idx="31">
                  <c:v>0.35763888888889001</c:v>
                </c:pt>
                <c:pt idx="32">
                  <c:v>0.36111111111111199</c:v>
                </c:pt>
                <c:pt idx="33">
                  <c:v>0.36458333333333398</c:v>
                </c:pt>
                <c:pt idx="34">
                  <c:v>0.36805555555555702</c:v>
                </c:pt>
                <c:pt idx="35">
                  <c:v>0.37152777777777901</c:v>
                </c:pt>
                <c:pt idx="36">
                  <c:v>0.375000000000001</c:v>
                </c:pt>
                <c:pt idx="37">
                  <c:v>0.37847222222222399</c:v>
                </c:pt>
                <c:pt idx="38">
                  <c:v>0.38194444444444597</c:v>
                </c:pt>
                <c:pt idx="39">
                  <c:v>0.38541666666666802</c:v>
                </c:pt>
                <c:pt idx="40">
                  <c:v>0.38888888888889001</c:v>
                </c:pt>
                <c:pt idx="41">
                  <c:v>0.39236111111111299</c:v>
                </c:pt>
                <c:pt idx="42">
                  <c:v>0.39583333333333498</c:v>
                </c:pt>
                <c:pt idx="43">
                  <c:v>0.39930555555555702</c:v>
                </c:pt>
                <c:pt idx="44">
                  <c:v>0.40277777777777901</c:v>
                </c:pt>
                <c:pt idx="45">
                  <c:v>0.406250000000002</c:v>
                </c:pt>
                <c:pt idx="46">
                  <c:v>0.40972222222222399</c:v>
                </c:pt>
                <c:pt idx="47">
                  <c:v>0.41319444444444597</c:v>
                </c:pt>
                <c:pt idx="48">
                  <c:v>0.41666666666666802</c:v>
                </c:pt>
                <c:pt idx="49">
                  <c:v>0.420138888888891</c:v>
                </c:pt>
                <c:pt idx="50">
                  <c:v>0.42361111111111299</c:v>
                </c:pt>
                <c:pt idx="51">
                  <c:v>0.42708333333333498</c:v>
                </c:pt>
                <c:pt idx="52">
                  <c:v>0.43055555555555802</c:v>
                </c:pt>
                <c:pt idx="53">
                  <c:v>0.43402777777778001</c:v>
                </c:pt>
                <c:pt idx="54">
                  <c:v>0.437500000000002</c:v>
                </c:pt>
                <c:pt idx="55">
                  <c:v>0.44097222222222399</c:v>
                </c:pt>
                <c:pt idx="56">
                  <c:v>0.44444444444444697</c:v>
                </c:pt>
                <c:pt idx="57">
                  <c:v>0.44791666666666902</c:v>
                </c:pt>
                <c:pt idx="58">
                  <c:v>0.451388888888891</c:v>
                </c:pt>
                <c:pt idx="59">
                  <c:v>0.45486111111111299</c:v>
                </c:pt>
                <c:pt idx="60">
                  <c:v>0.45833333333333598</c:v>
                </c:pt>
                <c:pt idx="61">
                  <c:v>0.46180555555555802</c:v>
                </c:pt>
                <c:pt idx="62">
                  <c:v>0.46527777777778001</c:v>
                </c:pt>
                <c:pt idx="63">
                  <c:v>0.468750000000002</c:v>
                </c:pt>
                <c:pt idx="64">
                  <c:v>0.47222222222222499</c:v>
                </c:pt>
                <c:pt idx="65">
                  <c:v>0.47569444444444697</c:v>
                </c:pt>
                <c:pt idx="66">
                  <c:v>0.47916666666666902</c:v>
                </c:pt>
                <c:pt idx="67">
                  <c:v>0.482638888888892</c:v>
                </c:pt>
                <c:pt idx="68">
                  <c:v>0.48611111111111399</c:v>
                </c:pt>
                <c:pt idx="69">
                  <c:v>0.48958333333333598</c:v>
                </c:pt>
                <c:pt idx="70">
                  <c:v>0.49305555555555802</c:v>
                </c:pt>
                <c:pt idx="71">
                  <c:v>0.49652777777778101</c:v>
                </c:pt>
                <c:pt idx="72">
                  <c:v>0.500000000000003</c:v>
                </c:pt>
                <c:pt idx="73">
                  <c:v>0.50347222222222499</c:v>
                </c:pt>
                <c:pt idx="74">
                  <c:v>0.50694444444444697</c:v>
                </c:pt>
                <c:pt idx="75">
                  <c:v>0.51041666666666996</c:v>
                </c:pt>
                <c:pt idx="76">
                  <c:v>0.51388888888889195</c:v>
                </c:pt>
                <c:pt idx="77">
                  <c:v>0.51736111111111405</c:v>
                </c:pt>
                <c:pt idx="78">
                  <c:v>0.52083333333333603</c:v>
                </c:pt>
                <c:pt idx="79">
                  <c:v>0.52430555555555902</c:v>
                </c:pt>
                <c:pt idx="80">
                  <c:v>0.52777777777778101</c:v>
                </c:pt>
                <c:pt idx="81">
                  <c:v>0.531250000000003</c:v>
                </c:pt>
                <c:pt idx="82">
                  <c:v>0.53472222222222499</c:v>
                </c:pt>
                <c:pt idx="83">
                  <c:v>0.53819444444444797</c:v>
                </c:pt>
                <c:pt idx="84">
                  <c:v>0.54166666666666996</c:v>
                </c:pt>
                <c:pt idx="85">
                  <c:v>0.54513888888889195</c:v>
                </c:pt>
                <c:pt idx="86">
                  <c:v>0.54861111111111505</c:v>
                </c:pt>
                <c:pt idx="87">
                  <c:v>0.55208333333333703</c:v>
                </c:pt>
                <c:pt idx="88">
                  <c:v>0.55555555555555902</c:v>
                </c:pt>
                <c:pt idx="89">
                  <c:v>0.55902777777778101</c:v>
                </c:pt>
                <c:pt idx="90">
                  <c:v>0.562500000000004</c:v>
                </c:pt>
                <c:pt idx="91">
                  <c:v>0.56597222222222598</c:v>
                </c:pt>
                <c:pt idx="92">
                  <c:v>0.56944444444444797</c:v>
                </c:pt>
                <c:pt idx="93">
                  <c:v>0.57291666666666996</c:v>
                </c:pt>
                <c:pt idx="94">
                  <c:v>0.57638888888889295</c:v>
                </c:pt>
                <c:pt idx="95">
                  <c:v>0.57986111111111505</c:v>
                </c:pt>
                <c:pt idx="96">
                  <c:v>0.58333333333333703</c:v>
                </c:pt>
                <c:pt idx="97">
                  <c:v>0.58680555555555902</c:v>
                </c:pt>
                <c:pt idx="98">
                  <c:v>0.59027777777778201</c:v>
                </c:pt>
                <c:pt idx="99">
                  <c:v>0.593750000000004</c:v>
                </c:pt>
                <c:pt idx="100">
                  <c:v>0.59722222222222598</c:v>
                </c:pt>
                <c:pt idx="101">
                  <c:v>0.60069444444444897</c:v>
                </c:pt>
                <c:pt idx="102">
                  <c:v>0.60416666666667096</c:v>
                </c:pt>
                <c:pt idx="103">
                  <c:v>0.60763888888889295</c:v>
                </c:pt>
                <c:pt idx="104">
                  <c:v>0.61111111111111505</c:v>
                </c:pt>
                <c:pt idx="105">
                  <c:v>0.61458333333333803</c:v>
                </c:pt>
                <c:pt idx="106">
                  <c:v>0.61805555555556002</c:v>
                </c:pt>
                <c:pt idx="107">
                  <c:v>0.62152777777778201</c:v>
                </c:pt>
                <c:pt idx="108">
                  <c:v>0.625000000000004</c:v>
                </c:pt>
                <c:pt idx="109">
                  <c:v>0.62847222222222698</c:v>
                </c:pt>
                <c:pt idx="110">
                  <c:v>0.63194444444444897</c:v>
                </c:pt>
                <c:pt idx="111">
                  <c:v>0.63541666666667096</c:v>
                </c:pt>
                <c:pt idx="112">
                  <c:v>0.63888888888889295</c:v>
                </c:pt>
                <c:pt idx="113">
                  <c:v>0.64236111111111605</c:v>
                </c:pt>
                <c:pt idx="114">
                  <c:v>0.64583333333333803</c:v>
                </c:pt>
                <c:pt idx="115">
                  <c:v>0.64930555555556002</c:v>
                </c:pt>
                <c:pt idx="116">
                  <c:v>0.65277777777778301</c:v>
                </c:pt>
                <c:pt idx="117">
                  <c:v>0.656250000000005</c:v>
                </c:pt>
                <c:pt idx="118">
                  <c:v>0.65972222222222698</c:v>
                </c:pt>
                <c:pt idx="119">
                  <c:v>0.66319444444444897</c:v>
                </c:pt>
                <c:pt idx="120">
                  <c:v>0.66666666666667196</c:v>
                </c:pt>
                <c:pt idx="121">
                  <c:v>0.67013888888889395</c:v>
                </c:pt>
                <c:pt idx="122">
                  <c:v>0.67361111111111605</c:v>
                </c:pt>
                <c:pt idx="123">
                  <c:v>0.67708333333333803</c:v>
                </c:pt>
                <c:pt idx="124">
                  <c:v>0.68055555555556102</c:v>
                </c:pt>
                <c:pt idx="125">
                  <c:v>0.68402777777778301</c:v>
                </c:pt>
                <c:pt idx="126">
                  <c:v>0.687500000000005</c:v>
                </c:pt>
                <c:pt idx="127">
                  <c:v>0.69097222222222698</c:v>
                </c:pt>
                <c:pt idx="128">
                  <c:v>0.69444444444444997</c:v>
                </c:pt>
                <c:pt idx="129">
                  <c:v>0.69791666666667196</c:v>
                </c:pt>
                <c:pt idx="130">
                  <c:v>0.70138888888889395</c:v>
                </c:pt>
                <c:pt idx="131">
                  <c:v>0.70486111111111704</c:v>
                </c:pt>
                <c:pt idx="132">
                  <c:v>0.70833333333333903</c:v>
                </c:pt>
                <c:pt idx="133">
                  <c:v>0.71180555555556102</c:v>
                </c:pt>
                <c:pt idx="134">
                  <c:v>0.71527777777778301</c:v>
                </c:pt>
                <c:pt idx="135">
                  <c:v>0.718750000000006</c:v>
                </c:pt>
                <c:pt idx="136">
                  <c:v>0.72222222222222798</c:v>
                </c:pt>
                <c:pt idx="137">
                  <c:v>0.72569444444444997</c:v>
                </c:pt>
                <c:pt idx="138">
                  <c:v>0.72916666666667196</c:v>
                </c:pt>
                <c:pt idx="139">
                  <c:v>0.73263888888889495</c:v>
                </c:pt>
                <c:pt idx="140">
                  <c:v>0.73611111111111704</c:v>
                </c:pt>
                <c:pt idx="141">
                  <c:v>0.73958333333333903</c:v>
                </c:pt>
                <c:pt idx="142">
                  <c:v>0.74305555555556102</c:v>
                </c:pt>
                <c:pt idx="143">
                  <c:v>0.74652777777778401</c:v>
                </c:pt>
                <c:pt idx="144">
                  <c:v>0.750000000000006</c:v>
                </c:pt>
              </c:numCache>
            </c:numRef>
          </c:xVal>
          <c:yVal>
            <c:numRef>
              <c:f>Simulation_Dec!$E$3:$E$147</c:f>
              <c:numCache>
                <c:formatCode>General</c:formatCode>
                <c:ptCount val="14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2.0199999999999999E-2</c:v>
                </c:pt>
                <c:pt idx="34">
                  <c:v>6.0600000000000001E-2</c:v>
                </c:pt>
                <c:pt idx="35">
                  <c:v>0.1082</c:v>
                </c:pt>
                <c:pt idx="36">
                  <c:v>0.17680000000000001</c:v>
                </c:pt>
                <c:pt idx="37">
                  <c:v>0.23679999999999901</c:v>
                </c:pt>
                <c:pt idx="38">
                  <c:v>0.2908</c:v>
                </c:pt>
                <c:pt idx="39">
                  <c:v>0.37679999999999902</c:v>
                </c:pt>
                <c:pt idx="40">
                  <c:v>0.51019999999999999</c:v>
                </c:pt>
                <c:pt idx="41">
                  <c:v>0.69140000000000001</c:v>
                </c:pt>
                <c:pt idx="42">
                  <c:v>0.94620000000000004</c:v>
                </c:pt>
                <c:pt idx="43">
                  <c:v>1.2806</c:v>
                </c:pt>
                <c:pt idx="44">
                  <c:v>1.5946</c:v>
                </c:pt>
                <c:pt idx="45">
                  <c:v>1.8431999999999999</c:v>
                </c:pt>
                <c:pt idx="46">
                  <c:v>2.0695999999999999</c:v>
                </c:pt>
                <c:pt idx="47">
                  <c:v>2.2747999999999999</c:v>
                </c:pt>
                <c:pt idx="48">
                  <c:v>2.5501999999999998</c:v>
                </c:pt>
                <c:pt idx="49">
                  <c:v>2.8418000000000001</c:v>
                </c:pt>
                <c:pt idx="50">
                  <c:v>3.2784</c:v>
                </c:pt>
                <c:pt idx="51">
                  <c:v>3.7050000000000001</c:v>
                </c:pt>
                <c:pt idx="52">
                  <c:v>4.0863999999999896</c:v>
                </c:pt>
                <c:pt idx="53">
                  <c:v>4.4130000000000003</c:v>
                </c:pt>
                <c:pt idx="54">
                  <c:v>4.7751999999999999</c:v>
                </c:pt>
                <c:pt idx="55">
                  <c:v>5.1938000000000004</c:v>
                </c:pt>
                <c:pt idx="56">
                  <c:v>5.4972000000000003</c:v>
                </c:pt>
                <c:pt idx="57">
                  <c:v>5.8826000000000001</c:v>
                </c:pt>
                <c:pt idx="58">
                  <c:v>6.1584000000000003</c:v>
                </c:pt>
                <c:pt idx="59">
                  <c:v>6.4652000000000003</c:v>
                </c:pt>
                <c:pt idx="60">
                  <c:v>6.7055999999999996</c:v>
                </c:pt>
                <c:pt idx="61">
                  <c:v>6.9298000000000002</c:v>
                </c:pt>
                <c:pt idx="62">
                  <c:v>7.1487999999999996</c:v>
                </c:pt>
                <c:pt idx="63">
                  <c:v>7.2149999999999999</c:v>
                </c:pt>
                <c:pt idx="64">
                  <c:v>7.3175999999999997</c:v>
                </c:pt>
                <c:pt idx="65">
                  <c:v>7.3768000000000002</c:v>
                </c:pt>
                <c:pt idx="66">
                  <c:v>7.4097999999999997</c:v>
                </c:pt>
                <c:pt idx="67">
                  <c:v>7.4921999999999898</c:v>
                </c:pt>
                <c:pt idx="68">
                  <c:v>7.7257999999999996</c:v>
                </c:pt>
                <c:pt idx="69">
                  <c:v>7.8498000000000001</c:v>
                </c:pt>
                <c:pt idx="70">
                  <c:v>7.8940000000000001</c:v>
                </c:pt>
                <c:pt idx="71">
                  <c:v>7.9096000000000002</c:v>
                </c:pt>
                <c:pt idx="72">
                  <c:v>7.9311999999999996</c:v>
                </c:pt>
                <c:pt idx="73">
                  <c:v>7.9631999999999996</c:v>
                </c:pt>
                <c:pt idx="74">
                  <c:v>8.0351999999999997</c:v>
                </c:pt>
                <c:pt idx="75">
                  <c:v>8.0440000000000005</c:v>
                </c:pt>
                <c:pt idx="76">
                  <c:v>8.0236000000000001</c:v>
                </c:pt>
                <c:pt idx="77">
                  <c:v>8.0619999999999994</c:v>
                </c:pt>
                <c:pt idx="78">
                  <c:v>8.0161999999999995</c:v>
                </c:pt>
                <c:pt idx="79">
                  <c:v>8.0370000000000008</c:v>
                </c:pt>
                <c:pt idx="80">
                  <c:v>7.9819999999999904</c:v>
                </c:pt>
                <c:pt idx="81">
                  <c:v>7.9901999999999997</c:v>
                </c:pt>
                <c:pt idx="82">
                  <c:v>7.8852000000000002</c:v>
                </c:pt>
                <c:pt idx="83">
                  <c:v>7.7876000000000003</c:v>
                </c:pt>
                <c:pt idx="84">
                  <c:v>7.6669999999999998</c:v>
                </c:pt>
                <c:pt idx="85">
                  <c:v>7.5473999999999997</c:v>
                </c:pt>
                <c:pt idx="86">
                  <c:v>7.4706000000000001</c:v>
                </c:pt>
                <c:pt idx="87">
                  <c:v>7.3879999999999999</c:v>
                </c:pt>
                <c:pt idx="88">
                  <c:v>7.29239999999999</c:v>
                </c:pt>
                <c:pt idx="89">
                  <c:v>7.2480000000000002</c:v>
                </c:pt>
                <c:pt idx="90">
                  <c:v>7.1833999999999998</c:v>
                </c:pt>
                <c:pt idx="91">
                  <c:v>7.0574000000000003</c:v>
                </c:pt>
                <c:pt idx="92">
                  <c:v>6.9849999999999897</c:v>
                </c:pt>
                <c:pt idx="93">
                  <c:v>6.7952000000000004</c:v>
                </c:pt>
                <c:pt idx="94">
                  <c:v>6.6736000000000004</c:v>
                </c:pt>
                <c:pt idx="95">
                  <c:v>6.5183999999999997</c:v>
                </c:pt>
                <c:pt idx="96">
                  <c:v>6.3414000000000001</c:v>
                </c:pt>
                <c:pt idx="97">
                  <c:v>6.1391999999999998</c:v>
                </c:pt>
                <c:pt idx="98">
                  <c:v>6.0532000000000004</c:v>
                </c:pt>
                <c:pt idx="99">
                  <c:v>5.8103999999999996</c:v>
                </c:pt>
                <c:pt idx="100">
                  <c:v>5.665</c:v>
                </c:pt>
                <c:pt idx="101">
                  <c:v>5.5090000000000003</c:v>
                </c:pt>
                <c:pt idx="102">
                  <c:v>5.3297999999999996</c:v>
                </c:pt>
                <c:pt idx="103">
                  <c:v>5.0990000000000002</c:v>
                </c:pt>
                <c:pt idx="104">
                  <c:v>4.8178000000000001</c:v>
                </c:pt>
                <c:pt idx="105">
                  <c:v>4.4896000000000003</c:v>
                </c:pt>
                <c:pt idx="106">
                  <c:v>4.1919999999999904</c:v>
                </c:pt>
                <c:pt idx="107">
                  <c:v>3.915</c:v>
                </c:pt>
                <c:pt idx="108">
                  <c:v>3.5888</c:v>
                </c:pt>
                <c:pt idx="109">
                  <c:v>3.2759999999999998</c:v>
                </c:pt>
                <c:pt idx="110">
                  <c:v>2.9693999999999998</c:v>
                </c:pt>
                <c:pt idx="111">
                  <c:v>2.6796000000000002</c:v>
                </c:pt>
                <c:pt idx="112">
                  <c:v>2.3233999999999999</c:v>
                </c:pt>
                <c:pt idx="113">
                  <c:v>1.9481999999999999</c:v>
                </c:pt>
                <c:pt idx="114">
                  <c:v>1.6486000000000001</c:v>
                </c:pt>
                <c:pt idx="115">
                  <c:v>1.4466000000000001</c:v>
                </c:pt>
                <c:pt idx="116">
                  <c:v>1.262</c:v>
                </c:pt>
                <c:pt idx="117">
                  <c:v>1.0429999999999999</c:v>
                </c:pt>
                <c:pt idx="118">
                  <c:v>0.79379999999999995</c:v>
                </c:pt>
                <c:pt idx="119">
                  <c:v>0.55459999999999998</c:v>
                </c:pt>
                <c:pt idx="120">
                  <c:v>0.39379999999999998</c:v>
                </c:pt>
                <c:pt idx="121">
                  <c:v>0.25900000000000001</c:v>
                </c:pt>
                <c:pt idx="122">
                  <c:v>0.14360000000000001</c:v>
                </c:pt>
                <c:pt idx="123">
                  <c:v>8.5199999999999998E-2</c:v>
                </c:pt>
                <c:pt idx="124">
                  <c:v>3.5799999999999998E-2</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numCache>
            </c:numRef>
          </c:yVal>
          <c:smooth val="1"/>
          <c:extLst>
            <c:ext xmlns:c16="http://schemas.microsoft.com/office/drawing/2014/chart" uri="{C3380CC4-5D6E-409C-BE32-E72D297353CC}">
              <c16:uniqueId val="{00000000-8C7E-4E6C-B5E5-F4398104E724}"/>
            </c:ext>
          </c:extLst>
        </c:ser>
        <c:ser>
          <c:idx val="1"/>
          <c:order val="1"/>
          <c:tx>
            <c:v>21st March</c:v>
          </c:tx>
          <c:spPr>
            <a:ln w="12700" cap="rnd">
              <a:solidFill>
                <a:schemeClr val="accent2"/>
              </a:solidFill>
              <a:round/>
            </a:ln>
            <a:effectLst/>
          </c:spPr>
          <c:marker>
            <c:symbol val="circle"/>
            <c:size val="2"/>
            <c:spPr>
              <a:solidFill>
                <a:schemeClr val="accent2"/>
              </a:solidFill>
              <a:ln w="9525">
                <a:solidFill>
                  <a:schemeClr val="accent2"/>
                </a:solidFill>
              </a:ln>
              <a:effectLst/>
            </c:spPr>
          </c:marker>
          <c:xVal>
            <c:numRef>
              <c:f>Simulation_Dec!$B$3:$B$147</c:f>
              <c:numCache>
                <c:formatCode>[$-F400]h:mm:ss\ am/pm</c:formatCode>
                <c:ptCount val="145"/>
                <c:pt idx="0">
                  <c:v>0.25</c:v>
                </c:pt>
                <c:pt idx="1">
                  <c:v>0.25347222222222221</c:v>
                </c:pt>
                <c:pt idx="2">
                  <c:v>0.25694444444444448</c:v>
                </c:pt>
                <c:pt idx="3">
                  <c:v>0.26041666666666669</c:v>
                </c:pt>
                <c:pt idx="4">
                  <c:v>0.2638888888888889</c:v>
                </c:pt>
                <c:pt idx="5">
                  <c:v>0.2673611111111111</c:v>
                </c:pt>
                <c:pt idx="6">
                  <c:v>0.27083333333333331</c:v>
                </c:pt>
                <c:pt idx="7">
                  <c:v>0.27430555555555552</c:v>
                </c:pt>
                <c:pt idx="8">
                  <c:v>0.27777777777777779</c:v>
                </c:pt>
                <c:pt idx="9">
                  <c:v>0.28125</c:v>
                </c:pt>
                <c:pt idx="10">
                  <c:v>0.28472222222222221</c:v>
                </c:pt>
                <c:pt idx="11">
                  <c:v>0.28819444444444448</c:v>
                </c:pt>
                <c:pt idx="12">
                  <c:v>0.29166666666666669</c:v>
                </c:pt>
                <c:pt idx="13">
                  <c:v>0.2951388888888889</c:v>
                </c:pt>
                <c:pt idx="14">
                  <c:v>0.2986111111111111</c:v>
                </c:pt>
                <c:pt idx="15">
                  <c:v>0.30208333333333398</c:v>
                </c:pt>
                <c:pt idx="16">
                  <c:v>0.30555555555555602</c:v>
                </c:pt>
                <c:pt idx="17">
                  <c:v>0.30902777777777801</c:v>
                </c:pt>
                <c:pt idx="18">
                  <c:v>0.312500000000001</c:v>
                </c:pt>
                <c:pt idx="19">
                  <c:v>0.31597222222222299</c:v>
                </c:pt>
                <c:pt idx="20">
                  <c:v>0.31944444444444497</c:v>
                </c:pt>
                <c:pt idx="21">
                  <c:v>0.32291666666666802</c:v>
                </c:pt>
                <c:pt idx="22">
                  <c:v>0.32638888888889001</c:v>
                </c:pt>
                <c:pt idx="23">
                  <c:v>0.32986111111111199</c:v>
                </c:pt>
                <c:pt idx="24">
                  <c:v>0.33333333333333398</c:v>
                </c:pt>
                <c:pt idx="25">
                  <c:v>0.33680555555555702</c:v>
                </c:pt>
                <c:pt idx="26">
                  <c:v>0.34027777777777901</c:v>
                </c:pt>
                <c:pt idx="27">
                  <c:v>0.343750000000001</c:v>
                </c:pt>
                <c:pt idx="28">
                  <c:v>0.34722222222222299</c:v>
                </c:pt>
                <c:pt idx="29">
                  <c:v>0.35069444444444597</c:v>
                </c:pt>
                <c:pt idx="30">
                  <c:v>0.35416666666666802</c:v>
                </c:pt>
                <c:pt idx="31">
                  <c:v>0.35763888888889001</c:v>
                </c:pt>
                <c:pt idx="32">
                  <c:v>0.36111111111111199</c:v>
                </c:pt>
                <c:pt idx="33">
                  <c:v>0.36458333333333398</c:v>
                </c:pt>
                <c:pt idx="34">
                  <c:v>0.36805555555555702</c:v>
                </c:pt>
                <c:pt idx="35">
                  <c:v>0.37152777777777901</c:v>
                </c:pt>
                <c:pt idx="36">
                  <c:v>0.375000000000001</c:v>
                </c:pt>
                <c:pt idx="37">
                  <c:v>0.37847222222222399</c:v>
                </c:pt>
                <c:pt idx="38">
                  <c:v>0.38194444444444597</c:v>
                </c:pt>
                <c:pt idx="39">
                  <c:v>0.38541666666666802</c:v>
                </c:pt>
                <c:pt idx="40">
                  <c:v>0.38888888888889001</c:v>
                </c:pt>
                <c:pt idx="41">
                  <c:v>0.39236111111111299</c:v>
                </c:pt>
                <c:pt idx="42">
                  <c:v>0.39583333333333498</c:v>
                </c:pt>
                <c:pt idx="43">
                  <c:v>0.39930555555555702</c:v>
                </c:pt>
                <c:pt idx="44">
                  <c:v>0.40277777777777901</c:v>
                </c:pt>
                <c:pt idx="45">
                  <c:v>0.406250000000002</c:v>
                </c:pt>
                <c:pt idx="46">
                  <c:v>0.40972222222222399</c:v>
                </c:pt>
                <c:pt idx="47">
                  <c:v>0.41319444444444597</c:v>
                </c:pt>
                <c:pt idx="48">
                  <c:v>0.41666666666666802</c:v>
                </c:pt>
                <c:pt idx="49">
                  <c:v>0.420138888888891</c:v>
                </c:pt>
                <c:pt idx="50">
                  <c:v>0.42361111111111299</c:v>
                </c:pt>
                <c:pt idx="51">
                  <c:v>0.42708333333333498</c:v>
                </c:pt>
                <c:pt idx="52">
                  <c:v>0.43055555555555802</c:v>
                </c:pt>
                <c:pt idx="53">
                  <c:v>0.43402777777778001</c:v>
                </c:pt>
                <c:pt idx="54">
                  <c:v>0.437500000000002</c:v>
                </c:pt>
                <c:pt idx="55">
                  <c:v>0.44097222222222399</c:v>
                </c:pt>
                <c:pt idx="56">
                  <c:v>0.44444444444444697</c:v>
                </c:pt>
                <c:pt idx="57">
                  <c:v>0.44791666666666902</c:v>
                </c:pt>
                <c:pt idx="58">
                  <c:v>0.451388888888891</c:v>
                </c:pt>
                <c:pt idx="59">
                  <c:v>0.45486111111111299</c:v>
                </c:pt>
                <c:pt idx="60">
                  <c:v>0.45833333333333598</c:v>
                </c:pt>
                <c:pt idx="61">
                  <c:v>0.46180555555555802</c:v>
                </c:pt>
                <c:pt idx="62">
                  <c:v>0.46527777777778001</c:v>
                </c:pt>
                <c:pt idx="63">
                  <c:v>0.468750000000002</c:v>
                </c:pt>
                <c:pt idx="64">
                  <c:v>0.47222222222222499</c:v>
                </c:pt>
                <c:pt idx="65">
                  <c:v>0.47569444444444697</c:v>
                </c:pt>
                <c:pt idx="66">
                  <c:v>0.47916666666666902</c:v>
                </c:pt>
                <c:pt idx="67">
                  <c:v>0.482638888888892</c:v>
                </c:pt>
                <c:pt idx="68">
                  <c:v>0.48611111111111399</c:v>
                </c:pt>
                <c:pt idx="69">
                  <c:v>0.48958333333333598</c:v>
                </c:pt>
                <c:pt idx="70">
                  <c:v>0.49305555555555802</c:v>
                </c:pt>
                <c:pt idx="71">
                  <c:v>0.49652777777778101</c:v>
                </c:pt>
                <c:pt idx="72">
                  <c:v>0.500000000000003</c:v>
                </c:pt>
                <c:pt idx="73">
                  <c:v>0.50347222222222499</c:v>
                </c:pt>
                <c:pt idx="74">
                  <c:v>0.50694444444444697</c:v>
                </c:pt>
                <c:pt idx="75">
                  <c:v>0.51041666666666996</c:v>
                </c:pt>
                <c:pt idx="76">
                  <c:v>0.51388888888889195</c:v>
                </c:pt>
                <c:pt idx="77">
                  <c:v>0.51736111111111405</c:v>
                </c:pt>
                <c:pt idx="78">
                  <c:v>0.52083333333333603</c:v>
                </c:pt>
                <c:pt idx="79">
                  <c:v>0.52430555555555902</c:v>
                </c:pt>
                <c:pt idx="80">
                  <c:v>0.52777777777778101</c:v>
                </c:pt>
                <c:pt idx="81">
                  <c:v>0.531250000000003</c:v>
                </c:pt>
                <c:pt idx="82">
                  <c:v>0.53472222222222499</c:v>
                </c:pt>
                <c:pt idx="83">
                  <c:v>0.53819444444444797</c:v>
                </c:pt>
                <c:pt idx="84">
                  <c:v>0.54166666666666996</c:v>
                </c:pt>
                <c:pt idx="85">
                  <c:v>0.54513888888889195</c:v>
                </c:pt>
                <c:pt idx="86">
                  <c:v>0.54861111111111505</c:v>
                </c:pt>
                <c:pt idx="87">
                  <c:v>0.55208333333333703</c:v>
                </c:pt>
                <c:pt idx="88">
                  <c:v>0.55555555555555902</c:v>
                </c:pt>
                <c:pt idx="89">
                  <c:v>0.55902777777778101</c:v>
                </c:pt>
                <c:pt idx="90">
                  <c:v>0.562500000000004</c:v>
                </c:pt>
                <c:pt idx="91">
                  <c:v>0.56597222222222598</c:v>
                </c:pt>
                <c:pt idx="92">
                  <c:v>0.56944444444444797</c:v>
                </c:pt>
                <c:pt idx="93">
                  <c:v>0.57291666666666996</c:v>
                </c:pt>
                <c:pt idx="94">
                  <c:v>0.57638888888889295</c:v>
                </c:pt>
                <c:pt idx="95">
                  <c:v>0.57986111111111505</c:v>
                </c:pt>
                <c:pt idx="96">
                  <c:v>0.58333333333333703</c:v>
                </c:pt>
                <c:pt idx="97">
                  <c:v>0.58680555555555902</c:v>
                </c:pt>
                <c:pt idx="98">
                  <c:v>0.59027777777778201</c:v>
                </c:pt>
                <c:pt idx="99">
                  <c:v>0.593750000000004</c:v>
                </c:pt>
                <c:pt idx="100">
                  <c:v>0.59722222222222598</c:v>
                </c:pt>
                <c:pt idx="101">
                  <c:v>0.60069444444444897</c:v>
                </c:pt>
                <c:pt idx="102">
                  <c:v>0.60416666666667096</c:v>
                </c:pt>
                <c:pt idx="103">
                  <c:v>0.60763888888889295</c:v>
                </c:pt>
                <c:pt idx="104">
                  <c:v>0.61111111111111505</c:v>
                </c:pt>
                <c:pt idx="105">
                  <c:v>0.61458333333333803</c:v>
                </c:pt>
                <c:pt idx="106">
                  <c:v>0.61805555555556002</c:v>
                </c:pt>
                <c:pt idx="107">
                  <c:v>0.62152777777778201</c:v>
                </c:pt>
                <c:pt idx="108">
                  <c:v>0.625000000000004</c:v>
                </c:pt>
                <c:pt idx="109">
                  <c:v>0.62847222222222698</c:v>
                </c:pt>
                <c:pt idx="110">
                  <c:v>0.63194444444444897</c:v>
                </c:pt>
                <c:pt idx="111">
                  <c:v>0.63541666666667096</c:v>
                </c:pt>
                <c:pt idx="112">
                  <c:v>0.63888888888889295</c:v>
                </c:pt>
                <c:pt idx="113">
                  <c:v>0.64236111111111605</c:v>
                </c:pt>
                <c:pt idx="114">
                  <c:v>0.64583333333333803</c:v>
                </c:pt>
                <c:pt idx="115">
                  <c:v>0.64930555555556002</c:v>
                </c:pt>
                <c:pt idx="116">
                  <c:v>0.65277777777778301</c:v>
                </c:pt>
                <c:pt idx="117">
                  <c:v>0.656250000000005</c:v>
                </c:pt>
                <c:pt idx="118">
                  <c:v>0.65972222222222698</c:v>
                </c:pt>
                <c:pt idx="119">
                  <c:v>0.66319444444444897</c:v>
                </c:pt>
                <c:pt idx="120">
                  <c:v>0.66666666666667196</c:v>
                </c:pt>
                <c:pt idx="121">
                  <c:v>0.67013888888889395</c:v>
                </c:pt>
                <c:pt idx="122">
                  <c:v>0.67361111111111605</c:v>
                </c:pt>
                <c:pt idx="123">
                  <c:v>0.67708333333333803</c:v>
                </c:pt>
                <c:pt idx="124">
                  <c:v>0.68055555555556102</c:v>
                </c:pt>
                <c:pt idx="125">
                  <c:v>0.68402777777778301</c:v>
                </c:pt>
                <c:pt idx="126">
                  <c:v>0.687500000000005</c:v>
                </c:pt>
                <c:pt idx="127">
                  <c:v>0.69097222222222698</c:v>
                </c:pt>
                <c:pt idx="128">
                  <c:v>0.69444444444444997</c:v>
                </c:pt>
                <c:pt idx="129">
                  <c:v>0.69791666666667196</c:v>
                </c:pt>
                <c:pt idx="130">
                  <c:v>0.70138888888889395</c:v>
                </c:pt>
                <c:pt idx="131">
                  <c:v>0.70486111111111704</c:v>
                </c:pt>
                <c:pt idx="132">
                  <c:v>0.70833333333333903</c:v>
                </c:pt>
                <c:pt idx="133">
                  <c:v>0.71180555555556102</c:v>
                </c:pt>
                <c:pt idx="134">
                  <c:v>0.71527777777778301</c:v>
                </c:pt>
                <c:pt idx="135">
                  <c:v>0.718750000000006</c:v>
                </c:pt>
                <c:pt idx="136">
                  <c:v>0.72222222222222798</c:v>
                </c:pt>
                <c:pt idx="137">
                  <c:v>0.72569444444444997</c:v>
                </c:pt>
                <c:pt idx="138">
                  <c:v>0.72916666666667196</c:v>
                </c:pt>
                <c:pt idx="139">
                  <c:v>0.73263888888889495</c:v>
                </c:pt>
                <c:pt idx="140">
                  <c:v>0.73611111111111704</c:v>
                </c:pt>
                <c:pt idx="141">
                  <c:v>0.73958333333333903</c:v>
                </c:pt>
                <c:pt idx="142">
                  <c:v>0.74305555555556102</c:v>
                </c:pt>
                <c:pt idx="143">
                  <c:v>0.74652777777778401</c:v>
                </c:pt>
                <c:pt idx="144">
                  <c:v>0.750000000000006</c:v>
                </c:pt>
              </c:numCache>
            </c:numRef>
          </c:xVal>
          <c:yVal>
            <c:numRef>
              <c:f>Simulation_March!$D$3:$D$147</c:f>
              <c:numCache>
                <c:formatCode>General</c:formatCode>
                <c:ptCount val="145"/>
                <c:pt idx="0">
                  <c:v>0</c:v>
                </c:pt>
                <c:pt idx="1">
                  <c:v>0</c:v>
                </c:pt>
                <c:pt idx="2">
                  <c:v>0</c:v>
                </c:pt>
                <c:pt idx="3">
                  <c:v>0</c:v>
                </c:pt>
                <c:pt idx="4">
                  <c:v>0</c:v>
                </c:pt>
                <c:pt idx="5">
                  <c:v>0</c:v>
                </c:pt>
                <c:pt idx="6">
                  <c:v>0</c:v>
                </c:pt>
                <c:pt idx="7">
                  <c:v>0</c:v>
                </c:pt>
                <c:pt idx="8">
                  <c:v>0</c:v>
                </c:pt>
                <c:pt idx="9">
                  <c:v>0</c:v>
                </c:pt>
                <c:pt idx="10">
                  <c:v>4.3799999999999999E-2</c:v>
                </c:pt>
                <c:pt idx="11">
                  <c:v>0.121</c:v>
                </c:pt>
                <c:pt idx="12">
                  <c:v>0.25919999999999999</c:v>
                </c:pt>
                <c:pt idx="13">
                  <c:v>0.43519999999999998</c:v>
                </c:pt>
                <c:pt idx="14">
                  <c:v>0.61599999999999999</c:v>
                </c:pt>
                <c:pt idx="15">
                  <c:v>0.82340000000000002</c:v>
                </c:pt>
                <c:pt idx="16">
                  <c:v>1.0653999999999999</c:v>
                </c:pt>
                <c:pt idx="17">
                  <c:v>1.3224</c:v>
                </c:pt>
                <c:pt idx="18">
                  <c:v>1.5524</c:v>
                </c:pt>
                <c:pt idx="19">
                  <c:v>1.7794000000000001</c:v>
                </c:pt>
                <c:pt idx="20">
                  <c:v>2.0486</c:v>
                </c:pt>
                <c:pt idx="21">
                  <c:v>2.3422000000000001</c:v>
                </c:pt>
                <c:pt idx="22">
                  <c:v>2.6415999999999999</c:v>
                </c:pt>
                <c:pt idx="23">
                  <c:v>2.9403999999999999</c:v>
                </c:pt>
                <c:pt idx="24">
                  <c:v>3.2280000000000002</c:v>
                </c:pt>
                <c:pt idx="25">
                  <c:v>3.5659999999999998</c:v>
                </c:pt>
                <c:pt idx="26">
                  <c:v>3.871</c:v>
                </c:pt>
                <c:pt idx="27">
                  <c:v>4.1996000000000002</c:v>
                </c:pt>
                <c:pt idx="28">
                  <c:v>4.4577999999999998</c:v>
                </c:pt>
                <c:pt idx="29">
                  <c:v>4.7769999999999904</c:v>
                </c:pt>
                <c:pt idx="30">
                  <c:v>5.0566000000000004</c:v>
                </c:pt>
                <c:pt idx="31">
                  <c:v>5.3475999999999999</c:v>
                </c:pt>
                <c:pt idx="32">
                  <c:v>5.6543999999999999</c:v>
                </c:pt>
                <c:pt idx="33">
                  <c:v>5.9645999999999999</c:v>
                </c:pt>
                <c:pt idx="34">
                  <c:v>6.2923999999999998</c:v>
                </c:pt>
                <c:pt idx="35">
                  <c:v>6.5839999999999996</c:v>
                </c:pt>
                <c:pt idx="36">
                  <c:v>6.8849999999999998</c:v>
                </c:pt>
                <c:pt idx="37">
                  <c:v>7.1311999999999998</c:v>
                </c:pt>
                <c:pt idx="38">
                  <c:v>7.4067999999999996</c:v>
                </c:pt>
                <c:pt idx="39">
                  <c:v>7.6787999999999998</c:v>
                </c:pt>
                <c:pt idx="40">
                  <c:v>7.9119999999999999</c:v>
                </c:pt>
                <c:pt idx="41">
                  <c:v>8.1747999999999994</c:v>
                </c:pt>
                <c:pt idx="42">
                  <c:v>8.4515999999999991</c:v>
                </c:pt>
                <c:pt idx="43">
                  <c:v>8.6815999999999995</c:v>
                </c:pt>
                <c:pt idx="44">
                  <c:v>8.8856000000000002</c:v>
                </c:pt>
                <c:pt idx="45">
                  <c:v>9.0934000000000008</c:v>
                </c:pt>
                <c:pt idx="46">
                  <c:v>9.27</c:v>
                </c:pt>
                <c:pt idx="47">
                  <c:v>9.4558</c:v>
                </c:pt>
                <c:pt idx="48">
                  <c:v>9.6424000000000003</c:v>
                </c:pt>
                <c:pt idx="49">
                  <c:v>9.8656000000000006</c:v>
                </c:pt>
                <c:pt idx="50">
                  <c:v>10.012600000000001</c:v>
                </c:pt>
                <c:pt idx="51">
                  <c:v>10.1358</c:v>
                </c:pt>
                <c:pt idx="52">
                  <c:v>10.295</c:v>
                </c:pt>
                <c:pt idx="53">
                  <c:v>10.492000000000001</c:v>
                </c:pt>
                <c:pt idx="54">
                  <c:v>10.590400000000001</c:v>
                </c:pt>
                <c:pt idx="55">
                  <c:v>10.848000000000001</c:v>
                </c:pt>
                <c:pt idx="56">
                  <c:v>11.0184</c:v>
                </c:pt>
                <c:pt idx="57">
                  <c:v>11.104200000000001</c:v>
                </c:pt>
                <c:pt idx="58">
                  <c:v>11.2172</c:v>
                </c:pt>
                <c:pt idx="59">
                  <c:v>11.3956</c:v>
                </c:pt>
                <c:pt idx="60">
                  <c:v>11.4946</c:v>
                </c:pt>
                <c:pt idx="61">
                  <c:v>11.518599999999999</c:v>
                </c:pt>
                <c:pt idx="62">
                  <c:v>11.6938</c:v>
                </c:pt>
                <c:pt idx="63">
                  <c:v>11.757999999999999</c:v>
                </c:pt>
                <c:pt idx="64">
                  <c:v>11.86</c:v>
                </c:pt>
                <c:pt idx="65">
                  <c:v>11.9312</c:v>
                </c:pt>
                <c:pt idx="66">
                  <c:v>11.9026</c:v>
                </c:pt>
                <c:pt idx="67">
                  <c:v>11.8156</c:v>
                </c:pt>
                <c:pt idx="68">
                  <c:v>11.936199999999999</c:v>
                </c:pt>
                <c:pt idx="69">
                  <c:v>12.018599999999999</c:v>
                </c:pt>
                <c:pt idx="70">
                  <c:v>11.997400000000001</c:v>
                </c:pt>
                <c:pt idx="71">
                  <c:v>11.8688</c:v>
                </c:pt>
                <c:pt idx="72">
                  <c:v>11.916</c:v>
                </c:pt>
                <c:pt idx="73">
                  <c:v>11.9514</c:v>
                </c:pt>
                <c:pt idx="74">
                  <c:v>11.961399999999999</c:v>
                </c:pt>
                <c:pt idx="75">
                  <c:v>11.96</c:v>
                </c:pt>
                <c:pt idx="76">
                  <c:v>11.873200000000001</c:v>
                </c:pt>
                <c:pt idx="77">
                  <c:v>11.9168</c:v>
                </c:pt>
                <c:pt idx="78">
                  <c:v>11.8711999999999</c:v>
                </c:pt>
                <c:pt idx="79">
                  <c:v>11.789</c:v>
                </c:pt>
                <c:pt idx="80">
                  <c:v>11.763400000000001</c:v>
                </c:pt>
                <c:pt idx="81">
                  <c:v>11.757199999999999</c:v>
                </c:pt>
                <c:pt idx="82">
                  <c:v>11.7654</c:v>
                </c:pt>
                <c:pt idx="83">
                  <c:v>11.627800000000001</c:v>
                </c:pt>
                <c:pt idx="84">
                  <c:v>11.7018</c:v>
                </c:pt>
                <c:pt idx="85">
                  <c:v>11.603199999999999</c:v>
                </c:pt>
                <c:pt idx="86">
                  <c:v>11.533799999999999</c:v>
                </c:pt>
                <c:pt idx="87">
                  <c:v>11.4124</c:v>
                </c:pt>
                <c:pt idx="88">
                  <c:v>11.4344</c:v>
                </c:pt>
                <c:pt idx="89">
                  <c:v>11.3042</c:v>
                </c:pt>
                <c:pt idx="90">
                  <c:v>11.151599999999901</c:v>
                </c:pt>
                <c:pt idx="91">
                  <c:v>11.0982</c:v>
                </c:pt>
                <c:pt idx="92">
                  <c:v>11.0868</c:v>
                </c:pt>
                <c:pt idx="93">
                  <c:v>10.9824</c:v>
                </c:pt>
                <c:pt idx="94">
                  <c:v>10.8504</c:v>
                </c:pt>
                <c:pt idx="95">
                  <c:v>10.8086</c:v>
                </c:pt>
                <c:pt idx="96">
                  <c:v>10.718</c:v>
                </c:pt>
                <c:pt idx="97">
                  <c:v>10.704800000000001</c:v>
                </c:pt>
                <c:pt idx="98">
                  <c:v>10.476000000000001</c:v>
                </c:pt>
                <c:pt idx="99">
                  <c:v>10.384600000000001</c:v>
                </c:pt>
                <c:pt idx="100">
                  <c:v>10.4018</c:v>
                </c:pt>
                <c:pt idx="101">
                  <c:v>10.3102</c:v>
                </c:pt>
                <c:pt idx="102">
                  <c:v>9.9413999999999998</c:v>
                </c:pt>
                <c:pt idx="103">
                  <c:v>9.6791999999999998</c:v>
                </c:pt>
                <c:pt idx="104">
                  <c:v>9.5155999999999992</c:v>
                </c:pt>
                <c:pt idx="105">
                  <c:v>9.3623999999999992</c:v>
                </c:pt>
                <c:pt idx="106">
                  <c:v>9.2347999999999999</c:v>
                </c:pt>
                <c:pt idx="107">
                  <c:v>9.0112000000000005</c:v>
                </c:pt>
                <c:pt idx="108">
                  <c:v>8.9420000000000002</c:v>
                </c:pt>
                <c:pt idx="109">
                  <c:v>8.8783999999999992</c:v>
                </c:pt>
                <c:pt idx="110">
                  <c:v>8.5608000000000004</c:v>
                </c:pt>
                <c:pt idx="111">
                  <c:v>8.2639999999999993</c:v>
                </c:pt>
                <c:pt idx="112">
                  <c:v>8.0774000000000008</c:v>
                </c:pt>
                <c:pt idx="113">
                  <c:v>7.8608000000000002</c:v>
                </c:pt>
                <c:pt idx="114">
                  <c:v>7.7397999999999998</c:v>
                </c:pt>
                <c:pt idx="115">
                  <c:v>7.69</c:v>
                </c:pt>
                <c:pt idx="116">
                  <c:v>7.5483999999999902</c:v>
                </c:pt>
                <c:pt idx="117">
                  <c:v>7.1769999999999996</c:v>
                </c:pt>
                <c:pt idx="118">
                  <c:v>6.9293999999999896</c:v>
                </c:pt>
                <c:pt idx="119">
                  <c:v>6.7328000000000001</c:v>
                </c:pt>
                <c:pt idx="120">
                  <c:v>6.3715999999999999</c:v>
                </c:pt>
                <c:pt idx="121">
                  <c:v>6.2308000000000003</c:v>
                </c:pt>
                <c:pt idx="122">
                  <c:v>5.9729999999999999</c:v>
                </c:pt>
                <c:pt idx="123">
                  <c:v>5.6074000000000002</c:v>
                </c:pt>
                <c:pt idx="124">
                  <c:v>5.3978000000000002</c:v>
                </c:pt>
                <c:pt idx="125">
                  <c:v>5.1806000000000001</c:v>
                </c:pt>
                <c:pt idx="126">
                  <c:v>5.0061999999999998</c:v>
                </c:pt>
                <c:pt idx="127">
                  <c:v>4.7477999999999998</c:v>
                </c:pt>
                <c:pt idx="128">
                  <c:v>4.4488000000000003</c:v>
                </c:pt>
                <c:pt idx="129">
                  <c:v>4.1984000000000004</c:v>
                </c:pt>
                <c:pt idx="130">
                  <c:v>3.8058000000000001</c:v>
                </c:pt>
                <c:pt idx="131">
                  <c:v>3.44</c:v>
                </c:pt>
                <c:pt idx="132">
                  <c:v>3.2347999999999999</c:v>
                </c:pt>
                <c:pt idx="133">
                  <c:v>3.0369999999999999</c:v>
                </c:pt>
                <c:pt idx="134">
                  <c:v>2.7814000000000001</c:v>
                </c:pt>
                <c:pt idx="135">
                  <c:v>2.5198</c:v>
                </c:pt>
                <c:pt idx="136">
                  <c:v>2.2677999999999998</c:v>
                </c:pt>
                <c:pt idx="137">
                  <c:v>2.0213999999999999</c:v>
                </c:pt>
                <c:pt idx="138">
                  <c:v>1.7622</c:v>
                </c:pt>
                <c:pt idx="139">
                  <c:v>1.5553999999999999</c:v>
                </c:pt>
                <c:pt idx="140">
                  <c:v>1.3462000000000001</c:v>
                </c:pt>
                <c:pt idx="141">
                  <c:v>1.0256000000000001</c:v>
                </c:pt>
                <c:pt idx="142">
                  <c:v>0.91279999999999994</c:v>
                </c:pt>
                <c:pt idx="143">
                  <c:v>0.84799999999999998</c:v>
                </c:pt>
                <c:pt idx="144">
                  <c:v>0.70760000000000001</c:v>
                </c:pt>
              </c:numCache>
            </c:numRef>
          </c:yVal>
          <c:smooth val="1"/>
          <c:extLst>
            <c:ext xmlns:c16="http://schemas.microsoft.com/office/drawing/2014/chart" uri="{C3380CC4-5D6E-409C-BE32-E72D297353CC}">
              <c16:uniqueId val="{00000001-8C7E-4E6C-B5E5-F4398104E724}"/>
            </c:ext>
          </c:extLst>
        </c:ser>
        <c:ser>
          <c:idx val="2"/>
          <c:order val="2"/>
          <c:tx>
            <c:v>22nd June</c:v>
          </c:tx>
          <c:spPr>
            <a:ln w="12700" cap="rnd">
              <a:solidFill>
                <a:schemeClr val="accent3"/>
              </a:solidFill>
              <a:round/>
            </a:ln>
            <a:effectLst/>
          </c:spPr>
          <c:marker>
            <c:symbol val="circle"/>
            <c:size val="2"/>
            <c:spPr>
              <a:solidFill>
                <a:schemeClr val="accent3"/>
              </a:solidFill>
              <a:ln w="9525">
                <a:solidFill>
                  <a:schemeClr val="accent3"/>
                </a:solidFill>
              </a:ln>
              <a:effectLst/>
            </c:spPr>
          </c:marker>
          <c:xVal>
            <c:numRef>
              <c:f>Simulation_Dec!$B$3:$B$147</c:f>
              <c:numCache>
                <c:formatCode>[$-F400]h:mm:ss\ am/pm</c:formatCode>
                <c:ptCount val="145"/>
                <c:pt idx="0">
                  <c:v>0.25</c:v>
                </c:pt>
                <c:pt idx="1">
                  <c:v>0.25347222222222221</c:v>
                </c:pt>
                <c:pt idx="2">
                  <c:v>0.25694444444444448</c:v>
                </c:pt>
                <c:pt idx="3">
                  <c:v>0.26041666666666669</c:v>
                </c:pt>
                <c:pt idx="4">
                  <c:v>0.2638888888888889</c:v>
                </c:pt>
                <c:pt idx="5">
                  <c:v>0.2673611111111111</c:v>
                </c:pt>
                <c:pt idx="6">
                  <c:v>0.27083333333333331</c:v>
                </c:pt>
                <c:pt idx="7">
                  <c:v>0.27430555555555552</c:v>
                </c:pt>
                <c:pt idx="8">
                  <c:v>0.27777777777777779</c:v>
                </c:pt>
                <c:pt idx="9">
                  <c:v>0.28125</c:v>
                </c:pt>
                <c:pt idx="10">
                  <c:v>0.28472222222222221</c:v>
                </c:pt>
                <c:pt idx="11">
                  <c:v>0.28819444444444448</c:v>
                </c:pt>
                <c:pt idx="12">
                  <c:v>0.29166666666666669</c:v>
                </c:pt>
                <c:pt idx="13">
                  <c:v>0.2951388888888889</c:v>
                </c:pt>
                <c:pt idx="14">
                  <c:v>0.2986111111111111</c:v>
                </c:pt>
                <c:pt idx="15">
                  <c:v>0.30208333333333398</c:v>
                </c:pt>
                <c:pt idx="16">
                  <c:v>0.30555555555555602</c:v>
                </c:pt>
                <c:pt idx="17">
                  <c:v>0.30902777777777801</c:v>
                </c:pt>
                <c:pt idx="18">
                  <c:v>0.312500000000001</c:v>
                </c:pt>
                <c:pt idx="19">
                  <c:v>0.31597222222222299</c:v>
                </c:pt>
                <c:pt idx="20">
                  <c:v>0.31944444444444497</c:v>
                </c:pt>
                <c:pt idx="21">
                  <c:v>0.32291666666666802</c:v>
                </c:pt>
                <c:pt idx="22">
                  <c:v>0.32638888888889001</c:v>
                </c:pt>
                <c:pt idx="23">
                  <c:v>0.32986111111111199</c:v>
                </c:pt>
                <c:pt idx="24">
                  <c:v>0.33333333333333398</c:v>
                </c:pt>
                <c:pt idx="25">
                  <c:v>0.33680555555555702</c:v>
                </c:pt>
                <c:pt idx="26">
                  <c:v>0.34027777777777901</c:v>
                </c:pt>
                <c:pt idx="27">
                  <c:v>0.343750000000001</c:v>
                </c:pt>
                <c:pt idx="28">
                  <c:v>0.34722222222222299</c:v>
                </c:pt>
                <c:pt idx="29">
                  <c:v>0.35069444444444597</c:v>
                </c:pt>
                <c:pt idx="30">
                  <c:v>0.35416666666666802</c:v>
                </c:pt>
                <c:pt idx="31">
                  <c:v>0.35763888888889001</c:v>
                </c:pt>
                <c:pt idx="32">
                  <c:v>0.36111111111111199</c:v>
                </c:pt>
                <c:pt idx="33">
                  <c:v>0.36458333333333398</c:v>
                </c:pt>
                <c:pt idx="34">
                  <c:v>0.36805555555555702</c:v>
                </c:pt>
                <c:pt idx="35">
                  <c:v>0.37152777777777901</c:v>
                </c:pt>
                <c:pt idx="36">
                  <c:v>0.375000000000001</c:v>
                </c:pt>
                <c:pt idx="37">
                  <c:v>0.37847222222222399</c:v>
                </c:pt>
                <c:pt idx="38">
                  <c:v>0.38194444444444597</c:v>
                </c:pt>
                <c:pt idx="39">
                  <c:v>0.38541666666666802</c:v>
                </c:pt>
                <c:pt idx="40">
                  <c:v>0.38888888888889001</c:v>
                </c:pt>
                <c:pt idx="41">
                  <c:v>0.39236111111111299</c:v>
                </c:pt>
                <c:pt idx="42">
                  <c:v>0.39583333333333498</c:v>
                </c:pt>
                <c:pt idx="43">
                  <c:v>0.39930555555555702</c:v>
                </c:pt>
                <c:pt idx="44">
                  <c:v>0.40277777777777901</c:v>
                </c:pt>
                <c:pt idx="45">
                  <c:v>0.406250000000002</c:v>
                </c:pt>
                <c:pt idx="46">
                  <c:v>0.40972222222222399</c:v>
                </c:pt>
                <c:pt idx="47">
                  <c:v>0.41319444444444597</c:v>
                </c:pt>
                <c:pt idx="48">
                  <c:v>0.41666666666666802</c:v>
                </c:pt>
                <c:pt idx="49">
                  <c:v>0.420138888888891</c:v>
                </c:pt>
                <c:pt idx="50">
                  <c:v>0.42361111111111299</c:v>
                </c:pt>
                <c:pt idx="51">
                  <c:v>0.42708333333333498</c:v>
                </c:pt>
                <c:pt idx="52">
                  <c:v>0.43055555555555802</c:v>
                </c:pt>
                <c:pt idx="53">
                  <c:v>0.43402777777778001</c:v>
                </c:pt>
                <c:pt idx="54">
                  <c:v>0.437500000000002</c:v>
                </c:pt>
                <c:pt idx="55">
                  <c:v>0.44097222222222399</c:v>
                </c:pt>
                <c:pt idx="56">
                  <c:v>0.44444444444444697</c:v>
                </c:pt>
                <c:pt idx="57">
                  <c:v>0.44791666666666902</c:v>
                </c:pt>
                <c:pt idx="58">
                  <c:v>0.451388888888891</c:v>
                </c:pt>
                <c:pt idx="59">
                  <c:v>0.45486111111111299</c:v>
                </c:pt>
                <c:pt idx="60">
                  <c:v>0.45833333333333598</c:v>
                </c:pt>
                <c:pt idx="61">
                  <c:v>0.46180555555555802</c:v>
                </c:pt>
                <c:pt idx="62">
                  <c:v>0.46527777777778001</c:v>
                </c:pt>
                <c:pt idx="63">
                  <c:v>0.468750000000002</c:v>
                </c:pt>
                <c:pt idx="64">
                  <c:v>0.47222222222222499</c:v>
                </c:pt>
                <c:pt idx="65">
                  <c:v>0.47569444444444697</c:v>
                </c:pt>
                <c:pt idx="66">
                  <c:v>0.47916666666666902</c:v>
                </c:pt>
                <c:pt idx="67">
                  <c:v>0.482638888888892</c:v>
                </c:pt>
                <c:pt idx="68">
                  <c:v>0.48611111111111399</c:v>
                </c:pt>
                <c:pt idx="69">
                  <c:v>0.48958333333333598</c:v>
                </c:pt>
                <c:pt idx="70">
                  <c:v>0.49305555555555802</c:v>
                </c:pt>
                <c:pt idx="71">
                  <c:v>0.49652777777778101</c:v>
                </c:pt>
                <c:pt idx="72">
                  <c:v>0.500000000000003</c:v>
                </c:pt>
                <c:pt idx="73">
                  <c:v>0.50347222222222499</c:v>
                </c:pt>
                <c:pt idx="74">
                  <c:v>0.50694444444444697</c:v>
                </c:pt>
                <c:pt idx="75">
                  <c:v>0.51041666666666996</c:v>
                </c:pt>
                <c:pt idx="76">
                  <c:v>0.51388888888889195</c:v>
                </c:pt>
                <c:pt idx="77">
                  <c:v>0.51736111111111405</c:v>
                </c:pt>
                <c:pt idx="78">
                  <c:v>0.52083333333333603</c:v>
                </c:pt>
                <c:pt idx="79">
                  <c:v>0.52430555555555902</c:v>
                </c:pt>
                <c:pt idx="80">
                  <c:v>0.52777777777778101</c:v>
                </c:pt>
                <c:pt idx="81">
                  <c:v>0.531250000000003</c:v>
                </c:pt>
                <c:pt idx="82">
                  <c:v>0.53472222222222499</c:v>
                </c:pt>
                <c:pt idx="83">
                  <c:v>0.53819444444444797</c:v>
                </c:pt>
                <c:pt idx="84">
                  <c:v>0.54166666666666996</c:v>
                </c:pt>
                <c:pt idx="85">
                  <c:v>0.54513888888889195</c:v>
                </c:pt>
                <c:pt idx="86">
                  <c:v>0.54861111111111505</c:v>
                </c:pt>
                <c:pt idx="87">
                  <c:v>0.55208333333333703</c:v>
                </c:pt>
                <c:pt idx="88">
                  <c:v>0.55555555555555902</c:v>
                </c:pt>
                <c:pt idx="89">
                  <c:v>0.55902777777778101</c:v>
                </c:pt>
                <c:pt idx="90">
                  <c:v>0.562500000000004</c:v>
                </c:pt>
                <c:pt idx="91">
                  <c:v>0.56597222222222598</c:v>
                </c:pt>
                <c:pt idx="92">
                  <c:v>0.56944444444444797</c:v>
                </c:pt>
                <c:pt idx="93">
                  <c:v>0.57291666666666996</c:v>
                </c:pt>
                <c:pt idx="94">
                  <c:v>0.57638888888889295</c:v>
                </c:pt>
                <c:pt idx="95">
                  <c:v>0.57986111111111505</c:v>
                </c:pt>
                <c:pt idx="96">
                  <c:v>0.58333333333333703</c:v>
                </c:pt>
                <c:pt idx="97">
                  <c:v>0.58680555555555902</c:v>
                </c:pt>
                <c:pt idx="98">
                  <c:v>0.59027777777778201</c:v>
                </c:pt>
                <c:pt idx="99">
                  <c:v>0.593750000000004</c:v>
                </c:pt>
                <c:pt idx="100">
                  <c:v>0.59722222222222598</c:v>
                </c:pt>
                <c:pt idx="101">
                  <c:v>0.60069444444444897</c:v>
                </c:pt>
                <c:pt idx="102">
                  <c:v>0.60416666666667096</c:v>
                </c:pt>
                <c:pt idx="103">
                  <c:v>0.60763888888889295</c:v>
                </c:pt>
                <c:pt idx="104">
                  <c:v>0.61111111111111505</c:v>
                </c:pt>
                <c:pt idx="105">
                  <c:v>0.61458333333333803</c:v>
                </c:pt>
                <c:pt idx="106">
                  <c:v>0.61805555555556002</c:v>
                </c:pt>
                <c:pt idx="107">
                  <c:v>0.62152777777778201</c:v>
                </c:pt>
                <c:pt idx="108">
                  <c:v>0.625000000000004</c:v>
                </c:pt>
                <c:pt idx="109">
                  <c:v>0.62847222222222698</c:v>
                </c:pt>
                <c:pt idx="110">
                  <c:v>0.63194444444444897</c:v>
                </c:pt>
                <c:pt idx="111">
                  <c:v>0.63541666666667096</c:v>
                </c:pt>
                <c:pt idx="112">
                  <c:v>0.63888888888889295</c:v>
                </c:pt>
                <c:pt idx="113">
                  <c:v>0.64236111111111605</c:v>
                </c:pt>
                <c:pt idx="114">
                  <c:v>0.64583333333333803</c:v>
                </c:pt>
                <c:pt idx="115">
                  <c:v>0.64930555555556002</c:v>
                </c:pt>
                <c:pt idx="116">
                  <c:v>0.65277777777778301</c:v>
                </c:pt>
                <c:pt idx="117">
                  <c:v>0.656250000000005</c:v>
                </c:pt>
                <c:pt idx="118">
                  <c:v>0.65972222222222698</c:v>
                </c:pt>
                <c:pt idx="119">
                  <c:v>0.66319444444444897</c:v>
                </c:pt>
                <c:pt idx="120">
                  <c:v>0.66666666666667196</c:v>
                </c:pt>
                <c:pt idx="121">
                  <c:v>0.67013888888889395</c:v>
                </c:pt>
                <c:pt idx="122">
                  <c:v>0.67361111111111605</c:v>
                </c:pt>
                <c:pt idx="123">
                  <c:v>0.67708333333333803</c:v>
                </c:pt>
                <c:pt idx="124">
                  <c:v>0.68055555555556102</c:v>
                </c:pt>
                <c:pt idx="125">
                  <c:v>0.68402777777778301</c:v>
                </c:pt>
                <c:pt idx="126">
                  <c:v>0.687500000000005</c:v>
                </c:pt>
                <c:pt idx="127">
                  <c:v>0.69097222222222698</c:v>
                </c:pt>
                <c:pt idx="128">
                  <c:v>0.69444444444444997</c:v>
                </c:pt>
                <c:pt idx="129">
                  <c:v>0.69791666666667196</c:v>
                </c:pt>
                <c:pt idx="130">
                  <c:v>0.70138888888889395</c:v>
                </c:pt>
                <c:pt idx="131">
                  <c:v>0.70486111111111704</c:v>
                </c:pt>
                <c:pt idx="132">
                  <c:v>0.70833333333333903</c:v>
                </c:pt>
                <c:pt idx="133">
                  <c:v>0.71180555555556102</c:v>
                </c:pt>
                <c:pt idx="134">
                  <c:v>0.71527777777778301</c:v>
                </c:pt>
                <c:pt idx="135">
                  <c:v>0.718750000000006</c:v>
                </c:pt>
                <c:pt idx="136">
                  <c:v>0.72222222222222798</c:v>
                </c:pt>
                <c:pt idx="137">
                  <c:v>0.72569444444444997</c:v>
                </c:pt>
                <c:pt idx="138">
                  <c:v>0.72916666666667196</c:v>
                </c:pt>
                <c:pt idx="139">
                  <c:v>0.73263888888889495</c:v>
                </c:pt>
                <c:pt idx="140">
                  <c:v>0.73611111111111704</c:v>
                </c:pt>
                <c:pt idx="141">
                  <c:v>0.73958333333333903</c:v>
                </c:pt>
                <c:pt idx="142">
                  <c:v>0.74305555555556102</c:v>
                </c:pt>
                <c:pt idx="143">
                  <c:v>0.74652777777778401</c:v>
                </c:pt>
                <c:pt idx="144">
                  <c:v>0.750000000000006</c:v>
                </c:pt>
              </c:numCache>
            </c:numRef>
          </c:xVal>
          <c:yVal>
            <c:numRef>
              <c:f>Simulation_June!$J$3:$J$147</c:f>
              <c:numCache>
                <c:formatCode>General</c:formatCode>
                <c:ptCount val="145"/>
                <c:pt idx="0">
                  <c:v>0.17560000000000001</c:v>
                </c:pt>
                <c:pt idx="1">
                  <c:v>0.21059999999999901</c:v>
                </c:pt>
                <c:pt idx="2">
                  <c:v>0.24099999999999999</c:v>
                </c:pt>
                <c:pt idx="3">
                  <c:v>0.26979999999999998</c:v>
                </c:pt>
                <c:pt idx="4">
                  <c:v>0.30379999999999902</c:v>
                </c:pt>
                <c:pt idx="5">
                  <c:v>0.33639999999999998</c:v>
                </c:pt>
                <c:pt idx="6">
                  <c:v>0.37459999999999999</c:v>
                </c:pt>
                <c:pt idx="7">
                  <c:v>0.42659999999999998</c:v>
                </c:pt>
                <c:pt idx="8">
                  <c:v>0.503</c:v>
                </c:pt>
                <c:pt idx="9">
                  <c:v>0.58860000000000001</c:v>
                </c:pt>
                <c:pt idx="10">
                  <c:v>0.68700000000000006</c:v>
                </c:pt>
                <c:pt idx="11">
                  <c:v>0.79759999999999998</c:v>
                </c:pt>
                <c:pt idx="12">
                  <c:v>0.92920000000000003</c:v>
                </c:pt>
                <c:pt idx="13">
                  <c:v>1.0904</c:v>
                </c:pt>
                <c:pt idx="14">
                  <c:v>1.2778</c:v>
                </c:pt>
                <c:pt idx="15">
                  <c:v>1.47779999999999</c:v>
                </c:pt>
                <c:pt idx="16">
                  <c:v>1.6930000000000001</c:v>
                </c:pt>
                <c:pt idx="17">
                  <c:v>1.9301999999999999</c:v>
                </c:pt>
                <c:pt idx="18">
                  <c:v>2.101</c:v>
                </c:pt>
                <c:pt idx="19">
                  <c:v>2.3961999999999999</c:v>
                </c:pt>
                <c:pt idx="20">
                  <c:v>2.6381999999999999</c:v>
                </c:pt>
                <c:pt idx="21">
                  <c:v>2.8795999999999999</c:v>
                </c:pt>
                <c:pt idx="22">
                  <c:v>3.0514000000000001</c:v>
                </c:pt>
                <c:pt idx="23">
                  <c:v>3.3834</c:v>
                </c:pt>
                <c:pt idx="24">
                  <c:v>3.6678000000000002</c:v>
                </c:pt>
                <c:pt idx="25">
                  <c:v>3.7959999999999998</c:v>
                </c:pt>
                <c:pt idx="26">
                  <c:v>4.1680000000000001</c:v>
                </c:pt>
                <c:pt idx="27">
                  <c:v>4.4858000000000002</c:v>
                </c:pt>
                <c:pt idx="28">
                  <c:v>4.8119999999999896</c:v>
                </c:pt>
                <c:pt idx="29">
                  <c:v>5.0785999999999998</c:v>
                </c:pt>
                <c:pt idx="30">
                  <c:v>5.3415999999999997</c:v>
                </c:pt>
                <c:pt idx="31">
                  <c:v>5.6715999999999998</c:v>
                </c:pt>
                <c:pt idx="32">
                  <c:v>6.0449999999999999</c:v>
                </c:pt>
                <c:pt idx="33">
                  <c:v>6.2615999999999996</c:v>
                </c:pt>
                <c:pt idx="34">
                  <c:v>6.4116</c:v>
                </c:pt>
                <c:pt idx="35">
                  <c:v>6.5819999999999901</c:v>
                </c:pt>
                <c:pt idx="36">
                  <c:v>6.8468</c:v>
                </c:pt>
                <c:pt idx="37">
                  <c:v>6.7530000000000001</c:v>
                </c:pt>
                <c:pt idx="38">
                  <c:v>6.8162000000000003</c:v>
                </c:pt>
                <c:pt idx="39">
                  <c:v>7.5801999999999996</c:v>
                </c:pt>
                <c:pt idx="40">
                  <c:v>7.5510000000000002</c:v>
                </c:pt>
                <c:pt idx="41">
                  <c:v>7.8757999999999999</c:v>
                </c:pt>
                <c:pt idx="42">
                  <c:v>8.4903999999999993</c:v>
                </c:pt>
                <c:pt idx="43">
                  <c:v>8.5673999999999992</c:v>
                </c:pt>
                <c:pt idx="44">
                  <c:v>8.9870000000000001</c:v>
                </c:pt>
                <c:pt idx="45">
                  <c:v>8.4870000000000001</c:v>
                </c:pt>
                <c:pt idx="46">
                  <c:v>8.8497999999999895</c:v>
                </c:pt>
                <c:pt idx="47">
                  <c:v>8.9328000000000003</c:v>
                </c:pt>
                <c:pt idx="48">
                  <c:v>9.4130000000000003</c:v>
                </c:pt>
                <c:pt idx="49">
                  <c:v>10.075799999999999</c:v>
                </c:pt>
                <c:pt idx="50">
                  <c:v>10.301600000000001</c:v>
                </c:pt>
                <c:pt idx="51">
                  <c:v>10.384399999999999</c:v>
                </c:pt>
                <c:pt idx="52">
                  <c:v>10.6258</c:v>
                </c:pt>
                <c:pt idx="53">
                  <c:v>10.539400000000001</c:v>
                </c:pt>
                <c:pt idx="54">
                  <c:v>10.754799999999999</c:v>
                </c:pt>
                <c:pt idx="55">
                  <c:v>10.555199999999999</c:v>
                </c:pt>
                <c:pt idx="56">
                  <c:v>10.5966</c:v>
                </c:pt>
                <c:pt idx="57">
                  <c:v>10.6282</c:v>
                </c:pt>
                <c:pt idx="58">
                  <c:v>11.3604</c:v>
                </c:pt>
                <c:pt idx="59">
                  <c:v>11.585800000000001</c:v>
                </c:pt>
                <c:pt idx="60">
                  <c:v>11.76</c:v>
                </c:pt>
                <c:pt idx="61">
                  <c:v>11.867599999999999</c:v>
                </c:pt>
                <c:pt idx="62">
                  <c:v>12.0128</c:v>
                </c:pt>
                <c:pt idx="63">
                  <c:v>12.1234</c:v>
                </c:pt>
                <c:pt idx="64">
                  <c:v>12.212199999999999</c:v>
                </c:pt>
                <c:pt idx="65">
                  <c:v>12.2874</c:v>
                </c:pt>
                <c:pt idx="66">
                  <c:v>12.4034</c:v>
                </c:pt>
                <c:pt idx="67">
                  <c:v>12.5246</c:v>
                </c:pt>
                <c:pt idx="68">
                  <c:v>12.6274</c:v>
                </c:pt>
                <c:pt idx="69">
                  <c:v>12.6356</c:v>
                </c:pt>
                <c:pt idx="70">
                  <c:v>12.703799999999999</c:v>
                </c:pt>
                <c:pt idx="71">
                  <c:v>12.8116</c:v>
                </c:pt>
                <c:pt idx="72">
                  <c:v>12.7624</c:v>
                </c:pt>
                <c:pt idx="73">
                  <c:v>12.9034</c:v>
                </c:pt>
                <c:pt idx="74">
                  <c:v>12.976000000000001</c:v>
                </c:pt>
                <c:pt idx="75">
                  <c:v>12.954599999999999</c:v>
                </c:pt>
                <c:pt idx="76">
                  <c:v>13.1395999999999</c:v>
                </c:pt>
                <c:pt idx="77">
                  <c:v>13.3634</c:v>
                </c:pt>
                <c:pt idx="78">
                  <c:v>13.308400000000001</c:v>
                </c:pt>
                <c:pt idx="79">
                  <c:v>13.3056</c:v>
                </c:pt>
                <c:pt idx="80">
                  <c:v>13.4138</c:v>
                </c:pt>
                <c:pt idx="81">
                  <c:v>13.4442</c:v>
                </c:pt>
                <c:pt idx="82">
                  <c:v>13.5076</c:v>
                </c:pt>
                <c:pt idx="83">
                  <c:v>13.473000000000001</c:v>
                </c:pt>
                <c:pt idx="84">
                  <c:v>13.4788</c:v>
                </c:pt>
                <c:pt idx="85">
                  <c:v>13.515199999999901</c:v>
                </c:pt>
                <c:pt idx="86">
                  <c:v>13.4574</c:v>
                </c:pt>
                <c:pt idx="87">
                  <c:v>13.485200000000001</c:v>
                </c:pt>
                <c:pt idx="88">
                  <c:v>13.5572</c:v>
                </c:pt>
                <c:pt idx="89">
                  <c:v>13.432</c:v>
                </c:pt>
                <c:pt idx="90">
                  <c:v>13.462199999999999</c:v>
                </c:pt>
                <c:pt idx="91">
                  <c:v>13.5284</c:v>
                </c:pt>
                <c:pt idx="92">
                  <c:v>13.5006</c:v>
                </c:pt>
                <c:pt idx="93">
                  <c:v>13.490399999999999</c:v>
                </c:pt>
                <c:pt idx="94">
                  <c:v>13.403600000000001</c:v>
                </c:pt>
                <c:pt idx="95">
                  <c:v>13.4206</c:v>
                </c:pt>
                <c:pt idx="96">
                  <c:v>13.303000000000001</c:v>
                </c:pt>
                <c:pt idx="97">
                  <c:v>13.2468</c:v>
                </c:pt>
                <c:pt idx="98">
                  <c:v>13.196400000000001</c:v>
                </c:pt>
                <c:pt idx="99">
                  <c:v>13.152200000000001</c:v>
                </c:pt>
                <c:pt idx="100">
                  <c:v>13.120799999999999</c:v>
                </c:pt>
                <c:pt idx="101">
                  <c:v>13.1434</c:v>
                </c:pt>
                <c:pt idx="102">
                  <c:v>13.066000000000001</c:v>
                </c:pt>
                <c:pt idx="103">
                  <c:v>13.058999999999999</c:v>
                </c:pt>
                <c:pt idx="104">
                  <c:v>12.9582</c:v>
                </c:pt>
                <c:pt idx="105">
                  <c:v>12.843</c:v>
                </c:pt>
                <c:pt idx="106">
                  <c:v>12.8078</c:v>
                </c:pt>
                <c:pt idx="107">
                  <c:v>12.756600000000001</c:v>
                </c:pt>
                <c:pt idx="108">
                  <c:v>12.7544</c:v>
                </c:pt>
                <c:pt idx="109">
                  <c:v>12.5238</c:v>
                </c:pt>
                <c:pt idx="110">
                  <c:v>12.361599999999999</c:v>
                </c:pt>
                <c:pt idx="111">
                  <c:v>12.243</c:v>
                </c:pt>
                <c:pt idx="112">
                  <c:v>12.1028</c:v>
                </c:pt>
                <c:pt idx="113">
                  <c:v>11.928000000000001</c:v>
                </c:pt>
                <c:pt idx="114">
                  <c:v>11.771599999999999</c:v>
                </c:pt>
                <c:pt idx="115">
                  <c:v>11.587199999999999</c:v>
                </c:pt>
                <c:pt idx="116">
                  <c:v>11.456</c:v>
                </c:pt>
                <c:pt idx="117">
                  <c:v>11.448600000000001</c:v>
                </c:pt>
                <c:pt idx="118">
                  <c:v>11.293200000000001</c:v>
                </c:pt>
                <c:pt idx="119">
                  <c:v>11.1364</c:v>
                </c:pt>
                <c:pt idx="120">
                  <c:v>10.9978</c:v>
                </c:pt>
                <c:pt idx="121">
                  <c:v>10.922800000000001</c:v>
                </c:pt>
                <c:pt idx="122">
                  <c:v>10.747400000000001</c:v>
                </c:pt>
                <c:pt idx="123">
                  <c:v>10.664</c:v>
                </c:pt>
                <c:pt idx="124">
                  <c:v>10.5306</c:v>
                </c:pt>
                <c:pt idx="125">
                  <c:v>10.2982</c:v>
                </c:pt>
                <c:pt idx="126">
                  <c:v>10.1052</c:v>
                </c:pt>
                <c:pt idx="127">
                  <c:v>9.9125999999999994</c:v>
                </c:pt>
                <c:pt idx="128">
                  <c:v>9.7172000000000001</c:v>
                </c:pt>
                <c:pt idx="129">
                  <c:v>9.5440000000000005</c:v>
                </c:pt>
                <c:pt idx="130">
                  <c:v>9.4236000000000004</c:v>
                </c:pt>
                <c:pt idx="131">
                  <c:v>9.2213999999999992</c:v>
                </c:pt>
                <c:pt idx="132">
                  <c:v>9.0299999999999994</c:v>
                </c:pt>
                <c:pt idx="133">
                  <c:v>8.7994000000000003</c:v>
                </c:pt>
                <c:pt idx="134">
                  <c:v>8.5912000000000006</c:v>
                </c:pt>
                <c:pt idx="135">
                  <c:v>8.3117999999999999</c:v>
                </c:pt>
                <c:pt idx="136">
                  <c:v>8.0725999999999996</c:v>
                </c:pt>
                <c:pt idx="137">
                  <c:v>7.9117999999999897</c:v>
                </c:pt>
                <c:pt idx="138">
                  <c:v>7.7073999999999998</c:v>
                </c:pt>
                <c:pt idx="139">
                  <c:v>7.4867999999999997</c:v>
                </c:pt>
                <c:pt idx="140">
                  <c:v>7.2459999999999898</c:v>
                </c:pt>
                <c:pt idx="141">
                  <c:v>6.9836</c:v>
                </c:pt>
                <c:pt idx="142">
                  <c:v>6.7611999999999997</c:v>
                </c:pt>
                <c:pt idx="143">
                  <c:v>6.5115999999999996</c:v>
                </c:pt>
                <c:pt idx="144">
                  <c:v>6.3095999999999997</c:v>
                </c:pt>
              </c:numCache>
            </c:numRef>
          </c:yVal>
          <c:smooth val="1"/>
          <c:extLst>
            <c:ext xmlns:c16="http://schemas.microsoft.com/office/drawing/2014/chart" uri="{C3380CC4-5D6E-409C-BE32-E72D297353CC}">
              <c16:uniqueId val="{00000002-8C7E-4E6C-B5E5-F4398104E724}"/>
            </c:ext>
          </c:extLst>
        </c:ser>
        <c:ser>
          <c:idx val="3"/>
          <c:order val="3"/>
          <c:tx>
            <c:v>March_upscaled</c:v>
          </c:tx>
          <c:spPr>
            <a:ln w="12700" cap="rnd">
              <a:solidFill>
                <a:schemeClr val="accent4"/>
              </a:solidFill>
              <a:round/>
            </a:ln>
            <a:effectLst/>
          </c:spPr>
          <c:marker>
            <c:symbol val="circle"/>
            <c:size val="2"/>
            <c:spPr>
              <a:solidFill>
                <a:schemeClr val="accent4"/>
              </a:solidFill>
              <a:ln w="9525">
                <a:solidFill>
                  <a:schemeClr val="accent4"/>
                </a:solidFill>
              </a:ln>
              <a:effectLst/>
            </c:spPr>
          </c:marker>
          <c:xVal>
            <c:numRef>
              <c:f>Simulation_Dec!$B$3:$B$147</c:f>
              <c:numCache>
                <c:formatCode>[$-F400]h:mm:ss\ am/pm</c:formatCode>
                <c:ptCount val="145"/>
                <c:pt idx="0">
                  <c:v>0.25</c:v>
                </c:pt>
                <c:pt idx="1">
                  <c:v>0.25347222222222221</c:v>
                </c:pt>
                <c:pt idx="2">
                  <c:v>0.25694444444444448</c:v>
                </c:pt>
                <c:pt idx="3">
                  <c:v>0.26041666666666669</c:v>
                </c:pt>
                <c:pt idx="4">
                  <c:v>0.2638888888888889</c:v>
                </c:pt>
                <c:pt idx="5">
                  <c:v>0.2673611111111111</c:v>
                </c:pt>
                <c:pt idx="6">
                  <c:v>0.27083333333333331</c:v>
                </c:pt>
                <c:pt idx="7">
                  <c:v>0.27430555555555552</c:v>
                </c:pt>
                <c:pt idx="8">
                  <c:v>0.27777777777777779</c:v>
                </c:pt>
                <c:pt idx="9">
                  <c:v>0.28125</c:v>
                </c:pt>
                <c:pt idx="10">
                  <c:v>0.28472222222222221</c:v>
                </c:pt>
                <c:pt idx="11">
                  <c:v>0.28819444444444448</c:v>
                </c:pt>
                <c:pt idx="12">
                  <c:v>0.29166666666666669</c:v>
                </c:pt>
                <c:pt idx="13">
                  <c:v>0.2951388888888889</c:v>
                </c:pt>
                <c:pt idx="14">
                  <c:v>0.2986111111111111</c:v>
                </c:pt>
                <c:pt idx="15">
                  <c:v>0.30208333333333398</c:v>
                </c:pt>
                <c:pt idx="16">
                  <c:v>0.30555555555555602</c:v>
                </c:pt>
                <c:pt idx="17">
                  <c:v>0.30902777777777801</c:v>
                </c:pt>
                <c:pt idx="18">
                  <c:v>0.312500000000001</c:v>
                </c:pt>
                <c:pt idx="19">
                  <c:v>0.31597222222222299</c:v>
                </c:pt>
                <c:pt idx="20">
                  <c:v>0.31944444444444497</c:v>
                </c:pt>
                <c:pt idx="21">
                  <c:v>0.32291666666666802</c:v>
                </c:pt>
                <c:pt idx="22">
                  <c:v>0.32638888888889001</c:v>
                </c:pt>
                <c:pt idx="23">
                  <c:v>0.32986111111111199</c:v>
                </c:pt>
                <c:pt idx="24">
                  <c:v>0.33333333333333398</c:v>
                </c:pt>
                <c:pt idx="25">
                  <c:v>0.33680555555555702</c:v>
                </c:pt>
                <c:pt idx="26">
                  <c:v>0.34027777777777901</c:v>
                </c:pt>
                <c:pt idx="27">
                  <c:v>0.343750000000001</c:v>
                </c:pt>
                <c:pt idx="28">
                  <c:v>0.34722222222222299</c:v>
                </c:pt>
                <c:pt idx="29">
                  <c:v>0.35069444444444597</c:v>
                </c:pt>
                <c:pt idx="30">
                  <c:v>0.35416666666666802</c:v>
                </c:pt>
                <c:pt idx="31">
                  <c:v>0.35763888888889001</c:v>
                </c:pt>
                <c:pt idx="32">
                  <c:v>0.36111111111111199</c:v>
                </c:pt>
                <c:pt idx="33">
                  <c:v>0.36458333333333398</c:v>
                </c:pt>
                <c:pt idx="34">
                  <c:v>0.36805555555555702</c:v>
                </c:pt>
                <c:pt idx="35">
                  <c:v>0.37152777777777901</c:v>
                </c:pt>
                <c:pt idx="36">
                  <c:v>0.375000000000001</c:v>
                </c:pt>
                <c:pt idx="37">
                  <c:v>0.37847222222222399</c:v>
                </c:pt>
                <c:pt idx="38">
                  <c:v>0.38194444444444597</c:v>
                </c:pt>
                <c:pt idx="39">
                  <c:v>0.38541666666666802</c:v>
                </c:pt>
                <c:pt idx="40">
                  <c:v>0.38888888888889001</c:v>
                </c:pt>
                <c:pt idx="41">
                  <c:v>0.39236111111111299</c:v>
                </c:pt>
                <c:pt idx="42">
                  <c:v>0.39583333333333498</c:v>
                </c:pt>
                <c:pt idx="43">
                  <c:v>0.39930555555555702</c:v>
                </c:pt>
                <c:pt idx="44">
                  <c:v>0.40277777777777901</c:v>
                </c:pt>
                <c:pt idx="45">
                  <c:v>0.406250000000002</c:v>
                </c:pt>
                <c:pt idx="46">
                  <c:v>0.40972222222222399</c:v>
                </c:pt>
                <c:pt idx="47">
                  <c:v>0.41319444444444597</c:v>
                </c:pt>
                <c:pt idx="48">
                  <c:v>0.41666666666666802</c:v>
                </c:pt>
                <c:pt idx="49">
                  <c:v>0.420138888888891</c:v>
                </c:pt>
                <c:pt idx="50">
                  <c:v>0.42361111111111299</c:v>
                </c:pt>
                <c:pt idx="51">
                  <c:v>0.42708333333333498</c:v>
                </c:pt>
                <c:pt idx="52">
                  <c:v>0.43055555555555802</c:v>
                </c:pt>
                <c:pt idx="53">
                  <c:v>0.43402777777778001</c:v>
                </c:pt>
                <c:pt idx="54">
                  <c:v>0.437500000000002</c:v>
                </c:pt>
                <c:pt idx="55">
                  <c:v>0.44097222222222399</c:v>
                </c:pt>
                <c:pt idx="56">
                  <c:v>0.44444444444444697</c:v>
                </c:pt>
                <c:pt idx="57">
                  <c:v>0.44791666666666902</c:v>
                </c:pt>
                <c:pt idx="58">
                  <c:v>0.451388888888891</c:v>
                </c:pt>
                <c:pt idx="59">
                  <c:v>0.45486111111111299</c:v>
                </c:pt>
                <c:pt idx="60">
                  <c:v>0.45833333333333598</c:v>
                </c:pt>
                <c:pt idx="61">
                  <c:v>0.46180555555555802</c:v>
                </c:pt>
                <c:pt idx="62">
                  <c:v>0.46527777777778001</c:v>
                </c:pt>
                <c:pt idx="63">
                  <c:v>0.468750000000002</c:v>
                </c:pt>
                <c:pt idx="64">
                  <c:v>0.47222222222222499</c:v>
                </c:pt>
                <c:pt idx="65">
                  <c:v>0.47569444444444697</c:v>
                </c:pt>
                <c:pt idx="66">
                  <c:v>0.47916666666666902</c:v>
                </c:pt>
                <c:pt idx="67">
                  <c:v>0.482638888888892</c:v>
                </c:pt>
                <c:pt idx="68">
                  <c:v>0.48611111111111399</c:v>
                </c:pt>
                <c:pt idx="69">
                  <c:v>0.48958333333333598</c:v>
                </c:pt>
                <c:pt idx="70">
                  <c:v>0.49305555555555802</c:v>
                </c:pt>
                <c:pt idx="71">
                  <c:v>0.49652777777778101</c:v>
                </c:pt>
                <c:pt idx="72">
                  <c:v>0.500000000000003</c:v>
                </c:pt>
                <c:pt idx="73">
                  <c:v>0.50347222222222499</c:v>
                </c:pt>
                <c:pt idx="74">
                  <c:v>0.50694444444444697</c:v>
                </c:pt>
                <c:pt idx="75">
                  <c:v>0.51041666666666996</c:v>
                </c:pt>
                <c:pt idx="76">
                  <c:v>0.51388888888889195</c:v>
                </c:pt>
                <c:pt idx="77">
                  <c:v>0.51736111111111405</c:v>
                </c:pt>
                <c:pt idx="78">
                  <c:v>0.52083333333333603</c:v>
                </c:pt>
                <c:pt idx="79">
                  <c:v>0.52430555555555902</c:v>
                </c:pt>
                <c:pt idx="80">
                  <c:v>0.52777777777778101</c:v>
                </c:pt>
                <c:pt idx="81">
                  <c:v>0.531250000000003</c:v>
                </c:pt>
                <c:pt idx="82">
                  <c:v>0.53472222222222499</c:v>
                </c:pt>
                <c:pt idx="83">
                  <c:v>0.53819444444444797</c:v>
                </c:pt>
                <c:pt idx="84">
                  <c:v>0.54166666666666996</c:v>
                </c:pt>
                <c:pt idx="85">
                  <c:v>0.54513888888889195</c:v>
                </c:pt>
                <c:pt idx="86">
                  <c:v>0.54861111111111505</c:v>
                </c:pt>
                <c:pt idx="87">
                  <c:v>0.55208333333333703</c:v>
                </c:pt>
                <c:pt idx="88">
                  <c:v>0.55555555555555902</c:v>
                </c:pt>
                <c:pt idx="89">
                  <c:v>0.55902777777778101</c:v>
                </c:pt>
                <c:pt idx="90">
                  <c:v>0.562500000000004</c:v>
                </c:pt>
                <c:pt idx="91">
                  <c:v>0.56597222222222598</c:v>
                </c:pt>
                <c:pt idx="92">
                  <c:v>0.56944444444444797</c:v>
                </c:pt>
                <c:pt idx="93">
                  <c:v>0.57291666666666996</c:v>
                </c:pt>
                <c:pt idx="94">
                  <c:v>0.57638888888889295</c:v>
                </c:pt>
                <c:pt idx="95">
                  <c:v>0.57986111111111505</c:v>
                </c:pt>
                <c:pt idx="96">
                  <c:v>0.58333333333333703</c:v>
                </c:pt>
                <c:pt idx="97">
                  <c:v>0.58680555555555902</c:v>
                </c:pt>
                <c:pt idx="98">
                  <c:v>0.59027777777778201</c:v>
                </c:pt>
                <c:pt idx="99">
                  <c:v>0.593750000000004</c:v>
                </c:pt>
                <c:pt idx="100">
                  <c:v>0.59722222222222598</c:v>
                </c:pt>
                <c:pt idx="101">
                  <c:v>0.60069444444444897</c:v>
                </c:pt>
                <c:pt idx="102">
                  <c:v>0.60416666666667096</c:v>
                </c:pt>
                <c:pt idx="103">
                  <c:v>0.60763888888889295</c:v>
                </c:pt>
                <c:pt idx="104">
                  <c:v>0.61111111111111505</c:v>
                </c:pt>
                <c:pt idx="105">
                  <c:v>0.61458333333333803</c:v>
                </c:pt>
                <c:pt idx="106">
                  <c:v>0.61805555555556002</c:v>
                </c:pt>
                <c:pt idx="107">
                  <c:v>0.62152777777778201</c:v>
                </c:pt>
                <c:pt idx="108">
                  <c:v>0.625000000000004</c:v>
                </c:pt>
                <c:pt idx="109">
                  <c:v>0.62847222222222698</c:v>
                </c:pt>
                <c:pt idx="110">
                  <c:v>0.63194444444444897</c:v>
                </c:pt>
                <c:pt idx="111">
                  <c:v>0.63541666666667096</c:v>
                </c:pt>
                <c:pt idx="112">
                  <c:v>0.63888888888889295</c:v>
                </c:pt>
                <c:pt idx="113">
                  <c:v>0.64236111111111605</c:v>
                </c:pt>
                <c:pt idx="114">
                  <c:v>0.64583333333333803</c:v>
                </c:pt>
                <c:pt idx="115">
                  <c:v>0.64930555555556002</c:v>
                </c:pt>
                <c:pt idx="116">
                  <c:v>0.65277777777778301</c:v>
                </c:pt>
                <c:pt idx="117">
                  <c:v>0.656250000000005</c:v>
                </c:pt>
                <c:pt idx="118">
                  <c:v>0.65972222222222698</c:v>
                </c:pt>
                <c:pt idx="119">
                  <c:v>0.66319444444444897</c:v>
                </c:pt>
                <c:pt idx="120">
                  <c:v>0.66666666666667196</c:v>
                </c:pt>
                <c:pt idx="121">
                  <c:v>0.67013888888889395</c:v>
                </c:pt>
                <c:pt idx="122">
                  <c:v>0.67361111111111605</c:v>
                </c:pt>
                <c:pt idx="123">
                  <c:v>0.67708333333333803</c:v>
                </c:pt>
                <c:pt idx="124">
                  <c:v>0.68055555555556102</c:v>
                </c:pt>
                <c:pt idx="125">
                  <c:v>0.68402777777778301</c:v>
                </c:pt>
                <c:pt idx="126">
                  <c:v>0.687500000000005</c:v>
                </c:pt>
                <c:pt idx="127">
                  <c:v>0.69097222222222698</c:v>
                </c:pt>
                <c:pt idx="128">
                  <c:v>0.69444444444444997</c:v>
                </c:pt>
                <c:pt idx="129">
                  <c:v>0.69791666666667196</c:v>
                </c:pt>
                <c:pt idx="130">
                  <c:v>0.70138888888889395</c:v>
                </c:pt>
                <c:pt idx="131">
                  <c:v>0.70486111111111704</c:v>
                </c:pt>
                <c:pt idx="132">
                  <c:v>0.70833333333333903</c:v>
                </c:pt>
                <c:pt idx="133">
                  <c:v>0.71180555555556102</c:v>
                </c:pt>
                <c:pt idx="134">
                  <c:v>0.71527777777778301</c:v>
                </c:pt>
                <c:pt idx="135">
                  <c:v>0.718750000000006</c:v>
                </c:pt>
                <c:pt idx="136">
                  <c:v>0.72222222222222798</c:v>
                </c:pt>
                <c:pt idx="137">
                  <c:v>0.72569444444444997</c:v>
                </c:pt>
                <c:pt idx="138">
                  <c:v>0.72916666666667196</c:v>
                </c:pt>
                <c:pt idx="139">
                  <c:v>0.73263888888889495</c:v>
                </c:pt>
                <c:pt idx="140">
                  <c:v>0.73611111111111704</c:v>
                </c:pt>
                <c:pt idx="141">
                  <c:v>0.73958333333333903</c:v>
                </c:pt>
                <c:pt idx="142">
                  <c:v>0.74305555555556102</c:v>
                </c:pt>
                <c:pt idx="143">
                  <c:v>0.74652777777778401</c:v>
                </c:pt>
                <c:pt idx="144">
                  <c:v>0.750000000000006</c:v>
                </c:pt>
              </c:numCache>
            </c:numRef>
          </c:xVal>
          <c:yVal>
            <c:numRef>
              <c:f>Simulation_March!$DA$3:$DA$147</c:f>
              <c:numCache>
                <c:formatCode>General</c:formatCode>
                <c:ptCount val="145"/>
                <c:pt idx="0">
                  <c:v>0</c:v>
                </c:pt>
                <c:pt idx="1">
                  <c:v>0</c:v>
                </c:pt>
                <c:pt idx="2">
                  <c:v>0</c:v>
                </c:pt>
                <c:pt idx="3">
                  <c:v>0</c:v>
                </c:pt>
                <c:pt idx="4">
                  <c:v>0</c:v>
                </c:pt>
                <c:pt idx="5">
                  <c:v>0</c:v>
                </c:pt>
                <c:pt idx="6">
                  <c:v>0</c:v>
                </c:pt>
                <c:pt idx="7">
                  <c:v>0</c:v>
                </c:pt>
                <c:pt idx="8">
                  <c:v>0</c:v>
                </c:pt>
                <c:pt idx="9">
                  <c:v>0</c:v>
                </c:pt>
                <c:pt idx="10">
                  <c:v>9.1980000000000006E-2</c:v>
                </c:pt>
                <c:pt idx="11">
                  <c:v>0.25409999999999999</c:v>
                </c:pt>
                <c:pt idx="12">
                  <c:v>0.54432000000000003</c:v>
                </c:pt>
                <c:pt idx="13">
                  <c:v>0.91391999999999995</c:v>
                </c:pt>
                <c:pt idx="14">
                  <c:v>1.2936000000000001</c:v>
                </c:pt>
                <c:pt idx="15">
                  <c:v>1.7291399999999999</c:v>
                </c:pt>
                <c:pt idx="16">
                  <c:v>2.2373400000000001</c:v>
                </c:pt>
                <c:pt idx="17">
                  <c:v>2.77704</c:v>
                </c:pt>
                <c:pt idx="18">
                  <c:v>3.26004</c:v>
                </c:pt>
                <c:pt idx="19">
                  <c:v>3.7367400000000002</c:v>
                </c:pt>
                <c:pt idx="20">
                  <c:v>4.30206</c:v>
                </c:pt>
                <c:pt idx="21">
                  <c:v>4.9186199999999998</c:v>
                </c:pt>
                <c:pt idx="22">
                  <c:v>5.5473600000000003</c:v>
                </c:pt>
                <c:pt idx="23">
                  <c:v>6.1748399999999997</c:v>
                </c:pt>
                <c:pt idx="24">
                  <c:v>6.7788000000000004</c:v>
                </c:pt>
                <c:pt idx="25">
                  <c:v>7.4885999999999999</c:v>
                </c:pt>
                <c:pt idx="26">
                  <c:v>8.1290999999999993</c:v>
                </c:pt>
                <c:pt idx="27">
                  <c:v>8.8191600000000001</c:v>
                </c:pt>
                <c:pt idx="28">
                  <c:v>9.3613800000000005</c:v>
                </c:pt>
                <c:pt idx="29">
                  <c:v>10.031700000000001</c:v>
                </c:pt>
                <c:pt idx="30">
                  <c:v>10.61886</c:v>
                </c:pt>
                <c:pt idx="31">
                  <c:v>11.22996</c:v>
                </c:pt>
                <c:pt idx="32">
                  <c:v>11.87424</c:v>
                </c:pt>
                <c:pt idx="33">
                  <c:v>12.52566</c:v>
                </c:pt>
                <c:pt idx="34">
                  <c:v>13.214040000000001</c:v>
                </c:pt>
                <c:pt idx="35">
                  <c:v>13.8264</c:v>
                </c:pt>
                <c:pt idx="36">
                  <c:v>14.458500000000001</c:v>
                </c:pt>
                <c:pt idx="37">
                  <c:v>14.975519999999999</c:v>
                </c:pt>
                <c:pt idx="38">
                  <c:v>15.55428</c:v>
                </c:pt>
                <c:pt idx="39">
                  <c:v>16.12548</c:v>
                </c:pt>
                <c:pt idx="40">
                  <c:v>16.615200000000002</c:v>
                </c:pt>
                <c:pt idx="41">
                  <c:v>17.167079999999999</c:v>
                </c:pt>
                <c:pt idx="42">
                  <c:v>17.748360000000002</c:v>
                </c:pt>
                <c:pt idx="43">
                  <c:v>18.231359999999999</c:v>
                </c:pt>
                <c:pt idx="44">
                  <c:v>18.659759999999999</c:v>
                </c:pt>
                <c:pt idx="45">
                  <c:v>19.096139999999998</c:v>
                </c:pt>
                <c:pt idx="46">
                  <c:v>19.466999999999999</c:v>
                </c:pt>
                <c:pt idx="47">
                  <c:v>19.85718</c:v>
                </c:pt>
                <c:pt idx="48">
                  <c:v>20.249040000000001</c:v>
                </c:pt>
                <c:pt idx="49">
                  <c:v>20.717759999999998</c:v>
                </c:pt>
                <c:pt idx="50">
                  <c:v>21.02646</c:v>
                </c:pt>
                <c:pt idx="51">
                  <c:v>21.28518</c:v>
                </c:pt>
                <c:pt idx="52">
                  <c:v>21.619499999999999</c:v>
                </c:pt>
                <c:pt idx="53">
                  <c:v>22.033200000000001</c:v>
                </c:pt>
                <c:pt idx="54">
                  <c:v>22.239840000000001</c:v>
                </c:pt>
                <c:pt idx="55">
                  <c:v>22.780799999999999</c:v>
                </c:pt>
                <c:pt idx="56">
                  <c:v>23.138639999999999</c:v>
                </c:pt>
                <c:pt idx="57">
                  <c:v>23.318819999999999</c:v>
                </c:pt>
                <c:pt idx="58">
                  <c:v>23.55612</c:v>
                </c:pt>
                <c:pt idx="59">
                  <c:v>23.930759999999999</c:v>
                </c:pt>
                <c:pt idx="60">
                  <c:v>24.138660000000002</c:v>
                </c:pt>
                <c:pt idx="61">
                  <c:v>24.189060000000001</c:v>
                </c:pt>
                <c:pt idx="62">
                  <c:v>24.556979999999999</c:v>
                </c:pt>
                <c:pt idx="63">
                  <c:v>24.691800000000001</c:v>
                </c:pt>
                <c:pt idx="64">
                  <c:v>24.905999999999999</c:v>
                </c:pt>
                <c:pt idx="65">
                  <c:v>25.055520000000001</c:v>
                </c:pt>
                <c:pt idx="66">
                  <c:v>24.995460000000001</c:v>
                </c:pt>
                <c:pt idx="67">
                  <c:v>24.812760000000001</c:v>
                </c:pt>
                <c:pt idx="68">
                  <c:v>25.066020000000002</c:v>
                </c:pt>
                <c:pt idx="69">
                  <c:v>25.239059999999998</c:v>
                </c:pt>
                <c:pt idx="70">
                  <c:v>25.19454</c:v>
                </c:pt>
                <c:pt idx="71">
                  <c:v>24.924479999999999</c:v>
                </c:pt>
                <c:pt idx="72">
                  <c:v>25.023599999999998</c:v>
                </c:pt>
                <c:pt idx="73">
                  <c:v>25.097940000000001</c:v>
                </c:pt>
                <c:pt idx="74">
                  <c:v>25.118939999999998</c:v>
                </c:pt>
                <c:pt idx="75">
                  <c:v>25.116</c:v>
                </c:pt>
                <c:pt idx="76">
                  <c:v>24.933720000000001</c:v>
                </c:pt>
                <c:pt idx="77">
                  <c:v>25.025279999999999</c:v>
                </c:pt>
                <c:pt idx="78">
                  <c:v>24.92952</c:v>
                </c:pt>
                <c:pt idx="79">
                  <c:v>24.756900000000002</c:v>
                </c:pt>
                <c:pt idx="80">
                  <c:v>24.703140000000001</c:v>
                </c:pt>
                <c:pt idx="81">
                  <c:v>24.69012</c:v>
                </c:pt>
                <c:pt idx="82">
                  <c:v>24.707339999999999</c:v>
                </c:pt>
                <c:pt idx="83">
                  <c:v>24.418379999999999</c:v>
                </c:pt>
                <c:pt idx="84">
                  <c:v>24.573779999999999</c:v>
                </c:pt>
                <c:pt idx="85">
                  <c:v>24.366720000000001</c:v>
                </c:pt>
                <c:pt idx="86">
                  <c:v>24.220980000000001</c:v>
                </c:pt>
                <c:pt idx="87">
                  <c:v>23.96604</c:v>
                </c:pt>
                <c:pt idx="88">
                  <c:v>24.012239999999998</c:v>
                </c:pt>
                <c:pt idx="89">
                  <c:v>23.73882</c:v>
                </c:pt>
                <c:pt idx="90">
                  <c:v>23.41836</c:v>
                </c:pt>
                <c:pt idx="91">
                  <c:v>23.30622</c:v>
                </c:pt>
                <c:pt idx="92">
                  <c:v>23.28228</c:v>
                </c:pt>
                <c:pt idx="93">
                  <c:v>23.063040000000001</c:v>
                </c:pt>
                <c:pt idx="94">
                  <c:v>22.78584</c:v>
                </c:pt>
                <c:pt idx="95">
                  <c:v>22.698060000000002</c:v>
                </c:pt>
                <c:pt idx="96">
                  <c:v>22.5078</c:v>
                </c:pt>
                <c:pt idx="97">
                  <c:v>22.480080000000001</c:v>
                </c:pt>
                <c:pt idx="98">
                  <c:v>21.999600000000001</c:v>
                </c:pt>
                <c:pt idx="99">
                  <c:v>21.807659999999998</c:v>
                </c:pt>
                <c:pt idx="100">
                  <c:v>21.843779999999999</c:v>
                </c:pt>
                <c:pt idx="101">
                  <c:v>21.651420000000002</c:v>
                </c:pt>
                <c:pt idx="102">
                  <c:v>20.876940000000001</c:v>
                </c:pt>
                <c:pt idx="103">
                  <c:v>20.326319999999999</c:v>
                </c:pt>
                <c:pt idx="104">
                  <c:v>19.982759999999999</c:v>
                </c:pt>
                <c:pt idx="105">
                  <c:v>19.66104</c:v>
                </c:pt>
                <c:pt idx="106">
                  <c:v>19.393080000000001</c:v>
                </c:pt>
                <c:pt idx="107">
                  <c:v>18.92352</c:v>
                </c:pt>
                <c:pt idx="108">
                  <c:v>18.778199999999998</c:v>
                </c:pt>
                <c:pt idx="109">
                  <c:v>18.644639999999999</c:v>
                </c:pt>
                <c:pt idx="110">
                  <c:v>17.977679999999999</c:v>
                </c:pt>
                <c:pt idx="111">
                  <c:v>17.354399999999998</c:v>
                </c:pt>
                <c:pt idx="112">
                  <c:v>16.962540000000001</c:v>
                </c:pt>
                <c:pt idx="113">
                  <c:v>16.507680000000001</c:v>
                </c:pt>
                <c:pt idx="114">
                  <c:v>16.253579999999999</c:v>
                </c:pt>
                <c:pt idx="115">
                  <c:v>16.149000000000001</c:v>
                </c:pt>
                <c:pt idx="116">
                  <c:v>15.8516399999999</c:v>
                </c:pt>
                <c:pt idx="117">
                  <c:v>15.0717</c:v>
                </c:pt>
                <c:pt idx="118">
                  <c:v>14.551740000000001</c:v>
                </c:pt>
                <c:pt idx="119">
                  <c:v>14.13888</c:v>
                </c:pt>
                <c:pt idx="120">
                  <c:v>13.38036</c:v>
                </c:pt>
                <c:pt idx="121">
                  <c:v>13.084680000000001</c:v>
                </c:pt>
                <c:pt idx="122">
                  <c:v>12.5433</c:v>
                </c:pt>
                <c:pt idx="123">
                  <c:v>11.775539999999999</c:v>
                </c:pt>
                <c:pt idx="124">
                  <c:v>11.335380000000001</c:v>
                </c:pt>
                <c:pt idx="125">
                  <c:v>10.87926</c:v>
                </c:pt>
                <c:pt idx="126">
                  <c:v>10.513019999999999</c:v>
                </c:pt>
                <c:pt idx="127">
                  <c:v>9.9703800000000005</c:v>
                </c:pt>
                <c:pt idx="128">
                  <c:v>9.3424800000000001</c:v>
                </c:pt>
                <c:pt idx="129">
                  <c:v>8.8166399999999996</c:v>
                </c:pt>
                <c:pt idx="130">
                  <c:v>7.9921800000000003</c:v>
                </c:pt>
                <c:pt idx="131">
                  <c:v>7.2240000000000002</c:v>
                </c:pt>
                <c:pt idx="132">
                  <c:v>6.7930799999999998</c:v>
                </c:pt>
                <c:pt idx="133">
                  <c:v>6.3776999999999999</c:v>
                </c:pt>
                <c:pt idx="134">
                  <c:v>5.8409399999999998</c:v>
                </c:pt>
                <c:pt idx="135">
                  <c:v>5.2915799999999997</c:v>
                </c:pt>
                <c:pt idx="136">
                  <c:v>4.7623800000000003</c:v>
                </c:pt>
                <c:pt idx="137">
                  <c:v>4.2449399999999997</c:v>
                </c:pt>
                <c:pt idx="138">
                  <c:v>3.7006199999999998</c:v>
                </c:pt>
                <c:pt idx="139">
                  <c:v>3.26634</c:v>
                </c:pt>
                <c:pt idx="140">
                  <c:v>2.8270200000000001</c:v>
                </c:pt>
                <c:pt idx="141">
                  <c:v>2.1537600000000001</c:v>
                </c:pt>
                <c:pt idx="142">
                  <c:v>1.9168799999999999</c:v>
                </c:pt>
                <c:pt idx="143">
                  <c:v>1.7807999999999999</c:v>
                </c:pt>
                <c:pt idx="144">
                  <c:v>1.4859599999999999</c:v>
                </c:pt>
              </c:numCache>
            </c:numRef>
          </c:yVal>
          <c:smooth val="1"/>
          <c:extLst>
            <c:ext xmlns:c16="http://schemas.microsoft.com/office/drawing/2014/chart" uri="{C3380CC4-5D6E-409C-BE32-E72D297353CC}">
              <c16:uniqueId val="{00000000-4E04-46E7-8FE5-63EA82D3FCDA}"/>
            </c:ext>
          </c:extLst>
        </c:ser>
        <c:ser>
          <c:idx val="4"/>
          <c:order val="4"/>
          <c:tx>
            <c:v>June_upscaled</c:v>
          </c:tx>
          <c:spPr>
            <a:ln w="12700" cap="rnd">
              <a:solidFill>
                <a:schemeClr val="accent5"/>
              </a:solidFill>
              <a:round/>
            </a:ln>
            <a:effectLst/>
          </c:spPr>
          <c:marker>
            <c:symbol val="circle"/>
            <c:size val="2"/>
            <c:spPr>
              <a:solidFill>
                <a:schemeClr val="accent5"/>
              </a:solidFill>
              <a:ln w="9525">
                <a:solidFill>
                  <a:schemeClr val="accent5"/>
                </a:solidFill>
              </a:ln>
              <a:effectLst/>
            </c:spPr>
          </c:marker>
          <c:xVal>
            <c:numRef>
              <c:f>Simulation_Dec!$B$3:$B$147</c:f>
              <c:numCache>
                <c:formatCode>[$-F400]h:mm:ss\ am/pm</c:formatCode>
                <c:ptCount val="145"/>
                <c:pt idx="0">
                  <c:v>0.25</c:v>
                </c:pt>
                <c:pt idx="1">
                  <c:v>0.25347222222222221</c:v>
                </c:pt>
                <c:pt idx="2">
                  <c:v>0.25694444444444448</c:v>
                </c:pt>
                <c:pt idx="3">
                  <c:v>0.26041666666666669</c:v>
                </c:pt>
                <c:pt idx="4">
                  <c:v>0.2638888888888889</c:v>
                </c:pt>
                <c:pt idx="5">
                  <c:v>0.2673611111111111</c:v>
                </c:pt>
                <c:pt idx="6">
                  <c:v>0.27083333333333331</c:v>
                </c:pt>
                <c:pt idx="7">
                  <c:v>0.27430555555555552</c:v>
                </c:pt>
                <c:pt idx="8">
                  <c:v>0.27777777777777779</c:v>
                </c:pt>
                <c:pt idx="9">
                  <c:v>0.28125</c:v>
                </c:pt>
                <c:pt idx="10">
                  <c:v>0.28472222222222221</c:v>
                </c:pt>
                <c:pt idx="11">
                  <c:v>0.28819444444444448</c:v>
                </c:pt>
                <c:pt idx="12">
                  <c:v>0.29166666666666669</c:v>
                </c:pt>
                <c:pt idx="13">
                  <c:v>0.2951388888888889</c:v>
                </c:pt>
                <c:pt idx="14">
                  <c:v>0.2986111111111111</c:v>
                </c:pt>
                <c:pt idx="15">
                  <c:v>0.30208333333333398</c:v>
                </c:pt>
                <c:pt idx="16">
                  <c:v>0.30555555555555602</c:v>
                </c:pt>
                <c:pt idx="17">
                  <c:v>0.30902777777777801</c:v>
                </c:pt>
                <c:pt idx="18">
                  <c:v>0.312500000000001</c:v>
                </c:pt>
                <c:pt idx="19">
                  <c:v>0.31597222222222299</c:v>
                </c:pt>
                <c:pt idx="20">
                  <c:v>0.31944444444444497</c:v>
                </c:pt>
                <c:pt idx="21">
                  <c:v>0.32291666666666802</c:v>
                </c:pt>
                <c:pt idx="22">
                  <c:v>0.32638888888889001</c:v>
                </c:pt>
                <c:pt idx="23">
                  <c:v>0.32986111111111199</c:v>
                </c:pt>
                <c:pt idx="24">
                  <c:v>0.33333333333333398</c:v>
                </c:pt>
                <c:pt idx="25">
                  <c:v>0.33680555555555702</c:v>
                </c:pt>
                <c:pt idx="26">
                  <c:v>0.34027777777777901</c:v>
                </c:pt>
                <c:pt idx="27">
                  <c:v>0.343750000000001</c:v>
                </c:pt>
                <c:pt idx="28">
                  <c:v>0.34722222222222299</c:v>
                </c:pt>
                <c:pt idx="29">
                  <c:v>0.35069444444444597</c:v>
                </c:pt>
                <c:pt idx="30">
                  <c:v>0.35416666666666802</c:v>
                </c:pt>
                <c:pt idx="31">
                  <c:v>0.35763888888889001</c:v>
                </c:pt>
                <c:pt idx="32">
                  <c:v>0.36111111111111199</c:v>
                </c:pt>
                <c:pt idx="33">
                  <c:v>0.36458333333333398</c:v>
                </c:pt>
                <c:pt idx="34">
                  <c:v>0.36805555555555702</c:v>
                </c:pt>
                <c:pt idx="35">
                  <c:v>0.37152777777777901</c:v>
                </c:pt>
                <c:pt idx="36">
                  <c:v>0.375000000000001</c:v>
                </c:pt>
                <c:pt idx="37">
                  <c:v>0.37847222222222399</c:v>
                </c:pt>
                <c:pt idx="38">
                  <c:v>0.38194444444444597</c:v>
                </c:pt>
                <c:pt idx="39">
                  <c:v>0.38541666666666802</c:v>
                </c:pt>
                <c:pt idx="40">
                  <c:v>0.38888888888889001</c:v>
                </c:pt>
                <c:pt idx="41">
                  <c:v>0.39236111111111299</c:v>
                </c:pt>
                <c:pt idx="42">
                  <c:v>0.39583333333333498</c:v>
                </c:pt>
                <c:pt idx="43">
                  <c:v>0.39930555555555702</c:v>
                </c:pt>
                <c:pt idx="44">
                  <c:v>0.40277777777777901</c:v>
                </c:pt>
                <c:pt idx="45">
                  <c:v>0.406250000000002</c:v>
                </c:pt>
                <c:pt idx="46">
                  <c:v>0.40972222222222399</c:v>
                </c:pt>
                <c:pt idx="47">
                  <c:v>0.41319444444444597</c:v>
                </c:pt>
                <c:pt idx="48">
                  <c:v>0.41666666666666802</c:v>
                </c:pt>
                <c:pt idx="49">
                  <c:v>0.420138888888891</c:v>
                </c:pt>
                <c:pt idx="50">
                  <c:v>0.42361111111111299</c:v>
                </c:pt>
                <c:pt idx="51">
                  <c:v>0.42708333333333498</c:v>
                </c:pt>
                <c:pt idx="52">
                  <c:v>0.43055555555555802</c:v>
                </c:pt>
                <c:pt idx="53">
                  <c:v>0.43402777777778001</c:v>
                </c:pt>
                <c:pt idx="54">
                  <c:v>0.437500000000002</c:v>
                </c:pt>
                <c:pt idx="55">
                  <c:v>0.44097222222222399</c:v>
                </c:pt>
                <c:pt idx="56">
                  <c:v>0.44444444444444697</c:v>
                </c:pt>
                <c:pt idx="57">
                  <c:v>0.44791666666666902</c:v>
                </c:pt>
                <c:pt idx="58">
                  <c:v>0.451388888888891</c:v>
                </c:pt>
                <c:pt idx="59">
                  <c:v>0.45486111111111299</c:v>
                </c:pt>
                <c:pt idx="60">
                  <c:v>0.45833333333333598</c:v>
                </c:pt>
                <c:pt idx="61">
                  <c:v>0.46180555555555802</c:v>
                </c:pt>
                <c:pt idx="62">
                  <c:v>0.46527777777778001</c:v>
                </c:pt>
                <c:pt idx="63">
                  <c:v>0.468750000000002</c:v>
                </c:pt>
                <c:pt idx="64">
                  <c:v>0.47222222222222499</c:v>
                </c:pt>
                <c:pt idx="65">
                  <c:v>0.47569444444444697</c:v>
                </c:pt>
                <c:pt idx="66">
                  <c:v>0.47916666666666902</c:v>
                </c:pt>
                <c:pt idx="67">
                  <c:v>0.482638888888892</c:v>
                </c:pt>
                <c:pt idx="68">
                  <c:v>0.48611111111111399</c:v>
                </c:pt>
                <c:pt idx="69">
                  <c:v>0.48958333333333598</c:v>
                </c:pt>
                <c:pt idx="70">
                  <c:v>0.49305555555555802</c:v>
                </c:pt>
                <c:pt idx="71">
                  <c:v>0.49652777777778101</c:v>
                </c:pt>
                <c:pt idx="72">
                  <c:v>0.500000000000003</c:v>
                </c:pt>
                <c:pt idx="73">
                  <c:v>0.50347222222222499</c:v>
                </c:pt>
                <c:pt idx="74">
                  <c:v>0.50694444444444697</c:v>
                </c:pt>
                <c:pt idx="75">
                  <c:v>0.51041666666666996</c:v>
                </c:pt>
                <c:pt idx="76">
                  <c:v>0.51388888888889195</c:v>
                </c:pt>
                <c:pt idx="77">
                  <c:v>0.51736111111111405</c:v>
                </c:pt>
                <c:pt idx="78">
                  <c:v>0.52083333333333603</c:v>
                </c:pt>
                <c:pt idx="79">
                  <c:v>0.52430555555555902</c:v>
                </c:pt>
                <c:pt idx="80">
                  <c:v>0.52777777777778101</c:v>
                </c:pt>
                <c:pt idx="81">
                  <c:v>0.531250000000003</c:v>
                </c:pt>
                <c:pt idx="82">
                  <c:v>0.53472222222222499</c:v>
                </c:pt>
                <c:pt idx="83">
                  <c:v>0.53819444444444797</c:v>
                </c:pt>
                <c:pt idx="84">
                  <c:v>0.54166666666666996</c:v>
                </c:pt>
                <c:pt idx="85">
                  <c:v>0.54513888888889195</c:v>
                </c:pt>
                <c:pt idx="86">
                  <c:v>0.54861111111111505</c:v>
                </c:pt>
                <c:pt idx="87">
                  <c:v>0.55208333333333703</c:v>
                </c:pt>
                <c:pt idx="88">
                  <c:v>0.55555555555555902</c:v>
                </c:pt>
                <c:pt idx="89">
                  <c:v>0.55902777777778101</c:v>
                </c:pt>
                <c:pt idx="90">
                  <c:v>0.562500000000004</c:v>
                </c:pt>
                <c:pt idx="91">
                  <c:v>0.56597222222222598</c:v>
                </c:pt>
                <c:pt idx="92">
                  <c:v>0.56944444444444797</c:v>
                </c:pt>
                <c:pt idx="93">
                  <c:v>0.57291666666666996</c:v>
                </c:pt>
                <c:pt idx="94">
                  <c:v>0.57638888888889295</c:v>
                </c:pt>
                <c:pt idx="95">
                  <c:v>0.57986111111111505</c:v>
                </c:pt>
                <c:pt idx="96">
                  <c:v>0.58333333333333703</c:v>
                </c:pt>
                <c:pt idx="97">
                  <c:v>0.58680555555555902</c:v>
                </c:pt>
                <c:pt idx="98">
                  <c:v>0.59027777777778201</c:v>
                </c:pt>
                <c:pt idx="99">
                  <c:v>0.593750000000004</c:v>
                </c:pt>
                <c:pt idx="100">
                  <c:v>0.59722222222222598</c:v>
                </c:pt>
                <c:pt idx="101">
                  <c:v>0.60069444444444897</c:v>
                </c:pt>
                <c:pt idx="102">
                  <c:v>0.60416666666667096</c:v>
                </c:pt>
                <c:pt idx="103">
                  <c:v>0.60763888888889295</c:v>
                </c:pt>
                <c:pt idx="104">
                  <c:v>0.61111111111111505</c:v>
                </c:pt>
                <c:pt idx="105">
                  <c:v>0.61458333333333803</c:v>
                </c:pt>
                <c:pt idx="106">
                  <c:v>0.61805555555556002</c:v>
                </c:pt>
                <c:pt idx="107">
                  <c:v>0.62152777777778201</c:v>
                </c:pt>
                <c:pt idx="108">
                  <c:v>0.625000000000004</c:v>
                </c:pt>
                <c:pt idx="109">
                  <c:v>0.62847222222222698</c:v>
                </c:pt>
                <c:pt idx="110">
                  <c:v>0.63194444444444897</c:v>
                </c:pt>
                <c:pt idx="111">
                  <c:v>0.63541666666667096</c:v>
                </c:pt>
                <c:pt idx="112">
                  <c:v>0.63888888888889295</c:v>
                </c:pt>
                <c:pt idx="113">
                  <c:v>0.64236111111111605</c:v>
                </c:pt>
                <c:pt idx="114">
                  <c:v>0.64583333333333803</c:v>
                </c:pt>
                <c:pt idx="115">
                  <c:v>0.64930555555556002</c:v>
                </c:pt>
                <c:pt idx="116">
                  <c:v>0.65277777777778301</c:v>
                </c:pt>
                <c:pt idx="117">
                  <c:v>0.656250000000005</c:v>
                </c:pt>
                <c:pt idx="118">
                  <c:v>0.65972222222222698</c:v>
                </c:pt>
                <c:pt idx="119">
                  <c:v>0.66319444444444897</c:v>
                </c:pt>
                <c:pt idx="120">
                  <c:v>0.66666666666667196</c:v>
                </c:pt>
                <c:pt idx="121">
                  <c:v>0.67013888888889395</c:v>
                </c:pt>
                <c:pt idx="122">
                  <c:v>0.67361111111111605</c:v>
                </c:pt>
                <c:pt idx="123">
                  <c:v>0.67708333333333803</c:v>
                </c:pt>
                <c:pt idx="124">
                  <c:v>0.68055555555556102</c:v>
                </c:pt>
                <c:pt idx="125">
                  <c:v>0.68402777777778301</c:v>
                </c:pt>
                <c:pt idx="126">
                  <c:v>0.687500000000005</c:v>
                </c:pt>
                <c:pt idx="127">
                  <c:v>0.69097222222222698</c:v>
                </c:pt>
                <c:pt idx="128">
                  <c:v>0.69444444444444997</c:v>
                </c:pt>
                <c:pt idx="129">
                  <c:v>0.69791666666667196</c:v>
                </c:pt>
                <c:pt idx="130">
                  <c:v>0.70138888888889395</c:v>
                </c:pt>
                <c:pt idx="131">
                  <c:v>0.70486111111111704</c:v>
                </c:pt>
                <c:pt idx="132">
                  <c:v>0.70833333333333903</c:v>
                </c:pt>
                <c:pt idx="133">
                  <c:v>0.71180555555556102</c:v>
                </c:pt>
                <c:pt idx="134">
                  <c:v>0.71527777777778301</c:v>
                </c:pt>
                <c:pt idx="135">
                  <c:v>0.718750000000006</c:v>
                </c:pt>
                <c:pt idx="136">
                  <c:v>0.72222222222222798</c:v>
                </c:pt>
                <c:pt idx="137">
                  <c:v>0.72569444444444997</c:v>
                </c:pt>
                <c:pt idx="138">
                  <c:v>0.72916666666667196</c:v>
                </c:pt>
                <c:pt idx="139">
                  <c:v>0.73263888888889495</c:v>
                </c:pt>
                <c:pt idx="140">
                  <c:v>0.73611111111111704</c:v>
                </c:pt>
                <c:pt idx="141">
                  <c:v>0.73958333333333903</c:v>
                </c:pt>
                <c:pt idx="142">
                  <c:v>0.74305555555556102</c:v>
                </c:pt>
                <c:pt idx="143">
                  <c:v>0.74652777777778401</c:v>
                </c:pt>
                <c:pt idx="144">
                  <c:v>0.750000000000006</c:v>
                </c:pt>
              </c:numCache>
            </c:numRef>
          </c:xVal>
          <c:yVal>
            <c:numRef>
              <c:f>Simulation_June!$BN$3:$BN$147</c:f>
              <c:numCache>
                <c:formatCode>General</c:formatCode>
                <c:ptCount val="145"/>
                <c:pt idx="0">
                  <c:v>0.32661600000000002</c:v>
                </c:pt>
                <c:pt idx="1">
                  <c:v>0.39171600000000001</c:v>
                </c:pt>
                <c:pt idx="2">
                  <c:v>0.44825999999999999</c:v>
                </c:pt>
                <c:pt idx="3">
                  <c:v>0.50182800000000005</c:v>
                </c:pt>
                <c:pt idx="4">
                  <c:v>0.56506799999999902</c:v>
                </c:pt>
                <c:pt idx="5">
                  <c:v>0.62570400000000004</c:v>
                </c:pt>
                <c:pt idx="6">
                  <c:v>0.69675600000000004</c:v>
                </c:pt>
                <c:pt idx="7">
                  <c:v>0.79347599999999996</c:v>
                </c:pt>
                <c:pt idx="8">
                  <c:v>0.93557999999999997</c:v>
                </c:pt>
                <c:pt idx="9">
                  <c:v>1.0947960000000001</c:v>
                </c:pt>
                <c:pt idx="10">
                  <c:v>1.27782</c:v>
                </c:pt>
                <c:pt idx="11">
                  <c:v>1.483536</c:v>
                </c:pt>
                <c:pt idx="12">
                  <c:v>1.7283120000000001</c:v>
                </c:pt>
                <c:pt idx="13">
                  <c:v>2.0281440000000002</c:v>
                </c:pt>
                <c:pt idx="14">
                  <c:v>2.3767079999999998</c:v>
                </c:pt>
                <c:pt idx="15">
                  <c:v>2.7487080000000002</c:v>
                </c:pt>
                <c:pt idx="16">
                  <c:v>3.1489799999999999</c:v>
                </c:pt>
                <c:pt idx="17">
                  <c:v>3.5901719999999999</c:v>
                </c:pt>
                <c:pt idx="18">
                  <c:v>3.9078599999999999</c:v>
                </c:pt>
                <c:pt idx="19">
                  <c:v>4.4569320000000001</c:v>
                </c:pt>
                <c:pt idx="20">
                  <c:v>4.9070520000000002</c:v>
                </c:pt>
                <c:pt idx="21">
                  <c:v>5.3560559999999997</c:v>
                </c:pt>
                <c:pt idx="22">
                  <c:v>5.6756039999999999</c:v>
                </c:pt>
                <c:pt idx="23">
                  <c:v>6.2931239999999997</c:v>
                </c:pt>
                <c:pt idx="24">
                  <c:v>6.8221080000000001</c:v>
                </c:pt>
                <c:pt idx="25">
                  <c:v>7.0605599999999997</c:v>
                </c:pt>
                <c:pt idx="26">
                  <c:v>7.7524800000000003</c:v>
                </c:pt>
                <c:pt idx="27">
                  <c:v>8.3435880000000004</c:v>
                </c:pt>
                <c:pt idx="28">
                  <c:v>8.9503199999999996</c:v>
                </c:pt>
                <c:pt idx="29">
                  <c:v>9.4461960000000005</c:v>
                </c:pt>
                <c:pt idx="30">
                  <c:v>9.9353759999999998</c:v>
                </c:pt>
                <c:pt idx="31">
                  <c:v>10.549175999999999</c:v>
                </c:pt>
                <c:pt idx="32">
                  <c:v>11.2437</c:v>
                </c:pt>
                <c:pt idx="33">
                  <c:v>11.646576</c:v>
                </c:pt>
                <c:pt idx="34">
                  <c:v>11.925576</c:v>
                </c:pt>
                <c:pt idx="35">
                  <c:v>12.242520000000001</c:v>
                </c:pt>
                <c:pt idx="36">
                  <c:v>12.735048000000001</c:v>
                </c:pt>
                <c:pt idx="37">
                  <c:v>12.56058</c:v>
                </c:pt>
                <c:pt idx="38">
                  <c:v>12.678132</c:v>
                </c:pt>
                <c:pt idx="39">
                  <c:v>14.099171999999999</c:v>
                </c:pt>
                <c:pt idx="40">
                  <c:v>14.04486</c:v>
                </c:pt>
                <c:pt idx="41">
                  <c:v>14.648987999999999</c:v>
                </c:pt>
                <c:pt idx="42">
                  <c:v>15.792144</c:v>
                </c:pt>
                <c:pt idx="43">
                  <c:v>15.935364</c:v>
                </c:pt>
                <c:pt idx="44">
                  <c:v>16.715820000000001</c:v>
                </c:pt>
                <c:pt idx="45">
                  <c:v>15.785819999999999</c:v>
                </c:pt>
                <c:pt idx="46">
                  <c:v>16.4606279999999</c:v>
                </c:pt>
                <c:pt idx="47">
                  <c:v>16.615008</c:v>
                </c:pt>
                <c:pt idx="48">
                  <c:v>17.508179999999999</c:v>
                </c:pt>
                <c:pt idx="49">
                  <c:v>18.740988000000002</c:v>
                </c:pt>
                <c:pt idx="50">
                  <c:v>19.160976000000002</c:v>
                </c:pt>
                <c:pt idx="51">
                  <c:v>19.314983999999999</c:v>
                </c:pt>
                <c:pt idx="52">
                  <c:v>19.763988000000001</c:v>
                </c:pt>
                <c:pt idx="53">
                  <c:v>19.603283999999999</c:v>
                </c:pt>
                <c:pt idx="54">
                  <c:v>20.003927999999998</c:v>
                </c:pt>
                <c:pt idx="55">
                  <c:v>19.632671999999999</c:v>
                </c:pt>
                <c:pt idx="56">
                  <c:v>19.709676000000002</c:v>
                </c:pt>
                <c:pt idx="57">
                  <c:v>19.768452</c:v>
                </c:pt>
                <c:pt idx="58">
                  <c:v>21.130344000000001</c:v>
                </c:pt>
                <c:pt idx="59">
                  <c:v>21.549588</c:v>
                </c:pt>
                <c:pt idx="60">
                  <c:v>21.8736</c:v>
                </c:pt>
                <c:pt idx="61">
                  <c:v>22.073736</c:v>
                </c:pt>
                <c:pt idx="62">
                  <c:v>22.343807999999999</c:v>
                </c:pt>
                <c:pt idx="63">
                  <c:v>22.549524000000002</c:v>
                </c:pt>
                <c:pt idx="64">
                  <c:v>22.714691999999999</c:v>
                </c:pt>
                <c:pt idx="65">
                  <c:v>22.854564</c:v>
                </c:pt>
                <c:pt idx="66">
                  <c:v>23.070323999999999</c:v>
                </c:pt>
                <c:pt idx="67">
                  <c:v>23.295756000000001</c:v>
                </c:pt>
                <c:pt idx="68">
                  <c:v>23.486964</c:v>
                </c:pt>
                <c:pt idx="69">
                  <c:v>23.502216000000001</c:v>
                </c:pt>
                <c:pt idx="70">
                  <c:v>23.629068</c:v>
                </c:pt>
                <c:pt idx="71">
                  <c:v>23.829575999999999</c:v>
                </c:pt>
                <c:pt idx="72">
                  <c:v>23.738064000000001</c:v>
                </c:pt>
                <c:pt idx="73">
                  <c:v>24.000323999999999</c:v>
                </c:pt>
                <c:pt idx="74">
                  <c:v>24.135359999999999</c:v>
                </c:pt>
                <c:pt idx="75">
                  <c:v>24.095555999999998</c:v>
                </c:pt>
                <c:pt idx="76">
                  <c:v>24.439655999999999</c:v>
                </c:pt>
                <c:pt idx="77">
                  <c:v>24.855924000000002</c:v>
                </c:pt>
                <c:pt idx="78">
                  <c:v>24.753623999999999</c:v>
                </c:pt>
                <c:pt idx="79">
                  <c:v>24.748415999999999</c:v>
                </c:pt>
                <c:pt idx="80">
                  <c:v>24.949667999999999</c:v>
                </c:pt>
                <c:pt idx="81">
                  <c:v>25.006212000000001</c:v>
                </c:pt>
                <c:pt idx="82">
                  <c:v>25.124136</c:v>
                </c:pt>
                <c:pt idx="83">
                  <c:v>25.05978</c:v>
                </c:pt>
                <c:pt idx="84">
                  <c:v>25.070568000000002</c:v>
                </c:pt>
                <c:pt idx="85">
                  <c:v>25.138272000000001</c:v>
                </c:pt>
                <c:pt idx="86">
                  <c:v>25.030764000000001</c:v>
                </c:pt>
                <c:pt idx="87">
                  <c:v>25.082471999999999</c:v>
                </c:pt>
                <c:pt idx="88">
                  <c:v>25.216391999999999</c:v>
                </c:pt>
                <c:pt idx="89">
                  <c:v>24.983519999999999</c:v>
                </c:pt>
                <c:pt idx="90">
                  <c:v>25.039691999999999</c:v>
                </c:pt>
                <c:pt idx="91">
                  <c:v>25.162824000000001</c:v>
                </c:pt>
                <c:pt idx="92">
                  <c:v>25.111115999999999</c:v>
                </c:pt>
                <c:pt idx="93">
                  <c:v>25.092144000000001</c:v>
                </c:pt>
                <c:pt idx="94">
                  <c:v>24.930696000000001</c:v>
                </c:pt>
                <c:pt idx="95">
                  <c:v>24.962316000000001</c:v>
                </c:pt>
                <c:pt idx="96">
                  <c:v>24.743580000000001</c:v>
                </c:pt>
                <c:pt idx="97">
                  <c:v>24.639047999999999</c:v>
                </c:pt>
                <c:pt idx="98">
                  <c:v>24.545304000000002</c:v>
                </c:pt>
                <c:pt idx="99">
                  <c:v>24.463092</c:v>
                </c:pt>
                <c:pt idx="100">
                  <c:v>24.404688</c:v>
                </c:pt>
                <c:pt idx="101">
                  <c:v>24.446724</c:v>
                </c:pt>
                <c:pt idx="102">
                  <c:v>24.302759999999999</c:v>
                </c:pt>
                <c:pt idx="103">
                  <c:v>24.289739999999998</c:v>
                </c:pt>
                <c:pt idx="104">
                  <c:v>24.102252</c:v>
                </c:pt>
                <c:pt idx="105">
                  <c:v>23.887979999999999</c:v>
                </c:pt>
                <c:pt idx="106">
                  <c:v>23.822507999999999</c:v>
                </c:pt>
                <c:pt idx="107">
                  <c:v>23.727276</c:v>
                </c:pt>
                <c:pt idx="108">
                  <c:v>23.723184</c:v>
                </c:pt>
                <c:pt idx="109">
                  <c:v>23.294267999999999</c:v>
                </c:pt>
                <c:pt idx="110">
                  <c:v>22.992576</c:v>
                </c:pt>
                <c:pt idx="111">
                  <c:v>22.771979999999999</c:v>
                </c:pt>
                <c:pt idx="112">
                  <c:v>22.511208</c:v>
                </c:pt>
                <c:pt idx="113">
                  <c:v>22.18608</c:v>
                </c:pt>
                <c:pt idx="114">
                  <c:v>21.895175999999999</c:v>
                </c:pt>
                <c:pt idx="115">
                  <c:v>21.552192000000002</c:v>
                </c:pt>
                <c:pt idx="116">
                  <c:v>21.308160000000001</c:v>
                </c:pt>
                <c:pt idx="117">
                  <c:v>21.294395999999999</c:v>
                </c:pt>
                <c:pt idx="118">
                  <c:v>21.005351999999998</c:v>
                </c:pt>
                <c:pt idx="119">
                  <c:v>20.713704</c:v>
                </c:pt>
                <c:pt idx="120">
                  <c:v>20.455908000000001</c:v>
                </c:pt>
                <c:pt idx="121">
                  <c:v>20.316407999999999</c:v>
                </c:pt>
                <c:pt idx="122">
                  <c:v>19.990164</c:v>
                </c:pt>
                <c:pt idx="123">
                  <c:v>19.835039999999999</c:v>
                </c:pt>
                <c:pt idx="124">
                  <c:v>19.586915999999999</c:v>
                </c:pt>
                <c:pt idx="125">
                  <c:v>19.154651999999999</c:v>
                </c:pt>
                <c:pt idx="126">
                  <c:v>18.795672</c:v>
                </c:pt>
                <c:pt idx="127">
                  <c:v>18.437436000000002</c:v>
                </c:pt>
                <c:pt idx="128">
                  <c:v>18.073992000000001</c:v>
                </c:pt>
                <c:pt idx="129">
                  <c:v>17.751840000000001</c:v>
                </c:pt>
                <c:pt idx="130">
                  <c:v>17.527895999999998</c:v>
                </c:pt>
                <c:pt idx="131">
                  <c:v>17.151803999999998</c:v>
                </c:pt>
                <c:pt idx="132">
                  <c:v>16.7958</c:v>
                </c:pt>
                <c:pt idx="133">
                  <c:v>16.366883999999999</c:v>
                </c:pt>
                <c:pt idx="134">
                  <c:v>15.979632000000001</c:v>
                </c:pt>
                <c:pt idx="135">
                  <c:v>15.459948000000001</c:v>
                </c:pt>
                <c:pt idx="136">
                  <c:v>15.015036</c:v>
                </c:pt>
                <c:pt idx="137">
                  <c:v>14.715947999999999</c:v>
                </c:pt>
                <c:pt idx="138">
                  <c:v>14.335763999999999</c:v>
                </c:pt>
                <c:pt idx="139">
                  <c:v>13.925447999999999</c:v>
                </c:pt>
                <c:pt idx="140">
                  <c:v>13.47756</c:v>
                </c:pt>
                <c:pt idx="141">
                  <c:v>12.989496000000001</c:v>
                </c:pt>
                <c:pt idx="142">
                  <c:v>12.575832</c:v>
                </c:pt>
                <c:pt idx="143">
                  <c:v>12.111575999999999</c:v>
                </c:pt>
                <c:pt idx="144">
                  <c:v>11.735856</c:v>
                </c:pt>
              </c:numCache>
            </c:numRef>
          </c:yVal>
          <c:smooth val="1"/>
          <c:extLst>
            <c:ext xmlns:c16="http://schemas.microsoft.com/office/drawing/2014/chart" uri="{C3380CC4-5D6E-409C-BE32-E72D297353CC}">
              <c16:uniqueId val="{00000001-4E04-46E7-8FE5-63EA82D3FCDA}"/>
            </c:ext>
          </c:extLst>
        </c:ser>
        <c:dLbls>
          <c:showLegendKey val="0"/>
          <c:showVal val="0"/>
          <c:showCatName val="0"/>
          <c:showSerName val="0"/>
          <c:showPercent val="0"/>
          <c:showBubbleSize val="0"/>
        </c:dLbls>
        <c:axId val="599852632"/>
        <c:axId val="599854072"/>
      </c:scatterChart>
      <c:valAx>
        <c:axId val="599852632"/>
        <c:scaling>
          <c:orientation val="minMax"/>
          <c:max val="0.75000000000000011"/>
          <c:min val="0.25"/>
        </c:scaling>
        <c:delete val="0"/>
        <c:axPos val="b"/>
        <c:majorGridlines>
          <c:spPr>
            <a:ln w="9525" cap="flat" cmpd="sng" algn="ctr">
              <a:solidFill>
                <a:schemeClr val="tx1">
                  <a:lumMod val="15000"/>
                  <a:lumOff val="85000"/>
                </a:schemeClr>
              </a:solidFill>
              <a:round/>
            </a:ln>
            <a:effectLst/>
          </c:spPr>
        </c:majorGridlines>
        <c:numFmt formatCode="[$-F400]h:mm:ss\ am/pm"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9854072"/>
        <c:crosses val="autoZero"/>
        <c:crossBetween val="midCat"/>
      </c:valAx>
      <c:valAx>
        <c:axId val="599854072"/>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US" altLang="zh-TW" sz="1400"/>
                  <a:t>Power (kW)</a:t>
                </a:r>
                <a:endParaRPr lang="en-US" sz="1400"/>
              </a:p>
            </c:rich>
          </c:tx>
          <c:overlay val="0"/>
          <c:spPr>
            <a:noFill/>
            <a:ln>
              <a:noFill/>
            </a:ln>
            <a:effectLst/>
          </c:spPr>
          <c:txPr>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9852632"/>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200"/>
            </a:pPr>
            <a:r>
              <a:rPr lang="en-US" altLang="zh-TW" sz="1200"/>
              <a:t>Optimized charging schedule</a:t>
            </a:r>
            <a:endParaRPr lang="en-US" sz="1200"/>
          </a:p>
        </c:rich>
      </c:tx>
      <c:overlay val="0"/>
    </c:title>
    <c:autoTitleDeleted val="0"/>
    <c:plotArea>
      <c:layout>
        <c:manualLayout>
          <c:layoutTarget val="inner"/>
          <c:xMode val="edge"/>
          <c:yMode val="edge"/>
          <c:x val="5.4114560861943044E-2"/>
          <c:y val="0.21929649687270306"/>
          <c:w val="0.90174707091717921"/>
          <c:h val="0.56856391585760513"/>
        </c:manualLayout>
      </c:layout>
      <c:scatterChart>
        <c:scatterStyle val="lineMarker"/>
        <c:varyColors val="0"/>
        <c:ser>
          <c:idx val="3"/>
          <c:order val="0"/>
          <c:tx>
            <c:strRef>
              <c:f>Simulation_Dec!$AJ$2</c:f>
              <c:strCache>
                <c:ptCount val="1"/>
                <c:pt idx="0">
                  <c:v>EV0 </c:v>
                </c:pt>
              </c:strCache>
            </c:strRef>
          </c:tx>
          <c:spPr>
            <a:ln w="9525" cap="rnd">
              <a:solidFill>
                <a:srgbClr val="92D050"/>
              </a:solidFill>
              <a:round/>
            </a:ln>
            <a:effectLst/>
          </c:spPr>
          <c:marker>
            <c:symbol val="circle"/>
            <c:size val="2"/>
            <c:spPr>
              <a:solidFill>
                <a:srgbClr val="92D050"/>
              </a:solidFill>
              <a:ln>
                <a:solidFill>
                  <a:srgbClr val="92D050"/>
                </a:solidFill>
              </a:ln>
            </c:spPr>
          </c:marker>
          <c:xVal>
            <c:numRef>
              <c:f>Simulation_Dec!$A$3:$A$147</c:f>
              <c:numCache>
                <c:formatCode>m/d/yyyy\ h:mm</c:formatCode>
                <c:ptCount val="145"/>
                <c:pt idx="0">
                  <c:v>44907.25</c:v>
                </c:pt>
                <c:pt idx="1">
                  <c:v>44907.253472222219</c:v>
                </c:pt>
                <c:pt idx="2">
                  <c:v>44907.256944444445</c:v>
                </c:pt>
                <c:pt idx="3">
                  <c:v>44907.260416666664</c:v>
                </c:pt>
                <c:pt idx="4">
                  <c:v>44907.263888888891</c:v>
                </c:pt>
                <c:pt idx="5">
                  <c:v>44907.267361111109</c:v>
                </c:pt>
                <c:pt idx="6">
                  <c:v>44907.270833333336</c:v>
                </c:pt>
                <c:pt idx="7">
                  <c:v>44907.274305555555</c:v>
                </c:pt>
                <c:pt idx="8">
                  <c:v>44907.277777777781</c:v>
                </c:pt>
                <c:pt idx="9">
                  <c:v>44907.28125</c:v>
                </c:pt>
                <c:pt idx="10">
                  <c:v>44907.284722222219</c:v>
                </c:pt>
                <c:pt idx="11">
                  <c:v>44907.288194444445</c:v>
                </c:pt>
                <c:pt idx="12">
                  <c:v>44907.291666666664</c:v>
                </c:pt>
                <c:pt idx="13">
                  <c:v>44907.295138888891</c:v>
                </c:pt>
                <c:pt idx="14">
                  <c:v>44907.298611111109</c:v>
                </c:pt>
                <c:pt idx="15">
                  <c:v>44907.302083333336</c:v>
                </c:pt>
                <c:pt idx="16">
                  <c:v>44907.305555555555</c:v>
                </c:pt>
                <c:pt idx="17">
                  <c:v>44907.309027777781</c:v>
                </c:pt>
                <c:pt idx="18">
                  <c:v>44907.3125</c:v>
                </c:pt>
                <c:pt idx="19">
                  <c:v>44907.315972222219</c:v>
                </c:pt>
                <c:pt idx="20">
                  <c:v>44907.319444444445</c:v>
                </c:pt>
                <c:pt idx="21">
                  <c:v>44907.322916666664</c:v>
                </c:pt>
                <c:pt idx="22">
                  <c:v>44907.326388888891</c:v>
                </c:pt>
                <c:pt idx="23">
                  <c:v>44907.329861111109</c:v>
                </c:pt>
                <c:pt idx="24">
                  <c:v>44907.333333333336</c:v>
                </c:pt>
                <c:pt idx="25">
                  <c:v>44907.336805555555</c:v>
                </c:pt>
                <c:pt idx="26">
                  <c:v>44907.340277777781</c:v>
                </c:pt>
                <c:pt idx="27">
                  <c:v>44907.34375</c:v>
                </c:pt>
                <c:pt idx="28">
                  <c:v>44907.347222222219</c:v>
                </c:pt>
                <c:pt idx="29">
                  <c:v>44907.350694444445</c:v>
                </c:pt>
                <c:pt idx="30">
                  <c:v>44907.354166666664</c:v>
                </c:pt>
                <c:pt idx="31">
                  <c:v>44907.357638888891</c:v>
                </c:pt>
                <c:pt idx="32">
                  <c:v>44907.361111111109</c:v>
                </c:pt>
                <c:pt idx="33">
                  <c:v>44907.364583333336</c:v>
                </c:pt>
                <c:pt idx="34">
                  <c:v>44907.368055555555</c:v>
                </c:pt>
                <c:pt idx="35">
                  <c:v>44907.371527777781</c:v>
                </c:pt>
                <c:pt idx="36">
                  <c:v>44907.375</c:v>
                </c:pt>
                <c:pt idx="37">
                  <c:v>44907.378472222219</c:v>
                </c:pt>
                <c:pt idx="38">
                  <c:v>44907.381944444445</c:v>
                </c:pt>
                <c:pt idx="39">
                  <c:v>44907.385416666664</c:v>
                </c:pt>
                <c:pt idx="40">
                  <c:v>44907.388888888891</c:v>
                </c:pt>
                <c:pt idx="41">
                  <c:v>44907.392361111109</c:v>
                </c:pt>
                <c:pt idx="42">
                  <c:v>44907.395833333336</c:v>
                </c:pt>
                <c:pt idx="43">
                  <c:v>44907.399305555555</c:v>
                </c:pt>
                <c:pt idx="44">
                  <c:v>44907.402777777781</c:v>
                </c:pt>
                <c:pt idx="45">
                  <c:v>44907.40625</c:v>
                </c:pt>
                <c:pt idx="46">
                  <c:v>44907.409722222219</c:v>
                </c:pt>
                <c:pt idx="47">
                  <c:v>44907.413194444445</c:v>
                </c:pt>
                <c:pt idx="48">
                  <c:v>44907.416666666664</c:v>
                </c:pt>
                <c:pt idx="49">
                  <c:v>44907.420138888891</c:v>
                </c:pt>
                <c:pt idx="50">
                  <c:v>44907.423611111109</c:v>
                </c:pt>
                <c:pt idx="51">
                  <c:v>44907.427083333336</c:v>
                </c:pt>
                <c:pt idx="52">
                  <c:v>44907.430555555555</c:v>
                </c:pt>
                <c:pt idx="53">
                  <c:v>44907.434027777781</c:v>
                </c:pt>
                <c:pt idx="54">
                  <c:v>44907.4375</c:v>
                </c:pt>
                <c:pt idx="55">
                  <c:v>44907.440972222219</c:v>
                </c:pt>
                <c:pt idx="56">
                  <c:v>44907.444444444445</c:v>
                </c:pt>
                <c:pt idx="57">
                  <c:v>44907.447916666664</c:v>
                </c:pt>
                <c:pt idx="58">
                  <c:v>44907.451388888891</c:v>
                </c:pt>
                <c:pt idx="59">
                  <c:v>44907.454861111109</c:v>
                </c:pt>
                <c:pt idx="60">
                  <c:v>44907.458333333336</c:v>
                </c:pt>
                <c:pt idx="61">
                  <c:v>44907.461805555555</c:v>
                </c:pt>
                <c:pt idx="62">
                  <c:v>44907.465277777781</c:v>
                </c:pt>
                <c:pt idx="63">
                  <c:v>44907.46875</c:v>
                </c:pt>
                <c:pt idx="64">
                  <c:v>44907.472222222219</c:v>
                </c:pt>
                <c:pt idx="65">
                  <c:v>44907.475694444445</c:v>
                </c:pt>
                <c:pt idx="66">
                  <c:v>44907.479166666664</c:v>
                </c:pt>
                <c:pt idx="67">
                  <c:v>44907.482638888891</c:v>
                </c:pt>
                <c:pt idx="68">
                  <c:v>44907.486111111109</c:v>
                </c:pt>
                <c:pt idx="69">
                  <c:v>44907.489583333336</c:v>
                </c:pt>
                <c:pt idx="70">
                  <c:v>44907.493055555555</c:v>
                </c:pt>
                <c:pt idx="71">
                  <c:v>44907.496527777781</c:v>
                </c:pt>
                <c:pt idx="72">
                  <c:v>44907.5</c:v>
                </c:pt>
                <c:pt idx="73">
                  <c:v>44907.503472222219</c:v>
                </c:pt>
                <c:pt idx="74">
                  <c:v>44907.506944444445</c:v>
                </c:pt>
                <c:pt idx="75">
                  <c:v>44907.510416666664</c:v>
                </c:pt>
                <c:pt idx="76">
                  <c:v>44907.513888888891</c:v>
                </c:pt>
                <c:pt idx="77">
                  <c:v>44907.517361111109</c:v>
                </c:pt>
                <c:pt idx="78">
                  <c:v>44907.520833333336</c:v>
                </c:pt>
                <c:pt idx="79">
                  <c:v>44907.524305555555</c:v>
                </c:pt>
                <c:pt idx="80">
                  <c:v>44907.527777777781</c:v>
                </c:pt>
                <c:pt idx="81">
                  <c:v>44907.53125</c:v>
                </c:pt>
                <c:pt idx="82">
                  <c:v>44907.534722222219</c:v>
                </c:pt>
                <c:pt idx="83">
                  <c:v>44907.538194444445</c:v>
                </c:pt>
                <c:pt idx="84">
                  <c:v>44907.541666666664</c:v>
                </c:pt>
                <c:pt idx="85">
                  <c:v>44907.545138888891</c:v>
                </c:pt>
                <c:pt idx="86">
                  <c:v>44907.548611111109</c:v>
                </c:pt>
                <c:pt idx="87">
                  <c:v>44907.552083333336</c:v>
                </c:pt>
                <c:pt idx="88">
                  <c:v>44907.555555555555</c:v>
                </c:pt>
                <c:pt idx="89">
                  <c:v>44907.559027777781</c:v>
                </c:pt>
                <c:pt idx="90">
                  <c:v>44907.5625</c:v>
                </c:pt>
                <c:pt idx="91">
                  <c:v>44907.565972222219</c:v>
                </c:pt>
                <c:pt idx="92">
                  <c:v>44907.569444444445</c:v>
                </c:pt>
                <c:pt idx="93">
                  <c:v>44907.572916666664</c:v>
                </c:pt>
                <c:pt idx="94">
                  <c:v>44907.576388888891</c:v>
                </c:pt>
                <c:pt idx="95">
                  <c:v>44907.579861111109</c:v>
                </c:pt>
                <c:pt idx="96">
                  <c:v>44907.583333333336</c:v>
                </c:pt>
                <c:pt idx="97">
                  <c:v>44907.586805555555</c:v>
                </c:pt>
                <c:pt idx="98">
                  <c:v>44907.590277777781</c:v>
                </c:pt>
                <c:pt idx="99">
                  <c:v>44907.59375</c:v>
                </c:pt>
                <c:pt idx="100">
                  <c:v>44907.597222222219</c:v>
                </c:pt>
                <c:pt idx="101">
                  <c:v>44907.600694444445</c:v>
                </c:pt>
                <c:pt idx="102">
                  <c:v>44907.604166666664</c:v>
                </c:pt>
                <c:pt idx="103">
                  <c:v>44907.607638888891</c:v>
                </c:pt>
                <c:pt idx="104">
                  <c:v>44907.611111111109</c:v>
                </c:pt>
                <c:pt idx="105">
                  <c:v>44907.614583333336</c:v>
                </c:pt>
                <c:pt idx="106">
                  <c:v>44907.618055555555</c:v>
                </c:pt>
                <c:pt idx="107">
                  <c:v>44907.621527777781</c:v>
                </c:pt>
                <c:pt idx="108">
                  <c:v>44907.625</c:v>
                </c:pt>
                <c:pt idx="109">
                  <c:v>44907.628472222219</c:v>
                </c:pt>
                <c:pt idx="110">
                  <c:v>44907.631944444445</c:v>
                </c:pt>
                <c:pt idx="111">
                  <c:v>44907.635416666664</c:v>
                </c:pt>
                <c:pt idx="112">
                  <c:v>44907.638888888891</c:v>
                </c:pt>
                <c:pt idx="113">
                  <c:v>44907.642361111109</c:v>
                </c:pt>
                <c:pt idx="114">
                  <c:v>44907.645833333336</c:v>
                </c:pt>
                <c:pt idx="115">
                  <c:v>44907.649305555555</c:v>
                </c:pt>
                <c:pt idx="116">
                  <c:v>44907.652777777781</c:v>
                </c:pt>
                <c:pt idx="117">
                  <c:v>44907.65625</c:v>
                </c:pt>
                <c:pt idx="118">
                  <c:v>44907.659722222219</c:v>
                </c:pt>
                <c:pt idx="119">
                  <c:v>44907.663194444445</c:v>
                </c:pt>
                <c:pt idx="120">
                  <c:v>44907.666666666664</c:v>
                </c:pt>
                <c:pt idx="121">
                  <c:v>44907.670138888891</c:v>
                </c:pt>
                <c:pt idx="122">
                  <c:v>44907.673611111109</c:v>
                </c:pt>
                <c:pt idx="123">
                  <c:v>44907.677083333336</c:v>
                </c:pt>
                <c:pt idx="124">
                  <c:v>44907.680555555555</c:v>
                </c:pt>
                <c:pt idx="125">
                  <c:v>44907.684027777781</c:v>
                </c:pt>
                <c:pt idx="126">
                  <c:v>44907.6875</c:v>
                </c:pt>
                <c:pt idx="127">
                  <c:v>44907.690972222219</c:v>
                </c:pt>
                <c:pt idx="128">
                  <c:v>44907.694444444445</c:v>
                </c:pt>
                <c:pt idx="129">
                  <c:v>44907.697916666664</c:v>
                </c:pt>
                <c:pt idx="130">
                  <c:v>44907.701388888891</c:v>
                </c:pt>
                <c:pt idx="131">
                  <c:v>44907.704861111109</c:v>
                </c:pt>
                <c:pt idx="132">
                  <c:v>44907.708333333336</c:v>
                </c:pt>
                <c:pt idx="133">
                  <c:v>44907.711805555555</c:v>
                </c:pt>
                <c:pt idx="134">
                  <c:v>44907.715277777781</c:v>
                </c:pt>
                <c:pt idx="135">
                  <c:v>44907.71875</c:v>
                </c:pt>
                <c:pt idx="136">
                  <c:v>44907.722222222219</c:v>
                </c:pt>
                <c:pt idx="137">
                  <c:v>44907.725694444445</c:v>
                </c:pt>
                <c:pt idx="138">
                  <c:v>44907.729166666664</c:v>
                </c:pt>
                <c:pt idx="139">
                  <c:v>44907.732638888891</c:v>
                </c:pt>
                <c:pt idx="140">
                  <c:v>44907.736111111109</c:v>
                </c:pt>
                <c:pt idx="141">
                  <c:v>44907.739583333336</c:v>
                </c:pt>
                <c:pt idx="142">
                  <c:v>44907.743055555555</c:v>
                </c:pt>
                <c:pt idx="143">
                  <c:v>44907.746527777781</c:v>
                </c:pt>
                <c:pt idx="144">
                  <c:v>44907.75</c:v>
                </c:pt>
              </c:numCache>
            </c:numRef>
          </c:xVal>
          <c:yVal>
            <c:numRef>
              <c:f>Simulation_Dec!$AI$3:$AI$147</c:f>
              <c:numCache>
                <c:formatCode>General</c:formatCode>
                <c:ptCount val="14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20</c:v>
                </c:pt>
                <c:pt idx="61">
                  <c:v>20</c:v>
                </c:pt>
                <c:pt idx="62">
                  <c:v>20</c:v>
                </c:pt>
                <c:pt idx="63">
                  <c:v>20</c:v>
                </c:pt>
                <c:pt idx="64">
                  <c:v>20</c:v>
                </c:pt>
                <c:pt idx="65">
                  <c:v>20</c:v>
                </c:pt>
                <c:pt idx="66">
                  <c:v>20</c:v>
                </c:pt>
                <c:pt idx="67">
                  <c:v>20</c:v>
                </c:pt>
                <c:pt idx="68">
                  <c:v>20</c:v>
                </c:pt>
                <c:pt idx="69">
                  <c:v>20</c:v>
                </c:pt>
                <c:pt idx="70">
                  <c:v>20</c:v>
                </c:pt>
                <c:pt idx="71">
                  <c:v>20</c:v>
                </c:pt>
                <c:pt idx="72">
                  <c:v>20</c:v>
                </c:pt>
                <c:pt idx="73">
                  <c:v>20</c:v>
                </c:pt>
                <c:pt idx="74">
                  <c:v>20</c:v>
                </c:pt>
                <c:pt idx="75">
                  <c:v>20</c:v>
                </c:pt>
                <c:pt idx="76">
                  <c:v>20</c:v>
                </c:pt>
                <c:pt idx="77">
                  <c:v>20</c:v>
                </c:pt>
                <c:pt idx="78">
                  <c:v>20</c:v>
                </c:pt>
                <c:pt idx="79">
                  <c:v>20</c:v>
                </c:pt>
                <c:pt idx="80">
                  <c:v>20</c:v>
                </c:pt>
                <c:pt idx="81">
                  <c:v>20</c:v>
                </c:pt>
                <c:pt idx="82">
                  <c:v>20</c:v>
                </c:pt>
                <c:pt idx="83">
                  <c:v>20</c:v>
                </c:pt>
                <c:pt idx="84">
                  <c:v>20</c:v>
                </c:pt>
                <c:pt idx="85">
                  <c:v>20</c:v>
                </c:pt>
                <c:pt idx="86">
                  <c:v>20</c:v>
                </c:pt>
                <c:pt idx="87">
                  <c:v>20</c:v>
                </c:pt>
                <c:pt idx="88">
                  <c:v>20</c:v>
                </c:pt>
                <c:pt idx="89">
                  <c:v>20</c:v>
                </c:pt>
                <c:pt idx="90">
                  <c:v>20</c:v>
                </c:pt>
                <c:pt idx="91">
                  <c:v>20</c:v>
                </c:pt>
                <c:pt idx="92">
                  <c:v>20</c:v>
                </c:pt>
                <c:pt idx="93">
                  <c:v>20</c:v>
                </c:pt>
                <c:pt idx="94">
                  <c:v>20</c:v>
                </c:pt>
                <c:pt idx="95">
                  <c:v>20</c:v>
                </c:pt>
                <c:pt idx="96">
                  <c:v>20</c:v>
                </c:pt>
                <c:pt idx="97">
                  <c:v>20</c:v>
                </c:pt>
                <c:pt idx="98">
                  <c:v>20</c:v>
                </c:pt>
                <c:pt idx="99">
                  <c:v>20</c:v>
                </c:pt>
                <c:pt idx="100">
                  <c:v>20</c:v>
                </c:pt>
                <c:pt idx="101">
                  <c:v>20</c:v>
                </c:pt>
                <c:pt idx="102">
                  <c:v>20</c:v>
                </c:pt>
                <c:pt idx="103">
                  <c:v>20</c:v>
                </c:pt>
                <c:pt idx="104">
                  <c:v>20</c:v>
                </c:pt>
                <c:pt idx="105">
                  <c:v>20</c:v>
                </c:pt>
                <c:pt idx="106">
                  <c:v>20</c:v>
                </c:pt>
                <c:pt idx="107">
                  <c:v>20</c:v>
                </c:pt>
                <c:pt idx="108">
                  <c:v>20</c:v>
                </c:pt>
                <c:pt idx="109">
                  <c:v>20</c:v>
                </c:pt>
                <c:pt idx="110">
                  <c:v>20</c:v>
                </c:pt>
                <c:pt idx="111">
                  <c:v>20</c:v>
                </c:pt>
                <c:pt idx="112">
                  <c:v>20</c:v>
                </c:pt>
                <c:pt idx="113">
                  <c:v>20</c:v>
                </c:pt>
                <c:pt idx="114">
                  <c:v>20</c:v>
                </c:pt>
                <c:pt idx="115">
                  <c:v>20</c:v>
                </c:pt>
                <c:pt idx="116">
                  <c:v>20</c:v>
                </c:pt>
                <c:pt idx="117">
                  <c:v>20</c:v>
                </c:pt>
                <c:pt idx="118">
                  <c:v>20</c:v>
                </c:pt>
                <c:pt idx="119">
                  <c:v>20</c:v>
                </c:pt>
                <c:pt idx="120">
                  <c:v>20</c:v>
                </c:pt>
                <c:pt idx="121">
                  <c:v>20</c:v>
                </c:pt>
                <c:pt idx="122">
                  <c:v>20</c:v>
                </c:pt>
                <c:pt idx="123">
                  <c:v>20</c:v>
                </c:pt>
                <c:pt idx="124">
                  <c:v>20</c:v>
                </c:pt>
                <c:pt idx="125">
                  <c:v>20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numCache>
            </c:numRef>
          </c:yVal>
          <c:smooth val="0"/>
          <c:extLst>
            <c:ext xmlns:c16="http://schemas.microsoft.com/office/drawing/2014/chart" uri="{C3380CC4-5D6E-409C-BE32-E72D297353CC}">
              <c16:uniqueId val="{00000000-F587-438B-B63E-333D08E99756}"/>
            </c:ext>
          </c:extLst>
        </c:ser>
        <c:ser>
          <c:idx val="1"/>
          <c:order val="1"/>
          <c:tx>
            <c:strRef>
              <c:f>Simulation_Dec!$AP$2</c:f>
              <c:strCache>
                <c:ptCount val="1"/>
                <c:pt idx="0">
                  <c:v>EV1 </c:v>
                </c:pt>
              </c:strCache>
            </c:strRef>
          </c:tx>
          <c:spPr>
            <a:ln w="9525"/>
          </c:spPr>
          <c:marker>
            <c:symbol val="circle"/>
            <c:size val="2"/>
            <c:spPr>
              <a:ln w="6350"/>
            </c:spPr>
          </c:marker>
          <c:dPt>
            <c:idx val="107"/>
            <c:marker>
              <c:spPr>
                <a:ln w="9525"/>
              </c:spPr>
            </c:marker>
            <c:bubble3D val="0"/>
            <c:extLst>
              <c:ext xmlns:c16="http://schemas.microsoft.com/office/drawing/2014/chart" uri="{C3380CC4-5D6E-409C-BE32-E72D297353CC}">
                <c16:uniqueId val="{00000001-F587-438B-B63E-333D08E99756}"/>
              </c:ext>
            </c:extLst>
          </c:dPt>
          <c:xVal>
            <c:numRef>
              <c:f>Simulation_Dec!$A$3:$A$147</c:f>
              <c:numCache>
                <c:formatCode>m/d/yyyy\ h:mm</c:formatCode>
                <c:ptCount val="145"/>
                <c:pt idx="0">
                  <c:v>44907.25</c:v>
                </c:pt>
                <c:pt idx="1">
                  <c:v>44907.253472222219</c:v>
                </c:pt>
                <c:pt idx="2">
                  <c:v>44907.256944444445</c:v>
                </c:pt>
                <c:pt idx="3">
                  <c:v>44907.260416666664</c:v>
                </c:pt>
                <c:pt idx="4">
                  <c:v>44907.263888888891</c:v>
                </c:pt>
                <c:pt idx="5">
                  <c:v>44907.267361111109</c:v>
                </c:pt>
                <c:pt idx="6">
                  <c:v>44907.270833333336</c:v>
                </c:pt>
                <c:pt idx="7">
                  <c:v>44907.274305555555</c:v>
                </c:pt>
                <c:pt idx="8">
                  <c:v>44907.277777777781</c:v>
                </c:pt>
                <c:pt idx="9">
                  <c:v>44907.28125</c:v>
                </c:pt>
                <c:pt idx="10">
                  <c:v>44907.284722222219</c:v>
                </c:pt>
                <c:pt idx="11">
                  <c:v>44907.288194444445</c:v>
                </c:pt>
                <c:pt idx="12">
                  <c:v>44907.291666666664</c:v>
                </c:pt>
                <c:pt idx="13">
                  <c:v>44907.295138888891</c:v>
                </c:pt>
                <c:pt idx="14">
                  <c:v>44907.298611111109</c:v>
                </c:pt>
                <c:pt idx="15">
                  <c:v>44907.302083333336</c:v>
                </c:pt>
                <c:pt idx="16">
                  <c:v>44907.305555555555</c:v>
                </c:pt>
                <c:pt idx="17">
                  <c:v>44907.309027777781</c:v>
                </c:pt>
                <c:pt idx="18">
                  <c:v>44907.3125</c:v>
                </c:pt>
                <c:pt idx="19">
                  <c:v>44907.315972222219</c:v>
                </c:pt>
                <c:pt idx="20">
                  <c:v>44907.319444444445</c:v>
                </c:pt>
                <c:pt idx="21">
                  <c:v>44907.322916666664</c:v>
                </c:pt>
                <c:pt idx="22">
                  <c:v>44907.326388888891</c:v>
                </c:pt>
                <c:pt idx="23">
                  <c:v>44907.329861111109</c:v>
                </c:pt>
                <c:pt idx="24">
                  <c:v>44907.333333333336</c:v>
                </c:pt>
                <c:pt idx="25">
                  <c:v>44907.336805555555</c:v>
                </c:pt>
                <c:pt idx="26">
                  <c:v>44907.340277777781</c:v>
                </c:pt>
                <c:pt idx="27">
                  <c:v>44907.34375</c:v>
                </c:pt>
                <c:pt idx="28">
                  <c:v>44907.347222222219</c:v>
                </c:pt>
                <c:pt idx="29">
                  <c:v>44907.350694444445</c:v>
                </c:pt>
                <c:pt idx="30">
                  <c:v>44907.354166666664</c:v>
                </c:pt>
                <c:pt idx="31">
                  <c:v>44907.357638888891</c:v>
                </c:pt>
                <c:pt idx="32">
                  <c:v>44907.361111111109</c:v>
                </c:pt>
                <c:pt idx="33">
                  <c:v>44907.364583333336</c:v>
                </c:pt>
                <c:pt idx="34">
                  <c:v>44907.368055555555</c:v>
                </c:pt>
                <c:pt idx="35">
                  <c:v>44907.371527777781</c:v>
                </c:pt>
                <c:pt idx="36">
                  <c:v>44907.375</c:v>
                </c:pt>
                <c:pt idx="37">
                  <c:v>44907.378472222219</c:v>
                </c:pt>
                <c:pt idx="38">
                  <c:v>44907.381944444445</c:v>
                </c:pt>
                <c:pt idx="39">
                  <c:v>44907.385416666664</c:v>
                </c:pt>
                <c:pt idx="40">
                  <c:v>44907.388888888891</c:v>
                </c:pt>
                <c:pt idx="41">
                  <c:v>44907.392361111109</c:v>
                </c:pt>
                <c:pt idx="42">
                  <c:v>44907.395833333336</c:v>
                </c:pt>
                <c:pt idx="43">
                  <c:v>44907.399305555555</c:v>
                </c:pt>
                <c:pt idx="44">
                  <c:v>44907.402777777781</c:v>
                </c:pt>
                <c:pt idx="45">
                  <c:v>44907.40625</c:v>
                </c:pt>
                <c:pt idx="46">
                  <c:v>44907.409722222219</c:v>
                </c:pt>
                <c:pt idx="47">
                  <c:v>44907.413194444445</c:v>
                </c:pt>
                <c:pt idx="48">
                  <c:v>44907.416666666664</c:v>
                </c:pt>
                <c:pt idx="49">
                  <c:v>44907.420138888891</c:v>
                </c:pt>
                <c:pt idx="50">
                  <c:v>44907.423611111109</c:v>
                </c:pt>
                <c:pt idx="51">
                  <c:v>44907.427083333336</c:v>
                </c:pt>
                <c:pt idx="52">
                  <c:v>44907.430555555555</c:v>
                </c:pt>
                <c:pt idx="53">
                  <c:v>44907.434027777781</c:v>
                </c:pt>
                <c:pt idx="54">
                  <c:v>44907.4375</c:v>
                </c:pt>
                <c:pt idx="55">
                  <c:v>44907.440972222219</c:v>
                </c:pt>
                <c:pt idx="56">
                  <c:v>44907.444444444445</c:v>
                </c:pt>
                <c:pt idx="57">
                  <c:v>44907.447916666664</c:v>
                </c:pt>
                <c:pt idx="58">
                  <c:v>44907.451388888891</c:v>
                </c:pt>
                <c:pt idx="59">
                  <c:v>44907.454861111109</c:v>
                </c:pt>
                <c:pt idx="60">
                  <c:v>44907.458333333336</c:v>
                </c:pt>
                <c:pt idx="61">
                  <c:v>44907.461805555555</c:v>
                </c:pt>
                <c:pt idx="62">
                  <c:v>44907.465277777781</c:v>
                </c:pt>
                <c:pt idx="63">
                  <c:v>44907.46875</c:v>
                </c:pt>
                <c:pt idx="64">
                  <c:v>44907.472222222219</c:v>
                </c:pt>
                <c:pt idx="65">
                  <c:v>44907.475694444445</c:v>
                </c:pt>
                <c:pt idx="66">
                  <c:v>44907.479166666664</c:v>
                </c:pt>
                <c:pt idx="67">
                  <c:v>44907.482638888891</c:v>
                </c:pt>
                <c:pt idx="68">
                  <c:v>44907.486111111109</c:v>
                </c:pt>
                <c:pt idx="69">
                  <c:v>44907.489583333336</c:v>
                </c:pt>
                <c:pt idx="70">
                  <c:v>44907.493055555555</c:v>
                </c:pt>
                <c:pt idx="71">
                  <c:v>44907.496527777781</c:v>
                </c:pt>
                <c:pt idx="72">
                  <c:v>44907.5</c:v>
                </c:pt>
                <c:pt idx="73">
                  <c:v>44907.503472222219</c:v>
                </c:pt>
                <c:pt idx="74">
                  <c:v>44907.506944444445</c:v>
                </c:pt>
                <c:pt idx="75">
                  <c:v>44907.510416666664</c:v>
                </c:pt>
                <c:pt idx="76">
                  <c:v>44907.513888888891</c:v>
                </c:pt>
                <c:pt idx="77">
                  <c:v>44907.517361111109</c:v>
                </c:pt>
                <c:pt idx="78">
                  <c:v>44907.520833333336</c:v>
                </c:pt>
                <c:pt idx="79">
                  <c:v>44907.524305555555</c:v>
                </c:pt>
                <c:pt idx="80">
                  <c:v>44907.527777777781</c:v>
                </c:pt>
                <c:pt idx="81">
                  <c:v>44907.53125</c:v>
                </c:pt>
                <c:pt idx="82">
                  <c:v>44907.534722222219</c:v>
                </c:pt>
                <c:pt idx="83">
                  <c:v>44907.538194444445</c:v>
                </c:pt>
                <c:pt idx="84">
                  <c:v>44907.541666666664</c:v>
                </c:pt>
                <c:pt idx="85">
                  <c:v>44907.545138888891</c:v>
                </c:pt>
                <c:pt idx="86">
                  <c:v>44907.548611111109</c:v>
                </c:pt>
                <c:pt idx="87">
                  <c:v>44907.552083333336</c:v>
                </c:pt>
                <c:pt idx="88">
                  <c:v>44907.555555555555</c:v>
                </c:pt>
                <c:pt idx="89">
                  <c:v>44907.559027777781</c:v>
                </c:pt>
                <c:pt idx="90">
                  <c:v>44907.5625</c:v>
                </c:pt>
                <c:pt idx="91">
                  <c:v>44907.565972222219</c:v>
                </c:pt>
                <c:pt idx="92">
                  <c:v>44907.569444444445</c:v>
                </c:pt>
                <c:pt idx="93">
                  <c:v>44907.572916666664</c:v>
                </c:pt>
                <c:pt idx="94">
                  <c:v>44907.576388888891</c:v>
                </c:pt>
                <c:pt idx="95">
                  <c:v>44907.579861111109</c:v>
                </c:pt>
                <c:pt idx="96">
                  <c:v>44907.583333333336</c:v>
                </c:pt>
                <c:pt idx="97">
                  <c:v>44907.586805555555</c:v>
                </c:pt>
                <c:pt idx="98">
                  <c:v>44907.590277777781</c:v>
                </c:pt>
                <c:pt idx="99">
                  <c:v>44907.59375</c:v>
                </c:pt>
                <c:pt idx="100">
                  <c:v>44907.597222222219</c:v>
                </c:pt>
                <c:pt idx="101">
                  <c:v>44907.600694444445</c:v>
                </c:pt>
                <c:pt idx="102">
                  <c:v>44907.604166666664</c:v>
                </c:pt>
                <c:pt idx="103">
                  <c:v>44907.607638888891</c:v>
                </c:pt>
                <c:pt idx="104">
                  <c:v>44907.611111111109</c:v>
                </c:pt>
                <c:pt idx="105">
                  <c:v>44907.614583333336</c:v>
                </c:pt>
                <c:pt idx="106">
                  <c:v>44907.618055555555</c:v>
                </c:pt>
                <c:pt idx="107">
                  <c:v>44907.621527777781</c:v>
                </c:pt>
                <c:pt idx="108">
                  <c:v>44907.625</c:v>
                </c:pt>
                <c:pt idx="109">
                  <c:v>44907.628472222219</c:v>
                </c:pt>
                <c:pt idx="110">
                  <c:v>44907.631944444445</c:v>
                </c:pt>
                <c:pt idx="111">
                  <c:v>44907.635416666664</c:v>
                </c:pt>
                <c:pt idx="112">
                  <c:v>44907.638888888891</c:v>
                </c:pt>
                <c:pt idx="113">
                  <c:v>44907.642361111109</c:v>
                </c:pt>
                <c:pt idx="114">
                  <c:v>44907.645833333336</c:v>
                </c:pt>
                <c:pt idx="115">
                  <c:v>44907.649305555555</c:v>
                </c:pt>
                <c:pt idx="116">
                  <c:v>44907.652777777781</c:v>
                </c:pt>
                <c:pt idx="117">
                  <c:v>44907.65625</c:v>
                </c:pt>
                <c:pt idx="118">
                  <c:v>44907.659722222219</c:v>
                </c:pt>
                <c:pt idx="119">
                  <c:v>44907.663194444445</c:v>
                </c:pt>
                <c:pt idx="120">
                  <c:v>44907.666666666664</c:v>
                </c:pt>
                <c:pt idx="121">
                  <c:v>44907.670138888891</c:v>
                </c:pt>
                <c:pt idx="122">
                  <c:v>44907.673611111109</c:v>
                </c:pt>
                <c:pt idx="123">
                  <c:v>44907.677083333336</c:v>
                </c:pt>
                <c:pt idx="124">
                  <c:v>44907.680555555555</c:v>
                </c:pt>
                <c:pt idx="125">
                  <c:v>44907.684027777781</c:v>
                </c:pt>
                <c:pt idx="126">
                  <c:v>44907.6875</c:v>
                </c:pt>
                <c:pt idx="127">
                  <c:v>44907.690972222219</c:v>
                </c:pt>
                <c:pt idx="128">
                  <c:v>44907.694444444445</c:v>
                </c:pt>
                <c:pt idx="129">
                  <c:v>44907.697916666664</c:v>
                </c:pt>
                <c:pt idx="130">
                  <c:v>44907.701388888891</c:v>
                </c:pt>
                <c:pt idx="131">
                  <c:v>44907.704861111109</c:v>
                </c:pt>
                <c:pt idx="132">
                  <c:v>44907.708333333336</c:v>
                </c:pt>
                <c:pt idx="133">
                  <c:v>44907.711805555555</c:v>
                </c:pt>
                <c:pt idx="134">
                  <c:v>44907.715277777781</c:v>
                </c:pt>
                <c:pt idx="135">
                  <c:v>44907.71875</c:v>
                </c:pt>
                <c:pt idx="136">
                  <c:v>44907.722222222219</c:v>
                </c:pt>
                <c:pt idx="137">
                  <c:v>44907.725694444445</c:v>
                </c:pt>
                <c:pt idx="138">
                  <c:v>44907.729166666664</c:v>
                </c:pt>
                <c:pt idx="139">
                  <c:v>44907.732638888891</c:v>
                </c:pt>
                <c:pt idx="140">
                  <c:v>44907.736111111109</c:v>
                </c:pt>
                <c:pt idx="141">
                  <c:v>44907.739583333336</c:v>
                </c:pt>
                <c:pt idx="142">
                  <c:v>44907.743055555555</c:v>
                </c:pt>
                <c:pt idx="143">
                  <c:v>44907.746527777781</c:v>
                </c:pt>
                <c:pt idx="144">
                  <c:v>44907.75</c:v>
                </c:pt>
              </c:numCache>
            </c:numRef>
          </c:xVal>
          <c:yVal>
            <c:numRef>
              <c:f>Simulation_Dec!$AO$3:$AO$147</c:f>
              <c:numCache>
                <c:formatCode>General</c:formatCode>
                <c:ptCount val="14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20</c:v>
                </c:pt>
                <c:pt idx="22">
                  <c:v>20</c:v>
                </c:pt>
                <c:pt idx="23">
                  <c:v>20</c:v>
                </c:pt>
                <c:pt idx="24">
                  <c:v>20</c:v>
                </c:pt>
                <c:pt idx="25">
                  <c:v>20</c:v>
                </c:pt>
                <c:pt idx="26">
                  <c:v>20</c:v>
                </c:pt>
                <c:pt idx="27">
                  <c:v>20</c:v>
                </c:pt>
                <c:pt idx="28">
                  <c:v>20</c:v>
                </c:pt>
                <c:pt idx="29">
                  <c:v>20</c:v>
                </c:pt>
                <c:pt idx="30">
                  <c:v>20</c:v>
                </c:pt>
                <c:pt idx="31">
                  <c:v>20</c:v>
                </c:pt>
                <c:pt idx="32">
                  <c:v>20</c:v>
                </c:pt>
                <c:pt idx="33">
                  <c:v>20</c:v>
                </c:pt>
                <c:pt idx="34">
                  <c:v>6</c:v>
                </c:pt>
                <c:pt idx="35">
                  <c:v>6</c:v>
                </c:pt>
                <c:pt idx="36">
                  <c:v>6</c:v>
                </c:pt>
                <c:pt idx="37">
                  <c:v>6</c:v>
                </c:pt>
                <c:pt idx="38">
                  <c:v>6</c:v>
                </c:pt>
                <c:pt idx="39">
                  <c:v>6</c:v>
                </c:pt>
                <c:pt idx="40">
                  <c:v>6</c:v>
                </c:pt>
                <c:pt idx="41">
                  <c:v>6</c:v>
                </c:pt>
                <c:pt idx="42">
                  <c:v>6</c:v>
                </c:pt>
                <c:pt idx="43">
                  <c:v>6</c:v>
                </c:pt>
                <c:pt idx="44">
                  <c:v>20</c:v>
                </c:pt>
                <c:pt idx="45">
                  <c:v>20</c:v>
                </c:pt>
                <c:pt idx="46">
                  <c:v>20</c:v>
                </c:pt>
                <c:pt idx="47">
                  <c:v>20</c:v>
                </c:pt>
                <c:pt idx="48">
                  <c:v>20</c:v>
                </c:pt>
                <c:pt idx="49">
                  <c:v>20</c:v>
                </c:pt>
                <c:pt idx="50">
                  <c:v>20</c:v>
                </c:pt>
                <c:pt idx="51">
                  <c:v>20</c:v>
                </c:pt>
                <c:pt idx="52">
                  <c:v>20</c:v>
                </c:pt>
                <c:pt idx="53">
                  <c:v>20</c:v>
                </c:pt>
                <c:pt idx="54">
                  <c:v>15</c:v>
                </c:pt>
                <c:pt idx="55">
                  <c:v>6</c:v>
                </c:pt>
                <c:pt idx="56">
                  <c:v>6</c:v>
                </c:pt>
                <c:pt idx="57">
                  <c:v>6</c:v>
                </c:pt>
                <c:pt idx="58">
                  <c:v>6</c:v>
                </c:pt>
                <c:pt idx="59">
                  <c:v>6</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numCache>
            </c:numRef>
          </c:yVal>
          <c:smooth val="0"/>
          <c:extLst>
            <c:ext xmlns:c16="http://schemas.microsoft.com/office/drawing/2014/chart" uri="{C3380CC4-5D6E-409C-BE32-E72D297353CC}">
              <c16:uniqueId val="{00000002-F587-438B-B63E-333D08E99756}"/>
            </c:ext>
          </c:extLst>
        </c:ser>
        <c:ser>
          <c:idx val="0"/>
          <c:order val="2"/>
          <c:tx>
            <c:strRef>
              <c:f>Simulation_Dec!$AG$2</c:f>
              <c:strCache>
                <c:ptCount val="1"/>
                <c:pt idx="0">
                  <c:v>EV2 </c:v>
                </c:pt>
              </c:strCache>
            </c:strRef>
          </c:tx>
          <c:spPr>
            <a:ln w="9525" cap="rnd">
              <a:solidFill>
                <a:schemeClr val="accent1"/>
              </a:solidFill>
              <a:round/>
            </a:ln>
            <a:effectLst/>
          </c:spPr>
          <c:marker>
            <c:symbol val="circle"/>
            <c:size val="2"/>
            <c:spPr>
              <a:solidFill>
                <a:schemeClr val="accent1"/>
              </a:solidFill>
              <a:ln w="9525">
                <a:solidFill>
                  <a:schemeClr val="accent1"/>
                </a:solidFill>
              </a:ln>
              <a:effectLst/>
            </c:spPr>
          </c:marker>
          <c:xVal>
            <c:numRef>
              <c:f>Simulation_Dec!$A$3:$A$147</c:f>
              <c:numCache>
                <c:formatCode>m/d/yyyy\ h:mm</c:formatCode>
                <c:ptCount val="145"/>
                <c:pt idx="0">
                  <c:v>44907.25</c:v>
                </c:pt>
                <c:pt idx="1">
                  <c:v>44907.253472222219</c:v>
                </c:pt>
                <c:pt idx="2">
                  <c:v>44907.256944444445</c:v>
                </c:pt>
                <c:pt idx="3">
                  <c:v>44907.260416666664</c:v>
                </c:pt>
                <c:pt idx="4">
                  <c:v>44907.263888888891</c:v>
                </c:pt>
                <c:pt idx="5">
                  <c:v>44907.267361111109</c:v>
                </c:pt>
                <c:pt idx="6">
                  <c:v>44907.270833333336</c:v>
                </c:pt>
                <c:pt idx="7">
                  <c:v>44907.274305555555</c:v>
                </c:pt>
                <c:pt idx="8">
                  <c:v>44907.277777777781</c:v>
                </c:pt>
                <c:pt idx="9">
                  <c:v>44907.28125</c:v>
                </c:pt>
                <c:pt idx="10">
                  <c:v>44907.284722222219</c:v>
                </c:pt>
                <c:pt idx="11">
                  <c:v>44907.288194444445</c:v>
                </c:pt>
                <c:pt idx="12">
                  <c:v>44907.291666666664</c:v>
                </c:pt>
                <c:pt idx="13">
                  <c:v>44907.295138888891</c:v>
                </c:pt>
                <c:pt idx="14">
                  <c:v>44907.298611111109</c:v>
                </c:pt>
                <c:pt idx="15">
                  <c:v>44907.302083333336</c:v>
                </c:pt>
                <c:pt idx="16">
                  <c:v>44907.305555555555</c:v>
                </c:pt>
                <c:pt idx="17">
                  <c:v>44907.309027777781</c:v>
                </c:pt>
                <c:pt idx="18">
                  <c:v>44907.3125</c:v>
                </c:pt>
                <c:pt idx="19">
                  <c:v>44907.315972222219</c:v>
                </c:pt>
                <c:pt idx="20">
                  <c:v>44907.319444444445</c:v>
                </c:pt>
                <c:pt idx="21">
                  <c:v>44907.322916666664</c:v>
                </c:pt>
                <c:pt idx="22">
                  <c:v>44907.326388888891</c:v>
                </c:pt>
                <c:pt idx="23">
                  <c:v>44907.329861111109</c:v>
                </c:pt>
                <c:pt idx="24">
                  <c:v>44907.333333333336</c:v>
                </c:pt>
                <c:pt idx="25">
                  <c:v>44907.336805555555</c:v>
                </c:pt>
                <c:pt idx="26">
                  <c:v>44907.340277777781</c:v>
                </c:pt>
                <c:pt idx="27">
                  <c:v>44907.34375</c:v>
                </c:pt>
                <c:pt idx="28">
                  <c:v>44907.347222222219</c:v>
                </c:pt>
                <c:pt idx="29">
                  <c:v>44907.350694444445</c:v>
                </c:pt>
                <c:pt idx="30">
                  <c:v>44907.354166666664</c:v>
                </c:pt>
                <c:pt idx="31">
                  <c:v>44907.357638888891</c:v>
                </c:pt>
                <c:pt idx="32">
                  <c:v>44907.361111111109</c:v>
                </c:pt>
                <c:pt idx="33">
                  <c:v>44907.364583333336</c:v>
                </c:pt>
                <c:pt idx="34">
                  <c:v>44907.368055555555</c:v>
                </c:pt>
                <c:pt idx="35">
                  <c:v>44907.371527777781</c:v>
                </c:pt>
                <c:pt idx="36">
                  <c:v>44907.375</c:v>
                </c:pt>
                <c:pt idx="37">
                  <c:v>44907.378472222219</c:v>
                </c:pt>
                <c:pt idx="38">
                  <c:v>44907.381944444445</c:v>
                </c:pt>
                <c:pt idx="39">
                  <c:v>44907.385416666664</c:v>
                </c:pt>
                <c:pt idx="40">
                  <c:v>44907.388888888891</c:v>
                </c:pt>
                <c:pt idx="41">
                  <c:v>44907.392361111109</c:v>
                </c:pt>
                <c:pt idx="42">
                  <c:v>44907.395833333336</c:v>
                </c:pt>
                <c:pt idx="43">
                  <c:v>44907.399305555555</c:v>
                </c:pt>
                <c:pt idx="44">
                  <c:v>44907.402777777781</c:v>
                </c:pt>
                <c:pt idx="45">
                  <c:v>44907.40625</c:v>
                </c:pt>
                <c:pt idx="46">
                  <c:v>44907.409722222219</c:v>
                </c:pt>
                <c:pt idx="47">
                  <c:v>44907.413194444445</c:v>
                </c:pt>
                <c:pt idx="48">
                  <c:v>44907.416666666664</c:v>
                </c:pt>
                <c:pt idx="49">
                  <c:v>44907.420138888891</c:v>
                </c:pt>
                <c:pt idx="50">
                  <c:v>44907.423611111109</c:v>
                </c:pt>
                <c:pt idx="51">
                  <c:v>44907.427083333336</c:v>
                </c:pt>
                <c:pt idx="52">
                  <c:v>44907.430555555555</c:v>
                </c:pt>
                <c:pt idx="53">
                  <c:v>44907.434027777781</c:v>
                </c:pt>
                <c:pt idx="54">
                  <c:v>44907.4375</c:v>
                </c:pt>
                <c:pt idx="55">
                  <c:v>44907.440972222219</c:v>
                </c:pt>
                <c:pt idx="56">
                  <c:v>44907.444444444445</c:v>
                </c:pt>
                <c:pt idx="57">
                  <c:v>44907.447916666664</c:v>
                </c:pt>
                <c:pt idx="58">
                  <c:v>44907.451388888891</c:v>
                </c:pt>
                <c:pt idx="59">
                  <c:v>44907.454861111109</c:v>
                </c:pt>
                <c:pt idx="60">
                  <c:v>44907.458333333336</c:v>
                </c:pt>
                <c:pt idx="61">
                  <c:v>44907.461805555555</c:v>
                </c:pt>
                <c:pt idx="62">
                  <c:v>44907.465277777781</c:v>
                </c:pt>
                <c:pt idx="63">
                  <c:v>44907.46875</c:v>
                </c:pt>
                <c:pt idx="64">
                  <c:v>44907.472222222219</c:v>
                </c:pt>
                <c:pt idx="65">
                  <c:v>44907.475694444445</c:v>
                </c:pt>
                <c:pt idx="66">
                  <c:v>44907.479166666664</c:v>
                </c:pt>
                <c:pt idx="67">
                  <c:v>44907.482638888891</c:v>
                </c:pt>
                <c:pt idx="68">
                  <c:v>44907.486111111109</c:v>
                </c:pt>
                <c:pt idx="69">
                  <c:v>44907.489583333336</c:v>
                </c:pt>
                <c:pt idx="70">
                  <c:v>44907.493055555555</c:v>
                </c:pt>
                <c:pt idx="71">
                  <c:v>44907.496527777781</c:v>
                </c:pt>
                <c:pt idx="72">
                  <c:v>44907.5</c:v>
                </c:pt>
                <c:pt idx="73">
                  <c:v>44907.503472222219</c:v>
                </c:pt>
                <c:pt idx="74">
                  <c:v>44907.506944444445</c:v>
                </c:pt>
                <c:pt idx="75">
                  <c:v>44907.510416666664</c:v>
                </c:pt>
                <c:pt idx="76">
                  <c:v>44907.513888888891</c:v>
                </c:pt>
                <c:pt idx="77">
                  <c:v>44907.517361111109</c:v>
                </c:pt>
                <c:pt idx="78">
                  <c:v>44907.520833333336</c:v>
                </c:pt>
                <c:pt idx="79">
                  <c:v>44907.524305555555</c:v>
                </c:pt>
                <c:pt idx="80">
                  <c:v>44907.527777777781</c:v>
                </c:pt>
                <c:pt idx="81">
                  <c:v>44907.53125</c:v>
                </c:pt>
                <c:pt idx="82">
                  <c:v>44907.534722222219</c:v>
                </c:pt>
                <c:pt idx="83">
                  <c:v>44907.538194444445</c:v>
                </c:pt>
                <c:pt idx="84">
                  <c:v>44907.541666666664</c:v>
                </c:pt>
                <c:pt idx="85">
                  <c:v>44907.545138888891</c:v>
                </c:pt>
                <c:pt idx="86">
                  <c:v>44907.548611111109</c:v>
                </c:pt>
                <c:pt idx="87">
                  <c:v>44907.552083333336</c:v>
                </c:pt>
                <c:pt idx="88">
                  <c:v>44907.555555555555</c:v>
                </c:pt>
                <c:pt idx="89">
                  <c:v>44907.559027777781</c:v>
                </c:pt>
                <c:pt idx="90">
                  <c:v>44907.5625</c:v>
                </c:pt>
                <c:pt idx="91">
                  <c:v>44907.565972222219</c:v>
                </c:pt>
                <c:pt idx="92">
                  <c:v>44907.569444444445</c:v>
                </c:pt>
                <c:pt idx="93">
                  <c:v>44907.572916666664</c:v>
                </c:pt>
                <c:pt idx="94">
                  <c:v>44907.576388888891</c:v>
                </c:pt>
                <c:pt idx="95">
                  <c:v>44907.579861111109</c:v>
                </c:pt>
                <c:pt idx="96">
                  <c:v>44907.583333333336</c:v>
                </c:pt>
                <c:pt idx="97">
                  <c:v>44907.586805555555</c:v>
                </c:pt>
                <c:pt idx="98">
                  <c:v>44907.590277777781</c:v>
                </c:pt>
                <c:pt idx="99">
                  <c:v>44907.59375</c:v>
                </c:pt>
                <c:pt idx="100">
                  <c:v>44907.597222222219</c:v>
                </c:pt>
                <c:pt idx="101">
                  <c:v>44907.600694444445</c:v>
                </c:pt>
                <c:pt idx="102">
                  <c:v>44907.604166666664</c:v>
                </c:pt>
                <c:pt idx="103">
                  <c:v>44907.607638888891</c:v>
                </c:pt>
                <c:pt idx="104">
                  <c:v>44907.611111111109</c:v>
                </c:pt>
                <c:pt idx="105">
                  <c:v>44907.614583333336</c:v>
                </c:pt>
                <c:pt idx="106">
                  <c:v>44907.618055555555</c:v>
                </c:pt>
                <c:pt idx="107">
                  <c:v>44907.621527777781</c:v>
                </c:pt>
                <c:pt idx="108">
                  <c:v>44907.625</c:v>
                </c:pt>
                <c:pt idx="109">
                  <c:v>44907.628472222219</c:v>
                </c:pt>
                <c:pt idx="110">
                  <c:v>44907.631944444445</c:v>
                </c:pt>
                <c:pt idx="111">
                  <c:v>44907.635416666664</c:v>
                </c:pt>
                <c:pt idx="112">
                  <c:v>44907.638888888891</c:v>
                </c:pt>
                <c:pt idx="113">
                  <c:v>44907.642361111109</c:v>
                </c:pt>
                <c:pt idx="114">
                  <c:v>44907.645833333336</c:v>
                </c:pt>
                <c:pt idx="115">
                  <c:v>44907.649305555555</c:v>
                </c:pt>
                <c:pt idx="116">
                  <c:v>44907.652777777781</c:v>
                </c:pt>
                <c:pt idx="117">
                  <c:v>44907.65625</c:v>
                </c:pt>
                <c:pt idx="118">
                  <c:v>44907.659722222219</c:v>
                </c:pt>
                <c:pt idx="119">
                  <c:v>44907.663194444445</c:v>
                </c:pt>
                <c:pt idx="120">
                  <c:v>44907.666666666664</c:v>
                </c:pt>
                <c:pt idx="121">
                  <c:v>44907.670138888891</c:v>
                </c:pt>
                <c:pt idx="122">
                  <c:v>44907.673611111109</c:v>
                </c:pt>
                <c:pt idx="123">
                  <c:v>44907.677083333336</c:v>
                </c:pt>
                <c:pt idx="124">
                  <c:v>44907.680555555555</c:v>
                </c:pt>
                <c:pt idx="125">
                  <c:v>44907.684027777781</c:v>
                </c:pt>
                <c:pt idx="126">
                  <c:v>44907.6875</c:v>
                </c:pt>
                <c:pt idx="127">
                  <c:v>44907.690972222219</c:v>
                </c:pt>
                <c:pt idx="128">
                  <c:v>44907.694444444445</c:v>
                </c:pt>
                <c:pt idx="129">
                  <c:v>44907.697916666664</c:v>
                </c:pt>
                <c:pt idx="130">
                  <c:v>44907.701388888891</c:v>
                </c:pt>
                <c:pt idx="131">
                  <c:v>44907.704861111109</c:v>
                </c:pt>
                <c:pt idx="132">
                  <c:v>44907.708333333336</c:v>
                </c:pt>
                <c:pt idx="133">
                  <c:v>44907.711805555555</c:v>
                </c:pt>
                <c:pt idx="134">
                  <c:v>44907.715277777781</c:v>
                </c:pt>
                <c:pt idx="135">
                  <c:v>44907.71875</c:v>
                </c:pt>
                <c:pt idx="136">
                  <c:v>44907.722222222219</c:v>
                </c:pt>
                <c:pt idx="137">
                  <c:v>44907.725694444445</c:v>
                </c:pt>
                <c:pt idx="138">
                  <c:v>44907.729166666664</c:v>
                </c:pt>
                <c:pt idx="139">
                  <c:v>44907.732638888891</c:v>
                </c:pt>
                <c:pt idx="140">
                  <c:v>44907.736111111109</c:v>
                </c:pt>
                <c:pt idx="141">
                  <c:v>44907.739583333336</c:v>
                </c:pt>
                <c:pt idx="142">
                  <c:v>44907.743055555555</c:v>
                </c:pt>
                <c:pt idx="143">
                  <c:v>44907.746527777781</c:v>
                </c:pt>
                <c:pt idx="144">
                  <c:v>44907.75</c:v>
                </c:pt>
              </c:numCache>
            </c:numRef>
          </c:xVal>
          <c:yVal>
            <c:numRef>
              <c:f>Simulation_Dec!$AF$3:$AF$147</c:f>
              <c:numCache>
                <c:formatCode>General</c:formatCode>
                <c:ptCount val="145"/>
                <c:pt idx="0">
                  <c:v>0</c:v>
                </c:pt>
                <c:pt idx="1">
                  <c:v>0</c:v>
                </c:pt>
                <c:pt idx="2">
                  <c:v>0</c:v>
                </c:pt>
                <c:pt idx="3">
                  <c:v>0</c:v>
                </c:pt>
                <c:pt idx="4">
                  <c:v>0</c:v>
                </c:pt>
                <c:pt idx="5">
                  <c:v>0</c:v>
                </c:pt>
                <c:pt idx="6">
                  <c:v>0</c:v>
                </c:pt>
                <c:pt idx="7">
                  <c:v>0</c:v>
                </c:pt>
                <c:pt idx="8">
                  <c:v>0</c:v>
                </c:pt>
                <c:pt idx="9">
                  <c:v>0</c:v>
                </c:pt>
                <c:pt idx="10">
                  <c:v>0</c:v>
                </c:pt>
                <c:pt idx="11">
                  <c:v>0</c:v>
                </c:pt>
                <c:pt idx="12">
                  <c:v>20</c:v>
                </c:pt>
                <c:pt idx="13">
                  <c:v>20</c:v>
                </c:pt>
                <c:pt idx="14">
                  <c:v>20</c:v>
                </c:pt>
                <c:pt idx="15">
                  <c:v>20</c:v>
                </c:pt>
                <c:pt idx="16">
                  <c:v>20</c:v>
                </c:pt>
                <c:pt idx="17">
                  <c:v>20</c:v>
                </c:pt>
                <c:pt idx="18">
                  <c:v>20</c:v>
                </c:pt>
                <c:pt idx="19">
                  <c:v>20</c:v>
                </c:pt>
                <c:pt idx="20">
                  <c:v>20</c:v>
                </c:pt>
                <c:pt idx="21">
                  <c:v>20</c:v>
                </c:pt>
                <c:pt idx="22">
                  <c:v>20</c:v>
                </c:pt>
                <c:pt idx="23">
                  <c:v>6</c:v>
                </c:pt>
                <c:pt idx="24">
                  <c:v>6</c:v>
                </c:pt>
                <c:pt idx="25">
                  <c:v>6</c:v>
                </c:pt>
                <c:pt idx="26">
                  <c:v>6</c:v>
                </c:pt>
                <c:pt idx="27">
                  <c:v>6</c:v>
                </c:pt>
                <c:pt idx="28">
                  <c:v>6</c:v>
                </c:pt>
                <c:pt idx="29">
                  <c:v>6</c:v>
                </c:pt>
                <c:pt idx="30">
                  <c:v>6</c:v>
                </c:pt>
                <c:pt idx="31">
                  <c:v>6</c:v>
                </c:pt>
                <c:pt idx="32">
                  <c:v>6</c:v>
                </c:pt>
                <c:pt idx="33">
                  <c:v>6</c:v>
                </c:pt>
                <c:pt idx="34">
                  <c:v>6</c:v>
                </c:pt>
                <c:pt idx="35">
                  <c:v>6</c:v>
                </c:pt>
                <c:pt idx="36">
                  <c:v>6</c:v>
                </c:pt>
                <c:pt idx="37">
                  <c:v>6</c:v>
                </c:pt>
                <c:pt idx="38">
                  <c:v>6</c:v>
                </c:pt>
                <c:pt idx="39">
                  <c:v>6</c:v>
                </c:pt>
                <c:pt idx="40">
                  <c:v>6</c:v>
                </c:pt>
                <c:pt idx="41">
                  <c:v>6</c:v>
                </c:pt>
                <c:pt idx="42">
                  <c:v>6</c:v>
                </c:pt>
                <c:pt idx="43">
                  <c:v>6</c:v>
                </c:pt>
                <c:pt idx="44">
                  <c:v>6</c:v>
                </c:pt>
                <c:pt idx="45">
                  <c:v>6</c:v>
                </c:pt>
                <c:pt idx="46">
                  <c:v>6</c:v>
                </c:pt>
                <c:pt idx="47">
                  <c:v>6</c:v>
                </c:pt>
                <c:pt idx="48">
                  <c:v>6</c:v>
                </c:pt>
                <c:pt idx="49">
                  <c:v>6</c:v>
                </c:pt>
                <c:pt idx="50">
                  <c:v>6</c:v>
                </c:pt>
                <c:pt idx="51">
                  <c:v>6</c:v>
                </c:pt>
                <c:pt idx="52">
                  <c:v>6</c:v>
                </c:pt>
                <c:pt idx="53">
                  <c:v>6</c:v>
                </c:pt>
                <c:pt idx="54">
                  <c:v>6</c:v>
                </c:pt>
                <c:pt idx="55">
                  <c:v>6</c:v>
                </c:pt>
                <c:pt idx="56">
                  <c:v>6</c:v>
                </c:pt>
                <c:pt idx="57">
                  <c:v>6</c:v>
                </c:pt>
                <c:pt idx="58">
                  <c:v>6</c:v>
                </c:pt>
                <c:pt idx="59">
                  <c:v>6</c:v>
                </c:pt>
                <c:pt idx="60">
                  <c:v>6</c:v>
                </c:pt>
                <c:pt idx="61">
                  <c:v>6</c:v>
                </c:pt>
                <c:pt idx="62">
                  <c:v>6</c:v>
                </c:pt>
                <c:pt idx="63">
                  <c:v>6</c:v>
                </c:pt>
                <c:pt idx="64">
                  <c:v>6</c:v>
                </c:pt>
                <c:pt idx="65">
                  <c:v>6</c:v>
                </c:pt>
                <c:pt idx="66">
                  <c:v>6</c:v>
                </c:pt>
                <c:pt idx="67">
                  <c:v>6</c:v>
                </c:pt>
                <c:pt idx="68">
                  <c:v>6</c:v>
                </c:pt>
                <c:pt idx="69">
                  <c:v>6</c:v>
                </c:pt>
                <c:pt idx="70">
                  <c:v>20</c:v>
                </c:pt>
                <c:pt idx="71">
                  <c:v>20</c:v>
                </c:pt>
                <c:pt idx="72">
                  <c:v>6</c:v>
                </c:pt>
                <c:pt idx="73">
                  <c:v>20</c:v>
                </c:pt>
                <c:pt idx="74">
                  <c:v>20</c:v>
                </c:pt>
                <c:pt idx="75">
                  <c:v>20</c:v>
                </c:pt>
                <c:pt idx="76">
                  <c:v>20</c:v>
                </c:pt>
                <c:pt idx="77">
                  <c:v>20</c:v>
                </c:pt>
                <c:pt idx="78">
                  <c:v>20</c:v>
                </c:pt>
                <c:pt idx="79">
                  <c:v>20</c:v>
                </c:pt>
                <c:pt idx="80">
                  <c:v>20</c:v>
                </c:pt>
                <c:pt idx="81">
                  <c:v>20</c:v>
                </c:pt>
                <c:pt idx="82">
                  <c:v>20</c:v>
                </c:pt>
                <c:pt idx="83">
                  <c:v>20</c:v>
                </c:pt>
                <c:pt idx="84">
                  <c:v>20</c:v>
                </c:pt>
                <c:pt idx="85">
                  <c:v>20</c:v>
                </c:pt>
                <c:pt idx="86">
                  <c:v>20</c:v>
                </c:pt>
                <c:pt idx="87">
                  <c:v>20</c:v>
                </c:pt>
                <c:pt idx="88">
                  <c:v>20</c:v>
                </c:pt>
                <c:pt idx="89">
                  <c:v>20</c:v>
                </c:pt>
                <c:pt idx="90">
                  <c:v>20</c:v>
                </c:pt>
                <c:pt idx="91">
                  <c:v>20</c:v>
                </c:pt>
                <c:pt idx="92">
                  <c:v>20</c:v>
                </c:pt>
                <c:pt idx="93">
                  <c:v>20</c:v>
                </c:pt>
                <c:pt idx="94">
                  <c:v>20</c:v>
                </c:pt>
                <c:pt idx="95">
                  <c:v>20</c:v>
                </c:pt>
                <c:pt idx="96">
                  <c:v>20</c:v>
                </c:pt>
                <c:pt idx="97">
                  <c:v>20</c:v>
                </c:pt>
                <c:pt idx="98">
                  <c:v>20</c:v>
                </c:pt>
                <c:pt idx="99">
                  <c:v>20</c:v>
                </c:pt>
                <c:pt idx="100">
                  <c:v>20</c:v>
                </c:pt>
                <c:pt idx="101">
                  <c:v>20</c:v>
                </c:pt>
                <c:pt idx="102">
                  <c:v>20</c:v>
                </c:pt>
                <c:pt idx="103">
                  <c:v>20</c:v>
                </c:pt>
                <c:pt idx="104">
                  <c:v>20</c:v>
                </c:pt>
                <c:pt idx="105">
                  <c:v>20</c:v>
                </c:pt>
                <c:pt idx="106">
                  <c:v>20</c:v>
                </c:pt>
                <c:pt idx="107">
                  <c:v>20</c:v>
                </c:pt>
                <c:pt idx="108">
                  <c:v>6</c:v>
                </c:pt>
                <c:pt idx="109">
                  <c:v>6</c:v>
                </c:pt>
                <c:pt idx="110">
                  <c:v>6</c:v>
                </c:pt>
                <c:pt idx="111">
                  <c:v>6</c:v>
                </c:pt>
                <c:pt idx="112">
                  <c:v>6</c:v>
                </c:pt>
                <c:pt idx="113">
                  <c:v>6</c:v>
                </c:pt>
                <c:pt idx="114">
                  <c:v>6</c:v>
                </c:pt>
                <c:pt idx="115">
                  <c:v>6</c:v>
                </c:pt>
                <c:pt idx="116">
                  <c:v>6</c:v>
                </c:pt>
                <c:pt idx="117">
                  <c:v>6</c:v>
                </c:pt>
                <c:pt idx="118">
                  <c:v>6</c:v>
                </c:pt>
                <c:pt idx="119">
                  <c:v>6</c:v>
                </c:pt>
                <c:pt idx="120">
                  <c:v>6</c:v>
                </c:pt>
                <c:pt idx="121">
                  <c:v>6</c:v>
                </c:pt>
                <c:pt idx="122">
                  <c:v>6</c:v>
                </c:pt>
                <c:pt idx="123">
                  <c:v>6</c:v>
                </c:pt>
                <c:pt idx="124">
                  <c:v>6</c:v>
                </c:pt>
                <c:pt idx="125">
                  <c:v>6</c:v>
                </c:pt>
                <c:pt idx="126">
                  <c:v>15.65</c:v>
                </c:pt>
                <c:pt idx="127">
                  <c:v>6</c:v>
                </c:pt>
                <c:pt idx="128">
                  <c:v>6</c:v>
                </c:pt>
                <c:pt idx="129">
                  <c:v>6</c:v>
                </c:pt>
                <c:pt idx="130">
                  <c:v>6</c:v>
                </c:pt>
                <c:pt idx="131">
                  <c:v>6</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numCache>
            </c:numRef>
          </c:yVal>
          <c:smooth val="0"/>
          <c:extLst>
            <c:ext xmlns:c16="http://schemas.microsoft.com/office/drawing/2014/chart" uri="{C3380CC4-5D6E-409C-BE32-E72D297353CC}">
              <c16:uniqueId val="{00000003-F587-438B-B63E-333D08E99756}"/>
            </c:ext>
          </c:extLst>
        </c:ser>
        <c:ser>
          <c:idx val="4"/>
          <c:order val="3"/>
          <c:tx>
            <c:strRef>
              <c:f>Simulation_Dec!$AM$2</c:f>
              <c:strCache>
                <c:ptCount val="1"/>
                <c:pt idx="0">
                  <c:v>EV3 </c:v>
                </c:pt>
              </c:strCache>
            </c:strRef>
          </c:tx>
          <c:spPr>
            <a:ln w="9525">
              <a:solidFill>
                <a:schemeClr val="accent4">
                  <a:lumMod val="75000"/>
                </a:schemeClr>
              </a:solidFill>
            </a:ln>
          </c:spPr>
          <c:marker>
            <c:symbol val="circle"/>
            <c:size val="2"/>
            <c:spPr>
              <a:solidFill>
                <a:schemeClr val="accent4">
                  <a:lumMod val="75000"/>
                </a:schemeClr>
              </a:solidFill>
              <a:ln>
                <a:solidFill>
                  <a:schemeClr val="accent4">
                    <a:lumMod val="75000"/>
                  </a:schemeClr>
                </a:solidFill>
              </a:ln>
            </c:spPr>
          </c:marker>
          <c:xVal>
            <c:numRef>
              <c:f>Simulation_Dec!$A$3:$A$147</c:f>
              <c:numCache>
                <c:formatCode>m/d/yyyy\ h:mm</c:formatCode>
                <c:ptCount val="145"/>
                <c:pt idx="0">
                  <c:v>44907.25</c:v>
                </c:pt>
                <c:pt idx="1">
                  <c:v>44907.253472222219</c:v>
                </c:pt>
                <c:pt idx="2">
                  <c:v>44907.256944444445</c:v>
                </c:pt>
                <c:pt idx="3">
                  <c:v>44907.260416666664</c:v>
                </c:pt>
                <c:pt idx="4">
                  <c:v>44907.263888888891</c:v>
                </c:pt>
                <c:pt idx="5">
                  <c:v>44907.267361111109</c:v>
                </c:pt>
                <c:pt idx="6">
                  <c:v>44907.270833333336</c:v>
                </c:pt>
                <c:pt idx="7">
                  <c:v>44907.274305555555</c:v>
                </c:pt>
                <c:pt idx="8">
                  <c:v>44907.277777777781</c:v>
                </c:pt>
                <c:pt idx="9">
                  <c:v>44907.28125</c:v>
                </c:pt>
                <c:pt idx="10">
                  <c:v>44907.284722222219</c:v>
                </c:pt>
                <c:pt idx="11">
                  <c:v>44907.288194444445</c:v>
                </c:pt>
                <c:pt idx="12">
                  <c:v>44907.291666666664</c:v>
                </c:pt>
                <c:pt idx="13">
                  <c:v>44907.295138888891</c:v>
                </c:pt>
                <c:pt idx="14">
                  <c:v>44907.298611111109</c:v>
                </c:pt>
                <c:pt idx="15">
                  <c:v>44907.302083333336</c:v>
                </c:pt>
                <c:pt idx="16">
                  <c:v>44907.305555555555</c:v>
                </c:pt>
                <c:pt idx="17">
                  <c:v>44907.309027777781</c:v>
                </c:pt>
                <c:pt idx="18">
                  <c:v>44907.3125</c:v>
                </c:pt>
                <c:pt idx="19">
                  <c:v>44907.315972222219</c:v>
                </c:pt>
                <c:pt idx="20">
                  <c:v>44907.319444444445</c:v>
                </c:pt>
                <c:pt idx="21">
                  <c:v>44907.322916666664</c:v>
                </c:pt>
                <c:pt idx="22">
                  <c:v>44907.326388888891</c:v>
                </c:pt>
                <c:pt idx="23">
                  <c:v>44907.329861111109</c:v>
                </c:pt>
                <c:pt idx="24">
                  <c:v>44907.333333333336</c:v>
                </c:pt>
                <c:pt idx="25">
                  <c:v>44907.336805555555</c:v>
                </c:pt>
                <c:pt idx="26">
                  <c:v>44907.340277777781</c:v>
                </c:pt>
                <c:pt idx="27">
                  <c:v>44907.34375</c:v>
                </c:pt>
                <c:pt idx="28">
                  <c:v>44907.347222222219</c:v>
                </c:pt>
                <c:pt idx="29">
                  <c:v>44907.350694444445</c:v>
                </c:pt>
                <c:pt idx="30">
                  <c:v>44907.354166666664</c:v>
                </c:pt>
                <c:pt idx="31">
                  <c:v>44907.357638888891</c:v>
                </c:pt>
                <c:pt idx="32">
                  <c:v>44907.361111111109</c:v>
                </c:pt>
                <c:pt idx="33">
                  <c:v>44907.364583333336</c:v>
                </c:pt>
                <c:pt idx="34">
                  <c:v>44907.368055555555</c:v>
                </c:pt>
                <c:pt idx="35">
                  <c:v>44907.371527777781</c:v>
                </c:pt>
                <c:pt idx="36">
                  <c:v>44907.375</c:v>
                </c:pt>
                <c:pt idx="37">
                  <c:v>44907.378472222219</c:v>
                </c:pt>
                <c:pt idx="38">
                  <c:v>44907.381944444445</c:v>
                </c:pt>
                <c:pt idx="39">
                  <c:v>44907.385416666664</c:v>
                </c:pt>
                <c:pt idx="40">
                  <c:v>44907.388888888891</c:v>
                </c:pt>
                <c:pt idx="41">
                  <c:v>44907.392361111109</c:v>
                </c:pt>
                <c:pt idx="42">
                  <c:v>44907.395833333336</c:v>
                </c:pt>
                <c:pt idx="43">
                  <c:v>44907.399305555555</c:v>
                </c:pt>
                <c:pt idx="44">
                  <c:v>44907.402777777781</c:v>
                </c:pt>
                <c:pt idx="45">
                  <c:v>44907.40625</c:v>
                </c:pt>
                <c:pt idx="46">
                  <c:v>44907.409722222219</c:v>
                </c:pt>
                <c:pt idx="47">
                  <c:v>44907.413194444445</c:v>
                </c:pt>
                <c:pt idx="48">
                  <c:v>44907.416666666664</c:v>
                </c:pt>
                <c:pt idx="49">
                  <c:v>44907.420138888891</c:v>
                </c:pt>
                <c:pt idx="50">
                  <c:v>44907.423611111109</c:v>
                </c:pt>
                <c:pt idx="51">
                  <c:v>44907.427083333336</c:v>
                </c:pt>
                <c:pt idx="52">
                  <c:v>44907.430555555555</c:v>
                </c:pt>
                <c:pt idx="53">
                  <c:v>44907.434027777781</c:v>
                </c:pt>
                <c:pt idx="54">
                  <c:v>44907.4375</c:v>
                </c:pt>
                <c:pt idx="55">
                  <c:v>44907.440972222219</c:v>
                </c:pt>
                <c:pt idx="56">
                  <c:v>44907.444444444445</c:v>
                </c:pt>
                <c:pt idx="57">
                  <c:v>44907.447916666664</c:v>
                </c:pt>
                <c:pt idx="58">
                  <c:v>44907.451388888891</c:v>
                </c:pt>
                <c:pt idx="59">
                  <c:v>44907.454861111109</c:v>
                </c:pt>
                <c:pt idx="60">
                  <c:v>44907.458333333336</c:v>
                </c:pt>
                <c:pt idx="61">
                  <c:v>44907.461805555555</c:v>
                </c:pt>
                <c:pt idx="62">
                  <c:v>44907.465277777781</c:v>
                </c:pt>
                <c:pt idx="63">
                  <c:v>44907.46875</c:v>
                </c:pt>
                <c:pt idx="64">
                  <c:v>44907.472222222219</c:v>
                </c:pt>
                <c:pt idx="65">
                  <c:v>44907.475694444445</c:v>
                </c:pt>
                <c:pt idx="66">
                  <c:v>44907.479166666664</c:v>
                </c:pt>
                <c:pt idx="67">
                  <c:v>44907.482638888891</c:v>
                </c:pt>
                <c:pt idx="68">
                  <c:v>44907.486111111109</c:v>
                </c:pt>
                <c:pt idx="69">
                  <c:v>44907.489583333336</c:v>
                </c:pt>
                <c:pt idx="70">
                  <c:v>44907.493055555555</c:v>
                </c:pt>
                <c:pt idx="71">
                  <c:v>44907.496527777781</c:v>
                </c:pt>
                <c:pt idx="72">
                  <c:v>44907.5</c:v>
                </c:pt>
                <c:pt idx="73">
                  <c:v>44907.503472222219</c:v>
                </c:pt>
                <c:pt idx="74">
                  <c:v>44907.506944444445</c:v>
                </c:pt>
                <c:pt idx="75">
                  <c:v>44907.510416666664</c:v>
                </c:pt>
                <c:pt idx="76">
                  <c:v>44907.513888888891</c:v>
                </c:pt>
                <c:pt idx="77">
                  <c:v>44907.517361111109</c:v>
                </c:pt>
                <c:pt idx="78">
                  <c:v>44907.520833333336</c:v>
                </c:pt>
                <c:pt idx="79">
                  <c:v>44907.524305555555</c:v>
                </c:pt>
                <c:pt idx="80">
                  <c:v>44907.527777777781</c:v>
                </c:pt>
                <c:pt idx="81">
                  <c:v>44907.53125</c:v>
                </c:pt>
                <c:pt idx="82">
                  <c:v>44907.534722222219</c:v>
                </c:pt>
                <c:pt idx="83">
                  <c:v>44907.538194444445</c:v>
                </c:pt>
                <c:pt idx="84">
                  <c:v>44907.541666666664</c:v>
                </c:pt>
                <c:pt idx="85">
                  <c:v>44907.545138888891</c:v>
                </c:pt>
                <c:pt idx="86">
                  <c:v>44907.548611111109</c:v>
                </c:pt>
                <c:pt idx="87">
                  <c:v>44907.552083333336</c:v>
                </c:pt>
                <c:pt idx="88">
                  <c:v>44907.555555555555</c:v>
                </c:pt>
                <c:pt idx="89">
                  <c:v>44907.559027777781</c:v>
                </c:pt>
                <c:pt idx="90">
                  <c:v>44907.5625</c:v>
                </c:pt>
                <c:pt idx="91">
                  <c:v>44907.565972222219</c:v>
                </c:pt>
                <c:pt idx="92">
                  <c:v>44907.569444444445</c:v>
                </c:pt>
                <c:pt idx="93">
                  <c:v>44907.572916666664</c:v>
                </c:pt>
                <c:pt idx="94">
                  <c:v>44907.576388888891</c:v>
                </c:pt>
                <c:pt idx="95">
                  <c:v>44907.579861111109</c:v>
                </c:pt>
                <c:pt idx="96">
                  <c:v>44907.583333333336</c:v>
                </c:pt>
                <c:pt idx="97">
                  <c:v>44907.586805555555</c:v>
                </c:pt>
                <c:pt idx="98">
                  <c:v>44907.590277777781</c:v>
                </c:pt>
                <c:pt idx="99">
                  <c:v>44907.59375</c:v>
                </c:pt>
                <c:pt idx="100">
                  <c:v>44907.597222222219</c:v>
                </c:pt>
                <c:pt idx="101">
                  <c:v>44907.600694444445</c:v>
                </c:pt>
                <c:pt idx="102">
                  <c:v>44907.604166666664</c:v>
                </c:pt>
                <c:pt idx="103">
                  <c:v>44907.607638888891</c:v>
                </c:pt>
                <c:pt idx="104">
                  <c:v>44907.611111111109</c:v>
                </c:pt>
                <c:pt idx="105">
                  <c:v>44907.614583333336</c:v>
                </c:pt>
                <c:pt idx="106">
                  <c:v>44907.618055555555</c:v>
                </c:pt>
                <c:pt idx="107">
                  <c:v>44907.621527777781</c:v>
                </c:pt>
                <c:pt idx="108">
                  <c:v>44907.625</c:v>
                </c:pt>
                <c:pt idx="109">
                  <c:v>44907.628472222219</c:v>
                </c:pt>
                <c:pt idx="110">
                  <c:v>44907.631944444445</c:v>
                </c:pt>
                <c:pt idx="111">
                  <c:v>44907.635416666664</c:v>
                </c:pt>
                <c:pt idx="112">
                  <c:v>44907.638888888891</c:v>
                </c:pt>
                <c:pt idx="113">
                  <c:v>44907.642361111109</c:v>
                </c:pt>
                <c:pt idx="114">
                  <c:v>44907.645833333336</c:v>
                </c:pt>
                <c:pt idx="115">
                  <c:v>44907.649305555555</c:v>
                </c:pt>
                <c:pt idx="116">
                  <c:v>44907.652777777781</c:v>
                </c:pt>
                <c:pt idx="117">
                  <c:v>44907.65625</c:v>
                </c:pt>
                <c:pt idx="118">
                  <c:v>44907.659722222219</c:v>
                </c:pt>
                <c:pt idx="119">
                  <c:v>44907.663194444445</c:v>
                </c:pt>
                <c:pt idx="120">
                  <c:v>44907.666666666664</c:v>
                </c:pt>
                <c:pt idx="121">
                  <c:v>44907.670138888891</c:v>
                </c:pt>
                <c:pt idx="122">
                  <c:v>44907.673611111109</c:v>
                </c:pt>
                <c:pt idx="123">
                  <c:v>44907.677083333336</c:v>
                </c:pt>
                <c:pt idx="124">
                  <c:v>44907.680555555555</c:v>
                </c:pt>
                <c:pt idx="125">
                  <c:v>44907.684027777781</c:v>
                </c:pt>
                <c:pt idx="126">
                  <c:v>44907.6875</c:v>
                </c:pt>
                <c:pt idx="127">
                  <c:v>44907.690972222219</c:v>
                </c:pt>
                <c:pt idx="128">
                  <c:v>44907.694444444445</c:v>
                </c:pt>
                <c:pt idx="129">
                  <c:v>44907.697916666664</c:v>
                </c:pt>
                <c:pt idx="130">
                  <c:v>44907.701388888891</c:v>
                </c:pt>
                <c:pt idx="131">
                  <c:v>44907.704861111109</c:v>
                </c:pt>
                <c:pt idx="132">
                  <c:v>44907.708333333336</c:v>
                </c:pt>
                <c:pt idx="133">
                  <c:v>44907.711805555555</c:v>
                </c:pt>
                <c:pt idx="134">
                  <c:v>44907.715277777781</c:v>
                </c:pt>
                <c:pt idx="135">
                  <c:v>44907.71875</c:v>
                </c:pt>
                <c:pt idx="136">
                  <c:v>44907.722222222219</c:v>
                </c:pt>
                <c:pt idx="137">
                  <c:v>44907.725694444445</c:v>
                </c:pt>
                <c:pt idx="138">
                  <c:v>44907.729166666664</c:v>
                </c:pt>
                <c:pt idx="139">
                  <c:v>44907.732638888891</c:v>
                </c:pt>
                <c:pt idx="140">
                  <c:v>44907.736111111109</c:v>
                </c:pt>
                <c:pt idx="141">
                  <c:v>44907.739583333336</c:v>
                </c:pt>
                <c:pt idx="142">
                  <c:v>44907.743055555555</c:v>
                </c:pt>
                <c:pt idx="143">
                  <c:v>44907.746527777781</c:v>
                </c:pt>
                <c:pt idx="144">
                  <c:v>44907.75</c:v>
                </c:pt>
              </c:numCache>
            </c:numRef>
          </c:xVal>
          <c:yVal>
            <c:numRef>
              <c:f>Simulation_Dec!$AL$3:$AL$147</c:f>
              <c:numCache>
                <c:formatCode>General</c:formatCode>
                <c:ptCount val="145"/>
                <c:pt idx="0">
                  <c:v>0</c:v>
                </c:pt>
                <c:pt idx="1">
                  <c:v>0</c:v>
                </c:pt>
                <c:pt idx="2">
                  <c:v>0</c:v>
                </c:pt>
                <c:pt idx="3">
                  <c:v>0</c:v>
                </c:pt>
                <c:pt idx="4">
                  <c:v>0</c:v>
                </c:pt>
                <c:pt idx="5">
                  <c:v>0</c:v>
                </c:pt>
                <c:pt idx="6">
                  <c:v>20</c:v>
                </c:pt>
                <c:pt idx="7">
                  <c:v>20</c:v>
                </c:pt>
                <c:pt idx="8">
                  <c:v>20</c:v>
                </c:pt>
                <c:pt idx="9">
                  <c:v>20</c:v>
                </c:pt>
                <c:pt idx="10">
                  <c:v>20</c:v>
                </c:pt>
                <c:pt idx="11">
                  <c:v>20</c:v>
                </c:pt>
                <c:pt idx="12">
                  <c:v>20</c:v>
                </c:pt>
                <c:pt idx="13">
                  <c:v>20</c:v>
                </c:pt>
                <c:pt idx="14">
                  <c:v>20</c:v>
                </c:pt>
                <c:pt idx="15">
                  <c:v>20</c:v>
                </c:pt>
                <c:pt idx="16">
                  <c:v>20</c:v>
                </c:pt>
                <c:pt idx="17">
                  <c:v>20</c:v>
                </c:pt>
                <c:pt idx="18">
                  <c:v>20</c:v>
                </c:pt>
                <c:pt idx="19">
                  <c:v>20</c:v>
                </c:pt>
                <c:pt idx="20">
                  <c:v>20</c:v>
                </c:pt>
                <c:pt idx="21">
                  <c:v>20</c:v>
                </c:pt>
                <c:pt idx="22">
                  <c:v>20</c:v>
                </c:pt>
                <c:pt idx="23">
                  <c:v>6</c:v>
                </c:pt>
                <c:pt idx="24">
                  <c:v>6</c:v>
                </c:pt>
                <c:pt idx="25">
                  <c:v>6</c:v>
                </c:pt>
                <c:pt idx="26">
                  <c:v>6</c:v>
                </c:pt>
                <c:pt idx="27">
                  <c:v>6</c:v>
                </c:pt>
                <c:pt idx="28">
                  <c:v>6</c:v>
                </c:pt>
                <c:pt idx="29">
                  <c:v>6</c:v>
                </c:pt>
                <c:pt idx="30">
                  <c:v>6</c:v>
                </c:pt>
                <c:pt idx="31">
                  <c:v>6</c:v>
                </c:pt>
                <c:pt idx="32">
                  <c:v>6</c:v>
                </c:pt>
                <c:pt idx="33">
                  <c:v>6</c:v>
                </c:pt>
                <c:pt idx="34">
                  <c:v>6</c:v>
                </c:pt>
                <c:pt idx="35">
                  <c:v>6</c:v>
                </c:pt>
                <c:pt idx="36">
                  <c:v>6</c:v>
                </c:pt>
                <c:pt idx="37">
                  <c:v>6</c:v>
                </c:pt>
                <c:pt idx="38">
                  <c:v>6</c:v>
                </c:pt>
                <c:pt idx="39">
                  <c:v>6</c:v>
                </c:pt>
                <c:pt idx="40">
                  <c:v>6</c:v>
                </c:pt>
                <c:pt idx="41">
                  <c:v>6</c:v>
                </c:pt>
                <c:pt idx="42">
                  <c:v>6</c:v>
                </c:pt>
                <c:pt idx="43">
                  <c:v>6</c:v>
                </c:pt>
                <c:pt idx="44">
                  <c:v>6</c:v>
                </c:pt>
                <c:pt idx="45">
                  <c:v>6</c:v>
                </c:pt>
                <c:pt idx="46">
                  <c:v>6</c:v>
                </c:pt>
                <c:pt idx="47">
                  <c:v>6</c:v>
                </c:pt>
                <c:pt idx="48">
                  <c:v>6</c:v>
                </c:pt>
                <c:pt idx="49">
                  <c:v>6</c:v>
                </c:pt>
                <c:pt idx="50">
                  <c:v>6</c:v>
                </c:pt>
                <c:pt idx="51">
                  <c:v>6</c:v>
                </c:pt>
                <c:pt idx="52">
                  <c:v>6</c:v>
                </c:pt>
                <c:pt idx="53">
                  <c:v>6</c:v>
                </c:pt>
                <c:pt idx="54">
                  <c:v>6</c:v>
                </c:pt>
                <c:pt idx="55">
                  <c:v>6</c:v>
                </c:pt>
                <c:pt idx="56">
                  <c:v>6</c:v>
                </c:pt>
                <c:pt idx="57">
                  <c:v>6</c:v>
                </c:pt>
                <c:pt idx="58">
                  <c:v>6</c:v>
                </c:pt>
                <c:pt idx="59">
                  <c:v>6</c:v>
                </c:pt>
                <c:pt idx="60">
                  <c:v>6</c:v>
                </c:pt>
                <c:pt idx="61">
                  <c:v>6</c:v>
                </c:pt>
                <c:pt idx="62">
                  <c:v>6</c:v>
                </c:pt>
                <c:pt idx="63">
                  <c:v>6</c:v>
                </c:pt>
                <c:pt idx="64">
                  <c:v>6</c:v>
                </c:pt>
                <c:pt idx="65">
                  <c:v>6</c:v>
                </c:pt>
                <c:pt idx="66">
                  <c:v>6</c:v>
                </c:pt>
                <c:pt idx="67">
                  <c:v>6</c:v>
                </c:pt>
                <c:pt idx="68">
                  <c:v>6</c:v>
                </c:pt>
                <c:pt idx="69">
                  <c:v>6</c:v>
                </c:pt>
                <c:pt idx="70">
                  <c:v>6</c:v>
                </c:pt>
                <c:pt idx="71">
                  <c:v>6</c:v>
                </c:pt>
                <c:pt idx="72">
                  <c:v>20</c:v>
                </c:pt>
                <c:pt idx="73">
                  <c:v>20</c:v>
                </c:pt>
                <c:pt idx="74">
                  <c:v>20</c:v>
                </c:pt>
                <c:pt idx="75">
                  <c:v>20</c:v>
                </c:pt>
                <c:pt idx="76">
                  <c:v>20</c:v>
                </c:pt>
                <c:pt idx="77">
                  <c:v>20</c:v>
                </c:pt>
                <c:pt idx="78">
                  <c:v>20</c:v>
                </c:pt>
                <c:pt idx="79">
                  <c:v>6</c:v>
                </c:pt>
                <c:pt idx="80">
                  <c:v>6</c:v>
                </c:pt>
                <c:pt idx="81">
                  <c:v>6</c:v>
                </c:pt>
                <c:pt idx="82">
                  <c:v>6</c:v>
                </c:pt>
                <c:pt idx="83">
                  <c:v>6</c:v>
                </c:pt>
                <c:pt idx="84">
                  <c:v>6</c:v>
                </c:pt>
                <c:pt idx="85">
                  <c:v>20</c:v>
                </c:pt>
                <c:pt idx="86">
                  <c:v>20</c:v>
                </c:pt>
                <c:pt idx="87">
                  <c:v>20</c:v>
                </c:pt>
                <c:pt idx="88">
                  <c:v>20</c:v>
                </c:pt>
                <c:pt idx="89">
                  <c:v>20</c:v>
                </c:pt>
                <c:pt idx="90">
                  <c:v>20</c:v>
                </c:pt>
                <c:pt idx="91">
                  <c:v>20</c:v>
                </c:pt>
                <c:pt idx="92">
                  <c:v>20</c:v>
                </c:pt>
                <c:pt idx="93">
                  <c:v>20</c:v>
                </c:pt>
                <c:pt idx="94">
                  <c:v>20</c:v>
                </c:pt>
                <c:pt idx="95">
                  <c:v>20</c:v>
                </c:pt>
                <c:pt idx="96">
                  <c:v>20</c:v>
                </c:pt>
                <c:pt idx="97">
                  <c:v>20</c:v>
                </c:pt>
                <c:pt idx="98">
                  <c:v>20</c:v>
                </c:pt>
                <c:pt idx="99">
                  <c:v>20</c:v>
                </c:pt>
                <c:pt idx="100">
                  <c:v>20</c:v>
                </c:pt>
                <c:pt idx="101">
                  <c:v>20</c:v>
                </c:pt>
                <c:pt idx="102">
                  <c:v>20</c:v>
                </c:pt>
                <c:pt idx="103">
                  <c:v>20</c:v>
                </c:pt>
                <c:pt idx="104">
                  <c:v>20</c:v>
                </c:pt>
                <c:pt idx="105">
                  <c:v>20</c:v>
                </c:pt>
                <c:pt idx="106">
                  <c:v>6</c:v>
                </c:pt>
                <c:pt idx="107">
                  <c:v>6</c:v>
                </c:pt>
                <c:pt idx="108">
                  <c:v>6</c:v>
                </c:pt>
                <c:pt idx="109">
                  <c:v>6</c:v>
                </c:pt>
                <c:pt idx="110">
                  <c:v>6</c:v>
                </c:pt>
                <c:pt idx="111">
                  <c:v>6</c:v>
                </c:pt>
                <c:pt idx="112">
                  <c:v>6</c:v>
                </c:pt>
                <c:pt idx="113">
                  <c:v>6</c:v>
                </c:pt>
                <c:pt idx="114">
                  <c:v>6</c:v>
                </c:pt>
                <c:pt idx="115">
                  <c:v>6</c:v>
                </c:pt>
                <c:pt idx="116">
                  <c:v>6</c:v>
                </c:pt>
                <c:pt idx="117">
                  <c:v>20</c:v>
                </c:pt>
                <c:pt idx="118">
                  <c:v>6</c:v>
                </c:pt>
                <c:pt idx="119">
                  <c:v>6</c:v>
                </c:pt>
                <c:pt idx="120">
                  <c:v>6</c:v>
                </c:pt>
                <c:pt idx="121">
                  <c:v>6</c:v>
                </c:pt>
                <c:pt idx="122">
                  <c:v>6</c:v>
                </c:pt>
                <c:pt idx="123">
                  <c:v>6</c:v>
                </c:pt>
                <c:pt idx="124">
                  <c:v>6</c:v>
                </c:pt>
                <c:pt idx="125">
                  <c:v>6</c:v>
                </c:pt>
                <c:pt idx="126">
                  <c:v>6</c:v>
                </c:pt>
                <c:pt idx="127">
                  <c:v>6</c:v>
                </c:pt>
                <c:pt idx="128">
                  <c:v>6</c:v>
                </c:pt>
                <c:pt idx="129">
                  <c:v>7.65</c:v>
                </c:pt>
                <c:pt idx="130">
                  <c:v>6</c:v>
                </c:pt>
                <c:pt idx="131">
                  <c:v>6</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numCache>
            </c:numRef>
          </c:yVal>
          <c:smooth val="0"/>
          <c:extLst>
            <c:ext xmlns:c16="http://schemas.microsoft.com/office/drawing/2014/chart" uri="{C3380CC4-5D6E-409C-BE32-E72D297353CC}">
              <c16:uniqueId val="{00000004-F587-438B-B63E-333D08E99756}"/>
            </c:ext>
          </c:extLst>
        </c:ser>
        <c:dLbls>
          <c:showLegendKey val="0"/>
          <c:showVal val="0"/>
          <c:showCatName val="0"/>
          <c:showSerName val="0"/>
          <c:showPercent val="0"/>
          <c:showBubbleSize val="0"/>
        </c:dLbls>
        <c:axId val="588631272"/>
        <c:axId val="588631992"/>
      </c:scatterChart>
      <c:valAx>
        <c:axId val="588631272"/>
        <c:scaling>
          <c:orientation val="minMax"/>
          <c:max val="44907.75"/>
          <c:min val="44907.25"/>
        </c:scaling>
        <c:delete val="0"/>
        <c:axPos val="b"/>
        <c:majorGridlines>
          <c:spPr>
            <a:ln w="9525" cap="flat" cmpd="sng" algn="ctr">
              <a:solidFill>
                <a:schemeClr val="tx1">
                  <a:lumMod val="15000"/>
                  <a:lumOff val="85000"/>
                </a:schemeClr>
              </a:solidFill>
              <a:round/>
            </a:ln>
            <a:effectLst/>
          </c:spPr>
        </c:majorGridlines>
        <c:numFmt formatCode="m/d/yyyy\ h:mm"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588631992"/>
        <c:crosses val="autoZero"/>
        <c:crossBetween val="midCat"/>
        <c:majorUnit val="0.25"/>
      </c:valAx>
      <c:valAx>
        <c:axId val="588631992"/>
        <c:scaling>
          <c:orientation val="minMax"/>
          <c:max val="30"/>
          <c:min val="0"/>
        </c:scaling>
        <c:delete val="0"/>
        <c:axPos val="l"/>
        <c:majorGridlines>
          <c:spPr>
            <a:ln w="9525" cap="flat" cmpd="sng" algn="ctr">
              <a:solidFill>
                <a:schemeClr val="tx1">
                  <a:lumMod val="15000"/>
                  <a:lumOff val="85000"/>
                </a:schemeClr>
              </a:solidFill>
              <a:round/>
            </a:ln>
            <a:effectLst/>
          </c:spPr>
        </c:majorGridlines>
        <c:title>
          <c:tx>
            <c:rich>
              <a:bodyPr/>
              <a:lstStyle/>
              <a:p>
                <a:pPr>
                  <a:defRPr/>
                </a:pPr>
                <a:r>
                  <a:rPr lang="en-US"/>
                  <a:t>Current (A)</a:t>
                </a:r>
              </a:p>
            </c:rich>
          </c:tx>
          <c:layout>
            <c:manualLayout>
              <c:xMode val="edge"/>
              <c:yMode val="edge"/>
              <c:x val="7.9866255144032915E-3"/>
              <c:y val="0.27060881877022652"/>
            </c:manualLayout>
          </c:layout>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8631272"/>
        <c:crosses val="autoZero"/>
        <c:crossBetween val="midCat"/>
        <c:majorUnit val="10"/>
      </c:valAx>
    </c:plotArea>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a:pPr>
            <a:r>
              <a:rPr lang="en-US" sz="1600"/>
              <a:t>Aggregated</a:t>
            </a:r>
            <a:r>
              <a:rPr lang="en-US" sz="1600" baseline="0"/>
              <a:t> </a:t>
            </a:r>
            <a:r>
              <a:rPr lang="en-US" sz="1600"/>
              <a:t>Charging</a:t>
            </a:r>
            <a:r>
              <a:rPr lang="en-US" sz="1600" baseline="0"/>
              <a:t> Load</a:t>
            </a:r>
            <a:endParaRPr lang="en-US" sz="1600"/>
          </a:p>
        </c:rich>
      </c:tx>
      <c:overlay val="0"/>
    </c:title>
    <c:autoTitleDeleted val="0"/>
    <c:plotArea>
      <c:layout/>
      <c:scatterChart>
        <c:scatterStyle val="lineMarker"/>
        <c:varyColors val="0"/>
        <c:ser>
          <c:idx val="2"/>
          <c:order val="0"/>
          <c:tx>
            <c:v>Uncontrolled</c:v>
          </c:tx>
          <c:spPr>
            <a:ln w="15875">
              <a:solidFill>
                <a:schemeClr val="bg2">
                  <a:lumMod val="50000"/>
                </a:schemeClr>
              </a:solidFill>
              <a:prstDash val="solid"/>
            </a:ln>
          </c:spPr>
          <c:marker>
            <c:symbol val="none"/>
          </c:marker>
          <c:xVal>
            <c:numRef>
              <c:f>Simulation_Dec!$A$3:$A$147</c:f>
              <c:numCache>
                <c:formatCode>m/d/yyyy\ h:mm</c:formatCode>
                <c:ptCount val="145"/>
                <c:pt idx="0">
                  <c:v>44907.25</c:v>
                </c:pt>
                <c:pt idx="1">
                  <c:v>44907.253472222219</c:v>
                </c:pt>
                <c:pt idx="2">
                  <c:v>44907.256944444445</c:v>
                </c:pt>
                <c:pt idx="3">
                  <c:v>44907.260416666664</c:v>
                </c:pt>
                <c:pt idx="4">
                  <c:v>44907.263888888891</c:v>
                </c:pt>
                <c:pt idx="5">
                  <c:v>44907.267361111109</c:v>
                </c:pt>
                <c:pt idx="6">
                  <c:v>44907.270833333336</c:v>
                </c:pt>
                <c:pt idx="7">
                  <c:v>44907.274305555555</c:v>
                </c:pt>
                <c:pt idx="8">
                  <c:v>44907.277777777781</c:v>
                </c:pt>
                <c:pt idx="9">
                  <c:v>44907.28125</c:v>
                </c:pt>
                <c:pt idx="10">
                  <c:v>44907.284722222219</c:v>
                </c:pt>
                <c:pt idx="11">
                  <c:v>44907.288194444445</c:v>
                </c:pt>
                <c:pt idx="12">
                  <c:v>44907.291666666664</c:v>
                </c:pt>
                <c:pt idx="13">
                  <c:v>44907.295138888891</c:v>
                </c:pt>
                <c:pt idx="14">
                  <c:v>44907.298611111109</c:v>
                </c:pt>
                <c:pt idx="15">
                  <c:v>44907.302083333336</c:v>
                </c:pt>
                <c:pt idx="16">
                  <c:v>44907.305555555555</c:v>
                </c:pt>
                <c:pt idx="17">
                  <c:v>44907.309027777781</c:v>
                </c:pt>
                <c:pt idx="18">
                  <c:v>44907.3125</c:v>
                </c:pt>
                <c:pt idx="19">
                  <c:v>44907.315972222219</c:v>
                </c:pt>
                <c:pt idx="20">
                  <c:v>44907.319444444445</c:v>
                </c:pt>
                <c:pt idx="21">
                  <c:v>44907.322916666664</c:v>
                </c:pt>
                <c:pt idx="22">
                  <c:v>44907.326388888891</c:v>
                </c:pt>
                <c:pt idx="23">
                  <c:v>44907.329861111109</c:v>
                </c:pt>
                <c:pt idx="24">
                  <c:v>44907.333333333336</c:v>
                </c:pt>
                <c:pt idx="25">
                  <c:v>44907.336805555555</c:v>
                </c:pt>
                <c:pt idx="26">
                  <c:v>44907.340277777781</c:v>
                </c:pt>
                <c:pt idx="27">
                  <c:v>44907.34375</c:v>
                </c:pt>
                <c:pt idx="28">
                  <c:v>44907.347222222219</c:v>
                </c:pt>
                <c:pt idx="29">
                  <c:v>44907.350694444445</c:v>
                </c:pt>
                <c:pt idx="30">
                  <c:v>44907.354166666664</c:v>
                </c:pt>
                <c:pt idx="31">
                  <c:v>44907.357638888891</c:v>
                </c:pt>
                <c:pt idx="32">
                  <c:v>44907.361111111109</c:v>
                </c:pt>
                <c:pt idx="33">
                  <c:v>44907.364583333336</c:v>
                </c:pt>
                <c:pt idx="34">
                  <c:v>44907.368055555555</c:v>
                </c:pt>
                <c:pt idx="35">
                  <c:v>44907.371527777781</c:v>
                </c:pt>
                <c:pt idx="36">
                  <c:v>44907.375</c:v>
                </c:pt>
                <c:pt idx="37">
                  <c:v>44907.378472222219</c:v>
                </c:pt>
                <c:pt idx="38">
                  <c:v>44907.381944444445</c:v>
                </c:pt>
                <c:pt idx="39">
                  <c:v>44907.385416666664</c:v>
                </c:pt>
                <c:pt idx="40">
                  <c:v>44907.388888888891</c:v>
                </c:pt>
                <c:pt idx="41">
                  <c:v>44907.392361111109</c:v>
                </c:pt>
                <c:pt idx="42">
                  <c:v>44907.395833333336</c:v>
                </c:pt>
                <c:pt idx="43">
                  <c:v>44907.399305555555</c:v>
                </c:pt>
                <c:pt idx="44">
                  <c:v>44907.402777777781</c:v>
                </c:pt>
                <c:pt idx="45">
                  <c:v>44907.40625</c:v>
                </c:pt>
                <c:pt idx="46">
                  <c:v>44907.409722222219</c:v>
                </c:pt>
                <c:pt idx="47">
                  <c:v>44907.413194444445</c:v>
                </c:pt>
                <c:pt idx="48">
                  <c:v>44907.416666666664</c:v>
                </c:pt>
                <c:pt idx="49">
                  <c:v>44907.420138888891</c:v>
                </c:pt>
                <c:pt idx="50">
                  <c:v>44907.423611111109</c:v>
                </c:pt>
                <c:pt idx="51">
                  <c:v>44907.427083333336</c:v>
                </c:pt>
                <c:pt idx="52">
                  <c:v>44907.430555555555</c:v>
                </c:pt>
                <c:pt idx="53">
                  <c:v>44907.434027777781</c:v>
                </c:pt>
                <c:pt idx="54">
                  <c:v>44907.4375</c:v>
                </c:pt>
                <c:pt idx="55">
                  <c:v>44907.440972222219</c:v>
                </c:pt>
                <c:pt idx="56">
                  <c:v>44907.444444444445</c:v>
                </c:pt>
                <c:pt idx="57">
                  <c:v>44907.447916666664</c:v>
                </c:pt>
                <c:pt idx="58">
                  <c:v>44907.451388888891</c:v>
                </c:pt>
                <c:pt idx="59">
                  <c:v>44907.454861111109</c:v>
                </c:pt>
                <c:pt idx="60">
                  <c:v>44907.458333333336</c:v>
                </c:pt>
                <c:pt idx="61">
                  <c:v>44907.461805555555</c:v>
                </c:pt>
                <c:pt idx="62">
                  <c:v>44907.465277777781</c:v>
                </c:pt>
                <c:pt idx="63">
                  <c:v>44907.46875</c:v>
                </c:pt>
                <c:pt idx="64">
                  <c:v>44907.472222222219</c:v>
                </c:pt>
                <c:pt idx="65">
                  <c:v>44907.475694444445</c:v>
                </c:pt>
                <c:pt idx="66">
                  <c:v>44907.479166666664</c:v>
                </c:pt>
                <c:pt idx="67">
                  <c:v>44907.482638888891</c:v>
                </c:pt>
                <c:pt idx="68">
                  <c:v>44907.486111111109</c:v>
                </c:pt>
                <c:pt idx="69">
                  <c:v>44907.489583333336</c:v>
                </c:pt>
                <c:pt idx="70">
                  <c:v>44907.493055555555</c:v>
                </c:pt>
                <c:pt idx="71">
                  <c:v>44907.496527777781</c:v>
                </c:pt>
                <c:pt idx="72">
                  <c:v>44907.5</c:v>
                </c:pt>
                <c:pt idx="73">
                  <c:v>44907.503472222219</c:v>
                </c:pt>
                <c:pt idx="74">
                  <c:v>44907.506944444445</c:v>
                </c:pt>
                <c:pt idx="75">
                  <c:v>44907.510416666664</c:v>
                </c:pt>
                <c:pt idx="76">
                  <c:v>44907.513888888891</c:v>
                </c:pt>
                <c:pt idx="77">
                  <c:v>44907.517361111109</c:v>
                </c:pt>
                <c:pt idx="78">
                  <c:v>44907.520833333336</c:v>
                </c:pt>
                <c:pt idx="79">
                  <c:v>44907.524305555555</c:v>
                </c:pt>
                <c:pt idx="80">
                  <c:v>44907.527777777781</c:v>
                </c:pt>
                <c:pt idx="81">
                  <c:v>44907.53125</c:v>
                </c:pt>
                <c:pt idx="82">
                  <c:v>44907.534722222219</c:v>
                </c:pt>
                <c:pt idx="83">
                  <c:v>44907.538194444445</c:v>
                </c:pt>
                <c:pt idx="84">
                  <c:v>44907.541666666664</c:v>
                </c:pt>
                <c:pt idx="85">
                  <c:v>44907.545138888891</c:v>
                </c:pt>
                <c:pt idx="86">
                  <c:v>44907.548611111109</c:v>
                </c:pt>
                <c:pt idx="87">
                  <c:v>44907.552083333336</c:v>
                </c:pt>
                <c:pt idx="88">
                  <c:v>44907.555555555555</c:v>
                </c:pt>
                <c:pt idx="89">
                  <c:v>44907.559027777781</c:v>
                </c:pt>
                <c:pt idx="90">
                  <c:v>44907.5625</c:v>
                </c:pt>
                <c:pt idx="91">
                  <c:v>44907.565972222219</c:v>
                </c:pt>
                <c:pt idx="92">
                  <c:v>44907.569444444445</c:v>
                </c:pt>
                <c:pt idx="93">
                  <c:v>44907.572916666664</c:v>
                </c:pt>
                <c:pt idx="94">
                  <c:v>44907.576388888891</c:v>
                </c:pt>
                <c:pt idx="95">
                  <c:v>44907.579861111109</c:v>
                </c:pt>
                <c:pt idx="96">
                  <c:v>44907.583333333336</c:v>
                </c:pt>
                <c:pt idx="97">
                  <c:v>44907.586805555555</c:v>
                </c:pt>
                <c:pt idx="98">
                  <c:v>44907.590277777781</c:v>
                </c:pt>
                <c:pt idx="99">
                  <c:v>44907.59375</c:v>
                </c:pt>
                <c:pt idx="100">
                  <c:v>44907.597222222219</c:v>
                </c:pt>
                <c:pt idx="101">
                  <c:v>44907.600694444445</c:v>
                </c:pt>
                <c:pt idx="102">
                  <c:v>44907.604166666664</c:v>
                </c:pt>
                <c:pt idx="103">
                  <c:v>44907.607638888891</c:v>
                </c:pt>
                <c:pt idx="104">
                  <c:v>44907.611111111109</c:v>
                </c:pt>
                <c:pt idx="105">
                  <c:v>44907.614583333336</c:v>
                </c:pt>
                <c:pt idx="106">
                  <c:v>44907.618055555555</c:v>
                </c:pt>
                <c:pt idx="107">
                  <c:v>44907.621527777781</c:v>
                </c:pt>
                <c:pt idx="108">
                  <c:v>44907.625</c:v>
                </c:pt>
                <c:pt idx="109">
                  <c:v>44907.628472222219</c:v>
                </c:pt>
                <c:pt idx="110">
                  <c:v>44907.631944444445</c:v>
                </c:pt>
                <c:pt idx="111">
                  <c:v>44907.635416666664</c:v>
                </c:pt>
                <c:pt idx="112">
                  <c:v>44907.638888888891</c:v>
                </c:pt>
                <c:pt idx="113">
                  <c:v>44907.642361111109</c:v>
                </c:pt>
                <c:pt idx="114">
                  <c:v>44907.645833333336</c:v>
                </c:pt>
                <c:pt idx="115">
                  <c:v>44907.649305555555</c:v>
                </c:pt>
                <c:pt idx="116">
                  <c:v>44907.652777777781</c:v>
                </c:pt>
                <c:pt idx="117">
                  <c:v>44907.65625</c:v>
                </c:pt>
                <c:pt idx="118">
                  <c:v>44907.659722222219</c:v>
                </c:pt>
                <c:pt idx="119">
                  <c:v>44907.663194444445</c:v>
                </c:pt>
                <c:pt idx="120">
                  <c:v>44907.666666666664</c:v>
                </c:pt>
                <c:pt idx="121">
                  <c:v>44907.670138888891</c:v>
                </c:pt>
                <c:pt idx="122">
                  <c:v>44907.673611111109</c:v>
                </c:pt>
                <c:pt idx="123">
                  <c:v>44907.677083333336</c:v>
                </c:pt>
                <c:pt idx="124">
                  <c:v>44907.680555555555</c:v>
                </c:pt>
                <c:pt idx="125">
                  <c:v>44907.684027777781</c:v>
                </c:pt>
                <c:pt idx="126">
                  <c:v>44907.6875</c:v>
                </c:pt>
                <c:pt idx="127">
                  <c:v>44907.690972222219</c:v>
                </c:pt>
                <c:pt idx="128">
                  <c:v>44907.694444444445</c:v>
                </c:pt>
                <c:pt idx="129">
                  <c:v>44907.697916666664</c:v>
                </c:pt>
                <c:pt idx="130">
                  <c:v>44907.701388888891</c:v>
                </c:pt>
                <c:pt idx="131">
                  <c:v>44907.704861111109</c:v>
                </c:pt>
                <c:pt idx="132">
                  <c:v>44907.708333333336</c:v>
                </c:pt>
                <c:pt idx="133">
                  <c:v>44907.711805555555</c:v>
                </c:pt>
                <c:pt idx="134">
                  <c:v>44907.715277777781</c:v>
                </c:pt>
                <c:pt idx="135">
                  <c:v>44907.71875</c:v>
                </c:pt>
                <c:pt idx="136">
                  <c:v>44907.722222222219</c:v>
                </c:pt>
                <c:pt idx="137">
                  <c:v>44907.725694444445</c:v>
                </c:pt>
                <c:pt idx="138">
                  <c:v>44907.729166666664</c:v>
                </c:pt>
                <c:pt idx="139">
                  <c:v>44907.732638888891</c:v>
                </c:pt>
                <c:pt idx="140">
                  <c:v>44907.736111111109</c:v>
                </c:pt>
                <c:pt idx="141">
                  <c:v>44907.739583333336</c:v>
                </c:pt>
                <c:pt idx="142">
                  <c:v>44907.743055555555</c:v>
                </c:pt>
                <c:pt idx="143">
                  <c:v>44907.746527777781</c:v>
                </c:pt>
                <c:pt idx="144">
                  <c:v>44907.75</c:v>
                </c:pt>
              </c:numCache>
            </c:numRef>
          </c:xVal>
          <c:yVal>
            <c:numRef>
              <c:f>Simulation_Dec!$Y$3:$Y$148</c:f>
              <c:numCache>
                <c:formatCode>General</c:formatCode>
                <c:ptCount val="146"/>
                <c:pt idx="0">
                  <c:v>0</c:v>
                </c:pt>
                <c:pt idx="1">
                  <c:v>0</c:v>
                </c:pt>
                <c:pt idx="2">
                  <c:v>0</c:v>
                </c:pt>
                <c:pt idx="3">
                  <c:v>0</c:v>
                </c:pt>
                <c:pt idx="4">
                  <c:v>0</c:v>
                </c:pt>
                <c:pt idx="5">
                  <c:v>0</c:v>
                </c:pt>
                <c:pt idx="6">
                  <c:v>7.6000000000000005</c:v>
                </c:pt>
                <c:pt idx="7">
                  <c:v>7.6000000000000005</c:v>
                </c:pt>
                <c:pt idx="8">
                  <c:v>7.6000000000000005</c:v>
                </c:pt>
                <c:pt idx="9">
                  <c:v>7.6000000000000005</c:v>
                </c:pt>
                <c:pt idx="10">
                  <c:v>7.6000000000000005</c:v>
                </c:pt>
                <c:pt idx="11">
                  <c:v>7.6000000000000005</c:v>
                </c:pt>
                <c:pt idx="12">
                  <c:v>15.200000000000001</c:v>
                </c:pt>
                <c:pt idx="13">
                  <c:v>15.200000000000001</c:v>
                </c:pt>
                <c:pt idx="14">
                  <c:v>15.200000000000001</c:v>
                </c:pt>
                <c:pt idx="15">
                  <c:v>15.200000000000001</c:v>
                </c:pt>
                <c:pt idx="16">
                  <c:v>15.200000000000001</c:v>
                </c:pt>
                <c:pt idx="17">
                  <c:v>15.200000000000001</c:v>
                </c:pt>
                <c:pt idx="18">
                  <c:v>15.200000000000001</c:v>
                </c:pt>
                <c:pt idx="19">
                  <c:v>15.200000000000001</c:v>
                </c:pt>
                <c:pt idx="20">
                  <c:v>15.200000000000001</c:v>
                </c:pt>
                <c:pt idx="21">
                  <c:v>22.8</c:v>
                </c:pt>
                <c:pt idx="22">
                  <c:v>22.8</c:v>
                </c:pt>
                <c:pt idx="23">
                  <c:v>22.8</c:v>
                </c:pt>
                <c:pt idx="24">
                  <c:v>22.8</c:v>
                </c:pt>
                <c:pt idx="25">
                  <c:v>22.8</c:v>
                </c:pt>
                <c:pt idx="26">
                  <c:v>22.8</c:v>
                </c:pt>
                <c:pt idx="27">
                  <c:v>22.8</c:v>
                </c:pt>
                <c:pt idx="28">
                  <c:v>22.8</c:v>
                </c:pt>
                <c:pt idx="29">
                  <c:v>22.8</c:v>
                </c:pt>
                <c:pt idx="30">
                  <c:v>22.8</c:v>
                </c:pt>
                <c:pt idx="31">
                  <c:v>22.8</c:v>
                </c:pt>
                <c:pt idx="32">
                  <c:v>22.8</c:v>
                </c:pt>
                <c:pt idx="33">
                  <c:v>22.8</c:v>
                </c:pt>
                <c:pt idx="34">
                  <c:v>22.8</c:v>
                </c:pt>
                <c:pt idx="35">
                  <c:v>22.8</c:v>
                </c:pt>
                <c:pt idx="36">
                  <c:v>22.8</c:v>
                </c:pt>
                <c:pt idx="37">
                  <c:v>22.8</c:v>
                </c:pt>
                <c:pt idx="38">
                  <c:v>22.8</c:v>
                </c:pt>
                <c:pt idx="39">
                  <c:v>22.8</c:v>
                </c:pt>
                <c:pt idx="40">
                  <c:v>22.8</c:v>
                </c:pt>
                <c:pt idx="41">
                  <c:v>22.8</c:v>
                </c:pt>
                <c:pt idx="42">
                  <c:v>22.8</c:v>
                </c:pt>
                <c:pt idx="43">
                  <c:v>22.8</c:v>
                </c:pt>
                <c:pt idx="44">
                  <c:v>22.8</c:v>
                </c:pt>
                <c:pt idx="45">
                  <c:v>22.8</c:v>
                </c:pt>
                <c:pt idx="46">
                  <c:v>22.8</c:v>
                </c:pt>
                <c:pt idx="47">
                  <c:v>22.8</c:v>
                </c:pt>
                <c:pt idx="48">
                  <c:v>22.8</c:v>
                </c:pt>
                <c:pt idx="49">
                  <c:v>22.8</c:v>
                </c:pt>
                <c:pt idx="50">
                  <c:v>22.8</c:v>
                </c:pt>
                <c:pt idx="51">
                  <c:v>22.8</c:v>
                </c:pt>
                <c:pt idx="52">
                  <c:v>22.8</c:v>
                </c:pt>
                <c:pt idx="53">
                  <c:v>22.8</c:v>
                </c:pt>
                <c:pt idx="54">
                  <c:v>22.8</c:v>
                </c:pt>
                <c:pt idx="55">
                  <c:v>22.8</c:v>
                </c:pt>
                <c:pt idx="56">
                  <c:v>22.8</c:v>
                </c:pt>
                <c:pt idx="57">
                  <c:v>22.8</c:v>
                </c:pt>
                <c:pt idx="58">
                  <c:v>22.8</c:v>
                </c:pt>
                <c:pt idx="59">
                  <c:v>22.8</c:v>
                </c:pt>
                <c:pt idx="60">
                  <c:v>22.8</c:v>
                </c:pt>
                <c:pt idx="61">
                  <c:v>22.8</c:v>
                </c:pt>
                <c:pt idx="62">
                  <c:v>22.8</c:v>
                </c:pt>
                <c:pt idx="63">
                  <c:v>22.8</c:v>
                </c:pt>
                <c:pt idx="64">
                  <c:v>22.8</c:v>
                </c:pt>
                <c:pt idx="65">
                  <c:v>22.8</c:v>
                </c:pt>
                <c:pt idx="66">
                  <c:v>22.8</c:v>
                </c:pt>
                <c:pt idx="67">
                  <c:v>22.8</c:v>
                </c:pt>
                <c:pt idx="68">
                  <c:v>22.8</c:v>
                </c:pt>
                <c:pt idx="69">
                  <c:v>22.8</c:v>
                </c:pt>
                <c:pt idx="70">
                  <c:v>22.8</c:v>
                </c:pt>
                <c:pt idx="71">
                  <c:v>22.8</c:v>
                </c:pt>
                <c:pt idx="72">
                  <c:v>22.8</c:v>
                </c:pt>
                <c:pt idx="73">
                  <c:v>22.8</c:v>
                </c:pt>
                <c:pt idx="74">
                  <c:v>22.8</c:v>
                </c:pt>
                <c:pt idx="75">
                  <c:v>22.8</c:v>
                </c:pt>
                <c:pt idx="76">
                  <c:v>22.8</c:v>
                </c:pt>
                <c:pt idx="77">
                  <c:v>15.200000000000001</c:v>
                </c:pt>
                <c:pt idx="78">
                  <c:v>15.200000000000001</c:v>
                </c:pt>
                <c:pt idx="79">
                  <c:v>15.200000000000001</c:v>
                </c:pt>
                <c:pt idx="80">
                  <c:v>15.200000000000001</c:v>
                </c:pt>
                <c:pt idx="81">
                  <c:v>15.200000000000001</c:v>
                </c:pt>
                <c:pt idx="82">
                  <c:v>15.200000000000001</c:v>
                </c:pt>
                <c:pt idx="83">
                  <c:v>7.6000000000000005</c:v>
                </c:pt>
                <c:pt idx="84">
                  <c:v>7.6000000000000005</c:v>
                </c:pt>
                <c:pt idx="85">
                  <c:v>7.6000000000000005</c:v>
                </c:pt>
                <c:pt idx="86">
                  <c:v>7.6000000000000005</c:v>
                </c:pt>
                <c:pt idx="87">
                  <c:v>7.6000000000000005</c:v>
                </c:pt>
                <c:pt idx="88">
                  <c:v>7.6000000000000005</c:v>
                </c:pt>
                <c:pt idx="89">
                  <c:v>7.6000000000000005</c:v>
                </c:pt>
                <c:pt idx="90">
                  <c:v>7.6000000000000005</c:v>
                </c:pt>
                <c:pt idx="91">
                  <c:v>7.6000000000000005</c:v>
                </c:pt>
                <c:pt idx="92">
                  <c:v>7.6000000000000005</c:v>
                </c:pt>
                <c:pt idx="93">
                  <c:v>7.6000000000000005</c:v>
                </c:pt>
                <c:pt idx="94">
                  <c:v>7.6000000000000005</c:v>
                </c:pt>
                <c:pt idx="95">
                  <c:v>7.6000000000000005</c:v>
                </c:pt>
                <c:pt idx="96">
                  <c:v>7.6000000000000005</c:v>
                </c:pt>
                <c:pt idx="97">
                  <c:v>7.6000000000000005</c:v>
                </c:pt>
                <c:pt idx="98">
                  <c:v>7.6000000000000005</c:v>
                </c:pt>
                <c:pt idx="99">
                  <c:v>7.6000000000000005</c:v>
                </c:pt>
                <c:pt idx="100">
                  <c:v>7.6000000000000005</c:v>
                </c:pt>
                <c:pt idx="101">
                  <c:v>7.6000000000000005</c:v>
                </c:pt>
                <c:pt idx="102">
                  <c:v>7.6000000000000005</c:v>
                </c:pt>
                <c:pt idx="103">
                  <c:v>7.6000000000000005</c:v>
                </c:pt>
                <c:pt idx="104">
                  <c:v>7.6000000000000005</c:v>
                </c:pt>
                <c:pt idx="105">
                  <c:v>7.6000000000000005</c:v>
                </c:pt>
                <c:pt idx="106">
                  <c:v>7.6000000000000005</c:v>
                </c:pt>
                <c:pt idx="107">
                  <c:v>7.6000000000000005</c:v>
                </c:pt>
                <c:pt idx="108">
                  <c:v>7.6000000000000005</c:v>
                </c:pt>
                <c:pt idx="109">
                  <c:v>7.6000000000000005</c:v>
                </c:pt>
                <c:pt idx="110">
                  <c:v>7.6000000000000005</c:v>
                </c:pt>
                <c:pt idx="111">
                  <c:v>7.6000000000000005</c:v>
                </c:pt>
                <c:pt idx="112">
                  <c:v>7.6000000000000005</c:v>
                </c:pt>
                <c:pt idx="113">
                  <c:v>7.6000000000000005</c:v>
                </c:pt>
                <c:pt idx="114">
                  <c:v>7.6000000000000005</c:v>
                </c:pt>
                <c:pt idx="115">
                  <c:v>7.6000000000000005</c:v>
                </c:pt>
                <c:pt idx="116">
                  <c:v>7.6000000000000005</c:v>
                </c:pt>
                <c:pt idx="117">
                  <c:v>7.6000000000000005</c:v>
                </c:pt>
                <c:pt idx="118">
                  <c:v>7.6000000000000005</c:v>
                </c:pt>
                <c:pt idx="119">
                  <c:v>7.6000000000000005</c:v>
                </c:pt>
                <c:pt idx="120">
                  <c:v>7.6000000000000005</c:v>
                </c:pt>
                <c:pt idx="121">
                  <c:v>7.6000000000000005</c:v>
                </c:pt>
                <c:pt idx="122">
                  <c:v>7.6000000000000005</c:v>
                </c:pt>
                <c:pt idx="123">
                  <c:v>7.6000000000000005</c:v>
                </c:pt>
                <c:pt idx="124">
                  <c:v>7.6000000000000005</c:v>
                </c:pt>
                <c:pt idx="125">
                  <c:v>7.6000000000000005</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numCache>
            </c:numRef>
          </c:yVal>
          <c:smooth val="0"/>
          <c:extLst>
            <c:ext xmlns:c16="http://schemas.microsoft.com/office/drawing/2014/chart" uri="{C3380CC4-5D6E-409C-BE32-E72D297353CC}">
              <c16:uniqueId val="{00000000-2104-4F40-A1A0-21384E9FD931}"/>
            </c:ext>
          </c:extLst>
        </c:ser>
        <c:ser>
          <c:idx val="1"/>
          <c:order val="1"/>
          <c:tx>
            <c:v>Controlled (OF0)</c:v>
          </c:tx>
          <c:spPr>
            <a:ln w="15875">
              <a:solidFill>
                <a:srgbClr val="C00000"/>
              </a:solidFill>
            </a:ln>
          </c:spPr>
          <c:marker>
            <c:symbol val="none"/>
          </c:marker>
          <c:xVal>
            <c:numRef>
              <c:f>Simulation_Dec!$A$3:$A$147</c:f>
              <c:numCache>
                <c:formatCode>m/d/yyyy\ h:mm</c:formatCode>
                <c:ptCount val="145"/>
                <c:pt idx="0">
                  <c:v>44907.25</c:v>
                </c:pt>
                <c:pt idx="1">
                  <c:v>44907.253472222219</c:v>
                </c:pt>
                <c:pt idx="2">
                  <c:v>44907.256944444445</c:v>
                </c:pt>
                <c:pt idx="3">
                  <c:v>44907.260416666664</c:v>
                </c:pt>
                <c:pt idx="4">
                  <c:v>44907.263888888891</c:v>
                </c:pt>
                <c:pt idx="5">
                  <c:v>44907.267361111109</c:v>
                </c:pt>
                <c:pt idx="6">
                  <c:v>44907.270833333336</c:v>
                </c:pt>
                <c:pt idx="7">
                  <c:v>44907.274305555555</c:v>
                </c:pt>
                <c:pt idx="8">
                  <c:v>44907.277777777781</c:v>
                </c:pt>
                <c:pt idx="9">
                  <c:v>44907.28125</c:v>
                </c:pt>
                <c:pt idx="10">
                  <c:v>44907.284722222219</c:v>
                </c:pt>
                <c:pt idx="11">
                  <c:v>44907.288194444445</c:v>
                </c:pt>
                <c:pt idx="12">
                  <c:v>44907.291666666664</c:v>
                </c:pt>
                <c:pt idx="13">
                  <c:v>44907.295138888891</c:v>
                </c:pt>
                <c:pt idx="14">
                  <c:v>44907.298611111109</c:v>
                </c:pt>
                <c:pt idx="15">
                  <c:v>44907.302083333336</c:v>
                </c:pt>
                <c:pt idx="16">
                  <c:v>44907.305555555555</c:v>
                </c:pt>
                <c:pt idx="17">
                  <c:v>44907.309027777781</c:v>
                </c:pt>
                <c:pt idx="18">
                  <c:v>44907.3125</c:v>
                </c:pt>
                <c:pt idx="19">
                  <c:v>44907.315972222219</c:v>
                </c:pt>
                <c:pt idx="20">
                  <c:v>44907.319444444445</c:v>
                </c:pt>
                <c:pt idx="21">
                  <c:v>44907.322916666664</c:v>
                </c:pt>
                <c:pt idx="22">
                  <c:v>44907.326388888891</c:v>
                </c:pt>
                <c:pt idx="23">
                  <c:v>44907.329861111109</c:v>
                </c:pt>
                <c:pt idx="24">
                  <c:v>44907.333333333336</c:v>
                </c:pt>
                <c:pt idx="25">
                  <c:v>44907.336805555555</c:v>
                </c:pt>
                <c:pt idx="26">
                  <c:v>44907.340277777781</c:v>
                </c:pt>
                <c:pt idx="27">
                  <c:v>44907.34375</c:v>
                </c:pt>
                <c:pt idx="28">
                  <c:v>44907.347222222219</c:v>
                </c:pt>
                <c:pt idx="29">
                  <c:v>44907.350694444445</c:v>
                </c:pt>
                <c:pt idx="30">
                  <c:v>44907.354166666664</c:v>
                </c:pt>
                <c:pt idx="31">
                  <c:v>44907.357638888891</c:v>
                </c:pt>
                <c:pt idx="32">
                  <c:v>44907.361111111109</c:v>
                </c:pt>
                <c:pt idx="33">
                  <c:v>44907.364583333336</c:v>
                </c:pt>
                <c:pt idx="34">
                  <c:v>44907.368055555555</c:v>
                </c:pt>
                <c:pt idx="35">
                  <c:v>44907.371527777781</c:v>
                </c:pt>
                <c:pt idx="36">
                  <c:v>44907.375</c:v>
                </c:pt>
                <c:pt idx="37">
                  <c:v>44907.378472222219</c:v>
                </c:pt>
                <c:pt idx="38">
                  <c:v>44907.381944444445</c:v>
                </c:pt>
                <c:pt idx="39">
                  <c:v>44907.385416666664</c:v>
                </c:pt>
                <c:pt idx="40">
                  <c:v>44907.388888888891</c:v>
                </c:pt>
                <c:pt idx="41">
                  <c:v>44907.392361111109</c:v>
                </c:pt>
                <c:pt idx="42">
                  <c:v>44907.395833333336</c:v>
                </c:pt>
                <c:pt idx="43">
                  <c:v>44907.399305555555</c:v>
                </c:pt>
                <c:pt idx="44">
                  <c:v>44907.402777777781</c:v>
                </c:pt>
                <c:pt idx="45">
                  <c:v>44907.40625</c:v>
                </c:pt>
                <c:pt idx="46">
                  <c:v>44907.409722222219</c:v>
                </c:pt>
                <c:pt idx="47">
                  <c:v>44907.413194444445</c:v>
                </c:pt>
                <c:pt idx="48">
                  <c:v>44907.416666666664</c:v>
                </c:pt>
                <c:pt idx="49">
                  <c:v>44907.420138888891</c:v>
                </c:pt>
                <c:pt idx="50">
                  <c:v>44907.423611111109</c:v>
                </c:pt>
                <c:pt idx="51">
                  <c:v>44907.427083333336</c:v>
                </c:pt>
                <c:pt idx="52">
                  <c:v>44907.430555555555</c:v>
                </c:pt>
                <c:pt idx="53">
                  <c:v>44907.434027777781</c:v>
                </c:pt>
                <c:pt idx="54">
                  <c:v>44907.4375</c:v>
                </c:pt>
                <c:pt idx="55">
                  <c:v>44907.440972222219</c:v>
                </c:pt>
                <c:pt idx="56">
                  <c:v>44907.444444444445</c:v>
                </c:pt>
                <c:pt idx="57">
                  <c:v>44907.447916666664</c:v>
                </c:pt>
                <c:pt idx="58">
                  <c:v>44907.451388888891</c:v>
                </c:pt>
                <c:pt idx="59">
                  <c:v>44907.454861111109</c:v>
                </c:pt>
                <c:pt idx="60">
                  <c:v>44907.458333333336</c:v>
                </c:pt>
                <c:pt idx="61">
                  <c:v>44907.461805555555</c:v>
                </c:pt>
                <c:pt idx="62">
                  <c:v>44907.465277777781</c:v>
                </c:pt>
                <c:pt idx="63">
                  <c:v>44907.46875</c:v>
                </c:pt>
                <c:pt idx="64">
                  <c:v>44907.472222222219</c:v>
                </c:pt>
                <c:pt idx="65">
                  <c:v>44907.475694444445</c:v>
                </c:pt>
                <c:pt idx="66">
                  <c:v>44907.479166666664</c:v>
                </c:pt>
                <c:pt idx="67">
                  <c:v>44907.482638888891</c:v>
                </c:pt>
                <c:pt idx="68">
                  <c:v>44907.486111111109</c:v>
                </c:pt>
                <c:pt idx="69">
                  <c:v>44907.489583333336</c:v>
                </c:pt>
                <c:pt idx="70">
                  <c:v>44907.493055555555</c:v>
                </c:pt>
                <c:pt idx="71">
                  <c:v>44907.496527777781</c:v>
                </c:pt>
                <c:pt idx="72">
                  <c:v>44907.5</c:v>
                </c:pt>
                <c:pt idx="73">
                  <c:v>44907.503472222219</c:v>
                </c:pt>
                <c:pt idx="74">
                  <c:v>44907.506944444445</c:v>
                </c:pt>
                <c:pt idx="75">
                  <c:v>44907.510416666664</c:v>
                </c:pt>
                <c:pt idx="76">
                  <c:v>44907.513888888891</c:v>
                </c:pt>
                <c:pt idx="77">
                  <c:v>44907.517361111109</c:v>
                </c:pt>
                <c:pt idx="78">
                  <c:v>44907.520833333336</c:v>
                </c:pt>
                <c:pt idx="79">
                  <c:v>44907.524305555555</c:v>
                </c:pt>
                <c:pt idx="80">
                  <c:v>44907.527777777781</c:v>
                </c:pt>
                <c:pt idx="81">
                  <c:v>44907.53125</c:v>
                </c:pt>
                <c:pt idx="82">
                  <c:v>44907.534722222219</c:v>
                </c:pt>
                <c:pt idx="83">
                  <c:v>44907.538194444445</c:v>
                </c:pt>
                <c:pt idx="84">
                  <c:v>44907.541666666664</c:v>
                </c:pt>
                <c:pt idx="85">
                  <c:v>44907.545138888891</c:v>
                </c:pt>
                <c:pt idx="86">
                  <c:v>44907.548611111109</c:v>
                </c:pt>
                <c:pt idx="87">
                  <c:v>44907.552083333336</c:v>
                </c:pt>
                <c:pt idx="88">
                  <c:v>44907.555555555555</c:v>
                </c:pt>
                <c:pt idx="89">
                  <c:v>44907.559027777781</c:v>
                </c:pt>
                <c:pt idx="90">
                  <c:v>44907.5625</c:v>
                </c:pt>
                <c:pt idx="91">
                  <c:v>44907.565972222219</c:v>
                </c:pt>
                <c:pt idx="92">
                  <c:v>44907.569444444445</c:v>
                </c:pt>
                <c:pt idx="93">
                  <c:v>44907.572916666664</c:v>
                </c:pt>
                <c:pt idx="94">
                  <c:v>44907.576388888891</c:v>
                </c:pt>
                <c:pt idx="95">
                  <c:v>44907.579861111109</c:v>
                </c:pt>
                <c:pt idx="96">
                  <c:v>44907.583333333336</c:v>
                </c:pt>
                <c:pt idx="97">
                  <c:v>44907.586805555555</c:v>
                </c:pt>
                <c:pt idx="98">
                  <c:v>44907.590277777781</c:v>
                </c:pt>
                <c:pt idx="99">
                  <c:v>44907.59375</c:v>
                </c:pt>
                <c:pt idx="100">
                  <c:v>44907.597222222219</c:v>
                </c:pt>
                <c:pt idx="101">
                  <c:v>44907.600694444445</c:v>
                </c:pt>
                <c:pt idx="102">
                  <c:v>44907.604166666664</c:v>
                </c:pt>
                <c:pt idx="103">
                  <c:v>44907.607638888891</c:v>
                </c:pt>
                <c:pt idx="104">
                  <c:v>44907.611111111109</c:v>
                </c:pt>
                <c:pt idx="105">
                  <c:v>44907.614583333336</c:v>
                </c:pt>
                <c:pt idx="106">
                  <c:v>44907.618055555555</c:v>
                </c:pt>
                <c:pt idx="107">
                  <c:v>44907.621527777781</c:v>
                </c:pt>
                <c:pt idx="108">
                  <c:v>44907.625</c:v>
                </c:pt>
                <c:pt idx="109">
                  <c:v>44907.628472222219</c:v>
                </c:pt>
                <c:pt idx="110">
                  <c:v>44907.631944444445</c:v>
                </c:pt>
                <c:pt idx="111">
                  <c:v>44907.635416666664</c:v>
                </c:pt>
                <c:pt idx="112">
                  <c:v>44907.638888888891</c:v>
                </c:pt>
                <c:pt idx="113">
                  <c:v>44907.642361111109</c:v>
                </c:pt>
                <c:pt idx="114">
                  <c:v>44907.645833333336</c:v>
                </c:pt>
                <c:pt idx="115">
                  <c:v>44907.649305555555</c:v>
                </c:pt>
                <c:pt idx="116">
                  <c:v>44907.652777777781</c:v>
                </c:pt>
                <c:pt idx="117">
                  <c:v>44907.65625</c:v>
                </c:pt>
                <c:pt idx="118">
                  <c:v>44907.659722222219</c:v>
                </c:pt>
                <c:pt idx="119">
                  <c:v>44907.663194444445</c:v>
                </c:pt>
                <c:pt idx="120">
                  <c:v>44907.666666666664</c:v>
                </c:pt>
                <c:pt idx="121">
                  <c:v>44907.670138888891</c:v>
                </c:pt>
                <c:pt idx="122">
                  <c:v>44907.673611111109</c:v>
                </c:pt>
                <c:pt idx="123">
                  <c:v>44907.677083333336</c:v>
                </c:pt>
                <c:pt idx="124">
                  <c:v>44907.680555555555</c:v>
                </c:pt>
                <c:pt idx="125">
                  <c:v>44907.684027777781</c:v>
                </c:pt>
                <c:pt idx="126">
                  <c:v>44907.6875</c:v>
                </c:pt>
                <c:pt idx="127">
                  <c:v>44907.690972222219</c:v>
                </c:pt>
                <c:pt idx="128">
                  <c:v>44907.694444444445</c:v>
                </c:pt>
                <c:pt idx="129">
                  <c:v>44907.697916666664</c:v>
                </c:pt>
                <c:pt idx="130">
                  <c:v>44907.701388888891</c:v>
                </c:pt>
                <c:pt idx="131">
                  <c:v>44907.704861111109</c:v>
                </c:pt>
                <c:pt idx="132">
                  <c:v>44907.708333333336</c:v>
                </c:pt>
                <c:pt idx="133">
                  <c:v>44907.711805555555</c:v>
                </c:pt>
                <c:pt idx="134">
                  <c:v>44907.715277777781</c:v>
                </c:pt>
                <c:pt idx="135">
                  <c:v>44907.71875</c:v>
                </c:pt>
                <c:pt idx="136">
                  <c:v>44907.722222222219</c:v>
                </c:pt>
                <c:pt idx="137">
                  <c:v>44907.725694444445</c:v>
                </c:pt>
                <c:pt idx="138">
                  <c:v>44907.729166666664</c:v>
                </c:pt>
                <c:pt idx="139">
                  <c:v>44907.732638888891</c:v>
                </c:pt>
                <c:pt idx="140">
                  <c:v>44907.736111111109</c:v>
                </c:pt>
                <c:pt idx="141">
                  <c:v>44907.739583333336</c:v>
                </c:pt>
                <c:pt idx="142">
                  <c:v>44907.743055555555</c:v>
                </c:pt>
                <c:pt idx="143">
                  <c:v>44907.746527777781</c:v>
                </c:pt>
                <c:pt idx="144">
                  <c:v>44907.75</c:v>
                </c:pt>
              </c:numCache>
            </c:numRef>
          </c:xVal>
          <c:yVal>
            <c:numRef>
              <c:f>Simulation_Dec!$BO$3:$BO$148</c:f>
              <c:numCache>
                <c:formatCode>General</c:formatCode>
                <c:ptCount val="146"/>
                <c:pt idx="0">
                  <c:v>0</c:v>
                </c:pt>
                <c:pt idx="1">
                  <c:v>0</c:v>
                </c:pt>
                <c:pt idx="2">
                  <c:v>0</c:v>
                </c:pt>
                <c:pt idx="3">
                  <c:v>0</c:v>
                </c:pt>
                <c:pt idx="4">
                  <c:v>0</c:v>
                </c:pt>
                <c:pt idx="5">
                  <c:v>0</c:v>
                </c:pt>
                <c:pt idx="6">
                  <c:v>7.6000000755101818</c:v>
                </c:pt>
                <c:pt idx="7">
                  <c:v>7.600000075510482</c:v>
                </c:pt>
                <c:pt idx="8">
                  <c:v>7.6000000755099277</c:v>
                </c:pt>
                <c:pt idx="9">
                  <c:v>7.6000000754941448</c:v>
                </c:pt>
                <c:pt idx="10">
                  <c:v>7.6000000753734707</c:v>
                </c:pt>
                <c:pt idx="11">
                  <c:v>7.6000000754095547</c:v>
                </c:pt>
                <c:pt idx="12">
                  <c:v>15.200000150732906</c:v>
                </c:pt>
                <c:pt idx="13">
                  <c:v>15.20000014951929</c:v>
                </c:pt>
                <c:pt idx="14">
                  <c:v>15.200000149413086</c:v>
                </c:pt>
                <c:pt idx="15">
                  <c:v>15.200000150065122</c:v>
                </c:pt>
                <c:pt idx="16">
                  <c:v>15.2000001501687</c:v>
                </c:pt>
                <c:pt idx="17">
                  <c:v>15.20000015008846</c:v>
                </c:pt>
                <c:pt idx="18">
                  <c:v>15.200000150084312</c:v>
                </c:pt>
                <c:pt idx="19">
                  <c:v>15.200000149995242</c:v>
                </c:pt>
                <c:pt idx="20">
                  <c:v>15.200000150055628</c:v>
                </c:pt>
                <c:pt idx="21">
                  <c:v>22.800000211325109</c:v>
                </c:pt>
                <c:pt idx="22">
                  <c:v>22.800000215087699</c:v>
                </c:pt>
                <c:pt idx="23">
                  <c:v>22.800000224394029</c:v>
                </c:pt>
                <c:pt idx="24">
                  <c:v>10.230360531813108</c:v>
                </c:pt>
                <c:pt idx="25">
                  <c:v>6.8399999441007235</c:v>
                </c:pt>
                <c:pt idx="26">
                  <c:v>10.946400378549761</c:v>
                </c:pt>
                <c:pt idx="27">
                  <c:v>9.6899162862135437</c:v>
                </c:pt>
                <c:pt idx="28">
                  <c:v>11.819825886133506</c:v>
                </c:pt>
                <c:pt idx="29">
                  <c:v>10.690811223960834</c:v>
                </c:pt>
                <c:pt idx="30">
                  <c:v>12.007778159864035</c:v>
                </c:pt>
                <c:pt idx="31">
                  <c:v>11.932987474206264</c:v>
                </c:pt>
                <c:pt idx="32">
                  <c:v>11.967456228324711</c:v>
                </c:pt>
                <c:pt idx="33">
                  <c:v>9.596915651849784</c:v>
                </c:pt>
                <c:pt idx="34">
                  <c:v>10.254423632985759</c:v>
                </c:pt>
                <c:pt idx="35">
                  <c:v>12.081918426356014</c:v>
                </c:pt>
                <c:pt idx="36">
                  <c:v>6.8399999334178432</c:v>
                </c:pt>
                <c:pt idx="37">
                  <c:v>6.8399999333663377</c:v>
                </c:pt>
                <c:pt idx="38">
                  <c:v>6.8399999331788797</c:v>
                </c:pt>
                <c:pt idx="39">
                  <c:v>6.8399999335082775</c:v>
                </c:pt>
                <c:pt idx="40">
                  <c:v>6.8399999325998557</c:v>
                </c:pt>
                <c:pt idx="41">
                  <c:v>6.8399999325863137</c:v>
                </c:pt>
                <c:pt idx="42">
                  <c:v>6.8399999327529635</c:v>
                </c:pt>
                <c:pt idx="43">
                  <c:v>6.8399999336464825</c:v>
                </c:pt>
                <c:pt idx="44">
                  <c:v>6.8399999370826148</c:v>
                </c:pt>
                <c:pt idx="45">
                  <c:v>6.8399999339090964</c:v>
                </c:pt>
                <c:pt idx="46">
                  <c:v>6.8399999333224946</c:v>
                </c:pt>
                <c:pt idx="47">
                  <c:v>6.8399999321038916</c:v>
                </c:pt>
                <c:pt idx="48">
                  <c:v>12.159999998696891</c:v>
                </c:pt>
                <c:pt idx="49">
                  <c:v>12.160000028663893</c:v>
                </c:pt>
                <c:pt idx="50">
                  <c:v>12.160000030109158</c:v>
                </c:pt>
                <c:pt idx="51">
                  <c:v>12.160000027710458</c:v>
                </c:pt>
                <c:pt idx="52">
                  <c:v>12.160000031265376</c:v>
                </c:pt>
                <c:pt idx="53">
                  <c:v>12.160000030211169</c:v>
                </c:pt>
                <c:pt idx="54">
                  <c:v>12.160000030507158</c:v>
                </c:pt>
                <c:pt idx="55">
                  <c:v>12.160000019760819</c:v>
                </c:pt>
                <c:pt idx="56">
                  <c:v>12.160000030900399</c:v>
                </c:pt>
                <c:pt idx="57">
                  <c:v>12.160000031644024</c:v>
                </c:pt>
                <c:pt idx="58">
                  <c:v>12.160000031571252</c:v>
                </c:pt>
                <c:pt idx="59">
                  <c:v>12.160000031578928</c:v>
                </c:pt>
                <c:pt idx="60">
                  <c:v>12.160000100596926</c:v>
                </c:pt>
                <c:pt idx="61">
                  <c:v>12.98317453138799</c:v>
                </c:pt>
                <c:pt idx="62">
                  <c:v>15.420467641135639</c:v>
                </c:pt>
                <c:pt idx="63">
                  <c:v>12.160000045425001</c:v>
                </c:pt>
                <c:pt idx="64">
                  <c:v>12.16000003790994</c:v>
                </c:pt>
                <c:pt idx="65">
                  <c:v>16.728689319003436</c:v>
                </c:pt>
                <c:pt idx="66">
                  <c:v>17.004599306128615</c:v>
                </c:pt>
                <c:pt idx="67">
                  <c:v>17.480000106544715</c:v>
                </c:pt>
                <c:pt idx="68">
                  <c:v>12.309106477449014</c:v>
                </c:pt>
                <c:pt idx="69">
                  <c:v>12.160000038787084</c:v>
                </c:pt>
                <c:pt idx="70">
                  <c:v>17.480000120263458</c:v>
                </c:pt>
                <c:pt idx="71">
                  <c:v>17.480000098994338</c:v>
                </c:pt>
                <c:pt idx="72">
                  <c:v>17.480000144353472</c:v>
                </c:pt>
                <c:pt idx="73">
                  <c:v>17.480000135005806</c:v>
                </c:pt>
                <c:pt idx="74">
                  <c:v>17.48000017109376</c:v>
                </c:pt>
                <c:pt idx="75">
                  <c:v>17.480000142630999</c:v>
                </c:pt>
                <c:pt idx="76">
                  <c:v>17.480000137898806</c:v>
                </c:pt>
                <c:pt idx="77">
                  <c:v>18.767449453237205</c:v>
                </c:pt>
                <c:pt idx="78">
                  <c:v>18.46745300212271</c:v>
                </c:pt>
                <c:pt idx="79">
                  <c:v>17.939535572955663</c:v>
                </c:pt>
                <c:pt idx="80">
                  <c:v>17.480000155072602</c:v>
                </c:pt>
                <c:pt idx="81">
                  <c:v>21.020330964215933</c:v>
                </c:pt>
                <c:pt idx="82">
                  <c:v>22.134034502424999</c:v>
                </c:pt>
                <c:pt idx="83">
                  <c:v>21.668382127028579</c:v>
                </c:pt>
                <c:pt idx="84">
                  <c:v>22.800000206597435</c:v>
                </c:pt>
                <c:pt idx="85">
                  <c:v>18.289379988225665</c:v>
                </c:pt>
                <c:pt idx="86">
                  <c:v>17.480000126889063</c:v>
                </c:pt>
                <c:pt idx="87">
                  <c:v>17.480000140836747</c:v>
                </c:pt>
                <c:pt idx="88">
                  <c:v>22.800000129744266</c:v>
                </c:pt>
                <c:pt idx="89">
                  <c:v>22.098197082430399</c:v>
                </c:pt>
                <c:pt idx="90">
                  <c:v>17.4800001482071</c:v>
                </c:pt>
                <c:pt idx="91">
                  <c:v>19.464322205675316</c:v>
                </c:pt>
                <c:pt idx="92">
                  <c:v>21.783793352113847</c:v>
                </c:pt>
                <c:pt idx="93">
                  <c:v>19.30894653954369</c:v>
                </c:pt>
                <c:pt idx="94">
                  <c:v>17.480000134442722</c:v>
                </c:pt>
                <c:pt idx="95">
                  <c:v>17.480000134186543</c:v>
                </c:pt>
                <c:pt idx="96">
                  <c:v>22.800000206948557</c:v>
                </c:pt>
                <c:pt idx="97">
                  <c:v>17.480000134023086</c:v>
                </c:pt>
                <c:pt idx="98">
                  <c:v>22.800000216872832</c:v>
                </c:pt>
                <c:pt idx="99">
                  <c:v>22.800000218801834</c:v>
                </c:pt>
                <c:pt idx="100">
                  <c:v>22.800000216824145</c:v>
                </c:pt>
                <c:pt idx="101">
                  <c:v>22.800000187425702</c:v>
                </c:pt>
                <c:pt idx="102">
                  <c:v>17.480000128469637</c:v>
                </c:pt>
                <c:pt idx="103">
                  <c:v>17.480000130220699</c:v>
                </c:pt>
                <c:pt idx="104">
                  <c:v>19.770519744023822</c:v>
                </c:pt>
                <c:pt idx="105">
                  <c:v>22.800000205021735</c:v>
                </c:pt>
                <c:pt idx="106">
                  <c:v>22.80000019370171</c:v>
                </c:pt>
                <c:pt idx="107">
                  <c:v>17.480000142491999</c:v>
                </c:pt>
                <c:pt idx="108">
                  <c:v>12.160000035480916</c:v>
                </c:pt>
                <c:pt idx="109">
                  <c:v>12.160000036269242</c:v>
                </c:pt>
                <c:pt idx="110">
                  <c:v>12.160000037345373</c:v>
                </c:pt>
                <c:pt idx="111">
                  <c:v>12.160000031356468</c:v>
                </c:pt>
                <c:pt idx="112">
                  <c:v>12.160000031234846</c:v>
                </c:pt>
                <c:pt idx="113">
                  <c:v>12.160000031436205</c:v>
                </c:pt>
                <c:pt idx="114">
                  <c:v>12.160000031344337</c:v>
                </c:pt>
                <c:pt idx="115">
                  <c:v>12.160000031509314</c:v>
                </c:pt>
                <c:pt idx="116">
                  <c:v>12.160000031348208</c:v>
                </c:pt>
                <c:pt idx="117">
                  <c:v>12.160000031228687</c:v>
                </c:pt>
                <c:pt idx="118">
                  <c:v>12.160000030631638</c:v>
                </c:pt>
                <c:pt idx="119">
                  <c:v>12.160000030420411</c:v>
                </c:pt>
                <c:pt idx="120">
                  <c:v>12.159995070567879</c:v>
                </c:pt>
                <c:pt idx="121">
                  <c:v>12.160000030806339</c:v>
                </c:pt>
                <c:pt idx="122">
                  <c:v>12.160000031610579</c:v>
                </c:pt>
                <c:pt idx="123">
                  <c:v>12.160000031617663</c:v>
                </c:pt>
                <c:pt idx="124">
                  <c:v>12.160000029648206</c:v>
                </c:pt>
                <c:pt idx="125">
                  <c:v>12.160000030394556</c:v>
                </c:pt>
                <c:pt idx="126">
                  <c:v>7.1954247344900484</c:v>
                </c:pt>
                <c:pt idx="127">
                  <c:v>9.4992043919136506</c:v>
                </c:pt>
                <c:pt idx="128">
                  <c:v>9.8800000511602288</c:v>
                </c:pt>
                <c:pt idx="129">
                  <c:v>15.200000112455013</c:v>
                </c:pt>
                <c:pt idx="130">
                  <c:v>15.200000151961891</c:v>
                </c:pt>
                <c:pt idx="131">
                  <c:v>15.200000148895073</c:v>
                </c:pt>
                <c:pt idx="132">
                  <c:v>2.3333562864503017E-36</c:v>
                </c:pt>
                <c:pt idx="133">
                  <c:v>2.2863365123493502E-36</c:v>
                </c:pt>
                <c:pt idx="134">
                  <c:v>4.8328396659571532E-36</c:v>
                </c:pt>
                <c:pt idx="135">
                  <c:v>4.7858198919261086E-36</c:v>
                </c:pt>
                <c:pt idx="136">
                  <c:v>4.7019774031506382E-38</c:v>
                </c:pt>
                <c:pt idx="137">
                  <c:v>0</c:v>
                </c:pt>
                <c:pt idx="138">
                  <c:v>4.7019774033748675E-38</c:v>
                </c:pt>
                <c:pt idx="139">
                  <c:v>-7.2512422604941088E-36</c:v>
                </c:pt>
                <c:pt idx="140">
                  <c:v>-6.4630670888475065E-48</c:v>
                </c:pt>
                <c:pt idx="141">
                  <c:v>-1.4502484520988194E-35</c:v>
                </c:pt>
                <c:pt idx="142">
                  <c:v>-1.4455464746956687E-35</c:v>
                </c:pt>
                <c:pt idx="143">
                  <c:v>0</c:v>
                </c:pt>
                <c:pt idx="144">
                  <c:v>-1.7928187778076266E-37</c:v>
                </c:pt>
              </c:numCache>
            </c:numRef>
          </c:yVal>
          <c:smooth val="0"/>
          <c:extLst>
            <c:ext xmlns:c16="http://schemas.microsoft.com/office/drawing/2014/chart" uri="{C3380CC4-5D6E-409C-BE32-E72D297353CC}">
              <c16:uniqueId val="{00000001-2104-4F40-A1A0-21384E9FD931}"/>
            </c:ext>
          </c:extLst>
        </c:ser>
        <c:ser>
          <c:idx val="0"/>
          <c:order val="2"/>
          <c:tx>
            <c:v>Controlled (OF1)</c:v>
          </c:tx>
          <c:spPr>
            <a:ln w="15875"/>
          </c:spPr>
          <c:marker>
            <c:symbol val="none"/>
          </c:marker>
          <c:xVal>
            <c:numRef>
              <c:f>Simulation_Dec!$A$3:$A$147</c:f>
              <c:numCache>
                <c:formatCode>m/d/yyyy\ h:mm</c:formatCode>
                <c:ptCount val="145"/>
                <c:pt idx="0">
                  <c:v>44907.25</c:v>
                </c:pt>
                <c:pt idx="1">
                  <c:v>44907.253472222219</c:v>
                </c:pt>
                <c:pt idx="2">
                  <c:v>44907.256944444445</c:v>
                </c:pt>
                <c:pt idx="3">
                  <c:v>44907.260416666664</c:v>
                </c:pt>
                <c:pt idx="4">
                  <c:v>44907.263888888891</c:v>
                </c:pt>
                <c:pt idx="5">
                  <c:v>44907.267361111109</c:v>
                </c:pt>
                <c:pt idx="6">
                  <c:v>44907.270833333336</c:v>
                </c:pt>
                <c:pt idx="7">
                  <c:v>44907.274305555555</c:v>
                </c:pt>
                <c:pt idx="8">
                  <c:v>44907.277777777781</c:v>
                </c:pt>
                <c:pt idx="9">
                  <c:v>44907.28125</c:v>
                </c:pt>
                <c:pt idx="10">
                  <c:v>44907.284722222219</c:v>
                </c:pt>
                <c:pt idx="11">
                  <c:v>44907.288194444445</c:v>
                </c:pt>
                <c:pt idx="12">
                  <c:v>44907.291666666664</c:v>
                </c:pt>
                <c:pt idx="13">
                  <c:v>44907.295138888891</c:v>
                </c:pt>
                <c:pt idx="14">
                  <c:v>44907.298611111109</c:v>
                </c:pt>
                <c:pt idx="15">
                  <c:v>44907.302083333336</c:v>
                </c:pt>
                <c:pt idx="16">
                  <c:v>44907.305555555555</c:v>
                </c:pt>
                <c:pt idx="17">
                  <c:v>44907.309027777781</c:v>
                </c:pt>
                <c:pt idx="18">
                  <c:v>44907.3125</c:v>
                </c:pt>
                <c:pt idx="19">
                  <c:v>44907.315972222219</c:v>
                </c:pt>
                <c:pt idx="20">
                  <c:v>44907.319444444445</c:v>
                </c:pt>
                <c:pt idx="21">
                  <c:v>44907.322916666664</c:v>
                </c:pt>
                <c:pt idx="22">
                  <c:v>44907.326388888891</c:v>
                </c:pt>
                <c:pt idx="23">
                  <c:v>44907.329861111109</c:v>
                </c:pt>
                <c:pt idx="24">
                  <c:v>44907.333333333336</c:v>
                </c:pt>
                <c:pt idx="25">
                  <c:v>44907.336805555555</c:v>
                </c:pt>
                <c:pt idx="26">
                  <c:v>44907.340277777781</c:v>
                </c:pt>
                <c:pt idx="27">
                  <c:v>44907.34375</c:v>
                </c:pt>
                <c:pt idx="28">
                  <c:v>44907.347222222219</c:v>
                </c:pt>
                <c:pt idx="29">
                  <c:v>44907.350694444445</c:v>
                </c:pt>
                <c:pt idx="30">
                  <c:v>44907.354166666664</c:v>
                </c:pt>
                <c:pt idx="31">
                  <c:v>44907.357638888891</c:v>
                </c:pt>
                <c:pt idx="32">
                  <c:v>44907.361111111109</c:v>
                </c:pt>
                <c:pt idx="33">
                  <c:v>44907.364583333336</c:v>
                </c:pt>
                <c:pt idx="34">
                  <c:v>44907.368055555555</c:v>
                </c:pt>
                <c:pt idx="35">
                  <c:v>44907.371527777781</c:v>
                </c:pt>
                <c:pt idx="36">
                  <c:v>44907.375</c:v>
                </c:pt>
                <c:pt idx="37">
                  <c:v>44907.378472222219</c:v>
                </c:pt>
                <c:pt idx="38">
                  <c:v>44907.381944444445</c:v>
                </c:pt>
                <c:pt idx="39">
                  <c:v>44907.385416666664</c:v>
                </c:pt>
                <c:pt idx="40">
                  <c:v>44907.388888888891</c:v>
                </c:pt>
                <c:pt idx="41">
                  <c:v>44907.392361111109</c:v>
                </c:pt>
                <c:pt idx="42">
                  <c:v>44907.395833333336</c:v>
                </c:pt>
                <c:pt idx="43">
                  <c:v>44907.399305555555</c:v>
                </c:pt>
                <c:pt idx="44">
                  <c:v>44907.402777777781</c:v>
                </c:pt>
                <c:pt idx="45">
                  <c:v>44907.40625</c:v>
                </c:pt>
                <c:pt idx="46">
                  <c:v>44907.409722222219</c:v>
                </c:pt>
                <c:pt idx="47">
                  <c:v>44907.413194444445</c:v>
                </c:pt>
                <c:pt idx="48">
                  <c:v>44907.416666666664</c:v>
                </c:pt>
                <c:pt idx="49">
                  <c:v>44907.420138888891</c:v>
                </c:pt>
                <c:pt idx="50">
                  <c:v>44907.423611111109</c:v>
                </c:pt>
                <c:pt idx="51">
                  <c:v>44907.427083333336</c:v>
                </c:pt>
                <c:pt idx="52">
                  <c:v>44907.430555555555</c:v>
                </c:pt>
                <c:pt idx="53">
                  <c:v>44907.434027777781</c:v>
                </c:pt>
                <c:pt idx="54">
                  <c:v>44907.4375</c:v>
                </c:pt>
                <c:pt idx="55">
                  <c:v>44907.440972222219</c:v>
                </c:pt>
                <c:pt idx="56">
                  <c:v>44907.444444444445</c:v>
                </c:pt>
                <c:pt idx="57">
                  <c:v>44907.447916666664</c:v>
                </c:pt>
                <c:pt idx="58">
                  <c:v>44907.451388888891</c:v>
                </c:pt>
                <c:pt idx="59">
                  <c:v>44907.454861111109</c:v>
                </c:pt>
                <c:pt idx="60">
                  <c:v>44907.458333333336</c:v>
                </c:pt>
                <c:pt idx="61">
                  <c:v>44907.461805555555</c:v>
                </c:pt>
                <c:pt idx="62">
                  <c:v>44907.465277777781</c:v>
                </c:pt>
                <c:pt idx="63">
                  <c:v>44907.46875</c:v>
                </c:pt>
                <c:pt idx="64">
                  <c:v>44907.472222222219</c:v>
                </c:pt>
                <c:pt idx="65">
                  <c:v>44907.475694444445</c:v>
                </c:pt>
                <c:pt idx="66">
                  <c:v>44907.479166666664</c:v>
                </c:pt>
                <c:pt idx="67">
                  <c:v>44907.482638888891</c:v>
                </c:pt>
                <c:pt idx="68">
                  <c:v>44907.486111111109</c:v>
                </c:pt>
                <c:pt idx="69">
                  <c:v>44907.489583333336</c:v>
                </c:pt>
                <c:pt idx="70">
                  <c:v>44907.493055555555</c:v>
                </c:pt>
                <c:pt idx="71">
                  <c:v>44907.496527777781</c:v>
                </c:pt>
                <c:pt idx="72">
                  <c:v>44907.5</c:v>
                </c:pt>
                <c:pt idx="73">
                  <c:v>44907.503472222219</c:v>
                </c:pt>
                <c:pt idx="74">
                  <c:v>44907.506944444445</c:v>
                </c:pt>
                <c:pt idx="75">
                  <c:v>44907.510416666664</c:v>
                </c:pt>
                <c:pt idx="76">
                  <c:v>44907.513888888891</c:v>
                </c:pt>
                <c:pt idx="77">
                  <c:v>44907.517361111109</c:v>
                </c:pt>
                <c:pt idx="78">
                  <c:v>44907.520833333336</c:v>
                </c:pt>
                <c:pt idx="79">
                  <c:v>44907.524305555555</c:v>
                </c:pt>
                <c:pt idx="80">
                  <c:v>44907.527777777781</c:v>
                </c:pt>
                <c:pt idx="81">
                  <c:v>44907.53125</c:v>
                </c:pt>
                <c:pt idx="82">
                  <c:v>44907.534722222219</c:v>
                </c:pt>
                <c:pt idx="83">
                  <c:v>44907.538194444445</c:v>
                </c:pt>
                <c:pt idx="84">
                  <c:v>44907.541666666664</c:v>
                </c:pt>
                <c:pt idx="85">
                  <c:v>44907.545138888891</c:v>
                </c:pt>
                <c:pt idx="86">
                  <c:v>44907.548611111109</c:v>
                </c:pt>
                <c:pt idx="87">
                  <c:v>44907.552083333336</c:v>
                </c:pt>
                <c:pt idx="88">
                  <c:v>44907.555555555555</c:v>
                </c:pt>
                <c:pt idx="89">
                  <c:v>44907.559027777781</c:v>
                </c:pt>
                <c:pt idx="90">
                  <c:v>44907.5625</c:v>
                </c:pt>
                <c:pt idx="91">
                  <c:v>44907.565972222219</c:v>
                </c:pt>
                <c:pt idx="92">
                  <c:v>44907.569444444445</c:v>
                </c:pt>
                <c:pt idx="93">
                  <c:v>44907.572916666664</c:v>
                </c:pt>
                <c:pt idx="94">
                  <c:v>44907.576388888891</c:v>
                </c:pt>
                <c:pt idx="95">
                  <c:v>44907.579861111109</c:v>
                </c:pt>
                <c:pt idx="96">
                  <c:v>44907.583333333336</c:v>
                </c:pt>
                <c:pt idx="97">
                  <c:v>44907.586805555555</c:v>
                </c:pt>
                <c:pt idx="98">
                  <c:v>44907.590277777781</c:v>
                </c:pt>
                <c:pt idx="99">
                  <c:v>44907.59375</c:v>
                </c:pt>
                <c:pt idx="100">
                  <c:v>44907.597222222219</c:v>
                </c:pt>
                <c:pt idx="101">
                  <c:v>44907.600694444445</c:v>
                </c:pt>
                <c:pt idx="102">
                  <c:v>44907.604166666664</c:v>
                </c:pt>
                <c:pt idx="103">
                  <c:v>44907.607638888891</c:v>
                </c:pt>
                <c:pt idx="104">
                  <c:v>44907.611111111109</c:v>
                </c:pt>
                <c:pt idx="105">
                  <c:v>44907.614583333336</c:v>
                </c:pt>
                <c:pt idx="106">
                  <c:v>44907.618055555555</c:v>
                </c:pt>
                <c:pt idx="107">
                  <c:v>44907.621527777781</c:v>
                </c:pt>
                <c:pt idx="108">
                  <c:v>44907.625</c:v>
                </c:pt>
                <c:pt idx="109">
                  <c:v>44907.628472222219</c:v>
                </c:pt>
                <c:pt idx="110">
                  <c:v>44907.631944444445</c:v>
                </c:pt>
                <c:pt idx="111">
                  <c:v>44907.635416666664</c:v>
                </c:pt>
                <c:pt idx="112">
                  <c:v>44907.638888888891</c:v>
                </c:pt>
                <c:pt idx="113">
                  <c:v>44907.642361111109</c:v>
                </c:pt>
                <c:pt idx="114">
                  <c:v>44907.645833333336</c:v>
                </c:pt>
                <c:pt idx="115">
                  <c:v>44907.649305555555</c:v>
                </c:pt>
                <c:pt idx="116">
                  <c:v>44907.652777777781</c:v>
                </c:pt>
                <c:pt idx="117">
                  <c:v>44907.65625</c:v>
                </c:pt>
                <c:pt idx="118">
                  <c:v>44907.659722222219</c:v>
                </c:pt>
                <c:pt idx="119">
                  <c:v>44907.663194444445</c:v>
                </c:pt>
                <c:pt idx="120">
                  <c:v>44907.666666666664</c:v>
                </c:pt>
                <c:pt idx="121">
                  <c:v>44907.670138888891</c:v>
                </c:pt>
                <c:pt idx="122">
                  <c:v>44907.673611111109</c:v>
                </c:pt>
                <c:pt idx="123">
                  <c:v>44907.677083333336</c:v>
                </c:pt>
                <c:pt idx="124">
                  <c:v>44907.680555555555</c:v>
                </c:pt>
                <c:pt idx="125">
                  <c:v>44907.684027777781</c:v>
                </c:pt>
                <c:pt idx="126">
                  <c:v>44907.6875</c:v>
                </c:pt>
                <c:pt idx="127">
                  <c:v>44907.690972222219</c:v>
                </c:pt>
                <c:pt idx="128">
                  <c:v>44907.694444444445</c:v>
                </c:pt>
                <c:pt idx="129">
                  <c:v>44907.697916666664</c:v>
                </c:pt>
                <c:pt idx="130">
                  <c:v>44907.701388888891</c:v>
                </c:pt>
                <c:pt idx="131">
                  <c:v>44907.704861111109</c:v>
                </c:pt>
                <c:pt idx="132">
                  <c:v>44907.708333333336</c:v>
                </c:pt>
                <c:pt idx="133">
                  <c:v>44907.711805555555</c:v>
                </c:pt>
                <c:pt idx="134">
                  <c:v>44907.715277777781</c:v>
                </c:pt>
                <c:pt idx="135">
                  <c:v>44907.71875</c:v>
                </c:pt>
                <c:pt idx="136">
                  <c:v>44907.722222222219</c:v>
                </c:pt>
                <c:pt idx="137">
                  <c:v>44907.725694444445</c:v>
                </c:pt>
                <c:pt idx="138">
                  <c:v>44907.729166666664</c:v>
                </c:pt>
                <c:pt idx="139">
                  <c:v>44907.732638888891</c:v>
                </c:pt>
                <c:pt idx="140">
                  <c:v>44907.736111111109</c:v>
                </c:pt>
                <c:pt idx="141">
                  <c:v>44907.739583333336</c:v>
                </c:pt>
                <c:pt idx="142">
                  <c:v>44907.743055555555</c:v>
                </c:pt>
                <c:pt idx="143">
                  <c:v>44907.746527777781</c:v>
                </c:pt>
                <c:pt idx="144">
                  <c:v>44907.75</c:v>
                </c:pt>
              </c:numCache>
            </c:numRef>
          </c:xVal>
          <c:yVal>
            <c:numRef>
              <c:f>Simulation_Dec!$AR$3:$AR$148</c:f>
              <c:numCache>
                <c:formatCode>General</c:formatCode>
                <c:ptCount val="146"/>
                <c:pt idx="0">
                  <c:v>0</c:v>
                </c:pt>
                <c:pt idx="1">
                  <c:v>0</c:v>
                </c:pt>
                <c:pt idx="2">
                  <c:v>0</c:v>
                </c:pt>
                <c:pt idx="3">
                  <c:v>0</c:v>
                </c:pt>
                <c:pt idx="4">
                  <c:v>0</c:v>
                </c:pt>
                <c:pt idx="5">
                  <c:v>0</c:v>
                </c:pt>
                <c:pt idx="6">
                  <c:v>7.6000000759878077</c:v>
                </c:pt>
                <c:pt idx="7">
                  <c:v>7.6000000759878077</c:v>
                </c:pt>
                <c:pt idx="8">
                  <c:v>7.6000000759878077</c:v>
                </c:pt>
                <c:pt idx="9">
                  <c:v>7.6000000759877953</c:v>
                </c:pt>
                <c:pt idx="10">
                  <c:v>7.6000000759877357</c:v>
                </c:pt>
                <c:pt idx="11">
                  <c:v>7.6000000759877473</c:v>
                </c:pt>
                <c:pt idx="12">
                  <c:v>15.200000151968556</c:v>
                </c:pt>
                <c:pt idx="13">
                  <c:v>15.200000151968169</c:v>
                </c:pt>
                <c:pt idx="14">
                  <c:v>15.200000151968158</c:v>
                </c:pt>
                <c:pt idx="15">
                  <c:v>15.200000151968291</c:v>
                </c:pt>
                <c:pt idx="16">
                  <c:v>15.200000151968313</c:v>
                </c:pt>
                <c:pt idx="17">
                  <c:v>15.200000151968302</c:v>
                </c:pt>
                <c:pt idx="18">
                  <c:v>15.200000151968291</c:v>
                </c:pt>
                <c:pt idx="19">
                  <c:v>15.200000151968531</c:v>
                </c:pt>
                <c:pt idx="20">
                  <c:v>15.200000151968291</c:v>
                </c:pt>
                <c:pt idx="21">
                  <c:v>22.800000227951784</c:v>
                </c:pt>
                <c:pt idx="22">
                  <c:v>22.800000227951884</c:v>
                </c:pt>
                <c:pt idx="23">
                  <c:v>12.160000030454048</c:v>
                </c:pt>
                <c:pt idx="24">
                  <c:v>12.160000030422749</c:v>
                </c:pt>
                <c:pt idx="25">
                  <c:v>12.160000030422099</c:v>
                </c:pt>
                <c:pt idx="26">
                  <c:v>12.160000030423024</c:v>
                </c:pt>
                <c:pt idx="27">
                  <c:v>12.160000030422855</c:v>
                </c:pt>
                <c:pt idx="28">
                  <c:v>12.160000030422722</c:v>
                </c:pt>
                <c:pt idx="29">
                  <c:v>12.160000030422809</c:v>
                </c:pt>
                <c:pt idx="30">
                  <c:v>12.160000030422976</c:v>
                </c:pt>
                <c:pt idx="31">
                  <c:v>12.160000030422976</c:v>
                </c:pt>
                <c:pt idx="32">
                  <c:v>12.160000030422966</c:v>
                </c:pt>
                <c:pt idx="33">
                  <c:v>12.160000030422616</c:v>
                </c:pt>
                <c:pt idx="34">
                  <c:v>6.839999931678217</c:v>
                </c:pt>
                <c:pt idx="35">
                  <c:v>6.839999931678471</c:v>
                </c:pt>
                <c:pt idx="36">
                  <c:v>6.8399999316720725</c:v>
                </c:pt>
                <c:pt idx="37">
                  <c:v>6.8399999316720974</c:v>
                </c:pt>
                <c:pt idx="38">
                  <c:v>6.8399999316716755</c:v>
                </c:pt>
                <c:pt idx="39">
                  <c:v>6.8399999316719153</c:v>
                </c:pt>
                <c:pt idx="40">
                  <c:v>6.8399999316740239</c:v>
                </c:pt>
                <c:pt idx="41">
                  <c:v>6.8399999316700599</c:v>
                </c:pt>
                <c:pt idx="42">
                  <c:v>6.8399999316768794</c:v>
                </c:pt>
                <c:pt idx="43">
                  <c:v>6.8399999316728914</c:v>
                </c:pt>
                <c:pt idx="44">
                  <c:v>12.160000030409627</c:v>
                </c:pt>
                <c:pt idx="45">
                  <c:v>12.160000030408771</c:v>
                </c:pt>
                <c:pt idx="46">
                  <c:v>12.160000030407977</c:v>
                </c:pt>
                <c:pt idx="47">
                  <c:v>12.160000030408881</c:v>
                </c:pt>
                <c:pt idx="48">
                  <c:v>12.160000030421036</c:v>
                </c:pt>
                <c:pt idx="49">
                  <c:v>12.160000030421349</c:v>
                </c:pt>
                <c:pt idx="50">
                  <c:v>12.160000030422026</c:v>
                </c:pt>
                <c:pt idx="51">
                  <c:v>12.160000030421216</c:v>
                </c:pt>
                <c:pt idx="52">
                  <c:v>12.160000030421122</c:v>
                </c:pt>
                <c:pt idx="53">
                  <c:v>12.160000030408833</c:v>
                </c:pt>
                <c:pt idx="54">
                  <c:v>10.258793729364218</c:v>
                </c:pt>
                <c:pt idx="55">
                  <c:v>6.8399999317383982</c:v>
                </c:pt>
                <c:pt idx="56">
                  <c:v>6.8399999316563012</c:v>
                </c:pt>
                <c:pt idx="57">
                  <c:v>6.8399999316567115</c:v>
                </c:pt>
                <c:pt idx="58">
                  <c:v>6.8399999316566271</c:v>
                </c:pt>
                <c:pt idx="59">
                  <c:v>6.8399999316533622</c:v>
                </c:pt>
                <c:pt idx="60">
                  <c:v>12.160000030433725</c:v>
                </c:pt>
                <c:pt idx="61">
                  <c:v>12.16000003043388</c:v>
                </c:pt>
                <c:pt idx="62">
                  <c:v>12.160000030434471</c:v>
                </c:pt>
                <c:pt idx="63">
                  <c:v>12.160000030433833</c:v>
                </c:pt>
                <c:pt idx="64">
                  <c:v>12.1600000304333</c:v>
                </c:pt>
                <c:pt idx="65">
                  <c:v>12.16000003043435</c:v>
                </c:pt>
                <c:pt idx="66">
                  <c:v>12.160000030434675</c:v>
                </c:pt>
                <c:pt idx="67">
                  <c:v>12.160000030434494</c:v>
                </c:pt>
                <c:pt idx="68">
                  <c:v>12.160000030433819</c:v>
                </c:pt>
                <c:pt idx="69">
                  <c:v>12.160000030433363</c:v>
                </c:pt>
                <c:pt idx="70">
                  <c:v>17.480000129172964</c:v>
                </c:pt>
                <c:pt idx="71">
                  <c:v>17.480000129172772</c:v>
                </c:pt>
                <c:pt idx="72">
                  <c:v>17.480000129183278</c:v>
                </c:pt>
                <c:pt idx="73">
                  <c:v>22.800000227933147</c:v>
                </c:pt>
                <c:pt idx="74">
                  <c:v>22.800000227933172</c:v>
                </c:pt>
                <c:pt idx="75">
                  <c:v>22.800000227933278</c:v>
                </c:pt>
                <c:pt idx="76">
                  <c:v>22.800000227933147</c:v>
                </c:pt>
                <c:pt idx="77">
                  <c:v>22.800000227933506</c:v>
                </c:pt>
                <c:pt idx="78">
                  <c:v>22.800000227933531</c:v>
                </c:pt>
                <c:pt idx="79">
                  <c:v>17.480000129187228</c:v>
                </c:pt>
                <c:pt idx="80">
                  <c:v>17.480000129187147</c:v>
                </c:pt>
                <c:pt idx="81">
                  <c:v>17.480000129187424</c:v>
                </c:pt>
                <c:pt idx="82">
                  <c:v>17.480000129190486</c:v>
                </c:pt>
                <c:pt idx="83">
                  <c:v>17.480000129187413</c:v>
                </c:pt>
                <c:pt idx="84">
                  <c:v>17.480000129192891</c:v>
                </c:pt>
                <c:pt idx="85">
                  <c:v>22.800000227934508</c:v>
                </c:pt>
                <c:pt idx="86">
                  <c:v>22.800000227933712</c:v>
                </c:pt>
                <c:pt idx="87">
                  <c:v>22.80000022793433</c:v>
                </c:pt>
                <c:pt idx="88">
                  <c:v>22.800000227934653</c:v>
                </c:pt>
                <c:pt idx="89">
                  <c:v>22.800000227934614</c:v>
                </c:pt>
                <c:pt idx="90">
                  <c:v>22.800000227934362</c:v>
                </c:pt>
                <c:pt idx="91">
                  <c:v>22.800000227934483</c:v>
                </c:pt>
                <c:pt idx="92">
                  <c:v>22.800000227934554</c:v>
                </c:pt>
                <c:pt idx="93">
                  <c:v>22.800000227934497</c:v>
                </c:pt>
                <c:pt idx="94">
                  <c:v>22.800000227934266</c:v>
                </c:pt>
                <c:pt idx="95">
                  <c:v>22.80000022793411</c:v>
                </c:pt>
                <c:pt idx="96">
                  <c:v>22.800000227939087</c:v>
                </c:pt>
                <c:pt idx="97">
                  <c:v>22.800000227938796</c:v>
                </c:pt>
                <c:pt idx="98">
                  <c:v>22.800000227939208</c:v>
                </c:pt>
                <c:pt idx="99">
                  <c:v>22.800000227939254</c:v>
                </c:pt>
                <c:pt idx="100">
                  <c:v>22.800000227939208</c:v>
                </c:pt>
                <c:pt idx="101">
                  <c:v>22.800000227939023</c:v>
                </c:pt>
                <c:pt idx="102">
                  <c:v>22.800000227938437</c:v>
                </c:pt>
                <c:pt idx="103">
                  <c:v>22.800000227938593</c:v>
                </c:pt>
                <c:pt idx="104">
                  <c:v>22.800000227938977</c:v>
                </c:pt>
                <c:pt idx="105">
                  <c:v>22.800000227939076</c:v>
                </c:pt>
                <c:pt idx="106">
                  <c:v>17.480000129208385</c:v>
                </c:pt>
                <c:pt idx="107">
                  <c:v>17.480000129201891</c:v>
                </c:pt>
                <c:pt idx="108">
                  <c:v>12.160000030494277</c:v>
                </c:pt>
                <c:pt idx="109">
                  <c:v>12.160000030494578</c:v>
                </c:pt>
                <c:pt idx="110">
                  <c:v>12.16000003049488</c:v>
                </c:pt>
                <c:pt idx="111">
                  <c:v>12.160000030492592</c:v>
                </c:pt>
                <c:pt idx="112">
                  <c:v>12.160000030492217</c:v>
                </c:pt>
                <c:pt idx="113">
                  <c:v>12.160000030492832</c:v>
                </c:pt>
                <c:pt idx="114">
                  <c:v>12.160000030492565</c:v>
                </c:pt>
                <c:pt idx="115">
                  <c:v>12.160000030493023</c:v>
                </c:pt>
                <c:pt idx="116">
                  <c:v>12.160000030492604</c:v>
                </c:pt>
                <c:pt idx="117">
                  <c:v>17.480000129186617</c:v>
                </c:pt>
                <c:pt idx="118">
                  <c:v>12.160000030766758</c:v>
                </c:pt>
                <c:pt idx="119">
                  <c:v>12.160000030751048</c:v>
                </c:pt>
                <c:pt idx="120">
                  <c:v>12.160000030612254</c:v>
                </c:pt>
                <c:pt idx="121">
                  <c:v>12.160000030617242</c:v>
                </c:pt>
                <c:pt idx="122">
                  <c:v>12.160000030615832</c:v>
                </c:pt>
                <c:pt idx="123">
                  <c:v>12.16000003061588</c:v>
                </c:pt>
                <c:pt idx="124">
                  <c:v>12.160000030616615</c:v>
                </c:pt>
                <c:pt idx="125">
                  <c:v>12.159995015916822</c:v>
                </c:pt>
                <c:pt idx="126">
                  <c:v>8.2265039708601222</c:v>
                </c:pt>
                <c:pt idx="127">
                  <c:v>4.5599999544965186</c:v>
                </c:pt>
                <c:pt idx="128">
                  <c:v>4.5599999549346624</c:v>
                </c:pt>
                <c:pt idx="129">
                  <c:v>5.1865043018854706</c:v>
                </c:pt>
                <c:pt idx="130">
                  <c:v>4.5599999544043133</c:v>
                </c:pt>
                <c:pt idx="131">
                  <c:v>4.5599999547491086</c:v>
                </c:pt>
                <c:pt idx="132">
                  <c:v>6.3036522830577641E-21</c:v>
                </c:pt>
                <c:pt idx="133">
                  <c:v>6.3026242480623862E-21</c:v>
                </c:pt>
                <c:pt idx="134">
                  <c:v>6.3026242480920854E-21</c:v>
                </c:pt>
                <c:pt idx="135">
                  <c:v>6.3025882906180368E-21</c:v>
                </c:pt>
                <c:pt idx="136">
                  <c:v>6.3025882906180368E-21</c:v>
                </c:pt>
                <c:pt idx="137">
                  <c:v>6.3025912755477115E-21</c:v>
                </c:pt>
                <c:pt idx="138">
                  <c:v>6.3026242480920854E-21</c:v>
                </c:pt>
                <c:pt idx="139">
                  <c:v>6.3025553181033734E-21</c:v>
                </c:pt>
                <c:pt idx="140">
                  <c:v>6.3025853057180719E-21</c:v>
                </c:pt>
                <c:pt idx="141">
                  <c:v>6.3026242481217838E-21</c:v>
                </c:pt>
                <c:pt idx="142">
                  <c:v>6.3026242480623862E-21</c:v>
                </c:pt>
                <c:pt idx="143">
                  <c:v>6.3026272329920488E-21</c:v>
                </c:pt>
                <c:pt idx="144">
                  <c:v>6.3025951907451693E-21</c:v>
                </c:pt>
              </c:numCache>
            </c:numRef>
          </c:yVal>
          <c:smooth val="0"/>
          <c:extLst>
            <c:ext xmlns:c16="http://schemas.microsoft.com/office/drawing/2014/chart" uri="{C3380CC4-5D6E-409C-BE32-E72D297353CC}">
              <c16:uniqueId val="{00000002-2104-4F40-A1A0-21384E9FD931}"/>
            </c:ext>
          </c:extLst>
        </c:ser>
        <c:ser>
          <c:idx val="3"/>
          <c:order val="3"/>
          <c:tx>
            <c:v>Controlled (OF2)</c:v>
          </c:tx>
          <c:spPr>
            <a:ln w="15875">
              <a:solidFill>
                <a:schemeClr val="accent6">
                  <a:lumMod val="75000"/>
                </a:schemeClr>
              </a:solidFill>
            </a:ln>
          </c:spPr>
          <c:marker>
            <c:symbol val="none"/>
          </c:marker>
          <c:xVal>
            <c:numRef>
              <c:f>Simulation_Dec!$A$3:$A$147</c:f>
              <c:numCache>
                <c:formatCode>m/d/yyyy\ h:mm</c:formatCode>
                <c:ptCount val="145"/>
                <c:pt idx="0">
                  <c:v>44907.25</c:v>
                </c:pt>
                <c:pt idx="1">
                  <c:v>44907.253472222219</c:v>
                </c:pt>
                <c:pt idx="2">
                  <c:v>44907.256944444445</c:v>
                </c:pt>
                <c:pt idx="3">
                  <c:v>44907.260416666664</c:v>
                </c:pt>
                <c:pt idx="4">
                  <c:v>44907.263888888891</c:v>
                </c:pt>
                <c:pt idx="5">
                  <c:v>44907.267361111109</c:v>
                </c:pt>
                <c:pt idx="6">
                  <c:v>44907.270833333336</c:v>
                </c:pt>
                <c:pt idx="7">
                  <c:v>44907.274305555555</c:v>
                </c:pt>
                <c:pt idx="8">
                  <c:v>44907.277777777781</c:v>
                </c:pt>
                <c:pt idx="9">
                  <c:v>44907.28125</c:v>
                </c:pt>
                <c:pt idx="10">
                  <c:v>44907.284722222219</c:v>
                </c:pt>
                <c:pt idx="11">
                  <c:v>44907.288194444445</c:v>
                </c:pt>
                <c:pt idx="12">
                  <c:v>44907.291666666664</c:v>
                </c:pt>
                <c:pt idx="13">
                  <c:v>44907.295138888891</c:v>
                </c:pt>
                <c:pt idx="14">
                  <c:v>44907.298611111109</c:v>
                </c:pt>
                <c:pt idx="15">
                  <c:v>44907.302083333336</c:v>
                </c:pt>
                <c:pt idx="16">
                  <c:v>44907.305555555555</c:v>
                </c:pt>
                <c:pt idx="17">
                  <c:v>44907.309027777781</c:v>
                </c:pt>
                <c:pt idx="18">
                  <c:v>44907.3125</c:v>
                </c:pt>
                <c:pt idx="19">
                  <c:v>44907.315972222219</c:v>
                </c:pt>
                <c:pt idx="20">
                  <c:v>44907.319444444445</c:v>
                </c:pt>
                <c:pt idx="21">
                  <c:v>44907.322916666664</c:v>
                </c:pt>
                <c:pt idx="22">
                  <c:v>44907.326388888891</c:v>
                </c:pt>
                <c:pt idx="23">
                  <c:v>44907.329861111109</c:v>
                </c:pt>
                <c:pt idx="24">
                  <c:v>44907.333333333336</c:v>
                </c:pt>
                <c:pt idx="25">
                  <c:v>44907.336805555555</c:v>
                </c:pt>
                <c:pt idx="26">
                  <c:v>44907.340277777781</c:v>
                </c:pt>
                <c:pt idx="27">
                  <c:v>44907.34375</c:v>
                </c:pt>
                <c:pt idx="28">
                  <c:v>44907.347222222219</c:v>
                </c:pt>
                <c:pt idx="29">
                  <c:v>44907.350694444445</c:v>
                </c:pt>
                <c:pt idx="30">
                  <c:v>44907.354166666664</c:v>
                </c:pt>
                <c:pt idx="31">
                  <c:v>44907.357638888891</c:v>
                </c:pt>
                <c:pt idx="32">
                  <c:v>44907.361111111109</c:v>
                </c:pt>
                <c:pt idx="33">
                  <c:v>44907.364583333336</c:v>
                </c:pt>
                <c:pt idx="34">
                  <c:v>44907.368055555555</c:v>
                </c:pt>
                <c:pt idx="35">
                  <c:v>44907.371527777781</c:v>
                </c:pt>
                <c:pt idx="36">
                  <c:v>44907.375</c:v>
                </c:pt>
                <c:pt idx="37">
                  <c:v>44907.378472222219</c:v>
                </c:pt>
                <c:pt idx="38">
                  <c:v>44907.381944444445</c:v>
                </c:pt>
                <c:pt idx="39">
                  <c:v>44907.385416666664</c:v>
                </c:pt>
                <c:pt idx="40">
                  <c:v>44907.388888888891</c:v>
                </c:pt>
                <c:pt idx="41">
                  <c:v>44907.392361111109</c:v>
                </c:pt>
                <c:pt idx="42">
                  <c:v>44907.395833333336</c:v>
                </c:pt>
                <c:pt idx="43">
                  <c:v>44907.399305555555</c:v>
                </c:pt>
                <c:pt idx="44">
                  <c:v>44907.402777777781</c:v>
                </c:pt>
                <c:pt idx="45">
                  <c:v>44907.40625</c:v>
                </c:pt>
                <c:pt idx="46">
                  <c:v>44907.409722222219</c:v>
                </c:pt>
                <c:pt idx="47">
                  <c:v>44907.413194444445</c:v>
                </c:pt>
                <c:pt idx="48">
                  <c:v>44907.416666666664</c:v>
                </c:pt>
                <c:pt idx="49">
                  <c:v>44907.420138888891</c:v>
                </c:pt>
                <c:pt idx="50">
                  <c:v>44907.423611111109</c:v>
                </c:pt>
                <c:pt idx="51">
                  <c:v>44907.427083333336</c:v>
                </c:pt>
                <c:pt idx="52">
                  <c:v>44907.430555555555</c:v>
                </c:pt>
                <c:pt idx="53">
                  <c:v>44907.434027777781</c:v>
                </c:pt>
                <c:pt idx="54">
                  <c:v>44907.4375</c:v>
                </c:pt>
                <c:pt idx="55">
                  <c:v>44907.440972222219</c:v>
                </c:pt>
                <c:pt idx="56">
                  <c:v>44907.444444444445</c:v>
                </c:pt>
                <c:pt idx="57">
                  <c:v>44907.447916666664</c:v>
                </c:pt>
                <c:pt idx="58">
                  <c:v>44907.451388888891</c:v>
                </c:pt>
                <c:pt idx="59">
                  <c:v>44907.454861111109</c:v>
                </c:pt>
                <c:pt idx="60">
                  <c:v>44907.458333333336</c:v>
                </c:pt>
                <c:pt idx="61">
                  <c:v>44907.461805555555</c:v>
                </c:pt>
                <c:pt idx="62">
                  <c:v>44907.465277777781</c:v>
                </c:pt>
                <c:pt idx="63">
                  <c:v>44907.46875</c:v>
                </c:pt>
                <c:pt idx="64">
                  <c:v>44907.472222222219</c:v>
                </c:pt>
                <c:pt idx="65">
                  <c:v>44907.475694444445</c:v>
                </c:pt>
                <c:pt idx="66">
                  <c:v>44907.479166666664</c:v>
                </c:pt>
                <c:pt idx="67">
                  <c:v>44907.482638888891</c:v>
                </c:pt>
                <c:pt idx="68">
                  <c:v>44907.486111111109</c:v>
                </c:pt>
                <c:pt idx="69">
                  <c:v>44907.489583333336</c:v>
                </c:pt>
                <c:pt idx="70">
                  <c:v>44907.493055555555</c:v>
                </c:pt>
                <c:pt idx="71">
                  <c:v>44907.496527777781</c:v>
                </c:pt>
                <c:pt idx="72">
                  <c:v>44907.5</c:v>
                </c:pt>
                <c:pt idx="73">
                  <c:v>44907.503472222219</c:v>
                </c:pt>
                <c:pt idx="74">
                  <c:v>44907.506944444445</c:v>
                </c:pt>
                <c:pt idx="75">
                  <c:v>44907.510416666664</c:v>
                </c:pt>
                <c:pt idx="76">
                  <c:v>44907.513888888891</c:v>
                </c:pt>
                <c:pt idx="77">
                  <c:v>44907.517361111109</c:v>
                </c:pt>
                <c:pt idx="78">
                  <c:v>44907.520833333336</c:v>
                </c:pt>
                <c:pt idx="79">
                  <c:v>44907.524305555555</c:v>
                </c:pt>
                <c:pt idx="80">
                  <c:v>44907.527777777781</c:v>
                </c:pt>
                <c:pt idx="81">
                  <c:v>44907.53125</c:v>
                </c:pt>
                <c:pt idx="82">
                  <c:v>44907.534722222219</c:v>
                </c:pt>
                <c:pt idx="83">
                  <c:v>44907.538194444445</c:v>
                </c:pt>
                <c:pt idx="84">
                  <c:v>44907.541666666664</c:v>
                </c:pt>
                <c:pt idx="85">
                  <c:v>44907.545138888891</c:v>
                </c:pt>
                <c:pt idx="86">
                  <c:v>44907.548611111109</c:v>
                </c:pt>
                <c:pt idx="87">
                  <c:v>44907.552083333336</c:v>
                </c:pt>
                <c:pt idx="88">
                  <c:v>44907.555555555555</c:v>
                </c:pt>
                <c:pt idx="89">
                  <c:v>44907.559027777781</c:v>
                </c:pt>
                <c:pt idx="90">
                  <c:v>44907.5625</c:v>
                </c:pt>
                <c:pt idx="91">
                  <c:v>44907.565972222219</c:v>
                </c:pt>
                <c:pt idx="92">
                  <c:v>44907.569444444445</c:v>
                </c:pt>
                <c:pt idx="93">
                  <c:v>44907.572916666664</c:v>
                </c:pt>
                <c:pt idx="94">
                  <c:v>44907.576388888891</c:v>
                </c:pt>
                <c:pt idx="95">
                  <c:v>44907.579861111109</c:v>
                </c:pt>
                <c:pt idx="96">
                  <c:v>44907.583333333336</c:v>
                </c:pt>
                <c:pt idx="97">
                  <c:v>44907.586805555555</c:v>
                </c:pt>
                <c:pt idx="98">
                  <c:v>44907.590277777781</c:v>
                </c:pt>
                <c:pt idx="99">
                  <c:v>44907.59375</c:v>
                </c:pt>
                <c:pt idx="100">
                  <c:v>44907.597222222219</c:v>
                </c:pt>
                <c:pt idx="101">
                  <c:v>44907.600694444445</c:v>
                </c:pt>
                <c:pt idx="102">
                  <c:v>44907.604166666664</c:v>
                </c:pt>
                <c:pt idx="103">
                  <c:v>44907.607638888891</c:v>
                </c:pt>
                <c:pt idx="104">
                  <c:v>44907.611111111109</c:v>
                </c:pt>
                <c:pt idx="105">
                  <c:v>44907.614583333336</c:v>
                </c:pt>
                <c:pt idx="106">
                  <c:v>44907.618055555555</c:v>
                </c:pt>
                <c:pt idx="107">
                  <c:v>44907.621527777781</c:v>
                </c:pt>
                <c:pt idx="108">
                  <c:v>44907.625</c:v>
                </c:pt>
                <c:pt idx="109">
                  <c:v>44907.628472222219</c:v>
                </c:pt>
                <c:pt idx="110">
                  <c:v>44907.631944444445</c:v>
                </c:pt>
                <c:pt idx="111">
                  <c:v>44907.635416666664</c:v>
                </c:pt>
                <c:pt idx="112">
                  <c:v>44907.638888888891</c:v>
                </c:pt>
                <c:pt idx="113">
                  <c:v>44907.642361111109</c:v>
                </c:pt>
                <c:pt idx="114">
                  <c:v>44907.645833333336</c:v>
                </c:pt>
                <c:pt idx="115">
                  <c:v>44907.649305555555</c:v>
                </c:pt>
                <c:pt idx="116">
                  <c:v>44907.652777777781</c:v>
                </c:pt>
                <c:pt idx="117">
                  <c:v>44907.65625</c:v>
                </c:pt>
                <c:pt idx="118">
                  <c:v>44907.659722222219</c:v>
                </c:pt>
                <c:pt idx="119">
                  <c:v>44907.663194444445</c:v>
                </c:pt>
                <c:pt idx="120">
                  <c:v>44907.666666666664</c:v>
                </c:pt>
                <c:pt idx="121">
                  <c:v>44907.670138888891</c:v>
                </c:pt>
                <c:pt idx="122">
                  <c:v>44907.673611111109</c:v>
                </c:pt>
                <c:pt idx="123">
                  <c:v>44907.677083333336</c:v>
                </c:pt>
                <c:pt idx="124">
                  <c:v>44907.680555555555</c:v>
                </c:pt>
                <c:pt idx="125">
                  <c:v>44907.684027777781</c:v>
                </c:pt>
                <c:pt idx="126">
                  <c:v>44907.6875</c:v>
                </c:pt>
                <c:pt idx="127">
                  <c:v>44907.690972222219</c:v>
                </c:pt>
                <c:pt idx="128">
                  <c:v>44907.694444444445</c:v>
                </c:pt>
                <c:pt idx="129">
                  <c:v>44907.697916666664</c:v>
                </c:pt>
                <c:pt idx="130">
                  <c:v>44907.701388888891</c:v>
                </c:pt>
                <c:pt idx="131">
                  <c:v>44907.704861111109</c:v>
                </c:pt>
                <c:pt idx="132">
                  <c:v>44907.708333333336</c:v>
                </c:pt>
                <c:pt idx="133">
                  <c:v>44907.711805555555</c:v>
                </c:pt>
                <c:pt idx="134">
                  <c:v>44907.715277777781</c:v>
                </c:pt>
                <c:pt idx="135">
                  <c:v>44907.71875</c:v>
                </c:pt>
                <c:pt idx="136">
                  <c:v>44907.722222222219</c:v>
                </c:pt>
                <c:pt idx="137">
                  <c:v>44907.725694444445</c:v>
                </c:pt>
                <c:pt idx="138">
                  <c:v>44907.729166666664</c:v>
                </c:pt>
                <c:pt idx="139">
                  <c:v>44907.732638888891</c:v>
                </c:pt>
                <c:pt idx="140">
                  <c:v>44907.736111111109</c:v>
                </c:pt>
                <c:pt idx="141">
                  <c:v>44907.739583333336</c:v>
                </c:pt>
                <c:pt idx="142">
                  <c:v>44907.743055555555</c:v>
                </c:pt>
                <c:pt idx="143">
                  <c:v>44907.746527777781</c:v>
                </c:pt>
                <c:pt idx="144">
                  <c:v>44907.75</c:v>
                </c:pt>
              </c:numCache>
            </c:numRef>
          </c:xVal>
          <c:yVal>
            <c:numRef>
              <c:f>Simulation_Dec!$CL$3:$CL$148</c:f>
              <c:numCache>
                <c:formatCode>General</c:formatCode>
                <c:ptCount val="146"/>
                <c:pt idx="0">
                  <c:v>0</c:v>
                </c:pt>
                <c:pt idx="1">
                  <c:v>0</c:v>
                </c:pt>
                <c:pt idx="2">
                  <c:v>0</c:v>
                </c:pt>
                <c:pt idx="3">
                  <c:v>0</c:v>
                </c:pt>
                <c:pt idx="4">
                  <c:v>0</c:v>
                </c:pt>
                <c:pt idx="5">
                  <c:v>0</c:v>
                </c:pt>
                <c:pt idx="6">
                  <c:v>7.6000000752902173</c:v>
                </c:pt>
                <c:pt idx="7">
                  <c:v>7.600000075290831</c:v>
                </c:pt>
                <c:pt idx="8">
                  <c:v>7.6000000752896755</c:v>
                </c:pt>
                <c:pt idx="9">
                  <c:v>7.6000000752560242</c:v>
                </c:pt>
                <c:pt idx="10">
                  <c:v>7.6000000749619767</c:v>
                </c:pt>
                <c:pt idx="11">
                  <c:v>7.6000000750574106</c:v>
                </c:pt>
                <c:pt idx="12">
                  <c:v>15.200000149920099</c:v>
                </c:pt>
                <c:pt idx="13">
                  <c:v>15.200000141443784</c:v>
                </c:pt>
                <c:pt idx="14">
                  <c:v>15.200000139195135</c:v>
                </c:pt>
                <c:pt idx="15">
                  <c:v>15.200000147198532</c:v>
                </c:pt>
                <c:pt idx="16">
                  <c:v>15.200000150473373</c:v>
                </c:pt>
                <c:pt idx="17">
                  <c:v>15.200000150314001</c:v>
                </c:pt>
                <c:pt idx="18">
                  <c:v>15.200000150286145</c:v>
                </c:pt>
                <c:pt idx="19">
                  <c:v>15.200000146747977</c:v>
                </c:pt>
                <c:pt idx="20">
                  <c:v>15.200000147139663</c:v>
                </c:pt>
                <c:pt idx="21">
                  <c:v>18.402538666680542</c:v>
                </c:pt>
                <c:pt idx="22">
                  <c:v>18.852738665847262</c:v>
                </c:pt>
                <c:pt idx="23">
                  <c:v>19.358338664824061</c:v>
                </c:pt>
                <c:pt idx="24">
                  <c:v>10.541136889293952</c:v>
                </c:pt>
                <c:pt idx="25">
                  <c:v>9.0641368916233862</c:v>
                </c:pt>
                <c:pt idx="26">
                  <c:v>10.761336888741615</c:v>
                </c:pt>
                <c:pt idx="27">
                  <c:v>10.37493688963893</c:v>
                </c:pt>
                <c:pt idx="28">
                  <c:v>11.029936887826373</c:v>
                </c:pt>
                <c:pt idx="29">
                  <c:v>10.682736888954134</c:v>
                </c:pt>
                <c:pt idx="30">
                  <c:v>11.08773688757606</c:v>
                </c:pt>
                <c:pt idx="31">
                  <c:v>11.064736887678578</c:v>
                </c:pt>
                <c:pt idx="32">
                  <c:v>11.075336887631833</c:v>
                </c:pt>
                <c:pt idx="33">
                  <c:v>10.346336889693674</c:v>
                </c:pt>
                <c:pt idx="34">
                  <c:v>10.548536889277361</c:v>
                </c:pt>
                <c:pt idx="35">
                  <c:v>11.110536887470351</c:v>
                </c:pt>
                <c:pt idx="36">
                  <c:v>6.8399999367202051</c:v>
                </c:pt>
                <c:pt idx="37">
                  <c:v>6.8399999368829398</c:v>
                </c:pt>
                <c:pt idx="38">
                  <c:v>6.8399999352410852</c:v>
                </c:pt>
                <c:pt idx="39">
                  <c:v>6.8399999355742773</c:v>
                </c:pt>
                <c:pt idx="40">
                  <c:v>6.8399999329594587</c:v>
                </c:pt>
                <c:pt idx="41">
                  <c:v>6.8399999329366388</c:v>
                </c:pt>
                <c:pt idx="42">
                  <c:v>7.2363682788176504</c:v>
                </c:pt>
                <c:pt idx="43">
                  <c:v>7.6897682733691699</c:v>
                </c:pt>
                <c:pt idx="44">
                  <c:v>7.7935682728373008</c:v>
                </c:pt>
                <c:pt idx="45">
                  <c:v>6.839999942656001</c:v>
                </c:pt>
                <c:pt idx="46">
                  <c:v>6.8399999346517957</c:v>
                </c:pt>
                <c:pt idx="47">
                  <c:v>6.8399999404272531</c:v>
                </c:pt>
                <c:pt idx="48">
                  <c:v>11.525961576989783</c:v>
                </c:pt>
                <c:pt idx="49">
                  <c:v>12.159999949476411</c:v>
                </c:pt>
                <c:pt idx="50">
                  <c:v>12.160000027060399</c:v>
                </c:pt>
                <c:pt idx="51">
                  <c:v>11.922961564556687</c:v>
                </c:pt>
                <c:pt idx="52">
                  <c:v>11.688761574624857</c:v>
                </c:pt>
                <c:pt idx="53">
                  <c:v>12.160000027285266</c:v>
                </c:pt>
                <c:pt idx="54">
                  <c:v>12.160000030135265</c:v>
                </c:pt>
                <c:pt idx="55">
                  <c:v>11.673961575064471</c:v>
                </c:pt>
                <c:pt idx="56">
                  <c:v>12.160000015640062</c:v>
                </c:pt>
                <c:pt idx="57">
                  <c:v>12.160000032116784</c:v>
                </c:pt>
                <c:pt idx="58">
                  <c:v>12.16000003097629</c:v>
                </c:pt>
                <c:pt idx="59">
                  <c:v>12.160000031115061</c:v>
                </c:pt>
                <c:pt idx="60">
                  <c:v>14.203697603948578</c:v>
                </c:pt>
                <c:pt idx="61">
                  <c:v>14.596497604911207</c:v>
                </c:pt>
                <c:pt idx="62">
                  <c:v>15.33409760386095</c:v>
                </c:pt>
                <c:pt idx="63">
                  <c:v>13.708097607284831</c:v>
                </c:pt>
                <c:pt idx="64">
                  <c:v>13.084497611583254</c:v>
                </c:pt>
                <c:pt idx="65">
                  <c:v>15.760297603393543</c:v>
                </c:pt>
                <c:pt idx="66">
                  <c:v>15.848497603303638</c:v>
                </c:pt>
                <c:pt idx="67">
                  <c:v>16.133097603021252</c:v>
                </c:pt>
                <c:pt idx="68">
                  <c:v>14.407297605268663</c:v>
                </c:pt>
                <c:pt idx="69">
                  <c:v>13.231497610120485</c:v>
                </c:pt>
                <c:pt idx="70">
                  <c:v>16.431097602472892</c:v>
                </c:pt>
                <c:pt idx="71">
                  <c:v>16.075697602594843</c:v>
                </c:pt>
                <c:pt idx="72">
                  <c:v>19.628126950709184</c:v>
                </c:pt>
                <c:pt idx="73">
                  <c:v>19.144526950930544</c:v>
                </c:pt>
                <c:pt idx="74">
                  <c:v>19.734926948609957</c:v>
                </c:pt>
                <c:pt idx="75">
                  <c:v>19.58612694881618</c:v>
                </c:pt>
                <c:pt idx="76">
                  <c:v>19.42292694902936</c:v>
                </c:pt>
                <c:pt idx="77">
                  <c:v>20.032326948152676</c:v>
                </c:pt>
                <c:pt idx="78">
                  <c:v>20.105926948027943</c:v>
                </c:pt>
                <c:pt idx="79">
                  <c:v>19.889126948381023</c:v>
                </c:pt>
                <c:pt idx="80">
                  <c:v>19.671726948696424</c:v>
                </c:pt>
                <c:pt idx="81">
                  <c:v>20.499126947250314</c:v>
                </c:pt>
                <c:pt idx="82">
                  <c:v>20.667526946842568</c:v>
                </c:pt>
                <c:pt idx="83">
                  <c:v>20.442926947376616</c:v>
                </c:pt>
                <c:pt idx="84">
                  <c:v>21.145876561553003</c:v>
                </c:pt>
                <c:pt idx="85">
                  <c:v>20.116076564381842</c:v>
                </c:pt>
                <c:pt idx="86">
                  <c:v>16.955876568212155</c:v>
                </c:pt>
                <c:pt idx="87">
                  <c:v>19.393876565470595</c:v>
                </c:pt>
                <c:pt idx="88">
                  <c:v>20.719676563035119</c:v>
                </c:pt>
                <c:pt idx="89">
                  <c:v>20.560676567616401</c:v>
                </c:pt>
                <c:pt idx="90">
                  <c:v>19.544476568275531</c:v>
                </c:pt>
                <c:pt idx="91">
                  <c:v>20.055876567991795</c:v>
                </c:pt>
                <c:pt idx="92">
                  <c:v>20.369276567774406</c:v>
                </c:pt>
                <c:pt idx="93">
                  <c:v>20.082676563879073</c:v>
                </c:pt>
                <c:pt idx="94">
                  <c:v>19.211476565139339</c:v>
                </c:pt>
                <c:pt idx="95">
                  <c:v>18.535676565923787</c:v>
                </c:pt>
                <c:pt idx="96">
                  <c:v>20.781208597832194</c:v>
                </c:pt>
                <c:pt idx="97">
                  <c:v>19.253408600888388</c:v>
                </c:pt>
                <c:pt idx="98">
                  <c:v>21.389008595048725</c:v>
                </c:pt>
                <c:pt idx="99">
                  <c:v>21.67200859274989</c:v>
                </c:pt>
                <c:pt idx="100">
                  <c:v>21.383208604763265</c:v>
                </c:pt>
                <c:pt idx="101">
                  <c:v>20.477008606074119</c:v>
                </c:pt>
                <c:pt idx="102">
                  <c:v>17.442408601749264</c:v>
                </c:pt>
                <c:pt idx="103">
                  <c:v>18.222808600816904</c:v>
                </c:pt>
                <c:pt idx="104">
                  <c:v>20.208408597946793</c:v>
                </c:pt>
                <c:pt idx="105">
                  <c:v>20.726408596639505</c:v>
                </c:pt>
                <c:pt idx="106">
                  <c:v>20.534808597185002</c:v>
                </c:pt>
                <c:pt idx="107">
                  <c:v>19.438008599263142</c:v>
                </c:pt>
                <c:pt idx="108">
                  <c:v>12.615117787403987</c:v>
                </c:pt>
                <c:pt idx="109">
                  <c:v>12.823717780318914</c:v>
                </c:pt>
                <c:pt idx="110">
                  <c:v>13.041517776502468</c:v>
                </c:pt>
                <c:pt idx="111">
                  <c:v>12.160000043713422</c:v>
                </c:pt>
                <c:pt idx="112">
                  <c:v>12.160000033795122</c:v>
                </c:pt>
                <c:pt idx="113">
                  <c:v>12.160000036733699</c:v>
                </c:pt>
                <c:pt idx="114">
                  <c:v>12.160000035093073</c:v>
                </c:pt>
                <c:pt idx="115">
                  <c:v>12.160000039034289</c:v>
                </c:pt>
                <c:pt idx="116">
                  <c:v>12.160000035260049</c:v>
                </c:pt>
                <c:pt idx="117">
                  <c:v>12.160000033862014</c:v>
                </c:pt>
                <c:pt idx="118">
                  <c:v>12.16000003113564</c:v>
                </c:pt>
                <c:pt idx="119">
                  <c:v>12.160000030734267</c:v>
                </c:pt>
                <c:pt idx="120">
                  <c:v>12.159995069316121</c:v>
                </c:pt>
                <c:pt idx="121">
                  <c:v>12.160000028903195</c:v>
                </c:pt>
                <c:pt idx="122">
                  <c:v>12.160000028847243</c:v>
                </c:pt>
                <c:pt idx="123">
                  <c:v>12.160000028849304</c:v>
                </c:pt>
                <c:pt idx="124">
                  <c:v>12.160000028881038</c:v>
                </c:pt>
                <c:pt idx="125">
                  <c:v>12.160000028867447</c:v>
                </c:pt>
                <c:pt idx="126">
                  <c:v>7.6580261032177228</c:v>
                </c:pt>
                <c:pt idx="127">
                  <c:v>8.6004261025143869</c:v>
                </c:pt>
                <c:pt idx="128">
                  <c:v>9.4090261003375666</c:v>
                </c:pt>
                <c:pt idx="129">
                  <c:v>14.295426097075181</c:v>
                </c:pt>
                <c:pt idx="130">
                  <c:v>14.576226082431907</c:v>
                </c:pt>
                <c:pt idx="131">
                  <c:v>15.200000116565771</c:v>
                </c:pt>
                <c:pt idx="132">
                  <c:v>0</c:v>
                </c:pt>
                <c:pt idx="133">
                  <c:v>-1.3596079238426386E-36</c:v>
                </c:pt>
                <c:pt idx="134">
                  <c:v>5.4384316953705666E-36</c:v>
                </c:pt>
                <c:pt idx="135">
                  <c:v>-2.2660132064219277E-37</c:v>
                </c:pt>
                <c:pt idx="136">
                  <c:v>-1.8128105651235279E-36</c:v>
                </c:pt>
                <c:pt idx="137">
                  <c:v>2.7192158476836382E-36</c:v>
                </c:pt>
                <c:pt idx="138">
                  <c:v>7.9310462224154338E-37</c:v>
                </c:pt>
                <c:pt idx="139">
                  <c:v>-4.4612135001086814E-37</c:v>
                </c:pt>
                <c:pt idx="140">
                  <c:v>-4.5320264128088197E-37</c:v>
                </c:pt>
                <c:pt idx="141">
                  <c:v>-1.7517879545664513E-48</c:v>
                </c:pt>
                <c:pt idx="142">
                  <c:v>-9.0640528256176394E-37</c:v>
                </c:pt>
                <c:pt idx="143">
                  <c:v>6.7980396191967415E-37</c:v>
                </c:pt>
                <c:pt idx="144">
                  <c:v>2.1300524140201387E-35</c:v>
                </c:pt>
              </c:numCache>
            </c:numRef>
          </c:yVal>
          <c:smooth val="0"/>
          <c:extLst>
            <c:ext xmlns:c16="http://schemas.microsoft.com/office/drawing/2014/chart" uri="{C3380CC4-5D6E-409C-BE32-E72D297353CC}">
              <c16:uniqueId val="{00000003-2104-4F40-A1A0-21384E9FD931}"/>
            </c:ext>
          </c:extLst>
        </c:ser>
        <c:ser>
          <c:idx val="5"/>
          <c:order val="4"/>
          <c:tx>
            <c:strRef>
              <c:f>Simulation_Dec!$D$2</c:f>
              <c:strCache>
                <c:ptCount val="1"/>
                <c:pt idx="0">
                  <c:v>PV</c:v>
                </c:pt>
              </c:strCache>
            </c:strRef>
          </c:tx>
          <c:spPr>
            <a:ln w="15875">
              <a:solidFill>
                <a:srgbClr val="FFC000"/>
              </a:solidFill>
              <a:prstDash val="dashDot"/>
            </a:ln>
          </c:spPr>
          <c:marker>
            <c:symbol val="none"/>
          </c:marker>
          <c:xVal>
            <c:numRef>
              <c:f>Simulation_Dec!$A$3:$A$147</c:f>
              <c:numCache>
                <c:formatCode>m/d/yyyy\ h:mm</c:formatCode>
                <c:ptCount val="145"/>
                <c:pt idx="0">
                  <c:v>44907.25</c:v>
                </c:pt>
                <c:pt idx="1">
                  <c:v>44907.253472222219</c:v>
                </c:pt>
                <c:pt idx="2">
                  <c:v>44907.256944444445</c:v>
                </c:pt>
                <c:pt idx="3">
                  <c:v>44907.260416666664</c:v>
                </c:pt>
                <c:pt idx="4">
                  <c:v>44907.263888888891</c:v>
                </c:pt>
                <c:pt idx="5">
                  <c:v>44907.267361111109</c:v>
                </c:pt>
                <c:pt idx="6">
                  <c:v>44907.270833333336</c:v>
                </c:pt>
                <c:pt idx="7">
                  <c:v>44907.274305555555</c:v>
                </c:pt>
                <c:pt idx="8">
                  <c:v>44907.277777777781</c:v>
                </c:pt>
                <c:pt idx="9">
                  <c:v>44907.28125</c:v>
                </c:pt>
                <c:pt idx="10">
                  <c:v>44907.284722222219</c:v>
                </c:pt>
                <c:pt idx="11">
                  <c:v>44907.288194444445</c:v>
                </c:pt>
                <c:pt idx="12">
                  <c:v>44907.291666666664</c:v>
                </c:pt>
                <c:pt idx="13">
                  <c:v>44907.295138888891</c:v>
                </c:pt>
                <c:pt idx="14">
                  <c:v>44907.298611111109</c:v>
                </c:pt>
                <c:pt idx="15">
                  <c:v>44907.302083333336</c:v>
                </c:pt>
                <c:pt idx="16">
                  <c:v>44907.305555555555</c:v>
                </c:pt>
                <c:pt idx="17">
                  <c:v>44907.309027777781</c:v>
                </c:pt>
                <c:pt idx="18">
                  <c:v>44907.3125</c:v>
                </c:pt>
                <c:pt idx="19">
                  <c:v>44907.315972222219</c:v>
                </c:pt>
                <c:pt idx="20">
                  <c:v>44907.319444444445</c:v>
                </c:pt>
                <c:pt idx="21">
                  <c:v>44907.322916666664</c:v>
                </c:pt>
                <c:pt idx="22">
                  <c:v>44907.326388888891</c:v>
                </c:pt>
                <c:pt idx="23">
                  <c:v>44907.329861111109</c:v>
                </c:pt>
                <c:pt idx="24">
                  <c:v>44907.333333333336</c:v>
                </c:pt>
                <c:pt idx="25">
                  <c:v>44907.336805555555</c:v>
                </c:pt>
                <c:pt idx="26">
                  <c:v>44907.340277777781</c:v>
                </c:pt>
                <c:pt idx="27">
                  <c:v>44907.34375</c:v>
                </c:pt>
                <c:pt idx="28">
                  <c:v>44907.347222222219</c:v>
                </c:pt>
                <c:pt idx="29">
                  <c:v>44907.350694444445</c:v>
                </c:pt>
                <c:pt idx="30">
                  <c:v>44907.354166666664</c:v>
                </c:pt>
                <c:pt idx="31">
                  <c:v>44907.357638888891</c:v>
                </c:pt>
                <c:pt idx="32">
                  <c:v>44907.361111111109</c:v>
                </c:pt>
                <c:pt idx="33">
                  <c:v>44907.364583333336</c:v>
                </c:pt>
                <c:pt idx="34">
                  <c:v>44907.368055555555</c:v>
                </c:pt>
                <c:pt idx="35">
                  <c:v>44907.371527777781</c:v>
                </c:pt>
                <c:pt idx="36">
                  <c:v>44907.375</c:v>
                </c:pt>
                <c:pt idx="37">
                  <c:v>44907.378472222219</c:v>
                </c:pt>
                <c:pt idx="38">
                  <c:v>44907.381944444445</c:v>
                </c:pt>
                <c:pt idx="39">
                  <c:v>44907.385416666664</c:v>
                </c:pt>
                <c:pt idx="40">
                  <c:v>44907.388888888891</c:v>
                </c:pt>
                <c:pt idx="41">
                  <c:v>44907.392361111109</c:v>
                </c:pt>
                <c:pt idx="42">
                  <c:v>44907.395833333336</c:v>
                </c:pt>
                <c:pt idx="43">
                  <c:v>44907.399305555555</c:v>
                </c:pt>
                <c:pt idx="44">
                  <c:v>44907.402777777781</c:v>
                </c:pt>
                <c:pt idx="45">
                  <c:v>44907.40625</c:v>
                </c:pt>
                <c:pt idx="46">
                  <c:v>44907.409722222219</c:v>
                </c:pt>
                <c:pt idx="47">
                  <c:v>44907.413194444445</c:v>
                </c:pt>
                <c:pt idx="48">
                  <c:v>44907.416666666664</c:v>
                </c:pt>
                <c:pt idx="49">
                  <c:v>44907.420138888891</c:v>
                </c:pt>
                <c:pt idx="50">
                  <c:v>44907.423611111109</c:v>
                </c:pt>
                <c:pt idx="51">
                  <c:v>44907.427083333336</c:v>
                </c:pt>
                <c:pt idx="52">
                  <c:v>44907.430555555555</c:v>
                </c:pt>
                <c:pt idx="53">
                  <c:v>44907.434027777781</c:v>
                </c:pt>
                <c:pt idx="54">
                  <c:v>44907.4375</c:v>
                </c:pt>
                <c:pt idx="55">
                  <c:v>44907.440972222219</c:v>
                </c:pt>
                <c:pt idx="56">
                  <c:v>44907.444444444445</c:v>
                </c:pt>
                <c:pt idx="57">
                  <c:v>44907.447916666664</c:v>
                </c:pt>
                <c:pt idx="58">
                  <c:v>44907.451388888891</c:v>
                </c:pt>
                <c:pt idx="59">
                  <c:v>44907.454861111109</c:v>
                </c:pt>
                <c:pt idx="60">
                  <c:v>44907.458333333336</c:v>
                </c:pt>
                <c:pt idx="61">
                  <c:v>44907.461805555555</c:v>
                </c:pt>
                <c:pt idx="62">
                  <c:v>44907.465277777781</c:v>
                </c:pt>
                <c:pt idx="63">
                  <c:v>44907.46875</c:v>
                </c:pt>
                <c:pt idx="64">
                  <c:v>44907.472222222219</c:v>
                </c:pt>
                <c:pt idx="65">
                  <c:v>44907.475694444445</c:v>
                </c:pt>
                <c:pt idx="66">
                  <c:v>44907.479166666664</c:v>
                </c:pt>
                <c:pt idx="67">
                  <c:v>44907.482638888891</c:v>
                </c:pt>
                <c:pt idx="68">
                  <c:v>44907.486111111109</c:v>
                </c:pt>
                <c:pt idx="69">
                  <c:v>44907.489583333336</c:v>
                </c:pt>
                <c:pt idx="70">
                  <c:v>44907.493055555555</c:v>
                </c:pt>
                <c:pt idx="71">
                  <c:v>44907.496527777781</c:v>
                </c:pt>
                <c:pt idx="72">
                  <c:v>44907.5</c:v>
                </c:pt>
                <c:pt idx="73">
                  <c:v>44907.503472222219</c:v>
                </c:pt>
                <c:pt idx="74">
                  <c:v>44907.506944444445</c:v>
                </c:pt>
                <c:pt idx="75">
                  <c:v>44907.510416666664</c:v>
                </c:pt>
                <c:pt idx="76">
                  <c:v>44907.513888888891</c:v>
                </c:pt>
                <c:pt idx="77">
                  <c:v>44907.517361111109</c:v>
                </c:pt>
                <c:pt idx="78">
                  <c:v>44907.520833333336</c:v>
                </c:pt>
                <c:pt idx="79">
                  <c:v>44907.524305555555</c:v>
                </c:pt>
                <c:pt idx="80">
                  <c:v>44907.527777777781</c:v>
                </c:pt>
                <c:pt idx="81">
                  <c:v>44907.53125</c:v>
                </c:pt>
                <c:pt idx="82">
                  <c:v>44907.534722222219</c:v>
                </c:pt>
                <c:pt idx="83">
                  <c:v>44907.538194444445</c:v>
                </c:pt>
                <c:pt idx="84">
                  <c:v>44907.541666666664</c:v>
                </c:pt>
                <c:pt idx="85">
                  <c:v>44907.545138888891</c:v>
                </c:pt>
                <c:pt idx="86">
                  <c:v>44907.548611111109</c:v>
                </c:pt>
                <c:pt idx="87">
                  <c:v>44907.552083333336</c:v>
                </c:pt>
                <c:pt idx="88">
                  <c:v>44907.555555555555</c:v>
                </c:pt>
                <c:pt idx="89">
                  <c:v>44907.559027777781</c:v>
                </c:pt>
                <c:pt idx="90">
                  <c:v>44907.5625</c:v>
                </c:pt>
                <c:pt idx="91">
                  <c:v>44907.565972222219</c:v>
                </c:pt>
                <c:pt idx="92">
                  <c:v>44907.569444444445</c:v>
                </c:pt>
                <c:pt idx="93">
                  <c:v>44907.572916666664</c:v>
                </c:pt>
                <c:pt idx="94">
                  <c:v>44907.576388888891</c:v>
                </c:pt>
                <c:pt idx="95">
                  <c:v>44907.579861111109</c:v>
                </c:pt>
                <c:pt idx="96">
                  <c:v>44907.583333333336</c:v>
                </c:pt>
                <c:pt idx="97">
                  <c:v>44907.586805555555</c:v>
                </c:pt>
                <c:pt idx="98">
                  <c:v>44907.590277777781</c:v>
                </c:pt>
                <c:pt idx="99">
                  <c:v>44907.59375</c:v>
                </c:pt>
                <c:pt idx="100">
                  <c:v>44907.597222222219</c:v>
                </c:pt>
                <c:pt idx="101">
                  <c:v>44907.600694444445</c:v>
                </c:pt>
                <c:pt idx="102">
                  <c:v>44907.604166666664</c:v>
                </c:pt>
                <c:pt idx="103">
                  <c:v>44907.607638888891</c:v>
                </c:pt>
                <c:pt idx="104">
                  <c:v>44907.611111111109</c:v>
                </c:pt>
                <c:pt idx="105">
                  <c:v>44907.614583333336</c:v>
                </c:pt>
                <c:pt idx="106">
                  <c:v>44907.618055555555</c:v>
                </c:pt>
                <c:pt idx="107">
                  <c:v>44907.621527777781</c:v>
                </c:pt>
                <c:pt idx="108">
                  <c:v>44907.625</c:v>
                </c:pt>
                <c:pt idx="109">
                  <c:v>44907.628472222219</c:v>
                </c:pt>
                <c:pt idx="110">
                  <c:v>44907.631944444445</c:v>
                </c:pt>
                <c:pt idx="111">
                  <c:v>44907.635416666664</c:v>
                </c:pt>
                <c:pt idx="112">
                  <c:v>44907.638888888891</c:v>
                </c:pt>
                <c:pt idx="113">
                  <c:v>44907.642361111109</c:v>
                </c:pt>
                <c:pt idx="114">
                  <c:v>44907.645833333336</c:v>
                </c:pt>
                <c:pt idx="115">
                  <c:v>44907.649305555555</c:v>
                </c:pt>
                <c:pt idx="116">
                  <c:v>44907.652777777781</c:v>
                </c:pt>
                <c:pt idx="117">
                  <c:v>44907.65625</c:v>
                </c:pt>
                <c:pt idx="118">
                  <c:v>44907.659722222219</c:v>
                </c:pt>
                <c:pt idx="119">
                  <c:v>44907.663194444445</c:v>
                </c:pt>
                <c:pt idx="120">
                  <c:v>44907.666666666664</c:v>
                </c:pt>
                <c:pt idx="121">
                  <c:v>44907.670138888891</c:v>
                </c:pt>
                <c:pt idx="122">
                  <c:v>44907.673611111109</c:v>
                </c:pt>
                <c:pt idx="123">
                  <c:v>44907.677083333336</c:v>
                </c:pt>
                <c:pt idx="124">
                  <c:v>44907.680555555555</c:v>
                </c:pt>
                <c:pt idx="125">
                  <c:v>44907.684027777781</c:v>
                </c:pt>
                <c:pt idx="126">
                  <c:v>44907.6875</c:v>
                </c:pt>
                <c:pt idx="127">
                  <c:v>44907.690972222219</c:v>
                </c:pt>
                <c:pt idx="128">
                  <c:v>44907.694444444445</c:v>
                </c:pt>
                <c:pt idx="129">
                  <c:v>44907.697916666664</c:v>
                </c:pt>
                <c:pt idx="130">
                  <c:v>44907.701388888891</c:v>
                </c:pt>
                <c:pt idx="131">
                  <c:v>44907.704861111109</c:v>
                </c:pt>
                <c:pt idx="132">
                  <c:v>44907.708333333336</c:v>
                </c:pt>
                <c:pt idx="133">
                  <c:v>44907.711805555555</c:v>
                </c:pt>
                <c:pt idx="134">
                  <c:v>44907.715277777781</c:v>
                </c:pt>
                <c:pt idx="135">
                  <c:v>44907.71875</c:v>
                </c:pt>
                <c:pt idx="136">
                  <c:v>44907.722222222219</c:v>
                </c:pt>
                <c:pt idx="137">
                  <c:v>44907.725694444445</c:v>
                </c:pt>
                <c:pt idx="138">
                  <c:v>44907.729166666664</c:v>
                </c:pt>
                <c:pt idx="139">
                  <c:v>44907.732638888891</c:v>
                </c:pt>
                <c:pt idx="140">
                  <c:v>44907.736111111109</c:v>
                </c:pt>
                <c:pt idx="141">
                  <c:v>44907.739583333336</c:v>
                </c:pt>
                <c:pt idx="142">
                  <c:v>44907.743055555555</c:v>
                </c:pt>
                <c:pt idx="143">
                  <c:v>44907.746527777781</c:v>
                </c:pt>
                <c:pt idx="144">
                  <c:v>44907.75</c:v>
                </c:pt>
              </c:numCache>
            </c:numRef>
          </c:xVal>
          <c:yVal>
            <c:numRef>
              <c:f>Simulation_Dec!$E$3:$E$147</c:f>
              <c:numCache>
                <c:formatCode>General</c:formatCode>
                <c:ptCount val="14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2.0199999999999999E-2</c:v>
                </c:pt>
                <c:pt idx="34">
                  <c:v>6.0600000000000001E-2</c:v>
                </c:pt>
                <c:pt idx="35">
                  <c:v>0.1082</c:v>
                </c:pt>
                <c:pt idx="36">
                  <c:v>0.17680000000000001</c:v>
                </c:pt>
                <c:pt idx="37">
                  <c:v>0.23679999999999901</c:v>
                </c:pt>
                <c:pt idx="38">
                  <c:v>0.2908</c:v>
                </c:pt>
                <c:pt idx="39">
                  <c:v>0.37679999999999902</c:v>
                </c:pt>
                <c:pt idx="40">
                  <c:v>0.51019999999999999</c:v>
                </c:pt>
                <c:pt idx="41">
                  <c:v>0.69140000000000001</c:v>
                </c:pt>
                <c:pt idx="42">
                  <c:v>0.94620000000000004</c:v>
                </c:pt>
                <c:pt idx="43">
                  <c:v>1.2806</c:v>
                </c:pt>
                <c:pt idx="44">
                  <c:v>1.5946</c:v>
                </c:pt>
                <c:pt idx="45">
                  <c:v>1.8431999999999999</c:v>
                </c:pt>
                <c:pt idx="46">
                  <c:v>2.0695999999999999</c:v>
                </c:pt>
                <c:pt idx="47">
                  <c:v>2.2747999999999999</c:v>
                </c:pt>
                <c:pt idx="48">
                  <c:v>2.5501999999999998</c:v>
                </c:pt>
                <c:pt idx="49">
                  <c:v>2.8418000000000001</c:v>
                </c:pt>
                <c:pt idx="50">
                  <c:v>3.2784</c:v>
                </c:pt>
                <c:pt idx="51">
                  <c:v>3.7050000000000001</c:v>
                </c:pt>
                <c:pt idx="52">
                  <c:v>4.0863999999999896</c:v>
                </c:pt>
                <c:pt idx="53">
                  <c:v>4.4130000000000003</c:v>
                </c:pt>
                <c:pt idx="54">
                  <c:v>4.7751999999999999</c:v>
                </c:pt>
                <c:pt idx="55">
                  <c:v>5.1938000000000004</c:v>
                </c:pt>
                <c:pt idx="56">
                  <c:v>5.4972000000000003</c:v>
                </c:pt>
                <c:pt idx="57">
                  <c:v>5.8826000000000001</c:v>
                </c:pt>
                <c:pt idx="58">
                  <c:v>6.1584000000000003</c:v>
                </c:pt>
                <c:pt idx="59">
                  <c:v>6.4652000000000003</c:v>
                </c:pt>
                <c:pt idx="60">
                  <c:v>6.7055999999999996</c:v>
                </c:pt>
                <c:pt idx="61">
                  <c:v>6.9298000000000002</c:v>
                </c:pt>
                <c:pt idx="62">
                  <c:v>7.1487999999999996</c:v>
                </c:pt>
                <c:pt idx="63">
                  <c:v>7.2149999999999999</c:v>
                </c:pt>
                <c:pt idx="64">
                  <c:v>7.3175999999999997</c:v>
                </c:pt>
                <c:pt idx="65">
                  <c:v>7.3768000000000002</c:v>
                </c:pt>
                <c:pt idx="66">
                  <c:v>7.4097999999999997</c:v>
                </c:pt>
                <c:pt idx="67">
                  <c:v>7.4921999999999898</c:v>
                </c:pt>
                <c:pt idx="68">
                  <c:v>7.7257999999999996</c:v>
                </c:pt>
                <c:pt idx="69">
                  <c:v>7.8498000000000001</c:v>
                </c:pt>
                <c:pt idx="70">
                  <c:v>7.8940000000000001</c:v>
                </c:pt>
                <c:pt idx="71">
                  <c:v>7.9096000000000002</c:v>
                </c:pt>
                <c:pt idx="72">
                  <c:v>7.9311999999999996</c:v>
                </c:pt>
                <c:pt idx="73">
                  <c:v>7.9631999999999996</c:v>
                </c:pt>
                <c:pt idx="74">
                  <c:v>8.0351999999999997</c:v>
                </c:pt>
                <c:pt idx="75">
                  <c:v>8.0440000000000005</c:v>
                </c:pt>
                <c:pt idx="76">
                  <c:v>8.0236000000000001</c:v>
                </c:pt>
                <c:pt idx="77">
                  <c:v>8.0619999999999994</c:v>
                </c:pt>
                <c:pt idx="78">
                  <c:v>8.0161999999999995</c:v>
                </c:pt>
                <c:pt idx="79">
                  <c:v>8.0370000000000008</c:v>
                </c:pt>
                <c:pt idx="80">
                  <c:v>7.9819999999999904</c:v>
                </c:pt>
                <c:pt idx="81">
                  <c:v>7.9901999999999997</c:v>
                </c:pt>
                <c:pt idx="82">
                  <c:v>7.8852000000000002</c:v>
                </c:pt>
                <c:pt idx="83">
                  <c:v>7.7876000000000003</c:v>
                </c:pt>
                <c:pt idx="84">
                  <c:v>7.6669999999999998</c:v>
                </c:pt>
                <c:pt idx="85">
                  <c:v>7.5473999999999997</c:v>
                </c:pt>
                <c:pt idx="86">
                  <c:v>7.4706000000000001</c:v>
                </c:pt>
                <c:pt idx="87">
                  <c:v>7.3879999999999999</c:v>
                </c:pt>
                <c:pt idx="88">
                  <c:v>7.29239999999999</c:v>
                </c:pt>
                <c:pt idx="89">
                  <c:v>7.2480000000000002</c:v>
                </c:pt>
                <c:pt idx="90">
                  <c:v>7.1833999999999998</c:v>
                </c:pt>
                <c:pt idx="91">
                  <c:v>7.0574000000000003</c:v>
                </c:pt>
                <c:pt idx="92">
                  <c:v>6.9849999999999897</c:v>
                </c:pt>
                <c:pt idx="93">
                  <c:v>6.7952000000000004</c:v>
                </c:pt>
                <c:pt idx="94">
                  <c:v>6.6736000000000004</c:v>
                </c:pt>
                <c:pt idx="95">
                  <c:v>6.5183999999999997</c:v>
                </c:pt>
                <c:pt idx="96">
                  <c:v>6.3414000000000001</c:v>
                </c:pt>
                <c:pt idx="97">
                  <c:v>6.1391999999999998</c:v>
                </c:pt>
                <c:pt idx="98">
                  <c:v>6.0532000000000004</c:v>
                </c:pt>
                <c:pt idx="99">
                  <c:v>5.8103999999999996</c:v>
                </c:pt>
                <c:pt idx="100">
                  <c:v>5.665</c:v>
                </c:pt>
                <c:pt idx="101">
                  <c:v>5.5090000000000003</c:v>
                </c:pt>
                <c:pt idx="102">
                  <c:v>5.3297999999999996</c:v>
                </c:pt>
                <c:pt idx="103">
                  <c:v>5.0990000000000002</c:v>
                </c:pt>
                <c:pt idx="104">
                  <c:v>4.8178000000000001</c:v>
                </c:pt>
                <c:pt idx="105">
                  <c:v>4.4896000000000003</c:v>
                </c:pt>
                <c:pt idx="106">
                  <c:v>4.1919999999999904</c:v>
                </c:pt>
                <c:pt idx="107">
                  <c:v>3.915</c:v>
                </c:pt>
                <c:pt idx="108">
                  <c:v>3.5888</c:v>
                </c:pt>
                <c:pt idx="109">
                  <c:v>3.2759999999999998</c:v>
                </c:pt>
                <c:pt idx="110">
                  <c:v>2.9693999999999998</c:v>
                </c:pt>
                <c:pt idx="111">
                  <c:v>2.6796000000000002</c:v>
                </c:pt>
                <c:pt idx="112">
                  <c:v>2.3233999999999999</c:v>
                </c:pt>
                <c:pt idx="113">
                  <c:v>1.9481999999999999</c:v>
                </c:pt>
                <c:pt idx="114">
                  <c:v>1.6486000000000001</c:v>
                </c:pt>
                <c:pt idx="115">
                  <c:v>1.4466000000000001</c:v>
                </c:pt>
                <c:pt idx="116">
                  <c:v>1.262</c:v>
                </c:pt>
                <c:pt idx="117">
                  <c:v>1.0429999999999999</c:v>
                </c:pt>
                <c:pt idx="118">
                  <c:v>0.79379999999999995</c:v>
                </c:pt>
                <c:pt idx="119">
                  <c:v>0.55459999999999998</c:v>
                </c:pt>
                <c:pt idx="120">
                  <c:v>0.39379999999999998</c:v>
                </c:pt>
                <c:pt idx="121">
                  <c:v>0.25900000000000001</c:v>
                </c:pt>
                <c:pt idx="122">
                  <c:v>0.14360000000000001</c:v>
                </c:pt>
                <c:pt idx="123">
                  <c:v>8.5199999999999998E-2</c:v>
                </c:pt>
                <c:pt idx="124">
                  <c:v>3.5799999999999998E-2</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numCache>
            </c:numRef>
          </c:yVal>
          <c:smooth val="0"/>
          <c:extLst>
            <c:ext xmlns:c16="http://schemas.microsoft.com/office/drawing/2014/chart" uri="{C3380CC4-5D6E-409C-BE32-E72D297353CC}">
              <c16:uniqueId val="{00000004-2104-4F40-A1A0-21384E9FD931}"/>
            </c:ext>
          </c:extLst>
        </c:ser>
        <c:dLbls>
          <c:showLegendKey val="0"/>
          <c:showVal val="0"/>
          <c:showCatName val="0"/>
          <c:showSerName val="0"/>
          <c:showPercent val="0"/>
          <c:showBubbleSize val="0"/>
        </c:dLbls>
        <c:axId val="588631272"/>
        <c:axId val="588631992"/>
      </c:scatterChart>
      <c:valAx>
        <c:axId val="588631272"/>
        <c:scaling>
          <c:orientation val="minMax"/>
          <c:max val="44907.75"/>
          <c:min val="44907.25"/>
        </c:scaling>
        <c:delete val="0"/>
        <c:axPos val="b"/>
        <c:majorGridlines>
          <c:spPr>
            <a:ln w="9525" cap="flat" cmpd="sng" algn="ctr">
              <a:solidFill>
                <a:schemeClr val="tx1">
                  <a:lumMod val="15000"/>
                  <a:lumOff val="85000"/>
                </a:schemeClr>
              </a:solidFill>
              <a:round/>
            </a:ln>
            <a:effectLst/>
          </c:spPr>
        </c:majorGridlines>
        <c:numFmt formatCode="m/d/yyyy\ h:mm"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8631992"/>
        <c:crosses val="autoZero"/>
        <c:crossBetween val="midCat"/>
      </c:valAx>
      <c:valAx>
        <c:axId val="588631992"/>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a:lstStyle/>
              <a:p>
                <a:pPr>
                  <a:defRPr sz="1400" b="0"/>
                </a:pPr>
                <a:r>
                  <a:rPr lang="en-US" sz="1400" b="0"/>
                  <a:t>Power (kWh)</a:t>
                </a:r>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8631272"/>
        <c:crosses val="autoZero"/>
        <c:crossBetween val="midCat"/>
      </c:valAx>
    </c:plotArea>
    <c:legend>
      <c:legendPos val="b"/>
      <c:overlay val="0"/>
      <c:txPr>
        <a:bodyPr/>
        <a:lstStyle/>
        <a:p>
          <a:pPr>
            <a:defRPr sz="1400"/>
          </a:pPr>
          <a:endParaRPr lang="en-US"/>
        </a:p>
      </c:txPr>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200"/>
            </a:pPr>
            <a:r>
              <a:rPr lang="en-US" sz="1200" b="1" i="0" u="none" strike="noStrike" kern="1200" baseline="0">
                <a:solidFill>
                  <a:sysClr val="windowText" lastClr="000000"/>
                </a:solidFill>
              </a:rPr>
              <a:t>Scheduled charging current</a:t>
            </a:r>
          </a:p>
        </c:rich>
      </c:tx>
      <c:overlay val="0"/>
    </c:title>
    <c:autoTitleDeleted val="0"/>
    <c:plotArea>
      <c:layout>
        <c:manualLayout>
          <c:layoutTarget val="inner"/>
          <c:xMode val="edge"/>
          <c:yMode val="edge"/>
          <c:x val="0.13555115538469492"/>
          <c:y val="0.22450997328749428"/>
          <c:w val="0.83870687409774447"/>
          <c:h val="0.54483589155664947"/>
        </c:manualLayout>
      </c:layout>
      <c:scatterChart>
        <c:scatterStyle val="lineMarker"/>
        <c:varyColors val="0"/>
        <c:ser>
          <c:idx val="6"/>
          <c:order val="0"/>
          <c:tx>
            <c:strRef>
              <c:f>Simulation_Dec!$BD$2</c:f>
              <c:strCache>
                <c:ptCount val="1"/>
                <c:pt idx="0">
                  <c:v>EV0 </c:v>
                </c:pt>
              </c:strCache>
            </c:strRef>
          </c:tx>
          <c:spPr>
            <a:ln w="12700">
              <a:solidFill>
                <a:srgbClr val="92D050"/>
              </a:solidFill>
            </a:ln>
          </c:spPr>
          <c:marker>
            <c:symbol val="circle"/>
            <c:size val="2"/>
            <c:spPr>
              <a:ln>
                <a:solidFill>
                  <a:srgbClr val="92D050"/>
                </a:solidFill>
              </a:ln>
            </c:spPr>
          </c:marker>
          <c:xVal>
            <c:numRef>
              <c:f>Simulation_Dec!$A$3:$A$147</c:f>
              <c:numCache>
                <c:formatCode>m/d/yyyy\ h:mm</c:formatCode>
                <c:ptCount val="145"/>
                <c:pt idx="0">
                  <c:v>44907.25</c:v>
                </c:pt>
                <c:pt idx="1">
                  <c:v>44907.253472222219</c:v>
                </c:pt>
                <c:pt idx="2">
                  <c:v>44907.256944444445</c:v>
                </c:pt>
                <c:pt idx="3">
                  <c:v>44907.260416666664</c:v>
                </c:pt>
                <c:pt idx="4">
                  <c:v>44907.263888888891</c:v>
                </c:pt>
                <c:pt idx="5">
                  <c:v>44907.267361111109</c:v>
                </c:pt>
                <c:pt idx="6">
                  <c:v>44907.270833333336</c:v>
                </c:pt>
                <c:pt idx="7">
                  <c:v>44907.274305555555</c:v>
                </c:pt>
                <c:pt idx="8">
                  <c:v>44907.277777777781</c:v>
                </c:pt>
                <c:pt idx="9">
                  <c:v>44907.28125</c:v>
                </c:pt>
                <c:pt idx="10">
                  <c:v>44907.284722222219</c:v>
                </c:pt>
                <c:pt idx="11">
                  <c:v>44907.288194444445</c:v>
                </c:pt>
                <c:pt idx="12">
                  <c:v>44907.291666666664</c:v>
                </c:pt>
                <c:pt idx="13">
                  <c:v>44907.295138888891</c:v>
                </c:pt>
                <c:pt idx="14">
                  <c:v>44907.298611111109</c:v>
                </c:pt>
                <c:pt idx="15">
                  <c:v>44907.302083333336</c:v>
                </c:pt>
                <c:pt idx="16">
                  <c:v>44907.305555555555</c:v>
                </c:pt>
                <c:pt idx="17">
                  <c:v>44907.309027777781</c:v>
                </c:pt>
                <c:pt idx="18">
                  <c:v>44907.3125</c:v>
                </c:pt>
                <c:pt idx="19">
                  <c:v>44907.315972222219</c:v>
                </c:pt>
                <c:pt idx="20">
                  <c:v>44907.319444444445</c:v>
                </c:pt>
                <c:pt idx="21">
                  <c:v>44907.322916666664</c:v>
                </c:pt>
                <c:pt idx="22">
                  <c:v>44907.326388888891</c:v>
                </c:pt>
                <c:pt idx="23">
                  <c:v>44907.329861111109</c:v>
                </c:pt>
                <c:pt idx="24">
                  <c:v>44907.333333333336</c:v>
                </c:pt>
                <c:pt idx="25">
                  <c:v>44907.336805555555</c:v>
                </c:pt>
                <c:pt idx="26">
                  <c:v>44907.340277777781</c:v>
                </c:pt>
                <c:pt idx="27">
                  <c:v>44907.34375</c:v>
                </c:pt>
                <c:pt idx="28">
                  <c:v>44907.347222222219</c:v>
                </c:pt>
                <c:pt idx="29">
                  <c:v>44907.350694444445</c:v>
                </c:pt>
                <c:pt idx="30">
                  <c:v>44907.354166666664</c:v>
                </c:pt>
                <c:pt idx="31">
                  <c:v>44907.357638888891</c:v>
                </c:pt>
                <c:pt idx="32">
                  <c:v>44907.361111111109</c:v>
                </c:pt>
                <c:pt idx="33">
                  <c:v>44907.364583333336</c:v>
                </c:pt>
                <c:pt idx="34">
                  <c:v>44907.368055555555</c:v>
                </c:pt>
                <c:pt idx="35">
                  <c:v>44907.371527777781</c:v>
                </c:pt>
                <c:pt idx="36">
                  <c:v>44907.375</c:v>
                </c:pt>
                <c:pt idx="37">
                  <c:v>44907.378472222219</c:v>
                </c:pt>
                <c:pt idx="38">
                  <c:v>44907.381944444445</c:v>
                </c:pt>
                <c:pt idx="39">
                  <c:v>44907.385416666664</c:v>
                </c:pt>
                <c:pt idx="40">
                  <c:v>44907.388888888891</c:v>
                </c:pt>
                <c:pt idx="41">
                  <c:v>44907.392361111109</c:v>
                </c:pt>
                <c:pt idx="42">
                  <c:v>44907.395833333336</c:v>
                </c:pt>
                <c:pt idx="43">
                  <c:v>44907.399305555555</c:v>
                </c:pt>
                <c:pt idx="44">
                  <c:v>44907.402777777781</c:v>
                </c:pt>
                <c:pt idx="45">
                  <c:v>44907.40625</c:v>
                </c:pt>
                <c:pt idx="46">
                  <c:v>44907.409722222219</c:v>
                </c:pt>
                <c:pt idx="47">
                  <c:v>44907.413194444445</c:v>
                </c:pt>
                <c:pt idx="48">
                  <c:v>44907.416666666664</c:v>
                </c:pt>
                <c:pt idx="49">
                  <c:v>44907.420138888891</c:v>
                </c:pt>
                <c:pt idx="50">
                  <c:v>44907.423611111109</c:v>
                </c:pt>
                <c:pt idx="51">
                  <c:v>44907.427083333336</c:v>
                </c:pt>
                <c:pt idx="52">
                  <c:v>44907.430555555555</c:v>
                </c:pt>
                <c:pt idx="53">
                  <c:v>44907.434027777781</c:v>
                </c:pt>
                <c:pt idx="54">
                  <c:v>44907.4375</c:v>
                </c:pt>
                <c:pt idx="55">
                  <c:v>44907.440972222219</c:v>
                </c:pt>
                <c:pt idx="56">
                  <c:v>44907.444444444445</c:v>
                </c:pt>
                <c:pt idx="57">
                  <c:v>44907.447916666664</c:v>
                </c:pt>
                <c:pt idx="58">
                  <c:v>44907.451388888891</c:v>
                </c:pt>
                <c:pt idx="59">
                  <c:v>44907.454861111109</c:v>
                </c:pt>
                <c:pt idx="60">
                  <c:v>44907.458333333336</c:v>
                </c:pt>
                <c:pt idx="61">
                  <c:v>44907.461805555555</c:v>
                </c:pt>
                <c:pt idx="62">
                  <c:v>44907.465277777781</c:v>
                </c:pt>
                <c:pt idx="63">
                  <c:v>44907.46875</c:v>
                </c:pt>
                <c:pt idx="64">
                  <c:v>44907.472222222219</c:v>
                </c:pt>
                <c:pt idx="65">
                  <c:v>44907.475694444445</c:v>
                </c:pt>
                <c:pt idx="66">
                  <c:v>44907.479166666664</c:v>
                </c:pt>
                <c:pt idx="67">
                  <c:v>44907.482638888891</c:v>
                </c:pt>
                <c:pt idx="68">
                  <c:v>44907.486111111109</c:v>
                </c:pt>
                <c:pt idx="69">
                  <c:v>44907.489583333336</c:v>
                </c:pt>
                <c:pt idx="70">
                  <c:v>44907.493055555555</c:v>
                </c:pt>
                <c:pt idx="71">
                  <c:v>44907.496527777781</c:v>
                </c:pt>
                <c:pt idx="72">
                  <c:v>44907.5</c:v>
                </c:pt>
                <c:pt idx="73">
                  <c:v>44907.503472222219</c:v>
                </c:pt>
                <c:pt idx="74">
                  <c:v>44907.506944444445</c:v>
                </c:pt>
                <c:pt idx="75">
                  <c:v>44907.510416666664</c:v>
                </c:pt>
                <c:pt idx="76">
                  <c:v>44907.513888888891</c:v>
                </c:pt>
                <c:pt idx="77">
                  <c:v>44907.517361111109</c:v>
                </c:pt>
                <c:pt idx="78">
                  <c:v>44907.520833333336</c:v>
                </c:pt>
                <c:pt idx="79">
                  <c:v>44907.524305555555</c:v>
                </c:pt>
                <c:pt idx="80">
                  <c:v>44907.527777777781</c:v>
                </c:pt>
                <c:pt idx="81">
                  <c:v>44907.53125</c:v>
                </c:pt>
                <c:pt idx="82">
                  <c:v>44907.534722222219</c:v>
                </c:pt>
                <c:pt idx="83">
                  <c:v>44907.538194444445</c:v>
                </c:pt>
                <c:pt idx="84">
                  <c:v>44907.541666666664</c:v>
                </c:pt>
                <c:pt idx="85">
                  <c:v>44907.545138888891</c:v>
                </c:pt>
                <c:pt idx="86">
                  <c:v>44907.548611111109</c:v>
                </c:pt>
                <c:pt idx="87">
                  <c:v>44907.552083333336</c:v>
                </c:pt>
                <c:pt idx="88">
                  <c:v>44907.555555555555</c:v>
                </c:pt>
                <c:pt idx="89">
                  <c:v>44907.559027777781</c:v>
                </c:pt>
                <c:pt idx="90">
                  <c:v>44907.5625</c:v>
                </c:pt>
                <c:pt idx="91">
                  <c:v>44907.565972222219</c:v>
                </c:pt>
                <c:pt idx="92">
                  <c:v>44907.569444444445</c:v>
                </c:pt>
                <c:pt idx="93">
                  <c:v>44907.572916666664</c:v>
                </c:pt>
                <c:pt idx="94">
                  <c:v>44907.576388888891</c:v>
                </c:pt>
                <c:pt idx="95">
                  <c:v>44907.579861111109</c:v>
                </c:pt>
                <c:pt idx="96">
                  <c:v>44907.583333333336</c:v>
                </c:pt>
                <c:pt idx="97">
                  <c:v>44907.586805555555</c:v>
                </c:pt>
                <c:pt idx="98">
                  <c:v>44907.590277777781</c:v>
                </c:pt>
                <c:pt idx="99">
                  <c:v>44907.59375</c:v>
                </c:pt>
                <c:pt idx="100">
                  <c:v>44907.597222222219</c:v>
                </c:pt>
                <c:pt idx="101">
                  <c:v>44907.600694444445</c:v>
                </c:pt>
                <c:pt idx="102">
                  <c:v>44907.604166666664</c:v>
                </c:pt>
                <c:pt idx="103">
                  <c:v>44907.607638888891</c:v>
                </c:pt>
                <c:pt idx="104">
                  <c:v>44907.611111111109</c:v>
                </c:pt>
                <c:pt idx="105">
                  <c:v>44907.614583333336</c:v>
                </c:pt>
                <c:pt idx="106">
                  <c:v>44907.618055555555</c:v>
                </c:pt>
                <c:pt idx="107">
                  <c:v>44907.621527777781</c:v>
                </c:pt>
                <c:pt idx="108">
                  <c:v>44907.625</c:v>
                </c:pt>
                <c:pt idx="109">
                  <c:v>44907.628472222219</c:v>
                </c:pt>
                <c:pt idx="110">
                  <c:v>44907.631944444445</c:v>
                </c:pt>
                <c:pt idx="111">
                  <c:v>44907.635416666664</c:v>
                </c:pt>
                <c:pt idx="112">
                  <c:v>44907.638888888891</c:v>
                </c:pt>
                <c:pt idx="113">
                  <c:v>44907.642361111109</c:v>
                </c:pt>
                <c:pt idx="114">
                  <c:v>44907.645833333336</c:v>
                </c:pt>
                <c:pt idx="115">
                  <c:v>44907.649305555555</c:v>
                </c:pt>
                <c:pt idx="116">
                  <c:v>44907.652777777781</c:v>
                </c:pt>
                <c:pt idx="117">
                  <c:v>44907.65625</c:v>
                </c:pt>
                <c:pt idx="118">
                  <c:v>44907.659722222219</c:v>
                </c:pt>
                <c:pt idx="119">
                  <c:v>44907.663194444445</c:v>
                </c:pt>
                <c:pt idx="120">
                  <c:v>44907.666666666664</c:v>
                </c:pt>
                <c:pt idx="121">
                  <c:v>44907.670138888891</c:v>
                </c:pt>
                <c:pt idx="122">
                  <c:v>44907.673611111109</c:v>
                </c:pt>
                <c:pt idx="123">
                  <c:v>44907.677083333336</c:v>
                </c:pt>
                <c:pt idx="124">
                  <c:v>44907.680555555555</c:v>
                </c:pt>
                <c:pt idx="125">
                  <c:v>44907.684027777781</c:v>
                </c:pt>
                <c:pt idx="126">
                  <c:v>44907.6875</c:v>
                </c:pt>
                <c:pt idx="127">
                  <c:v>44907.690972222219</c:v>
                </c:pt>
                <c:pt idx="128">
                  <c:v>44907.694444444445</c:v>
                </c:pt>
                <c:pt idx="129">
                  <c:v>44907.697916666664</c:v>
                </c:pt>
                <c:pt idx="130">
                  <c:v>44907.701388888891</c:v>
                </c:pt>
                <c:pt idx="131">
                  <c:v>44907.704861111109</c:v>
                </c:pt>
                <c:pt idx="132">
                  <c:v>44907.708333333336</c:v>
                </c:pt>
                <c:pt idx="133">
                  <c:v>44907.711805555555</c:v>
                </c:pt>
                <c:pt idx="134">
                  <c:v>44907.715277777781</c:v>
                </c:pt>
                <c:pt idx="135">
                  <c:v>44907.71875</c:v>
                </c:pt>
                <c:pt idx="136">
                  <c:v>44907.722222222219</c:v>
                </c:pt>
                <c:pt idx="137">
                  <c:v>44907.725694444445</c:v>
                </c:pt>
                <c:pt idx="138">
                  <c:v>44907.729166666664</c:v>
                </c:pt>
                <c:pt idx="139">
                  <c:v>44907.732638888891</c:v>
                </c:pt>
                <c:pt idx="140">
                  <c:v>44907.736111111109</c:v>
                </c:pt>
                <c:pt idx="141">
                  <c:v>44907.739583333336</c:v>
                </c:pt>
                <c:pt idx="142">
                  <c:v>44907.743055555555</c:v>
                </c:pt>
                <c:pt idx="143">
                  <c:v>44907.746527777781</c:v>
                </c:pt>
                <c:pt idx="144">
                  <c:v>44907.75</c:v>
                </c:pt>
              </c:numCache>
            </c:numRef>
          </c:xVal>
          <c:yVal>
            <c:numRef>
              <c:f>Simulation_Dec!$BZ$3:$BZ$147</c:f>
              <c:numCache>
                <c:formatCode>General</c:formatCode>
                <c:ptCount val="14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20</c:v>
                </c:pt>
                <c:pt idx="61">
                  <c:v>20</c:v>
                </c:pt>
                <c:pt idx="62">
                  <c:v>20</c:v>
                </c:pt>
                <c:pt idx="63">
                  <c:v>20</c:v>
                </c:pt>
                <c:pt idx="64">
                  <c:v>20</c:v>
                </c:pt>
                <c:pt idx="65">
                  <c:v>20</c:v>
                </c:pt>
                <c:pt idx="66">
                  <c:v>20</c:v>
                </c:pt>
                <c:pt idx="67">
                  <c:v>20</c:v>
                </c:pt>
                <c:pt idx="68">
                  <c:v>20</c:v>
                </c:pt>
                <c:pt idx="69">
                  <c:v>20</c:v>
                </c:pt>
                <c:pt idx="70">
                  <c:v>20</c:v>
                </c:pt>
                <c:pt idx="71">
                  <c:v>20</c:v>
                </c:pt>
                <c:pt idx="72">
                  <c:v>20</c:v>
                </c:pt>
                <c:pt idx="73">
                  <c:v>20</c:v>
                </c:pt>
                <c:pt idx="74">
                  <c:v>20</c:v>
                </c:pt>
                <c:pt idx="75">
                  <c:v>20</c:v>
                </c:pt>
                <c:pt idx="76">
                  <c:v>20</c:v>
                </c:pt>
                <c:pt idx="77">
                  <c:v>20</c:v>
                </c:pt>
                <c:pt idx="78">
                  <c:v>20</c:v>
                </c:pt>
                <c:pt idx="79">
                  <c:v>20</c:v>
                </c:pt>
                <c:pt idx="80">
                  <c:v>20</c:v>
                </c:pt>
                <c:pt idx="81">
                  <c:v>20</c:v>
                </c:pt>
                <c:pt idx="82">
                  <c:v>20</c:v>
                </c:pt>
                <c:pt idx="83">
                  <c:v>20</c:v>
                </c:pt>
                <c:pt idx="84">
                  <c:v>20</c:v>
                </c:pt>
                <c:pt idx="85">
                  <c:v>20</c:v>
                </c:pt>
                <c:pt idx="86">
                  <c:v>20</c:v>
                </c:pt>
                <c:pt idx="87">
                  <c:v>20</c:v>
                </c:pt>
                <c:pt idx="88">
                  <c:v>20</c:v>
                </c:pt>
                <c:pt idx="89">
                  <c:v>20</c:v>
                </c:pt>
                <c:pt idx="90">
                  <c:v>20</c:v>
                </c:pt>
                <c:pt idx="91">
                  <c:v>20</c:v>
                </c:pt>
                <c:pt idx="92">
                  <c:v>20</c:v>
                </c:pt>
                <c:pt idx="93">
                  <c:v>20</c:v>
                </c:pt>
                <c:pt idx="94">
                  <c:v>20</c:v>
                </c:pt>
                <c:pt idx="95">
                  <c:v>20</c:v>
                </c:pt>
                <c:pt idx="96">
                  <c:v>20</c:v>
                </c:pt>
                <c:pt idx="97">
                  <c:v>20</c:v>
                </c:pt>
                <c:pt idx="98">
                  <c:v>20</c:v>
                </c:pt>
                <c:pt idx="99">
                  <c:v>20</c:v>
                </c:pt>
                <c:pt idx="100">
                  <c:v>20</c:v>
                </c:pt>
                <c:pt idx="101">
                  <c:v>20</c:v>
                </c:pt>
                <c:pt idx="102">
                  <c:v>20</c:v>
                </c:pt>
                <c:pt idx="103">
                  <c:v>20</c:v>
                </c:pt>
                <c:pt idx="104">
                  <c:v>20</c:v>
                </c:pt>
                <c:pt idx="105">
                  <c:v>20</c:v>
                </c:pt>
                <c:pt idx="106">
                  <c:v>20</c:v>
                </c:pt>
                <c:pt idx="107">
                  <c:v>20</c:v>
                </c:pt>
                <c:pt idx="108">
                  <c:v>20</c:v>
                </c:pt>
                <c:pt idx="109">
                  <c:v>20</c:v>
                </c:pt>
                <c:pt idx="110">
                  <c:v>20</c:v>
                </c:pt>
                <c:pt idx="111">
                  <c:v>20</c:v>
                </c:pt>
                <c:pt idx="112">
                  <c:v>20</c:v>
                </c:pt>
                <c:pt idx="113">
                  <c:v>20</c:v>
                </c:pt>
                <c:pt idx="114">
                  <c:v>20</c:v>
                </c:pt>
                <c:pt idx="115">
                  <c:v>20</c:v>
                </c:pt>
                <c:pt idx="116">
                  <c:v>20</c:v>
                </c:pt>
                <c:pt idx="117">
                  <c:v>20</c:v>
                </c:pt>
                <c:pt idx="118">
                  <c:v>20</c:v>
                </c:pt>
                <c:pt idx="119">
                  <c:v>20</c:v>
                </c:pt>
                <c:pt idx="120">
                  <c:v>20</c:v>
                </c:pt>
                <c:pt idx="121">
                  <c:v>20</c:v>
                </c:pt>
                <c:pt idx="122">
                  <c:v>20</c:v>
                </c:pt>
                <c:pt idx="123">
                  <c:v>20</c:v>
                </c:pt>
                <c:pt idx="124">
                  <c:v>20</c:v>
                </c:pt>
                <c:pt idx="125">
                  <c:v>20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numCache>
            </c:numRef>
          </c:yVal>
          <c:smooth val="0"/>
          <c:extLst>
            <c:ext xmlns:c16="http://schemas.microsoft.com/office/drawing/2014/chart" uri="{C3380CC4-5D6E-409C-BE32-E72D297353CC}">
              <c16:uniqueId val="{00000000-EFDF-4A40-AA6C-D6D03E505091}"/>
            </c:ext>
          </c:extLst>
        </c:ser>
        <c:ser>
          <c:idx val="1"/>
          <c:order val="1"/>
          <c:tx>
            <c:strRef>
              <c:f>Simulation_Dec!$BL$2</c:f>
              <c:strCache>
                <c:ptCount val="1"/>
                <c:pt idx="0">
                  <c:v>EV1</c:v>
                </c:pt>
              </c:strCache>
            </c:strRef>
          </c:tx>
          <c:spPr>
            <a:ln w="9525"/>
          </c:spPr>
          <c:marker>
            <c:symbol val="circle"/>
            <c:size val="2"/>
            <c:spPr>
              <a:ln w="6350"/>
            </c:spPr>
          </c:marker>
          <c:dPt>
            <c:idx val="107"/>
            <c:marker>
              <c:spPr>
                <a:ln w="9525"/>
              </c:spPr>
            </c:marker>
            <c:bubble3D val="0"/>
            <c:extLst>
              <c:ext xmlns:c16="http://schemas.microsoft.com/office/drawing/2014/chart" uri="{C3380CC4-5D6E-409C-BE32-E72D297353CC}">
                <c16:uniqueId val="{00000001-EFDF-4A40-AA6C-D6D03E505091}"/>
              </c:ext>
            </c:extLst>
          </c:dPt>
          <c:xVal>
            <c:numRef>
              <c:f>Simulation_Dec!$A$3:$A$147</c:f>
              <c:numCache>
                <c:formatCode>m/d/yyyy\ h:mm</c:formatCode>
                <c:ptCount val="145"/>
                <c:pt idx="0">
                  <c:v>44907.25</c:v>
                </c:pt>
                <c:pt idx="1">
                  <c:v>44907.253472222219</c:v>
                </c:pt>
                <c:pt idx="2">
                  <c:v>44907.256944444445</c:v>
                </c:pt>
                <c:pt idx="3">
                  <c:v>44907.260416666664</c:v>
                </c:pt>
                <c:pt idx="4">
                  <c:v>44907.263888888891</c:v>
                </c:pt>
                <c:pt idx="5">
                  <c:v>44907.267361111109</c:v>
                </c:pt>
                <c:pt idx="6">
                  <c:v>44907.270833333336</c:v>
                </c:pt>
                <c:pt idx="7">
                  <c:v>44907.274305555555</c:v>
                </c:pt>
                <c:pt idx="8">
                  <c:v>44907.277777777781</c:v>
                </c:pt>
                <c:pt idx="9">
                  <c:v>44907.28125</c:v>
                </c:pt>
                <c:pt idx="10">
                  <c:v>44907.284722222219</c:v>
                </c:pt>
                <c:pt idx="11">
                  <c:v>44907.288194444445</c:v>
                </c:pt>
                <c:pt idx="12">
                  <c:v>44907.291666666664</c:v>
                </c:pt>
                <c:pt idx="13">
                  <c:v>44907.295138888891</c:v>
                </c:pt>
                <c:pt idx="14">
                  <c:v>44907.298611111109</c:v>
                </c:pt>
                <c:pt idx="15">
                  <c:v>44907.302083333336</c:v>
                </c:pt>
                <c:pt idx="16">
                  <c:v>44907.305555555555</c:v>
                </c:pt>
                <c:pt idx="17">
                  <c:v>44907.309027777781</c:v>
                </c:pt>
                <c:pt idx="18">
                  <c:v>44907.3125</c:v>
                </c:pt>
                <c:pt idx="19">
                  <c:v>44907.315972222219</c:v>
                </c:pt>
                <c:pt idx="20">
                  <c:v>44907.319444444445</c:v>
                </c:pt>
                <c:pt idx="21">
                  <c:v>44907.322916666664</c:v>
                </c:pt>
                <c:pt idx="22">
                  <c:v>44907.326388888891</c:v>
                </c:pt>
                <c:pt idx="23">
                  <c:v>44907.329861111109</c:v>
                </c:pt>
                <c:pt idx="24">
                  <c:v>44907.333333333336</c:v>
                </c:pt>
                <c:pt idx="25">
                  <c:v>44907.336805555555</c:v>
                </c:pt>
                <c:pt idx="26">
                  <c:v>44907.340277777781</c:v>
                </c:pt>
                <c:pt idx="27">
                  <c:v>44907.34375</c:v>
                </c:pt>
                <c:pt idx="28">
                  <c:v>44907.347222222219</c:v>
                </c:pt>
                <c:pt idx="29">
                  <c:v>44907.350694444445</c:v>
                </c:pt>
                <c:pt idx="30">
                  <c:v>44907.354166666664</c:v>
                </c:pt>
                <c:pt idx="31">
                  <c:v>44907.357638888891</c:v>
                </c:pt>
                <c:pt idx="32">
                  <c:v>44907.361111111109</c:v>
                </c:pt>
                <c:pt idx="33">
                  <c:v>44907.364583333336</c:v>
                </c:pt>
                <c:pt idx="34">
                  <c:v>44907.368055555555</c:v>
                </c:pt>
                <c:pt idx="35">
                  <c:v>44907.371527777781</c:v>
                </c:pt>
                <c:pt idx="36">
                  <c:v>44907.375</c:v>
                </c:pt>
                <c:pt idx="37">
                  <c:v>44907.378472222219</c:v>
                </c:pt>
                <c:pt idx="38">
                  <c:v>44907.381944444445</c:v>
                </c:pt>
                <c:pt idx="39">
                  <c:v>44907.385416666664</c:v>
                </c:pt>
                <c:pt idx="40">
                  <c:v>44907.388888888891</c:v>
                </c:pt>
                <c:pt idx="41">
                  <c:v>44907.392361111109</c:v>
                </c:pt>
                <c:pt idx="42">
                  <c:v>44907.395833333336</c:v>
                </c:pt>
                <c:pt idx="43">
                  <c:v>44907.399305555555</c:v>
                </c:pt>
                <c:pt idx="44">
                  <c:v>44907.402777777781</c:v>
                </c:pt>
                <c:pt idx="45">
                  <c:v>44907.40625</c:v>
                </c:pt>
                <c:pt idx="46">
                  <c:v>44907.409722222219</c:v>
                </c:pt>
                <c:pt idx="47">
                  <c:v>44907.413194444445</c:v>
                </c:pt>
                <c:pt idx="48">
                  <c:v>44907.416666666664</c:v>
                </c:pt>
                <c:pt idx="49">
                  <c:v>44907.420138888891</c:v>
                </c:pt>
                <c:pt idx="50">
                  <c:v>44907.423611111109</c:v>
                </c:pt>
                <c:pt idx="51">
                  <c:v>44907.427083333336</c:v>
                </c:pt>
                <c:pt idx="52">
                  <c:v>44907.430555555555</c:v>
                </c:pt>
                <c:pt idx="53">
                  <c:v>44907.434027777781</c:v>
                </c:pt>
                <c:pt idx="54">
                  <c:v>44907.4375</c:v>
                </c:pt>
                <c:pt idx="55">
                  <c:v>44907.440972222219</c:v>
                </c:pt>
                <c:pt idx="56">
                  <c:v>44907.444444444445</c:v>
                </c:pt>
                <c:pt idx="57">
                  <c:v>44907.447916666664</c:v>
                </c:pt>
                <c:pt idx="58">
                  <c:v>44907.451388888891</c:v>
                </c:pt>
                <c:pt idx="59">
                  <c:v>44907.454861111109</c:v>
                </c:pt>
                <c:pt idx="60">
                  <c:v>44907.458333333336</c:v>
                </c:pt>
                <c:pt idx="61">
                  <c:v>44907.461805555555</c:v>
                </c:pt>
                <c:pt idx="62">
                  <c:v>44907.465277777781</c:v>
                </c:pt>
                <c:pt idx="63">
                  <c:v>44907.46875</c:v>
                </c:pt>
                <c:pt idx="64">
                  <c:v>44907.472222222219</c:v>
                </c:pt>
                <c:pt idx="65">
                  <c:v>44907.475694444445</c:v>
                </c:pt>
                <c:pt idx="66">
                  <c:v>44907.479166666664</c:v>
                </c:pt>
                <c:pt idx="67">
                  <c:v>44907.482638888891</c:v>
                </c:pt>
                <c:pt idx="68">
                  <c:v>44907.486111111109</c:v>
                </c:pt>
                <c:pt idx="69">
                  <c:v>44907.489583333336</c:v>
                </c:pt>
                <c:pt idx="70">
                  <c:v>44907.493055555555</c:v>
                </c:pt>
                <c:pt idx="71">
                  <c:v>44907.496527777781</c:v>
                </c:pt>
                <c:pt idx="72">
                  <c:v>44907.5</c:v>
                </c:pt>
                <c:pt idx="73">
                  <c:v>44907.503472222219</c:v>
                </c:pt>
                <c:pt idx="74">
                  <c:v>44907.506944444445</c:v>
                </c:pt>
                <c:pt idx="75">
                  <c:v>44907.510416666664</c:v>
                </c:pt>
                <c:pt idx="76">
                  <c:v>44907.513888888891</c:v>
                </c:pt>
                <c:pt idx="77">
                  <c:v>44907.517361111109</c:v>
                </c:pt>
                <c:pt idx="78">
                  <c:v>44907.520833333336</c:v>
                </c:pt>
                <c:pt idx="79">
                  <c:v>44907.524305555555</c:v>
                </c:pt>
                <c:pt idx="80">
                  <c:v>44907.527777777781</c:v>
                </c:pt>
                <c:pt idx="81">
                  <c:v>44907.53125</c:v>
                </c:pt>
                <c:pt idx="82">
                  <c:v>44907.534722222219</c:v>
                </c:pt>
                <c:pt idx="83">
                  <c:v>44907.538194444445</c:v>
                </c:pt>
                <c:pt idx="84">
                  <c:v>44907.541666666664</c:v>
                </c:pt>
                <c:pt idx="85">
                  <c:v>44907.545138888891</c:v>
                </c:pt>
                <c:pt idx="86">
                  <c:v>44907.548611111109</c:v>
                </c:pt>
                <c:pt idx="87">
                  <c:v>44907.552083333336</c:v>
                </c:pt>
                <c:pt idx="88">
                  <c:v>44907.555555555555</c:v>
                </c:pt>
                <c:pt idx="89">
                  <c:v>44907.559027777781</c:v>
                </c:pt>
                <c:pt idx="90">
                  <c:v>44907.5625</c:v>
                </c:pt>
                <c:pt idx="91">
                  <c:v>44907.565972222219</c:v>
                </c:pt>
                <c:pt idx="92">
                  <c:v>44907.569444444445</c:v>
                </c:pt>
                <c:pt idx="93">
                  <c:v>44907.572916666664</c:v>
                </c:pt>
                <c:pt idx="94">
                  <c:v>44907.576388888891</c:v>
                </c:pt>
                <c:pt idx="95">
                  <c:v>44907.579861111109</c:v>
                </c:pt>
                <c:pt idx="96">
                  <c:v>44907.583333333336</c:v>
                </c:pt>
                <c:pt idx="97">
                  <c:v>44907.586805555555</c:v>
                </c:pt>
                <c:pt idx="98">
                  <c:v>44907.590277777781</c:v>
                </c:pt>
                <c:pt idx="99">
                  <c:v>44907.59375</c:v>
                </c:pt>
                <c:pt idx="100">
                  <c:v>44907.597222222219</c:v>
                </c:pt>
                <c:pt idx="101">
                  <c:v>44907.600694444445</c:v>
                </c:pt>
                <c:pt idx="102">
                  <c:v>44907.604166666664</c:v>
                </c:pt>
                <c:pt idx="103">
                  <c:v>44907.607638888891</c:v>
                </c:pt>
                <c:pt idx="104">
                  <c:v>44907.611111111109</c:v>
                </c:pt>
                <c:pt idx="105">
                  <c:v>44907.614583333336</c:v>
                </c:pt>
                <c:pt idx="106">
                  <c:v>44907.618055555555</c:v>
                </c:pt>
                <c:pt idx="107">
                  <c:v>44907.621527777781</c:v>
                </c:pt>
                <c:pt idx="108">
                  <c:v>44907.625</c:v>
                </c:pt>
                <c:pt idx="109">
                  <c:v>44907.628472222219</c:v>
                </c:pt>
                <c:pt idx="110">
                  <c:v>44907.631944444445</c:v>
                </c:pt>
                <c:pt idx="111">
                  <c:v>44907.635416666664</c:v>
                </c:pt>
                <c:pt idx="112">
                  <c:v>44907.638888888891</c:v>
                </c:pt>
                <c:pt idx="113">
                  <c:v>44907.642361111109</c:v>
                </c:pt>
                <c:pt idx="114">
                  <c:v>44907.645833333336</c:v>
                </c:pt>
                <c:pt idx="115">
                  <c:v>44907.649305555555</c:v>
                </c:pt>
                <c:pt idx="116">
                  <c:v>44907.652777777781</c:v>
                </c:pt>
                <c:pt idx="117">
                  <c:v>44907.65625</c:v>
                </c:pt>
                <c:pt idx="118">
                  <c:v>44907.659722222219</c:v>
                </c:pt>
                <c:pt idx="119">
                  <c:v>44907.663194444445</c:v>
                </c:pt>
                <c:pt idx="120">
                  <c:v>44907.666666666664</c:v>
                </c:pt>
                <c:pt idx="121">
                  <c:v>44907.670138888891</c:v>
                </c:pt>
                <c:pt idx="122">
                  <c:v>44907.673611111109</c:v>
                </c:pt>
                <c:pt idx="123">
                  <c:v>44907.677083333336</c:v>
                </c:pt>
                <c:pt idx="124">
                  <c:v>44907.680555555555</c:v>
                </c:pt>
                <c:pt idx="125">
                  <c:v>44907.684027777781</c:v>
                </c:pt>
                <c:pt idx="126">
                  <c:v>44907.6875</c:v>
                </c:pt>
                <c:pt idx="127">
                  <c:v>44907.690972222219</c:v>
                </c:pt>
                <c:pt idx="128">
                  <c:v>44907.694444444445</c:v>
                </c:pt>
                <c:pt idx="129">
                  <c:v>44907.697916666664</c:v>
                </c:pt>
                <c:pt idx="130">
                  <c:v>44907.701388888891</c:v>
                </c:pt>
                <c:pt idx="131">
                  <c:v>44907.704861111109</c:v>
                </c:pt>
                <c:pt idx="132">
                  <c:v>44907.708333333336</c:v>
                </c:pt>
                <c:pt idx="133">
                  <c:v>44907.711805555555</c:v>
                </c:pt>
                <c:pt idx="134">
                  <c:v>44907.715277777781</c:v>
                </c:pt>
                <c:pt idx="135">
                  <c:v>44907.71875</c:v>
                </c:pt>
                <c:pt idx="136">
                  <c:v>44907.722222222219</c:v>
                </c:pt>
                <c:pt idx="137">
                  <c:v>44907.725694444445</c:v>
                </c:pt>
                <c:pt idx="138">
                  <c:v>44907.729166666664</c:v>
                </c:pt>
                <c:pt idx="139">
                  <c:v>44907.732638888891</c:v>
                </c:pt>
                <c:pt idx="140">
                  <c:v>44907.736111111109</c:v>
                </c:pt>
                <c:pt idx="141">
                  <c:v>44907.739583333336</c:v>
                </c:pt>
                <c:pt idx="142">
                  <c:v>44907.743055555555</c:v>
                </c:pt>
                <c:pt idx="143">
                  <c:v>44907.746527777781</c:v>
                </c:pt>
                <c:pt idx="144">
                  <c:v>44907.75</c:v>
                </c:pt>
              </c:numCache>
            </c:numRef>
          </c:xVal>
          <c:yVal>
            <c:numRef>
              <c:f>Simulation_Dec!$CH$3:$CH$147</c:f>
              <c:numCache>
                <c:formatCode>General</c:formatCode>
                <c:ptCount val="14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20</c:v>
                </c:pt>
                <c:pt idx="22">
                  <c:v>20</c:v>
                </c:pt>
                <c:pt idx="23">
                  <c:v>20</c:v>
                </c:pt>
                <c:pt idx="24">
                  <c:v>15.74</c:v>
                </c:pt>
                <c:pt idx="25">
                  <c:v>11.85</c:v>
                </c:pt>
                <c:pt idx="26">
                  <c:v>16.32</c:v>
                </c:pt>
                <c:pt idx="27">
                  <c:v>15.3</c:v>
                </c:pt>
                <c:pt idx="28">
                  <c:v>17.03</c:v>
                </c:pt>
                <c:pt idx="29">
                  <c:v>16.11</c:v>
                </c:pt>
                <c:pt idx="30">
                  <c:v>17.18</c:v>
                </c:pt>
                <c:pt idx="31">
                  <c:v>17.12</c:v>
                </c:pt>
                <c:pt idx="32">
                  <c:v>17.149999999999999</c:v>
                </c:pt>
                <c:pt idx="33">
                  <c:v>15.23</c:v>
                </c:pt>
                <c:pt idx="34">
                  <c:v>15.76</c:v>
                </c:pt>
                <c:pt idx="35">
                  <c:v>17.239999999999998</c:v>
                </c:pt>
                <c:pt idx="36">
                  <c:v>6</c:v>
                </c:pt>
                <c:pt idx="37">
                  <c:v>6</c:v>
                </c:pt>
                <c:pt idx="38">
                  <c:v>6</c:v>
                </c:pt>
                <c:pt idx="39">
                  <c:v>6</c:v>
                </c:pt>
                <c:pt idx="40">
                  <c:v>6</c:v>
                </c:pt>
                <c:pt idx="41">
                  <c:v>6</c:v>
                </c:pt>
                <c:pt idx="42">
                  <c:v>7.04</c:v>
                </c:pt>
                <c:pt idx="43">
                  <c:v>8.24</c:v>
                </c:pt>
                <c:pt idx="44">
                  <c:v>8.51</c:v>
                </c:pt>
                <c:pt idx="45">
                  <c:v>6</c:v>
                </c:pt>
                <c:pt idx="46">
                  <c:v>6</c:v>
                </c:pt>
                <c:pt idx="47">
                  <c:v>6</c:v>
                </c:pt>
                <c:pt idx="48">
                  <c:v>18.329999999999998</c:v>
                </c:pt>
                <c:pt idx="49">
                  <c:v>20</c:v>
                </c:pt>
                <c:pt idx="50">
                  <c:v>20</c:v>
                </c:pt>
                <c:pt idx="51">
                  <c:v>19.38</c:v>
                </c:pt>
                <c:pt idx="52">
                  <c:v>18.760000000000002</c:v>
                </c:pt>
                <c:pt idx="53">
                  <c:v>20</c:v>
                </c:pt>
                <c:pt idx="54">
                  <c:v>20</c:v>
                </c:pt>
                <c:pt idx="55">
                  <c:v>18.72</c:v>
                </c:pt>
                <c:pt idx="56">
                  <c:v>20</c:v>
                </c:pt>
                <c:pt idx="57">
                  <c:v>20</c:v>
                </c:pt>
                <c:pt idx="58">
                  <c:v>20</c:v>
                </c:pt>
                <c:pt idx="59">
                  <c:v>20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numCache>
            </c:numRef>
          </c:yVal>
          <c:smooth val="0"/>
          <c:extLst>
            <c:ext xmlns:c16="http://schemas.microsoft.com/office/drawing/2014/chart" uri="{C3380CC4-5D6E-409C-BE32-E72D297353CC}">
              <c16:uniqueId val="{00000002-EFDF-4A40-AA6C-D6D03E505091}"/>
            </c:ext>
          </c:extLst>
        </c:ser>
        <c:ser>
          <c:idx val="0"/>
          <c:order val="2"/>
          <c:tx>
            <c:strRef>
              <c:f>Simulation_Dec!$AZ$2</c:f>
              <c:strCache>
                <c:ptCount val="1"/>
                <c:pt idx="0">
                  <c:v>EV2 </c:v>
                </c:pt>
              </c:strCache>
            </c:strRef>
          </c:tx>
          <c:spPr>
            <a:ln w="9525" cap="rnd">
              <a:solidFill>
                <a:schemeClr val="accent1"/>
              </a:solidFill>
              <a:round/>
            </a:ln>
            <a:effectLst/>
          </c:spPr>
          <c:marker>
            <c:symbol val="circle"/>
            <c:size val="2"/>
            <c:spPr>
              <a:solidFill>
                <a:schemeClr val="accent1"/>
              </a:solidFill>
              <a:ln w="9525">
                <a:solidFill>
                  <a:schemeClr val="accent1"/>
                </a:solidFill>
              </a:ln>
              <a:effectLst/>
            </c:spPr>
          </c:marker>
          <c:xVal>
            <c:numRef>
              <c:f>Simulation_Dec!$A$3:$A$147</c:f>
              <c:numCache>
                <c:formatCode>m/d/yyyy\ h:mm</c:formatCode>
                <c:ptCount val="145"/>
                <c:pt idx="0">
                  <c:v>44907.25</c:v>
                </c:pt>
                <c:pt idx="1">
                  <c:v>44907.253472222219</c:v>
                </c:pt>
                <c:pt idx="2">
                  <c:v>44907.256944444445</c:v>
                </c:pt>
                <c:pt idx="3">
                  <c:v>44907.260416666664</c:v>
                </c:pt>
                <c:pt idx="4">
                  <c:v>44907.263888888891</c:v>
                </c:pt>
                <c:pt idx="5">
                  <c:v>44907.267361111109</c:v>
                </c:pt>
                <c:pt idx="6">
                  <c:v>44907.270833333336</c:v>
                </c:pt>
                <c:pt idx="7">
                  <c:v>44907.274305555555</c:v>
                </c:pt>
                <c:pt idx="8">
                  <c:v>44907.277777777781</c:v>
                </c:pt>
                <c:pt idx="9">
                  <c:v>44907.28125</c:v>
                </c:pt>
                <c:pt idx="10">
                  <c:v>44907.284722222219</c:v>
                </c:pt>
                <c:pt idx="11">
                  <c:v>44907.288194444445</c:v>
                </c:pt>
                <c:pt idx="12">
                  <c:v>44907.291666666664</c:v>
                </c:pt>
                <c:pt idx="13">
                  <c:v>44907.295138888891</c:v>
                </c:pt>
                <c:pt idx="14">
                  <c:v>44907.298611111109</c:v>
                </c:pt>
                <c:pt idx="15">
                  <c:v>44907.302083333336</c:v>
                </c:pt>
                <c:pt idx="16">
                  <c:v>44907.305555555555</c:v>
                </c:pt>
                <c:pt idx="17">
                  <c:v>44907.309027777781</c:v>
                </c:pt>
                <c:pt idx="18">
                  <c:v>44907.3125</c:v>
                </c:pt>
                <c:pt idx="19">
                  <c:v>44907.315972222219</c:v>
                </c:pt>
                <c:pt idx="20">
                  <c:v>44907.319444444445</c:v>
                </c:pt>
                <c:pt idx="21">
                  <c:v>44907.322916666664</c:v>
                </c:pt>
                <c:pt idx="22">
                  <c:v>44907.326388888891</c:v>
                </c:pt>
                <c:pt idx="23">
                  <c:v>44907.329861111109</c:v>
                </c:pt>
                <c:pt idx="24">
                  <c:v>44907.333333333336</c:v>
                </c:pt>
                <c:pt idx="25">
                  <c:v>44907.336805555555</c:v>
                </c:pt>
                <c:pt idx="26">
                  <c:v>44907.340277777781</c:v>
                </c:pt>
                <c:pt idx="27">
                  <c:v>44907.34375</c:v>
                </c:pt>
                <c:pt idx="28">
                  <c:v>44907.347222222219</c:v>
                </c:pt>
                <c:pt idx="29">
                  <c:v>44907.350694444445</c:v>
                </c:pt>
                <c:pt idx="30">
                  <c:v>44907.354166666664</c:v>
                </c:pt>
                <c:pt idx="31">
                  <c:v>44907.357638888891</c:v>
                </c:pt>
                <c:pt idx="32">
                  <c:v>44907.361111111109</c:v>
                </c:pt>
                <c:pt idx="33">
                  <c:v>44907.364583333336</c:v>
                </c:pt>
                <c:pt idx="34">
                  <c:v>44907.368055555555</c:v>
                </c:pt>
                <c:pt idx="35">
                  <c:v>44907.371527777781</c:v>
                </c:pt>
                <c:pt idx="36">
                  <c:v>44907.375</c:v>
                </c:pt>
                <c:pt idx="37">
                  <c:v>44907.378472222219</c:v>
                </c:pt>
                <c:pt idx="38">
                  <c:v>44907.381944444445</c:v>
                </c:pt>
                <c:pt idx="39">
                  <c:v>44907.385416666664</c:v>
                </c:pt>
                <c:pt idx="40">
                  <c:v>44907.388888888891</c:v>
                </c:pt>
                <c:pt idx="41">
                  <c:v>44907.392361111109</c:v>
                </c:pt>
                <c:pt idx="42">
                  <c:v>44907.395833333336</c:v>
                </c:pt>
                <c:pt idx="43">
                  <c:v>44907.399305555555</c:v>
                </c:pt>
                <c:pt idx="44">
                  <c:v>44907.402777777781</c:v>
                </c:pt>
                <c:pt idx="45">
                  <c:v>44907.40625</c:v>
                </c:pt>
                <c:pt idx="46">
                  <c:v>44907.409722222219</c:v>
                </c:pt>
                <c:pt idx="47">
                  <c:v>44907.413194444445</c:v>
                </c:pt>
                <c:pt idx="48">
                  <c:v>44907.416666666664</c:v>
                </c:pt>
                <c:pt idx="49">
                  <c:v>44907.420138888891</c:v>
                </c:pt>
                <c:pt idx="50">
                  <c:v>44907.423611111109</c:v>
                </c:pt>
                <c:pt idx="51">
                  <c:v>44907.427083333336</c:v>
                </c:pt>
                <c:pt idx="52">
                  <c:v>44907.430555555555</c:v>
                </c:pt>
                <c:pt idx="53">
                  <c:v>44907.434027777781</c:v>
                </c:pt>
                <c:pt idx="54">
                  <c:v>44907.4375</c:v>
                </c:pt>
                <c:pt idx="55">
                  <c:v>44907.440972222219</c:v>
                </c:pt>
                <c:pt idx="56">
                  <c:v>44907.444444444445</c:v>
                </c:pt>
                <c:pt idx="57">
                  <c:v>44907.447916666664</c:v>
                </c:pt>
                <c:pt idx="58">
                  <c:v>44907.451388888891</c:v>
                </c:pt>
                <c:pt idx="59">
                  <c:v>44907.454861111109</c:v>
                </c:pt>
                <c:pt idx="60">
                  <c:v>44907.458333333336</c:v>
                </c:pt>
                <c:pt idx="61">
                  <c:v>44907.461805555555</c:v>
                </c:pt>
                <c:pt idx="62">
                  <c:v>44907.465277777781</c:v>
                </c:pt>
                <c:pt idx="63">
                  <c:v>44907.46875</c:v>
                </c:pt>
                <c:pt idx="64">
                  <c:v>44907.472222222219</c:v>
                </c:pt>
                <c:pt idx="65">
                  <c:v>44907.475694444445</c:v>
                </c:pt>
                <c:pt idx="66">
                  <c:v>44907.479166666664</c:v>
                </c:pt>
                <c:pt idx="67">
                  <c:v>44907.482638888891</c:v>
                </c:pt>
                <c:pt idx="68">
                  <c:v>44907.486111111109</c:v>
                </c:pt>
                <c:pt idx="69">
                  <c:v>44907.489583333336</c:v>
                </c:pt>
                <c:pt idx="70">
                  <c:v>44907.493055555555</c:v>
                </c:pt>
                <c:pt idx="71">
                  <c:v>44907.496527777781</c:v>
                </c:pt>
                <c:pt idx="72">
                  <c:v>44907.5</c:v>
                </c:pt>
                <c:pt idx="73">
                  <c:v>44907.503472222219</c:v>
                </c:pt>
                <c:pt idx="74">
                  <c:v>44907.506944444445</c:v>
                </c:pt>
                <c:pt idx="75">
                  <c:v>44907.510416666664</c:v>
                </c:pt>
                <c:pt idx="76">
                  <c:v>44907.513888888891</c:v>
                </c:pt>
                <c:pt idx="77">
                  <c:v>44907.517361111109</c:v>
                </c:pt>
                <c:pt idx="78">
                  <c:v>44907.520833333336</c:v>
                </c:pt>
                <c:pt idx="79">
                  <c:v>44907.524305555555</c:v>
                </c:pt>
                <c:pt idx="80">
                  <c:v>44907.527777777781</c:v>
                </c:pt>
                <c:pt idx="81">
                  <c:v>44907.53125</c:v>
                </c:pt>
                <c:pt idx="82">
                  <c:v>44907.534722222219</c:v>
                </c:pt>
                <c:pt idx="83">
                  <c:v>44907.538194444445</c:v>
                </c:pt>
                <c:pt idx="84">
                  <c:v>44907.541666666664</c:v>
                </c:pt>
                <c:pt idx="85">
                  <c:v>44907.545138888891</c:v>
                </c:pt>
                <c:pt idx="86">
                  <c:v>44907.548611111109</c:v>
                </c:pt>
                <c:pt idx="87">
                  <c:v>44907.552083333336</c:v>
                </c:pt>
                <c:pt idx="88">
                  <c:v>44907.555555555555</c:v>
                </c:pt>
                <c:pt idx="89">
                  <c:v>44907.559027777781</c:v>
                </c:pt>
                <c:pt idx="90">
                  <c:v>44907.5625</c:v>
                </c:pt>
                <c:pt idx="91">
                  <c:v>44907.565972222219</c:v>
                </c:pt>
                <c:pt idx="92">
                  <c:v>44907.569444444445</c:v>
                </c:pt>
                <c:pt idx="93">
                  <c:v>44907.572916666664</c:v>
                </c:pt>
                <c:pt idx="94">
                  <c:v>44907.576388888891</c:v>
                </c:pt>
                <c:pt idx="95">
                  <c:v>44907.579861111109</c:v>
                </c:pt>
                <c:pt idx="96">
                  <c:v>44907.583333333336</c:v>
                </c:pt>
                <c:pt idx="97">
                  <c:v>44907.586805555555</c:v>
                </c:pt>
                <c:pt idx="98">
                  <c:v>44907.590277777781</c:v>
                </c:pt>
                <c:pt idx="99">
                  <c:v>44907.59375</c:v>
                </c:pt>
                <c:pt idx="100">
                  <c:v>44907.597222222219</c:v>
                </c:pt>
                <c:pt idx="101">
                  <c:v>44907.600694444445</c:v>
                </c:pt>
                <c:pt idx="102">
                  <c:v>44907.604166666664</c:v>
                </c:pt>
                <c:pt idx="103">
                  <c:v>44907.607638888891</c:v>
                </c:pt>
                <c:pt idx="104">
                  <c:v>44907.611111111109</c:v>
                </c:pt>
                <c:pt idx="105">
                  <c:v>44907.614583333336</c:v>
                </c:pt>
                <c:pt idx="106">
                  <c:v>44907.618055555555</c:v>
                </c:pt>
                <c:pt idx="107">
                  <c:v>44907.621527777781</c:v>
                </c:pt>
                <c:pt idx="108">
                  <c:v>44907.625</c:v>
                </c:pt>
                <c:pt idx="109">
                  <c:v>44907.628472222219</c:v>
                </c:pt>
                <c:pt idx="110">
                  <c:v>44907.631944444445</c:v>
                </c:pt>
                <c:pt idx="111">
                  <c:v>44907.635416666664</c:v>
                </c:pt>
                <c:pt idx="112">
                  <c:v>44907.638888888891</c:v>
                </c:pt>
                <c:pt idx="113">
                  <c:v>44907.642361111109</c:v>
                </c:pt>
                <c:pt idx="114">
                  <c:v>44907.645833333336</c:v>
                </c:pt>
                <c:pt idx="115">
                  <c:v>44907.649305555555</c:v>
                </c:pt>
                <c:pt idx="116">
                  <c:v>44907.652777777781</c:v>
                </c:pt>
                <c:pt idx="117">
                  <c:v>44907.65625</c:v>
                </c:pt>
                <c:pt idx="118">
                  <c:v>44907.659722222219</c:v>
                </c:pt>
                <c:pt idx="119">
                  <c:v>44907.663194444445</c:v>
                </c:pt>
                <c:pt idx="120">
                  <c:v>44907.666666666664</c:v>
                </c:pt>
                <c:pt idx="121">
                  <c:v>44907.670138888891</c:v>
                </c:pt>
                <c:pt idx="122">
                  <c:v>44907.673611111109</c:v>
                </c:pt>
                <c:pt idx="123">
                  <c:v>44907.677083333336</c:v>
                </c:pt>
                <c:pt idx="124">
                  <c:v>44907.680555555555</c:v>
                </c:pt>
                <c:pt idx="125">
                  <c:v>44907.684027777781</c:v>
                </c:pt>
                <c:pt idx="126">
                  <c:v>44907.6875</c:v>
                </c:pt>
                <c:pt idx="127">
                  <c:v>44907.690972222219</c:v>
                </c:pt>
                <c:pt idx="128">
                  <c:v>44907.694444444445</c:v>
                </c:pt>
                <c:pt idx="129">
                  <c:v>44907.697916666664</c:v>
                </c:pt>
                <c:pt idx="130">
                  <c:v>44907.701388888891</c:v>
                </c:pt>
                <c:pt idx="131">
                  <c:v>44907.704861111109</c:v>
                </c:pt>
                <c:pt idx="132">
                  <c:v>44907.708333333336</c:v>
                </c:pt>
                <c:pt idx="133">
                  <c:v>44907.711805555555</c:v>
                </c:pt>
                <c:pt idx="134">
                  <c:v>44907.715277777781</c:v>
                </c:pt>
                <c:pt idx="135">
                  <c:v>44907.71875</c:v>
                </c:pt>
                <c:pt idx="136">
                  <c:v>44907.722222222219</c:v>
                </c:pt>
                <c:pt idx="137">
                  <c:v>44907.725694444445</c:v>
                </c:pt>
                <c:pt idx="138">
                  <c:v>44907.729166666664</c:v>
                </c:pt>
                <c:pt idx="139">
                  <c:v>44907.732638888891</c:v>
                </c:pt>
                <c:pt idx="140">
                  <c:v>44907.736111111109</c:v>
                </c:pt>
                <c:pt idx="141">
                  <c:v>44907.739583333336</c:v>
                </c:pt>
                <c:pt idx="142">
                  <c:v>44907.743055555555</c:v>
                </c:pt>
                <c:pt idx="143">
                  <c:v>44907.746527777781</c:v>
                </c:pt>
                <c:pt idx="144">
                  <c:v>44907.75</c:v>
                </c:pt>
              </c:numCache>
            </c:numRef>
          </c:xVal>
          <c:yVal>
            <c:numRef>
              <c:f>Simulation_Dec!$BV$3:$BV$147</c:f>
              <c:numCache>
                <c:formatCode>General</c:formatCode>
                <c:ptCount val="145"/>
                <c:pt idx="0">
                  <c:v>0</c:v>
                </c:pt>
                <c:pt idx="1">
                  <c:v>0</c:v>
                </c:pt>
                <c:pt idx="2">
                  <c:v>0</c:v>
                </c:pt>
                <c:pt idx="3">
                  <c:v>0</c:v>
                </c:pt>
                <c:pt idx="4">
                  <c:v>0</c:v>
                </c:pt>
                <c:pt idx="5">
                  <c:v>0</c:v>
                </c:pt>
                <c:pt idx="6">
                  <c:v>0</c:v>
                </c:pt>
                <c:pt idx="7">
                  <c:v>0</c:v>
                </c:pt>
                <c:pt idx="8">
                  <c:v>0</c:v>
                </c:pt>
                <c:pt idx="9">
                  <c:v>0</c:v>
                </c:pt>
                <c:pt idx="10">
                  <c:v>0</c:v>
                </c:pt>
                <c:pt idx="11">
                  <c:v>0</c:v>
                </c:pt>
                <c:pt idx="12">
                  <c:v>20</c:v>
                </c:pt>
                <c:pt idx="13">
                  <c:v>20</c:v>
                </c:pt>
                <c:pt idx="14">
                  <c:v>20</c:v>
                </c:pt>
                <c:pt idx="15">
                  <c:v>20</c:v>
                </c:pt>
                <c:pt idx="16">
                  <c:v>20</c:v>
                </c:pt>
                <c:pt idx="17">
                  <c:v>20</c:v>
                </c:pt>
                <c:pt idx="18">
                  <c:v>20</c:v>
                </c:pt>
                <c:pt idx="19">
                  <c:v>20</c:v>
                </c:pt>
                <c:pt idx="20">
                  <c:v>20</c:v>
                </c:pt>
                <c:pt idx="21">
                  <c:v>15.88</c:v>
                </c:pt>
                <c:pt idx="22">
                  <c:v>16.3</c:v>
                </c:pt>
                <c:pt idx="23">
                  <c:v>16.72</c:v>
                </c:pt>
                <c:pt idx="24">
                  <c:v>6</c:v>
                </c:pt>
                <c:pt idx="25">
                  <c:v>6</c:v>
                </c:pt>
                <c:pt idx="26">
                  <c:v>6</c:v>
                </c:pt>
                <c:pt idx="27">
                  <c:v>6</c:v>
                </c:pt>
                <c:pt idx="28">
                  <c:v>6</c:v>
                </c:pt>
                <c:pt idx="29">
                  <c:v>6</c:v>
                </c:pt>
                <c:pt idx="30">
                  <c:v>6</c:v>
                </c:pt>
                <c:pt idx="31">
                  <c:v>6</c:v>
                </c:pt>
                <c:pt idx="32">
                  <c:v>6</c:v>
                </c:pt>
                <c:pt idx="33">
                  <c:v>6</c:v>
                </c:pt>
                <c:pt idx="34">
                  <c:v>6</c:v>
                </c:pt>
                <c:pt idx="35">
                  <c:v>6</c:v>
                </c:pt>
                <c:pt idx="36">
                  <c:v>6</c:v>
                </c:pt>
                <c:pt idx="37">
                  <c:v>6</c:v>
                </c:pt>
                <c:pt idx="38">
                  <c:v>6</c:v>
                </c:pt>
                <c:pt idx="39">
                  <c:v>6</c:v>
                </c:pt>
                <c:pt idx="40">
                  <c:v>6</c:v>
                </c:pt>
                <c:pt idx="41">
                  <c:v>6</c:v>
                </c:pt>
                <c:pt idx="42">
                  <c:v>6</c:v>
                </c:pt>
                <c:pt idx="43">
                  <c:v>6</c:v>
                </c:pt>
                <c:pt idx="44">
                  <c:v>6</c:v>
                </c:pt>
                <c:pt idx="45">
                  <c:v>6</c:v>
                </c:pt>
                <c:pt idx="46">
                  <c:v>6</c:v>
                </c:pt>
                <c:pt idx="47">
                  <c:v>6</c:v>
                </c:pt>
                <c:pt idx="48">
                  <c:v>6</c:v>
                </c:pt>
                <c:pt idx="49">
                  <c:v>6</c:v>
                </c:pt>
                <c:pt idx="50">
                  <c:v>6</c:v>
                </c:pt>
                <c:pt idx="51">
                  <c:v>6</c:v>
                </c:pt>
                <c:pt idx="52">
                  <c:v>6</c:v>
                </c:pt>
                <c:pt idx="53">
                  <c:v>6</c:v>
                </c:pt>
                <c:pt idx="54">
                  <c:v>6</c:v>
                </c:pt>
                <c:pt idx="55">
                  <c:v>6</c:v>
                </c:pt>
                <c:pt idx="56">
                  <c:v>6</c:v>
                </c:pt>
                <c:pt idx="57">
                  <c:v>6</c:v>
                </c:pt>
                <c:pt idx="58">
                  <c:v>6</c:v>
                </c:pt>
                <c:pt idx="59">
                  <c:v>6</c:v>
                </c:pt>
                <c:pt idx="60">
                  <c:v>9.2899999999999991</c:v>
                </c:pt>
                <c:pt idx="61">
                  <c:v>10.029999999999999</c:v>
                </c:pt>
                <c:pt idx="62">
                  <c:v>11.43</c:v>
                </c:pt>
                <c:pt idx="63">
                  <c:v>8.4</c:v>
                </c:pt>
                <c:pt idx="64">
                  <c:v>7.35</c:v>
                </c:pt>
                <c:pt idx="65">
                  <c:v>12.24</c:v>
                </c:pt>
                <c:pt idx="66">
                  <c:v>12.4</c:v>
                </c:pt>
                <c:pt idx="67">
                  <c:v>12.93</c:v>
                </c:pt>
                <c:pt idx="68">
                  <c:v>9.67</c:v>
                </c:pt>
                <c:pt idx="69">
                  <c:v>7.59</c:v>
                </c:pt>
                <c:pt idx="70">
                  <c:v>13.45</c:v>
                </c:pt>
                <c:pt idx="71">
                  <c:v>12.82</c:v>
                </c:pt>
                <c:pt idx="72">
                  <c:v>17.079999999999998</c:v>
                </c:pt>
                <c:pt idx="73">
                  <c:v>16.72</c:v>
                </c:pt>
                <c:pt idx="74">
                  <c:v>17.16</c:v>
                </c:pt>
                <c:pt idx="75">
                  <c:v>17.05</c:v>
                </c:pt>
                <c:pt idx="76">
                  <c:v>16.93</c:v>
                </c:pt>
                <c:pt idx="77">
                  <c:v>17.37</c:v>
                </c:pt>
                <c:pt idx="78">
                  <c:v>17.43</c:v>
                </c:pt>
                <c:pt idx="79">
                  <c:v>17.27</c:v>
                </c:pt>
                <c:pt idx="80">
                  <c:v>17.11</c:v>
                </c:pt>
                <c:pt idx="81">
                  <c:v>17.72</c:v>
                </c:pt>
                <c:pt idx="82">
                  <c:v>17.84</c:v>
                </c:pt>
                <c:pt idx="83">
                  <c:v>17.670000000000002</c:v>
                </c:pt>
                <c:pt idx="84">
                  <c:v>18.23</c:v>
                </c:pt>
                <c:pt idx="85">
                  <c:v>17.43</c:v>
                </c:pt>
                <c:pt idx="86">
                  <c:v>14.32</c:v>
                </c:pt>
                <c:pt idx="87">
                  <c:v>16.91</c:v>
                </c:pt>
                <c:pt idx="88">
                  <c:v>17.88</c:v>
                </c:pt>
                <c:pt idx="89">
                  <c:v>17.760000000000002</c:v>
                </c:pt>
                <c:pt idx="90">
                  <c:v>17.02</c:v>
                </c:pt>
                <c:pt idx="91">
                  <c:v>17.39</c:v>
                </c:pt>
                <c:pt idx="92">
                  <c:v>17.62</c:v>
                </c:pt>
                <c:pt idx="93">
                  <c:v>17.41</c:v>
                </c:pt>
                <c:pt idx="94">
                  <c:v>16.77</c:v>
                </c:pt>
                <c:pt idx="95">
                  <c:v>16.22</c:v>
                </c:pt>
                <c:pt idx="96">
                  <c:v>17.93</c:v>
                </c:pt>
                <c:pt idx="97">
                  <c:v>16.809999999999999</c:v>
                </c:pt>
                <c:pt idx="98">
                  <c:v>18.45</c:v>
                </c:pt>
                <c:pt idx="99">
                  <c:v>18.71</c:v>
                </c:pt>
                <c:pt idx="100">
                  <c:v>18.440000000000001</c:v>
                </c:pt>
                <c:pt idx="101">
                  <c:v>17.7</c:v>
                </c:pt>
                <c:pt idx="102">
                  <c:v>15.02</c:v>
                </c:pt>
                <c:pt idx="103">
                  <c:v>15.92</c:v>
                </c:pt>
                <c:pt idx="104">
                  <c:v>17.5</c:v>
                </c:pt>
                <c:pt idx="105">
                  <c:v>17.89</c:v>
                </c:pt>
                <c:pt idx="106">
                  <c:v>17.739999999999998</c:v>
                </c:pt>
                <c:pt idx="107">
                  <c:v>16.940000000000001</c:v>
                </c:pt>
                <c:pt idx="108">
                  <c:v>6.63</c:v>
                </c:pt>
                <c:pt idx="109">
                  <c:v>6.94</c:v>
                </c:pt>
                <c:pt idx="110">
                  <c:v>7.28</c:v>
                </c:pt>
                <c:pt idx="111">
                  <c:v>6</c:v>
                </c:pt>
                <c:pt idx="112">
                  <c:v>6</c:v>
                </c:pt>
                <c:pt idx="113">
                  <c:v>6</c:v>
                </c:pt>
                <c:pt idx="114">
                  <c:v>6</c:v>
                </c:pt>
                <c:pt idx="115">
                  <c:v>6</c:v>
                </c:pt>
                <c:pt idx="116">
                  <c:v>6</c:v>
                </c:pt>
                <c:pt idx="117">
                  <c:v>6</c:v>
                </c:pt>
                <c:pt idx="118">
                  <c:v>6</c:v>
                </c:pt>
                <c:pt idx="119">
                  <c:v>6</c:v>
                </c:pt>
                <c:pt idx="120">
                  <c:v>6</c:v>
                </c:pt>
                <c:pt idx="121">
                  <c:v>6</c:v>
                </c:pt>
                <c:pt idx="122">
                  <c:v>6</c:v>
                </c:pt>
                <c:pt idx="123">
                  <c:v>6</c:v>
                </c:pt>
                <c:pt idx="124">
                  <c:v>6</c:v>
                </c:pt>
                <c:pt idx="125">
                  <c:v>6</c:v>
                </c:pt>
                <c:pt idx="126">
                  <c:v>11.29</c:v>
                </c:pt>
                <c:pt idx="127">
                  <c:v>13.05</c:v>
                </c:pt>
                <c:pt idx="128">
                  <c:v>14.4</c:v>
                </c:pt>
                <c:pt idx="129">
                  <c:v>18.940000000000001</c:v>
                </c:pt>
                <c:pt idx="130">
                  <c:v>19.239999999999998</c:v>
                </c:pt>
                <c:pt idx="131">
                  <c:v>20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numCache>
            </c:numRef>
          </c:yVal>
          <c:smooth val="0"/>
          <c:extLst>
            <c:ext xmlns:c16="http://schemas.microsoft.com/office/drawing/2014/chart" uri="{C3380CC4-5D6E-409C-BE32-E72D297353CC}">
              <c16:uniqueId val="{00000003-EFDF-4A40-AA6C-D6D03E505091}"/>
            </c:ext>
          </c:extLst>
        </c:ser>
        <c:ser>
          <c:idx val="5"/>
          <c:order val="3"/>
          <c:tx>
            <c:strRef>
              <c:f>Simulation_Dec!$BH$2</c:f>
              <c:strCache>
                <c:ptCount val="1"/>
                <c:pt idx="0">
                  <c:v>EV3 </c:v>
                </c:pt>
              </c:strCache>
            </c:strRef>
          </c:tx>
          <c:spPr>
            <a:ln w="9525">
              <a:solidFill>
                <a:schemeClr val="accent4">
                  <a:lumMod val="75000"/>
                </a:schemeClr>
              </a:solidFill>
            </a:ln>
          </c:spPr>
          <c:marker>
            <c:symbol val="circle"/>
            <c:size val="2"/>
            <c:spPr>
              <a:solidFill>
                <a:schemeClr val="accent4">
                  <a:lumMod val="75000"/>
                </a:schemeClr>
              </a:solidFill>
              <a:ln>
                <a:solidFill>
                  <a:schemeClr val="accent4">
                    <a:lumMod val="75000"/>
                  </a:schemeClr>
                </a:solidFill>
              </a:ln>
            </c:spPr>
          </c:marker>
          <c:xVal>
            <c:numRef>
              <c:f>Simulation_Dec!$A$3:$A$147</c:f>
              <c:numCache>
                <c:formatCode>m/d/yyyy\ h:mm</c:formatCode>
                <c:ptCount val="145"/>
                <c:pt idx="0">
                  <c:v>44907.25</c:v>
                </c:pt>
                <c:pt idx="1">
                  <c:v>44907.253472222219</c:v>
                </c:pt>
                <c:pt idx="2">
                  <c:v>44907.256944444445</c:v>
                </c:pt>
                <c:pt idx="3">
                  <c:v>44907.260416666664</c:v>
                </c:pt>
                <c:pt idx="4">
                  <c:v>44907.263888888891</c:v>
                </c:pt>
                <c:pt idx="5">
                  <c:v>44907.267361111109</c:v>
                </c:pt>
                <c:pt idx="6">
                  <c:v>44907.270833333336</c:v>
                </c:pt>
                <c:pt idx="7">
                  <c:v>44907.274305555555</c:v>
                </c:pt>
                <c:pt idx="8">
                  <c:v>44907.277777777781</c:v>
                </c:pt>
                <c:pt idx="9">
                  <c:v>44907.28125</c:v>
                </c:pt>
                <c:pt idx="10">
                  <c:v>44907.284722222219</c:v>
                </c:pt>
                <c:pt idx="11">
                  <c:v>44907.288194444445</c:v>
                </c:pt>
                <c:pt idx="12">
                  <c:v>44907.291666666664</c:v>
                </c:pt>
                <c:pt idx="13">
                  <c:v>44907.295138888891</c:v>
                </c:pt>
                <c:pt idx="14">
                  <c:v>44907.298611111109</c:v>
                </c:pt>
                <c:pt idx="15">
                  <c:v>44907.302083333336</c:v>
                </c:pt>
                <c:pt idx="16">
                  <c:v>44907.305555555555</c:v>
                </c:pt>
                <c:pt idx="17">
                  <c:v>44907.309027777781</c:v>
                </c:pt>
                <c:pt idx="18">
                  <c:v>44907.3125</c:v>
                </c:pt>
                <c:pt idx="19">
                  <c:v>44907.315972222219</c:v>
                </c:pt>
                <c:pt idx="20">
                  <c:v>44907.319444444445</c:v>
                </c:pt>
                <c:pt idx="21">
                  <c:v>44907.322916666664</c:v>
                </c:pt>
                <c:pt idx="22">
                  <c:v>44907.326388888891</c:v>
                </c:pt>
                <c:pt idx="23">
                  <c:v>44907.329861111109</c:v>
                </c:pt>
                <c:pt idx="24">
                  <c:v>44907.333333333336</c:v>
                </c:pt>
                <c:pt idx="25">
                  <c:v>44907.336805555555</c:v>
                </c:pt>
                <c:pt idx="26">
                  <c:v>44907.340277777781</c:v>
                </c:pt>
                <c:pt idx="27">
                  <c:v>44907.34375</c:v>
                </c:pt>
                <c:pt idx="28">
                  <c:v>44907.347222222219</c:v>
                </c:pt>
                <c:pt idx="29">
                  <c:v>44907.350694444445</c:v>
                </c:pt>
                <c:pt idx="30">
                  <c:v>44907.354166666664</c:v>
                </c:pt>
                <c:pt idx="31">
                  <c:v>44907.357638888891</c:v>
                </c:pt>
                <c:pt idx="32">
                  <c:v>44907.361111111109</c:v>
                </c:pt>
                <c:pt idx="33">
                  <c:v>44907.364583333336</c:v>
                </c:pt>
                <c:pt idx="34">
                  <c:v>44907.368055555555</c:v>
                </c:pt>
                <c:pt idx="35">
                  <c:v>44907.371527777781</c:v>
                </c:pt>
                <c:pt idx="36">
                  <c:v>44907.375</c:v>
                </c:pt>
                <c:pt idx="37">
                  <c:v>44907.378472222219</c:v>
                </c:pt>
                <c:pt idx="38">
                  <c:v>44907.381944444445</c:v>
                </c:pt>
                <c:pt idx="39">
                  <c:v>44907.385416666664</c:v>
                </c:pt>
                <c:pt idx="40">
                  <c:v>44907.388888888891</c:v>
                </c:pt>
                <c:pt idx="41">
                  <c:v>44907.392361111109</c:v>
                </c:pt>
                <c:pt idx="42">
                  <c:v>44907.395833333336</c:v>
                </c:pt>
                <c:pt idx="43">
                  <c:v>44907.399305555555</c:v>
                </c:pt>
                <c:pt idx="44">
                  <c:v>44907.402777777781</c:v>
                </c:pt>
                <c:pt idx="45">
                  <c:v>44907.40625</c:v>
                </c:pt>
                <c:pt idx="46">
                  <c:v>44907.409722222219</c:v>
                </c:pt>
                <c:pt idx="47">
                  <c:v>44907.413194444445</c:v>
                </c:pt>
                <c:pt idx="48">
                  <c:v>44907.416666666664</c:v>
                </c:pt>
                <c:pt idx="49">
                  <c:v>44907.420138888891</c:v>
                </c:pt>
                <c:pt idx="50">
                  <c:v>44907.423611111109</c:v>
                </c:pt>
                <c:pt idx="51">
                  <c:v>44907.427083333336</c:v>
                </c:pt>
                <c:pt idx="52">
                  <c:v>44907.430555555555</c:v>
                </c:pt>
                <c:pt idx="53">
                  <c:v>44907.434027777781</c:v>
                </c:pt>
                <c:pt idx="54">
                  <c:v>44907.4375</c:v>
                </c:pt>
                <c:pt idx="55">
                  <c:v>44907.440972222219</c:v>
                </c:pt>
                <c:pt idx="56">
                  <c:v>44907.444444444445</c:v>
                </c:pt>
                <c:pt idx="57">
                  <c:v>44907.447916666664</c:v>
                </c:pt>
                <c:pt idx="58">
                  <c:v>44907.451388888891</c:v>
                </c:pt>
                <c:pt idx="59">
                  <c:v>44907.454861111109</c:v>
                </c:pt>
                <c:pt idx="60">
                  <c:v>44907.458333333336</c:v>
                </c:pt>
                <c:pt idx="61">
                  <c:v>44907.461805555555</c:v>
                </c:pt>
                <c:pt idx="62">
                  <c:v>44907.465277777781</c:v>
                </c:pt>
                <c:pt idx="63">
                  <c:v>44907.46875</c:v>
                </c:pt>
                <c:pt idx="64">
                  <c:v>44907.472222222219</c:v>
                </c:pt>
                <c:pt idx="65">
                  <c:v>44907.475694444445</c:v>
                </c:pt>
                <c:pt idx="66">
                  <c:v>44907.479166666664</c:v>
                </c:pt>
                <c:pt idx="67">
                  <c:v>44907.482638888891</c:v>
                </c:pt>
                <c:pt idx="68">
                  <c:v>44907.486111111109</c:v>
                </c:pt>
                <c:pt idx="69">
                  <c:v>44907.489583333336</c:v>
                </c:pt>
                <c:pt idx="70">
                  <c:v>44907.493055555555</c:v>
                </c:pt>
                <c:pt idx="71">
                  <c:v>44907.496527777781</c:v>
                </c:pt>
                <c:pt idx="72">
                  <c:v>44907.5</c:v>
                </c:pt>
                <c:pt idx="73">
                  <c:v>44907.503472222219</c:v>
                </c:pt>
                <c:pt idx="74">
                  <c:v>44907.506944444445</c:v>
                </c:pt>
                <c:pt idx="75">
                  <c:v>44907.510416666664</c:v>
                </c:pt>
                <c:pt idx="76">
                  <c:v>44907.513888888891</c:v>
                </c:pt>
                <c:pt idx="77">
                  <c:v>44907.517361111109</c:v>
                </c:pt>
                <c:pt idx="78">
                  <c:v>44907.520833333336</c:v>
                </c:pt>
                <c:pt idx="79">
                  <c:v>44907.524305555555</c:v>
                </c:pt>
                <c:pt idx="80">
                  <c:v>44907.527777777781</c:v>
                </c:pt>
                <c:pt idx="81">
                  <c:v>44907.53125</c:v>
                </c:pt>
                <c:pt idx="82">
                  <c:v>44907.534722222219</c:v>
                </c:pt>
                <c:pt idx="83">
                  <c:v>44907.538194444445</c:v>
                </c:pt>
                <c:pt idx="84">
                  <c:v>44907.541666666664</c:v>
                </c:pt>
                <c:pt idx="85">
                  <c:v>44907.545138888891</c:v>
                </c:pt>
                <c:pt idx="86">
                  <c:v>44907.548611111109</c:v>
                </c:pt>
                <c:pt idx="87">
                  <c:v>44907.552083333336</c:v>
                </c:pt>
                <c:pt idx="88">
                  <c:v>44907.555555555555</c:v>
                </c:pt>
                <c:pt idx="89">
                  <c:v>44907.559027777781</c:v>
                </c:pt>
                <c:pt idx="90">
                  <c:v>44907.5625</c:v>
                </c:pt>
                <c:pt idx="91">
                  <c:v>44907.565972222219</c:v>
                </c:pt>
                <c:pt idx="92">
                  <c:v>44907.569444444445</c:v>
                </c:pt>
                <c:pt idx="93">
                  <c:v>44907.572916666664</c:v>
                </c:pt>
                <c:pt idx="94">
                  <c:v>44907.576388888891</c:v>
                </c:pt>
                <c:pt idx="95">
                  <c:v>44907.579861111109</c:v>
                </c:pt>
                <c:pt idx="96">
                  <c:v>44907.583333333336</c:v>
                </c:pt>
                <c:pt idx="97">
                  <c:v>44907.586805555555</c:v>
                </c:pt>
                <c:pt idx="98">
                  <c:v>44907.590277777781</c:v>
                </c:pt>
                <c:pt idx="99">
                  <c:v>44907.59375</c:v>
                </c:pt>
                <c:pt idx="100">
                  <c:v>44907.597222222219</c:v>
                </c:pt>
                <c:pt idx="101">
                  <c:v>44907.600694444445</c:v>
                </c:pt>
                <c:pt idx="102">
                  <c:v>44907.604166666664</c:v>
                </c:pt>
                <c:pt idx="103">
                  <c:v>44907.607638888891</c:v>
                </c:pt>
                <c:pt idx="104">
                  <c:v>44907.611111111109</c:v>
                </c:pt>
                <c:pt idx="105">
                  <c:v>44907.614583333336</c:v>
                </c:pt>
                <c:pt idx="106">
                  <c:v>44907.618055555555</c:v>
                </c:pt>
                <c:pt idx="107">
                  <c:v>44907.621527777781</c:v>
                </c:pt>
                <c:pt idx="108">
                  <c:v>44907.625</c:v>
                </c:pt>
                <c:pt idx="109">
                  <c:v>44907.628472222219</c:v>
                </c:pt>
                <c:pt idx="110">
                  <c:v>44907.631944444445</c:v>
                </c:pt>
                <c:pt idx="111">
                  <c:v>44907.635416666664</c:v>
                </c:pt>
                <c:pt idx="112">
                  <c:v>44907.638888888891</c:v>
                </c:pt>
                <c:pt idx="113">
                  <c:v>44907.642361111109</c:v>
                </c:pt>
                <c:pt idx="114">
                  <c:v>44907.645833333336</c:v>
                </c:pt>
                <c:pt idx="115">
                  <c:v>44907.649305555555</c:v>
                </c:pt>
                <c:pt idx="116">
                  <c:v>44907.652777777781</c:v>
                </c:pt>
                <c:pt idx="117">
                  <c:v>44907.65625</c:v>
                </c:pt>
                <c:pt idx="118">
                  <c:v>44907.659722222219</c:v>
                </c:pt>
                <c:pt idx="119">
                  <c:v>44907.663194444445</c:v>
                </c:pt>
                <c:pt idx="120">
                  <c:v>44907.666666666664</c:v>
                </c:pt>
                <c:pt idx="121">
                  <c:v>44907.670138888891</c:v>
                </c:pt>
                <c:pt idx="122">
                  <c:v>44907.673611111109</c:v>
                </c:pt>
                <c:pt idx="123">
                  <c:v>44907.677083333336</c:v>
                </c:pt>
                <c:pt idx="124">
                  <c:v>44907.680555555555</c:v>
                </c:pt>
                <c:pt idx="125">
                  <c:v>44907.684027777781</c:v>
                </c:pt>
                <c:pt idx="126">
                  <c:v>44907.6875</c:v>
                </c:pt>
                <c:pt idx="127">
                  <c:v>44907.690972222219</c:v>
                </c:pt>
                <c:pt idx="128">
                  <c:v>44907.694444444445</c:v>
                </c:pt>
                <c:pt idx="129">
                  <c:v>44907.697916666664</c:v>
                </c:pt>
                <c:pt idx="130">
                  <c:v>44907.701388888891</c:v>
                </c:pt>
                <c:pt idx="131">
                  <c:v>44907.704861111109</c:v>
                </c:pt>
                <c:pt idx="132">
                  <c:v>44907.708333333336</c:v>
                </c:pt>
                <c:pt idx="133">
                  <c:v>44907.711805555555</c:v>
                </c:pt>
                <c:pt idx="134">
                  <c:v>44907.715277777781</c:v>
                </c:pt>
                <c:pt idx="135">
                  <c:v>44907.71875</c:v>
                </c:pt>
                <c:pt idx="136">
                  <c:v>44907.722222222219</c:v>
                </c:pt>
                <c:pt idx="137">
                  <c:v>44907.725694444445</c:v>
                </c:pt>
                <c:pt idx="138">
                  <c:v>44907.729166666664</c:v>
                </c:pt>
                <c:pt idx="139">
                  <c:v>44907.732638888891</c:v>
                </c:pt>
                <c:pt idx="140">
                  <c:v>44907.736111111109</c:v>
                </c:pt>
                <c:pt idx="141">
                  <c:v>44907.739583333336</c:v>
                </c:pt>
                <c:pt idx="142">
                  <c:v>44907.743055555555</c:v>
                </c:pt>
                <c:pt idx="143">
                  <c:v>44907.746527777781</c:v>
                </c:pt>
                <c:pt idx="144">
                  <c:v>44907.75</c:v>
                </c:pt>
              </c:numCache>
            </c:numRef>
          </c:xVal>
          <c:yVal>
            <c:numRef>
              <c:f>Simulation_Dec!$CD$3:$CD$147</c:f>
              <c:numCache>
                <c:formatCode>General</c:formatCode>
                <c:ptCount val="145"/>
                <c:pt idx="0">
                  <c:v>0</c:v>
                </c:pt>
                <c:pt idx="1">
                  <c:v>0</c:v>
                </c:pt>
                <c:pt idx="2">
                  <c:v>0</c:v>
                </c:pt>
                <c:pt idx="3">
                  <c:v>0</c:v>
                </c:pt>
                <c:pt idx="4">
                  <c:v>0</c:v>
                </c:pt>
                <c:pt idx="5">
                  <c:v>0</c:v>
                </c:pt>
                <c:pt idx="6">
                  <c:v>20</c:v>
                </c:pt>
                <c:pt idx="7">
                  <c:v>20</c:v>
                </c:pt>
                <c:pt idx="8">
                  <c:v>20</c:v>
                </c:pt>
                <c:pt idx="9">
                  <c:v>20</c:v>
                </c:pt>
                <c:pt idx="10">
                  <c:v>20</c:v>
                </c:pt>
                <c:pt idx="11">
                  <c:v>20</c:v>
                </c:pt>
                <c:pt idx="12">
                  <c:v>20</c:v>
                </c:pt>
                <c:pt idx="13">
                  <c:v>20</c:v>
                </c:pt>
                <c:pt idx="14">
                  <c:v>20</c:v>
                </c:pt>
                <c:pt idx="15">
                  <c:v>20</c:v>
                </c:pt>
                <c:pt idx="16">
                  <c:v>20</c:v>
                </c:pt>
                <c:pt idx="17">
                  <c:v>20</c:v>
                </c:pt>
                <c:pt idx="18">
                  <c:v>20</c:v>
                </c:pt>
                <c:pt idx="19">
                  <c:v>20</c:v>
                </c:pt>
                <c:pt idx="20">
                  <c:v>20</c:v>
                </c:pt>
                <c:pt idx="21">
                  <c:v>12.55</c:v>
                </c:pt>
                <c:pt idx="22">
                  <c:v>13.31</c:v>
                </c:pt>
                <c:pt idx="23">
                  <c:v>14.22</c:v>
                </c:pt>
                <c:pt idx="24">
                  <c:v>6</c:v>
                </c:pt>
                <c:pt idx="25">
                  <c:v>6</c:v>
                </c:pt>
                <c:pt idx="26">
                  <c:v>6</c:v>
                </c:pt>
                <c:pt idx="27">
                  <c:v>6</c:v>
                </c:pt>
                <c:pt idx="28">
                  <c:v>6</c:v>
                </c:pt>
                <c:pt idx="29">
                  <c:v>6</c:v>
                </c:pt>
                <c:pt idx="30">
                  <c:v>6</c:v>
                </c:pt>
                <c:pt idx="31">
                  <c:v>6</c:v>
                </c:pt>
                <c:pt idx="32">
                  <c:v>6</c:v>
                </c:pt>
                <c:pt idx="33">
                  <c:v>6</c:v>
                </c:pt>
                <c:pt idx="34">
                  <c:v>6</c:v>
                </c:pt>
                <c:pt idx="35">
                  <c:v>6</c:v>
                </c:pt>
                <c:pt idx="36">
                  <c:v>6</c:v>
                </c:pt>
                <c:pt idx="37">
                  <c:v>6</c:v>
                </c:pt>
                <c:pt idx="38">
                  <c:v>6</c:v>
                </c:pt>
                <c:pt idx="39">
                  <c:v>6</c:v>
                </c:pt>
                <c:pt idx="40">
                  <c:v>6</c:v>
                </c:pt>
                <c:pt idx="41">
                  <c:v>6</c:v>
                </c:pt>
                <c:pt idx="42">
                  <c:v>6</c:v>
                </c:pt>
                <c:pt idx="43">
                  <c:v>6</c:v>
                </c:pt>
                <c:pt idx="44">
                  <c:v>6</c:v>
                </c:pt>
                <c:pt idx="45">
                  <c:v>6</c:v>
                </c:pt>
                <c:pt idx="46">
                  <c:v>6</c:v>
                </c:pt>
                <c:pt idx="47">
                  <c:v>6</c:v>
                </c:pt>
                <c:pt idx="48">
                  <c:v>6</c:v>
                </c:pt>
                <c:pt idx="49">
                  <c:v>6</c:v>
                </c:pt>
                <c:pt idx="50">
                  <c:v>6</c:v>
                </c:pt>
                <c:pt idx="51">
                  <c:v>6</c:v>
                </c:pt>
                <c:pt idx="52">
                  <c:v>6</c:v>
                </c:pt>
                <c:pt idx="53">
                  <c:v>6</c:v>
                </c:pt>
                <c:pt idx="54">
                  <c:v>6</c:v>
                </c:pt>
                <c:pt idx="55">
                  <c:v>6</c:v>
                </c:pt>
                <c:pt idx="56">
                  <c:v>6</c:v>
                </c:pt>
                <c:pt idx="57">
                  <c:v>6</c:v>
                </c:pt>
                <c:pt idx="58">
                  <c:v>6</c:v>
                </c:pt>
                <c:pt idx="59">
                  <c:v>6</c:v>
                </c:pt>
                <c:pt idx="60">
                  <c:v>8.09</c:v>
                </c:pt>
                <c:pt idx="61">
                  <c:v>8.39</c:v>
                </c:pt>
                <c:pt idx="62">
                  <c:v>8.92</c:v>
                </c:pt>
                <c:pt idx="63">
                  <c:v>7.68</c:v>
                </c:pt>
                <c:pt idx="64">
                  <c:v>7.08</c:v>
                </c:pt>
                <c:pt idx="65">
                  <c:v>9.23</c:v>
                </c:pt>
                <c:pt idx="66">
                  <c:v>9.3000000000000007</c:v>
                </c:pt>
                <c:pt idx="67">
                  <c:v>9.5299999999999994</c:v>
                </c:pt>
                <c:pt idx="68">
                  <c:v>8.24</c:v>
                </c:pt>
                <c:pt idx="69">
                  <c:v>7.23</c:v>
                </c:pt>
                <c:pt idx="70">
                  <c:v>9.7899999999999991</c:v>
                </c:pt>
                <c:pt idx="71">
                  <c:v>9.48</c:v>
                </c:pt>
                <c:pt idx="72">
                  <c:v>14.57</c:v>
                </c:pt>
                <c:pt idx="73">
                  <c:v>13.66</c:v>
                </c:pt>
                <c:pt idx="74">
                  <c:v>14.78</c:v>
                </c:pt>
                <c:pt idx="75">
                  <c:v>14.49</c:v>
                </c:pt>
                <c:pt idx="76">
                  <c:v>14.18</c:v>
                </c:pt>
                <c:pt idx="77">
                  <c:v>15.34</c:v>
                </c:pt>
                <c:pt idx="78">
                  <c:v>15.49</c:v>
                </c:pt>
                <c:pt idx="79">
                  <c:v>15.07</c:v>
                </c:pt>
                <c:pt idx="80">
                  <c:v>14.65</c:v>
                </c:pt>
                <c:pt idx="81">
                  <c:v>16.23</c:v>
                </c:pt>
                <c:pt idx="82">
                  <c:v>16.54</c:v>
                </c:pt>
                <c:pt idx="83">
                  <c:v>16.12</c:v>
                </c:pt>
                <c:pt idx="84">
                  <c:v>17.41</c:v>
                </c:pt>
                <c:pt idx="85">
                  <c:v>15.5</c:v>
                </c:pt>
                <c:pt idx="86">
                  <c:v>10.3</c:v>
                </c:pt>
                <c:pt idx="87">
                  <c:v>14.13</c:v>
                </c:pt>
                <c:pt idx="88">
                  <c:v>16.64</c:v>
                </c:pt>
                <c:pt idx="89">
                  <c:v>16.350000000000001</c:v>
                </c:pt>
                <c:pt idx="90">
                  <c:v>14.41</c:v>
                </c:pt>
                <c:pt idx="91">
                  <c:v>15.39</c:v>
                </c:pt>
                <c:pt idx="92">
                  <c:v>15.99</c:v>
                </c:pt>
                <c:pt idx="93">
                  <c:v>15.44</c:v>
                </c:pt>
                <c:pt idx="94">
                  <c:v>13.78</c:v>
                </c:pt>
                <c:pt idx="95">
                  <c:v>12.56</c:v>
                </c:pt>
                <c:pt idx="96">
                  <c:v>16.75</c:v>
                </c:pt>
                <c:pt idx="97">
                  <c:v>13.86</c:v>
                </c:pt>
                <c:pt idx="98">
                  <c:v>17.84</c:v>
                </c:pt>
                <c:pt idx="99">
                  <c:v>18.32</c:v>
                </c:pt>
                <c:pt idx="100">
                  <c:v>17.829999999999998</c:v>
                </c:pt>
                <c:pt idx="101">
                  <c:v>16.190000000000001</c:v>
                </c:pt>
                <c:pt idx="102">
                  <c:v>10.88</c:v>
                </c:pt>
                <c:pt idx="103">
                  <c:v>12.03</c:v>
                </c:pt>
                <c:pt idx="104">
                  <c:v>15.68</c:v>
                </c:pt>
                <c:pt idx="105">
                  <c:v>16.649999999999999</c:v>
                </c:pt>
                <c:pt idx="106">
                  <c:v>16.3</c:v>
                </c:pt>
                <c:pt idx="107">
                  <c:v>14.21</c:v>
                </c:pt>
                <c:pt idx="108">
                  <c:v>6.57</c:v>
                </c:pt>
                <c:pt idx="109">
                  <c:v>6.8</c:v>
                </c:pt>
                <c:pt idx="110">
                  <c:v>7.04</c:v>
                </c:pt>
                <c:pt idx="111">
                  <c:v>6</c:v>
                </c:pt>
                <c:pt idx="112">
                  <c:v>6</c:v>
                </c:pt>
                <c:pt idx="113">
                  <c:v>6</c:v>
                </c:pt>
                <c:pt idx="114">
                  <c:v>6</c:v>
                </c:pt>
                <c:pt idx="115">
                  <c:v>6</c:v>
                </c:pt>
                <c:pt idx="116">
                  <c:v>6</c:v>
                </c:pt>
                <c:pt idx="117">
                  <c:v>6</c:v>
                </c:pt>
                <c:pt idx="118">
                  <c:v>6</c:v>
                </c:pt>
                <c:pt idx="119">
                  <c:v>6</c:v>
                </c:pt>
                <c:pt idx="120">
                  <c:v>6</c:v>
                </c:pt>
                <c:pt idx="121">
                  <c:v>6</c:v>
                </c:pt>
                <c:pt idx="122">
                  <c:v>6</c:v>
                </c:pt>
                <c:pt idx="123">
                  <c:v>6</c:v>
                </c:pt>
                <c:pt idx="124">
                  <c:v>6</c:v>
                </c:pt>
                <c:pt idx="125">
                  <c:v>6</c:v>
                </c:pt>
                <c:pt idx="126">
                  <c:v>8.8699999999999992</c:v>
                </c:pt>
                <c:pt idx="127">
                  <c:v>9.59</c:v>
                </c:pt>
                <c:pt idx="128">
                  <c:v>10.36</c:v>
                </c:pt>
                <c:pt idx="129">
                  <c:v>18.68</c:v>
                </c:pt>
                <c:pt idx="130">
                  <c:v>19.12</c:v>
                </c:pt>
                <c:pt idx="131">
                  <c:v>20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numCache>
            </c:numRef>
          </c:yVal>
          <c:smooth val="0"/>
          <c:extLst>
            <c:ext xmlns:c16="http://schemas.microsoft.com/office/drawing/2014/chart" uri="{C3380CC4-5D6E-409C-BE32-E72D297353CC}">
              <c16:uniqueId val="{00000004-EFDF-4A40-AA6C-D6D03E505091}"/>
            </c:ext>
          </c:extLst>
        </c:ser>
        <c:dLbls>
          <c:showLegendKey val="0"/>
          <c:showVal val="0"/>
          <c:showCatName val="0"/>
          <c:showSerName val="0"/>
          <c:showPercent val="0"/>
          <c:showBubbleSize val="0"/>
        </c:dLbls>
        <c:axId val="588631272"/>
        <c:axId val="588631992"/>
      </c:scatterChart>
      <c:valAx>
        <c:axId val="588631272"/>
        <c:scaling>
          <c:orientation val="minMax"/>
          <c:max val="44907.75"/>
          <c:min val="44907.25"/>
        </c:scaling>
        <c:delete val="1"/>
        <c:axPos val="b"/>
        <c:majorGridlines>
          <c:spPr>
            <a:ln w="9525" cap="flat" cmpd="sng" algn="ctr">
              <a:solidFill>
                <a:schemeClr val="tx1">
                  <a:lumMod val="15000"/>
                  <a:lumOff val="85000"/>
                </a:schemeClr>
              </a:solidFill>
              <a:round/>
            </a:ln>
            <a:effectLst/>
          </c:spPr>
        </c:majorGridlines>
        <c:numFmt formatCode="m/d/yyyy\ h:mm" sourceLinked="1"/>
        <c:majorTickMark val="out"/>
        <c:minorTickMark val="none"/>
        <c:tickLblPos val="nextTo"/>
        <c:crossAx val="588631992"/>
        <c:crosses val="autoZero"/>
        <c:crossBetween val="midCat"/>
        <c:majorUnit val="0.25"/>
      </c:valAx>
      <c:valAx>
        <c:axId val="588631992"/>
        <c:scaling>
          <c:orientation val="minMax"/>
          <c:max val="30"/>
          <c:min val="0"/>
        </c:scaling>
        <c:delete val="0"/>
        <c:axPos val="l"/>
        <c:majorGridlines>
          <c:spPr>
            <a:ln w="9525" cap="flat" cmpd="sng" algn="ctr">
              <a:solidFill>
                <a:schemeClr val="tx1">
                  <a:lumMod val="15000"/>
                  <a:lumOff val="85000"/>
                </a:schemeClr>
              </a:solidFill>
              <a:round/>
            </a:ln>
            <a:effectLst/>
          </c:spPr>
        </c:majorGridlines>
        <c:title>
          <c:tx>
            <c:rich>
              <a:bodyPr/>
              <a:lstStyle/>
              <a:p>
                <a:pPr>
                  <a:defRPr b="0"/>
                </a:pPr>
                <a:r>
                  <a:rPr lang="en-US" altLang="zh-TW" b="0"/>
                  <a:t>Current (A)</a:t>
                </a:r>
                <a:endParaRPr lang="en-US" b="0"/>
              </a:p>
            </c:rich>
          </c:tx>
          <c:layout>
            <c:manualLayout>
              <c:xMode val="edge"/>
              <c:yMode val="edge"/>
              <c:x val="1.936382656594661E-2"/>
              <c:y val="0.24200995863704436"/>
            </c:manualLayout>
          </c:layout>
          <c:overlay val="0"/>
        </c:title>
        <c:numFmt formatCode="General"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8631272"/>
        <c:crosses val="autoZero"/>
        <c:crossBetween val="midCat"/>
        <c:majorUnit val="10"/>
      </c:valAx>
    </c:plotArea>
    <c:legend>
      <c:legendPos val="b"/>
      <c:layout>
        <c:manualLayout>
          <c:xMode val="edge"/>
          <c:yMode val="edge"/>
          <c:x val="0.15635300763168289"/>
          <c:y val="0.8286516581283524"/>
          <c:w val="0.74565175649593629"/>
          <c:h val="0.15333695365205016"/>
        </c:manualLayout>
      </c:layout>
      <c:overlay val="0"/>
      <c:txPr>
        <a:bodyPr/>
        <a:lstStyle/>
        <a:p>
          <a:pPr>
            <a:defRPr sz="900"/>
          </a:pPr>
          <a:endParaRPr lang="en-US"/>
        </a:p>
      </c:txPr>
    </c:legend>
    <c:plotVisOnly val="1"/>
    <c:dispBlanksAs val="gap"/>
    <c:showDLblsOverMax val="0"/>
    <c:extLst/>
  </c:chart>
  <c:spPr>
    <a:ln>
      <a:solidFill>
        <a:schemeClr val="tx2"/>
      </a:solidFill>
    </a:ln>
  </c:spPr>
  <c:txPr>
    <a:bodyPr/>
    <a:lstStyle/>
    <a:p>
      <a:pPr>
        <a:defRPr/>
      </a:pPr>
      <a:endParaRPr lang="en-US"/>
    </a:p>
  </c:txPr>
  <c:printSettings>
    <c:headerFooter/>
    <c:pageMargins b="0.75" l="0.7" r="0.7" t="0.75" header="0.3" footer="0.3"/>
    <c:pageSetup/>
  </c:printSettings>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Pcharged</a:t>
            </a:r>
            <a:r>
              <a:rPr lang="en-US" baseline="0"/>
              <a:t> </a:t>
            </a:r>
            <a:r>
              <a:rPr lang="en-US"/>
              <a:t>(kW)</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Testbed_Dec!$AA$2</c:f>
              <c:strCache>
                <c:ptCount val="1"/>
                <c:pt idx="0">
                  <c:v>Pcharged (kW)</c:v>
                </c:pt>
              </c:strCache>
            </c:strRef>
          </c:tx>
          <c:spPr>
            <a:ln w="9525" cap="rnd">
              <a:solidFill>
                <a:schemeClr val="accent1"/>
              </a:solidFill>
              <a:round/>
            </a:ln>
            <a:effectLst/>
          </c:spPr>
          <c:marker>
            <c:symbol val="circle"/>
            <c:size val="3"/>
            <c:spPr>
              <a:solidFill>
                <a:schemeClr val="accent1"/>
              </a:solidFill>
              <a:ln w="9525">
                <a:solidFill>
                  <a:schemeClr val="accent1"/>
                </a:solidFill>
              </a:ln>
              <a:effectLst/>
            </c:spPr>
          </c:marker>
          <c:xVal>
            <c:strRef>
              <c:f>Testbed_Dec!$V$3:$V$1016</c:f>
              <c:strCache>
                <c:ptCount val="822"/>
                <c:pt idx="0">
                  <c:v>05/07/2023 17:41:54:944</c:v>
                </c:pt>
                <c:pt idx="1">
                  <c:v>05/07/2023 17:41:54:947</c:v>
                </c:pt>
                <c:pt idx="2">
                  <c:v>05/07/2023 17:41:55:983</c:v>
                </c:pt>
                <c:pt idx="3">
                  <c:v>05/07/2023 17:41:55:986</c:v>
                </c:pt>
                <c:pt idx="4">
                  <c:v>05/07/2023 17:41:56:983</c:v>
                </c:pt>
                <c:pt idx="5">
                  <c:v>05/07/2023 17:41:56:986</c:v>
                </c:pt>
                <c:pt idx="6">
                  <c:v>05/07/2023 17:41:58:010</c:v>
                </c:pt>
                <c:pt idx="7">
                  <c:v>05/07/2023 17:41:58:015</c:v>
                </c:pt>
                <c:pt idx="8">
                  <c:v>05/07/2023 17:41:59:017</c:v>
                </c:pt>
                <c:pt idx="9">
                  <c:v>05/07/2023 17:41:59:019</c:v>
                </c:pt>
                <c:pt idx="10">
                  <c:v>05/07/2023 17:42:00:059</c:v>
                </c:pt>
                <c:pt idx="11">
                  <c:v>05/07/2023 17:42:00:062</c:v>
                </c:pt>
                <c:pt idx="12">
                  <c:v>05/07/2023 17:42:01:065</c:v>
                </c:pt>
                <c:pt idx="13">
                  <c:v>05/07/2023 17:42:01:068</c:v>
                </c:pt>
                <c:pt idx="14">
                  <c:v>05/07/2023 17:42:02:094</c:v>
                </c:pt>
                <c:pt idx="15">
                  <c:v>05/07/2023 17:42:02:096</c:v>
                </c:pt>
                <c:pt idx="16">
                  <c:v>05/07/2023 17:42:03:092</c:v>
                </c:pt>
                <c:pt idx="17">
                  <c:v>05/07/2023 17:42:03:094</c:v>
                </c:pt>
                <c:pt idx="18">
                  <c:v>05/07/2023 17:42:04:138</c:v>
                </c:pt>
                <c:pt idx="19">
                  <c:v>05/07/2023 17:42:04:144</c:v>
                </c:pt>
                <c:pt idx="20">
                  <c:v>05/07/2023 17:42:05:302</c:v>
                </c:pt>
                <c:pt idx="21">
                  <c:v>05/07/2023 17:42:05:305</c:v>
                </c:pt>
                <c:pt idx="22">
                  <c:v>05/07/2023 17:42:06:161</c:v>
                </c:pt>
                <c:pt idx="23">
                  <c:v>05/07/2023 17:42:06:164</c:v>
                </c:pt>
                <c:pt idx="24">
                  <c:v>05/07/2023 17:42:07:331</c:v>
                </c:pt>
                <c:pt idx="25">
                  <c:v>05/07/2023 17:42:07:332</c:v>
                </c:pt>
                <c:pt idx="26">
                  <c:v>05/07/2023 17:42:08:184</c:v>
                </c:pt>
                <c:pt idx="27">
                  <c:v>05/07/2023 17:42:08:187</c:v>
                </c:pt>
                <c:pt idx="28">
                  <c:v>05/07/2023 17:42:09:186</c:v>
                </c:pt>
                <c:pt idx="29">
                  <c:v>05/07/2023 17:42:09:187</c:v>
                </c:pt>
                <c:pt idx="30">
                  <c:v>05/07/2023 17:42:10:194</c:v>
                </c:pt>
                <c:pt idx="31">
                  <c:v>05/07/2023 17:42:10:197</c:v>
                </c:pt>
                <c:pt idx="32">
                  <c:v>05/07/2023 17:42:11:201</c:v>
                </c:pt>
                <c:pt idx="33">
                  <c:v>05/07/2023 17:42:11:204</c:v>
                </c:pt>
                <c:pt idx="34">
                  <c:v>05/07/2023 17:42:12:233</c:v>
                </c:pt>
                <c:pt idx="35">
                  <c:v>05/07/2023 17:42:12:236</c:v>
                </c:pt>
                <c:pt idx="36">
                  <c:v>05/07/2023 17:42:13:234</c:v>
                </c:pt>
                <c:pt idx="37">
                  <c:v>05/07/2023 17:42:13:239</c:v>
                </c:pt>
                <c:pt idx="38">
                  <c:v>05/07/2023 17:42:14:273</c:v>
                </c:pt>
                <c:pt idx="39">
                  <c:v>05/07/2023 17:42:14:276</c:v>
                </c:pt>
                <c:pt idx="40">
                  <c:v>05/07/2023 17:42:15:480</c:v>
                </c:pt>
                <c:pt idx="41">
                  <c:v>05/07/2023 17:42:15:483</c:v>
                </c:pt>
                <c:pt idx="42">
                  <c:v>05/07/2023 17:42:16:292</c:v>
                </c:pt>
                <c:pt idx="43">
                  <c:v>05/07/2023 17:42:16:296</c:v>
                </c:pt>
                <c:pt idx="44">
                  <c:v>05/07/2023 17:42:17:608</c:v>
                </c:pt>
                <c:pt idx="45">
                  <c:v>05/07/2023 17:42:17:611</c:v>
                </c:pt>
                <c:pt idx="46">
                  <c:v>05/07/2023 17:42:18:763</c:v>
                </c:pt>
                <c:pt idx="47">
                  <c:v>05/07/2023 17:42:18:766</c:v>
                </c:pt>
                <c:pt idx="48">
                  <c:v>05/07/2023 17:42:19:930</c:v>
                </c:pt>
                <c:pt idx="49">
                  <c:v>05/07/2023 17:42:19:934</c:v>
                </c:pt>
                <c:pt idx="50">
                  <c:v>05/07/2023 17:42:20:773</c:v>
                </c:pt>
                <c:pt idx="51">
                  <c:v>05/07/2023 17:42:20:776</c:v>
                </c:pt>
                <c:pt idx="52">
                  <c:v>05/07/2023 17:42:21:773</c:v>
                </c:pt>
                <c:pt idx="53">
                  <c:v>05/07/2023 17:42:21:776</c:v>
                </c:pt>
                <c:pt idx="54">
                  <c:v>05/07/2023 17:42:22:788</c:v>
                </c:pt>
                <c:pt idx="55">
                  <c:v>05/07/2023 17:42:22:790</c:v>
                </c:pt>
                <c:pt idx="56">
                  <c:v>05/07/2023 17:42:23:789</c:v>
                </c:pt>
                <c:pt idx="57">
                  <c:v>05/07/2023 17:42:23:792</c:v>
                </c:pt>
                <c:pt idx="58">
                  <c:v>05/07/2023 17:42:24:815</c:v>
                </c:pt>
                <c:pt idx="59">
                  <c:v>05/07/2023 17:42:24:819</c:v>
                </c:pt>
                <c:pt idx="60">
                  <c:v>05/07/2023 17:42:25:806</c:v>
                </c:pt>
                <c:pt idx="61">
                  <c:v>05/07/2023 17:42:25:809</c:v>
                </c:pt>
                <c:pt idx="62">
                  <c:v>05/07/2023 17:42:26:848</c:v>
                </c:pt>
                <c:pt idx="63">
                  <c:v>05/07/2023 17:42:26:851</c:v>
                </c:pt>
                <c:pt idx="64">
                  <c:v>05/07/2023 17:42:27:849</c:v>
                </c:pt>
                <c:pt idx="65">
                  <c:v>05/07/2023 17:42:27:852</c:v>
                </c:pt>
                <c:pt idx="66">
                  <c:v>05/07/2023 17:42:28:881</c:v>
                </c:pt>
                <c:pt idx="67">
                  <c:v>05/07/2023 17:42:28:884</c:v>
                </c:pt>
                <c:pt idx="68">
                  <c:v>05/07/2023 17:42:29:892</c:v>
                </c:pt>
                <c:pt idx="69">
                  <c:v>05/07/2023 17:42:29:895</c:v>
                </c:pt>
                <c:pt idx="70">
                  <c:v>05/07/2023 17:42:30:921</c:v>
                </c:pt>
                <c:pt idx="71">
                  <c:v>05/07/2023 17:42:30:924</c:v>
                </c:pt>
                <c:pt idx="72">
                  <c:v>05/07/2023 17:42:31:924</c:v>
                </c:pt>
                <c:pt idx="73">
                  <c:v>05/07/2023 17:42:31:928</c:v>
                </c:pt>
                <c:pt idx="74">
                  <c:v>05/07/2023 17:42:32:940</c:v>
                </c:pt>
                <c:pt idx="75">
                  <c:v>05/07/2023 17:42:32:944</c:v>
                </c:pt>
                <c:pt idx="76">
                  <c:v>05/07/2023 17:42:33:944</c:v>
                </c:pt>
                <c:pt idx="77">
                  <c:v>05/07/2023 17:42:33:947</c:v>
                </c:pt>
                <c:pt idx="78">
                  <c:v>05/07/2023 17:42:35:013</c:v>
                </c:pt>
                <c:pt idx="79">
                  <c:v>05/07/2023 17:42:35:019</c:v>
                </c:pt>
                <c:pt idx="80">
                  <c:v>05/07/2023 17:42:36:388</c:v>
                </c:pt>
                <c:pt idx="81">
                  <c:v>05/07/2023 17:42:36:391</c:v>
                </c:pt>
                <c:pt idx="82">
                  <c:v>05/07/2023 17:42:37:052</c:v>
                </c:pt>
                <c:pt idx="83">
                  <c:v>05/07/2023 17:42:37:056</c:v>
                </c:pt>
                <c:pt idx="84">
                  <c:v>05/07/2023 17:42:38:230</c:v>
                </c:pt>
                <c:pt idx="85">
                  <c:v>05/07/2023 17:42:38:233</c:v>
                </c:pt>
                <c:pt idx="86">
                  <c:v>05/07/2023 17:42:39:234</c:v>
                </c:pt>
                <c:pt idx="87">
                  <c:v>05/07/2023 17:42:39:240</c:v>
                </c:pt>
                <c:pt idx="88">
                  <c:v>05/07/2023 17:42:40:283</c:v>
                </c:pt>
                <c:pt idx="89">
                  <c:v>05/07/2023 17:42:40:286</c:v>
                </c:pt>
                <c:pt idx="90">
                  <c:v>05/07/2023 17:42:41:467</c:v>
                </c:pt>
                <c:pt idx="91">
                  <c:v>05/07/2023 17:42:41:471</c:v>
                </c:pt>
                <c:pt idx="92">
                  <c:v>05/07/2023 17:42:42:309</c:v>
                </c:pt>
                <c:pt idx="93">
                  <c:v>05/07/2023 17:42:42:312</c:v>
                </c:pt>
                <c:pt idx="94">
                  <c:v>05/07/2023 17:42:43:548</c:v>
                </c:pt>
                <c:pt idx="95">
                  <c:v>05/07/2023 17:42:43:553</c:v>
                </c:pt>
                <c:pt idx="96">
                  <c:v>05/07/2023 17:42:44:730</c:v>
                </c:pt>
                <c:pt idx="97">
                  <c:v>05/07/2023 17:42:44:736</c:v>
                </c:pt>
                <c:pt idx="98">
                  <c:v>05/07/2023 17:42:45:546</c:v>
                </c:pt>
                <c:pt idx="99">
                  <c:v>05/07/2023 17:42:45:548</c:v>
                </c:pt>
                <c:pt idx="100">
                  <c:v>05/07/2023 17:42:46:540</c:v>
                </c:pt>
                <c:pt idx="101">
                  <c:v>05/07/2023 17:42:46:546</c:v>
                </c:pt>
                <c:pt idx="102">
                  <c:v>05/07/2023 17:42:47:569</c:v>
                </c:pt>
                <c:pt idx="103">
                  <c:v>05/07/2023 17:42:47:591</c:v>
                </c:pt>
                <c:pt idx="104">
                  <c:v>05/07/2023 17:42:48:569</c:v>
                </c:pt>
                <c:pt idx="105">
                  <c:v>05/07/2023 17:42:48:575</c:v>
                </c:pt>
                <c:pt idx="106">
                  <c:v>05/07/2023 17:42:50:035</c:v>
                </c:pt>
                <c:pt idx="107">
                  <c:v>05/07/2023 17:42:50:039</c:v>
                </c:pt>
                <c:pt idx="108">
                  <c:v>05/07/2023 17:42:50:625</c:v>
                </c:pt>
                <c:pt idx="109">
                  <c:v>05/07/2023 17:42:50:630</c:v>
                </c:pt>
                <c:pt idx="110">
                  <c:v>05/07/2023 17:42:51:841</c:v>
                </c:pt>
                <c:pt idx="111">
                  <c:v>05/07/2023 17:42:51:848</c:v>
                </c:pt>
                <c:pt idx="112">
                  <c:v>05/07/2023 17:42:52:823</c:v>
                </c:pt>
                <c:pt idx="113">
                  <c:v>05/07/2023 17:42:52:828</c:v>
                </c:pt>
                <c:pt idx="114">
                  <c:v>05/07/2023 17:42:53:865</c:v>
                </c:pt>
                <c:pt idx="115">
                  <c:v>05/07/2023 17:42:53:872</c:v>
                </c:pt>
                <c:pt idx="116">
                  <c:v>05/07/2023 17:42:54:861</c:v>
                </c:pt>
                <c:pt idx="117">
                  <c:v>05/07/2023 17:42:54:865</c:v>
                </c:pt>
                <c:pt idx="118">
                  <c:v>05/07/2023 17:42:55:898</c:v>
                </c:pt>
                <c:pt idx="119">
                  <c:v>05/07/2023 17:42:55:901</c:v>
                </c:pt>
                <c:pt idx="120">
                  <c:v>05/07/2023 17:42:56:892</c:v>
                </c:pt>
                <c:pt idx="121">
                  <c:v>05/07/2023 17:42:56:897</c:v>
                </c:pt>
                <c:pt idx="122">
                  <c:v>05/07/2023 17:42:57:930</c:v>
                </c:pt>
                <c:pt idx="123">
                  <c:v>05/07/2023 17:42:57:934</c:v>
                </c:pt>
                <c:pt idx="124">
                  <c:v>05/07/2023 17:42:58:756</c:v>
                </c:pt>
                <c:pt idx="125">
                  <c:v>05/07/2023 17:42:58:759</c:v>
                </c:pt>
                <c:pt idx="126">
                  <c:v>05/07/2023 17:42:59:963</c:v>
                </c:pt>
                <c:pt idx="127">
                  <c:v>05/07/2023 17:42:59:967</c:v>
                </c:pt>
                <c:pt idx="128">
                  <c:v>05/07/2023 17:43:00:772</c:v>
                </c:pt>
                <c:pt idx="129">
                  <c:v>05/07/2023 17:43:00:778</c:v>
                </c:pt>
                <c:pt idx="130">
                  <c:v>05/07/2023 17:43:01:993</c:v>
                </c:pt>
                <c:pt idx="131">
                  <c:v>05/07/2023 17:43:01:999</c:v>
                </c:pt>
                <c:pt idx="132">
                  <c:v>05/07/2023 17:43:02:996</c:v>
                </c:pt>
                <c:pt idx="133">
                  <c:v>05/07/2023 17:43:03:000</c:v>
                </c:pt>
                <c:pt idx="134">
                  <c:v>05/07/2023 17:43:04:030</c:v>
                </c:pt>
                <c:pt idx="135">
                  <c:v>05/07/2023 17:43:04:032</c:v>
                </c:pt>
                <c:pt idx="136">
                  <c:v>05/07/2023 17:43:04:832</c:v>
                </c:pt>
                <c:pt idx="137">
                  <c:v>05/07/2023 17:43:04:838</c:v>
                </c:pt>
                <c:pt idx="138">
                  <c:v>05/07/2023 17:43:06:055</c:v>
                </c:pt>
                <c:pt idx="139">
                  <c:v>05/07/2023 17:43:06:059</c:v>
                </c:pt>
                <c:pt idx="140">
                  <c:v>05/07/2023 17:43:06:872</c:v>
                </c:pt>
                <c:pt idx="141">
                  <c:v>05/07/2023 17:43:06:875</c:v>
                </c:pt>
                <c:pt idx="142">
                  <c:v>05/07/2023 17:43:08:280</c:v>
                </c:pt>
                <c:pt idx="143">
                  <c:v>05/07/2023 17:43:08:289</c:v>
                </c:pt>
                <c:pt idx="144">
                  <c:v>05/07/2023 17:43:09:101</c:v>
                </c:pt>
                <c:pt idx="145">
                  <c:v>05/07/2023 17:43:09:102</c:v>
                </c:pt>
                <c:pt idx="146">
                  <c:v>05/07/2023 17:43:10:296</c:v>
                </c:pt>
                <c:pt idx="147">
                  <c:v>05/07/2023 17:43:10:299</c:v>
                </c:pt>
                <c:pt idx="148">
                  <c:v>05/07/2023 17:43:10:930</c:v>
                </c:pt>
                <c:pt idx="149">
                  <c:v>05/07/2023 17:43:10:936</c:v>
                </c:pt>
                <c:pt idx="150">
                  <c:v>05/07/2023 17:43:12:151</c:v>
                </c:pt>
                <c:pt idx="151">
                  <c:v>05/07/2023 17:43:12:154</c:v>
                </c:pt>
                <c:pt idx="152">
                  <c:v>05/07/2023 17:43:13:299</c:v>
                </c:pt>
                <c:pt idx="153">
                  <c:v>05/07/2023 17:43:13:302</c:v>
                </c:pt>
                <c:pt idx="154">
                  <c:v>05/07/2023 17:43:13:980</c:v>
                </c:pt>
                <c:pt idx="155">
                  <c:v>05/07/2023 17:43:13:983</c:v>
                </c:pt>
                <c:pt idx="156">
                  <c:v>05/07/2023 17:43:14:989</c:v>
                </c:pt>
                <c:pt idx="157">
                  <c:v>05/07/2023 17:43:14:992</c:v>
                </c:pt>
                <c:pt idx="158">
                  <c:v>05/07/2023 17:43:15:989</c:v>
                </c:pt>
                <c:pt idx="159">
                  <c:v>05/07/2023 17:43:15:993</c:v>
                </c:pt>
                <c:pt idx="160">
                  <c:v>05/07/2023 17:43:17:098</c:v>
                </c:pt>
                <c:pt idx="161">
                  <c:v>05/07/2023 17:43:17:105</c:v>
                </c:pt>
                <c:pt idx="162">
                  <c:v>05/07/2023 17:43:18:375</c:v>
                </c:pt>
                <c:pt idx="163">
                  <c:v>05/07/2023 17:43:18:378</c:v>
                </c:pt>
                <c:pt idx="164">
                  <c:v>05/07/2023 17:43:19:367</c:v>
                </c:pt>
                <c:pt idx="165">
                  <c:v>05/07/2023 17:43:19:369</c:v>
                </c:pt>
                <c:pt idx="166">
                  <c:v>05/07/2023 17:43:20:701</c:v>
                </c:pt>
                <c:pt idx="167">
                  <c:v>05/07/2023 17:43:20:704</c:v>
                </c:pt>
                <c:pt idx="168">
                  <c:v>05/07/2023 17:43:21:506</c:v>
                </c:pt>
                <c:pt idx="169">
                  <c:v>05/07/2023 17:43:21:509</c:v>
                </c:pt>
                <c:pt idx="170">
                  <c:v>05/07/2023 17:43:22:980</c:v>
                </c:pt>
                <c:pt idx="171">
                  <c:v>05/07/2023 17:43:22:983</c:v>
                </c:pt>
                <c:pt idx="172">
                  <c:v>05/07/2023 17:43:23:677</c:v>
                </c:pt>
                <c:pt idx="173">
                  <c:v>05/07/2023 17:43:23:680</c:v>
                </c:pt>
                <c:pt idx="174">
                  <c:v>05/07/2023 17:43:24:683</c:v>
                </c:pt>
                <c:pt idx="175">
                  <c:v>05/07/2023 17:43:24:684</c:v>
                </c:pt>
                <c:pt idx="176">
                  <c:v>05/07/2023 17:43:26:411</c:v>
                </c:pt>
                <c:pt idx="177">
                  <c:v>05/07/2023 17:43:26:414</c:v>
                </c:pt>
                <c:pt idx="178">
                  <c:v>05/07/2023 17:43:26:806</c:v>
                </c:pt>
                <c:pt idx="179">
                  <c:v>05/07/2023 17:43:26:809</c:v>
                </c:pt>
                <c:pt idx="180">
                  <c:v>05/07/2023 17:43:28:279</c:v>
                </c:pt>
                <c:pt idx="181">
                  <c:v>05/07/2023 17:43:28:282</c:v>
                </c:pt>
                <c:pt idx="182">
                  <c:v>05/07/2023 17:43:29:230</c:v>
                </c:pt>
                <c:pt idx="183">
                  <c:v>05/07/2023 17:43:29:233</c:v>
                </c:pt>
                <c:pt idx="184">
                  <c:v>05/07/2023 17:43:30:239</c:v>
                </c:pt>
                <c:pt idx="185">
                  <c:v>05/07/2023 17:43:30:242</c:v>
                </c:pt>
                <c:pt idx="186">
                  <c:v>05/07/2023 17:43:31:278</c:v>
                </c:pt>
                <c:pt idx="187">
                  <c:v>05/07/2023 17:43:31:282</c:v>
                </c:pt>
                <c:pt idx="188">
                  <c:v>05/07/2023 17:43:32:486</c:v>
                </c:pt>
                <c:pt idx="189">
                  <c:v>05/07/2023 17:43:32:490</c:v>
                </c:pt>
                <c:pt idx="190">
                  <c:v>05/07/2023 17:43:33:479</c:v>
                </c:pt>
                <c:pt idx="191">
                  <c:v>05/07/2023 17:43:33:482</c:v>
                </c:pt>
                <c:pt idx="192">
                  <c:v>05/07/2023 17:43:34:782</c:v>
                </c:pt>
                <c:pt idx="193">
                  <c:v>05/07/2023 17:43:34:786</c:v>
                </c:pt>
                <c:pt idx="194">
                  <c:v>05/07/2023 17:43:35:806</c:v>
                </c:pt>
                <c:pt idx="195">
                  <c:v>05/07/2023 17:43:35:813</c:v>
                </c:pt>
                <c:pt idx="196">
                  <c:v>05/07/2023 17:43:37:023</c:v>
                </c:pt>
                <c:pt idx="197">
                  <c:v>05/07/2023 17:43:37:026</c:v>
                </c:pt>
                <c:pt idx="198">
                  <c:v>05/07/2023 17:43:38:174</c:v>
                </c:pt>
                <c:pt idx="199">
                  <c:v>05/07/2023 17:43:38:177</c:v>
                </c:pt>
                <c:pt idx="200">
                  <c:v>05/07/2023 17:43:39:013</c:v>
                </c:pt>
                <c:pt idx="201">
                  <c:v>05/07/2023 17:43:39:023</c:v>
                </c:pt>
                <c:pt idx="202">
                  <c:v>05/07/2023 17:43:40:226</c:v>
                </c:pt>
                <c:pt idx="203">
                  <c:v>05/07/2023 17:43:40:229</c:v>
                </c:pt>
                <c:pt idx="204">
                  <c:v>05/07/2023 17:43:41:036</c:v>
                </c:pt>
                <c:pt idx="205">
                  <c:v>05/07/2023 17:43:41:039</c:v>
                </c:pt>
                <c:pt idx="206">
                  <c:v>05/07/2023 17:43:42:246</c:v>
                </c:pt>
                <c:pt idx="207">
                  <c:v>05/07/2023 17:43:42:249</c:v>
                </c:pt>
                <c:pt idx="208">
                  <c:v>05/07/2023 17:43:43:066</c:v>
                </c:pt>
                <c:pt idx="209">
                  <c:v>05/07/2023 17:43:43:069</c:v>
                </c:pt>
                <c:pt idx="210">
                  <c:v>05/07/2023 17:43:44:296</c:v>
                </c:pt>
                <c:pt idx="211">
                  <c:v>05/07/2023 17:43:44:299</c:v>
                </c:pt>
                <c:pt idx="212">
                  <c:v>05/07/2023 17:43:45:282</c:v>
                </c:pt>
                <c:pt idx="213">
                  <c:v>05/07/2023 17:43:45:286</c:v>
                </c:pt>
                <c:pt idx="214">
                  <c:v>05/07/2023 17:43:46:332</c:v>
                </c:pt>
                <c:pt idx="215">
                  <c:v>05/07/2023 17:43:46:335</c:v>
                </c:pt>
                <c:pt idx="216">
                  <c:v>05/07/2023 17:43:47:303</c:v>
                </c:pt>
                <c:pt idx="217">
                  <c:v>05/07/2023 17:43:47:306</c:v>
                </c:pt>
                <c:pt idx="218">
                  <c:v>05/07/2023 17:43:48:371</c:v>
                </c:pt>
                <c:pt idx="219">
                  <c:v>05/07/2023 17:43:48:375</c:v>
                </c:pt>
                <c:pt idx="220">
                  <c:v>05/07/2023 17:43:49:173</c:v>
                </c:pt>
                <c:pt idx="221">
                  <c:v>05/07/2023 17:43:49:176</c:v>
                </c:pt>
                <c:pt idx="222">
                  <c:v>05/07/2023 17:43:50:391</c:v>
                </c:pt>
                <c:pt idx="223">
                  <c:v>05/07/2023 17:43:50:394</c:v>
                </c:pt>
                <c:pt idx="224">
                  <c:v>05/07/2023 17:43:51:206</c:v>
                </c:pt>
                <c:pt idx="225">
                  <c:v>05/07/2023 17:43:51:209</c:v>
                </c:pt>
                <c:pt idx="226">
                  <c:v>05/07/2023 17:43:52:410</c:v>
                </c:pt>
                <c:pt idx="227">
                  <c:v>05/07/2023 17:43:52:411</c:v>
                </c:pt>
                <c:pt idx="228">
                  <c:v>05/07/2023 17:43:53:407</c:v>
                </c:pt>
                <c:pt idx="229">
                  <c:v>05/07/2023 17:43:53:411</c:v>
                </c:pt>
                <c:pt idx="230">
                  <c:v>05/07/2023 17:43:54:454</c:v>
                </c:pt>
                <c:pt idx="231">
                  <c:v>05/07/2023 17:43:54:460</c:v>
                </c:pt>
                <c:pt idx="232">
                  <c:v>05/07/2023 17:43:55:259</c:v>
                </c:pt>
                <c:pt idx="233">
                  <c:v>05/07/2023 17:43:55:263</c:v>
                </c:pt>
                <c:pt idx="234">
                  <c:v>05/07/2023 17:43:56:483</c:v>
                </c:pt>
                <c:pt idx="235">
                  <c:v>05/07/2023 17:43:56:486</c:v>
                </c:pt>
                <c:pt idx="236">
                  <c:v>05/07/2023 17:43:57:286</c:v>
                </c:pt>
                <c:pt idx="237">
                  <c:v>05/07/2023 17:43:57:292</c:v>
                </c:pt>
                <c:pt idx="238">
                  <c:v>05/07/2023 17:43:58:523</c:v>
                </c:pt>
                <c:pt idx="239">
                  <c:v>05/07/2023 17:43:58:526</c:v>
                </c:pt>
                <c:pt idx="240">
                  <c:v>05/07/2023 17:43:59:342</c:v>
                </c:pt>
                <c:pt idx="241">
                  <c:v>05/07/2023 17:43:59:345</c:v>
                </c:pt>
                <c:pt idx="242">
                  <c:v>05/07/2023 17:44:00:548</c:v>
                </c:pt>
                <c:pt idx="243">
                  <c:v>05/07/2023 17:44:00:553</c:v>
                </c:pt>
                <c:pt idx="244">
                  <c:v>05/07/2023 17:44:01:375</c:v>
                </c:pt>
                <c:pt idx="245">
                  <c:v>05/07/2023 17:44:01:378</c:v>
                </c:pt>
                <c:pt idx="246">
                  <c:v>05/07/2023 17:44:02:592</c:v>
                </c:pt>
                <c:pt idx="247">
                  <c:v>05/07/2023 17:44:02:594</c:v>
                </c:pt>
                <c:pt idx="248">
                  <c:v>05/07/2023 17:44:03:407</c:v>
                </c:pt>
                <c:pt idx="249">
                  <c:v>05/07/2023 17:44:03:410</c:v>
                </c:pt>
                <c:pt idx="250">
                  <c:v>05/07/2023 17:44:04:631</c:v>
                </c:pt>
                <c:pt idx="251">
                  <c:v>05/07/2023 17:44:04:634</c:v>
                </c:pt>
                <c:pt idx="252">
                  <c:v>05/07/2023 17:44:05:447</c:v>
                </c:pt>
                <c:pt idx="253">
                  <c:v>05/07/2023 17:44:05:450</c:v>
                </c:pt>
                <c:pt idx="254">
                  <c:v>05/07/2023 17:44:06:665</c:v>
                </c:pt>
                <c:pt idx="255">
                  <c:v>05/07/2023 17:44:06:671</c:v>
                </c:pt>
                <c:pt idx="256">
                  <c:v>05/07/2023 17:44:07:717</c:v>
                </c:pt>
                <c:pt idx="257">
                  <c:v>05/07/2023 17:44:07:720</c:v>
                </c:pt>
                <c:pt idx="258">
                  <c:v>05/07/2023 17:44:08:697</c:v>
                </c:pt>
                <c:pt idx="259">
                  <c:v>05/07/2023 17:44:08:700</c:v>
                </c:pt>
                <c:pt idx="260">
                  <c:v>05/07/2023 17:44:09:515</c:v>
                </c:pt>
                <c:pt idx="261">
                  <c:v>05/07/2023 17:44:09:517</c:v>
                </c:pt>
                <c:pt idx="262">
                  <c:v>05/07/2023 17:44:10:723</c:v>
                </c:pt>
                <c:pt idx="263">
                  <c:v>05/07/2023 17:44:10:726</c:v>
                </c:pt>
                <c:pt idx="264">
                  <c:v>05/07/2023 17:44:11:875</c:v>
                </c:pt>
                <c:pt idx="265">
                  <c:v>05/07/2023 17:44:11:881</c:v>
                </c:pt>
                <c:pt idx="266">
                  <c:v>05/07/2023 17:44:12:749</c:v>
                </c:pt>
                <c:pt idx="267">
                  <c:v>05/07/2023 17:44:12:750</c:v>
                </c:pt>
                <c:pt idx="268">
                  <c:v>05/07/2023 17:44:13:767</c:v>
                </c:pt>
                <c:pt idx="269">
                  <c:v>05/07/2023 17:44:13:770</c:v>
                </c:pt>
                <c:pt idx="270">
                  <c:v>05/07/2023 17:44:14:789</c:v>
                </c:pt>
                <c:pt idx="271">
                  <c:v>05/07/2023 17:44:14:792</c:v>
                </c:pt>
                <c:pt idx="272">
                  <c:v>05/07/2023 17:44:15:779</c:v>
                </c:pt>
                <c:pt idx="273">
                  <c:v>05/07/2023 17:44:15:782</c:v>
                </c:pt>
                <c:pt idx="274">
                  <c:v>05/07/2023 17:44:16:811</c:v>
                </c:pt>
                <c:pt idx="275">
                  <c:v>05/07/2023 17:44:16:813</c:v>
                </c:pt>
                <c:pt idx="276">
                  <c:v>05/07/2023 17:44:18:036</c:v>
                </c:pt>
                <c:pt idx="277">
                  <c:v>05/07/2023 17:44:18:039</c:v>
                </c:pt>
                <c:pt idx="278">
                  <c:v>05/07/2023 17:44:18:852</c:v>
                </c:pt>
                <c:pt idx="279">
                  <c:v>05/07/2023 17:44:18:855</c:v>
                </c:pt>
                <c:pt idx="280">
                  <c:v>05/07/2023 17:44:20:073</c:v>
                </c:pt>
                <c:pt idx="281">
                  <c:v>05/07/2023 17:44:20:078</c:v>
                </c:pt>
                <c:pt idx="282">
                  <c:v>05/07/2023 17:44:20:881</c:v>
                </c:pt>
                <c:pt idx="283">
                  <c:v>05/07/2023 17:44:20:884</c:v>
                </c:pt>
                <c:pt idx="284">
                  <c:v>05/07/2023 17:44:22:111</c:v>
                </c:pt>
                <c:pt idx="285">
                  <c:v>05/07/2023 17:44:22:114</c:v>
                </c:pt>
                <c:pt idx="286">
                  <c:v>05/07/2023 17:44:22:914</c:v>
                </c:pt>
                <c:pt idx="287">
                  <c:v>05/07/2023 17:44:22:917</c:v>
                </c:pt>
                <c:pt idx="288">
                  <c:v>05/07/2023 17:44:24:134</c:v>
                </c:pt>
                <c:pt idx="289">
                  <c:v>05/07/2023 17:44:24:138</c:v>
                </c:pt>
                <c:pt idx="290">
                  <c:v>05/07/2023 17:44:25:144</c:v>
                </c:pt>
                <c:pt idx="291">
                  <c:v>05/07/2023 17:44:25:148</c:v>
                </c:pt>
                <c:pt idx="292">
                  <c:v>05/07/2023 17:44:26:375</c:v>
                </c:pt>
                <c:pt idx="293">
                  <c:v>05/07/2023 17:44:26:378</c:v>
                </c:pt>
                <c:pt idx="294">
                  <c:v>05/07/2023 17:44:26:990</c:v>
                </c:pt>
                <c:pt idx="295">
                  <c:v>05/07/2023 17:44:26:993</c:v>
                </c:pt>
                <c:pt idx="296">
                  <c:v>05/07/2023 17:44:28:213</c:v>
                </c:pt>
                <c:pt idx="297">
                  <c:v>05/07/2023 17:44:28:217</c:v>
                </c:pt>
                <c:pt idx="298">
                  <c:v>05/07/2023 17:44:29:434</c:v>
                </c:pt>
                <c:pt idx="299">
                  <c:v>05/07/2023 17:44:29:437</c:v>
                </c:pt>
                <c:pt idx="300">
                  <c:v>05/07/2023 17:44:30:420</c:v>
                </c:pt>
                <c:pt idx="301">
                  <c:v>05/07/2023 17:44:30:423</c:v>
                </c:pt>
                <c:pt idx="302">
                  <c:v>05/07/2023 17:44:31:707</c:v>
                </c:pt>
                <c:pt idx="303">
                  <c:v>05/07/2023 17:44:31:710</c:v>
                </c:pt>
                <c:pt idx="304">
                  <c:v>05/07/2023 17:44:32:269</c:v>
                </c:pt>
                <c:pt idx="305">
                  <c:v>05/07/2023 17:44:32:272</c:v>
                </c:pt>
                <c:pt idx="306">
                  <c:v>05/07/2023 17:44:33:744</c:v>
                </c:pt>
                <c:pt idx="307">
                  <c:v>05/07/2023 17:44:33:779</c:v>
                </c:pt>
                <c:pt idx="308">
                  <c:v>05/07/2023 17:44:35:108</c:v>
                </c:pt>
                <c:pt idx="309">
                  <c:v>05/07/2023 17:44:35:111</c:v>
                </c:pt>
                <c:pt idx="310">
                  <c:v>05/07/2023 17:44:35:937</c:v>
                </c:pt>
                <c:pt idx="311">
                  <c:v>05/07/2023 17:44:35:940</c:v>
                </c:pt>
                <c:pt idx="312">
                  <c:v>05/07/2023 17:44:37:148</c:v>
                </c:pt>
                <c:pt idx="313">
                  <c:v>05/07/2023 17:44:37:151</c:v>
                </c:pt>
                <c:pt idx="314">
                  <c:v>05/07/2023 17:44:38:167</c:v>
                </c:pt>
                <c:pt idx="315">
                  <c:v>05/07/2023 17:44:38:171</c:v>
                </c:pt>
                <c:pt idx="316">
                  <c:v>05/07/2023 17:44:39:174</c:v>
                </c:pt>
                <c:pt idx="317">
                  <c:v>05/07/2023 17:44:39:177</c:v>
                </c:pt>
                <c:pt idx="318">
                  <c:v>05/07/2023 17:44:39:993</c:v>
                </c:pt>
                <c:pt idx="319">
                  <c:v>05/07/2023 17:44:39:996</c:v>
                </c:pt>
                <c:pt idx="320">
                  <c:v>05/07/2023 17:44:41:220</c:v>
                </c:pt>
                <c:pt idx="321">
                  <c:v>05/07/2023 17:44:41:223</c:v>
                </c:pt>
                <c:pt idx="322">
                  <c:v>05/07/2023 17:44:42:232</c:v>
                </c:pt>
                <c:pt idx="323">
                  <c:v>05/07/2023 17:44:42:234</c:v>
                </c:pt>
                <c:pt idx="324">
                  <c:v>05/07/2023 17:44:43:253</c:v>
                </c:pt>
                <c:pt idx="325">
                  <c:v>05/07/2023 17:44:43:256</c:v>
                </c:pt>
                <c:pt idx="326">
                  <c:v>05/07/2023 17:44:44:260</c:v>
                </c:pt>
                <c:pt idx="327">
                  <c:v>05/07/2023 17:44:44:263</c:v>
                </c:pt>
                <c:pt idx="328">
                  <c:v>05/07/2023 17:44:45:295</c:v>
                </c:pt>
                <c:pt idx="329">
                  <c:v>05/07/2023 17:44:45:299</c:v>
                </c:pt>
                <c:pt idx="330">
                  <c:v>05/07/2023 17:44:46:293</c:v>
                </c:pt>
                <c:pt idx="331">
                  <c:v>05/07/2023 17:44:46:296</c:v>
                </c:pt>
                <c:pt idx="332">
                  <c:v>05/07/2023 17:44:47:345</c:v>
                </c:pt>
                <c:pt idx="333">
                  <c:v>05/07/2023 17:44:47:348</c:v>
                </c:pt>
                <c:pt idx="334">
                  <c:v>05/07/2023 17:44:48:548</c:v>
                </c:pt>
                <c:pt idx="335">
                  <c:v>05/07/2023 17:44:48:556</c:v>
                </c:pt>
                <c:pt idx="336">
                  <c:v>05/07/2023 17:44:49:368</c:v>
                </c:pt>
                <c:pt idx="337">
                  <c:v>05/07/2023 17:44:49:371</c:v>
                </c:pt>
                <c:pt idx="338">
                  <c:v>05/07/2023 17:44:50:581</c:v>
                </c:pt>
                <c:pt idx="339">
                  <c:v>05/07/2023 17:44:50:584</c:v>
                </c:pt>
                <c:pt idx="340">
                  <c:v>05/07/2023 17:44:51:404</c:v>
                </c:pt>
                <c:pt idx="341">
                  <c:v>05/07/2023 17:44:51:407</c:v>
                </c:pt>
                <c:pt idx="342">
                  <c:v>05/07/2023 17:44:52:815</c:v>
                </c:pt>
                <c:pt idx="343">
                  <c:v>05/07/2023 17:44:52:821</c:v>
                </c:pt>
                <c:pt idx="344">
                  <c:v>05/07/2023 17:44:53:657</c:v>
                </c:pt>
                <c:pt idx="345">
                  <c:v>05/07/2023 17:44:53:660</c:v>
                </c:pt>
                <c:pt idx="346">
                  <c:v>05/07/2023 17:44:54:648</c:v>
                </c:pt>
                <c:pt idx="347">
                  <c:v>05/07/2023 17:44:54:651</c:v>
                </c:pt>
                <c:pt idx="348">
                  <c:v>05/07/2023 17:44:55:664</c:v>
                </c:pt>
                <c:pt idx="349">
                  <c:v>05/07/2023 17:44:55:667</c:v>
                </c:pt>
                <c:pt idx="350">
                  <c:v>05/07/2023 17:44:56:688</c:v>
                </c:pt>
                <c:pt idx="351">
                  <c:v>05/07/2023 17:44:56:693</c:v>
                </c:pt>
                <c:pt idx="352">
                  <c:v>05/07/2023 17:44:57:687</c:v>
                </c:pt>
                <c:pt idx="353">
                  <c:v>05/07/2023 17:44:57:690</c:v>
                </c:pt>
                <c:pt idx="354">
                  <c:v>05/07/2023 17:44:58:703</c:v>
                </c:pt>
                <c:pt idx="355">
                  <c:v>05/07/2023 17:44:58:707</c:v>
                </c:pt>
                <c:pt idx="356">
                  <c:v>05/07/2023 17:44:59:711</c:v>
                </c:pt>
                <c:pt idx="357">
                  <c:v>05/07/2023 17:44:59:714</c:v>
                </c:pt>
                <c:pt idx="358">
                  <c:v>05/07/2023 17:45:00:753</c:v>
                </c:pt>
                <c:pt idx="359">
                  <c:v>05/07/2023 17:45:00:760</c:v>
                </c:pt>
                <c:pt idx="360">
                  <c:v>05/07/2023 17:45:01:776</c:v>
                </c:pt>
                <c:pt idx="361">
                  <c:v>05/07/2023 17:45:01:779</c:v>
                </c:pt>
                <c:pt idx="362">
                  <c:v>05/07/2023 17:45:02:782</c:v>
                </c:pt>
                <c:pt idx="363">
                  <c:v>05/07/2023 17:45:02:785</c:v>
                </c:pt>
                <c:pt idx="364">
                  <c:v>05/07/2023 17:45:03:586</c:v>
                </c:pt>
                <c:pt idx="365">
                  <c:v>05/07/2023 17:45:03:589</c:v>
                </c:pt>
                <c:pt idx="366">
                  <c:v>05/07/2023 17:45:04:803</c:v>
                </c:pt>
                <c:pt idx="367">
                  <c:v>05/07/2023 17:45:04:806</c:v>
                </c:pt>
                <c:pt idx="368">
                  <c:v>05/07/2023 17:45:05:624</c:v>
                </c:pt>
                <c:pt idx="369">
                  <c:v>05/07/2023 17:45:05:627</c:v>
                </c:pt>
                <c:pt idx="370">
                  <c:v>05/07/2023 17:45:06:848</c:v>
                </c:pt>
                <c:pt idx="371">
                  <c:v>05/07/2023 17:45:06:851</c:v>
                </c:pt>
                <c:pt idx="372">
                  <c:v>05/07/2023 17:45:08:076</c:v>
                </c:pt>
                <c:pt idx="373">
                  <c:v>05/07/2023 17:45:08:082</c:v>
                </c:pt>
                <c:pt idx="374">
                  <c:v>05/07/2023 17:45:08:918</c:v>
                </c:pt>
                <c:pt idx="375">
                  <c:v>05/07/2023 17:45:08:924</c:v>
                </c:pt>
                <c:pt idx="376">
                  <c:v>05/07/2023 17:45:10:084</c:v>
                </c:pt>
                <c:pt idx="377">
                  <c:v>05/07/2023 17:45:10:088</c:v>
                </c:pt>
                <c:pt idx="378">
                  <c:v>05/07/2023 17:45:11:197</c:v>
                </c:pt>
                <c:pt idx="379">
                  <c:v>05/07/2023 17:45:11:200</c:v>
                </c:pt>
                <c:pt idx="380">
                  <c:v>05/07/2023 17:45:12:125</c:v>
                </c:pt>
                <c:pt idx="381">
                  <c:v>05/07/2023 17:45:12:128</c:v>
                </c:pt>
                <c:pt idx="382">
                  <c:v>05/07/2023 17:45:13:122</c:v>
                </c:pt>
                <c:pt idx="383">
                  <c:v>05/07/2023 17:45:13:125</c:v>
                </c:pt>
                <c:pt idx="384">
                  <c:v>05/07/2023 17:45:14:145</c:v>
                </c:pt>
                <c:pt idx="385">
                  <c:v>05/07/2023 17:45:14:151</c:v>
                </c:pt>
                <c:pt idx="386">
                  <c:v>05/07/2023 17:45:14:967</c:v>
                </c:pt>
                <c:pt idx="387">
                  <c:v>05/07/2023 17:45:14:970</c:v>
                </c:pt>
                <c:pt idx="388">
                  <c:v>05/07/2023 17:45:16:174</c:v>
                </c:pt>
                <c:pt idx="389">
                  <c:v>05/07/2023 17:45:16:178</c:v>
                </c:pt>
                <c:pt idx="390">
                  <c:v>05/07/2023 17:45:17:299</c:v>
                </c:pt>
                <c:pt idx="391">
                  <c:v>05/07/2023 17:45:17:302</c:v>
                </c:pt>
                <c:pt idx="392">
                  <c:v>05/07/2023 17:45:18:813</c:v>
                </c:pt>
                <c:pt idx="393">
                  <c:v>05/07/2023 17:45:18:816</c:v>
                </c:pt>
                <c:pt idx="394">
                  <c:v>05/07/2023 17:45:19:697</c:v>
                </c:pt>
                <c:pt idx="395">
                  <c:v>05/07/2023 17:45:19:700</c:v>
                </c:pt>
                <c:pt idx="396">
                  <c:v>05/07/2023 17:45:20:642</c:v>
                </c:pt>
                <c:pt idx="397">
                  <c:v>05/07/2023 17:45:20:645</c:v>
                </c:pt>
                <c:pt idx="398">
                  <c:v>05/07/2023 17:45:21:747</c:v>
                </c:pt>
                <c:pt idx="399">
                  <c:v>05/07/2023 17:45:21:753</c:v>
                </c:pt>
                <c:pt idx="400">
                  <c:v>05/07/2023 17:45:22:686</c:v>
                </c:pt>
                <c:pt idx="401">
                  <c:v>05/07/2023 17:45:22:690</c:v>
                </c:pt>
                <c:pt idx="402">
                  <c:v>05/07/2023 17:45:23:487</c:v>
                </c:pt>
                <c:pt idx="403">
                  <c:v>05/07/2023 17:45:23:493</c:v>
                </c:pt>
                <c:pt idx="404">
                  <c:v>05/07/2023 17:45:25:105</c:v>
                </c:pt>
                <c:pt idx="405">
                  <c:v>05/07/2023 17:45:25:128</c:v>
                </c:pt>
                <c:pt idx="406">
                  <c:v>05/07/2023 17:45:26:121</c:v>
                </c:pt>
                <c:pt idx="407">
                  <c:v>05/07/2023 17:45:26:127</c:v>
                </c:pt>
                <c:pt idx="408">
                  <c:v>05/07/2023 17:45:27:131</c:v>
                </c:pt>
                <c:pt idx="409">
                  <c:v>05/07/2023 17:45:27:134</c:v>
                </c:pt>
                <c:pt idx="410">
                  <c:v>05/07/2023 17:45:28:358</c:v>
                </c:pt>
                <c:pt idx="411">
                  <c:v>05/07/2023 17:45:28:365</c:v>
                </c:pt>
                <c:pt idx="412">
                  <c:v>05/07/2023 17:45:29:180</c:v>
                </c:pt>
                <c:pt idx="413">
                  <c:v>05/07/2023 17:45:29:184</c:v>
                </c:pt>
                <c:pt idx="414">
                  <c:v>05/07/2023 17:45:30:411</c:v>
                </c:pt>
                <c:pt idx="415">
                  <c:v>05/07/2023 17:45:30:417</c:v>
                </c:pt>
                <c:pt idx="416">
                  <c:v>05/07/2023 17:45:31:391</c:v>
                </c:pt>
                <c:pt idx="417">
                  <c:v>05/07/2023 17:45:31:394</c:v>
                </c:pt>
                <c:pt idx="418">
                  <c:v>05/07/2023 17:45:32:430</c:v>
                </c:pt>
                <c:pt idx="419">
                  <c:v>05/07/2023 17:45:32:434</c:v>
                </c:pt>
                <c:pt idx="420">
                  <c:v>05/07/2023 17:45:33:236</c:v>
                </c:pt>
                <c:pt idx="421">
                  <c:v>05/07/2023 17:45:33:240</c:v>
                </c:pt>
                <c:pt idx="422">
                  <c:v>05/07/2023 17:45:34:456</c:v>
                </c:pt>
                <c:pt idx="423">
                  <c:v>05/07/2023 17:45:34:459</c:v>
                </c:pt>
                <c:pt idx="424">
                  <c:v>05/07/2023 17:45:35:290</c:v>
                </c:pt>
                <c:pt idx="425">
                  <c:v>05/07/2023 17:45:35:293</c:v>
                </c:pt>
                <c:pt idx="426">
                  <c:v>05/07/2023 17:45:36:492</c:v>
                </c:pt>
                <c:pt idx="427">
                  <c:v>05/07/2023 17:45:36:499</c:v>
                </c:pt>
                <c:pt idx="428">
                  <c:v>05/07/2023 17:45:37:309</c:v>
                </c:pt>
                <c:pt idx="429">
                  <c:v>05/07/2023 17:45:37:319</c:v>
                </c:pt>
                <c:pt idx="430">
                  <c:v>05/07/2023 17:45:38:522</c:v>
                </c:pt>
                <c:pt idx="431">
                  <c:v>05/07/2023 17:45:38:526</c:v>
                </c:pt>
                <c:pt idx="432">
                  <c:v>05/07/2023 17:45:39:338</c:v>
                </c:pt>
                <c:pt idx="433">
                  <c:v>05/07/2023 17:45:39:345</c:v>
                </c:pt>
                <c:pt idx="434">
                  <c:v>05/07/2023 17:45:40:563</c:v>
                </c:pt>
                <c:pt idx="435">
                  <c:v>05/07/2023 17:45:40:566</c:v>
                </c:pt>
                <c:pt idx="436">
                  <c:v>05/07/2023 17:45:41:371</c:v>
                </c:pt>
                <c:pt idx="437">
                  <c:v>05/07/2023 17:45:41:375</c:v>
                </c:pt>
                <c:pt idx="438">
                  <c:v>05/07/2023 17:45:42:579</c:v>
                </c:pt>
                <c:pt idx="439">
                  <c:v>05/07/2023 17:45:42:582</c:v>
                </c:pt>
                <c:pt idx="440">
                  <c:v>05/07/2023 17:45:43:405</c:v>
                </c:pt>
                <c:pt idx="441">
                  <c:v>05/07/2023 17:45:43:408</c:v>
                </c:pt>
                <c:pt idx="442">
                  <c:v>05/07/2023 17:45:44:792</c:v>
                </c:pt>
                <c:pt idx="443">
                  <c:v>05/07/2023 17:45:44:796</c:v>
                </c:pt>
                <c:pt idx="444">
                  <c:v>05/07/2023 17:45:45:440</c:v>
                </c:pt>
                <c:pt idx="445">
                  <c:v>05/07/2023 17:45:45:453</c:v>
                </c:pt>
                <c:pt idx="446">
                  <c:v>05/07/2023 17:45:46:654</c:v>
                </c:pt>
                <c:pt idx="447">
                  <c:v>05/07/2023 17:45:46:657</c:v>
                </c:pt>
                <c:pt idx="448">
                  <c:v>05/07/2023 17:45:47:460</c:v>
                </c:pt>
                <c:pt idx="449">
                  <c:v>05/07/2023 17:45:47:466</c:v>
                </c:pt>
                <c:pt idx="450">
                  <c:v>05/07/2023 17:45:48:671</c:v>
                </c:pt>
                <c:pt idx="451">
                  <c:v>05/07/2023 17:45:48:674</c:v>
                </c:pt>
                <c:pt idx="452">
                  <c:v>05/07/2023 17:45:49:697</c:v>
                </c:pt>
                <c:pt idx="453">
                  <c:v>05/07/2023 17:45:49:700</c:v>
                </c:pt>
                <c:pt idx="454">
                  <c:v>05/07/2023 17:45:50:711</c:v>
                </c:pt>
                <c:pt idx="455">
                  <c:v>05/07/2023 17:45:50:717</c:v>
                </c:pt>
                <c:pt idx="456">
                  <c:v>05/07/2023 17:45:51:719</c:v>
                </c:pt>
                <c:pt idx="457">
                  <c:v>05/07/2023 17:45:51:721</c:v>
                </c:pt>
                <c:pt idx="458">
                  <c:v>05/07/2023 17:45:52:750</c:v>
                </c:pt>
                <c:pt idx="459">
                  <c:v>05/07/2023 17:45:52:753</c:v>
                </c:pt>
                <c:pt idx="460">
                  <c:v>05/07/2023 17:45:53:551</c:v>
                </c:pt>
                <c:pt idx="461">
                  <c:v>05/07/2023 17:45:53:553</c:v>
                </c:pt>
                <c:pt idx="462">
                  <c:v>05/07/2023 17:45:54:773</c:v>
                </c:pt>
                <c:pt idx="463">
                  <c:v>05/07/2023 17:45:54:778</c:v>
                </c:pt>
                <c:pt idx="464">
                  <c:v>05/07/2023 17:45:55:592</c:v>
                </c:pt>
                <c:pt idx="465">
                  <c:v>05/07/2023 17:45:55:595</c:v>
                </c:pt>
                <c:pt idx="466">
                  <c:v>05/07/2023 17:45:56:796</c:v>
                </c:pt>
                <c:pt idx="467">
                  <c:v>05/07/2023 17:45:56:799</c:v>
                </c:pt>
                <c:pt idx="468">
                  <c:v>05/07/2023 17:45:57:618</c:v>
                </c:pt>
                <c:pt idx="469">
                  <c:v>05/07/2023 17:45:57:621</c:v>
                </c:pt>
                <c:pt idx="470">
                  <c:v>05/07/2023 17:45:58:839</c:v>
                </c:pt>
                <c:pt idx="471">
                  <c:v>05/07/2023 17:45:58:842</c:v>
                </c:pt>
                <c:pt idx="472">
                  <c:v>05/07/2023 17:45:59:818</c:v>
                </c:pt>
                <c:pt idx="473">
                  <c:v>05/07/2023 17:45:59:822</c:v>
                </c:pt>
                <c:pt idx="474">
                  <c:v>05/07/2023 17:46:00:885</c:v>
                </c:pt>
                <c:pt idx="475">
                  <c:v>05/07/2023 17:46:00:888</c:v>
                </c:pt>
                <c:pt idx="476">
                  <c:v>05/07/2023 17:46:01:865</c:v>
                </c:pt>
                <c:pt idx="477">
                  <c:v>05/07/2023 17:46:01:868</c:v>
                </c:pt>
                <c:pt idx="478">
                  <c:v>05/07/2023 17:46:02:891</c:v>
                </c:pt>
                <c:pt idx="479">
                  <c:v>05/07/2023 17:46:02:894</c:v>
                </c:pt>
                <c:pt idx="480">
                  <c:v>05/07/2023 17:46:03:713</c:v>
                </c:pt>
                <c:pt idx="481">
                  <c:v>05/07/2023 17:46:03:716</c:v>
                </c:pt>
                <c:pt idx="482">
                  <c:v>05/07/2023 17:46:04:921</c:v>
                </c:pt>
                <c:pt idx="483">
                  <c:v>05/07/2023 17:46:04:927</c:v>
                </c:pt>
                <c:pt idx="484">
                  <c:v>05/07/2023 17:46:05:746</c:v>
                </c:pt>
                <c:pt idx="485">
                  <c:v>05/07/2023 17:46:05:747</c:v>
                </c:pt>
                <c:pt idx="486">
                  <c:v>05/07/2023 17:46:06:999</c:v>
                </c:pt>
                <c:pt idx="487">
                  <c:v>05/07/2023 17:46:07:003</c:v>
                </c:pt>
                <c:pt idx="488">
                  <c:v>05/07/2023 17:46:07:971</c:v>
                </c:pt>
                <c:pt idx="489">
                  <c:v>05/07/2023 17:46:07:974</c:v>
                </c:pt>
                <c:pt idx="490">
                  <c:v>05/07/2023 17:46:09:223</c:v>
                </c:pt>
                <c:pt idx="491">
                  <c:v>05/07/2023 17:46:09:226</c:v>
                </c:pt>
                <c:pt idx="492">
                  <c:v>05/07/2023 17:46:09:825</c:v>
                </c:pt>
                <c:pt idx="493">
                  <c:v>05/07/2023 17:46:09:831</c:v>
                </c:pt>
                <c:pt idx="494">
                  <c:v>05/07/2023 17:46:11:040</c:v>
                </c:pt>
                <c:pt idx="495">
                  <c:v>05/07/2023 17:46:11:043</c:v>
                </c:pt>
                <c:pt idx="496">
                  <c:v>05/07/2023 17:46:11:846</c:v>
                </c:pt>
                <c:pt idx="497">
                  <c:v>05/07/2023 17:46:11:849</c:v>
                </c:pt>
                <c:pt idx="498">
                  <c:v>05/07/2023 17:46:13:066</c:v>
                </c:pt>
                <c:pt idx="499">
                  <c:v>05/07/2023 17:46:13:069</c:v>
                </c:pt>
                <c:pt idx="500">
                  <c:v>05/07/2023 17:46:13:892</c:v>
                </c:pt>
                <c:pt idx="501">
                  <c:v>05/07/2023 17:46:13:903</c:v>
                </c:pt>
                <c:pt idx="502">
                  <c:v>05/07/2023 17:46:15:289</c:v>
                </c:pt>
                <c:pt idx="503">
                  <c:v>05/07/2023 17:46:15:293</c:v>
                </c:pt>
                <c:pt idx="504">
                  <c:v>05/07/2023 17:46:16:101</c:v>
                </c:pt>
                <c:pt idx="505">
                  <c:v>05/07/2023 17:46:16:105</c:v>
                </c:pt>
                <c:pt idx="506">
                  <c:v>05/07/2023 17:46:17:141</c:v>
                </c:pt>
                <c:pt idx="507">
                  <c:v>05/07/2023 17:46:17:144</c:v>
                </c:pt>
                <c:pt idx="508">
                  <c:v>05/07/2023 17:46:17:948</c:v>
                </c:pt>
                <c:pt idx="509">
                  <c:v>05/07/2023 17:46:17:953</c:v>
                </c:pt>
                <c:pt idx="510">
                  <c:v>05/07/2023 17:46:19:158</c:v>
                </c:pt>
                <c:pt idx="511">
                  <c:v>05/07/2023 17:46:19:164</c:v>
                </c:pt>
                <c:pt idx="512">
                  <c:v>05/07/2023 17:46:20:158</c:v>
                </c:pt>
                <c:pt idx="513">
                  <c:v>05/07/2023 17:46:20:161</c:v>
                </c:pt>
                <c:pt idx="514">
                  <c:v>05/07/2023 17:46:21:201</c:v>
                </c:pt>
                <c:pt idx="515">
                  <c:v>05/07/2023 17:46:21:203</c:v>
                </c:pt>
                <c:pt idx="516">
                  <c:v>05/07/2023 17:46:22:009</c:v>
                </c:pt>
                <c:pt idx="517">
                  <c:v>05/07/2023 17:46:22:013</c:v>
                </c:pt>
                <c:pt idx="518">
                  <c:v>05/07/2023 17:46:23:226</c:v>
                </c:pt>
                <c:pt idx="519">
                  <c:v>05/07/2023 17:46:23:229</c:v>
                </c:pt>
                <c:pt idx="520">
                  <c:v>05/07/2023 17:46:24:233</c:v>
                </c:pt>
                <c:pt idx="521">
                  <c:v>05/07/2023 17:46:24:236</c:v>
                </c:pt>
                <c:pt idx="522">
                  <c:v>05/07/2023 17:46:25:263</c:v>
                </c:pt>
                <c:pt idx="523">
                  <c:v>05/07/2023 17:46:25:267</c:v>
                </c:pt>
                <c:pt idx="524">
                  <c:v>05/07/2023 17:46:26:246</c:v>
                </c:pt>
                <c:pt idx="525">
                  <c:v>05/07/2023 17:46:26:250</c:v>
                </c:pt>
                <c:pt idx="526">
                  <c:v>05/07/2023 17:46:27:269</c:v>
                </c:pt>
                <c:pt idx="527">
                  <c:v>05/07/2023 17:46:27:276</c:v>
                </c:pt>
                <c:pt idx="528">
                  <c:v>05/07/2023 17:46:28:285</c:v>
                </c:pt>
                <c:pt idx="529">
                  <c:v>05/07/2023 17:46:28:289</c:v>
                </c:pt>
                <c:pt idx="530">
                  <c:v>05/07/2023 17:46:29:322</c:v>
                </c:pt>
                <c:pt idx="531">
                  <c:v>05/07/2023 17:46:29:325</c:v>
                </c:pt>
                <c:pt idx="532">
                  <c:v>05/07/2023 17:46:30:313</c:v>
                </c:pt>
                <c:pt idx="533">
                  <c:v>05/07/2023 17:46:30:316</c:v>
                </c:pt>
                <c:pt idx="534">
                  <c:v>05/07/2023 17:46:31:331</c:v>
                </c:pt>
                <c:pt idx="535">
                  <c:v>05/07/2023 17:46:31:339</c:v>
                </c:pt>
                <c:pt idx="536">
                  <c:v>05/07/2023 17:46:32:167</c:v>
                </c:pt>
                <c:pt idx="537">
                  <c:v>05/07/2023 17:46:32:170</c:v>
                </c:pt>
                <c:pt idx="538">
                  <c:v>05/07/2023 17:46:33:378</c:v>
                </c:pt>
                <c:pt idx="539">
                  <c:v>05/07/2023 17:46:33:381</c:v>
                </c:pt>
                <c:pt idx="540">
                  <c:v>05/07/2023 17:46:34:390</c:v>
                </c:pt>
                <c:pt idx="541">
                  <c:v>05/07/2023 17:46:34:394</c:v>
                </c:pt>
                <c:pt idx="542">
                  <c:v>05/07/2023 17:46:35:417</c:v>
                </c:pt>
                <c:pt idx="543">
                  <c:v>05/07/2023 17:46:35:421</c:v>
                </c:pt>
                <c:pt idx="544">
                  <c:v>05/07/2023 17:46:36:234</c:v>
                </c:pt>
                <c:pt idx="545">
                  <c:v>05/07/2023 17:46:36:237</c:v>
                </c:pt>
                <c:pt idx="546">
                  <c:v>05/07/2023 17:46:37:635</c:v>
                </c:pt>
                <c:pt idx="547">
                  <c:v>05/07/2023 17:46:37:641</c:v>
                </c:pt>
                <c:pt idx="548">
                  <c:v>05/07/2023 17:46:38:453</c:v>
                </c:pt>
                <c:pt idx="549">
                  <c:v>05/07/2023 17:46:38:457</c:v>
                </c:pt>
                <c:pt idx="550">
                  <c:v>05/07/2023 17:46:39:671</c:v>
                </c:pt>
                <c:pt idx="551">
                  <c:v>05/07/2023 17:46:39:676</c:v>
                </c:pt>
                <c:pt idx="552">
                  <c:v>05/07/2023 17:46:40:480</c:v>
                </c:pt>
                <c:pt idx="553">
                  <c:v>05/07/2023 17:46:40:483</c:v>
                </c:pt>
                <c:pt idx="554">
                  <c:v>05/07/2023 17:46:41:500</c:v>
                </c:pt>
                <c:pt idx="555">
                  <c:v>05/07/2023 17:46:41:503</c:v>
                </c:pt>
                <c:pt idx="556">
                  <c:v>05/07/2023 17:46:42:500</c:v>
                </c:pt>
                <c:pt idx="557">
                  <c:v>05/07/2023 17:46:42:506</c:v>
                </c:pt>
                <c:pt idx="558">
                  <c:v>05/07/2023 17:46:43:543</c:v>
                </c:pt>
                <c:pt idx="559">
                  <c:v>05/07/2023 17:46:43:548</c:v>
                </c:pt>
                <c:pt idx="560">
                  <c:v>05/07/2023 17:46:44:546</c:v>
                </c:pt>
                <c:pt idx="561">
                  <c:v>05/07/2023 17:46:44:555</c:v>
                </c:pt>
                <c:pt idx="562">
                  <c:v>05/07/2023 17:46:45:581</c:v>
                </c:pt>
                <c:pt idx="563">
                  <c:v>05/07/2023 17:46:45:585</c:v>
                </c:pt>
                <c:pt idx="564">
                  <c:v>05/07/2023 17:46:46:592</c:v>
                </c:pt>
                <c:pt idx="565">
                  <c:v>05/07/2023 17:46:46:595</c:v>
                </c:pt>
                <c:pt idx="566">
                  <c:v>05/07/2023 17:46:47:608</c:v>
                </c:pt>
                <c:pt idx="567">
                  <c:v>05/07/2023 17:46:47:611</c:v>
                </c:pt>
                <c:pt idx="568">
                  <c:v>05/07/2023 17:46:48:427</c:v>
                </c:pt>
                <c:pt idx="569">
                  <c:v>05/07/2023 17:46:48:430</c:v>
                </c:pt>
                <c:pt idx="570">
                  <c:v>05/07/2023 17:46:49:651</c:v>
                </c:pt>
                <c:pt idx="571">
                  <c:v>05/07/2023 17:46:49:655</c:v>
                </c:pt>
                <c:pt idx="572">
                  <c:v>05/07/2023 17:46:50:460</c:v>
                </c:pt>
                <c:pt idx="573">
                  <c:v>05/07/2023 17:46:50:464</c:v>
                </c:pt>
                <c:pt idx="574">
                  <c:v>05/07/2023 17:46:51:680</c:v>
                </c:pt>
                <c:pt idx="575">
                  <c:v>05/07/2023 17:46:51:686</c:v>
                </c:pt>
                <c:pt idx="576">
                  <c:v>05/07/2023 17:46:52:490</c:v>
                </c:pt>
                <c:pt idx="577">
                  <c:v>05/07/2023 17:46:52:496</c:v>
                </c:pt>
                <c:pt idx="578">
                  <c:v>05/07/2023 17:46:53:825</c:v>
                </c:pt>
                <c:pt idx="579">
                  <c:v>05/07/2023 17:46:53:829</c:v>
                </c:pt>
                <c:pt idx="580">
                  <c:v>05/07/2023 17:46:54:927</c:v>
                </c:pt>
                <c:pt idx="581">
                  <c:v>05/07/2023 17:46:54:933</c:v>
                </c:pt>
                <c:pt idx="582">
                  <c:v>05/07/2023 17:46:56:138</c:v>
                </c:pt>
                <c:pt idx="583">
                  <c:v>05/07/2023 17:46:56:141</c:v>
                </c:pt>
                <c:pt idx="584">
                  <c:v>05/07/2023 17:46:57:658</c:v>
                </c:pt>
                <c:pt idx="585">
                  <c:v>05/07/2023 17:46:57:665</c:v>
                </c:pt>
                <c:pt idx="586">
                  <c:v>05/07/2023 17:46:58:811</c:v>
                </c:pt>
                <c:pt idx="587">
                  <c:v>05/07/2023 17:46:58:816</c:v>
                </c:pt>
                <c:pt idx="588">
                  <c:v>05/07/2023 17:46:59:407</c:v>
                </c:pt>
                <c:pt idx="589">
                  <c:v>05/07/2023 17:46:59:411</c:v>
                </c:pt>
                <c:pt idx="590">
                  <c:v>05/07/2023 17:47:00:609</c:v>
                </c:pt>
                <c:pt idx="591">
                  <c:v>05/07/2023 17:47:00:621</c:v>
                </c:pt>
                <c:pt idx="592">
                  <c:v>05/07/2023 17:47:02:242</c:v>
                </c:pt>
                <c:pt idx="593">
                  <c:v>05/07/2023 17:47:02:246</c:v>
                </c:pt>
                <c:pt idx="594">
                  <c:v>05/07/2023 17:47:03:467</c:v>
                </c:pt>
                <c:pt idx="595">
                  <c:v>05/07/2023 17:47:03:470</c:v>
                </c:pt>
                <c:pt idx="596">
                  <c:v>05/07/2023 17:47:04:476</c:v>
                </c:pt>
                <c:pt idx="597">
                  <c:v>05/07/2023 17:47:04:480</c:v>
                </c:pt>
                <c:pt idx="598">
                  <c:v>05/07/2023 17:47:05:700</c:v>
                </c:pt>
                <c:pt idx="599">
                  <c:v>05/07/2023 17:47:05:704</c:v>
                </c:pt>
                <c:pt idx="600">
                  <c:v>05/07/2023 17:47:06:509</c:v>
                </c:pt>
                <c:pt idx="601">
                  <c:v>05/07/2023 17:47:06:523</c:v>
                </c:pt>
                <c:pt idx="602">
                  <c:v>05/07/2023 17:47:07:510</c:v>
                </c:pt>
                <c:pt idx="603">
                  <c:v>05/07/2023 17:47:07:513</c:v>
                </c:pt>
                <c:pt idx="604">
                  <c:v>05/07/2023 17:47:08:332</c:v>
                </c:pt>
                <c:pt idx="605">
                  <c:v>05/07/2023 17:47:08:335</c:v>
                </c:pt>
                <c:pt idx="606">
                  <c:v>05/07/2023 17:47:09:548</c:v>
                </c:pt>
                <c:pt idx="607">
                  <c:v>05/07/2023 17:47:09:552</c:v>
                </c:pt>
                <c:pt idx="608">
                  <c:v>05/07/2023 17:47:10:368</c:v>
                </c:pt>
                <c:pt idx="609">
                  <c:v>05/07/2023 17:47:10:371</c:v>
                </c:pt>
                <c:pt idx="610">
                  <c:v>05/07/2023 17:47:11:582</c:v>
                </c:pt>
                <c:pt idx="611">
                  <c:v>05/07/2023 17:47:11:585</c:v>
                </c:pt>
                <c:pt idx="612">
                  <c:v>05/07/2023 17:47:12:391</c:v>
                </c:pt>
                <c:pt idx="613">
                  <c:v>05/07/2023 17:47:12:394</c:v>
                </c:pt>
                <c:pt idx="614">
                  <c:v>05/07/2023 17:47:13:822</c:v>
                </c:pt>
                <c:pt idx="615">
                  <c:v>05/07/2023 17:47:13:826</c:v>
                </c:pt>
                <c:pt idx="616">
                  <c:v>05/07/2023 17:47:15:457</c:v>
                </c:pt>
                <c:pt idx="617">
                  <c:v>05/07/2023 17:47:15:460</c:v>
                </c:pt>
                <c:pt idx="618">
                  <c:v>05/07/2023 17:47:16:473</c:v>
                </c:pt>
                <c:pt idx="619">
                  <c:v>05/07/2023 17:47:16:476</c:v>
                </c:pt>
                <c:pt idx="620">
                  <c:v>05/07/2023 17:47:17:690</c:v>
                </c:pt>
                <c:pt idx="621">
                  <c:v>05/07/2023 17:47:17:697</c:v>
                </c:pt>
                <c:pt idx="622">
                  <c:v>05/07/2023 17:47:18:515</c:v>
                </c:pt>
                <c:pt idx="623">
                  <c:v>05/07/2023 17:47:18:517</c:v>
                </c:pt>
                <c:pt idx="624">
                  <c:v>05/07/2023 17:47:19:729</c:v>
                </c:pt>
                <c:pt idx="625">
                  <c:v>05/07/2023 17:47:19:733</c:v>
                </c:pt>
                <c:pt idx="626">
                  <c:v>05/07/2023 17:47:20:548</c:v>
                </c:pt>
                <c:pt idx="627">
                  <c:v>05/07/2023 17:47:20:551</c:v>
                </c:pt>
                <c:pt idx="628">
                  <c:v>05/07/2023 17:47:21:756</c:v>
                </c:pt>
                <c:pt idx="629">
                  <c:v>05/07/2023 17:47:21:760</c:v>
                </c:pt>
                <c:pt idx="630">
                  <c:v>05/07/2023 17:47:22:563</c:v>
                </c:pt>
                <c:pt idx="631">
                  <c:v>05/07/2023 17:47:22:568</c:v>
                </c:pt>
                <c:pt idx="632">
                  <c:v>05/07/2023 17:47:23:785</c:v>
                </c:pt>
                <c:pt idx="633">
                  <c:v>05/07/2023 17:47:23:786</c:v>
                </c:pt>
                <c:pt idx="634">
                  <c:v>05/07/2023 17:47:25:009</c:v>
                </c:pt>
                <c:pt idx="635">
                  <c:v>05/07/2023 17:47:25:013</c:v>
                </c:pt>
                <c:pt idx="636">
                  <c:v>05/07/2023 17:47:25:815</c:v>
                </c:pt>
                <c:pt idx="637">
                  <c:v>05/07/2023 17:47:25:819</c:v>
                </c:pt>
                <c:pt idx="638">
                  <c:v>05/07/2023 17:47:27:051</c:v>
                </c:pt>
                <c:pt idx="639">
                  <c:v>05/07/2023 17:47:27:055</c:v>
                </c:pt>
                <c:pt idx="640">
                  <c:v>05/07/2023 17:47:28:068</c:v>
                </c:pt>
                <c:pt idx="641">
                  <c:v>05/07/2023 17:47:28:072</c:v>
                </c:pt>
                <c:pt idx="642">
                  <c:v>05/07/2023 17:47:29:269</c:v>
                </c:pt>
                <c:pt idx="643">
                  <c:v>05/07/2023 17:47:29:273</c:v>
                </c:pt>
                <c:pt idx="644">
                  <c:v>05/07/2023 17:47:29:907</c:v>
                </c:pt>
                <c:pt idx="645">
                  <c:v>05/07/2023 17:47:29:910</c:v>
                </c:pt>
                <c:pt idx="646">
                  <c:v>05/07/2023 17:47:31:303</c:v>
                </c:pt>
                <c:pt idx="647">
                  <c:v>05/07/2023 17:47:31:306</c:v>
                </c:pt>
                <c:pt idx="648">
                  <c:v>05/07/2023 17:47:31:936</c:v>
                </c:pt>
                <c:pt idx="649">
                  <c:v>05/07/2023 17:47:31:938</c:v>
                </c:pt>
                <c:pt idx="650">
                  <c:v>05/07/2023 17:47:33:140</c:v>
                </c:pt>
                <c:pt idx="651">
                  <c:v>05/07/2023 17:47:33:144</c:v>
                </c:pt>
                <c:pt idx="652">
                  <c:v>05/07/2023 17:47:33:970</c:v>
                </c:pt>
                <c:pt idx="653">
                  <c:v>05/07/2023 17:47:33:973</c:v>
                </c:pt>
                <c:pt idx="654">
                  <c:v>05/07/2023 17:47:35:178</c:v>
                </c:pt>
                <c:pt idx="655">
                  <c:v>05/07/2023 17:47:35:181</c:v>
                </c:pt>
                <c:pt idx="656">
                  <c:v>05/07/2023 17:47:36:000</c:v>
                </c:pt>
                <c:pt idx="657">
                  <c:v>05/07/2023 17:47:36:003</c:v>
                </c:pt>
                <c:pt idx="658">
                  <c:v>05/07/2023 17:47:37:214</c:v>
                </c:pt>
                <c:pt idx="659">
                  <c:v>05/07/2023 17:47:37:217</c:v>
                </c:pt>
                <c:pt idx="660">
                  <c:v>05/07/2023 17:47:38:022</c:v>
                </c:pt>
                <c:pt idx="661">
                  <c:v>05/07/2023 17:47:38:026</c:v>
                </c:pt>
                <c:pt idx="662">
                  <c:v>05/07/2023 17:47:39:232</c:v>
                </c:pt>
                <c:pt idx="663">
                  <c:v>05/07/2023 17:47:39:234</c:v>
                </c:pt>
                <c:pt idx="664">
                  <c:v>05/07/2023 17:47:40:240</c:v>
                </c:pt>
                <c:pt idx="665">
                  <c:v>05/07/2023 17:47:40:243</c:v>
                </c:pt>
                <c:pt idx="666">
                  <c:v>05/07/2023 17:47:41:279</c:v>
                </c:pt>
                <c:pt idx="667">
                  <c:v>05/07/2023 17:47:41:282</c:v>
                </c:pt>
                <c:pt idx="668">
                  <c:v>05/07/2023 17:47:42:279</c:v>
                </c:pt>
                <c:pt idx="669">
                  <c:v>05/07/2023 17:47:42:282</c:v>
                </c:pt>
                <c:pt idx="670">
                  <c:v>05/07/2023 17:47:43:316</c:v>
                </c:pt>
                <c:pt idx="671">
                  <c:v>05/07/2023 17:47:43:325</c:v>
                </c:pt>
                <c:pt idx="672">
                  <c:v>05/07/2023 17:47:44:114</c:v>
                </c:pt>
                <c:pt idx="673">
                  <c:v>05/07/2023 17:47:44:118</c:v>
                </c:pt>
                <c:pt idx="674">
                  <c:v>05/07/2023 17:47:45:339</c:v>
                </c:pt>
                <c:pt idx="675">
                  <c:v>05/07/2023 17:47:45:345</c:v>
                </c:pt>
                <c:pt idx="676">
                  <c:v>05/07/2023 17:47:46:144</c:v>
                </c:pt>
                <c:pt idx="677">
                  <c:v>05/07/2023 17:47:46:147</c:v>
                </c:pt>
                <c:pt idx="678">
                  <c:v>05/07/2023 17:47:47:582</c:v>
                </c:pt>
                <c:pt idx="679">
                  <c:v>05/07/2023 17:47:47:585</c:v>
                </c:pt>
                <c:pt idx="680">
                  <c:v>05/07/2023 17:47:48:177</c:v>
                </c:pt>
                <c:pt idx="681">
                  <c:v>05/07/2023 17:47:48:180</c:v>
                </c:pt>
                <c:pt idx="682">
                  <c:v>05/07/2023 17:47:49:407</c:v>
                </c:pt>
                <c:pt idx="683">
                  <c:v>05/07/2023 17:47:49:410</c:v>
                </c:pt>
                <c:pt idx="684">
                  <c:v>05/07/2023 17:47:50:214</c:v>
                </c:pt>
                <c:pt idx="685">
                  <c:v>05/07/2023 17:47:50:217</c:v>
                </c:pt>
                <c:pt idx="686">
                  <c:v>05/07/2023 17:47:51:426</c:v>
                </c:pt>
                <c:pt idx="687">
                  <c:v>05/07/2023 17:47:51:428</c:v>
                </c:pt>
                <c:pt idx="688">
                  <c:v>05/07/2023 17:47:52:242</c:v>
                </c:pt>
                <c:pt idx="689">
                  <c:v>05/07/2023 17:47:52:244</c:v>
                </c:pt>
                <c:pt idx="690">
                  <c:v>05/07/2023 17:47:53:654</c:v>
                </c:pt>
                <c:pt idx="691">
                  <c:v>05/07/2023 17:47:53:657</c:v>
                </c:pt>
                <c:pt idx="692">
                  <c:v>05/07/2023 17:47:54:477</c:v>
                </c:pt>
                <c:pt idx="693">
                  <c:v>05/07/2023 17:47:54:480</c:v>
                </c:pt>
                <c:pt idx="694">
                  <c:v>05/07/2023 17:47:55:483</c:v>
                </c:pt>
                <c:pt idx="695">
                  <c:v>05/07/2023 17:47:55:486</c:v>
                </c:pt>
                <c:pt idx="696">
                  <c:v>05/07/2023 17:47:56:302</c:v>
                </c:pt>
                <c:pt idx="697">
                  <c:v>05/07/2023 17:47:56:305</c:v>
                </c:pt>
                <c:pt idx="698">
                  <c:v>05/07/2023 17:47:57:513</c:v>
                </c:pt>
                <c:pt idx="699">
                  <c:v>05/07/2023 17:47:57:516</c:v>
                </c:pt>
                <c:pt idx="700">
                  <c:v>05/07/2023 17:47:58:345</c:v>
                </c:pt>
                <c:pt idx="701">
                  <c:v>05/07/2023 17:47:58:355</c:v>
                </c:pt>
                <c:pt idx="702">
                  <c:v>05/07/2023 17:47:59:546</c:v>
                </c:pt>
                <c:pt idx="703">
                  <c:v>05/07/2023 17:47:59:552</c:v>
                </c:pt>
                <c:pt idx="704">
                  <c:v>05/07/2023 17:48:00:543</c:v>
                </c:pt>
                <c:pt idx="705">
                  <c:v>05/07/2023 17:48:00:551</c:v>
                </c:pt>
                <c:pt idx="706">
                  <c:v>05/07/2023 17:48:01:773</c:v>
                </c:pt>
                <c:pt idx="707">
                  <c:v>05/07/2023 17:48:01:776</c:v>
                </c:pt>
                <c:pt idx="708">
                  <c:v>05/07/2023 17:48:02:585</c:v>
                </c:pt>
                <c:pt idx="709">
                  <c:v>05/07/2023 17:48:02:588</c:v>
                </c:pt>
                <c:pt idx="710">
                  <c:v>05/07/2023 17:48:03:619</c:v>
                </c:pt>
                <c:pt idx="711">
                  <c:v>05/07/2023 17:48:03:625</c:v>
                </c:pt>
                <c:pt idx="712">
                  <c:v>05/07/2023 17:48:04:426</c:v>
                </c:pt>
                <c:pt idx="713">
                  <c:v>05/07/2023 17:48:04:434</c:v>
                </c:pt>
                <c:pt idx="714">
                  <c:v>05/07/2023 17:48:05:838</c:v>
                </c:pt>
                <c:pt idx="715">
                  <c:v>05/07/2023 17:48:05:842</c:v>
                </c:pt>
                <c:pt idx="716">
                  <c:v>05/07/2023 17:48:06:470</c:v>
                </c:pt>
                <c:pt idx="717">
                  <c:v>05/07/2023 17:48:06:476</c:v>
                </c:pt>
                <c:pt idx="718">
                  <c:v>05/07/2023 17:48:08:157</c:v>
                </c:pt>
                <c:pt idx="719">
                  <c:v>05/07/2023 17:48:08:163</c:v>
                </c:pt>
                <c:pt idx="720">
                  <c:v>05/07/2023 17:48:08:892</c:v>
                </c:pt>
                <c:pt idx="721">
                  <c:v>05/07/2023 17:48:08:897</c:v>
                </c:pt>
                <c:pt idx="722">
                  <c:v>05/07/2023 17:48:09:900</c:v>
                </c:pt>
                <c:pt idx="723">
                  <c:v>05/07/2023 17:48:09:903</c:v>
                </c:pt>
                <c:pt idx="724">
                  <c:v>05/07/2023 17:48:10:931</c:v>
                </c:pt>
                <c:pt idx="725">
                  <c:v>05/07/2023 17:48:10:934</c:v>
                </c:pt>
                <c:pt idx="726">
                  <c:v>05/07/2023 17:48:11:746</c:v>
                </c:pt>
                <c:pt idx="727">
                  <c:v>05/07/2023 17:48:11:749</c:v>
                </c:pt>
                <c:pt idx="728">
                  <c:v>05/07/2023 17:48:12:953</c:v>
                </c:pt>
                <c:pt idx="729">
                  <c:v>05/07/2023 17:48:12:956</c:v>
                </c:pt>
                <c:pt idx="730">
                  <c:v>05/07/2023 17:48:13:779</c:v>
                </c:pt>
                <c:pt idx="731">
                  <c:v>05/07/2023 17:48:13:783</c:v>
                </c:pt>
                <c:pt idx="732">
                  <c:v>05/07/2023 17:48:14:999</c:v>
                </c:pt>
                <c:pt idx="733">
                  <c:v>05/07/2023 17:48:15:003</c:v>
                </c:pt>
                <c:pt idx="734">
                  <c:v>05/07/2023 17:48:15:974</c:v>
                </c:pt>
                <c:pt idx="735">
                  <c:v>05/07/2023 17:48:15:977</c:v>
                </c:pt>
                <c:pt idx="736">
                  <c:v>05/07/2023 17:48:17:030</c:v>
                </c:pt>
                <c:pt idx="737">
                  <c:v>05/07/2023 17:48:17:036</c:v>
                </c:pt>
                <c:pt idx="738">
                  <c:v>05/07/2023 17:48:18:434</c:v>
                </c:pt>
                <c:pt idx="739">
                  <c:v>05/07/2023 17:48:18:438</c:v>
                </c:pt>
                <c:pt idx="740">
                  <c:v>05/07/2023 17:48:19:466</c:v>
                </c:pt>
                <c:pt idx="741">
                  <c:v>05/07/2023 17:48:19:469</c:v>
                </c:pt>
                <c:pt idx="742">
                  <c:v>05/07/2023 17:48:20:683</c:v>
                </c:pt>
                <c:pt idx="743">
                  <c:v>05/07/2023 17:48:20:848</c:v>
                </c:pt>
                <c:pt idx="744">
                  <c:v>05/07/2023 17:48:21:500</c:v>
                </c:pt>
                <c:pt idx="745">
                  <c:v>05/07/2023 17:48:21:503</c:v>
                </c:pt>
                <c:pt idx="746">
                  <c:v>05/07/2023 17:48:22:706</c:v>
                </c:pt>
                <c:pt idx="747">
                  <c:v>05/07/2023 17:48:22:713</c:v>
                </c:pt>
                <c:pt idx="748">
                  <c:v>05/07/2023 17:48:23:928</c:v>
                </c:pt>
                <c:pt idx="749">
                  <c:v>05/07/2023 17:48:23:933</c:v>
                </c:pt>
                <c:pt idx="750">
                  <c:v>05/07/2023 17:48:25:263</c:v>
                </c:pt>
                <c:pt idx="751">
                  <c:v>05/07/2023 17:48:25:266</c:v>
                </c:pt>
                <c:pt idx="752">
                  <c:v>05/07/2023 17:48:27:171</c:v>
                </c:pt>
                <c:pt idx="753">
                  <c:v>05/07/2023 17:48:27:177</c:v>
                </c:pt>
                <c:pt idx="754">
                  <c:v>05/07/2023 17:48:27:744</c:v>
                </c:pt>
                <c:pt idx="755">
                  <c:v>05/07/2023 17:48:27:747</c:v>
                </c:pt>
                <c:pt idx="756">
                  <c:v>05/07/2023 17:48:28:746</c:v>
                </c:pt>
                <c:pt idx="757">
                  <c:v>05/07/2023 17:48:28:750</c:v>
                </c:pt>
                <c:pt idx="758">
                  <c:v>05/07/2023 17:48:30:026</c:v>
                </c:pt>
                <c:pt idx="759">
                  <c:v>05/07/2023 17:48:30:032</c:v>
                </c:pt>
                <c:pt idx="760">
                  <c:v>05/07/2023 17:48:31:053</c:v>
                </c:pt>
                <c:pt idx="761">
                  <c:v>05/07/2023 17:48:31:056</c:v>
                </c:pt>
                <c:pt idx="762">
                  <c:v>05/07/2023 17:48:32:059</c:v>
                </c:pt>
                <c:pt idx="763">
                  <c:v>05/07/2023 17:48:32:063</c:v>
                </c:pt>
                <c:pt idx="764">
                  <c:v>05/07/2023 17:48:32:861</c:v>
                </c:pt>
                <c:pt idx="765">
                  <c:v>05/07/2023 17:48:32:865</c:v>
                </c:pt>
                <c:pt idx="766">
                  <c:v>05/07/2023 17:48:34:092</c:v>
                </c:pt>
                <c:pt idx="767">
                  <c:v>05/07/2023 17:48:34:095</c:v>
                </c:pt>
                <c:pt idx="768">
                  <c:v>05/07/2023 17:48:35:092</c:v>
                </c:pt>
                <c:pt idx="769">
                  <c:v>05/07/2023 17:48:35:095</c:v>
                </c:pt>
                <c:pt idx="770">
                  <c:v>05/07/2023 17:48:36:229</c:v>
                </c:pt>
                <c:pt idx="771">
                  <c:v>05/07/2023 17:48:36:233</c:v>
                </c:pt>
                <c:pt idx="772">
                  <c:v>05/07/2023 17:48:37:230</c:v>
                </c:pt>
                <c:pt idx="773">
                  <c:v>05/07/2023 17:48:37:233</c:v>
                </c:pt>
                <c:pt idx="774">
                  <c:v>05/07/2023 17:48:38:552</c:v>
                </c:pt>
                <c:pt idx="775">
                  <c:v>05/07/2023 17:48:38:555</c:v>
                </c:pt>
                <c:pt idx="776">
                  <c:v>05/07/2023 17:48:39:375</c:v>
                </c:pt>
                <c:pt idx="777">
                  <c:v>05/07/2023 17:48:39:378</c:v>
                </c:pt>
                <c:pt idx="778">
                  <c:v>05/07/2023 17:48:41:138</c:v>
                </c:pt>
                <c:pt idx="779">
                  <c:v>05/07/2023 17:48:41:141</c:v>
                </c:pt>
                <c:pt idx="780">
                  <c:v>05/07/2023 17:48:41:394</c:v>
                </c:pt>
                <c:pt idx="781">
                  <c:v>05/07/2023 17:48:41:397</c:v>
                </c:pt>
                <c:pt idx="782">
                  <c:v>05/07/2023 17:48:42:894</c:v>
                </c:pt>
                <c:pt idx="783">
                  <c:v>05/07/2023 17:48:42:897</c:v>
                </c:pt>
                <c:pt idx="784">
                  <c:v>05/07/2023 17:48:43:430</c:v>
                </c:pt>
                <c:pt idx="785">
                  <c:v>05/07/2023 17:48:43:434</c:v>
                </c:pt>
                <c:pt idx="786">
                  <c:v>05/07/2023 17:48:44:650</c:v>
                </c:pt>
                <c:pt idx="787">
                  <c:v>05/07/2023 17:48:44:654</c:v>
                </c:pt>
                <c:pt idx="788">
                  <c:v>05/07/2023 17:48:45:674</c:v>
                </c:pt>
                <c:pt idx="789">
                  <c:v>05/07/2023 17:48:45:677</c:v>
                </c:pt>
                <c:pt idx="790">
                  <c:v>05/07/2023 17:48:46:683</c:v>
                </c:pt>
                <c:pt idx="791">
                  <c:v>05/07/2023 17:48:46:686</c:v>
                </c:pt>
                <c:pt idx="792">
                  <c:v>05/07/2023 17:48:47:726</c:v>
                </c:pt>
                <c:pt idx="793">
                  <c:v>05/07/2023 17:48:47:732</c:v>
                </c:pt>
                <c:pt idx="794">
                  <c:v>05/07/2023 17:48:49:423</c:v>
                </c:pt>
                <c:pt idx="795">
                  <c:v>05/07/2023 17:48:49:447</c:v>
                </c:pt>
                <c:pt idx="796">
                  <c:v>05/07/2023 17:48:50:737</c:v>
                </c:pt>
                <c:pt idx="797">
                  <c:v>05/07/2023 17:48:50:740</c:v>
                </c:pt>
                <c:pt idx="798">
                  <c:v>05/07/2023 17:48:51:756</c:v>
                </c:pt>
                <c:pt idx="799">
                  <c:v>05/07/2023 17:48:51:759</c:v>
                </c:pt>
                <c:pt idx="800">
                  <c:v>05/07/2023 17:48:52:779</c:v>
                </c:pt>
                <c:pt idx="801">
                  <c:v>05/07/2023 17:48:52:782</c:v>
                </c:pt>
                <c:pt idx="802">
                  <c:v>05/07/2023 17:48:53:591</c:v>
                </c:pt>
                <c:pt idx="803">
                  <c:v>05/07/2023 17:48:53:594</c:v>
                </c:pt>
                <c:pt idx="804">
                  <c:v>05/07/2023 17:48:54:996</c:v>
                </c:pt>
                <c:pt idx="805">
                  <c:v>05/07/2023 17:48:55:000</c:v>
                </c:pt>
                <c:pt idx="806">
                  <c:v>05/07/2023 17:48:55:621</c:v>
                </c:pt>
                <c:pt idx="807">
                  <c:v>05/07/2023 17:48:55:625</c:v>
                </c:pt>
                <c:pt idx="808">
                  <c:v>05/07/2023 17:48:56:832</c:v>
                </c:pt>
                <c:pt idx="809">
                  <c:v>05/07/2023 17:48:56:835</c:v>
                </c:pt>
                <c:pt idx="810">
                  <c:v>05/07/2023 17:48:57:858</c:v>
                </c:pt>
                <c:pt idx="811">
                  <c:v>05/07/2023 17:48:57:861</c:v>
                </c:pt>
                <c:pt idx="812">
                  <c:v>05/07/2023 17:48:59:069</c:v>
                </c:pt>
                <c:pt idx="813">
                  <c:v>05/07/2023 17:48:59:073</c:v>
                </c:pt>
                <c:pt idx="814">
                  <c:v>05/07/2023 17:48:59:881</c:v>
                </c:pt>
                <c:pt idx="815">
                  <c:v>05/07/2023 17:48:59:885</c:v>
                </c:pt>
                <c:pt idx="816">
                  <c:v>05/07/2023 17:49:00:898</c:v>
                </c:pt>
                <c:pt idx="817">
                  <c:v>05/07/2023 17:49:00:901</c:v>
                </c:pt>
                <c:pt idx="818">
                  <c:v>05/07/2023 17:49:01:709</c:v>
                </c:pt>
                <c:pt idx="819">
                  <c:v>05/07/2023 17:49:01:711</c:v>
                </c:pt>
                <c:pt idx="820">
                  <c:v>05/07/2023 17:49:02:937</c:v>
                </c:pt>
                <c:pt idx="821">
                  <c:v>05/07/2023 17:49:02:940</c:v>
                </c:pt>
              </c:strCache>
            </c:strRef>
          </c:xVal>
          <c:yVal>
            <c:numRef>
              <c:f>Testbed_Dec!$AA$3:$AA$1016</c:f>
              <c:numCache>
                <c:formatCode>General</c:formatCode>
                <c:ptCount val="1014"/>
                <c:pt idx="0">
                  <c:v>3.1201799999999998E-2</c:v>
                </c:pt>
                <c:pt idx="1">
                  <c:v>3.1201799999999998E-2</c:v>
                </c:pt>
                <c:pt idx="2">
                  <c:v>3.1032299999999999E-2</c:v>
                </c:pt>
                <c:pt idx="3">
                  <c:v>3.1032299999999999E-2</c:v>
                </c:pt>
                <c:pt idx="4">
                  <c:v>3.0982900000000001E-2</c:v>
                </c:pt>
                <c:pt idx="5">
                  <c:v>3.0982900000000001E-2</c:v>
                </c:pt>
                <c:pt idx="6">
                  <c:v>3.0313199999999998E-2</c:v>
                </c:pt>
                <c:pt idx="7">
                  <c:v>3.0313199999999998E-2</c:v>
                </c:pt>
                <c:pt idx="8">
                  <c:v>3.1028400000000001E-2</c:v>
                </c:pt>
                <c:pt idx="9">
                  <c:v>3.1028400000000001E-2</c:v>
                </c:pt>
                <c:pt idx="10">
                  <c:v>3.0835399999999999E-2</c:v>
                </c:pt>
                <c:pt idx="11">
                  <c:v>3.0835399999999999E-2</c:v>
                </c:pt>
                <c:pt idx="12">
                  <c:v>3.10718E-2</c:v>
                </c:pt>
                <c:pt idx="13">
                  <c:v>3.10718E-2</c:v>
                </c:pt>
                <c:pt idx="14">
                  <c:v>3.0074799999999999E-2</c:v>
                </c:pt>
                <c:pt idx="15">
                  <c:v>3.0074799999999999E-2</c:v>
                </c:pt>
                <c:pt idx="16">
                  <c:v>3.1184699999999999E-2</c:v>
                </c:pt>
                <c:pt idx="17">
                  <c:v>3.1184699999999999E-2</c:v>
                </c:pt>
                <c:pt idx="18">
                  <c:v>3.1302099999999999E-2</c:v>
                </c:pt>
                <c:pt idx="19">
                  <c:v>3.1302099999999999E-2</c:v>
                </c:pt>
                <c:pt idx="20">
                  <c:v>3.0707699999999997E-2</c:v>
                </c:pt>
                <c:pt idx="21">
                  <c:v>3.0707699999999997E-2</c:v>
                </c:pt>
                <c:pt idx="22">
                  <c:v>3.1157199999999999E-2</c:v>
                </c:pt>
                <c:pt idx="23">
                  <c:v>3.1157199999999999E-2</c:v>
                </c:pt>
                <c:pt idx="24">
                  <c:v>3.01506E-2</c:v>
                </c:pt>
                <c:pt idx="25">
                  <c:v>3.01506E-2</c:v>
                </c:pt>
                <c:pt idx="26">
                  <c:v>3.1158000000000002E-2</c:v>
                </c:pt>
                <c:pt idx="27">
                  <c:v>3.1158000000000002E-2</c:v>
                </c:pt>
                <c:pt idx="28">
                  <c:v>3.1478600000000002E-2</c:v>
                </c:pt>
                <c:pt idx="29">
                  <c:v>3.1478600000000002E-2</c:v>
                </c:pt>
                <c:pt idx="30">
                  <c:v>3.1065300000000001E-2</c:v>
                </c:pt>
                <c:pt idx="31">
                  <c:v>3.1065300000000001E-2</c:v>
                </c:pt>
                <c:pt idx="32">
                  <c:v>3.0982199999999998E-2</c:v>
                </c:pt>
                <c:pt idx="33">
                  <c:v>3.0982199999999998E-2</c:v>
                </c:pt>
                <c:pt idx="34">
                  <c:v>3.07903E-2</c:v>
                </c:pt>
                <c:pt idx="35">
                  <c:v>3.07903E-2</c:v>
                </c:pt>
                <c:pt idx="36">
                  <c:v>3.0937000000000003E-2</c:v>
                </c:pt>
                <c:pt idx="37">
                  <c:v>3.0937000000000003E-2</c:v>
                </c:pt>
                <c:pt idx="38">
                  <c:v>3.0888800000000001E-2</c:v>
                </c:pt>
                <c:pt idx="39">
                  <c:v>3.0888800000000001E-2</c:v>
                </c:pt>
                <c:pt idx="40">
                  <c:v>3.0827200000000003E-2</c:v>
                </c:pt>
                <c:pt idx="41">
                  <c:v>3.0827200000000003E-2</c:v>
                </c:pt>
                <c:pt idx="42">
                  <c:v>3.1047599999999998E-2</c:v>
                </c:pt>
                <c:pt idx="43">
                  <c:v>3.1047599999999998E-2</c:v>
                </c:pt>
                <c:pt idx="44">
                  <c:v>3.1003099999999999E-2</c:v>
                </c:pt>
                <c:pt idx="45">
                  <c:v>3.1003099999999999E-2</c:v>
                </c:pt>
                <c:pt idx="46">
                  <c:v>3.07663E-2</c:v>
                </c:pt>
                <c:pt idx="47">
                  <c:v>3.07663E-2</c:v>
                </c:pt>
                <c:pt idx="48">
                  <c:v>3.0869199999999999E-2</c:v>
                </c:pt>
                <c:pt idx="49">
                  <c:v>3.0869199999999999E-2</c:v>
                </c:pt>
                <c:pt idx="50">
                  <c:v>3.1101199999999999E-2</c:v>
                </c:pt>
                <c:pt idx="51">
                  <c:v>3.1101199999999999E-2</c:v>
                </c:pt>
                <c:pt idx="52">
                  <c:v>3.08551E-2</c:v>
                </c:pt>
                <c:pt idx="53">
                  <c:v>3.08551E-2</c:v>
                </c:pt>
                <c:pt idx="54">
                  <c:v>3.1079699999999998E-2</c:v>
                </c:pt>
                <c:pt idx="55">
                  <c:v>3.1079699999999998E-2</c:v>
                </c:pt>
                <c:pt idx="56">
                  <c:v>3.0687200000000001E-2</c:v>
                </c:pt>
                <c:pt idx="57">
                  <c:v>3.0687200000000001E-2</c:v>
                </c:pt>
                <c:pt idx="58">
                  <c:v>3.0674900000000001E-2</c:v>
                </c:pt>
                <c:pt idx="59">
                  <c:v>3.0674900000000001E-2</c:v>
                </c:pt>
                <c:pt idx="60">
                  <c:v>3.0963399999999999E-2</c:v>
                </c:pt>
                <c:pt idx="61">
                  <c:v>3.0963399999999999E-2</c:v>
                </c:pt>
                <c:pt idx="62">
                  <c:v>3.09292E-2</c:v>
                </c:pt>
                <c:pt idx="63">
                  <c:v>3.09292E-2</c:v>
                </c:pt>
                <c:pt idx="64">
                  <c:v>3.06097E-2</c:v>
                </c:pt>
                <c:pt idx="65">
                  <c:v>3.06097E-2</c:v>
                </c:pt>
                <c:pt idx="66">
                  <c:v>3.1149300000000001E-2</c:v>
                </c:pt>
                <c:pt idx="67">
                  <c:v>3.1149300000000001E-2</c:v>
                </c:pt>
                <c:pt idx="68">
                  <c:v>3.1127500000000002E-2</c:v>
                </c:pt>
                <c:pt idx="69">
                  <c:v>3.1127500000000002E-2</c:v>
                </c:pt>
                <c:pt idx="70">
                  <c:v>3.0888100000000002E-2</c:v>
                </c:pt>
                <c:pt idx="71">
                  <c:v>3.0888100000000002E-2</c:v>
                </c:pt>
                <c:pt idx="72">
                  <c:v>3.0939599999999998E-2</c:v>
                </c:pt>
                <c:pt idx="73">
                  <c:v>3.0939599999999998E-2</c:v>
                </c:pt>
                <c:pt idx="74">
                  <c:v>6.9086000000000007</c:v>
                </c:pt>
                <c:pt idx="75">
                  <c:v>6.9086000000000007</c:v>
                </c:pt>
                <c:pt idx="76">
                  <c:v>6.9145600000000007</c:v>
                </c:pt>
                <c:pt idx="77">
                  <c:v>6.9145600000000007</c:v>
                </c:pt>
                <c:pt idx="78">
                  <c:v>6.9152899999999997</c:v>
                </c:pt>
                <c:pt idx="79">
                  <c:v>6.9152899999999997</c:v>
                </c:pt>
                <c:pt idx="80">
                  <c:v>6.9159799999999994</c:v>
                </c:pt>
                <c:pt idx="81">
                  <c:v>6.9159799999999994</c:v>
                </c:pt>
                <c:pt idx="82">
                  <c:v>6.9162400000000002</c:v>
                </c:pt>
                <c:pt idx="83">
                  <c:v>6.9162400000000002</c:v>
                </c:pt>
                <c:pt idx="84">
                  <c:v>6.9166499999999997</c:v>
                </c:pt>
                <c:pt idx="85">
                  <c:v>6.9166499999999997</c:v>
                </c:pt>
                <c:pt idx="86">
                  <c:v>6.9169900000000002</c:v>
                </c:pt>
                <c:pt idx="87">
                  <c:v>6.9169900000000002</c:v>
                </c:pt>
                <c:pt idx="88">
                  <c:v>6.9171499999999995</c:v>
                </c:pt>
                <c:pt idx="89">
                  <c:v>6.9171499999999995</c:v>
                </c:pt>
                <c:pt idx="90">
                  <c:v>6.9162600000000003</c:v>
                </c:pt>
                <c:pt idx="91">
                  <c:v>6.9162600000000003</c:v>
                </c:pt>
                <c:pt idx="92">
                  <c:v>6.9170800000000003</c:v>
                </c:pt>
                <c:pt idx="93">
                  <c:v>6.9170800000000003</c:v>
                </c:pt>
                <c:pt idx="94">
                  <c:v>6.9171499999999995</c:v>
                </c:pt>
                <c:pt idx="95">
                  <c:v>6.9171499999999995</c:v>
                </c:pt>
                <c:pt idx="96">
                  <c:v>6.9177299999999997</c:v>
                </c:pt>
                <c:pt idx="97">
                  <c:v>6.9177299999999997</c:v>
                </c:pt>
                <c:pt idx="98">
                  <c:v>6.9185600000000003</c:v>
                </c:pt>
                <c:pt idx="99">
                  <c:v>6.9185600000000003</c:v>
                </c:pt>
                <c:pt idx="100">
                  <c:v>6.9171700000000005</c:v>
                </c:pt>
                <c:pt idx="101">
                  <c:v>6.9171700000000005</c:v>
                </c:pt>
                <c:pt idx="102">
                  <c:v>6.9177200000000001</c:v>
                </c:pt>
                <c:pt idx="103">
                  <c:v>6.9177200000000001</c:v>
                </c:pt>
                <c:pt idx="104">
                  <c:v>6.9180699999999993</c:v>
                </c:pt>
                <c:pt idx="105">
                  <c:v>6.9180699999999993</c:v>
                </c:pt>
                <c:pt idx="106">
                  <c:v>6.9179399999999998</c:v>
                </c:pt>
                <c:pt idx="107">
                  <c:v>6.9179399999999998</c:v>
                </c:pt>
                <c:pt idx="108">
                  <c:v>6.9176800000000007</c:v>
                </c:pt>
                <c:pt idx="109">
                  <c:v>6.9176800000000007</c:v>
                </c:pt>
                <c:pt idx="110">
                  <c:v>6.9174199999999999</c:v>
                </c:pt>
                <c:pt idx="111">
                  <c:v>6.9174199999999999</c:v>
                </c:pt>
                <c:pt idx="112">
                  <c:v>6.9175800000000001</c:v>
                </c:pt>
                <c:pt idx="113">
                  <c:v>6.9175800000000001</c:v>
                </c:pt>
                <c:pt idx="114">
                  <c:v>6.91812</c:v>
                </c:pt>
                <c:pt idx="115">
                  <c:v>6.91812</c:v>
                </c:pt>
                <c:pt idx="116">
                  <c:v>6.9183599999999998</c:v>
                </c:pt>
                <c:pt idx="117">
                  <c:v>6.9183599999999998</c:v>
                </c:pt>
                <c:pt idx="118">
                  <c:v>6.9184700000000001</c:v>
                </c:pt>
                <c:pt idx="119">
                  <c:v>6.9184700000000001</c:v>
                </c:pt>
                <c:pt idx="120">
                  <c:v>6.9182600000000001</c:v>
                </c:pt>
                <c:pt idx="121">
                  <c:v>6.9182600000000001</c:v>
                </c:pt>
                <c:pt idx="122">
                  <c:v>6.9184799999999997</c:v>
                </c:pt>
                <c:pt idx="123">
                  <c:v>6.9184799999999997</c:v>
                </c:pt>
                <c:pt idx="124">
                  <c:v>6.9182399999999999</c:v>
                </c:pt>
                <c:pt idx="125">
                  <c:v>6.9182399999999999</c:v>
                </c:pt>
                <c:pt idx="126">
                  <c:v>5.4536899999999999</c:v>
                </c:pt>
                <c:pt idx="127">
                  <c:v>5.4536899999999999</c:v>
                </c:pt>
                <c:pt idx="128">
                  <c:v>5.4531800000000006</c:v>
                </c:pt>
                <c:pt idx="129">
                  <c:v>5.4531800000000006</c:v>
                </c:pt>
                <c:pt idx="130">
                  <c:v>5.5405500000000005</c:v>
                </c:pt>
                <c:pt idx="131">
                  <c:v>5.5405500000000005</c:v>
                </c:pt>
                <c:pt idx="132">
                  <c:v>5.6269</c:v>
                </c:pt>
                <c:pt idx="133">
                  <c:v>5.6269</c:v>
                </c:pt>
                <c:pt idx="134">
                  <c:v>5.6275200000000005</c:v>
                </c:pt>
                <c:pt idx="135">
                  <c:v>5.6275200000000005</c:v>
                </c:pt>
                <c:pt idx="136">
                  <c:v>5.7051000000000007</c:v>
                </c:pt>
                <c:pt idx="137">
                  <c:v>5.7051000000000007</c:v>
                </c:pt>
                <c:pt idx="138">
                  <c:v>5.7639799999999992</c:v>
                </c:pt>
                <c:pt idx="139">
                  <c:v>5.7639799999999992</c:v>
                </c:pt>
                <c:pt idx="140">
                  <c:v>5.7644200000000003</c:v>
                </c:pt>
                <c:pt idx="141">
                  <c:v>5.7644200000000003</c:v>
                </c:pt>
                <c:pt idx="142">
                  <c:v>2.0399500000000002</c:v>
                </c:pt>
                <c:pt idx="143">
                  <c:v>2.0399500000000002</c:v>
                </c:pt>
                <c:pt idx="144">
                  <c:v>2.03546</c:v>
                </c:pt>
                <c:pt idx="145">
                  <c:v>2.03546</c:v>
                </c:pt>
                <c:pt idx="146">
                  <c:v>2.03599</c:v>
                </c:pt>
                <c:pt idx="147">
                  <c:v>2.03599</c:v>
                </c:pt>
                <c:pt idx="148">
                  <c:v>2.0344899999999999</c:v>
                </c:pt>
                <c:pt idx="149">
                  <c:v>2.0344899999999999</c:v>
                </c:pt>
                <c:pt idx="150">
                  <c:v>2.0347300000000001</c:v>
                </c:pt>
                <c:pt idx="151">
                  <c:v>2.0347300000000001</c:v>
                </c:pt>
                <c:pt idx="152">
                  <c:v>2.0346299999999999</c:v>
                </c:pt>
                <c:pt idx="153">
                  <c:v>2.0346299999999999</c:v>
                </c:pt>
                <c:pt idx="154">
                  <c:v>2.0348999999999999</c:v>
                </c:pt>
                <c:pt idx="155">
                  <c:v>2.0348999999999999</c:v>
                </c:pt>
                <c:pt idx="156">
                  <c:v>2.0351300000000001</c:v>
                </c:pt>
                <c:pt idx="157">
                  <c:v>2.0351300000000001</c:v>
                </c:pt>
                <c:pt idx="158">
                  <c:v>2.0342799999999999</c:v>
                </c:pt>
                <c:pt idx="159">
                  <c:v>2.0342799999999999</c:v>
                </c:pt>
                <c:pt idx="160">
                  <c:v>2.0348000000000002</c:v>
                </c:pt>
                <c:pt idx="161">
                  <c:v>2.0348000000000002</c:v>
                </c:pt>
                <c:pt idx="162">
                  <c:v>2.0344000000000002</c:v>
                </c:pt>
                <c:pt idx="163">
                  <c:v>2.0344000000000002</c:v>
                </c:pt>
                <c:pt idx="164">
                  <c:v>2.0350899999999998</c:v>
                </c:pt>
                <c:pt idx="165">
                  <c:v>2.0350899999999998</c:v>
                </c:pt>
                <c:pt idx="166">
                  <c:v>2.0345599999999999</c:v>
                </c:pt>
                <c:pt idx="167">
                  <c:v>2.0345599999999999</c:v>
                </c:pt>
                <c:pt idx="168">
                  <c:v>2.0344199999999999</c:v>
                </c:pt>
                <c:pt idx="169">
                  <c:v>2.0344199999999999</c:v>
                </c:pt>
                <c:pt idx="170">
                  <c:v>2.0344700000000002</c:v>
                </c:pt>
                <c:pt idx="171">
                  <c:v>2.0344700000000002</c:v>
                </c:pt>
                <c:pt idx="172">
                  <c:v>2.0348600000000001</c:v>
                </c:pt>
                <c:pt idx="173">
                  <c:v>2.0348600000000001</c:v>
                </c:pt>
                <c:pt idx="174">
                  <c:v>2.0345399999999998</c:v>
                </c:pt>
                <c:pt idx="175">
                  <c:v>2.0345399999999998</c:v>
                </c:pt>
                <c:pt idx="176">
                  <c:v>2.0344600000000002</c:v>
                </c:pt>
                <c:pt idx="177">
                  <c:v>2.0344600000000002</c:v>
                </c:pt>
                <c:pt idx="178">
                  <c:v>2.0346199999999999</c:v>
                </c:pt>
                <c:pt idx="179">
                  <c:v>2.0346199999999999</c:v>
                </c:pt>
                <c:pt idx="180">
                  <c:v>2.0344899999999999</c:v>
                </c:pt>
                <c:pt idx="181">
                  <c:v>2.0344899999999999</c:v>
                </c:pt>
                <c:pt idx="182">
                  <c:v>2.0343299999999997</c:v>
                </c:pt>
                <c:pt idx="183">
                  <c:v>2.0343299999999997</c:v>
                </c:pt>
                <c:pt idx="184">
                  <c:v>2.0348800000000002</c:v>
                </c:pt>
                <c:pt idx="185">
                  <c:v>2.0348800000000002</c:v>
                </c:pt>
                <c:pt idx="186">
                  <c:v>2.0345800000000001</c:v>
                </c:pt>
                <c:pt idx="187">
                  <c:v>2.0345800000000001</c:v>
                </c:pt>
                <c:pt idx="188">
                  <c:v>2.0349400000000002</c:v>
                </c:pt>
                <c:pt idx="189">
                  <c:v>2.0349400000000002</c:v>
                </c:pt>
                <c:pt idx="190">
                  <c:v>2.0344899999999999</c:v>
                </c:pt>
                <c:pt idx="191">
                  <c:v>2.0344899999999999</c:v>
                </c:pt>
                <c:pt idx="192">
                  <c:v>2.0344000000000002</c:v>
                </c:pt>
                <c:pt idx="193">
                  <c:v>2.0344000000000002</c:v>
                </c:pt>
                <c:pt idx="194">
                  <c:v>2.0349599999999999</c:v>
                </c:pt>
                <c:pt idx="195">
                  <c:v>2.0349599999999999</c:v>
                </c:pt>
                <c:pt idx="196">
                  <c:v>2.0343499999999999</c:v>
                </c:pt>
                <c:pt idx="197">
                  <c:v>2.0343499999999999</c:v>
                </c:pt>
                <c:pt idx="198">
                  <c:v>2.0348999999999999</c:v>
                </c:pt>
                <c:pt idx="199">
                  <c:v>2.0348999999999999</c:v>
                </c:pt>
                <c:pt idx="200">
                  <c:v>2.0348699999999997</c:v>
                </c:pt>
                <c:pt idx="201">
                  <c:v>2.0348699999999997</c:v>
                </c:pt>
                <c:pt idx="202">
                  <c:v>2.0346500000000001</c:v>
                </c:pt>
                <c:pt idx="203">
                  <c:v>2.0346500000000001</c:v>
                </c:pt>
                <c:pt idx="204">
                  <c:v>2.03545</c:v>
                </c:pt>
                <c:pt idx="205">
                  <c:v>2.03545</c:v>
                </c:pt>
                <c:pt idx="206">
                  <c:v>2.0343800000000001</c:v>
                </c:pt>
                <c:pt idx="207">
                  <c:v>2.0343800000000001</c:v>
                </c:pt>
                <c:pt idx="208">
                  <c:v>2.0345800000000001</c:v>
                </c:pt>
                <c:pt idx="209">
                  <c:v>2.0345800000000001</c:v>
                </c:pt>
                <c:pt idx="210">
                  <c:v>2.0344500000000001</c:v>
                </c:pt>
                <c:pt idx="211">
                  <c:v>2.0344500000000001</c:v>
                </c:pt>
                <c:pt idx="212">
                  <c:v>2.0347400000000002</c:v>
                </c:pt>
                <c:pt idx="213">
                  <c:v>2.0347400000000002</c:v>
                </c:pt>
                <c:pt idx="214">
                  <c:v>2.03477</c:v>
                </c:pt>
                <c:pt idx="215">
                  <c:v>2.03477</c:v>
                </c:pt>
                <c:pt idx="216">
                  <c:v>2.0348099999999998</c:v>
                </c:pt>
                <c:pt idx="217">
                  <c:v>2.0348099999999998</c:v>
                </c:pt>
                <c:pt idx="218">
                  <c:v>2.0345900000000001</c:v>
                </c:pt>
                <c:pt idx="219">
                  <c:v>2.0345900000000001</c:v>
                </c:pt>
                <c:pt idx="220">
                  <c:v>2.0347200000000001</c:v>
                </c:pt>
                <c:pt idx="221">
                  <c:v>2.0347200000000001</c:v>
                </c:pt>
                <c:pt idx="222">
                  <c:v>2.0351400000000002</c:v>
                </c:pt>
                <c:pt idx="223">
                  <c:v>2.0351400000000002</c:v>
                </c:pt>
                <c:pt idx="224">
                  <c:v>2.03511</c:v>
                </c:pt>
                <c:pt idx="225">
                  <c:v>2.03511</c:v>
                </c:pt>
                <c:pt idx="226">
                  <c:v>2.0349500000000003</c:v>
                </c:pt>
                <c:pt idx="227">
                  <c:v>2.0349500000000003</c:v>
                </c:pt>
                <c:pt idx="228">
                  <c:v>2.0347900000000001</c:v>
                </c:pt>
                <c:pt idx="229">
                  <c:v>2.0347900000000001</c:v>
                </c:pt>
                <c:pt idx="230">
                  <c:v>2.03485</c:v>
                </c:pt>
                <c:pt idx="231">
                  <c:v>2.03485</c:v>
                </c:pt>
                <c:pt idx="232">
                  <c:v>2.0349400000000002</c:v>
                </c:pt>
                <c:pt idx="233">
                  <c:v>2.0349400000000002</c:v>
                </c:pt>
                <c:pt idx="234">
                  <c:v>2.03484</c:v>
                </c:pt>
                <c:pt idx="235">
                  <c:v>2.03484</c:v>
                </c:pt>
                <c:pt idx="236">
                  <c:v>2.0350000000000001</c:v>
                </c:pt>
                <c:pt idx="237">
                  <c:v>2.0350000000000001</c:v>
                </c:pt>
                <c:pt idx="238">
                  <c:v>2.03485</c:v>
                </c:pt>
                <c:pt idx="239">
                  <c:v>2.03485</c:v>
                </c:pt>
                <c:pt idx="240">
                  <c:v>2.0356399999999999</c:v>
                </c:pt>
                <c:pt idx="241">
                  <c:v>2.0356399999999999</c:v>
                </c:pt>
                <c:pt idx="242">
                  <c:v>2.0346899999999999</c:v>
                </c:pt>
                <c:pt idx="243">
                  <c:v>2.0346899999999999</c:v>
                </c:pt>
                <c:pt idx="244">
                  <c:v>2.0346800000000003</c:v>
                </c:pt>
                <c:pt idx="245">
                  <c:v>2.0346800000000003</c:v>
                </c:pt>
                <c:pt idx="246">
                  <c:v>2.0346099999999998</c:v>
                </c:pt>
                <c:pt idx="247">
                  <c:v>2.0346099999999998</c:v>
                </c:pt>
                <c:pt idx="248">
                  <c:v>2.03485</c:v>
                </c:pt>
                <c:pt idx="249">
                  <c:v>2.03485</c:v>
                </c:pt>
                <c:pt idx="250">
                  <c:v>2.0348199999999999</c:v>
                </c:pt>
                <c:pt idx="251">
                  <c:v>2.0348199999999999</c:v>
                </c:pt>
                <c:pt idx="252">
                  <c:v>2.0348999999999999</c:v>
                </c:pt>
                <c:pt idx="253">
                  <c:v>2.0348999999999999</c:v>
                </c:pt>
                <c:pt idx="254">
                  <c:v>2.03586</c:v>
                </c:pt>
                <c:pt idx="255">
                  <c:v>2.03586</c:v>
                </c:pt>
                <c:pt idx="256">
                  <c:v>2.0348800000000002</c:v>
                </c:pt>
                <c:pt idx="257">
                  <c:v>2.0348800000000002</c:v>
                </c:pt>
                <c:pt idx="258">
                  <c:v>2.0349699999999999</c:v>
                </c:pt>
                <c:pt idx="259">
                  <c:v>2.0349699999999999</c:v>
                </c:pt>
                <c:pt idx="260">
                  <c:v>2.0350199999999998</c:v>
                </c:pt>
                <c:pt idx="261">
                  <c:v>2.0350199999999998</c:v>
                </c:pt>
                <c:pt idx="262">
                  <c:v>2.03477</c:v>
                </c:pt>
                <c:pt idx="263">
                  <c:v>2.03477</c:v>
                </c:pt>
                <c:pt idx="264">
                  <c:v>2.03512</c:v>
                </c:pt>
                <c:pt idx="265">
                  <c:v>2.03512</c:v>
                </c:pt>
                <c:pt idx="266">
                  <c:v>2.03552</c:v>
                </c:pt>
                <c:pt idx="267">
                  <c:v>2.03552</c:v>
                </c:pt>
                <c:pt idx="268">
                  <c:v>2.0349200000000001</c:v>
                </c:pt>
                <c:pt idx="269">
                  <c:v>2.0349200000000001</c:v>
                </c:pt>
                <c:pt idx="270">
                  <c:v>2.03485</c:v>
                </c:pt>
                <c:pt idx="271">
                  <c:v>2.03485</c:v>
                </c:pt>
                <c:pt idx="272">
                  <c:v>2.0346899999999999</c:v>
                </c:pt>
                <c:pt idx="273">
                  <c:v>2.0346899999999999</c:v>
                </c:pt>
                <c:pt idx="274">
                  <c:v>2.03477</c:v>
                </c:pt>
                <c:pt idx="275">
                  <c:v>2.03477</c:v>
                </c:pt>
                <c:pt idx="276">
                  <c:v>2.0351500000000002</c:v>
                </c:pt>
                <c:pt idx="277">
                  <c:v>2.0351500000000002</c:v>
                </c:pt>
                <c:pt idx="278">
                  <c:v>2.0348000000000002</c:v>
                </c:pt>
                <c:pt idx="279">
                  <c:v>2.0348000000000002</c:v>
                </c:pt>
                <c:pt idx="280">
                  <c:v>2.0346899999999999</c:v>
                </c:pt>
                <c:pt idx="281">
                  <c:v>2.0346899999999999</c:v>
                </c:pt>
                <c:pt idx="282">
                  <c:v>2.03498</c:v>
                </c:pt>
                <c:pt idx="283">
                  <c:v>2.03498</c:v>
                </c:pt>
                <c:pt idx="284">
                  <c:v>2.0350100000000002</c:v>
                </c:pt>
                <c:pt idx="285">
                  <c:v>2.0350100000000002</c:v>
                </c:pt>
                <c:pt idx="286">
                  <c:v>2.0345599999999999</c:v>
                </c:pt>
                <c:pt idx="287">
                  <c:v>2.0345599999999999</c:v>
                </c:pt>
                <c:pt idx="288">
                  <c:v>2.0350700000000002</c:v>
                </c:pt>
                <c:pt idx="289">
                  <c:v>2.0350700000000002</c:v>
                </c:pt>
                <c:pt idx="290">
                  <c:v>2.03485</c:v>
                </c:pt>
                <c:pt idx="291">
                  <c:v>2.03485</c:v>
                </c:pt>
                <c:pt idx="292">
                  <c:v>2.0348999999999999</c:v>
                </c:pt>
                <c:pt idx="293">
                  <c:v>2.0348999999999999</c:v>
                </c:pt>
                <c:pt idx="294">
                  <c:v>2.0355099999999999</c:v>
                </c:pt>
                <c:pt idx="295">
                  <c:v>2.0355099999999999</c:v>
                </c:pt>
                <c:pt idx="296">
                  <c:v>2.0349900000000001</c:v>
                </c:pt>
                <c:pt idx="297">
                  <c:v>2.0349900000000001</c:v>
                </c:pt>
                <c:pt idx="298">
                  <c:v>2.0348600000000001</c:v>
                </c:pt>
                <c:pt idx="299">
                  <c:v>2.0348600000000001</c:v>
                </c:pt>
                <c:pt idx="300">
                  <c:v>2.0351300000000001</c:v>
                </c:pt>
                <c:pt idx="301">
                  <c:v>2.0351300000000001</c:v>
                </c:pt>
                <c:pt idx="302">
                  <c:v>2.0350199999999998</c:v>
                </c:pt>
                <c:pt idx="303">
                  <c:v>2.0350199999999998</c:v>
                </c:pt>
                <c:pt idx="304">
                  <c:v>2.0351400000000002</c:v>
                </c:pt>
                <c:pt idx="305">
                  <c:v>2.0351400000000002</c:v>
                </c:pt>
                <c:pt idx="306">
                  <c:v>2.0352399999999999</c:v>
                </c:pt>
                <c:pt idx="307">
                  <c:v>2.0352399999999999</c:v>
                </c:pt>
                <c:pt idx="308">
                  <c:v>2.03511</c:v>
                </c:pt>
                <c:pt idx="309">
                  <c:v>2.03511</c:v>
                </c:pt>
                <c:pt idx="310">
                  <c:v>2.0350799999999998</c:v>
                </c:pt>
                <c:pt idx="311">
                  <c:v>2.0350799999999998</c:v>
                </c:pt>
                <c:pt idx="312">
                  <c:v>2.0348800000000002</c:v>
                </c:pt>
                <c:pt idx="313">
                  <c:v>2.0348800000000002</c:v>
                </c:pt>
                <c:pt idx="314">
                  <c:v>2.0351699999999999</c:v>
                </c:pt>
                <c:pt idx="315">
                  <c:v>2.0351699999999999</c:v>
                </c:pt>
                <c:pt idx="316">
                  <c:v>2.0353399999999997</c:v>
                </c:pt>
                <c:pt idx="317">
                  <c:v>2.0353399999999997</c:v>
                </c:pt>
                <c:pt idx="318">
                  <c:v>2.03525</c:v>
                </c:pt>
                <c:pt idx="319">
                  <c:v>2.03525</c:v>
                </c:pt>
                <c:pt idx="320">
                  <c:v>2.03546</c:v>
                </c:pt>
                <c:pt idx="321">
                  <c:v>2.03546</c:v>
                </c:pt>
                <c:pt idx="322">
                  <c:v>2.0358000000000001</c:v>
                </c:pt>
                <c:pt idx="323">
                  <c:v>2.0358000000000001</c:v>
                </c:pt>
                <c:pt idx="324">
                  <c:v>2.0362100000000001</c:v>
                </c:pt>
                <c:pt idx="325">
                  <c:v>2.0362100000000001</c:v>
                </c:pt>
                <c:pt idx="326">
                  <c:v>2.0352700000000001</c:v>
                </c:pt>
                <c:pt idx="327">
                  <c:v>2.0352700000000001</c:v>
                </c:pt>
                <c:pt idx="328">
                  <c:v>2.0348999999999999</c:v>
                </c:pt>
                <c:pt idx="329">
                  <c:v>2.0348999999999999</c:v>
                </c:pt>
                <c:pt idx="330">
                  <c:v>2.03539</c:v>
                </c:pt>
                <c:pt idx="331">
                  <c:v>2.03539</c:v>
                </c:pt>
                <c:pt idx="332">
                  <c:v>2.0352999999999999</c:v>
                </c:pt>
                <c:pt idx="333">
                  <c:v>2.0352999999999999</c:v>
                </c:pt>
                <c:pt idx="334">
                  <c:v>2.0352299999999999</c:v>
                </c:pt>
                <c:pt idx="335">
                  <c:v>2.0352299999999999</c:v>
                </c:pt>
                <c:pt idx="336">
                  <c:v>2.0351699999999999</c:v>
                </c:pt>
                <c:pt idx="337">
                  <c:v>2.0351699999999999</c:v>
                </c:pt>
                <c:pt idx="338">
                  <c:v>2.03531</c:v>
                </c:pt>
                <c:pt idx="339">
                  <c:v>2.03531</c:v>
                </c:pt>
                <c:pt idx="340">
                  <c:v>2.03539</c:v>
                </c:pt>
                <c:pt idx="341">
                  <c:v>2.03539</c:v>
                </c:pt>
                <c:pt idx="342">
                  <c:v>2.03539</c:v>
                </c:pt>
                <c:pt idx="343">
                  <c:v>2.03539</c:v>
                </c:pt>
                <c:pt idx="344">
                  <c:v>2.0354999999999999</c:v>
                </c:pt>
                <c:pt idx="345">
                  <c:v>2.0354999999999999</c:v>
                </c:pt>
                <c:pt idx="346">
                  <c:v>3.15205</c:v>
                </c:pt>
                <c:pt idx="347">
                  <c:v>3.15205</c:v>
                </c:pt>
                <c:pt idx="348">
                  <c:v>3.1524699999999997</c:v>
                </c:pt>
                <c:pt idx="349">
                  <c:v>3.1524699999999997</c:v>
                </c:pt>
                <c:pt idx="350">
                  <c:v>3.32572</c:v>
                </c:pt>
                <c:pt idx="351">
                  <c:v>3.32572</c:v>
                </c:pt>
                <c:pt idx="352">
                  <c:v>3.4321999999999999</c:v>
                </c:pt>
                <c:pt idx="353">
                  <c:v>3.4321999999999999</c:v>
                </c:pt>
                <c:pt idx="354">
                  <c:v>3.4325199999999998</c:v>
                </c:pt>
                <c:pt idx="355">
                  <c:v>3.4325199999999998</c:v>
                </c:pt>
                <c:pt idx="356">
                  <c:v>3.9161599999999996</c:v>
                </c:pt>
                <c:pt idx="357">
                  <c:v>3.9161599999999996</c:v>
                </c:pt>
                <c:pt idx="358">
                  <c:v>3.9227600000000002</c:v>
                </c:pt>
                <c:pt idx="359">
                  <c:v>3.9227600000000002</c:v>
                </c:pt>
                <c:pt idx="360">
                  <c:v>3.9225500000000002</c:v>
                </c:pt>
                <c:pt idx="361">
                  <c:v>3.9225500000000002</c:v>
                </c:pt>
                <c:pt idx="362">
                  <c:v>2.87507</c:v>
                </c:pt>
                <c:pt idx="363">
                  <c:v>2.87507</c:v>
                </c:pt>
                <c:pt idx="364">
                  <c:v>2.87398</c:v>
                </c:pt>
                <c:pt idx="365">
                  <c:v>2.87398</c:v>
                </c:pt>
                <c:pt idx="366">
                  <c:v>2.8736899999999999</c:v>
                </c:pt>
                <c:pt idx="367">
                  <c:v>2.8736899999999999</c:v>
                </c:pt>
                <c:pt idx="368">
                  <c:v>2.4899800000000001</c:v>
                </c:pt>
                <c:pt idx="369">
                  <c:v>2.4899800000000001</c:v>
                </c:pt>
                <c:pt idx="370">
                  <c:v>2.4900799999999998</c:v>
                </c:pt>
                <c:pt idx="371">
                  <c:v>2.4900799999999998</c:v>
                </c:pt>
                <c:pt idx="372">
                  <c:v>2.4902399999999996</c:v>
                </c:pt>
                <c:pt idx="373">
                  <c:v>2.4902399999999996</c:v>
                </c:pt>
                <c:pt idx="374">
                  <c:v>4.1957399999999998</c:v>
                </c:pt>
                <c:pt idx="375">
                  <c:v>4.1957399999999998</c:v>
                </c:pt>
                <c:pt idx="376">
                  <c:v>4.1969200000000004</c:v>
                </c:pt>
                <c:pt idx="377">
                  <c:v>4.1969200000000004</c:v>
                </c:pt>
                <c:pt idx="378">
                  <c:v>4.1970299999999998</c:v>
                </c:pt>
                <c:pt idx="379">
                  <c:v>4.1970299999999998</c:v>
                </c:pt>
                <c:pt idx="380">
                  <c:v>4.2658800000000001</c:v>
                </c:pt>
                <c:pt idx="381">
                  <c:v>4.2658800000000001</c:v>
                </c:pt>
                <c:pt idx="382">
                  <c:v>4.2657600000000002</c:v>
                </c:pt>
                <c:pt idx="383">
                  <c:v>4.2657600000000002</c:v>
                </c:pt>
                <c:pt idx="384">
                  <c:v>4.2655799999999999</c:v>
                </c:pt>
                <c:pt idx="385">
                  <c:v>4.2655799999999999</c:v>
                </c:pt>
                <c:pt idx="386">
                  <c:v>4.4124300000000005</c:v>
                </c:pt>
                <c:pt idx="387">
                  <c:v>4.4124300000000005</c:v>
                </c:pt>
                <c:pt idx="388">
                  <c:v>4.4452600000000002</c:v>
                </c:pt>
                <c:pt idx="389">
                  <c:v>4.4452600000000002</c:v>
                </c:pt>
                <c:pt idx="390">
                  <c:v>4.4455499999999999</c:v>
                </c:pt>
                <c:pt idx="391">
                  <c:v>4.4455499999999999</c:v>
                </c:pt>
                <c:pt idx="392">
                  <c:v>3.29</c:v>
                </c:pt>
                <c:pt idx="393">
                  <c:v>3.29</c:v>
                </c:pt>
                <c:pt idx="394">
                  <c:v>3.28973</c:v>
                </c:pt>
                <c:pt idx="395">
                  <c:v>3.28973</c:v>
                </c:pt>
                <c:pt idx="396">
                  <c:v>3.2895400000000001</c:v>
                </c:pt>
                <c:pt idx="397">
                  <c:v>3.2895400000000001</c:v>
                </c:pt>
                <c:pt idx="398">
                  <c:v>2.7889499999999998</c:v>
                </c:pt>
                <c:pt idx="399">
                  <c:v>2.7889499999999998</c:v>
                </c:pt>
                <c:pt idx="400">
                  <c:v>2.5586899999999999</c:v>
                </c:pt>
                <c:pt idx="401">
                  <c:v>2.5586899999999999</c:v>
                </c:pt>
                <c:pt idx="402">
                  <c:v>2.5582600000000002</c:v>
                </c:pt>
                <c:pt idx="403">
                  <c:v>2.5582600000000002</c:v>
                </c:pt>
                <c:pt idx="404">
                  <c:v>4.6189999999999998</c:v>
                </c:pt>
                <c:pt idx="405">
                  <c:v>4.6189999999999998</c:v>
                </c:pt>
                <c:pt idx="406">
                  <c:v>4.6201800000000004</c:v>
                </c:pt>
                <c:pt idx="407">
                  <c:v>4.6201800000000004</c:v>
                </c:pt>
                <c:pt idx="408">
                  <c:v>4.5356899999999998</c:v>
                </c:pt>
                <c:pt idx="409">
                  <c:v>4.5356899999999998</c:v>
                </c:pt>
                <c:pt idx="410">
                  <c:v>4.4078999999999997</c:v>
                </c:pt>
                <c:pt idx="411">
                  <c:v>4.4078999999999997</c:v>
                </c:pt>
                <c:pt idx="412">
                  <c:v>4.4078299999999997</c:v>
                </c:pt>
                <c:pt idx="413">
                  <c:v>4.4078299999999997</c:v>
                </c:pt>
                <c:pt idx="414">
                  <c:v>5.0463399999999998</c:v>
                </c:pt>
                <c:pt idx="415">
                  <c:v>5.0463399999999998</c:v>
                </c:pt>
                <c:pt idx="416">
                  <c:v>5.8785100000000003</c:v>
                </c:pt>
                <c:pt idx="417">
                  <c:v>5.8785100000000003</c:v>
                </c:pt>
                <c:pt idx="418">
                  <c:v>5.8787900000000004</c:v>
                </c:pt>
                <c:pt idx="419">
                  <c:v>5.8787900000000004</c:v>
                </c:pt>
                <c:pt idx="420">
                  <c:v>5.78294</c:v>
                </c:pt>
                <c:pt idx="421">
                  <c:v>5.78294</c:v>
                </c:pt>
                <c:pt idx="422">
                  <c:v>5.7683800000000005</c:v>
                </c:pt>
                <c:pt idx="423">
                  <c:v>5.7683800000000005</c:v>
                </c:pt>
                <c:pt idx="424">
                  <c:v>5.7682700000000002</c:v>
                </c:pt>
                <c:pt idx="425">
                  <c:v>5.7682700000000002</c:v>
                </c:pt>
                <c:pt idx="426">
                  <c:v>5.9103399999999997</c:v>
                </c:pt>
                <c:pt idx="427">
                  <c:v>5.9103399999999997</c:v>
                </c:pt>
                <c:pt idx="428">
                  <c:v>5.9099899999999996</c:v>
                </c:pt>
                <c:pt idx="429">
                  <c:v>5.9099899999999996</c:v>
                </c:pt>
                <c:pt idx="430">
                  <c:v>5.9106899999999998</c:v>
                </c:pt>
                <c:pt idx="431">
                  <c:v>5.9106899999999998</c:v>
                </c:pt>
                <c:pt idx="432">
                  <c:v>5.8792999999999997</c:v>
                </c:pt>
                <c:pt idx="433">
                  <c:v>5.8792999999999997</c:v>
                </c:pt>
                <c:pt idx="434">
                  <c:v>5.8791199999999995</c:v>
                </c:pt>
                <c:pt idx="435">
                  <c:v>5.8791199999999995</c:v>
                </c:pt>
                <c:pt idx="436">
                  <c:v>5.8795999999999999</c:v>
                </c:pt>
                <c:pt idx="437">
                  <c:v>5.8795999999999999</c:v>
                </c:pt>
                <c:pt idx="438">
                  <c:v>5.8426400000000003</c:v>
                </c:pt>
                <c:pt idx="439">
                  <c:v>5.8426400000000003</c:v>
                </c:pt>
                <c:pt idx="440">
                  <c:v>5.8423699999999998</c:v>
                </c:pt>
                <c:pt idx="441">
                  <c:v>5.8423699999999998</c:v>
                </c:pt>
                <c:pt idx="442">
                  <c:v>5.9482400000000002</c:v>
                </c:pt>
                <c:pt idx="443">
                  <c:v>5.9482400000000002</c:v>
                </c:pt>
                <c:pt idx="444">
                  <c:v>5.9798800000000005</c:v>
                </c:pt>
                <c:pt idx="445">
                  <c:v>5.9798800000000005</c:v>
                </c:pt>
                <c:pt idx="446">
                  <c:v>5.98062</c:v>
                </c:pt>
                <c:pt idx="447">
                  <c:v>5.98062</c:v>
                </c:pt>
                <c:pt idx="448">
                  <c:v>5.9997199999999999</c:v>
                </c:pt>
                <c:pt idx="449">
                  <c:v>5.9997199999999999</c:v>
                </c:pt>
                <c:pt idx="450">
                  <c:v>6.0155099999999999</c:v>
                </c:pt>
                <c:pt idx="451">
                  <c:v>6.0155099999999999</c:v>
                </c:pt>
                <c:pt idx="452">
                  <c:v>6.0156899999999993</c:v>
                </c:pt>
                <c:pt idx="453">
                  <c:v>6.0156899999999993</c:v>
                </c:pt>
                <c:pt idx="454">
                  <c:v>5.9495200000000006</c:v>
                </c:pt>
                <c:pt idx="455">
                  <c:v>5.9495200000000006</c:v>
                </c:pt>
                <c:pt idx="456">
                  <c:v>5.9487800000000002</c:v>
                </c:pt>
                <c:pt idx="457">
                  <c:v>5.9487800000000002</c:v>
                </c:pt>
                <c:pt idx="458">
                  <c:v>5.9381499999999994</c:v>
                </c:pt>
                <c:pt idx="459">
                  <c:v>5.9381499999999994</c:v>
                </c:pt>
                <c:pt idx="460">
                  <c:v>5.9115500000000001</c:v>
                </c:pt>
                <c:pt idx="461">
                  <c:v>5.9115500000000001</c:v>
                </c:pt>
                <c:pt idx="462">
                  <c:v>5.9112799999999996</c:v>
                </c:pt>
                <c:pt idx="463">
                  <c:v>5.9112799999999996</c:v>
                </c:pt>
                <c:pt idx="464">
                  <c:v>5.9114799999999992</c:v>
                </c:pt>
                <c:pt idx="465">
                  <c:v>5.9114799999999992</c:v>
                </c:pt>
                <c:pt idx="466">
                  <c:v>6.12303</c:v>
                </c:pt>
                <c:pt idx="467">
                  <c:v>6.12303</c:v>
                </c:pt>
                <c:pt idx="468">
                  <c:v>6.1232199999999999</c:v>
                </c:pt>
                <c:pt idx="469">
                  <c:v>6.1232199999999999</c:v>
                </c:pt>
                <c:pt idx="470">
                  <c:v>6.1594300000000004</c:v>
                </c:pt>
                <c:pt idx="471">
                  <c:v>6.1594300000000004</c:v>
                </c:pt>
                <c:pt idx="472">
                  <c:v>6.1601800000000004</c:v>
                </c:pt>
                <c:pt idx="473">
                  <c:v>6.1601800000000004</c:v>
                </c:pt>
                <c:pt idx="474">
                  <c:v>6.1601699999999999</c:v>
                </c:pt>
                <c:pt idx="475">
                  <c:v>6.1601699999999999</c:v>
                </c:pt>
                <c:pt idx="476">
                  <c:v>6.0914999999999999</c:v>
                </c:pt>
                <c:pt idx="477">
                  <c:v>6.0914999999999999</c:v>
                </c:pt>
                <c:pt idx="478">
                  <c:v>6.0914399999999995</c:v>
                </c:pt>
                <c:pt idx="479">
                  <c:v>6.0914399999999995</c:v>
                </c:pt>
                <c:pt idx="480">
                  <c:v>6.0914200000000003</c:v>
                </c:pt>
                <c:pt idx="481">
                  <c:v>6.0914200000000003</c:v>
                </c:pt>
                <c:pt idx="482">
                  <c:v>6.2942900000000002</c:v>
                </c:pt>
                <c:pt idx="483">
                  <c:v>6.2942900000000002</c:v>
                </c:pt>
                <c:pt idx="484">
                  <c:v>6.2937599999999998</c:v>
                </c:pt>
                <c:pt idx="485">
                  <c:v>6.2937599999999998</c:v>
                </c:pt>
                <c:pt idx="486">
                  <c:v>6.2939099999999994</c:v>
                </c:pt>
                <c:pt idx="487">
                  <c:v>6.2939099999999994</c:v>
                </c:pt>
                <c:pt idx="488">
                  <c:v>6.0183200000000001</c:v>
                </c:pt>
                <c:pt idx="489">
                  <c:v>6.0183200000000001</c:v>
                </c:pt>
                <c:pt idx="490">
                  <c:v>6.0177100000000001</c:v>
                </c:pt>
                <c:pt idx="491">
                  <c:v>6.0177100000000001</c:v>
                </c:pt>
                <c:pt idx="492">
                  <c:v>6.0180400000000001</c:v>
                </c:pt>
                <c:pt idx="493">
                  <c:v>6.0180400000000001</c:v>
                </c:pt>
                <c:pt idx="494">
                  <c:v>4.9374700000000002</c:v>
                </c:pt>
                <c:pt idx="495">
                  <c:v>4.9374700000000002</c:v>
                </c:pt>
                <c:pt idx="496">
                  <c:v>4.9371700000000001</c:v>
                </c:pt>
                <c:pt idx="497">
                  <c:v>4.9371700000000001</c:v>
                </c:pt>
                <c:pt idx="498">
                  <c:v>4.93858</c:v>
                </c:pt>
                <c:pt idx="499">
                  <c:v>4.93858</c:v>
                </c:pt>
                <c:pt idx="500">
                  <c:v>5.8441700000000001</c:v>
                </c:pt>
                <c:pt idx="501">
                  <c:v>5.8441700000000001</c:v>
                </c:pt>
                <c:pt idx="502">
                  <c:v>5.8442700000000007</c:v>
                </c:pt>
                <c:pt idx="503">
                  <c:v>5.8442700000000007</c:v>
                </c:pt>
                <c:pt idx="504">
                  <c:v>5.9543999999999997</c:v>
                </c:pt>
                <c:pt idx="505">
                  <c:v>5.9543999999999997</c:v>
                </c:pt>
                <c:pt idx="506">
                  <c:v>6.1612999999999998</c:v>
                </c:pt>
                <c:pt idx="507">
                  <c:v>6.1612999999999998</c:v>
                </c:pt>
                <c:pt idx="508">
                  <c:v>6.1612299999999998</c:v>
                </c:pt>
                <c:pt idx="509">
                  <c:v>6.1612299999999998</c:v>
                </c:pt>
                <c:pt idx="510">
                  <c:v>6.1400800000000002</c:v>
                </c:pt>
                <c:pt idx="511">
                  <c:v>6.1400800000000002</c:v>
                </c:pt>
                <c:pt idx="512">
                  <c:v>6.1237299999999992</c:v>
                </c:pt>
                <c:pt idx="513">
                  <c:v>6.1237299999999992</c:v>
                </c:pt>
                <c:pt idx="514">
                  <c:v>6.12446</c:v>
                </c:pt>
                <c:pt idx="515">
                  <c:v>6.12446</c:v>
                </c:pt>
                <c:pt idx="516">
                  <c:v>5.9242400000000002</c:v>
                </c:pt>
                <c:pt idx="517">
                  <c:v>5.9242400000000002</c:v>
                </c:pt>
                <c:pt idx="518">
                  <c:v>5.8811800000000005</c:v>
                </c:pt>
                <c:pt idx="519">
                  <c:v>5.8811800000000005</c:v>
                </c:pt>
                <c:pt idx="520">
                  <c:v>5.8811</c:v>
                </c:pt>
                <c:pt idx="521">
                  <c:v>5.8811</c:v>
                </c:pt>
                <c:pt idx="522">
                  <c:v>5.9808599999999998</c:v>
                </c:pt>
                <c:pt idx="523">
                  <c:v>5.9808599999999998</c:v>
                </c:pt>
                <c:pt idx="524">
                  <c:v>5.9818199999999999</c:v>
                </c:pt>
                <c:pt idx="525">
                  <c:v>5.9818199999999999</c:v>
                </c:pt>
                <c:pt idx="526">
                  <c:v>6.01004</c:v>
                </c:pt>
                <c:pt idx="527">
                  <c:v>6.01004</c:v>
                </c:pt>
                <c:pt idx="528">
                  <c:v>6.0914799999999998</c:v>
                </c:pt>
                <c:pt idx="529">
                  <c:v>6.0914799999999998</c:v>
                </c:pt>
                <c:pt idx="530">
                  <c:v>6.0920200000000007</c:v>
                </c:pt>
                <c:pt idx="531">
                  <c:v>6.0920200000000007</c:v>
                </c:pt>
                <c:pt idx="532">
                  <c:v>6.0918199999999993</c:v>
                </c:pt>
                <c:pt idx="533">
                  <c:v>6.0918199999999993</c:v>
                </c:pt>
                <c:pt idx="534">
                  <c:v>6.0188900000000007</c:v>
                </c:pt>
                <c:pt idx="535">
                  <c:v>6.0188900000000007</c:v>
                </c:pt>
                <c:pt idx="536">
                  <c:v>6.0203899999999999</c:v>
                </c:pt>
                <c:pt idx="537">
                  <c:v>6.0203899999999999</c:v>
                </c:pt>
                <c:pt idx="538">
                  <c:v>5.8187299999999995</c:v>
                </c:pt>
                <c:pt idx="539">
                  <c:v>5.8187299999999995</c:v>
                </c:pt>
                <c:pt idx="540">
                  <c:v>5.7716199999999995</c:v>
                </c:pt>
                <c:pt idx="541">
                  <c:v>5.7716199999999995</c:v>
                </c:pt>
                <c:pt idx="542">
                  <c:v>5.7715200000000006</c:v>
                </c:pt>
                <c:pt idx="543">
                  <c:v>5.7715200000000006</c:v>
                </c:pt>
                <c:pt idx="544">
                  <c:v>5.6137700000000006</c:v>
                </c:pt>
                <c:pt idx="545">
                  <c:v>5.6137700000000006</c:v>
                </c:pt>
                <c:pt idx="546">
                  <c:v>5.60351</c:v>
                </c:pt>
                <c:pt idx="547">
                  <c:v>5.60351</c:v>
                </c:pt>
                <c:pt idx="548">
                  <c:v>5.6038500000000004</c:v>
                </c:pt>
                <c:pt idx="549">
                  <c:v>5.6038500000000004</c:v>
                </c:pt>
                <c:pt idx="550">
                  <c:v>6.1934300000000002</c:v>
                </c:pt>
                <c:pt idx="551">
                  <c:v>6.1934300000000002</c:v>
                </c:pt>
                <c:pt idx="552">
                  <c:v>6.1937499999999996</c:v>
                </c:pt>
                <c:pt idx="553">
                  <c:v>6.1937499999999996</c:v>
                </c:pt>
                <c:pt idx="554">
                  <c:v>6.1948800000000004</c:v>
                </c:pt>
                <c:pt idx="555">
                  <c:v>6.1948800000000004</c:v>
                </c:pt>
                <c:pt idx="556">
                  <c:v>5.8139200000000004</c:v>
                </c:pt>
                <c:pt idx="557">
                  <c:v>5.8139200000000004</c:v>
                </c:pt>
                <c:pt idx="558">
                  <c:v>5.8138000000000005</c:v>
                </c:pt>
                <c:pt idx="559">
                  <c:v>5.8138000000000005</c:v>
                </c:pt>
                <c:pt idx="560">
                  <c:v>5.8138300000000003</c:v>
                </c:pt>
                <c:pt idx="561">
                  <c:v>5.8138300000000003</c:v>
                </c:pt>
                <c:pt idx="562">
                  <c:v>6.3689499999999999</c:v>
                </c:pt>
                <c:pt idx="563">
                  <c:v>6.3689499999999999</c:v>
                </c:pt>
                <c:pt idx="564">
                  <c:v>6.3692299999999999</c:v>
                </c:pt>
                <c:pt idx="565">
                  <c:v>6.3692299999999999</c:v>
                </c:pt>
                <c:pt idx="566">
                  <c:v>6.3726599999999998</c:v>
                </c:pt>
                <c:pt idx="567">
                  <c:v>6.3726599999999998</c:v>
                </c:pt>
                <c:pt idx="568">
                  <c:v>6.4742499999999996</c:v>
                </c:pt>
                <c:pt idx="569">
                  <c:v>6.4742499999999996</c:v>
                </c:pt>
                <c:pt idx="570">
                  <c:v>6.47438</c:v>
                </c:pt>
                <c:pt idx="571">
                  <c:v>6.47438</c:v>
                </c:pt>
                <c:pt idx="572">
                  <c:v>6.4744299999999999</c:v>
                </c:pt>
                <c:pt idx="573">
                  <c:v>6.4744299999999999</c:v>
                </c:pt>
                <c:pt idx="574">
                  <c:v>6.3689799999999996</c:v>
                </c:pt>
                <c:pt idx="575">
                  <c:v>6.3689799999999996</c:v>
                </c:pt>
                <c:pt idx="576">
                  <c:v>6.3696899999999994</c:v>
                </c:pt>
                <c:pt idx="577">
                  <c:v>6.3696899999999994</c:v>
                </c:pt>
                <c:pt idx="578">
                  <c:v>6.36937</c:v>
                </c:pt>
                <c:pt idx="579">
                  <c:v>6.36937</c:v>
                </c:pt>
                <c:pt idx="580">
                  <c:v>6.1265700000000001</c:v>
                </c:pt>
                <c:pt idx="581">
                  <c:v>6.1265700000000001</c:v>
                </c:pt>
                <c:pt idx="582">
                  <c:v>6.1265200000000002</c:v>
                </c:pt>
                <c:pt idx="583">
                  <c:v>6.1265200000000002</c:v>
                </c:pt>
                <c:pt idx="584">
                  <c:v>6.1266499999999997</c:v>
                </c:pt>
                <c:pt idx="585">
                  <c:v>6.1266499999999997</c:v>
                </c:pt>
                <c:pt idx="586">
                  <c:v>5.18248</c:v>
                </c:pt>
                <c:pt idx="587">
                  <c:v>5.18248</c:v>
                </c:pt>
                <c:pt idx="588">
                  <c:v>5.1820300000000001</c:v>
                </c:pt>
                <c:pt idx="589">
                  <c:v>5.1820300000000001</c:v>
                </c:pt>
                <c:pt idx="590">
                  <c:v>5.1823900000000007</c:v>
                </c:pt>
                <c:pt idx="591">
                  <c:v>5.1823900000000007</c:v>
                </c:pt>
                <c:pt idx="592">
                  <c:v>5.4927999999999999</c:v>
                </c:pt>
                <c:pt idx="593">
                  <c:v>5.4927999999999999</c:v>
                </c:pt>
                <c:pt idx="594">
                  <c:v>5.4930399999999997</c:v>
                </c:pt>
                <c:pt idx="595">
                  <c:v>5.4930399999999997</c:v>
                </c:pt>
                <c:pt idx="596">
                  <c:v>5.4936099999999994</c:v>
                </c:pt>
                <c:pt idx="597">
                  <c:v>5.4936099999999994</c:v>
                </c:pt>
                <c:pt idx="598">
                  <c:v>6.0580800000000004</c:v>
                </c:pt>
                <c:pt idx="599">
                  <c:v>6.0580800000000004</c:v>
                </c:pt>
                <c:pt idx="600">
                  <c:v>6.0587600000000004</c:v>
                </c:pt>
                <c:pt idx="601">
                  <c:v>6.0587600000000004</c:v>
                </c:pt>
                <c:pt idx="602">
                  <c:v>6.06142</c:v>
                </c:pt>
                <c:pt idx="603">
                  <c:v>6.06142</c:v>
                </c:pt>
                <c:pt idx="604">
                  <c:v>6.1634700000000002</c:v>
                </c:pt>
                <c:pt idx="605">
                  <c:v>6.1634700000000002</c:v>
                </c:pt>
                <c:pt idx="606">
                  <c:v>6.1634500000000001</c:v>
                </c:pt>
                <c:pt idx="607">
                  <c:v>6.1634500000000001</c:v>
                </c:pt>
                <c:pt idx="608">
                  <c:v>6.1564100000000002</c:v>
                </c:pt>
                <c:pt idx="609">
                  <c:v>6.1564100000000002</c:v>
                </c:pt>
                <c:pt idx="610">
                  <c:v>6.1270600000000002</c:v>
                </c:pt>
                <c:pt idx="611">
                  <c:v>6.1270600000000002</c:v>
                </c:pt>
                <c:pt idx="612">
                  <c:v>6.1277700000000008</c:v>
                </c:pt>
                <c:pt idx="613">
                  <c:v>6.1277700000000008</c:v>
                </c:pt>
                <c:pt idx="614">
                  <c:v>6.0626899999999999</c:v>
                </c:pt>
                <c:pt idx="615">
                  <c:v>6.0626899999999999</c:v>
                </c:pt>
                <c:pt idx="616">
                  <c:v>5.8471500000000001</c:v>
                </c:pt>
                <c:pt idx="617">
                  <c:v>5.8471500000000001</c:v>
                </c:pt>
                <c:pt idx="618">
                  <c:v>5.8479099999999997</c:v>
                </c:pt>
                <c:pt idx="619">
                  <c:v>5.8479099999999997</c:v>
                </c:pt>
                <c:pt idx="620">
                  <c:v>2.24715</c:v>
                </c:pt>
                <c:pt idx="621">
                  <c:v>2.24715</c:v>
                </c:pt>
                <c:pt idx="622">
                  <c:v>2.2462399999999998</c:v>
                </c:pt>
                <c:pt idx="623">
                  <c:v>2.2462399999999998</c:v>
                </c:pt>
                <c:pt idx="624">
                  <c:v>2.2453600000000002</c:v>
                </c:pt>
                <c:pt idx="625">
                  <c:v>2.2453600000000002</c:v>
                </c:pt>
                <c:pt idx="626">
                  <c:v>2.3506100000000001</c:v>
                </c:pt>
                <c:pt idx="627">
                  <c:v>2.3506100000000001</c:v>
                </c:pt>
                <c:pt idx="628">
                  <c:v>2.3506900000000002</c:v>
                </c:pt>
                <c:pt idx="629">
                  <c:v>2.3506900000000002</c:v>
                </c:pt>
                <c:pt idx="630">
                  <c:v>2.3504299999999998</c:v>
                </c:pt>
                <c:pt idx="631">
                  <c:v>2.3504299999999998</c:v>
                </c:pt>
                <c:pt idx="632">
                  <c:v>2.4561599999999997</c:v>
                </c:pt>
                <c:pt idx="633">
                  <c:v>2.4561599999999997</c:v>
                </c:pt>
                <c:pt idx="634">
                  <c:v>2.4560599999999999</c:v>
                </c:pt>
                <c:pt idx="635">
                  <c:v>2.4560599999999999</c:v>
                </c:pt>
                <c:pt idx="636">
                  <c:v>2.4181699999999999</c:v>
                </c:pt>
                <c:pt idx="637">
                  <c:v>2.4181699999999999</c:v>
                </c:pt>
                <c:pt idx="638">
                  <c:v>2.0382099999999999</c:v>
                </c:pt>
                <c:pt idx="639">
                  <c:v>2.0382099999999999</c:v>
                </c:pt>
                <c:pt idx="640">
                  <c:v>2.0381</c:v>
                </c:pt>
                <c:pt idx="641">
                  <c:v>2.0381</c:v>
                </c:pt>
                <c:pt idx="642">
                  <c:v>2.0377700000000001</c:v>
                </c:pt>
                <c:pt idx="643">
                  <c:v>2.0377700000000001</c:v>
                </c:pt>
                <c:pt idx="644">
                  <c:v>2.03769</c:v>
                </c:pt>
                <c:pt idx="645">
                  <c:v>2.03769</c:v>
                </c:pt>
                <c:pt idx="646">
                  <c:v>2.0382199999999999</c:v>
                </c:pt>
                <c:pt idx="647">
                  <c:v>2.0382199999999999</c:v>
                </c:pt>
                <c:pt idx="648">
                  <c:v>2.0377999999999998</c:v>
                </c:pt>
                <c:pt idx="649">
                  <c:v>2.0377999999999998</c:v>
                </c:pt>
                <c:pt idx="650">
                  <c:v>2.0378499999999997</c:v>
                </c:pt>
                <c:pt idx="651">
                  <c:v>2.0378499999999997</c:v>
                </c:pt>
                <c:pt idx="652">
                  <c:v>2.03782</c:v>
                </c:pt>
                <c:pt idx="653">
                  <c:v>2.03782</c:v>
                </c:pt>
                <c:pt idx="654">
                  <c:v>2.0385900000000001</c:v>
                </c:pt>
                <c:pt idx="655">
                  <c:v>2.0385900000000001</c:v>
                </c:pt>
                <c:pt idx="656">
                  <c:v>2.0390999999999999</c:v>
                </c:pt>
                <c:pt idx="657">
                  <c:v>2.0390999999999999</c:v>
                </c:pt>
                <c:pt idx="658">
                  <c:v>2.03796</c:v>
                </c:pt>
                <c:pt idx="659">
                  <c:v>2.03796</c:v>
                </c:pt>
                <c:pt idx="660">
                  <c:v>2.03796</c:v>
                </c:pt>
                <c:pt idx="661">
                  <c:v>2.03796</c:v>
                </c:pt>
                <c:pt idx="662">
                  <c:v>2.0379399999999999</c:v>
                </c:pt>
                <c:pt idx="663">
                  <c:v>2.0379399999999999</c:v>
                </c:pt>
                <c:pt idx="664">
                  <c:v>2.0380199999999999</c:v>
                </c:pt>
                <c:pt idx="665">
                  <c:v>2.0380199999999999</c:v>
                </c:pt>
                <c:pt idx="666">
                  <c:v>2.0377899999999998</c:v>
                </c:pt>
                <c:pt idx="667">
                  <c:v>2.0377899999999998</c:v>
                </c:pt>
                <c:pt idx="668">
                  <c:v>2.0389400000000002</c:v>
                </c:pt>
                <c:pt idx="669">
                  <c:v>2.0389400000000002</c:v>
                </c:pt>
                <c:pt idx="670">
                  <c:v>2.0381499999999999</c:v>
                </c:pt>
                <c:pt idx="671">
                  <c:v>2.0381499999999999</c:v>
                </c:pt>
                <c:pt idx="672">
                  <c:v>2.0380799999999999</c:v>
                </c:pt>
                <c:pt idx="673">
                  <c:v>2.0380799999999999</c:v>
                </c:pt>
                <c:pt idx="674">
                  <c:v>2.0379100000000001</c:v>
                </c:pt>
                <c:pt idx="675">
                  <c:v>2.0379100000000001</c:v>
                </c:pt>
                <c:pt idx="676">
                  <c:v>2.0378099999999999</c:v>
                </c:pt>
                <c:pt idx="677">
                  <c:v>2.0378099999999999</c:v>
                </c:pt>
                <c:pt idx="678">
                  <c:v>2.0379100000000001</c:v>
                </c:pt>
                <c:pt idx="679">
                  <c:v>2.0379100000000001</c:v>
                </c:pt>
                <c:pt idx="680">
                  <c:v>2.0382600000000002</c:v>
                </c:pt>
                <c:pt idx="681">
                  <c:v>2.0382600000000002</c:v>
                </c:pt>
                <c:pt idx="682">
                  <c:v>2.0379999999999998</c:v>
                </c:pt>
                <c:pt idx="683">
                  <c:v>2.0379999999999998</c:v>
                </c:pt>
                <c:pt idx="684">
                  <c:v>2.0382099999999999</c:v>
                </c:pt>
                <c:pt idx="685">
                  <c:v>2.0382099999999999</c:v>
                </c:pt>
                <c:pt idx="686">
                  <c:v>2.0378699999999998</c:v>
                </c:pt>
                <c:pt idx="687">
                  <c:v>2.0378699999999998</c:v>
                </c:pt>
                <c:pt idx="688">
                  <c:v>2.0379700000000001</c:v>
                </c:pt>
                <c:pt idx="689">
                  <c:v>2.0379700000000001</c:v>
                </c:pt>
                <c:pt idx="690">
                  <c:v>2.0384199999999999</c:v>
                </c:pt>
                <c:pt idx="691">
                  <c:v>2.0384199999999999</c:v>
                </c:pt>
                <c:pt idx="692">
                  <c:v>2.0381800000000001</c:v>
                </c:pt>
                <c:pt idx="693">
                  <c:v>2.0381800000000001</c:v>
                </c:pt>
                <c:pt idx="694">
                  <c:v>2.0378699999999998</c:v>
                </c:pt>
                <c:pt idx="695">
                  <c:v>2.0378699999999998</c:v>
                </c:pt>
                <c:pt idx="696">
                  <c:v>2.03817</c:v>
                </c:pt>
                <c:pt idx="697">
                  <c:v>2.03817</c:v>
                </c:pt>
                <c:pt idx="698">
                  <c:v>2.0386800000000003</c:v>
                </c:pt>
                <c:pt idx="699">
                  <c:v>2.0386800000000003</c:v>
                </c:pt>
                <c:pt idx="700">
                  <c:v>2.0383599999999999</c:v>
                </c:pt>
                <c:pt idx="701">
                  <c:v>2.0383599999999999</c:v>
                </c:pt>
                <c:pt idx="702">
                  <c:v>2.0379200000000002</c:v>
                </c:pt>
                <c:pt idx="703">
                  <c:v>2.0379200000000002</c:v>
                </c:pt>
                <c:pt idx="704">
                  <c:v>2.0377899999999998</c:v>
                </c:pt>
                <c:pt idx="705">
                  <c:v>2.0377899999999998</c:v>
                </c:pt>
                <c:pt idx="706">
                  <c:v>2.0377000000000001</c:v>
                </c:pt>
                <c:pt idx="707">
                  <c:v>2.0377000000000001</c:v>
                </c:pt>
                <c:pt idx="708">
                  <c:v>2.0377299999999998</c:v>
                </c:pt>
                <c:pt idx="709">
                  <c:v>2.0377299999999998</c:v>
                </c:pt>
                <c:pt idx="710">
                  <c:v>2.0377800000000001</c:v>
                </c:pt>
                <c:pt idx="711">
                  <c:v>2.0377800000000001</c:v>
                </c:pt>
                <c:pt idx="712">
                  <c:v>2.0378699999999998</c:v>
                </c:pt>
                <c:pt idx="713">
                  <c:v>2.0378699999999998</c:v>
                </c:pt>
                <c:pt idx="714">
                  <c:v>2.03783</c:v>
                </c:pt>
                <c:pt idx="715">
                  <c:v>2.03783</c:v>
                </c:pt>
                <c:pt idx="716">
                  <c:v>2.0378799999999999</c:v>
                </c:pt>
                <c:pt idx="717">
                  <c:v>2.0378799999999999</c:v>
                </c:pt>
                <c:pt idx="718">
                  <c:v>2.0378599999999998</c:v>
                </c:pt>
                <c:pt idx="719">
                  <c:v>2.0378599999999998</c:v>
                </c:pt>
                <c:pt idx="720">
                  <c:v>2.0377800000000001</c:v>
                </c:pt>
                <c:pt idx="721">
                  <c:v>2.0377800000000001</c:v>
                </c:pt>
                <c:pt idx="722">
                  <c:v>2.03816</c:v>
                </c:pt>
                <c:pt idx="723">
                  <c:v>2.03816</c:v>
                </c:pt>
                <c:pt idx="724">
                  <c:v>2.0385499999999999</c:v>
                </c:pt>
                <c:pt idx="725">
                  <c:v>2.0385499999999999</c:v>
                </c:pt>
                <c:pt idx="726">
                  <c:v>2.03749</c:v>
                </c:pt>
                <c:pt idx="727">
                  <c:v>2.03749</c:v>
                </c:pt>
                <c:pt idx="728">
                  <c:v>2.0380199999999999</c:v>
                </c:pt>
                <c:pt idx="729">
                  <c:v>2.0380199999999999</c:v>
                </c:pt>
                <c:pt idx="730">
                  <c:v>2.0376400000000001</c:v>
                </c:pt>
                <c:pt idx="731">
                  <c:v>2.0376400000000001</c:v>
                </c:pt>
                <c:pt idx="732">
                  <c:v>2.0384500000000001</c:v>
                </c:pt>
                <c:pt idx="733">
                  <c:v>2.0384500000000001</c:v>
                </c:pt>
                <c:pt idx="734">
                  <c:v>2.0378099999999999</c:v>
                </c:pt>
                <c:pt idx="735">
                  <c:v>2.0378099999999999</c:v>
                </c:pt>
                <c:pt idx="736">
                  <c:v>2.0374699999999999</c:v>
                </c:pt>
                <c:pt idx="737">
                  <c:v>2.0374699999999999</c:v>
                </c:pt>
                <c:pt idx="738">
                  <c:v>2.03729</c:v>
                </c:pt>
                <c:pt idx="739">
                  <c:v>2.03729</c:v>
                </c:pt>
                <c:pt idx="740">
                  <c:v>2.0381199999999997</c:v>
                </c:pt>
                <c:pt idx="741">
                  <c:v>2.0381199999999997</c:v>
                </c:pt>
                <c:pt idx="742">
                  <c:v>2.33006</c:v>
                </c:pt>
                <c:pt idx="743">
                  <c:v>2.33006</c:v>
                </c:pt>
                <c:pt idx="744">
                  <c:v>3.8546900000000002</c:v>
                </c:pt>
                <c:pt idx="745">
                  <c:v>3.8546900000000002</c:v>
                </c:pt>
                <c:pt idx="746">
                  <c:v>3.8584299999999998</c:v>
                </c:pt>
                <c:pt idx="747">
                  <c:v>3.8584299999999998</c:v>
                </c:pt>
                <c:pt idx="748">
                  <c:v>3.8589699999999998</c:v>
                </c:pt>
                <c:pt idx="749">
                  <c:v>3.8589699999999998</c:v>
                </c:pt>
                <c:pt idx="750">
                  <c:v>4.4819100000000001</c:v>
                </c:pt>
                <c:pt idx="751">
                  <c:v>4.4819100000000001</c:v>
                </c:pt>
                <c:pt idx="752">
                  <c:v>4.4823399999999998</c:v>
                </c:pt>
                <c:pt idx="753">
                  <c:v>4.4823399999999998</c:v>
                </c:pt>
                <c:pt idx="754">
                  <c:v>4.4824999999999999</c:v>
                </c:pt>
                <c:pt idx="755">
                  <c:v>4.4824999999999999</c:v>
                </c:pt>
                <c:pt idx="756">
                  <c:v>4.9732200000000004</c:v>
                </c:pt>
                <c:pt idx="757">
                  <c:v>4.9732200000000004</c:v>
                </c:pt>
                <c:pt idx="758">
                  <c:v>4.9736199999999995</c:v>
                </c:pt>
                <c:pt idx="759">
                  <c:v>4.9736199999999995</c:v>
                </c:pt>
                <c:pt idx="760">
                  <c:v>6.0817100000000002</c:v>
                </c:pt>
                <c:pt idx="761">
                  <c:v>6.0817100000000002</c:v>
                </c:pt>
                <c:pt idx="762">
                  <c:v>6.5507900000000001</c:v>
                </c:pt>
                <c:pt idx="763">
                  <c:v>6.5507900000000001</c:v>
                </c:pt>
                <c:pt idx="764">
                  <c:v>6.5506899999999995</c:v>
                </c:pt>
                <c:pt idx="765">
                  <c:v>6.5506899999999995</c:v>
                </c:pt>
                <c:pt idx="766">
                  <c:v>6.6532799999999996</c:v>
                </c:pt>
                <c:pt idx="767">
                  <c:v>6.6532799999999996</c:v>
                </c:pt>
                <c:pt idx="768">
                  <c:v>6.65341</c:v>
                </c:pt>
                <c:pt idx="769">
                  <c:v>6.65341</c:v>
                </c:pt>
                <c:pt idx="770">
                  <c:v>6.9313500000000001</c:v>
                </c:pt>
                <c:pt idx="771">
                  <c:v>6.9313500000000001</c:v>
                </c:pt>
                <c:pt idx="772">
                  <c:v>6.9316199999999997</c:v>
                </c:pt>
                <c:pt idx="773">
                  <c:v>6.9316199999999997</c:v>
                </c:pt>
                <c:pt idx="774">
                  <c:v>2.1696900000000001</c:v>
                </c:pt>
                <c:pt idx="775">
                  <c:v>2.1696900000000001</c:v>
                </c:pt>
                <c:pt idx="776">
                  <c:v>3.0425899999999999E-2</c:v>
                </c:pt>
                <c:pt idx="777">
                  <c:v>3.0425899999999999E-2</c:v>
                </c:pt>
                <c:pt idx="778">
                  <c:v>3.1026100000000001E-2</c:v>
                </c:pt>
                <c:pt idx="779">
                  <c:v>3.1026100000000001E-2</c:v>
                </c:pt>
                <c:pt idx="780">
                  <c:v>3.1266599999999999E-2</c:v>
                </c:pt>
                <c:pt idx="781">
                  <c:v>3.1266599999999999E-2</c:v>
                </c:pt>
                <c:pt idx="782">
                  <c:v>3.0648499999999999E-2</c:v>
                </c:pt>
                <c:pt idx="783">
                  <c:v>3.0648499999999999E-2</c:v>
                </c:pt>
                <c:pt idx="784">
                  <c:v>3.0802700000000002E-2</c:v>
                </c:pt>
                <c:pt idx="785">
                  <c:v>3.0802700000000002E-2</c:v>
                </c:pt>
                <c:pt idx="786">
                  <c:v>3.0849599999999998E-2</c:v>
                </c:pt>
                <c:pt idx="787">
                  <c:v>3.0849599999999998E-2</c:v>
                </c:pt>
                <c:pt idx="788">
                  <c:v>3.0601900000000001E-2</c:v>
                </c:pt>
                <c:pt idx="789">
                  <c:v>3.0601900000000001E-2</c:v>
                </c:pt>
                <c:pt idx="790">
                  <c:v>3.1032800000000003E-2</c:v>
                </c:pt>
                <c:pt idx="791">
                  <c:v>3.1032800000000003E-2</c:v>
                </c:pt>
                <c:pt idx="792">
                  <c:v>3.1136799999999999E-2</c:v>
                </c:pt>
                <c:pt idx="793">
                  <c:v>3.1136799999999999E-2</c:v>
                </c:pt>
                <c:pt idx="794">
                  <c:v>3.0972699999999999E-2</c:v>
                </c:pt>
                <c:pt idx="795">
                  <c:v>3.0972699999999999E-2</c:v>
                </c:pt>
                <c:pt idx="796">
                  <c:v>3.1459099999999997E-2</c:v>
                </c:pt>
                <c:pt idx="797">
                  <c:v>3.1459099999999997E-2</c:v>
                </c:pt>
                <c:pt idx="798">
                  <c:v>3.0633500000000001E-2</c:v>
                </c:pt>
                <c:pt idx="799">
                  <c:v>3.0633500000000001E-2</c:v>
                </c:pt>
                <c:pt idx="800">
                  <c:v>3.0724900000000003E-2</c:v>
                </c:pt>
                <c:pt idx="801">
                  <c:v>3.0724900000000003E-2</c:v>
                </c:pt>
                <c:pt idx="802">
                  <c:v>3.13989E-2</c:v>
                </c:pt>
                <c:pt idx="803">
                  <c:v>3.13989E-2</c:v>
                </c:pt>
                <c:pt idx="804">
                  <c:v>3.0898999999999999E-2</c:v>
                </c:pt>
                <c:pt idx="805">
                  <c:v>3.0898999999999999E-2</c:v>
                </c:pt>
                <c:pt idx="806">
                  <c:v>3.0290899999999999E-2</c:v>
                </c:pt>
                <c:pt idx="807">
                  <c:v>3.0290899999999999E-2</c:v>
                </c:pt>
                <c:pt idx="808">
                  <c:v>3.12751E-2</c:v>
                </c:pt>
                <c:pt idx="809">
                  <c:v>3.12751E-2</c:v>
                </c:pt>
                <c:pt idx="810">
                  <c:v>3.1005400000000002E-2</c:v>
                </c:pt>
                <c:pt idx="811">
                  <c:v>3.1005400000000002E-2</c:v>
                </c:pt>
                <c:pt idx="812">
                  <c:v>3.0681999999999997E-2</c:v>
                </c:pt>
                <c:pt idx="813">
                  <c:v>3.0681999999999997E-2</c:v>
                </c:pt>
                <c:pt idx="814">
                  <c:v>3.11431E-2</c:v>
                </c:pt>
                <c:pt idx="815">
                  <c:v>3.11431E-2</c:v>
                </c:pt>
                <c:pt idx="816">
                  <c:v>3.0761500000000001E-2</c:v>
                </c:pt>
                <c:pt idx="817">
                  <c:v>3.0761500000000001E-2</c:v>
                </c:pt>
                <c:pt idx="818">
                  <c:v>3.0707499999999999E-2</c:v>
                </c:pt>
                <c:pt idx="819">
                  <c:v>3.0707499999999999E-2</c:v>
                </c:pt>
                <c:pt idx="820">
                  <c:v>3.1121700000000002E-2</c:v>
                </c:pt>
                <c:pt idx="821">
                  <c:v>3.1121700000000002E-2</c:v>
                </c:pt>
              </c:numCache>
            </c:numRef>
          </c:yVal>
          <c:smooth val="0"/>
          <c:extLst>
            <c:ext xmlns:c16="http://schemas.microsoft.com/office/drawing/2014/chart" uri="{C3380CC4-5D6E-409C-BE32-E72D297353CC}">
              <c16:uniqueId val="{00000000-CACF-400A-B404-05553E1209FA}"/>
            </c:ext>
          </c:extLst>
        </c:ser>
        <c:dLbls>
          <c:showLegendKey val="0"/>
          <c:showVal val="0"/>
          <c:showCatName val="0"/>
          <c:showSerName val="0"/>
          <c:showPercent val="0"/>
          <c:showBubbleSize val="0"/>
        </c:dLbls>
        <c:axId val="592828408"/>
        <c:axId val="592828768"/>
      </c:scatterChart>
      <c:valAx>
        <c:axId val="592828408"/>
        <c:scaling>
          <c:orientation val="minMax"/>
          <c:max val="850"/>
          <c:min val="0"/>
        </c:scaling>
        <c:delete val="0"/>
        <c:axPos val="b"/>
        <c:majorGridlines>
          <c:spPr>
            <a:ln w="9525" cap="flat" cmpd="sng" algn="ctr">
              <a:solidFill>
                <a:schemeClr val="tx1">
                  <a:lumMod val="15000"/>
                  <a:lumOff val="85000"/>
                </a:schemeClr>
              </a:solidFill>
              <a:round/>
            </a:ln>
            <a:effectLst/>
          </c:spPr>
        </c:majorGridlines>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2828768"/>
        <c:crosses val="autoZero"/>
        <c:crossBetween val="midCat"/>
      </c:valAx>
      <c:valAx>
        <c:axId val="59282876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u="none" strike="noStrike" kern="1200" baseline="0">
                    <a:solidFill>
                      <a:sysClr val="windowText" lastClr="000000">
                        <a:lumMod val="65000"/>
                        <a:lumOff val="35000"/>
                      </a:sysClr>
                    </a:solidFill>
                  </a:rPr>
                  <a:t>Power (kW)</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2828408"/>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Testbed_Dec!$AK$2</c:f>
              <c:strCache>
                <c:ptCount val="1"/>
                <c:pt idx="0">
                  <c:v>Pcharging (kW)</c:v>
                </c:pt>
              </c:strCache>
            </c:strRef>
          </c:tx>
          <c:spPr>
            <a:ln w="9525" cap="rnd">
              <a:solidFill>
                <a:schemeClr val="accent1"/>
              </a:solidFill>
              <a:round/>
            </a:ln>
            <a:effectLst/>
          </c:spPr>
          <c:marker>
            <c:symbol val="circle"/>
            <c:size val="3"/>
            <c:spPr>
              <a:solidFill>
                <a:schemeClr val="accent1"/>
              </a:solidFill>
              <a:ln w="9525">
                <a:solidFill>
                  <a:schemeClr val="accent1"/>
                </a:solidFill>
              </a:ln>
              <a:effectLst/>
            </c:spPr>
          </c:marker>
          <c:yVal>
            <c:numRef>
              <c:f>Testbed_Dec!$AK$3:$AK$146</c:f>
              <c:numCache>
                <c:formatCode>General</c:formatCode>
                <c:ptCount val="144"/>
                <c:pt idx="0">
                  <c:v>3.4709999999999998E-2</c:v>
                </c:pt>
                <c:pt idx="1">
                  <c:v>3.4709999999999998E-2</c:v>
                </c:pt>
                <c:pt idx="2">
                  <c:v>0</c:v>
                </c:pt>
                <c:pt idx="3">
                  <c:v>3.4709999999999998E-2</c:v>
                </c:pt>
                <c:pt idx="4">
                  <c:v>3.4709999999999998E-2</c:v>
                </c:pt>
                <c:pt idx="5">
                  <c:v>3.4709999999999998E-2</c:v>
                </c:pt>
                <c:pt idx="6">
                  <c:v>3.4709999999999998E-2</c:v>
                </c:pt>
                <c:pt idx="7">
                  <c:v>3.4709999999999998E-2</c:v>
                </c:pt>
                <c:pt idx="8">
                  <c:v>3.4709999999999998E-2</c:v>
                </c:pt>
                <c:pt idx="9">
                  <c:v>3.4709999999999998E-2</c:v>
                </c:pt>
                <c:pt idx="10">
                  <c:v>3.4709999999999998E-2</c:v>
                </c:pt>
                <c:pt idx="11">
                  <c:v>3.4709999999999998E-2</c:v>
                </c:pt>
                <c:pt idx="12">
                  <c:v>3.4709999999999998E-2</c:v>
                </c:pt>
                <c:pt idx="13">
                  <c:v>7.0336399999999992</c:v>
                </c:pt>
                <c:pt idx="14">
                  <c:v>7.0316200000000002</c:v>
                </c:pt>
                <c:pt idx="15">
                  <c:v>7.0336399999999992</c:v>
                </c:pt>
                <c:pt idx="16">
                  <c:v>7.0316200000000002</c:v>
                </c:pt>
                <c:pt idx="17">
                  <c:v>7.0316200000000002</c:v>
                </c:pt>
                <c:pt idx="18">
                  <c:v>7.037679999999999</c:v>
                </c:pt>
                <c:pt idx="19">
                  <c:v>7.0336399999999992</c:v>
                </c:pt>
                <c:pt idx="20">
                  <c:v>7.0336399999999992</c:v>
                </c:pt>
                <c:pt idx="21">
                  <c:v>7.0336399999999992</c:v>
                </c:pt>
                <c:pt idx="22">
                  <c:v>5.534790000000001</c:v>
                </c:pt>
                <c:pt idx="23">
                  <c:v>5.7096599999999986</c:v>
                </c:pt>
                <c:pt idx="24">
                  <c:v>5.8845799999999988</c:v>
                </c:pt>
                <c:pt idx="25">
                  <c:v>2.0861999999999998</c:v>
                </c:pt>
                <c:pt idx="26">
                  <c:v>2.085</c:v>
                </c:pt>
                <c:pt idx="27">
                  <c:v>2.1209699999999998</c:v>
                </c:pt>
                <c:pt idx="28">
                  <c:v>2.1209699999999998</c:v>
                </c:pt>
                <c:pt idx="29">
                  <c:v>2.1035849999999998</c:v>
                </c:pt>
                <c:pt idx="30">
                  <c:v>2.0861999999999998</c:v>
                </c:pt>
                <c:pt idx="31">
                  <c:v>2.1209699999999998</c:v>
                </c:pt>
                <c:pt idx="32">
                  <c:v>2.0861999999999998</c:v>
                </c:pt>
                <c:pt idx="33">
                  <c:v>2.0861999999999998</c:v>
                </c:pt>
                <c:pt idx="34">
                  <c:v>2.1209699999999998</c:v>
                </c:pt>
                <c:pt idx="35">
                  <c:v>2.0861999999999998</c:v>
                </c:pt>
                <c:pt idx="36">
                  <c:v>2.0861999999999998</c:v>
                </c:pt>
                <c:pt idx="37">
                  <c:v>2.1209699999999998</c:v>
                </c:pt>
                <c:pt idx="38">
                  <c:v>2.1209699999999998</c:v>
                </c:pt>
                <c:pt idx="39">
                  <c:v>2.0861999999999998</c:v>
                </c:pt>
                <c:pt idx="40">
                  <c:v>2.1209699999999998</c:v>
                </c:pt>
                <c:pt idx="41">
                  <c:v>2.0861999999999998</c:v>
                </c:pt>
                <c:pt idx="42">
                  <c:v>2.1209699999999998</c:v>
                </c:pt>
                <c:pt idx="43">
                  <c:v>2.0873999999999997</c:v>
                </c:pt>
                <c:pt idx="44">
                  <c:v>2.0861999999999998</c:v>
                </c:pt>
                <c:pt idx="45">
                  <c:v>2.1209699999999998</c:v>
                </c:pt>
                <c:pt idx="46">
                  <c:v>2.0861999999999998</c:v>
                </c:pt>
                <c:pt idx="47">
                  <c:v>2.085</c:v>
                </c:pt>
                <c:pt idx="48">
                  <c:v>2.1209699999999998</c:v>
                </c:pt>
                <c:pt idx="49">
                  <c:v>2.1209699999999998</c:v>
                </c:pt>
                <c:pt idx="50">
                  <c:v>2.0861999999999998</c:v>
                </c:pt>
                <c:pt idx="51">
                  <c:v>2.1209699999999998</c:v>
                </c:pt>
                <c:pt idx="52">
                  <c:v>2.0861999999999998</c:v>
                </c:pt>
                <c:pt idx="53">
                  <c:v>2.0873999999999997</c:v>
                </c:pt>
                <c:pt idx="54">
                  <c:v>2.085</c:v>
                </c:pt>
                <c:pt idx="55">
                  <c:v>2.0861999999999998</c:v>
                </c:pt>
                <c:pt idx="56">
                  <c:v>2.0861999999999998</c:v>
                </c:pt>
                <c:pt idx="57">
                  <c:v>2.0873999999999997</c:v>
                </c:pt>
                <c:pt idx="58">
                  <c:v>2.0861999999999998</c:v>
                </c:pt>
                <c:pt idx="59">
                  <c:v>2.0861999999999998</c:v>
                </c:pt>
                <c:pt idx="60">
                  <c:v>2.1221899999999998</c:v>
                </c:pt>
                <c:pt idx="61">
                  <c:v>3.2006799999999993</c:v>
                </c:pt>
                <c:pt idx="62">
                  <c:v>3.5137899999999993</c:v>
                </c:pt>
                <c:pt idx="63">
                  <c:v>4.0031499999999998</c:v>
                </c:pt>
                <c:pt idx="64">
                  <c:v>2.9571499999999995</c:v>
                </c:pt>
                <c:pt idx="65">
                  <c:v>2.5744600000000002</c:v>
                </c:pt>
                <c:pt idx="66">
                  <c:v>4.2816299999999998</c:v>
                </c:pt>
                <c:pt idx="67">
                  <c:v>4.3512500000000003</c:v>
                </c:pt>
                <c:pt idx="68">
                  <c:v>4.5265999999999993</c:v>
                </c:pt>
                <c:pt idx="69">
                  <c:v>3.3398399999999997</c:v>
                </c:pt>
                <c:pt idx="70">
                  <c:v>2.6440399999999995</c:v>
                </c:pt>
                <c:pt idx="71">
                  <c:v>4.7355199999999993</c:v>
                </c:pt>
                <c:pt idx="72">
                  <c:v>4.4917799999999994</c:v>
                </c:pt>
                <c:pt idx="73">
                  <c:v>5.9576400000000005</c:v>
                </c:pt>
                <c:pt idx="74">
                  <c:v>5.8531199999999997</c:v>
                </c:pt>
                <c:pt idx="75">
                  <c:v>6.02386</c:v>
                </c:pt>
                <c:pt idx="76">
                  <c:v>5.9959199999999999</c:v>
                </c:pt>
                <c:pt idx="77">
                  <c:v>5.9193999999999996</c:v>
                </c:pt>
                <c:pt idx="78">
                  <c:v>6.0621599999999987</c:v>
                </c:pt>
                <c:pt idx="79">
                  <c:v>6.0970000000000004</c:v>
                </c:pt>
                <c:pt idx="80">
                  <c:v>6.0273199999999996</c:v>
                </c:pt>
                <c:pt idx="81">
                  <c:v>6.0307800000000009</c:v>
                </c:pt>
                <c:pt idx="82">
                  <c:v>6.2399399999999998</c:v>
                </c:pt>
                <c:pt idx="83">
                  <c:v>6.2363599999999986</c:v>
                </c:pt>
                <c:pt idx="84">
                  <c:v>6.2050800000000006</c:v>
                </c:pt>
                <c:pt idx="85">
                  <c:v>6.3793800000000012</c:v>
                </c:pt>
                <c:pt idx="86">
                  <c:v>6.0970000000000004</c:v>
                </c:pt>
                <c:pt idx="87">
                  <c:v>5.0169600000000001</c:v>
                </c:pt>
                <c:pt idx="88">
                  <c:v>5.9610600000000016</c:v>
                </c:pt>
                <c:pt idx="89">
                  <c:v>6.2747999999999999</c:v>
                </c:pt>
                <c:pt idx="90">
                  <c:v>6.2399399999999998</c:v>
                </c:pt>
                <c:pt idx="91">
                  <c:v>5.9959199999999999</c:v>
                </c:pt>
                <c:pt idx="92">
                  <c:v>6.1005000000000003</c:v>
                </c:pt>
                <c:pt idx="93">
                  <c:v>6.1702200000000005</c:v>
                </c:pt>
                <c:pt idx="94">
                  <c:v>6.1353600000000004</c:v>
                </c:pt>
                <c:pt idx="95">
                  <c:v>5.8947199999999995</c:v>
                </c:pt>
                <c:pt idx="96">
                  <c:v>5.6821800000000007</c:v>
                </c:pt>
                <c:pt idx="97">
                  <c:v>6.2747999999999999</c:v>
                </c:pt>
                <c:pt idx="98">
                  <c:v>5.9262000000000006</c:v>
                </c:pt>
                <c:pt idx="99">
                  <c:v>6.4876800000000001</c:v>
                </c:pt>
                <c:pt idx="100">
                  <c:v>6.5574400000000006</c:v>
                </c:pt>
                <c:pt idx="101">
                  <c:v>6.3830400000000012</c:v>
                </c:pt>
                <c:pt idx="102">
                  <c:v>5.7170399999999999</c:v>
                </c:pt>
                <c:pt idx="103">
                  <c:v>5.2956799999999991</c:v>
                </c:pt>
                <c:pt idx="104">
                  <c:v>5.5808</c:v>
                </c:pt>
                <c:pt idx="105">
                  <c:v>6.1737600000000006</c:v>
                </c:pt>
                <c:pt idx="106">
                  <c:v>6.2747999999999999</c:v>
                </c:pt>
                <c:pt idx="107">
                  <c:v>6.2399399999999998</c:v>
                </c:pt>
                <c:pt idx="108">
                  <c:v>5.9262000000000006</c:v>
                </c:pt>
                <c:pt idx="109">
                  <c:v>2.2981199999999999</c:v>
                </c:pt>
                <c:pt idx="110">
                  <c:v>2.4367000000000001</c:v>
                </c:pt>
                <c:pt idx="111">
                  <c:v>2.5418599999999998</c:v>
                </c:pt>
                <c:pt idx="112">
                  <c:v>2.0886000000000005</c:v>
                </c:pt>
                <c:pt idx="113">
                  <c:v>2.0886000000000005</c:v>
                </c:pt>
                <c:pt idx="114">
                  <c:v>2.0891999999999999</c:v>
                </c:pt>
                <c:pt idx="115">
                  <c:v>2.0886000000000005</c:v>
                </c:pt>
                <c:pt idx="116">
                  <c:v>2.1234099999999998</c:v>
                </c:pt>
                <c:pt idx="117">
                  <c:v>2.1234099999999998</c:v>
                </c:pt>
                <c:pt idx="118">
                  <c:v>2.0886000000000005</c:v>
                </c:pt>
                <c:pt idx="119">
                  <c:v>2.0886000000000005</c:v>
                </c:pt>
                <c:pt idx="120">
                  <c:v>2.0886000000000005</c:v>
                </c:pt>
                <c:pt idx="121">
                  <c:v>2.0886000000000005</c:v>
                </c:pt>
                <c:pt idx="122">
                  <c:v>2.1240199999999998</c:v>
                </c:pt>
                <c:pt idx="123">
                  <c:v>2.1234099999999998</c:v>
                </c:pt>
                <c:pt idx="124">
                  <c:v>2.0891999999999999</c:v>
                </c:pt>
                <c:pt idx="125">
                  <c:v>2.0886000000000005</c:v>
                </c:pt>
                <c:pt idx="126">
                  <c:v>2.0891999999999999</c:v>
                </c:pt>
                <c:pt idx="127">
                  <c:v>3.9369200000000002</c:v>
                </c:pt>
                <c:pt idx="128">
                  <c:v>4.5666599999999997</c:v>
                </c:pt>
                <c:pt idx="129">
                  <c:v>5.0895600000000005</c:v>
                </c:pt>
                <c:pt idx="130">
                  <c:v>6.6620800000000004</c:v>
                </c:pt>
                <c:pt idx="131">
                  <c:v>6.8558849999999989</c:v>
                </c:pt>
                <c:pt idx="132">
                  <c:v>7.0498000000000003</c:v>
                </c:pt>
                <c:pt idx="133">
                  <c:v>3.4790000000000001E-2</c:v>
                </c:pt>
                <c:pt idx="134">
                  <c:v>3.4790000000000001E-2</c:v>
                </c:pt>
                <c:pt idx="135">
                  <c:v>3.4790000000000001E-2</c:v>
                </c:pt>
                <c:pt idx="136">
                  <c:v>3.4790000000000001E-2</c:v>
                </c:pt>
                <c:pt idx="137">
                  <c:v>3.4790000000000001E-2</c:v>
                </c:pt>
                <c:pt idx="138">
                  <c:v>3.4790000000000001E-2</c:v>
                </c:pt>
                <c:pt idx="139">
                  <c:v>3.4790000000000001E-2</c:v>
                </c:pt>
                <c:pt idx="140">
                  <c:v>3.4790000000000001E-2</c:v>
                </c:pt>
                <c:pt idx="141">
                  <c:v>3.4790000000000001E-2</c:v>
                </c:pt>
                <c:pt idx="142">
                  <c:v>3.4770000000000002E-2</c:v>
                </c:pt>
                <c:pt idx="143">
                  <c:v>3.4790000000000001E-2</c:v>
                </c:pt>
              </c:numCache>
            </c:numRef>
          </c:yVal>
          <c:smooth val="0"/>
          <c:extLst>
            <c:ext xmlns:c16="http://schemas.microsoft.com/office/drawing/2014/chart" uri="{C3380CC4-5D6E-409C-BE32-E72D297353CC}">
              <c16:uniqueId val="{00000000-ABAB-48EA-9897-4DD09CFB77BB}"/>
            </c:ext>
          </c:extLst>
        </c:ser>
        <c:dLbls>
          <c:showLegendKey val="0"/>
          <c:showVal val="0"/>
          <c:showCatName val="0"/>
          <c:showSerName val="0"/>
          <c:showPercent val="0"/>
          <c:showBubbleSize val="0"/>
        </c:dLbls>
        <c:axId val="592828408"/>
        <c:axId val="592828768"/>
      </c:scatterChart>
      <c:valAx>
        <c:axId val="592828408"/>
        <c:scaling>
          <c:orientation val="minMax"/>
          <c:max val="150"/>
          <c:min val="0"/>
        </c:scaling>
        <c:delete val="0"/>
        <c:axPos val="b"/>
        <c:majorGridlines>
          <c:spPr>
            <a:ln w="9525" cap="flat" cmpd="sng" algn="ctr">
              <a:solidFill>
                <a:schemeClr val="tx1">
                  <a:lumMod val="15000"/>
                  <a:lumOff val="85000"/>
                </a:schemeClr>
              </a:solidFill>
              <a:round/>
            </a:ln>
            <a:effectLst/>
          </c:spPr>
        </c:majorGridlines>
        <c:numFmt formatCode="General" sourceLinked="0"/>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2828768"/>
        <c:crosses val="autoZero"/>
        <c:crossBetween val="midCat"/>
      </c:valAx>
      <c:valAx>
        <c:axId val="59282876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u="none" strike="noStrike" kern="1200" baseline="0">
                    <a:solidFill>
                      <a:sysClr val="windowText" lastClr="000000">
                        <a:lumMod val="65000"/>
                        <a:lumOff val="35000"/>
                      </a:sysClr>
                    </a:solidFill>
                  </a:rPr>
                  <a:t>Power (kW)</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2828408"/>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Testbed_Dec!$AJ$2</c:f>
              <c:strCache>
                <c:ptCount val="1"/>
                <c:pt idx="0">
                  <c:v>Pgrid_ev2 (kW)</c:v>
                </c:pt>
              </c:strCache>
            </c:strRef>
          </c:tx>
          <c:spPr>
            <a:ln w="9525" cap="rnd">
              <a:solidFill>
                <a:schemeClr val="accent1"/>
              </a:solidFill>
              <a:round/>
            </a:ln>
            <a:effectLst/>
          </c:spPr>
          <c:marker>
            <c:symbol val="circle"/>
            <c:size val="3"/>
            <c:spPr>
              <a:solidFill>
                <a:schemeClr val="accent1"/>
              </a:solidFill>
              <a:ln w="9525">
                <a:solidFill>
                  <a:schemeClr val="accent1"/>
                </a:solidFill>
              </a:ln>
              <a:effectLst/>
            </c:spPr>
          </c:marker>
          <c:yVal>
            <c:numRef>
              <c:f>Testbed_Dec!$AJ$3:$AJ$146</c:f>
              <c:numCache>
                <c:formatCode>General</c:formatCode>
                <c:ptCount val="144"/>
                <c:pt idx="0">
                  <c:v>0.81829439999999998</c:v>
                </c:pt>
                <c:pt idx="1">
                  <c:v>1.70478</c:v>
                </c:pt>
                <c:pt idx="2">
                  <c:v>0</c:v>
                </c:pt>
                <c:pt idx="3">
                  <c:v>0.20448449999999996</c:v>
                </c:pt>
                <c:pt idx="4">
                  <c:v>0.2043954</c:v>
                </c:pt>
                <c:pt idx="5">
                  <c:v>0.20448449999999996</c:v>
                </c:pt>
                <c:pt idx="6">
                  <c:v>0.20457359999999999</c:v>
                </c:pt>
                <c:pt idx="7">
                  <c:v>0.20457359999999999</c:v>
                </c:pt>
                <c:pt idx="8">
                  <c:v>0.20457359999999999</c:v>
                </c:pt>
                <c:pt idx="9">
                  <c:v>0.20457359999999999</c:v>
                </c:pt>
                <c:pt idx="10">
                  <c:v>0.2046627</c:v>
                </c:pt>
                <c:pt idx="11">
                  <c:v>0.20457359999999999</c:v>
                </c:pt>
                <c:pt idx="12">
                  <c:v>0.20448449999999996</c:v>
                </c:pt>
                <c:pt idx="13">
                  <c:v>7.0393752000000012</c:v>
                </c:pt>
                <c:pt idx="14">
                  <c:v>7.0424640000000007</c:v>
                </c:pt>
                <c:pt idx="15">
                  <c:v>7.048641599999999</c:v>
                </c:pt>
                <c:pt idx="16">
                  <c:v>7.0393752000000012</c:v>
                </c:pt>
                <c:pt idx="17">
                  <c:v>7.0424640000000007</c:v>
                </c:pt>
                <c:pt idx="18">
                  <c:v>7.0455528000000003</c:v>
                </c:pt>
                <c:pt idx="19">
                  <c:v>7.0548191999999998</c:v>
                </c:pt>
                <c:pt idx="20">
                  <c:v>7.0517304000000003</c:v>
                </c:pt>
                <c:pt idx="21">
                  <c:v>7.0579079999999994</c:v>
                </c:pt>
                <c:pt idx="22">
                  <c:v>5.5721951999999995</c:v>
                </c:pt>
                <c:pt idx="23">
                  <c:v>5.7395695499999979</c:v>
                </c:pt>
                <c:pt idx="24">
                  <c:v>5.9067953999999991</c:v>
                </c:pt>
                <c:pt idx="25">
                  <c:v>2.181168</c:v>
                </c:pt>
                <c:pt idx="26">
                  <c:v>2.181168</c:v>
                </c:pt>
                <c:pt idx="27">
                  <c:v>2.181168</c:v>
                </c:pt>
                <c:pt idx="28">
                  <c:v>2.181168</c:v>
                </c:pt>
                <c:pt idx="29">
                  <c:v>2.181168</c:v>
                </c:pt>
                <c:pt idx="30">
                  <c:v>2.181168</c:v>
                </c:pt>
                <c:pt idx="31">
                  <c:v>2.181168</c:v>
                </c:pt>
                <c:pt idx="32">
                  <c:v>2.1821183999999998</c:v>
                </c:pt>
                <c:pt idx="33">
                  <c:v>2.181168</c:v>
                </c:pt>
                <c:pt idx="34">
                  <c:v>2.181168</c:v>
                </c:pt>
                <c:pt idx="35">
                  <c:v>2.1802175999999998</c:v>
                </c:pt>
                <c:pt idx="36">
                  <c:v>2.1792672000000004</c:v>
                </c:pt>
                <c:pt idx="37">
                  <c:v>2.1783168000000006</c:v>
                </c:pt>
                <c:pt idx="38">
                  <c:v>2.1773663999999999</c:v>
                </c:pt>
                <c:pt idx="39">
                  <c:v>2.1773663999999999</c:v>
                </c:pt>
                <c:pt idx="40">
                  <c:v>2.1792672000000004</c:v>
                </c:pt>
                <c:pt idx="41">
                  <c:v>2.1783168000000006</c:v>
                </c:pt>
                <c:pt idx="42">
                  <c:v>2.1792672000000004</c:v>
                </c:pt>
                <c:pt idx="43">
                  <c:v>2.1802175999999998</c:v>
                </c:pt>
                <c:pt idx="44">
                  <c:v>2.1792672000000004</c:v>
                </c:pt>
                <c:pt idx="45">
                  <c:v>2.1802175999999998</c:v>
                </c:pt>
                <c:pt idx="46">
                  <c:v>2.1792672000000004</c:v>
                </c:pt>
                <c:pt idx="47">
                  <c:v>2.1802175999999998</c:v>
                </c:pt>
                <c:pt idx="48">
                  <c:v>2.181168</c:v>
                </c:pt>
                <c:pt idx="49">
                  <c:v>2.1802175999999998</c:v>
                </c:pt>
                <c:pt idx="50">
                  <c:v>2.1802175999999998</c:v>
                </c:pt>
                <c:pt idx="51">
                  <c:v>2.1802175999999998</c:v>
                </c:pt>
                <c:pt idx="52">
                  <c:v>2.1802175999999998</c:v>
                </c:pt>
                <c:pt idx="53">
                  <c:v>2.1792672000000004</c:v>
                </c:pt>
                <c:pt idx="54">
                  <c:v>2.1783168000000006</c:v>
                </c:pt>
                <c:pt idx="55">
                  <c:v>2.1754655999999999</c:v>
                </c:pt>
                <c:pt idx="56">
                  <c:v>2.1745152000000001</c:v>
                </c:pt>
                <c:pt idx="57">
                  <c:v>2.1754655999999999</c:v>
                </c:pt>
                <c:pt idx="58">
                  <c:v>2.1754655999999999</c:v>
                </c:pt>
                <c:pt idx="59">
                  <c:v>2.1745152000000001</c:v>
                </c:pt>
                <c:pt idx="60">
                  <c:v>2.1745152000000001</c:v>
                </c:pt>
                <c:pt idx="61">
                  <c:v>3.2574959999999997</c:v>
                </c:pt>
                <c:pt idx="62">
                  <c:v>3.5212320000000004</c:v>
                </c:pt>
                <c:pt idx="63">
                  <c:v>4.0576139999999992</c:v>
                </c:pt>
                <c:pt idx="64">
                  <c:v>2.9795039999999999</c:v>
                </c:pt>
                <c:pt idx="65">
                  <c:v>2.5720793999999998</c:v>
                </c:pt>
                <c:pt idx="66">
                  <c:v>4.3186175999999996</c:v>
                </c:pt>
                <c:pt idx="67">
                  <c:v>4.3860959999999993</c:v>
                </c:pt>
                <c:pt idx="68">
                  <c:v>4.5865115999999997</c:v>
                </c:pt>
                <c:pt idx="69">
                  <c:v>3.37392</c:v>
                </c:pt>
                <c:pt idx="70">
                  <c:v>2.6351324999999997</c:v>
                </c:pt>
                <c:pt idx="71">
                  <c:v>4.7151720000000008</c:v>
                </c:pt>
                <c:pt idx="72">
                  <c:v>4.5150831</c:v>
                </c:pt>
                <c:pt idx="73">
                  <c:v>5.9950044</c:v>
                </c:pt>
                <c:pt idx="74">
                  <c:v>5.9224176000000011</c:v>
                </c:pt>
                <c:pt idx="75">
                  <c:v>6.0596909999999999</c:v>
                </c:pt>
                <c:pt idx="76">
                  <c:v>5.9923610999999992</c:v>
                </c:pt>
                <c:pt idx="77">
                  <c:v>5.9897178000000002</c:v>
                </c:pt>
                <c:pt idx="78">
                  <c:v>6.1189127999999995</c:v>
                </c:pt>
                <c:pt idx="79">
                  <c:v>6.1216154999999999</c:v>
                </c:pt>
                <c:pt idx="80">
                  <c:v>6.0543450000000005</c:v>
                </c:pt>
                <c:pt idx="81">
                  <c:v>6.0543450000000005</c:v>
                </c:pt>
                <c:pt idx="82">
                  <c:v>6.2533944000000012</c:v>
                </c:pt>
                <c:pt idx="83">
                  <c:v>6.3178434000000019</c:v>
                </c:pt>
                <c:pt idx="84">
                  <c:v>6.2533944000000012</c:v>
                </c:pt>
                <c:pt idx="85">
                  <c:v>6.4579680000000002</c:v>
                </c:pt>
                <c:pt idx="86">
                  <c:v>6.1270208999999998</c:v>
                </c:pt>
                <c:pt idx="87">
                  <c:v>5.0631075000000001</c:v>
                </c:pt>
                <c:pt idx="88">
                  <c:v>5.9950044</c:v>
                </c:pt>
                <c:pt idx="89">
                  <c:v>6.2810154000000002</c:v>
                </c:pt>
                <c:pt idx="90">
                  <c:v>6.2865396000000011</c:v>
                </c:pt>
                <c:pt idx="91">
                  <c:v>6.0240807000000007</c:v>
                </c:pt>
                <c:pt idx="92">
                  <c:v>6.0890940000000011</c:v>
                </c:pt>
                <c:pt idx="93">
                  <c:v>6.2216747999999988</c:v>
                </c:pt>
                <c:pt idx="94">
                  <c:v>6.1567505999999996</c:v>
                </c:pt>
                <c:pt idx="95">
                  <c:v>5.8887080999999997</c:v>
                </c:pt>
                <c:pt idx="96">
                  <c:v>5.7558599999999993</c:v>
                </c:pt>
                <c:pt idx="97">
                  <c:v>6.3597204000000005</c:v>
                </c:pt>
                <c:pt idx="98">
                  <c:v>5.9563944000000006</c:v>
                </c:pt>
                <c:pt idx="99">
                  <c:v>6.4921823999999999</c:v>
                </c:pt>
                <c:pt idx="100">
                  <c:v>6.624525600000001</c:v>
                </c:pt>
                <c:pt idx="101">
                  <c:v>6.4921823999999999</c:v>
                </c:pt>
                <c:pt idx="102">
                  <c:v>6.292063800000002</c:v>
                </c:pt>
                <c:pt idx="103">
                  <c:v>5.3448713999999997</c:v>
                </c:pt>
                <c:pt idx="104">
                  <c:v>5.6179629000000002</c:v>
                </c:pt>
                <c:pt idx="105">
                  <c:v>6.2162100000000011</c:v>
                </c:pt>
                <c:pt idx="106">
                  <c:v>6.2810154000000002</c:v>
                </c:pt>
                <c:pt idx="107">
                  <c:v>6.2837775000000002</c:v>
                </c:pt>
                <c:pt idx="108">
                  <c:v>6.0108642000000012</c:v>
                </c:pt>
                <c:pt idx="109">
                  <c:v>2.3731784999999999</c:v>
                </c:pt>
                <c:pt idx="110">
                  <c:v>2.4399144000000001</c:v>
                </c:pt>
                <c:pt idx="111">
                  <c:v>2.5754651999999996</c:v>
                </c:pt>
                <c:pt idx="112">
                  <c:v>2.1678624000000002</c:v>
                </c:pt>
                <c:pt idx="113">
                  <c:v>2.1669119999999999</c:v>
                </c:pt>
                <c:pt idx="114">
                  <c:v>2.1659616000000002</c:v>
                </c:pt>
                <c:pt idx="115">
                  <c:v>2.1650112000000004</c:v>
                </c:pt>
                <c:pt idx="116">
                  <c:v>2.1659616000000002</c:v>
                </c:pt>
                <c:pt idx="117">
                  <c:v>2.1688127999999995</c:v>
                </c:pt>
                <c:pt idx="118">
                  <c:v>2.1707136</c:v>
                </c:pt>
                <c:pt idx="119">
                  <c:v>2.1697632000000002</c:v>
                </c:pt>
                <c:pt idx="120">
                  <c:v>2.1726144000000001</c:v>
                </c:pt>
                <c:pt idx="121">
                  <c:v>2.1735648000000003</c:v>
                </c:pt>
                <c:pt idx="122">
                  <c:v>2.1735648000000003</c:v>
                </c:pt>
                <c:pt idx="123">
                  <c:v>2.1745152000000001</c:v>
                </c:pt>
                <c:pt idx="124">
                  <c:v>2.1745152000000001</c:v>
                </c:pt>
                <c:pt idx="125">
                  <c:v>2.1735648000000003</c:v>
                </c:pt>
                <c:pt idx="126">
                  <c:v>2.1716640000000003</c:v>
                </c:pt>
                <c:pt idx="127">
                  <c:v>3.9829779000000007</c:v>
                </c:pt>
                <c:pt idx="128">
                  <c:v>4.5885311999999994</c:v>
                </c:pt>
                <c:pt idx="129">
                  <c:v>5.1238439999999992</c:v>
                </c:pt>
                <c:pt idx="130">
                  <c:v>6.6715406999999995</c:v>
                </c:pt>
                <c:pt idx="131">
                  <c:v>6.8737086000000005</c:v>
                </c:pt>
                <c:pt idx="132">
                  <c:v>7.0758765000000006</c:v>
                </c:pt>
                <c:pt idx="133">
                  <c:v>0.27169560000000004</c:v>
                </c:pt>
                <c:pt idx="134">
                  <c:v>0.20421719999999996</c:v>
                </c:pt>
                <c:pt idx="135">
                  <c:v>0.20421719999999996</c:v>
                </c:pt>
                <c:pt idx="136">
                  <c:v>0.20412809999999995</c:v>
                </c:pt>
                <c:pt idx="137">
                  <c:v>0.20430630000000002</c:v>
                </c:pt>
                <c:pt idx="138">
                  <c:v>0.20412809999999995</c:v>
                </c:pt>
                <c:pt idx="139">
                  <c:v>0.20421719999999996</c:v>
                </c:pt>
                <c:pt idx="140">
                  <c:v>0.20412809999999995</c:v>
                </c:pt>
                <c:pt idx="141">
                  <c:v>0.20412809999999995</c:v>
                </c:pt>
                <c:pt idx="142">
                  <c:v>0.20386079999999998</c:v>
                </c:pt>
                <c:pt idx="143">
                  <c:v>0.20394990000000002</c:v>
                </c:pt>
              </c:numCache>
            </c:numRef>
          </c:yVal>
          <c:smooth val="0"/>
          <c:extLst>
            <c:ext xmlns:c16="http://schemas.microsoft.com/office/drawing/2014/chart" uri="{C3380CC4-5D6E-409C-BE32-E72D297353CC}">
              <c16:uniqueId val="{00000000-94D7-453A-9200-04948F370608}"/>
            </c:ext>
          </c:extLst>
        </c:ser>
        <c:dLbls>
          <c:showLegendKey val="0"/>
          <c:showVal val="0"/>
          <c:showCatName val="0"/>
          <c:showSerName val="0"/>
          <c:showPercent val="0"/>
          <c:showBubbleSize val="0"/>
        </c:dLbls>
        <c:axId val="592828408"/>
        <c:axId val="592828768"/>
      </c:scatterChart>
      <c:valAx>
        <c:axId val="592828408"/>
        <c:scaling>
          <c:orientation val="minMax"/>
          <c:max val="150"/>
          <c:min val="0"/>
        </c:scaling>
        <c:delete val="0"/>
        <c:axPos val="b"/>
        <c:majorGridlines>
          <c:spPr>
            <a:ln w="9525" cap="flat" cmpd="sng" algn="ctr">
              <a:solidFill>
                <a:schemeClr val="tx1">
                  <a:lumMod val="15000"/>
                  <a:lumOff val="85000"/>
                </a:schemeClr>
              </a:solidFill>
              <a:round/>
            </a:ln>
            <a:effectLst/>
          </c:spPr>
        </c:majorGridlines>
        <c:numFmt formatCode="General" sourceLinked="0"/>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2828768"/>
        <c:crosses val="autoZero"/>
        <c:crossBetween val="midCat"/>
      </c:valAx>
      <c:valAx>
        <c:axId val="59282876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Power (kW)</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2828408"/>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Pcharged</a:t>
            </a:r>
            <a:r>
              <a:rPr lang="en-US" baseline="0"/>
              <a:t> </a:t>
            </a:r>
            <a:r>
              <a:rPr lang="en-US"/>
              <a:t>(kW)</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Testbed_Dec!$AT$2</c:f>
              <c:strCache>
                <c:ptCount val="1"/>
                <c:pt idx="0">
                  <c:v>Pcharged (kW)</c:v>
                </c:pt>
              </c:strCache>
            </c:strRef>
          </c:tx>
          <c:spPr>
            <a:ln w="9525" cap="rnd">
              <a:solidFill>
                <a:schemeClr val="accent1"/>
              </a:solidFill>
              <a:round/>
            </a:ln>
            <a:effectLst/>
          </c:spPr>
          <c:marker>
            <c:symbol val="circle"/>
            <c:size val="3"/>
            <c:spPr>
              <a:solidFill>
                <a:schemeClr val="accent1"/>
              </a:solidFill>
              <a:ln w="9525">
                <a:solidFill>
                  <a:schemeClr val="accent1"/>
                </a:solidFill>
              </a:ln>
              <a:effectLst/>
            </c:spPr>
          </c:marker>
          <c:xVal>
            <c:strRef>
              <c:f>Testbed_Dec!$AO$3:$AO$1298</c:f>
              <c:strCache>
                <c:ptCount val="1296"/>
                <c:pt idx="0">
                  <c:v>05/07/2023 17:52:46:059</c:v>
                </c:pt>
                <c:pt idx="1">
                  <c:v>05/07/2023 17:52:46:062</c:v>
                </c:pt>
                <c:pt idx="2">
                  <c:v>05/07/2023 17:52:47:088</c:v>
                </c:pt>
                <c:pt idx="3">
                  <c:v>05/07/2023 17:52:47:092</c:v>
                </c:pt>
                <c:pt idx="4">
                  <c:v>05/07/2023 17:52:48:073</c:v>
                </c:pt>
                <c:pt idx="5">
                  <c:v>05/07/2023 17:52:48:101</c:v>
                </c:pt>
                <c:pt idx="6">
                  <c:v>05/07/2023 17:52:49:134</c:v>
                </c:pt>
                <c:pt idx="7">
                  <c:v>05/07/2023 17:52:49:137</c:v>
                </c:pt>
                <c:pt idx="8">
                  <c:v>05/07/2023 17:52:50:128</c:v>
                </c:pt>
                <c:pt idx="9">
                  <c:v>05/07/2023 17:52:50:131</c:v>
                </c:pt>
                <c:pt idx="10">
                  <c:v>05/07/2023 17:52:51:164</c:v>
                </c:pt>
                <c:pt idx="11">
                  <c:v>05/07/2023 17:52:51:167</c:v>
                </c:pt>
                <c:pt idx="12">
                  <c:v>05/07/2023 17:52:52:176</c:v>
                </c:pt>
                <c:pt idx="13">
                  <c:v>05/07/2023 17:52:52:178</c:v>
                </c:pt>
                <c:pt idx="14">
                  <c:v>05/07/2023 17:52:53:213</c:v>
                </c:pt>
                <c:pt idx="15">
                  <c:v>05/07/2023 17:52:53:214</c:v>
                </c:pt>
                <c:pt idx="16">
                  <c:v>05/07/2023 17:52:54:391</c:v>
                </c:pt>
                <c:pt idx="17">
                  <c:v>05/07/2023 17:52:54:394</c:v>
                </c:pt>
                <c:pt idx="18">
                  <c:v>05/07/2023 17:52:55:375</c:v>
                </c:pt>
                <c:pt idx="19">
                  <c:v>05/07/2023 17:52:55:378</c:v>
                </c:pt>
                <c:pt idx="20">
                  <c:v>05/07/2023 17:52:56:499</c:v>
                </c:pt>
                <c:pt idx="21">
                  <c:v>05/07/2023 17:52:56:502</c:v>
                </c:pt>
                <c:pt idx="22">
                  <c:v>05/07/2023 17:52:57:655</c:v>
                </c:pt>
                <c:pt idx="23">
                  <c:v>05/07/2023 17:52:57:658</c:v>
                </c:pt>
                <c:pt idx="24">
                  <c:v>05/07/2023 17:52:58:494</c:v>
                </c:pt>
                <c:pt idx="25">
                  <c:v>05/07/2023 17:52:58:497</c:v>
                </c:pt>
                <c:pt idx="26">
                  <c:v>05/07/2023 17:52:59:493</c:v>
                </c:pt>
                <c:pt idx="27">
                  <c:v>05/07/2023 17:52:59:497</c:v>
                </c:pt>
                <c:pt idx="28">
                  <c:v>05/07/2023 17:53:00:522</c:v>
                </c:pt>
                <c:pt idx="29">
                  <c:v>05/07/2023 17:53:00:526</c:v>
                </c:pt>
                <c:pt idx="30">
                  <c:v>05/07/2023 17:53:01:519</c:v>
                </c:pt>
                <c:pt idx="31">
                  <c:v>05/07/2023 17:53:01:522</c:v>
                </c:pt>
                <c:pt idx="32">
                  <c:v>05/07/2023 17:53:02:561</c:v>
                </c:pt>
                <c:pt idx="33">
                  <c:v>05/07/2023 17:53:02:563</c:v>
                </c:pt>
                <c:pt idx="34">
                  <c:v>05/07/2023 17:53:03:558</c:v>
                </c:pt>
                <c:pt idx="35">
                  <c:v>05/07/2023 17:53:03:561</c:v>
                </c:pt>
                <c:pt idx="36">
                  <c:v>05/07/2023 17:53:04:585</c:v>
                </c:pt>
                <c:pt idx="37">
                  <c:v>05/07/2023 17:53:04:588</c:v>
                </c:pt>
                <c:pt idx="38">
                  <c:v>05/07/2023 17:53:05:584</c:v>
                </c:pt>
                <c:pt idx="39">
                  <c:v>05/07/2023 17:53:05:588</c:v>
                </c:pt>
                <c:pt idx="40">
                  <c:v>05/07/2023 17:53:06:621</c:v>
                </c:pt>
                <c:pt idx="41">
                  <c:v>05/07/2023 17:53:06:624</c:v>
                </c:pt>
                <c:pt idx="42">
                  <c:v>05/07/2023 17:53:07:621</c:v>
                </c:pt>
                <c:pt idx="43">
                  <c:v>05/07/2023 17:53:07:625</c:v>
                </c:pt>
                <c:pt idx="44">
                  <c:v>05/07/2023 17:53:08:654</c:v>
                </c:pt>
                <c:pt idx="45">
                  <c:v>05/07/2023 17:53:08:657</c:v>
                </c:pt>
                <c:pt idx="46">
                  <c:v>05/07/2023 17:53:09:651</c:v>
                </c:pt>
                <c:pt idx="47">
                  <c:v>05/07/2023 17:53:09:655</c:v>
                </c:pt>
                <c:pt idx="48">
                  <c:v>05/07/2023 17:53:10:676</c:v>
                </c:pt>
                <c:pt idx="49">
                  <c:v>05/07/2023 17:53:10:678</c:v>
                </c:pt>
                <c:pt idx="50">
                  <c:v>05/07/2023 17:53:11:694</c:v>
                </c:pt>
                <c:pt idx="51">
                  <c:v>05/07/2023 17:53:11:697</c:v>
                </c:pt>
                <c:pt idx="52">
                  <c:v>05/07/2023 17:53:12:716</c:v>
                </c:pt>
                <c:pt idx="53">
                  <c:v>05/07/2023 17:53:12:719</c:v>
                </c:pt>
                <c:pt idx="54">
                  <c:v>05/07/2023 17:53:13:707</c:v>
                </c:pt>
                <c:pt idx="55">
                  <c:v>05/07/2023 17:53:13:710</c:v>
                </c:pt>
                <c:pt idx="56">
                  <c:v>05/07/2023 17:53:14:742</c:v>
                </c:pt>
                <c:pt idx="57">
                  <c:v>05/07/2023 17:53:14:744</c:v>
                </c:pt>
                <c:pt idx="58">
                  <c:v>05/07/2023 17:53:15:762</c:v>
                </c:pt>
                <c:pt idx="59">
                  <c:v>05/07/2023 17:53:15:765</c:v>
                </c:pt>
                <c:pt idx="60">
                  <c:v>05/07/2023 17:53:16:773</c:v>
                </c:pt>
                <c:pt idx="61">
                  <c:v>05/07/2023 17:53:16:776</c:v>
                </c:pt>
                <c:pt idx="62">
                  <c:v>05/07/2023 17:53:17:780</c:v>
                </c:pt>
                <c:pt idx="63">
                  <c:v>05/07/2023 17:53:17:783</c:v>
                </c:pt>
                <c:pt idx="64">
                  <c:v>05/07/2023 17:53:18:803</c:v>
                </c:pt>
                <c:pt idx="65">
                  <c:v>05/07/2023 17:53:18:808</c:v>
                </c:pt>
                <c:pt idx="66">
                  <c:v>05/07/2023 17:53:19:806</c:v>
                </c:pt>
                <c:pt idx="67">
                  <c:v>05/07/2023 17:53:19:811</c:v>
                </c:pt>
                <c:pt idx="68">
                  <c:v>05/07/2023 17:53:20:822</c:v>
                </c:pt>
                <c:pt idx="69">
                  <c:v>05/07/2023 17:53:20:825</c:v>
                </c:pt>
                <c:pt idx="70">
                  <c:v>05/07/2023 17:53:21:842</c:v>
                </c:pt>
                <c:pt idx="71">
                  <c:v>05/07/2023 17:53:21:845</c:v>
                </c:pt>
                <c:pt idx="72">
                  <c:v>05/07/2023 17:53:22:861</c:v>
                </c:pt>
                <c:pt idx="73">
                  <c:v>05/07/2023 17:53:22:865</c:v>
                </c:pt>
                <c:pt idx="74">
                  <c:v>05/07/2023 17:53:23:848</c:v>
                </c:pt>
                <c:pt idx="75">
                  <c:v>05/07/2023 17:53:23:851</c:v>
                </c:pt>
                <c:pt idx="76">
                  <c:v>05/07/2023 17:53:24:888</c:v>
                </c:pt>
                <c:pt idx="77">
                  <c:v>05/07/2023 17:53:24:891</c:v>
                </c:pt>
                <c:pt idx="78">
                  <c:v>05/07/2023 17:53:25:890</c:v>
                </c:pt>
                <c:pt idx="79">
                  <c:v>05/07/2023 17:53:25:892</c:v>
                </c:pt>
                <c:pt idx="80">
                  <c:v>05/07/2023 17:53:26:917</c:v>
                </c:pt>
                <c:pt idx="81">
                  <c:v>05/07/2023 17:53:26:921</c:v>
                </c:pt>
                <c:pt idx="82">
                  <c:v>05/07/2023 17:53:27:915</c:v>
                </c:pt>
                <c:pt idx="83">
                  <c:v>05/07/2023 17:53:27:920</c:v>
                </c:pt>
                <c:pt idx="84">
                  <c:v>05/07/2023 17:53:28:950</c:v>
                </c:pt>
                <c:pt idx="85">
                  <c:v>05/07/2023 17:53:28:953</c:v>
                </c:pt>
                <c:pt idx="86">
                  <c:v>05/07/2023 17:53:29:944</c:v>
                </c:pt>
                <c:pt idx="87">
                  <c:v>05/07/2023 17:53:29:947</c:v>
                </c:pt>
                <c:pt idx="88">
                  <c:v>05/07/2023 17:53:30:986</c:v>
                </c:pt>
                <c:pt idx="89">
                  <c:v>05/07/2023 17:53:30:990</c:v>
                </c:pt>
                <c:pt idx="90">
                  <c:v>05/07/2023 17:53:31:980</c:v>
                </c:pt>
                <c:pt idx="91">
                  <c:v>05/07/2023 17:53:31:983</c:v>
                </c:pt>
                <c:pt idx="92">
                  <c:v>05/07/2023 17:53:33:022</c:v>
                </c:pt>
                <c:pt idx="93">
                  <c:v>05/07/2023 17:53:33:026</c:v>
                </c:pt>
                <c:pt idx="94">
                  <c:v>05/07/2023 17:53:34:032</c:v>
                </c:pt>
                <c:pt idx="95">
                  <c:v>05/07/2023 17:53:34:036</c:v>
                </c:pt>
                <c:pt idx="96">
                  <c:v>05/07/2023 17:53:35:055</c:v>
                </c:pt>
                <c:pt idx="97">
                  <c:v>05/07/2023 17:53:35:059</c:v>
                </c:pt>
                <c:pt idx="98">
                  <c:v>05/07/2023 17:53:36:053</c:v>
                </c:pt>
                <c:pt idx="99">
                  <c:v>05/07/2023 17:53:36:058</c:v>
                </c:pt>
                <c:pt idx="100">
                  <c:v>05/07/2023 17:53:37:082</c:v>
                </c:pt>
                <c:pt idx="101">
                  <c:v>05/07/2023 17:53:37:088</c:v>
                </c:pt>
                <c:pt idx="102">
                  <c:v>05/07/2023 17:53:38:111</c:v>
                </c:pt>
                <c:pt idx="103">
                  <c:v>05/07/2023 17:53:38:114</c:v>
                </c:pt>
                <c:pt idx="104">
                  <c:v>05/07/2023 17:53:39:117</c:v>
                </c:pt>
                <c:pt idx="105">
                  <c:v>05/07/2023 17:53:39:121</c:v>
                </c:pt>
                <c:pt idx="106">
                  <c:v>05/07/2023 17:53:40:118</c:v>
                </c:pt>
                <c:pt idx="107">
                  <c:v>05/07/2023 17:53:40:121</c:v>
                </c:pt>
                <c:pt idx="108">
                  <c:v>05/07/2023 17:53:41:155</c:v>
                </c:pt>
                <c:pt idx="109">
                  <c:v>05/07/2023 17:53:41:161</c:v>
                </c:pt>
                <c:pt idx="110">
                  <c:v>05/07/2023 17:53:42:157</c:v>
                </c:pt>
                <c:pt idx="111">
                  <c:v>05/07/2023 17:53:42:161</c:v>
                </c:pt>
                <c:pt idx="112">
                  <c:v>05/07/2023 17:53:43:186</c:v>
                </c:pt>
                <c:pt idx="113">
                  <c:v>05/07/2023 17:53:43:188</c:v>
                </c:pt>
                <c:pt idx="114">
                  <c:v>05/07/2023 17:53:44:184</c:v>
                </c:pt>
                <c:pt idx="115">
                  <c:v>05/07/2023 17:53:44:187</c:v>
                </c:pt>
                <c:pt idx="116">
                  <c:v>05/07/2023 17:53:45:203</c:v>
                </c:pt>
                <c:pt idx="117">
                  <c:v>05/07/2023 17:53:45:207</c:v>
                </c:pt>
                <c:pt idx="118">
                  <c:v>05/07/2023 17:53:46:204</c:v>
                </c:pt>
                <c:pt idx="119">
                  <c:v>05/07/2023 17:53:46:209</c:v>
                </c:pt>
                <c:pt idx="120">
                  <c:v>05/07/2023 17:53:47:246</c:v>
                </c:pt>
                <c:pt idx="121">
                  <c:v>05/07/2023 17:53:47:250</c:v>
                </c:pt>
                <c:pt idx="122">
                  <c:v>05/07/2023 17:53:48:257</c:v>
                </c:pt>
                <c:pt idx="123">
                  <c:v>05/07/2023 17:53:48:262</c:v>
                </c:pt>
                <c:pt idx="124">
                  <c:v>05/07/2023 17:53:49:290</c:v>
                </c:pt>
                <c:pt idx="125">
                  <c:v>05/07/2023 17:53:49:292</c:v>
                </c:pt>
                <c:pt idx="126">
                  <c:v>05/07/2023 17:53:50:275</c:v>
                </c:pt>
                <c:pt idx="127">
                  <c:v>05/07/2023 17:53:50:279</c:v>
                </c:pt>
                <c:pt idx="128">
                  <c:v>05/07/2023 17:53:51:312</c:v>
                </c:pt>
                <c:pt idx="129">
                  <c:v>05/07/2023 17:53:51:315</c:v>
                </c:pt>
                <c:pt idx="130">
                  <c:v>05/07/2023 17:53:52:311</c:v>
                </c:pt>
                <c:pt idx="131">
                  <c:v>05/07/2023 17:53:52:315</c:v>
                </c:pt>
                <c:pt idx="132">
                  <c:v>05/07/2023 17:53:53:329</c:v>
                </c:pt>
                <c:pt idx="133">
                  <c:v>05/07/2023 17:53:53:332</c:v>
                </c:pt>
                <c:pt idx="134">
                  <c:v>05/07/2023 17:53:54:316</c:v>
                </c:pt>
                <c:pt idx="135">
                  <c:v>05/07/2023 17:53:54:321</c:v>
                </c:pt>
                <c:pt idx="136">
                  <c:v>05/07/2023 17:53:55:384</c:v>
                </c:pt>
                <c:pt idx="137">
                  <c:v>05/07/2023 17:53:55:388</c:v>
                </c:pt>
                <c:pt idx="138">
                  <c:v>05/07/2023 17:53:56:384</c:v>
                </c:pt>
                <c:pt idx="139">
                  <c:v>05/07/2023 17:53:56:388</c:v>
                </c:pt>
                <c:pt idx="140">
                  <c:v>05/07/2023 17:53:57:413</c:v>
                </c:pt>
                <c:pt idx="141">
                  <c:v>05/07/2023 17:53:57:415</c:v>
                </c:pt>
                <c:pt idx="142">
                  <c:v>05/07/2023 17:53:58:411</c:v>
                </c:pt>
                <c:pt idx="143">
                  <c:v>05/07/2023 17:53:58:414</c:v>
                </c:pt>
                <c:pt idx="144">
                  <c:v>05/07/2023 17:53:59:437</c:v>
                </c:pt>
                <c:pt idx="145">
                  <c:v>05/07/2023 17:53:59:440</c:v>
                </c:pt>
                <c:pt idx="146">
                  <c:v>05/07/2023 17:54:00:453</c:v>
                </c:pt>
                <c:pt idx="147">
                  <c:v>05/07/2023 17:54:00:457</c:v>
                </c:pt>
                <c:pt idx="148">
                  <c:v>05/07/2023 17:54:01:483</c:v>
                </c:pt>
                <c:pt idx="149">
                  <c:v>05/07/2023 17:54:01:486</c:v>
                </c:pt>
                <c:pt idx="150">
                  <c:v>05/07/2023 17:54:02:477</c:v>
                </c:pt>
                <c:pt idx="151">
                  <c:v>05/07/2023 17:54:02:480</c:v>
                </c:pt>
                <c:pt idx="152">
                  <c:v>05/07/2023 17:54:03:503</c:v>
                </c:pt>
                <c:pt idx="153">
                  <c:v>05/07/2023 17:54:03:506</c:v>
                </c:pt>
                <c:pt idx="154">
                  <c:v>05/07/2023 17:54:04:502</c:v>
                </c:pt>
                <c:pt idx="155">
                  <c:v>05/07/2023 17:54:04:505</c:v>
                </c:pt>
                <c:pt idx="156">
                  <c:v>05/07/2023 17:54:05:538</c:v>
                </c:pt>
                <c:pt idx="157">
                  <c:v>05/07/2023 17:54:05:542</c:v>
                </c:pt>
                <c:pt idx="158">
                  <c:v>05/07/2023 17:54:06:536</c:v>
                </c:pt>
                <c:pt idx="159">
                  <c:v>05/07/2023 17:54:06:542</c:v>
                </c:pt>
                <c:pt idx="160">
                  <c:v>05/07/2023 17:54:07:594</c:v>
                </c:pt>
                <c:pt idx="161">
                  <c:v>05/07/2023 17:54:07:596</c:v>
                </c:pt>
                <c:pt idx="162">
                  <c:v>05/07/2023 17:54:08:589</c:v>
                </c:pt>
                <c:pt idx="163">
                  <c:v>05/07/2023 17:54:08:592</c:v>
                </c:pt>
                <c:pt idx="164">
                  <c:v>05/07/2023 17:54:09:599</c:v>
                </c:pt>
                <c:pt idx="165">
                  <c:v>05/07/2023 17:54:09:604</c:v>
                </c:pt>
                <c:pt idx="166">
                  <c:v>05/07/2023 17:54:10:609</c:v>
                </c:pt>
                <c:pt idx="167">
                  <c:v>05/07/2023 17:54:10:614</c:v>
                </c:pt>
                <c:pt idx="168">
                  <c:v>05/07/2023 17:54:11:644</c:v>
                </c:pt>
                <c:pt idx="169">
                  <c:v>05/07/2023 17:54:11:647</c:v>
                </c:pt>
                <c:pt idx="170">
                  <c:v>05/07/2023 17:54:12:637</c:v>
                </c:pt>
                <c:pt idx="171">
                  <c:v>05/07/2023 17:54:12:641</c:v>
                </c:pt>
                <c:pt idx="172">
                  <c:v>05/07/2023 17:54:13:661</c:v>
                </c:pt>
                <c:pt idx="173">
                  <c:v>05/07/2023 17:54:13:664</c:v>
                </c:pt>
                <c:pt idx="174">
                  <c:v>05/07/2023 17:54:14:665</c:v>
                </c:pt>
                <c:pt idx="175">
                  <c:v>05/07/2023 17:54:14:670</c:v>
                </c:pt>
                <c:pt idx="176">
                  <c:v>05/07/2023 17:54:15:698</c:v>
                </c:pt>
                <c:pt idx="177">
                  <c:v>05/07/2023 17:54:15:703</c:v>
                </c:pt>
                <c:pt idx="178">
                  <c:v>05/07/2023 17:54:16:701</c:v>
                </c:pt>
                <c:pt idx="179">
                  <c:v>05/07/2023 17:54:16:704</c:v>
                </c:pt>
                <c:pt idx="180">
                  <c:v>05/07/2023 17:54:17:736</c:v>
                </c:pt>
                <c:pt idx="181">
                  <c:v>05/07/2023 17:54:17:740</c:v>
                </c:pt>
                <c:pt idx="182">
                  <c:v>05/07/2023 17:54:18:732</c:v>
                </c:pt>
                <c:pt idx="183">
                  <c:v>05/07/2023 17:54:18:734</c:v>
                </c:pt>
                <c:pt idx="184">
                  <c:v>05/07/2023 17:54:19:755</c:v>
                </c:pt>
                <c:pt idx="185">
                  <c:v>05/07/2023 17:54:19:757</c:v>
                </c:pt>
                <c:pt idx="186">
                  <c:v>05/07/2023 17:54:20:756</c:v>
                </c:pt>
                <c:pt idx="187">
                  <c:v>05/07/2023 17:54:20:759</c:v>
                </c:pt>
                <c:pt idx="188">
                  <c:v>05/07/2023 17:54:21:789</c:v>
                </c:pt>
                <c:pt idx="189">
                  <c:v>05/07/2023 17:54:21:792</c:v>
                </c:pt>
                <c:pt idx="190">
                  <c:v>05/07/2023 17:54:22:801</c:v>
                </c:pt>
                <c:pt idx="191">
                  <c:v>05/07/2023 17:54:22:803</c:v>
                </c:pt>
                <c:pt idx="192">
                  <c:v>05/07/2023 17:54:23:839</c:v>
                </c:pt>
                <c:pt idx="193">
                  <c:v>05/07/2023 17:54:23:845</c:v>
                </c:pt>
                <c:pt idx="194">
                  <c:v>05/07/2023 17:54:24:845</c:v>
                </c:pt>
                <c:pt idx="195">
                  <c:v>05/07/2023 17:54:24:851</c:v>
                </c:pt>
                <c:pt idx="196">
                  <c:v>05/07/2023 17:54:25:862</c:v>
                </c:pt>
                <c:pt idx="197">
                  <c:v>05/07/2023 17:54:25:868</c:v>
                </c:pt>
                <c:pt idx="198">
                  <c:v>05/07/2023 17:54:26:867</c:v>
                </c:pt>
                <c:pt idx="199">
                  <c:v>05/07/2023 17:54:26:871</c:v>
                </c:pt>
                <c:pt idx="200">
                  <c:v>05/07/2023 17:54:27:903</c:v>
                </c:pt>
                <c:pt idx="201">
                  <c:v>05/07/2023 17:54:27:907</c:v>
                </c:pt>
                <c:pt idx="202">
                  <c:v>05/07/2023 17:54:28:908</c:v>
                </c:pt>
                <c:pt idx="203">
                  <c:v>05/07/2023 17:54:28:914</c:v>
                </c:pt>
                <c:pt idx="204">
                  <c:v>05/07/2023 17:54:30:023</c:v>
                </c:pt>
                <c:pt idx="205">
                  <c:v>05/07/2023 17:54:30:026</c:v>
                </c:pt>
                <c:pt idx="206">
                  <c:v>05/07/2023 17:54:31:256</c:v>
                </c:pt>
                <c:pt idx="207">
                  <c:v>05/07/2023 17:54:31:259</c:v>
                </c:pt>
                <c:pt idx="208">
                  <c:v>05/07/2023 17:54:32:380</c:v>
                </c:pt>
                <c:pt idx="209">
                  <c:v>05/07/2023 17:54:32:384</c:v>
                </c:pt>
                <c:pt idx="210">
                  <c:v>05/07/2023 17:54:33:384</c:v>
                </c:pt>
                <c:pt idx="211">
                  <c:v>05/07/2023 17:54:33:388</c:v>
                </c:pt>
                <c:pt idx="212">
                  <c:v>05/07/2023 17:54:34:407</c:v>
                </c:pt>
                <c:pt idx="213">
                  <c:v>05/07/2023 17:54:34:411</c:v>
                </c:pt>
                <c:pt idx="214">
                  <c:v>05/07/2023 17:54:35:403</c:v>
                </c:pt>
                <c:pt idx="215">
                  <c:v>05/07/2023 17:54:35:407</c:v>
                </c:pt>
                <c:pt idx="216">
                  <c:v>05/07/2023 17:54:36:451</c:v>
                </c:pt>
                <c:pt idx="217">
                  <c:v>05/07/2023 17:54:36:454</c:v>
                </c:pt>
                <c:pt idx="218">
                  <c:v>05/07/2023 17:54:37:670</c:v>
                </c:pt>
                <c:pt idx="219">
                  <c:v>05/07/2023 17:54:37:673</c:v>
                </c:pt>
                <c:pt idx="220">
                  <c:v>05/07/2023 17:54:38:471</c:v>
                </c:pt>
                <c:pt idx="221">
                  <c:v>05/07/2023 17:54:38:474</c:v>
                </c:pt>
                <c:pt idx="222">
                  <c:v>05/07/2023 17:54:39:691</c:v>
                </c:pt>
                <c:pt idx="223">
                  <c:v>05/07/2023 17:54:39:694</c:v>
                </c:pt>
                <c:pt idx="224">
                  <c:v>05/07/2023 17:54:40:678</c:v>
                </c:pt>
                <c:pt idx="225">
                  <c:v>05/07/2023 17:54:40:681</c:v>
                </c:pt>
                <c:pt idx="226">
                  <c:v>05/07/2023 17:54:41:714</c:v>
                </c:pt>
                <c:pt idx="227">
                  <c:v>05/07/2023 17:54:41:717</c:v>
                </c:pt>
                <c:pt idx="228">
                  <c:v>05/07/2023 17:54:42:730</c:v>
                </c:pt>
                <c:pt idx="229">
                  <c:v>05/07/2023 17:54:42:733</c:v>
                </c:pt>
                <c:pt idx="230">
                  <c:v>05/07/2023 17:54:43:871</c:v>
                </c:pt>
                <c:pt idx="231">
                  <c:v>05/07/2023 17:54:43:874</c:v>
                </c:pt>
                <c:pt idx="232">
                  <c:v>05/07/2023 17:54:44:750</c:v>
                </c:pt>
                <c:pt idx="233">
                  <c:v>05/07/2023 17:54:44:753</c:v>
                </c:pt>
                <c:pt idx="234">
                  <c:v>05/07/2023 17:54:45:625</c:v>
                </c:pt>
                <c:pt idx="235">
                  <c:v>05/07/2023 17:54:45:628</c:v>
                </c:pt>
                <c:pt idx="236">
                  <c:v>05/07/2023 17:54:46:788</c:v>
                </c:pt>
                <c:pt idx="237">
                  <c:v>05/07/2023 17:54:46:792</c:v>
                </c:pt>
                <c:pt idx="238">
                  <c:v>05/07/2023 17:54:48:009</c:v>
                </c:pt>
                <c:pt idx="239">
                  <c:v>05/07/2023 17:54:48:013</c:v>
                </c:pt>
                <c:pt idx="240">
                  <c:v>05/07/2023 17:54:48:934</c:v>
                </c:pt>
                <c:pt idx="241">
                  <c:v>05/07/2023 17:54:48:937</c:v>
                </c:pt>
                <c:pt idx="242">
                  <c:v>05/07/2023 17:54:50:066</c:v>
                </c:pt>
                <c:pt idx="243">
                  <c:v>05/07/2023 17:54:50:071</c:v>
                </c:pt>
                <c:pt idx="244">
                  <c:v>05/07/2023 17:54:51:289</c:v>
                </c:pt>
                <c:pt idx="245">
                  <c:v>05/07/2023 17:54:51:295</c:v>
                </c:pt>
                <c:pt idx="246">
                  <c:v>05/07/2023 17:54:52:194</c:v>
                </c:pt>
                <c:pt idx="247">
                  <c:v>05/07/2023 17:54:52:197</c:v>
                </c:pt>
                <c:pt idx="248">
                  <c:v>05/07/2023 17:54:53:201</c:v>
                </c:pt>
                <c:pt idx="249">
                  <c:v>05/07/2023 17:54:53:204</c:v>
                </c:pt>
                <c:pt idx="250">
                  <c:v>05/07/2023 17:54:54:197</c:v>
                </c:pt>
                <c:pt idx="251">
                  <c:v>05/07/2023 17:54:54:200</c:v>
                </c:pt>
                <c:pt idx="252">
                  <c:v>05/07/2023 17:54:55:188</c:v>
                </c:pt>
                <c:pt idx="253">
                  <c:v>05/07/2023 17:54:55:193</c:v>
                </c:pt>
                <c:pt idx="254">
                  <c:v>05/07/2023 17:54:56:355</c:v>
                </c:pt>
                <c:pt idx="255">
                  <c:v>05/07/2023 17:54:56:358</c:v>
                </c:pt>
                <c:pt idx="256">
                  <c:v>05/07/2023 17:54:57:375</c:v>
                </c:pt>
                <c:pt idx="257">
                  <c:v>05/07/2023 17:54:57:378</c:v>
                </c:pt>
                <c:pt idx="258">
                  <c:v>05/07/2023 17:54:58:200</c:v>
                </c:pt>
                <c:pt idx="259">
                  <c:v>05/07/2023 17:54:58:207</c:v>
                </c:pt>
                <c:pt idx="260">
                  <c:v>05/07/2023 17:54:59:414</c:v>
                </c:pt>
                <c:pt idx="261">
                  <c:v>05/07/2023 17:54:59:421</c:v>
                </c:pt>
                <c:pt idx="262">
                  <c:v>05/07/2023 17:55:00:624</c:v>
                </c:pt>
                <c:pt idx="263">
                  <c:v>05/07/2023 17:55:00:648</c:v>
                </c:pt>
                <c:pt idx="264">
                  <c:v>05/07/2023 17:55:01:447</c:v>
                </c:pt>
                <c:pt idx="265">
                  <c:v>05/07/2023 17:55:01:450</c:v>
                </c:pt>
                <c:pt idx="266">
                  <c:v>05/07/2023 17:55:02:660</c:v>
                </c:pt>
                <c:pt idx="267">
                  <c:v>05/07/2023 17:55:02:664</c:v>
                </c:pt>
                <c:pt idx="268">
                  <c:v>05/07/2023 17:55:03:678</c:v>
                </c:pt>
                <c:pt idx="269">
                  <c:v>05/07/2023 17:55:03:681</c:v>
                </c:pt>
                <c:pt idx="270">
                  <c:v>05/07/2023 17:55:04:684</c:v>
                </c:pt>
                <c:pt idx="271">
                  <c:v>05/07/2023 17:55:04:687</c:v>
                </c:pt>
                <c:pt idx="272">
                  <c:v>05/07/2023 17:55:05:516</c:v>
                </c:pt>
                <c:pt idx="273">
                  <c:v>05/07/2023 17:55:05:520</c:v>
                </c:pt>
                <c:pt idx="274">
                  <c:v>05/07/2023 17:55:07:023</c:v>
                </c:pt>
                <c:pt idx="275">
                  <c:v>05/07/2023 17:55:07:051</c:v>
                </c:pt>
                <c:pt idx="276">
                  <c:v>05/07/2023 17:55:07:831</c:v>
                </c:pt>
                <c:pt idx="277">
                  <c:v>05/07/2023 17:55:07:838</c:v>
                </c:pt>
                <c:pt idx="278">
                  <c:v>05/07/2023 17:55:08:756</c:v>
                </c:pt>
                <c:pt idx="279">
                  <c:v>05/07/2023 17:55:08:759</c:v>
                </c:pt>
                <c:pt idx="280">
                  <c:v>05/07/2023 17:55:09:845</c:v>
                </c:pt>
                <c:pt idx="281">
                  <c:v>05/07/2023 17:55:09:849</c:v>
                </c:pt>
                <c:pt idx="282">
                  <c:v>05/07/2023 17:55:10:809</c:v>
                </c:pt>
                <c:pt idx="283">
                  <c:v>05/07/2023 17:55:10:812</c:v>
                </c:pt>
                <c:pt idx="284">
                  <c:v>05/07/2023 17:55:11:815</c:v>
                </c:pt>
                <c:pt idx="285">
                  <c:v>05/07/2023 17:55:11:819</c:v>
                </c:pt>
                <c:pt idx="286">
                  <c:v>05/07/2023 17:55:12:834</c:v>
                </c:pt>
                <c:pt idx="287">
                  <c:v>05/07/2023 17:55:12:836</c:v>
                </c:pt>
                <c:pt idx="288">
                  <c:v>05/07/2023 17:55:13:651</c:v>
                </c:pt>
                <c:pt idx="289">
                  <c:v>05/07/2023 17:55:13:655</c:v>
                </c:pt>
                <c:pt idx="290">
                  <c:v>05/07/2023 17:55:14:861</c:v>
                </c:pt>
                <c:pt idx="291">
                  <c:v>05/07/2023 17:55:14:864</c:v>
                </c:pt>
                <c:pt idx="292">
                  <c:v>05/07/2023 17:55:15:684</c:v>
                </c:pt>
                <c:pt idx="293">
                  <c:v>05/07/2023 17:55:15:687</c:v>
                </c:pt>
                <c:pt idx="294">
                  <c:v>05/07/2023 17:55:16:898</c:v>
                </c:pt>
                <c:pt idx="295">
                  <c:v>05/07/2023 17:55:16:905</c:v>
                </c:pt>
                <c:pt idx="296">
                  <c:v>05/07/2023 17:55:17:716</c:v>
                </c:pt>
                <c:pt idx="297">
                  <c:v>05/07/2023 17:55:17:719</c:v>
                </c:pt>
                <c:pt idx="298">
                  <c:v>05/07/2023 17:55:18:937</c:v>
                </c:pt>
                <c:pt idx="299">
                  <c:v>05/07/2023 17:55:18:940</c:v>
                </c:pt>
                <c:pt idx="300">
                  <c:v>05/07/2023 17:55:20:147</c:v>
                </c:pt>
                <c:pt idx="301">
                  <c:v>05/07/2023 17:55:20:151</c:v>
                </c:pt>
                <c:pt idx="302">
                  <c:v>05/07/2023 17:55:21:184</c:v>
                </c:pt>
                <c:pt idx="303">
                  <c:v>05/07/2023 17:55:21:187</c:v>
                </c:pt>
                <c:pt idx="304">
                  <c:v>05/07/2023 17:55:22:171</c:v>
                </c:pt>
                <c:pt idx="305">
                  <c:v>05/07/2023 17:55:22:173</c:v>
                </c:pt>
                <c:pt idx="306">
                  <c:v>05/07/2023 17:55:22:989</c:v>
                </c:pt>
                <c:pt idx="307">
                  <c:v>05/07/2023 17:55:22:992</c:v>
                </c:pt>
                <c:pt idx="308">
                  <c:v>05/07/2023 17:55:24:217</c:v>
                </c:pt>
                <c:pt idx="309">
                  <c:v>05/07/2023 17:55:24:220</c:v>
                </c:pt>
                <c:pt idx="310">
                  <c:v>05/07/2023 17:55:25:019</c:v>
                </c:pt>
                <c:pt idx="311">
                  <c:v>05/07/2023 17:55:25:026</c:v>
                </c:pt>
                <c:pt idx="312">
                  <c:v>05/07/2023 17:55:26:246</c:v>
                </c:pt>
                <c:pt idx="313">
                  <c:v>05/07/2023 17:55:26:249</c:v>
                </c:pt>
                <c:pt idx="314">
                  <c:v>05/07/2023 17:55:27:048</c:v>
                </c:pt>
                <c:pt idx="315">
                  <c:v>05/07/2023 17:55:27:051</c:v>
                </c:pt>
                <c:pt idx="316">
                  <c:v>05/07/2023 17:55:28:283</c:v>
                </c:pt>
                <c:pt idx="317">
                  <c:v>05/07/2023 17:55:28:292</c:v>
                </c:pt>
                <c:pt idx="318">
                  <c:v>05/07/2023 17:55:29:273</c:v>
                </c:pt>
                <c:pt idx="319">
                  <c:v>05/07/2023 17:55:29:276</c:v>
                </c:pt>
                <c:pt idx="320">
                  <c:v>05/07/2023 17:55:30:312</c:v>
                </c:pt>
                <c:pt idx="321">
                  <c:v>05/07/2023 17:55:30:315</c:v>
                </c:pt>
                <c:pt idx="322">
                  <c:v>05/07/2023 17:55:31:119</c:v>
                </c:pt>
                <c:pt idx="323">
                  <c:v>05/07/2023 17:55:31:124</c:v>
                </c:pt>
                <c:pt idx="324">
                  <c:v>05/07/2023 17:55:32:345</c:v>
                </c:pt>
                <c:pt idx="325">
                  <c:v>05/07/2023 17:55:32:352</c:v>
                </c:pt>
                <c:pt idx="326">
                  <c:v>05/07/2023 17:55:33:163</c:v>
                </c:pt>
                <c:pt idx="327">
                  <c:v>05/07/2023 17:55:33:165</c:v>
                </c:pt>
                <c:pt idx="328">
                  <c:v>05/07/2023 17:55:34:387</c:v>
                </c:pt>
                <c:pt idx="329">
                  <c:v>05/07/2023 17:55:34:390</c:v>
                </c:pt>
                <c:pt idx="330">
                  <c:v>05/07/2023 17:55:35:191</c:v>
                </c:pt>
                <c:pt idx="331">
                  <c:v>05/07/2023 17:55:35:194</c:v>
                </c:pt>
                <c:pt idx="332">
                  <c:v>05/07/2023 17:55:36:602</c:v>
                </c:pt>
                <c:pt idx="333">
                  <c:v>05/07/2023 17:55:36:605</c:v>
                </c:pt>
                <c:pt idx="334">
                  <c:v>05/07/2023 17:55:37:226</c:v>
                </c:pt>
                <c:pt idx="335">
                  <c:v>05/07/2023 17:55:37:229</c:v>
                </c:pt>
                <c:pt idx="336">
                  <c:v>05/07/2023 17:55:38:450</c:v>
                </c:pt>
                <c:pt idx="337">
                  <c:v>05/07/2023 17:55:38:460</c:v>
                </c:pt>
                <c:pt idx="338">
                  <c:v>05/07/2023 17:55:39:263</c:v>
                </c:pt>
                <c:pt idx="339">
                  <c:v>05/07/2023 17:55:39:266</c:v>
                </c:pt>
                <c:pt idx="340">
                  <c:v>05/07/2023 17:55:40:673</c:v>
                </c:pt>
                <c:pt idx="341">
                  <c:v>05/07/2023 17:55:40:676</c:v>
                </c:pt>
                <c:pt idx="342">
                  <c:v>05/07/2023 17:55:41:301</c:v>
                </c:pt>
                <c:pt idx="343">
                  <c:v>05/07/2023 17:55:41:303</c:v>
                </c:pt>
                <c:pt idx="344">
                  <c:v>05/07/2023 17:55:42:506</c:v>
                </c:pt>
                <c:pt idx="345">
                  <c:v>05/07/2023 17:55:42:512</c:v>
                </c:pt>
                <c:pt idx="346">
                  <c:v>05/07/2023 17:55:43:325</c:v>
                </c:pt>
                <c:pt idx="347">
                  <c:v>05/07/2023 17:55:43:328</c:v>
                </c:pt>
                <c:pt idx="348">
                  <c:v>05/07/2023 17:55:44:536</c:v>
                </c:pt>
                <c:pt idx="349">
                  <c:v>05/07/2023 17:55:44:539</c:v>
                </c:pt>
                <c:pt idx="350">
                  <c:v>05/07/2023 17:55:45:367</c:v>
                </c:pt>
                <c:pt idx="351">
                  <c:v>05/07/2023 17:55:45:371</c:v>
                </c:pt>
                <c:pt idx="352">
                  <c:v>05/07/2023 17:55:46:568</c:v>
                </c:pt>
                <c:pt idx="353">
                  <c:v>05/07/2023 17:55:46:572</c:v>
                </c:pt>
                <c:pt idx="354">
                  <c:v>05/07/2023 17:55:47:388</c:v>
                </c:pt>
                <c:pt idx="355">
                  <c:v>05/07/2023 17:55:47:391</c:v>
                </c:pt>
                <c:pt idx="356">
                  <c:v>05/07/2023 17:55:48:596</c:v>
                </c:pt>
                <c:pt idx="357">
                  <c:v>05/07/2023 17:55:48:599</c:v>
                </c:pt>
                <c:pt idx="358">
                  <c:v>05/07/2023 17:55:49:398</c:v>
                </c:pt>
                <c:pt idx="359">
                  <c:v>05/07/2023 17:55:49:401</c:v>
                </c:pt>
                <c:pt idx="360">
                  <c:v>05/07/2023 17:55:50:433</c:v>
                </c:pt>
                <c:pt idx="361">
                  <c:v>05/07/2023 17:55:50:441</c:v>
                </c:pt>
                <c:pt idx="362">
                  <c:v>05/07/2023 17:55:51:453</c:v>
                </c:pt>
                <c:pt idx="363">
                  <c:v>05/07/2023 17:55:51:460</c:v>
                </c:pt>
                <c:pt idx="364">
                  <c:v>05/07/2023 17:55:52:664</c:v>
                </c:pt>
                <c:pt idx="365">
                  <c:v>05/07/2023 17:55:52:667</c:v>
                </c:pt>
                <c:pt idx="366">
                  <c:v>05/07/2023 17:55:53:483</c:v>
                </c:pt>
                <c:pt idx="367">
                  <c:v>05/07/2023 17:55:53:486</c:v>
                </c:pt>
                <c:pt idx="368">
                  <c:v>05/07/2023 17:55:54:571</c:v>
                </c:pt>
                <c:pt idx="369">
                  <c:v>05/07/2023 17:55:54:575</c:v>
                </c:pt>
                <c:pt idx="370">
                  <c:v>05/07/2023 17:55:55:516</c:v>
                </c:pt>
                <c:pt idx="371">
                  <c:v>05/07/2023 17:55:55:519</c:v>
                </c:pt>
                <c:pt idx="372">
                  <c:v>05/07/2023 17:55:56:528</c:v>
                </c:pt>
                <c:pt idx="373">
                  <c:v>05/07/2023 17:55:56:532</c:v>
                </c:pt>
                <c:pt idx="374">
                  <c:v>05/07/2023 17:55:57:530</c:v>
                </c:pt>
                <c:pt idx="375">
                  <c:v>05/07/2023 17:55:57:533</c:v>
                </c:pt>
                <c:pt idx="376">
                  <c:v>05/07/2023 17:55:58:571</c:v>
                </c:pt>
                <c:pt idx="377">
                  <c:v>05/07/2023 17:55:58:575</c:v>
                </c:pt>
                <c:pt idx="378">
                  <c:v>05/07/2023 17:55:59:578</c:v>
                </c:pt>
                <c:pt idx="379">
                  <c:v>05/07/2023 17:55:59:582</c:v>
                </c:pt>
                <c:pt idx="380">
                  <c:v>05/07/2023 17:56:00:611</c:v>
                </c:pt>
                <c:pt idx="381">
                  <c:v>05/07/2023 17:56:00:614</c:v>
                </c:pt>
                <c:pt idx="382">
                  <c:v>05/07/2023 17:56:01:607</c:v>
                </c:pt>
                <c:pt idx="383">
                  <c:v>05/07/2023 17:56:01:611</c:v>
                </c:pt>
                <c:pt idx="384">
                  <c:v>05/07/2023 17:56:02:707</c:v>
                </c:pt>
                <c:pt idx="385">
                  <c:v>05/07/2023 17:56:02:710</c:v>
                </c:pt>
                <c:pt idx="386">
                  <c:v>05/07/2023 17:56:03:829</c:v>
                </c:pt>
                <c:pt idx="387">
                  <c:v>05/07/2023 17:56:03:834</c:v>
                </c:pt>
                <c:pt idx="388">
                  <c:v>05/07/2023 17:56:04:832</c:v>
                </c:pt>
                <c:pt idx="389">
                  <c:v>05/07/2023 17:56:04:835</c:v>
                </c:pt>
                <c:pt idx="390">
                  <c:v>05/07/2023 17:56:05:885</c:v>
                </c:pt>
                <c:pt idx="391">
                  <c:v>05/07/2023 17:56:05:890</c:v>
                </c:pt>
                <c:pt idx="392">
                  <c:v>05/07/2023 17:56:06:881</c:v>
                </c:pt>
                <c:pt idx="393">
                  <c:v>05/07/2023 17:56:06:891</c:v>
                </c:pt>
                <c:pt idx="394">
                  <c:v>05/07/2023 17:56:07:918</c:v>
                </c:pt>
                <c:pt idx="395">
                  <c:v>05/07/2023 17:56:07:923</c:v>
                </c:pt>
                <c:pt idx="396">
                  <c:v>05/07/2023 17:56:08:910</c:v>
                </c:pt>
                <c:pt idx="397">
                  <c:v>05/07/2023 17:56:08:914</c:v>
                </c:pt>
                <c:pt idx="398">
                  <c:v>05/07/2023 17:56:09:948</c:v>
                </c:pt>
                <c:pt idx="399">
                  <c:v>05/07/2023 17:56:09:953</c:v>
                </c:pt>
                <c:pt idx="400">
                  <c:v>05/07/2023 17:56:10:944</c:v>
                </c:pt>
                <c:pt idx="401">
                  <c:v>05/07/2023 17:56:10:948</c:v>
                </c:pt>
                <c:pt idx="402">
                  <c:v>05/07/2023 17:56:11:989</c:v>
                </c:pt>
                <c:pt idx="403">
                  <c:v>05/07/2023 17:56:11:993</c:v>
                </c:pt>
                <c:pt idx="404">
                  <c:v>05/07/2023 17:56:12:986</c:v>
                </c:pt>
                <c:pt idx="405">
                  <c:v>05/07/2023 17:56:12:990</c:v>
                </c:pt>
                <c:pt idx="406">
                  <c:v>05/07/2023 17:56:14:022</c:v>
                </c:pt>
                <c:pt idx="407">
                  <c:v>05/07/2023 17:56:14:026</c:v>
                </c:pt>
                <c:pt idx="408">
                  <c:v>05/07/2023 17:56:15:019</c:v>
                </c:pt>
                <c:pt idx="409">
                  <c:v>05/07/2023 17:56:15:023</c:v>
                </c:pt>
                <c:pt idx="410">
                  <c:v>05/07/2023 17:56:16:043</c:v>
                </c:pt>
                <c:pt idx="411">
                  <c:v>05/07/2023 17:56:16:048</c:v>
                </c:pt>
                <c:pt idx="412">
                  <c:v>05/07/2023 17:56:17:039</c:v>
                </c:pt>
                <c:pt idx="413">
                  <c:v>05/07/2023 17:56:17:042</c:v>
                </c:pt>
                <c:pt idx="414">
                  <c:v>05/07/2023 17:56:18:165</c:v>
                </c:pt>
                <c:pt idx="415">
                  <c:v>05/07/2023 17:56:18:170</c:v>
                </c:pt>
                <c:pt idx="416">
                  <c:v>05/07/2023 17:56:19:301</c:v>
                </c:pt>
                <c:pt idx="417">
                  <c:v>05/07/2023 17:56:19:303</c:v>
                </c:pt>
                <c:pt idx="418">
                  <c:v>05/07/2023 17:56:20:295</c:v>
                </c:pt>
                <c:pt idx="419">
                  <c:v>05/07/2023 17:56:20:299</c:v>
                </c:pt>
                <c:pt idx="420">
                  <c:v>05/07/2023 17:56:21:335</c:v>
                </c:pt>
                <c:pt idx="421">
                  <c:v>05/07/2023 17:56:21:338</c:v>
                </c:pt>
                <c:pt idx="422">
                  <c:v>05/07/2023 17:56:22:322</c:v>
                </c:pt>
                <c:pt idx="423">
                  <c:v>05/07/2023 17:56:22:325</c:v>
                </c:pt>
                <c:pt idx="424">
                  <c:v>05/07/2023 17:56:23:355</c:v>
                </c:pt>
                <c:pt idx="425">
                  <c:v>05/07/2023 17:56:23:358</c:v>
                </c:pt>
                <c:pt idx="426">
                  <c:v>05/07/2023 17:56:24:352</c:v>
                </c:pt>
                <c:pt idx="427">
                  <c:v>05/07/2023 17:56:24:355</c:v>
                </c:pt>
                <c:pt idx="428">
                  <c:v>05/07/2023 17:56:25:380</c:v>
                </c:pt>
                <c:pt idx="429">
                  <c:v>05/07/2023 17:56:25:384</c:v>
                </c:pt>
                <c:pt idx="430">
                  <c:v>05/07/2023 17:56:26:387</c:v>
                </c:pt>
                <c:pt idx="431">
                  <c:v>05/07/2023 17:56:26:390</c:v>
                </c:pt>
                <c:pt idx="432">
                  <c:v>05/07/2023 17:56:27:414</c:v>
                </c:pt>
                <c:pt idx="433">
                  <c:v>05/07/2023 17:56:27:418</c:v>
                </c:pt>
                <c:pt idx="434">
                  <c:v>05/07/2023 17:56:28:426</c:v>
                </c:pt>
                <c:pt idx="435">
                  <c:v>05/07/2023 17:56:28:430</c:v>
                </c:pt>
                <c:pt idx="436">
                  <c:v>05/07/2023 17:56:29:447</c:v>
                </c:pt>
                <c:pt idx="437">
                  <c:v>05/07/2023 17:56:29:450</c:v>
                </c:pt>
                <c:pt idx="438">
                  <c:v>05/07/2023 17:56:30:456</c:v>
                </c:pt>
                <c:pt idx="439">
                  <c:v>05/07/2023 17:56:30:459</c:v>
                </c:pt>
                <c:pt idx="440">
                  <c:v>05/07/2023 17:56:31:492</c:v>
                </c:pt>
                <c:pt idx="441">
                  <c:v>05/07/2023 17:56:31:496</c:v>
                </c:pt>
                <c:pt idx="442">
                  <c:v>05/07/2023 17:56:32:762</c:v>
                </c:pt>
                <c:pt idx="443">
                  <c:v>05/07/2023 17:56:32:766</c:v>
                </c:pt>
                <c:pt idx="444">
                  <c:v>05/07/2023 17:56:33:516</c:v>
                </c:pt>
                <c:pt idx="445">
                  <c:v>05/07/2023 17:56:33:519</c:v>
                </c:pt>
                <c:pt idx="446">
                  <c:v>05/07/2023 17:56:34:510</c:v>
                </c:pt>
                <c:pt idx="447">
                  <c:v>05/07/2023 17:56:34:513</c:v>
                </c:pt>
                <c:pt idx="448">
                  <c:v>05/07/2023 17:56:35:546</c:v>
                </c:pt>
                <c:pt idx="449">
                  <c:v>05/07/2023 17:56:35:549</c:v>
                </c:pt>
                <c:pt idx="450">
                  <c:v>05/07/2023 17:56:36:556</c:v>
                </c:pt>
                <c:pt idx="451">
                  <c:v>05/07/2023 17:56:36:559</c:v>
                </c:pt>
                <c:pt idx="452">
                  <c:v>05/07/2023 17:56:37:635</c:v>
                </c:pt>
                <c:pt idx="453">
                  <c:v>05/07/2023 17:56:37:641</c:v>
                </c:pt>
                <c:pt idx="454">
                  <c:v>05/07/2023 17:56:38:803</c:v>
                </c:pt>
                <c:pt idx="455">
                  <c:v>05/07/2023 17:56:38:806</c:v>
                </c:pt>
                <c:pt idx="456">
                  <c:v>05/07/2023 17:56:39:805</c:v>
                </c:pt>
                <c:pt idx="457">
                  <c:v>05/07/2023 17:56:39:808</c:v>
                </c:pt>
                <c:pt idx="458">
                  <c:v>05/07/2023 17:56:40:842</c:v>
                </c:pt>
                <c:pt idx="459">
                  <c:v>05/07/2023 17:56:40:845</c:v>
                </c:pt>
                <c:pt idx="460">
                  <c:v>05/07/2023 17:56:41:849</c:v>
                </c:pt>
                <c:pt idx="461">
                  <c:v>05/07/2023 17:56:41:852</c:v>
                </c:pt>
                <c:pt idx="462">
                  <c:v>05/07/2023 17:56:42:864</c:v>
                </c:pt>
                <c:pt idx="463">
                  <c:v>05/07/2023 17:56:42:867</c:v>
                </c:pt>
                <c:pt idx="464">
                  <c:v>05/07/2023 17:56:43:885</c:v>
                </c:pt>
                <c:pt idx="465">
                  <c:v>05/07/2023 17:56:43:888</c:v>
                </c:pt>
                <c:pt idx="466">
                  <c:v>05/07/2023 17:56:44:904</c:v>
                </c:pt>
                <c:pt idx="467">
                  <c:v>05/07/2023 17:56:44:908</c:v>
                </c:pt>
                <c:pt idx="468">
                  <c:v>05/07/2023 17:56:45:900</c:v>
                </c:pt>
                <c:pt idx="469">
                  <c:v>05/07/2023 17:56:45:904</c:v>
                </c:pt>
                <c:pt idx="470">
                  <c:v>05/07/2023 17:56:46:944</c:v>
                </c:pt>
                <c:pt idx="471">
                  <c:v>05/07/2023 17:56:46:947</c:v>
                </c:pt>
                <c:pt idx="472">
                  <c:v>05/07/2023 17:56:47:946</c:v>
                </c:pt>
                <c:pt idx="473">
                  <c:v>05/07/2023 17:56:47:950</c:v>
                </c:pt>
                <c:pt idx="474">
                  <c:v>05/07/2023 17:56:48:986</c:v>
                </c:pt>
                <c:pt idx="475">
                  <c:v>05/07/2023 17:56:48:990</c:v>
                </c:pt>
                <c:pt idx="476">
                  <c:v>05/07/2023 17:56:49:986</c:v>
                </c:pt>
                <c:pt idx="477">
                  <c:v>05/07/2023 17:56:49:990</c:v>
                </c:pt>
                <c:pt idx="478">
                  <c:v>05/07/2023 17:56:51:029</c:v>
                </c:pt>
                <c:pt idx="479">
                  <c:v>05/07/2023 17:56:51:032</c:v>
                </c:pt>
                <c:pt idx="480">
                  <c:v>05/07/2023 17:56:52:032</c:v>
                </c:pt>
                <c:pt idx="481">
                  <c:v>05/07/2023 17:56:52:035</c:v>
                </c:pt>
                <c:pt idx="482">
                  <c:v>05/07/2023 17:56:53:095</c:v>
                </c:pt>
                <c:pt idx="483">
                  <c:v>05/07/2023 17:56:53:098</c:v>
                </c:pt>
                <c:pt idx="484">
                  <c:v>05/07/2023 17:56:54:263</c:v>
                </c:pt>
                <c:pt idx="485">
                  <c:v>05/07/2023 17:56:54:267</c:v>
                </c:pt>
                <c:pt idx="486">
                  <c:v>05/07/2023 17:56:55:095</c:v>
                </c:pt>
                <c:pt idx="487">
                  <c:v>05/07/2023 17:56:55:098</c:v>
                </c:pt>
                <c:pt idx="488">
                  <c:v>05/07/2023 17:56:56:089</c:v>
                </c:pt>
                <c:pt idx="489">
                  <c:v>05/07/2023 17:56:56:092</c:v>
                </c:pt>
                <c:pt idx="490">
                  <c:v>05/07/2023 17:56:57:164</c:v>
                </c:pt>
                <c:pt idx="491">
                  <c:v>05/07/2023 17:56:57:165</c:v>
                </c:pt>
                <c:pt idx="492">
                  <c:v>05/07/2023 17:56:58:345</c:v>
                </c:pt>
                <c:pt idx="493">
                  <c:v>05/07/2023 17:56:58:348</c:v>
                </c:pt>
                <c:pt idx="494">
                  <c:v>05/07/2023 17:56:59:359</c:v>
                </c:pt>
                <c:pt idx="495">
                  <c:v>05/07/2023 17:56:59:365</c:v>
                </c:pt>
                <c:pt idx="496">
                  <c:v>05/07/2023 17:57:00:364</c:v>
                </c:pt>
                <c:pt idx="497">
                  <c:v>05/07/2023 17:57:00:368</c:v>
                </c:pt>
                <c:pt idx="498">
                  <c:v>05/07/2023 17:57:01:378</c:v>
                </c:pt>
                <c:pt idx="499">
                  <c:v>05/07/2023 17:57:01:380</c:v>
                </c:pt>
                <c:pt idx="500">
                  <c:v>05/07/2023 17:57:02:392</c:v>
                </c:pt>
                <c:pt idx="501">
                  <c:v>05/07/2023 17:57:02:395</c:v>
                </c:pt>
                <c:pt idx="502">
                  <c:v>05/07/2023 17:57:03:404</c:v>
                </c:pt>
                <c:pt idx="503">
                  <c:v>05/07/2023 17:57:03:407</c:v>
                </c:pt>
                <c:pt idx="504">
                  <c:v>05/07/2023 17:57:04:424</c:v>
                </c:pt>
                <c:pt idx="505">
                  <c:v>05/07/2023 17:57:04:427</c:v>
                </c:pt>
                <c:pt idx="506">
                  <c:v>05/07/2023 17:57:05:437</c:v>
                </c:pt>
                <c:pt idx="507">
                  <c:v>05/07/2023 17:57:05:444</c:v>
                </c:pt>
                <c:pt idx="508">
                  <c:v>05/07/2023 17:57:06:460</c:v>
                </c:pt>
                <c:pt idx="509">
                  <c:v>05/07/2023 17:57:06:463</c:v>
                </c:pt>
                <c:pt idx="510">
                  <c:v>05/07/2023 17:57:07:477</c:v>
                </c:pt>
                <c:pt idx="511">
                  <c:v>05/07/2023 17:57:07:480</c:v>
                </c:pt>
                <c:pt idx="512">
                  <c:v>05/07/2023 17:57:08:500</c:v>
                </c:pt>
                <c:pt idx="513">
                  <c:v>05/07/2023 17:57:08:503</c:v>
                </c:pt>
                <c:pt idx="514">
                  <c:v>05/07/2023 17:57:09:509</c:v>
                </c:pt>
                <c:pt idx="515">
                  <c:v>05/07/2023 17:57:09:510</c:v>
                </c:pt>
                <c:pt idx="516">
                  <c:v>05/07/2023 17:57:10:520</c:v>
                </c:pt>
                <c:pt idx="517">
                  <c:v>05/07/2023 17:57:10:525</c:v>
                </c:pt>
                <c:pt idx="518">
                  <c:v>05/07/2023 17:57:11:535</c:v>
                </c:pt>
                <c:pt idx="519">
                  <c:v>05/07/2023 17:57:11:538</c:v>
                </c:pt>
                <c:pt idx="520">
                  <c:v>05/07/2023 17:57:12:562</c:v>
                </c:pt>
                <c:pt idx="521">
                  <c:v>05/07/2023 17:57:12:565</c:v>
                </c:pt>
                <c:pt idx="522">
                  <c:v>05/07/2023 17:57:13:559</c:v>
                </c:pt>
                <c:pt idx="523">
                  <c:v>05/07/2023 17:57:13:563</c:v>
                </c:pt>
                <c:pt idx="524">
                  <c:v>05/07/2023 17:57:14:592</c:v>
                </c:pt>
                <c:pt idx="525">
                  <c:v>05/07/2023 17:57:14:595</c:v>
                </c:pt>
                <c:pt idx="526">
                  <c:v>05/07/2023 17:57:15:601</c:v>
                </c:pt>
                <c:pt idx="527">
                  <c:v>05/07/2023 17:57:15:604</c:v>
                </c:pt>
                <c:pt idx="528">
                  <c:v>05/07/2023 17:57:16:612</c:v>
                </c:pt>
                <c:pt idx="529">
                  <c:v>05/07/2023 17:57:16:615</c:v>
                </c:pt>
                <c:pt idx="530">
                  <c:v>05/07/2023 17:57:17:619</c:v>
                </c:pt>
                <c:pt idx="531">
                  <c:v>05/07/2023 17:57:17:625</c:v>
                </c:pt>
                <c:pt idx="532">
                  <c:v>05/07/2023 17:57:18:651</c:v>
                </c:pt>
                <c:pt idx="533">
                  <c:v>05/07/2023 17:57:18:654</c:v>
                </c:pt>
                <c:pt idx="534">
                  <c:v>05/07/2023 17:57:19:644</c:v>
                </c:pt>
                <c:pt idx="535">
                  <c:v>05/07/2023 17:57:19:648</c:v>
                </c:pt>
                <c:pt idx="536">
                  <c:v>05/07/2023 17:57:20:687</c:v>
                </c:pt>
                <c:pt idx="537">
                  <c:v>05/07/2023 17:57:20:690</c:v>
                </c:pt>
                <c:pt idx="538">
                  <c:v>05/07/2023 17:57:21:681</c:v>
                </c:pt>
                <c:pt idx="539">
                  <c:v>05/07/2023 17:57:21:686</c:v>
                </c:pt>
                <c:pt idx="540">
                  <c:v>05/07/2023 17:57:22:730</c:v>
                </c:pt>
                <c:pt idx="541">
                  <c:v>05/07/2023 17:57:22:733</c:v>
                </c:pt>
                <c:pt idx="542">
                  <c:v>05/07/2023 17:57:23:714</c:v>
                </c:pt>
                <c:pt idx="543">
                  <c:v>05/07/2023 17:57:23:717</c:v>
                </c:pt>
                <c:pt idx="544">
                  <c:v>05/07/2023 17:57:24:742</c:v>
                </c:pt>
                <c:pt idx="545">
                  <c:v>05/07/2023 17:57:24:746</c:v>
                </c:pt>
                <c:pt idx="546">
                  <c:v>05/07/2023 17:57:25:750</c:v>
                </c:pt>
                <c:pt idx="547">
                  <c:v>05/07/2023 17:57:25:753</c:v>
                </c:pt>
                <c:pt idx="548">
                  <c:v>05/07/2023 17:57:26:770</c:v>
                </c:pt>
                <c:pt idx="549">
                  <c:v>05/07/2023 17:57:26:773</c:v>
                </c:pt>
                <c:pt idx="550">
                  <c:v>05/07/2023 17:57:27:779</c:v>
                </c:pt>
                <c:pt idx="551">
                  <c:v>05/07/2023 17:57:27:782</c:v>
                </c:pt>
                <c:pt idx="552">
                  <c:v>05/07/2023 17:57:28:799</c:v>
                </c:pt>
                <c:pt idx="553">
                  <c:v>05/07/2023 17:57:28:801</c:v>
                </c:pt>
                <c:pt idx="554">
                  <c:v>05/07/2023 17:57:29:798</c:v>
                </c:pt>
                <c:pt idx="555">
                  <c:v>05/07/2023 17:57:29:801</c:v>
                </c:pt>
                <c:pt idx="556">
                  <c:v>05/07/2023 17:57:30:838</c:v>
                </c:pt>
                <c:pt idx="557">
                  <c:v>05/07/2023 17:57:30:841</c:v>
                </c:pt>
                <c:pt idx="558">
                  <c:v>05/07/2023 17:57:31:832</c:v>
                </c:pt>
                <c:pt idx="559">
                  <c:v>05/07/2023 17:57:31:835</c:v>
                </c:pt>
                <c:pt idx="560">
                  <c:v>05/07/2023 17:57:32:865</c:v>
                </c:pt>
                <c:pt idx="561">
                  <c:v>05/07/2023 17:57:32:869</c:v>
                </c:pt>
                <c:pt idx="562">
                  <c:v>05/07/2023 17:57:33:875</c:v>
                </c:pt>
                <c:pt idx="563">
                  <c:v>05/07/2023 17:57:33:878</c:v>
                </c:pt>
                <c:pt idx="564">
                  <c:v>05/07/2023 17:57:34:900</c:v>
                </c:pt>
                <c:pt idx="565">
                  <c:v>05/07/2023 17:57:34:903</c:v>
                </c:pt>
                <c:pt idx="566">
                  <c:v>05/07/2023 17:57:35:913</c:v>
                </c:pt>
                <c:pt idx="567">
                  <c:v>05/07/2023 17:57:35:915</c:v>
                </c:pt>
                <c:pt idx="568">
                  <c:v>05/07/2023 17:57:36:924</c:v>
                </c:pt>
                <c:pt idx="569">
                  <c:v>05/07/2023 17:57:36:927</c:v>
                </c:pt>
                <c:pt idx="570">
                  <c:v>05/07/2023 17:57:37:921</c:v>
                </c:pt>
                <c:pt idx="571">
                  <c:v>05/07/2023 17:57:37:924</c:v>
                </c:pt>
                <c:pt idx="572">
                  <c:v>05/07/2023 17:57:38:994</c:v>
                </c:pt>
                <c:pt idx="573">
                  <c:v>05/07/2023 17:57:38:997</c:v>
                </c:pt>
                <c:pt idx="574">
                  <c:v>05/07/2023 17:57:40:171</c:v>
                </c:pt>
                <c:pt idx="575">
                  <c:v>05/07/2023 17:57:40:174</c:v>
                </c:pt>
                <c:pt idx="576">
                  <c:v>05/07/2023 17:57:41:016</c:v>
                </c:pt>
                <c:pt idx="577">
                  <c:v>05/07/2023 17:57:41:020</c:v>
                </c:pt>
                <c:pt idx="578">
                  <c:v>05/07/2023 17:57:42:016</c:v>
                </c:pt>
                <c:pt idx="579">
                  <c:v>05/07/2023 17:57:42:019</c:v>
                </c:pt>
                <c:pt idx="580">
                  <c:v>05/07/2023 17:57:43:040</c:v>
                </c:pt>
                <c:pt idx="581">
                  <c:v>05/07/2023 17:57:43:045</c:v>
                </c:pt>
                <c:pt idx="582">
                  <c:v>05/07/2023 17:57:44:036</c:v>
                </c:pt>
                <c:pt idx="583">
                  <c:v>05/07/2023 17:57:44:039</c:v>
                </c:pt>
                <c:pt idx="584">
                  <c:v>05/07/2023 17:57:45:073</c:v>
                </c:pt>
                <c:pt idx="585">
                  <c:v>05/07/2023 17:57:45:076</c:v>
                </c:pt>
                <c:pt idx="586">
                  <c:v>05/07/2023 17:57:46:072</c:v>
                </c:pt>
                <c:pt idx="587">
                  <c:v>05/07/2023 17:57:46:075</c:v>
                </c:pt>
                <c:pt idx="588">
                  <c:v>05/07/2023 17:57:47:102</c:v>
                </c:pt>
                <c:pt idx="589">
                  <c:v>05/07/2023 17:57:47:105</c:v>
                </c:pt>
                <c:pt idx="590">
                  <c:v>05/07/2023 17:57:48:112</c:v>
                </c:pt>
                <c:pt idx="591">
                  <c:v>05/07/2023 17:57:48:115</c:v>
                </c:pt>
                <c:pt idx="592">
                  <c:v>05/07/2023 17:57:49:157</c:v>
                </c:pt>
                <c:pt idx="593">
                  <c:v>05/07/2023 17:57:49:161</c:v>
                </c:pt>
                <c:pt idx="594">
                  <c:v>05/07/2023 17:57:50:157</c:v>
                </c:pt>
                <c:pt idx="595">
                  <c:v>05/07/2023 17:57:50:158</c:v>
                </c:pt>
                <c:pt idx="596">
                  <c:v>05/07/2023 17:57:51:181</c:v>
                </c:pt>
                <c:pt idx="597">
                  <c:v>05/07/2023 17:57:51:184</c:v>
                </c:pt>
                <c:pt idx="598">
                  <c:v>05/07/2023 17:57:52:181</c:v>
                </c:pt>
                <c:pt idx="599">
                  <c:v>05/07/2023 17:57:52:184</c:v>
                </c:pt>
                <c:pt idx="600">
                  <c:v>05/07/2023 17:57:53:220</c:v>
                </c:pt>
                <c:pt idx="601">
                  <c:v>05/07/2023 17:57:53:223</c:v>
                </c:pt>
                <c:pt idx="602">
                  <c:v>05/07/2023 17:57:54:210</c:v>
                </c:pt>
                <c:pt idx="603">
                  <c:v>05/07/2023 17:57:54:213</c:v>
                </c:pt>
                <c:pt idx="604">
                  <c:v>05/07/2023 17:57:55:240</c:v>
                </c:pt>
                <c:pt idx="605">
                  <c:v>05/07/2023 17:57:55:243</c:v>
                </c:pt>
                <c:pt idx="606">
                  <c:v>05/07/2023 17:57:56:240</c:v>
                </c:pt>
                <c:pt idx="607">
                  <c:v>05/07/2023 17:57:56:242</c:v>
                </c:pt>
                <c:pt idx="608">
                  <c:v>05/07/2023 17:57:57:279</c:v>
                </c:pt>
                <c:pt idx="609">
                  <c:v>05/07/2023 17:57:57:282</c:v>
                </c:pt>
                <c:pt idx="610">
                  <c:v>05/07/2023 17:57:58:279</c:v>
                </c:pt>
                <c:pt idx="611">
                  <c:v>05/07/2023 17:57:58:282</c:v>
                </c:pt>
                <c:pt idx="612">
                  <c:v>05/07/2023 17:57:59:315</c:v>
                </c:pt>
                <c:pt idx="613">
                  <c:v>05/07/2023 17:57:59:318</c:v>
                </c:pt>
                <c:pt idx="614">
                  <c:v>05/07/2023 17:58:00:303</c:v>
                </c:pt>
                <c:pt idx="615">
                  <c:v>05/07/2023 17:58:00:306</c:v>
                </c:pt>
                <c:pt idx="616">
                  <c:v>05/07/2023 17:58:01:341</c:v>
                </c:pt>
                <c:pt idx="617">
                  <c:v>05/07/2023 17:58:01:344</c:v>
                </c:pt>
                <c:pt idx="618">
                  <c:v>05/07/2023 17:58:02:351</c:v>
                </c:pt>
                <c:pt idx="619">
                  <c:v>05/07/2023 17:58:02:354</c:v>
                </c:pt>
                <c:pt idx="620">
                  <c:v>05/07/2023 17:58:03:375</c:v>
                </c:pt>
                <c:pt idx="621">
                  <c:v>05/07/2023 17:58:03:378</c:v>
                </c:pt>
                <c:pt idx="622">
                  <c:v>05/07/2023 17:58:04:368</c:v>
                </c:pt>
                <c:pt idx="623">
                  <c:v>05/07/2023 17:58:04:371</c:v>
                </c:pt>
                <c:pt idx="624">
                  <c:v>05/07/2023 17:58:05:401</c:v>
                </c:pt>
                <c:pt idx="625">
                  <c:v>05/07/2023 17:58:05:404</c:v>
                </c:pt>
                <c:pt idx="626">
                  <c:v>05/07/2023 17:58:06:414</c:v>
                </c:pt>
                <c:pt idx="627">
                  <c:v>05/07/2023 17:58:06:420</c:v>
                </c:pt>
                <c:pt idx="628">
                  <c:v>05/07/2023 17:58:07:433</c:v>
                </c:pt>
                <c:pt idx="629">
                  <c:v>05/07/2023 17:58:07:436</c:v>
                </c:pt>
                <c:pt idx="630">
                  <c:v>05/07/2023 17:58:08:430</c:v>
                </c:pt>
                <c:pt idx="631">
                  <c:v>05/07/2023 17:58:08:433</c:v>
                </c:pt>
                <c:pt idx="632">
                  <c:v>05/07/2023 17:58:09:477</c:v>
                </c:pt>
                <c:pt idx="633">
                  <c:v>05/07/2023 17:58:09:480</c:v>
                </c:pt>
                <c:pt idx="634">
                  <c:v>05/07/2023 17:58:10:474</c:v>
                </c:pt>
                <c:pt idx="635">
                  <c:v>05/07/2023 17:58:10:479</c:v>
                </c:pt>
                <c:pt idx="636">
                  <c:v>05/07/2023 17:58:11:507</c:v>
                </c:pt>
                <c:pt idx="637">
                  <c:v>05/07/2023 17:58:11:510</c:v>
                </c:pt>
                <c:pt idx="638">
                  <c:v>05/07/2023 17:58:12:507</c:v>
                </c:pt>
                <c:pt idx="639">
                  <c:v>05/07/2023 17:58:12:512</c:v>
                </c:pt>
                <c:pt idx="640">
                  <c:v>05/07/2023 17:58:13:546</c:v>
                </c:pt>
                <c:pt idx="641">
                  <c:v>05/07/2023 17:58:13:549</c:v>
                </c:pt>
                <c:pt idx="642">
                  <c:v>05/07/2023 17:58:14:546</c:v>
                </c:pt>
                <c:pt idx="643">
                  <c:v>05/07/2023 17:58:14:549</c:v>
                </c:pt>
                <c:pt idx="644">
                  <c:v>05/07/2023 17:58:15:585</c:v>
                </c:pt>
                <c:pt idx="645">
                  <c:v>05/07/2023 17:58:15:588</c:v>
                </c:pt>
                <c:pt idx="646">
                  <c:v>05/07/2023 17:58:16:769</c:v>
                </c:pt>
                <c:pt idx="647">
                  <c:v>05/07/2023 17:58:16:773</c:v>
                </c:pt>
                <c:pt idx="648">
                  <c:v>05/07/2023 17:58:17:611</c:v>
                </c:pt>
                <c:pt idx="649">
                  <c:v>05/07/2023 17:58:17:615</c:v>
                </c:pt>
                <c:pt idx="650">
                  <c:v>05/07/2023 17:58:18:601</c:v>
                </c:pt>
                <c:pt idx="651">
                  <c:v>05/07/2023 17:58:18:605</c:v>
                </c:pt>
                <c:pt idx="652">
                  <c:v>05/07/2023 17:58:19:642</c:v>
                </c:pt>
                <c:pt idx="653">
                  <c:v>05/07/2023 17:58:19:645</c:v>
                </c:pt>
                <c:pt idx="654">
                  <c:v>05/07/2023 17:58:20:634</c:v>
                </c:pt>
                <c:pt idx="655">
                  <c:v>05/07/2023 17:58:20:638</c:v>
                </c:pt>
                <c:pt idx="656">
                  <c:v>05/07/2023 17:58:21:667</c:v>
                </c:pt>
                <c:pt idx="657">
                  <c:v>05/07/2023 17:58:21:671</c:v>
                </c:pt>
                <c:pt idx="658">
                  <c:v>05/07/2023 17:58:22:660</c:v>
                </c:pt>
                <c:pt idx="659">
                  <c:v>05/07/2023 17:58:22:664</c:v>
                </c:pt>
                <c:pt idx="660">
                  <c:v>05/07/2023 17:58:23:704</c:v>
                </c:pt>
                <c:pt idx="661">
                  <c:v>05/07/2023 17:58:23:707</c:v>
                </c:pt>
                <c:pt idx="662">
                  <c:v>05/07/2023 17:58:24:693</c:v>
                </c:pt>
                <c:pt idx="663">
                  <c:v>05/07/2023 17:58:24:697</c:v>
                </c:pt>
                <c:pt idx="664">
                  <c:v>05/07/2023 17:58:25:757</c:v>
                </c:pt>
                <c:pt idx="665">
                  <c:v>05/07/2023 17:58:25:760</c:v>
                </c:pt>
                <c:pt idx="666">
                  <c:v>05/07/2023 17:58:26:934</c:v>
                </c:pt>
                <c:pt idx="667">
                  <c:v>05/07/2023 17:58:26:940</c:v>
                </c:pt>
                <c:pt idx="668">
                  <c:v>05/07/2023 17:58:27:835</c:v>
                </c:pt>
                <c:pt idx="669">
                  <c:v>05/07/2023 17:58:27:838</c:v>
                </c:pt>
                <c:pt idx="670">
                  <c:v>05/07/2023 17:58:29:000</c:v>
                </c:pt>
                <c:pt idx="671">
                  <c:v>05/07/2023 17:58:29:009</c:v>
                </c:pt>
                <c:pt idx="672">
                  <c:v>05/07/2023 17:58:30:180</c:v>
                </c:pt>
                <c:pt idx="673">
                  <c:v>05/07/2023 17:58:30:186</c:v>
                </c:pt>
                <c:pt idx="674">
                  <c:v>05/07/2023 17:58:31:303</c:v>
                </c:pt>
                <c:pt idx="675">
                  <c:v>05/07/2023 17:58:31:308</c:v>
                </c:pt>
                <c:pt idx="676">
                  <c:v>05/07/2023 17:58:32:342</c:v>
                </c:pt>
                <c:pt idx="677">
                  <c:v>05/07/2023 17:58:32:345</c:v>
                </c:pt>
                <c:pt idx="678">
                  <c:v>05/07/2023 17:58:33:598</c:v>
                </c:pt>
                <c:pt idx="679">
                  <c:v>05/07/2023 17:58:33:602</c:v>
                </c:pt>
                <c:pt idx="680">
                  <c:v>05/07/2023 17:58:34:759</c:v>
                </c:pt>
                <c:pt idx="681">
                  <c:v>05/07/2023 17:58:34:763</c:v>
                </c:pt>
                <c:pt idx="682">
                  <c:v>05/07/2023 17:58:35:911</c:v>
                </c:pt>
                <c:pt idx="683">
                  <c:v>05/07/2023 17:58:35:914</c:v>
                </c:pt>
                <c:pt idx="684">
                  <c:v>05/07/2023 17:58:36:897</c:v>
                </c:pt>
                <c:pt idx="685">
                  <c:v>05/07/2023 17:58:36:900</c:v>
                </c:pt>
                <c:pt idx="686">
                  <c:v>05/07/2023 17:58:37:934</c:v>
                </c:pt>
                <c:pt idx="687">
                  <c:v>05/07/2023 17:58:37:937</c:v>
                </c:pt>
                <c:pt idx="688">
                  <c:v>05/07/2023 17:58:38:931</c:v>
                </c:pt>
                <c:pt idx="689">
                  <c:v>05/07/2023 17:58:38:937</c:v>
                </c:pt>
                <c:pt idx="690">
                  <c:v>05/07/2023 17:58:39:980</c:v>
                </c:pt>
                <c:pt idx="691">
                  <c:v>05/07/2023 17:58:39:986</c:v>
                </c:pt>
                <c:pt idx="692">
                  <c:v>05/07/2023 17:58:41:203</c:v>
                </c:pt>
                <c:pt idx="693">
                  <c:v>05/07/2023 17:58:41:207</c:v>
                </c:pt>
                <c:pt idx="694">
                  <c:v>05/07/2023 17:58:42:059</c:v>
                </c:pt>
                <c:pt idx="695">
                  <c:v>05/07/2023 17:58:42:062</c:v>
                </c:pt>
                <c:pt idx="696">
                  <c:v>05/07/2023 17:58:43:721</c:v>
                </c:pt>
                <c:pt idx="697">
                  <c:v>05/07/2023 17:58:43:726</c:v>
                </c:pt>
                <c:pt idx="698">
                  <c:v>05/07/2023 17:58:44:930</c:v>
                </c:pt>
                <c:pt idx="699">
                  <c:v>05/07/2023 17:58:44:934</c:v>
                </c:pt>
                <c:pt idx="700">
                  <c:v>05/07/2023 17:58:46:170</c:v>
                </c:pt>
                <c:pt idx="701">
                  <c:v>05/07/2023 17:58:46:210</c:v>
                </c:pt>
                <c:pt idx="702">
                  <c:v>05/07/2023 17:58:47:270</c:v>
                </c:pt>
                <c:pt idx="703">
                  <c:v>05/07/2023 17:58:47:276</c:v>
                </c:pt>
                <c:pt idx="704">
                  <c:v>05/07/2023 17:58:48:473</c:v>
                </c:pt>
                <c:pt idx="705">
                  <c:v>05/07/2023 17:58:48:477</c:v>
                </c:pt>
                <c:pt idx="706">
                  <c:v>05/07/2023 17:58:49:299</c:v>
                </c:pt>
                <c:pt idx="707">
                  <c:v>05/07/2023 17:58:49:302</c:v>
                </c:pt>
                <c:pt idx="708">
                  <c:v>05/07/2023 17:58:50:286</c:v>
                </c:pt>
                <c:pt idx="709">
                  <c:v>05/07/2023 17:58:50:289</c:v>
                </c:pt>
                <c:pt idx="710">
                  <c:v>05/07/2023 17:58:51:344</c:v>
                </c:pt>
                <c:pt idx="711">
                  <c:v>05/07/2023 17:58:51:348</c:v>
                </c:pt>
                <c:pt idx="712">
                  <c:v>05/07/2023 17:58:52:338</c:v>
                </c:pt>
                <c:pt idx="713">
                  <c:v>05/07/2023 17:58:52:342</c:v>
                </c:pt>
                <c:pt idx="714">
                  <c:v>05/07/2023 17:58:53:365</c:v>
                </c:pt>
                <c:pt idx="715">
                  <c:v>05/07/2023 17:58:53:369</c:v>
                </c:pt>
                <c:pt idx="716">
                  <c:v>05/07/2023 17:58:54:367</c:v>
                </c:pt>
                <c:pt idx="717">
                  <c:v>05/07/2023 17:58:54:369</c:v>
                </c:pt>
                <c:pt idx="718">
                  <c:v>05/07/2023 17:58:55:384</c:v>
                </c:pt>
                <c:pt idx="719">
                  <c:v>05/07/2023 17:58:55:388</c:v>
                </c:pt>
                <c:pt idx="720">
                  <c:v>05/07/2023 17:58:56:382</c:v>
                </c:pt>
                <c:pt idx="721">
                  <c:v>05/07/2023 17:58:56:388</c:v>
                </c:pt>
                <c:pt idx="722">
                  <c:v>05/07/2023 17:58:57:411</c:v>
                </c:pt>
                <c:pt idx="723">
                  <c:v>05/07/2023 17:58:57:417</c:v>
                </c:pt>
                <c:pt idx="724">
                  <c:v>05/07/2023 17:58:58:434</c:v>
                </c:pt>
                <c:pt idx="725">
                  <c:v>05/07/2023 17:58:58:437</c:v>
                </c:pt>
                <c:pt idx="726">
                  <c:v>05/07/2023 17:58:59:450</c:v>
                </c:pt>
                <c:pt idx="727">
                  <c:v>05/07/2023 17:58:59:453</c:v>
                </c:pt>
                <c:pt idx="728">
                  <c:v>05/07/2023 17:59:00:469</c:v>
                </c:pt>
                <c:pt idx="729">
                  <c:v>05/07/2023 17:59:00:471</c:v>
                </c:pt>
                <c:pt idx="730">
                  <c:v>05/07/2023 17:59:01:474</c:v>
                </c:pt>
                <c:pt idx="731">
                  <c:v>05/07/2023 17:59:01:477</c:v>
                </c:pt>
                <c:pt idx="732">
                  <c:v>05/07/2023 17:59:02:473</c:v>
                </c:pt>
                <c:pt idx="733">
                  <c:v>05/07/2023 17:59:02:476</c:v>
                </c:pt>
                <c:pt idx="734">
                  <c:v>05/07/2023 17:59:03:641</c:v>
                </c:pt>
                <c:pt idx="735">
                  <c:v>05/07/2023 17:59:03:645</c:v>
                </c:pt>
                <c:pt idx="736">
                  <c:v>05/07/2023 17:59:04:730</c:v>
                </c:pt>
                <c:pt idx="737">
                  <c:v>05/07/2023 17:59:04:733</c:v>
                </c:pt>
                <c:pt idx="738">
                  <c:v>05/07/2023 17:59:05:723</c:v>
                </c:pt>
                <c:pt idx="739">
                  <c:v>05/07/2023 17:59:05:727</c:v>
                </c:pt>
                <c:pt idx="740">
                  <c:v>05/07/2023 17:59:06:755</c:v>
                </c:pt>
                <c:pt idx="741">
                  <c:v>05/07/2023 17:59:06:757</c:v>
                </c:pt>
                <c:pt idx="742">
                  <c:v>05/07/2023 17:59:07:775</c:v>
                </c:pt>
                <c:pt idx="743">
                  <c:v>05/07/2023 17:59:07:778</c:v>
                </c:pt>
                <c:pt idx="744">
                  <c:v>05/07/2023 17:59:08:842</c:v>
                </c:pt>
                <c:pt idx="745">
                  <c:v>05/07/2023 17:59:08:845</c:v>
                </c:pt>
                <c:pt idx="746">
                  <c:v>05/07/2023 17:59:10:006</c:v>
                </c:pt>
                <c:pt idx="747">
                  <c:v>05/07/2023 17:59:10:009</c:v>
                </c:pt>
                <c:pt idx="748">
                  <c:v>05/07/2023 17:59:11:006</c:v>
                </c:pt>
                <c:pt idx="749">
                  <c:v>05/07/2023 17:59:11:009</c:v>
                </c:pt>
                <c:pt idx="750">
                  <c:v>05/07/2023 17:59:12:038</c:v>
                </c:pt>
                <c:pt idx="751">
                  <c:v>05/07/2023 17:59:12:042</c:v>
                </c:pt>
                <c:pt idx="752">
                  <c:v>05/07/2023 17:59:13:053</c:v>
                </c:pt>
                <c:pt idx="753">
                  <c:v>05/07/2023 17:59:13:058</c:v>
                </c:pt>
                <c:pt idx="754">
                  <c:v>05/07/2023 17:59:14:184</c:v>
                </c:pt>
                <c:pt idx="755">
                  <c:v>05/07/2023 17:59:14:187</c:v>
                </c:pt>
                <c:pt idx="756">
                  <c:v>05/07/2023 17:59:15:352</c:v>
                </c:pt>
                <c:pt idx="757">
                  <c:v>05/07/2023 17:59:15:364</c:v>
                </c:pt>
                <c:pt idx="758">
                  <c:v>05/07/2023 17:59:16:362</c:v>
                </c:pt>
                <c:pt idx="759">
                  <c:v>05/07/2023 17:59:16:367</c:v>
                </c:pt>
                <c:pt idx="760">
                  <c:v>05/07/2023 17:59:17:351</c:v>
                </c:pt>
                <c:pt idx="761">
                  <c:v>05/07/2023 17:59:17:357</c:v>
                </c:pt>
                <c:pt idx="762">
                  <c:v>05/07/2023 17:59:18:349</c:v>
                </c:pt>
                <c:pt idx="763">
                  <c:v>05/07/2023 17:59:18:352</c:v>
                </c:pt>
                <c:pt idx="764">
                  <c:v>05/07/2023 17:59:19:384</c:v>
                </c:pt>
                <c:pt idx="765">
                  <c:v>05/07/2023 17:59:19:387</c:v>
                </c:pt>
                <c:pt idx="766">
                  <c:v>05/07/2023 17:59:20:385</c:v>
                </c:pt>
                <c:pt idx="767">
                  <c:v>05/07/2023 17:59:20:390</c:v>
                </c:pt>
                <c:pt idx="768">
                  <c:v>05/07/2023 17:59:21:430</c:v>
                </c:pt>
                <c:pt idx="769">
                  <c:v>05/07/2023 17:59:21:433</c:v>
                </c:pt>
                <c:pt idx="770">
                  <c:v>05/07/2023 17:59:22:440</c:v>
                </c:pt>
                <c:pt idx="771">
                  <c:v>05/07/2023 17:59:22:447</c:v>
                </c:pt>
                <c:pt idx="772">
                  <c:v>05/07/2023 17:59:23:447</c:v>
                </c:pt>
                <c:pt idx="773">
                  <c:v>05/07/2023 17:59:23:450</c:v>
                </c:pt>
                <c:pt idx="774">
                  <c:v>05/07/2023 17:59:24:454</c:v>
                </c:pt>
                <c:pt idx="775">
                  <c:v>05/07/2023 17:59:24:459</c:v>
                </c:pt>
                <c:pt idx="776">
                  <c:v>05/07/2023 17:59:25:503</c:v>
                </c:pt>
                <c:pt idx="777">
                  <c:v>05/07/2023 17:59:25:509</c:v>
                </c:pt>
                <c:pt idx="778">
                  <c:v>05/07/2023 17:59:26:489</c:v>
                </c:pt>
                <c:pt idx="779">
                  <c:v>05/07/2023 17:59:26:492</c:v>
                </c:pt>
                <c:pt idx="780">
                  <c:v>05/07/2023 17:59:27:548</c:v>
                </c:pt>
                <c:pt idx="781">
                  <c:v>05/07/2023 17:59:27:552</c:v>
                </c:pt>
                <c:pt idx="782">
                  <c:v>05/07/2023 17:59:28:552</c:v>
                </c:pt>
                <c:pt idx="783">
                  <c:v>05/07/2023 17:59:28:555</c:v>
                </c:pt>
                <c:pt idx="784">
                  <c:v>05/07/2023 17:59:29:581</c:v>
                </c:pt>
                <c:pt idx="785">
                  <c:v>05/07/2023 17:59:29:584</c:v>
                </c:pt>
                <c:pt idx="786">
                  <c:v>05/07/2023 17:59:30:582</c:v>
                </c:pt>
                <c:pt idx="787">
                  <c:v>05/07/2023 17:59:30:588</c:v>
                </c:pt>
                <c:pt idx="788">
                  <c:v>05/07/2023 17:59:31:618</c:v>
                </c:pt>
                <c:pt idx="789">
                  <c:v>05/07/2023 17:59:31:621</c:v>
                </c:pt>
                <c:pt idx="790">
                  <c:v>05/07/2023 17:59:32:621</c:v>
                </c:pt>
                <c:pt idx="791">
                  <c:v>05/07/2023 17:59:32:625</c:v>
                </c:pt>
                <c:pt idx="792">
                  <c:v>05/07/2023 17:59:33:653</c:v>
                </c:pt>
                <c:pt idx="793">
                  <c:v>05/07/2023 17:59:33:655</c:v>
                </c:pt>
                <c:pt idx="794">
                  <c:v>05/07/2023 17:59:34:654</c:v>
                </c:pt>
                <c:pt idx="795">
                  <c:v>05/07/2023 17:59:34:657</c:v>
                </c:pt>
                <c:pt idx="796">
                  <c:v>05/07/2023 17:59:35:681</c:v>
                </c:pt>
                <c:pt idx="797">
                  <c:v>05/07/2023 17:59:35:684</c:v>
                </c:pt>
                <c:pt idx="798">
                  <c:v>05/07/2023 17:59:36:684</c:v>
                </c:pt>
                <c:pt idx="799">
                  <c:v>05/07/2023 17:59:36:688</c:v>
                </c:pt>
                <c:pt idx="800">
                  <c:v>05/07/2023 17:59:37:706</c:v>
                </c:pt>
                <c:pt idx="801">
                  <c:v>05/07/2023 17:59:37:710</c:v>
                </c:pt>
                <c:pt idx="802">
                  <c:v>05/07/2023 17:59:38:894</c:v>
                </c:pt>
                <c:pt idx="803">
                  <c:v>05/07/2023 17:59:38:897</c:v>
                </c:pt>
                <c:pt idx="804">
                  <c:v>05/07/2023 17:59:39:739</c:v>
                </c:pt>
                <c:pt idx="805">
                  <c:v>05/07/2023 17:59:39:743</c:v>
                </c:pt>
                <c:pt idx="806">
                  <c:v>05/07/2023 17:59:40:746</c:v>
                </c:pt>
                <c:pt idx="807">
                  <c:v>05/07/2023 17:59:40:750</c:v>
                </c:pt>
                <c:pt idx="808">
                  <c:v>05/07/2023 17:59:41:769</c:v>
                </c:pt>
                <c:pt idx="809">
                  <c:v>05/07/2023 17:59:41:773</c:v>
                </c:pt>
                <c:pt idx="810">
                  <c:v>05/07/2023 17:59:42:960</c:v>
                </c:pt>
                <c:pt idx="811">
                  <c:v>05/07/2023 17:59:42:964</c:v>
                </c:pt>
                <c:pt idx="812">
                  <c:v>05/07/2023 17:59:43:828</c:v>
                </c:pt>
                <c:pt idx="813">
                  <c:v>05/07/2023 17:59:43:832</c:v>
                </c:pt>
                <c:pt idx="814">
                  <c:v>05/07/2023 17:59:45:000</c:v>
                </c:pt>
                <c:pt idx="815">
                  <c:v>05/07/2023 17:59:45:003</c:v>
                </c:pt>
                <c:pt idx="816">
                  <c:v>05/07/2023 17:59:45:832</c:v>
                </c:pt>
                <c:pt idx="817">
                  <c:v>05/07/2023 17:59:45:835</c:v>
                </c:pt>
                <c:pt idx="818">
                  <c:v>05/07/2023 17:59:46:834</c:v>
                </c:pt>
                <c:pt idx="819">
                  <c:v>05/07/2023 17:59:46:836</c:v>
                </c:pt>
                <c:pt idx="820">
                  <c:v>05/07/2023 17:59:47:849</c:v>
                </c:pt>
                <c:pt idx="821">
                  <c:v>05/07/2023 17:59:47:855</c:v>
                </c:pt>
                <c:pt idx="822">
                  <c:v>05/07/2023 17:59:48:849</c:v>
                </c:pt>
                <c:pt idx="823">
                  <c:v>05/07/2023 17:59:48:852</c:v>
                </c:pt>
                <c:pt idx="824">
                  <c:v>05/07/2023 17:59:49:882</c:v>
                </c:pt>
                <c:pt idx="825">
                  <c:v>05/07/2023 17:59:49:885</c:v>
                </c:pt>
                <c:pt idx="826">
                  <c:v>05/07/2023 17:59:50:888</c:v>
                </c:pt>
                <c:pt idx="827">
                  <c:v>05/07/2023 17:59:50:891</c:v>
                </c:pt>
                <c:pt idx="828">
                  <c:v>05/07/2023 17:59:51:914</c:v>
                </c:pt>
                <c:pt idx="829">
                  <c:v>05/07/2023 17:59:51:920</c:v>
                </c:pt>
                <c:pt idx="830">
                  <c:v>05/07/2023 17:59:52:917</c:v>
                </c:pt>
                <c:pt idx="831">
                  <c:v>05/07/2023 17:59:52:920</c:v>
                </c:pt>
                <c:pt idx="832">
                  <c:v>05/07/2023 17:59:53:953</c:v>
                </c:pt>
                <c:pt idx="833">
                  <c:v>05/07/2023 17:59:53:957</c:v>
                </c:pt>
                <c:pt idx="834">
                  <c:v>05/07/2023 17:59:54:963</c:v>
                </c:pt>
                <c:pt idx="835">
                  <c:v>05/07/2023 17:59:54:967</c:v>
                </c:pt>
                <c:pt idx="836">
                  <c:v>05/07/2023 17:59:55:987</c:v>
                </c:pt>
                <c:pt idx="837">
                  <c:v>05/07/2023 17:59:55:992</c:v>
                </c:pt>
                <c:pt idx="838">
                  <c:v>05/07/2023 17:59:56:983</c:v>
                </c:pt>
                <c:pt idx="839">
                  <c:v>05/07/2023 17:59:56:987</c:v>
                </c:pt>
                <c:pt idx="840">
                  <c:v>05/07/2023 17:59:58:012</c:v>
                </c:pt>
                <c:pt idx="841">
                  <c:v>05/07/2023 17:59:58:016</c:v>
                </c:pt>
                <c:pt idx="842">
                  <c:v>05/07/2023 17:59:59:010</c:v>
                </c:pt>
                <c:pt idx="843">
                  <c:v>05/07/2023 17:59:59:015</c:v>
                </c:pt>
                <c:pt idx="844">
                  <c:v>05/07/2023 18:00:00:043</c:v>
                </c:pt>
                <c:pt idx="845">
                  <c:v>05/07/2023 18:00:00:049</c:v>
                </c:pt>
                <c:pt idx="846">
                  <c:v>05/07/2023 18:00:01:038</c:v>
                </c:pt>
                <c:pt idx="847">
                  <c:v>05/07/2023 18:00:01:042</c:v>
                </c:pt>
                <c:pt idx="848">
                  <c:v>05/07/2023 18:00:02:099</c:v>
                </c:pt>
                <c:pt idx="849">
                  <c:v>05/07/2023 18:00:02:102</c:v>
                </c:pt>
                <c:pt idx="850">
                  <c:v>05/07/2023 18:00:03:266</c:v>
                </c:pt>
                <c:pt idx="851">
                  <c:v>05/07/2023 18:00:03:272</c:v>
                </c:pt>
                <c:pt idx="852">
                  <c:v>05/07/2023 18:00:04:111</c:v>
                </c:pt>
                <c:pt idx="853">
                  <c:v>05/07/2023 18:00:04:114</c:v>
                </c:pt>
                <c:pt idx="854">
                  <c:v>05/07/2023 18:00:05:104</c:v>
                </c:pt>
                <c:pt idx="855">
                  <c:v>05/07/2023 18:00:05:108</c:v>
                </c:pt>
                <c:pt idx="856">
                  <c:v>05/07/2023 18:00:06:151</c:v>
                </c:pt>
                <c:pt idx="857">
                  <c:v>05/07/2023 18:00:06:155</c:v>
                </c:pt>
                <c:pt idx="858">
                  <c:v>05/07/2023 18:00:07:150</c:v>
                </c:pt>
                <c:pt idx="859">
                  <c:v>05/07/2023 18:00:07:153</c:v>
                </c:pt>
                <c:pt idx="860">
                  <c:v>05/07/2023 18:00:08:174</c:v>
                </c:pt>
                <c:pt idx="861">
                  <c:v>05/07/2023 18:00:08:177</c:v>
                </c:pt>
                <c:pt idx="862">
                  <c:v>05/07/2023 18:00:09:187</c:v>
                </c:pt>
                <c:pt idx="863">
                  <c:v>05/07/2023 18:00:09:190</c:v>
                </c:pt>
                <c:pt idx="864">
                  <c:v>05/07/2023 18:00:10:197</c:v>
                </c:pt>
                <c:pt idx="865">
                  <c:v>05/07/2023 18:00:10:203</c:v>
                </c:pt>
                <c:pt idx="866">
                  <c:v>05/07/2023 18:00:11:191</c:v>
                </c:pt>
                <c:pt idx="867">
                  <c:v>05/07/2023 18:00:11:194</c:v>
                </c:pt>
                <c:pt idx="868">
                  <c:v>05/07/2023 18:00:12:227</c:v>
                </c:pt>
                <c:pt idx="869">
                  <c:v>05/07/2023 18:00:12:230</c:v>
                </c:pt>
                <c:pt idx="870">
                  <c:v>05/07/2023 18:00:13:224</c:v>
                </c:pt>
                <c:pt idx="871">
                  <c:v>05/07/2023 18:00:13:227</c:v>
                </c:pt>
                <c:pt idx="872">
                  <c:v>05/07/2023 18:00:14:266</c:v>
                </c:pt>
                <c:pt idx="873">
                  <c:v>05/07/2023 18:00:14:270</c:v>
                </c:pt>
                <c:pt idx="874">
                  <c:v>05/07/2023 18:00:15:270</c:v>
                </c:pt>
                <c:pt idx="875">
                  <c:v>05/07/2023 18:00:15:273</c:v>
                </c:pt>
                <c:pt idx="876">
                  <c:v>05/07/2023 18:00:16:293</c:v>
                </c:pt>
                <c:pt idx="877">
                  <c:v>05/07/2023 18:00:16:296</c:v>
                </c:pt>
                <c:pt idx="878">
                  <c:v>05/07/2023 18:00:17:299</c:v>
                </c:pt>
                <c:pt idx="879">
                  <c:v>05/07/2023 18:00:17:303</c:v>
                </c:pt>
                <c:pt idx="880">
                  <c:v>05/07/2023 18:00:18:315</c:v>
                </c:pt>
                <c:pt idx="881">
                  <c:v>05/07/2023 18:00:18:318</c:v>
                </c:pt>
                <c:pt idx="882">
                  <c:v>05/07/2023 18:00:19:313</c:v>
                </c:pt>
                <c:pt idx="883">
                  <c:v>05/07/2023 18:00:19:316</c:v>
                </c:pt>
                <c:pt idx="884">
                  <c:v>05/07/2023 18:00:20:364</c:v>
                </c:pt>
                <c:pt idx="885">
                  <c:v>05/07/2023 18:00:20:367</c:v>
                </c:pt>
                <c:pt idx="886">
                  <c:v>05/07/2023 18:00:21:368</c:v>
                </c:pt>
                <c:pt idx="887">
                  <c:v>05/07/2023 18:00:21:372</c:v>
                </c:pt>
                <c:pt idx="888">
                  <c:v>05/07/2023 18:00:22:374</c:v>
                </c:pt>
                <c:pt idx="889">
                  <c:v>05/07/2023 18:00:22:378</c:v>
                </c:pt>
                <c:pt idx="890">
                  <c:v>05/07/2023 18:00:23:368</c:v>
                </c:pt>
                <c:pt idx="891">
                  <c:v>05/07/2023 18:00:23:371</c:v>
                </c:pt>
                <c:pt idx="892">
                  <c:v>05/07/2023 18:00:24:424</c:v>
                </c:pt>
                <c:pt idx="893">
                  <c:v>05/07/2023 18:00:24:427</c:v>
                </c:pt>
                <c:pt idx="894">
                  <c:v>05/07/2023 18:00:25:418</c:v>
                </c:pt>
                <c:pt idx="895">
                  <c:v>05/07/2023 18:00:25:421</c:v>
                </c:pt>
                <c:pt idx="896">
                  <c:v>05/07/2023 18:00:26:447</c:v>
                </c:pt>
                <c:pt idx="897">
                  <c:v>05/07/2023 18:00:26:448</c:v>
                </c:pt>
                <c:pt idx="898">
                  <c:v>05/07/2023 18:00:27:453</c:v>
                </c:pt>
                <c:pt idx="899">
                  <c:v>05/07/2023 18:00:27:457</c:v>
                </c:pt>
                <c:pt idx="900">
                  <c:v>05/07/2023 18:00:28:486</c:v>
                </c:pt>
                <c:pt idx="901">
                  <c:v>05/07/2023 18:00:28:492</c:v>
                </c:pt>
                <c:pt idx="902">
                  <c:v>05/07/2023 18:00:29:476</c:v>
                </c:pt>
                <c:pt idx="903">
                  <c:v>05/07/2023 18:00:29:480</c:v>
                </c:pt>
                <c:pt idx="904">
                  <c:v>05/07/2023 18:00:30:500</c:v>
                </c:pt>
                <c:pt idx="905">
                  <c:v>05/07/2023 18:00:30:503</c:v>
                </c:pt>
                <c:pt idx="906">
                  <c:v>05/07/2023 18:00:31:503</c:v>
                </c:pt>
                <c:pt idx="907">
                  <c:v>05/07/2023 18:00:31:506</c:v>
                </c:pt>
                <c:pt idx="908">
                  <c:v>05/07/2023 18:00:32:552</c:v>
                </c:pt>
                <c:pt idx="909">
                  <c:v>05/07/2023 18:00:32:558</c:v>
                </c:pt>
                <c:pt idx="910">
                  <c:v>05/07/2023 18:00:33:562</c:v>
                </c:pt>
                <c:pt idx="911">
                  <c:v>05/07/2023 18:00:33:565</c:v>
                </c:pt>
                <c:pt idx="912">
                  <c:v>05/07/2023 18:00:34:582</c:v>
                </c:pt>
                <c:pt idx="913">
                  <c:v>05/07/2023 18:00:34:585</c:v>
                </c:pt>
                <c:pt idx="914">
                  <c:v>05/07/2023 18:00:35:578</c:v>
                </c:pt>
                <c:pt idx="915">
                  <c:v>05/07/2023 18:00:35:582</c:v>
                </c:pt>
                <c:pt idx="916">
                  <c:v>05/07/2023 18:00:36:618</c:v>
                </c:pt>
                <c:pt idx="917">
                  <c:v>05/07/2023 18:00:36:622</c:v>
                </c:pt>
                <c:pt idx="918">
                  <c:v>05/07/2023 18:00:37:618</c:v>
                </c:pt>
                <c:pt idx="919">
                  <c:v>05/07/2023 18:00:37:622</c:v>
                </c:pt>
                <c:pt idx="920">
                  <c:v>05/07/2023 18:00:38:664</c:v>
                </c:pt>
                <c:pt idx="921">
                  <c:v>05/07/2023 18:00:38:667</c:v>
                </c:pt>
                <c:pt idx="922">
                  <c:v>05/07/2023 18:00:39:845</c:v>
                </c:pt>
                <c:pt idx="923">
                  <c:v>05/07/2023 18:00:39:851</c:v>
                </c:pt>
                <c:pt idx="924">
                  <c:v>05/07/2023 18:00:40:696</c:v>
                </c:pt>
                <c:pt idx="925">
                  <c:v>05/07/2023 18:00:40:698</c:v>
                </c:pt>
                <c:pt idx="926">
                  <c:v>05/07/2023 18:00:41:858</c:v>
                </c:pt>
                <c:pt idx="927">
                  <c:v>05/07/2023 18:00:41:861</c:v>
                </c:pt>
                <c:pt idx="928">
                  <c:v>05/07/2023 18:00:42:707</c:v>
                </c:pt>
                <c:pt idx="929">
                  <c:v>05/07/2023 18:00:42:710</c:v>
                </c:pt>
                <c:pt idx="930">
                  <c:v>05/07/2023 18:00:43:717</c:v>
                </c:pt>
                <c:pt idx="931">
                  <c:v>05/07/2023 18:00:43:721</c:v>
                </c:pt>
                <c:pt idx="932">
                  <c:v>05/07/2023 18:00:44:746</c:v>
                </c:pt>
                <c:pt idx="933">
                  <c:v>05/07/2023 18:00:44:750</c:v>
                </c:pt>
                <c:pt idx="934">
                  <c:v>05/07/2023 18:00:45:915</c:v>
                </c:pt>
                <c:pt idx="935">
                  <c:v>05/07/2023 18:00:45:918</c:v>
                </c:pt>
                <c:pt idx="936">
                  <c:v>05/07/2023 18:00:46:763</c:v>
                </c:pt>
                <c:pt idx="937">
                  <c:v>05/07/2023 18:00:46:766</c:v>
                </c:pt>
                <c:pt idx="938">
                  <c:v>05/07/2023 18:00:47:760</c:v>
                </c:pt>
                <c:pt idx="939">
                  <c:v>05/07/2023 18:00:47:765</c:v>
                </c:pt>
                <c:pt idx="940">
                  <c:v>05/07/2023 18:00:48:795</c:v>
                </c:pt>
                <c:pt idx="941">
                  <c:v>05/07/2023 18:00:48:798</c:v>
                </c:pt>
                <c:pt idx="942">
                  <c:v>05/07/2023 18:00:49:798</c:v>
                </c:pt>
                <c:pt idx="943">
                  <c:v>05/07/2023 18:00:49:802</c:v>
                </c:pt>
                <c:pt idx="944">
                  <c:v>05/07/2023 18:00:50:815</c:v>
                </c:pt>
                <c:pt idx="945">
                  <c:v>05/07/2023 18:00:50:819</c:v>
                </c:pt>
                <c:pt idx="946">
                  <c:v>05/07/2023 18:00:51:805</c:v>
                </c:pt>
                <c:pt idx="947">
                  <c:v>05/07/2023 18:00:51:808</c:v>
                </c:pt>
                <c:pt idx="948">
                  <c:v>05/07/2023 18:00:52:868</c:v>
                </c:pt>
                <c:pt idx="949">
                  <c:v>05/07/2023 18:00:52:871</c:v>
                </c:pt>
                <c:pt idx="950">
                  <c:v>05/07/2023 18:00:53:869</c:v>
                </c:pt>
                <c:pt idx="951">
                  <c:v>05/07/2023 18:00:53:872</c:v>
                </c:pt>
                <c:pt idx="952">
                  <c:v>05/07/2023 18:00:54:885</c:v>
                </c:pt>
                <c:pt idx="953">
                  <c:v>05/07/2023 18:00:54:888</c:v>
                </c:pt>
                <c:pt idx="954">
                  <c:v>05/07/2023 18:00:55:891</c:v>
                </c:pt>
                <c:pt idx="955">
                  <c:v>05/07/2023 18:00:55:897</c:v>
                </c:pt>
                <c:pt idx="956">
                  <c:v>05/07/2023 18:00:56:934</c:v>
                </c:pt>
                <c:pt idx="957">
                  <c:v>05/07/2023 18:00:56:937</c:v>
                </c:pt>
                <c:pt idx="958">
                  <c:v>05/07/2023 18:00:57:926</c:v>
                </c:pt>
                <c:pt idx="959">
                  <c:v>05/07/2023 18:00:57:928</c:v>
                </c:pt>
                <c:pt idx="960">
                  <c:v>05/07/2023 18:00:58:970</c:v>
                </c:pt>
                <c:pt idx="961">
                  <c:v>05/07/2023 18:00:58:974</c:v>
                </c:pt>
                <c:pt idx="962">
                  <c:v>05/07/2023 18:00:59:957</c:v>
                </c:pt>
                <c:pt idx="963">
                  <c:v>05/07/2023 18:00:59:966</c:v>
                </c:pt>
                <c:pt idx="964">
                  <c:v>05/07/2023 18:01:01:003</c:v>
                </c:pt>
                <c:pt idx="965">
                  <c:v>05/07/2023 18:01:01:006</c:v>
                </c:pt>
                <c:pt idx="966">
                  <c:v>05/07/2023 18:01:02:003</c:v>
                </c:pt>
                <c:pt idx="967">
                  <c:v>05/07/2023 18:01:02:006</c:v>
                </c:pt>
                <c:pt idx="968">
                  <c:v>05/07/2023 18:01:03:036</c:v>
                </c:pt>
                <c:pt idx="969">
                  <c:v>05/07/2023 18:01:03:039</c:v>
                </c:pt>
                <c:pt idx="970">
                  <c:v>05/07/2023 18:01:04:046</c:v>
                </c:pt>
                <c:pt idx="971">
                  <c:v>05/07/2023 18:01:04:051</c:v>
                </c:pt>
                <c:pt idx="972">
                  <c:v>05/07/2023 18:01:05:055</c:v>
                </c:pt>
                <c:pt idx="973">
                  <c:v>05/07/2023 18:01:05:059</c:v>
                </c:pt>
                <c:pt idx="974">
                  <c:v>05/07/2023 18:01:06:055</c:v>
                </c:pt>
                <c:pt idx="975">
                  <c:v>05/07/2023 18:01:06:059</c:v>
                </c:pt>
                <c:pt idx="976">
                  <c:v>05/07/2023 18:01:07:125</c:v>
                </c:pt>
                <c:pt idx="977">
                  <c:v>05/07/2023 18:01:07:128</c:v>
                </c:pt>
                <c:pt idx="978">
                  <c:v>05/07/2023 18:01:08:124</c:v>
                </c:pt>
                <c:pt idx="979">
                  <c:v>05/07/2023 18:01:08:128</c:v>
                </c:pt>
                <c:pt idx="980">
                  <c:v>05/07/2023 18:01:09:174</c:v>
                </c:pt>
                <c:pt idx="981">
                  <c:v>05/07/2023 18:01:09:177</c:v>
                </c:pt>
                <c:pt idx="982">
                  <c:v>05/07/2023 18:01:10:325</c:v>
                </c:pt>
                <c:pt idx="983">
                  <c:v>05/07/2023 18:01:10:328</c:v>
                </c:pt>
                <c:pt idx="984">
                  <c:v>05/07/2023 18:01:11:183</c:v>
                </c:pt>
                <c:pt idx="985">
                  <c:v>05/07/2023 18:01:11:187</c:v>
                </c:pt>
                <c:pt idx="986">
                  <c:v>05/07/2023 18:01:12:186</c:v>
                </c:pt>
                <c:pt idx="987">
                  <c:v>05/07/2023 18:01:12:188</c:v>
                </c:pt>
                <c:pt idx="988">
                  <c:v>05/07/2023 18:01:13:203</c:v>
                </c:pt>
                <c:pt idx="989">
                  <c:v>05/07/2023 18:01:13:207</c:v>
                </c:pt>
                <c:pt idx="990">
                  <c:v>05/07/2023 18:01:14:197</c:v>
                </c:pt>
                <c:pt idx="991">
                  <c:v>05/07/2023 18:01:14:200</c:v>
                </c:pt>
                <c:pt idx="992">
                  <c:v>05/07/2023 18:01:15:232</c:v>
                </c:pt>
                <c:pt idx="993">
                  <c:v>05/07/2023 18:01:15:236</c:v>
                </c:pt>
                <c:pt idx="994">
                  <c:v>05/07/2023 18:01:16:259</c:v>
                </c:pt>
                <c:pt idx="995">
                  <c:v>05/07/2023 18:01:16:263</c:v>
                </c:pt>
                <c:pt idx="996">
                  <c:v>05/07/2023 18:01:17:273</c:v>
                </c:pt>
                <c:pt idx="997">
                  <c:v>05/07/2023 18:01:17:276</c:v>
                </c:pt>
                <c:pt idx="998">
                  <c:v>05/07/2023 18:01:18:486</c:v>
                </c:pt>
                <c:pt idx="999">
                  <c:v>05/07/2023 18:01:18:490</c:v>
                </c:pt>
                <c:pt idx="1000">
                  <c:v>05/07/2023 18:01:19:355</c:v>
                </c:pt>
                <c:pt idx="1001">
                  <c:v>05/07/2023 18:01:19:361</c:v>
                </c:pt>
                <c:pt idx="1002">
                  <c:v>05/07/2023 18:01:20:569</c:v>
                </c:pt>
                <c:pt idx="1003">
                  <c:v>05/07/2023 18:01:20:572</c:v>
                </c:pt>
                <c:pt idx="1004">
                  <c:v>05/07/2023 18:01:21:759</c:v>
                </c:pt>
                <c:pt idx="1005">
                  <c:v>05/07/2023 18:01:21:765</c:v>
                </c:pt>
                <c:pt idx="1006">
                  <c:v>05/07/2023 18:01:22:950</c:v>
                </c:pt>
                <c:pt idx="1007">
                  <c:v>05/07/2023 18:01:22:953</c:v>
                </c:pt>
                <c:pt idx="1008">
                  <c:v>05/07/2023 18:01:23:937</c:v>
                </c:pt>
                <c:pt idx="1009">
                  <c:v>05/07/2023 18:01:23:941</c:v>
                </c:pt>
                <c:pt idx="1010">
                  <c:v>05/07/2023 18:01:24:986</c:v>
                </c:pt>
                <c:pt idx="1011">
                  <c:v>05/07/2023 18:01:24:993</c:v>
                </c:pt>
                <c:pt idx="1012">
                  <c:v>05/07/2023 18:01:25:976</c:v>
                </c:pt>
                <c:pt idx="1013">
                  <c:v>05/07/2023 18:01:25:979</c:v>
                </c:pt>
                <c:pt idx="1014">
                  <c:v>05/07/2023 18:01:27:030</c:v>
                </c:pt>
                <c:pt idx="1015">
                  <c:v>05/07/2023 18:01:27:033</c:v>
                </c:pt>
                <c:pt idx="1016">
                  <c:v>05/07/2023 18:01:28:023</c:v>
                </c:pt>
                <c:pt idx="1017">
                  <c:v>05/07/2023 18:01:28:026</c:v>
                </c:pt>
                <c:pt idx="1018">
                  <c:v>05/07/2023 18:01:29:135</c:v>
                </c:pt>
                <c:pt idx="1019">
                  <c:v>05/07/2023 18:01:29:141</c:v>
                </c:pt>
                <c:pt idx="1020">
                  <c:v>05/07/2023 18:01:30:259</c:v>
                </c:pt>
                <c:pt idx="1021">
                  <c:v>05/07/2023 18:01:30:262</c:v>
                </c:pt>
                <c:pt idx="1022">
                  <c:v>05/07/2023 18:01:31:265</c:v>
                </c:pt>
                <c:pt idx="1023">
                  <c:v>05/07/2023 18:01:31:269</c:v>
                </c:pt>
                <c:pt idx="1024">
                  <c:v>05/07/2023 18:01:32:282</c:v>
                </c:pt>
                <c:pt idx="1025">
                  <c:v>05/07/2023 18:01:32:285</c:v>
                </c:pt>
                <c:pt idx="1026">
                  <c:v>05/07/2023 18:01:33:276</c:v>
                </c:pt>
                <c:pt idx="1027">
                  <c:v>05/07/2023 18:01:33:279</c:v>
                </c:pt>
                <c:pt idx="1028">
                  <c:v>05/07/2023 18:01:34:329</c:v>
                </c:pt>
                <c:pt idx="1029">
                  <c:v>05/07/2023 18:01:34:334</c:v>
                </c:pt>
                <c:pt idx="1030">
                  <c:v>05/07/2023 18:01:35:321</c:v>
                </c:pt>
                <c:pt idx="1031">
                  <c:v>05/07/2023 18:01:35:323</c:v>
                </c:pt>
                <c:pt idx="1032">
                  <c:v>05/07/2023 18:01:36:354</c:v>
                </c:pt>
                <c:pt idx="1033">
                  <c:v>05/07/2023 18:01:36:357</c:v>
                </c:pt>
                <c:pt idx="1034">
                  <c:v>05/07/2023 18:01:37:361</c:v>
                </c:pt>
                <c:pt idx="1035">
                  <c:v>05/07/2023 18:01:37:365</c:v>
                </c:pt>
                <c:pt idx="1036">
                  <c:v>05/07/2023 18:01:38:388</c:v>
                </c:pt>
                <c:pt idx="1037">
                  <c:v>05/07/2023 18:01:38:391</c:v>
                </c:pt>
                <c:pt idx="1038">
                  <c:v>05/07/2023 18:01:39:398</c:v>
                </c:pt>
                <c:pt idx="1039">
                  <c:v>05/07/2023 18:01:39:405</c:v>
                </c:pt>
                <c:pt idx="1040">
                  <c:v>05/07/2023 18:01:40:407</c:v>
                </c:pt>
                <c:pt idx="1041">
                  <c:v>05/07/2023 18:01:40:411</c:v>
                </c:pt>
                <c:pt idx="1042">
                  <c:v>05/07/2023 18:01:41:404</c:v>
                </c:pt>
                <c:pt idx="1043">
                  <c:v>05/07/2023 18:01:41:407</c:v>
                </c:pt>
                <c:pt idx="1044">
                  <c:v>05/07/2023 18:01:42:453</c:v>
                </c:pt>
                <c:pt idx="1045">
                  <c:v>05/07/2023 18:01:42:456</c:v>
                </c:pt>
                <c:pt idx="1046">
                  <c:v>05/07/2023 18:01:43:453</c:v>
                </c:pt>
                <c:pt idx="1047">
                  <c:v>05/07/2023 18:01:43:466</c:v>
                </c:pt>
                <c:pt idx="1048">
                  <c:v>05/07/2023 18:01:44:502</c:v>
                </c:pt>
                <c:pt idx="1049">
                  <c:v>05/07/2023 18:01:44:505</c:v>
                </c:pt>
                <c:pt idx="1050">
                  <c:v>05/07/2023 18:01:45:497</c:v>
                </c:pt>
                <c:pt idx="1051">
                  <c:v>05/07/2023 18:01:45:502</c:v>
                </c:pt>
                <c:pt idx="1052">
                  <c:v>05/07/2023 18:01:46:506</c:v>
                </c:pt>
                <c:pt idx="1053">
                  <c:v>05/07/2023 18:01:46:512</c:v>
                </c:pt>
                <c:pt idx="1054">
                  <c:v>05/07/2023 18:01:47:505</c:v>
                </c:pt>
                <c:pt idx="1055">
                  <c:v>05/07/2023 18:01:47:509</c:v>
                </c:pt>
                <c:pt idx="1056">
                  <c:v>05/07/2023 18:01:48:548</c:v>
                </c:pt>
                <c:pt idx="1057">
                  <c:v>05/07/2023 18:01:48:552</c:v>
                </c:pt>
                <c:pt idx="1058">
                  <c:v>05/07/2023 18:01:49:546</c:v>
                </c:pt>
                <c:pt idx="1059">
                  <c:v>05/07/2023 18:01:49:549</c:v>
                </c:pt>
                <c:pt idx="1060">
                  <c:v>05/07/2023 18:01:50:588</c:v>
                </c:pt>
                <c:pt idx="1061">
                  <c:v>05/07/2023 18:01:50:592</c:v>
                </c:pt>
                <c:pt idx="1062">
                  <c:v>05/07/2023 18:01:51:770</c:v>
                </c:pt>
                <c:pt idx="1063">
                  <c:v>05/07/2023 18:01:51:773</c:v>
                </c:pt>
                <c:pt idx="1064">
                  <c:v>05/07/2023 18:01:52:611</c:v>
                </c:pt>
                <c:pt idx="1065">
                  <c:v>05/07/2023 18:01:52:614</c:v>
                </c:pt>
                <c:pt idx="1066">
                  <c:v>05/07/2023 18:01:53:608</c:v>
                </c:pt>
                <c:pt idx="1067">
                  <c:v>05/07/2023 18:01:53:614</c:v>
                </c:pt>
                <c:pt idx="1068">
                  <c:v>05/07/2023 18:01:54:668</c:v>
                </c:pt>
                <c:pt idx="1069">
                  <c:v>05/07/2023 18:01:54:671</c:v>
                </c:pt>
                <c:pt idx="1070">
                  <c:v>05/07/2023 18:01:55:825</c:v>
                </c:pt>
                <c:pt idx="1071">
                  <c:v>05/07/2023 18:01:55:828</c:v>
                </c:pt>
                <c:pt idx="1072">
                  <c:v>05/07/2023 18:01:56:701</c:v>
                </c:pt>
                <c:pt idx="1073">
                  <c:v>05/07/2023 18:01:56:706</c:v>
                </c:pt>
                <c:pt idx="1074">
                  <c:v>05/07/2023 18:01:57:859</c:v>
                </c:pt>
                <c:pt idx="1075">
                  <c:v>05/07/2023 18:01:57:861</c:v>
                </c:pt>
                <c:pt idx="1076">
                  <c:v>05/07/2023 18:01:58:716</c:v>
                </c:pt>
                <c:pt idx="1077">
                  <c:v>05/07/2023 18:01:58:719</c:v>
                </c:pt>
                <c:pt idx="1078">
                  <c:v>05/07/2023 18:01:59:891</c:v>
                </c:pt>
                <c:pt idx="1079">
                  <c:v>05/07/2023 18:01:59:895</c:v>
                </c:pt>
                <c:pt idx="1080">
                  <c:v>05/07/2023 18:02:00:747</c:v>
                </c:pt>
                <c:pt idx="1081">
                  <c:v>05/07/2023 18:02:00:750</c:v>
                </c:pt>
                <c:pt idx="1082">
                  <c:v>05/07/2023 18:02:01:927</c:v>
                </c:pt>
                <c:pt idx="1083">
                  <c:v>05/07/2023 18:02:01:930</c:v>
                </c:pt>
                <c:pt idx="1084">
                  <c:v>05/07/2023 18:02:02:769</c:v>
                </c:pt>
                <c:pt idx="1085">
                  <c:v>05/07/2023 18:02:02:773</c:v>
                </c:pt>
                <c:pt idx="1086">
                  <c:v>05/07/2023 18:02:03:779</c:v>
                </c:pt>
                <c:pt idx="1087">
                  <c:v>05/07/2023 18:02:03:782</c:v>
                </c:pt>
                <c:pt idx="1088">
                  <c:v>05/07/2023 18:02:04:790</c:v>
                </c:pt>
                <c:pt idx="1089">
                  <c:v>05/07/2023 18:02:04:793</c:v>
                </c:pt>
                <c:pt idx="1090">
                  <c:v>05/07/2023 18:02:05:815</c:v>
                </c:pt>
                <c:pt idx="1091">
                  <c:v>05/07/2023 18:02:05:819</c:v>
                </c:pt>
                <c:pt idx="1092">
                  <c:v>05/07/2023 18:02:06:813</c:v>
                </c:pt>
                <c:pt idx="1093">
                  <c:v>05/07/2023 18:02:06:818</c:v>
                </c:pt>
                <c:pt idx="1094">
                  <c:v>05/07/2023 18:02:07:801</c:v>
                </c:pt>
                <c:pt idx="1095">
                  <c:v>05/07/2023 18:02:07:805</c:v>
                </c:pt>
                <c:pt idx="1096">
                  <c:v>05/07/2023 18:02:08:852</c:v>
                </c:pt>
                <c:pt idx="1097">
                  <c:v>05/07/2023 18:02:08:855</c:v>
                </c:pt>
                <c:pt idx="1098">
                  <c:v>05/07/2023 18:02:09:855</c:v>
                </c:pt>
                <c:pt idx="1099">
                  <c:v>05/07/2023 18:02:09:858</c:v>
                </c:pt>
                <c:pt idx="1100">
                  <c:v>05/07/2023 18:02:10:872</c:v>
                </c:pt>
                <c:pt idx="1101">
                  <c:v>05/07/2023 18:02:10:877</c:v>
                </c:pt>
                <c:pt idx="1102">
                  <c:v>05/07/2023 18:02:11:868</c:v>
                </c:pt>
                <c:pt idx="1103">
                  <c:v>05/07/2023 18:02:11:871</c:v>
                </c:pt>
                <c:pt idx="1104">
                  <c:v>05/07/2023 18:02:12:920</c:v>
                </c:pt>
                <c:pt idx="1105">
                  <c:v>05/07/2023 18:02:12:923</c:v>
                </c:pt>
                <c:pt idx="1106">
                  <c:v>05/07/2023 18:02:13:930</c:v>
                </c:pt>
                <c:pt idx="1107">
                  <c:v>05/07/2023 18:02:13:934</c:v>
                </c:pt>
                <c:pt idx="1108">
                  <c:v>05/07/2023 18:02:14:954</c:v>
                </c:pt>
                <c:pt idx="1109">
                  <c:v>05/07/2023 18:02:14:959</c:v>
                </c:pt>
                <c:pt idx="1110">
                  <c:v>05/07/2023 18:02:15:959</c:v>
                </c:pt>
                <c:pt idx="1111">
                  <c:v>05/07/2023 18:02:15:961</c:v>
                </c:pt>
                <c:pt idx="1112">
                  <c:v>05/07/2023 18:02:16:986</c:v>
                </c:pt>
                <c:pt idx="1113">
                  <c:v>05/07/2023 18:02:16:989</c:v>
                </c:pt>
                <c:pt idx="1114">
                  <c:v>05/07/2023 18:02:17:979</c:v>
                </c:pt>
                <c:pt idx="1115">
                  <c:v>05/07/2023 18:02:17:983</c:v>
                </c:pt>
                <c:pt idx="1116">
                  <c:v>05/07/2023 18:02:19:033</c:v>
                </c:pt>
                <c:pt idx="1117">
                  <c:v>05/07/2023 18:02:19:038</c:v>
                </c:pt>
                <c:pt idx="1118">
                  <c:v>05/07/2023 18:02:20:023</c:v>
                </c:pt>
                <c:pt idx="1119">
                  <c:v>05/07/2023 18:02:20:026</c:v>
                </c:pt>
                <c:pt idx="1120">
                  <c:v>05/07/2023 18:02:21:058</c:v>
                </c:pt>
                <c:pt idx="1121">
                  <c:v>05/07/2023 18:02:21:062</c:v>
                </c:pt>
                <c:pt idx="1122">
                  <c:v>05/07/2023 18:02:22:055</c:v>
                </c:pt>
                <c:pt idx="1123">
                  <c:v>05/07/2023 18:02:22:058</c:v>
                </c:pt>
                <c:pt idx="1124">
                  <c:v>05/07/2023 18:02:23:085</c:v>
                </c:pt>
                <c:pt idx="1125">
                  <c:v>05/07/2023 18:02:23:088</c:v>
                </c:pt>
                <c:pt idx="1126">
                  <c:v>05/07/2023 18:02:24:086</c:v>
                </c:pt>
                <c:pt idx="1127">
                  <c:v>05/07/2023 18:02:24:092</c:v>
                </c:pt>
                <c:pt idx="1128">
                  <c:v>05/07/2023 18:02:25:108</c:v>
                </c:pt>
                <c:pt idx="1129">
                  <c:v>05/07/2023 18:02:25:111</c:v>
                </c:pt>
                <c:pt idx="1130">
                  <c:v>05/07/2023 18:02:26:105</c:v>
                </c:pt>
                <c:pt idx="1131">
                  <c:v>05/07/2023 18:02:26:108</c:v>
                </c:pt>
                <c:pt idx="1132">
                  <c:v>05/07/2023 18:02:27:186</c:v>
                </c:pt>
                <c:pt idx="1133">
                  <c:v>05/07/2023 18:02:27:188</c:v>
                </c:pt>
                <c:pt idx="1134">
                  <c:v>05/07/2023 18:02:28:345</c:v>
                </c:pt>
                <c:pt idx="1135">
                  <c:v>05/07/2023 18:02:28:348</c:v>
                </c:pt>
                <c:pt idx="1136">
                  <c:v>05/07/2023 18:02:29:358</c:v>
                </c:pt>
                <c:pt idx="1137">
                  <c:v>05/07/2023 18:02:29:361</c:v>
                </c:pt>
                <c:pt idx="1138">
                  <c:v>05/07/2023 18:02:30:391</c:v>
                </c:pt>
                <c:pt idx="1139">
                  <c:v>05/07/2023 18:02:30:395</c:v>
                </c:pt>
                <c:pt idx="1140">
                  <c:v>05/07/2023 18:02:31:391</c:v>
                </c:pt>
                <c:pt idx="1141">
                  <c:v>05/07/2023 18:02:31:395</c:v>
                </c:pt>
                <c:pt idx="1142">
                  <c:v>05/07/2023 18:02:32:436</c:v>
                </c:pt>
                <c:pt idx="1143">
                  <c:v>05/07/2023 18:02:32:438</c:v>
                </c:pt>
                <c:pt idx="1144">
                  <c:v>05/07/2023 18:02:33:430</c:v>
                </c:pt>
                <c:pt idx="1145">
                  <c:v>05/07/2023 18:02:33:434</c:v>
                </c:pt>
                <c:pt idx="1146">
                  <c:v>05/07/2023 18:02:34:436</c:v>
                </c:pt>
                <c:pt idx="1147">
                  <c:v>05/07/2023 18:02:34:438</c:v>
                </c:pt>
                <c:pt idx="1148">
                  <c:v>05/07/2023 18:02:35:434</c:v>
                </c:pt>
                <c:pt idx="1149">
                  <c:v>05/07/2023 18:02:35:437</c:v>
                </c:pt>
                <c:pt idx="1150">
                  <c:v>05/07/2023 18:02:36:470</c:v>
                </c:pt>
                <c:pt idx="1151">
                  <c:v>05/07/2023 18:02:36:473</c:v>
                </c:pt>
                <c:pt idx="1152">
                  <c:v>05/07/2023 18:02:37:470</c:v>
                </c:pt>
                <c:pt idx="1153">
                  <c:v>05/07/2023 18:02:37:473</c:v>
                </c:pt>
                <c:pt idx="1154">
                  <c:v>05/07/2023 18:02:38:510</c:v>
                </c:pt>
                <c:pt idx="1155">
                  <c:v>05/07/2023 18:02:38:513</c:v>
                </c:pt>
                <c:pt idx="1156">
                  <c:v>05/07/2023 18:02:39:516</c:v>
                </c:pt>
                <c:pt idx="1157">
                  <c:v>05/07/2023 18:02:39:519</c:v>
                </c:pt>
                <c:pt idx="1158">
                  <c:v>05/07/2023 18:02:40:542</c:v>
                </c:pt>
                <c:pt idx="1159">
                  <c:v>05/07/2023 18:02:40:546</c:v>
                </c:pt>
                <c:pt idx="1160">
                  <c:v>05/07/2023 18:02:41:539</c:v>
                </c:pt>
                <c:pt idx="1161">
                  <c:v>05/07/2023 18:02:41:542</c:v>
                </c:pt>
                <c:pt idx="1162">
                  <c:v>05/07/2023 18:02:42:617</c:v>
                </c:pt>
                <c:pt idx="1163">
                  <c:v>05/07/2023 18:02:42:621</c:v>
                </c:pt>
                <c:pt idx="1164">
                  <c:v>05/07/2023 18:02:43:821</c:v>
                </c:pt>
                <c:pt idx="1165">
                  <c:v>05/07/2023 18:02:43:823</c:v>
                </c:pt>
                <c:pt idx="1166">
                  <c:v>05/07/2023 18:02:44:986</c:v>
                </c:pt>
                <c:pt idx="1167">
                  <c:v>05/07/2023 18:02:44:990</c:v>
                </c:pt>
                <c:pt idx="1168">
                  <c:v>05/07/2023 18:02:45:834</c:v>
                </c:pt>
                <c:pt idx="1169">
                  <c:v>05/07/2023 18:02:45:836</c:v>
                </c:pt>
                <c:pt idx="1170">
                  <c:v>05/07/2023 18:02:46:846</c:v>
                </c:pt>
                <c:pt idx="1171">
                  <c:v>05/07/2023 18:02:46:848</c:v>
                </c:pt>
                <c:pt idx="1172">
                  <c:v>05/07/2023 18:02:47:864</c:v>
                </c:pt>
                <c:pt idx="1173">
                  <c:v>05/07/2023 18:02:47:867</c:v>
                </c:pt>
                <c:pt idx="1174">
                  <c:v>05/07/2023 18:02:48:875</c:v>
                </c:pt>
                <c:pt idx="1175">
                  <c:v>05/07/2023 18:02:48:884</c:v>
                </c:pt>
                <c:pt idx="1176">
                  <c:v>05/07/2023 18:02:49:894</c:v>
                </c:pt>
                <c:pt idx="1177">
                  <c:v>05/07/2023 18:02:49:898</c:v>
                </c:pt>
                <c:pt idx="1178">
                  <c:v>05/07/2023 18:02:50:917</c:v>
                </c:pt>
                <c:pt idx="1179">
                  <c:v>05/07/2023 18:02:50:920</c:v>
                </c:pt>
                <c:pt idx="1180">
                  <c:v>05/07/2023 18:02:51:930</c:v>
                </c:pt>
                <c:pt idx="1181">
                  <c:v>05/07/2023 18:02:51:936</c:v>
                </c:pt>
                <c:pt idx="1182">
                  <c:v>05/07/2023 18:02:52:947</c:v>
                </c:pt>
                <c:pt idx="1183">
                  <c:v>05/07/2023 18:02:52:953</c:v>
                </c:pt>
                <c:pt idx="1184">
                  <c:v>05/07/2023 18:02:54:009</c:v>
                </c:pt>
                <c:pt idx="1185">
                  <c:v>05/07/2023 18:02:54:015</c:v>
                </c:pt>
                <c:pt idx="1186">
                  <c:v>05/07/2023 18:02:55:193</c:v>
                </c:pt>
                <c:pt idx="1187">
                  <c:v>05/07/2023 18:02:55:196</c:v>
                </c:pt>
                <c:pt idx="1188">
                  <c:v>05/07/2023 18:02:56:375</c:v>
                </c:pt>
                <c:pt idx="1189">
                  <c:v>05/07/2023 18:02:56:378</c:v>
                </c:pt>
                <c:pt idx="1190">
                  <c:v>05/07/2023 18:02:57:221</c:v>
                </c:pt>
                <c:pt idx="1191">
                  <c:v>05/07/2023 18:02:57:224</c:v>
                </c:pt>
                <c:pt idx="1192">
                  <c:v>05/07/2023 18:02:58:220</c:v>
                </c:pt>
                <c:pt idx="1193">
                  <c:v>05/07/2023 18:02:58:223</c:v>
                </c:pt>
                <c:pt idx="1194">
                  <c:v>05/07/2023 18:02:59:255</c:v>
                </c:pt>
                <c:pt idx="1195">
                  <c:v>05/07/2023 18:02:59:257</c:v>
                </c:pt>
                <c:pt idx="1196">
                  <c:v>05/07/2023 18:03:00:437</c:v>
                </c:pt>
                <c:pt idx="1197">
                  <c:v>05/07/2023 18:03:00:438</c:v>
                </c:pt>
                <c:pt idx="1198">
                  <c:v>05/07/2023 18:03:01:283</c:v>
                </c:pt>
                <c:pt idx="1199">
                  <c:v>05/07/2023 18:03:01:286</c:v>
                </c:pt>
                <c:pt idx="1200">
                  <c:v>05/07/2023 18:03:02:283</c:v>
                </c:pt>
                <c:pt idx="1201">
                  <c:v>05/07/2023 18:03:02:289</c:v>
                </c:pt>
                <c:pt idx="1202">
                  <c:v>05/07/2023 18:03:03:298</c:v>
                </c:pt>
                <c:pt idx="1203">
                  <c:v>05/07/2023 18:03:03:301</c:v>
                </c:pt>
                <c:pt idx="1204">
                  <c:v>05/07/2023 18:03:04:309</c:v>
                </c:pt>
                <c:pt idx="1205">
                  <c:v>05/07/2023 18:03:04:312</c:v>
                </c:pt>
                <c:pt idx="1206">
                  <c:v>05/07/2023 18:03:05:332</c:v>
                </c:pt>
                <c:pt idx="1207">
                  <c:v>05/07/2023 18:03:05:335</c:v>
                </c:pt>
                <c:pt idx="1208">
                  <c:v>05/07/2023 18:03:06:334</c:v>
                </c:pt>
                <c:pt idx="1209">
                  <c:v>05/07/2023 18:03:06:338</c:v>
                </c:pt>
                <c:pt idx="1210">
                  <c:v>05/07/2023 18:03:07:365</c:v>
                </c:pt>
                <c:pt idx="1211">
                  <c:v>05/07/2023 18:03:07:369</c:v>
                </c:pt>
                <c:pt idx="1212">
                  <c:v>05/07/2023 18:03:08:377</c:v>
                </c:pt>
                <c:pt idx="1213">
                  <c:v>05/07/2023 18:03:08:380</c:v>
                </c:pt>
                <c:pt idx="1214">
                  <c:v>05/07/2023 18:03:09:400</c:v>
                </c:pt>
                <c:pt idx="1215">
                  <c:v>05/07/2023 18:03:09:405</c:v>
                </c:pt>
                <c:pt idx="1216">
                  <c:v>05/07/2023 18:03:10:411</c:v>
                </c:pt>
                <c:pt idx="1217">
                  <c:v>05/07/2023 18:03:10:414</c:v>
                </c:pt>
                <c:pt idx="1218">
                  <c:v>05/07/2023 18:03:11:434</c:v>
                </c:pt>
                <c:pt idx="1219">
                  <c:v>05/07/2023 18:03:11:437</c:v>
                </c:pt>
                <c:pt idx="1220">
                  <c:v>05/07/2023 18:03:12:436</c:v>
                </c:pt>
                <c:pt idx="1221">
                  <c:v>05/07/2023 18:03:12:438</c:v>
                </c:pt>
                <c:pt idx="1222">
                  <c:v>05/07/2023 18:03:13:496</c:v>
                </c:pt>
                <c:pt idx="1223">
                  <c:v>05/07/2023 18:03:13:499</c:v>
                </c:pt>
                <c:pt idx="1224">
                  <c:v>05/07/2023 18:03:14:694</c:v>
                </c:pt>
                <c:pt idx="1225">
                  <c:v>05/07/2023 18:03:14:697</c:v>
                </c:pt>
                <c:pt idx="1226">
                  <c:v>05/07/2023 18:03:15:523</c:v>
                </c:pt>
                <c:pt idx="1227">
                  <c:v>05/07/2023 18:03:15:526</c:v>
                </c:pt>
                <c:pt idx="1228">
                  <c:v>05/07/2023 18:03:16:519</c:v>
                </c:pt>
                <c:pt idx="1229">
                  <c:v>05/07/2023 18:03:16:523</c:v>
                </c:pt>
                <c:pt idx="1230">
                  <c:v>05/07/2023 18:03:17:558</c:v>
                </c:pt>
                <c:pt idx="1231">
                  <c:v>05/07/2023 18:03:17:561</c:v>
                </c:pt>
                <c:pt idx="1232">
                  <c:v>05/07/2023 18:03:18:559</c:v>
                </c:pt>
                <c:pt idx="1233">
                  <c:v>05/07/2023 18:03:18:562</c:v>
                </c:pt>
                <c:pt idx="1234">
                  <c:v>05/07/2023 18:03:19:605</c:v>
                </c:pt>
                <c:pt idx="1235">
                  <c:v>05/07/2023 18:03:19:608</c:v>
                </c:pt>
                <c:pt idx="1236">
                  <c:v>05/07/2023 18:03:20:608</c:v>
                </c:pt>
                <c:pt idx="1237">
                  <c:v>05/07/2023 18:03:20:611</c:v>
                </c:pt>
                <c:pt idx="1238">
                  <c:v>05/07/2023 18:03:21:630</c:v>
                </c:pt>
                <c:pt idx="1239">
                  <c:v>05/07/2023 18:03:21:634</c:v>
                </c:pt>
                <c:pt idx="1240">
                  <c:v>05/07/2023 18:03:22:631</c:v>
                </c:pt>
                <c:pt idx="1241">
                  <c:v>05/07/2023 18:03:22:634</c:v>
                </c:pt>
                <c:pt idx="1242">
                  <c:v>05/07/2023 18:03:23:697</c:v>
                </c:pt>
                <c:pt idx="1243">
                  <c:v>05/07/2023 18:03:23:713</c:v>
                </c:pt>
                <c:pt idx="1244">
                  <c:v>05/07/2023 18:03:24:859</c:v>
                </c:pt>
                <c:pt idx="1245">
                  <c:v>05/07/2023 18:03:24:862</c:v>
                </c:pt>
                <c:pt idx="1246">
                  <c:v>05/07/2023 18:03:25:851</c:v>
                </c:pt>
                <c:pt idx="1247">
                  <c:v>05/07/2023 18:03:25:855</c:v>
                </c:pt>
                <c:pt idx="1248">
                  <c:v>05/07/2023 18:03:26:885</c:v>
                </c:pt>
                <c:pt idx="1249">
                  <c:v>05/07/2023 18:03:26:888</c:v>
                </c:pt>
                <c:pt idx="1250">
                  <c:v>05/07/2023 18:03:27:894</c:v>
                </c:pt>
                <c:pt idx="1251">
                  <c:v>05/07/2023 18:03:27:898</c:v>
                </c:pt>
                <c:pt idx="1252">
                  <c:v>05/07/2023 18:03:28:930</c:v>
                </c:pt>
                <c:pt idx="1253">
                  <c:v>05/07/2023 18:03:28:933</c:v>
                </c:pt>
                <c:pt idx="1254">
                  <c:v>05/07/2023 18:03:29:930</c:v>
                </c:pt>
                <c:pt idx="1255">
                  <c:v>05/07/2023 18:03:29:934</c:v>
                </c:pt>
                <c:pt idx="1256">
                  <c:v>05/07/2023 18:03:30:957</c:v>
                </c:pt>
                <c:pt idx="1257">
                  <c:v>05/07/2023 18:03:30:961</c:v>
                </c:pt>
                <c:pt idx="1258">
                  <c:v>05/07/2023 18:03:31:971</c:v>
                </c:pt>
                <c:pt idx="1259">
                  <c:v>05/07/2023 18:03:31:974</c:v>
                </c:pt>
                <c:pt idx="1260">
                  <c:v>05/07/2023 18:03:33:007</c:v>
                </c:pt>
                <c:pt idx="1261">
                  <c:v>05/07/2023 18:03:33:012</c:v>
                </c:pt>
                <c:pt idx="1262">
                  <c:v>05/07/2023 18:03:34:009</c:v>
                </c:pt>
                <c:pt idx="1263">
                  <c:v>05/07/2023 18:03:34:012</c:v>
                </c:pt>
                <c:pt idx="1264">
                  <c:v>05/07/2023 18:03:35:058</c:v>
                </c:pt>
                <c:pt idx="1265">
                  <c:v>05/07/2023 18:03:35:061</c:v>
                </c:pt>
                <c:pt idx="1266">
                  <c:v>05/07/2023 18:03:36:233</c:v>
                </c:pt>
                <c:pt idx="1267">
                  <c:v>05/07/2023 18:03:36:236</c:v>
                </c:pt>
                <c:pt idx="1268">
                  <c:v>05/07/2023 18:03:37:073</c:v>
                </c:pt>
                <c:pt idx="1269">
                  <c:v>05/07/2023 18:03:37:078</c:v>
                </c:pt>
                <c:pt idx="1270">
                  <c:v>05/07/2023 18:03:38:073</c:v>
                </c:pt>
                <c:pt idx="1271">
                  <c:v>05/07/2023 18:03:38:076</c:v>
                </c:pt>
                <c:pt idx="1272">
                  <c:v>05/07/2023 18:03:39:096</c:v>
                </c:pt>
                <c:pt idx="1273">
                  <c:v>05/07/2023 18:03:39:099</c:v>
                </c:pt>
                <c:pt idx="1274">
                  <c:v>05/07/2023 18:03:40:084</c:v>
                </c:pt>
                <c:pt idx="1275">
                  <c:v>05/07/2023 18:03:40:086</c:v>
                </c:pt>
                <c:pt idx="1276">
                  <c:v>05/07/2023 18:03:41:121</c:v>
                </c:pt>
                <c:pt idx="1277">
                  <c:v>05/07/2023 18:03:41:124</c:v>
                </c:pt>
                <c:pt idx="1278">
                  <c:v>05/07/2023 18:03:42:122</c:v>
                </c:pt>
                <c:pt idx="1279">
                  <c:v>05/07/2023 18:03:42:125</c:v>
                </c:pt>
                <c:pt idx="1280">
                  <c:v>05/07/2023 18:03:43:147</c:v>
                </c:pt>
                <c:pt idx="1281">
                  <c:v>05/07/2023 18:03:43:150</c:v>
                </c:pt>
                <c:pt idx="1282">
                  <c:v>05/07/2023 18:03:44:144</c:v>
                </c:pt>
                <c:pt idx="1283">
                  <c:v>05/07/2023 18:03:44:147</c:v>
                </c:pt>
                <c:pt idx="1284">
                  <c:v>05/07/2023 18:03:45:181</c:v>
                </c:pt>
                <c:pt idx="1285">
                  <c:v>05/07/2023 18:03:45:184</c:v>
                </c:pt>
                <c:pt idx="1286">
                  <c:v>05/07/2023 18:03:46:184</c:v>
                </c:pt>
                <c:pt idx="1287">
                  <c:v>05/07/2023 18:03:46:193</c:v>
                </c:pt>
                <c:pt idx="1288">
                  <c:v>05/07/2023 18:03:47:211</c:v>
                </c:pt>
                <c:pt idx="1289">
                  <c:v>05/07/2023 18:03:47:214</c:v>
                </c:pt>
                <c:pt idx="1290">
                  <c:v>05/07/2023 18:03:48:194</c:v>
                </c:pt>
                <c:pt idx="1291">
                  <c:v>05/07/2023 18:03:48:200</c:v>
                </c:pt>
                <c:pt idx="1292">
                  <c:v>05/07/2023 18:03:49:236</c:v>
                </c:pt>
                <c:pt idx="1293">
                  <c:v>05/07/2023 18:03:49:240</c:v>
                </c:pt>
                <c:pt idx="1294">
                  <c:v>05/07/2023 18:03:50:242</c:v>
                </c:pt>
                <c:pt idx="1295">
                  <c:v>05/07/2023 18:03:50:244</c:v>
                </c:pt>
              </c:strCache>
            </c:strRef>
          </c:xVal>
          <c:yVal>
            <c:numRef>
              <c:f>Testbed_Dec!$AT$3:$AT$1298</c:f>
              <c:numCache>
                <c:formatCode>General</c:formatCode>
                <c:ptCount val="1296"/>
                <c:pt idx="0">
                  <c:v>3.1200600000000002E-2</c:v>
                </c:pt>
                <c:pt idx="1">
                  <c:v>3.1200600000000002E-2</c:v>
                </c:pt>
                <c:pt idx="2">
                  <c:v>3.0920300000000001E-2</c:v>
                </c:pt>
                <c:pt idx="3">
                  <c:v>3.0920300000000001E-2</c:v>
                </c:pt>
                <c:pt idx="4">
                  <c:v>3.1167799999999999E-2</c:v>
                </c:pt>
                <c:pt idx="5">
                  <c:v>3.1167799999999999E-2</c:v>
                </c:pt>
                <c:pt idx="6">
                  <c:v>3.1395300000000001E-2</c:v>
                </c:pt>
                <c:pt idx="7">
                  <c:v>3.1395300000000001E-2</c:v>
                </c:pt>
                <c:pt idx="8">
                  <c:v>3.14037E-2</c:v>
                </c:pt>
                <c:pt idx="9">
                  <c:v>3.14037E-2</c:v>
                </c:pt>
                <c:pt idx="10">
                  <c:v>3.1316199999999995E-2</c:v>
                </c:pt>
                <c:pt idx="11">
                  <c:v>3.1316199999999995E-2</c:v>
                </c:pt>
                <c:pt idx="12">
                  <c:v>3.11962E-2</c:v>
                </c:pt>
                <c:pt idx="13">
                  <c:v>3.11962E-2</c:v>
                </c:pt>
                <c:pt idx="14">
                  <c:v>3.0983400000000001E-2</c:v>
                </c:pt>
                <c:pt idx="15">
                  <c:v>3.0983400000000001E-2</c:v>
                </c:pt>
                <c:pt idx="16">
                  <c:v>3.1169699999999998E-2</c:v>
                </c:pt>
                <c:pt idx="17">
                  <c:v>3.1169699999999998E-2</c:v>
                </c:pt>
                <c:pt idx="18">
                  <c:v>3.1268499999999998E-2</c:v>
                </c:pt>
                <c:pt idx="19">
                  <c:v>3.1268499999999998E-2</c:v>
                </c:pt>
                <c:pt idx="20">
                  <c:v>3.1199999999999999E-2</c:v>
                </c:pt>
                <c:pt idx="21">
                  <c:v>3.1199999999999999E-2</c:v>
                </c:pt>
                <c:pt idx="22">
                  <c:v>3.1005899999999999E-2</c:v>
                </c:pt>
                <c:pt idx="23">
                  <c:v>3.1005899999999999E-2</c:v>
                </c:pt>
                <c:pt idx="24">
                  <c:v>3.0804400000000003E-2</c:v>
                </c:pt>
                <c:pt idx="25">
                  <c:v>3.0804400000000003E-2</c:v>
                </c:pt>
                <c:pt idx="26">
                  <c:v>3.1101699999999999E-2</c:v>
                </c:pt>
                <c:pt idx="27">
                  <c:v>3.1101699999999999E-2</c:v>
                </c:pt>
                <c:pt idx="28">
                  <c:v>3.1051499999999999E-2</c:v>
                </c:pt>
                <c:pt idx="29">
                  <c:v>3.1051499999999999E-2</c:v>
                </c:pt>
                <c:pt idx="30">
                  <c:v>3.1315999999999997E-2</c:v>
                </c:pt>
                <c:pt idx="31">
                  <c:v>3.1315999999999997E-2</c:v>
                </c:pt>
                <c:pt idx="32">
                  <c:v>3.0229700000000002E-2</c:v>
                </c:pt>
                <c:pt idx="33">
                  <c:v>3.0229700000000002E-2</c:v>
                </c:pt>
                <c:pt idx="34">
                  <c:v>3.1183499999999999E-2</c:v>
                </c:pt>
                <c:pt idx="35">
                  <c:v>3.1183499999999999E-2</c:v>
                </c:pt>
                <c:pt idx="36">
                  <c:v>3.12821E-2</c:v>
                </c:pt>
                <c:pt idx="37">
                  <c:v>3.12821E-2</c:v>
                </c:pt>
                <c:pt idx="38">
                  <c:v>3.13885E-2</c:v>
                </c:pt>
                <c:pt idx="39">
                  <c:v>3.13885E-2</c:v>
                </c:pt>
                <c:pt idx="40">
                  <c:v>3.08895E-2</c:v>
                </c:pt>
                <c:pt idx="41">
                  <c:v>3.08895E-2</c:v>
                </c:pt>
                <c:pt idx="42">
                  <c:v>3.1276999999999999E-2</c:v>
                </c:pt>
                <c:pt idx="43">
                  <c:v>3.1276999999999999E-2</c:v>
                </c:pt>
                <c:pt idx="44">
                  <c:v>3.0960999999999999E-2</c:v>
                </c:pt>
                <c:pt idx="45">
                  <c:v>3.0960999999999999E-2</c:v>
                </c:pt>
                <c:pt idx="46">
                  <c:v>3.13873E-2</c:v>
                </c:pt>
                <c:pt idx="47">
                  <c:v>3.13873E-2</c:v>
                </c:pt>
                <c:pt idx="48">
                  <c:v>3.1424399999999998E-2</c:v>
                </c:pt>
                <c:pt idx="49">
                  <c:v>3.1424399999999998E-2</c:v>
                </c:pt>
                <c:pt idx="50">
                  <c:v>3.11472E-2</c:v>
                </c:pt>
                <c:pt idx="51">
                  <c:v>3.11472E-2</c:v>
                </c:pt>
                <c:pt idx="52">
                  <c:v>3.1475799999999998E-2</c:v>
                </c:pt>
                <c:pt idx="53">
                  <c:v>3.1475799999999998E-2</c:v>
                </c:pt>
                <c:pt idx="54">
                  <c:v>3.1148099999999998E-2</c:v>
                </c:pt>
                <c:pt idx="55">
                  <c:v>3.1148099999999998E-2</c:v>
                </c:pt>
                <c:pt idx="56">
                  <c:v>3.1161600000000001E-2</c:v>
                </c:pt>
                <c:pt idx="57">
                  <c:v>3.1161600000000001E-2</c:v>
                </c:pt>
                <c:pt idx="58">
                  <c:v>3.12243E-2</c:v>
                </c:pt>
                <c:pt idx="59">
                  <c:v>3.12243E-2</c:v>
                </c:pt>
                <c:pt idx="60">
                  <c:v>3.0815800000000001E-2</c:v>
                </c:pt>
                <c:pt idx="61">
                  <c:v>3.0815800000000001E-2</c:v>
                </c:pt>
                <c:pt idx="62">
                  <c:v>3.1343299999999998E-2</c:v>
                </c:pt>
                <c:pt idx="63">
                  <c:v>3.1343299999999998E-2</c:v>
                </c:pt>
                <c:pt idx="64">
                  <c:v>3.1077899999999999E-2</c:v>
                </c:pt>
                <c:pt idx="65">
                  <c:v>3.1077899999999999E-2</c:v>
                </c:pt>
                <c:pt idx="66">
                  <c:v>3.0998899999999999E-2</c:v>
                </c:pt>
                <c:pt idx="67">
                  <c:v>3.0998899999999999E-2</c:v>
                </c:pt>
                <c:pt idx="68">
                  <c:v>3.1072900000000001E-2</c:v>
                </c:pt>
                <c:pt idx="69">
                  <c:v>3.1072900000000001E-2</c:v>
                </c:pt>
                <c:pt idx="70">
                  <c:v>3.0604099999999999E-2</c:v>
                </c:pt>
                <c:pt idx="71">
                  <c:v>3.0604099999999999E-2</c:v>
                </c:pt>
                <c:pt idx="72">
                  <c:v>3.09327E-2</c:v>
                </c:pt>
                <c:pt idx="73">
                  <c:v>3.09327E-2</c:v>
                </c:pt>
                <c:pt idx="74">
                  <c:v>3.1328599999999998E-2</c:v>
                </c:pt>
                <c:pt idx="75">
                  <c:v>3.1328599999999998E-2</c:v>
                </c:pt>
                <c:pt idx="76">
                  <c:v>3.1046900000000002E-2</c:v>
                </c:pt>
                <c:pt idx="77">
                  <c:v>3.1046900000000002E-2</c:v>
                </c:pt>
                <c:pt idx="78">
                  <c:v>3.1157000000000001E-2</c:v>
                </c:pt>
                <c:pt idx="79">
                  <c:v>3.1157000000000001E-2</c:v>
                </c:pt>
                <c:pt idx="80">
                  <c:v>3.1117699999999998E-2</c:v>
                </c:pt>
                <c:pt idx="81">
                  <c:v>3.1117699999999998E-2</c:v>
                </c:pt>
                <c:pt idx="82">
                  <c:v>3.1442600000000001E-2</c:v>
                </c:pt>
                <c:pt idx="83">
                  <c:v>3.1442600000000001E-2</c:v>
                </c:pt>
                <c:pt idx="84">
                  <c:v>3.1081499999999998E-2</c:v>
                </c:pt>
                <c:pt idx="85">
                  <c:v>3.1081499999999998E-2</c:v>
                </c:pt>
                <c:pt idx="86">
                  <c:v>3.1471399999999997E-2</c:v>
                </c:pt>
                <c:pt idx="87">
                  <c:v>3.1471399999999997E-2</c:v>
                </c:pt>
                <c:pt idx="88">
                  <c:v>3.1245499999999999E-2</c:v>
                </c:pt>
                <c:pt idx="89">
                  <c:v>3.1245499999999999E-2</c:v>
                </c:pt>
                <c:pt idx="90">
                  <c:v>3.0374500000000002E-2</c:v>
                </c:pt>
                <c:pt idx="91">
                  <c:v>3.0374500000000002E-2</c:v>
                </c:pt>
                <c:pt idx="92">
                  <c:v>3.1207100000000002E-2</c:v>
                </c:pt>
                <c:pt idx="93">
                  <c:v>3.1207100000000002E-2</c:v>
                </c:pt>
                <c:pt idx="94">
                  <c:v>3.1359100000000001E-2</c:v>
                </c:pt>
                <c:pt idx="95">
                  <c:v>3.1359100000000001E-2</c:v>
                </c:pt>
                <c:pt idx="96">
                  <c:v>6.9107099999999999</c:v>
                </c:pt>
                <c:pt idx="97">
                  <c:v>6.9107099999999999</c:v>
                </c:pt>
                <c:pt idx="98">
                  <c:v>6.9143400000000002</c:v>
                </c:pt>
                <c:pt idx="99">
                  <c:v>6.9143400000000002</c:v>
                </c:pt>
                <c:pt idx="100">
                  <c:v>6.9154999999999998</c:v>
                </c:pt>
                <c:pt idx="101">
                  <c:v>6.9154999999999998</c:v>
                </c:pt>
                <c:pt idx="102">
                  <c:v>6.9164300000000001</c:v>
                </c:pt>
                <c:pt idx="103">
                  <c:v>6.9164300000000001</c:v>
                </c:pt>
                <c:pt idx="104">
                  <c:v>6.9163600000000001</c:v>
                </c:pt>
                <c:pt idx="105">
                  <c:v>6.9163600000000001</c:v>
                </c:pt>
                <c:pt idx="106">
                  <c:v>6.9166499999999997</c:v>
                </c:pt>
                <c:pt idx="107">
                  <c:v>6.9166499999999997</c:v>
                </c:pt>
                <c:pt idx="108">
                  <c:v>6.9163000000000006</c:v>
                </c:pt>
                <c:pt idx="109">
                  <c:v>6.9163000000000006</c:v>
                </c:pt>
                <c:pt idx="110">
                  <c:v>6.9164599999999998</c:v>
                </c:pt>
                <c:pt idx="111">
                  <c:v>6.9164599999999998</c:v>
                </c:pt>
                <c:pt idx="112">
                  <c:v>6.91655</c:v>
                </c:pt>
                <c:pt idx="113">
                  <c:v>6.91655</c:v>
                </c:pt>
                <c:pt idx="114">
                  <c:v>6.9166300000000005</c:v>
                </c:pt>
                <c:pt idx="115">
                  <c:v>6.9166300000000005</c:v>
                </c:pt>
                <c:pt idx="116">
                  <c:v>6.9166600000000003</c:v>
                </c:pt>
                <c:pt idx="117">
                  <c:v>6.9166600000000003</c:v>
                </c:pt>
                <c:pt idx="118">
                  <c:v>6.9169399999999994</c:v>
                </c:pt>
                <c:pt idx="119">
                  <c:v>6.9169399999999994</c:v>
                </c:pt>
                <c:pt idx="120">
                  <c:v>6.91784</c:v>
                </c:pt>
                <c:pt idx="121">
                  <c:v>6.91784</c:v>
                </c:pt>
                <c:pt idx="122">
                  <c:v>6.9176299999999999</c:v>
                </c:pt>
                <c:pt idx="123">
                  <c:v>6.9176299999999999</c:v>
                </c:pt>
                <c:pt idx="124">
                  <c:v>6.9174700000000007</c:v>
                </c:pt>
                <c:pt idx="125">
                  <c:v>6.9174700000000007</c:v>
                </c:pt>
                <c:pt idx="126">
                  <c:v>6.9171700000000005</c:v>
                </c:pt>
                <c:pt idx="127">
                  <c:v>6.9171700000000005</c:v>
                </c:pt>
                <c:pt idx="128">
                  <c:v>6.9175000000000004</c:v>
                </c:pt>
                <c:pt idx="129">
                  <c:v>6.9175000000000004</c:v>
                </c:pt>
                <c:pt idx="130">
                  <c:v>6.91831</c:v>
                </c:pt>
                <c:pt idx="131">
                  <c:v>6.91831</c:v>
                </c:pt>
                <c:pt idx="132">
                  <c:v>6.9177900000000001</c:v>
                </c:pt>
                <c:pt idx="133">
                  <c:v>6.9177900000000001</c:v>
                </c:pt>
                <c:pt idx="134">
                  <c:v>6.9175000000000004</c:v>
                </c:pt>
                <c:pt idx="135">
                  <c:v>6.9175000000000004</c:v>
                </c:pt>
                <c:pt idx="136">
                  <c:v>6.9175399999999998</c:v>
                </c:pt>
                <c:pt idx="137">
                  <c:v>6.9175399999999998</c:v>
                </c:pt>
                <c:pt idx="138">
                  <c:v>6.9180399999999995</c:v>
                </c:pt>
                <c:pt idx="139">
                  <c:v>6.9180399999999995</c:v>
                </c:pt>
                <c:pt idx="140">
                  <c:v>6.9179599999999999</c:v>
                </c:pt>
                <c:pt idx="141">
                  <c:v>6.9179599999999999</c:v>
                </c:pt>
                <c:pt idx="142">
                  <c:v>6.9183199999999996</c:v>
                </c:pt>
                <c:pt idx="143">
                  <c:v>6.9183199999999996</c:v>
                </c:pt>
                <c:pt idx="144">
                  <c:v>6.9188799999999997</c:v>
                </c:pt>
                <c:pt idx="145">
                  <c:v>6.9188799999999997</c:v>
                </c:pt>
                <c:pt idx="146">
                  <c:v>6.9181099999999995</c:v>
                </c:pt>
                <c:pt idx="147">
                  <c:v>6.9181099999999995</c:v>
                </c:pt>
                <c:pt idx="148">
                  <c:v>6.91812</c:v>
                </c:pt>
                <c:pt idx="149">
                  <c:v>6.91812</c:v>
                </c:pt>
                <c:pt idx="150">
                  <c:v>6.9190899999999997</c:v>
                </c:pt>
                <c:pt idx="151">
                  <c:v>6.9190899999999997</c:v>
                </c:pt>
                <c:pt idx="152">
                  <c:v>6.9192299999999998</c:v>
                </c:pt>
                <c:pt idx="153">
                  <c:v>6.9192299999999998</c:v>
                </c:pt>
                <c:pt idx="154">
                  <c:v>6.91852</c:v>
                </c:pt>
                <c:pt idx="155">
                  <c:v>6.91852</c:v>
                </c:pt>
                <c:pt idx="156">
                  <c:v>6.9186800000000002</c:v>
                </c:pt>
                <c:pt idx="157">
                  <c:v>6.9186800000000002</c:v>
                </c:pt>
                <c:pt idx="158">
                  <c:v>6.9181899999999992</c:v>
                </c:pt>
                <c:pt idx="159">
                  <c:v>6.9181899999999992</c:v>
                </c:pt>
                <c:pt idx="160">
                  <c:v>6.9183999999999992</c:v>
                </c:pt>
                <c:pt idx="161">
                  <c:v>6.9183999999999992</c:v>
                </c:pt>
                <c:pt idx="162">
                  <c:v>6.9181800000000004</c:v>
                </c:pt>
                <c:pt idx="163">
                  <c:v>6.9181800000000004</c:v>
                </c:pt>
                <c:pt idx="164">
                  <c:v>6.9181699999999999</c:v>
                </c:pt>
                <c:pt idx="165">
                  <c:v>6.9181699999999999</c:v>
                </c:pt>
                <c:pt idx="166">
                  <c:v>6.9186899999999998</c:v>
                </c:pt>
                <c:pt idx="167">
                  <c:v>6.9186899999999998</c:v>
                </c:pt>
                <c:pt idx="168">
                  <c:v>6.91812</c:v>
                </c:pt>
                <c:pt idx="169">
                  <c:v>6.91812</c:v>
                </c:pt>
                <c:pt idx="170">
                  <c:v>6.9189699999999998</c:v>
                </c:pt>
                <c:pt idx="171">
                  <c:v>6.9189699999999998</c:v>
                </c:pt>
                <c:pt idx="172">
                  <c:v>6.9185499999999998</c:v>
                </c:pt>
                <c:pt idx="173">
                  <c:v>6.9185499999999998</c:v>
                </c:pt>
                <c:pt idx="174">
                  <c:v>6.9184099999999997</c:v>
                </c:pt>
                <c:pt idx="175">
                  <c:v>6.9184099999999997</c:v>
                </c:pt>
                <c:pt idx="176">
                  <c:v>6.9184299999999999</c:v>
                </c:pt>
                <c:pt idx="177">
                  <c:v>6.9184299999999999</c:v>
                </c:pt>
                <c:pt idx="178">
                  <c:v>6.9188700000000001</c:v>
                </c:pt>
                <c:pt idx="179">
                  <c:v>6.9188700000000001</c:v>
                </c:pt>
                <c:pt idx="180">
                  <c:v>6.9190899999999997</c:v>
                </c:pt>
                <c:pt idx="181">
                  <c:v>6.9190899999999997</c:v>
                </c:pt>
                <c:pt idx="182">
                  <c:v>6.9193599999999993</c:v>
                </c:pt>
                <c:pt idx="183">
                  <c:v>6.9193599999999993</c:v>
                </c:pt>
                <c:pt idx="184">
                  <c:v>6.9202599999999999</c:v>
                </c:pt>
                <c:pt idx="185">
                  <c:v>6.9202599999999999</c:v>
                </c:pt>
                <c:pt idx="186">
                  <c:v>6.9198300000000001</c:v>
                </c:pt>
                <c:pt idx="187">
                  <c:v>6.9198300000000001</c:v>
                </c:pt>
                <c:pt idx="188">
                  <c:v>6.9197199999999999</c:v>
                </c:pt>
                <c:pt idx="189">
                  <c:v>6.9197199999999999</c:v>
                </c:pt>
                <c:pt idx="190">
                  <c:v>6.9200600000000003</c:v>
                </c:pt>
                <c:pt idx="191">
                  <c:v>6.9200600000000003</c:v>
                </c:pt>
                <c:pt idx="192">
                  <c:v>6.9211899999999993</c:v>
                </c:pt>
                <c:pt idx="193">
                  <c:v>6.9211899999999993</c:v>
                </c:pt>
                <c:pt idx="194">
                  <c:v>6.9198300000000001</c:v>
                </c:pt>
                <c:pt idx="195">
                  <c:v>6.9198300000000001</c:v>
                </c:pt>
                <c:pt idx="196">
                  <c:v>6.9206400000000006</c:v>
                </c:pt>
                <c:pt idx="197">
                  <c:v>6.9206400000000006</c:v>
                </c:pt>
                <c:pt idx="198">
                  <c:v>6.9208100000000004</c:v>
                </c:pt>
                <c:pt idx="199">
                  <c:v>6.9208100000000004</c:v>
                </c:pt>
                <c:pt idx="200">
                  <c:v>6.9207399999999994</c:v>
                </c:pt>
                <c:pt idx="201">
                  <c:v>6.9207399999999994</c:v>
                </c:pt>
                <c:pt idx="202">
                  <c:v>6.92096</c:v>
                </c:pt>
                <c:pt idx="203">
                  <c:v>6.92096</c:v>
                </c:pt>
                <c:pt idx="204">
                  <c:v>6.9207600000000005</c:v>
                </c:pt>
                <c:pt idx="205">
                  <c:v>6.9207600000000005</c:v>
                </c:pt>
                <c:pt idx="206">
                  <c:v>6.9205800000000002</c:v>
                </c:pt>
                <c:pt idx="207">
                  <c:v>6.9205800000000002</c:v>
                </c:pt>
                <c:pt idx="208">
                  <c:v>2.0948500000000001</c:v>
                </c:pt>
                <c:pt idx="209">
                  <c:v>2.0948500000000001</c:v>
                </c:pt>
                <c:pt idx="210">
                  <c:v>2.0355799999999999</c:v>
                </c:pt>
                <c:pt idx="211">
                  <c:v>2.0355799999999999</c:v>
                </c:pt>
                <c:pt idx="212">
                  <c:v>2.03518</c:v>
                </c:pt>
                <c:pt idx="213">
                  <c:v>2.03518</c:v>
                </c:pt>
                <c:pt idx="214">
                  <c:v>2.0353599999999998</c:v>
                </c:pt>
                <c:pt idx="215">
                  <c:v>2.0353599999999998</c:v>
                </c:pt>
                <c:pt idx="216">
                  <c:v>2.03573</c:v>
                </c:pt>
                <c:pt idx="217">
                  <c:v>2.03573</c:v>
                </c:pt>
                <c:pt idx="218">
                  <c:v>2.0349500000000003</c:v>
                </c:pt>
                <c:pt idx="219">
                  <c:v>2.0349500000000003</c:v>
                </c:pt>
                <c:pt idx="220">
                  <c:v>2.0358900000000002</c:v>
                </c:pt>
                <c:pt idx="221">
                  <c:v>2.0358900000000002</c:v>
                </c:pt>
                <c:pt idx="222">
                  <c:v>2.0348199999999999</c:v>
                </c:pt>
                <c:pt idx="223">
                  <c:v>2.0348199999999999</c:v>
                </c:pt>
                <c:pt idx="224">
                  <c:v>2.0346299999999999</c:v>
                </c:pt>
                <c:pt idx="225">
                  <c:v>2.0346299999999999</c:v>
                </c:pt>
                <c:pt idx="226">
                  <c:v>2.0347599999999999</c:v>
                </c:pt>
                <c:pt idx="227">
                  <c:v>2.0347599999999999</c:v>
                </c:pt>
                <c:pt idx="228">
                  <c:v>2.03491</c:v>
                </c:pt>
                <c:pt idx="229">
                  <c:v>2.03491</c:v>
                </c:pt>
                <c:pt idx="230">
                  <c:v>2.0350000000000001</c:v>
                </c:pt>
                <c:pt idx="231">
                  <c:v>2.0350000000000001</c:v>
                </c:pt>
                <c:pt idx="232">
                  <c:v>2.0348699999999997</c:v>
                </c:pt>
                <c:pt idx="233">
                  <c:v>2.0348699999999997</c:v>
                </c:pt>
                <c:pt idx="234">
                  <c:v>2.0347900000000001</c:v>
                </c:pt>
                <c:pt idx="235">
                  <c:v>2.0347900000000001</c:v>
                </c:pt>
                <c:pt idx="236">
                  <c:v>2.0353699999999999</c:v>
                </c:pt>
                <c:pt idx="237">
                  <c:v>2.0353699999999999</c:v>
                </c:pt>
                <c:pt idx="238">
                  <c:v>2.0354299999999999</c:v>
                </c:pt>
                <c:pt idx="239">
                  <c:v>2.0354299999999999</c:v>
                </c:pt>
                <c:pt idx="240">
                  <c:v>2.0348600000000001</c:v>
                </c:pt>
                <c:pt idx="241">
                  <c:v>2.0348600000000001</c:v>
                </c:pt>
                <c:pt idx="242">
                  <c:v>2.0350700000000002</c:v>
                </c:pt>
                <c:pt idx="243">
                  <c:v>2.0350700000000002</c:v>
                </c:pt>
                <c:pt idx="244">
                  <c:v>2.0350700000000002</c:v>
                </c:pt>
                <c:pt idx="245">
                  <c:v>2.0350700000000002</c:v>
                </c:pt>
                <c:pt idx="246">
                  <c:v>2.0350100000000002</c:v>
                </c:pt>
                <c:pt idx="247">
                  <c:v>2.0350100000000002</c:v>
                </c:pt>
                <c:pt idx="248">
                  <c:v>2.0350299999999999</c:v>
                </c:pt>
                <c:pt idx="249">
                  <c:v>2.0350299999999999</c:v>
                </c:pt>
                <c:pt idx="250">
                  <c:v>2.0350600000000001</c:v>
                </c:pt>
                <c:pt idx="251">
                  <c:v>2.0350600000000001</c:v>
                </c:pt>
                <c:pt idx="252">
                  <c:v>2.0350899999999998</c:v>
                </c:pt>
                <c:pt idx="253">
                  <c:v>2.0350899999999998</c:v>
                </c:pt>
                <c:pt idx="254">
                  <c:v>2.0352899999999998</c:v>
                </c:pt>
                <c:pt idx="255">
                  <c:v>2.0352899999999998</c:v>
                </c:pt>
                <c:pt idx="256">
                  <c:v>2.0351500000000002</c:v>
                </c:pt>
                <c:pt idx="257">
                  <c:v>2.0351500000000002</c:v>
                </c:pt>
                <c:pt idx="258">
                  <c:v>2.03545</c:v>
                </c:pt>
                <c:pt idx="259">
                  <c:v>2.03545</c:v>
                </c:pt>
                <c:pt idx="260">
                  <c:v>2.0350100000000002</c:v>
                </c:pt>
                <c:pt idx="261">
                  <c:v>2.0350100000000002</c:v>
                </c:pt>
                <c:pt idx="262">
                  <c:v>2.0349599999999999</c:v>
                </c:pt>
                <c:pt idx="263">
                  <c:v>2.0349599999999999</c:v>
                </c:pt>
                <c:pt idx="264">
                  <c:v>2.03559</c:v>
                </c:pt>
                <c:pt idx="265">
                  <c:v>2.03559</c:v>
                </c:pt>
                <c:pt idx="266">
                  <c:v>2.0357599999999998</c:v>
                </c:pt>
                <c:pt idx="267">
                  <c:v>2.0357599999999998</c:v>
                </c:pt>
                <c:pt idx="268">
                  <c:v>2.0354800000000002</c:v>
                </c:pt>
                <c:pt idx="269">
                  <c:v>2.0354800000000002</c:v>
                </c:pt>
                <c:pt idx="270">
                  <c:v>2.03538</c:v>
                </c:pt>
                <c:pt idx="271">
                  <c:v>2.03538</c:v>
                </c:pt>
                <c:pt idx="272">
                  <c:v>2.0351900000000001</c:v>
                </c:pt>
                <c:pt idx="273">
                  <c:v>2.0351900000000001</c:v>
                </c:pt>
                <c:pt idx="274">
                  <c:v>2.03504</c:v>
                </c:pt>
                <c:pt idx="275">
                  <c:v>2.03504</c:v>
                </c:pt>
                <c:pt idx="276">
                  <c:v>2.0355599999999998</c:v>
                </c:pt>
                <c:pt idx="277">
                  <c:v>2.0355599999999998</c:v>
                </c:pt>
                <c:pt idx="278">
                  <c:v>2.0351300000000001</c:v>
                </c:pt>
                <c:pt idx="279">
                  <c:v>2.0351300000000001</c:v>
                </c:pt>
                <c:pt idx="280">
                  <c:v>2.0353399999999997</c:v>
                </c:pt>
                <c:pt idx="281">
                  <c:v>2.0353399999999997</c:v>
                </c:pt>
                <c:pt idx="282">
                  <c:v>2.03633</c:v>
                </c:pt>
                <c:pt idx="283">
                  <c:v>2.03633</c:v>
                </c:pt>
                <c:pt idx="284">
                  <c:v>2.0352799999999998</c:v>
                </c:pt>
                <c:pt idx="285">
                  <c:v>2.0352799999999998</c:v>
                </c:pt>
                <c:pt idx="286">
                  <c:v>2.0352799999999998</c:v>
                </c:pt>
                <c:pt idx="287">
                  <c:v>2.0352799999999998</c:v>
                </c:pt>
                <c:pt idx="288">
                  <c:v>2.0355799999999999</c:v>
                </c:pt>
                <c:pt idx="289">
                  <c:v>2.0355799999999999</c:v>
                </c:pt>
                <c:pt idx="290">
                  <c:v>2.0352000000000001</c:v>
                </c:pt>
                <c:pt idx="291">
                  <c:v>2.0352000000000001</c:v>
                </c:pt>
                <c:pt idx="292">
                  <c:v>2.0351500000000002</c:v>
                </c:pt>
                <c:pt idx="293">
                  <c:v>2.0351500000000002</c:v>
                </c:pt>
                <c:pt idx="294">
                  <c:v>2.03525</c:v>
                </c:pt>
                <c:pt idx="295">
                  <c:v>2.03525</c:v>
                </c:pt>
                <c:pt idx="296">
                  <c:v>2.0361899999999999</c:v>
                </c:pt>
                <c:pt idx="297">
                  <c:v>2.0361899999999999</c:v>
                </c:pt>
                <c:pt idx="298">
                  <c:v>2.0353300000000001</c:v>
                </c:pt>
                <c:pt idx="299">
                  <c:v>2.0353300000000001</c:v>
                </c:pt>
                <c:pt idx="300">
                  <c:v>2.0365000000000002</c:v>
                </c:pt>
                <c:pt idx="301">
                  <c:v>2.0365000000000002</c:v>
                </c:pt>
                <c:pt idx="302">
                  <c:v>2.0350299999999999</c:v>
                </c:pt>
                <c:pt idx="303">
                  <c:v>2.0350299999999999</c:v>
                </c:pt>
                <c:pt idx="304">
                  <c:v>2.0348900000000003</c:v>
                </c:pt>
                <c:pt idx="305">
                  <c:v>2.0348900000000003</c:v>
                </c:pt>
                <c:pt idx="306">
                  <c:v>2.03525</c:v>
                </c:pt>
                <c:pt idx="307">
                  <c:v>2.03525</c:v>
                </c:pt>
                <c:pt idx="308">
                  <c:v>2.03538</c:v>
                </c:pt>
                <c:pt idx="309">
                  <c:v>2.03538</c:v>
                </c:pt>
                <c:pt idx="310">
                  <c:v>2.03532</c:v>
                </c:pt>
                <c:pt idx="311">
                  <c:v>2.03532</c:v>
                </c:pt>
                <c:pt idx="312">
                  <c:v>2.0355799999999999</c:v>
                </c:pt>
                <c:pt idx="313">
                  <c:v>2.0355799999999999</c:v>
                </c:pt>
                <c:pt idx="314">
                  <c:v>2.0353300000000001</c:v>
                </c:pt>
                <c:pt idx="315">
                  <c:v>2.0353300000000001</c:v>
                </c:pt>
                <c:pt idx="316">
                  <c:v>2.0352799999999998</c:v>
                </c:pt>
                <c:pt idx="317">
                  <c:v>2.0352799999999998</c:v>
                </c:pt>
                <c:pt idx="318">
                  <c:v>2.0356000000000001</c:v>
                </c:pt>
                <c:pt idx="319">
                  <c:v>2.0356000000000001</c:v>
                </c:pt>
                <c:pt idx="320">
                  <c:v>2.0355300000000001</c:v>
                </c:pt>
                <c:pt idx="321">
                  <c:v>2.0355300000000001</c:v>
                </c:pt>
                <c:pt idx="322">
                  <c:v>2.0362</c:v>
                </c:pt>
                <c:pt idx="323">
                  <c:v>2.0362</c:v>
                </c:pt>
                <c:pt idx="324">
                  <c:v>2.03654</c:v>
                </c:pt>
                <c:pt idx="325">
                  <c:v>2.03654</c:v>
                </c:pt>
                <c:pt idx="326">
                  <c:v>2.0369899999999999</c:v>
                </c:pt>
                <c:pt idx="327">
                  <c:v>2.0369899999999999</c:v>
                </c:pt>
                <c:pt idx="328">
                  <c:v>2.0366900000000001</c:v>
                </c:pt>
                <c:pt idx="329">
                  <c:v>2.0366900000000001</c:v>
                </c:pt>
                <c:pt idx="330">
                  <c:v>2.03647</c:v>
                </c:pt>
                <c:pt idx="331">
                  <c:v>2.03647</c:v>
                </c:pt>
                <c:pt idx="332">
                  <c:v>2.0367000000000002</c:v>
                </c:pt>
                <c:pt idx="333">
                  <c:v>2.0367000000000002</c:v>
                </c:pt>
                <c:pt idx="334">
                  <c:v>2.0369200000000003</c:v>
                </c:pt>
                <c:pt idx="335">
                  <c:v>2.0369200000000003</c:v>
                </c:pt>
                <c:pt idx="336">
                  <c:v>2.0366400000000002</c:v>
                </c:pt>
                <c:pt idx="337">
                  <c:v>2.0366400000000002</c:v>
                </c:pt>
                <c:pt idx="338">
                  <c:v>2.0365899999999999</c:v>
                </c:pt>
                <c:pt idx="339">
                  <c:v>2.0365899999999999</c:v>
                </c:pt>
                <c:pt idx="340">
                  <c:v>2.03688</c:v>
                </c:pt>
                <c:pt idx="341">
                  <c:v>2.03688</c:v>
                </c:pt>
                <c:pt idx="342">
                  <c:v>2.0365199999999999</c:v>
                </c:pt>
                <c:pt idx="343">
                  <c:v>2.0365199999999999</c:v>
                </c:pt>
                <c:pt idx="344">
                  <c:v>2.0367500000000001</c:v>
                </c:pt>
                <c:pt idx="345">
                  <c:v>2.0367500000000001</c:v>
                </c:pt>
                <c:pt idx="346">
                  <c:v>2.0367899999999999</c:v>
                </c:pt>
                <c:pt idx="347">
                  <c:v>2.0367899999999999</c:v>
                </c:pt>
                <c:pt idx="348">
                  <c:v>2.0368300000000001</c:v>
                </c:pt>
                <c:pt idx="349">
                  <c:v>2.0368300000000001</c:v>
                </c:pt>
                <c:pt idx="350">
                  <c:v>2.0364400000000002</c:v>
                </c:pt>
                <c:pt idx="351">
                  <c:v>2.0364400000000002</c:v>
                </c:pt>
                <c:pt idx="352">
                  <c:v>2.0364200000000001</c:v>
                </c:pt>
                <c:pt idx="353">
                  <c:v>2.0364200000000001</c:v>
                </c:pt>
                <c:pt idx="354">
                  <c:v>2.03626</c:v>
                </c:pt>
                <c:pt idx="355">
                  <c:v>2.03626</c:v>
                </c:pt>
                <c:pt idx="356">
                  <c:v>2.0359400000000001</c:v>
                </c:pt>
                <c:pt idx="357">
                  <c:v>2.0359400000000001</c:v>
                </c:pt>
                <c:pt idx="358">
                  <c:v>2.0366</c:v>
                </c:pt>
                <c:pt idx="359">
                  <c:v>2.0366</c:v>
                </c:pt>
                <c:pt idx="360">
                  <c:v>2.0362499999999999</c:v>
                </c:pt>
                <c:pt idx="361">
                  <c:v>2.0362499999999999</c:v>
                </c:pt>
                <c:pt idx="362">
                  <c:v>2.0366</c:v>
                </c:pt>
                <c:pt idx="363">
                  <c:v>2.0366</c:v>
                </c:pt>
                <c:pt idx="364">
                  <c:v>2.03592</c:v>
                </c:pt>
                <c:pt idx="365">
                  <c:v>2.03592</c:v>
                </c:pt>
                <c:pt idx="366">
                  <c:v>2.0359699999999998</c:v>
                </c:pt>
                <c:pt idx="367">
                  <c:v>2.0359699999999998</c:v>
                </c:pt>
                <c:pt idx="368">
                  <c:v>2.0362499999999999</c:v>
                </c:pt>
                <c:pt idx="369">
                  <c:v>2.0362499999999999</c:v>
                </c:pt>
                <c:pt idx="370">
                  <c:v>2.0359799999999999</c:v>
                </c:pt>
                <c:pt idx="371">
                  <c:v>2.0359799999999999</c:v>
                </c:pt>
                <c:pt idx="372">
                  <c:v>2.0360200000000002</c:v>
                </c:pt>
                <c:pt idx="373">
                  <c:v>2.0360200000000002</c:v>
                </c:pt>
                <c:pt idx="374">
                  <c:v>2.0358800000000001</c:v>
                </c:pt>
                <c:pt idx="375">
                  <c:v>2.0358800000000001</c:v>
                </c:pt>
                <c:pt idx="376">
                  <c:v>2.0365899999999999</c:v>
                </c:pt>
                <c:pt idx="377">
                  <c:v>2.0365899999999999</c:v>
                </c:pt>
                <c:pt idx="378">
                  <c:v>2.0360299999999998</c:v>
                </c:pt>
                <c:pt idx="379">
                  <c:v>2.0360299999999998</c:v>
                </c:pt>
                <c:pt idx="380">
                  <c:v>2.0358199999999997</c:v>
                </c:pt>
                <c:pt idx="381">
                  <c:v>2.0358199999999997</c:v>
                </c:pt>
                <c:pt idx="382">
                  <c:v>2.0363099999999998</c:v>
                </c:pt>
                <c:pt idx="383">
                  <c:v>2.0363099999999998</c:v>
                </c:pt>
                <c:pt idx="384">
                  <c:v>2.0358499999999999</c:v>
                </c:pt>
                <c:pt idx="385">
                  <c:v>2.0358499999999999</c:v>
                </c:pt>
                <c:pt idx="386">
                  <c:v>2.0363199999999999</c:v>
                </c:pt>
                <c:pt idx="387">
                  <c:v>2.0363199999999999</c:v>
                </c:pt>
                <c:pt idx="388">
                  <c:v>2.0361600000000002</c:v>
                </c:pt>
                <c:pt idx="389">
                  <c:v>2.0361600000000002</c:v>
                </c:pt>
                <c:pt idx="390">
                  <c:v>2.0355499999999997</c:v>
                </c:pt>
                <c:pt idx="391">
                  <c:v>2.0355499999999997</c:v>
                </c:pt>
                <c:pt idx="392">
                  <c:v>2.03546</c:v>
                </c:pt>
                <c:pt idx="393">
                  <c:v>2.03546</c:v>
                </c:pt>
                <c:pt idx="394">
                  <c:v>2.0355799999999999</c:v>
                </c:pt>
                <c:pt idx="395">
                  <c:v>2.0355799999999999</c:v>
                </c:pt>
                <c:pt idx="396">
                  <c:v>2.0355699999999999</c:v>
                </c:pt>
                <c:pt idx="397">
                  <c:v>2.0355699999999999</c:v>
                </c:pt>
                <c:pt idx="398">
                  <c:v>2.0359400000000001</c:v>
                </c:pt>
                <c:pt idx="399">
                  <c:v>2.0359400000000001</c:v>
                </c:pt>
                <c:pt idx="400">
                  <c:v>2.03559</c:v>
                </c:pt>
                <c:pt idx="401">
                  <c:v>2.03559</c:v>
                </c:pt>
                <c:pt idx="402">
                  <c:v>2.0355499999999997</c:v>
                </c:pt>
                <c:pt idx="403">
                  <c:v>2.0355499999999997</c:v>
                </c:pt>
                <c:pt idx="404">
                  <c:v>2.03565</c:v>
                </c:pt>
                <c:pt idx="405">
                  <c:v>2.03565</c:v>
                </c:pt>
                <c:pt idx="406">
                  <c:v>2.03539</c:v>
                </c:pt>
                <c:pt idx="407">
                  <c:v>2.03539</c:v>
                </c:pt>
                <c:pt idx="408">
                  <c:v>2.03539</c:v>
                </c:pt>
                <c:pt idx="409">
                  <c:v>2.03539</c:v>
                </c:pt>
                <c:pt idx="410">
                  <c:v>2.0353300000000001</c:v>
                </c:pt>
                <c:pt idx="411">
                  <c:v>2.0353300000000001</c:v>
                </c:pt>
                <c:pt idx="412">
                  <c:v>2.0353300000000001</c:v>
                </c:pt>
                <c:pt idx="413">
                  <c:v>2.0353300000000001</c:v>
                </c:pt>
                <c:pt idx="414">
                  <c:v>2.03532</c:v>
                </c:pt>
                <c:pt idx="415">
                  <c:v>2.03532</c:v>
                </c:pt>
                <c:pt idx="416">
                  <c:v>2.036</c:v>
                </c:pt>
                <c:pt idx="417">
                  <c:v>2.036</c:v>
                </c:pt>
                <c:pt idx="418">
                  <c:v>2.0352299999999999</c:v>
                </c:pt>
                <c:pt idx="419">
                  <c:v>2.0352299999999999</c:v>
                </c:pt>
                <c:pt idx="420">
                  <c:v>2.03539</c:v>
                </c:pt>
                <c:pt idx="421">
                  <c:v>2.03539</c:v>
                </c:pt>
                <c:pt idx="422">
                  <c:v>2.03545</c:v>
                </c:pt>
                <c:pt idx="423">
                  <c:v>2.03545</c:v>
                </c:pt>
                <c:pt idx="424">
                  <c:v>2.0358900000000002</c:v>
                </c:pt>
                <c:pt idx="425">
                  <c:v>2.0358900000000002</c:v>
                </c:pt>
                <c:pt idx="426">
                  <c:v>2.0354000000000001</c:v>
                </c:pt>
                <c:pt idx="427">
                  <c:v>2.0354000000000001</c:v>
                </c:pt>
                <c:pt idx="428">
                  <c:v>2.0350199999999998</c:v>
                </c:pt>
                <c:pt idx="429">
                  <c:v>2.0350199999999998</c:v>
                </c:pt>
                <c:pt idx="430">
                  <c:v>2.03511</c:v>
                </c:pt>
                <c:pt idx="431">
                  <c:v>2.03511</c:v>
                </c:pt>
                <c:pt idx="432">
                  <c:v>2.0348600000000001</c:v>
                </c:pt>
                <c:pt idx="433">
                  <c:v>2.0348600000000001</c:v>
                </c:pt>
                <c:pt idx="434">
                  <c:v>2.0347400000000002</c:v>
                </c:pt>
                <c:pt idx="435">
                  <c:v>2.0347400000000002</c:v>
                </c:pt>
                <c:pt idx="436">
                  <c:v>2.03484</c:v>
                </c:pt>
                <c:pt idx="437">
                  <c:v>2.03484</c:v>
                </c:pt>
                <c:pt idx="438">
                  <c:v>2.0353399999999997</c:v>
                </c:pt>
                <c:pt idx="439">
                  <c:v>2.0353399999999997</c:v>
                </c:pt>
                <c:pt idx="440">
                  <c:v>2.0345999999999997</c:v>
                </c:pt>
                <c:pt idx="441">
                  <c:v>2.0345999999999997</c:v>
                </c:pt>
                <c:pt idx="442">
                  <c:v>2.0346800000000003</c:v>
                </c:pt>
                <c:pt idx="443">
                  <c:v>2.0346800000000003</c:v>
                </c:pt>
                <c:pt idx="444">
                  <c:v>2.0347599999999999</c:v>
                </c:pt>
                <c:pt idx="445">
                  <c:v>2.0347599999999999</c:v>
                </c:pt>
                <c:pt idx="446">
                  <c:v>2.0348600000000001</c:v>
                </c:pt>
                <c:pt idx="447">
                  <c:v>2.0348600000000001</c:v>
                </c:pt>
                <c:pt idx="448">
                  <c:v>2.0346700000000002</c:v>
                </c:pt>
                <c:pt idx="449">
                  <c:v>2.0346700000000002</c:v>
                </c:pt>
                <c:pt idx="450">
                  <c:v>2.03505</c:v>
                </c:pt>
                <c:pt idx="451">
                  <c:v>2.03505</c:v>
                </c:pt>
                <c:pt idx="452">
                  <c:v>2.0348600000000001</c:v>
                </c:pt>
                <c:pt idx="453">
                  <c:v>2.0348600000000001</c:v>
                </c:pt>
                <c:pt idx="454">
                  <c:v>2.0351699999999999</c:v>
                </c:pt>
                <c:pt idx="455">
                  <c:v>2.0351699999999999</c:v>
                </c:pt>
                <c:pt idx="456">
                  <c:v>2.0347400000000002</c:v>
                </c:pt>
                <c:pt idx="457">
                  <c:v>2.0347400000000002</c:v>
                </c:pt>
                <c:pt idx="458">
                  <c:v>2.0348900000000003</c:v>
                </c:pt>
                <c:pt idx="459">
                  <c:v>2.0348900000000003</c:v>
                </c:pt>
                <c:pt idx="460">
                  <c:v>2.03484</c:v>
                </c:pt>
                <c:pt idx="461">
                  <c:v>2.03484</c:v>
                </c:pt>
                <c:pt idx="462">
                  <c:v>2.0350100000000002</c:v>
                </c:pt>
                <c:pt idx="463">
                  <c:v>2.0350100000000002</c:v>
                </c:pt>
                <c:pt idx="464">
                  <c:v>2.03654</c:v>
                </c:pt>
                <c:pt idx="465">
                  <c:v>2.03654</c:v>
                </c:pt>
                <c:pt idx="466">
                  <c:v>2.0366300000000002</c:v>
                </c:pt>
                <c:pt idx="467">
                  <c:v>2.0366300000000002</c:v>
                </c:pt>
                <c:pt idx="468">
                  <c:v>2.0369299999999999</c:v>
                </c:pt>
                <c:pt idx="469">
                  <c:v>2.0369299999999999</c:v>
                </c:pt>
                <c:pt idx="470">
                  <c:v>2.0366400000000002</c:v>
                </c:pt>
                <c:pt idx="471">
                  <c:v>2.0366400000000002</c:v>
                </c:pt>
                <c:pt idx="472">
                  <c:v>2.03653</c:v>
                </c:pt>
                <c:pt idx="473">
                  <c:v>2.03653</c:v>
                </c:pt>
                <c:pt idx="474">
                  <c:v>2.0362499999999999</c:v>
                </c:pt>
                <c:pt idx="475">
                  <c:v>2.0362499999999999</c:v>
                </c:pt>
                <c:pt idx="476">
                  <c:v>2.0365899999999999</c:v>
                </c:pt>
                <c:pt idx="477">
                  <c:v>2.0365899999999999</c:v>
                </c:pt>
                <c:pt idx="478">
                  <c:v>2.0375799999999997</c:v>
                </c:pt>
                <c:pt idx="479">
                  <c:v>2.0375799999999997</c:v>
                </c:pt>
                <c:pt idx="480">
                  <c:v>2.0367100000000002</c:v>
                </c:pt>
                <c:pt idx="481">
                  <c:v>2.0367100000000002</c:v>
                </c:pt>
                <c:pt idx="482">
                  <c:v>2.0363899999999999</c:v>
                </c:pt>
                <c:pt idx="483">
                  <c:v>2.0363899999999999</c:v>
                </c:pt>
                <c:pt idx="484">
                  <c:v>2.0363500000000001</c:v>
                </c:pt>
                <c:pt idx="485">
                  <c:v>2.0363500000000001</c:v>
                </c:pt>
                <c:pt idx="486">
                  <c:v>2.0363099999999998</c:v>
                </c:pt>
                <c:pt idx="487">
                  <c:v>2.0363099999999998</c:v>
                </c:pt>
                <c:pt idx="488">
                  <c:v>2.0364200000000001</c:v>
                </c:pt>
                <c:pt idx="489">
                  <c:v>2.0364200000000001</c:v>
                </c:pt>
                <c:pt idx="490">
                  <c:v>2.0364200000000001</c:v>
                </c:pt>
                <c:pt idx="491">
                  <c:v>2.0364200000000001</c:v>
                </c:pt>
                <c:pt idx="492">
                  <c:v>2.0365699999999998</c:v>
                </c:pt>
                <c:pt idx="493">
                  <c:v>2.0365699999999998</c:v>
                </c:pt>
                <c:pt idx="494">
                  <c:v>2.0364400000000002</c:v>
                </c:pt>
                <c:pt idx="495">
                  <c:v>2.0364400000000002</c:v>
                </c:pt>
                <c:pt idx="496">
                  <c:v>2.03626</c:v>
                </c:pt>
                <c:pt idx="497">
                  <c:v>2.03626</c:v>
                </c:pt>
                <c:pt idx="498">
                  <c:v>2.0365000000000002</c:v>
                </c:pt>
                <c:pt idx="499">
                  <c:v>2.0365000000000002</c:v>
                </c:pt>
                <c:pt idx="500">
                  <c:v>2.03647</c:v>
                </c:pt>
                <c:pt idx="501">
                  <c:v>2.03647</c:v>
                </c:pt>
                <c:pt idx="502">
                  <c:v>2.0361400000000001</c:v>
                </c:pt>
                <c:pt idx="503">
                  <c:v>2.0361400000000001</c:v>
                </c:pt>
                <c:pt idx="504">
                  <c:v>2.0363500000000001</c:v>
                </c:pt>
                <c:pt idx="505">
                  <c:v>2.0363500000000001</c:v>
                </c:pt>
                <c:pt idx="506">
                  <c:v>2.0363599999999997</c:v>
                </c:pt>
                <c:pt idx="507">
                  <c:v>2.0363599999999997</c:v>
                </c:pt>
                <c:pt idx="508">
                  <c:v>2.0362900000000002</c:v>
                </c:pt>
                <c:pt idx="509">
                  <c:v>2.0362900000000002</c:v>
                </c:pt>
                <c:pt idx="510">
                  <c:v>2.0364900000000001</c:v>
                </c:pt>
                <c:pt idx="511">
                  <c:v>2.0364900000000001</c:v>
                </c:pt>
                <c:pt idx="512">
                  <c:v>2.03714</c:v>
                </c:pt>
                <c:pt idx="513">
                  <c:v>2.03714</c:v>
                </c:pt>
                <c:pt idx="514">
                  <c:v>2.0364599999999999</c:v>
                </c:pt>
                <c:pt idx="515">
                  <c:v>2.0364599999999999</c:v>
                </c:pt>
                <c:pt idx="516">
                  <c:v>2.0363699999999998</c:v>
                </c:pt>
                <c:pt idx="517">
                  <c:v>2.0363699999999998</c:v>
                </c:pt>
                <c:pt idx="518">
                  <c:v>2.03653</c:v>
                </c:pt>
                <c:pt idx="519">
                  <c:v>2.03653</c:v>
                </c:pt>
                <c:pt idx="520">
                  <c:v>2.0373299999999999</c:v>
                </c:pt>
                <c:pt idx="521">
                  <c:v>2.0373299999999999</c:v>
                </c:pt>
                <c:pt idx="522">
                  <c:v>2.0365699999999998</c:v>
                </c:pt>
                <c:pt idx="523">
                  <c:v>2.0365699999999998</c:v>
                </c:pt>
                <c:pt idx="524">
                  <c:v>2.0369899999999999</c:v>
                </c:pt>
                <c:pt idx="525">
                  <c:v>2.0369899999999999</c:v>
                </c:pt>
                <c:pt idx="526">
                  <c:v>2.0366500000000003</c:v>
                </c:pt>
                <c:pt idx="527">
                  <c:v>2.0366500000000003</c:v>
                </c:pt>
                <c:pt idx="528">
                  <c:v>2.0367600000000001</c:v>
                </c:pt>
                <c:pt idx="529">
                  <c:v>2.0367600000000001</c:v>
                </c:pt>
                <c:pt idx="530">
                  <c:v>2.0367600000000001</c:v>
                </c:pt>
                <c:pt idx="531">
                  <c:v>2.0367600000000001</c:v>
                </c:pt>
                <c:pt idx="532">
                  <c:v>2.0367500000000001</c:v>
                </c:pt>
                <c:pt idx="533">
                  <c:v>2.0367500000000001</c:v>
                </c:pt>
                <c:pt idx="534">
                  <c:v>2.0367700000000002</c:v>
                </c:pt>
                <c:pt idx="535">
                  <c:v>2.0367700000000002</c:v>
                </c:pt>
                <c:pt idx="536">
                  <c:v>2.0374099999999999</c:v>
                </c:pt>
                <c:pt idx="537">
                  <c:v>2.0374099999999999</c:v>
                </c:pt>
                <c:pt idx="538">
                  <c:v>2.0376699999999999</c:v>
                </c:pt>
                <c:pt idx="539">
                  <c:v>2.0376699999999999</c:v>
                </c:pt>
                <c:pt idx="540">
                  <c:v>2.0362999999999998</c:v>
                </c:pt>
                <c:pt idx="541">
                  <c:v>2.0362999999999998</c:v>
                </c:pt>
                <c:pt idx="542">
                  <c:v>2.0367999999999999</c:v>
                </c:pt>
                <c:pt idx="543">
                  <c:v>2.0367999999999999</c:v>
                </c:pt>
                <c:pt idx="544">
                  <c:v>2.0369000000000002</c:v>
                </c:pt>
                <c:pt idx="545">
                  <c:v>2.0369000000000002</c:v>
                </c:pt>
                <c:pt idx="546">
                  <c:v>2.0365899999999999</c:v>
                </c:pt>
                <c:pt idx="547">
                  <c:v>2.0365899999999999</c:v>
                </c:pt>
                <c:pt idx="548">
                  <c:v>2.03627</c:v>
                </c:pt>
                <c:pt idx="549">
                  <c:v>2.03627</c:v>
                </c:pt>
                <c:pt idx="550">
                  <c:v>2.03626</c:v>
                </c:pt>
                <c:pt idx="551">
                  <c:v>2.03626</c:v>
                </c:pt>
                <c:pt idx="552">
                  <c:v>2.0365699999999998</c:v>
                </c:pt>
                <c:pt idx="553">
                  <c:v>2.0365699999999998</c:v>
                </c:pt>
                <c:pt idx="554">
                  <c:v>2.0369299999999999</c:v>
                </c:pt>
                <c:pt idx="555">
                  <c:v>2.0369299999999999</c:v>
                </c:pt>
                <c:pt idx="556">
                  <c:v>2.0366500000000003</c:v>
                </c:pt>
                <c:pt idx="557">
                  <c:v>2.0366500000000003</c:v>
                </c:pt>
                <c:pt idx="558">
                  <c:v>2.0366599999999999</c:v>
                </c:pt>
                <c:pt idx="559">
                  <c:v>2.0366599999999999</c:v>
                </c:pt>
                <c:pt idx="560">
                  <c:v>2.0366400000000002</c:v>
                </c:pt>
                <c:pt idx="561">
                  <c:v>2.0366400000000002</c:v>
                </c:pt>
                <c:pt idx="562">
                  <c:v>2.0363599999999997</c:v>
                </c:pt>
                <c:pt idx="563">
                  <c:v>2.0363599999999997</c:v>
                </c:pt>
                <c:pt idx="564">
                  <c:v>2.0371800000000002</c:v>
                </c:pt>
                <c:pt idx="565">
                  <c:v>2.0371800000000002</c:v>
                </c:pt>
                <c:pt idx="566">
                  <c:v>2.0366500000000003</c:v>
                </c:pt>
                <c:pt idx="567">
                  <c:v>2.0366500000000003</c:v>
                </c:pt>
                <c:pt idx="568">
                  <c:v>2.03661</c:v>
                </c:pt>
                <c:pt idx="569">
                  <c:v>2.03661</c:v>
                </c:pt>
                <c:pt idx="570">
                  <c:v>2.0364</c:v>
                </c:pt>
                <c:pt idx="571">
                  <c:v>2.0364</c:v>
                </c:pt>
                <c:pt idx="572">
                  <c:v>2.0374400000000001</c:v>
                </c:pt>
                <c:pt idx="573">
                  <c:v>2.0374400000000001</c:v>
                </c:pt>
                <c:pt idx="574">
                  <c:v>2.0373000000000001</c:v>
                </c:pt>
                <c:pt idx="575">
                  <c:v>2.0373000000000001</c:v>
                </c:pt>
                <c:pt idx="576">
                  <c:v>2.0366500000000003</c:v>
                </c:pt>
                <c:pt idx="577">
                  <c:v>2.0366500000000003</c:v>
                </c:pt>
                <c:pt idx="578">
                  <c:v>2.03695</c:v>
                </c:pt>
                <c:pt idx="579">
                  <c:v>2.03695</c:v>
                </c:pt>
                <c:pt idx="580">
                  <c:v>2.0365099999999998</c:v>
                </c:pt>
                <c:pt idx="581">
                  <c:v>2.0365099999999998</c:v>
                </c:pt>
                <c:pt idx="582">
                  <c:v>2.0366300000000002</c:v>
                </c:pt>
                <c:pt idx="583">
                  <c:v>2.0366300000000002</c:v>
                </c:pt>
                <c:pt idx="584">
                  <c:v>2.0365600000000001</c:v>
                </c:pt>
                <c:pt idx="585">
                  <c:v>2.0365600000000001</c:v>
                </c:pt>
                <c:pt idx="586">
                  <c:v>2.0371199999999998</c:v>
                </c:pt>
                <c:pt idx="587">
                  <c:v>2.0371199999999998</c:v>
                </c:pt>
                <c:pt idx="588">
                  <c:v>2.0373299999999999</c:v>
                </c:pt>
                <c:pt idx="589">
                  <c:v>2.0373299999999999</c:v>
                </c:pt>
                <c:pt idx="590">
                  <c:v>2.0367100000000002</c:v>
                </c:pt>
                <c:pt idx="591">
                  <c:v>2.0367100000000002</c:v>
                </c:pt>
                <c:pt idx="592">
                  <c:v>2.03708</c:v>
                </c:pt>
                <c:pt idx="593">
                  <c:v>2.03708</c:v>
                </c:pt>
                <c:pt idx="594">
                  <c:v>2.0367999999999999</c:v>
                </c:pt>
                <c:pt idx="595">
                  <c:v>2.0367999999999999</c:v>
                </c:pt>
                <c:pt idx="596">
                  <c:v>2.0367600000000001</c:v>
                </c:pt>
                <c:pt idx="597">
                  <c:v>2.0367600000000001</c:v>
                </c:pt>
                <c:pt idx="598">
                  <c:v>2.0366900000000001</c:v>
                </c:pt>
                <c:pt idx="599">
                  <c:v>2.0366900000000001</c:v>
                </c:pt>
                <c:pt idx="600">
                  <c:v>2.0366</c:v>
                </c:pt>
                <c:pt idx="601">
                  <c:v>2.0366</c:v>
                </c:pt>
                <c:pt idx="602">
                  <c:v>2.03728</c:v>
                </c:pt>
                <c:pt idx="603">
                  <c:v>2.03728</c:v>
                </c:pt>
                <c:pt idx="604">
                  <c:v>2.03755</c:v>
                </c:pt>
                <c:pt idx="605">
                  <c:v>2.03755</c:v>
                </c:pt>
                <c:pt idx="606">
                  <c:v>2.0375399999999999</c:v>
                </c:pt>
                <c:pt idx="607">
                  <c:v>2.0375399999999999</c:v>
                </c:pt>
                <c:pt idx="608">
                  <c:v>2.0365899999999999</c:v>
                </c:pt>
                <c:pt idx="609">
                  <c:v>2.0365899999999999</c:v>
                </c:pt>
                <c:pt idx="610">
                  <c:v>2.0368499999999998</c:v>
                </c:pt>
                <c:pt idx="611">
                  <c:v>2.0368499999999998</c:v>
                </c:pt>
                <c:pt idx="612">
                  <c:v>2.03674</c:v>
                </c:pt>
                <c:pt idx="613">
                  <c:v>2.03674</c:v>
                </c:pt>
                <c:pt idx="614">
                  <c:v>2.0367299999999999</c:v>
                </c:pt>
                <c:pt idx="615">
                  <c:v>2.0367299999999999</c:v>
                </c:pt>
                <c:pt idx="616">
                  <c:v>2.0370599999999999</c:v>
                </c:pt>
                <c:pt idx="617">
                  <c:v>2.0370599999999999</c:v>
                </c:pt>
                <c:pt idx="618">
                  <c:v>2.0376600000000002</c:v>
                </c:pt>
                <c:pt idx="619">
                  <c:v>2.0376600000000002</c:v>
                </c:pt>
                <c:pt idx="620">
                  <c:v>2.03674</c:v>
                </c:pt>
                <c:pt idx="621">
                  <c:v>2.03674</c:v>
                </c:pt>
                <c:pt idx="622">
                  <c:v>2.03701</c:v>
                </c:pt>
                <c:pt idx="623">
                  <c:v>2.03701</c:v>
                </c:pt>
                <c:pt idx="624">
                  <c:v>2.03668</c:v>
                </c:pt>
                <c:pt idx="625">
                  <c:v>2.03668</c:v>
                </c:pt>
                <c:pt idx="626">
                  <c:v>2.0364900000000001</c:v>
                </c:pt>
                <c:pt idx="627">
                  <c:v>2.0364900000000001</c:v>
                </c:pt>
                <c:pt idx="628">
                  <c:v>2.0371600000000001</c:v>
                </c:pt>
                <c:pt idx="629">
                  <c:v>2.0371600000000001</c:v>
                </c:pt>
                <c:pt idx="630">
                  <c:v>2.0369299999999999</c:v>
                </c:pt>
                <c:pt idx="631">
                  <c:v>2.0369299999999999</c:v>
                </c:pt>
                <c:pt idx="632">
                  <c:v>2.03694</c:v>
                </c:pt>
                <c:pt idx="633">
                  <c:v>2.03694</c:v>
                </c:pt>
                <c:pt idx="634">
                  <c:v>2.0378400000000001</c:v>
                </c:pt>
                <c:pt idx="635">
                  <c:v>2.0378400000000001</c:v>
                </c:pt>
                <c:pt idx="636">
                  <c:v>2.03756</c:v>
                </c:pt>
                <c:pt idx="637">
                  <c:v>2.03756</c:v>
                </c:pt>
                <c:pt idx="638">
                  <c:v>2.0369600000000001</c:v>
                </c:pt>
                <c:pt idx="639">
                  <c:v>2.0369600000000001</c:v>
                </c:pt>
                <c:pt idx="640">
                  <c:v>2.0372699999999999</c:v>
                </c:pt>
                <c:pt idx="641">
                  <c:v>2.0372699999999999</c:v>
                </c:pt>
                <c:pt idx="642">
                  <c:v>2.0373900000000003</c:v>
                </c:pt>
                <c:pt idx="643">
                  <c:v>2.0373900000000003</c:v>
                </c:pt>
                <c:pt idx="644">
                  <c:v>2.0370699999999999</c:v>
                </c:pt>
                <c:pt idx="645">
                  <c:v>2.0370699999999999</c:v>
                </c:pt>
                <c:pt idx="646">
                  <c:v>2.0370900000000001</c:v>
                </c:pt>
                <c:pt idx="647">
                  <c:v>2.0370900000000001</c:v>
                </c:pt>
                <c:pt idx="648">
                  <c:v>2.0371199999999998</c:v>
                </c:pt>
                <c:pt idx="649">
                  <c:v>2.0371199999999998</c:v>
                </c:pt>
                <c:pt idx="650">
                  <c:v>2.0372699999999999</c:v>
                </c:pt>
                <c:pt idx="651">
                  <c:v>2.0372699999999999</c:v>
                </c:pt>
                <c:pt idx="652">
                  <c:v>2.0370400000000002</c:v>
                </c:pt>
                <c:pt idx="653">
                  <c:v>2.0370400000000002</c:v>
                </c:pt>
                <c:pt idx="654">
                  <c:v>2.0373299999999999</c:v>
                </c:pt>
                <c:pt idx="655">
                  <c:v>2.0373299999999999</c:v>
                </c:pt>
                <c:pt idx="656">
                  <c:v>2.03756</c:v>
                </c:pt>
                <c:pt idx="657">
                  <c:v>2.03756</c:v>
                </c:pt>
                <c:pt idx="658">
                  <c:v>2.03708</c:v>
                </c:pt>
                <c:pt idx="659">
                  <c:v>2.03708</c:v>
                </c:pt>
                <c:pt idx="660">
                  <c:v>2.0373900000000003</c:v>
                </c:pt>
                <c:pt idx="661">
                  <c:v>2.0373900000000003</c:v>
                </c:pt>
                <c:pt idx="662">
                  <c:v>2.0370400000000002</c:v>
                </c:pt>
                <c:pt idx="663">
                  <c:v>2.0370400000000002</c:v>
                </c:pt>
                <c:pt idx="664">
                  <c:v>2.0370599999999999</c:v>
                </c:pt>
                <c:pt idx="665">
                  <c:v>2.0370599999999999</c:v>
                </c:pt>
                <c:pt idx="666">
                  <c:v>2.0370400000000002</c:v>
                </c:pt>
                <c:pt idx="667">
                  <c:v>2.0370400000000002</c:v>
                </c:pt>
                <c:pt idx="668">
                  <c:v>2.03681</c:v>
                </c:pt>
                <c:pt idx="669">
                  <c:v>2.03681</c:v>
                </c:pt>
                <c:pt idx="670">
                  <c:v>2.0367799999999998</c:v>
                </c:pt>
                <c:pt idx="671">
                  <c:v>2.0367799999999998</c:v>
                </c:pt>
                <c:pt idx="672">
                  <c:v>2.0374699999999999</c:v>
                </c:pt>
                <c:pt idx="673">
                  <c:v>2.0374699999999999</c:v>
                </c:pt>
                <c:pt idx="674">
                  <c:v>2.0370400000000002</c:v>
                </c:pt>
                <c:pt idx="675">
                  <c:v>2.0370400000000002</c:v>
                </c:pt>
                <c:pt idx="676">
                  <c:v>2.0364800000000001</c:v>
                </c:pt>
                <c:pt idx="677">
                  <c:v>2.0364800000000001</c:v>
                </c:pt>
                <c:pt idx="678">
                  <c:v>2.0370300000000001</c:v>
                </c:pt>
                <c:pt idx="679">
                  <c:v>2.0370300000000001</c:v>
                </c:pt>
                <c:pt idx="680">
                  <c:v>2.0368200000000001</c:v>
                </c:pt>
                <c:pt idx="681">
                  <c:v>2.0368200000000001</c:v>
                </c:pt>
                <c:pt idx="682">
                  <c:v>2.0365699999999998</c:v>
                </c:pt>
                <c:pt idx="683">
                  <c:v>2.0365699999999998</c:v>
                </c:pt>
                <c:pt idx="684">
                  <c:v>2.03715</c:v>
                </c:pt>
                <c:pt idx="685">
                  <c:v>2.03715</c:v>
                </c:pt>
                <c:pt idx="686">
                  <c:v>2.0368900000000001</c:v>
                </c:pt>
                <c:pt idx="687">
                  <c:v>2.0368900000000001</c:v>
                </c:pt>
                <c:pt idx="688">
                  <c:v>2.03769</c:v>
                </c:pt>
                <c:pt idx="689">
                  <c:v>2.03769</c:v>
                </c:pt>
                <c:pt idx="690">
                  <c:v>2.0371199999999998</c:v>
                </c:pt>
                <c:pt idx="691">
                  <c:v>2.0371199999999998</c:v>
                </c:pt>
                <c:pt idx="692">
                  <c:v>2.0370499999999998</c:v>
                </c:pt>
                <c:pt idx="693">
                  <c:v>2.0370499999999998</c:v>
                </c:pt>
                <c:pt idx="694">
                  <c:v>2.03687</c:v>
                </c:pt>
                <c:pt idx="695">
                  <c:v>2.03687</c:v>
                </c:pt>
                <c:pt idx="696">
                  <c:v>2.03735</c:v>
                </c:pt>
                <c:pt idx="697">
                  <c:v>2.03735</c:v>
                </c:pt>
                <c:pt idx="698">
                  <c:v>2.03688</c:v>
                </c:pt>
                <c:pt idx="699">
                  <c:v>2.03688</c:v>
                </c:pt>
                <c:pt idx="700">
                  <c:v>2.0370499999999998</c:v>
                </c:pt>
                <c:pt idx="701">
                  <c:v>2.0370499999999998</c:v>
                </c:pt>
                <c:pt idx="702">
                  <c:v>2.0369000000000002</c:v>
                </c:pt>
                <c:pt idx="703">
                  <c:v>2.0369000000000002</c:v>
                </c:pt>
                <c:pt idx="704">
                  <c:v>2.0373800000000002</c:v>
                </c:pt>
                <c:pt idx="705">
                  <c:v>2.0373800000000002</c:v>
                </c:pt>
                <c:pt idx="706">
                  <c:v>2.0370599999999999</c:v>
                </c:pt>
                <c:pt idx="707">
                  <c:v>2.0370599999999999</c:v>
                </c:pt>
                <c:pt idx="708">
                  <c:v>2.0380099999999999</c:v>
                </c:pt>
                <c:pt idx="709">
                  <c:v>2.0380099999999999</c:v>
                </c:pt>
                <c:pt idx="710">
                  <c:v>2.03729</c:v>
                </c:pt>
                <c:pt idx="711">
                  <c:v>2.03729</c:v>
                </c:pt>
                <c:pt idx="712">
                  <c:v>2.0371700000000001</c:v>
                </c:pt>
                <c:pt idx="713">
                  <c:v>2.0371700000000001</c:v>
                </c:pt>
                <c:pt idx="714">
                  <c:v>2.0373199999999998</c:v>
                </c:pt>
                <c:pt idx="715">
                  <c:v>2.0373199999999998</c:v>
                </c:pt>
                <c:pt idx="716">
                  <c:v>2.0373000000000001</c:v>
                </c:pt>
                <c:pt idx="717">
                  <c:v>2.0373000000000001</c:v>
                </c:pt>
                <c:pt idx="718">
                  <c:v>2.0376400000000001</c:v>
                </c:pt>
                <c:pt idx="719">
                  <c:v>2.0376400000000001</c:v>
                </c:pt>
                <c:pt idx="720">
                  <c:v>2.03762</c:v>
                </c:pt>
                <c:pt idx="721">
                  <c:v>2.03762</c:v>
                </c:pt>
                <c:pt idx="722">
                  <c:v>2.03748</c:v>
                </c:pt>
                <c:pt idx="723">
                  <c:v>2.03748</c:v>
                </c:pt>
                <c:pt idx="724">
                  <c:v>2.0377200000000002</c:v>
                </c:pt>
                <c:pt idx="725">
                  <c:v>2.0377200000000002</c:v>
                </c:pt>
                <c:pt idx="726">
                  <c:v>2.0372400000000002</c:v>
                </c:pt>
                <c:pt idx="727">
                  <c:v>2.0372400000000002</c:v>
                </c:pt>
                <c:pt idx="728">
                  <c:v>2.0376699999999999</c:v>
                </c:pt>
                <c:pt idx="729">
                  <c:v>2.0376699999999999</c:v>
                </c:pt>
                <c:pt idx="730">
                  <c:v>2.0376500000000002</c:v>
                </c:pt>
                <c:pt idx="731">
                  <c:v>2.0376500000000002</c:v>
                </c:pt>
                <c:pt idx="732">
                  <c:v>2.0375199999999998</c:v>
                </c:pt>
                <c:pt idx="733">
                  <c:v>2.0375199999999998</c:v>
                </c:pt>
                <c:pt idx="734">
                  <c:v>2.0370999999999997</c:v>
                </c:pt>
                <c:pt idx="735">
                  <c:v>2.0370999999999997</c:v>
                </c:pt>
                <c:pt idx="736">
                  <c:v>2.0371300000000003</c:v>
                </c:pt>
                <c:pt idx="737">
                  <c:v>2.0371300000000003</c:v>
                </c:pt>
                <c:pt idx="738">
                  <c:v>2.0371999999999999</c:v>
                </c:pt>
                <c:pt idx="739">
                  <c:v>2.0371999999999999</c:v>
                </c:pt>
                <c:pt idx="740">
                  <c:v>2.0375899999999998</c:v>
                </c:pt>
                <c:pt idx="741">
                  <c:v>2.0375899999999998</c:v>
                </c:pt>
                <c:pt idx="742">
                  <c:v>2.03715</c:v>
                </c:pt>
                <c:pt idx="743">
                  <c:v>2.03715</c:v>
                </c:pt>
                <c:pt idx="744">
                  <c:v>2.0375999999999999</c:v>
                </c:pt>
                <c:pt idx="745">
                  <c:v>2.0375999999999999</c:v>
                </c:pt>
                <c:pt idx="746">
                  <c:v>2.0373800000000002</c:v>
                </c:pt>
                <c:pt idx="747">
                  <c:v>2.0373800000000002</c:v>
                </c:pt>
                <c:pt idx="748">
                  <c:v>6.9255900000000006</c:v>
                </c:pt>
                <c:pt idx="749">
                  <c:v>6.9255900000000006</c:v>
                </c:pt>
                <c:pt idx="750">
                  <c:v>6.9271599999999998</c:v>
                </c:pt>
                <c:pt idx="751">
                  <c:v>6.9271599999999998</c:v>
                </c:pt>
                <c:pt idx="752">
                  <c:v>6.9272</c:v>
                </c:pt>
                <c:pt idx="753">
                  <c:v>6.9272</c:v>
                </c:pt>
                <c:pt idx="754">
                  <c:v>6.9272399999999994</c:v>
                </c:pt>
                <c:pt idx="755">
                  <c:v>6.9272399999999994</c:v>
                </c:pt>
                <c:pt idx="756">
                  <c:v>6.9276</c:v>
                </c:pt>
                <c:pt idx="757">
                  <c:v>6.9276</c:v>
                </c:pt>
                <c:pt idx="758">
                  <c:v>6.9277600000000001</c:v>
                </c:pt>
                <c:pt idx="759">
                  <c:v>6.9277600000000001</c:v>
                </c:pt>
                <c:pt idx="760">
                  <c:v>6.9275399999999996</c:v>
                </c:pt>
                <c:pt idx="761">
                  <c:v>6.9275399999999996</c:v>
                </c:pt>
                <c:pt idx="762">
                  <c:v>6.9281999999999995</c:v>
                </c:pt>
                <c:pt idx="763">
                  <c:v>6.9281999999999995</c:v>
                </c:pt>
                <c:pt idx="764">
                  <c:v>6.9283799999999998</c:v>
                </c:pt>
                <c:pt idx="765">
                  <c:v>6.9283799999999998</c:v>
                </c:pt>
                <c:pt idx="766">
                  <c:v>6.92828</c:v>
                </c:pt>
                <c:pt idx="767">
                  <c:v>6.92828</c:v>
                </c:pt>
                <c:pt idx="768">
                  <c:v>6.9279099999999998</c:v>
                </c:pt>
                <c:pt idx="769">
                  <c:v>6.9279099999999998</c:v>
                </c:pt>
                <c:pt idx="770">
                  <c:v>6.9282599999999999</c:v>
                </c:pt>
                <c:pt idx="771">
                  <c:v>6.9282599999999999</c:v>
                </c:pt>
                <c:pt idx="772">
                  <c:v>2.4928900000000001</c:v>
                </c:pt>
                <c:pt idx="773">
                  <c:v>2.4928900000000001</c:v>
                </c:pt>
                <c:pt idx="774">
                  <c:v>2.0379</c:v>
                </c:pt>
                <c:pt idx="775">
                  <c:v>2.0379</c:v>
                </c:pt>
                <c:pt idx="776">
                  <c:v>2.0378699999999998</c:v>
                </c:pt>
                <c:pt idx="777">
                  <c:v>2.0378699999999998</c:v>
                </c:pt>
                <c:pt idx="778">
                  <c:v>2.0374599999999998</c:v>
                </c:pt>
                <c:pt idx="779">
                  <c:v>2.0374599999999998</c:v>
                </c:pt>
                <c:pt idx="780">
                  <c:v>2.0375199999999998</c:v>
                </c:pt>
                <c:pt idx="781">
                  <c:v>2.0375199999999998</c:v>
                </c:pt>
                <c:pt idx="782">
                  <c:v>6.9177400000000002</c:v>
                </c:pt>
                <c:pt idx="783">
                  <c:v>6.9177400000000002</c:v>
                </c:pt>
                <c:pt idx="784">
                  <c:v>6.9281899999999998</c:v>
                </c:pt>
                <c:pt idx="785">
                  <c:v>6.9281899999999998</c:v>
                </c:pt>
                <c:pt idx="786">
                  <c:v>6.92849</c:v>
                </c:pt>
                <c:pt idx="787">
                  <c:v>6.92849</c:v>
                </c:pt>
                <c:pt idx="788">
                  <c:v>6.9286199999999996</c:v>
                </c:pt>
                <c:pt idx="789">
                  <c:v>6.9286199999999996</c:v>
                </c:pt>
                <c:pt idx="790">
                  <c:v>6.9284699999999999</c:v>
                </c:pt>
                <c:pt idx="791">
                  <c:v>6.9284699999999999</c:v>
                </c:pt>
                <c:pt idx="792">
                  <c:v>6.9293500000000003</c:v>
                </c:pt>
                <c:pt idx="793">
                  <c:v>6.9293500000000003</c:v>
                </c:pt>
                <c:pt idx="794">
                  <c:v>6.9290799999999999</c:v>
                </c:pt>
                <c:pt idx="795">
                  <c:v>6.9290799999999999</c:v>
                </c:pt>
                <c:pt idx="796">
                  <c:v>6.9292499999999997</c:v>
                </c:pt>
                <c:pt idx="797">
                  <c:v>6.9292499999999997</c:v>
                </c:pt>
                <c:pt idx="798">
                  <c:v>6.9296499999999996</c:v>
                </c:pt>
                <c:pt idx="799">
                  <c:v>6.9296499999999996</c:v>
                </c:pt>
                <c:pt idx="800">
                  <c:v>6.9293999999999993</c:v>
                </c:pt>
                <c:pt idx="801">
                  <c:v>6.9293999999999993</c:v>
                </c:pt>
                <c:pt idx="802">
                  <c:v>6.9290200000000004</c:v>
                </c:pt>
                <c:pt idx="803">
                  <c:v>6.9290200000000004</c:v>
                </c:pt>
                <c:pt idx="804">
                  <c:v>6.93058</c:v>
                </c:pt>
                <c:pt idx="805">
                  <c:v>6.93058</c:v>
                </c:pt>
                <c:pt idx="806">
                  <c:v>6.9299399999999993</c:v>
                </c:pt>
                <c:pt idx="807">
                  <c:v>6.9299399999999993</c:v>
                </c:pt>
                <c:pt idx="808">
                  <c:v>6.92943</c:v>
                </c:pt>
                <c:pt idx="809">
                  <c:v>6.92943</c:v>
                </c:pt>
                <c:pt idx="810">
                  <c:v>6.9293999999999993</c:v>
                </c:pt>
                <c:pt idx="811">
                  <c:v>6.9293999999999993</c:v>
                </c:pt>
                <c:pt idx="812">
                  <c:v>6.9291899999999993</c:v>
                </c:pt>
                <c:pt idx="813">
                  <c:v>6.9291899999999993</c:v>
                </c:pt>
                <c:pt idx="814">
                  <c:v>6.9298400000000004</c:v>
                </c:pt>
                <c:pt idx="815">
                  <c:v>6.9298400000000004</c:v>
                </c:pt>
                <c:pt idx="816">
                  <c:v>6.93018</c:v>
                </c:pt>
                <c:pt idx="817">
                  <c:v>6.93018</c:v>
                </c:pt>
                <c:pt idx="818">
                  <c:v>6.9298999999999999</c:v>
                </c:pt>
                <c:pt idx="819">
                  <c:v>6.9298999999999999</c:v>
                </c:pt>
                <c:pt idx="820">
                  <c:v>6.9298100000000007</c:v>
                </c:pt>
                <c:pt idx="821">
                  <c:v>6.9298100000000007</c:v>
                </c:pt>
                <c:pt idx="822">
                  <c:v>6.9303100000000004</c:v>
                </c:pt>
                <c:pt idx="823">
                  <c:v>6.9303100000000004</c:v>
                </c:pt>
                <c:pt idx="824">
                  <c:v>6.93018</c:v>
                </c:pt>
                <c:pt idx="825">
                  <c:v>6.93018</c:v>
                </c:pt>
                <c:pt idx="826">
                  <c:v>6.9305500000000002</c:v>
                </c:pt>
                <c:pt idx="827">
                  <c:v>6.9305500000000002</c:v>
                </c:pt>
                <c:pt idx="828">
                  <c:v>6.9308500000000004</c:v>
                </c:pt>
                <c:pt idx="829">
                  <c:v>6.9308500000000004</c:v>
                </c:pt>
                <c:pt idx="830">
                  <c:v>6.9306200000000002</c:v>
                </c:pt>
                <c:pt idx="831">
                  <c:v>6.9306200000000002</c:v>
                </c:pt>
                <c:pt idx="832">
                  <c:v>6.9312700000000005</c:v>
                </c:pt>
                <c:pt idx="833">
                  <c:v>6.9312700000000005</c:v>
                </c:pt>
                <c:pt idx="834">
                  <c:v>6.9302399999999995</c:v>
                </c:pt>
                <c:pt idx="835">
                  <c:v>6.9302399999999995</c:v>
                </c:pt>
                <c:pt idx="836">
                  <c:v>6.93093</c:v>
                </c:pt>
                <c:pt idx="837">
                  <c:v>6.93093</c:v>
                </c:pt>
                <c:pt idx="838">
                  <c:v>6.9304499999999996</c:v>
                </c:pt>
                <c:pt idx="839">
                  <c:v>6.9304499999999996</c:v>
                </c:pt>
                <c:pt idx="840">
                  <c:v>6.9307400000000001</c:v>
                </c:pt>
                <c:pt idx="841">
                  <c:v>6.9307400000000001</c:v>
                </c:pt>
                <c:pt idx="842">
                  <c:v>6.9303299999999997</c:v>
                </c:pt>
                <c:pt idx="843">
                  <c:v>6.9303299999999997</c:v>
                </c:pt>
                <c:pt idx="844">
                  <c:v>6.9304600000000001</c:v>
                </c:pt>
                <c:pt idx="845">
                  <c:v>6.9304600000000001</c:v>
                </c:pt>
                <c:pt idx="846">
                  <c:v>6.9310700000000001</c:v>
                </c:pt>
                <c:pt idx="847">
                  <c:v>6.9310700000000001</c:v>
                </c:pt>
                <c:pt idx="848">
                  <c:v>6.9303100000000004</c:v>
                </c:pt>
                <c:pt idx="849">
                  <c:v>6.9303100000000004</c:v>
                </c:pt>
                <c:pt idx="850">
                  <c:v>6.9313799999999999</c:v>
                </c:pt>
                <c:pt idx="851">
                  <c:v>6.9313799999999999</c:v>
                </c:pt>
                <c:pt idx="852">
                  <c:v>6.9312399999999998</c:v>
                </c:pt>
                <c:pt idx="853">
                  <c:v>6.9312399999999998</c:v>
                </c:pt>
                <c:pt idx="854">
                  <c:v>6.9309500000000002</c:v>
                </c:pt>
                <c:pt idx="855">
                  <c:v>6.9309500000000002</c:v>
                </c:pt>
                <c:pt idx="856">
                  <c:v>6.9314799999999996</c:v>
                </c:pt>
                <c:pt idx="857">
                  <c:v>6.9314799999999996</c:v>
                </c:pt>
                <c:pt idx="858">
                  <c:v>6.9310900000000002</c:v>
                </c:pt>
                <c:pt idx="859">
                  <c:v>6.9310900000000002</c:v>
                </c:pt>
                <c:pt idx="860">
                  <c:v>6.9313000000000002</c:v>
                </c:pt>
                <c:pt idx="861">
                  <c:v>6.9313000000000002</c:v>
                </c:pt>
                <c:pt idx="862">
                  <c:v>6.9314399999999994</c:v>
                </c:pt>
                <c:pt idx="863">
                  <c:v>6.9314399999999994</c:v>
                </c:pt>
                <c:pt idx="864">
                  <c:v>6.9311499999999997</c:v>
                </c:pt>
                <c:pt idx="865">
                  <c:v>6.9311499999999997</c:v>
                </c:pt>
                <c:pt idx="866">
                  <c:v>6.9316800000000001</c:v>
                </c:pt>
                <c:pt idx="867">
                  <c:v>6.9316800000000001</c:v>
                </c:pt>
                <c:pt idx="868">
                  <c:v>6.9316000000000004</c:v>
                </c:pt>
                <c:pt idx="869">
                  <c:v>6.9316000000000004</c:v>
                </c:pt>
                <c:pt idx="870">
                  <c:v>6.9315600000000002</c:v>
                </c:pt>
                <c:pt idx="871">
                  <c:v>6.9315600000000002</c:v>
                </c:pt>
                <c:pt idx="872">
                  <c:v>6.9319300000000004</c:v>
                </c:pt>
                <c:pt idx="873">
                  <c:v>6.9319300000000004</c:v>
                </c:pt>
                <c:pt idx="874">
                  <c:v>6.9314300000000006</c:v>
                </c:pt>
                <c:pt idx="875">
                  <c:v>6.9314300000000006</c:v>
                </c:pt>
                <c:pt idx="876">
                  <c:v>6.9323000000000006</c:v>
                </c:pt>
                <c:pt idx="877">
                  <c:v>6.9323000000000006</c:v>
                </c:pt>
                <c:pt idx="878">
                  <c:v>6.9319700000000006</c:v>
                </c:pt>
                <c:pt idx="879">
                  <c:v>6.9319700000000006</c:v>
                </c:pt>
                <c:pt idx="880">
                  <c:v>6.9317900000000003</c:v>
                </c:pt>
                <c:pt idx="881">
                  <c:v>6.9317900000000003</c:v>
                </c:pt>
                <c:pt idx="882">
                  <c:v>6.9322100000000004</c:v>
                </c:pt>
                <c:pt idx="883">
                  <c:v>6.9322100000000004</c:v>
                </c:pt>
                <c:pt idx="884">
                  <c:v>6.9324700000000004</c:v>
                </c:pt>
                <c:pt idx="885">
                  <c:v>6.9324700000000004</c:v>
                </c:pt>
                <c:pt idx="886">
                  <c:v>6.9318100000000005</c:v>
                </c:pt>
                <c:pt idx="887">
                  <c:v>6.9318100000000005</c:v>
                </c:pt>
                <c:pt idx="888">
                  <c:v>6.9315899999999999</c:v>
                </c:pt>
                <c:pt idx="889">
                  <c:v>6.9315899999999999</c:v>
                </c:pt>
                <c:pt idx="890">
                  <c:v>6.9317000000000002</c:v>
                </c:pt>
                <c:pt idx="891">
                  <c:v>6.9317000000000002</c:v>
                </c:pt>
                <c:pt idx="892">
                  <c:v>6.9324300000000001</c:v>
                </c:pt>
                <c:pt idx="893">
                  <c:v>6.9324300000000001</c:v>
                </c:pt>
                <c:pt idx="894">
                  <c:v>6.9330299999999996</c:v>
                </c:pt>
                <c:pt idx="895">
                  <c:v>6.9330299999999996</c:v>
                </c:pt>
                <c:pt idx="896">
                  <c:v>6.9319600000000001</c:v>
                </c:pt>
                <c:pt idx="897">
                  <c:v>6.9319600000000001</c:v>
                </c:pt>
                <c:pt idx="898">
                  <c:v>6.9323199999999998</c:v>
                </c:pt>
                <c:pt idx="899">
                  <c:v>6.9323199999999998</c:v>
                </c:pt>
                <c:pt idx="900">
                  <c:v>6.9327299999999994</c:v>
                </c:pt>
                <c:pt idx="901">
                  <c:v>6.9327299999999994</c:v>
                </c:pt>
                <c:pt idx="902">
                  <c:v>6.9321099999999998</c:v>
                </c:pt>
                <c:pt idx="903">
                  <c:v>6.9321099999999998</c:v>
                </c:pt>
                <c:pt idx="904">
                  <c:v>6.9322299999999997</c:v>
                </c:pt>
                <c:pt idx="905">
                  <c:v>6.9322299999999997</c:v>
                </c:pt>
                <c:pt idx="906">
                  <c:v>6.9327299999999994</c:v>
                </c:pt>
                <c:pt idx="907">
                  <c:v>6.9327299999999994</c:v>
                </c:pt>
                <c:pt idx="908">
                  <c:v>6.9321599999999997</c:v>
                </c:pt>
                <c:pt idx="909">
                  <c:v>6.9321599999999997</c:v>
                </c:pt>
                <c:pt idx="910">
                  <c:v>6.9327899999999998</c:v>
                </c:pt>
                <c:pt idx="911">
                  <c:v>6.9327899999999998</c:v>
                </c:pt>
                <c:pt idx="912">
                  <c:v>6.9327700000000005</c:v>
                </c:pt>
                <c:pt idx="913">
                  <c:v>6.9327700000000005</c:v>
                </c:pt>
                <c:pt idx="914">
                  <c:v>6.9329799999999997</c:v>
                </c:pt>
                <c:pt idx="915">
                  <c:v>6.9329799999999997</c:v>
                </c:pt>
                <c:pt idx="916">
                  <c:v>6.9328400000000006</c:v>
                </c:pt>
                <c:pt idx="917">
                  <c:v>6.9328400000000006</c:v>
                </c:pt>
                <c:pt idx="918">
                  <c:v>6.9331199999999997</c:v>
                </c:pt>
                <c:pt idx="919">
                  <c:v>6.9331199999999997</c:v>
                </c:pt>
                <c:pt idx="920">
                  <c:v>6.9330400000000001</c:v>
                </c:pt>
                <c:pt idx="921">
                  <c:v>6.9330400000000001</c:v>
                </c:pt>
                <c:pt idx="922">
                  <c:v>6.9329799999999997</c:v>
                </c:pt>
                <c:pt idx="923">
                  <c:v>6.9329799999999997</c:v>
                </c:pt>
                <c:pt idx="924">
                  <c:v>6.9330800000000004</c:v>
                </c:pt>
                <c:pt idx="925">
                  <c:v>6.9330800000000004</c:v>
                </c:pt>
                <c:pt idx="926">
                  <c:v>6.9333200000000001</c:v>
                </c:pt>
                <c:pt idx="927">
                  <c:v>6.9333200000000001</c:v>
                </c:pt>
                <c:pt idx="928">
                  <c:v>6.9331700000000005</c:v>
                </c:pt>
                <c:pt idx="929">
                  <c:v>6.9331700000000005</c:v>
                </c:pt>
                <c:pt idx="930">
                  <c:v>6.9339599999999999</c:v>
                </c:pt>
                <c:pt idx="931">
                  <c:v>6.9339599999999999</c:v>
                </c:pt>
                <c:pt idx="932">
                  <c:v>6.9333999999999998</c:v>
                </c:pt>
                <c:pt idx="933">
                  <c:v>6.9333999999999998</c:v>
                </c:pt>
                <c:pt idx="934">
                  <c:v>6.9334799999999994</c:v>
                </c:pt>
                <c:pt idx="935">
                  <c:v>6.9334799999999994</c:v>
                </c:pt>
                <c:pt idx="936">
                  <c:v>6.9341299999999997</c:v>
                </c:pt>
                <c:pt idx="937">
                  <c:v>6.9341299999999997</c:v>
                </c:pt>
                <c:pt idx="938">
                  <c:v>6.9348400000000003</c:v>
                </c:pt>
                <c:pt idx="939">
                  <c:v>6.9348400000000003</c:v>
                </c:pt>
                <c:pt idx="940">
                  <c:v>6.9333800000000005</c:v>
                </c:pt>
                <c:pt idx="941">
                  <c:v>6.9333800000000005</c:v>
                </c:pt>
                <c:pt idx="942">
                  <c:v>6.9335699999999996</c:v>
                </c:pt>
                <c:pt idx="943">
                  <c:v>6.9335699999999996</c:v>
                </c:pt>
                <c:pt idx="944">
                  <c:v>6.9343300000000001</c:v>
                </c:pt>
                <c:pt idx="945">
                  <c:v>6.9343300000000001</c:v>
                </c:pt>
                <c:pt idx="946">
                  <c:v>6.9341999999999997</c:v>
                </c:pt>
                <c:pt idx="947">
                  <c:v>6.9341999999999997</c:v>
                </c:pt>
                <c:pt idx="948">
                  <c:v>6.9336199999999995</c:v>
                </c:pt>
                <c:pt idx="949">
                  <c:v>6.9336199999999995</c:v>
                </c:pt>
                <c:pt idx="950">
                  <c:v>6.9333800000000005</c:v>
                </c:pt>
                <c:pt idx="951">
                  <c:v>6.9333800000000005</c:v>
                </c:pt>
                <c:pt idx="952">
                  <c:v>6.9340999999999999</c:v>
                </c:pt>
                <c:pt idx="953">
                  <c:v>6.9340999999999999</c:v>
                </c:pt>
                <c:pt idx="954">
                  <c:v>6.9341699999999999</c:v>
                </c:pt>
                <c:pt idx="955">
                  <c:v>6.9341699999999999</c:v>
                </c:pt>
                <c:pt idx="956">
                  <c:v>6.93431</c:v>
                </c:pt>
                <c:pt idx="957">
                  <c:v>6.93431</c:v>
                </c:pt>
                <c:pt idx="958">
                  <c:v>6.9338800000000003</c:v>
                </c:pt>
                <c:pt idx="959">
                  <c:v>6.9338800000000003</c:v>
                </c:pt>
                <c:pt idx="960">
                  <c:v>6.9346099999999993</c:v>
                </c:pt>
                <c:pt idx="961">
                  <c:v>6.9346099999999993</c:v>
                </c:pt>
                <c:pt idx="962">
                  <c:v>6.9348400000000003</c:v>
                </c:pt>
                <c:pt idx="963">
                  <c:v>6.9348400000000003</c:v>
                </c:pt>
                <c:pt idx="964">
                  <c:v>6.9345499999999998</c:v>
                </c:pt>
                <c:pt idx="965">
                  <c:v>6.9345499999999998</c:v>
                </c:pt>
                <c:pt idx="966">
                  <c:v>6.9348799999999997</c:v>
                </c:pt>
                <c:pt idx="967">
                  <c:v>6.9348799999999997</c:v>
                </c:pt>
                <c:pt idx="968">
                  <c:v>6.93438</c:v>
                </c:pt>
                <c:pt idx="969">
                  <c:v>6.93438</c:v>
                </c:pt>
                <c:pt idx="970">
                  <c:v>6.9341499999999998</c:v>
                </c:pt>
                <c:pt idx="971">
                  <c:v>6.9341499999999998</c:v>
                </c:pt>
                <c:pt idx="972">
                  <c:v>6.9347599999999998</c:v>
                </c:pt>
                <c:pt idx="973">
                  <c:v>6.9347599999999998</c:v>
                </c:pt>
                <c:pt idx="974">
                  <c:v>6.9348100000000006</c:v>
                </c:pt>
                <c:pt idx="975">
                  <c:v>6.9348100000000006</c:v>
                </c:pt>
                <c:pt idx="976">
                  <c:v>6.9348799999999997</c:v>
                </c:pt>
                <c:pt idx="977">
                  <c:v>6.9348799999999997</c:v>
                </c:pt>
                <c:pt idx="978">
                  <c:v>6.9348199999999993</c:v>
                </c:pt>
                <c:pt idx="979">
                  <c:v>6.9348199999999993</c:v>
                </c:pt>
                <c:pt idx="980">
                  <c:v>6.9349799999999995</c:v>
                </c:pt>
                <c:pt idx="981">
                  <c:v>6.9349799999999995</c:v>
                </c:pt>
                <c:pt idx="982">
                  <c:v>6.9348100000000006</c:v>
                </c:pt>
                <c:pt idx="983">
                  <c:v>6.9348100000000006</c:v>
                </c:pt>
                <c:pt idx="984">
                  <c:v>6.9356499999999999</c:v>
                </c:pt>
                <c:pt idx="985">
                  <c:v>6.9356499999999999</c:v>
                </c:pt>
                <c:pt idx="986">
                  <c:v>6.9348999999999998</c:v>
                </c:pt>
                <c:pt idx="987">
                  <c:v>6.9348999999999998</c:v>
                </c:pt>
                <c:pt idx="988">
                  <c:v>6.93492</c:v>
                </c:pt>
                <c:pt idx="989">
                  <c:v>6.93492</c:v>
                </c:pt>
                <c:pt idx="990">
                  <c:v>6.9354899999999997</c:v>
                </c:pt>
                <c:pt idx="991">
                  <c:v>6.9354899999999997</c:v>
                </c:pt>
                <c:pt idx="992">
                  <c:v>6.93574</c:v>
                </c:pt>
                <c:pt idx="993">
                  <c:v>6.93574</c:v>
                </c:pt>
                <c:pt idx="994">
                  <c:v>6.9358000000000004</c:v>
                </c:pt>
                <c:pt idx="995">
                  <c:v>6.9358000000000004</c:v>
                </c:pt>
                <c:pt idx="996">
                  <c:v>6.9361099999999993</c:v>
                </c:pt>
                <c:pt idx="997">
                  <c:v>6.9361099999999993</c:v>
                </c:pt>
                <c:pt idx="998">
                  <c:v>6.9354199999999997</c:v>
                </c:pt>
                <c:pt idx="999">
                  <c:v>6.9354199999999997</c:v>
                </c:pt>
                <c:pt idx="1000">
                  <c:v>6.9357299999999995</c:v>
                </c:pt>
                <c:pt idx="1001">
                  <c:v>6.9357299999999995</c:v>
                </c:pt>
                <c:pt idx="1002">
                  <c:v>6.9359200000000003</c:v>
                </c:pt>
                <c:pt idx="1003">
                  <c:v>6.9359200000000003</c:v>
                </c:pt>
                <c:pt idx="1004">
                  <c:v>6.9356</c:v>
                </c:pt>
                <c:pt idx="1005">
                  <c:v>6.9356</c:v>
                </c:pt>
                <c:pt idx="1006">
                  <c:v>6.9354899999999997</c:v>
                </c:pt>
                <c:pt idx="1007">
                  <c:v>6.9354899999999997</c:v>
                </c:pt>
                <c:pt idx="1008">
                  <c:v>6.9357899999999999</c:v>
                </c:pt>
                <c:pt idx="1009">
                  <c:v>6.9357899999999999</c:v>
                </c:pt>
                <c:pt idx="1010">
                  <c:v>6.9360600000000003</c:v>
                </c:pt>
                <c:pt idx="1011">
                  <c:v>6.9360600000000003</c:v>
                </c:pt>
                <c:pt idx="1012">
                  <c:v>6.9358500000000003</c:v>
                </c:pt>
                <c:pt idx="1013">
                  <c:v>6.9358500000000003</c:v>
                </c:pt>
                <c:pt idx="1014">
                  <c:v>6.9360600000000003</c:v>
                </c:pt>
                <c:pt idx="1015">
                  <c:v>6.9360600000000003</c:v>
                </c:pt>
                <c:pt idx="1016">
                  <c:v>6.9358500000000003</c:v>
                </c:pt>
                <c:pt idx="1017">
                  <c:v>6.9358500000000003</c:v>
                </c:pt>
                <c:pt idx="1018">
                  <c:v>6.9359099999999998</c:v>
                </c:pt>
                <c:pt idx="1019">
                  <c:v>6.9359099999999998</c:v>
                </c:pt>
                <c:pt idx="1020">
                  <c:v>6.9364699999999999</c:v>
                </c:pt>
                <c:pt idx="1021">
                  <c:v>6.9364699999999999</c:v>
                </c:pt>
                <c:pt idx="1022">
                  <c:v>6.9364799999999995</c:v>
                </c:pt>
                <c:pt idx="1023">
                  <c:v>6.9364799999999995</c:v>
                </c:pt>
                <c:pt idx="1024">
                  <c:v>6.9361699999999997</c:v>
                </c:pt>
                <c:pt idx="1025">
                  <c:v>6.9361699999999997</c:v>
                </c:pt>
                <c:pt idx="1026">
                  <c:v>6.9357600000000001</c:v>
                </c:pt>
                <c:pt idx="1027">
                  <c:v>6.9357600000000001</c:v>
                </c:pt>
                <c:pt idx="1028">
                  <c:v>6.93607</c:v>
                </c:pt>
                <c:pt idx="1029">
                  <c:v>6.93607</c:v>
                </c:pt>
                <c:pt idx="1030">
                  <c:v>6.9361899999999999</c:v>
                </c:pt>
                <c:pt idx="1031">
                  <c:v>6.9361899999999999</c:v>
                </c:pt>
                <c:pt idx="1032">
                  <c:v>6.9366599999999998</c:v>
                </c:pt>
                <c:pt idx="1033">
                  <c:v>6.9366599999999998</c:v>
                </c:pt>
                <c:pt idx="1034">
                  <c:v>6.9362399999999997</c:v>
                </c:pt>
                <c:pt idx="1035">
                  <c:v>6.9362399999999997</c:v>
                </c:pt>
                <c:pt idx="1036">
                  <c:v>6.9360299999999997</c:v>
                </c:pt>
                <c:pt idx="1037">
                  <c:v>6.9360299999999997</c:v>
                </c:pt>
                <c:pt idx="1038">
                  <c:v>6.9363999999999999</c:v>
                </c:pt>
                <c:pt idx="1039">
                  <c:v>6.9363999999999999</c:v>
                </c:pt>
                <c:pt idx="1040">
                  <c:v>6.9362899999999996</c:v>
                </c:pt>
                <c:pt idx="1041">
                  <c:v>6.9362899999999996</c:v>
                </c:pt>
                <c:pt idx="1042">
                  <c:v>6.9367200000000002</c:v>
                </c:pt>
                <c:pt idx="1043">
                  <c:v>6.9367200000000002</c:v>
                </c:pt>
                <c:pt idx="1044">
                  <c:v>6.9369399999999999</c:v>
                </c:pt>
                <c:pt idx="1045">
                  <c:v>6.9369399999999999</c:v>
                </c:pt>
                <c:pt idx="1046">
                  <c:v>6.9365600000000001</c:v>
                </c:pt>
                <c:pt idx="1047">
                  <c:v>6.9365600000000001</c:v>
                </c:pt>
                <c:pt idx="1048">
                  <c:v>6.9365500000000004</c:v>
                </c:pt>
                <c:pt idx="1049">
                  <c:v>6.9365500000000004</c:v>
                </c:pt>
                <c:pt idx="1050">
                  <c:v>6.9370099999999999</c:v>
                </c:pt>
                <c:pt idx="1051">
                  <c:v>6.9370099999999999</c:v>
                </c:pt>
                <c:pt idx="1052">
                  <c:v>6.9374599999999997</c:v>
                </c:pt>
                <c:pt idx="1053">
                  <c:v>6.9374599999999997</c:v>
                </c:pt>
                <c:pt idx="1054">
                  <c:v>6.9374899999999995</c:v>
                </c:pt>
                <c:pt idx="1055">
                  <c:v>6.9374899999999995</c:v>
                </c:pt>
                <c:pt idx="1056">
                  <c:v>6.9369399999999999</c:v>
                </c:pt>
                <c:pt idx="1057">
                  <c:v>6.9369399999999999</c:v>
                </c:pt>
                <c:pt idx="1058">
                  <c:v>6.93682</c:v>
                </c:pt>
                <c:pt idx="1059">
                  <c:v>6.93682</c:v>
                </c:pt>
                <c:pt idx="1060">
                  <c:v>6.9368800000000004</c:v>
                </c:pt>
                <c:pt idx="1061">
                  <c:v>6.9368800000000004</c:v>
                </c:pt>
                <c:pt idx="1062">
                  <c:v>6.9376099999999994</c:v>
                </c:pt>
                <c:pt idx="1063">
                  <c:v>6.9376099999999994</c:v>
                </c:pt>
                <c:pt idx="1064">
                  <c:v>6.9369700000000005</c:v>
                </c:pt>
                <c:pt idx="1065">
                  <c:v>6.9369700000000005</c:v>
                </c:pt>
                <c:pt idx="1066">
                  <c:v>6.9368999999999996</c:v>
                </c:pt>
                <c:pt idx="1067">
                  <c:v>6.9368999999999996</c:v>
                </c:pt>
                <c:pt idx="1068">
                  <c:v>6.9373699999999996</c:v>
                </c:pt>
                <c:pt idx="1069">
                  <c:v>6.9373699999999996</c:v>
                </c:pt>
                <c:pt idx="1070">
                  <c:v>2.0414500000000002</c:v>
                </c:pt>
                <c:pt idx="1071">
                  <c:v>2.0414500000000002</c:v>
                </c:pt>
                <c:pt idx="1072">
                  <c:v>2.0405600000000002</c:v>
                </c:pt>
                <c:pt idx="1073">
                  <c:v>2.0405600000000002</c:v>
                </c:pt>
                <c:pt idx="1074">
                  <c:v>2.0406</c:v>
                </c:pt>
                <c:pt idx="1075">
                  <c:v>2.0406</c:v>
                </c:pt>
                <c:pt idx="1076">
                  <c:v>2.0399000000000003</c:v>
                </c:pt>
                <c:pt idx="1077">
                  <c:v>2.0399000000000003</c:v>
                </c:pt>
                <c:pt idx="1078">
                  <c:v>2.03973</c:v>
                </c:pt>
                <c:pt idx="1079">
                  <c:v>2.03973</c:v>
                </c:pt>
                <c:pt idx="1080">
                  <c:v>2.03992</c:v>
                </c:pt>
                <c:pt idx="1081">
                  <c:v>2.03992</c:v>
                </c:pt>
                <c:pt idx="1082">
                  <c:v>2.0396199999999998</c:v>
                </c:pt>
                <c:pt idx="1083">
                  <c:v>2.0396199999999998</c:v>
                </c:pt>
                <c:pt idx="1084">
                  <c:v>2.0399000000000003</c:v>
                </c:pt>
                <c:pt idx="1085">
                  <c:v>2.0399000000000003</c:v>
                </c:pt>
                <c:pt idx="1086">
                  <c:v>2.0396099999999997</c:v>
                </c:pt>
                <c:pt idx="1087">
                  <c:v>2.0396099999999997</c:v>
                </c:pt>
                <c:pt idx="1088">
                  <c:v>2.03959</c:v>
                </c:pt>
                <c:pt idx="1089">
                  <c:v>2.03959</c:v>
                </c:pt>
                <c:pt idx="1090">
                  <c:v>2.0398299999999998</c:v>
                </c:pt>
                <c:pt idx="1091">
                  <c:v>2.0398299999999998</c:v>
                </c:pt>
                <c:pt idx="1092">
                  <c:v>2.0398199999999997</c:v>
                </c:pt>
                <c:pt idx="1093">
                  <c:v>2.0398199999999997</c:v>
                </c:pt>
                <c:pt idx="1094">
                  <c:v>2.03992</c:v>
                </c:pt>
                <c:pt idx="1095">
                  <c:v>2.03992</c:v>
                </c:pt>
                <c:pt idx="1096">
                  <c:v>2.0396099999999997</c:v>
                </c:pt>
                <c:pt idx="1097">
                  <c:v>2.0396099999999997</c:v>
                </c:pt>
                <c:pt idx="1098">
                  <c:v>2.0396199999999998</c:v>
                </c:pt>
                <c:pt idx="1099">
                  <c:v>2.0396199999999998</c:v>
                </c:pt>
                <c:pt idx="1100">
                  <c:v>2.04034</c:v>
                </c:pt>
                <c:pt idx="1101">
                  <c:v>2.04034</c:v>
                </c:pt>
                <c:pt idx="1102">
                  <c:v>2.0396199999999998</c:v>
                </c:pt>
                <c:pt idx="1103">
                  <c:v>2.0396199999999998</c:v>
                </c:pt>
                <c:pt idx="1104">
                  <c:v>2.0394000000000001</c:v>
                </c:pt>
                <c:pt idx="1105">
                  <c:v>2.0394000000000001</c:v>
                </c:pt>
                <c:pt idx="1106">
                  <c:v>2.0394600000000001</c:v>
                </c:pt>
                <c:pt idx="1107">
                  <c:v>2.0394600000000001</c:v>
                </c:pt>
                <c:pt idx="1108">
                  <c:v>2.0394000000000001</c:v>
                </c:pt>
                <c:pt idx="1109">
                  <c:v>2.0394000000000001</c:v>
                </c:pt>
                <c:pt idx="1110">
                  <c:v>2.0395099999999999</c:v>
                </c:pt>
                <c:pt idx="1111">
                  <c:v>2.0395099999999999</c:v>
                </c:pt>
                <c:pt idx="1112">
                  <c:v>2.0400399999999999</c:v>
                </c:pt>
                <c:pt idx="1113">
                  <c:v>2.0400399999999999</c:v>
                </c:pt>
                <c:pt idx="1114">
                  <c:v>2.0396900000000002</c:v>
                </c:pt>
                <c:pt idx="1115">
                  <c:v>2.0396900000000002</c:v>
                </c:pt>
                <c:pt idx="1116">
                  <c:v>2.0398100000000001</c:v>
                </c:pt>
                <c:pt idx="1117">
                  <c:v>2.0398100000000001</c:v>
                </c:pt>
                <c:pt idx="1118">
                  <c:v>2.0396000000000001</c:v>
                </c:pt>
                <c:pt idx="1119">
                  <c:v>2.0396000000000001</c:v>
                </c:pt>
                <c:pt idx="1120">
                  <c:v>2.03972</c:v>
                </c:pt>
                <c:pt idx="1121">
                  <c:v>2.03972</c:v>
                </c:pt>
                <c:pt idx="1122">
                  <c:v>2.0398100000000001</c:v>
                </c:pt>
                <c:pt idx="1123">
                  <c:v>2.0398100000000001</c:v>
                </c:pt>
                <c:pt idx="1124">
                  <c:v>2.0398900000000002</c:v>
                </c:pt>
                <c:pt idx="1125">
                  <c:v>2.0398900000000002</c:v>
                </c:pt>
                <c:pt idx="1126">
                  <c:v>2.0401600000000002</c:v>
                </c:pt>
                <c:pt idx="1127">
                  <c:v>2.0401600000000002</c:v>
                </c:pt>
                <c:pt idx="1128">
                  <c:v>2.03979</c:v>
                </c:pt>
                <c:pt idx="1129">
                  <c:v>2.03979</c:v>
                </c:pt>
                <c:pt idx="1130">
                  <c:v>2.03972</c:v>
                </c:pt>
                <c:pt idx="1131">
                  <c:v>2.03972</c:v>
                </c:pt>
                <c:pt idx="1132">
                  <c:v>2.0400499999999999</c:v>
                </c:pt>
                <c:pt idx="1133">
                  <c:v>2.0400499999999999</c:v>
                </c:pt>
                <c:pt idx="1134">
                  <c:v>2.0396999999999998</c:v>
                </c:pt>
                <c:pt idx="1135">
                  <c:v>2.0396999999999998</c:v>
                </c:pt>
                <c:pt idx="1136">
                  <c:v>2.0399099999999999</c:v>
                </c:pt>
                <c:pt idx="1137">
                  <c:v>2.0399099999999999</c:v>
                </c:pt>
                <c:pt idx="1138">
                  <c:v>2.03999</c:v>
                </c:pt>
                <c:pt idx="1139">
                  <c:v>2.03999</c:v>
                </c:pt>
                <c:pt idx="1140">
                  <c:v>2.03959</c:v>
                </c:pt>
                <c:pt idx="1141">
                  <c:v>2.03959</c:v>
                </c:pt>
                <c:pt idx="1142">
                  <c:v>2.0396399999999999</c:v>
                </c:pt>
                <c:pt idx="1143">
                  <c:v>2.0396399999999999</c:v>
                </c:pt>
                <c:pt idx="1144">
                  <c:v>2.0399600000000002</c:v>
                </c:pt>
                <c:pt idx="1145">
                  <c:v>2.0399600000000002</c:v>
                </c:pt>
                <c:pt idx="1146">
                  <c:v>2.0397799999999999</c:v>
                </c:pt>
                <c:pt idx="1147">
                  <c:v>2.0397799999999999</c:v>
                </c:pt>
                <c:pt idx="1148">
                  <c:v>2.0396700000000001</c:v>
                </c:pt>
                <c:pt idx="1149">
                  <c:v>2.0396700000000001</c:v>
                </c:pt>
                <c:pt idx="1150">
                  <c:v>2.0396300000000003</c:v>
                </c:pt>
                <c:pt idx="1151">
                  <c:v>2.0396300000000003</c:v>
                </c:pt>
                <c:pt idx="1152">
                  <c:v>2.0395499999999998</c:v>
                </c:pt>
                <c:pt idx="1153">
                  <c:v>2.0395499999999998</c:v>
                </c:pt>
                <c:pt idx="1154">
                  <c:v>2.0410200000000001</c:v>
                </c:pt>
                <c:pt idx="1155">
                  <c:v>2.0410200000000001</c:v>
                </c:pt>
                <c:pt idx="1156">
                  <c:v>2.03959</c:v>
                </c:pt>
                <c:pt idx="1157">
                  <c:v>2.03959</c:v>
                </c:pt>
                <c:pt idx="1158">
                  <c:v>2.03966</c:v>
                </c:pt>
                <c:pt idx="1159">
                  <c:v>2.03966</c:v>
                </c:pt>
                <c:pt idx="1160">
                  <c:v>2.0394700000000001</c:v>
                </c:pt>
                <c:pt idx="1161">
                  <c:v>2.0394700000000001</c:v>
                </c:pt>
                <c:pt idx="1162">
                  <c:v>2.0394000000000001</c:v>
                </c:pt>
                <c:pt idx="1163">
                  <c:v>2.0394000000000001</c:v>
                </c:pt>
                <c:pt idx="1164">
                  <c:v>2.03965</c:v>
                </c:pt>
                <c:pt idx="1165">
                  <c:v>2.03965</c:v>
                </c:pt>
                <c:pt idx="1166">
                  <c:v>2.03966</c:v>
                </c:pt>
                <c:pt idx="1167">
                  <c:v>2.03966</c:v>
                </c:pt>
                <c:pt idx="1168">
                  <c:v>2.0398700000000001</c:v>
                </c:pt>
                <c:pt idx="1169">
                  <c:v>2.0398700000000001</c:v>
                </c:pt>
                <c:pt idx="1170">
                  <c:v>2.04006</c:v>
                </c:pt>
                <c:pt idx="1171">
                  <c:v>2.04006</c:v>
                </c:pt>
                <c:pt idx="1172">
                  <c:v>2.0394999999999999</c:v>
                </c:pt>
                <c:pt idx="1173">
                  <c:v>2.0394999999999999</c:v>
                </c:pt>
                <c:pt idx="1174">
                  <c:v>2.03973</c:v>
                </c:pt>
                <c:pt idx="1175">
                  <c:v>2.03973</c:v>
                </c:pt>
                <c:pt idx="1176">
                  <c:v>2.0402900000000002</c:v>
                </c:pt>
                <c:pt idx="1177">
                  <c:v>2.0402900000000002</c:v>
                </c:pt>
                <c:pt idx="1178">
                  <c:v>2.0398499999999999</c:v>
                </c:pt>
                <c:pt idx="1179">
                  <c:v>2.0398499999999999</c:v>
                </c:pt>
                <c:pt idx="1180">
                  <c:v>2.03986</c:v>
                </c:pt>
                <c:pt idx="1181">
                  <c:v>2.03986</c:v>
                </c:pt>
                <c:pt idx="1182">
                  <c:v>2.0397500000000002</c:v>
                </c:pt>
                <c:pt idx="1183">
                  <c:v>2.0397500000000002</c:v>
                </c:pt>
                <c:pt idx="1184">
                  <c:v>2.0397500000000002</c:v>
                </c:pt>
                <c:pt idx="1185">
                  <c:v>2.0397500000000002</c:v>
                </c:pt>
                <c:pt idx="1186">
                  <c:v>2.0397599999999998</c:v>
                </c:pt>
                <c:pt idx="1187">
                  <c:v>2.0397599999999998</c:v>
                </c:pt>
                <c:pt idx="1188">
                  <c:v>2.0401700000000003</c:v>
                </c:pt>
                <c:pt idx="1189">
                  <c:v>2.0401700000000003</c:v>
                </c:pt>
                <c:pt idx="1190">
                  <c:v>2.03979</c:v>
                </c:pt>
                <c:pt idx="1191">
                  <c:v>2.03979</c:v>
                </c:pt>
                <c:pt idx="1192">
                  <c:v>2.0395300000000001</c:v>
                </c:pt>
                <c:pt idx="1193">
                  <c:v>2.0395300000000001</c:v>
                </c:pt>
                <c:pt idx="1194">
                  <c:v>4.2847299999999997</c:v>
                </c:pt>
                <c:pt idx="1195">
                  <c:v>4.2847299999999997</c:v>
                </c:pt>
                <c:pt idx="1196">
                  <c:v>5.3994499999999999</c:v>
                </c:pt>
                <c:pt idx="1197">
                  <c:v>5.3994499999999999</c:v>
                </c:pt>
                <c:pt idx="1198">
                  <c:v>5.4000300000000001</c:v>
                </c:pt>
                <c:pt idx="1199">
                  <c:v>5.4000300000000001</c:v>
                </c:pt>
                <c:pt idx="1200">
                  <c:v>2.0485300000000004</c:v>
                </c:pt>
                <c:pt idx="1201">
                  <c:v>2.0485300000000004</c:v>
                </c:pt>
                <c:pt idx="1202">
                  <c:v>2.0406400000000002</c:v>
                </c:pt>
                <c:pt idx="1203">
                  <c:v>2.0406400000000002</c:v>
                </c:pt>
                <c:pt idx="1204">
                  <c:v>2.0400200000000002</c:v>
                </c:pt>
                <c:pt idx="1205">
                  <c:v>2.0400200000000002</c:v>
                </c:pt>
                <c:pt idx="1206">
                  <c:v>2.0400200000000002</c:v>
                </c:pt>
                <c:pt idx="1207">
                  <c:v>2.0400200000000002</c:v>
                </c:pt>
                <c:pt idx="1208">
                  <c:v>2.0402499999999999</c:v>
                </c:pt>
                <c:pt idx="1209">
                  <c:v>2.0402499999999999</c:v>
                </c:pt>
                <c:pt idx="1210">
                  <c:v>2.03993</c:v>
                </c:pt>
                <c:pt idx="1211">
                  <c:v>2.03993</c:v>
                </c:pt>
                <c:pt idx="1212">
                  <c:v>2.0397400000000001</c:v>
                </c:pt>
                <c:pt idx="1213">
                  <c:v>2.0397400000000001</c:v>
                </c:pt>
                <c:pt idx="1214">
                  <c:v>2.03979</c:v>
                </c:pt>
                <c:pt idx="1215">
                  <c:v>2.03979</c:v>
                </c:pt>
                <c:pt idx="1216">
                  <c:v>2.0400299999999998</c:v>
                </c:pt>
                <c:pt idx="1217">
                  <c:v>2.0400299999999998</c:v>
                </c:pt>
                <c:pt idx="1218">
                  <c:v>2.0398700000000001</c:v>
                </c:pt>
                <c:pt idx="1219">
                  <c:v>2.0398700000000001</c:v>
                </c:pt>
                <c:pt idx="1220">
                  <c:v>2.0397500000000002</c:v>
                </c:pt>
                <c:pt idx="1221">
                  <c:v>2.0397500000000002</c:v>
                </c:pt>
                <c:pt idx="1222">
                  <c:v>2.0399400000000001</c:v>
                </c:pt>
                <c:pt idx="1223">
                  <c:v>2.0399400000000001</c:v>
                </c:pt>
                <c:pt idx="1224">
                  <c:v>2.03992</c:v>
                </c:pt>
                <c:pt idx="1225">
                  <c:v>2.03992</c:v>
                </c:pt>
                <c:pt idx="1226">
                  <c:v>2.0400299999999998</c:v>
                </c:pt>
                <c:pt idx="1227">
                  <c:v>2.0400299999999998</c:v>
                </c:pt>
                <c:pt idx="1228">
                  <c:v>2.03993</c:v>
                </c:pt>
                <c:pt idx="1229">
                  <c:v>2.03993</c:v>
                </c:pt>
                <c:pt idx="1230">
                  <c:v>2.03952</c:v>
                </c:pt>
                <c:pt idx="1231">
                  <c:v>2.03952</c:v>
                </c:pt>
                <c:pt idx="1232">
                  <c:v>2.0396300000000003</c:v>
                </c:pt>
                <c:pt idx="1233">
                  <c:v>2.0396300000000003</c:v>
                </c:pt>
                <c:pt idx="1234">
                  <c:v>2.0397799999999999</c:v>
                </c:pt>
                <c:pt idx="1235">
                  <c:v>2.0397799999999999</c:v>
                </c:pt>
                <c:pt idx="1236">
                  <c:v>2.0398299999999998</c:v>
                </c:pt>
                <c:pt idx="1237">
                  <c:v>2.0398299999999998</c:v>
                </c:pt>
                <c:pt idx="1238">
                  <c:v>2.0399400000000001</c:v>
                </c:pt>
                <c:pt idx="1239">
                  <c:v>2.0399400000000001</c:v>
                </c:pt>
                <c:pt idx="1240">
                  <c:v>2.0398100000000001</c:v>
                </c:pt>
                <c:pt idx="1241">
                  <c:v>2.0398100000000001</c:v>
                </c:pt>
                <c:pt idx="1242">
                  <c:v>2.0397599999999998</c:v>
                </c:pt>
                <c:pt idx="1243">
                  <c:v>2.0397599999999998</c:v>
                </c:pt>
                <c:pt idx="1244">
                  <c:v>2.0401600000000002</c:v>
                </c:pt>
                <c:pt idx="1245">
                  <c:v>2.0401600000000002</c:v>
                </c:pt>
                <c:pt idx="1246">
                  <c:v>2.02732</c:v>
                </c:pt>
                <c:pt idx="1247">
                  <c:v>2.02732</c:v>
                </c:pt>
                <c:pt idx="1248">
                  <c:v>3.13434E-2</c:v>
                </c:pt>
                <c:pt idx="1249">
                  <c:v>3.13434E-2</c:v>
                </c:pt>
                <c:pt idx="1250">
                  <c:v>3.0462299999999998E-2</c:v>
                </c:pt>
                <c:pt idx="1251">
                  <c:v>3.0462299999999998E-2</c:v>
                </c:pt>
                <c:pt idx="1252">
                  <c:v>3.1324900000000003E-2</c:v>
                </c:pt>
                <c:pt idx="1253">
                  <c:v>3.1324900000000003E-2</c:v>
                </c:pt>
                <c:pt idx="1254">
                  <c:v>3.06325E-2</c:v>
                </c:pt>
                <c:pt idx="1255">
                  <c:v>3.06325E-2</c:v>
                </c:pt>
                <c:pt idx="1256">
                  <c:v>3.0876199999999999E-2</c:v>
                </c:pt>
                <c:pt idx="1257">
                  <c:v>3.0876199999999999E-2</c:v>
                </c:pt>
                <c:pt idx="1258">
                  <c:v>3.0668500000000001E-2</c:v>
                </c:pt>
                <c:pt idx="1259">
                  <c:v>3.0668500000000001E-2</c:v>
                </c:pt>
                <c:pt idx="1260">
                  <c:v>3.0789300000000002E-2</c:v>
                </c:pt>
                <c:pt idx="1261">
                  <c:v>3.0789300000000002E-2</c:v>
                </c:pt>
                <c:pt idx="1262">
                  <c:v>3.1334399999999998E-2</c:v>
                </c:pt>
                <c:pt idx="1263">
                  <c:v>3.1334399999999998E-2</c:v>
                </c:pt>
                <c:pt idx="1264">
                  <c:v>3.0963999999999998E-2</c:v>
                </c:pt>
                <c:pt idx="1265">
                  <c:v>3.0963999999999998E-2</c:v>
                </c:pt>
                <c:pt idx="1266">
                  <c:v>3.0980199999999999E-2</c:v>
                </c:pt>
                <c:pt idx="1267">
                  <c:v>3.0980199999999999E-2</c:v>
                </c:pt>
                <c:pt idx="1268">
                  <c:v>3.05099E-2</c:v>
                </c:pt>
                <c:pt idx="1269">
                  <c:v>3.05099E-2</c:v>
                </c:pt>
                <c:pt idx="1270">
                  <c:v>3.1288900000000001E-2</c:v>
                </c:pt>
                <c:pt idx="1271">
                  <c:v>3.1288900000000001E-2</c:v>
                </c:pt>
                <c:pt idx="1272">
                  <c:v>3.1348299999999996E-2</c:v>
                </c:pt>
                <c:pt idx="1273">
                  <c:v>3.1348299999999996E-2</c:v>
                </c:pt>
                <c:pt idx="1274">
                  <c:v>3.1177399999999997E-2</c:v>
                </c:pt>
                <c:pt idx="1275">
                  <c:v>3.1177399999999997E-2</c:v>
                </c:pt>
                <c:pt idx="1276">
                  <c:v>3.1018399999999998E-2</c:v>
                </c:pt>
                <c:pt idx="1277">
                  <c:v>3.1018399999999998E-2</c:v>
                </c:pt>
                <c:pt idx="1278">
                  <c:v>3.09977E-2</c:v>
                </c:pt>
                <c:pt idx="1279">
                  <c:v>3.09977E-2</c:v>
                </c:pt>
                <c:pt idx="1280">
                  <c:v>3.0946700000000001E-2</c:v>
                </c:pt>
                <c:pt idx="1281">
                  <c:v>3.0946700000000001E-2</c:v>
                </c:pt>
                <c:pt idx="1282">
                  <c:v>3.1140899999999999E-2</c:v>
                </c:pt>
                <c:pt idx="1283">
                  <c:v>3.1140899999999999E-2</c:v>
                </c:pt>
                <c:pt idx="1284">
                  <c:v>3.0464300000000003E-2</c:v>
                </c:pt>
                <c:pt idx="1285">
                  <c:v>3.0464300000000003E-2</c:v>
                </c:pt>
                <c:pt idx="1286">
                  <c:v>2.9981000000000001E-2</c:v>
                </c:pt>
                <c:pt idx="1287">
                  <c:v>2.9981000000000001E-2</c:v>
                </c:pt>
                <c:pt idx="1288">
                  <c:v>3.1149300000000001E-2</c:v>
                </c:pt>
                <c:pt idx="1289">
                  <c:v>3.1149300000000001E-2</c:v>
                </c:pt>
                <c:pt idx="1290">
                  <c:v>3.0949400000000002E-2</c:v>
                </c:pt>
                <c:pt idx="1291">
                  <c:v>3.0949400000000002E-2</c:v>
                </c:pt>
                <c:pt idx="1292">
                  <c:v>3.0991499999999998E-2</c:v>
                </c:pt>
                <c:pt idx="1293">
                  <c:v>3.0991499999999998E-2</c:v>
                </c:pt>
                <c:pt idx="1294">
                  <c:v>3.1041599999999999E-2</c:v>
                </c:pt>
                <c:pt idx="1295">
                  <c:v>3.1041599999999999E-2</c:v>
                </c:pt>
              </c:numCache>
            </c:numRef>
          </c:yVal>
          <c:smooth val="0"/>
          <c:extLst>
            <c:ext xmlns:c16="http://schemas.microsoft.com/office/drawing/2014/chart" uri="{C3380CC4-5D6E-409C-BE32-E72D297353CC}">
              <c16:uniqueId val="{00000000-C74A-41BF-AE43-A73E0295B2E6}"/>
            </c:ext>
          </c:extLst>
        </c:ser>
        <c:dLbls>
          <c:showLegendKey val="0"/>
          <c:showVal val="0"/>
          <c:showCatName val="0"/>
          <c:showSerName val="0"/>
          <c:showPercent val="0"/>
          <c:showBubbleSize val="0"/>
        </c:dLbls>
        <c:axId val="592828408"/>
        <c:axId val="592828768"/>
      </c:scatterChart>
      <c:valAx>
        <c:axId val="592828408"/>
        <c:scaling>
          <c:orientation val="minMax"/>
          <c:max val="1300"/>
          <c:min val="0"/>
        </c:scaling>
        <c:delete val="0"/>
        <c:axPos val="b"/>
        <c:majorGridlines>
          <c:spPr>
            <a:ln w="9525" cap="flat" cmpd="sng" algn="ctr">
              <a:solidFill>
                <a:schemeClr val="tx1">
                  <a:lumMod val="15000"/>
                  <a:lumOff val="85000"/>
                </a:schemeClr>
              </a:solidFill>
              <a:round/>
            </a:ln>
            <a:effectLst/>
          </c:spPr>
        </c:majorGridlines>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2828768"/>
        <c:crosses val="autoZero"/>
        <c:crossBetween val="midCat"/>
      </c:valAx>
      <c:valAx>
        <c:axId val="5928287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2828408"/>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Testbed_Dec!$BD$2</c:f>
              <c:strCache>
                <c:ptCount val="1"/>
                <c:pt idx="0">
                  <c:v>Pcharging (kW)</c:v>
                </c:pt>
              </c:strCache>
            </c:strRef>
          </c:tx>
          <c:spPr>
            <a:ln w="9525" cap="rnd">
              <a:solidFill>
                <a:schemeClr val="accent1"/>
              </a:solidFill>
              <a:round/>
            </a:ln>
            <a:effectLst/>
          </c:spPr>
          <c:marker>
            <c:symbol val="circle"/>
            <c:size val="3"/>
            <c:spPr>
              <a:solidFill>
                <a:schemeClr val="accent1"/>
              </a:solidFill>
              <a:ln w="9525">
                <a:solidFill>
                  <a:schemeClr val="accent1"/>
                </a:solidFill>
              </a:ln>
              <a:effectLst/>
            </c:spPr>
          </c:marker>
          <c:yVal>
            <c:numRef>
              <c:f>Testbed_Dec!$BD$3:$BD$146</c:f>
              <c:numCache>
                <c:formatCode>General</c:formatCode>
                <c:ptCount val="144"/>
                <c:pt idx="0">
                  <c:v>3.4709999999999998E-2</c:v>
                </c:pt>
                <c:pt idx="1">
                  <c:v>3.4709999999999998E-2</c:v>
                </c:pt>
                <c:pt idx="2">
                  <c:v>3.4689999999999999E-2</c:v>
                </c:pt>
                <c:pt idx="3">
                  <c:v>3.4709999999999998E-2</c:v>
                </c:pt>
                <c:pt idx="4">
                  <c:v>3.4709999999999998E-2</c:v>
                </c:pt>
                <c:pt idx="5">
                  <c:v>3.4709999999999998E-2</c:v>
                </c:pt>
                <c:pt idx="6">
                  <c:v>3.4709999999999998E-2</c:v>
                </c:pt>
                <c:pt idx="7">
                  <c:v>3.4709999999999998E-2</c:v>
                </c:pt>
                <c:pt idx="8">
                  <c:v>3.4709999999999998E-2</c:v>
                </c:pt>
                <c:pt idx="9">
                  <c:v>3.4709999999999998E-2</c:v>
                </c:pt>
                <c:pt idx="10">
                  <c:v>3.4709999999999998E-2</c:v>
                </c:pt>
                <c:pt idx="11">
                  <c:v>3.4709999999999998E-2</c:v>
                </c:pt>
                <c:pt idx="12">
                  <c:v>3.4709999999999998E-2</c:v>
                </c:pt>
                <c:pt idx="13">
                  <c:v>7.00284</c:v>
                </c:pt>
                <c:pt idx="14">
                  <c:v>7.00284</c:v>
                </c:pt>
                <c:pt idx="15">
                  <c:v>7.0336399999999992</c:v>
                </c:pt>
                <c:pt idx="16">
                  <c:v>7.0316200000000002</c:v>
                </c:pt>
                <c:pt idx="17">
                  <c:v>7.00284</c:v>
                </c:pt>
                <c:pt idx="18">
                  <c:v>7.0316200000000002</c:v>
                </c:pt>
                <c:pt idx="19">
                  <c:v>7.0336399999999992</c:v>
                </c:pt>
                <c:pt idx="20">
                  <c:v>7.037679999999999</c:v>
                </c:pt>
                <c:pt idx="21">
                  <c:v>7.037679999999999</c:v>
                </c:pt>
                <c:pt idx="22">
                  <c:v>7.00284</c:v>
                </c:pt>
                <c:pt idx="23">
                  <c:v>7.0417200000000006</c:v>
                </c:pt>
                <c:pt idx="24">
                  <c:v>2.0861999999999998</c:v>
                </c:pt>
                <c:pt idx="25">
                  <c:v>2.0861999999999998</c:v>
                </c:pt>
                <c:pt idx="26">
                  <c:v>2.1209699999999998</c:v>
                </c:pt>
                <c:pt idx="27">
                  <c:v>2.0861999999999998</c:v>
                </c:pt>
                <c:pt idx="28">
                  <c:v>2.1209699999999998</c:v>
                </c:pt>
                <c:pt idx="29">
                  <c:v>2.0861999999999998</c:v>
                </c:pt>
                <c:pt idx="30">
                  <c:v>2.0873999999999997</c:v>
                </c:pt>
                <c:pt idx="31">
                  <c:v>2.0873999999999997</c:v>
                </c:pt>
                <c:pt idx="32">
                  <c:v>2.0861999999999998</c:v>
                </c:pt>
                <c:pt idx="33">
                  <c:v>2.0861999999999998</c:v>
                </c:pt>
                <c:pt idx="34">
                  <c:v>2.0873999999999997</c:v>
                </c:pt>
                <c:pt idx="35">
                  <c:v>2.1221899999999998</c:v>
                </c:pt>
                <c:pt idx="36">
                  <c:v>2.0873999999999997</c:v>
                </c:pt>
                <c:pt idx="37">
                  <c:v>2.0873999999999997</c:v>
                </c:pt>
                <c:pt idx="38">
                  <c:v>2.1221899999999998</c:v>
                </c:pt>
                <c:pt idx="39">
                  <c:v>2.0873999999999997</c:v>
                </c:pt>
                <c:pt idx="40">
                  <c:v>2.0873999999999997</c:v>
                </c:pt>
                <c:pt idx="41">
                  <c:v>2.0873999999999997</c:v>
                </c:pt>
                <c:pt idx="42">
                  <c:v>2.1221899999999998</c:v>
                </c:pt>
                <c:pt idx="43">
                  <c:v>2.0873999999999997</c:v>
                </c:pt>
                <c:pt idx="44">
                  <c:v>2.0873999999999997</c:v>
                </c:pt>
                <c:pt idx="45">
                  <c:v>2.1221899999999998</c:v>
                </c:pt>
                <c:pt idx="46">
                  <c:v>2.0873999999999997</c:v>
                </c:pt>
                <c:pt idx="47">
                  <c:v>2.1221899999999998</c:v>
                </c:pt>
                <c:pt idx="48">
                  <c:v>2.0873999999999997</c:v>
                </c:pt>
                <c:pt idx="49">
                  <c:v>2.0886000000000005</c:v>
                </c:pt>
                <c:pt idx="50">
                  <c:v>2.1221899999999998</c:v>
                </c:pt>
                <c:pt idx="51">
                  <c:v>2.0873999999999997</c:v>
                </c:pt>
                <c:pt idx="52">
                  <c:v>2.0873999999999997</c:v>
                </c:pt>
                <c:pt idx="53">
                  <c:v>2.0873999999999997</c:v>
                </c:pt>
                <c:pt idx="54">
                  <c:v>2.1234099999999998</c:v>
                </c:pt>
                <c:pt idx="55">
                  <c:v>2.1221899999999998</c:v>
                </c:pt>
                <c:pt idx="56">
                  <c:v>2.1234099999999998</c:v>
                </c:pt>
                <c:pt idx="57">
                  <c:v>2.0873999999999997</c:v>
                </c:pt>
                <c:pt idx="58">
                  <c:v>2.0886000000000005</c:v>
                </c:pt>
                <c:pt idx="59">
                  <c:v>2.0886000000000005</c:v>
                </c:pt>
                <c:pt idx="60">
                  <c:v>2.0873999999999997</c:v>
                </c:pt>
                <c:pt idx="61">
                  <c:v>2.0886000000000005</c:v>
                </c:pt>
                <c:pt idx="62">
                  <c:v>2.0873999999999997</c:v>
                </c:pt>
                <c:pt idx="63">
                  <c:v>2.0886000000000005</c:v>
                </c:pt>
                <c:pt idx="64">
                  <c:v>2.1234099999999998</c:v>
                </c:pt>
                <c:pt idx="65">
                  <c:v>2.1234099999999998</c:v>
                </c:pt>
                <c:pt idx="66">
                  <c:v>2.1240199999999998</c:v>
                </c:pt>
                <c:pt idx="67">
                  <c:v>2.1234099999999998</c:v>
                </c:pt>
                <c:pt idx="68">
                  <c:v>2.1234099999999998</c:v>
                </c:pt>
                <c:pt idx="69">
                  <c:v>2.0886000000000005</c:v>
                </c:pt>
                <c:pt idx="70">
                  <c:v>2.0886000000000005</c:v>
                </c:pt>
                <c:pt idx="71">
                  <c:v>7.0846999999999998</c:v>
                </c:pt>
                <c:pt idx="72">
                  <c:v>7.0457600000000005</c:v>
                </c:pt>
                <c:pt idx="73">
                  <c:v>2.0886000000000005</c:v>
                </c:pt>
                <c:pt idx="74">
                  <c:v>7.0806400000000007</c:v>
                </c:pt>
                <c:pt idx="75">
                  <c:v>7.0457600000000005</c:v>
                </c:pt>
                <c:pt idx="76">
                  <c:v>7.0457600000000005</c:v>
                </c:pt>
                <c:pt idx="77">
                  <c:v>7.0457600000000005</c:v>
                </c:pt>
                <c:pt idx="78">
                  <c:v>7.0457600000000005</c:v>
                </c:pt>
                <c:pt idx="79">
                  <c:v>7.0149000000000008</c:v>
                </c:pt>
                <c:pt idx="80">
                  <c:v>7.0806400000000007</c:v>
                </c:pt>
                <c:pt idx="81">
                  <c:v>7.0457600000000005</c:v>
                </c:pt>
                <c:pt idx="82">
                  <c:v>7.0498000000000003</c:v>
                </c:pt>
                <c:pt idx="83">
                  <c:v>7.0806400000000007</c:v>
                </c:pt>
                <c:pt idx="84">
                  <c:v>7.0498000000000003</c:v>
                </c:pt>
                <c:pt idx="85">
                  <c:v>7.0457600000000005</c:v>
                </c:pt>
                <c:pt idx="86">
                  <c:v>7.0498000000000003</c:v>
                </c:pt>
                <c:pt idx="87">
                  <c:v>7.0498000000000003</c:v>
                </c:pt>
                <c:pt idx="88">
                  <c:v>7.0498000000000003</c:v>
                </c:pt>
                <c:pt idx="89">
                  <c:v>7.0498000000000003</c:v>
                </c:pt>
                <c:pt idx="90">
                  <c:v>7.0538399999999992</c:v>
                </c:pt>
                <c:pt idx="91">
                  <c:v>7.0498000000000003</c:v>
                </c:pt>
                <c:pt idx="92">
                  <c:v>7.0498000000000003</c:v>
                </c:pt>
                <c:pt idx="93">
                  <c:v>7.0498000000000003</c:v>
                </c:pt>
                <c:pt idx="94">
                  <c:v>7.0498000000000003</c:v>
                </c:pt>
                <c:pt idx="95">
                  <c:v>7.0498000000000003</c:v>
                </c:pt>
                <c:pt idx="96">
                  <c:v>7.0498000000000003</c:v>
                </c:pt>
                <c:pt idx="97">
                  <c:v>7.0498000000000003</c:v>
                </c:pt>
                <c:pt idx="98">
                  <c:v>7.0498000000000003</c:v>
                </c:pt>
                <c:pt idx="99">
                  <c:v>7.0538399999999992</c:v>
                </c:pt>
                <c:pt idx="100">
                  <c:v>7.0189200000000005</c:v>
                </c:pt>
                <c:pt idx="101">
                  <c:v>7.053840000000001</c:v>
                </c:pt>
                <c:pt idx="102">
                  <c:v>7.0887600000000006</c:v>
                </c:pt>
                <c:pt idx="103">
                  <c:v>7.0538399999999992</c:v>
                </c:pt>
                <c:pt idx="104">
                  <c:v>7.0498000000000003</c:v>
                </c:pt>
                <c:pt idx="105">
                  <c:v>7.0538399999999992</c:v>
                </c:pt>
                <c:pt idx="106">
                  <c:v>7.0538399999999992</c:v>
                </c:pt>
                <c:pt idx="107">
                  <c:v>7.0538399999999992</c:v>
                </c:pt>
                <c:pt idx="108">
                  <c:v>7.057879999999999</c:v>
                </c:pt>
                <c:pt idx="109">
                  <c:v>2.0903999999999998</c:v>
                </c:pt>
                <c:pt idx="110">
                  <c:v>2.1252399999999998</c:v>
                </c:pt>
                <c:pt idx="111">
                  <c:v>2.0891999999999999</c:v>
                </c:pt>
                <c:pt idx="112">
                  <c:v>2.1252399999999998</c:v>
                </c:pt>
                <c:pt idx="113">
                  <c:v>2.0903999999999998</c:v>
                </c:pt>
                <c:pt idx="114">
                  <c:v>2.1252399999999998</c:v>
                </c:pt>
                <c:pt idx="115">
                  <c:v>2.0903999999999998</c:v>
                </c:pt>
                <c:pt idx="116">
                  <c:v>2.0903999999999998</c:v>
                </c:pt>
                <c:pt idx="117">
                  <c:v>2.1252399999999998</c:v>
                </c:pt>
                <c:pt idx="118">
                  <c:v>2.0903999999999998</c:v>
                </c:pt>
                <c:pt idx="119">
                  <c:v>2.1252399999999998</c:v>
                </c:pt>
                <c:pt idx="120">
                  <c:v>2.0903999999999998</c:v>
                </c:pt>
                <c:pt idx="121">
                  <c:v>2.0903999999999998</c:v>
                </c:pt>
                <c:pt idx="122">
                  <c:v>2.0903999999999998</c:v>
                </c:pt>
                <c:pt idx="123">
                  <c:v>2.0903999999999998</c:v>
                </c:pt>
                <c:pt idx="124">
                  <c:v>2.0903999999999998</c:v>
                </c:pt>
                <c:pt idx="125">
                  <c:v>2.1252399999999998</c:v>
                </c:pt>
                <c:pt idx="126">
                  <c:v>2.0903999999999998</c:v>
                </c:pt>
                <c:pt idx="127">
                  <c:v>5.4793000000000003</c:v>
                </c:pt>
                <c:pt idx="128">
                  <c:v>2.0903999999999998</c:v>
                </c:pt>
                <c:pt idx="129">
                  <c:v>2.0903999999999998</c:v>
                </c:pt>
                <c:pt idx="130">
                  <c:v>2.0903999999999998</c:v>
                </c:pt>
                <c:pt idx="131">
                  <c:v>2.0903999999999998</c:v>
                </c:pt>
                <c:pt idx="132">
                  <c:v>2.0903999999999998</c:v>
                </c:pt>
                <c:pt idx="133">
                  <c:v>3.4820000000000004E-2</c:v>
                </c:pt>
                <c:pt idx="134">
                  <c:v>3.4820000000000004E-2</c:v>
                </c:pt>
                <c:pt idx="135">
                  <c:v>3.4810000000000001E-2</c:v>
                </c:pt>
                <c:pt idx="136">
                  <c:v>3.4810000000000001E-2</c:v>
                </c:pt>
                <c:pt idx="137">
                  <c:v>3.4820000000000004E-2</c:v>
                </c:pt>
                <c:pt idx="138">
                  <c:v>3.4810000000000001E-2</c:v>
                </c:pt>
                <c:pt idx="139">
                  <c:v>3.4820000000000004E-2</c:v>
                </c:pt>
                <c:pt idx="140">
                  <c:v>3.4810000000000001E-2</c:v>
                </c:pt>
                <c:pt idx="141">
                  <c:v>3.4810000000000001E-2</c:v>
                </c:pt>
                <c:pt idx="142">
                  <c:v>3.4810000000000001E-2</c:v>
                </c:pt>
                <c:pt idx="143">
                  <c:v>3.4810000000000001E-2</c:v>
                </c:pt>
              </c:numCache>
            </c:numRef>
          </c:yVal>
          <c:smooth val="0"/>
          <c:extLst>
            <c:ext xmlns:c16="http://schemas.microsoft.com/office/drawing/2014/chart" uri="{C3380CC4-5D6E-409C-BE32-E72D297353CC}">
              <c16:uniqueId val="{00000000-FDE9-4E17-839D-7B5D475C045F}"/>
            </c:ext>
          </c:extLst>
        </c:ser>
        <c:dLbls>
          <c:showLegendKey val="0"/>
          <c:showVal val="0"/>
          <c:showCatName val="0"/>
          <c:showSerName val="0"/>
          <c:showPercent val="0"/>
          <c:showBubbleSize val="0"/>
        </c:dLbls>
        <c:axId val="592828408"/>
        <c:axId val="592828768"/>
      </c:scatterChart>
      <c:valAx>
        <c:axId val="592828408"/>
        <c:scaling>
          <c:orientation val="minMax"/>
          <c:max val="150"/>
          <c:min val="0"/>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2828768"/>
        <c:crosses val="autoZero"/>
        <c:crossBetween val="midCat"/>
      </c:valAx>
      <c:valAx>
        <c:axId val="5928287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2828408"/>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Testbed_Dec!$BC$2</c:f>
              <c:strCache>
                <c:ptCount val="1"/>
                <c:pt idx="0">
                  <c:v>Pgrid_ev2 (kW)</c:v>
                </c:pt>
              </c:strCache>
            </c:strRef>
          </c:tx>
          <c:spPr>
            <a:ln w="9525" cap="rnd">
              <a:solidFill>
                <a:schemeClr val="accent1"/>
              </a:solidFill>
              <a:round/>
            </a:ln>
            <a:effectLst/>
          </c:spPr>
          <c:marker>
            <c:symbol val="circle"/>
            <c:size val="3"/>
            <c:spPr>
              <a:solidFill>
                <a:schemeClr val="accent1"/>
              </a:solidFill>
              <a:ln w="9525">
                <a:solidFill>
                  <a:schemeClr val="accent1"/>
                </a:solidFill>
              </a:ln>
              <a:effectLst/>
            </c:spPr>
          </c:marker>
          <c:yVal>
            <c:numRef>
              <c:f>Testbed_Dec!$BC$3:$BC$146</c:f>
              <c:numCache>
                <c:formatCode>General</c:formatCode>
                <c:ptCount val="144"/>
                <c:pt idx="0">
                  <c:v>0.82185839999999988</c:v>
                </c:pt>
                <c:pt idx="1">
                  <c:v>1.712205</c:v>
                </c:pt>
                <c:pt idx="2">
                  <c:v>0.20546459999999997</c:v>
                </c:pt>
                <c:pt idx="3">
                  <c:v>0.20537549999999996</c:v>
                </c:pt>
                <c:pt idx="4">
                  <c:v>0.20546459999999997</c:v>
                </c:pt>
                <c:pt idx="5">
                  <c:v>0.20537549999999996</c:v>
                </c:pt>
                <c:pt idx="6">
                  <c:v>0.20528640000000001</c:v>
                </c:pt>
                <c:pt idx="7">
                  <c:v>0.20510819999999996</c:v>
                </c:pt>
                <c:pt idx="8">
                  <c:v>0.20501909999999998</c:v>
                </c:pt>
                <c:pt idx="9">
                  <c:v>0.20475179999999998</c:v>
                </c:pt>
                <c:pt idx="10">
                  <c:v>0.2043954</c:v>
                </c:pt>
                <c:pt idx="11">
                  <c:v>0.20394990000000002</c:v>
                </c:pt>
                <c:pt idx="12">
                  <c:v>0.20323709999999995</c:v>
                </c:pt>
                <c:pt idx="13">
                  <c:v>7.0509285000000004</c:v>
                </c:pt>
                <c:pt idx="14">
                  <c:v>7.0415730000000005</c:v>
                </c:pt>
                <c:pt idx="15">
                  <c:v>7.0897464000000001</c:v>
                </c:pt>
                <c:pt idx="16">
                  <c:v>7.0897464000000001</c:v>
                </c:pt>
                <c:pt idx="17">
                  <c:v>7.0821134999999993</c:v>
                </c:pt>
                <c:pt idx="18">
                  <c:v>7.0301087999999998</c:v>
                </c:pt>
                <c:pt idx="19">
                  <c:v>7.0455528000000003</c:v>
                </c:pt>
                <c:pt idx="20">
                  <c:v>7.0517304000000003</c:v>
                </c:pt>
                <c:pt idx="21">
                  <c:v>7.0579079999999994</c:v>
                </c:pt>
                <c:pt idx="22">
                  <c:v>7.060996799999999</c:v>
                </c:pt>
                <c:pt idx="23">
                  <c:v>7.0424640000000007</c:v>
                </c:pt>
                <c:pt idx="24">
                  <c:v>2.1754655999999999</c:v>
                </c:pt>
                <c:pt idx="25">
                  <c:v>2.1688127999999995</c:v>
                </c:pt>
                <c:pt idx="26">
                  <c:v>2.1545568000000004</c:v>
                </c:pt>
                <c:pt idx="27">
                  <c:v>2.1574080000000002</c:v>
                </c:pt>
                <c:pt idx="28">
                  <c:v>2.1583584</c:v>
                </c:pt>
                <c:pt idx="29">
                  <c:v>2.1583584</c:v>
                </c:pt>
                <c:pt idx="30">
                  <c:v>2.1583584</c:v>
                </c:pt>
                <c:pt idx="31">
                  <c:v>2.1830688</c:v>
                </c:pt>
                <c:pt idx="32">
                  <c:v>2.1166893</c:v>
                </c:pt>
                <c:pt idx="33">
                  <c:v>2.1830688</c:v>
                </c:pt>
                <c:pt idx="34">
                  <c:v>2.1878207999999999</c:v>
                </c:pt>
                <c:pt idx="35">
                  <c:v>2.1323411999999999</c:v>
                </c:pt>
                <c:pt idx="36">
                  <c:v>2.1341825999999999</c:v>
                </c:pt>
                <c:pt idx="37">
                  <c:v>2.1332618999999999</c:v>
                </c:pt>
                <c:pt idx="38">
                  <c:v>2.1406274999999999</c:v>
                </c:pt>
                <c:pt idx="39">
                  <c:v>2.1323411999999999</c:v>
                </c:pt>
                <c:pt idx="40">
                  <c:v>2.1406274999999999</c:v>
                </c:pt>
                <c:pt idx="41">
                  <c:v>2.1397068000000004</c:v>
                </c:pt>
                <c:pt idx="42">
                  <c:v>2.1406274999999999</c:v>
                </c:pt>
                <c:pt idx="43">
                  <c:v>2.1369446999999999</c:v>
                </c:pt>
                <c:pt idx="44">
                  <c:v>2.1369446999999999</c:v>
                </c:pt>
                <c:pt idx="45">
                  <c:v>2.1397068000000004</c:v>
                </c:pt>
                <c:pt idx="46">
                  <c:v>2.1378653999999995</c:v>
                </c:pt>
                <c:pt idx="47">
                  <c:v>2.1360240000000004</c:v>
                </c:pt>
                <c:pt idx="48">
                  <c:v>2.1360240000000004</c:v>
                </c:pt>
                <c:pt idx="49">
                  <c:v>2.1314204999999999</c:v>
                </c:pt>
                <c:pt idx="50">
                  <c:v>2.1341825999999999</c:v>
                </c:pt>
                <c:pt idx="51">
                  <c:v>2.1341825999999999</c:v>
                </c:pt>
                <c:pt idx="52">
                  <c:v>2.1351032999999999</c:v>
                </c:pt>
                <c:pt idx="53">
                  <c:v>2.1332618999999999</c:v>
                </c:pt>
                <c:pt idx="54">
                  <c:v>2.1304997999999999</c:v>
                </c:pt>
                <c:pt idx="55">
                  <c:v>2.1295791000000004</c:v>
                </c:pt>
                <c:pt idx="56">
                  <c:v>2.1332618999999999</c:v>
                </c:pt>
                <c:pt idx="57">
                  <c:v>2.1341825999999999</c:v>
                </c:pt>
                <c:pt idx="58">
                  <c:v>2.1332618999999999</c:v>
                </c:pt>
                <c:pt idx="59">
                  <c:v>2.1258963000000004</c:v>
                </c:pt>
                <c:pt idx="60">
                  <c:v>2.1360240000000004</c:v>
                </c:pt>
                <c:pt idx="61">
                  <c:v>2.1397068000000004</c:v>
                </c:pt>
                <c:pt idx="62">
                  <c:v>2.1424688999999999</c:v>
                </c:pt>
                <c:pt idx="63">
                  <c:v>2.1424688999999999</c:v>
                </c:pt>
                <c:pt idx="64">
                  <c:v>2.1424688999999999</c:v>
                </c:pt>
                <c:pt idx="65">
                  <c:v>2.1433895999999999</c:v>
                </c:pt>
                <c:pt idx="66">
                  <c:v>2.1424688999999999</c:v>
                </c:pt>
                <c:pt idx="67">
                  <c:v>2.1424688999999999</c:v>
                </c:pt>
                <c:pt idx="68">
                  <c:v>2.1406274999999999</c:v>
                </c:pt>
                <c:pt idx="69">
                  <c:v>2.1378653999999995</c:v>
                </c:pt>
                <c:pt idx="70">
                  <c:v>2.1406274999999999</c:v>
                </c:pt>
                <c:pt idx="71">
                  <c:v>7.0756983000000018</c:v>
                </c:pt>
                <c:pt idx="72">
                  <c:v>7.0756983000000018</c:v>
                </c:pt>
                <c:pt idx="73">
                  <c:v>2.1424688999999999</c:v>
                </c:pt>
                <c:pt idx="74">
                  <c:v>7.0848755999999993</c:v>
                </c:pt>
                <c:pt idx="75">
                  <c:v>7.0848755999999993</c:v>
                </c:pt>
                <c:pt idx="76">
                  <c:v>7.0848755999999993</c:v>
                </c:pt>
                <c:pt idx="77">
                  <c:v>7.0818165000000004</c:v>
                </c:pt>
                <c:pt idx="78">
                  <c:v>7.0818165000000004</c:v>
                </c:pt>
                <c:pt idx="79">
                  <c:v>7.0695800999999996</c:v>
                </c:pt>
                <c:pt idx="80">
                  <c:v>7.0573437000000006</c:v>
                </c:pt>
                <c:pt idx="81">
                  <c:v>7.0665210000000007</c:v>
                </c:pt>
                <c:pt idx="82">
                  <c:v>7.0695800999999996</c:v>
                </c:pt>
                <c:pt idx="83">
                  <c:v>7.0848755999999993</c:v>
                </c:pt>
                <c:pt idx="84">
                  <c:v>7.0909938000000023</c:v>
                </c:pt>
                <c:pt idx="85">
                  <c:v>7.0909938000000023</c:v>
                </c:pt>
                <c:pt idx="86">
                  <c:v>7.0909938000000023</c:v>
                </c:pt>
                <c:pt idx="87">
                  <c:v>7.0848755999999993</c:v>
                </c:pt>
                <c:pt idx="88">
                  <c:v>7.0909938000000023</c:v>
                </c:pt>
                <c:pt idx="89">
                  <c:v>7.0909938000000023</c:v>
                </c:pt>
                <c:pt idx="90">
                  <c:v>7.0879347000000008</c:v>
                </c:pt>
                <c:pt idx="91">
                  <c:v>7.0909938000000023</c:v>
                </c:pt>
                <c:pt idx="92">
                  <c:v>7.0879347000000008</c:v>
                </c:pt>
                <c:pt idx="93">
                  <c:v>7.0879347000000008</c:v>
                </c:pt>
                <c:pt idx="94">
                  <c:v>7.0848755999999993</c:v>
                </c:pt>
                <c:pt idx="95">
                  <c:v>7.0818165000000004</c:v>
                </c:pt>
                <c:pt idx="96">
                  <c:v>7.0879347000000008</c:v>
                </c:pt>
                <c:pt idx="97">
                  <c:v>7.0848755999999993</c:v>
                </c:pt>
                <c:pt idx="98">
                  <c:v>7.0848755999999993</c:v>
                </c:pt>
                <c:pt idx="99">
                  <c:v>7.0879347000000008</c:v>
                </c:pt>
                <c:pt idx="100">
                  <c:v>7.0879347000000008</c:v>
                </c:pt>
                <c:pt idx="101">
                  <c:v>7.0879347000000008</c:v>
                </c:pt>
                <c:pt idx="102">
                  <c:v>7.0879347000000008</c:v>
                </c:pt>
                <c:pt idx="103">
                  <c:v>7.0879347000000008</c:v>
                </c:pt>
                <c:pt idx="104">
                  <c:v>7.0909938000000023</c:v>
                </c:pt>
                <c:pt idx="105">
                  <c:v>7.0940529000000003</c:v>
                </c:pt>
                <c:pt idx="106">
                  <c:v>7.0909938000000023</c:v>
                </c:pt>
                <c:pt idx="107">
                  <c:v>7.097112000000001</c:v>
                </c:pt>
                <c:pt idx="108">
                  <c:v>7.097112000000001</c:v>
                </c:pt>
                <c:pt idx="109">
                  <c:v>2.1498344999999999</c:v>
                </c:pt>
                <c:pt idx="110">
                  <c:v>2.1498344999999999</c:v>
                </c:pt>
                <c:pt idx="111">
                  <c:v>2.1507551999999994</c:v>
                </c:pt>
                <c:pt idx="112">
                  <c:v>2.1498344999999999</c:v>
                </c:pt>
                <c:pt idx="113">
                  <c:v>2.1498344999999999</c:v>
                </c:pt>
                <c:pt idx="114">
                  <c:v>2.1489138000000003</c:v>
                </c:pt>
                <c:pt idx="115">
                  <c:v>2.1498344999999999</c:v>
                </c:pt>
                <c:pt idx="116">
                  <c:v>2.1507551999999994</c:v>
                </c:pt>
                <c:pt idx="117">
                  <c:v>2.1507551999999994</c:v>
                </c:pt>
                <c:pt idx="118">
                  <c:v>2.1498344999999999</c:v>
                </c:pt>
                <c:pt idx="119">
                  <c:v>2.1498344999999999</c:v>
                </c:pt>
                <c:pt idx="120">
                  <c:v>2.1489138000000003</c:v>
                </c:pt>
                <c:pt idx="121">
                  <c:v>2.1507551999999994</c:v>
                </c:pt>
                <c:pt idx="122">
                  <c:v>2.1516759000000003</c:v>
                </c:pt>
                <c:pt idx="123">
                  <c:v>2.1516759000000003</c:v>
                </c:pt>
                <c:pt idx="124">
                  <c:v>2.1489138000000003</c:v>
                </c:pt>
                <c:pt idx="125">
                  <c:v>2.1498344999999999</c:v>
                </c:pt>
                <c:pt idx="126">
                  <c:v>2.1498344999999999</c:v>
                </c:pt>
                <c:pt idx="127">
                  <c:v>5.5313280000000002</c:v>
                </c:pt>
                <c:pt idx="128">
                  <c:v>2.1535172999999999</c:v>
                </c:pt>
                <c:pt idx="129">
                  <c:v>2.1535172999999999</c:v>
                </c:pt>
                <c:pt idx="130">
                  <c:v>2.1935232000000005</c:v>
                </c:pt>
                <c:pt idx="131">
                  <c:v>2.1944736000000002</c:v>
                </c:pt>
                <c:pt idx="132">
                  <c:v>2.1944736000000002</c:v>
                </c:pt>
                <c:pt idx="133">
                  <c:v>0.20626650000000002</c:v>
                </c:pt>
                <c:pt idx="134">
                  <c:v>0.20617740000000004</c:v>
                </c:pt>
                <c:pt idx="135">
                  <c:v>0.20617740000000004</c:v>
                </c:pt>
                <c:pt idx="136">
                  <c:v>0.20617740000000004</c:v>
                </c:pt>
                <c:pt idx="137">
                  <c:v>0.20644469999999998</c:v>
                </c:pt>
                <c:pt idx="138">
                  <c:v>0.20662289999999997</c:v>
                </c:pt>
                <c:pt idx="139">
                  <c:v>0.20662289999999997</c:v>
                </c:pt>
                <c:pt idx="140">
                  <c:v>0.20662289999999997</c:v>
                </c:pt>
                <c:pt idx="141">
                  <c:v>0.20653379999999999</c:v>
                </c:pt>
                <c:pt idx="142">
                  <c:v>0.20671199999999998</c:v>
                </c:pt>
                <c:pt idx="143">
                  <c:v>0.20680110000000002</c:v>
                </c:pt>
              </c:numCache>
            </c:numRef>
          </c:yVal>
          <c:smooth val="0"/>
          <c:extLst>
            <c:ext xmlns:c16="http://schemas.microsoft.com/office/drawing/2014/chart" uri="{C3380CC4-5D6E-409C-BE32-E72D297353CC}">
              <c16:uniqueId val="{00000000-4FB0-4ED5-9DCD-A67BAE4460F3}"/>
            </c:ext>
          </c:extLst>
        </c:ser>
        <c:dLbls>
          <c:showLegendKey val="0"/>
          <c:showVal val="0"/>
          <c:showCatName val="0"/>
          <c:showSerName val="0"/>
          <c:showPercent val="0"/>
          <c:showBubbleSize val="0"/>
        </c:dLbls>
        <c:axId val="592828408"/>
        <c:axId val="592828768"/>
      </c:scatterChart>
      <c:valAx>
        <c:axId val="592828408"/>
        <c:scaling>
          <c:orientation val="minMax"/>
          <c:max val="150"/>
          <c:min val="0"/>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2828768"/>
        <c:crosses val="autoZero"/>
        <c:crossBetween val="midCat"/>
      </c:valAx>
      <c:valAx>
        <c:axId val="5928287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2828408"/>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Testbed_Dec!$R$2</c:f>
              <c:strCache>
                <c:ptCount val="1"/>
                <c:pt idx="0">
                  <c:v>Pgrid_ev2 (kW)</c:v>
                </c:pt>
              </c:strCache>
            </c:strRef>
          </c:tx>
          <c:spPr>
            <a:ln w="9525" cap="rnd">
              <a:solidFill>
                <a:schemeClr val="accent1"/>
              </a:solidFill>
              <a:round/>
            </a:ln>
            <a:effectLst/>
          </c:spPr>
          <c:marker>
            <c:symbol val="circle"/>
            <c:size val="3"/>
            <c:spPr>
              <a:solidFill>
                <a:schemeClr val="accent1"/>
              </a:solidFill>
              <a:ln w="9525">
                <a:solidFill>
                  <a:schemeClr val="accent1"/>
                </a:solidFill>
              </a:ln>
              <a:effectLst/>
            </c:spPr>
          </c:marker>
          <c:yVal>
            <c:numRef>
              <c:f>Testbed_Dec!$R$3:$R$146</c:f>
              <c:numCache>
                <c:formatCode>General</c:formatCode>
                <c:ptCount val="144"/>
                <c:pt idx="0">
                  <c:v>0.82649159999999988</c:v>
                </c:pt>
                <c:pt idx="1">
                  <c:v>1.7218575</c:v>
                </c:pt>
                <c:pt idx="2">
                  <c:v>0.20653379999999999</c:v>
                </c:pt>
                <c:pt idx="3">
                  <c:v>0.20644469999999998</c:v>
                </c:pt>
                <c:pt idx="4">
                  <c:v>0.20662289999999997</c:v>
                </c:pt>
                <c:pt idx="5">
                  <c:v>0.20662289999999997</c:v>
                </c:pt>
                <c:pt idx="6">
                  <c:v>0.20653379999999999</c:v>
                </c:pt>
                <c:pt idx="7">
                  <c:v>0.20653379999999999</c:v>
                </c:pt>
                <c:pt idx="8">
                  <c:v>0.20662289999999997</c:v>
                </c:pt>
                <c:pt idx="9">
                  <c:v>0.20662289999999997</c:v>
                </c:pt>
                <c:pt idx="10">
                  <c:v>0.20715749999999997</c:v>
                </c:pt>
                <c:pt idx="11">
                  <c:v>0.20715749999999997</c:v>
                </c:pt>
                <c:pt idx="12">
                  <c:v>0.20715749999999997</c:v>
                </c:pt>
                <c:pt idx="13">
                  <c:v>7.0604028000000021</c:v>
                </c:pt>
                <c:pt idx="14">
                  <c:v>7.0573437000000006</c:v>
                </c:pt>
                <c:pt idx="15">
                  <c:v>7.0573437000000006</c:v>
                </c:pt>
                <c:pt idx="16">
                  <c:v>7.0542846000000008</c:v>
                </c:pt>
                <c:pt idx="17">
                  <c:v>7.0542846000000008</c:v>
                </c:pt>
                <c:pt idx="18">
                  <c:v>7.0573437000000006</c:v>
                </c:pt>
                <c:pt idx="19">
                  <c:v>7.0573437000000006</c:v>
                </c:pt>
                <c:pt idx="20">
                  <c:v>7.0573437000000006</c:v>
                </c:pt>
                <c:pt idx="21">
                  <c:v>7.0573437000000006</c:v>
                </c:pt>
                <c:pt idx="22">
                  <c:v>7.0604028000000021</c:v>
                </c:pt>
                <c:pt idx="23">
                  <c:v>7.0573437000000006</c:v>
                </c:pt>
                <c:pt idx="24">
                  <c:v>7.0573437000000006</c:v>
                </c:pt>
                <c:pt idx="25">
                  <c:v>7.0573437000000006</c:v>
                </c:pt>
                <c:pt idx="26">
                  <c:v>7.0604028000000021</c:v>
                </c:pt>
                <c:pt idx="27">
                  <c:v>7.0573437000000006</c:v>
                </c:pt>
                <c:pt idx="28">
                  <c:v>7.0573437000000006</c:v>
                </c:pt>
                <c:pt idx="29">
                  <c:v>7.0573437000000006</c:v>
                </c:pt>
                <c:pt idx="30">
                  <c:v>7.0573437000000006</c:v>
                </c:pt>
                <c:pt idx="31">
                  <c:v>7.0573437000000006</c:v>
                </c:pt>
                <c:pt idx="32">
                  <c:v>7.0573437000000006</c:v>
                </c:pt>
                <c:pt idx="33">
                  <c:v>7.0573437000000006</c:v>
                </c:pt>
                <c:pt idx="34">
                  <c:v>7.0604028000000021</c:v>
                </c:pt>
                <c:pt idx="35">
                  <c:v>7.0634619000000001</c:v>
                </c:pt>
                <c:pt idx="36">
                  <c:v>7.0634619000000001</c:v>
                </c:pt>
                <c:pt idx="37">
                  <c:v>7.0634619000000001</c:v>
                </c:pt>
                <c:pt idx="38">
                  <c:v>7.0634619000000001</c:v>
                </c:pt>
                <c:pt idx="39">
                  <c:v>7.0604028000000021</c:v>
                </c:pt>
                <c:pt idx="40">
                  <c:v>7.0604028000000021</c:v>
                </c:pt>
                <c:pt idx="41">
                  <c:v>7.0573437000000006</c:v>
                </c:pt>
                <c:pt idx="42">
                  <c:v>7.0604028000000021</c:v>
                </c:pt>
                <c:pt idx="43">
                  <c:v>7.0573437000000006</c:v>
                </c:pt>
                <c:pt idx="44">
                  <c:v>7.0542846000000008</c:v>
                </c:pt>
                <c:pt idx="45">
                  <c:v>7.0542846000000008</c:v>
                </c:pt>
                <c:pt idx="46">
                  <c:v>7.0481664000000004</c:v>
                </c:pt>
                <c:pt idx="47">
                  <c:v>7.0512255000000001</c:v>
                </c:pt>
                <c:pt idx="48">
                  <c:v>7.0481664000000004</c:v>
                </c:pt>
                <c:pt idx="49">
                  <c:v>7.0389891000000011</c:v>
                </c:pt>
                <c:pt idx="50">
                  <c:v>7.0389891000000011</c:v>
                </c:pt>
                <c:pt idx="51">
                  <c:v>7.0389891000000011</c:v>
                </c:pt>
                <c:pt idx="52">
                  <c:v>7.0359300000000005</c:v>
                </c:pt>
                <c:pt idx="53">
                  <c:v>7.0420482</c:v>
                </c:pt>
                <c:pt idx="54">
                  <c:v>7.0451073000000015</c:v>
                </c:pt>
                <c:pt idx="55">
                  <c:v>7.0420482</c:v>
                </c:pt>
                <c:pt idx="56">
                  <c:v>7.0420482</c:v>
                </c:pt>
                <c:pt idx="57">
                  <c:v>7.0389891000000011</c:v>
                </c:pt>
                <c:pt idx="58">
                  <c:v>7.0359300000000005</c:v>
                </c:pt>
                <c:pt idx="59">
                  <c:v>7.0328708999999998</c:v>
                </c:pt>
                <c:pt idx="60">
                  <c:v>7.1011512000000003</c:v>
                </c:pt>
                <c:pt idx="61">
                  <c:v>7.1011512000000003</c:v>
                </c:pt>
                <c:pt idx="62">
                  <c:v>7.0980624000000008</c:v>
                </c:pt>
                <c:pt idx="63">
                  <c:v>7.1011512000000003</c:v>
                </c:pt>
                <c:pt idx="64">
                  <c:v>7.0328708999999998</c:v>
                </c:pt>
                <c:pt idx="65">
                  <c:v>7.0328708999999998</c:v>
                </c:pt>
                <c:pt idx="66">
                  <c:v>7.1011512000000003</c:v>
                </c:pt>
                <c:pt idx="67">
                  <c:v>7.1011512000000003</c:v>
                </c:pt>
                <c:pt idx="68">
                  <c:v>7.0980624000000008</c:v>
                </c:pt>
                <c:pt idx="69">
                  <c:v>7.1011512000000003</c:v>
                </c:pt>
                <c:pt idx="70">
                  <c:v>7.0359300000000005</c:v>
                </c:pt>
                <c:pt idx="71">
                  <c:v>7.0420482</c:v>
                </c:pt>
                <c:pt idx="72">
                  <c:v>7.0420482</c:v>
                </c:pt>
                <c:pt idx="73">
                  <c:v>7.0451073000000015</c:v>
                </c:pt>
                <c:pt idx="74">
                  <c:v>7.0481664000000004</c:v>
                </c:pt>
                <c:pt idx="75">
                  <c:v>7.0481664000000004</c:v>
                </c:pt>
                <c:pt idx="76">
                  <c:v>7.0573437000000006</c:v>
                </c:pt>
                <c:pt idx="77">
                  <c:v>7.0573437000000006</c:v>
                </c:pt>
                <c:pt idx="78">
                  <c:v>7.0604028000000021</c:v>
                </c:pt>
                <c:pt idx="79">
                  <c:v>7.0634619000000001</c:v>
                </c:pt>
                <c:pt idx="80">
                  <c:v>7.0604028000000021</c:v>
                </c:pt>
                <c:pt idx="81">
                  <c:v>7.0604028000000021</c:v>
                </c:pt>
                <c:pt idx="82">
                  <c:v>7.0604028000000021</c:v>
                </c:pt>
                <c:pt idx="83">
                  <c:v>7.0604028000000021</c:v>
                </c:pt>
                <c:pt idx="84">
                  <c:v>7.0573437000000006</c:v>
                </c:pt>
                <c:pt idx="85">
                  <c:v>7.0604028000000021</c:v>
                </c:pt>
                <c:pt idx="86">
                  <c:v>7.0573437000000006</c:v>
                </c:pt>
                <c:pt idx="87">
                  <c:v>7.0420482</c:v>
                </c:pt>
                <c:pt idx="88">
                  <c:v>7.1073287999999994</c:v>
                </c:pt>
                <c:pt idx="89">
                  <c:v>7.1042399999999999</c:v>
                </c:pt>
                <c:pt idx="90">
                  <c:v>7.1011512000000003</c:v>
                </c:pt>
                <c:pt idx="91">
                  <c:v>7.0918847999999999</c:v>
                </c:pt>
                <c:pt idx="92">
                  <c:v>7.0887960000000003</c:v>
                </c:pt>
                <c:pt idx="93">
                  <c:v>7.0857072000000008</c:v>
                </c:pt>
                <c:pt idx="94">
                  <c:v>7.0887960000000003</c:v>
                </c:pt>
                <c:pt idx="95">
                  <c:v>7.0857072000000008</c:v>
                </c:pt>
                <c:pt idx="96">
                  <c:v>7.0826184000000003</c:v>
                </c:pt>
                <c:pt idx="97">
                  <c:v>7.0826184000000003</c:v>
                </c:pt>
                <c:pt idx="98">
                  <c:v>7.0826184000000003</c:v>
                </c:pt>
                <c:pt idx="99">
                  <c:v>7.0795295999999999</c:v>
                </c:pt>
                <c:pt idx="100">
                  <c:v>7.0826184000000003</c:v>
                </c:pt>
                <c:pt idx="101">
                  <c:v>7.0857072000000008</c:v>
                </c:pt>
                <c:pt idx="102">
                  <c:v>7.0826184000000003</c:v>
                </c:pt>
                <c:pt idx="103">
                  <c:v>7.0795295999999999</c:v>
                </c:pt>
                <c:pt idx="104">
                  <c:v>7.0826184000000003</c:v>
                </c:pt>
                <c:pt idx="105">
                  <c:v>7.0795295999999999</c:v>
                </c:pt>
                <c:pt idx="106">
                  <c:v>7.0795295999999999</c:v>
                </c:pt>
                <c:pt idx="107">
                  <c:v>7.0795295999999999</c:v>
                </c:pt>
                <c:pt idx="108">
                  <c:v>7.0826184000000003</c:v>
                </c:pt>
                <c:pt idx="109">
                  <c:v>7.0887960000000003</c:v>
                </c:pt>
                <c:pt idx="110">
                  <c:v>7.0887960000000003</c:v>
                </c:pt>
                <c:pt idx="111">
                  <c:v>7.0918847999999999</c:v>
                </c:pt>
                <c:pt idx="112">
                  <c:v>7.0980624000000008</c:v>
                </c:pt>
                <c:pt idx="113">
                  <c:v>7.0420482</c:v>
                </c:pt>
                <c:pt idx="114">
                  <c:v>7.0481664000000004</c:v>
                </c:pt>
                <c:pt idx="115">
                  <c:v>7.0573437000000006</c:v>
                </c:pt>
                <c:pt idx="116">
                  <c:v>7.0573437000000006</c:v>
                </c:pt>
                <c:pt idx="117">
                  <c:v>7.0573437000000006</c:v>
                </c:pt>
                <c:pt idx="118">
                  <c:v>7.0573437000000006</c:v>
                </c:pt>
                <c:pt idx="119">
                  <c:v>7.0634619000000001</c:v>
                </c:pt>
                <c:pt idx="120">
                  <c:v>7.0604028000000021</c:v>
                </c:pt>
                <c:pt idx="121">
                  <c:v>7.0604028000000021</c:v>
                </c:pt>
                <c:pt idx="122">
                  <c:v>7.0604028000000021</c:v>
                </c:pt>
                <c:pt idx="123">
                  <c:v>7.0604028000000021</c:v>
                </c:pt>
                <c:pt idx="124">
                  <c:v>7.0604028000000021</c:v>
                </c:pt>
                <c:pt idx="125">
                  <c:v>7.0604028000000021</c:v>
                </c:pt>
                <c:pt idx="126">
                  <c:v>7.0573437000000006</c:v>
                </c:pt>
                <c:pt idx="127">
                  <c:v>0.27609120000000004</c:v>
                </c:pt>
                <c:pt idx="128">
                  <c:v>0.2069793</c:v>
                </c:pt>
                <c:pt idx="129">
                  <c:v>0.20706839999999999</c:v>
                </c:pt>
                <c:pt idx="130">
                  <c:v>0.20706839999999999</c:v>
                </c:pt>
                <c:pt idx="131">
                  <c:v>0.2069793</c:v>
                </c:pt>
                <c:pt idx="132">
                  <c:v>0.20715749999999997</c:v>
                </c:pt>
                <c:pt idx="133">
                  <c:v>0.20706839999999999</c:v>
                </c:pt>
                <c:pt idx="134">
                  <c:v>0.20706839999999999</c:v>
                </c:pt>
                <c:pt idx="135">
                  <c:v>0.20706839999999999</c:v>
                </c:pt>
                <c:pt idx="136">
                  <c:v>0.20706839999999999</c:v>
                </c:pt>
                <c:pt idx="137">
                  <c:v>0.20706839999999999</c:v>
                </c:pt>
                <c:pt idx="138">
                  <c:v>0.20706839999999999</c:v>
                </c:pt>
                <c:pt idx="139">
                  <c:v>0.20715749999999997</c:v>
                </c:pt>
                <c:pt idx="140">
                  <c:v>0.20715749999999997</c:v>
                </c:pt>
                <c:pt idx="141">
                  <c:v>0.20715749999999997</c:v>
                </c:pt>
                <c:pt idx="142">
                  <c:v>0.20706839999999999</c:v>
                </c:pt>
                <c:pt idx="143">
                  <c:v>0.2069793</c:v>
                </c:pt>
              </c:numCache>
            </c:numRef>
          </c:yVal>
          <c:smooth val="0"/>
          <c:extLst>
            <c:ext xmlns:c16="http://schemas.microsoft.com/office/drawing/2014/chart" uri="{C3380CC4-5D6E-409C-BE32-E72D297353CC}">
              <c16:uniqueId val="{00000000-0765-48D5-9335-033EB8ABFBC3}"/>
            </c:ext>
          </c:extLst>
        </c:ser>
        <c:dLbls>
          <c:showLegendKey val="0"/>
          <c:showVal val="0"/>
          <c:showCatName val="0"/>
          <c:showSerName val="0"/>
          <c:showPercent val="0"/>
          <c:showBubbleSize val="0"/>
        </c:dLbls>
        <c:axId val="592828408"/>
        <c:axId val="592828768"/>
      </c:scatterChart>
      <c:valAx>
        <c:axId val="592828408"/>
        <c:scaling>
          <c:orientation val="minMax"/>
          <c:max val="150"/>
          <c:min val="0"/>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2828768"/>
        <c:crosses val="autoZero"/>
        <c:crossBetween val="midCat"/>
      </c:valAx>
      <c:valAx>
        <c:axId val="5928287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2828408"/>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Testbed_Dec!$S$2</c:f>
              <c:strCache>
                <c:ptCount val="1"/>
                <c:pt idx="0">
                  <c:v>Pcharging (kW)</c:v>
                </c:pt>
              </c:strCache>
            </c:strRef>
          </c:tx>
          <c:spPr>
            <a:ln w="9525" cap="rnd">
              <a:solidFill>
                <a:schemeClr val="accent1"/>
              </a:solidFill>
              <a:round/>
            </a:ln>
            <a:effectLst/>
          </c:spPr>
          <c:marker>
            <c:symbol val="circle"/>
            <c:size val="3"/>
            <c:spPr>
              <a:solidFill>
                <a:schemeClr val="accent1"/>
              </a:solidFill>
              <a:ln w="9525">
                <a:solidFill>
                  <a:schemeClr val="accent1"/>
                </a:solidFill>
              </a:ln>
              <a:effectLst/>
            </c:spPr>
          </c:marker>
          <c:yVal>
            <c:numRef>
              <c:f>Testbed_Dec!$S$3:$S$146</c:f>
              <c:numCache>
                <c:formatCode>General</c:formatCode>
                <c:ptCount val="144"/>
                <c:pt idx="0">
                  <c:v>3.4689999999999999E-2</c:v>
                </c:pt>
                <c:pt idx="1">
                  <c:v>3.4709999999999998E-2</c:v>
                </c:pt>
                <c:pt idx="2">
                  <c:v>3.4709999999999998E-2</c:v>
                </c:pt>
                <c:pt idx="3">
                  <c:v>3.4709999999999998E-2</c:v>
                </c:pt>
                <c:pt idx="4">
                  <c:v>3.4709999999999998E-2</c:v>
                </c:pt>
                <c:pt idx="5">
                  <c:v>3.4709999999999998E-2</c:v>
                </c:pt>
                <c:pt idx="6">
                  <c:v>3.4709999999999998E-2</c:v>
                </c:pt>
                <c:pt idx="7">
                  <c:v>3.4709999999999998E-2</c:v>
                </c:pt>
                <c:pt idx="8">
                  <c:v>3.4709999999999998E-2</c:v>
                </c:pt>
                <c:pt idx="9">
                  <c:v>3.4689999999999999E-2</c:v>
                </c:pt>
                <c:pt idx="10">
                  <c:v>3.4689999999999999E-2</c:v>
                </c:pt>
                <c:pt idx="11">
                  <c:v>3.4709999999999998E-2</c:v>
                </c:pt>
                <c:pt idx="12">
                  <c:v>3.4709999999999998E-2</c:v>
                </c:pt>
                <c:pt idx="13">
                  <c:v>7.0275799999999986</c:v>
                </c:pt>
                <c:pt idx="14">
                  <c:v>6.9968100000000018</c:v>
                </c:pt>
                <c:pt idx="15">
                  <c:v>6.9968100000000018</c:v>
                </c:pt>
                <c:pt idx="16">
                  <c:v>7.0316200000000002</c:v>
                </c:pt>
                <c:pt idx="17">
                  <c:v>7.0336399999999992</c:v>
                </c:pt>
                <c:pt idx="18">
                  <c:v>7.0316200000000002</c:v>
                </c:pt>
                <c:pt idx="19">
                  <c:v>7.0316200000000002</c:v>
                </c:pt>
                <c:pt idx="20">
                  <c:v>7.0336399999999992</c:v>
                </c:pt>
                <c:pt idx="21">
                  <c:v>6.9968100000000018</c:v>
                </c:pt>
                <c:pt idx="22">
                  <c:v>7.0336399999999992</c:v>
                </c:pt>
                <c:pt idx="23">
                  <c:v>7.0336399999999992</c:v>
                </c:pt>
                <c:pt idx="24">
                  <c:v>7.0336399999999992</c:v>
                </c:pt>
                <c:pt idx="25">
                  <c:v>7.0336399999999992</c:v>
                </c:pt>
                <c:pt idx="26">
                  <c:v>7.0336399999999992</c:v>
                </c:pt>
                <c:pt idx="27">
                  <c:v>7.0316200000000002</c:v>
                </c:pt>
                <c:pt idx="28">
                  <c:v>7.0316200000000002</c:v>
                </c:pt>
                <c:pt idx="29">
                  <c:v>7.00284</c:v>
                </c:pt>
                <c:pt idx="30">
                  <c:v>7.037679999999999</c:v>
                </c:pt>
                <c:pt idx="31">
                  <c:v>7.00284</c:v>
                </c:pt>
                <c:pt idx="32">
                  <c:v>7.0336399999999992</c:v>
                </c:pt>
                <c:pt idx="33">
                  <c:v>7.0336399999999992</c:v>
                </c:pt>
                <c:pt idx="34">
                  <c:v>7.037679999999999</c:v>
                </c:pt>
                <c:pt idx="35">
                  <c:v>7.00284</c:v>
                </c:pt>
                <c:pt idx="36">
                  <c:v>7.037679999999999</c:v>
                </c:pt>
                <c:pt idx="37">
                  <c:v>7.037679999999999</c:v>
                </c:pt>
                <c:pt idx="38">
                  <c:v>7.037679999999999</c:v>
                </c:pt>
                <c:pt idx="39">
                  <c:v>7.037679999999999</c:v>
                </c:pt>
                <c:pt idx="40">
                  <c:v>7.037679999999999</c:v>
                </c:pt>
                <c:pt idx="41">
                  <c:v>7.0336399999999992</c:v>
                </c:pt>
                <c:pt idx="42">
                  <c:v>7.00284</c:v>
                </c:pt>
                <c:pt idx="43">
                  <c:v>7.037679999999999</c:v>
                </c:pt>
                <c:pt idx="44">
                  <c:v>7.0417200000000006</c:v>
                </c:pt>
                <c:pt idx="45">
                  <c:v>7.037679999999999</c:v>
                </c:pt>
                <c:pt idx="46">
                  <c:v>7.037679999999999</c:v>
                </c:pt>
                <c:pt idx="47">
                  <c:v>7.00284</c:v>
                </c:pt>
                <c:pt idx="48">
                  <c:v>7.037679999999999</c:v>
                </c:pt>
                <c:pt idx="49">
                  <c:v>7.0417200000000006</c:v>
                </c:pt>
                <c:pt idx="50">
                  <c:v>7.037679999999999</c:v>
                </c:pt>
                <c:pt idx="51">
                  <c:v>7.00284</c:v>
                </c:pt>
                <c:pt idx="52">
                  <c:v>7.037679999999999</c:v>
                </c:pt>
                <c:pt idx="53">
                  <c:v>7.037679999999999</c:v>
                </c:pt>
                <c:pt idx="54">
                  <c:v>7.0068600000000005</c:v>
                </c:pt>
                <c:pt idx="55">
                  <c:v>7.037679999999999</c:v>
                </c:pt>
                <c:pt idx="56">
                  <c:v>7.0417200000000006</c:v>
                </c:pt>
                <c:pt idx="57">
                  <c:v>7.037679999999999</c:v>
                </c:pt>
                <c:pt idx="58">
                  <c:v>7.0417200000000006</c:v>
                </c:pt>
                <c:pt idx="59">
                  <c:v>7.037679999999999</c:v>
                </c:pt>
                <c:pt idx="60">
                  <c:v>7.0417200000000006</c:v>
                </c:pt>
                <c:pt idx="61">
                  <c:v>7.0417200000000006</c:v>
                </c:pt>
                <c:pt idx="62">
                  <c:v>7.0417200000000006</c:v>
                </c:pt>
                <c:pt idx="63">
                  <c:v>7.0068600000000005</c:v>
                </c:pt>
                <c:pt idx="64">
                  <c:v>7.0417200000000006</c:v>
                </c:pt>
                <c:pt idx="65">
                  <c:v>7.037679999999999</c:v>
                </c:pt>
                <c:pt idx="66">
                  <c:v>7.0417200000000006</c:v>
                </c:pt>
                <c:pt idx="67">
                  <c:v>7.037679999999999</c:v>
                </c:pt>
                <c:pt idx="68">
                  <c:v>7.037679999999999</c:v>
                </c:pt>
                <c:pt idx="69">
                  <c:v>7.0417200000000006</c:v>
                </c:pt>
                <c:pt idx="70">
                  <c:v>7.0417200000000006</c:v>
                </c:pt>
                <c:pt idx="71">
                  <c:v>7.0417200000000006</c:v>
                </c:pt>
                <c:pt idx="72">
                  <c:v>7.0417200000000006</c:v>
                </c:pt>
                <c:pt idx="73">
                  <c:v>7.0108800000000011</c:v>
                </c:pt>
                <c:pt idx="74">
                  <c:v>7.0417200000000006</c:v>
                </c:pt>
                <c:pt idx="75">
                  <c:v>7.0417200000000006</c:v>
                </c:pt>
                <c:pt idx="76">
                  <c:v>7.0457600000000005</c:v>
                </c:pt>
                <c:pt idx="77">
                  <c:v>7.0417200000000006</c:v>
                </c:pt>
                <c:pt idx="78">
                  <c:v>7.0417200000000006</c:v>
                </c:pt>
                <c:pt idx="79">
                  <c:v>7.0457600000000005</c:v>
                </c:pt>
                <c:pt idx="80">
                  <c:v>7.0417200000000006</c:v>
                </c:pt>
                <c:pt idx="81">
                  <c:v>7.0108800000000011</c:v>
                </c:pt>
                <c:pt idx="82">
                  <c:v>7.0457600000000005</c:v>
                </c:pt>
                <c:pt idx="83">
                  <c:v>7.0457600000000005</c:v>
                </c:pt>
                <c:pt idx="84">
                  <c:v>7.0457600000000005</c:v>
                </c:pt>
                <c:pt idx="85">
                  <c:v>7.0457600000000005</c:v>
                </c:pt>
                <c:pt idx="86">
                  <c:v>7.0108800000000011</c:v>
                </c:pt>
                <c:pt idx="87">
                  <c:v>7.0457600000000005</c:v>
                </c:pt>
                <c:pt idx="88">
                  <c:v>7.0457600000000005</c:v>
                </c:pt>
                <c:pt idx="89">
                  <c:v>7.0457600000000005</c:v>
                </c:pt>
                <c:pt idx="90">
                  <c:v>7.0457600000000005</c:v>
                </c:pt>
                <c:pt idx="91">
                  <c:v>7.0498000000000003</c:v>
                </c:pt>
                <c:pt idx="92">
                  <c:v>7.0457600000000005</c:v>
                </c:pt>
                <c:pt idx="93">
                  <c:v>7.0457600000000005</c:v>
                </c:pt>
                <c:pt idx="94">
                  <c:v>7.0498000000000003</c:v>
                </c:pt>
                <c:pt idx="95">
                  <c:v>7.0457600000000005</c:v>
                </c:pt>
                <c:pt idx="96">
                  <c:v>7.0498000000000003</c:v>
                </c:pt>
                <c:pt idx="97">
                  <c:v>7.0457600000000005</c:v>
                </c:pt>
                <c:pt idx="98">
                  <c:v>7.0108800000000011</c:v>
                </c:pt>
                <c:pt idx="99">
                  <c:v>7.0457600000000005</c:v>
                </c:pt>
                <c:pt idx="100">
                  <c:v>7.0457600000000005</c:v>
                </c:pt>
                <c:pt idx="101">
                  <c:v>7.0498000000000003</c:v>
                </c:pt>
                <c:pt idx="102">
                  <c:v>7.0457600000000005</c:v>
                </c:pt>
                <c:pt idx="103">
                  <c:v>7.0498000000000003</c:v>
                </c:pt>
                <c:pt idx="104">
                  <c:v>7.0457600000000005</c:v>
                </c:pt>
                <c:pt idx="105">
                  <c:v>7.0457600000000005</c:v>
                </c:pt>
                <c:pt idx="106">
                  <c:v>7.0108800000000011</c:v>
                </c:pt>
                <c:pt idx="107">
                  <c:v>7.0457600000000005</c:v>
                </c:pt>
                <c:pt idx="108">
                  <c:v>7.0498000000000003</c:v>
                </c:pt>
                <c:pt idx="109">
                  <c:v>7.0498000000000003</c:v>
                </c:pt>
                <c:pt idx="110">
                  <c:v>7.0457600000000005</c:v>
                </c:pt>
                <c:pt idx="111">
                  <c:v>7.0457600000000005</c:v>
                </c:pt>
                <c:pt idx="112">
                  <c:v>7.0457600000000005</c:v>
                </c:pt>
                <c:pt idx="113">
                  <c:v>7.0108800000000011</c:v>
                </c:pt>
                <c:pt idx="114">
                  <c:v>7.0498000000000003</c:v>
                </c:pt>
                <c:pt idx="115">
                  <c:v>7.0498000000000003</c:v>
                </c:pt>
                <c:pt idx="116">
                  <c:v>7.0498000000000003</c:v>
                </c:pt>
                <c:pt idx="117">
                  <c:v>7.0498000000000003</c:v>
                </c:pt>
                <c:pt idx="118">
                  <c:v>7.0108800000000011</c:v>
                </c:pt>
                <c:pt idx="119">
                  <c:v>7.0457600000000005</c:v>
                </c:pt>
                <c:pt idx="120">
                  <c:v>7.0498000000000003</c:v>
                </c:pt>
                <c:pt idx="121">
                  <c:v>7.0498000000000003</c:v>
                </c:pt>
                <c:pt idx="122">
                  <c:v>7.0457600000000005</c:v>
                </c:pt>
                <c:pt idx="123">
                  <c:v>7.0498000000000003</c:v>
                </c:pt>
                <c:pt idx="124">
                  <c:v>7.0498000000000003</c:v>
                </c:pt>
                <c:pt idx="125">
                  <c:v>7.0498000000000003</c:v>
                </c:pt>
                <c:pt idx="126">
                  <c:v>7.0149000000000008</c:v>
                </c:pt>
                <c:pt idx="127">
                  <c:v>3.4790000000000001E-2</c:v>
                </c:pt>
                <c:pt idx="128">
                  <c:v>3.4790000000000001E-2</c:v>
                </c:pt>
                <c:pt idx="129">
                  <c:v>3.4790000000000001E-2</c:v>
                </c:pt>
                <c:pt idx="130">
                  <c:v>3.4790000000000001E-2</c:v>
                </c:pt>
                <c:pt idx="131">
                  <c:v>3.4790000000000001E-2</c:v>
                </c:pt>
                <c:pt idx="132">
                  <c:v>3.4790000000000001E-2</c:v>
                </c:pt>
                <c:pt idx="133">
                  <c:v>3.4790000000000001E-2</c:v>
                </c:pt>
                <c:pt idx="134">
                  <c:v>3.4810000000000001E-2</c:v>
                </c:pt>
                <c:pt idx="135">
                  <c:v>3.4790000000000001E-2</c:v>
                </c:pt>
                <c:pt idx="136">
                  <c:v>3.4810000000000001E-2</c:v>
                </c:pt>
                <c:pt idx="137">
                  <c:v>3.4790000000000001E-2</c:v>
                </c:pt>
                <c:pt idx="138">
                  <c:v>3.4810000000000001E-2</c:v>
                </c:pt>
                <c:pt idx="139">
                  <c:v>3.4810000000000001E-2</c:v>
                </c:pt>
                <c:pt idx="140">
                  <c:v>3.4790000000000001E-2</c:v>
                </c:pt>
                <c:pt idx="141">
                  <c:v>3.4790000000000001E-2</c:v>
                </c:pt>
                <c:pt idx="142">
                  <c:v>3.4810000000000001E-2</c:v>
                </c:pt>
                <c:pt idx="143">
                  <c:v>3.4810000000000001E-2</c:v>
                </c:pt>
              </c:numCache>
            </c:numRef>
          </c:yVal>
          <c:smooth val="0"/>
          <c:extLst>
            <c:ext xmlns:c16="http://schemas.microsoft.com/office/drawing/2014/chart" uri="{C3380CC4-5D6E-409C-BE32-E72D297353CC}">
              <c16:uniqueId val="{00000000-914B-4887-94ED-59BB1AEB3378}"/>
            </c:ext>
          </c:extLst>
        </c:ser>
        <c:dLbls>
          <c:showLegendKey val="0"/>
          <c:showVal val="0"/>
          <c:showCatName val="0"/>
          <c:showSerName val="0"/>
          <c:showPercent val="0"/>
          <c:showBubbleSize val="0"/>
        </c:dLbls>
        <c:axId val="592828408"/>
        <c:axId val="592828768"/>
      </c:scatterChart>
      <c:valAx>
        <c:axId val="592828408"/>
        <c:scaling>
          <c:orientation val="minMax"/>
          <c:max val="150"/>
          <c:min val="0"/>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2828768"/>
        <c:crosses val="autoZero"/>
        <c:crossBetween val="midCat"/>
      </c:valAx>
      <c:valAx>
        <c:axId val="5928287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2828408"/>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Pcharged</a:t>
            </a:r>
            <a:r>
              <a:rPr lang="en-US" baseline="0"/>
              <a:t> </a:t>
            </a:r>
            <a:r>
              <a:rPr lang="en-US"/>
              <a:t>(kW)</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Testbed_Dec!$I$2</c:f>
              <c:strCache>
                <c:ptCount val="1"/>
                <c:pt idx="0">
                  <c:v>Pcharged (kW)</c:v>
                </c:pt>
              </c:strCache>
            </c:strRef>
          </c:tx>
          <c:spPr>
            <a:ln w="9525" cap="rnd">
              <a:solidFill>
                <a:schemeClr val="accent1"/>
              </a:solidFill>
              <a:round/>
            </a:ln>
            <a:effectLst/>
          </c:spPr>
          <c:marker>
            <c:symbol val="circle"/>
            <c:size val="3"/>
            <c:spPr>
              <a:solidFill>
                <a:schemeClr val="accent1"/>
              </a:solidFill>
              <a:ln w="9525">
                <a:solidFill>
                  <a:schemeClr val="accent1"/>
                </a:solidFill>
              </a:ln>
              <a:effectLst/>
            </c:spPr>
          </c:marker>
          <c:xVal>
            <c:strRef>
              <c:f>Testbed_Dec!$D$3:$D$977</c:f>
              <c:strCache>
                <c:ptCount val="975"/>
                <c:pt idx="0">
                  <c:v>07/07/2023 13:28:20:180</c:v>
                </c:pt>
                <c:pt idx="1">
                  <c:v>07/07/2023 13:28:20:575</c:v>
                </c:pt>
                <c:pt idx="2">
                  <c:v>07/07/2023 13:28:20:960</c:v>
                </c:pt>
                <c:pt idx="3">
                  <c:v>07/07/2023 13:28:21:005</c:v>
                </c:pt>
                <c:pt idx="4">
                  <c:v>07/07/2023 13:28:21:401</c:v>
                </c:pt>
                <c:pt idx="5">
                  <c:v>07/07/2023 13:28:21:848</c:v>
                </c:pt>
                <c:pt idx="6">
                  <c:v>07/07/2023 13:28:22:217</c:v>
                </c:pt>
                <c:pt idx="7">
                  <c:v>07/07/2023 13:28:22:591</c:v>
                </c:pt>
                <c:pt idx="8">
                  <c:v>07/07/2023 13:28:22:984</c:v>
                </c:pt>
                <c:pt idx="9">
                  <c:v>07/07/2023 13:28:23:434</c:v>
                </c:pt>
                <c:pt idx="10">
                  <c:v>07/07/2023 13:28:23:848</c:v>
                </c:pt>
                <c:pt idx="11">
                  <c:v>07/07/2023 13:28:24:210</c:v>
                </c:pt>
                <c:pt idx="12">
                  <c:v>07/07/2023 13:28:24:615</c:v>
                </c:pt>
                <c:pt idx="13">
                  <c:v>07/07/2023 13:28:25:141</c:v>
                </c:pt>
                <c:pt idx="14">
                  <c:v>07/07/2023 13:28:25:453</c:v>
                </c:pt>
                <c:pt idx="15">
                  <c:v>07/07/2023 13:28:25:832</c:v>
                </c:pt>
                <c:pt idx="16">
                  <c:v>07/07/2023 13:28:26:252</c:v>
                </c:pt>
                <c:pt idx="17">
                  <c:v>07/07/2023 13:28:26:448</c:v>
                </c:pt>
                <c:pt idx="18">
                  <c:v>07/07/2023 13:28:26:677</c:v>
                </c:pt>
                <c:pt idx="19">
                  <c:v>07/07/2023 13:28:27:068</c:v>
                </c:pt>
                <c:pt idx="20">
                  <c:v>07/07/2023 13:28:27:476</c:v>
                </c:pt>
                <c:pt idx="21">
                  <c:v>07/07/2023 13:28:27:851</c:v>
                </c:pt>
                <c:pt idx="22">
                  <c:v>07/07/2023 13:28:28:302</c:v>
                </c:pt>
                <c:pt idx="23">
                  <c:v>07/07/2023 13:28:28:687</c:v>
                </c:pt>
                <c:pt idx="24">
                  <c:v>07/07/2023 13:28:29:105</c:v>
                </c:pt>
                <c:pt idx="25">
                  <c:v>07/07/2023 13:28:29:500</c:v>
                </c:pt>
                <c:pt idx="26">
                  <c:v>07/07/2023 13:28:29:953</c:v>
                </c:pt>
                <c:pt idx="27">
                  <c:v>07/07/2023 13:28:30:323</c:v>
                </c:pt>
                <c:pt idx="28">
                  <c:v>07/07/2023 13:28:30:694</c:v>
                </c:pt>
                <c:pt idx="29">
                  <c:v>07/07/2023 13:28:30:726</c:v>
                </c:pt>
                <c:pt idx="30">
                  <c:v>07/07/2023 13:28:31:099</c:v>
                </c:pt>
                <c:pt idx="31">
                  <c:v>07/07/2023 13:28:31:519</c:v>
                </c:pt>
                <c:pt idx="32">
                  <c:v>07/07/2023 13:28:31:736</c:v>
                </c:pt>
                <c:pt idx="33">
                  <c:v>07/07/2023 13:28:31:960</c:v>
                </c:pt>
                <c:pt idx="34">
                  <c:v>07/07/2023 13:28:32:145</c:v>
                </c:pt>
                <c:pt idx="35">
                  <c:v>07/07/2023 13:28:32:349</c:v>
                </c:pt>
                <c:pt idx="36">
                  <c:v>07/07/2023 13:28:32:542</c:v>
                </c:pt>
                <c:pt idx="37">
                  <c:v>07/07/2023 13:28:32:762</c:v>
                </c:pt>
                <c:pt idx="38">
                  <c:v>07/07/2023 13:28:33:132</c:v>
                </c:pt>
                <c:pt idx="39">
                  <c:v>07/07/2023 13:28:33:546</c:v>
                </c:pt>
                <c:pt idx="40">
                  <c:v>07/07/2023 13:28:33:759</c:v>
                </c:pt>
                <c:pt idx="41">
                  <c:v>07/07/2023 13:28:33:976</c:v>
                </c:pt>
                <c:pt idx="42">
                  <c:v>07/07/2023 13:28:34:361</c:v>
                </c:pt>
                <c:pt idx="43">
                  <c:v>07/07/2023 13:28:34:795</c:v>
                </c:pt>
                <c:pt idx="44">
                  <c:v>07/07/2023 13:28:35:160</c:v>
                </c:pt>
                <c:pt idx="45">
                  <c:v>07/07/2023 13:28:35:206</c:v>
                </c:pt>
                <c:pt idx="46">
                  <c:v>07/07/2023 13:28:35:586</c:v>
                </c:pt>
                <c:pt idx="47">
                  <c:v>07/07/2023 13:28:35:621</c:v>
                </c:pt>
                <c:pt idx="48">
                  <c:v>07/07/2023 13:28:35:993</c:v>
                </c:pt>
                <c:pt idx="49">
                  <c:v>07/07/2023 13:28:36:186</c:v>
                </c:pt>
                <c:pt idx="50">
                  <c:v>07/07/2023 13:28:36:408</c:v>
                </c:pt>
                <c:pt idx="51">
                  <c:v>07/07/2023 13:28:36:592</c:v>
                </c:pt>
                <c:pt idx="52">
                  <c:v>07/07/2023 13:28:36:809</c:v>
                </c:pt>
                <c:pt idx="53">
                  <c:v>07/07/2023 13:28:36:997</c:v>
                </c:pt>
                <c:pt idx="54">
                  <c:v>07/07/2023 13:28:37:211</c:v>
                </c:pt>
                <c:pt idx="55">
                  <c:v>07/07/2023 13:28:37:586</c:v>
                </c:pt>
                <c:pt idx="56">
                  <c:v>07/07/2023 13:28:37:631</c:v>
                </c:pt>
                <c:pt idx="57">
                  <c:v>07/07/2023 13:28:38:016</c:v>
                </c:pt>
                <c:pt idx="58">
                  <c:v>07/07/2023 13:28:38:094</c:v>
                </c:pt>
                <c:pt idx="59">
                  <c:v>07/07/2023 13:28:38:525</c:v>
                </c:pt>
                <c:pt idx="60">
                  <c:v>07/07/2023 13:28:38:842</c:v>
                </c:pt>
                <c:pt idx="61">
                  <c:v>07/07/2023 13:28:39:042</c:v>
                </c:pt>
                <c:pt idx="62">
                  <c:v>07/07/2023 13:28:39:278</c:v>
                </c:pt>
                <c:pt idx="63">
                  <c:v>07/07/2023 13:28:39:657</c:v>
                </c:pt>
                <c:pt idx="64">
                  <c:v>07/07/2023 13:28:39:864</c:v>
                </c:pt>
                <c:pt idx="65">
                  <c:v>07/07/2023 13:28:40:069</c:v>
                </c:pt>
                <c:pt idx="66">
                  <c:v>07/07/2023 13:28:40:269</c:v>
                </c:pt>
                <c:pt idx="67">
                  <c:v>07/07/2023 13:28:40:494</c:v>
                </c:pt>
                <c:pt idx="68">
                  <c:v>07/07/2023 13:28:40:859</c:v>
                </c:pt>
                <c:pt idx="69">
                  <c:v>07/07/2023 13:28:40:903</c:v>
                </c:pt>
                <c:pt idx="70">
                  <c:v>07/07/2023 13:28:41:269</c:v>
                </c:pt>
                <c:pt idx="71">
                  <c:v>07/07/2023 13:28:41:463</c:v>
                </c:pt>
                <c:pt idx="72">
                  <c:v>07/07/2023 13:28:41:676</c:v>
                </c:pt>
                <c:pt idx="73">
                  <c:v>07/07/2023 13:28:41:881</c:v>
                </c:pt>
                <c:pt idx="74">
                  <c:v>07/07/2023 13:28:42:105</c:v>
                </c:pt>
                <c:pt idx="75">
                  <c:v>07/07/2023 13:28:42:467</c:v>
                </c:pt>
                <c:pt idx="76">
                  <c:v>07/07/2023 13:28:42:516</c:v>
                </c:pt>
                <c:pt idx="77">
                  <c:v>07/07/2023 13:28:42:882</c:v>
                </c:pt>
                <c:pt idx="78">
                  <c:v>07/07/2023 13:28:43:325</c:v>
                </c:pt>
                <c:pt idx="79">
                  <c:v>07/07/2023 13:28:43:687</c:v>
                </c:pt>
                <c:pt idx="80">
                  <c:v>07/07/2023 13:28:43:737</c:v>
                </c:pt>
                <c:pt idx="81">
                  <c:v>07/07/2023 13:28:44:098</c:v>
                </c:pt>
                <c:pt idx="82">
                  <c:v>07/07/2023 13:28:44:137</c:v>
                </c:pt>
                <c:pt idx="83">
                  <c:v>07/07/2023 13:28:44:509</c:v>
                </c:pt>
                <c:pt idx="84">
                  <c:v>07/07/2023 13:28:44:552</c:v>
                </c:pt>
                <c:pt idx="85">
                  <c:v>07/07/2023 13:28:44:920</c:v>
                </c:pt>
                <c:pt idx="86">
                  <c:v>07/07/2023 13:28:45:331</c:v>
                </c:pt>
                <c:pt idx="87">
                  <c:v>07/07/2023 13:28:45:538</c:v>
                </c:pt>
                <c:pt idx="88">
                  <c:v>07/07/2023 13:28:45:796</c:v>
                </c:pt>
                <c:pt idx="89">
                  <c:v>07/07/2023 13:28:45:946</c:v>
                </c:pt>
                <c:pt idx="90">
                  <c:v>07/07/2023 13:28:46:153</c:v>
                </c:pt>
                <c:pt idx="91">
                  <c:v>07/07/2023 13:28:46:523</c:v>
                </c:pt>
                <c:pt idx="92">
                  <c:v>07/07/2023 13:28:46:563</c:v>
                </c:pt>
                <c:pt idx="93">
                  <c:v>07/07/2023 13:28:46:769</c:v>
                </c:pt>
                <c:pt idx="94">
                  <c:v>07/07/2023 13:28:46:983</c:v>
                </c:pt>
                <c:pt idx="95">
                  <c:v>07/07/2023 13:28:47:349</c:v>
                </c:pt>
                <c:pt idx="96">
                  <c:v>07/07/2023 13:28:47:392</c:v>
                </c:pt>
                <c:pt idx="97">
                  <c:v>07/07/2023 13:28:47:775</c:v>
                </c:pt>
                <c:pt idx="98">
                  <c:v>07/07/2023 13:28:48:180</c:v>
                </c:pt>
                <c:pt idx="99">
                  <c:v>07/07/2023 13:28:48:585</c:v>
                </c:pt>
                <c:pt idx="100">
                  <c:v>07/07/2023 13:28:48:786</c:v>
                </c:pt>
                <c:pt idx="101">
                  <c:v>07/07/2023 13:28:48:997</c:v>
                </c:pt>
                <c:pt idx="102">
                  <c:v>07/07/2023 13:28:49:203</c:v>
                </c:pt>
                <c:pt idx="103">
                  <c:v>07/07/2023 13:28:49:605</c:v>
                </c:pt>
                <c:pt idx="104">
                  <c:v>07/07/2023 13:28:49:819</c:v>
                </c:pt>
                <c:pt idx="105">
                  <c:v>07/07/2023 13:28:50:019</c:v>
                </c:pt>
                <c:pt idx="106">
                  <c:v>07/07/2023 13:28:50:221</c:v>
                </c:pt>
                <c:pt idx="107">
                  <c:v>07/07/2023 13:28:50:423</c:v>
                </c:pt>
                <c:pt idx="108">
                  <c:v>07/07/2023 13:28:50:628</c:v>
                </c:pt>
                <c:pt idx="109">
                  <c:v>07/07/2023 13:28:50:822</c:v>
                </c:pt>
                <c:pt idx="110">
                  <c:v>07/07/2023 13:28:51:039</c:v>
                </c:pt>
                <c:pt idx="111">
                  <c:v>07/07/2023 13:28:51:418</c:v>
                </c:pt>
                <c:pt idx="112">
                  <c:v>07/07/2023 13:28:51:461</c:v>
                </c:pt>
                <c:pt idx="113">
                  <c:v>07/07/2023 13:28:51:861</c:v>
                </c:pt>
                <c:pt idx="114">
                  <c:v>07/07/2023 13:28:52:259</c:v>
                </c:pt>
                <c:pt idx="115">
                  <c:v>07/07/2023 13:28:52:653</c:v>
                </c:pt>
                <c:pt idx="116">
                  <c:v>07/07/2023 13:28:53:038</c:v>
                </c:pt>
                <c:pt idx="117">
                  <c:v>07/07/2023 13:28:53:461</c:v>
                </c:pt>
                <c:pt idx="118">
                  <c:v>07/07/2023 13:28:53:676</c:v>
                </c:pt>
                <c:pt idx="119">
                  <c:v>07/07/2023 13:28:53:894</c:v>
                </c:pt>
                <c:pt idx="120">
                  <c:v>07/07/2023 13:28:54:079</c:v>
                </c:pt>
                <c:pt idx="121">
                  <c:v>07/07/2023 13:28:54:302</c:v>
                </c:pt>
                <c:pt idx="122">
                  <c:v>07/07/2023 13:28:54:881</c:v>
                </c:pt>
                <c:pt idx="123">
                  <c:v>07/07/2023 13:28:55:101</c:v>
                </c:pt>
                <c:pt idx="124">
                  <c:v>07/07/2023 13:28:55:493</c:v>
                </c:pt>
                <c:pt idx="125">
                  <c:v>07/07/2023 13:28:55:540</c:v>
                </c:pt>
                <c:pt idx="126">
                  <c:v>07/07/2023 13:28:55:907</c:v>
                </c:pt>
                <c:pt idx="127">
                  <c:v>07/07/2023 13:28:56:094</c:v>
                </c:pt>
                <c:pt idx="128">
                  <c:v>07/07/2023 13:28:56:341</c:v>
                </c:pt>
                <c:pt idx="129">
                  <c:v>07/07/2023 13:28:56:709</c:v>
                </c:pt>
                <c:pt idx="130">
                  <c:v>07/07/2023 13:28:56:914</c:v>
                </c:pt>
                <c:pt idx="131">
                  <c:v>07/07/2023 13:28:57:128</c:v>
                </c:pt>
                <c:pt idx="132">
                  <c:v>07/07/2023 13:28:57:325</c:v>
                </c:pt>
                <c:pt idx="133">
                  <c:v>07/07/2023 13:28:57:545</c:v>
                </c:pt>
                <c:pt idx="134">
                  <c:v>07/07/2023 13:28:57:923</c:v>
                </c:pt>
                <c:pt idx="135">
                  <c:v>07/07/2023 13:28:58:368</c:v>
                </c:pt>
                <c:pt idx="136">
                  <c:v>07/07/2023 13:28:58:720</c:v>
                </c:pt>
                <c:pt idx="137">
                  <c:v>07/07/2023 13:28:59:484</c:v>
                </c:pt>
                <c:pt idx="138">
                  <c:v>07/07/2023 13:28:59:690</c:v>
                </c:pt>
                <c:pt idx="139">
                  <c:v>07/07/2023 13:29:00:269</c:v>
                </c:pt>
                <c:pt idx="140">
                  <c:v>07/07/2023 13:29:00:448</c:v>
                </c:pt>
                <c:pt idx="141">
                  <c:v>07/07/2023 13:29:00:802</c:v>
                </c:pt>
                <c:pt idx="142">
                  <c:v>07/07/2023 13:29:01:161</c:v>
                </c:pt>
                <c:pt idx="143">
                  <c:v>07/07/2023 13:29:01:211</c:v>
                </c:pt>
                <c:pt idx="144">
                  <c:v>07/07/2023 13:29:01:592</c:v>
                </c:pt>
                <c:pt idx="145">
                  <c:v>07/07/2023 13:29:01:799</c:v>
                </c:pt>
                <c:pt idx="146">
                  <c:v>07/07/2023 13:29:02:029</c:v>
                </c:pt>
                <c:pt idx="147">
                  <c:v>07/07/2023 13:29:02:207</c:v>
                </c:pt>
                <c:pt idx="148">
                  <c:v>07/07/2023 13:29:02:426</c:v>
                </c:pt>
                <c:pt idx="149">
                  <c:v>07/07/2023 13:29:02:607</c:v>
                </c:pt>
                <c:pt idx="150">
                  <c:v>07/07/2023 13:29:02:846</c:v>
                </c:pt>
                <c:pt idx="151">
                  <c:v>07/07/2023 13:29:03:210</c:v>
                </c:pt>
                <c:pt idx="152">
                  <c:v>07/07/2023 13:29:03:795</c:v>
                </c:pt>
                <c:pt idx="153">
                  <c:v>07/07/2023 13:29:04:404</c:v>
                </c:pt>
                <c:pt idx="154">
                  <c:v>07/07/2023 13:29:04:609</c:v>
                </c:pt>
                <c:pt idx="155">
                  <c:v>07/07/2023 13:29:05:029</c:v>
                </c:pt>
                <c:pt idx="156">
                  <c:v>07/07/2023 13:29:05:306</c:v>
                </c:pt>
                <c:pt idx="157">
                  <c:v>07/07/2023 13:29:05:743</c:v>
                </c:pt>
                <c:pt idx="158">
                  <c:v>07/07/2023 13:29:06:306</c:v>
                </c:pt>
                <c:pt idx="159">
                  <c:v>07/07/2023 13:29:06:499</c:v>
                </c:pt>
                <c:pt idx="160">
                  <c:v>07/07/2023 13:29:06:973</c:v>
                </c:pt>
                <c:pt idx="161">
                  <c:v>07/07/2023 13:29:07:305</c:v>
                </c:pt>
                <c:pt idx="162">
                  <c:v>07/07/2023 13:29:07:767</c:v>
                </c:pt>
                <c:pt idx="163">
                  <c:v>07/07/2023 13:29:08:381</c:v>
                </c:pt>
                <c:pt idx="164">
                  <c:v>07/07/2023 13:29:08:578</c:v>
                </c:pt>
                <c:pt idx="165">
                  <c:v>07/07/2023 13:29:08:944</c:v>
                </c:pt>
                <c:pt idx="166">
                  <c:v>07/07/2023 13:29:09:318</c:v>
                </c:pt>
                <c:pt idx="167">
                  <c:v>07/07/2023 13:29:09:512</c:v>
                </c:pt>
                <c:pt idx="168">
                  <c:v>07/07/2023 13:29:09:727</c:v>
                </c:pt>
                <c:pt idx="169">
                  <c:v>07/07/2023 13:29:10:092</c:v>
                </c:pt>
                <c:pt idx="170">
                  <c:v>07/07/2023 13:29:10:513</c:v>
                </c:pt>
                <c:pt idx="171">
                  <c:v>07/07/2023 13:29:10:723</c:v>
                </c:pt>
                <c:pt idx="172">
                  <c:v>07/07/2023 13:29:10:980</c:v>
                </c:pt>
                <c:pt idx="173">
                  <c:v>07/07/2023 13:29:11:335</c:v>
                </c:pt>
                <c:pt idx="174">
                  <c:v>07/07/2023 13:29:11:546</c:v>
                </c:pt>
                <c:pt idx="175">
                  <c:v>07/07/2023 13:29:11:819</c:v>
                </c:pt>
                <c:pt idx="176">
                  <c:v>07/07/2023 13:29:12:177</c:v>
                </c:pt>
                <c:pt idx="177">
                  <c:v>07/07/2023 13:29:12:543</c:v>
                </c:pt>
                <c:pt idx="178">
                  <c:v>07/07/2023 13:29:13:006</c:v>
                </c:pt>
                <c:pt idx="179">
                  <c:v>07/07/2023 13:29:13:361</c:v>
                </c:pt>
                <c:pt idx="180">
                  <c:v>07/07/2023 13:29:13:571</c:v>
                </c:pt>
                <c:pt idx="181">
                  <c:v>07/07/2023 13:29:13:834</c:v>
                </c:pt>
                <c:pt idx="182">
                  <c:v>07/07/2023 13:29:14:203</c:v>
                </c:pt>
                <c:pt idx="183">
                  <c:v>07/07/2023 13:29:14:404</c:v>
                </c:pt>
                <c:pt idx="184">
                  <c:v>07/07/2023 13:29:14:625</c:v>
                </c:pt>
                <c:pt idx="185">
                  <c:v>07/07/2023 13:29:15:010</c:v>
                </c:pt>
                <c:pt idx="186">
                  <c:v>07/07/2023 13:29:15:421</c:v>
                </c:pt>
                <c:pt idx="187">
                  <c:v>07/07/2023 13:29:15:625</c:v>
                </c:pt>
                <c:pt idx="188">
                  <c:v>07/07/2023 13:29:15:865</c:v>
                </c:pt>
                <c:pt idx="189">
                  <c:v>07/07/2023 13:29:16:224</c:v>
                </c:pt>
                <c:pt idx="190">
                  <c:v>07/07/2023 13:29:16:651</c:v>
                </c:pt>
                <c:pt idx="191">
                  <c:v>07/07/2023 13:29:17:049</c:v>
                </c:pt>
                <c:pt idx="192">
                  <c:v>07/07/2023 13:29:17:250</c:v>
                </c:pt>
                <c:pt idx="193">
                  <c:v>07/07/2023 13:29:17:474</c:v>
                </c:pt>
                <c:pt idx="194">
                  <c:v>07/07/2023 13:29:17:864</c:v>
                </c:pt>
                <c:pt idx="195">
                  <c:v>07/07/2023 13:29:18:056</c:v>
                </c:pt>
                <c:pt idx="196">
                  <c:v>07/07/2023 13:29:18:283</c:v>
                </c:pt>
                <c:pt idx="197">
                  <c:v>07/07/2023 13:29:18:638</c:v>
                </c:pt>
                <c:pt idx="198">
                  <c:v>07/07/2023 13:29:18:691</c:v>
                </c:pt>
                <c:pt idx="199">
                  <c:v>07/07/2023 13:29:19:075</c:v>
                </c:pt>
                <c:pt idx="200">
                  <c:v>07/07/2023 13:29:19:516</c:v>
                </c:pt>
                <c:pt idx="201">
                  <c:v>07/07/2023 13:29:19:907</c:v>
                </c:pt>
                <c:pt idx="202">
                  <c:v>07/07/2023 13:29:20:325</c:v>
                </c:pt>
                <c:pt idx="203">
                  <c:v>07/07/2023 13:29:20:703</c:v>
                </c:pt>
                <c:pt idx="204">
                  <c:v>07/07/2023 13:29:20:904</c:v>
                </c:pt>
                <c:pt idx="205">
                  <c:v>07/07/2023 13:29:21:125</c:v>
                </c:pt>
                <c:pt idx="206">
                  <c:v>07/07/2023 13:29:21:510</c:v>
                </c:pt>
                <c:pt idx="207">
                  <c:v>07/07/2023 13:29:21:930</c:v>
                </c:pt>
                <c:pt idx="208">
                  <c:v>07/07/2023 13:29:22:296</c:v>
                </c:pt>
                <c:pt idx="209">
                  <c:v>07/07/2023 13:29:22:355</c:v>
                </c:pt>
                <c:pt idx="210">
                  <c:v>07/07/2023 13:29:22:756</c:v>
                </c:pt>
                <c:pt idx="211">
                  <c:v>07/07/2023 13:29:23:186</c:v>
                </c:pt>
                <c:pt idx="212">
                  <c:v>07/07/2023 13:29:23:546</c:v>
                </c:pt>
                <c:pt idx="213">
                  <c:v>07/07/2023 13:29:23:747</c:v>
                </c:pt>
                <c:pt idx="214">
                  <c:v>07/07/2023 13:29:23:970</c:v>
                </c:pt>
                <c:pt idx="215">
                  <c:v>07/07/2023 13:29:24:325</c:v>
                </c:pt>
                <c:pt idx="216">
                  <c:v>07/07/2023 13:29:24:381</c:v>
                </c:pt>
                <c:pt idx="217">
                  <c:v>07/07/2023 13:29:24:789</c:v>
                </c:pt>
                <c:pt idx="218">
                  <c:v>07/07/2023 13:29:25:170</c:v>
                </c:pt>
                <c:pt idx="219">
                  <c:v>07/07/2023 13:29:25:374</c:v>
                </c:pt>
                <c:pt idx="220">
                  <c:v>07/07/2023 13:29:25:621</c:v>
                </c:pt>
                <c:pt idx="221">
                  <c:v>07/07/2023 13:29:25:990</c:v>
                </c:pt>
                <c:pt idx="222">
                  <c:v>07/07/2023 13:29:26:388</c:v>
                </c:pt>
                <c:pt idx="223">
                  <c:v>07/07/2023 13:29:26:589</c:v>
                </c:pt>
                <c:pt idx="224">
                  <c:v>07/07/2023 13:29:26:831</c:v>
                </c:pt>
                <c:pt idx="225">
                  <c:v>07/07/2023 13:29:27:203</c:v>
                </c:pt>
                <c:pt idx="226">
                  <c:v>07/07/2023 13:29:27:598</c:v>
                </c:pt>
                <c:pt idx="227">
                  <c:v>07/07/2023 13:29:27:641</c:v>
                </c:pt>
                <c:pt idx="228">
                  <c:v>07/07/2023 13:29:28:053</c:v>
                </c:pt>
                <c:pt idx="229">
                  <c:v>07/07/2023 13:29:28:456</c:v>
                </c:pt>
                <c:pt idx="230">
                  <c:v>07/07/2023 13:29:28:848</c:v>
                </c:pt>
                <c:pt idx="231">
                  <c:v>07/07/2023 13:29:29:260</c:v>
                </c:pt>
                <c:pt idx="232">
                  <c:v>07/07/2023 13:29:29:631</c:v>
                </c:pt>
                <c:pt idx="233">
                  <c:v>07/07/2023 13:29:29:671</c:v>
                </c:pt>
                <c:pt idx="234">
                  <c:v>07/07/2023 13:29:30:065</c:v>
                </c:pt>
                <c:pt idx="235">
                  <c:v>07/07/2023 13:29:30:460</c:v>
                </c:pt>
                <c:pt idx="236">
                  <c:v>07/07/2023 13:29:30:651</c:v>
                </c:pt>
                <c:pt idx="237">
                  <c:v>07/07/2023 13:29:30:885</c:v>
                </c:pt>
                <c:pt idx="238">
                  <c:v>07/07/2023 13:29:31:263</c:v>
                </c:pt>
                <c:pt idx="239">
                  <c:v>07/07/2023 13:29:31:316</c:v>
                </c:pt>
                <c:pt idx="240">
                  <c:v>07/07/2023 13:29:31:706</c:v>
                </c:pt>
                <c:pt idx="241">
                  <c:v>07/07/2023 13:29:32:171</c:v>
                </c:pt>
                <c:pt idx="242">
                  <c:v>07/07/2023 13:29:32:512</c:v>
                </c:pt>
                <c:pt idx="243">
                  <c:v>07/07/2023 13:29:32:910</c:v>
                </c:pt>
                <c:pt idx="244">
                  <c:v>07/07/2023 13:29:33:388</c:v>
                </c:pt>
                <c:pt idx="245">
                  <c:v>07/07/2023 13:29:33:717</c:v>
                </c:pt>
                <c:pt idx="246">
                  <c:v>07/07/2023 13:29:33:905</c:v>
                </c:pt>
                <c:pt idx="247">
                  <c:v>07/07/2023 13:29:34:134</c:v>
                </c:pt>
                <c:pt idx="248">
                  <c:v>07/07/2023 13:29:34:512</c:v>
                </c:pt>
                <c:pt idx="249">
                  <c:v>07/07/2023 13:29:34:951</c:v>
                </c:pt>
                <c:pt idx="250">
                  <c:v>07/07/2023 13:29:35:338</c:v>
                </c:pt>
                <c:pt idx="251">
                  <c:v>07/07/2023 13:29:35:756</c:v>
                </c:pt>
                <c:pt idx="252">
                  <c:v>07/07/2023 13:29:35:961</c:v>
                </c:pt>
                <c:pt idx="253">
                  <c:v>07/07/2023 13:29:36:167</c:v>
                </c:pt>
                <c:pt idx="254">
                  <c:v>07/07/2023 13:29:36:375</c:v>
                </c:pt>
                <c:pt idx="255">
                  <c:v>07/07/2023 13:29:36:575</c:v>
                </c:pt>
                <c:pt idx="256">
                  <c:v>07/07/2023 13:29:36:779</c:v>
                </c:pt>
                <c:pt idx="257">
                  <c:v>07/07/2023 13:29:36:983</c:v>
                </c:pt>
                <c:pt idx="258">
                  <c:v>07/07/2023 13:29:37:190</c:v>
                </c:pt>
                <c:pt idx="259">
                  <c:v>07/07/2023 13:29:37:391</c:v>
                </c:pt>
                <c:pt idx="260">
                  <c:v>07/07/2023 13:29:37:598</c:v>
                </c:pt>
                <c:pt idx="261">
                  <c:v>07/07/2023 13:29:37:802</c:v>
                </c:pt>
                <c:pt idx="262">
                  <c:v>07/07/2023 13:29:37:994</c:v>
                </c:pt>
                <c:pt idx="263">
                  <c:v>07/07/2023 13:29:38:197</c:v>
                </c:pt>
                <c:pt idx="264">
                  <c:v>07/07/2023 13:29:38:400</c:v>
                </c:pt>
                <c:pt idx="265">
                  <c:v>07/07/2023 13:29:38:614</c:v>
                </c:pt>
                <c:pt idx="266">
                  <c:v>07/07/2023 13:29:38:815</c:v>
                </c:pt>
                <c:pt idx="267">
                  <c:v>07/07/2023 13:29:39:013</c:v>
                </c:pt>
                <c:pt idx="268">
                  <c:v>07/07/2023 13:29:39:213</c:v>
                </c:pt>
                <c:pt idx="269">
                  <c:v>07/07/2023 13:29:39:430</c:v>
                </c:pt>
                <c:pt idx="270">
                  <c:v>07/07/2023 13:29:39:651</c:v>
                </c:pt>
                <c:pt idx="271">
                  <c:v>07/07/2023 13:29:39:849</c:v>
                </c:pt>
                <c:pt idx="272">
                  <c:v>07/07/2023 13:29:40:051</c:v>
                </c:pt>
                <c:pt idx="273">
                  <c:v>07/07/2023 13:29:40:247</c:v>
                </c:pt>
                <c:pt idx="274">
                  <c:v>07/07/2023 13:29:40:453</c:v>
                </c:pt>
                <c:pt idx="275">
                  <c:v>07/07/2023 13:29:40:651</c:v>
                </c:pt>
                <c:pt idx="276">
                  <c:v>07/07/2023 13:29:40:868</c:v>
                </c:pt>
                <c:pt idx="277">
                  <c:v>07/07/2023 13:29:41:073</c:v>
                </c:pt>
                <c:pt idx="278">
                  <c:v>07/07/2023 13:29:41:282</c:v>
                </c:pt>
                <c:pt idx="279">
                  <c:v>07/07/2023 13:29:41:487</c:v>
                </c:pt>
                <c:pt idx="280">
                  <c:v>07/07/2023 13:29:41:687</c:v>
                </c:pt>
                <c:pt idx="281">
                  <c:v>07/07/2023 13:29:41:888</c:v>
                </c:pt>
                <c:pt idx="282">
                  <c:v>07/07/2023 13:29:42:095</c:v>
                </c:pt>
                <c:pt idx="283">
                  <c:v>07/07/2023 13:29:42:295</c:v>
                </c:pt>
                <c:pt idx="284">
                  <c:v>07/07/2023 13:29:42:499</c:v>
                </c:pt>
                <c:pt idx="285">
                  <c:v>07/07/2023 13:29:42:700</c:v>
                </c:pt>
                <c:pt idx="286">
                  <c:v>07/07/2023 13:29:42:908</c:v>
                </c:pt>
                <c:pt idx="287">
                  <c:v>07/07/2023 13:29:43:118</c:v>
                </c:pt>
                <c:pt idx="288">
                  <c:v>07/07/2023 13:29:43:334</c:v>
                </c:pt>
                <c:pt idx="289">
                  <c:v>07/07/2023 13:29:43:533</c:v>
                </c:pt>
                <c:pt idx="290">
                  <c:v>07/07/2023 13:29:43:733</c:v>
                </c:pt>
                <c:pt idx="291">
                  <c:v>07/07/2023 13:29:43:938</c:v>
                </c:pt>
                <c:pt idx="292">
                  <c:v>07/07/2023 13:29:44:145</c:v>
                </c:pt>
                <c:pt idx="293">
                  <c:v>07/07/2023 13:29:44:362</c:v>
                </c:pt>
                <c:pt idx="294">
                  <c:v>07/07/2023 13:29:44:562</c:v>
                </c:pt>
                <c:pt idx="295">
                  <c:v>07/07/2023 13:29:44:782</c:v>
                </c:pt>
                <c:pt idx="296">
                  <c:v>07/07/2023 13:29:44:986</c:v>
                </c:pt>
                <c:pt idx="297">
                  <c:v>07/07/2023 13:29:45:198</c:v>
                </c:pt>
                <c:pt idx="298">
                  <c:v>07/07/2023 13:29:45:414</c:v>
                </c:pt>
                <c:pt idx="299">
                  <c:v>07/07/2023 13:29:45:630</c:v>
                </c:pt>
                <c:pt idx="300">
                  <c:v>07/07/2023 13:29:45:828</c:v>
                </c:pt>
                <c:pt idx="301">
                  <c:v>07/07/2023 13:29:46:023</c:v>
                </c:pt>
                <c:pt idx="302">
                  <c:v>07/07/2023 13:29:46:253</c:v>
                </c:pt>
                <c:pt idx="303">
                  <c:v>07/07/2023 13:29:46:459</c:v>
                </c:pt>
                <c:pt idx="304">
                  <c:v>07/07/2023 13:29:46:661</c:v>
                </c:pt>
                <c:pt idx="305">
                  <c:v>07/07/2023 13:29:46:861</c:v>
                </c:pt>
                <c:pt idx="306">
                  <c:v>07/07/2023 13:29:47:061</c:v>
                </c:pt>
                <c:pt idx="307">
                  <c:v>07/07/2023 13:29:47:288</c:v>
                </c:pt>
                <c:pt idx="308">
                  <c:v>07/07/2023 13:29:47:489</c:v>
                </c:pt>
                <c:pt idx="309">
                  <c:v>07/07/2023 13:29:47:684</c:v>
                </c:pt>
                <c:pt idx="310">
                  <c:v>07/07/2023 13:29:47:891</c:v>
                </c:pt>
                <c:pt idx="311">
                  <c:v>07/07/2023 13:29:48:092</c:v>
                </c:pt>
                <c:pt idx="312">
                  <c:v>07/07/2023 13:29:48:298</c:v>
                </c:pt>
                <c:pt idx="313">
                  <c:v>07/07/2023 13:29:48:507</c:v>
                </c:pt>
                <c:pt idx="314">
                  <c:v>07/07/2023 13:29:48:721</c:v>
                </c:pt>
                <c:pt idx="315">
                  <c:v>07/07/2023 13:29:48:927</c:v>
                </c:pt>
                <c:pt idx="316">
                  <c:v>07/07/2023 13:29:49:134</c:v>
                </c:pt>
                <c:pt idx="317">
                  <c:v>07/07/2023 13:29:49:323</c:v>
                </c:pt>
                <c:pt idx="318">
                  <c:v>07/07/2023 13:29:49:528</c:v>
                </c:pt>
                <c:pt idx="319">
                  <c:v>07/07/2023 13:29:49:737</c:v>
                </c:pt>
                <c:pt idx="320">
                  <c:v>07/07/2023 13:29:49:950</c:v>
                </c:pt>
                <c:pt idx="321">
                  <c:v>07/07/2023 13:29:50:151</c:v>
                </c:pt>
                <c:pt idx="322">
                  <c:v>07/07/2023 13:29:50:362</c:v>
                </c:pt>
                <c:pt idx="323">
                  <c:v>07/07/2023 13:29:50:575</c:v>
                </c:pt>
                <c:pt idx="324">
                  <c:v>07/07/2023 13:29:50:760</c:v>
                </c:pt>
                <c:pt idx="325">
                  <c:v>07/07/2023 13:29:50:979</c:v>
                </c:pt>
                <c:pt idx="326">
                  <c:v>07/07/2023 13:29:51:200</c:v>
                </c:pt>
                <c:pt idx="327">
                  <c:v>07/07/2023 13:29:51:394</c:v>
                </c:pt>
                <c:pt idx="328">
                  <c:v>07/07/2023 13:29:51:592</c:v>
                </c:pt>
                <c:pt idx="329">
                  <c:v>07/07/2023 13:29:51:799</c:v>
                </c:pt>
                <c:pt idx="330">
                  <c:v>07/07/2023 13:29:52:010</c:v>
                </c:pt>
                <c:pt idx="331">
                  <c:v>07/07/2023 13:29:52:237</c:v>
                </c:pt>
                <c:pt idx="332">
                  <c:v>07/07/2023 13:29:52:443</c:v>
                </c:pt>
                <c:pt idx="333">
                  <c:v>07/07/2023 13:29:52:655</c:v>
                </c:pt>
                <c:pt idx="334">
                  <c:v>07/07/2023 13:29:52:858</c:v>
                </c:pt>
                <c:pt idx="335">
                  <c:v>07/07/2023 13:29:53:065</c:v>
                </c:pt>
                <c:pt idx="336">
                  <c:v>07/07/2023 13:29:53:282</c:v>
                </c:pt>
                <c:pt idx="337">
                  <c:v>07/07/2023 13:29:53:482</c:v>
                </c:pt>
                <c:pt idx="338">
                  <c:v>07/07/2023 13:29:53:696</c:v>
                </c:pt>
                <c:pt idx="339">
                  <c:v>07/07/2023 13:29:53:894</c:v>
                </c:pt>
                <c:pt idx="340">
                  <c:v>07/07/2023 13:29:54:098</c:v>
                </c:pt>
                <c:pt idx="341">
                  <c:v>07/07/2023 13:29:54:298</c:v>
                </c:pt>
                <c:pt idx="342">
                  <c:v>07/07/2023 13:29:54:513</c:v>
                </c:pt>
                <c:pt idx="343">
                  <c:v>07/07/2023 13:29:54:724</c:v>
                </c:pt>
                <c:pt idx="344">
                  <c:v>07/07/2023 13:29:54:944</c:v>
                </c:pt>
                <c:pt idx="345">
                  <c:v>07/07/2023 13:29:55:157</c:v>
                </c:pt>
                <c:pt idx="346">
                  <c:v>07/07/2023 13:29:55:369</c:v>
                </c:pt>
                <c:pt idx="347">
                  <c:v>07/07/2023 13:29:55:576</c:v>
                </c:pt>
                <c:pt idx="348">
                  <c:v>07/07/2023 13:29:55:788</c:v>
                </c:pt>
                <c:pt idx="349">
                  <c:v>07/07/2023 13:29:55:986</c:v>
                </c:pt>
                <c:pt idx="350">
                  <c:v>07/07/2023 13:29:56:187</c:v>
                </c:pt>
                <c:pt idx="351">
                  <c:v>07/07/2023 13:29:56:413</c:v>
                </c:pt>
                <c:pt idx="352">
                  <c:v>07/07/2023 13:29:56:608</c:v>
                </c:pt>
                <c:pt idx="353">
                  <c:v>07/07/2023 13:29:56:815</c:v>
                </c:pt>
                <c:pt idx="354">
                  <c:v>07/07/2023 13:29:57:026</c:v>
                </c:pt>
                <c:pt idx="355">
                  <c:v>07/07/2023 13:29:57:242</c:v>
                </c:pt>
                <c:pt idx="356">
                  <c:v>07/07/2023 13:29:57:467</c:v>
                </c:pt>
                <c:pt idx="357">
                  <c:v>07/07/2023 13:29:57:676</c:v>
                </c:pt>
                <c:pt idx="358">
                  <c:v>07/07/2023 13:29:57:881</c:v>
                </c:pt>
                <c:pt idx="359">
                  <c:v>07/07/2023 13:29:58:075</c:v>
                </c:pt>
                <c:pt idx="360">
                  <c:v>07/07/2023 13:29:58:279</c:v>
                </c:pt>
                <c:pt idx="361">
                  <c:v>07/07/2023 13:29:58:493</c:v>
                </c:pt>
                <c:pt idx="362">
                  <c:v>07/07/2023 13:29:58:700</c:v>
                </c:pt>
                <c:pt idx="363">
                  <c:v>07/07/2023 13:29:58:911</c:v>
                </c:pt>
                <c:pt idx="364">
                  <c:v>07/07/2023 13:29:59:117</c:v>
                </c:pt>
                <c:pt idx="365">
                  <c:v>07/07/2023 13:29:59:315</c:v>
                </c:pt>
                <c:pt idx="366">
                  <c:v>07/07/2023 13:29:59:513</c:v>
                </c:pt>
                <c:pt idx="367">
                  <c:v>07/07/2023 13:29:59:736</c:v>
                </c:pt>
                <c:pt idx="368">
                  <c:v>07/07/2023 13:29:59:947</c:v>
                </c:pt>
                <c:pt idx="369">
                  <c:v>07/07/2023 13:30:00:171</c:v>
                </c:pt>
                <c:pt idx="370">
                  <c:v>07/07/2023 13:30:00:378</c:v>
                </c:pt>
                <c:pt idx="371">
                  <c:v>07/07/2023 13:30:00:579</c:v>
                </c:pt>
                <c:pt idx="372">
                  <c:v>07/07/2023 13:30:00:779</c:v>
                </c:pt>
                <c:pt idx="373">
                  <c:v>07/07/2023 13:30:00:993</c:v>
                </c:pt>
                <c:pt idx="374">
                  <c:v>07/07/2023 13:30:01:216</c:v>
                </c:pt>
                <c:pt idx="375">
                  <c:v>07/07/2023 13:30:01:407</c:v>
                </c:pt>
                <c:pt idx="376">
                  <c:v>07/07/2023 13:30:01:608</c:v>
                </c:pt>
                <c:pt idx="377">
                  <c:v>07/07/2023 13:30:01:832</c:v>
                </c:pt>
                <c:pt idx="378">
                  <c:v>07/07/2023 13:30:02:030</c:v>
                </c:pt>
                <c:pt idx="379">
                  <c:v>07/07/2023 13:30:02:242</c:v>
                </c:pt>
                <c:pt idx="380">
                  <c:v>07/07/2023 13:30:02:457</c:v>
                </c:pt>
                <c:pt idx="381">
                  <c:v>07/07/2023 13:30:02:657</c:v>
                </c:pt>
                <c:pt idx="382">
                  <c:v>07/07/2023 13:30:02:858</c:v>
                </c:pt>
                <c:pt idx="383">
                  <c:v>07/07/2023 13:30:03:063</c:v>
                </c:pt>
                <c:pt idx="384">
                  <c:v>07/07/2023 13:30:03:285</c:v>
                </c:pt>
                <c:pt idx="385">
                  <c:v>07/07/2023 13:30:03:464</c:v>
                </c:pt>
                <c:pt idx="386">
                  <c:v>07/07/2023 13:30:03:674</c:v>
                </c:pt>
                <c:pt idx="387">
                  <c:v>07/07/2023 13:30:03:871</c:v>
                </c:pt>
                <c:pt idx="388">
                  <c:v>07/07/2023 13:30:04:069</c:v>
                </c:pt>
                <c:pt idx="389">
                  <c:v>07/07/2023 13:30:04:279</c:v>
                </c:pt>
                <c:pt idx="390">
                  <c:v>07/07/2023 13:30:04:480</c:v>
                </c:pt>
                <c:pt idx="391">
                  <c:v>07/07/2023 13:30:04:686</c:v>
                </c:pt>
                <c:pt idx="392">
                  <c:v>07/07/2023 13:30:04:907</c:v>
                </c:pt>
                <c:pt idx="393">
                  <c:v>07/07/2023 13:30:05:114</c:v>
                </c:pt>
                <c:pt idx="394">
                  <c:v>07/07/2023 13:30:05:312</c:v>
                </c:pt>
                <c:pt idx="395">
                  <c:v>07/07/2023 13:30:05:509</c:v>
                </c:pt>
                <c:pt idx="396">
                  <c:v>07/07/2023 13:30:05:711</c:v>
                </c:pt>
                <c:pt idx="397">
                  <c:v>07/07/2023 13:30:05:930</c:v>
                </c:pt>
                <c:pt idx="398">
                  <c:v>07/07/2023 13:30:06:150</c:v>
                </c:pt>
                <c:pt idx="399">
                  <c:v>07/07/2023 13:30:06:358</c:v>
                </c:pt>
                <c:pt idx="400">
                  <c:v>07/07/2023 13:30:06:559</c:v>
                </c:pt>
                <c:pt idx="401">
                  <c:v>07/07/2023 13:30:06:770</c:v>
                </c:pt>
                <c:pt idx="402">
                  <c:v>07/07/2023 13:30:06:984</c:v>
                </c:pt>
                <c:pt idx="403">
                  <c:v>07/07/2023 13:30:07:197</c:v>
                </c:pt>
                <c:pt idx="404">
                  <c:v>07/07/2023 13:30:07:459</c:v>
                </c:pt>
                <c:pt idx="405">
                  <c:v>07/07/2023 13:30:07:615</c:v>
                </c:pt>
                <c:pt idx="406">
                  <c:v>07/07/2023 13:30:07:934</c:v>
                </c:pt>
                <c:pt idx="407">
                  <c:v>07/07/2023 13:30:08:299</c:v>
                </c:pt>
                <c:pt idx="408">
                  <c:v>07/07/2023 13:30:08:358</c:v>
                </c:pt>
                <c:pt idx="409">
                  <c:v>07/07/2023 13:30:08:733</c:v>
                </c:pt>
                <c:pt idx="410">
                  <c:v>07/07/2023 13:30:08:901</c:v>
                </c:pt>
                <c:pt idx="411">
                  <c:v>07/07/2023 13:30:09:138</c:v>
                </c:pt>
                <c:pt idx="412">
                  <c:v>07/07/2023 13:30:09:332</c:v>
                </c:pt>
                <c:pt idx="413">
                  <c:v>07/07/2023 13:30:09:543</c:v>
                </c:pt>
                <c:pt idx="414">
                  <c:v>07/07/2023 13:30:09:934</c:v>
                </c:pt>
                <c:pt idx="415">
                  <c:v>07/07/2023 13:30:10:359</c:v>
                </c:pt>
                <c:pt idx="416">
                  <c:v>07/07/2023 13:30:10:559</c:v>
                </c:pt>
                <c:pt idx="417">
                  <c:v>07/07/2023 13:30:10:805</c:v>
                </c:pt>
                <c:pt idx="418">
                  <c:v>07/07/2023 13:30:11:167</c:v>
                </c:pt>
                <c:pt idx="419">
                  <c:v>07/07/2023 13:30:11:354</c:v>
                </c:pt>
                <c:pt idx="420">
                  <c:v>07/07/2023 13:30:11:575</c:v>
                </c:pt>
                <c:pt idx="421">
                  <c:v>07/07/2023 13:30:11:766</c:v>
                </c:pt>
                <c:pt idx="422">
                  <c:v>07/07/2023 13:30:12:043</c:v>
                </c:pt>
                <c:pt idx="423">
                  <c:v>07/07/2023 13:30:12:174</c:v>
                </c:pt>
                <c:pt idx="424">
                  <c:v>07/07/2023 13:30:12:398</c:v>
                </c:pt>
                <c:pt idx="425">
                  <c:v>07/07/2023 13:30:12:788</c:v>
                </c:pt>
                <c:pt idx="426">
                  <c:v>07/07/2023 13:30:13:196</c:v>
                </c:pt>
                <c:pt idx="427">
                  <c:v>07/07/2023 13:30:13:401</c:v>
                </c:pt>
                <c:pt idx="428">
                  <c:v>07/07/2023 13:30:13:684</c:v>
                </c:pt>
                <c:pt idx="429">
                  <c:v>07/07/2023 13:30:14:046</c:v>
                </c:pt>
                <c:pt idx="430">
                  <c:v>07/07/2023 13:30:14:476</c:v>
                </c:pt>
                <c:pt idx="431">
                  <c:v>07/07/2023 13:30:14:894</c:v>
                </c:pt>
                <c:pt idx="432">
                  <c:v>07/07/2023 13:30:15:230</c:v>
                </c:pt>
                <c:pt idx="433">
                  <c:v>07/07/2023 13:30:15:440</c:v>
                </c:pt>
                <c:pt idx="434">
                  <c:v>07/07/2023 13:30:15:690</c:v>
                </c:pt>
                <c:pt idx="435">
                  <c:v>07/07/2023 13:30:16:073</c:v>
                </c:pt>
                <c:pt idx="436">
                  <c:v>07/07/2023 13:30:16:470</c:v>
                </c:pt>
                <c:pt idx="437">
                  <c:v>07/07/2023 13:30:16:875</c:v>
                </c:pt>
                <c:pt idx="438">
                  <c:v>07/07/2023 13:30:17:348</c:v>
                </c:pt>
                <c:pt idx="439">
                  <c:v>07/07/2023 13:30:17:690</c:v>
                </c:pt>
                <c:pt idx="440">
                  <c:v>07/07/2023 13:30:18:224</c:v>
                </c:pt>
                <c:pt idx="441">
                  <c:v>07/07/2023 13:30:18:502</c:v>
                </c:pt>
                <c:pt idx="442">
                  <c:v>07/07/2023 13:30:18:888</c:v>
                </c:pt>
                <c:pt idx="443">
                  <c:v>07/07/2023 13:30:19:293</c:v>
                </c:pt>
                <c:pt idx="444">
                  <c:v>07/07/2023 13:30:19:701</c:v>
                </c:pt>
                <c:pt idx="445">
                  <c:v>07/07/2023 13:30:20:118</c:v>
                </c:pt>
                <c:pt idx="446">
                  <c:v>07/07/2023 13:30:20:510</c:v>
                </c:pt>
                <c:pt idx="447">
                  <c:v>07/07/2023 13:30:20:970</c:v>
                </c:pt>
                <c:pt idx="448">
                  <c:v>07/07/2023 13:30:21:335</c:v>
                </c:pt>
                <c:pt idx="449">
                  <c:v>07/07/2023 13:30:21:724</c:v>
                </c:pt>
                <c:pt idx="450">
                  <c:v>07/07/2023 13:30:22:190</c:v>
                </c:pt>
                <c:pt idx="451">
                  <c:v>07/07/2023 13:30:22:586</c:v>
                </c:pt>
                <c:pt idx="452">
                  <c:v>07/07/2023 13:30:23:036</c:v>
                </c:pt>
                <c:pt idx="453">
                  <c:v>07/07/2023 13:30:23:372</c:v>
                </c:pt>
                <c:pt idx="454">
                  <c:v>07/07/2023 13:30:23:762</c:v>
                </c:pt>
                <c:pt idx="455">
                  <c:v>07/07/2023 13:30:23:815</c:v>
                </c:pt>
                <c:pt idx="456">
                  <c:v>07/07/2023 13:30:24:194</c:v>
                </c:pt>
                <c:pt idx="457">
                  <c:v>07/07/2023 13:30:24:392</c:v>
                </c:pt>
                <c:pt idx="458">
                  <c:v>07/07/2023 13:30:24:697</c:v>
                </c:pt>
                <c:pt idx="459">
                  <c:v>07/07/2023 13:30:24:996</c:v>
                </c:pt>
                <c:pt idx="460">
                  <c:v>07/07/2023 13:30:25:198</c:v>
                </c:pt>
                <c:pt idx="461">
                  <c:v>07/07/2023 13:30:25:430</c:v>
                </c:pt>
                <c:pt idx="462">
                  <c:v>07/07/2023 13:30:25:789</c:v>
                </c:pt>
                <c:pt idx="463">
                  <c:v>07/07/2023 13:30:26:210</c:v>
                </c:pt>
                <c:pt idx="464">
                  <c:v>07/07/2023 13:30:26:427</c:v>
                </c:pt>
                <c:pt idx="465">
                  <c:v>07/07/2023 13:30:26:648</c:v>
                </c:pt>
                <c:pt idx="466">
                  <c:v>07/07/2023 13:30:27:035</c:v>
                </c:pt>
                <c:pt idx="467">
                  <c:v>07/07/2023 13:30:27:229</c:v>
                </c:pt>
                <c:pt idx="468">
                  <c:v>07/07/2023 13:30:27:448</c:v>
                </c:pt>
                <c:pt idx="469">
                  <c:v>07/07/2023 13:30:27:825</c:v>
                </c:pt>
                <c:pt idx="470">
                  <c:v>07/07/2023 13:30:28:246</c:v>
                </c:pt>
                <c:pt idx="471">
                  <c:v>07/07/2023 13:30:28:430</c:v>
                </c:pt>
                <c:pt idx="472">
                  <c:v>07/07/2023 13:30:28:648</c:v>
                </c:pt>
                <c:pt idx="473">
                  <c:v>07/07/2023 13:30:28:864</c:v>
                </c:pt>
                <c:pt idx="474">
                  <c:v>07/07/2023 13:30:29:088</c:v>
                </c:pt>
                <c:pt idx="475">
                  <c:v>07/07/2023 13:30:29:463</c:v>
                </c:pt>
                <c:pt idx="476">
                  <c:v>07/07/2023 13:30:29:667</c:v>
                </c:pt>
                <c:pt idx="477">
                  <c:v>07/07/2023 13:30:29:901</c:v>
                </c:pt>
                <c:pt idx="478">
                  <c:v>07/07/2023 13:30:30:299</c:v>
                </c:pt>
                <c:pt idx="479">
                  <c:v>07/07/2023 13:30:30:516</c:v>
                </c:pt>
                <c:pt idx="480">
                  <c:v>07/07/2023 13:30:30:762</c:v>
                </c:pt>
                <c:pt idx="481">
                  <c:v>07/07/2023 13:30:31:098</c:v>
                </c:pt>
                <c:pt idx="482">
                  <c:v>07/07/2023 13:30:31:295</c:v>
                </c:pt>
                <c:pt idx="483">
                  <c:v>07/07/2023 13:30:31:510</c:v>
                </c:pt>
                <c:pt idx="484">
                  <c:v>07/07/2023 13:30:31:888</c:v>
                </c:pt>
                <c:pt idx="485">
                  <c:v>07/07/2023 13:30:32:308</c:v>
                </c:pt>
                <c:pt idx="486">
                  <c:v>07/07/2023 13:30:32:509</c:v>
                </c:pt>
                <c:pt idx="487">
                  <c:v>07/07/2023 13:30:32:736</c:v>
                </c:pt>
                <c:pt idx="488">
                  <c:v>07/07/2023 13:30:33:101</c:v>
                </c:pt>
                <c:pt idx="489">
                  <c:v>07/07/2023 13:30:33:526</c:v>
                </c:pt>
                <c:pt idx="490">
                  <c:v>07/07/2023 13:30:33:729</c:v>
                </c:pt>
                <c:pt idx="491">
                  <c:v>07/07/2023 13:30:33:957</c:v>
                </c:pt>
                <c:pt idx="492">
                  <c:v>07/07/2023 13:30:34:329</c:v>
                </c:pt>
                <c:pt idx="493">
                  <c:v>07/07/2023 13:30:34:779</c:v>
                </c:pt>
                <c:pt idx="494">
                  <c:v>07/07/2023 13:30:35:145</c:v>
                </c:pt>
                <c:pt idx="495">
                  <c:v>07/07/2023 13:30:35:604</c:v>
                </c:pt>
                <c:pt idx="496">
                  <c:v>07/07/2023 13:30:36:094</c:v>
                </c:pt>
                <c:pt idx="497">
                  <c:v>07/07/2023 13:30:36:391</c:v>
                </c:pt>
                <c:pt idx="498">
                  <c:v>07/07/2023 13:30:36:562</c:v>
                </c:pt>
                <c:pt idx="499">
                  <c:v>07/07/2023 13:30:36:832</c:v>
                </c:pt>
                <c:pt idx="500">
                  <c:v>07/07/2023 13:30:37:210</c:v>
                </c:pt>
                <c:pt idx="501">
                  <c:v>07/07/2023 13:30:37:398</c:v>
                </c:pt>
                <c:pt idx="502">
                  <c:v>07/07/2023 13:30:37:661</c:v>
                </c:pt>
                <c:pt idx="503">
                  <c:v>07/07/2023 13:30:38:045</c:v>
                </c:pt>
                <c:pt idx="504">
                  <c:v>07/07/2023 13:30:38:427</c:v>
                </c:pt>
                <c:pt idx="505">
                  <c:v>07/07/2023 13:30:38:628</c:v>
                </c:pt>
                <c:pt idx="506">
                  <c:v>07/07/2023 13:30:38:937</c:v>
                </c:pt>
                <c:pt idx="507">
                  <c:v>07/07/2023 13:30:39:329</c:v>
                </c:pt>
                <c:pt idx="508">
                  <c:v>07/07/2023 13:30:39:658</c:v>
                </c:pt>
                <c:pt idx="509">
                  <c:v>07/07/2023 13:30:40:049</c:v>
                </c:pt>
                <c:pt idx="510">
                  <c:v>07/07/2023 13:30:40:601</c:v>
                </c:pt>
                <c:pt idx="511">
                  <c:v>07/07/2023 13:30:40:923</c:v>
                </c:pt>
                <c:pt idx="512">
                  <c:v>07/07/2023 13:30:41:293</c:v>
                </c:pt>
                <c:pt idx="513">
                  <c:v>07/07/2023 13:30:41:709</c:v>
                </c:pt>
                <c:pt idx="514">
                  <c:v>07/07/2023 13:30:42:240</c:v>
                </c:pt>
                <c:pt idx="515">
                  <c:v>07/07/2023 13:30:42:502</c:v>
                </c:pt>
                <c:pt idx="516">
                  <c:v>07/07/2023 13:30:42:694</c:v>
                </c:pt>
                <c:pt idx="517">
                  <c:v>07/07/2023 13:30:42:947</c:v>
                </c:pt>
                <c:pt idx="518">
                  <c:v>07/07/2023 13:30:43:355</c:v>
                </c:pt>
                <c:pt idx="519">
                  <c:v>07/07/2023 13:30:43:753</c:v>
                </c:pt>
                <c:pt idx="520">
                  <c:v>07/07/2023 13:30:44:142</c:v>
                </c:pt>
                <c:pt idx="521">
                  <c:v>07/07/2023 13:30:44:506</c:v>
                </c:pt>
                <c:pt idx="522">
                  <c:v>07/07/2023 13:30:44:960</c:v>
                </c:pt>
                <c:pt idx="523">
                  <c:v>07/07/2023 13:30:45:489</c:v>
                </c:pt>
                <c:pt idx="524">
                  <c:v>07/07/2023 13:30:45:835</c:v>
                </c:pt>
                <c:pt idx="525">
                  <c:v>07/07/2023 13:30:46:170</c:v>
                </c:pt>
                <c:pt idx="526">
                  <c:v>07/07/2023 13:30:46:532</c:v>
                </c:pt>
                <c:pt idx="527">
                  <c:v>07/07/2023 13:30:46:997</c:v>
                </c:pt>
                <c:pt idx="528">
                  <c:v>07/07/2023 13:30:47:378</c:v>
                </c:pt>
                <c:pt idx="529">
                  <c:v>07/07/2023 13:30:47:573</c:v>
                </c:pt>
                <c:pt idx="530">
                  <c:v>07/07/2023 13:30:47:924</c:v>
                </c:pt>
                <c:pt idx="531">
                  <c:v>07/07/2023 13:30:48:190</c:v>
                </c:pt>
                <c:pt idx="532">
                  <c:v>07/07/2023 13:30:48:392</c:v>
                </c:pt>
                <c:pt idx="533">
                  <c:v>07/07/2023 13:30:48:624</c:v>
                </c:pt>
                <c:pt idx="534">
                  <c:v>07/07/2023 13:30:49:026</c:v>
                </c:pt>
                <c:pt idx="535">
                  <c:v>07/07/2023 13:30:49:441</c:v>
                </c:pt>
                <c:pt idx="536">
                  <c:v>07/07/2023 13:30:49:865</c:v>
                </c:pt>
                <c:pt idx="537">
                  <c:v>07/07/2023 13:30:50:226</c:v>
                </c:pt>
                <c:pt idx="538">
                  <c:v>07/07/2023 13:30:50:586</c:v>
                </c:pt>
                <c:pt idx="539">
                  <c:v>07/07/2023 13:30:50:642</c:v>
                </c:pt>
                <c:pt idx="540">
                  <c:v>07/07/2023 13:30:51:019</c:v>
                </c:pt>
                <c:pt idx="541">
                  <c:v>07/07/2023 13:30:51:519</c:v>
                </c:pt>
                <c:pt idx="542">
                  <c:v>07/07/2023 13:30:51:905</c:v>
                </c:pt>
                <c:pt idx="543">
                  <c:v>07/07/2023 13:30:52:217</c:v>
                </c:pt>
                <c:pt idx="544">
                  <c:v>07/07/2023 13:30:52:275</c:v>
                </c:pt>
                <c:pt idx="545">
                  <c:v>07/07/2023 13:30:52:655</c:v>
                </c:pt>
                <c:pt idx="546">
                  <c:v>07/07/2023 13:30:52:862</c:v>
                </c:pt>
                <c:pt idx="547">
                  <c:v>07/07/2023 13:30:53:092</c:v>
                </c:pt>
                <c:pt idx="548">
                  <c:v>07/07/2023 13:30:53:460</c:v>
                </c:pt>
                <c:pt idx="549">
                  <c:v>07/07/2023 13:30:53:677</c:v>
                </c:pt>
                <c:pt idx="550">
                  <c:v>07/07/2023 13:30:53:921</c:v>
                </c:pt>
                <c:pt idx="551">
                  <c:v>07/07/2023 13:30:54:286</c:v>
                </c:pt>
                <c:pt idx="552">
                  <c:v>07/07/2023 13:30:54:470</c:v>
                </c:pt>
                <c:pt idx="553">
                  <c:v>07/07/2023 13:30:54:697</c:v>
                </c:pt>
                <c:pt idx="554">
                  <c:v>07/07/2023 13:30:54:871</c:v>
                </c:pt>
                <c:pt idx="555">
                  <c:v>07/07/2023 13:30:55:115</c:v>
                </c:pt>
                <c:pt idx="556">
                  <c:v>07/07/2023 13:30:55:278</c:v>
                </c:pt>
                <c:pt idx="557">
                  <c:v>07/07/2023 13:30:55:506</c:v>
                </c:pt>
                <c:pt idx="558">
                  <c:v>07/07/2023 13:30:55:891</c:v>
                </c:pt>
                <c:pt idx="559">
                  <c:v>07/07/2023 13:30:56:319</c:v>
                </c:pt>
                <c:pt idx="560">
                  <c:v>07/07/2023 13:30:56:512</c:v>
                </c:pt>
                <c:pt idx="561">
                  <c:v>07/07/2023 13:30:56:743</c:v>
                </c:pt>
                <c:pt idx="562">
                  <c:v>07/07/2023 13:30:57:122</c:v>
                </c:pt>
                <c:pt idx="563">
                  <c:v>07/07/2023 13:30:57:309</c:v>
                </c:pt>
                <c:pt idx="564">
                  <c:v>07/07/2023 13:30:57:532</c:v>
                </c:pt>
                <c:pt idx="565">
                  <c:v>07/07/2023 13:30:57:733</c:v>
                </c:pt>
                <c:pt idx="566">
                  <c:v>07/07/2023 13:30:58:006</c:v>
                </c:pt>
                <c:pt idx="567">
                  <c:v>07/07/2023 13:30:58:339</c:v>
                </c:pt>
                <c:pt idx="568">
                  <c:v>07/07/2023 13:30:58:551</c:v>
                </c:pt>
                <c:pt idx="569">
                  <c:v>07/07/2023 13:30:58:773</c:v>
                </c:pt>
                <c:pt idx="570">
                  <c:v>07/07/2023 13:30:59:167</c:v>
                </c:pt>
                <c:pt idx="571">
                  <c:v>07/07/2023 13:30:59:539</c:v>
                </c:pt>
                <c:pt idx="572">
                  <c:v>07/07/2023 13:30:59:641</c:v>
                </c:pt>
                <c:pt idx="573">
                  <c:v>07/07/2023 13:30:59:983</c:v>
                </c:pt>
                <c:pt idx="574">
                  <c:v>07/07/2023 13:31:00:348</c:v>
                </c:pt>
                <c:pt idx="575">
                  <c:v>07/07/2023 13:31:00:816</c:v>
                </c:pt>
                <c:pt idx="576">
                  <c:v>07/07/2023 13:31:01:190</c:v>
                </c:pt>
                <c:pt idx="577">
                  <c:v>07/07/2023 13:31:01:598</c:v>
                </c:pt>
                <c:pt idx="578">
                  <c:v>07/07/2023 13:31:01:700</c:v>
                </c:pt>
                <c:pt idx="579">
                  <c:v>07/07/2023 13:31:02:127</c:v>
                </c:pt>
                <c:pt idx="580">
                  <c:v>07/07/2023 13:31:02:417</c:v>
                </c:pt>
                <c:pt idx="581">
                  <c:v>07/07/2023 13:31:02:828</c:v>
                </c:pt>
                <c:pt idx="582">
                  <c:v>07/07/2023 13:31:03:220</c:v>
                </c:pt>
                <c:pt idx="583">
                  <c:v>07/07/2023 13:31:03:424</c:v>
                </c:pt>
                <c:pt idx="584">
                  <c:v>07/07/2023 13:31:03:680</c:v>
                </c:pt>
                <c:pt idx="585">
                  <c:v>07/07/2023 13:31:03:822</c:v>
                </c:pt>
                <c:pt idx="586">
                  <c:v>07/07/2023 13:31:04:075</c:v>
                </c:pt>
                <c:pt idx="587">
                  <c:v>07/07/2023 13:31:04:430</c:v>
                </c:pt>
                <c:pt idx="588">
                  <c:v>07/07/2023 13:31:04:920</c:v>
                </c:pt>
                <c:pt idx="589">
                  <c:v>07/07/2023 13:31:05:305</c:v>
                </c:pt>
                <c:pt idx="590">
                  <c:v>07/07/2023 13:31:05:674</c:v>
                </c:pt>
                <c:pt idx="591">
                  <c:v>07/07/2023 13:31:06:046</c:v>
                </c:pt>
                <c:pt idx="592">
                  <c:v>07/07/2023 13:31:06:489</c:v>
                </c:pt>
                <c:pt idx="593">
                  <c:v>07/07/2023 13:31:06:884</c:v>
                </c:pt>
                <c:pt idx="594">
                  <c:v>07/07/2023 13:31:07:367</c:v>
                </c:pt>
                <c:pt idx="595">
                  <c:v>07/07/2023 13:31:07:734</c:v>
                </c:pt>
                <c:pt idx="596">
                  <c:v>07/07/2023 13:31:08:180</c:v>
                </c:pt>
                <c:pt idx="597">
                  <c:v>07/07/2023 13:31:08:526</c:v>
                </c:pt>
                <c:pt idx="598">
                  <c:v>07/07/2023 13:31:08:920</c:v>
                </c:pt>
                <c:pt idx="599">
                  <c:v>07/07/2023 13:31:09:338</c:v>
                </c:pt>
                <c:pt idx="600">
                  <c:v>07/07/2023 13:31:09:530</c:v>
                </c:pt>
                <c:pt idx="601">
                  <c:v>07/07/2023 13:31:09:842</c:v>
                </c:pt>
                <c:pt idx="602">
                  <c:v>07/07/2023 13:31:10:213</c:v>
                </c:pt>
                <c:pt idx="603">
                  <c:v>07/07/2023 13:31:10:562</c:v>
                </c:pt>
                <c:pt idx="604">
                  <c:v>07/07/2023 13:31:10:971</c:v>
                </c:pt>
                <c:pt idx="605">
                  <c:v>07/07/2023 13:31:11:395</c:v>
                </c:pt>
                <c:pt idx="606">
                  <c:v>07/07/2023 13:31:11:801</c:v>
                </c:pt>
                <c:pt idx="607">
                  <c:v>07/07/2023 13:31:12:217</c:v>
                </c:pt>
                <c:pt idx="608">
                  <c:v>07/07/2023 13:31:12:601</c:v>
                </c:pt>
                <c:pt idx="609">
                  <c:v>07/07/2023 13:31:13:045</c:v>
                </c:pt>
                <c:pt idx="610">
                  <c:v>07/07/2023 13:31:13:403</c:v>
                </c:pt>
                <c:pt idx="611">
                  <c:v>07/07/2023 13:31:13:845</c:v>
                </c:pt>
                <c:pt idx="612">
                  <c:v>07/07/2023 13:31:14:223</c:v>
                </c:pt>
                <c:pt idx="613">
                  <c:v>07/07/2023 13:31:14:598</c:v>
                </c:pt>
                <c:pt idx="614">
                  <c:v>07/07/2023 13:31:15:039</c:v>
                </c:pt>
                <c:pt idx="615">
                  <c:v>07/07/2023 13:31:15:404</c:v>
                </c:pt>
                <c:pt idx="616">
                  <c:v>07/07/2023 13:31:15:861</c:v>
                </c:pt>
                <c:pt idx="617">
                  <c:v>07/07/2023 13:31:16:234</c:v>
                </c:pt>
                <c:pt idx="618">
                  <c:v>07/07/2023 13:31:16:605</c:v>
                </c:pt>
                <c:pt idx="619">
                  <c:v>07/07/2023 13:31:17:085</c:v>
                </c:pt>
                <c:pt idx="620">
                  <c:v>07/07/2023 13:31:17:536</c:v>
                </c:pt>
                <c:pt idx="621">
                  <c:v>07/07/2023 13:31:17:911</c:v>
                </c:pt>
                <c:pt idx="622">
                  <c:v>07/07/2023 13:31:18:348</c:v>
                </c:pt>
                <c:pt idx="623">
                  <c:v>07/07/2023 13:31:18:808</c:v>
                </c:pt>
                <c:pt idx="624">
                  <c:v>07/07/2023 13:31:19:174</c:v>
                </c:pt>
                <c:pt idx="625">
                  <c:v>07/07/2023 13:31:19:661</c:v>
                </c:pt>
                <c:pt idx="626">
                  <c:v>07/07/2023 13:31:20:338</c:v>
                </c:pt>
                <c:pt idx="627">
                  <c:v>07/07/2023 13:31:20:490</c:v>
                </c:pt>
                <c:pt idx="628">
                  <c:v>07/07/2023 13:31:21:329</c:v>
                </c:pt>
                <c:pt idx="629">
                  <c:v>07/07/2023 13:31:21:377</c:v>
                </c:pt>
                <c:pt idx="630">
                  <c:v>07/07/2023 13:31:21:740</c:v>
                </c:pt>
                <c:pt idx="631">
                  <c:v>07/07/2023 13:31:21:921</c:v>
                </c:pt>
                <c:pt idx="632">
                  <c:v>07/07/2023 13:31:22:552</c:v>
                </c:pt>
                <c:pt idx="633">
                  <c:v>07/07/2023 13:31:22:611</c:v>
                </c:pt>
                <c:pt idx="634">
                  <c:v>07/07/2023 13:31:22:809</c:v>
                </c:pt>
                <c:pt idx="635">
                  <c:v>07/07/2023 13:31:23:171</c:v>
                </c:pt>
                <c:pt idx="636">
                  <c:v>07/07/2023 13:31:23:594</c:v>
                </c:pt>
                <c:pt idx="637">
                  <c:v>07/07/2023 13:31:24:002</c:v>
                </c:pt>
                <c:pt idx="638">
                  <c:v>07/07/2023 13:31:24:388</c:v>
                </c:pt>
                <c:pt idx="639">
                  <c:v>07/07/2023 13:31:24:815</c:v>
                </c:pt>
                <c:pt idx="640">
                  <c:v>07/07/2023 13:31:25:250</c:v>
                </c:pt>
                <c:pt idx="641">
                  <c:v>07/07/2023 13:31:25:670</c:v>
                </c:pt>
                <c:pt idx="642">
                  <c:v>07/07/2023 13:31:26:094</c:v>
                </c:pt>
                <c:pt idx="643">
                  <c:v>07/07/2023 13:31:26:427</c:v>
                </c:pt>
                <c:pt idx="644">
                  <c:v>07/07/2023 13:31:26:828</c:v>
                </c:pt>
                <c:pt idx="645">
                  <c:v>07/07/2023 13:31:27:278</c:v>
                </c:pt>
                <c:pt idx="646">
                  <c:v>07/07/2023 13:31:27:707</c:v>
                </c:pt>
                <c:pt idx="647">
                  <c:v>07/07/2023 13:31:28:118</c:v>
                </c:pt>
                <c:pt idx="648">
                  <c:v>07/07/2023 13:31:28:483</c:v>
                </c:pt>
                <c:pt idx="649">
                  <c:v>07/07/2023 13:31:28:872</c:v>
                </c:pt>
                <c:pt idx="650">
                  <c:v>07/07/2023 13:31:29:250</c:v>
                </c:pt>
                <c:pt idx="651">
                  <c:v>07/07/2023 13:31:29:624</c:v>
                </c:pt>
                <c:pt idx="652">
                  <c:v>07/07/2023 13:31:30:180</c:v>
                </c:pt>
                <c:pt idx="653">
                  <c:v>07/07/2023 13:31:30:492</c:v>
                </c:pt>
                <c:pt idx="654">
                  <c:v>07/07/2023 13:31:30:891</c:v>
                </c:pt>
                <c:pt idx="655">
                  <c:v>07/07/2023 13:31:31:279</c:v>
                </c:pt>
                <c:pt idx="656">
                  <c:v>07/07/2023 13:31:31:490</c:v>
                </c:pt>
                <c:pt idx="657">
                  <c:v>07/07/2023 13:31:31:727</c:v>
                </c:pt>
                <c:pt idx="658">
                  <c:v>07/07/2023 13:31:31:885</c:v>
                </c:pt>
                <c:pt idx="659">
                  <c:v>07/07/2023 13:31:32:161</c:v>
                </c:pt>
                <c:pt idx="660">
                  <c:v>07/07/2023 13:31:32:525</c:v>
                </c:pt>
                <c:pt idx="661">
                  <c:v>07/07/2023 13:31:32:940</c:v>
                </c:pt>
                <c:pt idx="662">
                  <c:v>07/07/2023 13:31:33:332</c:v>
                </c:pt>
                <c:pt idx="663">
                  <c:v>07/07/2023 13:31:33:706</c:v>
                </c:pt>
                <c:pt idx="664">
                  <c:v>07/07/2023 13:31:34:224</c:v>
                </c:pt>
                <c:pt idx="665">
                  <c:v>07/07/2023 13:31:34:552</c:v>
                </c:pt>
                <c:pt idx="666">
                  <c:v>07/07/2023 13:31:35:020</c:v>
                </c:pt>
                <c:pt idx="667">
                  <c:v>07/07/2023 13:31:35:371</c:v>
                </c:pt>
                <c:pt idx="668">
                  <c:v>07/07/2023 13:31:35:766</c:v>
                </c:pt>
                <c:pt idx="669">
                  <c:v>07/07/2023 13:31:36:147</c:v>
                </c:pt>
                <c:pt idx="670">
                  <c:v>07/07/2023 13:31:36:605</c:v>
                </c:pt>
                <c:pt idx="671">
                  <c:v>07/07/2023 13:31:37:003</c:v>
                </c:pt>
                <c:pt idx="672">
                  <c:v>07/07/2023 13:31:37:463</c:v>
                </c:pt>
                <c:pt idx="673">
                  <c:v>07/07/2023 13:31:37:846</c:v>
                </c:pt>
                <c:pt idx="674">
                  <c:v>07/07/2023 13:31:38:213</c:v>
                </c:pt>
                <c:pt idx="675">
                  <c:v>07/07/2023 13:31:38:598</c:v>
                </c:pt>
                <c:pt idx="676">
                  <c:v>07/07/2023 13:31:38:788</c:v>
                </c:pt>
                <c:pt idx="677">
                  <c:v>07/07/2023 13:31:39:099</c:v>
                </c:pt>
                <c:pt idx="678">
                  <c:v>07/07/2023 13:31:39:484</c:v>
                </c:pt>
                <c:pt idx="679">
                  <c:v>07/07/2023 13:31:39:917</c:v>
                </c:pt>
                <c:pt idx="680">
                  <c:v>07/07/2023 13:31:40:240</c:v>
                </c:pt>
                <c:pt idx="681">
                  <c:v>07/07/2023 13:31:40:605</c:v>
                </c:pt>
                <c:pt idx="682">
                  <c:v>07/07/2023 13:31:41:124</c:v>
                </c:pt>
                <c:pt idx="683">
                  <c:v>07/07/2023 13:31:41:549</c:v>
                </c:pt>
                <c:pt idx="684">
                  <c:v>07/07/2023 13:31:41:957</c:v>
                </c:pt>
                <c:pt idx="685">
                  <c:v>07/07/2023 13:31:42:433</c:v>
                </c:pt>
                <c:pt idx="686">
                  <c:v>07/07/2023 13:31:42:900</c:v>
                </c:pt>
                <c:pt idx="687">
                  <c:v>07/07/2023 13:31:43:073</c:v>
                </c:pt>
                <c:pt idx="688">
                  <c:v>07/07/2023 13:31:43:263</c:v>
                </c:pt>
                <c:pt idx="689">
                  <c:v>07/07/2023 13:31:43:505</c:v>
                </c:pt>
                <c:pt idx="690">
                  <c:v>07/07/2023 13:31:43:674</c:v>
                </c:pt>
                <c:pt idx="691">
                  <c:v>07/07/2023 13:31:43:928</c:v>
                </c:pt>
                <c:pt idx="692">
                  <c:v>07/07/2023 13:31:44:305</c:v>
                </c:pt>
                <c:pt idx="693">
                  <c:v>07/07/2023 13:31:44:878</c:v>
                </c:pt>
                <c:pt idx="694">
                  <c:v>07/07/2023 13:31:45:259</c:v>
                </c:pt>
                <c:pt idx="695">
                  <c:v>07/07/2023 13:31:45:526</c:v>
                </c:pt>
                <c:pt idx="696">
                  <c:v>07/07/2023 13:31:46:043</c:v>
                </c:pt>
                <c:pt idx="697">
                  <c:v>07/07/2023 13:31:46:348</c:v>
                </c:pt>
                <c:pt idx="698">
                  <c:v>07/07/2023 13:31:46:747</c:v>
                </c:pt>
                <c:pt idx="699">
                  <c:v>07/07/2023 13:31:47:187</c:v>
                </c:pt>
                <c:pt idx="700">
                  <c:v>07/07/2023 13:31:47:529</c:v>
                </c:pt>
                <c:pt idx="701">
                  <c:v>07/07/2023 13:31:47:986</c:v>
                </c:pt>
                <c:pt idx="702">
                  <c:v>07/07/2023 13:31:48:448</c:v>
                </c:pt>
                <c:pt idx="703">
                  <c:v>07/07/2023 13:31:48:815</c:v>
                </c:pt>
                <c:pt idx="704">
                  <c:v>07/07/2023 13:31:49:226</c:v>
                </c:pt>
                <c:pt idx="705">
                  <c:v>07/07/2023 13:31:49:555</c:v>
                </c:pt>
                <c:pt idx="706">
                  <c:v>07/07/2023 13:31:49:948</c:v>
                </c:pt>
                <c:pt idx="707">
                  <c:v>07/07/2023 13:31:50:401</c:v>
                </c:pt>
                <c:pt idx="708">
                  <c:v>07/07/2023 13:31:51:359</c:v>
                </c:pt>
                <c:pt idx="709">
                  <c:v>07/07/2023 13:31:51:930</c:v>
                </c:pt>
                <c:pt idx="710">
                  <c:v>07/07/2023 13:31:52:150</c:v>
                </c:pt>
                <c:pt idx="711">
                  <c:v>07/07/2023 13:31:52:839</c:v>
                </c:pt>
                <c:pt idx="712">
                  <c:v>07/07/2023 13:31:52:867</c:v>
                </c:pt>
                <c:pt idx="713">
                  <c:v>07/07/2023 13:31:53:415</c:v>
                </c:pt>
                <c:pt idx="714">
                  <c:v>07/07/2023 13:31:53:634</c:v>
                </c:pt>
                <c:pt idx="715">
                  <c:v>07/07/2023 13:31:54:173</c:v>
                </c:pt>
                <c:pt idx="716">
                  <c:v>07/07/2023 13:31:54:542</c:v>
                </c:pt>
                <c:pt idx="717">
                  <c:v>07/07/2023 13:31:55:267</c:v>
                </c:pt>
                <c:pt idx="718">
                  <c:v>07/07/2023 13:31:55:691</c:v>
                </c:pt>
                <c:pt idx="719">
                  <c:v>07/07/2023 13:31:56:127</c:v>
                </c:pt>
                <c:pt idx="720">
                  <c:v>07/07/2023 13:31:56:668</c:v>
                </c:pt>
                <c:pt idx="721">
                  <c:v>07/07/2023 13:31:57:661</c:v>
                </c:pt>
                <c:pt idx="722">
                  <c:v>07/07/2023 13:31:58:210</c:v>
                </c:pt>
                <c:pt idx="723">
                  <c:v>07/07/2023 13:31:58:578</c:v>
                </c:pt>
                <c:pt idx="724">
                  <c:v>07/07/2023 13:31:59:377</c:v>
                </c:pt>
                <c:pt idx="725">
                  <c:v>07/07/2023 13:32:00:190</c:v>
                </c:pt>
                <c:pt idx="726">
                  <c:v>07/07/2023 13:32:00:538</c:v>
                </c:pt>
                <c:pt idx="727">
                  <c:v>07/07/2023 13:32:00:959</c:v>
                </c:pt>
                <c:pt idx="728">
                  <c:v>07/07/2023 13:32:01:753</c:v>
                </c:pt>
                <c:pt idx="729">
                  <c:v>07/07/2023 13:32:02:196</c:v>
                </c:pt>
                <c:pt idx="730">
                  <c:v>07/07/2023 13:32:02:957</c:v>
                </c:pt>
                <c:pt idx="731">
                  <c:v>07/07/2023 13:32:03:553</c:v>
                </c:pt>
                <c:pt idx="732">
                  <c:v>07/07/2023 13:32:04:180</c:v>
                </c:pt>
                <c:pt idx="733">
                  <c:v>07/07/2023 13:32:04:980</c:v>
                </c:pt>
                <c:pt idx="734">
                  <c:v>07/07/2023 13:32:05:387</c:v>
                </c:pt>
                <c:pt idx="735">
                  <c:v>07/07/2023 13:32:05:815</c:v>
                </c:pt>
                <c:pt idx="736">
                  <c:v>07/07/2023 13:32:06:634</c:v>
                </c:pt>
                <c:pt idx="737">
                  <c:v>07/07/2023 13:32:07:134</c:v>
                </c:pt>
                <c:pt idx="738">
                  <c:v>07/07/2023 13:32:07:834</c:v>
                </c:pt>
                <c:pt idx="739">
                  <c:v>07/07/2023 13:32:08:332</c:v>
                </c:pt>
                <c:pt idx="740">
                  <c:v>07/07/2023 13:32:09:049</c:v>
                </c:pt>
                <c:pt idx="741">
                  <c:v>07/07/2023 13:32:09:456</c:v>
                </c:pt>
                <c:pt idx="742">
                  <c:v>07/07/2023 13:32:09:852</c:v>
                </c:pt>
                <c:pt idx="743">
                  <c:v>07/07/2023 13:32:10:598</c:v>
                </c:pt>
                <c:pt idx="744">
                  <c:v>07/07/2023 13:32:11:188</c:v>
                </c:pt>
                <c:pt idx="745">
                  <c:v>07/07/2023 13:32:11:898</c:v>
                </c:pt>
                <c:pt idx="746">
                  <c:v>07/07/2023 13:32:12:371</c:v>
                </c:pt>
                <c:pt idx="747">
                  <c:v>07/07/2023 13:32:13:153</c:v>
                </c:pt>
                <c:pt idx="748">
                  <c:v>07/07/2023 13:32:13:579</c:v>
                </c:pt>
                <c:pt idx="749">
                  <c:v>07/07/2023 13:32:14:463</c:v>
                </c:pt>
                <c:pt idx="750">
                  <c:v>07/07/2023 13:32:14:878</c:v>
                </c:pt>
                <c:pt idx="751">
                  <c:v>07/07/2023 13:32:15:206</c:v>
                </c:pt>
                <c:pt idx="752">
                  <c:v>07/07/2023 13:32:15:746</c:v>
                </c:pt>
                <c:pt idx="753">
                  <c:v>07/07/2023 13:32:16:384</c:v>
                </c:pt>
                <c:pt idx="754">
                  <c:v>07/07/2023 13:32:16:854</c:v>
                </c:pt>
                <c:pt idx="755">
                  <c:v>07/07/2023 13:32:17:305</c:v>
                </c:pt>
                <c:pt idx="756">
                  <c:v>07/07/2023 13:32:17:799</c:v>
                </c:pt>
                <c:pt idx="757">
                  <c:v>07/07/2023 13:32:18:545</c:v>
                </c:pt>
                <c:pt idx="758">
                  <c:v>07/07/2023 13:32:18:926</c:v>
                </c:pt>
                <c:pt idx="759">
                  <c:v>07/07/2023 13:32:19:604</c:v>
                </c:pt>
                <c:pt idx="760">
                  <c:v>07/07/2023 13:32:20:454</c:v>
                </c:pt>
                <c:pt idx="761">
                  <c:v>07/07/2023 13:32:21:224</c:v>
                </c:pt>
                <c:pt idx="762">
                  <c:v>07/07/2023 13:32:21:848</c:v>
                </c:pt>
                <c:pt idx="763">
                  <c:v>07/07/2023 13:32:22:078</c:v>
                </c:pt>
                <c:pt idx="764">
                  <c:v>07/07/2023 13:32:22:891</c:v>
                </c:pt>
                <c:pt idx="765">
                  <c:v>07/07/2023 13:32:23:650</c:v>
                </c:pt>
                <c:pt idx="766">
                  <c:v>07/07/2023 13:32:24:247</c:v>
                </c:pt>
                <c:pt idx="767">
                  <c:v>07/07/2023 13:32:24:983</c:v>
                </c:pt>
                <c:pt idx="768">
                  <c:v>07/07/2023 13:32:25:355</c:v>
                </c:pt>
                <c:pt idx="769">
                  <c:v>07/07/2023 13:32:26:105</c:v>
                </c:pt>
                <c:pt idx="770">
                  <c:v>07/07/2023 13:32:26:628</c:v>
                </c:pt>
                <c:pt idx="771">
                  <c:v>07/07/2023 13:32:27:313</c:v>
                </c:pt>
                <c:pt idx="772">
                  <c:v>07/07/2023 13:32:27:858</c:v>
                </c:pt>
                <c:pt idx="773">
                  <c:v>07/07/2023 13:32:28:565</c:v>
                </c:pt>
                <c:pt idx="774">
                  <c:v>07/07/2023 13:32:29:105</c:v>
                </c:pt>
                <c:pt idx="775">
                  <c:v>07/07/2023 13:32:29:786</c:v>
                </c:pt>
                <c:pt idx="776">
                  <c:v>07/07/2023 13:32:30:601</c:v>
                </c:pt>
                <c:pt idx="777">
                  <c:v>07/07/2023 13:32:31:194</c:v>
                </c:pt>
                <c:pt idx="778">
                  <c:v>07/07/2023 13:32:31:842</c:v>
                </c:pt>
                <c:pt idx="779">
                  <c:v>07/07/2023 13:32:32:607</c:v>
                </c:pt>
                <c:pt idx="780">
                  <c:v>07/07/2023 13:32:33:062</c:v>
                </c:pt>
                <c:pt idx="781">
                  <c:v>07/07/2023 13:32:33:819</c:v>
                </c:pt>
                <c:pt idx="782">
                  <c:v>07/07/2023 13:32:34:349</c:v>
                </c:pt>
                <c:pt idx="783">
                  <c:v>07/07/2023 13:32:35:161</c:v>
                </c:pt>
                <c:pt idx="784">
                  <c:v>07/07/2023 13:32:35:471</c:v>
                </c:pt>
                <c:pt idx="785">
                  <c:v>07/07/2023 13:32:35:854</c:v>
                </c:pt>
                <c:pt idx="786">
                  <c:v>07/07/2023 13:32:36:423</c:v>
                </c:pt>
                <c:pt idx="787">
                  <c:v>07/07/2023 13:32:37:084</c:v>
                </c:pt>
                <c:pt idx="788">
                  <c:v>07/07/2023 13:32:37:542</c:v>
                </c:pt>
                <c:pt idx="789">
                  <c:v>07/07/2023 13:32:38:078</c:v>
                </c:pt>
                <c:pt idx="790">
                  <c:v>07/07/2023 13:32:38:463</c:v>
                </c:pt>
                <c:pt idx="791">
                  <c:v>07/07/2023 13:32:38:845</c:v>
                </c:pt>
                <c:pt idx="792">
                  <c:v>07/07/2023 13:32:39:293</c:v>
                </c:pt>
                <c:pt idx="793">
                  <c:v>07/07/2023 13:32:39:966</c:v>
                </c:pt>
                <c:pt idx="794">
                  <c:v>07/07/2023 13:32:40:759</c:v>
                </c:pt>
                <c:pt idx="795">
                  <c:v>07/07/2023 13:32:41:329</c:v>
                </c:pt>
                <c:pt idx="796">
                  <c:v>07/07/2023 13:32:41:973</c:v>
                </c:pt>
                <c:pt idx="797">
                  <c:v>07/07/2023 13:32:42:365</c:v>
                </c:pt>
                <c:pt idx="798">
                  <c:v>07/07/2023 13:32:42:960</c:v>
                </c:pt>
                <c:pt idx="799">
                  <c:v>07/07/2023 13:32:43:377</c:v>
                </c:pt>
                <c:pt idx="800">
                  <c:v>07/07/2023 13:32:43:687</c:v>
                </c:pt>
                <c:pt idx="801">
                  <c:v>07/07/2023 13:32:44:381</c:v>
                </c:pt>
                <c:pt idx="802">
                  <c:v>07/07/2023 13:32:45:197</c:v>
                </c:pt>
                <c:pt idx="803">
                  <c:v>07/07/2023 13:32:45:609</c:v>
                </c:pt>
                <c:pt idx="804">
                  <c:v>07/07/2023 13:32:46:171</c:v>
                </c:pt>
                <c:pt idx="805">
                  <c:v>07/07/2023 13:32:46:911</c:v>
                </c:pt>
                <c:pt idx="806">
                  <c:v>07/07/2023 13:32:47:634</c:v>
                </c:pt>
                <c:pt idx="807">
                  <c:v>07/07/2023 13:32:48:117</c:v>
                </c:pt>
                <c:pt idx="808">
                  <c:v>07/07/2023 13:32:48:849</c:v>
                </c:pt>
                <c:pt idx="809">
                  <c:v>07/07/2023 13:32:49:667</c:v>
                </c:pt>
                <c:pt idx="810">
                  <c:v>07/07/2023 13:32:50:243</c:v>
                </c:pt>
                <c:pt idx="811">
                  <c:v>07/07/2023 13:32:50:996</c:v>
                </c:pt>
                <c:pt idx="812">
                  <c:v>07/07/2023 13:32:51:312</c:v>
                </c:pt>
                <c:pt idx="813">
                  <c:v>07/07/2023 13:32:51:766</c:v>
                </c:pt>
                <c:pt idx="814">
                  <c:v>07/07/2023 13:32:53:150</c:v>
                </c:pt>
                <c:pt idx="815">
                  <c:v>07/07/2023 13:32:53:444</c:v>
                </c:pt>
                <c:pt idx="816">
                  <c:v>07/07/2023 13:32:53:734</c:v>
                </c:pt>
                <c:pt idx="817">
                  <c:v>07/07/2023 13:32:54:321</c:v>
                </c:pt>
                <c:pt idx="818">
                  <c:v>07/07/2023 13:32:54:674</c:v>
                </c:pt>
                <c:pt idx="819">
                  <c:v>07/07/2023 13:32:55:444</c:v>
                </c:pt>
                <c:pt idx="820">
                  <c:v>07/07/2023 13:32:56:191</c:v>
                </c:pt>
                <c:pt idx="821">
                  <c:v>07/07/2023 13:32:56:588</c:v>
                </c:pt>
                <c:pt idx="822">
                  <c:v>07/07/2023 13:32:57:141</c:v>
                </c:pt>
                <c:pt idx="823">
                  <c:v>07/07/2023 13:32:57:878</c:v>
                </c:pt>
                <c:pt idx="824">
                  <c:v>07/07/2023 13:32:58:401</c:v>
                </c:pt>
                <c:pt idx="825">
                  <c:v>07/07/2023 13:32:59:015</c:v>
                </c:pt>
                <c:pt idx="826">
                  <c:v>07/07/2023 13:32:59:487</c:v>
                </c:pt>
                <c:pt idx="827">
                  <c:v>07/07/2023 13:33:00:266</c:v>
                </c:pt>
                <c:pt idx="828">
                  <c:v>07/07/2023 13:33:00:836</c:v>
                </c:pt>
                <c:pt idx="829">
                  <c:v>07/07/2023 13:33:01:447</c:v>
                </c:pt>
                <c:pt idx="830">
                  <c:v>07/07/2023 13:33:02:049</c:v>
                </c:pt>
                <c:pt idx="831">
                  <c:v>07/07/2023 13:33:02:325</c:v>
                </c:pt>
                <c:pt idx="832">
                  <c:v>07/07/2023 13:33:03:203</c:v>
                </c:pt>
                <c:pt idx="833">
                  <c:v>07/07/2023 13:33:03:901</c:v>
                </c:pt>
                <c:pt idx="834">
                  <c:v>07/07/2023 13:33:04:338</c:v>
                </c:pt>
                <c:pt idx="835">
                  <c:v>07/07/2023 13:33:05:168</c:v>
                </c:pt>
                <c:pt idx="836">
                  <c:v>07/07/2023 13:33:05:325</c:v>
                </c:pt>
                <c:pt idx="837">
                  <c:v>07/07/2023 13:33:05:901</c:v>
                </c:pt>
                <c:pt idx="838">
                  <c:v>07/07/2023 13:33:06:750</c:v>
                </c:pt>
                <c:pt idx="839">
                  <c:v>07/07/2023 13:33:07:184</c:v>
                </c:pt>
                <c:pt idx="840">
                  <c:v>07/07/2023 13:33:07:540</c:v>
                </c:pt>
                <c:pt idx="841">
                  <c:v>07/07/2023 13:33:07:959</c:v>
                </c:pt>
                <c:pt idx="842">
                  <c:v>07/07/2023 13:33:08:746</c:v>
                </c:pt>
                <c:pt idx="843">
                  <c:v>07/07/2023 13:33:09:242</c:v>
                </c:pt>
                <c:pt idx="844">
                  <c:v>07/07/2023 13:33:10:000</c:v>
                </c:pt>
                <c:pt idx="845">
                  <c:v>07/07/2023 13:33:10:446</c:v>
                </c:pt>
                <c:pt idx="846">
                  <c:v>07/07/2023 13:33:11:263</c:v>
                </c:pt>
                <c:pt idx="847">
                  <c:v>07/07/2023 13:33:11:815</c:v>
                </c:pt>
                <c:pt idx="848">
                  <c:v>07/07/2023 13:33:12:658</c:v>
                </c:pt>
                <c:pt idx="849">
                  <c:v>07/07/2023 13:33:13:236</c:v>
                </c:pt>
                <c:pt idx="850">
                  <c:v>07/07/2023 13:33:13:668</c:v>
                </c:pt>
                <c:pt idx="851">
                  <c:v>07/07/2023 13:33:14:490</c:v>
                </c:pt>
                <c:pt idx="852">
                  <c:v>07/07/2023 13:33:15:078</c:v>
                </c:pt>
                <c:pt idx="853">
                  <c:v>07/07/2023 13:33:15:289</c:v>
                </c:pt>
                <c:pt idx="854">
                  <c:v>07/07/2023 13:33:15:839</c:v>
                </c:pt>
                <c:pt idx="855">
                  <c:v>07/07/2023 13:33:16:216</c:v>
                </c:pt>
                <c:pt idx="856">
                  <c:v>07/07/2023 13:33:16:928</c:v>
                </c:pt>
                <c:pt idx="857">
                  <c:v>07/07/2023 13:33:17:710</c:v>
                </c:pt>
                <c:pt idx="858">
                  <c:v>07/07/2023 13:33:18:117</c:v>
                </c:pt>
                <c:pt idx="859">
                  <c:v>07/07/2023 13:33:18:555</c:v>
                </c:pt>
                <c:pt idx="860">
                  <c:v>07/07/2023 13:33:19:322</c:v>
                </c:pt>
                <c:pt idx="861">
                  <c:v>07/07/2023 13:33:19:737</c:v>
                </c:pt>
                <c:pt idx="862">
                  <c:v>07/07/2023 13:33:20:342</c:v>
                </c:pt>
                <c:pt idx="863">
                  <c:v>07/07/2023 13:33:20:785</c:v>
                </c:pt>
                <c:pt idx="864">
                  <c:v>07/07/2023 13:33:21:364</c:v>
                </c:pt>
                <c:pt idx="865">
                  <c:v>07/07/2023 13:33:21:920</c:v>
                </c:pt>
                <c:pt idx="866">
                  <c:v>07/07/2023 13:33:22:272</c:v>
                </c:pt>
                <c:pt idx="867">
                  <c:v>07/07/2023 13:33:22:996</c:v>
                </c:pt>
                <c:pt idx="868">
                  <c:v>07/07/2023 13:33:23:607</c:v>
                </c:pt>
                <c:pt idx="869">
                  <c:v>07/07/2023 13:33:24:369</c:v>
                </c:pt>
                <c:pt idx="870">
                  <c:v>07/07/2023 13:33:25:075</c:v>
                </c:pt>
                <c:pt idx="871">
                  <c:v>07/07/2023 13:33:25:848</c:v>
                </c:pt>
                <c:pt idx="872">
                  <c:v>07/07/2023 13:33:26:427</c:v>
                </c:pt>
                <c:pt idx="873">
                  <c:v>07/07/2023 13:33:27:056</c:v>
                </c:pt>
                <c:pt idx="874">
                  <c:v>07/07/2023 13:33:27:487</c:v>
                </c:pt>
                <c:pt idx="875">
                  <c:v>07/07/2023 13:33:27:887</c:v>
                </c:pt>
                <c:pt idx="876">
                  <c:v>07/07/2023 13:33:28:471</c:v>
                </c:pt>
                <c:pt idx="877">
                  <c:v>07/07/2023 13:33:29:111</c:v>
                </c:pt>
                <c:pt idx="878">
                  <c:v>07/07/2023 13:33:29:565</c:v>
                </c:pt>
                <c:pt idx="879">
                  <c:v>07/07/2023 13:33:30:187</c:v>
                </c:pt>
                <c:pt idx="880">
                  <c:v>07/07/2023 13:33:30:706</c:v>
                </c:pt>
                <c:pt idx="881">
                  <c:v>07/07/2023 13:33:31:154</c:v>
                </c:pt>
                <c:pt idx="882">
                  <c:v>07/07/2023 13:33:31:963</c:v>
                </c:pt>
                <c:pt idx="883">
                  <c:v>07/07/2023 13:33:32:125</c:v>
                </c:pt>
                <c:pt idx="884">
                  <c:v>07/07/2023 13:33:32:355</c:v>
                </c:pt>
                <c:pt idx="885">
                  <c:v>07/07/2023 13:33:32:562</c:v>
                </c:pt>
                <c:pt idx="886">
                  <c:v>07/07/2023 13:33:32:776</c:v>
                </c:pt>
                <c:pt idx="887">
                  <c:v>07/07/2023 13:33:33:141</c:v>
                </c:pt>
                <c:pt idx="888">
                  <c:v>07/07/2023 13:33:33:563</c:v>
                </c:pt>
                <c:pt idx="889">
                  <c:v>07/07/2023 13:33:33:757</c:v>
                </c:pt>
                <c:pt idx="890">
                  <c:v>07/07/2023 13:33:33:973</c:v>
                </c:pt>
                <c:pt idx="891">
                  <c:v>07/07/2023 13:33:34:171</c:v>
                </c:pt>
                <c:pt idx="892">
                  <c:v>07/07/2023 13:33:34:394</c:v>
                </c:pt>
                <c:pt idx="893">
                  <c:v>07/07/2023 13:33:34:584</c:v>
                </c:pt>
                <c:pt idx="894">
                  <c:v>07/07/2023 13:33:34:809</c:v>
                </c:pt>
                <c:pt idx="895">
                  <c:v>07/07/2023 13:33:35:174</c:v>
                </c:pt>
                <c:pt idx="896">
                  <c:v>07/07/2023 13:33:35:591</c:v>
                </c:pt>
                <c:pt idx="897">
                  <c:v>07/07/2023 13:33:35:789</c:v>
                </c:pt>
                <c:pt idx="898">
                  <c:v>07/07/2023 13:33:36:016</c:v>
                </c:pt>
                <c:pt idx="899">
                  <c:v>07/07/2023 13:33:36:207</c:v>
                </c:pt>
                <c:pt idx="900">
                  <c:v>07/07/2023 13:33:36:417</c:v>
                </c:pt>
                <c:pt idx="901">
                  <c:v>07/07/2023 13:33:36:617</c:v>
                </c:pt>
                <c:pt idx="902">
                  <c:v>07/07/2023 13:33:36:838</c:v>
                </c:pt>
                <c:pt idx="903">
                  <c:v>07/07/2023 13:33:37:207</c:v>
                </c:pt>
                <c:pt idx="904">
                  <c:v>07/07/2023 13:33:37:647</c:v>
                </c:pt>
                <c:pt idx="905">
                  <c:v>07/07/2023 13:33:37:849</c:v>
                </c:pt>
                <c:pt idx="906">
                  <c:v>07/07/2023 13:33:38:082</c:v>
                </c:pt>
                <c:pt idx="907">
                  <c:v>07/07/2023 13:33:38:423</c:v>
                </c:pt>
                <c:pt idx="908">
                  <c:v>07/07/2023 13:33:38:466</c:v>
                </c:pt>
                <c:pt idx="909">
                  <c:v>07/07/2023 13:33:38:851</c:v>
                </c:pt>
                <c:pt idx="910">
                  <c:v>07/07/2023 13:33:39:252</c:v>
                </c:pt>
                <c:pt idx="911">
                  <c:v>07/07/2023 13:33:39:450</c:v>
                </c:pt>
                <c:pt idx="912">
                  <c:v>07/07/2023 13:33:39:671</c:v>
                </c:pt>
                <c:pt idx="913">
                  <c:v>07/07/2023 13:33:39:880</c:v>
                </c:pt>
                <c:pt idx="914">
                  <c:v>07/07/2023 13:33:40:085</c:v>
                </c:pt>
                <c:pt idx="915">
                  <c:v>07/07/2023 13:33:40:457</c:v>
                </c:pt>
                <c:pt idx="916">
                  <c:v>07/07/2023 13:33:40:881</c:v>
                </c:pt>
                <c:pt idx="917">
                  <c:v>07/07/2023 13:33:41:095</c:v>
                </c:pt>
                <c:pt idx="918">
                  <c:v>07/07/2023 13:33:41:325</c:v>
                </c:pt>
                <c:pt idx="919">
                  <c:v>07/07/2023 13:33:41:493</c:v>
                </c:pt>
                <c:pt idx="920">
                  <c:v>07/07/2023 13:33:41:709</c:v>
                </c:pt>
                <c:pt idx="921">
                  <c:v>07/07/2023 13:33:42:099</c:v>
                </c:pt>
                <c:pt idx="922">
                  <c:v>07/07/2023 13:33:42:142</c:v>
                </c:pt>
                <c:pt idx="923">
                  <c:v>07/07/2023 13:33:42:500</c:v>
                </c:pt>
                <c:pt idx="924">
                  <c:v>07/07/2023 13:33:42:709</c:v>
                </c:pt>
                <c:pt idx="925">
                  <c:v>07/07/2023 13:33:42:928</c:v>
                </c:pt>
                <c:pt idx="926">
                  <c:v>07/07/2023 13:33:43:305</c:v>
                </c:pt>
                <c:pt idx="927">
                  <c:v>07/07/2023 13:33:43:730</c:v>
                </c:pt>
                <c:pt idx="928">
                  <c:v>07/07/2023 13:33:43:940</c:v>
                </c:pt>
                <c:pt idx="929">
                  <c:v>07/07/2023 13:33:44:148</c:v>
                </c:pt>
                <c:pt idx="930">
                  <c:v>07/07/2023 13:33:44:540</c:v>
                </c:pt>
                <c:pt idx="931">
                  <c:v>07/07/2023 13:33:44:573</c:v>
                </c:pt>
                <c:pt idx="932">
                  <c:v>07/07/2023 13:33:44:938</c:v>
                </c:pt>
                <c:pt idx="933">
                  <c:v>07/07/2023 13:33:45:124</c:v>
                </c:pt>
                <c:pt idx="934">
                  <c:v>07/07/2023 13:33:45:349</c:v>
                </c:pt>
                <c:pt idx="935">
                  <c:v>07/07/2023 13:33:45:542</c:v>
                </c:pt>
                <c:pt idx="936">
                  <c:v>07/07/2023 13:33:45:756</c:v>
                </c:pt>
                <c:pt idx="937">
                  <c:v>07/07/2023 13:33:45:964</c:v>
                </c:pt>
                <c:pt idx="938">
                  <c:v>07/07/2023 13:33:46:177</c:v>
                </c:pt>
                <c:pt idx="939">
                  <c:v>07/07/2023 13:33:46:578</c:v>
                </c:pt>
                <c:pt idx="940">
                  <c:v>07/07/2023 13:33:46:619</c:v>
                </c:pt>
                <c:pt idx="941">
                  <c:v>07/07/2023 13:33:46:973</c:v>
                </c:pt>
                <c:pt idx="942">
                  <c:v>07/07/2023 13:33:47:148</c:v>
                </c:pt>
                <c:pt idx="943">
                  <c:v>07/07/2023 13:33:47:375</c:v>
                </c:pt>
                <c:pt idx="944">
                  <c:v>07/07/2023 13:33:47:573</c:v>
                </c:pt>
                <c:pt idx="945">
                  <c:v>07/07/2023 13:33:47:795</c:v>
                </c:pt>
                <c:pt idx="946">
                  <c:v>07/07/2023 13:33:47:993</c:v>
                </c:pt>
                <c:pt idx="947">
                  <c:v>07/07/2023 13:33:48:201</c:v>
                </c:pt>
                <c:pt idx="948">
                  <c:v>07/07/2023 13:33:48:398</c:v>
                </c:pt>
                <c:pt idx="949">
                  <c:v>07/07/2023 13:33:48:609</c:v>
                </c:pt>
                <c:pt idx="950">
                  <c:v>07/07/2023 13:33:48:816</c:v>
                </c:pt>
                <c:pt idx="951">
                  <c:v>07/07/2023 13:33:49:062</c:v>
                </c:pt>
                <c:pt idx="952">
                  <c:v>07/07/2023 13:33:49:388</c:v>
                </c:pt>
                <c:pt idx="953">
                  <c:v>07/07/2023 13:33:49:428</c:v>
                </c:pt>
                <c:pt idx="954">
                  <c:v>07/07/2023 13:33:49:798</c:v>
                </c:pt>
                <c:pt idx="955">
                  <c:v>07/07/2023 13:33:49:838</c:v>
                </c:pt>
                <c:pt idx="956">
                  <c:v>07/07/2023 13:33:50:213</c:v>
                </c:pt>
                <c:pt idx="957">
                  <c:v>07/07/2023 13:33:50:635</c:v>
                </c:pt>
                <c:pt idx="958">
                  <c:v>07/07/2023 13:33:50:845</c:v>
                </c:pt>
                <c:pt idx="959">
                  <c:v>07/07/2023 13:33:51:069</c:v>
                </c:pt>
                <c:pt idx="960">
                  <c:v>07/07/2023 13:33:51:440</c:v>
                </c:pt>
                <c:pt idx="961">
                  <c:v>07/07/2023 13:33:51:640</c:v>
                </c:pt>
                <c:pt idx="962">
                  <c:v>07/07/2023 13:33:51:855</c:v>
                </c:pt>
                <c:pt idx="963">
                  <c:v>07/07/2023 13:33:52:059</c:v>
                </c:pt>
                <c:pt idx="964">
                  <c:v>07/07/2023 13:33:52:266</c:v>
                </c:pt>
                <c:pt idx="965">
                  <c:v>07/07/2023 13:33:52:463</c:v>
                </c:pt>
                <c:pt idx="966">
                  <c:v>07/07/2023 13:33:52:674</c:v>
                </c:pt>
                <c:pt idx="967">
                  <c:v>07/07/2023 13:33:53:042</c:v>
                </c:pt>
                <c:pt idx="968">
                  <c:v>07/07/2023 13:33:53:085</c:v>
                </c:pt>
                <c:pt idx="969">
                  <c:v>07/07/2023 13:33:53:463</c:v>
                </c:pt>
                <c:pt idx="970">
                  <c:v>07/07/2023 13:33:53:887</c:v>
                </c:pt>
                <c:pt idx="971">
                  <c:v>07/07/2023 13:33:54:095</c:v>
                </c:pt>
                <c:pt idx="972">
                  <c:v>07/07/2023 13:33:54:299</c:v>
                </c:pt>
                <c:pt idx="973">
                  <c:v>07/07/2023 13:33:54:503</c:v>
                </c:pt>
                <c:pt idx="974">
                  <c:v>07/07/2023 13:33:54:733</c:v>
                </c:pt>
              </c:strCache>
            </c:strRef>
          </c:xVal>
          <c:yVal>
            <c:numRef>
              <c:f>Testbed_Dec!$I$3:$I$977</c:f>
              <c:numCache>
                <c:formatCode>General</c:formatCode>
                <c:ptCount val="975"/>
                <c:pt idx="0">
                  <c:v>3.1384299999999997E-2</c:v>
                </c:pt>
                <c:pt idx="1">
                  <c:v>3.1477699999999997E-2</c:v>
                </c:pt>
                <c:pt idx="2">
                  <c:v>3.1688300000000003E-2</c:v>
                </c:pt>
                <c:pt idx="3">
                  <c:v>3.1688300000000003E-2</c:v>
                </c:pt>
                <c:pt idx="4">
                  <c:v>3.1695599999999997E-2</c:v>
                </c:pt>
                <c:pt idx="5">
                  <c:v>3.1617199999999998E-2</c:v>
                </c:pt>
                <c:pt idx="6">
                  <c:v>3.1904499999999995E-2</c:v>
                </c:pt>
                <c:pt idx="7">
                  <c:v>3.1879699999999997E-2</c:v>
                </c:pt>
                <c:pt idx="8">
                  <c:v>3.1757199999999999E-2</c:v>
                </c:pt>
                <c:pt idx="9">
                  <c:v>3.1576899999999998E-2</c:v>
                </c:pt>
                <c:pt idx="10">
                  <c:v>3.1298199999999998E-2</c:v>
                </c:pt>
                <c:pt idx="11">
                  <c:v>3.1594299999999999E-2</c:v>
                </c:pt>
                <c:pt idx="12">
                  <c:v>3.1594299999999999E-2</c:v>
                </c:pt>
                <c:pt idx="13">
                  <c:v>3.1624300000000001E-2</c:v>
                </c:pt>
                <c:pt idx="14">
                  <c:v>3.1620500000000003E-2</c:v>
                </c:pt>
                <c:pt idx="15">
                  <c:v>3.1633099999999997E-2</c:v>
                </c:pt>
                <c:pt idx="16">
                  <c:v>3.1707600000000002E-2</c:v>
                </c:pt>
                <c:pt idx="17">
                  <c:v>3.1707600000000002E-2</c:v>
                </c:pt>
                <c:pt idx="18">
                  <c:v>3.1515999999999995E-2</c:v>
                </c:pt>
                <c:pt idx="19">
                  <c:v>3.1515999999999995E-2</c:v>
                </c:pt>
                <c:pt idx="20">
                  <c:v>3.1527800000000002E-2</c:v>
                </c:pt>
                <c:pt idx="21">
                  <c:v>3.1258600000000004E-2</c:v>
                </c:pt>
                <c:pt idx="22">
                  <c:v>3.05268E-2</c:v>
                </c:pt>
                <c:pt idx="23">
                  <c:v>3.05268E-2</c:v>
                </c:pt>
                <c:pt idx="24">
                  <c:v>3.10286E-2</c:v>
                </c:pt>
                <c:pt idx="25">
                  <c:v>3.0925999999999999E-2</c:v>
                </c:pt>
                <c:pt idx="26">
                  <c:v>3.1775200000000003E-2</c:v>
                </c:pt>
                <c:pt idx="27">
                  <c:v>3.1528500000000001E-2</c:v>
                </c:pt>
                <c:pt idx="28">
                  <c:v>3.1528500000000001E-2</c:v>
                </c:pt>
                <c:pt idx="29">
                  <c:v>3.18523E-2</c:v>
                </c:pt>
                <c:pt idx="30">
                  <c:v>3.18523E-2</c:v>
                </c:pt>
                <c:pt idx="31">
                  <c:v>3.1887100000000002E-2</c:v>
                </c:pt>
                <c:pt idx="32">
                  <c:v>3.1742199999999998E-2</c:v>
                </c:pt>
                <c:pt idx="33">
                  <c:v>3.1742199999999998E-2</c:v>
                </c:pt>
                <c:pt idx="34">
                  <c:v>3.1743899999999999E-2</c:v>
                </c:pt>
                <c:pt idx="35">
                  <c:v>3.1739699999999996E-2</c:v>
                </c:pt>
                <c:pt idx="36">
                  <c:v>3.1739699999999996E-2</c:v>
                </c:pt>
                <c:pt idx="37">
                  <c:v>3.1584299999999996E-2</c:v>
                </c:pt>
                <c:pt idx="38">
                  <c:v>3.1584299999999996E-2</c:v>
                </c:pt>
                <c:pt idx="39">
                  <c:v>3.1344499999999997E-2</c:v>
                </c:pt>
                <c:pt idx="40">
                  <c:v>3.1281799999999998E-2</c:v>
                </c:pt>
                <c:pt idx="41">
                  <c:v>3.1281799999999998E-2</c:v>
                </c:pt>
                <c:pt idx="42">
                  <c:v>3.1186200000000001E-2</c:v>
                </c:pt>
                <c:pt idx="43">
                  <c:v>3.1545000000000004E-2</c:v>
                </c:pt>
                <c:pt idx="44">
                  <c:v>3.1545000000000004E-2</c:v>
                </c:pt>
                <c:pt idx="45">
                  <c:v>3.1624199999999998E-2</c:v>
                </c:pt>
                <c:pt idx="46">
                  <c:v>3.1624199999999998E-2</c:v>
                </c:pt>
                <c:pt idx="47">
                  <c:v>3.1635999999999997E-2</c:v>
                </c:pt>
                <c:pt idx="48">
                  <c:v>3.1652699999999999E-2</c:v>
                </c:pt>
                <c:pt idx="49">
                  <c:v>3.1564500000000002E-2</c:v>
                </c:pt>
                <c:pt idx="50">
                  <c:v>3.1564500000000002E-2</c:v>
                </c:pt>
                <c:pt idx="51">
                  <c:v>3.1451800000000002E-2</c:v>
                </c:pt>
                <c:pt idx="52">
                  <c:v>3.1257800000000002E-2</c:v>
                </c:pt>
                <c:pt idx="53">
                  <c:v>3.1257800000000002E-2</c:v>
                </c:pt>
                <c:pt idx="54">
                  <c:v>3.1461300000000005E-2</c:v>
                </c:pt>
                <c:pt idx="55">
                  <c:v>3.1461300000000005E-2</c:v>
                </c:pt>
                <c:pt idx="56">
                  <c:v>3.1438000000000001E-2</c:v>
                </c:pt>
                <c:pt idx="57">
                  <c:v>3.1331600000000001E-2</c:v>
                </c:pt>
                <c:pt idx="58">
                  <c:v>3.14037E-2</c:v>
                </c:pt>
                <c:pt idx="59">
                  <c:v>3.1596300000000001E-2</c:v>
                </c:pt>
                <c:pt idx="60">
                  <c:v>3.17618E-2</c:v>
                </c:pt>
                <c:pt idx="61">
                  <c:v>3.17618E-2</c:v>
                </c:pt>
                <c:pt idx="62">
                  <c:v>3.1415499999999999E-2</c:v>
                </c:pt>
                <c:pt idx="63">
                  <c:v>3.1449999999999999E-2</c:v>
                </c:pt>
                <c:pt idx="64">
                  <c:v>3.1449999999999999E-2</c:v>
                </c:pt>
                <c:pt idx="65">
                  <c:v>3.1391500000000003E-2</c:v>
                </c:pt>
                <c:pt idx="66">
                  <c:v>3.13779E-2</c:v>
                </c:pt>
                <c:pt idx="67">
                  <c:v>3.13779E-2</c:v>
                </c:pt>
                <c:pt idx="68">
                  <c:v>3.1201E-2</c:v>
                </c:pt>
                <c:pt idx="69">
                  <c:v>3.1201E-2</c:v>
                </c:pt>
                <c:pt idx="70">
                  <c:v>3.1715300000000002E-2</c:v>
                </c:pt>
                <c:pt idx="71">
                  <c:v>3.1715300000000002E-2</c:v>
                </c:pt>
                <c:pt idx="72">
                  <c:v>3.1786599999999998E-2</c:v>
                </c:pt>
                <c:pt idx="73">
                  <c:v>3.1786599999999998E-2</c:v>
                </c:pt>
                <c:pt idx="74">
                  <c:v>3.1766500000000003E-2</c:v>
                </c:pt>
                <c:pt idx="75">
                  <c:v>3.1752200000000001E-2</c:v>
                </c:pt>
                <c:pt idx="76">
                  <c:v>3.1752200000000001E-2</c:v>
                </c:pt>
                <c:pt idx="77">
                  <c:v>3.1705900000000002E-2</c:v>
                </c:pt>
                <c:pt idx="78">
                  <c:v>3.1690700000000002E-2</c:v>
                </c:pt>
                <c:pt idx="79">
                  <c:v>3.1658400000000003E-2</c:v>
                </c:pt>
                <c:pt idx="80">
                  <c:v>3.1499600000000003E-2</c:v>
                </c:pt>
                <c:pt idx="81">
                  <c:v>3.1499600000000003E-2</c:v>
                </c:pt>
                <c:pt idx="82">
                  <c:v>3.1664299999999999E-2</c:v>
                </c:pt>
                <c:pt idx="83">
                  <c:v>3.1664299999999999E-2</c:v>
                </c:pt>
                <c:pt idx="84">
                  <c:v>3.1664299999999999E-2</c:v>
                </c:pt>
                <c:pt idx="85">
                  <c:v>3.1557500000000002E-2</c:v>
                </c:pt>
                <c:pt idx="86">
                  <c:v>3.1017299999999998E-2</c:v>
                </c:pt>
                <c:pt idx="87">
                  <c:v>3.1017299999999998E-2</c:v>
                </c:pt>
                <c:pt idx="88">
                  <c:v>3.1632500000000001E-2</c:v>
                </c:pt>
                <c:pt idx="89">
                  <c:v>3.1632500000000001E-2</c:v>
                </c:pt>
                <c:pt idx="90">
                  <c:v>3.1535599999999997E-2</c:v>
                </c:pt>
                <c:pt idx="91">
                  <c:v>3.1535599999999997E-2</c:v>
                </c:pt>
                <c:pt idx="92">
                  <c:v>3.14404E-2</c:v>
                </c:pt>
                <c:pt idx="93">
                  <c:v>3.1414499999999998E-2</c:v>
                </c:pt>
                <c:pt idx="94">
                  <c:v>3.1414499999999998E-2</c:v>
                </c:pt>
                <c:pt idx="95">
                  <c:v>3.1482200000000002E-2</c:v>
                </c:pt>
                <c:pt idx="96">
                  <c:v>3.1482200000000002E-2</c:v>
                </c:pt>
                <c:pt idx="97">
                  <c:v>3.1442900000000003E-2</c:v>
                </c:pt>
                <c:pt idx="98">
                  <c:v>3.1275999999999998E-2</c:v>
                </c:pt>
                <c:pt idx="99">
                  <c:v>3.1275999999999998E-2</c:v>
                </c:pt>
                <c:pt idx="100">
                  <c:v>3.1553100000000001E-2</c:v>
                </c:pt>
                <c:pt idx="101">
                  <c:v>3.1553100000000001E-2</c:v>
                </c:pt>
                <c:pt idx="102">
                  <c:v>3.1594200000000003E-2</c:v>
                </c:pt>
                <c:pt idx="103">
                  <c:v>3.1493600000000004E-2</c:v>
                </c:pt>
                <c:pt idx="104">
                  <c:v>3.1262899999999996E-2</c:v>
                </c:pt>
                <c:pt idx="105">
                  <c:v>3.1262899999999996E-2</c:v>
                </c:pt>
                <c:pt idx="106">
                  <c:v>3.1576800000000002E-2</c:v>
                </c:pt>
                <c:pt idx="107">
                  <c:v>3.1576800000000002E-2</c:v>
                </c:pt>
                <c:pt idx="108">
                  <c:v>3.1544799999999998E-2</c:v>
                </c:pt>
                <c:pt idx="109">
                  <c:v>3.1474700000000001E-2</c:v>
                </c:pt>
                <c:pt idx="110">
                  <c:v>3.1474700000000001E-2</c:v>
                </c:pt>
                <c:pt idx="111">
                  <c:v>4.7924300000000004</c:v>
                </c:pt>
                <c:pt idx="112">
                  <c:v>4.7924300000000004</c:v>
                </c:pt>
                <c:pt idx="113">
                  <c:v>6.9086600000000002</c:v>
                </c:pt>
                <c:pt idx="114">
                  <c:v>6.90951</c:v>
                </c:pt>
                <c:pt idx="115">
                  <c:v>6.9115500000000001</c:v>
                </c:pt>
                <c:pt idx="116">
                  <c:v>6.9115500000000001</c:v>
                </c:pt>
                <c:pt idx="117">
                  <c:v>6.9120299999999997</c:v>
                </c:pt>
                <c:pt idx="118">
                  <c:v>6.9128400000000001</c:v>
                </c:pt>
                <c:pt idx="119">
                  <c:v>6.9128400000000001</c:v>
                </c:pt>
                <c:pt idx="120">
                  <c:v>6.9129399999999999</c:v>
                </c:pt>
                <c:pt idx="121">
                  <c:v>6.9128699999999998</c:v>
                </c:pt>
                <c:pt idx="122">
                  <c:v>6.9126300000000001</c:v>
                </c:pt>
                <c:pt idx="123">
                  <c:v>6.91282</c:v>
                </c:pt>
                <c:pt idx="124">
                  <c:v>6.9133300000000002</c:v>
                </c:pt>
                <c:pt idx="125">
                  <c:v>6.9133300000000002</c:v>
                </c:pt>
                <c:pt idx="126">
                  <c:v>6.91343</c:v>
                </c:pt>
                <c:pt idx="127">
                  <c:v>6.9133000000000004</c:v>
                </c:pt>
                <c:pt idx="128">
                  <c:v>6.9130399999999996</c:v>
                </c:pt>
                <c:pt idx="129">
                  <c:v>6.9132299999999995</c:v>
                </c:pt>
                <c:pt idx="130">
                  <c:v>6.9132299999999995</c:v>
                </c:pt>
                <c:pt idx="131">
                  <c:v>6.9133100000000001</c:v>
                </c:pt>
                <c:pt idx="132">
                  <c:v>6.9135200000000001</c:v>
                </c:pt>
                <c:pt idx="133">
                  <c:v>6.9135200000000001</c:v>
                </c:pt>
                <c:pt idx="134">
                  <c:v>6.9135100000000005</c:v>
                </c:pt>
                <c:pt idx="135">
                  <c:v>6.91343</c:v>
                </c:pt>
                <c:pt idx="136">
                  <c:v>6.9134500000000001</c:v>
                </c:pt>
                <c:pt idx="137">
                  <c:v>6.9135200000000001</c:v>
                </c:pt>
                <c:pt idx="138">
                  <c:v>6.9138100000000007</c:v>
                </c:pt>
                <c:pt idx="139">
                  <c:v>6.9141700000000004</c:v>
                </c:pt>
                <c:pt idx="140">
                  <c:v>6.9141700000000004</c:v>
                </c:pt>
                <c:pt idx="141">
                  <c:v>6.91404</c:v>
                </c:pt>
                <c:pt idx="142">
                  <c:v>6.91404</c:v>
                </c:pt>
                <c:pt idx="143">
                  <c:v>6.9140899999999998</c:v>
                </c:pt>
                <c:pt idx="144">
                  <c:v>6.9142700000000001</c:v>
                </c:pt>
                <c:pt idx="145">
                  <c:v>6.9146200000000002</c:v>
                </c:pt>
                <c:pt idx="146">
                  <c:v>6.9146200000000002</c:v>
                </c:pt>
                <c:pt idx="147">
                  <c:v>6.9138299999999999</c:v>
                </c:pt>
                <c:pt idx="148">
                  <c:v>6.9138299999999999</c:v>
                </c:pt>
                <c:pt idx="149">
                  <c:v>6.91378</c:v>
                </c:pt>
                <c:pt idx="150">
                  <c:v>6.9137299999999993</c:v>
                </c:pt>
                <c:pt idx="151">
                  <c:v>6.9137299999999993</c:v>
                </c:pt>
                <c:pt idx="152">
                  <c:v>6.9139699999999999</c:v>
                </c:pt>
                <c:pt idx="153">
                  <c:v>6.9139900000000001</c:v>
                </c:pt>
                <c:pt idx="154">
                  <c:v>6.9140899999999998</c:v>
                </c:pt>
                <c:pt idx="155">
                  <c:v>6.9140699999999997</c:v>
                </c:pt>
                <c:pt idx="156">
                  <c:v>6.9139499999999998</c:v>
                </c:pt>
                <c:pt idx="157">
                  <c:v>6.9143999999999997</c:v>
                </c:pt>
                <c:pt idx="158">
                  <c:v>6.9142099999999997</c:v>
                </c:pt>
                <c:pt idx="159">
                  <c:v>6.9142099999999997</c:v>
                </c:pt>
                <c:pt idx="160">
                  <c:v>6.91486</c:v>
                </c:pt>
                <c:pt idx="161">
                  <c:v>6.9149799999999999</c:v>
                </c:pt>
                <c:pt idx="162">
                  <c:v>6.9149200000000004</c:v>
                </c:pt>
                <c:pt idx="163">
                  <c:v>6.9140500000000005</c:v>
                </c:pt>
                <c:pt idx="164">
                  <c:v>6.9140500000000005</c:v>
                </c:pt>
                <c:pt idx="165">
                  <c:v>6.9142700000000001</c:v>
                </c:pt>
                <c:pt idx="166">
                  <c:v>6.9143299999999996</c:v>
                </c:pt>
                <c:pt idx="167">
                  <c:v>6.9143299999999996</c:v>
                </c:pt>
                <c:pt idx="168">
                  <c:v>6.9147499999999997</c:v>
                </c:pt>
                <c:pt idx="169">
                  <c:v>6.9147499999999997</c:v>
                </c:pt>
                <c:pt idx="170">
                  <c:v>6.9149700000000003</c:v>
                </c:pt>
                <c:pt idx="171">
                  <c:v>6.915</c:v>
                </c:pt>
                <c:pt idx="172">
                  <c:v>6.915</c:v>
                </c:pt>
                <c:pt idx="173">
                  <c:v>6.9150200000000002</c:v>
                </c:pt>
                <c:pt idx="174">
                  <c:v>6.9150200000000002</c:v>
                </c:pt>
                <c:pt idx="175">
                  <c:v>6.9149500000000002</c:v>
                </c:pt>
                <c:pt idx="176">
                  <c:v>6.9148800000000001</c:v>
                </c:pt>
                <c:pt idx="177">
                  <c:v>6.9148699999999996</c:v>
                </c:pt>
                <c:pt idx="178">
                  <c:v>6.9157999999999999</c:v>
                </c:pt>
                <c:pt idx="179">
                  <c:v>6.9151899999999999</c:v>
                </c:pt>
                <c:pt idx="180">
                  <c:v>6.9151899999999999</c:v>
                </c:pt>
                <c:pt idx="181">
                  <c:v>6.9149700000000003</c:v>
                </c:pt>
                <c:pt idx="182">
                  <c:v>6.9152299999999993</c:v>
                </c:pt>
                <c:pt idx="183">
                  <c:v>6.9152299999999993</c:v>
                </c:pt>
                <c:pt idx="184">
                  <c:v>6.9152899999999997</c:v>
                </c:pt>
                <c:pt idx="185">
                  <c:v>6.9151800000000003</c:v>
                </c:pt>
                <c:pt idx="186">
                  <c:v>6.9151499999999997</c:v>
                </c:pt>
                <c:pt idx="187">
                  <c:v>6.9153500000000001</c:v>
                </c:pt>
                <c:pt idx="188">
                  <c:v>6.9155100000000003</c:v>
                </c:pt>
                <c:pt idx="189">
                  <c:v>6.9149500000000002</c:v>
                </c:pt>
                <c:pt idx="190">
                  <c:v>6.9149500000000002</c:v>
                </c:pt>
                <c:pt idx="191">
                  <c:v>6.9153700000000002</c:v>
                </c:pt>
                <c:pt idx="192">
                  <c:v>6.9156000000000004</c:v>
                </c:pt>
                <c:pt idx="193">
                  <c:v>6.9156000000000004</c:v>
                </c:pt>
                <c:pt idx="194">
                  <c:v>6.9156499999999994</c:v>
                </c:pt>
                <c:pt idx="195">
                  <c:v>6.9156499999999994</c:v>
                </c:pt>
                <c:pt idx="196">
                  <c:v>6.9158800000000005</c:v>
                </c:pt>
                <c:pt idx="197">
                  <c:v>6.9158800000000005</c:v>
                </c:pt>
                <c:pt idx="198">
                  <c:v>6.9154300000000006</c:v>
                </c:pt>
                <c:pt idx="199">
                  <c:v>6.9154300000000006</c:v>
                </c:pt>
                <c:pt idx="200">
                  <c:v>6.9154399999999994</c:v>
                </c:pt>
                <c:pt idx="201">
                  <c:v>6.9158500000000007</c:v>
                </c:pt>
                <c:pt idx="202">
                  <c:v>6.9159100000000002</c:v>
                </c:pt>
                <c:pt idx="203">
                  <c:v>6.9159899999999999</c:v>
                </c:pt>
                <c:pt idx="204">
                  <c:v>6.9159899999999999</c:v>
                </c:pt>
                <c:pt idx="205">
                  <c:v>6.9159700000000006</c:v>
                </c:pt>
                <c:pt idx="206">
                  <c:v>6.9162600000000003</c:v>
                </c:pt>
                <c:pt idx="207">
                  <c:v>6.9165900000000002</c:v>
                </c:pt>
                <c:pt idx="208">
                  <c:v>6.9164899999999996</c:v>
                </c:pt>
                <c:pt idx="209">
                  <c:v>6.9163999999999994</c:v>
                </c:pt>
                <c:pt idx="210">
                  <c:v>6.9159199999999998</c:v>
                </c:pt>
                <c:pt idx="211">
                  <c:v>6.9157399999999996</c:v>
                </c:pt>
                <c:pt idx="212">
                  <c:v>6.9155800000000003</c:v>
                </c:pt>
                <c:pt idx="213">
                  <c:v>6.9158800000000005</c:v>
                </c:pt>
                <c:pt idx="214">
                  <c:v>6.9158800000000005</c:v>
                </c:pt>
                <c:pt idx="215">
                  <c:v>6.91601</c:v>
                </c:pt>
                <c:pt idx="216">
                  <c:v>6.9162499999999998</c:v>
                </c:pt>
                <c:pt idx="217">
                  <c:v>6.9162499999999998</c:v>
                </c:pt>
                <c:pt idx="218">
                  <c:v>6.9158800000000005</c:v>
                </c:pt>
                <c:pt idx="219">
                  <c:v>6.9158200000000001</c:v>
                </c:pt>
                <c:pt idx="220">
                  <c:v>6.9158200000000001</c:v>
                </c:pt>
                <c:pt idx="221">
                  <c:v>6.9160500000000003</c:v>
                </c:pt>
                <c:pt idx="222">
                  <c:v>6.9160399999999997</c:v>
                </c:pt>
                <c:pt idx="223">
                  <c:v>6.9160399999999997</c:v>
                </c:pt>
                <c:pt idx="224">
                  <c:v>6.9158900000000001</c:v>
                </c:pt>
                <c:pt idx="225">
                  <c:v>6.9157200000000003</c:v>
                </c:pt>
                <c:pt idx="226">
                  <c:v>6.9157200000000003</c:v>
                </c:pt>
                <c:pt idx="227">
                  <c:v>6.9161299999999999</c:v>
                </c:pt>
                <c:pt idx="228">
                  <c:v>6.9170800000000003</c:v>
                </c:pt>
                <c:pt idx="229">
                  <c:v>6.9166800000000004</c:v>
                </c:pt>
                <c:pt idx="230">
                  <c:v>6.9165299999999998</c:v>
                </c:pt>
                <c:pt idx="231">
                  <c:v>6.9162400000000002</c:v>
                </c:pt>
                <c:pt idx="232">
                  <c:v>6.9162400000000002</c:v>
                </c:pt>
                <c:pt idx="233">
                  <c:v>6.91629</c:v>
                </c:pt>
                <c:pt idx="234">
                  <c:v>6.91648</c:v>
                </c:pt>
                <c:pt idx="235">
                  <c:v>6.9164399999999997</c:v>
                </c:pt>
                <c:pt idx="236">
                  <c:v>6.9163100000000002</c:v>
                </c:pt>
                <c:pt idx="237">
                  <c:v>6.9162100000000004</c:v>
                </c:pt>
                <c:pt idx="238">
                  <c:v>6.9162100000000004</c:v>
                </c:pt>
                <c:pt idx="239">
                  <c:v>6.9163100000000002</c:v>
                </c:pt>
                <c:pt idx="240">
                  <c:v>6.9163999999999994</c:v>
                </c:pt>
                <c:pt idx="241">
                  <c:v>6.9163500000000004</c:v>
                </c:pt>
                <c:pt idx="242">
                  <c:v>6.9168599999999998</c:v>
                </c:pt>
                <c:pt idx="243">
                  <c:v>6.9168799999999999</c:v>
                </c:pt>
                <c:pt idx="244">
                  <c:v>6.9175399999999998</c:v>
                </c:pt>
                <c:pt idx="245">
                  <c:v>6.9173200000000001</c:v>
                </c:pt>
                <c:pt idx="246">
                  <c:v>6.9168700000000003</c:v>
                </c:pt>
                <c:pt idx="247">
                  <c:v>6.9169399999999994</c:v>
                </c:pt>
                <c:pt idx="248">
                  <c:v>6.9171199999999997</c:v>
                </c:pt>
                <c:pt idx="249">
                  <c:v>6.9166300000000005</c:v>
                </c:pt>
                <c:pt idx="250">
                  <c:v>6.9168000000000003</c:v>
                </c:pt>
                <c:pt idx="251">
                  <c:v>6.9173200000000001</c:v>
                </c:pt>
                <c:pt idx="252">
                  <c:v>6.9173200000000001</c:v>
                </c:pt>
                <c:pt idx="253">
                  <c:v>6.9174199999999999</c:v>
                </c:pt>
                <c:pt idx="254">
                  <c:v>6.91744</c:v>
                </c:pt>
                <c:pt idx="255">
                  <c:v>6.91744</c:v>
                </c:pt>
                <c:pt idx="256">
                  <c:v>6.9178000000000006</c:v>
                </c:pt>
                <c:pt idx="257">
                  <c:v>6.9178000000000006</c:v>
                </c:pt>
                <c:pt idx="258">
                  <c:v>6.9176599999999997</c:v>
                </c:pt>
                <c:pt idx="259">
                  <c:v>6.9173100000000005</c:v>
                </c:pt>
                <c:pt idx="260">
                  <c:v>6.9173100000000005</c:v>
                </c:pt>
                <c:pt idx="261">
                  <c:v>6.9174600000000002</c:v>
                </c:pt>
                <c:pt idx="262">
                  <c:v>6.9174600000000002</c:v>
                </c:pt>
                <c:pt idx="263">
                  <c:v>6.9173900000000001</c:v>
                </c:pt>
                <c:pt idx="264">
                  <c:v>6.9171899999999997</c:v>
                </c:pt>
                <c:pt idx="265">
                  <c:v>6.9171899999999997</c:v>
                </c:pt>
                <c:pt idx="266">
                  <c:v>6.9173</c:v>
                </c:pt>
                <c:pt idx="267">
                  <c:v>6.9173</c:v>
                </c:pt>
                <c:pt idx="268">
                  <c:v>6.9176000000000002</c:v>
                </c:pt>
                <c:pt idx="269">
                  <c:v>6.9176000000000002</c:v>
                </c:pt>
                <c:pt idx="270">
                  <c:v>6.9175200000000006</c:v>
                </c:pt>
                <c:pt idx="271">
                  <c:v>6.9174100000000003</c:v>
                </c:pt>
                <c:pt idx="272">
                  <c:v>6.9174100000000003</c:v>
                </c:pt>
                <c:pt idx="273">
                  <c:v>6.9177700000000009</c:v>
                </c:pt>
                <c:pt idx="274">
                  <c:v>6.9177700000000009</c:v>
                </c:pt>
                <c:pt idx="275">
                  <c:v>6.9177600000000004</c:v>
                </c:pt>
                <c:pt idx="276">
                  <c:v>6.9177</c:v>
                </c:pt>
                <c:pt idx="277">
                  <c:v>6.9177</c:v>
                </c:pt>
                <c:pt idx="278">
                  <c:v>6.9178300000000004</c:v>
                </c:pt>
                <c:pt idx="279">
                  <c:v>6.9178300000000004</c:v>
                </c:pt>
                <c:pt idx="280">
                  <c:v>6.91784</c:v>
                </c:pt>
                <c:pt idx="281">
                  <c:v>6.9177</c:v>
                </c:pt>
                <c:pt idx="282">
                  <c:v>6.9177</c:v>
                </c:pt>
                <c:pt idx="283">
                  <c:v>6.9179700000000004</c:v>
                </c:pt>
                <c:pt idx="284">
                  <c:v>6.9179700000000004</c:v>
                </c:pt>
                <c:pt idx="285">
                  <c:v>6.91805</c:v>
                </c:pt>
                <c:pt idx="286">
                  <c:v>6.9180600000000005</c:v>
                </c:pt>
                <c:pt idx="287">
                  <c:v>6.9180600000000005</c:v>
                </c:pt>
                <c:pt idx="288">
                  <c:v>6.9178599999999992</c:v>
                </c:pt>
                <c:pt idx="289">
                  <c:v>6.9178599999999992</c:v>
                </c:pt>
                <c:pt idx="290">
                  <c:v>6.9178500000000005</c:v>
                </c:pt>
                <c:pt idx="291">
                  <c:v>6.9178500000000005</c:v>
                </c:pt>
                <c:pt idx="292">
                  <c:v>6.9179599999999999</c:v>
                </c:pt>
                <c:pt idx="293">
                  <c:v>6.9181400000000002</c:v>
                </c:pt>
                <c:pt idx="294">
                  <c:v>6.9181400000000002</c:v>
                </c:pt>
                <c:pt idx="295">
                  <c:v>6.9179499999999994</c:v>
                </c:pt>
                <c:pt idx="296">
                  <c:v>6.9179499999999994</c:v>
                </c:pt>
                <c:pt idx="297">
                  <c:v>6.9178900000000008</c:v>
                </c:pt>
                <c:pt idx="298">
                  <c:v>6.9176599999999997</c:v>
                </c:pt>
                <c:pt idx="299">
                  <c:v>6.9176599999999997</c:v>
                </c:pt>
                <c:pt idx="300">
                  <c:v>6.9175399999999998</c:v>
                </c:pt>
                <c:pt idx="301">
                  <c:v>6.9175399999999998</c:v>
                </c:pt>
                <c:pt idx="302">
                  <c:v>6.9178100000000002</c:v>
                </c:pt>
                <c:pt idx="303">
                  <c:v>6.9178100000000002</c:v>
                </c:pt>
                <c:pt idx="304">
                  <c:v>6.9181899999999992</c:v>
                </c:pt>
                <c:pt idx="305">
                  <c:v>6.9189699999999998</c:v>
                </c:pt>
                <c:pt idx="306">
                  <c:v>6.9189699999999998</c:v>
                </c:pt>
                <c:pt idx="307">
                  <c:v>6.9185100000000004</c:v>
                </c:pt>
                <c:pt idx="308">
                  <c:v>6.9185100000000004</c:v>
                </c:pt>
                <c:pt idx="309">
                  <c:v>6.9184999999999999</c:v>
                </c:pt>
                <c:pt idx="310">
                  <c:v>6.9183500000000002</c:v>
                </c:pt>
                <c:pt idx="311">
                  <c:v>6.9183500000000002</c:v>
                </c:pt>
                <c:pt idx="312">
                  <c:v>6.9179899999999996</c:v>
                </c:pt>
                <c:pt idx="313">
                  <c:v>6.9179899999999996</c:v>
                </c:pt>
                <c:pt idx="314">
                  <c:v>6.9180900000000003</c:v>
                </c:pt>
                <c:pt idx="315">
                  <c:v>6.9181800000000004</c:v>
                </c:pt>
                <c:pt idx="316">
                  <c:v>6.9181800000000004</c:v>
                </c:pt>
                <c:pt idx="317">
                  <c:v>6.9181400000000002</c:v>
                </c:pt>
                <c:pt idx="318">
                  <c:v>6.9181400000000002</c:v>
                </c:pt>
                <c:pt idx="319">
                  <c:v>6.9185799999999995</c:v>
                </c:pt>
                <c:pt idx="320">
                  <c:v>6.9185799999999995</c:v>
                </c:pt>
                <c:pt idx="321">
                  <c:v>6.91866</c:v>
                </c:pt>
                <c:pt idx="322">
                  <c:v>6.9187399999999997</c:v>
                </c:pt>
                <c:pt idx="323">
                  <c:v>6.9187399999999997</c:v>
                </c:pt>
                <c:pt idx="324">
                  <c:v>6.9182899999999998</c:v>
                </c:pt>
                <c:pt idx="325">
                  <c:v>6.9182899999999998</c:v>
                </c:pt>
                <c:pt idx="326">
                  <c:v>6.9183199999999996</c:v>
                </c:pt>
                <c:pt idx="327">
                  <c:v>6.9183999999999992</c:v>
                </c:pt>
                <c:pt idx="328">
                  <c:v>6.9183999999999992</c:v>
                </c:pt>
                <c:pt idx="329">
                  <c:v>6.9184399999999995</c:v>
                </c:pt>
                <c:pt idx="330">
                  <c:v>6.9184399999999995</c:v>
                </c:pt>
                <c:pt idx="331">
                  <c:v>6.9186399999999999</c:v>
                </c:pt>
                <c:pt idx="332">
                  <c:v>6.9186399999999999</c:v>
                </c:pt>
                <c:pt idx="333">
                  <c:v>6.9189799999999995</c:v>
                </c:pt>
                <c:pt idx="334">
                  <c:v>6.9195099999999998</c:v>
                </c:pt>
                <c:pt idx="335">
                  <c:v>6.9195099999999998</c:v>
                </c:pt>
                <c:pt idx="336">
                  <c:v>6.9191700000000003</c:v>
                </c:pt>
                <c:pt idx="337">
                  <c:v>6.9191700000000003</c:v>
                </c:pt>
                <c:pt idx="338">
                  <c:v>6.9191799999999999</c:v>
                </c:pt>
                <c:pt idx="339">
                  <c:v>6.9193199999999999</c:v>
                </c:pt>
                <c:pt idx="340">
                  <c:v>6.9193199999999999</c:v>
                </c:pt>
                <c:pt idx="341">
                  <c:v>6.91913</c:v>
                </c:pt>
                <c:pt idx="342">
                  <c:v>6.91913</c:v>
                </c:pt>
                <c:pt idx="343">
                  <c:v>6.9193899999999999</c:v>
                </c:pt>
                <c:pt idx="344">
                  <c:v>6.9195600000000006</c:v>
                </c:pt>
                <c:pt idx="345">
                  <c:v>6.9194399999999998</c:v>
                </c:pt>
                <c:pt idx="346">
                  <c:v>6.9190800000000001</c:v>
                </c:pt>
                <c:pt idx="347">
                  <c:v>6.9190800000000001</c:v>
                </c:pt>
                <c:pt idx="348">
                  <c:v>6.9189999999999996</c:v>
                </c:pt>
                <c:pt idx="349">
                  <c:v>6.9189999999999996</c:v>
                </c:pt>
                <c:pt idx="350">
                  <c:v>6.9189799999999995</c:v>
                </c:pt>
                <c:pt idx="351">
                  <c:v>6.9188299999999998</c:v>
                </c:pt>
                <c:pt idx="352">
                  <c:v>6.9188299999999998</c:v>
                </c:pt>
                <c:pt idx="353">
                  <c:v>6.9186699999999997</c:v>
                </c:pt>
                <c:pt idx="354">
                  <c:v>6.9186699999999997</c:v>
                </c:pt>
                <c:pt idx="355">
                  <c:v>6.9189300000000005</c:v>
                </c:pt>
                <c:pt idx="356">
                  <c:v>6.9189300000000005</c:v>
                </c:pt>
                <c:pt idx="357">
                  <c:v>6.9189499999999997</c:v>
                </c:pt>
                <c:pt idx="358">
                  <c:v>6.9189099999999994</c:v>
                </c:pt>
                <c:pt idx="359">
                  <c:v>6.9189099999999994</c:v>
                </c:pt>
                <c:pt idx="360">
                  <c:v>6.9193100000000003</c:v>
                </c:pt>
                <c:pt idx="361">
                  <c:v>6.9193100000000003</c:v>
                </c:pt>
                <c:pt idx="362">
                  <c:v>6.9195000000000002</c:v>
                </c:pt>
                <c:pt idx="363">
                  <c:v>6.9197199999999999</c:v>
                </c:pt>
                <c:pt idx="364">
                  <c:v>6.9197199999999999</c:v>
                </c:pt>
                <c:pt idx="365">
                  <c:v>6.9193599999999993</c:v>
                </c:pt>
                <c:pt idx="366">
                  <c:v>6.9193599999999993</c:v>
                </c:pt>
                <c:pt idx="367">
                  <c:v>6.9193800000000003</c:v>
                </c:pt>
                <c:pt idx="368">
                  <c:v>6.9193800000000003</c:v>
                </c:pt>
                <c:pt idx="369">
                  <c:v>6.9193899999999999</c:v>
                </c:pt>
                <c:pt idx="370">
                  <c:v>6.9194499999999994</c:v>
                </c:pt>
                <c:pt idx="371">
                  <c:v>6.9194499999999994</c:v>
                </c:pt>
                <c:pt idx="372">
                  <c:v>6.9201199999999998</c:v>
                </c:pt>
                <c:pt idx="373">
                  <c:v>6.9201199999999998</c:v>
                </c:pt>
                <c:pt idx="374">
                  <c:v>6.91995</c:v>
                </c:pt>
                <c:pt idx="375">
                  <c:v>6.9195699999999993</c:v>
                </c:pt>
                <c:pt idx="376">
                  <c:v>6.9195699999999993</c:v>
                </c:pt>
                <c:pt idx="377">
                  <c:v>6.9196499999999999</c:v>
                </c:pt>
                <c:pt idx="378">
                  <c:v>6.9196499999999999</c:v>
                </c:pt>
                <c:pt idx="379">
                  <c:v>6.9194899999999997</c:v>
                </c:pt>
                <c:pt idx="380">
                  <c:v>6.9194899999999997</c:v>
                </c:pt>
                <c:pt idx="381">
                  <c:v>6.9194899999999997</c:v>
                </c:pt>
                <c:pt idx="382">
                  <c:v>6.9194100000000001</c:v>
                </c:pt>
                <c:pt idx="383">
                  <c:v>6.9194100000000001</c:v>
                </c:pt>
                <c:pt idx="384">
                  <c:v>6.9196299999999997</c:v>
                </c:pt>
                <c:pt idx="385">
                  <c:v>6.9196299999999997</c:v>
                </c:pt>
                <c:pt idx="386">
                  <c:v>6.9197700000000006</c:v>
                </c:pt>
                <c:pt idx="387">
                  <c:v>6.9200499999999998</c:v>
                </c:pt>
                <c:pt idx="388">
                  <c:v>6.9200499999999998</c:v>
                </c:pt>
                <c:pt idx="389">
                  <c:v>6.9197700000000006</c:v>
                </c:pt>
                <c:pt idx="390">
                  <c:v>6.9197700000000006</c:v>
                </c:pt>
                <c:pt idx="391">
                  <c:v>6.9197499999999996</c:v>
                </c:pt>
                <c:pt idx="392">
                  <c:v>6.91974</c:v>
                </c:pt>
                <c:pt idx="393">
                  <c:v>6.91974</c:v>
                </c:pt>
                <c:pt idx="394">
                  <c:v>6.9204099999999995</c:v>
                </c:pt>
                <c:pt idx="395">
                  <c:v>6.9204099999999995</c:v>
                </c:pt>
                <c:pt idx="396">
                  <c:v>6.9202899999999996</c:v>
                </c:pt>
                <c:pt idx="397">
                  <c:v>6.9200799999999996</c:v>
                </c:pt>
                <c:pt idx="398">
                  <c:v>6.9200799999999996</c:v>
                </c:pt>
                <c:pt idx="399">
                  <c:v>6.9195699999999993</c:v>
                </c:pt>
                <c:pt idx="400">
                  <c:v>6.9195699999999993</c:v>
                </c:pt>
                <c:pt idx="401">
                  <c:v>6.9197499999999996</c:v>
                </c:pt>
                <c:pt idx="402">
                  <c:v>6.9197499999999996</c:v>
                </c:pt>
                <c:pt idx="403">
                  <c:v>6.9197700000000006</c:v>
                </c:pt>
                <c:pt idx="404">
                  <c:v>6.9197899999999999</c:v>
                </c:pt>
                <c:pt idx="405">
                  <c:v>6.9197899999999999</c:v>
                </c:pt>
                <c:pt idx="406">
                  <c:v>6.9196899999999992</c:v>
                </c:pt>
                <c:pt idx="407">
                  <c:v>6.9196899999999992</c:v>
                </c:pt>
                <c:pt idx="408">
                  <c:v>6.9203199999999994</c:v>
                </c:pt>
                <c:pt idx="409">
                  <c:v>6.9203599999999996</c:v>
                </c:pt>
                <c:pt idx="410">
                  <c:v>6.92042</c:v>
                </c:pt>
                <c:pt idx="411">
                  <c:v>6.92042</c:v>
                </c:pt>
                <c:pt idx="412">
                  <c:v>6.9200799999999996</c:v>
                </c:pt>
                <c:pt idx="413">
                  <c:v>6.9200799999999996</c:v>
                </c:pt>
                <c:pt idx="414">
                  <c:v>6.9204600000000003</c:v>
                </c:pt>
                <c:pt idx="415">
                  <c:v>6.92</c:v>
                </c:pt>
                <c:pt idx="416">
                  <c:v>6.92</c:v>
                </c:pt>
                <c:pt idx="417">
                  <c:v>6.9202299999999992</c:v>
                </c:pt>
                <c:pt idx="418">
                  <c:v>6.9202299999999992</c:v>
                </c:pt>
                <c:pt idx="419">
                  <c:v>6.9201600000000001</c:v>
                </c:pt>
                <c:pt idx="420">
                  <c:v>6.9201600000000001</c:v>
                </c:pt>
                <c:pt idx="421">
                  <c:v>6.9205399999999999</c:v>
                </c:pt>
                <c:pt idx="422">
                  <c:v>6.9205399999999999</c:v>
                </c:pt>
                <c:pt idx="423">
                  <c:v>6.9203700000000001</c:v>
                </c:pt>
                <c:pt idx="424">
                  <c:v>6.9199899999999994</c:v>
                </c:pt>
                <c:pt idx="425">
                  <c:v>6.9199899999999994</c:v>
                </c:pt>
                <c:pt idx="426">
                  <c:v>6.92021</c:v>
                </c:pt>
                <c:pt idx="427">
                  <c:v>6.92028</c:v>
                </c:pt>
                <c:pt idx="428">
                  <c:v>6.92028</c:v>
                </c:pt>
                <c:pt idx="429">
                  <c:v>6.9204699999999999</c:v>
                </c:pt>
                <c:pt idx="430">
                  <c:v>6.92042</c:v>
                </c:pt>
                <c:pt idx="431">
                  <c:v>6.9201199999999998</c:v>
                </c:pt>
                <c:pt idx="432">
                  <c:v>6.9203299999999999</c:v>
                </c:pt>
                <c:pt idx="433">
                  <c:v>6.9206499999999993</c:v>
                </c:pt>
                <c:pt idx="434">
                  <c:v>6.9206499999999993</c:v>
                </c:pt>
                <c:pt idx="435">
                  <c:v>6.9215400000000002</c:v>
                </c:pt>
                <c:pt idx="436">
                  <c:v>6.9206899999999996</c:v>
                </c:pt>
                <c:pt idx="437">
                  <c:v>6.9207200000000002</c:v>
                </c:pt>
                <c:pt idx="438">
                  <c:v>6.9204399999999993</c:v>
                </c:pt>
                <c:pt idx="439">
                  <c:v>6.9206000000000003</c:v>
                </c:pt>
                <c:pt idx="440">
                  <c:v>6.9211</c:v>
                </c:pt>
                <c:pt idx="441">
                  <c:v>6.9209199999999997</c:v>
                </c:pt>
                <c:pt idx="442">
                  <c:v>6.9209100000000001</c:v>
                </c:pt>
                <c:pt idx="443">
                  <c:v>6.9209499999999995</c:v>
                </c:pt>
                <c:pt idx="444">
                  <c:v>6.9209499999999995</c:v>
                </c:pt>
                <c:pt idx="445">
                  <c:v>6.9209399999999999</c:v>
                </c:pt>
                <c:pt idx="446">
                  <c:v>6.9210399999999996</c:v>
                </c:pt>
                <c:pt idx="447">
                  <c:v>6.9210900000000004</c:v>
                </c:pt>
                <c:pt idx="448">
                  <c:v>6.9214099999999998</c:v>
                </c:pt>
                <c:pt idx="449">
                  <c:v>6.9214099999999998</c:v>
                </c:pt>
                <c:pt idx="450">
                  <c:v>6.9211200000000002</c:v>
                </c:pt>
                <c:pt idx="451">
                  <c:v>6.92143</c:v>
                </c:pt>
                <c:pt idx="452">
                  <c:v>6.92089</c:v>
                </c:pt>
                <c:pt idx="453">
                  <c:v>6.9206700000000003</c:v>
                </c:pt>
                <c:pt idx="454">
                  <c:v>6.9206700000000003</c:v>
                </c:pt>
                <c:pt idx="455">
                  <c:v>6.9208800000000004</c:v>
                </c:pt>
                <c:pt idx="456">
                  <c:v>6.9208800000000004</c:v>
                </c:pt>
                <c:pt idx="457">
                  <c:v>6.9210799999999999</c:v>
                </c:pt>
                <c:pt idx="458">
                  <c:v>6.9210799999999999</c:v>
                </c:pt>
                <c:pt idx="459">
                  <c:v>6.9211499999999999</c:v>
                </c:pt>
                <c:pt idx="460">
                  <c:v>6.9211499999999999</c:v>
                </c:pt>
                <c:pt idx="461">
                  <c:v>6.92103</c:v>
                </c:pt>
                <c:pt idx="462">
                  <c:v>6.92103</c:v>
                </c:pt>
                <c:pt idx="463">
                  <c:v>6.9211</c:v>
                </c:pt>
                <c:pt idx="464">
                  <c:v>6.92117</c:v>
                </c:pt>
                <c:pt idx="465">
                  <c:v>6.92117</c:v>
                </c:pt>
                <c:pt idx="466">
                  <c:v>6.9213500000000003</c:v>
                </c:pt>
                <c:pt idx="467">
                  <c:v>6.9213999999999993</c:v>
                </c:pt>
                <c:pt idx="468">
                  <c:v>6.9215600000000004</c:v>
                </c:pt>
                <c:pt idx="469">
                  <c:v>6.9215600000000004</c:v>
                </c:pt>
                <c:pt idx="470">
                  <c:v>6.9216199999999999</c:v>
                </c:pt>
                <c:pt idx="471">
                  <c:v>6.9214399999999996</c:v>
                </c:pt>
                <c:pt idx="472">
                  <c:v>6.9214399999999996</c:v>
                </c:pt>
                <c:pt idx="473">
                  <c:v>6.9216800000000003</c:v>
                </c:pt>
                <c:pt idx="474">
                  <c:v>6.9216800000000003</c:v>
                </c:pt>
                <c:pt idx="475">
                  <c:v>6.9215900000000001</c:v>
                </c:pt>
                <c:pt idx="476">
                  <c:v>6.9215900000000001</c:v>
                </c:pt>
                <c:pt idx="477">
                  <c:v>6.92143</c:v>
                </c:pt>
                <c:pt idx="478">
                  <c:v>6.9213100000000001</c:v>
                </c:pt>
                <c:pt idx="479">
                  <c:v>6.9213100000000001</c:v>
                </c:pt>
                <c:pt idx="480">
                  <c:v>6.9215100000000005</c:v>
                </c:pt>
                <c:pt idx="481">
                  <c:v>6.9218799999999998</c:v>
                </c:pt>
                <c:pt idx="482">
                  <c:v>6.9216699999999998</c:v>
                </c:pt>
                <c:pt idx="483">
                  <c:v>6.9215600000000004</c:v>
                </c:pt>
                <c:pt idx="484">
                  <c:v>6.9218000000000002</c:v>
                </c:pt>
                <c:pt idx="485">
                  <c:v>6.9215900000000001</c:v>
                </c:pt>
                <c:pt idx="486">
                  <c:v>6.9215900000000001</c:v>
                </c:pt>
                <c:pt idx="487">
                  <c:v>6.9215</c:v>
                </c:pt>
                <c:pt idx="488">
                  <c:v>6.9213500000000003</c:v>
                </c:pt>
                <c:pt idx="489">
                  <c:v>6.9212199999999999</c:v>
                </c:pt>
                <c:pt idx="490">
                  <c:v>6.9212700000000007</c:v>
                </c:pt>
                <c:pt idx="491">
                  <c:v>6.9214799999999999</c:v>
                </c:pt>
                <c:pt idx="492">
                  <c:v>6.9214799999999999</c:v>
                </c:pt>
                <c:pt idx="493">
                  <c:v>6.9218700000000002</c:v>
                </c:pt>
                <c:pt idx="494">
                  <c:v>6.9224899999999998</c:v>
                </c:pt>
                <c:pt idx="495">
                  <c:v>6.9217599999999999</c:v>
                </c:pt>
                <c:pt idx="496">
                  <c:v>6.9223800000000004</c:v>
                </c:pt>
                <c:pt idx="497">
                  <c:v>6.9223699999999999</c:v>
                </c:pt>
                <c:pt idx="498">
                  <c:v>6.9223699999999999</c:v>
                </c:pt>
                <c:pt idx="499">
                  <c:v>6.9216999999999995</c:v>
                </c:pt>
                <c:pt idx="500">
                  <c:v>6.9216999999999995</c:v>
                </c:pt>
                <c:pt idx="501">
                  <c:v>6.92171</c:v>
                </c:pt>
                <c:pt idx="502">
                  <c:v>6.92171</c:v>
                </c:pt>
                <c:pt idx="503">
                  <c:v>6.9217399999999998</c:v>
                </c:pt>
                <c:pt idx="504">
                  <c:v>6.9217299999999993</c:v>
                </c:pt>
                <c:pt idx="505">
                  <c:v>6.9217299999999993</c:v>
                </c:pt>
                <c:pt idx="506">
                  <c:v>6.9218900000000003</c:v>
                </c:pt>
                <c:pt idx="507">
                  <c:v>6.92178</c:v>
                </c:pt>
                <c:pt idx="508">
                  <c:v>6.92178</c:v>
                </c:pt>
                <c:pt idx="509">
                  <c:v>6.9217899999999997</c:v>
                </c:pt>
                <c:pt idx="510">
                  <c:v>6.9222999999999999</c:v>
                </c:pt>
                <c:pt idx="511">
                  <c:v>6.9222999999999999</c:v>
                </c:pt>
                <c:pt idx="512">
                  <c:v>6.92239</c:v>
                </c:pt>
                <c:pt idx="513">
                  <c:v>6.9225000000000003</c:v>
                </c:pt>
                <c:pt idx="514">
                  <c:v>6.9224600000000001</c:v>
                </c:pt>
                <c:pt idx="515">
                  <c:v>6.9225600000000007</c:v>
                </c:pt>
                <c:pt idx="516">
                  <c:v>6.9225600000000007</c:v>
                </c:pt>
                <c:pt idx="517">
                  <c:v>6.9229899999999995</c:v>
                </c:pt>
                <c:pt idx="518">
                  <c:v>6.9222799999999998</c:v>
                </c:pt>
                <c:pt idx="519">
                  <c:v>6.9222099999999998</c:v>
                </c:pt>
                <c:pt idx="520">
                  <c:v>6.9222799999999998</c:v>
                </c:pt>
                <c:pt idx="521">
                  <c:v>6.9220899999999999</c:v>
                </c:pt>
                <c:pt idx="522">
                  <c:v>6.9221899999999996</c:v>
                </c:pt>
                <c:pt idx="523">
                  <c:v>6.9221899999999996</c:v>
                </c:pt>
                <c:pt idx="524">
                  <c:v>6.9226099999999997</c:v>
                </c:pt>
                <c:pt idx="525">
                  <c:v>6.9226099999999997</c:v>
                </c:pt>
                <c:pt idx="526">
                  <c:v>6.9226400000000003</c:v>
                </c:pt>
                <c:pt idx="527">
                  <c:v>6.92239</c:v>
                </c:pt>
                <c:pt idx="528">
                  <c:v>6.9225900000000005</c:v>
                </c:pt>
                <c:pt idx="529">
                  <c:v>6.9225900000000005</c:v>
                </c:pt>
                <c:pt idx="530">
                  <c:v>6.9227700000000008</c:v>
                </c:pt>
                <c:pt idx="531">
                  <c:v>6.9227700000000008</c:v>
                </c:pt>
                <c:pt idx="532">
                  <c:v>6.9229700000000003</c:v>
                </c:pt>
                <c:pt idx="533">
                  <c:v>6.9229700000000003</c:v>
                </c:pt>
                <c:pt idx="534">
                  <c:v>6.9229500000000002</c:v>
                </c:pt>
                <c:pt idx="535">
                  <c:v>6.9230100000000006</c:v>
                </c:pt>
                <c:pt idx="536">
                  <c:v>6.92326</c:v>
                </c:pt>
                <c:pt idx="537">
                  <c:v>6.92326</c:v>
                </c:pt>
                <c:pt idx="538">
                  <c:v>6.9232399999999998</c:v>
                </c:pt>
                <c:pt idx="539">
                  <c:v>6.9232399999999998</c:v>
                </c:pt>
                <c:pt idx="540">
                  <c:v>6.92415</c:v>
                </c:pt>
                <c:pt idx="541">
                  <c:v>6.9229700000000003</c:v>
                </c:pt>
                <c:pt idx="542">
                  <c:v>6.9228999999999994</c:v>
                </c:pt>
                <c:pt idx="543">
                  <c:v>6.9228999999999994</c:v>
                </c:pt>
                <c:pt idx="544">
                  <c:v>6.9229899999999995</c:v>
                </c:pt>
                <c:pt idx="545">
                  <c:v>6.9232500000000003</c:v>
                </c:pt>
                <c:pt idx="546">
                  <c:v>6.9231699999999998</c:v>
                </c:pt>
                <c:pt idx="547">
                  <c:v>6.9231699999999998</c:v>
                </c:pt>
                <c:pt idx="548">
                  <c:v>6.9234600000000004</c:v>
                </c:pt>
                <c:pt idx="549">
                  <c:v>6.9234600000000004</c:v>
                </c:pt>
                <c:pt idx="550">
                  <c:v>6.92319</c:v>
                </c:pt>
                <c:pt idx="551">
                  <c:v>6.9232500000000003</c:v>
                </c:pt>
                <c:pt idx="552">
                  <c:v>6.92354</c:v>
                </c:pt>
                <c:pt idx="553">
                  <c:v>6.92354</c:v>
                </c:pt>
                <c:pt idx="554">
                  <c:v>6.92354</c:v>
                </c:pt>
                <c:pt idx="555">
                  <c:v>6.92354</c:v>
                </c:pt>
                <c:pt idx="556">
                  <c:v>6.9233700000000002</c:v>
                </c:pt>
                <c:pt idx="557">
                  <c:v>6.9231199999999999</c:v>
                </c:pt>
                <c:pt idx="558">
                  <c:v>6.9231199999999999</c:v>
                </c:pt>
                <c:pt idx="559">
                  <c:v>6.9238299999999997</c:v>
                </c:pt>
                <c:pt idx="560">
                  <c:v>6.9242100000000004</c:v>
                </c:pt>
                <c:pt idx="561">
                  <c:v>6.9242100000000004</c:v>
                </c:pt>
                <c:pt idx="562">
                  <c:v>6.9232800000000001</c:v>
                </c:pt>
                <c:pt idx="563">
                  <c:v>6.9234999999999998</c:v>
                </c:pt>
                <c:pt idx="564">
                  <c:v>6.9240200000000005</c:v>
                </c:pt>
                <c:pt idx="565">
                  <c:v>6.9240200000000005</c:v>
                </c:pt>
                <c:pt idx="566">
                  <c:v>6.9235600000000002</c:v>
                </c:pt>
                <c:pt idx="567">
                  <c:v>6.9233799999999999</c:v>
                </c:pt>
                <c:pt idx="568">
                  <c:v>6.9233799999999999</c:v>
                </c:pt>
                <c:pt idx="569">
                  <c:v>6.9233799999999999</c:v>
                </c:pt>
                <c:pt idx="570">
                  <c:v>6.9231600000000002</c:v>
                </c:pt>
                <c:pt idx="571">
                  <c:v>6.9235800000000003</c:v>
                </c:pt>
                <c:pt idx="572">
                  <c:v>6.9235800000000003</c:v>
                </c:pt>
                <c:pt idx="573">
                  <c:v>6.9237099999999998</c:v>
                </c:pt>
                <c:pt idx="574">
                  <c:v>6.9237099999999998</c:v>
                </c:pt>
                <c:pt idx="575">
                  <c:v>6.9237500000000001</c:v>
                </c:pt>
                <c:pt idx="576">
                  <c:v>6.9237799999999998</c:v>
                </c:pt>
                <c:pt idx="577">
                  <c:v>6.9240399999999998</c:v>
                </c:pt>
                <c:pt idx="578">
                  <c:v>6.9240399999999998</c:v>
                </c:pt>
                <c:pt idx="579">
                  <c:v>6.9236300000000002</c:v>
                </c:pt>
                <c:pt idx="580">
                  <c:v>6.9239300000000004</c:v>
                </c:pt>
                <c:pt idx="581">
                  <c:v>6.9239300000000004</c:v>
                </c:pt>
                <c:pt idx="582">
                  <c:v>6.9243900000000007</c:v>
                </c:pt>
                <c:pt idx="583">
                  <c:v>6.92401</c:v>
                </c:pt>
                <c:pt idx="584">
                  <c:v>6.92401</c:v>
                </c:pt>
                <c:pt idx="585">
                  <c:v>6.9241400000000004</c:v>
                </c:pt>
                <c:pt idx="586">
                  <c:v>6.9245000000000001</c:v>
                </c:pt>
                <c:pt idx="587">
                  <c:v>6.9244599999999998</c:v>
                </c:pt>
                <c:pt idx="588">
                  <c:v>6.9238999999999997</c:v>
                </c:pt>
                <c:pt idx="589">
                  <c:v>6.9239700000000006</c:v>
                </c:pt>
                <c:pt idx="590">
                  <c:v>6.9241999999999999</c:v>
                </c:pt>
                <c:pt idx="591">
                  <c:v>6.9237900000000003</c:v>
                </c:pt>
                <c:pt idx="592">
                  <c:v>6.9241400000000004</c:v>
                </c:pt>
                <c:pt idx="593">
                  <c:v>6.9241400000000004</c:v>
                </c:pt>
                <c:pt idx="594">
                  <c:v>6.92455</c:v>
                </c:pt>
                <c:pt idx="595">
                  <c:v>6.92455</c:v>
                </c:pt>
                <c:pt idx="596">
                  <c:v>6.9242900000000001</c:v>
                </c:pt>
                <c:pt idx="597">
                  <c:v>6.9242100000000004</c:v>
                </c:pt>
                <c:pt idx="598">
                  <c:v>6.9242100000000004</c:v>
                </c:pt>
                <c:pt idx="599">
                  <c:v>6.9242799999999995</c:v>
                </c:pt>
                <c:pt idx="600">
                  <c:v>6.9243300000000003</c:v>
                </c:pt>
                <c:pt idx="601">
                  <c:v>6.9244500000000002</c:v>
                </c:pt>
                <c:pt idx="602">
                  <c:v>6.9243600000000001</c:v>
                </c:pt>
                <c:pt idx="603">
                  <c:v>6.9243399999999999</c:v>
                </c:pt>
                <c:pt idx="604">
                  <c:v>6.92441</c:v>
                </c:pt>
                <c:pt idx="605">
                  <c:v>6.9242299999999997</c:v>
                </c:pt>
                <c:pt idx="606">
                  <c:v>6.9242900000000001</c:v>
                </c:pt>
                <c:pt idx="607">
                  <c:v>6.9244700000000003</c:v>
                </c:pt>
                <c:pt idx="608">
                  <c:v>6.9253999999999998</c:v>
                </c:pt>
                <c:pt idx="609">
                  <c:v>6.9248199999999995</c:v>
                </c:pt>
                <c:pt idx="610">
                  <c:v>6.92509</c:v>
                </c:pt>
                <c:pt idx="611">
                  <c:v>6.92509</c:v>
                </c:pt>
                <c:pt idx="612">
                  <c:v>6.9249000000000001</c:v>
                </c:pt>
                <c:pt idx="613">
                  <c:v>6.9246800000000004</c:v>
                </c:pt>
                <c:pt idx="614">
                  <c:v>6.9246999999999996</c:v>
                </c:pt>
                <c:pt idx="615">
                  <c:v>6.9246999999999996</c:v>
                </c:pt>
                <c:pt idx="616">
                  <c:v>6.9249399999999994</c:v>
                </c:pt>
                <c:pt idx="617">
                  <c:v>6.9249399999999994</c:v>
                </c:pt>
                <c:pt idx="618">
                  <c:v>6.9248100000000008</c:v>
                </c:pt>
                <c:pt idx="619">
                  <c:v>6.9246099999999995</c:v>
                </c:pt>
                <c:pt idx="620">
                  <c:v>6.92462</c:v>
                </c:pt>
                <c:pt idx="621">
                  <c:v>6.9249200000000002</c:v>
                </c:pt>
                <c:pt idx="622">
                  <c:v>6.9249499999999999</c:v>
                </c:pt>
                <c:pt idx="623">
                  <c:v>6.9250699999999998</c:v>
                </c:pt>
                <c:pt idx="624">
                  <c:v>6.9250800000000003</c:v>
                </c:pt>
                <c:pt idx="625">
                  <c:v>6.9246699999999999</c:v>
                </c:pt>
                <c:pt idx="626">
                  <c:v>6.9252099999999999</c:v>
                </c:pt>
                <c:pt idx="627">
                  <c:v>6.9253800000000005</c:v>
                </c:pt>
                <c:pt idx="628">
                  <c:v>6.9250299999999996</c:v>
                </c:pt>
                <c:pt idx="629">
                  <c:v>6.9250600000000002</c:v>
                </c:pt>
                <c:pt idx="630">
                  <c:v>6.9251300000000002</c:v>
                </c:pt>
                <c:pt idx="631">
                  <c:v>6.9250600000000002</c:v>
                </c:pt>
                <c:pt idx="632">
                  <c:v>6.9250600000000002</c:v>
                </c:pt>
                <c:pt idx="633">
                  <c:v>6.9255100000000001</c:v>
                </c:pt>
                <c:pt idx="634">
                  <c:v>6.9253</c:v>
                </c:pt>
                <c:pt idx="635">
                  <c:v>6.9249399999999994</c:v>
                </c:pt>
                <c:pt idx="636">
                  <c:v>6.9248100000000008</c:v>
                </c:pt>
                <c:pt idx="637">
                  <c:v>6.9248799999999999</c:v>
                </c:pt>
                <c:pt idx="638">
                  <c:v>6.9254100000000003</c:v>
                </c:pt>
                <c:pt idx="639">
                  <c:v>6.9255300000000002</c:v>
                </c:pt>
                <c:pt idx="640">
                  <c:v>6.9256899999999995</c:v>
                </c:pt>
                <c:pt idx="641">
                  <c:v>6.9255000000000004</c:v>
                </c:pt>
                <c:pt idx="642">
                  <c:v>6.9256599999999997</c:v>
                </c:pt>
                <c:pt idx="643">
                  <c:v>6.9257600000000004</c:v>
                </c:pt>
                <c:pt idx="644">
                  <c:v>6.9257600000000004</c:v>
                </c:pt>
                <c:pt idx="645">
                  <c:v>6.9257100000000005</c:v>
                </c:pt>
                <c:pt idx="646">
                  <c:v>6.9259899999999996</c:v>
                </c:pt>
                <c:pt idx="647">
                  <c:v>6.9261999999999997</c:v>
                </c:pt>
                <c:pt idx="648">
                  <c:v>6.9259700000000004</c:v>
                </c:pt>
                <c:pt idx="649">
                  <c:v>6.9261800000000004</c:v>
                </c:pt>
                <c:pt idx="650">
                  <c:v>6.9264599999999996</c:v>
                </c:pt>
                <c:pt idx="651">
                  <c:v>6.9253999999999998</c:v>
                </c:pt>
                <c:pt idx="652">
                  <c:v>6.9255000000000004</c:v>
                </c:pt>
                <c:pt idx="653">
                  <c:v>6.9257299999999997</c:v>
                </c:pt>
                <c:pt idx="654">
                  <c:v>6.9257299999999997</c:v>
                </c:pt>
                <c:pt idx="655">
                  <c:v>6.9259300000000001</c:v>
                </c:pt>
                <c:pt idx="656">
                  <c:v>6.9261099999999995</c:v>
                </c:pt>
                <c:pt idx="657">
                  <c:v>6.9261099999999995</c:v>
                </c:pt>
                <c:pt idx="658">
                  <c:v>6.92624</c:v>
                </c:pt>
                <c:pt idx="659">
                  <c:v>6.9263599999999999</c:v>
                </c:pt>
                <c:pt idx="660">
                  <c:v>6.9265299999999996</c:v>
                </c:pt>
                <c:pt idx="661">
                  <c:v>6.9267099999999999</c:v>
                </c:pt>
                <c:pt idx="662">
                  <c:v>6.9263599999999999</c:v>
                </c:pt>
                <c:pt idx="663">
                  <c:v>6.9258100000000002</c:v>
                </c:pt>
                <c:pt idx="664">
                  <c:v>6.92591</c:v>
                </c:pt>
                <c:pt idx="665">
                  <c:v>6.9262700000000006</c:v>
                </c:pt>
                <c:pt idx="666">
                  <c:v>6.9262700000000006</c:v>
                </c:pt>
                <c:pt idx="667">
                  <c:v>6.9262700000000006</c:v>
                </c:pt>
                <c:pt idx="668">
                  <c:v>6.9264399999999995</c:v>
                </c:pt>
                <c:pt idx="669">
                  <c:v>6.9260799999999998</c:v>
                </c:pt>
                <c:pt idx="670">
                  <c:v>6.9262299999999994</c:v>
                </c:pt>
                <c:pt idx="671">
                  <c:v>6.9259899999999996</c:v>
                </c:pt>
                <c:pt idx="672">
                  <c:v>6.9259199999999996</c:v>
                </c:pt>
                <c:pt idx="673">
                  <c:v>6.9260099999999998</c:v>
                </c:pt>
                <c:pt idx="674">
                  <c:v>6.9261999999999997</c:v>
                </c:pt>
                <c:pt idx="675">
                  <c:v>6.9263900000000005</c:v>
                </c:pt>
                <c:pt idx="676">
                  <c:v>6.9263900000000005</c:v>
                </c:pt>
                <c:pt idx="677">
                  <c:v>6.9268000000000001</c:v>
                </c:pt>
                <c:pt idx="678">
                  <c:v>6.9272399999999994</c:v>
                </c:pt>
                <c:pt idx="679">
                  <c:v>6.9269699999999998</c:v>
                </c:pt>
                <c:pt idx="680">
                  <c:v>6.9264700000000001</c:v>
                </c:pt>
                <c:pt idx="681">
                  <c:v>6.9263599999999999</c:v>
                </c:pt>
                <c:pt idx="682">
                  <c:v>6.9262499999999996</c:v>
                </c:pt>
                <c:pt idx="683">
                  <c:v>6.9263300000000001</c:v>
                </c:pt>
                <c:pt idx="684">
                  <c:v>6.9263000000000003</c:v>
                </c:pt>
                <c:pt idx="685">
                  <c:v>6.9261200000000001</c:v>
                </c:pt>
                <c:pt idx="686">
                  <c:v>6.9262299999999994</c:v>
                </c:pt>
                <c:pt idx="687">
                  <c:v>6.9264099999999997</c:v>
                </c:pt>
                <c:pt idx="688">
                  <c:v>6.9264099999999997</c:v>
                </c:pt>
                <c:pt idx="689">
                  <c:v>6.9267599999999998</c:v>
                </c:pt>
                <c:pt idx="690">
                  <c:v>6.9267599999999998</c:v>
                </c:pt>
                <c:pt idx="691">
                  <c:v>6.9267799999999999</c:v>
                </c:pt>
                <c:pt idx="692">
                  <c:v>6.9268299999999998</c:v>
                </c:pt>
                <c:pt idx="693">
                  <c:v>6.9268900000000002</c:v>
                </c:pt>
                <c:pt idx="694">
                  <c:v>6.9269699999999998</c:v>
                </c:pt>
                <c:pt idx="695">
                  <c:v>6.9268900000000002</c:v>
                </c:pt>
                <c:pt idx="696">
                  <c:v>6.9268900000000002</c:v>
                </c:pt>
                <c:pt idx="697">
                  <c:v>6.9266000000000005</c:v>
                </c:pt>
                <c:pt idx="698">
                  <c:v>6.9266499999999995</c:v>
                </c:pt>
                <c:pt idx="699">
                  <c:v>6.9270200000000006</c:v>
                </c:pt>
                <c:pt idx="700">
                  <c:v>6.9270200000000006</c:v>
                </c:pt>
                <c:pt idx="701">
                  <c:v>6.9273800000000003</c:v>
                </c:pt>
                <c:pt idx="702">
                  <c:v>6.9273800000000003</c:v>
                </c:pt>
                <c:pt idx="703">
                  <c:v>6.9271400000000005</c:v>
                </c:pt>
                <c:pt idx="704">
                  <c:v>6.9270899999999997</c:v>
                </c:pt>
                <c:pt idx="705">
                  <c:v>6.92692</c:v>
                </c:pt>
                <c:pt idx="706">
                  <c:v>6.92692</c:v>
                </c:pt>
                <c:pt idx="707">
                  <c:v>6.9268999999999998</c:v>
                </c:pt>
                <c:pt idx="708">
                  <c:v>6.9272099999999996</c:v>
                </c:pt>
                <c:pt idx="709">
                  <c:v>6.9276</c:v>
                </c:pt>
                <c:pt idx="710">
                  <c:v>6.9271599999999998</c:v>
                </c:pt>
                <c:pt idx="711">
                  <c:v>6.92727</c:v>
                </c:pt>
                <c:pt idx="712">
                  <c:v>6.9276999999999997</c:v>
                </c:pt>
                <c:pt idx="713">
                  <c:v>6.9276400000000002</c:v>
                </c:pt>
                <c:pt idx="714">
                  <c:v>6.9279200000000003</c:v>
                </c:pt>
                <c:pt idx="715">
                  <c:v>6.9278500000000003</c:v>
                </c:pt>
                <c:pt idx="716">
                  <c:v>6.9275399999999996</c:v>
                </c:pt>
                <c:pt idx="717">
                  <c:v>6.9277499999999996</c:v>
                </c:pt>
                <c:pt idx="718">
                  <c:v>6.9275799999999998</c:v>
                </c:pt>
                <c:pt idx="719">
                  <c:v>6.9272999999999998</c:v>
                </c:pt>
                <c:pt idx="720">
                  <c:v>6.9274700000000005</c:v>
                </c:pt>
                <c:pt idx="721">
                  <c:v>6.9278399999999998</c:v>
                </c:pt>
                <c:pt idx="722">
                  <c:v>6.9278000000000004</c:v>
                </c:pt>
                <c:pt idx="723">
                  <c:v>6.9285200000000007</c:v>
                </c:pt>
                <c:pt idx="724">
                  <c:v>6.9282299999999992</c:v>
                </c:pt>
                <c:pt idx="725">
                  <c:v>6.9281199999999998</c:v>
                </c:pt>
                <c:pt idx="726">
                  <c:v>6.9283799999999998</c:v>
                </c:pt>
                <c:pt idx="727">
                  <c:v>6.92781</c:v>
                </c:pt>
                <c:pt idx="728">
                  <c:v>6.9282700000000004</c:v>
                </c:pt>
                <c:pt idx="729">
                  <c:v>6.92788</c:v>
                </c:pt>
                <c:pt idx="730">
                  <c:v>6.92821</c:v>
                </c:pt>
                <c:pt idx="731">
                  <c:v>6.92842</c:v>
                </c:pt>
                <c:pt idx="732">
                  <c:v>6.9279799999999998</c:v>
                </c:pt>
                <c:pt idx="733">
                  <c:v>6.9281099999999993</c:v>
                </c:pt>
                <c:pt idx="734">
                  <c:v>6.9279599999999997</c:v>
                </c:pt>
                <c:pt idx="735">
                  <c:v>6.9279299999999999</c:v>
                </c:pt>
                <c:pt idx="736">
                  <c:v>6.9281999999999995</c:v>
                </c:pt>
                <c:pt idx="737">
                  <c:v>6.9285699999999997</c:v>
                </c:pt>
                <c:pt idx="738">
                  <c:v>6.9285100000000002</c:v>
                </c:pt>
                <c:pt idx="739">
                  <c:v>6.9285100000000002</c:v>
                </c:pt>
                <c:pt idx="740">
                  <c:v>6.9288599999999994</c:v>
                </c:pt>
                <c:pt idx="741">
                  <c:v>6.9291200000000002</c:v>
                </c:pt>
                <c:pt idx="742">
                  <c:v>6.9293199999999997</c:v>
                </c:pt>
                <c:pt idx="743">
                  <c:v>6.92882</c:v>
                </c:pt>
                <c:pt idx="744">
                  <c:v>6.9286799999999999</c:v>
                </c:pt>
                <c:pt idx="745">
                  <c:v>6.9289899999999998</c:v>
                </c:pt>
                <c:pt idx="746">
                  <c:v>6.9291299999999998</c:v>
                </c:pt>
                <c:pt idx="747">
                  <c:v>6.9291299999999998</c:v>
                </c:pt>
                <c:pt idx="748">
                  <c:v>6.9292499999999997</c:v>
                </c:pt>
                <c:pt idx="749">
                  <c:v>6.9293500000000003</c:v>
                </c:pt>
                <c:pt idx="750">
                  <c:v>6.9296800000000003</c:v>
                </c:pt>
                <c:pt idx="751">
                  <c:v>6.9295</c:v>
                </c:pt>
                <c:pt idx="752">
                  <c:v>6.9296699999999998</c:v>
                </c:pt>
                <c:pt idx="753">
                  <c:v>6.9295900000000001</c:v>
                </c:pt>
                <c:pt idx="754">
                  <c:v>6.9296300000000004</c:v>
                </c:pt>
                <c:pt idx="755">
                  <c:v>6.9295499999999999</c:v>
                </c:pt>
                <c:pt idx="756">
                  <c:v>6.9290500000000002</c:v>
                </c:pt>
                <c:pt idx="757">
                  <c:v>6.9294200000000004</c:v>
                </c:pt>
                <c:pt idx="758">
                  <c:v>6.9298599999999997</c:v>
                </c:pt>
                <c:pt idx="759">
                  <c:v>6.9297299999999993</c:v>
                </c:pt>
                <c:pt idx="760">
                  <c:v>6.92971</c:v>
                </c:pt>
                <c:pt idx="761">
                  <c:v>6.9294799999999999</c:v>
                </c:pt>
                <c:pt idx="762">
                  <c:v>6.9298400000000004</c:v>
                </c:pt>
                <c:pt idx="763">
                  <c:v>6.9297200000000005</c:v>
                </c:pt>
                <c:pt idx="764">
                  <c:v>6.9297500000000003</c:v>
                </c:pt>
                <c:pt idx="765">
                  <c:v>6.9298900000000003</c:v>
                </c:pt>
                <c:pt idx="766">
                  <c:v>6.9301499999999994</c:v>
                </c:pt>
                <c:pt idx="767">
                  <c:v>6.9300500000000005</c:v>
                </c:pt>
                <c:pt idx="768">
                  <c:v>6.9297800000000001</c:v>
                </c:pt>
                <c:pt idx="769">
                  <c:v>6.9304899999999998</c:v>
                </c:pt>
                <c:pt idx="770">
                  <c:v>6.9298799999999998</c:v>
                </c:pt>
                <c:pt idx="771">
                  <c:v>6.9298299999999999</c:v>
                </c:pt>
                <c:pt idx="772">
                  <c:v>6.9296999999999995</c:v>
                </c:pt>
                <c:pt idx="773">
                  <c:v>6.9295400000000003</c:v>
                </c:pt>
                <c:pt idx="774">
                  <c:v>6.9300200000000007</c:v>
                </c:pt>
                <c:pt idx="775">
                  <c:v>6.9303800000000004</c:v>
                </c:pt>
                <c:pt idx="776">
                  <c:v>6.93093</c:v>
                </c:pt>
                <c:pt idx="777">
                  <c:v>6.9304799999999993</c:v>
                </c:pt>
                <c:pt idx="778">
                  <c:v>6.9300299999999995</c:v>
                </c:pt>
                <c:pt idx="779">
                  <c:v>6.9301400000000006</c:v>
                </c:pt>
                <c:pt idx="780">
                  <c:v>6.9302700000000002</c:v>
                </c:pt>
                <c:pt idx="781">
                  <c:v>6.9303999999999997</c:v>
                </c:pt>
                <c:pt idx="782">
                  <c:v>6.9302900000000003</c:v>
                </c:pt>
                <c:pt idx="783">
                  <c:v>6.9303599999999994</c:v>
                </c:pt>
                <c:pt idx="784">
                  <c:v>6.9302999999999999</c:v>
                </c:pt>
                <c:pt idx="785">
                  <c:v>6.9306999999999999</c:v>
                </c:pt>
                <c:pt idx="786">
                  <c:v>6.9304899999999998</c:v>
                </c:pt>
                <c:pt idx="787">
                  <c:v>6.9304700000000006</c:v>
                </c:pt>
                <c:pt idx="788">
                  <c:v>6.9311699999999998</c:v>
                </c:pt>
                <c:pt idx="789">
                  <c:v>6.9306000000000001</c:v>
                </c:pt>
                <c:pt idx="790">
                  <c:v>6.9306899999999994</c:v>
                </c:pt>
                <c:pt idx="791">
                  <c:v>6.9304100000000002</c:v>
                </c:pt>
                <c:pt idx="792">
                  <c:v>6.9305200000000005</c:v>
                </c:pt>
                <c:pt idx="793">
                  <c:v>6.9308399999999999</c:v>
                </c:pt>
                <c:pt idx="794">
                  <c:v>6.9307400000000001</c:v>
                </c:pt>
                <c:pt idx="795">
                  <c:v>6.9310499999999999</c:v>
                </c:pt>
                <c:pt idx="796">
                  <c:v>6.9312399999999998</c:v>
                </c:pt>
                <c:pt idx="797">
                  <c:v>6.9317299999999999</c:v>
                </c:pt>
                <c:pt idx="798">
                  <c:v>6.9313400000000005</c:v>
                </c:pt>
                <c:pt idx="799">
                  <c:v>6.9311499999999997</c:v>
                </c:pt>
                <c:pt idx="800">
                  <c:v>6.9310700000000001</c:v>
                </c:pt>
                <c:pt idx="801">
                  <c:v>6.9313799999999999</c:v>
                </c:pt>
                <c:pt idx="802">
                  <c:v>6.9311699999999998</c:v>
                </c:pt>
                <c:pt idx="803">
                  <c:v>6.9315500000000005</c:v>
                </c:pt>
                <c:pt idx="804">
                  <c:v>6.93147</c:v>
                </c:pt>
                <c:pt idx="805">
                  <c:v>6.9315800000000003</c:v>
                </c:pt>
                <c:pt idx="806">
                  <c:v>6.9314399999999994</c:v>
                </c:pt>
                <c:pt idx="807">
                  <c:v>6.9318800000000005</c:v>
                </c:pt>
                <c:pt idx="808">
                  <c:v>6.9314799999999996</c:v>
                </c:pt>
                <c:pt idx="809">
                  <c:v>6.9315800000000003</c:v>
                </c:pt>
                <c:pt idx="810">
                  <c:v>6.9321899999999994</c:v>
                </c:pt>
                <c:pt idx="811">
                  <c:v>6.9321000000000002</c:v>
                </c:pt>
                <c:pt idx="812">
                  <c:v>6.9317200000000003</c:v>
                </c:pt>
                <c:pt idx="813">
                  <c:v>6.9328500000000002</c:v>
                </c:pt>
                <c:pt idx="814">
                  <c:v>6.9317099999999998</c:v>
                </c:pt>
                <c:pt idx="815">
                  <c:v>6.9318</c:v>
                </c:pt>
                <c:pt idx="816">
                  <c:v>6.9317799999999998</c:v>
                </c:pt>
                <c:pt idx="817">
                  <c:v>6.9316899999999997</c:v>
                </c:pt>
                <c:pt idx="818">
                  <c:v>6.9318900000000001</c:v>
                </c:pt>
                <c:pt idx="819">
                  <c:v>6.9315299999999995</c:v>
                </c:pt>
                <c:pt idx="820">
                  <c:v>6.9320500000000003</c:v>
                </c:pt>
                <c:pt idx="821">
                  <c:v>6.9318800000000005</c:v>
                </c:pt>
                <c:pt idx="822">
                  <c:v>6.9318400000000002</c:v>
                </c:pt>
                <c:pt idx="823">
                  <c:v>6.93187</c:v>
                </c:pt>
                <c:pt idx="824">
                  <c:v>6.9318800000000005</c:v>
                </c:pt>
                <c:pt idx="825">
                  <c:v>6.9317500000000001</c:v>
                </c:pt>
                <c:pt idx="826">
                  <c:v>6.9320200000000005</c:v>
                </c:pt>
                <c:pt idx="827">
                  <c:v>6.9322600000000003</c:v>
                </c:pt>
                <c:pt idx="828">
                  <c:v>6.9322299999999997</c:v>
                </c:pt>
                <c:pt idx="829">
                  <c:v>6.9323900000000007</c:v>
                </c:pt>
                <c:pt idx="830">
                  <c:v>6.9321899999999994</c:v>
                </c:pt>
                <c:pt idx="831">
                  <c:v>6.9321599999999997</c:v>
                </c:pt>
                <c:pt idx="832">
                  <c:v>6.9323699999999997</c:v>
                </c:pt>
                <c:pt idx="833">
                  <c:v>6.93262</c:v>
                </c:pt>
                <c:pt idx="834">
                  <c:v>6.9334700000000007</c:v>
                </c:pt>
                <c:pt idx="835">
                  <c:v>6.9325799999999997</c:v>
                </c:pt>
                <c:pt idx="836">
                  <c:v>6.93262</c:v>
                </c:pt>
                <c:pt idx="837">
                  <c:v>6.9323600000000001</c:v>
                </c:pt>
                <c:pt idx="838">
                  <c:v>6.9323000000000006</c:v>
                </c:pt>
                <c:pt idx="839">
                  <c:v>6.9326099999999995</c:v>
                </c:pt>
                <c:pt idx="840">
                  <c:v>6.9326099999999995</c:v>
                </c:pt>
                <c:pt idx="841">
                  <c:v>6.9327700000000005</c:v>
                </c:pt>
                <c:pt idx="842">
                  <c:v>6.9329900000000002</c:v>
                </c:pt>
                <c:pt idx="843">
                  <c:v>6.9332200000000004</c:v>
                </c:pt>
                <c:pt idx="844">
                  <c:v>6.9333400000000003</c:v>
                </c:pt>
                <c:pt idx="845">
                  <c:v>6.1132100000000005</c:v>
                </c:pt>
                <c:pt idx="846">
                  <c:v>8.1741099999999997E-2</c:v>
                </c:pt>
                <c:pt idx="847">
                  <c:v>3.1372200000000003E-2</c:v>
                </c:pt>
                <c:pt idx="848">
                  <c:v>3.12862E-2</c:v>
                </c:pt>
                <c:pt idx="849">
                  <c:v>3.17734E-2</c:v>
                </c:pt>
                <c:pt idx="850">
                  <c:v>3.1356799999999997E-2</c:v>
                </c:pt>
                <c:pt idx="851">
                  <c:v>3.1193499999999999E-2</c:v>
                </c:pt>
                <c:pt idx="852">
                  <c:v>3.16139E-2</c:v>
                </c:pt>
                <c:pt idx="853">
                  <c:v>3.1662200000000001E-2</c:v>
                </c:pt>
                <c:pt idx="854">
                  <c:v>3.18009E-2</c:v>
                </c:pt>
                <c:pt idx="855">
                  <c:v>3.1300599999999998E-2</c:v>
                </c:pt>
                <c:pt idx="856">
                  <c:v>3.1322299999999997E-2</c:v>
                </c:pt>
                <c:pt idx="857">
                  <c:v>3.1289900000000002E-2</c:v>
                </c:pt>
                <c:pt idx="858">
                  <c:v>3.1812100000000003E-2</c:v>
                </c:pt>
                <c:pt idx="859">
                  <c:v>3.1896899999999999E-2</c:v>
                </c:pt>
                <c:pt idx="860">
                  <c:v>3.1667000000000001E-2</c:v>
                </c:pt>
                <c:pt idx="861">
                  <c:v>3.1904399999999999E-2</c:v>
                </c:pt>
                <c:pt idx="862">
                  <c:v>3.1962900000000002E-2</c:v>
                </c:pt>
                <c:pt idx="863">
                  <c:v>3.1851700000000004E-2</c:v>
                </c:pt>
                <c:pt idx="864">
                  <c:v>3.1935100000000001E-2</c:v>
                </c:pt>
                <c:pt idx="865">
                  <c:v>3.1959299999999996E-2</c:v>
                </c:pt>
                <c:pt idx="866">
                  <c:v>3.1845699999999998E-2</c:v>
                </c:pt>
                <c:pt idx="867">
                  <c:v>3.1422899999999997E-2</c:v>
                </c:pt>
                <c:pt idx="868">
                  <c:v>3.1720900000000003E-2</c:v>
                </c:pt>
                <c:pt idx="869">
                  <c:v>3.1847199999999999E-2</c:v>
                </c:pt>
                <c:pt idx="870">
                  <c:v>3.1908600000000002E-2</c:v>
                </c:pt>
                <c:pt idx="871">
                  <c:v>3.1387899999999996E-2</c:v>
                </c:pt>
                <c:pt idx="872">
                  <c:v>3.1770199999999998E-2</c:v>
                </c:pt>
                <c:pt idx="873">
                  <c:v>3.1756900000000005E-2</c:v>
                </c:pt>
                <c:pt idx="874">
                  <c:v>3.1629900000000002E-2</c:v>
                </c:pt>
                <c:pt idx="875">
                  <c:v>3.1629900000000002E-2</c:v>
                </c:pt>
                <c:pt idx="876">
                  <c:v>3.1532499999999998E-2</c:v>
                </c:pt>
                <c:pt idx="877">
                  <c:v>3.13919E-2</c:v>
                </c:pt>
                <c:pt idx="878">
                  <c:v>3.13919E-2</c:v>
                </c:pt>
                <c:pt idx="879">
                  <c:v>3.15415E-2</c:v>
                </c:pt>
                <c:pt idx="880">
                  <c:v>3.15415E-2</c:v>
                </c:pt>
                <c:pt idx="881">
                  <c:v>3.1582600000000002E-2</c:v>
                </c:pt>
                <c:pt idx="882">
                  <c:v>3.1758700000000001E-2</c:v>
                </c:pt>
                <c:pt idx="883">
                  <c:v>3.1758700000000001E-2</c:v>
                </c:pt>
                <c:pt idx="884">
                  <c:v>3.1813600000000004E-2</c:v>
                </c:pt>
                <c:pt idx="885">
                  <c:v>3.1719600000000001E-2</c:v>
                </c:pt>
                <c:pt idx="886">
                  <c:v>3.1719600000000001E-2</c:v>
                </c:pt>
                <c:pt idx="887">
                  <c:v>3.1833699999999999E-2</c:v>
                </c:pt>
                <c:pt idx="888">
                  <c:v>3.1833699999999999E-2</c:v>
                </c:pt>
                <c:pt idx="889">
                  <c:v>3.1755800000000001E-2</c:v>
                </c:pt>
                <c:pt idx="890">
                  <c:v>3.1755800000000001E-2</c:v>
                </c:pt>
                <c:pt idx="891">
                  <c:v>3.1711500000000004E-2</c:v>
                </c:pt>
                <c:pt idx="892">
                  <c:v>3.1457699999999998E-2</c:v>
                </c:pt>
                <c:pt idx="893">
                  <c:v>3.1457699999999998E-2</c:v>
                </c:pt>
                <c:pt idx="894">
                  <c:v>3.1403099999999996E-2</c:v>
                </c:pt>
                <c:pt idx="895">
                  <c:v>3.1521899999999999E-2</c:v>
                </c:pt>
                <c:pt idx="896">
                  <c:v>3.1521899999999999E-2</c:v>
                </c:pt>
                <c:pt idx="897">
                  <c:v>3.1688399999999999E-2</c:v>
                </c:pt>
                <c:pt idx="898">
                  <c:v>3.1853199999999998E-2</c:v>
                </c:pt>
                <c:pt idx="899">
                  <c:v>3.1853199999999998E-2</c:v>
                </c:pt>
                <c:pt idx="900">
                  <c:v>3.1640099999999997E-2</c:v>
                </c:pt>
                <c:pt idx="901">
                  <c:v>3.1640099999999997E-2</c:v>
                </c:pt>
                <c:pt idx="902">
                  <c:v>3.16882E-2</c:v>
                </c:pt>
                <c:pt idx="903">
                  <c:v>3.1769699999999998E-2</c:v>
                </c:pt>
                <c:pt idx="904">
                  <c:v>3.1899400000000001E-2</c:v>
                </c:pt>
                <c:pt idx="905">
                  <c:v>3.1879299999999999E-2</c:v>
                </c:pt>
                <c:pt idx="906">
                  <c:v>3.1789200000000004E-2</c:v>
                </c:pt>
                <c:pt idx="907">
                  <c:v>3.1789200000000004E-2</c:v>
                </c:pt>
                <c:pt idx="908">
                  <c:v>3.1267700000000002E-2</c:v>
                </c:pt>
                <c:pt idx="909">
                  <c:v>3.1267700000000002E-2</c:v>
                </c:pt>
                <c:pt idx="910">
                  <c:v>3.1691799999999999E-2</c:v>
                </c:pt>
                <c:pt idx="911">
                  <c:v>3.1691799999999999E-2</c:v>
                </c:pt>
                <c:pt idx="912">
                  <c:v>3.17565E-2</c:v>
                </c:pt>
                <c:pt idx="913">
                  <c:v>3.17565E-2</c:v>
                </c:pt>
                <c:pt idx="914">
                  <c:v>3.1577000000000001E-2</c:v>
                </c:pt>
                <c:pt idx="915">
                  <c:v>3.1565200000000002E-2</c:v>
                </c:pt>
                <c:pt idx="916">
                  <c:v>3.1565200000000002E-2</c:v>
                </c:pt>
                <c:pt idx="917">
                  <c:v>3.1786599999999998E-2</c:v>
                </c:pt>
                <c:pt idx="918">
                  <c:v>3.1786599999999998E-2</c:v>
                </c:pt>
                <c:pt idx="919">
                  <c:v>3.1739000000000003E-2</c:v>
                </c:pt>
                <c:pt idx="920">
                  <c:v>3.1741199999999997E-2</c:v>
                </c:pt>
                <c:pt idx="921">
                  <c:v>3.17688E-2</c:v>
                </c:pt>
                <c:pt idx="922">
                  <c:v>3.17688E-2</c:v>
                </c:pt>
                <c:pt idx="923">
                  <c:v>3.1722500000000001E-2</c:v>
                </c:pt>
                <c:pt idx="924">
                  <c:v>3.1671199999999997E-2</c:v>
                </c:pt>
                <c:pt idx="925">
                  <c:v>3.1671199999999997E-2</c:v>
                </c:pt>
                <c:pt idx="926">
                  <c:v>3.1525400000000002E-2</c:v>
                </c:pt>
                <c:pt idx="927">
                  <c:v>3.1525400000000002E-2</c:v>
                </c:pt>
                <c:pt idx="928">
                  <c:v>3.1780099999999999E-2</c:v>
                </c:pt>
                <c:pt idx="929">
                  <c:v>3.1780099999999999E-2</c:v>
                </c:pt>
                <c:pt idx="930">
                  <c:v>3.1415100000000001E-2</c:v>
                </c:pt>
                <c:pt idx="931">
                  <c:v>3.1415100000000001E-2</c:v>
                </c:pt>
                <c:pt idx="932">
                  <c:v>3.1550300000000003E-2</c:v>
                </c:pt>
                <c:pt idx="933">
                  <c:v>3.1814000000000002E-2</c:v>
                </c:pt>
                <c:pt idx="934">
                  <c:v>3.1814000000000002E-2</c:v>
                </c:pt>
                <c:pt idx="935">
                  <c:v>3.1212E-2</c:v>
                </c:pt>
                <c:pt idx="936">
                  <c:v>3.1212E-2</c:v>
                </c:pt>
                <c:pt idx="937">
                  <c:v>3.1582499999999999E-2</c:v>
                </c:pt>
                <c:pt idx="938">
                  <c:v>3.1582499999999999E-2</c:v>
                </c:pt>
                <c:pt idx="939">
                  <c:v>3.1599799999999997E-2</c:v>
                </c:pt>
                <c:pt idx="940">
                  <c:v>3.1776100000000002E-2</c:v>
                </c:pt>
                <c:pt idx="941">
                  <c:v>3.1776100000000002E-2</c:v>
                </c:pt>
                <c:pt idx="942">
                  <c:v>3.1731099999999998E-2</c:v>
                </c:pt>
                <c:pt idx="943">
                  <c:v>3.1731099999999998E-2</c:v>
                </c:pt>
                <c:pt idx="944">
                  <c:v>3.1732400000000001E-2</c:v>
                </c:pt>
                <c:pt idx="945">
                  <c:v>3.1603699999999998E-2</c:v>
                </c:pt>
                <c:pt idx="946">
                  <c:v>3.1603699999999998E-2</c:v>
                </c:pt>
                <c:pt idx="947">
                  <c:v>3.1565200000000002E-2</c:v>
                </c:pt>
                <c:pt idx="948">
                  <c:v>3.1404500000000002E-2</c:v>
                </c:pt>
                <c:pt idx="949">
                  <c:v>3.18149E-2</c:v>
                </c:pt>
                <c:pt idx="950">
                  <c:v>3.18149E-2</c:v>
                </c:pt>
                <c:pt idx="951">
                  <c:v>3.1792800000000003E-2</c:v>
                </c:pt>
                <c:pt idx="952">
                  <c:v>3.1692100000000001E-2</c:v>
                </c:pt>
                <c:pt idx="953">
                  <c:v>3.1692100000000001E-2</c:v>
                </c:pt>
                <c:pt idx="954">
                  <c:v>3.1674099999999997E-2</c:v>
                </c:pt>
                <c:pt idx="955">
                  <c:v>3.1674099999999997E-2</c:v>
                </c:pt>
                <c:pt idx="956">
                  <c:v>3.1439299999999996E-2</c:v>
                </c:pt>
                <c:pt idx="957">
                  <c:v>3.1052700000000003E-2</c:v>
                </c:pt>
                <c:pt idx="958">
                  <c:v>3.1195399999999998E-2</c:v>
                </c:pt>
                <c:pt idx="959">
                  <c:v>3.12412E-2</c:v>
                </c:pt>
                <c:pt idx="960">
                  <c:v>3.1457899999999997E-2</c:v>
                </c:pt>
                <c:pt idx="961">
                  <c:v>3.1457899999999997E-2</c:v>
                </c:pt>
                <c:pt idx="962">
                  <c:v>3.1760400000000001E-2</c:v>
                </c:pt>
                <c:pt idx="963">
                  <c:v>3.1760400000000001E-2</c:v>
                </c:pt>
                <c:pt idx="964">
                  <c:v>3.1459899999999999E-2</c:v>
                </c:pt>
                <c:pt idx="965">
                  <c:v>3.1614999999999997E-2</c:v>
                </c:pt>
                <c:pt idx="966">
                  <c:v>3.1614999999999997E-2</c:v>
                </c:pt>
                <c:pt idx="967">
                  <c:v>3.1288400000000001E-2</c:v>
                </c:pt>
                <c:pt idx="968">
                  <c:v>3.1288400000000001E-2</c:v>
                </c:pt>
                <c:pt idx="969">
                  <c:v>3.1288400000000001E-2</c:v>
                </c:pt>
                <c:pt idx="970">
                  <c:v>3.1681500000000001E-2</c:v>
                </c:pt>
                <c:pt idx="971">
                  <c:v>3.1681500000000001E-2</c:v>
                </c:pt>
                <c:pt idx="972">
                  <c:v>3.1669299999999997E-2</c:v>
                </c:pt>
                <c:pt idx="973">
                  <c:v>3.1669299999999997E-2</c:v>
                </c:pt>
                <c:pt idx="974">
                  <c:v>3.1676799999999998E-2</c:v>
                </c:pt>
              </c:numCache>
            </c:numRef>
          </c:yVal>
          <c:smooth val="0"/>
          <c:extLst>
            <c:ext xmlns:c16="http://schemas.microsoft.com/office/drawing/2014/chart" uri="{C3380CC4-5D6E-409C-BE32-E72D297353CC}">
              <c16:uniqueId val="{00000000-6942-4238-897F-B630524832B8}"/>
            </c:ext>
          </c:extLst>
        </c:ser>
        <c:dLbls>
          <c:showLegendKey val="0"/>
          <c:showVal val="0"/>
          <c:showCatName val="0"/>
          <c:showSerName val="0"/>
          <c:showPercent val="0"/>
          <c:showBubbleSize val="0"/>
        </c:dLbls>
        <c:axId val="592828408"/>
        <c:axId val="592828768"/>
      </c:scatterChart>
      <c:valAx>
        <c:axId val="592828408"/>
        <c:scaling>
          <c:orientation val="minMax"/>
          <c:max val="980"/>
          <c:min val="0"/>
        </c:scaling>
        <c:delete val="0"/>
        <c:axPos val="b"/>
        <c:majorGridlines>
          <c:spPr>
            <a:ln w="9525" cap="flat" cmpd="sng" algn="ctr">
              <a:solidFill>
                <a:schemeClr val="tx1">
                  <a:lumMod val="15000"/>
                  <a:lumOff val="85000"/>
                </a:schemeClr>
              </a:solidFill>
              <a:round/>
            </a:ln>
            <a:effectLst/>
          </c:spPr>
        </c:majorGridlines>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2828768"/>
        <c:crosses val="autoZero"/>
        <c:crossBetween val="midCat"/>
      </c:valAx>
      <c:valAx>
        <c:axId val="5928287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2828408"/>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i="0" u="none" strike="noStrike" kern="1200" spc="0" baseline="0">
                <a:solidFill>
                  <a:sysClr val="windowText" lastClr="000000">
                    <a:lumMod val="65000"/>
                    <a:lumOff val="35000"/>
                  </a:sysClr>
                </a:solidFill>
              </a:rPr>
              <a:t>Controlled with OF2 (December)</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1771105343383792"/>
          <c:y val="0.18965332458442694"/>
          <c:w val="0.78383369058340058"/>
          <c:h val="0.60481648952982237"/>
        </c:manualLayout>
      </c:layout>
      <c:scatterChart>
        <c:scatterStyle val="smoothMarker"/>
        <c:varyColors val="0"/>
        <c:ser>
          <c:idx val="0"/>
          <c:order val="0"/>
          <c:tx>
            <c:v>Simulation</c:v>
          </c:tx>
          <c:spPr>
            <a:ln w="12700" cap="rnd">
              <a:solidFill>
                <a:schemeClr val="accent1"/>
              </a:solidFill>
              <a:round/>
            </a:ln>
            <a:effectLst/>
          </c:spPr>
          <c:marker>
            <c:symbol val="circle"/>
            <c:size val="2"/>
            <c:spPr>
              <a:solidFill>
                <a:schemeClr val="accent1"/>
              </a:solidFill>
              <a:ln w="9525">
                <a:solidFill>
                  <a:schemeClr val="accent1"/>
                </a:solidFill>
              </a:ln>
              <a:effectLst/>
            </c:spPr>
          </c:marker>
          <c:yVal>
            <c:numRef>
              <c:f>Testbed_Dec!$AD$3:$AD$146</c:f>
              <c:numCache>
                <c:formatCode>General</c:formatCode>
                <c:ptCount val="144"/>
                <c:pt idx="0">
                  <c:v>0</c:v>
                </c:pt>
                <c:pt idx="1">
                  <c:v>0</c:v>
                </c:pt>
                <c:pt idx="2">
                  <c:v>0</c:v>
                </c:pt>
                <c:pt idx="3">
                  <c:v>0</c:v>
                </c:pt>
                <c:pt idx="4">
                  <c:v>0</c:v>
                </c:pt>
                <c:pt idx="5">
                  <c:v>0</c:v>
                </c:pt>
                <c:pt idx="6">
                  <c:v>0</c:v>
                </c:pt>
                <c:pt idx="7">
                  <c:v>0</c:v>
                </c:pt>
                <c:pt idx="8">
                  <c:v>0</c:v>
                </c:pt>
                <c:pt idx="9">
                  <c:v>0</c:v>
                </c:pt>
                <c:pt idx="10">
                  <c:v>0</c:v>
                </c:pt>
                <c:pt idx="11">
                  <c:v>0</c:v>
                </c:pt>
                <c:pt idx="12">
                  <c:v>20</c:v>
                </c:pt>
                <c:pt idx="13">
                  <c:v>20</c:v>
                </c:pt>
                <c:pt idx="14">
                  <c:v>20</c:v>
                </c:pt>
                <c:pt idx="15">
                  <c:v>20</c:v>
                </c:pt>
                <c:pt idx="16">
                  <c:v>20</c:v>
                </c:pt>
                <c:pt idx="17">
                  <c:v>20</c:v>
                </c:pt>
                <c:pt idx="18">
                  <c:v>20</c:v>
                </c:pt>
                <c:pt idx="19">
                  <c:v>20</c:v>
                </c:pt>
                <c:pt idx="20">
                  <c:v>20</c:v>
                </c:pt>
                <c:pt idx="21">
                  <c:v>15.88</c:v>
                </c:pt>
                <c:pt idx="22">
                  <c:v>16.3</c:v>
                </c:pt>
                <c:pt idx="23">
                  <c:v>16.72</c:v>
                </c:pt>
                <c:pt idx="24">
                  <c:v>6</c:v>
                </c:pt>
                <c:pt idx="25">
                  <c:v>6</c:v>
                </c:pt>
                <c:pt idx="26">
                  <c:v>6</c:v>
                </c:pt>
                <c:pt idx="27">
                  <c:v>6</c:v>
                </c:pt>
                <c:pt idx="28">
                  <c:v>6</c:v>
                </c:pt>
                <c:pt idx="29">
                  <c:v>6</c:v>
                </c:pt>
                <c:pt idx="30">
                  <c:v>6</c:v>
                </c:pt>
                <c:pt idx="31">
                  <c:v>6</c:v>
                </c:pt>
                <c:pt idx="32">
                  <c:v>6</c:v>
                </c:pt>
                <c:pt idx="33">
                  <c:v>6</c:v>
                </c:pt>
                <c:pt idx="34">
                  <c:v>6</c:v>
                </c:pt>
                <c:pt idx="35">
                  <c:v>6</c:v>
                </c:pt>
                <c:pt idx="36">
                  <c:v>6</c:v>
                </c:pt>
                <c:pt idx="37">
                  <c:v>6</c:v>
                </c:pt>
                <c:pt idx="38">
                  <c:v>6</c:v>
                </c:pt>
                <c:pt idx="39">
                  <c:v>6</c:v>
                </c:pt>
                <c:pt idx="40">
                  <c:v>6</c:v>
                </c:pt>
                <c:pt idx="41">
                  <c:v>6</c:v>
                </c:pt>
                <c:pt idx="42">
                  <c:v>6</c:v>
                </c:pt>
                <c:pt idx="43">
                  <c:v>6</c:v>
                </c:pt>
                <c:pt idx="44">
                  <c:v>6</c:v>
                </c:pt>
                <c:pt idx="45">
                  <c:v>6</c:v>
                </c:pt>
                <c:pt idx="46">
                  <c:v>6</c:v>
                </c:pt>
                <c:pt idx="47">
                  <c:v>6</c:v>
                </c:pt>
                <c:pt idx="48">
                  <c:v>6</c:v>
                </c:pt>
                <c:pt idx="49">
                  <c:v>6</c:v>
                </c:pt>
                <c:pt idx="50">
                  <c:v>6</c:v>
                </c:pt>
                <c:pt idx="51">
                  <c:v>6</c:v>
                </c:pt>
                <c:pt idx="52">
                  <c:v>6</c:v>
                </c:pt>
                <c:pt idx="53">
                  <c:v>6</c:v>
                </c:pt>
                <c:pt idx="54">
                  <c:v>6</c:v>
                </c:pt>
                <c:pt idx="55">
                  <c:v>6</c:v>
                </c:pt>
                <c:pt idx="56">
                  <c:v>6</c:v>
                </c:pt>
                <c:pt idx="57">
                  <c:v>6</c:v>
                </c:pt>
                <c:pt idx="58">
                  <c:v>6</c:v>
                </c:pt>
                <c:pt idx="59">
                  <c:v>6</c:v>
                </c:pt>
                <c:pt idx="60">
                  <c:v>9.2899999999999991</c:v>
                </c:pt>
                <c:pt idx="61">
                  <c:v>10.029999999999999</c:v>
                </c:pt>
                <c:pt idx="62">
                  <c:v>11.43</c:v>
                </c:pt>
                <c:pt idx="63">
                  <c:v>8.4</c:v>
                </c:pt>
                <c:pt idx="64">
                  <c:v>7.35</c:v>
                </c:pt>
                <c:pt idx="65">
                  <c:v>12.24</c:v>
                </c:pt>
                <c:pt idx="66">
                  <c:v>12.4</c:v>
                </c:pt>
                <c:pt idx="67">
                  <c:v>12.93</c:v>
                </c:pt>
                <c:pt idx="68">
                  <c:v>9.67</c:v>
                </c:pt>
                <c:pt idx="69">
                  <c:v>7.59</c:v>
                </c:pt>
                <c:pt idx="70">
                  <c:v>13.45</c:v>
                </c:pt>
                <c:pt idx="71">
                  <c:v>12.82</c:v>
                </c:pt>
                <c:pt idx="72">
                  <c:v>17.079999999999998</c:v>
                </c:pt>
                <c:pt idx="73">
                  <c:v>16.72</c:v>
                </c:pt>
                <c:pt idx="74">
                  <c:v>17.16</c:v>
                </c:pt>
                <c:pt idx="75">
                  <c:v>17.05</c:v>
                </c:pt>
                <c:pt idx="76">
                  <c:v>16.93</c:v>
                </c:pt>
                <c:pt idx="77">
                  <c:v>17.37</c:v>
                </c:pt>
                <c:pt idx="78">
                  <c:v>17.43</c:v>
                </c:pt>
                <c:pt idx="79">
                  <c:v>17.27</c:v>
                </c:pt>
                <c:pt idx="80">
                  <c:v>17.11</c:v>
                </c:pt>
                <c:pt idx="81">
                  <c:v>17.72</c:v>
                </c:pt>
                <c:pt idx="82">
                  <c:v>17.84</c:v>
                </c:pt>
                <c:pt idx="83">
                  <c:v>17.670000000000002</c:v>
                </c:pt>
                <c:pt idx="84">
                  <c:v>18.23</c:v>
                </c:pt>
                <c:pt idx="85">
                  <c:v>17.43</c:v>
                </c:pt>
                <c:pt idx="86">
                  <c:v>14.32</c:v>
                </c:pt>
                <c:pt idx="87">
                  <c:v>16.91</c:v>
                </c:pt>
                <c:pt idx="88">
                  <c:v>17.88</c:v>
                </c:pt>
                <c:pt idx="89">
                  <c:v>17.760000000000002</c:v>
                </c:pt>
                <c:pt idx="90">
                  <c:v>17.02</c:v>
                </c:pt>
                <c:pt idx="91">
                  <c:v>17.39</c:v>
                </c:pt>
                <c:pt idx="92">
                  <c:v>17.62</c:v>
                </c:pt>
                <c:pt idx="93">
                  <c:v>17.41</c:v>
                </c:pt>
                <c:pt idx="94">
                  <c:v>16.77</c:v>
                </c:pt>
                <c:pt idx="95">
                  <c:v>16.22</c:v>
                </c:pt>
                <c:pt idx="96">
                  <c:v>17.93</c:v>
                </c:pt>
                <c:pt idx="97">
                  <c:v>16.809999999999999</c:v>
                </c:pt>
                <c:pt idx="98">
                  <c:v>18.45</c:v>
                </c:pt>
                <c:pt idx="99">
                  <c:v>18.71</c:v>
                </c:pt>
                <c:pt idx="100">
                  <c:v>18.440000000000001</c:v>
                </c:pt>
                <c:pt idx="101">
                  <c:v>17.7</c:v>
                </c:pt>
                <c:pt idx="102">
                  <c:v>15.02</c:v>
                </c:pt>
                <c:pt idx="103">
                  <c:v>15.92</c:v>
                </c:pt>
                <c:pt idx="104">
                  <c:v>17.5</c:v>
                </c:pt>
                <c:pt idx="105">
                  <c:v>17.89</c:v>
                </c:pt>
                <c:pt idx="106">
                  <c:v>17.739999999999998</c:v>
                </c:pt>
                <c:pt idx="107">
                  <c:v>16.940000000000001</c:v>
                </c:pt>
                <c:pt idx="108">
                  <c:v>6.63</c:v>
                </c:pt>
                <c:pt idx="109">
                  <c:v>6.94</c:v>
                </c:pt>
                <c:pt idx="110">
                  <c:v>7.28</c:v>
                </c:pt>
                <c:pt idx="111">
                  <c:v>6</c:v>
                </c:pt>
                <c:pt idx="112">
                  <c:v>6</c:v>
                </c:pt>
                <c:pt idx="113">
                  <c:v>6</c:v>
                </c:pt>
                <c:pt idx="114">
                  <c:v>6</c:v>
                </c:pt>
                <c:pt idx="115">
                  <c:v>6</c:v>
                </c:pt>
                <c:pt idx="116">
                  <c:v>6</c:v>
                </c:pt>
                <c:pt idx="117">
                  <c:v>6</c:v>
                </c:pt>
                <c:pt idx="118">
                  <c:v>6</c:v>
                </c:pt>
                <c:pt idx="119">
                  <c:v>6</c:v>
                </c:pt>
                <c:pt idx="120">
                  <c:v>6</c:v>
                </c:pt>
                <c:pt idx="121">
                  <c:v>6</c:v>
                </c:pt>
                <c:pt idx="122">
                  <c:v>6</c:v>
                </c:pt>
                <c:pt idx="123">
                  <c:v>6</c:v>
                </c:pt>
                <c:pt idx="124">
                  <c:v>6</c:v>
                </c:pt>
                <c:pt idx="125">
                  <c:v>6</c:v>
                </c:pt>
                <c:pt idx="126">
                  <c:v>11.29</c:v>
                </c:pt>
                <c:pt idx="127">
                  <c:v>13.05</c:v>
                </c:pt>
                <c:pt idx="128">
                  <c:v>14.4</c:v>
                </c:pt>
                <c:pt idx="129">
                  <c:v>18.940000000000001</c:v>
                </c:pt>
                <c:pt idx="130">
                  <c:v>19.239999999999998</c:v>
                </c:pt>
                <c:pt idx="131">
                  <c:v>20</c:v>
                </c:pt>
                <c:pt idx="132">
                  <c:v>0</c:v>
                </c:pt>
                <c:pt idx="133">
                  <c:v>0</c:v>
                </c:pt>
                <c:pt idx="134">
                  <c:v>0</c:v>
                </c:pt>
                <c:pt idx="135">
                  <c:v>0</c:v>
                </c:pt>
                <c:pt idx="136">
                  <c:v>0</c:v>
                </c:pt>
                <c:pt idx="137">
                  <c:v>0</c:v>
                </c:pt>
                <c:pt idx="138">
                  <c:v>0</c:v>
                </c:pt>
                <c:pt idx="139">
                  <c:v>0</c:v>
                </c:pt>
                <c:pt idx="140">
                  <c:v>0</c:v>
                </c:pt>
                <c:pt idx="141">
                  <c:v>0</c:v>
                </c:pt>
                <c:pt idx="142">
                  <c:v>0</c:v>
                </c:pt>
                <c:pt idx="143">
                  <c:v>0</c:v>
                </c:pt>
              </c:numCache>
            </c:numRef>
          </c:yVal>
          <c:smooth val="1"/>
          <c:extLst>
            <c:ext xmlns:c16="http://schemas.microsoft.com/office/drawing/2014/chart" uri="{C3380CC4-5D6E-409C-BE32-E72D297353CC}">
              <c16:uniqueId val="{00000000-722D-4F75-9678-810530F41164}"/>
            </c:ext>
          </c:extLst>
        </c:ser>
        <c:ser>
          <c:idx val="1"/>
          <c:order val="1"/>
          <c:tx>
            <c:v>Hardware</c:v>
          </c:tx>
          <c:spPr>
            <a:ln w="12700" cap="rnd">
              <a:solidFill>
                <a:schemeClr val="accent2"/>
              </a:solidFill>
              <a:round/>
            </a:ln>
            <a:effectLst/>
          </c:spPr>
          <c:marker>
            <c:symbol val="circle"/>
            <c:size val="2"/>
            <c:spPr>
              <a:solidFill>
                <a:schemeClr val="accent2"/>
              </a:solidFill>
              <a:ln w="9525">
                <a:solidFill>
                  <a:schemeClr val="accent2"/>
                </a:solidFill>
              </a:ln>
              <a:effectLst/>
            </c:spPr>
          </c:marker>
          <c:yVal>
            <c:numRef>
              <c:f>Testbed_Dec!$AG$3:$AG$146</c:f>
              <c:numCache>
                <c:formatCode>General</c:formatCode>
                <c:ptCount val="144"/>
                <c:pt idx="0">
                  <c:v>0.1</c:v>
                </c:pt>
                <c:pt idx="1">
                  <c:v>0.1</c:v>
                </c:pt>
                <c:pt idx="2">
                  <c:v>0</c:v>
                </c:pt>
                <c:pt idx="3">
                  <c:v>0.1</c:v>
                </c:pt>
                <c:pt idx="4">
                  <c:v>0.1</c:v>
                </c:pt>
                <c:pt idx="5">
                  <c:v>0.1</c:v>
                </c:pt>
                <c:pt idx="6">
                  <c:v>0.1</c:v>
                </c:pt>
                <c:pt idx="7">
                  <c:v>0.1</c:v>
                </c:pt>
                <c:pt idx="8">
                  <c:v>0.1</c:v>
                </c:pt>
                <c:pt idx="9">
                  <c:v>0.1</c:v>
                </c:pt>
                <c:pt idx="10">
                  <c:v>0.1</c:v>
                </c:pt>
                <c:pt idx="11">
                  <c:v>0.1</c:v>
                </c:pt>
                <c:pt idx="12">
                  <c:v>0.1</c:v>
                </c:pt>
                <c:pt idx="13">
                  <c:v>20.2</c:v>
                </c:pt>
                <c:pt idx="14">
                  <c:v>20.2</c:v>
                </c:pt>
                <c:pt idx="15">
                  <c:v>20.2</c:v>
                </c:pt>
                <c:pt idx="16">
                  <c:v>20.2</c:v>
                </c:pt>
                <c:pt idx="17">
                  <c:v>20.2</c:v>
                </c:pt>
                <c:pt idx="18">
                  <c:v>20.2</c:v>
                </c:pt>
                <c:pt idx="19">
                  <c:v>20.2</c:v>
                </c:pt>
                <c:pt idx="20">
                  <c:v>20.2</c:v>
                </c:pt>
                <c:pt idx="21">
                  <c:v>20.2</c:v>
                </c:pt>
                <c:pt idx="22">
                  <c:v>15.9</c:v>
                </c:pt>
                <c:pt idx="23">
                  <c:v>16.399999999999999</c:v>
                </c:pt>
                <c:pt idx="24">
                  <c:v>16.899999999999999</c:v>
                </c:pt>
                <c:pt idx="25">
                  <c:v>6</c:v>
                </c:pt>
                <c:pt idx="26">
                  <c:v>6</c:v>
                </c:pt>
                <c:pt idx="27">
                  <c:v>6.1</c:v>
                </c:pt>
                <c:pt idx="28">
                  <c:v>6.1</c:v>
                </c:pt>
                <c:pt idx="29">
                  <c:v>6.05</c:v>
                </c:pt>
                <c:pt idx="30">
                  <c:v>6</c:v>
                </c:pt>
                <c:pt idx="31">
                  <c:v>6.1</c:v>
                </c:pt>
                <c:pt idx="32">
                  <c:v>6</c:v>
                </c:pt>
                <c:pt idx="33">
                  <c:v>6</c:v>
                </c:pt>
                <c:pt idx="34">
                  <c:v>6.1</c:v>
                </c:pt>
                <c:pt idx="35">
                  <c:v>6</c:v>
                </c:pt>
                <c:pt idx="36">
                  <c:v>6</c:v>
                </c:pt>
                <c:pt idx="37">
                  <c:v>6.1</c:v>
                </c:pt>
                <c:pt idx="38">
                  <c:v>6.1</c:v>
                </c:pt>
                <c:pt idx="39">
                  <c:v>6</c:v>
                </c:pt>
                <c:pt idx="40">
                  <c:v>6.1</c:v>
                </c:pt>
                <c:pt idx="41">
                  <c:v>6</c:v>
                </c:pt>
                <c:pt idx="42">
                  <c:v>6.1</c:v>
                </c:pt>
                <c:pt idx="43">
                  <c:v>6</c:v>
                </c:pt>
                <c:pt idx="44">
                  <c:v>6</c:v>
                </c:pt>
                <c:pt idx="45">
                  <c:v>6.1</c:v>
                </c:pt>
                <c:pt idx="46">
                  <c:v>6</c:v>
                </c:pt>
                <c:pt idx="47">
                  <c:v>6</c:v>
                </c:pt>
                <c:pt idx="48">
                  <c:v>6.1</c:v>
                </c:pt>
                <c:pt idx="49">
                  <c:v>6.1</c:v>
                </c:pt>
                <c:pt idx="50">
                  <c:v>6</c:v>
                </c:pt>
                <c:pt idx="51">
                  <c:v>6.1</c:v>
                </c:pt>
                <c:pt idx="52">
                  <c:v>6</c:v>
                </c:pt>
                <c:pt idx="53">
                  <c:v>6</c:v>
                </c:pt>
                <c:pt idx="54">
                  <c:v>6</c:v>
                </c:pt>
                <c:pt idx="55">
                  <c:v>6</c:v>
                </c:pt>
                <c:pt idx="56">
                  <c:v>6</c:v>
                </c:pt>
                <c:pt idx="57">
                  <c:v>6</c:v>
                </c:pt>
                <c:pt idx="58">
                  <c:v>6</c:v>
                </c:pt>
                <c:pt idx="59">
                  <c:v>6</c:v>
                </c:pt>
                <c:pt idx="60">
                  <c:v>6.1</c:v>
                </c:pt>
                <c:pt idx="61">
                  <c:v>9.1999999999999993</c:v>
                </c:pt>
                <c:pt idx="62">
                  <c:v>10.1</c:v>
                </c:pt>
                <c:pt idx="63">
                  <c:v>11.5</c:v>
                </c:pt>
                <c:pt idx="64">
                  <c:v>8.5</c:v>
                </c:pt>
                <c:pt idx="65">
                  <c:v>7.4</c:v>
                </c:pt>
                <c:pt idx="66">
                  <c:v>12.3</c:v>
                </c:pt>
                <c:pt idx="67">
                  <c:v>12.5</c:v>
                </c:pt>
                <c:pt idx="68">
                  <c:v>13</c:v>
                </c:pt>
                <c:pt idx="69">
                  <c:v>9.6</c:v>
                </c:pt>
                <c:pt idx="70">
                  <c:v>7.6</c:v>
                </c:pt>
                <c:pt idx="71">
                  <c:v>13.6</c:v>
                </c:pt>
                <c:pt idx="72">
                  <c:v>12.9</c:v>
                </c:pt>
                <c:pt idx="73">
                  <c:v>17.100000000000001</c:v>
                </c:pt>
                <c:pt idx="74">
                  <c:v>16.8</c:v>
                </c:pt>
                <c:pt idx="75">
                  <c:v>17.3</c:v>
                </c:pt>
                <c:pt idx="76">
                  <c:v>17.2</c:v>
                </c:pt>
                <c:pt idx="77">
                  <c:v>17</c:v>
                </c:pt>
                <c:pt idx="78">
                  <c:v>17.399999999999999</c:v>
                </c:pt>
                <c:pt idx="79">
                  <c:v>17.5</c:v>
                </c:pt>
                <c:pt idx="80">
                  <c:v>17.3</c:v>
                </c:pt>
                <c:pt idx="81">
                  <c:v>17.3</c:v>
                </c:pt>
                <c:pt idx="82">
                  <c:v>17.899999999999999</c:v>
                </c:pt>
                <c:pt idx="83">
                  <c:v>17.899999999999999</c:v>
                </c:pt>
                <c:pt idx="84">
                  <c:v>17.8</c:v>
                </c:pt>
                <c:pt idx="85">
                  <c:v>18.3</c:v>
                </c:pt>
                <c:pt idx="86">
                  <c:v>17.5</c:v>
                </c:pt>
                <c:pt idx="87">
                  <c:v>14.4</c:v>
                </c:pt>
                <c:pt idx="88">
                  <c:v>17.100000000000001</c:v>
                </c:pt>
                <c:pt idx="89">
                  <c:v>18</c:v>
                </c:pt>
                <c:pt idx="90">
                  <c:v>17.899999999999999</c:v>
                </c:pt>
                <c:pt idx="91">
                  <c:v>17.2</c:v>
                </c:pt>
                <c:pt idx="92">
                  <c:v>17.5</c:v>
                </c:pt>
                <c:pt idx="93">
                  <c:v>17.7</c:v>
                </c:pt>
                <c:pt idx="94">
                  <c:v>17.600000000000001</c:v>
                </c:pt>
                <c:pt idx="95">
                  <c:v>16.899999999999999</c:v>
                </c:pt>
                <c:pt idx="96">
                  <c:v>16.3</c:v>
                </c:pt>
                <c:pt idx="97">
                  <c:v>18</c:v>
                </c:pt>
                <c:pt idx="98">
                  <c:v>17</c:v>
                </c:pt>
                <c:pt idx="99">
                  <c:v>18.600000000000001</c:v>
                </c:pt>
                <c:pt idx="100">
                  <c:v>18.8</c:v>
                </c:pt>
                <c:pt idx="101">
                  <c:v>18.3</c:v>
                </c:pt>
                <c:pt idx="102">
                  <c:v>16.399999999999999</c:v>
                </c:pt>
                <c:pt idx="103">
                  <c:v>15.2</c:v>
                </c:pt>
                <c:pt idx="104">
                  <c:v>16</c:v>
                </c:pt>
                <c:pt idx="105">
                  <c:v>17.7</c:v>
                </c:pt>
                <c:pt idx="106">
                  <c:v>18</c:v>
                </c:pt>
                <c:pt idx="107">
                  <c:v>17.899999999999999</c:v>
                </c:pt>
                <c:pt idx="108">
                  <c:v>17</c:v>
                </c:pt>
                <c:pt idx="109">
                  <c:v>6.6</c:v>
                </c:pt>
                <c:pt idx="110">
                  <c:v>7</c:v>
                </c:pt>
                <c:pt idx="111">
                  <c:v>7.3</c:v>
                </c:pt>
                <c:pt idx="112">
                  <c:v>6</c:v>
                </c:pt>
                <c:pt idx="113">
                  <c:v>6</c:v>
                </c:pt>
                <c:pt idx="114">
                  <c:v>6</c:v>
                </c:pt>
                <c:pt idx="115">
                  <c:v>6</c:v>
                </c:pt>
                <c:pt idx="116">
                  <c:v>6.1</c:v>
                </c:pt>
                <c:pt idx="117">
                  <c:v>6.1</c:v>
                </c:pt>
                <c:pt idx="118">
                  <c:v>6</c:v>
                </c:pt>
                <c:pt idx="119">
                  <c:v>6</c:v>
                </c:pt>
                <c:pt idx="120">
                  <c:v>6</c:v>
                </c:pt>
                <c:pt idx="121">
                  <c:v>6</c:v>
                </c:pt>
                <c:pt idx="122">
                  <c:v>6.1</c:v>
                </c:pt>
                <c:pt idx="123">
                  <c:v>6.1</c:v>
                </c:pt>
                <c:pt idx="124">
                  <c:v>6</c:v>
                </c:pt>
                <c:pt idx="125">
                  <c:v>6</c:v>
                </c:pt>
                <c:pt idx="126">
                  <c:v>6</c:v>
                </c:pt>
                <c:pt idx="127">
                  <c:v>11.3</c:v>
                </c:pt>
                <c:pt idx="128">
                  <c:v>13.1</c:v>
                </c:pt>
                <c:pt idx="129">
                  <c:v>14.6</c:v>
                </c:pt>
                <c:pt idx="130">
                  <c:v>19.100000000000001</c:v>
                </c:pt>
                <c:pt idx="131">
                  <c:v>19.649999999999999</c:v>
                </c:pt>
                <c:pt idx="132">
                  <c:v>20.2</c:v>
                </c:pt>
                <c:pt idx="133">
                  <c:v>0.1</c:v>
                </c:pt>
                <c:pt idx="134">
                  <c:v>0.1</c:v>
                </c:pt>
                <c:pt idx="135">
                  <c:v>0.1</c:v>
                </c:pt>
                <c:pt idx="136">
                  <c:v>0.1</c:v>
                </c:pt>
                <c:pt idx="137">
                  <c:v>0.1</c:v>
                </c:pt>
                <c:pt idx="138">
                  <c:v>0.1</c:v>
                </c:pt>
                <c:pt idx="139">
                  <c:v>0.1</c:v>
                </c:pt>
                <c:pt idx="140">
                  <c:v>0.1</c:v>
                </c:pt>
                <c:pt idx="141">
                  <c:v>0.1</c:v>
                </c:pt>
                <c:pt idx="142">
                  <c:v>0.1</c:v>
                </c:pt>
                <c:pt idx="143">
                  <c:v>0.1</c:v>
                </c:pt>
              </c:numCache>
            </c:numRef>
          </c:yVal>
          <c:smooth val="1"/>
          <c:extLst>
            <c:ext xmlns:c16="http://schemas.microsoft.com/office/drawing/2014/chart" uri="{C3380CC4-5D6E-409C-BE32-E72D297353CC}">
              <c16:uniqueId val="{00000001-722D-4F75-9678-810530F41164}"/>
            </c:ext>
          </c:extLst>
        </c:ser>
        <c:dLbls>
          <c:showLegendKey val="0"/>
          <c:showVal val="0"/>
          <c:showCatName val="0"/>
          <c:showSerName val="0"/>
          <c:showPercent val="0"/>
          <c:showBubbleSize val="0"/>
        </c:dLbls>
        <c:axId val="879219848"/>
        <c:axId val="879222368"/>
      </c:scatterChart>
      <c:scatterChart>
        <c:scatterStyle val="smoothMarker"/>
        <c:varyColors val="0"/>
        <c:ser>
          <c:idx val="2"/>
          <c:order val="2"/>
          <c:tx>
            <c:strRef>
              <c:f>Testbed_Dec!$AI$2</c:f>
              <c:strCache>
                <c:ptCount val="1"/>
                <c:pt idx="0">
                  <c:v>current error (%)</c:v>
                </c:pt>
              </c:strCache>
            </c:strRef>
          </c:tx>
          <c:spPr>
            <a:ln w="9525" cap="rnd">
              <a:solidFill>
                <a:schemeClr val="bg2">
                  <a:lumMod val="50000"/>
                  <a:alpha val="99000"/>
                </a:schemeClr>
              </a:solidFill>
              <a:prstDash val="sysDot"/>
              <a:round/>
            </a:ln>
            <a:effectLst/>
          </c:spPr>
          <c:marker>
            <c:symbol val="none"/>
          </c:marker>
          <c:yVal>
            <c:numRef>
              <c:f>Testbed_Dec!$AI$3:$AI$146</c:f>
              <c:numCache>
                <c:formatCode>General</c:formatCode>
                <c:ptCount val="144"/>
                <c:pt idx="0">
                  <c:v>0</c:v>
                </c:pt>
                <c:pt idx="1">
                  <c:v>0</c:v>
                </c:pt>
                <c:pt idx="2">
                  <c:v>0</c:v>
                </c:pt>
                <c:pt idx="3">
                  <c:v>0</c:v>
                </c:pt>
                <c:pt idx="4">
                  <c:v>0</c:v>
                </c:pt>
                <c:pt idx="5">
                  <c:v>0</c:v>
                </c:pt>
                <c:pt idx="6">
                  <c:v>0</c:v>
                </c:pt>
                <c:pt idx="7">
                  <c:v>0</c:v>
                </c:pt>
                <c:pt idx="8">
                  <c:v>0</c:v>
                </c:pt>
                <c:pt idx="9">
                  <c:v>0</c:v>
                </c:pt>
                <c:pt idx="10">
                  <c:v>0</c:v>
                </c:pt>
                <c:pt idx="11">
                  <c:v>0</c:v>
                </c:pt>
                <c:pt idx="12">
                  <c:v>0</c:v>
                </c:pt>
                <c:pt idx="13">
                  <c:v>-0.99999999999999634</c:v>
                </c:pt>
                <c:pt idx="14">
                  <c:v>-0.99999999999999634</c:v>
                </c:pt>
                <c:pt idx="15">
                  <c:v>-0.99999999999999634</c:v>
                </c:pt>
                <c:pt idx="16">
                  <c:v>-0.99999999999999634</c:v>
                </c:pt>
                <c:pt idx="17">
                  <c:v>-0.99999999999999634</c:v>
                </c:pt>
                <c:pt idx="18">
                  <c:v>-0.99999999999999634</c:v>
                </c:pt>
                <c:pt idx="19">
                  <c:v>-0.99999999999999634</c:v>
                </c:pt>
                <c:pt idx="20">
                  <c:v>-0.99999999999999634</c:v>
                </c:pt>
                <c:pt idx="21">
                  <c:v>-0.99999999999999634</c:v>
                </c:pt>
                <c:pt idx="22">
                  <c:v>-0.12594458438286885</c:v>
                </c:pt>
                <c:pt idx="23">
                  <c:v>-0.61349693251532433</c:v>
                </c:pt>
                <c:pt idx="24">
                  <c:v>-1.0765550239234434</c:v>
                </c:pt>
                <c:pt idx="25">
                  <c:v>0</c:v>
                </c:pt>
                <c:pt idx="26">
                  <c:v>0</c:v>
                </c:pt>
                <c:pt idx="27">
                  <c:v>-1.6666666666666607</c:v>
                </c:pt>
                <c:pt idx="28">
                  <c:v>-1.6666666666666607</c:v>
                </c:pt>
                <c:pt idx="29">
                  <c:v>-0.83333333333333037</c:v>
                </c:pt>
                <c:pt idx="30">
                  <c:v>0</c:v>
                </c:pt>
                <c:pt idx="31">
                  <c:v>-1.6666666666666607</c:v>
                </c:pt>
                <c:pt idx="32">
                  <c:v>0</c:v>
                </c:pt>
                <c:pt idx="33">
                  <c:v>0</c:v>
                </c:pt>
                <c:pt idx="34">
                  <c:v>-1.6666666666666607</c:v>
                </c:pt>
                <c:pt idx="35">
                  <c:v>0</c:v>
                </c:pt>
                <c:pt idx="36">
                  <c:v>0</c:v>
                </c:pt>
                <c:pt idx="37">
                  <c:v>-1.6666666666666607</c:v>
                </c:pt>
                <c:pt idx="38">
                  <c:v>-1.6666666666666607</c:v>
                </c:pt>
                <c:pt idx="39">
                  <c:v>0</c:v>
                </c:pt>
                <c:pt idx="40">
                  <c:v>-1.6666666666666607</c:v>
                </c:pt>
                <c:pt idx="41">
                  <c:v>0</c:v>
                </c:pt>
                <c:pt idx="42">
                  <c:v>-1.6666666666666607</c:v>
                </c:pt>
                <c:pt idx="43">
                  <c:v>0</c:v>
                </c:pt>
                <c:pt idx="44">
                  <c:v>0</c:v>
                </c:pt>
                <c:pt idx="45">
                  <c:v>-1.6666666666666607</c:v>
                </c:pt>
                <c:pt idx="46">
                  <c:v>0</c:v>
                </c:pt>
                <c:pt idx="47">
                  <c:v>0</c:v>
                </c:pt>
                <c:pt idx="48">
                  <c:v>-1.6666666666666607</c:v>
                </c:pt>
                <c:pt idx="49">
                  <c:v>-1.6666666666666607</c:v>
                </c:pt>
                <c:pt idx="50">
                  <c:v>0</c:v>
                </c:pt>
                <c:pt idx="51">
                  <c:v>-1.6666666666666607</c:v>
                </c:pt>
                <c:pt idx="52">
                  <c:v>0</c:v>
                </c:pt>
                <c:pt idx="53">
                  <c:v>0</c:v>
                </c:pt>
                <c:pt idx="54">
                  <c:v>0</c:v>
                </c:pt>
                <c:pt idx="55">
                  <c:v>0</c:v>
                </c:pt>
                <c:pt idx="56">
                  <c:v>0</c:v>
                </c:pt>
                <c:pt idx="57">
                  <c:v>0</c:v>
                </c:pt>
                <c:pt idx="58">
                  <c:v>0</c:v>
                </c:pt>
                <c:pt idx="59">
                  <c:v>0</c:v>
                </c:pt>
                <c:pt idx="60">
                  <c:v>-1.6666666666666607</c:v>
                </c:pt>
                <c:pt idx="61">
                  <c:v>0.96878363832077363</c:v>
                </c:pt>
                <c:pt idx="62">
                  <c:v>-0.6979062811565333</c:v>
                </c:pt>
                <c:pt idx="63">
                  <c:v>-0.61242344706911889</c:v>
                </c:pt>
                <c:pt idx="64">
                  <c:v>-1.1904761904761862</c:v>
                </c:pt>
                <c:pt idx="65">
                  <c:v>-0.68027210884354705</c:v>
                </c:pt>
                <c:pt idx="66">
                  <c:v>-0.49019607843137664</c:v>
                </c:pt>
                <c:pt idx="67">
                  <c:v>-0.80645161290322287</c:v>
                </c:pt>
                <c:pt idx="68">
                  <c:v>-0.54137664346481273</c:v>
                </c:pt>
                <c:pt idx="69">
                  <c:v>0.72388831437435663</c:v>
                </c:pt>
                <c:pt idx="70">
                  <c:v>-0.13175230566534632</c:v>
                </c:pt>
                <c:pt idx="71">
                  <c:v>-1.115241635687735</c:v>
                </c:pt>
                <c:pt idx="72">
                  <c:v>-0.62402496099844051</c:v>
                </c:pt>
                <c:pt idx="73">
                  <c:v>-0.11709601873538132</c:v>
                </c:pt>
                <c:pt idx="74">
                  <c:v>-0.4784688995215422</c:v>
                </c:pt>
                <c:pt idx="75">
                  <c:v>-0.81585081585081909</c:v>
                </c:pt>
                <c:pt idx="76">
                  <c:v>-0.87976539589441971</c:v>
                </c:pt>
                <c:pt idx="77">
                  <c:v>-0.41346721795629227</c:v>
                </c:pt>
                <c:pt idx="78">
                  <c:v>-0.17271157167528833</c:v>
                </c:pt>
                <c:pt idx="79">
                  <c:v>-0.40160642570281285</c:v>
                </c:pt>
                <c:pt idx="80">
                  <c:v>-0.17371163867979814</c:v>
                </c:pt>
                <c:pt idx="81">
                  <c:v>-1.1104617182934031</c:v>
                </c:pt>
                <c:pt idx="82">
                  <c:v>-1.0158013544018043</c:v>
                </c:pt>
                <c:pt idx="83">
                  <c:v>-0.33632286995514976</c:v>
                </c:pt>
                <c:pt idx="84">
                  <c:v>-0.73571024335030555</c:v>
                </c:pt>
                <c:pt idx="85">
                  <c:v>-0.38398244651673219</c:v>
                </c:pt>
                <c:pt idx="86">
                  <c:v>-0.40160642570281285</c:v>
                </c:pt>
                <c:pt idx="87">
                  <c:v>-0.55865921787709538</c:v>
                </c:pt>
                <c:pt idx="88">
                  <c:v>-1.1235955056179852</c:v>
                </c:pt>
                <c:pt idx="89">
                  <c:v>-0.67114093959732102</c:v>
                </c:pt>
                <c:pt idx="90">
                  <c:v>-0.78828828828827135</c:v>
                </c:pt>
                <c:pt idx="91">
                  <c:v>-1.057579318448882</c:v>
                </c:pt>
                <c:pt idx="92">
                  <c:v>-0.63254744105807603</c:v>
                </c:pt>
                <c:pt idx="93">
                  <c:v>-0.45402951191826496</c:v>
                </c:pt>
                <c:pt idx="94">
                  <c:v>-1.0913268236645679</c:v>
                </c:pt>
                <c:pt idx="95">
                  <c:v>-0.77519379844960645</c:v>
                </c:pt>
                <c:pt idx="96">
                  <c:v>-0.49321824907522727</c:v>
                </c:pt>
                <c:pt idx="97">
                  <c:v>-0.39040713887339817</c:v>
                </c:pt>
                <c:pt idx="98">
                  <c:v>-1.1302795954788893</c:v>
                </c:pt>
                <c:pt idx="99">
                  <c:v>-0.81300813008131234</c:v>
                </c:pt>
                <c:pt idx="100">
                  <c:v>-0.4810261892036336</c:v>
                </c:pt>
                <c:pt idx="101">
                  <c:v>0.75921908893709622</c:v>
                </c:pt>
                <c:pt idx="102">
                  <c:v>7.3446327683615866</c:v>
                </c:pt>
                <c:pt idx="103">
                  <c:v>-1.1984021304926746</c:v>
                </c:pt>
                <c:pt idx="104">
                  <c:v>-0.50251256281407075</c:v>
                </c:pt>
                <c:pt idx="105">
                  <c:v>-1.1428571428571388</c:v>
                </c:pt>
                <c:pt idx="106">
                  <c:v>-0.61486864169927014</c:v>
                </c:pt>
                <c:pt idx="107">
                  <c:v>-0.90191657271702452</c:v>
                </c:pt>
                <c:pt idx="108">
                  <c:v>-0.35419126328216477</c:v>
                </c:pt>
                <c:pt idx="109">
                  <c:v>0.45248868778280921</c:v>
                </c:pt>
                <c:pt idx="110">
                  <c:v>-0.86455331412103176</c:v>
                </c:pt>
                <c:pt idx="111">
                  <c:v>-0.27472527472526886</c:v>
                </c:pt>
                <c:pt idx="112">
                  <c:v>0</c:v>
                </c:pt>
                <c:pt idx="113">
                  <c:v>0</c:v>
                </c:pt>
                <c:pt idx="114">
                  <c:v>0</c:v>
                </c:pt>
                <c:pt idx="115">
                  <c:v>0</c:v>
                </c:pt>
                <c:pt idx="116">
                  <c:v>-1.6666666666666607</c:v>
                </c:pt>
                <c:pt idx="117">
                  <c:v>-1.6666666666666607</c:v>
                </c:pt>
                <c:pt idx="118">
                  <c:v>0</c:v>
                </c:pt>
                <c:pt idx="119">
                  <c:v>0</c:v>
                </c:pt>
                <c:pt idx="120">
                  <c:v>0</c:v>
                </c:pt>
                <c:pt idx="121">
                  <c:v>0</c:v>
                </c:pt>
                <c:pt idx="122">
                  <c:v>-1.6666666666666607</c:v>
                </c:pt>
                <c:pt idx="123">
                  <c:v>-1.6666666666666607</c:v>
                </c:pt>
                <c:pt idx="124">
                  <c:v>0</c:v>
                </c:pt>
                <c:pt idx="125">
                  <c:v>0</c:v>
                </c:pt>
                <c:pt idx="126">
                  <c:v>0</c:v>
                </c:pt>
                <c:pt idx="127">
                  <c:v>-8.8573959255992596E-2</c:v>
                </c:pt>
                <c:pt idx="128">
                  <c:v>-0.38314176245209913</c:v>
                </c:pt>
                <c:pt idx="129">
                  <c:v>-1.388888888888884</c:v>
                </c:pt>
                <c:pt idx="130">
                  <c:v>-0.84477296726504814</c:v>
                </c:pt>
                <c:pt idx="131">
                  <c:v>-2.1309771309771319</c:v>
                </c:pt>
                <c:pt idx="132">
                  <c:v>-0.99999999999999634</c:v>
                </c:pt>
                <c:pt idx="133">
                  <c:v>0</c:v>
                </c:pt>
                <c:pt idx="134">
                  <c:v>0</c:v>
                </c:pt>
                <c:pt idx="135">
                  <c:v>0</c:v>
                </c:pt>
                <c:pt idx="136">
                  <c:v>0</c:v>
                </c:pt>
                <c:pt idx="137">
                  <c:v>0</c:v>
                </c:pt>
                <c:pt idx="138">
                  <c:v>0</c:v>
                </c:pt>
                <c:pt idx="139">
                  <c:v>0</c:v>
                </c:pt>
                <c:pt idx="140">
                  <c:v>0</c:v>
                </c:pt>
                <c:pt idx="141">
                  <c:v>0</c:v>
                </c:pt>
                <c:pt idx="142">
                  <c:v>0</c:v>
                </c:pt>
                <c:pt idx="143">
                  <c:v>0</c:v>
                </c:pt>
              </c:numCache>
            </c:numRef>
          </c:yVal>
          <c:smooth val="1"/>
          <c:extLst>
            <c:ext xmlns:c16="http://schemas.microsoft.com/office/drawing/2014/chart" uri="{C3380CC4-5D6E-409C-BE32-E72D297353CC}">
              <c16:uniqueId val="{00000000-F6C2-4A10-91CF-5EBC50688D04}"/>
            </c:ext>
          </c:extLst>
        </c:ser>
        <c:dLbls>
          <c:showLegendKey val="0"/>
          <c:showVal val="0"/>
          <c:showCatName val="0"/>
          <c:showSerName val="0"/>
          <c:showPercent val="0"/>
          <c:showBubbleSize val="0"/>
        </c:dLbls>
        <c:axId val="1081591288"/>
        <c:axId val="1081587328"/>
      </c:scatterChart>
      <c:valAx>
        <c:axId val="879219848"/>
        <c:scaling>
          <c:orientation val="minMax"/>
          <c:max val="150"/>
          <c:min val="0"/>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879222368"/>
        <c:crosses val="autoZero"/>
        <c:crossBetween val="midCat"/>
      </c:valAx>
      <c:valAx>
        <c:axId val="879222368"/>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Current (A)</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9219848"/>
        <c:crosses val="autoZero"/>
        <c:crossBetween val="midCat"/>
      </c:valAx>
      <c:valAx>
        <c:axId val="1081587328"/>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Error (%)</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1591288"/>
        <c:crosses val="max"/>
        <c:crossBetween val="midCat"/>
      </c:valAx>
      <c:valAx>
        <c:axId val="1081591288"/>
        <c:scaling>
          <c:orientation val="minMax"/>
        </c:scaling>
        <c:delete val="1"/>
        <c:axPos val="b"/>
        <c:majorTickMark val="out"/>
        <c:minorTickMark val="none"/>
        <c:tickLblPos val="nextTo"/>
        <c:crossAx val="1081587328"/>
        <c:crosses val="autoZero"/>
        <c:crossBetween val="midCat"/>
      </c:valAx>
      <c:spPr>
        <a:noFill/>
        <a:ln>
          <a:noFill/>
        </a:ln>
        <a:effectLst/>
      </c:spPr>
    </c:plotArea>
    <c:legend>
      <c:legendPos val="b"/>
      <c:layout>
        <c:manualLayout>
          <c:xMode val="edge"/>
          <c:yMode val="edge"/>
          <c:x val="7.8827029573977886E-2"/>
          <c:y val="0.8709901943551055"/>
          <c:w val="0.81077558104454106"/>
          <c:h val="0.1095884386891972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prstDash val="solid"/>
      <a:round/>
    </a:ln>
    <a:effectLst/>
  </c:spPr>
  <c:txPr>
    <a:bodyPr/>
    <a:lstStyle/>
    <a:p>
      <a:pPr>
        <a:defRPr/>
      </a:pPr>
      <a:endParaRPr lang="en-US"/>
    </a:p>
  </c:txPr>
  <c:printSettings>
    <c:headerFooter/>
    <c:pageMargins b="0.75" l="0.7" r="0.7" t="0.75" header="0.3" footer="0.3"/>
    <c:pageSetup/>
  </c:printSettings>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a:t>Controlled</a:t>
            </a:r>
            <a:r>
              <a:rPr lang="en-US" sz="1200" baseline="0"/>
              <a:t> with OF1 (December)</a:t>
            </a:r>
            <a:endParaRPr lang="en-US" sz="1200"/>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8.327036539787365E-2"/>
          <c:y val="0.18965332458442694"/>
          <c:w val="0.83797008216878888"/>
          <c:h val="0.60481648952982237"/>
        </c:manualLayout>
      </c:layout>
      <c:scatterChart>
        <c:scatterStyle val="smoothMarker"/>
        <c:varyColors val="0"/>
        <c:ser>
          <c:idx val="0"/>
          <c:order val="0"/>
          <c:tx>
            <c:v>Simulation</c:v>
          </c:tx>
          <c:spPr>
            <a:ln w="12700" cap="rnd">
              <a:solidFill>
                <a:schemeClr val="accent1"/>
              </a:solidFill>
              <a:round/>
            </a:ln>
            <a:effectLst/>
          </c:spPr>
          <c:marker>
            <c:symbol val="circle"/>
            <c:size val="2"/>
            <c:spPr>
              <a:solidFill>
                <a:schemeClr val="accent1"/>
              </a:solidFill>
              <a:ln w="9525">
                <a:solidFill>
                  <a:schemeClr val="accent1"/>
                </a:solidFill>
              </a:ln>
              <a:effectLst/>
            </c:spPr>
          </c:marker>
          <c:yVal>
            <c:numRef>
              <c:f>Testbed_Dec!$AW$3:$AW$146</c:f>
              <c:numCache>
                <c:formatCode>General</c:formatCode>
                <c:ptCount val="144"/>
                <c:pt idx="0">
                  <c:v>0</c:v>
                </c:pt>
                <c:pt idx="1">
                  <c:v>0</c:v>
                </c:pt>
                <c:pt idx="2">
                  <c:v>0</c:v>
                </c:pt>
                <c:pt idx="3">
                  <c:v>0</c:v>
                </c:pt>
                <c:pt idx="4">
                  <c:v>0</c:v>
                </c:pt>
                <c:pt idx="5">
                  <c:v>0</c:v>
                </c:pt>
                <c:pt idx="6">
                  <c:v>0</c:v>
                </c:pt>
                <c:pt idx="7">
                  <c:v>0</c:v>
                </c:pt>
                <c:pt idx="8">
                  <c:v>0</c:v>
                </c:pt>
                <c:pt idx="9">
                  <c:v>0</c:v>
                </c:pt>
                <c:pt idx="10">
                  <c:v>0</c:v>
                </c:pt>
                <c:pt idx="11">
                  <c:v>0</c:v>
                </c:pt>
                <c:pt idx="12">
                  <c:v>20</c:v>
                </c:pt>
                <c:pt idx="13">
                  <c:v>20</c:v>
                </c:pt>
                <c:pt idx="14">
                  <c:v>20</c:v>
                </c:pt>
                <c:pt idx="15">
                  <c:v>20</c:v>
                </c:pt>
                <c:pt idx="16">
                  <c:v>20</c:v>
                </c:pt>
                <c:pt idx="17">
                  <c:v>20</c:v>
                </c:pt>
                <c:pt idx="18">
                  <c:v>20</c:v>
                </c:pt>
                <c:pt idx="19">
                  <c:v>20</c:v>
                </c:pt>
                <c:pt idx="20">
                  <c:v>20</c:v>
                </c:pt>
                <c:pt idx="21">
                  <c:v>20</c:v>
                </c:pt>
                <c:pt idx="22">
                  <c:v>20</c:v>
                </c:pt>
                <c:pt idx="23">
                  <c:v>6</c:v>
                </c:pt>
                <c:pt idx="24">
                  <c:v>6</c:v>
                </c:pt>
                <c:pt idx="25">
                  <c:v>6</c:v>
                </c:pt>
                <c:pt idx="26">
                  <c:v>6</c:v>
                </c:pt>
                <c:pt idx="27">
                  <c:v>6</c:v>
                </c:pt>
                <c:pt idx="28">
                  <c:v>6</c:v>
                </c:pt>
                <c:pt idx="29">
                  <c:v>6</c:v>
                </c:pt>
                <c:pt idx="30">
                  <c:v>6</c:v>
                </c:pt>
                <c:pt idx="31">
                  <c:v>6</c:v>
                </c:pt>
                <c:pt idx="32">
                  <c:v>6</c:v>
                </c:pt>
                <c:pt idx="33">
                  <c:v>6</c:v>
                </c:pt>
                <c:pt idx="34">
                  <c:v>6</c:v>
                </c:pt>
                <c:pt idx="35">
                  <c:v>6</c:v>
                </c:pt>
                <c:pt idx="36">
                  <c:v>6</c:v>
                </c:pt>
                <c:pt idx="37">
                  <c:v>6</c:v>
                </c:pt>
                <c:pt idx="38">
                  <c:v>6</c:v>
                </c:pt>
                <c:pt idx="39">
                  <c:v>6</c:v>
                </c:pt>
                <c:pt idx="40">
                  <c:v>6</c:v>
                </c:pt>
                <c:pt idx="41">
                  <c:v>6</c:v>
                </c:pt>
                <c:pt idx="42">
                  <c:v>6</c:v>
                </c:pt>
                <c:pt idx="43">
                  <c:v>6</c:v>
                </c:pt>
                <c:pt idx="44">
                  <c:v>6</c:v>
                </c:pt>
                <c:pt idx="45">
                  <c:v>6</c:v>
                </c:pt>
                <c:pt idx="46">
                  <c:v>6</c:v>
                </c:pt>
                <c:pt idx="47">
                  <c:v>6</c:v>
                </c:pt>
                <c:pt idx="48">
                  <c:v>6</c:v>
                </c:pt>
                <c:pt idx="49">
                  <c:v>6</c:v>
                </c:pt>
                <c:pt idx="50">
                  <c:v>6</c:v>
                </c:pt>
                <c:pt idx="51">
                  <c:v>6</c:v>
                </c:pt>
                <c:pt idx="52">
                  <c:v>6</c:v>
                </c:pt>
                <c:pt idx="53">
                  <c:v>6</c:v>
                </c:pt>
                <c:pt idx="54">
                  <c:v>6</c:v>
                </c:pt>
                <c:pt idx="55">
                  <c:v>6</c:v>
                </c:pt>
                <c:pt idx="56">
                  <c:v>6</c:v>
                </c:pt>
                <c:pt idx="57">
                  <c:v>6</c:v>
                </c:pt>
                <c:pt idx="58">
                  <c:v>6</c:v>
                </c:pt>
                <c:pt idx="59">
                  <c:v>6</c:v>
                </c:pt>
                <c:pt idx="60">
                  <c:v>6</c:v>
                </c:pt>
                <c:pt idx="61">
                  <c:v>6</c:v>
                </c:pt>
                <c:pt idx="62">
                  <c:v>6</c:v>
                </c:pt>
                <c:pt idx="63">
                  <c:v>6</c:v>
                </c:pt>
                <c:pt idx="64">
                  <c:v>6</c:v>
                </c:pt>
                <c:pt idx="65">
                  <c:v>6</c:v>
                </c:pt>
                <c:pt idx="66">
                  <c:v>6</c:v>
                </c:pt>
                <c:pt idx="67">
                  <c:v>6</c:v>
                </c:pt>
                <c:pt idx="68">
                  <c:v>6</c:v>
                </c:pt>
                <c:pt idx="69">
                  <c:v>6</c:v>
                </c:pt>
                <c:pt idx="70">
                  <c:v>20</c:v>
                </c:pt>
                <c:pt idx="71">
                  <c:v>20</c:v>
                </c:pt>
                <c:pt idx="72">
                  <c:v>6</c:v>
                </c:pt>
                <c:pt idx="73">
                  <c:v>20</c:v>
                </c:pt>
                <c:pt idx="74">
                  <c:v>20</c:v>
                </c:pt>
                <c:pt idx="75">
                  <c:v>20</c:v>
                </c:pt>
                <c:pt idx="76">
                  <c:v>20</c:v>
                </c:pt>
                <c:pt idx="77">
                  <c:v>20</c:v>
                </c:pt>
                <c:pt idx="78">
                  <c:v>20</c:v>
                </c:pt>
                <c:pt idx="79">
                  <c:v>20</c:v>
                </c:pt>
                <c:pt idx="80">
                  <c:v>20</c:v>
                </c:pt>
                <c:pt idx="81">
                  <c:v>20</c:v>
                </c:pt>
                <c:pt idx="82">
                  <c:v>20</c:v>
                </c:pt>
                <c:pt idx="83">
                  <c:v>20</c:v>
                </c:pt>
                <c:pt idx="84">
                  <c:v>20</c:v>
                </c:pt>
                <c:pt idx="85">
                  <c:v>20</c:v>
                </c:pt>
                <c:pt idx="86">
                  <c:v>20</c:v>
                </c:pt>
                <c:pt idx="87">
                  <c:v>20</c:v>
                </c:pt>
                <c:pt idx="88">
                  <c:v>20</c:v>
                </c:pt>
                <c:pt idx="89">
                  <c:v>20</c:v>
                </c:pt>
                <c:pt idx="90">
                  <c:v>20</c:v>
                </c:pt>
                <c:pt idx="91">
                  <c:v>20</c:v>
                </c:pt>
                <c:pt idx="92">
                  <c:v>20</c:v>
                </c:pt>
                <c:pt idx="93">
                  <c:v>20</c:v>
                </c:pt>
                <c:pt idx="94">
                  <c:v>20</c:v>
                </c:pt>
                <c:pt idx="95">
                  <c:v>20</c:v>
                </c:pt>
                <c:pt idx="96">
                  <c:v>20</c:v>
                </c:pt>
                <c:pt idx="97">
                  <c:v>20</c:v>
                </c:pt>
                <c:pt idx="98">
                  <c:v>20</c:v>
                </c:pt>
                <c:pt idx="99">
                  <c:v>20</c:v>
                </c:pt>
                <c:pt idx="100">
                  <c:v>20</c:v>
                </c:pt>
                <c:pt idx="101">
                  <c:v>20</c:v>
                </c:pt>
                <c:pt idx="102">
                  <c:v>20</c:v>
                </c:pt>
                <c:pt idx="103">
                  <c:v>20</c:v>
                </c:pt>
                <c:pt idx="104">
                  <c:v>20</c:v>
                </c:pt>
                <c:pt idx="105">
                  <c:v>20</c:v>
                </c:pt>
                <c:pt idx="106">
                  <c:v>20</c:v>
                </c:pt>
                <c:pt idx="107">
                  <c:v>20</c:v>
                </c:pt>
                <c:pt idx="108">
                  <c:v>6</c:v>
                </c:pt>
                <c:pt idx="109">
                  <c:v>6</c:v>
                </c:pt>
                <c:pt idx="110">
                  <c:v>6</c:v>
                </c:pt>
                <c:pt idx="111">
                  <c:v>6</c:v>
                </c:pt>
                <c:pt idx="112">
                  <c:v>6</c:v>
                </c:pt>
                <c:pt idx="113">
                  <c:v>6</c:v>
                </c:pt>
                <c:pt idx="114">
                  <c:v>6</c:v>
                </c:pt>
                <c:pt idx="115">
                  <c:v>6</c:v>
                </c:pt>
                <c:pt idx="116">
                  <c:v>6</c:v>
                </c:pt>
                <c:pt idx="117">
                  <c:v>6</c:v>
                </c:pt>
                <c:pt idx="118">
                  <c:v>6</c:v>
                </c:pt>
                <c:pt idx="119">
                  <c:v>6</c:v>
                </c:pt>
                <c:pt idx="120">
                  <c:v>6</c:v>
                </c:pt>
                <c:pt idx="121">
                  <c:v>6</c:v>
                </c:pt>
                <c:pt idx="122">
                  <c:v>6</c:v>
                </c:pt>
                <c:pt idx="123">
                  <c:v>6</c:v>
                </c:pt>
                <c:pt idx="124">
                  <c:v>6</c:v>
                </c:pt>
                <c:pt idx="125">
                  <c:v>6</c:v>
                </c:pt>
                <c:pt idx="126">
                  <c:v>15.65</c:v>
                </c:pt>
                <c:pt idx="127">
                  <c:v>6</c:v>
                </c:pt>
                <c:pt idx="128">
                  <c:v>6</c:v>
                </c:pt>
                <c:pt idx="129">
                  <c:v>6</c:v>
                </c:pt>
                <c:pt idx="130">
                  <c:v>6</c:v>
                </c:pt>
                <c:pt idx="131">
                  <c:v>6</c:v>
                </c:pt>
                <c:pt idx="132">
                  <c:v>0</c:v>
                </c:pt>
                <c:pt idx="133">
                  <c:v>0</c:v>
                </c:pt>
                <c:pt idx="134">
                  <c:v>0</c:v>
                </c:pt>
                <c:pt idx="135">
                  <c:v>0</c:v>
                </c:pt>
                <c:pt idx="136">
                  <c:v>0</c:v>
                </c:pt>
                <c:pt idx="137">
                  <c:v>0</c:v>
                </c:pt>
                <c:pt idx="138">
                  <c:v>0</c:v>
                </c:pt>
                <c:pt idx="139">
                  <c:v>0</c:v>
                </c:pt>
                <c:pt idx="140">
                  <c:v>0</c:v>
                </c:pt>
                <c:pt idx="141">
                  <c:v>0</c:v>
                </c:pt>
                <c:pt idx="142">
                  <c:v>0</c:v>
                </c:pt>
                <c:pt idx="143">
                  <c:v>0</c:v>
                </c:pt>
              </c:numCache>
            </c:numRef>
          </c:yVal>
          <c:smooth val="1"/>
          <c:extLst>
            <c:ext xmlns:c16="http://schemas.microsoft.com/office/drawing/2014/chart" uri="{C3380CC4-5D6E-409C-BE32-E72D297353CC}">
              <c16:uniqueId val="{00000000-92D3-4C20-A640-745EE4D76C04}"/>
            </c:ext>
          </c:extLst>
        </c:ser>
        <c:ser>
          <c:idx val="1"/>
          <c:order val="1"/>
          <c:tx>
            <c:v>Hardware</c:v>
          </c:tx>
          <c:spPr>
            <a:ln w="12700" cap="rnd">
              <a:solidFill>
                <a:schemeClr val="accent2"/>
              </a:solidFill>
              <a:round/>
            </a:ln>
            <a:effectLst/>
          </c:spPr>
          <c:marker>
            <c:symbol val="circle"/>
            <c:size val="2"/>
            <c:spPr>
              <a:solidFill>
                <a:schemeClr val="accent2"/>
              </a:solidFill>
              <a:ln w="9525">
                <a:solidFill>
                  <a:schemeClr val="accent2"/>
                </a:solidFill>
              </a:ln>
              <a:effectLst/>
            </c:spPr>
          </c:marker>
          <c:yVal>
            <c:numRef>
              <c:f>Testbed_Dec!$AZ$3:$AZ$146</c:f>
              <c:numCache>
                <c:formatCode>General</c:formatCode>
                <c:ptCount val="144"/>
                <c:pt idx="0">
                  <c:v>0.1</c:v>
                </c:pt>
                <c:pt idx="1">
                  <c:v>0.1</c:v>
                </c:pt>
                <c:pt idx="2">
                  <c:v>0.1</c:v>
                </c:pt>
                <c:pt idx="3">
                  <c:v>0.1</c:v>
                </c:pt>
                <c:pt idx="4">
                  <c:v>0.1</c:v>
                </c:pt>
                <c:pt idx="5">
                  <c:v>0.1</c:v>
                </c:pt>
                <c:pt idx="6">
                  <c:v>0.1</c:v>
                </c:pt>
                <c:pt idx="7">
                  <c:v>0.1</c:v>
                </c:pt>
                <c:pt idx="8">
                  <c:v>0.1</c:v>
                </c:pt>
                <c:pt idx="9">
                  <c:v>0.1</c:v>
                </c:pt>
                <c:pt idx="10">
                  <c:v>0.1</c:v>
                </c:pt>
                <c:pt idx="11">
                  <c:v>0.1</c:v>
                </c:pt>
                <c:pt idx="12">
                  <c:v>0.1</c:v>
                </c:pt>
                <c:pt idx="13">
                  <c:v>20.100000000000001</c:v>
                </c:pt>
                <c:pt idx="14">
                  <c:v>20.100000000000001</c:v>
                </c:pt>
                <c:pt idx="15">
                  <c:v>20.2</c:v>
                </c:pt>
                <c:pt idx="16">
                  <c:v>20.2</c:v>
                </c:pt>
                <c:pt idx="17">
                  <c:v>20.100000000000001</c:v>
                </c:pt>
                <c:pt idx="18">
                  <c:v>20.2</c:v>
                </c:pt>
                <c:pt idx="19">
                  <c:v>20.2</c:v>
                </c:pt>
                <c:pt idx="20">
                  <c:v>20.2</c:v>
                </c:pt>
                <c:pt idx="21">
                  <c:v>20.2</c:v>
                </c:pt>
                <c:pt idx="22">
                  <c:v>20.100000000000001</c:v>
                </c:pt>
                <c:pt idx="23">
                  <c:v>20.2</c:v>
                </c:pt>
                <c:pt idx="24">
                  <c:v>6</c:v>
                </c:pt>
                <c:pt idx="25">
                  <c:v>6</c:v>
                </c:pt>
                <c:pt idx="26">
                  <c:v>6.1</c:v>
                </c:pt>
                <c:pt idx="27">
                  <c:v>6</c:v>
                </c:pt>
                <c:pt idx="28">
                  <c:v>6.1</c:v>
                </c:pt>
                <c:pt idx="29">
                  <c:v>6</c:v>
                </c:pt>
                <c:pt idx="30">
                  <c:v>6</c:v>
                </c:pt>
                <c:pt idx="31">
                  <c:v>6</c:v>
                </c:pt>
                <c:pt idx="32">
                  <c:v>6</c:v>
                </c:pt>
                <c:pt idx="33">
                  <c:v>6</c:v>
                </c:pt>
                <c:pt idx="34">
                  <c:v>6</c:v>
                </c:pt>
                <c:pt idx="35">
                  <c:v>6.1</c:v>
                </c:pt>
                <c:pt idx="36">
                  <c:v>6</c:v>
                </c:pt>
                <c:pt idx="37">
                  <c:v>6</c:v>
                </c:pt>
                <c:pt idx="38">
                  <c:v>6.1</c:v>
                </c:pt>
                <c:pt idx="39">
                  <c:v>6</c:v>
                </c:pt>
                <c:pt idx="40">
                  <c:v>6</c:v>
                </c:pt>
                <c:pt idx="41">
                  <c:v>6</c:v>
                </c:pt>
                <c:pt idx="42">
                  <c:v>6.1</c:v>
                </c:pt>
                <c:pt idx="43">
                  <c:v>6</c:v>
                </c:pt>
                <c:pt idx="44">
                  <c:v>6</c:v>
                </c:pt>
                <c:pt idx="45">
                  <c:v>6.1</c:v>
                </c:pt>
                <c:pt idx="46">
                  <c:v>6</c:v>
                </c:pt>
                <c:pt idx="47">
                  <c:v>6.1</c:v>
                </c:pt>
                <c:pt idx="48">
                  <c:v>6</c:v>
                </c:pt>
                <c:pt idx="49">
                  <c:v>6</c:v>
                </c:pt>
                <c:pt idx="50">
                  <c:v>6.1</c:v>
                </c:pt>
                <c:pt idx="51">
                  <c:v>6</c:v>
                </c:pt>
                <c:pt idx="52">
                  <c:v>6</c:v>
                </c:pt>
                <c:pt idx="53">
                  <c:v>6</c:v>
                </c:pt>
                <c:pt idx="54">
                  <c:v>6.1</c:v>
                </c:pt>
                <c:pt idx="55">
                  <c:v>6.1</c:v>
                </c:pt>
                <c:pt idx="56">
                  <c:v>6.1</c:v>
                </c:pt>
                <c:pt idx="57">
                  <c:v>6</c:v>
                </c:pt>
                <c:pt idx="58">
                  <c:v>6</c:v>
                </c:pt>
                <c:pt idx="59">
                  <c:v>6</c:v>
                </c:pt>
                <c:pt idx="60">
                  <c:v>6</c:v>
                </c:pt>
                <c:pt idx="61">
                  <c:v>6</c:v>
                </c:pt>
                <c:pt idx="62">
                  <c:v>6</c:v>
                </c:pt>
                <c:pt idx="63">
                  <c:v>6</c:v>
                </c:pt>
                <c:pt idx="64">
                  <c:v>6.1</c:v>
                </c:pt>
                <c:pt idx="65">
                  <c:v>6.1</c:v>
                </c:pt>
                <c:pt idx="66">
                  <c:v>6.1</c:v>
                </c:pt>
                <c:pt idx="67">
                  <c:v>6.1</c:v>
                </c:pt>
                <c:pt idx="68">
                  <c:v>6.1</c:v>
                </c:pt>
                <c:pt idx="69">
                  <c:v>6</c:v>
                </c:pt>
                <c:pt idx="70">
                  <c:v>6</c:v>
                </c:pt>
                <c:pt idx="71">
                  <c:v>20.3</c:v>
                </c:pt>
                <c:pt idx="72">
                  <c:v>20.2</c:v>
                </c:pt>
                <c:pt idx="73">
                  <c:v>6</c:v>
                </c:pt>
                <c:pt idx="74">
                  <c:v>20.3</c:v>
                </c:pt>
                <c:pt idx="75">
                  <c:v>20.2</c:v>
                </c:pt>
                <c:pt idx="76">
                  <c:v>20.2</c:v>
                </c:pt>
                <c:pt idx="77">
                  <c:v>20.2</c:v>
                </c:pt>
                <c:pt idx="78">
                  <c:v>20.2</c:v>
                </c:pt>
                <c:pt idx="79">
                  <c:v>20.100000000000001</c:v>
                </c:pt>
                <c:pt idx="80">
                  <c:v>20.3</c:v>
                </c:pt>
                <c:pt idx="81">
                  <c:v>20.2</c:v>
                </c:pt>
                <c:pt idx="82">
                  <c:v>20.2</c:v>
                </c:pt>
                <c:pt idx="83">
                  <c:v>20.3</c:v>
                </c:pt>
                <c:pt idx="84">
                  <c:v>20.2</c:v>
                </c:pt>
                <c:pt idx="85">
                  <c:v>20.2</c:v>
                </c:pt>
                <c:pt idx="86">
                  <c:v>20.2</c:v>
                </c:pt>
                <c:pt idx="87">
                  <c:v>20.2</c:v>
                </c:pt>
                <c:pt idx="88">
                  <c:v>20.2</c:v>
                </c:pt>
                <c:pt idx="89">
                  <c:v>20.2</c:v>
                </c:pt>
                <c:pt idx="90">
                  <c:v>20.2</c:v>
                </c:pt>
                <c:pt idx="91">
                  <c:v>20.2</c:v>
                </c:pt>
                <c:pt idx="92">
                  <c:v>20.2</c:v>
                </c:pt>
                <c:pt idx="93">
                  <c:v>20.2</c:v>
                </c:pt>
                <c:pt idx="94">
                  <c:v>20.2</c:v>
                </c:pt>
                <c:pt idx="95">
                  <c:v>20.2</c:v>
                </c:pt>
                <c:pt idx="96">
                  <c:v>20.2</c:v>
                </c:pt>
                <c:pt idx="97">
                  <c:v>20.2</c:v>
                </c:pt>
                <c:pt idx="98">
                  <c:v>20.2</c:v>
                </c:pt>
                <c:pt idx="99">
                  <c:v>20.2</c:v>
                </c:pt>
                <c:pt idx="100">
                  <c:v>20.100000000000001</c:v>
                </c:pt>
                <c:pt idx="101">
                  <c:v>20.200000000000003</c:v>
                </c:pt>
                <c:pt idx="102">
                  <c:v>20.3</c:v>
                </c:pt>
                <c:pt idx="103">
                  <c:v>20.2</c:v>
                </c:pt>
                <c:pt idx="104">
                  <c:v>20.2</c:v>
                </c:pt>
                <c:pt idx="105">
                  <c:v>20.2</c:v>
                </c:pt>
                <c:pt idx="106">
                  <c:v>20.2</c:v>
                </c:pt>
                <c:pt idx="107">
                  <c:v>20.2</c:v>
                </c:pt>
                <c:pt idx="108">
                  <c:v>20.2</c:v>
                </c:pt>
                <c:pt idx="109">
                  <c:v>6</c:v>
                </c:pt>
                <c:pt idx="110">
                  <c:v>6.1</c:v>
                </c:pt>
                <c:pt idx="111">
                  <c:v>6</c:v>
                </c:pt>
                <c:pt idx="112">
                  <c:v>6.1</c:v>
                </c:pt>
                <c:pt idx="113">
                  <c:v>6</c:v>
                </c:pt>
                <c:pt idx="114">
                  <c:v>6.1</c:v>
                </c:pt>
                <c:pt idx="115">
                  <c:v>6</c:v>
                </c:pt>
                <c:pt idx="116">
                  <c:v>6</c:v>
                </c:pt>
                <c:pt idx="117">
                  <c:v>6.1</c:v>
                </c:pt>
                <c:pt idx="118">
                  <c:v>6</c:v>
                </c:pt>
                <c:pt idx="119">
                  <c:v>6.1</c:v>
                </c:pt>
                <c:pt idx="120">
                  <c:v>6</c:v>
                </c:pt>
                <c:pt idx="121">
                  <c:v>6</c:v>
                </c:pt>
                <c:pt idx="122">
                  <c:v>6</c:v>
                </c:pt>
                <c:pt idx="123">
                  <c:v>6</c:v>
                </c:pt>
                <c:pt idx="124">
                  <c:v>6</c:v>
                </c:pt>
                <c:pt idx="125">
                  <c:v>6.1</c:v>
                </c:pt>
                <c:pt idx="126">
                  <c:v>6</c:v>
                </c:pt>
                <c:pt idx="127">
                  <c:v>15.7</c:v>
                </c:pt>
                <c:pt idx="128">
                  <c:v>6</c:v>
                </c:pt>
                <c:pt idx="129">
                  <c:v>6</c:v>
                </c:pt>
                <c:pt idx="130">
                  <c:v>6</c:v>
                </c:pt>
                <c:pt idx="131">
                  <c:v>6</c:v>
                </c:pt>
                <c:pt idx="132">
                  <c:v>6</c:v>
                </c:pt>
                <c:pt idx="133">
                  <c:v>0.1</c:v>
                </c:pt>
                <c:pt idx="134">
                  <c:v>0.1</c:v>
                </c:pt>
                <c:pt idx="135">
                  <c:v>0.1</c:v>
                </c:pt>
                <c:pt idx="136">
                  <c:v>0.1</c:v>
                </c:pt>
                <c:pt idx="137">
                  <c:v>0.1</c:v>
                </c:pt>
                <c:pt idx="138">
                  <c:v>0.1</c:v>
                </c:pt>
                <c:pt idx="139">
                  <c:v>0.1</c:v>
                </c:pt>
                <c:pt idx="140">
                  <c:v>0.1</c:v>
                </c:pt>
                <c:pt idx="141">
                  <c:v>0.1</c:v>
                </c:pt>
                <c:pt idx="142">
                  <c:v>0.1</c:v>
                </c:pt>
                <c:pt idx="143">
                  <c:v>0.1</c:v>
                </c:pt>
              </c:numCache>
            </c:numRef>
          </c:yVal>
          <c:smooth val="1"/>
          <c:extLst>
            <c:ext xmlns:c16="http://schemas.microsoft.com/office/drawing/2014/chart" uri="{C3380CC4-5D6E-409C-BE32-E72D297353CC}">
              <c16:uniqueId val="{00000001-92D3-4C20-A640-745EE4D76C04}"/>
            </c:ext>
          </c:extLst>
        </c:ser>
        <c:dLbls>
          <c:showLegendKey val="0"/>
          <c:showVal val="0"/>
          <c:showCatName val="0"/>
          <c:showSerName val="0"/>
          <c:showPercent val="0"/>
          <c:showBubbleSize val="0"/>
        </c:dLbls>
        <c:axId val="879219848"/>
        <c:axId val="879222368"/>
      </c:scatterChart>
      <c:scatterChart>
        <c:scatterStyle val="smoothMarker"/>
        <c:varyColors val="0"/>
        <c:ser>
          <c:idx val="2"/>
          <c:order val="2"/>
          <c:tx>
            <c:strRef>
              <c:f>Testbed_Dec!$BB$2</c:f>
              <c:strCache>
                <c:ptCount val="1"/>
                <c:pt idx="0">
                  <c:v>current error (%)</c:v>
                </c:pt>
              </c:strCache>
            </c:strRef>
          </c:tx>
          <c:spPr>
            <a:ln w="12700" cap="rnd">
              <a:solidFill>
                <a:schemeClr val="accent3"/>
              </a:solidFill>
              <a:prstDash val="sysDot"/>
              <a:round/>
            </a:ln>
            <a:effectLst/>
          </c:spPr>
          <c:marker>
            <c:symbol val="none"/>
          </c:marker>
          <c:yVal>
            <c:numRef>
              <c:f>Testbed_Dec!$BB$3:$BB$146</c:f>
              <c:numCache>
                <c:formatCode>General</c:formatCode>
                <c:ptCount val="144"/>
                <c:pt idx="0">
                  <c:v>0</c:v>
                </c:pt>
                <c:pt idx="1">
                  <c:v>0</c:v>
                </c:pt>
                <c:pt idx="2">
                  <c:v>0</c:v>
                </c:pt>
                <c:pt idx="3">
                  <c:v>0</c:v>
                </c:pt>
                <c:pt idx="4">
                  <c:v>0</c:v>
                </c:pt>
                <c:pt idx="5">
                  <c:v>0</c:v>
                </c:pt>
                <c:pt idx="6">
                  <c:v>0</c:v>
                </c:pt>
                <c:pt idx="7">
                  <c:v>0</c:v>
                </c:pt>
                <c:pt idx="8">
                  <c:v>0</c:v>
                </c:pt>
                <c:pt idx="9">
                  <c:v>0</c:v>
                </c:pt>
                <c:pt idx="10">
                  <c:v>0</c:v>
                </c:pt>
                <c:pt idx="11">
                  <c:v>0</c:v>
                </c:pt>
                <c:pt idx="12">
                  <c:v>0</c:v>
                </c:pt>
                <c:pt idx="13">
                  <c:v>-0.50000000000000711</c:v>
                </c:pt>
                <c:pt idx="14">
                  <c:v>-0.50000000000000711</c:v>
                </c:pt>
                <c:pt idx="15">
                  <c:v>-0.99999999999999634</c:v>
                </c:pt>
                <c:pt idx="16">
                  <c:v>-0.99999999999999634</c:v>
                </c:pt>
                <c:pt idx="17">
                  <c:v>-0.50000000000000711</c:v>
                </c:pt>
                <c:pt idx="18">
                  <c:v>-0.99999999999999634</c:v>
                </c:pt>
                <c:pt idx="19">
                  <c:v>-0.99999999999999634</c:v>
                </c:pt>
                <c:pt idx="20">
                  <c:v>-0.99999999999999634</c:v>
                </c:pt>
                <c:pt idx="21">
                  <c:v>-0.99999999999999634</c:v>
                </c:pt>
                <c:pt idx="22">
                  <c:v>-0.50000000000000711</c:v>
                </c:pt>
                <c:pt idx="23">
                  <c:v>-0.99999999999999634</c:v>
                </c:pt>
                <c:pt idx="24">
                  <c:v>0</c:v>
                </c:pt>
                <c:pt idx="25">
                  <c:v>0</c:v>
                </c:pt>
                <c:pt idx="26">
                  <c:v>-1.6666666666666607</c:v>
                </c:pt>
                <c:pt idx="27">
                  <c:v>0</c:v>
                </c:pt>
                <c:pt idx="28">
                  <c:v>-1.6666666666666607</c:v>
                </c:pt>
                <c:pt idx="29">
                  <c:v>0</c:v>
                </c:pt>
                <c:pt idx="30">
                  <c:v>0</c:v>
                </c:pt>
                <c:pt idx="31">
                  <c:v>0</c:v>
                </c:pt>
                <c:pt idx="32">
                  <c:v>0</c:v>
                </c:pt>
                <c:pt idx="33">
                  <c:v>0</c:v>
                </c:pt>
                <c:pt idx="34">
                  <c:v>0</c:v>
                </c:pt>
                <c:pt idx="35">
                  <c:v>-1.6666666666666607</c:v>
                </c:pt>
                <c:pt idx="36">
                  <c:v>0</c:v>
                </c:pt>
                <c:pt idx="37">
                  <c:v>0</c:v>
                </c:pt>
                <c:pt idx="38">
                  <c:v>-1.6666666666666607</c:v>
                </c:pt>
                <c:pt idx="39">
                  <c:v>0</c:v>
                </c:pt>
                <c:pt idx="40">
                  <c:v>0</c:v>
                </c:pt>
                <c:pt idx="41">
                  <c:v>0</c:v>
                </c:pt>
                <c:pt idx="42">
                  <c:v>-1.6666666666666607</c:v>
                </c:pt>
                <c:pt idx="43">
                  <c:v>0</c:v>
                </c:pt>
                <c:pt idx="44">
                  <c:v>0</c:v>
                </c:pt>
                <c:pt idx="45">
                  <c:v>-1.6666666666666607</c:v>
                </c:pt>
                <c:pt idx="46">
                  <c:v>0</c:v>
                </c:pt>
                <c:pt idx="47">
                  <c:v>-1.6666666666666607</c:v>
                </c:pt>
                <c:pt idx="48">
                  <c:v>0</c:v>
                </c:pt>
                <c:pt idx="49">
                  <c:v>0</c:v>
                </c:pt>
                <c:pt idx="50">
                  <c:v>-1.6666666666666607</c:v>
                </c:pt>
                <c:pt idx="51">
                  <c:v>0</c:v>
                </c:pt>
                <c:pt idx="52">
                  <c:v>0</c:v>
                </c:pt>
                <c:pt idx="53">
                  <c:v>0</c:v>
                </c:pt>
                <c:pt idx="54">
                  <c:v>-1.6666666666666607</c:v>
                </c:pt>
                <c:pt idx="55">
                  <c:v>-1.6666666666666607</c:v>
                </c:pt>
                <c:pt idx="56">
                  <c:v>-1.6666666666666607</c:v>
                </c:pt>
                <c:pt idx="57">
                  <c:v>0</c:v>
                </c:pt>
                <c:pt idx="58">
                  <c:v>0</c:v>
                </c:pt>
                <c:pt idx="59">
                  <c:v>0</c:v>
                </c:pt>
                <c:pt idx="60">
                  <c:v>0</c:v>
                </c:pt>
                <c:pt idx="61">
                  <c:v>0</c:v>
                </c:pt>
                <c:pt idx="62">
                  <c:v>0</c:v>
                </c:pt>
                <c:pt idx="63">
                  <c:v>0</c:v>
                </c:pt>
                <c:pt idx="64">
                  <c:v>-1.6666666666666607</c:v>
                </c:pt>
                <c:pt idx="65">
                  <c:v>-1.6666666666666607</c:v>
                </c:pt>
                <c:pt idx="66">
                  <c:v>-1.6666666666666607</c:v>
                </c:pt>
                <c:pt idx="67">
                  <c:v>-1.6666666666666607</c:v>
                </c:pt>
                <c:pt idx="68">
                  <c:v>-1.6666666666666607</c:v>
                </c:pt>
                <c:pt idx="69">
                  <c:v>0</c:v>
                </c:pt>
                <c:pt idx="70">
                  <c:v>0</c:v>
                </c:pt>
                <c:pt idx="71">
                  <c:v>-1.5000000000000036</c:v>
                </c:pt>
                <c:pt idx="72">
                  <c:v>-0.99999999999999634</c:v>
                </c:pt>
                <c:pt idx="73">
                  <c:v>0</c:v>
                </c:pt>
                <c:pt idx="74">
                  <c:v>-1.5000000000000036</c:v>
                </c:pt>
                <c:pt idx="75">
                  <c:v>-0.99999999999999634</c:v>
                </c:pt>
                <c:pt idx="76">
                  <c:v>-0.99999999999999634</c:v>
                </c:pt>
                <c:pt idx="77">
                  <c:v>-0.99999999999999634</c:v>
                </c:pt>
                <c:pt idx="78">
                  <c:v>-0.99999999999999634</c:v>
                </c:pt>
                <c:pt idx="79">
                  <c:v>-0.50000000000000711</c:v>
                </c:pt>
                <c:pt idx="80">
                  <c:v>-1.5000000000000036</c:v>
                </c:pt>
                <c:pt idx="81">
                  <c:v>-0.99999999999999634</c:v>
                </c:pt>
                <c:pt idx="82">
                  <c:v>-0.99999999999999634</c:v>
                </c:pt>
                <c:pt idx="83">
                  <c:v>-1.5000000000000036</c:v>
                </c:pt>
                <c:pt idx="84">
                  <c:v>-0.99999999999999634</c:v>
                </c:pt>
                <c:pt idx="85">
                  <c:v>-0.99999999999999634</c:v>
                </c:pt>
                <c:pt idx="86">
                  <c:v>-0.99999999999999634</c:v>
                </c:pt>
                <c:pt idx="87">
                  <c:v>-0.99999999999999634</c:v>
                </c:pt>
                <c:pt idx="88">
                  <c:v>-0.99999999999999634</c:v>
                </c:pt>
                <c:pt idx="89">
                  <c:v>-0.99999999999999634</c:v>
                </c:pt>
                <c:pt idx="90">
                  <c:v>-0.99999999999999634</c:v>
                </c:pt>
                <c:pt idx="91">
                  <c:v>-0.99999999999999634</c:v>
                </c:pt>
                <c:pt idx="92">
                  <c:v>-0.99999999999999634</c:v>
                </c:pt>
                <c:pt idx="93">
                  <c:v>-0.99999999999999634</c:v>
                </c:pt>
                <c:pt idx="94">
                  <c:v>-0.99999999999999634</c:v>
                </c:pt>
                <c:pt idx="95">
                  <c:v>-0.99999999999999634</c:v>
                </c:pt>
                <c:pt idx="96">
                  <c:v>-0.99999999999999634</c:v>
                </c:pt>
                <c:pt idx="97">
                  <c:v>-0.99999999999999634</c:v>
                </c:pt>
                <c:pt idx="98">
                  <c:v>-0.99999999999999634</c:v>
                </c:pt>
                <c:pt idx="99">
                  <c:v>-0.99999999999999634</c:v>
                </c:pt>
                <c:pt idx="100">
                  <c:v>-0.50000000000000711</c:v>
                </c:pt>
                <c:pt idx="101">
                  <c:v>-1.0000000000000142</c:v>
                </c:pt>
                <c:pt idx="102">
                  <c:v>-1.5000000000000036</c:v>
                </c:pt>
                <c:pt idx="103">
                  <c:v>-0.99999999999999634</c:v>
                </c:pt>
                <c:pt idx="104">
                  <c:v>-0.99999999999999634</c:v>
                </c:pt>
                <c:pt idx="105">
                  <c:v>-0.99999999999999634</c:v>
                </c:pt>
                <c:pt idx="106">
                  <c:v>-0.99999999999999634</c:v>
                </c:pt>
                <c:pt idx="107">
                  <c:v>-0.99999999999999634</c:v>
                </c:pt>
                <c:pt idx="108">
                  <c:v>-0.99999999999999634</c:v>
                </c:pt>
                <c:pt idx="109">
                  <c:v>0</c:v>
                </c:pt>
                <c:pt idx="110">
                  <c:v>-1.6666666666666607</c:v>
                </c:pt>
                <c:pt idx="111">
                  <c:v>0</c:v>
                </c:pt>
                <c:pt idx="112">
                  <c:v>-1.6666666666666607</c:v>
                </c:pt>
                <c:pt idx="113">
                  <c:v>0</c:v>
                </c:pt>
                <c:pt idx="114">
                  <c:v>-1.6666666666666607</c:v>
                </c:pt>
                <c:pt idx="115">
                  <c:v>0</c:v>
                </c:pt>
                <c:pt idx="116">
                  <c:v>0</c:v>
                </c:pt>
                <c:pt idx="117">
                  <c:v>-1.6666666666666607</c:v>
                </c:pt>
                <c:pt idx="118">
                  <c:v>0</c:v>
                </c:pt>
                <c:pt idx="119">
                  <c:v>-1.6666666666666607</c:v>
                </c:pt>
                <c:pt idx="120">
                  <c:v>0</c:v>
                </c:pt>
                <c:pt idx="121">
                  <c:v>0</c:v>
                </c:pt>
                <c:pt idx="122">
                  <c:v>0</c:v>
                </c:pt>
                <c:pt idx="123">
                  <c:v>0</c:v>
                </c:pt>
                <c:pt idx="124">
                  <c:v>0</c:v>
                </c:pt>
                <c:pt idx="125">
                  <c:v>-1.6666666666666607</c:v>
                </c:pt>
                <c:pt idx="126">
                  <c:v>0</c:v>
                </c:pt>
                <c:pt idx="127">
                  <c:v>-0.31948881789136696</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numCache>
            </c:numRef>
          </c:yVal>
          <c:smooth val="1"/>
          <c:extLst>
            <c:ext xmlns:c16="http://schemas.microsoft.com/office/drawing/2014/chart" uri="{C3380CC4-5D6E-409C-BE32-E72D297353CC}">
              <c16:uniqueId val="{00000001-077E-4D96-80EC-DF205DDDFCFE}"/>
            </c:ext>
          </c:extLst>
        </c:ser>
        <c:dLbls>
          <c:showLegendKey val="0"/>
          <c:showVal val="0"/>
          <c:showCatName val="0"/>
          <c:showSerName val="0"/>
          <c:showPercent val="0"/>
          <c:showBubbleSize val="0"/>
        </c:dLbls>
        <c:axId val="576531048"/>
        <c:axId val="576529968"/>
      </c:scatterChart>
      <c:valAx>
        <c:axId val="879219848"/>
        <c:scaling>
          <c:orientation val="minMax"/>
          <c:max val="150"/>
          <c:min val="0"/>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879222368"/>
        <c:crosses val="autoZero"/>
        <c:crossBetween val="midCat"/>
      </c:valAx>
      <c:valAx>
        <c:axId val="879222368"/>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Current (A)</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9219848"/>
        <c:crosses val="autoZero"/>
        <c:crossBetween val="midCat"/>
      </c:valAx>
      <c:valAx>
        <c:axId val="576529968"/>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Error (%)</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6531048"/>
        <c:crosses val="max"/>
        <c:crossBetween val="midCat"/>
      </c:valAx>
      <c:valAx>
        <c:axId val="576531048"/>
        <c:scaling>
          <c:orientation val="minMax"/>
        </c:scaling>
        <c:delete val="1"/>
        <c:axPos val="b"/>
        <c:majorTickMark val="out"/>
        <c:minorTickMark val="none"/>
        <c:tickLblPos val="nextTo"/>
        <c:crossAx val="576529968"/>
        <c:crosses val="autoZero"/>
        <c:crossBetween val="midCat"/>
      </c:valAx>
      <c:spPr>
        <a:noFill/>
        <a:ln>
          <a:noFill/>
        </a:ln>
        <a:effectLst/>
      </c:spPr>
    </c:plotArea>
    <c:legend>
      <c:legendPos val="t"/>
      <c:layout>
        <c:manualLayout>
          <c:xMode val="edge"/>
          <c:yMode val="edge"/>
          <c:x val="0.21257695248620018"/>
          <c:y val="0.88123572454443422"/>
          <c:w val="0.60623694203052247"/>
          <c:h val="9.2011257011482425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6350"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0"/>
          <c:order val="0"/>
          <c:spPr>
            <a:ln w="19050" cap="rnd">
              <a:solidFill>
                <a:schemeClr val="accent1"/>
              </a:solidFill>
              <a:round/>
            </a:ln>
            <a:effectLst/>
          </c:spPr>
          <c:marker>
            <c:symbol val="circle"/>
            <c:size val="5"/>
            <c:spPr>
              <a:solidFill>
                <a:schemeClr val="accent1"/>
              </a:solidFill>
              <a:ln w="9525">
                <a:solidFill>
                  <a:schemeClr val="accent1"/>
                </a:solidFill>
              </a:ln>
              <a:effectLst/>
            </c:spPr>
          </c:marker>
          <c:yVal>
            <c:numRef>
              <c:f>Effi_march!#REF!</c:f>
              <c:numCache>
                <c:formatCode>General</c:formatCode>
                <c:ptCount val="1"/>
                <c:pt idx="0">
                  <c:v>1</c:v>
                </c:pt>
              </c:numCache>
            </c:numRef>
          </c:yVal>
          <c:smooth val="0"/>
          <c:extLst>
            <c:ext xmlns:c15="http://schemas.microsoft.com/office/drawing/2012/chart" uri="{02D57815-91ED-43cb-92C2-25804820EDAC}">
              <c15:filteredSeriesTitle>
                <c15:tx>
                  <c:strRef>
                    <c:extLst>
                      <c:ext uri="{02D57815-91ED-43cb-92C2-25804820EDAC}">
                        <c15:formulaRef>
                          <c15:sqref>Effi_march!#REF!</c15:sqref>
                        </c15:formulaRef>
                      </c:ext>
                    </c:extLst>
                    <c:strCache>
                      <c:ptCount val="1"/>
                      <c:pt idx="0">
                        <c:v>#REF!</c:v>
                      </c:pt>
                    </c:strCache>
                  </c:strRef>
                </c15:tx>
              </c15:filteredSeriesTitle>
            </c:ext>
            <c:ext xmlns:c16="http://schemas.microsoft.com/office/drawing/2014/chart" uri="{C3380CC4-5D6E-409C-BE32-E72D297353CC}">
              <c16:uniqueId val="{00000000-BE99-4BA3-AC88-A45782570B43}"/>
            </c:ext>
          </c:extLst>
        </c:ser>
        <c:dLbls>
          <c:showLegendKey val="0"/>
          <c:showVal val="0"/>
          <c:showCatName val="0"/>
          <c:showSerName val="0"/>
          <c:showPercent val="0"/>
          <c:showBubbleSize val="0"/>
        </c:dLbls>
        <c:axId val="694660080"/>
        <c:axId val="694660440"/>
      </c:scatterChart>
      <c:valAx>
        <c:axId val="694660080"/>
        <c:scaling>
          <c:orientation val="minMax"/>
        </c:scaling>
        <c:delete val="0"/>
        <c:axPos val="b"/>
        <c:majorGridlines>
          <c:spPr>
            <a:ln w="9525" cap="flat" cmpd="sng" algn="ctr">
              <a:solidFill>
                <a:schemeClr val="tx1">
                  <a:lumMod val="15000"/>
                  <a:lumOff val="85000"/>
                </a:schemeClr>
              </a:solidFill>
              <a:round/>
            </a:ln>
            <a:effectLst/>
          </c:spPr>
        </c:majorGridlines>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4660440"/>
        <c:crosses val="autoZero"/>
        <c:crossBetween val="midCat"/>
      </c:valAx>
      <c:valAx>
        <c:axId val="69466044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4660080"/>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a:t>LDC and efficiency</a:t>
            </a:r>
            <a:r>
              <a:rPr lang="en-US" sz="1200" baseline="0"/>
              <a:t> (uncontrolled, December)</a:t>
            </a:r>
            <a:endParaRPr lang="en-US" sz="1200"/>
          </a:p>
        </c:rich>
      </c:tx>
      <c:overlay val="0"/>
      <c:spPr>
        <a:noFill/>
        <a:ln>
          <a:noFill/>
        </a:ln>
        <a:effectLst/>
      </c:spPr>
    </c:title>
    <c:autoTitleDeleted val="0"/>
    <c:plotArea>
      <c:layout>
        <c:manualLayout>
          <c:layoutTarget val="inner"/>
          <c:xMode val="edge"/>
          <c:yMode val="edge"/>
          <c:x val="6.9519966944769834E-2"/>
          <c:y val="0.13546348247631237"/>
          <c:w val="0.84003226977181789"/>
          <c:h val="0.67133023545702886"/>
        </c:manualLayout>
      </c:layout>
      <c:scatterChart>
        <c:scatterStyle val="lineMarker"/>
        <c:varyColors val="0"/>
        <c:ser>
          <c:idx val="3"/>
          <c:order val="1"/>
          <c:tx>
            <c:strRef>
              <c:f>Effi_Dec!$H$2</c:f>
              <c:strCache>
                <c:ptCount val="1"/>
                <c:pt idx="0">
                  <c:v>Pgrid_ev2</c:v>
                </c:pt>
              </c:strCache>
            </c:strRef>
          </c:tx>
          <c:spPr>
            <a:ln w="15875">
              <a:solidFill>
                <a:schemeClr val="accent1"/>
              </a:solidFill>
            </a:ln>
          </c:spPr>
          <c:marker>
            <c:symbol val="none"/>
          </c:marker>
          <c:yVal>
            <c:numRef>
              <c:f>Effi_Dec!$H$3:$H$146</c:f>
              <c:numCache>
                <c:formatCode>General</c:formatCode>
                <c:ptCount val="144"/>
                <c:pt idx="0">
                  <c:v>7.1073287999999994</c:v>
                </c:pt>
                <c:pt idx="1">
                  <c:v>7.1042399999999999</c:v>
                </c:pt>
                <c:pt idx="2">
                  <c:v>7.1011512000000003</c:v>
                </c:pt>
                <c:pt idx="3">
                  <c:v>7.1011512000000003</c:v>
                </c:pt>
                <c:pt idx="4">
                  <c:v>7.1011512000000003</c:v>
                </c:pt>
                <c:pt idx="5">
                  <c:v>7.1011512000000003</c:v>
                </c:pt>
                <c:pt idx="6">
                  <c:v>7.1011512000000003</c:v>
                </c:pt>
                <c:pt idx="7">
                  <c:v>7.1011512000000003</c:v>
                </c:pt>
                <c:pt idx="8">
                  <c:v>7.1011512000000003</c:v>
                </c:pt>
                <c:pt idx="9">
                  <c:v>7.0980624000000008</c:v>
                </c:pt>
                <c:pt idx="10">
                  <c:v>7.0980624000000008</c:v>
                </c:pt>
                <c:pt idx="11">
                  <c:v>7.0980624000000008</c:v>
                </c:pt>
                <c:pt idx="12">
                  <c:v>7.0918847999999999</c:v>
                </c:pt>
                <c:pt idx="13">
                  <c:v>7.0918847999999999</c:v>
                </c:pt>
                <c:pt idx="14">
                  <c:v>7.0887960000000003</c:v>
                </c:pt>
                <c:pt idx="15">
                  <c:v>7.0887960000000003</c:v>
                </c:pt>
                <c:pt idx="16">
                  <c:v>7.0887960000000003</c:v>
                </c:pt>
                <c:pt idx="17">
                  <c:v>7.0887960000000003</c:v>
                </c:pt>
                <c:pt idx="18">
                  <c:v>7.0857072000000008</c:v>
                </c:pt>
                <c:pt idx="19">
                  <c:v>7.0857072000000008</c:v>
                </c:pt>
                <c:pt idx="20">
                  <c:v>7.0857072000000008</c:v>
                </c:pt>
                <c:pt idx="21">
                  <c:v>7.0826184000000003</c:v>
                </c:pt>
                <c:pt idx="22">
                  <c:v>7.0826184000000003</c:v>
                </c:pt>
                <c:pt idx="23">
                  <c:v>7.0826184000000003</c:v>
                </c:pt>
                <c:pt idx="24">
                  <c:v>7.0826184000000003</c:v>
                </c:pt>
                <c:pt idx="25">
                  <c:v>7.0826184000000003</c:v>
                </c:pt>
                <c:pt idx="26">
                  <c:v>7.0826184000000003</c:v>
                </c:pt>
                <c:pt idx="27">
                  <c:v>7.0826184000000003</c:v>
                </c:pt>
                <c:pt idx="28">
                  <c:v>7.0795295999999999</c:v>
                </c:pt>
                <c:pt idx="29">
                  <c:v>7.0795295999999999</c:v>
                </c:pt>
                <c:pt idx="30">
                  <c:v>7.0795295999999999</c:v>
                </c:pt>
                <c:pt idx="31">
                  <c:v>7.0795295999999999</c:v>
                </c:pt>
                <c:pt idx="32">
                  <c:v>7.0795295999999999</c:v>
                </c:pt>
                <c:pt idx="33">
                  <c:v>7.0634619000000001</c:v>
                </c:pt>
                <c:pt idx="34">
                  <c:v>7.0634619000000001</c:v>
                </c:pt>
                <c:pt idx="35">
                  <c:v>7.0634619000000001</c:v>
                </c:pt>
                <c:pt idx="36">
                  <c:v>7.0634619000000001</c:v>
                </c:pt>
                <c:pt idx="37">
                  <c:v>7.0634619000000001</c:v>
                </c:pt>
                <c:pt idx="38">
                  <c:v>7.0634619000000001</c:v>
                </c:pt>
                <c:pt idx="39">
                  <c:v>7.0604028000000021</c:v>
                </c:pt>
                <c:pt idx="40">
                  <c:v>7.0604028000000021</c:v>
                </c:pt>
                <c:pt idx="41">
                  <c:v>7.0604028000000021</c:v>
                </c:pt>
                <c:pt idx="42">
                  <c:v>7.0604028000000021</c:v>
                </c:pt>
                <c:pt idx="43">
                  <c:v>7.0604028000000021</c:v>
                </c:pt>
                <c:pt idx="44">
                  <c:v>7.0604028000000021</c:v>
                </c:pt>
                <c:pt idx="45">
                  <c:v>7.0604028000000021</c:v>
                </c:pt>
                <c:pt idx="46">
                  <c:v>7.0604028000000021</c:v>
                </c:pt>
                <c:pt idx="47">
                  <c:v>7.0604028000000021</c:v>
                </c:pt>
                <c:pt idx="48">
                  <c:v>7.0604028000000021</c:v>
                </c:pt>
                <c:pt idx="49">
                  <c:v>7.0604028000000021</c:v>
                </c:pt>
                <c:pt idx="50">
                  <c:v>7.0604028000000021</c:v>
                </c:pt>
                <c:pt idx="51">
                  <c:v>7.0604028000000021</c:v>
                </c:pt>
                <c:pt idx="52">
                  <c:v>7.0604028000000021</c:v>
                </c:pt>
                <c:pt idx="53">
                  <c:v>7.0604028000000021</c:v>
                </c:pt>
                <c:pt idx="54">
                  <c:v>7.0604028000000021</c:v>
                </c:pt>
                <c:pt idx="55">
                  <c:v>7.0604028000000021</c:v>
                </c:pt>
                <c:pt idx="56">
                  <c:v>7.0604028000000021</c:v>
                </c:pt>
                <c:pt idx="57">
                  <c:v>7.0604028000000021</c:v>
                </c:pt>
                <c:pt idx="58">
                  <c:v>7.0573437000000006</c:v>
                </c:pt>
                <c:pt idx="59">
                  <c:v>7.0573437000000006</c:v>
                </c:pt>
                <c:pt idx="60">
                  <c:v>7.0573437000000006</c:v>
                </c:pt>
                <c:pt idx="61">
                  <c:v>7.0573437000000006</c:v>
                </c:pt>
                <c:pt idx="62">
                  <c:v>7.0573437000000006</c:v>
                </c:pt>
                <c:pt idx="63">
                  <c:v>7.0573437000000006</c:v>
                </c:pt>
                <c:pt idx="64">
                  <c:v>7.0573437000000006</c:v>
                </c:pt>
                <c:pt idx="65">
                  <c:v>7.0573437000000006</c:v>
                </c:pt>
                <c:pt idx="66">
                  <c:v>7.0573437000000006</c:v>
                </c:pt>
                <c:pt idx="67">
                  <c:v>7.0573437000000006</c:v>
                </c:pt>
                <c:pt idx="68">
                  <c:v>7.0573437000000006</c:v>
                </c:pt>
                <c:pt idx="69">
                  <c:v>7.0573437000000006</c:v>
                </c:pt>
                <c:pt idx="70">
                  <c:v>7.0573437000000006</c:v>
                </c:pt>
                <c:pt idx="71">
                  <c:v>7.0573437000000006</c:v>
                </c:pt>
                <c:pt idx="72">
                  <c:v>7.0573437000000006</c:v>
                </c:pt>
                <c:pt idx="73">
                  <c:v>7.0573437000000006</c:v>
                </c:pt>
                <c:pt idx="74">
                  <c:v>7.0573437000000006</c:v>
                </c:pt>
                <c:pt idx="75">
                  <c:v>7.0573437000000006</c:v>
                </c:pt>
                <c:pt idx="76">
                  <c:v>7.0573437000000006</c:v>
                </c:pt>
                <c:pt idx="77">
                  <c:v>7.0573437000000006</c:v>
                </c:pt>
                <c:pt idx="78">
                  <c:v>7.0573437000000006</c:v>
                </c:pt>
                <c:pt idx="79">
                  <c:v>7.0573437000000006</c:v>
                </c:pt>
                <c:pt idx="80">
                  <c:v>7.0573437000000006</c:v>
                </c:pt>
                <c:pt idx="81">
                  <c:v>7.0573437000000006</c:v>
                </c:pt>
                <c:pt idx="82">
                  <c:v>7.0573437000000006</c:v>
                </c:pt>
                <c:pt idx="83">
                  <c:v>7.0573437000000006</c:v>
                </c:pt>
                <c:pt idx="84">
                  <c:v>7.0573437000000006</c:v>
                </c:pt>
                <c:pt idx="85">
                  <c:v>7.0542846000000008</c:v>
                </c:pt>
                <c:pt idx="86">
                  <c:v>7.0542846000000008</c:v>
                </c:pt>
                <c:pt idx="87">
                  <c:v>7.0542846000000008</c:v>
                </c:pt>
                <c:pt idx="88">
                  <c:v>7.0542846000000008</c:v>
                </c:pt>
                <c:pt idx="89">
                  <c:v>7.0512255000000001</c:v>
                </c:pt>
                <c:pt idx="90">
                  <c:v>7.0481664000000004</c:v>
                </c:pt>
                <c:pt idx="91">
                  <c:v>7.0481664000000004</c:v>
                </c:pt>
                <c:pt idx="92">
                  <c:v>7.0481664000000004</c:v>
                </c:pt>
                <c:pt idx="93">
                  <c:v>7.0481664000000004</c:v>
                </c:pt>
                <c:pt idx="94">
                  <c:v>7.0481664000000004</c:v>
                </c:pt>
                <c:pt idx="95">
                  <c:v>7.0451073000000015</c:v>
                </c:pt>
                <c:pt idx="96">
                  <c:v>7.0451073000000015</c:v>
                </c:pt>
                <c:pt idx="97">
                  <c:v>7.0420482</c:v>
                </c:pt>
                <c:pt idx="98">
                  <c:v>7.0420482</c:v>
                </c:pt>
                <c:pt idx="99">
                  <c:v>7.0420482</c:v>
                </c:pt>
                <c:pt idx="100">
                  <c:v>7.0420482</c:v>
                </c:pt>
                <c:pt idx="101">
                  <c:v>7.0420482</c:v>
                </c:pt>
                <c:pt idx="102">
                  <c:v>7.0420482</c:v>
                </c:pt>
                <c:pt idx="103">
                  <c:v>7.0420482</c:v>
                </c:pt>
                <c:pt idx="104">
                  <c:v>7.0389891000000011</c:v>
                </c:pt>
                <c:pt idx="105">
                  <c:v>7.0389891000000011</c:v>
                </c:pt>
                <c:pt idx="106">
                  <c:v>7.0389891000000011</c:v>
                </c:pt>
                <c:pt idx="107">
                  <c:v>7.0389891000000011</c:v>
                </c:pt>
                <c:pt idx="108">
                  <c:v>7.0359300000000005</c:v>
                </c:pt>
                <c:pt idx="109">
                  <c:v>7.0359300000000005</c:v>
                </c:pt>
                <c:pt idx="110">
                  <c:v>7.0359300000000005</c:v>
                </c:pt>
                <c:pt idx="111">
                  <c:v>7.0328708999999998</c:v>
                </c:pt>
                <c:pt idx="112">
                  <c:v>7.0328708999999998</c:v>
                </c:pt>
                <c:pt idx="113">
                  <c:v>7.0328708999999998</c:v>
                </c:pt>
                <c:pt idx="114">
                  <c:v>1.7218575</c:v>
                </c:pt>
                <c:pt idx="115">
                  <c:v>0.82649159999999988</c:v>
                </c:pt>
                <c:pt idx="116">
                  <c:v>0.27609120000000004</c:v>
                </c:pt>
                <c:pt idx="117">
                  <c:v>0.20715749999999997</c:v>
                </c:pt>
                <c:pt idx="118">
                  <c:v>0.20715749999999997</c:v>
                </c:pt>
                <c:pt idx="119">
                  <c:v>0.20715749999999997</c:v>
                </c:pt>
                <c:pt idx="120">
                  <c:v>0.20715749999999997</c:v>
                </c:pt>
                <c:pt idx="121">
                  <c:v>0.20715749999999997</c:v>
                </c:pt>
                <c:pt idx="122">
                  <c:v>0.20715749999999997</c:v>
                </c:pt>
                <c:pt idx="123">
                  <c:v>0.20715749999999997</c:v>
                </c:pt>
                <c:pt idx="124">
                  <c:v>0.20706839999999999</c:v>
                </c:pt>
                <c:pt idx="125">
                  <c:v>0.20706839999999999</c:v>
                </c:pt>
                <c:pt idx="126">
                  <c:v>0.20706839999999999</c:v>
                </c:pt>
                <c:pt idx="127">
                  <c:v>0.20706839999999999</c:v>
                </c:pt>
                <c:pt idx="128">
                  <c:v>0.20706839999999999</c:v>
                </c:pt>
                <c:pt idx="129">
                  <c:v>0.20706839999999999</c:v>
                </c:pt>
                <c:pt idx="130">
                  <c:v>0.20706839999999999</c:v>
                </c:pt>
                <c:pt idx="131">
                  <c:v>0.20706839999999999</c:v>
                </c:pt>
                <c:pt idx="132">
                  <c:v>0.20706839999999999</c:v>
                </c:pt>
                <c:pt idx="133">
                  <c:v>0.2069793</c:v>
                </c:pt>
                <c:pt idx="134">
                  <c:v>0.2069793</c:v>
                </c:pt>
                <c:pt idx="135">
                  <c:v>0.2069793</c:v>
                </c:pt>
                <c:pt idx="136">
                  <c:v>0.20662289999999997</c:v>
                </c:pt>
                <c:pt idx="137">
                  <c:v>0.20662289999999997</c:v>
                </c:pt>
                <c:pt idx="138">
                  <c:v>0.20662289999999997</c:v>
                </c:pt>
                <c:pt idx="139">
                  <c:v>0.20662289999999997</c:v>
                </c:pt>
                <c:pt idx="140">
                  <c:v>0.20653379999999999</c:v>
                </c:pt>
                <c:pt idx="141">
                  <c:v>0.20653379999999999</c:v>
                </c:pt>
                <c:pt idx="142">
                  <c:v>0.20653379999999999</c:v>
                </c:pt>
                <c:pt idx="143">
                  <c:v>0.20644469999999998</c:v>
                </c:pt>
              </c:numCache>
            </c:numRef>
          </c:yVal>
          <c:smooth val="0"/>
          <c:extLst>
            <c:ext xmlns:c16="http://schemas.microsoft.com/office/drawing/2014/chart" uri="{C3380CC4-5D6E-409C-BE32-E72D297353CC}">
              <c16:uniqueId val="{00000000-E573-46DA-9C3A-284EC247C49F}"/>
            </c:ext>
          </c:extLst>
        </c:ser>
        <c:ser>
          <c:idx val="4"/>
          <c:order val="2"/>
          <c:tx>
            <c:strRef>
              <c:f>Effi_Dec!$J$2</c:f>
              <c:strCache>
                <c:ptCount val="1"/>
                <c:pt idx="0">
                  <c:v>Pcharging </c:v>
                </c:pt>
              </c:strCache>
            </c:strRef>
          </c:tx>
          <c:spPr>
            <a:ln w="15875">
              <a:solidFill>
                <a:schemeClr val="accent6"/>
              </a:solidFill>
            </a:ln>
          </c:spPr>
          <c:marker>
            <c:symbol val="none"/>
          </c:marker>
          <c:yVal>
            <c:numRef>
              <c:f>Effi_Dec!$J$3:$J$146</c:f>
              <c:numCache>
                <c:formatCode>General</c:formatCode>
                <c:ptCount val="144"/>
                <c:pt idx="0">
                  <c:v>7.0498000000000003</c:v>
                </c:pt>
                <c:pt idx="1">
                  <c:v>7.0498000000000003</c:v>
                </c:pt>
                <c:pt idx="2">
                  <c:v>7.0498000000000003</c:v>
                </c:pt>
                <c:pt idx="3">
                  <c:v>7.0498000000000003</c:v>
                </c:pt>
                <c:pt idx="4">
                  <c:v>7.0498000000000003</c:v>
                </c:pt>
                <c:pt idx="5">
                  <c:v>7.0498000000000003</c:v>
                </c:pt>
                <c:pt idx="6">
                  <c:v>7.0498000000000003</c:v>
                </c:pt>
                <c:pt idx="7">
                  <c:v>7.0498000000000003</c:v>
                </c:pt>
                <c:pt idx="8">
                  <c:v>7.0498000000000003</c:v>
                </c:pt>
                <c:pt idx="9">
                  <c:v>7.0498000000000003</c:v>
                </c:pt>
                <c:pt idx="10">
                  <c:v>7.0498000000000003</c:v>
                </c:pt>
                <c:pt idx="11">
                  <c:v>7.0498000000000003</c:v>
                </c:pt>
                <c:pt idx="12">
                  <c:v>7.0498000000000003</c:v>
                </c:pt>
                <c:pt idx="13">
                  <c:v>7.0498000000000003</c:v>
                </c:pt>
                <c:pt idx="14">
                  <c:v>7.0498000000000003</c:v>
                </c:pt>
                <c:pt idx="15">
                  <c:v>7.0498000000000003</c:v>
                </c:pt>
                <c:pt idx="16">
                  <c:v>7.0457600000000005</c:v>
                </c:pt>
                <c:pt idx="17">
                  <c:v>7.0457600000000005</c:v>
                </c:pt>
                <c:pt idx="18">
                  <c:v>7.0457600000000005</c:v>
                </c:pt>
                <c:pt idx="19">
                  <c:v>7.0457600000000005</c:v>
                </c:pt>
                <c:pt idx="20">
                  <c:v>7.0457600000000005</c:v>
                </c:pt>
                <c:pt idx="21">
                  <c:v>7.0457600000000005</c:v>
                </c:pt>
                <c:pt idx="22">
                  <c:v>7.0457600000000005</c:v>
                </c:pt>
                <c:pt idx="23">
                  <c:v>7.0457600000000005</c:v>
                </c:pt>
                <c:pt idx="24">
                  <c:v>7.0457600000000005</c:v>
                </c:pt>
                <c:pt idx="25">
                  <c:v>7.0457600000000005</c:v>
                </c:pt>
                <c:pt idx="26">
                  <c:v>7.0457600000000005</c:v>
                </c:pt>
                <c:pt idx="27">
                  <c:v>7.0457600000000005</c:v>
                </c:pt>
                <c:pt idx="28">
                  <c:v>7.0457600000000005</c:v>
                </c:pt>
                <c:pt idx="29">
                  <c:v>7.0457600000000005</c:v>
                </c:pt>
                <c:pt idx="30">
                  <c:v>7.0457600000000005</c:v>
                </c:pt>
                <c:pt idx="31">
                  <c:v>7.0457600000000005</c:v>
                </c:pt>
                <c:pt idx="32">
                  <c:v>7.0457600000000005</c:v>
                </c:pt>
                <c:pt idx="33">
                  <c:v>7.0457600000000005</c:v>
                </c:pt>
                <c:pt idx="34">
                  <c:v>7.0457600000000005</c:v>
                </c:pt>
                <c:pt idx="35">
                  <c:v>7.0457600000000005</c:v>
                </c:pt>
                <c:pt idx="36">
                  <c:v>7.0457600000000005</c:v>
                </c:pt>
                <c:pt idx="37">
                  <c:v>7.0457600000000005</c:v>
                </c:pt>
                <c:pt idx="38">
                  <c:v>7.0457600000000005</c:v>
                </c:pt>
                <c:pt idx="39">
                  <c:v>7.0457600000000005</c:v>
                </c:pt>
                <c:pt idx="40">
                  <c:v>7.0457600000000005</c:v>
                </c:pt>
                <c:pt idx="41">
                  <c:v>7.0417200000000006</c:v>
                </c:pt>
                <c:pt idx="42">
                  <c:v>7.0417200000000006</c:v>
                </c:pt>
                <c:pt idx="43">
                  <c:v>7.0417200000000006</c:v>
                </c:pt>
                <c:pt idx="44">
                  <c:v>7.0417200000000006</c:v>
                </c:pt>
                <c:pt idx="45">
                  <c:v>7.0417200000000006</c:v>
                </c:pt>
                <c:pt idx="46">
                  <c:v>7.0417200000000006</c:v>
                </c:pt>
                <c:pt idx="47">
                  <c:v>7.0417200000000006</c:v>
                </c:pt>
                <c:pt idx="48">
                  <c:v>7.0417200000000006</c:v>
                </c:pt>
                <c:pt idx="49">
                  <c:v>7.0417200000000006</c:v>
                </c:pt>
                <c:pt idx="50">
                  <c:v>7.0417200000000006</c:v>
                </c:pt>
                <c:pt idx="51">
                  <c:v>7.0417200000000006</c:v>
                </c:pt>
                <c:pt idx="52">
                  <c:v>7.0417200000000006</c:v>
                </c:pt>
                <c:pt idx="53">
                  <c:v>7.0417200000000006</c:v>
                </c:pt>
                <c:pt idx="54">
                  <c:v>7.0417200000000006</c:v>
                </c:pt>
                <c:pt idx="55">
                  <c:v>7.0417200000000006</c:v>
                </c:pt>
                <c:pt idx="56">
                  <c:v>7.0417200000000006</c:v>
                </c:pt>
                <c:pt idx="57">
                  <c:v>7.0417200000000006</c:v>
                </c:pt>
                <c:pt idx="58">
                  <c:v>7.0417200000000006</c:v>
                </c:pt>
                <c:pt idx="59">
                  <c:v>7.037679999999999</c:v>
                </c:pt>
                <c:pt idx="60">
                  <c:v>7.037679999999999</c:v>
                </c:pt>
                <c:pt idx="61">
                  <c:v>7.037679999999999</c:v>
                </c:pt>
                <c:pt idx="62">
                  <c:v>7.037679999999999</c:v>
                </c:pt>
                <c:pt idx="63">
                  <c:v>7.037679999999999</c:v>
                </c:pt>
                <c:pt idx="64">
                  <c:v>7.037679999999999</c:v>
                </c:pt>
                <c:pt idx="65">
                  <c:v>7.037679999999999</c:v>
                </c:pt>
                <c:pt idx="66">
                  <c:v>7.037679999999999</c:v>
                </c:pt>
                <c:pt idx="67">
                  <c:v>7.037679999999999</c:v>
                </c:pt>
                <c:pt idx="68">
                  <c:v>7.037679999999999</c:v>
                </c:pt>
                <c:pt idx="69">
                  <c:v>7.037679999999999</c:v>
                </c:pt>
                <c:pt idx="70">
                  <c:v>7.037679999999999</c:v>
                </c:pt>
                <c:pt idx="71">
                  <c:v>7.037679999999999</c:v>
                </c:pt>
                <c:pt idx="72">
                  <c:v>7.037679999999999</c:v>
                </c:pt>
                <c:pt idx="73">
                  <c:v>7.037679999999999</c:v>
                </c:pt>
                <c:pt idx="74">
                  <c:v>7.037679999999999</c:v>
                </c:pt>
                <c:pt idx="75">
                  <c:v>7.037679999999999</c:v>
                </c:pt>
                <c:pt idx="76">
                  <c:v>7.037679999999999</c:v>
                </c:pt>
                <c:pt idx="77">
                  <c:v>7.037679999999999</c:v>
                </c:pt>
                <c:pt idx="78">
                  <c:v>7.037679999999999</c:v>
                </c:pt>
                <c:pt idx="79">
                  <c:v>7.0336399999999992</c:v>
                </c:pt>
                <c:pt idx="80">
                  <c:v>7.0336399999999992</c:v>
                </c:pt>
                <c:pt idx="81">
                  <c:v>7.0336399999999992</c:v>
                </c:pt>
                <c:pt idx="82">
                  <c:v>7.0336399999999992</c:v>
                </c:pt>
                <c:pt idx="83">
                  <c:v>7.0336399999999992</c:v>
                </c:pt>
                <c:pt idx="84">
                  <c:v>7.0336399999999992</c:v>
                </c:pt>
                <c:pt idx="85">
                  <c:v>7.0336399999999992</c:v>
                </c:pt>
                <c:pt idx="86">
                  <c:v>7.0336399999999992</c:v>
                </c:pt>
                <c:pt idx="87">
                  <c:v>7.0336399999999992</c:v>
                </c:pt>
                <c:pt idx="88">
                  <c:v>7.0336399999999992</c:v>
                </c:pt>
                <c:pt idx="89">
                  <c:v>7.0316200000000002</c:v>
                </c:pt>
                <c:pt idx="90">
                  <c:v>7.0316200000000002</c:v>
                </c:pt>
                <c:pt idx="91">
                  <c:v>7.0316200000000002</c:v>
                </c:pt>
                <c:pt idx="92">
                  <c:v>7.0316200000000002</c:v>
                </c:pt>
                <c:pt idx="93">
                  <c:v>7.0316200000000002</c:v>
                </c:pt>
                <c:pt idx="94">
                  <c:v>7.0275799999999986</c:v>
                </c:pt>
                <c:pt idx="95">
                  <c:v>7.0149000000000008</c:v>
                </c:pt>
                <c:pt idx="96">
                  <c:v>7.0108800000000011</c:v>
                </c:pt>
                <c:pt idx="97">
                  <c:v>7.0108800000000011</c:v>
                </c:pt>
                <c:pt idx="98">
                  <c:v>7.0108800000000011</c:v>
                </c:pt>
                <c:pt idx="99">
                  <c:v>7.0108800000000011</c:v>
                </c:pt>
                <c:pt idx="100">
                  <c:v>7.0108800000000011</c:v>
                </c:pt>
                <c:pt idx="101">
                  <c:v>7.0108800000000011</c:v>
                </c:pt>
                <c:pt idx="102">
                  <c:v>7.0108800000000011</c:v>
                </c:pt>
                <c:pt idx="103">
                  <c:v>7.0068600000000005</c:v>
                </c:pt>
                <c:pt idx="104">
                  <c:v>7.0068600000000005</c:v>
                </c:pt>
                <c:pt idx="105">
                  <c:v>7.00284</c:v>
                </c:pt>
                <c:pt idx="106">
                  <c:v>7.00284</c:v>
                </c:pt>
                <c:pt idx="107">
                  <c:v>7.00284</c:v>
                </c:pt>
                <c:pt idx="108">
                  <c:v>7.00284</c:v>
                </c:pt>
                <c:pt idx="109">
                  <c:v>7.00284</c:v>
                </c:pt>
                <c:pt idx="110">
                  <c:v>7.00284</c:v>
                </c:pt>
                <c:pt idx="111">
                  <c:v>6.9968100000000018</c:v>
                </c:pt>
                <c:pt idx="112">
                  <c:v>6.9968100000000018</c:v>
                </c:pt>
                <c:pt idx="113">
                  <c:v>6.9968100000000018</c:v>
                </c:pt>
                <c:pt idx="114">
                  <c:v>3.4810000000000001E-2</c:v>
                </c:pt>
                <c:pt idx="115">
                  <c:v>3.4810000000000001E-2</c:v>
                </c:pt>
                <c:pt idx="116">
                  <c:v>3.4810000000000001E-2</c:v>
                </c:pt>
                <c:pt idx="117">
                  <c:v>3.4810000000000001E-2</c:v>
                </c:pt>
                <c:pt idx="118">
                  <c:v>3.4810000000000001E-2</c:v>
                </c:pt>
                <c:pt idx="119">
                  <c:v>3.4810000000000001E-2</c:v>
                </c:pt>
                <c:pt idx="120">
                  <c:v>3.4790000000000001E-2</c:v>
                </c:pt>
                <c:pt idx="121">
                  <c:v>3.4790000000000001E-2</c:v>
                </c:pt>
                <c:pt idx="122">
                  <c:v>3.4790000000000001E-2</c:v>
                </c:pt>
                <c:pt idx="123">
                  <c:v>3.4790000000000001E-2</c:v>
                </c:pt>
                <c:pt idx="124">
                  <c:v>3.4790000000000001E-2</c:v>
                </c:pt>
                <c:pt idx="125">
                  <c:v>3.4790000000000001E-2</c:v>
                </c:pt>
                <c:pt idx="126">
                  <c:v>3.4790000000000001E-2</c:v>
                </c:pt>
                <c:pt idx="127">
                  <c:v>3.4790000000000001E-2</c:v>
                </c:pt>
                <c:pt idx="128">
                  <c:v>3.4790000000000001E-2</c:v>
                </c:pt>
                <c:pt idx="129">
                  <c:v>3.4790000000000001E-2</c:v>
                </c:pt>
                <c:pt idx="130">
                  <c:v>3.4790000000000001E-2</c:v>
                </c:pt>
                <c:pt idx="131">
                  <c:v>3.4709999999999998E-2</c:v>
                </c:pt>
                <c:pt idx="132">
                  <c:v>3.4709999999999998E-2</c:v>
                </c:pt>
                <c:pt idx="133">
                  <c:v>3.4709999999999998E-2</c:v>
                </c:pt>
                <c:pt idx="134">
                  <c:v>3.4709999999999998E-2</c:v>
                </c:pt>
                <c:pt idx="135">
                  <c:v>3.4709999999999998E-2</c:v>
                </c:pt>
                <c:pt idx="136">
                  <c:v>3.4709999999999998E-2</c:v>
                </c:pt>
                <c:pt idx="137">
                  <c:v>3.4709999999999998E-2</c:v>
                </c:pt>
                <c:pt idx="138">
                  <c:v>3.4709999999999998E-2</c:v>
                </c:pt>
                <c:pt idx="139">
                  <c:v>3.4709999999999998E-2</c:v>
                </c:pt>
                <c:pt idx="140">
                  <c:v>3.4709999999999998E-2</c:v>
                </c:pt>
                <c:pt idx="141">
                  <c:v>3.4689999999999999E-2</c:v>
                </c:pt>
                <c:pt idx="142">
                  <c:v>3.4689999999999999E-2</c:v>
                </c:pt>
                <c:pt idx="143">
                  <c:v>3.4689999999999999E-2</c:v>
                </c:pt>
              </c:numCache>
            </c:numRef>
          </c:yVal>
          <c:smooth val="0"/>
          <c:extLst>
            <c:ext xmlns:c16="http://schemas.microsoft.com/office/drawing/2014/chart" uri="{C3380CC4-5D6E-409C-BE32-E72D297353CC}">
              <c16:uniqueId val="{00000001-E573-46DA-9C3A-284EC247C49F}"/>
            </c:ext>
          </c:extLst>
        </c:ser>
        <c:ser>
          <c:idx val="5"/>
          <c:order val="3"/>
          <c:tx>
            <c:strRef>
              <c:f>Effi_Dec!$M$2</c:f>
              <c:strCache>
                <c:ptCount val="1"/>
                <c:pt idx="0">
                  <c:v>Pcharged_resampled</c:v>
                </c:pt>
              </c:strCache>
            </c:strRef>
          </c:tx>
          <c:spPr>
            <a:ln w="15875">
              <a:solidFill>
                <a:srgbClr val="FFC000"/>
              </a:solidFill>
            </a:ln>
          </c:spPr>
          <c:marker>
            <c:symbol val="none"/>
          </c:marker>
          <c:yVal>
            <c:numRef>
              <c:f>Effi_Dec!$M$3:$M$146</c:f>
              <c:numCache>
                <c:formatCode>General</c:formatCode>
                <c:ptCount val="144"/>
                <c:pt idx="0">
                  <c:v>6.9298400000000004</c:v>
                </c:pt>
                <c:pt idx="1">
                  <c:v>6.92971</c:v>
                </c:pt>
                <c:pt idx="2">
                  <c:v>6.9295499999999999</c:v>
                </c:pt>
                <c:pt idx="3">
                  <c:v>6.9293199999999997</c:v>
                </c:pt>
                <c:pt idx="4">
                  <c:v>6.9289899999999998</c:v>
                </c:pt>
                <c:pt idx="5">
                  <c:v>6.9285100000000002</c:v>
                </c:pt>
                <c:pt idx="6">
                  <c:v>6.92821</c:v>
                </c:pt>
                <c:pt idx="7">
                  <c:v>6.9279299999999999</c:v>
                </c:pt>
                <c:pt idx="8">
                  <c:v>6.9278000000000004</c:v>
                </c:pt>
                <c:pt idx="9">
                  <c:v>6.9275399999999996</c:v>
                </c:pt>
                <c:pt idx="10">
                  <c:v>6.9272399999999994</c:v>
                </c:pt>
                <c:pt idx="11">
                  <c:v>6.9270200000000006</c:v>
                </c:pt>
                <c:pt idx="12">
                  <c:v>6.9268900000000002</c:v>
                </c:pt>
                <c:pt idx="13">
                  <c:v>6.9267599999999998</c:v>
                </c:pt>
                <c:pt idx="14">
                  <c:v>6.9264700000000001</c:v>
                </c:pt>
                <c:pt idx="15">
                  <c:v>6.9263900000000005</c:v>
                </c:pt>
                <c:pt idx="16">
                  <c:v>6.9262700000000006</c:v>
                </c:pt>
                <c:pt idx="17">
                  <c:v>6.9262299999999994</c:v>
                </c:pt>
                <c:pt idx="18">
                  <c:v>6.9261099999999995</c:v>
                </c:pt>
                <c:pt idx="19">
                  <c:v>6.9259300000000001</c:v>
                </c:pt>
                <c:pt idx="20">
                  <c:v>6.9257299999999997</c:v>
                </c:pt>
                <c:pt idx="21">
                  <c:v>6.9255100000000001</c:v>
                </c:pt>
                <c:pt idx="22">
                  <c:v>6.9253800000000005</c:v>
                </c:pt>
                <c:pt idx="23">
                  <c:v>6.9250800000000003</c:v>
                </c:pt>
                <c:pt idx="24">
                  <c:v>6.9249499999999999</c:v>
                </c:pt>
                <c:pt idx="25">
                  <c:v>6.9248799999999999</c:v>
                </c:pt>
                <c:pt idx="26">
                  <c:v>6.9246800000000004</c:v>
                </c:pt>
                <c:pt idx="27">
                  <c:v>6.9245000000000001</c:v>
                </c:pt>
                <c:pt idx="28">
                  <c:v>6.9243600000000001</c:v>
                </c:pt>
                <c:pt idx="29">
                  <c:v>6.9242299999999997</c:v>
                </c:pt>
                <c:pt idx="30">
                  <c:v>6.92415</c:v>
                </c:pt>
                <c:pt idx="31">
                  <c:v>6.9240200000000005</c:v>
                </c:pt>
                <c:pt idx="32">
                  <c:v>6.9239300000000004</c:v>
                </c:pt>
                <c:pt idx="33">
                  <c:v>6.9237099999999998</c:v>
                </c:pt>
                <c:pt idx="34">
                  <c:v>6.92354</c:v>
                </c:pt>
                <c:pt idx="35">
                  <c:v>6.9234600000000004</c:v>
                </c:pt>
                <c:pt idx="36">
                  <c:v>6.92326</c:v>
                </c:pt>
                <c:pt idx="37">
                  <c:v>6.92319</c:v>
                </c:pt>
                <c:pt idx="38">
                  <c:v>6.9230100000000006</c:v>
                </c:pt>
                <c:pt idx="39">
                  <c:v>6.9229500000000002</c:v>
                </c:pt>
                <c:pt idx="40">
                  <c:v>6.9226099999999997</c:v>
                </c:pt>
                <c:pt idx="41">
                  <c:v>6.9225000000000003</c:v>
                </c:pt>
                <c:pt idx="42">
                  <c:v>6.9223699999999999</c:v>
                </c:pt>
                <c:pt idx="43">
                  <c:v>6.9222099999999998</c:v>
                </c:pt>
                <c:pt idx="44">
                  <c:v>6.9218700000000002</c:v>
                </c:pt>
                <c:pt idx="45">
                  <c:v>6.9217399999999998</c:v>
                </c:pt>
                <c:pt idx="46">
                  <c:v>6.9216999999999995</c:v>
                </c:pt>
                <c:pt idx="47">
                  <c:v>6.9215900000000001</c:v>
                </c:pt>
                <c:pt idx="48">
                  <c:v>6.9215400000000002</c:v>
                </c:pt>
                <c:pt idx="49">
                  <c:v>6.9214399999999996</c:v>
                </c:pt>
                <c:pt idx="50">
                  <c:v>6.9213500000000003</c:v>
                </c:pt>
                <c:pt idx="51">
                  <c:v>6.92117</c:v>
                </c:pt>
                <c:pt idx="52">
                  <c:v>6.9211</c:v>
                </c:pt>
                <c:pt idx="53">
                  <c:v>6.92103</c:v>
                </c:pt>
                <c:pt idx="54">
                  <c:v>6.92089</c:v>
                </c:pt>
                <c:pt idx="55">
                  <c:v>6.9206700000000003</c:v>
                </c:pt>
                <c:pt idx="56">
                  <c:v>6.9204699999999999</c:v>
                </c:pt>
                <c:pt idx="57">
                  <c:v>6.9204099999999995</c:v>
                </c:pt>
                <c:pt idx="58">
                  <c:v>6.9202899999999996</c:v>
                </c:pt>
                <c:pt idx="59">
                  <c:v>6.9201600000000001</c:v>
                </c:pt>
                <c:pt idx="60">
                  <c:v>6.9200799999999996</c:v>
                </c:pt>
                <c:pt idx="61">
                  <c:v>6.92</c:v>
                </c:pt>
                <c:pt idx="62">
                  <c:v>6.9197700000000006</c:v>
                </c:pt>
                <c:pt idx="63">
                  <c:v>6.9197499999999996</c:v>
                </c:pt>
                <c:pt idx="64">
                  <c:v>6.9196899999999992</c:v>
                </c:pt>
                <c:pt idx="65">
                  <c:v>6.9195699999999993</c:v>
                </c:pt>
                <c:pt idx="66">
                  <c:v>6.9195000000000002</c:v>
                </c:pt>
                <c:pt idx="67">
                  <c:v>6.9194399999999998</c:v>
                </c:pt>
                <c:pt idx="68">
                  <c:v>6.9193800000000003</c:v>
                </c:pt>
                <c:pt idx="69">
                  <c:v>6.9193100000000003</c:v>
                </c:pt>
                <c:pt idx="70">
                  <c:v>6.9190800000000001</c:v>
                </c:pt>
                <c:pt idx="71">
                  <c:v>6.9189699999999998</c:v>
                </c:pt>
                <c:pt idx="72">
                  <c:v>6.9189099999999994</c:v>
                </c:pt>
                <c:pt idx="73">
                  <c:v>6.9186699999999997</c:v>
                </c:pt>
                <c:pt idx="74">
                  <c:v>6.9185100000000004</c:v>
                </c:pt>
                <c:pt idx="75">
                  <c:v>6.9183999999999992</c:v>
                </c:pt>
                <c:pt idx="76">
                  <c:v>6.9181899999999992</c:v>
                </c:pt>
                <c:pt idx="77">
                  <c:v>6.9181400000000002</c:v>
                </c:pt>
                <c:pt idx="78">
                  <c:v>6.9179899999999996</c:v>
                </c:pt>
                <c:pt idx="79">
                  <c:v>6.9178900000000008</c:v>
                </c:pt>
                <c:pt idx="80">
                  <c:v>6.9178300000000004</c:v>
                </c:pt>
                <c:pt idx="81">
                  <c:v>6.9177700000000009</c:v>
                </c:pt>
                <c:pt idx="82">
                  <c:v>6.9177</c:v>
                </c:pt>
                <c:pt idx="83">
                  <c:v>6.9175399999999998</c:v>
                </c:pt>
                <c:pt idx="84">
                  <c:v>6.91744</c:v>
                </c:pt>
                <c:pt idx="85">
                  <c:v>6.9173200000000001</c:v>
                </c:pt>
                <c:pt idx="86">
                  <c:v>6.9173</c:v>
                </c:pt>
                <c:pt idx="87">
                  <c:v>6.9168799999999999</c:v>
                </c:pt>
                <c:pt idx="88">
                  <c:v>6.9165900000000002</c:v>
                </c:pt>
                <c:pt idx="89">
                  <c:v>6.9163999999999994</c:v>
                </c:pt>
                <c:pt idx="90">
                  <c:v>6.9162499999999998</c:v>
                </c:pt>
                <c:pt idx="91">
                  <c:v>6.9161299999999999</c:v>
                </c:pt>
                <c:pt idx="92">
                  <c:v>6.9159899999999999</c:v>
                </c:pt>
                <c:pt idx="93">
                  <c:v>6.9158800000000005</c:v>
                </c:pt>
                <c:pt idx="94">
                  <c:v>6.9158200000000001</c:v>
                </c:pt>
                <c:pt idx="95">
                  <c:v>6.9156499999999994</c:v>
                </c:pt>
                <c:pt idx="96">
                  <c:v>6.9154300000000006</c:v>
                </c:pt>
                <c:pt idx="97">
                  <c:v>6.9152299999999993</c:v>
                </c:pt>
                <c:pt idx="98">
                  <c:v>6.9150200000000002</c:v>
                </c:pt>
                <c:pt idx="99">
                  <c:v>6.9149500000000002</c:v>
                </c:pt>
                <c:pt idx="100">
                  <c:v>6.91486</c:v>
                </c:pt>
                <c:pt idx="101">
                  <c:v>6.9143299999999996</c:v>
                </c:pt>
                <c:pt idx="102">
                  <c:v>6.9141700000000004</c:v>
                </c:pt>
                <c:pt idx="103">
                  <c:v>6.9140500000000005</c:v>
                </c:pt>
                <c:pt idx="104">
                  <c:v>6.9138299999999999</c:v>
                </c:pt>
                <c:pt idx="105">
                  <c:v>6.9135200000000001</c:v>
                </c:pt>
                <c:pt idx="106">
                  <c:v>6.91343</c:v>
                </c:pt>
                <c:pt idx="107">
                  <c:v>6.9132299999999995</c:v>
                </c:pt>
                <c:pt idx="108">
                  <c:v>6.91282</c:v>
                </c:pt>
                <c:pt idx="109">
                  <c:v>6.91282</c:v>
                </c:pt>
                <c:pt idx="110">
                  <c:v>6.91282</c:v>
                </c:pt>
                <c:pt idx="111">
                  <c:v>6.91282</c:v>
                </c:pt>
                <c:pt idx="112">
                  <c:v>6.91282</c:v>
                </c:pt>
                <c:pt idx="113">
                  <c:v>6.91282</c:v>
                </c:pt>
                <c:pt idx="114">
                  <c:v>3.1899400000000001E-2</c:v>
                </c:pt>
                <c:pt idx="115">
                  <c:v>3.18523E-2</c:v>
                </c:pt>
                <c:pt idx="116">
                  <c:v>3.1814000000000002E-2</c:v>
                </c:pt>
                <c:pt idx="117">
                  <c:v>3.1786599999999998E-2</c:v>
                </c:pt>
                <c:pt idx="118">
                  <c:v>3.1775200000000003E-2</c:v>
                </c:pt>
                <c:pt idx="119">
                  <c:v>3.17618E-2</c:v>
                </c:pt>
                <c:pt idx="120">
                  <c:v>3.17565E-2</c:v>
                </c:pt>
                <c:pt idx="121">
                  <c:v>3.1741199999999997E-2</c:v>
                </c:pt>
                <c:pt idx="122">
                  <c:v>3.1720900000000003E-2</c:v>
                </c:pt>
                <c:pt idx="123">
                  <c:v>3.1705900000000002E-2</c:v>
                </c:pt>
                <c:pt idx="124">
                  <c:v>3.1688300000000003E-2</c:v>
                </c:pt>
                <c:pt idx="125">
                  <c:v>3.1671199999999997E-2</c:v>
                </c:pt>
                <c:pt idx="126">
                  <c:v>3.1662200000000001E-2</c:v>
                </c:pt>
                <c:pt idx="127">
                  <c:v>3.1632500000000001E-2</c:v>
                </c:pt>
                <c:pt idx="128">
                  <c:v>3.1614999999999997E-2</c:v>
                </c:pt>
                <c:pt idx="129">
                  <c:v>3.1594299999999999E-2</c:v>
                </c:pt>
                <c:pt idx="130">
                  <c:v>3.1576899999999998E-2</c:v>
                </c:pt>
                <c:pt idx="131">
                  <c:v>3.1557500000000002E-2</c:v>
                </c:pt>
                <c:pt idx="132">
                  <c:v>3.15415E-2</c:v>
                </c:pt>
                <c:pt idx="133">
                  <c:v>3.1525400000000002E-2</c:v>
                </c:pt>
                <c:pt idx="134">
                  <c:v>3.1482200000000002E-2</c:v>
                </c:pt>
                <c:pt idx="135">
                  <c:v>3.1457899999999997E-2</c:v>
                </c:pt>
                <c:pt idx="136">
                  <c:v>3.14404E-2</c:v>
                </c:pt>
                <c:pt idx="137">
                  <c:v>3.1414499999999998E-2</c:v>
                </c:pt>
                <c:pt idx="138">
                  <c:v>3.1384299999999997E-2</c:v>
                </c:pt>
                <c:pt idx="139">
                  <c:v>3.1300599999999998E-2</c:v>
                </c:pt>
                <c:pt idx="140">
                  <c:v>3.1281799999999998E-2</c:v>
                </c:pt>
                <c:pt idx="141">
                  <c:v>3.1257800000000002E-2</c:v>
                </c:pt>
                <c:pt idx="142">
                  <c:v>3.1193499999999999E-2</c:v>
                </c:pt>
                <c:pt idx="143">
                  <c:v>3.05268E-2</c:v>
                </c:pt>
              </c:numCache>
            </c:numRef>
          </c:yVal>
          <c:smooth val="0"/>
          <c:extLst>
            <c:ext xmlns:c16="http://schemas.microsoft.com/office/drawing/2014/chart" uri="{C3380CC4-5D6E-409C-BE32-E72D297353CC}">
              <c16:uniqueId val="{00000002-E573-46DA-9C3A-284EC247C49F}"/>
            </c:ext>
          </c:extLst>
        </c:ser>
        <c:dLbls>
          <c:showLegendKey val="0"/>
          <c:showVal val="0"/>
          <c:showCatName val="0"/>
          <c:showSerName val="0"/>
          <c:showPercent val="0"/>
          <c:showBubbleSize val="0"/>
        </c:dLbls>
        <c:axId val="694660080"/>
        <c:axId val="694660440"/>
        <c:extLst>
          <c:ext xmlns:c15="http://schemas.microsoft.com/office/drawing/2012/chart" uri="{02D57815-91ED-43cb-92C2-25804820EDAC}">
            <c15:filteredScatterSeries>
              <c15:ser>
                <c:idx val="1"/>
                <c:order val="0"/>
                <c:tx>
                  <c:strRef>
                    <c:extLst>
                      <c:ext uri="{02D57815-91ED-43cb-92C2-25804820EDAC}">
                        <c15:formulaRef>
                          <c15:sqref>Effi_Dec!$G$2</c15:sqref>
                        </c15:formulaRef>
                      </c:ext>
                    </c:extLst>
                    <c:strCache>
                      <c:ptCount val="1"/>
                      <c:pt idx="0">
                        <c:v>Pset </c:v>
                      </c:pt>
                    </c:strCache>
                  </c:strRef>
                </c:tx>
                <c:spPr>
                  <a:ln>
                    <a:solidFill>
                      <a:schemeClr val="bg1">
                        <a:lumMod val="65000"/>
                      </a:schemeClr>
                    </a:solidFill>
                    <a:prstDash val="solid"/>
                  </a:ln>
                </c:spPr>
                <c:marker>
                  <c:symbol val="none"/>
                </c:marker>
                <c:yVal>
                  <c:numRef>
                    <c:extLst>
                      <c:ext uri="{02D57815-91ED-43cb-92C2-25804820EDAC}">
                        <c15:formulaRef>
                          <c15:sqref>Effi_Dec!$G$3:$G$146</c15:sqref>
                        </c15:formulaRef>
                      </c:ext>
                    </c:extLst>
                    <c:numCache>
                      <c:formatCode>General</c:formatCode>
                      <c:ptCount val="144"/>
                      <c:pt idx="0">
                        <c:v>7.6</c:v>
                      </c:pt>
                      <c:pt idx="1">
                        <c:v>7.6</c:v>
                      </c:pt>
                      <c:pt idx="2">
                        <c:v>7.6</c:v>
                      </c:pt>
                      <c:pt idx="3">
                        <c:v>7.6</c:v>
                      </c:pt>
                      <c:pt idx="4">
                        <c:v>7.6</c:v>
                      </c:pt>
                      <c:pt idx="5">
                        <c:v>7.6</c:v>
                      </c:pt>
                      <c:pt idx="6">
                        <c:v>7.6</c:v>
                      </c:pt>
                      <c:pt idx="7">
                        <c:v>7.6</c:v>
                      </c:pt>
                      <c:pt idx="8">
                        <c:v>7.6</c:v>
                      </c:pt>
                      <c:pt idx="9">
                        <c:v>7.6</c:v>
                      </c:pt>
                      <c:pt idx="10">
                        <c:v>7.6</c:v>
                      </c:pt>
                      <c:pt idx="11">
                        <c:v>7.6</c:v>
                      </c:pt>
                      <c:pt idx="12">
                        <c:v>7.6</c:v>
                      </c:pt>
                      <c:pt idx="13">
                        <c:v>7.6</c:v>
                      </c:pt>
                      <c:pt idx="14">
                        <c:v>7.6</c:v>
                      </c:pt>
                      <c:pt idx="15">
                        <c:v>7.6</c:v>
                      </c:pt>
                      <c:pt idx="16">
                        <c:v>7.6</c:v>
                      </c:pt>
                      <c:pt idx="17">
                        <c:v>7.6</c:v>
                      </c:pt>
                      <c:pt idx="18">
                        <c:v>7.6</c:v>
                      </c:pt>
                      <c:pt idx="19">
                        <c:v>7.6</c:v>
                      </c:pt>
                      <c:pt idx="20">
                        <c:v>7.6</c:v>
                      </c:pt>
                      <c:pt idx="21">
                        <c:v>7.6</c:v>
                      </c:pt>
                      <c:pt idx="22">
                        <c:v>7.6</c:v>
                      </c:pt>
                      <c:pt idx="23">
                        <c:v>7.6</c:v>
                      </c:pt>
                      <c:pt idx="24">
                        <c:v>7.6</c:v>
                      </c:pt>
                      <c:pt idx="25">
                        <c:v>7.6</c:v>
                      </c:pt>
                      <c:pt idx="26">
                        <c:v>7.6</c:v>
                      </c:pt>
                      <c:pt idx="27">
                        <c:v>7.6</c:v>
                      </c:pt>
                      <c:pt idx="28">
                        <c:v>7.6</c:v>
                      </c:pt>
                      <c:pt idx="29">
                        <c:v>7.6</c:v>
                      </c:pt>
                      <c:pt idx="30">
                        <c:v>7.6</c:v>
                      </c:pt>
                      <c:pt idx="31">
                        <c:v>7.6</c:v>
                      </c:pt>
                      <c:pt idx="32">
                        <c:v>7.6</c:v>
                      </c:pt>
                      <c:pt idx="33">
                        <c:v>7.6</c:v>
                      </c:pt>
                      <c:pt idx="34">
                        <c:v>7.6</c:v>
                      </c:pt>
                      <c:pt idx="35">
                        <c:v>7.6</c:v>
                      </c:pt>
                      <c:pt idx="36">
                        <c:v>7.6</c:v>
                      </c:pt>
                      <c:pt idx="37">
                        <c:v>7.6</c:v>
                      </c:pt>
                      <c:pt idx="38">
                        <c:v>7.6</c:v>
                      </c:pt>
                      <c:pt idx="39">
                        <c:v>7.6</c:v>
                      </c:pt>
                      <c:pt idx="40">
                        <c:v>7.6</c:v>
                      </c:pt>
                      <c:pt idx="41">
                        <c:v>7.6</c:v>
                      </c:pt>
                      <c:pt idx="42">
                        <c:v>7.6</c:v>
                      </c:pt>
                      <c:pt idx="43">
                        <c:v>7.6</c:v>
                      </c:pt>
                      <c:pt idx="44">
                        <c:v>7.6</c:v>
                      </c:pt>
                      <c:pt idx="45">
                        <c:v>7.6</c:v>
                      </c:pt>
                      <c:pt idx="46">
                        <c:v>7.6</c:v>
                      </c:pt>
                      <c:pt idx="47">
                        <c:v>7.6</c:v>
                      </c:pt>
                      <c:pt idx="48">
                        <c:v>7.6</c:v>
                      </c:pt>
                      <c:pt idx="49">
                        <c:v>7.6</c:v>
                      </c:pt>
                      <c:pt idx="50">
                        <c:v>7.6</c:v>
                      </c:pt>
                      <c:pt idx="51">
                        <c:v>7.6</c:v>
                      </c:pt>
                      <c:pt idx="52">
                        <c:v>7.6</c:v>
                      </c:pt>
                      <c:pt idx="53">
                        <c:v>7.6</c:v>
                      </c:pt>
                      <c:pt idx="54">
                        <c:v>7.6</c:v>
                      </c:pt>
                      <c:pt idx="55">
                        <c:v>7.6</c:v>
                      </c:pt>
                      <c:pt idx="56">
                        <c:v>7.6</c:v>
                      </c:pt>
                      <c:pt idx="57">
                        <c:v>7.6</c:v>
                      </c:pt>
                      <c:pt idx="58">
                        <c:v>7.6</c:v>
                      </c:pt>
                      <c:pt idx="59">
                        <c:v>7.6</c:v>
                      </c:pt>
                      <c:pt idx="60">
                        <c:v>7.6</c:v>
                      </c:pt>
                      <c:pt idx="61">
                        <c:v>7.6</c:v>
                      </c:pt>
                      <c:pt idx="62">
                        <c:v>7.6</c:v>
                      </c:pt>
                      <c:pt idx="63">
                        <c:v>7.6</c:v>
                      </c:pt>
                      <c:pt idx="64">
                        <c:v>7.6</c:v>
                      </c:pt>
                      <c:pt idx="65">
                        <c:v>7.6</c:v>
                      </c:pt>
                      <c:pt idx="66">
                        <c:v>7.6</c:v>
                      </c:pt>
                      <c:pt idx="67">
                        <c:v>7.6</c:v>
                      </c:pt>
                      <c:pt idx="68">
                        <c:v>7.6</c:v>
                      </c:pt>
                      <c:pt idx="69">
                        <c:v>7.6</c:v>
                      </c:pt>
                      <c:pt idx="70">
                        <c:v>7.6</c:v>
                      </c:pt>
                      <c:pt idx="71">
                        <c:v>7.6</c:v>
                      </c:pt>
                      <c:pt idx="72">
                        <c:v>7.6</c:v>
                      </c:pt>
                      <c:pt idx="73">
                        <c:v>7.6</c:v>
                      </c:pt>
                      <c:pt idx="74">
                        <c:v>7.6</c:v>
                      </c:pt>
                      <c:pt idx="75">
                        <c:v>7.6</c:v>
                      </c:pt>
                      <c:pt idx="76">
                        <c:v>7.6</c:v>
                      </c:pt>
                      <c:pt idx="77">
                        <c:v>7.6</c:v>
                      </c:pt>
                      <c:pt idx="78">
                        <c:v>7.6</c:v>
                      </c:pt>
                      <c:pt idx="79">
                        <c:v>7.6</c:v>
                      </c:pt>
                      <c:pt idx="80">
                        <c:v>7.6</c:v>
                      </c:pt>
                      <c:pt idx="81">
                        <c:v>7.6</c:v>
                      </c:pt>
                      <c:pt idx="82">
                        <c:v>7.6</c:v>
                      </c:pt>
                      <c:pt idx="83">
                        <c:v>7.6</c:v>
                      </c:pt>
                      <c:pt idx="84">
                        <c:v>7.6</c:v>
                      </c:pt>
                      <c:pt idx="85">
                        <c:v>7.6</c:v>
                      </c:pt>
                      <c:pt idx="86">
                        <c:v>7.6</c:v>
                      </c:pt>
                      <c:pt idx="87">
                        <c:v>7.6</c:v>
                      </c:pt>
                      <c:pt idx="88">
                        <c:v>7.6</c:v>
                      </c:pt>
                      <c:pt idx="89">
                        <c:v>7.6</c:v>
                      </c:pt>
                      <c:pt idx="90">
                        <c:v>7.6</c:v>
                      </c:pt>
                      <c:pt idx="91">
                        <c:v>7.6</c:v>
                      </c:pt>
                      <c:pt idx="92">
                        <c:v>7.6</c:v>
                      </c:pt>
                      <c:pt idx="93">
                        <c:v>7.6</c:v>
                      </c:pt>
                      <c:pt idx="94">
                        <c:v>7.6</c:v>
                      </c:pt>
                      <c:pt idx="95">
                        <c:v>7.6</c:v>
                      </c:pt>
                      <c:pt idx="96">
                        <c:v>7.6</c:v>
                      </c:pt>
                      <c:pt idx="97">
                        <c:v>7.6</c:v>
                      </c:pt>
                      <c:pt idx="98">
                        <c:v>7.6</c:v>
                      </c:pt>
                      <c:pt idx="99">
                        <c:v>7.6</c:v>
                      </c:pt>
                      <c:pt idx="100">
                        <c:v>7.6</c:v>
                      </c:pt>
                      <c:pt idx="101">
                        <c:v>7.6</c:v>
                      </c:pt>
                      <c:pt idx="102">
                        <c:v>7.6</c:v>
                      </c:pt>
                      <c:pt idx="103">
                        <c:v>7.6</c:v>
                      </c:pt>
                      <c:pt idx="104">
                        <c:v>7.6</c:v>
                      </c:pt>
                      <c:pt idx="105">
                        <c:v>7.6</c:v>
                      </c:pt>
                      <c:pt idx="106">
                        <c:v>7.6</c:v>
                      </c:pt>
                      <c:pt idx="107">
                        <c:v>7.6</c:v>
                      </c:pt>
                      <c:pt idx="108">
                        <c:v>7.6</c:v>
                      </c:pt>
                      <c:pt idx="109">
                        <c:v>7.6</c:v>
                      </c:pt>
                      <c:pt idx="110">
                        <c:v>7.6</c:v>
                      </c:pt>
                      <c:pt idx="111">
                        <c:v>7.6</c:v>
                      </c:pt>
                      <c:pt idx="112">
                        <c:v>7.6</c:v>
                      </c:pt>
                      <c:pt idx="113">
                        <c:v>7.6</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numCache>
                  </c:numRef>
                </c:yVal>
                <c:smooth val="0"/>
                <c:extLst>
                  <c:ext xmlns:c16="http://schemas.microsoft.com/office/drawing/2014/chart" uri="{C3380CC4-5D6E-409C-BE32-E72D297353CC}">
                    <c16:uniqueId val="{00000000-B54B-4BD4-B6F2-8A830C395354}"/>
                  </c:ext>
                </c:extLst>
              </c15:ser>
            </c15:filteredScatterSeries>
          </c:ext>
        </c:extLst>
      </c:scatterChart>
      <c:scatterChart>
        <c:scatterStyle val="lineMarker"/>
        <c:varyColors val="0"/>
        <c:ser>
          <c:idx val="2"/>
          <c:order val="4"/>
          <c:tx>
            <c:strRef>
              <c:f>Effi_Dec!$N$2</c:f>
              <c:strCache>
                <c:ptCount val="1"/>
                <c:pt idx="0">
                  <c:v>eff_overall (%)</c:v>
                </c:pt>
              </c:strCache>
            </c:strRef>
          </c:tx>
          <c:spPr>
            <a:ln w="19050">
              <a:solidFill>
                <a:srgbClr val="C00000"/>
              </a:solidFill>
              <a:prstDash val="solid"/>
            </a:ln>
          </c:spPr>
          <c:marker>
            <c:symbol val="none"/>
          </c:marker>
          <c:yVal>
            <c:numRef>
              <c:f>Effi_Dec!$N$3:$N$146</c:f>
              <c:numCache>
                <c:formatCode>General</c:formatCode>
                <c:ptCount val="144"/>
                <c:pt idx="0">
                  <c:v>97.502735486220942</c:v>
                </c:pt>
                <c:pt idx="1">
                  <c:v>97.54329808677636</c:v>
                </c:pt>
                <c:pt idx="2">
                  <c:v>97.583473507788426</c:v>
                </c:pt>
                <c:pt idx="3">
                  <c:v>97.580234596328538</c:v>
                </c:pt>
                <c:pt idx="4">
                  <c:v>97.575587462494809</c:v>
                </c:pt>
                <c:pt idx="5">
                  <c:v>97.568827995100278</c:v>
                </c:pt>
                <c:pt idx="6">
                  <c:v>97.564603327978702</c:v>
                </c:pt>
                <c:pt idx="7">
                  <c:v>97.560660305331893</c:v>
                </c:pt>
                <c:pt idx="8">
                  <c:v>97.558829616245887</c:v>
                </c:pt>
                <c:pt idx="9">
                  <c:v>97.597620443573433</c:v>
                </c:pt>
                <c:pt idx="10">
                  <c:v>97.593393938041444</c:v>
                </c:pt>
                <c:pt idx="11">
                  <c:v>97.590294500651325</c:v>
                </c:pt>
                <c:pt idx="12">
                  <c:v>97.673470386885029</c:v>
                </c:pt>
                <c:pt idx="13">
                  <c:v>97.671637305783648</c:v>
                </c:pt>
                <c:pt idx="14">
                  <c:v>97.710104790714809</c:v>
                </c:pt>
                <c:pt idx="15">
                  <c:v>97.708976249281264</c:v>
                </c:pt>
                <c:pt idx="16">
                  <c:v>97.707283437130926</c:v>
                </c:pt>
                <c:pt idx="17">
                  <c:v>97.706719166414146</c:v>
                </c:pt>
                <c:pt idx="18">
                  <c:v>97.747617908908211</c:v>
                </c:pt>
                <c:pt idx="19">
                  <c:v>97.74507758378725</c:v>
                </c:pt>
                <c:pt idx="20">
                  <c:v>97.742255000319503</c:v>
                </c:pt>
                <c:pt idx="21">
                  <c:v>97.781775169476873</c:v>
                </c:pt>
                <c:pt idx="22">
                  <c:v>97.77993969010106</c:v>
                </c:pt>
                <c:pt idx="23">
                  <c:v>97.775703968464541</c:v>
                </c:pt>
                <c:pt idx="24">
                  <c:v>97.773868489088727</c:v>
                </c:pt>
                <c:pt idx="25">
                  <c:v>97.772880154040195</c:v>
                </c:pt>
                <c:pt idx="26">
                  <c:v>97.770056339615877</c:v>
                </c:pt>
                <c:pt idx="27">
                  <c:v>97.767514906633963</c:v>
                </c:pt>
                <c:pt idx="28">
                  <c:v>97.808193357931586</c:v>
                </c:pt>
                <c:pt idx="29">
                  <c:v>97.806357077735782</c:v>
                </c:pt>
                <c:pt idx="30">
                  <c:v>97.805227059153765</c:v>
                </c:pt>
                <c:pt idx="31">
                  <c:v>97.803390778957976</c:v>
                </c:pt>
                <c:pt idx="32">
                  <c:v>97.802119508053195</c:v>
                </c:pt>
                <c:pt idx="33">
                  <c:v>98.021481506115293</c:v>
                </c:pt>
                <c:pt idx="34">
                  <c:v>98.019074754264622</c:v>
                </c:pt>
                <c:pt idx="35">
                  <c:v>98.017942165158416</c:v>
                </c:pt>
                <c:pt idx="36">
                  <c:v>98.015110692392909</c:v>
                </c:pt>
                <c:pt idx="37">
                  <c:v>98.014119676924992</c:v>
                </c:pt>
                <c:pt idx="38">
                  <c:v>98.011571351436061</c:v>
                </c:pt>
                <c:pt idx="39">
                  <c:v>98.053187560347098</c:v>
                </c:pt>
                <c:pt idx="40">
                  <c:v>98.048371971072214</c:v>
                </c:pt>
                <c:pt idx="41">
                  <c:v>98.04681398630683</c:v>
                </c:pt>
                <c:pt idx="42">
                  <c:v>98.044972731584068</c:v>
                </c:pt>
                <c:pt idx="43">
                  <c:v>98.042706571925294</c:v>
                </c:pt>
                <c:pt idx="44">
                  <c:v>98.037890982650424</c:v>
                </c:pt>
                <c:pt idx="45">
                  <c:v>98.036049727927676</c:v>
                </c:pt>
                <c:pt idx="46">
                  <c:v>98.035483188012975</c:v>
                </c:pt>
                <c:pt idx="47">
                  <c:v>98.033925203247591</c:v>
                </c:pt>
                <c:pt idx="48">
                  <c:v>98.03321702835423</c:v>
                </c:pt>
                <c:pt idx="49">
                  <c:v>98.031800678567478</c:v>
                </c:pt>
                <c:pt idx="50">
                  <c:v>98.030525963759445</c:v>
                </c:pt>
                <c:pt idx="51">
                  <c:v>98.02797653414332</c:v>
                </c:pt>
                <c:pt idx="52">
                  <c:v>98.026985089292609</c:v>
                </c:pt>
                <c:pt idx="53">
                  <c:v>98.025993644441897</c:v>
                </c:pt>
                <c:pt idx="54">
                  <c:v>98.024010754740473</c:v>
                </c:pt>
                <c:pt idx="55">
                  <c:v>98.020894785209677</c:v>
                </c:pt>
                <c:pt idx="56">
                  <c:v>98.018062085636217</c:v>
                </c:pt>
                <c:pt idx="57">
                  <c:v>98.01721227576418</c:v>
                </c:pt>
                <c:pt idx="58">
                  <c:v>98.057998790678127</c:v>
                </c:pt>
                <c:pt idx="59">
                  <c:v>98.056156737838904</c:v>
                </c:pt>
                <c:pt idx="60">
                  <c:v>98.055023166860906</c:v>
                </c:pt>
                <c:pt idx="61">
                  <c:v>98.053889595882922</c:v>
                </c:pt>
                <c:pt idx="62">
                  <c:v>98.050630579321236</c:v>
                </c:pt>
                <c:pt idx="63">
                  <c:v>98.050347186576715</c:v>
                </c:pt>
                <c:pt idx="64">
                  <c:v>98.049497008343224</c:v>
                </c:pt>
                <c:pt idx="65">
                  <c:v>98.04779665187624</c:v>
                </c:pt>
                <c:pt idx="66">
                  <c:v>98.046804777270509</c:v>
                </c:pt>
                <c:pt idx="67">
                  <c:v>98.045954599037017</c:v>
                </c:pt>
                <c:pt idx="68">
                  <c:v>98.045104420803526</c:v>
                </c:pt>
                <c:pt idx="69">
                  <c:v>98.044112546197795</c:v>
                </c:pt>
                <c:pt idx="70">
                  <c:v>98.040853529636081</c:v>
                </c:pt>
                <c:pt idx="71">
                  <c:v>98.039294869541351</c:v>
                </c:pt>
                <c:pt idx="72">
                  <c:v>98.038444691307845</c:v>
                </c:pt>
                <c:pt idx="73">
                  <c:v>98.035043978373892</c:v>
                </c:pt>
                <c:pt idx="74">
                  <c:v>98.032776836417924</c:v>
                </c:pt>
                <c:pt idx="75">
                  <c:v>98.031218176323179</c:v>
                </c:pt>
                <c:pt idx="76">
                  <c:v>98.028242552505958</c:v>
                </c:pt>
                <c:pt idx="77">
                  <c:v>98.027534070644734</c:v>
                </c:pt>
                <c:pt idx="78">
                  <c:v>98.02540862506099</c:v>
                </c:pt>
                <c:pt idx="79">
                  <c:v>98.023991661338528</c:v>
                </c:pt>
                <c:pt idx="80">
                  <c:v>98.023141483105036</c:v>
                </c:pt>
                <c:pt idx="81">
                  <c:v>98.022291304871558</c:v>
                </c:pt>
                <c:pt idx="82">
                  <c:v>98.021299430265799</c:v>
                </c:pt>
                <c:pt idx="83">
                  <c:v>98.01903228830983</c:v>
                </c:pt>
                <c:pt idx="84">
                  <c:v>98.017615324587354</c:v>
                </c:pt>
                <c:pt idx="85">
                  <c:v>98.058419701410955</c:v>
                </c:pt>
                <c:pt idx="86">
                  <c:v>98.05813618577281</c:v>
                </c:pt>
                <c:pt idx="87">
                  <c:v>98.052182357371848</c:v>
                </c:pt>
                <c:pt idx="88">
                  <c:v>98.048071380618808</c:v>
                </c:pt>
                <c:pt idx="89">
                  <c:v>98.08791393779704</c:v>
                </c:pt>
                <c:pt idx="90">
                  <c:v>98.128358604019326</c:v>
                </c:pt>
                <c:pt idx="91">
                  <c:v>98.126656033546539</c:v>
                </c:pt>
                <c:pt idx="92">
                  <c:v>98.124669701328273</c:v>
                </c:pt>
                <c:pt idx="93">
                  <c:v>98.123109011728218</c:v>
                </c:pt>
                <c:pt idx="94">
                  <c:v>98.12225772649181</c:v>
                </c:pt>
                <c:pt idx="95">
                  <c:v>98.162450982116312</c:v>
                </c:pt>
                <c:pt idx="96">
                  <c:v>98.159328247562655</c:v>
                </c:pt>
                <c:pt idx="97">
                  <c:v>98.199129054527063</c:v>
                </c:pt>
                <c:pt idx="98">
                  <c:v>98.196146967582536</c:v>
                </c:pt>
                <c:pt idx="99">
                  <c:v>98.195152938601012</c:v>
                </c:pt>
                <c:pt idx="100">
                  <c:v>98.193874901339072</c:v>
                </c:pt>
                <c:pt idx="101">
                  <c:v>98.186348681907617</c:v>
                </c:pt>
                <c:pt idx="102">
                  <c:v>98.184076615664182</c:v>
                </c:pt>
                <c:pt idx="103">
                  <c:v>98.182372565981595</c:v>
                </c:pt>
                <c:pt idx="104">
                  <c:v>98.221916553330075</c:v>
                </c:pt>
                <c:pt idx="105">
                  <c:v>98.217512511846323</c:v>
                </c:pt>
                <c:pt idx="106">
                  <c:v>98.216233919157489</c:v>
                </c:pt>
                <c:pt idx="107">
                  <c:v>98.21339260207121</c:v>
                </c:pt>
                <c:pt idx="108">
                  <c:v>98.250266844610451</c:v>
                </c:pt>
              </c:numCache>
            </c:numRef>
          </c:yVal>
          <c:smooth val="0"/>
          <c:extLst>
            <c:ext xmlns:c16="http://schemas.microsoft.com/office/drawing/2014/chart" uri="{C3380CC4-5D6E-409C-BE32-E72D297353CC}">
              <c16:uniqueId val="{00000003-E573-46DA-9C3A-284EC247C49F}"/>
            </c:ext>
          </c:extLst>
        </c:ser>
        <c:ser>
          <c:idx val="0"/>
          <c:order val="5"/>
          <c:tx>
            <c:strRef>
              <c:f>Effi_Dec!$O$2</c:f>
              <c:strCache>
                <c:ptCount val="1"/>
                <c:pt idx="0">
                  <c:v>eff_overall</c:v>
                </c:pt>
              </c:strCache>
            </c:strRef>
          </c:tx>
          <c:spPr>
            <a:ln w="6350">
              <a:solidFill>
                <a:srgbClr val="C00000"/>
              </a:solidFill>
              <a:prstDash val="dash"/>
            </a:ln>
          </c:spPr>
          <c:marker>
            <c:symbol val="none"/>
          </c:marker>
          <c:yVal>
            <c:numRef>
              <c:f>Effi_Dec!$O$3:$O$146</c:f>
              <c:numCache>
                <c:formatCode>General</c:formatCode>
                <c:ptCount val="144"/>
                <c:pt idx="109">
                  <c:v>98.191141753826429</c:v>
                </c:pt>
                <c:pt idx="110">
                  <c:v>98.191141753826429</c:v>
                </c:pt>
                <c:pt idx="111">
                  <c:v>86.923392835207608</c:v>
                </c:pt>
                <c:pt idx="112">
                  <c:v>86.923392835207608</c:v>
                </c:pt>
                <c:pt idx="113">
                  <c:v>86.923392835207608</c:v>
                </c:pt>
                <c:pt idx="114">
                  <c:v>1.8526155619730436</c:v>
                </c:pt>
                <c:pt idx="115">
                  <c:v>3.8539169666092192</c:v>
                </c:pt>
                <c:pt idx="116">
                  <c:v>11.52300399288351</c:v>
                </c:pt>
                <c:pt idx="117">
                  <c:v>15.344170498292364</c:v>
                </c:pt>
                <c:pt idx="118">
                  <c:v>15.338667439025865</c:v>
                </c:pt>
                <c:pt idx="119">
                  <c:v>15.332198930765243</c:v>
                </c:pt>
                <c:pt idx="120">
                  <c:v>15.329640490930815</c:v>
                </c:pt>
                <c:pt idx="121">
                  <c:v>15.322254806125777</c:v>
                </c:pt>
                <c:pt idx="122">
                  <c:v>15.312455498835432</c:v>
                </c:pt>
                <c:pt idx="123">
                  <c:v>15.30521463137951</c:v>
                </c:pt>
                <c:pt idx="124">
                  <c:v>15.303300745067816</c:v>
                </c:pt>
                <c:pt idx="125">
                  <c:v>15.295042604279551</c:v>
                </c:pt>
                <c:pt idx="126">
                  <c:v>15.290696214390994</c:v>
                </c:pt>
                <c:pt idx="127">
                  <c:v>15.276353127758751</c:v>
                </c:pt>
                <c:pt idx="128">
                  <c:v>15.267901814086555</c:v>
                </c:pt>
                <c:pt idx="129">
                  <c:v>15.257905117342869</c:v>
                </c:pt>
                <c:pt idx="130">
                  <c:v>15.249502096891653</c:v>
                </c:pt>
                <c:pt idx="131">
                  <c:v>15.240133212020766</c:v>
                </c:pt>
                <c:pt idx="132">
                  <c:v>15.232406296663326</c:v>
                </c:pt>
                <c:pt idx="133">
                  <c:v>15.231184954244217</c:v>
                </c:pt>
                <c:pt idx="134">
                  <c:v>15.210313301861589</c:v>
                </c:pt>
                <c:pt idx="135">
                  <c:v>15.198572997396356</c:v>
                </c:pt>
                <c:pt idx="136">
                  <c:v>15.216319197920466</c:v>
                </c:pt>
                <c:pt idx="137">
                  <c:v>15.203784285284932</c:v>
                </c:pt>
                <c:pt idx="138">
                  <c:v>15.189168286767826</c:v>
                </c:pt>
                <c:pt idx="139">
                  <c:v>15.148659708096249</c:v>
                </c:pt>
                <c:pt idx="140">
                  <c:v>15.146092310314341</c:v>
                </c:pt>
                <c:pt idx="141">
                  <c:v>15.134471936312604</c:v>
                </c:pt>
                <c:pt idx="142">
                  <c:v>15.103339017632949</c:v>
                </c:pt>
                <c:pt idx="143">
                  <c:v>14.786913880569472</c:v>
                </c:pt>
              </c:numCache>
            </c:numRef>
          </c:yVal>
          <c:smooth val="0"/>
          <c:extLst>
            <c:ext xmlns:c16="http://schemas.microsoft.com/office/drawing/2014/chart" uri="{C3380CC4-5D6E-409C-BE32-E72D297353CC}">
              <c16:uniqueId val="{00000000-5FBF-45C7-9BF9-1E9316E0A2D1}"/>
            </c:ext>
          </c:extLst>
        </c:ser>
        <c:dLbls>
          <c:showLegendKey val="0"/>
          <c:showVal val="0"/>
          <c:showCatName val="0"/>
          <c:showSerName val="0"/>
          <c:showPercent val="0"/>
          <c:showBubbleSize val="0"/>
        </c:dLbls>
        <c:axId val="1306956512"/>
        <c:axId val="1306947872"/>
      </c:scatterChart>
      <c:valAx>
        <c:axId val="694660080"/>
        <c:scaling>
          <c:orientation val="minMax"/>
          <c:max val="150"/>
          <c:min val="0"/>
        </c:scaling>
        <c:delete val="0"/>
        <c:axPos val="b"/>
        <c:majorGridlines>
          <c:spPr>
            <a:ln w="9525" cap="flat" cmpd="sng" algn="ctr">
              <a:solidFill>
                <a:schemeClr val="tx1">
                  <a:lumMod val="15000"/>
                  <a:lumOff val="85000"/>
                </a:schemeClr>
              </a:solidFill>
              <a:round/>
            </a:ln>
            <a:effectLst/>
          </c:spPr>
        </c:majorGridlines>
        <c:title>
          <c:tx>
            <c:rich>
              <a:bodyPr/>
              <a:lstStyle/>
              <a:p>
                <a:pPr>
                  <a:defRPr/>
                </a:pPr>
                <a:r>
                  <a:rPr lang="en-US"/>
                  <a:t>Data points</a:t>
                </a:r>
              </a:p>
            </c:rich>
          </c:tx>
          <c:layout>
            <c:manualLayout>
              <c:xMode val="edge"/>
              <c:yMode val="edge"/>
              <c:x val="0.43995360960758473"/>
              <c:y val="0.86431662827483957"/>
            </c:manualLayout>
          </c:layout>
          <c:overlay val="0"/>
        </c:title>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4660440"/>
        <c:crosses val="autoZero"/>
        <c:crossBetween val="midCat"/>
      </c:valAx>
      <c:valAx>
        <c:axId val="694660440"/>
        <c:scaling>
          <c:orientation val="minMax"/>
        </c:scaling>
        <c:delete val="0"/>
        <c:axPos val="l"/>
        <c:majorGridlines>
          <c:spPr>
            <a:ln w="9525" cap="flat" cmpd="sng" algn="ctr">
              <a:solidFill>
                <a:schemeClr val="tx1">
                  <a:lumMod val="15000"/>
                  <a:lumOff val="85000"/>
                </a:schemeClr>
              </a:solidFill>
              <a:round/>
            </a:ln>
            <a:effectLst/>
          </c:spPr>
        </c:majorGridlines>
        <c:title>
          <c:tx>
            <c:rich>
              <a:bodyPr/>
              <a:lstStyle/>
              <a:p>
                <a:pPr>
                  <a:defRPr/>
                </a:pPr>
                <a:r>
                  <a:rPr lang="en-US"/>
                  <a:t>Power (kW)</a:t>
                </a:r>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4660080"/>
        <c:crosses val="autoZero"/>
        <c:crossBetween val="midCat"/>
      </c:valAx>
      <c:valAx>
        <c:axId val="1306947872"/>
        <c:scaling>
          <c:orientation val="minMax"/>
        </c:scaling>
        <c:delete val="0"/>
        <c:axPos val="r"/>
        <c:title>
          <c:tx>
            <c:rich>
              <a:bodyPr/>
              <a:lstStyle/>
              <a:p>
                <a:pPr>
                  <a:defRPr/>
                </a:pPr>
                <a:r>
                  <a:rPr lang="en-US"/>
                  <a:t>Efficiency (%)</a:t>
                </a:r>
              </a:p>
            </c:rich>
          </c:tx>
          <c:overlay val="0"/>
        </c:title>
        <c:numFmt formatCode="General" sourceLinked="1"/>
        <c:majorTickMark val="out"/>
        <c:minorTickMark val="none"/>
        <c:tickLblPos val="nextTo"/>
        <c:crossAx val="1306956512"/>
        <c:crosses val="max"/>
        <c:crossBetween val="midCat"/>
      </c:valAx>
      <c:valAx>
        <c:axId val="1306956512"/>
        <c:scaling>
          <c:orientation val="minMax"/>
        </c:scaling>
        <c:delete val="1"/>
        <c:axPos val="b"/>
        <c:majorTickMark val="out"/>
        <c:minorTickMark val="none"/>
        <c:tickLblPos val="nextTo"/>
        <c:crossAx val="1306947872"/>
        <c:crosses val="autoZero"/>
        <c:crossBetween val="midCat"/>
      </c:valAx>
    </c:plotArea>
    <c:legend>
      <c:legendPos val="b"/>
      <c:legendEntry>
        <c:idx val="4"/>
        <c:delete val="1"/>
      </c:legendEntry>
      <c:overlay val="0"/>
    </c:legend>
    <c:plotVisOnly val="1"/>
    <c:dispBlanksAs val="gap"/>
    <c:showDLblsOverMax val="0"/>
    <c:extLst/>
  </c:chart>
  <c:txPr>
    <a:bodyPr/>
    <a:lstStyle/>
    <a:p>
      <a:pPr>
        <a:defRPr/>
      </a:pPr>
      <a:endParaRPr lang="en-US"/>
    </a:p>
  </c:txPr>
  <c:printSettings>
    <c:headerFooter/>
    <c:pageMargins b="0.75" l="0.7" r="0.7" t="0.75" header="0.3" footer="0.3"/>
    <c:pageSetup/>
  </c:printSettings>
  <c:userShapes r:id="rId1"/>
</c:chartSpace>
</file>

<file path=xl/charts/chart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a:t>LDC and efficiency (controlled with OF2, December)</a:t>
            </a:r>
          </a:p>
        </c:rich>
      </c:tx>
      <c:overlay val="0"/>
      <c:spPr>
        <a:noFill/>
        <a:ln>
          <a:noFill/>
        </a:ln>
        <a:effectLst/>
      </c:spPr>
    </c:title>
    <c:autoTitleDeleted val="0"/>
    <c:plotArea>
      <c:layout>
        <c:manualLayout>
          <c:layoutTarget val="inner"/>
          <c:xMode val="edge"/>
          <c:yMode val="edge"/>
          <c:x val="6.2366739157824126E-2"/>
          <c:y val="0.14581884812116649"/>
          <c:w val="0.85748946185895447"/>
          <c:h val="0.64344567215074955"/>
        </c:manualLayout>
      </c:layout>
      <c:scatterChart>
        <c:scatterStyle val="lineMarker"/>
        <c:varyColors val="0"/>
        <c:ser>
          <c:idx val="3"/>
          <c:order val="0"/>
          <c:tx>
            <c:strRef>
              <c:f>Effi_Dec!$W$2</c:f>
              <c:strCache>
                <c:ptCount val="1"/>
                <c:pt idx="0">
                  <c:v>Pgrid_ev2 (kW)</c:v>
                </c:pt>
              </c:strCache>
            </c:strRef>
          </c:tx>
          <c:spPr>
            <a:ln w="15875">
              <a:solidFill>
                <a:schemeClr val="accent1"/>
              </a:solidFill>
            </a:ln>
          </c:spPr>
          <c:marker>
            <c:symbol val="none"/>
          </c:marker>
          <c:yVal>
            <c:numRef>
              <c:f>Effi_Dec!$W$3:$W$146</c:f>
              <c:numCache>
                <c:formatCode>General</c:formatCode>
                <c:ptCount val="144"/>
                <c:pt idx="0">
                  <c:v>7.0758765000000006</c:v>
                </c:pt>
                <c:pt idx="1">
                  <c:v>7.0579079999999994</c:v>
                </c:pt>
                <c:pt idx="2">
                  <c:v>7.0548191999999998</c:v>
                </c:pt>
                <c:pt idx="3">
                  <c:v>7.0517304000000003</c:v>
                </c:pt>
                <c:pt idx="4">
                  <c:v>7.048641599999999</c:v>
                </c:pt>
                <c:pt idx="5">
                  <c:v>7.0455528000000003</c:v>
                </c:pt>
                <c:pt idx="6">
                  <c:v>7.0424640000000007</c:v>
                </c:pt>
                <c:pt idx="7">
                  <c:v>7.0424640000000007</c:v>
                </c:pt>
                <c:pt idx="8">
                  <c:v>7.0393752000000012</c:v>
                </c:pt>
                <c:pt idx="9">
                  <c:v>7.0393752000000012</c:v>
                </c:pt>
                <c:pt idx="10">
                  <c:v>6.8737086000000005</c:v>
                </c:pt>
                <c:pt idx="11">
                  <c:v>6.6715406999999995</c:v>
                </c:pt>
                <c:pt idx="12">
                  <c:v>6.624525600000001</c:v>
                </c:pt>
                <c:pt idx="13">
                  <c:v>6.4921823999999999</c:v>
                </c:pt>
                <c:pt idx="14">
                  <c:v>6.4921823999999999</c:v>
                </c:pt>
                <c:pt idx="15">
                  <c:v>6.4579680000000002</c:v>
                </c:pt>
                <c:pt idx="16">
                  <c:v>6.3597204000000005</c:v>
                </c:pt>
                <c:pt idx="17">
                  <c:v>6.3178434000000019</c:v>
                </c:pt>
                <c:pt idx="18">
                  <c:v>6.292063800000002</c:v>
                </c:pt>
                <c:pt idx="19">
                  <c:v>6.2865396000000011</c:v>
                </c:pt>
                <c:pt idx="20">
                  <c:v>6.2837775000000002</c:v>
                </c:pt>
                <c:pt idx="21">
                  <c:v>6.2810154000000002</c:v>
                </c:pt>
                <c:pt idx="22">
                  <c:v>6.2810154000000002</c:v>
                </c:pt>
                <c:pt idx="23">
                  <c:v>6.2533944000000012</c:v>
                </c:pt>
                <c:pt idx="24">
                  <c:v>6.2533944000000012</c:v>
                </c:pt>
                <c:pt idx="25">
                  <c:v>6.2216747999999988</c:v>
                </c:pt>
                <c:pt idx="26">
                  <c:v>6.2162100000000011</c:v>
                </c:pt>
                <c:pt idx="27">
                  <c:v>6.1567505999999996</c:v>
                </c:pt>
                <c:pt idx="28">
                  <c:v>6.1270208999999998</c:v>
                </c:pt>
                <c:pt idx="29">
                  <c:v>6.1216154999999999</c:v>
                </c:pt>
                <c:pt idx="30">
                  <c:v>6.1189127999999995</c:v>
                </c:pt>
                <c:pt idx="31">
                  <c:v>6.0890940000000011</c:v>
                </c:pt>
                <c:pt idx="32">
                  <c:v>6.0596909999999999</c:v>
                </c:pt>
                <c:pt idx="33">
                  <c:v>6.0543450000000005</c:v>
                </c:pt>
                <c:pt idx="34">
                  <c:v>6.0543450000000005</c:v>
                </c:pt>
                <c:pt idx="35">
                  <c:v>6.0240807000000007</c:v>
                </c:pt>
                <c:pt idx="36">
                  <c:v>6.0108642000000012</c:v>
                </c:pt>
                <c:pt idx="37">
                  <c:v>5.9950044</c:v>
                </c:pt>
                <c:pt idx="38">
                  <c:v>5.9950044</c:v>
                </c:pt>
                <c:pt idx="39">
                  <c:v>5.9923610999999992</c:v>
                </c:pt>
                <c:pt idx="40">
                  <c:v>5.9897178000000002</c:v>
                </c:pt>
                <c:pt idx="41">
                  <c:v>5.9563944000000006</c:v>
                </c:pt>
                <c:pt idx="42">
                  <c:v>5.9224176000000011</c:v>
                </c:pt>
                <c:pt idx="43">
                  <c:v>5.9067953999999991</c:v>
                </c:pt>
                <c:pt idx="44">
                  <c:v>5.8887080999999997</c:v>
                </c:pt>
                <c:pt idx="45">
                  <c:v>5.7558599999999993</c:v>
                </c:pt>
                <c:pt idx="46">
                  <c:v>5.7395695499999979</c:v>
                </c:pt>
                <c:pt idx="47">
                  <c:v>5.6179629000000002</c:v>
                </c:pt>
                <c:pt idx="48">
                  <c:v>5.5721951999999995</c:v>
                </c:pt>
                <c:pt idx="49">
                  <c:v>5.3448713999999997</c:v>
                </c:pt>
                <c:pt idx="50">
                  <c:v>5.1238439999999992</c:v>
                </c:pt>
                <c:pt idx="51">
                  <c:v>5.0631075000000001</c:v>
                </c:pt>
                <c:pt idx="52">
                  <c:v>4.7151720000000008</c:v>
                </c:pt>
                <c:pt idx="53">
                  <c:v>4.5885311999999994</c:v>
                </c:pt>
                <c:pt idx="54">
                  <c:v>4.5865115999999997</c:v>
                </c:pt>
                <c:pt idx="55">
                  <c:v>4.5150831</c:v>
                </c:pt>
                <c:pt idx="56">
                  <c:v>4.3860959999999993</c:v>
                </c:pt>
                <c:pt idx="57">
                  <c:v>4.3186175999999996</c:v>
                </c:pt>
                <c:pt idx="58">
                  <c:v>4.0576139999999992</c:v>
                </c:pt>
                <c:pt idx="59">
                  <c:v>3.9829779000000007</c:v>
                </c:pt>
                <c:pt idx="60">
                  <c:v>3.5212320000000004</c:v>
                </c:pt>
                <c:pt idx="61">
                  <c:v>3.37392</c:v>
                </c:pt>
                <c:pt idx="62">
                  <c:v>3.2574959999999997</c:v>
                </c:pt>
                <c:pt idx="63">
                  <c:v>2.9795039999999999</c:v>
                </c:pt>
                <c:pt idx="64">
                  <c:v>2.6351324999999997</c:v>
                </c:pt>
                <c:pt idx="65">
                  <c:v>2.5754651999999996</c:v>
                </c:pt>
                <c:pt idx="66">
                  <c:v>2.5720793999999998</c:v>
                </c:pt>
                <c:pt idx="67">
                  <c:v>2.4399144000000001</c:v>
                </c:pt>
                <c:pt idx="68">
                  <c:v>2.3731784999999999</c:v>
                </c:pt>
                <c:pt idx="69">
                  <c:v>2.1821183999999998</c:v>
                </c:pt>
                <c:pt idx="70">
                  <c:v>2.181168</c:v>
                </c:pt>
                <c:pt idx="71">
                  <c:v>2.181168</c:v>
                </c:pt>
                <c:pt idx="72">
                  <c:v>2.181168</c:v>
                </c:pt>
                <c:pt idx="73">
                  <c:v>2.181168</c:v>
                </c:pt>
                <c:pt idx="74">
                  <c:v>2.181168</c:v>
                </c:pt>
                <c:pt idx="75">
                  <c:v>2.181168</c:v>
                </c:pt>
                <c:pt idx="76">
                  <c:v>2.181168</c:v>
                </c:pt>
                <c:pt idx="77">
                  <c:v>2.181168</c:v>
                </c:pt>
                <c:pt idx="78">
                  <c:v>2.181168</c:v>
                </c:pt>
                <c:pt idx="79">
                  <c:v>2.181168</c:v>
                </c:pt>
                <c:pt idx="80">
                  <c:v>2.1802175999999998</c:v>
                </c:pt>
                <c:pt idx="81">
                  <c:v>2.1802175999999998</c:v>
                </c:pt>
                <c:pt idx="82">
                  <c:v>2.1802175999999998</c:v>
                </c:pt>
                <c:pt idx="83">
                  <c:v>2.1802175999999998</c:v>
                </c:pt>
                <c:pt idx="84">
                  <c:v>2.1802175999999998</c:v>
                </c:pt>
                <c:pt idx="85">
                  <c:v>2.1802175999999998</c:v>
                </c:pt>
                <c:pt idx="86">
                  <c:v>2.1802175999999998</c:v>
                </c:pt>
                <c:pt idx="87">
                  <c:v>2.1802175999999998</c:v>
                </c:pt>
                <c:pt idx="88">
                  <c:v>2.1792672000000004</c:v>
                </c:pt>
                <c:pt idx="89">
                  <c:v>2.1792672000000004</c:v>
                </c:pt>
                <c:pt idx="90">
                  <c:v>2.1792672000000004</c:v>
                </c:pt>
                <c:pt idx="91">
                  <c:v>2.1792672000000004</c:v>
                </c:pt>
                <c:pt idx="92">
                  <c:v>2.1792672000000004</c:v>
                </c:pt>
                <c:pt idx="93">
                  <c:v>2.1792672000000004</c:v>
                </c:pt>
                <c:pt idx="94">
                  <c:v>2.1783168000000006</c:v>
                </c:pt>
                <c:pt idx="95">
                  <c:v>2.1783168000000006</c:v>
                </c:pt>
                <c:pt idx="96">
                  <c:v>2.1783168000000006</c:v>
                </c:pt>
                <c:pt idx="97">
                  <c:v>2.1773663999999999</c:v>
                </c:pt>
                <c:pt idx="98">
                  <c:v>2.1773663999999999</c:v>
                </c:pt>
                <c:pt idx="99">
                  <c:v>2.1754655999999999</c:v>
                </c:pt>
                <c:pt idx="100">
                  <c:v>2.1754655999999999</c:v>
                </c:pt>
                <c:pt idx="101">
                  <c:v>2.1754655999999999</c:v>
                </c:pt>
                <c:pt idx="102">
                  <c:v>2.1745152000000001</c:v>
                </c:pt>
                <c:pt idx="103">
                  <c:v>2.1745152000000001</c:v>
                </c:pt>
                <c:pt idx="104">
                  <c:v>2.1745152000000001</c:v>
                </c:pt>
                <c:pt idx="105">
                  <c:v>2.1745152000000001</c:v>
                </c:pt>
                <c:pt idx="106">
                  <c:v>2.1745152000000001</c:v>
                </c:pt>
                <c:pt idx="107">
                  <c:v>2.1735648000000003</c:v>
                </c:pt>
                <c:pt idx="108">
                  <c:v>2.1735648000000003</c:v>
                </c:pt>
                <c:pt idx="109">
                  <c:v>2.1735648000000003</c:v>
                </c:pt>
                <c:pt idx="110">
                  <c:v>2.1726144000000001</c:v>
                </c:pt>
                <c:pt idx="111">
                  <c:v>2.1716640000000003</c:v>
                </c:pt>
                <c:pt idx="112">
                  <c:v>2.1707136</c:v>
                </c:pt>
                <c:pt idx="113">
                  <c:v>2.1697632000000002</c:v>
                </c:pt>
                <c:pt idx="114">
                  <c:v>2.1688127999999995</c:v>
                </c:pt>
                <c:pt idx="115">
                  <c:v>2.1678624000000002</c:v>
                </c:pt>
                <c:pt idx="116">
                  <c:v>2.1669119999999999</c:v>
                </c:pt>
                <c:pt idx="117">
                  <c:v>2.1659616000000002</c:v>
                </c:pt>
                <c:pt idx="118">
                  <c:v>2.1659616000000002</c:v>
                </c:pt>
                <c:pt idx="119">
                  <c:v>2.1650112000000004</c:v>
                </c:pt>
                <c:pt idx="120">
                  <c:v>1.70478</c:v>
                </c:pt>
                <c:pt idx="121">
                  <c:v>0.81829439999999998</c:v>
                </c:pt>
                <c:pt idx="122">
                  <c:v>0.27169560000000004</c:v>
                </c:pt>
                <c:pt idx="123">
                  <c:v>0.2046627</c:v>
                </c:pt>
                <c:pt idx="124">
                  <c:v>0.20457359999999999</c:v>
                </c:pt>
                <c:pt idx="125">
                  <c:v>0.20457359999999999</c:v>
                </c:pt>
                <c:pt idx="126">
                  <c:v>0.20457359999999999</c:v>
                </c:pt>
                <c:pt idx="127">
                  <c:v>0.20457359999999999</c:v>
                </c:pt>
                <c:pt idx="128">
                  <c:v>0.20457359999999999</c:v>
                </c:pt>
                <c:pt idx="129">
                  <c:v>0.20448449999999996</c:v>
                </c:pt>
                <c:pt idx="130">
                  <c:v>0.20448449999999996</c:v>
                </c:pt>
                <c:pt idx="131">
                  <c:v>0.20448449999999996</c:v>
                </c:pt>
                <c:pt idx="132">
                  <c:v>0.2043954</c:v>
                </c:pt>
                <c:pt idx="133">
                  <c:v>0.20430630000000002</c:v>
                </c:pt>
                <c:pt idx="134">
                  <c:v>0.20421719999999996</c:v>
                </c:pt>
                <c:pt idx="135">
                  <c:v>0.20421719999999996</c:v>
                </c:pt>
                <c:pt idx="136">
                  <c:v>0.20421719999999996</c:v>
                </c:pt>
                <c:pt idx="137">
                  <c:v>0.20412809999999995</c:v>
                </c:pt>
                <c:pt idx="138">
                  <c:v>0.20412809999999995</c:v>
                </c:pt>
                <c:pt idx="139">
                  <c:v>0.20412809999999995</c:v>
                </c:pt>
                <c:pt idx="140">
                  <c:v>0.20412809999999995</c:v>
                </c:pt>
                <c:pt idx="141">
                  <c:v>0.20394990000000002</c:v>
                </c:pt>
                <c:pt idx="142">
                  <c:v>0.20386079999999998</c:v>
                </c:pt>
                <c:pt idx="143">
                  <c:v>0</c:v>
                </c:pt>
              </c:numCache>
            </c:numRef>
          </c:yVal>
          <c:smooth val="0"/>
          <c:extLst>
            <c:ext xmlns:c16="http://schemas.microsoft.com/office/drawing/2014/chart" uri="{C3380CC4-5D6E-409C-BE32-E72D297353CC}">
              <c16:uniqueId val="{00000000-D6AF-4391-8C7A-06F54C0A06E9}"/>
            </c:ext>
          </c:extLst>
        </c:ser>
        <c:ser>
          <c:idx val="4"/>
          <c:order val="1"/>
          <c:tx>
            <c:strRef>
              <c:f>Effi_Dec!$Y$2</c:f>
              <c:strCache>
                <c:ptCount val="1"/>
                <c:pt idx="0">
                  <c:v>Pcharging (kW)</c:v>
                </c:pt>
              </c:strCache>
            </c:strRef>
          </c:tx>
          <c:spPr>
            <a:ln w="15875">
              <a:solidFill>
                <a:schemeClr val="accent6"/>
              </a:solidFill>
            </a:ln>
          </c:spPr>
          <c:marker>
            <c:symbol val="none"/>
          </c:marker>
          <c:yVal>
            <c:numRef>
              <c:f>Effi_Dec!$Y$3:$Y$146</c:f>
              <c:numCache>
                <c:formatCode>General</c:formatCode>
                <c:ptCount val="144"/>
                <c:pt idx="0">
                  <c:v>7.0498000000000003</c:v>
                </c:pt>
                <c:pt idx="1">
                  <c:v>7.037679999999999</c:v>
                </c:pt>
                <c:pt idx="2">
                  <c:v>7.0336399999999992</c:v>
                </c:pt>
                <c:pt idx="3">
                  <c:v>7.0336399999999992</c:v>
                </c:pt>
                <c:pt idx="4">
                  <c:v>7.0336399999999992</c:v>
                </c:pt>
                <c:pt idx="5">
                  <c:v>7.0336399999999992</c:v>
                </c:pt>
                <c:pt idx="6">
                  <c:v>7.0336399999999992</c:v>
                </c:pt>
                <c:pt idx="7">
                  <c:v>7.0316200000000002</c:v>
                </c:pt>
                <c:pt idx="8">
                  <c:v>7.0316200000000002</c:v>
                </c:pt>
                <c:pt idx="9">
                  <c:v>7.0316200000000002</c:v>
                </c:pt>
                <c:pt idx="10">
                  <c:v>6.8558849999999989</c:v>
                </c:pt>
                <c:pt idx="11">
                  <c:v>6.6620800000000004</c:v>
                </c:pt>
                <c:pt idx="12">
                  <c:v>6.5574400000000006</c:v>
                </c:pt>
                <c:pt idx="13">
                  <c:v>6.4876800000000001</c:v>
                </c:pt>
                <c:pt idx="14">
                  <c:v>6.3830400000000012</c:v>
                </c:pt>
                <c:pt idx="15">
                  <c:v>6.3793800000000012</c:v>
                </c:pt>
                <c:pt idx="16">
                  <c:v>6.2747999999999999</c:v>
                </c:pt>
                <c:pt idx="17">
                  <c:v>6.2747999999999999</c:v>
                </c:pt>
                <c:pt idx="18">
                  <c:v>6.2747999999999999</c:v>
                </c:pt>
                <c:pt idx="19">
                  <c:v>6.2399399999999998</c:v>
                </c:pt>
                <c:pt idx="20">
                  <c:v>6.2399399999999998</c:v>
                </c:pt>
                <c:pt idx="21">
                  <c:v>6.2399399999999998</c:v>
                </c:pt>
                <c:pt idx="22">
                  <c:v>6.2363599999999986</c:v>
                </c:pt>
                <c:pt idx="23">
                  <c:v>6.2050800000000006</c:v>
                </c:pt>
                <c:pt idx="24">
                  <c:v>6.1737600000000006</c:v>
                </c:pt>
                <c:pt idx="25">
                  <c:v>6.1702200000000005</c:v>
                </c:pt>
                <c:pt idx="26">
                  <c:v>6.1353600000000004</c:v>
                </c:pt>
                <c:pt idx="27">
                  <c:v>6.1005000000000003</c:v>
                </c:pt>
                <c:pt idx="28">
                  <c:v>6.0970000000000004</c:v>
                </c:pt>
                <c:pt idx="29">
                  <c:v>6.0970000000000004</c:v>
                </c:pt>
                <c:pt idx="30">
                  <c:v>6.0621599999999987</c:v>
                </c:pt>
                <c:pt idx="31">
                  <c:v>6.0307800000000009</c:v>
                </c:pt>
                <c:pt idx="32">
                  <c:v>6.0273199999999996</c:v>
                </c:pt>
                <c:pt idx="33">
                  <c:v>6.02386</c:v>
                </c:pt>
                <c:pt idx="34">
                  <c:v>5.9959199999999999</c:v>
                </c:pt>
                <c:pt idx="35">
                  <c:v>5.9959199999999999</c:v>
                </c:pt>
                <c:pt idx="36">
                  <c:v>5.9610600000000016</c:v>
                </c:pt>
                <c:pt idx="37">
                  <c:v>5.9576400000000005</c:v>
                </c:pt>
                <c:pt idx="38">
                  <c:v>5.9262000000000006</c:v>
                </c:pt>
                <c:pt idx="39">
                  <c:v>5.9262000000000006</c:v>
                </c:pt>
                <c:pt idx="40">
                  <c:v>5.9193999999999996</c:v>
                </c:pt>
                <c:pt idx="41">
                  <c:v>5.8947199999999995</c:v>
                </c:pt>
                <c:pt idx="42">
                  <c:v>5.8845799999999988</c:v>
                </c:pt>
                <c:pt idx="43">
                  <c:v>5.8531199999999997</c:v>
                </c:pt>
                <c:pt idx="44">
                  <c:v>5.7170399999999999</c:v>
                </c:pt>
                <c:pt idx="45">
                  <c:v>5.7096599999999986</c:v>
                </c:pt>
                <c:pt idx="46">
                  <c:v>5.6821800000000007</c:v>
                </c:pt>
                <c:pt idx="47">
                  <c:v>5.5808</c:v>
                </c:pt>
                <c:pt idx="48">
                  <c:v>5.534790000000001</c:v>
                </c:pt>
                <c:pt idx="49">
                  <c:v>5.2956799999999991</c:v>
                </c:pt>
                <c:pt idx="50">
                  <c:v>5.0895600000000005</c:v>
                </c:pt>
                <c:pt idx="51">
                  <c:v>5.0169600000000001</c:v>
                </c:pt>
                <c:pt idx="52">
                  <c:v>4.7355199999999993</c:v>
                </c:pt>
                <c:pt idx="53">
                  <c:v>4.5666599999999997</c:v>
                </c:pt>
                <c:pt idx="54">
                  <c:v>4.5265999999999993</c:v>
                </c:pt>
                <c:pt idx="55">
                  <c:v>4.4917799999999994</c:v>
                </c:pt>
                <c:pt idx="56">
                  <c:v>4.3512500000000003</c:v>
                </c:pt>
                <c:pt idx="57">
                  <c:v>4.2816299999999998</c:v>
                </c:pt>
                <c:pt idx="58">
                  <c:v>4.0031499999999998</c:v>
                </c:pt>
                <c:pt idx="59">
                  <c:v>3.9369200000000002</c:v>
                </c:pt>
                <c:pt idx="60">
                  <c:v>3.5137899999999993</c:v>
                </c:pt>
                <c:pt idx="61">
                  <c:v>3.3398399999999997</c:v>
                </c:pt>
                <c:pt idx="62">
                  <c:v>3.2006799999999993</c:v>
                </c:pt>
                <c:pt idx="63">
                  <c:v>2.9571499999999995</c:v>
                </c:pt>
                <c:pt idx="64">
                  <c:v>2.6440399999999995</c:v>
                </c:pt>
                <c:pt idx="65">
                  <c:v>2.5744600000000002</c:v>
                </c:pt>
                <c:pt idx="66">
                  <c:v>2.5418599999999998</c:v>
                </c:pt>
                <c:pt idx="67">
                  <c:v>2.4367000000000001</c:v>
                </c:pt>
                <c:pt idx="68">
                  <c:v>2.2981199999999999</c:v>
                </c:pt>
                <c:pt idx="69">
                  <c:v>2.1240199999999998</c:v>
                </c:pt>
                <c:pt idx="70">
                  <c:v>2.1234099999999998</c:v>
                </c:pt>
                <c:pt idx="71">
                  <c:v>2.1234099999999998</c:v>
                </c:pt>
                <c:pt idx="72">
                  <c:v>2.1234099999999998</c:v>
                </c:pt>
                <c:pt idx="73">
                  <c:v>2.1221899999999998</c:v>
                </c:pt>
                <c:pt idx="74">
                  <c:v>2.1209699999999998</c:v>
                </c:pt>
                <c:pt idx="75">
                  <c:v>2.1209699999999998</c:v>
                </c:pt>
                <c:pt idx="76">
                  <c:v>2.1209699999999998</c:v>
                </c:pt>
                <c:pt idx="77">
                  <c:v>2.1209699999999998</c:v>
                </c:pt>
                <c:pt idx="78">
                  <c:v>2.1209699999999998</c:v>
                </c:pt>
                <c:pt idx="79">
                  <c:v>2.1209699999999998</c:v>
                </c:pt>
                <c:pt idx="80">
                  <c:v>2.1209699999999998</c:v>
                </c:pt>
                <c:pt idx="81">
                  <c:v>2.1209699999999998</c:v>
                </c:pt>
                <c:pt idx="82">
                  <c:v>2.1209699999999998</c:v>
                </c:pt>
                <c:pt idx="83">
                  <c:v>2.1209699999999998</c:v>
                </c:pt>
                <c:pt idx="84">
                  <c:v>2.1209699999999998</c:v>
                </c:pt>
                <c:pt idx="85">
                  <c:v>2.1209699999999998</c:v>
                </c:pt>
                <c:pt idx="86">
                  <c:v>2.1035849999999998</c:v>
                </c:pt>
                <c:pt idx="87">
                  <c:v>2.0891999999999999</c:v>
                </c:pt>
                <c:pt idx="88">
                  <c:v>2.0891999999999999</c:v>
                </c:pt>
                <c:pt idx="89">
                  <c:v>2.0891999999999999</c:v>
                </c:pt>
                <c:pt idx="90">
                  <c:v>2.0886000000000005</c:v>
                </c:pt>
                <c:pt idx="91">
                  <c:v>2.0886000000000005</c:v>
                </c:pt>
                <c:pt idx="92">
                  <c:v>2.0886000000000005</c:v>
                </c:pt>
                <c:pt idx="93">
                  <c:v>2.0886000000000005</c:v>
                </c:pt>
                <c:pt idx="94">
                  <c:v>2.0886000000000005</c:v>
                </c:pt>
                <c:pt idx="95">
                  <c:v>2.0886000000000005</c:v>
                </c:pt>
                <c:pt idx="96">
                  <c:v>2.0886000000000005</c:v>
                </c:pt>
                <c:pt idx="97">
                  <c:v>2.0886000000000005</c:v>
                </c:pt>
                <c:pt idx="98">
                  <c:v>2.0873999999999997</c:v>
                </c:pt>
                <c:pt idx="99">
                  <c:v>2.0873999999999997</c:v>
                </c:pt>
                <c:pt idx="100">
                  <c:v>2.0873999999999997</c:v>
                </c:pt>
                <c:pt idx="101">
                  <c:v>2.0861999999999998</c:v>
                </c:pt>
                <c:pt idx="102">
                  <c:v>2.0861999999999998</c:v>
                </c:pt>
                <c:pt idx="103">
                  <c:v>2.0861999999999998</c:v>
                </c:pt>
                <c:pt idx="104">
                  <c:v>2.0861999999999998</c:v>
                </c:pt>
                <c:pt idx="105">
                  <c:v>2.0861999999999998</c:v>
                </c:pt>
                <c:pt idx="106">
                  <c:v>2.0861999999999998</c:v>
                </c:pt>
                <c:pt idx="107">
                  <c:v>2.0861999999999998</c:v>
                </c:pt>
                <c:pt idx="108">
                  <c:v>2.0861999999999998</c:v>
                </c:pt>
                <c:pt idx="109">
                  <c:v>2.0861999999999998</c:v>
                </c:pt>
                <c:pt idx="110">
                  <c:v>2.0861999999999998</c:v>
                </c:pt>
                <c:pt idx="111">
                  <c:v>2.0861999999999998</c:v>
                </c:pt>
                <c:pt idx="112">
                  <c:v>2.0861999999999998</c:v>
                </c:pt>
                <c:pt idx="113">
                  <c:v>2.0861999999999998</c:v>
                </c:pt>
                <c:pt idx="114">
                  <c:v>2.0861999999999998</c:v>
                </c:pt>
                <c:pt idx="115">
                  <c:v>2.0861999999999998</c:v>
                </c:pt>
                <c:pt idx="116">
                  <c:v>2.0861999999999998</c:v>
                </c:pt>
                <c:pt idx="117">
                  <c:v>2.085</c:v>
                </c:pt>
                <c:pt idx="118">
                  <c:v>2.085</c:v>
                </c:pt>
                <c:pt idx="119">
                  <c:v>2.085</c:v>
                </c:pt>
                <c:pt idx="120">
                  <c:v>3.4790000000000001E-2</c:v>
                </c:pt>
                <c:pt idx="121">
                  <c:v>3.4790000000000001E-2</c:v>
                </c:pt>
                <c:pt idx="122">
                  <c:v>3.4790000000000001E-2</c:v>
                </c:pt>
                <c:pt idx="123">
                  <c:v>3.4790000000000001E-2</c:v>
                </c:pt>
                <c:pt idx="124">
                  <c:v>3.4790000000000001E-2</c:v>
                </c:pt>
                <c:pt idx="125">
                  <c:v>3.4790000000000001E-2</c:v>
                </c:pt>
                <c:pt idx="126">
                  <c:v>3.4790000000000001E-2</c:v>
                </c:pt>
                <c:pt idx="127">
                  <c:v>3.4790000000000001E-2</c:v>
                </c:pt>
                <c:pt idx="128">
                  <c:v>3.4790000000000001E-2</c:v>
                </c:pt>
                <c:pt idx="129">
                  <c:v>3.4790000000000001E-2</c:v>
                </c:pt>
                <c:pt idx="130">
                  <c:v>3.4770000000000002E-2</c:v>
                </c:pt>
                <c:pt idx="131">
                  <c:v>3.4709999999999998E-2</c:v>
                </c:pt>
                <c:pt idx="132">
                  <c:v>3.4709999999999998E-2</c:v>
                </c:pt>
                <c:pt idx="133">
                  <c:v>3.4709999999999998E-2</c:v>
                </c:pt>
                <c:pt idx="134">
                  <c:v>3.4709999999999998E-2</c:v>
                </c:pt>
                <c:pt idx="135">
                  <c:v>3.4709999999999998E-2</c:v>
                </c:pt>
                <c:pt idx="136">
                  <c:v>3.4709999999999998E-2</c:v>
                </c:pt>
                <c:pt idx="137">
                  <c:v>3.4709999999999998E-2</c:v>
                </c:pt>
                <c:pt idx="138">
                  <c:v>3.4709999999999998E-2</c:v>
                </c:pt>
                <c:pt idx="139">
                  <c:v>3.4709999999999998E-2</c:v>
                </c:pt>
                <c:pt idx="140">
                  <c:v>3.4709999999999998E-2</c:v>
                </c:pt>
                <c:pt idx="141">
                  <c:v>3.4709999999999998E-2</c:v>
                </c:pt>
                <c:pt idx="142">
                  <c:v>3.4709999999999998E-2</c:v>
                </c:pt>
                <c:pt idx="143">
                  <c:v>0</c:v>
                </c:pt>
              </c:numCache>
            </c:numRef>
          </c:yVal>
          <c:smooth val="0"/>
          <c:extLst>
            <c:ext xmlns:c16="http://schemas.microsoft.com/office/drawing/2014/chart" uri="{C3380CC4-5D6E-409C-BE32-E72D297353CC}">
              <c16:uniqueId val="{00000001-D6AF-4391-8C7A-06F54C0A06E9}"/>
            </c:ext>
          </c:extLst>
        </c:ser>
        <c:ser>
          <c:idx val="5"/>
          <c:order val="2"/>
          <c:tx>
            <c:strRef>
              <c:f>Effi_Dec!$AB$2</c:f>
              <c:strCache>
                <c:ptCount val="1"/>
                <c:pt idx="0">
                  <c:v>Resampled_Pcharged (kW)</c:v>
                </c:pt>
              </c:strCache>
            </c:strRef>
          </c:tx>
          <c:spPr>
            <a:ln w="15875">
              <a:solidFill>
                <a:srgbClr val="FFC000"/>
              </a:solidFill>
            </a:ln>
          </c:spPr>
          <c:marker>
            <c:symbol val="none"/>
          </c:marker>
          <c:yVal>
            <c:numRef>
              <c:f>Effi_Dec!$AB$3:$AB$133</c:f>
              <c:numCache>
                <c:formatCode>General</c:formatCode>
                <c:ptCount val="131"/>
                <c:pt idx="0">
                  <c:v>6.9185600000000003</c:v>
                </c:pt>
                <c:pt idx="1">
                  <c:v>6.9184700000000001</c:v>
                </c:pt>
                <c:pt idx="2">
                  <c:v>6.9180699999999993</c:v>
                </c:pt>
                <c:pt idx="3">
                  <c:v>6.9177200000000001</c:v>
                </c:pt>
                <c:pt idx="4">
                  <c:v>6.9175800000000001</c:v>
                </c:pt>
                <c:pt idx="5">
                  <c:v>6.9171499999999995</c:v>
                </c:pt>
                <c:pt idx="6">
                  <c:v>6.9170800000000003</c:v>
                </c:pt>
                <c:pt idx="7">
                  <c:v>6.9162600000000003</c:v>
                </c:pt>
                <c:pt idx="8">
                  <c:v>6.9159799999999994</c:v>
                </c:pt>
                <c:pt idx="9">
                  <c:v>6.9085999999999999</c:v>
                </c:pt>
                <c:pt idx="73">
                  <c:v>2.0385499999999999</c:v>
                </c:pt>
                <c:pt idx="74">
                  <c:v>2.0384199999999999</c:v>
                </c:pt>
                <c:pt idx="75">
                  <c:v>2.0382199999999999</c:v>
                </c:pt>
                <c:pt idx="76">
                  <c:v>2.0382099999999999</c:v>
                </c:pt>
                <c:pt idx="77">
                  <c:v>2.03816</c:v>
                </c:pt>
                <c:pt idx="78">
                  <c:v>2.0381199999999997</c:v>
                </c:pt>
                <c:pt idx="79">
                  <c:v>2.0380199999999999</c:v>
                </c:pt>
                <c:pt idx="80">
                  <c:v>2.0379999999999998</c:v>
                </c:pt>
                <c:pt idx="81">
                  <c:v>2.03796</c:v>
                </c:pt>
                <c:pt idx="82">
                  <c:v>2.0379200000000002</c:v>
                </c:pt>
                <c:pt idx="83">
                  <c:v>2.0378799999999999</c:v>
                </c:pt>
                <c:pt idx="84">
                  <c:v>2.0378699999999998</c:v>
                </c:pt>
                <c:pt idx="85">
                  <c:v>2.0378499999999997</c:v>
                </c:pt>
                <c:pt idx="86">
                  <c:v>2.03782</c:v>
                </c:pt>
                <c:pt idx="87">
                  <c:v>2.0377999999999998</c:v>
                </c:pt>
                <c:pt idx="88">
                  <c:v>2.0377899999999998</c:v>
                </c:pt>
                <c:pt idx="89">
                  <c:v>2.0377700000000001</c:v>
                </c:pt>
                <c:pt idx="90">
                  <c:v>2.0377000000000001</c:v>
                </c:pt>
                <c:pt idx="91">
                  <c:v>2.03749</c:v>
                </c:pt>
                <c:pt idx="92">
                  <c:v>2.03729</c:v>
                </c:pt>
                <c:pt idx="93">
                  <c:v>2.03586</c:v>
                </c:pt>
                <c:pt idx="94">
                  <c:v>2.0356399999999999</c:v>
                </c:pt>
                <c:pt idx="95">
                  <c:v>2.0354999999999999</c:v>
                </c:pt>
                <c:pt idx="96">
                  <c:v>2.03546</c:v>
                </c:pt>
                <c:pt idx="97">
                  <c:v>2.03539</c:v>
                </c:pt>
                <c:pt idx="98">
                  <c:v>2.0353399999999997</c:v>
                </c:pt>
                <c:pt idx="99">
                  <c:v>2.0352700000000001</c:v>
                </c:pt>
                <c:pt idx="100">
                  <c:v>2.0352399999999999</c:v>
                </c:pt>
                <c:pt idx="101">
                  <c:v>2.0351699999999999</c:v>
                </c:pt>
                <c:pt idx="102">
                  <c:v>2.0351400000000002</c:v>
                </c:pt>
                <c:pt idx="103">
                  <c:v>2.0351300000000001</c:v>
                </c:pt>
                <c:pt idx="104">
                  <c:v>2.03511</c:v>
                </c:pt>
                <c:pt idx="105">
                  <c:v>2.0350799999999998</c:v>
                </c:pt>
                <c:pt idx="106">
                  <c:v>2.0350199999999998</c:v>
                </c:pt>
                <c:pt idx="107">
                  <c:v>2.0350000000000001</c:v>
                </c:pt>
                <c:pt idx="108">
                  <c:v>2.03498</c:v>
                </c:pt>
                <c:pt idx="109">
                  <c:v>2.0349500000000003</c:v>
                </c:pt>
                <c:pt idx="110">
                  <c:v>2.0349400000000002</c:v>
                </c:pt>
                <c:pt idx="111">
                  <c:v>2.0348999999999999</c:v>
                </c:pt>
                <c:pt idx="112">
                  <c:v>2.0348999999999999</c:v>
                </c:pt>
                <c:pt idx="113">
                  <c:v>2.0348800000000002</c:v>
                </c:pt>
                <c:pt idx="114">
                  <c:v>2.0348699999999997</c:v>
                </c:pt>
                <c:pt idx="115">
                  <c:v>2.03485</c:v>
                </c:pt>
                <c:pt idx="116">
                  <c:v>2.03485</c:v>
                </c:pt>
                <c:pt idx="117">
                  <c:v>2.03484</c:v>
                </c:pt>
                <c:pt idx="118">
                  <c:v>2.0348099999999998</c:v>
                </c:pt>
                <c:pt idx="119">
                  <c:v>2.0347900000000001</c:v>
                </c:pt>
                <c:pt idx="120">
                  <c:v>3.1459099999999997E-2</c:v>
                </c:pt>
                <c:pt idx="121">
                  <c:v>3.1302099999999999E-2</c:v>
                </c:pt>
                <c:pt idx="122">
                  <c:v>3.1201799999999998E-2</c:v>
                </c:pt>
                <c:pt idx="123">
                  <c:v>3.1158000000000002E-2</c:v>
                </c:pt>
                <c:pt idx="124">
                  <c:v>3.11431E-2</c:v>
                </c:pt>
                <c:pt idx="125">
                  <c:v>3.1127500000000002E-2</c:v>
                </c:pt>
                <c:pt idx="126">
                  <c:v>3.1079699999999998E-2</c:v>
                </c:pt>
                <c:pt idx="127">
                  <c:v>3.1065300000000001E-2</c:v>
                </c:pt>
                <c:pt idx="128">
                  <c:v>3.1032299999999999E-2</c:v>
                </c:pt>
                <c:pt idx="129">
                  <c:v>3.1026100000000001E-2</c:v>
                </c:pt>
                <c:pt idx="130">
                  <c:v>3.0982900000000001E-2</c:v>
                </c:pt>
              </c:numCache>
            </c:numRef>
          </c:yVal>
          <c:smooth val="0"/>
          <c:extLst>
            <c:ext xmlns:c16="http://schemas.microsoft.com/office/drawing/2014/chart" uri="{C3380CC4-5D6E-409C-BE32-E72D297353CC}">
              <c16:uniqueId val="{00000002-D6AF-4391-8C7A-06F54C0A06E9}"/>
            </c:ext>
          </c:extLst>
        </c:ser>
        <c:dLbls>
          <c:showLegendKey val="0"/>
          <c:showVal val="0"/>
          <c:showCatName val="0"/>
          <c:showSerName val="0"/>
          <c:showPercent val="0"/>
          <c:showBubbleSize val="0"/>
        </c:dLbls>
        <c:axId val="694660080"/>
        <c:axId val="694660440"/>
      </c:scatterChart>
      <c:scatterChart>
        <c:scatterStyle val="lineMarker"/>
        <c:varyColors val="0"/>
        <c:ser>
          <c:idx val="0"/>
          <c:order val="3"/>
          <c:tx>
            <c:strRef>
              <c:f>Effi_Dec!$AD$2</c:f>
              <c:strCache>
                <c:ptCount val="1"/>
                <c:pt idx="0">
                  <c:v>eff_overall (%)</c:v>
                </c:pt>
              </c:strCache>
            </c:strRef>
          </c:tx>
          <c:spPr>
            <a:ln w="6350">
              <a:solidFill>
                <a:srgbClr val="C00000"/>
              </a:solidFill>
              <a:prstDash val="sysDash"/>
            </a:ln>
          </c:spPr>
          <c:marker>
            <c:symbol val="none"/>
          </c:marker>
          <c:yVal>
            <c:numRef>
              <c:f>Effi_Dec!$AD$3:$AD$146</c:f>
              <c:numCache>
                <c:formatCode>General</c:formatCode>
                <c:ptCount val="144"/>
                <c:pt idx="0">
                  <c:v>97.776720664923971</c:v>
                </c:pt>
                <c:pt idx="1">
                  <c:v>98.024372094393982</c:v>
                </c:pt>
                <c:pt idx="2">
                  <c:v>98.06162006249572</c:v>
                </c:pt>
                <c:pt idx="3">
                  <c:v>98.099609707143657</c:v>
                </c:pt>
                <c:pt idx="4">
                  <c:v>98.140611944292942</c:v>
                </c:pt>
                <c:pt idx="5">
                  <c:v>98.177534060918532</c:v>
                </c:pt>
                <c:pt idx="6">
                  <c:v>98.219600412582864</c:v>
                </c:pt>
                <c:pt idx="7">
                  <c:v>98.207956760588331</c:v>
                </c:pt>
                <c:pt idx="8">
                  <c:v>98.247071700340655</c:v>
                </c:pt>
                <c:pt idx="9">
                  <c:v>98.142232850438177</c:v>
                </c:pt>
                <c:pt idx="10">
                  <c:v>97</c:v>
                </c:pt>
                <c:pt idx="11">
                  <c:v>97</c:v>
                </c:pt>
                <c:pt idx="12">
                  <c:v>97</c:v>
                </c:pt>
                <c:pt idx="13">
                  <c:v>97</c:v>
                </c:pt>
                <c:pt idx="14">
                  <c:v>97</c:v>
                </c:pt>
                <c:pt idx="15">
                  <c:v>97</c:v>
                </c:pt>
                <c:pt idx="16">
                  <c:v>97</c:v>
                </c:pt>
                <c:pt idx="17">
                  <c:v>97</c:v>
                </c:pt>
                <c:pt idx="18">
                  <c:v>97</c:v>
                </c:pt>
                <c:pt idx="19">
                  <c:v>97</c:v>
                </c:pt>
                <c:pt idx="20">
                  <c:v>97</c:v>
                </c:pt>
                <c:pt idx="21">
                  <c:v>97</c:v>
                </c:pt>
                <c:pt idx="22">
                  <c:v>97</c:v>
                </c:pt>
                <c:pt idx="23">
                  <c:v>97</c:v>
                </c:pt>
                <c:pt idx="24">
                  <c:v>97</c:v>
                </c:pt>
                <c:pt idx="25">
                  <c:v>97</c:v>
                </c:pt>
                <c:pt idx="26">
                  <c:v>97</c:v>
                </c:pt>
                <c:pt idx="27">
                  <c:v>97</c:v>
                </c:pt>
                <c:pt idx="28">
                  <c:v>97</c:v>
                </c:pt>
                <c:pt idx="29">
                  <c:v>97</c:v>
                </c:pt>
                <c:pt idx="30">
                  <c:v>97</c:v>
                </c:pt>
                <c:pt idx="31">
                  <c:v>97</c:v>
                </c:pt>
                <c:pt idx="32">
                  <c:v>97</c:v>
                </c:pt>
                <c:pt idx="33">
                  <c:v>97</c:v>
                </c:pt>
                <c:pt idx="34">
                  <c:v>97</c:v>
                </c:pt>
                <c:pt idx="35">
                  <c:v>97</c:v>
                </c:pt>
                <c:pt idx="36">
                  <c:v>97</c:v>
                </c:pt>
                <c:pt idx="37">
                  <c:v>97</c:v>
                </c:pt>
                <c:pt idx="38">
                  <c:v>97</c:v>
                </c:pt>
                <c:pt idx="39">
                  <c:v>97</c:v>
                </c:pt>
                <c:pt idx="40">
                  <c:v>97</c:v>
                </c:pt>
                <c:pt idx="41">
                  <c:v>97</c:v>
                </c:pt>
                <c:pt idx="42">
                  <c:v>97</c:v>
                </c:pt>
                <c:pt idx="43">
                  <c:v>97</c:v>
                </c:pt>
                <c:pt idx="44">
                  <c:v>97</c:v>
                </c:pt>
                <c:pt idx="45">
                  <c:v>97</c:v>
                </c:pt>
                <c:pt idx="46">
                  <c:v>97</c:v>
                </c:pt>
                <c:pt idx="47">
                  <c:v>97</c:v>
                </c:pt>
                <c:pt idx="48">
                  <c:v>97</c:v>
                </c:pt>
                <c:pt idx="49">
                  <c:v>97</c:v>
                </c:pt>
                <c:pt idx="50">
                  <c:v>97</c:v>
                </c:pt>
                <c:pt idx="51">
                  <c:v>97</c:v>
                </c:pt>
                <c:pt idx="52">
                  <c:v>97</c:v>
                </c:pt>
                <c:pt idx="53">
                  <c:v>96</c:v>
                </c:pt>
                <c:pt idx="54">
                  <c:v>96</c:v>
                </c:pt>
                <c:pt idx="55">
                  <c:v>96</c:v>
                </c:pt>
                <c:pt idx="56">
                  <c:v>96</c:v>
                </c:pt>
                <c:pt idx="57">
                  <c:v>96</c:v>
                </c:pt>
                <c:pt idx="58">
                  <c:v>96</c:v>
                </c:pt>
                <c:pt idx="59">
                  <c:v>96</c:v>
                </c:pt>
                <c:pt idx="60">
                  <c:v>96</c:v>
                </c:pt>
                <c:pt idx="61">
                  <c:v>96</c:v>
                </c:pt>
                <c:pt idx="62">
                  <c:v>96</c:v>
                </c:pt>
                <c:pt idx="63">
                  <c:v>96</c:v>
                </c:pt>
                <c:pt idx="64">
                  <c:v>96</c:v>
                </c:pt>
                <c:pt idx="65">
                  <c:v>95</c:v>
                </c:pt>
                <c:pt idx="66">
                  <c:v>95</c:v>
                </c:pt>
                <c:pt idx="67">
                  <c:v>95</c:v>
                </c:pt>
                <c:pt idx="68">
                  <c:v>95</c:v>
                </c:pt>
                <c:pt idx="69">
                  <c:v>94</c:v>
                </c:pt>
                <c:pt idx="70">
                  <c:v>94</c:v>
                </c:pt>
                <c:pt idx="71">
                  <c:v>94</c:v>
                </c:pt>
                <c:pt idx="72">
                  <c:v>94</c:v>
                </c:pt>
                <c:pt idx="73">
                  <c:v>93.46139316182888</c:v>
                </c:pt>
                <c:pt idx="74">
                  <c:v>93.455433052382944</c:v>
                </c:pt>
                <c:pt idx="75">
                  <c:v>93.446263653235334</c:v>
                </c:pt>
                <c:pt idx="76">
                  <c:v>93.44580518327794</c:v>
                </c:pt>
                <c:pt idx="77">
                  <c:v>93.443512833491056</c:v>
                </c:pt>
                <c:pt idx="78">
                  <c:v>93.441678953661508</c:v>
                </c:pt>
                <c:pt idx="79">
                  <c:v>93.437094254087711</c:v>
                </c:pt>
                <c:pt idx="80">
                  <c:v>93.476907993037031</c:v>
                </c:pt>
                <c:pt idx="81">
                  <c:v>93.475073313783</c:v>
                </c:pt>
                <c:pt idx="82">
                  <c:v>93.473238634528983</c:v>
                </c:pt>
                <c:pt idx="83">
                  <c:v>93.471403955274937</c:v>
                </c:pt>
                <c:pt idx="84">
                  <c:v>93.470945285461411</c:v>
                </c:pt>
                <c:pt idx="85">
                  <c:v>93.470027945834403</c:v>
                </c:pt>
                <c:pt idx="86">
                  <c:v>93.468651936393883</c:v>
                </c:pt>
                <c:pt idx="87">
                  <c:v>93.46773459676686</c:v>
                </c:pt>
                <c:pt idx="88">
                  <c:v>93.508037931282558</c:v>
                </c:pt>
                <c:pt idx="89">
                  <c:v>93.507120191594666</c:v>
                </c:pt>
                <c:pt idx="90">
                  <c:v>93.503908102686978</c:v>
                </c:pt>
                <c:pt idx="91">
                  <c:v>93.494271835963929</c:v>
                </c:pt>
                <c:pt idx="92">
                  <c:v>93.485094439084833</c:v>
                </c:pt>
                <c:pt idx="93">
                  <c:v>93.419476051399272</c:v>
                </c:pt>
                <c:pt idx="94">
                  <c:v>93.450135444027211</c:v>
                </c:pt>
                <c:pt idx="95">
                  <c:v>93.443708463341935</c:v>
                </c:pt>
                <c:pt idx="96">
                  <c:v>93.44187218314616</c:v>
                </c:pt>
                <c:pt idx="97">
                  <c:v>93.479443790443355</c:v>
                </c:pt>
                <c:pt idx="98">
                  <c:v>93.477147438299767</c:v>
                </c:pt>
                <c:pt idx="99">
                  <c:v>93.555604832363244</c:v>
                </c:pt>
                <c:pt idx="100">
                  <c:v>93.554225817222758</c:v>
                </c:pt>
                <c:pt idx="101">
                  <c:v>93.551008115228299</c:v>
                </c:pt>
                <c:pt idx="102">
                  <c:v>93.59051617574346</c:v>
                </c:pt>
                <c:pt idx="103">
                  <c:v>93.590056303124484</c:v>
                </c:pt>
                <c:pt idx="104">
                  <c:v>93.589136557886548</c:v>
                </c:pt>
                <c:pt idx="105">
                  <c:v>93.587756940029649</c:v>
                </c:pt>
                <c:pt idx="106">
                  <c:v>93.584997704315882</c:v>
                </c:pt>
                <c:pt idx="107">
                  <c:v>93.624997975675711</c:v>
                </c:pt>
                <c:pt idx="108">
                  <c:v>93.62407782827546</c:v>
                </c:pt>
                <c:pt idx="109">
                  <c:v>93.622697607175084</c:v>
                </c:pt>
                <c:pt idx="110">
                  <c:v>93.663192143069665</c:v>
                </c:pt>
                <c:pt idx="111">
                  <c:v>93.702340693587942</c:v>
                </c:pt>
                <c:pt idx="112">
                  <c:v>93.743366236798806</c:v>
                </c:pt>
                <c:pt idx="113">
                  <c:v>93.783505960466101</c:v>
                </c:pt>
                <c:pt idx="114">
                  <c:v>93.824141945307588</c:v>
                </c:pt>
                <c:pt idx="115">
                  <c:v>93.864352276233021</c:v>
                </c:pt>
                <c:pt idx="116">
                  <c:v>93.905520851792787</c:v>
                </c:pt>
                <c:pt idx="117">
                  <c:v>93.946263867281857</c:v>
                </c:pt>
                <c:pt idx="118">
                  <c:v>93.944878801175406</c:v>
                </c:pt>
                <c:pt idx="119">
                  <c:v>93.985195088136251</c:v>
                </c:pt>
                <c:pt idx="120">
                  <c:v>1.8453466136392964</c:v>
                </c:pt>
                <c:pt idx="121">
                  <c:v>3.8252858628874891</c:v>
                </c:pt>
                <c:pt idx="122">
                  <c:v>11.484102061277399</c:v>
                </c:pt>
                <c:pt idx="123">
                  <c:v>15.224073561034816</c:v>
                </c:pt>
                <c:pt idx="124">
                  <c:v>15.223420812851707</c:v>
                </c:pt>
                <c:pt idx="125">
                  <c:v>15.215795195469994</c:v>
                </c:pt>
                <c:pt idx="126">
                  <c:v>15.192429521697814</c:v>
                </c:pt>
                <c:pt idx="127">
                  <c:v>15.18539049026854</c:v>
                </c:pt>
                <c:pt idx="128">
                  <c:v>15.169259376576449</c:v>
                </c:pt>
                <c:pt idx="129">
                  <c:v>15.172837060999736</c:v>
                </c:pt>
                <c:pt idx="130">
                  <c:v>15.151710765363639</c:v>
                </c:pt>
                <c:pt idx="131">
                  <c:v>15.146722612227334</c:v>
                </c:pt>
                <c:pt idx="132">
                  <c:v>15.135859221880729</c:v>
                </c:pt>
                <c:pt idx="133">
                  <c:v>15.123860595586136</c:v>
                </c:pt>
                <c:pt idx="134">
                  <c:v>15.115866831980854</c:v>
                </c:pt>
                <c:pt idx="135">
                  <c:v>15.106269207490849</c:v>
                </c:pt>
                <c:pt idx="136">
                  <c:v>15.083303463175485</c:v>
                </c:pt>
                <c:pt idx="137">
                  <c:v>15.072055243741556</c:v>
                </c:pt>
                <c:pt idx="138">
                  <c:v>15.043347780143943</c:v>
                </c:pt>
                <c:pt idx="139">
                  <c:v>15.033305066769351</c:v>
                </c:pt>
                <c:pt idx="140">
                  <c:v>15.014346383471949</c:v>
                </c:pt>
                <c:pt idx="141">
                  <c:v>15.008440798450993</c:v>
                </c:pt>
                <c:pt idx="142">
                  <c:v>14.869558051376233</c:v>
                </c:pt>
                <c:pt idx="143">
                  <c:v>0</c:v>
                </c:pt>
              </c:numCache>
            </c:numRef>
          </c:yVal>
          <c:smooth val="0"/>
          <c:extLst>
            <c:ext xmlns:c16="http://schemas.microsoft.com/office/drawing/2014/chart" uri="{C3380CC4-5D6E-409C-BE32-E72D297353CC}">
              <c16:uniqueId val="{00000000-68E7-4594-AAA4-C5BA6C8AAF33}"/>
            </c:ext>
          </c:extLst>
        </c:ser>
        <c:ser>
          <c:idx val="2"/>
          <c:order val="4"/>
          <c:tx>
            <c:strRef>
              <c:f>Effi_Dec!$AC$2</c:f>
              <c:strCache>
                <c:ptCount val="1"/>
                <c:pt idx="0">
                  <c:v>eff_overall (%)</c:v>
                </c:pt>
              </c:strCache>
            </c:strRef>
          </c:tx>
          <c:spPr>
            <a:ln w="19050">
              <a:solidFill>
                <a:srgbClr val="C00000"/>
              </a:solidFill>
              <a:prstDash val="solid"/>
            </a:ln>
          </c:spPr>
          <c:marker>
            <c:symbol val="none"/>
          </c:marker>
          <c:yVal>
            <c:numRef>
              <c:f>Effi_Dec!$AC$3:$AC$146</c:f>
              <c:numCache>
                <c:formatCode>General</c:formatCode>
                <c:ptCount val="144"/>
                <c:pt idx="0">
                  <c:v>97.776720664923971</c:v>
                </c:pt>
                <c:pt idx="1">
                  <c:v>98.024372094393982</c:v>
                </c:pt>
                <c:pt idx="2">
                  <c:v>98.06162006249572</c:v>
                </c:pt>
                <c:pt idx="3">
                  <c:v>98.099609707143657</c:v>
                </c:pt>
                <c:pt idx="4">
                  <c:v>98.140611944292942</c:v>
                </c:pt>
                <c:pt idx="5">
                  <c:v>98.177534060918532</c:v>
                </c:pt>
                <c:pt idx="6">
                  <c:v>98.219600412582864</c:v>
                </c:pt>
                <c:pt idx="7">
                  <c:v>98.207956760588331</c:v>
                </c:pt>
                <c:pt idx="8">
                  <c:v>98.247071700340655</c:v>
                </c:pt>
                <c:pt idx="9">
                  <c:v>98.142232850438177</c:v>
                </c:pt>
                <c:pt idx="73">
                  <c:v>93.46139316182888</c:v>
                </c:pt>
                <c:pt idx="74">
                  <c:v>93.455433052382944</c:v>
                </c:pt>
                <c:pt idx="75">
                  <c:v>93.446263653235334</c:v>
                </c:pt>
                <c:pt idx="76">
                  <c:v>93.44580518327794</c:v>
                </c:pt>
                <c:pt idx="77">
                  <c:v>93.443512833491056</c:v>
                </c:pt>
                <c:pt idx="78">
                  <c:v>93.441678953661508</c:v>
                </c:pt>
                <c:pt idx="79">
                  <c:v>93.437094254087711</c:v>
                </c:pt>
                <c:pt idx="80">
                  <c:v>93.476907993037031</c:v>
                </c:pt>
                <c:pt idx="81">
                  <c:v>93.475073313783</c:v>
                </c:pt>
                <c:pt idx="82">
                  <c:v>93.473238634528983</c:v>
                </c:pt>
                <c:pt idx="83">
                  <c:v>93.471403955274937</c:v>
                </c:pt>
                <c:pt idx="84">
                  <c:v>93.470945285461411</c:v>
                </c:pt>
                <c:pt idx="85">
                  <c:v>93.470027945834403</c:v>
                </c:pt>
                <c:pt idx="86">
                  <c:v>93.468651936393883</c:v>
                </c:pt>
                <c:pt idx="87">
                  <c:v>93.46773459676686</c:v>
                </c:pt>
                <c:pt idx="88">
                  <c:v>93.508037931282558</c:v>
                </c:pt>
                <c:pt idx="89">
                  <c:v>93.507120191594666</c:v>
                </c:pt>
                <c:pt idx="90">
                  <c:v>93.503908102686978</c:v>
                </c:pt>
                <c:pt idx="91">
                  <c:v>93.494271835963929</c:v>
                </c:pt>
                <c:pt idx="92">
                  <c:v>93.485094439084833</c:v>
                </c:pt>
                <c:pt idx="93">
                  <c:v>93.419476051399272</c:v>
                </c:pt>
                <c:pt idx="94">
                  <c:v>93.450135444027211</c:v>
                </c:pt>
                <c:pt idx="95">
                  <c:v>93.443708463341935</c:v>
                </c:pt>
                <c:pt idx="96">
                  <c:v>93.44187218314616</c:v>
                </c:pt>
                <c:pt idx="97">
                  <c:v>93.479443790443355</c:v>
                </c:pt>
                <c:pt idx="98">
                  <c:v>93.477147438299767</c:v>
                </c:pt>
                <c:pt idx="99">
                  <c:v>93.555604832363244</c:v>
                </c:pt>
                <c:pt idx="100">
                  <c:v>93.554225817222758</c:v>
                </c:pt>
                <c:pt idx="101">
                  <c:v>93.551008115228299</c:v>
                </c:pt>
                <c:pt idx="102">
                  <c:v>93.59051617574346</c:v>
                </c:pt>
                <c:pt idx="103">
                  <c:v>93.590056303124484</c:v>
                </c:pt>
                <c:pt idx="104">
                  <c:v>93.589136557886548</c:v>
                </c:pt>
                <c:pt idx="105">
                  <c:v>93.587756940029649</c:v>
                </c:pt>
                <c:pt idx="106">
                  <c:v>93.584997704315882</c:v>
                </c:pt>
                <c:pt idx="107">
                  <c:v>93.624997975675711</c:v>
                </c:pt>
                <c:pt idx="108">
                  <c:v>93.62407782827546</c:v>
                </c:pt>
                <c:pt idx="109">
                  <c:v>93.622697607175084</c:v>
                </c:pt>
                <c:pt idx="110">
                  <c:v>93.663192143069665</c:v>
                </c:pt>
                <c:pt idx="111">
                  <c:v>93.702340693587942</c:v>
                </c:pt>
                <c:pt idx="112">
                  <c:v>93.743366236798806</c:v>
                </c:pt>
                <c:pt idx="113">
                  <c:v>93.783505960466101</c:v>
                </c:pt>
                <c:pt idx="114">
                  <c:v>93.824141945307588</c:v>
                </c:pt>
                <c:pt idx="115">
                  <c:v>93.864352276233021</c:v>
                </c:pt>
                <c:pt idx="116">
                  <c:v>93.905520851792787</c:v>
                </c:pt>
                <c:pt idx="117">
                  <c:v>93.946263867281857</c:v>
                </c:pt>
                <c:pt idx="118">
                  <c:v>93.944878801175406</c:v>
                </c:pt>
                <c:pt idx="119">
                  <c:v>93.985195088136251</c:v>
                </c:pt>
              </c:numCache>
            </c:numRef>
          </c:yVal>
          <c:smooth val="0"/>
          <c:extLst>
            <c:ext xmlns:c16="http://schemas.microsoft.com/office/drawing/2014/chart" uri="{C3380CC4-5D6E-409C-BE32-E72D297353CC}">
              <c16:uniqueId val="{00000003-D6AF-4391-8C7A-06F54C0A06E9}"/>
            </c:ext>
          </c:extLst>
        </c:ser>
        <c:dLbls>
          <c:showLegendKey val="0"/>
          <c:showVal val="0"/>
          <c:showCatName val="0"/>
          <c:showSerName val="0"/>
          <c:showPercent val="0"/>
          <c:showBubbleSize val="0"/>
        </c:dLbls>
        <c:axId val="1306956512"/>
        <c:axId val="1306947872"/>
      </c:scatterChart>
      <c:valAx>
        <c:axId val="694660080"/>
        <c:scaling>
          <c:orientation val="minMax"/>
          <c:max val="150"/>
          <c:min val="0"/>
        </c:scaling>
        <c:delete val="0"/>
        <c:axPos val="b"/>
        <c:majorGridlines>
          <c:spPr>
            <a:ln w="9525" cap="flat" cmpd="sng" algn="ctr">
              <a:solidFill>
                <a:schemeClr val="tx1">
                  <a:lumMod val="15000"/>
                  <a:lumOff val="85000"/>
                </a:schemeClr>
              </a:solidFill>
              <a:round/>
            </a:ln>
            <a:effectLst/>
          </c:spPr>
        </c:majorGridlines>
        <c:title>
          <c:tx>
            <c:rich>
              <a:bodyPr/>
              <a:lstStyle/>
              <a:p>
                <a:pPr algn="ctr" rtl="0">
                  <a:defRPr lang="en-US" altLang="zh-TW" sz="1000" b="1" i="0" u="none" strike="noStrike" kern="1200" baseline="0">
                    <a:solidFill>
                      <a:sysClr val="windowText" lastClr="000000"/>
                    </a:solidFill>
                    <a:latin typeface="+mn-lt"/>
                    <a:ea typeface="+mn-ea"/>
                    <a:cs typeface="+mn-cs"/>
                  </a:defRPr>
                </a:pPr>
                <a:r>
                  <a:rPr lang="en-US" altLang="zh-TW" sz="1000" b="1" i="0" u="none" strike="noStrike" kern="1200" baseline="0">
                    <a:solidFill>
                      <a:sysClr val="windowText" lastClr="000000"/>
                    </a:solidFill>
                    <a:latin typeface="+mn-lt"/>
                    <a:ea typeface="+mn-ea"/>
                    <a:cs typeface="+mn-cs"/>
                  </a:rPr>
                  <a:t>Data points</a:t>
                </a:r>
              </a:p>
            </c:rich>
          </c:tx>
          <c:overlay val="0"/>
          <c:spPr>
            <a:ln>
              <a:noFill/>
            </a:ln>
          </c:spPr>
        </c:title>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4660440"/>
        <c:crosses val="autoZero"/>
        <c:crossBetween val="midCat"/>
      </c:valAx>
      <c:valAx>
        <c:axId val="694660440"/>
        <c:scaling>
          <c:orientation val="minMax"/>
        </c:scaling>
        <c:delete val="0"/>
        <c:axPos val="l"/>
        <c:majorGridlines>
          <c:spPr>
            <a:ln w="9525" cap="flat" cmpd="sng" algn="ctr">
              <a:solidFill>
                <a:schemeClr val="tx1">
                  <a:lumMod val="15000"/>
                  <a:lumOff val="85000"/>
                </a:schemeClr>
              </a:solidFill>
              <a:round/>
            </a:ln>
            <a:effectLst/>
          </c:spPr>
        </c:majorGridlines>
        <c:title>
          <c:tx>
            <c:rich>
              <a:bodyPr/>
              <a:lstStyle/>
              <a:p>
                <a:pPr>
                  <a:defRPr/>
                </a:pPr>
                <a:r>
                  <a:rPr lang="en-US"/>
                  <a:t>Power (kW)</a:t>
                </a:r>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4660080"/>
        <c:crosses val="autoZero"/>
        <c:crossBetween val="midCat"/>
      </c:valAx>
      <c:valAx>
        <c:axId val="1306947872"/>
        <c:scaling>
          <c:orientation val="minMax"/>
        </c:scaling>
        <c:delete val="0"/>
        <c:axPos val="r"/>
        <c:title>
          <c:tx>
            <c:rich>
              <a:bodyPr/>
              <a:lstStyle/>
              <a:p>
                <a:pPr>
                  <a:defRPr/>
                </a:pPr>
                <a:r>
                  <a:rPr lang="en-US"/>
                  <a:t>Efficiency (%)</a:t>
                </a:r>
              </a:p>
            </c:rich>
          </c:tx>
          <c:overlay val="0"/>
        </c:title>
        <c:numFmt formatCode="General" sourceLinked="1"/>
        <c:majorTickMark val="out"/>
        <c:minorTickMark val="none"/>
        <c:tickLblPos val="nextTo"/>
        <c:crossAx val="1306956512"/>
        <c:crosses val="max"/>
        <c:crossBetween val="midCat"/>
      </c:valAx>
      <c:valAx>
        <c:axId val="1306956512"/>
        <c:scaling>
          <c:orientation val="minMax"/>
        </c:scaling>
        <c:delete val="1"/>
        <c:axPos val="b"/>
        <c:majorTickMark val="out"/>
        <c:minorTickMark val="none"/>
        <c:tickLblPos val="nextTo"/>
        <c:crossAx val="1306947872"/>
        <c:crosses val="autoZero"/>
        <c:crossBetween val="midCat"/>
      </c:valAx>
    </c:plotArea>
    <c:legend>
      <c:legendPos val="b"/>
      <c:legendEntry>
        <c:idx val="3"/>
        <c:delete val="1"/>
      </c:legendEntry>
      <c:overlay val="0"/>
    </c:legend>
    <c:plotVisOnly val="1"/>
    <c:dispBlanksAs val="gap"/>
    <c:showDLblsOverMax val="0"/>
    <c:extLst/>
  </c:chart>
  <c:txPr>
    <a:bodyPr/>
    <a:lstStyle/>
    <a:p>
      <a:pPr>
        <a:defRPr/>
      </a:pPr>
      <a:endParaRPr lang="en-US"/>
    </a:p>
  </c:txPr>
  <c:printSettings>
    <c:headerFooter/>
    <c:pageMargins b="0.75" l="0.7" r="0.7" t="0.75" header="0.3" footer="0.3"/>
    <c:pageSetup/>
  </c:printSettings>
  <c:userShapes r:id="rId1"/>
</c:chartSpace>
</file>

<file path=xl/charts/chart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a:t>LDC and efficiency </a:t>
            </a:r>
          </a:p>
        </c:rich>
      </c:tx>
      <c:overlay val="0"/>
      <c:spPr>
        <a:noFill/>
        <a:ln>
          <a:noFill/>
        </a:ln>
        <a:effectLst/>
      </c:spPr>
    </c:title>
    <c:autoTitleDeleted val="0"/>
    <c:plotArea>
      <c:layout>
        <c:manualLayout>
          <c:layoutTarget val="inner"/>
          <c:xMode val="edge"/>
          <c:yMode val="edge"/>
          <c:x val="6.2366739157824126E-2"/>
          <c:y val="0.11442257747389199"/>
          <c:w val="0.82298382899962341"/>
          <c:h val="0.69147075004731062"/>
        </c:manualLayout>
      </c:layout>
      <c:scatterChart>
        <c:scatterStyle val="lineMarker"/>
        <c:varyColors val="0"/>
        <c:ser>
          <c:idx val="3"/>
          <c:order val="0"/>
          <c:tx>
            <c:strRef>
              <c:f>Effi_Dec!$W$2</c:f>
              <c:strCache>
                <c:ptCount val="1"/>
                <c:pt idx="0">
                  <c:v>Pgrid_ev2 (kW)</c:v>
                </c:pt>
              </c:strCache>
            </c:strRef>
          </c:tx>
          <c:spPr>
            <a:ln w="15875">
              <a:solidFill>
                <a:schemeClr val="accent1"/>
              </a:solidFill>
            </a:ln>
          </c:spPr>
          <c:marker>
            <c:symbol val="none"/>
          </c:marker>
          <c:yVal>
            <c:numRef>
              <c:f>Effi_Dec!$W$3:$W$146</c:f>
              <c:numCache>
                <c:formatCode>General</c:formatCode>
                <c:ptCount val="144"/>
                <c:pt idx="0">
                  <c:v>7.0758765000000006</c:v>
                </c:pt>
                <c:pt idx="1">
                  <c:v>7.0579079999999994</c:v>
                </c:pt>
                <c:pt idx="2">
                  <c:v>7.0548191999999998</c:v>
                </c:pt>
                <c:pt idx="3">
                  <c:v>7.0517304000000003</c:v>
                </c:pt>
                <c:pt idx="4">
                  <c:v>7.048641599999999</c:v>
                </c:pt>
                <c:pt idx="5">
                  <c:v>7.0455528000000003</c:v>
                </c:pt>
                <c:pt idx="6">
                  <c:v>7.0424640000000007</c:v>
                </c:pt>
                <c:pt idx="7">
                  <c:v>7.0424640000000007</c:v>
                </c:pt>
                <c:pt idx="8">
                  <c:v>7.0393752000000012</c:v>
                </c:pt>
                <c:pt idx="9">
                  <c:v>7.0393752000000012</c:v>
                </c:pt>
                <c:pt idx="10">
                  <c:v>6.8737086000000005</c:v>
                </c:pt>
                <c:pt idx="11">
                  <c:v>6.6715406999999995</c:v>
                </c:pt>
                <c:pt idx="12">
                  <c:v>6.624525600000001</c:v>
                </c:pt>
                <c:pt idx="13">
                  <c:v>6.4921823999999999</c:v>
                </c:pt>
                <c:pt idx="14">
                  <c:v>6.4921823999999999</c:v>
                </c:pt>
                <c:pt idx="15">
                  <c:v>6.4579680000000002</c:v>
                </c:pt>
                <c:pt idx="16">
                  <c:v>6.3597204000000005</c:v>
                </c:pt>
                <c:pt idx="17">
                  <c:v>6.3178434000000019</c:v>
                </c:pt>
                <c:pt idx="18">
                  <c:v>6.292063800000002</c:v>
                </c:pt>
                <c:pt idx="19">
                  <c:v>6.2865396000000011</c:v>
                </c:pt>
                <c:pt idx="20">
                  <c:v>6.2837775000000002</c:v>
                </c:pt>
                <c:pt idx="21">
                  <c:v>6.2810154000000002</c:v>
                </c:pt>
                <c:pt idx="22">
                  <c:v>6.2810154000000002</c:v>
                </c:pt>
                <c:pt idx="23">
                  <c:v>6.2533944000000012</c:v>
                </c:pt>
                <c:pt idx="24">
                  <c:v>6.2533944000000012</c:v>
                </c:pt>
                <c:pt idx="25">
                  <c:v>6.2216747999999988</c:v>
                </c:pt>
                <c:pt idx="26">
                  <c:v>6.2162100000000011</c:v>
                </c:pt>
                <c:pt idx="27">
                  <c:v>6.1567505999999996</c:v>
                </c:pt>
                <c:pt idx="28">
                  <c:v>6.1270208999999998</c:v>
                </c:pt>
                <c:pt idx="29">
                  <c:v>6.1216154999999999</c:v>
                </c:pt>
                <c:pt idx="30">
                  <c:v>6.1189127999999995</c:v>
                </c:pt>
                <c:pt idx="31">
                  <c:v>6.0890940000000011</c:v>
                </c:pt>
                <c:pt idx="32">
                  <c:v>6.0596909999999999</c:v>
                </c:pt>
                <c:pt idx="33">
                  <c:v>6.0543450000000005</c:v>
                </c:pt>
                <c:pt idx="34">
                  <c:v>6.0543450000000005</c:v>
                </c:pt>
                <c:pt idx="35">
                  <c:v>6.0240807000000007</c:v>
                </c:pt>
                <c:pt idx="36">
                  <c:v>6.0108642000000012</c:v>
                </c:pt>
                <c:pt idx="37">
                  <c:v>5.9950044</c:v>
                </c:pt>
                <c:pt idx="38">
                  <c:v>5.9950044</c:v>
                </c:pt>
                <c:pt idx="39">
                  <c:v>5.9923610999999992</c:v>
                </c:pt>
                <c:pt idx="40">
                  <c:v>5.9897178000000002</c:v>
                </c:pt>
                <c:pt idx="41">
                  <c:v>5.9563944000000006</c:v>
                </c:pt>
                <c:pt idx="42">
                  <c:v>5.9224176000000011</c:v>
                </c:pt>
                <c:pt idx="43">
                  <c:v>5.9067953999999991</c:v>
                </c:pt>
                <c:pt idx="44">
                  <c:v>5.8887080999999997</c:v>
                </c:pt>
                <c:pt idx="45">
                  <c:v>5.7558599999999993</c:v>
                </c:pt>
                <c:pt idx="46">
                  <c:v>5.7395695499999979</c:v>
                </c:pt>
                <c:pt idx="47">
                  <c:v>5.6179629000000002</c:v>
                </c:pt>
                <c:pt idx="48">
                  <c:v>5.5721951999999995</c:v>
                </c:pt>
                <c:pt idx="49">
                  <c:v>5.3448713999999997</c:v>
                </c:pt>
                <c:pt idx="50">
                  <c:v>5.1238439999999992</c:v>
                </c:pt>
                <c:pt idx="51">
                  <c:v>5.0631075000000001</c:v>
                </c:pt>
                <c:pt idx="52">
                  <c:v>4.7151720000000008</c:v>
                </c:pt>
                <c:pt idx="53">
                  <c:v>4.5885311999999994</c:v>
                </c:pt>
                <c:pt idx="54">
                  <c:v>4.5865115999999997</c:v>
                </c:pt>
                <c:pt idx="55">
                  <c:v>4.5150831</c:v>
                </c:pt>
                <c:pt idx="56">
                  <c:v>4.3860959999999993</c:v>
                </c:pt>
                <c:pt idx="57">
                  <c:v>4.3186175999999996</c:v>
                </c:pt>
                <c:pt idx="58">
                  <c:v>4.0576139999999992</c:v>
                </c:pt>
                <c:pt idx="59">
                  <c:v>3.9829779000000007</c:v>
                </c:pt>
                <c:pt idx="60">
                  <c:v>3.5212320000000004</c:v>
                </c:pt>
                <c:pt idx="61">
                  <c:v>3.37392</c:v>
                </c:pt>
                <c:pt idx="62">
                  <c:v>3.2574959999999997</c:v>
                </c:pt>
                <c:pt idx="63">
                  <c:v>2.9795039999999999</c:v>
                </c:pt>
                <c:pt idx="64">
                  <c:v>2.6351324999999997</c:v>
                </c:pt>
                <c:pt idx="65">
                  <c:v>2.5754651999999996</c:v>
                </c:pt>
                <c:pt idx="66">
                  <c:v>2.5720793999999998</c:v>
                </c:pt>
                <c:pt idx="67">
                  <c:v>2.4399144000000001</c:v>
                </c:pt>
                <c:pt idx="68">
                  <c:v>2.3731784999999999</c:v>
                </c:pt>
                <c:pt idx="69">
                  <c:v>2.1821183999999998</c:v>
                </c:pt>
                <c:pt idx="70">
                  <c:v>2.181168</c:v>
                </c:pt>
                <c:pt idx="71">
                  <c:v>2.181168</c:v>
                </c:pt>
                <c:pt idx="72">
                  <c:v>2.181168</c:v>
                </c:pt>
                <c:pt idx="73">
                  <c:v>2.181168</c:v>
                </c:pt>
                <c:pt idx="74">
                  <c:v>2.181168</c:v>
                </c:pt>
                <c:pt idx="75">
                  <c:v>2.181168</c:v>
                </c:pt>
                <c:pt idx="76">
                  <c:v>2.181168</c:v>
                </c:pt>
                <c:pt idx="77">
                  <c:v>2.181168</c:v>
                </c:pt>
                <c:pt idx="78">
                  <c:v>2.181168</c:v>
                </c:pt>
                <c:pt idx="79">
                  <c:v>2.181168</c:v>
                </c:pt>
                <c:pt idx="80">
                  <c:v>2.1802175999999998</c:v>
                </c:pt>
                <c:pt idx="81">
                  <c:v>2.1802175999999998</c:v>
                </c:pt>
                <c:pt idx="82">
                  <c:v>2.1802175999999998</c:v>
                </c:pt>
                <c:pt idx="83">
                  <c:v>2.1802175999999998</c:v>
                </c:pt>
                <c:pt idx="84">
                  <c:v>2.1802175999999998</c:v>
                </c:pt>
                <c:pt idx="85">
                  <c:v>2.1802175999999998</c:v>
                </c:pt>
                <c:pt idx="86">
                  <c:v>2.1802175999999998</c:v>
                </c:pt>
                <c:pt idx="87">
                  <c:v>2.1802175999999998</c:v>
                </c:pt>
                <c:pt idx="88">
                  <c:v>2.1792672000000004</c:v>
                </c:pt>
                <c:pt idx="89">
                  <c:v>2.1792672000000004</c:v>
                </c:pt>
                <c:pt idx="90">
                  <c:v>2.1792672000000004</c:v>
                </c:pt>
                <c:pt idx="91">
                  <c:v>2.1792672000000004</c:v>
                </c:pt>
                <c:pt idx="92">
                  <c:v>2.1792672000000004</c:v>
                </c:pt>
                <c:pt idx="93">
                  <c:v>2.1792672000000004</c:v>
                </c:pt>
                <c:pt idx="94">
                  <c:v>2.1783168000000006</c:v>
                </c:pt>
                <c:pt idx="95">
                  <c:v>2.1783168000000006</c:v>
                </c:pt>
                <c:pt idx="96">
                  <c:v>2.1783168000000006</c:v>
                </c:pt>
                <c:pt idx="97">
                  <c:v>2.1773663999999999</c:v>
                </c:pt>
                <c:pt idx="98">
                  <c:v>2.1773663999999999</c:v>
                </c:pt>
                <c:pt idx="99">
                  <c:v>2.1754655999999999</c:v>
                </c:pt>
                <c:pt idx="100">
                  <c:v>2.1754655999999999</c:v>
                </c:pt>
                <c:pt idx="101">
                  <c:v>2.1754655999999999</c:v>
                </c:pt>
                <c:pt idx="102">
                  <c:v>2.1745152000000001</c:v>
                </c:pt>
                <c:pt idx="103">
                  <c:v>2.1745152000000001</c:v>
                </c:pt>
                <c:pt idx="104">
                  <c:v>2.1745152000000001</c:v>
                </c:pt>
                <c:pt idx="105">
                  <c:v>2.1745152000000001</c:v>
                </c:pt>
                <c:pt idx="106">
                  <c:v>2.1745152000000001</c:v>
                </c:pt>
                <c:pt idx="107">
                  <c:v>2.1735648000000003</c:v>
                </c:pt>
                <c:pt idx="108">
                  <c:v>2.1735648000000003</c:v>
                </c:pt>
                <c:pt idx="109">
                  <c:v>2.1735648000000003</c:v>
                </c:pt>
                <c:pt idx="110">
                  <c:v>2.1726144000000001</c:v>
                </c:pt>
                <c:pt idx="111">
                  <c:v>2.1716640000000003</c:v>
                </c:pt>
                <c:pt idx="112">
                  <c:v>2.1707136</c:v>
                </c:pt>
                <c:pt idx="113">
                  <c:v>2.1697632000000002</c:v>
                </c:pt>
                <c:pt idx="114">
                  <c:v>2.1688127999999995</c:v>
                </c:pt>
                <c:pt idx="115">
                  <c:v>2.1678624000000002</c:v>
                </c:pt>
                <c:pt idx="116">
                  <c:v>2.1669119999999999</c:v>
                </c:pt>
                <c:pt idx="117">
                  <c:v>2.1659616000000002</c:v>
                </c:pt>
                <c:pt idx="118">
                  <c:v>2.1659616000000002</c:v>
                </c:pt>
                <c:pt idx="119">
                  <c:v>2.1650112000000004</c:v>
                </c:pt>
                <c:pt idx="120">
                  <c:v>1.70478</c:v>
                </c:pt>
                <c:pt idx="121">
                  <c:v>0.81829439999999998</c:v>
                </c:pt>
                <c:pt idx="122">
                  <c:v>0.27169560000000004</c:v>
                </c:pt>
                <c:pt idx="123">
                  <c:v>0.2046627</c:v>
                </c:pt>
                <c:pt idx="124">
                  <c:v>0.20457359999999999</c:v>
                </c:pt>
                <c:pt idx="125">
                  <c:v>0.20457359999999999</c:v>
                </c:pt>
                <c:pt idx="126">
                  <c:v>0.20457359999999999</c:v>
                </c:pt>
                <c:pt idx="127">
                  <c:v>0.20457359999999999</c:v>
                </c:pt>
                <c:pt idx="128">
                  <c:v>0.20457359999999999</c:v>
                </c:pt>
                <c:pt idx="129">
                  <c:v>0.20448449999999996</c:v>
                </c:pt>
                <c:pt idx="130">
                  <c:v>0.20448449999999996</c:v>
                </c:pt>
                <c:pt idx="131">
                  <c:v>0.20448449999999996</c:v>
                </c:pt>
                <c:pt idx="132">
                  <c:v>0.2043954</c:v>
                </c:pt>
                <c:pt idx="133">
                  <c:v>0.20430630000000002</c:v>
                </c:pt>
                <c:pt idx="134">
                  <c:v>0.20421719999999996</c:v>
                </c:pt>
                <c:pt idx="135">
                  <c:v>0.20421719999999996</c:v>
                </c:pt>
                <c:pt idx="136">
                  <c:v>0.20421719999999996</c:v>
                </c:pt>
                <c:pt idx="137">
                  <c:v>0.20412809999999995</c:v>
                </c:pt>
                <c:pt idx="138">
                  <c:v>0.20412809999999995</c:v>
                </c:pt>
                <c:pt idx="139">
                  <c:v>0.20412809999999995</c:v>
                </c:pt>
                <c:pt idx="140">
                  <c:v>0.20412809999999995</c:v>
                </c:pt>
                <c:pt idx="141">
                  <c:v>0.20394990000000002</c:v>
                </c:pt>
                <c:pt idx="142">
                  <c:v>0.20386079999999998</c:v>
                </c:pt>
                <c:pt idx="143">
                  <c:v>0</c:v>
                </c:pt>
              </c:numCache>
            </c:numRef>
          </c:yVal>
          <c:smooth val="0"/>
          <c:extLst>
            <c:ext xmlns:c16="http://schemas.microsoft.com/office/drawing/2014/chart" uri="{C3380CC4-5D6E-409C-BE32-E72D297353CC}">
              <c16:uniqueId val="{00000000-37E3-40EE-9426-9C817F9469B2}"/>
            </c:ext>
          </c:extLst>
        </c:ser>
        <c:ser>
          <c:idx val="4"/>
          <c:order val="1"/>
          <c:tx>
            <c:strRef>
              <c:f>Effi_Dec!$Y$2</c:f>
              <c:strCache>
                <c:ptCount val="1"/>
                <c:pt idx="0">
                  <c:v>Pcharging (kW)</c:v>
                </c:pt>
              </c:strCache>
            </c:strRef>
          </c:tx>
          <c:spPr>
            <a:ln w="15875">
              <a:solidFill>
                <a:schemeClr val="accent6"/>
              </a:solidFill>
            </a:ln>
          </c:spPr>
          <c:marker>
            <c:symbol val="none"/>
          </c:marker>
          <c:yVal>
            <c:numRef>
              <c:f>Effi_Dec!$Y$3:$Y$146</c:f>
              <c:numCache>
                <c:formatCode>General</c:formatCode>
                <c:ptCount val="144"/>
                <c:pt idx="0">
                  <c:v>7.0498000000000003</c:v>
                </c:pt>
                <c:pt idx="1">
                  <c:v>7.037679999999999</c:v>
                </c:pt>
                <c:pt idx="2">
                  <c:v>7.0336399999999992</c:v>
                </c:pt>
                <c:pt idx="3">
                  <c:v>7.0336399999999992</c:v>
                </c:pt>
                <c:pt idx="4">
                  <c:v>7.0336399999999992</c:v>
                </c:pt>
                <c:pt idx="5">
                  <c:v>7.0336399999999992</c:v>
                </c:pt>
                <c:pt idx="6">
                  <c:v>7.0336399999999992</c:v>
                </c:pt>
                <c:pt idx="7">
                  <c:v>7.0316200000000002</c:v>
                </c:pt>
                <c:pt idx="8">
                  <c:v>7.0316200000000002</c:v>
                </c:pt>
                <c:pt idx="9">
                  <c:v>7.0316200000000002</c:v>
                </c:pt>
                <c:pt idx="10">
                  <c:v>6.8558849999999989</c:v>
                </c:pt>
                <c:pt idx="11">
                  <c:v>6.6620800000000004</c:v>
                </c:pt>
                <c:pt idx="12">
                  <c:v>6.5574400000000006</c:v>
                </c:pt>
                <c:pt idx="13">
                  <c:v>6.4876800000000001</c:v>
                </c:pt>
                <c:pt idx="14">
                  <c:v>6.3830400000000012</c:v>
                </c:pt>
                <c:pt idx="15">
                  <c:v>6.3793800000000012</c:v>
                </c:pt>
                <c:pt idx="16">
                  <c:v>6.2747999999999999</c:v>
                </c:pt>
                <c:pt idx="17">
                  <c:v>6.2747999999999999</c:v>
                </c:pt>
                <c:pt idx="18">
                  <c:v>6.2747999999999999</c:v>
                </c:pt>
                <c:pt idx="19">
                  <c:v>6.2399399999999998</c:v>
                </c:pt>
                <c:pt idx="20">
                  <c:v>6.2399399999999998</c:v>
                </c:pt>
                <c:pt idx="21">
                  <c:v>6.2399399999999998</c:v>
                </c:pt>
                <c:pt idx="22">
                  <c:v>6.2363599999999986</c:v>
                </c:pt>
                <c:pt idx="23">
                  <c:v>6.2050800000000006</c:v>
                </c:pt>
                <c:pt idx="24">
                  <c:v>6.1737600000000006</c:v>
                </c:pt>
                <c:pt idx="25">
                  <c:v>6.1702200000000005</c:v>
                </c:pt>
                <c:pt idx="26">
                  <c:v>6.1353600000000004</c:v>
                </c:pt>
                <c:pt idx="27">
                  <c:v>6.1005000000000003</c:v>
                </c:pt>
                <c:pt idx="28">
                  <c:v>6.0970000000000004</c:v>
                </c:pt>
                <c:pt idx="29">
                  <c:v>6.0970000000000004</c:v>
                </c:pt>
                <c:pt idx="30">
                  <c:v>6.0621599999999987</c:v>
                </c:pt>
                <c:pt idx="31">
                  <c:v>6.0307800000000009</c:v>
                </c:pt>
                <c:pt idx="32">
                  <c:v>6.0273199999999996</c:v>
                </c:pt>
                <c:pt idx="33">
                  <c:v>6.02386</c:v>
                </c:pt>
                <c:pt idx="34">
                  <c:v>5.9959199999999999</c:v>
                </c:pt>
                <c:pt idx="35">
                  <c:v>5.9959199999999999</c:v>
                </c:pt>
                <c:pt idx="36">
                  <c:v>5.9610600000000016</c:v>
                </c:pt>
                <c:pt idx="37">
                  <c:v>5.9576400000000005</c:v>
                </c:pt>
                <c:pt idx="38">
                  <c:v>5.9262000000000006</c:v>
                </c:pt>
                <c:pt idx="39">
                  <c:v>5.9262000000000006</c:v>
                </c:pt>
                <c:pt idx="40">
                  <c:v>5.9193999999999996</c:v>
                </c:pt>
                <c:pt idx="41">
                  <c:v>5.8947199999999995</c:v>
                </c:pt>
                <c:pt idx="42">
                  <c:v>5.8845799999999988</c:v>
                </c:pt>
                <c:pt idx="43">
                  <c:v>5.8531199999999997</c:v>
                </c:pt>
                <c:pt idx="44">
                  <c:v>5.7170399999999999</c:v>
                </c:pt>
                <c:pt idx="45">
                  <c:v>5.7096599999999986</c:v>
                </c:pt>
                <c:pt idx="46">
                  <c:v>5.6821800000000007</c:v>
                </c:pt>
                <c:pt idx="47">
                  <c:v>5.5808</c:v>
                </c:pt>
                <c:pt idx="48">
                  <c:v>5.534790000000001</c:v>
                </c:pt>
                <c:pt idx="49">
                  <c:v>5.2956799999999991</c:v>
                </c:pt>
                <c:pt idx="50">
                  <c:v>5.0895600000000005</c:v>
                </c:pt>
                <c:pt idx="51">
                  <c:v>5.0169600000000001</c:v>
                </c:pt>
                <c:pt idx="52">
                  <c:v>4.7355199999999993</c:v>
                </c:pt>
                <c:pt idx="53">
                  <c:v>4.5666599999999997</c:v>
                </c:pt>
                <c:pt idx="54">
                  <c:v>4.5265999999999993</c:v>
                </c:pt>
                <c:pt idx="55">
                  <c:v>4.4917799999999994</c:v>
                </c:pt>
                <c:pt idx="56">
                  <c:v>4.3512500000000003</c:v>
                </c:pt>
                <c:pt idx="57">
                  <c:v>4.2816299999999998</c:v>
                </c:pt>
                <c:pt idx="58">
                  <c:v>4.0031499999999998</c:v>
                </c:pt>
                <c:pt idx="59">
                  <c:v>3.9369200000000002</c:v>
                </c:pt>
                <c:pt idx="60">
                  <c:v>3.5137899999999993</c:v>
                </c:pt>
                <c:pt idx="61">
                  <c:v>3.3398399999999997</c:v>
                </c:pt>
                <c:pt idx="62">
                  <c:v>3.2006799999999993</c:v>
                </c:pt>
                <c:pt idx="63">
                  <c:v>2.9571499999999995</c:v>
                </c:pt>
                <c:pt idx="64">
                  <c:v>2.6440399999999995</c:v>
                </c:pt>
                <c:pt idx="65">
                  <c:v>2.5744600000000002</c:v>
                </c:pt>
                <c:pt idx="66">
                  <c:v>2.5418599999999998</c:v>
                </c:pt>
                <c:pt idx="67">
                  <c:v>2.4367000000000001</c:v>
                </c:pt>
                <c:pt idx="68">
                  <c:v>2.2981199999999999</c:v>
                </c:pt>
                <c:pt idx="69">
                  <c:v>2.1240199999999998</c:v>
                </c:pt>
                <c:pt idx="70">
                  <c:v>2.1234099999999998</c:v>
                </c:pt>
                <c:pt idx="71">
                  <c:v>2.1234099999999998</c:v>
                </c:pt>
                <c:pt idx="72">
                  <c:v>2.1234099999999998</c:v>
                </c:pt>
                <c:pt idx="73">
                  <c:v>2.1221899999999998</c:v>
                </c:pt>
                <c:pt idx="74">
                  <c:v>2.1209699999999998</c:v>
                </c:pt>
                <c:pt idx="75">
                  <c:v>2.1209699999999998</c:v>
                </c:pt>
                <c:pt idx="76">
                  <c:v>2.1209699999999998</c:v>
                </c:pt>
                <c:pt idx="77">
                  <c:v>2.1209699999999998</c:v>
                </c:pt>
                <c:pt idx="78">
                  <c:v>2.1209699999999998</c:v>
                </c:pt>
                <c:pt idx="79">
                  <c:v>2.1209699999999998</c:v>
                </c:pt>
                <c:pt idx="80">
                  <c:v>2.1209699999999998</c:v>
                </c:pt>
                <c:pt idx="81">
                  <c:v>2.1209699999999998</c:v>
                </c:pt>
                <c:pt idx="82">
                  <c:v>2.1209699999999998</c:v>
                </c:pt>
                <c:pt idx="83">
                  <c:v>2.1209699999999998</c:v>
                </c:pt>
                <c:pt idx="84">
                  <c:v>2.1209699999999998</c:v>
                </c:pt>
                <c:pt idx="85">
                  <c:v>2.1209699999999998</c:v>
                </c:pt>
                <c:pt idx="86">
                  <c:v>2.1035849999999998</c:v>
                </c:pt>
                <c:pt idx="87">
                  <c:v>2.0891999999999999</c:v>
                </c:pt>
                <c:pt idx="88">
                  <c:v>2.0891999999999999</c:v>
                </c:pt>
                <c:pt idx="89">
                  <c:v>2.0891999999999999</c:v>
                </c:pt>
                <c:pt idx="90">
                  <c:v>2.0886000000000005</c:v>
                </c:pt>
                <c:pt idx="91">
                  <c:v>2.0886000000000005</c:v>
                </c:pt>
                <c:pt idx="92">
                  <c:v>2.0886000000000005</c:v>
                </c:pt>
                <c:pt idx="93">
                  <c:v>2.0886000000000005</c:v>
                </c:pt>
                <c:pt idx="94">
                  <c:v>2.0886000000000005</c:v>
                </c:pt>
                <c:pt idx="95">
                  <c:v>2.0886000000000005</c:v>
                </c:pt>
                <c:pt idx="96">
                  <c:v>2.0886000000000005</c:v>
                </c:pt>
                <c:pt idx="97">
                  <c:v>2.0886000000000005</c:v>
                </c:pt>
                <c:pt idx="98">
                  <c:v>2.0873999999999997</c:v>
                </c:pt>
                <c:pt idx="99">
                  <c:v>2.0873999999999997</c:v>
                </c:pt>
                <c:pt idx="100">
                  <c:v>2.0873999999999997</c:v>
                </c:pt>
                <c:pt idx="101">
                  <c:v>2.0861999999999998</c:v>
                </c:pt>
                <c:pt idx="102">
                  <c:v>2.0861999999999998</c:v>
                </c:pt>
                <c:pt idx="103">
                  <c:v>2.0861999999999998</c:v>
                </c:pt>
                <c:pt idx="104">
                  <c:v>2.0861999999999998</c:v>
                </c:pt>
                <c:pt idx="105">
                  <c:v>2.0861999999999998</c:v>
                </c:pt>
                <c:pt idx="106">
                  <c:v>2.0861999999999998</c:v>
                </c:pt>
                <c:pt idx="107">
                  <c:v>2.0861999999999998</c:v>
                </c:pt>
                <c:pt idx="108">
                  <c:v>2.0861999999999998</c:v>
                </c:pt>
                <c:pt idx="109">
                  <c:v>2.0861999999999998</c:v>
                </c:pt>
                <c:pt idx="110">
                  <c:v>2.0861999999999998</c:v>
                </c:pt>
                <c:pt idx="111">
                  <c:v>2.0861999999999998</c:v>
                </c:pt>
                <c:pt idx="112">
                  <c:v>2.0861999999999998</c:v>
                </c:pt>
                <c:pt idx="113">
                  <c:v>2.0861999999999998</c:v>
                </c:pt>
                <c:pt idx="114">
                  <c:v>2.0861999999999998</c:v>
                </c:pt>
                <c:pt idx="115">
                  <c:v>2.0861999999999998</c:v>
                </c:pt>
                <c:pt idx="116">
                  <c:v>2.0861999999999998</c:v>
                </c:pt>
                <c:pt idx="117">
                  <c:v>2.085</c:v>
                </c:pt>
                <c:pt idx="118">
                  <c:v>2.085</c:v>
                </c:pt>
                <c:pt idx="119">
                  <c:v>2.085</c:v>
                </c:pt>
                <c:pt idx="120">
                  <c:v>3.4790000000000001E-2</c:v>
                </c:pt>
                <c:pt idx="121">
                  <c:v>3.4790000000000001E-2</c:v>
                </c:pt>
                <c:pt idx="122">
                  <c:v>3.4790000000000001E-2</c:v>
                </c:pt>
                <c:pt idx="123">
                  <c:v>3.4790000000000001E-2</c:v>
                </c:pt>
                <c:pt idx="124">
                  <c:v>3.4790000000000001E-2</c:v>
                </c:pt>
                <c:pt idx="125">
                  <c:v>3.4790000000000001E-2</c:v>
                </c:pt>
                <c:pt idx="126">
                  <c:v>3.4790000000000001E-2</c:v>
                </c:pt>
                <c:pt idx="127">
                  <c:v>3.4790000000000001E-2</c:v>
                </c:pt>
                <c:pt idx="128">
                  <c:v>3.4790000000000001E-2</c:v>
                </c:pt>
                <c:pt idx="129">
                  <c:v>3.4790000000000001E-2</c:v>
                </c:pt>
                <c:pt idx="130">
                  <c:v>3.4770000000000002E-2</c:v>
                </c:pt>
                <c:pt idx="131">
                  <c:v>3.4709999999999998E-2</c:v>
                </c:pt>
                <c:pt idx="132">
                  <c:v>3.4709999999999998E-2</c:v>
                </c:pt>
                <c:pt idx="133">
                  <c:v>3.4709999999999998E-2</c:v>
                </c:pt>
                <c:pt idx="134">
                  <c:v>3.4709999999999998E-2</c:v>
                </c:pt>
                <c:pt idx="135">
                  <c:v>3.4709999999999998E-2</c:v>
                </c:pt>
                <c:pt idx="136">
                  <c:v>3.4709999999999998E-2</c:v>
                </c:pt>
                <c:pt idx="137">
                  <c:v>3.4709999999999998E-2</c:v>
                </c:pt>
                <c:pt idx="138">
                  <c:v>3.4709999999999998E-2</c:v>
                </c:pt>
                <c:pt idx="139">
                  <c:v>3.4709999999999998E-2</c:v>
                </c:pt>
                <c:pt idx="140">
                  <c:v>3.4709999999999998E-2</c:v>
                </c:pt>
                <c:pt idx="141">
                  <c:v>3.4709999999999998E-2</c:v>
                </c:pt>
                <c:pt idx="142">
                  <c:v>3.4709999999999998E-2</c:v>
                </c:pt>
                <c:pt idx="143">
                  <c:v>0</c:v>
                </c:pt>
              </c:numCache>
            </c:numRef>
          </c:yVal>
          <c:smooth val="0"/>
          <c:extLst>
            <c:ext xmlns:c16="http://schemas.microsoft.com/office/drawing/2014/chart" uri="{C3380CC4-5D6E-409C-BE32-E72D297353CC}">
              <c16:uniqueId val="{00000001-37E3-40EE-9426-9C817F9469B2}"/>
            </c:ext>
          </c:extLst>
        </c:ser>
        <c:ser>
          <c:idx val="5"/>
          <c:order val="2"/>
          <c:tx>
            <c:strRef>
              <c:f>Effi_Dec!$AB$2</c:f>
              <c:strCache>
                <c:ptCount val="1"/>
                <c:pt idx="0">
                  <c:v>Resampled_Pcharged (kW)</c:v>
                </c:pt>
              </c:strCache>
            </c:strRef>
          </c:tx>
          <c:spPr>
            <a:ln w="15875">
              <a:solidFill>
                <a:srgbClr val="FFC000"/>
              </a:solidFill>
            </a:ln>
          </c:spPr>
          <c:marker>
            <c:symbol val="none"/>
          </c:marker>
          <c:yVal>
            <c:numRef>
              <c:f>Effi_Dec!$AB$3:$AB$133</c:f>
              <c:numCache>
                <c:formatCode>General</c:formatCode>
                <c:ptCount val="131"/>
                <c:pt idx="0">
                  <c:v>6.9185600000000003</c:v>
                </c:pt>
                <c:pt idx="1">
                  <c:v>6.9184700000000001</c:v>
                </c:pt>
                <c:pt idx="2">
                  <c:v>6.9180699999999993</c:v>
                </c:pt>
                <c:pt idx="3">
                  <c:v>6.9177200000000001</c:v>
                </c:pt>
                <c:pt idx="4">
                  <c:v>6.9175800000000001</c:v>
                </c:pt>
                <c:pt idx="5">
                  <c:v>6.9171499999999995</c:v>
                </c:pt>
                <c:pt idx="6">
                  <c:v>6.9170800000000003</c:v>
                </c:pt>
                <c:pt idx="7">
                  <c:v>6.9162600000000003</c:v>
                </c:pt>
                <c:pt idx="8">
                  <c:v>6.9159799999999994</c:v>
                </c:pt>
                <c:pt idx="9">
                  <c:v>6.9085999999999999</c:v>
                </c:pt>
                <c:pt idx="73">
                  <c:v>2.0385499999999999</c:v>
                </c:pt>
                <c:pt idx="74">
                  <c:v>2.0384199999999999</c:v>
                </c:pt>
                <c:pt idx="75">
                  <c:v>2.0382199999999999</c:v>
                </c:pt>
                <c:pt idx="76">
                  <c:v>2.0382099999999999</c:v>
                </c:pt>
                <c:pt idx="77">
                  <c:v>2.03816</c:v>
                </c:pt>
                <c:pt idx="78">
                  <c:v>2.0381199999999997</c:v>
                </c:pt>
                <c:pt idx="79">
                  <c:v>2.0380199999999999</c:v>
                </c:pt>
                <c:pt idx="80">
                  <c:v>2.0379999999999998</c:v>
                </c:pt>
                <c:pt idx="81">
                  <c:v>2.03796</c:v>
                </c:pt>
                <c:pt idx="82">
                  <c:v>2.0379200000000002</c:v>
                </c:pt>
                <c:pt idx="83">
                  <c:v>2.0378799999999999</c:v>
                </c:pt>
                <c:pt idx="84">
                  <c:v>2.0378699999999998</c:v>
                </c:pt>
                <c:pt idx="85">
                  <c:v>2.0378499999999997</c:v>
                </c:pt>
                <c:pt idx="86">
                  <c:v>2.03782</c:v>
                </c:pt>
                <c:pt idx="87">
                  <c:v>2.0377999999999998</c:v>
                </c:pt>
                <c:pt idx="88">
                  <c:v>2.0377899999999998</c:v>
                </c:pt>
                <c:pt idx="89">
                  <c:v>2.0377700000000001</c:v>
                </c:pt>
                <c:pt idx="90">
                  <c:v>2.0377000000000001</c:v>
                </c:pt>
                <c:pt idx="91">
                  <c:v>2.03749</c:v>
                </c:pt>
                <c:pt idx="92">
                  <c:v>2.03729</c:v>
                </c:pt>
                <c:pt idx="93">
                  <c:v>2.03586</c:v>
                </c:pt>
                <c:pt idx="94">
                  <c:v>2.0356399999999999</c:v>
                </c:pt>
                <c:pt idx="95">
                  <c:v>2.0354999999999999</c:v>
                </c:pt>
                <c:pt idx="96">
                  <c:v>2.03546</c:v>
                </c:pt>
                <c:pt idx="97">
                  <c:v>2.03539</c:v>
                </c:pt>
                <c:pt idx="98">
                  <c:v>2.0353399999999997</c:v>
                </c:pt>
                <c:pt idx="99">
                  <c:v>2.0352700000000001</c:v>
                </c:pt>
                <c:pt idx="100">
                  <c:v>2.0352399999999999</c:v>
                </c:pt>
                <c:pt idx="101">
                  <c:v>2.0351699999999999</c:v>
                </c:pt>
                <c:pt idx="102">
                  <c:v>2.0351400000000002</c:v>
                </c:pt>
                <c:pt idx="103">
                  <c:v>2.0351300000000001</c:v>
                </c:pt>
                <c:pt idx="104">
                  <c:v>2.03511</c:v>
                </c:pt>
                <c:pt idx="105">
                  <c:v>2.0350799999999998</c:v>
                </c:pt>
                <c:pt idx="106">
                  <c:v>2.0350199999999998</c:v>
                </c:pt>
                <c:pt idx="107">
                  <c:v>2.0350000000000001</c:v>
                </c:pt>
                <c:pt idx="108">
                  <c:v>2.03498</c:v>
                </c:pt>
                <c:pt idx="109">
                  <c:v>2.0349500000000003</c:v>
                </c:pt>
                <c:pt idx="110">
                  <c:v>2.0349400000000002</c:v>
                </c:pt>
                <c:pt idx="111">
                  <c:v>2.0348999999999999</c:v>
                </c:pt>
                <c:pt idx="112">
                  <c:v>2.0348999999999999</c:v>
                </c:pt>
                <c:pt idx="113">
                  <c:v>2.0348800000000002</c:v>
                </c:pt>
                <c:pt idx="114">
                  <c:v>2.0348699999999997</c:v>
                </c:pt>
                <c:pt idx="115">
                  <c:v>2.03485</c:v>
                </c:pt>
                <c:pt idx="116">
                  <c:v>2.03485</c:v>
                </c:pt>
                <c:pt idx="117">
                  <c:v>2.03484</c:v>
                </c:pt>
                <c:pt idx="118">
                  <c:v>2.0348099999999998</c:v>
                </c:pt>
                <c:pt idx="119">
                  <c:v>2.0347900000000001</c:v>
                </c:pt>
                <c:pt idx="120">
                  <c:v>3.1459099999999997E-2</c:v>
                </c:pt>
                <c:pt idx="121">
                  <c:v>3.1302099999999999E-2</c:v>
                </c:pt>
                <c:pt idx="122">
                  <c:v>3.1201799999999998E-2</c:v>
                </c:pt>
                <c:pt idx="123">
                  <c:v>3.1158000000000002E-2</c:v>
                </c:pt>
                <c:pt idx="124">
                  <c:v>3.11431E-2</c:v>
                </c:pt>
                <c:pt idx="125">
                  <c:v>3.1127500000000002E-2</c:v>
                </c:pt>
                <c:pt idx="126">
                  <c:v>3.1079699999999998E-2</c:v>
                </c:pt>
                <c:pt idx="127">
                  <c:v>3.1065300000000001E-2</c:v>
                </c:pt>
                <c:pt idx="128">
                  <c:v>3.1032299999999999E-2</c:v>
                </c:pt>
                <c:pt idx="129">
                  <c:v>3.1026100000000001E-2</c:v>
                </c:pt>
                <c:pt idx="130">
                  <c:v>3.0982900000000001E-2</c:v>
                </c:pt>
              </c:numCache>
            </c:numRef>
          </c:yVal>
          <c:smooth val="0"/>
          <c:extLst>
            <c:ext xmlns:c16="http://schemas.microsoft.com/office/drawing/2014/chart" uri="{C3380CC4-5D6E-409C-BE32-E72D297353CC}">
              <c16:uniqueId val="{00000002-37E3-40EE-9426-9C817F9469B2}"/>
            </c:ext>
          </c:extLst>
        </c:ser>
        <c:dLbls>
          <c:showLegendKey val="0"/>
          <c:showVal val="0"/>
          <c:showCatName val="0"/>
          <c:showSerName val="0"/>
          <c:showPercent val="0"/>
          <c:showBubbleSize val="0"/>
        </c:dLbls>
        <c:axId val="694660080"/>
        <c:axId val="694660440"/>
      </c:scatterChart>
      <c:scatterChart>
        <c:scatterStyle val="lineMarker"/>
        <c:varyColors val="0"/>
        <c:ser>
          <c:idx val="0"/>
          <c:order val="3"/>
          <c:tx>
            <c:strRef>
              <c:f>Effi_Dec!$AD$2</c:f>
              <c:strCache>
                <c:ptCount val="1"/>
                <c:pt idx="0">
                  <c:v>eff_overall (%)</c:v>
                </c:pt>
              </c:strCache>
            </c:strRef>
          </c:tx>
          <c:spPr>
            <a:ln w="6350">
              <a:solidFill>
                <a:srgbClr val="C00000"/>
              </a:solidFill>
              <a:prstDash val="sysDash"/>
            </a:ln>
          </c:spPr>
          <c:marker>
            <c:symbol val="none"/>
          </c:marker>
          <c:yVal>
            <c:numRef>
              <c:f>Effi_Dec!$AD$3:$AD$146</c:f>
              <c:numCache>
                <c:formatCode>General</c:formatCode>
                <c:ptCount val="144"/>
                <c:pt idx="0">
                  <c:v>97.776720664923971</c:v>
                </c:pt>
                <c:pt idx="1">
                  <c:v>98.024372094393982</c:v>
                </c:pt>
                <c:pt idx="2">
                  <c:v>98.06162006249572</c:v>
                </c:pt>
                <c:pt idx="3">
                  <c:v>98.099609707143657</c:v>
                </c:pt>
                <c:pt idx="4">
                  <c:v>98.140611944292942</c:v>
                </c:pt>
                <c:pt idx="5">
                  <c:v>98.177534060918532</c:v>
                </c:pt>
                <c:pt idx="6">
                  <c:v>98.219600412582864</c:v>
                </c:pt>
                <c:pt idx="7">
                  <c:v>98.207956760588331</c:v>
                </c:pt>
                <c:pt idx="8">
                  <c:v>98.247071700340655</c:v>
                </c:pt>
                <c:pt idx="9">
                  <c:v>98.142232850438177</c:v>
                </c:pt>
                <c:pt idx="10">
                  <c:v>97</c:v>
                </c:pt>
                <c:pt idx="11">
                  <c:v>97</c:v>
                </c:pt>
                <c:pt idx="12">
                  <c:v>97</c:v>
                </c:pt>
                <c:pt idx="13">
                  <c:v>97</c:v>
                </c:pt>
                <c:pt idx="14">
                  <c:v>97</c:v>
                </c:pt>
                <c:pt idx="15">
                  <c:v>97</c:v>
                </c:pt>
                <c:pt idx="16">
                  <c:v>97</c:v>
                </c:pt>
                <c:pt idx="17">
                  <c:v>97</c:v>
                </c:pt>
                <c:pt idx="18">
                  <c:v>97</c:v>
                </c:pt>
                <c:pt idx="19">
                  <c:v>97</c:v>
                </c:pt>
                <c:pt idx="20">
                  <c:v>97</c:v>
                </c:pt>
                <c:pt idx="21">
                  <c:v>97</c:v>
                </c:pt>
                <c:pt idx="22">
                  <c:v>97</c:v>
                </c:pt>
                <c:pt idx="23">
                  <c:v>97</c:v>
                </c:pt>
                <c:pt idx="24">
                  <c:v>97</c:v>
                </c:pt>
                <c:pt idx="25">
                  <c:v>97</c:v>
                </c:pt>
                <c:pt idx="26">
                  <c:v>97</c:v>
                </c:pt>
                <c:pt idx="27">
                  <c:v>97</c:v>
                </c:pt>
                <c:pt idx="28">
                  <c:v>97</c:v>
                </c:pt>
                <c:pt idx="29">
                  <c:v>97</c:v>
                </c:pt>
                <c:pt idx="30">
                  <c:v>97</c:v>
                </c:pt>
                <c:pt idx="31">
                  <c:v>97</c:v>
                </c:pt>
                <c:pt idx="32">
                  <c:v>97</c:v>
                </c:pt>
                <c:pt idx="33">
                  <c:v>97</c:v>
                </c:pt>
                <c:pt idx="34">
                  <c:v>97</c:v>
                </c:pt>
                <c:pt idx="35">
                  <c:v>97</c:v>
                </c:pt>
                <c:pt idx="36">
                  <c:v>97</c:v>
                </c:pt>
                <c:pt idx="37">
                  <c:v>97</c:v>
                </c:pt>
                <c:pt idx="38">
                  <c:v>97</c:v>
                </c:pt>
                <c:pt idx="39">
                  <c:v>97</c:v>
                </c:pt>
                <c:pt idx="40">
                  <c:v>97</c:v>
                </c:pt>
                <c:pt idx="41">
                  <c:v>97</c:v>
                </c:pt>
                <c:pt idx="42">
                  <c:v>97</c:v>
                </c:pt>
                <c:pt idx="43">
                  <c:v>97</c:v>
                </c:pt>
                <c:pt idx="44">
                  <c:v>97</c:v>
                </c:pt>
                <c:pt idx="45">
                  <c:v>97</c:v>
                </c:pt>
                <c:pt idx="46">
                  <c:v>97</c:v>
                </c:pt>
                <c:pt idx="47">
                  <c:v>97</c:v>
                </c:pt>
                <c:pt idx="48">
                  <c:v>97</c:v>
                </c:pt>
                <c:pt idx="49">
                  <c:v>97</c:v>
                </c:pt>
                <c:pt idx="50">
                  <c:v>97</c:v>
                </c:pt>
                <c:pt idx="51">
                  <c:v>97</c:v>
                </c:pt>
                <c:pt idx="52">
                  <c:v>97</c:v>
                </c:pt>
                <c:pt idx="53">
                  <c:v>96</c:v>
                </c:pt>
                <c:pt idx="54">
                  <c:v>96</c:v>
                </c:pt>
                <c:pt idx="55">
                  <c:v>96</c:v>
                </c:pt>
                <c:pt idx="56">
                  <c:v>96</c:v>
                </c:pt>
                <c:pt idx="57">
                  <c:v>96</c:v>
                </c:pt>
                <c:pt idx="58">
                  <c:v>96</c:v>
                </c:pt>
                <c:pt idx="59">
                  <c:v>96</c:v>
                </c:pt>
                <c:pt idx="60">
                  <c:v>96</c:v>
                </c:pt>
                <c:pt idx="61">
                  <c:v>96</c:v>
                </c:pt>
                <c:pt idx="62">
                  <c:v>96</c:v>
                </c:pt>
                <c:pt idx="63">
                  <c:v>96</c:v>
                </c:pt>
                <c:pt idx="64">
                  <c:v>96</c:v>
                </c:pt>
                <c:pt idx="65">
                  <c:v>95</c:v>
                </c:pt>
                <c:pt idx="66">
                  <c:v>95</c:v>
                </c:pt>
                <c:pt idx="67">
                  <c:v>95</c:v>
                </c:pt>
                <c:pt idx="68">
                  <c:v>95</c:v>
                </c:pt>
                <c:pt idx="69">
                  <c:v>94</c:v>
                </c:pt>
                <c:pt idx="70">
                  <c:v>94</c:v>
                </c:pt>
                <c:pt idx="71">
                  <c:v>94</c:v>
                </c:pt>
                <c:pt idx="72">
                  <c:v>94</c:v>
                </c:pt>
                <c:pt idx="73">
                  <c:v>93.46139316182888</c:v>
                </c:pt>
                <c:pt idx="74">
                  <c:v>93.455433052382944</c:v>
                </c:pt>
                <c:pt idx="75">
                  <c:v>93.446263653235334</c:v>
                </c:pt>
                <c:pt idx="76">
                  <c:v>93.44580518327794</c:v>
                </c:pt>
                <c:pt idx="77">
                  <c:v>93.443512833491056</c:v>
                </c:pt>
                <c:pt idx="78">
                  <c:v>93.441678953661508</c:v>
                </c:pt>
                <c:pt idx="79">
                  <c:v>93.437094254087711</c:v>
                </c:pt>
                <c:pt idx="80">
                  <c:v>93.476907993037031</c:v>
                </c:pt>
                <c:pt idx="81">
                  <c:v>93.475073313783</c:v>
                </c:pt>
                <c:pt idx="82">
                  <c:v>93.473238634528983</c:v>
                </c:pt>
                <c:pt idx="83">
                  <c:v>93.471403955274937</c:v>
                </c:pt>
                <c:pt idx="84">
                  <c:v>93.470945285461411</c:v>
                </c:pt>
                <c:pt idx="85">
                  <c:v>93.470027945834403</c:v>
                </c:pt>
                <c:pt idx="86">
                  <c:v>93.468651936393883</c:v>
                </c:pt>
                <c:pt idx="87">
                  <c:v>93.46773459676686</c:v>
                </c:pt>
                <c:pt idx="88">
                  <c:v>93.508037931282558</c:v>
                </c:pt>
                <c:pt idx="89">
                  <c:v>93.507120191594666</c:v>
                </c:pt>
                <c:pt idx="90">
                  <c:v>93.503908102686978</c:v>
                </c:pt>
                <c:pt idx="91">
                  <c:v>93.494271835963929</c:v>
                </c:pt>
                <c:pt idx="92">
                  <c:v>93.485094439084833</c:v>
                </c:pt>
                <c:pt idx="93">
                  <c:v>93.419476051399272</c:v>
                </c:pt>
                <c:pt idx="94">
                  <c:v>93.450135444027211</c:v>
                </c:pt>
                <c:pt idx="95">
                  <c:v>93.443708463341935</c:v>
                </c:pt>
                <c:pt idx="96">
                  <c:v>93.44187218314616</c:v>
                </c:pt>
                <c:pt idx="97">
                  <c:v>93.479443790443355</c:v>
                </c:pt>
                <c:pt idx="98">
                  <c:v>93.477147438299767</c:v>
                </c:pt>
                <c:pt idx="99">
                  <c:v>93.555604832363244</c:v>
                </c:pt>
                <c:pt idx="100">
                  <c:v>93.554225817222758</c:v>
                </c:pt>
                <c:pt idx="101">
                  <c:v>93.551008115228299</c:v>
                </c:pt>
                <c:pt idx="102">
                  <c:v>93.59051617574346</c:v>
                </c:pt>
                <c:pt idx="103">
                  <c:v>93.590056303124484</c:v>
                </c:pt>
                <c:pt idx="104">
                  <c:v>93.589136557886548</c:v>
                </c:pt>
                <c:pt idx="105">
                  <c:v>93.587756940029649</c:v>
                </c:pt>
                <c:pt idx="106">
                  <c:v>93.584997704315882</c:v>
                </c:pt>
                <c:pt idx="107">
                  <c:v>93.624997975675711</c:v>
                </c:pt>
                <c:pt idx="108">
                  <c:v>93.62407782827546</c:v>
                </c:pt>
                <c:pt idx="109">
                  <c:v>93.622697607175084</c:v>
                </c:pt>
                <c:pt idx="110">
                  <c:v>93.663192143069665</c:v>
                </c:pt>
                <c:pt idx="111">
                  <c:v>93.702340693587942</c:v>
                </c:pt>
                <c:pt idx="112">
                  <c:v>93.743366236798806</c:v>
                </c:pt>
                <c:pt idx="113">
                  <c:v>93.783505960466101</c:v>
                </c:pt>
                <c:pt idx="114">
                  <c:v>93.824141945307588</c:v>
                </c:pt>
                <c:pt idx="115">
                  <c:v>93.864352276233021</c:v>
                </c:pt>
                <c:pt idx="116">
                  <c:v>93.905520851792787</c:v>
                </c:pt>
                <c:pt idx="117">
                  <c:v>93.946263867281857</c:v>
                </c:pt>
                <c:pt idx="118">
                  <c:v>93.944878801175406</c:v>
                </c:pt>
                <c:pt idx="119">
                  <c:v>93.985195088136251</c:v>
                </c:pt>
                <c:pt idx="120">
                  <c:v>1.8453466136392964</c:v>
                </c:pt>
                <c:pt idx="121">
                  <c:v>3.8252858628874891</c:v>
                </c:pt>
                <c:pt idx="122">
                  <c:v>11.484102061277399</c:v>
                </c:pt>
                <c:pt idx="123">
                  <c:v>15.224073561034816</c:v>
                </c:pt>
                <c:pt idx="124">
                  <c:v>15.223420812851707</c:v>
                </c:pt>
                <c:pt idx="125">
                  <c:v>15.215795195469994</c:v>
                </c:pt>
                <c:pt idx="126">
                  <c:v>15.192429521697814</c:v>
                </c:pt>
                <c:pt idx="127">
                  <c:v>15.18539049026854</c:v>
                </c:pt>
                <c:pt idx="128">
                  <c:v>15.169259376576449</c:v>
                </c:pt>
                <c:pt idx="129">
                  <c:v>15.172837060999736</c:v>
                </c:pt>
                <c:pt idx="130">
                  <c:v>15.151710765363639</c:v>
                </c:pt>
                <c:pt idx="131">
                  <c:v>15.146722612227334</c:v>
                </c:pt>
                <c:pt idx="132">
                  <c:v>15.135859221880729</c:v>
                </c:pt>
                <c:pt idx="133">
                  <c:v>15.123860595586136</c:v>
                </c:pt>
                <c:pt idx="134">
                  <c:v>15.115866831980854</c:v>
                </c:pt>
                <c:pt idx="135">
                  <c:v>15.106269207490849</c:v>
                </c:pt>
                <c:pt idx="136">
                  <c:v>15.083303463175485</c:v>
                </c:pt>
                <c:pt idx="137">
                  <c:v>15.072055243741556</c:v>
                </c:pt>
                <c:pt idx="138">
                  <c:v>15.043347780143943</c:v>
                </c:pt>
                <c:pt idx="139">
                  <c:v>15.033305066769351</c:v>
                </c:pt>
                <c:pt idx="140">
                  <c:v>15.014346383471949</c:v>
                </c:pt>
                <c:pt idx="141">
                  <c:v>15.008440798450993</c:v>
                </c:pt>
                <c:pt idx="142">
                  <c:v>14.869558051376233</c:v>
                </c:pt>
                <c:pt idx="143">
                  <c:v>0</c:v>
                </c:pt>
              </c:numCache>
            </c:numRef>
          </c:yVal>
          <c:smooth val="0"/>
          <c:extLst>
            <c:ext xmlns:c16="http://schemas.microsoft.com/office/drawing/2014/chart" uri="{C3380CC4-5D6E-409C-BE32-E72D297353CC}">
              <c16:uniqueId val="{00000003-37E3-40EE-9426-9C817F9469B2}"/>
            </c:ext>
          </c:extLst>
        </c:ser>
        <c:ser>
          <c:idx val="2"/>
          <c:order val="4"/>
          <c:tx>
            <c:strRef>
              <c:f>Effi_Dec!$AC$2</c:f>
              <c:strCache>
                <c:ptCount val="1"/>
                <c:pt idx="0">
                  <c:v>eff_overall (%)</c:v>
                </c:pt>
              </c:strCache>
            </c:strRef>
          </c:tx>
          <c:spPr>
            <a:ln w="19050">
              <a:solidFill>
                <a:srgbClr val="C00000"/>
              </a:solidFill>
              <a:prstDash val="solid"/>
            </a:ln>
          </c:spPr>
          <c:marker>
            <c:symbol val="none"/>
          </c:marker>
          <c:yVal>
            <c:numRef>
              <c:f>Effi_Dec!$AC$3:$AC$146</c:f>
              <c:numCache>
                <c:formatCode>General</c:formatCode>
                <c:ptCount val="144"/>
                <c:pt idx="0">
                  <c:v>97.776720664923971</c:v>
                </c:pt>
                <c:pt idx="1">
                  <c:v>98.024372094393982</c:v>
                </c:pt>
                <c:pt idx="2">
                  <c:v>98.06162006249572</c:v>
                </c:pt>
                <c:pt idx="3">
                  <c:v>98.099609707143657</c:v>
                </c:pt>
                <c:pt idx="4">
                  <c:v>98.140611944292942</c:v>
                </c:pt>
                <c:pt idx="5">
                  <c:v>98.177534060918532</c:v>
                </c:pt>
                <c:pt idx="6">
                  <c:v>98.219600412582864</c:v>
                </c:pt>
                <c:pt idx="7">
                  <c:v>98.207956760588331</c:v>
                </c:pt>
                <c:pt idx="8">
                  <c:v>98.247071700340655</c:v>
                </c:pt>
                <c:pt idx="9">
                  <c:v>98.142232850438177</c:v>
                </c:pt>
                <c:pt idx="73">
                  <c:v>93.46139316182888</c:v>
                </c:pt>
                <c:pt idx="74">
                  <c:v>93.455433052382944</c:v>
                </c:pt>
                <c:pt idx="75">
                  <c:v>93.446263653235334</c:v>
                </c:pt>
                <c:pt idx="76">
                  <c:v>93.44580518327794</c:v>
                </c:pt>
                <c:pt idx="77">
                  <c:v>93.443512833491056</c:v>
                </c:pt>
                <c:pt idx="78">
                  <c:v>93.441678953661508</c:v>
                </c:pt>
                <c:pt idx="79">
                  <c:v>93.437094254087711</c:v>
                </c:pt>
                <c:pt idx="80">
                  <c:v>93.476907993037031</c:v>
                </c:pt>
                <c:pt idx="81">
                  <c:v>93.475073313783</c:v>
                </c:pt>
                <c:pt idx="82">
                  <c:v>93.473238634528983</c:v>
                </c:pt>
                <c:pt idx="83">
                  <c:v>93.471403955274937</c:v>
                </c:pt>
                <c:pt idx="84">
                  <c:v>93.470945285461411</c:v>
                </c:pt>
                <c:pt idx="85">
                  <c:v>93.470027945834403</c:v>
                </c:pt>
                <c:pt idx="86">
                  <c:v>93.468651936393883</c:v>
                </c:pt>
                <c:pt idx="87">
                  <c:v>93.46773459676686</c:v>
                </c:pt>
                <c:pt idx="88">
                  <c:v>93.508037931282558</c:v>
                </c:pt>
                <c:pt idx="89">
                  <c:v>93.507120191594666</c:v>
                </c:pt>
                <c:pt idx="90">
                  <c:v>93.503908102686978</c:v>
                </c:pt>
                <c:pt idx="91">
                  <c:v>93.494271835963929</c:v>
                </c:pt>
                <c:pt idx="92">
                  <c:v>93.485094439084833</c:v>
                </c:pt>
                <c:pt idx="93">
                  <c:v>93.419476051399272</c:v>
                </c:pt>
                <c:pt idx="94">
                  <c:v>93.450135444027211</c:v>
                </c:pt>
                <c:pt idx="95">
                  <c:v>93.443708463341935</c:v>
                </c:pt>
                <c:pt idx="96">
                  <c:v>93.44187218314616</c:v>
                </c:pt>
                <c:pt idx="97">
                  <c:v>93.479443790443355</c:v>
                </c:pt>
                <c:pt idx="98">
                  <c:v>93.477147438299767</c:v>
                </c:pt>
                <c:pt idx="99">
                  <c:v>93.555604832363244</c:v>
                </c:pt>
                <c:pt idx="100">
                  <c:v>93.554225817222758</c:v>
                </c:pt>
                <c:pt idx="101">
                  <c:v>93.551008115228299</c:v>
                </c:pt>
                <c:pt idx="102">
                  <c:v>93.59051617574346</c:v>
                </c:pt>
                <c:pt idx="103">
                  <c:v>93.590056303124484</c:v>
                </c:pt>
                <c:pt idx="104">
                  <c:v>93.589136557886548</c:v>
                </c:pt>
                <c:pt idx="105">
                  <c:v>93.587756940029649</c:v>
                </c:pt>
                <c:pt idx="106">
                  <c:v>93.584997704315882</c:v>
                </c:pt>
                <c:pt idx="107">
                  <c:v>93.624997975675711</c:v>
                </c:pt>
                <c:pt idx="108">
                  <c:v>93.62407782827546</c:v>
                </c:pt>
                <c:pt idx="109">
                  <c:v>93.622697607175084</c:v>
                </c:pt>
                <c:pt idx="110">
                  <c:v>93.663192143069665</c:v>
                </c:pt>
                <c:pt idx="111">
                  <c:v>93.702340693587942</c:v>
                </c:pt>
                <c:pt idx="112">
                  <c:v>93.743366236798806</c:v>
                </c:pt>
                <c:pt idx="113">
                  <c:v>93.783505960466101</c:v>
                </c:pt>
                <c:pt idx="114">
                  <c:v>93.824141945307588</c:v>
                </c:pt>
                <c:pt idx="115">
                  <c:v>93.864352276233021</c:v>
                </c:pt>
                <c:pt idx="116">
                  <c:v>93.905520851792787</c:v>
                </c:pt>
                <c:pt idx="117">
                  <c:v>93.946263867281857</c:v>
                </c:pt>
                <c:pt idx="118">
                  <c:v>93.944878801175406</c:v>
                </c:pt>
                <c:pt idx="119">
                  <c:v>93.985195088136251</c:v>
                </c:pt>
              </c:numCache>
            </c:numRef>
          </c:yVal>
          <c:smooth val="0"/>
          <c:extLst>
            <c:ext xmlns:c16="http://schemas.microsoft.com/office/drawing/2014/chart" uri="{C3380CC4-5D6E-409C-BE32-E72D297353CC}">
              <c16:uniqueId val="{00000004-37E3-40EE-9426-9C817F9469B2}"/>
            </c:ext>
          </c:extLst>
        </c:ser>
        <c:dLbls>
          <c:showLegendKey val="0"/>
          <c:showVal val="0"/>
          <c:showCatName val="0"/>
          <c:showSerName val="0"/>
          <c:showPercent val="0"/>
          <c:showBubbleSize val="0"/>
        </c:dLbls>
        <c:axId val="1306956512"/>
        <c:axId val="1306947872"/>
      </c:scatterChart>
      <c:valAx>
        <c:axId val="694660080"/>
        <c:scaling>
          <c:orientation val="minMax"/>
          <c:max val="150"/>
          <c:min val="0"/>
        </c:scaling>
        <c:delete val="0"/>
        <c:axPos val="b"/>
        <c:majorGridlines>
          <c:spPr>
            <a:ln w="9525" cap="flat" cmpd="sng" algn="ctr">
              <a:solidFill>
                <a:schemeClr val="tx1">
                  <a:lumMod val="15000"/>
                  <a:lumOff val="85000"/>
                </a:schemeClr>
              </a:solidFill>
              <a:round/>
            </a:ln>
            <a:effectLst/>
          </c:spPr>
        </c:majorGridlines>
        <c:title>
          <c:tx>
            <c:rich>
              <a:bodyPr/>
              <a:lstStyle/>
              <a:p>
                <a:pPr algn="ctr" rtl="0">
                  <a:defRPr lang="en-US" altLang="zh-TW" sz="1000" b="1" i="0" u="none" strike="noStrike" kern="1200" baseline="0">
                    <a:solidFill>
                      <a:sysClr val="windowText" lastClr="000000"/>
                    </a:solidFill>
                    <a:latin typeface="+mn-lt"/>
                    <a:ea typeface="+mn-ea"/>
                    <a:cs typeface="+mn-cs"/>
                  </a:defRPr>
                </a:pPr>
                <a:r>
                  <a:rPr lang="en-US" altLang="zh-TW" sz="1000" b="1" i="0" u="none" strike="noStrike" kern="1200" baseline="0">
                    <a:solidFill>
                      <a:sysClr val="windowText" lastClr="000000"/>
                    </a:solidFill>
                    <a:latin typeface="+mn-lt"/>
                    <a:ea typeface="+mn-ea"/>
                    <a:cs typeface="+mn-cs"/>
                  </a:rPr>
                  <a:t>Data points</a:t>
                </a:r>
              </a:p>
            </c:rich>
          </c:tx>
          <c:overlay val="0"/>
          <c:spPr>
            <a:ln>
              <a:noFill/>
            </a:ln>
          </c:spPr>
        </c:title>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4660440"/>
        <c:crosses val="autoZero"/>
        <c:crossBetween val="midCat"/>
      </c:valAx>
      <c:valAx>
        <c:axId val="694660440"/>
        <c:scaling>
          <c:orientation val="minMax"/>
        </c:scaling>
        <c:delete val="0"/>
        <c:axPos val="l"/>
        <c:majorGridlines>
          <c:spPr>
            <a:ln w="9525" cap="flat" cmpd="sng" algn="ctr">
              <a:solidFill>
                <a:schemeClr val="tx1">
                  <a:lumMod val="15000"/>
                  <a:lumOff val="85000"/>
                </a:schemeClr>
              </a:solidFill>
              <a:round/>
            </a:ln>
            <a:effectLst/>
          </c:spPr>
        </c:majorGridlines>
        <c:title>
          <c:tx>
            <c:rich>
              <a:bodyPr/>
              <a:lstStyle/>
              <a:p>
                <a:pPr>
                  <a:defRPr/>
                </a:pPr>
                <a:r>
                  <a:rPr lang="en-US"/>
                  <a:t>Power (kW)</a:t>
                </a:r>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4660080"/>
        <c:crosses val="autoZero"/>
        <c:crossBetween val="midCat"/>
      </c:valAx>
      <c:valAx>
        <c:axId val="1306947872"/>
        <c:scaling>
          <c:orientation val="minMax"/>
        </c:scaling>
        <c:delete val="0"/>
        <c:axPos val="r"/>
        <c:title>
          <c:tx>
            <c:rich>
              <a:bodyPr/>
              <a:lstStyle/>
              <a:p>
                <a:pPr>
                  <a:defRPr/>
                </a:pPr>
                <a:r>
                  <a:rPr lang="en-US"/>
                  <a:t>Efficiency (%)</a:t>
                </a:r>
              </a:p>
            </c:rich>
          </c:tx>
          <c:overlay val="0"/>
        </c:title>
        <c:numFmt formatCode="General" sourceLinked="1"/>
        <c:majorTickMark val="out"/>
        <c:minorTickMark val="none"/>
        <c:tickLblPos val="nextTo"/>
        <c:crossAx val="1306956512"/>
        <c:crosses val="max"/>
        <c:crossBetween val="midCat"/>
      </c:valAx>
      <c:valAx>
        <c:axId val="1306956512"/>
        <c:scaling>
          <c:orientation val="minMax"/>
        </c:scaling>
        <c:delete val="1"/>
        <c:axPos val="b"/>
        <c:majorTickMark val="out"/>
        <c:minorTickMark val="none"/>
        <c:tickLblPos val="nextTo"/>
        <c:crossAx val="1306947872"/>
        <c:crosses val="autoZero"/>
        <c:crossBetween val="midCat"/>
      </c:valAx>
    </c:plotArea>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a:t>LDC and efficiency (controlled with OF2, December)</a:t>
            </a:r>
          </a:p>
        </c:rich>
      </c:tx>
      <c:overlay val="0"/>
      <c:spPr>
        <a:noFill/>
        <a:ln>
          <a:noFill/>
        </a:ln>
        <a:effectLst/>
      </c:spPr>
    </c:title>
    <c:autoTitleDeleted val="0"/>
    <c:plotArea>
      <c:layout>
        <c:manualLayout>
          <c:layoutTarget val="inner"/>
          <c:xMode val="edge"/>
          <c:yMode val="edge"/>
          <c:x val="6.2366739157824126E-2"/>
          <c:y val="0.14581884812116649"/>
          <c:w val="0.85748946185895447"/>
          <c:h val="0.59816924332838006"/>
        </c:manualLayout>
      </c:layout>
      <c:scatterChart>
        <c:scatterStyle val="lineMarker"/>
        <c:varyColors val="0"/>
        <c:ser>
          <c:idx val="3"/>
          <c:order val="0"/>
          <c:tx>
            <c:strRef>
              <c:f>Effi_Dec!$W$2</c:f>
              <c:strCache>
                <c:ptCount val="1"/>
                <c:pt idx="0">
                  <c:v>Pgrid_ev2 (kW)</c:v>
                </c:pt>
              </c:strCache>
            </c:strRef>
          </c:tx>
          <c:spPr>
            <a:ln w="15875">
              <a:solidFill>
                <a:schemeClr val="accent1"/>
              </a:solidFill>
            </a:ln>
          </c:spPr>
          <c:marker>
            <c:symbol val="none"/>
          </c:marker>
          <c:yVal>
            <c:numRef>
              <c:f>Effi_Dec!$W$3:$W$146</c:f>
              <c:numCache>
                <c:formatCode>General</c:formatCode>
                <c:ptCount val="144"/>
                <c:pt idx="0">
                  <c:v>7.0758765000000006</c:v>
                </c:pt>
                <c:pt idx="1">
                  <c:v>7.0579079999999994</c:v>
                </c:pt>
                <c:pt idx="2">
                  <c:v>7.0548191999999998</c:v>
                </c:pt>
                <c:pt idx="3">
                  <c:v>7.0517304000000003</c:v>
                </c:pt>
                <c:pt idx="4">
                  <c:v>7.048641599999999</c:v>
                </c:pt>
                <c:pt idx="5">
                  <c:v>7.0455528000000003</c:v>
                </c:pt>
                <c:pt idx="6">
                  <c:v>7.0424640000000007</c:v>
                </c:pt>
                <c:pt idx="7">
                  <c:v>7.0424640000000007</c:v>
                </c:pt>
                <c:pt idx="8">
                  <c:v>7.0393752000000012</c:v>
                </c:pt>
                <c:pt idx="9">
                  <c:v>7.0393752000000012</c:v>
                </c:pt>
                <c:pt idx="10">
                  <c:v>6.8737086000000005</c:v>
                </c:pt>
                <c:pt idx="11">
                  <c:v>6.6715406999999995</c:v>
                </c:pt>
                <c:pt idx="12">
                  <c:v>6.624525600000001</c:v>
                </c:pt>
                <c:pt idx="13">
                  <c:v>6.4921823999999999</c:v>
                </c:pt>
                <c:pt idx="14">
                  <c:v>6.4921823999999999</c:v>
                </c:pt>
                <c:pt idx="15">
                  <c:v>6.4579680000000002</c:v>
                </c:pt>
                <c:pt idx="16">
                  <c:v>6.3597204000000005</c:v>
                </c:pt>
                <c:pt idx="17">
                  <c:v>6.3178434000000019</c:v>
                </c:pt>
                <c:pt idx="18">
                  <c:v>6.292063800000002</c:v>
                </c:pt>
                <c:pt idx="19">
                  <c:v>6.2865396000000011</c:v>
                </c:pt>
                <c:pt idx="20">
                  <c:v>6.2837775000000002</c:v>
                </c:pt>
                <c:pt idx="21">
                  <c:v>6.2810154000000002</c:v>
                </c:pt>
                <c:pt idx="22">
                  <c:v>6.2810154000000002</c:v>
                </c:pt>
                <c:pt idx="23">
                  <c:v>6.2533944000000012</c:v>
                </c:pt>
                <c:pt idx="24">
                  <c:v>6.2533944000000012</c:v>
                </c:pt>
                <c:pt idx="25">
                  <c:v>6.2216747999999988</c:v>
                </c:pt>
                <c:pt idx="26">
                  <c:v>6.2162100000000011</c:v>
                </c:pt>
                <c:pt idx="27">
                  <c:v>6.1567505999999996</c:v>
                </c:pt>
                <c:pt idx="28">
                  <c:v>6.1270208999999998</c:v>
                </c:pt>
                <c:pt idx="29">
                  <c:v>6.1216154999999999</c:v>
                </c:pt>
                <c:pt idx="30">
                  <c:v>6.1189127999999995</c:v>
                </c:pt>
                <c:pt idx="31">
                  <c:v>6.0890940000000011</c:v>
                </c:pt>
                <c:pt idx="32">
                  <c:v>6.0596909999999999</c:v>
                </c:pt>
                <c:pt idx="33">
                  <c:v>6.0543450000000005</c:v>
                </c:pt>
                <c:pt idx="34">
                  <c:v>6.0543450000000005</c:v>
                </c:pt>
                <c:pt idx="35">
                  <c:v>6.0240807000000007</c:v>
                </c:pt>
                <c:pt idx="36">
                  <c:v>6.0108642000000012</c:v>
                </c:pt>
                <c:pt idx="37">
                  <c:v>5.9950044</c:v>
                </c:pt>
                <c:pt idx="38">
                  <c:v>5.9950044</c:v>
                </c:pt>
                <c:pt idx="39">
                  <c:v>5.9923610999999992</c:v>
                </c:pt>
                <c:pt idx="40">
                  <c:v>5.9897178000000002</c:v>
                </c:pt>
                <c:pt idx="41">
                  <c:v>5.9563944000000006</c:v>
                </c:pt>
                <c:pt idx="42">
                  <c:v>5.9224176000000011</c:v>
                </c:pt>
                <c:pt idx="43">
                  <c:v>5.9067953999999991</c:v>
                </c:pt>
                <c:pt idx="44">
                  <c:v>5.8887080999999997</c:v>
                </c:pt>
                <c:pt idx="45">
                  <c:v>5.7558599999999993</c:v>
                </c:pt>
                <c:pt idx="46">
                  <c:v>5.7395695499999979</c:v>
                </c:pt>
                <c:pt idx="47">
                  <c:v>5.6179629000000002</c:v>
                </c:pt>
                <c:pt idx="48">
                  <c:v>5.5721951999999995</c:v>
                </c:pt>
                <c:pt idx="49">
                  <c:v>5.3448713999999997</c:v>
                </c:pt>
                <c:pt idx="50">
                  <c:v>5.1238439999999992</c:v>
                </c:pt>
                <c:pt idx="51">
                  <c:v>5.0631075000000001</c:v>
                </c:pt>
                <c:pt idx="52">
                  <c:v>4.7151720000000008</c:v>
                </c:pt>
                <c:pt idx="53">
                  <c:v>4.5885311999999994</c:v>
                </c:pt>
                <c:pt idx="54">
                  <c:v>4.5865115999999997</c:v>
                </c:pt>
                <c:pt idx="55">
                  <c:v>4.5150831</c:v>
                </c:pt>
                <c:pt idx="56">
                  <c:v>4.3860959999999993</c:v>
                </c:pt>
                <c:pt idx="57">
                  <c:v>4.3186175999999996</c:v>
                </c:pt>
                <c:pt idx="58">
                  <c:v>4.0576139999999992</c:v>
                </c:pt>
                <c:pt idx="59">
                  <c:v>3.9829779000000007</c:v>
                </c:pt>
                <c:pt idx="60">
                  <c:v>3.5212320000000004</c:v>
                </c:pt>
                <c:pt idx="61">
                  <c:v>3.37392</c:v>
                </c:pt>
                <c:pt idx="62">
                  <c:v>3.2574959999999997</c:v>
                </c:pt>
                <c:pt idx="63">
                  <c:v>2.9795039999999999</c:v>
                </c:pt>
                <c:pt idx="64">
                  <c:v>2.6351324999999997</c:v>
                </c:pt>
                <c:pt idx="65">
                  <c:v>2.5754651999999996</c:v>
                </c:pt>
                <c:pt idx="66">
                  <c:v>2.5720793999999998</c:v>
                </c:pt>
                <c:pt idx="67">
                  <c:v>2.4399144000000001</c:v>
                </c:pt>
                <c:pt idx="68">
                  <c:v>2.3731784999999999</c:v>
                </c:pt>
                <c:pt idx="69">
                  <c:v>2.1821183999999998</c:v>
                </c:pt>
                <c:pt idx="70">
                  <c:v>2.181168</c:v>
                </c:pt>
                <c:pt idx="71">
                  <c:v>2.181168</c:v>
                </c:pt>
                <c:pt idx="72">
                  <c:v>2.181168</c:v>
                </c:pt>
                <c:pt idx="73">
                  <c:v>2.181168</c:v>
                </c:pt>
                <c:pt idx="74">
                  <c:v>2.181168</c:v>
                </c:pt>
                <c:pt idx="75">
                  <c:v>2.181168</c:v>
                </c:pt>
                <c:pt idx="76">
                  <c:v>2.181168</c:v>
                </c:pt>
                <c:pt idx="77">
                  <c:v>2.181168</c:v>
                </c:pt>
                <c:pt idx="78">
                  <c:v>2.181168</c:v>
                </c:pt>
                <c:pt idx="79">
                  <c:v>2.181168</c:v>
                </c:pt>
                <c:pt idx="80">
                  <c:v>2.1802175999999998</c:v>
                </c:pt>
                <c:pt idx="81">
                  <c:v>2.1802175999999998</c:v>
                </c:pt>
                <c:pt idx="82">
                  <c:v>2.1802175999999998</c:v>
                </c:pt>
                <c:pt idx="83">
                  <c:v>2.1802175999999998</c:v>
                </c:pt>
                <c:pt idx="84">
                  <c:v>2.1802175999999998</c:v>
                </c:pt>
                <c:pt idx="85">
                  <c:v>2.1802175999999998</c:v>
                </c:pt>
                <c:pt idx="86">
                  <c:v>2.1802175999999998</c:v>
                </c:pt>
                <c:pt idx="87">
                  <c:v>2.1802175999999998</c:v>
                </c:pt>
                <c:pt idx="88">
                  <c:v>2.1792672000000004</c:v>
                </c:pt>
                <c:pt idx="89">
                  <c:v>2.1792672000000004</c:v>
                </c:pt>
                <c:pt idx="90">
                  <c:v>2.1792672000000004</c:v>
                </c:pt>
                <c:pt idx="91">
                  <c:v>2.1792672000000004</c:v>
                </c:pt>
                <c:pt idx="92">
                  <c:v>2.1792672000000004</c:v>
                </c:pt>
                <c:pt idx="93">
                  <c:v>2.1792672000000004</c:v>
                </c:pt>
                <c:pt idx="94">
                  <c:v>2.1783168000000006</c:v>
                </c:pt>
                <c:pt idx="95">
                  <c:v>2.1783168000000006</c:v>
                </c:pt>
                <c:pt idx="96">
                  <c:v>2.1783168000000006</c:v>
                </c:pt>
                <c:pt idx="97">
                  <c:v>2.1773663999999999</c:v>
                </c:pt>
                <c:pt idx="98">
                  <c:v>2.1773663999999999</c:v>
                </c:pt>
                <c:pt idx="99">
                  <c:v>2.1754655999999999</c:v>
                </c:pt>
                <c:pt idx="100">
                  <c:v>2.1754655999999999</c:v>
                </c:pt>
                <c:pt idx="101">
                  <c:v>2.1754655999999999</c:v>
                </c:pt>
                <c:pt idx="102">
                  <c:v>2.1745152000000001</c:v>
                </c:pt>
                <c:pt idx="103">
                  <c:v>2.1745152000000001</c:v>
                </c:pt>
                <c:pt idx="104">
                  <c:v>2.1745152000000001</c:v>
                </c:pt>
                <c:pt idx="105">
                  <c:v>2.1745152000000001</c:v>
                </c:pt>
                <c:pt idx="106">
                  <c:v>2.1745152000000001</c:v>
                </c:pt>
                <c:pt idx="107">
                  <c:v>2.1735648000000003</c:v>
                </c:pt>
                <c:pt idx="108">
                  <c:v>2.1735648000000003</c:v>
                </c:pt>
                <c:pt idx="109">
                  <c:v>2.1735648000000003</c:v>
                </c:pt>
                <c:pt idx="110">
                  <c:v>2.1726144000000001</c:v>
                </c:pt>
                <c:pt idx="111">
                  <c:v>2.1716640000000003</c:v>
                </c:pt>
                <c:pt idx="112">
                  <c:v>2.1707136</c:v>
                </c:pt>
                <c:pt idx="113">
                  <c:v>2.1697632000000002</c:v>
                </c:pt>
                <c:pt idx="114">
                  <c:v>2.1688127999999995</c:v>
                </c:pt>
                <c:pt idx="115">
                  <c:v>2.1678624000000002</c:v>
                </c:pt>
                <c:pt idx="116">
                  <c:v>2.1669119999999999</c:v>
                </c:pt>
                <c:pt idx="117">
                  <c:v>2.1659616000000002</c:v>
                </c:pt>
                <c:pt idx="118">
                  <c:v>2.1659616000000002</c:v>
                </c:pt>
                <c:pt idx="119">
                  <c:v>2.1650112000000004</c:v>
                </c:pt>
                <c:pt idx="120">
                  <c:v>1.70478</c:v>
                </c:pt>
                <c:pt idx="121">
                  <c:v>0.81829439999999998</c:v>
                </c:pt>
                <c:pt idx="122">
                  <c:v>0.27169560000000004</c:v>
                </c:pt>
                <c:pt idx="123">
                  <c:v>0.2046627</c:v>
                </c:pt>
                <c:pt idx="124">
                  <c:v>0.20457359999999999</c:v>
                </c:pt>
                <c:pt idx="125">
                  <c:v>0.20457359999999999</c:v>
                </c:pt>
                <c:pt idx="126">
                  <c:v>0.20457359999999999</c:v>
                </c:pt>
                <c:pt idx="127">
                  <c:v>0.20457359999999999</c:v>
                </c:pt>
                <c:pt idx="128">
                  <c:v>0.20457359999999999</c:v>
                </c:pt>
                <c:pt idx="129">
                  <c:v>0.20448449999999996</c:v>
                </c:pt>
                <c:pt idx="130">
                  <c:v>0.20448449999999996</c:v>
                </c:pt>
                <c:pt idx="131">
                  <c:v>0.20448449999999996</c:v>
                </c:pt>
                <c:pt idx="132">
                  <c:v>0.2043954</c:v>
                </c:pt>
                <c:pt idx="133">
                  <c:v>0.20430630000000002</c:v>
                </c:pt>
                <c:pt idx="134">
                  <c:v>0.20421719999999996</c:v>
                </c:pt>
                <c:pt idx="135">
                  <c:v>0.20421719999999996</c:v>
                </c:pt>
                <c:pt idx="136">
                  <c:v>0.20421719999999996</c:v>
                </c:pt>
                <c:pt idx="137">
                  <c:v>0.20412809999999995</c:v>
                </c:pt>
                <c:pt idx="138">
                  <c:v>0.20412809999999995</c:v>
                </c:pt>
                <c:pt idx="139">
                  <c:v>0.20412809999999995</c:v>
                </c:pt>
                <c:pt idx="140">
                  <c:v>0.20412809999999995</c:v>
                </c:pt>
                <c:pt idx="141">
                  <c:v>0.20394990000000002</c:v>
                </c:pt>
                <c:pt idx="142">
                  <c:v>0.20386079999999998</c:v>
                </c:pt>
                <c:pt idx="143">
                  <c:v>0</c:v>
                </c:pt>
              </c:numCache>
            </c:numRef>
          </c:yVal>
          <c:smooth val="0"/>
          <c:extLst>
            <c:ext xmlns:c16="http://schemas.microsoft.com/office/drawing/2014/chart" uri="{C3380CC4-5D6E-409C-BE32-E72D297353CC}">
              <c16:uniqueId val="{00000000-E3A6-4DAB-99A5-50C062B6A318}"/>
            </c:ext>
          </c:extLst>
        </c:ser>
        <c:ser>
          <c:idx val="4"/>
          <c:order val="1"/>
          <c:tx>
            <c:strRef>
              <c:f>Effi_Dec!$Y$2</c:f>
              <c:strCache>
                <c:ptCount val="1"/>
                <c:pt idx="0">
                  <c:v>Pcharging (kW)</c:v>
                </c:pt>
              </c:strCache>
            </c:strRef>
          </c:tx>
          <c:spPr>
            <a:ln w="15875">
              <a:solidFill>
                <a:schemeClr val="accent6"/>
              </a:solidFill>
            </a:ln>
          </c:spPr>
          <c:marker>
            <c:symbol val="none"/>
          </c:marker>
          <c:yVal>
            <c:numRef>
              <c:f>Effi_Dec!$Y$3:$Y$146</c:f>
              <c:numCache>
                <c:formatCode>General</c:formatCode>
                <c:ptCount val="144"/>
                <c:pt idx="0">
                  <c:v>7.0498000000000003</c:v>
                </c:pt>
                <c:pt idx="1">
                  <c:v>7.037679999999999</c:v>
                </c:pt>
                <c:pt idx="2">
                  <c:v>7.0336399999999992</c:v>
                </c:pt>
                <c:pt idx="3">
                  <c:v>7.0336399999999992</c:v>
                </c:pt>
                <c:pt idx="4">
                  <c:v>7.0336399999999992</c:v>
                </c:pt>
                <c:pt idx="5">
                  <c:v>7.0336399999999992</c:v>
                </c:pt>
                <c:pt idx="6">
                  <c:v>7.0336399999999992</c:v>
                </c:pt>
                <c:pt idx="7">
                  <c:v>7.0316200000000002</c:v>
                </c:pt>
                <c:pt idx="8">
                  <c:v>7.0316200000000002</c:v>
                </c:pt>
                <c:pt idx="9">
                  <c:v>7.0316200000000002</c:v>
                </c:pt>
                <c:pt idx="10">
                  <c:v>6.8558849999999989</c:v>
                </c:pt>
                <c:pt idx="11">
                  <c:v>6.6620800000000004</c:v>
                </c:pt>
                <c:pt idx="12">
                  <c:v>6.5574400000000006</c:v>
                </c:pt>
                <c:pt idx="13">
                  <c:v>6.4876800000000001</c:v>
                </c:pt>
                <c:pt idx="14">
                  <c:v>6.3830400000000012</c:v>
                </c:pt>
                <c:pt idx="15">
                  <c:v>6.3793800000000012</c:v>
                </c:pt>
                <c:pt idx="16">
                  <c:v>6.2747999999999999</c:v>
                </c:pt>
                <c:pt idx="17">
                  <c:v>6.2747999999999999</c:v>
                </c:pt>
                <c:pt idx="18">
                  <c:v>6.2747999999999999</c:v>
                </c:pt>
                <c:pt idx="19">
                  <c:v>6.2399399999999998</c:v>
                </c:pt>
                <c:pt idx="20">
                  <c:v>6.2399399999999998</c:v>
                </c:pt>
                <c:pt idx="21">
                  <c:v>6.2399399999999998</c:v>
                </c:pt>
                <c:pt idx="22">
                  <c:v>6.2363599999999986</c:v>
                </c:pt>
                <c:pt idx="23">
                  <c:v>6.2050800000000006</c:v>
                </c:pt>
                <c:pt idx="24">
                  <c:v>6.1737600000000006</c:v>
                </c:pt>
                <c:pt idx="25">
                  <c:v>6.1702200000000005</c:v>
                </c:pt>
                <c:pt idx="26">
                  <c:v>6.1353600000000004</c:v>
                </c:pt>
                <c:pt idx="27">
                  <c:v>6.1005000000000003</c:v>
                </c:pt>
                <c:pt idx="28">
                  <c:v>6.0970000000000004</c:v>
                </c:pt>
                <c:pt idx="29">
                  <c:v>6.0970000000000004</c:v>
                </c:pt>
                <c:pt idx="30">
                  <c:v>6.0621599999999987</c:v>
                </c:pt>
                <c:pt idx="31">
                  <c:v>6.0307800000000009</c:v>
                </c:pt>
                <c:pt idx="32">
                  <c:v>6.0273199999999996</c:v>
                </c:pt>
                <c:pt idx="33">
                  <c:v>6.02386</c:v>
                </c:pt>
                <c:pt idx="34">
                  <c:v>5.9959199999999999</c:v>
                </c:pt>
                <c:pt idx="35">
                  <c:v>5.9959199999999999</c:v>
                </c:pt>
                <c:pt idx="36">
                  <c:v>5.9610600000000016</c:v>
                </c:pt>
                <c:pt idx="37">
                  <c:v>5.9576400000000005</c:v>
                </c:pt>
                <c:pt idx="38">
                  <c:v>5.9262000000000006</c:v>
                </c:pt>
                <c:pt idx="39">
                  <c:v>5.9262000000000006</c:v>
                </c:pt>
                <c:pt idx="40">
                  <c:v>5.9193999999999996</c:v>
                </c:pt>
                <c:pt idx="41">
                  <c:v>5.8947199999999995</c:v>
                </c:pt>
                <c:pt idx="42">
                  <c:v>5.8845799999999988</c:v>
                </c:pt>
                <c:pt idx="43">
                  <c:v>5.8531199999999997</c:v>
                </c:pt>
                <c:pt idx="44">
                  <c:v>5.7170399999999999</c:v>
                </c:pt>
                <c:pt idx="45">
                  <c:v>5.7096599999999986</c:v>
                </c:pt>
                <c:pt idx="46">
                  <c:v>5.6821800000000007</c:v>
                </c:pt>
                <c:pt idx="47">
                  <c:v>5.5808</c:v>
                </c:pt>
                <c:pt idx="48">
                  <c:v>5.534790000000001</c:v>
                </c:pt>
                <c:pt idx="49">
                  <c:v>5.2956799999999991</c:v>
                </c:pt>
                <c:pt idx="50">
                  <c:v>5.0895600000000005</c:v>
                </c:pt>
                <c:pt idx="51">
                  <c:v>5.0169600000000001</c:v>
                </c:pt>
                <c:pt idx="52">
                  <c:v>4.7355199999999993</c:v>
                </c:pt>
                <c:pt idx="53">
                  <c:v>4.5666599999999997</c:v>
                </c:pt>
                <c:pt idx="54">
                  <c:v>4.5265999999999993</c:v>
                </c:pt>
                <c:pt idx="55">
                  <c:v>4.4917799999999994</c:v>
                </c:pt>
                <c:pt idx="56">
                  <c:v>4.3512500000000003</c:v>
                </c:pt>
                <c:pt idx="57">
                  <c:v>4.2816299999999998</c:v>
                </c:pt>
                <c:pt idx="58">
                  <c:v>4.0031499999999998</c:v>
                </c:pt>
                <c:pt idx="59">
                  <c:v>3.9369200000000002</c:v>
                </c:pt>
                <c:pt idx="60">
                  <c:v>3.5137899999999993</c:v>
                </c:pt>
                <c:pt idx="61">
                  <c:v>3.3398399999999997</c:v>
                </c:pt>
                <c:pt idx="62">
                  <c:v>3.2006799999999993</c:v>
                </c:pt>
                <c:pt idx="63">
                  <c:v>2.9571499999999995</c:v>
                </c:pt>
                <c:pt idx="64">
                  <c:v>2.6440399999999995</c:v>
                </c:pt>
                <c:pt idx="65">
                  <c:v>2.5744600000000002</c:v>
                </c:pt>
                <c:pt idx="66">
                  <c:v>2.5418599999999998</c:v>
                </c:pt>
                <c:pt idx="67">
                  <c:v>2.4367000000000001</c:v>
                </c:pt>
                <c:pt idx="68">
                  <c:v>2.2981199999999999</c:v>
                </c:pt>
                <c:pt idx="69">
                  <c:v>2.1240199999999998</c:v>
                </c:pt>
                <c:pt idx="70">
                  <c:v>2.1234099999999998</c:v>
                </c:pt>
                <c:pt idx="71">
                  <c:v>2.1234099999999998</c:v>
                </c:pt>
                <c:pt idx="72">
                  <c:v>2.1234099999999998</c:v>
                </c:pt>
                <c:pt idx="73">
                  <c:v>2.1221899999999998</c:v>
                </c:pt>
                <c:pt idx="74">
                  <c:v>2.1209699999999998</c:v>
                </c:pt>
                <c:pt idx="75">
                  <c:v>2.1209699999999998</c:v>
                </c:pt>
                <c:pt idx="76">
                  <c:v>2.1209699999999998</c:v>
                </c:pt>
                <c:pt idx="77">
                  <c:v>2.1209699999999998</c:v>
                </c:pt>
                <c:pt idx="78">
                  <c:v>2.1209699999999998</c:v>
                </c:pt>
                <c:pt idx="79">
                  <c:v>2.1209699999999998</c:v>
                </c:pt>
                <c:pt idx="80">
                  <c:v>2.1209699999999998</c:v>
                </c:pt>
                <c:pt idx="81">
                  <c:v>2.1209699999999998</c:v>
                </c:pt>
                <c:pt idx="82">
                  <c:v>2.1209699999999998</c:v>
                </c:pt>
                <c:pt idx="83">
                  <c:v>2.1209699999999998</c:v>
                </c:pt>
                <c:pt idx="84">
                  <c:v>2.1209699999999998</c:v>
                </c:pt>
                <c:pt idx="85">
                  <c:v>2.1209699999999998</c:v>
                </c:pt>
                <c:pt idx="86">
                  <c:v>2.1035849999999998</c:v>
                </c:pt>
                <c:pt idx="87">
                  <c:v>2.0891999999999999</c:v>
                </c:pt>
                <c:pt idx="88">
                  <c:v>2.0891999999999999</c:v>
                </c:pt>
                <c:pt idx="89">
                  <c:v>2.0891999999999999</c:v>
                </c:pt>
                <c:pt idx="90">
                  <c:v>2.0886000000000005</c:v>
                </c:pt>
                <c:pt idx="91">
                  <c:v>2.0886000000000005</c:v>
                </c:pt>
                <c:pt idx="92">
                  <c:v>2.0886000000000005</c:v>
                </c:pt>
                <c:pt idx="93">
                  <c:v>2.0886000000000005</c:v>
                </c:pt>
                <c:pt idx="94">
                  <c:v>2.0886000000000005</c:v>
                </c:pt>
                <c:pt idx="95">
                  <c:v>2.0886000000000005</c:v>
                </c:pt>
                <c:pt idx="96">
                  <c:v>2.0886000000000005</c:v>
                </c:pt>
                <c:pt idx="97">
                  <c:v>2.0886000000000005</c:v>
                </c:pt>
                <c:pt idx="98">
                  <c:v>2.0873999999999997</c:v>
                </c:pt>
                <c:pt idx="99">
                  <c:v>2.0873999999999997</c:v>
                </c:pt>
                <c:pt idx="100">
                  <c:v>2.0873999999999997</c:v>
                </c:pt>
                <c:pt idx="101">
                  <c:v>2.0861999999999998</c:v>
                </c:pt>
                <c:pt idx="102">
                  <c:v>2.0861999999999998</c:v>
                </c:pt>
                <c:pt idx="103">
                  <c:v>2.0861999999999998</c:v>
                </c:pt>
                <c:pt idx="104">
                  <c:v>2.0861999999999998</c:v>
                </c:pt>
                <c:pt idx="105">
                  <c:v>2.0861999999999998</c:v>
                </c:pt>
                <c:pt idx="106">
                  <c:v>2.0861999999999998</c:v>
                </c:pt>
                <c:pt idx="107">
                  <c:v>2.0861999999999998</c:v>
                </c:pt>
                <c:pt idx="108">
                  <c:v>2.0861999999999998</c:v>
                </c:pt>
                <c:pt idx="109">
                  <c:v>2.0861999999999998</c:v>
                </c:pt>
                <c:pt idx="110">
                  <c:v>2.0861999999999998</c:v>
                </c:pt>
                <c:pt idx="111">
                  <c:v>2.0861999999999998</c:v>
                </c:pt>
                <c:pt idx="112">
                  <c:v>2.0861999999999998</c:v>
                </c:pt>
                <c:pt idx="113">
                  <c:v>2.0861999999999998</c:v>
                </c:pt>
                <c:pt idx="114">
                  <c:v>2.0861999999999998</c:v>
                </c:pt>
                <c:pt idx="115">
                  <c:v>2.0861999999999998</c:v>
                </c:pt>
                <c:pt idx="116">
                  <c:v>2.0861999999999998</c:v>
                </c:pt>
                <c:pt idx="117">
                  <c:v>2.085</c:v>
                </c:pt>
                <c:pt idx="118">
                  <c:v>2.085</c:v>
                </c:pt>
                <c:pt idx="119">
                  <c:v>2.085</c:v>
                </c:pt>
                <c:pt idx="120">
                  <c:v>3.4790000000000001E-2</c:v>
                </c:pt>
                <c:pt idx="121">
                  <c:v>3.4790000000000001E-2</c:v>
                </c:pt>
                <c:pt idx="122">
                  <c:v>3.4790000000000001E-2</c:v>
                </c:pt>
                <c:pt idx="123">
                  <c:v>3.4790000000000001E-2</c:v>
                </c:pt>
                <c:pt idx="124">
                  <c:v>3.4790000000000001E-2</c:v>
                </c:pt>
                <c:pt idx="125">
                  <c:v>3.4790000000000001E-2</c:v>
                </c:pt>
                <c:pt idx="126">
                  <c:v>3.4790000000000001E-2</c:v>
                </c:pt>
                <c:pt idx="127">
                  <c:v>3.4790000000000001E-2</c:v>
                </c:pt>
                <c:pt idx="128">
                  <c:v>3.4790000000000001E-2</c:v>
                </c:pt>
                <c:pt idx="129">
                  <c:v>3.4790000000000001E-2</c:v>
                </c:pt>
                <c:pt idx="130">
                  <c:v>3.4770000000000002E-2</c:v>
                </c:pt>
                <c:pt idx="131">
                  <c:v>3.4709999999999998E-2</c:v>
                </c:pt>
                <c:pt idx="132">
                  <c:v>3.4709999999999998E-2</c:v>
                </c:pt>
                <c:pt idx="133">
                  <c:v>3.4709999999999998E-2</c:v>
                </c:pt>
                <c:pt idx="134">
                  <c:v>3.4709999999999998E-2</c:v>
                </c:pt>
                <c:pt idx="135">
                  <c:v>3.4709999999999998E-2</c:v>
                </c:pt>
                <c:pt idx="136">
                  <c:v>3.4709999999999998E-2</c:v>
                </c:pt>
                <c:pt idx="137">
                  <c:v>3.4709999999999998E-2</c:v>
                </c:pt>
                <c:pt idx="138">
                  <c:v>3.4709999999999998E-2</c:v>
                </c:pt>
                <c:pt idx="139">
                  <c:v>3.4709999999999998E-2</c:v>
                </c:pt>
                <c:pt idx="140">
                  <c:v>3.4709999999999998E-2</c:v>
                </c:pt>
                <c:pt idx="141">
                  <c:v>3.4709999999999998E-2</c:v>
                </c:pt>
                <c:pt idx="142">
                  <c:v>3.4709999999999998E-2</c:v>
                </c:pt>
                <c:pt idx="143">
                  <c:v>0</c:v>
                </c:pt>
              </c:numCache>
            </c:numRef>
          </c:yVal>
          <c:smooth val="0"/>
          <c:extLst>
            <c:ext xmlns:c16="http://schemas.microsoft.com/office/drawing/2014/chart" uri="{C3380CC4-5D6E-409C-BE32-E72D297353CC}">
              <c16:uniqueId val="{00000001-E3A6-4DAB-99A5-50C062B6A318}"/>
            </c:ext>
          </c:extLst>
        </c:ser>
        <c:ser>
          <c:idx val="5"/>
          <c:order val="2"/>
          <c:tx>
            <c:strRef>
              <c:f>Effi_Dec!$AB$2</c:f>
              <c:strCache>
                <c:ptCount val="1"/>
                <c:pt idx="0">
                  <c:v>Resampled_Pcharged (kW)</c:v>
                </c:pt>
              </c:strCache>
            </c:strRef>
          </c:tx>
          <c:spPr>
            <a:ln w="15875">
              <a:solidFill>
                <a:srgbClr val="FFC000"/>
              </a:solidFill>
            </a:ln>
          </c:spPr>
          <c:marker>
            <c:symbol val="none"/>
          </c:marker>
          <c:yVal>
            <c:numRef>
              <c:f>Effi_Dec!$AB$3:$AB$133</c:f>
              <c:numCache>
                <c:formatCode>General</c:formatCode>
                <c:ptCount val="131"/>
                <c:pt idx="0">
                  <c:v>6.9185600000000003</c:v>
                </c:pt>
                <c:pt idx="1">
                  <c:v>6.9184700000000001</c:v>
                </c:pt>
                <c:pt idx="2">
                  <c:v>6.9180699999999993</c:v>
                </c:pt>
                <c:pt idx="3">
                  <c:v>6.9177200000000001</c:v>
                </c:pt>
                <c:pt idx="4">
                  <c:v>6.9175800000000001</c:v>
                </c:pt>
                <c:pt idx="5">
                  <c:v>6.9171499999999995</c:v>
                </c:pt>
                <c:pt idx="6">
                  <c:v>6.9170800000000003</c:v>
                </c:pt>
                <c:pt idx="7">
                  <c:v>6.9162600000000003</c:v>
                </c:pt>
                <c:pt idx="8">
                  <c:v>6.9159799999999994</c:v>
                </c:pt>
                <c:pt idx="9">
                  <c:v>6.9085999999999999</c:v>
                </c:pt>
                <c:pt idx="73">
                  <c:v>2.0385499999999999</c:v>
                </c:pt>
                <c:pt idx="74">
                  <c:v>2.0384199999999999</c:v>
                </c:pt>
                <c:pt idx="75">
                  <c:v>2.0382199999999999</c:v>
                </c:pt>
                <c:pt idx="76">
                  <c:v>2.0382099999999999</c:v>
                </c:pt>
                <c:pt idx="77">
                  <c:v>2.03816</c:v>
                </c:pt>
                <c:pt idx="78">
                  <c:v>2.0381199999999997</c:v>
                </c:pt>
                <c:pt idx="79">
                  <c:v>2.0380199999999999</c:v>
                </c:pt>
                <c:pt idx="80">
                  <c:v>2.0379999999999998</c:v>
                </c:pt>
                <c:pt idx="81">
                  <c:v>2.03796</c:v>
                </c:pt>
                <c:pt idx="82">
                  <c:v>2.0379200000000002</c:v>
                </c:pt>
                <c:pt idx="83">
                  <c:v>2.0378799999999999</c:v>
                </c:pt>
                <c:pt idx="84">
                  <c:v>2.0378699999999998</c:v>
                </c:pt>
                <c:pt idx="85">
                  <c:v>2.0378499999999997</c:v>
                </c:pt>
                <c:pt idx="86">
                  <c:v>2.03782</c:v>
                </c:pt>
                <c:pt idx="87">
                  <c:v>2.0377999999999998</c:v>
                </c:pt>
                <c:pt idx="88">
                  <c:v>2.0377899999999998</c:v>
                </c:pt>
                <c:pt idx="89">
                  <c:v>2.0377700000000001</c:v>
                </c:pt>
                <c:pt idx="90">
                  <c:v>2.0377000000000001</c:v>
                </c:pt>
                <c:pt idx="91">
                  <c:v>2.03749</c:v>
                </c:pt>
                <c:pt idx="92">
                  <c:v>2.03729</c:v>
                </c:pt>
                <c:pt idx="93">
                  <c:v>2.03586</c:v>
                </c:pt>
                <c:pt idx="94">
                  <c:v>2.0356399999999999</c:v>
                </c:pt>
                <c:pt idx="95">
                  <c:v>2.0354999999999999</c:v>
                </c:pt>
                <c:pt idx="96">
                  <c:v>2.03546</c:v>
                </c:pt>
                <c:pt idx="97">
                  <c:v>2.03539</c:v>
                </c:pt>
                <c:pt idx="98">
                  <c:v>2.0353399999999997</c:v>
                </c:pt>
                <c:pt idx="99">
                  <c:v>2.0352700000000001</c:v>
                </c:pt>
                <c:pt idx="100">
                  <c:v>2.0352399999999999</c:v>
                </c:pt>
                <c:pt idx="101">
                  <c:v>2.0351699999999999</c:v>
                </c:pt>
                <c:pt idx="102">
                  <c:v>2.0351400000000002</c:v>
                </c:pt>
                <c:pt idx="103">
                  <c:v>2.0351300000000001</c:v>
                </c:pt>
                <c:pt idx="104">
                  <c:v>2.03511</c:v>
                </c:pt>
                <c:pt idx="105">
                  <c:v>2.0350799999999998</c:v>
                </c:pt>
                <c:pt idx="106">
                  <c:v>2.0350199999999998</c:v>
                </c:pt>
                <c:pt idx="107">
                  <c:v>2.0350000000000001</c:v>
                </c:pt>
                <c:pt idx="108">
                  <c:v>2.03498</c:v>
                </c:pt>
                <c:pt idx="109">
                  <c:v>2.0349500000000003</c:v>
                </c:pt>
                <c:pt idx="110">
                  <c:v>2.0349400000000002</c:v>
                </c:pt>
                <c:pt idx="111">
                  <c:v>2.0348999999999999</c:v>
                </c:pt>
                <c:pt idx="112">
                  <c:v>2.0348999999999999</c:v>
                </c:pt>
                <c:pt idx="113">
                  <c:v>2.0348800000000002</c:v>
                </c:pt>
                <c:pt idx="114">
                  <c:v>2.0348699999999997</c:v>
                </c:pt>
                <c:pt idx="115">
                  <c:v>2.03485</c:v>
                </c:pt>
                <c:pt idx="116">
                  <c:v>2.03485</c:v>
                </c:pt>
                <c:pt idx="117">
                  <c:v>2.03484</c:v>
                </c:pt>
                <c:pt idx="118">
                  <c:v>2.0348099999999998</c:v>
                </c:pt>
                <c:pt idx="119">
                  <c:v>2.0347900000000001</c:v>
                </c:pt>
                <c:pt idx="120">
                  <c:v>3.1459099999999997E-2</c:v>
                </c:pt>
                <c:pt idx="121">
                  <c:v>3.1302099999999999E-2</c:v>
                </c:pt>
                <c:pt idx="122">
                  <c:v>3.1201799999999998E-2</c:v>
                </c:pt>
                <c:pt idx="123">
                  <c:v>3.1158000000000002E-2</c:v>
                </c:pt>
                <c:pt idx="124">
                  <c:v>3.11431E-2</c:v>
                </c:pt>
                <c:pt idx="125">
                  <c:v>3.1127500000000002E-2</c:v>
                </c:pt>
                <c:pt idx="126">
                  <c:v>3.1079699999999998E-2</c:v>
                </c:pt>
                <c:pt idx="127">
                  <c:v>3.1065300000000001E-2</c:v>
                </c:pt>
                <c:pt idx="128">
                  <c:v>3.1032299999999999E-2</c:v>
                </c:pt>
                <c:pt idx="129">
                  <c:v>3.1026100000000001E-2</c:v>
                </c:pt>
                <c:pt idx="130">
                  <c:v>3.0982900000000001E-2</c:v>
                </c:pt>
              </c:numCache>
            </c:numRef>
          </c:yVal>
          <c:smooth val="0"/>
          <c:extLst>
            <c:ext xmlns:c16="http://schemas.microsoft.com/office/drawing/2014/chart" uri="{C3380CC4-5D6E-409C-BE32-E72D297353CC}">
              <c16:uniqueId val="{00000002-E3A6-4DAB-99A5-50C062B6A318}"/>
            </c:ext>
          </c:extLst>
        </c:ser>
        <c:dLbls>
          <c:showLegendKey val="0"/>
          <c:showVal val="0"/>
          <c:showCatName val="0"/>
          <c:showSerName val="0"/>
          <c:showPercent val="0"/>
          <c:showBubbleSize val="0"/>
        </c:dLbls>
        <c:axId val="694660080"/>
        <c:axId val="694660440"/>
      </c:scatterChart>
      <c:scatterChart>
        <c:scatterStyle val="lineMarker"/>
        <c:varyColors val="0"/>
        <c:ser>
          <c:idx val="0"/>
          <c:order val="3"/>
          <c:tx>
            <c:strRef>
              <c:f>Effi_Dec!$AD$2</c:f>
              <c:strCache>
                <c:ptCount val="1"/>
                <c:pt idx="0">
                  <c:v>eff_overall (%)</c:v>
                </c:pt>
              </c:strCache>
            </c:strRef>
          </c:tx>
          <c:spPr>
            <a:ln w="6350">
              <a:solidFill>
                <a:srgbClr val="C00000"/>
              </a:solidFill>
              <a:prstDash val="sysDash"/>
            </a:ln>
          </c:spPr>
          <c:marker>
            <c:symbol val="none"/>
          </c:marker>
          <c:yVal>
            <c:numRef>
              <c:f>Effi_Dec!$AD$3:$AD$146</c:f>
              <c:numCache>
                <c:formatCode>General</c:formatCode>
                <c:ptCount val="144"/>
                <c:pt idx="0">
                  <c:v>97.776720664923971</c:v>
                </c:pt>
                <c:pt idx="1">
                  <c:v>98.024372094393982</c:v>
                </c:pt>
                <c:pt idx="2">
                  <c:v>98.06162006249572</c:v>
                </c:pt>
                <c:pt idx="3">
                  <c:v>98.099609707143657</c:v>
                </c:pt>
                <c:pt idx="4">
                  <c:v>98.140611944292942</c:v>
                </c:pt>
                <c:pt idx="5">
                  <c:v>98.177534060918532</c:v>
                </c:pt>
                <c:pt idx="6">
                  <c:v>98.219600412582864</c:v>
                </c:pt>
                <c:pt idx="7">
                  <c:v>98.207956760588331</c:v>
                </c:pt>
                <c:pt idx="8">
                  <c:v>98.247071700340655</c:v>
                </c:pt>
                <c:pt idx="9">
                  <c:v>98.142232850438177</c:v>
                </c:pt>
                <c:pt idx="10">
                  <c:v>97</c:v>
                </c:pt>
                <c:pt idx="11">
                  <c:v>97</c:v>
                </c:pt>
                <c:pt idx="12">
                  <c:v>97</c:v>
                </c:pt>
                <c:pt idx="13">
                  <c:v>97</c:v>
                </c:pt>
                <c:pt idx="14">
                  <c:v>97</c:v>
                </c:pt>
                <c:pt idx="15">
                  <c:v>97</c:v>
                </c:pt>
                <c:pt idx="16">
                  <c:v>97</c:v>
                </c:pt>
                <c:pt idx="17">
                  <c:v>97</c:v>
                </c:pt>
                <c:pt idx="18">
                  <c:v>97</c:v>
                </c:pt>
                <c:pt idx="19">
                  <c:v>97</c:v>
                </c:pt>
                <c:pt idx="20">
                  <c:v>97</c:v>
                </c:pt>
                <c:pt idx="21">
                  <c:v>97</c:v>
                </c:pt>
                <c:pt idx="22">
                  <c:v>97</c:v>
                </c:pt>
                <c:pt idx="23">
                  <c:v>97</c:v>
                </c:pt>
                <c:pt idx="24">
                  <c:v>97</c:v>
                </c:pt>
                <c:pt idx="25">
                  <c:v>97</c:v>
                </c:pt>
                <c:pt idx="26">
                  <c:v>97</c:v>
                </c:pt>
                <c:pt idx="27">
                  <c:v>97</c:v>
                </c:pt>
                <c:pt idx="28">
                  <c:v>97</c:v>
                </c:pt>
                <c:pt idx="29">
                  <c:v>97</c:v>
                </c:pt>
                <c:pt idx="30">
                  <c:v>97</c:v>
                </c:pt>
                <c:pt idx="31">
                  <c:v>97</c:v>
                </c:pt>
                <c:pt idx="32">
                  <c:v>97</c:v>
                </c:pt>
                <c:pt idx="33">
                  <c:v>97</c:v>
                </c:pt>
                <c:pt idx="34">
                  <c:v>97</c:v>
                </c:pt>
                <c:pt idx="35">
                  <c:v>97</c:v>
                </c:pt>
                <c:pt idx="36">
                  <c:v>97</c:v>
                </c:pt>
                <c:pt idx="37">
                  <c:v>97</c:v>
                </c:pt>
                <c:pt idx="38">
                  <c:v>97</c:v>
                </c:pt>
                <c:pt idx="39">
                  <c:v>97</c:v>
                </c:pt>
                <c:pt idx="40">
                  <c:v>97</c:v>
                </c:pt>
                <c:pt idx="41">
                  <c:v>97</c:v>
                </c:pt>
                <c:pt idx="42">
                  <c:v>97</c:v>
                </c:pt>
                <c:pt idx="43">
                  <c:v>97</c:v>
                </c:pt>
                <c:pt idx="44">
                  <c:v>97</c:v>
                </c:pt>
                <c:pt idx="45">
                  <c:v>97</c:v>
                </c:pt>
                <c:pt idx="46">
                  <c:v>97</c:v>
                </c:pt>
                <c:pt idx="47">
                  <c:v>97</c:v>
                </c:pt>
                <c:pt idx="48">
                  <c:v>97</c:v>
                </c:pt>
                <c:pt idx="49">
                  <c:v>97</c:v>
                </c:pt>
                <c:pt idx="50">
                  <c:v>97</c:v>
                </c:pt>
                <c:pt idx="51">
                  <c:v>97</c:v>
                </c:pt>
                <c:pt idx="52">
                  <c:v>97</c:v>
                </c:pt>
                <c:pt idx="53">
                  <c:v>96</c:v>
                </c:pt>
                <c:pt idx="54">
                  <c:v>96</c:v>
                </c:pt>
                <c:pt idx="55">
                  <c:v>96</c:v>
                </c:pt>
                <c:pt idx="56">
                  <c:v>96</c:v>
                </c:pt>
                <c:pt idx="57">
                  <c:v>96</c:v>
                </c:pt>
                <c:pt idx="58">
                  <c:v>96</c:v>
                </c:pt>
                <c:pt idx="59">
                  <c:v>96</c:v>
                </c:pt>
                <c:pt idx="60">
                  <c:v>96</c:v>
                </c:pt>
                <c:pt idx="61">
                  <c:v>96</c:v>
                </c:pt>
                <c:pt idx="62">
                  <c:v>96</c:v>
                </c:pt>
                <c:pt idx="63">
                  <c:v>96</c:v>
                </c:pt>
                <c:pt idx="64">
                  <c:v>96</c:v>
                </c:pt>
                <c:pt idx="65">
                  <c:v>95</c:v>
                </c:pt>
                <c:pt idx="66">
                  <c:v>95</c:v>
                </c:pt>
                <c:pt idx="67">
                  <c:v>95</c:v>
                </c:pt>
                <c:pt idx="68">
                  <c:v>95</c:v>
                </c:pt>
                <c:pt idx="69">
                  <c:v>94</c:v>
                </c:pt>
                <c:pt idx="70">
                  <c:v>94</c:v>
                </c:pt>
                <c:pt idx="71">
                  <c:v>94</c:v>
                </c:pt>
                <c:pt idx="72">
                  <c:v>94</c:v>
                </c:pt>
                <c:pt idx="73">
                  <c:v>93.46139316182888</c:v>
                </c:pt>
                <c:pt idx="74">
                  <c:v>93.455433052382944</c:v>
                </c:pt>
                <c:pt idx="75">
                  <c:v>93.446263653235334</c:v>
                </c:pt>
                <c:pt idx="76">
                  <c:v>93.44580518327794</c:v>
                </c:pt>
                <c:pt idx="77">
                  <c:v>93.443512833491056</c:v>
                </c:pt>
                <c:pt idx="78">
                  <c:v>93.441678953661508</c:v>
                </c:pt>
                <c:pt idx="79">
                  <c:v>93.437094254087711</c:v>
                </c:pt>
                <c:pt idx="80">
                  <c:v>93.476907993037031</c:v>
                </c:pt>
                <c:pt idx="81">
                  <c:v>93.475073313783</c:v>
                </c:pt>
                <c:pt idx="82">
                  <c:v>93.473238634528983</c:v>
                </c:pt>
                <c:pt idx="83">
                  <c:v>93.471403955274937</c:v>
                </c:pt>
                <c:pt idx="84">
                  <c:v>93.470945285461411</c:v>
                </c:pt>
                <c:pt idx="85">
                  <c:v>93.470027945834403</c:v>
                </c:pt>
                <c:pt idx="86">
                  <c:v>93.468651936393883</c:v>
                </c:pt>
                <c:pt idx="87">
                  <c:v>93.46773459676686</c:v>
                </c:pt>
                <c:pt idx="88">
                  <c:v>93.508037931282558</c:v>
                </c:pt>
                <c:pt idx="89">
                  <c:v>93.507120191594666</c:v>
                </c:pt>
                <c:pt idx="90">
                  <c:v>93.503908102686978</c:v>
                </c:pt>
                <c:pt idx="91">
                  <c:v>93.494271835963929</c:v>
                </c:pt>
                <c:pt idx="92">
                  <c:v>93.485094439084833</c:v>
                </c:pt>
                <c:pt idx="93">
                  <c:v>93.419476051399272</c:v>
                </c:pt>
                <c:pt idx="94">
                  <c:v>93.450135444027211</c:v>
                </c:pt>
                <c:pt idx="95">
                  <c:v>93.443708463341935</c:v>
                </c:pt>
                <c:pt idx="96">
                  <c:v>93.44187218314616</c:v>
                </c:pt>
                <c:pt idx="97">
                  <c:v>93.479443790443355</c:v>
                </c:pt>
                <c:pt idx="98">
                  <c:v>93.477147438299767</c:v>
                </c:pt>
                <c:pt idx="99">
                  <c:v>93.555604832363244</c:v>
                </c:pt>
                <c:pt idx="100">
                  <c:v>93.554225817222758</c:v>
                </c:pt>
                <c:pt idx="101">
                  <c:v>93.551008115228299</c:v>
                </c:pt>
                <c:pt idx="102">
                  <c:v>93.59051617574346</c:v>
                </c:pt>
                <c:pt idx="103">
                  <c:v>93.590056303124484</c:v>
                </c:pt>
                <c:pt idx="104">
                  <c:v>93.589136557886548</c:v>
                </c:pt>
                <c:pt idx="105">
                  <c:v>93.587756940029649</c:v>
                </c:pt>
                <c:pt idx="106">
                  <c:v>93.584997704315882</c:v>
                </c:pt>
                <c:pt idx="107">
                  <c:v>93.624997975675711</c:v>
                </c:pt>
                <c:pt idx="108">
                  <c:v>93.62407782827546</c:v>
                </c:pt>
                <c:pt idx="109">
                  <c:v>93.622697607175084</c:v>
                </c:pt>
                <c:pt idx="110">
                  <c:v>93.663192143069665</c:v>
                </c:pt>
                <c:pt idx="111">
                  <c:v>93.702340693587942</c:v>
                </c:pt>
                <c:pt idx="112">
                  <c:v>93.743366236798806</c:v>
                </c:pt>
                <c:pt idx="113">
                  <c:v>93.783505960466101</c:v>
                </c:pt>
                <c:pt idx="114">
                  <c:v>93.824141945307588</c:v>
                </c:pt>
                <c:pt idx="115">
                  <c:v>93.864352276233021</c:v>
                </c:pt>
                <c:pt idx="116">
                  <c:v>93.905520851792787</c:v>
                </c:pt>
                <c:pt idx="117">
                  <c:v>93.946263867281857</c:v>
                </c:pt>
                <c:pt idx="118">
                  <c:v>93.944878801175406</c:v>
                </c:pt>
                <c:pt idx="119">
                  <c:v>93.985195088136251</c:v>
                </c:pt>
                <c:pt idx="120">
                  <c:v>1.8453466136392964</c:v>
                </c:pt>
                <c:pt idx="121">
                  <c:v>3.8252858628874891</c:v>
                </c:pt>
                <c:pt idx="122">
                  <c:v>11.484102061277399</c:v>
                </c:pt>
                <c:pt idx="123">
                  <c:v>15.224073561034816</c:v>
                </c:pt>
                <c:pt idx="124">
                  <c:v>15.223420812851707</c:v>
                </c:pt>
                <c:pt idx="125">
                  <c:v>15.215795195469994</c:v>
                </c:pt>
                <c:pt idx="126">
                  <c:v>15.192429521697814</c:v>
                </c:pt>
                <c:pt idx="127">
                  <c:v>15.18539049026854</c:v>
                </c:pt>
                <c:pt idx="128">
                  <c:v>15.169259376576449</c:v>
                </c:pt>
                <c:pt idx="129">
                  <c:v>15.172837060999736</c:v>
                </c:pt>
                <c:pt idx="130">
                  <c:v>15.151710765363639</c:v>
                </c:pt>
                <c:pt idx="131">
                  <c:v>15.146722612227334</c:v>
                </c:pt>
                <c:pt idx="132">
                  <c:v>15.135859221880729</c:v>
                </c:pt>
                <c:pt idx="133">
                  <c:v>15.123860595586136</c:v>
                </c:pt>
                <c:pt idx="134">
                  <c:v>15.115866831980854</c:v>
                </c:pt>
                <c:pt idx="135">
                  <c:v>15.106269207490849</c:v>
                </c:pt>
                <c:pt idx="136">
                  <c:v>15.083303463175485</c:v>
                </c:pt>
                <c:pt idx="137">
                  <c:v>15.072055243741556</c:v>
                </c:pt>
                <c:pt idx="138">
                  <c:v>15.043347780143943</c:v>
                </c:pt>
                <c:pt idx="139">
                  <c:v>15.033305066769351</c:v>
                </c:pt>
                <c:pt idx="140">
                  <c:v>15.014346383471949</c:v>
                </c:pt>
                <c:pt idx="141">
                  <c:v>15.008440798450993</c:v>
                </c:pt>
                <c:pt idx="142">
                  <c:v>14.869558051376233</c:v>
                </c:pt>
                <c:pt idx="143">
                  <c:v>0</c:v>
                </c:pt>
              </c:numCache>
            </c:numRef>
          </c:yVal>
          <c:smooth val="0"/>
          <c:extLst>
            <c:ext xmlns:c16="http://schemas.microsoft.com/office/drawing/2014/chart" uri="{C3380CC4-5D6E-409C-BE32-E72D297353CC}">
              <c16:uniqueId val="{00000003-E3A6-4DAB-99A5-50C062B6A318}"/>
            </c:ext>
          </c:extLst>
        </c:ser>
        <c:ser>
          <c:idx val="2"/>
          <c:order val="4"/>
          <c:tx>
            <c:strRef>
              <c:f>Effi_Dec!$AC$2</c:f>
              <c:strCache>
                <c:ptCount val="1"/>
                <c:pt idx="0">
                  <c:v>eff_overall (%)</c:v>
                </c:pt>
              </c:strCache>
            </c:strRef>
          </c:tx>
          <c:spPr>
            <a:ln w="19050">
              <a:solidFill>
                <a:srgbClr val="C00000"/>
              </a:solidFill>
              <a:prstDash val="solid"/>
            </a:ln>
          </c:spPr>
          <c:marker>
            <c:symbol val="none"/>
          </c:marker>
          <c:yVal>
            <c:numRef>
              <c:f>Effi_Dec!$AC$3:$AC$146</c:f>
              <c:numCache>
                <c:formatCode>General</c:formatCode>
                <c:ptCount val="144"/>
                <c:pt idx="0">
                  <c:v>97.776720664923971</c:v>
                </c:pt>
                <c:pt idx="1">
                  <c:v>98.024372094393982</c:v>
                </c:pt>
                <c:pt idx="2">
                  <c:v>98.06162006249572</c:v>
                </c:pt>
                <c:pt idx="3">
                  <c:v>98.099609707143657</c:v>
                </c:pt>
                <c:pt idx="4">
                  <c:v>98.140611944292942</c:v>
                </c:pt>
                <c:pt idx="5">
                  <c:v>98.177534060918532</c:v>
                </c:pt>
                <c:pt idx="6">
                  <c:v>98.219600412582864</c:v>
                </c:pt>
                <c:pt idx="7">
                  <c:v>98.207956760588331</c:v>
                </c:pt>
                <c:pt idx="8">
                  <c:v>98.247071700340655</c:v>
                </c:pt>
                <c:pt idx="9">
                  <c:v>98.142232850438177</c:v>
                </c:pt>
                <c:pt idx="73">
                  <c:v>93.46139316182888</c:v>
                </c:pt>
                <c:pt idx="74">
                  <c:v>93.455433052382944</c:v>
                </c:pt>
                <c:pt idx="75">
                  <c:v>93.446263653235334</c:v>
                </c:pt>
                <c:pt idx="76">
                  <c:v>93.44580518327794</c:v>
                </c:pt>
                <c:pt idx="77">
                  <c:v>93.443512833491056</c:v>
                </c:pt>
                <c:pt idx="78">
                  <c:v>93.441678953661508</c:v>
                </c:pt>
                <c:pt idx="79">
                  <c:v>93.437094254087711</c:v>
                </c:pt>
                <c:pt idx="80">
                  <c:v>93.476907993037031</c:v>
                </c:pt>
                <c:pt idx="81">
                  <c:v>93.475073313783</c:v>
                </c:pt>
                <c:pt idx="82">
                  <c:v>93.473238634528983</c:v>
                </c:pt>
                <c:pt idx="83">
                  <c:v>93.471403955274937</c:v>
                </c:pt>
                <c:pt idx="84">
                  <c:v>93.470945285461411</c:v>
                </c:pt>
                <c:pt idx="85">
                  <c:v>93.470027945834403</c:v>
                </c:pt>
                <c:pt idx="86">
                  <c:v>93.468651936393883</c:v>
                </c:pt>
                <c:pt idx="87">
                  <c:v>93.46773459676686</c:v>
                </c:pt>
                <c:pt idx="88">
                  <c:v>93.508037931282558</c:v>
                </c:pt>
                <c:pt idx="89">
                  <c:v>93.507120191594666</c:v>
                </c:pt>
                <c:pt idx="90">
                  <c:v>93.503908102686978</c:v>
                </c:pt>
                <c:pt idx="91">
                  <c:v>93.494271835963929</c:v>
                </c:pt>
                <c:pt idx="92">
                  <c:v>93.485094439084833</c:v>
                </c:pt>
                <c:pt idx="93">
                  <c:v>93.419476051399272</c:v>
                </c:pt>
                <c:pt idx="94">
                  <c:v>93.450135444027211</c:v>
                </c:pt>
                <c:pt idx="95">
                  <c:v>93.443708463341935</c:v>
                </c:pt>
                <c:pt idx="96">
                  <c:v>93.44187218314616</c:v>
                </c:pt>
                <c:pt idx="97">
                  <c:v>93.479443790443355</c:v>
                </c:pt>
                <c:pt idx="98">
                  <c:v>93.477147438299767</c:v>
                </c:pt>
                <c:pt idx="99">
                  <c:v>93.555604832363244</c:v>
                </c:pt>
                <c:pt idx="100">
                  <c:v>93.554225817222758</c:v>
                </c:pt>
                <c:pt idx="101">
                  <c:v>93.551008115228299</c:v>
                </c:pt>
                <c:pt idx="102">
                  <c:v>93.59051617574346</c:v>
                </c:pt>
                <c:pt idx="103">
                  <c:v>93.590056303124484</c:v>
                </c:pt>
                <c:pt idx="104">
                  <c:v>93.589136557886548</c:v>
                </c:pt>
                <c:pt idx="105">
                  <c:v>93.587756940029649</c:v>
                </c:pt>
                <c:pt idx="106">
                  <c:v>93.584997704315882</c:v>
                </c:pt>
                <c:pt idx="107">
                  <c:v>93.624997975675711</c:v>
                </c:pt>
                <c:pt idx="108">
                  <c:v>93.62407782827546</c:v>
                </c:pt>
                <c:pt idx="109">
                  <c:v>93.622697607175084</c:v>
                </c:pt>
                <c:pt idx="110">
                  <c:v>93.663192143069665</c:v>
                </c:pt>
                <c:pt idx="111">
                  <c:v>93.702340693587942</c:v>
                </c:pt>
                <c:pt idx="112">
                  <c:v>93.743366236798806</c:v>
                </c:pt>
                <c:pt idx="113">
                  <c:v>93.783505960466101</c:v>
                </c:pt>
                <c:pt idx="114">
                  <c:v>93.824141945307588</c:v>
                </c:pt>
                <c:pt idx="115">
                  <c:v>93.864352276233021</c:v>
                </c:pt>
                <c:pt idx="116">
                  <c:v>93.905520851792787</c:v>
                </c:pt>
                <c:pt idx="117">
                  <c:v>93.946263867281857</c:v>
                </c:pt>
                <c:pt idx="118">
                  <c:v>93.944878801175406</c:v>
                </c:pt>
                <c:pt idx="119">
                  <c:v>93.985195088136251</c:v>
                </c:pt>
              </c:numCache>
            </c:numRef>
          </c:yVal>
          <c:smooth val="0"/>
          <c:extLst>
            <c:ext xmlns:c16="http://schemas.microsoft.com/office/drawing/2014/chart" uri="{C3380CC4-5D6E-409C-BE32-E72D297353CC}">
              <c16:uniqueId val="{00000004-E3A6-4DAB-99A5-50C062B6A318}"/>
            </c:ext>
          </c:extLst>
        </c:ser>
        <c:dLbls>
          <c:showLegendKey val="0"/>
          <c:showVal val="0"/>
          <c:showCatName val="0"/>
          <c:showSerName val="0"/>
          <c:showPercent val="0"/>
          <c:showBubbleSize val="0"/>
        </c:dLbls>
        <c:axId val="1306956512"/>
        <c:axId val="1306947872"/>
      </c:scatterChart>
      <c:valAx>
        <c:axId val="694660080"/>
        <c:scaling>
          <c:orientation val="minMax"/>
          <c:max val="150"/>
          <c:min val="0"/>
        </c:scaling>
        <c:delete val="0"/>
        <c:axPos val="b"/>
        <c:majorGridlines>
          <c:spPr>
            <a:ln w="9525" cap="flat" cmpd="sng" algn="ctr">
              <a:solidFill>
                <a:schemeClr val="tx1">
                  <a:lumMod val="15000"/>
                  <a:lumOff val="85000"/>
                </a:schemeClr>
              </a:solidFill>
              <a:round/>
            </a:ln>
            <a:effectLst/>
          </c:spPr>
        </c:majorGridlines>
        <c:title>
          <c:tx>
            <c:rich>
              <a:bodyPr/>
              <a:lstStyle/>
              <a:p>
                <a:pPr algn="ctr" rtl="0">
                  <a:defRPr lang="en-US" altLang="zh-TW" sz="1000" b="1" i="0" u="none" strike="noStrike" kern="1200" baseline="0">
                    <a:solidFill>
                      <a:sysClr val="windowText" lastClr="000000"/>
                    </a:solidFill>
                    <a:latin typeface="+mn-lt"/>
                    <a:ea typeface="+mn-ea"/>
                    <a:cs typeface="+mn-cs"/>
                  </a:defRPr>
                </a:pPr>
                <a:r>
                  <a:rPr lang="en-US" altLang="zh-TW" sz="1000" b="1" i="0" u="none" strike="noStrike" kern="1200" baseline="0">
                    <a:solidFill>
                      <a:sysClr val="windowText" lastClr="000000"/>
                    </a:solidFill>
                    <a:latin typeface="+mn-lt"/>
                    <a:ea typeface="+mn-ea"/>
                    <a:cs typeface="+mn-cs"/>
                  </a:rPr>
                  <a:t>Data points</a:t>
                </a:r>
              </a:p>
            </c:rich>
          </c:tx>
          <c:overlay val="0"/>
          <c:spPr>
            <a:ln>
              <a:noFill/>
            </a:ln>
          </c:spPr>
        </c:title>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694660440"/>
        <c:crosses val="autoZero"/>
        <c:crossBetween val="midCat"/>
      </c:valAx>
      <c:valAx>
        <c:axId val="694660440"/>
        <c:scaling>
          <c:orientation val="minMax"/>
        </c:scaling>
        <c:delete val="0"/>
        <c:axPos val="l"/>
        <c:majorGridlines>
          <c:spPr>
            <a:ln w="9525" cap="flat" cmpd="sng" algn="ctr">
              <a:solidFill>
                <a:schemeClr val="tx1">
                  <a:lumMod val="15000"/>
                  <a:lumOff val="85000"/>
                </a:schemeClr>
              </a:solidFill>
              <a:round/>
            </a:ln>
            <a:effectLst/>
          </c:spPr>
        </c:majorGridlines>
        <c:title>
          <c:tx>
            <c:rich>
              <a:bodyPr/>
              <a:lstStyle/>
              <a:p>
                <a:pPr>
                  <a:defRPr/>
                </a:pPr>
                <a:r>
                  <a:rPr lang="en-US"/>
                  <a:t>Power (kW)</a:t>
                </a:r>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4660080"/>
        <c:crosses val="autoZero"/>
        <c:crossBetween val="midCat"/>
      </c:valAx>
      <c:valAx>
        <c:axId val="1306947872"/>
        <c:scaling>
          <c:orientation val="minMax"/>
        </c:scaling>
        <c:delete val="0"/>
        <c:axPos val="r"/>
        <c:title>
          <c:tx>
            <c:rich>
              <a:bodyPr/>
              <a:lstStyle/>
              <a:p>
                <a:pPr>
                  <a:defRPr/>
                </a:pPr>
                <a:r>
                  <a:rPr lang="en-US"/>
                  <a:t>Efficiency (%)</a:t>
                </a:r>
              </a:p>
            </c:rich>
          </c:tx>
          <c:layout>
            <c:manualLayout>
              <c:xMode val="edge"/>
              <c:yMode val="edge"/>
              <c:x val="0.96236049382716049"/>
              <c:y val="0.29017222222222222"/>
            </c:manualLayout>
          </c:layout>
          <c:overlay val="0"/>
        </c:title>
        <c:numFmt formatCode="General" sourceLinked="1"/>
        <c:majorTickMark val="out"/>
        <c:minorTickMark val="none"/>
        <c:tickLblPos val="nextTo"/>
        <c:crossAx val="1306956512"/>
        <c:crosses val="max"/>
        <c:crossBetween val="midCat"/>
      </c:valAx>
      <c:valAx>
        <c:axId val="1306956512"/>
        <c:scaling>
          <c:orientation val="minMax"/>
        </c:scaling>
        <c:delete val="1"/>
        <c:axPos val="b"/>
        <c:majorTickMark val="out"/>
        <c:minorTickMark val="none"/>
        <c:tickLblPos val="nextTo"/>
        <c:crossAx val="1306947872"/>
        <c:crosses val="autoZero"/>
        <c:crossBetween val="midCat"/>
      </c:valAx>
    </c:plotArea>
    <c:legend>
      <c:legendPos val="b"/>
      <c:legendEntry>
        <c:idx val="3"/>
        <c:delete val="1"/>
      </c:legendEntry>
      <c:layout>
        <c:manualLayout>
          <c:xMode val="edge"/>
          <c:yMode val="edge"/>
          <c:x val="4.2193518518518519E-2"/>
          <c:y val="0.85841230158730164"/>
          <c:w val="0.89999998464165687"/>
          <c:h val="0.13901753883714624"/>
        </c:manualLayout>
      </c:layout>
      <c:overlay val="0"/>
    </c:legend>
    <c:plotVisOnly val="1"/>
    <c:dispBlanksAs val="gap"/>
    <c:showDLblsOverMax val="0"/>
    <c:extLst/>
  </c:chart>
  <c:txPr>
    <a:bodyPr/>
    <a:lstStyle/>
    <a:p>
      <a:pPr>
        <a:defRPr/>
      </a:pPr>
      <a:endParaRPr lang="en-US"/>
    </a:p>
  </c:txPr>
  <c:printSettings>
    <c:headerFooter/>
    <c:pageMargins b="0.75" l="0.7" r="0.7" t="0.75" header="0.3" footer="0.3"/>
    <c:pageSetup/>
  </c:printSettings>
  <c:userShapes r:id="rId1"/>
</c:chartSpace>
</file>

<file path=xl/charts/chart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a:t>LDC and efficiency</a:t>
            </a:r>
            <a:r>
              <a:rPr lang="en-US" sz="1200" baseline="0"/>
              <a:t> (uncontrolled, December)</a:t>
            </a:r>
            <a:endParaRPr lang="en-US" sz="1200"/>
          </a:p>
        </c:rich>
      </c:tx>
      <c:overlay val="0"/>
      <c:spPr>
        <a:noFill/>
        <a:ln>
          <a:noFill/>
        </a:ln>
        <a:effectLst/>
      </c:spPr>
    </c:title>
    <c:autoTitleDeleted val="0"/>
    <c:plotArea>
      <c:layout>
        <c:manualLayout>
          <c:layoutTarget val="inner"/>
          <c:xMode val="edge"/>
          <c:yMode val="edge"/>
          <c:x val="6.9519966944769834E-2"/>
          <c:y val="0.13546348247631237"/>
          <c:w val="0.84003226977181789"/>
          <c:h val="0.60077460317460318"/>
        </c:manualLayout>
      </c:layout>
      <c:scatterChart>
        <c:scatterStyle val="lineMarker"/>
        <c:varyColors val="0"/>
        <c:ser>
          <c:idx val="3"/>
          <c:order val="1"/>
          <c:tx>
            <c:strRef>
              <c:f>Effi_Dec!$H$2</c:f>
              <c:strCache>
                <c:ptCount val="1"/>
                <c:pt idx="0">
                  <c:v>Pgrid_ev2</c:v>
                </c:pt>
              </c:strCache>
            </c:strRef>
          </c:tx>
          <c:spPr>
            <a:ln w="15875">
              <a:solidFill>
                <a:schemeClr val="accent1"/>
              </a:solidFill>
            </a:ln>
          </c:spPr>
          <c:marker>
            <c:symbol val="none"/>
          </c:marker>
          <c:yVal>
            <c:numRef>
              <c:f>Effi_Dec!$H$3:$H$146</c:f>
              <c:numCache>
                <c:formatCode>General</c:formatCode>
                <c:ptCount val="144"/>
                <c:pt idx="0">
                  <c:v>7.1073287999999994</c:v>
                </c:pt>
                <c:pt idx="1">
                  <c:v>7.1042399999999999</c:v>
                </c:pt>
                <c:pt idx="2">
                  <c:v>7.1011512000000003</c:v>
                </c:pt>
                <c:pt idx="3">
                  <c:v>7.1011512000000003</c:v>
                </c:pt>
                <c:pt idx="4">
                  <c:v>7.1011512000000003</c:v>
                </c:pt>
                <c:pt idx="5">
                  <c:v>7.1011512000000003</c:v>
                </c:pt>
                <c:pt idx="6">
                  <c:v>7.1011512000000003</c:v>
                </c:pt>
                <c:pt idx="7">
                  <c:v>7.1011512000000003</c:v>
                </c:pt>
                <c:pt idx="8">
                  <c:v>7.1011512000000003</c:v>
                </c:pt>
                <c:pt idx="9">
                  <c:v>7.0980624000000008</c:v>
                </c:pt>
                <c:pt idx="10">
                  <c:v>7.0980624000000008</c:v>
                </c:pt>
                <c:pt idx="11">
                  <c:v>7.0980624000000008</c:v>
                </c:pt>
                <c:pt idx="12">
                  <c:v>7.0918847999999999</c:v>
                </c:pt>
                <c:pt idx="13">
                  <c:v>7.0918847999999999</c:v>
                </c:pt>
                <c:pt idx="14">
                  <c:v>7.0887960000000003</c:v>
                </c:pt>
                <c:pt idx="15">
                  <c:v>7.0887960000000003</c:v>
                </c:pt>
                <c:pt idx="16">
                  <c:v>7.0887960000000003</c:v>
                </c:pt>
                <c:pt idx="17">
                  <c:v>7.0887960000000003</c:v>
                </c:pt>
                <c:pt idx="18">
                  <c:v>7.0857072000000008</c:v>
                </c:pt>
                <c:pt idx="19">
                  <c:v>7.0857072000000008</c:v>
                </c:pt>
                <c:pt idx="20">
                  <c:v>7.0857072000000008</c:v>
                </c:pt>
                <c:pt idx="21">
                  <c:v>7.0826184000000003</c:v>
                </c:pt>
                <c:pt idx="22">
                  <c:v>7.0826184000000003</c:v>
                </c:pt>
                <c:pt idx="23">
                  <c:v>7.0826184000000003</c:v>
                </c:pt>
                <c:pt idx="24">
                  <c:v>7.0826184000000003</c:v>
                </c:pt>
                <c:pt idx="25">
                  <c:v>7.0826184000000003</c:v>
                </c:pt>
                <c:pt idx="26">
                  <c:v>7.0826184000000003</c:v>
                </c:pt>
                <c:pt idx="27">
                  <c:v>7.0826184000000003</c:v>
                </c:pt>
                <c:pt idx="28">
                  <c:v>7.0795295999999999</c:v>
                </c:pt>
                <c:pt idx="29">
                  <c:v>7.0795295999999999</c:v>
                </c:pt>
                <c:pt idx="30">
                  <c:v>7.0795295999999999</c:v>
                </c:pt>
                <c:pt idx="31">
                  <c:v>7.0795295999999999</c:v>
                </c:pt>
                <c:pt idx="32">
                  <c:v>7.0795295999999999</c:v>
                </c:pt>
                <c:pt idx="33">
                  <c:v>7.0634619000000001</c:v>
                </c:pt>
                <c:pt idx="34">
                  <c:v>7.0634619000000001</c:v>
                </c:pt>
                <c:pt idx="35">
                  <c:v>7.0634619000000001</c:v>
                </c:pt>
                <c:pt idx="36">
                  <c:v>7.0634619000000001</c:v>
                </c:pt>
                <c:pt idx="37">
                  <c:v>7.0634619000000001</c:v>
                </c:pt>
                <c:pt idx="38">
                  <c:v>7.0634619000000001</c:v>
                </c:pt>
                <c:pt idx="39">
                  <c:v>7.0604028000000021</c:v>
                </c:pt>
                <c:pt idx="40">
                  <c:v>7.0604028000000021</c:v>
                </c:pt>
                <c:pt idx="41">
                  <c:v>7.0604028000000021</c:v>
                </c:pt>
                <c:pt idx="42">
                  <c:v>7.0604028000000021</c:v>
                </c:pt>
                <c:pt idx="43">
                  <c:v>7.0604028000000021</c:v>
                </c:pt>
                <c:pt idx="44">
                  <c:v>7.0604028000000021</c:v>
                </c:pt>
                <c:pt idx="45">
                  <c:v>7.0604028000000021</c:v>
                </c:pt>
                <c:pt idx="46">
                  <c:v>7.0604028000000021</c:v>
                </c:pt>
                <c:pt idx="47">
                  <c:v>7.0604028000000021</c:v>
                </c:pt>
                <c:pt idx="48">
                  <c:v>7.0604028000000021</c:v>
                </c:pt>
                <c:pt idx="49">
                  <c:v>7.0604028000000021</c:v>
                </c:pt>
                <c:pt idx="50">
                  <c:v>7.0604028000000021</c:v>
                </c:pt>
                <c:pt idx="51">
                  <c:v>7.0604028000000021</c:v>
                </c:pt>
                <c:pt idx="52">
                  <c:v>7.0604028000000021</c:v>
                </c:pt>
                <c:pt idx="53">
                  <c:v>7.0604028000000021</c:v>
                </c:pt>
                <c:pt idx="54">
                  <c:v>7.0604028000000021</c:v>
                </c:pt>
                <c:pt idx="55">
                  <c:v>7.0604028000000021</c:v>
                </c:pt>
                <c:pt idx="56">
                  <c:v>7.0604028000000021</c:v>
                </c:pt>
                <c:pt idx="57">
                  <c:v>7.0604028000000021</c:v>
                </c:pt>
                <c:pt idx="58">
                  <c:v>7.0573437000000006</c:v>
                </c:pt>
                <c:pt idx="59">
                  <c:v>7.0573437000000006</c:v>
                </c:pt>
                <c:pt idx="60">
                  <c:v>7.0573437000000006</c:v>
                </c:pt>
                <c:pt idx="61">
                  <c:v>7.0573437000000006</c:v>
                </c:pt>
                <c:pt idx="62">
                  <c:v>7.0573437000000006</c:v>
                </c:pt>
                <c:pt idx="63">
                  <c:v>7.0573437000000006</c:v>
                </c:pt>
                <c:pt idx="64">
                  <c:v>7.0573437000000006</c:v>
                </c:pt>
                <c:pt idx="65">
                  <c:v>7.0573437000000006</c:v>
                </c:pt>
                <c:pt idx="66">
                  <c:v>7.0573437000000006</c:v>
                </c:pt>
                <c:pt idx="67">
                  <c:v>7.0573437000000006</c:v>
                </c:pt>
                <c:pt idx="68">
                  <c:v>7.0573437000000006</c:v>
                </c:pt>
                <c:pt idx="69">
                  <c:v>7.0573437000000006</c:v>
                </c:pt>
                <c:pt idx="70">
                  <c:v>7.0573437000000006</c:v>
                </c:pt>
                <c:pt idx="71">
                  <c:v>7.0573437000000006</c:v>
                </c:pt>
                <c:pt idx="72">
                  <c:v>7.0573437000000006</c:v>
                </c:pt>
                <c:pt idx="73">
                  <c:v>7.0573437000000006</c:v>
                </c:pt>
                <c:pt idx="74">
                  <c:v>7.0573437000000006</c:v>
                </c:pt>
                <c:pt idx="75">
                  <c:v>7.0573437000000006</c:v>
                </c:pt>
                <c:pt idx="76">
                  <c:v>7.0573437000000006</c:v>
                </c:pt>
                <c:pt idx="77">
                  <c:v>7.0573437000000006</c:v>
                </c:pt>
                <c:pt idx="78">
                  <c:v>7.0573437000000006</c:v>
                </c:pt>
                <c:pt idx="79">
                  <c:v>7.0573437000000006</c:v>
                </c:pt>
                <c:pt idx="80">
                  <c:v>7.0573437000000006</c:v>
                </c:pt>
                <c:pt idx="81">
                  <c:v>7.0573437000000006</c:v>
                </c:pt>
                <c:pt idx="82">
                  <c:v>7.0573437000000006</c:v>
                </c:pt>
                <c:pt idx="83">
                  <c:v>7.0573437000000006</c:v>
                </c:pt>
                <c:pt idx="84">
                  <c:v>7.0573437000000006</c:v>
                </c:pt>
                <c:pt idx="85">
                  <c:v>7.0542846000000008</c:v>
                </c:pt>
                <c:pt idx="86">
                  <c:v>7.0542846000000008</c:v>
                </c:pt>
                <c:pt idx="87">
                  <c:v>7.0542846000000008</c:v>
                </c:pt>
                <c:pt idx="88">
                  <c:v>7.0542846000000008</c:v>
                </c:pt>
                <c:pt idx="89">
                  <c:v>7.0512255000000001</c:v>
                </c:pt>
                <c:pt idx="90">
                  <c:v>7.0481664000000004</c:v>
                </c:pt>
                <c:pt idx="91">
                  <c:v>7.0481664000000004</c:v>
                </c:pt>
                <c:pt idx="92">
                  <c:v>7.0481664000000004</c:v>
                </c:pt>
                <c:pt idx="93">
                  <c:v>7.0481664000000004</c:v>
                </c:pt>
                <c:pt idx="94">
                  <c:v>7.0481664000000004</c:v>
                </c:pt>
                <c:pt idx="95">
                  <c:v>7.0451073000000015</c:v>
                </c:pt>
                <c:pt idx="96">
                  <c:v>7.0451073000000015</c:v>
                </c:pt>
                <c:pt idx="97">
                  <c:v>7.0420482</c:v>
                </c:pt>
                <c:pt idx="98">
                  <c:v>7.0420482</c:v>
                </c:pt>
                <c:pt idx="99">
                  <c:v>7.0420482</c:v>
                </c:pt>
                <c:pt idx="100">
                  <c:v>7.0420482</c:v>
                </c:pt>
                <c:pt idx="101">
                  <c:v>7.0420482</c:v>
                </c:pt>
                <c:pt idx="102">
                  <c:v>7.0420482</c:v>
                </c:pt>
                <c:pt idx="103">
                  <c:v>7.0420482</c:v>
                </c:pt>
                <c:pt idx="104">
                  <c:v>7.0389891000000011</c:v>
                </c:pt>
                <c:pt idx="105">
                  <c:v>7.0389891000000011</c:v>
                </c:pt>
                <c:pt idx="106">
                  <c:v>7.0389891000000011</c:v>
                </c:pt>
                <c:pt idx="107">
                  <c:v>7.0389891000000011</c:v>
                </c:pt>
                <c:pt idx="108">
                  <c:v>7.0359300000000005</c:v>
                </c:pt>
                <c:pt idx="109">
                  <c:v>7.0359300000000005</c:v>
                </c:pt>
                <c:pt idx="110">
                  <c:v>7.0359300000000005</c:v>
                </c:pt>
                <c:pt idx="111">
                  <c:v>7.0328708999999998</c:v>
                </c:pt>
                <c:pt idx="112">
                  <c:v>7.0328708999999998</c:v>
                </c:pt>
                <c:pt idx="113">
                  <c:v>7.0328708999999998</c:v>
                </c:pt>
                <c:pt idx="114">
                  <c:v>1.7218575</c:v>
                </c:pt>
                <c:pt idx="115">
                  <c:v>0.82649159999999988</c:v>
                </c:pt>
                <c:pt idx="116">
                  <c:v>0.27609120000000004</c:v>
                </c:pt>
                <c:pt idx="117">
                  <c:v>0.20715749999999997</c:v>
                </c:pt>
                <c:pt idx="118">
                  <c:v>0.20715749999999997</c:v>
                </c:pt>
                <c:pt idx="119">
                  <c:v>0.20715749999999997</c:v>
                </c:pt>
                <c:pt idx="120">
                  <c:v>0.20715749999999997</c:v>
                </c:pt>
                <c:pt idx="121">
                  <c:v>0.20715749999999997</c:v>
                </c:pt>
                <c:pt idx="122">
                  <c:v>0.20715749999999997</c:v>
                </c:pt>
                <c:pt idx="123">
                  <c:v>0.20715749999999997</c:v>
                </c:pt>
                <c:pt idx="124">
                  <c:v>0.20706839999999999</c:v>
                </c:pt>
                <c:pt idx="125">
                  <c:v>0.20706839999999999</c:v>
                </c:pt>
                <c:pt idx="126">
                  <c:v>0.20706839999999999</c:v>
                </c:pt>
                <c:pt idx="127">
                  <c:v>0.20706839999999999</c:v>
                </c:pt>
                <c:pt idx="128">
                  <c:v>0.20706839999999999</c:v>
                </c:pt>
                <c:pt idx="129">
                  <c:v>0.20706839999999999</c:v>
                </c:pt>
                <c:pt idx="130">
                  <c:v>0.20706839999999999</c:v>
                </c:pt>
                <c:pt idx="131">
                  <c:v>0.20706839999999999</c:v>
                </c:pt>
                <c:pt idx="132">
                  <c:v>0.20706839999999999</c:v>
                </c:pt>
                <c:pt idx="133">
                  <c:v>0.2069793</c:v>
                </c:pt>
                <c:pt idx="134">
                  <c:v>0.2069793</c:v>
                </c:pt>
                <c:pt idx="135">
                  <c:v>0.2069793</c:v>
                </c:pt>
                <c:pt idx="136">
                  <c:v>0.20662289999999997</c:v>
                </c:pt>
                <c:pt idx="137">
                  <c:v>0.20662289999999997</c:v>
                </c:pt>
                <c:pt idx="138">
                  <c:v>0.20662289999999997</c:v>
                </c:pt>
                <c:pt idx="139">
                  <c:v>0.20662289999999997</c:v>
                </c:pt>
                <c:pt idx="140">
                  <c:v>0.20653379999999999</c:v>
                </c:pt>
                <c:pt idx="141">
                  <c:v>0.20653379999999999</c:v>
                </c:pt>
                <c:pt idx="142">
                  <c:v>0.20653379999999999</c:v>
                </c:pt>
                <c:pt idx="143">
                  <c:v>0.20644469999999998</c:v>
                </c:pt>
              </c:numCache>
            </c:numRef>
          </c:yVal>
          <c:smooth val="0"/>
          <c:extLst>
            <c:ext xmlns:c16="http://schemas.microsoft.com/office/drawing/2014/chart" uri="{C3380CC4-5D6E-409C-BE32-E72D297353CC}">
              <c16:uniqueId val="{00000000-037B-410A-AC61-D6329072B6CA}"/>
            </c:ext>
          </c:extLst>
        </c:ser>
        <c:ser>
          <c:idx val="4"/>
          <c:order val="2"/>
          <c:tx>
            <c:strRef>
              <c:f>Effi_Dec!$J$2</c:f>
              <c:strCache>
                <c:ptCount val="1"/>
                <c:pt idx="0">
                  <c:v>Pcharging </c:v>
                </c:pt>
              </c:strCache>
            </c:strRef>
          </c:tx>
          <c:spPr>
            <a:ln w="15875">
              <a:solidFill>
                <a:schemeClr val="accent6"/>
              </a:solidFill>
            </a:ln>
          </c:spPr>
          <c:marker>
            <c:symbol val="none"/>
          </c:marker>
          <c:yVal>
            <c:numRef>
              <c:f>Effi_Dec!$J$3:$J$146</c:f>
              <c:numCache>
                <c:formatCode>General</c:formatCode>
                <c:ptCount val="144"/>
                <c:pt idx="0">
                  <c:v>7.0498000000000003</c:v>
                </c:pt>
                <c:pt idx="1">
                  <c:v>7.0498000000000003</c:v>
                </c:pt>
                <c:pt idx="2">
                  <c:v>7.0498000000000003</c:v>
                </c:pt>
                <c:pt idx="3">
                  <c:v>7.0498000000000003</c:v>
                </c:pt>
                <c:pt idx="4">
                  <c:v>7.0498000000000003</c:v>
                </c:pt>
                <c:pt idx="5">
                  <c:v>7.0498000000000003</c:v>
                </c:pt>
                <c:pt idx="6">
                  <c:v>7.0498000000000003</c:v>
                </c:pt>
                <c:pt idx="7">
                  <c:v>7.0498000000000003</c:v>
                </c:pt>
                <c:pt idx="8">
                  <c:v>7.0498000000000003</c:v>
                </c:pt>
                <c:pt idx="9">
                  <c:v>7.0498000000000003</c:v>
                </c:pt>
                <c:pt idx="10">
                  <c:v>7.0498000000000003</c:v>
                </c:pt>
                <c:pt idx="11">
                  <c:v>7.0498000000000003</c:v>
                </c:pt>
                <c:pt idx="12">
                  <c:v>7.0498000000000003</c:v>
                </c:pt>
                <c:pt idx="13">
                  <c:v>7.0498000000000003</c:v>
                </c:pt>
                <c:pt idx="14">
                  <c:v>7.0498000000000003</c:v>
                </c:pt>
                <c:pt idx="15">
                  <c:v>7.0498000000000003</c:v>
                </c:pt>
                <c:pt idx="16">
                  <c:v>7.0457600000000005</c:v>
                </c:pt>
                <c:pt idx="17">
                  <c:v>7.0457600000000005</c:v>
                </c:pt>
                <c:pt idx="18">
                  <c:v>7.0457600000000005</c:v>
                </c:pt>
                <c:pt idx="19">
                  <c:v>7.0457600000000005</c:v>
                </c:pt>
                <c:pt idx="20">
                  <c:v>7.0457600000000005</c:v>
                </c:pt>
                <c:pt idx="21">
                  <c:v>7.0457600000000005</c:v>
                </c:pt>
                <c:pt idx="22">
                  <c:v>7.0457600000000005</c:v>
                </c:pt>
                <c:pt idx="23">
                  <c:v>7.0457600000000005</c:v>
                </c:pt>
                <c:pt idx="24">
                  <c:v>7.0457600000000005</c:v>
                </c:pt>
                <c:pt idx="25">
                  <c:v>7.0457600000000005</c:v>
                </c:pt>
                <c:pt idx="26">
                  <c:v>7.0457600000000005</c:v>
                </c:pt>
                <c:pt idx="27">
                  <c:v>7.0457600000000005</c:v>
                </c:pt>
                <c:pt idx="28">
                  <c:v>7.0457600000000005</c:v>
                </c:pt>
                <c:pt idx="29">
                  <c:v>7.0457600000000005</c:v>
                </c:pt>
                <c:pt idx="30">
                  <c:v>7.0457600000000005</c:v>
                </c:pt>
                <c:pt idx="31">
                  <c:v>7.0457600000000005</c:v>
                </c:pt>
                <c:pt idx="32">
                  <c:v>7.0457600000000005</c:v>
                </c:pt>
                <c:pt idx="33">
                  <c:v>7.0457600000000005</c:v>
                </c:pt>
                <c:pt idx="34">
                  <c:v>7.0457600000000005</c:v>
                </c:pt>
                <c:pt idx="35">
                  <c:v>7.0457600000000005</c:v>
                </c:pt>
                <c:pt idx="36">
                  <c:v>7.0457600000000005</c:v>
                </c:pt>
                <c:pt idx="37">
                  <c:v>7.0457600000000005</c:v>
                </c:pt>
                <c:pt idx="38">
                  <c:v>7.0457600000000005</c:v>
                </c:pt>
                <c:pt idx="39">
                  <c:v>7.0457600000000005</c:v>
                </c:pt>
                <c:pt idx="40">
                  <c:v>7.0457600000000005</c:v>
                </c:pt>
                <c:pt idx="41">
                  <c:v>7.0417200000000006</c:v>
                </c:pt>
                <c:pt idx="42">
                  <c:v>7.0417200000000006</c:v>
                </c:pt>
                <c:pt idx="43">
                  <c:v>7.0417200000000006</c:v>
                </c:pt>
                <c:pt idx="44">
                  <c:v>7.0417200000000006</c:v>
                </c:pt>
                <c:pt idx="45">
                  <c:v>7.0417200000000006</c:v>
                </c:pt>
                <c:pt idx="46">
                  <c:v>7.0417200000000006</c:v>
                </c:pt>
                <c:pt idx="47">
                  <c:v>7.0417200000000006</c:v>
                </c:pt>
                <c:pt idx="48">
                  <c:v>7.0417200000000006</c:v>
                </c:pt>
                <c:pt idx="49">
                  <c:v>7.0417200000000006</c:v>
                </c:pt>
                <c:pt idx="50">
                  <c:v>7.0417200000000006</c:v>
                </c:pt>
                <c:pt idx="51">
                  <c:v>7.0417200000000006</c:v>
                </c:pt>
                <c:pt idx="52">
                  <c:v>7.0417200000000006</c:v>
                </c:pt>
                <c:pt idx="53">
                  <c:v>7.0417200000000006</c:v>
                </c:pt>
                <c:pt idx="54">
                  <c:v>7.0417200000000006</c:v>
                </c:pt>
                <c:pt idx="55">
                  <c:v>7.0417200000000006</c:v>
                </c:pt>
                <c:pt idx="56">
                  <c:v>7.0417200000000006</c:v>
                </c:pt>
                <c:pt idx="57">
                  <c:v>7.0417200000000006</c:v>
                </c:pt>
                <c:pt idx="58">
                  <c:v>7.0417200000000006</c:v>
                </c:pt>
                <c:pt idx="59">
                  <c:v>7.037679999999999</c:v>
                </c:pt>
                <c:pt idx="60">
                  <c:v>7.037679999999999</c:v>
                </c:pt>
                <c:pt idx="61">
                  <c:v>7.037679999999999</c:v>
                </c:pt>
                <c:pt idx="62">
                  <c:v>7.037679999999999</c:v>
                </c:pt>
                <c:pt idx="63">
                  <c:v>7.037679999999999</c:v>
                </c:pt>
                <c:pt idx="64">
                  <c:v>7.037679999999999</c:v>
                </c:pt>
                <c:pt idx="65">
                  <c:v>7.037679999999999</c:v>
                </c:pt>
                <c:pt idx="66">
                  <c:v>7.037679999999999</c:v>
                </c:pt>
                <c:pt idx="67">
                  <c:v>7.037679999999999</c:v>
                </c:pt>
                <c:pt idx="68">
                  <c:v>7.037679999999999</c:v>
                </c:pt>
                <c:pt idx="69">
                  <c:v>7.037679999999999</c:v>
                </c:pt>
                <c:pt idx="70">
                  <c:v>7.037679999999999</c:v>
                </c:pt>
                <c:pt idx="71">
                  <c:v>7.037679999999999</c:v>
                </c:pt>
                <c:pt idx="72">
                  <c:v>7.037679999999999</c:v>
                </c:pt>
                <c:pt idx="73">
                  <c:v>7.037679999999999</c:v>
                </c:pt>
                <c:pt idx="74">
                  <c:v>7.037679999999999</c:v>
                </c:pt>
                <c:pt idx="75">
                  <c:v>7.037679999999999</c:v>
                </c:pt>
                <c:pt idx="76">
                  <c:v>7.037679999999999</c:v>
                </c:pt>
                <c:pt idx="77">
                  <c:v>7.037679999999999</c:v>
                </c:pt>
                <c:pt idx="78">
                  <c:v>7.037679999999999</c:v>
                </c:pt>
                <c:pt idx="79">
                  <c:v>7.0336399999999992</c:v>
                </c:pt>
                <c:pt idx="80">
                  <c:v>7.0336399999999992</c:v>
                </c:pt>
                <c:pt idx="81">
                  <c:v>7.0336399999999992</c:v>
                </c:pt>
                <c:pt idx="82">
                  <c:v>7.0336399999999992</c:v>
                </c:pt>
                <c:pt idx="83">
                  <c:v>7.0336399999999992</c:v>
                </c:pt>
                <c:pt idx="84">
                  <c:v>7.0336399999999992</c:v>
                </c:pt>
                <c:pt idx="85">
                  <c:v>7.0336399999999992</c:v>
                </c:pt>
                <c:pt idx="86">
                  <c:v>7.0336399999999992</c:v>
                </c:pt>
                <c:pt idx="87">
                  <c:v>7.0336399999999992</c:v>
                </c:pt>
                <c:pt idx="88">
                  <c:v>7.0336399999999992</c:v>
                </c:pt>
                <c:pt idx="89">
                  <c:v>7.0316200000000002</c:v>
                </c:pt>
                <c:pt idx="90">
                  <c:v>7.0316200000000002</c:v>
                </c:pt>
                <c:pt idx="91">
                  <c:v>7.0316200000000002</c:v>
                </c:pt>
                <c:pt idx="92">
                  <c:v>7.0316200000000002</c:v>
                </c:pt>
                <c:pt idx="93">
                  <c:v>7.0316200000000002</c:v>
                </c:pt>
                <c:pt idx="94">
                  <c:v>7.0275799999999986</c:v>
                </c:pt>
                <c:pt idx="95">
                  <c:v>7.0149000000000008</c:v>
                </c:pt>
                <c:pt idx="96">
                  <c:v>7.0108800000000011</c:v>
                </c:pt>
                <c:pt idx="97">
                  <c:v>7.0108800000000011</c:v>
                </c:pt>
                <c:pt idx="98">
                  <c:v>7.0108800000000011</c:v>
                </c:pt>
                <c:pt idx="99">
                  <c:v>7.0108800000000011</c:v>
                </c:pt>
                <c:pt idx="100">
                  <c:v>7.0108800000000011</c:v>
                </c:pt>
                <c:pt idx="101">
                  <c:v>7.0108800000000011</c:v>
                </c:pt>
                <c:pt idx="102">
                  <c:v>7.0108800000000011</c:v>
                </c:pt>
                <c:pt idx="103">
                  <c:v>7.0068600000000005</c:v>
                </c:pt>
                <c:pt idx="104">
                  <c:v>7.0068600000000005</c:v>
                </c:pt>
                <c:pt idx="105">
                  <c:v>7.00284</c:v>
                </c:pt>
                <c:pt idx="106">
                  <c:v>7.00284</c:v>
                </c:pt>
                <c:pt idx="107">
                  <c:v>7.00284</c:v>
                </c:pt>
                <c:pt idx="108">
                  <c:v>7.00284</c:v>
                </c:pt>
                <c:pt idx="109">
                  <c:v>7.00284</c:v>
                </c:pt>
                <c:pt idx="110">
                  <c:v>7.00284</c:v>
                </c:pt>
                <c:pt idx="111">
                  <c:v>6.9968100000000018</c:v>
                </c:pt>
                <c:pt idx="112">
                  <c:v>6.9968100000000018</c:v>
                </c:pt>
                <c:pt idx="113">
                  <c:v>6.9968100000000018</c:v>
                </c:pt>
                <c:pt idx="114">
                  <c:v>3.4810000000000001E-2</c:v>
                </c:pt>
                <c:pt idx="115">
                  <c:v>3.4810000000000001E-2</c:v>
                </c:pt>
                <c:pt idx="116">
                  <c:v>3.4810000000000001E-2</c:v>
                </c:pt>
                <c:pt idx="117">
                  <c:v>3.4810000000000001E-2</c:v>
                </c:pt>
                <c:pt idx="118">
                  <c:v>3.4810000000000001E-2</c:v>
                </c:pt>
                <c:pt idx="119">
                  <c:v>3.4810000000000001E-2</c:v>
                </c:pt>
                <c:pt idx="120">
                  <c:v>3.4790000000000001E-2</c:v>
                </c:pt>
                <c:pt idx="121">
                  <c:v>3.4790000000000001E-2</c:v>
                </c:pt>
                <c:pt idx="122">
                  <c:v>3.4790000000000001E-2</c:v>
                </c:pt>
                <c:pt idx="123">
                  <c:v>3.4790000000000001E-2</c:v>
                </c:pt>
                <c:pt idx="124">
                  <c:v>3.4790000000000001E-2</c:v>
                </c:pt>
                <c:pt idx="125">
                  <c:v>3.4790000000000001E-2</c:v>
                </c:pt>
                <c:pt idx="126">
                  <c:v>3.4790000000000001E-2</c:v>
                </c:pt>
                <c:pt idx="127">
                  <c:v>3.4790000000000001E-2</c:v>
                </c:pt>
                <c:pt idx="128">
                  <c:v>3.4790000000000001E-2</c:v>
                </c:pt>
                <c:pt idx="129">
                  <c:v>3.4790000000000001E-2</c:v>
                </c:pt>
                <c:pt idx="130">
                  <c:v>3.4790000000000001E-2</c:v>
                </c:pt>
                <c:pt idx="131">
                  <c:v>3.4709999999999998E-2</c:v>
                </c:pt>
                <c:pt idx="132">
                  <c:v>3.4709999999999998E-2</c:v>
                </c:pt>
                <c:pt idx="133">
                  <c:v>3.4709999999999998E-2</c:v>
                </c:pt>
                <c:pt idx="134">
                  <c:v>3.4709999999999998E-2</c:v>
                </c:pt>
                <c:pt idx="135">
                  <c:v>3.4709999999999998E-2</c:v>
                </c:pt>
                <c:pt idx="136">
                  <c:v>3.4709999999999998E-2</c:v>
                </c:pt>
                <c:pt idx="137">
                  <c:v>3.4709999999999998E-2</c:v>
                </c:pt>
                <c:pt idx="138">
                  <c:v>3.4709999999999998E-2</c:v>
                </c:pt>
                <c:pt idx="139">
                  <c:v>3.4709999999999998E-2</c:v>
                </c:pt>
                <c:pt idx="140">
                  <c:v>3.4709999999999998E-2</c:v>
                </c:pt>
                <c:pt idx="141">
                  <c:v>3.4689999999999999E-2</c:v>
                </c:pt>
                <c:pt idx="142">
                  <c:v>3.4689999999999999E-2</c:v>
                </c:pt>
                <c:pt idx="143">
                  <c:v>3.4689999999999999E-2</c:v>
                </c:pt>
              </c:numCache>
            </c:numRef>
          </c:yVal>
          <c:smooth val="0"/>
          <c:extLst>
            <c:ext xmlns:c16="http://schemas.microsoft.com/office/drawing/2014/chart" uri="{C3380CC4-5D6E-409C-BE32-E72D297353CC}">
              <c16:uniqueId val="{00000001-037B-410A-AC61-D6329072B6CA}"/>
            </c:ext>
          </c:extLst>
        </c:ser>
        <c:ser>
          <c:idx val="5"/>
          <c:order val="3"/>
          <c:tx>
            <c:strRef>
              <c:f>Effi_Dec!$M$2</c:f>
              <c:strCache>
                <c:ptCount val="1"/>
                <c:pt idx="0">
                  <c:v>Pcharged_resampled</c:v>
                </c:pt>
              </c:strCache>
            </c:strRef>
          </c:tx>
          <c:spPr>
            <a:ln w="15875">
              <a:solidFill>
                <a:srgbClr val="FFC000"/>
              </a:solidFill>
            </a:ln>
          </c:spPr>
          <c:marker>
            <c:symbol val="none"/>
          </c:marker>
          <c:yVal>
            <c:numRef>
              <c:f>Effi_Dec!$M$3:$M$146</c:f>
              <c:numCache>
                <c:formatCode>General</c:formatCode>
                <c:ptCount val="144"/>
                <c:pt idx="0">
                  <c:v>6.9298400000000004</c:v>
                </c:pt>
                <c:pt idx="1">
                  <c:v>6.92971</c:v>
                </c:pt>
                <c:pt idx="2">
                  <c:v>6.9295499999999999</c:v>
                </c:pt>
                <c:pt idx="3">
                  <c:v>6.9293199999999997</c:v>
                </c:pt>
                <c:pt idx="4">
                  <c:v>6.9289899999999998</c:v>
                </c:pt>
                <c:pt idx="5">
                  <c:v>6.9285100000000002</c:v>
                </c:pt>
                <c:pt idx="6">
                  <c:v>6.92821</c:v>
                </c:pt>
                <c:pt idx="7">
                  <c:v>6.9279299999999999</c:v>
                </c:pt>
                <c:pt idx="8">
                  <c:v>6.9278000000000004</c:v>
                </c:pt>
                <c:pt idx="9">
                  <c:v>6.9275399999999996</c:v>
                </c:pt>
                <c:pt idx="10">
                  <c:v>6.9272399999999994</c:v>
                </c:pt>
                <c:pt idx="11">
                  <c:v>6.9270200000000006</c:v>
                </c:pt>
                <c:pt idx="12">
                  <c:v>6.9268900000000002</c:v>
                </c:pt>
                <c:pt idx="13">
                  <c:v>6.9267599999999998</c:v>
                </c:pt>
                <c:pt idx="14">
                  <c:v>6.9264700000000001</c:v>
                </c:pt>
                <c:pt idx="15">
                  <c:v>6.9263900000000005</c:v>
                </c:pt>
                <c:pt idx="16">
                  <c:v>6.9262700000000006</c:v>
                </c:pt>
                <c:pt idx="17">
                  <c:v>6.9262299999999994</c:v>
                </c:pt>
                <c:pt idx="18">
                  <c:v>6.9261099999999995</c:v>
                </c:pt>
                <c:pt idx="19">
                  <c:v>6.9259300000000001</c:v>
                </c:pt>
                <c:pt idx="20">
                  <c:v>6.9257299999999997</c:v>
                </c:pt>
                <c:pt idx="21">
                  <c:v>6.9255100000000001</c:v>
                </c:pt>
                <c:pt idx="22">
                  <c:v>6.9253800000000005</c:v>
                </c:pt>
                <c:pt idx="23">
                  <c:v>6.9250800000000003</c:v>
                </c:pt>
                <c:pt idx="24">
                  <c:v>6.9249499999999999</c:v>
                </c:pt>
                <c:pt idx="25">
                  <c:v>6.9248799999999999</c:v>
                </c:pt>
                <c:pt idx="26">
                  <c:v>6.9246800000000004</c:v>
                </c:pt>
                <c:pt idx="27">
                  <c:v>6.9245000000000001</c:v>
                </c:pt>
                <c:pt idx="28">
                  <c:v>6.9243600000000001</c:v>
                </c:pt>
                <c:pt idx="29">
                  <c:v>6.9242299999999997</c:v>
                </c:pt>
                <c:pt idx="30">
                  <c:v>6.92415</c:v>
                </c:pt>
                <c:pt idx="31">
                  <c:v>6.9240200000000005</c:v>
                </c:pt>
                <c:pt idx="32">
                  <c:v>6.9239300000000004</c:v>
                </c:pt>
                <c:pt idx="33">
                  <c:v>6.9237099999999998</c:v>
                </c:pt>
                <c:pt idx="34">
                  <c:v>6.92354</c:v>
                </c:pt>
                <c:pt idx="35">
                  <c:v>6.9234600000000004</c:v>
                </c:pt>
                <c:pt idx="36">
                  <c:v>6.92326</c:v>
                </c:pt>
                <c:pt idx="37">
                  <c:v>6.92319</c:v>
                </c:pt>
                <c:pt idx="38">
                  <c:v>6.9230100000000006</c:v>
                </c:pt>
                <c:pt idx="39">
                  <c:v>6.9229500000000002</c:v>
                </c:pt>
                <c:pt idx="40">
                  <c:v>6.9226099999999997</c:v>
                </c:pt>
                <c:pt idx="41">
                  <c:v>6.9225000000000003</c:v>
                </c:pt>
                <c:pt idx="42">
                  <c:v>6.9223699999999999</c:v>
                </c:pt>
                <c:pt idx="43">
                  <c:v>6.9222099999999998</c:v>
                </c:pt>
                <c:pt idx="44">
                  <c:v>6.9218700000000002</c:v>
                </c:pt>
                <c:pt idx="45">
                  <c:v>6.9217399999999998</c:v>
                </c:pt>
                <c:pt idx="46">
                  <c:v>6.9216999999999995</c:v>
                </c:pt>
                <c:pt idx="47">
                  <c:v>6.9215900000000001</c:v>
                </c:pt>
                <c:pt idx="48">
                  <c:v>6.9215400000000002</c:v>
                </c:pt>
                <c:pt idx="49">
                  <c:v>6.9214399999999996</c:v>
                </c:pt>
                <c:pt idx="50">
                  <c:v>6.9213500000000003</c:v>
                </c:pt>
                <c:pt idx="51">
                  <c:v>6.92117</c:v>
                </c:pt>
                <c:pt idx="52">
                  <c:v>6.9211</c:v>
                </c:pt>
                <c:pt idx="53">
                  <c:v>6.92103</c:v>
                </c:pt>
                <c:pt idx="54">
                  <c:v>6.92089</c:v>
                </c:pt>
                <c:pt idx="55">
                  <c:v>6.9206700000000003</c:v>
                </c:pt>
                <c:pt idx="56">
                  <c:v>6.9204699999999999</c:v>
                </c:pt>
                <c:pt idx="57">
                  <c:v>6.9204099999999995</c:v>
                </c:pt>
                <c:pt idx="58">
                  <c:v>6.9202899999999996</c:v>
                </c:pt>
                <c:pt idx="59">
                  <c:v>6.9201600000000001</c:v>
                </c:pt>
                <c:pt idx="60">
                  <c:v>6.9200799999999996</c:v>
                </c:pt>
                <c:pt idx="61">
                  <c:v>6.92</c:v>
                </c:pt>
                <c:pt idx="62">
                  <c:v>6.9197700000000006</c:v>
                </c:pt>
                <c:pt idx="63">
                  <c:v>6.9197499999999996</c:v>
                </c:pt>
                <c:pt idx="64">
                  <c:v>6.9196899999999992</c:v>
                </c:pt>
                <c:pt idx="65">
                  <c:v>6.9195699999999993</c:v>
                </c:pt>
                <c:pt idx="66">
                  <c:v>6.9195000000000002</c:v>
                </c:pt>
                <c:pt idx="67">
                  <c:v>6.9194399999999998</c:v>
                </c:pt>
                <c:pt idx="68">
                  <c:v>6.9193800000000003</c:v>
                </c:pt>
                <c:pt idx="69">
                  <c:v>6.9193100000000003</c:v>
                </c:pt>
                <c:pt idx="70">
                  <c:v>6.9190800000000001</c:v>
                </c:pt>
                <c:pt idx="71">
                  <c:v>6.9189699999999998</c:v>
                </c:pt>
                <c:pt idx="72">
                  <c:v>6.9189099999999994</c:v>
                </c:pt>
                <c:pt idx="73">
                  <c:v>6.9186699999999997</c:v>
                </c:pt>
                <c:pt idx="74">
                  <c:v>6.9185100000000004</c:v>
                </c:pt>
                <c:pt idx="75">
                  <c:v>6.9183999999999992</c:v>
                </c:pt>
                <c:pt idx="76">
                  <c:v>6.9181899999999992</c:v>
                </c:pt>
                <c:pt idx="77">
                  <c:v>6.9181400000000002</c:v>
                </c:pt>
                <c:pt idx="78">
                  <c:v>6.9179899999999996</c:v>
                </c:pt>
                <c:pt idx="79">
                  <c:v>6.9178900000000008</c:v>
                </c:pt>
                <c:pt idx="80">
                  <c:v>6.9178300000000004</c:v>
                </c:pt>
                <c:pt idx="81">
                  <c:v>6.9177700000000009</c:v>
                </c:pt>
                <c:pt idx="82">
                  <c:v>6.9177</c:v>
                </c:pt>
                <c:pt idx="83">
                  <c:v>6.9175399999999998</c:v>
                </c:pt>
                <c:pt idx="84">
                  <c:v>6.91744</c:v>
                </c:pt>
                <c:pt idx="85">
                  <c:v>6.9173200000000001</c:v>
                </c:pt>
                <c:pt idx="86">
                  <c:v>6.9173</c:v>
                </c:pt>
                <c:pt idx="87">
                  <c:v>6.9168799999999999</c:v>
                </c:pt>
                <c:pt idx="88">
                  <c:v>6.9165900000000002</c:v>
                </c:pt>
                <c:pt idx="89">
                  <c:v>6.9163999999999994</c:v>
                </c:pt>
                <c:pt idx="90">
                  <c:v>6.9162499999999998</c:v>
                </c:pt>
                <c:pt idx="91">
                  <c:v>6.9161299999999999</c:v>
                </c:pt>
                <c:pt idx="92">
                  <c:v>6.9159899999999999</c:v>
                </c:pt>
                <c:pt idx="93">
                  <c:v>6.9158800000000005</c:v>
                </c:pt>
                <c:pt idx="94">
                  <c:v>6.9158200000000001</c:v>
                </c:pt>
                <c:pt idx="95">
                  <c:v>6.9156499999999994</c:v>
                </c:pt>
                <c:pt idx="96">
                  <c:v>6.9154300000000006</c:v>
                </c:pt>
                <c:pt idx="97">
                  <c:v>6.9152299999999993</c:v>
                </c:pt>
                <c:pt idx="98">
                  <c:v>6.9150200000000002</c:v>
                </c:pt>
                <c:pt idx="99">
                  <c:v>6.9149500000000002</c:v>
                </c:pt>
                <c:pt idx="100">
                  <c:v>6.91486</c:v>
                </c:pt>
                <c:pt idx="101">
                  <c:v>6.9143299999999996</c:v>
                </c:pt>
                <c:pt idx="102">
                  <c:v>6.9141700000000004</c:v>
                </c:pt>
                <c:pt idx="103">
                  <c:v>6.9140500000000005</c:v>
                </c:pt>
                <c:pt idx="104">
                  <c:v>6.9138299999999999</c:v>
                </c:pt>
                <c:pt idx="105">
                  <c:v>6.9135200000000001</c:v>
                </c:pt>
                <c:pt idx="106">
                  <c:v>6.91343</c:v>
                </c:pt>
                <c:pt idx="107">
                  <c:v>6.9132299999999995</c:v>
                </c:pt>
                <c:pt idx="108">
                  <c:v>6.91282</c:v>
                </c:pt>
                <c:pt idx="109">
                  <c:v>6.91282</c:v>
                </c:pt>
                <c:pt idx="110">
                  <c:v>6.91282</c:v>
                </c:pt>
                <c:pt idx="111">
                  <c:v>6.91282</c:v>
                </c:pt>
                <c:pt idx="112">
                  <c:v>6.91282</c:v>
                </c:pt>
                <c:pt idx="113">
                  <c:v>6.91282</c:v>
                </c:pt>
                <c:pt idx="114">
                  <c:v>3.1899400000000001E-2</c:v>
                </c:pt>
                <c:pt idx="115">
                  <c:v>3.18523E-2</c:v>
                </c:pt>
                <c:pt idx="116">
                  <c:v>3.1814000000000002E-2</c:v>
                </c:pt>
                <c:pt idx="117">
                  <c:v>3.1786599999999998E-2</c:v>
                </c:pt>
                <c:pt idx="118">
                  <c:v>3.1775200000000003E-2</c:v>
                </c:pt>
                <c:pt idx="119">
                  <c:v>3.17618E-2</c:v>
                </c:pt>
                <c:pt idx="120">
                  <c:v>3.17565E-2</c:v>
                </c:pt>
                <c:pt idx="121">
                  <c:v>3.1741199999999997E-2</c:v>
                </c:pt>
                <c:pt idx="122">
                  <c:v>3.1720900000000003E-2</c:v>
                </c:pt>
                <c:pt idx="123">
                  <c:v>3.1705900000000002E-2</c:v>
                </c:pt>
                <c:pt idx="124">
                  <c:v>3.1688300000000003E-2</c:v>
                </c:pt>
                <c:pt idx="125">
                  <c:v>3.1671199999999997E-2</c:v>
                </c:pt>
                <c:pt idx="126">
                  <c:v>3.1662200000000001E-2</c:v>
                </c:pt>
                <c:pt idx="127">
                  <c:v>3.1632500000000001E-2</c:v>
                </c:pt>
                <c:pt idx="128">
                  <c:v>3.1614999999999997E-2</c:v>
                </c:pt>
                <c:pt idx="129">
                  <c:v>3.1594299999999999E-2</c:v>
                </c:pt>
                <c:pt idx="130">
                  <c:v>3.1576899999999998E-2</c:v>
                </c:pt>
                <c:pt idx="131">
                  <c:v>3.1557500000000002E-2</c:v>
                </c:pt>
                <c:pt idx="132">
                  <c:v>3.15415E-2</c:v>
                </c:pt>
                <c:pt idx="133">
                  <c:v>3.1525400000000002E-2</c:v>
                </c:pt>
                <c:pt idx="134">
                  <c:v>3.1482200000000002E-2</c:v>
                </c:pt>
                <c:pt idx="135">
                  <c:v>3.1457899999999997E-2</c:v>
                </c:pt>
                <c:pt idx="136">
                  <c:v>3.14404E-2</c:v>
                </c:pt>
                <c:pt idx="137">
                  <c:v>3.1414499999999998E-2</c:v>
                </c:pt>
                <c:pt idx="138">
                  <c:v>3.1384299999999997E-2</c:v>
                </c:pt>
                <c:pt idx="139">
                  <c:v>3.1300599999999998E-2</c:v>
                </c:pt>
                <c:pt idx="140">
                  <c:v>3.1281799999999998E-2</c:v>
                </c:pt>
                <c:pt idx="141">
                  <c:v>3.1257800000000002E-2</c:v>
                </c:pt>
                <c:pt idx="142">
                  <c:v>3.1193499999999999E-2</c:v>
                </c:pt>
                <c:pt idx="143">
                  <c:v>3.05268E-2</c:v>
                </c:pt>
              </c:numCache>
            </c:numRef>
          </c:yVal>
          <c:smooth val="0"/>
          <c:extLst>
            <c:ext xmlns:c16="http://schemas.microsoft.com/office/drawing/2014/chart" uri="{C3380CC4-5D6E-409C-BE32-E72D297353CC}">
              <c16:uniqueId val="{00000002-037B-410A-AC61-D6329072B6CA}"/>
            </c:ext>
          </c:extLst>
        </c:ser>
        <c:dLbls>
          <c:showLegendKey val="0"/>
          <c:showVal val="0"/>
          <c:showCatName val="0"/>
          <c:showSerName val="0"/>
          <c:showPercent val="0"/>
          <c:showBubbleSize val="0"/>
        </c:dLbls>
        <c:axId val="694660080"/>
        <c:axId val="694660440"/>
        <c:extLst>
          <c:ext xmlns:c15="http://schemas.microsoft.com/office/drawing/2012/chart" uri="{02D57815-91ED-43cb-92C2-25804820EDAC}">
            <c15:filteredScatterSeries>
              <c15:ser>
                <c:idx val="1"/>
                <c:order val="0"/>
                <c:tx>
                  <c:strRef>
                    <c:extLst>
                      <c:ext uri="{02D57815-91ED-43cb-92C2-25804820EDAC}">
                        <c15:formulaRef>
                          <c15:sqref>Effi_Dec!$G$2</c15:sqref>
                        </c15:formulaRef>
                      </c:ext>
                    </c:extLst>
                    <c:strCache>
                      <c:ptCount val="1"/>
                      <c:pt idx="0">
                        <c:v>Pset </c:v>
                      </c:pt>
                    </c:strCache>
                  </c:strRef>
                </c:tx>
                <c:spPr>
                  <a:ln>
                    <a:solidFill>
                      <a:schemeClr val="bg1">
                        <a:lumMod val="65000"/>
                      </a:schemeClr>
                    </a:solidFill>
                    <a:prstDash val="solid"/>
                  </a:ln>
                </c:spPr>
                <c:marker>
                  <c:symbol val="none"/>
                </c:marker>
                <c:yVal>
                  <c:numRef>
                    <c:extLst>
                      <c:ext uri="{02D57815-91ED-43cb-92C2-25804820EDAC}">
                        <c15:formulaRef>
                          <c15:sqref>Effi_Dec!$G$3:$G$146</c15:sqref>
                        </c15:formulaRef>
                      </c:ext>
                    </c:extLst>
                    <c:numCache>
                      <c:formatCode>General</c:formatCode>
                      <c:ptCount val="144"/>
                      <c:pt idx="0">
                        <c:v>7.6</c:v>
                      </c:pt>
                      <c:pt idx="1">
                        <c:v>7.6</c:v>
                      </c:pt>
                      <c:pt idx="2">
                        <c:v>7.6</c:v>
                      </c:pt>
                      <c:pt idx="3">
                        <c:v>7.6</c:v>
                      </c:pt>
                      <c:pt idx="4">
                        <c:v>7.6</c:v>
                      </c:pt>
                      <c:pt idx="5">
                        <c:v>7.6</c:v>
                      </c:pt>
                      <c:pt idx="6">
                        <c:v>7.6</c:v>
                      </c:pt>
                      <c:pt idx="7">
                        <c:v>7.6</c:v>
                      </c:pt>
                      <c:pt idx="8">
                        <c:v>7.6</c:v>
                      </c:pt>
                      <c:pt idx="9">
                        <c:v>7.6</c:v>
                      </c:pt>
                      <c:pt idx="10">
                        <c:v>7.6</c:v>
                      </c:pt>
                      <c:pt idx="11">
                        <c:v>7.6</c:v>
                      </c:pt>
                      <c:pt idx="12">
                        <c:v>7.6</c:v>
                      </c:pt>
                      <c:pt idx="13">
                        <c:v>7.6</c:v>
                      </c:pt>
                      <c:pt idx="14">
                        <c:v>7.6</c:v>
                      </c:pt>
                      <c:pt idx="15">
                        <c:v>7.6</c:v>
                      </c:pt>
                      <c:pt idx="16">
                        <c:v>7.6</c:v>
                      </c:pt>
                      <c:pt idx="17">
                        <c:v>7.6</c:v>
                      </c:pt>
                      <c:pt idx="18">
                        <c:v>7.6</c:v>
                      </c:pt>
                      <c:pt idx="19">
                        <c:v>7.6</c:v>
                      </c:pt>
                      <c:pt idx="20">
                        <c:v>7.6</c:v>
                      </c:pt>
                      <c:pt idx="21">
                        <c:v>7.6</c:v>
                      </c:pt>
                      <c:pt idx="22">
                        <c:v>7.6</c:v>
                      </c:pt>
                      <c:pt idx="23">
                        <c:v>7.6</c:v>
                      </c:pt>
                      <c:pt idx="24">
                        <c:v>7.6</c:v>
                      </c:pt>
                      <c:pt idx="25">
                        <c:v>7.6</c:v>
                      </c:pt>
                      <c:pt idx="26">
                        <c:v>7.6</c:v>
                      </c:pt>
                      <c:pt idx="27">
                        <c:v>7.6</c:v>
                      </c:pt>
                      <c:pt idx="28">
                        <c:v>7.6</c:v>
                      </c:pt>
                      <c:pt idx="29">
                        <c:v>7.6</c:v>
                      </c:pt>
                      <c:pt idx="30">
                        <c:v>7.6</c:v>
                      </c:pt>
                      <c:pt idx="31">
                        <c:v>7.6</c:v>
                      </c:pt>
                      <c:pt idx="32">
                        <c:v>7.6</c:v>
                      </c:pt>
                      <c:pt idx="33">
                        <c:v>7.6</c:v>
                      </c:pt>
                      <c:pt idx="34">
                        <c:v>7.6</c:v>
                      </c:pt>
                      <c:pt idx="35">
                        <c:v>7.6</c:v>
                      </c:pt>
                      <c:pt idx="36">
                        <c:v>7.6</c:v>
                      </c:pt>
                      <c:pt idx="37">
                        <c:v>7.6</c:v>
                      </c:pt>
                      <c:pt idx="38">
                        <c:v>7.6</c:v>
                      </c:pt>
                      <c:pt idx="39">
                        <c:v>7.6</c:v>
                      </c:pt>
                      <c:pt idx="40">
                        <c:v>7.6</c:v>
                      </c:pt>
                      <c:pt idx="41">
                        <c:v>7.6</c:v>
                      </c:pt>
                      <c:pt idx="42">
                        <c:v>7.6</c:v>
                      </c:pt>
                      <c:pt idx="43">
                        <c:v>7.6</c:v>
                      </c:pt>
                      <c:pt idx="44">
                        <c:v>7.6</c:v>
                      </c:pt>
                      <c:pt idx="45">
                        <c:v>7.6</c:v>
                      </c:pt>
                      <c:pt idx="46">
                        <c:v>7.6</c:v>
                      </c:pt>
                      <c:pt idx="47">
                        <c:v>7.6</c:v>
                      </c:pt>
                      <c:pt idx="48">
                        <c:v>7.6</c:v>
                      </c:pt>
                      <c:pt idx="49">
                        <c:v>7.6</c:v>
                      </c:pt>
                      <c:pt idx="50">
                        <c:v>7.6</c:v>
                      </c:pt>
                      <c:pt idx="51">
                        <c:v>7.6</c:v>
                      </c:pt>
                      <c:pt idx="52">
                        <c:v>7.6</c:v>
                      </c:pt>
                      <c:pt idx="53">
                        <c:v>7.6</c:v>
                      </c:pt>
                      <c:pt idx="54">
                        <c:v>7.6</c:v>
                      </c:pt>
                      <c:pt idx="55">
                        <c:v>7.6</c:v>
                      </c:pt>
                      <c:pt idx="56">
                        <c:v>7.6</c:v>
                      </c:pt>
                      <c:pt idx="57">
                        <c:v>7.6</c:v>
                      </c:pt>
                      <c:pt idx="58">
                        <c:v>7.6</c:v>
                      </c:pt>
                      <c:pt idx="59">
                        <c:v>7.6</c:v>
                      </c:pt>
                      <c:pt idx="60">
                        <c:v>7.6</c:v>
                      </c:pt>
                      <c:pt idx="61">
                        <c:v>7.6</c:v>
                      </c:pt>
                      <c:pt idx="62">
                        <c:v>7.6</c:v>
                      </c:pt>
                      <c:pt idx="63">
                        <c:v>7.6</c:v>
                      </c:pt>
                      <c:pt idx="64">
                        <c:v>7.6</c:v>
                      </c:pt>
                      <c:pt idx="65">
                        <c:v>7.6</c:v>
                      </c:pt>
                      <c:pt idx="66">
                        <c:v>7.6</c:v>
                      </c:pt>
                      <c:pt idx="67">
                        <c:v>7.6</c:v>
                      </c:pt>
                      <c:pt idx="68">
                        <c:v>7.6</c:v>
                      </c:pt>
                      <c:pt idx="69">
                        <c:v>7.6</c:v>
                      </c:pt>
                      <c:pt idx="70">
                        <c:v>7.6</c:v>
                      </c:pt>
                      <c:pt idx="71">
                        <c:v>7.6</c:v>
                      </c:pt>
                      <c:pt idx="72">
                        <c:v>7.6</c:v>
                      </c:pt>
                      <c:pt idx="73">
                        <c:v>7.6</c:v>
                      </c:pt>
                      <c:pt idx="74">
                        <c:v>7.6</c:v>
                      </c:pt>
                      <c:pt idx="75">
                        <c:v>7.6</c:v>
                      </c:pt>
                      <c:pt idx="76">
                        <c:v>7.6</c:v>
                      </c:pt>
                      <c:pt idx="77">
                        <c:v>7.6</c:v>
                      </c:pt>
                      <c:pt idx="78">
                        <c:v>7.6</c:v>
                      </c:pt>
                      <c:pt idx="79">
                        <c:v>7.6</c:v>
                      </c:pt>
                      <c:pt idx="80">
                        <c:v>7.6</c:v>
                      </c:pt>
                      <c:pt idx="81">
                        <c:v>7.6</c:v>
                      </c:pt>
                      <c:pt idx="82">
                        <c:v>7.6</c:v>
                      </c:pt>
                      <c:pt idx="83">
                        <c:v>7.6</c:v>
                      </c:pt>
                      <c:pt idx="84">
                        <c:v>7.6</c:v>
                      </c:pt>
                      <c:pt idx="85">
                        <c:v>7.6</c:v>
                      </c:pt>
                      <c:pt idx="86">
                        <c:v>7.6</c:v>
                      </c:pt>
                      <c:pt idx="87">
                        <c:v>7.6</c:v>
                      </c:pt>
                      <c:pt idx="88">
                        <c:v>7.6</c:v>
                      </c:pt>
                      <c:pt idx="89">
                        <c:v>7.6</c:v>
                      </c:pt>
                      <c:pt idx="90">
                        <c:v>7.6</c:v>
                      </c:pt>
                      <c:pt idx="91">
                        <c:v>7.6</c:v>
                      </c:pt>
                      <c:pt idx="92">
                        <c:v>7.6</c:v>
                      </c:pt>
                      <c:pt idx="93">
                        <c:v>7.6</c:v>
                      </c:pt>
                      <c:pt idx="94">
                        <c:v>7.6</c:v>
                      </c:pt>
                      <c:pt idx="95">
                        <c:v>7.6</c:v>
                      </c:pt>
                      <c:pt idx="96">
                        <c:v>7.6</c:v>
                      </c:pt>
                      <c:pt idx="97">
                        <c:v>7.6</c:v>
                      </c:pt>
                      <c:pt idx="98">
                        <c:v>7.6</c:v>
                      </c:pt>
                      <c:pt idx="99">
                        <c:v>7.6</c:v>
                      </c:pt>
                      <c:pt idx="100">
                        <c:v>7.6</c:v>
                      </c:pt>
                      <c:pt idx="101">
                        <c:v>7.6</c:v>
                      </c:pt>
                      <c:pt idx="102">
                        <c:v>7.6</c:v>
                      </c:pt>
                      <c:pt idx="103">
                        <c:v>7.6</c:v>
                      </c:pt>
                      <c:pt idx="104">
                        <c:v>7.6</c:v>
                      </c:pt>
                      <c:pt idx="105">
                        <c:v>7.6</c:v>
                      </c:pt>
                      <c:pt idx="106">
                        <c:v>7.6</c:v>
                      </c:pt>
                      <c:pt idx="107">
                        <c:v>7.6</c:v>
                      </c:pt>
                      <c:pt idx="108">
                        <c:v>7.6</c:v>
                      </c:pt>
                      <c:pt idx="109">
                        <c:v>7.6</c:v>
                      </c:pt>
                      <c:pt idx="110">
                        <c:v>7.6</c:v>
                      </c:pt>
                      <c:pt idx="111">
                        <c:v>7.6</c:v>
                      </c:pt>
                      <c:pt idx="112">
                        <c:v>7.6</c:v>
                      </c:pt>
                      <c:pt idx="113">
                        <c:v>7.6</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numCache>
                  </c:numRef>
                </c:yVal>
                <c:smooth val="0"/>
                <c:extLst>
                  <c:ext xmlns:c16="http://schemas.microsoft.com/office/drawing/2014/chart" uri="{C3380CC4-5D6E-409C-BE32-E72D297353CC}">
                    <c16:uniqueId val="{00000005-037B-410A-AC61-D6329072B6CA}"/>
                  </c:ext>
                </c:extLst>
              </c15:ser>
            </c15:filteredScatterSeries>
          </c:ext>
        </c:extLst>
      </c:scatterChart>
      <c:scatterChart>
        <c:scatterStyle val="lineMarker"/>
        <c:varyColors val="0"/>
        <c:ser>
          <c:idx val="2"/>
          <c:order val="4"/>
          <c:tx>
            <c:strRef>
              <c:f>Effi_Dec!$N$2</c:f>
              <c:strCache>
                <c:ptCount val="1"/>
                <c:pt idx="0">
                  <c:v>eff_overall (%)</c:v>
                </c:pt>
              </c:strCache>
            </c:strRef>
          </c:tx>
          <c:spPr>
            <a:ln w="19050">
              <a:solidFill>
                <a:srgbClr val="C00000"/>
              </a:solidFill>
              <a:prstDash val="solid"/>
            </a:ln>
          </c:spPr>
          <c:marker>
            <c:symbol val="none"/>
          </c:marker>
          <c:yVal>
            <c:numRef>
              <c:f>Effi_Dec!$N$3:$N$146</c:f>
              <c:numCache>
                <c:formatCode>General</c:formatCode>
                <c:ptCount val="144"/>
                <c:pt idx="0">
                  <c:v>97.502735486220942</c:v>
                </c:pt>
                <c:pt idx="1">
                  <c:v>97.54329808677636</c:v>
                </c:pt>
                <c:pt idx="2">
                  <c:v>97.583473507788426</c:v>
                </c:pt>
                <c:pt idx="3">
                  <c:v>97.580234596328538</c:v>
                </c:pt>
                <c:pt idx="4">
                  <c:v>97.575587462494809</c:v>
                </c:pt>
                <c:pt idx="5">
                  <c:v>97.568827995100278</c:v>
                </c:pt>
                <c:pt idx="6">
                  <c:v>97.564603327978702</c:v>
                </c:pt>
                <c:pt idx="7">
                  <c:v>97.560660305331893</c:v>
                </c:pt>
                <c:pt idx="8">
                  <c:v>97.558829616245887</c:v>
                </c:pt>
                <c:pt idx="9">
                  <c:v>97.597620443573433</c:v>
                </c:pt>
                <c:pt idx="10">
                  <c:v>97.593393938041444</c:v>
                </c:pt>
                <c:pt idx="11">
                  <c:v>97.590294500651325</c:v>
                </c:pt>
                <c:pt idx="12">
                  <c:v>97.673470386885029</c:v>
                </c:pt>
                <c:pt idx="13">
                  <c:v>97.671637305783648</c:v>
                </c:pt>
                <c:pt idx="14">
                  <c:v>97.710104790714809</c:v>
                </c:pt>
                <c:pt idx="15">
                  <c:v>97.708976249281264</c:v>
                </c:pt>
                <c:pt idx="16">
                  <c:v>97.707283437130926</c:v>
                </c:pt>
                <c:pt idx="17">
                  <c:v>97.706719166414146</c:v>
                </c:pt>
                <c:pt idx="18">
                  <c:v>97.747617908908211</c:v>
                </c:pt>
                <c:pt idx="19">
                  <c:v>97.74507758378725</c:v>
                </c:pt>
                <c:pt idx="20">
                  <c:v>97.742255000319503</c:v>
                </c:pt>
                <c:pt idx="21">
                  <c:v>97.781775169476873</c:v>
                </c:pt>
                <c:pt idx="22">
                  <c:v>97.77993969010106</c:v>
                </c:pt>
                <c:pt idx="23">
                  <c:v>97.775703968464541</c:v>
                </c:pt>
                <c:pt idx="24">
                  <c:v>97.773868489088727</c:v>
                </c:pt>
                <c:pt idx="25">
                  <c:v>97.772880154040195</c:v>
                </c:pt>
                <c:pt idx="26">
                  <c:v>97.770056339615877</c:v>
                </c:pt>
                <c:pt idx="27">
                  <c:v>97.767514906633963</c:v>
                </c:pt>
                <c:pt idx="28">
                  <c:v>97.808193357931586</c:v>
                </c:pt>
                <c:pt idx="29">
                  <c:v>97.806357077735782</c:v>
                </c:pt>
                <c:pt idx="30">
                  <c:v>97.805227059153765</c:v>
                </c:pt>
                <c:pt idx="31">
                  <c:v>97.803390778957976</c:v>
                </c:pt>
                <c:pt idx="32">
                  <c:v>97.802119508053195</c:v>
                </c:pt>
                <c:pt idx="33">
                  <c:v>98.021481506115293</c:v>
                </c:pt>
                <c:pt idx="34">
                  <c:v>98.019074754264622</c:v>
                </c:pt>
                <c:pt idx="35">
                  <c:v>98.017942165158416</c:v>
                </c:pt>
                <c:pt idx="36">
                  <c:v>98.015110692392909</c:v>
                </c:pt>
                <c:pt idx="37">
                  <c:v>98.014119676924992</c:v>
                </c:pt>
                <c:pt idx="38">
                  <c:v>98.011571351436061</c:v>
                </c:pt>
                <c:pt idx="39">
                  <c:v>98.053187560347098</c:v>
                </c:pt>
                <c:pt idx="40">
                  <c:v>98.048371971072214</c:v>
                </c:pt>
                <c:pt idx="41">
                  <c:v>98.04681398630683</c:v>
                </c:pt>
                <c:pt idx="42">
                  <c:v>98.044972731584068</c:v>
                </c:pt>
                <c:pt idx="43">
                  <c:v>98.042706571925294</c:v>
                </c:pt>
                <c:pt idx="44">
                  <c:v>98.037890982650424</c:v>
                </c:pt>
                <c:pt idx="45">
                  <c:v>98.036049727927676</c:v>
                </c:pt>
                <c:pt idx="46">
                  <c:v>98.035483188012975</c:v>
                </c:pt>
                <c:pt idx="47">
                  <c:v>98.033925203247591</c:v>
                </c:pt>
                <c:pt idx="48">
                  <c:v>98.03321702835423</c:v>
                </c:pt>
                <c:pt idx="49">
                  <c:v>98.031800678567478</c:v>
                </c:pt>
                <c:pt idx="50">
                  <c:v>98.030525963759445</c:v>
                </c:pt>
                <c:pt idx="51">
                  <c:v>98.02797653414332</c:v>
                </c:pt>
                <c:pt idx="52">
                  <c:v>98.026985089292609</c:v>
                </c:pt>
                <c:pt idx="53">
                  <c:v>98.025993644441897</c:v>
                </c:pt>
                <c:pt idx="54">
                  <c:v>98.024010754740473</c:v>
                </c:pt>
                <c:pt idx="55">
                  <c:v>98.020894785209677</c:v>
                </c:pt>
                <c:pt idx="56">
                  <c:v>98.018062085636217</c:v>
                </c:pt>
                <c:pt idx="57">
                  <c:v>98.01721227576418</c:v>
                </c:pt>
                <c:pt idx="58">
                  <c:v>98.057998790678127</c:v>
                </c:pt>
                <c:pt idx="59">
                  <c:v>98.056156737838904</c:v>
                </c:pt>
                <c:pt idx="60">
                  <c:v>98.055023166860906</c:v>
                </c:pt>
                <c:pt idx="61">
                  <c:v>98.053889595882922</c:v>
                </c:pt>
                <c:pt idx="62">
                  <c:v>98.050630579321236</c:v>
                </c:pt>
                <c:pt idx="63">
                  <c:v>98.050347186576715</c:v>
                </c:pt>
                <c:pt idx="64">
                  <c:v>98.049497008343224</c:v>
                </c:pt>
                <c:pt idx="65">
                  <c:v>98.04779665187624</c:v>
                </c:pt>
                <c:pt idx="66">
                  <c:v>98.046804777270509</c:v>
                </c:pt>
                <c:pt idx="67">
                  <c:v>98.045954599037017</c:v>
                </c:pt>
                <c:pt idx="68">
                  <c:v>98.045104420803526</c:v>
                </c:pt>
                <c:pt idx="69">
                  <c:v>98.044112546197795</c:v>
                </c:pt>
                <c:pt idx="70">
                  <c:v>98.040853529636081</c:v>
                </c:pt>
                <c:pt idx="71">
                  <c:v>98.039294869541351</c:v>
                </c:pt>
                <c:pt idx="72">
                  <c:v>98.038444691307845</c:v>
                </c:pt>
                <c:pt idx="73">
                  <c:v>98.035043978373892</c:v>
                </c:pt>
                <c:pt idx="74">
                  <c:v>98.032776836417924</c:v>
                </c:pt>
                <c:pt idx="75">
                  <c:v>98.031218176323179</c:v>
                </c:pt>
                <c:pt idx="76">
                  <c:v>98.028242552505958</c:v>
                </c:pt>
                <c:pt idx="77">
                  <c:v>98.027534070644734</c:v>
                </c:pt>
                <c:pt idx="78">
                  <c:v>98.02540862506099</c:v>
                </c:pt>
                <c:pt idx="79">
                  <c:v>98.023991661338528</c:v>
                </c:pt>
                <c:pt idx="80">
                  <c:v>98.023141483105036</c:v>
                </c:pt>
                <c:pt idx="81">
                  <c:v>98.022291304871558</c:v>
                </c:pt>
                <c:pt idx="82">
                  <c:v>98.021299430265799</c:v>
                </c:pt>
                <c:pt idx="83">
                  <c:v>98.01903228830983</c:v>
                </c:pt>
                <c:pt idx="84">
                  <c:v>98.017615324587354</c:v>
                </c:pt>
                <c:pt idx="85">
                  <c:v>98.058419701410955</c:v>
                </c:pt>
                <c:pt idx="86">
                  <c:v>98.05813618577281</c:v>
                </c:pt>
                <c:pt idx="87">
                  <c:v>98.052182357371848</c:v>
                </c:pt>
                <c:pt idx="88">
                  <c:v>98.048071380618808</c:v>
                </c:pt>
                <c:pt idx="89">
                  <c:v>98.08791393779704</c:v>
                </c:pt>
                <c:pt idx="90">
                  <c:v>98.128358604019326</c:v>
                </c:pt>
                <c:pt idx="91">
                  <c:v>98.126656033546539</c:v>
                </c:pt>
                <c:pt idx="92">
                  <c:v>98.124669701328273</c:v>
                </c:pt>
                <c:pt idx="93">
                  <c:v>98.123109011728218</c:v>
                </c:pt>
                <c:pt idx="94">
                  <c:v>98.12225772649181</c:v>
                </c:pt>
                <c:pt idx="95">
                  <c:v>98.162450982116312</c:v>
                </c:pt>
                <c:pt idx="96">
                  <c:v>98.159328247562655</c:v>
                </c:pt>
                <c:pt idx="97">
                  <c:v>98.199129054527063</c:v>
                </c:pt>
                <c:pt idx="98">
                  <c:v>98.196146967582536</c:v>
                </c:pt>
                <c:pt idx="99">
                  <c:v>98.195152938601012</c:v>
                </c:pt>
                <c:pt idx="100">
                  <c:v>98.193874901339072</c:v>
                </c:pt>
                <c:pt idx="101">
                  <c:v>98.186348681907617</c:v>
                </c:pt>
                <c:pt idx="102">
                  <c:v>98.184076615664182</c:v>
                </c:pt>
                <c:pt idx="103">
                  <c:v>98.182372565981595</c:v>
                </c:pt>
                <c:pt idx="104">
                  <c:v>98.221916553330075</c:v>
                </c:pt>
                <c:pt idx="105">
                  <c:v>98.217512511846323</c:v>
                </c:pt>
                <c:pt idx="106">
                  <c:v>98.216233919157489</c:v>
                </c:pt>
                <c:pt idx="107">
                  <c:v>98.21339260207121</c:v>
                </c:pt>
                <c:pt idx="108">
                  <c:v>98.250266844610451</c:v>
                </c:pt>
              </c:numCache>
            </c:numRef>
          </c:yVal>
          <c:smooth val="0"/>
          <c:extLst>
            <c:ext xmlns:c16="http://schemas.microsoft.com/office/drawing/2014/chart" uri="{C3380CC4-5D6E-409C-BE32-E72D297353CC}">
              <c16:uniqueId val="{00000003-037B-410A-AC61-D6329072B6CA}"/>
            </c:ext>
          </c:extLst>
        </c:ser>
        <c:ser>
          <c:idx val="0"/>
          <c:order val="5"/>
          <c:tx>
            <c:strRef>
              <c:f>Effi_Dec!$O$2</c:f>
              <c:strCache>
                <c:ptCount val="1"/>
                <c:pt idx="0">
                  <c:v>eff_overall</c:v>
                </c:pt>
              </c:strCache>
            </c:strRef>
          </c:tx>
          <c:spPr>
            <a:ln w="6350">
              <a:solidFill>
                <a:srgbClr val="C00000"/>
              </a:solidFill>
              <a:prstDash val="dash"/>
            </a:ln>
          </c:spPr>
          <c:marker>
            <c:symbol val="none"/>
          </c:marker>
          <c:yVal>
            <c:numRef>
              <c:f>Effi_Dec!$O$3:$O$146</c:f>
              <c:numCache>
                <c:formatCode>General</c:formatCode>
                <c:ptCount val="144"/>
                <c:pt idx="109">
                  <c:v>98.191141753826429</c:v>
                </c:pt>
                <c:pt idx="110">
                  <c:v>98.191141753826429</c:v>
                </c:pt>
                <c:pt idx="111">
                  <c:v>86.923392835207608</c:v>
                </c:pt>
                <c:pt idx="112">
                  <c:v>86.923392835207608</c:v>
                </c:pt>
                <c:pt idx="113">
                  <c:v>86.923392835207608</c:v>
                </c:pt>
                <c:pt idx="114">
                  <c:v>1.8526155619730436</c:v>
                </c:pt>
                <c:pt idx="115">
                  <c:v>3.8539169666092192</c:v>
                </c:pt>
                <c:pt idx="116">
                  <c:v>11.52300399288351</c:v>
                </c:pt>
                <c:pt idx="117">
                  <c:v>15.344170498292364</c:v>
                </c:pt>
                <c:pt idx="118">
                  <c:v>15.338667439025865</c:v>
                </c:pt>
                <c:pt idx="119">
                  <c:v>15.332198930765243</c:v>
                </c:pt>
                <c:pt idx="120">
                  <c:v>15.329640490930815</c:v>
                </c:pt>
                <c:pt idx="121">
                  <c:v>15.322254806125777</c:v>
                </c:pt>
                <c:pt idx="122">
                  <c:v>15.312455498835432</c:v>
                </c:pt>
                <c:pt idx="123">
                  <c:v>15.30521463137951</c:v>
                </c:pt>
                <c:pt idx="124">
                  <c:v>15.303300745067816</c:v>
                </c:pt>
                <c:pt idx="125">
                  <c:v>15.295042604279551</c:v>
                </c:pt>
                <c:pt idx="126">
                  <c:v>15.290696214390994</c:v>
                </c:pt>
                <c:pt idx="127">
                  <c:v>15.276353127758751</c:v>
                </c:pt>
                <c:pt idx="128">
                  <c:v>15.267901814086555</c:v>
                </c:pt>
                <c:pt idx="129">
                  <c:v>15.257905117342869</c:v>
                </c:pt>
                <c:pt idx="130">
                  <c:v>15.249502096891653</c:v>
                </c:pt>
                <c:pt idx="131">
                  <c:v>15.240133212020766</c:v>
                </c:pt>
                <c:pt idx="132">
                  <c:v>15.232406296663326</c:v>
                </c:pt>
                <c:pt idx="133">
                  <c:v>15.231184954244217</c:v>
                </c:pt>
                <c:pt idx="134">
                  <c:v>15.210313301861589</c:v>
                </c:pt>
                <c:pt idx="135">
                  <c:v>15.198572997396356</c:v>
                </c:pt>
                <c:pt idx="136">
                  <c:v>15.216319197920466</c:v>
                </c:pt>
                <c:pt idx="137">
                  <c:v>15.203784285284932</c:v>
                </c:pt>
                <c:pt idx="138">
                  <c:v>15.189168286767826</c:v>
                </c:pt>
                <c:pt idx="139">
                  <c:v>15.148659708096249</c:v>
                </c:pt>
                <c:pt idx="140">
                  <c:v>15.146092310314341</c:v>
                </c:pt>
                <c:pt idx="141">
                  <c:v>15.134471936312604</c:v>
                </c:pt>
                <c:pt idx="142">
                  <c:v>15.103339017632949</c:v>
                </c:pt>
                <c:pt idx="143">
                  <c:v>14.786913880569472</c:v>
                </c:pt>
              </c:numCache>
            </c:numRef>
          </c:yVal>
          <c:smooth val="0"/>
          <c:extLst>
            <c:ext xmlns:c16="http://schemas.microsoft.com/office/drawing/2014/chart" uri="{C3380CC4-5D6E-409C-BE32-E72D297353CC}">
              <c16:uniqueId val="{00000004-037B-410A-AC61-D6329072B6CA}"/>
            </c:ext>
          </c:extLst>
        </c:ser>
        <c:dLbls>
          <c:showLegendKey val="0"/>
          <c:showVal val="0"/>
          <c:showCatName val="0"/>
          <c:showSerName val="0"/>
          <c:showPercent val="0"/>
          <c:showBubbleSize val="0"/>
        </c:dLbls>
        <c:axId val="1306956512"/>
        <c:axId val="1306947872"/>
      </c:scatterChart>
      <c:valAx>
        <c:axId val="694660080"/>
        <c:scaling>
          <c:orientation val="minMax"/>
          <c:max val="150"/>
          <c:min val="0"/>
        </c:scaling>
        <c:delete val="0"/>
        <c:axPos val="b"/>
        <c:majorGridlines>
          <c:spPr>
            <a:ln w="9525" cap="flat" cmpd="sng" algn="ctr">
              <a:solidFill>
                <a:schemeClr val="tx1">
                  <a:lumMod val="15000"/>
                  <a:lumOff val="85000"/>
                </a:schemeClr>
              </a:solidFill>
              <a:round/>
            </a:ln>
            <a:effectLst/>
          </c:spPr>
        </c:majorGridlines>
        <c:title>
          <c:tx>
            <c:rich>
              <a:bodyPr/>
              <a:lstStyle/>
              <a:p>
                <a:pPr>
                  <a:defRPr/>
                </a:pPr>
                <a:r>
                  <a:rPr lang="en-US"/>
                  <a:t>Data points</a:t>
                </a:r>
              </a:p>
            </c:rich>
          </c:tx>
          <c:layout>
            <c:manualLayout>
              <c:xMode val="edge"/>
              <c:yMode val="edge"/>
              <c:x val="0.4340739197530864"/>
              <c:y val="0.80384047619047605"/>
            </c:manualLayout>
          </c:layout>
          <c:overlay val="0"/>
        </c:title>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694660440"/>
        <c:crosses val="autoZero"/>
        <c:crossBetween val="midCat"/>
      </c:valAx>
      <c:valAx>
        <c:axId val="694660440"/>
        <c:scaling>
          <c:orientation val="minMax"/>
        </c:scaling>
        <c:delete val="0"/>
        <c:axPos val="l"/>
        <c:majorGridlines>
          <c:spPr>
            <a:ln w="9525" cap="flat" cmpd="sng" algn="ctr">
              <a:solidFill>
                <a:schemeClr val="tx1">
                  <a:lumMod val="15000"/>
                  <a:lumOff val="85000"/>
                </a:schemeClr>
              </a:solidFill>
              <a:round/>
            </a:ln>
            <a:effectLst/>
          </c:spPr>
        </c:majorGridlines>
        <c:title>
          <c:tx>
            <c:rich>
              <a:bodyPr/>
              <a:lstStyle/>
              <a:p>
                <a:pPr>
                  <a:defRPr/>
                </a:pPr>
                <a:r>
                  <a:rPr lang="en-US"/>
                  <a:t>Power (kW)</a:t>
                </a:r>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4660080"/>
        <c:crosses val="autoZero"/>
        <c:crossBetween val="midCat"/>
      </c:valAx>
      <c:valAx>
        <c:axId val="1306947872"/>
        <c:scaling>
          <c:orientation val="minMax"/>
        </c:scaling>
        <c:delete val="0"/>
        <c:axPos val="r"/>
        <c:title>
          <c:tx>
            <c:rich>
              <a:bodyPr/>
              <a:lstStyle/>
              <a:p>
                <a:pPr>
                  <a:defRPr/>
                </a:pPr>
                <a:r>
                  <a:rPr lang="en-US"/>
                  <a:t>Efficiency (%)</a:t>
                </a:r>
              </a:p>
            </c:rich>
          </c:tx>
          <c:overlay val="0"/>
        </c:title>
        <c:numFmt formatCode="General" sourceLinked="1"/>
        <c:majorTickMark val="out"/>
        <c:minorTickMark val="none"/>
        <c:tickLblPos val="nextTo"/>
        <c:crossAx val="1306956512"/>
        <c:crosses val="max"/>
        <c:crossBetween val="midCat"/>
      </c:valAx>
      <c:valAx>
        <c:axId val="1306956512"/>
        <c:scaling>
          <c:orientation val="minMax"/>
        </c:scaling>
        <c:delete val="1"/>
        <c:axPos val="b"/>
        <c:majorTickMark val="out"/>
        <c:minorTickMark val="none"/>
        <c:tickLblPos val="nextTo"/>
        <c:crossAx val="1306947872"/>
        <c:crosses val="autoZero"/>
        <c:crossBetween val="midCat"/>
      </c:valAx>
    </c:plotArea>
    <c:legend>
      <c:legendPos val="b"/>
      <c:legendEntry>
        <c:idx val="4"/>
        <c:delete val="1"/>
      </c:legendEntry>
      <c:overlay val="0"/>
    </c:legend>
    <c:plotVisOnly val="1"/>
    <c:dispBlanksAs val="gap"/>
    <c:showDLblsOverMax val="0"/>
    <c:extLst/>
  </c:chart>
  <c:txPr>
    <a:bodyPr/>
    <a:lstStyle/>
    <a:p>
      <a:pPr>
        <a:defRPr/>
      </a:pPr>
      <a:endParaRPr lang="en-US"/>
    </a:p>
  </c:txPr>
  <c:printSettings>
    <c:headerFooter/>
    <c:pageMargins b="0.75" l="0.7" r="0.7" t="0.75" header="0.3" footer="0.3"/>
    <c:pageSetup/>
  </c:printSettings>
  <c:userShapes r:id="rId1"/>
</c:chartSpace>
</file>

<file path=xl/charts/chart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LDC and efficiency (controlled with OF2, December)</a:t>
            </a:r>
          </a:p>
        </c:rich>
      </c:tx>
      <c:overlay val="0"/>
      <c:spPr>
        <a:noFill/>
        <a:ln>
          <a:noFill/>
        </a:ln>
        <a:effectLst/>
      </c:spPr>
    </c:title>
    <c:autoTitleDeleted val="0"/>
    <c:plotArea>
      <c:layout>
        <c:manualLayout>
          <c:layoutTarget val="inner"/>
          <c:xMode val="edge"/>
          <c:yMode val="edge"/>
          <c:x val="8.5358496835955477E-2"/>
          <c:y val="0.14581884812116649"/>
          <c:w val="0.81916981119930354"/>
          <c:h val="0.59816924332838006"/>
        </c:manualLayout>
      </c:layout>
      <c:scatterChart>
        <c:scatterStyle val="lineMarker"/>
        <c:varyColors val="0"/>
        <c:ser>
          <c:idx val="3"/>
          <c:order val="0"/>
          <c:tx>
            <c:strRef>
              <c:f>Effi_Dec!$W$2</c:f>
              <c:strCache>
                <c:ptCount val="1"/>
                <c:pt idx="0">
                  <c:v>Pgrid_ev2 (kW)</c:v>
                </c:pt>
              </c:strCache>
            </c:strRef>
          </c:tx>
          <c:spPr>
            <a:ln w="15875">
              <a:solidFill>
                <a:schemeClr val="accent1"/>
              </a:solidFill>
            </a:ln>
          </c:spPr>
          <c:marker>
            <c:symbol val="none"/>
          </c:marker>
          <c:yVal>
            <c:numRef>
              <c:f>Effi_Dec!$W$3:$W$146</c:f>
              <c:numCache>
                <c:formatCode>General</c:formatCode>
                <c:ptCount val="144"/>
                <c:pt idx="0">
                  <c:v>7.0758765000000006</c:v>
                </c:pt>
                <c:pt idx="1">
                  <c:v>7.0579079999999994</c:v>
                </c:pt>
                <c:pt idx="2">
                  <c:v>7.0548191999999998</c:v>
                </c:pt>
                <c:pt idx="3">
                  <c:v>7.0517304000000003</c:v>
                </c:pt>
                <c:pt idx="4">
                  <c:v>7.048641599999999</c:v>
                </c:pt>
                <c:pt idx="5">
                  <c:v>7.0455528000000003</c:v>
                </c:pt>
                <c:pt idx="6">
                  <c:v>7.0424640000000007</c:v>
                </c:pt>
                <c:pt idx="7">
                  <c:v>7.0424640000000007</c:v>
                </c:pt>
                <c:pt idx="8">
                  <c:v>7.0393752000000012</c:v>
                </c:pt>
                <c:pt idx="9">
                  <c:v>7.0393752000000012</c:v>
                </c:pt>
                <c:pt idx="10">
                  <c:v>6.8737086000000005</c:v>
                </c:pt>
                <c:pt idx="11">
                  <c:v>6.6715406999999995</c:v>
                </c:pt>
                <c:pt idx="12">
                  <c:v>6.624525600000001</c:v>
                </c:pt>
                <c:pt idx="13">
                  <c:v>6.4921823999999999</c:v>
                </c:pt>
                <c:pt idx="14">
                  <c:v>6.4921823999999999</c:v>
                </c:pt>
                <c:pt idx="15">
                  <c:v>6.4579680000000002</c:v>
                </c:pt>
                <c:pt idx="16">
                  <c:v>6.3597204000000005</c:v>
                </c:pt>
                <c:pt idx="17">
                  <c:v>6.3178434000000019</c:v>
                </c:pt>
                <c:pt idx="18">
                  <c:v>6.292063800000002</c:v>
                </c:pt>
                <c:pt idx="19">
                  <c:v>6.2865396000000011</c:v>
                </c:pt>
                <c:pt idx="20">
                  <c:v>6.2837775000000002</c:v>
                </c:pt>
                <c:pt idx="21">
                  <c:v>6.2810154000000002</c:v>
                </c:pt>
                <c:pt idx="22">
                  <c:v>6.2810154000000002</c:v>
                </c:pt>
                <c:pt idx="23">
                  <c:v>6.2533944000000012</c:v>
                </c:pt>
                <c:pt idx="24">
                  <c:v>6.2533944000000012</c:v>
                </c:pt>
                <c:pt idx="25">
                  <c:v>6.2216747999999988</c:v>
                </c:pt>
                <c:pt idx="26">
                  <c:v>6.2162100000000011</c:v>
                </c:pt>
                <c:pt idx="27">
                  <c:v>6.1567505999999996</c:v>
                </c:pt>
                <c:pt idx="28">
                  <c:v>6.1270208999999998</c:v>
                </c:pt>
                <c:pt idx="29">
                  <c:v>6.1216154999999999</c:v>
                </c:pt>
                <c:pt idx="30">
                  <c:v>6.1189127999999995</c:v>
                </c:pt>
                <c:pt idx="31">
                  <c:v>6.0890940000000011</c:v>
                </c:pt>
                <c:pt idx="32">
                  <c:v>6.0596909999999999</c:v>
                </c:pt>
                <c:pt idx="33">
                  <c:v>6.0543450000000005</c:v>
                </c:pt>
                <c:pt idx="34">
                  <c:v>6.0543450000000005</c:v>
                </c:pt>
                <c:pt idx="35">
                  <c:v>6.0240807000000007</c:v>
                </c:pt>
                <c:pt idx="36">
                  <c:v>6.0108642000000012</c:v>
                </c:pt>
                <c:pt idx="37">
                  <c:v>5.9950044</c:v>
                </c:pt>
                <c:pt idx="38">
                  <c:v>5.9950044</c:v>
                </c:pt>
                <c:pt idx="39">
                  <c:v>5.9923610999999992</c:v>
                </c:pt>
                <c:pt idx="40">
                  <c:v>5.9897178000000002</c:v>
                </c:pt>
                <c:pt idx="41">
                  <c:v>5.9563944000000006</c:v>
                </c:pt>
                <c:pt idx="42">
                  <c:v>5.9224176000000011</c:v>
                </c:pt>
                <c:pt idx="43">
                  <c:v>5.9067953999999991</c:v>
                </c:pt>
                <c:pt idx="44">
                  <c:v>5.8887080999999997</c:v>
                </c:pt>
                <c:pt idx="45">
                  <c:v>5.7558599999999993</c:v>
                </c:pt>
                <c:pt idx="46">
                  <c:v>5.7395695499999979</c:v>
                </c:pt>
                <c:pt idx="47">
                  <c:v>5.6179629000000002</c:v>
                </c:pt>
                <c:pt idx="48">
                  <c:v>5.5721951999999995</c:v>
                </c:pt>
                <c:pt idx="49">
                  <c:v>5.3448713999999997</c:v>
                </c:pt>
                <c:pt idx="50">
                  <c:v>5.1238439999999992</c:v>
                </c:pt>
                <c:pt idx="51">
                  <c:v>5.0631075000000001</c:v>
                </c:pt>
                <c:pt idx="52">
                  <c:v>4.7151720000000008</c:v>
                </c:pt>
                <c:pt idx="53">
                  <c:v>4.5885311999999994</c:v>
                </c:pt>
                <c:pt idx="54">
                  <c:v>4.5865115999999997</c:v>
                </c:pt>
                <c:pt idx="55">
                  <c:v>4.5150831</c:v>
                </c:pt>
                <c:pt idx="56">
                  <c:v>4.3860959999999993</c:v>
                </c:pt>
                <c:pt idx="57">
                  <c:v>4.3186175999999996</c:v>
                </c:pt>
                <c:pt idx="58">
                  <c:v>4.0576139999999992</c:v>
                </c:pt>
                <c:pt idx="59">
                  <c:v>3.9829779000000007</c:v>
                </c:pt>
                <c:pt idx="60">
                  <c:v>3.5212320000000004</c:v>
                </c:pt>
                <c:pt idx="61">
                  <c:v>3.37392</c:v>
                </c:pt>
                <c:pt idx="62">
                  <c:v>3.2574959999999997</c:v>
                </c:pt>
                <c:pt idx="63">
                  <c:v>2.9795039999999999</c:v>
                </c:pt>
                <c:pt idx="64">
                  <c:v>2.6351324999999997</c:v>
                </c:pt>
                <c:pt idx="65">
                  <c:v>2.5754651999999996</c:v>
                </c:pt>
                <c:pt idx="66">
                  <c:v>2.5720793999999998</c:v>
                </c:pt>
                <c:pt idx="67">
                  <c:v>2.4399144000000001</c:v>
                </c:pt>
                <c:pt idx="68">
                  <c:v>2.3731784999999999</c:v>
                </c:pt>
                <c:pt idx="69">
                  <c:v>2.1821183999999998</c:v>
                </c:pt>
                <c:pt idx="70">
                  <c:v>2.181168</c:v>
                </c:pt>
                <c:pt idx="71">
                  <c:v>2.181168</c:v>
                </c:pt>
                <c:pt idx="72">
                  <c:v>2.181168</c:v>
                </c:pt>
                <c:pt idx="73">
                  <c:v>2.181168</c:v>
                </c:pt>
                <c:pt idx="74">
                  <c:v>2.181168</c:v>
                </c:pt>
                <c:pt idx="75">
                  <c:v>2.181168</c:v>
                </c:pt>
                <c:pt idx="76">
                  <c:v>2.181168</c:v>
                </c:pt>
                <c:pt idx="77">
                  <c:v>2.181168</c:v>
                </c:pt>
                <c:pt idx="78">
                  <c:v>2.181168</c:v>
                </c:pt>
                <c:pt idx="79">
                  <c:v>2.181168</c:v>
                </c:pt>
                <c:pt idx="80">
                  <c:v>2.1802175999999998</c:v>
                </c:pt>
                <c:pt idx="81">
                  <c:v>2.1802175999999998</c:v>
                </c:pt>
                <c:pt idx="82">
                  <c:v>2.1802175999999998</c:v>
                </c:pt>
                <c:pt idx="83">
                  <c:v>2.1802175999999998</c:v>
                </c:pt>
                <c:pt idx="84">
                  <c:v>2.1802175999999998</c:v>
                </c:pt>
                <c:pt idx="85">
                  <c:v>2.1802175999999998</c:v>
                </c:pt>
                <c:pt idx="86">
                  <c:v>2.1802175999999998</c:v>
                </c:pt>
                <c:pt idx="87">
                  <c:v>2.1802175999999998</c:v>
                </c:pt>
                <c:pt idx="88">
                  <c:v>2.1792672000000004</c:v>
                </c:pt>
                <c:pt idx="89">
                  <c:v>2.1792672000000004</c:v>
                </c:pt>
                <c:pt idx="90">
                  <c:v>2.1792672000000004</c:v>
                </c:pt>
                <c:pt idx="91">
                  <c:v>2.1792672000000004</c:v>
                </c:pt>
                <c:pt idx="92">
                  <c:v>2.1792672000000004</c:v>
                </c:pt>
                <c:pt idx="93">
                  <c:v>2.1792672000000004</c:v>
                </c:pt>
                <c:pt idx="94">
                  <c:v>2.1783168000000006</c:v>
                </c:pt>
                <c:pt idx="95">
                  <c:v>2.1783168000000006</c:v>
                </c:pt>
                <c:pt idx="96">
                  <c:v>2.1783168000000006</c:v>
                </c:pt>
                <c:pt idx="97">
                  <c:v>2.1773663999999999</c:v>
                </c:pt>
                <c:pt idx="98">
                  <c:v>2.1773663999999999</c:v>
                </c:pt>
                <c:pt idx="99">
                  <c:v>2.1754655999999999</c:v>
                </c:pt>
                <c:pt idx="100">
                  <c:v>2.1754655999999999</c:v>
                </c:pt>
                <c:pt idx="101">
                  <c:v>2.1754655999999999</c:v>
                </c:pt>
                <c:pt idx="102">
                  <c:v>2.1745152000000001</c:v>
                </c:pt>
                <c:pt idx="103">
                  <c:v>2.1745152000000001</c:v>
                </c:pt>
                <c:pt idx="104">
                  <c:v>2.1745152000000001</c:v>
                </c:pt>
                <c:pt idx="105">
                  <c:v>2.1745152000000001</c:v>
                </c:pt>
                <c:pt idx="106">
                  <c:v>2.1745152000000001</c:v>
                </c:pt>
                <c:pt idx="107">
                  <c:v>2.1735648000000003</c:v>
                </c:pt>
                <c:pt idx="108">
                  <c:v>2.1735648000000003</c:v>
                </c:pt>
                <c:pt idx="109">
                  <c:v>2.1735648000000003</c:v>
                </c:pt>
                <c:pt idx="110">
                  <c:v>2.1726144000000001</c:v>
                </c:pt>
                <c:pt idx="111">
                  <c:v>2.1716640000000003</c:v>
                </c:pt>
                <c:pt idx="112">
                  <c:v>2.1707136</c:v>
                </c:pt>
                <c:pt idx="113">
                  <c:v>2.1697632000000002</c:v>
                </c:pt>
                <c:pt idx="114">
                  <c:v>2.1688127999999995</c:v>
                </c:pt>
                <c:pt idx="115">
                  <c:v>2.1678624000000002</c:v>
                </c:pt>
                <c:pt idx="116">
                  <c:v>2.1669119999999999</c:v>
                </c:pt>
                <c:pt idx="117">
                  <c:v>2.1659616000000002</c:v>
                </c:pt>
                <c:pt idx="118">
                  <c:v>2.1659616000000002</c:v>
                </c:pt>
                <c:pt idx="119">
                  <c:v>2.1650112000000004</c:v>
                </c:pt>
                <c:pt idx="120">
                  <c:v>1.70478</c:v>
                </c:pt>
                <c:pt idx="121">
                  <c:v>0.81829439999999998</c:v>
                </c:pt>
                <c:pt idx="122">
                  <c:v>0.27169560000000004</c:v>
                </c:pt>
                <c:pt idx="123">
                  <c:v>0.2046627</c:v>
                </c:pt>
                <c:pt idx="124">
                  <c:v>0.20457359999999999</c:v>
                </c:pt>
                <c:pt idx="125">
                  <c:v>0.20457359999999999</c:v>
                </c:pt>
                <c:pt idx="126">
                  <c:v>0.20457359999999999</c:v>
                </c:pt>
                <c:pt idx="127">
                  <c:v>0.20457359999999999</c:v>
                </c:pt>
                <c:pt idx="128">
                  <c:v>0.20457359999999999</c:v>
                </c:pt>
                <c:pt idx="129">
                  <c:v>0.20448449999999996</c:v>
                </c:pt>
                <c:pt idx="130">
                  <c:v>0.20448449999999996</c:v>
                </c:pt>
                <c:pt idx="131">
                  <c:v>0.20448449999999996</c:v>
                </c:pt>
                <c:pt idx="132">
                  <c:v>0.2043954</c:v>
                </c:pt>
                <c:pt idx="133">
                  <c:v>0.20430630000000002</c:v>
                </c:pt>
                <c:pt idx="134">
                  <c:v>0.20421719999999996</c:v>
                </c:pt>
                <c:pt idx="135">
                  <c:v>0.20421719999999996</c:v>
                </c:pt>
                <c:pt idx="136">
                  <c:v>0.20421719999999996</c:v>
                </c:pt>
                <c:pt idx="137">
                  <c:v>0.20412809999999995</c:v>
                </c:pt>
                <c:pt idx="138">
                  <c:v>0.20412809999999995</c:v>
                </c:pt>
                <c:pt idx="139">
                  <c:v>0.20412809999999995</c:v>
                </c:pt>
                <c:pt idx="140">
                  <c:v>0.20412809999999995</c:v>
                </c:pt>
                <c:pt idx="141">
                  <c:v>0.20394990000000002</c:v>
                </c:pt>
                <c:pt idx="142">
                  <c:v>0.20386079999999998</c:v>
                </c:pt>
                <c:pt idx="143">
                  <c:v>0</c:v>
                </c:pt>
              </c:numCache>
            </c:numRef>
          </c:yVal>
          <c:smooth val="0"/>
          <c:extLst>
            <c:ext xmlns:c16="http://schemas.microsoft.com/office/drawing/2014/chart" uri="{C3380CC4-5D6E-409C-BE32-E72D297353CC}">
              <c16:uniqueId val="{00000000-8268-4EF2-9594-C8ABDAC98207}"/>
            </c:ext>
          </c:extLst>
        </c:ser>
        <c:ser>
          <c:idx val="4"/>
          <c:order val="1"/>
          <c:tx>
            <c:strRef>
              <c:f>Effi_Dec!$Y$2</c:f>
              <c:strCache>
                <c:ptCount val="1"/>
                <c:pt idx="0">
                  <c:v>Pcharging (kW)</c:v>
                </c:pt>
              </c:strCache>
            </c:strRef>
          </c:tx>
          <c:spPr>
            <a:ln w="15875">
              <a:solidFill>
                <a:schemeClr val="accent6"/>
              </a:solidFill>
            </a:ln>
          </c:spPr>
          <c:marker>
            <c:symbol val="none"/>
          </c:marker>
          <c:yVal>
            <c:numRef>
              <c:f>Effi_Dec!$Y$3:$Y$146</c:f>
              <c:numCache>
                <c:formatCode>General</c:formatCode>
                <c:ptCount val="144"/>
                <c:pt idx="0">
                  <c:v>7.0498000000000003</c:v>
                </c:pt>
                <c:pt idx="1">
                  <c:v>7.037679999999999</c:v>
                </c:pt>
                <c:pt idx="2">
                  <c:v>7.0336399999999992</c:v>
                </c:pt>
                <c:pt idx="3">
                  <c:v>7.0336399999999992</c:v>
                </c:pt>
                <c:pt idx="4">
                  <c:v>7.0336399999999992</c:v>
                </c:pt>
                <c:pt idx="5">
                  <c:v>7.0336399999999992</c:v>
                </c:pt>
                <c:pt idx="6">
                  <c:v>7.0336399999999992</c:v>
                </c:pt>
                <c:pt idx="7">
                  <c:v>7.0316200000000002</c:v>
                </c:pt>
                <c:pt idx="8">
                  <c:v>7.0316200000000002</c:v>
                </c:pt>
                <c:pt idx="9">
                  <c:v>7.0316200000000002</c:v>
                </c:pt>
                <c:pt idx="10">
                  <c:v>6.8558849999999989</c:v>
                </c:pt>
                <c:pt idx="11">
                  <c:v>6.6620800000000004</c:v>
                </c:pt>
                <c:pt idx="12">
                  <c:v>6.5574400000000006</c:v>
                </c:pt>
                <c:pt idx="13">
                  <c:v>6.4876800000000001</c:v>
                </c:pt>
                <c:pt idx="14">
                  <c:v>6.3830400000000012</c:v>
                </c:pt>
                <c:pt idx="15">
                  <c:v>6.3793800000000012</c:v>
                </c:pt>
                <c:pt idx="16">
                  <c:v>6.2747999999999999</c:v>
                </c:pt>
                <c:pt idx="17">
                  <c:v>6.2747999999999999</c:v>
                </c:pt>
                <c:pt idx="18">
                  <c:v>6.2747999999999999</c:v>
                </c:pt>
                <c:pt idx="19">
                  <c:v>6.2399399999999998</c:v>
                </c:pt>
                <c:pt idx="20">
                  <c:v>6.2399399999999998</c:v>
                </c:pt>
                <c:pt idx="21">
                  <c:v>6.2399399999999998</c:v>
                </c:pt>
                <c:pt idx="22">
                  <c:v>6.2363599999999986</c:v>
                </c:pt>
                <c:pt idx="23">
                  <c:v>6.2050800000000006</c:v>
                </c:pt>
                <c:pt idx="24">
                  <c:v>6.1737600000000006</c:v>
                </c:pt>
                <c:pt idx="25">
                  <c:v>6.1702200000000005</c:v>
                </c:pt>
                <c:pt idx="26">
                  <c:v>6.1353600000000004</c:v>
                </c:pt>
                <c:pt idx="27">
                  <c:v>6.1005000000000003</c:v>
                </c:pt>
                <c:pt idx="28">
                  <c:v>6.0970000000000004</c:v>
                </c:pt>
                <c:pt idx="29">
                  <c:v>6.0970000000000004</c:v>
                </c:pt>
                <c:pt idx="30">
                  <c:v>6.0621599999999987</c:v>
                </c:pt>
                <c:pt idx="31">
                  <c:v>6.0307800000000009</c:v>
                </c:pt>
                <c:pt idx="32">
                  <c:v>6.0273199999999996</c:v>
                </c:pt>
                <c:pt idx="33">
                  <c:v>6.02386</c:v>
                </c:pt>
                <c:pt idx="34">
                  <c:v>5.9959199999999999</c:v>
                </c:pt>
                <c:pt idx="35">
                  <c:v>5.9959199999999999</c:v>
                </c:pt>
                <c:pt idx="36">
                  <c:v>5.9610600000000016</c:v>
                </c:pt>
                <c:pt idx="37">
                  <c:v>5.9576400000000005</c:v>
                </c:pt>
                <c:pt idx="38">
                  <c:v>5.9262000000000006</c:v>
                </c:pt>
                <c:pt idx="39">
                  <c:v>5.9262000000000006</c:v>
                </c:pt>
                <c:pt idx="40">
                  <c:v>5.9193999999999996</c:v>
                </c:pt>
                <c:pt idx="41">
                  <c:v>5.8947199999999995</c:v>
                </c:pt>
                <c:pt idx="42">
                  <c:v>5.8845799999999988</c:v>
                </c:pt>
                <c:pt idx="43">
                  <c:v>5.8531199999999997</c:v>
                </c:pt>
                <c:pt idx="44">
                  <c:v>5.7170399999999999</c:v>
                </c:pt>
                <c:pt idx="45">
                  <c:v>5.7096599999999986</c:v>
                </c:pt>
                <c:pt idx="46">
                  <c:v>5.6821800000000007</c:v>
                </c:pt>
                <c:pt idx="47">
                  <c:v>5.5808</c:v>
                </c:pt>
                <c:pt idx="48">
                  <c:v>5.534790000000001</c:v>
                </c:pt>
                <c:pt idx="49">
                  <c:v>5.2956799999999991</c:v>
                </c:pt>
                <c:pt idx="50">
                  <c:v>5.0895600000000005</c:v>
                </c:pt>
                <c:pt idx="51">
                  <c:v>5.0169600000000001</c:v>
                </c:pt>
                <c:pt idx="52">
                  <c:v>4.7355199999999993</c:v>
                </c:pt>
                <c:pt idx="53">
                  <c:v>4.5666599999999997</c:v>
                </c:pt>
                <c:pt idx="54">
                  <c:v>4.5265999999999993</c:v>
                </c:pt>
                <c:pt idx="55">
                  <c:v>4.4917799999999994</c:v>
                </c:pt>
                <c:pt idx="56">
                  <c:v>4.3512500000000003</c:v>
                </c:pt>
                <c:pt idx="57">
                  <c:v>4.2816299999999998</c:v>
                </c:pt>
                <c:pt idx="58">
                  <c:v>4.0031499999999998</c:v>
                </c:pt>
                <c:pt idx="59">
                  <c:v>3.9369200000000002</c:v>
                </c:pt>
                <c:pt idx="60">
                  <c:v>3.5137899999999993</c:v>
                </c:pt>
                <c:pt idx="61">
                  <c:v>3.3398399999999997</c:v>
                </c:pt>
                <c:pt idx="62">
                  <c:v>3.2006799999999993</c:v>
                </c:pt>
                <c:pt idx="63">
                  <c:v>2.9571499999999995</c:v>
                </c:pt>
                <c:pt idx="64">
                  <c:v>2.6440399999999995</c:v>
                </c:pt>
                <c:pt idx="65">
                  <c:v>2.5744600000000002</c:v>
                </c:pt>
                <c:pt idx="66">
                  <c:v>2.5418599999999998</c:v>
                </c:pt>
                <c:pt idx="67">
                  <c:v>2.4367000000000001</c:v>
                </c:pt>
                <c:pt idx="68">
                  <c:v>2.2981199999999999</c:v>
                </c:pt>
                <c:pt idx="69">
                  <c:v>2.1240199999999998</c:v>
                </c:pt>
                <c:pt idx="70">
                  <c:v>2.1234099999999998</c:v>
                </c:pt>
                <c:pt idx="71">
                  <c:v>2.1234099999999998</c:v>
                </c:pt>
                <c:pt idx="72">
                  <c:v>2.1234099999999998</c:v>
                </c:pt>
                <c:pt idx="73">
                  <c:v>2.1221899999999998</c:v>
                </c:pt>
                <c:pt idx="74">
                  <c:v>2.1209699999999998</c:v>
                </c:pt>
                <c:pt idx="75">
                  <c:v>2.1209699999999998</c:v>
                </c:pt>
                <c:pt idx="76">
                  <c:v>2.1209699999999998</c:v>
                </c:pt>
                <c:pt idx="77">
                  <c:v>2.1209699999999998</c:v>
                </c:pt>
                <c:pt idx="78">
                  <c:v>2.1209699999999998</c:v>
                </c:pt>
                <c:pt idx="79">
                  <c:v>2.1209699999999998</c:v>
                </c:pt>
                <c:pt idx="80">
                  <c:v>2.1209699999999998</c:v>
                </c:pt>
                <c:pt idx="81">
                  <c:v>2.1209699999999998</c:v>
                </c:pt>
                <c:pt idx="82">
                  <c:v>2.1209699999999998</c:v>
                </c:pt>
                <c:pt idx="83">
                  <c:v>2.1209699999999998</c:v>
                </c:pt>
                <c:pt idx="84">
                  <c:v>2.1209699999999998</c:v>
                </c:pt>
                <c:pt idx="85">
                  <c:v>2.1209699999999998</c:v>
                </c:pt>
                <c:pt idx="86">
                  <c:v>2.1035849999999998</c:v>
                </c:pt>
                <c:pt idx="87">
                  <c:v>2.0891999999999999</c:v>
                </c:pt>
                <c:pt idx="88">
                  <c:v>2.0891999999999999</c:v>
                </c:pt>
                <c:pt idx="89">
                  <c:v>2.0891999999999999</c:v>
                </c:pt>
                <c:pt idx="90">
                  <c:v>2.0886000000000005</c:v>
                </c:pt>
                <c:pt idx="91">
                  <c:v>2.0886000000000005</c:v>
                </c:pt>
                <c:pt idx="92">
                  <c:v>2.0886000000000005</c:v>
                </c:pt>
                <c:pt idx="93">
                  <c:v>2.0886000000000005</c:v>
                </c:pt>
                <c:pt idx="94">
                  <c:v>2.0886000000000005</c:v>
                </c:pt>
                <c:pt idx="95">
                  <c:v>2.0886000000000005</c:v>
                </c:pt>
                <c:pt idx="96">
                  <c:v>2.0886000000000005</c:v>
                </c:pt>
                <c:pt idx="97">
                  <c:v>2.0886000000000005</c:v>
                </c:pt>
                <c:pt idx="98">
                  <c:v>2.0873999999999997</c:v>
                </c:pt>
                <c:pt idx="99">
                  <c:v>2.0873999999999997</c:v>
                </c:pt>
                <c:pt idx="100">
                  <c:v>2.0873999999999997</c:v>
                </c:pt>
                <c:pt idx="101">
                  <c:v>2.0861999999999998</c:v>
                </c:pt>
                <c:pt idx="102">
                  <c:v>2.0861999999999998</c:v>
                </c:pt>
                <c:pt idx="103">
                  <c:v>2.0861999999999998</c:v>
                </c:pt>
                <c:pt idx="104">
                  <c:v>2.0861999999999998</c:v>
                </c:pt>
                <c:pt idx="105">
                  <c:v>2.0861999999999998</c:v>
                </c:pt>
                <c:pt idx="106">
                  <c:v>2.0861999999999998</c:v>
                </c:pt>
                <c:pt idx="107">
                  <c:v>2.0861999999999998</c:v>
                </c:pt>
                <c:pt idx="108">
                  <c:v>2.0861999999999998</c:v>
                </c:pt>
                <c:pt idx="109">
                  <c:v>2.0861999999999998</c:v>
                </c:pt>
                <c:pt idx="110">
                  <c:v>2.0861999999999998</c:v>
                </c:pt>
                <c:pt idx="111">
                  <c:v>2.0861999999999998</c:v>
                </c:pt>
                <c:pt idx="112">
                  <c:v>2.0861999999999998</c:v>
                </c:pt>
                <c:pt idx="113">
                  <c:v>2.0861999999999998</c:v>
                </c:pt>
                <c:pt idx="114">
                  <c:v>2.0861999999999998</c:v>
                </c:pt>
                <c:pt idx="115">
                  <c:v>2.0861999999999998</c:v>
                </c:pt>
                <c:pt idx="116">
                  <c:v>2.0861999999999998</c:v>
                </c:pt>
                <c:pt idx="117">
                  <c:v>2.085</c:v>
                </c:pt>
                <c:pt idx="118">
                  <c:v>2.085</c:v>
                </c:pt>
                <c:pt idx="119">
                  <c:v>2.085</c:v>
                </c:pt>
                <c:pt idx="120">
                  <c:v>3.4790000000000001E-2</c:v>
                </c:pt>
                <c:pt idx="121">
                  <c:v>3.4790000000000001E-2</c:v>
                </c:pt>
                <c:pt idx="122">
                  <c:v>3.4790000000000001E-2</c:v>
                </c:pt>
                <c:pt idx="123">
                  <c:v>3.4790000000000001E-2</c:v>
                </c:pt>
                <c:pt idx="124">
                  <c:v>3.4790000000000001E-2</c:v>
                </c:pt>
                <c:pt idx="125">
                  <c:v>3.4790000000000001E-2</c:v>
                </c:pt>
                <c:pt idx="126">
                  <c:v>3.4790000000000001E-2</c:v>
                </c:pt>
                <c:pt idx="127">
                  <c:v>3.4790000000000001E-2</c:v>
                </c:pt>
                <c:pt idx="128">
                  <c:v>3.4790000000000001E-2</c:v>
                </c:pt>
                <c:pt idx="129">
                  <c:v>3.4790000000000001E-2</c:v>
                </c:pt>
                <c:pt idx="130">
                  <c:v>3.4770000000000002E-2</c:v>
                </c:pt>
                <c:pt idx="131">
                  <c:v>3.4709999999999998E-2</c:v>
                </c:pt>
                <c:pt idx="132">
                  <c:v>3.4709999999999998E-2</c:v>
                </c:pt>
                <c:pt idx="133">
                  <c:v>3.4709999999999998E-2</c:v>
                </c:pt>
                <c:pt idx="134">
                  <c:v>3.4709999999999998E-2</c:v>
                </c:pt>
                <c:pt idx="135">
                  <c:v>3.4709999999999998E-2</c:v>
                </c:pt>
                <c:pt idx="136">
                  <c:v>3.4709999999999998E-2</c:v>
                </c:pt>
                <c:pt idx="137">
                  <c:v>3.4709999999999998E-2</c:v>
                </c:pt>
                <c:pt idx="138">
                  <c:v>3.4709999999999998E-2</c:v>
                </c:pt>
                <c:pt idx="139">
                  <c:v>3.4709999999999998E-2</c:v>
                </c:pt>
                <c:pt idx="140">
                  <c:v>3.4709999999999998E-2</c:v>
                </c:pt>
                <c:pt idx="141">
                  <c:v>3.4709999999999998E-2</c:v>
                </c:pt>
                <c:pt idx="142">
                  <c:v>3.4709999999999998E-2</c:v>
                </c:pt>
                <c:pt idx="143">
                  <c:v>0</c:v>
                </c:pt>
              </c:numCache>
            </c:numRef>
          </c:yVal>
          <c:smooth val="0"/>
          <c:extLst>
            <c:ext xmlns:c16="http://schemas.microsoft.com/office/drawing/2014/chart" uri="{C3380CC4-5D6E-409C-BE32-E72D297353CC}">
              <c16:uniqueId val="{00000001-8268-4EF2-9594-C8ABDAC98207}"/>
            </c:ext>
          </c:extLst>
        </c:ser>
        <c:ser>
          <c:idx val="5"/>
          <c:order val="2"/>
          <c:tx>
            <c:strRef>
              <c:f>Effi_Dec!$AB$2</c:f>
              <c:strCache>
                <c:ptCount val="1"/>
                <c:pt idx="0">
                  <c:v>Resampled_Pcharged (kW)</c:v>
                </c:pt>
              </c:strCache>
            </c:strRef>
          </c:tx>
          <c:spPr>
            <a:ln w="15875">
              <a:solidFill>
                <a:srgbClr val="FFC000"/>
              </a:solidFill>
            </a:ln>
          </c:spPr>
          <c:marker>
            <c:symbol val="none"/>
          </c:marker>
          <c:yVal>
            <c:numRef>
              <c:f>Effi_Dec!$AB$3:$AB$133</c:f>
              <c:numCache>
                <c:formatCode>General</c:formatCode>
                <c:ptCount val="131"/>
                <c:pt idx="0">
                  <c:v>6.9185600000000003</c:v>
                </c:pt>
                <c:pt idx="1">
                  <c:v>6.9184700000000001</c:v>
                </c:pt>
                <c:pt idx="2">
                  <c:v>6.9180699999999993</c:v>
                </c:pt>
                <c:pt idx="3">
                  <c:v>6.9177200000000001</c:v>
                </c:pt>
                <c:pt idx="4">
                  <c:v>6.9175800000000001</c:v>
                </c:pt>
                <c:pt idx="5">
                  <c:v>6.9171499999999995</c:v>
                </c:pt>
                <c:pt idx="6">
                  <c:v>6.9170800000000003</c:v>
                </c:pt>
                <c:pt idx="7">
                  <c:v>6.9162600000000003</c:v>
                </c:pt>
                <c:pt idx="8">
                  <c:v>6.9159799999999994</c:v>
                </c:pt>
                <c:pt idx="9">
                  <c:v>6.9085999999999999</c:v>
                </c:pt>
                <c:pt idx="73">
                  <c:v>2.0385499999999999</c:v>
                </c:pt>
                <c:pt idx="74">
                  <c:v>2.0384199999999999</c:v>
                </c:pt>
                <c:pt idx="75">
                  <c:v>2.0382199999999999</c:v>
                </c:pt>
                <c:pt idx="76">
                  <c:v>2.0382099999999999</c:v>
                </c:pt>
                <c:pt idx="77">
                  <c:v>2.03816</c:v>
                </c:pt>
                <c:pt idx="78">
                  <c:v>2.0381199999999997</c:v>
                </c:pt>
                <c:pt idx="79">
                  <c:v>2.0380199999999999</c:v>
                </c:pt>
                <c:pt idx="80">
                  <c:v>2.0379999999999998</c:v>
                </c:pt>
                <c:pt idx="81">
                  <c:v>2.03796</c:v>
                </c:pt>
                <c:pt idx="82">
                  <c:v>2.0379200000000002</c:v>
                </c:pt>
                <c:pt idx="83">
                  <c:v>2.0378799999999999</c:v>
                </c:pt>
                <c:pt idx="84">
                  <c:v>2.0378699999999998</c:v>
                </c:pt>
                <c:pt idx="85">
                  <c:v>2.0378499999999997</c:v>
                </c:pt>
                <c:pt idx="86">
                  <c:v>2.03782</c:v>
                </c:pt>
                <c:pt idx="87">
                  <c:v>2.0377999999999998</c:v>
                </c:pt>
                <c:pt idx="88">
                  <c:v>2.0377899999999998</c:v>
                </c:pt>
                <c:pt idx="89">
                  <c:v>2.0377700000000001</c:v>
                </c:pt>
                <c:pt idx="90">
                  <c:v>2.0377000000000001</c:v>
                </c:pt>
                <c:pt idx="91">
                  <c:v>2.03749</c:v>
                </c:pt>
                <c:pt idx="92">
                  <c:v>2.03729</c:v>
                </c:pt>
                <c:pt idx="93">
                  <c:v>2.03586</c:v>
                </c:pt>
                <c:pt idx="94">
                  <c:v>2.0356399999999999</c:v>
                </c:pt>
                <c:pt idx="95">
                  <c:v>2.0354999999999999</c:v>
                </c:pt>
                <c:pt idx="96">
                  <c:v>2.03546</c:v>
                </c:pt>
                <c:pt idx="97">
                  <c:v>2.03539</c:v>
                </c:pt>
                <c:pt idx="98">
                  <c:v>2.0353399999999997</c:v>
                </c:pt>
                <c:pt idx="99">
                  <c:v>2.0352700000000001</c:v>
                </c:pt>
                <c:pt idx="100">
                  <c:v>2.0352399999999999</c:v>
                </c:pt>
                <c:pt idx="101">
                  <c:v>2.0351699999999999</c:v>
                </c:pt>
                <c:pt idx="102">
                  <c:v>2.0351400000000002</c:v>
                </c:pt>
                <c:pt idx="103">
                  <c:v>2.0351300000000001</c:v>
                </c:pt>
                <c:pt idx="104">
                  <c:v>2.03511</c:v>
                </c:pt>
                <c:pt idx="105">
                  <c:v>2.0350799999999998</c:v>
                </c:pt>
                <c:pt idx="106">
                  <c:v>2.0350199999999998</c:v>
                </c:pt>
                <c:pt idx="107">
                  <c:v>2.0350000000000001</c:v>
                </c:pt>
                <c:pt idx="108">
                  <c:v>2.03498</c:v>
                </c:pt>
                <c:pt idx="109">
                  <c:v>2.0349500000000003</c:v>
                </c:pt>
                <c:pt idx="110">
                  <c:v>2.0349400000000002</c:v>
                </c:pt>
                <c:pt idx="111">
                  <c:v>2.0348999999999999</c:v>
                </c:pt>
                <c:pt idx="112">
                  <c:v>2.0348999999999999</c:v>
                </c:pt>
                <c:pt idx="113">
                  <c:v>2.0348800000000002</c:v>
                </c:pt>
                <c:pt idx="114">
                  <c:v>2.0348699999999997</c:v>
                </c:pt>
                <c:pt idx="115">
                  <c:v>2.03485</c:v>
                </c:pt>
                <c:pt idx="116">
                  <c:v>2.03485</c:v>
                </c:pt>
                <c:pt idx="117">
                  <c:v>2.03484</c:v>
                </c:pt>
                <c:pt idx="118">
                  <c:v>2.0348099999999998</c:v>
                </c:pt>
                <c:pt idx="119">
                  <c:v>2.0347900000000001</c:v>
                </c:pt>
                <c:pt idx="120">
                  <c:v>3.1459099999999997E-2</c:v>
                </c:pt>
                <c:pt idx="121">
                  <c:v>3.1302099999999999E-2</c:v>
                </c:pt>
                <c:pt idx="122">
                  <c:v>3.1201799999999998E-2</c:v>
                </c:pt>
                <c:pt idx="123">
                  <c:v>3.1158000000000002E-2</c:v>
                </c:pt>
                <c:pt idx="124">
                  <c:v>3.11431E-2</c:v>
                </c:pt>
                <c:pt idx="125">
                  <c:v>3.1127500000000002E-2</c:v>
                </c:pt>
                <c:pt idx="126">
                  <c:v>3.1079699999999998E-2</c:v>
                </c:pt>
                <c:pt idx="127">
                  <c:v>3.1065300000000001E-2</c:v>
                </c:pt>
                <c:pt idx="128">
                  <c:v>3.1032299999999999E-2</c:v>
                </c:pt>
                <c:pt idx="129">
                  <c:v>3.1026100000000001E-2</c:v>
                </c:pt>
                <c:pt idx="130">
                  <c:v>3.0982900000000001E-2</c:v>
                </c:pt>
              </c:numCache>
            </c:numRef>
          </c:yVal>
          <c:smooth val="0"/>
          <c:extLst>
            <c:ext xmlns:c16="http://schemas.microsoft.com/office/drawing/2014/chart" uri="{C3380CC4-5D6E-409C-BE32-E72D297353CC}">
              <c16:uniqueId val="{00000002-8268-4EF2-9594-C8ABDAC98207}"/>
            </c:ext>
          </c:extLst>
        </c:ser>
        <c:dLbls>
          <c:showLegendKey val="0"/>
          <c:showVal val="0"/>
          <c:showCatName val="0"/>
          <c:showSerName val="0"/>
          <c:showPercent val="0"/>
          <c:showBubbleSize val="0"/>
        </c:dLbls>
        <c:axId val="694660080"/>
        <c:axId val="694660440"/>
      </c:scatterChart>
      <c:scatterChart>
        <c:scatterStyle val="lineMarker"/>
        <c:varyColors val="0"/>
        <c:ser>
          <c:idx val="0"/>
          <c:order val="3"/>
          <c:tx>
            <c:strRef>
              <c:f>Effi_Dec!$AD$2</c:f>
              <c:strCache>
                <c:ptCount val="1"/>
                <c:pt idx="0">
                  <c:v>eff_overall (%)</c:v>
                </c:pt>
              </c:strCache>
            </c:strRef>
          </c:tx>
          <c:spPr>
            <a:ln w="6350">
              <a:solidFill>
                <a:srgbClr val="C00000"/>
              </a:solidFill>
              <a:prstDash val="sysDash"/>
            </a:ln>
          </c:spPr>
          <c:marker>
            <c:symbol val="none"/>
          </c:marker>
          <c:yVal>
            <c:numRef>
              <c:f>Effi_Dec!$AD$3:$AD$146</c:f>
              <c:numCache>
                <c:formatCode>General</c:formatCode>
                <c:ptCount val="144"/>
                <c:pt idx="0">
                  <c:v>97.776720664923971</c:v>
                </c:pt>
                <c:pt idx="1">
                  <c:v>98.024372094393982</c:v>
                </c:pt>
                <c:pt idx="2">
                  <c:v>98.06162006249572</c:v>
                </c:pt>
                <c:pt idx="3">
                  <c:v>98.099609707143657</c:v>
                </c:pt>
                <c:pt idx="4">
                  <c:v>98.140611944292942</c:v>
                </c:pt>
                <c:pt idx="5">
                  <c:v>98.177534060918532</c:v>
                </c:pt>
                <c:pt idx="6">
                  <c:v>98.219600412582864</c:v>
                </c:pt>
                <c:pt idx="7">
                  <c:v>98.207956760588331</c:v>
                </c:pt>
                <c:pt idx="8">
                  <c:v>98.247071700340655</c:v>
                </c:pt>
                <c:pt idx="9">
                  <c:v>98.142232850438177</c:v>
                </c:pt>
                <c:pt idx="10">
                  <c:v>97</c:v>
                </c:pt>
                <c:pt idx="11">
                  <c:v>97</c:v>
                </c:pt>
                <c:pt idx="12">
                  <c:v>97</c:v>
                </c:pt>
                <c:pt idx="13">
                  <c:v>97</c:v>
                </c:pt>
                <c:pt idx="14">
                  <c:v>97</c:v>
                </c:pt>
                <c:pt idx="15">
                  <c:v>97</c:v>
                </c:pt>
                <c:pt idx="16">
                  <c:v>97</c:v>
                </c:pt>
                <c:pt idx="17">
                  <c:v>97</c:v>
                </c:pt>
                <c:pt idx="18">
                  <c:v>97</c:v>
                </c:pt>
                <c:pt idx="19">
                  <c:v>97</c:v>
                </c:pt>
                <c:pt idx="20">
                  <c:v>97</c:v>
                </c:pt>
                <c:pt idx="21">
                  <c:v>97</c:v>
                </c:pt>
                <c:pt idx="22">
                  <c:v>97</c:v>
                </c:pt>
                <c:pt idx="23">
                  <c:v>97</c:v>
                </c:pt>
                <c:pt idx="24">
                  <c:v>97</c:v>
                </c:pt>
                <c:pt idx="25">
                  <c:v>97</c:v>
                </c:pt>
                <c:pt idx="26">
                  <c:v>97</c:v>
                </c:pt>
                <c:pt idx="27">
                  <c:v>97</c:v>
                </c:pt>
                <c:pt idx="28">
                  <c:v>97</c:v>
                </c:pt>
                <c:pt idx="29">
                  <c:v>97</c:v>
                </c:pt>
                <c:pt idx="30">
                  <c:v>97</c:v>
                </c:pt>
                <c:pt idx="31">
                  <c:v>97</c:v>
                </c:pt>
                <c:pt idx="32">
                  <c:v>97</c:v>
                </c:pt>
                <c:pt idx="33">
                  <c:v>97</c:v>
                </c:pt>
                <c:pt idx="34">
                  <c:v>97</c:v>
                </c:pt>
                <c:pt idx="35">
                  <c:v>97</c:v>
                </c:pt>
                <c:pt idx="36">
                  <c:v>97</c:v>
                </c:pt>
                <c:pt idx="37">
                  <c:v>97</c:v>
                </c:pt>
                <c:pt idx="38">
                  <c:v>97</c:v>
                </c:pt>
                <c:pt idx="39">
                  <c:v>97</c:v>
                </c:pt>
                <c:pt idx="40">
                  <c:v>97</c:v>
                </c:pt>
                <c:pt idx="41">
                  <c:v>97</c:v>
                </c:pt>
                <c:pt idx="42">
                  <c:v>97</c:v>
                </c:pt>
                <c:pt idx="43">
                  <c:v>97</c:v>
                </c:pt>
                <c:pt idx="44">
                  <c:v>97</c:v>
                </c:pt>
                <c:pt idx="45">
                  <c:v>97</c:v>
                </c:pt>
                <c:pt idx="46">
                  <c:v>97</c:v>
                </c:pt>
                <c:pt idx="47">
                  <c:v>97</c:v>
                </c:pt>
                <c:pt idx="48">
                  <c:v>97</c:v>
                </c:pt>
                <c:pt idx="49">
                  <c:v>97</c:v>
                </c:pt>
                <c:pt idx="50">
                  <c:v>97</c:v>
                </c:pt>
                <c:pt idx="51">
                  <c:v>97</c:v>
                </c:pt>
                <c:pt idx="52">
                  <c:v>97</c:v>
                </c:pt>
                <c:pt idx="53">
                  <c:v>96</c:v>
                </c:pt>
                <c:pt idx="54">
                  <c:v>96</c:v>
                </c:pt>
                <c:pt idx="55">
                  <c:v>96</c:v>
                </c:pt>
                <c:pt idx="56">
                  <c:v>96</c:v>
                </c:pt>
                <c:pt idx="57">
                  <c:v>96</c:v>
                </c:pt>
                <c:pt idx="58">
                  <c:v>96</c:v>
                </c:pt>
                <c:pt idx="59">
                  <c:v>96</c:v>
                </c:pt>
                <c:pt idx="60">
                  <c:v>96</c:v>
                </c:pt>
                <c:pt idx="61">
                  <c:v>96</c:v>
                </c:pt>
                <c:pt idx="62">
                  <c:v>96</c:v>
                </c:pt>
                <c:pt idx="63">
                  <c:v>96</c:v>
                </c:pt>
                <c:pt idx="64">
                  <c:v>96</c:v>
                </c:pt>
                <c:pt idx="65">
                  <c:v>95</c:v>
                </c:pt>
                <c:pt idx="66">
                  <c:v>95</c:v>
                </c:pt>
                <c:pt idx="67">
                  <c:v>95</c:v>
                </c:pt>
                <c:pt idx="68">
                  <c:v>95</c:v>
                </c:pt>
                <c:pt idx="69">
                  <c:v>94</c:v>
                </c:pt>
                <c:pt idx="70">
                  <c:v>94</c:v>
                </c:pt>
                <c:pt idx="71">
                  <c:v>94</c:v>
                </c:pt>
                <c:pt idx="72">
                  <c:v>94</c:v>
                </c:pt>
                <c:pt idx="73">
                  <c:v>93.46139316182888</c:v>
                </c:pt>
                <c:pt idx="74">
                  <c:v>93.455433052382944</c:v>
                </c:pt>
                <c:pt idx="75">
                  <c:v>93.446263653235334</c:v>
                </c:pt>
                <c:pt idx="76">
                  <c:v>93.44580518327794</c:v>
                </c:pt>
                <c:pt idx="77">
                  <c:v>93.443512833491056</c:v>
                </c:pt>
                <c:pt idx="78">
                  <c:v>93.441678953661508</c:v>
                </c:pt>
                <c:pt idx="79">
                  <c:v>93.437094254087711</c:v>
                </c:pt>
                <c:pt idx="80">
                  <c:v>93.476907993037031</c:v>
                </c:pt>
                <c:pt idx="81">
                  <c:v>93.475073313783</c:v>
                </c:pt>
                <c:pt idx="82">
                  <c:v>93.473238634528983</c:v>
                </c:pt>
                <c:pt idx="83">
                  <c:v>93.471403955274937</c:v>
                </c:pt>
                <c:pt idx="84">
                  <c:v>93.470945285461411</c:v>
                </c:pt>
                <c:pt idx="85">
                  <c:v>93.470027945834403</c:v>
                </c:pt>
                <c:pt idx="86">
                  <c:v>93.468651936393883</c:v>
                </c:pt>
                <c:pt idx="87">
                  <c:v>93.46773459676686</c:v>
                </c:pt>
                <c:pt idx="88">
                  <c:v>93.508037931282558</c:v>
                </c:pt>
                <c:pt idx="89">
                  <c:v>93.507120191594666</c:v>
                </c:pt>
                <c:pt idx="90">
                  <c:v>93.503908102686978</c:v>
                </c:pt>
                <c:pt idx="91">
                  <c:v>93.494271835963929</c:v>
                </c:pt>
                <c:pt idx="92">
                  <c:v>93.485094439084833</c:v>
                </c:pt>
                <c:pt idx="93">
                  <c:v>93.419476051399272</c:v>
                </c:pt>
                <c:pt idx="94">
                  <c:v>93.450135444027211</c:v>
                </c:pt>
                <c:pt idx="95">
                  <c:v>93.443708463341935</c:v>
                </c:pt>
                <c:pt idx="96">
                  <c:v>93.44187218314616</c:v>
                </c:pt>
                <c:pt idx="97">
                  <c:v>93.479443790443355</c:v>
                </c:pt>
                <c:pt idx="98">
                  <c:v>93.477147438299767</c:v>
                </c:pt>
                <c:pt idx="99">
                  <c:v>93.555604832363244</c:v>
                </c:pt>
                <c:pt idx="100">
                  <c:v>93.554225817222758</c:v>
                </c:pt>
                <c:pt idx="101">
                  <c:v>93.551008115228299</c:v>
                </c:pt>
                <c:pt idx="102">
                  <c:v>93.59051617574346</c:v>
                </c:pt>
                <c:pt idx="103">
                  <c:v>93.590056303124484</c:v>
                </c:pt>
                <c:pt idx="104">
                  <c:v>93.589136557886548</c:v>
                </c:pt>
                <c:pt idx="105">
                  <c:v>93.587756940029649</c:v>
                </c:pt>
                <c:pt idx="106">
                  <c:v>93.584997704315882</c:v>
                </c:pt>
                <c:pt idx="107">
                  <c:v>93.624997975675711</c:v>
                </c:pt>
                <c:pt idx="108">
                  <c:v>93.62407782827546</c:v>
                </c:pt>
                <c:pt idx="109">
                  <c:v>93.622697607175084</c:v>
                </c:pt>
                <c:pt idx="110">
                  <c:v>93.663192143069665</c:v>
                </c:pt>
                <c:pt idx="111">
                  <c:v>93.702340693587942</c:v>
                </c:pt>
                <c:pt idx="112">
                  <c:v>93.743366236798806</c:v>
                </c:pt>
                <c:pt idx="113">
                  <c:v>93.783505960466101</c:v>
                </c:pt>
                <c:pt idx="114">
                  <c:v>93.824141945307588</c:v>
                </c:pt>
                <c:pt idx="115">
                  <c:v>93.864352276233021</c:v>
                </c:pt>
                <c:pt idx="116">
                  <c:v>93.905520851792787</c:v>
                </c:pt>
                <c:pt idx="117">
                  <c:v>93.946263867281857</c:v>
                </c:pt>
                <c:pt idx="118">
                  <c:v>93.944878801175406</c:v>
                </c:pt>
                <c:pt idx="119">
                  <c:v>93.985195088136251</c:v>
                </c:pt>
                <c:pt idx="120">
                  <c:v>1.8453466136392964</c:v>
                </c:pt>
                <c:pt idx="121">
                  <c:v>3.8252858628874891</c:v>
                </c:pt>
                <c:pt idx="122">
                  <c:v>11.484102061277399</c:v>
                </c:pt>
                <c:pt idx="123">
                  <c:v>15.224073561034816</c:v>
                </c:pt>
                <c:pt idx="124">
                  <c:v>15.223420812851707</c:v>
                </c:pt>
                <c:pt idx="125">
                  <c:v>15.215795195469994</c:v>
                </c:pt>
                <c:pt idx="126">
                  <c:v>15.192429521697814</c:v>
                </c:pt>
                <c:pt idx="127">
                  <c:v>15.18539049026854</c:v>
                </c:pt>
                <c:pt idx="128">
                  <c:v>15.169259376576449</c:v>
                </c:pt>
                <c:pt idx="129">
                  <c:v>15.172837060999736</c:v>
                </c:pt>
                <c:pt idx="130">
                  <c:v>15.151710765363639</c:v>
                </c:pt>
                <c:pt idx="131">
                  <c:v>15.146722612227334</c:v>
                </c:pt>
                <c:pt idx="132">
                  <c:v>15.135859221880729</c:v>
                </c:pt>
                <c:pt idx="133">
                  <c:v>15.123860595586136</c:v>
                </c:pt>
                <c:pt idx="134">
                  <c:v>15.115866831980854</c:v>
                </c:pt>
                <c:pt idx="135">
                  <c:v>15.106269207490849</c:v>
                </c:pt>
                <c:pt idx="136">
                  <c:v>15.083303463175485</c:v>
                </c:pt>
                <c:pt idx="137">
                  <c:v>15.072055243741556</c:v>
                </c:pt>
                <c:pt idx="138">
                  <c:v>15.043347780143943</c:v>
                </c:pt>
                <c:pt idx="139">
                  <c:v>15.033305066769351</c:v>
                </c:pt>
                <c:pt idx="140">
                  <c:v>15.014346383471949</c:v>
                </c:pt>
                <c:pt idx="141">
                  <c:v>15.008440798450993</c:v>
                </c:pt>
                <c:pt idx="142">
                  <c:v>14.869558051376233</c:v>
                </c:pt>
                <c:pt idx="143">
                  <c:v>0</c:v>
                </c:pt>
              </c:numCache>
            </c:numRef>
          </c:yVal>
          <c:smooth val="0"/>
          <c:extLst>
            <c:ext xmlns:c16="http://schemas.microsoft.com/office/drawing/2014/chart" uri="{C3380CC4-5D6E-409C-BE32-E72D297353CC}">
              <c16:uniqueId val="{00000003-8268-4EF2-9594-C8ABDAC98207}"/>
            </c:ext>
          </c:extLst>
        </c:ser>
        <c:ser>
          <c:idx val="2"/>
          <c:order val="4"/>
          <c:tx>
            <c:strRef>
              <c:f>Effi_Dec!$AC$2</c:f>
              <c:strCache>
                <c:ptCount val="1"/>
                <c:pt idx="0">
                  <c:v>eff_overall (%)</c:v>
                </c:pt>
              </c:strCache>
            </c:strRef>
          </c:tx>
          <c:spPr>
            <a:ln w="19050">
              <a:solidFill>
                <a:srgbClr val="C00000"/>
              </a:solidFill>
              <a:prstDash val="solid"/>
            </a:ln>
          </c:spPr>
          <c:marker>
            <c:symbol val="none"/>
          </c:marker>
          <c:yVal>
            <c:numRef>
              <c:f>Effi_Dec!$AC$3:$AC$146</c:f>
              <c:numCache>
                <c:formatCode>General</c:formatCode>
                <c:ptCount val="144"/>
                <c:pt idx="0">
                  <c:v>97.776720664923971</c:v>
                </c:pt>
                <c:pt idx="1">
                  <c:v>98.024372094393982</c:v>
                </c:pt>
                <c:pt idx="2">
                  <c:v>98.06162006249572</c:v>
                </c:pt>
                <c:pt idx="3">
                  <c:v>98.099609707143657</c:v>
                </c:pt>
                <c:pt idx="4">
                  <c:v>98.140611944292942</c:v>
                </c:pt>
                <c:pt idx="5">
                  <c:v>98.177534060918532</c:v>
                </c:pt>
                <c:pt idx="6">
                  <c:v>98.219600412582864</c:v>
                </c:pt>
                <c:pt idx="7">
                  <c:v>98.207956760588331</c:v>
                </c:pt>
                <c:pt idx="8">
                  <c:v>98.247071700340655</c:v>
                </c:pt>
                <c:pt idx="9">
                  <c:v>98.142232850438177</c:v>
                </c:pt>
                <c:pt idx="73">
                  <c:v>93.46139316182888</c:v>
                </c:pt>
                <c:pt idx="74">
                  <c:v>93.455433052382944</c:v>
                </c:pt>
                <c:pt idx="75">
                  <c:v>93.446263653235334</c:v>
                </c:pt>
                <c:pt idx="76">
                  <c:v>93.44580518327794</c:v>
                </c:pt>
                <c:pt idx="77">
                  <c:v>93.443512833491056</c:v>
                </c:pt>
                <c:pt idx="78">
                  <c:v>93.441678953661508</c:v>
                </c:pt>
                <c:pt idx="79">
                  <c:v>93.437094254087711</c:v>
                </c:pt>
                <c:pt idx="80">
                  <c:v>93.476907993037031</c:v>
                </c:pt>
                <c:pt idx="81">
                  <c:v>93.475073313783</c:v>
                </c:pt>
                <c:pt idx="82">
                  <c:v>93.473238634528983</c:v>
                </c:pt>
                <c:pt idx="83">
                  <c:v>93.471403955274937</c:v>
                </c:pt>
                <c:pt idx="84">
                  <c:v>93.470945285461411</c:v>
                </c:pt>
                <c:pt idx="85">
                  <c:v>93.470027945834403</c:v>
                </c:pt>
                <c:pt idx="86">
                  <c:v>93.468651936393883</c:v>
                </c:pt>
                <c:pt idx="87">
                  <c:v>93.46773459676686</c:v>
                </c:pt>
                <c:pt idx="88">
                  <c:v>93.508037931282558</c:v>
                </c:pt>
                <c:pt idx="89">
                  <c:v>93.507120191594666</c:v>
                </c:pt>
                <c:pt idx="90">
                  <c:v>93.503908102686978</c:v>
                </c:pt>
                <c:pt idx="91">
                  <c:v>93.494271835963929</c:v>
                </c:pt>
                <c:pt idx="92">
                  <c:v>93.485094439084833</c:v>
                </c:pt>
                <c:pt idx="93">
                  <c:v>93.419476051399272</c:v>
                </c:pt>
                <c:pt idx="94">
                  <c:v>93.450135444027211</c:v>
                </c:pt>
                <c:pt idx="95">
                  <c:v>93.443708463341935</c:v>
                </c:pt>
                <c:pt idx="96">
                  <c:v>93.44187218314616</c:v>
                </c:pt>
                <c:pt idx="97">
                  <c:v>93.479443790443355</c:v>
                </c:pt>
                <c:pt idx="98">
                  <c:v>93.477147438299767</c:v>
                </c:pt>
                <c:pt idx="99">
                  <c:v>93.555604832363244</c:v>
                </c:pt>
                <c:pt idx="100">
                  <c:v>93.554225817222758</c:v>
                </c:pt>
                <c:pt idx="101">
                  <c:v>93.551008115228299</c:v>
                </c:pt>
                <c:pt idx="102">
                  <c:v>93.59051617574346</c:v>
                </c:pt>
                <c:pt idx="103">
                  <c:v>93.590056303124484</c:v>
                </c:pt>
                <c:pt idx="104">
                  <c:v>93.589136557886548</c:v>
                </c:pt>
                <c:pt idx="105">
                  <c:v>93.587756940029649</c:v>
                </c:pt>
                <c:pt idx="106">
                  <c:v>93.584997704315882</c:v>
                </c:pt>
                <c:pt idx="107">
                  <c:v>93.624997975675711</c:v>
                </c:pt>
                <c:pt idx="108">
                  <c:v>93.62407782827546</c:v>
                </c:pt>
                <c:pt idx="109">
                  <c:v>93.622697607175084</c:v>
                </c:pt>
                <c:pt idx="110">
                  <c:v>93.663192143069665</c:v>
                </c:pt>
                <c:pt idx="111">
                  <c:v>93.702340693587942</c:v>
                </c:pt>
                <c:pt idx="112">
                  <c:v>93.743366236798806</c:v>
                </c:pt>
                <c:pt idx="113">
                  <c:v>93.783505960466101</c:v>
                </c:pt>
                <c:pt idx="114">
                  <c:v>93.824141945307588</c:v>
                </c:pt>
                <c:pt idx="115">
                  <c:v>93.864352276233021</c:v>
                </c:pt>
                <c:pt idx="116">
                  <c:v>93.905520851792787</c:v>
                </c:pt>
                <c:pt idx="117">
                  <c:v>93.946263867281857</c:v>
                </c:pt>
                <c:pt idx="118">
                  <c:v>93.944878801175406</c:v>
                </c:pt>
                <c:pt idx="119">
                  <c:v>93.985195088136251</c:v>
                </c:pt>
              </c:numCache>
            </c:numRef>
          </c:yVal>
          <c:smooth val="0"/>
          <c:extLst>
            <c:ext xmlns:c16="http://schemas.microsoft.com/office/drawing/2014/chart" uri="{C3380CC4-5D6E-409C-BE32-E72D297353CC}">
              <c16:uniqueId val="{00000004-8268-4EF2-9594-C8ABDAC98207}"/>
            </c:ext>
          </c:extLst>
        </c:ser>
        <c:dLbls>
          <c:showLegendKey val="0"/>
          <c:showVal val="0"/>
          <c:showCatName val="0"/>
          <c:showSerName val="0"/>
          <c:showPercent val="0"/>
          <c:showBubbleSize val="0"/>
        </c:dLbls>
        <c:axId val="1306956512"/>
        <c:axId val="1306947872"/>
      </c:scatterChart>
      <c:valAx>
        <c:axId val="694660080"/>
        <c:scaling>
          <c:orientation val="minMax"/>
          <c:max val="150"/>
          <c:min val="0"/>
        </c:scaling>
        <c:delete val="0"/>
        <c:axPos val="b"/>
        <c:majorGridlines>
          <c:spPr>
            <a:ln w="9525" cap="flat" cmpd="sng" algn="ctr">
              <a:solidFill>
                <a:schemeClr val="tx1">
                  <a:lumMod val="15000"/>
                  <a:lumOff val="85000"/>
                </a:schemeClr>
              </a:solidFill>
              <a:round/>
            </a:ln>
            <a:effectLst/>
          </c:spPr>
        </c:majorGridlines>
        <c:title>
          <c:tx>
            <c:rich>
              <a:bodyPr/>
              <a:lstStyle/>
              <a:p>
                <a:pPr algn="ctr" rtl="0">
                  <a:defRPr lang="en-US" altLang="zh-TW" sz="900" b="0" i="0" u="none" strike="noStrike" kern="1200" baseline="0">
                    <a:solidFill>
                      <a:sysClr val="windowText" lastClr="000000"/>
                    </a:solidFill>
                    <a:latin typeface="+mn-lt"/>
                    <a:ea typeface="+mn-ea"/>
                    <a:cs typeface="+mn-cs"/>
                  </a:defRPr>
                </a:pPr>
                <a:r>
                  <a:rPr lang="en-US" altLang="zh-TW" sz="900" b="0" i="0" u="none" strike="noStrike" kern="1200" baseline="0">
                    <a:solidFill>
                      <a:sysClr val="windowText" lastClr="000000"/>
                    </a:solidFill>
                    <a:latin typeface="+mn-lt"/>
                    <a:ea typeface="+mn-ea"/>
                    <a:cs typeface="+mn-cs"/>
                  </a:rPr>
                  <a:t>Data points</a:t>
                </a:r>
              </a:p>
            </c:rich>
          </c:tx>
          <c:layout>
            <c:manualLayout>
              <c:xMode val="edge"/>
              <c:yMode val="edge"/>
              <c:x val="0.39925255369441598"/>
              <c:y val="0.81238949290119178"/>
            </c:manualLayout>
          </c:layout>
          <c:overlay val="0"/>
          <c:spPr>
            <a:ln>
              <a:noFill/>
            </a:ln>
          </c:spPr>
        </c:title>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694660440"/>
        <c:crosses val="autoZero"/>
        <c:crossBetween val="midCat"/>
      </c:valAx>
      <c:valAx>
        <c:axId val="694660440"/>
        <c:scaling>
          <c:orientation val="minMax"/>
        </c:scaling>
        <c:delete val="0"/>
        <c:axPos val="l"/>
        <c:majorGridlines>
          <c:spPr>
            <a:ln w="9525" cap="flat" cmpd="sng" algn="ctr">
              <a:solidFill>
                <a:schemeClr val="tx1">
                  <a:lumMod val="15000"/>
                  <a:lumOff val="85000"/>
                </a:schemeClr>
              </a:solidFill>
              <a:round/>
            </a:ln>
            <a:effectLst/>
          </c:spPr>
        </c:majorGridlines>
        <c:title>
          <c:tx>
            <c:rich>
              <a:bodyPr/>
              <a:lstStyle/>
              <a:p>
                <a:pPr>
                  <a:defRPr sz="900" b="0"/>
                </a:pPr>
                <a:r>
                  <a:rPr lang="en-US" sz="900" b="0"/>
                  <a:t>Power (kW)</a:t>
                </a:r>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4660080"/>
        <c:crosses val="autoZero"/>
        <c:crossBetween val="midCat"/>
      </c:valAx>
      <c:valAx>
        <c:axId val="1306947872"/>
        <c:scaling>
          <c:orientation val="minMax"/>
        </c:scaling>
        <c:delete val="0"/>
        <c:axPos val="r"/>
        <c:title>
          <c:tx>
            <c:rich>
              <a:bodyPr/>
              <a:lstStyle/>
              <a:p>
                <a:pPr>
                  <a:defRPr sz="900" b="0"/>
                </a:pPr>
                <a:r>
                  <a:rPr lang="en-US" sz="900" b="0"/>
                  <a:t>Efficiency (%)</a:t>
                </a:r>
              </a:p>
            </c:rich>
          </c:tx>
          <c:layout>
            <c:manualLayout>
              <c:xMode val="edge"/>
              <c:yMode val="edge"/>
              <c:x val="0.95725125303565828"/>
              <c:y val="0.29017227527627776"/>
            </c:manualLayout>
          </c:layout>
          <c:overlay val="0"/>
        </c:title>
        <c:numFmt formatCode="General" sourceLinked="1"/>
        <c:majorTickMark val="out"/>
        <c:minorTickMark val="none"/>
        <c:tickLblPos val="nextTo"/>
        <c:crossAx val="1306956512"/>
        <c:crosses val="max"/>
        <c:crossBetween val="midCat"/>
      </c:valAx>
      <c:valAx>
        <c:axId val="1306956512"/>
        <c:scaling>
          <c:orientation val="minMax"/>
        </c:scaling>
        <c:delete val="1"/>
        <c:axPos val="b"/>
        <c:majorTickMark val="out"/>
        <c:minorTickMark val="none"/>
        <c:tickLblPos val="nextTo"/>
        <c:crossAx val="1306947872"/>
        <c:crosses val="autoZero"/>
        <c:crossBetween val="midCat"/>
      </c:valAx>
    </c:plotArea>
    <c:legend>
      <c:legendPos val="b"/>
      <c:legendEntry>
        <c:idx val="3"/>
        <c:delete val="1"/>
      </c:legendEntry>
      <c:layout>
        <c:manualLayout>
          <c:xMode val="edge"/>
          <c:yMode val="edge"/>
          <c:x val="4.7302862998149189E-2"/>
          <c:y val="0.85841235539242677"/>
          <c:w val="0.89999998464165687"/>
          <c:h val="0.13901753883714624"/>
        </c:manualLayout>
      </c:layout>
      <c:overlay val="0"/>
    </c:legend>
    <c:plotVisOnly val="1"/>
    <c:dispBlanksAs val="gap"/>
    <c:showDLblsOverMax val="0"/>
    <c:extLst/>
  </c:chart>
  <c:txPr>
    <a:bodyPr/>
    <a:lstStyle/>
    <a:p>
      <a:pPr>
        <a:defRPr/>
      </a:pPr>
      <a:endParaRPr lang="en-US"/>
    </a:p>
  </c:txPr>
  <c:printSettings>
    <c:headerFooter/>
    <c:pageMargins b="0.75" l="0.7" r="0.7" t="0.75" header="0.3" footer="0.3"/>
    <c:pageSetup/>
  </c:printSettings>
  <c:userShapes r:id="rId1"/>
</c:chartSpace>
</file>

<file path=xl/charts/chart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a:pPr>
            <a:r>
              <a:rPr lang="en-US" sz="1600"/>
              <a:t>21st March (OF1 controlled)</a:t>
            </a:r>
          </a:p>
        </c:rich>
      </c:tx>
      <c:overlay val="0"/>
    </c:title>
    <c:autoTitleDeleted val="0"/>
    <c:plotArea>
      <c:layout/>
      <c:scatterChart>
        <c:scatterStyle val="lineMarker"/>
        <c:varyColors val="0"/>
        <c:ser>
          <c:idx val="3"/>
          <c:order val="0"/>
          <c:tx>
            <c:strRef>
              <c:f>Simulation_March!$AJ$2</c:f>
              <c:strCache>
                <c:ptCount val="1"/>
                <c:pt idx="0">
                  <c:v>EV0 </c:v>
                </c:pt>
              </c:strCache>
            </c:strRef>
          </c:tx>
          <c:spPr>
            <a:ln w="9525" cap="rnd">
              <a:solidFill>
                <a:srgbClr val="92D050"/>
              </a:solidFill>
              <a:round/>
            </a:ln>
            <a:effectLst/>
          </c:spPr>
          <c:marker>
            <c:symbol val="circle"/>
            <c:size val="2"/>
            <c:spPr>
              <a:solidFill>
                <a:srgbClr val="92D050"/>
              </a:solidFill>
              <a:ln>
                <a:solidFill>
                  <a:srgbClr val="92D050"/>
                </a:solidFill>
              </a:ln>
            </c:spPr>
          </c:marker>
          <c:xVal>
            <c:numRef>
              <c:f>Simulation_March!$A$3:$A$147</c:f>
              <c:numCache>
                <c:formatCode>m/d/yyyy\ h:mm</c:formatCode>
                <c:ptCount val="145"/>
                <c:pt idx="0">
                  <c:v>44641.25</c:v>
                </c:pt>
                <c:pt idx="1">
                  <c:v>44641.253472222219</c:v>
                </c:pt>
                <c:pt idx="2">
                  <c:v>44641.256944444445</c:v>
                </c:pt>
                <c:pt idx="3">
                  <c:v>44641.260416666664</c:v>
                </c:pt>
                <c:pt idx="4">
                  <c:v>44641.263888888891</c:v>
                </c:pt>
                <c:pt idx="5">
                  <c:v>44641.267361111109</c:v>
                </c:pt>
                <c:pt idx="6">
                  <c:v>44641.270833333336</c:v>
                </c:pt>
                <c:pt idx="7">
                  <c:v>44641.274305555555</c:v>
                </c:pt>
                <c:pt idx="8">
                  <c:v>44641.277777777781</c:v>
                </c:pt>
                <c:pt idx="9">
                  <c:v>44641.28125</c:v>
                </c:pt>
                <c:pt idx="10">
                  <c:v>44641.284722222219</c:v>
                </c:pt>
                <c:pt idx="11">
                  <c:v>44641.288194444445</c:v>
                </c:pt>
                <c:pt idx="12">
                  <c:v>44641.291666666664</c:v>
                </c:pt>
                <c:pt idx="13">
                  <c:v>44641.295138888891</c:v>
                </c:pt>
                <c:pt idx="14">
                  <c:v>44641.298611111109</c:v>
                </c:pt>
                <c:pt idx="15">
                  <c:v>44641.302083333336</c:v>
                </c:pt>
                <c:pt idx="16">
                  <c:v>44641.305555555555</c:v>
                </c:pt>
                <c:pt idx="17">
                  <c:v>44641.309027777781</c:v>
                </c:pt>
                <c:pt idx="18">
                  <c:v>44641.3125</c:v>
                </c:pt>
                <c:pt idx="19">
                  <c:v>44641.315972222219</c:v>
                </c:pt>
                <c:pt idx="20">
                  <c:v>44641.319444444445</c:v>
                </c:pt>
                <c:pt idx="21">
                  <c:v>44641.322916666664</c:v>
                </c:pt>
                <c:pt idx="22">
                  <c:v>44641.326388888891</c:v>
                </c:pt>
                <c:pt idx="23">
                  <c:v>44641.329861111109</c:v>
                </c:pt>
                <c:pt idx="24">
                  <c:v>44641.333333333336</c:v>
                </c:pt>
                <c:pt idx="25">
                  <c:v>44641.336805555555</c:v>
                </c:pt>
                <c:pt idx="26">
                  <c:v>44641.340277777781</c:v>
                </c:pt>
                <c:pt idx="27">
                  <c:v>44641.34375</c:v>
                </c:pt>
                <c:pt idx="28">
                  <c:v>44641.347222222219</c:v>
                </c:pt>
                <c:pt idx="29">
                  <c:v>44641.350694444445</c:v>
                </c:pt>
                <c:pt idx="30">
                  <c:v>44641.354166666664</c:v>
                </c:pt>
                <c:pt idx="31">
                  <c:v>44641.357638888891</c:v>
                </c:pt>
                <c:pt idx="32">
                  <c:v>44641.361111111109</c:v>
                </c:pt>
                <c:pt idx="33">
                  <c:v>44641.364583333336</c:v>
                </c:pt>
                <c:pt idx="34">
                  <c:v>44641.368055555555</c:v>
                </c:pt>
                <c:pt idx="35">
                  <c:v>44641.371527777781</c:v>
                </c:pt>
                <c:pt idx="36">
                  <c:v>44641.375</c:v>
                </c:pt>
                <c:pt idx="37">
                  <c:v>44641.378472222219</c:v>
                </c:pt>
                <c:pt idx="38">
                  <c:v>44641.381944444445</c:v>
                </c:pt>
                <c:pt idx="39">
                  <c:v>44641.385416666664</c:v>
                </c:pt>
                <c:pt idx="40">
                  <c:v>44641.388888888891</c:v>
                </c:pt>
                <c:pt idx="41">
                  <c:v>44641.392361111109</c:v>
                </c:pt>
                <c:pt idx="42">
                  <c:v>44641.395833333336</c:v>
                </c:pt>
                <c:pt idx="43">
                  <c:v>44641.399305555555</c:v>
                </c:pt>
                <c:pt idx="44">
                  <c:v>44641.402777777781</c:v>
                </c:pt>
                <c:pt idx="45">
                  <c:v>44641.40625</c:v>
                </c:pt>
                <c:pt idx="46">
                  <c:v>44641.409722222219</c:v>
                </c:pt>
                <c:pt idx="47">
                  <c:v>44641.413194444445</c:v>
                </c:pt>
                <c:pt idx="48">
                  <c:v>44641.416666666664</c:v>
                </c:pt>
                <c:pt idx="49">
                  <c:v>44641.420138888891</c:v>
                </c:pt>
                <c:pt idx="50">
                  <c:v>44641.423611111109</c:v>
                </c:pt>
                <c:pt idx="51">
                  <c:v>44641.427083333336</c:v>
                </c:pt>
                <c:pt idx="52">
                  <c:v>44641.430555555555</c:v>
                </c:pt>
                <c:pt idx="53">
                  <c:v>44641.434027777781</c:v>
                </c:pt>
                <c:pt idx="54">
                  <c:v>44641.4375</c:v>
                </c:pt>
                <c:pt idx="55">
                  <c:v>44641.440972222219</c:v>
                </c:pt>
                <c:pt idx="56">
                  <c:v>44641.444444444445</c:v>
                </c:pt>
                <c:pt idx="57">
                  <c:v>44641.447916666664</c:v>
                </c:pt>
                <c:pt idx="58">
                  <c:v>44641.451388888891</c:v>
                </c:pt>
                <c:pt idx="59">
                  <c:v>44641.454861111109</c:v>
                </c:pt>
                <c:pt idx="60">
                  <c:v>44641.458333333336</c:v>
                </c:pt>
                <c:pt idx="61">
                  <c:v>44641.461805555555</c:v>
                </c:pt>
                <c:pt idx="62">
                  <c:v>44641.465277777781</c:v>
                </c:pt>
                <c:pt idx="63">
                  <c:v>44641.46875</c:v>
                </c:pt>
                <c:pt idx="64">
                  <c:v>44641.472222222219</c:v>
                </c:pt>
                <c:pt idx="65">
                  <c:v>44641.475694444445</c:v>
                </c:pt>
                <c:pt idx="66">
                  <c:v>44641.479166666664</c:v>
                </c:pt>
                <c:pt idx="67">
                  <c:v>44641.482638888891</c:v>
                </c:pt>
                <c:pt idx="68">
                  <c:v>44641.486111111109</c:v>
                </c:pt>
                <c:pt idx="69">
                  <c:v>44641.489583333336</c:v>
                </c:pt>
                <c:pt idx="70">
                  <c:v>44641.493055555555</c:v>
                </c:pt>
                <c:pt idx="71">
                  <c:v>44641.496527777781</c:v>
                </c:pt>
                <c:pt idx="72">
                  <c:v>44641.5</c:v>
                </c:pt>
                <c:pt idx="73">
                  <c:v>44641.503472222219</c:v>
                </c:pt>
                <c:pt idx="74">
                  <c:v>44641.506944444445</c:v>
                </c:pt>
                <c:pt idx="75">
                  <c:v>44641.510416666664</c:v>
                </c:pt>
                <c:pt idx="76">
                  <c:v>44641.513888888891</c:v>
                </c:pt>
                <c:pt idx="77">
                  <c:v>44641.517361111109</c:v>
                </c:pt>
                <c:pt idx="78">
                  <c:v>44641.520833333336</c:v>
                </c:pt>
                <c:pt idx="79">
                  <c:v>44641.524305555555</c:v>
                </c:pt>
                <c:pt idx="80">
                  <c:v>44641.527777777781</c:v>
                </c:pt>
                <c:pt idx="81">
                  <c:v>44641.53125</c:v>
                </c:pt>
                <c:pt idx="82">
                  <c:v>44641.534722222219</c:v>
                </c:pt>
                <c:pt idx="83">
                  <c:v>44641.538194444445</c:v>
                </c:pt>
                <c:pt idx="84">
                  <c:v>44641.541666666664</c:v>
                </c:pt>
                <c:pt idx="85">
                  <c:v>44641.545138888891</c:v>
                </c:pt>
                <c:pt idx="86">
                  <c:v>44641.548611111109</c:v>
                </c:pt>
                <c:pt idx="87">
                  <c:v>44641.552083333336</c:v>
                </c:pt>
                <c:pt idx="88">
                  <c:v>44641.555555555555</c:v>
                </c:pt>
                <c:pt idx="89">
                  <c:v>44641.559027777781</c:v>
                </c:pt>
                <c:pt idx="90">
                  <c:v>44641.5625</c:v>
                </c:pt>
                <c:pt idx="91">
                  <c:v>44641.565972222219</c:v>
                </c:pt>
                <c:pt idx="92">
                  <c:v>44641.569444444445</c:v>
                </c:pt>
                <c:pt idx="93">
                  <c:v>44641.572916666664</c:v>
                </c:pt>
                <c:pt idx="94">
                  <c:v>44641.576388888891</c:v>
                </c:pt>
                <c:pt idx="95">
                  <c:v>44641.579861111109</c:v>
                </c:pt>
                <c:pt idx="96">
                  <c:v>44641.583333333336</c:v>
                </c:pt>
                <c:pt idx="97">
                  <c:v>44641.586805555555</c:v>
                </c:pt>
                <c:pt idx="98">
                  <c:v>44641.590277777781</c:v>
                </c:pt>
                <c:pt idx="99">
                  <c:v>44641.59375</c:v>
                </c:pt>
                <c:pt idx="100">
                  <c:v>44641.597222222219</c:v>
                </c:pt>
                <c:pt idx="101">
                  <c:v>44641.600694444445</c:v>
                </c:pt>
                <c:pt idx="102">
                  <c:v>44641.604166666664</c:v>
                </c:pt>
                <c:pt idx="103">
                  <c:v>44641.607638888891</c:v>
                </c:pt>
                <c:pt idx="104">
                  <c:v>44641.611111111109</c:v>
                </c:pt>
                <c:pt idx="105">
                  <c:v>44641.614583333336</c:v>
                </c:pt>
                <c:pt idx="106">
                  <c:v>44641.618055555555</c:v>
                </c:pt>
                <c:pt idx="107">
                  <c:v>44641.621527777781</c:v>
                </c:pt>
                <c:pt idx="108">
                  <c:v>44641.625</c:v>
                </c:pt>
                <c:pt idx="109">
                  <c:v>44641.628472222219</c:v>
                </c:pt>
                <c:pt idx="110">
                  <c:v>44641.631944444445</c:v>
                </c:pt>
                <c:pt idx="111">
                  <c:v>44641.635416666664</c:v>
                </c:pt>
                <c:pt idx="112">
                  <c:v>44641.638888888891</c:v>
                </c:pt>
                <c:pt idx="113">
                  <c:v>44641.642361111109</c:v>
                </c:pt>
                <c:pt idx="114">
                  <c:v>44641.645833333336</c:v>
                </c:pt>
                <c:pt idx="115">
                  <c:v>44641.649305555555</c:v>
                </c:pt>
                <c:pt idx="116">
                  <c:v>44641.652777777781</c:v>
                </c:pt>
                <c:pt idx="117">
                  <c:v>44641.65625</c:v>
                </c:pt>
                <c:pt idx="118">
                  <c:v>44641.659722222219</c:v>
                </c:pt>
                <c:pt idx="119">
                  <c:v>44641.663194444445</c:v>
                </c:pt>
                <c:pt idx="120">
                  <c:v>44641.666666666664</c:v>
                </c:pt>
                <c:pt idx="121">
                  <c:v>44641.670138888891</c:v>
                </c:pt>
                <c:pt idx="122">
                  <c:v>44641.673611111109</c:v>
                </c:pt>
                <c:pt idx="123">
                  <c:v>44641.677083333336</c:v>
                </c:pt>
                <c:pt idx="124">
                  <c:v>44641.680555555555</c:v>
                </c:pt>
                <c:pt idx="125">
                  <c:v>44641.684027777781</c:v>
                </c:pt>
                <c:pt idx="126">
                  <c:v>44641.6875</c:v>
                </c:pt>
                <c:pt idx="127">
                  <c:v>44641.690972222219</c:v>
                </c:pt>
                <c:pt idx="128">
                  <c:v>44641.694444444445</c:v>
                </c:pt>
                <c:pt idx="129">
                  <c:v>44641.697916666664</c:v>
                </c:pt>
                <c:pt idx="130">
                  <c:v>44641.701388888891</c:v>
                </c:pt>
                <c:pt idx="131">
                  <c:v>44641.704861111109</c:v>
                </c:pt>
                <c:pt idx="132">
                  <c:v>44641.708333333336</c:v>
                </c:pt>
                <c:pt idx="133">
                  <c:v>44641.711805555555</c:v>
                </c:pt>
                <c:pt idx="134">
                  <c:v>44641.715277777781</c:v>
                </c:pt>
                <c:pt idx="135">
                  <c:v>44641.71875</c:v>
                </c:pt>
                <c:pt idx="136">
                  <c:v>44641.722222222219</c:v>
                </c:pt>
                <c:pt idx="137">
                  <c:v>44641.725694444445</c:v>
                </c:pt>
                <c:pt idx="138">
                  <c:v>44641.729166666664</c:v>
                </c:pt>
                <c:pt idx="139">
                  <c:v>44641.732638888891</c:v>
                </c:pt>
                <c:pt idx="140">
                  <c:v>44641.736111111109</c:v>
                </c:pt>
                <c:pt idx="141">
                  <c:v>44641.739583333336</c:v>
                </c:pt>
                <c:pt idx="142">
                  <c:v>44641.743055555555</c:v>
                </c:pt>
                <c:pt idx="143">
                  <c:v>44641.746527777781</c:v>
                </c:pt>
                <c:pt idx="144">
                  <c:v>44641.75</c:v>
                </c:pt>
              </c:numCache>
            </c:numRef>
          </c:xVal>
          <c:yVal>
            <c:numRef>
              <c:f>Simulation_March!$AJ$3:$AJ$147</c:f>
              <c:numCache>
                <c:formatCode>General</c:formatCode>
                <c:ptCount val="14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6.3080000629879196</c:v>
                </c:pt>
                <c:pt idx="22">
                  <c:v>6.3080000629904998</c:v>
                </c:pt>
                <c:pt idx="23">
                  <c:v>6.3080000629861201</c:v>
                </c:pt>
                <c:pt idx="24">
                  <c:v>6.3080000628195698</c:v>
                </c:pt>
                <c:pt idx="25">
                  <c:v>6.3080000628132797</c:v>
                </c:pt>
                <c:pt idx="26">
                  <c:v>6.3080000628282598</c:v>
                </c:pt>
                <c:pt idx="27">
                  <c:v>6.3080000628165598</c:v>
                </c:pt>
                <c:pt idx="28">
                  <c:v>6.3080000628286603</c:v>
                </c:pt>
                <c:pt idx="29">
                  <c:v>6.3080000628279302</c:v>
                </c:pt>
                <c:pt idx="30">
                  <c:v>6.3080000628280004</c:v>
                </c:pt>
                <c:pt idx="31">
                  <c:v>6.30800006282126</c:v>
                </c:pt>
                <c:pt idx="32">
                  <c:v>6.3080000628357498</c:v>
                </c:pt>
                <c:pt idx="33">
                  <c:v>6.3080000628374702</c:v>
                </c:pt>
                <c:pt idx="34">
                  <c:v>6.3080000628353101</c:v>
                </c:pt>
                <c:pt idx="35">
                  <c:v>6.3080000628101702</c:v>
                </c:pt>
                <c:pt idx="36">
                  <c:v>6.3080000629753403</c:v>
                </c:pt>
                <c:pt idx="37">
                  <c:v>6.30800006297543</c:v>
                </c:pt>
                <c:pt idx="38">
                  <c:v>6.30800006297597</c:v>
                </c:pt>
                <c:pt idx="39">
                  <c:v>6.3080000629764204</c:v>
                </c:pt>
                <c:pt idx="40">
                  <c:v>6.3080000630420097</c:v>
                </c:pt>
                <c:pt idx="41">
                  <c:v>6.3080000630425301</c:v>
                </c:pt>
                <c:pt idx="42">
                  <c:v>6.3080000630426696</c:v>
                </c:pt>
                <c:pt idx="43">
                  <c:v>6.30800006304273</c:v>
                </c:pt>
                <c:pt idx="44">
                  <c:v>6.3080000630426598</c:v>
                </c:pt>
                <c:pt idx="45">
                  <c:v>6.3080000629774897</c:v>
                </c:pt>
                <c:pt idx="46">
                  <c:v>6.3080000629773396</c:v>
                </c:pt>
                <c:pt idx="47">
                  <c:v>6.3080000629757098</c:v>
                </c:pt>
                <c:pt idx="48">
                  <c:v>6.3080000630447204</c:v>
                </c:pt>
                <c:pt idx="49">
                  <c:v>6.3080000630448296</c:v>
                </c:pt>
                <c:pt idx="50">
                  <c:v>6.3080000630448403</c:v>
                </c:pt>
                <c:pt idx="51">
                  <c:v>6.3080000630447897</c:v>
                </c:pt>
                <c:pt idx="52">
                  <c:v>6.3080000630448696</c:v>
                </c:pt>
                <c:pt idx="53">
                  <c:v>6.30800006304489</c:v>
                </c:pt>
                <c:pt idx="54">
                  <c:v>6.3080000630448501</c:v>
                </c:pt>
                <c:pt idx="55">
                  <c:v>6.3080000630448998</c:v>
                </c:pt>
                <c:pt idx="56">
                  <c:v>6.3080000630449096</c:v>
                </c:pt>
                <c:pt idx="57">
                  <c:v>6.3080000630449096</c:v>
                </c:pt>
                <c:pt idx="58">
                  <c:v>6.3080000630449504</c:v>
                </c:pt>
                <c:pt idx="59">
                  <c:v>6.30800006304466</c:v>
                </c:pt>
                <c:pt idx="60">
                  <c:v>6.3080000630509403</c:v>
                </c:pt>
                <c:pt idx="61">
                  <c:v>6.3080000630509003</c:v>
                </c:pt>
                <c:pt idx="62">
                  <c:v>6.3080000630509403</c:v>
                </c:pt>
                <c:pt idx="63">
                  <c:v>6.3080000630509501</c:v>
                </c:pt>
                <c:pt idx="64">
                  <c:v>6.3080000630509296</c:v>
                </c:pt>
                <c:pt idx="65">
                  <c:v>6.3080000630509501</c:v>
                </c:pt>
                <c:pt idx="66">
                  <c:v>6.3080000630509501</c:v>
                </c:pt>
                <c:pt idx="67">
                  <c:v>6.3080000630509501</c:v>
                </c:pt>
                <c:pt idx="68">
                  <c:v>6.3080000630509296</c:v>
                </c:pt>
                <c:pt idx="69">
                  <c:v>6.3080000630508497</c:v>
                </c:pt>
                <c:pt idx="70">
                  <c:v>6.3080000630509101</c:v>
                </c:pt>
                <c:pt idx="71">
                  <c:v>6.3080000630509501</c:v>
                </c:pt>
                <c:pt idx="72">
                  <c:v>6.3080000630556397</c:v>
                </c:pt>
                <c:pt idx="73">
                  <c:v>6.3080000630556397</c:v>
                </c:pt>
                <c:pt idx="74">
                  <c:v>6.3080000630556601</c:v>
                </c:pt>
                <c:pt idx="75">
                  <c:v>6.3080000630556698</c:v>
                </c:pt>
                <c:pt idx="76">
                  <c:v>6.3080000630556601</c:v>
                </c:pt>
                <c:pt idx="77">
                  <c:v>6.3080000630556601</c:v>
                </c:pt>
                <c:pt idx="78">
                  <c:v>6.3080000630556299</c:v>
                </c:pt>
                <c:pt idx="79">
                  <c:v>6.3080000630556601</c:v>
                </c:pt>
                <c:pt idx="80">
                  <c:v>6.3080000630556698</c:v>
                </c:pt>
                <c:pt idx="81">
                  <c:v>6.3080000630556601</c:v>
                </c:pt>
                <c:pt idx="82">
                  <c:v>6.3080000630556503</c:v>
                </c:pt>
                <c:pt idx="83">
                  <c:v>6.3080000630556698</c:v>
                </c:pt>
                <c:pt idx="84">
                  <c:v>6.3080000630590503</c:v>
                </c:pt>
                <c:pt idx="85">
                  <c:v>6.3080000630590503</c:v>
                </c:pt>
                <c:pt idx="86">
                  <c:v>6.3080000630590396</c:v>
                </c:pt>
                <c:pt idx="87">
                  <c:v>6.3080000630590396</c:v>
                </c:pt>
                <c:pt idx="88">
                  <c:v>6.3080000630590201</c:v>
                </c:pt>
                <c:pt idx="89">
                  <c:v>6.3080000630590396</c:v>
                </c:pt>
                <c:pt idx="90">
                  <c:v>6.3080000630590201</c:v>
                </c:pt>
                <c:pt idx="91">
                  <c:v>6.3080000630590103</c:v>
                </c:pt>
                <c:pt idx="92">
                  <c:v>6.3080000630590396</c:v>
                </c:pt>
                <c:pt idx="93">
                  <c:v>6.3080000630590396</c:v>
                </c:pt>
                <c:pt idx="94">
                  <c:v>6.3080000630590396</c:v>
                </c:pt>
                <c:pt idx="95">
                  <c:v>6.3080000630590298</c:v>
                </c:pt>
                <c:pt idx="96">
                  <c:v>6.3080000541199697</c:v>
                </c:pt>
                <c:pt idx="97">
                  <c:v>6.3080000630607698</c:v>
                </c:pt>
                <c:pt idx="98">
                  <c:v>6.3080000540976098</c:v>
                </c:pt>
                <c:pt idx="99">
                  <c:v>6.30800006306022</c:v>
                </c:pt>
                <c:pt idx="100">
                  <c:v>6.3080000630602404</c:v>
                </c:pt>
                <c:pt idx="101">
                  <c:v>6.3079978664578196</c:v>
                </c:pt>
                <c:pt idx="102" formatCode="0.00E+00">
                  <c:v>5.0286523433032605E-35</c:v>
                </c:pt>
                <c:pt idx="103" formatCode="0.00E+00">
                  <c:v>-3.8204738587889701E-41</c:v>
                </c:pt>
                <c:pt idx="104" formatCode="0.00E+00">
                  <c:v>-1.9324464152896099E-40</c:v>
                </c:pt>
                <c:pt idx="105" formatCode="0.00E+00">
                  <c:v>-4.6719991449821502E-41</c:v>
                </c:pt>
                <c:pt idx="106" formatCode="0.00E+00">
                  <c:v>4.9045446251368597E-41</c:v>
                </c:pt>
                <c:pt idx="107" formatCode="0.00E+00">
                  <c:v>-1.2936629776569399E-40</c:v>
                </c:pt>
                <c:pt idx="108" formatCode="0.00E+00">
                  <c:v>-2.0723006000398098E-40</c:v>
                </c:pt>
                <c:pt idx="109" formatCode="0.00E+00">
                  <c:v>2.1767376229628599E-41</c:v>
                </c:pt>
                <c:pt idx="110" formatCode="0.00E+00">
                  <c:v>5.1892955890564196E-41</c:v>
                </c:pt>
                <c:pt idx="111" formatCode="0.00E+00">
                  <c:v>-7.87199774952775E-41</c:v>
                </c:pt>
                <c:pt idx="112" formatCode="0.00E+00">
                  <c:v>1.21269682819979E-40</c:v>
                </c:pt>
                <c:pt idx="113" formatCode="0.00E+00">
                  <c:v>-1.20043984569465E-40</c:v>
                </c:pt>
                <c:pt idx="114" formatCode="0.00E+00">
                  <c:v>-2.8865992977637801E-41</c:v>
                </c:pt>
                <c:pt idx="115" formatCode="0.00E+00">
                  <c:v>-2.4415436212009401E-42</c:v>
                </c:pt>
                <c:pt idx="116" formatCode="0.00E+00">
                  <c:v>3.00565832277984E-40</c:v>
                </c:pt>
                <c:pt idx="117" formatCode="0.00E+00">
                  <c:v>3.6758401515109897E-40</c:v>
                </c:pt>
                <c:pt idx="118" formatCode="0.00E+00">
                  <c:v>1.43812809121343E-40</c:v>
                </c:pt>
                <c:pt idx="119" formatCode="0.00E+00">
                  <c:v>6.9262236465822597E-41</c:v>
                </c:pt>
                <c:pt idx="120" formatCode="0.00E+00">
                  <c:v>-1.0516561054334299E-40</c:v>
                </c:pt>
                <c:pt idx="121" formatCode="0.00E+00">
                  <c:v>-1.86206182086119E-40</c:v>
                </c:pt>
                <c:pt idx="122" formatCode="0.00E+00">
                  <c:v>-8.5950245139245601E-41</c:v>
                </c:pt>
                <c:pt idx="123" formatCode="0.00E+00">
                  <c:v>6.0693389411452501E-40</c:v>
                </c:pt>
                <c:pt idx="124" formatCode="0.00E+00">
                  <c:v>-2.8215803189458402E-39</c:v>
                </c:pt>
                <c:pt idx="125" formatCode="0.00E+00">
                  <c:v>-1.35702071714542E-40</c:v>
                </c:pt>
                <c:pt idx="126" formatCode="0.00E+00">
                  <c:v>-1.71851827999788E-40</c:v>
                </c:pt>
                <c:pt idx="127" formatCode="0.00E+00">
                  <c:v>-1.25787118744347E-41</c:v>
                </c:pt>
                <c:pt idx="128" formatCode="0.00E+00">
                  <c:v>-2.9172847782685398E-40</c:v>
                </c:pt>
                <c:pt idx="129" formatCode="0.00E+00">
                  <c:v>6.6485477175007603E-41</c:v>
                </c:pt>
                <c:pt idx="130" formatCode="0.00E+00">
                  <c:v>8.81224828805751E-41</c:v>
                </c:pt>
                <c:pt idx="131" formatCode="0.00E+00">
                  <c:v>-4.5658108968999103E-42</c:v>
                </c:pt>
                <c:pt idx="132" formatCode="0.00E+00">
                  <c:v>-6.9973173051752503E-41</c:v>
                </c:pt>
                <c:pt idx="133" formatCode="0.00E+00">
                  <c:v>5.78044213348038E-41</c:v>
                </c:pt>
                <c:pt idx="134" formatCode="0.00E+00">
                  <c:v>2.4911197740988101E-40</c:v>
                </c:pt>
                <c:pt idx="135" formatCode="0.00E+00">
                  <c:v>-1.01884223546399E-41</c:v>
                </c:pt>
                <c:pt idx="136" formatCode="0.00E+00">
                  <c:v>-6.1720851322728498E-41</c:v>
                </c:pt>
                <c:pt idx="137" formatCode="0.00E+00">
                  <c:v>8.4968949384981696E-41</c:v>
                </c:pt>
                <c:pt idx="138" formatCode="0.00E+00">
                  <c:v>1.60293119996747E-40</c:v>
                </c:pt>
                <c:pt idx="139" formatCode="0.00E+00">
                  <c:v>4.8844411468678104E-41</c:v>
                </c:pt>
                <c:pt idx="140" formatCode="0.00E+00">
                  <c:v>1.5011023798533799E-40</c:v>
                </c:pt>
                <c:pt idx="141" formatCode="0.00E+00">
                  <c:v>1.2250031773039099E-40</c:v>
                </c:pt>
                <c:pt idx="142" formatCode="0.00E+00">
                  <c:v>1.3257808169316401E-40</c:v>
                </c:pt>
                <c:pt idx="143" formatCode="0.00E+00">
                  <c:v>-9.1895964562280102E-41</c:v>
                </c:pt>
                <c:pt idx="144" formatCode="0.00E+00">
                  <c:v>-1.48332383226741E-40</c:v>
                </c:pt>
              </c:numCache>
            </c:numRef>
          </c:yVal>
          <c:smooth val="0"/>
          <c:extLst>
            <c:ext xmlns:c16="http://schemas.microsoft.com/office/drawing/2014/chart" uri="{C3380CC4-5D6E-409C-BE32-E72D297353CC}">
              <c16:uniqueId val="{00000000-FD23-49C3-8984-9DE10F355C4C}"/>
            </c:ext>
          </c:extLst>
        </c:ser>
        <c:ser>
          <c:idx val="1"/>
          <c:order val="1"/>
          <c:tx>
            <c:strRef>
              <c:f>Simulation_March!$AR$2</c:f>
              <c:strCache>
                <c:ptCount val="1"/>
                <c:pt idx="0">
                  <c:v>EV1 </c:v>
                </c:pt>
              </c:strCache>
            </c:strRef>
          </c:tx>
          <c:spPr>
            <a:ln w="9525"/>
          </c:spPr>
          <c:marker>
            <c:symbol val="circle"/>
            <c:size val="2"/>
            <c:spPr>
              <a:ln w="6350"/>
            </c:spPr>
          </c:marker>
          <c:dPt>
            <c:idx val="107"/>
            <c:marker>
              <c:spPr>
                <a:ln w="9525"/>
              </c:spPr>
            </c:marker>
            <c:bubble3D val="0"/>
            <c:extLst>
              <c:ext xmlns:c16="http://schemas.microsoft.com/office/drawing/2014/chart" uri="{C3380CC4-5D6E-409C-BE32-E72D297353CC}">
                <c16:uniqueId val="{00000001-FD23-49C3-8984-9DE10F355C4C}"/>
              </c:ext>
            </c:extLst>
          </c:dPt>
          <c:xVal>
            <c:numRef>
              <c:f>Simulation_March!$A$3:$A$147</c:f>
              <c:numCache>
                <c:formatCode>m/d/yyyy\ h:mm</c:formatCode>
                <c:ptCount val="145"/>
                <c:pt idx="0">
                  <c:v>44641.25</c:v>
                </c:pt>
                <c:pt idx="1">
                  <c:v>44641.253472222219</c:v>
                </c:pt>
                <c:pt idx="2">
                  <c:v>44641.256944444445</c:v>
                </c:pt>
                <c:pt idx="3">
                  <c:v>44641.260416666664</c:v>
                </c:pt>
                <c:pt idx="4">
                  <c:v>44641.263888888891</c:v>
                </c:pt>
                <c:pt idx="5">
                  <c:v>44641.267361111109</c:v>
                </c:pt>
                <c:pt idx="6">
                  <c:v>44641.270833333336</c:v>
                </c:pt>
                <c:pt idx="7">
                  <c:v>44641.274305555555</c:v>
                </c:pt>
                <c:pt idx="8">
                  <c:v>44641.277777777781</c:v>
                </c:pt>
                <c:pt idx="9">
                  <c:v>44641.28125</c:v>
                </c:pt>
                <c:pt idx="10">
                  <c:v>44641.284722222219</c:v>
                </c:pt>
                <c:pt idx="11">
                  <c:v>44641.288194444445</c:v>
                </c:pt>
                <c:pt idx="12">
                  <c:v>44641.291666666664</c:v>
                </c:pt>
                <c:pt idx="13">
                  <c:v>44641.295138888891</c:v>
                </c:pt>
                <c:pt idx="14">
                  <c:v>44641.298611111109</c:v>
                </c:pt>
                <c:pt idx="15">
                  <c:v>44641.302083333336</c:v>
                </c:pt>
                <c:pt idx="16">
                  <c:v>44641.305555555555</c:v>
                </c:pt>
                <c:pt idx="17">
                  <c:v>44641.309027777781</c:v>
                </c:pt>
                <c:pt idx="18">
                  <c:v>44641.3125</c:v>
                </c:pt>
                <c:pt idx="19">
                  <c:v>44641.315972222219</c:v>
                </c:pt>
                <c:pt idx="20">
                  <c:v>44641.319444444445</c:v>
                </c:pt>
                <c:pt idx="21">
                  <c:v>44641.322916666664</c:v>
                </c:pt>
                <c:pt idx="22">
                  <c:v>44641.326388888891</c:v>
                </c:pt>
                <c:pt idx="23">
                  <c:v>44641.329861111109</c:v>
                </c:pt>
                <c:pt idx="24">
                  <c:v>44641.333333333336</c:v>
                </c:pt>
                <c:pt idx="25">
                  <c:v>44641.336805555555</c:v>
                </c:pt>
                <c:pt idx="26">
                  <c:v>44641.340277777781</c:v>
                </c:pt>
                <c:pt idx="27">
                  <c:v>44641.34375</c:v>
                </c:pt>
                <c:pt idx="28">
                  <c:v>44641.347222222219</c:v>
                </c:pt>
                <c:pt idx="29">
                  <c:v>44641.350694444445</c:v>
                </c:pt>
                <c:pt idx="30">
                  <c:v>44641.354166666664</c:v>
                </c:pt>
                <c:pt idx="31">
                  <c:v>44641.357638888891</c:v>
                </c:pt>
                <c:pt idx="32">
                  <c:v>44641.361111111109</c:v>
                </c:pt>
                <c:pt idx="33">
                  <c:v>44641.364583333336</c:v>
                </c:pt>
                <c:pt idx="34">
                  <c:v>44641.368055555555</c:v>
                </c:pt>
                <c:pt idx="35">
                  <c:v>44641.371527777781</c:v>
                </c:pt>
                <c:pt idx="36">
                  <c:v>44641.375</c:v>
                </c:pt>
                <c:pt idx="37">
                  <c:v>44641.378472222219</c:v>
                </c:pt>
                <c:pt idx="38">
                  <c:v>44641.381944444445</c:v>
                </c:pt>
                <c:pt idx="39">
                  <c:v>44641.385416666664</c:v>
                </c:pt>
                <c:pt idx="40">
                  <c:v>44641.388888888891</c:v>
                </c:pt>
                <c:pt idx="41">
                  <c:v>44641.392361111109</c:v>
                </c:pt>
                <c:pt idx="42">
                  <c:v>44641.395833333336</c:v>
                </c:pt>
                <c:pt idx="43">
                  <c:v>44641.399305555555</c:v>
                </c:pt>
                <c:pt idx="44">
                  <c:v>44641.402777777781</c:v>
                </c:pt>
                <c:pt idx="45">
                  <c:v>44641.40625</c:v>
                </c:pt>
                <c:pt idx="46">
                  <c:v>44641.409722222219</c:v>
                </c:pt>
                <c:pt idx="47">
                  <c:v>44641.413194444445</c:v>
                </c:pt>
                <c:pt idx="48">
                  <c:v>44641.416666666664</c:v>
                </c:pt>
                <c:pt idx="49">
                  <c:v>44641.420138888891</c:v>
                </c:pt>
                <c:pt idx="50">
                  <c:v>44641.423611111109</c:v>
                </c:pt>
                <c:pt idx="51">
                  <c:v>44641.427083333336</c:v>
                </c:pt>
                <c:pt idx="52">
                  <c:v>44641.430555555555</c:v>
                </c:pt>
                <c:pt idx="53">
                  <c:v>44641.434027777781</c:v>
                </c:pt>
                <c:pt idx="54">
                  <c:v>44641.4375</c:v>
                </c:pt>
                <c:pt idx="55">
                  <c:v>44641.440972222219</c:v>
                </c:pt>
                <c:pt idx="56">
                  <c:v>44641.444444444445</c:v>
                </c:pt>
                <c:pt idx="57">
                  <c:v>44641.447916666664</c:v>
                </c:pt>
                <c:pt idx="58">
                  <c:v>44641.451388888891</c:v>
                </c:pt>
                <c:pt idx="59">
                  <c:v>44641.454861111109</c:v>
                </c:pt>
                <c:pt idx="60">
                  <c:v>44641.458333333336</c:v>
                </c:pt>
                <c:pt idx="61">
                  <c:v>44641.461805555555</c:v>
                </c:pt>
                <c:pt idx="62">
                  <c:v>44641.465277777781</c:v>
                </c:pt>
                <c:pt idx="63">
                  <c:v>44641.46875</c:v>
                </c:pt>
                <c:pt idx="64">
                  <c:v>44641.472222222219</c:v>
                </c:pt>
                <c:pt idx="65">
                  <c:v>44641.475694444445</c:v>
                </c:pt>
                <c:pt idx="66">
                  <c:v>44641.479166666664</c:v>
                </c:pt>
                <c:pt idx="67">
                  <c:v>44641.482638888891</c:v>
                </c:pt>
                <c:pt idx="68">
                  <c:v>44641.486111111109</c:v>
                </c:pt>
                <c:pt idx="69">
                  <c:v>44641.489583333336</c:v>
                </c:pt>
                <c:pt idx="70">
                  <c:v>44641.493055555555</c:v>
                </c:pt>
                <c:pt idx="71">
                  <c:v>44641.496527777781</c:v>
                </c:pt>
                <c:pt idx="72">
                  <c:v>44641.5</c:v>
                </c:pt>
                <c:pt idx="73">
                  <c:v>44641.503472222219</c:v>
                </c:pt>
                <c:pt idx="74">
                  <c:v>44641.506944444445</c:v>
                </c:pt>
                <c:pt idx="75">
                  <c:v>44641.510416666664</c:v>
                </c:pt>
                <c:pt idx="76">
                  <c:v>44641.513888888891</c:v>
                </c:pt>
                <c:pt idx="77">
                  <c:v>44641.517361111109</c:v>
                </c:pt>
                <c:pt idx="78">
                  <c:v>44641.520833333336</c:v>
                </c:pt>
                <c:pt idx="79">
                  <c:v>44641.524305555555</c:v>
                </c:pt>
                <c:pt idx="80">
                  <c:v>44641.527777777781</c:v>
                </c:pt>
                <c:pt idx="81">
                  <c:v>44641.53125</c:v>
                </c:pt>
                <c:pt idx="82">
                  <c:v>44641.534722222219</c:v>
                </c:pt>
                <c:pt idx="83">
                  <c:v>44641.538194444445</c:v>
                </c:pt>
                <c:pt idx="84">
                  <c:v>44641.541666666664</c:v>
                </c:pt>
                <c:pt idx="85">
                  <c:v>44641.545138888891</c:v>
                </c:pt>
                <c:pt idx="86">
                  <c:v>44641.548611111109</c:v>
                </c:pt>
                <c:pt idx="87">
                  <c:v>44641.552083333336</c:v>
                </c:pt>
                <c:pt idx="88">
                  <c:v>44641.555555555555</c:v>
                </c:pt>
                <c:pt idx="89">
                  <c:v>44641.559027777781</c:v>
                </c:pt>
                <c:pt idx="90">
                  <c:v>44641.5625</c:v>
                </c:pt>
                <c:pt idx="91">
                  <c:v>44641.565972222219</c:v>
                </c:pt>
                <c:pt idx="92">
                  <c:v>44641.569444444445</c:v>
                </c:pt>
                <c:pt idx="93">
                  <c:v>44641.572916666664</c:v>
                </c:pt>
                <c:pt idx="94">
                  <c:v>44641.576388888891</c:v>
                </c:pt>
                <c:pt idx="95">
                  <c:v>44641.579861111109</c:v>
                </c:pt>
                <c:pt idx="96">
                  <c:v>44641.583333333336</c:v>
                </c:pt>
                <c:pt idx="97">
                  <c:v>44641.586805555555</c:v>
                </c:pt>
                <c:pt idx="98">
                  <c:v>44641.590277777781</c:v>
                </c:pt>
                <c:pt idx="99">
                  <c:v>44641.59375</c:v>
                </c:pt>
                <c:pt idx="100">
                  <c:v>44641.597222222219</c:v>
                </c:pt>
                <c:pt idx="101">
                  <c:v>44641.600694444445</c:v>
                </c:pt>
                <c:pt idx="102">
                  <c:v>44641.604166666664</c:v>
                </c:pt>
                <c:pt idx="103">
                  <c:v>44641.607638888891</c:v>
                </c:pt>
                <c:pt idx="104">
                  <c:v>44641.611111111109</c:v>
                </c:pt>
                <c:pt idx="105">
                  <c:v>44641.614583333336</c:v>
                </c:pt>
                <c:pt idx="106">
                  <c:v>44641.618055555555</c:v>
                </c:pt>
                <c:pt idx="107">
                  <c:v>44641.621527777781</c:v>
                </c:pt>
                <c:pt idx="108">
                  <c:v>44641.625</c:v>
                </c:pt>
                <c:pt idx="109">
                  <c:v>44641.628472222219</c:v>
                </c:pt>
                <c:pt idx="110">
                  <c:v>44641.631944444445</c:v>
                </c:pt>
                <c:pt idx="111">
                  <c:v>44641.635416666664</c:v>
                </c:pt>
                <c:pt idx="112">
                  <c:v>44641.638888888891</c:v>
                </c:pt>
                <c:pt idx="113">
                  <c:v>44641.642361111109</c:v>
                </c:pt>
                <c:pt idx="114">
                  <c:v>44641.645833333336</c:v>
                </c:pt>
                <c:pt idx="115">
                  <c:v>44641.649305555555</c:v>
                </c:pt>
                <c:pt idx="116">
                  <c:v>44641.652777777781</c:v>
                </c:pt>
                <c:pt idx="117">
                  <c:v>44641.65625</c:v>
                </c:pt>
                <c:pt idx="118">
                  <c:v>44641.659722222219</c:v>
                </c:pt>
                <c:pt idx="119">
                  <c:v>44641.663194444445</c:v>
                </c:pt>
                <c:pt idx="120">
                  <c:v>44641.666666666664</c:v>
                </c:pt>
                <c:pt idx="121">
                  <c:v>44641.670138888891</c:v>
                </c:pt>
                <c:pt idx="122">
                  <c:v>44641.673611111109</c:v>
                </c:pt>
                <c:pt idx="123">
                  <c:v>44641.677083333336</c:v>
                </c:pt>
                <c:pt idx="124">
                  <c:v>44641.680555555555</c:v>
                </c:pt>
                <c:pt idx="125">
                  <c:v>44641.684027777781</c:v>
                </c:pt>
                <c:pt idx="126">
                  <c:v>44641.6875</c:v>
                </c:pt>
                <c:pt idx="127">
                  <c:v>44641.690972222219</c:v>
                </c:pt>
                <c:pt idx="128">
                  <c:v>44641.694444444445</c:v>
                </c:pt>
                <c:pt idx="129">
                  <c:v>44641.697916666664</c:v>
                </c:pt>
                <c:pt idx="130">
                  <c:v>44641.701388888891</c:v>
                </c:pt>
                <c:pt idx="131">
                  <c:v>44641.704861111109</c:v>
                </c:pt>
                <c:pt idx="132">
                  <c:v>44641.708333333336</c:v>
                </c:pt>
                <c:pt idx="133">
                  <c:v>44641.711805555555</c:v>
                </c:pt>
                <c:pt idx="134">
                  <c:v>44641.715277777781</c:v>
                </c:pt>
                <c:pt idx="135">
                  <c:v>44641.71875</c:v>
                </c:pt>
                <c:pt idx="136">
                  <c:v>44641.722222222219</c:v>
                </c:pt>
                <c:pt idx="137">
                  <c:v>44641.725694444445</c:v>
                </c:pt>
                <c:pt idx="138">
                  <c:v>44641.729166666664</c:v>
                </c:pt>
                <c:pt idx="139">
                  <c:v>44641.732638888891</c:v>
                </c:pt>
                <c:pt idx="140">
                  <c:v>44641.736111111109</c:v>
                </c:pt>
                <c:pt idx="141">
                  <c:v>44641.739583333336</c:v>
                </c:pt>
                <c:pt idx="142">
                  <c:v>44641.743055555555</c:v>
                </c:pt>
                <c:pt idx="143">
                  <c:v>44641.746527777781</c:v>
                </c:pt>
                <c:pt idx="144">
                  <c:v>44641.75</c:v>
                </c:pt>
              </c:numCache>
            </c:numRef>
          </c:xVal>
          <c:yVal>
            <c:numRef>
              <c:f>Simulation_March!$AR$3:$AR$147</c:f>
              <c:numCache>
                <c:formatCode>General</c:formatCode>
                <c:ptCount val="14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1.8923999810874099</c:v>
                </c:pt>
                <c:pt idx="31">
                  <c:v>1.89239998108732</c:v>
                </c:pt>
                <c:pt idx="32">
                  <c:v>1.89239998108735</c:v>
                </c:pt>
                <c:pt idx="33">
                  <c:v>1.8923999810874299</c:v>
                </c:pt>
                <c:pt idx="34">
                  <c:v>1.89239998108735</c:v>
                </c:pt>
                <c:pt idx="35">
                  <c:v>1.89239998108681</c:v>
                </c:pt>
                <c:pt idx="36">
                  <c:v>1.89239998108757</c:v>
                </c:pt>
                <c:pt idx="37">
                  <c:v>1.89239998108705</c:v>
                </c:pt>
                <c:pt idx="38">
                  <c:v>1.89239998108758</c:v>
                </c:pt>
                <c:pt idx="39">
                  <c:v>1.89239998108706</c:v>
                </c:pt>
                <c:pt idx="40">
                  <c:v>1.8923999810801999</c:v>
                </c:pt>
                <c:pt idx="41">
                  <c:v>1.8923999810800101</c:v>
                </c:pt>
                <c:pt idx="42">
                  <c:v>1.8923999810800101</c:v>
                </c:pt>
                <c:pt idx="43">
                  <c:v>1.8923999810801999</c:v>
                </c:pt>
                <c:pt idx="44">
                  <c:v>1.8923999810801999</c:v>
                </c:pt>
                <c:pt idx="45">
                  <c:v>1.89239998108708</c:v>
                </c:pt>
                <c:pt idx="46">
                  <c:v>1.89239998108707</c:v>
                </c:pt>
                <c:pt idx="47">
                  <c:v>1.89239998108705</c:v>
                </c:pt>
                <c:pt idx="48">
                  <c:v>1.89239998108787</c:v>
                </c:pt>
                <c:pt idx="49">
                  <c:v>1.89239998108789</c:v>
                </c:pt>
                <c:pt idx="50">
                  <c:v>1.8923999810885801</c:v>
                </c:pt>
                <c:pt idx="51">
                  <c:v>1.89239998108788</c:v>
                </c:pt>
                <c:pt idx="52">
                  <c:v>1.8923999810879</c:v>
                </c:pt>
                <c:pt idx="53">
                  <c:v>1.8923999810884999</c:v>
                </c:pt>
                <c:pt idx="54">
                  <c:v>1.8923999810884899</c:v>
                </c:pt>
                <c:pt idx="55">
                  <c:v>1.8923999810884999</c:v>
                </c:pt>
                <c:pt idx="56">
                  <c:v>1.8923999810884999</c:v>
                </c:pt>
                <c:pt idx="57">
                  <c:v>1.89239998108789</c:v>
                </c:pt>
                <c:pt idx="58">
                  <c:v>1.8923999810884999</c:v>
                </c:pt>
                <c:pt idx="59">
                  <c:v>6.3080000630631901</c:v>
                </c:pt>
                <c:pt idx="60">
                  <c:v>6.3080000630647497</c:v>
                </c:pt>
                <c:pt idx="61">
                  <c:v>6.3080000630647399</c:v>
                </c:pt>
                <c:pt idx="62">
                  <c:v>6.3080000630647497</c:v>
                </c:pt>
                <c:pt idx="63">
                  <c:v>6.3080000630647604</c:v>
                </c:pt>
                <c:pt idx="64">
                  <c:v>6.3080000630647497</c:v>
                </c:pt>
                <c:pt idx="65">
                  <c:v>6.3080000630647604</c:v>
                </c:pt>
                <c:pt idx="66">
                  <c:v>6.3080000630647604</c:v>
                </c:pt>
                <c:pt idx="67">
                  <c:v>6.3080000630647604</c:v>
                </c:pt>
                <c:pt idx="68">
                  <c:v>6.3080000630647497</c:v>
                </c:pt>
                <c:pt idx="69">
                  <c:v>6.3080000630647302</c:v>
                </c:pt>
                <c:pt idx="70">
                  <c:v>6.3080000630647497</c:v>
                </c:pt>
                <c:pt idx="71">
                  <c:v>6.3080000630647604</c:v>
                </c:pt>
                <c:pt idx="72">
                  <c:v>6.3080000630661504</c:v>
                </c:pt>
                <c:pt idx="73">
                  <c:v>6.3080000630661601</c:v>
                </c:pt>
                <c:pt idx="74">
                  <c:v>6.3080000630661601</c:v>
                </c:pt>
                <c:pt idx="75">
                  <c:v>6.3080000630661601</c:v>
                </c:pt>
                <c:pt idx="76">
                  <c:v>6.3080000630661601</c:v>
                </c:pt>
                <c:pt idx="77">
                  <c:v>6.3080000630661601</c:v>
                </c:pt>
                <c:pt idx="78">
                  <c:v>6.3080000630661504</c:v>
                </c:pt>
                <c:pt idx="79">
                  <c:v>6.3080000630661601</c:v>
                </c:pt>
                <c:pt idx="80">
                  <c:v>6.3080000630661601</c:v>
                </c:pt>
                <c:pt idx="81">
                  <c:v>6.3080000630661601</c:v>
                </c:pt>
                <c:pt idx="82">
                  <c:v>6.3080000630661601</c:v>
                </c:pt>
                <c:pt idx="83">
                  <c:v>6.3080000630661601</c:v>
                </c:pt>
                <c:pt idx="84">
                  <c:v>6.3080000630673299</c:v>
                </c:pt>
                <c:pt idx="85">
                  <c:v>6.3080000630673299</c:v>
                </c:pt>
                <c:pt idx="86">
                  <c:v>6.3080000630673299</c:v>
                </c:pt>
                <c:pt idx="87">
                  <c:v>6.3080000630673201</c:v>
                </c:pt>
                <c:pt idx="88">
                  <c:v>6.3080000630673201</c:v>
                </c:pt>
                <c:pt idx="89">
                  <c:v>6.3080000630673201</c:v>
                </c:pt>
                <c:pt idx="90">
                  <c:v>6.3080000630673201</c:v>
                </c:pt>
                <c:pt idx="91">
                  <c:v>6.3080000630673103</c:v>
                </c:pt>
                <c:pt idx="92">
                  <c:v>6.3080000630673201</c:v>
                </c:pt>
                <c:pt idx="93">
                  <c:v>6.3080000630673201</c:v>
                </c:pt>
                <c:pt idx="94">
                  <c:v>6.3080000630673201</c:v>
                </c:pt>
                <c:pt idx="95">
                  <c:v>6.3080000630673201</c:v>
                </c:pt>
                <c:pt idx="96">
                  <c:v>1.8923999810872101</c:v>
                </c:pt>
                <c:pt idx="97">
                  <c:v>1.8923999810897201</c:v>
                </c:pt>
                <c:pt idx="98">
                  <c:v>6.3080000630677597</c:v>
                </c:pt>
                <c:pt idx="99">
                  <c:v>6.3080000630677704</c:v>
                </c:pt>
                <c:pt idx="100">
                  <c:v>6.3080000630677704</c:v>
                </c:pt>
                <c:pt idx="101">
                  <c:v>6.3080000630677704</c:v>
                </c:pt>
                <c:pt idx="102">
                  <c:v>6.3080000630678201</c:v>
                </c:pt>
                <c:pt idx="103">
                  <c:v>6.3080000630678201</c:v>
                </c:pt>
                <c:pt idx="104">
                  <c:v>6.3080000630678201</c:v>
                </c:pt>
                <c:pt idx="105">
                  <c:v>6.3080000630678201</c:v>
                </c:pt>
                <c:pt idx="106">
                  <c:v>6.3080000630678201</c:v>
                </c:pt>
                <c:pt idx="107">
                  <c:v>6.3080000630678201</c:v>
                </c:pt>
                <c:pt idx="108">
                  <c:v>6.3080000630677802</c:v>
                </c:pt>
                <c:pt idx="109">
                  <c:v>6.3080000630677802</c:v>
                </c:pt>
                <c:pt idx="110">
                  <c:v>6.3080000630677704</c:v>
                </c:pt>
                <c:pt idx="111">
                  <c:v>6.3080000630677802</c:v>
                </c:pt>
                <c:pt idx="112">
                  <c:v>6.3080000630677704</c:v>
                </c:pt>
                <c:pt idx="113">
                  <c:v>6.3080000630677704</c:v>
                </c:pt>
                <c:pt idx="114">
                  <c:v>6.3080000630677704</c:v>
                </c:pt>
                <c:pt idx="115">
                  <c:v>6.3080000630677802</c:v>
                </c:pt>
                <c:pt idx="116">
                  <c:v>6.3080000630677704</c:v>
                </c:pt>
                <c:pt idx="117">
                  <c:v>6.3080000630677704</c:v>
                </c:pt>
                <c:pt idx="118">
                  <c:v>6.3080000630677704</c:v>
                </c:pt>
                <c:pt idx="119">
                  <c:v>6.3080000630677704</c:v>
                </c:pt>
                <c:pt idx="120">
                  <c:v>6.3080000630633304</c:v>
                </c:pt>
                <c:pt idx="121">
                  <c:v>6.3080000630633304</c:v>
                </c:pt>
                <c:pt idx="122">
                  <c:v>6.3080000630633304</c:v>
                </c:pt>
                <c:pt idx="123">
                  <c:v>6.3080000630588398</c:v>
                </c:pt>
                <c:pt idx="124">
                  <c:v>4.7219966887662803</c:v>
                </c:pt>
                <c:pt idx="125">
                  <c:v>1.89239998107616</c:v>
                </c:pt>
                <c:pt idx="126">
                  <c:v>1.8923999810761201</c:v>
                </c:pt>
                <c:pt idx="127">
                  <c:v>1.8923999810760801</c:v>
                </c:pt>
                <c:pt idx="128">
                  <c:v>1.89239998108257</c:v>
                </c:pt>
                <c:pt idx="129" formatCode="0.00E+00">
                  <c:v>-3.6352493748341601E-25</c:v>
                </c:pt>
                <c:pt idx="130" formatCode="0.00E+00">
                  <c:v>-3.1321079775592297E-42</c:v>
                </c:pt>
                <c:pt idx="131" formatCode="0.00E+00">
                  <c:v>-2.40154201328411E-42</c:v>
                </c:pt>
                <c:pt idx="132" formatCode="0.00E+00">
                  <c:v>-9.0509227939174993E-44</c:v>
                </c:pt>
                <c:pt idx="133" formatCode="0.00E+00">
                  <c:v>-5.6356270147032E-42</c:v>
                </c:pt>
                <c:pt idx="134" formatCode="0.00E+00">
                  <c:v>-3.0213711977418399E-43</c:v>
                </c:pt>
                <c:pt idx="135" formatCode="0.00E+00">
                  <c:v>1.4436492115715701E-42</c:v>
                </c:pt>
                <c:pt idx="136" formatCode="0.00E+00">
                  <c:v>7.9190327303497302E-42</c:v>
                </c:pt>
                <c:pt idx="137" formatCode="0.00E+00">
                  <c:v>8.1140663923459903E-42</c:v>
                </c:pt>
                <c:pt idx="138" formatCode="0.00E+00">
                  <c:v>4.6560542653301102E-42</c:v>
                </c:pt>
                <c:pt idx="139" formatCode="0.00E+00">
                  <c:v>3.0354688765460397E-42</c:v>
                </c:pt>
                <c:pt idx="140" formatCode="0.00E+00">
                  <c:v>-1.28938458952222E-42</c:v>
                </c:pt>
                <c:pt idx="141" formatCode="0.00E+00">
                  <c:v>-1.3918462875231699E-42</c:v>
                </c:pt>
                <c:pt idx="142" formatCode="0.00E+00">
                  <c:v>2.2319787917512299E-42</c:v>
                </c:pt>
                <c:pt idx="143" formatCode="0.00E+00">
                  <c:v>-4.8773466944359002E-43</c:v>
                </c:pt>
                <c:pt idx="144" formatCode="0.00E+00">
                  <c:v>-6.4121150104801095E-42</c:v>
                </c:pt>
              </c:numCache>
            </c:numRef>
          </c:yVal>
          <c:smooth val="0"/>
          <c:extLst>
            <c:ext xmlns:c16="http://schemas.microsoft.com/office/drawing/2014/chart" uri="{C3380CC4-5D6E-409C-BE32-E72D297353CC}">
              <c16:uniqueId val="{00000002-FD23-49C3-8984-9DE10F355C4C}"/>
            </c:ext>
          </c:extLst>
        </c:ser>
        <c:ser>
          <c:idx val="0"/>
          <c:order val="2"/>
          <c:tx>
            <c:strRef>
              <c:f>Simulation_March!$AF$2</c:f>
              <c:strCache>
                <c:ptCount val="1"/>
                <c:pt idx="0">
                  <c:v>EV2 </c:v>
                </c:pt>
              </c:strCache>
            </c:strRef>
          </c:tx>
          <c:spPr>
            <a:ln w="9525" cap="rnd">
              <a:solidFill>
                <a:schemeClr val="accent1"/>
              </a:solidFill>
              <a:round/>
            </a:ln>
            <a:effectLst/>
          </c:spPr>
          <c:marker>
            <c:symbol val="circle"/>
            <c:size val="2"/>
            <c:spPr>
              <a:solidFill>
                <a:schemeClr val="accent1"/>
              </a:solidFill>
              <a:ln w="9525">
                <a:solidFill>
                  <a:schemeClr val="accent1"/>
                </a:solidFill>
              </a:ln>
              <a:effectLst/>
            </c:spPr>
          </c:marker>
          <c:xVal>
            <c:numRef>
              <c:f>Simulation_March!$A$3:$A$147</c:f>
              <c:numCache>
                <c:formatCode>m/d/yyyy\ h:mm</c:formatCode>
                <c:ptCount val="145"/>
                <c:pt idx="0">
                  <c:v>44641.25</c:v>
                </c:pt>
                <c:pt idx="1">
                  <c:v>44641.253472222219</c:v>
                </c:pt>
                <c:pt idx="2">
                  <c:v>44641.256944444445</c:v>
                </c:pt>
                <c:pt idx="3">
                  <c:v>44641.260416666664</c:v>
                </c:pt>
                <c:pt idx="4">
                  <c:v>44641.263888888891</c:v>
                </c:pt>
                <c:pt idx="5">
                  <c:v>44641.267361111109</c:v>
                </c:pt>
                <c:pt idx="6">
                  <c:v>44641.270833333336</c:v>
                </c:pt>
                <c:pt idx="7">
                  <c:v>44641.274305555555</c:v>
                </c:pt>
                <c:pt idx="8">
                  <c:v>44641.277777777781</c:v>
                </c:pt>
                <c:pt idx="9">
                  <c:v>44641.28125</c:v>
                </c:pt>
                <c:pt idx="10">
                  <c:v>44641.284722222219</c:v>
                </c:pt>
                <c:pt idx="11">
                  <c:v>44641.288194444445</c:v>
                </c:pt>
                <c:pt idx="12">
                  <c:v>44641.291666666664</c:v>
                </c:pt>
                <c:pt idx="13">
                  <c:v>44641.295138888891</c:v>
                </c:pt>
                <c:pt idx="14">
                  <c:v>44641.298611111109</c:v>
                </c:pt>
                <c:pt idx="15">
                  <c:v>44641.302083333336</c:v>
                </c:pt>
                <c:pt idx="16">
                  <c:v>44641.305555555555</c:v>
                </c:pt>
                <c:pt idx="17">
                  <c:v>44641.309027777781</c:v>
                </c:pt>
                <c:pt idx="18">
                  <c:v>44641.3125</c:v>
                </c:pt>
                <c:pt idx="19">
                  <c:v>44641.315972222219</c:v>
                </c:pt>
                <c:pt idx="20">
                  <c:v>44641.319444444445</c:v>
                </c:pt>
                <c:pt idx="21">
                  <c:v>44641.322916666664</c:v>
                </c:pt>
                <c:pt idx="22">
                  <c:v>44641.326388888891</c:v>
                </c:pt>
                <c:pt idx="23">
                  <c:v>44641.329861111109</c:v>
                </c:pt>
                <c:pt idx="24">
                  <c:v>44641.333333333336</c:v>
                </c:pt>
                <c:pt idx="25">
                  <c:v>44641.336805555555</c:v>
                </c:pt>
                <c:pt idx="26">
                  <c:v>44641.340277777781</c:v>
                </c:pt>
                <c:pt idx="27">
                  <c:v>44641.34375</c:v>
                </c:pt>
                <c:pt idx="28">
                  <c:v>44641.347222222219</c:v>
                </c:pt>
                <c:pt idx="29">
                  <c:v>44641.350694444445</c:v>
                </c:pt>
                <c:pt idx="30">
                  <c:v>44641.354166666664</c:v>
                </c:pt>
                <c:pt idx="31">
                  <c:v>44641.357638888891</c:v>
                </c:pt>
                <c:pt idx="32">
                  <c:v>44641.361111111109</c:v>
                </c:pt>
                <c:pt idx="33">
                  <c:v>44641.364583333336</c:v>
                </c:pt>
                <c:pt idx="34">
                  <c:v>44641.368055555555</c:v>
                </c:pt>
                <c:pt idx="35">
                  <c:v>44641.371527777781</c:v>
                </c:pt>
                <c:pt idx="36">
                  <c:v>44641.375</c:v>
                </c:pt>
                <c:pt idx="37">
                  <c:v>44641.378472222219</c:v>
                </c:pt>
                <c:pt idx="38">
                  <c:v>44641.381944444445</c:v>
                </c:pt>
                <c:pt idx="39">
                  <c:v>44641.385416666664</c:v>
                </c:pt>
                <c:pt idx="40">
                  <c:v>44641.388888888891</c:v>
                </c:pt>
                <c:pt idx="41">
                  <c:v>44641.392361111109</c:v>
                </c:pt>
                <c:pt idx="42">
                  <c:v>44641.395833333336</c:v>
                </c:pt>
                <c:pt idx="43">
                  <c:v>44641.399305555555</c:v>
                </c:pt>
                <c:pt idx="44">
                  <c:v>44641.402777777781</c:v>
                </c:pt>
                <c:pt idx="45">
                  <c:v>44641.40625</c:v>
                </c:pt>
                <c:pt idx="46">
                  <c:v>44641.409722222219</c:v>
                </c:pt>
                <c:pt idx="47">
                  <c:v>44641.413194444445</c:v>
                </c:pt>
                <c:pt idx="48">
                  <c:v>44641.416666666664</c:v>
                </c:pt>
                <c:pt idx="49">
                  <c:v>44641.420138888891</c:v>
                </c:pt>
                <c:pt idx="50">
                  <c:v>44641.423611111109</c:v>
                </c:pt>
                <c:pt idx="51">
                  <c:v>44641.427083333336</c:v>
                </c:pt>
                <c:pt idx="52">
                  <c:v>44641.430555555555</c:v>
                </c:pt>
                <c:pt idx="53">
                  <c:v>44641.434027777781</c:v>
                </c:pt>
                <c:pt idx="54">
                  <c:v>44641.4375</c:v>
                </c:pt>
                <c:pt idx="55">
                  <c:v>44641.440972222219</c:v>
                </c:pt>
                <c:pt idx="56">
                  <c:v>44641.444444444445</c:v>
                </c:pt>
                <c:pt idx="57">
                  <c:v>44641.447916666664</c:v>
                </c:pt>
                <c:pt idx="58">
                  <c:v>44641.451388888891</c:v>
                </c:pt>
                <c:pt idx="59">
                  <c:v>44641.454861111109</c:v>
                </c:pt>
                <c:pt idx="60">
                  <c:v>44641.458333333336</c:v>
                </c:pt>
                <c:pt idx="61">
                  <c:v>44641.461805555555</c:v>
                </c:pt>
                <c:pt idx="62">
                  <c:v>44641.465277777781</c:v>
                </c:pt>
                <c:pt idx="63">
                  <c:v>44641.46875</c:v>
                </c:pt>
                <c:pt idx="64">
                  <c:v>44641.472222222219</c:v>
                </c:pt>
                <c:pt idx="65">
                  <c:v>44641.475694444445</c:v>
                </c:pt>
                <c:pt idx="66">
                  <c:v>44641.479166666664</c:v>
                </c:pt>
                <c:pt idx="67">
                  <c:v>44641.482638888891</c:v>
                </c:pt>
                <c:pt idx="68">
                  <c:v>44641.486111111109</c:v>
                </c:pt>
                <c:pt idx="69">
                  <c:v>44641.489583333336</c:v>
                </c:pt>
                <c:pt idx="70">
                  <c:v>44641.493055555555</c:v>
                </c:pt>
                <c:pt idx="71">
                  <c:v>44641.496527777781</c:v>
                </c:pt>
                <c:pt idx="72">
                  <c:v>44641.5</c:v>
                </c:pt>
                <c:pt idx="73">
                  <c:v>44641.503472222219</c:v>
                </c:pt>
                <c:pt idx="74">
                  <c:v>44641.506944444445</c:v>
                </c:pt>
                <c:pt idx="75">
                  <c:v>44641.510416666664</c:v>
                </c:pt>
                <c:pt idx="76">
                  <c:v>44641.513888888891</c:v>
                </c:pt>
                <c:pt idx="77">
                  <c:v>44641.517361111109</c:v>
                </c:pt>
                <c:pt idx="78">
                  <c:v>44641.520833333336</c:v>
                </c:pt>
                <c:pt idx="79">
                  <c:v>44641.524305555555</c:v>
                </c:pt>
                <c:pt idx="80">
                  <c:v>44641.527777777781</c:v>
                </c:pt>
                <c:pt idx="81">
                  <c:v>44641.53125</c:v>
                </c:pt>
                <c:pt idx="82">
                  <c:v>44641.534722222219</c:v>
                </c:pt>
                <c:pt idx="83">
                  <c:v>44641.538194444445</c:v>
                </c:pt>
                <c:pt idx="84">
                  <c:v>44641.541666666664</c:v>
                </c:pt>
                <c:pt idx="85">
                  <c:v>44641.545138888891</c:v>
                </c:pt>
                <c:pt idx="86">
                  <c:v>44641.548611111109</c:v>
                </c:pt>
                <c:pt idx="87">
                  <c:v>44641.552083333336</c:v>
                </c:pt>
                <c:pt idx="88">
                  <c:v>44641.555555555555</c:v>
                </c:pt>
                <c:pt idx="89">
                  <c:v>44641.559027777781</c:v>
                </c:pt>
                <c:pt idx="90">
                  <c:v>44641.5625</c:v>
                </c:pt>
                <c:pt idx="91">
                  <c:v>44641.565972222219</c:v>
                </c:pt>
                <c:pt idx="92">
                  <c:v>44641.569444444445</c:v>
                </c:pt>
                <c:pt idx="93">
                  <c:v>44641.572916666664</c:v>
                </c:pt>
                <c:pt idx="94">
                  <c:v>44641.576388888891</c:v>
                </c:pt>
                <c:pt idx="95">
                  <c:v>44641.579861111109</c:v>
                </c:pt>
                <c:pt idx="96">
                  <c:v>44641.583333333336</c:v>
                </c:pt>
                <c:pt idx="97">
                  <c:v>44641.586805555555</c:v>
                </c:pt>
                <c:pt idx="98">
                  <c:v>44641.590277777781</c:v>
                </c:pt>
                <c:pt idx="99">
                  <c:v>44641.59375</c:v>
                </c:pt>
                <c:pt idx="100">
                  <c:v>44641.597222222219</c:v>
                </c:pt>
                <c:pt idx="101">
                  <c:v>44641.600694444445</c:v>
                </c:pt>
                <c:pt idx="102">
                  <c:v>44641.604166666664</c:v>
                </c:pt>
                <c:pt idx="103">
                  <c:v>44641.607638888891</c:v>
                </c:pt>
                <c:pt idx="104">
                  <c:v>44641.611111111109</c:v>
                </c:pt>
                <c:pt idx="105">
                  <c:v>44641.614583333336</c:v>
                </c:pt>
                <c:pt idx="106">
                  <c:v>44641.618055555555</c:v>
                </c:pt>
                <c:pt idx="107">
                  <c:v>44641.621527777781</c:v>
                </c:pt>
                <c:pt idx="108">
                  <c:v>44641.625</c:v>
                </c:pt>
                <c:pt idx="109">
                  <c:v>44641.628472222219</c:v>
                </c:pt>
                <c:pt idx="110">
                  <c:v>44641.631944444445</c:v>
                </c:pt>
                <c:pt idx="111">
                  <c:v>44641.635416666664</c:v>
                </c:pt>
                <c:pt idx="112">
                  <c:v>44641.638888888891</c:v>
                </c:pt>
                <c:pt idx="113">
                  <c:v>44641.642361111109</c:v>
                </c:pt>
                <c:pt idx="114">
                  <c:v>44641.645833333336</c:v>
                </c:pt>
                <c:pt idx="115">
                  <c:v>44641.649305555555</c:v>
                </c:pt>
                <c:pt idx="116">
                  <c:v>44641.652777777781</c:v>
                </c:pt>
                <c:pt idx="117">
                  <c:v>44641.65625</c:v>
                </c:pt>
                <c:pt idx="118">
                  <c:v>44641.659722222219</c:v>
                </c:pt>
                <c:pt idx="119">
                  <c:v>44641.663194444445</c:v>
                </c:pt>
                <c:pt idx="120">
                  <c:v>44641.666666666664</c:v>
                </c:pt>
                <c:pt idx="121">
                  <c:v>44641.670138888891</c:v>
                </c:pt>
                <c:pt idx="122">
                  <c:v>44641.673611111109</c:v>
                </c:pt>
                <c:pt idx="123">
                  <c:v>44641.677083333336</c:v>
                </c:pt>
                <c:pt idx="124">
                  <c:v>44641.680555555555</c:v>
                </c:pt>
                <c:pt idx="125">
                  <c:v>44641.684027777781</c:v>
                </c:pt>
                <c:pt idx="126">
                  <c:v>44641.6875</c:v>
                </c:pt>
                <c:pt idx="127">
                  <c:v>44641.690972222219</c:v>
                </c:pt>
                <c:pt idx="128">
                  <c:v>44641.694444444445</c:v>
                </c:pt>
                <c:pt idx="129">
                  <c:v>44641.697916666664</c:v>
                </c:pt>
                <c:pt idx="130">
                  <c:v>44641.701388888891</c:v>
                </c:pt>
                <c:pt idx="131">
                  <c:v>44641.704861111109</c:v>
                </c:pt>
                <c:pt idx="132">
                  <c:v>44641.708333333336</c:v>
                </c:pt>
                <c:pt idx="133">
                  <c:v>44641.711805555555</c:v>
                </c:pt>
                <c:pt idx="134">
                  <c:v>44641.715277777781</c:v>
                </c:pt>
                <c:pt idx="135">
                  <c:v>44641.71875</c:v>
                </c:pt>
                <c:pt idx="136">
                  <c:v>44641.722222222219</c:v>
                </c:pt>
                <c:pt idx="137">
                  <c:v>44641.725694444445</c:v>
                </c:pt>
                <c:pt idx="138">
                  <c:v>44641.729166666664</c:v>
                </c:pt>
                <c:pt idx="139">
                  <c:v>44641.732638888891</c:v>
                </c:pt>
                <c:pt idx="140">
                  <c:v>44641.736111111109</c:v>
                </c:pt>
                <c:pt idx="141">
                  <c:v>44641.739583333336</c:v>
                </c:pt>
                <c:pt idx="142">
                  <c:v>44641.743055555555</c:v>
                </c:pt>
                <c:pt idx="143">
                  <c:v>44641.746527777781</c:v>
                </c:pt>
                <c:pt idx="144">
                  <c:v>44641.75</c:v>
                </c:pt>
              </c:numCache>
            </c:numRef>
          </c:xVal>
          <c:yVal>
            <c:numRef>
              <c:f>Simulation_March!$AF$3:$AF$147</c:f>
              <c:numCache>
                <c:formatCode>General</c:formatCode>
                <c:ptCount val="14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6.3080000630534903</c:v>
                </c:pt>
                <c:pt idx="21">
                  <c:v>6.3080000630526003</c:v>
                </c:pt>
                <c:pt idx="22">
                  <c:v>1.89239998108709</c:v>
                </c:pt>
                <c:pt idx="23">
                  <c:v>6.3080000630570998</c:v>
                </c:pt>
                <c:pt idx="24">
                  <c:v>1.8923999810868199</c:v>
                </c:pt>
                <c:pt idx="25">
                  <c:v>1.89239998108681</c:v>
                </c:pt>
                <c:pt idx="26">
                  <c:v>1.8923999810868299</c:v>
                </c:pt>
                <c:pt idx="27">
                  <c:v>1.8923999810868399</c:v>
                </c:pt>
                <c:pt idx="28">
                  <c:v>1.8923999810868399</c:v>
                </c:pt>
                <c:pt idx="29">
                  <c:v>1.8923999810868399</c:v>
                </c:pt>
                <c:pt idx="30">
                  <c:v>1.8923999810868299</c:v>
                </c:pt>
                <c:pt idx="31">
                  <c:v>1.8923999810868199</c:v>
                </c:pt>
                <c:pt idx="32">
                  <c:v>1.8923999810868499</c:v>
                </c:pt>
                <c:pt idx="33">
                  <c:v>1.8923999810868499</c:v>
                </c:pt>
                <c:pt idx="34">
                  <c:v>1.8923999810868499</c:v>
                </c:pt>
                <c:pt idx="35">
                  <c:v>6.2099963127245204</c:v>
                </c:pt>
                <c:pt idx="36">
                  <c:v>6.3080000628606703</c:v>
                </c:pt>
                <c:pt idx="37">
                  <c:v>6.3080000628590502</c:v>
                </c:pt>
                <c:pt idx="38">
                  <c:v>6.3080000628750001</c:v>
                </c:pt>
                <c:pt idx="39">
                  <c:v>6.3080000628879898</c:v>
                </c:pt>
                <c:pt idx="40">
                  <c:v>6.30800006287848</c:v>
                </c:pt>
                <c:pt idx="41">
                  <c:v>6.3080000628995601</c:v>
                </c:pt>
                <c:pt idx="42">
                  <c:v>6.3080000629066504</c:v>
                </c:pt>
                <c:pt idx="43">
                  <c:v>6.3080000629185697</c:v>
                </c:pt>
                <c:pt idx="44">
                  <c:v>6.3080000629310504</c:v>
                </c:pt>
                <c:pt idx="45">
                  <c:v>6.3080000630357098</c:v>
                </c:pt>
                <c:pt idx="46">
                  <c:v>6.3080000630357302</c:v>
                </c:pt>
                <c:pt idx="47">
                  <c:v>6.3080000628931101</c:v>
                </c:pt>
                <c:pt idx="48">
                  <c:v>6.3080000630553101</c:v>
                </c:pt>
                <c:pt idx="49">
                  <c:v>6.3080000630551698</c:v>
                </c:pt>
                <c:pt idx="50">
                  <c:v>6.3080000630549904</c:v>
                </c:pt>
                <c:pt idx="51">
                  <c:v>6.3080000630553696</c:v>
                </c:pt>
                <c:pt idx="52">
                  <c:v>6.3080000630547</c:v>
                </c:pt>
                <c:pt idx="53">
                  <c:v>6.3080000630558004</c:v>
                </c:pt>
                <c:pt idx="54">
                  <c:v>6.3080000630544397</c:v>
                </c:pt>
                <c:pt idx="55">
                  <c:v>6.3080000630543998</c:v>
                </c:pt>
                <c:pt idx="56">
                  <c:v>6.3080000630543402</c:v>
                </c:pt>
                <c:pt idx="57">
                  <c:v>6.3080000630542798</c:v>
                </c:pt>
                <c:pt idx="58">
                  <c:v>6.3080000630542701</c:v>
                </c:pt>
                <c:pt idx="59">
                  <c:v>6.3080000630540196</c:v>
                </c:pt>
                <c:pt idx="60">
                  <c:v>6.3080000630584898</c:v>
                </c:pt>
                <c:pt idx="61">
                  <c:v>6.3080000630584001</c:v>
                </c:pt>
                <c:pt idx="62">
                  <c:v>6.3080000630583797</c:v>
                </c:pt>
                <c:pt idx="63">
                  <c:v>6.3080000630583699</c:v>
                </c:pt>
                <c:pt idx="64">
                  <c:v>6.3080000630582997</c:v>
                </c:pt>
                <c:pt idx="65">
                  <c:v>6.30800006305829</c:v>
                </c:pt>
                <c:pt idx="66">
                  <c:v>6.3080000630582704</c:v>
                </c:pt>
                <c:pt idx="67">
                  <c:v>6.30800006305825</c:v>
                </c:pt>
                <c:pt idx="68">
                  <c:v>6.3080000630582296</c:v>
                </c:pt>
                <c:pt idx="69">
                  <c:v>6.3080000630581701</c:v>
                </c:pt>
                <c:pt idx="70">
                  <c:v>6.30800006305821</c:v>
                </c:pt>
                <c:pt idx="71">
                  <c:v>6.3080000630582402</c:v>
                </c:pt>
                <c:pt idx="72">
                  <c:v>6.3080000630612902</c:v>
                </c:pt>
                <c:pt idx="73">
                  <c:v>6.3080000630612796</c:v>
                </c:pt>
                <c:pt idx="74">
                  <c:v>6.3080000630612796</c:v>
                </c:pt>
                <c:pt idx="75">
                  <c:v>6.3080000630612698</c:v>
                </c:pt>
                <c:pt idx="76">
                  <c:v>6.30800006306126</c:v>
                </c:pt>
                <c:pt idx="77">
                  <c:v>6.30800006306126</c:v>
                </c:pt>
                <c:pt idx="78">
                  <c:v>6.3080000630612396</c:v>
                </c:pt>
                <c:pt idx="79">
                  <c:v>6.30800006306126</c:v>
                </c:pt>
                <c:pt idx="80">
                  <c:v>6.30800006306126</c:v>
                </c:pt>
                <c:pt idx="81">
                  <c:v>6.30800006306126</c:v>
                </c:pt>
                <c:pt idx="82">
                  <c:v>6.3080000630612698</c:v>
                </c:pt>
                <c:pt idx="83">
                  <c:v>6.3080000630613</c:v>
                </c:pt>
                <c:pt idx="84">
                  <c:v>6.3080000630634601</c:v>
                </c:pt>
                <c:pt idx="85">
                  <c:v>6.3080000630634903</c:v>
                </c:pt>
                <c:pt idx="86">
                  <c:v>6.3080000630634903</c:v>
                </c:pt>
                <c:pt idx="87">
                  <c:v>6.3080000630634796</c:v>
                </c:pt>
                <c:pt idx="88">
                  <c:v>6.3080000630609501</c:v>
                </c:pt>
                <c:pt idx="89">
                  <c:v>6.3080000630611304</c:v>
                </c:pt>
                <c:pt idx="90">
                  <c:v>6.3080000630613702</c:v>
                </c:pt>
                <c:pt idx="91">
                  <c:v>6.3080000630610797</c:v>
                </c:pt>
                <c:pt idx="92">
                  <c:v>6.3080000630626696</c:v>
                </c:pt>
                <c:pt idx="93">
                  <c:v>6.3080000630633801</c:v>
                </c:pt>
                <c:pt idx="94">
                  <c:v>6.3080000630636901</c:v>
                </c:pt>
                <c:pt idx="95">
                  <c:v>6.3080000630417503</c:v>
                </c:pt>
                <c:pt idx="96">
                  <c:v>1.8923999810761101</c:v>
                </c:pt>
                <c:pt idx="97">
                  <c:v>1.8923999810760801</c:v>
                </c:pt>
                <c:pt idx="98">
                  <c:v>1.8923999810760399</c:v>
                </c:pt>
                <c:pt idx="99" formatCode="0.00E+00">
                  <c:v>2.4829183907846901E-26</c:v>
                </c:pt>
                <c:pt idx="100" formatCode="0.00E+00">
                  <c:v>7.7745508371056501E-27</c:v>
                </c:pt>
                <c:pt idx="101" formatCode="0.00E+00">
                  <c:v>1.7839806074839199E-26</c:v>
                </c:pt>
                <c:pt idx="102" formatCode="0.00E+00">
                  <c:v>-1.54249452815053E-27</c:v>
                </c:pt>
                <c:pt idx="103" formatCode="0.00E+00">
                  <c:v>1.4115247121983801E-27</c:v>
                </c:pt>
                <c:pt idx="104" formatCode="0.00E+00">
                  <c:v>-1.14822832767877E-27</c:v>
                </c:pt>
                <c:pt idx="105" formatCode="0.00E+00">
                  <c:v>3.0831355566854998E-28</c:v>
                </c:pt>
                <c:pt idx="106" formatCode="0.00E+00">
                  <c:v>-2.2497201161313999E-27</c:v>
                </c:pt>
                <c:pt idx="107" formatCode="0.00E+00">
                  <c:v>-5.7847046175541197E-28</c:v>
                </c:pt>
                <c:pt idx="108" formatCode="0.00E+00">
                  <c:v>1.64887731369391E-27</c:v>
                </c:pt>
                <c:pt idx="109" formatCode="0.00E+00">
                  <c:v>3.0431651666892399E-28</c:v>
                </c:pt>
                <c:pt idx="110" formatCode="0.00E+00">
                  <c:v>-1.6108546062168601E-27</c:v>
                </c:pt>
                <c:pt idx="111" formatCode="0.00E+00">
                  <c:v>1.6668130752129901E-27</c:v>
                </c:pt>
                <c:pt idx="112" formatCode="0.00E+00">
                  <c:v>1.26319768781833E-27</c:v>
                </c:pt>
                <c:pt idx="113" formatCode="0.00E+00">
                  <c:v>-5.9044357356540301E-28</c:v>
                </c:pt>
                <c:pt idx="114" formatCode="0.00E+00">
                  <c:v>2.22909895948671E-27</c:v>
                </c:pt>
                <c:pt idx="115" formatCode="0.00E+00">
                  <c:v>1.16987555025519E-27</c:v>
                </c:pt>
                <c:pt idx="116" formatCode="0.00E+00">
                  <c:v>1.10496580584839E-27</c:v>
                </c:pt>
                <c:pt idx="117" formatCode="0.00E+00">
                  <c:v>1.06683552008952E-27</c:v>
                </c:pt>
                <c:pt idx="118" formatCode="0.00E+00">
                  <c:v>-2.35426347980699E-27</c:v>
                </c:pt>
                <c:pt idx="119" formatCode="0.00E+00">
                  <c:v>1.3269499961944801E-27</c:v>
                </c:pt>
                <c:pt idx="120" formatCode="0.00E+00">
                  <c:v>-1.28839405638446E-27</c:v>
                </c:pt>
                <c:pt idx="121" formatCode="0.00E+00">
                  <c:v>-2.7938790535241399E-27</c:v>
                </c:pt>
                <c:pt idx="122" formatCode="0.00E+00">
                  <c:v>-2.4498134348765599E-27</c:v>
                </c:pt>
                <c:pt idx="123" formatCode="0.00E+00">
                  <c:v>-2.7348857506077902E-27</c:v>
                </c:pt>
                <c:pt idx="124" formatCode="0.00E+00">
                  <c:v>2.08580778773052E-27</c:v>
                </c:pt>
                <c:pt idx="125" formatCode="0.00E+00">
                  <c:v>2.6936024427837199E-27</c:v>
                </c:pt>
                <c:pt idx="126" formatCode="0.00E+00">
                  <c:v>-2.2100939777878598E-28</c:v>
                </c:pt>
                <c:pt idx="127" formatCode="0.00E+00">
                  <c:v>3.98171571556218E-28</c:v>
                </c:pt>
                <c:pt idx="128" formatCode="0.00E+00">
                  <c:v>-4.2813074254570602E-28</c:v>
                </c:pt>
                <c:pt idx="129" formatCode="0.00E+00">
                  <c:v>2.2112195698586599E-28</c:v>
                </c:pt>
                <c:pt idx="130" formatCode="0.00E+00">
                  <c:v>2.2112195698586599E-28</c:v>
                </c:pt>
                <c:pt idx="131" formatCode="0.00E+00">
                  <c:v>2.2112195698586599E-28</c:v>
                </c:pt>
                <c:pt idx="132" formatCode="0.00E+00">
                  <c:v>2.2112195695273302E-28</c:v>
                </c:pt>
                <c:pt idx="133" formatCode="0.00E+00">
                  <c:v>2.2112195695273302E-28</c:v>
                </c:pt>
                <c:pt idx="134" formatCode="0.00E+00">
                  <c:v>2.2112195695273302E-28</c:v>
                </c:pt>
                <c:pt idx="135" formatCode="0.00E+00">
                  <c:v>2.2112195695273302E-28</c:v>
                </c:pt>
                <c:pt idx="136" formatCode="0.00E+00">
                  <c:v>2.2112195695273302E-28</c:v>
                </c:pt>
                <c:pt idx="137" formatCode="0.00E+00">
                  <c:v>2.2112195695273302E-28</c:v>
                </c:pt>
                <c:pt idx="138" formatCode="0.00E+00">
                  <c:v>2.2112195695273302E-28</c:v>
                </c:pt>
                <c:pt idx="139" formatCode="0.00E+00">
                  <c:v>2.2112195695273302E-28</c:v>
                </c:pt>
                <c:pt idx="140" formatCode="0.00E+00">
                  <c:v>2.2112195695273302E-28</c:v>
                </c:pt>
                <c:pt idx="141" formatCode="0.00E+00">
                  <c:v>2.2112195695273302E-28</c:v>
                </c:pt>
                <c:pt idx="142" formatCode="0.00E+00">
                  <c:v>2.2112195695273302E-28</c:v>
                </c:pt>
                <c:pt idx="143" formatCode="0.00E+00">
                  <c:v>2.2112195695273302E-28</c:v>
                </c:pt>
                <c:pt idx="144" formatCode="0.00E+00">
                  <c:v>2.2112195691430098E-28</c:v>
                </c:pt>
              </c:numCache>
            </c:numRef>
          </c:yVal>
          <c:smooth val="0"/>
          <c:extLst>
            <c:ext xmlns:c16="http://schemas.microsoft.com/office/drawing/2014/chart" uri="{C3380CC4-5D6E-409C-BE32-E72D297353CC}">
              <c16:uniqueId val="{00000003-FD23-49C3-8984-9DE10F355C4C}"/>
            </c:ext>
          </c:extLst>
        </c:ser>
        <c:ser>
          <c:idx val="4"/>
          <c:order val="3"/>
          <c:tx>
            <c:strRef>
              <c:f>Simulation_March!$AN$2</c:f>
              <c:strCache>
                <c:ptCount val="1"/>
                <c:pt idx="0">
                  <c:v>EV3 </c:v>
                </c:pt>
              </c:strCache>
            </c:strRef>
          </c:tx>
          <c:spPr>
            <a:ln w="9525">
              <a:solidFill>
                <a:schemeClr val="accent4">
                  <a:lumMod val="75000"/>
                </a:schemeClr>
              </a:solidFill>
            </a:ln>
          </c:spPr>
          <c:marker>
            <c:symbol val="circle"/>
            <c:size val="2"/>
            <c:spPr>
              <a:solidFill>
                <a:schemeClr val="accent4">
                  <a:lumMod val="75000"/>
                </a:schemeClr>
              </a:solidFill>
              <a:ln>
                <a:solidFill>
                  <a:schemeClr val="accent4">
                    <a:lumMod val="75000"/>
                  </a:schemeClr>
                </a:solidFill>
              </a:ln>
            </c:spPr>
          </c:marker>
          <c:xVal>
            <c:numRef>
              <c:f>Simulation_March!$A$3:$A$147</c:f>
              <c:numCache>
                <c:formatCode>m/d/yyyy\ h:mm</c:formatCode>
                <c:ptCount val="145"/>
                <c:pt idx="0">
                  <c:v>44641.25</c:v>
                </c:pt>
                <c:pt idx="1">
                  <c:v>44641.253472222219</c:v>
                </c:pt>
                <c:pt idx="2">
                  <c:v>44641.256944444445</c:v>
                </c:pt>
                <c:pt idx="3">
                  <c:v>44641.260416666664</c:v>
                </c:pt>
                <c:pt idx="4">
                  <c:v>44641.263888888891</c:v>
                </c:pt>
                <c:pt idx="5">
                  <c:v>44641.267361111109</c:v>
                </c:pt>
                <c:pt idx="6">
                  <c:v>44641.270833333336</c:v>
                </c:pt>
                <c:pt idx="7">
                  <c:v>44641.274305555555</c:v>
                </c:pt>
                <c:pt idx="8">
                  <c:v>44641.277777777781</c:v>
                </c:pt>
                <c:pt idx="9">
                  <c:v>44641.28125</c:v>
                </c:pt>
                <c:pt idx="10">
                  <c:v>44641.284722222219</c:v>
                </c:pt>
                <c:pt idx="11">
                  <c:v>44641.288194444445</c:v>
                </c:pt>
                <c:pt idx="12">
                  <c:v>44641.291666666664</c:v>
                </c:pt>
                <c:pt idx="13">
                  <c:v>44641.295138888891</c:v>
                </c:pt>
                <c:pt idx="14">
                  <c:v>44641.298611111109</c:v>
                </c:pt>
                <c:pt idx="15">
                  <c:v>44641.302083333336</c:v>
                </c:pt>
                <c:pt idx="16">
                  <c:v>44641.305555555555</c:v>
                </c:pt>
                <c:pt idx="17">
                  <c:v>44641.309027777781</c:v>
                </c:pt>
                <c:pt idx="18">
                  <c:v>44641.3125</c:v>
                </c:pt>
                <c:pt idx="19">
                  <c:v>44641.315972222219</c:v>
                </c:pt>
                <c:pt idx="20">
                  <c:v>44641.319444444445</c:v>
                </c:pt>
                <c:pt idx="21">
                  <c:v>44641.322916666664</c:v>
                </c:pt>
                <c:pt idx="22">
                  <c:v>44641.326388888891</c:v>
                </c:pt>
                <c:pt idx="23">
                  <c:v>44641.329861111109</c:v>
                </c:pt>
                <c:pt idx="24">
                  <c:v>44641.333333333336</c:v>
                </c:pt>
                <c:pt idx="25">
                  <c:v>44641.336805555555</c:v>
                </c:pt>
                <c:pt idx="26">
                  <c:v>44641.340277777781</c:v>
                </c:pt>
                <c:pt idx="27">
                  <c:v>44641.34375</c:v>
                </c:pt>
                <c:pt idx="28">
                  <c:v>44641.347222222219</c:v>
                </c:pt>
                <c:pt idx="29">
                  <c:v>44641.350694444445</c:v>
                </c:pt>
                <c:pt idx="30">
                  <c:v>44641.354166666664</c:v>
                </c:pt>
                <c:pt idx="31">
                  <c:v>44641.357638888891</c:v>
                </c:pt>
                <c:pt idx="32">
                  <c:v>44641.361111111109</c:v>
                </c:pt>
                <c:pt idx="33">
                  <c:v>44641.364583333336</c:v>
                </c:pt>
                <c:pt idx="34">
                  <c:v>44641.368055555555</c:v>
                </c:pt>
                <c:pt idx="35">
                  <c:v>44641.371527777781</c:v>
                </c:pt>
                <c:pt idx="36">
                  <c:v>44641.375</c:v>
                </c:pt>
                <c:pt idx="37">
                  <c:v>44641.378472222219</c:v>
                </c:pt>
                <c:pt idx="38">
                  <c:v>44641.381944444445</c:v>
                </c:pt>
                <c:pt idx="39">
                  <c:v>44641.385416666664</c:v>
                </c:pt>
                <c:pt idx="40">
                  <c:v>44641.388888888891</c:v>
                </c:pt>
                <c:pt idx="41">
                  <c:v>44641.392361111109</c:v>
                </c:pt>
                <c:pt idx="42">
                  <c:v>44641.395833333336</c:v>
                </c:pt>
                <c:pt idx="43">
                  <c:v>44641.399305555555</c:v>
                </c:pt>
                <c:pt idx="44">
                  <c:v>44641.402777777781</c:v>
                </c:pt>
                <c:pt idx="45">
                  <c:v>44641.40625</c:v>
                </c:pt>
                <c:pt idx="46">
                  <c:v>44641.409722222219</c:v>
                </c:pt>
                <c:pt idx="47">
                  <c:v>44641.413194444445</c:v>
                </c:pt>
                <c:pt idx="48">
                  <c:v>44641.416666666664</c:v>
                </c:pt>
                <c:pt idx="49">
                  <c:v>44641.420138888891</c:v>
                </c:pt>
                <c:pt idx="50">
                  <c:v>44641.423611111109</c:v>
                </c:pt>
                <c:pt idx="51">
                  <c:v>44641.427083333336</c:v>
                </c:pt>
                <c:pt idx="52">
                  <c:v>44641.430555555555</c:v>
                </c:pt>
                <c:pt idx="53">
                  <c:v>44641.434027777781</c:v>
                </c:pt>
                <c:pt idx="54">
                  <c:v>44641.4375</c:v>
                </c:pt>
                <c:pt idx="55">
                  <c:v>44641.440972222219</c:v>
                </c:pt>
                <c:pt idx="56">
                  <c:v>44641.444444444445</c:v>
                </c:pt>
                <c:pt idx="57">
                  <c:v>44641.447916666664</c:v>
                </c:pt>
                <c:pt idx="58">
                  <c:v>44641.451388888891</c:v>
                </c:pt>
                <c:pt idx="59">
                  <c:v>44641.454861111109</c:v>
                </c:pt>
                <c:pt idx="60">
                  <c:v>44641.458333333336</c:v>
                </c:pt>
                <c:pt idx="61">
                  <c:v>44641.461805555555</c:v>
                </c:pt>
                <c:pt idx="62">
                  <c:v>44641.465277777781</c:v>
                </c:pt>
                <c:pt idx="63">
                  <c:v>44641.46875</c:v>
                </c:pt>
                <c:pt idx="64">
                  <c:v>44641.472222222219</c:v>
                </c:pt>
                <c:pt idx="65">
                  <c:v>44641.475694444445</c:v>
                </c:pt>
                <c:pt idx="66">
                  <c:v>44641.479166666664</c:v>
                </c:pt>
                <c:pt idx="67">
                  <c:v>44641.482638888891</c:v>
                </c:pt>
                <c:pt idx="68">
                  <c:v>44641.486111111109</c:v>
                </c:pt>
                <c:pt idx="69">
                  <c:v>44641.489583333336</c:v>
                </c:pt>
                <c:pt idx="70">
                  <c:v>44641.493055555555</c:v>
                </c:pt>
                <c:pt idx="71">
                  <c:v>44641.496527777781</c:v>
                </c:pt>
                <c:pt idx="72">
                  <c:v>44641.5</c:v>
                </c:pt>
                <c:pt idx="73">
                  <c:v>44641.503472222219</c:v>
                </c:pt>
                <c:pt idx="74">
                  <c:v>44641.506944444445</c:v>
                </c:pt>
                <c:pt idx="75">
                  <c:v>44641.510416666664</c:v>
                </c:pt>
                <c:pt idx="76">
                  <c:v>44641.513888888891</c:v>
                </c:pt>
                <c:pt idx="77">
                  <c:v>44641.517361111109</c:v>
                </c:pt>
                <c:pt idx="78">
                  <c:v>44641.520833333336</c:v>
                </c:pt>
                <c:pt idx="79">
                  <c:v>44641.524305555555</c:v>
                </c:pt>
                <c:pt idx="80">
                  <c:v>44641.527777777781</c:v>
                </c:pt>
                <c:pt idx="81">
                  <c:v>44641.53125</c:v>
                </c:pt>
                <c:pt idx="82">
                  <c:v>44641.534722222219</c:v>
                </c:pt>
                <c:pt idx="83">
                  <c:v>44641.538194444445</c:v>
                </c:pt>
                <c:pt idx="84">
                  <c:v>44641.541666666664</c:v>
                </c:pt>
                <c:pt idx="85">
                  <c:v>44641.545138888891</c:v>
                </c:pt>
                <c:pt idx="86">
                  <c:v>44641.548611111109</c:v>
                </c:pt>
                <c:pt idx="87">
                  <c:v>44641.552083333336</c:v>
                </c:pt>
                <c:pt idx="88">
                  <c:v>44641.555555555555</c:v>
                </c:pt>
                <c:pt idx="89">
                  <c:v>44641.559027777781</c:v>
                </c:pt>
                <c:pt idx="90">
                  <c:v>44641.5625</c:v>
                </c:pt>
                <c:pt idx="91">
                  <c:v>44641.565972222219</c:v>
                </c:pt>
                <c:pt idx="92">
                  <c:v>44641.569444444445</c:v>
                </c:pt>
                <c:pt idx="93">
                  <c:v>44641.572916666664</c:v>
                </c:pt>
                <c:pt idx="94">
                  <c:v>44641.576388888891</c:v>
                </c:pt>
                <c:pt idx="95">
                  <c:v>44641.579861111109</c:v>
                </c:pt>
                <c:pt idx="96">
                  <c:v>44641.583333333336</c:v>
                </c:pt>
                <c:pt idx="97">
                  <c:v>44641.586805555555</c:v>
                </c:pt>
                <c:pt idx="98">
                  <c:v>44641.590277777781</c:v>
                </c:pt>
                <c:pt idx="99">
                  <c:v>44641.59375</c:v>
                </c:pt>
                <c:pt idx="100">
                  <c:v>44641.597222222219</c:v>
                </c:pt>
                <c:pt idx="101">
                  <c:v>44641.600694444445</c:v>
                </c:pt>
                <c:pt idx="102">
                  <c:v>44641.604166666664</c:v>
                </c:pt>
                <c:pt idx="103">
                  <c:v>44641.607638888891</c:v>
                </c:pt>
                <c:pt idx="104">
                  <c:v>44641.611111111109</c:v>
                </c:pt>
                <c:pt idx="105">
                  <c:v>44641.614583333336</c:v>
                </c:pt>
                <c:pt idx="106">
                  <c:v>44641.618055555555</c:v>
                </c:pt>
                <c:pt idx="107">
                  <c:v>44641.621527777781</c:v>
                </c:pt>
                <c:pt idx="108">
                  <c:v>44641.625</c:v>
                </c:pt>
                <c:pt idx="109">
                  <c:v>44641.628472222219</c:v>
                </c:pt>
                <c:pt idx="110">
                  <c:v>44641.631944444445</c:v>
                </c:pt>
                <c:pt idx="111">
                  <c:v>44641.635416666664</c:v>
                </c:pt>
                <c:pt idx="112">
                  <c:v>44641.638888888891</c:v>
                </c:pt>
                <c:pt idx="113">
                  <c:v>44641.642361111109</c:v>
                </c:pt>
                <c:pt idx="114">
                  <c:v>44641.645833333336</c:v>
                </c:pt>
                <c:pt idx="115">
                  <c:v>44641.649305555555</c:v>
                </c:pt>
                <c:pt idx="116">
                  <c:v>44641.652777777781</c:v>
                </c:pt>
                <c:pt idx="117">
                  <c:v>44641.65625</c:v>
                </c:pt>
                <c:pt idx="118">
                  <c:v>44641.659722222219</c:v>
                </c:pt>
                <c:pt idx="119">
                  <c:v>44641.663194444445</c:v>
                </c:pt>
                <c:pt idx="120">
                  <c:v>44641.666666666664</c:v>
                </c:pt>
                <c:pt idx="121">
                  <c:v>44641.670138888891</c:v>
                </c:pt>
                <c:pt idx="122">
                  <c:v>44641.673611111109</c:v>
                </c:pt>
                <c:pt idx="123">
                  <c:v>44641.677083333336</c:v>
                </c:pt>
                <c:pt idx="124">
                  <c:v>44641.680555555555</c:v>
                </c:pt>
                <c:pt idx="125">
                  <c:v>44641.684027777781</c:v>
                </c:pt>
                <c:pt idx="126">
                  <c:v>44641.6875</c:v>
                </c:pt>
                <c:pt idx="127">
                  <c:v>44641.690972222219</c:v>
                </c:pt>
                <c:pt idx="128">
                  <c:v>44641.694444444445</c:v>
                </c:pt>
                <c:pt idx="129">
                  <c:v>44641.697916666664</c:v>
                </c:pt>
                <c:pt idx="130">
                  <c:v>44641.701388888891</c:v>
                </c:pt>
                <c:pt idx="131">
                  <c:v>44641.704861111109</c:v>
                </c:pt>
                <c:pt idx="132">
                  <c:v>44641.708333333336</c:v>
                </c:pt>
                <c:pt idx="133">
                  <c:v>44641.711805555555</c:v>
                </c:pt>
                <c:pt idx="134">
                  <c:v>44641.715277777781</c:v>
                </c:pt>
                <c:pt idx="135">
                  <c:v>44641.71875</c:v>
                </c:pt>
                <c:pt idx="136">
                  <c:v>44641.722222222219</c:v>
                </c:pt>
                <c:pt idx="137">
                  <c:v>44641.725694444445</c:v>
                </c:pt>
                <c:pt idx="138">
                  <c:v>44641.729166666664</c:v>
                </c:pt>
                <c:pt idx="139">
                  <c:v>44641.732638888891</c:v>
                </c:pt>
                <c:pt idx="140">
                  <c:v>44641.736111111109</c:v>
                </c:pt>
                <c:pt idx="141">
                  <c:v>44641.739583333336</c:v>
                </c:pt>
                <c:pt idx="142">
                  <c:v>44641.743055555555</c:v>
                </c:pt>
                <c:pt idx="143">
                  <c:v>44641.746527777781</c:v>
                </c:pt>
                <c:pt idx="144">
                  <c:v>44641.75</c:v>
                </c:pt>
              </c:numCache>
            </c:numRef>
          </c:xVal>
          <c:yVal>
            <c:numRef>
              <c:f>Simulation_March!$AN$3:$AN$147</c:f>
              <c:numCache>
                <c:formatCode>General</c:formatCode>
                <c:ptCount val="14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6.3080000629861201</c:v>
                </c:pt>
                <c:pt idx="24">
                  <c:v>6.3080000628177002</c:v>
                </c:pt>
                <c:pt idx="25">
                  <c:v>6.3080000628131696</c:v>
                </c:pt>
                <c:pt idx="26">
                  <c:v>6.3080000628284001</c:v>
                </c:pt>
                <c:pt idx="27">
                  <c:v>6.3080000628329804</c:v>
                </c:pt>
                <c:pt idx="28">
                  <c:v>6.3080000628286701</c:v>
                </c:pt>
                <c:pt idx="29">
                  <c:v>6.3080000628336199</c:v>
                </c:pt>
                <c:pt idx="30">
                  <c:v>6.3080000628278796</c:v>
                </c:pt>
                <c:pt idx="31">
                  <c:v>6.3080000628211996</c:v>
                </c:pt>
                <c:pt idx="32">
                  <c:v>6.3080000628357196</c:v>
                </c:pt>
                <c:pt idx="33">
                  <c:v>6.3080000628374604</c:v>
                </c:pt>
                <c:pt idx="34">
                  <c:v>6.3080000628353003</c:v>
                </c:pt>
                <c:pt idx="35">
                  <c:v>6.3080000628101596</c:v>
                </c:pt>
                <c:pt idx="36">
                  <c:v>6.3080000629753199</c:v>
                </c:pt>
                <c:pt idx="37">
                  <c:v>6.3080000629753998</c:v>
                </c:pt>
                <c:pt idx="38">
                  <c:v>6.3080000629759603</c:v>
                </c:pt>
                <c:pt idx="39">
                  <c:v>6.3080000629764204</c:v>
                </c:pt>
                <c:pt idx="40">
                  <c:v>6.3080000630420097</c:v>
                </c:pt>
                <c:pt idx="41">
                  <c:v>6.3080000630425301</c:v>
                </c:pt>
                <c:pt idx="42">
                  <c:v>6.3080000630426696</c:v>
                </c:pt>
                <c:pt idx="43">
                  <c:v>6.30800006304273</c:v>
                </c:pt>
                <c:pt idx="44">
                  <c:v>6.3080000630426598</c:v>
                </c:pt>
                <c:pt idx="45">
                  <c:v>6.3080000629774897</c:v>
                </c:pt>
                <c:pt idx="46">
                  <c:v>6.3080000629773396</c:v>
                </c:pt>
                <c:pt idx="47">
                  <c:v>6.3080000629757098</c:v>
                </c:pt>
                <c:pt idx="48">
                  <c:v>6.3080000630447204</c:v>
                </c:pt>
                <c:pt idx="49">
                  <c:v>6.3080000630448296</c:v>
                </c:pt>
                <c:pt idx="50">
                  <c:v>6.3080000630448403</c:v>
                </c:pt>
                <c:pt idx="51">
                  <c:v>6.3080000630447897</c:v>
                </c:pt>
                <c:pt idx="52">
                  <c:v>6.3080000630448696</c:v>
                </c:pt>
                <c:pt idx="53">
                  <c:v>6.30800006304489</c:v>
                </c:pt>
                <c:pt idx="54">
                  <c:v>6.3080000630448501</c:v>
                </c:pt>
                <c:pt idx="55">
                  <c:v>6.3080000630448998</c:v>
                </c:pt>
                <c:pt idx="56">
                  <c:v>6.3080000630449096</c:v>
                </c:pt>
                <c:pt idx="57">
                  <c:v>6.3080000630449096</c:v>
                </c:pt>
                <c:pt idx="58">
                  <c:v>6.3080000630449504</c:v>
                </c:pt>
                <c:pt idx="59">
                  <c:v>6.30800006304466</c:v>
                </c:pt>
                <c:pt idx="60">
                  <c:v>6.3080000630509403</c:v>
                </c:pt>
                <c:pt idx="61">
                  <c:v>6.3080000630509003</c:v>
                </c:pt>
                <c:pt idx="62">
                  <c:v>6.3080000630509403</c:v>
                </c:pt>
                <c:pt idx="63">
                  <c:v>6.3080000630509501</c:v>
                </c:pt>
                <c:pt idx="64">
                  <c:v>6.3080000630509296</c:v>
                </c:pt>
                <c:pt idx="65">
                  <c:v>6.3080000630509501</c:v>
                </c:pt>
                <c:pt idx="66">
                  <c:v>6.3080000630509501</c:v>
                </c:pt>
                <c:pt idx="67">
                  <c:v>6.3080000630509501</c:v>
                </c:pt>
                <c:pt idx="68">
                  <c:v>6.3080000630509296</c:v>
                </c:pt>
                <c:pt idx="69">
                  <c:v>6.3080000630508497</c:v>
                </c:pt>
                <c:pt idx="70">
                  <c:v>6.3080000630509101</c:v>
                </c:pt>
                <c:pt idx="71">
                  <c:v>6.3080000630509501</c:v>
                </c:pt>
                <c:pt idx="72">
                  <c:v>6.3080000630556397</c:v>
                </c:pt>
                <c:pt idx="73">
                  <c:v>6.3080000630556397</c:v>
                </c:pt>
                <c:pt idx="74">
                  <c:v>6.3080000630556601</c:v>
                </c:pt>
                <c:pt idx="75">
                  <c:v>6.3080000630556601</c:v>
                </c:pt>
                <c:pt idx="76">
                  <c:v>6.3080000630556601</c:v>
                </c:pt>
                <c:pt idx="77">
                  <c:v>6.3080000630556601</c:v>
                </c:pt>
                <c:pt idx="78">
                  <c:v>6.3080000630556299</c:v>
                </c:pt>
                <c:pt idx="79">
                  <c:v>6.3080000630556601</c:v>
                </c:pt>
                <c:pt idx="80">
                  <c:v>6.3080000630556698</c:v>
                </c:pt>
                <c:pt idx="81">
                  <c:v>6.3080000630556601</c:v>
                </c:pt>
                <c:pt idx="82">
                  <c:v>6.3080000630556503</c:v>
                </c:pt>
                <c:pt idx="83">
                  <c:v>6.3080000630556698</c:v>
                </c:pt>
                <c:pt idx="84">
                  <c:v>6.3080000630590503</c:v>
                </c:pt>
                <c:pt idx="85">
                  <c:v>6.3080000630590503</c:v>
                </c:pt>
                <c:pt idx="86">
                  <c:v>6.3080000630590396</c:v>
                </c:pt>
                <c:pt idx="87">
                  <c:v>6.3080000630590396</c:v>
                </c:pt>
                <c:pt idx="88">
                  <c:v>6.3080000630590201</c:v>
                </c:pt>
                <c:pt idx="89">
                  <c:v>6.3080000630590396</c:v>
                </c:pt>
                <c:pt idx="90">
                  <c:v>6.3080000630590201</c:v>
                </c:pt>
                <c:pt idx="91">
                  <c:v>6.3080000630590103</c:v>
                </c:pt>
                <c:pt idx="92">
                  <c:v>6.3080000630590396</c:v>
                </c:pt>
                <c:pt idx="93">
                  <c:v>6.3080000630590396</c:v>
                </c:pt>
                <c:pt idx="94">
                  <c:v>6.3080000630590298</c:v>
                </c:pt>
                <c:pt idx="95">
                  <c:v>6.3080000630590298</c:v>
                </c:pt>
                <c:pt idx="96">
                  <c:v>6.3080000543411003</c:v>
                </c:pt>
                <c:pt idx="97">
                  <c:v>6.3080000629594597</c:v>
                </c:pt>
                <c:pt idx="98">
                  <c:v>6.3080000543596704</c:v>
                </c:pt>
                <c:pt idx="99">
                  <c:v>6.3080000630602298</c:v>
                </c:pt>
                <c:pt idx="100">
                  <c:v>6.3080000630602404</c:v>
                </c:pt>
                <c:pt idx="101">
                  <c:v>6.3079979305424301</c:v>
                </c:pt>
                <c:pt idx="102" formatCode="0.00E+00">
                  <c:v>-5.0713276840386301E-35</c:v>
                </c:pt>
                <c:pt idx="103" formatCode="0.00E+00">
                  <c:v>7.3430229059470902E-41</c:v>
                </c:pt>
                <c:pt idx="104" formatCode="0.00E+00">
                  <c:v>-3.5416399871114598E-40</c:v>
                </c:pt>
                <c:pt idx="105" formatCode="0.00E+00">
                  <c:v>1.12767129225381E-40</c:v>
                </c:pt>
                <c:pt idx="106" formatCode="0.00E+00">
                  <c:v>2.22655816242731E-41</c:v>
                </c:pt>
                <c:pt idx="107" formatCode="0.00E+00">
                  <c:v>1.7341112286596601E-41</c:v>
                </c:pt>
                <c:pt idx="108" formatCode="0.00E+00">
                  <c:v>-3.2259432077068001E-40</c:v>
                </c:pt>
                <c:pt idx="109" formatCode="0.00E+00">
                  <c:v>2.3599836715195301E-43</c:v>
                </c:pt>
                <c:pt idx="110" formatCode="0.00E+00">
                  <c:v>8.5391822227390004E-41</c:v>
                </c:pt>
                <c:pt idx="111" formatCode="0.00E+00">
                  <c:v>9.763599598875569E-41</c:v>
                </c:pt>
                <c:pt idx="112" formatCode="0.00E+00">
                  <c:v>2.1676042223158501E-40</c:v>
                </c:pt>
                <c:pt idx="113" formatCode="0.00E+00">
                  <c:v>2.8957252540126899E-41</c:v>
                </c:pt>
                <c:pt idx="114" formatCode="0.00E+00">
                  <c:v>1.8881796157544699E-41</c:v>
                </c:pt>
                <c:pt idx="115" formatCode="0.00E+00">
                  <c:v>-1.02889901837279E-40</c:v>
                </c:pt>
                <c:pt idx="116" formatCode="0.00E+00">
                  <c:v>-1.1164489716069699E-40</c:v>
                </c:pt>
                <c:pt idx="117" formatCode="0.00E+00">
                  <c:v>1.06136097311042E-41</c:v>
                </c:pt>
                <c:pt idx="118" formatCode="0.00E+00">
                  <c:v>7.5589454830687404E-41</c:v>
                </c:pt>
                <c:pt idx="119" formatCode="0.00E+00">
                  <c:v>3.3350377964006499E-41</c:v>
                </c:pt>
                <c:pt idx="120" formatCode="0.00E+00">
                  <c:v>1.2283011624115901E-40</c:v>
                </c:pt>
                <c:pt idx="121" formatCode="0.00E+00">
                  <c:v>-1.9319623104607598E-40</c:v>
                </c:pt>
                <c:pt idx="122" formatCode="0.00E+00">
                  <c:v>-2.1223654909239698E-40</c:v>
                </c:pt>
                <c:pt idx="123" formatCode="0.00E+00">
                  <c:v>-3.11625043973099E-40</c:v>
                </c:pt>
                <c:pt idx="124" formatCode="0.00E+00">
                  <c:v>-4.51938237172465E-39</c:v>
                </c:pt>
                <c:pt idx="125" formatCode="0.00E+00">
                  <c:v>1.1909285323680499E-42</c:v>
                </c:pt>
                <c:pt idx="126" formatCode="0.00E+00">
                  <c:v>1.9018527855201201E-40</c:v>
                </c:pt>
                <c:pt idx="127" formatCode="0.00E+00">
                  <c:v>-3.7685583781203597E-40</c:v>
                </c:pt>
                <c:pt idx="128" formatCode="0.00E+00">
                  <c:v>2.6053039577525199E-42</c:v>
                </c:pt>
                <c:pt idx="129" formatCode="0.00E+00">
                  <c:v>-1.7128999305788599E-41</c:v>
                </c:pt>
                <c:pt idx="130" formatCode="0.00E+00">
                  <c:v>-1.0017313490997599E-40</c:v>
                </c:pt>
                <c:pt idx="131" formatCode="0.00E+00">
                  <c:v>6.3664001335866798E-41</c:v>
                </c:pt>
                <c:pt idx="132" formatCode="0.00E+00">
                  <c:v>7.93311287841712E-43</c:v>
                </c:pt>
                <c:pt idx="133" formatCode="0.00E+00">
                  <c:v>-4.0720351781109001E-41</c:v>
                </c:pt>
                <c:pt idx="134" formatCode="0.00E+00">
                  <c:v>-6.8331956867413804E-41</c:v>
                </c:pt>
                <c:pt idx="135" formatCode="0.00E+00">
                  <c:v>-4.7124675807645898E-41</c:v>
                </c:pt>
                <c:pt idx="136" formatCode="0.00E+00">
                  <c:v>6.0418396214355302E-41</c:v>
                </c:pt>
                <c:pt idx="137" formatCode="0.00E+00">
                  <c:v>-1.1644681537198399E-41</c:v>
                </c:pt>
                <c:pt idx="138" formatCode="0.00E+00">
                  <c:v>-7.6798490535454998E-41</c:v>
                </c:pt>
                <c:pt idx="139" formatCode="0.00E+00">
                  <c:v>8.3788600557394298E-41</c:v>
                </c:pt>
                <c:pt idx="140" formatCode="0.00E+00">
                  <c:v>-6.5711622521094503E-41</c:v>
                </c:pt>
                <c:pt idx="141" formatCode="0.00E+00">
                  <c:v>-1.0220577860332301E-40</c:v>
                </c:pt>
                <c:pt idx="142" formatCode="0.00E+00">
                  <c:v>-1.8100464212359201E-40</c:v>
                </c:pt>
                <c:pt idx="143" formatCode="0.00E+00">
                  <c:v>-1.7411301829872899E-40</c:v>
                </c:pt>
                <c:pt idx="144" formatCode="0.00E+00">
                  <c:v>3.3811682864368199E-40</c:v>
                </c:pt>
              </c:numCache>
            </c:numRef>
          </c:yVal>
          <c:smooth val="0"/>
          <c:extLst>
            <c:ext xmlns:c16="http://schemas.microsoft.com/office/drawing/2014/chart" uri="{C3380CC4-5D6E-409C-BE32-E72D297353CC}">
              <c16:uniqueId val="{00000028-693A-4807-BBDF-00380F8C7054}"/>
            </c:ext>
          </c:extLst>
        </c:ser>
        <c:ser>
          <c:idx val="2"/>
          <c:order val="4"/>
          <c:tx>
            <c:strRef>
              <c:f>Simulation_March!$AV$2</c:f>
              <c:strCache>
                <c:ptCount val="1"/>
                <c:pt idx="0">
                  <c:v>P_from grid (kW)</c:v>
                </c:pt>
              </c:strCache>
            </c:strRef>
          </c:tx>
          <c:spPr>
            <a:ln w="15875">
              <a:solidFill>
                <a:schemeClr val="bg1">
                  <a:lumMod val="50000"/>
                </a:schemeClr>
              </a:solidFill>
              <a:prstDash val="dash"/>
            </a:ln>
          </c:spPr>
          <c:marker>
            <c:symbol val="none"/>
          </c:marker>
          <c:xVal>
            <c:numRef>
              <c:f>Simulation_March!$A$3:$A$147</c:f>
              <c:numCache>
                <c:formatCode>m/d/yyyy\ h:mm</c:formatCode>
                <c:ptCount val="145"/>
                <c:pt idx="0">
                  <c:v>44641.25</c:v>
                </c:pt>
                <c:pt idx="1">
                  <c:v>44641.253472222219</c:v>
                </c:pt>
                <c:pt idx="2">
                  <c:v>44641.256944444445</c:v>
                </c:pt>
                <c:pt idx="3">
                  <c:v>44641.260416666664</c:v>
                </c:pt>
                <c:pt idx="4">
                  <c:v>44641.263888888891</c:v>
                </c:pt>
                <c:pt idx="5">
                  <c:v>44641.267361111109</c:v>
                </c:pt>
                <c:pt idx="6">
                  <c:v>44641.270833333336</c:v>
                </c:pt>
                <c:pt idx="7">
                  <c:v>44641.274305555555</c:v>
                </c:pt>
                <c:pt idx="8">
                  <c:v>44641.277777777781</c:v>
                </c:pt>
                <c:pt idx="9">
                  <c:v>44641.28125</c:v>
                </c:pt>
                <c:pt idx="10">
                  <c:v>44641.284722222219</c:v>
                </c:pt>
                <c:pt idx="11">
                  <c:v>44641.288194444445</c:v>
                </c:pt>
                <c:pt idx="12">
                  <c:v>44641.291666666664</c:v>
                </c:pt>
                <c:pt idx="13">
                  <c:v>44641.295138888891</c:v>
                </c:pt>
                <c:pt idx="14">
                  <c:v>44641.298611111109</c:v>
                </c:pt>
                <c:pt idx="15">
                  <c:v>44641.302083333336</c:v>
                </c:pt>
                <c:pt idx="16">
                  <c:v>44641.305555555555</c:v>
                </c:pt>
                <c:pt idx="17">
                  <c:v>44641.309027777781</c:v>
                </c:pt>
                <c:pt idx="18">
                  <c:v>44641.3125</c:v>
                </c:pt>
                <c:pt idx="19">
                  <c:v>44641.315972222219</c:v>
                </c:pt>
                <c:pt idx="20">
                  <c:v>44641.319444444445</c:v>
                </c:pt>
                <c:pt idx="21">
                  <c:v>44641.322916666664</c:v>
                </c:pt>
                <c:pt idx="22">
                  <c:v>44641.326388888891</c:v>
                </c:pt>
                <c:pt idx="23">
                  <c:v>44641.329861111109</c:v>
                </c:pt>
                <c:pt idx="24">
                  <c:v>44641.333333333336</c:v>
                </c:pt>
                <c:pt idx="25">
                  <c:v>44641.336805555555</c:v>
                </c:pt>
                <c:pt idx="26">
                  <c:v>44641.340277777781</c:v>
                </c:pt>
                <c:pt idx="27">
                  <c:v>44641.34375</c:v>
                </c:pt>
                <c:pt idx="28">
                  <c:v>44641.347222222219</c:v>
                </c:pt>
                <c:pt idx="29">
                  <c:v>44641.350694444445</c:v>
                </c:pt>
                <c:pt idx="30">
                  <c:v>44641.354166666664</c:v>
                </c:pt>
                <c:pt idx="31">
                  <c:v>44641.357638888891</c:v>
                </c:pt>
                <c:pt idx="32">
                  <c:v>44641.361111111109</c:v>
                </c:pt>
                <c:pt idx="33">
                  <c:v>44641.364583333336</c:v>
                </c:pt>
                <c:pt idx="34">
                  <c:v>44641.368055555555</c:v>
                </c:pt>
                <c:pt idx="35">
                  <c:v>44641.371527777781</c:v>
                </c:pt>
                <c:pt idx="36">
                  <c:v>44641.375</c:v>
                </c:pt>
                <c:pt idx="37">
                  <c:v>44641.378472222219</c:v>
                </c:pt>
                <c:pt idx="38">
                  <c:v>44641.381944444445</c:v>
                </c:pt>
                <c:pt idx="39">
                  <c:v>44641.385416666664</c:v>
                </c:pt>
                <c:pt idx="40">
                  <c:v>44641.388888888891</c:v>
                </c:pt>
                <c:pt idx="41">
                  <c:v>44641.392361111109</c:v>
                </c:pt>
                <c:pt idx="42">
                  <c:v>44641.395833333336</c:v>
                </c:pt>
                <c:pt idx="43">
                  <c:v>44641.399305555555</c:v>
                </c:pt>
                <c:pt idx="44">
                  <c:v>44641.402777777781</c:v>
                </c:pt>
                <c:pt idx="45">
                  <c:v>44641.40625</c:v>
                </c:pt>
                <c:pt idx="46">
                  <c:v>44641.409722222219</c:v>
                </c:pt>
                <c:pt idx="47">
                  <c:v>44641.413194444445</c:v>
                </c:pt>
                <c:pt idx="48">
                  <c:v>44641.416666666664</c:v>
                </c:pt>
                <c:pt idx="49">
                  <c:v>44641.420138888891</c:v>
                </c:pt>
                <c:pt idx="50">
                  <c:v>44641.423611111109</c:v>
                </c:pt>
                <c:pt idx="51">
                  <c:v>44641.427083333336</c:v>
                </c:pt>
                <c:pt idx="52">
                  <c:v>44641.430555555555</c:v>
                </c:pt>
                <c:pt idx="53">
                  <c:v>44641.434027777781</c:v>
                </c:pt>
                <c:pt idx="54">
                  <c:v>44641.4375</c:v>
                </c:pt>
                <c:pt idx="55">
                  <c:v>44641.440972222219</c:v>
                </c:pt>
                <c:pt idx="56">
                  <c:v>44641.444444444445</c:v>
                </c:pt>
                <c:pt idx="57">
                  <c:v>44641.447916666664</c:v>
                </c:pt>
                <c:pt idx="58">
                  <c:v>44641.451388888891</c:v>
                </c:pt>
                <c:pt idx="59">
                  <c:v>44641.454861111109</c:v>
                </c:pt>
                <c:pt idx="60">
                  <c:v>44641.458333333336</c:v>
                </c:pt>
                <c:pt idx="61">
                  <c:v>44641.461805555555</c:v>
                </c:pt>
                <c:pt idx="62">
                  <c:v>44641.465277777781</c:v>
                </c:pt>
                <c:pt idx="63">
                  <c:v>44641.46875</c:v>
                </c:pt>
                <c:pt idx="64">
                  <c:v>44641.472222222219</c:v>
                </c:pt>
                <c:pt idx="65">
                  <c:v>44641.475694444445</c:v>
                </c:pt>
                <c:pt idx="66">
                  <c:v>44641.479166666664</c:v>
                </c:pt>
                <c:pt idx="67">
                  <c:v>44641.482638888891</c:v>
                </c:pt>
                <c:pt idx="68">
                  <c:v>44641.486111111109</c:v>
                </c:pt>
                <c:pt idx="69">
                  <c:v>44641.489583333336</c:v>
                </c:pt>
                <c:pt idx="70">
                  <c:v>44641.493055555555</c:v>
                </c:pt>
                <c:pt idx="71">
                  <c:v>44641.496527777781</c:v>
                </c:pt>
                <c:pt idx="72">
                  <c:v>44641.5</c:v>
                </c:pt>
                <c:pt idx="73">
                  <c:v>44641.503472222219</c:v>
                </c:pt>
                <c:pt idx="74">
                  <c:v>44641.506944444445</c:v>
                </c:pt>
                <c:pt idx="75">
                  <c:v>44641.510416666664</c:v>
                </c:pt>
                <c:pt idx="76">
                  <c:v>44641.513888888891</c:v>
                </c:pt>
                <c:pt idx="77">
                  <c:v>44641.517361111109</c:v>
                </c:pt>
                <c:pt idx="78">
                  <c:v>44641.520833333336</c:v>
                </c:pt>
                <c:pt idx="79">
                  <c:v>44641.524305555555</c:v>
                </c:pt>
                <c:pt idx="80">
                  <c:v>44641.527777777781</c:v>
                </c:pt>
                <c:pt idx="81">
                  <c:v>44641.53125</c:v>
                </c:pt>
                <c:pt idx="82">
                  <c:v>44641.534722222219</c:v>
                </c:pt>
                <c:pt idx="83">
                  <c:v>44641.538194444445</c:v>
                </c:pt>
                <c:pt idx="84">
                  <c:v>44641.541666666664</c:v>
                </c:pt>
                <c:pt idx="85">
                  <c:v>44641.545138888891</c:v>
                </c:pt>
                <c:pt idx="86">
                  <c:v>44641.548611111109</c:v>
                </c:pt>
                <c:pt idx="87">
                  <c:v>44641.552083333336</c:v>
                </c:pt>
                <c:pt idx="88">
                  <c:v>44641.555555555555</c:v>
                </c:pt>
                <c:pt idx="89">
                  <c:v>44641.559027777781</c:v>
                </c:pt>
                <c:pt idx="90">
                  <c:v>44641.5625</c:v>
                </c:pt>
                <c:pt idx="91">
                  <c:v>44641.565972222219</c:v>
                </c:pt>
                <c:pt idx="92">
                  <c:v>44641.569444444445</c:v>
                </c:pt>
                <c:pt idx="93">
                  <c:v>44641.572916666664</c:v>
                </c:pt>
                <c:pt idx="94">
                  <c:v>44641.576388888891</c:v>
                </c:pt>
                <c:pt idx="95">
                  <c:v>44641.579861111109</c:v>
                </c:pt>
                <c:pt idx="96">
                  <c:v>44641.583333333336</c:v>
                </c:pt>
                <c:pt idx="97">
                  <c:v>44641.586805555555</c:v>
                </c:pt>
                <c:pt idx="98">
                  <c:v>44641.590277777781</c:v>
                </c:pt>
                <c:pt idx="99">
                  <c:v>44641.59375</c:v>
                </c:pt>
                <c:pt idx="100">
                  <c:v>44641.597222222219</c:v>
                </c:pt>
                <c:pt idx="101">
                  <c:v>44641.600694444445</c:v>
                </c:pt>
                <c:pt idx="102">
                  <c:v>44641.604166666664</c:v>
                </c:pt>
                <c:pt idx="103">
                  <c:v>44641.607638888891</c:v>
                </c:pt>
                <c:pt idx="104">
                  <c:v>44641.611111111109</c:v>
                </c:pt>
                <c:pt idx="105">
                  <c:v>44641.614583333336</c:v>
                </c:pt>
                <c:pt idx="106">
                  <c:v>44641.618055555555</c:v>
                </c:pt>
                <c:pt idx="107">
                  <c:v>44641.621527777781</c:v>
                </c:pt>
                <c:pt idx="108">
                  <c:v>44641.625</c:v>
                </c:pt>
                <c:pt idx="109">
                  <c:v>44641.628472222219</c:v>
                </c:pt>
                <c:pt idx="110">
                  <c:v>44641.631944444445</c:v>
                </c:pt>
                <c:pt idx="111">
                  <c:v>44641.635416666664</c:v>
                </c:pt>
                <c:pt idx="112">
                  <c:v>44641.638888888891</c:v>
                </c:pt>
                <c:pt idx="113">
                  <c:v>44641.642361111109</c:v>
                </c:pt>
                <c:pt idx="114">
                  <c:v>44641.645833333336</c:v>
                </c:pt>
                <c:pt idx="115">
                  <c:v>44641.649305555555</c:v>
                </c:pt>
                <c:pt idx="116">
                  <c:v>44641.652777777781</c:v>
                </c:pt>
                <c:pt idx="117">
                  <c:v>44641.65625</c:v>
                </c:pt>
                <c:pt idx="118">
                  <c:v>44641.659722222219</c:v>
                </c:pt>
                <c:pt idx="119">
                  <c:v>44641.663194444445</c:v>
                </c:pt>
                <c:pt idx="120">
                  <c:v>44641.666666666664</c:v>
                </c:pt>
                <c:pt idx="121">
                  <c:v>44641.670138888891</c:v>
                </c:pt>
                <c:pt idx="122">
                  <c:v>44641.673611111109</c:v>
                </c:pt>
                <c:pt idx="123">
                  <c:v>44641.677083333336</c:v>
                </c:pt>
                <c:pt idx="124">
                  <c:v>44641.680555555555</c:v>
                </c:pt>
                <c:pt idx="125">
                  <c:v>44641.684027777781</c:v>
                </c:pt>
                <c:pt idx="126">
                  <c:v>44641.6875</c:v>
                </c:pt>
                <c:pt idx="127">
                  <c:v>44641.690972222219</c:v>
                </c:pt>
                <c:pt idx="128">
                  <c:v>44641.694444444445</c:v>
                </c:pt>
                <c:pt idx="129">
                  <c:v>44641.697916666664</c:v>
                </c:pt>
                <c:pt idx="130">
                  <c:v>44641.701388888891</c:v>
                </c:pt>
                <c:pt idx="131">
                  <c:v>44641.704861111109</c:v>
                </c:pt>
                <c:pt idx="132">
                  <c:v>44641.708333333336</c:v>
                </c:pt>
                <c:pt idx="133">
                  <c:v>44641.711805555555</c:v>
                </c:pt>
                <c:pt idx="134">
                  <c:v>44641.715277777781</c:v>
                </c:pt>
                <c:pt idx="135">
                  <c:v>44641.71875</c:v>
                </c:pt>
                <c:pt idx="136">
                  <c:v>44641.722222222219</c:v>
                </c:pt>
                <c:pt idx="137">
                  <c:v>44641.725694444445</c:v>
                </c:pt>
                <c:pt idx="138">
                  <c:v>44641.729166666664</c:v>
                </c:pt>
                <c:pt idx="139">
                  <c:v>44641.732638888891</c:v>
                </c:pt>
                <c:pt idx="140">
                  <c:v>44641.736111111109</c:v>
                </c:pt>
                <c:pt idx="141">
                  <c:v>44641.739583333336</c:v>
                </c:pt>
                <c:pt idx="142">
                  <c:v>44641.743055555555</c:v>
                </c:pt>
                <c:pt idx="143">
                  <c:v>44641.746527777781</c:v>
                </c:pt>
                <c:pt idx="144">
                  <c:v>44641.75</c:v>
                </c:pt>
              </c:numCache>
            </c:numRef>
          </c:xVal>
          <c:yVal>
            <c:numRef>
              <c:f>Simulation_March!$AV$3:$AV$147</c:f>
              <c:numCache>
                <c:formatCode>General</c:formatCode>
                <c:ptCount val="145"/>
                <c:pt idx="0">
                  <c:v>2.3361999999999998</c:v>
                </c:pt>
                <c:pt idx="1">
                  <c:v>3.4687999999999999</c:v>
                </c:pt>
                <c:pt idx="2">
                  <c:v>7.3337999999999903</c:v>
                </c:pt>
                <c:pt idx="3">
                  <c:v>9.9364000000000008</c:v>
                </c:pt>
                <c:pt idx="4">
                  <c:v>8.6177999999999901</c:v>
                </c:pt>
                <c:pt idx="5">
                  <c:v>7.0204000000000004</c:v>
                </c:pt>
                <c:pt idx="6">
                  <c:v>7.1703999999999999</c:v>
                </c:pt>
                <c:pt idx="7">
                  <c:v>7.1067999999999998</c:v>
                </c:pt>
                <c:pt idx="8">
                  <c:v>8.1059999999999999</c:v>
                </c:pt>
                <c:pt idx="9">
                  <c:v>8.8596000000000004</c:v>
                </c:pt>
                <c:pt idx="10">
                  <c:v>10.784599999999902</c:v>
                </c:pt>
                <c:pt idx="11">
                  <c:v>10.102</c:v>
                </c:pt>
                <c:pt idx="12">
                  <c:v>9.8217999999999996</c:v>
                </c:pt>
                <c:pt idx="13">
                  <c:v>11.763400000000001</c:v>
                </c:pt>
                <c:pt idx="14">
                  <c:v>14.444199999999901</c:v>
                </c:pt>
                <c:pt idx="15">
                  <c:v>11.877000000000001</c:v>
                </c:pt>
                <c:pt idx="16">
                  <c:v>10.8588</c:v>
                </c:pt>
                <c:pt idx="17">
                  <c:v>10.597799999999999</c:v>
                </c:pt>
                <c:pt idx="18">
                  <c:v>10.212999999999999</c:v>
                </c:pt>
                <c:pt idx="19">
                  <c:v>11.0664</c:v>
                </c:pt>
                <c:pt idx="20">
                  <c:v>18.627176544768712</c:v>
                </c:pt>
                <c:pt idx="21">
                  <c:v>28.619353089459338</c:v>
                </c:pt>
                <c:pt idx="22">
                  <c:v>23.681129463620596</c:v>
                </c:pt>
                <c:pt idx="23">
                  <c:v>33.343729634152069</c:v>
                </c:pt>
                <c:pt idx="24">
                  <c:v>29.116506007910594</c:v>
                </c:pt>
                <c:pt idx="25">
                  <c:v>29.928906007897954</c:v>
                </c:pt>
                <c:pt idx="26">
                  <c:v>27.111706007933517</c:v>
                </c:pt>
                <c:pt idx="27">
                  <c:v>26.880706007925053</c:v>
                </c:pt>
                <c:pt idx="28">
                  <c:v>27.031706007934321</c:v>
                </c:pt>
                <c:pt idx="29">
                  <c:v>26.552106007939294</c:v>
                </c:pt>
                <c:pt idx="30">
                  <c:v>29.194858926858966</c:v>
                </c:pt>
                <c:pt idx="31">
                  <c:v>30.479458926843058</c:v>
                </c:pt>
                <c:pt idx="32">
                  <c:v>27.599258926877265</c:v>
                </c:pt>
                <c:pt idx="33">
                  <c:v>27.231258926881328</c:v>
                </c:pt>
                <c:pt idx="34">
                  <c:v>27.686458926876249</c:v>
                </c:pt>
                <c:pt idx="35">
                  <c:v>32.338184022860773</c:v>
                </c:pt>
                <c:pt idx="36">
                  <c:v>32.044482552822139</c:v>
                </c:pt>
                <c:pt idx="37">
                  <c:v>31.937682552819915</c:v>
                </c:pt>
                <c:pt idx="38">
                  <c:v>31.191482552840501</c:v>
                </c:pt>
                <c:pt idx="39">
                  <c:v>30.582282552856338</c:v>
                </c:pt>
                <c:pt idx="40">
                  <c:v>32.082282552991408</c:v>
                </c:pt>
                <c:pt idx="41">
                  <c:v>30.153082553017214</c:v>
                </c:pt>
                <c:pt idx="42">
                  <c:v>29.638082553025782</c:v>
                </c:pt>
                <c:pt idx="43">
                  <c:v>29.429682553040269</c:v>
                </c:pt>
                <c:pt idx="44">
                  <c:v>29.690882553054788</c:v>
                </c:pt>
                <c:pt idx="45">
                  <c:v>29.12788255303257</c:v>
                </c:pt>
                <c:pt idx="46">
                  <c:v>29.32108255303233</c:v>
                </c:pt>
                <c:pt idx="47">
                  <c:v>31.525082552860678</c:v>
                </c:pt>
                <c:pt idx="48">
                  <c:v>30.866482553214844</c:v>
                </c:pt>
                <c:pt idx="49">
                  <c:v>28.72208255321496</c:v>
                </c:pt>
                <c:pt idx="50">
                  <c:v>28.584282553215594</c:v>
                </c:pt>
                <c:pt idx="51">
                  <c:v>29.569882553215091</c:v>
                </c:pt>
                <c:pt idx="52">
                  <c:v>27.98428255321452</c:v>
                </c:pt>
                <c:pt idx="53">
                  <c:v>27.705482553216559</c:v>
                </c:pt>
                <c:pt idx="54">
                  <c:v>28.482282553214858</c:v>
                </c:pt>
                <c:pt idx="55">
                  <c:v>27.425682553214941</c:v>
                </c:pt>
                <c:pt idx="56">
                  <c:v>27.207682553214894</c:v>
                </c:pt>
                <c:pt idx="57">
                  <c:v>27.256082553214107</c:v>
                </c:pt>
                <c:pt idx="58">
                  <c:v>26.436082553214909</c:v>
                </c:pt>
                <c:pt idx="59">
                  <c:v>31.946106179066504</c:v>
                </c:pt>
                <c:pt idx="60">
                  <c:v>31.823106179088377</c:v>
                </c:pt>
                <c:pt idx="61">
                  <c:v>33.079306179088164</c:v>
                </c:pt>
                <c:pt idx="62">
                  <c:v>31.796506179088151</c:v>
                </c:pt>
                <c:pt idx="63">
                  <c:v>31.560506179088176</c:v>
                </c:pt>
                <c:pt idx="64">
                  <c:v>32.250706179088034</c:v>
                </c:pt>
                <c:pt idx="65">
                  <c:v>31.672706179088177</c:v>
                </c:pt>
                <c:pt idx="66">
                  <c:v>31.544306179088061</c:v>
                </c:pt>
                <c:pt idx="67">
                  <c:v>31.543106179088131</c:v>
                </c:pt>
                <c:pt idx="68">
                  <c:v>32.185706179088044</c:v>
                </c:pt>
                <c:pt idx="69">
                  <c:v>34.892706179087774</c:v>
                </c:pt>
                <c:pt idx="70">
                  <c:v>32.689906179087885</c:v>
                </c:pt>
                <c:pt idx="71">
                  <c:v>31.470706179088118</c:v>
                </c:pt>
                <c:pt idx="72">
                  <c:v>32.598306179104284</c:v>
                </c:pt>
                <c:pt idx="73">
                  <c:v>32.42630617910428</c:v>
                </c:pt>
                <c:pt idx="74">
                  <c:v>31.400106179104426</c:v>
                </c:pt>
                <c:pt idx="75">
                  <c:v>31.127106179104324</c:v>
                </c:pt>
                <c:pt idx="76">
                  <c:v>31.5411061791043</c:v>
                </c:pt>
                <c:pt idx="77">
                  <c:v>31.509506179104399</c:v>
                </c:pt>
                <c:pt idx="78">
                  <c:v>33.031306179104391</c:v>
                </c:pt>
                <c:pt idx="79">
                  <c:v>31.470706179104397</c:v>
                </c:pt>
                <c:pt idx="80">
                  <c:v>31.116906179104422</c:v>
                </c:pt>
                <c:pt idx="81">
                  <c:v>31.628706179104405</c:v>
                </c:pt>
                <c:pt idx="82">
                  <c:v>32.104506179104291</c:v>
                </c:pt>
                <c:pt idx="83">
                  <c:v>30.986706179104367</c:v>
                </c:pt>
                <c:pt idx="84">
                  <c:v>31.076306179116344</c:v>
                </c:pt>
                <c:pt idx="85">
                  <c:v>31.275506179116377</c:v>
                </c:pt>
                <c:pt idx="86">
                  <c:v>31.61610617911635</c:v>
                </c:pt>
                <c:pt idx="87">
                  <c:v>31.983306179116333</c:v>
                </c:pt>
                <c:pt idx="88">
                  <c:v>33.597106179113212</c:v>
                </c:pt>
                <c:pt idx="89">
                  <c:v>32.414506179113566</c:v>
                </c:pt>
                <c:pt idx="90">
                  <c:v>33.752106179113795</c:v>
                </c:pt>
                <c:pt idx="91">
                  <c:v>34.695906179113429</c:v>
                </c:pt>
                <c:pt idx="92">
                  <c:v>32.146106179115279</c:v>
                </c:pt>
                <c:pt idx="93">
                  <c:v>32.181706179116219</c:v>
                </c:pt>
                <c:pt idx="94">
                  <c:v>32.503106179116564</c:v>
                </c:pt>
                <c:pt idx="95">
                  <c:v>32.819506179090745</c:v>
                </c:pt>
                <c:pt idx="96">
                  <c:v>22.096658906616927</c:v>
                </c:pt>
                <c:pt idx="97">
                  <c:v>22.607658927277683</c:v>
                </c:pt>
                <c:pt idx="98">
                  <c:v>28.369482532471864</c:v>
                </c:pt>
                <c:pt idx="99">
                  <c:v>25.463929634339088</c:v>
                </c:pt>
                <c:pt idx="100">
                  <c:v>24.890329634339118</c:v>
                </c:pt>
                <c:pt idx="101">
                  <c:v>24.872924541256495</c:v>
                </c:pt>
                <c:pt idx="102">
                  <c:v>10.318776544785672</c:v>
                </c:pt>
                <c:pt idx="103">
                  <c:v>10.774376544785673</c:v>
                </c:pt>
                <c:pt idx="104">
                  <c:v>10.821576544785671</c:v>
                </c:pt>
                <c:pt idx="105">
                  <c:v>11.118776544785673</c:v>
                </c:pt>
                <c:pt idx="106">
                  <c:v>11.306576544785671</c:v>
                </c:pt>
                <c:pt idx="107">
                  <c:v>11.449576544785669</c:v>
                </c:pt>
                <c:pt idx="108">
                  <c:v>11.283776544785624</c:v>
                </c:pt>
                <c:pt idx="109">
                  <c:v>11.515376544785624</c:v>
                </c:pt>
                <c:pt idx="110">
                  <c:v>12.334976544785611</c:v>
                </c:pt>
                <c:pt idx="111">
                  <c:v>11.746576544785622</c:v>
                </c:pt>
                <c:pt idx="112">
                  <c:v>14.40877654478561</c:v>
                </c:pt>
                <c:pt idx="113">
                  <c:v>14.019576544785611</c:v>
                </c:pt>
                <c:pt idx="114">
                  <c:v>12.824176544785512</c:v>
                </c:pt>
                <c:pt idx="115">
                  <c:v>12.392376544785623</c:v>
                </c:pt>
                <c:pt idx="116">
                  <c:v>12.612976544785521</c:v>
                </c:pt>
                <c:pt idx="117">
                  <c:v>13.070776544785613</c:v>
                </c:pt>
                <c:pt idx="118">
                  <c:v>13.185976544785621</c:v>
                </c:pt>
                <c:pt idx="119">
                  <c:v>13.318376544785611</c:v>
                </c:pt>
                <c:pt idx="120">
                  <c:v>13.489176544780388</c:v>
                </c:pt>
                <c:pt idx="121">
                  <c:v>13.377576544780391</c:v>
                </c:pt>
                <c:pt idx="122">
                  <c:v>13.38157654478039</c:v>
                </c:pt>
                <c:pt idx="123">
                  <c:v>13.890376544775107</c:v>
                </c:pt>
                <c:pt idx="124">
                  <c:v>12.127090222077978</c:v>
                </c:pt>
                <c:pt idx="125">
                  <c:v>9.8381529189131296</c:v>
                </c:pt>
                <c:pt idx="126">
                  <c:v>9.031152918913083</c:v>
                </c:pt>
                <c:pt idx="127">
                  <c:v>8.8385529189130345</c:v>
                </c:pt>
                <c:pt idx="128">
                  <c:v>7.9795529189206693</c:v>
                </c:pt>
                <c:pt idx="129">
                  <c:v>5.5471999999999992</c:v>
                </c:pt>
                <c:pt idx="130">
                  <c:v>5.8458000000000006</c:v>
                </c:pt>
                <c:pt idx="131">
                  <c:v>5.5060000000000002</c:v>
                </c:pt>
                <c:pt idx="132">
                  <c:v>4.2214</c:v>
                </c:pt>
                <c:pt idx="133">
                  <c:v>3.9039999999999999</c:v>
                </c:pt>
                <c:pt idx="134">
                  <c:v>4.2210000000000001</c:v>
                </c:pt>
                <c:pt idx="135">
                  <c:v>4.2727999999999904</c:v>
                </c:pt>
                <c:pt idx="136">
                  <c:v>4.5964000000000009</c:v>
                </c:pt>
                <c:pt idx="137">
                  <c:v>4.9832000000000001</c:v>
                </c:pt>
                <c:pt idx="138">
                  <c:v>5.0687999999999898</c:v>
                </c:pt>
                <c:pt idx="139">
                  <c:v>5.3440000000000003</c:v>
                </c:pt>
                <c:pt idx="140">
                  <c:v>5.5117999999999991</c:v>
                </c:pt>
                <c:pt idx="141">
                  <c:v>6.0087999999999999</c:v>
                </c:pt>
                <c:pt idx="142">
                  <c:v>6.0284000000000004</c:v>
                </c:pt>
                <c:pt idx="143">
                  <c:v>6.2957999999999998</c:v>
                </c:pt>
                <c:pt idx="144">
                  <c:v>7.0022000000000002</c:v>
                </c:pt>
              </c:numCache>
            </c:numRef>
          </c:yVal>
          <c:smooth val="0"/>
          <c:extLst>
            <c:ext xmlns:c16="http://schemas.microsoft.com/office/drawing/2014/chart" uri="{C3380CC4-5D6E-409C-BE32-E72D297353CC}">
              <c16:uniqueId val="{00000004-FD23-49C3-8984-9DE10F355C4C}"/>
            </c:ext>
          </c:extLst>
        </c:ser>
        <c:ser>
          <c:idx val="6"/>
          <c:order val="6"/>
          <c:tx>
            <c:strRef>
              <c:f>Simulation_March!$D$2</c:f>
              <c:strCache>
                <c:ptCount val="1"/>
                <c:pt idx="0">
                  <c:v>PV </c:v>
                </c:pt>
              </c:strCache>
            </c:strRef>
          </c:tx>
          <c:spPr>
            <a:ln w="22225">
              <a:solidFill>
                <a:srgbClr val="FFC000"/>
              </a:solidFill>
              <a:prstDash val="dash"/>
            </a:ln>
          </c:spPr>
          <c:marker>
            <c:symbol val="none"/>
          </c:marker>
          <c:xVal>
            <c:numRef>
              <c:f>Simulation_March!$A$3:$A$147</c:f>
              <c:numCache>
                <c:formatCode>m/d/yyyy\ h:mm</c:formatCode>
                <c:ptCount val="145"/>
                <c:pt idx="0">
                  <c:v>44641.25</c:v>
                </c:pt>
                <c:pt idx="1">
                  <c:v>44641.253472222219</c:v>
                </c:pt>
                <c:pt idx="2">
                  <c:v>44641.256944444445</c:v>
                </c:pt>
                <c:pt idx="3">
                  <c:v>44641.260416666664</c:v>
                </c:pt>
                <c:pt idx="4">
                  <c:v>44641.263888888891</c:v>
                </c:pt>
                <c:pt idx="5">
                  <c:v>44641.267361111109</c:v>
                </c:pt>
                <c:pt idx="6">
                  <c:v>44641.270833333336</c:v>
                </c:pt>
                <c:pt idx="7">
                  <c:v>44641.274305555555</c:v>
                </c:pt>
                <c:pt idx="8">
                  <c:v>44641.277777777781</c:v>
                </c:pt>
                <c:pt idx="9">
                  <c:v>44641.28125</c:v>
                </c:pt>
                <c:pt idx="10">
                  <c:v>44641.284722222219</c:v>
                </c:pt>
                <c:pt idx="11">
                  <c:v>44641.288194444445</c:v>
                </c:pt>
                <c:pt idx="12">
                  <c:v>44641.291666666664</c:v>
                </c:pt>
                <c:pt idx="13">
                  <c:v>44641.295138888891</c:v>
                </c:pt>
                <c:pt idx="14">
                  <c:v>44641.298611111109</c:v>
                </c:pt>
                <c:pt idx="15">
                  <c:v>44641.302083333336</c:v>
                </c:pt>
                <c:pt idx="16">
                  <c:v>44641.305555555555</c:v>
                </c:pt>
                <c:pt idx="17">
                  <c:v>44641.309027777781</c:v>
                </c:pt>
                <c:pt idx="18">
                  <c:v>44641.3125</c:v>
                </c:pt>
                <c:pt idx="19">
                  <c:v>44641.315972222219</c:v>
                </c:pt>
                <c:pt idx="20">
                  <c:v>44641.319444444445</c:v>
                </c:pt>
                <c:pt idx="21">
                  <c:v>44641.322916666664</c:v>
                </c:pt>
                <c:pt idx="22">
                  <c:v>44641.326388888891</c:v>
                </c:pt>
                <c:pt idx="23">
                  <c:v>44641.329861111109</c:v>
                </c:pt>
                <c:pt idx="24">
                  <c:v>44641.333333333336</c:v>
                </c:pt>
                <c:pt idx="25">
                  <c:v>44641.336805555555</c:v>
                </c:pt>
                <c:pt idx="26">
                  <c:v>44641.340277777781</c:v>
                </c:pt>
                <c:pt idx="27">
                  <c:v>44641.34375</c:v>
                </c:pt>
                <c:pt idx="28">
                  <c:v>44641.347222222219</c:v>
                </c:pt>
                <c:pt idx="29">
                  <c:v>44641.350694444445</c:v>
                </c:pt>
                <c:pt idx="30">
                  <c:v>44641.354166666664</c:v>
                </c:pt>
                <c:pt idx="31">
                  <c:v>44641.357638888891</c:v>
                </c:pt>
                <c:pt idx="32">
                  <c:v>44641.361111111109</c:v>
                </c:pt>
                <c:pt idx="33">
                  <c:v>44641.364583333336</c:v>
                </c:pt>
                <c:pt idx="34">
                  <c:v>44641.368055555555</c:v>
                </c:pt>
                <c:pt idx="35">
                  <c:v>44641.371527777781</c:v>
                </c:pt>
                <c:pt idx="36">
                  <c:v>44641.375</c:v>
                </c:pt>
                <c:pt idx="37">
                  <c:v>44641.378472222219</c:v>
                </c:pt>
                <c:pt idx="38">
                  <c:v>44641.381944444445</c:v>
                </c:pt>
                <c:pt idx="39">
                  <c:v>44641.385416666664</c:v>
                </c:pt>
                <c:pt idx="40">
                  <c:v>44641.388888888891</c:v>
                </c:pt>
                <c:pt idx="41">
                  <c:v>44641.392361111109</c:v>
                </c:pt>
                <c:pt idx="42">
                  <c:v>44641.395833333336</c:v>
                </c:pt>
                <c:pt idx="43">
                  <c:v>44641.399305555555</c:v>
                </c:pt>
                <c:pt idx="44">
                  <c:v>44641.402777777781</c:v>
                </c:pt>
                <c:pt idx="45">
                  <c:v>44641.40625</c:v>
                </c:pt>
                <c:pt idx="46">
                  <c:v>44641.409722222219</c:v>
                </c:pt>
                <c:pt idx="47">
                  <c:v>44641.413194444445</c:v>
                </c:pt>
                <c:pt idx="48">
                  <c:v>44641.416666666664</c:v>
                </c:pt>
                <c:pt idx="49">
                  <c:v>44641.420138888891</c:v>
                </c:pt>
                <c:pt idx="50">
                  <c:v>44641.423611111109</c:v>
                </c:pt>
                <c:pt idx="51">
                  <c:v>44641.427083333336</c:v>
                </c:pt>
                <c:pt idx="52">
                  <c:v>44641.430555555555</c:v>
                </c:pt>
                <c:pt idx="53">
                  <c:v>44641.434027777781</c:v>
                </c:pt>
                <c:pt idx="54">
                  <c:v>44641.4375</c:v>
                </c:pt>
                <c:pt idx="55">
                  <c:v>44641.440972222219</c:v>
                </c:pt>
                <c:pt idx="56">
                  <c:v>44641.444444444445</c:v>
                </c:pt>
                <c:pt idx="57">
                  <c:v>44641.447916666664</c:v>
                </c:pt>
                <c:pt idx="58">
                  <c:v>44641.451388888891</c:v>
                </c:pt>
                <c:pt idx="59">
                  <c:v>44641.454861111109</c:v>
                </c:pt>
                <c:pt idx="60">
                  <c:v>44641.458333333336</c:v>
                </c:pt>
                <c:pt idx="61">
                  <c:v>44641.461805555555</c:v>
                </c:pt>
                <c:pt idx="62">
                  <c:v>44641.465277777781</c:v>
                </c:pt>
                <c:pt idx="63">
                  <c:v>44641.46875</c:v>
                </c:pt>
                <c:pt idx="64">
                  <c:v>44641.472222222219</c:v>
                </c:pt>
                <c:pt idx="65">
                  <c:v>44641.475694444445</c:v>
                </c:pt>
                <c:pt idx="66">
                  <c:v>44641.479166666664</c:v>
                </c:pt>
                <c:pt idx="67">
                  <c:v>44641.482638888891</c:v>
                </c:pt>
                <c:pt idx="68">
                  <c:v>44641.486111111109</c:v>
                </c:pt>
                <c:pt idx="69">
                  <c:v>44641.489583333336</c:v>
                </c:pt>
                <c:pt idx="70">
                  <c:v>44641.493055555555</c:v>
                </c:pt>
                <c:pt idx="71">
                  <c:v>44641.496527777781</c:v>
                </c:pt>
                <c:pt idx="72">
                  <c:v>44641.5</c:v>
                </c:pt>
                <c:pt idx="73">
                  <c:v>44641.503472222219</c:v>
                </c:pt>
                <c:pt idx="74">
                  <c:v>44641.506944444445</c:v>
                </c:pt>
                <c:pt idx="75">
                  <c:v>44641.510416666664</c:v>
                </c:pt>
                <c:pt idx="76">
                  <c:v>44641.513888888891</c:v>
                </c:pt>
                <c:pt idx="77">
                  <c:v>44641.517361111109</c:v>
                </c:pt>
                <c:pt idx="78">
                  <c:v>44641.520833333336</c:v>
                </c:pt>
                <c:pt idx="79">
                  <c:v>44641.524305555555</c:v>
                </c:pt>
                <c:pt idx="80">
                  <c:v>44641.527777777781</c:v>
                </c:pt>
                <c:pt idx="81">
                  <c:v>44641.53125</c:v>
                </c:pt>
                <c:pt idx="82">
                  <c:v>44641.534722222219</c:v>
                </c:pt>
                <c:pt idx="83">
                  <c:v>44641.538194444445</c:v>
                </c:pt>
                <c:pt idx="84">
                  <c:v>44641.541666666664</c:v>
                </c:pt>
                <c:pt idx="85">
                  <c:v>44641.545138888891</c:v>
                </c:pt>
                <c:pt idx="86">
                  <c:v>44641.548611111109</c:v>
                </c:pt>
                <c:pt idx="87">
                  <c:v>44641.552083333336</c:v>
                </c:pt>
                <c:pt idx="88">
                  <c:v>44641.555555555555</c:v>
                </c:pt>
                <c:pt idx="89">
                  <c:v>44641.559027777781</c:v>
                </c:pt>
                <c:pt idx="90">
                  <c:v>44641.5625</c:v>
                </c:pt>
                <c:pt idx="91">
                  <c:v>44641.565972222219</c:v>
                </c:pt>
                <c:pt idx="92">
                  <c:v>44641.569444444445</c:v>
                </c:pt>
                <c:pt idx="93">
                  <c:v>44641.572916666664</c:v>
                </c:pt>
                <c:pt idx="94">
                  <c:v>44641.576388888891</c:v>
                </c:pt>
                <c:pt idx="95">
                  <c:v>44641.579861111109</c:v>
                </c:pt>
                <c:pt idx="96">
                  <c:v>44641.583333333336</c:v>
                </c:pt>
                <c:pt idx="97">
                  <c:v>44641.586805555555</c:v>
                </c:pt>
                <c:pt idx="98">
                  <c:v>44641.590277777781</c:v>
                </c:pt>
                <c:pt idx="99">
                  <c:v>44641.59375</c:v>
                </c:pt>
                <c:pt idx="100">
                  <c:v>44641.597222222219</c:v>
                </c:pt>
                <c:pt idx="101">
                  <c:v>44641.600694444445</c:v>
                </c:pt>
                <c:pt idx="102">
                  <c:v>44641.604166666664</c:v>
                </c:pt>
                <c:pt idx="103">
                  <c:v>44641.607638888891</c:v>
                </c:pt>
                <c:pt idx="104">
                  <c:v>44641.611111111109</c:v>
                </c:pt>
                <c:pt idx="105">
                  <c:v>44641.614583333336</c:v>
                </c:pt>
                <c:pt idx="106">
                  <c:v>44641.618055555555</c:v>
                </c:pt>
                <c:pt idx="107">
                  <c:v>44641.621527777781</c:v>
                </c:pt>
                <c:pt idx="108">
                  <c:v>44641.625</c:v>
                </c:pt>
                <c:pt idx="109">
                  <c:v>44641.628472222219</c:v>
                </c:pt>
                <c:pt idx="110">
                  <c:v>44641.631944444445</c:v>
                </c:pt>
                <c:pt idx="111">
                  <c:v>44641.635416666664</c:v>
                </c:pt>
                <c:pt idx="112">
                  <c:v>44641.638888888891</c:v>
                </c:pt>
                <c:pt idx="113">
                  <c:v>44641.642361111109</c:v>
                </c:pt>
                <c:pt idx="114">
                  <c:v>44641.645833333336</c:v>
                </c:pt>
                <c:pt idx="115">
                  <c:v>44641.649305555555</c:v>
                </c:pt>
                <c:pt idx="116">
                  <c:v>44641.652777777781</c:v>
                </c:pt>
                <c:pt idx="117">
                  <c:v>44641.65625</c:v>
                </c:pt>
                <c:pt idx="118">
                  <c:v>44641.659722222219</c:v>
                </c:pt>
                <c:pt idx="119">
                  <c:v>44641.663194444445</c:v>
                </c:pt>
                <c:pt idx="120">
                  <c:v>44641.666666666664</c:v>
                </c:pt>
                <c:pt idx="121">
                  <c:v>44641.670138888891</c:v>
                </c:pt>
                <c:pt idx="122">
                  <c:v>44641.673611111109</c:v>
                </c:pt>
                <c:pt idx="123">
                  <c:v>44641.677083333336</c:v>
                </c:pt>
                <c:pt idx="124">
                  <c:v>44641.680555555555</c:v>
                </c:pt>
                <c:pt idx="125">
                  <c:v>44641.684027777781</c:v>
                </c:pt>
                <c:pt idx="126">
                  <c:v>44641.6875</c:v>
                </c:pt>
                <c:pt idx="127">
                  <c:v>44641.690972222219</c:v>
                </c:pt>
                <c:pt idx="128">
                  <c:v>44641.694444444445</c:v>
                </c:pt>
                <c:pt idx="129">
                  <c:v>44641.697916666664</c:v>
                </c:pt>
                <c:pt idx="130">
                  <c:v>44641.701388888891</c:v>
                </c:pt>
                <c:pt idx="131">
                  <c:v>44641.704861111109</c:v>
                </c:pt>
                <c:pt idx="132">
                  <c:v>44641.708333333336</c:v>
                </c:pt>
                <c:pt idx="133">
                  <c:v>44641.711805555555</c:v>
                </c:pt>
                <c:pt idx="134">
                  <c:v>44641.715277777781</c:v>
                </c:pt>
                <c:pt idx="135">
                  <c:v>44641.71875</c:v>
                </c:pt>
                <c:pt idx="136">
                  <c:v>44641.722222222219</c:v>
                </c:pt>
                <c:pt idx="137">
                  <c:v>44641.725694444445</c:v>
                </c:pt>
                <c:pt idx="138">
                  <c:v>44641.729166666664</c:v>
                </c:pt>
                <c:pt idx="139">
                  <c:v>44641.732638888891</c:v>
                </c:pt>
                <c:pt idx="140">
                  <c:v>44641.736111111109</c:v>
                </c:pt>
                <c:pt idx="141">
                  <c:v>44641.739583333336</c:v>
                </c:pt>
                <c:pt idx="142">
                  <c:v>44641.743055555555</c:v>
                </c:pt>
                <c:pt idx="143">
                  <c:v>44641.746527777781</c:v>
                </c:pt>
                <c:pt idx="144">
                  <c:v>44641.75</c:v>
                </c:pt>
              </c:numCache>
            </c:numRef>
          </c:xVal>
          <c:yVal>
            <c:numRef>
              <c:f>Simulation_March!$D$3:$D$147</c:f>
              <c:numCache>
                <c:formatCode>General</c:formatCode>
                <c:ptCount val="145"/>
                <c:pt idx="0">
                  <c:v>0</c:v>
                </c:pt>
                <c:pt idx="1">
                  <c:v>0</c:v>
                </c:pt>
                <c:pt idx="2">
                  <c:v>0</c:v>
                </c:pt>
                <c:pt idx="3">
                  <c:v>0</c:v>
                </c:pt>
                <c:pt idx="4">
                  <c:v>0</c:v>
                </c:pt>
                <c:pt idx="5">
                  <c:v>0</c:v>
                </c:pt>
                <c:pt idx="6">
                  <c:v>0</c:v>
                </c:pt>
                <c:pt idx="7">
                  <c:v>0</c:v>
                </c:pt>
                <c:pt idx="8">
                  <c:v>0</c:v>
                </c:pt>
                <c:pt idx="9">
                  <c:v>0</c:v>
                </c:pt>
                <c:pt idx="10">
                  <c:v>4.3799999999999999E-2</c:v>
                </c:pt>
                <c:pt idx="11">
                  <c:v>0.121</c:v>
                </c:pt>
                <c:pt idx="12">
                  <c:v>0.25919999999999999</c:v>
                </c:pt>
                <c:pt idx="13">
                  <c:v>0.43519999999999998</c:v>
                </c:pt>
                <c:pt idx="14">
                  <c:v>0.61599999999999999</c:v>
                </c:pt>
                <c:pt idx="15">
                  <c:v>0.82340000000000002</c:v>
                </c:pt>
                <c:pt idx="16">
                  <c:v>1.0653999999999999</c:v>
                </c:pt>
                <c:pt idx="17">
                  <c:v>1.3224</c:v>
                </c:pt>
                <c:pt idx="18">
                  <c:v>1.5524</c:v>
                </c:pt>
                <c:pt idx="19">
                  <c:v>1.7794000000000001</c:v>
                </c:pt>
                <c:pt idx="20">
                  <c:v>2.0486</c:v>
                </c:pt>
                <c:pt idx="21">
                  <c:v>2.3422000000000001</c:v>
                </c:pt>
                <c:pt idx="22">
                  <c:v>2.6415999999999999</c:v>
                </c:pt>
                <c:pt idx="23">
                  <c:v>2.9403999999999999</c:v>
                </c:pt>
                <c:pt idx="24">
                  <c:v>3.2280000000000002</c:v>
                </c:pt>
                <c:pt idx="25">
                  <c:v>3.5659999999999998</c:v>
                </c:pt>
                <c:pt idx="26">
                  <c:v>3.871</c:v>
                </c:pt>
                <c:pt idx="27">
                  <c:v>4.1996000000000002</c:v>
                </c:pt>
                <c:pt idx="28">
                  <c:v>4.4577999999999998</c:v>
                </c:pt>
                <c:pt idx="29">
                  <c:v>4.7769999999999904</c:v>
                </c:pt>
                <c:pt idx="30">
                  <c:v>5.0566000000000004</c:v>
                </c:pt>
                <c:pt idx="31">
                  <c:v>5.3475999999999999</c:v>
                </c:pt>
                <c:pt idx="32">
                  <c:v>5.6543999999999999</c:v>
                </c:pt>
                <c:pt idx="33">
                  <c:v>5.9645999999999999</c:v>
                </c:pt>
                <c:pt idx="34">
                  <c:v>6.2923999999999998</c:v>
                </c:pt>
                <c:pt idx="35">
                  <c:v>6.5839999999999996</c:v>
                </c:pt>
                <c:pt idx="36">
                  <c:v>6.8849999999999998</c:v>
                </c:pt>
                <c:pt idx="37">
                  <c:v>7.1311999999999998</c:v>
                </c:pt>
                <c:pt idx="38">
                  <c:v>7.4067999999999996</c:v>
                </c:pt>
                <c:pt idx="39">
                  <c:v>7.6787999999999998</c:v>
                </c:pt>
                <c:pt idx="40">
                  <c:v>7.9119999999999999</c:v>
                </c:pt>
                <c:pt idx="41">
                  <c:v>8.1747999999999994</c:v>
                </c:pt>
                <c:pt idx="42">
                  <c:v>8.4515999999999991</c:v>
                </c:pt>
                <c:pt idx="43">
                  <c:v>8.6815999999999995</c:v>
                </c:pt>
                <c:pt idx="44">
                  <c:v>8.8856000000000002</c:v>
                </c:pt>
                <c:pt idx="45">
                  <c:v>9.0934000000000008</c:v>
                </c:pt>
                <c:pt idx="46">
                  <c:v>9.27</c:v>
                </c:pt>
                <c:pt idx="47">
                  <c:v>9.4558</c:v>
                </c:pt>
                <c:pt idx="48">
                  <c:v>9.6424000000000003</c:v>
                </c:pt>
                <c:pt idx="49">
                  <c:v>9.8656000000000006</c:v>
                </c:pt>
                <c:pt idx="50">
                  <c:v>10.012600000000001</c:v>
                </c:pt>
                <c:pt idx="51">
                  <c:v>10.1358</c:v>
                </c:pt>
                <c:pt idx="52">
                  <c:v>10.295</c:v>
                </c:pt>
                <c:pt idx="53">
                  <c:v>10.492000000000001</c:v>
                </c:pt>
                <c:pt idx="54">
                  <c:v>10.590400000000001</c:v>
                </c:pt>
                <c:pt idx="55">
                  <c:v>10.848000000000001</c:v>
                </c:pt>
                <c:pt idx="56">
                  <c:v>11.0184</c:v>
                </c:pt>
                <c:pt idx="57">
                  <c:v>11.104200000000001</c:v>
                </c:pt>
                <c:pt idx="58">
                  <c:v>11.2172</c:v>
                </c:pt>
                <c:pt idx="59">
                  <c:v>11.3956</c:v>
                </c:pt>
                <c:pt idx="60">
                  <c:v>11.4946</c:v>
                </c:pt>
                <c:pt idx="61">
                  <c:v>11.518599999999999</c:v>
                </c:pt>
                <c:pt idx="62">
                  <c:v>11.6938</c:v>
                </c:pt>
                <c:pt idx="63">
                  <c:v>11.757999999999999</c:v>
                </c:pt>
                <c:pt idx="64">
                  <c:v>11.86</c:v>
                </c:pt>
                <c:pt idx="65">
                  <c:v>11.9312</c:v>
                </c:pt>
                <c:pt idx="66">
                  <c:v>11.9026</c:v>
                </c:pt>
                <c:pt idx="67">
                  <c:v>11.8156</c:v>
                </c:pt>
                <c:pt idx="68">
                  <c:v>11.936199999999999</c:v>
                </c:pt>
                <c:pt idx="69">
                  <c:v>12.018599999999999</c:v>
                </c:pt>
                <c:pt idx="70">
                  <c:v>11.997400000000001</c:v>
                </c:pt>
                <c:pt idx="71">
                  <c:v>11.8688</c:v>
                </c:pt>
                <c:pt idx="72">
                  <c:v>11.916</c:v>
                </c:pt>
                <c:pt idx="73">
                  <c:v>11.9514</c:v>
                </c:pt>
                <c:pt idx="74">
                  <c:v>11.961399999999999</c:v>
                </c:pt>
                <c:pt idx="75">
                  <c:v>11.96</c:v>
                </c:pt>
                <c:pt idx="76">
                  <c:v>11.873200000000001</c:v>
                </c:pt>
                <c:pt idx="77">
                  <c:v>11.9168</c:v>
                </c:pt>
                <c:pt idx="78">
                  <c:v>11.8711999999999</c:v>
                </c:pt>
                <c:pt idx="79">
                  <c:v>11.789</c:v>
                </c:pt>
                <c:pt idx="80">
                  <c:v>11.763400000000001</c:v>
                </c:pt>
                <c:pt idx="81">
                  <c:v>11.757199999999999</c:v>
                </c:pt>
                <c:pt idx="82">
                  <c:v>11.7654</c:v>
                </c:pt>
                <c:pt idx="83">
                  <c:v>11.627800000000001</c:v>
                </c:pt>
                <c:pt idx="84">
                  <c:v>11.7018</c:v>
                </c:pt>
                <c:pt idx="85">
                  <c:v>11.603199999999999</c:v>
                </c:pt>
                <c:pt idx="86">
                  <c:v>11.533799999999999</c:v>
                </c:pt>
                <c:pt idx="87">
                  <c:v>11.4124</c:v>
                </c:pt>
                <c:pt idx="88">
                  <c:v>11.4344</c:v>
                </c:pt>
                <c:pt idx="89">
                  <c:v>11.3042</c:v>
                </c:pt>
                <c:pt idx="90">
                  <c:v>11.151599999999901</c:v>
                </c:pt>
                <c:pt idx="91">
                  <c:v>11.0982</c:v>
                </c:pt>
                <c:pt idx="92">
                  <c:v>11.0868</c:v>
                </c:pt>
                <c:pt idx="93">
                  <c:v>10.9824</c:v>
                </c:pt>
                <c:pt idx="94">
                  <c:v>10.8504</c:v>
                </c:pt>
                <c:pt idx="95">
                  <c:v>10.8086</c:v>
                </c:pt>
                <c:pt idx="96">
                  <c:v>10.718</c:v>
                </c:pt>
                <c:pt idx="97">
                  <c:v>10.704800000000001</c:v>
                </c:pt>
                <c:pt idx="98">
                  <c:v>10.476000000000001</c:v>
                </c:pt>
                <c:pt idx="99">
                  <c:v>10.384600000000001</c:v>
                </c:pt>
                <c:pt idx="100">
                  <c:v>10.4018</c:v>
                </c:pt>
                <c:pt idx="101">
                  <c:v>10.3102</c:v>
                </c:pt>
                <c:pt idx="102">
                  <c:v>9.9413999999999998</c:v>
                </c:pt>
                <c:pt idx="103">
                  <c:v>9.6791999999999998</c:v>
                </c:pt>
                <c:pt idx="104">
                  <c:v>9.5155999999999992</c:v>
                </c:pt>
                <c:pt idx="105">
                  <c:v>9.3623999999999992</c:v>
                </c:pt>
                <c:pt idx="106">
                  <c:v>9.2347999999999999</c:v>
                </c:pt>
                <c:pt idx="107">
                  <c:v>9.0112000000000005</c:v>
                </c:pt>
                <c:pt idx="108">
                  <c:v>8.9420000000000002</c:v>
                </c:pt>
                <c:pt idx="109">
                  <c:v>8.8783999999999992</c:v>
                </c:pt>
                <c:pt idx="110">
                  <c:v>8.5608000000000004</c:v>
                </c:pt>
                <c:pt idx="111">
                  <c:v>8.2639999999999993</c:v>
                </c:pt>
                <c:pt idx="112">
                  <c:v>8.0774000000000008</c:v>
                </c:pt>
                <c:pt idx="113">
                  <c:v>7.8608000000000002</c:v>
                </c:pt>
                <c:pt idx="114">
                  <c:v>7.7397999999999998</c:v>
                </c:pt>
                <c:pt idx="115">
                  <c:v>7.69</c:v>
                </c:pt>
                <c:pt idx="116">
                  <c:v>7.5483999999999902</c:v>
                </c:pt>
                <c:pt idx="117">
                  <c:v>7.1769999999999996</c:v>
                </c:pt>
                <c:pt idx="118">
                  <c:v>6.9293999999999896</c:v>
                </c:pt>
                <c:pt idx="119">
                  <c:v>6.7328000000000001</c:v>
                </c:pt>
                <c:pt idx="120">
                  <c:v>6.3715999999999999</c:v>
                </c:pt>
                <c:pt idx="121">
                  <c:v>6.2308000000000003</c:v>
                </c:pt>
                <c:pt idx="122">
                  <c:v>5.9729999999999999</c:v>
                </c:pt>
                <c:pt idx="123">
                  <c:v>5.6074000000000002</c:v>
                </c:pt>
                <c:pt idx="124">
                  <c:v>5.3978000000000002</c:v>
                </c:pt>
                <c:pt idx="125">
                  <c:v>5.1806000000000001</c:v>
                </c:pt>
                <c:pt idx="126">
                  <c:v>5.0061999999999998</c:v>
                </c:pt>
                <c:pt idx="127">
                  <c:v>4.7477999999999998</c:v>
                </c:pt>
                <c:pt idx="128">
                  <c:v>4.4488000000000003</c:v>
                </c:pt>
                <c:pt idx="129">
                  <c:v>4.1984000000000004</c:v>
                </c:pt>
                <c:pt idx="130">
                  <c:v>3.8058000000000001</c:v>
                </c:pt>
                <c:pt idx="131">
                  <c:v>3.44</c:v>
                </c:pt>
                <c:pt idx="132">
                  <c:v>3.2347999999999999</c:v>
                </c:pt>
                <c:pt idx="133">
                  <c:v>3.0369999999999999</c:v>
                </c:pt>
                <c:pt idx="134">
                  <c:v>2.7814000000000001</c:v>
                </c:pt>
                <c:pt idx="135">
                  <c:v>2.5198</c:v>
                </c:pt>
                <c:pt idx="136">
                  <c:v>2.2677999999999998</c:v>
                </c:pt>
                <c:pt idx="137">
                  <c:v>2.0213999999999999</c:v>
                </c:pt>
                <c:pt idx="138">
                  <c:v>1.7622</c:v>
                </c:pt>
                <c:pt idx="139">
                  <c:v>1.5553999999999999</c:v>
                </c:pt>
                <c:pt idx="140">
                  <c:v>1.3462000000000001</c:v>
                </c:pt>
                <c:pt idx="141">
                  <c:v>1.0256000000000001</c:v>
                </c:pt>
                <c:pt idx="142">
                  <c:v>0.91279999999999994</c:v>
                </c:pt>
                <c:pt idx="143">
                  <c:v>0.84799999999999998</c:v>
                </c:pt>
                <c:pt idx="144">
                  <c:v>0.70760000000000001</c:v>
                </c:pt>
              </c:numCache>
            </c:numRef>
          </c:yVal>
          <c:smooth val="0"/>
          <c:extLst>
            <c:ext xmlns:c16="http://schemas.microsoft.com/office/drawing/2014/chart" uri="{C3380CC4-5D6E-409C-BE32-E72D297353CC}">
              <c16:uniqueId val="{00000001-A56F-4B30-AF20-2C0E5B913E18}"/>
            </c:ext>
          </c:extLst>
        </c:ser>
        <c:dLbls>
          <c:showLegendKey val="0"/>
          <c:showVal val="0"/>
          <c:showCatName val="0"/>
          <c:showSerName val="0"/>
          <c:showPercent val="0"/>
          <c:showBubbleSize val="0"/>
        </c:dLbls>
        <c:axId val="588631272"/>
        <c:axId val="588631992"/>
      </c:scatterChart>
      <c:scatterChart>
        <c:scatterStyle val="lineMarker"/>
        <c:varyColors val="0"/>
        <c:ser>
          <c:idx val="5"/>
          <c:order val="5"/>
          <c:tx>
            <c:strRef>
              <c:f>Simulation_March!$F$2</c:f>
              <c:strCache>
                <c:ptCount val="1"/>
                <c:pt idx="0">
                  <c:v>Price </c:v>
                </c:pt>
              </c:strCache>
            </c:strRef>
          </c:tx>
          <c:spPr>
            <a:ln w="25400">
              <a:prstDash val="sysDot"/>
            </a:ln>
          </c:spPr>
          <c:marker>
            <c:symbol val="none"/>
          </c:marker>
          <c:xVal>
            <c:numRef>
              <c:f>Simulation_March!$A$3:$A$147</c:f>
              <c:numCache>
                <c:formatCode>m/d/yyyy\ h:mm</c:formatCode>
                <c:ptCount val="145"/>
                <c:pt idx="0">
                  <c:v>44641.25</c:v>
                </c:pt>
                <c:pt idx="1">
                  <c:v>44641.253472222219</c:v>
                </c:pt>
                <c:pt idx="2">
                  <c:v>44641.256944444445</c:v>
                </c:pt>
                <c:pt idx="3">
                  <c:v>44641.260416666664</c:v>
                </c:pt>
                <c:pt idx="4">
                  <c:v>44641.263888888891</c:v>
                </c:pt>
                <c:pt idx="5">
                  <c:v>44641.267361111109</c:v>
                </c:pt>
                <c:pt idx="6">
                  <c:v>44641.270833333336</c:v>
                </c:pt>
                <c:pt idx="7">
                  <c:v>44641.274305555555</c:v>
                </c:pt>
                <c:pt idx="8">
                  <c:v>44641.277777777781</c:v>
                </c:pt>
                <c:pt idx="9">
                  <c:v>44641.28125</c:v>
                </c:pt>
                <c:pt idx="10">
                  <c:v>44641.284722222219</c:v>
                </c:pt>
                <c:pt idx="11">
                  <c:v>44641.288194444445</c:v>
                </c:pt>
                <c:pt idx="12">
                  <c:v>44641.291666666664</c:v>
                </c:pt>
                <c:pt idx="13">
                  <c:v>44641.295138888891</c:v>
                </c:pt>
                <c:pt idx="14">
                  <c:v>44641.298611111109</c:v>
                </c:pt>
                <c:pt idx="15">
                  <c:v>44641.302083333336</c:v>
                </c:pt>
                <c:pt idx="16">
                  <c:v>44641.305555555555</c:v>
                </c:pt>
                <c:pt idx="17">
                  <c:v>44641.309027777781</c:v>
                </c:pt>
                <c:pt idx="18">
                  <c:v>44641.3125</c:v>
                </c:pt>
                <c:pt idx="19">
                  <c:v>44641.315972222219</c:v>
                </c:pt>
                <c:pt idx="20">
                  <c:v>44641.319444444445</c:v>
                </c:pt>
                <c:pt idx="21">
                  <c:v>44641.322916666664</c:v>
                </c:pt>
                <c:pt idx="22">
                  <c:v>44641.326388888891</c:v>
                </c:pt>
                <c:pt idx="23">
                  <c:v>44641.329861111109</c:v>
                </c:pt>
                <c:pt idx="24">
                  <c:v>44641.333333333336</c:v>
                </c:pt>
                <c:pt idx="25">
                  <c:v>44641.336805555555</c:v>
                </c:pt>
                <c:pt idx="26">
                  <c:v>44641.340277777781</c:v>
                </c:pt>
                <c:pt idx="27">
                  <c:v>44641.34375</c:v>
                </c:pt>
                <c:pt idx="28">
                  <c:v>44641.347222222219</c:v>
                </c:pt>
                <c:pt idx="29">
                  <c:v>44641.350694444445</c:v>
                </c:pt>
                <c:pt idx="30">
                  <c:v>44641.354166666664</c:v>
                </c:pt>
                <c:pt idx="31">
                  <c:v>44641.357638888891</c:v>
                </c:pt>
                <c:pt idx="32">
                  <c:v>44641.361111111109</c:v>
                </c:pt>
                <c:pt idx="33">
                  <c:v>44641.364583333336</c:v>
                </c:pt>
                <c:pt idx="34">
                  <c:v>44641.368055555555</c:v>
                </c:pt>
                <c:pt idx="35">
                  <c:v>44641.371527777781</c:v>
                </c:pt>
                <c:pt idx="36">
                  <c:v>44641.375</c:v>
                </c:pt>
                <c:pt idx="37">
                  <c:v>44641.378472222219</c:v>
                </c:pt>
                <c:pt idx="38">
                  <c:v>44641.381944444445</c:v>
                </c:pt>
                <c:pt idx="39">
                  <c:v>44641.385416666664</c:v>
                </c:pt>
                <c:pt idx="40">
                  <c:v>44641.388888888891</c:v>
                </c:pt>
                <c:pt idx="41">
                  <c:v>44641.392361111109</c:v>
                </c:pt>
                <c:pt idx="42">
                  <c:v>44641.395833333336</c:v>
                </c:pt>
                <c:pt idx="43">
                  <c:v>44641.399305555555</c:v>
                </c:pt>
                <c:pt idx="44">
                  <c:v>44641.402777777781</c:v>
                </c:pt>
                <c:pt idx="45">
                  <c:v>44641.40625</c:v>
                </c:pt>
                <c:pt idx="46">
                  <c:v>44641.409722222219</c:v>
                </c:pt>
                <c:pt idx="47">
                  <c:v>44641.413194444445</c:v>
                </c:pt>
                <c:pt idx="48">
                  <c:v>44641.416666666664</c:v>
                </c:pt>
                <c:pt idx="49">
                  <c:v>44641.420138888891</c:v>
                </c:pt>
                <c:pt idx="50">
                  <c:v>44641.423611111109</c:v>
                </c:pt>
                <c:pt idx="51">
                  <c:v>44641.427083333336</c:v>
                </c:pt>
                <c:pt idx="52">
                  <c:v>44641.430555555555</c:v>
                </c:pt>
                <c:pt idx="53">
                  <c:v>44641.434027777781</c:v>
                </c:pt>
                <c:pt idx="54">
                  <c:v>44641.4375</c:v>
                </c:pt>
                <c:pt idx="55">
                  <c:v>44641.440972222219</c:v>
                </c:pt>
                <c:pt idx="56">
                  <c:v>44641.444444444445</c:v>
                </c:pt>
                <c:pt idx="57">
                  <c:v>44641.447916666664</c:v>
                </c:pt>
                <c:pt idx="58">
                  <c:v>44641.451388888891</c:v>
                </c:pt>
                <c:pt idx="59">
                  <c:v>44641.454861111109</c:v>
                </c:pt>
                <c:pt idx="60">
                  <c:v>44641.458333333336</c:v>
                </c:pt>
                <c:pt idx="61">
                  <c:v>44641.461805555555</c:v>
                </c:pt>
                <c:pt idx="62">
                  <c:v>44641.465277777781</c:v>
                </c:pt>
                <c:pt idx="63">
                  <c:v>44641.46875</c:v>
                </c:pt>
                <c:pt idx="64">
                  <c:v>44641.472222222219</c:v>
                </c:pt>
                <c:pt idx="65">
                  <c:v>44641.475694444445</c:v>
                </c:pt>
                <c:pt idx="66">
                  <c:v>44641.479166666664</c:v>
                </c:pt>
                <c:pt idx="67">
                  <c:v>44641.482638888891</c:v>
                </c:pt>
                <c:pt idx="68">
                  <c:v>44641.486111111109</c:v>
                </c:pt>
                <c:pt idx="69">
                  <c:v>44641.489583333336</c:v>
                </c:pt>
                <c:pt idx="70">
                  <c:v>44641.493055555555</c:v>
                </c:pt>
                <c:pt idx="71">
                  <c:v>44641.496527777781</c:v>
                </c:pt>
                <c:pt idx="72">
                  <c:v>44641.5</c:v>
                </c:pt>
                <c:pt idx="73">
                  <c:v>44641.503472222219</c:v>
                </c:pt>
                <c:pt idx="74">
                  <c:v>44641.506944444445</c:v>
                </c:pt>
                <c:pt idx="75">
                  <c:v>44641.510416666664</c:v>
                </c:pt>
                <c:pt idx="76">
                  <c:v>44641.513888888891</c:v>
                </c:pt>
                <c:pt idx="77">
                  <c:v>44641.517361111109</c:v>
                </c:pt>
                <c:pt idx="78">
                  <c:v>44641.520833333336</c:v>
                </c:pt>
                <c:pt idx="79">
                  <c:v>44641.524305555555</c:v>
                </c:pt>
                <c:pt idx="80">
                  <c:v>44641.527777777781</c:v>
                </c:pt>
                <c:pt idx="81">
                  <c:v>44641.53125</c:v>
                </c:pt>
                <c:pt idx="82">
                  <c:v>44641.534722222219</c:v>
                </c:pt>
                <c:pt idx="83">
                  <c:v>44641.538194444445</c:v>
                </c:pt>
                <c:pt idx="84">
                  <c:v>44641.541666666664</c:v>
                </c:pt>
                <c:pt idx="85">
                  <c:v>44641.545138888891</c:v>
                </c:pt>
                <c:pt idx="86">
                  <c:v>44641.548611111109</c:v>
                </c:pt>
                <c:pt idx="87">
                  <c:v>44641.552083333336</c:v>
                </c:pt>
                <c:pt idx="88">
                  <c:v>44641.555555555555</c:v>
                </c:pt>
                <c:pt idx="89">
                  <c:v>44641.559027777781</c:v>
                </c:pt>
                <c:pt idx="90">
                  <c:v>44641.5625</c:v>
                </c:pt>
                <c:pt idx="91">
                  <c:v>44641.565972222219</c:v>
                </c:pt>
                <c:pt idx="92">
                  <c:v>44641.569444444445</c:v>
                </c:pt>
                <c:pt idx="93">
                  <c:v>44641.572916666664</c:v>
                </c:pt>
                <c:pt idx="94">
                  <c:v>44641.576388888891</c:v>
                </c:pt>
                <c:pt idx="95">
                  <c:v>44641.579861111109</c:v>
                </c:pt>
                <c:pt idx="96">
                  <c:v>44641.583333333336</c:v>
                </c:pt>
                <c:pt idx="97">
                  <c:v>44641.586805555555</c:v>
                </c:pt>
                <c:pt idx="98">
                  <c:v>44641.590277777781</c:v>
                </c:pt>
                <c:pt idx="99">
                  <c:v>44641.59375</c:v>
                </c:pt>
                <c:pt idx="100">
                  <c:v>44641.597222222219</c:v>
                </c:pt>
                <c:pt idx="101">
                  <c:v>44641.600694444445</c:v>
                </c:pt>
                <c:pt idx="102">
                  <c:v>44641.604166666664</c:v>
                </c:pt>
                <c:pt idx="103">
                  <c:v>44641.607638888891</c:v>
                </c:pt>
                <c:pt idx="104">
                  <c:v>44641.611111111109</c:v>
                </c:pt>
                <c:pt idx="105">
                  <c:v>44641.614583333336</c:v>
                </c:pt>
                <c:pt idx="106">
                  <c:v>44641.618055555555</c:v>
                </c:pt>
                <c:pt idx="107">
                  <c:v>44641.621527777781</c:v>
                </c:pt>
                <c:pt idx="108">
                  <c:v>44641.625</c:v>
                </c:pt>
                <c:pt idx="109">
                  <c:v>44641.628472222219</c:v>
                </c:pt>
                <c:pt idx="110">
                  <c:v>44641.631944444445</c:v>
                </c:pt>
                <c:pt idx="111">
                  <c:v>44641.635416666664</c:v>
                </c:pt>
                <c:pt idx="112">
                  <c:v>44641.638888888891</c:v>
                </c:pt>
                <c:pt idx="113">
                  <c:v>44641.642361111109</c:v>
                </c:pt>
                <c:pt idx="114">
                  <c:v>44641.645833333336</c:v>
                </c:pt>
                <c:pt idx="115">
                  <c:v>44641.649305555555</c:v>
                </c:pt>
                <c:pt idx="116">
                  <c:v>44641.652777777781</c:v>
                </c:pt>
                <c:pt idx="117">
                  <c:v>44641.65625</c:v>
                </c:pt>
                <c:pt idx="118">
                  <c:v>44641.659722222219</c:v>
                </c:pt>
                <c:pt idx="119">
                  <c:v>44641.663194444445</c:v>
                </c:pt>
                <c:pt idx="120">
                  <c:v>44641.666666666664</c:v>
                </c:pt>
                <c:pt idx="121">
                  <c:v>44641.670138888891</c:v>
                </c:pt>
                <c:pt idx="122">
                  <c:v>44641.673611111109</c:v>
                </c:pt>
                <c:pt idx="123">
                  <c:v>44641.677083333336</c:v>
                </c:pt>
                <c:pt idx="124">
                  <c:v>44641.680555555555</c:v>
                </c:pt>
                <c:pt idx="125">
                  <c:v>44641.684027777781</c:v>
                </c:pt>
                <c:pt idx="126">
                  <c:v>44641.6875</c:v>
                </c:pt>
                <c:pt idx="127">
                  <c:v>44641.690972222219</c:v>
                </c:pt>
                <c:pt idx="128">
                  <c:v>44641.694444444445</c:v>
                </c:pt>
                <c:pt idx="129">
                  <c:v>44641.697916666664</c:v>
                </c:pt>
                <c:pt idx="130">
                  <c:v>44641.701388888891</c:v>
                </c:pt>
                <c:pt idx="131">
                  <c:v>44641.704861111109</c:v>
                </c:pt>
                <c:pt idx="132">
                  <c:v>44641.708333333336</c:v>
                </c:pt>
                <c:pt idx="133">
                  <c:v>44641.711805555555</c:v>
                </c:pt>
                <c:pt idx="134">
                  <c:v>44641.715277777781</c:v>
                </c:pt>
                <c:pt idx="135">
                  <c:v>44641.71875</c:v>
                </c:pt>
                <c:pt idx="136">
                  <c:v>44641.722222222219</c:v>
                </c:pt>
                <c:pt idx="137">
                  <c:v>44641.725694444445</c:v>
                </c:pt>
                <c:pt idx="138">
                  <c:v>44641.729166666664</c:v>
                </c:pt>
                <c:pt idx="139">
                  <c:v>44641.732638888891</c:v>
                </c:pt>
                <c:pt idx="140">
                  <c:v>44641.736111111109</c:v>
                </c:pt>
                <c:pt idx="141">
                  <c:v>44641.739583333336</c:v>
                </c:pt>
                <c:pt idx="142">
                  <c:v>44641.743055555555</c:v>
                </c:pt>
                <c:pt idx="143">
                  <c:v>44641.746527777781</c:v>
                </c:pt>
                <c:pt idx="144">
                  <c:v>44641.75</c:v>
                </c:pt>
              </c:numCache>
            </c:numRef>
          </c:xVal>
          <c:yVal>
            <c:numRef>
              <c:f>Simulation_March!$F$3:$F$147</c:f>
              <c:numCache>
                <c:formatCode>General</c:formatCode>
                <c:ptCount val="145"/>
                <c:pt idx="0">
                  <c:v>0.18684999999999999</c:v>
                </c:pt>
                <c:pt idx="1">
                  <c:v>0.18684999999999999</c:v>
                </c:pt>
                <c:pt idx="2">
                  <c:v>0.18684999999999999</c:v>
                </c:pt>
                <c:pt idx="3">
                  <c:v>0.18684999999999999</c:v>
                </c:pt>
                <c:pt idx="4">
                  <c:v>0.18684999999999999</c:v>
                </c:pt>
                <c:pt idx="5">
                  <c:v>0.18684999999999999</c:v>
                </c:pt>
                <c:pt idx="6">
                  <c:v>0.18684999999999999</c:v>
                </c:pt>
                <c:pt idx="7">
                  <c:v>0.18684999999999999</c:v>
                </c:pt>
                <c:pt idx="8">
                  <c:v>0.18684999999999999</c:v>
                </c:pt>
                <c:pt idx="9">
                  <c:v>0.18684999999999999</c:v>
                </c:pt>
                <c:pt idx="10">
                  <c:v>0.18684999999999999</c:v>
                </c:pt>
                <c:pt idx="11">
                  <c:v>0.18684999999999999</c:v>
                </c:pt>
                <c:pt idx="12">
                  <c:v>0.26400000000000001</c:v>
                </c:pt>
                <c:pt idx="13">
                  <c:v>0.26400000000000001</c:v>
                </c:pt>
                <c:pt idx="14">
                  <c:v>0.26400000000000001</c:v>
                </c:pt>
                <c:pt idx="15">
                  <c:v>0.26400000000000001</c:v>
                </c:pt>
                <c:pt idx="16">
                  <c:v>0.26400000000000001</c:v>
                </c:pt>
                <c:pt idx="17">
                  <c:v>0.26400000000000001</c:v>
                </c:pt>
                <c:pt idx="18">
                  <c:v>0.26400000000000001</c:v>
                </c:pt>
                <c:pt idx="19">
                  <c:v>0.26400000000000001</c:v>
                </c:pt>
                <c:pt idx="20">
                  <c:v>0.26400000000000001</c:v>
                </c:pt>
                <c:pt idx="21">
                  <c:v>0.26400000000000001</c:v>
                </c:pt>
                <c:pt idx="22">
                  <c:v>0.26400000000000001</c:v>
                </c:pt>
                <c:pt idx="23">
                  <c:v>0.26400000000000001</c:v>
                </c:pt>
                <c:pt idx="24">
                  <c:v>0.28799999999999998</c:v>
                </c:pt>
                <c:pt idx="25">
                  <c:v>0.28799999999999998</c:v>
                </c:pt>
                <c:pt idx="26">
                  <c:v>0.28799999999999998</c:v>
                </c:pt>
                <c:pt idx="27">
                  <c:v>0.28799999999999998</c:v>
                </c:pt>
                <c:pt idx="28">
                  <c:v>0.28799999999999998</c:v>
                </c:pt>
                <c:pt idx="29">
                  <c:v>0.28799999999999998</c:v>
                </c:pt>
                <c:pt idx="30">
                  <c:v>0.28799999999999998</c:v>
                </c:pt>
                <c:pt idx="31">
                  <c:v>0.28799999999999998</c:v>
                </c:pt>
                <c:pt idx="32">
                  <c:v>0.28799999999999998</c:v>
                </c:pt>
                <c:pt idx="33">
                  <c:v>0.28799999999999998</c:v>
                </c:pt>
                <c:pt idx="34">
                  <c:v>0.28799999999999998</c:v>
                </c:pt>
                <c:pt idx="35">
                  <c:v>0.28799999999999998</c:v>
                </c:pt>
                <c:pt idx="36">
                  <c:v>0.26841999999999999</c:v>
                </c:pt>
                <c:pt idx="37">
                  <c:v>0.26841999999999999</c:v>
                </c:pt>
                <c:pt idx="38">
                  <c:v>0.26841999999999999</c:v>
                </c:pt>
                <c:pt idx="39">
                  <c:v>0.26841999999999999</c:v>
                </c:pt>
                <c:pt idx="40">
                  <c:v>0.26841999999999999</c:v>
                </c:pt>
                <c:pt idx="41">
                  <c:v>0.26841999999999999</c:v>
                </c:pt>
                <c:pt idx="42">
                  <c:v>0.26841999999999999</c:v>
                </c:pt>
                <c:pt idx="43">
                  <c:v>0.26841999999999999</c:v>
                </c:pt>
                <c:pt idx="44">
                  <c:v>0.26841999999999999</c:v>
                </c:pt>
                <c:pt idx="45">
                  <c:v>0.26841999999999999</c:v>
                </c:pt>
                <c:pt idx="46">
                  <c:v>0.26841999999999999</c:v>
                </c:pt>
                <c:pt idx="47">
                  <c:v>0.26841999999999999</c:v>
                </c:pt>
                <c:pt idx="48">
                  <c:v>0.21029</c:v>
                </c:pt>
                <c:pt idx="49">
                  <c:v>0.21029</c:v>
                </c:pt>
                <c:pt idx="50">
                  <c:v>0.21029</c:v>
                </c:pt>
                <c:pt idx="51">
                  <c:v>0.21029</c:v>
                </c:pt>
                <c:pt idx="52">
                  <c:v>0.21029</c:v>
                </c:pt>
                <c:pt idx="53">
                  <c:v>0.21029</c:v>
                </c:pt>
                <c:pt idx="54">
                  <c:v>0.21029</c:v>
                </c:pt>
                <c:pt idx="55">
                  <c:v>0.21029</c:v>
                </c:pt>
                <c:pt idx="56">
                  <c:v>0.21029</c:v>
                </c:pt>
                <c:pt idx="57">
                  <c:v>0.21029</c:v>
                </c:pt>
                <c:pt idx="58">
                  <c:v>0.21029</c:v>
                </c:pt>
                <c:pt idx="59">
                  <c:v>0.21029</c:v>
                </c:pt>
                <c:pt idx="60">
                  <c:v>0.1928</c:v>
                </c:pt>
                <c:pt idx="61">
                  <c:v>0.1928</c:v>
                </c:pt>
                <c:pt idx="62">
                  <c:v>0.1928</c:v>
                </c:pt>
                <c:pt idx="63">
                  <c:v>0.1928</c:v>
                </c:pt>
                <c:pt idx="64">
                  <c:v>0.1928</c:v>
                </c:pt>
                <c:pt idx="65">
                  <c:v>0.1928</c:v>
                </c:pt>
                <c:pt idx="66">
                  <c:v>0.1928</c:v>
                </c:pt>
                <c:pt idx="67">
                  <c:v>0.1928</c:v>
                </c:pt>
                <c:pt idx="68">
                  <c:v>0.1928</c:v>
                </c:pt>
                <c:pt idx="69">
                  <c:v>0.1928</c:v>
                </c:pt>
                <c:pt idx="70">
                  <c:v>0.1928</c:v>
                </c:pt>
                <c:pt idx="71">
                  <c:v>0.1928</c:v>
                </c:pt>
                <c:pt idx="72">
                  <c:v>0.17449999999999999</c:v>
                </c:pt>
                <c:pt idx="73">
                  <c:v>0.17449999999999999</c:v>
                </c:pt>
                <c:pt idx="74">
                  <c:v>0.17449999999999999</c:v>
                </c:pt>
                <c:pt idx="75">
                  <c:v>0.17449999999999999</c:v>
                </c:pt>
                <c:pt idx="76">
                  <c:v>0.17449999999999999</c:v>
                </c:pt>
                <c:pt idx="77">
                  <c:v>0.17449999999999999</c:v>
                </c:pt>
                <c:pt idx="78">
                  <c:v>0.17449999999999999</c:v>
                </c:pt>
                <c:pt idx="79">
                  <c:v>0.17449999999999999</c:v>
                </c:pt>
                <c:pt idx="80">
                  <c:v>0.17449999999999999</c:v>
                </c:pt>
                <c:pt idx="81">
                  <c:v>0.17449999999999999</c:v>
                </c:pt>
                <c:pt idx="82">
                  <c:v>0.17449999999999999</c:v>
                </c:pt>
                <c:pt idx="83">
                  <c:v>0.17449999999999999</c:v>
                </c:pt>
                <c:pt idx="84">
                  <c:v>0.15698999999999999</c:v>
                </c:pt>
                <c:pt idx="85">
                  <c:v>0.15698999999999999</c:v>
                </c:pt>
                <c:pt idx="86">
                  <c:v>0.15698999999999999</c:v>
                </c:pt>
                <c:pt idx="87">
                  <c:v>0.15698999999999999</c:v>
                </c:pt>
                <c:pt idx="88">
                  <c:v>0.15698999999999999</c:v>
                </c:pt>
                <c:pt idx="89">
                  <c:v>0.15698999999999999</c:v>
                </c:pt>
                <c:pt idx="90">
                  <c:v>0.15698999999999999</c:v>
                </c:pt>
                <c:pt idx="91">
                  <c:v>0.15698999999999999</c:v>
                </c:pt>
                <c:pt idx="92">
                  <c:v>0.15698999999999999</c:v>
                </c:pt>
                <c:pt idx="93">
                  <c:v>0.15698999999999999</c:v>
                </c:pt>
                <c:pt idx="94">
                  <c:v>0.15698999999999999</c:v>
                </c:pt>
                <c:pt idx="95">
                  <c:v>0.15698999999999999</c:v>
                </c:pt>
                <c:pt idx="96">
                  <c:v>0.15</c:v>
                </c:pt>
                <c:pt idx="97">
                  <c:v>0.15</c:v>
                </c:pt>
                <c:pt idx="98">
                  <c:v>0.15</c:v>
                </c:pt>
                <c:pt idx="99">
                  <c:v>0.15</c:v>
                </c:pt>
                <c:pt idx="100">
                  <c:v>0.15</c:v>
                </c:pt>
                <c:pt idx="101">
                  <c:v>0.15</c:v>
                </c:pt>
                <c:pt idx="102">
                  <c:v>0.15</c:v>
                </c:pt>
                <c:pt idx="103">
                  <c:v>0.15</c:v>
                </c:pt>
                <c:pt idx="104">
                  <c:v>0.15</c:v>
                </c:pt>
                <c:pt idx="105">
                  <c:v>0.15</c:v>
                </c:pt>
                <c:pt idx="106">
                  <c:v>0.15</c:v>
                </c:pt>
                <c:pt idx="107">
                  <c:v>0.15</c:v>
                </c:pt>
                <c:pt idx="108">
                  <c:v>0.15071000000000001</c:v>
                </c:pt>
                <c:pt idx="109">
                  <c:v>0.15071000000000001</c:v>
                </c:pt>
                <c:pt idx="110">
                  <c:v>0.15071000000000001</c:v>
                </c:pt>
                <c:pt idx="111">
                  <c:v>0.15071000000000001</c:v>
                </c:pt>
                <c:pt idx="112">
                  <c:v>0.15071000000000001</c:v>
                </c:pt>
                <c:pt idx="113">
                  <c:v>0.15071000000000001</c:v>
                </c:pt>
                <c:pt idx="114">
                  <c:v>0.15071000000000001</c:v>
                </c:pt>
                <c:pt idx="115">
                  <c:v>0.15071000000000001</c:v>
                </c:pt>
                <c:pt idx="116">
                  <c:v>0.15071000000000001</c:v>
                </c:pt>
                <c:pt idx="117">
                  <c:v>0.15071000000000001</c:v>
                </c:pt>
                <c:pt idx="118">
                  <c:v>0.15071000000000001</c:v>
                </c:pt>
                <c:pt idx="119">
                  <c:v>0.15071000000000001</c:v>
                </c:pt>
                <c:pt idx="120">
                  <c:v>0.21121000000000001</c:v>
                </c:pt>
                <c:pt idx="121">
                  <c:v>0.21121000000000001</c:v>
                </c:pt>
                <c:pt idx="122">
                  <c:v>0.21121000000000001</c:v>
                </c:pt>
                <c:pt idx="123">
                  <c:v>0.21121000000000001</c:v>
                </c:pt>
                <c:pt idx="124">
                  <c:v>0.21121000000000001</c:v>
                </c:pt>
                <c:pt idx="125">
                  <c:v>0.21121000000000001</c:v>
                </c:pt>
                <c:pt idx="126">
                  <c:v>0.21121000000000001</c:v>
                </c:pt>
                <c:pt idx="127">
                  <c:v>0.21121000000000001</c:v>
                </c:pt>
                <c:pt idx="128">
                  <c:v>0.21121000000000001</c:v>
                </c:pt>
                <c:pt idx="129">
                  <c:v>0.21121000000000001</c:v>
                </c:pt>
                <c:pt idx="130">
                  <c:v>0.21121000000000001</c:v>
                </c:pt>
                <c:pt idx="131">
                  <c:v>0.21121000000000001</c:v>
                </c:pt>
                <c:pt idx="132">
                  <c:v>0.23230000000000001</c:v>
                </c:pt>
                <c:pt idx="133">
                  <c:v>0.23230000000000001</c:v>
                </c:pt>
                <c:pt idx="134">
                  <c:v>0.23230000000000001</c:v>
                </c:pt>
                <c:pt idx="135">
                  <c:v>0.23230000000000001</c:v>
                </c:pt>
                <c:pt idx="136">
                  <c:v>0.23230000000000001</c:v>
                </c:pt>
                <c:pt idx="137">
                  <c:v>0.23230000000000001</c:v>
                </c:pt>
                <c:pt idx="138">
                  <c:v>0.23230000000000001</c:v>
                </c:pt>
                <c:pt idx="139">
                  <c:v>0.23230000000000001</c:v>
                </c:pt>
                <c:pt idx="140">
                  <c:v>0.23230000000000001</c:v>
                </c:pt>
                <c:pt idx="141">
                  <c:v>0.23230000000000001</c:v>
                </c:pt>
                <c:pt idx="142">
                  <c:v>0.23230000000000001</c:v>
                </c:pt>
                <c:pt idx="143">
                  <c:v>0.23230000000000001</c:v>
                </c:pt>
                <c:pt idx="144">
                  <c:v>0.25819999999999999</c:v>
                </c:pt>
              </c:numCache>
            </c:numRef>
          </c:yVal>
          <c:smooth val="0"/>
          <c:extLst>
            <c:ext xmlns:c16="http://schemas.microsoft.com/office/drawing/2014/chart" uri="{C3380CC4-5D6E-409C-BE32-E72D297353CC}">
              <c16:uniqueId val="{00000001-8215-458A-94FF-B6C0808E7683}"/>
            </c:ext>
          </c:extLst>
        </c:ser>
        <c:dLbls>
          <c:showLegendKey val="0"/>
          <c:showVal val="0"/>
          <c:showCatName val="0"/>
          <c:showSerName val="0"/>
          <c:showPercent val="0"/>
          <c:showBubbleSize val="0"/>
        </c:dLbls>
        <c:axId val="695133728"/>
        <c:axId val="695142008"/>
      </c:scatterChart>
      <c:valAx>
        <c:axId val="588631272"/>
        <c:scaling>
          <c:orientation val="minMax"/>
          <c:max val="44641.75"/>
          <c:min val="44641.25"/>
        </c:scaling>
        <c:delete val="0"/>
        <c:axPos val="b"/>
        <c:majorGridlines>
          <c:spPr>
            <a:ln w="9525" cap="flat" cmpd="sng" algn="ctr">
              <a:solidFill>
                <a:schemeClr val="tx1">
                  <a:lumMod val="15000"/>
                  <a:lumOff val="85000"/>
                </a:schemeClr>
              </a:solidFill>
              <a:round/>
            </a:ln>
            <a:effectLst/>
          </c:spPr>
        </c:majorGridlines>
        <c:numFmt formatCode="m/d/yyyy\ h:mm"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8631992"/>
        <c:crosses val="autoZero"/>
        <c:crossBetween val="midCat"/>
      </c:valAx>
      <c:valAx>
        <c:axId val="588631992"/>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a:lstStyle/>
              <a:p>
                <a:pPr>
                  <a:defRPr sz="1400" b="0"/>
                </a:pPr>
                <a:r>
                  <a:rPr lang="en-US" sz="1400" b="0"/>
                  <a:t>Power (kWh)</a:t>
                </a:r>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8631272"/>
        <c:crosses val="autoZero"/>
        <c:crossBetween val="midCat"/>
      </c:valAx>
      <c:valAx>
        <c:axId val="695142008"/>
        <c:scaling>
          <c:orientation val="minMax"/>
        </c:scaling>
        <c:delete val="0"/>
        <c:axPos val="r"/>
        <c:title>
          <c:tx>
            <c:rich>
              <a:bodyPr/>
              <a:lstStyle/>
              <a:p>
                <a:pPr>
                  <a:defRPr sz="1400" b="0"/>
                </a:pPr>
                <a:r>
                  <a:rPr lang="en-US" sz="1400" b="0"/>
                  <a:t>Price (Euros/kWh)</a:t>
                </a:r>
              </a:p>
            </c:rich>
          </c:tx>
          <c:overlay val="0"/>
        </c:title>
        <c:numFmt formatCode="General" sourceLinked="1"/>
        <c:majorTickMark val="out"/>
        <c:minorTickMark val="none"/>
        <c:tickLblPos val="nextTo"/>
        <c:crossAx val="695133728"/>
        <c:crosses val="max"/>
        <c:crossBetween val="midCat"/>
      </c:valAx>
      <c:valAx>
        <c:axId val="695133728"/>
        <c:scaling>
          <c:orientation val="minMax"/>
        </c:scaling>
        <c:delete val="1"/>
        <c:axPos val="b"/>
        <c:numFmt formatCode="m/d/yyyy\ h:mm" sourceLinked="1"/>
        <c:majorTickMark val="out"/>
        <c:minorTickMark val="none"/>
        <c:tickLblPos val="nextTo"/>
        <c:crossAx val="695142008"/>
        <c:crosses val="autoZero"/>
        <c:crossBetween val="midCat"/>
      </c:valAx>
    </c:plotArea>
    <c:legend>
      <c:legendPos val="b"/>
      <c:overlay val="0"/>
      <c:txPr>
        <a:bodyPr/>
        <a:lstStyle/>
        <a:p>
          <a:pPr>
            <a:defRPr sz="1400"/>
          </a:pPr>
          <a:endParaRPr lang="en-US"/>
        </a:p>
      </c:txPr>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a:pPr>
            <a:r>
              <a:rPr lang="en-US" sz="1600"/>
              <a:t>21th March (OF2 controlled)</a:t>
            </a:r>
          </a:p>
        </c:rich>
      </c:tx>
      <c:overlay val="0"/>
    </c:title>
    <c:autoTitleDeleted val="0"/>
    <c:plotArea>
      <c:layout/>
      <c:scatterChart>
        <c:scatterStyle val="lineMarker"/>
        <c:varyColors val="0"/>
        <c:ser>
          <c:idx val="3"/>
          <c:order val="0"/>
          <c:tx>
            <c:strRef>
              <c:f>Simulation_March!$CD$2</c:f>
              <c:strCache>
                <c:ptCount val="1"/>
                <c:pt idx="0">
                  <c:v>EV0 </c:v>
                </c:pt>
              </c:strCache>
            </c:strRef>
          </c:tx>
          <c:spPr>
            <a:ln w="9525" cap="rnd">
              <a:solidFill>
                <a:srgbClr val="92D050"/>
              </a:solidFill>
              <a:round/>
            </a:ln>
            <a:effectLst/>
          </c:spPr>
          <c:marker>
            <c:symbol val="circle"/>
            <c:size val="2"/>
            <c:spPr>
              <a:solidFill>
                <a:srgbClr val="92D050"/>
              </a:solidFill>
              <a:ln>
                <a:solidFill>
                  <a:srgbClr val="92D050"/>
                </a:solidFill>
              </a:ln>
            </c:spPr>
          </c:marker>
          <c:xVal>
            <c:numRef>
              <c:f>Simulation_March!$A$3:$A$147</c:f>
              <c:numCache>
                <c:formatCode>m/d/yyyy\ h:mm</c:formatCode>
                <c:ptCount val="145"/>
                <c:pt idx="0">
                  <c:v>44641.25</c:v>
                </c:pt>
                <c:pt idx="1">
                  <c:v>44641.253472222219</c:v>
                </c:pt>
                <c:pt idx="2">
                  <c:v>44641.256944444445</c:v>
                </c:pt>
                <c:pt idx="3">
                  <c:v>44641.260416666664</c:v>
                </c:pt>
                <c:pt idx="4">
                  <c:v>44641.263888888891</c:v>
                </c:pt>
                <c:pt idx="5">
                  <c:v>44641.267361111109</c:v>
                </c:pt>
                <c:pt idx="6">
                  <c:v>44641.270833333336</c:v>
                </c:pt>
                <c:pt idx="7">
                  <c:v>44641.274305555555</c:v>
                </c:pt>
                <c:pt idx="8">
                  <c:v>44641.277777777781</c:v>
                </c:pt>
                <c:pt idx="9">
                  <c:v>44641.28125</c:v>
                </c:pt>
                <c:pt idx="10">
                  <c:v>44641.284722222219</c:v>
                </c:pt>
                <c:pt idx="11">
                  <c:v>44641.288194444445</c:v>
                </c:pt>
                <c:pt idx="12">
                  <c:v>44641.291666666664</c:v>
                </c:pt>
                <c:pt idx="13">
                  <c:v>44641.295138888891</c:v>
                </c:pt>
                <c:pt idx="14">
                  <c:v>44641.298611111109</c:v>
                </c:pt>
                <c:pt idx="15">
                  <c:v>44641.302083333336</c:v>
                </c:pt>
                <c:pt idx="16">
                  <c:v>44641.305555555555</c:v>
                </c:pt>
                <c:pt idx="17">
                  <c:v>44641.309027777781</c:v>
                </c:pt>
                <c:pt idx="18">
                  <c:v>44641.3125</c:v>
                </c:pt>
                <c:pt idx="19">
                  <c:v>44641.315972222219</c:v>
                </c:pt>
                <c:pt idx="20">
                  <c:v>44641.319444444445</c:v>
                </c:pt>
                <c:pt idx="21">
                  <c:v>44641.322916666664</c:v>
                </c:pt>
                <c:pt idx="22">
                  <c:v>44641.326388888891</c:v>
                </c:pt>
                <c:pt idx="23">
                  <c:v>44641.329861111109</c:v>
                </c:pt>
                <c:pt idx="24">
                  <c:v>44641.333333333336</c:v>
                </c:pt>
                <c:pt idx="25">
                  <c:v>44641.336805555555</c:v>
                </c:pt>
                <c:pt idx="26">
                  <c:v>44641.340277777781</c:v>
                </c:pt>
                <c:pt idx="27">
                  <c:v>44641.34375</c:v>
                </c:pt>
                <c:pt idx="28">
                  <c:v>44641.347222222219</c:v>
                </c:pt>
                <c:pt idx="29">
                  <c:v>44641.350694444445</c:v>
                </c:pt>
                <c:pt idx="30">
                  <c:v>44641.354166666664</c:v>
                </c:pt>
                <c:pt idx="31">
                  <c:v>44641.357638888891</c:v>
                </c:pt>
                <c:pt idx="32">
                  <c:v>44641.361111111109</c:v>
                </c:pt>
                <c:pt idx="33">
                  <c:v>44641.364583333336</c:v>
                </c:pt>
                <c:pt idx="34">
                  <c:v>44641.368055555555</c:v>
                </c:pt>
                <c:pt idx="35">
                  <c:v>44641.371527777781</c:v>
                </c:pt>
                <c:pt idx="36">
                  <c:v>44641.375</c:v>
                </c:pt>
                <c:pt idx="37">
                  <c:v>44641.378472222219</c:v>
                </c:pt>
                <c:pt idx="38">
                  <c:v>44641.381944444445</c:v>
                </c:pt>
                <c:pt idx="39">
                  <c:v>44641.385416666664</c:v>
                </c:pt>
                <c:pt idx="40">
                  <c:v>44641.388888888891</c:v>
                </c:pt>
                <c:pt idx="41">
                  <c:v>44641.392361111109</c:v>
                </c:pt>
                <c:pt idx="42">
                  <c:v>44641.395833333336</c:v>
                </c:pt>
                <c:pt idx="43">
                  <c:v>44641.399305555555</c:v>
                </c:pt>
                <c:pt idx="44">
                  <c:v>44641.402777777781</c:v>
                </c:pt>
                <c:pt idx="45">
                  <c:v>44641.40625</c:v>
                </c:pt>
                <c:pt idx="46">
                  <c:v>44641.409722222219</c:v>
                </c:pt>
                <c:pt idx="47">
                  <c:v>44641.413194444445</c:v>
                </c:pt>
                <c:pt idx="48">
                  <c:v>44641.416666666664</c:v>
                </c:pt>
                <c:pt idx="49">
                  <c:v>44641.420138888891</c:v>
                </c:pt>
                <c:pt idx="50">
                  <c:v>44641.423611111109</c:v>
                </c:pt>
                <c:pt idx="51">
                  <c:v>44641.427083333336</c:v>
                </c:pt>
                <c:pt idx="52">
                  <c:v>44641.430555555555</c:v>
                </c:pt>
                <c:pt idx="53">
                  <c:v>44641.434027777781</c:v>
                </c:pt>
                <c:pt idx="54">
                  <c:v>44641.4375</c:v>
                </c:pt>
                <c:pt idx="55">
                  <c:v>44641.440972222219</c:v>
                </c:pt>
                <c:pt idx="56">
                  <c:v>44641.444444444445</c:v>
                </c:pt>
                <c:pt idx="57">
                  <c:v>44641.447916666664</c:v>
                </c:pt>
                <c:pt idx="58">
                  <c:v>44641.451388888891</c:v>
                </c:pt>
                <c:pt idx="59">
                  <c:v>44641.454861111109</c:v>
                </c:pt>
                <c:pt idx="60">
                  <c:v>44641.458333333336</c:v>
                </c:pt>
                <c:pt idx="61">
                  <c:v>44641.461805555555</c:v>
                </c:pt>
                <c:pt idx="62">
                  <c:v>44641.465277777781</c:v>
                </c:pt>
                <c:pt idx="63">
                  <c:v>44641.46875</c:v>
                </c:pt>
                <c:pt idx="64">
                  <c:v>44641.472222222219</c:v>
                </c:pt>
                <c:pt idx="65">
                  <c:v>44641.475694444445</c:v>
                </c:pt>
                <c:pt idx="66">
                  <c:v>44641.479166666664</c:v>
                </c:pt>
                <c:pt idx="67">
                  <c:v>44641.482638888891</c:v>
                </c:pt>
                <c:pt idx="68">
                  <c:v>44641.486111111109</c:v>
                </c:pt>
                <c:pt idx="69">
                  <c:v>44641.489583333336</c:v>
                </c:pt>
                <c:pt idx="70">
                  <c:v>44641.493055555555</c:v>
                </c:pt>
                <c:pt idx="71">
                  <c:v>44641.496527777781</c:v>
                </c:pt>
                <c:pt idx="72">
                  <c:v>44641.5</c:v>
                </c:pt>
                <c:pt idx="73">
                  <c:v>44641.503472222219</c:v>
                </c:pt>
                <c:pt idx="74">
                  <c:v>44641.506944444445</c:v>
                </c:pt>
                <c:pt idx="75">
                  <c:v>44641.510416666664</c:v>
                </c:pt>
                <c:pt idx="76">
                  <c:v>44641.513888888891</c:v>
                </c:pt>
                <c:pt idx="77">
                  <c:v>44641.517361111109</c:v>
                </c:pt>
                <c:pt idx="78">
                  <c:v>44641.520833333336</c:v>
                </c:pt>
                <c:pt idx="79">
                  <c:v>44641.524305555555</c:v>
                </c:pt>
                <c:pt idx="80">
                  <c:v>44641.527777777781</c:v>
                </c:pt>
                <c:pt idx="81">
                  <c:v>44641.53125</c:v>
                </c:pt>
                <c:pt idx="82">
                  <c:v>44641.534722222219</c:v>
                </c:pt>
                <c:pt idx="83">
                  <c:v>44641.538194444445</c:v>
                </c:pt>
                <c:pt idx="84">
                  <c:v>44641.541666666664</c:v>
                </c:pt>
                <c:pt idx="85">
                  <c:v>44641.545138888891</c:v>
                </c:pt>
                <c:pt idx="86">
                  <c:v>44641.548611111109</c:v>
                </c:pt>
                <c:pt idx="87">
                  <c:v>44641.552083333336</c:v>
                </c:pt>
                <c:pt idx="88">
                  <c:v>44641.555555555555</c:v>
                </c:pt>
                <c:pt idx="89">
                  <c:v>44641.559027777781</c:v>
                </c:pt>
                <c:pt idx="90">
                  <c:v>44641.5625</c:v>
                </c:pt>
                <c:pt idx="91">
                  <c:v>44641.565972222219</c:v>
                </c:pt>
                <c:pt idx="92">
                  <c:v>44641.569444444445</c:v>
                </c:pt>
                <c:pt idx="93">
                  <c:v>44641.572916666664</c:v>
                </c:pt>
                <c:pt idx="94">
                  <c:v>44641.576388888891</c:v>
                </c:pt>
                <c:pt idx="95">
                  <c:v>44641.579861111109</c:v>
                </c:pt>
                <c:pt idx="96">
                  <c:v>44641.583333333336</c:v>
                </c:pt>
                <c:pt idx="97">
                  <c:v>44641.586805555555</c:v>
                </c:pt>
                <c:pt idx="98">
                  <c:v>44641.590277777781</c:v>
                </c:pt>
                <c:pt idx="99">
                  <c:v>44641.59375</c:v>
                </c:pt>
                <c:pt idx="100">
                  <c:v>44641.597222222219</c:v>
                </c:pt>
                <c:pt idx="101">
                  <c:v>44641.600694444445</c:v>
                </c:pt>
                <c:pt idx="102">
                  <c:v>44641.604166666664</c:v>
                </c:pt>
                <c:pt idx="103">
                  <c:v>44641.607638888891</c:v>
                </c:pt>
                <c:pt idx="104">
                  <c:v>44641.611111111109</c:v>
                </c:pt>
                <c:pt idx="105">
                  <c:v>44641.614583333336</c:v>
                </c:pt>
                <c:pt idx="106">
                  <c:v>44641.618055555555</c:v>
                </c:pt>
                <c:pt idx="107">
                  <c:v>44641.621527777781</c:v>
                </c:pt>
                <c:pt idx="108">
                  <c:v>44641.625</c:v>
                </c:pt>
                <c:pt idx="109">
                  <c:v>44641.628472222219</c:v>
                </c:pt>
                <c:pt idx="110">
                  <c:v>44641.631944444445</c:v>
                </c:pt>
                <c:pt idx="111">
                  <c:v>44641.635416666664</c:v>
                </c:pt>
                <c:pt idx="112">
                  <c:v>44641.638888888891</c:v>
                </c:pt>
                <c:pt idx="113">
                  <c:v>44641.642361111109</c:v>
                </c:pt>
                <c:pt idx="114">
                  <c:v>44641.645833333336</c:v>
                </c:pt>
                <c:pt idx="115">
                  <c:v>44641.649305555555</c:v>
                </c:pt>
                <c:pt idx="116">
                  <c:v>44641.652777777781</c:v>
                </c:pt>
                <c:pt idx="117">
                  <c:v>44641.65625</c:v>
                </c:pt>
                <c:pt idx="118">
                  <c:v>44641.659722222219</c:v>
                </c:pt>
                <c:pt idx="119">
                  <c:v>44641.663194444445</c:v>
                </c:pt>
                <c:pt idx="120">
                  <c:v>44641.666666666664</c:v>
                </c:pt>
                <c:pt idx="121">
                  <c:v>44641.670138888891</c:v>
                </c:pt>
                <c:pt idx="122">
                  <c:v>44641.673611111109</c:v>
                </c:pt>
                <c:pt idx="123">
                  <c:v>44641.677083333336</c:v>
                </c:pt>
                <c:pt idx="124">
                  <c:v>44641.680555555555</c:v>
                </c:pt>
                <c:pt idx="125">
                  <c:v>44641.684027777781</c:v>
                </c:pt>
                <c:pt idx="126">
                  <c:v>44641.6875</c:v>
                </c:pt>
                <c:pt idx="127">
                  <c:v>44641.690972222219</c:v>
                </c:pt>
                <c:pt idx="128">
                  <c:v>44641.694444444445</c:v>
                </c:pt>
                <c:pt idx="129">
                  <c:v>44641.697916666664</c:v>
                </c:pt>
                <c:pt idx="130">
                  <c:v>44641.701388888891</c:v>
                </c:pt>
                <c:pt idx="131">
                  <c:v>44641.704861111109</c:v>
                </c:pt>
                <c:pt idx="132">
                  <c:v>44641.708333333336</c:v>
                </c:pt>
                <c:pt idx="133">
                  <c:v>44641.711805555555</c:v>
                </c:pt>
                <c:pt idx="134">
                  <c:v>44641.715277777781</c:v>
                </c:pt>
                <c:pt idx="135">
                  <c:v>44641.71875</c:v>
                </c:pt>
                <c:pt idx="136">
                  <c:v>44641.722222222219</c:v>
                </c:pt>
                <c:pt idx="137">
                  <c:v>44641.725694444445</c:v>
                </c:pt>
                <c:pt idx="138">
                  <c:v>44641.729166666664</c:v>
                </c:pt>
                <c:pt idx="139">
                  <c:v>44641.732638888891</c:v>
                </c:pt>
                <c:pt idx="140">
                  <c:v>44641.736111111109</c:v>
                </c:pt>
                <c:pt idx="141">
                  <c:v>44641.739583333336</c:v>
                </c:pt>
                <c:pt idx="142">
                  <c:v>44641.743055555555</c:v>
                </c:pt>
                <c:pt idx="143">
                  <c:v>44641.746527777781</c:v>
                </c:pt>
                <c:pt idx="144">
                  <c:v>44641.75</c:v>
                </c:pt>
              </c:numCache>
            </c:numRef>
          </c:xVal>
          <c:yVal>
            <c:numRef>
              <c:f>Simulation_March!$CD$3:$CD$147</c:f>
              <c:numCache>
                <c:formatCode>General</c:formatCode>
                <c:ptCount val="14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6.3080000589338399</c:v>
                </c:pt>
                <c:pt idx="22">
                  <c:v>6.30800005861221</c:v>
                </c:pt>
                <c:pt idx="23">
                  <c:v>6.3080000600731498</c:v>
                </c:pt>
                <c:pt idx="24">
                  <c:v>6.3080000478086298</c:v>
                </c:pt>
                <c:pt idx="25">
                  <c:v>6.3079950839221199</c:v>
                </c:pt>
                <c:pt idx="26">
                  <c:v>6.3080000600036001</c:v>
                </c:pt>
                <c:pt idx="27">
                  <c:v>6.3080000600607598</c:v>
                </c:pt>
                <c:pt idx="28">
                  <c:v>6.3080000630634903</c:v>
                </c:pt>
                <c:pt idx="29">
                  <c:v>6.3080000605519597</c:v>
                </c:pt>
                <c:pt idx="30">
                  <c:v>6.3080000599719002</c:v>
                </c:pt>
                <c:pt idx="31">
                  <c:v>6.3080000474192</c:v>
                </c:pt>
                <c:pt idx="32">
                  <c:v>6.3080000597313504</c:v>
                </c:pt>
                <c:pt idx="33">
                  <c:v>6.30800006306771</c:v>
                </c:pt>
                <c:pt idx="34">
                  <c:v>6.3080000566844197</c:v>
                </c:pt>
                <c:pt idx="35">
                  <c:v>6.3080000567802204</c:v>
                </c:pt>
                <c:pt idx="36">
                  <c:v>6.3080000616999197</c:v>
                </c:pt>
                <c:pt idx="37">
                  <c:v>6.3080000546671497</c:v>
                </c:pt>
                <c:pt idx="38">
                  <c:v>6.3080000611699703</c:v>
                </c:pt>
                <c:pt idx="39">
                  <c:v>6.3080000615743996</c:v>
                </c:pt>
                <c:pt idx="40">
                  <c:v>6.3080000614055196</c:v>
                </c:pt>
                <c:pt idx="41">
                  <c:v>6.3080000630719697</c:v>
                </c:pt>
                <c:pt idx="42">
                  <c:v>6.3080000630679898</c:v>
                </c:pt>
                <c:pt idx="43">
                  <c:v>6.3080000609614402</c:v>
                </c:pt>
                <c:pt idx="44">
                  <c:v>6.3080000617703096</c:v>
                </c:pt>
                <c:pt idx="45">
                  <c:v>6.30800006307269</c:v>
                </c:pt>
                <c:pt idx="46">
                  <c:v>6.3080000630728197</c:v>
                </c:pt>
                <c:pt idx="47">
                  <c:v>6.3080000630729396</c:v>
                </c:pt>
                <c:pt idx="48">
                  <c:v>6.3080000623606702</c:v>
                </c:pt>
                <c:pt idx="49">
                  <c:v>6.3080000624066797</c:v>
                </c:pt>
                <c:pt idx="50">
                  <c:v>6.3080000623753003</c:v>
                </c:pt>
                <c:pt idx="51">
                  <c:v>6.3080000630731599</c:v>
                </c:pt>
                <c:pt idx="52">
                  <c:v>6.3080000624319998</c:v>
                </c:pt>
                <c:pt idx="53">
                  <c:v>6.3080000630733197</c:v>
                </c:pt>
                <c:pt idx="54">
                  <c:v>6.3080000630734601</c:v>
                </c:pt>
                <c:pt idx="55">
                  <c:v>6.3080000624663297</c:v>
                </c:pt>
                <c:pt idx="56">
                  <c:v>6.3080000630736102</c:v>
                </c:pt>
                <c:pt idx="57">
                  <c:v>6.3080000624810797</c:v>
                </c:pt>
                <c:pt idx="58">
                  <c:v>6.3080000624929999</c:v>
                </c:pt>
                <c:pt idx="59">
                  <c:v>6.3080000630738002</c:v>
                </c:pt>
                <c:pt idx="60">
                  <c:v>6.3080000625241697</c:v>
                </c:pt>
                <c:pt idx="61">
                  <c:v>6.3080000630739601</c:v>
                </c:pt>
                <c:pt idx="62">
                  <c:v>6.3080000625371504</c:v>
                </c:pt>
                <c:pt idx="63">
                  <c:v>6.3080000625783699</c:v>
                </c:pt>
                <c:pt idx="64">
                  <c:v>6.3080000625358403</c:v>
                </c:pt>
                <c:pt idx="65">
                  <c:v>6.3080000630741502</c:v>
                </c:pt>
                <c:pt idx="66">
                  <c:v>6.3080000630743003</c:v>
                </c:pt>
                <c:pt idx="67">
                  <c:v>6.3080000630739397</c:v>
                </c:pt>
                <c:pt idx="68">
                  <c:v>6.3080000625702501</c:v>
                </c:pt>
                <c:pt idx="69">
                  <c:v>6.3080000623909003</c:v>
                </c:pt>
                <c:pt idx="70">
                  <c:v>6.3080000625853296</c:v>
                </c:pt>
                <c:pt idx="71">
                  <c:v>6.3080000625989197</c:v>
                </c:pt>
                <c:pt idx="72">
                  <c:v>6.3080000625416996</c:v>
                </c:pt>
                <c:pt idx="73">
                  <c:v>6.3080000630746804</c:v>
                </c:pt>
                <c:pt idx="74">
                  <c:v>6.3080000630750099</c:v>
                </c:pt>
                <c:pt idx="75">
                  <c:v>6.3080000626521304</c:v>
                </c:pt>
                <c:pt idx="76">
                  <c:v>6.3080000630752</c:v>
                </c:pt>
                <c:pt idx="77">
                  <c:v>6.3080000626924102</c:v>
                </c:pt>
                <c:pt idx="78">
                  <c:v>6.3080000630753696</c:v>
                </c:pt>
                <c:pt idx="79">
                  <c:v>6.3080000625317103</c:v>
                </c:pt>
                <c:pt idx="80">
                  <c:v>6.3080000630756796</c:v>
                </c:pt>
                <c:pt idx="81">
                  <c:v>6.3080000630746396</c:v>
                </c:pt>
                <c:pt idx="82">
                  <c:v>6.3080000630760704</c:v>
                </c:pt>
                <c:pt idx="83">
                  <c:v>6.3080000630750899</c:v>
                </c:pt>
                <c:pt idx="84">
                  <c:v>6.3080000630753004</c:v>
                </c:pt>
                <c:pt idx="85">
                  <c:v>6.3080000630531297</c:v>
                </c:pt>
                <c:pt idx="86">
                  <c:v>6.3080000630768298</c:v>
                </c:pt>
                <c:pt idx="87">
                  <c:v>6.3080000627291897</c:v>
                </c:pt>
                <c:pt idx="88">
                  <c:v>6.3080000630746298</c:v>
                </c:pt>
                <c:pt idx="89">
                  <c:v>6.3080000630753101</c:v>
                </c:pt>
                <c:pt idx="90">
                  <c:v>6.3080000630774098</c:v>
                </c:pt>
                <c:pt idx="91">
                  <c:v>6.30800006307636</c:v>
                </c:pt>
                <c:pt idx="92">
                  <c:v>6.3080000630778397</c:v>
                </c:pt>
                <c:pt idx="93">
                  <c:v>6.3080000630766602</c:v>
                </c:pt>
                <c:pt idx="94">
                  <c:v>6.3080000630770297</c:v>
                </c:pt>
                <c:pt idx="95">
                  <c:v>6.3080000629384703</c:v>
                </c:pt>
                <c:pt idx="96">
                  <c:v>6.3080000629386603</c:v>
                </c:pt>
                <c:pt idx="97">
                  <c:v>6.3080000630773601</c:v>
                </c:pt>
                <c:pt idx="98">
                  <c:v>6.3080000629555997</c:v>
                </c:pt>
                <c:pt idx="99">
                  <c:v>6.3080000629595396</c:v>
                </c:pt>
                <c:pt idx="100">
                  <c:v>6.30800006307906</c:v>
                </c:pt>
                <c:pt idx="101">
                  <c:v>6.3080000630782997</c:v>
                </c:pt>
                <c:pt idx="102" formatCode="0.00E+00">
                  <c:v>5.8107284049556097E-13</c:v>
                </c:pt>
                <c:pt idx="103" formatCode="0.00E+00">
                  <c:v>5.81072840473435E-13</c:v>
                </c:pt>
                <c:pt idx="104" formatCode="0.00E+00">
                  <c:v>5.8107284047107897E-13</c:v>
                </c:pt>
                <c:pt idx="105" formatCode="0.00E+00">
                  <c:v>5.8107284042090903E-13</c:v>
                </c:pt>
                <c:pt idx="106" formatCode="0.00E+00">
                  <c:v>5.8107284044519403E-13</c:v>
                </c:pt>
                <c:pt idx="107" formatCode="0.00E+00">
                  <c:v>5.8107284043716597E-13</c:v>
                </c:pt>
                <c:pt idx="108" formatCode="0.00E+00">
                  <c:v>5.8107283674604304E-13</c:v>
                </c:pt>
                <c:pt idx="109" formatCode="0.00E+00">
                  <c:v>5.8107283679615199E-13</c:v>
                </c:pt>
                <c:pt idx="110" formatCode="0.00E+00">
                  <c:v>5.8107283667989504E-13</c:v>
                </c:pt>
                <c:pt idx="111" formatCode="0.00E+00">
                  <c:v>5.8107283671833097E-13</c:v>
                </c:pt>
                <c:pt idx="112" formatCode="0.00E+00">
                  <c:v>5.8107283651365698E-13</c:v>
                </c:pt>
                <c:pt idx="113" formatCode="0.00E+00">
                  <c:v>5.8107283646637501E-13</c:v>
                </c:pt>
                <c:pt idx="114" formatCode="0.00E+00">
                  <c:v>5.8107283664513397E-13</c:v>
                </c:pt>
                <c:pt idx="115" formatCode="0.00E+00">
                  <c:v>5.8107283667597997E-13</c:v>
                </c:pt>
                <c:pt idx="116" formatCode="0.00E+00">
                  <c:v>5.8107283666049699E-13</c:v>
                </c:pt>
                <c:pt idx="117" formatCode="0.00E+00">
                  <c:v>5.8107283669822297E-13</c:v>
                </c:pt>
                <c:pt idx="118" formatCode="0.00E+00">
                  <c:v>5.8107283661765202E-13</c:v>
                </c:pt>
                <c:pt idx="119" formatCode="0.00E+00">
                  <c:v>5.81072836607264E-13</c:v>
                </c:pt>
                <c:pt idx="120" formatCode="0.00E+00">
                  <c:v>5.8107245276552497E-13</c:v>
                </c:pt>
                <c:pt idx="121" formatCode="0.00E+00">
                  <c:v>5.8107245284517796E-13</c:v>
                </c:pt>
                <c:pt idx="122" formatCode="0.00E+00">
                  <c:v>5.81072452898935E-13</c:v>
                </c:pt>
                <c:pt idx="123" formatCode="0.00E+00">
                  <c:v>5.81072452247098E-13</c:v>
                </c:pt>
                <c:pt idx="124" formatCode="0.00E+00">
                  <c:v>5.8107245210896601E-13</c:v>
                </c:pt>
                <c:pt idx="125" formatCode="0.00E+00">
                  <c:v>5.8107245066981603E-13</c:v>
                </c:pt>
                <c:pt idx="126" formatCode="0.00E+00">
                  <c:v>5.8107245178661396E-13</c:v>
                </c:pt>
                <c:pt idx="127" formatCode="0.00E+00">
                  <c:v>5.8107245205391104E-13</c:v>
                </c:pt>
                <c:pt idx="128" formatCode="0.00E+00">
                  <c:v>5.8107245314903304E-13</c:v>
                </c:pt>
                <c:pt idx="129" formatCode="0.00E+00">
                  <c:v>5.8107322969616102E-13</c:v>
                </c:pt>
                <c:pt idx="130" formatCode="0.00E+00">
                  <c:v>5.8107322969614204E-13</c:v>
                </c:pt>
                <c:pt idx="131" formatCode="0.00E+00">
                  <c:v>5.8107322969610004E-13</c:v>
                </c:pt>
                <c:pt idx="132" formatCode="0.00E+00">
                  <c:v>5.8107322968236502E-13</c:v>
                </c:pt>
                <c:pt idx="133" formatCode="0.00E+00">
                  <c:v>5.8107322968236502E-13</c:v>
                </c:pt>
                <c:pt idx="134" formatCode="0.00E+00">
                  <c:v>5.81073229682384E-13</c:v>
                </c:pt>
                <c:pt idx="135" formatCode="0.00E+00">
                  <c:v>5.8107322968238501E-13</c:v>
                </c:pt>
                <c:pt idx="136" formatCode="0.00E+00">
                  <c:v>5.8107322968242298E-13</c:v>
                </c:pt>
                <c:pt idx="137" formatCode="0.00E+00">
                  <c:v>5.81073229682384E-13</c:v>
                </c:pt>
                <c:pt idx="138" formatCode="0.00E+00">
                  <c:v>5.8107322968238501E-13</c:v>
                </c:pt>
                <c:pt idx="139" formatCode="0.00E+00">
                  <c:v>5.81073229682384E-13</c:v>
                </c:pt>
                <c:pt idx="140" formatCode="0.00E+00">
                  <c:v>5.81073229682384E-13</c:v>
                </c:pt>
                <c:pt idx="141" formatCode="0.00E+00">
                  <c:v>5.8107322968242298E-13</c:v>
                </c:pt>
                <c:pt idx="142" formatCode="0.00E+00">
                  <c:v>5.8107322968234897E-13</c:v>
                </c:pt>
                <c:pt idx="143" formatCode="0.00E+00">
                  <c:v>5.8107322968242601E-13</c:v>
                </c:pt>
                <c:pt idx="144" formatCode="0.00E+00">
                  <c:v>5.8107322966370701E-13</c:v>
                </c:pt>
              </c:numCache>
            </c:numRef>
          </c:yVal>
          <c:smooth val="0"/>
          <c:extLst>
            <c:ext xmlns:c16="http://schemas.microsoft.com/office/drawing/2014/chart" uri="{C3380CC4-5D6E-409C-BE32-E72D297353CC}">
              <c16:uniqueId val="{00000000-A2F7-4CF3-BB41-B961DF96B472}"/>
            </c:ext>
          </c:extLst>
        </c:ser>
        <c:ser>
          <c:idx val="1"/>
          <c:order val="1"/>
          <c:tx>
            <c:strRef>
              <c:f>Simulation_March!$CL$2</c:f>
              <c:strCache>
                <c:ptCount val="1"/>
                <c:pt idx="0">
                  <c:v>EV1 </c:v>
                </c:pt>
              </c:strCache>
            </c:strRef>
          </c:tx>
          <c:spPr>
            <a:ln w="9525"/>
          </c:spPr>
          <c:marker>
            <c:symbol val="circle"/>
            <c:size val="2"/>
            <c:spPr>
              <a:ln w="6350"/>
            </c:spPr>
          </c:marker>
          <c:dPt>
            <c:idx val="107"/>
            <c:marker>
              <c:spPr>
                <a:ln w="9525"/>
              </c:spPr>
            </c:marker>
            <c:bubble3D val="0"/>
            <c:extLst>
              <c:ext xmlns:c16="http://schemas.microsoft.com/office/drawing/2014/chart" uri="{C3380CC4-5D6E-409C-BE32-E72D297353CC}">
                <c16:uniqueId val="{00000001-A2F7-4CF3-BB41-B961DF96B472}"/>
              </c:ext>
            </c:extLst>
          </c:dPt>
          <c:xVal>
            <c:numRef>
              <c:f>Simulation_March!$A$3:$A$147</c:f>
              <c:numCache>
                <c:formatCode>m/d/yyyy\ h:mm</c:formatCode>
                <c:ptCount val="145"/>
                <c:pt idx="0">
                  <c:v>44641.25</c:v>
                </c:pt>
                <c:pt idx="1">
                  <c:v>44641.253472222219</c:v>
                </c:pt>
                <c:pt idx="2">
                  <c:v>44641.256944444445</c:v>
                </c:pt>
                <c:pt idx="3">
                  <c:v>44641.260416666664</c:v>
                </c:pt>
                <c:pt idx="4">
                  <c:v>44641.263888888891</c:v>
                </c:pt>
                <c:pt idx="5">
                  <c:v>44641.267361111109</c:v>
                </c:pt>
                <c:pt idx="6">
                  <c:v>44641.270833333336</c:v>
                </c:pt>
                <c:pt idx="7">
                  <c:v>44641.274305555555</c:v>
                </c:pt>
                <c:pt idx="8">
                  <c:v>44641.277777777781</c:v>
                </c:pt>
                <c:pt idx="9">
                  <c:v>44641.28125</c:v>
                </c:pt>
                <c:pt idx="10">
                  <c:v>44641.284722222219</c:v>
                </c:pt>
                <c:pt idx="11">
                  <c:v>44641.288194444445</c:v>
                </c:pt>
                <c:pt idx="12">
                  <c:v>44641.291666666664</c:v>
                </c:pt>
                <c:pt idx="13">
                  <c:v>44641.295138888891</c:v>
                </c:pt>
                <c:pt idx="14">
                  <c:v>44641.298611111109</c:v>
                </c:pt>
                <c:pt idx="15">
                  <c:v>44641.302083333336</c:v>
                </c:pt>
                <c:pt idx="16">
                  <c:v>44641.305555555555</c:v>
                </c:pt>
                <c:pt idx="17">
                  <c:v>44641.309027777781</c:v>
                </c:pt>
                <c:pt idx="18">
                  <c:v>44641.3125</c:v>
                </c:pt>
                <c:pt idx="19">
                  <c:v>44641.315972222219</c:v>
                </c:pt>
                <c:pt idx="20">
                  <c:v>44641.319444444445</c:v>
                </c:pt>
                <c:pt idx="21">
                  <c:v>44641.322916666664</c:v>
                </c:pt>
                <c:pt idx="22">
                  <c:v>44641.326388888891</c:v>
                </c:pt>
                <c:pt idx="23">
                  <c:v>44641.329861111109</c:v>
                </c:pt>
                <c:pt idx="24">
                  <c:v>44641.333333333336</c:v>
                </c:pt>
                <c:pt idx="25">
                  <c:v>44641.336805555555</c:v>
                </c:pt>
                <c:pt idx="26">
                  <c:v>44641.340277777781</c:v>
                </c:pt>
                <c:pt idx="27">
                  <c:v>44641.34375</c:v>
                </c:pt>
                <c:pt idx="28">
                  <c:v>44641.347222222219</c:v>
                </c:pt>
                <c:pt idx="29">
                  <c:v>44641.350694444445</c:v>
                </c:pt>
                <c:pt idx="30">
                  <c:v>44641.354166666664</c:v>
                </c:pt>
                <c:pt idx="31">
                  <c:v>44641.357638888891</c:v>
                </c:pt>
                <c:pt idx="32">
                  <c:v>44641.361111111109</c:v>
                </c:pt>
                <c:pt idx="33">
                  <c:v>44641.364583333336</c:v>
                </c:pt>
                <c:pt idx="34">
                  <c:v>44641.368055555555</c:v>
                </c:pt>
                <c:pt idx="35">
                  <c:v>44641.371527777781</c:v>
                </c:pt>
                <c:pt idx="36">
                  <c:v>44641.375</c:v>
                </c:pt>
                <c:pt idx="37">
                  <c:v>44641.378472222219</c:v>
                </c:pt>
                <c:pt idx="38">
                  <c:v>44641.381944444445</c:v>
                </c:pt>
                <c:pt idx="39">
                  <c:v>44641.385416666664</c:v>
                </c:pt>
                <c:pt idx="40">
                  <c:v>44641.388888888891</c:v>
                </c:pt>
                <c:pt idx="41">
                  <c:v>44641.392361111109</c:v>
                </c:pt>
                <c:pt idx="42">
                  <c:v>44641.395833333336</c:v>
                </c:pt>
                <c:pt idx="43">
                  <c:v>44641.399305555555</c:v>
                </c:pt>
                <c:pt idx="44">
                  <c:v>44641.402777777781</c:v>
                </c:pt>
                <c:pt idx="45">
                  <c:v>44641.40625</c:v>
                </c:pt>
                <c:pt idx="46">
                  <c:v>44641.409722222219</c:v>
                </c:pt>
                <c:pt idx="47">
                  <c:v>44641.413194444445</c:v>
                </c:pt>
                <c:pt idx="48">
                  <c:v>44641.416666666664</c:v>
                </c:pt>
                <c:pt idx="49">
                  <c:v>44641.420138888891</c:v>
                </c:pt>
                <c:pt idx="50">
                  <c:v>44641.423611111109</c:v>
                </c:pt>
                <c:pt idx="51">
                  <c:v>44641.427083333336</c:v>
                </c:pt>
                <c:pt idx="52">
                  <c:v>44641.430555555555</c:v>
                </c:pt>
                <c:pt idx="53">
                  <c:v>44641.434027777781</c:v>
                </c:pt>
                <c:pt idx="54">
                  <c:v>44641.4375</c:v>
                </c:pt>
                <c:pt idx="55">
                  <c:v>44641.440972222219</c:v>
                </c:pt>
                <c:pt idx="56">
                  <c:v>44641.444444444445</c:v>
                </c:pt>
                <c:pt idx="57">
                  <c:v>44641.447916666664</c:v>
                </c:pt>
                <c:pt idx="58">
                  <c:v>44641.451388888891</c:v>
                </c:pt>
                <c:pt idx="59">
                  <c:v>44641.454861111109</c:v>
                </c:pt>
                <c:pt idx="60">
                  <c:v>44641.458333333336</c:v>
                </c:pt>
                <c:pt idx="61">
                  <c:v>44641.461805555555</c:v>
                </c:pt>
                <c:pt idx="62">
                  <c:v>44641.465277777781</c:v>
                </c:pt>
                <c:pt idx="63">
                  <c:v>44641.46875</c:v>
                </c:pt>
                <c:pt idx="64">
                  <c:v>44641.472222222219</c:v>
                </c:pt>
                <c:pt idx="65">
                  <c:v>44641.475694444445</c:v>
                </c:pt>
                <c:pt idx="66">
                  <c:v>44641.479166666664</c:v>
                </c:pt>
                <c:pt idx="67">
                  <c:v>44641.482638888891</c:v>
                </c:pt>
                <c:pt idx="68">
                  <c:v>44641.486111111109</c:v>
                </c:pt>
                <c:pt idx="69">
                  <c:v>44641.489583333336</c:v>
                </c:pt>
                <c:pt idx="70">
                  <c:v>44641.493055555555</c:v>
                </c:pt>
                <c:pt idx="71">
                  <c:v>44641.496527777781</c:v>
                </c:pt>
                <c:pt idx="72">
                  <c:v>44641.5</c:v>
                </c:pt>
                <c:pt idx="73">
                  <c:v>44641.503472222219</c:v>
                </c:pt>
                <c:pt idx="74">
                  <c:v>44641.506944444445</c:v>
                </c:pt>
                <c:pt idx="75">
                  <c:v>44641.510416666664</c:v>
                </c:pt>
                <c:pt idx="76">
                  <c:v>44641.513888888891</c:v>
                </c:pt>
                <c:pt idx="77">
                  <c:v>44641.517361111109</c:v>
                </c:pt>
                <c:pt idx="78">
                  <c:v>44641.520833333336</c:v>
                </c:pt>
                <c:pt idx="79">
                  <c:v>44641.524305555555</c:v>
                </c:pt>
                <c:pt idx="80">
                  <c:v>44641.527777777781</c:v>
                </c:pt>
                <c:pt idx="81">
                  <c:v>44641.53125</c:v>
                </c:pt>
                <c:pt idx="82">
                  <c:v>44641.534722222219</c:v>
                </c:pt>
                <c:pt idx="83">
                  <c:v>44641.538194444445</c:v>
                </c:pt>
                <c:pt idx="84">
                  <c:v>44641.541666666664</c:v>
                </c:pt>
                <c:pt idx="85">
                  <c:v>44641.545138888891</c:v>
                </c:pt>
                <c:pt idx="86">
                  <c:v>44641.548611111109</c:v>
                </c:pt>
                <c:pt idx="87">
                  <c:v>44641.552083333336</c:v>
                </c:pt>
                <c:pt idx="88">
                  <c:v>44641.555555555555</c:v>
                </c:pt>
                <c:pt idx="89">
                  <c:v>44641.559027777781</c:v>
                </c:pt>
                <c:pt idx="90">
                  <c:v>44641.5625</c:v>
                </c:pt>
                <c:pt idx="91">
                  <c:v>44641.565972222219</c:v>
                </c:pt>
                <c:pt idx="92">
                  <c:v>44641.569444444445</c:v>
                </c:pt>
                <c:pt idx="93">
                  <c:v>44641.572916666664</c:v>
                </c:pt>
                <c:pt idx="94">
                  <c:v>44641.576388888891</c:v>
                </c:pt>
                <c:pt idx="95">
                  <c:v>44641.579861111109</c:v>
                </c:pt>
                <c:pt idx="96">
                  <c:v>44641.583333333336</c:v>
                </c:pt>
                <c:pt idx="97">
                  <c:v>44641.586805555555</c:v>
                </c:pt>
                <c:pt idx="98">
                  <c:v>44641.590277777781</c:v>
                </c:pt>
                <c:pt idx="99">
                  <c:v>44641.59375</c:v>
                </c:pt>
                <c:pt idx="100">
                  <c:v>44641.597222222219</c:v>
                </c:pt>
                <c:pt idx="101">
                  <c:v>44641.600694444445</c:v>
                </c:pt>
                <c:pt idx="102">
                  <c:v>44641.604166666664</c:v>
                </c:pt>
                <c:pt idx="103">
                  <c:v>44641.607638888891</c:v>
                </c:pt>
                <c:pt idx="104">
                  <c:v>44641.611111111109</c:v>
                </c:pt>
                <c:pt idx="105">
                  <c:v>44641.614583333336</c:v>
                </c:pt>
                <c:pt idx="106">
                  <c:v>44641.618055555555</c:v>
                </c:pt>
                <c:pt idx="107">
                  <c:v>44641.621527777781</c:v>
                </c:pt>
                <c:pt idx="108">
                  <c:v>44641.625</c:v>
                </c:pt>
                <c:pt idx="109">
                  <c:v>44641.628472222219</c:v>
                </c:pt>
                <c:pt idx="110">
                  <c:v>44641.631944444445</c:v>
                </c:pt>
                <c:pt idx="111">
                  <c:v>44641.635416666664</c:v>
                </c:pt>
                <c:pt idx="112">
                  <c:v>44641.638888888891</c:v>
                </c:pt>
                <c:pt idx="113">
                  <c:v>44641.642361111109</c:v>
                </c:pt>
                <c:pt idx="114">
                  <c:v>44641.645833333336</c:v>
                </c:pt>
                <c:pt idx="115">
                  <c:v>44641.649305555555</c:v>
                </c:pt>
                <c:pt idx="116">
                  <c:v>44641.652777777781</c:v>
                </c:pt>
                <c:pt idx="117">
                  <c:v>44641.65625</c:v>
                </c:pt>
                <c:pt idx="118">
                  <c:v>44641.659722222219</c:v>
                </c:pt>
                <c:pt idx="119">
                  <c:v>44641.663194444445</c:v>
                </c:pt>
                <c:pt idx="120">
                  <c:v>44641.666666666664</c:v>
                </c:pt>
                <c:pt idx="121">
                  <c:v>44641.670138888891</c:v>
                </c:pt>
                <c:pt idx="122">
                  <c:v>44641.673611111109</c:v>
                </c:pt>
                <c:pt idx="123">
                  <c:v>44641.677083333336</c:v>
                </c:pt>
                <c:pt idx="124">
                  <c:v>44641.680555555555</c:v>
                </c:pt>
                <c:pt idx="125">
                  <c:v>44641.684027777781</c:v>
                </c:pt>
                <c:pt idx="126">
                  <c:v>44641.6875</c:v>
                </c:pt>
                <c:pt idx="127">
                  <c:v>44641.690972222219</c:v>
                </c:pt>
                <c:pt idx="128">
                  <c:v>44641.694444444445</c:v>
                </c:pt>
                <c:pt idx="129">
                  <c:v>44641.697916666664</c:v>
                </c:pt>
                <c:pt idx="130">
                  <c:v>44641.701388888891</c:v>
                </c:pt>
                <c:pt idx="131">
                  <c:v>44641.704861111109</c:v>
                </c:pt>
                <c:pt idx="132">
                  <c:v>44641.708333333336</c:v>
                </c:pt>
                <c:pt idx="133">
                  <c:v>44641.711805555555</c:v>
                </c:pt>
                <c:pt idx="134">
                  <c:v>44641.715277777781</c:v>
                </c:pt>
                <c:pt idx="135">
                  <c:v>44641.71875</c:v>
                </c:pt>
                <c:pt idx="136">
                  <c:v>44641.722222222219</c:v>
                </c:pt>
                <c:pt idx="137">
                  <c:v>44641.725694444445</c:v>
                </c:pt>
                <c:pt idx="138">
                  <c:v>44641.729166666664</c:v>
                </c:pt>
                <c:pt idx="139">
                  <c:v>44641.732638888891</c:v>
                </c:pt>
                <c:pt idx="140">
                  <c:v>44641.736111111109</c:v>
                </c:pt>
                <c:pt idx="141">
                  <c:v>44641.739583333336</c:v>
                </c:pt>
                <c:pt idx="142">
                  <c:v>44641.743055555555</c:v>
                </c:pt>
                <c:pt idx="143">
                  <c:v>44641.746527777781</c:v>
                </c:pt>
                <c:pt idx="144">
                  <c:v>44641.75</c:v>
                </c:pt>
              </c:numCache>
            </c:numRef>
          </c:xVal>
          <c:yVal>
            <c:numRef>
              <c:f>Simulation_March!$CL$3:$CL$147</c:f>
              <c:numCache>
                <c:formatCode>General</c:formatCode>
                <c:ptCount val="14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1.8923999813608201</c:v>
                </c:pt>
                <c:pt idx="31">
                  <c:v>1.89239998180267</c:v>
                </c:pt>
                <c:pt idx="32">
                  <c:v>1.8923999819323301</c:v>
                </c:pt>
                <c:pt idx="33">
                  <c:v>1.8923999819323301</c:v>
                </c:pt>
                <c:pt idx="34">
                  <c:v>1.8923999813866601</c:v>
                </c:pt>
                <c:pt idx="35">
                  <c:v>1.8923999813866601</c:v>
                </c:pt>
                <c:pt idx="36">
                  <c:v>1.8923999819323301</c:v>
                </c:pt>
                <c:pt idx="37">
                  <c:v>1.89239998193684</c:v>
                </c:pt>
                <c:pt idx="38">
                  <c:v>1.8923999819769299</c:v>
                </c:pt>
                <c:pt idx="39">
                  <c:v>1.8923999820125399</c:v>
                </c:pt>
                <c:pt idx="40">
                  <c:v>1.8923999819323301</c:v>
                </c:pt>
                <c:pt idx="41">
                  <c:v>1.89239998203937</c:v>
                </c:pt>
                <c:pt idx="42">
                  <c:v>1.8923999820736701</c:v>
                </c:pt>
                <c:pt idx="43">
                  <c:v>1.89239998144322</c:v>
                </c:pt>
                <c:pt idx="44">
                  <c:v>1.8923999814366099</c:v>
                </c:pt>
                <c:pt idx="45">
                  <c:v>1.89239998211014</c:v>
                </c:pt>
                <c:pt idx="46">
                  <c:v>1.89239998209602</c:v>
                </c:pt>
                <c:pt idx="47">
                  <c:v>1.89239998195856</c:v>
                </c:pt>
                <c:pt idx="48">
                  <c:v>1.89239998514583</c:v>
                </c:pt>
                <c:pt idx="49">
                  <c:v>1.8923999875474899</c:v>
                </c:pt>
                <c:pt idx="50">
                  <c:v>1.8923999878025699</c:v>
                </c:pt>
                <c:pt idx="51">
                  <c:v>1.8923999863232801</c:v>
                </c:pt>
                <c:pt idx="52">
                  <c:v>1.89239998919616</c:v>
                </c:pt>
                <c:pt idx="53">
                  <c:v>1.8923999900611499</c:v>
                </c:pt>
                <c:pt idx="54">
                  <c:v>1.8923999835895999</c:v>
                </c:pt>
                <c:pt idx="55">
                  <c:v>1.89239999113669</c:v>
                </c:pt>
                <c:pt idx="56">
                  <c:v>1.8923999851012101</c:v>
                </c:pt>
                <c:pt idx="57">
                  <c:v>1.89239999192377</c:v>
                </c:pt>
                <c:pt idx="58">
                  <c:v>1.8923999985231601</c:v>
                </c:pt>
                <c:pt idx="59">
                  <c:v>1.8923999952164301</c:v>
                </c:pt>
                <c:pt idx="60">
                  <c:v>4.6563797435331802</c:v>
                </c:pt>
                <c:pt idx="61">
                  <c:v>3.61373375405958</c:v>
                </c:pt>
                <c:pt idx="62">
                  <c:v>4.6784577432763497</c:v>
                </c:pt>
                <c:pt idx="63">
                  <c:v>4.8743377407938198</c:v>
                </c:pt>
                <c:pt idx="64">
                  <c:v>4.3014717472564099</c:v>
                </c:pt>
                <c:pt idx="65">
                  <c:v>4.78121174201942</c:v>
                </c:pt>
                <c:pt idx="66">
                  <c:v>4.8877837405921696</c:v>
                </c:pt>
                <c:pt idx="67">
                  <c:v>4.8887877309298</c:v>
                </c:pt>
                <c:pt idx="68">
                  <c:v>4.3554197491397204</c:v>
                </c:pt>
                <c:pt idx="69">
                  <c:v>2.1086097702325399</c:v>
                </c:pt>
                <c:pt idx="70">
                  <c:v>3.9369337947843399</c:v>
                </c:pt>
                <c:pt idx="71">
                  <c:v>4.9488697837325404</c:v>
                </c:pt>
                <c:pt idx="72">
                  <c:v>6.3080000578283002</c:v>
                </c:pt>
                <c:pt idx="73">
                  <c:v>6.3080000630421704</c:v>
                </c:pt>
                <c:pt idx="74">
                  <c:v>6.308000063043</c:v>
                </c:pt>
                <c:pt idx="75">
                  <c:v>6.3080000564615997</c:v>
                </c:pt>
                <c:pt idx="76">
                  <c:v>6.3080000630369204</c:v>
                </c:pt>
                <c:pt idx="77">
                  <c:v>6.3080000558188303</c:v>
                </c:pt>
                <c:pt idx="78">
                  <c:v>6.3080000630461699</c:v>
                </c:pt>
                <c:pt idx="79">
                  <c:v>6.3080000500434998</c:v>
                </c:pt>
                <c:pt idx="80">
                  <c:v>6.3080000630493798</c:v>
                </c:pt>
                <c:pt idx="81">
                  <c:v>6.3080000630487998</c:v>
                </c:pt>
                <c:pt idx="82">
                  <c:v>6.3080000630506197</c:v>
                </c:pt>
                <c:pt idx="83">
                  <c:v>6.3080000630500299</c:v>
                </c:pt>
                <c:pt idx="84">
                  <c:v>6.3080000630504998</c:v>
                </c:pt>
                <c:pt idx="85">
                  <c:v>6.3080000630481701</c:v>
                </c:pt>
                <c:pt idx="86">
                  <c:v>6.3080000630530897</c:v>
                </c:pt>
                <c:pt idx="87">
                  <c:v>6.3080000630436004</c:v>
                </c:pt>
                <c:pt idx="88">
                  <c:v>6.3080000630544699</c:v>
                </c:pt>
                <c:pt idx="89">
                  <c:v>6.3080000630535302</c:v>
                </c:pt>
                <c:pt idx="90">
                  <c:v>6.3080000630555597</c:v>
                </c:pt>
                <c:pt idx="91">
                  <c:v>6.3080000630548803</c:v>
                </c:pt>
                <c:pt idx="92">
                  <c:v>6.3080000630567898</c:v>
                </c:pt>
                <c:pt idx="93">
                  <c:v>6.3080000630560003</c:v>
                </c:pt>
                <c:pt idx="94">
                  <c:v>6.3080000630567596</c:v>
                </c:pt>
                <c:pt idx="95">
                  <c:v>6.3080000587829304</c:v>
                </c:pt>
                <c:pt idx="96">
                  <c:v>6.3080000613631997</c:v>
                </c:pt>
                <c:pt idx="97">
                  <c:v>6.3080000630583797</c:v>
                </c:pt>
                <c:pt idx="98">
                  <c:v>6.3080000421935702</c:v>
                </c:pt>
                <c:pt idx="99">
                  <c:v>6.3080000620572898</c:v>
                </c:pt>
                <c:pt idx="100">
                  <c:v>6.3080000630678699</c:v>
                </c:pt>
                <c:pt idx="101">
                  <c:v>6.3080000630670803</c:v>
                </c:pt>
                <c:pt idx="102">
                  <c:v>6.30800006186975</c:v>
                </c:pt>
                <c:pt idx="103">
                  <c:v>6.3080000618553402</c:v>
                </c:pt>
                <c:pt idx="104">
                  <c:v>6.3080000618773404</c:v>
                </c:pt>
                <c:pt idx="105">
                  <c:v>6.3080000619023098</c:v>
                </c:pt>
                <c:pt idx="106">
                  <c:v>6.3080000617931198</c:v>
                </c:pt>
                <c:pt idx="107">
                  <c:v>6.3080000618672702</c:v>
                </c:pt>
                <c:pt idx="108">
                  <c:v>6.3080000618847096</c:v>
                </c:pt>
                <c:pt idx="109">
                  <c:v>6.3080000618648997</c:v>
                </c:pt>
                <c:pt idx="110">
                  <c:v>6.3080000617803096</c:v>
                </c:pt>
                <c:pt idx="111">
                  <c:v>6.3080000619429404</c:v>
                </c:pt>
                <c:pt idx="112">
                  <c:v>6.30800006197844</c:v>
                </c:pt>
                <c:pt idx="113">
                  <c:v>6.3080000619546999</c:v>
                </c:pt>
                <c:pt idx="114">
                  <c:v>6.3080000618509304</c:v>
                </c:pt>
                <c:pt idx="115">
                  <c:v>6.3080000617068599</c:v>
                </c:pt>
                <c:pt idx="116">
                  <c:v>6.3080000617869496</c:v>
                </c:pt>
                <c:pt idx="117">
                  <c:v>6.3080000618667196</c:v>
                </c:pt>
                <c:pt idx="118">
                  <c:v>6.3080000616270704</c:v>
                </c:pt>
                <c:pt idx="119">
                  <c:v>6.3080000619607199</c:v>
                </c:pt>
                <c:pt idx="120">
                  <c:v>6.3080000624954202</c:v>
                </c:pt>
                <c:pt idx="121">
                  <c:v>6.3080000626695103</c:v>
                </c:pt>
                <c:pt idx="122">
                  <c:v>6.3080000620081398</c:v>
                </c:pt>
                <c:pt idx="123">
                  <c:v>6.3080000627560402</c:v>
                </c:pt>
                <c:pt idx="124">
                  <c:v>6.3080000627330604</c:v>
                </c:pt>
                <c:pt idx="125">
                  <c:v>6.3080000622941101</c:v>
                </c:pt>
                <c:pt idx="126">
                  <c:v>6.3080000629310202</c:v>
                </c:pt>
                <c:pt idx="127">
                  <c:v>6.3080000630789099</c:v>
                </c:pt>
                <c:pt idx="128">
                  <c:v>6.3080000630661797</c:v>
                </c:pt>
                <c:pt idx="129" formatCode="0.00E+00">
                  <c:v>9.6254274702059403E-34</c:v>
                </c:pt>
                <c:pt idx="130" formatCode="0.00E+00">
                  <c:v>-1.24523397846984E-38</c:v>
                </c:pt>
                <c:pt idx="131" formatCode="0.00E+00">
                  <c:v>1.18639088683581E-39</c:v>
                </c:pt>
                <c:pt idx="132" formatCode="0.00E+00">
                  <c:v>-9.6285824465907305E-35</c:v>
                </c:pt>
                <c:pt idx="133" formatCode="0.00E+00">
                  <c:v>1.6334129991237499E-37</c:v>
                </c:pt>
                <c:pt idx="134" formatCode="0.00E+00">
                  <c:v>-9.6275991057034602E-35</c:v>
                </c:pt>
                <c:pt idx="135">
                  <c:v>0</c:v>
                </c:pt>
                <c:pt idx="136">
                  <c:v>0</c:v>
                </c:pt>
                <c:pt idx="137" formatCode="0.00E+00">
                  <c:v>-9.6293295940862502E-35</c:v>
                </c:pt>
                <c:pt idx="138" formatCode="0.00E+00">
                  <c:v>2.61252368882746E-39</c:v>
                </c:pt>
                <c:pt idx="139" formatCode="0.00E+00">
                  <c:v>2.8884247188405202E-34</c:v>
                </c:pt>
                <c:pt idx="140" formatCode="0.00E+00">
                  <c:v>-9.6311360247514499E-35</c:v>
                </c:pt>
                <c:pt idx="141" formatCode="0.00E+00">
                  <c:v>-3.3848247119440802E-38</c:v>
                </c:pt>
                <c:pt idx="142" formatCode="0.00E+00">
                  <c:v>4.70197740328915E-38</c:v>
                </c:pt>
                <c:pt idx="143" formatCode="0.00E+00">
                  <c:v>-5.7211705045329797E-39</c:v>
                </c:pt>
                <c:pt idx="144">
                  <c:v>0</c:v>
                </c:pt>
              </c:numCache>
            </c:numRef>
          </c:yVal>
          <c:smooth val="0"/>
          <c:extLst>
            <c:ext xmlns:c16="http://schemas.microsoft.com/office/drawing/2014/chart" uri="{C3380CC4-5D6E-409C-BE32-E72D297353CC}">
              <c16:uniqueId val="{00000002-A2F7-4CF3-BB41-B961DF96B472}"/>
            </c:ext>
          </c:extLst>
        </c:ser>
        <c:ser>
          <c:idx val="0"/>
          <c:order val="2"/>
          <c:tx>
            <c:strRef>
              <c:f>Simulation_March!$BZ$2</c:f>
              <c:strCache>
                <c:ptCount val="1"/>
                <c:pt idx="0">
                  <c:v>EV2 </c:v>
                </c:pt>
              </c:strCache>
            </c:strRef>
          </c:tx>
          <c:spPr>
            <a:ln w="9525" cap="rnd">
              <a:solidFill>
                <a:schemeClr val="accent1"/>
              </a:solidFill>
              <a:round/>
            </a:ln>
            <a:effectLst/>
          </c:spPr>
          <c:marker>
            <c:symbol val="circle"/>
            <c:size val="2"/>
            <c:spPr>
              <a:solidFill>
                <a:schemeClr val="accent1"/>
              </a:solidFill>
              <a:ln w="9525">
                <a:solidFill>
                  <a:schemeClr val="accent1"/>
                </a:solidFill>
              </a:ln>
              <a:effectLst/>
            </c:spPr>
          </c:marker>
          <c:xVal>
            <c:numRef>
              <c:f>Simulation_March!$A$3:$A$147</c:f>
              <c:numCache>
                <c:formatCode>m/d/yyyy\ h:mm</c:formatCode>
                <c:ptCount val="145"/>
                <c:pt idx="0">
                  <c:v>44641.25</c:v>
                </c:pt>
                <c:pt idx="1">
                  <c:v>44641.253472222219</c:v>
                </c:pt>
                <c:pt idx="2">
                  <c:v>44641.256944444445</c:v>
                </c:pt>
                <c:pt idx="3">
                  <c:v>44641.260416666664</c:v>
                </c:pt>
                <c:pt idx="4">
                  <c:v>44641.263888888891</c:v>
                </c:pt>
                <c:pt idx="5">
                  <c:v>44641.267361111109</c:v>
                </c:pt>
                <c:pt idx="6">
                  <c:v>44641.270833333336</c:v>
                </c:pt>
                <c:pt idx="7">
                  <c:v>44641.274305555555</c:v>
                </c:pt>
                <c:pt idx="8">
                  <c:v>44641.277777777781</c:v>
                </c:pt>
                <c:pt idx="9">
                  <c:v>44641.28125</c:v>
                </c:pt>
                <c:pt idx="10">
                  <c:v>44641.284722222219</c:v>
                </c:pt>
                <c:pt idx="11">
                  <c:v>44641.288194444445</c:v>
                </c:pt>
                <c:pt idx="12">
                  <c:v>44641.291666666664</c:v>
                </c:pt>
                <c:pt idx="13">
                  <c:v>44641.295138888891</c:v>
                </c:pt>
                <c:pt idx="14">
                  <c:v>44641.298611111109</c:v>
                </c:pt>
                <c:pt idx="15">
                  <c:v>44641.302083333336</c:v>
                </c:pt>
                <c:pt idx="16">
                  <c:v>44641.305555555555</c:v>
                </c:pt>
                <c:pt idx="17">
                  <c:v>44641.309027777781</c:v>
                </c:pt>
                <c:pt idx="18">
                  <c:v>44641.3125</c:v>
                </c:pt>
                <c:pt idx="19">
                  <c:v>44641.315972222219</c:v>
                </c:pt>
                <c:pt idx="20">
                  <c:v>44641.319444444445</c:v>
                </c:pt>
                <c:pt idx="21">
                  <c:v>44641.322916666664</c:v>
                </c:pt>
                <c:pt idx="22">
                  <c:v>44641.326388888891</c:v>
                </c:pt>
                <c:pt idx="23">
                  <c:v>44641.329861111109</c:v>
                </c:pt>
                <c:pt idx="24">
                  <c:v>44641.333333333336</c:v>
                </c:pt>
                <c:pt idx="25">
                  <c:v>44641.336805555555</c:v>
                </c:pt>
                <c:pt idx="26">
                  <c:v>44641.340277777781</c:v>
                </c:pt>
                <c:pt idx="27">
                  <c:v>44641.34375</c:v>
                </c:pt>
                <c:pt idx="28">
                  <c:v>44641.347222222219</c:v>
                </c:pt>
                <c:pt idx="29">
                  <c:v>44641.350694444445</c:v>
                </c:pt>
                <c:pt idx="30">
                  <c:v>44641.354166666664</c:v>
                </c:pt>
                <c:pt idx="31">
                  <c:v>44641.357638888891</c:v>
                </c:pt>
                <c:pt idx="32">
                  <c:v>44641.361111111109</c:v>
                </c:pt>
                <c:pt idx="33">
                  <c:v>44641.364583333336</c:v>
                </c:pt>
                <c:pt idx="34">
                  <c:v>44641.368055555555</c:v>
                </c:pt>
                <c:pt idx="35">
                  <c:v>44641.371527777781</c:v>
                </c:pt>
                <c:pt idx="36">
                  <c:v>44641.375</c:v>
                </c:pt>
                <c:pt idx="37">
                  <c:v>44641.378472222219</c:v>
                </c:pt>
                <c:pt idx="38">
                  <c:v>44641.381944444445</c:v>
                </c:pt>
                <c:pt idx="39">
                  <c:v>44641.385416666664</c:v>
                </c:pt>
                <c:pt idx="40">
                  <c:v>44641.388888888891</c:v>
                </c:pt>
                <c:pt idx="41">
                  <c:v>44641.392361111109</c:v>
                </c:pt>
                <c:pt idx="42">
                  <c:v>44641.395833333336</c:v>
                </c:pt>
                <c:pt idx="43">
                  <c:v>44641.399305555555</c:v>
                </c:pt>
                <c:pt idx="44">
                  <c:v>44641.402777777781</c:v>
                </c:pt>
                <c:pt idx="45">
                  <c:v>44641.40625</c:v>
                </c:pt>
                <c:pt idx="46">
                  <c:v>44641.409722222219</c:v>
                </c:pt>
                <c:pt idx="47">
                  <c:v>44641.413194444445</c:v>
                </c:pt>
                <c:pt idx="48">
                  <c:v>44641.416666666664</c:v>
                </c:pt>
                <c:pt idx="49">
                  <c:v>44641.420138888891</c:v>
                </c:pt>
                <c:pt idx="50">
                  <c:v>44641.423611111109</c:v>
                </c:pt>
                <c:pt idx="51">
                  <c:v>44641.427083333336</c:v>
                </c:pt>
                <c:pt idx="52">
                  <c:v>44641.430555555555</c:v>
                </c:pt>
                <c:pt idx="53">
                  <c:v>44641.434027777781</c:v>
                </c:pt>
                <c:pt idx="54">
                  <c:v>44641.4375</c:v>
                </c:pt>
                <c:pt idx="55">
                  <c:v>44641.440972222219</c:v>
                </c:pt>
                <c:pt idx="56">
                  <c:v>44641.444444444445</c:v>
                </c:pt>
                <c:pt idx="57">
                  <c:v>44641.447916666664</c:v>
                </c:pt>
                <c:pt idx="58">
                  <c:v>44641.451388888891</c:v>
                </c:pt>
                <c:pt idx="59">
                  <c:v>44641.454861111109</c:v>
                </c:pt>
                <c:pt idx="60">
                  <c:v>44641.458333333336</c:v>
                </c:pt>
                <c:pt idx="61">
                  <c:v>44641.461805555555</c:v>
                </c:pt>
                <c:pt idx="62">
                  <c:v>44641.465277777781</c:v>
                </c:pt>
                <c:pt idx="63">
                  <c:v>44641.46875</c:v>
                </c:pt>
                <c:pt idx="64">
                  <c:v>44641.472222222219</c:v>
                </c:pt>
                <c:pt idx="65">
                  <c:v>44641.475694444445</c:v>
                </c:pt>
                <c:pt idx="66">
                  <c:v>44641.479166666664</c:v>
                </c:pt>
                <c:pt idx="67">
                  <c:v>44641.482638888891</c:v>
                </c:pt>
                <c:pt idx="68">
                  <c:v>44641.486111111109</c:v>
                </c:pt>
                <c:pt idx="69">
                  <c:v>44641.489583333336</c:v>
                </c:pt>
                <c:pt idx="70">
                  <c:v>44641.493055555555</c:v>
                </c:pt>
                <c:pt idx="71">
                  <c:v>44641.496527777781</c:v>
                </c:pt>
                <c:pt idx="72">
                  <c:v>44641.5</c:v>
                </c:pt>
                <c:pt idx="73">
                  <c:v>44641.503472222219</c:v>
                </c:pt>
                <c:pt idx="74">
                  <c:v>44641.506944444445</c:v>
                </c:pt>
                <c:pt idx="75">
                  <c:v>44641.510416666664</c:v>
                </c:pt>
                <c:pt idx="76">
                  <c:v>44641.513888888891</c:v>
                </c:pt>
                <c:pt idx="77">
                  <c:v>44641.517361111109</c:v>
                </c:pt>
                <c:pt idx="78">
                  <c:v>44641.520833333336</c:v>
                </c:pt>
                <c:pt idx="79">
                  <c:v>44641.524305555555</c:v>
                </c:pt>
                <c:pt idx="80">
                  <c:v>44641.527777777781</c:v>
                </c:pt>
                <c:pt idx="81">
                  <c:v>44641.53125</c:v>
                </c:pt>
                <c:pt idx="82">
                  <c:v>44641.534722222219</c:v>
                </c:pt>
                <c:pt idx="83">
                  <c:v>44641.538194444445</c:v>
                </c:pt>
                <c:pt idx="84">
                  <c:v>44641.541666666664</c:v>
                </c:pt>
                <c:pt idx="85">
                  <c:v>44641.545138888891</c:v>
                </c:pt>
                <c:pt idx="86">
                  <c:v>44641.548611111109</c:v>
                </c:pt>
                <c:pt idx="87">
                  <c:v>44641.552083333336</c:v>
                </c:pt>
                <c:pt idx="88">
                  <c:v>44641.555555555555</c:v>
                </c:pt>
                <c:pt idx="89">
                  <c:v>44641.559027777781</c:v>
                </c:pt>
                <c:pt idx="90">
                  <c:v>44641.5625</c:v>
                </c:pt>
                <c:pt idx="91">
                  <c:v>44641.565972222219</c:v>
                </c:pt>
                <c:pt idx="92">
                  <c:v>44641.569444444445</c:v>
                </c:pt>
                <c:pt idx="93">
                  <c:v>44641.572916666664</c:v>
                </c:pt>
                <c:pt idx="94">
                  <c:v>44641.576388888891</c:v>
                </c:pt>
                <c:pt idx="95">
                  <c:v>44641.579861111109</c:v>
                </c:pt>
                <c:pt idx="96">
                  <c:v>44641.583333333336</c:v>
                </c:pt>
                <c:pt idx="97">
                  <c:v>44641.586805555555</c:v>
                </c:pt>
                <c:pt idx="98">
                  <c:v>44641.590277777781</c:v>
                </c:pt>
                <c:pt idx="99">
                  <c:v>44641.59375</c:v>
                </c:pt>
                <c:pt idx="100">
                  <c:v>44641.597222222219</c:v>
                </c:pt>
                <c:pt idx="101">
                  <c:v>44641.600694444445</c:v>
                </c:pt>
                <c:pt idx="102">
                  <c:v>44641.604166666664</c:v>
                </c:pt>
                <c:pt idx="103">
                  <c:v>44641.607638888891</c:v>
                </c:pt>
                <c:pt idx="104">
                  <c:v>44641.611111111109</c:v>
                </c:pt>
                <c:pt idx="105">
                  <c:v>44641.614583333336</c:v>
                </c:pt>
                <c:pt idx="106">
                  <c:v>44641.618055555555</c:v>
                </c:pt>
                <c:pt idx="107">
                  <c:v>44641.621527777781</c:v>
                </c:pt>
                <c:pt idx="108">
                  <c:v>44641.625</c:v>
                </c:pt>
                <c:pt idx="109">
                  <c:v>44641.628472222219</c:v>
                </c:pt>
                <c:pt idx="110">
                  <c:v>44641.631944444445</c:v>
                </c:pt>
                <c:pt idx="111">
                  <c:v>44641.635416666664</c:v>
                </c:pt>
                <c:pt idx="112">
                  <c:v>44641.638888888891</c:v>
                </c:pt>
                <c:pt idx="113">
                  <c:v>44641.642361111109</c:v>
                </c:pt>
                <c:pt idx="114">
                  <c:v>44641.645833333336</c:v>
                </c:pt>
                <c:pt idx="115">
                  <c:v>44641.649305555555</c:v>
                </c:pt>
                <c:pt idx="116">
                  <c:v>44641.652777777781</c:v>
                </c:pt>
                <c:pt idx="117">
                  <c:v>44641.65625</c:v>
                </c:pt>
                <c:pt idx="118">
                  <c:v>44641.659722222219</c:v>
                </c:pt>
                <c:pt idx="119">
                  <c:v>44641.663194444445</c:v>
                </c:pt>
                <c:pt idx="120">
                  <c:v>44641.666666666664</c:v>
                </c:pt>
                <c:pt idx="121">
                  <c:v>44641.670138888891</c:v>
                </c:pt>
                <c:pt idx="122">
                  <c:v>44641.673611111109</c:v>
                </c:pt>
                <c:pt idx="123">
                  <c:v>44641.677083333336</c:v>
                </c:pt>
                <c:pt idx="124">
                  <c:v>44641.680555555555</c:v>
                </c:pt>
                <c:pt idx="125">
                  <c:v>44641.684027777781</c:v>
                </c:pt>
                <c:pt idx="126">
                  <c:v>44641.6875</c:v>
                </c:pt>
                <c:pt idx="127">
                  <c:v>44641.690972222219</c:v>
                </c:pt>
                <c:pt idx="128">
                  <c:v>44641.694444444445</c:v>
                </c:pt>
                <c:pt idx="129">
                  <c:v>44641.697916666664</c:v>
                </c:pt>
                <c:pt idx="130">
                  <c:v>44641.701388888891</c:v>
                </c:pt>
                <c:pt idx="131">
                  <c:v>44641.704861111109</c:v>
                </c:pt>
                <c:pt idx="132">
                  <c:v>44641.708333333336</c:v>
                </c:pt>
                <c:pt idx="133">
                  <c:v>44641.711805555555</c:v>
                </c:pt>
                <c:pt idx="134">
                  <c:v>44641.715277777781</c:v>
                </c:pt>
                <c:pt idx="135">
                  <c:v>44641.71875</c:v>
                </c:pt>
                <c:pt idx="136">
                  <c:v>44641.722222222219</c:v>
                </c:pt>
                <c:pt idx="137">
                  <c:v>44641.725694444445</c:v>
                </c:pt>
                <c:pt idx="138">
                  <c:v>44641.729166666664</c:v>
                </c:pt>
                <c:pt idx="139">
                  <c:v>44641.732638888891</c:v>
                </c:pt>
                <c:pt idx="140">
                  <c:v>44641.736111111109</c:v>
                </c:pt>
                <c:pt idx="141">
                  <c:v>44641.739583333336</c:v>
                </c:pt>
                <c:pt idx="142">
                  <c:v>44641.743055555555</c:v>
                </c:pt>
                <c:pt idx="143">
                  <c:v>44641.746527777781</c:v>
                </c:pt>
                <c:pt idx="144">
                  <c:v>44641.75</c:v>
                </c:pt>
              </c:numCache>
            </c:numRef>
          </c:xVal>
          <c:yVal>
            <c:numRef>
              <c:f>Simulation_March!$BZ$3:$BZ$147</c:f>
              <c:numCache>
                <c:formatCode>General</c:formatCode>
                <c:ptCount val="14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2.71406182489986</c:v>
                </c:pt>
                <c:pt idx="21">
                  <c:v>1.8923999986440101</c:v>
                </c:pt>
                <c:pt idx="22">
                  <c:v>1.89239999456788</c:v>
                </c:pt>
                <c:pt idx="23">
                  <c:v>4.0460538088958096</c:v>
                </c:pt>
                <c:pt idx="24">
                  <c:v>1.8923999848198201</c:v>
                </c:pt>
                <c:pt idx="25">
                  <c:v>1.8923999840889401</c:v>
                </c:pt>
                <c:pt idx="26">
                  <c:v>1.89239998445987</c:v>
                </c:pt>
                <c:pt idx="27">
                  <c:v>1.8923999851620701</c:v>
                </c:pt>
                <c:pt idx="28">
                  <c:v>1.8924072830284699</c:v>
                </c:pt>
                <c:pt idx="29">
                  <c:v>1.89239998687341</c:v>
                </c:pt>
                <c:pt idx="30">
                  <c:v>1.89239998450133</c:v>
                </c:pt>
                <c:pt idx="31">
                  <c:v>1.8923999858752101</c:v>
                </c:pt>
                <c:pt idx="32">
                  <c:v>2.1145861908852299</c:v>
                </c:pt>
                <c:pt idx="33">
                  <c:v>2.42002616332688</c:v>
                </c:pt>
                <c:pt idx="34">
                  <c:v>2.04220998786908</c:v>
                </c:pt>
                <c:pt idx="35">
                  <c:v>2.3972839700831599</c:v>
                </c:pt>
                <c:pt idx="36">
                  <c:v>6.2925704056838603</c:v>
                </c:pt>
                <c:pt idx="37">
                  <c:v>6.3079998994514703</c:v>
                </c:pt>
                <c:pt idx="38">
                  <c:v>6.3080000457817196</c:v>
                </c:pt>
                <c:pt idx="39">
                  <c:v>6.3080000530815497</c:v>
                </c:pt>
                <c:pt idx="40">
                  <c:v>6.2611969251307098</c:v>
                </c:pt>
                <c:pt idx="41">
                  <c:v>6.3080000630580004</c:v>
                </c:pt>
                <c:pt idx="42">
                  <c:v>6.3080000610526401</c:v>
                </c:pt>
                <c:pt idx="43">
                  <c:v>6.3080000606631499</c:v>
                </c:pt>
                <c:pt idx="44">
                  <c:v>6.3080000602753401</c:v>
                </c:pt>
                <c:pt idx="45">
                  <c:v>6.3080000630592004</c:v>
                </c:pt>
                <c:pt idx="46">
                  <c:v>6.3080000630567596</c:v>
                </c:pt>
                <c:pt idx="47">
                  <c:v>6.3080000630599597</c:v>
                </c:pt>
                <c:pt idx="48">
                  <c:v>6.30800005969708</c:v>
                </c:pt>
                <c:pt idx="49">
                  <c:v>6.3080000605237796</c:v>
                </c:pt>
                <c:pt idx="50">
                  <c:v>6.3080000606107802</c:v>
                </c:pt>
                <c:pt idx="51">
                  <c:v>6.3080000630612396</c:v>
                </c:pt>
                <c:pt idx="52">
                  <c:v>6.3080000607124704</c:v>
                </c:pt>
                <c:pt idx="53">
                  <c:v>6.3080000630618196</c:v>
                </c:pt>
                <c:pt idx="54">
                  <c:v>6.3080000630622504</c:v>
                </c:pt>
                <c:pt idx="55">
                  <c:v>6.3080000608459299</c:v>
                </c:pt>
                <c:pt idx="56">
                  <c:v>6.30800005796001</c:v>
                </c:pt>
                <c:pt idx="57">
                  <c:v>6.30800006121639</c:v>
                </c:pt>
                <c:pt idx="58">
                  <c:v>6.3080000612826801</c:v>
                </c:pt>
                <c:pt idx="59">
                  <c:v>6.3080000630641297</c:v>
                </c:pt>
                <c:pt idx="60">
                  <c:v>6.3080000614862701</c:v>
                </c:pt>
                <c:pt idx="61">
                  <c:v>6.3080000538523997</c:v>
                </c:pt>
                <c:pt idx="62">
                  <c:v>6.3080000606045497</c:v>
                </c:pt>
                <c:pt idx="63">
                  <c:v>6.30800006148975</c:v>
                </c:pt>
                <c:pt idx="64">
                  <c:v>6.3080000614982401</c:v>
                </c:pt>
                <c:pt idx="65">
                  <c:v>6.3080000630661797</c:v>
                </c:pt>
                <c:pt idx="66">
                  <c:v>6.3080000630665802</c:v>
                </c:pt>
                <c:pt idx="67">
                  <c:v>6.3080000630666504</c:v>
                </c:pt>
                <c:pt idx="68">
                  <c:v>6.3080000617416996</c:v>
                </c:pt>
                <c:pt idx="69">
                  <c:v>6.3080000607783502</c:v>
                </c:pt>
                <c:pt idx="70">
                  <c:v>6.3080000617967302</c:v>
                </c:pt>
                <c:pt idx="71">
                  <c:v>6.3080000618027796</c:v>
                </c:pt>
                <c:pt idx="72">
                  <c:v>6.3080000617651599</c:v>
                </c:pt>
                <c:pt idx="73">
                  <c:v>6.3080000630683104</c:v>
                </c:pt>
                <c:pt idx="74">
                  <c:v>6.3080000630689002</c:v>
                </c:pt>
                <c:pt idx="75">
                  <c:v>6.3080000621746297</c:v>
                </c:pt>
                <c:pt idx="76">
                  <c:v>6.3080000625427699</c:v>
                </c:pt>
                <c:pt idx="77">
                  <c:v>6.3080000620987899</c:v>
                </c:pt>
                <c:pt idx="78">
                  <c:v>6.3080000630695601</c:v>
                </c:pt>
                <c:pt idx="79">
                  <c:v>6.3080000621331296</c:v>
                </c:pt>
                <c:pt idx="80">
                  <c:v>6.3080000630702102</c:v>
                </c:pt>
                <c:pt idx="81">
                  <c:v>6.3080000630695698</c:v>
                </c:pt>
                <c:pt idx="82">
                  <c:v>6.3080000630712298</c:v>
                </c:pt>
                <c:pt idx="83">
                  <c:v>6.3080000630705699</c:v>
                </c:pt>
                <c:pt idx="84">
                  <c:v>6.3080000630695396</c:v>
                </c:pt>
                <c:pt idx="85">
                  <c:v>6.3080000605218398</c:v>
                </c:pt>
                <c:pt idx="86">
                  <c:v>6.30800006306906</c:v>
                </c:pt>
                <c:pt idx="87">
                  <c:v>6.3080000630698896</c:v>
                </c:pt>
                <c:pt idx="88">
                  <c:v>6.3080000630687802</c:v>
                </c:pt>
                <c:pt idx="89">
                  <c:v>6.3080000630701596</c:v>
                </c:pt>
                <c:pt idx="90">
                  <c:v>6.3080000630723898</c:v>
                </c:pt>
                <c:pt idx="91">
                  <c:v>6.3080000630719404</c:v>
                </c:pt>
                <c:pt idx="92">
                  <c:v>6.3080000630740596</c:v>
                </c:pt>
                <c:pt idx="93">
                  <c:v>6.3080000630735</c:v>
                </c:pt>
                <c:pt idx="94">
                  <c:v>6.3080000630744797</c:v>
                </c:pt>
                <c:pt idx="95">
                  <c:v>6.30800006272798</c:v>
                </c:pt>
                <c:pt idx="96">
                  <c:v>6.3080000627342603</c:v>
                </c:pt>
                <c:pt idx="97">
                  <c:v>6.3080000630759603</c:v>
                </c:pt>
                <c:pt idx="98">
                  <c:v>6.3080000628481496</c:v>
                </c:pt>
                <c:pt idx="99">
                  <c:v>0</c:v>
                </c:pt>
                <c:pt idx="100" formatCode="0.00E+00">
                  <c:v>-1.16087126039652E-32</c:v>
                </c:pt>
                <c:pt idx="101">
                  <c:v>0</c:v>
                </c:pt>
                <c:pt idx="102">
                  <c:v>0</c:v>
                </c:pt>
                <c:pt idx="103">
                  <c:v>0</c:v>
                </c:pt>
                <c:pt idx="104" formatCode="0.00E+00">
                  <c:v>2.5901068240448602E-33</c:v>
                </c:pt>
                <c:pt idx="105">
                  <c:v>0</c:v>
                </c:pt>
                <c:pt idx="106" formatCode="0.00E+00">
                  <c:v>1.2192173576778701E-32</c:v>
                </c:pt>
                <c:pt idx="107">
                  <c:v>0</c:v>
                </c:pt>
                <c:pt idx="108" formatCode="0.00E+00">
                  <c:v>-5.1290983495715902E-33</c:v>
                </c:pt>
                <c:pt idx="109">
                  <c:v>0</c:v>
                </c:pt>
                <c:pt idx="110" formatCode="0.00E+00">
                  <c:v>-2.6427096868441401E-33</c:v>
                </c:pt>
                <c:pt idx="111">
                  <c:v>0</c:v>
                </c:pt>
                <c:pt idx="112" formatCode="0.00E+00">
                  <c:v>3.9186538274854502E-33</c:v>
                </c:pt>
                <c:pt idx="113">
                  <c:v>0</c:v>
                </c:pt>
                <c:pt idx="114" formatCode="0.00E+00">
                  <c:v>1.22344703000318E-34</c:v>
                </c:pt>
                <c:pt idx="115">
                  <c:v>0</c:v>
                </c:pt>
                <c:pt idx="116" formatCode="0.00E+00">
                  <c:v>3.8565821058601501E-33</c:v>
                </c:pt>
                <c:pt idx="117">
                  <c:v>0</c:v>
                </c:pt>
                <c:pt idx="118" formatCode="0.00E+00">
                  <c:v>5.2811628752100999E-33</c:v>
                </c:pt>
                <c:pt idx="119">
                  <c:v>0</c:v>
                </c:pt>
                <c:pt idx="120" formatCode="0.00E+00">
                  <c:v>-5.2017746158385402E-33</c:v>
                </c:pt>
                <c:pt idx="121">
                  <c:v>0</c:v>
                </c:pt>
                <c:pt idx="122" formatCode="0.00E+00">
                  <c:v>-8.0505786375169801E-33</c:v>
                </c:pt>
                <c:pt idx="123">
                  <c:v>0</c:v>
                </c:pt>
                <c:pt idx="124" formatCode="0.00E+00">
                  <c:v>8.0462554470970302E-33</c:v>
                </c:pt>
                <c:pt idx="125">
                  <c:v>0</c:v>
                </c:pt>
                <c:pt idx="126">
                  <c:v>0</c:v>
                </c:pt>
                <c:pt idx="127">
                  <c:v>0</c:v>
                </c:pt>
                <c:pt idx="128">
                  <c:v>0</c:v>
                </c:pt>
                <c:pt idx="129">
                  <c:v>0</c:v>
                </c:pt>
                <c:pt idx="130">
                  <c:v>0</c:v>
                </c:pt>
                <c:pt idx="131">
                  <c:v>0</c:v>
                </c:pt>
                <c:pt idx="132" formatCode="0.00E+00">
                  <c:v>7.9897135875491506E-49</c:v>
                </c:pt>
                <c:pt idx="133">
                  <c:v>0</c:v>
                </c:pt>
                <c:pt idx="134">
                  <c:v>0</c:v>
                </c:pt>
                <c:pt idx="135">
                  <c:v>0</c:v>
                </c:pt>
                <c:pt idx="136" formatCode="0.00E+00">
                  <c:v>1.9379397043794899E-48</c:v>
                </c:pt>
                <c:pt idx="137">
                  <c:v>0</c:v>
                </c:pt>
                <c:pt idx="138">
                  <c:v>0</c:v>
                </c:pt>
                <c:pt idx="139">
                  <c:v>0</c:v>
                </c:pt>
                <c:pt idx="140" formatCode="0.00E+00">
                  <c:v>1.3684555315672001E-48</c:v>
                </c:pt>
                <c:pt idx="141">
                  <c:v>0</c:v>
                </c:pt>
                <c:pt idx="142">
                  <c:v>0</c:v>
                </c:pt>
                <c:pt idx="143">
                  <c:v>0</c:v>
                </c:pt>
                <c:pt idx="144" formatCode="0.00E+00">
                  <c:v>-2.2378629552567899E-48</c:v>
                </c:pt>
              </c:numCache>
            </c:numRef>
          </c:yVal>
          <c:smooth val="0"/>
          <c:extLst>
            <c:ext xmlns:c16="http://schemas.microsoft.com/office/drawing/2014/chart" uri="{C3380CC4-5D6E-409C-BE32-E72D297353CC}">
              <c16:uniqueId val="{00000003-A2F7-4CF3-BB41-B961DF96B472}"/>
            </c:ext>
          </c:extLst>
        </c:ser>
        <c:ser>
          <c:idx val="5"/>
          <c:order val="3"/>
          <c:tx>
            <c:strRef>
              <c:f>Simulation_March!$CH$2</c:f>
              <c:strCache>
                <c:ptCount val="1"/>
                <c:pt idx="0">
                  <c:v>EV3 </c:v>
                </c:pt>
              </c:strCache>
            </c:strRef>
          </c:tx>
          <c:spPr>
            <a:ln w="9525">
              <a:solidFill>
                <a:schemeClr val="accent4">
                  <a:lumMod val="75000"/>
                </a:schemeClr>
              </a:solidFill>
            </a:ln>
          </c:spPr>
          <c:marker>
            <c:symbol val="circle"/>
            <c:size val="2"/>
            <c:spPr>
              <a:solidFill>
                <a:schemeClr val="accent4">
                  <a:lumMod val="75000"/>
                </a:schemeClr>
              </a:solidFill>
              <a:ln>
                <a:solidFill>
                  <a:schemeClr val="accent4">
                    <a:lumMod val="75000"/>
                  </a:schemeClr>
                </a:solidFill>
              </a:ln>
            </c:spPr>
          </c:marker>
          <c:xVal>
            <c:numRef>
              <c:f>Simulation_March!$A$3:$A$147</c:f>
              <c:numCache>
                <c:formatCode>m/d/yyyy\ h:mm</c:formatCode>
                <c:ptCount val="145"/>
                <c:pt idx="0">
                  <c:v>44641.25</c:v>
                </c:pt>
                <c:pt idx="1">
                  <c:v>44641.253472222219</c:v>
                </c:pt>
                <c:pt idx="2">
                  <c:v>44641.256944444445</c:v>
                </c:pt>
                <c:pt idx="3">
                  <c:v>44641.260416666664</c:v>
                </c:pt>
                <c:pt idx="4">
                  <c:v>44641.263888888891</c:v>
                </c:pt>
                <c:pt idx="5">
                  <c:v>44641.267361111109</c:v>
                </c:pt>
                <c:pt idx="6">
                  <c:v>44641.270833333336</c:v>
                </c:pt>
                <c:pt idx="7">
                  <c:v>44641.274305555555</c:v>
                </c:pt>
                <c:pt idx="8">
                  <c:v>44641.277777777781</c:v>
                </c:pt>
                <c:pt idx="9">
                  <c:v>44641.28125</c:v>
                </c:pt>
                <c:pt idx="10">
                  <c:v>44641.284722222219</c:v>
                </c:pt>
                <c:pt idx="11">
                  <c:v>44641.288194444445</c:v>
                </c:pt>
                <c:pt idx="12">
                  <c:v>44641.291666666664</c:v>
                </c:pt>
                <c:pt idx="13">
                  <c:v>44641.295138888891</c:v>
                </c:pt>
                <c:pt idx="14">
                  <c:v>44641.298611111109</c:v>
                </c:pt>
                <c:pt idx="15">
                  <c:v>44641.302083333336</c:v>
                </c:pt>
                <c:pt idx="16">
                  <c:v>44641.305555555555</c:v>
                </c:pt>
                <c:pt idx="17">
                  <c:v>44641.309027777781</c:v>
                </c:pt>
                <c:pt idx="18">
                  <c:v>44641.3125</c:v>
                </c:pt>
                <c:pt idx="19">
                  <c:v>44641.315972222219</c:v>
                </c:pt>
                <c:pt idx="20">
                  <c:v>44641.319444444445</c:v>
                </c:pt>
                <c:pt idx="21">
                  <c:v>44641.322916666664</c:v>
                </c:pt>
                <c:pt idx="22">
                  <c:v>44641.326388888891</c:v>
                </c:pt>
                <c:pt idx="23">
                  <c:v>44641.329861111109</c:v>
                </c:pt>
                <c:pt idx="24">
                  <c:v>44641.333333333336</c:v>
                </c:pt>
                <c:pt idx="25">
                  <c:v>44641.336805555555</c:v>
                </c:pt>
                <c:pt idx="26">
                  <c:v>44641.340277777781</c:v>
                </c:pt>
                <c:pt idx="27">
                  <c:v>44641.34375</c:v>
                </c:pt>
                <c:pt idx="28">
                  <c:v>44641.347222222219</c:v>
                </c:pt>
                <c:pt idx="29">
                  <c:v>44641.350694444445</c:v>
                </c:pt>
                <c:pt idx="30">
                  <c:v>44641.354166666664</c:v>
                </c:pt>
                <c:pt idx="31">
                  <c:v>44641.357638888891</c:v>
                </c:pt>
                <c:pt idx="32">
                  <c:v>44641.361111111109</c:v>
                </c:pt>
                <c:pt idx="33">
                  <c:v>44641.364583333336</c:v>
                </c:pt>
                <c:pt idx="34">
                  <c:v>44641.368055555555</c:v>
                </c:pt>
                <c:pt idx="35">
                  <c:v>44641.371527777781</c:v>
                </c:pt>
                <c:pt idx="36">
                  <c:v>44641.375</c:v>
                </c:pt>
                <c:pt idx="37">
                  <c:v>44641.378472222219</c:v>
                </c:pt>
                <c:pt idx="38">
                  <c:v>44641.381944444445</c:v>
                </c:pt>
                <c:pt idx="39">
                  <c:v>44641.385416666664</c:v>
                </c:pt>
                <c:pt idx="40">
                  <c:v>44641.388888888891</c:v>
                </c:pt>
                <c:pt idx="41">
                  <c:v>44641.392361111109</c:v>
                </c:pt>
                <c:pt idx="42">
                  <c:v>44641.395833333336</c:v>
                </c:pt>
                <c:pt idx="43">
                  <c:v>44641.399305555555</c:v>
                </c:pt>
                <c:pt idx="44">
                  <c:v>44641.402777777781</c:v>
                </c:pt>
                <c:pt idx="45">
                  <c:v>44641.40625</c:v>
                </c:pt>
                <c:pt idx="46">
                  <c:v>44641.409722222219</c:v>
                </c:pt>
                <c:pt idx="47">
                  <c:v>44641.413194444445</c:v>
                </c:pt>
                <c:pt idx="48">
                  <c:v>44641.416666666664</c:v>
                </c:pt>
                <c:pt idx="49">
                  <c:v>44641.420138888891</c:v>
                </c:pt>
                <c:pt idx="50">
                  <c:v>44641.423611111109</c:v>
                </c:pt>
                <c:pt idx="51">
                  <c:v>44641.427083333336</c:v>
                </c:pt>
                <c:pt idx="52">
                  <c:v>44641.430555555555</c:v>
                </c:pt>
                <c:pt idx="53">
                  <c:v>44641.434027777781</c:v>
                </c:pt>
                <c:pt idx="54">
                  <c:v>44641.4375</c:v>
                </c:pt>
                <c:pt idx="55">
                  <c:v>44641.440972222219</c:v>
                </c:pt>
                <c:pt idx="56">
                  <c:v>44641.444444444445</c:v>
                </c:pt>
                <c:pt idx="57">
                  <c:v>44641.447916666664</c:v>
                </c:pt>
                <c:pt idx="58">
                  <c:v>44641.451388888891</c:v>
                </c:pt>
                <c:pt idx="59">
                  <c:v>44641.454861111109</c:v>
                </c:pt>
                <c:pt idx="60">
                  <c:v>44641.458333333336</c:v>
                </c:pt>
                <c:pt idx="61">
                  <c:v>44641.461805555555</c:v>
                </c:pt>
                <c:pt idx="62">
                  <c:v>44641.465277777781</c:v>
                </c:pt>
                <c:pt idx="63">
                  <c:v>44641.46875</c:v>
                </c:pt>
                <c:pt idx="64">
                  <c:v>44641.472222222219</c:v>
                </c:pt>
                <c:pt idx="65">
                  <c:v>44641.475694444445</c:v>
                </c:pt>
                <c:pt idx="66">
                  <c:v>44641.479166666664</c:v>
                </c:pt>
                <c:pt idx="67">
                  <c:v>44641.482638888891</c:v>
                </c:pt>
                <c:pt idx="68">
                  <c:v>44641.486111111109</c:v>
                </c:pt>
                <c:pt idx="69">
                  <c:v>44641.489583333336</c:v>
                </c:pt>
                <c:pt idx="70">
                  <c:v>44641.493055555555</c:v>
                </c:pt>
                <c:pt idx="71">
                  <c:v>44641.496527777781</c:v>
                </c:pt>
                <c:pt idx="72">
                  <c:v>44641.5</c:v>
                </c:pt>
                <c:pt idx="73">
                  <c:v>44641.503472222219</c:v>
                </c:pt>
                <c:pt idx="74">
                  <c:v>44641.506944444445</c:v>
                </c:pt>
                <c:pt idx="75">
                  <c:v>44641.510416666664</c:v>
                </c:pt>
                <c:pt idx="76">
                  <c:v>44641.513888888891</c:v>
                </c:pt>
                <c:pt idx="77">
                  <c:v>44641.517361111109</c:v>
                </c:pt>
                <c:pt idx="78">
                  <c:v>44641.520833333336</c:v>
                </c:pt>
                <c:pt idx="79">
                  <c:v>44641.524305555555</c:v>
                </c:pt>
                <c:pt idx="80">
                  <c:v>44641.527777777781</c:v>
                </c:pt>
                <c:pt idx="81">
                  <c:v>44641.53125</c:v>
                </c:pt>
                <c:pt idx="82">
                  <c:v>44641.534722222219</c:v>
                </c:pt>
                <c:pt idx="83">
                  <c:v>44641.538194444445</c:v>
                </c:pt>
                <c:pt idx="84">
                  <c:v>44641.541666666664</c:v>
                </c:pt>
                <c:pt idx="85">
                  <c:v>44641.545138888891</c:v>
                </c:pt>
                <c:pt idx="86">
                  <c:v>44641.548611111109</c:v>
                </c:pt>
                <c:pt idx="87">
                  <c:v>44641.552083333336</c:v>
                </c:pt>
                <c:pt idx="88">
                  <c:v>44641.555555555555</c:v>
                </c:pt>
                <c:pt idx="89">
                  <c:v>44641.559027777781</c:v>
                </c:pt>
                <c:pt idx="90">
                  <c:v>44641.5625</c:v>
                </c:pt>
                <c:pt idx="91">
                  <c:v>44641.565972222219</c:v>
                </c:pt>
                <c:pt idx="92">
                  <c:v>44641.569444444445</c:v>
                </c:pt>
                <c:pt idx="93">
                  <c:v>44641.572916666664</c:v>
                </c:pt>
                <c:pt idx="94">
                  <c:v>44641.576388888891</c:v>
                </c:pt>
                <c:pt idx="95">
                  <c:v>44641.579861111109</c:v>
                </c:pt>
                <c:pt idx="96">
                  <c:v>44641.583333333336</c:v>
                </c:pt>
                <c:pt idx="97">
                  <c:v>44641.586805555555</c:v>
                </c:pt>
                <c:pt idx="98">
                  <c:v>44641.590277777781</c:v>
                </c:pt>
                <c:pt idx="99">
                  <c:v>44641.59375</c:v>
                </c:pt>
                <c:pt idx="100">
                  <c:v>44641.597222222219</c:v>
                </c:pt>
                <c:pt idx="101">
                  <c:v>44641.600694444445</c:v>
                </c:pt>
                <c:pt idx="102">
                  <c:v>44641.604166666664</c:v>
                </c:pt>
                <c:pt idx="103">
                  <c:v>44641.607638888891</c:v>
                </c:pt>
                <c:pt idx="104">
                  <c:v>44641.611111111109</c:v>
                </c:pt>
                <c:pt idx="105">
                  <c:v>44641.614583333336</c:v>
                </c:pt>
                <c:pt idx="106">
                  <c:v>44641.618055555555</c:v>
                </c:pt>
                <c:pt idx="107">
                  <c:v>44641.621527777781</c:v>
                </c:pt>
                <c:pt idx="108">
                  <c:v>44641.625</c:v>
                </c:pt>
                <c:pt idx="109">
                  <c:v>44641.628472222219</c:v>
                </c:pt>
                <c:pt idx="110">
                  <c:v>44641.631944444445</c:v>
                </c:pt>
                <c:pt idx="111">
                  <c:v>44641.635416666664</c:v>
                </c:pt>
                <c:pt idx="112">
                  <c:v>44641.638888888891</c:v>
                </c:pt>
                <c:pt idx="113">
                  <c:v>44641.642361111109</c:v>
                </c:pt>
                <c:pt idx="114">
                  <c:v>44641.645833333336</c:v>
                </c:pt>
                <c:pt idx="115">
                  <c:v>44641.649305555555</c:v>
                </c:pt>
                <c:pt idx="116">
                  <c:v>44641.652777777781</c:v>
                </c:pt>
                <c:pt idx="117">
                  <c:v>44641.65625</c:v>
                </c:pt>
                <c:pt idx="118">
                  <c:v>44641.659722222219</c:v>
                </c:pt>
                <c:pt idx="119">
                  <c:v>44641.663194444445</c:v>
                </c:pt>
                <c:pt idx="120">
                  <c:v>44641.666666666664</c:v>
                </c:pt>
                <c:pt idx="121">
                  <c:v>44641.670138888891</c:v>
                </c:pt>
                <c:pt idx="122">
                  <c:v>44641.673611111109</c:v>
                </c:pt>
                <c:pt idx="123">
                  <c:v>44641.677083333336</c:v>
                </c:pt>
                <c:pt idx="124">
                  <c:v>44641.680555555555</c:v>
                </c:pt>
                <c:pt idx="125">
                  <c:v>44641.684027777781</c:v>
                </c:pt>
                <c:pt idx="126">
                  <c:v>44641.6875</c:v>
                </c:pt>
                <c:pt idx="127">
                  <c:v>44641.690972222219</c:v>
                </c:pt>
                <c:pt idx="128">
                  <c:v>44641.694444444445</c:v>
                </c:pt>
                <c:pt idx="129">
                  <c:v>44641.697916666664</c:v>
                </c:pt>
                <c:pt idx="130">
                  <c:v>44641.701388888891</c:v>
                </c:pt>
                <c:pt idx="131">
                  <c:v>44641.704861111109</c:v>
                </c:pt>
                <c:pt idx="132">
                  <c:v>44641.708333333336</c:v>
                </c:pt>
                <c:pt idx="133">
                  <c:v>44641.711805555555</c:v>
                </c:pt>
                <c:pt idx="134">
                  <c:v>44641.715277777781</c:v>
                </c:pt>
                <c:pt idx="135">
                  <c:v>44641.71875</c:v>
                </c:pt>
                <c:pt idx="136">
                  <c:v>44641.722222222219</c:v>
                </c:pt>
                <c:pt idx="137">
                  <c:v>44641.725694444445</c:v>
                </c:pt>
                <c:pt idx="138">
                  <c:v>44641.729166666664</c:v>
                </c:pt>
                <c:pt idx="139">
                  <c:v>44641.732638888891</c:v>
                </c:pt>
                <c:pt idx="140">
                  <c:v>44641.736111111109</c:v>
                </c:pt>
                <c:pt idx="141">
                  <c:v>44641.739583333336</c:v>
                </c:pt>
                <c:pt idx="142">
                  <c:v>44641.743055555555</c:v>
                </c:pt>
                <c:pt idx="143">
                  <c:v>44641.746527777781</c:v>
                </c:pt>
                <c:pt idx="144">
                  <c:v>44641.75</c:v>
                </c:pt>
              </c:numCache>
            </c:numRef>
          </c:xVal>
          <c:yVal>
            <c:numRef>
              <c:f>Simulation_March!$CH$3:$CH$147</c:f>
              <c:numCache>
                <c:formatCode>General</c:formatCode>
                <c:ptCount val="14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6.3080000602671804</c:v>
                </c:pt>
                <c:pt idx="24">
                  <c:v>6.3080000519408497</c:v>
                </c:pt>
                <c:pt idx="25">
                  <c:v>6.3079951914768904</c:v>
                </c:pt>
                <c:pt idx="26">
                  <c:v>6.3080000594651198</c:v>
                </c:pt>
                <c:pt idx="27">
                  <c:v>6.3080000597855799</c:v>
                </c:pt>
                <c:pt idx="28">
                  <c:v>6.3080000630648403</c:v>
                </c:pt>
                <c:pt idx="29">
                  <c:v>6.3080000605775002</c:v>
                </c:pt>
                <c:pt idx="30">
                  <c:v>6.3080000597164796</c:v>
                </c:pt>
                <c:pt idx="31">
                  <c:v>6.3080000484034198</c:v>
                </c:pt>
                <c:pt idx="32">
                  <c:v>6.30800006052276</c:v>
                </c:pt>
                <c:pt idx="33">
                  <c:v>6.3080000630685298</c:v>
                </c:pt>
                <c:pt idx="34">
                  <c:v>6.30800005684147</c:v>
                </c:pt>
                <c:pt idx="35">
                  <c:v>6.3080000567692798</c:v>
                </c:pt>
                <c:pt idx="36">
                  <c:v>6.3080000602299604</c:v>
                </c:pt>
                <c:pt idx="37">
                  <c:v>6.3080000611209304</c:v>
                </c:pt>
                <c:pt idx="38">
                  <c:v>6.3080000616822902</c:v>
                </c:pt>
                <c:pt idx="39">
                  <c:v>6.3080000614324696</c:v>
                </c:pt>
                <c:pt idx="40">
                  <c:v>6.3080000613247504</c:v>
                </c:pt>
                <c:pt idx="41">
                  <c:v>6.3080000630718098</c:v>
                </c:pt>
                <c:pt idx="42">
                  <c:v>6.3080000630719502</c:v>
                </c:pt>
                <c:pt idx="43">
                  <c:v>6.3080000606455497</c:v>
                </c:pt>
                <c:pt idx="44">
                  <c:v>6.3080000621551697</c:v>
                </c:pt>
                <c:pt idx="45">
                  <c:v>6.3080000630725204</c:v>
                </c:pt>
                <c:pt idx="46">
                  <c:v>6.30800006307265</c:v>
                </c:pt>
                <c:pt idx="47">
                  <c:v>6.3080000630727797</c:v>
                </c:pt>
                <c:pt idx="48">
                  <c:v>6.30800006229574</c:v>
                </c:pt>
                <c:pt idx="49">
                  <c:v>6.3080000623883299</c:v>
                </c:pt>
                <c:pt idx="50">
                  <c:v>6.3080000623913302</c:v>
                </c:pt>
                <c:pt idx="51">
                  <c:v>6.3080000630730098</c:v>
                </c:pt>
                <c:pt idx="52">
                  <c:v>6.3080000624141599</c:v>
                </c:pt>
                <c:pt idx="53">
                  <c:v>6.3080000630731696</c:v>
                </c:pt>
                <c:pt idx="54">
                  <c:v>6.30800006307331</c:v>
                </c:pt>
                <c:pt idx="55">
                  <c:v>6.3080000614478999</c:v>
                </c:pt>
                <c:pt idx="56">
                  <c:v>6.3080000623012999</c:v>
                </c:pt>
                <c:pt idx="57">
                  <c:v>6.3080000625181603</c:v>
                </c:pt>
                <c:pt idx="58">
                  <c:v>6.3080000624970198</c:v>
                </c:pt>
                <c:pt idx="59">
                  <c:v>6.3080000630738304</c:v>
                </c:pt>
                <c:pt idx="60">
                  <c:v>6.3080000625275199</c:v>
                </c:pt>
                <c:pt idx="61">
                  <c:v>6.3080000630739903</c:v>
                </c:pt>
                <c:pt idx="62">
                  <c:v>6.3080000625405503</c:v>
                </c:pt>
                <c:pt idx="63">
                  <c:v>6.3080000625907902</c:v>
                </c:pt>
                <c:pt idx="64">
                  <c:v>6.3080000625391</c:v>
                </c:pt>
                <c:pt idx="65">
                  <c:v>6.3080000630741804</c:v>
                </c:pt>
                <c:pt idx="66">
                  <c:v>6.3080000630743402</c:v>
                </c:pt>
                <c:pt idx="67">
                  <c:v>6.30800006307404</c:v>
                </c:pt>
                <c:pt idx="68">
                  <c:v>6.3080000625806303</c:v>
                </c:pt>
                <c:pt idx="69">
                  <c:v>6.30800006017793</c:v>
                </c:pt>
                <c:pt idx="70">
                  <c:v>6.3080000626731199</c:v>
                </c:pt>
                <c:pt idx="71">
                  <c:v>6.3080000626846298</c:v>
                </c:pt>
                <c:pt idx="72">
                  <c:v>6.3080000626589898</c:v>
                </c:pt>
                <c:pt idx="73">
                  <c:v>6.3080000630754904</c:v>
                </c:pt>
                <c:pt idx="74">
                  <c:v>6.3080000630758004</c:v>
                </c:pt>
                <c:pt idx="75">
                  <c:v>6.3080000625945498</c:v>
                </c:pt>
                <c:pt idx="76">
                  <c:v>6.3080000630760003</c:v>
                </c:pt>
                <c:pt idx="77">
                  <c:v>6.3080000627400503</c:v>
                </c:pt>
                <c:pt idx="78">
                  <c:v>6.3080000630761601</c:v>
                </c:pt>
                <c:pt idx="79">
                  <c:v>6.3080000624614403</c:v>
                </c:pt>
                <c:pt idx="80">
                  <c:v>6.3080000630765101</c:v>
                </c:pt>
                <c:pt idx="81">
                  <c:v>6.3080000630755002</c:v>
                </c:pt>
                <c:pt idx="82">
                  <c:v>6.30800006307682</c:v>
                </c:pt>
                <c:pt idx="83">
                  <c:v>6.3080000630758102</c:v>
                </c:pt>
                <c:pt idx="84">
                  <c:v>6.3080000630492403</c:v>
                </c:pt>
                <c:pt idx="85">
                  <c:v>6.3080000630772703</c:v>
                </c:pt>
                <c:pt idx="86">
                  <c:v>6.3080000630774302</c:v>
                </c:pt>
                <c:pt idx="87">
                  <c:v>6.3080000630773601</c:v>
                </c:pt>
                <c:pt idx="88">
                  <c:v>6.3080000630734903</c:v>
                </c:pt>
                <c:pt idx="89">
                  <c:v>6.3080000630765101</c:v>
                </c:pt>
                <c:pt idx="90">
                  <c:v>6.3080000630780697</c:v>
                </c:pt>
                <c:pt idx="91">
                  <c:v>6.3080000630769097</c:v>
                </c:pt>
                <c:pt idx="92">
                  <c:v>6.3080000630783797</c:v>
                </c:pt>
                <c:pt idx="93">
                  <c:v>6.3080000630771398</c:v>
                </c:pt>
                <c:pt idx="94">
                  <c:v>6.30800006307744</c:v>
                </c:pt>
                <c:pt idx="95">
                  <c:v>6.3080000629753101</c:v>
                </c:pt>
                <c:pt idx="96">
                  <c:v>6.3080000629722797</c:v>
                </c:pt>
                <c:pt idx="97">
                  <c:v>6.3080000630777198</c:v>
                </c:pt>
                <c:pt idx="98">
                  <c:v>6.30800006298987</c:v>
                </c:pt>
                <c:pt idx="99">
                  <c:v>6.3080000629923099</c:v>
                </c:pt>
                <c:pt idx="100">
                  <c:v>6.3080000630792696</c:v>
                </c:pt>
                <c:pt idx="101">
                  <c:v>6.3080000630782704</c:v>
                </c:pt>
                <c:pt idx="102" formatCode="0.00E+00">
                  <c:v>5.8107284049556097E-13</c:v>
                </c:pt>
                <c:pt idx="103" formatCode="0.00E+00">
                  <c:v>5.8107284036707201E-13</c:v>
                </c:pt>
                <c:pt idx="104" formatCode="0.00E+00">
                  <c:v>5.8107284047107897E-13</c:v>
                </c:pt>
                <c:pt idx="105" formatCode="0.00E+00">
                  <c:v>5.8107284045550097E-13</c:v>
                </c:pt>
                <c:pt idx="106" formatCode="0.00E+00">
                  <c:v>5.8107284044519403E-13</c:v>
                </c:pt>
                <c:pt idx="107" formatCode="0.00E+00">
                  <c:v>5.8107284032653602E-13</c:v>
                </c:pt>
                <c:pt idx="108" formatCode="0.00E+00">
                  <c:v>5.8107283674604304E-13</c:v>
                </c:pt>
                <c:pt idx="109" formatCode="0.00E+00">
                  <c:v>5.8107283673254198E-13</c:v>
                </c:pt>
                <c:pt idx="110" formatCode="0.00E+00">
                  <c:v>5.8107283667989504E-13</c:v>
                </c:pt>
                <c:pt idx="111" formatCode="0.00E+00">
                  <c:v>5.8107283669375597E-13</c:v>
                </c:pt>
                <c:pt idx="112" formatCode="0.00E+00">
                  <c:v>5.8107283651365698E-13</c:v>
                </c:pt>
                <c:pt idx="113" formatCode="0.00E+00">
                  <c:v>5.8107283654869402E-13</c:v>
                </c:pt>
                <c:pt idx="114" formatCode="0.00E+00">
                  <c:v>5.8107283664513397E-13</c:v>
                </c:pt>
                <c:pt idx="115" formatCode="0.00E+00">
                  <c:v>5.8107283664768801E-13</c:v>
                </c:pt>
                <c:pt idx="116" formatCode="0.00E+00">
                  <c:v>5.8107283666049699E-13</c:v>
                </c:pt>
                <c:pt idx="117" formatCode="0.00E+00">
                  <c:v>5.8107283662660096E-13</c:v>
                </c:pt>
                <c:pt idx="118" formatCode="0.00E+00">
                  <c:v>5.8107283661765202E-13</c:v>
                </c:pt>
                <c:pt idx="119" formatCode="0.00E+00">
                  <c:v>5.8107283663001298E-13</c:v>
                </c:pt>
                <c:pt idx="120" formatCode="0.00E+00">
                  <c:v>5.8107245276552497E-13</c:v>
                </c:pt>
                <c:pt idx="121" formatCode="0.00E+00">
                  <c:v>5.8107245290386103E-13</c:v>
                </c:pt>
                <c:pt idx="122" formatCode="0.00E+00">
                  <c:v>5.81072452898935E-13</c:v>
                </c:pt>
                <c:pt idx="123" formatCode="0.00E+00">
                  <c:v>5.8107245223118103E-13</c:v>
                </c:pt>
                <c:pt idx="124" formatCode="0.00E+00">
                  <c:v>5.8107245210896601E-13</c:v>
                </c:pt>
                <c:pt idx="125" formatCode="0.00E+00">
                  <c:v>5.8107245057287E-13</c:v>
                </c:pt>
                <c:pt idx="126" formatCode="0.00E+00">
                  <c:v>5.8107245178661396E-13</c:v>
                </c:pt>
                <c:pt idx="127" formatCode="0.00E+00">
                  <c:v>5.8107245205391104E-13</c:v>
                </c:pt>
                <c:pt idx="128" formatCode="0.00E+00">
                  <c:v>5.8107245314903304E-13</c:v>
                </c:pt>
                <c:pt idx="129" formatCode="0.00E+00">
                  <c:v>5.8107322969616102E-13</c:v>
                </c:pt>
                <c:pt idx="130" formatCode="0.00E+00">
                  <c:v>5.8107322969614204E-13</c:v>
                </c:pt>
                <c:pt idx="131" formatCode="0.00E+00">
                  <c:v>5.8107322969610004E-13</c:v>
                </c:pt>
                <c:pt idx="132" formatCode="0.00E+00">
                  <c:v>5.8107322968236502E-13</c:v>
                </c:pt>
                <c:pt idx="133" formatCode="0.00E+00">
                  <c:v>5.8107322968236502E-13</c:v>
                </c:pt>
                <c:pt idx="134" formatCode="0.00E+00">
                  <c:v>5.81073229682384E-13</c:v>
                </c:pt>
                <c:pt idx="135" formatCode="0.00E+00">
                  <c:v>5.8107322968238501E-13</c:v>
                </c:pt>
                <c:pt idx="136" formatCode="0.00E+00">
                  <c:v>5.8107322968242298E-13</c:v>
                </c:pt>
                <c:pt idx="137" formatCode="0.00E+00">
                  <c:v>5.81073229682384E-13</c:v>
                </c:pt>
                <c:pt idx="138" formatCode="0.00E+00">
                  <c:v>5.8107322968238501E-13</c:v>
                </c:pt>
                <c:pt idx="139" formatCode="0.00E+00">
                  <c:v>5.8107322968238501E-13</c:v>
                </c:pt>
                <c:pt idx="140" formatCode="0.00E+00">
                  <c:v>5.81073229682384E-13</c:v>
                </c:pt>
                <c:pt idx="141" formatCode="0.00E+00">
                  <c:v>5.8107322968242298E-13</c:v>
                </c:pt>
                <c:pt idx="142" formatCode="0.00E+00">
                  <c:v>5.8107322968234897E-13</c:v>
                </c:pt>
                <c:pt idx="143" formatCode="0.00E+00">
                  <c:v>5.8107322968242601E-13</c:v>
                </c:pt>
                <c:pt idx="144" formatCode="0.00E+00">
                  <c:v>5.8107322966370701E-13</c:v>
                </c:pt>
              </c:numCache>
            </c:numRef>
          </c:yVal>
          <c:smooth val="0"/>
          <c:extLst>
            <c:ext xmlns:c16="http://schemas.microsoft.com/office/drawing/2014/chart" uri="{C3380CC4-5D6E-409C-BE32-E72D297353CC}">
              <c16:uniqueId val="{00000011-AB79-4819-9291-93A7B453F5C6}"/>
            </c:ext>
          </c:extLst>
        </c:ser>
        <c:ser>
          <c:idx val="2"/>
          <c:order val="4"/>
          <c:tx>
            <c:strRef>
              <c:f>Simulation_March!$CQ$2</c:f>
              <c:strCache>
                <c:ptCount val="1"/>
                <c:pt idx="0">
                  <c:v>P_from grid (kW)</c:v>
                </c:pt>
              </c:strCache>
            </c:strRef>
          </c:tx>
          <c:spPr>
            <a:ln w="15875">
              <a:solidFill>
                <a:schemeClr val="bg1">
                  <a:lumMod val="50000"/>
                </a:schemeClr>
              </a:solidFill>
              <a:prstDash val="dash"/>
            </a:ln>
          </c:spPr>
          <c:marker>
            <c:symbol val="none"/>
          </c:marker>
          <c:xVal>
            <c:numRef>
              <c:f>Simulation_March!$A$3:$A$147</c:f>
              <c:numCache>
                <c:formatCode>m/d/yyyy\ h:mm</c:formatCode>
                <c:ptCount val="145"/>
                <c:pt idx="0">
                  <c:v>44641.25</c:v>
                </c:pt>
                <c:pt idx="1">
                  <c:v>44641.253472222219</c:v>
                </c:pt>
                <c:pt idx="2">
                  <c:v>44641.256944444445</c:v>
                </c:pt>
                <c:pt idx="3">
                  <c:v>44641.260416666664</c:v>
                </c:pt>
                <c:pt idx="4">
                  <c:v>44641.263888888891</c:v>
                </c:pt>
                <c:pt idx="5">
                  <c:v>44641.267361111109</c:v>
                </c:pt>
                <c:pt idx="6">
                  <c:v>44641.270833333336</c:v>
                </c:pt>
                <c:pt idx="7">
                  <c:v>44641.274305555555</c:v>
                </c:pt>
                <c:pt idx="8">
                  <c:v>44641.277777777781</c:v>
                </c:pt>
                <c:pt idx="9">
                  <c:v>44641.28125</c:v>
                </c:pt>
                <c:pt idx="10">
                  <c:v>44641.284722222219</c:v>
                </c:pt>
                <c:pt idx="11">
                  <c:v>44641.288194444445</c:v>
                </c:pt>
                <c:pt idx="12">
                  <c:v>44641.291666666664</c:v>
                </c:pt>
                <c:pt idx="13">
                  <c:v>44641.295138888891</c:v>
                </c:pt>
                <c:pt idx="14">
                  <c:v>44641.298611111109</c:v>
                </c:pt>
                <c:pt idx="15">
                  <c:v>44641.302083333336</c:v>
                </c:pt>
                <c:pt idx="16">
                  <c:v>44641.305555555555</c:v>
                </c:pt>
                <c:pt idx="17">
                  <c:v>44641.309027777781</c:v>
                </c:pt>
                <c:pt idx="18">
                  <c:v>44641.3125</c:v>
                </c:pt>
                <c:pt idx="19">
                  <c:v>44641.315972222219</c:v>
                </c:pt>
                <c:pt idx="20">
                  <c:v>44641.319444444445</c:v>
                </c:pt>
                <c:pt idx="21">
                  <c:v>44641.322916666664</c:v>
                </c:pt>
                <c:pt idx="22">
                  <c:v>44641.326388888891</c:v>
                </c:pt>
                <c:pt idx="23">
                  <c:v>44641.329861111109</c:v>
                </c:pt>
                <c:pt idx="24">
                  <c:v>44641.333333333336</c:v>
                </c:pt>
                <c:pt idx="25">
                  <c:v>44641.336805555555</c:v>
                </c:pt>
                <c:pt idx="26">
                  <c:v>44641.340277777781</c:v>
                </c:pt>
                <c:pt idx="27">
                  <c:v>44641.34375</c:v>
                </c:pt>
                <c:pt idx="28">
                  <c:v>44641.347222222219</c:v>
                </c:pt>
                <c:pt idx="29">
                  <c:v>44641.350694444445</c:v>
                </c:pt>
                <c:pt idx="30">
                  <c:v>44641.354166666664</c:v>
                </c:pt>
                <c:pt idx="31">
                  <c:v>44641.357638888891</c:v>
                </c:pt>
                <c:pt idx="32">
                  <c:v>44641.361111111109</c:v>
                </c:pt>
                <c:pt idx="33">
                  <c:v>44641.364583333336</c:v>
                </c:pt>
                <c:pt idx="34">
                  <c:v>44641.368055555555</c:v>
                </c:pt>
                <c:pt idx="35">
                  <c:v>44641.371527777781</c:v>
                </c:pt>
                <c:pt idx="36">
                  <c:v>44641.375</c:v>
                </c:pt>
                <c:pt idx="37">
                  <c:v>44641.378472222219</c:v>
                </c:pt>
                <c:pt idx="38">
                  <c:v>44641.381944444445</c:v>
                </c:pt>
                <c:pt idx="39">
                  <c:v>44641.385416666664</c:v>
                </c:pt>
                <c:pt idx="40">
                  <c:v>44641.388888888891</c:v>
                </c:pt>
                <c:pt idx="41">
                  <c:v>44641.392361111109</c:v>
                </c:pt>
                <c:pt idx="42">
                  <c:v>44641.395833333336</c:v>
                </c:pt>
                <c:pt idx="43">
                  <c:v>44641.399305555555</c:v>
                </c:pt>
                <c:pt idx="44">
                  <c:v>44641.402777777781</c:v>
                </c:pt>
                <c:pt idx="45">
                  <c:v>44641.40625</c:v>
                </c:pt>
                <c:pt idx="46">
                  <c:v>44641.409722222219</c:v>
                </c:pt>
                <c:pt idx="47">
                  <c:v>44641.413194444445</c:v>
                </c:pt>
                <c:pt idx="48">
                  <c:v>44641.416666666664</c:v>
                </c:pt>
                <c:pt idx="49">
                  <c:v>44641.420138888891</c:v>
                </c:pt>
                <c:pt idx="50">
                  <c:v>44641.423611111109</c:v>
                </c:pt>
                <c:pt idx="51">
                  <c:v>44641.427083333336</c:v>
                </c:pt>
                <c:pt idx="52">
                  <c:v>44641.430555555555</c:v>
                </c:pt>
                <c:pt idx="53">
                  <c:v>44641.434027777781</c:v>
                </c:pt>
                <c:pt idx="54">
                  <c:v>44641.4375</c:v>
                </c:pt>
                <c:pt idx="55">
                  <c:v>44641.440972222219</c:v>
                </c:pt>
                <c:pt idx="56">
                  <c:v>44641.444444444445</c:v>
                </c:pt>
                <c:pt idx="57">
                  <c:v>44641.447916666664</c:v>
                </c:pt>
                <c:pt idx="58">
                  <c:v>44641.451388888891</c:v>
                </c:pt>
                <c:pt idx="59">
                  <c:v>44641.454861111109</c:v>
                </c:pt>
                <c:pt idx="60">
                  <c:v>44641.458333333336</c:v>
                </c:pt>
                <c:pt idx="61">
                  <c:v>44641.461805555555</c:v>
                </c:pt>
                <c:pt idx="62">
                  <c:v>44641.465277777781</c:v>
                </c:pt>
                <c:pt idx="63">
                  <c:v>44641.46875</c:v>
                </c:pt>
                <c:pt idx="64">
                  <c:v>44641.472222222219</c:v>
                </c:pt>
                <c:pt idx="65">
                  <c:v>44641.475694444445</c:v>
                </c:pt>
                <c:pt idx="66">
                  <c:v>44641.479166666664</c:v>
                </c:pt>
                <c:pt idx="67">
                  <c:v>44641.482638888891</c:v>
                </c:pt>
                <c:pt idx="68">
                  <c:v>44641.486111111109</c:v>
                </c:pt>
                <c:pt idx="69">
                  <c:v>44641.489583333336</c:v>
                </c:pt>
                <c:pt idx="70">
                  <c:v>44641.493055555555</c:v>
                </c:pt>
                <c:pt idx="71">
                  <c:v>44641.496527777781</c:v>
                </c:pt>
                <c:pt idx="72">
                  <c:v>44641.5</c:v>
                </c:pt>
                <c:pt idx="73">
                  <c:v>44641.503472222219</c:v>
                </c:pt>
                <c:pt idx="74">
                  <c:v>44641.506944444445</c:v>
                </c:pt>
                <c:pt idx="75">
                  <c:v>44641.510416666664</c:v>
                </c:pt>
                <c:pt idx="76">
                  <c:v>44641.513888888891</c:v>
                </c:pt>
                <c:pt idx="77">
                  <c:v>44641.517361111109</c:v>
                </c:pt>
                <c:pt idx="78">
                  <c:v>44641.520833333336</c:v>
                </c:pt>
                <c:pt idx="79">
                  <c:v>44641.524305555555</c:v>
                </c:pt>
                <c:pt idx="80">
                  <c:v>44641.527777777781</c:v>
                </c:pt>
                <c:pt idx="81">
                  <c:v>44641.53125</c:v>
                </c:pt>
                <c:pt idx="82">
                  <c:v>44641.534722222219</c:v>
                </c:pt>
                <c:pt idx="83">
                  <c:v>44641.538194444445</c:v>
                </c:pt>
                <c:pt idx="84">
                  <c:v>44641.541666666664</c:v>
                </c:pt>
                <c:pt idx="85">
                  <c:v>44641.545138888891</c:v>
                </c:pt>
                <c:pt idx="86">
                  <c:v>44641.548611111109</c:v>
                </c:pt>
                <c:pt idx="87">
                  <c:v>44641.552083333336</c:v>
                </c:pt>
                <c:pt idx="88">
                  <c:v>44641.555555555555</c:v>
                </c:pt>
                <c:pt idx="89">
                  <c:v>44641.559027777781</c:v>
                </c:pt>
                <c:pt idx="90">
                  <c:v>44641.5625</c:v>
                </c:pt>
                <c:pt idx="91">
                  <c:v>44641.565972222219</c:v>
                </c:pt>
                <c:pt idx="92">
                  <c:v>44641.569444444445</c:v>
                </c:pt>
                <c:pt idx="93">
                  <c:v>44641.572916666664</c:v>
                </c:pt>
                <c:pt idx="94">
                  <c:v>44641.576388888891</c:v>
                </c:pt>
                <c:pt idx="95">
                  <c:v>44641.579861111109</c:v>
                </c:pt>
                <c:pt idx="96">
                  <c:v>44641.583333333336</c:v>
                </c:pt>
                <c:pt idx="97">
                  <c:v>44641.586805555555</c:v>
                </c:pt>
                <c:pt idx="98">
                  <c:v>44641.590277777781</c:v>
                </c:pt>
                <c:pt idx="99">
                  <c:v>44641.59375</c:v>
                </c:pt>
                <c:pt idx="100">
                  <c:v>44641.597222222219</c:v>
                </c:pt>
                <c:pt idx="101">
                  <c:v>44641.600694444445</c:v>
                </c:pt>
                <c:pt idx="102">
                  <c:v>44641.604166666664</c:v>
                </c:pt>
                <c:pt idx="103">
                  <c:v>44641.607638888891</c:v>
                </c:pt>
                <c:pt idx="104">
                  <c:v>44641.611111111109</c:v>
                </c:pt>
                <c:pt idx="105">
                  <c:v>44641.614583333336</c:v>
                </c:pt>
                <c:pt idx="106">
                  <c:v>44641.618055555555</c:v>
                </c:pt>
                <c:pt idx="107">
                  <c:v>44641.621527777781</c:v>
                </c:pt>
                <c:pt idx="108">
                  <c:v>44641.625</c:v>
                </c:pt>
                <c:pt idx="109">
                  <c:v>44641.628472222219</c:v>
                </c:pt>
                <c:pt idx="110">
                  <c:v>44641.631944444445</c:v>
                </c:pt>
                <c:pt idx="111">
                  <c:v>44641.635416666664</c:v>
                </c:pt>
                <c:pt idx="112">
                  <c:v>44641.638888888891</c:v>
                </c:pt>
                <c:pt idx="113">
                  <c:v>44641.642361111109</c:v>
                </c:pt>
                <c:pt idx="114">
                  <c:v>44641.645833333336</c:v>
                </c:pt>
                <c:pt idx="115">
                  <c:v>44641.649305555555</c:v>
                </c:pt>
                <c:pt idx="116">
                  <c:v>44641.652777777781</c:v>
                </c:pt>
                <c:pt idx="117">
                  <c:v>44641.65625</c:v>
                </c:pt>
                <c:pt idx="118">
                  <c:v>44641.659722222219</c:v>
                </c:pt>
                <c:pt idx="119">
                  <c:v>44641.663194444445</c:v>
                </c:pt>
                <c:pt idx="120">
                  <c:v>44641.666666666664</c:v>
                </c:pt>
                <c:pt idx="121">
                  <c:v>44641.670138888891</c:v>
                </c:pt>
                <c:pt idx="122">
                  <c:v>44641.673611111109</c:v>
                </c:pt>
                <c:pt idx="123">
                  <c:v>44641.677083333336</c:v>
                </c:pt>
                <c:pt idx="124">
                  <c:v>44641.680555555555</c:v>
                </c:pt>
                <c:pt idx="125">
                  <c:v>44641.684027777781</c:v>
                </c:pt>
                <c:pt idx="126">
                  <c:v>44641.6875</c:v>
                </c:pt>
                <c:pt idx="127">
                  <c:v>44641.690972222219</c:v>
                </c:pt>
                <c:pt idx="128">
                  <c:v>44641.694444444445</c:v>
                </c:pt>
                <c:pt idx="129">
                  <c:v>44641.697916666664</c:v>
                </c:pt>
                <c:pt idx="130">
                  <c:v>44641.701388888891</c:v>
                </c:pt>
                <c:pt idx="131">
                  <c:v>44641.704861111109</c:v>
                </c:pt>
                <c:pt idx="132">
                  <c:v>44641.708333333336</c:v>
                </c:pt>
                <c:pt idx="133">
                  <c:v>44641.711805555555</c:v>
                </c:pt>
                <c:pt idx="134">
                  <c:v>44641.715277777781</c:v>
                </c:pt>
                <c:pt idx="135">
                  <c:v>44641.71875</c:v>
                </c:pt>
                <c:pt idx="136">
                  <c:v>44641.722222222219</c:v>
                </c:pt>
                <c:pt idx="137">
                  <c:v>44641.725694444445</c:v>
                </c:pt>
                <c:pt idx="138">
                  <c:v>44641.729166666664</c:v>
                </c:pt>
                <c:pt idx="139">
                  <c:v>44641.732638888891</c:v>
                </c:pt>
                <c:pt idx="140">
                  <c:v>44641.736111111109</c:v>
                </c:pt>
                <c:pt idx="141">
                  <c:v>44641.739583333336</c:v>
                </c:pt>
                <c:pt idx="142">
                  <c:v>44641.743055555555</c:v>
                </c:pt>
                <c:pt idx="143">
                  <c:v>44641.746527777781</c:v>
                </c:pt>
                <c:pt idx="144">
                  <c:v>44641.75</c:v>
                </c:pt>
              </c:numCache>
            </c:numRef>
          </c:xVal>
          <c:yVal>
            <c:numRef>
              <c:f>Simulation_March!$CQ$3:$CQ$147</c:f>
              <c:numCache>
                <c:formatCode>General</c:formatCode>
                <c:ptCount val="145"/>
                <c:pt idx="0">
                  <c:v>2.3361999999999998</c:v>
                </c:pt>
                <c:pt idx="1">
                  <c:v>3.4687999999999999</c:v>
                </c:pt>
                <c:pt idx="2">
                  <c:v>7.3337999999999903</c:v>
                </c:pt>
                <c:pt idx="3">
                  <c:v>9.9364000000000008</c:v>
                </c:pt>
                <c:pt idx="4">
                  <c:v>8.6177999999999901</c:v>
                </c:pt>
                <c:pt idx="5">
                  <c:v>7.0204000000000004</c:v>
                </c:pt>
                <c:pt idx="6">
                  <c:v>7.1703999999999999</c:v>
                </c:pt>
                <c:pt idx="7">
                  <c:v>7.1067999999999998</c:v>
                </c:pt>
                <c:pt idx="8">
                  <c:v>8.1059999999999999</c:v>
                </c:pt>
                <c:pt idx="9">
                  <c:v>8.8596000000000004</c:v>
                </c:pt>
                <c:pt idx="10">
                  <c:v>10.784599999999902</c:v>
                </c:pt>
                <c:pt idx="11">
                  <c:v>10.102</c:v>
                </c:pt>
                <c:pt idx="12">
                  <c:v>9.8217999999999996</c:v>
                </c:pt>
                <c:pt idx="13">
                  <c:v>11.763400000000001</c:v>
                </c:pt>
                <c:pt idx="14">
                  <c:v>14.444199999999901</c:v>
                </c:pt>
                <c:pt idx="15">
                  <c:v>11.877000000000001</c:v>
                </c:pt>
                <c:pt idx="16">
                  <c:v>10.8588</c:v>
                </c:pt>
                <c:pt idx="17">
                  <c:v>10.597799999999999</c:v>
                </c:pt>
                <c:pt idx="18">
                  <c:v>10.212999999999999</c:v>
                </c:pt>
                <c:pt idx="19">
                  <c:v>11.0664</c:v>
                </c:pt>
                <c:pt idx="20">
                  <c:v>14.399013911646794</c:v>
                </c:pt>
                <c:pt idx="21">
                  <c:v>23.424529479503256</c:v>
                </c:pt>
                <c:pt idx="22">
                  <c:v>23.681129474329421</c:v>
                </c:pt>
                <c:pt idx="23">
                  <c:v>30.682616387336534</c:v>
                </c:pt>
                <c:pt idx="24">
                  <c:v>29.116505981846139</c:v>
                </c:pt>
                <c:pt idx="25">
                  <c:v>29.928894422927005</c:v>
                </c:pt>
                <c:pt idx="26">
                  <c:v>27.111706004621869</c:v>
                </c:pt>
                <c:pt idx="27">
                  <c:v>26.880706005892147</c:v>
                </c:pt>
                <c:pt idx="28">
                  <c:v>27.031714599008001</c:v>
                </c:pt>
                <c:pt idx="29">
                  <c:v>26.552106009415152</c:v>
                </c:pt>
                <c:pt idx="30">
                  <c:v>29.194858924177101</c:v>
                </c:pt>
                <c:pt idx="31">
                  <c:v>30.479458898235883</c:v>
                </c:pt>
                <c:pt idx="32">
                  <c:v>27.860654462437264</c:v>
                </c:pt>
                <c:pt idx="33">
                  <c:v>27.851995613406306</c:v>
                </c:pt>
                <c:pt idx="34">
                  <c:v>27.862705979743097</c:v>
                </c:pt>
                <c:pt idx="35">
                  <c:v>27.852640076493319</c:v>
                </c:pt>
                <c:pt idx="36">
                  <c:v>32.02633001123057</c:v>
                </c:pt>
                <c:pt idx="37">
                  <c:v>31.937682349619287</c:v>
                </c:pt>
                <c:pt idx="38">
                  <c:v>31.191482530130383</c:v>
                </c:pt>
                <c:pt idx="39">
                  <c:v>30.582282538942305</c:v>
                </c:pt>
                <c:pt idx="40">
                  <c:v>32.027220035050952</c:v>
                </c:pt>
                <c:pt idx="41">
                  <c:v>30.153082554401351</c:v>
                </c:pt>
                <c:pt idx="42">
                  <c:v>29.63808255207784</c:v>
                </c:pt>
                <c:pt idx="43">
                  <c:v>29.429682545545131</c:v>
                </c:pt>
                <c:pt idx="44">
                  <c:v>29.690882547808744</c:v>
                </c:pt>
                <c:pt idx="45">
                  <c:v>29.127882554487599</c:v>
                </c:pt>
                <c:pt idx="46">
                  <c:v>29.321082554468529</c:v>
                </c:pt>
                <c:pt idx="47">
                  <c:v>31.525082554310867</c:v>
                </c:pt>
                <c:pt idx="48">
                  <c:v>30.866482552352132</c:v>
                </c:pt>
                <c:pt idx="49">
                  <c:v>28.722082556313268</c:v>
                </c:pt>
                <c:pt idx="50">
                  <c:v>28.584282556682332</c:v>
                </c:pt>
                <c:pt idx="51">
                  <c:v>29.569882559447873</c:v>
                </c:pt>
                <c:pt idx="52">
                  <c:v>27.984282558535043</c:v>
                </c:pt>
                <c:pt idx="53">
                  <c:v>27.70548256384642</c:v>
                </c:pt>
                <c:pt idx="54">
                  <c:v>28.482282556233663</c:v>
                </c:pt>
                <c:pt idx="55">
                  <c:v>27.425682559878652</c:v>
                </c:pt>
                <c:pt idx="56">
                  <c:v>27.207682551101328</c:v>
                </c:pt>
                <c:pt idx="57">
                  <c:v>27.256082562516944</c:v>
                </c:pt>
                <c:pt idx="58">
                  <c:v>26.43608257034807</c:v>
                </c:pt>
                <c:pt idx="59">
                  <c:v>26.751282569915517</c:v>
                </c:pt>
                <c:pt idx="60">
                  <c:v>29.880023447142513</c:v>
                </c:pt>
                <c:pt idx="61">
                  <c:v>29.909581098894037</c:v>
                </c:pt>
                <c:pt idx="62">
                  <c:v>29.879397563480605</c:v>
                </c:pt>
                <c:pt idx="63">
                  <c:v>29.87384462053252</c:v>
                </c:pt>
                <c:pt idx="64">
                  <c:v>29.890084628034714</c:v>
                </c:pt>
                <c:pt idx="65">
                  <c:v>29.876484624981092</c:v>
                </c:pt>
                <c:pt idx="66">
                  <c:v>29.873463446832126</c:v>
                </c:pt>
                <c:pt idx="67">
                  <c:v>29.87344461193462</c:v>
                </c:pt>
                <c:pt idx="68">
                  <c:v>29.888552865920353</c:v>
                </c:pt>
                <c:pt idx="69">
                  <c:v>29.952247004211436</c:v>
                </c:pt>
                <c:pt idx="70">
                  <c:v>29.900416449222867</c:v>
                </c:pt>
                <c:pt idx="71">
                  <c:v>29.871729377433965</c:v>
                </c:pt>
                <c:pt idx="72">
                  <c:v>32.598306170345964</c:v>
                </c:pt>
                <c:pt idx="73">
                  <c:v>32.42630617913008</c:v>
                </c:pt>
                <c:pt idx="74">
                  <c:v>31.400106179132607</c:v>
                </c:pt>
                <c:pt idx="75">
                  <c:v>31.127106169273908</c:v>
                </c:pt>
                <c:pt idx="76">
                  <c:v>31.541106178506833</c:v>
                </c:pt>
                <c:pt idx="77">
                  <c:v>31.50950616864715</c:v>
                </c:pt>
                <c:pt idx="78">
                  <c:v>33.031306179138049</c:v>
                </c:pt>
                <c:pt idx="79">
                  <c:v>31.470706161376214</c:v>
                </c:pt>
                <c:pt idx="80">
                  <c:v>31.116906179143275</c:v>
                </c:pt>
                <c:pt idx="81">
                  <c:v>31.628706179139428</c:v>
                </c:pt>
                <c:pt idx="82">
                  <c:v>32.104506179146654</c:v>
                </c:pt>
                <c:pt idx="83">
                  <c:v>30.986706179142843</c:v>
                </c:pt>
                <c:pt idx="84">
                  <c:v>31.076306179111278</c:v>
                </c:pt>
                <c:pt idx="85">
                  <c:v>31.275506176118128</c:v>
                </c:pt>
                <c:pt idx="86">
                  <c:v>31.616106179148716</c:v>
                </c:pt>
                <c:pt idx="87">
                  <c:v>31.983306178729464</c:v>
                </c:pt>
                <c:pt idx="88">
                  <c:v>33.597106179142685</c:v>
                </c:pt>
                <c:pt idx="89">
                  <c:v>32.414506179147658</c:v>
                </c:pt>
                <c:pt idx="90">
                  <c:v>33.752106179156975</c:v>
                </c:pt>
                <c:pt idx="91">
                  <c:v>34.695906179153049</c:v>
                </c:pt>
                <c:pt idx="92">
                  <c:v>32.146106179161151</c:v>
                </c:pt>
                <c:pt idx="93">
                  <c:v>32.181706179156826</c:v>
                </c:pt>
                <c:pt idx="94">
                  <c:v>32.503106179159658</c:v>
                </c:pt>
                <c:pt idx="95">
                  <c:v>32.819506173440814</c:v>
                </c:pt>
                <c:pt idx="96">
                  <c:v>32.486306176480468</c:v>
                </c:pt>
                <c:pt idx="97">
                  <c:v>32.997306179164028</c:v>
                </c:pt>
                <c:pt idx="98">
                  <c:v>33.564306154102582</c:v>
                </c:pt>
                <c:pt idx="99">
                  <c:v>25.463929632951931</c:v>
                </c:pt>
                <c:pt idx="100">
                  <c:v>24.890329634383768</c:v>
                </c:pt>
                <c:pt idx="101">
                  <c:v>24.872929634380768</c:v>
                </c:pt>
                <c:pt idx="102">
                  <c:v>10.318776543377544</c:v>
                </c:pt>
                <c:pt idx="103">
                  <c:v>10.77437654336059</c:v>
                </c:pt>
                <c:pt idx="104">
                  <c:v>10.821576543386474</c:v>
                </c:pt>
                <c:pt idx="105">
                  <c:v>11.11877654341585</c:v>
                </c:pt>
                <c:pt idx="106">
                  <c:v>11.306576543287392</c:v>
                </c:pt>
                <c:pt idx="107">
                  <c:v>11.449576543374627</c:v>
                </c:pt>
                <c:pt idx="108">
                  <c:v>11.283776543395142</c:v>
                </c:pt>
                <c:pt idx="109">
                  <c:v>11.515376543371836</c:v>
                </c:pt>
                <c:pt idx="110">
                  <c:v>12.334976543272319</c:v>
                </c:pt>
                <c:pt idx="111">
                  <c:v>11.74657654346365</c:v>
                </c:pt>
                <c:pt idx="112">
                  <c:v>14.408776543505414</c:v>
                </c:pt>
                <c:pt idx="113">
                  <c:v>14.019576543477481</c:v>
                </c:pt>
                <c:pt idx="114">
                  <c:v>12.824176543355303</c:v>
                </c:pt>
                <c:pt idx="115">
                  <c:v>12.392376543185907</c:v>
                </c:pt>
                <c:pt idx="116">
                  <c:v>12.612976543280041</c:v>
                </c:pt>
                <c:pt idx="117">
                  <c:v>13.070776543373977</c:v>
                </c:pt>
                <c:pt idx="118">
                  <c:v>13.18597654309205</c:v>
                </c:pt>
                <c:pt idx="119">
                  <c:v>13.318376543484565</c:v>
                </c:pt>
                <c:pt idx="120">
                  <c:v>13.489176544113626</c:v>
                </c:pt>
                <c:pt idx="121">
                  <c:v>13.377576544318439</c:v>
                </c:pt>
                <c:pt idx="122">
                  <c:v>13.381576543540355</c:v>
                </c:pt>
                <c:pt idx="123">
                  <c:v>13.890376544420237</c:v>
                </c:pt>
                <c:pt idx="124">
                  <c:v>13.992976544393201</c:v>
                </c:pt>
                <c:pt idx="125">
                  <c:v>15.03297654387679</c:v>
                </c:pt>
                <c:pt idx="126">
                  <c:v>14.225976544626096</c:v>
                </c:pt>
                <c:pt idx="127">
                  <c:v>14.033376544800083</c:v>
                </c:pt>
                <c:pt idx="128">
                  <c:v>13.174376544785106</c:v>
                </c:pt>
                <c:pt idx="129">
                  <c:v>5.547200000001367</c:v>
                </c:pt>
                <c:pt idx="130">
                  <c:v>5.8458000000013683</c:v>
                </c:pt>
                <c:pt idx="131">
                  <c:v>5.506000000001368</c:v>
                </c:pt>
                <c:pt idx="132">
                  <c:v>4.2214000000013669</c:v>
                </c:pt>
                <c:pt idx="133">
                  <c:v>3.9040000000013668</c:v>
                </c:pt>
                <c:pt idx="134">
                  <c:v>4.2210000000013661</c:v>
                </c:pt>
                <c:pt idx="135">
                  <c:v>4.2728000000013573</c:v>
                </c:pt>
                <c:pt idx="136">
                  <c:v>4.5964000000013669</c:v>
                </c:pt>
                <c:pt idx="137">
                  <c:v>4.983200000001367</c:v>
                </c:pt>
                <c:pt idx="138">
                  <c:v>5.0688000000013567</c:v>
                </c:pt>
                <c:pt idx="139">
                  <c:v>5.3440000000013672</c:v>
                </c:pt>
                <c:pt idx="140">
                  <c:v>5.5118000000013669</c:v>
                </c:pt>
                <c:pt idx="141">
                  <c:v>6.0088000000013668</c:v>
                </c:pt>
                <c:pt idx="142">
                  <c:v>6.0284000000013673</c:v>
                </c:pt>
                <c:pt idx="143">
                  <c:v>6.2958000000013667</c:v>
                </c:pt>
                <c:pt idx="144">
                  <c:v>7.0022000000013671</c:v>
                </c:pt>
              </c:numCache>
            </c:numRef>
          </c:yVal>
          <c:smooth val="0"/>
          <c:extLst>
            <c:ext xmlns:c16="http://schemas.microsoft.com/office/drawing/2014/chart" uri="{C3380CC4-5D6E-409C-BE32-E72D297353CC}">
              <c16:uniqueId val="{00000004-A2F7-4CF3-BB41-B961DF96B472}"/>
            </c:ext>
          </c:extLst>
        </c:ser>
        <c:ser>
          <c:idx val="4"/>
          <c:order val="5"/>
          <c:tx>
            <c:strRef>
              <c:f>Simulation_March!$D$2</c:f>
              <c:strCache>
                <c:ptCount val="1"/>
                <c:pt idx="0">
                  <c:v>PV </c:v>
                </c:pt>
              </c:strCache>
            </c:strRef>
          </c:tx>
          <c:spPr>
            <a:ln w="15875">
              <a:solidFill>
                <a:srgbClr val="FFC000"/>
              </a:solidFill>
              <a:prstDash val="dashDot"/>
            </a:ln>
          </c:spPr>
          <c:marker>
            <c:symbol val="none"/>
          </c:marker>
          <c:xVal>
            <c:numRef>
              <c:f>Simulation_March!$A$3:$A$147</c:f>
              <c:numCache>
                <c:formatCode>m/d/yyyy\ h:mm</c:formatCode>
                <c:ptCount val="145"/>
                <c:pt idx="0">
                  <c:v>44641.25</c:v>
                </c:pt>
                <c:pt idx="1">
                  <c:v>44641.253472222219</c:v>
                </c:pt>
                <c:pt idx="2">
                  <c:v>44641.256944444445</c:v>
                </c:pt>
                <c:pt idx="3">
                  <c:v>44641.260416666664</c:v>
                </c:pt>
                <c:pt idx="4">
                  <c:v>44641.263888888891</c:v>
                </c:pt>
                <c:pt idx="5">
                  <c:v>44641.267361111109</c:v>
                </c:pt>
                <c:pt idx="6">
                  <c:v>44641.270833333336</c:v>
                </c:pt>
                <c:pt idx="7">
                  <c:v>44641.274305555555</c:v>
                </c:pt>
                <c:pt idx="8">
                  <c:v>44641.277777777781</c:v>
                </c:pt>
                <c:pt idx="9">
                  <c:v>44641.28125</c:v>
                </c:pt>
                <c:pt idx="10">
                  <c:v>44641.284722222219</c:v>
                </c:pt>
                <c:pt idx="11">
                  <c:v>44641.288194444445</c:v>
                </c:pt>
                <c:pt idx="12">
                  <c:v>44641.291666666664</c:v>
                </c:pt>
                <c:pt idx="13">
                  <c:v>44641.295138888891</c:v>
                </c:pt>
                <c:pt idx="14">
                  <c:v>44641.298611111109</c:v>
                </c:pt>
                <c:pt idx="15">
                  <c:v>44641.302083333336</c:v>
                </c:pt>
                <c:pt idx="16">
                  <c:v>44641.305555555555</c:v>
                </c:pt>
                <c:pt idx="17">
                  <c:v>44641.309027777781</c:v>
                </c:pt>
                <c:pt idx="18">
                  <c:v>44641.3125</c:v>
                </c:pt>
                <c:pt idx="19">
                  <c:v>44641.315972222219</c:v>
                </c:pt>
                <c:pt idx="20">
                  <c:v>44641.319444444445</c:v>
                </c:pt>
                <c:pt idx="21">
                  <c:v>44641.322916666664</c:v>
                </c:pt>
                <c:pt idx="22">
                  <c:v>44641.326388888891</c:v>
                </c:pt>
                <c:pt idx="23">
                  <c:v>44641.329861111109</c:v>
                </c:pt>
                <c:pt idx="24">
                  <c:v>44641.333333333336</c:v>
                </c:pt>
                <c:pt idx="25">
                  <c:v>44641.336805555555</c:v>
                </c:pt>
                <c:pt idx="26">
                  <c:v>44641.340277777781</c:v>
                </c:pt>
                <c:pt idx="27">
                  <c:v>44641.34375</c:v>
                </c:pt>
                <c:pt idx="28">
                  <c:v>44641.347222222219</c:v>
                </c:pt>
                <c:pt idx="29">
                  <c:v>44641.350694444445</c:v>
                </c:pt>
                <c:pt idx="30">
                  <c:v>44641.354166666664</c:v>
                </c:pt>
                <c:pt idx="31">
                  <c:v>44641.357638888891</c:v>
                </c:pt>
                <c:pt idx="32">
                  <c:v>44641.361111111109</c:v>
                </c:pt>
                <c:pt idx="33">
                  <c:v>44641.364583333336</c:v>
                </c:pt>
                <c:pt idx="34">
                  <c:v>44641.368055555555</c:v>
                </c:pt>
                <c:pt idx="35">
                  <c:v>44641.371527777781</c:v>
                </c:pt>
                <c:pt idx="36">
                  <c:v>44641.375</c:v>
                </c:pt>
                <c:pt idx="37">
                  <c:v>44641.378472222219</c:v>
                </c:pt>
                <c:pt idx="38">
                  <c:v>44641.381944444445</c:v>
                </c:pt>
                <c:pt idx="39">
                  <c:v>44641.385416666664</c:v>
                </c:pt>
                <c:pt idx="40">
                  <c:v>44641.388888888891</c:v>
                </c:pt>
                <c:pt idx="41">
                  <c:v>44641.392361111109</c:v>
                </c:pt>
                <c:pt idx="42">
                  <c:v>44641.395833333336</c:v>
                </c:pt>
                <c:pt idx="43">
                  <c:v>44641.399305555555</c:v>
                </c:pt>
                <c:pt idx="44">
                  <c:v>44641.402777777781</c:v>
                </c:pt>
                <c:pt idx="45">
                  <c:v>44641.40625</c:v>
                </c:pt>
                <c:pt idx="46">
                  <c:v>44641.409722222219</c:v>
                </c:pt>
                <c:pt idx="47">
                  <c:v>44641.413194444445</c:v>
                </c:pt>
                <c:pt idx="48">
                  <c:v>44641.416666666664</c:v>
                </c:pt>
                <c:pt idx="49">
                  <c:v>44641.420138888891</c:v>
                </c:pt>
                <c:pt idx="50">
                  <c:v>44641.423611111109</c:v>
                </c:pt>
                <c:pt idx="51">
                  <c:v>44641.427083333336</c:v>
                </c:pt>
                <c:pt idx="52">
                  <c:v>44641.430555555555</c:v>
                </c:pt>
                <c:pt idx="53">
                  <c:v>44641.434027777781</c:v>
                </c:pt>
                <c:pt idx="54">
                  <c:v>44641.4375</c:v>
                </c:pt>
                <c:pt idx="55">
                  <c:v>44641.440972222219</c:v>
                </c:pt>
                <c:pt idx="56">
                  <c:v>44641.444444444445</c:v>
                </c:pt>
                <c:pt idx="57">
                  <c:v>44641.447916666664</c:v>
                </c:pt>
                <c:pt idx="58">
                  <c:v>44641.451388888891</c:v>
                </c:pt>
                <c:pt idx="59">
                  <c:v>44641.454861111109</c:v>
                </c:pt>
                <c:pt idx="60">
                  <c:v>44641.458333333336</c:v>
                </c:pt>
                <c:pt idx="61">
                  <c:v>44641.461805555555</c:v>
                </c:pt>
                <c:pt idx="62">
                  <c:v>44641.465277777781</c:v>
                </c:pt>
                <c:pt idx="63">
                  <c:v>44641.46875</c:v>
                </c:pt>
                <c:pt idx="64">
                  <c:v>44641.472222222219</c:v>
                </c:pt>
                <c:pt idx="65">
                  <c:v>44641.475694444445</c:v>
                </c:pt>
                <c:pt idx="66">
                  <c:v>44641.479166666664</c:v>
                </c:pt>
                <c:pt idx="67">
                  <c:v>44641.482638888891</c:v>
                </c:pt>
                <c:pt idx="68">
                  <c:v>44641.486111111109</c:v>
                </c:pt>
                <c:pt idx="69">
                  <c:v>44641.489583333336</c:v>
                </c:pt>
                <c:pt idx="70">
                  <c:v>44641.493055555555</c:v>
                </c:pt>
                <c:pt idx="71">
                  <c:v>44641.496527777781</c:v>
                </c:pt>
                <c:pt idx="72">
                  <c:v>44641.5</c:v>
                </c:pt>
                <c:pt idx="73">
                  <c:v>44641.503472222219</c:v>
                </c:pt>
                <c:pt idx="74">
                  <c:v>44641.506944444445</c:v>
                </c:pt>
                <c:pt idx="75">
                  <c:v>44641.510416666664</c:v>
                </c:pt>
                <c:pt idx="76">
                  <c:v>44641.513888888891</c:v>
                </c:pt>
                <c:pt idx="77">
                  <c:v>44641.517361111109</c:v>
                </c:pt>
                <c:pt idx="78">
                  <c:v>44641.520833333336</c:v>
                </c:pt>
                <c:pt idx="79">
                  <c:v>44641.524305555555</c:v>
                </c:pt>
                <c:pt idx="80">
                  <c:v>44641.527777777781</c:v>
                </c:pt>
                <c:pt idx="81">
                  <c:v>44641.53125</c:v>
                </c:pt>
                <c:pt idx="82">
                  <c:v>44641.534722222219</c:v>
                </c:pt>
                <c:pt idx="83">
                  <c:v>44641.538194444445</c:v>
                </c:pt>
                <c:pt idx="84">
                  <c:v>44641.541666666664</c:v>
                </c:pt>
                <c:pt idx="85">
                  <c:v>44641.545138888891</c:v>
                </c:pt>
                <c:pt idx="86">
                  <c:v>44641.548611111109</c:v>
                </c:pt>
                <c:pt idx="87">
                  <c:v>44641.552083333336</c:v>
                </c:pt>
                <c:pt idx="88">
                  <c:v>44641.555555555555</c:v>
                </c:pt>
                <c:pt idx="89">
                  <c:v>44641.559027777781</c:v>
                </c:pt>
                <c:pt idx="90">
                  <c:v>44641.5625</c:v>
                </c:pt>
                <c:pt idx="91">
                  <c:v>44641.565972222219</c:v>
                </c:pt>
                <c:pt idx="92">
                  <c:v>44641.569444444445</c:v>
                </c:pt>
                <c:pt idx="93">
                  <c:v>44641.572916666664</c:v>
                </c:pt>
                <c:pt idx="94">
                  <c:v>44641.576388888891</c:v>
                </c:pt>
                <c:pt idx="95">
                  <c:v>44641.579861111109</c:v>
                </c:pt>
                <c:pt idx="96">
                  <c:v>44641.583333333336</c:v>
                </c:pt>
                <c:pt idx="97">
                  <c:v>44641.586805555555</c:v>
                </c:pt>
                <c:pt idx="98">
                  <c:v>44641.590277777781</c:v>
                </c:pt>
                <c:pt idx="99">
                  <c:v>44641.59375</c:v>
                </c:pt>
                <c:pt idx="100">
                  <c:v>44641.597222222219</c:v>
                </c:pt>
                <c:pt idx="101">
                  <c:v>44641.600694444445</c:v>
                </c:pt>
                <c:pt idx="102">
                  <c:v>44641.604166666664</c:v>
                </c:pt>
                <c:pt idx="103">
                  <c:v>44641.607638888891</c:v>
                </c:pt>
                <c:pt idx="104">
                  <c:v>44641.611111111109</c:v>
                </c:pt>
                <c:pt idx="105">
                  <c:v>44641.614583333336</c:v>
                </c:pt>
                <c:pt idx="106">
                  <c:v>44641.618055555555</c:v>
                </c:pt>
                <c:pt idx="107">
                  <c:v>44641.621527777781</c:v>
                </c:pt>
                <c:pt idx="108">
                  <c:v>44641.625</c:v>
                </c:pt>
                <c:pt idx="109">
                  <c:v>44641.628472222219</c:v>
                </c:pt>
                <c:pt idx="110">
                  <c:v>44641.631944444445</c:v>
                </c:pt>
                <c:pt idx="111">
                  <c:v>44641.635416666664</c:v>
                </c:pt>
                <c:pt idx="112">
                  <c:v>44641.638888888891</c:v>
                </c:pt>
                <c:pt idx="113">
                  <c:v>44641.642361111109</c:v>
                </c:pt>
                <c:pt idx="114">
                  <c:v>44641.645833333336</c:v>
                </c:pt>
                <c:pt idx="115">
                  <c:v>44641.649305555555</c:v>
                </c:pt>
                <c:pt idx="116">
                  <c:v>44641.652777777781</c:v>
                </c:pt>
                <c:pt idx="117">
                  <c:v>44641.65625</c:v>
                </c:pt>
                <c:pt idx="118">
                  <c:v>44641.659722222219</c:v>
                </c:pt>
                <c:pt idx="119">
                  <c:v>44641.663194444445</c:v>
                </c:pt>
                <c:pt idx="120">
                  <c:v>44641.666666666664</c:v>
                </c:pt>
                <c:pt idx="121">
                  <c:v>44641.670138888891</c:v>
                </c:pt>
                <c:pt idx="122">
                  <c:v>44641.673611111109</c:v>
                </c:pt>
                <c:pt idx="123">
                  <c:v>44641.677083333336</c:v>
                </c:pt>
                <c:pt idx="124">
                  <c:v>44641.680555555555</c:v>
                </c:pt>
                <c:pt idx="125">
                  <c:v>44641.684027777781</c:v>
                </c:pt>
                <c:pt idx="126">
                  <c:v>44641.6875</c:v>
                </c:pt>
                <c:pt idx="127">
                  <c:v>44641.690972222219</c:v>
                </c:pt>
                <c:pt idx="128">
                  <c:v>44641.694444444445</c:v>
                </c:pt>
                <c:pt idx="129">
                  <c:v>44641.697916666664</c:v>
                </c:pt>
                <c:pt idx="130">
                  <c:v>44641.701388888891</c:v>
                </c:pt>
                <c:pt idx="131">
                  <c:v>44641.704861111109</c:v>
                </c:pt>
                <c:pt idx="132">
                  <c:v>44641.708333333336</c:v>
                </c:pt>
                <c:pt idx="133">
                  <c:v>44641.711805555555</c:v>
                </c:pt>
                <c:pt idx="134">
                  <c:v>44641.715277777781</c:v>
                </c:pt>
                <c:pt idx="135">
                  <c:v>44641.71875</c:v>
                </c:pt>
                <c:pt idx="136">
                  <c:v>44641.722222222219</c:v>
                </c:pt>
                <c:pt idx="137">
                  <c:v>44641.725694444445</c:v>
                </c:pt>
                <c:pt idx="138">
                  <c:v>44641.729166666664</c:v>
                </c:pt>
                <c:pt idx="139">
                  <c:v>44641.732638888891</c:v>
                </c:pt>
                <c:pt idx="140">
                  <c:v>44641.736111111109</c:v>
                </c:pt>
                <c:pt idx="141">
                  <c:v>44641.739583333336</c:v>
                </c:pt>
                <c:pt idx="142">
                  <c:v>44641.743055555555</c:v>
                </c:pt>
                <c:pt idx="143">
                  <c:v>44641.746527777781</c:v>
                </c:pt>
                <c:pt idx="144">
                  <c:v>44641.75</c:v>
                </c:pt>
              </c:numCache>
            </c:numRef>
          </c:xVal>
          <c:yVal>
            <c:numRef>
              <c:f>Simulation_March!$D$3:$D$147</c:f>
              <c:numCache>
                <c:formatCode>General</c:formatCode>
                <c:ptCount val="145"/>
                <c:pt idx="0">
                  <c:v>0</c:v>
                </c:pt>
                <c:pt idx="1">
                  <c:v>0</c:v>
                </c:pt>
                <c:pt idx="2">
                  <c:v>0</c:v>
                </c:pt>
                <c:pt idx="3">
                  <c:v>0</c:v>
                </c:pt>
                <c:pt idx="4">
                  <c:v>0</c:v>
                </c:pt>
                <c:pt idx="5">
                  <c:v>0</c:v>
                </c:pt>
                <c:pt idx="6">
                  <c:v>0</c:v>
                </c:pt>
                <c:pt idx="7">
                  <c:v>0</c:v>
                </c:pt>
                <c:pt idx="8">
                  <c:v>0</c:v>
                </c:pt>
                <c:pt idx="9">
                  <c:v>0</c:v>
                </c:pt>
                <c:pt idx="10">
                  <c:v>4.3799999999999999E-2</c:v>
                </c:pt>
                <c:pt idx="11">
                  <c:v>0.121</c:v>
                </c:pt>
                <c:pt idx="12">
                  <c:v>0.25919999999999999</c:v>
                </c:pt>
                <c:pt idx="13">
                  <c:v>0.43519999999999998</c:v>
                </c:pt>
                <c:pt idx="14">
                  <c:v>0.61599999999999999</c:v>
                </c:pt>
                <c:pt idx="15">
                  <c:v>0.82340000000000002</c:v>
                </c:pt>
                <c:pt idx="16">
                  <c:v>1.0653999999999999</c:v>
                </c:pt>
                <c:pt idx="17">
                  <c:v>1.3224</c:v>
                </c:pt>
                <c:pt idx="18">
                  <c:v>1.5524</c:v>
                </c:pt>
                <c:pt idx="19">
                  <c:v>1.7794000000000001</c:v>
                </c:pt>
                <c:pt idx="20">
                  <c:v>2.0486</c:v>
                </c:pt>
                <c:pt idx="21">
                  <c:v>2.3422000000000001</c:v>
                </c:pt>
                <c:pt idx="22">
                  <c:v>2.6415999999999999</c:v>
                </c:pt>
                <c:pt idx="23">
                  <c:v>2.9403999999999999</c:v>
                </c:pt>
                <c:pt idx="24">
                  <c:v>3.2280000000000002</c:v>
                </c:pt>
                <c:pt idx="25">
                  <c:v>3.5659999999999998</c:v>
                </c:pt>
                <c:pt idx="26">
                  <c:v>3.871</c:v>
                </c:pt>
                <c:pt idx="27">
                  <c:v>4.1996000000000002</c:v>
                </c:pt>
                <c:pt idx="28">
                  <c:v>4.4577999999999998</c:v>
                </c:pt>
                <c:pt idx="29">
                  <c:v>4.7769999999999904</c:v>
                </c:pt>
                <c:pt idx="30">
                  <c:v>5.0566000000000004</c:v>
                </c:pt>
                <c:pt idx="31">
                  <c:v>5.3475999999999999</c:v>
                </c:pt>
                <c:pt idx="32">
                  <c:v>5.6543999999999999</c:v>
                </c:pt>
                <c:pt idx="33">
                  <c:v>5.9645999999999999</c:v>
                </c:pt>
                <c:pt idx="34">
                  <c:v>6.2923999999999998</c:v>
                </c:pt>
                <c:pt idx="35">
                  <c:v>6.5839999999999996</c:v>
                </c:pt>
                <c:pt idx="36">
                  <c:v>6.8849999999999998</c:v>
                </c:pt>
                <c:pt idx="37">
                  <c:v>7.1311999999999998</c:v>
                </c:pt>
                <c:pt idx="38">
                  <c:v>7.4067999999999996</c:v>
                </c:pt>
                <c:pt idx="39">
                  <c:v>7.6787999999999998</c:v>
                </c:pt>
                <c:pt idx="40">
                  <c:v>7.9119999999999999</c:v>
                </c:pt>
                <c:pt idx="41">
                  <c:v>8.1747999999999994</c:v>
                </c:pt>
                <c:pt idx="42">
                  <c:v>8.4515999999999991</c:v>
                </c:pt>
                <c:pt idx="43">
                  <c:v>8.6815999999999995</c:v>
                </c:pt>
                <c:pt idx="44">
                  <c:v>8.8856000000000002</c:v>
                </c:pt>
                <c:pt idx="45">
                  <c:v>9.0934000000000008</c:v>
                </c:pt>
                <c:pt idx="46">
                  <c:v>9.27</c:v>
                </c:pt>
                <c:pt idx="47">
                  <c:v>9.4558</c:v>
                </c:pt>
                <c:pt idx="48">
                  <c:v>9.6424000000000003</c:v>
                </c:pt>
                <c:pt idx="49">
                  <c:v>9.8656000000000006</c:v>
                </c:pt>
                <c:pt idx="50">
                  <c:v>10.012600000000001</c:v>
                </c:pt>
                <c:pt idx="51">
                  <c:v>10.1358</c:v>
                </c:pt>
                <c:pt idx="52">
                  <c:v>10.295</c:v>
                </c:pt>
                <c:pt idx="53">
                  <c:v>10.492000000000001</c:v>
                </c:pt>
                <c:pt idx="54">
                  <c:v>10.590400000000001</c:v>
                </c:pt>
                <c:pt idx="55">
                  <c:v>10.848000000000001</c:v>
                </c:pt>
                <c:pt idx="56">
                  <c:v>11.0184</c:v>
                </c:pt>
                <c:pt idx="57">
                  <c:v>11.104200000000001</c:v>
                </c:pt>
                <c:pt idx="58">
                  <c:v>11.2172</c:v>
                </c:pt>
                <c:pt idx="59">
                  <c:v>11.3956</c:v>
                </c:pt>
                <c:pt idx="60">
                  <c:v>11.4946</c:v>
                </c:pt>
                <c:pt idx="61">
                  <c:v>11.518599999999999</c:v>
                </c:pt>
                <c:pt idx="62">
                  <c:v>11.6938</c:v>
                </c:pt>
                <c:pt idx="63">
                  <c:v>11.757999999999999</c:v>
                </c:pt>
                <c:pt idx="64">
                  <c:v>11.86</c:v>
                </c:pt>
                <c:pt idx="65">
                  <c:v>11.9312</c:v>
                </c:pt>
                <c:pt idx="66">
                  <c:v>11.9026</c:v>
                </c:pt>
                <c:pt idx="67">
                  <c:v>11.8156</c:v>
                </c:pt>
                <c:pt idx="68">
                  <c:v>11.936199999999999</c:v>
                </c:pt>
                <c:pt idx="69">
                  <c:v>12.018599999999999</c:v>
                </c:pt>
                <c:pt idx="70">
                  <c:v>11.997400000000001</c:v>
                </c:pt>
                <c:pt idx="71">
                  <c:v>11.8688</c:v>
                </c:pt>
                <c:pt idx="72">
                  <c:v>11.916</c:v>
                </c:pt>
                <c:pt idx="73">
                  <c:v>11.9514</c:v>
                </c:pt>
                <c:pt idx="74">
                  <c:v>11.961399999999999</c:v>
                </c:pt>
                <c:pt idx="75">
                  <c:v>11.96</c:v>
                </c:pt>
                <c:pt idx="76">
                  <c:v>11.873200000000001</c:v>
                </c:pt>
                <c:pt idx="77">
                  <c:v>11.9168</c:v>
                </c:pt>
                <c:pt idx="78">
                  <c:v>11.8711999999999</c:v>
                </c:pt>
                <c:pt idx="79">
                  <c:v>11.789</c:v>
                </c:pt>
                <c:pt idx="80">
                  <c:v>11.763400000000001</c:v>
                </c:pt>
                <c:pt idx="81">
                  <c:v>11.757199999999999</c:v>
                </c:pt>
                <c:pt idx="82">
                  <c:v>11.7654</c:v>
                </c:pt>
                <c:pt idx="83">
                  <c:v>11.627800000000001</c:v>
                </c:pt>
                <c:pt idx="84">
                  <c:v>11.7018</c:v>
                </c:pt>
                <c:pt idx="85">
                  <c:v>11.603199999999999</c:v>
                </c:pt>
                <c:pt idx="86">
                  <c:v>11.533799999999999</c:v>
                </c:pt>
                <c:pt idx="87">
                  <c:v>11.4124</c:v>
                </c:pt>
                <c:pt idx="88">
                  <c:v>11.4344</c:v>
                </c:pt>
                <c:pt idx="89">
                  <c:v>11.3042</c:v>
                </c:pt>
                <c:pt idx="90">
                  <c:v>11.151599999999901</c:v>
                </c:pt>
                <c:pt idx="91">
                  <c:v>11.0982</c:v>
                </c:pt>
                <c:pt idx="92">
                  <c:v>11.0868</c:v>
                </c:pt>
                <c:pt idx="93">
                  <c:v>10.9824</c:v>
                </c:pt>
                <c:pt idx="94">
                  <c:v>10.8504</c:v>
                </c:pt>
                <c:pt idx="95">
                  <c:v>10.8086</c:v>
                </c:pt>
                <c:pt idx="96">
                  <c:v>10.718</c:v>
                </c:pt>
                <c:pt idx="97">
                  <c:v>10.704800000000001</c:v>
                </c:pt>
                <c:pt idx="98">
                  <c:v>10.476000000000001</c:v>
                </c:pt>
                <c:pt idx="99">
                  <c:v>10.384600000000001</c:v>
                </c:pt>
                <c:pt idx="100">
                  <c:v>10.4018</c:v>
                </c:pt>
                <c:pt idx="101">
                  <c:v>10.3102</c:v>
                </c:pt>
                <c:pt idx="102">
                  <c:v>9.9413999999999998</c:v>
                </c:pt>
                <c:pt idx="103">
                  <c:v>9.6791999999999998</c:v>
                </c:pt>
                <c:pt idx="104">
                  <c:v>9.5155999999999992</c:v>
                </c:pt>
                <c:pt idx="105">
                  <c:v>9.3623999999999992</c:v>
                </c:pt>
                <c:pt idx="106">
                  <c:v>9.2347999999999999</c:v>
                </c:pt>
                <c:pt idx="107">
                  <c:v>9.0112000000000005</c:v>
                </c:pt>
                <c:pt idx="108">
                  <c:v>8.9420000000000002</c:v>
                </c:pt>
                <c:pt idx="109">
                  <c:v>8.8783999999999992</c:v>
                </c:pt>
                <c:pt idx="110">
                  <c:v>8.5608000000000004</c:v>
                </c:pt>
                <c:pt idx="111">
                  <c:v>8.2639999999999993</c:v>
                </c:pt>
                <c:pt idx="112">
                  <c:v>8.0774000000000008</c:v>
                </c:pt>
                <c:pt idx="113">
                  <c:v>7.8608000000000002</c:v>
                </c:pt>
                <c:pt idx="114">
                  <c:v>7.7397999999999998</c:v>
                </c:pt>
                <c:pt idx="115">
                  <c:v>7.69</c:v>
                </c:pt>
                <c:pt idx="116">
                  <c:v>7.5483999999999902</c:v>
                </c:pt>
                <c:pt idx="117">
                  <c:v>7.1769999999999996</c:v>
                </c:pt>
                <c:pt idx="118">
                  <c:v>6.9293999999999896</c:v>
                </c:pt>
                <c:pt idx="119">
                  <c:v>6.7328000000000001</c:v>
                </c:pt>
                <c:pt idx="120">
                  <c:v>6.3715999999999999</c:v>
                </c:pt>
                <c:pt idx="121">
                  <c:v>6.2308000000000003</c:v>
                </c:pt>
                <c:pt idx="122">
                  <c:v>5.9729999999999999</c:v>
                </c:pt>
                <c:pt idx="123">
                  <c:v>5.6074000000000002</c:v>
                </c:pt>
                <c:pt idx="124">
                  <c:v>5.3978000000000002</c:v>
                </c:pt>
                <c:pt idx="125">
                  <c:v>5.1806000000000001</c:v>
                </c:pt>
                <c:pt idx="126">
                  <c:v>5.0061999999999998</c:v>
                </c:pt>
                <c:pt idx="127">
                  <c:v>4.7477999999999998</c:v>
                </c:pt>
                <c:pt idx="128">
                  <c:v>4.4488000000000003</c:v>
                </c:pt>
                <c:pt idx="129">
                  <c:v>4.1984000000000004</c:v>
                </c:pt>
                <c:pt idx="130">
                  <c:v>3.8058000000000001</c:v>
                </c:pt>
                <c:pt idx="131">
                  <c:v>3.44</c:v>
                </c:pt>
                <c:pt idx="132">
                  <c:v>3.2347999999999999</c:v>
                </c:pt>
                <c:pt idx="133">
                  <c:v>3.0369999999999999</c:v>
                </c:pt>
                <c:pt idx="134">
                  <c:v>2.7814000000000001</c:v>
                </c:pt>
                <c:pt idx="135">
                  <c:v>2.5198</c:v>
                </c:pt>
                <c:pt idx="136">
                  <c:v>2.2677999999999998</c:v>
                </c:pt>
                <c:pt idx="137">
                  <c:v>2.0213999999999999</c:v>
                </c:pt>
                <c:pt idx="138">
                  <c:v>1.7622</c:v>
                </c:pt>
                <c:pt idx="139">
                  <c:v>1.5553999999999999</c:v>
                </c:pt>
                <c:pt idx="140">
                  <c:v>1.3462000000000001</c:v>
                </c:pt>
                <c:pt idx="141">
                  <c:v>1.0256000000000001</c:v>
                </c:pt>
                <c:pt idx="142">
                  <c:v>0.91279999999999994</c:v>
                </c:pt>
                <c:pt idx="143">
                  <c:v>0.84799999999999998</c:v>
                </c:pt>
                <c:pt idx="144">
                  <c:v>0.70760000000000001</c:v>
                </c:pt>
              </c:numCache>
            </c:numRef>
          </c:yVal>
          <c:smooth val="0"/>
          <c:extLst>
            <c:ext xmlns:c16="http://schemas.microsoft.com/office/drawing/2014/chart" uri="{C3380CC4-5D6E-409C-BE32-E72D297353CC}">
              <c16:uniqueId val="{00000042-A2F7-4CF3-BB41-B961DF96B472}"/>
            </c:ext>
          </c:extLst>
        </c:ser>
        <c:dLbls>
          <c:showLegendKey val="0"/>
          <c:showVal val="0"/>
          <c:showCatName val="0"/>
          <c:showSerName val="0"/>
          <c:showPercent val="0"/>
          <c:showBubbleSize val="0"/>
        </c:dLbls>
        <c:axId val="588631272"/>
        <c:axId val="588631992"/>
      </c:scatterChart>
      <c:scatterChart>
        <c:scatterStyle val="lineMarker"/>
        <c:varyColors val="0"/>
        <c:ser>
          <c:idx val="6"/>
          <c:order val="6"/>
          <c:tx>
            <c:strRef>
              <c:f>Simulation_March!$F$2</c:f>
              <c:strCache>
                <c:ptCount val="1"/>
                <c:pt idx="0">
                  <c:v>Price </c:v>
                </c:pt>
              </c:strCache>
            </c:strRef>
          </c:tx>
          <c:spPr>
            <a:ln w="25400">
              <a:solidFill>
                <a:schemeClr val="accent6">
                  <a:lumMod val="75000"/>
                </a:schemeClr>
              </a:solidFill>
              <a:prstDash val="sysDot"/>
            </a:ln>
          </c:spPr>
          <c:marker>
            <c:symbol val="none"/>
          </c:marker>
          <c:xVal>
            <c:numRef>
              <c:f>Simulation_March!$A$3:$A$147</c:f>
              <c:numCache>
                <c:formatCode>m/d/yyyy\ h:mm</c:formatCode>
                <c:ptCount val="145"/>
                <c:pt idx="0">
                  <c:v>44641.25</c:v>
                </c:pt>
                <c:pt idx="1">
                  <c:v>44641.253472222219</c:v>
                </c:pt>
                <c:pt idx="2">
                  <c:v>44641.256944444445</c:v>
                </c:pt>
                <c:pt idx="3">
                  <c:v>44641.260416666664</c:v>
                </c:pt>
                <c:pt idx="4">
                  <c:v>44641.263888888891</c:v>
                </c:pt>
                <c:pt idx="5">
                  <c:v>44641.267361111109</c:v>
                </c:pt>
                <c:pt idx="6">
                  <c:v>44641.270833333336</c:v>
                </c:pt>
                <c:pt idx="7">
                  <c:v>44641.274305555555</c:v>
                </c:pt>
                <c:pt idx="8">
                  <c:v>44641.277777777781</c:v>
                </c:pt>
                <c:pt idx="9">
                  <c:v>44641.28125</c:v>
                </c:pt>
                <c:pt idx="10">
                  <c:v>44641.284722222219</c:v>
                </c:pt>
                <c:pt idx="11">
                  <c:v>44641.288194444445</c:v>
                </c:pt>
                <c:pt idx="12">
                  <c:v>44641.291666666664</c:v>
                </c:pt>
                <c:pt idx="13">
                  <c:v>44641.295138888891</c:v>
                </c:pt>
                <c:pt idx="14">
                  <c:v>44641.298611111109</c:v>
                </c:pt>
                <c:pt idx="15">
                  <c:v>44641.302083333336</c:v>
                </c:pt>
                <c:pt idx="16">
                  <c:v>44641.305555555555</c:v>
                </c:pt>
                <c:pt idx="17">
                  <c:v>44641.309027777781</c:v>
                </c:pt>
                <c:pt idx="18">
                  <c:v>44641.3125</c:v>
                </c:pt>
                <c:pt idx="19">
                  <c:v>44641.315972222219</c:v>
                </c:pt>
                <c:pt idx="20">
                  <c:v>44641.319444444445</c:v>
                </c:pt>
                <c:pt idx="21">
                  <c:v>44641.322916666664</c:v>
                </c:pt>
                <c:pt idx="22">
                  <c:v>44641.326388888891</c:v>
                </c:pt>
                <c:pt idx="23">
                  <c:v>44641.329861111109</c:v>
                </c:pt>
                <c:pt idx="24">
                  <c:v>44641.333333333336</c:v>
                </c:pt>
                <c:pt idx="25">
                  <c:v>44641.336805555555</c:v>
                </c:pt>
                <c:pt idx="26">
                  <c:v>44641.340277777781</c:v>
                </c:pt>
                <c:pt idx="27">
                  <c:v>44641.34375</c:v>
                </c:pt>
                <c:pt idx="28">
                  <c:v>44641.347222222219</c:v>
                </c:pt>
                <c:pt idx="29">
                  <c:v>44641.350694444445</c:v>
                </c:pt>
                <c:pt idx="30">
                  <c:v>44641.354166666664</c:v>
                </c:pt>
                <c:pt idx="31">
                  <c:v>44641.357638888891</c:v>
                </c:pt>
                <c:pt idx="32">
                  <c:v>44641.361111111109</c:v>
                </c:pt>
                <c:pt idx="33">
                  <c:v>44641.364583333336</c:v>
                </c:pt>
                <c:pt idx="34">
                  <c:v>44641.368055555555</c:v>
                </c:pt>
                <c:pt idx="35">
                  <c:v>44641.371527777781</c:v>
                </c:pt>
                <c:pt idx="36">
                  <c:v>44641.375</c:v>
                </c:pt>
                <c:pt idx="37">
                  <c:v>44641.378472222219</c:v>
                </c:pt>
                <c:pt idx="38">
                  <c:v>44641.381944444445</c:v>
                </c:pt>
                <c:pt idx="39">
                  <c:v>44641.385416666664</c:v>
                </c:pt>
                <c:pt idx="40">
                  <c:v>44641.388888888891</c:v>
                </c:pt>
                <c:pt idx="41">
                  <c:v>44641.392361111109</c:v>
                </c:pt>
                <c:pt idx="42">
                  <c:v>44641.395833333336</c:v>
                </c:pt>
                <c:pt idx="43">
                  <c:v>44641.399305555555</c:v>
                </c:pt>
                <c:pt idx="44">
                  <c:v>44641.402777777781</c:v>
                </c:pt>
                <c:pt idx="45">
                  <c:v>44641.40625</c:v>
                </c:pt>
                <c:pt idx="46">
                  <c:v>44641.409722222219</c:v>
                </c:pt>
                <c:pt idx="47">
                  <c:v>44641.413194444445</c:v>
                </c:pt>
                <c:pt idx="48">
                  <c:v>44641.416666666664</c:v>
                </c:pt>
                <c:pt idx="49">
                  <c:v>44641.420138888891</c:v>
                </c:pt>
                <c:pt idx="50">
                  <c:v>44641.423611111109</c:v>
                </c:pt>
                <c:pt idx="51">
                  <c:v>44641.427083333336</c:v>
                </c:pt>
                <c:pt idx="52">
                  <c:v>44641.430555555555</c:v>
                </c:pt>
                <c:pt idx="53">
                  <c:v>44641.434027777781</c:v>
                </c:pt>
                <c:pt idx="54">
                  <c:v>44641.4375</c:v>
                </c:pt>
                <c:pt idx="55">
                  <c:v>44641.440972222219</c:v>
                </c:pt>
                <c:pt idx="56">
                  <c:v>44641.444444444445</c:v>
                </c:pt>
                <c:pt idx="57">
                  <c:v>44641.447916666664</c:v>
                </c:pt>
                <c:pt idx="58">
                  <c:v>44641.451388888891</c:v>
                </c:pt>
                <c:pt idx="59">
                  <c:v>44641.454861111109</c:v>
                </c:pt>
                <c:pt idx="60">
                  <c:v>44641.458333333336</c:v>
                </c:pt>
                <c:pt idx="61">
                  <c:v>44641.461805555555</c:v>
                </c:pt>
                <c:pt idx="62">
                  <c:v>44641.465277777781</c:v>
                </c:pt>
                <c:pt idx="63">
                  <c:v>44641.46875</c:v>
                </c:pt>
                <c:pt idx="64">
                  <c:v>44641.472222222219</c:v>
                </c:pt>
                <c:pt idx="65">
                  <c:v>44641.475694444445</c:v>
                </c:pt>
                <c:pt idx="66">
                  <c:v>44641.479166666664</c:v>
                </c:pt>
                <c:pt idx="67">
                  <c:v>44641.482638888891</c:v>
                </c:pt>
                <c:pt idx="68">
                  <c:v>44641.486111111109</c:v>
                </c:pt>
                <c:pt idx="69">
                  <c:v>44641.489583333336</c:v>
                </c:pt>
                <c:pt idx="70">
                  <c:v>44641.493055555555</c:v>
                </c:pt>
                <c:pt idx="71">
                  <c:v>44641.496527777781</c:v>
                </c:pt>
                <c:pt idx="72">
                  <c:v>44641.5</c:v>
                </c:pt>
                <c:pt idx="73">
                  <c:v>44641.503472222219</c:v>
                </c:pt>
                <c:pt idx="74">
                  <c:v>44641.506944444445</c:v>
                </c:pt>
                <c:pt idx="75">
                  <c:v>44641.510416666664</c:v>
                </c:pt>
                <c:pt idx="76">
                  <c:v>44641.513888888891</c:v>
                </c:pt>
                <c:pt idx="77">
                  <c:v>44641.517361111109</c:v>
                </c:pt>
                <c:pt idx="78">
                  <c:v>44641.520833333336</c:v>
                </c:pt>
                <c:pt idx="79">
                  <c:v>44641.524305555555</c:v>
                </c:pt>
                <c:pt idx="80">
                  <c:v>44641.527777777781</c:v>
                </c:pt>
                <c:pt idx="81">
                  <c:v>44641.53125</c:v>
                </c:pt>
                <c:pt idx="82">
                  <c:v>44641.534722222219</c:v>
                </c:pt>
                <c:pt idx="83">
                  <c:v>44641.538194444445</c:v>
                </c:pt>
                <c:pt idx="84">
                  <c:v>44641.541666666664</c:v>
                </c:pt>
                <c:pt idx="85">
                  <c:v>44641.545138888891</c:v>
                </c:pt>
                <c:pt idx="86">
                  <c:v>44641.548611111109</c:v>
                </c:pt>
                <c:pt idx="87">
                  <c:v>44641.552083333336</c:v>
                </c:pt>
                <c:pt idx="88">
                  <c:v>44641.555555555555</c:v>
                </c:pt>
                <c:pt idx="89">
                  <c:v>44641.559027777781</c:v>
                </c:pt>
                <c:pt idx="90">
                  <c:v>44641.5625</c:v>
                </c:pt>
                <c:pt idx="91">
                  <c:v>44641.565972222219</c:v>
                </c:pt>
                <c:pt idx="92">
                  <c:v>44641.569444444445</c:v>
                </c:pt>
                <c:pt idx="93">
                  <c:v>44641.572916666664</c:v>
                </c:pt>
                <c:pt idx="94">
                  <c:v>44641.576388888891</c:v>
                </c:pt>
                <c:pt idx="95">
                  <c:v>44641.579861111109</c:v>
                </c:pt>
                <c:pt idx="96">
                  <c:v>44641.583333333336</c:v>
                </c:pt>
                <c:pt idx="97">
                  <c:v>44641.586805555555</c:v>
                </c:pt>
                <c:pt idx="98">
                  <c:v>44641.590277777781</c:v>
                </c:pt>
                <c:pt idx="99">
                  <c:v>44641.59375</c:v>
                </c:pt>
                <c:pt idx="100">
                  <c:v>44641.597222222219</c:v>
                </c:pt>
                <c:pt idx="101">
                  <c:v>44641.600694444445</c:v>
                </c:pt>
                <c:pt idx="102">
                  <c:v>44641.604166666664</c:v>
                </c:pt>
                <c:pt idx="103">
                  <c:v>44641.607638888891</c:v>
                </c:pt>
                <c:pt idx="104">
                  <c:v>44641.611111111109</c:v>
                </c:pt>
                <c:pt idx="105">
                  <c:v>44641.614583333336</c:v>
                </c:pt>
                <c:pt idx="106">
                  <c:v>44641.618055555555</c:v>
                </c:pt>
                <c:pt idx="107">
                  <c:v>44641.621527777781</c:v>
                </c:pt>
                <c:pt idx="108">
                  <c:v>44641.625</c:v>
                </c:pt>
                <c:pt idx="109">
                  <c:v>44641.628472222219</c:v>
                </c:pt>
                <c:pt idx="110">
                  <c:v>44641.631944444445</c:v>
                </c:pt>
                <c:pt idx="111">
                  <c:v>44641.635416666664</c:v>
                </c:pt>
                <c:pt idx="112">
                  <c:v>44641.638888888891</c:v>
                </c:pt>
                <c:pt idx="113">
                  <c:v>44641.642361111109</c:v>
                </c:pt>
                <c:pt idx="114">
                  <c:v>44641.645833333336</c:v>
                </c:pt>
                <c:pt idx="115">
                  <c:v>44641.649305555555</c:v>
                </c:pt>
                <c:pt idx="116">
                  <c:v>44641.652777777781</c:v>
                </c:pt>
                <c:pt idx="117">
                  <c:v>44641.65625</c:v>
                </c:pt>
                <c:pt idx="118">
                  <c:v>44641.659722222219</c:v>
                </c:pt>
                <c:pt idx="119">
                  <c:v>44641.663194444445</c:v>
                </c:pt>
                <c:pt idx="120">
                  <c:v>44641.666666666664</c:v>
                </c:pt>
                <c:pt idx="121">
                  <c:v>44641.670138888891</c:v>
                </c:pt>
                <c:pt idx="122">
                  <c:v>44641.673611111109</c:v>
                </c:pt>
                <c:pt idx="123">
                  <c:v>44641.677083333336</c:v>
                </c:pt>
                <c:pt idx="124">
                  <c:v>44641.680555555555</c:v>
                </c:pt>
                <c:pt idx="125">
                  <c:v>44641.684027777781</c:v>
                </c:pt>
                <c:pt idx="126">
                  <c:v>44641.6875</c:v>
                </c:pt>
                <c:pt idx="127">
                  <c:v>44641.690972222219</c:v>
                </c:pt>
                <c:pt idx="128">
                  <c:v>44641.694444444445</c:v>
                </c:pt>
                <c:pt idx="129">
                  <c:v>44641.697916666664</c:v>
                </c:pt>
                <c:pt idx="130">
                  <c:v>44641.701388888891</c:v>
                </c:pt>
                <c:pt idx="131">
                  <c:v>44641.704861111109</c:v>
                </c:pt>
                <c:pt idx="132">
                  <c:v>44641.708333333336</c:v>
                </c:pt>
                <c:pt idx="133">
                  <c:v>44641.711805555555</c:v>
                </c:pt>
                <c:pt idx="134">
                  <c:v>44641.715277777781</c:v>
                </c:pt>
                <c:pt idx="135">
                  <c:v>44641.71875</c:v>
                </c:pt>
                <c:pt idx="136">
                  <c:v>44641.722222222219</c:v>
                </c:pt>
                <c:pt idx="137">
                  <c:v>44641.725694444445</c:v>
                </c:pt>
                <c:pt idx="138">
                  <c:v>44641.729166666664</c:v>
                </c:pt>
                <c:pt idx="139">
                  <c:v>44641.732638888891</c:v>
                </c:pt>
                <c:pt idx="140">
                  <c:v>44641.736111111109</c:v>
                </c:pt>
                <c:pt idx="141">
                  <c:v>44641.739583333336</c:v>
                </c:pt>
                <c:pt idx="142">
                  <c:v>44641.743055555555</c:v>
                </c:pt>
                <c:pt idx="143">
                  <c:v>44641.746527777781</c:v>
                </c:pt>
                <c:pt idx="144">
                  <c:v>44641.75</c:v>
                </c:pt>
              </c:numCache>
            </c:numRef>
          </c:xVal>
          <c:yVal>
            <c:numRef>
              <c:f>Simulation_March!$F$3:$F$147</c:f>
              <c:numCache>
                <c:formatCode>General</c:formatCode>
                <c:ptCount val="145"/>
                <c:pt idx="0">
                  <c:v>0.18684999999999999</c:v>
                </c:pt>
                <c:pt idx="1">
                  <c:v>0.18684999999999999</c:v>
                </c:pt>
                <c:pt idx="2">
                  <c:v>0.18684999999999999</c:v>
                </c:pt>
                <c:pt idx="3">
                  <c:v>0.18684999999999999</c:v>
                </c:pt>
                <c:pt idx="4">
                  <c:v>0.18684999999999999</c:v>
                </c:pt>
                <c:pt idx="5">
                  <c:v>0.18684999999999999</c:v>
                </c:pt>
                <c:pt idx="6">
                  <c:v>0.18684999999999999</c:v>
                </c:pt>
                <c:pt idx="7">
                  <c:v>0.18684999999999999</c:v>
                </c:pt>
                <c:pt idx="8">
                  <c:v>0.18684999999999999</c:v>
                </c:pt>
                <c:pt idx="9">
                  <c:v>0.18684999999999999</c:v>
                </c:pt>
                <c:pt idx="10">
                  <c:v>0.18684999999999999</c:v>
                </c:pt>
                <c:pt idx="11">
                  <c:v>0.18684999999999999</c:v>
                </c:pt>
                <c:pt idx="12">
                  <c:v>0.26400000000000001</c:v>
                </c:pt>
                <c:pt idx="13">
                  <c:v>0.26400000000000001</c:v>
                </c:pt>
                <c:pt idx="14">
                  <c:v>0.26400000000000001</c:v>
                </c:pt>
                <c:pt idx="15">
                  <c:v>0.26400000000000001</c:v>
                </c:pt>
                <c:pt idx="16">
                  <c:v>0.26400000000000001</c:v>
                </c:pt>
                <c:pt idx="17">
                  <c:v>0.26400000000000001</c:v>
                </c:pt>
                <c:pt idx="18">
                  <c:v>0.26400000000000001</c:v>
                </c:pt>
                <c:pt idx="19">
                  <c:v>0.26400000000000001</c:v>
                </c:pt>
                <c:pt idx="20">
                  <c:v>0.26400000000000001</c:v>
                </c:pt>
                <c:pt idx="21">
                  <c:v>0.26400000000000001</c:v>
                </c:pt>
                <c:pt idx="22">
                  <c:v>0.26400000000000001</c:v>
                </c:pt>
                <c:pt idx="23">
                  <c:v>0.26400000000000001</c:v>
                </c:pt>
                <c:pt idx="24">
                  <c:v>0.28799999999999998</c:v>
                </c:pt>
                <c:pt idx="25">
                  <c:v>0.28799999999999998</c:v>
                </c:pt>
                <c:pt idx="26">
                  <c:v>0.28799999999999998</c:v>
                </c:pt>
                <c:pt idx="27">
                  <c:v>0.28799999999999998</c:v>
                </c:pt>
                <c:pt idx="28">
                  <c:v>0.28799999999999998</c:v>
                </c:pt>
                <c:pt idx="29">
                  <c:v>0.28799999999999998</c:v>
                </c:pt>
                <c:pt idx="30">
                  <c:v>0.28799999999999998</c:v>
                </c:pt>
                <c:pt idx="31">
                  <c:v>0.28799999999999998</c:v>
                </c:pt>
                <c:pt idx="32">
                  <c:v>0.28799999999999998</c:v>
                </c:pt>
                <c:pt idx="33">
                  <c:v>0.28799999999999998</c:v>
                </c:pt>
                <c:pt idx="34">
                  <c:v>0.28799999999999998</c:v>
                </c:pt>
                <c:pt idx="35">
                  <c:v>0.28799999999999998</c:v>
                </c:pt>
                <c:pt idx="36">
                  <c:v>0.26841999999999999</c:v>
                </c:pt>
                <c:pt idx="37">
                  <c:v>0.26841999999999999</c:v>
                </c:pt>
                <c:pt idx="38">
                  <c:v>0.26841999999999999</c:v>
                </c:pt>
                <c:pt idx="39">
                  <c:v>0.26841999999999999</c:v>
                </c:pt>
                <c:pt idx="40">
                  <c:v>0.26841999999999999</c:v>
                </c:pt>
                <c:pt idx="41">
                  <c:v>0.26841999999999999</c:v>
                </c:pt>
                <c:pt idx="42">
                  <c:v>0.26841999999999999</c:v>
                </c:pt>
                <c:pt idx="43">
                  <c:v>0.26841999999999999</c:v>
                </c:pt>
                <c:pt idx="44">
                  <c:v>0.26841999999999999</c:v>
                </c:pt>
                <c:pt idx="45">
                  <c:v>0.26841999999999999</c:v>
                </c:pt>
                <c:pt idx="46">
                  <c:v>0.26841999999999999</c:v>
                </c:pt>
                <c:pt idx="47">
                  <c:v>0.26841999999999999</c:v>
                </c:pt>
                <c:pt idx="48">
                  <c:v>0.21029</c:v>
                </c:pt>
                <c:pt idx="49">
                  <c:v>0.21029</c:v>
                </c:pt>
                <c:pt idx="50">
                  <c:v>0.21029</c:v>
                </c:pt>
                <c:pt idx="51">
                  <c:v>0.21029</c:v>
                </c:pt>
                <c:pt idx="52">
                  <c:v>0.21029</c:v>
                </c:pt>
                <c:pt idx="53">
                  <c:v>0.21029</c:v>
                </c:pt>
                <c:pt idx="54">
                  <c:v>0.21029</c:v>
                </c:pt>
                <c:pt idx="55">
                  <c:v>0.21029</c:v>
                </c:pt>
                <c:pt idx="56">
                  <c:v>0.21029</c:v>
                </c:pt>
                <c:pt idx="57">
                  <c:v>0.21029</c:v>
                </c:pt>
                <c:pt idx="58">
                  <c:v>0.21029</c:v>
                </c:pt>
                <c:pt idx="59">
                  <c:v>0.21029</c:v>
                </c:pt>
                <c:pt idx="60">
                  <c:v>0.1928</c:v>
                </c:pt>
                <c:pt idx="61">
                  <c:v>0.1928</c:v>
                </c:pt>
                <c:pt idx="62">
                  <c:v>0.1928</c:v>
                </c:pt>
                <c:pt idx="63">
                  <c:v>0.1928</c:v>
                </c:pt>
                <c:pt idx="64">
                  <c:v>0.1928</c:v>
                </c:pt>
                <c:pt idx="65">
                  <c:v>0.1928</c:v>
                </c:pt>
                <c:pt idx="66">
                  <c:v>0.1928</c:v>
                </c:pt>
                <c:pt idx="67">
                  <c:v>0.1928</c:v>
                </c:pt>
                <c:pt idx="68">
                  <c:v>0.1928</c:v>
                </c:pt>
                <c:pt idx="69">
                  <c:v>0.1928</c:v>
                </c:pt>
                <c:pt idx="70">
                  <c:v>0.1928</c:v>
                </c:pt>
                <c:pt idx="71">
                  <c:v>0.1928</c:v>
                </c:pt>
                <c:pt idx="72">
                  <c:v>0.17449999999999999</c:v>
                </c:pt>
                <c:pt idx="73">
                  <c:v>0.17449999999999999</c:v>
                </c:pt>
                <c:pt idx="74">
                  <c:v>0.17449999999999999</c:v>
                </c:pt>
                <c:pt idx="75">
                  <c:v>0.17449999999999999</c:v>
                </c:pt>
                <c:pt idx="76">
                  <c:v>0.17449999999999999</c:v>
                </c:pt>
                <c:pt idx="77">
                  <c:v>0.17449999999999999</c:v>
                </c:pt>
                <c:pt idx="78">
                  <c:v>0.17449999999999999</c:v>
                </c:pt>
                <c:pt idx="79">
                  <c:v>0.17449999999999999</c:v>
                </c:pt>
                <c:pt idx="80">
                  <c:v>0.17449999999999999</c:v>
                </c:pt>
                <c:pt idx="81">
                  <c:v>0.17449999999999999</c:v>
                </c:pt>
                <c:pt idx="82">
                  <c:v>0.17449999999999999</c:v>
                </c:pt>
                <c:pt idx="83">
                  <c:v>0.17449999999999999</c:v>
                </c:pt>
                <c:pt idx="84">
                  <c:v>0.15698999999999999</c:v>
                </c:pt>
                <c:pt idx="85">
                  <c:v>0.15698999999999999</c:v>
                </c:pt>
                <c:pt idx="86">
                  <c:v>0.15698999999999999</c:v>
                </c:pt>
                <c:pt idx="87">
                  <c:v>0.15698999999999999</c:v>
                </c:pt>
                <c:pt idx="88">
                  <c:v>0.15698999999999999</c:v>
                </c:pt>
                <c:pt idx="89">
                  <c:v>0.15698999999999999</c:v>
                </c:pt>
                <c:pt idx="90">
                  <c:v>0.15698999999999999</c:v>
                </c:pt>
                <c:pt idx="91">
                  <c:v>0.15698999999999999</c:v>
                </c:pt>
                <c:pt idx="92">
                  <c:v>0.15698999999999999</c:v>
                </c:pt>
                <c:pt idx="93">
                  <c:v>0.15698999999999999</c:v>
                </c:pt>
                <c:pt idx="94">
                  <c:v>0.15698999999999999</c:v>
                </c:pt>
                <c:pt idx="95">
                  <c:v>0.15698999999999999</c:v>
                </c:pt>
                <c:pt idx="96">
                  <c:v>0.15</c:v>
                </c:pt>
                <c:pt idx="97">
                  <c:v>0.15</c:v>
                </c:pt>
                <c:pt idx="98">
                  <c:v>0.15</c:v>
                </c:pt>
                <c:pt idx="99">
                  <c:v>0.15</c:v>
                </c:pt>
                <c:pt idx="100">
                  <c:v>0.15</c:v>
                </c:pt>
                <c:pt idx="101">
                  <c:v>0.15</c:v>
                </c:pt>
                <c:pt idx="102">
                  <c:v>0.15</c:v>
                </c:pt>
                <c:pt idx="103">
                  <c:v>0.15</c:v>
                </c:pt>
                <c:pt idx="104">
                  <c:v>0.15</c:v>
                </c:pt>
                <c:pt idx="105">
                  <c:v>0.15</c:v>
                </c:pt>
                <c:pt idx="106">
                  <c:v>0.15</c:v>
                </c:pt>
                <c:pt idx="107">
                  <c:v>0.15</c:v>
                </c:pt>
                <c:pt idx="108">
                  <c:v>0.15071000000000001</c:v>
                </c:pt>
                <c:pt idx="109">
                  <c:v>0.15071000000000001</c:v>
                </c:pt>
                <c:pt idx="110">
                  <c:v>0.15071000000000001</c:v>
                </c:pt>
                <c:pt idx="111">
                  <c:v>0.15071000000000001</c:v>
                </c:pt>
                <c:pt idx="112">
                  <c:v>0.15071000000000001</c:v>
                </c:pt>
                <c:pt idx="113">
                  <c:v>0.15071000000000001</c:v>
                </c:pt>
                <c:pt idx="114">
                  <c:v>0.15071000000000001</c:v>
                </c:pt>
                <c:pt idx="115">
                  <c:v>0.15071000000000001</c:v>
                </c:pt>
                <c:pt idx="116">
                  <c:v>0.15071000000000001</c:v>
                </c:pt>
                <c:pt idx="117">
                  <c:v>0.15071000000000001</c:v>
                </c:pt>
                <c:pt idx="118">
                  <c:v>0.15071000000000001</c:v>
                </c:pt>
                <c:pt idx="119">
                  <c:v>0.15071000000000001</c:v>
                </c:pt>
                <c:pt idx="120">
                  <c:v>0.21121000000000001</c:v>
                </c:pt>
                <c:pt idx="121">
                  <c:v>0.21121000000000001</c:v>
                </c:pt>
                <c:pt idx="122">
                  <c:v>0.21121000000000001</c:v>
                </c:pt>
                <c:pt idx="123">
                  <c:v>0.21121000000000001</c:v>
                </c:pt>
                <c:pt idx="124">
                  <c:v>0.21121000000000001</c:v>
                </c:pt>
                <c:pt idx="125">
                  <c:v>0.21121000000000001</c:v>
                </c:pt>
                <c:pt idx="126">
                  <c:v>0.21121000000000001</c:v>
                </c:pt>
                <c:pt idx="127">
                  <c:v>0.21121000000000001</c:v>
                </c:pt>
                <c:pt idx="128">
                  <c:v>0.21121000000000001</c:v>
                </c:pt>
                <c:pt idx="129">
                  <c:v>0.21121000000000001</c:v>
                </c:pt>
                <c:pt idx="130">
                  <c:v>0.21121000000000001</c:v>
                </c:pt>
                <c:pt idx="131">
                  <c:v>0.21121000000000001</c:v>
                </c:pt>
                <c:pt idx="132">
                  <c:v>0.23230000000000001</c:v>
                </c:pt>
                <c:pt idx="133">
                  <c:v>0.23230000000000001</c:v>
                </c:pt>
                <c:pt idx="134">
                  <c:v>0.23230000000000001</c:v>
                </c:pt>
                <c:pt idx="135">
                  <c:v>0.23230000000000001</c:v>
                </c:pt>
                <c:pt idx="136">
                  <c:v>0.23230000000000001</c:v>
                </c:pt>
                <c:pt idx="137">
                  <c:v>0.23230000000000001</c:v>
                </c:pt>
                <c:pt idx="138">
                  <c:v>0.23230000000000001</c:v>
                </c:pt>
                <c:pt idx="139">
                  <c:v>0.23230000000000001</c:v>
                </c:pt>
                <c:pt idx="140">
                  <c:v>0.23230000000000001</c:v>
                </c:pt>
                <c:pt idx="141">
                  <c:v>0.23230000000000001</c:v>
                </c:pt>
                <c:pt idx="142">
                  <c:v>0.23230000000000001</c:v>
                </c:pt>
                <c:pt idx="143">
                  <c:v>0.23230000000000001</c:v>
                </c:pt>
                <c:pt idx="144">
                  <c:v>0.25819999999999999</c:v>
                </c:pt>
              </c:numCache>
            </c:numRef>
          </c:yVal>
          <c:smooth val="0"/>
          <c:extLst>
            <c:ext xmlns:c16="http://schemas.microsoft.com/office/drawing/2014/chart" uri="{C3380CC4-5D6E-409C-BE32-E72D297353CC}">
              <c16:uniqueId val="{00000001-5ED7-491D-BFC0-D63FF1D519B5}"/>
            </c:ext>
          </c:extLst>
        </c:ser>
        <c:dLbls>
          <c:showLegendKey val="0"/>
          <c:showVal val="0"/>
          <c:showCatName val="0"/>
          <c:showSerName val="0"/>
          <c:showPercent val="0"/>
          <c:showBubbleSize val="0"/>
        </c:dLbls>
        <c:axId val="695141648"/>
        <c:axId val="695137328"/>
      </c:scatterChart>
      <c:valAx>
        <c:axId val="588631272"/>
        <c:scaling>
          <c:orientation val="minMax"/>
          <c:max val="44641.75"/>
          <c:min val="44641.25"/>
        </c:scaling>
        <c:delete val="0"/>
        <c:axPos val="b"/>
        <c:majorGridlines>
          <c:spPr>
            <a:ln w="9525" cap="flat" cmpd="sng" algn="ctr">
              <a:solidFill>
                <a:schemeClr val="tx1">
                  <a:lumMod val="15000"/>
                  <a:lumOff val="85000"/>
                </a:schemeClr>
              </a:solidFill>
              <a:round/>
            </a:ln>
            <a:effectLst/>
          </c:spPr>
        </c:majorGridlines>
        <c:numFmt formatCode="m/d/yyyy\ h:mm"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8631992"/>
        <c:crosses val="autoZero"/>
        <c:crossBetween val="midCat"/>
      </c:valAx>
      <c:valAx>
        <c:axId val="588631992"/>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a:lstStyle/>
              <a:p>
                <a:pPr>
                  <a:defRPr sz="1400" b="0"/>
                </a:pPr>
                <a:r>
                  <a:rPr lang="en-US" sz="1400" b="0"/>
                  <a:t>Power (kW)</a:t>
                </a:r>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8631272"/>
        <c:crosses val="autoZero"/>
        <c:crossBetween val="midCat"/>
      </c:valAx>
      <c:valAx>
        <c:axId val="695137328"/>
        <c:scaling>
          <c:orientation val="minMax"/>
        </c:scaling>
        <c:delete val="0"/>
        <c:axPos val="r"/>
        <c:title>
          <c:tx>
            <c:rich>
              <a:bodyPr/>
              <a:lstStyle/>
              <a:p>
                <a:pPr>
                  <a:defRPr sz="1400" b="0"/>
                </a:pPr>
                <a:r>
                  <a:rPr lang="en-US" sz="1400" b="0"/>
                  <a:t>Price (Euros/kWh)</a:t>
                </a:r>
              </a:p>
            </c:rich>
          </c:tx>
          <c:overlay val="0"/>
        </c:title>
        <c:numFmt formatCode="General" sourceLinked="1"/>
        <c:majorTickMark val="out"/>
        <c:minorTickMark val="none"/>
        <c:tickLblPos val="nextTo"/>
        <c:crossAx val="695141648"/>
        <c:crosses val="max"/>
        <c:crossBetween val="midCat"/>
      </c:valAx>
      <c:valAx>
        <c:axId val="695141648"/>
        <c:scaling>
          <c:orientation val="minMax"/>
        </c:scaling>
        <c:delete val="1"/>
        <c:axPos val="b"/>
        <c:numFmt formatCode="m/d/yyyy\ h:mm" sourceLinked="1"/>
        <c:majorTickMark val="out"/>
        <c:minorTickMark val="none"/>
        <c:tickLblPos val="nextTo"/>
        <c:crossAx val="695137328"/>
        <c:crosses val="autoZero"/>
        <c:crossBetween val="midCat"/>
      </c:valAx>
    </c:plotArea>
    <c:legend>
      <c:legendPos val="b"/>
      <c:overlay val="0"/>
      <c:txPr>
        <a:bodyPr/>
        <a:lstStyle/>
        <a:p>
          <a:pPr>
            <a:defRPr sz="1400"/>
          </a:pPr>
          <a:endParaRPr lang="en-US"/>
        </a:p>
      </c:txPr>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a:pPr>
            <a:r>
              <a:rPr lang="en-US" sz="1600" b="1"/>
              <a:t>21st</a:t>
            </a:r>
            <a:r>
              <a:rPr lang="en-US" sz="1600" b="1" baseline="0"/>
              <a:t> March </a:t>
            </a:r>
            <a:r>
              <a:rPr lang="en-US" sz="1600" b="1"/>
              <a:t>(OF0 controlled)</a:t>
            </a:r>
          </a:p>
        </c:rich>
      </c:tx>
      <c:overlay val="0"/>
    </c:title>
    <c:autoTitleDeleted val="0"/>
    <c:plotArea>
      <c:layout/>
      <c:scatterChart>
        <c:scatterStyle val="lineMarker"/>
        <c:varyColors val="0"/>
        <c:ser>
          <c:idx val="3"/>
          <c:order val="0"/>
          <c:tx>
            <c:strRef>
              <c:f>Simulation_March!$BG$2</c:f>
              <c:strCache>
                <c:ptCount val="1"/>
                <c:pt idx="0">
                  <c:v>EV0 </c:v>
                </c:pt>
              </c:strCache>
            </c:strRef>
          </c:tx>
          <c:spPr>
            <a:ln w="9525" cap="rnd">
              <a:solidFill>
                <a:srgbClr val="92D050"/>
              </a:solidFill>
              <a:round/>
            </a:ln>
            <a:effectLst/>
          </c:spPr>
          <c:marker>
            <c:symbol val="circle"/>
            <c:size val="2"/>
            <c:spPr>
              <a:solidFill>
                <a:srgbClr val="92D050"/>
              </a:solidFill>
              <a:ln>
                <a:solidFill>
                  <a:srgbClr val="92D050"/>
                </a:solidFill>
              </a:ln>
            </c:spPr>
          </c:marker>
          <c:xVal>
            <c:numRef>
              <c:f>Simulation_March!$A$3:$A$147</c:f>
              <c:numCache>
                <c:formatCode>m/d/yyyy\ h:mm</c:formatCode>
                <c:ptCount val="145"/>
                <c:pt idx="0">
                  <c:v>44641.25</c:v>
                </c:pt>
                <c:pt idx="1">
                  <c:v>44641.253472222219</c:v>
                </c:pt>
                <c:pt idx="2">
                  <c:v>44641.256944444445</c:v>
                </c:pt>
                <c:pt idx="3">
                  <c:v>44641.260416666664</c:v>
                </c:pt>
                <c:pt idx="4">
                  <c:v>44641.263888888891</c:v>
                </c:pt>
                <c:pt idx="5">
                  <c:v>44641.267361111109</c:v>
                </c:pt>
                <c:pt idx="6">
                  <c:v>44641.270833333336</c:v>
                </c:pt>
                <c:pt idx="7">
                  <c:v>44641.274305555555</c:v>
                </c:pt>
                <c:pt idx="8">
                  <c:v>44641.277777777781</c:v>
                </c:pt>
                <c:pt idx="9">
                  <c:v>44641.28125</c:v>
                </c:pt>
                <c:pt idx="10">
                  <c:v>44641.284722222219</c:v>
                </c:pt>
                <c:pt idx="11">
                  <c:v>44641.288194444445</c:v>
                </c:pt>
                <c:pt idx="12">
                  <c:v>44641.291666666664</c:v>
                </c:pt>
                <c:pt idx="13">
                  <c:v>44641.295138888891</c:v>
                </c:pt>
                <c:pt idx="14">
                  <c:v>44641.298611111109</c:v>
                </c:pt>
                <c:pt idx="15">
                  <c:v>44641.302083333336</c:v>
                </c:pt>
                <c:pt idx="16">
                  <c:v>44641.305555555555</c:v>
                </c:pt>
                <c:pt idx="17">
                  <c:v>44641.309027777781</c:v>
                </c:pt>
                <c:pt idx="18">
                  <c:v>44641.3125</c:v>
                </c:pt>
                <c:pt idx="19">
                  <c:v>44641.315972222219</c:v>
                </c:pt>
                <c:pt idx="20">
                  <c:v>44641.319444444445</c:v>
                </c:pt>
                <c:pt idx="21">
                  <c:v>44641.322916666664</c:v>
                </c:pt>
                <c:pt idx="22">
                  <c:v>44641.326388888891</c:v>
                </c:pt>
                <c:pt idx="23">
                  <c:v>44641.329861111109</c:v>
                </c:pt>
                <c:pt idx="24">
                  <c:v>44641.333333333336</c:v>
                </c:pt>
                <c:pt idx="25">
                  <c:v>44641.336805555555</c:v>
                </c:pt>
                <c:pt idx="26">
                  <c:v>44641.340277777781</c:v>
                </c:pt>
                <c:pt idx="27">
                  <c:v>44641.34375</c:v>
                </c:pt>
                <c:pt idx="28">
                  <c:v>44641.347222222219</c:v>
                </c:pt>
                <c:pt idx="29">
                  <c:v>44641.350694444445</c:v>
                </c:pt>
                <c:pt idx="30">
                  <c:v>44641.354166666664</c:v>
                </c:pt>
                <c:pt idx="31">
                  <c:v>44641.357638888891</c:v>
                </c:pt>
                <c:pt idx="32">
                  <c:v>44641.361111111109</c:v>
                </c:pt>
                <c:pt idx="33">
                  <c:v>44641.364583333336</c:v>
                </c:pt>
                <c:pt idx="34">
                  <c:v>44641.368055555555</c:v>
                </c:pt>
                <c:pt idx="35">
                  <c:v>44641.371527777781</c:v>
                </c:pt>
                <c:pt idx="36">
                  <c:v>44641.375</c:v>
                </c:pt>
                <c:pt idx="37">
                  <c:v>44641.378472222219</c:v>
                </c:pt>
                <c:pt idx="38">
                  <c:v>44641.381944444445</c:v>
                </c:pt>
                <c:pt idx="39">
                  <c:v>44641.385416666664</c:v>
                </c:pt>
                <c:pt idx="40">
                  <c:v>44641.388888888891</c:v>
                </c:pt>
                <c:pt idx="41">
                  <c:v>44641.392361111109</c:v>
                </c:pt>
                <c:pt idx="42">
                  <c:v>44641.395833333336</c:v>
                </c:pt>
                <c:pt idx="43">
                  <c:v>44641.399305555555</c:v>
                </c:pt>
                <c:pt idx="44">
                  <c:v>44641.402777777781</c:v>
                </c:pt>
                <c:pt idx="45">
                  <c:v>44641.40625</c:v>
                </c:pt>
                <c:pt idx="46">
                  <c:v>44641.409722222219</c:v>
                </c:pt>
                <c:pt idx="47">
                  <c:v>44641.413194444445</c:v>
                </c:pt>
                <c:pt idx="48">
                  <c:v>44641.416666666664</c:v>
                </c:pt>
                <c:pt idx="49">
                  <c:v>44641.420138888891</c:v>
                </c:pt>
                <c:pt idx="50">
                  <c:v>44641.423611111109</c:v>
                </c:pt>
                <c:pt idx="51">
                  <c:v>44641.427083333336</c:v>
                </c:pt>
                <c:pt idx="52">
                  <c:v>44641.430555555555</c:v>
                </c:pt>
                <c:pt idx="53">
                  <c:v>44641.434027777781</c:v>
                </c:pt>
                <c:pt idx="54">
                  <c:v>44641.4375</c:v>
                </c:pt>
                <c:pt idx="55">
                  <c:v>44641.440972222219</c:v>
                </c:pt>
                <c:pt idx="56">
                  <c:v>44641.444444444445</c:v>
                </c:pt>
                <c:pt idx="57">
                  <c:v>44641.447916666664</c:v>
                </c:pt>
                <c:pt idx="58">
                  <c:v>44641.451388888891</c:v>
                </c:pt>
                <c:pt idx="59">
                  <c:v>44641.454861111109</c:v>
                </c:pt>
                <c:pt idx="60">
                  <c:v>44641.458333333336</c:v>
                </c:pt>
                <c:pt idx="61">
                  <c:v>44641.461805555555</c:v>
                </c:pt>
                <c:pt idx="62">
                  <c:v>44641.465277777781</c:v>
                </c:pt>
                <c:pt idx="63">
                  <c:v>44641.46875</c:v>
                </c:pt>
                <c:pt idx="64">
                  <c:v>44641.472222222219</c:v>
                </c:pt>
                <c:pt idx="65">
                  <c:v>44641.475694444445</c:v>
                </c:pt>
                <c:pt idx="66">
                  <c:v>44641.479166666664</c:v>
                </c:pt>
                <c:pt idx="67">
                  <c:v>44641.482638888891</c:v>
                </c:pt>
                <c:pt idx="68">
                  <c:v>44641.486111111109</c:v>
                </c:pt>
                <c:pt idx="69">
                  <c:v>44641.489583333336</c:v>
                </c:pt>
                <c:pt idx="70">
                  <c:v>44641.493055555555</c:v>
                </c:pt>
                <c:pt idx="71">
                  <c:v>44641.496527777781</c:v>
                </c:pt>
                <c:pt idx="72">
                  <c:v>44641.5</c:v>
                </c:pt>
                <c:pt idx="73">
                  <c:v>44641.503472222219</c:v>
                </c:pt>
                <c:pt idx="74">
                  <c:v>44641.506944444445</c:v>
                </c:pt>
                <c:pt idx="75">
                  <c:v>44641.510416666664</c:v>
                </c:pt>
                <c:pt idx="76">
                  <c:v>44641.513888888891</c:v>
                </c:pt>
                <c:pt idx="77">
                  <c:v>44641.517361111109</c:v>
                </c:pt>
                <c:pt idx="78">
                  <c:v>44641.520833333336</c:v>
                </c:pt>
                <c:pt idx="79">
                  <c:v>44641.524305555555</c:v>
                </c:pt>
                <c:pt idx="80">
                  <c:v>44641.527777777781</c:v>
                </c:pt>
                <c:pt idx="81">
                  <c:v>44641.53125</c:v>
                </c:pt>
                <c:pt idx="82">
                  <c:v>44641.534722222219</c:v>
                </c:pt>
                <c:pt idx="83">
                  <c:v>44641.538194444445</c:v>
                </c:pt>
                <c:pt idx="84">
                  <c:v>44641.541666666664</c:v>
                </c:pt>
                <c:pt idx="85">
                  <c:v>44641.545138888891</c:v>
                </c:pt>
                <c:pt idx="86">
                  <c:v>44641.548611111109</c:v>
                </c:pt>
                <c:pt idx="87">
                  <c:v>44641.552083333336</c:v>
                </c:pt>
                <c:pt idx="88">
                  <c:v>44641.555555555555</c:v>
                </c:pt>
                <c:pt idx="89">
                  <c:v>44641.559027777781</c:v>
                </c:pt>
                <c:pt idx="90">
                  <c:v>44641.5625</c:v>
                </c:pt>
                <c:pt idx="91">
                  <c:v>44641.565972222219</c:v>
                </c:pt>
                <c:pt idx="92">
                  <c:v>44641.569444444445</c:v>
                </c:pt>
                <c:pt idx="93">
                  <c:v>44641.572916666664</c:v>
                </c:pt>
                <c:pt idx="94">
                  <c:v>44641.576388888891</c:v>
                </c:pt>
                <c:pt idx="95">
                  <c:v>44641.579861111109</c:v>
                </c:pt>
                <c:pt idx="96">
                  <c:v>44641.583333333336</c:v>
                </c:pt>
                <c:pt idx="97">
                  <c:v>44641.586805555555</c:v>
                </c:pt>
                <c:pt idx="98">
                  <c:v>44641.590277777781</c:v>
                </c:pt>
                <c:pt idx="99">
                  <c:v>44641.59375</c:v>
                </c:pt>
                <c:pt idx="100">
                  <c:v>44641.597222222219</c:v>
                </c:pt>
                <c:pt idx="101">
                  <c:v>44641.600694444445</c:v>
                </c:pt>
                <c:pt idx="102">
                  <c:v>44641.604166666664</c:v>
                </c:pt>
                <c:pt idx="103">
                  <c:v>44641.607638888891</c:v>
                </c:pt>
                <c:pt idx="104">
                  <c:v>44641.611111111109</c:v>
                </c:pt>
                <c:pt idx="105">
                  <c:v>44641.614583333336</c:v>
                </c:pt>
                <c:pt idx="106">
                  <c:v>44641.618055555555</c:v>
                </c:pt>
                <c:pt idx="107">
                  <c:v>44641.621527777781</c:v>
                </c:pt>
                <c:pt idx="108">
                  <c:v>44641.625</c:v>
                </c:pt>
                <c:pt idx="109">
                  <c:v>44641.628472222219</c:v>
                </c:pt>
                <c:pt idx="110">
                  <c:v>44641.631944444445</c:v>
                </c:pt>
                <c:pt idx="111">
                  <c:v>44641.635416666664</c:v>
                </c:pt>
                <c:pt idx="112">
                  <c:v>44641.638888888891</c:v>
                </c:pt>
                <c:pt idx="113">
                  <c:v>44641.642361111109</c:v>
                </c:pt>
                <c:pt idx="114">
                  <c:v>44641.645833333336</c:v>
                </c:pt>
                <c:pt idx="115">
                  <c:v>44641.649305555555</c:v>
                </c:pt>
                <c:pt idx="116">
                  <c:v>44641.652777777781</c:v>
                </c:pt>
                <c:pt idx="117">
                  <c:v>44641.65625</c:v>
                </c:pt>
                <c:pt idx="118">
                  <c:v>44641.659722222219</c:v>
                </c:pt>
                <c:pt idx="119">
                  <c:v>44641.663194444445</c:v>
                </c:pt>
                <c:pt idx="120">
                  <c:v>44641.666666666664</c:v>
                </c:pt>
                <c:pt idx="121">
                  <c:v>44641.670138888891</c:v>
                </c:pt>
                <c:pt idx="122">
                  <c:v>44641.673611111109</c:v>
                </c:pt>
                <c:pt idx="123">
                  <c:v>44641.677083333336</c:v>
                </c:pt>
                <c:pt idx="124">
                  <c:v>44641.680555555555</c:v>
                </c:pt>
                <c:pt idx="125">
                  <c:v>44641.684027777781</c:v>
                </c:pt>
                <c:pt idx="126">
                  <c:v>44641.6875</c:v>
                </c:pt>
                <c:pt idx="127">
                  <c:v>44641.690972222219</c:v>
                </c:pt>
                <c:pt idx="128">
                  <c:v>44641.694444444445</c:v>
                </c:pt>
                <c:pt idx="129">
                  <c:v>44641.697916666664</c:v>
                </c:pt>
                <c:pt idx="130">
                  <c:v>44641.701388888891</c:v>
                </c:pt>
                <c:pt idx="131">
                  <c:v>44641.704861111109</c:v>
                </c:pt>
                <c:pt idx="132">
                  <c:v>44641.708333333336</c:v>
                </c:pt>
                <c:pt idx="133">
                  <c:v>44641.711805555555</c:v>
                </c:pt>
                <c:pt idx="134">
                  <c:v>44641.715277777781</c:v>
                </c:pt>
                <c:pt idx="135">
                  <c:v>44641.71875</c:v>
                </c:pt>
                <c:pt idx="136">
                  <c:v>44641.722222222219</c:v>
                </c:pt>
                <c:pt idx="137">
                  <c:v>44641.725694444445</c:v>
                </c:pt>
                <c:pt idx="138">
                  <c:v>44641.729166666664</c:v>
                </c:pt>
                <c:pt idx="139">
                  <c:v>44641.732638888891</c:v>
                </c:pt>
                <c:pt idx="140">
                  <c:v>44641.736111111109</c:v>
                </c:pt>
                <c:pt idx="141">
                  <c:v>44641.739583333336</c:v>
                </c:pt>
                <c:pt idx="142">
                  <c:v>44641.743055555555</c:v>
                </c:pt>
                <c:pt idx="143">
                  <c:v>44641.746527777781</c:v>
                </c:pt>
                <c:pt idx="144">
                  <c:v>44641.75</c:v>
                </c:pt>
              </c:numCache>
            </c:numRef>
          </c:xVal>
          <c:yVal>
            <c:numRef>
              <c:f>Simulation_March!$BG$3:$BG$147</c:f>
              <c:numCache>
                <c:formatCode>General</c:formatCode>
                <c:ptCount val="14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6.3080000600787196</c:v>
                </c:pt>
                <c:pt idx="22">
                  <c:v>6.3080000599140797</c:v>
                </c:pt>
                <c:pt idx="23">
                  <c:v>6.3080000624728498</c:v>
                </c:pt>
                <c:pt idx="24">
                  <c:v>6.3080000519581896</c:v>
                </c:pt>
                <c:pt idx="25">
                  <c:v>6.3080000232027302</c:v>
                </c:pt>
                <c:pt idx="26">
                  <c:v>6.3080000590732697</c:v>
                </c:pt>
                <c:pt idx="27">
                  <c:v>6.3080000593487897</c:v>
                </c:pt>
                <c:pt idx="28">
                  <c:v>6.3080000591732297</c:v>
                </c:pt>
                <c:pt idx="29">
                  <c:v>6.3080000596805696</c:v>
                </c:pt>
                <c:pt idx="30">
                  <c:v>6.3080000592481902</c:v>
                </c:pt>
                <c:pt idx="31">
                  <c:v>6.3080000567697896</c:v>
                </c:pt>
                <c:pt idx="32">
                  <c:v>6.3080000605039199</c:v>
                </c:pt>
                <c:pt idx="33">
                  <c:v>6.3080000606849396</c:v>
                </c:pt>
                <c:pt idx="34">
                  <c:v>6.3080000604565498</c:v>
                </c:pt>
                <c:pt idx="35">
                  <c:v>6.3079950951891401</c:v>
                </c:pt>
                <c:pt idx="36">
                  <c:v>6.3080000630706499</c:v>
                </c:pt>
                <c:pt idx="37">
                  <c:v>6.3080000615109402</c:v>
                </c:pt>
                <c:pt idx="38">
                  <c:v>6.3080000602673003</c:v>
                </c:pt>
                <c:pt idx="39">
                  <c:v>6.3080000630706898</c:v>
                </c:pt>
                <c:pt idx="40">
                  <c:v>6.3080000630714803</c:v>
                </c:pt>
                <c:pt idx="41">
                  <c:v>6.3080000623839396</c:v>
                </c:pt>
                <c:pt idx="42">
                  <c:v>6.3080000610490901</c:v>
                </c:pt>
                <c:pt idx="43">
                  <c:v>6.3080000630765296</c:v>
                </c:pt>
                <c:pt idx="44">
                  <c:v>6.3080000630716899</c:v>
                </c:pt>
                <c:pt idx="45">
                  <c:v>6.3080000626879196</c:v>
                </c:pt>
                <c:pt idx="46">
                  <c:v>6.3080000608998201</c:v>
                </c:pt>
                <c:pt idx="47">
                  <c:v>6.3080000404124101</c:v>
                </c:pt>
                <c:pt idx="48">
                  <c:v>6.3080000630770803</c:v>
                </c:pt>
                <c:pt idx="49">
                  <c:v>6.3080000630771398</c:v>
                </c:pt>
                <c:pt idx="50">
                  <c:v>6.3080000630764204</c:v>
                </c:pt>
                <c:pt idx="51">
                  <c:v>6.3080000628097697</c:v>
                </c:pt>
                <c:pt idx="52">
                  <c:v>6.3080000628284898</c:v>
                </c:pt>
                <c:pt idx="53">
                  <c:v>6.3080000630772597</c:v>
                </c:pt>
                <c:pt idx="54">
                  <c:v>6.3080000630773103</c:v>
                </c:pt>
                <c:pt idx="55">
                  <c:v>6.3080000630765101</c:v>
                </c:pt>
                <c:pt idx="56">
                  <c:v>6.3080000630774196</c:v>
                </c:pt>
                <c:pt idx="57">
                  <c:v>6.30800006307748</c:v>
                </c:pt>
                <c:pt idx="58">
                  <c:v>6.3080000630773903</c:v>
                </c:pt>
                <c:pt idx="59">
                  <c:v>6.3080000630772597</c:v>
                </c:pt>
                <c:pt idx="60">
                  <c:v>6.3080000630776398</c:v>
                </c:pt>
                <c:pt idx="61">
                  <c:v>6.3080000630768103</c:v>
                </c:pt>
                <c:pt idx="62">
                  <c:v>6.30800002813994</c:v>
                </c:pt>
                <c:pt idx="63">
                  <c:v>6.3080000630647302</c:v>
                </c:pt>
                <c:pt idx="64">
                  <c:v>6.3080000630682296</c:v>
                </c:pt>
                <c:pt idx="65">
                  <c:v>6.3080000630685698</c:v>
                </c:pt>
                <c:pt idx="66">
                  <c:v>6.3080000630688797</c:v>
                </c:pt>
                <c:pt idx="67">
                  <c:v>6.3080000630691799</c:v>
                </c:pt>
                <c:pt idx="68">
                  <c:v>6.3080000630694899</c:v>
                </c:pt>
                <c:pt idx="69">
                  <c:v>6.3080000630697999</c:v>
                </c:pt>
                <c:pt idx="70">
                  <c:v>6.3080000630701001</c:v>
                </c:pt>
                <c:pt idx="71">
                  <c:v>6.3080000630704101</c:v>
                </c:pt>
                <c:pt idx="72">
                  <c:v>6.3080000630707103</c:v>
                </c:pt>
                <c:pt idx="73">
                  <c:v>6.3080000630710202</c:v>
                </c:pt>
                <c:pt idx="74">
                  <c:v>6.3080000630713204</c:v>
                </c:pt>
                <c:pt idx="75">
                  <c:v>6.3080000630716304</c:v>
                </c:pt>
                <c:pt idx="76">
                  <c:v>6.3080000630719404</c:v>
                </c:pt>
                <c:pt idx="77">
                  <c:v>6.3080000630722397</c:v>
                </c:pt>
                <c:pt idx="78">
                  <c:v>6.3080000630723401</c:v>
                </c:pt>
                <c:pt idx="79">
                  <c:v>6.3080000630728597</c:v>
                </c:pt>
                <c:pt idx="80">
                  <c:v>6.3080000630731599</c:v>
                </c:pt>
                <c:pt idx="81">
                  <c:v>6.3080000630733801</c:v>
                </c:pt>
                <c:pt idx="82">
                  <c:v>6.3080000630735604</c:v>
                </c:pt>
                <c:pt idx="83">
                  <c:v>6.3080000611074896</c:v>
                </c:pt>
                <c:pt idx="84">
                  <c:v>6.3080000630722397</c:v>
                </c:pt>
                <c:pt idx="85">
                  <c:v>6.3080000630736199</c:v>
                </c:pt>
                <c:pt idx="86">
                  <c:v>6.3080000630730204</c:v>
                </c:pt>
                <c:pt idx="87">
                  <c:v>6.3080000630738597</c:v>
                </c:pt>
                <c:pt idx="88">
                  <c:v>6.3080000626128898</c:v>
                </c:pt>
                <c:pt idx="89">
                  <c:v>6.3080000630747701</c:v>
                </c:pt>
                <c:pt idx="90">
                  <c:v>6.3080000630751698</c:v>
                </c:pt>
                <c:pt idx="91">
                  <c:v>6.3080000630750499</c:v>
                </c:pt>
                <c:pt idx="92">
                  <c:v>6.3080000624658004</c:v>
                </c:pt>
                <c:pt idx="93">
                  <c:v>6.3080000626909101</c:v>
                </c:pt>
                <c:pt idx="94">
                  <c:v>6.3080000630749904</c:v>
                </c:pt>
                <c:pt idx="95">
                  <c:v>6.3080000630763298</c:v>
                </c:pt>
                <c:pt idx="96">
                  <c:v>6.3080000630760997</c:v>
                </c:pt>
                <c:pt idx="97">
                  <c:v>6.3080000630773698</c:v>
                </c:pt>
                <c:pt idx="98">
                  <c:v>6.3080000630778903</c:v>
                </c:pt>
                <c:pt idx="99">
                  <c:v>6.3080000630784099</c:v>
                </c:pt>
                <c:pt idx="100">
                  <c:v>6.3080000629507396</c:v>
                </c:pt>
                <c:pt idx="101">
                  <c:v>6.3080000630792004</c:v>
                </c:pt>
                <c:pt idx="102" formatCode="0.00E+00">
                  <c:v>2.0540041575935002E-18</c:v>
                </c:pt>
                <c:pt idx="103" formatCode="0.00E+00">
                  <c:v>2.0540041619435099E-18</c:v>
                </c:pt>
                <c:pt idx="104" formatCode="0.00E+00">
                  <c:v>2.05400415821285E-18</c:v>
                </c:pt>
                <c:pt idx="105" formatCode="0.00E+00">
                  <c:v>2.0540033895956698E-18</c:v>
                </c:pt>
                <c:pt idx="106" formatCode="0.00E+00">
                  <c:v>2.05400415510168E-18</c:v>
                </c:pt>
                <c:pt idx="107" formatCode="0.00E+00">
                  <c:v>2.0540041619435099E-18</c:v>
                </c:pt>
                <c:pt idx="108" formatCode="0.00E+00">
                  <c:v>2.05400390975732E-18</c:v>
                </c:pt>
                <c:pt idx="109" formatCode="0.00E+00">
                  <c:v>2.05400240217602E-18</c:v>
                </c:pt>
                <c:pt idx="110" formatCode="0.00E+00">
                  <c:v>2.05400391721847E-18</c:v>
                </c:pt>
                <c:pt idx="111" formatCode="0.00E+00">
                  <c:v>2.05400390975732E-18</c:v>
                </c:pt>
                <c:pt idx="112" formatCode="0.00E+00">
                  <c:v>2.05400390975734E-18</c:v>
                </c:pt>
                <c:pt idx="113" formatCode="0.00E+00">
                  <c:v>2.0540017059394798E-18</c:v>
                </c:pt>
                <c:pt idx="114" formatCode="0.00E+00">
                  <c:v>2.0540039219681299E-18</c:v>
                </c:pt>
                <c:pt idx="115" formatCode="0.00E+00">
                  <c:v>2.0540039151264402E-18</c:v>
                </c:pt>
                <c:pt idx="116" formatCode="0.00E+00">
                  <c:v>2.0540039165990902E-18</c:v>
                </c:pt>
                <c:pt idx="117" formatCode="0.00E+00">
                  <c:v>2.0540021768684399E-18</c:v>
                </c:pt>
                <c:pt idx="118" formatCode="0.00E+00">
                  <c:v>2.0540039172185101E-18</c:v>
                </c:pt>
                <c:pt idx="119" formatCode="0.00E+00">
                  <c:v>2.0540039213488201E-18</c:v>
                </c:pt>
                <c:pt idx="120" formatCode="0.00E+00">
                  <c:v>2.0539788097913899E-18</c:v>
                </c:pt>
                <c:pt idx="121" formatCode="0.00E+00">
                  <c:v>2.0539791411363501E-18</c:v>
                </c:pt>
                <c:pt idx="122" formatCode="0.00E+00">
                  <c:v>2.0539787865109201E-18</c:v>
                </c:pt>
                <c:pt idx="123" formatCode="0.00E+00">
                  <c:v>2.0539788057046998E-18</c:v>
                </c:pt>
                <c:pt idx="124" formatCode="0.00E+00">
                  <c:v>2.0539787877496101E-18</c:v>
                </c:pt>
                <c:pt idx="125" formatCode="0.00E+00">
                  <c:v>2.0539804179484301E-18</c:v>
                </c:pt>
                <c:pt idx="126" formatCode="0.00E+00">
                  <c:v>2.0539788026719699E-18</c:v>
                </c:pt>
                <c:pt idx="127" formatCode="0.00E+00">
                  <c:v>2.0539788057046702E-18</c:v>
                </c:pt>
                <c:pt idx="128" formatCode="0.00E+00">
                  <c:v>2.0539788014332699E-18</c:v>
                </c:pt>
                <c:pt idx="129" formatCode="0.00E+00">
                  <c:v>2.05402995020237E-18</c:v>
                </c:pt>
                <c:pt idx="130" formatCode="0.00E+00">
                  <c:v>2.05402995020237E-18</c:v>
                </c:pt>
                <c:pt idx="131" formatCode="0.00E+00">
                  <c:v>2.05402995020237E-18</c:v>
                </c:pt>
                <c:pt idx="132" formatCode="0.00E+00">
                  <c:v>2.0540299501899701E-18</c:v>
                </c:pt>
                <c:pt idx="133" formatCode="0.00E+00">
                  <c:v>2.0540299501899701E-18</c:v>
                </c:pt>
                <c:pt idx="134" formatCode="0.00E+00">
                  <c:v>2.0540299501899701E-18</c:v>
                </c:pt>
                <c:pt idx="135" formatCode="0.00E+00">
                  <c:v>2.0540299501899701E-18</c:v>
                </c:pt>
                <c:pt idx="136" formatCode="0.00E+00">
                  <c:v>2.0540299501899701E-18</c:v>
                </c:pt>
                <c:pt idx="137" formatCode="0.00E+00">
                  <c:v>2.0540299501899701E-18</c:v>
                </c:pt>
                <c:pt idx="138" formatCode="0.00E+00">
                  <c:v>2.0540299501899701E-18</c:v>
                </c:pt>
                <c:pt idx="139" formatCode="0.00E+00">
                  <c:v>2.0540299501899701E-18</c:v>
                </c:pt>
                <c:pt idx="140" formatCode="0.00E+00">
                  <c:v>2.0540299501899701E-18</c:v>
                </c:pt>
                <c:pt idx="141" formatCode="0.00E+00">
                  <c:v>2.0540299501899701E-18</c:v>
                </c:pt>
                <c:pt idx="142" formatCode="0.00E+00">
                  <c:v>2.0540299501899701E-18</c:v>
                </c:pt>
                <c:pt idx="143" formatCode="0.00E+00">
                  <c:v>2.0540299483318502E-18</c:v>
                </c:pt>
                <c:pt idx="144" formatCode="0.00E+00">
                  <c:v>2.05402994831561E-18</c:v>
                </c:pt>
              </c:numCache>
            </c:numRef>
          </c:yVal>
          <c:smooth val="0"/>
          <c:extLst>
            <c:ext xmlns:c16="http://schemas.microsoft.com/office/drawing/2014/chart" uri="{C3380CC4-5D6E-409C-BE32-E72D297353CC}">
              <c16:uniqueId val="{00000000-72AC-40C4-9822-686B95D984D3}"/>
            </c:ext>
          </c:extLst>
        </c:ser>
        <c:ser>
          <c:idx val="1"/>
          <c:order val="1"/>
          <c:tx>
            <c:strRef>
              <c:f>Simulation_March!$BO$2</c:f>
              <c:strCache>
                <c:ptCount val="1"/>
                <c:pt idx="0">
                  <c:v>EV1 </c:v>
                </c:pt>
              </c:strCache>
            </c:strRef>
          </c:tx>
          <c:spPr>
            <a:ln w="9525"/>
          </c:spPr>
          <c:marker>
            <c:symbol val="circle"/>
            <c:size val="2"/>
            <c:spPr>
              <a:ln w="6350"/>
            </c:spPr>
          </c:marker>
          <c:dPt>
            <c:idx val="107"/>
            <c:marker>
              <c:spPr>
                <a:ln w="9525"/>
              </c:spPr>
            </c:marker>
            <c:bubble3D val="0"/>
            <c:extLst>
              <c:ext xmlns:c16="http://schemas.microsoft.com/office/drawing/2014/chart" uri="{C3380CC4-5D6E-409C-BE32-E72D297353CC}">
                <c16:uniqueId val="{00000001-72AC-40C4-9822-686B95D984D3}"/>
              </c:ext>
            </c:extLst>
          </c:dPt>
          <c:xVal>
            <c:numRef>
              <c:f>Simulation_March!$A$3:$A$147</c:f>
              <c:numCache>
                <c:formatCode>m/d/yyyy\ h:mm</c:formatCode>
                <c:ptCount val="145"/>
                <c:pt idx="0">
                  <c:v>44641.25</c:v>
                </c:pt>
                <c:pt idx="1">
                  <c:v>44641.253472222219</c:v>
                </c:pt>
                <c:pt idx="2">
                  <c:v>44641.256944444445</c:v>
                </c:pt>
                <c:pt idx="3">
                  <c:v>44641.260416666664</c:v>
                </c:pt>
                <c:pt idx="4">
                  <c:v>44641.263888888891</c:v>
                </c:pt>
                <c:pt idx="5">
                  <c:v>44641.267361111109</c:v>
                </c:pt>
                <c:pt idx="6">
                  <c:v>44641.270833333336</c:v>
                </c:pt>
                <c:pt idx="7">
                  <c:v>44641.274305555555</c:v>
                </c:pt>
                <c:pt idx="8">
                  <c:v>44641.277777777781</c:v>
                </c:pt>
                <c:pt idx="9">
                  <c:v>44641.28125</c:v>
                </c:pt>
                <c:pt idx="10">
                  <c:v>44641.284722222219</c:v>
                </c:pt>
                <c:pt idx="11">
                  <c:v>44641.288194444445</c:v>
                </c:pt>
                <c:pt idx="12">
                  <c:v>44641.291666666664</c:v>
                </c:pt>
                <c:pt idx="13">
                  <c:v>44641.295138888891</c:v>
                </c:pt>
                <c:pt idx="14">
                  <c:v>44641.298611111109</c:v>
                </c:pt>
                <c:pt idx="15">
                  <c:v>44641.302083333336</c:v>
                </c:pt>
                <c:pt idx="16">
                  <c:v>44641.305555555555</c:v>
                </c:pt>
                <c:pt idx="17">
                  <c:v>44641.309027777781</c:v>
                </c:pt>
                <c:pt idx="18">
                  <c:v>44641.3125</c:v>
                </c:pt>
                <c:pt idx="19">
                  <c:v>44641.315972222219</c:v>
                </c:pt>
                <c:pt idx="20">
                  <c:v>44641.319444444445</c:v>
                </c:pt>
                <c:pt idx="21">
                  <c:v>44641.322916666664</c:v>
                </c:pt>
                <c:pt idx="22">
                  <c:v>44641.326388888891</c:v>
                </c:pt>
                <c:pt idx="23">
                  <c:v>44641.329861111109</c:v>
                </c:pt>
                <c:pt idx="24">
                  <c:v>44641.333333333336</c:v>
                </c:pt>
                <c:pt idx="25">
                  <c:v>44641.336805555555</c:v>
                </c:pt>
                <c:pt idx="26">
                  <c:v>44641.340277777781</c:v>
                </c:pt>
                <c:pt idx="27">
                  <c:v>44641.34375</c:v>
                </c:pt>
                <c:pt idx="28">
                  <c:v>44641.347222222219</c:v>
                </c:pt>
                <c:pt idx="29">
                  <c:v>44641.350694444445</c:v>
                </c:pt>
                <c:pt idx="30">
                  <c:v>44641.354166666664</c:v>
                </c:pt>
                <c:pt idx="31">
                  <c:v>44641.357638888891</c:v>
                </c:pt>
                <c:pt idx="32">
                  <c:v>44641.361111111109</c:v>
                </c:pt>
                <c:pt idx="33">
                  <c:v>44641.364583333336</c:v>
                </c:pt>
                <c:pt idx="34">
                  <c:v>44641.368055555555</c:v>
                </c:pt>
                <c:pt idx="35">
                  <c:v>44641.371527777781</c:v>
                </c:pt>
                <c:pt idx="36">
                  <c:v>44641.375</c:v>
                </c:pt>
                <c:pt idx="37">
                  <c:v>44641.378472222219</c:v>
                </c:pt>
                <c:pt idx="38">
                  <c:v>44641.381944444445</c:v>
                </c:pt>
                <c:pt idx="39">
                  <c:v>44641.385416666664</c:v>
                </c:pt>
                <c:pt idx="40">
                  <c:v>44641.388888888891</c:v>
                </c:pt>
                <c:pt idx="41">
                  <c:v>44641.392361111109</c:v>
                </c:pt>
                <c:pt idx="42">
                  <c:v>44641.395833333336</c:v>
                </c:pt>
                <c:pt idx="43">
                  <c:v>44641.399305555555</c:v>
                </c:pt>
                <c:pt idx="44">
                  <c:v>44641.402777777781</c:v>
                </c:pt>
                <c:pt idx="45">
                  <c:v>44641.40625</c:v>
                </c:pt>
                <c:pt idx="46">
                  <c:v>44641.409722222219</c:v>
                </c:pt>
                <c:pt idx="47">
                  <c:v>44641.413194444445</c:v>
                </c:pt>
                <c:pt idx="48">
                  <c:v>44641.416666666664</c:v>
                </c:pt>
                <c:pt idx="49">
                  <c:v>44641.420138888891</c:v>
                </c:pt>
                <c:pt idx="50">
                  <c:v>44641.423611111109</c:v>
                </c:pt>
                <c:pt idx="51">
                  <c:v>44641.427083333336</c:v>
                </c:pt>
                <c:pt idx="52">
                  <c:v>44641.430555555555</c:v>
                </c:pt>
                <c:pt idx="53">
                  <c:v>44641.434027777781</c:v>
                </c:pt>
                <c:pt idx="54">
                  <c:v>44641.4375</c:v>
                </c:pt>
                <c:pt idx="55">
                  <c:v>44641.440972222219</c:v>
                </c:pt>
                <c:pt idx="56">
                  <c:v>44641.444444444445</c:v>
                </c:pt>
                <c:pt idx="57">
                  <c:v>44641.447916666664</c:v>
                </c:pt>
                <c:pt idx="58">
                  <c:v>44641.451388888891</c:v>
                </c:pt>
                <c:pt idx="59">
                  <c:v>44641.454861111109</c:v>
                </c:pt>
                <c:pt idx="60">
                  <c:v>44641.458333333336</c:v>
                </c:pt>
                <c:pt idx="61">
                  <c:v>44641.461805555555</c:v>
                </c:pt>
                <c:pt idx="62">
                  <c:v>44641.465277777781</c:v>
                </c:pt>
                <c:pt idx="63">
                  <c:v>44641.46875</c:v>
                </c:pt>
                <c:pt idx="64">
                  <c:v>44641.472222222219</c:v>
                </c:pt>
                <c:pt idx="65">
                  <c:v>44641.475694444445</c:v>
                </c:pt>
                <c:pt idx="66">
                  <c:v>44641.479166666664</c:v>
                </c:pt>
                <c:pt idx="67">
                  <c:v>44641.482638888891</c:v>
                </c:pt>
                <c:pt idx="68">
                  <c:v>44641.486111111109</c:v>
                </c:pt>
                <c:pt idx="69">
                  <c:v>44641.489583333336</c:v>
                </c:pt>
                <c:pt idx="70">
                  <c:v>44641.493055555555</c:v>
                </c:pt>
                <c:pt idx="71">
                  <c:v>44641.496527777781</c:v>
                </c:pt>
                <c:pt idx="72">
                  <c:v>44641.5</c:v>
                </c:pt>
                <c:pt idx="73">
                  <c:v>44641.503472222219</c:v>
                </c:pt>
                <c:pt idx="74">
                  <c:v>44641.506944444445</c:v>
                </c:pt>
                <c:pt idx="75">
                  <c:v>44641.510416666664</c:v>
                </c:pt>
                <c:pt idx="76">
                  <c:v>44641.513888888891</c:v>
                </c:pt>
                <c:pt idx="77">
                  <c:v>44641.517361111109</c:v>
                </c:pt>
                <c:pt idx="78">
                  <c:v>44641.520833333336</c:v>
                </c:pt>
                <c:pt idx="79">
                  <c:v>44641.524305555555</c:v>
                </c:pt>
                <c:pt idx="80">
                  <c:v>44641.527777777781</c:v>
                </c:pt>
                <c:pt idx="81">
                  <c:v>44641.53125</c:v>
                </c:pt>
                <c:pt idx="82">
                  <c:v>44641.534722222219</c:v>
                </c:pt>
                <c:pt idx="83">
                  <c:v>44641.538194444445</c:v>
                </c:pt>
                <c:pt idx="84">
                  <c:v>44641.541666666664</c:v>
                </c:pt>
                <c:pt idx="85">
                  <c:v>44641.545138888891</c:v>
                </c:pt>
                <c:pt idx="86">
                  <c:v>44641.548611111109</c:v>
                </c:pt>
                <c:pt idx="87">
                  <c:v>44641.552083333336</c:v>
                </c:pt>
                <c:pt idx="88">
                  <c:v>44641.555555555555</c:v>
                </c:pt>
                <c:pt idx="89">
                  <c:v>44641.559027777781</c:v>
                </c:pt>
                <c:pt idx="90">
                  <c:v>44641.5625</c:v>
                </c:pt>
                <c:pt idx="91">
                  <c:v>44641.565972222219</c:v>
                </c:pt>
                <c:pt idx="92">
                  <c:v>44641.569444444445</c:v>
                </c:pt>
                <c:pt idx="93">
                  <c:v>44641.572916666664</c:v>
                </c:pt>
                <c:pt idx="94">
                  <c:v>44641.576388888891</c:v>
                </c:pt>
                <c:pt idx="95">
                  <c:v>44641.579861111109</c:v>
                </c:pt>
                <c:pt idx="96">
                  <c:v>44641.583333333336</c:v>
                </c:pt>
                <c:pt idx="97">
                  <c:v>44641.586805555555</c:v>
                </c:pt>
                <c:pt idx="98">
                  <c:v>44641.590277777781</c:v>
                </c:pt>
                <c:pt idx="99">
                  <c:v>44641.59375</c:v>
                </c:pt>
                <c:pt idx="100">
                  <c:v>44641.597222222219</c:v>
                </c:pt>
                <c:pt idx="101">
                  <c:v>44641.600694444445</c:v>
                </c:pt>
                <c:pt idx="102">
                  <c:v>44641.604166666664</c:v>
                </c:pt>
                <c:pt idx="103">
                  <c:v>44641.607638888891</c:v>
                </c:pt>
                <c:pt idx="104">
                  <c:v>44641.611111111109</c:v>
                </c:pt>
                <c:pt idx="105">
                  <c:v>44641.614583333336</c:v>
                </c:pt>
                <c:pt idx="106">
                  <c:v>44641.618055555555</c:v>
                </c:pt>
                <c:pt idx="107">
                  <c:v>44641.621527777781</c:v>
                </c:pt>
                <c:pt idx="108">
                  <c:v>44641.625</c:v>
                </c:pt>
                <c:pt idx="109">
                  <c:v>44641.628472222219</c:v>
                </c:pt>
                <c:pt idx="110">
                  <c:v>44641.631944444445</c:v>
                </c:pt>
                <c:pt idx="111">
                  <c:v>44641.635416666664</c:v>
                </c:pt>
                <c:pt idx="112">
                  <c:v>44641.638888888891</c:v>
                </c:pt>
                <c:pt idx="113">
                  <c:v>44641.642361111109</c:v>
                </c:pt>
                <c:pt idx="114">
                  <c:v>44641.645833333336</c:v>
                </c:pt>
                <c:pt idx="115">
                  <c:v>44641.649305555555</c:v>
                </c:pt>
                <c:pt idx="116">
                  <c:v>44641.652777777781</c:v>
                </c:pt>
                <c:pt idx="117">
                  <c:v>44641.65625</c:v>
                </c:pt>
                <c:pt idx="118">
                  <c:v>44641.659722222219</c:v>
                </c:pt>
                <c:pt idx="119">
                  <c:v>44641.663194444445</c:v>
                </c:pt>
                <c:pt idx="120">
                  <c:v>44641.666666666664</c:v>
                </c:pt>
                <c:pt idx="121">
                  <c:v>44641.670138888891</c:v>
                </c:pt>
                <c:pt idx="122">
                  <c:v>44641.673611111109</c:v>
                </c:pt>
                <c:pt idx="123">
                  <c:v>44641.677083333336</c:v>
                </c:pt>
                <c:pt idx="124">
                  <c:v>44641.680555555555</c:v>
                </c:pt>
                <c:pt idx="125">
                  <c:v>44641.684027777781</c:v>
                </c:pt>
                <c:pt idx="126">
                  <c:v>44641.6875</c:v>
                </c:pt>
                <c:pt idx="127">
                  <c:v>44641.690972222219</c:v>
                </c:pt>
                <c:pt idx="128">
                  <c:v>44641.694444444445</c:v>
                </c:pt>
                <c:pt idx="129">
                  <c:v>44641.697916666664</c:v>
                </c:pt>
                <c:pt idx="130">
                  <c:v>44641.701388888891</c:v>
                </c:pt>
                <c:pt idx="131">
                  <c:v>44641.704861111109</c:v>
                </c:pt>
                <c:pt idx="132">
                  <c:v>44641.708333333336</c:v>
                </c:pt>
                <c:pt idx="133">
                  <c:v>44641.711805555555</c:v>
                </c:pt>
                <c:pt idx="134">
                  <c:v>44641.715277777781</c:v>
                </c:pt>
                <c:pt idx="135">
                  <c:v>44641.71875</c:v>
                </c:pt>
                <c:pt idx="136">
                  <c:v>44641.722222222219</c:v>
                </c:pt>
                <c:pt idx="137">
                  <c:v>44641.725694444445</c:v>
                </c:pt>
                <c:pt idx="138">
                  <c:v>44641.729166666664</c:v>
                </c:pt>
                <c:pt idx="139">
                  <c:v>44641.732638888891</c:v>
                </c:pt>
                <c:pt idx="140">
                  <c:v>44641.736111111109</c:v>
                </c:pt>
                <c:pt idx="141">
                  <c:v>44641.739583333336</c:v>
                </c:pt>
                <c:pt idx="142">
                  <c:v>44641.743055555555</c:v>
                </c:pt>
                <c:pt idx="143">
                  <c:v>44641.746527777781</c:v>
                </c:pt>
                <c:pt idx="144">
                  <c:v>44641.75</c:v>
                </c:pt>
              </c:numCache>
            </c:numRef>
          </c:xVal>
          <c:yVal>
            <c:numRef>
              <c:f>Simulation_March!$BO$3:$BO$147</c:f>
              <c:numCache>
                <c:formatCode>General</c:formatCode>
                <c:ptCount val="14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1.89239998151352</c:v>
                </c:pt>
                <c:pt idx="31">
                  <c:v>1.89239998151595</c:v>
                </c:pt>
                <c:pt idx="32">
                  <c:v>1.89239998156541</c:v>
                </c:pt>
                <c:pt idx="33">
                  <c:v>1.8923999815441099</c:v>
                </c:pt>
                <c:pt idx="34">
                  <c:v>1.8923999815378201</c:v>
                </c:pt>
                <c:pt idx="35">
                  <c:v>1.89239998148735</c:v>
                </c:pt>
                <c:pt idx="36">
                  <c:v>1.8923999815639301</c:v>
                </c:pt>
                <c:pt idx="37">
                  <c:v>1.8923999812441701</c:v>
                </c:pt>
                <c:pt idx="38">
                  <c:v>1.8923999812482999</c:v>
                </c:pt>
                <c:pt idx="39">
                  <c:v>1.89240033867243</c:v>
                </c:pt>
                <c:pt idx="40">
                  <c:v>1.8923999815633099</c:v>
                </c:pt>
                <c:pt idx="41">
                  <c:v>1.8923999815988</c:v>
                </c:pt>
                <c:pt idx="42">
                  <c:v>1.89239998157654</c:v>
                </c:pt>
                <c:pt idx="43">
                  <c:v>1.8923999815281101</c:v>
                </c:pt>
                <c:pt idx="44">
                  <c:v>1.8923999815869801</c:v>
                </c:pt>
                <c:pt idx="45">
                  <c:v>1.89239998123424</c:v>
                </c:pt>
                <c:pt idx="46">
                  <c:v>1.8923999812596</c:v>
                </c:pt>
                <c:pt idx="47">
                  <c:v>1.8923999812505501</c:v>
                </c:pt>
                <c:pt idx="48">
                  <c:v>1.89239998138147</c:v>
                </c:pt>
                <c:pt idx="49">
                  <c:v>1.8923999814068799</c:v>
                </c:pt>
                <c:pt idx="50">
                  <c:v>1.89240065617578</c:v>
                </c:pt>
                <c:pt idx="51">
                  <c:v>1.8923999813963499</c:v>
                </c:pt>
                <c:pt idx="52">
                  <c:v>1.8923999814166299</c:v>
                </c:pt>
                <c:pt idx="53">
                  <c:v>1.8923999814627299</c:v>
                </c:pt>
                <c:pt idx="54">
                  <c:v>1.8923999819966399</c:v>
                </c:pt>
                <c:pt idx="55">
                  <c:v>1.8924006881170501</c:v>
                </c:pt>
                <c:pt idx="56">
                  <c:v>1.8923999820451201</c:v>
                </c:pt>
                <c:pt idx="57">
                  <c:v>1.89239998204321</c:v>
                </c:pt>
                <c:pt idx="58">
                  <c:v>1.8924007178936</c:v>
                </c:pt>
                <c:pt idx="59">
                  <c:v>1.8924007081407399</c:v>
                </c:pt>
                <c:pt idx="60">
                  <c:v>1.892399982318</c:v>
                </c:pt>
                <c:pt idx="61">
                  <c:v>1.89240084715618</c:v>
                </c:pt>
                <c:pt idx="62">
                  <c:v>6.3079983768926597</c:v>
                </c:pt>
                <c:pt idx="63">
                  <c:v>6.3079984088489098</c:v>
                </c:pt>
                <c:pt idx="64">
                  <c:v>4.7220401329762201</c:v>
                </c:pt>
                <c:pt idx="65">
                  <c:v>6.3080000085977597</c:v>
                </c:pt>
                <c:pt idx="66">
                  <c:v>6.3079648061198998</c:v>
                </c:pt>
                <c:pt idx="67">
                  <c:v>1.89239998190101</c:v>
                </c:pt>
                <c:pt idx="68">
                  <c:v>1.89239998163936</c:v>
                </c:pt>
                <c:pt idx="69">
                  <c:v>1.89239998191438</c:v>
                </c:pt>
                <c:pt idx="70">
                  <c:v>6.3080000612698299</c:v>
                </c:pt>
                <c:pt idx="71">
                  <c:v>6.3080000613001603</c:v>
                </c:pt>
                <c:pt idx="72">
                  <c:v>6.3080000613305396</c:v>
                </c:pt>
                <c:pt idx="73">
                  <c:v>6.3080000613574301</c:v>
                </c:pt>
                <c:pt idx="74">
                  <c:v>6.3080000613909801</c:v>
                </c:pt>
                <c:pt idx="75">
                  <c:v>6.3080000614214997</c:v>
                </c:pt>
                <c:pt idx="76">
                  <c:v>6.3080000614518204</c:v>
                </c:pt>
                <c:pt idx="77">
                  <c:v>6.3080000614822103</c:v>
                </c:pt>
                <c:pt idx="78">
                  <c:v>6.3079996494581403</c:v>
                </c:pt>
                <c:pt idx="79">
                  <c:v>6.3080000615326099</c:v>
                </c:pt>
                <c:pt idx="80">
                  <c:v>6.3080000615632104</c:v>
                </c:pt>
                <c:pt idx="81">
                  <c:v>6.3080000609827502</c:v>
                </c:pt>
                <c:pt idx="82">
                  <c:v>6.3079996714011202</c:v>
                </c:pt>
                <c:pt idx="83">
                  <c:v>6.3079999019606703</c:v>
                </c:pt>
                <c:pt idx="84">
                  <c:v>6.3080000616372098</c:v>
                </c:pt>
                <c:pt idx="85">
                  <c:v>6.3080000616605103</c:v>
                </c:pt>
                <c:pt idx="86">
                  <c:v>6.30800006170056</c:v>
                </c:pt>
                <c:pt idx="87">
                  <c:v>6.30800006172091</c:v>
                </c:pt>
                <c:pt idx="88">
                  <c:v>6.3080000617670002</c:v>
                </c:pt>
                <c:pt idx="89">
                  <c:v>6.3080000617792997</c:v>
                </c:pt>
                <c:pt idx="90">
                  <c:v>6.3080000272102703</c:v>
                </c:pt>
                <c:pt idx="91">
                  <c:v>6.3080000617978698</c:v>
                </c:pt>
                <c:pt idx="92">
                  <c:v>6.3080000618395902</c:v>
                </c:pt>
                <c:pt idx="93">
                  <c:v>6.3080000475308902</c:v>
                </c:pt>
                <c:pt idx="94">
                  <c:v>6.3080000618359602</c:v>
                </c:pt>
                <c:pt idx="95">
                  <c:v>6.3080000602159103</c:v>
                </c:pt>
                <c:pt idx="96">
                  <c:v>6.3080000619053402</c:v>
                </c:pt>
                <c:pt idx="97">
                  <c:v>6.3080000619515797</c:v>
                </c:pt>
                <c:pt idx="98">
                  <c:v>6.30800006198643</c:v>
                </c:pt>
                <c:pt idx="99">
                  <c:v>6.3080000620212902</c:v>
                </c:pt>
                <c:pt idx="100">
                  <c:v>6.3080000599775801</c:v>
                </c:pt>
                <c:pt idx="101">
                  <c:v>6.3080000620221499</c:v>
                </c:pt>
                <c:pt idx="102">
                  <c:v>6.3080000615325797</c:v>
                </c:pt>
                <c:pt idx="103">
                  <c:v>6.3080000615087801</c:v>
                </c:pt>
                <c:pt idx="104">
                  <c:v>6.3080000615191301</c:v>
                </c:pt>
                <c:pt idx="105">
                  <c:v>6.3080000615023497</c:v>
                </c:pt>
                <c:pt idx="106">
                  <c:v>6.3080000614912102</c:v>
                </c:pt>
                <c:pt idx="107">
                  <c:v>6.3080000614824296</c:v>
                </c:pt>
                <c:pt idx="108">
                  <c:v>6.3080000614776699</c:v>
                </c:pt>
                <c:pt idx="109">
                  <c:v>6.3080000614630203</c:v>
                </c:pt>
                <c:pt idx="110">
                  <c:v>6.3080000614145</c:v>
                </c:pt>
                <c:pt idx="111">
                  <c:v>6.3080000624780599</c:v>
                </c:pt>
                <c:pt idx="112">
                  <c:v>6.3080000612566298</c:v>
                </c:pt>
                <c:pt idx="113">
                  <c:v>6.3080000612951199</c:v>
                </c:pt>
                <c:pt idx="114">
                  <c:v>6.3080000624560197</c:v>
                </c:pt>
                <c:pt idx="115">
                  <c:v>6.30800006246454</c:v>
                </c:pt>
                <c:pt idx="116">
                  <c:v>6.3080000624602004</c:v>
                </c:pt>
                <c:pt idx="117">
                  <c:v>6.3080000624521704</c:v>
                </c:pt>
                <c:pt idx="118">
                  <c:v>6.3080000624456201</c:v>
                </c:pt>
                <c:pt idx="119">
                  <c:v>6.3080000624438499</c:v>
                </c:pt>
                <c:pt idx="120">
                  <c:v>6.3080000489392498</c:v>
                </c:pt>
                <c:pt idx="121">
                  <c:v>6.3080000497378697</c:v>
                </c:pt>
                <c:pt idx="122">
                  <c:v>6.3080000496128701</c:v>
                </c:pt>
                <c:pt idx="123">
                  <c:v>6.3080000440733102</c:v>
                </c:pt>
                <c:pt idx="124">
                  <c:v>6.30800004198582</c:v>
                </c:pt>
                <c:pt idx="125">
                  <c:v>6.30799789985244</c:v>
                </c:pt>
                <c:pt idx="126">
                  <c:v>6.3080000351221202</c:v>
                </c:pt>
                <c:pt idx="127">
                  <c:v>6.3080000461068302</c:v>
                </c:pt>
                <c:pt idx="128">
                  <c:v>6.3080000462396404</c:v>
                </c:pt>
                <c:pt idx="129" formatCode="0.00E+00">
                  <c:v>8.2928278744427199E-28</c:v>
                </c:pt>
                <c:pt idx="130" formatCode="0.00E+00">
                  <c:v>-1.9528026321182998E-37</c:v>
                </c:pt>
                <c:pt idx="131" formatCode="0.00E+00">
                  <c:v>1.8167044382717601E-36</c:v>
                </c:pt>
                <c:pt idx="132" formatCode="0.00E+00">
                  <c:v>-4.5662091732455399E-36</c:v>
                </c:pt>
                <c:pt idx="133" formatCode="0.00E+00">
                  <c:v>5.9294451733968597E-36</c:v>
                </c:pt>
                <c:pt idx="134" formatCode="0.00E+00">
                  <c:v>-2.2125790328136101E-36</c:v>
                </c:pt>
                <c:pt idx="135" formatCode="0.00E+00">
                  <c:v>-1.7817180562648501E-37</c:v>
                </c:pt>
                <c:pt idx="136" formatCode="0.00E+00">
                  <c:v>4.8853876701326E-37</c:v>
                </c:pt>
                <c:pt idx="137" formatCode="0.00E+00">
                  <c:v>-1.4770834913698799E-36</c:v>
                </c:pt>
                <c:pt idx="138">
                  <c:v>0</c:v>
                </c:pt>
                <c:pt idx="139" formatCode="0.00E+00">
                  <c:v>-2.3857962581906602E-38</c:v>
                </c:pt>
                <c:pt idx="140" formatCode="0.00E+00">
                  <c:v>2.08145974304593E-39</c:v>
                </c:pt>
                <c:pt idx="141" formatCode="0.00E+00">
                  <c:v>9.519055132633841E-38</c:v>
                </c:pt>
                <c:pt idx="142" formatCode="0.00E+00">
                  <c:v>1.5265830006147998E-36</c:v>
                </c:pt>
                <c:pt idx="143" formatCode="0.00E+00">
                  <c:v>-1.50463276905252E-36</c:v>
                </c:pt>
                <c:pt idx="144" formatCode="0.00E+00">
                  <c:v>-6.9897618566904897E-37</c:v>
                </c:pt>
              </c:numCache>
            </c:numRef>
          </c:yVal>
          <c:smooth val="0"/>
          <c:extLst>
            <c:ext xmlns:c16="http://schemas.microsoft.com/office/drawing/2014/chart" uri="{C3380CC4-5D6E-409C-BE32-E72D297353CC}">
              <c16:uniqueId val="{00000002-72AC-40C4-9822-686B95D984D3}"/>
            </c:ext>
          </c:extLst>
        </c:ser>
        <c:ser>
          <c:idx val="0"/>
          <c:order val="2"/>
          <c:tx>
            <c:strRef>
              <c:f>Simulation_March!$BC$2</c:f>
              <c:strCache>
                <c:ptCount val="1"/>
                <c:pt idx="0">
                  <c:v>EV2 </c:v>
                </c:pt>
              </c:strCache>
            </c:strRef>
          </c:tx>
          <c:spPr>
            <a:ln w="9525" cap="rnd">
              <a:solidFill>
                <a:schemeClr val="accent1"/>
              </a:solidFill>
              <a:round/>
            </a:ln>
            <a:effectLst/>
          </c:spPr>
          <c:marker>
            <c:symbol val="circle"/>
            <c:size val="2"/>
            <c:spPr>
              <a:solidFill>
                <a:schemeClr val="accent1"/>
              </a:solidFill>
              <a:ln w="9525">
                <a:solidFill>
                  <a:schemeClr val="accent1"/>
                </a:solidFill>
              </a:ln>
              <a:effectLst/>
            </c:spPr>
          </c:marker>
          <c:xVal>
            <c:numRef>
              <c:f>Simulation_March!$A$3:$A$147</c:f>
              <c:numCache>
                <c:formatCode>m/d/yyyy\ h:mm</c:formatCode>
                <c:ptCount val="145"/>
                <c:pt idx="0">
                  <c:v>44641.25</c:v>
                </c:pt>
                <c:pt idx="1">
                  <c:v>44641.253472222219</c:v>
                </c:pt>
                <c:pt idx="2">
                  <c:v>44641.256944444445</c:v>
                </c:pt>
                <c:pt idx="3">
                  <c:v>44641.260416666664</c:v>
                </c:pt>
                <c:pt idx="4">
                  <c:v>44641.263888888891</c:v>
                </c:pt>
                <c:pt idx="5">
                  <c:v>44641.267361111109</c:v>
                </c:pt>
                <c:pt idx="6">
                  <c:v>44641.270833333336</c:v>
                </c:pt>
                <c:pt idx="7">
                  <c:v>44641.274305555555</c:v>
                </c:pt>
                <c:pt idx="8">
                  <c:v>44641.277777777781</c:v>
                </c:pt>
                <c:pt idx="9">
                  <c:v>44641.28125</c:v>
                </c:pt>
                <c:pt idx="10">
                  <c:v>44641.284722222219</c:v>
                </c:pt>
                <c:pt idx="11">
                  <c:v>44641.288194444445</c:v>
                </c:pt>
                <c:pt idx="12">
                  <c:v>44641.291666666664</c:v>
                </c:pt>
                <c:pt idx="13">
                  <c:v>44641.295138888891</c:v>
                </c:pt>
                <c:pt idx="14">
                  <c:v>44641.298611111109</c:v>
                </c:pt>
                <c:pt idx="15">
                  <c:v>44641.302083333336</c:v>
                </c:pt>
                <c:pt idx="16">
                  <c:v>44641.305555555555</c:v>
                </c:pt>
                <c:pt idx="17">
                  <c:v>44641.309027777781</c:v>
                </c:pt>
                <c:pt idx="18">
                  <c:v>44641.3125</c:v>
                </c:pt>
                <c:pt idx="19">
                  <c:v>44641.315972222219</c:v>
                </c:pt>
                <c:pt idx="20">
                  <c:v>44641.319444444445</c:v>
                </c:pt>
                <c:pt idx="21">
                  <c:v>44641.322916666664</c:v>
                </c:pt>
                <c:pt idx="22">
                  <c:v>44641.326388888891</c:v>
                </c:pt>
                <c:pt idx="23">
                  <c:v>44641.329861111109</c:v>
                </c:pt>
                <c:pt idx="24">
                  <c:v>44641.333333333336</c:v>
                </c:pt>
                <c:pt idx="25">
                  <c:v>44641.336805555555</c:v>
                </c:pt>
                <c:pt idx="26">
                  <c:v>44641.340277777781</c:v>
                </c:pt>
                <c:pt idx="27">
                  <c:v>44641.34375</c:v>
                </c:pt>
                <c:pt idx="28">
                  <c:v>44641.347222222219</c:v>
                </c:pt>
                <c:pt idx="29">
                  <c:v>44641.350694444445</c:v>
                </c:pt>
                <c:pt idx="30">
                  <c:v>44641.354166666664</c:v>
                </c:pt>
                <c:pt idx="31">
                  <c:v>44641.357638888891</c:v>
                </c:pt>
                <c:pt idx="32">
                  <c:v>44641.361111111109</c:v>
                </c:pt>
                <c:pt idx="33">
                  <c:v>44641.364583333336</c:v>
                </c:pt>
                <c:pt idx="34">
                  <c:v>44641.368055555555</c:v>
                </c:pt>
                <c:pt idx="35">
                  <c:v>44641.371527777781</c:v>
                </c:pt>
                <c:pt idx="36">
                  <c:v>44641.375</c:v>
                </c:pt>
                <c:pt idx="37">
                  <c:v>44641.378472222219</c:v>
                </c:pt>
                <c:pt idx="38">
                  <c:v>44641.381944444445</c:v>
                </c:pt>
                <c:pt idx="39">
                  <c:v>44641.385416666664</c:v>
                </c:pt>
                <c:pt idx="40">
                  <c:v>44641.388888888891</c:v>
                </c:pt>
                <c:pt idx="41">
                  <c:v>44641.392361111109</c:v>
                </c:pt>
                <c:pt idx="42">
                  <c:v>44641.395833333336</c:v>
                </c:pt>
                <c:pt idx="43">
                  <c:v>44641.399305555555</c:v>
                </c:pt>
                <c:pt idx="44">
                  <c:v>44641.402777777781</c:v>
                </c:pt>
                <c:pt idx="45">
                  <c:v>44641.40625</c:v>
                </c:pt>
                <c:pt idx="46">
                  <c:v>44641.409722222219</c:v>
                </c:pt>
                <c:pt idx="47">
                  <c:v>44641.413194444445</c:v>
                </c:pt>
                <c:pt idx="48">
                  <c:v>44641.416666666664</c:v>
                </c:pt>
                <c:pt idx="49">
                  <c:v>44641.420138888891</c:v>
                </c:pt>
                <c:pt idx="50">
                  <c:v>44641.423611111109</c:v>
                </c:pt>
                <c:pt idx="51">
                  <c:v>44641.427083333336</c:v>
                </c:pt>
                <c:pt idx="52">
                  <c:v>44641.430555555555</c:v>
                </c:pt>
                <c:pt idx="53">
                  <c:v>44641.434027777781</c:v>
                </c:pt>
                <c:pt idx="54">
                  <c:v>44641.4375</c:v>
                </c:pt>
                <c:pt idx="55">
                  <c:v>44641.440972222219</c:v>
                </c:pt>
                <c:pt idx="56">
                  <c:v>44641.444444444445</c:v>
                </c:pt>
                <c:pt idx="57">
                  <c:v>44641.447916666664</c:v>
                </c:pt>
                <c:pt idx="58">
                  <c:v>44641.451388888891</c:v>
                </c:pt>
                <c:pt idx="59">
                  <c:v>44641.454861111109</c:v>
                </c:pt>
                <c:pt idx="60">
                  <c:v>44641.458333333336</c:v>
                </c:pt>
                <c:pt idx="61">
                  <c:v>44641.461805555555</c:v>
                </c:pt>
                <c:pt idx="62">
                  <c:v>44641.465277777781</c:v>
                </c:pt>
                <c:pt idx="63">
                  <c:v>44641.46875</c:v>
                </c:pt>
                <c:pt idx="64">
                  <c:v>44641.472222222219</c:v>
                </c:pt>
                <c:pt idx="65">
                  <c:v>44641.475694444445</c:v>
                </c:pt>
                <c:pt idx="66">
                  <c:v>44641.479166666664</c:v>
                </c:pt>
                <c:pt idx="67">
                  <c:v>44641.482638888891</c:v>
                </c:pt>
                <c:pt idx="68">
                  <c:v>44641.486111111109</c:v>
                </c:pt>
                <c:pt idx="69">
                  <c:v>44641.489583333336</c:v>
                </c:pt>
                <c:pt idx="70">
                  <c:v>44641.493055555555</c:v>
                </c:pt>
                <c:pt idx="71">
                  <c:v>44641.496527777781</c:v>
                </c:pt>
                <c:pt idx="72">
                  <c:v>44641.5</c:v>
                </c:pt>
                <c:pt idx="73">
                  <c:v>44641.503472222219</c:v>
                </c:pt>
                <c:pt idx="74">
                  <c:v>44641.506944444445</c:v>
                </c:pt>
                <c:pt idx="75">
                  <c:v>44641.510416666664</c:v>
                </c:pt>
                <c:pt idx="76">
                  <c:v>44641.513888888891</c:v>
                </c:pt>
                <c:pt idx="77">
                  <c:v>44641.517361111109</c:v>
                </c:pt>
                <c:pt idx="78">
                  <c:v>44641.520833333336</c:v>
                </c:pt>
                <c:pt idx="79">
                  <c:v>44641.524305555555</c:v>
                </c:pt>
                <c:pt idx="80">
                  <c:v>44641.527777777781</c:v>
                </c:pt>
                <c:pt idx="81">
                  <c:v>44641.53125</c:v>
                </c:pt>
                <c:pt idx="82">
                  <c:v>44641.534722222219</c:v>
                </c:pt>
                <c:pt idx="83">
                  <c:v>44641.538194444445</c:v>
                </c:pt>
                <c:pt idx="84">
                  <c:v>44641.541666666664</c:v>
                </c:pt>
                <c:pt idx="85">
                  <c:v>44641.545138888891</c:v>
                </c:pt>
                <c:pt idx="86">
                  <c:v>44641.548611111109</c:v>
                </c:pt>
                <c:pt idx="87">
                  <c:v>44641.552083333336</c:v>
                </c:pt>
                <c:pt idx="88">
                  <c:v>44641.555555555555</c:v>
                </c:pt>
                <c:pt idx="89">
                  <c:v>44641.559027777781</c:v>
                </c:pt>
                <c:pt idx="90">
                  <c:v>44641.5625</c:v>
                </c:pt>
                <c:pt idx="91">
                  <c:v>44641.565972222219</c:v>
                </c:pt>
                <c:pt idx="92">
                  <c:v>44641.569444444445</c:v>
                </c:pt>
                <c:pt idx="93">
                  <c:v>44641.572916666664</c:v>
                </c:pt>
                <c:pt idx="94">
                  <c:v>44641.576388888891</c:v>
                </c:pt>
                <c:pt idx="95">
                  <c:v>44641.579861111109</c:v>
                </c:pt>
                <c:pt idx="96">
                  <c:v>44641.583333333336</c:v>
                </c:pt>
                <c:pt idx="97">
                  <c:v>44641.586805555555</c:v>
                </c:pt>
                <c:pt idx="98">
                  <c:v>44641.590277777781</c:v>
                </c:pt>
                <c:pt idx="99">
                  <c:v>44641.59375</c:v>
                </c:pt>
                <c:pt idx="100">
                  <c:v>44641.597222222219</c:v>
                </c:pt>
                <c:pt idx="101">
                  <c:v>44641.600694444445</c:v>
                </c:pt>
                <c:pt idx="102">
                  <c:v>44641.604166666664</c:v>
                </c:pt>
                <c:pt idx="103">
                  <c:v>44641.607638888891</c:v>
                </c:pt>
                <c:pt idx="104">
                  <c:v>44641.611111111109</c:v>
                </c:pt>
                <c:pt idx="105">
                  <c:v>44641.614583333336</c:v>
                </c:pt>
                <c:pt idx="106">
                  <c:v>44641.618055555555</c:v>
                </c:pt>
                <c:pt idx="107">
                  <c:v>44641.621527777781</c:v>
                </c:pt>
                <c:pt idx="108">
                  <c:v>44641.625</c:v>
                </c:pt>
                <c:pt idx="109">
                  <c:v>44641.628472222219</c:v>
                </c:pt>
                <c:pt idx="110">
                  <c:v>44641.631944444445</c:v>
                </c:pt>
                <c:pt idx="111">
                  <c:v>44641.635416666664</c:v>
                </c:pt>
                <c:pt idx="112">
                  <c:v>44641.638888888891</c:v>
                </c:pt>
                <c:pt idx="113">
                  <c:v>44641.642361111109</c:v>
                </c:pt>
                <c:pt idx="114">
                  <c:v>44641.645833333336</c:v>
                </c:pt>
                <c:pt idx="115">
                  <c:v>44641.649305555555</c:v>
                </c:pt>
                <c:pt idx="116">
                  <c:v>44641.652777777781</c:v>
                </c:pt>
                <c:pt idx="117">
                  <c:v>44641.65625</c:v>
                </c:pt>
                <c:pt idx="118">
                  <c:v>44641.659722222219</c:v>
                </c:pt>
                <c:pt idx="119">
                  <c:v>44641.663194444445</c:v>
                </c:pt>
                <c:pt idx="120">
                  <c:v>44641.666666666664</c:v>
                </c:pt>
                <c:pt idx="121">
                  <c:v>44641.670138888891</c:v>
                </c:pt>
                <c:pt idx="122">
                  <c:v>44641.673611111109</c:v>
                </c:pt>
                <c:pt idx="123">
                  <c:v>44641.677083333336</c:v>
                </c:pt>
                <c:pt idx="124">
                  <c:v>44641.680555555555</c:v>
                </c:pt>
                <c:pt idx="125">
                  <c:v>44641.684027777781</c:v>
                </c:pt>
                <c:pt idx="126">
                  <c:v>44641.6875</c:v>
                </c:pt>
                <c:pt idx="127">
                  <c:v>44641.690972222219</c:v>
                </c:pt>
                <c:pt idx="128">
                  <c:v>44641.694444444445</c:v>
                </c:pt>
                <c:pt idx="129">
                  <c:v>44641.697916666664</c:v>
                </c:pt>
                <c:pt idx="130">
                  <c:v>44641.701388888891</c:v>
                </c:pt>
                <c:pt idx="131">
                  <c:v>44641.704861111109</c:v>
                </c:pt>
                <c:pt idx="132">
                  <c:v>44641.708333333336</c:v>
                </c:pt>
                <c:pt idx="133">
                  <c:v>44641.711805555555</c:v>
                </c:pt>
                <c:pt idx="134">
                  <c:v>44641.715277777781</c:v>
                </c:pt>
                <c:pt idx="135">
                  <c:v>44641.71875</c:v>
                </c:pt>
                <c:pt idx="136">
                  <c:v>44641.722222222219</c:v>
                </c:pt>
                <c:pt idx="137">
                  <c:v>44641.725694444445</c:v>
                </c:pt>
                <c:pt idx="138">
                  <c:v>44641.729166666664</c:v>
                </c:pt>
                <c:pt idx="139">
                  <c:v>44641.732638888891</c:v>
                </c:pt>
                <c:pt idx="140">
                  <c:v>44641.736111111109</c:v>
                </c:pt>
                <c:pt idx="141">
                  <c:v>44641.739583333336</c:v>
                </c:pt>
                <c:pt idx="142">
                  <c:v>44641.743055555555</c:v>
                </c:pt>
                <c:pt idx="143">
                  <c:v>44641.746527777781</c:v>
                </c:pt>
                <c:pt idx="144">
                  <c:v>44641.75</c:v>
                </c:pt>
              </c:numCache>
            </c:numRef>
          </c:xVal>
          <c:yVal>
            <c:numRef>
              <c:f>Simulation_March!$BC$3:$BC$147</c:f>
              <c:numCache>
                <c:formatCode>General</c:formatCode>
                <c:ptCount val="14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1.8923999814989401</c:v>
                </c:pt>
                <c:pt idx="21">
                  <c:v>1.8923999821475499</c:v>
                </c:pt>
                <c:pt idx="22">
                  <c:v>1.8923999821281601</c:v>
                </c:pt>
                <c:pt idx="23">
                  <c:v>1.89239998162929</c:v>
                </c:pt>
                <c:pt idx="24">
                  <c:v>1.8923999819713</c:v>
                </c:pt>
                <c:pt idx="25">
                  <c:v>1.8923999819222099</c:v>
                </c:pt>
                <c:pt idx="26">
                  <c:v>1.8923999821208799</c:v>
                </c:pt>
                <c:pt idx="27">
                  <c:v>1.8923999821413899</c:v>
                </c:pt>
                <c:pt idx="28">
                  <c:v>1.8923999821278901</c:v>
                </c:pt>
                <c:pt idx="29">
                  <c:v>1.8923999821719899</c:v>
                </c:pt>
                <c:pt idx="30">
                  <c:v>1.8923999821335</c:v>
                </c:pt>
                <c:pt idx="31">
                  <c:v>1.8923999820301201</c:v>
                </c:pt>
                <c:pt idx="32">
                  <c:v>1.89239998229795</c:v>
                </c:pt>
                <c:pt idx="33">
                  <c:v>1.8923999823433999</c:v>
                </c:pt>
                <c:pt idx="34">
                  <c:v>1.8923999822876501</c:v>
                </c:pt>
                <c:pt idx="35">
                  <c:v>6.2099963432860399</c:v>
                </c:pt>
                <c:pt idx="36">
                  <c:v>6.3080000630707396</c:v>
                </c:pt>
                <c:pt idx="37">
                  <c:v>6.3080000568531798</c:v>
                </c:pt>
                <c:pt idx="38">
                  <c:v>6.3080000596173198</c:v>
                </c:pt>
                <c:pt idx="39">
                  <c:v>6.3080000630692297</c:v>
                </c:pt>
                <c:pt idx="40">
                  <c:v>6.3080000630726598</c:v>
                </c:pt>
                <c:pt idx="41">
                  <c:v>6.3080000624796897</c:v>
                </c:pt>
                <c:pt idx="42">
                  <c:v>6.3080000619960002</c:v>
                </c:pt>
                <c:pt idx="43">
                  <c:v>6.3080000624648402</c:v>
                </c:pt>
                <c:pt idx="44">
                  <c:v>6.3080000630728996</c:v>
                </c:pt>
                <c:pt idx="45">
                  <c:v>6.3080000622129804</c:v>
                </c:pt>
                <c:pt idx="46">
                  <c:v>6.3080000612084701</c:v>
                </c:pt>
                <c:pt idx="47">
                  <c:v>6.3080000469437101</c:v>
                </c:pt>
                <c:pt idx="48">
                  <c:v>6.3080000630770803</c:v>
                </c:pt>
                <c:pt idx="49">
                  <c:v>6.30800006307713</c:v>
                </c:pt>
                <c:pt idx="50">
                  <c:v>6.3080000630769399</c:v>
                </c:pt>
                <c:pt idx="51">
                  <c:v>6.3080000615767</c:v>
                </c:pt>
                <c:pt idx="52">
                  <c:v>6.3080000628533703</c:v>
                </c:pt>
                <c:pt idx="53">
                  <c:v>6.3080000630775803</c:v>
                </c:pt>
                <c:pt idx="54">
                  <c:v>6.3080000630776301</c:v>
                </c:pt>
                <c:pt idx="55">
                  <c:v>6.3080000630771602</c:v>
                </c:pt>
                <c:pt idx="56">
                  <c:v>6.3080000630777402</c:v>
                </c:pt>
                <c:pt idx="57">
                  <c:v>6.3080000630777899</c:v>
                </c:pt>
                <c:pt idx="58">
                  <c:v>6.3080000630777002</c:v>
                </c:pt>
                <c:pt idx="59">
                  <c:v>6.3080000630774604</c:v>
                </c:pt>
                <c:pt idx="60">
                  <c:v>6.3080000630779303</c:v>
                </c:pt>
                <c:pt idx="61">
                  <c:v>6.3080000630765802</c:v>
                </c:pt>
                <c:pt idx="62">
                  <c:v>6.3080000630777704</c:v>
                </c:pt>
                <c:pt idx="63">
                  <c:v>6.3080000630751201</c:v>
                </c:pt>
                <c:pt idx="64">
                  <c:v>6.3080000630780502</c:v>
                </c:pt>
                <c:pt idx="65">
                  <c:v>6.3080000630782003</c:v>
                </c:pt>
                <c:pt idx="66">
                  <c:v>6.30800006307825</c:v>
                </c:pt>
                <c:pt idx="67">
                  <c:v>6.3080000630782997</c:v>
                </c:pt>
                <c:pt idx="68">
                  <c:v>6.3080000630783601</c:v>
                </c:pt>
                <c:pt idx="69">
                  <c:v>6.3080000630784099</c:v>
                </c:pt>
                <c:pt idx="70">
                  <c:v>6.3080000630784596</c:v>
                </c:pt>
                <c:pt idx="71">
                  <c:v>6.3080000630785102</c:v>
                </c:pt>
                <c:pt idx="72">
                  <c:v>6.30800006307856</c:v>
                </c:pt>
                <c:pt idx="73">
                  <c:v>6.3080000630786204</c:v>
                </c:pt>
                <c:pt idx="74">
                  <c:v>6.3080000630786701</c:v>
                </c:pt>
                <c:pt idx="75">
                  <c:v>6.3080000630787199</c:v>
                </c:pt>
                <c:pt idx="76">
                  <c:v>6.3080000630787803</c:v>
                </c:pt>
                <c:pt idx="77">
                  <c:v>6.30800006307883</c:v>
                </c:pt>
                <c:pt idx="78">
                  <c:v>6.3080000630787598</c:v>
                </c:pt>
                <c:pt idx="79">
                  <c:v>6.3080000630789304</c:v>
                </c:pt>
                <c:pt idx="80">
                  <c:v>6.3080000630789899</c:v>
                </c:pt>
                <c:pt idx="81">
                  <c:v>6.3080000630788398</c:v>
                </c:pt>
                <c:pt idx="82">
                  <c:v>6.3080000630789099</c:v>
                </c:pt>
                <c:pt idx="83">
                  <c:v>6.3080000630789304</c:v>
                </c:pt>
                <c:pt idx="84">
                  <c:v>6.3080000630782704</c:v>
                </c:pt>
                <c:pt idx="85">
                  <c:v>6.3080000630792501</c:v>
                </c:pt>
                <c:pt idx="86">
                  <c:v>6.3080000630736102</c:v>
                </c:pt>
                <c:pt idx="87">
                  <c:v>6.3080000630788504</c:v>
                </c:pt>
                <c:pt idx="88">
                  <c:v>6.3080000630794002</c:v>
                </c:pt>
                <c:pt idx="89">
                  <c:v>6.3080000630794499</c:v>
                </c:pt>
                <c:pt idx="90">
                  <c:v>6.3080000630795103</c:v>
                </c:pt>
                <c:pt idx="91">
                  <c:v>6.3080000630790796</c:v>
                </c:pt>
                <c:pt idx="92">
                  <c:v>6.3080000630787003</c:v>
                </c:pt>
                <c:pt idx="93">
                  <c:v>6.3080000630488602</c:v>
                </c:pt>
                <c:pt idx="94">
                  <c:v>6.30800006307887</c:v>
                </c:pt>
                <c:pt idx="95">
                  <c:v>6.3080000630797404</c:v>
                </c:pt>
                <c:pt idx="96">
                  <c:v>6.30800006307906</c:v>
                </c:pt>
                <c:pt idx="97">
                  <c:v>6.3080000630798603</c:v>
                </c:pt>
                <c:pt idx="98">
                  <c:v>6.3080000630799304</c:v>
                </c:pt>
                <c:pt idx="99" formatCode="0.00E+00">
                  <c:v>1.59545769910511E-18</c:v>
                </c:pt>
                <c:pt idx="100" formatCode="0.00E+00">
                  <c:v>1.5954576950194299E-18</c:v>
                </c:pt>
                <c:pt idx="101" formatCode="0.00E+00">
                  <c:v>1.59545770868498E-18</c:v>
                </c:pt>
                <c:pt idx="102" formatCode="0.00E+00">
                  <c:v>1.5954647637207101E-18</c:v>
                </c:pt>
                <c:pt idx="103" formatCode="0.00E+00">
                  <c:v>1.5954647649946399E-18</c:v>
                </c:pt>
                <c:pt idx="104" formatCode="0.00E+00">
                  <c:v>1.5954647625800101E-18</c:v>
                </c:pt>
                <c:pt idx="105" formatCode="0.00E+00">
                  <c:v>1.5954647451973401E-18</c:v>
                </c:pt>
                <c:pt idx="106" formatCode="0.00E+00">
                  <c:v>1.59546473988749E-18</c:v>
                </c:pt>
                <c:pt idx="107" formatCode="0.00E+00">
                  <c:v>1.59546473988751E-18</c:v>
                </c:pt>
                <c:pt idx="108" formatCode="0.00E+00">
                  <c:v>1.59546451136851E-18</c:v>
                </c:pt>
                <c:pt idx="109" formatCode="0.00E+00">
                  <c:v>1.59546451136852E-18</c:v>
                </c:pt>
                <c:pt idx="110" formatCode="0.00E+00">
                  <c:v>1.5954645118492099E-18</c:v>
                </c:pt>
                <c:pt idx="111" formatCode="0.00E+00">
                  <c:v>1.5954645118492099E-18</c:v>
                </c:pt>
                <c:pt idx="112" formatCode="0.00E+00">
                  <c:v>1.5954645060586801E-18</c:v>
                </c:pt>
                <c:pt idx="113" formatCode="0.00E+00">
                  <c:v>1.5954645097448401E-18</c:v>
                </c:pt>
                <c:pt idx="114" formatCode="0.00E+00">
                  <c:v>1.5954645092641401E-18</c:v>
                </c:pt>
                <c:pt idx="115" formatCode="0.00E+00">
                  <c:v>1.5954645092641499E-18</c:v>
                </c:pt>
                <c:pt idx="116" formatCode="0.00E+00">
                  <c:v>1.5954645060586901E-18</c:v>
                </c:pt>
                <c:pt idx="117" formatCode="0.00E+00">
                  <c:v>1.59546451136853E-18</c:v>
                </c:pt>
                <c:pt idx="118" formatCode="0.00E+00">
                  <c:v>1.59546451763973E-18</c:v>
                </c:pt>
                <c:pt idx="119" formatCode="0.00E+00">
                  <c:v>1.59546451395358E-18</c:v>
                </c:pt>
                <c:pt idx="120" formatCode="0.00E+00">
                  <c:v>1.5954405772978101E-18</c:v>
                </c:pt>
                <c:pt idx="121" formatCode="0.00E+00">
                  <c:v>1.5954405782811701E-18</c:v>
                </c:pt>
                <c:pt idx="122" formatCode="0.00E+00">
                  <c:v>1.59544058986224E-18</c:v>
                </c:pt>
                <c:pt idx="123" formatCode="0.00E+00">
                  <c:v>1.59544052392887E-18</c:v>
                </c:pt>
                <c:pt idx="124" formatCode="0.00E+00">
                  <c:v>1.59544052611686E-18</c:v>
                </c:pt>
                <c:pt idx="125" formatCode="0.00E+00">
                  <c:v>1.5954403671372101E-18</c:v>
                </c:pt>
                <c:pt idx="126" formatCode="0.00E+00">
                  <c:v>1.5954404610669201E-18</c:v>
                </c:pt>
                <c:pt idx="127" formatCode="0.00E+00">
                  <c:v>1.5954405176245001E-18</c:v>
                </c:pt>
                <c:pt idx="128" formatCode="0.00E+00">
                  <c:v>1.5954406034102999E-18</c:v>
                </c:pt>
                <c:pt idx="129" formatCode="0.00E+00">
                  <c:v>1.5954887695799901E-18</c:v>
                </c:pt>
                <c:pt idx="130" formatCode="0.00E+00">
                  <c:v>1.5954887695799901E-18</c:v>
                </c:pt>
                <c:pt idx="131" formatCode="0.00E+00">
                  <c:v>1.5954887695799901E-18</c:v>
                </c:pt>
                <c:pt idx="132" formatCode="0.00E+00">
                  <c:v>1.5954887695706301E-18</c:v>
                </c:pt>
                <c:pt idx="133" formatCode="0.00E+00">
                  <c:v>1.5954887695706301E-18</c:v>
                </c:pt>
                <c:pt idx="134" formatCode="0.00E+00">
                  <c:v>1.5954887695706301E-18</c:v>
                </c:pt>
                <c:pt idx="135" formatCode="0.00E+00">
                  <c:v>1.5954887695706301E-18</c:v>
                </c:pt>
                <c:pt idx="136" formatCode="0.00E+00">
                  <c:v>1.5954887695706301E-18</c:v>
                </c:pt>
                <c:pt idx="137" formatCode="0.00E+00">
                  <c:v>1.5954887695706301E-18</c:v>
                </c:pt>
                <c:pt idx="138" formatCode="0.00E+00">
                  <c:v>1.5954887695706301E-18</c:v>
                </c:pt>
                <c:pt idx="139" formatCode="0.00E+00">
                  <c:v>1.5954887695706301E-18</c:v>
                </c:pt>
                <c:pt idx="140" formatCode="0.00E+00">
                  <c:v>1.5954887695706301E-18</c:v>
                </c:pt>
                <c:pt idx="141" formatCode="0.00E+00">
                  <c:v>1.5954887695706301E-18</c:v>
                </c:pt>
                <c:pt idx="142" formatCode="0.00E+00">
                  <c:v>1.5954887695706301E-18</c:v>
                </c:pt>
                <c:pt idx="143" formatCode="0.00E+00">
                  <c:v>1.59548876860926E-18</c:v>
                </c:pt>
                <c:pt idx="144" formatCode="0.00E+00">
                  <c:v>1.59548876859692E-18</c:v>
                </c:pt>
              </c:numCache>
            </c:numRef>
          </c:yVal>
          <c:smooth val="0"/>
          <c:extLst>
            <c:ext xmlns:c16="http://schemas.microsoft.com/office/drawing/2014/chart" uri="{C3380CC4-5D6E-409C-BE32-E72D297353CC}">
              <c16:uniqueId val="{00000003-72AC-40C4-9822-686B95D984D3}"/>
            </c:ext>
          </c:extLst>
        </c:ser>
        <c:ser>
          <c:idx val="4"/>
          <c:order val="3"/>
          <c:tx>
            <c:strRef>
              <c:f>Simulation_March!$BK$2</c:f>
              <c:strCache>
                <c:ptCount val="1"/>
                <c:pt idx="0">
                  <c:v>EV3 </c:v>
                </c:pt>
              </c:strCache>
            </c:strRef>
          </c:tx>
          <c:spPr>
            <a:ln w="9525">
              <a:solidFill>
                <a:schemeClr val="accent4">
                  <a:lumMod val="75000"/>
                </a:schemeClr>
              </a:solidFill>
            </a:ln>
          </c:spPr>
          <c:marker>
            <c:symbol val="circle"/>
            <c:size val="2"/>
            <c:spPr>
              <a:solidFill>
                <a:schemeClr val="accent4">
                  <a:lumMod val="75000"/>
                </a:schemeClr>
              </a:solidFill>
              <a:ln>
                <a:solidFill>
                  <a:schemeClr val="accent4">
                    <a:lumMod val="75000"/>
                  </a:schemeClr>
                </a:solidFill>
              </a:ln>
            </c:spPr>
          </c:marker>
          <c:xVal>
            <c:numRef>
              <c:f>Simulation_March!$A$3:$A$147</c:f>
              <c:numCache>
                <c:formatCode>m/d/yyyy\ h:mm</c:formatCode>
                <c:ptCount val="145"/>
                <c:pt idx="0">
                  <c:v>44641.25</c:v>
                </c:pt>
                <c:pt idx="1">
                  <c:v>44641.253472222219</c:v>
                </c:pt>
                <c:pt idx="2">
                  <c:v>44641.256944444445</c:v>
                </c:pt>
                <c:pt idx="3">
                  <c:v>44641.260416666664</c:v>
                </c:pt>
                <c:pt idx="4">
                  <c:v>44641.263888888891</c:v>
                </c:pt>
                <c:pt idx="5">
                  <c:v>44641.267361111109</c:v>
                </c:pt>
                <c:pt idx="6">
                  <c:v>44641.270833333336</c:v>
                </c:pt>
                <c:pt idx="7">
                  <c:v>44641.274305555555</c:v>
                </c:pt>
                <c:pt idx="8">
                  <c:v>44641.277777777781</c:v>
                </c:pt>
                <c:pt idx="9">
                  <c:v>44641.28125</c:v>
                </c:pt>
                <c:pt idx="10">
                  <c:v>44641.284722222219</c:v>
                </c:pt>
                <c:pt idx="11">
                  <c:v>44641.288194444445</c:v>
                </c:pt>
                <c:pt idx="12">
                  <c:v>44641.291666666664</c:v>
                </c:pt>
                <c:pt idx="13">
                  <c:v>44641.295138888891</c:v>
                </c:pt>
                <c:pt idx="14">
                  <c:v>44641.298611111109</c:v>
                </c:pt>
                <c:pt idx="15">
                  <c:v>44641.302083333336</c:v>
                </c:pt>
                <c:pt idx="16">
                  <c:v>44641.305555555555</c:v>
                </c:pt>
                <c:pt idx="17">
                  <c:v>44641.309027777781</c:v>
                </c:pt>
                <c:pt idx="18">
                  <c:v>44641.3125</c:v>
                </c:pt>
                <c:pt idx="19">
                  <c:v>44641.315972222219</c:v>
                </c:pt>
                <c:pt idx="20">
                  <c:v>44641.319444444445</c:v>
                </c:pt>
                <c:pt idx="21">
                  <c:v>44641.322916666664</c:v>
                </c:pt>
                <c:pt idx="22">
                  <c:v>44641.326388888891</c:v>
                </c:pt>
                <c:pt idx="23">
                  <c:v>44641.329861111109</c:v>
                </c:pt>
                <c:pt idx="24">
                  <c:v>44641.333333333336</c:v>
                </c:pt>
                <c:pt idx="25">
                  <c:v>44641.336805555555</c:v>
                </c:pt>
                <c:pt idx="26">
                  <c:v>44641.340277777781</c:v>
                </c:pt>
                <c:pt idx="27">
                  <c:v>44641.34375</c:v>
                </c:pt>
                <c:pt idx="28">
                  <c:v>44641.347222222219</c:v>
                </c:pt>
                <c:pt idx="29">
                  <c:v>44641.350694444445</c:v>
                </c:pt>
                <c:pt idx="30">
                  <c:v>44641.354166666664</c:v>
                </c:pt>
                <c:pt idx="31">
                  <c:v>44641.357638888891</c:v>
                </c:pt>
                <c:pt idx="32">
                  <c:v>44641.361111111109</c:v>
                </c:pt>
                <c:pt idx="33">
                  <c:v>44641.364583333336</c:v>
                </c:pt>
                <c:pt idx="34">
                  <c:v>44641.368055555555</c:v>
                </c:pt>
                <c:pt idx="35">
                  <c:v>44641.371527777781</c:v>
                </c:pt>
                <c:pt idx="36">
                  <c:v>44641.375</c:v>
                </c:pt>
                <c:pt idx="37">
                  <c:v>44641.378472222219</c:v>
                </c:pt>
                <c:pt idx="38">
                  <c:v>44641.381944444445</c:v>
                </c:pt>
                <c:pt idx="39">
                  <c:v>44641.385416666664</c:v>
                </c:pt>
                <c:pt idx="40">
                  <c:v>44641.388888888891</c:v>
                </c:pt>
                <c:pt idx="41">
                  <c:v>44641.392361111109</c:v>
                </c:pt>
                <c:pt idx="42">
                  <c:v>44641.395833333336</c:v>
                </c:pt>
                <c:pt idx="43">
                  <c:v>44641.399305555555</c:v>
                </c:pt>
                <c:pt idx="44">
                  <c:v>44641.402777777781</c:v>
                </c:pt>
                <c:pt idx="45">
                  <c:v>44641.40625</c:v>
                </c:pt>
                <c:pt idx="46">
                  <c:v>44641.409722222219</c:v>
                </c:pt>
                <c:pt idx="47">
                  <c:v>44641.413194444445</c:v>
                </c:pt>
                <c:pt idx="48">
                  <c:v>44641.416666666664</c:v>
                </c:pt>
                <c:pt idx="49">
                  <c:v>44641.420138888891</c:v>
                </c:pt>
                <c:pt idx="50">
                  <c:v>44641.423611111109</c:v>
                </c:pt>
                <c:pt idx="51">
                  <c:v>44641.427083333336</c:v>
                </c:pt>
                <c:pt idx="52">
                  <c:v>44641.430555555555</c:v>
                </c:pt>
                <c:pt idx="53">
                  <c:v>44641.434027777781</c:v>
                </c:pt>
                <c:pt idx="54">
                  <c:v>44641.4375</c:v>
                </c:pt>
                <c:pt idx="55">
                  <c:v>44641.440972222219</c:v>
                </c:pt>
                <c:pt idx="56">
                  <c:v>44641.444444444445</c:v>
                </c:pt>
                <c:pt idx="57">
                  <c:v>44641.447916666664</c:v>
                </c:pt>
                <c:pt idx="58">
                  <c:v>44641.451388888891</c:v>
                </c:pt>
                <c:pt idx="59">
                  <c:v>44641.454861111109</c:v>
                </c:pt>
                <c:pt idx="60">
                  <c:v>44641.458333333336</c:v>
                </c:pt>
                <c:pt idx="61">
                  <c:v>44641.461805555555</c:v>
                </c:pt>
                <c:pt idx="62">
                  <c:v>44641.465277777781</c:v>
                </c:pt>
                <c:pt idx="63">
                  <c:v>44641.46875</c:v>
                </c:pt>
                <c:pt idx="64">
                  <c:v>44641.472222222219</c:v>
                </c:pt>
                <c:pt idx="65">
                  <c:v>44641.475694444445</c:v>
                </c:pt>
                <c:pt idx="66">
                  <c:v>44641.479166666664</c:v>
                </c:pt>
                <c:pt idx="67">
                  <c:v>44641.482638888891</c:v>
                </c:pt>
                <c:pt idx="68">
                  <c:v>44641.486111111109</c:v>
                </c:pt>
                <c:pt idx="69">
                  <c:v>44641.489583333336</c:v>
                </c:pt>
                <c:pt idx="70">
                  <c:v>44641.493055555555</c:v>
                </c:pt>
                <c:pt idx="71">
                  <c:v>44641.496527777781</c:v>
                </c:pt>
                <c:pt idx="72">
                  <c:v>44641.5</c:v>
                </c:pt>
                <c:pt idx="73">
                  <c:v>44641.503472222219</c:v>
                </c:pt>
                <c:pt idx="74">
                  <c:v>44641.506944444445</c:v>
                </c:pt>
                <c:pt idx="75">
                  <c:v>44641.510416666664</c:v>
                </c:pt>
                <c:pt idx="76">
                  <c:v>44641.513888888891</c:v>
                </c:pt>
                <c:pt idx="77">
                  <c:v>44641.517361111109</c:v>
                </c:pt>
                <c:pt idx="78">
                  <c:v>44641.520833333336</c:v>
                </c:pt>
                <c:pt idx="79">
                  <c:v>44641.524305555555</c:v>
                </c:pt>
                <c:pt idx="80">
                  <c:v>44641.527777777781</c:v>
                </c:pt>
                <c:pt idx="81">
                  <c:v>44641.53125</c:v>
                </c:pt>
                <c:pt idx="82">
                  <c:v>44641.534722222219</c:v>
                </c:pt>
                <c:pt idx="83">
                  <c:v>44641.538194444445</c:v>
                </c:pt>
                <c:pt idx="84">
                  <c:v>44641.541666666664</c:v>
                </c:pt>
                <c:pt idx="85">
                  <c:v>44641.545138888891</c:v>
                </c:pt>
                <c:pt idx="86">
                  <c:v>44641.548611111109</c:v>
                </c:pt>
                <c:pt idx="87">
                  <c:v>44641.552083333336</c:v>
                </c:pt>
                <c:pt idx="88">
                  <c:v>44641.555555555555</c:v>
                </c:pt>
                <c:pt idx="89">
                  <c:v>44641.559027777781</c:v>
                </c:pt>
                <c:pt idx="90">
                  <c:v>44641.5625</c:v>
                </c:pt>
                <c:pt idx="91">
                  <c:v>44641.565972222219</c:v>
                </c:pt>
                <c:pt idx="92">
                  <c:v>44641.569444444445</c:v>
                </c:pt>
                <c:pt idx="93">
                  <c:v>44641.572916666664</c:v>
                </c:pt>
                <c:pt idx="94">
                  <c:v>44641.576388888891</c:v>
                </c:pt>
                <c:pt idx="95">
                  <c:v>44641.579861111109</c:v>
                </c:pt>
                <c:pt idx="96">
                  <c:v>44641.583333333336</c:v>
                </c:pt>
                <c:pt idx="97">
                  <c:v>44641.586805555555</c:v>
                </c:pt>
                <c:pt idx="98">
                  <c:v>44641.590277777781</c:v>
                </c:pt>
                <c:pt idx="99">
                  <c:v>44641.59375</c:v>
                </c:pt>
                <c:pt idx="100">
                  <c:v>44641.597222222219</c:v>
                </c:pt>
                <c:pt idx="101">
                  <c:v>44641.600694444445</c:v>
                </c:pt>
                <c:pt idx="102">
                  <c:v>44641.604166666664</c:v>
                </c:pt>
                <c:pt idx="103">
                  <c:v>44641.607638888891</c:v>
                </c:pt>
                <c:pt idx="104">
                  <c:v>44641.611111111109</c:v>
                </c:pt>
                <c:pt idx="105">
                  <c:v>44641.614583333336</c:v>
                </c:pt>
                <c:pt idx="106">
                  <c:v>44641.618055555555</c:v>
                </c:pt>
                <c:pt idx="107">
                  <c:v>44641.621527777781</c:v>
                </c:pt>
                <c:pt idx="108">
                  <c:v>44641.625</c:v>
                </c:pt>
                <c:pt idx="109">
                  <c:v>44641.628472222219</c:v>
                </c:pt>
                <c:pt idx="110">
                  <c:v>44641.631944444445</c:v>
                </c:pt>
                <c:pt idx="111">
                  <c:v>44641.635416666664</c:v>
                </c:pt>
                <c:pt idx="112">
                  <c:v>44641.638888888891</c:v>
                </c:pt>
                <c:pt idx="113">
                  <c:v>44641.642361111109</c:v>
                </c:pt>
                <c:pt idx="114">
                  <c:v>44641.645833333336</c:v>
                </c:pt>
                <c:pt idx="115">
                  <c:v>44641.649305555555</c:v>
                </c:pt>
                <c:pt idx="116">
                  <c:v>44641.652777777781</c:v>
                </c:pt>
                <c:pt idx="117">
                  <c:v>44641.65625</c:v>
                </c:pt>
                <c:pt idx="118">
                  <c:v>44641.659722222219</c:v>
                </c:pt>
                <c:pt idx="119">
                  <c:v>44641.663194444445</c:v>
                </c:pt>
                <c:pt idx="120">
                  <c:v>44641.666666666664</c:v>
                </c:pt>
                <c:pt idx="121">
                  <c:v>44641.670138888891</c:v>
                </c:pt>
                <c:pt idx="122">
                  <c:v>44641.673611111109</c:v>
                </c:pt>
                <c:pt idx="123">
                  <c:v>44641.677083333336</c:v>
                </c:pt>
                <c:pt idx="124">
                  <c:v>44641.680555555555</c:v>
                </c:pt>
                <c:pt idx="125">
                  <c:v>44641.684027777781</c:v>
                </c:pt>
                <c:pt idx="126">
                  <c:v>44641.6875</c:v>
                </c:pt>
                <c:pt idx="127">
                  <c:v>44641.690972222219</c:v>
                </c:pt>
                <c:pt idx="128">
                  <c:v>44641.694444444445</c:v>
                </c:pt>
                <c:pt idx="129">
                  <c:v>44641.697916666664</c:v>
                </c:pt>
                <c:pt idx="130">
                  <c:v>44641.701388888891</c:v>
                </c:pt>
                <c:pt idx="131">
                  <c:v>44641.704861111109</c:v>
                </c:pt>
                <c:pt idx="132">
                  <c:v>44641.708333333336</c:v>
                </c:pt>
                <c:pt idx="133">
                  <c:v>44641.711805555555</c:v>
                </c:pt>
                <c:pt idx="134">
                  <c:v>44641.715277777781</c:v>
                </c:pt>
                <c:pt idx="135">
                  <c:v>44641.71875</c:v>
                </c:pt>
                <c:pt idx="136">
                  <c:v>44641.722222222219</c:v>
                </c:pt>
                <c:pt idx="137">
                  <c:v>44641.725694444445</c:v>
                </c:pt>
                <c:pt idx="138">
                  <c:v>44641.729166666664</c:v>
                </c:pt>
                <c:pt idx="139">
                  <c:v>44641.732638888891</c:v>
                </c:pt>
                <c:pt idx="140">
                  <c:v>44641.736111111109</c:v>
                </c:pt>
                <c:pt idx="141">
                  <c:v>44641.739583333336</c:v>
                </c:pt>
                <c:pt idx="142">
                  <c:v>44641.743055555555</c:v>
                </c:pt>
                <c:pt idx="143">
                  <c:v>44641.746527777781</c:v>
                </c:pt>
                <c:pt idx="144">
                  <c:v>44641.75</c:v>
                </c:pt>
              </c:numCache>
            </c:numRef>
          </c:xVal>
          <c:yVal>
            <c:numRef>
              <c:f>Simulation_March!$BK$3:$BK$147</c:f>
              <c:numCache>
                <c:formatCode>General</c:formatCode>
                <c:ptCount val="14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6.3080000624718497</c:v>
                </c:pt>
                <c:pt idx="24">
                  <c:v>6.3080000546661399</c:v>
                </c:pt>
                <c:pt idx="25">
                  <c:v>6.30800004472826</c:v>
                </c:pt>
                <c:pt idx="26">
                  <c:v>6.30800005941708</c:v>
                </c:pt>
                <c:pt idx="27">
                  <c:v>6.3080000596685197</c:v>
                </c:pt>
                <c:pt idx="28">
                  <c:v>6.3080000595260897</c:v>
                </c:pt>
                <c:pt idx="29">
                  <c:v>6.3080000599371404</c:v>
                </c:pt>
                <c:pt idx="30">
                  <c:v>6.3080000595983003</c:v>
                </c:pt>
                <c:pt idx="31">
                  <c:v>6.3080000576415598</c:v>
                </c:pt>
                <c:pt idx="32">
                  <c:v>6.30800006066747</c:v>
                </c:pt>
                <c:pt idx="33">
                  <c:v>6.3080000608282001</c:v>
                </c:pt>
                <c:pt idx="34">
                  <c:v>6.3080000606170401</c:v>
                </c:pt>
                <c:pt idx="35">
                  <c:v>6.3079951864812198</c:v>
                </c:pt>
                <c:pt idx="36">
                  <c:v>6.3080000630709296</c:v>
                </c:pt>
                <c:pt idx="37">
                  <c:v>6.3080000572318999</c:v>
                </c:pt>
                <c:pt idx="38">
                  <c:v>6.3080000619781202</c:v>
                </c:pt>
                <c:pt idx="39">
                  <c:v>6.3080000630714999</c:v>
                </c:pt>
                <c:pt idx="40">
                  <c:v>6.3080000630722397</c:v>
                </c:pt>
                <c:pt idx="41">
                  <c:v>6.3080000624462196</c:v>
                </c:pt>
                <c:pt idx="42">
                  <c:v>6.3080000613910103</c:v>
                </c:pt>
                <c:pt idx="43">
                  <c:v>6.3080000642688896</c:v>
                </c:pt>
                <c:pt idx="44">
                  <c:v>6.3080000630687998</c:v>
                </c:pt>
                <c:pt idx="45">
                  <c:v>6.3080000631920203</c:v>
                </c:pt>
                <c:pt idx="46">
                  <c:v>6.3080000609813203</c:v>
                </c:pt>
                <c:pt idx="47">
                  <c:v>6.3080000418759097</c:v>
                </c:pt>
                <c:pt idx="48">
                  <c:v>6.3080000630770998</c:v>
                </c:pt>
                <c:pt idx="49">
                  <c:v>6.3080000630757</c:v>
                </c:pt>
                <c:pt idx="50">
                  <c:v>6.3080000630764399</c:v>
                </c:pt>
                <c:pt idx="51">
                  <c:v>6.3080000628091</c:v>
                </c:pt>
                <c:pt idx="52">
                  <c:v>6.3080000628574497</c:v>
                </c:pt>
                <c:pt idx="53">
                  <c:v>6.3080000630772703</c:v>
                </c:pt>
                <c:pt idx="54">
                  <c:v>6.3080000630773201</c:v>
                </c:pt>
                <c:pt idx="55">
                  <c:v>6.3080000630769204</c:v>
                </c:pt>
                <c:pt idx="56">
                  <c:v>6.3080000630774302</c:v>
                </c:pt>
                <c:pt idx="57">
                  <c:v>6.3080000630774897</c:v>
                </c:pt>
                <c:pt idx="58">
                  <c:v>6.3080000630722504</c:v>
                </c:pt>
                <c:pt idx="59">
                  <c:v>6.3080000630771904</c:v>
                </c:pt>
                <c:pt idx="60">
                  <c:v>6.3080000630776496</c:v>
                </c:pt>
                <c:pt idx="61">
                  <c:v>6.3080000630768396</c:v>
                </c:pt>
                <c:pt idx="62">
                  <c:v>6.3080000630773796</c:v>
                </c:pt>
                <c:pt idx="63">
                  <c:v>6.3080000630772997</c:v>
                </c:pt>
                <c:pt idx="64">
                  <c:v>6.3080000611552798</c:v>
                </c:pt>
                <c:pt idx="65">
                  <c:v>6.3080000630773396</c:v>
                </c:pt>
                <c:pt idx="66">
                  <c:v>6.3080000630774098</c:v>
                </c:pt>
                <c:pt idx="67">
                  <c:v>6.30800006307748</c:v>
                </c:pt>
                <c:pt idx="68">
                  <c:v>6.3080000630775501</c:v>
                </c:pt>
                <c:pt idx="69">
                  <c:v>6.3080000630776203</c:v>
                </c:pt>
                <c:pt idx="70">
                  <c:v>6.3080000630776896</c:v>
                </c:pt>
                <c:pt idx="71">
                  <c:v>6.3080000630777597</c:v>
                </c:pt>
                <c:pt idx="72">
                  <c:v>6.3080000630778299</c:v>
                </c:pt>
                <c:pt idx="73">
                  <c:v>6.3080000630779098</c:v>
                </c:pt>
                <c:pt idx="74">
                  <c:v>6.30800006307798</c:v>
                </c:pt>
                <c:pt idx="75">
                  <c:v>6.3080000630780502</c:v>
                </c:pt>
                <c:pt idx="76">
                  <c:v>6.3080000630781203</c:v>
                </c:pt>
                <c:pt idx="77">
                  <c:v>6.3080000630781896</c:v>
                </c:pt>
                <c:pt idx="78">
                  <c:v>6.3080000630781399</c:v>
                </c:pt>
                <c:pt idx="79">
                  <c:v>6.3080000630783299</c:v>
                </c:pt>
                <c:pt idx="80">
                  <c:v>6.3080000630784001</c:v>
                </c:pt>
                <c:pt idx="81">
                  <c:v>6.3080000630782802</c:v>
                </c:pt>
                <c:pt idx="82">
                  <c:v>6.3080000630783797</c:v>
                </c:pt>
                <c:pt idx="83">
                  <c:v>6.3080000630784596</c:v>
                </c:pt>
                <c:pt idx="84">
                  <c:v>6.3080000630775697</c:v>
                </c:pt>
                <c:pt idx="85">
                  <c:v>6.3080000630787598</c:v>
                </c:pt>
                <c:pt idx="86">
                  <c:v>6.3080000630778601</c:v>
                </c:pt>
                <c:pt idx="87">
                  <c:v>6.3080000630784099</c:v>
                </c:pt>
                <c:pt idx="88">
                  <c:v>6.3080000630789801</c:v>
                </c:pt>
                <c:pt idx="89">
                  <c:v>6.3080000630790503</c:v>
                </c:pt>
                <c:pt idx="90">
                  <c:v>6.3080000630791204</c:v>
                </c:pt>
                <c:pt idx="91">
                  <c:v>6.3080000630787199</c:v>
                </c:pt>
                <c:pt idx="92">
                  <c:v>6.30800006307829</c:v>
                </c:pt>
                <c:pt idx="93">
                  <c:v>6.3080000630199198</c:v>
                </c:pt>
                <c:pt idx="94">
                  <c:v>6.3080000630784996</c:v>
                </c:pt>
                <c:pt idx="95">
                  <c:v>6.3080000630794197</c:v>
                </c:pt>
                <c:pt idx="96">
                  <c:v>6.3080000630787696</c:v>
                </c:pt>
                <c:pt idx="97">
                  <c:v>6.3080000630795796</c:v>
                </c:pt>
                <c:pt idx="98">
                  <c:v>6.3080000630796604</c:v>
                </c:pt>
                <c:pt idx="99">
                  <c:v>6.3080000630797501</c:v>
                </c:pt>
                <c:pt idx="100">
                  <c:v>6.3080000630597803</c:v>
                </c:pt>
                <c:pt idx="101">
                  <c:v>6.30800006307987</c:v>
                </c:pt>
                <c:pt idx="102" formatCode="0.00E+00">
                  <c:v>2.0540041575935002E-18</c:v>
                </c:pt>
                <c:pt idx="103" formatCode="0.00E+00">
                  <c:v>2.0540031884376E-18</c:v>
                </c:pt>
                <c:pt idx="104" formatCode="0.00E+00">
                  <c:v>2.05400415821285E-18</c:v>
                </c:pt>
                <c:pt idx="105" formatCode="0.00E+00">
                  <c:v>2.0540041613241301E-18</c:v>
                </c:pt>
                <c:pt idx="106" formatCode="0.00E+00">
                  <c:v>2.05400415510168E-18</c:v>
                </c:pt>
                <c:pt idx="107" formatCode="0.00E+00">
                  <c:v>2.0540029385861101E-18</c:v>
                </c:pt>
                <c:pt idx="108" formatCode="0.00E+00">
                  <c:v>2.05400390975732E-18</c:v>
                </c:pt>
                <c:pt idx="109" formatCode="0.00E+00">
                  <c:v>2.0540039165990802E-18</c:v>
                </c:pt>
                <c:pt idx="110" formatCode="0.00E+00">
                  <c:v>2.05400391721847E-18</c:v>
                </c:pt>
                <c:pt idx="111" formatCode="0.00E+00">
                  <c:v>2.0540026773169298E-18</c:v>
                </c:pt>
                <c:pt idx="112" formatCode="0.00E+00">
                  <c:v>2.05400390975734E-18</c:v>
                </c:pt>
                <c:pt idx="113" formatCode="0.00E+00">
                  <c:v>2.0540039213488598E-18</c:v>
                </c:pt>
                <c:pt idx="114" formatCode="0.00E+00">
                  <c:v>2.0540039219681299E-18</c:v>
                </c:pt>
                <c:pt idx="115" formatCode="0.00E+00">
                  <c:v>2.0540027630235002E-18</c:v>
                </c:pt>
                <c:pt idx="116" formatCode="0.00E+00">
                  <c:v>2.0540039165990902E-18</c:v>
                </c:pt>
                <c:pt idx="117" formatCode="0.00E+00">
                  <c:v>2.0540039172185301E-18</c:v>
                </c:pt>
                <c:pt idx="118" formatCode="0.00E+00">
                  <c:v>2.0540039172185201E-18</c:v>
                </c:pt>
                <c:pt idx="119" formatCode="0.00E+00">
                  <c:v>2.0540016669563601E-18</c:v>
                </c:pt>
                <c:pt idx="120" formatCode="0.00E+00">
                  <c:v>2.0539788097913899E-18</c:v>
                </c:pt>
                <c:pt idx="121" formatCode="0.00E+00">
                  <c:v>2.05397880267202E-18</c:v>
                </c:pt>
                <c:pt idx="122" formatCode="0.00E+00">
                  <c:v>2.0539787865109101E-18</c:v>
                </c:pt>
                <c:pt idx="123" formatCode="0.00E+00">
                  <c:v>2.0539785574244002E-18</c:v>
                </c:pt>
                <c:pt idx="124" formatCode="0.00E+00">
                  <c:v>2.0539787877496101E-18</c:v>
                </c:pt>
                <c:pt idx="125" formatCode="0.00E+00">
                  <c:v>2.05397880665168E-18</c:v>
                </c:pt>
                <c:pt idx="126" formatCode="0.00E+00">
                  <c:v>2.0539788026719699E-18</c:v>
                </c:pt>
                <c:pt idx="127" formatCode="0.00E+00">
                  <c:v>2.0539788057046898E-18</c:v>
                </c:pt>
                <c:pt idx="128" formatCode="0.00E+00">
                  <c:v>2.0539788014332699E-18</c:v>
                </c:pt>
                <c:pt idx="129" formatCode="0.00E+00">
                  <c:v>2.05402995020237E-18</c:v>
                </c:pt>
                <c:pt idx="130" formatCode="0.00E+00">
                  <c:v>2.05402995020237E-18</c:v>
                </c:pt>
                <c:pt idx="131" formatCode="0.00E+00">
                  <c:v>2.05402995020237E-18</c:v>
                </c:pt>
                <c:pt idx="132" formatCode="0.00E+00">
                  <c:v>2.0540299501899701E-18</c:v>
                </c:pt>
                <c:pt idx="133" formatCode="0.00E+00">
                  <c:v>2.0540299501899701E-18</c:v>
                </c:pt>
                <c:pt idx="134" formatCode="0.00E+00">
                  <c:v>2.0540299501899701E-18</c:v>
                </c:pt>
                <c:pt idx="135" formatCode="0.00E+00">
                  <c:v>2.0540299501899701E-18</c:v>
                </c:pt>
                <c:pt idx="136" formatCode="0.00E+00">
                  <c:v>2.0540299501899701E-18</c:v>
                </c:pt>
                <c:pt idx="137" formatCode="0.00E+00">
                  <c:v>2.0540299501899701E-18</c:v>
                </c:pt>
                <c:pt idx="138" formatCode="0.00E+00">
                  <c:v>2.0540299501899701E-18</c:v>
                </c:pt>
                <c:pt idx="139" formatCode="0.00E+00">
                  <c:v>2.0540299501899701E-18</c:v>
                </c:pt>
                <c:pt idx="140" formatCode="0.00E+00">
                  <c:v>2.0540299501899701E-18</c:v>
                </c:pt>
                <c:pt idx="141" formatCode="0.00E+00">
                  <c:v>2.0540299501899701E-18</c:v>
                </c:pt>
                <c:pt idx="142" formatCode="0.00E+00">
                  <c:v>2.0540299501899701E-18</c:v>
                </c:pt>
                <c:pt idx="143" formatCode="0.00E+00">
                  <c:v>2.0540299483318502E-18</c:v>
                </c:pt>
                <c:pt idx="144" formatCode="0.00E+00">
                  <c:v>2.05402994831561E-18</c:v>
                </c:pt>
              </c:numCache>
            </c:numRef>
          </c:yVal>
          <c:smooth val="0"/>
          <c:extLst>
            <c:ext xmlns:c16="http://schemas.microsoft.com/office/drawing/2014/chart" uri="{C3380CC4-5D6E-409C-BE32-E72D297353CC}">
              <c16:uniqueId val="{0000001F-72AC-40C4-9822-686B95D984D3}"/>
            </c:ext>
          </c:extLst>
        </c:ser>
        <c:ser>
          <c:idx val="2"/>
          <c:order val="4"/>
          <c:tx>
            <c:strRef>
              <c:f>Simulation_March!$BW$2</c:f>
              <c:strCache>
                <c:ptCount val="1"/>
                <c:pt idx="0">
                  <c:v>Pgrid</c:v>
                </c:pt>
              </c:strCache>
            </c:strRef>
          </c:tx>
          <c:spPr>
            <a:ln w="15875">
              <a:solidFill>
                <a:schemeClr val="bg1">
                  <a:lumMod val="50000"/>
                </a:schemeClr>
              </a:solidFill>
              <a:prstDash val="dash"/>
            </a:ln>
          </c:spPr>
          <c:marker>
            <c:symbol val="none"/>
          </c:marker>
          <c:xVal>
            <c:numRef>
              <c:f>Simulation_March!$A$3:$A$147</c:f>
              <c:numCache>
                <c:formatCode>m/d/yyyy\ h:mm</c:formatCode>
                <c:ptCount val="145"/>
                <c:pt idx="0">
                  <c:v>44641.25</c:v>
                </c:pt>
                <c:pt idx="1">
                  <c:v>44641.253472222219</c:v>
                </c:pt>
                <c:pt idx="2">
                  <c:v>44641.256944444445</c:v>
                </c:pt>
                <c:pt idx="3">
                  <c:v>44641.260416666664</c:v>
                </c:pt>
                <c:pt idx="4">
                  <c:v>44641.263888888891</c:v>
                </c:pt>
                <c:pt idx="5">
                  <c:v>44641.267361111109</c:v>
                </c:pt>
                <c:pt idx="6">
                  <c:v>44641.270833333336</c:v>
                </c:pt>
                <c:pt idx="7">
                  <c:v>44641.274305555555</c:v>
                </c:pt>
                <c:pt idx="8">
                  <c:v>44641.277777777781</c:v>
                </c:pt>
                <c:pt idx="9">
                  <c:v>44641.28125</c:v>
                </c:pt>
                <c:pt idx="10">
                  <c:v>44641.284722222219</c:v>
                </c:pt>
                <c:pt idx="11">
                  <c:v>44641.288194444445</c:v>
                </c:pt>
                <c:pt idx="12">
                  <c:v>44641.291666666664</c:v>
                </c:pt>
                <c:pt idx="13">
                  <c:v>44641.295138888891</c:v>
                </c:pt>
                <c:pt idx="14">
                  <c:v>44641.298611111109</c:v>
                </c:pt>
                <c:pt idx="15">
                  <c:v>44641.302083333336</c:v>
                </c:pt>
                <c:pt idx="16">
                  <c:v>44641.305555555555</c:v>
                </c:pt>
                <c:pt idx="17">
                  <c:v>44641.309027777781</c:v>
                </c:pt>
                <c:pt idx="18">
                  <c:v>44641.3125</c:v>
                </c:pt>
                <c:pt idx="19">
                  <c:v>44641.315972222219</c:v>
                </c:pt>
                <c:pt idx="20">
                  <c:v>44641.319444444445</c:v>
                </c:pt>
                <c:pt idx="21">
                  <c:v>44641.322916666664</c:v>
                </c:pt>
                <c:pt idx="22">
                  <c:v>44641.326388888891</c:v>
                </c:pt>
                <c:pt idx="23">
                  <c:v>44641.329861111109</c:v>
                </c:pt>
                <c:pt idx="24">
                  <c:v>44641.333333333336</c:v>
                </c:pt>
                <c:pt idx="25">
                  <c:v>44641.336805555555</c:v>
                </c:pt>
                <c:pt idx="26">
                  <c:v>44641.340277777781</c:v>
                </c:pt>
                <c:pt idx="27">
                  <c:v>44641.34375</c:v>
                </c:pt>
                <c:pt idx="28">
                  <c:v>44641.347222222219</c:v>
                </c:pt>
                <c:pt idx="29">
                  <c:v>44641.350694444445</c:v>
                </c:pt>
                <c:pt idx="30">
                  <c:v>44641.354166666664</c:v>
                </c:pt>
                <c:pt idx="31">
                  <c:v>44641.357638888891</c:v>
                </c:pt>
                <c:pt idx="32">
                  <c:v>44641.361111111109</c:v>
                </c:pt>
                <c:pt idx="33">
                  <c:v>44641.364583333336</c:v>
                </c:pt>
                <c:pt idx="34">
                  <c:v>44641.368055555555</c:v>
                </c:pt>
                <c:pt idx="35">
                  <c:v>44641.371527777781</c:v>
                </c:pt>
                <c:pt idx="36">
                  <c:v>44641.375</c:v>
                </c:pt>
                <c:pt idx="37">
                  <c:v>44641.378472222219</c:v>
                </c:pt>
                <c:pt idx="38">
                  <c:v>44641.381944444445</c:v>
                </c:pt>
                <c:pt idx="39">
                  <c:v>44641.385416666664</c:v>
                </c:pt>
                <c:pt idx="40">
                  <c:v>44641.388888888891</c:v>
                </c:pt>
                <c:pt idx="41">
                  <c:v>44641.392361111109</c:v>
                </c:pt>
                <c:pt idx="42">
                  <c:v>44641.395833333336</c:v>
                </c:pt>
                <c:pt idx="43">
                  <c:v>44641.399305555555</c:v>
                </c:pt>
                <c:pt idx="44">
                  <c:v>44641.402777777781</c:v>
                </c:pt>
                <c:pt idx="45">
                  <c:v>44641.40625</c:v>
                </c:pt>
                <c:pt idx="46">
                  <c:v>44641.409722222219</c:v>
                </c:pt>
                <c:pt idx="47">
                  <c:v>44641.413194444445</c:v>
                </c:pt>
                <c:pt idx="48">
                  <c:v>44641.416666666664</c:v>
                </c:pt>
                <c:pt idx="49">
                  <c:v>44641.420138888891</c:v>
                </c:pt>
                <c:pt idx="50">
                  <c:v>44641.423611111109</c:v>
                </c:pt>
                <c:pt idx="51">
                  <c:v>44641.427083333336</c:v>
                </c:pt>
                <c:pt idx="52">
                  <c:v>44641.430555555555</c:v>
                </c:pt>
                <c:pt idx="53">
                  <c:v>44641.434027777781</c:v>
                </c:pt>
                <c:pt idx="54">
                  <c:v>44641.4375</c:v>
                </c:pt>
                <c:pt idx="55">
                  <c:v>44641.440972222219</c:v>
                </c:pt>
                <c:pt idx="56">
                  <c:v>44641.444444444445</c:v>
                </c:pt>
                <c:pt idx="57">
                  <c:v>44641.447916666664</c:v>
                </c:pt>
                <c:pt idx="58">
                  <c:v>44641.451388888891</c:v>
                </c:pt>
                <c:pt idx="59">
                  <c:v>44641.454861111109</c:v>
                </c:pt>
                <c:pt idx="60">
                  <c:v>44641.458333333336</c:v>
                </c:pt>
                <c:pt idx="61">
                  <c:v>44641.461805555555</c:v>
                </c:pt>
                <c:pt idx="62">
                  <c:v>44641.465277777781</c:v>
                </c:pt>
                <c:pt idx="63">
                  <c:v>44641.46875</c:v>
                </c:pt>
                <c:pt idx="64">
                  <c:v>44641.472222222219</c:v>
                </c:pt>
                <c:pt idx="65">
                  <c:v>44641.475694444445</c:v>
                </c:pt>
                <c:pt idx="66">
                  <c:v>44641.479166666664</c:v>
                </c:pt>
                <c:pt idx="67">
                  <c:v>44641.482638888891</c:v>
                </c:pt>
                <c:pt idx="68">
                  <c:v>44641.486111111109</c:v>
                </c:pt>
                <c:pt idx="69">
                  <c:v>44641.489583333336</c:v>
                </c:pt>
                <c:pt idx="70">
                  <c:v>44641.493055555555</c:v>
                </c:pt>
                <c:pt idx="71">
                  <c:v>44641.496527777781</c:v>
                </c:pt>
                <c:pt idx="72">
                  <c:v>44641.5</c:v>
                </c:pt>
                <c:pt idx="73">
                  <c:v>44641.503472222219</c:v>
                </c:pt>
                <c:pt idx="74">
                  <c:v>44641.506944444445</c:v>
                </c:pt>
                <c:pt idx="75">
                  <c:v>44641.510416666664</c:v>
                </c:pt>
                <c:pt idx="76">
                  <c:v>44641.513888888891</c:v>
                </c:pt>
                <c:pt idx="77">
                  <c:v>44641.517361111109</c:v>
                </c:pt>
                <c:pt idx="78">
                  <c:v>44641.520833333336</c:v>
                </c:pt>
                <c:pt idx="79">
                  <c:v>44641.524305555555</c:v>
                </c:pt>
                <c:pt idx="80">
                  <c:v>44641.527777777781</c:v>
                </c:pt>
                <c:pt idx="81">
                  <c:v>44641.53125</c:v>
                </c:pt>
                <c:pt idx="82">
                  <c:v>44641.534722222219</c:v>
                </c:pt>
                <c:pt idx="83">
                  <c:v>44641.538194444445</c:v>
                </c:pt>
                <c:pt idx="84">
                  <c:v>44641.541666666664</c:v>
                </c:pt>
                <c:pt idx="85">
                  <c:v>44641.545138888891</c:v>
                </c:pt>
                <c:pt idx="86">
                  <c:v>44641.548611111109</c:v>
                </c:pt>
                <c:pt idx="87">
                  <c:v>44641.552083333336</c:v>
                </c:pt>
                <c:pt idx="88">
                  <c:v>44641.555555555555</c:v>
                </c:pt>
                <c:pt idx="89">
                  <c:v>44641.559027777781</c:v>
                </c:pt>
                <c:pt idx="90">
                  <c:v>44641.5625</c:v>
                </c:pt>
                <c:pt idx="91">
                  <c:v>44641.565972222219</c:v>
                </c:pt>
                <c:pt idx="92">
                  <c:v>44641.569444444445</c:v>
                </c:pt>
                <c:pt idx="93">
                  <c:v>44641.572916666664</c:v>
                </c:pt>
                <c:pt idx="94">
                  <c:v>44641.576388888891</c:v>
                </c:pt>
                <c:pt idx="95">
                  <c:v>44641.579861111109</c:v>
                </c:pt>
                <c:pt idx="96">
                  <c:v>44641.583333333336</c:v>
                </c:pt>
                <c:pt idx="97">
                  <c:v>44641.586805555555</c:v>
                </c:pt>
                <c:pt idx="98">
                  <c:v>44641.590277777781</c:v>
                </c:pt>
                <c:pt idx="99">
                  <c:v>44641.59375</c:v>
                </c:pt>
                <c:pt idx="100">
                  <c:v>44641.597222222219</c:v>
                </c:pt>
                <c:pt idx="101">
                  <c:v>44641.600694444445</c:v>
                </c:pt>
                <c:pt idx="102">
                  <c:v>44641.604166666664</c:v>
                </c:pt>
                <c:pt idx="103">
                  <c:v>44641.607638888891</c:v>
                </c:pt>
                <c:pt idx="104">
                  <c:v>44641.611111111109</c:v>
                </c:pt>
                <c:pt idx="105">
                  <c:v>44641.614583333336</c:v>
                </c:pt>
                <c:pt idx="106">
                  <c:v>44641.618055555555</c:v>
                </c:pt>
                <c:pt idx="107">
                  <c:v>44641.621527777781</c:v>
                </c:pt>
                <c:pt idx="108">
                  <c:v>44641.625</c:v>
                </c:pt>
                <c:pt idx="109">
                  <c:v>44641.628472222219</c:v>
                </c:pt>
                <c:pt idx="110">
                  <c:v>44641.631944444445</c:v>
                </c:pt>
                <c:pt idx="111">
                  <c:v>44641.635416666664</c:v>
                </c:pt>
                <c:pt idx="112">
                  <c:v>44641.638888888891</c:v>
                </c:pt>
                <c:pt idx="113">
                  <c:v>44641.642361111109</c:v>
                </c:pt>
                <c:pt idx="114">
                  <c:v>44641.645833333336</c:v>
                </c:pt>
                <c:pt idx="115">
                  <c:v>44641.649305555555</c:v>
                </c:pt>
                <c:pt idx="116">
                  <c:v>44641.652777777781</c:v>
                </c:pt>
                <c:pt idx="117">
                  <c:v>44641.65625</c:v>
                </c:pt>
                <c:pt idx="118">
                  <c:v>44641.659722222219</c:v>
                </c:pt>
                <c:pt idx="119">
                  <c:v>44641.663194444445</c:v>
                </c:pt>
                <c:pt idx="120">
                  <c:v>44641.666666666664</c:v>
                </c:pt>
                <c:pt idx="121">
                  <c:v>44641.670138888891</c:v>
                </c:pt>
                <c:pt idx="122">
                  <c:v>44641.673611111109</c:v>
                </c:pt>
                <c:pt idx="123">
                  <c:v>44641.677083333336</c:v>
                </c:pt>
                <c:pt idx="124">
                  <c:v>44641.680555555555</c:v>
                </c:pt>
                <c:pt idx="125">
                  <c:v>44641.684027777781</c:v>
                </c:pt>
                <c:pt idx="126">
                  <c:v>44641.6875</c:v>
                </c:pt>
                <c:pt idx="127">
                  <c:v>44641.690972222219</c:v>
                </c:pt>
                <c:pt idx="128">
                  <c:v>44641.694444444445</c:v>
                </c:pt>
                <c:pt idx="129">
                  <c:v>44641.697916666664</c:v>
                </c:pt>
                <c:pt idx="130">
                  <c:v>44641.701388888891</c:v>
                </c:pt>
                <c:pt idx="131">
                  <c:v>44641.704861111109</c:v>
                </c:pt>
                <c:pt idx="132">
                  <c:v>44641.708333333336</c:v>
                </c:pt>
                <c:pt idx="133">
                  <c:v>44641.711805555555</c:v>
                </c:pt>
                <c:pt idx="134">
                  <c:v>44641.715277777781</c:v>
                </c:pt>
                <c:pt idx="135">
                  <c:v>44641.71875</c:v>
                </c:pt>
                <c:pt idx="136">
                  <c:v>44641.722222222219</c:v>
                </c:pt>
                <c:pt idx="137">
                  <c:v>44641.725694444445</c:v>
                </c:pt>
                <c:pt idx="138">
                  <c:v>44641.729166666664</c:v>
                </c:pt>
                <c:pt idx="139">
                  <c:v>44641.732638888891</c:v>
                </c:pt>
                <c:pt idx="140">
                  <c:v>44641.736111111109</c:v>
                </c:pt>
                <c:pt idx="141">
                  <c:v>44641.739583333336</c:v>
                </c:pt>
                <c:pt idx="142">
                  <c:v>44641.743055555555</c:v>
                </c:pt>
                <c:pt idx="143">
                  <c:v>44641.746527777781</c:v>
                </c:pt>
                <c:pt idx="144">
                  <c:v>44641.75</c:v>
                </c:pt>
              </c:numCache>
            </c:numRef>
          </c:xVal>
          <c:yVal>
            <c:numRef>
              <c:f>Simulation_March!$BW$3:$BW$147</c:f>
              <c:numCache>
                <c:formatCode>General</c:formatCode>
                <c:ptCount val="145"/>
                <c:pt idx="0">
                  <c:v>2.3424</c:v>
                </c:pt>
                <c:pt idx="1">
                  <c:v>3.4752000000000001</c:v>
                </c:pt>
                <c:pt idx="2">
                  <c:v>7.3389999999999906</c:v>
                </c:pt>
                <c:pt idx="3">
                  <c:v>9.9418000000000006</c:v>
                </c:pt>
                <c:pt idx="4">
                  <c:v>8.6233999999999895</c:v>
                </c:pt>
                <c:pt idx="5">
                  <c:v>7.0254000000000003</c:v>
                </c:pt>
                <c:pt idx="6">
                  <c:v>7.1753999999999998</c:v>
                </c:pt>
                <c:pt idx="7">
                  <c:v>7.1120000000000001</c:v>
                </c:pt>
                <c:pt idx="8">
                  <c:v>8.1115999999999993</c:v>
                </c:pt>
                <c:pt idx="9">
                  <c:v>8.8635999999999999</c:v>
                </c:pt>
                <c:pt idx="10">
                  <c:v>10.784599999999902</c:v>
                </c:pt>
                <c:pt idx="11">
                  <c:v>10.102</c:v>
                </c:pt>
                <c:pt idx="12">
                  <c:v>9.8217999999999996</c:v>
                </c:pt>
                <c:pt idx="13">
                  <c:v>11.763400000000001</c:v>
                </c:pt>
                <c:pt idx="14">
                  <c:v>14.444199999999901</c:v>
                </c:pt>
                <c:pt idx="15">
                  <c:v>11.877000000000001</c:v>
                </c:pt>
                <c:pt idx="16">
                  <c:v>10.8588</c:v>
                </c:pt>
                <c:pt idx="17">
                  <c:v>10.597799999999999</c:v>
                </c:pt>
                <c:pt idx="18">
                  <c:v>10.212999999999999</c:v>
                </c:pt>
                <c:pt idx="19">
                  <c:v>11.0664</c:v>
                </c:pt>
                <c:pt idx="20">
                  <c:v>13.09839998149884</c:v>
                </c:pt>
                <c:pt idx="21">
                  <c:v>21.977400042226172</c:v>
                </c:pt>
                <c:pt idx="22">
                  <c:v>22.23400004204214</c:v>
                </c:pt>
                <c:pt idx="23">
                  <c:v>25.588600106573889</c:v>
                </c:pt>
                <c:pt idx="24">
                  <c:v>26.556200088595531</c:v>
                </c:pt>
                <c:pt idx="25">
                  <c:v>27.368600049853203</c:v>
                </c:pt>
                <c:pt idx="26">
                  <c:v>24.551400100611229</c:v>
                </c:pt>
                <c:pt idx="27">
                  <c:v>24.320400101158601</c:v>
                </c:pt>
                <c:pt idx="28">
                  <c:v>24.471400100827211</c:v>
                </c:pt>
                <c:pt idx="29">
                  <c:v>23.99180010178971</c:v>
                </c:pt>
                <c:pt idx="30">
                  <c:v>26.300600082493514</c:v>
                </c:pt>
                <c:pt idx="31">
                  <c:v>27.585200077957424</c:v>
                </c:pt>
                <c:pt idx="32">
                  <c:v>24.705000085034754</c:v>
                </c:pt>
                <c:pt idx="33">
                  <c:v>24.33700008540055</c:v>
                </c:pt>
                <c:pt idx="34">
                  <c:v>24.792200084899058</c:v>
                </c:pt>
                <c:pt idx="35">
                  <c:v>28.681986606443747</c:v>
                </c:pt>
                <c:pt idx="36">
                  <c:v>28.371000170776149</c:v>
                </c:pt>
                <c:pt idx="37">
                  <c:v>28.264200156840197</c:v>
                </c:pt>
                <c:pt idx="38">
                  <c:v>27.518000163110944</c:v>
                </c:pt>
                <c:pt idx="39">
                  <c:v>26.908800527883852</c:v>
                </c:pt>
                <c:pt idx="40">
                  <c:v>28.408800170779692</c:v>
                </c:pt>
                <c:pt idx="41">
                  <c:v>26.479600168908647</c:v>
                </c:pt>
                <c:pt idx="42">
                  <c:v>25.964600166012538</c:v>
                </c:pt>
                <c:pt idx="43">
                  <c:v>25.756200171338367</c:v>
                </c:pt>
                <c:pt idx="44">
                  <c:v>26.017400170800368</c:v>
                </c:pt>
                <c:pt idx="45">
                  <c:v>25.454400169327059</c:v>
                </c:pt>
                <c:pt idx="46">
                  <c:v>25.64760016434921</c:v>
                </c:pt>
                <c:pt idx="47">
                  <c:v>27.851600110482575</c:v>
                </c:pt>
                <c:pt idx="48">
                  <c:v>27.193000170612727</c:v>
                </c:pt>
                <c:pt idx="49">
                  <c:v>25.048600170636846</c:v>
                </c:pt>
                <c:pt idx="50">
                  <c:v>24.910800845405582</c:v>
                </c:pt>
                <c:pt idx="51">
                  <c:v>25.896400168591921</c:v>
                </c:pt>
                <c:pt idx="52">
                  <c:v>24.31080016995594</c:v>
                </c:pt>
                <c:pt idx="53">
                  <c:v>24.03200017069484</c:v>
                </c:pt>
                <c:pt idx="54">
                  <c:v>24.808800171228896</c:v>
                </c:pt>
                <c:pt idx="55">
                  <c:v>23.75220087734764</c:v>
                </c:pt>
                <c:pt idx="56">
                  <c:v>23.53420017127771</c:v>
                </c:pt>
                <c:pt idx="57">
                  <c:v>23.582600171275971</c:v>
                </c:pt>
                <c:pt idx="58">
                  <c:v>22.762600907120941</c:v>
                </c:pt>
                <c:pt idx="59">
                  <c:v>23.077800897372654</c:v>
                </c:pt>
                <c:pt idx="60">
                  <c:v>22.95480017155122</c:v>
                </c:pt>
                <c:pt idx="61">
                  <c:v>24.211001036386413</c:v>
                </c:pt>
                <c:pt idx="62">
                  <c:v>27.343798531187648</c:v>
                </c:pt>
                <c:pt idx="63">
                  <c:v>27.107798598065958</c:v>
                </c:pt>
                <c:pt idx="64">
                  <c:v>26.21204032027768</c:v>
                </c:pt>
                <c:pt idx="65">
                  <c:v>27.220000197821864</c:v>
                </c:pt>
                <c:pt idx="66">
                  <c:v>27.091564995344342</c:v>
                </c:pt>
                <c:pt idx="67">
                  <c:v>22.67480017112597</c:v>
                </c:pt>
                <c:pt idx="68">
                  <c:v>23.317400170864758</c:v>
                </c:pt>
                <c:pt idx="69">
                  <c:v>26.024400171140208</c:v>
                </c:pt>
                <c:pt idx="70">
                  <c:v>28.237200250495981</c:v>
                </c:pt>
                <c:pt idx="71">
                  <c:v>27.018000250526839</c:v>
                </c:pt>
                <c:pt idx="72">
                  <c:v>28.145600250557539</c:v>
                </c:pt>
                <c:pt idx="73">
                  <c:v>27.97360025058488</c:v>
                </c:pt>
                <c:pt idx="74">
                  <c:v>26.947400250618955</c:v>
                </c:pt>
                <c:pt idx="75">
                  <c:v>26.674400250649803</c:v>
                </c:pt>
                <c:pt idx="76">
                  <c:v>27.088400250680561</c:v>
                </c:pt>
                <c:pt idx="77">
                  <c:v>27.056800250711468</c:v>
                </c:pt>
                <c:pt idx="78">
                  <c:v>28.578599838687481</c:v>
                </c:pt>
                <c:pt idx="79">
                  <c:v>27.018000250762725</c:v>
                </c:pt>
                <c:pt idx="80">
                  <c:v>26.664200250793758</c:v>
                </c:pt>
                <c:pt idx="81">
                  <c:v>27.176000250213249</c:v>
                </c:pt>
                <c:pt idx="82">
                  <c:v>27.651799860631876</c:v>
                </c:pt>
                <c:pt idx="83">
                  <c:v>26.534000089225451</c:v>
                </c:pt>
                <c:pt idx="84">
                  <c:v>26.623600250865294</c:v>
                </c:pt>
                <c:pt idx="85">
                  <c:v>26.822800250892136</c:v>
                </c:pt>
                <c:pt idx="86">
                  <c:v>27.163400250925051</c:v>
                </c:pt>
                <c:pt idx="87">
                  <c:v>27.530600250952034</c:v>
                </c:pt>
                <c:pt idx="88">
                  <c:v>29.144400250538173</c:v>
                </c:pt>
                <c:pt idx="89">
                  <c:v>27.961800251012569</c:v>
                </c:pt>
                <c:pt idx="90">
                  <c:v>29.29940021644407</c:v>
                </c:pt>
                <c:pt idx="91">
                  <c:v>30.243200251030721</c:v>
                </c:pt>
                <c:pt idx="92">
                  <c:v>27.693400250462279</c:v>
                </c:pt>
                <c:pt idx="93">
                  <c:v>27.729000236290581</c:v>
                </c:pt>
                <c:pt idx="94">
                  <c:v>28.050400251068318</c:v>
                </c:pt>
                <c:pt idx="95">
                  <c:v>28.366800249451401</c:v>
                </c:pt>
                <c:pt idx="96">
                  <c:v>28.033600251139266</c:v>
                </c:pt>
                <c:pt idx="97">
                  <c:v>28.544600251188392</c:v>
                </c:pt>
                <c:pt idx="98">
                  <c:v>29.111600251223912</c:v>
                </c:pt>
                <c:pt idx="99">
                  <c:v>22.12440018817945</c:v>
                </c:pt>
                <c:pt idx="100">
                  <c:v>21.550800185988102</c:v>
                </c:pt>
                <c:pt idx="101">
                  <c:v>21.533400188181218</c:v>
                </c:pt>
                <c:pt idx="102">
                  <c:v>9.2056000615325804</c:v>
                </c:pt>
                <c:pt idx="103">
                  <c:v>9.6612000615087812</c:v>
                </c:pt>
                <c:pt idx="104">
                  <c:v>9.7084000615191322</c:v>
                </c:pt>
                <c:pt idx="105">
                  <c:v>10.005600061502351</c:v>
                </c:pt>
                <c:pt idx="106">
                  <c:v>10.193400061491211</c:v>
                </c:pt>
                <c:pt idx="107">
                  <c:v>10.336400061482431</c:v>
                </c:pt>
                <c:pt idx="108">
                  <c:v>10.170600061477671</c:v>
                </c:pt>
                <c:pt idx="109">
                  <c:v>10.40220006146302</c:v>
                </c:pt>
                <c:pt idx="110">
                  <c:v>11.221800061414498</c:v>
                </c:pt>
                <c:pt idx="111">
                  <c:v>10.63340006247806</c:v>
                </c:pt>
                <c:pt idx="112">
                  <c:v>13.295600061256629</c:v>
                </c:pt>
                <c:pt idx="113">
                  <c:v>12.90640006129512</c:v>
                </c:pt>
                <c:pt idx="114">
                  <c:v>11.71100006245592</c:v>
                </c:pt>
                <c:pt idx="115">
                  <c:v>11.279200062464536</c:v>
                </c:pt>
                <c:pt idx="116">
                  <c:v>11.49980006246011</c:v>
                </c:pt>
                <c:pt idx="117">
                  <c:v>11.957600062452169</c:v>
                </c:pt>
                <c:pt idx="118">
                  <c:v>12.07280006244563</c:v>
                </c:pt>
                <c:pt idx="119">
                  <c:v>12.205200062443851</c:v>
                </c:pt>
                <c:pt idx="120">
                  <c:v>12.37600004893925</c:v>
                </c:pt>
                <c:pt idx="121">
                  <c:v>12.264400049737871</c:v>
                </c:pt>
                <c:pt idx="122">
                  <c:v>12.268400049612872</c:v>
                </c:pt>
                <c:pt idx="123">
                  <c:v>12.777200044073309</c:v>
                </c:pt>
                <c:pt idx="124">
                  <c:v>12.879800041985821</c:v>
                </c:pt>
                <c:pt idx="125">
                  <c:v>13.919797899852439</c:v>
                </c:pt>
                <c:pt idx="126">
                  <c:v>13.11280003512212</c:v>
                </c:pt>
                <c:pt idx="127">
                  <c:v>12.92020004610683</c:v>
                </c:pt>
                <c:pt idx="128">
                  <c:v>12.061200046239639</c:v>
                </c:pt>
                <c:pt idx="129">
                  <c:v>5.5471999999999992</c:v>
                </c:pt>
                <c:pt idx="130">
                  <c:v>5.8458000000000006</c:v>
                </c:pt>
                <c:pt idx="131">
                  <c:v>5.5060000000000002</c:v>
                </c:pt>
                <c:pt idx="132">
                  <c:v>4.2214</c:v>
                </c:pt>
                <c:pt idx="133">
                  <c:v>3.9039999999999999</c:v>
                </c:pt>
                <c:pt idx="134">
                  <c:v>4.2210000000000001</c:v>
                </c:pt>
                <c:pt idx="135">
                  <c:v>4.2727999999999904</c:v>
                </c:pt>
                <c:pt idx="136">
                  <c:v>4.5964000000000009</c:v>
                </c:pt>
                <c:pt idx="137">
                  <c:v>4.9832000000000001</c:v>
                </c:pt>
                <c:pt idx="138">
                  <c:v>5.0687999999999898</c:v>
                </c:pt>
                <c:pt idx="139">
                  <c:v>5.3440000000000003</c:v>
                </c:pt>
                <c:pt idx="140">
                  <c:v>5.5117999999999991</c:v>
                </c:pt>
                <c:pt idx="141">
                  <c:v>6.0087999999999999</c:v>
                </c:pt>
                <c:pt idx="142">
                  <c:v>6.0284000000000004</c:v>
                </c:pt>
                <c:pt idx="143">
                  <c:v>6.2957999999999998</c:v>
                </c:pt>
                <c:pt idx="144">
                  <c:v>7.0022000000000002</c:v>
                </c:pt>
              </c:numCache>
            </c:numRef>
          </c:yVal>
          <c:smooth val="0"/>
          <c:extLst>
            <c:ext xmlns:c16="http://schemas.microsoft.com/office/drawing/2014/chart" uri="{C3380CC4-5D6E-409C-BE32-E72D297353CC}">
              <c16:uniqueId val="{00000004-72AC-40C4-9822-686B95D984D3}"/>
            </c:ext>
          </c:extLst>
        </c:ser>
        <c:ser>
          <c:idx val="5"/>
          <c:order val="5"/>
          <c:tx>
            <c:strRef>
              <c:f>Simulation_March!$D$2</c:f>
              <c:strCache>
                <c:ptCount val="1"/>
                <c:pt idx="0">
                  <c:v>PV </c:v>
                </c:pt>
              </c:strCache>
            </c:strRef>
          </c:tx>
          <c:spPr>
            <a:ln w="15875">
              <a:solidFill>
                <a:srgbClr val="FFC000"/>
              </a:solidFill>
              <a:prstDash val="dashDot"/>
            </a:ln>
          </c:spPr>
          <c:marker>
            <c:symbol val="none"/>
          </c:marker>
          <c:xVal>
            <c:numRef>
              <c:f>Simulation_March!$A$3:$A$147</c:f>
              <c:numCache>
                <c:formatCode>m/d/yyyy\ h:mm</c:formatCode>
                <c:ptCount val="145"/>
                <c:pt idx="0">
                  <c:v>44641.25</c:v>
                </c:pt>
                <c:pt idx="1">
                  <c:v>44641.253472222219</c:v>
                </c:pt>
                <c:pt idx="2">
                  <c:v>44641.256944444445</c:v>
                </c:pt>
                <c:pt idx="3">
                  <c:v>44641.260416666664</c:v>
                </c:pt>
                <c:pt idx="4">
                  <c:v>44641.263888888891</c:v>
                </c:pt>
                <c:pt idx="5">
                  <c:v>44641.267361111109</c:v>
                </c:pt>
                <c:pt idx="6">
                  <c:v>44641.270833333336</c:v>
                </c:pt>
                <c:pt idx="7">
                  <c:v>44641.274305555555</c:v>
                </c:pt>
                <c:pt idx="8">
                  <c:v>44641.277777777781</c:v>
                </c:pt>
                <c:pt idx="9">
                  <c:v>44641.28125</c:v>
                </c:pt>
                <c:pt idx="10">
                  <c:v>44641.284722222219</c:v>
                </c:pt>
                <c:pt idx="11">
                  <c:v>44641.288194444445</c:v>
                </c:pt>
                <c:pt idx="12">
                  <c:v>44641.291666666664</c:v>
                </c:pt>
                <c:pt idx="13">
                  <c:v>44641.295138888891</c:v>
                </c:pt>
                <c:pt idx="14">
                  <c:v>44641.298611111109</c:v>
                </c:pt>
                <c:pt idx="15">
                  <c:v>44641.302083333336</c:v>
                </c:pt>
                <c:pt idx="16">
                  <c:v>44641.305555555555</c:v>
                </c:pt>
                <c:pt idx="17">
                  <c:v>44641.309027777781</c:v>
                </c:pt>
                <c:pt idx="18">
                  <c:v>44641.3125</c:v>
                </c:pt>
                <c:pt idx="19">
                  <c:v>44641.315972222219</c:v>
                </c:pt>
                <c:pt idx="20">
                  <c:v>44641.319444444445</c:v>
                </c:pt>
                <c:pt idx="21">
                  <c:v>44641.322916666664</c:v>
                </c:pt>
                <c:pt idx="22">
                  <c:v>44641.326388888891</c:v>
                </c:pt>
                <c:pt idx="23">
                  <c:v>44641.329861111109</c:v>
                </c:pt>
                <c:pt idx="24">
                  <c:v>44641.333333333336</c:v>
                </c:pt>
                <c:pt idx="25">
                  <c:v>44641.336805555555</c:v>
                </c:pt>
                <c:pt idx="26">
                  <c:v>44641.340277777781</c:v>
                </c:pt>
                <c:pt idx="27">
                  <c:v>44641.34375</c:v>
                </c:pt>
                <c:pt idx="28">
                  <c:v>44641.347222222219</c:v>
                </c:pt>
                <c:pt idx="29">
                  <c:v>44641.350694444445</c:v>
                </c:pt>
                <c:pt idx="30">
                  <c:v>44641.354166666664</c:v>
                </c:pt>
                <c:pt idx="31">
                  <c:v>44641.357638888891</c:v>
                </c:pt>
                <c:pt idx="32">
                  <c:v>44641.361111111109</c:v>
                </c:pt>
                <c:pt idx="33">
                  <c:v>44641.364583333336</c:v>
                </c:pt>
                <c:pt idx="34">
                  <c:v>44641.368055555555</c:v>
                </c:pt>
                <c:pt idx="35">
                  <c:v>44641.371527777781</c:v>
                </c:pt>
                <c:pt idx="36">
                  <c:v>44641.375</c:v>
                </c:pt>
                <c:pt idx="37">
                  <c:v>44641.378472222219</c:v>
                </c:pt>
                <c:pt idx="38">
                  <c:v>44641.381944444445</c:v>
                </c:pt>
                <c:pt idx="39">
                  <c:v>44641.385416666664</c:v>
                </c:pt>
                <c:pt idx="40">
                  <c:v>44641.388888888891</c:v>
                </c:pt>
                <c:pt idx="41">
                  <c:v>44641.392361111109</c:v>
                </c:pt>
                <c:pt idx="42">
                  <c:v>44641.395833333336</c:v>
                </c:pt>
                <c:pt idx="43">
                  <c:v>44641.399305555555</c:v>
                </c:pt>
                <c:pt idx="44">
                  <c:v>44641.402777777781</c:v>
                </c:pt>
                <c:pt idx="45">
                  <c:v>44641.40625</c:v>
                </c:pt>
                <c:pt idx="46">
                  <c:v>44641.409722222219</c:v>
                </c:pt>
                <c:pt idx="47">
                  <c:v>44641.413194444445</c:v>
                </c:pt>
                <c:pt idx="48">
                  <c:v>44641.416666666664</c:v>
                </c:pt>
                <c:pt idx="49">
                  <c:v>44641.420138888891</c:v>
                </c:pt>
                <c:pt idx="50">
                  <c:v>44641.423611111109</c:v>
                </c:pt>
                <c:pt idx="51">
                  <c:v>44641.427083333336</c:v>
                </c:pt>
                <c:pt idx="52">
                  <c:v>44641.430555555555</c:v>
                </c:pt>
                <c:pt idx="53">
                  <c:v>44641.434027777781</c:v>
                </c:pt>
                <c:pt idx="54">
                  <c:v>44641.4375</c:v>
                </c:pt>
                <c:pt idx="55">
                  <c:v>44641.440972222219</c:v>
                </c:pt>
                <c:pt idx="56">
                  <c:v>44641.444444444445</c:v>
                </c:pt>
                <c:pt idx="57">
                  <c:v>44641.447916666664</c:v>
                </c:pt>
                <c:pt idx="58">
                  <c:v>44641.451388888891</c:v>
                </c:pt>
                <c:pt idx="59">
                  <c:v>44641.454861111109</c:v>
                </c:pt>
                <c:pt idx="60">
                  <c:v>44641.458333333336</c:v>
                </c:pt>
                <c:pt idx="61">
                  <c:v>44641.461805555555</c:v>
                </c:pt>
                <c:pt idx="62">
                  <c:v>44641.465277777781</c:v>
                </c:pt>
                <c:pt idx="63">
                  <c:v>44641.46875</c:v>
                </c:pt>
                <c:pt idx="64">
                  <c:v>44641.472222222219</c:v>
                </c:pt>
                <c:pt idx="65">
                  <c:v>44641.475694444445</c:v>
                </c:pt>
                <c:pt idx="66">
                  <c:v>44641.479166666664</c:v>
                </c:pt>
                <c:pt idx="67">
                  <c:v>44641.482638888891</c:v>
                </c:pt>
                <c:pt idx="68">
                  <c:v>44641.486111111109</c:v>
                </c:pt>
                <c:pt idx="69">
                  <c:v>44641.489583333336</c:v>
                </c:pt>
                <c:pt idx="70">
                  <c:v>44641.493055555555</c:v>
                </c:pt>
                <c:pt idx="71">
                  <c:v>44641.496527777781</c:v>
                </c:pt>
                <c:pt idx="72">
                  <c:v>44641.5</c:v>
                </c:pt>
                <c:pt idx="73">
                  <c:v>44641.503472222219</c:v>
                </c:pt>
                <c:pt idx="74">
                  <c:v>44641.506944444445</c:v>
                </c:pt>
                <c:pt idx="75">
                  <c:v>44641.510416666664</c:v>
                </c:pt>
                <c:pt idx="76">
                  <c:v>44641.513888888891</c:v>
                </c:pt>
                <c:pt idx="77">
                  <c:v>44641.517361111109</c:v>
                </c:pt>
                <c:pt idx="78">
                  <c:v>44641.520833333336</c:v>
                </c:pt>
                <c:pt idx="79">
                  <c:v>44641.524305555555</c:v>
                </c:pt>
                <c:pt idx="80">
                  <c:v>44641.527777777781</c:v>
                </c:pt>
                <c:pt idx="81">
                  <c:v>44641.53125</c:v>
                </c:pt>
                <c:pt idx="82">
                  <c:v>44641.534722222219</c:v>
                </c:pt>
                <c:pt idx="83">
                  <c:v>44641.538194444445</c:v>
                </c:pt>
                <c:pt idx="84">
                  <c:v>44641.541666666664</c:v>
                </c:pt>
                <c:pt idx="85">
                  <c:v>44641.545138888891</c:v>
                </c:pt>
                <c:pt idx="86">
                  <c:v>44641.548611111109</c:v>
                </c:pt>
                <c:pt idx="87">
                  <c:v>44641.552083333336</c:v>
                </c:pt>
                <c:pt idx="88">
                  <c:v>44641.555555555555</c:v>
                </c:pt>
                <c:pt idx="89">
                  <c:v>44641.559027777781</c:v>
                </c:pt>
                <c:pt idx="90">
                  <c:v>44641.5625</c:v>
                </c:pt>
                <c:pt idx="91">
                  <c:v>44641.565972222219</c:v>
                </c:pt>
                <c:pt idx="92">
                  <c:v>44641.569444444445</c:v>
                </c:pt>
                <c:pt idx="93">
                  <c:v>44641.572916666664</c:v>
                </c:pt>
                <c:pt idx="94">
                  <c:v>44641.576388888891</c:v>
                </c:pt>
                <c:pt idx="95">
                  <c:v>44641.579861111109</c:v>
                </c:pt>
                <c:pt idx="96">
                  <c:v>44641.583333333336</c:v>
                </c:pt>
                <c:pt idx="97">
                  <c:v>44641.586805555555</c:v>
                </c:pt>
                <c:pt idx="98">
                  <c:v>44641.590277777781</c:v>
                </c:pt>
                <c:pt idx="99">
                  <c:v>44641.59375</c:v>
                </c:pt>
                <c:pt idx="100">
                  <c:v>44641.597222222219</c:v>
                </c:pt>
                <c:pt idx="101">
                  <c:v>44641.600694444445</c:v>
                </c:pt>
                <c:pt idx="102">
                  <c:v>44641.604166666664</c:v>
                </c:pt>
                <c:pt idx="103">
                  <c:v>44641.607638888891</c:v>
                </c:pt>
                <c:pt idx="104">
                  <c:v>44641.611111111109</c:v>
                </c:pt>
                <c:pt idx="105">
                  <c:v>44641.614583333336</c:v>
                </c:pt>
                <c:pt idx="106">
                  <c:v>44641.618055555555</c:v>
                </c:pt>
                <c:pt idx="107">
                  <c:v>44641.621527777781</c:v>
                </c:pt>
                <c:pt idx="108">
                  <c:v>44641.625</c:v>
                </c:pt>
                <c:pt idx="109">
                  <c:v>44641.628472222219</c:v>
                </c:pt>
                <c:pt idx="110">
                  <c:v>44641.631944444445</c:v>
                </c:pt>
                <c:pt idx="111">
                  <c:v>44641.635416666664</c:v>
                </c:pt>
                <c:pt idx="112">
                  <c:v>44641.638888888891</c:v>
                </c:pt>
                <c:pt idx="113">
                  <c:v>44641.642361111109</c:v>
                </c:pt>
                <c:pt idx="114">
                  <c:v>44641.645833333336</c:v>
                </c:pt>
                <c:pt idx="115">
                  <c:v>44641.649305555555</c:v>
                </c:pt>
                <c:pt idx="116">
                  <c:v>44641.652777777781</c:v>
                </c:pt>
                <c:pt idx="117">
                  <c:v>44641.65625</c:v>
                </c:pt>
                <c:pt idx="118">
                  <c:v>44641.659722222219</c:v>
                </c:pt>
                <c:pt idx="119">
                  <c:v>44641.663194444445</c:v>
                </c:pt>
                <c:pt idx="120">
                  <c:v>44641.666666666664</c:v>
                </c:pt>
                <c:pt idx="121">
                  <c:v>44641.670138888891</c:v>
                </c:pt>
                <c:pt idx="122">
                  <c:v>44641.673611111109</c:v>
                </c:pt>
                <c:pt idx="123">
                  <c:v>44641.677083333336</c:v>
                </c:pt>
                <c:pt idx="124">
                  <c:v>44641.680555555555</c:v>
                </c:pt>
                <c:pt idx="125">
                  <c:v>44641.684027777781</c:v>
                </c:pt>
                <c:pt idx="126">
                  <c:v>44641.6875</c:v>
                </c:pt>
                <c:pt idx="127">
                  <c:v>44641.690972222219</c:v>
                </c:pt>
                <c:pt idx="128">
                  <c:v>44641.694444444445</c:v>
                </c:pt>
                <c:pt idx="129">
                  <c:v>44641.697916666664</c:v>
                </c:pt>
                <c:pt idx="130">
                  <c:v>44641.701388888891</c:v>
                </c:pt>
                <c:pt idx="131">
                  <c:v>44641.704861111109</c:v>
                </c:pt>
                <c:pt idx="132">
                  <c:v>44641.708333333336</c:v>
                </c:pt>
                <c:pt idx="133">
                  <c:v>44641.711805555555</c:v>
                </c:pt>
                <c:pt idx="134">
                  <c:v>44641.715277777781</c:v>
                </c:pt>
                <c:pt idx="135">
                  <c:v>44641.71875</c:v>
                </c:pt>
                <c:pt idx="136">
                  <c:v>44641.722222222219</c:v>
                </c:pt>
                <c:pt idx="137">
                  <c:v>44641.725694444445</c:v>
                </c:pt>
                <c:pt idx="138">
                  <c:v>44641.729166666664</c:v>
                </c:pt>
                <c:pt idx="139">
                  <c:v>44641.732638888891</c:v>
                </c:pt>
                <c:pt idx="140">
                  <c:v>44641.736111111109</c:v>
                </c:pt>
                <c:pt idx="141">
                  <c:v>44641.739583333336</c:v>
                </c:pt>
                <c:pt idx="142">
                  <c:v>44641.743055555555</c:v>
                </c:pt>
                <c:pt idx="143">
                  <c:v>44641.746527777781</c:v>
                </c:pt>
                <c:pt idx="144">
                  <c:v>44641.75</c:v>
                </c:pt>
              </c:numCache>
            </c:numRef>
          </c:xVal>
          <c:yVal>
            <c:numRef>
              <c:f>Simulation_March!$D$3:$D$147</c:f>
              <c:numCache>
                <c:formatCode>General</c:formatCode>
                <c:ptCount val="145"/>
                <c:pt idx="0">
                  <c:v>0</c:v>
                </c:pt>
                <c:pt idx="1">
                  <c:v>0</c:v>
                </c:pt>
                <c:pt idx="2">
                  <c:v>0</c:v>
                </c:pt>
                <c:pt idx="3">
                  <c:v>0</c:v>
                </c:pt>
                <c:pt idx="4">
                  <c:v>0</c:v>
                </c:pt>
                <c:pt idx="5">
                  <c:v>0</c:v>
                </c:pt>
                <c:pt idx="6">
                  <c:v>0</c:v>
                </c:pt>
                <c:pt idx="7">
                  <c:v>0</c:v>
                </c:pt>
                <c:pt idx="8">
                  <c:v>0</c:v>
                </c:pt>
                <c:pt idx="9">
                  <c:v>0</c:v>
                </c:pt>
                <c:pt idx="10">
                  <c:v>4.3799999999999999E-2</c:v>
                </c:pt>
                <c:pt idx="11">
                  <c:v>0.121</c:v>
                </c:pt>
                <c:pt idx="12">
                  <c:v>0.25919999999999999</c:v>
                </c:pt>
                <c:pt idx="13">
                  <c:v>0.43519999999999998</c:v>
                </c:pt>
                <c:pt idx="14">
                  <c:v>0.61599999999999999</c:v>
                </c:pt>
                <c:pt idx="15">
                  <c:v>0.82340000000000002</c:v>
                </c:pt>
                <c:pt idx="16">
                  <c:v>1.0653999999999999</c:v>
                </c:pt>
                <c:pt idx="17">
                  <c:v>1.3224</c:v>
                </c:pt>
                <c:pt idx="18">
                  <c:v>1.5524</c:v>
                </c:pt>
                <c:pt idx="19">
                  <c:v>1.7794000000000001</c:v>
                </c:pt>
                <c:pt idx="20">
                  <c:v>2.0486</c:v>
                </c:pt>
                <c:pt idx="21">
                  <c:v>2.3422000000000001</c:v>
                </c:pt>
                <c:pt idx="22">
                  <c:v>2.6415999999999999</c:v>
                </c:pt>
                <c:pt idx="23">
                  <c:v>2.9403999999999999</c:v>
                </c:pt>
                <c:pt idx="24">
                  <c:v>3.2280000000000002</c:v>
                </c:pt>
                <c:pt idx="25">
                  <c:v>3.5659999999999998</c:v>
                </c:pt>
                <c:pt idx="26">
                  <c:v>3.871</c:v>
                </c:pt>
                <c:pt idx="27">
                  <c:v>4.1996000000000002</c:v>
                </c:pt>
                <c:pt idx="28">
                  <c:v>4.4577999999999998</c:v>
                </c:pt>
                <c:pt idx="29">
                  <c:v>4.7769999999999904</c:v>
                </c:pt>
                <c:pt idx="30">
                  <c:v>5.0566000000000004</c:v>
                </c:pt>
                <c:pt idx="31">
                  <c:v>5.3475999999999999</c:v>
                </c:pt>
                <c:pt idx="32">
                  <c:v>5.6543999999999999</c:v>
                </c:pt>
                <c:pt idx="33">
                  <c:v>5.9645999999999999</c:v>
                </c:pt>
                <c:pt idx="34">
                  <c:v>6.2923999999999998</c:v>
                </c:pt>
                <c:pt idx="35">
                  <c:v>6.5839999999999996</c:v>
                </c:pt>
                <c:pt idx="36">
                  <c:v>6.8849999999999998</c:v>
                </c:pt>
                <c:pt idx="37">
                  <c:v>7.1311999999999998</c:v>
                </c:pt>
                <c:pt idx="38">
                  <c:v>7.4067999999999996</c:v>
                </c:pt>
                <c:pt idx="39">
                  <c:v>7.6787999999999998</c:v>
                </c:pt>
                <c:pt idx="40">
                  <c:v>7.9119999999999999</c:v>
                </c:pt>
                <c:pt idx="41">
                  <c:v>8.1747999999999994</c:v>
                </c:pt>
                <c:pt idx="42">
                  <c:v>8.4515999999999991</c:v>
                </c:pt>
                <c:pt idx="43">
                  <c:v>8.6815999999999995</c:v>
                </c:pt>
                <c:pt idx="44">
                  <c:v>8.8856000000000002</c:v>
                </c:pt>
                <c:pt idx="45">
                  <c:v>9.0934000000000008</c:v>
                </c:pt>
                <c:pt idx="46">
                  <c:v>9.27</c:v>
                </c:pt>
                <c:pt idx="47">
                  <c:v>9.4558</c:v>
                </c:pt>
                <c:pt idx="48">
                  <c:v>9.6424000000000003</c:v>
                </c:pt>
                <c:pt idx="49">
                  <c:v>9.8656000000000006</c:v>
                </c:pt>
                <c:pt idx="50">
                  <c:v>10.012600000000001</c:v>
                </c:pt>
                <c:pt idx="51">
                  <c:v>10.1358</c:v>
                </c:pt>
                <c:pt idx="52">
                  <c:v>10.295</c:v>
                </c:pt>
                <c:pt idx="53">
                  <c:v>10.492000000000001</c:v>
                </c:pt>
                <c:pt idx="54">
                  <c:v>10.590400000000001</c:v>
                </c:pt>
                <c:pt idx="55">
                  <c:v>10.848000000000001</c:v>
                </c:pt>
                <c:pt idx="56">
                  <c:v>11.0184</c:v>
                </c:pt>
                <c:pt idx="57">
                  <c:v>11.104200000000001</c:v>
                </c:pt>
                <c:pt idx="58">
                  <c:v>11.2172</c:v>
                </c:pt>
                <c:pt idx="59">
                  <c:v>11.3956</c:v>
                </c:pt>
                <c:pt idx="60">
                  <c:v>11.4946</c:v>
                </c:pt>
                <c:pt idx="61">
                  <c:v>11.518599999999999</c:v>
                </c:pt>
                <c:pt idx="62">
                  <c:v>11.6938</c:v>
                </c:pt>
                <c:pt idx="63">
                  <c:v>11.757999999999999</c:v>
                </c:pt>
                <c:pt idx="64">
                  <c:v>11.86</c:v>
                </c:pt>
                <c:pt idx="65">
                  <c:v>11.9312</c:v>
                </c:pt>
                <c:pt idx="66">
                  <c:v>11.9026</c:v>
                </c:pt>
                <c:pt idx="67">
                  <c:v>11.8156</c:v>
                </c:pt>
                <c:pt idx="68">
                  <c:v>11.936199999999999</c:v>
                </c:pt>
                <c:pt idx="69">
                  <c:v>12.018599999999999</c:v>
                </c:pt>
                <c:pt idx="70">
                  <c:v>11.997400000000001</c:v>
                </c:pt>
                <c:pt idx="71">
                  <c:v>11.8688</c:v>
                </c:pt>
                <c:pt idx="72">
                  <c:v>11.916</c:v>
                </c:pt>
                <c:pt idx="73">
                  <c:v>11.9514</c:v>
                </c:pt>
                <c:pt idx="74">
                  <c:v>11.961399999999999</c:v>
                </c:pt>
                <c:pt idx="75">
                  <c:v>11.96</c:v>
                </c:pt>
                <c:pt idx="76">
                  <c:v>11.873200000000001</c:v>
                </c:pt>
                <c:pt idx="77">
                  <c:v>11.9168</c:v>
                </c:pt>
                <c:pt idx="78">
                  <c:v>11.8711999999999</c:v>
                </c:pt>
                <c:pt idx="79">
                  <c:v>11.789</c:v>
                </c:pt>
                <c:pt idx="80">
                  <c:v>11.763400000000001</c:v>
                </c:pt>
                <c:pt idx="81">
                  <c:v>11.757199999999999</c:v>
                </c:pt>
                <c:pt idx="82">
                  <c:v>11.7654</c:v>
                </c:pt>
                <c:pt idx="83">
                  <c:v>11.627800000000001</c:v>
                </c:pt>
                <c:pt idx="84">
                  <c:v>11.7018</c:v>
                </c:pt>
                <c:pt idx="85">
                  <c:v>11.603199999999999</c:v>
                </c:pt>
                <c:pt idx="86">
                  <c:v>11.533799999999999</c:v>
                </c:pt>
                <c:pt idx="87">
                  <c:v>11.4124</c:v>
                </c:pt>
                <c:pt idx="88">
                  <c:v>11.4344</c:v>
                </c:pt>
                <c:pt idx="89">
                  <c:v>11.3042</c:v>
                </c:pt>
                <c:pt idx="90">
                  <c:v>11.151599999999901</c:v>
                </c:pt>
                <c:pt idx="91">
                  <c:v>11.0982</c:v>
                </c:pt>
                <c:pt idx="92">
                  <c:v>11.0868</c:v>
                </c:pt>
                <c:pt idx="93">
                  <c:v>10.9824</c:v>
                </c:pt>
                <c:pt idx="94">
                  <c:v>10.8504</c:v>
                </c:pt>
                <c:pt idx="95">
                  <c:v>10.8086</c:v>
                </c:pt>
                <c:pt idx="96">
                  <c:v>10.718</c:v>
                </c:pt>
                <c:pt idx="97">
                  <c:v>10.704800000000001</c:v>
                </c:pt>
                <c:pt idx="98">
                  <c:v>10.476000000000001</c:v>
                </c:pt>
                <c:pt idx="99">
                  <c:v>10.384600000000001</c:v>
                </c:pt>
                <c:pt idx="100">
                  <c:v>10.4018</c:v>
                </c:pt>
                <c:pt idx="101">
                  <c:v>10.3102</c:v>
                </c:pt>
                <c:pt idx="102">
                  <c:v>9.9413999999999998</c:v>
                </c:pt>
                <c:pt idx="103">
                  <c:v>9.6791999999999998</c:v>
                </c:pt>
                <c:pt idx="104">
                  <c:v>9.5155999999999992</c:v>
                </c:pt>
                <c:pt idx="105">
                  <c:v>9.3623999999999992</c:v>
                </c:pt>
                <c:pt idx="106">
                  <c:v>9.2347999999999999</c:v>
                </c:pt>
                <c:pt idx="107">
                  <c:v>9.0112000000000005</c:v>
                </c:pt>
                <c:pt idx="108">
                  <c:v>8.9420000000000002</c:v>
                </c:pt>
                <c:pt idx="109">
                  <c:v>8.8783999999999992</c:v>
                </c:pt>
                <c:pt idx="110">
                  <c:v>8.5608000000000004</c:v>
                </c:pt>
                <c:pt idx="111">
                  <c:v>8.2639999999999993</c:v>
                </c:pt>
                <c:pt idx="112">
                  <c:v>8.0774000000000008</c:v>
                </c:pt>
                <c:pt idx="113">
                  <c:v>7.8608000000000002</c:v>
                </c:pt>
                <c:pt idx="114">
                  <c:v>7.7397999999999998</c:v>
                </c:pt>
                <c:pt idx="115">
                  <c:v>7.69</c:v>
                </c:pt>
                <c:pt idx="116">
                  <c:v>7.5483999999999902</c:v>
                </c:pt>
                <c:pt idx="117">
                  <c:v>7.1769999999999996</c:v>
                </c:pt>
                <c:pt idx="118">
                  <c:v>6.9293999999999896</c:v>
                </c:pt>
                <c:pt idx="119">
                  <c:v>6.7328000000000001</c:v>
                </c:pt>
                <c:pt idx="120">
                  <c:v>6.3715999999999999</c:v>
                </c:pt>
                <c:pt idx="121">
                  <c:v>6.2308000000000003</c:v>
                </c:pt>
                <c:pt idx="122">
                  <c:v>5.9729999999999999</c:v>
                </c:pt>
                <c:pt idx="123">
                  <c:v>5.6074000000000002</c:v>
                </c:pt>
                <c:pt idx="124">
                  <c:v>5.3978000000000002</c:v>
                </c:pt>
                <c:pt idx="125">
                  <c:v>5.1806000000000001</c:v>
                </c:pt>
                <c:pt idx="126">
                  <c:v>5.0061999999999998</c:v>
                </c:pt>
                <c:pt idx="127">
                  <c:v>4.7477999999999998</c:v>
                </c:pt>
                <c:pt idx="128">
                  <c:v>4.4488000000000003</c:v>
                </c:pt>
                <c:pt idx="129">
                  <c:v>4.1984000000000004</c:v>
                </c:pt>
                <c:pt idx="130">
                  <c:v>3.8058000000000001</c:v>
                </c:pt>
                <c:pt idx="131">
                  <c:v>3.44</c:v>
                </c:pt>
                <c:pt idx="132">
                  <c:v>3.2347999999999999</c:v>
                </c:pt>
                <c:pt idx="133">
                  <c:v>3.0369999999999999</c:v>
                </c:pt>
                <c:pt idx="134">
                  <c:v>2.7814000000000001</c:v>
                </c:pt>
                <c:pt idx="135">
                  <c:v>2.5198</c:v>
                </c:pt>
                <c:pt idx="136">
                  <c:v>2.2677999999999998</c:v>
                </c:pt>
                <c:pt idx="137">
                  <c:v>2.0213999999999999</c:v>
                </c:pt>
                <c:pt idx="138">
                  <c:v>1.7622</c:v>
                </c:pt>
                <c:pt idx="139">
                  <c:v>1.5553999999999999</c:v>
                </c:pt>
                <c:pt idx="140">
                  <c:v>1.3462000000000001</c:v>
                </c:pt>
                <c:pt idx="141">
                  <c:v>1.0256000000000001</c:v>
                </c:pt>
                <c:pt idx="142">
                  <c:v>0.91279999999999994</c:v>
                </c:pt>
                <c:pt idx="143">
                  <c:v>0.84799999999999998</c:v>
                </c:pt>
                <c:pt idx="144">
                  <c:v>0.70760000000000001</c:v>
                </c:pt>
              </c:numCache>
            </c:numRef>
          </c:yVal>
          <c:smooth val="0"/>
          <c:extLst>
            <c:ext xmlns:c16="http://schemas.microsoft.com/office/drawing/2014/chart" uri="{C3380CC4-5D6E-409C-BE32-E72D297353CC}">
              <c16:uniqueId val="{0000009A-72AC-40C4-9822-686B95D984D3}"/>
            </c:ext>
          </c:extLst>
        </c:ser>
        <c:dLbls>
          <c:showLegendKey val="0"/>
          <c:showVal val="0"/>
          <c:showCatName val="0"/>
          <c:showSerName val="0"/>
          <c:showPercent val="0"/>
          <c:showBubbleSize val="0"/>
        </c:dLbls>
        <c:axId val="588631272"/>
        <c:axId val="588631992"/>
      </c:scatterChart>
      <c:scatterChart>
        <c:scatterStyle val="lineMarker"/>
        <c:varyColors val="0"/>
        <c:ser>
          <c:idx val="6"/>
          <c:order val="6"/>
          <c:tx>
            <c:strRef>
              <c:f>Simulation_March!$F$2</c:f>
              <c:strCache>
                <c:ptCount val="1"/>
                <c:pt idx="0">
                  <c:v>Price </c:v>
                </c:pt>
              </c:strCache>
            </c:strRef>
          </c:tx>
          <c:spPr>
            <a:ln w="25400">
              <a:solidFill>
                <a:schemeClr val="accent6">
                  <a:lumMod val="50000"/>
                </a:schemeClr>
              </a:solidFill>
              <a:prstDash val="sysDot"/>
            </a:ln>
          </c:spPr>
          <c:marker>
            <c:symbol val="none"/>
          </c:marker>
          <c:xVal>
            <c:numRef>
              <c:f>Simulation_March!$A$3:$A$147</c:f>
              <c:numCache>
                <c:formatCode>m/d/yyyy\ h:mm</c:formatCode>
                <c:ptCount val="145"/>
                <c:pt idx="0">
                  <c:v>44641.25</c:v>
                </c:pt>
                <c:pt idx="1">
                  <c:v>44641.253472222219</c:v>
                </c:pt>
                <c:pt idx="2">
                  <c:v>44641.256944444445</c:v>
                </c:pt>
                <c:pt idx="3">
                  <c:v>44641.260416666664</c:v>
                </c:pt>
                <c:pt idx="4">
                  <c:v>44641.263888888891</c:v>
                </c:pt>
                <c:pt idx="5">
                  <c:v>44641.267361111109</c:v>
                </c:pt>
                <c:pt idx="6">
                  <c:v>44641.270833333336</c:v>
                </c:pt>
                <c:pt idx="7">
                  <c:v>44641.274305555555</c:v>
                </c:pt>
                <c:pt idx="8">
                  <c:v>44641.277777777781</c:v>
                </c:pt>
                <c:pt idx="9">
                  <c:v>44641.28125</c:v>
                </c:pt>
                <c:pt idx="10">
                  <c:v>44641.284722222219</c:v>
                </c:pt>
                <c:pt idx="11">
                  <c:v>44641.288194444445</c:v>
                </c:pt>
                <c:pt idx="12">
                  <c:v>44641.291666666664</c:v>
                </c:pt>
                <c:pt idx="13">
                  <c:v>44641.295138888891</c:v>
                </c:pt>
                <c:pt idx="14">
                  <c:v>44641.298611111109</c:v>
                </c:pt>
                <c:pt idx="15">
                  <c:v>44641.302083333336</c:v>
                </c:pt>
                <c:pt idx="16">
                  <c:v>44641.305555555555</c:v>
                </c:pt>
                <c:pt idx="17">
                  <c:v>44641.309027777781</c:v>
                </c:pt>
                <c:pt idx="18">
                  <c:v>44641.3125</c:v>
                </c:pt>
                <c:pt idx="19">
                  <c:v>44641.315972222219</c:v>
                </c:pt>
                <c:pt idx="20">
                  <c:v>44641.319444444445</c:v>
                </c:pt>
                <c:pt idx="21">
                  <c:v>44641.322916666664</c:v>
                </c:pt>
                <c:pt idx="22">
                  <c:v>44641.326388888891</c:v>
                </c:pt>
                <c:pt idx="23">
                  <c:v>44641.329861111109</c:v>
                </c:pt>
                <c:pt idx="24">
                  <c:v>44641.333333333336</c:v>
                </c:pt>
                <c:pt idx="25">
                  <c:v>44641.336805555555</c:v>
                </c:pt>
                <c:pt idx="26">
                  <c:v>44641.340277777781</c:v>
                </c:pt>
                <c:pt idx="27">
                  <c:v>44641.34375</c:v>
                </c:pt>
                <c:pt idx="28">
                  <c:v>44641.347222222219</c:v>
                </c:pt>
                <c:pt idx="29">
                  <c:v>44641.350694444445</c:v>
                </c:pt>
                <c:pt idx="30">
                  <c:v>44641.354166666664</c:v>
                </c:pt>
                <c:pt idx="31">
                  <c:v>44641.357638888891</c:v>
                </c:pt>
                <c:pt idx="32">
                  <c:v>44641.361111111109</c:v>
                </c:pt>
                <c:pt idx="33">
                  <c:v>44641.364583333336</c:v>
                </c:pt>
                <c:pt idx="34">
                  <c:v>44641.368055555555</c:v>
                </c:pt>
                <c:pt idx="35">
                  <c:v>44641.371527777781</c:v>
                </c:pt>
                <c:pt idx="36">
                  <c:v>44641.375</c:v>
                </c:pt>
                <c:pt idx="37">
                  <c:v>44641.378472222219</c:v>
                </c:pt>
                <c:pt idx="38">
                  <c:v>44641.381944444445</c:v>
                </c:pt>
                <c:pt idx="39">
                  <c:v>44641.385416666664</c:v>
                </c:pt>
                <c:pt idx="40">
                  <c:v>44641.388888888891</c:v>
                </c:pt>
                <c:pt idx="41">
                  <c:v>44641.392361111109</c:v>
                </c:pt>
                <c:pt idx="42">
                  <c:v>44641.395833333336</c:v>
                </c:pt>
                <c:pt idx="43">
                  <c:v>44641.399305555555</c:v>
                </c:pt>
                <c:pt idx="44">
                  <c:v>44641.402777777781</c:v>
                </c:pt>
                <c:pt idx="45">
                  <c:v>44641.40625</c:v>
                </c:pt>
                <c:pt idx="46">
                  <c:v>44641.409722222219</c:v>
                </c:pt>
                <c:pt idx="47">
                  <c:v>44641.413194444445</c:v>
                </c:pt>
                <c:pt idx="48">
                  <c:v>44641.416666666664</c:v>
                </c:pt>
                <c:pt idx="49">
                  <c:v>44641.420138888891</c:v>
                </c:pt>
                <c:pt idx="50">
                  <c:v>44641.423611111109</c:v>
                </c:pt>
                <c:pt idx="51">
                  <c:v>44641.427083333336</c:v>
                </c:pt>
                <c:pt idx="52">
                  <c:v>44641.430555555555</c:v>
                </c:pt>
                <c:pt idx="53">
                  <c:v>44641.434027777781</c:v>
                </c:pt>
                <c:pt idx="54">
                  <c:v>44641.4375</c:v>
                </c:pt>
                <c:pt idx="55">
                  <c:v>44641.440972222219</c:v>
                </c:pt>
                <c:pt idx="56">
                  <c:v>44641.444444444445</c:v>
                </c:pt>
                <c:pt idx="57">
                  <c:v>44641.447916666664</c:v>
                </c:pt>
                <c:pt idx="58">
                  <c:v>44641.451388888891</c:v>
                </c:pt>
                <c:pt idx="59">
                  <c:v>44641.454861111109</c:v>
                </c:pt>
                <c:pt idx="60">
                  <c:v>44641.458333333336</c:v>
                </c:pt>
                <c:pt idx="61">
                  <c:v>44641.461805555555</c:v>
                </c:pt>
                <c:pt idx="62">
                  <c:v>44641.465277777781</c:v>
                </c:pt>
                <c:pt idx="63">
                  <c:v>44641.46875</c:v>
                </c:pt>
                <c:pt idx="64">
                  <c:v>44641.472222222219</c:v>
                </c:pt>
                <c:pt idx="65">
                  <c:v>44641.475694444445</c:v>
                </c:pt>
                <c:pt idx="66">
                  <c:v>44641.479166666664</c:v>
                </c:pt>
                <c:pt idx="67">
                  <c:v>44641.482638888891</c:v>
                </c:pt>
                <c:pt idx="68">
                  <c:v>44641.486111111109</c:v>
                </c:pt>
                <c:pt idx="69">
                  <c:v>44641.489583333336</c:v>
                </c:pt>
                <c:pt idx="70">
                  <c:v>44641.493055555555</c:v>
                </c:pt>
                <c:pt idx="71">
                  <c:v>44641.496527777781</c:v>
                </c:pt>
                <c:pt idx="72">
                  <c:v>44641.5</c:v>
                </c:pt>
                <c:pt idx="73">
                  <c:v>44641.503472222219</c:v>
                </c:pt>
                <c:pt idx="74">
                  <c:v>44641.506944444445</c:v>
                </c:pt>
                <c:pt idx="75">
                  <c:v>44641.510416666664</c:v>
                </c:pt>
                <c:pt idx="76">
                  <c:v>44641.513888888891</c:v>
                </c:pt>
                <c:pt idx="77">
                  <c:v>44641.517361111109</c:v>
                </c:pt>
                <c:pt idx="78">
                  <c:v>44641.520833333336</c:v>
                </c:pt>
                <c:pt idx="79">
                  <c:v>44641.524305555555</c:v>
                </c:pt>
                <c:pt idx="80">
                  <c:v>44641.527777777781</c:v>
                </c:pt>
                <c:pt idx="81">
                  <c:v>44641.53125</c:v>
                </c:pt>
                <c:pt idx="82">
                  <c:v>44641.534722222219</c:v>
                </c:pt>
                <c:pt idx="83">
                  <c:v>44641.538194444445</c:v>
                </c:pt>
                <c:pt idx="84">
                  <c:v>44641.541666666664</c:v>
                </c:pt>
                <c:pt idx="85">
                  <c:v>44641.545138888891</c:v>
                </c:pt>
                <c:pt idx="86">
                  <c:v>44641.548611111109</c:v>
                </c:pt>
                <c:pt idx="87">
                  <c:v>44641.552083333336</c:v>
                </c:pt>
                <c:pt idx="88">
                  <c:v>44641.555555555555</c:v>
                </c:pt>
                <c:pt idx="89">
                  <c:v>44641.559027777781</c:v>
                </c:pt>
                <c:pt idx="90">
                  <c:v>44641.5625</c:v>
                </c:pt>
                <c:pt idx="91">
                  <c:v>44641.565972222219</c:v>
                </c:pt>
                <c:pt idx="92">
                  <c:v>44641.569444444445</c:v>
                </c:pt>
                <c:pt idx="93">
                  <c:v>44641.572916666664</c:v>
                </c:pt>
                <c:pt idx="94">
                  <c:v>44641.576388888891</c:v>
                </c:pt>
                <c:pt idx="95">
                  <c:v>44641.579861111109</c:v>
                </c:pt>
                <c:pt idx="96">
                  <c:v>44641.583333333336</c:v>
                </c:pt>
                <c:pt idx="97">
                  <c:v>44641.586805555555</c:v>
                </c:pt>
                <c:pt idx="98">
                  <c:v>44641.590277777781</c:v>
                </c:pt>
                <c:pt idx="99">
                  <c:v>44641.59375</c:v>
                </c:pt>
                <c:pt idx="100">
                  <c:v>44641.597222222219</c:v>
                </c:pt>
                <c:pt idx="101">
                  <c:v>44641.600694444445</c:v>
                </c:pt>
                <c:pt idx="102">
                  <c:v>44641.604166666664</c:v>
                </c:pt>
                <c:pt idx="103">
                  <c:v>44641.607638888891</c:v>
                </c:pt>
                <c:pt idx="104">
                  <c:v>44641.611111111109</c:v>
                </c:pt>
                <c:pt idx="105">
                  <c:v>44641.614583333336</c:v>
                </c:pt>
                <c:pt idx="106">
                  <c:v>44641.618055555555</c:v>
                </c:pt>
                <c:pt idx="107">
                  <c:v>44641.621527777781</c:v>
                </c:pt>
                <c:pt idx="108">
                  <c:v>44641.625</c:v>
                </c:pt>
                <c:pt idx="109">
                  <c:v>44641.628472222219</c:v>
                </c:pt>
                <c:pt idx="110">
                  <c:v>44641.631944444445</c:v>
                </c:pt>
                <c:pt idx="111">
                  <c:v>44641.635416666664</c:v>
                </c:pt>
                <c:pt idx="112">
                  <c:v>44641.638888888891</c:v>
                </c:pt>
                <c:pt idx="113">
                  <c:v>44641.642361111109</c:v>
                </c:pt>
                <c:pt idx="114">
                  <c:v>44641.645833333336</c:v>
                </c:pt>
                <c:pt idx="115">
                  <c:v>44641.649305555555</c:v>
                </c:pt>
                <c:pt idx="116">
                  <c:v>44641.652777777781</c:v>
                </c:pt>
                <c:pt idx="117">
                  <c:v>44641.65625</c:v>
                </c:pt>
                <c:pt idx="118">
                  <c:v>44641.659722222219</c:v>
                </c:pt>
                <c:pt idx="119">
                  <c:v>44641.663194444445</c:v>
                </c:pt>
                <c:pt idx="120">
                  <c:v>44641.666666666664</c:v>
                </c:pt>
                <c:pt idx="121">
                  <c:v>44641.670138888891</c:v>
                </c:pt>
                <c:pt idx="122">
                  <c:v>44641.673611111109</c:v>
                </c:pt>
                <c:pt idx="123">
                  <c:v>44641.677083333336</c:v>
                </c:pt>
                <c:pt idx="124">
                  <c:v>44641.680555555555</c:v>
                </c:pt>
                <c:pt idx="125">
                  <c:v>44641.684027777781</c:v>
                </c:pt>
                <c:pt idx="126">
                  <c:v>44641.6875</c:v>
                </c:pt>
                <c:pt idx="127">
                  <c:v>44641.690972222219</c:v>
                </c:pt>
                <c:pt idx="128">
                  <c:v>44641.694444444445</c:v>
                </c:pt>
                <c:pt idx="129">
                  <c:v>44641.697916666664</c:v>
                </c:pt>
                <c:pt idx="130">
                  <c:v>44641.701388888891</c:v>
                </c:pt>
                <c:pt idx="131">
                  <c:v>44641.704861111109</c:v>
                </c:pt>
                <c:pt idx="132">
                  <c:v>44641.708333333336</c:v>
                </c:pt>
                <c:pt idx="133">
                  <c:v>44641.711805555555</c:v>
                </c:pt>
                <c:pt idx="134">
                  <c:v>44641.715277777781</c:v>
                </c:pt>
                <c:pt idx="135">
                  <c:v>44641.71875</c:v>
                </c:pt>
                <c:pt idx="136">
                  <c:v>44641.722222222219</c:v>
                </c:pt>
                <c:pt idx="137">
                  <c:v>44641.725694444445</c:v>
                </c:pt>
                <c:pt idx="138">
                  <c:v>44641.729166666664</c:v>
                </c:pt>
                <c:pt idx="139">
                  <c:v>44641.732638888891</c:v>
                </c:pt>
                <c:pt idx="140">
                  <c:v>44641.736111111109</c:v>
                </c:pt>
                <c:pt idx="141">
                  <c:v>44641.739583333336</c:v>
                </c:pt>
                <c:pt idx="142">
                  <c:v>44641.743055555555</c:v>
                </c:pt>
                <c:pt idx="143">
                  <c:v>44641.746527777781</c:v>
                </c:pt>
                <c:pt idx="144">
                  <c:v>44641.75</c:v>
                </c:pt>
              </c:numCache>
            </c:numRef>
          </c:xVal>
          <c:yVal>
            <c:numRef>
              <c:f>Simulation_March!$F$3:$F$147</c:f>
              <c:numCache>
                <c:formatCode>General</c:formatCode>
                <c:ptCount val="145"/>
                <c:pt idx="0">
                  <c:v>0.18684999999999999</c:v>
                </c:pt>
                <c:pt idx="1">
                  <c:v>0.18684999999999999</c:v>
                </c:pt>
                <c:pt idx="2">
                  <c:v>0.18684999999999999</c:v>
                </c:pt>
                <c:pt idx="3">
                  <c:v>0.18684999999999999</c:v>
                </c:pt>
                <c:pt idx="4">
                  <c:v>0.18684999999999999</c:v>
                </c:pt>
                <c:pt idx="5">
                  <c:v>0.18684999999999999</c:v>
                </c:pt>
                <c:pt idx="6">
                  <c:v>0.18684999999999999</c:v>
                </c:pt>
                <c:pt idx="7">
                  <c:v>0.18684999999999999</c:v>
                </c:pt>
                <c:pt idx="8">
                  <c:v>0.18684999999999999</c:v>
                </c:pt>
                <c:pt idx="9">
                  <c:v>0.18684999999999999</c:v>
                </c:pt>
                <c:pt idx="10">
                  <c:v>0.18684999999999999</c:v>
                </c:pt>
                <c:pt idx="11">
                  <c:v>0.18684999999999999</c:v>
                </c:pt>
                <c:pt idx="12">
                  <c:v>0.26400000000000001</c:v>
                </c:pt>
                <c:pt idx="13">
                  <c:v>0.26400000000000001</c:v>
                </c:pt>
                <c:pt idx="14">
                  <c:v>0.26400000000000001</c:v>
                </c:pt>
                <c:pt idx="15">
                  <c:v>0.26400000000000001</c:v>
                </c:pt>
                <c:pt idx="16">
                  <c:v>0.26400000000000001</c:v>
                </c:pt>
                <c:pt idx="17">
                  <c:v>0.26400000000000001</c:v>
                </c:pt>
                <c:pt idx="18">
                  <c:v>0.26400000000000001</c:v>
                </c:pt>
                <c:pt idx="19">
                  <c:v>0.26400000000000001</c:v>
                </c:pt>
                <c:pt idx="20">
                  <c:v>0.26400000000000001</c:v>
                </c:pt>
                <c:pt idx="21">
                  <c:v>0.26400000000000001</c:v>
                </c:pt>
                <c:pt idx="22">
                  <c:v>0.26400000000000001</c:v>
                </c:pt>
                <c:pt idx="23">
                  <c:v>0.26400000000000001</c:v>
                </c:pt>
                <c:pt idx="24">
                  <c:v>0.28799999999999998</c:v>
                </c:pt>
                <c:pt idx="25">
                  <c:v>0.28799999999999998</c:v>
                </c:pt>
                <c:pt idx="26">
                  <c:v>0.28799999999999998</c:v>
                </c:pt>
                <c:pt idx="27">
                  <c:v>0.28799999999999998</c:v>
                </c:pt>
                <c:pt idx="28">
                  <c:v>0.28799999999999998</c:v>
                </c:pt>
                <c:pt idx="29">
                  <c:v>0.28799999999999998</c:v>
                </c:pt>
                <c:pt idx="30">
                  <c:v>0.28799999999999998</c:v>
                </c:pt>
                <c:pt idx="31">
                  <c:v>0.28799999999999998</c:v>
                </c:pt>
                <c:pt idx="32">
                  <c:v>0.28799999999999998</c:v>
                </c:pt>
                <c:pt idx="33">
                  <c:v>0.28799999999999998</c:v>
                </c:pt>
                <c:pt idx="34">
                  <c:v>0.28799999999999998</c:v>
                </c:pt>
                <c:pt idx="35">
                  <c:v>0.28799999999999998</c:v>
                </c:pt>
                <c:pt idx="36">
                  <c:v>0.26841999999999999</c:v>
                </c:pt>
                <c:pt idx="37">
                  <c:v>0.26841999999999999</c:v>
                </c:pt>
                <c:pt idx="38">
                  <c:v>0.26841999999999999</c:v>
                </c:pt>
                <c:pt idx="39">
                  <c:v>0.26841999999999999</c:v>
                </c:pt>
                <c:pt idx="40">
                  <c:v>0.26841999999999999</c:v>
                </c:pt>
                <c:pt idx="41">
                  <c:v>0.26841999999999999</c:v>
                </c:pt>
                <c:pt idx="42">
                  <c:v>0.26841999999999999</c:v>
                </c:pt>
                <c:pt idx="43">
                  <c:v>0.26841999999999999</c:v>
                </c:pt>
                <c:pt idx="44">
                  <c:v>0.26841999999999999</c:v>
                </c:pt>
                <c:pt idx="45">
                  <c:v>0.26841999999999999</c:v>
                </c:pt>
                <c:pt idx="46">
                  <c:v>0.26841999999999999</c:v>
                </c:pt>
                <c:pt idx="47">
                  <c:v>0.26841999999999999</c:v>
                </c:pt>
                <c:pt idx="48">
                  <c:v>0.21029</c:v>
                </c:pt>
                <c:pt idx="49">
                  <c:v>0.21029</c:v>
                </c:pt>
                <c:pt idx="50">
                  <c:v>0.21029</c:v>
                </c:pt>
                <c:pt idx="51">
                  <c:v>0.21029</c:v>
                </c:pt>
                <c:pt idx="52">
                  <c:v>0.21029</c:v>
                </c:pt>
                <c:pt idx="53">
                  <c:v>0.21029</c:v>
                </c:pt>
                <c:pt idx="54">
                  <c:v>0.21029</c:v>
                </c:pt>
                <c:pt idx="55">
                  <c:v>0.21029</c:v>
                </c:pt>
                <c:pt idx="56">
                  <c:v>0.21029</c:v>
                </c:pt>
                <c:pt idx="57">
                  <c:v>0.21029</c:v>
                </c:pt>
                <c:pt idx="58">
                  <c:v>0.21029</c:v>
                </c:pt>
                <c:pt idx="59">
                  <c:v>0.21029</c:v>
                </c:pt>
                <c:pt idx="60">
                  <c:v>0.1928</c:v>
                </c:pt>
                <c:pt idx="61">
                  <c:v>0.1928</c:v>
                </c:pt>
                <c:pt idx="62">
                  <c:v>0.1928</c:v>
                </c:pt>
                <c:pt idx="63">
                  <c:v>0.1928</c:v>
                </c:pt>
                <c:pt idx="64">
                  <c:v>0.1928</c:v>
                </c:pt>
                <c:pt idx="65">
                  <c:v>0.1928</c:v>
                </c:pt>
                <c:pt idx="66">
                  <c:v>0.1928</c:v>
                </c:pt>
                <c:pt idx="67">
                  <c:v>0.1928</c:v>
                </c:pt>
                <c:pt idx="68">
                  <c:v>0.1928</c:v>
                </c:pt>
                <c:pt idx="69">
                  <c:v>0.1928</c:v>
                </c:pt>
                <c:pt idx="70">
                  <c:v>0.1928</c:v>
                </c:pt>
                <c:pt idx="71">
                  <c:v>0.1928</c:v>
                </c:pt>
                <c:pt idx="72">
                  <c:v>0.17449999999999999</c:v>
                </c:pt>
                <c:pt idx="73">
                  <c:v>0.17449999999999999</c:v>
                </c:pt>
                <c:pt idx="74">
                  <c:v>0.17449999999999999</c:v>
                </c:pt>
                <c:pt idx="75">
                  <c:v>0.17449999999999999</c:v>
                </c:pt>
                <c:pt idx="76">
                  <c:v>0.17449999999999999</c:v>
                </c:pt>
                <c:pt idx="77">
                  <c:v>0.17449999999999999</c:v>
                </c:pt>
                <c:pt idx="78">
                  <c:v>0.17449999999999999</c:v>
                </c:pt>
                <c:pt idx="79">
                  <c:v>0.17449999999999999</c:v>
                </c:pt>
                <c:pt idx="80">
                  <c:v>0.17449999999999999</c:v>
                </c:pt>
                <c:pt idx="81">
                  <c:v>0.17449999999999999</c:v>
                </c:pt>
                <c:pt idx="82">
                  <c:v>0.17449999999999999</c:v>
                </c:pt>
                <c:pt idx="83">
                  <c:v>0.17449999999999999</c:v>
                </c:pt>
                <c:pt idx="84">
                  <c:v>0.15698999999999999</c:v>
                </c:pt>
                <c:pt idx="85">
                  <c:v>0.15698999999999999</c:v>
                </c:pt>
                <c:pt idx="86">
                  <c:v>0.15698999999999999</c:v>
                </c:pt>
                <c:pt idx="87">
                  <c:v>0.15698999999999999</c:v>
                </c:pt>
                <c:pt idx="88">
                  <c:v>0.15698999999999999</c:v>
                </c:pt>
                <c:pt idx="89">
                  <c:v>0.15698999999999999</c:v>
                </c:pt>
                <c:pt idx="90">
                  <c:v>0.15698999999999999</c:v>
                </c:pt>
                <c:pt idx="91">
                  <c:v>0.15698999999999999</c:v>
                </c:pt>
                <c:pt idx="92">
                  <c:v>0.15698999999999999</c:v>
                </c:pt>
                <c:pt idx="93">
                  <c:v>0.15698999999999999</c:v>
                </c:pt>
                <c:pt idx="94">
                  <c:v>0.15698999999999999</c:v>
                </c:pt>
                <c:pt idx="95">
                  <c:v>0.15698999999999999</c:v>
                </c:pt>
                <c:pt idx="96">
                  <c:v>0.15</c:v>
                </c:pt>
                <c:pt idx="97">
                  <c:v>0.15</c:v>
                </c:pt>
                <c:pt idx="98">
                  <c:v>0.15</c:v>
                </c:pt>
                <c:pt idx="99">
                  <c:v>0.15</c:v>
                </c:pt>
                <c:pt idx="100">
                  <c:v>0.15</c:v>
                </c:pt>
                <c:pt idx="101">
                  <c:v>0.15</c:v>
                </c:pt>
                <c:pt idx="102">
                  <c:v>0.15</c:v>
                </c:pt>
                <c:pt idx="103">
                  <c:v>0.15</c:v>
                </c:pt>
                <c:pt idx="104">
                  <c:v>0.15</c:v>
                </c:pt>
                <c:pt idx="105">
                  <c:v>0.15</c:v>
                </c:pt>
                <c:pt idx="106">
                  <c:v>0.15</c:v>
                </c:pt>
                <c:pt idx="107">
                  <c:v>0.15</c:v>
                </c:pt>
                <c:pt idx="108">
                  <c:v>0.15071000000000001</c:v>
                </c:pt>
                <c:pt idx="109">
                  <c:v>0.15071000000000001</c:v>
                </c:pt>
                <c:pt idx="110">
                  <c:v>0.15071000000000001</c:v>
                </c:pt>
                <c:pt idx="111">
                  <c:v>0.15071000000000001</c:v>
                </c:pt>
                <c:pt idx="112">
                  <c:v>0.15071000000000001</c:v>
                </c:pt>
                <c:pt idx="113">
                  <c:v>0.15071000000000001</c:v>
                </c:pt>
                <c:pt idx="114">
                  <c:v>0.15071000000000001</c:v>
                </c:pt>
                <c:pt idx="115">
                  <c:v>0.15071000000000001</c:v>
                </c:pt>
                <c:pt idx="116">
                  <c:v>0.15071000000000001</c:v>
                </c:pt>
                <c:pt idx="117">
                  <c:v>0.15071000000000001</c:v>
                </c:pt>
                <c:pt idx="118">
                  <c:v>0.15071000000000001</c:v>
                </c:pt>
                <c:pt idx="119">
                  <c:v>0.15071000000000001</c:v>
                </c:pt>
                <c:pt idx="120">
                  <c:v>0.21121000000000001</c:v>
                </c:pt>
                <c:pt idx="121">
                  <c:v>0.21121000000000001</c:v>
                </c:pt>
                <c:pt idx="122">
                  <c:v>0.21121000000000001</c:v>
                </c:pt>
                <c:pt idx="123">
                  <c:v>0.21121000000000001</c:v>
                </c:pt>
                <c:pt idx="124">
                  <c:v>0.21121000000000001</c:v>
                </c:pt>
                <c:pt idx="125">
                  <c:v>0.21121000000000001</c:v>
                </c:pt>
                <c:pt idx="126">
                  <c:v>0.21121000000000001</c:v>
                </c:pt>
                <c:pt idx="127">
                  <c:v>0.21121000000000001</c:v>
                </c:pt>
                <c:pt idx="128">
                  <c:v>0.21121000000000001</c:v>
                </c:pt>
                <c:pt idx="129">
                  <c:v>0.21121000000000001</c:v>
                </c:pt>
                <c:pt idx="130">
                  <c:v>0.21121000000000001</c:v>
                </c:pt>
                <c:pt idx="131">
                  <c:v>0.21121000000000001</c:v>
                </c:pt>
                <c:pt idx="132">
                  <c:v>0.23230000000000001</c:v>
                </c:pt>
                <c:pt idx="133">
                  <c:v>0.23230000000000001</c:v>
                </c:pt>
                <c:pt idx="134">
                  <c:v>0.23230000000000001</c:v>
                </c:pt>
                <c:pt idx="135">
                  <c:v>0.23230000000000001</c:v>
                </c:pt>
                <c:pt idx="136">
                  <c:v>0.23230000000000001</c:v>
                </c:pt>
                <c:pt idx="137">
                  <c:v>0.23230000000000001</c:v>
                </c:pt>
                <c:pt idx="138">
                  <c:v>0.23230000000000001</c:v>
                </c:pt>
                <c:pt idx="139">
                  <c:v>0.23230000000000001</c:v>
                </c:pt>
                <c:pt idx="140">
                  <c:v>0.23230000000000001</c:v>
                </c:pt>
                <c:pt idx="141">
                  <c:v>0.23230000000000001</c:v>
                </c:pt>
                <c:pt idx="142">
                  <c:v>0.23230000000000001</c:v>
                </c:pt>
                <c:pt idx="143">
                  <c:v>0.23230000000000001</c:v>
                </c:pt>
                <c:pt idx="144">
                  <c:v>0.25819999999999999</c:v>
                </c:pt>
              </c:numCache>
            </c:numRef>
          </c:yVal>
          <c:smooth val="0"/>
          <c:extLst>
            <c:ext xmlns:c16="http://schemas.microsoft.com/office/drawing/2014/chart" uri="{C3380CC4-5D6E-409C-BE32-E72D297353CC}">
              <c16:uniqueId val="{00000001-6C0E-4E48-9602-998A6F34820A}"/>
            </c:ext>
          </c:extLst>
        </c:ser>
        <c:dLbls>
          <c:showLegendKey val="0"/>
          <c:showVal val="0"/>
          <c:showCatName val="0"/>
          <c:showSerName val="0"/>
          <c:showPercent val="0"/>
          <c:showBubbleSize val="0"/>
        </c:dLbls>
        <c:axId val="740044944"/>
        <c:axId val="740042064"/>
      </c:scatterChart>
      <c:valAx>
        <c:axId val="588631272"/>
        <c:scaling>
          <c:orientation val="minMax"/>
          <c:max val="44641.75"/>
          <c:min val="44641.25"/>
        </c:scaling>
        <c:delete val="0"/>
        <c:axPos val="b"/>
        <c:majorGridlines>
          <c:spPr>
            <a:ln w="9525" cap="flat" cmpd="sng" algn="ctr">
              <a:solidFill>
                <a:schemeClr val="tx1">
                  <a:lumMod val="15000"/>
                  <a:lumOff val="85000"/>
                </a:schemeClr>
              </a:solidFill>
              <a:round/>
            </a:ln>
            <a:effectLst/>
          </c:spPr>
        </c:majorGridlines>
        <c:numFmt formatCode="m/d/yyyy\ h:mm" sourceLinked="1"/>
        <c:majorTickMark val="none"/>
        <c:minorTickMark val="none"/>
        <c:tickLblPos val="nextTo"/>
        <c:spPr>
          <a:noFill/>
          <a:ln w="9525" cap="flat" cmpd="sng" algn="ctr">
            <a:solidFill>
              <a:schemeClr val="tx1">
                <a:lumMod val="25000"/>
                <a:lumOff val="75000"/>
              </a:schemeClr>
            </a:solidFill>
            <a:round/>
          </a:ln>
          <a:effectLst/>
        </c:spPr>
        <c:txPr>
          <a:bodyPr rot="-60000000" vert="horz"/>
          <a:lstStyle/>
          <a:p>
            <a:pPr>
              <a:defRPr/>
            </a:pPr>
            <a:endParaRPr lang="en-US"/>
          </a:p>
        </c:txPr>
        <c:crossAx val="588631992"/>
        <c:crosses val="autoZero"/>
        <c:crossBetween val="midCat"/>
      </c:valAx>
      <c:valAx>
        <c:axId val="588631992"/>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a:lstStyle/>
              <a:p>
                <a:pPr>
                  <a:defRPr sz="1400"/>
                </a:pPr>
                <a:r>
                  <a:rPr lang="en-US" sz="1400"/>
                  <a:t>Power (kW)</a:t>
                </a:r>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vert="horz"/>
          <a:lstStyle/>
          <a:p>
            <a:pPr>
              <a:defRPr/>
            </a:pPr>
            <a:endParaRPr lang="en-US"/>
          </a:p>
        </c:txPr>
        <c:crossAx val="588631272"/>
        <c:crosses val="autoZero"/>
        <c:crossBetween val="midCat"/>
      </c:valAx>
      <c:valAx>
        <c:axId val="740042064"/>
        <c:scaling>
          <c:orientation val="minMax"/>
        </c:scaling>
        <c:delete val="0"/>
        <c:axPos val="r"/>
        <c:title>
          <c:tx>
            <c:rich>
              <a:bodyPr/>
              <a:lstStyle/>
              <a:p>
                <a:pPr>
                  <a:defRPr sz="1400"/>
                </a:pPr>
                <a:r>
                  <a:rPr lang="en-US" sz="1400"/>
                  <a:t>Price (Euros/kWh)</a:t>
                </a:r>
              </a:p>
            </c:rich>
          </c:tx>
          <c:overlay val="0"/>
        </c:title>
        <c:numFmt formatCode="General" sourceLinked="1"/>
        <c:majorTickMark val="out"/>
        <c:minorTickMark val="none"/>
        <c:tickLblPos val="nextTo"/>
        <c:crossAx val="740044944"/>
        <c:crosses val="max"/>
        <c:crossBetween val="midCat"/>
      </c:valAx>
      <c:valAx>
        <c:axId val="740044944"/>
        <c:scaling>
          <c:orientation val="minMax"/>
        </c:scaling>
        <c:delete val="1"/>
        <c:axPos val="b"/>
        <c:numFmt formatCode="m/d/yyyy\ h:mm" sourceLinked="1"/>
        <c:majorTickMark val="out"/>
        <c:minorTickMark val="none"/>
        <c:tickLblPos val="nextTo"/>
        <c:crossAx val="740042064"/>
        <c:crosses val="autoZero"/>
        <c:crossBetween val="midCat"/>
      </c:valAx>
    </c:plotArea>
    <c:legend>
      <c:legendPos val="b"/>
      <c:overlay val="0"/>
      <c:txPr>
        <a:bodyPr/>
        <a:lstStyle/>
        <a:p>
          <a:pPr>
            <a:defRPr sz="1400"/>
          </a:pPr>
          <a:endParaRPr lang="en-US"/>
        </a:p>
      </c:txPr>
    </c:legend>
    <c:plotVisOnly val="1"/>
    <c:dispBlanksAs val="gap"/>
    <c:showDLblsOverMax val="0"/>
    <c:extLst/>
  </c:chart>
  <c:txPr>
    <a:bodyPr/>
    <a:lstStyle/>
    <a:p>
      <a:pPr algn="ct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chartSpace>
</file>

<file path=xl/charts/chart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a:pPr>
            <a:r>
              <a:rPr lang="en-US" sz="1600"/>
              <a:t>21st March</a:t>
            </a:r>
            <a:r>
              <a:rPr lang="en-US" sz="1600" baseline="0"/>
              <a:t> (uncontrolled)</a:t>
            </a:r>
            <a:endParaRPr lang="en-US" sz="1600"/>
          </a:p>
        </c:rich>
      </c:tx>
      <c:overlay val="0"/>
    </c:title>
    <c:autoTitleDeleted val="0"/>
    <c:plotArea>
      <c:layout/>
      <c:scatterChart>
        <c:scatterStyle val="lineMarker"/>
        <c:varyColors val="0"/>
        <c:ser>
          <c:idx val="3"/>
          <c:order val="0"/>
          <c:tx>
            <c:strRef>
              <c:f>Simulation_March!$M$2</c:f>
              <c:strCache>
                <c:ptCount val="1"/>
                <c:pt idx="0">
                  <c:v>EV0 </c:v>
                </c:pt>
              </c:strCache>
            </c:strRef>
          </c:tx>
          <c:spPr>
            <a:ln w="9525" cap="rnd">
              <a:solidFill>
                <a:srgbClr val="92D050"/>
              </a:solidFill>
              <a:round/>
            </a:ln>
            <a:effectLst/>
          </c:spPr>
          <c:marker>
            <c:symbol val="circle"/>
            <c:size val="2"/>
            <c:spPr>
              <a:solidFill>
                <a:srgbClr val="92D050"/>
              </a:solidFill>
              <a:ln>
                <a:solidFill>
                  <a:srgbClr val="92D050"/>
                </a:solidFill>
              </a:ln>
            </c:spPr>
          </c:marker>
          <c:xVal>
            <c:numRef>
              <c:f>Simulation_March!$A$3:$A$147</c:f>
              <c:numCache>
                <c:formatCode>m/d/yyyy\ h:mm</c:formatCode>
                <c:ptCount val="145"/>
                <c:pt idx="0">
                  <c:v>44641.25</c:v>
                </c:pt>
                <c:pt idx="1">
                  <c:v>44641.253472222219</c:v>
                </c:pt>
                <c:pt idx="2">
                  <c:v>44641.256944444445</c:v>
                </c:pt>
                <c:pt idx="3">
                  <c:v>44641.260416666664</c:v>
                </c:pt>
                <c:pt idx="4">
                  <c:v>44641.263888888891</c:v>
                </c:pt>
                <c:pt idx="5">
                  <c:v>44641.267361111109</c:v>
                </c:pt>
                <c:pt idx="6">
                  <c:v>44641.270833333336</c:v>
                </c:pt>
                <c:pt idx="7">
                  <c:v>44641.274305555555</c:v>
                </c:pt>
                <c:pt idx="8">
                  <c:v>44641.277777777781</c:v>
                </c:pt>
                <c:pt idx="9">
                  <c:v>44641.28125</c:v>
                </c:pt>
                <c:pt idx="10">
                  <c:v>44641.284722222219</c:v>
                </c:pt>
                <c:pt idx="11">
                  <c:v>44641.288194444445</c:v>
                </c:pt>
                <c:pt idx="12">
                  <c:v>44641.291666666664</c:v>
                </c:pt>
                <c:pt idx="13">
                  <c:v>44641.295138888891</c:v>
                </c:pt>
                <c:pt idx="14">
                  <c:v>44641.298611111109</c:v>
                </c:pt>
                <c:pt idx="15">
                  <c:v>44641.302083333336</c:v>
                </c:pt>
                <c:pt idx="16">
                  <c:v>44641.305555555555</c:v>
                </c:pt>
                <c:pt idx="17">
                  <c:v>44641.309027777781</c:v>
                </c:pt>
                <c:pt idx="18">
                  <c:v>44641.3125</c:v>
                </c:pt>
                <c:pt idx="19">
                  <c:v>44641.315972222219</c:v>
                </c:pt>
                <c:pt idx="20">
                  <c:v>44641.319444444445</c:v>
                </c:pt>
                <c:pt idx="21">
                  <c:v>44641.322916666664</c:v>
                </c:pt>
                <c:pt idx="22">
                  <c:v>44641.326388888891</c:v>
                </c:pt>
                <c:pt idx="23">
                  <c:v>44641.329861111109</c:v>
                </c:pt>
                <c:pt idx="24">
                  <c:v>44641.333333333336</c:v>
                </c:pt>
                <c:pt idx="25">
                  <c:v>44641.336805555555</c:v>
                </c:pt>
                <c:pt idx="26">
                  <c:v>44641.340277777781</c:v>
                </c:pt>
                <c:pt idx="27">
                  <c:v>44641.34375</c:v>
                </c:pt>
                <c:pt idx="28">
                  <c:v>44641.347222222219</c:v>
                </c:pt>
                <c:pt idx="29">
                  <c:v>44641.350694444445</c:v>
                </c:pt>
                <c:pt idx="30">
                  <c:v>44641.354166666664</c:v>
                </c:pt>
                <c:pt idx="31">
                  <c:v>44641.357638888891</c:v>
                </c:pt>
                <c:pt idx="32">
                  <c:v>44641.361111111109</c:v>
                </c:pt>
                <c:pt idx="33">
                  <c:v>44641.364583333336</c:v>
                </c:pt>
                <c:pt idx="34">
                  <c:v>44641.368055555555</c:v>
                </c:pt>
                <c:pt idx="35">
                  <c:v>44641.371527777781</c:v>
                </c:pt>
                <c:pt idx="36">
                  <c:v>44641.375</c:v>
                </c:pt>
                <c:pt idx="37">
                  <c:v>44641.378472222219</c:v>
                </c:pt>
                <c:pt idx="38">
                  <c:v>44641.381944444445</c:v>
                </c:pt>
                <c:pt idx="39">
                  <c:v>44641.385416666664</c:v>
                </c:pt>
                <c:pt idx="40">
                  <c:v>44641.388888888891</c:v>
                </c:pt>
                <c:pt idx="41">
                  <c:v>44641.392361111109</c:v>
                </c:pt>
                <c:pt idx="42">
                  <c:v>44641.395833333336</c:v>
                </c:pt>
                <c:pt idx="43">
                  <c:v>44641.399305555555</c:v>
                </c:pt>
                <c:pt idx="44">
                  <c:v>44641.402777777781</c:v>
                </c:pt>
                <c:pt idx="45">
                  <c:v>44641.40625</c:v>
                </c:pt>
                <c:pt idx="46">
                  <c:v>44641.409722222219</c:v>
                </c:pt>
                <c:pt idx="47">
                  <c:v>44641.413194444445</c:v>
                </c:pt>
                <c:pt idx="48">
                  <c:v>44641.416666666664</c:v>
                </c:pt>
                <c:pt idx="49">
                  <c:v>44641.420138888891</c:v>
                </c:pt>
                <c:pt idx="50">
                  <c:v>44641.423611111109</c:v>
                </c:pt>
                <c:pt idx="51">
                  <c:v>44641.427083333336</c:v>
                </c:pt>
                <c:pt idx="52">
                  <c:v>44641.430555555555</c:v>
                </c:pt>
                <c:pt idx="53">
                  <c:v>44641.434027777781</c:v>
                </c:pt>
                <c:pt idx="54">
                  <c:v>44641.4375</c:v>
                </c:pt>
                <c:pt idx="55">
                  <c:v>44641.440972222219</c:v>
                </c:pt>
                <c:pt idx="56">
                  <c:v>44641.444444444445</c:v>
                </c:pt>
                <c:pt idx="57">
                  <c:v>44641.447916666664</c:v>
                </c:pt>
                <c:pt idx="58">
                  <c:v>44641.451388888891</c:v>
                </c:pt>
                <c:pt idx="59">
                  <c:v>44641.454861111109</c:v>
                </c:pt>
                <c:pt idx="60">
                  <c:v>44641.458333333336</c:v>
                </c:pt>
                <c:pt idx="61">
                  <c:v>44641.461805555555</c:v>
                </c:pt>
                <c:pt idx="62">
                  <c:v>44641.465277777781</c:v>
                </c:pt>
                <c:pt idx="63">
                  <c:v>44641.46875</c:v>
                </c:pt>
                <c:pt idx="64">
                  <c:v>44641.472222222219</c:v>
                </c:pt>
                <c:pt idx="65">
                  <c:v>44641.475694444445</c:v>
                </c:pt>
                <c:pt idx="66">
                  <c:v>44641.479166666664</c:v>
                </c:pt>
                <c:pt idx="67">
                  <c:v>44641.482638888891</c:v>
                </c:pt>
                <c:pt idx="68">
                  <c:v>44641.486111111109</c:v>
                </c:pt>
                <c:pt idx="69">
                  <c:v>44641.489583333336</c:v>
                </c:pt>
                <c:pt idx="70">
                  <c:v>44641.493055555555</c:v>
                </c:pt>
                <c:pt idx="71">
                  <c:v>44641.496527777781</c:v>
                </c:pt>
                <c:pt idx="72">
                  <c:v>44641.5</c:v>
                </c:pt>
                <c:pt idx="73">
                  <c:v>44641.503472222219</c:v>
                </c:pt>
                <c:pt idx="74">
                  <c:v>44641.506944444445</c:v>
                </c:pt>
                <c:pt idx="75">
                  <c:v>44641.510416666664</c:v>
                </c:pt>
                <c:pt idx="76">
                  <c:v>44641.513888888891</c:v>
                </c:pt>
                <c:pt idx="77">
                  <c:v>44641.517361111109</c:v>
                </c:pt>
                <c:pt idx="78">
                  <c:v>44641.520833333336</c:v>
                </c:pt>
                <c:pt idx="79">
                  <c:v>44641.524305555555</c:v>
                </c:pt>
                <c:pt idx="80">
                  <c:v>44641.527777777781</c:v>
                </c:pt>
                <c:pt idx="81">
                  <c:v>44641.53125</c:v>
                </c:pt>
                <c:pt idx="82">
                  <c:v>44641.534722222219</c:v>
                </c:pt>
                <c:pt idx="83">
                  <c:v>44641.538194444445</c:v>
                </c:pt>
                <c:pt idx="84">
                  <c:v>44641.541666666664</c:v>
                </c:pt>
                <c:pt idx="85">
                  <c:v>44641.545138888891</c:v>
                </c:pt>
                <c:pt idx="86">
                  <c:v>44641.548611111109</c:v>
                </c:pt>
                <c:pt idx="87">
                  <c:v>44641.552083333336</c:v>
                </c:pt>
                <c:pt idx="88">
                  <c:v>44641.555555555555</c:v>
                </c:pt>
                <c:pt idx="89">
                  <c:v>44641.559027777781</c:v>
                </c:pt>
                <c:pt idx="90">
                  <c:v>44641.5625</c:v>
                </c:pt>
                <c:pt idx="91">
                  <c:v>44641.565972222219</c:v>
                </c:pt>
                <c:pt idx="92">
                  <c:v>44641.569444444445</c:v>
                </c:pt>
                <c:pt idx="93">
                  <c:v>44641.572916666664</c:v>
                </c:pt>
                <c:pt idx="94">
                  <c:v>44641.576388888891</c:v>
                </c:pt>
                <c:pt idx="95">
                  <c:v>44641.579861111109</c:v>
                </c:pt>
                <c:pt idx="96">
                  <c:v>44641.583333333336</c:v>
                </c:pt>
                <c:pt idx="97">
                  <c:v>44641.586805555555</c:v>
                </c:pt>
                <c:pt idx="98">
                  <c:v>44641.590277777781</c:v>
                </c:pt>
                <c:pt idx="99">
                  <c:v>44641.59375</c:v>
                </c:pt>
                <c:pt idx="100">
                  <c:v>44641.597222222219</c:v>
                </c:pt>
                <c:pt idx="101">
                  <c:v>44641.600694444445</c:v>
                </c:pt>
                <c:pt idx="102">
                  <c:v>44641.604166666664</c:v>
                </c:pt>
                <c:pt idx="103">
                  <c:v>44641.607638888891</c:v>
                </c:pt>
                <c:pt idx="104">
                  <c:v>44641.611111111109</c:v>
                </c:pt>
                <c:pt idx="105">
                  <c:v>44641.614583333336</c:v>
                </c:pt>
                <c:pt idx="106">
                  <c:v>44641.618055555555</c:v>
                </c:pt>
                <c:pt idx="107">
                  <c:v>44641.621527777781</c:v>
                </c:pt>
                <c:pt idx="108">
                  <c:v>44641.625</c:v>
                </c:pt>
                <c:pt idx="109">
                  <c:v>44641.628472222219</c:v>
                </c:pt>
                <c:pt idx="110">
                  <c:v>44641.631944444445</c:v>
                </c:pt>
                <c:pt idx="111">
                  <c:v>44641.635416666664</c:v>
                </c:pt>
                <c:pt idx="112">
                  <c:v>44641.638888888891</c:v>
                </c:pt>
                <c:pt idx="113">
                  <c:v>44641.642361111109</c:v>
                </c:pt>
                <c:pt idx="114">
                  <c:v>44641.645833333336</c:v>
                </c:pt>
                <c:pt idx="115">
                  <c:v>44641.649305555555</c:v>
                </c:pt>
                <c:pt idx="116">
                  <c:v>44641.652777777781</c:v>
                </c:pt>
                <c:pt idx="117">
                  <c:v>44641.65625</c:v>
                </c:pt>
                <c:pt idx="118">
                  <c:v>44641.659722222219</c:v>
                </c:pt>
                <c:pt idx="119">
                  <c:v>44641.663194444445</c:v>
                </c:pt>
                <c:pt idx="120">
                  <c:v>44641.666666666664</c:v>
                </c:pt>
                <c:pt idx="121">
                  <c:v>44641.670138888891</c:v>
                </c:pt>
                <c:pt idx="122">
                  <c:v>44641.673611111109</c:v>
                </c:pt>
                <c:pt idx="123">
                  <c:v>44641.677083333336</c:v>
                </c:pt>
                <c:pt idx="124">
                  <c:v>44641.680555555555</c:v>
                </c:pt>
                <c:pt idx="125">
                  <c:v>44641.684027777781</c:v>
                </c:pt>
                <c:pt idx="126">
                  <c:v>44641.6875</c:v>
                </c:pt>
                <c:pt idx="127">
                  <c:v>44641.690972222219</c:v>
                </c:pt>
                <c:pt idx="128">
                  <c:v>44641.694444444445</c:v>
                </c:pt>
                <c:pt idx="129">
                  <c:v>44641.697916666664</c:v>
                </c:pt>
                <c:pt idx="130">
                  <c:v>44641.701388888891</c:v>
                </c:pt>
                <c:pt idx="131">
                  <c:v>44641.704861111109</c:v>
                </c:pt>
                <c:pt idx="132">
                  <c:v>44641.708333333336</c:v>
                </c:pt>
                <c:pt idx="133">
                  <c:v>44641.711805555555</c:v>
                </c:pt>
                <c:pt idx="134">
                  <c:v>44641.715277777781</c:v>
                </c:pt>
                <c:pt idx="135">
                  <c:v>44641.71875</c:v>
                </c:pt>
                <c:pt idx="136">
                  <c:v>44641.722222222219</c:v>
                </c:pt>
                <c:pt idx="137">
                  <c:v>44641.725694444445</c:v>
                </c:pt>
                <c:pt idx="138">
                  <c:v>44641.729166666664</c:v>
                </c:pt>
                <c:pt idx="139">
                  <c:v>44641.732638888891</c:v>
                </c:pt>
                <c:pt idx="140">
                  <c:v>44641.736111111109</c:v>
                </c:pt>
                <c:pt idx="141">
                  <c:v>44641.739583333336</c:v>
                </c:pt>
                <c:pt idx="142">
                  <c:v>44641.743055555555</c:v>
                </c:pt>
                <c:pt idx="143">
                  <c:v>44641.746527777781</c:v>
                </c:pt>
                <c:pt idx="144">
                  <c:v>44641.75</c:v>
                </c:pt>
              </c:numCache>
            </c:numRef>
          </c:xVal>
          <c:yVal>
            <c:numRef>
              <c:f>Simulation_March!$M$3:$M$147</c:f>
              <c:numCache>
                <c:formatCode>General</c:formatCode>
                <c:ptCount val="14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6.3079999999999998</c:v>
                </c:pt>
                <c:pt idx="22">
                  <c:v>6.3079999999999998</c:v>
                </c:pt>
                <c:pt idx="23">
                  <c:v>6.3079999999999998</c:v>
                </c:pt>
                <c:pt idx="24">
                  <c:v>6.3079999999999998</c:v>
                </c:pt>
                <c:pt idx="25">
                  <c:v>6.3079999999999998</c:v>
                </c:pt>
                <c:pt idx="26">
                  <c:v>6.3079999999999998</c:v>
                </c:pt>
                <c:pt idx="27">
                  <c:v>6.3079999999999998</c:v>
                </c:pt>
                <c:pt idx="28">
                  <c:v>6.3079999999999998</c:v>
                </c:pt>
                <c:pt idx="29">
                  <c:v>6.3079999999999998</c:v>
                </c:pt>
                <c:pt idx="30">
                  <c:v>6.3079999999999998</c:v>
                </c:pt>
                <c:pt idx="31">
                  <c:v>6.3079999999999998</c:v>
                </c:pt>
                <c:pt idx="32">
                  <c:v>6.3079999999999998</c:v>
                </c:pt>
                <c:pt idx="33">
                  <c:v>6.3079999999999998</c:v>
                </c:pt>
                <c:pt idx="34">
                  <c:v>6.3079999999999998</c:v>
                </c:pt>
                <c:pt idx="35">
                  <c:v>6.3079999999999998</c:v>
                </c:pt>
                <c:pt idx="36">
                  <c:v>6.3079999999999998</c:v>
                </c:pt>
                <c:pt idx="37">
                  <c:v>6.3079999999999998</c:v>
                </c:pt>
                <c:pt idx="38">
                  <c:v>6.3079999999999998</c:v>
                </c:pt>
                <c:pt idx="39">
                  <c:v>6.3079999999999998</c:v>
                </c:pt>
                <c:pt idx="40">
                  <c:v>6.3079999999999998</c:v>
                </c:pt>
                <c:pt idx="41">
                  <c:v>6.3079999999999998</c:v>
                </c:pt>
                <c:pt idx="42">
                  <c:v>6.3079999999999998</c:v>
                </c:pt>
                <c:pt idx="43">
                  <c:v>6.3079999999999998</c:v>
                </c:pt>
                <c:pt idx="44">
                  <c:v>6.3079999999999998</c:v>
                </c:pt>
                <c:pt idx="45">
                  <c:v>6.3079999999999998</c:v>
                </c:pt>
                <c:pt idx="46">
                  <c:v>6.3079999999999998</c:v>
                </c:pt>
                <c:pt idx="47">
                  <c:v>6.3079999999999998</c:v>
                </c:pt>
                <c:pt idx="48">
                  <c:v>6.3079999999999998</c:v>
                </c:pt>
                <c:pt idx="49">
                  <c:v>6.3079999999999998</c:v>
                </c:pt>
                <c:pt idx="50">
                  <c:v>6.3079999999999998</c:v>
                </c:pt>
                <c:pt idx="51">
                  <c:v>6.3079999999999998</c:v>
                </c:pt>
                <c:pt idx="52">
                  <c:v>6.3079999999999998</c:v>
                </c:pt>
                <c:pt idx="53">
                  <c:v>6.3079999999999998</c:v>
                </c:pt>
                <c:pt idx="54">
                  <c:v>6.3079999999999998</c:v>
                </c:pt>
                <c:pt idx="55">
                  <c:v>6.3079999999999998</c:v>
                </c:pt>
                <c:pt idx="56">
                  <c:v>6.3079999999999998</c:v>
                </c:pt>
                <c:pt idx="57">
                  <c:v>6.3079999999999998</c:v>
                </c:pt>
                <c:pt idx="58">
                  <c:v>6.3079999999999998</c:v>
                </c:pt>
                <c:pt idx="59">
                  <c:v>6.3079999999999998</c:v>
                </c:pt>
                <c:pt idx="60">
                  <c:v>6.3079999999999998</c:v>
                </c:pt>
                <c:pt idx="61">
                  <c:v>6.3079999999999998</c:v>
                </c:pt>
                <c:pt idx="62">
                  <c:v>6.3079999999999998</c:v>
                </c:pt>
                <c:pt idx="63">
                  <c:v>6.3079999999999998</c:v>
                </c:pt>
                <c:pt idx="64">
                  <c:v>6.3079999999999998</c:v>
                </c:pt>
                <c:pt idx="65">
                  <c:v>6.3079999999999998</c:v>
                </c:pt>
                <c:pt idx="66">
                  <c:v>6.3079999999999998</c:v>
                </c:pt>
                <c:pt idx="67">
                  <c:v>6.3079999999999998</c:v>
                </c:pt>
                <c:pt idx="68">
                  <c:v>6.3079999999999998</c:v>
                </c:pt>
                <c:pt idx="69">
                  <c:v>6.3079999999999998</c:v>
                </c:pt>
                <c:pt idx="70">
                  <c:v>6.3079999999999998</c:v>
                </c:pt>
                <c:pt idx="71">
                  <c:v>6.3079999999999998</c:v>
                </c:pt>
                <c:pt idx="72">
                  <c:v>6.3079999999999998</c:v>
                </c:pt>
                <c:pt idx="73">
                  <c:v>6.3079999999999998</c:v>
                </c:pt>
                <c:pt idx="74">
                  <c:v>6.3079999999999998</c:v>
                </c:pt>
                <c:pt idx="75">
                  <c:v>6.3079999999999998</c:v>
                </c:pt>
                <c:pt idx="76">
                  <c:v>6.3079999999999998</c:v>
                </c:pt>
                <c:pt idx="77">
                  <c:v>6.3079999999999998</c:v>
                </c:pt>
                <c:pt idx="78">
                  <c:v>6.3079999999999998</c:v>
                </c:pt>
                <c:pt idx="79">
                  <c:v>6.3079999999999998</c:v>
                </c:pt>
                <c:pt idx="80">
                  <c:v>6.3079999999999998</c:v>
                </c:pt>
                <c:pt idx="81">
                  <c:v>6.3079999999999998</c:v>
                </c:pt>
                <c:pt idx="82">
                  <c:v>6.3079999999999998</c:v>
                </c:pt>
                <c:pt idx="83">
                  <c:v>6.3079999999999998</c:v>
                </c:pt>
                <c:pt idx="84">
                  <c:v>6.3079999999999998</c:v>
                </c:pt>
                <c:pt idx="85">
                  <c:v>6.3079999999999998</c:v>
                </c:pt>
                <c:pt idx="86">
                  <c:v>6.3079999999999998</c:v>
                </c:pt>
                <c:pt idx="87">
                  <c:v>6.3079999999999998</c:v>
                </c:pt>
                <c:pt idx="88">
                  <c:v>6.3079999999999998</c:v>
                </c:pt>
                <c:pt idx="89">
                  <c:v>6.3079999999999998</c:v>
                </c:pt>
                <c:pt idx="90">
                  <c:v>6.3079999999999998</c:v>
                </c:pt>
                <c:pt idx="91">
                  <c:v>6.3079999999999998</c:v>
                </c:pt>
                <c:pt idx="92">
                  <c:v>6.3079999999999998</c:v>
                </c:pt>
                <c:pt idx="93">
                  <c:v>6.3079999999999998</c:v>
                </c:pt>
                <c:pt idx="94">
                  <c:v>6.3079999999999998</c:v>
                </c:pt>
                <c:pt idx="95">
                  <c:v>6.3079999999999998</c:v>
                </c:pt>
                <c:pt idx="96">
                  <c:v>6.3079999999999998</c:v>
                </c:pt>
                <c:pt idx="97">
                  <c:v>6.3079999999999998</c:v>
                </c:pt>
                <c:pt idx="98">
                  <c:v>6.3079999999999998</c:v>
                </c:pt>
                <c:pt idx="99">
                  <c:v>6.3079999999999998</c:v>
                </c:pt>
                <c:pt idx="100">
                  <c:v>6.3079999999999998</c:v>
                </c:pt>
                <c:pt idx="101">
                  <c:v>6.3079999999999998</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numCache>
            </c:numRef>
          </c:yVal>
          <c:smooth val="0"/>
          <c:extLst>
            <c:ext xmlns:c16="http://schemas.microsoft.com/office/drawing/2014/chart" uri="{C3380CC4-5D6E-409C-BE32-E72D297353CC}">
              <c16:uniqueId val="{00000000-6666-4A5C-A76D-1A7EB1C6F577}"/>
            </c:ext>
          </c:extLst>
        </c:ser>
        <c:ser>
          <c:idx val="1"/>
          <c:order val="1"/>
          <c:tx>
            <c:strRef>
              <c:f>Simulation_March!$U$2</c:f>
              <c:strCache>
                <c:ptCount val="1"/>
                <c:pt idx="0">
                  <c:v>EV1 </c:v>
                </c:pt>
              </c:strCache>
            </c:strRef>
          </c:tx>
          <c:spPr>
            <a:ln w="9525"/>
          </c:spPr>
          <c:marker>
            <c:symbol val="circle"/>
            <c:size val="2"/>
            <c:spPr>
              <a:ln w="6350"/>
            </c:spPr>
          </c:marker>
          <c:dPt>
            <c:idx val="107"/>
            <c:marker>
              <c:spPr>
                <a:ln w="9525"/>
              </c:spPr>
            </c:marker>
            <c:bubble3D val="0"/>
            <c:extLst>
              <c:ext xmlns:c16="http://schemas.microsoft.com/office/drawing/2014/chart" uri="{C3380CC4-5D6E-409C-BE32-E72D297353CC}">
                <c16:uniqueId val="{00000001-6666-4A5C-A76D-1A7EB1C6F577}"/>
              </c:ext>
            </c:extLst>
          </c:dPt>
          <c:xVal>
            <c:numRef>
              <c:f>Simulation_March!$A$3:$A$147</c:f>
              <c:numCache>
                <c:formatCode>m/d/yyyy\ h:mm</c:formatCode>
                <c:ptCount val="145"/>
                <c:pt idx="0">
                  <c:v>44641.25</c:v>
                </c:pt>
                <c:pt idx="1">
                  <c:v>44641.253472222219</c:v>
                </c:pt>
                <c:pt idx="2">
                  <c:v>44641.256944444445</c:v>
                </c:pt>
                <c:pt idx="3">
                  <c:v>44641.260416666664</c:v>
                </c:pt>
                <c:pt idx="4">
                  <c:v>44641.263888888891</c:v>
                </c:pt>
                <c:pt idx="5">
                  <c:v>44641.267361111109</c:v>
                </c:pt>
                <c:pt idx="6">
                  <c:v>44641.270833333336</c:v>
                </c:pt>
                <c:pt idx="7">
                  <c:v>44641.274305555555</c:v>
                </c:pt>
                <c:pt idx="8">
                  <c:v>44641.277777777781</c:v>
                </c:pt>
                <c:pt idx="9">
                  <c:v>44641.28125</c:v>
                </c:pt>
                <c:pt idx="10">
                  <c:v>44641.284722222219</c:v>
                </c:pt>
                <c:pt idx="11">
                  <c:v>44641.288194444445</c:v>
                </c:pt>
                <c:pt idx="12">
                  <c:v>44641.291666666664</c:v>
                </c:pt>
                <c:pt idx="13">
                  <c:v>44641.295138888891</c:v>
                </c:pt>
                <c:pt idx="14">
                  <c:v>44641.298611111109</c:v>
                </c:pt>
                <c:pt idx="15">
                  <c:v>44641.302083333336</c:v>
                </c:pt>
                <c:pt idx="16">
                  <c:v>44641.305555555555</c:v>
                </c:pt>
                <c:pt idx="17">
                  <c:v>44641.309027777781</c:v>
                </c:pt>
                <c:pt idx="18">
                  <c:v>44641.3125</c:v>
                </c:pt>
                <c:pt idx="19">
                  <c:v>44641.315972222219</c:v>
                </c:pt>
                <c:pt idx="20">
                  <c:v>44641.319444444445</c:v>
                </c:pt>
                <c:pt idx="21">
                  <c:v>44641.322916666664</c:v>
                </c:pt>
                <c:pt idx="22">
                  <c:v>44641.326388888891</c:v>
                </c:pt>
                <c:pt idx="23">
                  <c:v>44641.329861111109</c:v>
                </c:pt>
                <c:pt idx="24">
                  <c:v>44641.333333333336</c:v>
                </c:pt>
                <c:pt idx="25">
                  <c:v>44641.336805555555</c:v>
                </c:pt>
                <c:pt idx="26">
                  <c:v>44641.340277777781</c:v>
                </c:pt>
                <c:pt idx="27">
                  <c:v>44641.34375</c:v>
                </c:pt>
                <c:pt idx="28">
                  <c:v>44641.347222222219</c:v>
                </c:pt>
                <c:pt idx="29">
                  <c:v>44641.350694444445</c:v>
                </c:pt>
                <c:pt idx="30">
                  <c:v>44641.354166666664</c:v>
                </c:pt>
                <c:pt idx="31">
                  <c:v>44641.357638888891</c:v>
                </c:pt>
                <c:pt idx="32">
                  <c:v>44641.361111111109</c:v>
                </c:pt>
                <c:pt idx="33">
                  <c:v>44641.364583333336</c:v>
                </c:pt>
                <c:pt idx="34">
                  <c:v>44641.368055555555</c:v>
                </c:pt>
                <c:pt idx="35">
                  <c:v>44641.371527777781</c:v>
                </c:pt>
                <c:pt idx="36">
                  <c:v>44641.375</c:v>
                </c:pt>
                <c:pt idx="37">
                  <c:v>44641.378472222219</c:v>
                </c:pt>
                <c:pt idx="38">
                  <c:v>44641.381944444445</c:v>
                </c:pt>
                <c:pt idx="39">
                  <c:v>44641.385416666664</c:v>
                </c:pt>
                <c:pt idx="40">
                  <c:v>44641.388888888891</c:v>
                </c:pt>
                <c:pt idx="41">
                  <c:v>44641.392361111109</c:v>
                </c:pt>
                <c:pt idx="42">
                  <c:v>44641.395833333336</c:v>
                </c:pt>
                <c:pt idx="43">
                  <c:v>44641.399305555555</c:v>
                </c:pt>
                <c:pt idx="44">
                  <c:v>44641.402777777781</c:v>
                </c:pt>
                <c:pt idx="45">
                  <c:v>44641.40625</c:v>
                </c:pt>
                <c:pt idx="46">
                  <c:v>44641.409722222219</c:v>
                </c:pt>
                <c:pt idx="47">
                  <c:v>44641.413194444445</c:v>
                </c:pt>
                <c:pt idx="48">
                  <c:v>44641.416666666664</c:v>
                </c:pt>
                <c:pt idx="49">
                  <c:v>44641.420138888891</c:v>
                </c:pt>
                <c:pt idx="50">
                  <c:v>44641.423611111109</c:v>
                </c:pt>
                <c:pt idx="51">
                  <c:v>44641.427083333336</c:v>
                </c:pt>
                <c:pt idx="52">
                  <c:v>44641.430555555555</c:v>
                </c:pt>
                <c:pt idx="53">
                  <c:v>44641.434027777781</c:v>
                </c:pt>
                <c:pt idx="54">
                  <c:v>44641.4375</c:v>
                </c:pt>
                <c:pt idx="55">
                  <c:v>44641.440972222219</c:v>
                </c:pt>
                <c:pt idx="56">
                  <c:v>44641.444444444445</c:v>
                </c:pt>
                <c:pt idx="57">
                  <c:v>44641.447916666664</c:v>
                </c:pt>
                <c:pt idx="58">
                  <c:v>44641.451388888891</c:v>
                </c:pt>
                <c:pt idx="59">
                  <c:v>44641.454861111109</c:v>
                </c:pt>
                <c:pt idx="60">
                  <c:v>44641.458333333336</c:v>
                </c:pt>
                <c:pt idx="61">
                  <c:v>44641.461805555555</c:v>
                </c:pt>
                <c:pt idx="62">
                  <c:v>44641.465277777781</c:v>
                </c:pt>
                <c:pt idx="63">
                  <c:v>44641.46875</c:v>
                </c:pt>
                <c:pt idx="64">
                  <c:v>44641.472222222219</c:v>
                </c:pt>
                <c:pt idx="65">
                  <c:v>44641.475694444445</c:v>
                </c:pt>
                <c:pt idx="66">
                  <c:v>44641.479166666664</c:v>
                </c:pt>
                <c:pt idx="67">
                  <c:v>44641.482638888891</c:v>
                </c:pt>
                <c:pt idx="68">
                  <c:v>44641.486111111109</c:v>
                </c:pt>
                <c:pt idx="69">
                  <c:v>44641.489583333336</c:v>
                </c:pt>
                <c:pt idx="70">
                  <c:v>44641.493055555555</c:v>
                </c:pt>
                <c:pt idx="71">
                  <c:v>44641.496527777781</c:v>
                </c:pt>
                <c:pt idx="72">
                  <c:v>44641.5</c:v>
                </c:pt>
                <c:pt idx="73">
                  <c:v>44641.503472222219</c:v>
                </c:pt>
                <c:pt idx="74">
                  <c:v>44641.506944444445</c:v>
                </c:pt>
                <c:pt idx="75">
                  <c:v>44641.510416666664</c:v>
                </c:pt>
                <c:pt idx="76">
                  <c:v>44641.513888888891</c:v>
                </c:pt>
                <c:pt idx="77">
                  <c:v>44641.517361111109</c:v>
                </c:pt>
                <c:pt idx="78">
                  <c:v>44641.520833333336</c:v>
                </c:pt>
                <c:pt idx="79">
                  <c:v>44641.524305555555</c:v>
                </c:pt>
                <c:pt idx="80">
                  <c:v>44641.527777777781</c:v>
                </c:pt>
                <c:pt idx="81">
                  <c:v>44641.53125</c:v>
                </c:pt>
                <c:pt idx="82">
                  <c:v>44641.534722222219</c:v>
                </c:pt>
                <c:pt idx="83">
                  <c:v>44641.538194444445</c:v>
                </c:pt>
                <c:pt idx="84">
                  <c:v>44641.541666666664</c:v>
                </c:pt>
                <c:pt idx="85">
                  <c:v>44641.545138888891</c:v>
                </c:pt>
                <c:pt idx="86">
                  <c:v>44641.548611111109</c:v>
                </c:pt>
                <c:pt idx="87">
                  <c:v>44641.552083333336</c:v>
                </c:pt>
                <c:pt idx="88">
                  <c:v>44641.555555555555</c:v>
                </c:pt>
                <c:pt idx="89">
                  <c:v>44641.559027777781</c:v>
                </c:pt>
                <c:pt idx="90">
                  <c:v>44641.5625</c:v>
                </c:pt>
                <c:pt idx="91">
                  <c:v>44641.565972222219</c:v>
                </c:pt>
                <c:pt idx="92">
                  <c:v>44641.569444444445</c:v>
                </c:pt>
                <c:pt idx="93">
                  <c:v>44641.572916666664</c:v>
                </c:pt>
                <c:pt idx="94">
                  <c:v>44641.576388888891</c:v>
                </c:pt>
                <c:pt idx="95">
                  <c:v>44641.579861111109</c:v>
                </c:pt>
                <c:pt idx="96">
                  <c:v>44641.583333333336</c:v>
                </c:pt>
                <c:pt idx="97">
                  <c:v>44641.586805555555</c:v>
                </c:pt>
                <c:pt idx="98">
                  <c:v>44641.590277777781</c:v>
                </c:pt>
                <c:pt idx="99">
                  <c:v>44641.59375</c:v>
                </c:pt>
                <c:pt idx="100">
                  <c:v>44641.597222222219</c:v>
                </c:pt>
                <c:pt idx="101">
                  <c:v>44641.600694444445</c:v>
                </c:pt>
                <c:pt idx="102">
                  <c:v>44641.604166666664</c:v>
                </c:pt>
                <c:pt idx="103">
                  <c:v>44641.607638888891</c:v>
                </c:pt>
                <c:pt idx="104">
                  <c:v>44641.611111111109</c:v>
                </c:pt>
                <c:pt idx="105">
                  <c:v>44641.614583333336</c:v>
                </c:pt>
                <c:pt idx="106">
                  <c:v>44641.618055555555</c:v>
                </c:pt>
                <c:pt idx="107">
                  <c:v>44641.621527777781</c:v>
                </c:pt>
                <c:pt idx="108">
                  <c:v>44641.625</c:v>
                </c:pt>
                <c:pt idx="109">
                  <c:v>44641.628472222219</c:v>
                </c:pt>
                <c:pt idx="110">
                  <c:v>44641.631944444445</c:v>
                </c:pt>
                <c:pt idx="111">
                  <c:v>44641.635416666664</c:v>
                </c:pt>
                <c:pt idx="112">
                  <c:v>44641.638888888891</c:v>
                </c:pt>
                <c:pt idx="113">
                  <c:v>44641.642361111109</c:v>
                </c:pt>
                <c:pt idx="114">
                  <c:v>44641.645833333336</c:v>
                </c:pt>
                <c:pt idx="115">
                  <c:v>44641.649305555555</c:v>
                </c:pt>
                <c:pt idx="116">
                  <c:v>44641.652777777781</c:v>
                </c:pt>
                <c:pt idx="117">
                  <c:v>44641.65625</c:v>
                </c:pt>
                <c:pt idx="118">
                  <c:v>44641.659722222219</c:v>
                </c:pt>
                <c:pt idx="119">
                  <c:v>44641.663194444445</c:v>
                </c:pt>
                <c:pt idx="120">
                  <c:v>44641.666666666664</c:v>
                </c:pt>
                <c:pt idx="121">
                  <c:v>44641.670138888891</c:v>
                </c:pt>
                <c:pt idx="122">
                  <c:v>44641.673611111109</c:v>
                </c:pt>
                <c:pt idx="123">
                  <c:v>44641.677083333336</c:v>
                </c:pt>
                <c:pt idx="124">
                  <c:v>44641.680555555555</c:v>
                </c:pt>
                <c:pt idx="125">
                  <c:v>44641.684027777781</c:v>
                </c:pt>
                <c:pt idx="126">
                  <c:v>44641.6875</c:v>
                </c:pt>
                <c:pt idx="127">
                  <c:v>44641.690972222219</c:v>
                </c:pt>
                <c:pt idx="128">
                  <c:v>44641.694444444445</c:v>
                </c:pt>
                <c:pt idx="129">
                  <c:v>44641.697916666664</c:v>
                </c:pt>
                <c:pt idx="130">
                  <c:v>44641.701388888891</c:v>
                </c:pt>
                <c:pt idx="131">
                  <c:v>44641.704861111109</c:v>
                </c:pt>
                <c:pt idx="132">
                  <c:v>44641.708333333336</c:v>
                </c:pt>
                <c:pt idx="133">
                  <c:v>44641.711805555555</c:v>
                </c:pt>
                <c:pt idx="134">
                  <c:v>44641.715277777781</c:v>
                </c:pt>
                <c:pt idx="135">
                  <c:v>44641.71875</c:v>
                </c:pt>
                <c:pt idx="136">
                  <c:v>44641.722222222219</c:v>
                </c:pt>
                <c:pt idx="137">
                  <c:v>44641.725694444445</c:v>
                </c:pt>
                <c:pt idx="138">
                  <c:v>44641.729166666664</c:v>
                </c:pt>
                <c:pt idx="139">
                  <c:v>44641.732638888891</c:v>
                </c:pt>
                <c:pt idx="140">
                  <c:v>44641.736111111109</c:v>
                </c:pt>
                <c:pt idx="141">
                  <c:v>44641.739583333336</c:v>
                </c:pt>
                <c:pt idx="142">
                  <c:v>44641.743055555555</c:v>
                </c:pt>
                <c:pt idx="143">
                  <c:v>44641.746527777781</c:v>
                </c:pt>
                <c:pt idx="144">
                  <c:v>44641.75</c:v>
                </c:pt>
              </c:numCache>
            </c:numRef>
          </c:xVal>
          <c:yVal>
            <c:numRef>
              <c:f>Simulation_March!$U$3:$U$147</c:f>
              <c:numCache>
                <c:formatCode>General</c:formatCode>
                <c:ptCount val="14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6.3079999999999998</c:v>
                </c:pt>
                <c:pt idx="31">
                  <c:v>6.3079999999999998</c:v>
                </c:pt>
                <c:pt idx="32">
                  <c:v>6.3079999999999998</c:v>
                </c:pt>
                <c:pt idx="33">
                  <c:v>6.3079999999999998</c:v>
                </c:pt>
                <c:pt idx="34">
                  <c:v>6.3079999999999998</c:v>
                </c:pt>
                <c:pt idx="35">
                  <c:v>6.3079999999999998</c:v>
                </c:pt>
                <c:pt idx="36">
                  <c:v>6.3079999999999998</c:v>
                </c:pt>
                <c:pt idx="37">
                  <c:v>6.3079999999999998</c:v>
                </c:pt>
                <c:pt idx="38">
                  <c:v>6.3079999999999998</c:v>
                </c:pt>
                <c:pt idx="39">
                  <c:v>6.3079999999999998</c:v>
                </c:pt>
                <c:pt idx="40">
                  <c:v>6.3079999999999998</c:v>
                </c:pt>
                <c:pt idx="41">
                  <c:v>6.3079999999999998</c:v>
                </c:pt>
                <c:pt idx="42">
                  <c:v>6.3079999999999998</c:v>
                </c:pt>
                <c:pt idx="43">
                  <c:v>6.3079999999999998</c:v>
                </c:pt>
                <c:pt idx="44">
                  <c:v>6.3079999999999998</c:v>
                </c:pt>
                <c:pt idx="45">
                  <c:v>6.3079999999999998</c:v>
                </c:pt>
                <c:pt idx="46">
                  <c:v>6.3079999999999998</c:v>
                </c:pt>
                <c:pt idx="47">
                  <c:v>6.3079999999999998</c:v>
                </c:pt>
                <c:pt idx="48">
                  <c:v>6.3079999999999998</c:v>
                </c:pt>
                <c:pt idx="49">
                  <c:v>6.3079999999999998</c:v>
                </c:pt>
                <c:pt idx="50">
                  <c:v>6.3079999999999998</c:v>
                </c:pt>
                <c:pt idx="51">
                  <c:v>6.3079999999999998</c:v>
                </c:pt>
                <c:pt idx="52">
                  <c:v>6.3079999999999998</c:v>
                </c:pt>
                <c:pt idx="53">
                  <c:v>6.3079999999999998</c:v>
                </c:pt>
                <c:pt idx="54">
                  <c:v>6.3079999999999998</c:v>
                </c:pt>
                <c:pt idx="55">
                  <c:v>6.3079999999999998</c:v>
                </c:pt>
                <c:pt idx="56">
                  <c:v>6.3079999999999998</c:v>
                </c:pt>
                <c:pt idx="57">
                  <c:v>6.3079999999999998</c:v>
                </c:pt>
                <c:pt idx="58">
                  <c:v>6.3079999999999998</c:v>
                </c:pt>
                <c:pt idx="59">
                  <c:v>6.3079999999999998</c:v>
                </c:pt>
                <c:pt idx="60">
                  <c:v>6.3079999999999998</c:v>
                </c:pt>
                <c:pt idx="61">
                  <c:v>6.3079999999999998</c:v>
                </c:pt>
                <c:pt idx="62">
                  <c:v>6.3079999999999998</c:v>
                </c:pt>
                <c:pt idx="63">
                  <c:v>6.3079999999999998</c:v>
                </c:pt>
                <c:pt idx="64">
                  <c:v>6.3079999999999998</c:v>
                </c:pt>
                <c:pt idx="65">
                  <c:v>6.3079999999999998</c:v>
                </c:pt>
                <c:pt idx="66">
                  <c:v>6.3079999999999998</c:v>
                </c:pt>
                <c:pt idx="67">
                  <c:v>6.3079999999999998</c:v>
                </c:pt>
                <c:pt idx="68">
                  <c:v>6.3079999999999998</c:v>
                </c:pt>
                <c:pt idx="69">
                  <c:v>6.3079999999999998</c:v>
                </c:pt>
                <c:pt idx="70">
                  <c:v>6.3079999999999998</c:v>
                </c:pt>
                <c:pt idx="71">
                  <c:v>6.3079999999999998</c:v>
                </c:pt>
                <c:pt idx="72">
                  <c:v>6.3079999999999998</c:v>
                </c:pt>
                <c:pt idx="73">
                  <c:v>6.3079999999999998</c:v>
                </c:pt>
                <c:pt idx="74">
                  <c:v>6.3079999999999998</c:v>
                </c:pt>
                <c:pt idx="75">
                  <c:v>6.3079999999999998</c:v>
                </c:pt>
                <c:pt idx="76">
                  <c:v>6.3079999999999998</c:v>
                </c:pt>
                <c:pt idx="77">
                  <c:v>6.3079999999999998</c:v>
                </c:pt>
                <c:pt idx="78">
                  <c:v>6.3079999999999998</c:v>
                </c:pt>
                <c:pt idx="79">
                  <c:v>6.3079999999999998</c:v>
                </c:pt>
                <c:pt idx="80">
                  <c:v>6.3079999999999998</c:v>
                </c:pt>
                <c:pt idx="81">
                  <c:v>6.3079999999999998</c:v>
                </c:pt>
                <c:pt idx="82">
                  <c:v>6.3079999999999998</c:v>
                </c:pt>
                <c:pt idx="83">
                  <c:v>6.3079999999999998</c:v>
                </c:pt>
                <c:pt idx="84">
                  <c:v>6.3079999999999998</c:v>
                </c:pt>
                <c:pt idx="85">
                  <c:v>6.3079999999999998</c:v>
                </c:pt>
                <c:pt idx="86">
                  <c:v>6.3079999999999998</c:v>
                </c:pt>
                <c:pt idx="87">
                  <c:v>6.3079999999999998</c:v>
                </c:pt>
                <c:pt idx="88">
                  <c:v>6.3079999999999998</c:v>
                </c:pt>
                <c:pt idx="89">
                  <c:v>6.3079999999999998</c:v>
                </c:pt>
                <c:pt idx="90">
                  <c:v>6.3079999999999998</c:v>
                </c:pt>
                <c:pt idx="91">
                  <c:v>6.3079999999999998</c:v>
                </c:pt>
                <c:pt idx="92">
                  <c:v>6.3079999999999998</c:v>
                </c:pt>
                <c:pt idx="93">
                  <c:v>6.3079999999999998</c:v>
                </c:pt>
                <c:pt idx="94">
                  <c:v>6.3079999999999998</c:v>
                </c:pt>
                <c:pt idx="95">
                  <c:v>6.3079999999999998</c:v>
                </c:pt>
                <c:pt idx="96">
                  <c:v>6.3079999999999998</c:v>
                </c:pt>
                <c:pt idx="97">
                  <c:v>6.3079999999999998</c:v>
                </c:pt>
                <c:pt idx="98">
                  <c:v>6.3079999999999998</c:v>
                </c:pt>
                <c:pt idx="99">
                  <c:v>6.3079999999999998</c:v>
                </c:pt>
                <c:pt idx="100">
                  <c:v>6.3079999999999998</c:v>
                </c:pt>
                <c:pt idx="101">
                  <c:v>6.3079999999999998</c:v>
                </c:pt>
                <c:pt idx="102">
                  <c:v>6.3079999999999998</c:v>
                </c:pt>
                <c:pt idx="103">
                  <c:v>6.3079999999999998</c:v>
                </c:pt>
                <c:pt idx="104">
                  <c:v>6.3079999999999998</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numCache>
            </c:numRef>
          </c:yVal>
          <c:smooth val="0"/>
          <c:extLst>
            <c:ext xmlns:c16="http://schemas.microsoft.com/office/drawing/2014/chart" uri="{C3380CC4-5D6E-409C-BE32-E72D297353CC}">
              <c16:uniqueId val="{00000002-6666-4A5C-A76D-1A7EB1C6F577}"/>
            </c:ext>
          </c:extLst>
        </c:ser>
        <c:ser>
          <c:idx val="0"/>
          <c:order val="2"/>
          <c:tx>
            <c:strRef>
              <c:f>Simulation_March!$I$2</c:f>
              <c:strCache>
                <c:ptCount val="1"/>
                <c:pt idx="0">
                  <c:v>EV2 </c:v>
                </c:pt>
              </c:strCache>
            </c:strRef>
          </c:tx>
          <c:spPr>
            <a:ln w="9525" cap="rnd">
              <a:solidFill>
                <a:schemeClr val="accent1"/>
              </a:solidFill>
              <a:round/>
            </a:ln>
            <a:effectLst/>
          </c:spPr>
          <c:marker>
            <c:symbol val="circle"/>
            <c:size val="2"/>
            <c:spPr>
              <a:solidFill>
                <a:schemeClr val="accent1"/>
              </a:solidFill>
              <a:ln w="9525">
                <a:solidFill>
                  <a:schemeClr val="accent1"/>
                </a:solidFill>
              </a:ln>
              <a:effectLst/>
            </c:spPr>
          </c:marker>
          <c:xVal>
            <c:numRef>
              <c:f>Simulation_March!$A$3:$A$147</c:f>
              <c:numCache>
                <c:formatCode>m/d/yyyy\ h:mm</c:formatCode>
                <c:ptCount val="145"/>
                <c:pt idx="0">
                  <c:v>44641.25</c:v>
                </c:pt>
                <c:pt idx="1">
                  <c:v>44641.253472222219</c:v>
                </c:pt>
                <c:pt idx="2">
                  <c:v>44641.256944444445</c:v>
                </c:pt>
                <c:pt idx="3">
                  <c:v>44641.260416666664</c:v>
                </c:pt>
                <c:pt idx="4">
                  <c:v>44641.263888888891</c:v>
                </c:pt>
                <c:pt idx="5">
                  <c:v>44641.267361111109</c:v>
                </c:pt>
                <c:pt idx="6">
                  <c:v>44641.270833333336</c:v>
                </c:pt>
                <c:pt idx="7">
                  <c:v>44641.274305555555</c:v>
                </c:pt>
                <c:pt idx="8">
                  <c:v>44641.277777777781</c:v>
                </c:pt>
                <c:pt idx="9">
                  <c:v>44641.28125</c:v>
                </c:pt>
                <c:pt idx="10">
                  <c:v>44641.284722222219</c:v>
                </c:pt>
                <c:pt idx="11">
                  <c:v>44641.288194444445</c:v>
                </c:pt>
                <c:pt idx="12">
                  <c:v>44641.291666666664</c:v>
                </c:pt>
                <c:pt idx="13">
                  <c:v>44641.295138888891</c:v>
                </c:pt>
                <c:pt idx="14">
                  <c:v>44641.298611111109</c:v>
                </c:pt>
                <c:pt idx="15">
                  <c:v>44641.302083333336</c:v>
                </c:pt>
                <c:pt idx="16">
                  <c:v>44641.305555555555</c:v>
                </c:pt>
                <c:pt idx="17">
                  <c:v>44641.309027777781</c:v>
                </c:pt>
                <c:pt idx="18">
                  <c:v>44641.3125</c:v>
                </c:pt>
                <c:pt idx="19">
                  <c:v>44641.315972222219</c:v>
                </c:pt>
                <c:pt idx="20">
                  <c:v>44641.319444444445</c:v>
                </c:pt>
                <c:pt idx="21">
                  <c:v>44641.322916666664</c:v>
                </c:pt>
                <c:pt idx="22">
                  <c:v>44641.326388888891</c:v>
                </c:pt>
                <c:pt idx="23">
                  <c:v>44641.329861111109</c:v>
                </c:pt>
                <c:pt idx="24">
                  <c:v>44641.333333333336</c:v>
                </c:pt>
                <c:pt idx="25">
                  <c:v>44641.336805555555</c:v>
                </c:pt>
                <c:pt idx="26">
                  <c:v>44641.340277777781</c:v>
                </c:pt>
                <c:pt idx="27">
                  <c:v>44641.34375</c:v>
                </c:pt>
                <c:pt idx="28">
                  <c:v>44641.347222222219</c:v>
                </c:pt>
                <c:pt idx="29">
                  <c:v>44641.350694444445</c:v>
                </c:pt>
                <c:pt idx="30">
                  <c:v>44641.354166666664</c:v>
                </c:pt>
                <c:pt idx="31">
                  <c:v>44641.357638888891</c:v>
                </c:pt>
                <c:pt idx="32">
                  <c:v>44641.361111111109</c:v>
                </c:pt>
                <c:pt idx="33">
                  <c:v>44641.364583333336</c:v>
                </c:pt>
                <c:pt idx="34">
                  <c:v>44641.368055555555</c:v>
                </c:pt>
                <c:pt idx="35">
                  <c:v>44641.371527777781</c:v>
                </c:pt>
                <c:pt idx="36">
                  <c:v>44641.375</c:v>
                </c:pt>
                <c:pt idx="37">
                  <c:v>44641.378472222219</c:v>
                </c:pt>
                <c:pt idx="38">
                  <c:v>44641.381944444445</c:v>
                </c:pt>
                <c:pt idx="39">
                  <c:v>44641.385416666664</c:v>
                </c:pt>
                <c:pt idx="40">
                  <c:v>44641.388888888891</c:v>
                </c:pt>
                <c:pt idx="41">
                  <c:v>44641.392361111109</c:v>
                </c:pt>
                <c:pt idx="42">
                  <c:v>44641.395833333336</c:v>
                </c:pt>
                <c:pt idx="43">
                  <c:v>44641.399305555555</c:v>
                </c:pt>
                <c:pt idx="44">
                  <c:v>44641.402777777781</c:v>
                </c:pt>
                <c:pt idx="45">
                  <c:v>44641.40625</c:v>
                </c:pt>
                <c:pt idx="46">
                  <c:v>44641.409722222219</c:v>
                </c:pt>
                <c:pt idx="47">
                  <c:v>44641.413194444445</c:v>
                </c:pt>
                <c:pt idx="48">
                  <c:v>44641.416666666664</c:v>
                </c:pt>
                <c:pt idx="49">
                  <c:v>44641.420138888891</c:v>
                </c:pt>
                <c:pt idx="50">
                  <c:v>44641.423611111109</c:v>
                </c:pt>
                <c:pt idx="51">
                  <c:v>44641.427083333336</c:v>
                </c:pt>
                <c:pt idx="52">
                  <c:v>44641.430555555555</c:v>
                </c:pt>
                <c:pt idx="53">
                  <c:v>44641.434027777781</c:v>
                </c:pt>
                <c:pt idx="54">
                  <c:v>44641.4375</c:v>
                </c:pt>
                <c:pt idx="55">
                  <c:v>44641.440972222219</c:v>
                </c:pt>
                <c:pt idx="56">
                  <c:v>44641.444444444445</c:v>
                </c:pt>
                <c:pt idx="57">
                  <c:v>44641.447916666664</c:v>
                </c:pt>
                <c:pt idx="58">
                  <c:v>44641.451388888891</c:v>
                </c:pt>
                <c:pt idx="59">
                  <c:v>44641.454861111109</c:v>
                </c:pt>
                <c:pt idx="60">
                  <c:v>44641.458333333336</c:v>
                </c:pt>
                <c:pt idx="61">
                  <c:v>44641.461805555555</c:v>
                </c:pt>
                <c:pt idx="62">
                  <c:v>44641.465277777781</c:v>
                </c:pt>
                <c:pt idx="63">
                  <c:v>44641.46875</c:v>
                </c:pt>
                <c:pt idx="64">
                  <c:v>44641.472222222219</c:v>
                </c:pt>
                <c:pt idx="65">
                  <c:v>44641.475694444445</c:v>
                </c:pt>
                <c:pt idx="66">
                  <c:v>44641.479166666664</c:v>
                </c:pt>
                <c:pt idx="67">
                  <c:v>44641.482638888891</c:v>
                </c:pt>
                <c:pt idx="68">
                  <c:v>44641.486111111109</c:v>
                </c:pt>
                <c:pt idx="69">
                  <c:v>44641.489583333336</c:v>
                </c:pt>
                <c:pt idx="70">
                  <c:v>44641.493055555555</c:v>
                </c:pt>
                <c:pt idx="71">
                  <c:v>44641.496527777781</c:v>
                </c:pt>
                <c:pt idx="72">
                  <c:v>44641.5</c:v>
                </c:pt>
                <c:pt idx="73">
                  <c:v>44641.503472222219</c:v>
                </c:pt>
                <c:pt idx="74">
                  <c:v>44641.506944444445</c:v>
                </c:pt>
                <c:pt idx="75">
                  <c:v>44641.510416666664</c:v>
                </c:pt>
                <c:pt idx="76">
                  <c:v>44641.513888888891</c:v>
                </c:pt>
                <c:pt idx="77">
                  <c:v>44641.517361111109</c:v>
                </c:pt>
                <c:pt idx="78">
                  <c:v>44641.520833333336</c:v>
                </c:pt>
                <c:pt idx="79">
                  <c:v>44641.524305555555</c:v>
                </c:pt>
                <c:pt idx="80">
                  <c:v>44641.527777777781</c:v>
                </c:pt>
                <c:pt idx="81">
                  <c:v>44641.53125</c:v>
                </c:pt>
                <c:pt idx="82">
                  <c:v>44641.534722222219</c:v>
                </c:pt>
                <c:pt idx="83">
                  <c:v>44641.538194444445</c:v>
                </c:pt>
                <c:pt idx="84">
                  <c:v>44641.541666666664</c:v>
                </c:pt>
                <c:pt idx="85">
                  <c:v>44641.545138888891</c:v>
                </c:pt>
                <c:pt idx="86">
                  <c:v>44641.548611111109</c:v>
                </c:pt>
                <c:pt idx="87">
                  <c:v>44641.552083333336</c:v>
                </c:pt>
                <c:pt idx="88">
                  <c:v>44641.555555555555</c:v>
                </c:pt>
                <c:pt idx="89">
                  <c:v>44641.559027777781</c:v>
                </c:pt>
                <c:pt idx="90">
                  <c:v>44641.5625</c:v>
                </c:pt>
                <c:pt idx="91">
                  <c:v>44641.565972222219</c:v>
                </c:pt>
                <c:pt idx="92">
                  <c:v>44641.569444444445</c:v>
                </c:pt>
                <c:pt idx="93">
                  <c:v>44641.572916666664</c:v>
                </c:pt>
                <c:pt idx="94">
                  <c:v>44641.576388888891</c:v>
                </c:pt>
                <c:pt idx="95">
                  <c:v>44641.579861111109</c:v>
                </c:pt>
                <c:pt idx="96">
                  <c:v>44641.583333333336</c:v>
                </c:pt>
                <c:pt idx="97">
                  <c:v>44641.586805555555</c:v>
                </c:pt>
                <c:pt idx="98">
                  <c:v>44641.590277777781</c:v>
                </c:pt>
                <c:pt idx="99">
                  <c:v>44641.59375</c:v>
                </c:pt>
                <c:pt idx="100">
                  <c:v>44641.597222222219</c:v>
                </c:pt>
                <c:pt idx="101">
                  <c:v>44641.600694444445</c:v>
                </c:pt>
                <c:pt idx="102">
                  <c:v>44641.604166666664</c:v>
                </c:pt>
                <c:pt idx="103">
                  <c:v>44641.607638888891</c:v>
                </c:pt>
                <c:pt idx="104">
                  <c:v>44641.611111111109</c:v>
                </c:pt>
                <c:pt idx="105">
                  <c:v>44641.614583333336</c:v>
                </c:pt>
                <c:pt idx="106">
                  <c:v>44641.618055555555</c:v>
                </c:pt>
                <c:pt idx="107">
                  <c:v>44641.621527777781</c:v>
                </c:pt>
                <c:pt idx="108">
                  <c:v>44641.625</c:v>
                </c:pt>
                <c:pt idx="109">
                  <c:v>44641.628472222219</c:v>
                </c:pt>
                <c:pt idx="110">
                  <c:v>44641.631944444445</c:v>
                </c:pt>
                <c:pt idx="111">
                  <c:v>44641.635416666664</c:v>
                </c:pt>
                <c:pt idx="112">
                  <c:v>44641.638888888891</c:v>
                </c:pt>
                <c:pt idx="113">
                  <c:v>44641.642361111109</c:v>
                </c:pt>
                <c:pt idx="114">
                  <c:v>44641.645833333336</c:v>
                </c:pt>
                <c:pt idx="115">
                  <c:v>44641.649305555555</c:v>
                </c:pt>
                <c:pt idx="116">
                  <c:v>44641.652777777781</c:v>
                </c:pt>
                <c:pt idx="117">
                  <c:v>44641.65625</c:v>
                </c:pt>
                <c:pt idx="118">
                  <c:v>44641.659722222219</c:v>
                </c:pt>
                <c:pt idx="119">
                  <c:v>44641.663194444445</c:v>
                </c:pt>
                <c:pt idx="120">
                  <c:v>44641.666666666664</c:v>
                </c:pt>
                <c:pt idx="121">
                  <c:v>44641.670138888891</c:v>
                </c:pt>
                <c:pt idx="122">
                  <c:v>44641.673611111109</c:v>
                </c:pt>
                <c:pt idx="123">
                  <c:v>44641.677083333336</c:v>
                </c:pt>
                <c:pt idx="124">
                  <c:v>44641.680555555555</c:v>
                </c:pt>
                <c:pt idx="125">
                  <c:v>44641.684027777781</c:v>
                </c:pt>
                <c:pt idx="126">
                  <c:v>44641.6875</c:v>
                </c:pt>
                <c:pt idx="127">
                  <c:v>44641.690972222219</c:v>
                </c:pt>
                <c:pt idx="128">
                  <c:v>44641.694444444445</c:v>
                </c:pt>
                <c:pt idx="129">
                  <c:v>44641.697916666664</c:v>
                </c:pt>
                <c:pt idx="130">
                  <c:v>44641.701388888891</c:v>
                </c:pt>
                <c:pt idx="131">
                  <c:v>44641.704861111109</c:v>
                </c:pt>
                <c:pt idx="132">
                  <c:v>44641.708333333336</c:v>
                </c:pt>
                <c:pt idx="133">
                  <c:v>44641.711805555555</c:v>
                </c:pt>
                <c:pt idx="134">
                  <c:v>44641.715277777781</c:v>
                </c:pt>
                <c:pt idx="135">
                  <c:v>44641.71875</c:v>
                </c:pt>
                <c:pt idx="136">
                  <c:v>44641.722222222219</c:v>
                </c:pt>
                <c:pt idx="137">
                  <c:v>44641.725694444445</c:v>
                </c:pt>
                <c:pt idx="138">
                  <c:v>44641.729166666664</c:v>
                </c:pt>
                <c:pt idx="139">
                  <c:v>44641.732638888891</c:v>
                </c:pt>
                <c:pt idx="140">
                  <c:v>44641.736111111109</c:v>
                </c:pt>
                <c:pt idx="141">
                  <c:v>44641.739583333336</c:v>
                </c:pt>
                <c:pt idx="142">
                  <c:v>44641.743055555555</c:v>
                </c:pt>
                <c:pt idx="143">
                  <c:v>44641.746527777781</c:v>
                </c:pt>
                <c:pt idx="144">
                  <c:v>44641.75</c:v>
                </c:pt>
              </c:numCache>
            </c:numRef>
          </c:xVal>
          <c:yVal>
            <c:numRef>
              <c:f>Simulation_March!$I$3:$I$147</c:f>
              <c:numCache>
                <c:formatCode>General</c:formatCode>
                <c:ptCount val="14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6.3079999999999998</c:v>
                </c:pt>
                <c:pt idx="21">
                  <c:v>6.3079999999999998</c:v>
                </c:pt>
                <c:pt idx="22">
                  <c:v>6.3079999999999998</c:v>
                </c:pt>
                <c:pt idx="23">
                  <c:v>6.3079999999999998</c:v>
                </c:pt>
                <c:pt idx="24">
                  <c:v>6.3079999999999998</c:v>
                </c:pt>
                <c:pt idx="25">
                  <c:v>6.3079999999999998</c:v>
                </c:pt>
                <c:pt idx="26">
                  <c:v>6.3079999999999998</c:v>
                </c:pt>
                <c:pt idx="27">
                  <c:v>6.3079999999999998</c:v>
                </c:pt>
                <c:pt idx="28">
                  <c:v>6.3079999999999998</c:v>
                </c:pt>
                <c:pt idx="29">
                  <c:v>6.3079999999999998</c:v>
                </c:pt>
                <c:pt idx="30">
                  <c:v>6.3079999999999998</c:v>
                </c:pt>
                <c:pt idx="31">
                  <c:v>6.3079999999999998</c:v>
                </c:pt>
                <c:pt idx="32">
                  <c:v>6.3079999999999998</c:v>
                </c:pt>
                <c:pt idx="33">
                  <c:v>6.3079999999999998</c:v>
                </c:pt>
                <c:pt idx="34">
                  <c:v>6.3079999999999998</c:v>
                </c:pt>
                <c:pt idx="35">
                  <c:v>6.3079999999999998</c:v>
                </c:pt>
                <c:pt idx="36">
                  <c:v>6.3079999999999998</c:v>
                </c:pt>
                <c:pt idx="37">
                  <c:v>6.3079999999999998</c:v>
                </c:pt>
                <c:pt idx="38">
                  <c:v>6.3079999999999998</c:v>
                </c:pt>
                <c:pt idx="39">
                  <c:v>6.3079999999999998</c:v>
                </c:pt>
                <c:pt idx="40">
                  <c:v>6.3079999999999998</c:v>
                </c:pt>
                <c:pt idx="41">
                  <c:v>6.3079999999999998</c:v>
                </c:pt>
                <c:pt idx="42">
                  <c:v>6.3079999999999998</c:v>
                </c:pt>
                <c:pt idx="43">
                  <c:v>6.3079999999999998</c:v>
                </c:pt>
                <c:pt idx="44">
                  <c:v>6.3079999999999998</c:v>
                </c:pt>
                <c:pt idx="45">
                  <c:v>6.3079999999999998</c:v>
                </c:pt>
                <c:pt idx="46">
                  <c:v>6.3079999999999998</c:v>
                </c:pt>
                <c:pt idx="47">
                  <c:v>6.3079999999999998</c:v>
                </c:pt>
                <c:pt idx="48">
                  <c:v>6.3079999999999998</c:v>
                </c:pt>
                <c:pt idx="49">
                  <c:v>6.3079999999999998</c:v>
                </c:pt>
                <c:pt idx="50">
                  <c:v>6.3079999999999998</c:v>
                </c:pt>
                <c:pt idx="51">
                  <c:v>6.3079999999999998</c:v>
                </c:pt>
                <c:pt idx="52">
                  <c:v>6.3079999999999998</c:v>
                </c:pt>
                <c:pt idx="53">
                  <c:v>6.3079999999999998</c:v>
                </c:pt>
                <c:pt idx="54">
                  <c:v>6.3079999999999998</c:v>
                </c:pt>
                <c:pt idx="55">
                  <c:v>6.3079999999999998</c:v>
                </c:pt>
                <c:pt idx="56">
                  <c:v>6.3079999999999998</c:v>
                </c:pt>
                <c:pt idx="57">
                  <c:v>6.3079999999999998</c:v>
                </c:pt>
                <c:pt idx="58">
                  <c:v>6.3079999999999998</c:v>
                </c:pt>
                <c:pt idx="59">
                  <c:v>6.3079999999999998</c:v>
                </c:pt>
                <c:pt idx="60">
                  <c:v>6.3079999999999998</c:v>
                </c:pt>
                <c:pt idx="61">
                  <c:v>6.3079999999999998</c:v>
                </c:pt>
                <c:pt idx="62">
                  <c:v>6.3079999999999998</c:v>
                </c:pt>
                <c:pt idx="63">
                  <c:v>6.3079999999999998</c:v>
                </c:pt>
                <c:pt idx="64">
                  <c:v>6.3079999999999998</c:v>
                </c:pt>
                <c:pt idx="65">
                  <c:v>6.3079999999999998</c:v>
                </c:pt>
                <c:pt idx="66">
                  <c:v>6.3079999999999998</c:v>
                </c:pt>
                <c:pt idx="67">
                  <c:v>6.3079999999999998</c:v>
                </c:pt>
                <c:pt idx="68">
                  <c:v>6.3079999999999998</c:v>
                </c:pt>
                <c:pt idx="69">
                  <c:v>6.3079999999999998</c:v>
                </c:pt>
                <c:pt idx="70">
                  <c:v>6.3079999999999998</c:v>
                </c:pt>
                <c:pt idx="71">
                  <c:v>6.3079999999999998</c:v>
                </c:pt>
                <c:pt idx="72">
                  <c:v>6.3079999999999998</c:v>
                </c:pt>
                <c:pt idx="73">
                  <c:v>6.3079999999999998</c:v>
                </c:pt>
                <c:pt idx="74">
                  <c:v>6.3079999999999998</c:v>
                </c:pt>
                <c:pt idx="75">
                  <c:v>6.3079999999999998</c:v>
                </c:pt>
                <c:pt idx="76">
                  <c:v>6.3079999999999998</c:v>
                </c:pt>
                <c:pt idx="77">
                  <c:v>6.3079999999999998</c:v>
                </c:pt>
                <c:pt idx="78">
                  <c:v>6.3079999999999998</c:v>
                </c:pt>
                <c:pt idx="79">
                  <c:v>6.3079999999999998</c:v>
                </c:pt>
                <c:pt idx="80">
                  <c:v>6.3079999999999998</c:v>
                </c:pt>
                <c:pt idx="81">
                  <c:v>6.3079999999999998</c:v>
                </c:pt>
                <c:pt idx="82">
                  <c:v>6.3079999999999998</c:v>
                </c:pt>
                <c:pt idx="83">
                  <c:v>6.3079999999999998</c:v>
                </c:pt>
                <c:pt idx="84">
                  <c:v>6.3079999999999998</c:v>
                </c:pt>
                <c:pt idx="85">
                  <c:v>6.3079999999999998</c:v>
                </c:pt>
                <c:pt idx="86">
                  <c:v>6.3079999999999998</c:v>
                </c:pt>
                <c:pt idx="87">
                  <c:v>6.3079999999999998</c:v>
                </c:pt>
                <c:pt idx="88">
                  <c:v>6.3079999999999998</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numCache>
            </c:numRef>
          </c:yVal>
          <c:smooth val="0"/>
          <c:extLst>
            <c:ext xmlns:c16="http://schemas.microsoft.com/office/drawing/2014/chart" uri="{C3380CC4-5D6E-409C-BE32-E72D297353CC}">
              <c16:uniqueId val="{00000003-6666-4A5C-A76D-1A7EB1C6F577}"/>
            </c:ext>
          </c:extLst>
        </c:ser>
        <c:ser>
          <c:idx val="4"/>
          <c:order val="3"/>
          <c:tx>
            <c:strRef>
              <c:f>Simulation_March!$Q$2</c:f>
              <c:strCache>
                <c:ptCount val="1"/>
                <c:pt idx="0">
                  <c:v>EV3 </c:v>
                </c:pt>
              </c:strCache>
            </c:strRef>
          </c:tx>
          <c:spPr>
            <a:ln w="9525">
              <a:solidFill>
                <a:schemeClr val="accent4">
                  <a:lumMod val="75000"/>
                </a:schemeClr>
              </a:solidFill>
            </a:ln>
          </c:spPr>
          <c:marker>
            <c:symbol val="circle"/>
            <c:size val="2"/>
            <c:spPr>
              <a:solidFill>
                <a:schemeClr val="accent4">
                  <a:lumMod val="75000"/>
                </a:schemeClr>
              </a:solidFill>
              <a:ln>
                <a:solidFill>
                  <a:schemeClr val="accent4">
                    <a:lumMod val="75000"/>
                  </a:schemeClr>
                </a:solidFill>
              </a:ln>
            </c:spPr>
          </c:marker>
          <c:xVal>
            <c:numRef>
              <c:f>Simulation_March!$A$3:$A$147</c:f>
              <c:numCache>
                <c:formatCode>m/d/yyyy\ h:mm</c:formatCode>
                <c:ptCount val="145"/>
                <c:pt idx="0">
                  <c:v>44641.25</c:v>
                </c:pt>
                <c:pt idx="1">
                  <c:v>44641.253472222219</c:v>
                </c:pt>
                <c:pt idx="2">
                  <c:v>44641.256944444445</c:v>
                </c:pt>
                <c:pt idx="3">
                  <c:v>44641.260416666664</c:v>
                </c:pt>
                <c:pt idx="4">
                  <c:v>44641.263888888891</c:v>
                </c:pt>
                <c:pt idx="5">
                  <c:v>44641.267361111109</c:v>
                </c:pt>
                <c:pt idx="6">
                  <c:v>44641.270833333336</c:v>
                </c:pt>
                <c:pt idx="7">
                  <c:v>44641.274305555555</c:v>
                </c:pt>
                <c:pt idx="8">
                  <c:v>44641.277777777781</c:v>
                </c:pt>
                <c:pt idx="9">
                  <c:v>44641.28125</c:v>
                </c:pt>
                <c:pt idx="10">
                  <c:v>44641.284722222219</c:v>
                </c:pt>
                <c:pt idx="11">
                  <c:v>44641.288194444445</c:v>
                </c:pt>
                <c:pt idx="12">
                  <c:v>44641.291666666664</c:v>
                </c:pt>
                <c:pt idx="13">
                  <c:v>44641.295138888891</c:v>
                </c:pt>
                <c:pt idx="14">
                  <c:v>44641.298611111109</c:v>
                </c:pt>
                <c:pt idx="15">
                  <c:v>44641.302083333336</c:v>
                </c:pt>
                <c:pt idx="16">
                  <c:v>44641.305555555555</c:v>
                </c:pt>
                <c:pt idx="17">
                  <c:v>44641.309027777781</c:v>
                </c:pt>
                <c:pt idx="18">
                  <c:v>44641.3125</c:v>
                </c:pt>
                <c:pt idx="19">
                  <c:v>44641.315972222219</c:v>
                </c:pt>
                <c:pt idx="20">
                  <c:v>44641.319444444445</c:v>
                </c:pt>
                <c:pt idx="21">
                  <c:v>44641.322916666664</c:v>
                </c:pt>
                <c:pt idx="22">
                  <c:v>44641.326388888891</c:v>
                </c:pt>
                <c:pt idx="23">
                  <c:v>44641.329861111109</c:v>
                </c:pt>
                <c:pt idx="24">
                  <c:v>44641.333333333336</c:v>
                </c:pt>
                <c:pt idx="25">
                  <c:v>44641.336805555555</c:v>
                </c:pt>
                <c:pt idx="26">
                  <c:v>44641.340277777781</c:v>
                </c:pt>
                <c:pt idx="27">
                  <c:v>44641.34375</c:v>
                </c:pt>
                <c:pt idx="28">
                  <c:v>44641.347222222219</c:v>
                </c:pt>
                <c:pt idx="29">
                  <c:v>44641.350694444445</c:v>
                </c:pt>
                <c:pt idx="30">
                  <c:v>44641.354166666664</c:v>
                </c:pt>
                <c:pt idx="31">
                  <c:v>44641.357638888891</c:v>
                </c:pt>
                <c:pt idx="32">
                  <c:v>44641.361111111109</c:v>
                </c:pt>
                <c:pt idx="33">
                  <c:v>44641.364583333336</c:v>
                </c:pt>
                <c:pt idx="34">
                  <c:v>44641.368055555555</c:v>
                </c:pt>
                <c:pt idx="35">
                  <c:v>44641.371527777781</c:v>
                </c:pt>
                <c:pt idx="36">
                  <c:v>44641.375</c:v>
                </c:pt>
                <c:pt idx="37">
                  <c:v>44641.378472222219</c:v>
                </c:pt>
                <c:pt idx="38">
                  <c:v>44641.381944444445</c:v>
                </c:pt>
                <c:pt idx="39">
                  <c:v>44641.385416666664</c:v>
                </c:pt>
                <c:pt idx="40">
                  <c:v>44641.388888888891</c:v>
                </c:pt>
                <c:pt idx="41">
                  <c:v>44641.392361111109</c:v>
                </c:pt>
                <c:pt idx="42">
                  <c:v>44641.395833333336</c:v>
                </c:pt>
                <c:pt idx="43">
                  <c:v>44641.399305555555</c:v>
                </c:pt>
                <c:pt idx="44">
                  <c:v>44641.402777777781</c:v>
                </c:pt>
                <c:pt idx="45">
                  <c:v>44641.40625</c:v>
                </c:pt>
                <c:pt idx="46">
                  <c:v>44641.409722222219</c:v>
                </c:pt>
                <c:pt idx="47">
                  <c:v>44641.413194444445</c:v>
                </c:pt>
                <c:pt idx="48">
                  <c:v>44641.416666666664</c:v>
                </c:pt>
                <c:pt idx="49">
                  <c:v>44641.420138888891</c:v>
                </c:pt>
                <c:pt idx="50">
                  <c:v>44641.423611111109</c:v>
                </c:pt>
                <c:pt idx="51">
                  <c:v>44641.427083333336</c:v>
                </c:pt>
                <c:pt idx="52">
                  <c:v>44641.430555555555</c:v>
                </c:pt>
                <c:pt idx="53">
                  <c:v>44641.434027777781</c:v>
                </c:pt>
                <c:pt idx="54">
                  <c:v>44641.4375</c:v>
                </c:pt>
                <c:pt idx="55">
                  <c:v>44641.440972222219</c:v>
                </c:pt>
                <c:pt idx="56">
                  <c:v>44641.444444444445</c:v>
                </c:pt>
                <c:pt idx="57">
                  <c:v>44641.447916666664</c:v>
                </c:pt>
                <c:pt idx="58">
                  <c:v>44641.451388888891</c:v>
                </c:pt>
                <c:pt idx="59">
                  <c:v>44641.454861111109</c:v>
                </c:pt>
                <c:pt idx="60">
                  <c:v>44641.458333333336</c:v>
                </c:pt>
                <c:pt idx="61">
                  <c:v>44641.461805555555</c:v>
                </c:pt>
                <c:pt idx="62">
                  <c:v>44641.465277777781</c:v>
                </c:pt>
                <c:pt idx="63">
                  <c:v>44641.46875</c:v>
                </c:pt>
                <c:pt idx="64">
                  <c:v>44641.472222222219</c:v>
                </c:pt>
                <c:pt idx="65">
                  <c:v>44641.475694444445</c:v>
                </c:pt>
                <c:pt idx="66">
                  <c:v>44641.479166666664</c:v>
                </c:pt>
                <c:pt idx="67">
                  <c:v>44641.482638888891</c:v>
                </c:pt>
                <c:pt idx="68">
                  <c:v>44641.486111111109</c:v>
                </c:pt>
                <c:pt idx="69">
                  <c:v>44641.489583333336</c:v>
                </c:pt>
                <c:pt idx="70">
                  <c:v>44641.493055555555</c:v>
                </c:pt>
                <c:pt idx="71">
                  <c:v>44641.496527777781</c:v>
                </c:pt>
                <c:pt idx="72">
                  <c:v>44641.5</c:v>
                </c:pt>
                <c:pt idx="73">
                  <c:v>44641.503472222219</c:v>
                </c:pt>
                <c:pt idx="74">
                  <c:v>44641.506944444445</c:v>
                </c:pt>
                <c:pt idx="75">
                  <c:v>44641.510416666664</c:v>
                </c:pt>
                <c:pt idx="76">
                  <c:v>44641.513888888891</c:v>
                </c:pt>
                <c:pt idx="77">
                  <c:v>44641.517361111109</c:v>
                </c:pt>
                <c:pt idx="78">
                  <c:v>44641.520833333336</c:v>
                </c:pt>
                <c:pt idx="79">
                  <c:v>44641.524305555555</c:v>
                </c:pt>
                <c:pt idx="80">
                  <c:v>44641.527777777781</c:v>
                </c:pt>
                <c:pt idx="81">
                  <c:v>44641.53125</c:v>
                </c:pt>
                <c:pt idx="82">
                  <c:v>44641.534722222219</c:v>
                </c:pt>
                <c:pt idx="83">
                  <c:v>44641.538194444445</c:v>
                </c:pt>
                <c:pt idx="84">
                  <c:v>44641.541666666664</c:v>
                </c:pt>
                <c:pt idx="85">
                  <c:v>44641.545138888891</c:v>
                </c:pt>
                <c:pt idx="86">
                  <c:v>44641.548611111109</c:v>
                </c:pt>
                <c:pt idx="87">
                  <c:v>44641.552083333336</c:v>
                </c:pt>
                <c:pt idx="88">
                  <c:v>44641.555555555555</c:v>
                </c:pt>
                <c:pt idx="89">
                  <c:v>44641.559027777781</c:v>
                </c:pt>
                <c:pt idx="90">
                  <c:v>44641.5625</c:v>
                </c:pt>
                <c:pt idx="91">
                  <c:v>44641.565972222219</c:v>
                </c:pt>
                <c:pt idx="92">
                  <c:v>44641.569444444445</c:v>
                </c:pt>
                <c:pt idx="93">
                  <c:v>44641.572916666664</c:v>
                </c:pt>
                <c:pt idx="94">
                  <c:v>44641.576388888891</c:v>
                </c:pt>
                <c:pt idx="95">
                  <c:v>44641.579861111109</c:v>
                </c:pt>
                <c:pt idx="96">
                  <c:v>44641.583333333336</c:v>
                </c:pt>
                <c:pt idx="97">
                  <c:v>44641.586805555555</c:v>
                </c:pt>
                <c:pt idx="98">
                  <c:v>44641.590277777781</c:v>
                </c:pt>
                <c:pt idx="99">
                  <c:v>44641.59375</c:v>
                </c:pt>
                <c:pt idx="100">
                  <c:v>44641.597222222219</c:v>
                </c:pt>
                <c:pt idx="101">
                  <c:v>44641.600694444445</c:v>
                </c:pt>
                <c:pt idx="102">
                  <c:v>44641.604166666664</c:v>
                </c:pt>
                <c:pt idx="103">
                  <c:v>44641.607638888891</c:v>
                </c:pt>
                <c:pt idx="104">
                  <c:v>44641.611111111109</c:v>
                </c:pt>
                <c:pt idx="105">
                  <c:v>44641.614583333336</c:v>
                </c:pt>
                <c:pt idx="106">
                  <c:v>44641.618055555555</c:v>
                </c:pt>
                <c:pt idx="107">
                  <c:v>44641.621527777781</c:v>
                </c:pt>
                <c:pt idx="108">
                  <c:v>44641.625</c:v>
                </c:pt>
                <c:pt idx="109">
                  <c:v>44641.628472222219</c:v>
                </c:pt>
                <c:pt idx="110">
                  <c:v>44641.631944444445</c:v>
                </c:pt>
                <c:pt idx="111">
                  <c:v>44641.635416666664</c:v>
                </c:pt>
                <c:pt idx="112">
                  <c:v>44641.638888888891</c:v>
                </c:pt>
                <c:pt idx="113">
                  <c:v>44641.642361111109</c:v>
                </c:pt>
                <c:pt idx="114">
                  <c:v>44641.645833333336</c:v>
                </c:pt>
                <c:pt idx="115">
                  <c:v>44641.649305555555</c:v>
                </c:pt>
                <c:pt idx="116">
                  <c:v>44641.652777777781</c:v>
                </c:pt>
                <c:pt idx="117">
                  <c:v>44641.65625</c:v>
                </c:pt>
                <c:pt idx="118">
                  <c:v>44641.659722222219</c:v>
                </c:pt>
                <c:pt idx="119">
                  <c:v>44641.663194444445</c:v>
                </c:pt>
                <c:pt idx="120">
                  <c:v>44641.666666666664</c:v>
                </c:pt>
                <c:pt idx="121">
                  <c:v>44641.670138888891</c:v>
                </c:pt>
                <c:pt idx="122">
                  <c:v>44641.673611111109</c:v>
                </c:pt>
                <c:pt idx="123">
                  <c:v>44641.677083333336</c:v>
                </c:pt>
                <c:pt idx="124">
                  <c:v>44641.680555555555</c:v>
                </c:pt>
                <c:pt idx="125">
                  <c:v>44641.684027777781</c:v>
                </c:pt>
                <c:pt idx="126">
                  <c:v>44641.6875</c:v>
                </c:pt>
                <c:pt idx="127">
                  <c:v>44641.690972222219</c:v>
                </c:pt>
                <c:pt idx="128">
                  <c:v>44641.694444444445</c:v>
                </c:pt>
                <c:pt idx="129">
                  <c:v>44641.697916666664</c:v>
                </c:pt>
                <c:pt idx="130">
                  <c:v>44641.701388888891</c:v>
                </c:pt>
                <c:pt idx="131">
                  <c:v>44641.704861111109</c:v>
                </c:pt>
                <c:pt idx="132">
                  <c:v>44641.708333333336</c:v>
                </c:pt>
                <c:pt idx="133">
                  <c:v>44641.711805555555</c:v>
                </c:pt>
                <c:pt idx="134">
                  <c:v>44641.715277777781</c:v>
                </c:pt>
                <c:pt idx="135">
                  <c:v>44641.71875</c:v>
                </c:pt>
                <c:pt idx="136">
                  <c:v>44641.722222222219</c:v>
                </c:pt>
                <c:pt idx="137">
                  <c:v>44641.725694444445</c:v>
                </c:pt>
                <c:pt idx="138">
                  <c:v>44641.729166666664</c:v>
                </c:pt>
                <c:pt idx="139">
                  <c:v>44641.732638888891</c:v>
                </c:pt>
                <c:pt idx="140">
                  <c:v>44641.736111111109</c:v>
                </c:pt>
                <c:pt idx="141">
                  <c:v>44641.739583333336</c:v>
                </c:pt>
                <c:pt idx="142">
                  <c:v>44641.743055555555</c:v>
                </c:pt>
                <c:pt idx="143">
                  <c:v>44641.746527777781</c:v>
                </c:pt>
                <c:pt idx="144">
                  <c:v>44641.75</c:v>
                </c:pt>
              </c:numCache>
            </c:numRef>
          </c:xVal>
          <c:yVal>
            <c:numRef>
              <c:f>Simulation_March!$Q$3:$Q$147</c:f>
              <c:numCache>
                <c:formatCode>General</c:formatCode>
                <c:ptCount val="14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6.3079999999999998</c:v>
                </c:pt>
                <c:pt idx="24">
                  <c:v>6.3079999999999998</c:v>
                </c:pt>
                <c:pt idx="25">
                  <c:v>6.3079999999999998</c:v>
                </c:pt>
                <c:pt idx="26">
                  <c:v>6.3079999999999998</c:v>
                </c:pt>
                <c:pt idx="27">
                  <c:v>6.3079999999999998</c:v>
                </c:pt>
                <c:pt idx="28">
                  <c:v>6.3079999999999998</c:v>
                </c:pt>
                <c:pt idx="29">
                  <c:v>6.3079999999999998</c:v>
                </c:pt>
                <c:pt idx="30">
                  <c:v>6.3079999999999998</c:v>
                </c:pt>
                <c:pt idx="31">
                  <c:v>6.3079999999999998</c:v>
                </c:pt>
                <c:pt idx="32">
                  <c:v>6.3079999999999998</c:v>
                </c:pt>
                <c:pt idx="33">
                  <c:v>6.3079999999999998</c:v>
                </c:pt>
                <c:pt idx="34">
                  <c:v>6.3079999999999998</c:v>
                </c:pt>
                <c:pt idx="35">
                  <c:v>6.3079999999999998</c:v>
                </c:pt>
                <c:pt idx="36">
                  <c:v>6.3079999999999998</c:v>
                </c:pt>
                <c:pt idx="37">
                  <c:v>6.3079999999999998</c:v>
                </c:pt>
                <c:pt idx="38">
                  <c:v>6.3079999999999998</c:v>
                </c:pt>
                <c:pt idx="39">
                  <c:v>6.3079999999999998</c:v>
                </c:pt>
                <c:pt idx="40">
                  <c:v>6.3079999999999998</c:v>
                </c:pt>
                <c:pt idx="41">
                  <c:v>6.3079999999999998</c:v>
                </c:pt>
                <c:pt idx="42">
                  <c:v>6.3079999999999998</c:v>
                </c:pt>
                <c:pt idx="43">
                  <c:v>6.3079999999999998</c:v>
                </c:pt>
                <c:pt idx="44">
                  <c:v>6.3079999999999998</c:v>
                </c:pt>
                <c:pt idx="45">
                  <c:v>6.3079999999999998</c:v>
                </c:pt>
                <c:pt idx="46">
                  <c:v>6.3079999999999998</c:v>
                </c:pt>
                <c:pt idx="47">
                  <c:v>6.3079999999999998</c:v>
                </c:pt>
                <c:pt idx="48">
                  <c:v>6.3079999999999998</c:v>
                </c:pt>
                <c:pt idx="49">
                  <c:v>6.3079999999999998</c:v>
                </c:pt>
                <c:pt idx="50">
                  <c:v>6.3079999999999998</c:v>
                </c:pt>
                <c:pt idx="51">
                  <c:v>6.3079999999999998</c:v>
                </c:pt>
                <c:pt idx="52">
                  <c:v>6.3079999999999998</c:v>
                </c:pt>
                <c:pt idx="53">
                  <c:v>6.3079999999999998</c:v>
                </c:pt>
                <c:pt idx="54">
                  <c:v>6.3079999999999998</c:v>
                </c:pt>
                <c:pt idx="55">
                  <c:v>6.3079999999999998</c:v>
                </c:pt>
                <c:pt idx="56">
                  <c:v>6.3079999999999998</c:v>
                </c:pt>
                <c:pt idx="57">
                  <c:v>6.3079999999999998</c:v>
                </c:pt>
                <c:pt idx="58">
                  <c:v>6.3079999999999998</c:v>
                </c:pt>
                <c:pt idx="59">
                  <c:v>6.3079999999999998</c:v>
                </c:pt>
                <c:pt idx="60">
                  <c:v>6.3079999999999998</c:v>
                </c:pt>
                <c:pt idx="61">
                  <c:v>6.3079999999999998</c:v>
                </c:pt>
                <c:pt idx="62">
                  <c:v>6.3079999999999998</c:v>
                </c:pt>
                <c:pt idx="63">
                  <c:v>6.3079999999999998</c:v>
                </c:pt>
                <c:pt idx="64">
                  <c:v>6.3079999999999998</c:v>
                </c:pt>
                <c:pt idx="65">
                  <c:v>6.3079999999999998</c:v>
                </c:pt>
                <c:pt idx="66">
                  <c:v>6.3079999999999998</c:v>
                </c:pt>
                <c:pt idx="67">
                  <c:v>6.3079999999999998</c:v>
                </c:pt>
                <c:pt idx="68">
                  <c:v>6.3079999999999998</c:v>
                </c:pt>
                <c:pt idx="69">
                  <c:v>6.3079999999999998</c:v>
                </c:pt>
                <c:pt idx="70">
                  <c:v>6.3079999999999998</c:v>
                </c:pt>
                <c:pt idx="71">
                  <c:v>6.3079999999999998</c:v>
                </c:pt>
                <c:pt idx="72">
                  <c:v>6.3079999999999998</c:v>
                </c:pt>
                <c:pt idx="73">
                  <c:v>6.3079999999999998</c:v>
                </c:pt>
                <c:pt idx="74">
                  <c:v>6.3079999999999998</c:v>
                </c:pt>
                <c:pt idx="75">
                  <c:v>6.3079999999999998</c:v>
                </c:pt>
                <c:pt idx="76">
                  <c:v>6.3079999999999998</c:v>
                </c:pt>
                <c:pt idx="77">
                  <c:v>6.3079999999999998</c:v>
                </c:pt>
                <c:pt idx="78">
                  <c:v>6.3079999999999998</c:v>
                </c:pt>
                <c:pt idx="79">
                  <c:v>6.3079999999999998</c:v>
                </c:pt>
                <c:pt idx="80">
                  <c:v>6.3079999999999998</c:v>
                </c:pt>
                <c:pt idx="81">
                  <c:v>6.3079999999999998</c:v>
                </c:pt>
                <c:pt idx="82">
                  <c:v>6.3079999999999998</c:v>
                </c:pt>
                <c:pt idx="83">
                  <c:v>6.3079999999999998</c:v>
                </c:pt>
                <c:pt idx="84">
                  <c:v>6.3079999999999998</c:v>
                </c:pt>
                <c:pt idx="85">
                  <c:v>6.3079999999999998</c:v>
                </c:pt>
                <c:pt idx="86">
                  <c:v>6.3079999999999998</c:v>
                </c:pt>
                <c:pt idx="87">
                  <c:v>6.3079999999999998</c:v>
                </c:pt>
                <c:pt idx="88">
                  <c:v>6.3079999999999998</c:v>
                </c:pt>
                <c:pt idx="89">
                  <c:v>6.3079999999999998</c:v>
                </c:pt>
                <c:pt idx="90">
                  <c:v>6.3079999999999998</c:v>
                </c:pt>
                <c:pt idx="91">
                  <c:v>6.3079999999999998</c:v>
                </c:pt>
                <c:pt idx="92">
                  <c:v>6.3079999999999998</c:v>
                </c:pt>
                <c:pt idx="93">
                  <c:v>6.3079999999999998</c:v>
                </c:pt>
                <c:pt idx="94">
                  <c:v>6.3079999999999998</c:v>
                </c:pt>
                <c:pt idx="95">
                  <c:v>6.3079999999999998</c:v>
                </c:pt>
                <c:pt idx="96">
                  <c:v>6.3079999999999998</c:v>
                </c:pt>
                <c:pt idx="97">
                  <c:v>6.3079999999999998</c:v>
                </c:pt>
                <c:pt idx="98">
                  <c:v>6.3079999999999998</c:v>
                </c:pt>
                <c:pt idx="99">
                  <c:v>6.3079999999999998</c:v>
                </c:pt>
                <c:pt idx="100">
                  <c:v>6.3079999999999998</c:v>
                </c:pt>
                <c:pt idx="101">
                  <c:v>6.3079999999999998</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numCache>
            </c:numRef>
          </c:yVal>
          <c:smooth val="0"/>
          <c:extLst>
            <c:ext xmlns:c16="http://schemas.microsoft.com/office/drawing/2014/chart" uri="{C3380CC4-5D6E-409C-BE32-E72D297353CC}">
              <c16:uniqueId val="{00000004-6666-4A5C-A76D-1A7EB1C6F577}"/>
            </c:ext>
          </c:extLst>
        </c:ser>
        <c:ser>
          <c:idx val="2"/>
          <c:order val="4"/>
          <c:tx>
            <c:strRef>
              <c:f>Simulation_March!$Z$2</c:f>
              <c:strCache>
                <c:ptCount val="1"/>
                <c:pt idx="0">
                  <c:v>P_from grid (kW)</c:v>
                </c:pt>
              </c:strCache>
            </c:strRef>
          </c:tx>
          <c:spPr>
            <a:ln w="15875">
              <a:solidFill>
                <a:schemeClr val="bg1">
                  <a:lumMod val="50000"/>
                </a:schemeClr>
              </a:solidFill>
              <a:prstDash val="dash"/>
            </a:ln>
          </c:spPr>
          <c:marker>
            <c:symbol val="none"/>
          </c:marker>
          <c:xVal>
            <c:numRef>
              <c:f>Simulation_March!$A$3:$A$147</c:f>
              <c:numCache>
                <c:formatCode>m/d/yyyy\ h:mm</c:formatCode>
                <c:ptCount val="145"/>
                <c:pt idx="0">
                  <c:v>44641.25</c:v>
                </c:pt>
                <c:pt idx="1">
                  <c:v>44641.253472222219</c:v>
                </c:pt>
                <c:pt idx="2">
                  <c:v>44641.256944444445</c:v>
                </c:pt>
                <c:pt idx="3">
                  <c:v>44641.260416666664</c:v>
                </c:pt>
                <c:pt idx="4">
                  <c:v>44641.263888888891</c:v>
                </c:pt>
                <c:pt idx="5">
                  <c:v>44641.267361111109</c:v>
                </c:pt>
                <c:pt idx="6">
                  <c:v>44641.270833333336</c:v>
                </c:pt>
                <c:pt idx="7">
                  <c:v>44641.274305555555</c:v>
                </c:pt>
                <c:pt idx="8">
                  <c:v>44641.277777777781</c:v>
                </c:pt>
                <c:pt idx="9">
                  <c:v>44641.28125</c:v>
                </c:pt>
                <c:pt idx="10">
                  <c:v>44641.284722222219</c:v>
                </c:pt>
                <c:pt idx="11">
                  <c:v>44641.288194444445</c:v>
                </c:pt>
                <c:pt idx="12">
                  <c:v>44641.291666666664</c:v>
                </c:pt>
                <c:pt idx="13">
                  <c:v>44641.295138888891</c:v>
                </c:pt>
                <c:pt idx="14">
                  <c:v>44641.298611111109</c:v>
                </c:pt>
                <c:pt idx="15">
                  <c:v>44641.302083333336</c:v>
                </c:pt>
                <c:pt idx="16">
                  <c:v>44641.305555555555</c:v>
                </c:pt>
                <c:pt idx="17">
                  <c:v>44641.309027777781</c:v>
                </c:pt>
                <c:pt idx="18">
                  <c:v>44641.3125</c:v>
                </c:pt>
                <c:pt idx="19">
                  <c:v>44641.315972222219</c:v>
                </c:pt>
                <c:pt idx="20">
                  <c:v>44641.319444444445</c:v>
                </c:pt>
                <c:pt idx="21">
                  <c:v>44641.322916666664</c:v>
                </c:pt>
                <c:pt idx="22">
                  <c:v>44641.326388888891</c:v>
                </c:pt>
                <c:pt idx="23">
                  <c:v>44641.329861111109</c:v>
                </c:pt>
                <c:pt idx="24">
                  <c:v>44641.333333333336</c:v>
                </c:pt>
                <c:pt idx="25">
                  <c:v>44641.336805555555</c:v>
                </c:pt>
                <c:pt idx="26">
                  <c:v>44641.340277777781</c:v>
                </c:pt>
                <c:pt idx="27">
                  <c:v>44641.34375</c:v>
                </c:pt>
                <c:pt idx="28">
                  <c:v>44641.347222222219</c:v>
                </c:pt>
                <c:pt idx="29">
                  <c:v>44641.350694444445</c:v>
                </c:pt>
                <c:pt idx="30">
                  <c:v>44641.354166666664</c:v>
                </c:pt>
                <c:pt idx="31">
                  <c:v>44641.357638888891</c:v>
                </c:pt>
                <c:pt idx="32">
                  <c:v>44641.361111111109</c:v>
                </c:pt>
                <c:pt idx="33">
                  <c:v>44641.364583333336</c:v>
                </c:pt>
                <c:pt idx="34">
                  <c:v>44641.368055555555</c:v>
                </c:pt>
                <c:pt idx="35">
                  <c:v>44641.371527777781</c:v>
                </c:pt>
                <c:pt idx="36">
                  <c:v>44641.375</c:v>
                </c:pt>
                <c:pt idx="37">
                  <c:v>44641.378472222219</c:v>
                </c:pt>
                <c:pt idx="38">
                  <c:v>44641.381944444445</c:v>
                </c:pt>
                <c:pt idx="39">
                  <c:v>44641.385416666664</c:v>
                </c:pt>
                <c:pt idx="40">
                  <c:v>44641.388888888891</c:v>
                </c:pt>
                <c:pt idx="41">
                  <c:v>44641.392361111109</c:v>
                </c:pt>
                <c:pt idx="42">
                  <c:v>44641.395833333336</c:v>
                </c:pt>
                <c:pt idx="43">
                  <c:v>44641.399305555555</c:v>
                </c:pt>
                <c:pt idx="44">
                  <c:v>44641.402777777781</c:v>
                </c:pt>
                <c:pt idx="45">
                  <c:v>44641.40625</c:v>
                </c:pt>
                <c:pt idx="46">
                  <c:v>44641.409722222219</c:v>
                </c:pt>
                <c:pt idx="47">
                  <c:v>44641.413194444445</c:v>
                </c:pt>
                <c:pt idx="48">
                  <c:v>44641.416666666664</c:v>
                </c:pt>
                <c:pt idx="49">
                  <c:v>44641.420138888891</c:v>
                </c:pt>
                <c:pt idx="50">
                  <c:v>44641.423611111109</c:v>
                </c:pt>
                <c:pt idx="51">
                  <c:v>44641.427083333336</c:v>
                </c:pt>
                <c:pt idx="52">
                  <c:v>44641.430555555555</c:v>
                </c:pt>
                <c:pt idx="53">
                  <c:v>44641.434027777781</c:v>
                </c:pt>
                <c:pt idx="54">
                  <c:v>44641.4375</c:v>
                </c:pt>
                <c:pt idx="55">
                  <c:v>44641.440972222219</c:v>
                </c:pt>
                <c:pt idx="56">
                  <c:v>44641.444444444445</c:v>
                </c:pt>
                <c:pt idx="57">
                  <c:v>44641.447916666664</c:v>
                </c:pt>
                <c:pt idx="58">
                  <c:v>44641.451388888891</c:v>
                </c:pt>
                <c:pt idx="59">
                  <c:v>44641.454861111109</c:v>
                </c:pt>
                <c:pt idx="60">
                  <c:v>44641.458333333336</c:v>
                </c:pt>
                <c:pt idx="61">
                  <c:v>44641.461805555555</c:v>
                </c:pt>
                <c:pt idx="62">
                  <c:v>44641.465277777781</c:v>
                </c:pt>
                <c:pt idx="63">
                  <c:v>44641.46875</c:v>
                </c:pt>
                <c:pt idx="64">
                  <c:v>44641.472222222219</c:v>
                </c:pt>
                <c:pt idx="65">
                  <c:v>44641.475694444445</c:v>
                </c:pt>
                <c:pt idx="66">
                  <c:v>44641.479166666664</c:v>
                </c:pt>
                <c:pt idx="67">
                  <c:v>44641.482638888891</c:v>
                </c:pt>
                <c:pt idx="68">
                  <c:v>44641.486111111109</c:v>
                </c:pt>
                <c:pt idx="69">
                  <c:v>44641.489583333336</c:v>
                </c:pt>
                <c:pt idx="70">
                  <c:v>44641.493055555555</c:v>
                </c:pt>
                <c:pt idx="71">
                  <c:v>44641.496527777781</c:v>
                </c:pt>
                <c:pt idx="72">
                  <c:v>44641.5</c:v>
                </c:pt>
                <c:pt idx="73">
                  <c:v>44641.503472222219</c:v>
                </c:pt>
                <c:pt idx="74">
                  <c:v>44641.506944444445</c:v>
                </c:pt>
                <c:pt idx="75">
                  <c:v>44641.510416666664</c:v>
                </c:pt>
                <c:pt idx="76">
                  <c:v>44641.513888888891</c:v>
                </c:pt>
                <c:pt idx="77">
                  <c:v>44641.517361111109</c:v>
                </c:pt>
                <c:pt idx="78">
                  <c:v>44641.520833333336</c:v>
                </c:pt>
                <c:pt idx="79">
                  <c:v>44641.524305555555</c:v>
                </c:pt>
                <c:pt idx="80">
                  <c:v>44641.527777777781</c:v>
                </c:pt>
                <c:pt idx="81">
                  <c:v>44641.53125</c:v>
                </c:pt>
                <c:pt idx="82">
                  <c:v>44641.534722222219</c:v>
                </c:pt>
                <c:pt idx="83">
                  <c:v>44641.538194444445</c:v>
                </c:pt>
                <c:pt idx="84">
                  <c:v>44641.541666666664</c:v>
                </c:pt>
                <c:pt idx="85">
                  <c:v>44641.545138888891</c:v>
                </c:pt>
                <c:pt idx="86">
                  <c:v>44641.548611111109</c:v>
                </c:pt>
                <c:pt idx="87">
                  <c:v>44641.552083333336</c:v>
                </c:pt>
                <c:pt idx="88">
                  <c:v>44641.555555555555</c:v>
                </c:pt>
                <c:pt idx="89">
                  <c:v>44641.559027777781</c:v>
                </c:pt>
                <c:pt idx="90">
                  <c:v>44641.5625</c:v>
                </c:pt>
                <c:pt idx="91">
                  <c:v>44641.565972222219</c:v>
                </c:pt>
                <c:pt idx="92">
                  <c:v>44641.569444444445</c:v>
                </c:pt>
                <c:pt idx="93">
                  <c:v>44641.572916666664</c:v>
                </c:pt>
                <c:pt idx="94">
                  <c:v>44641.576388888891</c:v>
                </c:pt>
                <c:pt idx="95">
                  <c:v>44641.579861111109</c:v>
                </c:pt>
                <c:pt idx="96">
                  <c:v>44641.583333333336</c:v>
                </c:pt>
                <c:pt idx="97">
                  <c:v>44641.586805555555</c:v>
                </c:pt>
                <c:pt idx="98">
                  <c:v>44641.590277777781</c:v>
                </c:pt>
                <c:pt idx="99">
                  <c:v>44641.59375</c:v>
                </c:pt>
                <c:pt idx="100">
                  <c:v>44641.597222222219</c:v>
                </c:pt>
                <c:pt idx="101">
                  <c:v>44641.600694444445</c:v>
                </c:pt>
                <c:pt idx="102">
                  <c:v>44641.604166666664</c:v>
                </c:pt>
                <c:pt idx="103">
                  <c:v>44641.607638888891</c:v>
                </c:pt>
                <c:pt idx="104">
                  <c:v>44641.611111111109</c:v>
                </c:pt>
                <c:pt idx="105">
                  <c:v>44641.614583333336</c:v>
                </c:pt>
                <c:pt idx="106">
                  <c:v>44641.618055555555</c:v>
                </c:pt>
                <c:pt idx="107">
                  <c:v>44641.621527777781</c:v>
                </c:pt>
                <c:pt idx="108">
                  <c:v>44641.625</c:v>
                </c:pt>
                <c:pt idx="109">
                  <c:v>44641.628472222219</c:v>
                </c:pt>
                <c:pt idx="110">
                  <c:v>44641.631944444445</c:v>
                </c:pt>
                <c:pt idx="111">
                  <c:v>44641.635416666664</c:v>
                </c:pt>
                <c:pt idx="112">
                  <c:v>44641.638888888891</c:v>
                </c:pt>
                <c:pt idx="113">
                  <c:v>44641.642361111109</c:v>
                </c:pt>
                <c:pt idx="114">
                  <c:v>44641.645833333336</c:v>
                </c:pt>
                <c:pt idx="115">
                  <c:v>44641.649305555555</c:v>
                </c:pt>
                <c:pt idx="116">
                  <c:v>44641.652777777781</c:v>
                </c:pt>
                <c:pt idx="117">
                  <c:v>44641.65625</c:v>
                </c:pt>
                <c:pt idx="118">
                  <c:v>44641.659722222219</c:v>
                </c:pt>
                <c:pt idx="119">
                  <c:v>44641.663194444445</c:v>
                </c:pt>
                <c:pt idx="120">
                  <c:v>44641.666666666664</c:v>
                </c:pt>
                <c:pt idx="121">
                  <c:v>44641.670138888891</c:v>
                </c:pt>
                <c:pt idx="122">
                  <c:v>44641.673611111109</c:v>
                </c:pt>
                <c:pt idx="123">
                  <c:v>44641.677083333336</c:v>
                </c:pt>
                <c:pt idx="124">
                  <c:v>44641.680555555555</c:v>
                </c:pt>
                <c:pt idx="125">
                  <c:v>44641.684027777781</c:v>
                </c:pt>
                <c:pt idx="126">
                  <c:v>44641.6875</c:v>
                </c:pt>
                <c:pt idx="127">
                  <c:v>44641.690972222219</c:v>
                </c:pt>
                <c:pt idx="128">
                  <c:v>44641.694444444445</c:v>
                </c:pt>
                <c:pt idx="129">
                  <c:v>44641.697916666664</c:v>
                </c:pt>
                <c:pt idx="130">
                  <c:v>44641.701388888891</c:v>
                </c:pt>
                <c:pt idx="131">
                  <c:v>44641.704861111109</c:v>
                </c:pt>
                <c:pt idx="132">
                  <c:v>44641.708333333336</c:v>
                </c:pt>
                <c:pt idx="133">
                  <c:v>44641.711805555555</c:v>
                </c:pt>
                <c:pt idx="134">
                  <c:v>44641.715277777781</c:v>
                </c:pt>
                <c:pt idx="135">
                  <c:v>44641.71875</c:v>
                </c:pt>
                <c:pt idx="136">
                  <c:v>44641.722222222219</c:v>
                </c:pt>
                <c:pt idx="137">
                  <c:v>44641.725694444445</c:v>
                </c:pt>
                <c:pt idx="138">
                  <c:v>44641.729166666664</c:v>
                </c:pt>
                <c:pt idx="139">
                  <c:v>44641.732638888891</c:v>
                </c:pt>
                <c:pt idx="140">
                  <c:v>44641.736111111109</c:v>
                </c:pt>
                <c:pt idx="141">
                  <c:v>44641.739583333336</c:v>
                </c:pt>
                <c:pt idx="142">
                  <c:v>44641.743055555555</c:v>
                </c:pt>
                <c:pt idx="143">
                  <c:v>44641.746527777781</c:v>
                </c:pt>
                <c:pt idx="144">
                  <c:v>44641.75</c:v>
                </c:pt>
              </c:numCache>
            </c:numRef>
          </c:xVal>
          <c:yVal>
            <c:numRef>
              <c:f>Simulation_March!$Z$3:$Z$147</c:f>
              <c:numCache>
                <c:formatCode>General</c:formatCode>
                <c:ptCount val="145"/>
                <c:pt idx="0">
                  <c:v>2.3361999999999998</c:v>
                </c:pt>
                <c:pt idx="1">
                  <c:v>3.4687999999999999</c:v>
                </c:pt>
                <c:pt idx="2">
                  <c:v>7.3337999999999903</c:v>
                </c:pt>
                <c:pt idx="3">
                  <c:v>9.9364000000000008</c:v>
                </c:pt>
                <c:pt idx="4">
                  <c:v>8.6177999999999901</c:v>
                </c:pt>
                <c:pt idx="5">
                  <c:v>7.0204000000000004</c:v>
                </c:pt>
                <c:pt idx="6">
                  <c:v>7.1703999999999999</c:v>
                </c:pt>
                <c:pt idx="7">
                  <c:v>7.1067999999999998</c:v>
                </c:pt>
                <c:pt idx="8">
                  <c:v>8.1059999999999999</c:v>
                </c:pt>
                <c:pt idx="9">
                  <c:v>8.8596000000000004</c:v>
                </c:pt>
                <c:pt idx="10">
                  <c:v>10.784599999999902</c:v>
                </c:pt>
                <c:pt idx="11">
                  <c:v>10.102</c:v>
                </c:pt>
                <c:pt idx="12">
                  <c:v>9.8217999999999996</c:v>
                </c:pt>
                <c:pt idx="13">
                  <c:v>11.763400000000001</c:v>
                </c:pt>
                <c:pt idx="14">
                  <c:v>14.444199999999901</c:v>
                </c:pt>
                <c:pt idx="15">
                  <c:v>11.877000000000001</c:v>
                </c:pt>
                <c:pt idx="16">
                  <c:v>10.8588</c:v>
                </c:pt>
                <c:pt idx="17">
                  <c:v>10.597799999999999</c:v>
                </c:pt>
                <c:pt idx="18">
                  <c:v>10.212999999999999</c:v>
                </c:pt>
                <c:pt idx="19">
                  <c:v>11.0664</c:v>
                </c:pt>
                <c:pt idx="20">
                  <c:v>18.627176470588136</c:v>
                </c:pt>
                <c:pt idx="21">
                  <c:v>28.619352941176373</c:v>
                </c:pt>
                <c:pt idx="22">
                  <c:v>28.875952941176369</c:v>
                </c:pt>
                <c:pt idx="23">
                  <c:v>33.343729411764606</c:v>
                </c:pt>
                <c:pt idx="24">
                  <c:v>34.311329411764603</c:v>
                </c:pt>
                <c:pt idx="25">
                  <c:v>35.1237294117647</c:v>
                </c:pt>
                <c:pt idx="26">
                  <c:v>32.3065294117647</c:v>
                </c:pt>
                <c:pt idx="27">
                  <c:v>32.075529411764606</c:v>
                </c:pt>
                <c:pt idx="28">
                  <c:v>32.226529411764709</c:v>
                </c:pt>
                <c:pt idx="29">
                  <c:v>31.746929411764715</c:v>
                </c:pt>
                <c:pt idx="30">
                  <c:v>39.584505882352936</c:v>
                </c:pt>
                <c:pt idx="31">
                  <c:v>40.86910588235294</c:v>
                </c:pt>
                <c:pt idx="32">
                  <c:v>37.988905882352938</c:v>
                </c:pt>
                <c:pt idx="33">
                  <c:v>37.620905882352844</c:v>
                </c:pt>
                <c:pt idx="34">
                  <c:v>38.076105882352941</c:v>
                </c:pt>
                <c:pt idx="35">
                  <c:v>37.648305882352943</c:v>
                </c:pt>
                <c:pt idx="36">
                  <c:v>37.239305882352845</c:v>
                </c:pt>
                <c:pt idx="37">
                  <c:v>37.132505882352937</c:v>
                </c:pt>
                <c:pt idx="38">
                  <c:v>36.386305882352843</c:v>
                </c:pt>
                <c:pt idx="39">
                  <c:v>35.777105882352934</c:v>
                </c:pt>
                <c:pt idx="40">
                  <c:v>37.277105882352942</c:v>
                </c:pt>
                <c:pt idx="41">
                  <c:v>35.34790588235294</c:v>
                </c:pt>
                <c:pt idx="42">
                  <c:v>34.83290588235284</c:v>
                </c:pt>
                <c:pt idx="43">
                  <c:v>34.624505882352935</c:v>
                </c:pt>
                <c:pt idx="44">
                  <c:v>34.885705882352937</c:v>
                </c:pt>
                <c:pt idx="45">
                  <c:v>34.322705882352835</c:v>
                </c:pt>
                <c:pt idx="46">
                  <c:v>34.515905882352939</c:v>
                </c:pt>
                <c:pt idx="47">
                  <c:v>36.719905882352947</c:v>
                </c:pt>
                <c:pt idx="48">
                  <c:v>36.061305882352933</c:v>
                </c:pt>
                <c:pt idx="49">
                  <c:v>33.916905882352935</c:v>
                </c:pt>
                <c:pt idx="50">
                  <c:v>33.779105882352944</c:v>
                </c:pt>
                <c:pt idx="51">
                  <c:v>34.764705882352942</c:v>
                </c:pt>
                <c:pt idx="52">
                  <c:v>33.179105882352943</c:v>
                </c:pt>
                <c:pt idx="53">
                  <c:v>32.900305882352939</c:v>
                </c:pt>
                <c:pt idx="54">
                  <c:v>33.67710588235294</c:v>
                </c:pt>
                <c:pt idx="55">
                  <c:v>32.620505882352944</c:v>
                </c:pt>
                <c:pt idx="56">
                  <c:v>32.402505882352941</c:v>
                </c:pt>
                <c:pt idx="57">
                  <c:v>32.450905882352941</c:v>
                </c:pt>
                <c:pt idx="58">
                  <c:v>31.630905882352941</c:v>
                </c:pt>
                <c:pt idx="59">
                  <c:v>31.946105882352938</c:v>
                </c:pt>
                <c:pt idx="60">
                  <c:v>31.823105882352941</c:v>
                </c:pt>
                <c:pt idx="61">
                  <c:v>33.079305882352941</c:v>
                </c:pt>
                <c:pt idx="62">
                  <c:v>31.796505882352843</c:v>
                </c:pt>
                <c:pt idx="63">
                  <c:v>31.560505882352839</c:v>
                </c:pt>
                <c:pt idx="64">
                  <c:v>32.25070588235284</c:v>
                </c:pt>
                <c:pt idx="65">
                  <c:v>31.67270588235294</c:v>
                </c:pt>
                <c:pt idx="66">
                  <c:v>31.544305882352838</c:v>
                </c:pt>
                <c:pt idx="67">
                  <c:v>31.543105882352936</c:v>
                </c:pt>
                <c:pt idx="68">
                  <c:v>32.185705882352941</c:v>
                </c:pt>
                <c:pt idx="69">
                  <c:v>34.892705882352942</c:v>
                </c:pt>
                <c:pt idx="70">
                  <c:v>32.689905882352839</c:v>
                </c:pt>
                <c:pt idx="71">
                  <c:v>31.470705882352938</c:v>
                </c:pt>
                <c:pt idx="72">
                  <c:v>32.598305882352847</c:v>
                </c:pt>
                <c:pt idx="73">
                  <c:v>32.426305882352843</c:v>
                </c:pt>
                <c:pt idx="74">
                  <c:v>31.400105882352946</c:v>
                </c:pt>
                <c:pt idx="75">
                  <c:v>31.127105882352843</c:v>
                </c:pt>
                <c:pt idx="76">
                  <c:v>31.541105882352841</c:v>
                </c:pt>
                <c:pt idx="77">
                  <c:v>31.50950588235294</c:v>
                </c:pt>
                <c:pt idx="78">
                  <c:v>33.031305882353038</c:v>
                </c:pt>
                <c:pt idx="79">
                  <c:v>31.470705882352938</c:v>
                </c:pt>
                <c:pt idx="80">
                  <c:v>31.116905882352942</c:v>
                </c:pt>
                <c:pt idx="81">
                  <c:v>31.628705882352946</c:v>
                </c:pt>
                <c:pt idx="82">
                  <c:v>32.104505882352839</c:v>
                </c:pt>
                <c:pt idx="83">
                  <c:v>30.986705882352844</c:v>
                </c:pt>
                <c:pt idx="84">
                  <c:v>31.076305882352941</c:v>
                </c:pt>
                <c:pt idx="85">
                  <c:v>31.275505882352938</c:v>
                </c:pt>
                <c:pt idx="86">
                  <c:v>31.61610588235294</c:v>
                </c:pt>
                <c:pt idx="87">
                  <c:v>31.983305882352944</c:v>
                </c:pt>
                <c:pt idx="88">
                  <c:v>33.597105882352835</c:v>
                </c:pt>
                <c:pt idx="89">
                  <c:v>24.993329411764705</c:v>
                </c:pt>
                <c:pt idx="90">
                  <c:v>26.3309294117647</c:v>
                </c:pt>
                <c:pt idx="91">
                  <c:v>27.274729411764703</c:v>
                </c:pt>
                <c:pt idx="92">
                  <c:v>24.724929411764602</c:v>
                </c:pt>
                <c:pt idx="93">
                  <c:v>24.760529411764708</c:v>
                </c:pt>
                <c:pt idx="94">
                  <c:v>25.081929411764705</c:v>
                </c:pt>
                <c:pt idx="95">
                  <c:v>25.398329411764706</c:v>
                </c:pt>
                <c:pt idx="96">
                  <c:v>25.065129411764705</c:v>
                </c:pt>
                <c:pt idx="97">
                  <c:v>25.576129411764704</c:v>
                </c:pt>
                <c:pt idx="98">
                  <c:v>26.143129411764704</c:v>
                </c:pt>
                <c:pt idx="99">
                  <c:v>25.463929411764703</c:v>
                </c:pt>
                <c:pt idx="100">
                  <c:v>24.890329411764704</c:v>
                </c:pt>
                <c:pt idx="101">
                  <c:v>24.872929411764702</c:v>
                </c:pt>
                <c:pt idx="102">
                  <c:v>10.318776470588235</c:v>
                </c:pt>
                <c:pt idx="103">
                  <c:v>10.774376470588235</c:v>
                </c:pt>
                <c:pt idx="104">
                  <c:v>10.821576470588237</c:v>
                </c:pt>
                <c:pt idx="105">
                  <c:v>3.6976000000000013</c:v>
                </c:pt>
                <c:pt idx="106">
                  <c:v>3.8854000000000006</c:v>
                </c:pt>
                <c:pt idx="107">
                  <c:v>4.0283999999999995</c:v>
                </c:pt>
                <c:pt idx="108">
                  <c:v>3.8626000000000005</c:v>
                </c:pt>
                <c:pt idx="109">
                  <c:v>4.0942000000000007</c:v>
                </c:pt>
                <c:pt idx="110">
                  <c:v>4.9138000000000002</c:v>
                </c:pt>
                <c:pt idx="111">
                  <c:v>4.3254000000000001</c:v>
                </c:pt>
                <c:pt idx="112">
                  <c:v>6.9875999999999987</c:v>
                </c:pt>
                <c:pt idx="113">
                  <c:v>6.5983999999999989</c:v>
                </c:pt>
                <c:pt idx="114">
                  <c:v>5.4029999999999001</c:v>
                </c:pt>
                <c:pt idx="115">
                  <c:v>4.9711999999999987</c:v>
                </c:pt>
                <c:pt idx="116">
                  <c:v>5.19179999999991</c:v>
                </c:pt>
                <c:pt idx="117">
                  <c:v>5.6495999999999995</c:v>
                </c:pt>
                <c:pt idx="118">
                  <c:v>5.7648000000000108</c:v>
                </c:pt>
                <c:pt idx="119">
                  <c:v>5.8972000000000007</c:v>
                </c:pt>
                <c:pt idx="120">
                  <c:v>6.0680000000000005</c:v>
                </c:pt>
                <c:pt idx="121">
                  <c:v>5.9564000000000004</c:v>
                </c:pt>
                <c:pt idx="122">
                  <c:v>5.9604000000000008</c:v>
                </c:pt>
                <c:pt idx="123">
                  <c:v>6.469199999999999</c:v>
                </c:pt>
                <c:pt idx="124">
                  <c:v>6.5717999999999996</c:v>
                </c:pt>
                <c:pt idx="125">
                  <c:v>7.6118000000000006</c:v>
                </c:pt>
                <c:pt idx="126">
                  <c:v>6.8048000000000002</c:v>
                </c:pt>
                <c:pt idx="127">
                  <c:v>6.6121999999999996</c:v>
                </c:pt>
                <c:pt idx="128">
                  <c:v>5.7531999999999996</c:v>
                </c:pt>
                <c:pt idx="129">
                  <c:v>5.5471999999999992</c:v>
                </c:pt>
                <c:pt idx="130">
                  <c:v>5.8458000000000006</c:v>
                </c:pt>
                <c:pt idx="131">
                  <c:v>5.5060000000000002</c:v>
                </c:pt>
                <c:pt idx="132">
                  <c:v>4.2214</c:v>
                </c:pt>
                <c:pt idx="133">
                  <c:v>3.9039999999999999</c:v>
                </c:pt>
                <c:pt idx="134">
                  <c:v>4.2210000000000001</c:v>
                </c:pt>
                <c:pt idx="135">
                  <c:v>4.2727999999999904</c:v>
                </c:pt>
                <c:pt idx="136">
                  <c:v>4.5964000000000009</c:v>
                </c:pt>
                <c:pt idx="137">
                  <c:v>4.9832000000000001</c:v>
                </c:pt>
                <c:pt idx="138">
                  <c:v>5.0687999999999898</c:v>
                </c:pt>
                <c:pt idx="139">
                  <c:v>5.3440000000000003</c:v>
                </c:pt>
                <c:pt idx="140">
                  <c:v>5.5117999999999991</c:v>
                </c:pt>
                <c:pt idx="141">
                  <c:v>6.0087999999999999</c:v>
                </c:pt>
                <c:pt idx="142">
                  <c:v>6.0284000000000004</c:v>
                </c:pt>
                <c:pt idx="143">
                  <c:v>6.2957999999999998</c:v>
                </c:pt>
                <c:pt idx="144">
                  <c:v>7.0022000000000002</c:v>
                </c:pt>
              </c:numCache>
            </c:numRef>
          </c:yVal>
          <c:smooth val="0"/>
          <c:extLst>
            <c:ext xmlns:c16="http://schemas.microsoft.com/office/drawing/2014/chart" uri="{C3380CC4-5D6E-409C-BE32-E72D297353CC}">
              <c16:uniqueId val="{00000005-6666-4A5C-A76D-1A7EB1C6F577}"/>
            </c:ext>
          </c:extLst>
        </c:ser>
        <c:ser>
          <c:idx val="5"/>
          <c:order val="5"/>
          <c:tx>
            <c:strRef>
              <c:f>Simulation_March!$D$2</c:f>
              <c:strCache>
                <c:ptCount val="1"/>
                <c:pt idx="0">
                  <c:v>PV </c:v>
                </c:pt>
              </c:strCache>
            </c:strRef>
          </c:tx>
          <c:spPr>
            <a:ln w="15875">
              <a:solidFill>
                <a:srgbClr val="FFC000"/>
              </a:solidFill>
              <a:prstDash val="dashDot"/>
            </a:ln>
          </c:spPr>
          <c:marker>
            <c:symbol val="none"/>
          </c:marker>
          <c:xVal>
            <c:numRef>
              <c:f>Simulation_March!$A$3:$A$147</c:f>
              <c:numCache>
                <c:formatCode>m/d/yyyy\ h:mm</c:formatCode>
                <c:ptCount val="145"/>
                <c:pt idx="0">
                  <c:v>44641.25</c:v>
                </c:pt>
                <c:pt idx="1">
                  <c:v>44641.253472222219</c:v>
                </c:pt>
                <c:pt idx="2">
                  <c:v>44641.256944444445</c:v>
                </c:pt>
                <c:pt idx="3">
                  <c:v>44641.260416666664</c:v>
                </c:pt>
                <c:pt idx="4">
                  <c:v>44641.263888888891</c:v>
                </c:pt>
                <c:pt idx="5">
                  <c:v>44641.267361111109</c:v>
                </c:pt>
                <c:pt idx="6">
                  <c:v>44641.270833333336</c:v>
                </c:pt>
                <c:pt idx="7">
                  <c:v>44641.274305555555</c:v>
                </c:pt>
                <c:pt idx="8">
                  <c:v>44641.277777777781</c:v>
                </c:pt>
                <c:pt idx="9">
                  <c:v>44641.28125</c:v>
                </c:pt>
                <c:pt idx="10">
                  <c:v>44641.284722222219</c:v>
                </c:pt>
                <c:pt idx="11">
                  <c:v>44641.288194444445</c:v>
                </c:pt>
                <c:pt idx="12">
                  <c:v>44641.291666666664</c:v>
                </c:pt>
                <c:pt idx="13">
                  <c:v>44641.295138888891</c:v>
                </c:pt>
                <c:pt idx="14">
                  <c:v>44641.298611111109</c:v>
                </c:pt>
                <c:pt idx="15">
                  <c:v>44641.302083333336</c:v>
                </c:pt>
                <c:pt idx="16">
                  <c:v>44641.305555555555</c:v>
                </c:pt>
                <c:pt idx="17">
                  <c:v>44641.309027777781</c:v>
                </c:pt>
                <c:pt idx="18">
                  <c:v>44641.3125</c:v>
                </c:pt>
                <c:pt idx="19">
                  <c:v>44641.315972222219</c:v>
                </c:pt>
                <c:pt idx="20">
                  <c:v>44641.319444444445</c:v>
                </c:pt>
                <c:pt idx="21">
                  <c:v>44641.322916666664</c:v>
                </c:pt>
                <c:pt idx="22">
                  <c:v>44641.326388888891</c:v>
                </c:pt>
                <c:pt idx="23">
                  <c:v>44641.329861111109</c:v>
                </c:pt>
                <c:pt idx="24">
                  <c:v>44641.333333333336</c:v>
                </c:pt>
                <c:pt idx="25">
                  <c:v>44641.336805555555</c:v>
                </c:pt>
                <c:pt idx="26">
                  <c:v>44641.340277777781</c:v>
                </c:pt>
                <c:pt idx="27">
                  <c:v>44641.34375</c:v>
                </c:pt>
                <c:pt idx="28">
                  <c:v>44641.347222222219</c:v>
                </c:pt>
                <c:pt idx="29">
                  <c:v>44641.350694444445</c:v>
                </c:pt>
                <c:pt idx="30">
                  <c:v>44641.354166666664</c:v>
                </c:pt>
                <c:pt idx="31">
                  <c:v>44641.357638888891</c:v>
                </c:pt>
                <c:pt idx="32">
                  <c:v>44641.361111111109</c:v>
                </c:pt>
                <c:pt idx="33">
                  <c:v>44641.364583333336</c:v>
                </c:pt>
                <c:pt idx="34">
                  <c:v>44641.368055555555</c:v>
                </c:pt>
                <c:pt idx="35">
                  <c:v>44641.371527777781</c:v>
                </c:pt>
                <c:pt idx="36">
                  <c:v>44641.375</c:v>
                </c:pt>
                <c:pt idx="37">
                  <c:v>44641.378472222219</c:v>
                </c:pt>
                <c:pt idx="38">
                  <c:v>44641.381944444445</c:v>
                </c:pt>
                <c:pt idx="39">
                  <c:v>44641.385416666664</c:v>
                </c:pt>
                <c:pt idx="40">
                  <c:v>44641.388888888891</c:v>
                </c:pt>
                <c:pt idx="41">
                  <c:v>44641.392361111109</c:v>
                </c:pt>
                <c:pt idx="42">
                  <c:v>44641.395833333336</c:v>
                </c:pt>
                <c:pt idx="43">
                  <c:v>44641.399305555555</c:v>
                </c:pt>
                <c:pt idx="44">
                  <c:v>44641.402777777781</c:v>
                </c:pt>
                <c:pt idx="45">
                  <c:v>44641.40625</c:v>
                </c:pt>
                <c:pt idx="46">
                  <c:v>44641.409722222219</c:v>
                </c:pt>
                <c:pt idx="47">
                  <c:v>44641.413194444445</c:v>
                </c:pt>
                <c:pt idx="48">
                  <c:v>44641.416666666664</c:v>
                </c:pt>
                <c:pt idx="49">
                  <c:v>44641.420138888891</c:v>
                </c:pt>
                <c:pt idx="50">
                  <c:v>44641.423611111109</c:v>
                </c:pt>
                <c:pt idx="51">
                  <c:v>44641.427083333336</c:v>
                </c:pt>
                <c:pt idx="52">
                  <c:v>44641.430555555555</c:v>
                </c:pt>
                <c:pt idx="53">
                  <c:v>44641.434027777781</c:v>
                </c:pt>
                <c:pt idx="54">
                  <c:v>44641.4375</c:v>
                </c:pt>
                <c:pt idx="55">
                  <c:v>44641.440972222219</c:v>
                </c:pt>
                <c:pt idx="56">
                  <c:v>44641.444444444445</c:v>
                </c:pt>
                <c:pt idx="57">
                  <c:v>44641.447916666664</c:v>
                </c:pt>
                <c:pt idx="58">
                  <c:v>44641.451388888891</c:v>
                </c:pt>
                <c:pt idx="59">
                  <c:v>44641.454861111109</c:v>
                </c:pt>
                <c:pt idx="60">
                  <c:v>44641.458333333336</c:v>
                </c:pt>
                <c:pt idx="61">
                  <c:v>44641.461805555555</c:v>
                </c:pt>
                <c:pt idx="62">
                  <c:v>44641.465277777781</c:v>
                </c:pt>
                <c:pt idx="63">
                  <c:v>44641.46875</c:v>
                </c:pt>
                <c:pt idx="64">
                  <c:v>44641.472222222219</c:v>
                </c:pt>
                <c:pt idx="65">
                  <c:v>44641.475694444445</c:v>
                </c:pt>
                <c:pt idx="66">
                  <c:v>44641.479166666664</c:v>
                </c:pt>
                <c:pt idx="67">
                  <c:v>44641.482638888891</c:v>
                </c:pt>
                <c:pt idx="68">
                  <c:v>44641.486111111109</c:v>
                </c:pt>
                <c:pt idx="69">
                  <c:v>44641.489583333336</c:v>
                </c:pt>
                <c:pt idx="70">
                  <c:v>44641.493055555555</c:v>
                </c:pt>
                <c:pt idx="71">
                  <c:v>44641.496527777781</c:v>
                </c:pt>
                <c:pt idx="72">
                  <c:v>44641.5</c:v>
                </c:pt>
                <c:pt idx="73">
                  <c:v>44641.503472222219</c:v>
                </c:pt>
                <c:pt idx="74">
                  <c:v>44641.506944444445</c:v>
                </c:pt>
                <c:pt idx="75">
                  <c:v>44641.510416666664</c:v>
                </c:pt>
                <c:pt idx="76">
                  <c:v>44641.513888888891</c:v>
                </c:pt>
                <c:pt idx="77">
                  <c:v>44641.517361111109</c:v>
                </c:pt>
                <c:pt idx="78">
                  <c:v>44641.520833333336</c:v>
                </c:pt>
                <c:pt idx="79">
                  <c:v>44641.524305555555</c:v>
                </c:pt>
                <c:pt idx="80">
                  <c:v>44641.527777777781</c:v>
                </c:pt>
                <c:pt idx="81">
                  <c:v>44641.53125</c:v>
                </c:pt>
                <c:pt idx="82">
                  <c:v>44641.534722222219</c:v>
                </c:pt>
                <c:pt idx="83">
                  <c:v>44641.538194444445</c:v>
                </c:pt>
                <c:pt idx="84">
                  <c:v>44641.541666666664</c:v>
                </c:pt>
                <c:pt idx="85">
                  <c:v>44641.545138888891</c:v>
                </c:pt>
                <c:pt idx="86">
                  <c:v>44641.548611111109</c:v>
                </c:pt>
                <c:pt idx="87">
                  <c:v>44641.552083333336</c:v>
                </c:pt>
                <c:pt idx="88">
                  <c:v>44641.555555555555</c:v>
                </c:pt>
                <c:pt idx="89">
                  <c:v>44641.559027777781</c:v>
                </c:pt>
                <c:pt idx="90">
                  <c:v>44641.5625</c:v>
                </c:pt>
                <c:pt idx="91">
                  <c:v>44641.565972222219</c:v>
                </c:pt>
                <c:pt idx="92">
                  <c:v>44641.569444444445</c:v>
                </c:pt>
                <c:pt idx="93">
                  <c:v>44641.572916666664</c:v>
                </c:pt>
                <c:pt idx="94">
                  <c:v>44641.576388888891</c:v>
                </c:pt>
                <c:pt idx="95">
                  <c:v>44641.579861111109</c:v>
                </c:pt>
                <c:pt idx="96">
                  <c:v>44641.583333333336</c:v>
                </c:pt>
                <c:pt idx="97">
                  <c:v>44641.586805555555</c:v>
                </c:pt>
                <c:pt idx="98">
                  <c:v>44641.590277777781</c:v>
                </c:pt>
                <c:pt idx="99">
                  <c:v>44641.59375</c:v>
                </c:pt>
                <c:pt idx="100">
                  <c:v>44641.597222222219</c:v>
                </c:pt>
                <c:pt idx="101">
                  <c:v>44641.600694444445</c:v>
                </c:pt>
                <c:pt idx="102">
                  <c:v>44641.604166666664</c:v>
                </c:pt>
                <c:pt idx="103">
                  <c:v>44641.607638888891</c:v>
                </c:pt>
                <c:pt idx="104">
                  <c:v>44641.611111111109</c:v>
                </c:pt>
                <c:pt idx="105">
                  <c:v>44641.614583333336</c:v>
                </c:pt>
                <c:pt idx="106">
                  <c:v>44641.618055555555</c:v>
                </c:pt>
                <c:pt idx="107">
                  <c:v>44641.621527777781</c:v>
                </c:pt>
                <c:pt idx="108">
                  <c:v>44641.625</c:v>
                </c:pt>
                <c:pt idx="109">
                  <c:v>44641.628472222219</c:v>
                </c:pt>
                <c:pt idx="110">
                  <c:v>44641.631944444445</c:v>
                </c:pt>
                <c:pt idx="111">
                  <c:v>44641.635416666664</c:v>
                </c:pt>
                <c:pt idx="112">
                  <c:v>44641.638888888891</c:v>
                </c:pt>
                <c:pt idx="113">
                  <c:v>44641.642361111109</c:v>
                </c:pt>
                <c:pt idx="114">
                  <c:v>44641.645833333336</c:v>
                </c:pt>
                <c:pt idx="115">
                  <c:v>44641.649305555555</c:v>
                </c:pt>
                <c:pt idx="116">
                  <c:v>44641.652777777781</c:v>
                </c:pt>
                <c:pt idx="117">
                  <c:v>44641.65625</c:v>
                </c:pt>
                <c:pt idx="118">
                  <c:v>44641.659722222219</c:v>
                </c:pt>
                <c:pt idx="119">
                  <c:v>44641.663194444445</c:v>
                </c:pt>
                <c:pt idx="120">
                  <c:v>44641.666666666664</c:v>
                </c:pt>
                <c:pt idx="121">
                  <c:v>44641.670138888891</c:v>
                </c:pt>
                <c:pt idx="122">
                  <c:v>44641.673611111109</c:v>
                </c:pt>
                <c:pt idx="123">
                  <c:v>44641.677083333336</c:v>
                </c:pt>
                <c:pt idx="124">
                  <c:v>44641.680555555555</c:v>
                </c:pt>
                <c:pt idx="125">
                  <c:v>44641.684027777781</c:v>
                </c:pt>
                <c:pt idx="126">
                  <c:v>44641.6875</c:v>
                </c:pt>
                <c:pt idx="127">
                  <c:v>44641.690972222219</c:v>
                </c:pt>
                <c:pt idx="128">
                  <c:v>44641.694444444445</c:v>
                </c:pt>
                <c:pt idx="129">
                  <c:v>44641.697916666664</c:v>
                </c:pt>
                <c:pt idx="130">
                  <c:v>44641.701388888891</c:v>
                </c:pt>
                <c:pt idx="131">
                  <c:v>44641.704861111109</c:v>
                </c:pt>
                <c:pt idx="132">
                  <c:v>44641.708333333336</c:v>
                </c:pt>
                <c:pt idx="133">
                  <c:v>44641.711805555555</c:v>
                </c:pt>
                <c:pt idx="134">
                  <c:v>44641.715277777781</c:v>
                </c:pt>
                <c:pt idx="135">
                  <c:v>44641.71875</c:v>
                </c:pt>
                <c:pt idx="136">
                  <c:v>44641.722222222219</c:v>
                </c:pt>
                <c:pt idx="137">
                  <c:v>44641.725694444445</c:v>
                </c:pt>
                <c:pt idx="138">
                  <c:v>44641.729166666664</c:v>
                </c:pt>
                <c:pt idx="139">
                  <c:v>44641.732638888891</c:v>
                </c:pt>
                <c:pt idx="140">
                  <c:v>44641.736111111109</c:v>
                </c:pt>
                <c:pt idx="141">
                  <c:v>44641.739583333336</c:v>
                </c:pt>
                <c:pt idx="142">
                  <c:v>44641.743055555555</c:v>
                </c:pt>
                <c:pt idx="143">
                  <c:v>44641.746527777781</c:v>
                </c:pt>
                <c:pt idx="144">
                  <c:v>44641.75</c:v>
                </c:pt>
              </c:numCache>
            </c:numRef>
          </c:xVal>
          <c:yVal>
            <c:numRef>
              <c:f>Simulation_March!$D$3:$D$147</c:f>
              <c:numCache>
                <c:formatCode>General</c:formatCode>
                <c:ptCount val="145"/>
                <c:pt idx="0">
                  <c:v>0</c:v>
                </c:pt>
                <c:pt idx="1">
                  <c:v>0</c:v>
                </c:pt>
                <c:pt idx="2">
                  <c:v>0</c:v>
                </c:pt>
                <c:pt idx="3">
                  <c:v>0</c:v>
                </c:pt>
                <c:pt idx="4">
                  <c:v>0</c:v>
                </c:pt>
                <c:pt idx="5">
                  <c:v>0</c:v>
                </c:pt>
                <c:pt idx="6">
                  <c:v>0</c:v>
                </c:pt>
                <c:pt idx="7">
                  <c:v>0</c:v>
                </c:pt>
                <c:pt idx="8">
                  <c:v>0</c:v>
                </c:pt>
                <c:pt idx="9">
                  <c:v>0</c:v>
                </c:pt>
                <c:pt idx="10">
                  <c:v>4.3799999999999999E-2</c:v>
                </c:pt>
                <c:pt idx="11">
                  <c:v>0.121</c:v>
                </c:pt>
                <c:pt idx="12">
                  <c:v>0.25919999999999999</c:v>
                </c:pt>
                <c:pt idx="13">
                  <c:v>0.43519999999999998</c:v>
                </c:pt>
                <c:pt idx="14">
                  <c:v>0.61599999999999999</c:v>
                </c:pt>
                <c:pt idx="15">
                  <c:v>0.82340000000000002</c:v>
                </c:pt>
                <c:pt idx="16">
                  <c:v>1.0653999999999999</c:v>
                </c:pt>
                <c:pt idx="17">
                  <c:v>1.3224</c:v>
                </c:pt>
                <c:pt idx="18">
                  <c:v>1.5524</c:v>
                </c:pt>
                <c:pt idx="19">
                  <c:v>1.7794000000000001</c:v>
                </c:pt>
                <c:pt idx="20">
                  <c:v>2.0486</c:v>
                </c:pt>
                <c:pt idx="21">
                  <c:v>2.3422000000000001</c:v>
                </c:pt>
                <c:pt idx="22">
                  <c:v>2.6415999999999999</c:v>
                </c:pt>
                <c:pt idx="23">
                  <c:v>2.9403999999999999</c:v>
                </c:pt>
                <c:pt idx="24">
                  <c:v>3.2280000000000002</c:v>
                </c:pt>
                <c:pt idx="25">
                  <c:v>3.5659999999999998</c:v>
                </c:pt>
                <c:pt idx="26">
                  <c:v>3.871</c:v>
                </c:pt>
                <c:pt idx="27">
                  <c:v>4.1996000000000002</c:v>
                </c:pt>
                <c:pt idx="28">
                  <c:v>4.4577999999999998</c:v>
                </c:pt>
                <c:pt idx="29">
                  <c:v>4.7769999999999904</c:v>
                </c:pt>
                <c:pt idx="30">
                  <c:v>5.0566000000000004</c:v>
                </c:pt>
                <c:pt idx="31">
                  <c:v>5.3475999999999999</c:v>
                </c:pt>
                <c:pt idx="32">
                  <c:v>5.6543999999999999</c:v>
                </c:pt>
                <c:pt idx="33">
                  <c:v>5.9645999999999999</c:v>
                </c:pt>
                <c:pt idx="34">
                  <c:v>6.2923999999999998</c:v>
                </c:pt>
                <c:pt idx="35">
                  <c:v>6.5839999999999996</c:v>
                </c:pt>
                <c:pt idx="36">
                  <c:v>6.8849999999999998</c:v>
                </c:pt>
                <c:pt idx="37">
                  <c:v>7.1311999999999998</c:v>
                </c:pt>
                <c:pt idx="38">
                  <c:v>7.4067999999999996</c:v>
                </c:pt>
                <c:pt idx="39">
                  <c:v>7.6787999999999998</c:v>
                </c:pt>
                <c:pt idx="40">
                  <c:v>7.9119999999999999</c:v>
                </c:pt>
                <c:pt idx="41">
                  <c:v>8.1747999999999994</c:v>
                </c:pt>
                <c:pt idx="42">
                  <c:v>8.4515999999999991</c:v>
                </c:pt>
                <c:pt idx="43">
                  <c:v>8.6815999999999995</c:v>
                </c:pt>
                <c:pt idx="44">
                  <c:v>8.8856000000000002</c:v>
                </c:pt>
                <c:pt idx="45">
                  <c:v>9.0934000000000008</c:v>
                </c:pt>
                <c:pt idx="46">
                  <c:v>9.27</c:v>
                </c:pt>
                <c:pt idx="47">
                  <c:v>9.4558</c:v>
                </c:pt>
                <c:pt idx="48">
                  <c:v>9.6424000000000003</c:v>
                </c:pt>
                <c:pt idx="49">
                  <c:v>9.8656000000000006</c:v>
                </c:pt>
                <c:pt idx="50">
                  <c:v>10.012600000000001</c:v>
                </c:pt>
                <c:pt idx="51">
                  <c:v>10.1358</c:v>
                </c:pt>
                <c:pt idx="52">
                  <c:v>10.295</c:v>
                </c:pt>
                <c:pt idx="53">
                  <c:v>10.492000000000001</c:v>
                </c:pt>
                <c:pt idx="54">
                  <c:v>10.590400000000001</c:v>
                </c:pt>
                <c:pt idx="55">
                  <c:v>10.848000000000001</c:v>
                </c:pt>
                <c:pt idx="56">
                  <c:v>11.0184</c:v>
                </c:pt>
                <c:pt idx="57">
                  <c:v>11.104200000000001</c:v>
                </c:pt>
                <c:pt idx="58">
                  <c:v>11.2172</c:v>
                </c:pt>
                <c:pt idx="59">
                  <c:v>11.3956</c:v>
                </c:pt>
                <c:pt idx="60">
                  <c:v>11.4946</c:v>
                </c:pt>
                <c:pt idx="61">
                  <c:v>11.518599999999999</c:v>
                </c:pt>
                <c:pt idx="62">
                  <c:v>11.6938</c:v>
                </c:pt>
                <c:pt idx="63">
                  <c:v>11.757999999999999</c:v>
                </c:pt>
                <c:pt idx="64">
                  <c:v>11.86</c:v>
                </c:pt>
                <c:pt idx="65">
                  <c:v>11.9312</c:v>
                </c:pt>
                <c:pt idx="66">
                  <c:v>11.9026</c:v>
                </c:pt>
                <c:pt idx="67">
                  <c:v>11.8156</c:v>
                </c:pt>
                <c:pt idx="68">
                  <c:v>11.936199999999999</c:v>
                </c:pt>
                <c:pt idx="69">
                  <c:v>12.018599999999999</c:v>
                </c:pt>
                <c:pt idx="70">
                  <c:v>11.997400000000001</c:v>
                </c:pt>
                <c:pt idx="71">
                  <c:v>11.8688</c:v>
                </c:pt>
                <c:pt idx="72">
                  <c:v>11.916</c:v>
                </c:pt>
                <c:pt idx="73">
                  <c:v>11.9514</c:v>
                </c:pt>
                <c:pt idx="74">
                  <c:v>11.961399999999999</c:v>
                </c:pt>
                <c:pt idx="75">
                  <c:v>11.96</c:v>
                </c:pt>
                <c:pt idx="76">
                  <c:v>11.873200000000001</c:v>
                </c:pt>
                <c:pt idx="77">
                  <c:v>11.9168</c:v>
                </c:pt>
                <c:pt idx="78">
                  <c:v>11.8711999999999</c:v>
                </c:pt>
                <c:pt idx="79">
                  <c:v>11.789</c:v>
                </c:pt>
                <c:pt idx="80">
                  <c:v>11.763400000000001</c:v>
                </c:pt>
                <c:pt idx="81">
                  <c:v>11.757199999999999</c:v>
                </c:pt>
                <c:pt idx="82">
                  <c:v>11.7654</c:v>
                </c:pt>
                <c:pt idx="83">
                  <c:v>11.627800000000001</c:v>
                </c:pt>
                <c:pt idx="84">
                  <c:v>11.7018</c:v>
                </c:pt>
                <c:pt idx="85">
                  <c:v>11.603199999999999</c:v>
                </c:pt>
                <c:pt idx="86">
                  <c:v>11.533799999999999</c:v>
                </c:pt>
                <c:pt idx="87">
                  <c:v>11.4124</c:v>
                </c:pt>
                <c:pt idx="88">
                  <c:v>11.4344</c:v>
                </c:pt>
                <c:pt idx="89">
                  <c:v>11.3042</c:v>
                </c:pt>
                <c:pt idx="90">
                  <c:v>11.151599999999901</c:v>
                </c:pt>
                <c:pt idx="91">
                  <c:v>11.0982</c:v>
                </c:pt>
                <c:pt idx="92">
                  <c:v>11.0868</c:v>
                </c:pt>
                <c:pt idx="93">
                  <c:v>10.9824</c:v>
                </c:pt>
                <c:pt idx="94">
                  <c:v>10.8504</c:v>
                </c:pt>
                <c:pt idx="95">
                  <c:v>10.8086</c:v>
                </c:pt>
                <c:pt idx="96">
                  <c:v>10.718</c:v>
                </c:pt>
                <c:pt idx="97">
                  <c:v>10.704800000000001</c:v>
                </c:pt>
                <c:pt idx="98">
                  <c:v>10.476000000000001</c:v>
                </c:pt>
                <c:pt idx="99">
                  <c:v>10.384600000000001</c:v>
                </c:pt>
                <c:pt idx="100">
                  <c:v>10.4018</c:v>
                </c:pt>
                <c:pt idx="101">
                  <c:v>10.3102</c:v>
                </c:pt>
                <c:pt idx="102">
                  <c:v>9.9413999999999998</c:v>
                </c:pt>
                <c:pt idx="103">
                  <c:v>9.6791999999999998</c:v>
                </c:pt>
                <c:pt idx="104">
                  <c:v>9.5155999999999992</c:v>
                </c:pt>
                <c:pt idx="105">
                  <c:v>9.3623999999999992</c:v>
                </c:pt>
                <c:pt idx="106">
                  <c:v>9.2347999999999999</c:v>
                </c:pt>
                <c:pt idx="107">
                  <c:v>9.0112000000000005</c:v>
                </c:pt>
                <c:pt idx="108">
                  <c:v>8.9420000000000002</c:v>
                </c:pt>
                <c:pt idx="109">
                  <c:v>8.8783999999999992</c:v>
                </c:pt>
                <c:pt idx="110">
                  <c:v>8.5608000000000004</c:v>
                </c:pt>
                <c:pt idx="111">
                  <c:v>8.2639999999999993</c:v>
                </c:pt>
                <c:pt idx="112">
                  <c:v>8.0774000000000008</c:v>
                </c:pt>
                <c:pt idx="113">
                  <c:v>7.8608000000000002</c:v>
                </c:pt>
                <c:pt idx="114">
                  <c:v>7.7397999999999998</c:v>
                </c:pt>
                <c:pt idx="115">
                  <c:v>7.69</c:v>
                </c:pt>
                <c:pt idx="116">
                  <c:v>7.5483999999999902</c:v>
                </c:pt>
                <c:pt idx="117">
                  <c:v>7.1769999999999996</c:v>
                </c:pt>
                <c:pt idx="118">
                  <c:v>6.9293999999999896</c:v>
                </c:pt>
                <c:pt idx="119">
                  <c:v>6.7328000000000001</c:v>
                </c:pt>
                <c:pt idx="120">
                  <c:v>6.3715999999999999</c:v>
                </c:pt>
                <c:pt idx="121">
                  <c:v>6.2308000000000003</c:v>
                </c:pt>
                <c:pt idx="122">
                  <c:v>5.9729999999999999</c:v>
                </c:pt>
                <c:pt idx="123">
                  <c:v>5.6074000000000002</c:v>
                </c:pt>
                <c:pt idx="124">
                  <c:v>5.3978000000000002</c:v>
                </c:pt>
                <c:pt idx="125">
                  <c:v>5.1806000000000001</c:v>
                </c:pt>
                <c:pt idx="126">
                  <c:v>5.0061999999999998</c:v>
                </c:pt>
                <c:pt idx="127">
                  <c:v>4.7477999999999998</c:v>
                </c:pt>
                <c:pt idx="128">
                  <c:v>4.4488000000000003</c:v>
                </c:pt>
                <c:pt idx="129">
                  <c:v>4.1984000000000004</c:v>
                </c:pt>
                <c:pt idx="130">
                  <c:v>3.8058000000000001</c:v>
                </c:pt>
                <c:pt idx="131">
                  <c:v>3.44</c:v>
                </c:pt>
                <c:pt idx="132">
                  <c:v>3.2347999999999999</c:v>
                </c:pt>
                <c:pt idx="133">
                  <c:v>3.0369999999999999</c:v>
                </c:pt>
                <c:pt idx="134">
                  <c:v>2.7814000000000001</c:v>
                </c:pt>
                <c:pt idx="135">
                  <c:v>2.5198</c:v>
                </c:pt>
                <c:pt idx="136">
                  <c:v>2.2677999999999998</c:v>
                </c:pt>
                <c:pt idx="137">
                  <c:v>2.0213999999999999</c:v>
                </c:pt>
                <c:pt idx="138">
                  <c:v>1.7622</c:v>
                </c:pt>
                <c:pt idx="139">
                  <c:v>1.5553999999999999</c:v>
                </c:pt>
                <c:pt idx="140">
                  <c:v>1.3462000000000001</c:v>
                </c:pt>
                <c:pt idx="141">
                  <c:v>1.0256000000000001</c:v>
                </c:pt>
                <c:pt idx="142">
                  <c:v>0.91279999999999994</c:v>
                </c:pt>
                <c:pt idx="143">
                  <c:v>0.84799999999999998</c:v>
                </c:pt>
                <c:pt idx="144">
                  <c:v>0.70760000000000001</c:v>
                </c:pt>
              </c:numCache>
            </c:numRef>
          </c:yVal>
          <c:smooth val="0"/>
          <c:extLst>
            <c:ext xmlns:c16="http://schemas.microsoft.com/office/drawing/2014/chart" uri="{C3380CC4-5D6E-409C-BE32-E72D297353CC}">
              <c16:uniqueId val="{00000006-6666-4A5C-A76D-1A7EB1C6F577}"/>
            </c:ext>
          </c:extLst>
        </c:ser>
        <c:dLbls>
          <c:showLegendKey val="0"/>
          <c:showVal val="0"/>
          <c:showCatName val="0"/>
          <c:showSerName val="0"/>
          <c:showPercent val="0"/>
          <c:showBubbleSize val="0"/>
        </c:dLbls>
        <c:axId val="588631272"/>
        <c:axId val="588631992"/>
      </c:scatterChart>
      <c:scatterChart>
        <c:scatterStyle val="lineMarker"/>
        <c:varyColors val="0"/>
        <c:ser>
          <c:idx val="6"/>
          <c:order val="6"/>
          <c:tx>
            <c:strRef>
              <c:f>Simulation_March!$F$2</c:f>
              <c:strCache>
                <c:ptCount val="1"/>
                <c:pt idx="0">
                  <c:v>Price </c:v>
                </c:pt>
              </c:strCache>
            </c:strRef>
          </c:tx>
          <c:spPr>
            <a:ln w="25400">
              <a:solidFill>
                <a:schemeClr val="accent6">
                  <a:lumMod val="75000"/>
                </a:schemeClr>
              </a:solidFill>
              <a:prstDash val="sysDot"/>
            </a:ln>
          </c:spPr>
          <c:marker>
            <c:symbol val="none"/>
          </c:marker>
          <c:xVal>
            <c:numRef>
              <c:f>Simulation_March!$A$3:$A$147</c:f>
              <c:numCache>
                <c:formatCode>m/d/yyyy\ h:mm</c:formatCode>
                <c:ptCount val="145"/>
                <c:pt idx="0">
                  <c:v>44641.25</c:v>
                </c:pt>
                <c:pt idx="1">
                  <c:v>44641.253472222219</c:v>
                </c:pt>
                <c:pt idx="2">
                  <c:v>44641.256944444445</c:v>
                </c:pt>
                <c:pt idx="3">
                  <c:v>44641.260416666664</c:v>
                </c:pt>
                <c:pt idx="4">
                  <c:v>44641.263888888891</c:v>
                </c:pt>
                <c:pt idx="5">
                  <c:v>44641.267361111109</c:v>
                </c:pt>
                <c:pt idx="6">
                  <c:v>44641.270833333336</c:v>
                </c:pt>
                <c:pt idx="7">
                  <c:v>44641.274305555555</c:v>
                </c:pt>
                <c:pt idx="8">
                  <c:v>44641.277777777781</c:v>
                </c:pt>
                <c:pt idx="9">
                  <c:v>44641.28125</c:v>
                </c:pt>
                <c:pt idx="10">
                  <c:v>44641.284722222219</c:v>
                </c:pt>
                <c:pt idx="11">
                  <c:v>44641.288194444445</c:v>
                </c:pt>
                <c:pt idx="12">
                  <c:v>44641.291666666664</c:v>
                </c:pt>
                <c:pt idx="13">
                  <c:v>44641.295138888891</c:v>
                </c:pt>
                <c:pt idx="14">
                  <c:v>44641.298611111109</c:v>
                </c:pt>
                <c:pt idx="15">
                  <c:v>44641.302083333336</c:v>
                </c:pt>
                <c:pt idx="16">
                  <c:v>44641.305555555555</c:v>
                </c:pt>
                <c:pt idx="17">
                  <c:v>44641.309027777781</c:v>
                </c:pt>
                <c:pt idx="18">
                  <c:v>44641.3125</c:v>
                </c:pt>
                <c:pt idx="19">
                  <c:v>44641.315972222219</c:v>
                </c:pt>
                <c:pt idx="20">
                  <c:v>44641.319444444445</c:v>
                </c:pt>
                <c:pt idx="21">
                  <c:v>44641.322916666664</c:v>
                </c:pt>
                <c:pt idx="22">
                  <c:v>44641.326388888891</c:v>
                </c:pt>
                <c:pt idx="23">
                  <c:v>44641.329861111109</c:v>
                </c:pt>
                <c:pt idx="24">
                  <c:v>44641.333333333336</c:v>
                </c:pt>
                <c:pt idx="25">
                  <c:v>44641.336805555555</c:v>
                </c:pt>
                <c:pt idx="26">
                  <c:v>44641.340277777781</c:v>
                </c:pt>
                <c:pt idx="27">
                  <c:v>44641.34375</c:v>
                </c:pt>
                <c:pt idx="28">
                  <c:v>44641.347222222219</c:v>
                </c:pt>
                <c:pt idx="29">
                  <c:v>44641.350694444445</c:v>
                </c:pt>
                <c:pt idx="30">
                  <c:v>44641.354166666664</c:v>
                </c:pt>
                <c:pt idx="31">
                  <c:v>44641.357638888891</c:v>
                </c:pt>
                <c:pt idx="32">
                  <c:v>44641.361111111109</c:v>
                </c:pt>
                <c:pt idx="33">
                  <c:v>44641.364583333336</c:v>
                </c:pt>
                <c:pt idx="34">
                  <c:v>44641.368055555555</c:v>
                </c:pt>
                <c:pt idx="35">
                  <c:v>44641.371527777781</c:v>
                </c:pt>
                <c:pt idx="36">
                  <c:v>44641.375</c:v>
                </c:pt>
                <c:pt idx="37">
                  <c:v>44641.378472222219</c:v>
                </c:pt>
                <c:pt idx="38">
                  <c:v>44641.381944444445</c:v>
                </c:pt>
                <c:pt idx="39">
                  <c:v>44641.385416666664</c:v>
                </c:pt>
                <c:pt idx="40">
                  <c:v>44641.388888888891</c:v>
                </c:pt>
                <c:pt idx="41">
                  <c:v>44641.392361111109</c:v>
                </c:pt>
                <c:pt idx="42">
                  <c:v>44641.395833333336</c:v>
                </c:pt>
                <c:pt idx="43">
                  <c:v>44641.399305555555</c:v>
                </c:pt>
                <c:pt idx="44">
                  <c:v>44641.402777777781</c:v>
                </c:pt>
                <c:pt idx="45">
                  <c:v>44641.40625</c:v>
                </c:pt>
                <c:pt idx="46">
                  <c:v>44641.409722222219</c:v>
                </c:pt>
                <c:pt idx="47">
                  <c:v>44641.413194444445</c:v>
                </c:pt>
                <c:pt idx="48">
                  <c:v>44641.416666666664</c:v>
                </c:pt>
                <c:pt idx="49">
                  <c:v>44641.420138888891</c:v>
                </c:pt>
                <c:pt idx="50">
                  <c:v>44641.423611111109</c:v>
                </c:pt>
                <c:pt idx="51">
                  <c:v>44641.427083333336</c:v>
                </c:pt>
                <c:pt idx="52">
                  <c:v>44641.430555555555</c:v>
                </c:pt>
                <c:pt idx="53">
                  <c:v>44641.434027777781</c:v>
                </c:pt>
                <c:pt idx="54">
                  <c:v>44641.4375</c:v>
                </c:pt>
                <c:pt idx="55">
                  <c:v>44641.440972222219</c:v>
                </c:pt>
                <c:pt idx="56">
                  <c:v>44641.444444444445</c:v>
                </c:pt>
                <c:pt idx="57">
                  <c:v>44641.447916666664</c:v>
                </c:pt>
                <c:pt idx="58">
                  <c:v>44641.451388888891</c:v>
                </c:pt>
                <c:pt idx="59">
                  <c:v>44641.454861111109</c:v>
                </c:pt>
                <c:pt idx="60">
                  <c:v>44641.458333333336</c:v>
                </c:pt>
                <c:pt idx="61">
                  <c:v>44641.461805555555</c:v>
                </c:pt>
                <c:pt idx="62">
                  <c:v>44641.465277777781</c:v>
                </c:pt>
                <c:pt idx="63">
                  <c:v>44641.46875</c:v>
                </c:pt>
                <c:pt idx="64">
                  <c:v>44641.472222222219</c:v>
                </c:pt>
                <c:pt idx="65">
                  <c:v>44641.475694444445</c:v>
                </c:pt>
                <c:pt idx="66">
                  <c:v>44641.479166666664</c:v>
                </c:pt>
                <c:pt idx="67">
                  <c:v>44641.482638888891</c:v>
                </c:pt>
                <c:pt idx="68">
                  <c:v>44641.486111111109</c:v>
                </c:pt>
                <c:pt idx="69">
                  <c:v>44641.489583333336</c:v>
                </c:pt>
                <c:pt idx="70">
                  <c:v>44641.493055555555</c:v>
                </c:pt>
                <c:pt idx="71">
                  <c:v>44641.496527777781</c:v>
                </c:pt>
                <c:pt idx="72">
                  <c:v>44641.5</c:v>
                </c:pt>
                <c:pt idx="73">
                  <c:v>44641.503472222219</c:v>
                </c:pt>
                <c:pt idx="74">
                  <c:v>44641.506944444445</c:v>
                </c:pt>
                <c:pt idx="75">
                  <c:v>44641.510416666664</c:v>
                </c:pt>
                <c:pt idx="76">
                  <c:v>44641.513888888891</c:v>
                </c:pt>
                <c:pt idx="77">
                  <c:v>44641.517361111109</c:v>
                </c:pt>
                <c:pt idx="78">
                  <c:v>44641.520833333336</c:v>
                </c:pt>
                <c:pt idx="79">
                  <c:v>44641.524305555555</c:v>
                </c:pt>
                <c:pt idx="80">
                  <c:v>44641.527777777781</c:v>
                </c:pt>
                <c:pt idx="81">
                  <c:v>44641.53125</c:v>
                </c:pt>
                <c:pt idx="82">
                  <c:v>44641.534722222219</c:v>
                </c:pt>
                <c:pt idx="83">
                  <c:v>44641.538194444445</c:v>
                </c:pt>
                <c:pt idx="84">
                  <c:v>44641.541666666664</c:v>
                </c:pt>
                <c:pt idx="85">
                  <c:v>44641.545138888891</c:v>
                </c:pt>
                <c:pt idx="86">
                  <c:v>44641.548611111109</c:v>
                </c:pt>
                <c:pt idx="87">
                  <c:v>44641.552083333336</c:v>
                </c:pt>
                <c:pt idx="88">
                  <c:v>44641.555555555555</c:v>
                </c:pt>
                <c:pt idx="89">
                  <c:v>44641.559027777781</c:v>
                </c:pt>
                <c:pt idx="90">
                  <c:v>44641.5625</c:v>
                </c:pt>
                <c:pt idx="91">
                  <c:v>44641.565972222219</c:v>
                </c:pt>
                <c:pt idx="92">
                  <c:v>44641.569444444445</c:v>
                </c:pt>
                <c:pt idx="93">
                  <c:v>44641.572916666664</c:v>
                </c:pt>
                <c:pt idx="94">
                  <c:v>44641.576388888891</c:v>
                </c:pt>
                <c:pt idx="95">
                  <c:v>44641.579861111109</c:v>
                </c:pt>
                <c:pt idx="96">
                  <c:v>44641.583333333336</c:v>
                </c:pt>
                <c:pt idx="97">
                  <c:v>44641.586805555555</c:v>
                </c:pt>
                <c:pt idx="98">
                  <c:v>44641.590277777781</c:v>
                </c:pt>
                <c:pt idx="99">
                  <c:v>44641.59375</c:v>
                </c:pt>
                <c:pt idx="100">
                  <c:v>44641.597222222219</c:v>
                </c:pt>
                <c:pt idx="101">
                  <c:v>44641.600694444445</c:v>
                </c:pt>
                <c:pt idx="102">
                  <c:v>44641.604166666664</c:v>
                </c:pt>
                <c:pt idx="103">
                  <c:v>44641.607638888891</c:v>
                </c:pt>
                <c:pt idx="104">
                  <c:v>44641.611111111109</c:v>
                </c:pt>
                <c:pt idx="105">
                  <c:v>44641.614583333336</c:v>
                </c:pt>
                <c:pt idx="106">
                  <c:v>44641.618055555555</c:v>
                </c:pt>
                <c:pt idx="107">
                  <c:v>44641.621527777781</c:v>
                </c:pt>
                <c:pt idx="108">
                  <c:v>44641.625</c:v>
                </c:pt>
                <c:pt idx="109">
                  <c:v>44641.628472222219</c:v>
                </c:pt>
                <c:pt idx="110">
                  <c:v>44641.631944444445</c:v>
                </c:pt>
                <c:pt idx="111">
                  <c:v>44641.635416666664</c:v>
                </c:pt>
                <c:pt idx="112">
                  <c:v>44641.638888888891</c:v>
                </c:pt>
                <c:pt idx="113">
                  <c:v>44641.642361111109</c:v>
                </c:pt>
                <c:pt idx="114">
                  <c:v>44641.645833333336</c:v>
                </c:pt>
                <c:pt idx="115">
                  <c:v>44641.649305555555</c:v>
                </c:pt>
                <c:pt idx="116">
                  <c:v>44641.652777777781</c:v>
                </c:pt>
                <c:pt idx="117">
                  <c:v>44641.65625</c:v>
                </c:pt>
                <c:pt idx="118">
                  <c:v>44641.659722222219</c:v>
                </c:pt>
                <c:pt idx="119">
                  <c:v>44641.663194444445</c:v>
                </c:pt>
                <c:pt idx="120">
                  <c:v>44641.666666666664</c:v>
                </c:pt>
                <c:pt idx="121">
                  <c:v>44641.670138888891</c:v>
                </c:pt>
                <c:pt idx="122">
                  <c:v>44641.673611111109</c:v>
                </c:pt>
                <c:pt idx="123">
                  <c:v>44641.677083333336</c:v>
                </c:pt>
                <c:pt idx="124">
                  <c:v>44641.680555555555</c:v>
                </c:pt>
                <c:pt idx="125">
                  <c:v>44641.684027777781</c:v>
                </c:pt>
                <c:pt idx="126">
                  <c:v>44641.6875</c:v>
                </c:pt>
                <c:pt idx="127">
                  <c:v>44641.690972222219</c:v>
                </c:pt>
                <c:pt idx="128">
                  <c:v>44641.694444444445</c:v>
                </c:pt>
                <c:pt idx="129">
                  <c:v>44641.697916666664</c:v>
                </c:pt>
                <c:pt idx="130">
                  <c:v>44641.701388888891</c:v>
                </c:pt>
                <c:pt idx="131">
                  <c:v>44641.704861111109</c:v>
                </c:pt>
                <c:pt idx="132">
                  <c:v>44641.708333333336</c:v>
                </c:pt>
                <c:pt idx="133">
                  <c:v>44641.711805555555</c:v>
                </c:pt>
                <c:pt idx="134">
                  <c:v>44641.715277777781</c:v>
                </c:pt>
                <c:pt idx="135">
                  <c:v>44641.71875</c:v>
                </c:pt>
                <c:pt idx="136">
                  <c:v>44641.722222222219</c:v>
                </c:pt>
                <c:pt idx="137">
                  <c:v>44641.725694444445</c:v>
                </c:pt>
                <c:pt idx="138">
                  <c:v>44641.729166666664</c:v>
                </c:pt>
                <c:pt idx="139">
                  <c:v>44641.732638888891</c:v>
                </c:pt>
                <c:pt idx="140">
                  <c:v>44641.736111111109</c:v>
                </c:pt>
                <c:pt idx="141">
                  <c:v>44641.739583333336</c:v>
                </c:pt>
                <c:pt idx="142">
                  <c:v>44641.743055555555</c:v>
                </c:pt>
                <c:pt idx="143">
                  <c:v>44641.746527777781</c:v>
                </c:pt>
                <c:pt idx="144">
                  <c:v>44641.75</c:v>
                </c:pt>
              </c:numCache>
            </c:numRef>
          </c:xVal>
          <c:yVal>
            <c:numRef>
              <c:f>Simulation_March!$F$3:$F$147</c:f>
              <c:numCache>
                <c:formatCode>General</c:formatCode>
                <c:ptCount val="145"/>
                <c:pt idx="0">
                  <c:v>0.18684999999999999</c:v>
                </c:pt>
                <c:pt idx="1">
                  <c:v>0.18684999999999999</c:v>
                </c:pt>
                <c:pt idx="2">
                  <c:v>0.18684999999999999</c:v>
                </c:pt>
                <c:pt idx="3">
                  <c:v>0.18684999999999999</c:v>
                </c:pt>
                <c:pt idx="4">
                  <c:v>0.18684999999999999</c:v>
                </c:pt>
                <c:pt idx="5">
                  <c:v>0.18684999999999999</c:v>
                </c:pt>
                <c:pt idx="6">
                  <c:v>0.18684999999999999</c:v>
                </c:pt>
                <c:pt idx="7">
                  <c:v>0.18684999999999999</c:v>
                </c:pt>
                <c:pt idx="8">
                  <c:v>0.18684999999999999</c:v>
                </c:pt>
                <c:pt idx="9">
                  <c:v>0.18684999999999999</c:v>
                </c:pt>
                <c:pt idx="10">
                  <c:v>0.18684999999999999</c:v>
                </c:pt>
                <c:pt idx="11">
                  <c:v>0.18684999999999999</c:v>
                </c:pt>
                <c:pt idx="12">
                  <c:v>0.26400000000000001</c:v>
                </c:pt>
                <c:pt idx="13">
                  <c:v>0.26400000000000001</c:v>
                </c:pt>
                <c:pt idx="14">
                  <c:v>0.26400000000000001</c:v>
                </c:pt>
                <c:pt idx="15">
                  <c:v>0.26400000000000001</c:v>
                </c:pt>
                <c:pt idx="16">
                  <c:v>0.26400000000000001</c:v>
                </c:pt>
                <c:pt idx="17">
                  <c:v>0.26400000000000001</c:v>
                </c:pt>
                <c:pt idx="18">
                  <c:v>0.26400000000000001</c:v>
                </c:pt>
                <c:pt idx="19">
                  <c:v>0.26400000000000001</c:v>
                </c:pt>
                <c:pt idx="20">
                  <c:v>0.26400000000000001</c:v>
                </c:pt>
                <c:pt idx="21">
                  <c:v>0.26400000000000001</c:v>
                </c:pt>
                <c:pt idx="22">
                  <c:v>0.26400000000000001</c:v>
                </c:pt>
                <c:pt idx="23">
                  <c:v>0.26400000000000001</c:v>
                </c:pt>
                <c:pt idx="24">
                  <c:v>0.28799999999999998</c:v>
                </c:pt>
                <c:pt idx="25">
                  <c:v>0.28799999999999998</c:v>
                </c:pt>
                <c:pt idx="26">
                  <c:v>0.28799999999999998</c:v>
                </c:pt>
                <c:pt idx="27">
                  <c:v>0.28799999999999998</c:v>
                </c:pt>
                <c:pt idx="28">
                  <c:v>0.28799999999999998</c:v>
                </c:pt>
                <c:pt idx="29">
                  <c:v>0.28799999999999998</c:v>
                </c:pt>
                <c:pt idx="30">
                  <c:v>0.28799999999999998</c:v>
                </c:pt>
                <c:pt idx="31">
                  <c:v>0.28799999999999998</c:v>
                </c:pt>
                <c:pt idx="32">
                  <c:v>0.28799999999999998</c:v>
                </c:pt>
                <c:pt idx="33">
                  <c:v>0.28799999999999998</c:v>
                </c:pt>
                <c:pt idx="34">
                  <c:v>0.28799999999999998</c:v>
                </c:pt>
                <c:pt idx="35">
                  <c:v>0.28799999999999998</c:v>
                </c:pt>
                <c:pt idx="36">
                  <c:v>0.26841999999999999</c:v>
                </c:pt>
                <c:pt idx="37">
                  <c:v>0.26841999999999999</c:v>
                </c:pt>
                <c:pt idx="38">
                  <c:v>0.26841999999999999</c:v>
                </c:pt>
                <c:pt idx="39">
                  <c:v>0.26841999999999999</c:v>
                </c:pt>
                <c:pt idx="40">
                  <c:v>0.26841999999999999</c:v>
                </c:pt>
                <c:pt idx="41">
                  <c:v>0.26841999999999999</c:v>
                </c:pt>
                <c:pt idx="42">
                  <c:v>0.26841999999999999</c:v>
                </c:pt>
                <c:pt idx="43">
                  <c:v>0.26841999999999999</c:v>
                </c:pt>
                <c:pt idx="44">
                  <c:v>0.26841999999999999</c:v>
                </c:pt>
                <c:pt idx="45">
                  <c:v>0.26841999999999999</c:v>
                </c:pt>
                <c:pt idx="46">
                  <c:v>0.26841999999999999</c:v>
                </c:pt>
                <c:pt idx="47">
                  <c:v>0.26841999999999999</c:v>
                </c:pt>
                <c:pt idx="48">
                  <c:v>0.21029</c:v>
                </c:pt>
                <c:pt idx="49">
                  <c:v>0.21029</c:v>
                </c:pt>
                <c:pt idx="50">
                  <c:v>0.21029</c:v>
                </c:pt>
                <c:pt idx="51">
                  <c:v>0.21029</c:v>
                </c:pt>
                <c:pt idx="52">
                  <c:v>0.21029</c:v>
                </c:pt>
                <c:pt idx="53">
                  <c:v>0.21029</c:v>
                </c:pt>
                <c:pt idx="54">
                  <c:v>0.21029</c:v>
                </c:pt>
                <c:pt idx="55">
                  <c:v>0.21029</c:v>
                </c:pt>
                <c:pt idx="56">
                  <c:v>0.21029</c:v>
                </c:pt>
                <c:pt idx="57">
                  <c:v>0.21029</c:v>
                </c:pt>
                <c:pt idx="58">
                  <c:v>0.21029</c:v>
                </c:pt>
                <c:pt idx="59">
                  <c:v>0.21029</c:v>
                </c:pt>
                <c:pt idx="60">
                  <c:v>0.1928</c:v>
                </c:pt>
                <c:pt idx="61">
                  <c:v>0.1928</c:v>
                </c:pt>
                <c:pt idx="62">
                  <c:v>0.1928</c:v>
                </c:pt>
                <c:pt idx="63">
                  <c:v>0.1928</c:v>
                </c:pt>
                <c:pt idx="64">
                  <c:v>0.1928</c:v>
                </c:pt>
                <c:pt idx="65">
                  <c:v>0.1928</c:v>
                </c:pt>
                <c:pt idx="66">
                  <c:v>0.1928</c:v>
                </c:pt>
                <c:pt idx="67">
                  <c:v>0.1928</c:v>
                </c:pt>
                <c:pt idx="68">
                  <c:v>0.1928</c:v>
                </c:pt>
                <c:pt idx="69">
                  <c:v>0.1928</c:v>
                </c:pt>
                <c:pt idx="70">
                  <c:v>0.1928</c:v>
                </c:pt>
                <c:pt idx="71">
                  <c:v>0.1928</c:v>
                </c:pt>
                <c:pt idx="72">
                  <c:v>0.17449999999999999</c:v>
                </c:pt>
                <c:pt idx="73">
                  <c:v>0.17449999999999999</c:v>
                </c:pt>
                <c:pt idx="74">
                  <c:v>0.17449999999999999</c:v>
                </c:pt>
                <c:pt idx="75">
                  <c:v>0.17449999999999999</c:v>
                </c:pt>
                <c:pt idx="76">
                  <c:v>0.17449999999999999</c:v>
                </c:pt>
                <c:pt idx="77">
                  <c:v>0.17449999999999999</c:v>
                </c:pt>
                <c:pt idx="78">
                  <c:v>0.17449999999999999</c:v>
                </c:pt>
                <c:pt idx="79">
                  <c:v>0.17449999999999999</c:v>
                </c:pt>
                <c:pt idx="80">
                  <c:v>0.17449999999999999</c:v>
                </c:pt>
                <c:pt idx="81">
                  <c:v>0.17449999999999999</c:v>
                </c:pt>
                <c:pt idx="82">
                  <c:v>0.17449999999999999</c:v>
                </c:pt>
                <c:pt idx="83">
                  <c:v>0.17449999999999999</c:v>
                </c:pt>
                <c:pt idx="84">
                  <c:v>0.15698999999999999</c:v>
                </c:pt>
                <c:pt idx="85">
                  <c:v>0.15698999999999999</c:v>
                </c:pt>
                <c:pt idx="86">
                  <c:v>0.15698999999999999</c:v>
                </c:pt>
                <c:pt idx="87">
                  <c:v>0.15698999999999999</c:v>
                </c:pt>
                <c:pt idx="88">
                  <c:v>0.15698999999999999</c:v>
                </c:pt>
                <c:pt idx="89">
                  <c:v>0.15698999999999999</c:v>
                </c:pt>
                <c:pt idx="90">
                  <c:v>0.15698999999999999</c:v>
                </c:pt>
                <c:pt idx="91">
                  <c:v>0.15698999999999999</c:v>
                </c:pt>
                <c:pt idx="92">
                  <c:v>0.15698999999999999</c:v>
                </c:pt>
                <c:pt idx="93">
                  <c:v>0.15698999999999999</c:v>
                </c:pt>
                <c:pt idx="94">
                  <c:v>0.15698999999999999</c:v>
                </c:pt>
                <c:pt idx="95">
                  <c:v>0.15698999999999999</c:v>
                </c:pt>
                <c:pt idx="96">
                  <c:v>0.15</c:v>
                </c:pt>
                <c:pt idx="97">
                  <c:v>0.15</c:v>
                </c:pt>
                <c:pt idx="98">
                  <c:v>0.15</c:v>
                </c:pt>
                <c:pt idx="99">
                  <c:v>0.15</c:v>
                </c:pt>
                <c:pt idx="100">
                  <c:v>0.15</c:v>
                </c:pt>
                <c:pt idx="101">
                  <c:v>0.15</c:v>
                </c:pt>
                <c:pt idx="102">
                  <c:v>0.15</c:v>
                </c:pt>
                <c:pt idx="103">
                  <c:v>0.15</c:v>
                </c:pt>
                <c:pt idx="104">
                  <c:v>0.15</c:v>
                </c:pt>
                <c:pt idx="105">
                  <c:v>0.15</c:v>
                </c:pt>
                <c:pt idx="106">
                  <c:v>0.15</c:v>
                </c:pt>
                <c:pt idx="107">
                  <c:v>0.15</c:v>
                </c:pt>
                <c:pt idx="108">
                  <c:v>0.15071000000000001</c:v>
                </c:pt>
                <c:pt idx="109">
                  <c:v>0.15071000000000001</c:v>
                </c:pt>
                <c:pt idx="110">
                  <c:v>0.15071000000000001</c:v>
                </c:pt>
                <c:pt idx="111">
                  <c:v>0.15071000000000001</c:v>
                </c:pt>
                <c:pt idx="112">
                  <c:v>0.15071000000000001</c:v>
                </c:pt>
                <c:pt idx="113">
                  <c:v>0.15071000000000001</c:v>
                </c:pt>
                <c:pt idx="114">
                  <c:v>0.15071000000000001</c:v>
                </c:pt>
                <c:pt idx="115">
                  <c:v>0.15071000000000001</c:v>
                </c:pt>
                <c:pt idx="116">
                  <c:v>0.15071000000000001</c:v>
                </c:pt>
                <c:pt idx="117">
                  <c:v>0.15071000000000001</c:v>
                </c:pt>
                <c:pt idx="118">
                  <c:v>0.15071000000000001</c:v>
                </c:pt>
                <c:pt idx="119">
                  <c:v>0.15071000000000001</c:v>
                </c:pt>
                <c:pt idx="120">
                  <c:v>0.21121000000000001</c:v>
                </c:pt>
                <c:pt idx="121">
                  <c:v>0.21121000000000001</c:v>
                </c:pt>
                <c:pt idx="122">
                  <c:v>0.21121000000000001</c:v>
                </c:pt>
                <c:pt idx="123">
                  <c:v>0.21121000000000001</c:v>
                </c:pt>
                <c:pt idx="124">
                  <c:v>0.21121000000000001</c:v>
                </c:pt>
                <c:pt idx="125">
                  <c:v>0.21121000000000001</c:v>
                </c:pt>
                <c:pt idx="126">
                  <c:v>0.21121000000000001</c:v>
                </c:pt>
                <c:pt idx="127">
                  <c:v>0.21121000000000001</c:v>
                </c:pt>
                <c:pt idx="128">
                  <c:v>0.21121000000000001</c:v>
                </c:pt>
                <c:pt idx="129">
                  <c:v>0.21121000000000001</c:v>
                </c:pt>
                <c:pt idx="130">
                  <c:v>0.21121000000000001</c:v>
                </c:pt>
                <c:pt idx="131">
                  <c:v>0.21121000000000001</c:v>
                </c:pt>
                <c:pt idx="132">
                  <c:v>0.23230000000000001</c:v>
                </c:pt>
                <c:pt idx="133">
                  <c:v>0.23230000000000001</c:v>
                </c:pt>
                <c:pt idx="134">
                  <c:v>0.23230000000000001</c:v>
                </c:pt>
                <c:pt idx="135">
                  <c:v>0.23230000000000001</c:v>
                </c:pt>
                <c:pt idx="136">
                  <c:v>0.23230000000000001</c:v>
                </c:pt>
                <c:pt idx="137">
                  <c:v>0.23230000000000001</c:v>
                </c:pt>
                <c:pt idx="138">
                  <c:v>0.23230000000000001</c:v>
                </c:pt>
                <c:pt idx="139">
                  <c:v>0.23230000000000001</c:v>
                </c:pt>
                <c:pt idx="140">
                  <c:v>0.23230000000000001</c:v>
                </c:pt>
                <c:pt idx="141">
                  <c:v>0.23230000000000001</c:v>
                </c:pt>
                <c:pt idx="142">
                  <c:v>0.23230000000000001</c:v>
                </c:pt>
                <c:pt idx="143">
                  <c:v>0.23230000000000001</c:v>
                </c:pt>
                <c:pt idx="144">
                  <c:v>0.25819999999999999</c:v>
                </c:pt>
              </c:numCache>
            </c:numRef>
          </c:yVal>
          <c:smooth val="0"/>
          <c:extLst>
            <c:ext xmlns:c16="http://schemas.microsoft.com/office/drawing/2014/chart" uri="{C3380CC4-5D6E-409C-BE32-E72D297353CC}">
              <c16:uniqueId val="{00000001-AC4F-4E35-B374-32D17B9FC2A8}"/>
            </c:ext>
          </c:extLst>
        </c:ser>
        <c:dLbls>
          <c:showLegendKey val="0"/>
          <c:showVal val="0"/>
          <c:showCatName val="0"/>
          <c:showSerName val="0"/>
          <c:showPercent val="0"/>
          <c:showBubbleSize val="0"/>
        </c:dLbls>
        <c:axId val="684267160"/>
        <c:axId val="684266080"/>
      </c:scatterChart>
      <c:valAx>
        <c:axId val="588631272"/>
        <c:scaling>
          <c:orientation val="minMax"/>
          <c:max val="44641.75"/>
          <c:min val="44641.25"/>
        </c:scaling>
        <c:delete val="0"/>
        <c:axPos val="b"/>
        <c:majorGridlines>
          <c:spPr>
            <a:ln w="9525" cap="flat" cmpd="sng" algn="ctr">
              <a:solidFill>
                <a:schemeClr val="tx1">
                  <a:lumMod val="15000"/>
                  <a:lumOff val="85000"/>
                </a:schemeClr>
              </a:solidFill>
              <a:round/>
            </a:ln>
            <a:effectLst/>
          </c:spPr>
        </c:majorGridlines>
        <c:numFmt formatCode="m/d/yyyy\ h:mm"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8631992"/>
        <c:crosses val="autoZero"/>
        <c:crossBetween val="midCat"/>
      </c:valAx>
      <c:valAx>
        <c:axId val="588631992"/>
        <c:scaling>
          <c:orientation val="minMax"/>
        </c:scaling>
        <c:delete val="0"/>
        <c:axPos val="l"/>
        <c:majorGridlines>
          <c:spPr>
            <a:ln w="9525" cap="flat" cmpd="sng" algn="ctr">
              <a:solidFill>
                <a:schemeClr val="tx1">
                  <a:lumMod val="15000"/>
                  <a:lumOff val="85000"/>
                </a:schemeClr>
              </a:solidFill>
              <a:round/>
            </a:ln>
            <a:effectLst/>
          </c:spPr>
        </c:majorGridlines>
        <c:title>
          <c:tx>
            <c:rich>
              <a:bodyPr/>
              <a:lstStyle/>
              <a:p>
                <a:pPr>
                  <a:defRPr sz="1400" b="0"/>
                </a:pPr>
                <a:r>
                  <a:rPr lang="en-US" sz="1400" b="0"/>
                  <a:t>Power (kWh)</a:t>
                </a:r>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8631272"/>
        <c:crosses val="autoZero"/>
        <c:crossBetween val="midCat"/>
      </c:valAx>
      <c:valAx>
        <c:axId val="684266080"/>
        <c:scaling>
          <c:orientation val="minMax"/>
        </c:scaling>
        <c:delete val="0"/>
        <c:axPos val="r"/>
        <c:title>
          <c:tx>
            <c:rich>
              <a:bodyPr/>
              <a:lstStyle/>
              <a:p>
                <a:pPr>
                  <a:defRPr sz="1400" b="0"/>
                </a:pPr>
                <a:r>
                  <a:rPr lang="en-US" sz="1400" b="0"/>
                  <a:t>Price</a:t>
                </a:r>
                <a:r>
                  <a:rPr lang="en-US" sz="1400" b="0" baseline="0"/>
                  <a:t> (Euros)</a:t>
                </a:r>
                <a:endParaRPr lang="en-US" sz="1400" b="0"/>
              </a:p>
            </c:rich>
          </c:tx>
          <c:overlay val="0"/>
        </c:title>
        <c:numFmt formatCode="General" sourceLinked="1"/>
        <c:majorTickMark val="out"/>
        <c:minorTickMark val="none"/>
        <c:tickLblPos val="nextTo"/>
        <c:crossAx val="684267160"/>
        <c:crosses val="max"/>
        <c:crossBetween val="midCat"/>
      </c:valAx>
      <c:valAx>
        <c:axId val="684267160"/>
        <c:scaling>
          <c:orientation val="minMax"/>
        </c:scaling>
        <c:delete val="1"/>
        <c:axPos val="b"/>
        <c:numFmt formatCode="m/d/yyyy\ h:mm" sourceLinked="1"/>
        <c:majorTickMark val="out"/>
        <c:minorTickMark val="none"/>
        <c:tickLblPos val="nextTo"/>
        <c:crossAx val="684266080"/>
        <c:crosses val="autoZero"/>
        <c:crossBetween val="midCat"/>
      </c:valAx>
    </c:plotArea>
    <c:legend>
      <c:legendPos val="b"/>
      <c:overlay val="0"/>
      <c:txPr>
        <a:bodyPr/>
        <a:lstStyle/>
        <a:p>
          <a:pPr>
            <a:defRPr sz="1400"/>
          </a:pPr>
          <a:endParaRPr lang="en-US"/>
        </a:p>
      </c:txPr>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1" i="0" u="none" strike="noStrike" kern="1200" baseline="0">
                <a:solidFill>
                  <a:sysClr val="windowText" lastClr="000000"/>
                </a:solidFill>
              </a:rPr>
              <a:t>21st March (uncontrolled)</a:t>
            </a:r>
          </a:p>
        </c:rich>
      </c:tx>
      <c:overlay val="0"/>
      <c:spPr>
        <a:noFill/>
        <a:ln>
          <a:noFill/>
        </a:ln>
        <a:effectLst/>
      </c:spPr>
    </c:title>
    <c:autoTitleDeleted val="0"/>
    <c:plotArea>
      <c:layout/>
      <c:scatterChart>
        <c:scatterStyle val="lineMarker"/>
        <c:varyColors val="0"/>
        <c:ser>
          <c:idx val="5"/>
          <c:order val="0"/>
          <c:tx>
            <c:strRef>
              <c:f>Simulation_March!$O$2</c:f>
              <c:strCache>
                <c:ptCount val="1"/>
                <c:pt idx="0">
                  <c:v>EV0 </c:v>
                </c:pt>
              </c:strCache>
            </c:strRef>
          </c:tx>
          <c:spPr>
            <a:ln w="12700" cap="rnd">
              <a:solidFill>
                <a:srgbClr val="92D050"/>
              </a:solidFill>
              <a:round/>
            </a:ln>
            <a:effectLst/>
          </c:spPr>
          <c:marker>
            <c:symbol val="none"/>
          </c:marker>
          <c:xVal>
            <c:numRef>
              <c:f>Simulation_March!$A$3:$A$148</c:f>
              <c:numCache>
                <c:formatCode>m/d/yyyy\ h:mm</c:formatCode>
                <c:ptCount val="146"/>
                <c:pt idx="0">
                  <c:v>44641.25</c:v>
                </c:pt>
                <c:pt idx="1">
                  <c:v>44641.253472222219</c:v>
                </c:pt>
                <c:pt idx="2">
                  <c:v>44641.256944444445</c:v>
                </c:pt>
                <c:pt idx="3">
                  <c:v>44641.260416666664</c:v>
                </c:pt>
                <c:pt idx="4">
                  <c:v>44641.263888888891</c:v>
                </c:pt>
                <c:pt idx="5">
                  <c:v>44641.267361111109</c:v>
                </c:pt>
                <c:pt idx="6">
                  <c:v>44641.270833333336</c:v>
                </c:pt>
                <c:pt idx="7">
                  <c:v>44641.274305555555</c:v>
                </c:pt>
                <c:pt idx="8">
                  <c:v>44641.277777777781</c:v>
                </c:pt>
                <c:pt idx="9">
                  <c:v>44641.28125</c:v>
                </c:pt>
                <c:pt idx="10">
                  <c:v>44641.284722222219</c:v>
                </c:pt>
                <c:pt idx="11">
                  <c:v>44641.288194444445</c:v>
                </c:pt>
                <c:pt idx="12">
                  <c:v>44641.291666666664</c:v>
                </c:pt>
                <c:pt idx="13">
                  <c:v>44641.295138888891</c:v>
                </c:pt>
                <c:pt idx="14">
                  <c:v>44641.298611111109</c:v>
                </c:pt>
                <c:pt idx="15">
                  <c:v>44641.302083333336</c:v>
                </c:pt>
                <c:pt idx="16">
                  <c:v>44641.305555555555</c:v>
                </c:pt>
                <c:pt idx="17">
                  <c:v>44641.309027777781</c:v>
                </c:pt>
                <c:pt idx="18">
                  <c:v>44641.3125</c:v>
                </c:pt>
                <c:pt idx="19">
                  <c:v>44641.315972222219</c:v>
                </c:pt>
                <c:pt idx="20">
                  <c:v>44641.319444444445</c:v>
                </c:pt>
                <c:pt idx="21">
                  <c:v>44641.322916666664</c:v>
                </c:pt>
                <c:pt idx="22">
                  <c:v>44641.326388888891</c:v>
                </c:pt>
                <c:pt idx="23">
                  <c:v>44641.329861111109</c:v>
                </c:pt>
                <c:pt idx="24">
                  <c:v>44641.333333333336</c:v>
                </c:pt>
                <c:pt idx="25">
                  <c:v>44641.336805555555</c:v>
                </c:pt>
                <c:pt idx="26">
                  <c:v>44641.340277777781</c:v>
                </c:pt>
                <c:pt idx="27">
                  <c:v>44641.34375</c:v>
                </c:pt>
                <c:pt idx="28">
                  <c:v>44641.347222222219</c:v>
                </c:pt>
                <c:pt idx="29">
                  <c:v>44641.350694444445</c:v>
                </c:pt>
                <c:pt idx="30">
                  <c:v>44641.354166666664</c:v>
                </c:pt>
                <c:pt idx="31">
                  <c:v>44641.357638888891</c:v>
                </c:pt>
                <c:pt idx="32">
                  <c:v>44641.361111111109</c:v>
                </c:pt>
                <c:pt idx="33">
                  <c:v>44641.364583333336</c:v>
                </c:pt>
                <c:pt idx="34">
                  <c:v>44641.368055555555</c:v>
                </c:pt>
                <c:pt idx="35">
                  <c:v>44641.371527777781</c:v>
                </c:pt>
                <c:pt idx="36">
                  <c:v>44641.375</c:v>
                </c:pt>
                <c:pt idx="37">
                  <c:v>44641.378472222219</c:v>
                </c:pt>
                <c:pt idx="38">
                  <c:v>44641.381944444445</c:v>
                </c:pt>
                <c:pt idx="39">
                  <c:v>44641.385416666664</c:v>
                </c:pt>
                <c:pt idx="40">
                  <c:v>44641.388888888891</c:v>
                </c:pt>
                <c:pt idx="41">
                  <c:v>44641.392361111109</c:v>
                </c:pt>
                <c:pt idx="42">
                  <c:v>44641.395833333336</c:v>
                </c:pt>
                <c:pt idx="43">
                  <c:v>44641.399305555555</c:v>
                </c:pt>
                <c:pt idx="44">
                  <c:v>44641.402777777781</c:v>
                </c:pt>
                <c:pt idx="45">
                  <c:v>44641.40625</c:v>
                </c:pt>
                <c:pt idx="46">
                  <c:v>44641.409722222219</c:v>
                </c:pt>
                <c:pt idx="47">
                  <c:v>44641.413194444445</c:v>
                </c:pt>
                <c:pt idx="48">
                  <c:v>44641.416666666664</c:v>
                </c:pt>
                <c:pt idx="49">
                  <c:v>44641.420138888891</c:v>
                </c:pt>
                <c:pt idx="50">
                  <c:v>44641.423611111109</c:v>
                </c:pt>
                <c:pt idx="51">
                  <c:v>44641.427083333336</c:v>
                </c:pt>
                <c:pt idx="52">
                  <c:v>44641.430555555555</c:v>
                </c:pt>
                <c:pt idx="53">
                  <c:v>44641.434027777781</c:v>
                </c:pt>
                <c:pt idx="54">
                  <c:v>44641.4375</c:v>
                </c:pt>
                <c:pt idx="55">
                  <c:v>44641.440972222219</c:v>
                </c:pt>
                <c:pt idx="56">
                  <c:v>44641.444444444445</c:v>
                </c:pt>
                <c:pt idx="57">
                  <c:v>44641.447916666664</c:v>
                </c:pt>
                <c:pt idx="58">
                  <c:v>44641.451388888891</c:v>
                </c:pt>
                <c:pt idx="59">
                  <c:v>44641.454861111109</c:v>
                </c:pt>
                <c:pt idx="60">
                  <c:v>44641.458333333336</c:v>
                </c:pt>
                <c:pt idx="61">
                  <c:v>44641.461805555555</c:v>
                </c:pt>
                <c:pt idx="62">
                  <c:v>44641.465277777781</c:v>
                </c:pt>
                <c:pt idx="63">
                  <c:v>44641.46875</c:v>
                </c:pt>
                <c:pt idx="64">
                  <c:v>44641.472222222219</c:v>
                </c:pt>
                <c:pt idx="65">
                  <c:v>44641.475694444445</c:v>
                </c:pt>
                <c:pt idx="66">
                  <c:v>44641.479166666664</c:v>
                </c:pt>
                <c:pt idx="67">
                  <c:v>44641.482638888891</c:v>
                </c:pt>
                <c:pt idx="68">
                  <c:v>44641.486111111109</c:v>
                </c:pt>
                <c:pt idx="69">
                  <c:v>44641.489583333336</c:v>
                </c:pt>
                <c:pt idx="70">
                  <c:v>44641.493055555555</c:v>
                </c:pt>
                <c:pt idx="71">
                  <c:v>44641.496527777781</c:v>
                </c:pt>
                <c:pt idx="72">
                  <c:v>44641.5</c:v>
                </c:pt>
                <c:pt idx="73">
                  <c:v>44641.503472222219</c:v>
                </c:pt>
                <c:pt idx="74">
                  <c:v>44641.506944444445</c:v>
                </c:pt>
                <c:pt idx="75">
                  <c:v>44641.510416666664</c:v>
                </c:pt>
                <c:pt idx="76">
                  <c:v>44641.513888888891</c:v>
                </c:pt>
                <c:pt idx="77">
                  <c:v>44641.517361111109</c:v>
                </c:pt>
                <c:pt idx="78">
                  <c:v>44641.520833333336</c:v>
                </c:pt>
                <c:pt idx="79">
                  <c:v>44641.524305555555</c:v>
                </c:pt>
                <c:pt idx="80">
                  <c:v>44641.527777777781</c:v>
                </c:pt>
                <c:pt idx="81">
                  <c:v>44641.53125</c:v>
                </c:pt>
                <c:pt idx="82">
                  <c:v>44641.534722222219</c:v>
                </c:pt>
                <c:pt idx="83">
                  <c:v>44641.538194444445</c:v>
                </c:pt>
                <c:pt idx="84">
                  <c:v>44641.541666666664</c:v>
                </c:pt>
                <c:pt idx="85">
                  <c:v>44641.545138888891</c:v>
                </c:pt>
                <c:pt idx="86">
                  <c:v>44641.548611111109</c:v>
                </c:pt>
                <c:pt idx="87">
                  <c:v>44641.552083333336</c:v>
                </c:pt>
                <c:pt idx="88">
                  <c:v>44641.555555555555</c:v>
                </c:pt>
                <c:pt idx="89">
                  <c:v>44641.559027777781</c:v>
                </c:pt>
                <c:pt idx="90">
                  <c:v>44641.5625</c:v>
                </c:pt>
                <c:pt idx="91">
                  <c:v>44641.565972222219</c:v>
                </c:pt>
                <c:pt idx="92">
                  <c:v>44641.569444444445</c:v>
                </c:pt>
                <c:pt idx="93">
                  <c:v>44641.572916666664</c:v>
                </c:pt>
                <c:pt idx="94">
                  <c:v>44641.576388888891</c:v>
                </c:pt>
                <c:pt idx="95">
                  <c:v>44641.579861111109</c:v>
                </c:pt>
                <c:pt idx="96">
                  <c:v>44641.583333333336</c:v>
                </c:pt>
                <c:pt idx="97">
                  <c:v>44641.586805555555</c:v>
                </c:pt>
                <c:pt idx="98">
                  <c:v>44641.590277777781</c:v>
                </c:pt>
                <c:pt idx="99">
                  <c:v>44641.59375</c:v>
                </c:pt>
                <c:pt idx="100">
                  <c:v>44641.597222222219</c:v>
                </c:pt>
                <c:pt idx="101">
                  <c:v>44641.600694444445</c:v>
                </c:pt>
                <c:pt idx="102">
                  <c:v>44641.604166666664</c:v>
                </c:pt>
                <c:pt idx="103">
                  <c:v>44641.607638888891</c:v>
                </c:pt>
                <c:pt idx="104">
                  <c:v>44641.611111111109</c:v>
                </c:pt>
                <c:pt idx="105">
                  <c:v>44641.614583333336</c:v>
                </c:pt>
                <c:pt idx="106">
                  <c:v>44641.618055555555</c:v>
                </c:pt>
                <c:pt idx="107">
                  <c:v>44641.621527777781</c:v>
                </c:pt>
                <c:pt idx="108">
                  <c:v>44641.625</c:v>
                </c:pt>
                <c:pt idx="109">
                  <c:v>44641.628472222219</c:v>
                </c:pt>
                <c:pt idx="110">
                  <c:v>44641.631944444445</c:v>
                </c:pt>
                <c:pt idx="111">
                  <c:v>44641.635416666664</c:v>
                </c:pt>
                <c:pt idx="112">
                  <c:v>44641.638888888891</c:v>
                </c:pt>
                <c:pt idx="113">
                  <c:v>44641.642361111109</c:v>
                </c:pt>
                <c:pt idx="114">
                  <c:v>44641.645833333336</c:v>
                </c:pt>
                <c:pt idx="115">
                  <c:v>44641.649305555555</c:v>
                </c:pt>
                <c:pt idx="116">
                  <c:v>44641.652777777781</c:v>
                </c:pt>
                <c:pt idx="117">
                  <c:v>44641.65625</c:v>
                </c:pt>
                <c:pt idx="118">
                  <c:v>44641.659722222219</c:v>
                </c:pt>
                <c:pt idx="119">
                  <c:v>44641.663194444445</c:v>
                </c:pt>
                <c:pt idx="120">
                  <c:v>44641.666666666664</c:v>
                </c:pt>
                <c:pt idx="121">
                  <c:v>44641.670138888891</c:v>
                </c:pt>
                <c:pt idx="122">
                  <c:v>44641.673611111109</c:v>
                </c:pt>
                <c:pt idx="123">
                  <c:v>44641.677083333336</c:v>
                </c:pt>
                <c:pt idx="124">
                  <c:v>44641.680555555555</c:v>
                </c:pt>
                <c:pt idx="125">
                  <c:v>44641.684027777781</c:v>
                </c:pt>
                <c:pt idx="126">
                  <c:v>44641.6875</c:v>
                </c:pt>
                <c:pt idx="127">
                  <c:v>44641.690972222219</c:v>
                </c:pt>
                <c:pt idx="128">
                  <c:v>44641.694444444445</c:v>
                </c:pt>
                <c:pt idx="129">
                  <c:v>44641.697916666664</c:v>
                </c:pt>
                <c:pt idx="130">
                  <c:v>44641.701388888891</c:v>
                </c:pt>
                <c:pt idx="131">
                  <c:v>44641.704861111109</c:v>
                </c:pt>
                <c:pt idx="132">
                  <c:v>44641.708333333336</c:v>
                </c:pt>
                <c:pt idx="133">
                  <c:v>44641.711805555555</c:v>
                </c:pt>
                <c:pt idx="134">
                  <c:v>44641.715277777781</c:v>
                </c:pt>
                <c:pt idx="135">
                  <c:v>44641.71875</c:v>
                </c:pt>
                <c:pt idx="136">
                  <c:v>44641.722222222219</c:v>
                </c:pt>
                <c:pt idx="137">
                  <c:v>44641.725694444445</c:v>
                </c:pt>
                <c:pt idx="138">
                  <c:v>44641.729166666664</c:v>
                </c:pt>
                <c:pt idx="139">
                  <c:v>44641.732638888891</c:v>
                </c:pt>
                <c:pt idx="140">
                  <c:v>44641.736111111109</c:v>
                </c:pt>
                <c:pt idx="141">
                  <c:v>44641.739583333336</c:v>
                </c:pt>
                <c:pt idx="142">
                  <c:v>44641.743055555555</c:v>
                </c:pt>
                <c:pt idx="143">
                  <c:v>44641.746527777781</c:v>
                </c:pt>
                <c:pt idx="144">
                  <c:v>44641.75</c:v>
                </c:pt>
              </c:numCache>
            </c:numRef>
          </c:xVal>
          <c:yVal>
            <c:numRef>
              <c:f>Simulation_March!$O$3:$O$147</c:f>
              <c:numCache>
                <c:formatCode>General</c:formatCode>
                <c:ptCount val="14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0.52566666666666662</c:v>
                </c:pt>
                <c:pt idx="22">
                  <c:v>1.0513333333333332</c:v>
                </c:pt>
                <c:pt idx="23">
                  <c:v>1.577</c:v>
                </c:pt>
                <c:pt idx="24">
                  <c:v>2.1026666666666665</c:v>
                </c:pt>
                <c:pt idx="25">
                  <c:v>2.628333333333333</c:v>
                </c:pt>
                <c:pt idx="26">
                  <c:v>3.1539999999999995</c:v>
                </c:pt>
                <c:pt idx="27">
                  <c:v>3.679666666666666</c:v>
                </c:pt>
                <c:pt idx="28">
                  <c:v>4.2053333333333329</c:v>
                </c:pt>
                <c:pt idx="29">
                  <c:v>4.7309999999999999</c:v>
                </c:pt>
                <c:pt idx="30">
                  <c:v>5.2566666666666668</c:v>
                </c:pt>
                <c:pt idx="31">
                  <c:v>5.7823333333333338</c:v>
                </c:pt>
                <c:pt idx="32">
                  <c:v>6.3080000000000007</c:v>
                </c:pt>
                <c:pt idx="33">
                  <c:v>6.8336666666666677</c:v>
                </c:pt>
                <c:pt idx="34">
                  <c:v>7.3593333333333346</c:v>
                </c:pt>
                <c:pt idx="35">
                  <c:v>7.8850000000000016</c:v>
                </c:pt>
                <c:pt idx="36">
                  <c:v>8.4106666666666676</c:v>
                </c:pt>
                <c:pt idx="37">
                  <c:v>8.9363333333333337</c:v>
                </c:pt>
                <c:pt idx="38">
                  <c:v>9.4619999999999997</c:v>
                </c:pt>
                <c:pt idx="39">
                  <c:v>9.9876666666666658</c:v>
                </c:pt>
                <c:pt idx="40">
                  <c:v>10.513333333333332</c:v>
                </c:pt>
                <c:pt idx="41">
                  <c:v>11.038999999999998</c:v>
                </c:pt>
                <c:pt idx="42">
                  <c:v>11.564666666666664</c:v>
                </c:pt>
                <c:pt idx="43">
                  <c:v>12.09033333333333</c:v>
                </c:pt>
                <c:pt idx="44">
                  <c:v>12.615999999999996</c:v>
                </c:pt>
                <c:pt idx="45">
                  <c:v>13.141666666666662</c:v>
                </c:pt>
                <c:pt idx="46">
                  <c:v>13.667333333333328</c:v>
                </c:pt>
                <c:pt idx="47">
                  <c:v>14.192999999999994</c:v>
                </c:pt>
                <c:pt idx="48">
                  <c:v>14.71866666666666</c:v>
                </c:pt>
                <c:pt idx="49">
                  <c:v>15.244333333333326</c:v>
                </c:pt>
                <c:pt idx="50">
                  <c:v>15.769999999999992</c:v>
                </c:pt>
                <c:pt idx="51">
                  <c:v>16.295666666666659</c:v>
                </c:pt>
                <c:pt idx="52">
                  <c:v>16.821333333333325</c:v>
                </c:pt>
                <c:pt idx="53">
                  <c:v>17.346999999999991</c:v>
                </c:pt>
                <c:pt idx="54">
                  <c:v>17.872666666666657</c:v>
                </c:pt>
                <c:pt idx="55">
                  <c:v>18.398333333333323</c:v>
                </c:pt>
                <c:pt idx="56">
                  <c:v>18.923999999999989</c:v>
                </c:pt>
                <c:pt idx="57">
                  <c:v>19.449666666666655</c:v>
                </c:pt>
                <c:pt idx="58">
                  <c:v>19.975333333333321</c:v>
                </c:pt>
                <c:pt idx="59">
                  <c:v>20.500999999999987</c:v>
                </c:pt>
                <c:pt idx="60">
                  <c:v>21.026666666666653</c:v>
                </c:pt>
                <c:pt idx="61">
                  <c:v>21.552333333333319</c:v>
                </c:pt>
                <c:pt idx="62">
                  <c:v>22.077999999999985</c:v>
                </c:pt>
                <c:pt idx="63">
                  <c:v>22.603666666666651</c:v>
                </c:pt>
                <c:pt idx="64">
                  <c:v>23.129333333333317</c:v>
                </c:pt>
                <c:pt idx="65">
                  <c:v>23.654999999999983</c:v>
                </c:pt>
                <c:pt idx="66">
                  <c:v>24.180666666666649</c:v>
                </c:pt>
                <c:pt idx="67">
                  <c:v>24.706333333333315</c:v>
                </c:pt>
                <c:pt idx="68">
                  <c:v>25.231999999999982</c:v>
                </c:pt>
                <c:pt idx="69">
                  <c:v>25.757666666666648</c:v>
                </c:pt>
                <c:pt idx="70">
                  <c:v>26.283333333333314</c:v>
                </c:pt>
                <c:pt idx="71">
                  <c:v>26.80899999999998</c:v>
                </c:pt>
                <c:pt idx="72">
                  <c:v>27.334666666666646</c:v>
                </c:pt>
                <c:pt idx="73">
                  <c:v>27.860333333333312</c:v>
                </c:pt>
                <c:pt idx="74">
                  <c:v>28.385999999999978</c:v>
                </c:pt>
                <c:pt idx="75">
                  <c:v>28.911666666666644</c:v>
                </c:pt>
                <c:pt idx="76">
                  <c:v>29.43733333333331</c:v>
                </c:pt>
                <c:pt idx="77">
                  <c:v>29.962999999999976</c:v>
                </c:pt>
                <c:pt idx="78">
                  <c:v>30.488666666666642</c:v>
                </c:pt>
                <c:pt idx="79">
                  <c:v>31.014333333333308</c:v>
                </c:pt>
                <c:pt idx="80">
                  <c:v>31.539999999999974</c:v>
                </c:pt>
                <c:pt idx="81">
                  <c:v>32.065666666666644</c:v>
                </c:pt>
                <c:pt idx="82">
                  <c:v>32.59133333333331</c:v>
                </c:pt>
                <c:pt idx="83">
                  <c:v>33.116999999999976</c:v>
                </c:pt>
                <c:pt idx="84">
                  <c:v>33.642666666666642</c:v>
                </c:pt>
                <c:pt idx="85">
                  <c:v>34.168333333333308</c:v>
                </c:pt>
                <c:pt idx="86">
                  <c:v>34.693999999999974</c:v>
                </c:pt>
                <c:pt idx="87">
                  <c:v>35.21966666666664</c:v>
                </c:pt>
                <c:pt idx="88">
                  <c:v>35.745333333333306</c:v>
                </c:pt>
                <c:pt idx="89">
                  <c:v>36.270999999999972</c:v>
                </c:pt>
                <c:pt idx="90">
                  <c:v>36.796666666666638</c:v>
                </c:pt>
                <c:pt idx="91">
                  <c:v>37.322333333333304</c:v>
                </c:pt>
                <c:pt idx="92">
                  <c:v>37.847999999999971</c:v>
                </c:pt>
                <c:pt idx="93">
                  <c:v>38.373666666666637</c:v>
                </c:pt>
                <c:pt idx="94">
                  <c:v>38.899333333333303</c:v>
                </c:pt>
                <c:pt idx="95">
                  <c:v>39.424999999999969</c:v>
                </c:pt>
                <c:pt idx="96">
                  <c:v>39.950666666666635</c:v>
                </c:pt>
                <c:pt idx="97">
                  <c:v>40.476333333333301</c:v>
                </c:pt>
                <c:pt idx="98">
                  <c:v>41.001999999999967</c:v>
                </c:pt>
                <c:pt idx="99">
                  <c:v>41.527666666666633</c:v>
                </c:pt>
                <c:pt idx="100">
                  <c:v>42.053333333333299</c:v>
                </c:pt>
                <c:pt idx="101">
                  <c:v>42.578999999999965</c:v>
                </c:pt>
                <c:pt idx="102">
                  <c:v>42.578999999999965</c:v>
                </c:pt>
                <c:pt idx="103">
                  <c:v>42.578999999999965</c:v>
                </c:pt>
                <c:pt idx="104">
                  <c:v>42.578999999999965</c:v>
                </c:pt>
                <c:pt idx="105">
                  <c:v>42.578999999999965</c:v>
                </c:pt>
                <c:pt idx="106">
                  <c:v>42.578999999999965</c:v>
                </c:pt>
                <c:pt idx="107">
                  <c:v>42.578999999999965</c:v>
                </c:pt>
                <c:pt idx="108">
                  <c:v>42.578999999999965</c:v>
                </c:pt>
                <c:pt idx="109">
                  <c:v>42.578999999999965</c:v>
                </c:pt>
                <c:pt idx="110">
                  <c:v>42.578999999999965</c:v>
                </c:pt>
                <c:pt idx="111">
                  <c:v>42.578999999999965</c:v>
                </c:pt>
                <c:pt idx="112">
                  <c:v>42.578999999999965</c:v>
                </c:pt>
                <c:pt idx="113">
                  <c:v>42.578999999999965</c:v>
                </c:pt>
                <c:pt idx="114">
                  <c:v>42.578999999999965</c:v>
                </c:pt>
                <c:pt idx="115">
                  <c:v>42.578999999999965</c:v>
                </c:pt>
                <c:pt idx="116">
                  <c:v>42.578999999999965</c:v>
                </c:pt>
                <c:pt idx="117">
                  <c:v>42.578999999999965</c:v>
                </c:pt>
                <c:pt idx="118">
                  <c:v>42.578999999999965</c:v>
                </c:pt>
                <c:pt idx="119">
                  <c:v>42.578999999999965</c:v>
                </c:pt>
                <c:pt idx="120">
                  <c:v>42.578999999999965</c:v>
                </c:pt>
                <c:pt idx="121">
                  <c:v>42.578999999999965</c:v>
                </c:pt>
                <c:pt idx="122">
                  <c:v>42.578999999999965</c:v>
                </c:pt>
                <c:pt idx="123">
                  <c:v>42.578999999999965</c:v>
                </c:pt>
                <c:pt idx="124">
                  <c:v>42.578999999999965</c:v>
                </c:pt>
                <c:pt idx="125">
                  <c:v>42.578999999999965</c:v>
                </c:pt>
                <c:pt idx="126">
                  <c:v>42.578999999999965</c:v>
                </c:pt>
                <c:pt idx="127">
                  <c:v>42.578999999999965</c:v>
                </c:pt>
                <c:pt idx="128">
                  <c:v>42.578999999999965</c:v>
                </c:pt>
                <c:pt idx="129">
                  <c:v>42.578999999999965</c:v>
                </c:pt>
                <c:pt idx="130">
                  <c:v>42.578999999999965</c:v>
                </c:pt>
                <c:pt idx="131">
                  <c:v>42.578999999999965</c:v>
                </c:pt>
                <c:pt idx="132">
                  <c:v>42.578999999999965</c:v>
                </c:pt>
                <c:pt idx="133">
                  <c:v>42.578999999999965</c:v>
                </c:pt>
                <c:pt idx="134">
                  <c:v>42.578999999999965</c:v>
                </c:pt>
                <c:pt idx="135">
                  <c:v>42.578999999999965</c:v>
                </c:pt>
                <c:pt idx="136">
                  <c:v>42.578999999999965</c:v>
                </c:pt>
                <c:pt idx="137">
                  <c:v>42.578999999999965</c:v>
                </c:pt>
                <c:pt idx="138">
                  <c:v>42.578999999999965</c:v>
                </c:pt>
                <c:pt idx="139">
                  <c:v>42.578999999999965</c:v>
                </c:pt>
                <c:pt idx="140">
                  <c:v>42.578999999999965</c:v>
                </c:pt>
                <c:pt idx="141">
                  <c:v>42.578999999999965</c:v>
                </c:pt>
                <c:pt idx="142">
                  <c:v>42.578999999999965</c:v>
                </c:pt>
                <c:pt idx="143">
                  <c:v>42.578999999999965</c:v>
                </c:pt>
                <c:pt idx="144">
                  <c:v>42.578999999999965</c:v>
                </c:pt>
              </c:numCache>
            </c:numRef>
          </c:yVal>
          <c:smooth val="0"/>
          <c:extLst>
            <c:ext xmlns:c16="http://schemas.microsoft.com/office/drawing/2014/chart" uri="{C3380CC4-5D6E-409C-BE32-E72D297353CC}">
              <c16:uniqueId val="{00000021-CFF4-44F7-AA81-1006390D4A27}"/>
            </c:ext>
          </c:extLst>
        </c:ser>
        <c:ser>
          <c:idx val="0"/>
          <c:order val="1"/>
          <c:tx>
            <c:strRef>
              <c:f>Simulation_March!$W$2</c:f>
              <c:strCache>
                <c:ptCount val="1"/>
                <c:pt idx="0">
                  <c:v>EV1 </c:v>
                </c:pt>
              </c:strCache>
            </c:strRef>
          </c:tx>
          <c:spPr>
            <a:ln w="12700" cap="rnd">
              <a:solidFill>
                <a:schemeClr val="accent4">
                  <a:lumMod val="75000"/>
                </a:schemeClr>
              </a:solidFill>
              <a:round/>
            </a:ln>
            <a:effectLst/>
          </c:spPr>
          <c:marker>
            <c:symbol val="none"/>
          </c:marker>
          <c:xVal>
            <c:numRef>
              <c:f>Simulation_March!$A$3:$A$148</c:f>
              <c:numCache>
                <c:formatCode>m/d/yyyy\ h:mm</c:formatCode>
                <c:ptCount val="146"/>
                <c:pt idx="0">
                  <c:v>44641.25</c:v>
                </c:pt>
                <c:pt idx="1">
                  <c:v>44641.253472222219</c:v>
                </c:pt>
                <c:pt idx="2">
                  <c:v>44641.256944444445</c:v>
                </c:pt>
                <c:pt idx="3">
                  <c:v>44641.260416666664</c:v>
                </c:pt>
                <c:pt idx="4">
                  <c:v>44641.263888888891</c:v>
                </c:pt>
                <c:pt idx="5">
                  <c:v>44641.267361111109</c:v>
                </c:pt>
                <c:pt idx="6">
                  <c:v>44641.270833333336</c:v>
                </c:pt>
                <c:pt idx="7">
                  <c:v>44641.274305555555</c:v>
                </c:pt>
                <c:pt idx="8">
                  <c:v>44641.277777777781</c:v>
                </c:pt>
                <c:pt idx="9">
                  <c:v>44641.28125</c:v>
                </c:pt>
                <c:pt idx="10">
                  <c:v>44641.284722222219</c:v>
                </c:pt>
                <c:pt idx="11">
                  <c:v>44641.288194444445</c:v>
                </c:pt>
                <c:pt idx="12">
                  <c:v>44641.291666666664</c:v>
                </c:pt>
                <c:pt idx="13">
                  <c:v>44641.295138888891</c:v>
                </c:pt>
                <c:pt idx="14">
                  <c:v>44641.298611111109</c:v>
                </c:pt>
                <c:pt idx="15">
                  <c:v>44641.302083333336</c:v>
                </c:pt>
                <c:pt idx="16">
                  <c:v>44641.305555555555</c:v>
                </c:pt>
                <c:pt idx="17">
                  <c:v>44641.309027777781</c:v>
                </c:pt>
                <c:pt idx="18">
                  <c:v>44641.3125</c:v>
                </c:pt>
                <c:pt idx="19">
                  <c:v>44641.315972222219</c:v>
                </c:pt>
                <c:pt idx="20">
                  <c:v>44641.319444444445</c:v>
                </c:pt>
                <c:pt idx="21">
                  <c:v>44641.322916666664</c:v>
                </c:pt>
                <c:pt idx="22">
                  <c:v>44641.326388888891</c:v>
                </c:pt>
                <c:pt idx="23">
                  <c:v>44641.329861111109</c:v>
                </c:pt>
                <c:pt idx="24">
                  <c:v>44641.333333333336</c:v>
                </c:pt>
                <c:pt idx="25">
                  <c:v>44641.336805555555</c:v>
                </c:pt>
                <c:pt idx="26">
                  <c:v>44641.340277777781</c:v>
                </c:pt>
                <c:pt idx="27">
                  <c:v>44641.34375</c:v>
                </c:pt>
                <c:pt idx="28">
                  <c:v>44641.347222222219</c:v>
                </c:pt>
                <c:pt idx="29">
                  <c:v>44641.350694444445</c:v>
                </c:pt>
                <c:pt idx="30">
                  <c:v>44641.354166666664</c:v>
                </c:pt>
                <c:pt idx="31">
                  <c:v>44641.357638888891</c:v>
                </c:pt>
                <c:pt idx="32">
                  <c:v>44641.361111111109</c:v>
                </c:pt>
                <c:pt idx="33">
                  <c:v>44641.364583333336</c:v>
                </c:pt>
                <c:pt idx="34">
                  <c:v>44641.368055555555</c:v>
                </c:pt>
                <c:pt idx="35">
                  <c:v>44641.371527777781</c:v>
                </c:pt>
                <c:pt idx="36">
                  <c:v>44641.375</c:v>
                </c:pt>
                <c:pt idx="37">
                  <c:v>44641.378472222219</c:v>
                </c:pt>
                <c:pt idx="38">
                  <c:v>44641.381944444445</c:v>
                </c:pt>
                <c:pt idx="39">
                  <c:v>44641.385416666664</c:v>
                </c:pt>
                <c:pt idx="40">
                  <c:v>44641.388888888891</c:v>
                </c:pt>
                <c:pt idx="41">
                  <c:v>44641.392361111109</c:v>
                </c:pt>
                <c:pt idx="42">
                  <c:v>44641.395833333336</c:v>
                </c:pt>
                <c:pt idx="43">
                  <c:v>44641.399305555555</c:v>
                </c:pt>
                <c:pt idx="44">
                  <c:v>44641.402777777781</c:v>
                </c:pt>
                <c:pt idx="45">
                  <c:v>44641.40625</c:v>
                </c:pt>
                <c:pt idx="46">
                  <c:v>44641.409722222219</c:v>
                </c:pt>
                <c:pt idx="47">
                  <c:v>44641.413194444445</c:v>
                </c:pt>
                <c:pt idx="48">
                  <c:v>44641.416666666664</c:v>
                </c:pt>
                <c:pt idx="49">
                  <c:v>44641.420138888891</c:v>
                </c:pt>
                <c:pt idx="50">
                  <c:v>44641.423611111109</c:v>
                </c:pt>
                <c:pt idx="51">
                  <c:v>44641.427083333336</c:v>
                </c:pt>
                <c:pt idx="52">
                  <c:v>44641.430555555555</c:v>
                </c:pt>
                <c:pt idx="53">
                  <c:v>44641.434027777781</c:v>
                </c:pt>
                <c:pt idx="54">
                  <c:v>44641.4375</c:v>
                </c:pt>
                <c:pt idx="55">
                  <c:v>44641.440972222219</c:v>
                </c:pt>
                <c:pt idx="56">
                  <c:v>44641.444444444445</c:v>
                </c:pt>
                <c:pt idx="57">
                  <c:v>44641.447916666664</c:v>
                </c:pt>
                <c:pt idx="58">
                  <c:v>44641.451388888891</c:v>
                </c:pt>
                <c:pt idx="59">
                  <c:v>44641.454861111109</c:v>
                </c:pt>
                <c:pt idx="60">
                  <c:v>44641.458333333336</c:v>
                </c:pt>
                <c:pt idx="61">
                  <c:v>44641.461805555555</c:v>
                </c:pt>
                <c:pt idx="62">
                  <c:v>44641.465277777781</c:v>
                </c:pt>
                <c:pt idx="63">
                  <c:v>44641.46875</c:v>
                </c:pt>
                <c:pt idx="64">
                  <c:v>44641.472222222219</c:v>
                </c:pt>
                <c:pt idx="65">
                  <c:v>44641.475694444445</c:v>
                </c:pt>
                <c:pt idx="66">
                  <c:v>44641.479166666664</c:v>
                </c:pt>
                <c:pt idx="67">
                  <c:v>44641.482638888891</c:v>
                </c:pt>
                <c:pt idx="68">
                  <c:v>44641.486111111109</c:v>
                </c:pt>
                <c:pt idx="69">
                  <c:v>44641.489583333336</c:v>
                </c:pt>
                <c:pt idx="70">
                  <c:v>44641.493055555555</c:v>
                </c:pt>
                <c:pt idx="71">
                  <c:v>44641.496527777781</c:v>
                </c:pt>
                <c:pt idx="72">
                  <c:v>44641.5</c:v>
                </c:pt>
                <c:pt idx="73">
                  <c:v>44641.503472222219</c:v>
                </c:pt>
                <c:pt idx="74">
                  <c:v>44641.506944444445</c:v>
                </c:pt>
                <c:pt idx="75">
                  <c:v>44641.510416666664</c:v>
                </c:pt>
                <c:pt idx="76">
                  <c:v>44641.513888888891</c:v>
                </c:pt>
                <c:pt idx="77">
                  <c:v>44641.517361111109</c:v>
                </c:pt>
                <c:pt idx="78">
                  <c:v>44641.520833333336</c:v>
                </c:pt>
                <c:pt idx="79">
                  <c:v>44641.524305555555</c:v>
                </c:pt>
                <c:pt idx="80">
                  <c:v>44641.527777777781</c:v>
                </c:pt>
                <c:pt idx="81">
                  <c:v>44641.53125</c:v>
                </c:pt>
                <c:pt idx="82">
                  <c:v>44641.534722222219</c:v>
                </c:pt>
                <c:pt idx="83">
                  <c:v>44641.538194444445</c:v>
                </c:pt>
                <c:pt idx="84">
                  <c:v>44641.541666666664</c:v>
                </c:pt>
                <c:pt idx="85">
                  <c:v>44641.545138888891</c:v>
                </c:pt>
                <c:pt idx="86">
                  <c:v>44641.548611111109</c:v>
                </c:pt>
                <c:pt idx="87">
                  <c:v>44641.552083333336</c:v>
                </c:pt>
                <c:pt idx="88">
                  <c:v>44641.555555555555</c:v>
                </c:pt>
                <c:pt idx="89">
                  <c:v>44641.559027777781</c:v>
                </c:pt>
                <c:pt idx="90">
                  <c:v>44641.5625</c:v>
                </c:pt>
                <c:pt idx="91">
                  <c:v>44641.565972222219</c:v>
                </c:pt>
                <c:pt idx="92">
                  <c:v>44641.569444444445</c:v>
                </c:pt>
                <c:pt idx="93">
                  <c:v>44641.572916666664</c:v>
                </c:pt>
                <c:pt idx="94">
                  <c:v>44641.576388888891</c:v>
                </c:pt>
                <c:pt idx="95">
                  <c:v>44641.579861111109</c:v>
                </c:pt>
                <c:pt idx="96">
                  <c:v>44641.583333333336</c:v>
                </c:pt>
                <c:pt idx="97">
                  <c:v>44641.586805555555</c:v>
                </c:pt>
                <c:pt idx="98">
                  <c:v>44641.590277777781</c:v>
                </c:pt>
                <c:pt idx="99">
                  <c:v>44641.59375</c:v>
                </c:pt>
                <c:pt idx="100">
                  <c:v>44641.597222222219</c:v>
                </c:pt>
                <c:pt idx="101">
                  <c:v>44641.600694444445</c:v>
                </c:pt>
                <c:pt idx="102">
                  <c:v>44641.604166666664</c:v>
                </c:pt>
                <c:pt idx="103">
                  <c:v>44641.607638888891</c:v>
                </c:pt>
                <c:pt idx="104">
                  <c:v>44641.611111111109</c:v>
                </c:pt>
                <c:pt idx="105">
                  <c:v>44641.614583333336</c:v>
                </c:pt>
                <c:pt idx="106">
                  <c:v>44641.618055555555</c:v>
                </c:pt>
                <c:pt idx="107">
                  <c:v>44641.621527777781</c:v>
                </c:pt>
                <c:pt idx="108">
                  <c:v>44641.625</c:v>
                </c:pt>
                <c:pt idx="109">
                  <c:v>44641.628472222219</c:v>
                </c:pt>
                <c:pt idx="110">
                  <c:v>44641.631944444445</c:v>
                </c:pt>
                <c:pt idx="111">
                  <c:v>44641.635416666664</c:v>
                </c:pt>
                <c:pt idx="112">
                  <c:v>44641.638888888891</c:v>
                </c:pt>
                <c:pt idx="113">
                  <c:v>44641.642361111109</c:v>
                </c:pt>
                <c:pt idx="114">
                  <c:v>44641.645833333336</c:v>
                </c:pt>
                <c:pt idx="115">
                  <c:v>44641.649305555555</c:v>
                </c:pt>
                <c:pt idx="116">
                  <c:v>44641.652777777781</c:v>
                </c:pt>
                <c:pt idx="117">
                  <c:v>44641.65625</c:v>
                </c:pt>
                <c:pt idx="118">
                  <c:v>44641.659722222219</c:v>
                </c:pt>
                <c:pt idx="119">
                  <c:v>44641.663194444445</c:v>
                </c:pt>
                <c:pt idx="120">
                  <c:v>44641.666666666664</c:v>
                </c:pt>
                <c:pt idx="121">
                  <c:v>44641.670138888891</c:v>
                </c:pt>
                <c:pt idx="122">
                  <c:v>44641.673611111109</c:v>
                </c:pt>
                <c:pt idx="123">
                  <c:v>44641.677083333336</c:v>
                </c:pt>
                <c:pt idx="124">
                  <c:v>44641.680555555555</c:v>
                </c:pt>
                <c:pt idx="125">
                  <c:v>44641.684027777781</c:v>
                </c:pt>
                <c:pt idx="126">
                  <c:v>44641.6875</c:v>
                </c:pt>
                <c:pt idx="127">
                  <c:v>44641.690972222219</c:v>
                </c:pt>
                <c:pt idx="128">
                  <c:v>44641.694444444445</c:v>
                </c:pt>
                <c:pt idx="129">
                  <c:v>44641.697916666664</c:v>
                </c:pt>
                <c:pt idx="130">
                  <c:v>44641.701388888891</c:v>
                </c:pt>
                <c:pt idx="131">
                  <c:v>44641.704861111109</c:v>
                </c:pt>
                <c:pt idx="132">
                  <c:v>44641.708333333336</c:v>
                </c:pt>
                <c:pt idx="133">
                  <c:v>44641.711805555555</c:v>
                </c:pt>
                <c:pt idx="134">
                  <c:v>44641.715277777781</c:v>
                </c:pt>
                <c:pt idx="135">
                  <c:v>44641.71875</c:v>
                </c:pt>
                <c:pt idx="136">
                  <c:v>44641.722222222219</c:v>
                </c:pt>
                <c:pt idx="137">
                  <c:v>44641.725694444445</c:v>
                </c:pt>
                <c:pt idx="138">
                  <c:v>44641.729166666664</c:v>
                </c:pt>
                <c:pt idx="139">
                  <c:v>44641.732638888891</c:v>
                </c:pt>
                <c:pt idx="140">
                  <c:v>44641.736111111109</c:v>
                </c:pt>
                <c:pt idx="141">
                  <c:v>44641.739583333336</c:v>
                </c:pt>
                <c:pt idx="142">
                  <c:v>44641.743055555555</c:v>
                </c:pt>
                <c:pt idx="143">
                  <c:v>44641.746527777781</c:v>
                </c:pt>
                <c:pt idx="144">
                  <c:v>44641.75</c:v>
                </c:pt>
              </c:numCache>
            </c:numRef>
          </c:xVal>
          <c:yVal>
            <c:numRef>
              <c:f>Simulation_March!$W$3:$W$147</c:f>
              <c:numCache>
                <c:formatCode>General</c:formatCode>
                <c:ptCount val="14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0.52566666666666662</c:v>
                </c:pt>
                <c:pt idx="31">
                  <c:v>1.0513333333333332</c:v>
                </c:pt>
                <c:pt idx="32">
                  <c:v>1.577</c:v>
                </c:pt>
                <c:pt idx="33">
                  <c:v>2.1026666666666665</c:v>
                </c:pt>
                <c:pt idx="34">
                  <c:v>2.628333333333333</c:v>
                </c:pt>
                <c:pt idx="35">
                  <c:v>3.1539999999999995</c:v>
                </c:pt>
                <c:pt idx="36">
                  <c:v>3.679666666666666</c:v>
                </c:pt>
                <c:pt idx="37">
                  <c:v>4.2053333333333329</c:v>
                </c:pt>
                <c:pt idx="38">
                  <c:v>4.7309999999999999</c:v>
                </c:pt>
                <c:pt idx="39">
                  <c:v>5.2566666666666668</c:v>
                </c:pt>
                <c:pt idx="40">
                  <c:v>5.7823333333333338</c:v>
                </c:pt>
                <c:pt idx="41">
                  <c:v>6.3080000000000007</c:v>
                </c:pt>
                <c:pt idx="42">
                  <c:v>6.8336666666666677</c:v>
                </c:pt>
                <c:pt idx="43">
                  <c:v>7.3593333333333346</c:v>
                </c:pt>
                <c:pt idx="44">
                  <c:v>7.8850000000000016</c:v>
                </c:pt>
                <c:pt idx="45">
                  <c:v>8.4106666666666676</c:v>
                </c:pt>
                <c:pt idx="46">
                  <c:v>8.9363333333333337</c:v>
                </c:pt>
                <c:pt idx="47">
                  <c:v>9.4619999999999997</c:v>
                </c:pt>
                <c:pt idx="48">
                  <c:v>9.9876666666666658</c:v>
                </c:pt>
                <c:pt idx="49">
                  <c:v>10.513333333333332</c:v>
                </c:pt>
                <c:pt idx="50">
                  <c:v>11.038999999999998</c:v>
                </c:pt>
                <c:pt idx="51">
                  <c:v>11.564666666666664</c:v>
                </c:pt>
                <c:pt idx="52">
                  <c:v>12.09033333333333</c:v>
                </c:pt>
                <c:pt idx="53">
                  <c:v>12.615999999999996</c:v>
                </c:pt>
                <c:pt idx="54">
                  <c:v>13.141666666666662</c:v>
                </c:pt>
                <c:pt idx="55">
                  <c:v>13.667333333333328</c:v>
                </c:pt>
                <c:pt idx="56">
                  <c:v>14.192999999999994</c:v>
                </c:pt>
                <c:pt idx="57">
                  <c:v>14.71866666666666</c:v>
                </c:pt>
                <c:pt idx="58">
                  <c:v>15.244333333333326</c:v>
                </c:pt>
                <c:pt idx="59">
                  <c:v>15.769999999999992</c:v>
                </c:pt>
                <c:pt idx="60">
                  <c:v>16.295666666666659</c:v>
                </c:pt>
                <c:pt idx="61">
                  <c:v>16.821333333333325</c:v>
                </c:pt>
                <c:pt idx="62">
                  <c:v>17.346999999999991</c:v>
                </c:pt>
                <c:pt idx="63">
                  <c:v>17.872666666666657</c:v>
                </c:pt>
                <c:pt idx="64">
                  <c:v>18.398333333333323</c:v>
                </c:pt>
                <c:pt idx="65">
                  <c:v>18.923999999999989</c:v>
                </c:pt>
                <c:pt idx="66">
                  <c:v>19.449666666666655</c:v>
                </c:pt>
                <c:pt idx="67">
                  <c:v>19.975333333333321</c:v>
                </c:pt>
                <c:pt idx="68">
                  <c:v>20.500999999999987</c:v>
                </c:pt>
                <c:pt idx="69">
                  <c:v>21.026666666666653</c:v>
                </c:pt>
                <c:pt idx="70">
                  <c:v>21.552333333333319</c:v>
                </c:pt>
                <c:pt idx="71">
                  <c:v>22.077999999999985</c:v>
                </c:pt>
                <c:pt idx="72">
                  <c:v>22.603666666666651</c:v>
                </c:pt>
                <c:pt idx="73">
                  <c:v>23.129333333333317</c:v>
                </c:pt>
                <c:pt idx="74">
                  <c:v>23.654999999999983</c:v>
                </c:pt>
                <c:pt idx="75">
                  <c:v>24.180666666666649</c:v>
                </c:pt>
                <c:pt idx="76">
                  <c:v>24.706333333333315</c:v>
                </c:pt>
                <c:pt idx="77">
                  <c:v>25.231999999999982</c:v>
                </c:pt>
                <c:pt idx="78">
                  <c:v>25.757666666666648</c:v>
                </c:pt>
                <c:pt idx="79">
                  <c:v>26.283333333333314</c:v>
                </c:pt>
                <c:pt idx="80">
                  <c:v>26.80899999999998</c:v>
                </c:pt>
                <c:pt idx="81">
                  <c:v>27.334666666666646</c:v>
                </c:pt>
                <c:pt idx="82">
                  <c:v>27.860333333333312</c:v>
                </c:pt>
                <c:pt idx="83">
                  <c:v>28.385999999999978</c:v>
                </c:pt>
                <c:pt idx="84">
                  <c:v>28.911666666666644</c:v>
                </c:pt>
                <c:pt idx="85">
                  <c:v>29.43733333333331</c:v>
                </c:pt>
                <c:pt idx="86">
                  <c:v>29.962999999999976</c:v>
                </c:pt>
                <c:pt idx="87">
                  <c:v>30.488666666666642</c:v>
                </c:pt>
                <c:pt idx="88">
                  <c:v>31.014333333333308</c:v>
                </c:pt>
                <c:pt idx="89">
                  <c:v>31.539999999999974</c:v>
                </c:pt>
                <c:pt idx="90">
                  <c:v>32.065666666666644</c:v>
                </c:pt>
                <c:pt idx="91">
                  <c:v>32.59133333333331</c:v>
                </c:pt>
                <c:pt idx="92">
                  <c:v>33.116999999999976</c:v>
                </c:pt>
                <c:pt idx="93">
                  <c:v>33.642666666666642</c:v>
                </c:pt>
                <c:pt idx="94">
                  <c:v>34.168333333333308</c:v>
                </c:pt>
                <c:pt idx="95">
                  <c:v>34.693999999999974</c:v>
                </c:pt>
                <c:pt idx="96">
                  <c:v>35.21966666666664</c:v>
                </c:pt>
                <c:pt idx="97">
                  <c:v>35.745333333333306</c:v>
                </c:pt>
                <c:pt idx="98">
                  <c:v>36.270999999999972</c:v>
                </c:pt>
                <c:pt idx="99">
                  <c:v>36.796666666666638</c:v>
                </c:pt>
                <c:pt idx="100">
                  <c:v>37.322333333333304</c:v>
                </c:pt>
                <c:pt idx="101">
                  <c:v>37.847999999999971</c:v>
                </c:pt>
                <c:pt idx="102">
                  <c:v>38.373666666666637</c:v>
                </c:pt>
                <c:pt idx="103">
                  <c:v>38.899333333333303</c:v>
                </c:pt>
                <c:pt idx="104">
                  <c:v>39.424999999999969</c:v>
                </c:pt>
                <c:pt idx="105">
                  <c:v>39.424999999999969</c:v>
                </c:pt>
                <c:pt idx="106">
                  <c:v>39.424999999999969</c:v>
                </c:pt>
                <c:pt idx="107">
                  <c:v>39.424999999999969</c:v>
                </c:pt>
                <c:pt idx="108">
                  <c:v>39.424999999999969</c:v>
                </c:pt>
                <c:pt idx="109">
                  <c:v>39.424999999999969</c:v>
                </c:pt>
                <c:pt idx="110">
                  <c:v>39.424999999999969</c:v>
                </c:pt>
                <c:pt idx="111">
                  <c:v>39.424999999999969</c:v>
                </c:pt>
                <c:pt idx="112">
                  <c:v>39.424999999999969</c:v>
                </c:pt>
                <c:pt idx="113">
                  <c:v>39.424999999999969</c:v>
                </c:pt>
                <c:pt idx="114">
                  <c:v>39.424999999999969</c:v>
                </c:pt>
                <c:pt idx="115">
                  <c:v>39.424999999999969</c:v>
                </c:pt>
                <c:pt idx="116">
                  <c:v>39.424999999999969</c:v>
                </c:pt>
                <c:pt idx="117">
                  <c:v>39.424999999999969</c:v>
                </c:pt>
                <c:pt idx="118">
                  <c:v>39.424999999999969</c:v>
                </c:pt>
                <c:pt idx="119">
                  <c:v>39.424999999999969</c:v>
                </c:pt>
                <c:pt idx="120">
                  <c:v>39.424999999999969</c:v>
                </c:pt>
                <c:pt idx="121">
                  <c:v>39.424999999999969</c:v>
                </c:pt>
                <c:pt idx="122">
                  <c:v>39.424999999999969</c:v>
                </c:pt>
                <c:pt idx="123">
                  <c:v>39.424999999999969</c:v>
                </c:pt>
                <c:pt idx="124">
                  <c:v>39.424999999999969</c:v>
                </c:pt>
                <c:pt idx="125">
                  <c:v>39.424999999999969</c:v>
                </c:pt>
                <c:pt idx="126">
                  <c:v>39.424999999999969</c:v>
                </c:pt>
                <c:pt idx="127">
                  <c:v>39.424999999999969</c:v>
                </c:pt>
                <c:pt idx="128">
                  <c:v>39.424999999999969</c:v>
                </c:pt>
                <c:pt idx="129">
                  <c:v>39.424999999999969</c:v>
                </c:pt>
                <c:pt idx="130">
                  <c:v>39.424999999999969</c:v>
                </c:pt>
                <c:pt idx="131">
                  <c:v>39.424999999999969</c:v>
                </c:pt>
                <c:pt idx="132">
                  <c:v>39.424999999999969</c:v>
                </c:pt>
                <c:pt idx="133">
                  <c:v>39.424999999999969</c:v>
                </c:pt>
                <c:pt idx="134">
                  <c:v>39.424999999999969</c:v>
                </c:pt>
                <c:pt idx="135">
                  <c:v>39.424999999999969</c:v>
                </c:pt>
                <c:pt idx="136">
                  <c:v>39.424999999999969</c:v>
                </c:pt>
                <c:pt idx="137">
                  <c:v>39.424999999999969</c:v>
                </c:pt>
                <c:pt idx="138">
                  <c:v>39.424999999999969</c:v>
                </c:pt>
                <c:pt idx="139">
                  <c:v>39.424999999999969</c:v>
                </c:pt>
                <c:pt idx="140">
                  <c:v>39.424999999999969</c:v>
                </c:pt>
                <c:pt idx="141">
                  <c:v>39.424999999999969</c:v>
                </c:pt>
                <c:pt idx="142">
                  <c:v>39.424999999999969</c:v>
                </c:pt>
                <c:pt idx="143">
                  <c:v>39.424999999999969</c:v>
                </c:pt>
                <c:pt idx="144">
                  <c:v>39.424999999999969</c:v>
                </c:pt>
              </c:numCache>
            </c:numRef>
          </c:yVal>
          <c:smooth val="0"/>
          <c:extLst>
            <c:ext xmlns:c16="http://schemas.microsoft.com/office/drawing/2014/chart" uri="{C3380CC4-5D6E-409C-BE32-E72D297353CC}">
              <c16:uniqueId val="{0000001F-CFF4-44F7-AA81-1006390D4A27}"/>
            </c:ext>
          </c:extLst>
        </c:ser>
        <c:ser>
          <c:idx val="4"/>
          <c:order val="2"/>
          <c:tx>
            <c:strRef>
              <c:f>Simulation_March!$K$2</c:f>
              <c:strCache>
                <c:ptCount val="1"/>
                <c:pt idx="0">
                  <c:v>EV2 </c:v>
                </c:pt>
              </c:strCache>
            </c:strRef>
          </c:tx>
          <c:spPr>
            <a:ln w="12700">
              <a:solidFill>
                <a:schemeClr val="accent1"/>
              </a:solidFill>
            </a:ln>
          </c:spPr>
          <c:marker>
            <c:symbol val="none"/>
          </c:marker>
          <c:xVal>
            <c:numRef>
              <c:f>Simulation_March!$A$3:$A$148</c:f>
              <c:numCache>
                <c:formatCode>m/d/yyyy\ h:mm</c:formatCode>
                <c:ptCount val="146"/>
                <c:pt idx="0">
                  <c:v>44641.25</c:v>
                </c:pt>
                <c:pt idx="1">
                  <c:v>44641.253472222219</c:v>
                </c:pt>
                <c:pt idx="2">
                  <c:v>44641.256944444445</c:v>
                </c:pt>
                <c:pt idx="3">
                  <c:v>44641.260416666664</c:v>
                </c:pt>
                <c:pt idx="4">
                  <c:v>44641.263888888891</c:v>
                </c:pt>
                <c:pt idx="5">
                  <c:v>44641.267361111109</c:v>
                </c:pt>
                <c:pt idx="6">
                  <c:v>44641.270833333336</c:v>
                </c:pt>
                <c:pt idx="7">
                  <c:v>44641.274305555555</c:v>
                </c:pt>
                <c:pt idx="8">
                  <c:v>44641.277777777781</c:v>
                </c:pt>
                <c:pt idx="9">
                  <c:v>44641.28125</c:v>
                </c:pt>
                <c:pt idx="10">
                  <c:v>44641.284722222219</c:v>
                </c:pt>
                <c:pt idx="11">
                  <c:v>44641.288194444445</c:v>
                </c:pt>
                <c:pt idx="12">
                  <c:v>44641.291666666664</c:v>
                </c:pt>
                <c:pt idx="13">
                  <c:v>44641.295138888891</c:v>
                </c:pt>
                <c:pt idx="14">
                  <c:v>44641.298611111109</c:v>
                </c:pt>
                <c:pt idx="15">
                  <c:v>44641.302083333336</c:v>
                </c:pt>
                <c:pt idx="16">
                  <c:v>44641.305555555555</c:v>
                </c:pt>
                <c:pt idx="17">
                  <c:v>44641.309027777781</c:v>
                </c:pt>
                <c:pt idx="18">
                  <c:v>44641.3125</c:v>
                </c:pt>
                <c:pt idx="19">
                  <c:v>44641.315972222219</c:v>
                </c:pt>
                <c:pt idx="20">
                  <c:v>44641.319444444445</c:v>
                </c:pt>
                <c:pt idx="21">
                  <c:v>44641.322916666664</c:v>
                </c:pt>
                <c:pt idx="22">
                  <c:v>44641.326388888891</c:v>
                </c:pt>
                <c:pt idx="23">
                  <c:v>44641.329861111109</c:v>
                </c:pt>
                <c:pt idx="24">
                  <c:v>44641.333333333336</c:v>
                </c:pt>
                <c:pt idx="25">
                  <c:v>44641.336805555555</c:v>
                </c:pt>
                <c:pt idx="26">
                  <c:v>44641.340277777781</c:v>
                </c:pt>
                <c:pt idx="27">
                  <c:v>44641.34375</c:v>
                </c:pt>
                <c:pt idx="28">
                  <c:v>44641.347222222219</c:v>
                </c:pt>
                <c:pt idx="29">
                  <c:v>44641.350694444445</c:v>
                </c:pt>
                <c:pt idx="30">
                  <c:v>44641.354166666664</c:v>
                </c:pt>
                <c:pt idx="31">
                  <c:v>44641.357638888891</c:v>
                </c:pt>
                <c:pt idx="32">
                  <c:v>44641.361111111109</c:v>
                </c:pt>
                <c:pt idx="33">
                  <c:v>44641.364583333336</c:v>
                </c:pt>
                <c:pt idx="34">
                  <c:v>44641.368055555555</c:v>
                </c:pt>
                <c:pt idx="35">
                  <c:v>44641.371527777781</c:v>
                </c:pt>
                <c:pt idx="36">
                  <c:v>44641.375</c:v>
                </c:pt>
                <c:pt idx="37">
                  <c:v>44641.378472222219</c:v>
                </c:pt>
                <c:pt idx="38">
                  <c:v>44641.381944444445</c:v>
                </c:pt>
                <c:pt idx="39">
                  <c:v>44641.385416666664</c:v>
                </c:pt>
                <c:pt idx="40">
                  <c:v>44641.388888888891</c:v>
                </c:pt>
                <c:pt idx="41">
                  <c:v>44641.392361111109</c:v>
                </c:pt>
                <c:pt idx="42">
                  <c:v>44641.395833333336</c:v>
                </c:pt>
                <c:pt idx="43">
                  <c:v>44641.399305555555</c:v>
                </c:pt>
                <c:pt idx="44">
                  <c:v>44641.402777777781</c:v>
                </c:pt>
                <c:pt idx="45">
                  <c:v>44641.40625</c:v>
                </c:pt>
                <c:pt idx="46">
                  <c:v>44641.409722222219</c:v>
                </c:pt>
                <c:pt idx="47">
                  <c:v>44641.413194444445</c:v>
                </c:pt>
                <c:pt idx="48">
                  <c:v>44641.416666666664</c:v>
                </c:pt>
                <c:pt idx="49">
                  <c:v>44641.420138888891</c:v>
                </c:pt>
                <c:pt idx="50">
                  <c:v>44641.423611111109</c:v>
                </c:pt>
                <c:pt idx="51">
                  <c:v>44641.427083333336</c:v>
                </c:pt>
                <c:pt idx="52">
                  <c:v>44641.430555555555</c:v>
                </c:pt>
                <c:pt idx="53">
                  <c:v>44641.434027777781</c:v>
                </c:pt>
                <c:pt idx="54">
                  <c:v>44641.4375</c:v>
                </c:pt>
                <c:pt idx="55">
                  <c:v>44641.440972222219</c:v>
                </c:pt>
                <c:pt idx="56">
                  <c:v>44641.444444444445</c:v>
                </c:pt>
                <c:pt idx="57">
                  <c:v>44641.447916666664</c:v>
                </c:pt>
                <c:pt idx="58">
                  <c:v>44641.451388888891</c:v>
                </c:pt>
                <c:pt idx="59">
                  <c:v>44641.454861111109</c:v>
                </c:pt>
                <c:pt idx="60">
                  <c:v>44641.458333333336</c:v>
                </c:pt>
                <c:pt idx="61">
                  <c:v>44641.461805555555</c:v>
                </c:pt>
                <c:pt idx="62">
                  <c:v>44641.465277777781</c:v>
                </c:pt>
                <c:pt idx="63">
                  <c:v>44641.46875</c:v>
                </c:pt>
                <c:pt idx="64">
                  <c:v>44641.472222222219</c:v>
                </c:pt>
                <c:pt idx="65">
                  <c:v>44641.475694444445</c:v>
                </c:pt>
                <c:pt idx="66">
                  <c:v>44641.479166666664</c:v>
                </c:pt>
                <c:pt idx="67">
                  <c:v>44641.482638888891</c:v>
                </c:pt>
                <c:pt idx="68">
                  <c:v>44641.486111111109</c:v>
                </c:pt>
                <c:pt idx="69">
                  <c:v>44641.489583333336</c:v>
                </c:pt>
                <c:pt idx="70">
                  <c:v>44641.493055555555</c:v>
                </c:pt>
                <c:pt idx="71">
                  <c:v>44641.496527777781</c:v>
                </c:pt>
                <c:pt idx="72">
                  <c:v>44641.5</c:v>
                </c:pt>
                <c:pt idx="73">
                  <c:v>44641.503472222219</c:v>
                </c:pt>
                <c:pt idx="74">
                  <c:v>44641.506944444445</c:v>
                </c:pt>
                <c:pt idx="75">
                  <c:v>44641.510416666664</c:v>
                </c:pt>
                <c:pt idx="76">
                  <c:v>44641.513888888891</c:v>
                </c:pt>
                <c:pt idx="77">
                  <c:v>44641.517361111109</c:v>
                </c:pt>
                <c:pt idx="78">
                  <c:v>44641.520833333336</c:v>
                </c:pt>
                <c:pt idx="79">
                  <c:v>44641.524305555555</c:v>
                </c:pt>
                <c:pt idx="80">
                  <c:v>44641.527777777781</c:v>
                </c:pt>
                <c:pt idx="81">
                  <c:v>44641.53125</c:v>
                </c:pt>
                <c:pt idx="82">
                  <c:v>44641.534722222219</c:v>
                </c:pt>
                <c:pt idx="83">
                  <c:v>44641.538194444445</c:v>
                </c:pt>
                <c:pt idx="84">
                  <c:v>44641.541666666664</c:v>
                </c:pt>
                <c:pt idx="85">
                  <c:v>44641.545138888891</c:v>
                </c:pt>
                <c:pt idx="86">
                  <c:v>44641.548611111109</c:v>
                </c:pt>
                <c:pt idx="87">
                  <c:v>44641.552083333336</c:v>
                </c:pt>
                <c:pt idx="88">
                  <c:v>44641.555555555555</c:v>
                </c:pt>
                <c:pt idx="89">
                  <c:v>44641.559027777781</c:v>
                </c:pt>
                <c:pt idx="90">
                  <c:v>44641.5625</c:v>
                </c:pt>
                <c:pt idx="91">
                  <c:v>44641.565972222219</c:v>
                </c:pt>
                <c:pt idx="92">
                  <c:v>44641.569444444445</c:v>
                </c:pt>
                <c:pt idx="93">
                  <c:v>44641.572916666664</c:v>
                </c:pt>
                <c:pt idx="94">
                  <c:v>44641.576388888891</c:v>
                </c:pt>
                <c:pt idx="95">
                  <c:v>44641.579861111109</c:v>
                </c:pt>
                <c:pt idx="96">
                  <c:v>44641.583333333336</c:v>
                </c:pt>
                <c:pt idx="97">
                  <c:v>44641.586805555555</c:v>
                </c:pt>
                <c:pt idx="98">
                  <c:v>44641.590277777781</c:v>
                </c:pt>
                <c:pt idx="99">
                  <c:v>44641.59375</c:v>
                </c:pt>
                <c:pt idx="100">
                  <c:v>44641.597222222219</c:v>
                </c:pt>
                <c:pt idx="101">
                  <c:v>44641.600694444445</c:v>
                </c:pt>
                <c:pt idx="102">
                  <c:v>44641.604166666664</c:v>
                </c:pt>
                <c:pt idx="103">
                  <c:v>44641.607638888891</c:v>
                </c:pt>
                <c:pt idx="104">
                  <c:v>44641.611111111109</c:v>
                </c:pt>
                <c:pt idx="105">
                  <c:v>44641.614583333336</c:v>
                </c:pt>
                <c:pt idx="106">
                  <c:v>44641.618055555555</c:v>
                </c:pt>
                <c:pt idx="107">
                  <c:v>44641.621527777781</c:v>
                </c:pt>
                <c:pt idx="108">
                  <c:v>44641.625</c:v>
                </c:pt>
                <c:pt idx="109">
                  <c:v>44641.628472222219</c:v>
                </c:pt>
                <c:pt idx="110">
                  <c:v>44641.631944444445</c:v>
                </c:pt>
                <c:pt idx="111">
                  <c:v>44641.635416666664</c:v>
                </c:pt>
                <c:pt idx="112">
                  <c:v>44641.638888888891</c:v>
                </c:pt>
                <c:pt idx="113">
                  <c:v>44641.642361111109</c:v>
                </c:pt>
                <c:pt idx="114">
                  <c:v>44641.645833333336</c:v>
                </c:pt>
                <c:pt idx="115">
                  <c:v>44641.649305555555</c:v>
                </c:pt>
                <c:pt idx="116">
                  <c:v>44641.652777777781</c:v>
                </c:pt>
                <c:pt idx="117">
                  <c:v>44641.65625</c:v>
                </c:pt>
                <c:pt idx="118">
                  <c:v>44641.659722222219</c:v>
                </c:pt>
                <c:pt idx="119">
                  <c:v>44641.663194444445</c:v>
                </c:pt>
                <c:pt idx="120">
                  <c:v>44641.666666666664</c:v>
                </c:pt>
                <c:pt idx="121">
                  <c:v>44641.670138888891</c:v>
                </c:pt>
                <c:pt idx="122">
                  <c:v>44641.673611111109</c:v>
                </c:pt>
                <c:pt idx="123">
                  <c:v>44641.677083333336</c:v>
                </c:pt>
                <c:pt idx="124">
                  <c:v>44641.680555555555</c:v>
                </c:pt>
                <c:pt idx="125">
                  <c:v>44641.684027777781</c:v>
                </c:pt>
                <c:pt idx="126">
                  <c:v>44641.6875</c:v>
                </c:pt>
                <c:pt idx="127">
                  <c:v>44641.690972222219</c:v>
                </c:pt>
                <c:pt idx="128">
                  <c:v>44641.694444444445</c:v>
                </c:pt>
                <c:pt idx="129">
                  <c:v>44641.697916666664</c:v>
                </c:pt>
                <c:pt idx="130">
                  <c:v>44641.701388888891</c:v>
                </c:pt>
                <c:pt idx="131">
                  <c:v>44641.704861111109</c:v>
                </c:pt>
                <c:pt idx="132">
                  <c:v>44641.708333333336</c:v>
                </c:pt>
                <c:pt idx="133">
                  <c:v>44641.711805555555</c:v>
                </c:pt>
                <c:pt idx="134">
                  <c:v>44641.715277777781</c:v>
                </c:pt>
                <c:pt idx="135">
                  <c:v>44641.71875</c:v>
                </c:pt>
                <c:pt idx="136">
                  <c:v>44641.722222222219</c:v>
                </c:pt>
                <c:pt idx="137">
                  <c:v>44641.725694444445</c:v>
                </c:pt>
                <c:pt idx="138">
                  <c:v>44641.729166666664</c:v>
                </c:pt>
                <c:pt idx="139">
                  <c:v>44641.732638888891</c:v>
                </c:pt>
                <c:pt idx="140">
                  <c:v>44641.736111111109</c:v>
                </c:pt>
                <c:pt idx="141">
                  <c:v>44641.739583333336</c:v>
                </c:pt>
                <c:pt idx="142">
                  <c:v>44641.743055555555</c:v>
                </c:pt>
                <c:pt idx="143">
                  <c:v>44641.746527777781</c:v>
                </c:pt>
                <c:pt idx="144">
                  <c:v>44641.75</c:v>
                </c:pt>
              </c:numCache>
            </c:numRef>
          </c:xVal>
          <c:yVal>
            <c:numRef>
              <c:f>Simulation_March!$K$3:$K$147</c:f>
              <c:numCache>
                <c:formatCode>General</c:formatCode>
                <c:ptCount val="14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0.52566666666666662</c:v>
                </c:pt>
                <c:pt idx="21">
                  <c:v>1.0513333333333332</c:v>
                </c:pt>
                <c:pt idx="22">
                  <c:v>1.577</c:v>
                </c:pt>
                <c:pt idx="23">
                  <c:v>2.1026666666666665</c:v>
                </c:pt>
                <c:pt idx="24">
                  <c:v>2.628333333333333</c:v>
                </c:pt>
                <c:pt idx="25">
                  <c:v>3.1539999999999995</c:v>
                </c:pt>
                <c:pt idx="26">
                  <c:v>3.679666666666666</c:v>
                </c:pt>
                <c:pt idx="27">
                  <c:v>4.2053333333333329</c:v>
                </c:pt>
                <c:pt idx="28">
                  <c:v>4.7309999999999999</c:v>
                </c:pt>
                <c:pt idx="29">
                  <c:v>5.2566666666666668</c:v>
                </c:pt>
                <c:pt idx="30">
                  <c:v>5.7823333333333338</c:v>
                </c:pt>
                <c:pt idx="31">
                  <c:v>6.3080000000000007</c:v>
                </c:pt>
                <c:pt idx="32">
                  <c:v>6.8336666666666677</c:v>
                </c:pt>
                <c:pt idx="33">
                  <c:v>7.3593333333333346</c:v>
                </c:pt>
                <c:pt idx="34">
                  <c:v>7.8850000000000016</c:v>
                </c:pt>
                <c:pt idx="35">
                  <c:v>8.4106666666666676</c:v>
                </c:pt>
                <c:pt idx="36">
                  <c:v>8.9363333333333337</c:v>
                </c:pt>
                <c:pt idx="37">
                  <c:v>9.4619999999999997</c:v>
                </c:pt>
                <c:pt idx="38">
                  <c:v>9.9876666666666658</c:v>
                </c:pt>
                <c:pt idx="39">
                  <c:v>10.513333333333332</c:v>
                </c:pt>
                <c:pt idx="40">
                  <c:v>11.038999999999998</c:v>
                </c:pt>
                <c:pt idx="41">
                  <c:v>11.564666666666664</c:v>
                </c:pt>
                <c:pt idx="42">
                  <c:v>12.09033333333333</c:v>
                </c:pt>
                <c:pt idx="43">
                  <c:v>12.615999999999996</c:v>
                </c:pt>
                <c:pt idx="44">
                  <c:v>13.141666666666662</c:v>
                </c:pt>
                <c:pt idx="45">
                  <c:v>13.667333333333328</c:v>
                </c:pt>
                <c:pt idx="46">
                  <c:v>14.192999999999994</c:v>
                </c:pt>
                <c:pt idx="47">
                  <c:v>14.71866666666666</c:v>
                </c:pt>
                <c:pt idx="48">
                  <c:v>15.244333333333326</c:v>
                </c:pt>
                <c:pt idx="49">
                  <c:v>15.769999999999992</c:v>
                </c:pt>
                <c:pt idx="50">
                  <c:v>16.295666666666659</c:v>
                </c:pt>
                <c:pt idx="51">
                  <c:v>16.821333333333325</c:v>
                </c:pt>
                <c:pt idx="52">
                  <c:v>17.346999999999991</c:v>
                </c:pt>
                <c:pt idx="53">
                  <c:v>17.872666666666657</c:v>
                </c:pt>
                <c:pt idx="54">
                  <c:v>18.398333333333323</c:v>
                </c:pt>
                <c:pt idx="55">
                  <c:v>18.923999999999989</c:v>
                </c:pt>
                <c:pt idx="56">
                  <c:v>19.449666666666655</c:v>
                </c:pt>
                <c:pt idx="57">
                  <c:v>19.975333333333321</c:v>
                </c:pt>
                <c:pt idx="58">
                  <c:v>20.500999999999987</c:v>
                </c:pt>
                <c:pt idx="59">
                  <c:v>21.026666666666653</c:v>
                </c:pt>
                <c:pt idx="60">
                  <c:v>21.552333333333319</c:v>
                </c:pt>
                <c:pt idx="61">
                  <c:v>22.077999999999985</c:v>
                </c:pt>
                <c:pt idx="62">
                  <c:v>22.603666666666651</c:v>
                </c:pt>
                <c:pt idx="63">
                  <c:v>23.129333333333317</c:v>
                </c:pt>
                <c:pt idx="64">
                  <c:v>23.654999999999983</c:v>
                </c:pt>
                <c:pt idx="65">
                  <c:v>24.180666666666649</c:v>
                </c:pt>
                <c:pt idx="66">
                  <c:v>24.706333333333315</c:v>
                </c:pt>
                <c:pt idx="67">
                  <c:v>25.231999999999982</c:v>
                </c:pt>
                <c:pt idx="68">
                  <c:v>25.757666666666648</c:v>
                </c:pt>
                <c:pt idx="69">
                  <c:v>26.283333333333314</c:v>
                </c:pt>
                <c:pt idx="70">
                  <c:v>26.80899999999998</c:v>
                </c:pt>
                <c:pt idx="71">
                  <c:v>27.334666666666646</c:v>
                </c:pt>
                <c:pt idx="72">
                  <c:v>27.860333333333312</c:v>
                </c:pt>
                <c:pt idx="73">
                  <c:v>28.385999999999978</c:v>
                </c:pt>
                <c:pt idx="74">
                  <c:v>28.911666666666644</c:v>
                </c:pt>
                <c:pt idx="75">
                  <c:v>29.43733333333331</c:v>
                </c:pt>
                <c:pt idx="76">
                  <c:v>29.962999999999976</c:v>
                </c:pt>
                <c:pt idx="77">
                  <c:v>30.488666666666642</c:v>
                </c:pt>
                <c:pt idx="78">
                  <c:v>31.014333333333308</c:v>
                </c:pt>
                <c:pt idx="79">
                  <c:v>31.539999999999974</c:v>
                </c:pt>
                <c:pt idx="80">
                  <c:v>32.065666666666644</c:v>
                </c:pt>
                <c:pt idx="81">
                  <c:v>32.59133333333331</c:v>
                </c:pt>
                <c:pt idx="82">
                  <c:v>33.116999999999976</c:v>
                </c:pt>
                <c:pt idx="83">
                  <c:v>33.642666666666642</c:v>
                </c:pt>
                <c:pt idx="84">
                  <c:v>34.168333333333308</c:v>
                </c:pt>
                <c:pt idx="85">
                  <c:v>34.693999999999974</c:v>
                </c:pt>
                <c:pt idx="86">
                  <c:v>35.21966666666664</c:v>
                </c:pt>
                <c:pt idx="87">
                  <c:v>35.745333333333306</c:v>
                </c:pt>
                <c:pt idx="88">
                  <c:v>36.270999999999972</c:v>
                </c:pt>
                <c:pt idx="89">
                  <c:v>36.270999999999972</c:v>
                </c:pt>
                <c:pt idx="90">
                  <c:v>36.270999999999972</c:v>
                </c:pt>
                <c:pt idx="91">
                  <c:v>36.270999999999972</c:v>
                </c:pt>
                <c:pt idx="92">
                  <c:v>36.270999999999972</c:v>
                </c:pt>
                <c:pt idx="93">
                  <c:v>36.270999999999972</c:v>
                </c:pt>
                <c:pt idx="94">
                  <c:v>36.270999999999972</c:v>
                </c:pt>
                <c:pt idx="95">
                  <c:v>36.270999999999972</c:v>
                </c:pt>
                <c:pt idx="96">
                  <c:v>36.270999999999972</c:v>
                </c:pt>
                <c:pt idx="97">
                  <c:v>36.270999999999972</c:v>
                </c:pt>
                <c:pt idx="98">
                  <c:v>36.270999999999972</c:v>
                </c:pt>
                <c:pt idx="99">
                  <c:v>36.270999999999972</c:v>
                </c:pt>
                <c:pt idx="100">
                  <c:v>36.270999999999972</c:v>
                </c:pt>
                <c:pt idx="101">
                  <c:v>36.270999999999972</c:v>
                </c:pt>
                <c:pt idx="102">
                  <c:v>36.270999999999972</c:v>
                </c:pt>
                <c:pt idx="103">
                  <c:v>36.270999999999972</c:v>
                </c:pt>
                <c:pt idx="104">
                  <c:v>36.270999999999972</c:v>
                </c:pt>
                <c:pt idx="105">
                  <c:v>36.270999999999972</c:v>
                </c:pt>
                <c:pt idx="106">
                  <c:v>36.270999999999972</c:v>
                </c:pt>
                <c:pt idx="107">
                  <c:v>36.270999999999972</c:v>
                </c:pt>
                <c:pt idx="108">
                  <c:v>36.270999999999972</c:v>
                </c:pt>
                <c:pt idx="109">
                  <c:v>36.270999999999972</c:v>
                </c:pt>
                <c:pt idx="110">
                  <c:v>36.270999999999972</c:v>
                </c:pt>
                <c:pt idx="111">
                  <c:v>36.270999999999972</c:v>
                </c:pt>
                <c:pt idx="112">
                  <c:v>36.270999999999972</c:v>
                </c:pt>
                <c:pt idx="113">
                  <c:v>36.270999999999972</c:v>
                </c:pt>
                <c:pt idx="114">
                  <c:v>36.270999999999972</c:v>
                </c:pt>
                <c:pt idx="115">
                  <c:v>36.270999999999972</c:v>
                </c:pt>
                <c:pt idx="116">
                  <c:v>36.270999999999972</c:v>
                </c:pt>
                <c:pt idx="117">
                  <c:v>36.270999999999972</c:v>
                </c:pt>
                <c:pt idx="118">
                  <c:v>36.270999999999972</c:v>
                </c:pt>
                <c:pt idx="119">
                  <c:v>36.270999999999972</c:v>
                </c:pt>
                <c:pt idx="120">
                  <c:v>36.270999999999972</c:v>
                </c:pt>
                <c:pt idx="121">
                  <c:v>36.270999999999972</c:v>
                </c:pt>
                <c:pt idx="122">
                  <c:v>36.270999999999972</c:v>
                </c:pt>
                <c:pt idx="123">
                  <c:v>36.270999999999972</c:v>
                </c:pt>
                <c:pt idx="124">
                  <c:v>36.270999999999972</c:v>
                </c:pt>
                <c:pt idx="125">
                  <c:v>36.270999999999972</c:v>
                </c:pt>
                <c:pt idx="126">
                  <c:v>36.270999999999972</c:v>
                </c:pt>
                <c:pt idx="127">
                  <c:v>36.270999999999972</c:v>
                </c:pt>
                <c:pt idx="128">
                  <c:v>36.270999999999972</c:v>
                </c:pt>
                <c:pt idx="129">
                  <c:v>36.270999999999972</c:v>
                </c:pt>
                <c:pt idx="130">
                  <c:v>36.270999999999972</c:v>
                </c:pt>
                <c:pt idx="131">
                  <c:v>36.270999999999972</c:v>
                </c:pt>
                <c:pt idx="132">
                  <c:v>36.270999999999972</c:v>
                </c:pt>
                <c:pt idx="133">
                  <c:v>36.270999999999972</c:v>
                </c:pt>
                <c:pt idx="134">
                  <c:v>36.270999999999972</c:v>
                </c:pt>
                <c:pt idx="135">
                  <c:v>36.270999999999972</c:v>
                </c:pt>
                <c:pt idx="136">
                  <c:v>36.270999999999972</c:v>
                </c:pt>
                <c:pt idx="137">
                  <c:v>36.270999999999972</c:v>
                </c:pt>
                <c:pt idx="138">
                  <c:v>36.270999999999972</c:v>
                </c:pt>
                <c:pt idx="139">
                  <c:v>36.270999999999972</c:v>
                </c:pt>
                <c:pt idx="140">
                  <c:v>36.270999999999972</c:v>
                </c:pt>
                <c:pt idx="141">
                  <c:v>36.270999999999972</c:v>
                </c:pt>
                <c:pt idx="142">
                  <c:v>36.270999999999972</c:v>
                </c:pt>
                <c:pt idx="143">
                  <c:v>36.270999999999972</c:v>
                </c:pt>
                <c:pt idx="144">
                  <c:v>36.270999999999972</c:v>
                </c:pt>
              </c:numCache>
            </c:numRef>
          </c:yVal>
          <c:smooth val="0"/>
          <c:extLst>
            <c:ext xmlns:c16="http://schemas.microsoft.com/office/drawing/2014/chart" uri="{C3380CC4-5D6E-409C-BE32-E72D297353CC}">
              <c16:uniqueId val="{00000020-CFF4-44F7-AA81-1006390D4A27}"/>
            </c:ext>
          </c:extLst>
        </c:ser>
        <c:ser>
          <c:idx val="1"/>
          <c:order val="3"/>
          <c:tx>
            <c:strRef>
              <c:f>Simulation_March!$S$2</c:f>
              <c:strCache>
                <c:ptCount val="1"/>
                <c:pt idx="0">
                  <c:v>EV3 </c:v>
                </c:pt>
              </c:strCache>
            </c:strRef>
          </c:tx>
          <c:spPr>
            <a:ln w="12700">
              <a:solidFill>
                <a:schemeClr val="accent2"/>
              </a:solidFill>
            </a:ln>
          </c:spPr>
          <c:marker>
            <c:symbol val="none"/>
          </c:marker>
          <c:xVal>
            <c:numRef>
              <c:f>Simulation_March!$A$3:$A$148</c:f>
              <c:numCache>
                <c:formatCode>m/d/yyyy\ h:mm</c:formatCode>
                <c:ptCount val="146"/>
                <c:pt idx="0">
                  <c:v>44641.25</c:v>
                </c:pt>
                <c:pt idx="1">
                  <c:v>44641.253472222219</c:v>
                </c:pt>
                <c:pt idx="2">
                  <c:v>44641.256944444445</c:v>
                </c:pt>
                <c:pt idx="3">
                  <c:v>44641.260416666664</c:v>
                </c:pt>
                <c:pt idx="4">
                  <c:v>44641.263888888891</c:v>
                </c:pt>
                <c:pt idx="5">
                  <c:v>44641.267361111109</c:v>
                </c:pt>
                <c:pt idx="6">
                  <c:v>44641.270833333336</c:v>
                </c:pt>
                <c:pt idx="7">
                  <c:v>44641.274305555555</c:v>
                </c:pt>
                <c:pt idx="8">
                  <c:v>44641.277777777781</c:v>
                </c:pt>
                <c:pt idx="9">
                  <c:v>44641.28125</c:v>
                </c:pt>
                <c:pt idx="10">
                  <c:v>44641.284722222219</c:v>
                </c:pt>
                <c:pt idx="11">
                  <c:v>44641.288194444445</c:v>
                </c:pt>
                <c:pt idx="12">
                  <c:v>44641.291666666664</c:v>
                </c:pt>
                <c:pt idx="13">
                  <c:v>44641.295138888891</c:v>
                </c:pt>
                <c:pt idx="14">
                  <c:v>44641.298611111109</c:v>
                </c:pt>
                <c:pt idx="15">
                  <c:v>44641.302083333336</c:v>
                </c:pt>
                <c:pt idx="16">
                  <c:v>44641.305555555555</c:v>
                </c:pt>
                <c:pt idx="17">
                  <c:v>44641.309027777781</c:v>
                </c:pt>
                <c:pt idx="18">
                  <c:v>44641.3125</c:v>
                </c:pt>
                <c:pt idx="19">
                  <c:v>44641.315972222219</c:v>
                </c:pt>
                <c:pt idx="20">
                  <c:v>44641.319444444445</c:v>
                </c:pt>
                <c:pt idx="21">
                  <c:v>44641.322916666664</c:v>
                </c:pt>
                <c:pt idx="22">
                  <c:v>44641.326388888891</c:v>
                </c:pt>
                <c:pt idx="23">
                  <c:v>44641.329861111109</c:v>
                </c:pt>
                <c:pt idx="24">
                  <c:v>44641.333333333336</c:v>
                </c:pt>
                <c:pt idx="25">
                  <c:v>44641.336805555555</c:v>
                </c:pt>
                <c:pt idx="26">
                  <c:v>44641.340277777781</c:v>
                </c:pt>
                <c:pt idx="27">
                  <c:v>44641.34375</c:v>
                </c:pt>
                <c:pt idx="28">
                  <c:v>44641.347222222219</c:v>
                </c:pt>
                <c:pt idx="29">
                  <c:v>44641.350694444445</c:v>
                </c:pt>
                <c:pt idx="30">
                  <c:v>44641.354166666664</c:v>
                </c:pt>
                <c:pt idx="31">
                  <c:v>44641.357638888891</c:v>
                </c:pt>
                <c:pt idx="32">
                  <c:v>44641.361111111109</c:v>
                </c:pt>
                <c:pt idx="33">
                  <c:v>44641.364583333336</c:v>
                </c:pt>
                <c:pt idx="34">
                  <c:v>44641.368055555555</c:v>
                </c:pt>
                <c:pt idx="35">
                  <c:v>44641.371527777781</c:v>
                </c:pt>
                <c:pt idx="36">
                  <c:v>44641.375</c:v>
                </c:pt>
                <c:pt idx="37">
                  <c:v>44641.378472222219</c:v>
                </c:pt>
                <c:pt idx="38">
                  <c:v>44641.381944444445</c:v>
                </c:pt>
                <c:pt idx="39">
                  <c:v>44641.385416666664</c:v>
                </c:pt>
                <c:pt idx="40">
                  <c:v>44641.388888888891</c:v>
                </c:pt>
                <c:pt idx="41">
                  <c:v>44641.392361111109</c:v>
                </c:pt>
                <c:pt idx="42">
                  <c:v>44641.395833333336</c:v>
                </c:pt>
                <c:pt idx="43">
                  <c:v>44641.399305555555</c:v>
                </c:pt>
                <c:pt idx="44">
                  <c:v>44641.402777777781</c:v>
                </c:pt>
                <c:pt idx="45">
                  <c:v>44641.40625</c:v>
                </c:pt>
                <c:pt idx="46">
                  <c:v>44641.409722222219</c:v>
                </c:pt>
                <c:pt idx="47">
                  <c:v>44641.413194444445</c:v>
                </c:pt>
                <c:pt idx="48">
                  <c:v>44641.416666666664</c:v>
                </c:pt>
                <c:pt idx="49">
                  <c:v>44641.420138888891</c:v>
                </c:pt>
                <c:pt idx="50">
                  <c:v>44641.423611111109</c:v>
                </c:pt>
                <c:pt idx="51">
                  <c:v>44641.427083333336</c:v>
                </c:pt>
                <c:pt idx="52">
                  <c:v>44641.430555555555</c:v>
                </c:pt>
                <c:pt idx="53">
                  <c:v>44641.434027777781</c:v>
                </c:pt>
                <c:pt idx="54">
                  <c:v>44641.4375</c:v>
                </c:pt>
                <c:pt idx="55">
                  <c:v>44641.440972222219</c:v>
                </c:pt>
                <c:pt idx="56">
                  <c:v>44641.444444444445</c:v>
                </c:pt>
                <c:pt idx="57">
                  <c:v>44641.447916666664</c:v>
                </c:pt>
                <c:pt idx="58">
                  <c:v>44641.451388888891</c:v>
                </c:pt>
                <c:pt idx="59">
                  <c:v>44641.454861111109</c:v>
                </c:pt>
                <c:pt idx="60">
                  <c:v>44641.458333333336</c:v>
                </c:pt>
                <c:pt idx="61">
                  <c:v>44641.461805555555</c:v>
                </c:pt>
                <c:pt idx="62">
                  <c:v>44641.465277777781</c:v>
                </c:pt>
                <c:pt idx="63">
                  <c:v>44641.46875</c:v>
                </c:pt>
                <c:pt idx="64">
                  <c:v>44641.472222222219</c:v>
                </c:pt>
                <c:pt idx="65">
                  <c:v>44641.475694444445</c:v>
                </c:pt>
                <c:pt idx="66">
                  <c:v>44641.479166666664</c:v>
                </c:pt>
                <c:pt idx="67">
                  <c:v>44641.482638888891</c:v>
                </c:pt>
                <c:pt idx="68">
                  <c:v>44641.486111111109</c:v>
                </c:pt>
                <c:pt idx="69">
                  <c:v>44641.489583333336</c:v>
                </c:pt>
                <c:pt idx="70">
                  <c:v>44641.493055555555</c:v>
                </c:pt>
                <c:pt idx="71">
                  <c:v>44641.496527777781</c:v>
                </c:pt>
                <c:pt idx="72">
                  <c:v>44641.5</c:v>
                </c:pt>
                <c:pt idx="73">
                  <c:v>44641.503472222219</c:v>
                </c:pt>
                <c:pt idx="74">
                  <c:v>44641.506944444445</c:v>
                </c:pt>
                <c:pt idx="75">
                  <c:v>44641.510416666664</c:v>
                </c:pt>
                <c:pt idx="76">
                  <c:v>44641.513888888891</c:v>
                </c:pt>
                <c:pt idx="77">
                  <c:v>44641.517361111109</c:v>
                </c:pt>
                <c:pt idx="78">
                  <c:v>44641.520833333336</c:v>
                </c:pt>
                <c:pt idx="79">
                  <c:v>44641.524305555555</c:v>
                </c:pt>
                <c:pt idx="80">
                  <c:v>44641.527777777781</c:v>
                </c:pt>
                <c:pt idx="81">
                  <c:v>44641.53125</c:v>
                </c:pt>
                <c:pt idx="82">
                  <c:v>44641.534722222219</c:v>
                </c:pt>
                <c:pt idx="83">
                  <c:v>44641.538194444445</c:v>
                </c:pt>
                <c:pt idx="84">
                  <c:v>44641.541666666664</c:v>
                </c:pt>
                <c:pt idx="85">
                  <c:v>44641.545138888891</c:v>
                </c:pt>
                <c:pt idx="86">
                  <c:v>44641.548611111109</c:v>
                </c:pt>
                <c:pt idx="87">
                  <c:v>44641.552083333336</c:v>
                </c:pt>
                <c:pt idx="88">
                  <c:v>44641.555555555555</c:v>
                </c:pt>
                <c:pt idx="89">
                  <c:v>44641.559027777781</c:v>
                </c:pt>
                <c:pt idx="90">
                  <c:v>44641.5625</c:v>
                </c:pt>
                <c:pt idx="91">
                  <c:v>44641.565972222219</c:v>
                </c:pt>
                <c:pt idx="92">
                  <c:v>44641.569444444445</c:v>
                </c:pt>
                <c:pt idx="93">
                  <c:v>44641.572916666664</c:v>
                </c:pt>
                <c:pt idx="94">
                  <c:v>44641.576388888891</c:v>
                </c:pt>
                <c:pt idx="95">
                  <c:v>44641.579861111109</c:v>
                </c:pt>
                <c:pt idx="96">
                  <c:v>44641.583333333336</c:v>
                </c:pt>
                <c:pt idx="97">
                  <c:v>44641.586805555555</c:v>
                </c:pt>
                <c:pt idx="98">
                  <c:v>44641.590277777781</c:v>
                </c:pt>
                <c:pt idx="99">
                  <c:v>44641.59375</c:v>
                </c:pt>
                <c:pt idx="100">
                  <c:v>44641.597222222219</c:v>
                </c:pt>
                <c:pt idx="101">
                  <c:v>44641.600694444445</c:v>
                </c:pt>
                <c:pt idx="102">
                  <c:v>44641.604166666664</c:v>
                </c:pt>
                <c:pt idx="103">
                  <c:v>44641.607638888891</c:v>
                </c:pt>
                <c:pt idx="104">
                  <c:v>44641.611111111109</c:v>
                </c:pt>
                <c:pt idx="105">
                  <c:v>44641.614583333336</c:v>
                </c:pt>
                <c:pt idx="106">
                  <c:v>44641.618055555555</c:v>
                </c:pt>
                <c:pt idx="107">
                  <c:v>44641.621527777781</c:v>
                </c:pt>
                <c:pt idx="108">
                  <c:v>44641.625</c:v>
                </c:pt>
                <c:pt idx="109">
                  <c:v>44641.628472222219</c:v>
                </c:pt>
                <c:pt idx="110">
                  <c:v>44641.631944444445</c:v>
                </c:pt>
                <c:pt idx="111">
                  <c:v>44641.635416666664</c:v>
                </c:pt>
                <c:pt idx="112">
                  <c:v>44641.638888888891</c:v>
                </c:pt>
                <c:pt idx="113">
                  <c:v>44641.642361111109</c:v>
                </c:pt>
                <c:pt idx="114">
                  <c:v>44641.645833333336</c:v>
                </c:pt>
                <c:pt idx="115">
                  <c:v>44641.649305555555</c:v>
                </c:pt>
                <c:pt idx="116">
                  <c:v>44641.652777777781</c:v>
                </c:pt>
                <c:pt idx="117">
                  <c:v>44641.65625</c:v>
                </c:pt>
                <c:pt idx="118">
                  <c:v>44641.659722222219</c:v>
                </c:pt>
                <c:pt idx="119">
                  <c:v>44641.663194444445</c:v>
                </c:pt>
                <c:pt idx="120">
                  <c:v>44641.666666666664</c:v>
                </c:pt>
                <c:pt idx="121">
                  <c:v>44641.670138888891</c:v>
                </c:pt>
                <c:pt idx="122">
                  <c:v>44641.673611111109</c:v>
                </c:pt>
                <c:pt idx="123">
                  <c:v>44641.677083333336</c:v>
                </c:pt>
                <c:pt idx="124">
                  <c:v>44641.680555555555</c:v>
                </c:pt>
                <c:pt idx="125">
                  <c:v>44641.684027777781</c:v>
                </c:pt>
                <c:pt idx="126">
                  <c:v>44641.6875</c:v>
                </c:pt>
                <c:pt idx="127">
                  <c:v>44641.690972222219</c:v>
                </c:pt>
                <c:pt idx="128">
                  <c:v>44641.694444444445</c:v>
                </c:pt>
                <c:pt idx="129">
                  <c:v>44641.697916666664</c:v>
                </c:pt>
                <c:pt idx="130">
                  <c:v>44641.701388888891</c:v>
                </c:pt>
                <c:pt idx="131">
                  <c:v>44641.704861111109</c:v>
                </c:pt>
                <c:pt idx="132">
                  <c:v>44641.708333333336</c:v>
                </c:pt>
                <c:pt idx="133">
                  <c:v>44641.711805555555</c:v>
                </c:pt>
                <c:pt idx="134">
                  <c:v>44641.715277777781</c:v>
                </c:pt>
                <c:pt idx="135">
                  <c:v>44641.71875</c:v>
                </c:pt>
                <c:pt idx="136">
                  <c:v>44641.722222222219</c:v>
                </c:pt>
                <c:pt idx="137">
                  <c:v>44641.725694444445</c:v>
                </c:pt>
                <c:pt idx="138">
                  <c:v>44641.729166666664</c:v>
                </c:pt>
                <c:pt idx="139">
                  <c:v>44641.732638888891</c:v>
                </c:pt>
                <c:pt idx="140">
                  <c:v>44641.736111111109</c:v>
                </c:pt>
                <c:pt idx="141">
                  <c:v>44641.739583333336</c:v>
                </c:pt>
                <c:pt idx="142">
                  <c:v>44641.743055555555</c:v>
                </c:pt>
                <c:pt idx="143">
                  <c:v>44641.746527777781</c:v>
                </c:pt>
                <c:pt idx="144">
                  <c:v>44641.75</c:v>
                </c:pt>
              </c:numCache>
            </c:numRef>
          </c:xVal>
          <c:yVal>
            <c:numRef>
              <c:f>Simulation_March!$S$3:$S$147</c:f>
              <c:numCache>
                <c:formatCode>General</c:formatCode>
                <c:ptCount val="14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0.52566666666666662</c:v>
                </c:pt>
                <c:pt idx="24">
                  <c:v>1.0513333333333332</c:v>
                </c:pt>
                <c:pt idx="25">
                  <c:v>1.577</c:v>
                </c:pt>
                <c:pt idx="26">
                  <c:v>2.1026666666666665</c:v>
                </c:pt>
                <c:pt idx="27">
                  <c:v>2.628333333333333</c:v>
                </c:pt>
                <c:pt idx="28">
                  <c:v>3.1539999999999995</c:v>
                </c:pt>
                <c:pt idx="29">
                  <c:v>3.679666666666666</c:v>
                </c:pt>
                <c:pt idx="30">
                  <c:v>4.2053333333333329</c:v>
                </c:pt>
                <c:pt idx="31">
                  <c:v>4.7309999999999999</c:v>
                </c:pt>
                <c:pt idx="32">
                  <c:v>5.2566666666666668</c:v>
                </c:pt>
                <c:pt idx="33">
                  <c:v>5.7823333333333338</c:v>
                </c:pt>
                <c:pt idx="34">
                  <c:v>6.3080000000000007</c:v>
                </c:pt>
                <c:pt idx="35">
                  <c:v>6.8336666666666677</c:v>
                </c:pt>
                <c:pt idx="36">
                  <c:v>7.3593333333333346</c:v>
                </c:pt>
                <c:pt idx="37">
                  <c:v>7.8850000000000016</c:v>
                </c:pt>
                <c:pt idx="38">
                  <c:v>8.4106666666666676</c:v>
                </c:pt>
                <c:pt idx="39">
                  <c:v>8.9363333333333337</c:v>
                </c:pt>
                <c:pt idx="40">
                  <c:v>9.4619999999999997</c:v>
                </c:pt>
                <c:pt idx="41">
                  <c:v>9.9876666666666658</c:v>
                </c:pt>
                <c:pt idx="42">
                  <c:v>10.513333333333332</c:v>
                </c:pt>
                <c:pt idx="43">
                  <c:v>11.038999999999998</c:v>
                </c:pt>
                <c:pt idx="44">
                  <c:v>11.564666666666664</c:v>
                </c:pt>
                <c:pt idx="45">
                  <c:v>12.09033333333333</c:v>
                </c:pt>
                <c:pt idx="46">
                  <c:v>12.615999999999996</c:v>
                </c:pt>
                <c:pt idx="47">
                  <c:v>13.141666666666662</c:v>
                </c:pt>
                <c:pt idx="48">
                  <c:v>13.667333333333328</c:v>
                </c:pt>
                <c:pt idx="49">
                  <c:v>14.192999999999994</c:v>
                </c:pt>
                <c:pt idx="50">
                  <c:v>14.71866666666666</c:v>
                </c:pt>
                <c:pt idx="51">
                  <c:v>15.244333333333326</c:v>
                </c:pt>
                <c:pt idx="52">
                  <c:v>15.769999999999992</c:v>
                </c:pt>
                <c:pt idx="53">
                  <c:v>16.295666666666659</c:v>
                </c:pt>
                <c:pt idx="54">
                  <c:v>16.821333333333325</c:v>
                </c:pt>
                <c:pt idx="55">
                  <c:v>17.346999999999991</c:v>
                </c:pt>
                <c:pt idx="56">
                  <c:v>17.872666666666657</c:v>
                </c:pt>
                <c:pt idx="57">
                  <c:v>18.398333333333323</c:v>
                </c:pt>
                <c:pt idx="58">
                  <c:v>18.923999999999989</c:v>
                </c:pt>
                <c:pt idx="59">
                  <c:v>19.449666666666655</c:v>
                </c:pt>
                <c:pt idx="60">
                  <c:v>19.975333333333321</c:v>
                </c:pt>
                <c:pt idx="61">
                  <c:v>20.500999999999987</c:v>
                </c:pt>
                <c:pt idx="62">
                  <c:v>21.026666666666653</c:v>
                </c:pt>
                <c:pt idx="63">
                  <c:v>21.552333333333319</c:v>
                </c:pt>
                <c:pt idx="64">
                  <c:v>22.077999999999985</c:v>
                </c:pt>
                <c:pt idx="65">
                  <c:v>22.603666666666651</c:v>
                </c:pt>
                <c:pt idx="66">
                  <c:v>23.129333333333317</c:v>
                </c:pt>
                <c:pt idx="67">
                  <c:v>23.654999999999983</c:v>
                </c:pt>
                <c:pt idx="68">
                  <c:v>24.180666666666649</c:v>
                </c:pt>
                <c:pt idx="69">
                  <c:v>24.706333333333315</c:v>
                </c:pt>
                <c:pt idx="70">
                  <c:v>25.231999999999982</c:v>
                </c:pt>
                <c:pt idx="71">
                  <c:v>25.757666666666648</c:v>
                </c:pt>
                <c:pt idx="72">
                  <c:v>26.283333333333314</c:v>
                </c:pt>
                <c:pt idx="73">
                  <c:v>26.80899999999998</c:v>
                </c:pt>
                <c:pt idx="74">
                  <c:v>27.334666666666646</c:v>
                </c:pt>
                <c:pt idx="75">
                  <c:v>27.860333333333312</c:v>
                </c:pt>
                <c:pt idx="76">
                  <c:v>28.385999999999978</c:v>
                </c:pt>
                <c:pt idx="77">
                  <c:v>28.911666666666644</c:v>
                </c:pt>
                <c:pt idx="78">
                  <c:v>29.43733333333331</c:v>
                </c:pt>
                <c:pt idx="79">
                  <c:v>29.962999999999976</c:v>
                </c:pt>
                <c:pt idx="80">
                  <c:v>30.488666666666642</c:v>
                </c:pt>
                <c:pt idx="81">
                  <c:v>31.014333333333308</c:v>
                </c:pt>
                <c:pt idx="82">
                  <c:v>31.539999999999974</c:v>
                </c:pt>
                <c:pt idx="83">
                  <c:v>32.065666666666644</c:v>
                </c:pt>
                <c:pt idx="84">
                  <c:v>32.59133333333331</c:v>
                </c:pt>
                <c:pt idx="85">
                  <c:v>33.116999999999976</c:v>
                </c:pt>
                <c:pt idx="86">
                  <c:v>33.642666666666642</c:v>
                </c:pt>
                <c:pt idx="87">
                  <c:v>34.168333333333308</c:v>
                </c:pt>
                <c:pt idx="88">
                  <c:v>34.693999999999974</c:v>
                </c:pt>
                <c:pt idx="89">
                  <c:v>35.21966666666664</c:v>
                </c:pt>
                <c:pt idx="90">
                  <c:v>35.745333333333306</c:v>
                </c:pt>
                <c:pt idx="91">
                  <c:v>36.270999999999972</c:v>
                </c:pt>
                <c:pt idx="92">
                  <c:v>36.796666666666638</c:v>
                </c:pt>
                <c:pt idx="93">
                  <c:v>37.322333333333304</c:v>
                </c:pt>
                <c:pt idx="94">
                  <c:v>37.847999999999971</c:v>
                </c:pt>
                <c:pt idx="95">
                  <c:v>38.373666666666637</c:v>
                </c:pt>
                <c:pt idx="96">
                  <c:v>38.899333333333303</c:v>
                </c:pt>
                <c:pt idx="97">
                  <c:v>39.424999999999969</c:v>
                </c:pt>
                <c:pt idx="98">
                  <c:v>39.950666666666635</c:v>
                </c:pt>
                <c:pt idx="99">
                  <c:v>40.476333333333301</c:v>
                </c:pt>
                <c:pt idx="100">
                  <c:v>41.001999999999967</c:v>
                </c:pt>
                <c:pt idx="101">
                  <c:v>41.527666666666633</c:v>
                </c:pt>
                <c:pt idx="102">
                  <c:v>41.527666666666633</c:v>
                </c:pt>
                <c:pt idx="103">
                  <c:v>41.527666666666633</c:v>
                </c:pt>
                <c:pt idx="104">
                  <c:v>41.527666666666633</c:v>
                </c:pt>
                <c:pt idx="105">
                  <c:v>41.527666666666633</c:v>
                </c:pt>
                <c:pt idx="106">
                  <c:v>41.527666666666633</c:v>
                </c:pt>
                <c:pt idx="107">
                  <c:v>41.527666666666633</c:v>
                </c:pt>
                <c:pt idx="108">
                  <c:v>41.527666666666633</c:v>
                </c:pt>
                <c:pt idx="109">
                  <c:v>41.527666666666633</c:v>
                </c:pt>
                <c:pt idx="110">
                  <c:v>41.527666666666633</c:v>
                </c:pt>
                <c:pt idx="111">
                  <c:v>41.527666666666633</c:v>
                </c:pt>
                <c:pt idx="112">
                  <c:v>41.527666666666633</c:v>
                </c:pt>
                <c:pt idx="113">
                  <c:v>41.527666666666633</c:v>
                </c:pt>
                <c:pt idx="114">
                  <c:v>41.527666666666633</c:v>
                </c:pt>
                <c:pt idx="115">
                  <c:v>41.527666666666633</c:v>
                </c:pt>
                <c:pt idx="116">
                  <c:v>41.527666666666633</c:v>
                </c:pt>
                <c:pt idx="117">
                  <c:v>41.527666666666633</c:v>
                </c:pt>
                <c:pt idx="118">
                  <c:v>41.527666666666633</c:v>
                </c:pt>
                <c:pt idx="119">
                  <c:v>41.527666666666633</c:v>
                </c:pt>
                <c:pt idx="120">
                  <c:v>41.527666666666633</c:v>
                </c:pt>
                <c:pt idx="121">
                  <c:v>41.527666666666633</c:v>
                </c:pt>
                <c:pt idx="122">
                  <c:v>41.527666666666633</c:v>
                </c:pt>
                <c:pt idx="123">
                  <c:v>41.527666666666633</c:v>
                </c:pt>
                <c:pt idx="124">
                  <c:v>41.527666666666633</c:v>
                </c:pt>
                <c:pt idx="125">
                  <c:v>41.527666666666633</c:v>
                </c:pt>
                <c:pt idx="126">
                  <c:v>41.527666666666633</c:v>
                </c:pt>
                <c:pt idx="127">
                  <c:v>41.527666666666633</c:v>
                </c:pt>
                <c:pt idx="128">
                  <c:v>41.527666666666633</c:v>
                </c:pt>
                <c:pt idx="129">
                  <c:v>41.527666666666633</c:v>
                </c:pt>
                <c:pt idx="130">
                  <c:v>41.527666666666633</c:v>
                </c:pt>
                <c:pt idx="131">
                  <c:v>41.527666666666633</c:v>
                </c:pt>
                <c:pt idx="132">
                  <c:v>41.527666666666633</c:v>
                </c:pt>
                <c:pt idx="133">
                  <c:v>41.527666666666633</c:v>
                </c:pt>
                <c:pt idx="134">
                  <c:v>41.527666666666633</c:v>
                </c:pt>
                <c:pt idx="135">
                  <c:v>41.527666666666633</c:v>
                </c:pt>
                <c:pt idx="136">
                  <c:v>41.527666666666633</c:v>
                </c:pt>
                <c:pt idx="137">
                  <c:v>41.527666666666633</c:v>
                </c:pt>
                <c:pt idx="138">
                  <c:v>41.527666666666633</c:v>
                </c:pt>
                <c:pt idx="139">
                  <c:v>41.527666666666633</c:v>
                </c:pt>
                <c:pt idx="140">
                  <c:v>41.527666666666633</c:v>
                </c:pt>
                <c:pt idx="141">
                  <c:v>41.527666666666633</c:v>
                </c:pt>
                <c:pt idx="142">
                  <c:v>41.527666666666633</c:v>
                </c:pt>
                <c:pt idx="143">
                  <c:v>41.527666666666633</c:v>
                </c:pt>
                <c:pt idx="144">
                  <c:v>41.527666666666633</c:v>
                </c:pt>
              </c:numCache>
            </c:numRef>
          </c:yVal>
          <c:smooth val="0"/>
          <c:extLst>
            <c:ext xmlns:c16="http://schemas.microsoft.com/office/drawing/2014/chart" uri="{C3380CC4-5D6E-409C-BE32-E72D297353CC}">
              <c16:uniqueId val="{0000001D-CFF4-44F7-AA81-1006390D4A27}"/>
            </c:ext>
          </c:extLst>
        </c:ser>
        <c:dLbls>
          <c:showLegendKey val="0"/>
          <c:showVal val="0"/>
          <c:showCatName val="0"/>
          <c:showSerName val="0"/>
          <c:showPercent val="0"/>
          <c:showBubbleSize val="0"/>
        </c:dLbls>
        <c:axId val="540532984"/>
        <c:axId val="540531544"/>
      </c:scatterChart>
      <c:valAx>
        <c:axId val="540532984"/>
        <c:scaling>
          <c:orientation val="minMax"/>
        </c:scaling>
        <c:delete val="0"/>
        <c:axPos val="b"/>
        <c:majorGridlines>
          <c:spPr>
            <a:ln w="9525" cap="flat" cmpd="sng" algn="ctr">
              <a:solidFill>
                <a:schemeClr val="tx1">
                  <a:lumMod val="15000"/>
                  <a:lumOff val="85000"/>
                </a:schemeClr>
              </a:solidFill>
              <a:round/>
            </a:ln>
            <a:effectLst/>
          </c:spPr>
        </c:majorGridlines>
        <c:numFmt formatCode="m/d/yyyy\ h:mm"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0531544"/>
        <c:crosses val="autoZero"/>
        <c:crossBetween val="midCat"/>
      </c:valAx>
      <c:valAx>
        <c:axId val="540531544"/>
        <c:scaling>
          <c:orientation val="minMax"/>
        </c:scaling>
        <c:delete val="0"/>
        <c:axPos val="l"/>
        <c:majorGridlines>
          <c:spPr>
            <a:ln w="9525" cap="flat" cmpd="sng" algn="ctr">
              <a:solidFill>
                <a:schemeClr val="tx1">
                  <a:lumMod val="15000"/>
                  <a:lumOff val="85000"/>
                </a:schemeClr>
              </a:solidFill>
              <a:round/>
            </a:ln>
            <a:effectLst/>
          </c:spPr>
        </c:majorGridlines>
        <c:title>
          <c:tx>
            <c:rich>
              <a:bodyPr/>
              <a:lstStyle/>
              <a:p>
                <a:pPr>
                  <a:defRPr/>
                </a:pPr>
                <a:r>
                  <a:rPr lang="en-US"/>
                  <a:t>Charged Energy (kWh)</a:t>
                </a:r>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0532984"/>
        <c:crosses val="autoZero"/>
        <c:crossBetween val="midCat"/>
      </c:valAx>
    </c:plotArea>
    <c:legend>
      <c:legendPos val="b"/>
      <c:overlay val="0"/>
      <c:txPr>
        <a:bodyPr/>
        <a:lstStyle/>
        <a:p>
          <a:pPr>
            <a:defRPr sz="1400"/>
          </a:pPr>
          <a:endParaRPr lang="en-US"/>
        </a:p>
      </c:txPr>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7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1" i="0" u="none" strike="noStrike" kern="1200" baseline="0">
                <a:solidFill>
                  <a:sysClr val="windowText" lastClr="000000"/>
                </a:solidFill>
              </a:rPr>
              <a:t>21st March (OF1 controlled)</a:t>
            </a:r>
          </a:p>
        </c:rich>
      </c:tx>
      <c:overlay val="0"/>
      <c:spPr>
        <a:noFill/>
        <a:ln>
          <a:noFill/>
        </a:ln>
        <a:effectLst/>
      </c:spPr>
    </c:title>
    <c:autoTitleDeleted val="0"/>
    <c:plotArea>
      <c:layout/>
      <c:scatterChart>
        <c:scatterStyle val="lineMarker"/>
        <c:varyColors val="0"/>
        <c:ser>
          <c:idx val="5"/>
          <c:order val="0"/>
          <c:tx>
            <c:strRef>
              <c:f>Simulation_March!$AL$2</c:f>
              <c:strCache>
                <c:ptCount val="1"/>
                <c:pt idx="0">
                  <c:v>EV0 </c:v>
                </c:pt>
              </c:strCache>
            </c:strRef>
          </c:tx>
          <c:spPr>
            <a:ln w="12700" cap="rnd">
              <a:solidFill>
                <a:srgbClr val="92D050"/>
              </a:solidFill>
              <a:round/>
            </a:ln>
            <a:effectLst/>
          </c:spPr>
          <c:marker>
            <c:symbol val="none"/>
          </c:marker>
          <c:xVal>
            <c:numRef>
              <c:f>Simulation_March!$A$3:$A$148</c:f>
              <c:numCache>
                <c:formatCode>m/d/yyyy\ h:mm</c:formatCode>
                <c:ptCount val="146"/>
                <c:pt idx="0">
                  <c:v>44641.25</c:v>
                </c:pt>
                <c:pt idx="1">
                  <c:v>44641.253472222219</c:v>
                </c:pt>
                <c:pt idx="2">
                  <c:v>44641.256944444445</c:v>
                </c:pt>
                <c:pt idx="3">
                  <c:v>44641.260416666664</c:v>
                </c:pt>
                <c:pt idx="4">
                  <c:v>44641.263888888891</c:v>
                </c:pt>
                <c:pt idx="5">
                  <c:v>44641.267361111109</c:v>
                </c:pt>
                <c:pt idx="6">
                  <c:v>44641.270833333336</c:v>
                </c:pt>
                <c:pt idx="7">
                  <c:v>44641.274305555555</c:v>
                </c:pt>
                <c:pt idx="8">
                  <c:v>44641.277777777781</c:v>
                </c:pt>
                <c:pt idx="9">
                  <c:v>44641.28125</c:v>
                </c:pt>
                <c:pt idx="10">
                  <c:v>44641.284722222219</c:v>
                </c:pt>
                <c:pt idx="11">
                  <c:v>44641.288194444445</c:v>
                </c:pt>
                <c:pt idx="12">
                  <c:v>44641.291666666664</c:v>
                </c:pt>
                <c:pt idx="13">
                  <c:v>44641.295138888891</c:v>
                </c:pt>
                <c:pt idx="14">
                  <c:v>44641.298611111109</c:v>
                </c:pt>
                <c:pt idx="15">
                  <c:v>44641.302083333336</c:v>
                </c:pt>
                <c:pt idx="16">
                  <c:v>44641.305555555555</c:v>
                </c:pt>
                <c:pt idx="17">
                  <c:v>44641.309027777781</c:v>
                </c:pt>
                <c:pt idx="18">
                  <c:v>44641.3125</c:v>
                </c:pt>
                <c:pt idx="19">
                  <c:v>44641.315972222219</c:v>
                </c:pt>
                <c:pt idx="20">
                  <c:v>44641.319444444445</c:v>
                </c:pt>
                <c:pt idx="21">
                  <c:v>44641.322916666664</c:v>
                </c:pt>
                <c:pt idx="22">
                  <c:v>44641.326388888891</c:v>
                </c:pt>
                <c:pt idx="23">
                  <c:v>44641.329861111109</c:v>
                </c:pt>
                <c:pt idx="24">
                  <c:v>44641.333333333336</c:v>
                </c:pt>
                <c:pt idx="25">
                  <c:v>44641.336805555555</c:v>
                </c:pt>
                <c:pt idx="26">
                  <c:v>44641.340277777781</c:v>
                </c:pt>
                <c:pt idx="27">
                  <c:v>44641.34375</c:v>
                </c:pt>
                <c:pt idx="28">
                  <c:v>44641.347222222219</c:v>
                </c:pt>
                <c:pt idx="29">
                  <c:v>44641.350694444445</c:v>
                </c:pt>
                <c:pt idx="30">
                  <c:v>44641.354166666664</c:v>
                </c:pt>
                <c:pt idx="31">
                  <c:v>44641.357638888891</c:v>
                </c:pt>
                <c:pt idx="32">
                  <c:v>44641.361111111109</c:v>
                </c:pt>
                <c:pt idx="33">
                  <c:v>44641.364583333336</c:v>
                </c:pt>
                <c:pt idx="34">
                  <c:v>44641.368055555555</c:v>
                </c:pt>
                <c:pt idx="35">
                  <c:v>44641.371527777781</c:v>
                </c:pt>
                <c:pt idx="36">
                  <c:v>44641.375</c:v>
                </c:pt>
                <c:pt idx="37">
                  <c:v>44641.378472222219</c:v>
                </c:pt>
                <c:pt idx="38">
                  <c:v>44641.381944444445</c:v>
                </c:pt>
                <c:pt idx="39">
                  <c:v>44641.385416666664</c:v>
                </c:pt>
                <c:pt idx="40">
                  <c:v>44641.388888888891</c:v>
                </c:pt>
                <c:pt idx="41">
                  <c:v>44641.392361111109</c:v>
                </c:pt>
                <c:pt idx="42">
                  <c:v>44641.395833333336</c:v>
                </c:pt>
                <c:pt idx="43">
                  <c:v>44641.399305555555</c:v>
                </c:pt>
                <c:pt idx="44">
                  <c:v>44641.402777777781</c:v>
                </c:pt>
                <c:pt idx="45">
                  <c:v>44641.40625</c:v>
                </c:pt>
                <c:pt idx="46">
                  <c:v>44641.409722222219</c:v>
                </c:pt>
                <c:pt idx="47">
                  <c:v>44641.413194444445</c:v>
                </c:pt>
                <c:pt idx="48">
                  <c:v>44641.416666666664</c:v>
                </c:pt>
                <c:pt idx="49">
                  <c:v>44641.420138888891</c:v>
                </c:pt>
                <c:pt idx="50">
                  <c:v>44641.423611111109</c:v>
                </c:pt>
                <c:pt idx="51">
                  <c:v>44641.427083333336</c:v>
                </c:pt>
                <c:pt idx="52">
                  <c:v>44641.430555555555</c:v>
                </c:pt>
                <c:pt idx="53">
                  <c:v>44641.434027777781</c:v>
                </c:pt>
                <c:pt idx="54">
                  <c:v>44641.4375</c:v>
                </c:pt>
                <c:pt idx="55">
                  <c:v>44641.440972222219</c:v>
                </c:pt>
                <c:pt idx="56">
                  <c:v>44641.444444444445</c:v>
                </c:pt>
                <c:pt idx="57">
                  <c:v>44641.447916666664</c:v>
                </c:pt>
                <c:pt idx="58">
                  <c:v>44641.451388888891</c:v>
                </c:pt>
                <c:pt idx="59">
                  <c:v>44641.454861111109</c:v>
                </c:pt>
                <c:pt idx="60">
                  <c:v>44641.458333333336</c:v>
                </c:pt>
                <c:pt idx="61">
                  <c:v>44641.461805555555</c:v>
                </c:pt>
                <c:pt idx="62">
                  <c:v>44641.465277777781</c:v>
                </c:pt>
                <c:pt idx="63">
                  <c:v>44641.46875</c:v>
                </c:pt>
                <c:pt idx="64">
                  <c:v>44641.472222222219</c:v>
                </c:pt>
                <c:pt idx="65">
                  <c:v>44641.475694444445</c:v>
                </c:pt>
                <c:pt idx="66">
                  <c:v>44641.479166666664</c:v>
                </c:pt>
                <c:pt idx="67">
                  <c:v>44641.482638888891</c:v>
                </c:pt>
                <c:pt idx="68">
                  <c:v>44641.486111111109</c:v>
                </c:pt>
                <c:pt idx="69">
                  <c:v>44641.489583333336</c:v>
                </c:pt>
                <c:pt idx="70">
                  <c:v>44641.493055555555</c:v>
                </c:pt>
                <c:pt idx="71">
                  <c:v>44641.496527777781</c:v>
                </c:pt>
                <c:pt idx="72">
                  <c:v>44641.5</c:v>
                </c:pt>
                <c:pt idx="73">
                  <c:v>44641.503472222219</c:v>
                </c:pt>
                <c:pt idx="74">
                  <c:v>44641.506944444445</c:v>
                </c:pt>
                <c:pt idx="75">
                  <c:v>44641.510416666664</c:v>
                </c:pt>
                <c:pt idx="76">
                  <c:v>44641.513888888891</c:v>
                </c:pt>
                <c:pt idx="77">
                  <c:v>44641.517361111109</c:v>
                </c:pt>
                <c:pt idx="78">
                  <c:v>44641.520833333336</c:v>
                </c:pt>
                <c:pt idx="79">
                  <c:v>44641.524305555555</c:v>
                </c:pt>
                <c:pt idx="80">
                  <c:v>44641.527777777781</c:v>
                </c:pt>
                <c:pt idx="81">
                  <c:v>44641.53125</c:v>
                </c:pt>
                <c:pt idx="82">
                  <c:v>44641.534722222219</c:v>
                </c:pt>
                <c:pt idx="83">
                  <c:v>44641.538194444445</c:v>
                </c:pt>
                <c:pt idx="84">
                  <c:v>44641.541666666664</c:v>
                </c:pt>
                <c:pt idx="85">
                  <c:v>44641.545138888891</c:v>
                </c:pt>
                <c:pt idx="86">
                  <c:v>44641.548611111109</c:v>
                </c:pt>
                <c:pt idx="87">
                  <c:v>44641.552083333336</c:v>
                </c:pt>
                <c:pt idx="88">
                  <c:v>44641.555555555555</c:v>
                </c:pt>
                <c:pt idx="89">
                  <c:v>44641.559027777781</c:v>
                </c:pt>
                <c:pt idx="90">
                  <c:v>44641.5625</c:v>
                </c:pt>
                <c:pt idx="91">
                  <c:v>44641.565972222219</c:v>
                </c:pt>
                <c:pt idx="92">
                  <c:v>44641.569444444445</c:v>
                </c:pt>
                <c:pt idx="93">
                  <c:v>44641.572916666664</c:v>
                </c:pt>
                <c:pt idx="94">
                  <c:v>44641.576388888891</c:v>
                </c:pt>
                <c:pt idx="95">
                  <c:v>44641.579861111109</c:v>
                </c:pt>
                <c:pt idx="96">
                  <c:v>44641.583333333336</c:v>
                </c:pt>
                <c:pt idx="97">
                  <c:v>44641.586805555555</c:v>
                </c:pt>
                <c:pt idx="98">
                  <c:v>44641.590277777781</c:v>
                </c:pt>
                <c:pt idx="99">
                  <c:v>44641.59375</c:v>
                </c:pt>
                <c:pt idx="100">
                  <c:v>44641.597222222219</c:v>
                </c:pt>
                <c:pt idx="101">
                  <c:v>44641.600694444445</c:v>
                </c:pt>
                <c:pt idx="102">
                  <c:v>44641.604166666664</c:v>
                </c:pt>
                <c:pt idx="103">
                  <c:v>44641.607638888891</c:v>
                </c:pt>
                <c:pt idx="104">
                  <c:v>44641.611111111109</c:v>
                </c:pt>
                <c:pt idx="105">
                  <c:v>44641.614583333336</c:v>
                </c:pt>
                <c:pt idx="106">
                  <c:v>44641.618055555555</c:v>
                </c:pt>
                <c:pt idx="107">
                  <c:v>44641.621527777781</c:v>
                </c:pt>
                <c:pt idx="108">
                  <c:v>44641.625</c:v>
                </c:pt>
                <c:pt idx="109">
                  <c:v>44641.628472222219</c:v>
                </c:pt>
                <c:pt idx="110">
                  <c:v>44641.631944444445</c:v>
                </c:pt>
                <c:pt idx="111">
                  <c:v>44641.635416666664</c:v>
                </c:pt>
                <c:pt idx="112">
                  <c:v>44641.638888888891</c:v>
                </c:pt>
                <c:pt idx="113">
                  <c:v>44641.642361111109</c:v>
                </c:pt>
                <c:pt idx="114">
                  <c:v>44641.645833333336</c:v>
                </c:pt>
                <c:pt idx="115">
                  <c:v>44641.649305555555</c:v>
                </c:pt>
                <c:pt idx="116">
                  <c:v>44641.652777777781</c:v>
                </c:pt>
                <c:pt idx="117">
                  <c:v>44641.65625</c:v>
                </c:pt>
                <c:pt idx="118">
                  <c:v>44641.659722222219</c:v>
                </c:pt>
                <c:pt idx="119">
                  <c:v>44641.663194444445</c:v>
                </c:pt>
                <c:pt idx="120">
                  <c:v>44641.666666666664</c:v>
                </c:pt>
                <c:pt idx="121">
                  <c:v>44641.670138888891</c:v>
                </c:pt>
                <c:pt idx="122">
                  <c:v>44641.673611111109</c:v>
                </c:pt>
                <c:pt idx="123">
                  <c:v>44641.677083333336</c:v>
                </c:pt>
                <c:pt idx="124">
                  <c:v>44641.680555555555</c:v>
                </c:pt>
                <c:pt idx="125">
                  <c:v>44641.684027777781</c:v>
                </c:pt>
                <c:pt idx="126">
                  <c:v>44641.6875</c:v>
                </c:pt>
                <c:pt idx="127">
                  <c:v>44641.690972222219</c:v>
                </c:pt>
                <c:pt idx="128">
                  <c:v>44641.694444444445</c:v>
                </c:pt>
                <c:pt idx="129">
                  <c:v>44641.697916666664</c:v>
                </c:pt>
                <c:pt idx="130">
                  <c:v>44641.701388888891</c:v>
                </c:pt>
                <c:pt idx="131">
                  <c:v>44641.704861111109</c:v>
                </c:pt>
                <c:pt idx="132">
                  <c:v>44641.708333333336</c:v>
                </c:pt>
                <c:pt idx="133">
                  <c:v>44641.711805555555</c:v>
                </c:pt>
                <c:pt idx="134">
                  <c:v>44641.715277777781</c:v>
                </c:pt>
                <c:pt idx="135">
                  <c:v>44641.71875</c:v>
                </c:pt>
                <c:pt idx="136">
                  <c:v>44641.722222222219</c:v>
                </c:pt>
                <c:pt idx="137">
                  <c:v>44641.725694444445</c:v>
                </c:pt>
                <c:pt idx="138">
                  <c:v>44641.729166666664</c:v>
                </c:pt>
                <c:pt idx="139">
                  <c:v>44641.732638888891</c:v>
                </c:pt>
                <c:pt idx="140">
                  <c:v>44641.736111111109</c:v>
                </c:pt>
                <c:pt idx="141">
                  <c:v>44641.739583333336</c:v>
                </c:pt>
                <c:pt idx="142">
                  <c:v>44641.743055555555</c:v>
                </c:pt>
                <c:pt idx="143">
                  <c:v>44641.746527777781</c:v>
                </c:pt>
                <c:pt idx="144">
                  <c:v>44641.75</c:v>
                </c:pt>
              </c:numCache>
            </c:numRef>
          </c:xVal>
          <c:yVal>
            <c:numRef>
              <c:f>Simulation_March!$AL$3:$AL$147</c:f>
              <c:numCache>
                <c:formatCode>General</c:formatCode>
                <c:ptCount val="14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0.52566667191565997</c:v>
                </c:pt>
                <c:pt idx="22">
                  <c:v>1.0513333438315349</c:v>
                </c:pt>
                <c:pt idx="23">
                  <c:v>1.577000015747045</c:v>
                </c:pt>
                <c:pt idx="24">
                  <c:v>2.1026666876486759</c:v>
                </c:pt>
                <c:pt idx="25">
                  <c:v>2.6283333595497824</c:v>
                </c:pt>
                <c:pt idx="26">
                  <c:v>3.1540000314521373</c:v>
                </c:pt>
                <c:pt idx="27">
                  <c:v>3.6796667033535173</c:v>
                </c:pt>
                <c:pt idx="28">
                  <c:v>4.2053333752559059</c:v>
                </c:pt>
                <c:pt idx="29">
                  <c:v>4.7310000471582336</c:v>
                </c:pt>
                <c:pt idx="30">
                  <c:v>5.2566667190605667</c:v>
                </c:pt>
                <c:pt idx="31">
                  <c:v>5.7823333909623384</c:v>
                </c:pt>
                <c:pt idx="32">
                  <c:v>6.3080000628653172</c:v>
                </c:pt>
                <c:pt idx="33">
                  <c:v>6.8336667347684399</c:v>
                </c:pt>
                <c:pt idx="34">
                  <c:v>7.3593334066713822</c:v>
                </c:pt>
                <c:pt idx="35">
                  <c:v>7.8850000785722294</c:v>
                </c:pt>
                <c:pt idx="36">
                  <c:v>8.4106667504868415</c:v>
                </c:pt>
                <c:pt idx="37">
                  <c:v>8.9363334224014608</c:v>
                </c:pt>
                <c:pt idx="38">
                  <c:v>9.4620000943161244</c:v>
                </c:pt>
                <c:pt idx="39">
                  <c:v>9.9876667662308254</c:v>
                </c:pt>
                <c:pt idx="40">
                  <c:v>10.513333438150992</c:v>
                </c:pt>
                <c:pt idx="41">
                  <c:v>11.039000110071203</c:v>
                </c:pt>
                <c:pt idx="42">
                  <c:v>11.564666781991425</c:v>
                </c:pt>
                <c:pt idx="43">
                  <c:v>12.090333453911652</c:v>
                </c:pt>
                <c:pt idx="44">
                  <c:v>12.616000125831874</c:v>
                </c:pt>
                <c:pt idx="45">
                  <c:v>13.141666797746666</c:v>
                </c:pt>
                <c:pt idx="46">
                  <c:v>13.667333469661445</c:v>
                </c:pt>
                <c:pt idx="47">
                  <c:v>14.193000141576087</c:v>
                </c:pt>
                <c:pt idx="48">
                  <c:v>14.71866681349648</c:v>
                </c:pt>
                <c:pt idx="49">
                  <c:v>15.244333485416883</c:v>
                </c:pt>
                <c:pt idx="50">
                  <c:v>15.770000157337286</c:v>
                </c:pt>
                <c:pt idx="51">
                  <c:v>16.295666829257684</c:v>
                </c:pt>
                <c:pt idx="52">
                  <c:v>16.821333501178088</c:v>
                </c:pt>
                <c:pt idx="53">
                  <c:v>17.347000173098497</c:v>
                </c:pt>
                <c:pt idx="54">
                  <c:v>17.872666845018902</c:v>
                </c:pt>
                <c:pt idx="55">
                  <c:v>18.39833351693931</c:v>
                </c:pt>
                <c:pt idx="56">
                  <c:v>18.924000188859718</c:v>
                </c:pt>
                <c:pt idx="57">
                  <c:v>19.449666860780127</c:v>
                </c:pt>
                <c:pt idx="58">
                  <c:v>19.975333532700539</c:v>
                </c:pt>
                <c:pt idx="59">
                  <c:v>20.501000204620926</c:v>
                </c:pt>
                <c:pt idx="60">
                  <c:v>21.026666876541839</c:v>
                </c:pt>
                <c:pt idx="61">
                  <c:v>21.552333548462748</c:v>
                </c:pt>
                <c:pt idx="62">
                  <c:v>22.078000220383661</c:v>
                </c:pt>
                <c:pt idx="63">
                  <c:v>22.603666892304574</c:v>
                </c:pt>
                <c:pt idx="64">
                  <c:v>23.129333564225483</c:v>
                </c:pt>
                <c:pt idx="65">
                  <c:v>23.655000236146396</c:v>
                </c:pt>
                <c:pt idx="66">
                  <c:v>24.180666908067309</c:v>
                </c:pt>
                <c:pt idx="67">
                  <c:v>24.706333579988222</c:v>
                </c:pt>
                <c:pt idx="68">
                  <c:v>25.232000251909131</c:v>
                </c:pt>
                <c:pt idx="69">
                  <c:v>25.757666923830037</c:v>
                </c:pt>
                <c:pt idx="70">
                  <c:v>26.283333595750946</c:v>
                </c:pt>
                <c:pt idx="71">
                  <c:v>26.809000267671859</c:v>
                </c:pt>
                <c:pt idx="72">
                  <c:v>27.334666939593163</c:v>
                </c:pt>
                <c:pt idx="73">
                  <c:v>27.860333611514466</c:v>
                </c:pt>
                <c:pt idx="74">
                  <c:v>28.38600028343577</c:v>
                </c:pt>
                <c:pt idx="75">
                  <c:v>28.911666955357077</c:v>
                </c:pt>
                <c:pt idx="76">
                  <c:v>29.437333627278381</c:v>
                </c:pt>
                <c:pt idx="77">
                  <c:v>29.963000299199685</c:v>
                </c:pt>
                <c:pt idx="78">
                  <c:v>30.488666971120988</c:v>
                </c:pt>
                <c:pt idx="79">
                  <c:v>31.014333643042292</c:v>
                </c:pt>
                <c:pt idx="80">
                  <c:v>31.540000314963599</c:v>
                </c:pt>
                <c:pt idx="81">
                  <c:v>32.065666986884906</c:v>
                </c:pt>
                <c:pt idx="82">
                  <c:v>32.591333658806214</c:v>
                </c:pt>
                <c:pt idx="83">
                  <c:v>33.117000330727521</c:v>
                </c:pt>
                <c:pt idx="84">
                  <c:v>33.642667002649105</c:v>
                </c:pt>
                <c:pt idx="85">
                  <c:v>34.16833367457069</c:v>
                </c:pt>
                <c:pt idx="86">
                  <c:v>34.694000346492274</c:v>
                </c:pt>
                <c:pt idx="87">
                  <c:v>35.219667018413858</c:v>
                </c:pt>
                <c:pt idx="88">
                  <c:v>35.745333690335443</c:v>
                </c:pt>
                <c:pt idx="89">
                  <c:v>36.271000362257027</c:v>
                </c:pt>
                <c:pt idx="90">
                  <c:v>36.796667034178611</c:v>
                </c:pt>
                <c:pt idx="91">
                  <c:v>37.322333706100196</c:v>
                </c:pt>
                <c:pt idx="92">
                  <c:v>37.84800037802178</c:v>
                </c:pt>
                <c:pt idx="93">
                  <c:v>38.373667049943364</c:v>
                </c:pt>
                <c:pt idx="94">
                  <c:v>38.899333721864949</c:v>
                </c:pt>
                <c:pt idx="95">
                  <c:v>39.425000393786533</c:v>
                </c:pt>
                <c:pt idx="96">
                  <c:v>39.950667064963199</c:v>
                </c:pt>
                <c:pt idx="97">
                  <c:v>40.476333736884932</c:v>
                </c:pt>
                <c:pt idx="98">
                  <c:v>41.002000408059736</c:v>
                </c:pt>
                <c:pt idx="99">
                  <c:v>41.52766707998142</c:v>
                </c:pt>
                <c:pt idx="100">
                  <c:v>42.053333751903104</c:v>
                </c:pt>
                <c:pt idx="101">
                  <c:v>42.57900024077459</c:v>
                </c:pt>
                <c:pt idx="102">
                  <c:v>42.57900024077459</c:v>
                </c:pt>
                <c:pt idx="103">
                  <c:v>42.57900024077459</c:v>
                </c:pt>
                <c:pt idx="104">
                  <c:v>42.57900024077459</c:v>
                </c:pt>
                <c:pt idx="105">
                  <c:v>42.57900024077459</c:v>
                </c:pt>
                <c:pt idx="106">
                  <c:v>42.57900024077459</c:v>
                </c:pt>
                <c:pt idx="107">
                  <c:v>42.57900024077459</c:v>
                </c:pt>
                <c:pt idx="108">
                  <c:v>42.57900024077459</c:v>
                </c:pt>
                <c:pt idx="109">
                  <c:v>42.57900024077459</c:v>
                </c:pt>
                <c:pt idx="110">
                  <c:v>42.57900024077459</c:v>
                </c:pt>
                <c:pt idx="111">
                  <c:v>42.57900024077459</c:v>
                </c:pt>
                <c:pt idx="112">
                  <c:v>42.57900024077459</c:v>
                </c:pt>
                <c:pt idx="113">
                  <c:v>42.57900024077459</c:v>
                </c:pt>
                <c:pt idx="114">
                  <c:v>42.57900024077459</c:v>
                </c:pt>
                <c:pt idx="115">
                  <c:v>42.57900024077459</c:v>
                </c:pt>
                <c:pt idx="116">
                  <c:v>42.57900024077459</c:v>
                </c:pt>
                <c:pt idx="117">
                  <c:v>42.57900024077459</c:v>
                </c:pt>
                <c:pt idx="118">
                  <c:v>42.57900024077459</c:v>
                </c:pt>
                <c:pt idx="119">
                  <c:v>42.57900024077459</c:v>
                </c:pt>
                <c:pt idx="120">
                  <c:v>42.57900024077459</c:v>
                </c:pt>
                <c:pt idx="121">
                  <c:v>42.57900024077459</c:v>
                </c:pt>
                <c:pt idx="122">
                  <c:v>42.57900024077459</c:v>
                </c:pt>
                <c:pt idx="123">
                  <c:v>42.57900024077459</c:v>
                </c:pt>
                <c:pt idx="124">
                  <c:v>42.57900024077459</c:v>
                </c:pt>
                <c:pt idx="125">
                  <c:v>42.57900024077459</c:v>
                </c:pt>
                <c:pt idx="126">
                  <c:v>42.57900024077459</c:v>
                </c:pt>
                <c:pt idx="127">
                  <c:v>42.57900024077459</c:v>
                </c:pt>
                <c:pt idx="128">
                  <c:v>42.57900024077459</c:v>
                </c:pt>
                <c:pt idx="129">
                  <c:v>42.57900024077459</c:v>
                </c:pt>
                <c:pt idx="130">
                  <c:v>42.57900024077459</c:v>
                </c:pt>
                <c:pt idx="131">
                  <c:v>42.57900024077459</c:v>
                </c:pt>
                <c:pt idx="132">
                  <c:v>42.57900024077459</c:v>
                </c:pt>
                <c:pt idx="133">
                  <c:v>42.57900024077459</c:v>
                </c:pt>
                <c:pt idx="134">
                  <c:v>42.57900024077459</c:v>
                </c:pt>
                <c:pt idx="135">
                  <c:v>42.57900024077459</c:v>
                </c:pt>
                <c:pt idx="136">
                  <c:v>42.57900024077459</c:v>
                </c:pt>
                <c:pt idx="137">
                  <c:v>42.57900024077459</c:v>
                </c:pt>
                <c:pt idx="138">
                  <c:v>42.57900024077459</c:v>
                </c:pt>
                <c:pt idx="139">
                  <c:v>42.57900024077459</c:v>
                </c:pt>
                <c:pt idx="140">
                  <c:v>42.57900024077459</c:v>
                </c:pt>
                <c:pt idx="141">
                  <c:v>42.57900024077459</c:v>
                </c:pt>
                <c:pt idx="142">
                  <c:v>42.57900024077459</c:v>
                </c:pt>
                <c:pt idx="143">
                  <c:v>42.57900024077459</c:v>
                </c:pt>
                <c:pt idx="144">
                  <c:v>42.57900024077459</c:v>
                </c:pt>
              </c:numCache>
            </c:numRef>
          </c:yVal>
          <c:smooth val="0"/>
          <c:extLst>
            <c:ext xmlns:c16="http://schemas.microsoft.com/office/drawing/2014/chart" uri="{C3380CC4-5D6E-409C-BE32-E72D297353CC}">
              <c16:uniqueId val="{00000000-A9F0-448B-9471-A55D9AE0E018}"/>
            </c:ext>
          </c:extLst>
        </c:ser>
        <c:ser>
          <c:idx val="0"/>
          <c:order val="1"/>
          <c:tx>
            <c:strRef>
              <c:f>Simulation_March!$AT$2</c:f>
              <c:strCache>
                <c:ptCount val="1"/>
                <c:pt idx="0">
                  <c:v>EV1 </c:v>
                </c:pt>
              </c:strCache>
            </c:strRef>
          </c:tx>
          <c:spPr>
            <a:ln w="12700" cap="rnd">
              <a:solidFill>
                <a:schemeClr val="accent4">
                  <a:lumMod val="75000"/>
                </a:schemeClr>
              </a:solidFill>
              <a:round/>
            </a:ln>
            <a:effectLst/>
          </c:spPr>
          <c:marker>
            <c:symbol val="none"/>
          </c:marker>
          <c:xVal>
            <c:numRef>
              <c:f>Simulation_March!$A$3:$A$148</c:f>
              <c:numCache>
                <c:formatCode>m/d/yyyy\ h:mm</c:formatCode>
                <c:ptCount val="146"/>
                <c:pt idx="0">
                  <c:v>44641.25</c:v>
                </c:pt>
                <c:pt idx="1">
                  <c:v>44641.253472222219</c:v>
                </c:pt>
                <c:pt idx="2">
                  <c:v>44641.256944444445</c:v>
                </c:pt>
                <c:pt idx="3">
                  <c:v>44641.260416666664</c:v>
                </c:pt>
                <c:pt idx="4">
                  <c:v>44641.263888888891</c:v>
                </c:pt>
                <c:pt idx="5">
                  <c:v>44641.267361111109</c:v>
                </c:pt>
                <c:pt idx="6">
                  <c:v>44641.270833333336</c:v>
                </c:pt>
                <c:pt idx="7">
                  <c:v>44641.274305555555</c:v>
                </c:pt>
                <c:pt idx="8">
                  <c:v>44641.277777777781</c:v>
                </c:pt>
                <c:pt idx="9">
                  <c:v>44641.28125</c:v>
                </c:pt>
                <c:pt idx="10">
                  <c:v>44641.284722222219</c:v>
                </c:pt>
                <c:pt idx="11">
                  <c:v>44641.288194444445</c:v>
                </c:pt>
                <c:pt idx="12">
                  <c:v>44641.291666666664</c:v>
                </c:pt>
                <c:pt idx="13">
                  <c:v>44641.295138888891</c:v>
                </c:pt>
                <c:pt idx="14">
                  <c:v>44641.298611111109</c:v>
                </c:pt>
                <c:pt idx="15">
                  <c:v>44641.302083333336</c:v>
                </c:pt>
                <c:pt idx="16">
                  <c:v>44641.305555555555</c:v>
                </c:pt>
                <c:pt idx="17">
                  <c:v>44641.309027777781</c:v>
                </c:pt>
                <c:pt idx="18">
                  <c:v>44641.3125</c:v>
                </c:pt>
                <c:pt idx="19">
                  <c:v>44641.315972222219</c:v>
                </c:pt>
                <c:pt idx="20">
                  <c:v>44641.319444444445</c:v>
                </c:pt>
                <c:pt idx="21">
                  <c:v>44641.322916666664</c:v>
                </c:pt>
                <c:pt idx="22">
                  <c:v>44641.326388888891</c:v>
                </c:pt>
                <c:pt idx="23">
                  <c:v>44641.329861111109</c:v>
                </c:pt>
                <c:pt idx="24">
                  <c:v>44641.333333333336</c:v>
                </c:pt>
                <c:pt idx="25">
                  <c:v>44641.336805555555</c:v>
                </c:pt>
                <c:pt idx="26">
                  <c:v>44641.340277777781</c:v>
                </c:pt>
                <c:pt idx="27">
                  <c:v>44641.34375</c:v>
                </c:pt>
                <c:pt idx="28">
                  <c:v>44641.347222222219</c:v>
                </c:pt>
                <c:pt idx="29">
                  <c:v>44641.350694444445</c:v>
                </c:pt>
                <c:pt idx="30">
                  <c:v>44641.354166666664</c:v>
                </c:pt>
                <c:pt idx="31">
                  <c:v>44641.357638888891</c:v>
                </c:pt>
                <c:pt idx="32">
                  <c:v>44641.361111111109</c:v>
                </c:pt>
                <c:pt idx="33">
                  <c:v>44641.364583333336</c:v>
                </c:pt>
                <c:pt idx="34">
                  <c:v>44641.368055555555</c:v>
                </c:pt>
                <c:pt idx="35">
                  <c:v>44641.371527777781</c:v>
                </c:pt>
                <c:pt idx="36">
                  <c:v>44641.375</c:v>
                </c:pt>
                <c:pt idx="37">
                  <c:v>44641.378472222219</c:v>
                </c:pt>
                <c:pt idx="38">
                  <c:v>44641.381944444445</c:v>
                </c:pt>
                <c:pt idx="39">
                  <c:v>44641.385416666664</c:v>
                </c:pt>
                <c:pt idx="40">
                  <c:v>44641.388888888891</c:v>
                </c:pt>
                <c:pt idx="41">
                  <c:v>44641.392361111109</c:v>
                </c:pt>
                <c:pt idx="42">
                  <c:v>44641.395833333336</c:v>
                </c:pt>
                <c:pt idx="43">
                  <c:v>44641.399305555555</c:v>
                </c:pt>
                <c:pt idx="44">
                  <c:v>44641.402777777781</c:v>
                </c:pt>
                <c:pt idx="45">
                  <c:v>44641.40625</c:v>
                </c:pt>
                <c:pt idx="46">
                  <c:v>44641.409722222219</c:v>
                </c:pt>
                <c:pt idx="47">
                  <c:v>44641.413194444445</c:v>
                </c:pt>
                <c:pt idx="48">
                  <c:v>44641.416666666664</c:v>
                </c:pt>
                <c:pt idx="49">
                  <c:v>44641.420138888891</c:v>
                </c:pt>
                <c:pt idx="50">
                  <c:v>44641.423611111109</c:v>
                </c:pt>
                <c:pt idx="51">
                  <c:v>44641.427083333336</c:v>
                </c:pt>
                <c:pt idx="52">
                  <c:v>44641.430555555555</c:v>
                </c:pt>
                <c:pt idx="53">
                  <c:v>44641.434027777781</c:v>
                </c:pt>
                <c:pt idx="54">
                  <c:v>44641.4375</c:v>
                </c:pt>
                <c:pt idx="55">
                  <c:v>44641.440972222219</c:v>
                </c:pt>
                <c:pt idx="56">
                  <c:v>44641.444444444445</c:v>
                </c:pt>
                <c:pt idx="57">
                  <c:v>44641.447916666664</c:v>
                </c:pt>
                <c:pt idx="58">
                  <c:v>44641.451388888891</c:v>
                </c:pt>
                <c:pt idx="59">
                  <c:v>44641.454861111109</c:v>
                </c:pt>
                <c:pt idx="60">
                  <c:v>44641.458333333336</c:v>
                </c:pt>
                <c:pt idx="61">
                  <c:v>44641.461805555555</c:v>
                </c:pt>
                <c:pt idx="62">
                  <c:v>44641.465277777781</c:v>
                </c:pt>
                <c:pt idx="63">
                  <c:v>44641.46875</c:v>
                </c:pt>
                <c:pt idx="64">
                  <c:v>44641.472222222219</c:v>
                </c:pt>
                <c:pt idx="65">
                  <c:v>44641.475694444445</c:v>
                </c:pt>
                <c:pt idx="66">
                  <c:v>44641.479166666664</c:v>
                </c:pt>
                <c:pt idx="67">
                  <c:v>44641.482638888891</c:v>
                </c:pt>
                <c:pt idx="68">
                  <c:v>44641.486111111109</c:v>
                </c:pt>
                <c:pt idx="69">
                  <c:v>44641.489583333336</c:v>
                </c:pt>
                <c:pt idx="70">
                  <c:v>44641.493055555555</c:v>
                </c:pt>
                <c:pt idx="71">
                  <c:v>44641.496527777781</c:v>
                </c:pt>
                <c:pt idx="72">
                  <c:v>44641.5</c:v>
                </c:pt>
                <c:pt idx="73">
                  <c:v>44641.503472222219</c:v>
                </c:pt>
                <c:pt idx="74">
                  <c:v>44641.506944444445</c:v>
                </c:pt>
                <c:pt idx="75">
                  <c:v>44641.510416666664</c:v>
                </c:pt>
                <c:pt idx="76">
                  <c:v>44641.513888888891</c:v>
                </c:pt>
                <c:pt idx="77">
                  <c:v>44641.517361111109</c:v>
                </c:pt>
                <c:pt idx="78">
                  <c:v>44641.520833333336</c:v>
                </c:pt>
                <c:pt idx="79">
                  <c:v>44641.524305555555</c:v>
                </c:pt>
                <c:pt idx="80">
                  <c:v>44641.527777777781</c:v>
                </c:pt>
                <c:pt idx="81">
                  <c:v>44641.53125</c:v>
                </c:pt>
                <c:pt idx="82">
                  <c:v>44641.534722222219</c:v>
                </c:pt>
                <c:pt idx="83">
                  <c:v>44641.538194444445</c:v>
                </c:pt>
                <c:pt idx="84">
                  <c:v>44641.541666666664</c:v>
                </c:pt>
                <c:pt idx="85">
                  <c:v>44641.545138888891</c:v>
                </c:pt>
                <c:pt idx="86">
                  <c:v>44641.548611111109</c:v>
                </c:pt>
                <c:pt idx="87">
                  <c:v>44641.552083333336</c:v>
                </c:pt>
                <c:pt idx="88">
                  <c:v>44641.555555555555</c:v>
                </c:pt>
                <c:pt idx="89">
                  <c:v>44641.559027777781</c:v>
                </c:pt>
                <c:pt idx="90">
                  <c:v>44641.5625</c:v>
                </c:pt>
                <c:pt idx="91">
                  <c:v>44641.565972222219</c:v>
                </c:pt>
                <c:pt idx="92">
                  <c:v>44641.569444444445</c:v>
                </c:pt>
                <c:pt idx="93">
                  <c:v>44641.572916666664</c:v>
                </c:pt>
                <c:pt idx="94">
                  <c:v>44641.576388888891</c:v>
                </c:pt>
                <c:pt idx="95">
                  <c:v>44641.579861111109</c:v>
                </c:pt>
                <c:pt idx="96">
                  <c:v>44641.583333333336</c:v>
                </c:pt>
                <c:pt idx="97">
                  <c:v>44641.586805555555</c:v>
                </c:pt>
                <c:pt idx="98">
                  <c:v>44641.590277777781</c:v>
                </c:pt>
                <c:pt idx="99">
                  <c:v>44641.59375</c:v>
                </c:pt>
                <c:pt idx="100">
                  <c:v>44641.597222222219</c:v>
                </c:pt>
                <c:pt idx="101">
                  <c:v>44641.600694444445</c:v>
                </c:pt>
                <c:pt idx="102">
                  <c:v>44641.604166666664</c:v>
                </c:pt>
                <c:pt idx="103">
                  <c:v>44641.607638888891</c:v>
                </c:pt>
                <c:pt idx="104">
                  <c:v>44641.611111111109</c:v>
                </c:pt>
                <c:pt idx="105">
                  <c:v>44641.614583333336</c:v>
                </c:pt>
                <c:pt idx="106">
                  <c:v>44641.618055555555</c:v>
                </c:pt>
                <c:pt idx="107">
                  <c:v>44641.621527777781</c:v>
                </c:pt>
                <c:pt idx="108">
                  <c:v>44641.625</c:v>
                </c:pt>
                <c:pt idx="109">
                  <c:v>44641.628472222219</c:v>
                </c:pt>
                <c:pt idx="110">
                  <c:v>44641.631944444445</c:v>
                </c:pt>
                <c:pt idx="111">
                  <c:v>44641.635416666664</c:v>
                </c:pt>
                <c:pt idx="112">
                  <c:v>44641.638888888891</c:v>
                </c:pt>
                <c:pt idx="113">
                  <c:v>44641.642361111109</c:v>
                </c:pt>
                <c:pt idx="114">
                  <c:v>44641.645833333336</c:v>
                </c:pt>
                <c:pt idx="115">
                  <c:v>44641.649305555555</c:v>
                </c:pt>
                <c:pt idx="116">
                  <c:v>44641.652777777781</c:v>
                </c:pt>
                <c:pt idx="117">
                  <c:v>44641.65625</c:v>
                </c:pt>
                <c:pt idx="118">
                  <c:v>44641.659722222219</c:v>
                </c:pt>
                <c:pt idx="119">
                  <c:v>44641.663194444445</c:v>
                </c:pt>
                <c:pt idx="120">
                  <c:v>44641.666666666664</c:v>
                </c:pt>
                <c:pt idx="121">
                  <c:v>44641.670138888891</c:v>
                </c:pt>
                <c:pt idx="122">
                  <c:v>44641.673611111109</c:v>
                </c:pt>
                <c:pt idx="123">
                  <c:v>44641.677083333336</c:v>
                </c:pt>
                <c:pt idx="124">
                  <c:v>44641.680555555555</c:v>
                </c:pt>
                <c:pt idx="125">
                  <c:v>44641.684027777781</c:v>
                </c:pt>
                <c:pt idx="126">
                  <c:v>44641.6875</c:v>
                </c:pt>
                <c:pt idx="127">
                  <c:v>44641.690972222219</c:v>
                </c:pt>
                <c:pt idx="128">
                  <c:v>44641.694444444445</c:v>
                </c:pt>
                <c:pt idx="129">
                  <c:v>44641.697916666664</c:v>
                </c:pt>
                <c:pt idx="130">
                  <c:v>44641.701388888891</c:v>
                </c:pt>
                <c:pt idx="131">
                  <c:v>44641.704861111109</c:v>
                </c:pt>
                <c:pt idx="132">
                  <c:v>44641.708333333336</c:v>
                </c:pt>
                <c:pt idx="133">
                  <c:v>44641.711805555555</c:v>
                </c:pt>
                <c:pt idx="134">
                  <c:v>44641.715277777781</c:v>
                </c:pt>
                <c:pt idx="135">
                  <c:v>44641.71875</c:v>
                </c:pt>
                <c:pt idx="136">
                  <c:v>44641.722222222219</c:v>
                </c:pt>
                <c:pt idx="137">
                  <c:v>44641.725694444445</c:v>
                </c:pt>
                <c:pt idx="138">
                  <c:v>44641.729166666664</c:v>
                </c:pt>
                <c:pt idx="139">
                  <c:v>44641.732638888891</c:v>
                </c:pt>
                <c:pt idx="140">
                  <c:v>44641.736111111109</c:v>
                </c:pt>
                <c:pt idx="141">
                  <c:v>44641.739583333336</c:v>
                </c:pt>
                <c:pt idx="142">
                  <c:v>44641.743055555555</c:v>
                </c:pt>
                <c:pt idx="143">
                  <c:v>44641.746527777781</c:v>
                </c:pt>
                <c:pt idx="144">
                  <c:v>44641.75</c:v>
                </c:pt>
              </c:numCache>
            </c:numRef>
          </c:xVal>
          <c:yVal>
            <c:numRef>
              <c:f>Simulation_March!$AT$3:$AT$147</c:f>
              <c:numCache>
                <c:formatCode>General</c:formatCode>
                <c:ptCount val="14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0.15769999842395085</c:v>
                </c:pt>
                <c:pt idx="31">
                  <c:v>0.31539999684789422</c:v>
                </c:pt>
                <c:pt idx="32">
                  <c:v>0.47309999527184005</c:v>
                </c:pt>
                <c:pt idx="33">
                  <c:v>0.63079999369579254</c:v>
                </c:pt>
                <c:pt idx="34">
                  <c:v>0.78849999211973842</c:v>
                </c:pt>
                <c:pt idx="35">
                  <c:v>0.94619999054363924</c:v>
                </c:pt>
                <c:pt idx="36">
                  <c:v>1.1038999889676033</c:v>
                </c:pt>
                <c:pt idx="37">
                  <c:v>1.2615999873915242</c:v>
                </c:pt>
                <c:pt idx="38">
                  <c:v>1.4192999858154893</c:v>
                </c:pt>
                <c:pt idx="39">
                  <c:v>1.5769999842394111</c:v>
                </c:pt>
                <c:pt idx="40">
                  <c:v>1.7346999826627612</c:v>
                </c:pt>
                <c:pt idx="41">
                  <c:v>1.8923999810860952</c:v>
                </c:pt>
                <c:pt idx="42">
                  <c:v>2.0500999795094295</c:v>
                </c:pt>
                <c:pt idx="43">
                  <c:v>2.2077999779327793</c:v>
                </c:pt>
                <c:pt idx="44">
                  <c:v>2.3654999763561291</c:v>
                </c:pt>
                <c:pt idx="45">
                  <c:v>2.5231999747800522</c:v>
                </c:pt>
                <c:pt idx="46">
                  <c:v>2.6808999732039749</c:v>
                </c:pt>
                <c:pt idx="47">
                  <c:v>2.8385999716278958</c:v>
                </c:pt>
                <c:pt idx="48">
                  <c:v>2.9962999700518851</c:v>
                </c:pt>
                <c:pt idx="49">
                  <c:v>3.1539999684758757</c:v>
                </c:pt>
                <c:pt idx="50">
                  <c:v>3.3116999668999241</c:v>
                </c:pt>
                <c:pt idx="51">
                  <c:v>3.4693999653239143</c:v>
                </c:pt>
                <c:pt idx="52">
                  <c:v>3.6270999637479058</c:v>
                </c:pt>
                <c:pt idx="53">
                  <c:v>3.7847999621719475</c:v>
                </c:pt>
                <c:pt idx="54">
                  <c:v>3.9424999605959883</c:v>
                </c:pt>
                <c:pt idx="55">
                  <c:v>4.1001999590200295</c:v>
                </c:pt>
                <c:pt idx="56">
                  <c:v>4.2578999574440708</c:v>
                </c:pt>
                <c:pt idx="57">
                  <c:v>4.4155999558680614</c:v>
                </c:pt>
                <c:pt idx="58">
                  <c:v>4.5732999542921027</c:v>
                </c:pt>
                <c:pt idx="59">
                  <c:v>5.0989666262140352</c:v>
                </c:pt>
                <c:pt idx="60">
                  <c:v>5.6246332981360974</c:v>
                </c:pt>
                <c:pt idx="61">
                  <c:v>6.1502999700581586</c:v>
                </c:pt>
                <c:pt idx="62">
                  <c:v>6.6759666419802208</c:v>
                </c:pt>
                <c:pt idx="63">
                  <c:v>7.2016333139022839</c:v>
                </c:pt>
                <c:pt idx="64">
                  <c:v>7.7272999858243461</c:v>
                </c:pt>
                <c:pt idx="65">
                  <c:v>8.2529666577464091</c:v>
                </c:pt>
                <c:pt idx="66">
                  <c:v>8.7786333296684731</c:v>
                </c:pt>
                <c:pt idx="67">
                  <c:v>9.3043000015905371</c:v>
                </c:pt>
                <c:pt idx="68">
                  <c:v>9.8299666735125992</c:v>
                </c:pt>
                <c:pt idx="69">
                  <c:v>10.35563334543466</c:v>
                </c:pt>
                <c:pt idx="70">
                  <c:v>10.881300017356722</c:v>
                </c:pt>
                <c:pt idx="71">
                  <c:v>11.406966689278786</c:v>
                </c:pt>
                <c:pt idx="72">
                  <c:v>11.932633361200965</c:v>
                </c:pt>
                <c:pt idx="73">
                  <c:v>12.458300033123145</c:v>
                </c:pt>
                <c:pt idx="74">
                  <c:v>12.983966705045324</c:v>
                </c:pt>
                <c:pt idx="75">
                  <c:v>13.509633376967503</c:v>
                </c:pt>
                <c:pt idx="76">
                  <c:v>14.035300048889683</c:v>
                </c:pt>
                <c:pt idx="77">
                  <c:v>14.560966720811862</c:v>
                </c:pt>
                <c:pt idx="78">
                  <c:v>15.086633392734042</c:v>
                </c:pt>
                <c:pt idx="79">
                  <c:v>15.612300064656221</c:v>
                </c:pt>
                <c:pt idx="80">
                  <c:v>16.137966736578402</c:v>
                </c:pt>
                <c:pt idx="81">
                  <c:v>16.663633408500583</c:v>
                </c:pt>
                <c:pt idx="82">
                  <c:v>17.189300080422765</c:v>
                </c:pt>
                <c:pt idx="83">
                  <c:v>17.714966752344946</c:v>
                </c:pt>
                <c:pt idx="84">
                  <c:v>18.240633424267223</c:v>
                </c:pt>
                <c:pt idx="85">
                  <c:v>18.7663000961895</c:v>
                </c:pt>
                <c:pt idx="86">
                  <c:v>19.291966768111777</c:v>
                </c:pt>
                <c:pt idx="87">
                  <c:v>19.817633440034054</c:v>
                </c:pt>
                <c:pt idx="88">
                  <c:v>20.343300111956331</c:v>
                </c:pt>
                <c:pt idx="89">
                  <c:v>20.868966783878609</c:v>
                </c:pt>
                <c:pt idx="90">
                  <c:v>21.394633455800886</c:v>
                </c:pt>
                <c:pt idx="91">
                  <c:v>21.920300127723163</c:v>
                </c:pt>
                <c:pt idx="92">
                  <c:v>22.44596679964544</c:v>
                </c:pt>
                <c:pt idx="93">
                  <c:v>22.971633471567717</c:v>
                </c:pt>
                <c:pt idx="94">
                  <c:v>23.497300143489994</c:v>
                </c:pt>
                <c:pt idx="95">
                  <c:v>24.022966815412271</c:v>
                </c:pt>
                <c:pt idx="96">
                  <c:v>24.180666813836204</c:v>
                </c:pt>
                <c:pt idx="97">
                  <c:v>24.338366812260347</c:v>
                </c:pt>
                <c:pt idx="98">
                  <c:v>24.864033484182659</c:v>
                </c:pt>
                <c:pt idx="99">
                  <c:v>25.389700156104972</c:v>
                </c:pt>
                <c:pt idx="100">
                  <c:v>25.915366828027285</c:v>
                </c:pt>
                <c:pt idx="101">
                  <c:v>26.441033499949597</c:v>
                </c:pt>
                <c:pt idx="102">
                  <c:v>26.966700171871917</c:v>
                </c:pt>
                <c:pt idx="103">
                  <c:v>27.492366843794237</c:v>
                </c:pt>
                <c:pt idx="104">
                  <c:v>28.018033515716557</c:v>
                </c:pt>
                <c:pt idx="105">
                  <c:v>28.543700187638876</c:v>
                </c:pt>
                <c:pt idx="106">
                  <c:v>29.069366859561196</c:v>
                </c:pt>
                <c:pt idx="107">
                  <c:v>29.595033531483516</c:v>
                </c:pt>
                <c:pt idx="108">
                  <c:v>30.120700203405832</c:v>
                </c:pt>
                <c:pt idx="109">
                  <c:v>30.646366875328148</c:v>
                </c:pt>
                <c:pt idx="110">
                  <c:v>31.172033547250461</c:v>
                </c:pt>
                <c:pt idx="111">
                  <c:v>31.697700219172777</c:v>
                </c:pt>
                <c:pt idx="112">
                  <c:v>32.22336689109509</c:v>
                </c:pt>
                <c:pt idx="113">
                  <c:v>32.749033563017406</c:v>
                </c:pt>
                <c:pt idx="114">
                  <c:v>33.274700234939722</c:v>
                </c:pt>
                <c:pt idx="115">
                  <c:v>33.800366906862038</c:v>
                </c:pt>
                <c:pt idx="116">
                  <c:v>34.326033578784354</c:v>
                </c:pt>
                <c:pt idx="117">
                  <c:v>34.851700250706671</c:v>
                </c:pt>
                <c:pt idx="118">
                  <c:v>35.377366922628987</c:v>
                </c:pt>
                <c:pt idx="119">
                  <c:v>35.903033594551303</c:v>
                </c:pt>
                <c:pt idx="120">
                  <c:v>36.42870026647325</c:v>
                </c:pt>
                <c:pt idx="121">
                  <c:v>36.954366938395196</c:v>
                </c:pt>
                <c:pt idx="122">
                  <c:v>37.480033610317143</c:v>
                </c:pt>
                <c:pt idx="123">
                  <c:v>38.005700282238713</c:v>
                </c:pt>
                <c:pt idx="124">
                  <c:v>38.399200006302571</c:v>
                </c:pt>
                <c:pt idx="125">
                  <c:v>38.556900004725584</c:v>
                </c:pt>
                <c:pt idx="126">
                  <c:v>38.714600003148597</c:v>
                </c:pt>
                <c:pt idx="127">
                  <c:v>38.872300001571602</c:v>
                </c:pt>
                <c:pt idx="128">
                  <c:v>39.029999999995148</c:v>
                </c:pt>
                <c:pt idx="129">
                  <c:v>39.029999999995148</c:v>
                </c:pt>
                <c:pt idx="130">
                  <c:v>39.029999999995148</c:v>
                </c:pt>
                <c:pt idx="131">
                  <c:v>39.029999999995148</c:v>
                </c:pt>
                <c:pt idx="132">
                  <c:v>39.029999999995148</c:v>
                </c:pt>
                <c:pt idx="133">
                  <c:v>39.029999999995148</c:v>
                </c:pt>
                <c:pt idx="134">
                  <c:v>39.029999999995148</c:v>
                </c:pt>
                <c:pt idx="135">
                  <c:v>39.029999999995148</c:v>
                </c:pt>
                <c:pt idx="136">
                  <c:v>39.029999999995148</c:v>
                </c:pt>
                <c:pt idx="137">
                  <c:v>39.029999999995148</c:v>
                </c:pt>
                <c:pt idx="138">
                  <c:v>39.029999999995148</c:v>
                </c:pt>
                <c:pt idx="139">
                  <c:v>39.029999999995148</c:v>
                </c:pt>
                <c:pt idx="140">
                  <c:v>39.029999999995148</c:v>
                </c:pt>
                <c:pt idx="141">
                  <c:v>39.029999999995148</c:v>
                </c:pt>
                <c:pt idx="142">
                  <c:v>39.029999999995148</c:v>
                </c:pt>
                <c:pt idx="143">
                  <c:v>39.029999999995148</c:v>
                </c:pt>
                <c:pt idx="144">
                  <c:v>39.029999999995148</c:v>
                </c:pt>
              </c:numCache>
            </c:numRef>
          </c:yVal>
          <c:smooth val="0"/>
          <c:extLst>
            <c:ext xmlns:c16="http://schemas.microsoft.com/office/drawing/2014/chart" uri="{C3380CC4-5D6E-409C-BE32-E72D297353CC}">
              <c16:uniqueId val="{00000001-A9F0-448B-9471-A55D9AE0E018}"/>
            </c:ext>
          </c:extLst>
        </c:ser>
        <c:ser>
          <c:idx val="4"/>
          <c:order val="2"/>
          <c:tx>
            <c:strRef>
              <c:f>Simulation_March!$AH$2</c:f>
              <c:strCache>
                <c:ptCount val="1"/>
                <c:pt idx="0">
                  <c:v>EV2 </c:v>
                </c:pt>
              </c:strCache>
            </c:strRef>
          </c:tx>
          <c:spPr>
            <a:ln w="12700">
              <a:solidFill>
                <a:schemeClr val="accent1"/>
              </a:solidFill>
            </a:ln>
          </c:spPr>
          <c:marker>
            <c:symbol val="none"/>
          </c:marker>
          <c:xVal>
            <c:numRef>
              <c:f>Simulation_March!$A$3:$A$148</c:f>
              <c:numCache>
                <c:formatCode>m/d/yyyy\ h:mm</c:formatCode>
                <c:ptCount val="146"/>
                <c:pt idx="0">
                  <c:v>44641.25</c:v>
                </c:pt>
                <c:pt idx="1">
                  <c:v>44641.253472222219</c:v>
                </c:pt>
                <c:pt idx="2">
                  <c:v>44641.256944444445</c:v>
                </c:pt>
                <c:pt idx="3">
                  <c:v>44641.260416666664</c:v>
                </c:pt>
                <c:pt idx="4">
                  <c:v>44641.263888888891</c:v>
                </c:pt>
                <c:pt idx="5">
                  <c:v>44641.267361111109</c:v>
                </c:pt>
                <c:pt idx="6">
                  <c:v>44641.270833333336</c:v>
                </c:pt>
                <c:pt idx="7">
                  <c:v>44641.274305555555</c:v>
                </c:pt>
                <c:pt idx="8">
                  <c:v>44641.277777777781</c:v>
                </c:pt>
                <c:pt idx="9">
                  <c:v>44641.28125</c:v>
                </c:pt>
                <c:pt idx="10">
                  <c:v>44641.284722222219</c:v>
                </c:pt>
                <c:pt idx="11">
                  <c:v>44641.288194444445</c:v>
                </c:pt>
                <c:pt idx="12">
                  <c:v>44641.291666666664</c:v>
                </c:pt>
                <c:pt idx="13">
                  <c:v>44641.295138888891</c:v>
                </c:pt>
                <c:pt idx="14">
                  <c:v>44641.298611111109</c:v>
                </c:pt>
                <c:pt idx="15">
                  <c:v>44641.302083333336</c:v>
                </c:pt>
                <c:pt idx="16">
                  <c:v>44641.305555555555</c:v>
                </c:pt>
                <c:pt idx="17">
                  <c:v>44641.309027777781</c:v>
                </c:pt>
                <c:pt idx="18">
                  <c:v>44641.3125</c:v>
                </c:pt>
                <c:pt idx="19">
                  <c:v>44641.315972222219</c:v>
                </c:pt>
                <c:pt idx="20">
                  <c:v>44641.319444444445</c:v>
                </c:pt>
                <c:pt idx="21">
                  <c:v>44641.322916666664</c:v>
                </c:pt>
                <c:pt idx="22">
                  <c:v>44641.326388888891</c:v>
                </c:pt>
                <c:pt idx="23">
                  <c:v>44641.329861111109</c:v>
                </c:pt>
                <c:pt idx="24">
                  <c:v>44641.333333333336</c:v>
                </c:pt>
                <c:pt idx="25">
                  <c:v>44641.336805555555</c:v>
                </c:pt>
                <c:pt idx="26">
                  <c:v>44641.340277777781</c:v>
                </c:pt>
                <c:pt idx="27">
                  <c:v>44641.34375</c:v>
                </c:pt>
                <c:pt idx="28">
                  <c:v>44641.347222222219</c:v>
                </c:pt>
                <c:pt idx="29">
                  <c:v>44641.350694444445</c:v>
                </c:pt>
                <c:pt idx="30">
                  <c:v>44641.354166666664</c:v>
                </c:pt>
                <c:pt idx="31">
                  <c:v>44641.357638888891</c:v>
                </c:pt>
                <c:pt idx="32">
                  <c:v>44641.361111111109</c:v>
                </c:pt>
                <c:pt idx="33">
                  <c:v>44641.364583333336</c:v>
                </c:pt>
                <c:pt idx="34">
                  <c:v>44641.368055555555</c:v>
                </c:pt>
                <c:pt idx="35">
                  <c:v>44641.371527777781</c:v>
                </c:pt>
                <c:pt idx="36">
                  <c:v>44641.375</c:v>
                </c:pt>
                <c:pt idx="37">
                  <c:v>44641.378472222219</c:v>
                </c:pt>
                <c:pt idx="38">
                  <c:v>44641.381944444445</c:v>
                </c:pt>
                <c:pt idx="39">
                  <c:v>44641.385416666664</c:v>
                </c:pt>
                <c:pt idx="40">
                  <c:v>44641.388888888891</c:v>
                </c:pt>
                <c:pt idx="41">
                  <c:v>44641.392361111109</c:v>
                </c:pt>
                <c:pt idx="42">
                  <c:v>44641.395833333336</c:v>
                </c:pt>
                <c:pt idx="43">
                  <c:v>44641.399305555555</c:v>
                </c:pt>
                <c:pt idx="44">
                  <c:v>44641.402777777781</c:v>
                </c:pt>
                <c:pt idx="45">
                  <c:v>44641.40625</c:v>
                </c:pt>
                <c:pt idx="46">
                  <c:v>44641.409722222219</c:v>
                </c:pt>
                <c:pt idx="47">
                  <c:v>44641.413194444445</c:v>
                </c:pt>
                <c:pt idx="48">
                  <c:v>44641.416666666664</c:v>
                </c:pt>
                <c:pt idx="49">
                  <c:v>44641.420138888891</c:v>
                </c:pt>
                <c:pt idx="50">
                  <c:v>44641.423611111109</c:v>
                </c:pt>
                <c:pt idx="51">
                  <c:v>44641.427083333336</c:v>
                </c:pt>
                <c:pt idx="52">
                  <c:v>44641.430555555555</c:v>
                </c:pt>
                <c:pt idx="53">
                  <c:v>44641.434027777781</c:v>
                </c:pt>
                <c:pt idx="54">
                  <c:v>44641.4375</c:v>
                </c:pt>
                <c:pt idx="55">
                  <c:v>44641.440972222219</c:v>
                </c:pt>
                <c:pt idx="56">
                  <c:v>44641.444444444445</c:v>
                </c:pt>
                <c:pt idx="57">
                  <c:v>44641.447916666664</c:v>
                </c:pt>
                <c:pt idx="58">
                  <c:v>44641.451388888891</c:v>
                </c:pt>
                <c:pt idx="59">
                  <c:v>44641.454861111109</c:v>
                </c:pt>
                <c:pt idx="60">
                  <c:v>44641.458333333336</c:v>
                </c:pt>
                <c:pt idx="61">
                  <c:v>44641.461805555555</c:v>
                </c:pt>
                <c:pt idx="62">
                  <c:v>44641.465277777781</c:v>
                </c:pt>
                <c:pt idx="63">
                  <c:v>44641.46875</c:v>
                </c:pt>
                <c:pt idx="64">
                  <c:v>44641.472222222219</c:v>
                </c:pt>
                <c:pt idx="65">
                  <c:v>44641.475694444445</c:v>
                </c:pt>
                <c:pt idx="66">
                  <c:v>44641.479166666664</c:v>
                </c:pt>
                <c:pt idx="67">
                  <c:v>44641.482638888891</c:v>
                </c:pt>
                <c:pt idx="68">
                  <c:v>44641.486111111109</c:v>
                </c:pt>
                <c:pt idx="69">
                  <c:v>44641.489583333336</c:v>
                </c:pt>
                <c:pt idx="70">
                  <c:v>44641.493055555555</c:v>
                </c:pt>
                <c:pt idx="71">
                  <c:v>44641.496527777781</c:v>
                </c:pt>
                <c:pt idx="72">
                  <c:v>44641.5</c:v>
                </c:pt>
                <c:pt idx="73">
                  <c:v>44641.503472222219</c:v>
                </c:pt>
                <c:pt idx="74">
                  <c:v>44641.506944444445</c:v>
                </c:pt>
                <c:pt idx="75">
                  <c:v>44641.510416666664</c:v>
                </c:pt>
                <c:pt idx="76">
                  <c:v>44641.513888888891</c:v>
                </c:pt>
                <c:pt idx="77">
                  <c:v>44641.517361111109</c:v>
                </c:pt>
                <c:pt idx="78">
                  <c:v>44641.520833333336</c:v>
                </c:pt>
                <c:pt idx="79">
                  <c:v>44641.524305555555</c:v>
                </c:pt>
                <c:pt idx="80">
                  <c:v>44641.527777777781</c:v>
                </c:pt>
                <c:pt idx="81">
                  <c:v>44641.53125</c:v>
                </c:pt>
                <c:pt idx="82">
                  <c:v>44641.534722222219</c:v>
                </c:pt>
                <c:pt idx="83">
                  <c:v>44641.538194444445</c:v>
                </c:pt>
                <c:pt idx="84">
                  <c:v>44641.541666666664</c:v>
                </c:pt>
                <c:pt idx="85">
                  <c:v>44641.545138888891</c:v>
                </c:pt>
                <c:pt idx="86">
                  <c:v>44641.548611111109</c:v>
                </c:pt>
                <c:pt idx="87">
                  <c:v>44641.552083333336</c:v>
                </c:pt>
                <c:pt idx="88">
                  <c:v>44641.555555555555</c:v>
                </c:pt>
                <c:pt idx="89">
                  <c:v>44641.559027777781</c:v>
                </c:pt>
                <c:pt idx="90">
                  <c:v>44641.5625</c:v>
                </c:pt>
                <c:pt idx="91">
                  <c:v>44641.565972222219</c:v>
                </c:pt>
                <c:pt idx="92">
                  <c:v>44641.569444444445</c:v>
                </c:pt>
                <c:pt idx="93">
                  <c:v>44641.572916666664</c:v>
                </c:pt>
                <c:pt idx="94">
                  <c:v>44641.576388888891</c:v>
                </c:pt>
                <c:pt idx="95">
                  <c:v>44641.579861111109</c:v>
                </c:pt>
                <c:pt idx="96">
                  <c:v>44641.583333333336</c:v>
                </c:pt>
                <c:pt idx="97">
                  <c:v>44641.586805555555</c:v>
                </c:pt>
                <c:pt idx="98">
                  <c:v>44641.590277777781</c:v>
                </c:pt>
                <c:pt idx="99">
                  <c:v>44641.59375</c:v>
                </c:pt>
                <c:pt idx="100">
                  <c:v>44641.597222222219</c:v>
                </c:pt>
                <c:pt idx="101">
                  <c:v>44641.600694444445</c:v>
                </c:pt>
                <c:pt idx="102">
                  <c:v>44641.604166666664</c:v>
                </c:pt>
                <c:pt idx="103">
                  <c:v>44641.607638888891</c:v>
                </c:pt>
                <c:pt idx="104">
                  <c:v>44641.611111111109</c:v>
                </c:pt>
                <c:pt idx="105">
                  <c:v>44641.614583333336</c:v>
                </c:pt>
                <c:pt idx="106">
                  <c:v>44641.618055555555</c:v>
                </c:pt>
                <c:pt idx="107">
                  <c:v>44641.621527777781</c:v>
                </c:pt>
                <c:pt idx="108">
                  <c:v>44641.625</c:v>
                </c:pt>
                <c:pt idx="109">
                  <c:v>44641.628472222219</c:v>
                </c:pt>
                <c:pt idx="110">
                  <c:v>44641.631944444445</c:v>
                </c:pt>
                <c:pt idx="111">
                  <c:v>44641.635416666664</c:v>
                </c:pt>
                <c:pt idx="112">
                  <c:v>44641.638888888891</c:v>
                </c:pt>
                <c:pt idx="113">
                  <c:v>44641.642361111109</c:v>
                </c:pt>
                <c:pt idx="114">
                  <c:v>44641.645833333336</c:v>
                </c:pt>
                <c:pt idx="115">
                  <c:v>44641.649305555555</c:v>
                </c:pt>
                <c:pt idx="116">
                  <c:v>44641.652777777781</c:v>
                </c:pt>
                <c:pt idx="117">
                  <c:v>44641.65625</c:v>
                </c:pt>
                <c:pt idx="118">
                  <c:v>44641.659722222219</c:v>
                </c:pt>
                <c:pt idx="119">
                  <c:v>44641.663194444445</c:v>
                </c:pt>
                <c:pt idx="120">
                  <c:v>44641.666666666664</c:v>
                </c:pt>
                <c:pt idx="121">
                  <c:v>44641.670138888891</c:v>
                </c:pt>
                <c:pt idx="122">
                  <c:v>44641.673611111109</c:v>
                </c:pt>
                <c:pt idx="123">
                  <c:v>44641.677083333336</c:v>
                </c:pt>
                <c:pt idx="124">
                  <c:v>44641.680555555555</c:v>
                </c:pt>
                <c:pt idx="125">
                  <c:v>44641.684027777781</c:v>
                </c:pt>
                <c:pt idx="126">
                  <c:v>44641.6875</c:v>
                </c:pt>
                <c:pt idx="127">
                  <c:v>44641.690972222219</c:v>
                </c:pt>
                <c:pt idx="128">
                  <c:v>44641.694444444445</c:v>
                </c:pt>
                <c:pt idx="129">
                  <c:v>44641.697916666664</c:v>
                </c:pt>
                <c:pt idx="130">
                  <c:v>44641.701388888891</c:v>
                </c:pt>
                <c:pt idx="131">
                  <c:v>44641.704861111109</c:v>
                </c:pt>
                <c:pt idx="132">
                  <c:v>44641.708333333336</c:v>
                </c:pt>
                <c:pt idx="133">
                  <c:v>44641.711805555555</c:v>
                </c:pt>
                <c:pt idx="134">
                  <c:v>44641.715277777781</c:v>
                </c:pt>
                <c:pt idx="135">
                  <c:v>44641.71875</c:v>
                </c:pt>
                <c:pt idx="136">
                  <c:v>44641.722222222219</c:v>
                </c:pt>
                <c:pt idx="137">
                  <c:v>44641.725694444445</c:v>
                </c:pt>
                <c:pt idx="138">
                  <c:v>44641.729166666664</c:v>
                </c:pt>
                <c:pt idx="139">
                  <c:v>44641.732638888891</c:v>
                </c:pt>
                <c:pt idx="140">
                  <c:v>44641.736111111109</c:v>
                </c:pt>
                <c:pt idx="141">
                  <c:v>44641.739583333336</c:v>
                </c:pt>
                <c:pt idx="142">
                  <c:v>44641.743055555555</c:v>
                </c:pt>
                <c:pt idx="143">
                  <c:v>44641.746527777781</c:v>
                </c:pt>
                <c:pt idx="144">
                  <c:v>44641.75</c:v>
                </c:pt>
              </c:numCache>
            </c:numRef>
          </c:xVal>
          <c:yVal>
            <c:numRef>
              <c:f>Simulation_March!$AH$3:$AH$147</c:f>
              <c:numCache>
                <c:formatCode>General</c:formatCode>
                <c:ptCount val="14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0.52566667192112426</c:v>
                </c:pt>
                <c:pt idx="21">
                  <c:v>1.0513333438421744</c:v>
                </c:pt>
                <c:pt idx="22">
                  <c:v>1.2090333422660986</c:v>
                </c:pt>
                <c:pt idx="23">
                  <c:v>1.7347000141875237</c:v>
                </c:pt>
                <c:pt idx="24">
                  <c:v>1.8924000126114253</c:v>
                </c:pt>
                <c:pt idx="25">
                  <c:v>2.050100011035326</c:v>
                </c:pt>
                <c:pt idx="26">
                  <c:v>2.2078000094592287</c:v>
                </c:pt>
                <c:pt idx="27">
                  <c:v>2.3655000078831319</c:v>
                </c:pt>
                <c:pt idx="28">
                  <c:v>2.523200006307035</c:v>
                </c:pt>
                <c:pt idx="29">
                  <c:v>2.6809000047309381</c:v>
                </c:pt>
                <c:pt idx="30">
                  <c:v>2.8386000031548408</c:v>
                </c:pt>
                <c:pt idx="31">
                  <c:v>2.9963000015787427</c:v>
                </c:pt>
                <c:pt idx="32">
                  <c:v>3.1540000000026467</c:v>
                </c:pt>
                <c:pt idx="33">
                  <c:v>3.3116999984265507</c:v>
                </c:pt>
                <c:pt idx="34">
                  <c:v>3.4693999968504547</c:v>
                </c:pt>
                <c:pt idx="35">
                  <c:v>3.986899689577498</c:v>
                </c:pt>
                <c:pt idx="36">
                  <c:v>4.5125663614825537</c:v>
                </c:pt>
                <c:pt idx="37">
                  <c:v>5.038233033387475</c:v>
                </c:pt>
                <c:pt idx="38">
                  <c:v>5.5638997052937249</c:v>
                </c:pt>
                <c:pt idx="39">
                  <c:v>6.0895663772010575</c:v>
                </c:pt>
                <c:pt idx="40">
                  <c:v>6.6152330491075979</c:v>
                </c:pt>
                <c:pt idx="41">
                  <c:v>7.1408997210158942</c:v>
                </c:pt>
                <c:pt idx="42">
                  <c:v>7.666566392924782</c:v>
                </c:pt>
                <c:pt idx="43">
                  <c:v>8.1922330648346637</c:v>
                </c:pt>
                <c:pt idx="44">
                  <c:v>8.7178997367455846</c:v>
                </c:pt>
                <c:pt idx="45">
                  <c:v>9.2435664086652274</c:v>
                </c:pt>
                <c:pt idx="46">
                  <c:v>9.7692330805848719</c:v>
                </c:pt>
                <c:pt idx="47">
                  <c:v>10.294899752492631</c:v>
                </c:pt>
                <c:pt idx="48">
                  <c:v>10.820566424413906</c:v>
                </c:pt>
                <c:pt idx="49">
                  <c:v>11.346233096335171</c:v>
                </c:pt>
                <c:pt idx="50">
                  <c:v>11.871899768256419</c:v>
                </c:pt>
                <c:pt idx="51">
                  <c:v>12.3975664401777</c:v>
                </c:pt>
                <c:pt idx="52">
                  <c:v>12.923233112098925</c:v>
                </c:pt>
                <c:pt idx="53">
                  <c:v>13.448899784020242</c:v>
                </c:pt>
                <c:pt idx="54">
                  <c:v>13.974566455941446</c:v>
                </c:pt>
                <c:pt idx="55">
                  <c:v>14.500233127862646</c:v>
                </c:pt>
                <c:pt idx="56">
                  <c:v>15.025899799783842</c:v>
                </c:pt>
                <c:pt idx="57">
                  <c:v>15.551566471705032</c:v>
                </c:pt>
                <c:pt idx="58">
                  <c:v>16.07723314362622</c:v>
                </c:pt>
                <c:pt idx="59">
                  <c:v>16.602899815547389</c:v>
                </c:pt>
                <c:pt idx="60">
                  <c:v>17.12856648746893</c:v>
                </c:pt>
                <c:pt idx="61">
                  <c:v>17.654233159390465</c:v>
                </c:pt>
                <c:pt idx="62">
                  <c:v>18.179899831311996</c:v>
                </c:pt>
                <c:pt idx="63">
                  <c:v>18.705566503233527</c:v>
                </c:pt>
                <c:pt idx="64">
                  <c:v>19.231233175155051</c:v>
                </c:pt>
                <c:pt idx="65">
                  <c:v>19.756899847076575</c:v>
                </c:pt>
                <c:pt idx="66">
                  <c:v>20.282566518998099</c:v>
                </c:pt>
                <c:pt idx="67">
                  <c:v>20.808233190919619</c:v>
                </c:pt>
                <c:pt idx="68">
                  <c:v>21.33389986284114</c:v>
                </c:pt>
                <c:pt idx="69">
                  <c:v>21.859566534762653</c:v>
                </c:pt>
                <c:pt idx="70">
                  <c:v>22.38523320668417</c:v>
                </c:pt>
                <c:pt idx="71">
                  <c:v>22.91089987860569</c:v>
                </c:pt>
                <c:pt idx="72">
                  <c:v>23.436566550527463</c:v>
                </c:pt>
                <c:pt idx="73">
                  <c:v>23.962233222449235</c:v>
                </c:pt>
                <c:pt idx="74">
                  <c:v>24.487899894371008</c:v>
                </c:pt>
                <c:pt idx="75">
                  <c:v>25.013566566292781</c:v>
                </c:pt>
                <c:pt idx="76">
                  <c:v>25.539233238214553</c:v>
                </c:pt>
                <c:pt idx="77">
                  <c:v>26.064899910136326</c:v>
                </c:pt>
                <c:pt idx="78">
                  <c:v>26.590566582058095</c:v>
                </c:pt>
                <c:pt idx="79">
                  <c:v>27.116233253979868</c:v>
                </c:pt>
                <c:pt idx="80">
                  <c:v>27.64189992590164</c:v>
                </c:pt>
                <c:pt idx="81">
                  <c:v>28.167566597823413</c:v>
                </c:pt>
                <c:pt idx="82">
                  <c:v>28.693233269745186</c:v>
                </c:pt>
                <c:pt idx="83">
                  <c:v>29.218899941666962</c:v>
                </c:pt>
                <c:pt idx="84">
                  <c:v>29.744566613588916</c:v>
                </c:pt>
                <c:pt idx="85">
                  <c:v>30.270233285510873</c:v>
                </c:pt>
                <c:pt idx="86">
                  <c:v>30.79589995743283</c:v>
                </c:pt>
                <c:pt idx="87">
                  <c:v>31.321566629354788</c:v>
                </c:pt>
                <c:pt idx="88">
                  <c:v>31.847233301276532</c:v>
                </c:pt>
                <c:pt idx="89">
                  <c:v>32.372899973198294</c:v>
                </c:pt>
                <c:pt idx="90">
                  <c:v>32.898566645120077</c:v>
                </c:pt>
                <c:pt idx="91">
                  <c:v>33.424233317041832</c:v>
                </c:pt>
                <c:pt idx="92">
                  <c:v>33.949899988963722</c:v>
                </c:pt>
                <c:pt idx="93">
                  <c:v>34.475566660885669</c:v>
                </c:pt>
                <c:pt idx="94">
                  <c:v>35.001233332807644</c:v>
                </c:pt>
                <c:pt idx="95">
                  <c:v>35.526900004727793</c:v>
                </c:pt>
                <c:pt idx="96">
                  <c:v>35.684600003150798</c:v>
                </c:pt>
                <c:pt idx="97">
                  <c:v>35.842300001573804</c:v>
                </c:pt>
                <c:pt idx="98">
                  <c:v>35.99999999999681</c:v>
                </c:pt>
                <c:pt idx="99">
                  <c:v>35.99999999999681</c:v>
                </c:pt>
                <c:pt idx="100">
                  <c:v>35.99999999999681</c:v>
                </c:pt>
                <c:pt idx="101">
                  <c:v>35.99999999999681</c:v>
                </c:pt>
                <c:pt idx="102">
                  <c:v>35.99999999999681</c:v>
                </c:pt>
                <c:pt idx="103">
                  <c:v>35.99999999999681</c:v>
                </c:pt>
                <c:pt idx="104">
                  <c:v>35.99999999999681</c:v>
                </c:pt>
                <c:pt idx="105">
                  <c:v>35.99999999999681</c:v>
                </c:pt>
                <c:pt idx="106">
                  <c:v>35.99999999999681</c:v>
                </c:pt>
                <c:pt idx="107">
                  <c:v>35.99999999999681</c:v>
                </c:pt>
                <c:pt idx="108">
                  <c:v>35.99999999999681</c:v>
                </c:pt>
                <c:pt idx="109">
                  <c:v>35.99999999999681</c:v>
                </c:pt>
                <c:pt idx="110">
                  <c:v>35.99999999999681</c:v>
                </c:pt>
                <c:pt idx="111">
                  <c:v>35.99999999999681</c:v>
                </c:pt>
                <c:pt idx="112">
                  <c:v>35.99999999999681</c:v>
                </c:pt>
                <c:pt idx="113">
                  <c:v>35.99999999999681</c:v>
                </c:pt>
                <c:pt idx="114">
                  <c:v>35.99999999999681</c:v>
                </c:pt>
                <c:pt idx="115">
                  <c:v>35.99999999999681</c:v>
                </c:pt>
                <c:pt idx="116">
                  <c:v>35.99999999999681</c:v>
                </c:pt>
                <c:pt idx="117">
                  <c:v>35.99999999999681</c:v>
                </c:pt>
                <c:pt idx="118">
                  <c:v>35.99999999999681</c:v>
                </c:pt>
                <c:pt idx="119">
                  <c:v>35.99999999999681</c:v>
                </c:pt>
                <c:pt idx="120">
                  <c:v>35.99999999999681</c:v>
                </c:pt>
                <c:pt idx="121">
                  <c:v>35.99999999999681</c:v>
                </c:pt>
                <c:pt idx="122">
                  <c:v>35.99999999999681</c:v>
                </c:pt>
                <c:pt idx="123">
                  <c:v>35.99999999999681</c:v>
                </c:pt>
                <c:pt idx="124">
                  <c:v>35.99999999999681</c:v>
                </c:pt>
                <c:pt idx="125">
                  <c:v>35.99999999999681</c:v>
                </c:pt>
                <c:pt idx="126">
                  <c:v>35.99999999999681</c:v>
                </c:pt>
                <c:pt idx="127">
                  <c:v>35.99999999999681</c:v>
                </c:pt>
                <c:pt idx="128">
                  <c:v>35.99999999999681</c:v>
                </c:pt>
                <c:pt idx="129">
                  <c:v>35.99999999999681</c:v>
                </c:pt>
                <c:pt idx="130">
                  <c:v>35.99999999999681</c:v>
                </c:pt>
                <c:pt idx="131">
                  <c:v>35.99999999999681</c:v>
                </c:pt>
                <c:pt idx="132">
                  <c:v>35.99999999999681</c:v>
                </c:pt>
                <c:pt idx="133">
                  <c:v>35.99999999999681</c:v>
                </c:pt>
                <c:pt idx="134">
                  <c:v>35.99999999999681</c:v>
                </c:pt>
                <c:pt idx="135">
                  <c:v>35.99999999999681</c:v>
                </c:pt>
                <c:pt idx="136">
                  <c:v>35.99999999999681</c:v>
                </c:pt>
                <c:pt idx="137">
                  <c:v>35.99999999999681</c:v>
                </c:pt>
                <c:pt idx="138">
                  <c:v>35.99999999999681</c:v>
                </c:pt>
                <c:pt idx="139">
                  <c:v>35.99999999999681</c:v>
                </c:pt>
                <c:pt idx="140">
                  <c:v>35.99999999999681</c:v>
                </c:pt>
                <c:pt idx="141">
                  <c:v>35.99999999999681</c:v>
                </c:pt>
                <c:pt idx="142">
                  <c:v>35.99999999999681</c:v>
                </c:pt>
                <c:pt idx="143">
                  <c:v>35.99999999999681</c:v>
                </c:pt>
                <c:pt idx="144">
                  <c:v>35.99999999999681</c:v>
                </c:pt>
              </c:numCache>
            </c:numRef>
          </c:yVal>
          <c:smooth val="0"/>
          <c:extLst>
            <c:ext xmlns:c16="http://schemas.microsoft.com/office/drawing/2014/chart" uri="{C3380CC4-5D6E-409C-BE32-E72D297353CC}">
              <c16:uniqueId val="{00000002-A9F0-448B-9471-A55D9AE0E018}"/>
            </c:ext>
          </c:extLst>
        </c:ser>
        <c:ser>
          <c:idx val="1"/>
          <c:order val="3"/>
          <c:tx>
            <c:strRef>
              <c:f>Simulation_March!$AP$2</c:f>
              <c:strCache>
                <c:ptCount val="1"/>
                <c:pt idx="0">
                  <c:v>EV3 </c:v>
                </c:pt>
              </c:strCache>
            </c:strRef>
          </c:tx>
          <c:spPr>
            <a:ln w="12700">
              <a:solidFill>
                <a:schemeClr val="accent2"/>
              </a:solidFill>
            </a:ln>
          </c:spPr>
          <c:marker>
            <c:symbol val="none"/>
          </c:marker>
          <c:xVal>
            <c:numRef>
              <c:f>Simulation_March!$A$3:$A$148</c:f>
              <c:numCache>
                <c:formatCode>m/d/yyyy\ h:mm</c:formatCode>
                <c:ptCount val="146"/>
                <c:pt idx="0">
                  <c:v>44641.25</c:v>
                </c:pt>
                <c:pt idx="1">
                  <c:v>44641.253472222219</c:v>
                </c:pt>
                <c:pt idx="2">
                  <c:v>44641.256944444445</c:v>
                </c:pt>
                <c:pt idx="3">
                  <c:v>44641.260416666664</c:v>
                </c:pt>
                <c:pt idx="4">
                  <c:v>44641.263888888891</c:v>
                </c:pt>
                <c:pt idx="5">
                  <c:v>44641.267361111109</c:v>
                </c:pt>
                <c:pt idx="6">
                  <c:v>44641.270833333336</c:v>
                </c:pt>
                <c:pt idx="7">
                  <c:v>44641.274305555555</c:v>
                </c:pt>
                <c:pt idx="8">
                  <c:v>44641.277777777781</c:v>
                </c:pt>
                <c:pt idx="9">
                  <c:v>44641.28125</c:v>
                </c:pt>
                <c:pt idx="10">
                  <c:v>44641.284722222219</c:v>
                </c:pt>
                <c:pt idx="11">
                  <c:v>44641.288194444445</c:v>
                </c:pt>
                <c:pt idx="12">
                  <c:v>44641.291666666664</c:v>
                </c:pt>
                <c:pt idx="13">
                  <c:v>44641.295138888891</c:v>
                </c:pt>
                <c:pt idx="14">
                  <c:v>44641.298611111109</c:v>
                </c:pt>
                <c:pt idx="15">
                  <c:v>44641.302083333336</c:v>
                </c:pt>
                <c:pt idx="16">
                  <c:v>44641.305555555555</c:v>
                </c:pt>
                <c:pt idx="17">
                  <c:v>44641.309027777781</c:v>
                </c:pt>
                <c:pt idx="18">
                  <c:v>44641.3125</c:v>
                </c:pt>
                <c:pt idx="19">
                  <c:v>44641.315972222219</c:v>
                </c:pt>
                <c:pt idx="20">
                  <c:v>44641.319444444445</c:v>
                </c:pt>
                <c:pt idx="21">
                  <c:v>44641.322916666664</c:v>
                </c:pt>
                <c:pt idx="22">
                  <c:v>44641.326388888891</c:v>
                </c:pt>
                <c:pt idx="23">
                  <c:v>44641.329861111109</c:v>
                </c:pt>
                <c:pt idx="24">
                  <c:v>44641.333333333336</c:v>
                </c:pt>
                <c:pt idx="25">
                  <c:v>44641.336805555555</c:v>
                </c:pt>
                <c:pt idx="26">
                  <c:v>44641.340277777781</c:v>
                </c:pt>
                <c:pt idx="27">
                  <c:v>44641.34375</c:v>
                </c:pt>
                <c:pt idx="28">
                  <c:v>44641.347222222219</c:v>
                </c:pt>
                <c:pt idx="29">
                  <c:v>44641.350694444445</c:v>
                </c:pt>
                <c:pt idx="30">
                  <c:v>44641.354166666664</c:v>
                </c:pt>
                <c:pt idx="31">
                  <c:v>44641.357638888891</c:v>
                </c:pt>
                <c:pt idx="32">
                  <c:v>44641.361111111109</c:v>
                </c:pt>
                <c:pt idx="33">
                  <c:v>44641.364583333336</c:v>
                </c:pt>
                <c:pt idx="34">
                  <c:v>44641.368055555555</c:v>
                </c:pt>
                <c:pt idx="35">
                  <c:v>44641.371527777781</c:v>
                </c:pt>
                <c:pt idx="36">
                  <c:v>44641.375</c:v>
                </c:pt>
                <c:pt idx="37">
                  <c:v>44641.378472222219</c:v>
                </c:pt>
                <c:pt idx="38">
                  <c:v>44641.381944444445</c:v>
                </c:pt>
                <c:pt idx="39">
                  <c:v>44641.385416666664</c:v>
                </c:pt>
                <c:pt idx="40">
                  <c:v>44641.388888888891</c:v>
                </c:pt>
                <c:pt idx="41">
                  <c:v>44641.392361111109</c:v>
                </c:pt>
                <c:pt idx="42">
                  <c:v>44641.395833333336</c:v>
                </c:pt>
                <c:pt idx="43">
                  <c:v>44641.399305555555</c:v>
                </c:pt>
                <c:pt idx="44">
                  <c:v>44641.402777777781</c:v>
                </c:pt>
                <c:pt idx="45">
                  <c:v>44641.40625</c:v>
                </c:pt>
                <c:pt idx="46">
                  <c:v>44641.409722222219</c:v>
                </c:pt>
                <c:pt idx="47">
                  <c:v>44641.413194444445</c:v>
                </c:pt>
                <c:pt idx="48">
                  <c:v>44641.416666666664</c:v>
                </c:pt>
                <c:pt idx="49">
                  <c:v>44641.420138888891</c:v>
                </c:pt>
                <c:pt idx="50">
                  <c:v>44641.423611111109</c:v>
                </c:pt>
                <c:pt idx="51">
                  <c:v>44641.427083333336</c:v>
                </c:pt>
                <c:pt idx="52">
                  <c:v>44641.430555555555</c:v>
                </c:pt>
                <c:pt idx="53">
                  <c:v>44641.434027777781</c:v>
                </c:pt>
                <c:pt idx="54">
                  <c:v>44641.4375</c:v>
                </c:pt>
                <c:pt idx="55">
                  <c:v>44641.440972222219</c:v>
                </c:pt>
                <c:pt idx="56">
                  <c:v>44641.444444444445</c:v>
                </c:pt>
                <c:pt idx="57">
                  <c:v>44641.447916666664</c:v>
                </c:pt>
                <c:pt idx="58">
                  <c:v>44641.451388888891</c:v>
                </c:pt>
                <c:pt idx="59">
                  <c:v>44641.454861111109</c:v>
                </c:pt>
                <c:pt idx="60">
                  <c:v>44641.458333333336</c:v>
                </c:pt>
                <c:pt idx="61">
                  <c:v>44641.461805555555</c:v>
                </c:pt>
                <c:pt idx="62">
                  <c:v>44641.465277777781</c:v>
                </c:pt>
                <c:pt idx="63">
                  <c:v>44641.46875</c:v>
                </c:pt>
                <c:pt idx="64">
                  <c:v>44641.472222222219</c:v>
                </c:pt>
                <c:pt idx="65">
                  <c:v>44641.475694444445</c:v>
                </c:pt>
                <c:pt idx="66">
                  <c:v>44641.479166666664</c:v>
                </c:pt>
                <c:pt idx="67">
                  <c:v>44641.482638888891</c:v>
                </c:pt>
                <c:pt idx="68">
                  <c:v>44641.486111111109</c:v>
                </c:pt>
                <c:pt idx="69">
                  <c:v>44641.489583333336</c:v>
                </c:pt>
                <c:pt idx="70">
                  <c:v>44641.493055555555</c:v>
                </c:pt>
                <c:pt idx="71">
                  <c:v>44641.496527777781</c:v>
                </c:pt>
                <c:pt idx="72">
                  <c:v>44641.5</c:v>
                </c:pt>
                <c:pt idx="73">
                  <c:v>44641.503472222219</c:v>
                </c:pt>
                <c:pt idx="74">
                  <c:v>44641.506944444445</c:v>
                </c:pt>
                <c:pt idx="75">
                  <c:v>44641.510416666664</c:v>
                </c:pt>
                <c:pt idx="76">
                  <c:v>44641.513888888891</c:v>
                </c:pt>
                <c:pt idx="77">
                  <c:v>44641.517361111109</c:v>
                </c:pt>
                <c:pt idx="78">
                  <c:v>44641.520833333336</c:v>
                </c:pt>
                <c:pt idx="79">
                  <c:v>44641.524305555555</c:v>
                </c:pt>
                <c:pt idx="80">
                  <c:v>44641.527777777781</c:v>
                </c:pt>
                <c:pt idx="81">
                  <c:v>44641.53125</c:v>
                </c:pt>
                <c:pt idx="82">
                  <c:v>44641.534722222219</c:v>
                </c:pt>
                <c:pt idx="83">
                  <c:v>44641.538194444445</c:v>
                </c:pt>
                <c:pt idx="84">
                  <c:v>44641.541666666664</c:v>
                </c:pt>
                <c:pt idx="85">
                  <c:v>44641.545138888891</c:v>
                </c:pt>
                <c:pt idx="86">
                  <c:v>44641.548611111109</c:v>
                </c:pt>
                <c:pt idx="87">
                  <c:v>44641.552083333336</c:v>
                </c:pt>
                <c:pt idx="88">
                  <c:v>44641.555555555555</c:v>
                </c:pt>
                <c:pt idx="89">
                  <c:v>44641.559027777781</c:v>
                </c:pt>
                <c:pt idx="90">
                  <c:v>44641.5625</c:v>
                </c:pt>
                <c:pt idx="91">
                  <c:v>44641.565972222219</c:v>
                </c:pt>
                <c:pt idx="92">
                  <c:v>44641.569444444445</c:v>
                </c:pt>
                <c:pt idx="93">
                  <c:v>44641.572916666664</c:v>
                </c:pt>
                <c:pt idx="94">
                  <c:v>44641.576388888891</c:v>
                </c:pt>
                <c:pt idx="95">
                  <c:v>44641.579861111109</c:v>
                </c:pt>
                <c:pt idx="96">
                  <c:v>44641.583333333336</c:v>
                </c:pt>
                <c:pt idx="97">
                  <c:v>44641.586805555555</c:v>
                </c:pt>
                <c:pt idx="98">
                  <c:v>44641.590277777781</c:v>
                </c:pt>
                <c:pt idx="99">
                  <c:v>44641.59375</c:v>
                </c:pt>
                <c:pt idx="100">
                  <c:v>44641.597222222219</c:v>
                </c:pt>
                <c:pt idx="101">
                  <c:v>44641.600694444445</c:v>
                </c:pt>
                <c:pt idx="102">
                  <c:v>44641.604166666664</c:v>
                </c:pt>
                <c:pt idx="103">
                  <c:v>44641.607638888891</c:v>
                </c:pt>
                <c:pt idx="104">
                  <c:v>44641.611111111109</c:v>
                </c:pt>
                <c:pt idx="105">
                  <c:v>44641.614583333336</c:v>
                </c:pt>
                <c:pt idx="106">
                  <c:v>44641.618055555555</c:v>
                </c:pt>
                <c:pt idx="107">
                  <c:v>44641.621527777781</c:v>
                </c:pt>
                <c:pt idx="108">
                  <c:v>44641.625</c:v>
                </c:pt>
                <c:pt idx="109">
                  <c:v>44641.628472222219</c:v>
                </c:pt>
                <c:pt idx="110">
                  <c:v>44641.631944444445</c:v>
                </c:pt>
                <c:pt idx="111">
                  <c:v>44641.635416666664</c:v>
                </c:pt>
                <c:pt idx="112">
                  <c:v>44641.638888888891</c:v>
                </c:pt>
                <c:pt idx="113">
                  <c:v>44641.642361111109</c:v>
                </c:pt>
                <c:pt idx="114">
                  <c:v>44641.645833333336</c:v>
                </c:pt>
                <c:pt idx="115">
                  <c:v>44641.649305555555</c:v>
                </c:pt>
                <c:pt idx="116">
                  <c:v>44641.652777777781</c:v>
                </c:pt>
                <c:pt idx="117">
                  <c:v>44641.65625</c:v>
                </c:pt>
                <c:pt idx="118">
                  <c:v>44641.659722222219</c:v>
                </c:pt>
                <c:pt idx="119">
                  <c:v>44641.663194444445</c:v>
                </c:pt>
                <c:pt idx="120">
                  <c:v>44641.666666666664</c:v>
                </c:pt>
                <c:pt idx="121">
                  <c:v>44641.670138888891</c:v>
                </c:pt>
                <c:pt idx="122">
                  <c:v>44641.673611111109</c:v>
                </c:pt>
                <c:pt idx="123">
                  <c:v>44641.677083333336</c:v>
                </c:pt>
                <c:pt idx="124">
                  <c:v>44641.680555555555</c:v>
                </c:pt>
                <c:pt idx="125">
                  <c:v>44641.684027777781</c:v>
                </c:pt>
                <c:pt idx="126">
                  <c:v>44641.6875</c:v>
                </c:pt>
                <c:pt idx="127">
                  <c:v>44641.690972222219</c:v>
                </c:pt>
                <c:pt idx="128">
                  <c:v>44641.694444444445</c:v>
                </c:pt>
                <c:pt idx="129">
                  <c:v>44641.697916666664</c:v>
                </c:pt>
                <c:pt idx="130">
                  <c:v>44641.701388888891</c:v>
                </c:pt>
                <c:pt idx="131">
                  <c:v>44641.704861111109</c:v>
                </c:pt>
                <c:pt idx="132">
                  <c:v>44641.708333333336</c:v>
                </c:pt>
                <c:pt idx="133">
                  <c:v>44641.711805555555</c:v>
                </c:pt>
                <c:pt idx="134">
                  <c:v>44641.715277777781</c:v>
                </c:pt>
                <c:pt idx="135">
                  <c:v>44641.71875</c:v>
                </c:pt>
                <c:pt idx="136">
                  <c:v>44641.722222222219</c:v>
                </c:pt>
                <c:pt idx="137">
                  <c:v>44641.725694444445</c:v>
                </c:pt>
                <c:pt idx="138">
                  <c:v>44641.729166666664</c:v>
                </c:pt>
                <c:pt idx="139">
                  <c:v>44641.732638888891</c:v>
                </c:pt>
                <c:pt idx="140">
                  <c:v>44641.736111111109</c:v>
                </c:pt>
                <c:pt idx="141">
                  <c:v>44641.739583333336</c:v>
                </c:pt>
                <c:pt idx="142">
                  <c:v>44641.743055555555</c:v>
                </c:pt>
                <c:pt idx="143">
                  <c:v>44641.746527777781</c:v>
                </c:pt>
                <c:pt idx="144">
                  <c:v>44641.75</c:v>
                </c:pt>
              </c:numCache>
            </c:numRef>
          </c:xVal>
          <c:yVal>
            <c:numRef>
              <c:f>Simulation_March!$AP$3:$AP$147</c:f>
              <c:numCache>
                <c:formatCode>General</c:formatCode>
                <c:ptCount val="14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0.52566667191551009</c:v>
                </c:pt>
                <c:pt idx="24">
                  <c:v>1.0513333438169852</c:v>
                </c:pt>
                <c:pt idx="25">
                  <c:v>1.5770000157180828</c:v>
                </c:pt>
                <c:pt idx="26">
                  <c:v>2.1026666876204496</c:v>
                </c:pt>
                <c:pt idx="27">
                  <c:v>2.6283333595231979</c:v>
                </c:pt>
                <c:pt idx="28">
                  <c:v>3.1540000314255869</c:v>
                </c:pt>
                <c:pt idx="29">
                  <c:v>3.6796667033283885</c:v>
                </c:pt>
                <c:pt idx="30">
                  <c:v>4.2053333752307118</c:v>
                </c:pt>
                <c:pt idx="31">
                  <c:v>4.7310000471324782</c:v>
                </c:pt>
                <c:pt idx="32">
                  <c:v>5.2566667190354552</c:v>
                </c:pt>
                <c:pt idx="33">
                  <c:v>5.782333390938577</c:v>
                </c:pt>
                <c:pt idx="34">
                  <c:v>6.3080000628415185</c:v>
                </c:pt>
                <c:pt idx="35">
                  <c:v>6.8336667347423647</c:v>
                </c:pt>
                <c:pt idx="36">
                  <c:v>7.3593334066569751</c:v>
                </c:pt>
                <c:pt idx="37">
                  <c:v>7.8850000785715917</c:v>
                </c:pt>
                <c:pt idx="38">
                  <c:v>8.4106667504862553</c:v>
                </c:pt>
                <c:pt idx="39">
                  <c:v>8.9363334224009563</c:v>
                </c:pt>
                <c:pt idx="40">
                  <c:v>9.4620000943211231</c:v>
                </c:pt>
                <c:pt idx="41">
                  <c:v>9.9876667662413343</c:v>
                </c:pt>
                <c:pt idx="42">
                  <c:v>10.513333438161556</c:v>
                </c:pt>
                <c:pt idx="43">
                  <c:v>11.039000110081783</c:v>
                </c:pt>
                <c:pt idx="44">
                  <c:v>11.564666782002005</c:v>
                </c:pt>
                <c:pt idx="45">
                  <c:v>12.090333453916797</c:v>
                </c:pt>
                <c:pt idx="46">
                  <c:v>12.616000125831576</c:v>
                </c:pt>
                <c:pt idx="47">
                  <c:v>13.141666797746218</c:v>
                </c:pt>
                <c:pt idx="48">
                  <c:v>13.667333469666612</c:v>
                </c:pt>
                <c:pt idx="49">
                  <c:v>14.193000141587016</c:v>
                </c:pt>
                <c:pt idx="50">
                  <c:v>14.718666813507419</c:v>
                </c:pt>
                <c:pt idx="51">
                  <c:v>15.244333485427818</c:v>
                </c:pt>
                <c:pt idx="52">
                  <c:v>15.770000157348225</c:v>
                </c:pt>
                <c:pt idx="53">
                  <c:v>16.295666829268633</c:v>
                </c:pt>
                <c:pt idx="54">
                  <c:v>16.821333501189038</c:v>
                </c:pt>
                <c:pt idx="55">
                  <c:v>17.347000173109446</c:v>
                </c:pt>
                <c:pt idx="56">
                  <c:v>17.872666845029855</c:v>
                </c:pt>
                <c:pt idx="57">
                  <c:v>18.398333516950263</c:v>
                </c:pt>
                <c:pt idx="58">
                  <c:v>18.924000188870675</c:v>
                </c:pt>
                <c:pt idx="59">
                  <c:v>19.449666860791062</c:v>
                </c:pt>
                <c:pt idx="60">
                  <c:v>19.975333532711975</c:v>
                </c:pt>
                <c:pt idx="61">
                  <c:v>20.501000204632884</c:v>
                </c:pt>
                <c:pt idx="62">
                  <c:v>21.026666876553797</c:v>
                </c:pt>
                <c:pt idx="63">
                  <c:v>21.55233354847471</c:v>
                </c:pt>
                <c:pt idx="64">
                  <c:v>22.078000220395619</c:v>
                </c:pt>
                <c:pt idx="65">
                  <c:v>22.603666892316532</c:v>
                </c:pt>
                <c:pt idx="66">
                  <c:v>23.129333564237445</c:v>
                </c:pt>
                <c:pt idx="67">
                  <c:v>23.655000236158358</c:v>
                </c:pt>
                <c:pt idx="68">
                  <c:v>24.180666908079267</c:v>
                </c:pt>
                <c:pt idx="69">
                  <c:v>24.706333580000173</c:v>
                </c:pt>
                <c:pt idx="70">
                  <c:v>25.232000251921082</c:v>
                </c:pt>
                <c:pt idx="71">
                  <c:v>25.757666923841995</c:v>
                </c:pt>
                <c:pt idx="72">
                  <c:v>26.283333595763299</c:v>
                </c:pt>
                <c:pt idx="73">
                  <c:v>26.809000267684603</c:v>
                </c:pt>
                <c:pt idx="74">
                  <c:v>27.334666939605906</c:v>
                </c:pt>
                <c:pt idx="75">
                  <c:v>27.86033361152721</c:v>
                </c:pt>
                <c:pt idx="76">
                  <c:v>28.386000283448514</c:v>
                </c:pt>
                <c:pt idx="77">
                  <c:v>28.911666955369817</c:v>
                </c:pt>
                <c:pt idx="78">
                  <c:v>29.437333627291121</c:v>
                </c:pt>
                <c:pt idx="79">
                  <c:v>29.963000299212425</c:v>
                </c:pt>
                <c:pt idx="80">
                  <c:v>30.488666971133732</c:v>
                </c:pt>
                <c:pt idx="81">
                  <c:v>31.014333643055036</c:v>
                </c:pt>
                <c:pt idx="82">
                  <c:v>31.540000314976339</c:v>
                </c:pt>
                <c:pt idx="83">
                  <c:v>32.065666986897646</c:v>
                </c:pt>
                <c:pt idx="84">
                  <c:v>32.591333658819231</c:v>
                </c:pt>
                <c:pt idx="85">
                  <c:v>33.117000330740815</c:v>
                </c:pt>
                <c:pt idx="86">
                  <c:v>33.6426670026624</c:v>
                </c:pt>
                <c:pt idx="87">
                  <c:v>34.168333674583984</c:v>
                </c:pt>
                <c:pt idx="88">
                  <c:v>34.694000346505568</c:v>
                </c:pt>
                <c:pt idx="89">
                  <c:v>35.219667018427153</c:v>
                </c:pt>
                <c:pt idx="90">
                  <c:v>35.745333690348737</c:v>
                </c:pt>
                <c:pt idx="91">
                  <c:v>36.271000362270321</c:v>
                </c:pt>
                <c:pt idx="92">
                  <c:v>36.796667034191906</c:v>
                </c:pt>
                <c:pt idx="93">
                  <c:v>37.32233370611349</c:v>
                </c:pt>
                <c:pt idx="94">
                  <c:v>37.848000378035074</c:v>
                </c:pt>
                <c:pt idx="95">
                  <c:v>38.373667049956659</c:v>
                </c:pt>
                <c:pt idx="96">
                  <c:v>38.899333721151748</c:v>
                </c:pt>
                <c:pt idx="97">
                  <c:v>39.425000393065034</c:v>
                </c:pt>
                <c:pt idx="98">
                  <c:v>39.950667064261673</c:v>
                </c:pt>
                <c:pt idx="99">
                  <c:v>40.476333736183356</c:v>
                </c:pt>
                <c:pt idx="100">
                  <c:v>41.00200040810504</c:v>
                </c:pt>
                <c:pt idx="101">
                  <c:v>41.527666902316909</c:v>
                </c:pt>
                <c:pt idx="102">
                  <c:v>41.527666902316909</c:v>
                </c:pt>
                <c:pt idx="103">
                  <c:v>41.527666902316909</c:v>
                </c:pt>
                <c:pt idx="104">
                  <c:v>41.527666902316909</c:v>
                </c:pt>
                <c:pt idx="105">
                  <c:v>41.527666902316909</c:v>
                </c:pt>
                <c:pt idx="106">
                  <c:v>41.527666902316909</c:v>
                </c:pt>
                <c:pt idx="107">
                  <c:v>41.527666902316909</c:v>
                </c:pt>
                <c:pt idx="108">
                  <c:v>41.527666902316909</c:v>
                </c:pt>
                <c:pt idx="109">
                  <c:v>41.527666902316909</c:v>
                </c:pt>
                <c:pt idx="110">
                  <c:v>41.527666902316909</c:v>
                </c:pt>
                <c:pt idx="111">
                  <c:v>41.527666902316909</c:v>
                </c:pt>
                <c:pt idx="112">
                  <c:v>41.527666902316909</c:v>
                </c:pt>
                <c:pt idx="113">
                  <c:v>41.527666902316909</c:v>
                </c:pt>
                <c:pt idx="114">
                  <c:v>41.527666902316909</c:v>
                </c:pt>
                <c:pt idx="115">
                  <c:v>41.527666902316909</c:v>
                </c:pt>
                <c:pt idx="116">
                  <c:v>41.527666902316909</c:v>
                </c:pt>
                <c:pt idx="117">
                  <c:v>41.527666902316909</c:v>
                </c:pt>
                <c:pt idx="118">
                  <c:v>41.527666902316909</c:v>
                </c:pt>
                <c:pt idx="119">
                  <c:v>41.527666902316909</c:v>
                </c:pt>
                <c:pt idx="120">
                  <c:v>41.527666902316909</c:v>
                </c:pt>
                <c:pt idx="121">
                  <c:v>41.527666902316909</c:v>
                </c:pt>
                <c:pt idx="122">
                  <c:v>41.527666902316909</c:v>
                </c:pt>
                <c:pt idx="123">
                  <c:v>41.527666902316909</c:v>
                </c:pt>
                <c:pt idx="124">
                  <c:v>41.527666902316909</c:v>
                </c:pt>
                <c:pt idx="125">
                  <c:v>41.527666902316909</c:v>
                </c:pt>
                <c:pt idx="126">
                  <c:v>41.527666902316909</c:v>
                </c:pt>
                <c:pt idx="127">
                  <c:v>41.527666902316909</c:v>
                </c:pt>
                <c:pt idx="128">
                  <c:v>41.527666902316909</c:v>
                </c:pt>
                <c:pt idx="129">
                  <c:v>41.527666902316909</c:v>
                </c:pt>
                <c:pt idx="130">
                  <c:v>41.527666902316909</c:v>
                </c:pt>
                <c:pt idx="131">
                  <c:v>41.527666902316909</c:v>
                </c:pt>
                <c:pt idx="132">
                  <c:v>41.527666902316909</c:v>
                </c:pt>
                <c:pt idx="133">
                  <c:v>41.527666902316909</c:v>
                </c:pt>
                <c:pt idx="134">
                  <c:v>41.527666902316909</c:v>
                </c:pt>
                <c:pt idx="135">
                  <c:v>41.527666902316909</c:v>
                </c:pt>
                <c:pt idx="136">
                  <c:v>41.527666902316909</c:v>
                </c:pt>
                <c:pt idx="137">
                  <c:v>41.527666902316909</c:v>
                </c:pt>
                <c:pt idx="138">
                  <c:v>41.527666902316909</c:v>
                </c:pt>
                <c:pt idx="139">
                  <c:v>41.527666902316909</c:v>
                </c:pt>
                <c:pt idx="140">
                  <c:v>41.527666902316909</c:v>
                </c:pt>
                <c:pt idx="141">
                  <c:v>41.527666902316909</c:v>
                </c:pt>
                <c:pt idx="142">
                  <c:v>41.527666902316909</c:v>
                </c:pt>
                <c:pt idx="143">
                  <c:v>41.527666902316909</c:v>
                </c:pt>
                <c:pt idx="144">
                  <c:v>41.527666902316909</c:v>
                </c:pt>
              </c:numCache>
            </c:numRef>
          </c:yVal>
          <c:smooth val="0"/>
          <c:extLst>
            <c:ext xmlns:c16="http://schemas.microsoft.com/office/drawing/2014/chart" uri="{C3380CC4-5D6E-409C-BE32-E72D297353CC}">
              <c16:uniqueId val="{00000003-A9F0-448B-9471-A55D9AE0E018}"/>
            </c:ext>
          </c:extLst>
        </c:ser>
        <c:dLbls>
          <c:showLegendKey val="0"/>
          <c:showVal val="0"/>
          <c:showCatName val="0"/>
          <c:showSerName val="0"/>
          <c:showPercent val="0"/>
          <c:showBubbleSize val="0"/>
        </c:dLbls>
        <c:axId val="540532984"/>
        <c:axId val="540531544"/>
      </c:scatterChart>
      <c:valAx>
        <c:axId val="540532984"/>
        <c:scaling>
          <c:orientation val="minMax"/>
        </c:scaling>
        <c:delete val="0"/>
        <c:axPos val="b"/>
        <c:majorGridlines>
          <c:spPr>
            <a:ln w="9525" cap="flat" cmpd="sng" algn="ctr">
              <a:solidFill>
                <a:schemeClr val="tx1">
                  <a:lumMod val="15000"/>
                  <a:lumOff val="85000"/>
                </a:schemeClr>
              </a:solidFill>
              <a:round/>
            </a:ln>
            <a:effectLst/>
          </c:spPr>
        </c:majorGridlines>
        <c:numFmt formatCode="m/d/yyyy\ h:mm"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0531544"/>
        <c:crosses val="autoZero"/>
        <c:crossBetween val="midCat"/>
      </c:valAx>
      <c:valAx>
        <c:axId val="540531544"/>
        <c:scaling>
          <c:orientation val="minMax"/>
        </c:scaling>
        <c:delete val="0"/>
        <c:axPos val="l"/>
        <c:majorGridlines>
          <c:spPr>
            <a:ln w="9525" cap="flat" cmpd="sng" algn="ctr">
              <a:solidFill>
                <a:schemeClr val="tx1">
                  <a:lumMod val="15000"/>
                  <a:lumOff val="85000"/>
                </a:schemeClr>
              </a:solidFill>
              <a:round/>
            </a:ln>
            <a:effectLst/>
          </c:spPr>
        </c:majorGridlines>
        <c:title>
          <c:tx>
            <c:rich>
              <a:bodyPr/>
              <a:lstStyle/>
              <a:p>
                <a:pPr>
                  <a:defRPr/>
                </a:pPr>
                <a:r>
                  <a:rPr lang="en-US"/>
                  <a:t>Charged Energy (kWh)</a:t>
                </a:r>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0532984"/>
        <c:crosses val="autoZero"/>
        <c:crossBetween val="midCat"/>
      </c:valAx>
    </c:plotArea>
    <c:legend>
      <c:legendPos val="b"/>
      <c:overlay val="0"/>
      <c:txPr>
        <a:bodyPr/>
        <a:lstStyle/>
        <a:p>
          <a:pPr>
            <a:defRPr sz="1400"/>
          </a:pPr>
          <a:endParaRPr lang="en-US"/>
        </a:p>
      </c:txPr>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7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1" i="0" u="none" strike="noStrike" kern="1200" baseline="0">
                <a:solidFill>
                  <a:sysClr val="windowText" lastClr="000000"/>
                </a:solidFill>
              </a:rPr>
              <a:t>21th March (OF2 controlled)</a:t>
            </a:r>
          </a:p>
        </c:rich>
      </c:tx>
      <c:overlay val="0"/>
      <c:spPr>
        <a:noFill/>
        <a:ln>
          <a:noFill/>
        </a:ln>
        <a:effectLst/>
      </c:spPr>
    </c:title>
    <c:autoTitleDeleted val="0"/>
    <c:plotArea>
      <c:layout>
        <c:manualLayout>
          <c:layoutTarget val="inner"/>
          <c:xMode val="edge"/>
          <c:yMode val="edge"/>
          <c:x val="3.8833944752982505E-2"/>
          <c:y val="0.11925655212034547"/>
          <c:w val="0.92673930133601734"/>
          <c:h val="0.72120210150764852"/>
        </c:manualLayout>
      </c:layout>
      <c:scatterChart>
        <c:scatterStyle val="lineMarker"/>
        <c:varyColors val="0"/>
        <c:ser>
          <c:idx val="5"/>
          <c:order val="0"/>
          <c:tx>
            <c:strRef>
              <c:f>Simulation_March!$CF$2</c:f>
              <c:strCache>
                <c:ptCount val="1"/>
                <c:pt idx="0">
                  <c:v>EV0 </c:v>
                </c:pt>
              </c:strCache>
            </c:strRef>
          </c:tx>
          <c:spPr>
            <a:ln w="12700" cap="rnd">
              <a:solidFill>
                <a:srgbClr val="92D050"/>
              </a:solidFill>
              <a:round/>
            </a:ln>
            <a:effectLst/>
          </c:spPr>
          <c:marker>
            <c:symbol val="none"/>
          </c:marker>
          <c:xVal>
            <c:numRef>
              <c:f>Simulation_March!$A$3:$A$148</c:f>
              <c:numCache>
                <c:formatCode>m/d/yyyy\ h:mm</c:formatCode>
                <c:ptCount val="146"/>
                <c:pt idx="0">
                  <c:v>44641.25</c:v>
                </c:pt>
                <c:pt idx="1">
                  <c:v>44641.253472222219</c:v>
                </c:pt>
                <c:pt idx="2">
                  <c:v>44641.256944444445</c:v>
                </c:pt>
                <c:pt idx="3">
                  <c:v>44641.260416666664</c:v>
                </c:pt>
                <c:pt idx="4">
                  <c:v>44641.263888888891</c:v>
                </c:pt>
                <c:pt idx="5">
                  <c:v>44641.267361111109</c:v>
                </c:pt>
                <c:pt idx="6">
                  <c:v>44641.270833333336</c:v>
                </c:pt>
                <c:pt idx="7">
                  <c:v>44641.274305555555</c:v>
                </c:pt>
                <c:pt idx="8">
                  <c:v>44641.277777777781</c:v>
                </c:pt>
                <c:pt idx="9">
                  <c:v>44641.28125</c:v>
                </c:pt>
                <c:pt idx="10">
                  <c:v>44641.284722222219</c:v>
                </c:pt>
                <c:pt idx="11">
                  <c:v>44641.288194444445</c:v>
                </c:pt>
                <c:pt idx="12">
                  <c:v>44641.291666666664</c:v>
                </c:pt>
                <c:pt idx="13">
                  <c:v>44641.295138888891</c:v>
                </c:pt>
                <c:pt idx="14">
                  <c:v>44641.298611111109</c:v>
                </c:pt>
                <c:pt idx="15">
                  <c:v>44641.302083333336</c:v>
                </c:pt>
                <c:pt idx="16">
                  <c:v>44641.305555555555</c:v>
                </c:pt>
                <c:pt idx="17">
                  <c:v>44641.309027777781</c:v>
                </c:pt>
                <c:pt idx="18">
                  <c:v>44641.3125</c:v>
                </c:pt>
                <c:pt idx="19">
                  <c:v>44641.315972222219</c:v>
                </c:pt>
                <c:pt idx="20">
                  <c:v>44641.319444444445</c:v>
                </c:pt>
                <c:pt idx="21">
                  <c:v>44641.322916666664</c:v>
                </c:pt>
                <c:pt idx="22">
                  <c:v>44641.326388888891</c:v>
                </c:pt>
                <c:pt idx="23">
                  <c:v>44641.329861111109</c:v>
                </c:pt>
                <c:pt idx="24">
                  <c:v>44641.333333333336</c:v>
                </c:pt>
                <c:pt idx="25">
                  <c:v>44641.336805555555</c:v>
                </c:pt>
                <c:pt idx="26">
                  <c:v>44641.340277777781</c:v>
                </c:pt>
                <c:pt idx="27">
                  <c:v>44641.34375</c:v>
                </c:pt>
                <c:pt idx="28">
                  <c:v>44641.347222222219</c:v>
                </c:pt>
                <c:pt idx="29">
                  <c:v>44641.350694444445</c:v>
                </c:pt>
                <c:pt idx="30">
                  <c:v>44641.354166666664</c:v>
                </c:pt>
                <c:pt idx="31">
                  <c:v>44641.357638888891</c:v>
                </c:pt>
                <c:pt idx="32">
                  <c:v>44641.361111111109</c:v>
                </c:pt>
                <c:pt idx="33">
                  <c:v>44641.364583333336</c:v>
                </c:pt>
                <c:pt idx="34">
                  <c:v>44641.368055555555</c:v>
                </c:pt>
                <c:pt idx="35">
                  <c:v>44641.371527777781</c:v>
                </c:pt>
                <c:pt idx="36">
                  <c:v>44641.375</c:v>
                </c:pt>
                <c:pt idx="37">
                  <c:v>44641.378472222219</c:v>
                </c:pt>
                <c:pt idx="38">
                  <c:v>44641.381944444445</c:v>
                </c:pt>
                <c:pt idx="39">
                  <c:v>44641.385416666664</c:v>
                </c:pt>
                <c:pt idx="40">
                  <c:v>44641.388888888891</c:v>
                </c:pt>
                <c:pt idx="41">
                  <c:v>44641.392361111109</c:v>
                </c:pt>
                <c:pt idx="42">
                  <c:v>44641.395833333336</c:v>
                </c:pt>
                <c:pt idx="43">
                  <c:v>44641.399305555555</c:v>
                </c:pt>
                <c:pt idx="44">
                  <c:v>44641.402777777781</c:v>
                </c:pt>
                <c:pt idx="45">
                  <c:v>44641.40625</c:v>
                </c:pt>
                <c:pt idx="46">
                  <c:v>44641.409722222219</c:v>
                </c:pt>
                <c:pt idx="47">
                  <c:v>44641.413194444445</c:v>
                </c:pt>
                <c:pt idx="48">
                  <c:v>44641.416666666664</c:v>
                </c:pt>
                <c:pt idx="49">
                  <c:v>44641.420138888891</c:v>
                </c:pt>
                <c:pt idx="50">
                  <c:v>44641.423611111109</c:v>
                </c:pt>
                <c:pt idx="51">
                  <c:v>44641.427083333336</c:v>
                </c:pt>
                <c:pt idx="52">
                  <c:v>44641.430555555555</c:v>
                </c:pt>
                <c:pt idx="53">
                  <c:v>44641.434027777781</c:v>
                </c:pt>
                <c:pt idx="54">
                  <c:v>44641.4375</c:v>
                </c:pt>
                <c:pt idx="55">
                  <c:v>44641.440972222219</c:v>
                </c:pt>
                <c:pt idx="56">
                  <c:v>44641.444444444445</c:v>
                </c:pt>
                <c:pt idx="57">
                  <c:v>44641.447916666664</c:v>
                </c:pt>
                <c:pt idx="58">
                  <c:v>44641.451388888891</c:v>
                </c:pt>
                <c:pt idx="59">
                  <c:v>44641.454861111109</c:v>
                </c:pt>
                <c:pt idx="60">
                  <c:v>44641.458333333336</c:v>
                </c:pt>
                <c:pt idx="61">
                  <c:v>44641.461805555555</c:v>
                </c:pt>
                <c:pt idx="62">
                  <c:v>44641.465277777781</c:v>
                </c:pt>
                <c:pt idx="63">
                  <c:v>44641.46875</c:v>
                </c:pt>
                <c:pt idx="64">
                  <c:v>44641.472222222219</c:v>
                </c:pt>
                <c:pt idx="65">
                  <c:v>44641.475694444445</c:v>
                </c:pt>
                <c:pt idx="66">
                  <c:v>44641.479166666664</c:v>
                </c:pt>
                <c:pt idx="67">
                  <c:v>44641.482638888891</c:v>
                </c:pt>
                <c:pt idx="68">
                  <c:v>44641.486111111109</c:v>
                </c:pt>
                <c:pt idx="69">
                  <c:v>44641.489583333336</c:v>
                </c:pt>
                <c:pt idx="70">
                  <c:v>44641.493055555555</c:v>
                </c:pt>
                <c:pt idx="71">
                  <c:v>44641.496527777781</c:v>
                </c:pt>
                <c:pt idx="72">
                  <c:v>44641.5</c:v>
                </c:pt>
                <c:pt idx="73">
                  <c:v>44641.503472222219</c:v>
                </c:pt>
                <c:pt idx="74">
                  <c:v>44641.506944444445</c:v>
                </c:pt>
                <c:pt idx="75">
                  <c:v>44641.510416666664</c:v>
                </c:pt>
                <c:pt idx="76">
                  <c:v>44641.513888888891</c:v>
                </c:pt>
                <c:pt idx="77">
                  <c:v>44641.517361111109</c:v>
                </c:pt>
                <c:pt idx="78">
                  <c:v>44641.520833333336</c:v>
                </c:pt>
                <c:pt idx="79">
                  <c:v>44641.524305555555</c:v>
                </c:pt>
                <c:pt idx="80">
                  <c:v>44641.527777777781</c:v>
                </c:pt>
                <c:pt idx="81">
                  <c:v>44641.53125</c:v>
                </c:pt>
                <c:pt idx="82">
                  <c:v>44641.534722222219</c:v>
                </c:pt>
                <c:pt idx="83">
                  <c:v>44641.538194444445</c:v>
                </c:pt>
                <c:pt idx="84">
                  <c:v>44641.541666666664</c:v>
                </c:pt>
                <c:pt idx="85">
                  <c:v>44641.545138888891</c:v>
                </c:pt>
                <c:pt idx="86">
                  <c:v>44641.548611111109</c:v>
                </c:pt>
                <c:pt idx="87">
                  <c:v>44641.552083333336</c:v>
                </c:pt>
                <c:pt idx="88">
                  <c:v>44641.555555555555</c:v>
                </c:pt>
                <c:pt idx="89">
                  <c:v>44641.559027777781</c:v>
                </c:pt>
                <c:pt idx="90">
                  <c:v>44641.5625</c:v>
                </c:pt>
                <c:pt idx="91">
                  <c:v>44641.565972222219</c:v>
                </c:pt>
                <c:pt idx="92">
                  <c:v>44641.569444444445</c:v>
                </c:pt>
                <c:pt idx="93">
                  <c:v>44641.572916666664</c:v>
                </c:pt>
                <c:pt idx="94">
                  <c:v>44641.576388888891</c:v>
                </c:pt>
                <c:pt idx="95">
                  <c:v>44641.579861111109</c:v>
                </c:pt>
                <c:pt idx="96">
                  <c:v>44641.583333333336</c:v>
                </c:pt>
                <c:pt idx="97">
                  <c:v>44641.586805555555</c:v>
                </c:pt>
                <c:pt idx="98">
                  <c:v>44641.590277777781</c:v>
                </c:pt>
                <c:pt idx="99">
                  <c:v>44641.59375</c:v>
                </c:pt>
                <c:pt idx="100">
                  <c:v>44641.597222222219</c:v>
                </c:pt>
                <c:pt idx="101">
                  <c:v>44641.600694444445</c:v>
                </c:pt>
                <c:pt idx="102">
                  <c:v>44641.604166666664</c:v>
                </c:pt>
                <c:pt idx="103">
                  <c:v>44641.607638888891</c:v>
                </c:pt>
                <c:pt idx="104">
                  <c:v>44641.611111111109</c:v>
                </c:pt>
                <c:pt idx="105">
                  <c:v>44641.614583333336</c:v>
                </c:pt>
                <c:pt idx="106">
                  <c:v>44641.618055555555</c:v>
                </c:pt>
                <c:pt idx="107">
                  <c:v>44641.621527777781</c:v>
                </c:pt>
                <c:pt idx="108">
                  <c:v>44641.625</c:v>
                </c:pt>
                <c:pt idx="109">
                  <c:v>44641.628472222219</c:v>
                </c:pt>
                <c:pt idx="110">
                  <c:v>44641.631944444445</c:v>
                </c:pt>
                <c:pt idx="111">
                  <c:v>44641.635416666664</c:v>
                </c:pt>
                <c:pt idx="112">
                  <c:v>44641.638888888891</c:v>
                </c:pt>
                <c:pt idx="113">
                  <c:v>44641.642361111109</c:v>
                </c:pt>
                <c:pt idx="114">
                  <c:v>44641.645833333336</c:v>
                </c:pt>
                <c:pt idx="115">
                  <c:v>44641.649305555555</c:v>
                </c:pt>
                <c:pt idx="116">
                  <c:v>44641.652777777781</c:v>
                </c:pt>
                <c:pt idx="117">
                  <c:v>44641.65625</c:v>
                </c:pt>
                <c:pt idx="118">
                  <c:v>44641.659722222219</c:v>
                </c:pt>
                <c:pt idx="119">
                  <c:v>44641.663194444445</c:v>
                </c:pt>
                <c:pt idx="120">
                  <c:v>44641.666666666664</c:v>
                </c:pt>
                <c:pt idx="121">
                  <c:v>44641.670138888891</c:v>
                </c:pt>
                <c:pt idx="122">
                  <c:v>44641.673611111109</c:v>
                </c:pt>
                <c:pt idx="123">
                  <c:v>44641.677083333336</c:v>
                </c:pt>
                <c:pt idx="124">
                  <c:v>44641.680555555555</c:v>
                </c:pt>
                <c:pt idx="125">
                  <c:v>44641.684027777781</c:v>
                </c:pt>
                <c:pt idx="126">
                  <c:v>44641.6875</c:v>
                </c:pt>
                <c:pt idx="127">
                  <c:v>44641.690972222219</c:v>
                </c:pt>
                <c:pt idx="128">
                  <c:v>44641.694444444445</c:v>
                </c:pt>
                <c:pt idx="129">
                  <c:v>44641.697916666664</c:v>
                </c:pt>
                <c:pt idx="130">
                  <c:v>44641.701388888891</c:v>
                </c:pt>
                <c:pt idx="131">
                  <c:v>44641.704861111109</c:v>
                </c:pt>
                <c:pt idx="132">
                  <c:v>44641.708333333336</c:v>
                </c:pt>
                <c:pt idx="133">
                  <c:v>44641.711805555555</c:v>
                </c:pt>
                <c:pt idx="134">
                  <c:v>44641.715277777781</c:v>
                </c:pt>
                <c:pt idx="135">
                  <c:v>44641.71875</c:v>
                </c:pt>
                <c:pt idx="136">
                  <c:v>44641.722222222219</c:v>
                </c:pt>
                <c:pt idx="137">
                  <c:v>44641.725694444445</c:v>
                </c:pt>
                <c:pt idx="138">
                  <c:v>44641.729166666664</c:v>
                </c:pt>
                <c:pt idx="139">
                  <c:v>44641.732638888891</c:v>
                </c:pt>
                <c:pt idx="140">
                  <c:v>44641.736111111109</c:v>
                </c:pt>
                <c:pt idx="141">
                  <c:v>44641.739583333336</c:v>
                </c:pt>
                <c:pt idx="142">
                  <c:v>44641.743055555555</c:v>
                </c:pt>
                <c:pt idx="143">
                  <c:v>44641.746527777781</c:v>
                </c:pt>
                <c:pt idx="144">
                  <c:v>44641.75</c:v>
                </c:pt>
              </c:numCache>
            </c:numRef>
          </c:xVal>
          <c:yVal>
            <c:numRef>
              <c:f>Simulation_March!$CF$3:$CF$147</c:f>
              <c:numCache>
                <c:formatCode>General</c:formatCode>
                <c:ptCount val="14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0.52566667157781999</c:v>
                </c:pt>
                <c:pt idx="22">
                  <c:v>1.0513333431288374</c:v>
                </c:pt>
                <c:pt idx="23">
                  <c:v>1.5770000148015999</c:v>
                </c:pt>
                <c:pt idx="24">
                  <c:v>2.1026666854523191</c:v>
                </c:pt>
                <c:pt idx="25">
                  <c:v>2.6283329424458293</c:v>
                </c:pt>
                <c:pt idx="26">
                  <c:v>3.1539996141127959</c:v>
                </c:pt>
                <c:pt idx="27">
                  <c:v>3.6796662857845259</c:v>
                </c:pt>
                <c:pt idx="28">
                  <c:v>4.2053329577064833</c:v>
                </c:pt>
                <c:pt idx="29">
                  <c:v>4.7309996294191468</c:v>
                </c:pt>
                <c:pt idx="30">
                  <c:v>5.256666301083472</c:v>
                </c:pt>
                <c:pt idx="31">
                  <c:v>5.7823329717017389</c:v>
                </c:pt>
                <c:pt idx="32">
                  <c:v>6.3079996433460179</c:v>
                </c:pt>
                <c:pt idx="33">
                  <c:v>6.833666315268327</c:v>
                </c:pt>
                <c:pt idx="34">
                  <c:v>7.3593329866586954</c:v>
                </c:pt>
                <c:pt idx="35">
                  <c:v>7.8849996580570467</c:v>
                </c:pt>
                <c:pt idx="36">
                  <c:v>8.4106663298653732</c:v>
                </c:pt>
                <c:pt idx="37">
                  <c:v>8.9363330010876361</c:v>
                </c:pt>
                <c:pt idx="38">
                  <c:v>9.4619996728517997</c:v>
                </c:pt>
                <c:pt idx="39">
                  <c:v>9.9876663446496661</c:v>
                </c:pt>
                <c:pt idx="40">
                  <c:v>10.51333301643346</c:v>
                </c:pt>
                <c:pt idx="41">
                  <c:v>11.038999688356125</c:v>
                </c:pt>
                <c:pt idx="42">
                  <c:v>11.564666360278457</c:v>
                </c:pt>
                <c:pt idx="43">
                  <c:v>12.090333032025244</c:v>
                </c:pt>
                <c:pt idx="44">
                  <c:v>12.615999703839437</c:v>
                </c:pt>
                <c:pt idx="45">
                  <c:v>13.141666375762162</c:v>
                </c:pt>
                <c:pt idx="46">
                  <c:v>13.667333047684897</c:v>
                </c:pt>
                <c:pt idx="47">
                  <c:v>14.192999719607641</c:v>
                </c:pt>
                <c:pt idx="48">
                  <c:v>14.718666391471031</c:v>
                </c:pt>
                <c:pt idx="49">
                  <c:v>15.244333063338253</c:v>
                </c:pt>
                <c:pt idx="50">
                  <c:v>15.769999735202861</c:v>
                </c:pt>
                <c:pt idx="51">
                  <c:v>16.295666407125623</c:v>
                </c:pt>
                <c:pt idx="52">
                  <c:v>16.821333078994957</c:v>
                </c:pt>
                <c:pt idx="53">
                  <c:v>17.346999750917735</c:v>
                </c:pt>
                <c:pt idx="54">
                  <c:v>17.872666422840524</c:v>
                </c:pt>
                <c:pt idx="55">
                  <c:v>18.398333094712719</c:v>
                </c:pt>
                <c:pt idx="56">
                  <c:v>18.923999766635518</c:v>
                </c:pt>
                <c:pt idx="57">
                  <c:v>19.449666438508942</c:v>
                </c:pt>
                <c:pt idx="58">
                  <c:v>19.97533311038336</c:v>
                </c:pt>
                <c:pt idx="59">
                  <c:v>20.500999782306177</c:v>
                </c:pt>
                <c:pt idx="60">
                  <c:v>21.026666454183193</c:v>
                </c:pt>
                <c:pt idx="61">
                  <c:v>21.552333126106024</c:v>
                </c:pt>
                <c:pt idx="62">
                  <c:v>22.07799979798412</c:v>
                </c:pt>
                <c:pt idx="63">
                  <c:v>22.603666469865651</c:v>
                </c:pt>
                <c:pt idx="64">
                  <c:v>23.129333141743636</c:v>
                </c:pt>
                <c:pt idx="65">
                  <c:v>23.654999813666482</c:v>
                </c:pt>
                <c:pt idx="66">
                  <c:v>24.180666485589342</c:v>
                </c:pt>
                <c:pt idx="67">
                  <c:v>24.706333157512169</c:v>
                </c:pt>
                <c:pt idx="68">
                  <c:v>25.231999829393025</c:v>
                </c:pt>
                <c:pt idx="69">
                  <c:v>25.757666501258935</c:v>
                </c:pt>
                <c:pt idx="70">
                  <c:v>26.283333173141045</c:v>
                </c:pt>
                <c:pt idx="71">
                  <c:v>26.808999845024289</c:v>
                </c:pt>
                <c:pt idx="72">
                  <c:v>27.334666516902764</c:v>
                </c:pt>
                <c:pt idx="73">
                  <c:v>27.860333188825656</c:v>
                </c:pt>
                <c:pt idx="74">
                  <c:v>28.385999860748573</c:v>
                </c:pt>
                <c:pt idx="75">
                  <c:v>28.91166653263625</c:v>
                </c:pt>
                <c:pt idx="76">
                  <c:v>29.437333204559184</c:v>
                </c:pt>
                <c:pt idx="77">
                  <c:v>29.962999876450219</c:v>
                </c:pt>
                <c:pt idx="78">
                  <c:v>30.488666548373168</c:v>
                </c:pt>
                <c:pt idx="79">
                  <c:v>31.014333220250812</c:v>
                </c:pt>
                <c:pt idx="80">
                  <c:v>31.539999892173785</c:v>
                </c:pt>
                <c:pt idx="81">
                  <c:v>32.065666564096674</c:v>
                </c:pt>
                <c:pt idx="82">
                  <c:v>32.591333236019679</c:v>
                </c:pt>
                <c:pt idx="83">
                  <c:v>33.116999907942606</c:v>
                </c:pt>
                <c:pt idx="84">
                  <c:v>33.642666579865548</c:v>
                </c:pt>
                <c:pt idx="85">
                  <c:v>34.168333251786642</c:v>
                </c:pt>
                <c:pt idx="86">
                  <c:v>34.693999923709711</c:v>
                </c:pt>
                <c:pt idx="87">
                  <c:v>35.219666595603812</c:v>
                </c:pt>
                <c:pt idx="88">
                  <c:v>35.745333267526696</c:v>
                </c:pt>
                <c:pt idx="89">
                  <c:v>36.270999939449638</c:v>
                </c:pt>
                <c:pt idx="90">
                  <c:v>36.796666611372757</c:v>
                </c:pt>
                <c:pt idx="91">
                  <c:v>37.322333283295784</c:v>
                </c:pt>
                <c:pt idx="92">
                  <c:v>37.847999955218938</c:v>
                </c:pt>
                <c:pt idx="93">
                  <c:v>38.373666627141994</c:v>
                </c:pt>
                <c:pt idx="94">
                  <c:v>38.899333299065077</c:v>
                </c:pt>
                <c:pt idx="95">
                  <c:v>39.424999970976614</c:v>
                </c:pt>
                <c:pt idx="96">
                  <c:v>39.950666642888166</c:v>
                </c:pt>
                <c:pt idx="97">
                  <c:v>40.476333314811278</c:v>
                </c:pt>
                <c:pt idx="98">
                  <c:v>41.001999986724243</c:v>
                </c:pt>
                <c:pt idx="99">
                  <c:v>41.527666658637536</c:v>
                </c:pt>
                <c:pt idx="100">
                  <c:v>42.05333333056079</c:v>
                </c:pt>
                <c:pt idx="101">
                  <c:v>42.57900000248398</c:v>
                </c:pt>
                <c:pt idx="102">
                  <c:v>42.57900000248403</c:v>
                </c:pt>
                <c:pt idx="103">
                  <c:v>42.579000002484079</c:v>
                </c:pt>
                <c:pt idx="104">
                  <c:v>42.579000002484129</c:v>
                </c:pt>
                <c:pt idx="105">
                  <c:v>42.579000002484179</c:v>
                </c:pt>
                <c:pt idx="106">
                  <c:v>42.579000002484229</c:v>
                </c:pt>
                <c:pt idx="107">
                  <c:v>42.579000002484278</c:v>
                </c:pt>
                <c:pt idx="108">
                  <c:v>42.579000002484328</c:v>
                </c:pt>
                <c:pt idx="109">
                  <c:v>42.579000002484378</c:v>
                </c:pt>
                <c:pt idx="110">
                  <c:v>42.579000002484428</c:v>
                </c:pt>
                <c:pt idx="111">
                  <c:v>42.579000002484477</c:v>
                </c:pt>
                <c:pt idx="112">
                  <c:v>42.579000002484527</c:v>
                </c:pt>
                <c:pt idx="113">
                  <c:v>42.579000002484577</c:v>
                </c:pt>
                <c:pt idx="114">
                  <c:v>42.579000002484626</c:v>
                </c:pt>
                <c:pt idx="115">
                  <c:v>42.579000002484676</c:v>
                </c:pt>
                <c:pt idx="116">
                  <c:v>42.579000002484726</c:v>
                </c:pt>
                <c:pt idx="117">
                  <c:v>42.579000002484776</c:v>
                </c:pt>
                <c:pt idx="118">
                  <c:v>42.579000002484825</c:v>
                </c:pt>
                <c:pt idx="119">
                  <c:v>42.579000002484875</c:v>
                </c:pt>
                <c:pt idx="120">
                  <c:v>42.579000002484925</c:v>
                </c:pt>
                <c:pt idx="121">
                  <c:v>42.579000002484975</c:v>
                </c:pt>
                <c:pt idx="122">
                  <c:v>42.579000002485024</c:v>
                </c:pt>
                <c:pt idx="123">
                  <c:v>42.579000002485074</c:v>
                </c:pt>
                <c:pt idx="124">
                  <c:v>42.579000002485124</c:v>
                </c:pt>
                <c:pt idx="125">
                  <c:v>42.579000002485174</c:v>
                </c:pt>
                <c:pt idx="126">
                  <c:v>42.579000002485223</c:v>
                </c:pt>
                <c:pt idx="127">
                  <c:v>42.579000002485273</c:v>
                </c:pt>
                <c:pt idx="128">
                  <c:v>42.579000002485323</c:v>
                </c:pt>
                <c:pt idx="129">
                  <c:v>42.579000002485373</c:v>
                </c:pt>
                <c:pt idx="130">
                  <c:v>42.579000002485422</c:v>
                </c:pt>
                <c:pt idx="131">
                  <c:v>42.579000002485472</c:v>
                </c:pt>
                <c:pt idx="132">
                  <c:v>42.579000002485522</c:v>
                </c:pt>
                <c:pt idx="133">
                  <c:v>42.579000002485571</c:v>
                </c:pt>
                <c:pt idx="134">
                  <c:v>42.579000002485621</c:v>
                </c:pt>
                <c:pt idx="135">
                  <c:v>42.579000002485671</c:v>
                </c:pt>
                <c:pt idx="136">
                  <c:v>42.579000002485721</c:v>
                </c:pt>
                <c:pt idx="137">
                  <c:v>42.57900000248577</c:v>
                </c:pt>
                <c:pt idx="138">
                  <c:v>42.57900000248582</c:v>
                </c:pt>
                <c:pt idx="139">
                  <c:v>42.57900000248587</c:v>
                </c:pt>
                <c:pt idx="140">
                  <c:v>42.57900000248592</c:v>
                </c:pt>
                <c:pt idx="141">
                  <c:v>42.579000002485969</c:v>
                </c:pt>
                <c:pt idx="142">
                  <c:v>42.579000002486019</c:v>
                </c:pt>
                <c:pt idx="143">
                  <c:v>42.579000002486069</c:v>
                </c:pt>
                <c:pt idx="144">
                  <c:v>42.579000002486119</c:v>
                </c:pt>
              </c:numCache>
            </c:numRef>
          </c:yVal>
          <c:smooth val="0"/>
          <c:extLst>
            <c:ext xmlns:c16="http://schemas.microsoft.com/office/drawing/2014/chart" uri="{C3380CC4-5D6E-409C-BE32-E72D297353CC}">
              <c16:uniqueId val="{00000000-4153-414A-91B7-C9339C41FC64}"/>
            </c:ext>
          </c:extLst>
        </c:ser>
        <c:ser>
          <c:idx val="0"/>
          <c:order val="1"/>
          <c:tx>
            <c:strRef>
              <c:f>Simulation_March!$CN$2</c:f>
              <c:strCache>
                <c:ptCount val="1"/>
                <c:pt idx="0">
                  <c:v>EV1 </c:v>
                </c:pt>
              </c:strCache>
            </c:strRef>
          </c:tx>
          <c:spPr>
            <a:ln w="12700" cap="rnd">
              <a:solidFill>
                <a:schemeClr val="accent4">
                  <a:lumMod val="75000"/>
                </a:schemeClr>
              </a:solidFill>
              <a:round/>
            </a:ln>
            <a:effectLst/>
          </c:spPr>
          <c:marker>
            <c:symbol val="none"/>
          </c:marker>
          <c:xVal>
            <c:numRef>
              <c:f>Simulation_March!$A$3:$A$148</c:f>
              <c:numCache>
                <c:formatCode>m/d/yyyy\ h:mm</c:formatCode>
                <c:ptCount val="146"/>
                <c:pt idx="0">
                  <c:v>44641.25</c:v>
                </c:pt>
                <c:pt idx="1">
                  <c:v>44641.253472222219</c:v>
                </c:pt>
                <c:pt idx="2">
                  <c:v>44641.256944444445</c:v>
                </c:pt>
                <c:pt idx="3">
                  <c:v>44641.260416666664</c:v>
                </c:pt>
                <c:pt idx="4">
                  <c:v>44641.263888888891</c:v>
                </c:pt>
                <c:pt idx="5">
                  <c:v>44641.267361111109</c:v>
                </c:pt>
                <c:pt idx="6">
                  <c:v>44641.270833333336</c:v>
                </c:pt>
                <c:pt idx="7">
                  <c:v>44641.274305555555</c:v>
                </c:pt>
                <c:pt idx="8">
                  <c:v>44641.277777777781</c:v>
                </c:pt>
                <c:pt idx="9">
                  <c:v>44641.28125</c:v>
                </c:pt>
                <c:pt idx="10">
                  <c:v>44641.284722222219</c:v>
                </c:pt>
                <c:pt idx="11">
                  <c:v>44641.288194444445</c:v>
                </c:pt>
                <c:pt idx="12">
                  <c:v>44641.291666666664</c:v>
                </c:pt>
                <c:pt idx="13">
                  <c:v>44641.295138888891</c:v>
                </c:pt>
                <c:pt idx="14">
                  <c:v>44641.298611111109</c:v>
                </c:pt>
                <c:pt idx="15">
                  <c:v>44641.302083333336</c:v>
                </c:pt>
                <c:pt idx="16">
                  <c:v>44641.305555555555</c:v>
                </c:pt>
                <c:pt idx="17">
                  <c:v>44641.309027777781</c:v>
                </c:pt>
                <c:pt idx="18">
                  <c:v>44641.3125</c:v>
                </c:pt>
                <c:pt idx="19">
                  <c:v>44641.315972222219</c:v>
                </c:pt>
                <c:pt idx="20">
                  <c:v>44641.319444444445</c:v>
                </c:pt>
                <c:pt idx="21">
                  <c:v>44641.322916666664</c:v>
                </c:pt>
                <c:pt idx="22">
                  <c:v>44641.326388888891</c:v>
                </c:pt>
                <c:pt idx="23">
                  <c:v>44641.329861111109</c:v>
                </c:pt>
                <c:pt idx="24">
                  <c:v>44641.333333333336</c:v>
                </c:pt>
                <c:pt idx="25">
                  <c:v>44641.336805555555</c:v>
                </c:pt>
                <c:pt idx="26">
                  <c:v>44641.340277777781</c:v>
                </c:pt>
                <c:pt idx="27">
                  <c:v>44641.34375</c:v>
                </c:pt>
                <c:pt idx="28">
                  <c:v>44641.347222222219</c:v>
                </c:pt>
                <c:pt idx="29">
                  <c:v>44641.350694444445</c:v>
                </c:pt>
                <c:pt idx="30">
                  <c:v>44641.354166666664</c:v>
                </c:pt>
                <c:pt idx="31">
                  <c:v>44641.357638888891</c:v>
                </c:pt>
                <c:pt idx="32">
                  <c:v>44641.361111111109</c:v>
                </c:pt>
                <c:pt idx="33">
                  <c:v>44641.364583333336</c:v>
                </c:pt>
                <c:pt idx="34">
                  <c:v>44641.368055555555</c:v>
                </c:pt>
                <c:pt idx="35">
                  <c:v>44641.371527777781</c:v>
                </c:pt>
                <c:pt idx="36">
                  <c:v>44641.375</c:v>
                </c:pt>
                <c:pt idx="37">
                  <c:v>44641.378472222219</c:v>
                </c:pt>
                <c:pt idx="38">
                  <c:v>44641.381944444445</c:v>
                </c:pt>
                <c:pt idx="39">
                  <c:v>44641.385416666664</c:v>
                </c:pt>
                <c:pt idx="40">
                  <c:v>44641.388888888891</c:v>
                </c:pt>
                <c:pt idx="41">
                  <c:v>44641.392361111109</c:v>
                </c:pt>
                <c:pt idx="42">
                  <c:v>44641.395833333336</c:v>
                </c:pt>
                <c:pt idx="43">
                  <c:v>44641.399305555555</c:v>
                </c:pt>
                <c:pt idx="44">
                  <c:v>44641.402777777781</c:v>
                </c:pt>
                <c:pt idx="45">
                  <c:v>44641.40625</c:v>
                </c:pt>
                <c:pt idx="46">
                  <c:v>44641.409722222219</c:v>
                </c:pt>
                <c:pt idx="47">
                  <c:v>44641.413194444445</c:v>
                </c:pt>
                <c:pt idx="48">
                  <c:v>44641.416666666664</c:v>
                </c:pt>
                <c:pt idx="49">
                  <c:v>44641.420138888891</c:v>
                </c:pt>
                <c:pt idx="50">
                  <c:v>44641.423611111109</c:v>
                </c:pt>
                <c:pt idx="51">
                  <c:v>44641.427083333336</c:v>
                </c:pt>
                <c:pt idx="52">
                  <c:v>44641.430555555555</c:v>
                </c:pt>
                <c:pt idx="53">
                  <c:v>44641.434027777781</c:v>
                </c:pt>
                <c:pt idx="54">
                  <c:v>44641.4375</c:v>
                </c:pt>
                <c:pt idx="55">
                  <c:v>44641.440972222219</c:v>
                </c:pt>
                <c:pt idx="56">
                  <c:v>44641.444444444445</c:v>
                </c:pt>
                <c:pt idx="57">
                  <c:v>44641.447916666664</c:v>
                </c:pt>
                <c:pt idx="58">
                  <c:v>44641.451388888891</c:v>
                </c:pt>
                <c:pt idx="59">
                  <c:v>44641.454861111109</c:v>
                </c:pt>
                <c:pt idx="60">
                  <c:v>44641.458333333336</c:v>
                </c:pt>
                <c:pt idx="61">
                  <c:v>44641.461805555555</c:v>
                </c:pt>
                <c:pt idx="62">
                  <c:v>44641.465277777781</c:v>
                </c:pt>
                <c:pt idx="63">
                  <c:v>44641.46875</c:v>
                </c:pt>
                <c:pt idx="64">
                  <c:v>44641.472222222219</c:v>
                </c:pt>
                <c:pt idx="65">
                  <c:v>44641.475694444445</c:v>
                </c:pt>
                <c:pt idx="66">
                  <c:v>44641.479166666664</c:v>
                </c:pt>
                <c:pt idx="67">
                  <c:v>44641.482638888891</c:v>
                </c:pt>
                <c:pt idx="68">
                  <c:v>44641.486111111109</c:v>
                </c:pt>
                <c:pt idx="69">
                  <c:v>44641.489583333336</c:v>
                </c:pt>
                <c:pt idx="70">
                  <c:v>44641.493055555555</c:v>
                </c:pt>
                <c:pt idx="71">
                  <c:v>44641.496527777781</c:v>
                </c:pt>
                <c:pt idx="72">
                  <c:v>44641.5</c:v>
                </c:pt>
                <c:pt idx="73">
                  <c:v>44641.503472222219</c:v>
                </c:pt>
                <c:pt idx="74">
                  <c:v>44641.506944444445</c:v>
                </c:pt>
                <c:pt idx="75">
                  <c:v>44641.510416666664</c:v>
                </c:pt>
                <c:pt idx="76">
                  <c:v>44641.513888888891</c:v>
                </c:pt>
                <c:pt idx="77">
                  <c:v>44641.517361111109</c:v>
                </c:pt>
                <c:pt idx="78">
                  <c:v>44641.520833333336</c:v>
                </c:pt>
                <c:pt idx="79">
                  <c:v>44641.524305555555</c:v>
                </c:pt>
                <c:pt idx="80">
                  <c:v>44641.527777777781</c:v>
                </c:pt>
                <c:pt idx="81">
                  <c:v>44641.53125</c:v>
                </c:pt>
                <c:pt idx="82">
                  <c:v>44641.534722222219</c:v>
                </c:pt>
                <c:pt idx="83">
                  <c:v>44641.538194444445</c:v>
                </c:pt>
                <c:pt idx="84">
                  <c:v>44641.541666666664</c:v>
                </c:pt>
                <c:pt idx="85">
                  <c:v>44641.545138888891</c:v>
                </c:pt>
                <c:pt idx="86">
                  <c:v>44641.548611111109</c:v>
                </c:pt>
                <c:pt idx="87">
                  <c:v>44641.552083333336</c:v>
                </c:pt>
                <c:pt idx="88">
                  <c:v>44641.555555555555</c:v>
                </c:pt>
                <c:pt idx="89">
                  <c:v>44641.559027777781</c:v>
                </c:pt>
                <c:pt idx="90">
                  <c:v>44641.5625</c:v>
                </c:pt>
                <c:pt idx="91">
                  <c:v>44641.565972222219</c:v>
                </c:pt>
                <c:pt idx="92">
                  <c:v>44641.569444444445</c:v>
                </c:pt>
                <c:pt idx="93">
                  <c:v>44641.572916666664</c:v>
                </c:pt>
                <c:pt idx="94">
                  <c:v>44641.576388888891</c:v>
                </c:pt>
                <c:pt idx="95">
                  <c:v>44641.579861111109</c:v>
                </c:pt>
                <c:pt idx="96">
                  <c:v>44641.583333333336</c:v>
                </c:pt>
                <c:pt idx="97">
                  <c:v>44641.586805555555</c:v>
                </c:pt>
                <c:pt idx="98">
                  <c:v>44641.590277777781</c:v>
                </c:pt>
                <c:pt idx="99">
                  <c:v>44641.59375</c:v>
                </c:pt>
                <c:pt idx="100">
                  <c:v>44641.597222222219</c:v>
                </c:pt>
                <c:pt idx="101">
                  <c:v>44641.600694444445</c:v>
                </c:pt>
                <c:pt idx="102">
                  <c:v>44641.604166666664</c:v>
                </c:pt>
                <c:pt idx="103">
                  <c:v>44641.607638888891</c:v>
                </c:pt>
                <c:pt idx="104">
                  <c:v>44641.611111111109</c:v>
                </c:pt>
                <c:pt idx="105">
                  <c:v>44641.614583333336</c:v>
                </c:pt>
                <c:pt idx="106">
                  <c:v>44641.618055555555</c:v>
                </c:pt>
                <c:pt idx="107">
                  <c:v>44641.621527777781</c:v>
                </c:pt>
                <c:pt idx="108">
                  <c:v>44641.625</c:v>
                </c:pt>
                <c:pt idx="109">
                  <c:v>44641.628472222219</c:v>
                </c:pt>
                <c:pt idx="110">
                  <c:v>44641.631944444445</c:v>
                </c:pt>
                <c:pt idx="111">
                  <c:v>44641.635416666664</c:v>
                </c:pt>
                <c:pt idx="112">
                  <c:v>44641.638888888891</c:v>
                </c:pt>
                <c:pt idx="113">
                  <c:v>44641.642361111109</c:v>
                </c:pt>
                <c:pt idx="114">
                  <c:v>44641.645833333336</c:v>
                </c:pt>
                <c:pt idx="115">
                  <c:v>44641.649305555555</c:v>
                </c:pt>
                <c:pt idx="116">
                  <c:v>44641.652777777781</c:v>
                </c:pt>
                <c:pt idx="117">
                  <c:v>44641.65625</c:v>
                </c:pt>
                <c:pt idx="118">
                  <c:v>44641.659722222219</c:v>
                </c:pt>
                <c:pt idx="119">
                  <c:v>44641.663194444445</c:v>
                </c:pt>
                <c:pt idx="120">
                  <c:v>44641.666666666664</c:v>
                </c:pt>
                <c:pt idx="121">
                  <c:v>44641.670138888891</c:v>
                </c:pt>
                <c:pt idx="122">
                  <c:v>44641.673611111109</c:v>
                </c:pt>
                <c:pt idx="123">
                  <c:v>44641.677083333336</c:v>
                </c:pt>
                <c:pt idx="124">
                  <c:v>44641.680555555555</c:v>
                </c:pt>
                <c:pt idx="125">
                  <c:v>44641.684027777781</c:v>
                </c:pt>
                <c:pt idx="126">
                  <c:v>44641.6875</c:v>
                </c:pt>
                <c:pt idx="127">
                  <c:v>44641.690972222219</c:v>
                </c:pt>
                <c:pt idx="128">
                  <c:v>44641.694444444445</c:v>
                </c:pt>
                <c:pt idx="129">
                  <c:v>44641.697916666664</c:v>
                </c:pt>
                <c:pt idx="130">
                  <c:v>44641.701388888891</c:v>
                </c:pt>
                <c:pt idx="131">
                  <c:v>44641.704861111109</c:v>
                </c:pt>
                <c:pt idx="132">
                  <c:v>44641.708333333336</c:v>
                </c:pt>
                <c:pt idx="133">
                  <c:v>44641.711805555555</c:v>
                </c:pt>
                <c:pt idx="134">
                  <c:v>44641.715277777781</c:v>
                </c:pt>
                <c:pt idx="135">
                  <c:v>44641.71875</c:v>
                </c:pt>
                <c:pt idx="136">
                  <c:v>44641.722222222219</c:v>
                </c:pt>
                <c:pt idx="137">
                  <c:v>44641.725694444445</c:v>
                </c:pt>
                <c:pt idx="138">
                  <c:v>44641.729166666664</c:v>
                </c:pt>
                <c:pt idx="139">
                  <c:v>44641.732638888891</c:v>
                </c:pt>
                <c:pt idx="140">
                  <c:v>44641.736111111109</c:v>
                </c:pt>
                <c:pt idx="141">
                  <c:v>44641.739583333336</c:v>
                </c:pt>
                <c:pt idx="142">
                  <c:v>44641.743055555555</c:v>
                </c:pt>
                <c:pt idx="143">
                  <c:v>44641.746527777781</c:v>
                </c:pt>
                <c:pt idx="144">
                  <c:v>44641.75</c:v>
                </c:pt>
              </c:numCache>
            </c:numRef>
          </c:xVal>
          <c:yVal>
            <c:numRef>
              <c:f>Simulation_March!$CN$3:$CN$147</c:f>
              <c:numCache>
                <c:formatCode>General</c:formatCode>
                <c:ptCount val="14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0.15769999844673502</c:v>
                </c:pt>
                <c:pt idx="31">
                  <c:v>0.31539999693029086</c:v>
                </c:pt>
                <c:pt idx="32">
                  <c:v>0.4730999954246517</c:v>
                </c:pt>
                <c:pt idx="33">
                  <c:v>0.63079999391901254</c:v>
                </c:pt>
                <c:pt idx="34">
                  <c:v>0.78849999236790091</c:v>
                </c:pt>
                <c:pt idx="35">
                  <c:v>0.94619999081678929</c:v>
                </c:pt>
                <c:pt idx="36">
                  <c:v>1.1038999893111501</c:v>
                </c:pt>
                <c:pt idx="37">
                  <c:v>1.2615999878058868</c:v>
                </c:pt>
                <c:pt idx="38">
                  <c:v>1.4192999863039644</c:v>
                </c:pt>
                <c:pt idx="39">
                  <c:v>1.5769999848050094</c:v>
                </c:pt>
                <c:pt idx="40">
                  <c:v>1.7346999832993701</c:v>
                </c:pt>
                <c:pt idx="41">
                  <c:v>1.8923999818026509</c:v>
                </c:pt>
                <c:pt idx="42">
                  <c:v>2.05009998030879</c:v>
                </c:pt>
                <c:pt idx="43">
                  <c:v>2.2077999787623916</c:v>
                </c:pt>
                <c:pt idx="44">
                  <c:v>2.3654999772154426</c:v>
                </c:pt>
                <c:pt idx="45">
                  <c:v>2.5231999757246211</c:v>
                </c:pt>
                <c:pt idx="46">
                  <c:v>2.6808999742326227</c:v>
                </c:pt>
                <c:pt idx="47">
                  <c:v>2.8385999727291695</c:v>
                </c:pt>
                <c:pt idx="48">
                  <c:v>2.9962999714913221</c:v>
                </c:pt>
                <c:pt idx="49">
                  <c:v>3.1539999704536128</c:v>
                </c:pt>
                <c:pt idx="50">
                  <c:v>3.3116999694371603</c:v>
                </c:pt>
                <c:pt idx="51">
                  <c:v>3.4693999682974335</c:v>
                </c:pt>
                <c:pt idx="52">
                  <c:v>3.6270999673971134</c:v>
                </c:pt>
                <c:pt idx="53">
                  <c:v>3.7847999665688761</c:v>
                </c:pt>
                <c:pt idx="54">
                  <c:v>3.9424999652013426</c:v>
                </c:pt>
                <c:pt idx="55">
                  <c:v>4.1001999644627336</c:v>
                </c:pt>
                <c:pt idx="56">
                  <c:v>4.2578999632211678</c:v>
                </c:pt>
                <c:pt idx="57">
                  <c:v>4.415599962548149</c:v>
                </c:pt>
                <c:pt idx="58">
                  <c:v>4.5732999624250787</c:v>
                </c:pt>
                <c:pt idx="59">
                  <c:v>4.7309999620264476</c:v>
                </c:pt>
                <c:pt idx="60">
                  <c:v>5.1190316073208795</c:v>
                </c:pt>
                <c:pt idx="61">
                  <c:v>5.4201760868258448</c:v>
                </c:pt>
                <c:pt idx="62">
                  <c:v>5.8100475654322077</c:v>
                </c:pt>
                <c:pt idx="63">
                  <c:v>6.2162423771650257</c:v>
                </c:pt>
                <c:pt idx="64">
                  <c:v>6.5746983561030596</c:v>
                </c:pt>
                <c:pt idx="65">
                  <c:v>6.9731326679380112</c:v>
                </c:pt>
                <c:pt idx="66">
                  <c:v>7.3804479796540257</c:v>
                </c:pt>
                <c:pt idx="67">
                  <c:v>7.7878469572315092</c:v>
                </c:pt>
                <c:pt idx="68">
                  <c:v>8.1507986029931523</c:v>
                </c:pt>
                <c:pt idx="69">
                  <c:v>8.3265160838458634</c:v>
                </c:pt>
                <c:pt idx="70">
                  <c:v>8.6545939000778915</c:v>
                </c:pt>
                <c:pt idx="71">
                  <c:v>9.0669997153889366</c:v>
                </c:pt>
                <c:pt idx="72">
                  <c:v>9.5926663868746278</c:v>
                </c:pt>
                <c:pt idx="73">
                  <c:v>10.118333058794809</c:v>
                </c:pt>
                <c:pt idx="74">
                  <c:v>10.643999730715059</c:v>
                </c:pt>
                <c:pt idx="75">
                  <c:v>11.169666402086859</c:v>
                </c:pt>
                <c:pt idx="76">
                  <c:v>11.695333074006603</c:v>
                </c:pt>
                <c:pt idx="77">
                  <c:v>12.220999745324839</c:v>
                </c:pt>
                <c:pt idx="78">
                  <c:v>12.746666417245354</c:v>
                </c:pt>
                <c:pt idx="79">
                  <c:v>13.272333088082313</c:v>
                </c:pt>
                <c:pt idx="80">
                  <c:v>13.797999760003094</c:v>
                </c:pt>
                <c:pt idx="81">
                  <c:v>14.323666431923828</c:v>
                </c:pt>
                <c:pt idx="82">
                  <c:v>14.849333103844712</c:v>
                </c:pt>
                <c:pt idx="83">
                  <c:v>15.374999775765549</c:v>
                </c:pt>
                <c:pt idx="84">
                  <c:v>15.900666447686424</c:v>
                </c:pt>
                <c:pt idx="85">
                  <c:v>16.426333119607104</c:v>
                </c:pt>
                <c:pt idx="86">
                  <c:v>16.951999791528195</c:v>
                </c:pt>
                <c:pt idx="87">
                  <c:v>17.477666463448493</c:v>
                </c:pt>
                <c:pt idx="88">
                  <c:v>18.003333135369697</c:v>
                </c:pt>
                <c:pt idx="89">
                  <c:v>18.528999807290823</c:v>
                </c:pt>
                <c:pt idx="90">
                  <c:v>19.05466647921212</c:v>
                </c:pt>
                <c:pt idx="91">
                  <c:v>19.58033315113336</c:v>
                </c:pt>
                <c:pt idx="92">
                  <c:v>20.105999823054759</c:v>
                </c:pt>
                <c:pt idx="93">
                  <c:v>20.631666494976091</c:v>
                </c:pt>
                <c:pt idx="94">
                  <c:v>21.157333166897487</c:v>
                </c:pt>
                <c:pt idx="95">
                  <c:v>21.682999838462731</c:v>
                </c:pt>
                <c:pt idx="96">
                  <c:v>22.208666510242999</c:v>
                </c:pt>
                <c:pt idx="97">
                  <c:v>22.73433318216453</c:v>
                </c:pt>
                <c:pt idx="98">
                  <c:v>23.259999852347327</c:v>
                </c:pt>
                <c:pt idx="99">
                  <c:v>23.785666524185434</c:v>
                </c:pt>
                <c:pt idx="100">
                  <c:v>24.311333196107757</c:v>
                </c:pt>
                <c:pt idx="101">
                  <c:v>24.836999868030013</c:v>
                </c:pt>
                <c:pt idx="102">
                  <c:v>25.362666539852491</c:v>
                </c:pt>
                <c:pt idx="103">
                  <c:v>25.888333211673768</c:v>
                </c:pt>
                <c:pt idx="104">
                  <c:v>26.413999883496878</c:v>
                </c:pt>
                <c:pt idx="105">
                  <c:v>26.93966655532207</c:v>
                </c:pt>
                <c:pt idx="106">
                  <c:v>27.465333227138164</c:v>
                </c:pt>
                <c:pt idx="107">
                  <c:v>27.990999898960435</c:v>
                </c:pt>
                <c:pt idx="108">
                  <c:v>28.51666657078416</c:v>
                </c:pt>
                <c:pt idx="109">
                  <c:v>29.042333242606237</c:v>
                </c:pt>
                <c:pt idx="110">
                  <c:v>29.567999914421261</c:v>
                </c:pt>
                <c:pt idx="111">
                  <c:v>30.093666586249839</c:v>
                </c:pt>
                <c:pt idx="112">
                  <c:v>30.619333258081376</c:v>
                </c:pt>
                <c:pt idx="113">
                  <c:v>31.144999929910934</c:v>
                </c:pt>
                <c:pt idx="114">
                  <c:v>31.670666601731845</c:v>
                </c:pt>
                <c:pt idx="115">
                  <c:v>32.196333273540752</c:v>
                </c:pt>
                <c:pt idx="116">
                  <c:v>32.72199994535633</c:v>
                </c:pt>
                <c:pt idx="117">
                  <c:v>33.24766661717856</c:v>
                </c:pt>
                <c:pt idx="118">
                  <c:v>33.773333288980815</c:v>
                </c:pt>
                <c:pt idx="119">
                  <c:v>34.298999960810875</c:v>
                </c:pt>
                <c:pt idx="120">
                  <c:v>34.824666632685492</c:v>
                </c:pt>
                <c:pt idx="121">
                  <c:v>35.350333304574619</c:v>
                </c:pt>
                <c:pt idx="122">
                  <c:v>35.875999976408629</c:v>
                </c:pt>
                <c:pt idx="123">
                  <c:v>36.401666648304968</c:v>
                </c:pt>
                <c:pt idx="124">
                  <c:v>36.927333320199388</c:v>
                </c:pt>
                <c:pt idx="125">
                  <c:v>37.452999992057229</c:v>
                </c:pt>
                <c:pt idx="126">
                  <c:v>37.978666663968148</c:v>
                </c:pt>
                <c:pt idx="127">
                  <c:v>38.504333335891388</c:v>
                </c:pt>
                <c:pt idx="128">
                  <c:v>39.03000000781357</c:v>
                </c:pt>
                <c:pt idx="129">
                  <c:v>39.03000000781357</c:v>
                </c:pt>
                <c:pt idx="130">
                  <c:v>39.03000000781357</c:v>
                </c:pt>
                <c:pt idx="131">
                  <c:v>39.03000000781357</c:v>
                </c:pt>
                <c:pt idx="132">
                  <c:v>39.03000000781357</c:v>
                </c:pt>
                <c:pt idx="133">
                  <c:v>39.03000000781357</c:v>
                </c:pt>
                <c:pt idx="134">
                  <c:v>39.03000000781357</c:v>
                </c:pt>
                <c:pt idx="135">
                  <c:v>39.03000000781357</c:v>
                </c:pt>
                <c:pt idx="136">
                  <c:v>39.03000000781357</c:v>
                </c:pt>
                <c:pt idx="137">
                  <c:v>39.03000000781357</c:v>
                </c:pt>
                <c:pt idx="138">
                  <c:v>39.03000000781357</c:v>
                </c:pt>
                <c:pt idx="139">
                  <c:v>39.03000000781357</c:v>
                </c:pt>
                <c:pt idx="140">
                  <c:v>39.03000000781357</c:v>
                </c:pt>
                <c:pt idx="141">
                  <c:v>39.03000000781357</c:v>
                </c:pt>
                <c:pt idx="142">
                  <c:v>39.03000000781357</c:v>
                </c:pt>
                <c:pt idx="143">
                  <c:v>39.03000000781357</c:v>
                </c:pt>
                <c:pt idx="144">
                  <c:v>39.03000000781357</c:v>
                </c:pt>
              </c:numCache>
            </c:numRef>
          </c:yVal>
          <c:smooth val="0"/>
          <c:extLst>
            <c:ext xmlns:c16="http://schemas.microsoft.com/office/drawing/2014/chart" uri="{C3380CC4-5D6E-409C-BE32-E72D297353CC}">
              <c16:uniqueId val="{00000001-4153-414A-91B7-C9339C41FC64}"/>
            </c:ext>
          </c:extLst>
        </c:ser>
        <c:ser>
          <c:idx val="4"/>
          <c:order val="2"/>
          <c:tx>
            <c:strRef>
              <c:f>Simulation_March!$CB$2</c:f>
              <c:strCache>
                <c:ptCount val="1"/>
                <c:pt idx="0">
                  <c:v>EV2 </c:v>
                </c:pt>
              </c:strCache>
            </c:strRef>
          </c:tx>
          <c:spPr>
            <a:ln w="12700">
              <a:solidFill>
                <a:schemeClr val="accent1"/>
              </a:solidFill>
            </a:ln>
          </c:spPr>
          <c:marker>
            <c:symbol val="none"/>
          </c:marker>
          <c:xVal>
            <c:numRef>
              <c:f>Simulation_March!$A$3:$A$148</c:f>
              <c:numCache>
                <c:formatCode>m/d/yyyy\ h:mm</c:formatCode>
                <c:ptCount val="146"/>
                <c:pt idx="0">
                  <c:v>44641.25</c:v>
                </c:pt>
                <c:pt idx="1">
                  <c:v>44641.253472222219</c:v>
                </c:pt>
                <c:pt idx="2">
                  <c:v>44641.256944444445</c:v>
                </c:pt>
                <c:pt idx="3">
                  <c:v>44641.260416666664</c:v>
                </c:pt>
                <c:pt idx="4">
                  <c:v>44641.263888888891</c:v>
                </c:pt>
                <c:pt idx="5">
                  <c:v>44641.267361111109</c:v>
                </c:pt>
                <c:pt idx="6">
                  <c:v>44641.270833333336</c:v>
                </c:pt>
                <c:pt idx="7">
                  <c:v>44641.274305555555</c:v>
                </c:pt>
                <c:pt idx="8">
                  <c:v>44641.277777777781</c:v>
                </c:pt>
                <c:pt idx="9">
                  <c:v>44641.28125</c:v>
                </c:pt>
                <c:pt idx="10">
                  <c:v>44641.284722222219</c:v>
                </c:pt>
                <c:pt idx="11">
                  <c:v>44641.288194444445</c:v>
                </c:pt>
                <c:pt idx="12">
                  <c:v>44641.291666666664</c:v>
                </c:pt>
                <c:pt idx="13">
                  <c:v>44641.295138888891</c:v>
                </c:pt>
                <c:pt idx="14">
                  <c:v>44641.298611111109</c:v>
                </c:pt>
                <c:pt idx="15">
                  <c:v>44641.302083333336</c:v>
                </c:pt>
                <c:pt idx="16">
                  <c:v>44641.305555555555</c:v>
                </c:pt>
                <c:pt idx="17">
                  <c:v>44641.309027777781</c:v>
                </c:pt>
                <c:pt idx="18">
                  <c:v>44641.3125</c:v>
                </c:pt>
                <c:pt idx="19">
                  <c:v>44641.315972222219</c:v>
                </c:pt>
                <c:pt idx="20">
                  <c:v>44641.319444444445</c:v>
                </c:pt>
                <c:pt idx="21">
                  <c:v>44641.322916666664</c:v>
                </c:pt>
                <c:pt idx="22">
                  <c:v>44641.326388888891</c:v>
                </c:pt>
                <c:pt idx="23">
                  <c:v>44641.329861111109</c:v>
                </c:pt>
                <c:pt idx="24">
                  <c:v>44641.333333333336</c:v>
                </c:pt>
                <c:pt idx="25">
                  <c:v>44641.336805555555</c:v>
                </c:pt>
                <c:pt idx="26">
                  <c:v>44641.340277777781</c:v>
                </c:pt>
                <c:pt idx="27">
                  <c:v>44641.34375</c:v>
                </c:pt>
                <c:pt idx="28">
                  <c:v>44641.347222222219</c:v>
                </c:pt>
                <c:pt idx="29">
                  <c:v>44641.350694444445</c:v>
                </c:pt>
                <c:pt idx="30">
                  <c:v>44641.354166666664</c:v>
                </c:pt>
                <c:pt idx="31">
                  <c:v>44641.357638888891</c:v>
                </c:pt>
                <c:pt idx="32">
                  <c:v>44641.361111111109</c:v>
                </c:pt>
                <c:pt idx="33">
                  <c:v>44641.364583333336</c:v>
                </c:pt>
                <c:pt idx="34">
                  <c:v>44641.368055555555</c:v>
                </c:pt>
                <c:pt idx="35">
                  <c:v>44641.371527777781</c:v>
                </c:pt>
                <c:pt idx="36">
                  <c:v>44641.375</c:v>
                </c:pt>
                <c:pt idx="37">
                  <c:v>44641.378472222219</c:v>
                </c:pt>
                <c:pt idx="38">
                  <c:v>44641.381944444445</c:v>
                </c:pt>
                <c:pt idx="39">
                  <c:v>44641.385416666664</c:v>
                </c:pt>
                <c:pt idx="40">
                  <c:v>44641.388888888891</c:v>
                </c:pt>
                <c:pt idx="41">
                  <c:v>44641.392361111109</c:v>
                </c:pt>
                <c:pt idx="42">
                  <c:v>44641.395833333336</c:v>
                </c:pt>
                <c:pt idx="43">
                  <c:v>44641.399305555555</c:v>
                </c:pt>
                <c:pt idx="44">
                  <c:v>44641.402777777781</c:v>
                </c:pt>
                <c:pt idx="45">
                  <c:v>44641.40625</c:v>
                </c:pt>
                <c:pt idx="46">
                  <c:v>44641.409722222219</c:v>
                </c:pt>
                <c:pt idx="47">
                  <c:v>44641.413194444445</c:v>
                </c:pt>
                <c:pt idx="48">
                  <c:v>44641.416666666664</c:v>
                </c:pt>
                <c:pt idx="49">
                  <c:v>44641.420138888891</c:v>
                </c:pt>
                <c:pt idx="50">
                  <c:v>44641.423611111109</c:v>
                </c:pt>
                <c:pt idx="51">
                  <c:v>44641.427083333336</c:v>
                </c:pt>
                <c:pt idx="52">
                  <c:v>44641.430555555555</c:v>
                </c:pt>
                <c:pt idx="53">
                  <c:v>44641.434027777781</c:v>
                </c:pt>
                <c:pt idx="54">
                  <c:v>44641.4375</c:v>
                </c:pt>
                <c:pt idx="55">
                  <c:v>44641.440972222219</c:v>
                </c:pt>
                <c:pt idx="56">
                  <c:v>44641.444444444445</c:v>
                </c:pt>
                <c:pt idx="57">
                  <c:v>44641.447916666664</c:v>
                </c:pt>
                <c:pt idx="58">
                  <c:v>44641.451388888891</c:v>
                </c:pt>
                <c:pt idx="59">
                  <c:v>44641.454861111109</c:v>
                </c:pt>
                <c:pt idx="60">
                  <c:v>44641.458333333336</c:v>
                </c:pt>
                <c:pt idx="61">
                  <c:v>44641.461805555555</c:v>
                </c:pt>
                <c:pt idx="62">
                  <c:v>44641.465277777781</c:v>
                </c:pt>
                <c:pt idx="63">
                  <c:v>44641.46875</c:v>
                </c:pt>
                <c:pt idx="64">
                  <c:v>44641.472222222219</c:v>
                </c:pt>
                <c:pt idx="65">
                  <c:v>44641.475694444445</c:v>
                </c:pt>
                <c:pt idx="66">
                  <c:v>44641.479166666664</c:v>
                </c:pt>
                <c:pt idx="67">
                  <c:v>44641.482638888891</c:v>
                </c:pt>
                <c:pt idx="68">
                  <c:v>44641.486111111109</c:v>
                </c:pt>
                <c:pt idx="69">
                  <c:v>44641.489583333336</c:v>
                </c:pt>
                <c:pt idx="70">
                  <c:v>44641.493055555555</c:v>
                </c:pt>
                <c:pt idx="71">
                  <c:v>44641.496527777781</c:v>
                </c:pt>
                <c:pt idx="72">
                  <c:v>44641.5</c:v>
                </c:pt>
                <c:pt idx="73">
                  <c:v>44641.503472222219</c:v>
                </c:pt>
                <c:pt idx="74">
                  <c:v>44641.506944444445</c:v>
                </c:pt>
                <c:pt idx="75">
                  <c:v>44641.510416666664</c:v>
                </c:pt>
                <c:pt idx="76">
                  <c:v>44641.513888888891</c:v>
                </c:pt>
                <c:pt idx="77">
                  <c:v>44641.517361111109</c:v>
                </c:pt>
                <c:pt idx="78">
                  <c:v>44641.520833333336</c:v>
                </c:pt>
                <c:pt idx="79">
                  <c:v>44641.524305555555</c:v>
                </c:pt>
                <c:pt idx="80">
                  <c:v>44641.527777777781</c:v>
                </c:pt>
                <c:pt idx="81">
                  <c:v>44641.53125</c:v>
                </c:pt>
                <c:pt idx="82">
                  <c:v>44641.534722222219</c:v>
                </c:pt>
                <c:pt idx="83">
                  <c:v>44641.538194444445</c:v>
                </c:pt>
                <c:pt idx="84">
                  <c:v>44641.541666666664</c:v>
                </c:pt>
                <c:pt idx="85">
                  <c:v>44641.545138888891</c:v>
                </c:pt>
                <c:pt idx="86">
                  <c:v>44641.548611111109</c:v>
                </c:pt>
                <c:pt idx="87">
                  <c:v>44641.552083333336</c:v>
                </c:pt>
                <c:pt idx="88">
                  <c:v>44641.555555555555</c:v>
                </c:pt>
                <c:pt idx="89">
                  <c:v>44641.559027777781</c:v>
                </c:pt>
                <c:pt idx="90">
                  <c:v>44641.5625</c:v>
                </c:pt>
                <c:pt idx="91">
                  <c:v>44641.565972222219</c:v>
                </c:pt>
                <c:pt idx="92">
                  <c:v>44641.569444444445</c:v>
                </c:pt>
                <c:pt idx="93">
                  <c:v>44641.572916666664</c:v>
                </c:pt>
                <c:pt idx="94">
                  <c:v>44641.576388888891</c:v>
                </c:pt>
                <c:pt idx="95">
                  <c:v>44641.579861111109</c:v>
                </c:pt>
                <c:pt idx="96">
                  <c:v>44641.583333333336</c:v>
                </c:pt>
                <c:pt idx="97">
                  <c:v>44641.586805555555</c:v>
                </c:pt>
                <c:pt idx="98">
                  <c:v>44641.590277777781</c:v>
                </c:pt>
                <c:pt idx="99">
                  <c:v>44641.59375</c:v>
                </c:pt>
                <c:pt idx="100">
                  <c:v>44641.597222222219</c:v>
                </c:pt>
                <c:pt idx="101">
                  <c:v>44641.600694444445</c:v>
                </c:pt>
                <c:pt idx="102">
                  <c:v>44641.604166666664</c:v>
                </c:pt>
                <c:pt idx="103">
                  <c:v>44641.607638888891</c:v>
                </c:pt>
                <c:pt idx="104">
                  <c:v>44641.611111111109</c:v>
                </c:pt>
                <c:pt idx="105">
                  <c:v>44641.614583333336</c:v>
                </c:pt>
                <c:pt idx="106">
                  <c:v>44641.618055555555</c:v>
                </c:pt>
                <c:pt idx="107">
                  <c:v>44641.621527777781</c:v>
                </c:pt>
                <c:pt idx="108">
                  <c:v>44641.625</c:v>
                </c:pt>
                <c:pt idx="109">
                  <c:v>44641.628472222219</c:v>
                </c:pt>
                <c:pt idx="110">
                  <c:v>44641.631944444445</c:v>
                </c:pt>
                <c:pt idx="111">
                  <c:v>44641.635416666664</c:v>
                </c:pt>
                <c:pt idx="112">
                  <c:v>44641.638888888891</c:v>
                </c:pt>
                <c:pt idx="113">
                  <c:v>44641.642361111109</c:v>
                </c:pt>
                <c:pt idx="114">
                  <c:v>44641.645833333336</c:v>
                </c:pt>
                <c:pt idx="115">
                  <c:v>44641.649305555555</c:v>
                </c:pt>
                <c:pt idx="116">
                  <c:v>44641.652777777781</c:v>
                </c:pt>
                <c:pt idx="117">
                  <c:v>44641.65625</c:v>
                </c:pt>
                <c:pt idx="118">
                  <c:v>44641.659722222219</c:v>
                </c:pt>
                <c:pt idx="119">
                  <c:v>44641.663194444445</c:v>
                </c:pt>
                <c:pt idx="120">
                  <c:v>44641.666666666664</c:v>
                </c:pt>
                <c:pt idx="121">
                  <c:v>44641.670138888891</c:v>
                </c:pt>
                <c:pt idx="122">
                  <c:v>44641.673611111109</c:v>
                </c:pt>
                <c:pt idx="123">
                  <c:v>44641.677083333336</c:v>
                </c:pt>
                <c:pt idx="124">
                  <c:v>44641.680555555555</c:v>
                </c:pt>
                <c:pt idx="125">
                  <c:v>44641.684027777781</c:v>
                </c:pt>
                <c:pt idx="126">
                  <c:v>44641.6875</c:v>
                </c:pt>
                <c:pt idx="127">
                  <c:v>44641.690972222219</c:v>
                </c:pt>
                <c:pt idx="128">
                  <c:v>44641.694444444445</c:v>
                </c:pt>
                <c:pt idx="129">
                  <c:v>44641.697916666664</c:v>
                </c:pt>
                <c:pt idx="130">
                  <c:v>44641.701388888891</c:v>
                </c:pt>
                <c:pt idx="131">
                  <c:v>44641.704861111109</c:v>
                </c:pt>
                <c:pt idx="132">
                  <c:v>44641.708333333336</c:v>
                </c:pt>
                <c:pt idx="133">
                  <c:v>44641.711805555555</c:v>
                </c:pt>
                <c:pt idx="134">
                  <c:v>44641.715277777781</c:v>
                </c:pt>
                <c:pt idx="135">
                  <c:v>44641.71875</c:v>
                </c:pt>
                <c:pt idx="136">
                  <c:v>44641.722222222219</c:v>
                </c:pt>
                <c:pt idx="137">
                  <c:v>44641.725694444445</c:v>
                </c:pt>
                <c:pt idx="138">
                  <c:v>44641.729166666664</c:v>
                </c:pt>
                <c:pt idx="139">
                  <c:v>44641.732638888891</c:v>
                </c:pt>
                <c:pt idx="140">
                  <c:v>44641.736111111109</c:v>
                </c:pt>
                <c:pt idx="141">
                  <c:v>44641.739583333336</c:v>
                </c:pt>
                <c:pt idx="142">
                  <c:v>44641.743055555555</c:v>
                </c:pt>
                <c:pt idx="143">
                  <c:v>44641.746527777781</c:v>
                </c:pt>
                <c:pt idx="144">
                  <c:v>44641.75</c:v>
                </c:pt>
              </c:numCache>
            </c:numRef>
          </c:xVal>
          <c:yVal>
            <c:numRef>
              <c:f>Simulation_March!$CB$3:$CB$147</c:f>
              <c:numCache>
                <c:formatCode>General</c:formatCode>
                <c:ptCount val="14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0.22617181874165501</c:v>
                </c:pt>
                <c:pt idx="21">
                  <c:v>0.38387181862865583</c:v>
                </c:pt>
                <c:pt idx="22">
                  <c:v>0.54157181817597921</c:v>
                </c:pt>
                <c:pt idx="23">
                  <c:v>0.87874296891729675</c:v>
                </c:pt>
                <c:pt idx="24">
                  <c:v>1.0364429676522817</c:v>
                </c:pt>
                <c:pt idx="25">
                  <c:v>1.1941429663263601</c:v>
                </c:pt>
                <c:pt idx="26">
                  <c:v>1.3518429650313493</c:v>
                </c:pt>
                <c:pt idx="27">
                  <c:v>1.5095429637948552</c:v>
                </c:pt>
                <c:pt idx="28">
                  <c:v>1.6672435707138944</c:v>
                </c:pt>
                <c:pt idx="29">
                  <c:v>1.8249435696200118</c:v>
                </c:pt>
                <c:pt idx="30">
                  <c:v>1.982643568328456</c:v>
                </c:pt>
                <c:pt idx="31">
                  <c:v>2.1403435671513904</c:v>
                </c:pt>
                <c:pt idx="32">
                  <c:v>2.3165590830584928</c:v>
                </c:pt>
                <c:pt idx="33">
                  <c:v>2.5182279300023995</c:v>
                </c:pt>
                <c:pt idx="34">
                  <c:v>2.6884120956581561</c:v>
                </c:pt>
                <c:pt idx="35">
                  <c:v>2.8881857598317526</c:v>
                </c:pt>
                <c:pt idx="36">
                  <c:v>3.4125666269720742</c:v>
                </c:pt>
                <c:pt idx="37">
                  <c:v>3.9382332852596971</c:v>
                </c:pt>
                <c:pt idx="38">
                  <c:v>4.4638999557415069</c:v>
                </c:pt>
                <c:pt idx="39">
                  <c:v>4.9895666268316363</c:v>
                </c:pt>
                <c:pt idx="40">
                  <c:v>5.5113330372591953</c:v>
                </c:pt>
                <c:pt idx="41">
                  <c:v>6.0369997091806953</c:v>
                </c:pt>
                <c:pt idx="42">
                  <c:v>6.5626663809350818</c:v>
                </c:pt>
                <c:pt idx="43">
                  <c:v>7.0883330526570107</c:v>
                </c:pt>
                <c:pt idx="44">
                  <c:v>7.6139997243466224</c:v>
                </c:pt>
                <c:pt idx="45">
                  <c:v>8.1396663962682219</c:v>
                </c:pt>
                <c:pt idx="46">
                  <c:v>8.6653330681896179</c:v>
                </c:pt>
                <c:pt idx="47">
                  <c:v>9.1909997401112804</c:v>
                </c:pt>
                <c:pt idx="48">
                  <c:v>9.7166664117527031</c:v>
                </c:pt>
                <c:pt idx="49">
                  <c:v>10.242333083463018</c:v>
                </c:pt>
                <c:pt idx="50">
                  <c:v>10.767999755180583</c:v>
                </c:pt>
                <c:pt idx="51">
                  <c:v>11.293666427102352</c:v>
                </c:pt>
                <c:pt idx="52">
                  <c:v>11.819333098828391</c:v>
                </c:pt>
                <c:pt idx="53">
                  <c:v>12.34499977075021</c:v>
                </c:pt>
                <c:pt idx="54">
                  <c:v>12.870666442672064</c:v>
                </c:pt>
                <c:pt idx="55">
                  <c:v>13.396333114409225</c:v>
                </c:pt>
                <c:pt idx="56">
                  <c:v>13.921999785905893</c:v>
                </c:pt>
                <c:pt idx="57">
                  <c:v>14.447666457673925</c:v>
                </c:pt>
                <c:pt idx="58">
                  <c:v>14.973333129447482</c:v>
                </c:pt>
                <c:pt idx="59">
                  <c:v>15.498999801369493</c:v>
                </c:pt>
                <c:pt idx="60">
                  <c:v>16.024666473160014</c:v>
                </c:pt>
                <c:pt idx="61">
                  <c:v>16.550333144314379</c:v>
                </c:pt>
                <c:pt idx="62">
                  <c:v>17.075999816031427</c:v>
                </c:pt>
                <c:pt idx="63">
                  <c:v>17.601666487822239</c:v>
                </c:pt>
                <c:pt idx="64">
                  <c:v>18.127333159613759</c:v>
                </c:pt>
                <c:pt idx="65">
                  <c:v>18.65299983153594</c:v>
                </c:pt>
                <c:pt idx="66">
                  <c:v>19.178666503458153</c:v>
                </c:pt>
                <c:pt idx="67">
                  <c:v>19.704333175380373</c:v>
                </c:pt>
                <c:pt idx="68">
                  <c:v>20.229999847192182</c:v>
                </c:pt>
                <c:pt idx="69">
                  <c:v>20.755666518923711</c:v>
                </c:pt>
                <c:pt idx="70">
                  <c:v>21.281333190740106</c:v>
                </c:pt>
                <c:pt idx="71">
                  <c:v>21.806999862557007</c:v>
                </c:pt>
                <c:pt idx="72">
                  <c:v>22.33266653437077</c:v>
                </c:pt>
                <c:pt idx="73">
                  <c:v>22.858333206293128</c:v>
                </c:pt>
                <c:pt idx="74">
                  <c:v>23.383999878215537</c:v>
                </c:pt>
                <c:pt idx="75">
                  <c:v>23.909666550063424</c:v>
                </c:pt>
                <c:pt idx="76">
                  <c:v>24.435333221941988</c:v>
                </c:pt>
                <c:pt idx="77">
                  <c:v>24.960999893783555</c:v>
                </c:pt>
                <c:pt idx="78">
                  <c:v>25.486666565706017</c:v>
                </c:pt>
                <c:pt idx="79">
                  <c:v>26.012333237550443</c:v>
                </c:pt>
                <c:pt idx="80">
                  <c:v>26.537999909472962</c:v>
                </c:pt>
                <c:pt idx="81">
                  <c:v>27.063666581395427</c:v>
                </c:pt>
                <c:pt idx="82">
                  <c:v>27.589333253318031</c:v>
                </c:pt>
                <c:pt idx="83">
                  <c:v>28.114999925240578</c:v>
                </c:pt>
                <c:pt idx="84">
                  <c:v>28.64066659716304</c:v>
                </c:pt>
                <c:pt idx="85">
                  <c:v>29.166333268873192</c:v>
                </c:pt>
                <c:pt idx="86">
                  <c:v>29.691999940795615</c:v>
                </c:pt>
                <c:pt idx="87">
                  <c:v>30.217666612718105</c:v>
                </c:pt>
                <c:pt idx="88">
                  <c:v>30.743333284640503</c:v>
                </c:pt>
                <c:pt idx="89">
                  <c:v>31.268999956563015</c:v>
                </c:pt>
                <c:pt idx="90">
                  <c:v>31.794666628485714</c:v>
                </c:pt>
                <c:pt idx="91">
                  <c:v>32.320333300408379</c:v>
                </c:pt>
                <c:pt idx="92">
                  <c:v>32.845999972331214</c:v>
                </c:pt>
                <c:pt idx="93">
                  <c:v>33.371666644254006</c:v>
                </c:pt>
                <c:pt idx="94">
                  <c:v>33.897333316176876</c:v>
                </c:pt>
                <c:pt idx="95">
                  <c:v>34.422999988070877</c:v>
                </c:pt>
                <c:pt idx="96">
                  <c:v>34.948666659965397</c:v>
                </c:pt>
                <c:pt idx="97">
                  <c:v>35.474333331888396</c:v>
                </c:pt>
                <c:pt idx="98">
                  <c:v>36.000000003792408</c:v>
                </c:pt>
                <c:pt idx="99">
                  <c:v>36.000000003792408</c:v>
                </c:pt>
                <c:pt idx="100">
                  <c:v>36.000000003792408</c:v>
                </c:pt>
                <c:pt idx="101">
                  <c:v>36.000000003792408</c:v>
                </c:pt>
                <c:pt idx="102">
                  <c:v>36.000000003792408</c:v>
                </c:pt>
                <c:pt idx="103">
                  <c:v>36.000000003792408</c:v>
                </c:pt>
                <c:pt idx="104">
                  <c:v>36.000000003792408</c:v>
                </c:pt>
                <c:pt idx="105">
                  <c:v>36.000000003792408</c:v>
                </c:pt>
                <c:pt idx="106">
                  <c:v>36.000000003792408</c:v>
                </c:pt>
                <c:pt idx="107">
                  <c:v>36.000000003792408</c:v>
                </c:pt>
                <c:pt idx="108">
                  <c:v>36.000000003792408</c:v>
                </c:pt>
                <c:pt idx="109">
                  <c:v>36.000000003792408</c:v>
                </c:pt>
                <c:pt idx="110">
                  <c:v>36.000000003792408</c:v>
                </c:pt>
                <c:pt idx="111">
                  <c:v>36.000000003792408</c:v>
                </c:pt>
                <c:pt idx="112">
                  <c:v>36.000000003792408</c:v>
                </c:pt>
                <c:pt idx="113">
                  <c:v>36.000000003792408</c:v>
                </c:pt>
                <c:pt idx="114">
                  <c:v>36.000000003792408</c:v>
                </c:pt>
                <c:pt idx="115">
                  <c:v>36.000000003792408</c:v>
                </c:pt>
                <c:pt idx="116">
                  <c:v>36.000000003792408</c:v>
                </c:pt>
                <c:pt idx="117">
                  <c:v>36.000000003792408</c:v>
                </c:pt>
                <c:pt idx="118">
                  <c:v>36.000000003792408</c:v>
                </c:pt>
                <c:pt idx="119">
                  <c:v>36.000000003792408</c:v>
                </c:pt>
                <c:pt idx="120">
                  <c:v>36.000000003792408</c:v>
                </c:pt>
                <c:pt idx="121">
                  <c:v>36.000000003792408</c:v>
                </c:pt>
                <c:pt idx="122">
                  <c:v>36.000000003792408</c:v>
                </c:pt>
                <c:pt idx="123">
                  <c:v>36.000000003792408</c:v>
                </c:pt>
                <c:pt idx="124">
                  <c:v>36.000000003792408</c:v>
                </c:pt>
                <c:pt idx="125">
                  <c:v>36.000000003792408</c:v>
                </c:pt>
                <c:pt idx="126">
                  <c:v>36.000000003792408</c:v>
                </c:pt>
                <c:pt idx="127">
                  <c:v>36.000000003792408</c:v>
                </c:pt>
                <c:pt idx="128">
                  <c:v>36.000000003792408</c:v>
                </c:pt>
                <c:pt idx="129">
                  <c:v>36.000000003792408</c:v>
                </c:pt>
                <c:pt idx="130">
                  <c:v>36.000000003792408</c:v>
                </c:pt>
                <c:pt idx="131">
                  <c:v>36.000000003792408</c:v>
                </c:pt>
                <c:pt idx="132">
                  <c:v>36.000000003792408</c:v>
                </c:pt>
                <c:pt idx="133">
                  <c:v>36.000000003792408</c:v>
                </c:pt>
                <c:pt idx="134">
                  <c:v>36.000000003792408</c:v>
                </c:pt>
                <c:pt idx="135">
                  <c:v>36.000000003792408</c:v>
                </c:pt>
                <c:pt idx="136">
                  <c:v>36.000000003792408</c:v>
                </c:pt>
                <c:pt idx="137">
                  <c:v>36.000000003792408</c:v>
                </c:pt>
                <c:pt idx="138">
                  <c:v>36.000000003792408</c:v>
                </c:pt>
                <c:pt idx="139">
                  <c:v>36.000000003792408</c:v>
                </c:pt>
                <c:pt idx="140">
                  <c:v>36.000000003792408</c:v>
                </c:pt>
                <c:pt idx="141">
                  <c:v>36.000000003792408</c:v>
                </c:pt>
                <c:pt idx="142">
                  <c:v>36.000000003792408</c:v>
                </c:pt>
                <c:pt idx="143">
                  <c:v>36.000000003792408</c:v>
                </c:pt>
                <c:pt idx="144">
                  <c:v>36.000000003792408</c:v>
                </c:pt>
              </c:numCache>
            </c:numRef>
          </c:yVal>
          <c:smooth val="0"/>
          <c:extLst>
            <c:ext xmlns:c16="http://schemas.microsoft.com/office/drawing/2014/chart" uri="{C3380CC4-5D6E-409C-BE32-E72D297353CC}">
              <c16:uniqueId val="{00000002-4153-414A-91B7-C9339C41FC64}"/>
            </c:ext>
          </c:extLst>
        </c:ser>
        <c:ser>
          <c:idx val="1"/>
          <c:order val="3"/>
          <c:tx>
            <c:strRef>
              <c:f>Simulation_March!$CJ$2</c:f>
              <c:strCache>
                <c:ptCount val="1"/>
                <c:pt idx="0">
                  <c:v>EV3 </c:v>
                </c:pt>
              </c:strCache>
            </c:strRef>
          </c:tx>
          <c:spPr>
            <a:ln w="12700">
              <a:solidFill>
                <a:schemeClr val="accent2"/>
              </a:solidFill>
            </a:ln>
          </c:spPr>
          <c:marker>
            <c:symbol val="none"/>
          </c:marker>
          <c:xVal>
            <c:numRef>
              <c:f>Simulation_March!$A$3:$A$148</c:f>
              <c:numCache>
                <c:formatCode>m/d/yyyy\ h:mm</c:formatCode>
                <c:ptCount val="146"/>
                <c:pt idx="0">
                  <c:v>44641.25</c:v>
                </c:pt>
                <c:pt idx="1">
                  <c:v>44641.253472222219</c:v>
                </c:pt>
                <c:pt idx="2">
                  <c:v>44641.256944444445</c:v>
                </c:pt>
                <c:pt idx="3">
                  <c:v>44641.260416666664</c:v>
                </c:pt>
                <c:pt idx="4">
                  <c:v>44641.263888888891</c:v>
                </c:pt>
                <c:pt idx="5">
                  <c:v>44641.267361111109</c:v>
                </c:pt>
                <c:pt idx="6">
                  <c:v>44641.270833333336</c:v>
                </c:pt>
                <c:pt idx="7">
                  <c:v>44641.274305555555</c:v>
                </c:pt>
                <c:pt idx="8">
                  <c:v>44641.277777777781</c:v>
                </c:pt>
                <c:pt idx="9">
                  <c:v>44641.28125</c:v>
                </c:pt>
                <c:pt idx="10">
                  <c:v>44641.284722222219</c:v>
                </c:pt>
                <c:pt idx="11">
                  <c:v>44641.288194444445</c:v>
                </c:pt>
                <c:pt idx="12">
                  <c:v>44641.291666666664</c:v>
                </c:pt>
                <c:pt idx="13">
                  <c:v>44641.295138888891</c:v>
                </c:pt>
                <c:pt idx="14">
                  <c:v>44641.298611111109</c:v>
                </c:pt>
                <c:pt idx="15">
                  <c:v>44641.302083333336</c:v>
                </c:pt>
                <c:pt idx="16">
                  <c:v>44641.305555555555</c:v>
                </c:pt>
                <c:pt idx="17">
                  <c:v>44641.309027777781</c:v>
                </c:pt>
                <c:pt idx="18">
                  <c:v>44641.3125</c:v>
                </c:pt>
                <c:pt idx="19">
                  <c:v>44641.315972222219</c:v>
                </c:pt>
                <c:pt idx="20">
                  <c:v>44641.319444444445</c:v>
                </c:pt>
                <c:pt idx="21">
                  <c:v>44641.322916666664</c:v>
                </c:pt>
                <c:pt idx="22">
                  <c:v>44641.326388888891</c:v>
                </c:pt>
                <c:pt idx="23">
                  <c:v>44641.329861111109</c:v>
                </c:pt>
                <c:pt idx="24">
                  <c:v>44641.333333333336</c:v>
                </c:pt>
                <c:pt idx="25">
                  <c:v>44641.336805555555</c:v>
                </c:pt>
                <c:pt idx="26">
                  <c:v>44641.340277777781</c:v>
                </c:pt>
                <c:pt idx="27">
                  <c:v>44641.34375</c:v>
                </c:pt>
                <c:pt idx="28">
                  <c:v>44641.347222222219</c:v>
                </c:pt>
                <c:pt idx="29">
                  <c:v>44641.350694444445</c:v>
                </c:pt>
                <c:pt idx="30">
                  <c:v>44641.354166666664</c:v>
                </c:pt>
                <c:pt idx="31">
                  <c:v>44641.357638888891</c:v>
                </c:pt>
                <c:pt idx="32">
                  <c:v>44641.361111111109</c:v>
                </c:pt>
                <c:pt idx="33">
                  <c:v>44641.364583333336</c:v>
                </c:pt>
                <c:pt idx="34">
                  <c:v>44641.368055555555</c:v>
                </c:pt>
                <c:pt idx="35">
                  <c:v>44641.371527777781</c:v>
                </c:pt>
                <c:pt idx="36">
                  <c:v>44641.375</c:v>
                </c:pt>
                <c:pt idx="37">
                  <c:v>44641.378472222219</c:v>
                </c:pt>
                <c:pt idx="38">
                  <c:v>44641.381944444445</c:v>
                </c:pt>
                <c:pt idx="39">
                  <c:v>44641.385416666664</c:v>
                </c:pt>
                <c:pt idx="40">
                  <c:v>44641.388888888891</c:v>
                </c:pt>
                <c:pt idx="41">
                  <c:v>44641.392361111109</c:v>
                </c:pt>
                <c:pt idx="42">
                  <c:v>44641.395833333336</c:v>
                </c:pt>
                <c:pt idx="43">
                  <c:v>44641.399305555555</c:v>
                </c:pt>
                <c:pt idx="44">
                  <c:v>44641.402777777781</c:v>
                </c:pt>
                <c:pt idx="45">
                  <c:v>44641.40625</c:v>
                </c:pt>
                <c:pt idx="46">
                  <c:v>44641.409722222219</c:v>
                </c:pt>
                <c:pt idx="47">
                  <c:v>44641.413194444445</c:v>
                </c:pt>
                <c:pt idx="48">
                  <c:v>44641.416666666664</c:v>
                </c:pt>
                <c:pt idx="49">
                  <c:v>44641.420138888891</c:v>
                </c:pt>
                <c:pt idx="50">
                  <c:v>44641.423611111109</c:v>
                </c:pt>
                <c:pt idx="51">
                  <c:v>44641.427083333336</c:v>
                </c:pt>
                <c:pt idx="52">
                  <c:v>44641.430555555555</c:v>
                </c:pt>
                <c:pt idx="53">
                  <c:v>44641.434027777781</c:v>
                </c:pt>
                <c:pt idx="54">
                  <c:v>44641.4375</c:v>
                </c:pt>
                <c:pt idx="55">
                  <c:v>44641.440972222219</c:v>
                </c:pt>
                <c:pt idx="56">
                  <c:v>44641.444444444445</c:v>
                </c:pt>
                <c:pt idx="57">
                  <c:v>44641.447916666664</c:v>
                </c:pt>
                <c:pt idx="58">
                  <c:v>44641.451388888891</c:v>
                </c:pt>
                <c:pt idx="59">
                  <c:v>44641.454861111109</c:v>
                </c:pt>
                <c:pt idx="60">
                  <c:v>44641.458333333336</c:v>
                </c:pt>
                <c:pt idx="61">
                  <c:v>44641.461805555555</c:v>
                </c:pt>
                <c:pt idx="62">
                  <c:v>44641.465277777781</c:v>
                </c:pt>
                <c:pt idx="63">
                  <c:v>44641.46875</c:v>
                </c:pt>
                <c:pt idx="64">
                  <c:v>44641.472222222219</c:v>
                </c:pt>
                <c:pt idx="65">
                  <c:v>44641.475694444445</c:v>
                </c:pt>
                <c:pt idx="66">
                  <c:v>44641.479166666664</c:v>
                </c:pt>
                <c:pt idx="67">
                  <c:v>44641.482638888891</c:v>
                </c:pt>
                <c:pt idx="68">
                  <c:v>44641.486111111109</c:v>
                </c:pt>
                <c:pt idx="69">
                  <c:v>44641.489583333336</c:v>
                </c:pt>
                <c:pt idx="70">
                  <c:v>44641.493055555555</c:v>
                </c:pt>
                <c:pt idx="71">
                  <c:v>44641.496527777781</c:v>
                </c:pt>
                <c:pt idx="72">
                  <c:v>44641.5</c:v>
                </c:pt>
                <c:pt idx="73">
                  <c:v>44641.503472222219</c:v>
                </c:pt>
                <c:pt idx="74">
                  <c:v>44641.506944444445</c:v>
                </c:pt>
                <c:pt idx="75">
                  <c:v>44641.510416666664</c:v>
                </c:pt>
                <c:pt idx="76">
                  <c:v>44641.513888888891</c:v>
                </c:pt>
                <c:pt idx="77">
                  <c:v>44641.517361111109</c:v>
                </c:pt>
                <c:pt idx="78">
                  <c:v>44641.520833333336</c:v>
                </c:pt>
                <c:pt idx="79">
                  <c:v>44641.524305555555</c:v>
                </c:pt>
                <c:pt idx="80">
                  <c:v>44641.527777777781</c:v>
                </c:pt>
                <c:pt idx="81">
                  <c:v>44641.53125</c:v>
                </c:pt>
                <c:pt idx="82">
                  <c:v>44641.534722222219</c:v>
                </c:pt>
                <c:pt idx="83">
                  <c:v>44641.538194444445</c:v>
                </c:pt>
                <c:pt idx="84">
                  <c:v>44641.541666666664</c:v>
                </c:pt>
                <c:pt idx="85">
                  <c:v>44641.545138888891</c:v>
                </c:pt>
                <c:pt idx="86">
                  <c:v>44641.548611111109</c:v>
                </c:pt>
                <c:pt idx="87">
                  <c:v>44641.552083333336</c:v>
                </c:pt>
                <c:pt idx="88">
                  <c:v>44641.555555555555</c:v>
                </c:pt>
                <c:pt idx="89">
                  <c:v>44641.559027777781</c:v>
                </c:pt>
                <c:pt idx="90">
                  <c:v>44641.5625</c:v>
                </c:pt>
                <c:pt idx="91">
                  <c:v>44641.565972222219</c:v>
                </c:pt>
                <c:pt idx="92">
                  <c:v>44641.569444444445</c:v>
                </c:pt>
                <c:pt idx="93">
                  <c:v>44641.572916666664</c:v>
                </c:pt>
                <c:pt idx="94">
                  <c:v>44641.576388888891</c:v>
                </c:pt>
                <c:pt idx="95">
                  <c:v>44641.579861111109</c:v>
                </c:pt>
                <c:pt idx="96">
                  <c:v>44641.583333333336</c:v>
                </c:pt>
                <c:pt idx="97">
                  <c:v>44641.586805555555</c:v>
                </c:pt>
                <c:pt idx="98">
                  <c:v>44641.590277777781</c:v>
                </c:pt>
                <c:pt idx="99">
                  <c:v>44641.59375</c:v>
                </c:pt>
                <c:pt idx="100">
                  <c:v>44641.597222222219</c:v>
                </c:pt>
                <c:pt idx="101">
                  <c:v>44641.600694444445</c:v>
                </c:pt>
                <c:pt idx="102">
                  <c:v>44641.604166666664</c:v>
                </c:pt>
                <c:pt idx="103">
                  <c:v>44641.607638888891</c:v>
                </c:pt>
                <c:pt idx="104">
                  <c:v>44641.611111111109</c:v>
                </c:pt>
                <c:pt idx="105">
                  <c:v>44641.614583333336</c:v>
                </c:pt>
                <c:pt idx="106">
                  <c:v>44641.618055555555</c:v>
                </c:pt>
                <c:pt idx="107">
                  <c:v>44641.621527777781</c:v>
                </c:pt>
                <c:pt idx="108">
                  <c:v>44641.625</c:v>
                </c:pt>
                <c:pt idx="109">
                  <c:v>44641.628472222219</c:v>
                </c:pt>
                <c:pt idx="110">
                  <c:v>44641.631944444445</c:v>
                </c:pt>
                <c:pt idx="111">
                  <c:v>44641.635416666664</c:v>
                </c:pt>
                <c:pt idx="112">
                  <c:v>44641.638888888891</c:v>
                </c:pt>
                <c:pt idx="113">
                  <c:v>44641.642361111109</c:v>
                </c:pt>
                <c:pt idx="114">
                  <c:v>44641.645833333336</c:v>
                </c:pt>
                <c:pt idx="115">
                  <c:v>44641.649305555555</c:v>
                </c:pt>
                <c:pt idx="116">
                  <c:v>44641.652777777781</c:v>
                </c:pt>
                <c:pt idx="117">
                  <c:v>44641.65625</c:v>
                </c:pt>
                <c:pt idx="118">
                  <c:v>44641.659722222219</c:v>
                </c:pt>
                <c:pt idx="119">
                  <c:v>44641.663194444445</c:v>
                </c:pt>
                <c:pt idx="120">
                  <c:v>44641.666666666664</c:v>
                </c:pt>
                <c:pt idx="121">
                  <c:v>44641.670138888891</c:v>
                </c:pt>
                <c:pt idx="122">
                  <c:v>44641.673611111109</c:v>
                </c:pt>
                <c:pt idx="123">
                  <c:v>44641.677083333336</c:v>
                </c:pt>
                <c:pt idx="124">
                  <c:v>44641.680555555555</c:v>
                </c:pt>
                <c:pt idx="125">
                  <c:v>44641.684027777781</c:v>
                </c:pt>
                <c:pt idx="126">
                  <c:v>44641.6875</c:v>
                </c:pt>
                <c:pt idx="127">
                  <c:v>44641.690972222219</c:v>
                </c:pt>
                <c:pt idx="128">
                  <c:v>44641.694444444445</c:v>
                </c:pt>
                <c:pt idx="129">
                  <c:v>44641.697916666664</c:v>
                </c:pt>
                <c:pt idx="130">
                  <c:v>44641.701388888891</c:v>
                </c:pt>
                <c:pt idx="131">
                  <c:v>44641.704861111109</c:v>
                </c:pt>
                <c:pt idx="132">
                  <c:v>44641.708333333336</c:v>
                </c:pt>
                <c:pt idx="133">
                  <c:v>44641.711805555555</c:v>
                </c:pt>
                <c:pt idx="134">
                  <c:v>44641.715277777781</c:v>
                </c:pt>
                <c:pt idx="135">
                  <c:v>44641.71875</c:v>
                </c:pt>
                <c:pt idx="136">
                  <c:v>44641.722222222219</c:v>
                </c:pt>
                <c:pt idx="137">
                  <c:v>44641.725694444445</c:v>
                </c:pt>
                <c:pt idx="138">
                  <c:v>44641.729166666664</c:v>
                </c:pt>
                <c:pt idx="139">
                  <c:v>44641.732638888891</c:v>
                </c:pt>
                <c:pt idx="140">
                  <c:v>44641.736111111109</c:v>
                </c:pt>
                <c:pt idx="141">
                  <c:v>44641.739583333336</c:v>
                </c:pt>
                <c:pt idx="142">
                  <c:v>44641.743055555555</c:v>
                </c:pt>
                <c:pt idx="143">
                  <c:v>44641.746527777781</c:v>
                </c:pt>
                <c:pt idx="144">
                  <c:v>44641.75</c:v>
                </c:pt>
              </c:numCache>
            </c:numRef>
          </c:xVal>
          <c:yVal>
            <c:numRef>
              <c:f>Simulation_March!$CJ$3:$CJ$147</c:f>
              <c:numCache>
                <c:formatCode>General</c:formatCode>
                <c:ptCount val="14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0.52566667168893166</c:v>
                </c:pt>
                <c:pt idx="24">
                  <c:v>1.0513333426840026</c:v>
                </c:pt>
                <c:pt idx="25">
                  <c:v>1.5769996086404101</c:v>
                </c:pt>
                <c:pt idx="26">
                  <c:v>2.1026662802625031</c:v>
                </c:pt>
                <c:pt idx="27">
                  <c:v>2.6283329519113012</c:v>
                </c:pt>
                <c:pt idx="28">
                  <c:v>3.1539996238333714</c:v>
                </c:pt>
                <c:pt idx="29">
                  <c:v>3.6796662955481629</c:v>
                </c:pt>
                <c:pt idx="30">
                  <c:v>4.205332967191203</c:v>
                </c:pt>
                <c:pt idx="31">
                  <c:v>4.7309996378914878</c:v>
                </c:pt>
                <c:pt idx="32">
                  <c:v>5.2566663096017177</c:v>
                </c:pt>
                <c:pt idx="33">
                  <c:v>5.7823329815240951</c:v>
                </c:pt>
                <c:pt idx="34">
                  <c:v>6.3079996529275508</c:v>
                </c:pt>
                <c:pt idx="35">
                  <c:v>6.8336663243249909</c:v>
                </c:pt>
                <c:pt idx="36">
                  <c:v>7.3593329960108207</c:v>
                </c:pt>
                <c:pt idx="37">
                  <c:v>7.8849996677708987</c:v>
                </c:pt>
                <c:pt idx="38">
                  <c:v>8.410666339577757</c:v>
                </c:pt>
                <c:pt idx="39">
                  <c:v>8.9363330113637964</c:v>
                </c:pt>
                <c:pt idx="40">
                  <c:v>9.4619996831408582</c:v>
                </c:pt>
                <c:pt idx="41">
                  <c:v>9.9876663550635083</c:v>
                </c:pt>
                <c:pt idx="42">
                  <c:v>10.513333026986171</c:v>
                </c:pt>
                <c:pt idx="43">
                  <c:v>11.038999698706633</c:v>
                </c:pt>
                <c:pt idx="44">
                  <c:v>11.564666370552896</c:v>
                </c:pt>
                <c:pt idx="45">
                  <c:v>12.090333042475606</c:v>
                </c:pt>
                <c:pt idx="46">
                  <c:v>12.615999714398328</c:v>
                </c:pt>
                <c:pt idx="47">
                  <c:v>13.141666386321059</c:v>
                </c:pt>
                <c:pt idx="48">
                  <c:v>13.667333058179038</c:v>
                </c:pt>
                <c:pt idx="49">
                  <c:v>14.192999730044733</c:v>
                </c:pt>
                <c:pt idx="50">
                  <c:v>14.718666401910676</c:v>
                </c:pt>
                <c:pt idx="51">
                  <c:v>15.244333073833428</c:v>
                </c:pt>
                <c:pt idx="52">
                  <c:v>15.769999745701273</c:v>
                </c:pt>
                <c:pt idx="53">
                  <c:v>16.295666417624037</c:v>
                </c:pt>
                <c:pt idx="54">
                  <c:v>16.821333089546812</c:v>
                </c:pt>
                <c:pt idx="55">
                  <c:v>17.346999761334136</c:v>
                </c:pt>
                <c:pt idx="56">
                  <c:v>17.872666433192578</c:v>
                </c:pt>
                <c:pt idx="57">
                  <c:v>18.398333105069092</c:v>
                </c:pt>
                <c:pt idx="58">
                  <c:v>18.923999776943845</c:v>
                </c:pt>
                <c:pt idx="59">
                  <c:v>19.449666448866665</c:v>
                </c:pt>
                <c:pt idx="60">
                  <c:v>19.975333120743958</c:v>
                </c:pt>
                <c:pt idx="61">
                  <c:v>20.500999792666789</c:v>
                </c:pt>
                <c:pt idx="62">
                  <c:v>21.026666464545169</c:v>
                </c:pt>
                <c:pt idx="63">
                  <c:v>21.552333136427734</c:v>
                </c:pt>
                <c:pt idx="64">
                  <c:v>22.077999808305993</c:v>
                </c:pt>
                <c:pt idx="65">
                  <c:v>22.603666480228842</c:v>
                </c:pt>
                <c:pt idx="66">
                  <c:v>23.129333152151705</c:v>
                </c:pt>
                <c:pt idx="67">
                  <c:v>23.654999824074544</c:v>
                </c:pt>
                <c:pt idx="68">
                  <c:v>24.180666495956263</c:v>
                </c:pt>
                <c:pt idx="69">
                  <c:v>24.706333167637759</c:v>
                </c:pt>
                <c:pt idx="70">
                  <c:v>25.231999839527184</c:v>
                </c:pt>
                <c:pt idx="71">
                  <c:v>25.757666511417568</c:v>
                </c:pt>
                <c:pt idx="72">
                  <c:v>26.283333183305817</c:v>
                </c:pt>
                <c:pt idx="73">
                  <c:v>26.808999855228777</c:v>
                </c:pt>
                <c:pt idx="74">
                  <c:v>27.334666527151761</c:v>
                </c:pt>
                <c:pt idx="75">
                  <c:v>27.860333199034638</c:v>
                </c:pt>
                <c:pt idx="76">
                  <c:v>28.38599987095764</c:v>
                </c:pt>
                <c:pt idx="77">
                  <c:v>28.911666542852643</c:v>
                </c:pt>
                <c:pt idx="78">
                  <c:v>29.437333214775656</c:v>
                </c:pt>
                <c:pt idx="79">
                  <c:v>29.962999886647442</c:v>
                </c:pt>
                <c:pt idx="80">
                  <c:v>30.488666558570483</c:v>
                </c:pt>
                <c:pt idx="81">
                  <c:v>31.014333230493442</c:v>
                </c:pt>
                <c:pt idx="82">
                  <c:v>31.539999902416511</c:v>
                </c:pt>
                <c:pt idx="83">
                  <c:v>32.065666574339495</c:v>
                </c:pt>
                <c:pt idx="84">
                  <c:v>32.591333246260263</c:v>
                </c:pt>
                <c:pt idx="85">
                  <c:v>33.116999918183367</c:v>
                </c:pt>
                <c:pt idx="86">
                  <c:v>33.642666590106487</c:v>
                </c:pt>
                <c:pt idx="87">
                  <c:v>34.168333262029599</c:v>
                </c:pt>
                <c:pt idx="88">
                  <c:v>34.693999933952391</c:v>
                </c:pt>
                <c:pt idx="89">
                  <c:v>35.219666605875432</c:v>
                </c:pt>
                <c:pt idx="90">
                  <c:v>35.745333277798608</c:v>
                </c:pt>
                <c:pt idx="91">
                  <c:v>36.270999949721684</c:v>
                </c:pt>
                <c:pt idx="92">
                  <c:v>36.796666621644881</c:v>
                </c:pt>
                <c:pt idx="93">
                  <c:v>37.322333293567979</c:v>
                </c:pt>
                <c:pt idx="94">
                  <c:v>37.847999965491098</c:v>
                </c:pt>
                <c:pt idx="95">
                  <c:v>38.373666637405705</c:v>
                </c:pt>
                <c:pt idx="96">
                  <c:v>38.899333309320063</c:v>
                </c:pt>
                <c:pt idx="97">
                  <c:v>39.424999981243204</c:v>
                </c:pt>
                <c:pt idx="98">
                  <c:v>39.950666653159026</c:v>
                </c:pt>
                <c:pt idx="99">
                  <c:v>40.476333325075053</c:v>
                </c:pt>
                <c:pt idx="100">
                  <c:v>41.001999996998329</c:v>
                </c:pt>
                <c:pt idx="101">
                  <c:v>41.527666668921519</c:v>
                </c:pt>
                <c:pt idx="102">
                  <c:v>41.527666668921569</c:v>
                </c:pt>
                <c:pt idx="103">
                  <c:v>41.527666668921619</c:v>
                </c:pt>
                <c:pt idx="104">
                  <c:v>41.527666668921668</c:v>
                </c:pt>
                <c:pt idx="105">
                  <c:v>41.527666668921718</c:v>
                </c:pt>
                <c:pt idx="106">
                  <c:v>41.527666668921768</c:v>
                </c:pt>
                <c:pt idx="107">
                  <c:v>41.527666668921817</c:v>
                </c:pt>
                <c:pt idx="108">
                  <c:v>41.527666668921867</c:v>
                </c:pt>
                <c:pt idx="109">
                  <c:v>41.527666668921917</c:v>
                </c:pt>
                <c:pt idx="110">
                  <c:v>41.527666668921967</c:v>
                </c:pt>
                <c:pt idx="111">
                  <c:v>41.527666668922016</c:v>
                </c:pt>
                <c:pt idx="112">
                  <c:v>41.527666668922066</c:v>
                </c:pt>
                <c:pt idx="113">
                  <c:v>41.527666668922116</c:v>
                </c:pt>
                <c:pt idx="114">
                  <c:v>41.527666668922166</c:v>
                </c:pt>
                <c:pt idx="115">
                  <c:v>41.527666668922215</c:v>
                </c:pt>
                <c:pt idx="116">
                  <c:v>41.527666668922265</c:v>
                </c:pt>
                <c:pt idx="117">
                  <c:v>41.527666668922315</c:v>
                </c:pt>
                <c:pt idx="118">
                  <c:v>41.527666668922365</c:v>
                </c:pt>
                <c:pt idx="119">
                  <c:v>41.527666668922414</c:v>
                </c:pt>
                <c:pt idx="120">
                  <c:v>41.527666668922464</c:v>
                </c:pt>
                <c:pt idx="121">
                  <c:v>41.527666668922514</c:v>
                </c:pt>
                <c:pt idx="122">
                  <c:v>41.527666668922564</c:v>
                </c:pt>
                <c:pt idx="123">
                  <c:v>41.527666668922613</c:v>
                </c:pt>
                <c:pt idx="124">
                  <c:v>41.527666668922663</c:v>
                </c:pt>
                <c:pt idx="125">
                  <c:v>41.527666668922713</c:v>
                </c:pt>
                <c:pt idx="126">
                  <c:v>41.527666668922762</c:v>
                </c:pt>
                <c:pt idx="127">
                  <c:v>41.527666668922812</c:v>
                </c:pt>
                <c:pt idx="128">
                  <c:v>41.527666668922862</c:v>
                </c:pt>
                <c:pt idx="129">
                  <c:v>41.527666668922912</c:v>
                </c:pt>
                <c:pt idx="130">
                  <c:v>41.527666668922961</c:v>
                </c:pt>
                <c:pt idx="131">
                  <c:v>41.527666668923011</c:v>
                </c:pt>
                <c:pt idx="132">
                  <c:v>41.527666668923061</c:v>
                </c:pt>
                <c:pt idx="133">
                  <c:v>41.527666668923111</c:v>
                </c:pt>
                <c:pt idx="134">
                  <c:v>41.52766666892316</c:v>
                </c:pt>
                <c:pt idx="135">
                  <c:v>41.52766666892321</c:v>
                </c:pt>
                <c:pt idx="136">
                  <c:v>41.52766666892326</c:v>
                </c:pt>
                <c:pt idx="137">
                  <c:v>41.52766666892331</c:v>
                </c:pt>
                <c:pt idx="138">
                  <c:v>41.527666668923359</c:v>
                </c:pt>
                <c:pt idx="139">
                  <c:v>41.527666668923409</c:v>
                </c:pt>
                <c:pt idx="140">
                  <c:v>41.527666668923459</c:v>
                </c:pt>
                <c:pt idx="141">
                  <c:v>41.527666668923509</c:v>
                </c:pt>
                <c:pt idx="142">
                  <c:v>41.527666668923558</c:v>
                </c:pt>
                <c:pt idx="143">
                  <c:v>41.527666668923608</c:v>
                </c:pt>
                <c:pt idx="144">
                  <c:v>41.527666668923658</c:v>
                </c:pt>
              </c:numCache>
            </c:numRef>
          </c:yVal>
          <c:smooth val="0"/>
          <c:extLst>
            <c:ext xmlns:c16="http://schemas.microsoft.com/office/drawing/2014/chart" uri="{C3380CC4-5D6E-409C-BE32-E72D297353CC}">
              <c16:uniqueId val="{00000003-4153-414A-91B7-C9339C41FC64}"/>
            </c:ext>
          </c:extLst>
        </c:ser>
        <c:dLbls>
          <c:showLegendKey val="0"/>
          <c:showVal val="0"/>
          <c:showCatName val="0"/>
          <c:showSerName val="0"/>
          <c:showPercent val="0"/>
          <c:showBubbleSize val="0"/>
        </c:dLbls>
        <c:axId val="540532984"/>
        <c:axId val="540531544"/>
      </c:scatterChart>
      <c:valAx>
        <c:axId val="540532984"/>
        <c:scaling>
          <c:orientation val="minMax"/>
        </c:scaling>
        <c:delete val="0"/>
        <c:axPos val="b"/>
        <c:majorGridlines>
          <c:spPr>
            <a:ln w="9525" cap="flat" cmpd="sng" algn="ctr">
              <a:solidFill>
                <a:schemeClr val="tx1">
                  <a:lumMod val="15000"/>
                  <a:lumOff val="85000"/>
                </a:schemeClr>
              </a:solidFill>
              <a:round/>
            </a:ln>
            <a:effectLst/>
          </c:spPr>
        </c:majorGridlines>
        <c:numFmt formatCode="m/d/yyyy\ h:mm"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0531544"/>
        <c:crosses val="autoZero"/>
        <c:crossBetween val="midCat"/>
      </c:valAx>
      <c:valAx>
        <c:axId val="540531544"/>
        <c:scaling>
          <c:orientation val="minMax"/>
        </c:scaling>
        <c:delete val="0"/>
        <c:axPos val="l"/>
        <c:majorGridlines>
          <c:spPr>
            <a:ln w="9525" cap="flat" cmpd="sng" algn="ctr">
              <a:solidFill>
                <a:schemeClr val="tx1">
                  <a:lumMod val="15000"/>
                  <a:lumOff val="85000"/>
                </a:schemeClr>
              </a:solidFill>
              <a:round/>
            </a:ln>
            <a:effectLst/>
          </c:spPr>
        </c:majorGridlines>
        <c:title>
          <c:tx>
            <c:rich>
              <a:bodyPr/>
              <a:lstStyle/>
              <a:p>
                <a:pPr>
                  <a:defRPr/>
                </a:pPr>
                <a:r>
                  <a:rPr lang="en-US"/>
                  <a:t>Charged</a:t>
                </a:r>
                <a:r>
                  <a:rPr lang="en-US" baseline="0"/>
                  <a:t> Energy (kWh)</a:t>
                </a:r>
                <a:endParaRPr lang="en-US"/>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0532984"/>
        <c:crosses val="autoZero"/>
        <c:crossBetween val="midCat"/>
      </c:valAx>
    </c:plotArea>
    <c:legend>
      <c:legendPos val="b"/>
      <c:overlay val="0"/>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7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a:pPr>
            <a:r>
              <a:rPr lang="en-US" sz="1600"/>
              <a:t>21st March with</a:t>
            </a:r>
            <a:r>
              <a:rPr lang="en-US" sz="1600" baseline="0"/>
              <a:t> PV upscaled </a:t>
            </a:r>
            <a:r>
              <a:rPr lang="en-US" sz="1600"/>
              <a:t>(uncontrolled)</a:t>
            </a:r>
          </a:p>
        </c:rich>
      </c:tx>
      <c:overlay val="0"/>
    </c:title>
    <c:autoTitleDeleted val="0"/>
    <c:plotArea>
      <c:layout/>
      <c:scatterChart>
        <c:scatterStyle val="lineMarker"/>
        <c:varyColors val="0"/>
        <c:ser>
          <c:idx val="3"/>
          <c:order val="0"/>
          <c:tx>
            <c:strRef>
              <c:f>Simulation_March!$DJ$2</c:f>
              <c:strCache>
                <c:ptCount val="1"/>
                <c:pt idx="0">
                  <c:v>EV0 </c:v>
                </c:pt>
              </c:strCache>
            </c:strRef>
          </c:tx>
          <c:spPr>
            <a:ln w="9525" cap="rnd">
              <a:solidFill>
                <a:srgbClr val="92D050"/>
              </a:solidFill>
              <a:round/>
            </a:ln>
            <a:effectLst/>
          </c:spPr>
          <c:marker>
            <c:symbol val="circle"/>
            <c:size val="2"/>
            <c:spPr>
              <a:solidFill>
                <a:srgbClr val="92D050"/>
              </a:solidFill>
              <a:ln>
                <a:solidFill>
                  <a:srgbClr val="92D050"/>
                </a:solidFill>
              </a:ln>
            </c:spPr>
          </c:marker>
          <c:xVal>
            <c:numRef>
              <c:f>Simulation_March!$A$3:$A$147</c:f>
              <c:numCache>
                <c:formatCode>m/d/yyyy\ h:mm</c:formatCode>
                <c:ptCount val="145"/>
                <c:pt idx="0">
                  <c:v>44641.25</c:v>
                </c:pt>
                <c:pt idx="1">
                  <c:v>44641.253472222219</c:v>
                </c:pt>
                <c:pt idx="2">
                  <c:v>44641.256944444445</c:v>
                </c:pt>
                <c:pt idx="3">
                  <c:v>44641.260416666664</c:v>
                </c:pt>
                <c:pt idx="4">
                  <c:v>44641.263888888891</c:v>
                </c:pt>
                <c:pt idx="5">
                  <c:v>44641.267361111109</c:v>
                </c:pt>
                <c:pt idx="6">
                  <c:v>44641.270833333336</c:v>
                </c:pt>
                <c:pt idx="7">
                  <c:v>44641.274305555555</c:v>
                </c:pt>
                <c:pt idx="8">
                  <c:v>44641.277777777781</c:v>
                </c:pt>
                <c:pt idx="9">
                  <c:v>44641.28125</c:v>
                </c:pt>
                <c:pt idx="10">
                  <c:v>44641.284722222219</c:v>
                </c:pt>
                <c:pt idx="11">
                  <c:v>44641.288194444445</c:v>
                </c:pt>
                <c:pt idx="12">
                  <c:v>44641.291666666664</c:v>
                </c:pt>
                <c:pt idx="13">
                  <c:v>44641.295138888891</c:v>
                </c:pt>
                <c:pt idx="14">
                  <c:v>44641.298611111109</c:v>
                </c:pt>
                <c:pt idx="15">
                  <c:v>44641.302083333336</c:v>
                </c:pt>
                <c:pt idx="16">
                  <c:v>44641.305555555555</c:v>
                </c:pt>
                <c:pt idx="17">
                  <c:v>44641.309027777781</c:v>
                </c:pt>
                <c:pt idx="18">
                  <c:v>44641.3125</c:v>
                </c:pt>
                <c:pt idx="19">
                  <c:v>44641.315972222219</c:v>
                </c:pt>
                <c:pt idx="20">
                  <c:v>44641.319444444445</c:v>
                </c:pt>
                <c:pt idx="21">
                  <c:v>44641.322916666664</c:v>
                </c:pt>
                <c:pt idx="22">
                  <c:v>44641.326388888891</c:v>
                </c:pt>
                <c:pt idx="23">
                  <c:v>44641.329861111109</c:v>
                </c:pt>
                <c:pt idx="24">
                  <c:v>44641.333333333336</c:v>
                </c:pt>
                <c:pt idx="25">
                  <c:v>44641.336805555555</c:v>
                </c:pt>
                <c:pt idx="26">
                  <c:v>44641.340277777781</c:v>
                </c:pt>
                <c:pt idx="27">
                  <c:v>44641.34375</c:v>
                </c:pt>
                <c:pt idx="28">
                  <c:v>44641.347222222219</c:v>
                </c:pt>
                <c:pt idx="29">
                  <c:v>44641.350694444445</c:v>
                </c:pt>
                <c:pt idx="30">
                  <c:v>44641.354166666664</c:v>
                </c:pt>
                <c:pt idx="31">
                  <c:v>44641.357638888891</c:v>
                </c:pt>
                <c:pt idx="32">
                  <c:v>44641.361111111109</c:v>
                </c:pt>
                <c:pt idx="33">
                  <c:v>44641.364583333336</c:v>
                </c:pt>
                <c:pt idx="34">
                  <c:v>44641.368055555555</c:v>
                </c:pt>
                <c:pt idx="35">
                  <c:v>44641.371527777781</c:v>
                </c:pt>
                <c:pt idx="36">
                  <c:v>44641.375</c:v>
                </c:pt>
                <c:pt idx="37">
                  <c:v>44641.378472222219</c:v>
                </c:pt>
                <c:pt idx="38">
                  <c:v>44641.381944444445</c:v>
                </c:pt>
                <c:pt idx="39">
                  <c:v>44641.385416666664</c:v>
                </c:pt>
                <c:pt idx="40">
                  <c:v>44641.388888888891</c:v>
                </c:pt>
                <c:pt idx="41">
                  <c:v>44641.392361111109</c:v>
                </c:pt>
                <c:pt idx="42">
                  <c:v>44641.395833333336</c:v>
                </c:pt>
                <c:pt idx="43">
                  <c:v>44641.399305555555</c:v>
                </c:pt>
                <c:pt idx="44">
                  <c:v>44641.402777777781</c:v>
                </c:pt>
                <c:pt idx="45">
                  <c:v>44641.40625</c:v>
                </c:pt>
                <c:pt idx="46">
                  <c:v>44641.409722222219</c:v>
                </c:pt>
                <c:pt idx="47">
                  <c:v>44641.413194444445</c:v>
                </c:pt>
                <c:pt idx="48">
                  <c:v>44641.416666666664</c:v>
                </c:pt>
                <c:pt idx="49">
                  <c:v>44641.420138888891</c:v>
                </c:pt>
                <c:pt idx="50">
                  <c:v>44641.423611111109</c:v>
                </c:pt>
                <c:pt idx="51">
                  <c:v>44641.427083333336</c:v>
                </c:pt>
                <c:pt idx="52">
                  <c:v>44641.430555555555</c:v>
                </c:pt>
                <c:pt idx="53">
                  <c:v>44641.434027777781</c:v>
                </c:pt>
                <c:pt idx="54">
                  <c:v>44641.4375</c:v>
                </c:pt>
                <c:pt idx="55">
                  <c:v>44641.440972222219</c:v>
                </c:pt>
                <c:pt idx="56">
                  <c:v>44641.444444444445</c:v>
                </c:pt>
                <c:pt idx="57">
                  <c:v>44641.447916666664</c:v>
                </c:pt>
                <c:pt idx="58">
                  <c:v>44641.451388888891</c:v>
                </c:pt>
                <c:pt idx="59">
                  <c:v>44641.454861111109</c:v>
                </c:pt>
                <c:pt idx="60">
                  <c:v>44641.458333333336</c:v>
                </c:pt>
                <c:pt idx="61">
                  <c:v>44641.461805555555</c:v>
                </c:pt>
                <c:pt idx="62">
                  <c:v>44641.465277777781</c:v>
                </c:pt>
                <c:pt idx="63">
                  <c:v>44641.46875</c:v>
                </c:pt>
                <c:pt idx="64">
                  <c:v>44641.472222222219</c:v>
                </c:pt>
                <c:pt idx="65">
                  <c:v>44641.475694444445</c:v>
                </c:pt>
                <c:pt idx="66">
                  <c:v>44641.479166666664</c:v>
                </c:pt>
                <c:pt idx="67">
                  <c:v>44641.482638888891</c:v>
                </c:pt>
                <c:pt idx="68">
                  <c:v>44641.486111111109</c:v>
                </c:pt>
                <c:pt idx="69">
                  <c:v>44641.489583333336</c:v>
                </c:pt>
                <c:pt idx="70">
                  <c:v>44641.493055555555</c:v>
                </c:pt>
                <c:pt idx="71">
                  <c:v>44641.496527777781</c:v>
                </c:pt>
                <c:pt idx="72">
                  <c:v>44641.5</c:v>
                </c:pt>
                <c:pt idx="73">
                  <c:v>44641.503472222219</c:v>
                </c:pt>
                <c:pt idx="74">
                  <c:v>44641.506944444445</c:v>
                </c:pt>
                <c:pt idx="75">
                  <c:v>44641.510416666664</c:v>
                </c:pt>
                <c:pt idx="76">
                  <c:v>44641.513888888891</c:v>
                </c:pt>
                <c:pt idx="77">
                  <c:v>44641.517361111109</c:v>
                </c:pt>
                <c:pt idx="78">
                  <c:v>44641.520833333336</c:v>
                </c:pt>
                <c:pt idx="79">
                  <c:v>44641.524305555555</c:v>
                </c:pt>
                <c:pt idx="80">
                  <c:v>44641.527777777781</c:v>
                </c:pt>
                <c:pt idx="81">
                  <c:v>44641.53125</c:v>
                </c:pt>
                <c:pt idx="82">
                  <c:v>44641.534722222219</c:v>
                </c:pt>
                <c:pt idx="83">
                  <c:v>44641.538194444445</c:v>
                </c:pt>
                <c:pt idx="84">
                  <c:v>44641.541666666664</c:v>
                </c:pt>
                <c:pt idx="85">
                  <c:v>44641.545138888891</c:v>
                </c:pt>
                <c:pt idx="86">
                  <c:v>44641.548611111109</c:v>
                </c:pt>
                <c:pt idx="87">
                  <c:v>44641.552083333336</c:v>
                </c:pt>
                <c:pt idx="88">
                  <c:v>44641.555555555555</c:v>
                </c:pt>
                <c:pt idx="89">
                  <c:v>44641.559027777781</c:v>
                </c:pt>
                <c:pt idx="90">
                  <c:v>44641.5625</c:v>
                </c:pt>
                <c:pt idx="91">
                  <c:v>44641.565972222219</c:v>
                </c:pt>
                <c:pt idx="92">
                  <c:v>44641.569444444445</c:v>
                </c:pt>
                <c:pt idx="93">
                  <c:v>44641.572916666664</c:v>
                </c:pt>
                <c:pt idx="94">
                  <c:v>44641.576388888891</c:v>
                </c:pt>
                <c:pt idx="95">
                  <c:v>44641.579861111109</c:v>
                </c:pt>
                <c:pt idx="96">
                  <c:v>44641.583333333336</c:v>
                </c:pt>
                <c:pt idx="97">
                  <c:v>44641.586805555555</c:v>
                </c:pt>
                <c:pt idx="98">
                  <c:v>44641.590277777781</c:v>
                </c:pt>
                <c:pt idx="99">
                  <c:v>44641.59375</c:v>
                </c:pt>
                <c:pt idx="100">
                  <c:v>44641.597222222219</c:v>
                </c:pt>
                <c:pt idx="101">
                  <c:v>44641.600694444445</c:v>
                </c:pt>
                <c:pt idx="102">
                  <c:v>44641.604166666664</c:v>
                </c:pt>
                <c:pt idx="103">
                  <c:v>44641.607638888891</c:v>
                </c:pt>
                <c:pt idx="104">
                  <c:v>44641.611111111109</c:v>
                </c:pt>
                <c:pt idx="105">
                  <c:v>44641.614583333336</c:v>
                </c:pt>
                <c:pt idx="106">
                  <c:v>44641.618055555555</c:v>
                </c:pt>
                <c:pt idx="107">
                  <c:v>44641.621527777781</c:v>
                </c:pt>
                <c:pt idx="108">
                  <c:v>44641.625</c:v>
                </c:pt>
                <c:pt idx="109">
                  <c:v>44641.628472222219</c:v>
                </c:pt>
                <c:pt idx="110">
                  <c:v>44641.631944444445</c:v>
                </c:pt>
                <c:pt idx="111">
                  <c:v>44641.635416666664</c:v>
                </c:pt>
                <c:pt idx="112">
                  <c:v>44641.638888888891</c:v>
                </c:pt>
                <c:pt idx="113">
                  <c:v>44641.642361111109</c:v>
                </c:pt>
                <c:pt idx="114">
                  <c:v>44641.645833333336</c:v>
                </c:pt>
                <c:pt idx="115">
                  <c:v>44641.649305555555</c:v>
                </c:pt>
                <c:pt idx="116">
                  <c:v>44641.652777777781</c:v>
                </c:pt>
                <c:pt idx="117">
                  <c:v>44641.65625</c:v>
                </c:pt>
                <c:pt idx="118">
                  <c:v>44641.659722222219</c:v>
                </c:pt>
                <c:pt idx="119">
                  <c:v>44641.663194444445</c:v>
                </c:pt>
                <c:pt idx="120">
                  <c:v>44641.666666666664</c:v>
                </c:pt>
                <c:pt idx="121">
                  <c:v>44641.670138888891</c:v>
                </c:pt>
                <c:pt idx="122">
                  <c:v>44641.673611111109</c:v>
                </c:pt>
                <c:pt idx="123">
                  <c:v>44641.677083333336</c:v>
                </c:pt>
                <c:pt idx="124">
                  <c:v>44641.680555555555</c:v>
                </c:pt>
                <c:pt idx="125">
                  <c:v>44641.684027777781</c:v>
                </c:pt>
                <c:pt idx="126">
                  <c:v>44641.6875</c:v>
                </c:pt>
                <c:pt idx="127">
                  <c:v>44641.690972222219</c:v>
                </c:pt>
                <c:pt idx="128">
                  <c:v>44641.694444444445</c:v>
                </c:pt>
                <c:pt idx="129">
                  <c:v>44641.697916666664</c:v>
                </c:pt>
                <c:pt idx="130">
                  <c:v>44641.701388888891</c:v>
                </c:pt>
                <c:pt idx="131">
                  <c:v>44641.704861111109</c:v>
                </c:pt>
                <c:pt idx="132">
                  <c:v>44641.708333333336</c:v>
                </c:pt>
                <c:pt idx="133">
                  <c:v>44641.711805555555</c:v>
                </c:pt>
                <c:pt idx="134">
                  <c:v>44641.715277777781</c:v>
                </c:pt>
                <c:pt idx="135">
                  <c:v>44641.71875</c:v>
                </c:pt>
                <c:pt idx="136">
                  <c:v>44641.722222222219</c:v>
                </c:pt>
                <c:pt idx="137">
                  <c:v>44641.725694444445</c:v>
                </c:pt>
                <c:pt idx="138">
                  <c:v>44641.729166666664</c:v>
                </c:pt>
                <c:pt idx="139">
                  <c:v>44641.732638888891</c:v>
                </c:pt>
                <c:pt idx="140">
                  <c:v>44641.736111111109</c:v>
                </c:pt>
                <c:pt idx="141">
                  <c:v>44641.739583333336</c:v>
                </c:pt>
                <c:pt idx="142">
                  <c:v>44641.743055555555</c:v>
                </c:pt>
                <c:pt idx="143">
                  <c:v>44641.746527777781</c:v>
                </c:pt>
                <c:pt idx="144">
                  <c:v>44641.75</c:v>
                </c:pt>
              </c:numCache>
            </c:numRef>
          </c:xVal>
          <c:yVal>
            <c:numRef>
              <c:f>Simulation_March!$DJ$3:$DJ$147</c:f>
              <c:numCache>
                <c:formatCode>General</c:formatCode>
                <c:ptCount val="14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6.3079999999999998</c:v>
                </c:pt>
                <c:pt idx="22">
                  <c:v>6.3079999999999998</c:v>
                </c:pt>
                <c:pt idx="23">
                  <c:v>6.3079999999999998</c:v>
                </c:pt>
                <c:pt idx="24">
                  <c:v>6.3079999999999998</c:v>
                </c:pt>
                <c:pt idx="25">
                  <c:v>6.3079999999999998</c:v>
                </c:pt>
                <c:pt idx="26">
                  <c:v>6.3079999999999998</c:v>
                </c:pt>
                <c:pt idx="27">
                  <c:v>6.3079999999999998</c:v>
                </c:pt>
                <c:pt idx="28">
                  <c:v>6.3079999999999998</c:v>
                </c:pt>
                <c:pt idx="29">
                  <c:v>6.3079999999999998</c:v>
                </c:pt>
                <c:pt idx="30">
                  <c:v>6.3079999999999998</c:v>
                </c:pt>
                <c:pt idx="31">
                  <c:v>6.3079999999999998</c:v>
                </c:pt>
                <c:pt idx="32">
                  <c:v>6.3079999999999998</c:v>
                </c:pt>
                <c:pt idx="33">
                  <c:v>6.3079999999999998</c:v>
                </c:pt>
                <c:pt idx="34">
                  <c:v>6.3079999999999998</c:v>
                </c:pt>
                <c:pt idx="35">
                  <c:v>6.3079999999999998</c:v>
                </c:pt>
                <c:pt idx="36">
                  <c:v>6.3079999999999998</c:v>
                </c:pt>
                <c:pt idx="37">
                  <c:v>6.3079999999999998</c:v>
                </c:pt>
                <c:pt idx="38">
                  <c:v>6.3079999999999998</c:v>
                </c:pt>
                <c:pt idx="39">
                  <c:v>6.3079999999999998</c:v>
                </c:pt>
                <c:pt idx="40">
                  <c:v>6.3079999999999998</c:v>
                </c:pt>
                <c:pt idx="41">
                  <c:v>6.3079999999999998</c:v>
                </c:pt>
                <c:pt idx="42">
                  <c:v>6.3079999999999998</c:v>
                </c:pt>
                <c:pt idx="43">
                  <c:v>6.3079999999999998</c:v>
                </c:pt>
                <c:pt idx="44">
                  <c:v>6.3079999999999998</c:v>
                </c:pt>
                <c:pt idx="45">
                  <c:v>6.3079999999999998</c:v>
                </c:pt>
                <c:pt idx="46">
                  <c:v>6.3079999999999998</c:v>
                </c:pt>
                <c:pt idx="47">
                  <c:v>6.3079999999999998</c:v>
                </c:pt>
                <c:pt idx="48">
                  <c:v>6.3079999999999998</c:v>
                </c:pt>
                <c:pt idx="49">
                  <c:v>6.3079999999999998</c:v>
                </c:pt>
                <c:pt idx="50">
                  <c:v>6.3079999999999998</c:v>
                </c:pt>
                <c:pt idx="51">
                  <c:v>6.3079999999999998</c:v>
                </c:pt>
                <c:pt idx="52">
                  <c:v>6.3079999999999998</c:v>
                </c:pt>
                <c:pt idx="53">
                  <c:v>6.3079999999999998</c:v>
                </c:pt>
                <c:pt idx="54">
                  <c:v>6.3079999999999998</c:v>
                </c:pt>
                <c:pt idx="55">
                  <c:v>6.3079999999999998</c:v>
                </c:pt>
                <c:pt idx="56">
                  <c:v>6.3079999999999998</c:v>
                </c:pt>
                <c:pt idx="57">
                  <c:v>6.3079999999999998</c:v>
                </c:pt>
                <c:pt idx="58">
                  <c:v>6.3079999999999998</c:v>
                </c:pt>
                <c:pt idx="59">
                  <c:v>6.3079999999999998</c:v>
                </c:pt>
                <c:pt idx="60">
                  <c:v>6.3079999999999998</c:v>
                </c:pt>
                <c:pt idx="61">
                  <c:v>6.3079999999999998</c:v>
                </c:pt>
                <c:pt idx="62">
                  <c:v>6.3079999999999998</c:v>
                </c:pt>
                <c:pt idx="63">
                  <c:v>6.3079999999999998</c:v>
                </c:pt>
                <c:pt idx="64">
                  <c:v>6.3079999999999998</c:v>
                </c:pt>
                <c:pt idx="65">
                  <c:v>6.3079999999999998</c:v>
                </c:pt>
                <c:pt idx="66">
                  <c:v>6.3079999999999998</c:v>
                </c:pt>
                <c:pt idx="67">
                  <c:v>6.3079999999999998</c:v>
                </c:pt>
                <c:pt idx="68">
                  <c:v>6.3079999999999998</c:v>
                </c:pt>
                <c:pt idx="69">
                  <c:v>6.3079999999999998</c:v>
                </c:pt>
                <c:pt idx="70">
                  <c:v>6.3079999999999998</c:v>
                </c:pt>
                <c:pt idx="71">
                  <c:v>6.3079999999999998</c:v>
                </c:pt>
                <c:pt idx="72">
                  <c:v>6.3079999999999998</c:v>
                </c:pt>
                <c:pt idx="73">
                  <c:v>6.3079999999999998</c:v>
                </c:pt>
                <c:pt idx="74">
                  <c:v>6.3079999999999998</c:v>
                </c:pt>
                <c:pt idx="75">
                  <c:v>6.3079999999999998</c:v>
                </c:pt>
                <c:pt idx="76">
                  <c:v>6.3079999999999998</c:v>
                </c:pt>
                <c:pt idx="77">
                  <c:v>6.3079999999999998</c:v>
                </c:pt>
                <c:pt idx="78">
                  <c:v>6.3079999999999998</c:v>
                </c:pt>
                <c:pt idx="79">
                  <c:v>6.3079999999999998</c:v>
                </c:pt>
                <c:pt idx="80">
                  <c:v>6.3079999999999998</c:v>
                </c:pt>
                <c:pt idx="81">
                  <c:v>6.3079999999999998</c:v>
                </c:pt>
                <c:pt idx="82">
                  <c:v>6.3079999999999998</c:v>
                </c:pt>
                <c:pt idx="83">
                  <c:v>6.3079999999999998</c:v>
                </c:pt>
                <c:pt idx="84">
                  <c:v>6.3079999999999998</c:v>
                </c:pt>
                <c:pt idx="85">
                  <c:v>6.3079999999999998</c:v>
                </c:pt>
                <c:pt idx="86">
                  <c:v>6.3079999999999998</c:v>
                </c:pt>
                <c:pt idx="87">
                  <c:v>6.3079999999999998</c:v>
                </c:pt>
                <c:pt idx="88">
                  <c:v>6.3079999999999998</c:v>
                </c:pt>
                <c:pt idx="89">
                  <c:v>6.3079999999999998</c:v>
                </c:pt>
                <c:pt idx="90">
                  <c:v>6.3079999999999998</c:v>
                </c:pt>
                <c:pt idx="91">
                  <c:v>6.3079999999999998</c:v>
                </c:pt>
                <c:pt idx="92">
                  <c:v>6.3079999999999998</c:v>
                </c:pt>
                <c:pt idx="93">
                  <c:v>6.3079999999999998</c:v>
                </c:pt>
                <c:pt idx="94">
                  <c:v>6.3079999999999998</c:v>
                </c:pt>
                <c:pt idx="95">
                  <c:v>6.3079999999999998</c:v>
                </c:pt>
                <c:pt idx="96">
                  <c:v>6.3079999999999998</c:v>
                </c:pt>
                <c:pt idx="97">
                  <c:v>6.3079999999999998</c:v>
                </c:pt>
                <c:pt idx="98">
                  <c:v>6.3079999999999998</c:v>
                </c:pt>
                <c:pt idx="99">
                  <c:v>6.3079999999999998</c:v>
                </c:pt>
                <c:pt idx="100">
                  <c:v>6.3079999999999998</c:v>
                </c:pt>
                <c:pt idx="101">
                  <c:v>6.3079999999999998</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numCache>
            </c:numRef>
          </c:yVal>
          <c:smooth val="0"/>
          <c:extLst>
            <c:ext xmlns:c16="http://schemas.microsoft.com/office/drawing/2014/chart" uri="{C3380CC4-5D6E-409C-BE32-E72D297353CC}">
              <c16:uniqueId val="{00000000-16FE-470D-BB1E-9CFE871966DC}"/>
            </c:ext>
          </c:extLst>
        </c:ser>
        <c:ser>
          <c:idx val="1"/>
          <c:order val="1"/>
          <c:tx>
            <c:strRef>
              <c:f>Simulation_March!$DR$2</c:f>
              <c:strCache>
                <c:ptCount val="1"/>
                <c:pt idx="0">
                  <c:v>EV1 </c:v>
                </c:pt>
              </c:strCache>
            </c:strRef>
          </c:tx>
          <c:spPr>
            <a:ln w="9525"/>
          </c:spPr>
          <c:marker>
            <c:symbol val="circle"/>
            <c:size val="2"/>
            <c:spPr>
              <a:ln w="6350"/>
            </c:spPr>
          </c:marker>
          <c:dPt>
            <c:idx val="107"/>
            <c:marker>
              <c:spPr>
                <a:ln w="9525"/>
              </c:spPr>
            </c:marker>
            <c:bubble3D val="0"/>
            <c:extLst>
              <c:ext xmlns:c16="http://schemas.microsoft.com/office/drawing/2014/chart" uri="{C3380CC4-5D6E-409C-BE32-E72D297353CC}">
                <c16:uniqueId val="{00000001-16FE-470D-BB1E-9CFE871966DC}"/>
              </c:ext>
            </c:extLst>
          </c:dPt>
          <c:xVal>
            <c:numRef>
              <c:f>Simulation_March!$A$3:$A$147</c:f>
              <c:numCache>
                <c:formatCode>m/d/yyyy\ h:mm</c:formatCode>
                <c:ptCount val="145"/>
                <c:pt idx="0">
                  <c:v>44641.25</c:v>
                </c:pt>
                <c:pt idx="1">
                  <c:v>44641.253472222219</c:v>
                </c:pt>
                <c:pt idx="2">
                  <c:v>44641.256944444445</c:v>
                </c:pt>
                <c:pt idx="3">
                  <c:v>44641.260416666664</c:v>
                </c:pt>
                <c:pt idx="4">
                  <c:v>44641.263888888891</c:v>
                </c:pt>
                <c:pt idx="5">
                  <c:v>44641.267361111109</c:v>
                </c:pt>
                <c:pt idx="6">
                  <c:v>44641.270833333336</c:v>
                </c:pt>
                <c:pt idx="7">
                  <c:v>44641.274305555555</c:v>
                </c:pt>
                <c:pt idx="8">
                  <c:v>44641.277777777781</c:v>
                </c:pt>
                <c:pt idx="9">
                  <c:v>44641.28125</c:v>
                </c:pt>
                <c:pt idx="10">
                  <c:v>44641.284722222219</c:v>
                </c:pt>
                <c:pt idx="11">
                  <c:v>44641.288194444445</c:v>
                </c:pt>
                <c:pt idx="12">
                  <c:v>44641.291666666664</c:v>
                </c:pt>
                <c:pt idx="13">
                  <c:v>44641.295138888891</c:v>
                </c:pt>
                <c:pt idx="14">
                  <c:v>44641.298611111109</c:v>
                </c:pt>
                <c:pt idx="15">
                  <c:v>44641.302083333336</c:v>
                </c:pt>
                <c:pt idx="16">
                  <c:v>44641.305555555555</c:v>
                </c:pt>
                <c:pt idx="17">
                  <c:v>44641.309027777781</c:v>
                </c:pt>
                <c:pt idx="18">
                  <c:v>44641.3125</c:v>
                </c:pt>
                <c:pt idx="19">
                  <c:v>44641.315972222219</c:v>
                </c:pt>
                <c:pt idx="20">
                  <c:v>44641.319444444445</c:v>
                </c:pt>
                <c:pt idx="21">
                  <c:v>44641.322916666664</c:v>
                </c:pt>
                <c:pt idx="22">
                  <c:v>44641.326388888891</c:v>
                </c:pt>
                <c:pt idx="23">
                  <c:v>44641.329861111109</c:v>
                </c:pt>
                <c:pt idx="24">
                  <c:v>44641.333333333336</c:v>
                </c:pt>
                <c:pt idx="25">
                  <c:v>44641.336805555555</c:v>
                </c:pt>
                <c:pt idx="26">
                  <c:v>44641.340277777781</c:v>
                </c:pt>
                <c:pt idx="27">
                  <c:v>44641.34375</c:v>
                </c:pt>
                <c:pt idx="28">
                  <c:v>44641.347222222219</c:v>
                </c:pt>
                <c:pt idx="29">
                  <c:v>44641.350694444445</c:v>
                </c:pt>
                <c:pt idx="30">
                  <c:v>44641.354166666664</c:v>
                </c:pt>
                <c:pt idx="31">
                  <c:v>44641.357638888891</c:v>
                </c:pt>
                <c:pt idx="32">
                  <c:v>44641.361111111109</c:v>
                </c:pt>
                <c:pt idx="33">
                  <c:v>44641.364583333336</c:v>
                </c:pt>
                <c:pt idx="34">
                  <c:v>44641.368055555555</c:v>
                </c:pt>
                <c:pt idx="35">
                  <c:v>44641.371527777781</c:v>
                </c:pt>
                <c:pt idx="36">
                  <c:v>44641.375</c:v>
                </c:pt>
                <c:pt idx="37">
                  <c:v>44641.378472222219</c:v>
                </c:pt>
                <c:pt idx="38">
                  <c:v>44641.381944444445</c:v>
                </c:pt>
                <c:pt idx="39">
                  <c:v>44641.385416666664</c:v>
                </c:pt>
                <c:pt idx="40">
                  <c:v>44641.388888888891</c:v>
                </c:pt>
                <c:pt idx="41">
                  <c:v>44641.392361111109</c:v>
                </c:pt>
                <c:pt idx="42">
                  <c:v>44641.395833333336</c:v>
                </c:pt>
                <c:pt idx="43">
                  <c:v>44641.399305555555</c:v>
                </c:pt>
                <c:pt idx="44">
                  <c:v>44641.402777777781</c:v>
                </c:pt>
                <c:pt idx="45">
                  <c:v>44641.40625</c:v>
                </c:pt>
                <c:pt idx="46">
                  <c:v>44641.409722222219</c:v>
                </c:pt>
                <c:pt idx="47">
                  <c:v>44641.413194444445</c:v>
                </c:pt>
                <c:pt idx="48">
                  <c:v>44641.416666666664</c:v>
                </c:pt>
                <c:pt idx="49">
                  <c:v>44641.420138888891</c:v>
                </c:pt>
                <c:pt idx="50">
                  <c:v>44641.423611111109</c:v>
                </c:pt>
                <c:pt idx="51">
                  <c:v>44641.427083333336</c:v>
                </c:pt>
                <c:pt idx="52">
                  <c:v>44641.430555555555</c:v>
                </c:pt>
                <c:pt idx="53">
                  <c:v>44641.434027777781</c:v>
                </c:pt>
                <c:pt idx="54">
                  <c:v>44641.4375</c:v>
                </c:pt>
                <c:pt idx="55">
                  <c:v>44641.440972222219</c:v>
                </c:pt>
                <c:pt idx="56">
                  <c:v>44641.444444444445</c:v>
                </c:pt>
                <c:pt idx="57">
                  <c:v>44641.447916666664</c:v>
                </c:pt>
                <c:pt idx="58">
                  <c:v>44641.451388888891</c:v>
                </c:pt>
                <c:pt idx="59">
                  <c:v>44641.454861111109</c:v>
                </c:pt>
                <c:pt idx="60">
                  <c:v>44641.458333333336</c:v>
                </c:pt>
                <c:pt idx="61">
                  <c:v>44641.461805555555</c:v>
                </c:pt>
                <c:pt idx="62">
                  <c:v>44641.465277777781</c:v>
                </c:pt>
                <c:pt idx="63">
                  <c:v>44641.46875</c:v>
                </c:pt>
                <c:pt idx="64">
                  <c:v>44641.472222222219</c:v>
                </c:pt>
                <c:pt idx="65">
                  <c:v>44641.475694444445</c:v>
                </c:pt>
                <c:pt idx="66">
                  <c:v>44641.479166666664</c:v>
                </c:pt>
                <c:pt idx="67">
                  <c:v>44641.482638888891</c:v>
                </c:pt>
                <c:pt idx="68">
                  <c:v>44641.486111111109</c:v>
                </c:pt>
                <c:pt idx="69">
                  <c:v>44641.489583333336</c:v>
                </c:pt>
                <c:pt idx="70">
                  <c:v>44641.493055555555</c:v>
                </c:pt>
                <c:pt idx="71">
                  <c:v>44641.496527777781</c:v>
                </c:pt>
                <c:pt idx="72">
                  <c:v>44641.5</c:v>
                </c:pt>
                <c:pt idx="73">
                  <c:v>44641.503472222219</c:v>
                </c:pt>
                <c:pt idx="74">
                  <c:v>44641.506944444445</c:v>
                </c:pt>
                <c:pt idx="75">
                  <c:v>44641.510416666664</c:v>
                </c:pt>
                <c:pt idx="76">
                  <c:v>44641.513888888891</c:v>
                </c:pt>
                <c:pt idx="77">
                  <c:v>44641.517361111109</c:v>
                </c:pt>
                <c:pt idx="78">
                  <c:v>44641.520833333336</c:v>
                </c:pt>
                <c:pt idx="79">
                  <c:v>44641.524305555555</c:v>
                </c:pt>
                <c:pt idx="80">
                  <c:v>44641.527777777781</c:v>
                </c:pt>
                <c:pt idx="81">
                  <c:v>44641.53125</c:v>
                </c:pt>
                <c:pt idx="82">
                  <c:v>44641.534722222219</c:v>
                </c:pt>
                <c:pt idx="83">
                  <c:v>44641.538194444445</c:v>
                </c:pt>
                <c:pt idx="84">
                  <c:v>44641.541666666664</c:v>
                </c:pt>
                <c:pt idx="85">
                  <c:v>44641.545138888891</c:v>
                </c:pt>
                <c:pt idx="86">
                  <c:v>44641.548611111109</c:v>
                </c:pt>
                <c:pt idx="87">
                  <c:v>44641.552083333336</c:v>
                </c:pt>
                <c:pt idx="88">
                  <c:v>44641.555555555555</c:v>
                </c:pt>
                <c:pt idx="89">
                  <c:v>44641.559027777781</c:v>
                </c:pt>
                <c:pt idx="90">
                  <c:v>44641.5625</c:v>
                </c:pt>
                <c:pt idx="91">
                  <c:v>44641.565972222219</c:v>
                </c:pt>
                <c:pt idx="92">
                  <c:v>44641.569444444445</c:v>
                </c:pt>
                <c:pt idx="93">
                  <c:v>44641.572916666664</c:v>
                </c:pt>
                <c:pt idx="94">
                  <c:v>44641.576388888891</c:v>
                </c:pt>
                <c:pt idx="95">
                  <c:v>44641.579861111109</c:v>
                </c:pt>
                <c:pt idx="96">
                  <c:v>44641.583333333336</c:v>
                </c:pt>
                <c:pt idx="97">
                  <c:v>44641.586805555555</c:v>
                </c:pt>
                <c:pt idx="98">
                  <c:v>44641.590277777781</c:v>
                </c:pt>
                <c:pt idx="99">
                  <c:v>44641.59375</c:v>
                </c:pt>
                <c:pt idx="100">
                  <c:v>44641.597222222219</c:v>
                </c:pt>
                <c:pt idx="101">
                  <c:v>44641.600694444445</c:v>
                </c:pt>
                <c:pt idx="102">
                  <c:v>44641.604166666664</c:v>
                </c:pt>
                <c:pt idx="103">
                  <c:v>44641.607638888891</c:v>
                </c:pt>
                <c:pt idx="104">
                  <c:v>44641.611111111109</c:v>
                </c:pt>
                <c:pt idx="105">
                  <c:v>44641.614583333336</c:v>
                </c:pt>
                <c:pt idx="106">
                  <c:v>44641.618055555555</c:v>
                </c:pt>
                <c:pt idx="107">
                  <c:v>44641.621527777781</c:v>
                </c:pt>
                <c:pt idx="108">
                  <c:v>44641.625</c:v>
                </c:pt>
                <c:pt idx="109">
                  <c:v>44641.628472222219</c:v>
                </c:pt>
                <c:pt idx="110">
                  <c:v>44641.631944444445</c:v>
                </c:pt>
                <c:pt idx="111">
                  <c:v>44641.635416666664</c:v>
                </c:pt>
                <c:pt idx="112">
                  <c:v>44641.638888888891</c:v>
                </c:pt>
                <c:pt idx="113">
                  <c:v>44641.642361111109</c:v>
                </c:pt>
                <c:pt idx="114">
                  <c:v>44641.645833333336</c:v>
                </c:pt>
                <c:pt idx="115">
                  <c:v>44641.649305555555</c:v>
                </c:pt>
                <c:pt idx="116">
                  <c:v>44641.652777777781</c:v>
                </c:pt>
                <c:pt idx="117">
                  <c:v>44641.65625</c:v>
                </c:pt>
                <c:pt idx="118">
                  <c:v>44641.659722222219</c:v>
                </c:pt>
                <c:pt idx="119">
                  <c:v>44641.663194444445</c:v>
                </c:pt>
                <c:pt idx="120">
                  <c:v>44641.666666666664</c:v>
                </c:pt>
                <c:pt idx="121">
                  <c:v>44641.670138888891</c:v>
                </c:pt>
                <c:pt idx="122">
                  <c:v>44641.673611111109</c:v>
                </c:pt>
                <c:pt idx="123">
                  <c:v>44641.677083333336</c:v>
                </c:pt>
                <c:pt idx="124">
                  <c:v>44641.680555555555</c:v>
                </c:pt>
                <c:pt idx="125">
                  <c:v>44641.684027777781</c:v>
                </c:pt>
                <c:pt idx="126">
                  <c:v>44641.6875</c:v>
                </c:pt>
                <c:pt idx="127">
                  <c:v>44641.690972222219</c:v>
                </c:pt>
                <c:pt idx="128">
                  <c:v>44641.694444444445</c:v>
                </c:pt>
                <c:pt idx="129">
                  <c:v>44641.697916666664</c:v>
                </c:pt>
                <c:pt idx="130">
                  <c:v>44641.701388888891</c:v>
                </c:pt>
                <c:pt idx="131">
                  <c:v>44641.704861111109</c:v>
                </c:pt>
                <c:pt idx="132">
                  <c:v>44641.708333333336</c:v>
                </c:pt>
                <c:pt idx="133">
                  <c:v>44641.711805555555</c:v>
                </c:pt>
                <c:pt idx="134">
                  <c:v>44641.715277777781</c:v>
                </c:pt>
                <c:pt idx="135">
                  <c:v>44641.71875</c:v>
                </c:pt>
                <c:pt idx="136">
                  <c:v>44641.722222222219</c:v>
                </c:pt>
                <c:pt idx="137">
                  <c:v>44641.725694444445</c:v>
                </c:pt>
                <c:pt idx="138">
                  <c:v>44641.729166666664</c:v>
                </c:pt>
                <c:pt idx="139">
                  <c:v>44641.732638888891</c:v>
                </c:pt>
                <c:pt idx="140">
                  <c:v>44641.736111111109</c:v>
                </c:pt>
                <c:pt idx="141">
                  <c:v>44641.739583333336</c:v>
                </c:pt>
                <c:pt idx="142">
                  <c:v>44641.743055555555</c:v>
                </c:pt>
                <c:pt idx="143">
                  <c:v>44641.746527777781</c:v>
                </c:pt>
                <c:pt idx="144">
                  <c:v>44641.75</c:v>
                </c:pt>
              </c:numCache>
            </c:numRef>
          </c:xVal>
          <c:yVal>
            <c:numRef>
              <c:f>Simulation_March!$DR$3:$DR$147</c:f>
              <c:numCache>
                <c:formatCode>General</c:formatCode>
                <c:ptCount val="14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6.3079999999999998</c:v>
                </c:pt>
                <c:pt idx="31">
                  <c:v>6.3079999999999998</c:v>
                </c:pt>
                <c:pt idx="32">
                  <c:v>6.3079999999999998</c:v>
                </c:pt>
                <c:pt idx="33">
                  <c:v>6.3079999999999998</c:v>
                </c:pt>
                <c:pt idx="34">
                  <c:v>6.3079999999999998</c:v>
                </c:pt>
                <c:pt idx="35">
                  <c:v>6.3079999999999998</c:v>
                </c:pt>
                <c:pt idx="36">
                  <c:v>6.3079999999999998</c:v>
                </c:pt>
                <c:pt idx="37">
                  <c:v>6.3079999999999998</c:v>
                </c:pt>
                <c:pt idx="38">
                  <c:v>6.3079999999999998</c:v>
                </c:pt>
                <c:pt idx="39">
                  <c:v>6.3079999999999998</c:v>
                </c:pt>
                <c:pt idx="40">
                  <c:v>6.3079999999999998</c:v>
                </c:pt>
                <c:pt idx="41">
                  <c:v>6.3079999999999998</c:v>
                </c:pt>
                <c:pt idx="42">
                  <c:v>6.3079999999999998</c:v>
                </c:pt>
                <c:pt idx="43">
                  <c:v>6.3079999999999998</c:v>
                </c:pt>
                <c:pt idx="44">
                  <c:v>6.3079999999999998</c:v>
                </c:pt>
                <c:pt idx="45">
                  <c:v>6.3079999999999998</c:v>
                </c:pt>
                <c:pt idx="46">
                  <c:v>6.3079999999999998</c:v>
                </c:pt>
                <c:pt idx="47">
                  <c:v>6.3079999999999998</c:v>
                </c:pt>
                <c:pt idx="48">
                  <c:v>6.3079999999999998</c:v>
                </c:pt>
                <c:pt idx="49">
                  <c:v>6.3079999999999998</c:v>
                </c:pt>
                <c:pt idx="50">
                  <c:v>6.3079999999999998</c:v>
                </c:pt>
                <c:pt idx="51">
                  <c:v>6.3079999999999998</c:v>
                </c:pt>
                <c:pt idx="52">
                  <c:v>6.3079999999999998</c:v>
                </c:pt>
                <c:pt idx="53">
                  <c:v>6.3079999999999998</c:v>
                </c:pt>
                <c:pt idx="54">
                  <c:v>6.3079999999999998</c:v>
                </c:pt>
                <c:pt idx="55">
                  <c:v>6.3079999999999998</c:v>
                </c:pt>
                <c:pt idx="56">
                  <c:v>6.3079999999999998</c:v>
                </c:pt>
                <c:pt idx="57">
                  <c:v>6.3079999999999998</c:v>
                </c:pt>
                <c:pt idx="58">
                  <c:v>6.3079999999999998</c:v>
                </c:pt>
                <c:pt idx="59">
                  <c:v>6.3079999999999998</c:v>
                </c:pt>
                <c:pt idx="60">
                  <c:v>6.3079999999999998</c:v>
                </c:pt>
                <c:pt idx="61">
                  <c:v>6.3079999999999998</c:v>
                </c:pt>
                <c:pt idx="62">
                  <c:v>6.3079999999999998</c:v>
                </c:pt>
                <c:pt idx="63">
                  <c:v>6.3079999999999998</c:v>
                </c:pt>
                <c:pt idx="64">
                  <c:v>6.3079999999999998</c:v>
                </c:pt>
                <c:pt idx="65">
                  <c:v>6.3079999999999998</c:v>
                </c:pt>
                <c:pt idx="66">
                  <c:v>6.3079999999999998</c:v>
                </c:pt>
                <c:pt idx="67">
                  <c:v>6.3079999999999998</c:v>
                </c:pt>
                <c:pt idx="68">
                  <c:v>6.3079999999999998</c:v>
                </c:pt>
                <c:pt idx="69">
                  <c:v>6.3079999999999998</c:v>
                </c:pt>
                <c:pt idx="70">
                  <c:v>6.3079999999999998</c:v>
                </c:pt>
                <c:pt idx="71">
                  <c:v>6.3079999999999998</c:v>
                </c:pt>
                <c:pt idx="72">
                  <c:v>6.3079999999999998</c:v>
                </c:pt>
                <c:pt idx="73">
                  <c:v>6.3079999999999998</c:v>
                </c:pt>
                <c:pt idx="74">
                  <c:v>6.3079999999999998</c:v>
                </c:pt>
                <c:pt idx="75">
                  <c:v>6.3079999999999998</c:v>
                </c:pt>
                <c:pt idx="76">
                  <c:v>6.3079999999999998</c:v>
                </c:pt>
                <c:pt idx="77">
                  <c:v>6.3079999999999998</c:v>
                </c:pt>
                <c:pt idx="78">
                  <c:v>6.3079999999999998</c:v>
                </c:pt>
                <c:pt idx="79">
                  <c:v>6.3079999999999998</c:v>
                </c:pt>
                <c:pt idx="80">
                  <c:v>6.3079999999999998</c:v>
                </c:pt>
                <c:pt idx="81">
                  <c:v>6.3079999999999998</c:v>
                </c:pt>
                <c:pt idx="82">
                  <c:v>6.3079999999999998</c:v>
                </c:pt>
                <c:pt idx="83">
                  <c:v>6.3079999999999998</c:v>
                </c:pt>
                <c:pt idx="84">
                  <c:v>6.3079999999999998</c:v>
                </c:pt>
                <c:pt idx="85">
                  <c:v>6.3079999999999998</c:v>
                </c:pt>
                <c:pt idx="86">
                  <c:v>6.3079999999999998</c:v>
                </c:pt>
                <c:pt idx="87">
                  <c:v>6.3079999999999998</c:v>
                </c:pt>
                <c:pt idx="88">
                  <c:v>6.3079999999999998</c:v>
                </c:pt>
                <c:pt idx="89">
                  <c:v>6.3079999999999998</c:v>
                </c:pt>
                <c:pt idx="90">
                  <c:v>6.3079999999999998</c:v>
                </c:pt>
                <c:pt idx="91">
                  <c:v>6.3079999999999998</c:v>
                </c:pt>
                <c:pt idx="92">
                  <c:v>6.3079999999999998</c:v>
                </c:pt>
                <c:pt idx="93">
                  <c:v>6.3079999999999998</c:v>
                </c:pt>
                <c:pt idx="94">
                  <c:v>6.3079999999999998</c:v>
                </c:pt>
                <c:pt idx="95">
                  <c:v>6.3079999999999998</c:v>
                </c:pt>
                <c:pt idx="96">
                  <c:v>6.3079999999999998</c:v>
                </c:pt>
                <c:pt idx="97">
                  <c:v>6.3079999999999998</c:v>
                </c:pt>
                <c:pt idx="98">
                  <c:v>6.3079999999999998</c:v>
                </c:pt>
                <c:pt idx="99">
                  <c:v>6.3079999999999998</c:v>
                </c:pt>
                <c:pt idx="100">
                  <c:v>6.3079999999999998</c:v>
                </c:pt>
                <c:pt idx="101">
                  <c:v>6.3079999999999998</c:v>
                </c:pt>
                <c:pt idx="102">
                  <c:v>6.3079999999999998</c:v>
                </c:pt>
                <c:pt idx="103">
                  <c:v>6.3079999999999998</c:v>
                </c:pt>
                <c:pt idx="104">
                  <c:v>6.3079999999999998</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numCache>
            </c:numRef>
          </c:yVal>
          <c:smooth val="0"/>
          <c:extLst>
            <c:ext xmlns:c16="http://schemas.microsoft.com/office/drawing/2014/chart" uri="{C3380CC4-5D6E-409C-BE32-E72D297353CC}">
              <c16:uniqueId val="{00000002-16FE-470D-BB1E-9CFE871966DC}"/>
            </c:ext>
          </c:extLst>
        </c:ser>
        <c:ser>
          <c:idx val="0"/>
          <c:order val="2"/>
          <c:tx>
            <c:strRef>
              <c:f>Simulation_March!$DF$2</c:f>
              <c:strCache>
                <c:ptCount val="1"/>
                <c:pt idx="0">
                  <c:v>EV2 </c:v>
                </c:pt>
              </c:strCache>
            </c:strRef>
          </c:tx>
          <c:spPr>
            <a:ln w="9525" cap="rnd">
              <a:solidFill>
                <a:schemeClr val="accent1"/>
              </a:solidFill>
              <a:round/>
            </a:ln>
            <a:effectLst/>
          </c:spPr>
          <c:marker>
            <c:symbol val="circle"/>
            <c:size val="2"/>
            <c:spPr>
              <a:solidFill>
                <a:schemeClr val="accent1"/>
              </a:solidFill>
              <a:ln w="9525">
                <a:solidFill>
                  <a:schemeClr val="accent1"/>
                </a:solidFill>
              </a:ln>
              <a:effectLst/>
            </c:spPr>
          </c:marker>
          <c:xVal>
            <c:numRef>
              <c:f>Simulation_March!$A$3:$A$147</c:f>
              <c:numCache>
                <c:formatCode>m/d/yyyy\ h:mm</c:formatCode>
                <c:ptCount val="145"/>
                <c:pt idx="0">
                  <c:v>44641.25</c:v>
                </c:pt>
                <c:pt idx="1">
                  <c:v>44641.253472222219</c:v>
                </c:pt>
                <c:pt idx="2">
                  <c:v>44641.256944444445</c:v>
                </c:pt>
                <c:pt idx="3">
                  <c:v>44641.260416666664</c:v>
                </c:pt>
                <c:pt idx="4">
                  <c:v>44641.263888888891</c:v>
                </c:pt>
                <c:pt idx="5">
                  <c:v>44641.267361111109</c:v>
                </c:pt>
                <c:pt idx="6">
                  <c:v>44641.270833333336</c:v>
                </c:pt>
                <c:pt idx="7">
                  <c:v>44641.274305555555</c:v>
                </c:pt>
                <c:pt idx="8">
                  <c:v>44641.277777777781</c:v>
                </c:pt>
                <c:pt idx="9">
                  <c:v>44641.28125</c:v>
                </c:pt>
                <c:pt idx="10">
                  <c:v>44641.284722222219</c:v>
                </c:pt>
                <c:pt idx="11">
                  <c:v>44641.288194444445</c:v>
                </c:pt>
                <c:pt idx="12">
                  <c:v>44641.291666666664</c:v>
                </c:pt>
                <c:pt idx="13">
                  <c:v>44641.295138888891</c:v>
                </c:pt>
                <c:pt idx="14">
                  <c:v>44641.298611111109</c:v>
                </c:pt>
                <c:pt idx="15">
                  <c:v>44641.302083333336</c:v>
                </c:pt>
                <c:pt idx="16">
                  <c:v>44641.305555555555</c:v>
                </c:pt>
                <c:pt idx="17">
                  <c:v>44641.309027777781</c:v>
                </c:pt>
                <c:pt idx="18">
                  <c:v>44641.3125</c:v>
                </c:pt>
                <c:pt idx="19">
                  <c:v>44641.315972222219</c:v>
                </c:pt>
                <c:pt idx="20">
                  <c:v>44641.319444444445</c:v>
                </c:pt>
                <c:pt idx="21">
                  <c:v>44641.322916666664</c:v>
                </c:pt>
                <c:pt idx="22">
                  <c:v>44641.326388888891</c:v>
                </c:pt>
                <c:pt idx="23">
                  <c:v>44641.329861111109</c:v>
                </c:pt>
                <c:pt idx="24">
                  <c:v>44641.333333333336</c:v>
                </c:pt>
                <c:pt idx="25">
                  <c:v>44641.336805555555</c:v>
                </c:pt>
                <c:pt idx="26">
                  <c:v>44641.340277777781</c:v>
                </c:pt>
                <c:pt idx="27">
                  <c:v>44641.34375</c:v>
                </c:pt>
                <c:pt idx="28">
                  <c:v>44641.347222222219</c:v>
                </c:pt>
                <c:pt idx="29">
                  <c:v>44641.350694444445</c:v>
                </c:pt>
                <c:pt idx="30">
                  <c:v>44641.354166666664</c:v>
                </c:pt>
                <c:pt idx="31">
                  <c:v>44641.357638888891</c:v>
                </c:pt>
                <c:pt idx="32">
                  <c:v>44641.361111111109</c:v>
                </c:pt>
                <c:pt idx="33">
                  <c:v>44641.364583333336</c:v>
                </c:pt>
                <c:pt idx="34">
                  <c:v>44641.368055555555</c:v>
                </c:pt>
                <c:pt idx="35">
                  <c:v>44641.371527777781</c:v>
                </c:pt>
                <c:pt idx="36">
                  <c:v>44641.375</c:v>
                </c:pt>
                <c:pt idx="37">
                  <c:v>44641.378472222219</c:v>
                </c:pt>
                <c:pt idx="38">
                  <c:v>44641.381944444445</c:v>
                </c:pt>
                <c:pt idx="39">
                  <c:v>44641.385416666664</c:v>
                </c:pt>
                <c:pt idx="40">
                  <c:v>44641.388888888891</c:v>
                </c:pt>
                <c:pt idx="41">
                  <c:v>44641.392361111109</c:v>
                </c:pt>
                <c:pt idx="42">
                  <c:v>44641.395833333336</c:v>
                </c:pt>
                <c:pt idx="43">
                  <c:v>44641.399305555555</c:v>
                </c:pt>
                <c:pt idx="44">
                  <c:v>44641.402777777781</c:v>
                </c:pt>
                <c:pt idx="45">
                  <c:v>44641.40625</c:v>
                </c:pt>
                <c:pt idx="46">
                  <c:v>44641.409722222219</c:v>
                </c:pt>
                <c:pt idx="47">
                  <c:v>44641.413194444445</c:v>
                </c:pt>
                <c:pt idx="48">
                  <c:v>44641.416666666664</c:v>
                </c:pt>
                <c:pt idx="49">
                  <c:v>44641.420138888891</c:v>
                </c:pt>
                <c:pt idx="50">
                  <c:v>44641.423611111109</c:v>
                </c:pt>
                <c:pt idx="51">
                  <c:v>44641.427083333336</c:v>
                </c:pt>
                <c:pt idx="52">
                  <c:v>44641.430555555555</c:v>
                </c:pt>
                <c:pt idx="53">
                  <c:v>44641.434027777781</c:v>
                </c:pt>
                <c:pt idx="54">
                  <c:v>44641.4375</c:v>
                </c:pt>
                <c:pt idx="55">
                  <c:v>44641.440972222219</c:v>
                </c:pt>
                <c:pt idx="56">
                  <c:v>44641.444444444445</c:v>
                </c:pt>
                <c:pt idx="57">
                  <c:v>44641.447916666664</c:v>
                </c:pt>
                <c:pt idx="58">
                  <c:v>44641.451388888891</c:v>
                </c:pt>
                <c:pt idx="59">
                  <c:v>44641.454861111109</c:v>
                </c:pt>
                <c:pt idx="60">
                  <c:v>44641.458333333336</c:v>
                </c:pt>
                <c:pt idx="61">
                  <c:v>44641.461805555555</c:v>
                </c:pt>
                <c:pt idx="62">
                  <c:v>44641.465277777781</c:v>
                </c:pt>
                <c:pt idx="63">
                  <c:v>44641.46875</c:v>
                </c:pt>
                <c:pt idx="64">
                  <c:v>44641.472222222219</c:v>
                </c:pt>
                <c:pt idx="65">
                  <c:v>44641.475694444445</c:v>
                </c:pt>
                <c:pt idx="66">
                  <c:v>44641.479166666664</c:v>
                </c:pt>
                <c:pt idx="67">
                  <c:v>44641.482638888891</c:v>
                </c:pt>
                <c:pt idx="68">
                  <c:v>44641.486111111109</c:v>
                </c:pt>
                <c:pt idx="69">
                  <c:v>44641.489583333336</c:v>
                </c:pt>
                <c:pt idx="70">
                  <c:v>44641.493055555555</c:v>
                </c:pt>
                <c:pt idx="71">
                  <c:v>44641.496527777781</c:v>
                </c:pt>
                <c:pt idx="72">
                  <c:v>44641.5</c:v>
                </c:pt>
                <c:pt idx="73">
                  <c:v>44641.503472222219</c:v>
                </c:pt>
                <c:pt idx="74">
                  <c:v>44641.506944444445</c:v>
                </c:pt>
                <c:pt idx="75">
                  <c:v>44641.510416666664</c:v>
                </c:pt>
                <c:pt idx="76">
                  <c:v>44641.513888888891</c:v>
                </c:pt>
                <c:pt idx="77">
                  <c:v>44641.517361111109</c:v>
                </c:pt>
                <c:pt idx="78">
                  <c:v>44641.520833333336</c:v>
                </c:pt>
                <c:pt idx="79">
                  <c:v>44641.524305555555</c:v>
                </c:pt>
                <c:pt idx="80">
                  <c:v>44641.527777777781</c:v>
                </c:pt>
                <c:pt idx="81">
                  <c:v>44641.53125</c:v>
                </c:pt>
                <c:pt idx="82">
                  <c:v>44641.534722222219</c:v>
                </c:pt>
                <c:pt idx="83">
                  <c:v>44641.538194444445</c:v>
                </c:pt>
                <c:pt idx="84">
                  <c:v>44641.541666666664</c:v>
                </c:pt>
                <c:pt idx="85">
                  <c:v>44641.545138888891</c:v>
                </c:pt>
                <c:pt idx="86">
                  <c:v>44641.548611111109</c:v>
                </c:pt>
                <c:pt idx="87">
                  <c:v>44641.552083333336</c:v>
                </c:pt>
                <c:pt idx="88">
                  <c:v>44641.555555555555</c:v>
                </c:pt>
                <c:pt idx="89">
                  <c:v>44641.559027777781</c:v>
                </c:pt>
                <c:pt idx="90">
                  <c:v>44641.5625</c:v>
                </c:pt>
                <c:pt idx="91">
                  <c:v>44641.565972222219</c:v>
                </c:pt>
                <c:pt idx="92">
                  <c:v>44641.569444444445</c:v>
                </c:pt>
                <c:pt idx="93">
                  <c:v>44641.572916666664</c:v>
                </c:pt>
                <c:pt idx="94">
                  <c:v>44641.576388888891</c:v>
                </c:pt>
                <c:pt idx="95">
                  <c:v>44641.579861111109</c:v>
                </c:pt>
                <c:pt idx="96">
                  <c:v>44641.583333333336</c:v>
                </c:pt>
                <c:pt idx="97">
                  <c:v>44641.586805555555</c:v>
                </c:pt>
                <c:pt idx="98">
                  <c:v>44641.590277777781</c:v>
                </c:pt>
                <c:pt idx="99">
                  <c:v>44641.59375</c:v>
                </c:pt>
                <c:pt idx="100">
                  <c:v>44641.597222222219</c:v>
                </c:pt>
                <c:pt idx="101">
                  <c:v>44641.600694444445</c:v>
                </c:pt>
                <c:pt idx="102">
                  <c:v>44641.604166666664</c:v>
                </c:pt>
                <c:pt idx="103">
                  <c:v>44641.607638888891</c:v>
                </c:pt>
                <c:pt idx="104">
                  <c:v>44641.611111111109</c:v>
                </c:pt>
                <c:pt idx="105">
                  <c:v>44641.614583333336</c:v>
                </c:pt>
                <c:pt idx="106">
                  <c:v>44641.618055555555</c:v>
                </c:pt>
                <c:pt idx="107">
                  <c:v>44641.621527777781</c:v>
                </c:pt>
                <c:pt idx="108">
                  <c:v>44641.625</c:v>
                </c:pt>
                <c:pt idx="109">
                  <c:v>44641.628472222219</c:v>
                </c:pt>
                <c:pt idx="110">
                  <c:v>44641.631944444445</c:v>
                </c:pt>
                <c:pt idx="111">
                  <c:v>44641.635416666664</c:v>
                </c:pt>
                <c:pt idx="112">
                  <c:v>44641.638888888891</c:v>
                </c:pt>
                <c:pt idx="113">
                  <c:v>44641.642361111109</c:v>
                </c:pt>
                <c:pt idx="114">
                  <c:v>44641.645833333336</c:v>
                </c:pt>
                <c:pt idx="115">
                  <c:v>44641.649305555555</c:v>
                </c:pt>
                <c:pt idx="116">
                  <c:v>44641.652777777781</c:v>
                </c:pt>
                <c:pt idx="117">
                  <c:v>44641.65625</c:v>
                </c:pt>
                <c:pt idx="118">
                  <c:v>44641.659722222219</c:v>
                </c:pt>
                <c:pt idx="119">
                  <c:v>44641.663194444445</c:v>
                </c:pt>
                <c:pt idx="120">
                  <c:v>44641.666666666664</c:v>
                </c:pt>
                <c:pt idx="121">
                  <c:v>44641.670138888891</c:v>
                </c:pt>
                <c:pt idx="122">
                  <c:v>44641.673611111109</c:v>
                </c:pt>
                <c:pt idx="123">
                  <c:v>44641.677083333336</c:v>
                </c:pt>
                <c:pt idx="124">
                  <c:v>44641.680555555555</c:v>
                </c:pt>
                <c:pt idx="125">
                  <c:v>44641.684027777781</c:v>
                </c:pt>
                <c:pt idx="126">
                  <c:v>44641.6875</c:v>
                </c:pt>
                <c:pt idx="127">
                  <c:v>44641.690972222219</c:v>
                </c:pt>
                <c:pt idx="128">
                  <c:v>44641.694444444445</c:v>
                </c:pt>
                <c:pt idx="129">
                  <c:v>44641.697916666664</c:v>
                </c:pt>
                <c:pt idx="130">
                  <c:v>44641.701388888891</c:v>
                </c:pt>
                <c:pt idx="131">
                  <c:v>44641.704861111109</c:v>
                </c:pt>
                <c:pt idx="132">
                  <c:v>44641.708333333336</c:v>
                </c:pt>
                <c:pt idx="133">
                  <c:v>44641.711805555555</c:v>
                </c:pt>
                <c:pt idx="134">
                  <c:v>44641.715277777781</c:v>
                </c:pt>
                <c:pt idx="135">
                  <c:v>44641.71875</c:v>
                </c:pt>
                <c:pt idx="136">
                  <c:v>44641.722222222219</c:v>
                </c:pt>
                <c:pt idx="137">
                  <c:v>44641.725694444445</c:v>
                </c:pt>
                <c:pt idx="138">
                  <c:v>44641.729166666664</c:v>
                </c:pt>
                <c:pt idx="139">
                  <c:v>44641.732638888891</c:v>
                </c:pt>
                <c:pt idx="140">
                  <c:v>44641.736111111109</c:v>
                </c:pt>
                <c:pt idx="141">
                  <c:v>44641.739583333336</c:v>
                </c:pt>
                <c:pt idx="142">
                  <c:v>44641.743055555555</c:v>
                </c:pt>
                <c:pt idx="143">
                  <c:v>44641.746527777781</c:v>
                </c:pt>
                <c:pt idx="144">
                  <c:v>44641.75</c:v>
                </c:pt>
              </c:numCache>
            </c:numRef>
          </c:xVal>
          <c:yVal>
            <c:numRef>
              <c:f>Simulation_March!$DF$3:$DF$147</c:f>
              <c:numCache>
                <c:formatCode>General</c:formatCode>
                <c:ptCount val="14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6.3079999999999998</c:v>
                </c:pt>
                <c:pt idx="21">
                  <c:v>6.3079999999999998</c:v>
                </c:pt>
                <c:pt idx="22">
                  <c:v>6.3079999999999998</c:v>
                </c:pt>
                <c:pt idx="23">
                  <c:v>6.3079999999999998</c:v>
                </c:pt>
                <c:pt idx="24">
                  <c:v>6.3079999999999998</c:v>
                </c:pt>
                <c:pt idx="25">
                  <c:v>6.3079999999999998</c:v>
                </c:pt>
                <c:pt idx="26">
                  <c:v>6.3079999999999998</c:v>
                </c:pt>
                <c:pt idx="27">
                  <c:v>6.3079999999999998</c:v>
                </c:pt>
                <c:pt idx="28">
                  <c:v>6.3079999999999998</c:v>
                </c:pt>
                <c:pt idx="29">
                  <c:v>6.3079999999999998</c:v>
                </c:pt>
                <c:pt idx="30">
                  <c:v>6.3079999999999998</c:v>
                </c:pt>
                <c:pt idx="31">
                  <c:v>6.3079999999999998</c:v>
                </c:pt>
                <c:pt idx="32">
                  <c:v>6.3079999999999998</c:v>
                </c:pt>
                <c:pt idx="33">
                  <c:v>6.3079999999999998</c:v>
                </c:pt>
                <c:pt idx="34">
                  <c:v>6.3079999999999998</c:v>
                </c:pt>
                <c:pt idx="35">
                  <c:v>6.3079999999999998</c:v>
                </c:pt>
                <c:pt idx="36">
                  <c:v>6.3079999999999998</c:v>
                </c:pt>
                <c:pt idx="37">
                  <c:v>6.3079999999999998</c:v>
                </c:pt>
                <c:pt idx="38">
                  <c:v>6.3079999999999998</c:v>
                </c:pt>
                <c:pt idx="39">
                  <c:v>6.3079999999999998</c:v>
                </c:pt>
                <c:pt idx="40">
                  <c:v>6.3079999999999998</c:v>
                </c:pt>
                <c:pt idx="41">
                  <c:v>6.3079999999999998</c:v>
                </c:pt>
                <c:pt idx="42">
                  <c:v>6.3079999999999998</c:v>
                </c:pt>
                <c:pt idx="43">
                  <c:v>6.3079999999999998</c:v>
                </c:pt>
                <c:pt idx="44">
                  <c:v>6.3079999999999998</c:v>
                </c:pt>
                <c:pt idx="45">
                  <c:v>6.3079999999999998</c:v>
                </c:pt>
                <c:pt idx="46">
                  <c:v>6.3079999999999998</c:v>
                </c:pt>
                <c:pt idx="47">
                  <c:v>6.3079999999999998</c:v>
                </c:pt>
                <c:pt idx="48">
                  <c:v>6.3079999999999998</c:v>
                </c:pt>
                <c:pt idx="49">
                  <c:v>6.3079999999999998</c:v>
                </c:pt>
                <c:pt idx="50">
                  <c:v>6.3079999999999998</c:v>
                </c:pt>
                <c:pt idx="51">
                  <c:v>6.3079999999999998</c:v>
                </c:pt>
                <c:pt idx="52">
                  <c:v>6.3079999999999998</c:v>
                </c:pt>
                <c:pt idx="53">
                  <c:v>6.3079999999999998</c:v>
                </c:pt>
                <c:pt idx="54">
                  <c:v>6.3079999999999998</c:v>
                </c:pt>
                <c:pt idx="55">
                  <c:v>6.3079999999999998</c:v>
                </c:pt>
                <c:pt idx="56">
                  <c:v>6.3079999999999998</c:v>
                </c:pt>
                <c:pt idx="57">
                  <c:v>6.3079999999999998</c:v>
                </c:pt>
                <c:pt idx="58">
                  <c:v>6.3079999999999998</c:v>
                </c:pt>
                <c:pt idx="59">
                  <c:v>6.3079999999999998</c:v>
                </c:pt>
                <c:pt idx="60">
                  <c:v>6.3079999999999998</c:v>
                </c:pt>
                <c:pt idx="61">
                  <c:v>6.3079999999999998</c:v>
                </c:pt>
                <c:pt idx="62">
                  <c:v>6.3079999999999998</c:v>
                </c:pt>
                <c:pt idx="63">
                  <c:v>6.3079999999999998</c:v>
                </c:pt>
                <c:pt idx="64">
                  <c:v>6.3079999999999998</c:v>
                </c:pt>
                <c:pt idx="65">
                  <c:v>6.3079999999999998</c:v>
                </c:pt>
                <c:pt idx="66">
                  <c:v>6.3079999999999998</c:v>
                </c:pt>
                <c:pt idx="67">
                  <c:v>6.3079999999999998</c:v>
                </c:pt>
                <c:pt idx="68">
                  <c:v>6.3079999999999998</c:v>
                </c:pt>
                <c:pt idx="69">
                  <c:v>6.3079999999999998</c:v>
                </c:pt>
                <c:pt idx="70">
                  <c:v>6.3079999999999998</c:v>
                </c:pt>
                <c:pt idx="71">
                  <c:v>6.3079999999999998</c:v>
                </c:pt>
                <c:pt idx="72">
                  <c:v>6.3079999999999998</c:v>
                </c:pt>
                <c:pt idx="73">
                  <c:v>6.3079999999999998</c:v>
                </c:pt>
                <c:pt idx="74">
                  <c:v>6.3079999999999998</c:v>
                </c:pt>
                <c:pt idx="75">
                  <c:v>6.3079999999999998</c:v>
                </c:pt>
                <c:pt idx="76">
                  <c:v>6.3079999999999998</c:v>
                </c:pt>
                <c:pt idx="77">
                  <c:v>6.3079999999999998</c:v>
                </c:pt>
                <c:pt idx="78">
                  <c:v>6.3079999999999998</c:v>
                </c:pt>
                <c:pt idx="79">
                  <c:v>6.3079999999999998</c:v>
                </c:pt>
                <c:pt idx="80">
                  <c:v>6.3079999999999998</c:v>
                </c:pt>
                <c:pt idx="81">
                  <c:v>6.3079999999999998</c:v>
                </c:pt>
                <c:pt idx="82">
                  <c:v>6.3079999999999998</c:v>
                </c:pt>
                <c:pt idx="83">
                  <c:v>6.3079999999999998</c:v>
                </c:pt>
                <c:pt idx="84">
                  <c:v>6.3079999999999998</c:v>
                </c:pt>
                <c:pt idx="85">
                  <c:v>6.3079999999999998</c:v>
                </c:pt>
                <c:pt idx="86">
                  <c:v>6.3079999999999998</c:v>
                </c:pt>
                <c:pt idx="87">
                  <c:v>6.3079999999999998</c:v>
                </c:pt>
                <c:pt idx="88">
                  <c:v>6.3079999999999998</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numCache>
            </c:numRef>
          </c:yVal>
          <c:smooth val="0"/>
          <c:extLst>
            <c:ext xmlns:c16="http://schemas.microsoft.com/office/drawing/2014/chart" uri="{C3380CC4-5D6E-409C-BE32-E72D297353CC}">
              <c16:uniqueId val="{00000003-16FE-470D-BB1E-9CFE871966DC}"/>
            </c:ext>
          </c:extLst>
        </c:ser>
        <c:ser>
          <c:idx val="5"/>
          <c:order val="3"/>
          <c:tx>
            <c:strRef>
              <c:f>Simulation_March!$DN$2</c:f>
              <c:strCache>
                <c:ptCount val="1"/>
                <c:pt idx="0">
                  <c:v>EV3 </c:v>
                </c:pt>
              </c:strCache>
            </c:strRef>
          </c:tx>
          <c:spPr>
            <a:ln w="9525">
              <a:solidFill>
                <a:schemeClr val="accent4">
                  <a:lumMod val="75000"/>
                </a:schemeClr>
              </a:solidFill>
            </a:ln>
          </c:spPr>
          <c:marker>
            <c:symbol val="circle"/>
            <c:size val="2"/>
            <c:spPr>
              <a:solidFill>
                <a:schemeClr val="accent4">
                  <a:lumMod val="75000"/>
                </a:schemeClr>
              </a:solidFill>
              <a:ln>
                <a:solidFill>
                  <a:schemeClr val="accent4">
                    <a:lumMod val="75000"/>
                  </a:schemeClr>
                </a:solidFill>
              </a:ln>
            </c:spPr>
          </c:marker>
          <c:xVal>
            <c:numRef>
              <c:f>Simulation_March!$A$3:$A$147</c:f>
              <c:numCache>
                <c:formatCode>m/d/yyyy\ h:mm</c:formatCode>
                <c:ptCount val="145"/>
                <c:pt idx="0">
                  <c:v>44641.25</c:v>
                </c:pt>
                <c:pt idx="1">
                  <c:v>44641.253472222219</c:v>
                </c:pt>
                <c:pt idx="2">
                  <c:v>44641.256944444445</c:v>
                </c:pt>
                <c:pt idx="3">
                  <c:v>44641.260416666664</c:v>
                </c:pt>
                <c:pt idx="4">
                  <c:v>44641.263888888891</c:v>
                </c:pt>
                <c:pt idx="5">
                  <c:v>44641.267361111109</c:v>
                </c:pt>
                <c:pt idx="6">
                  <c:v>44641.270833333336</c:v>
                </c:pt>
                <c:pt idx="7">
                  <c:v>44641.274305555555</c:v>
                </c:pt>
                <c:pt idx="8">
                  <c:v>44641.277777777781</c:v>
                </c:pt>
                <c:pt idx="9">
                  <c:v>44641.28125</c:v>
                </c:pt>
                <c:pt idx="10">
                  <c:v>44641.284722222219</c:v>
                </c:pt>
                <c:pt idx="11">
                  <c:v>44641.288194444445</c:v>
                </c:pt>
                <c:pt idx="12">
                  <c:v>44641.291666666664</c:v>
                </c:pt>
                <c:pt idx="13">
                  <c:v>44641.295138888891</c:v>
                </c:pt>
                <c:pt idx="14">
                  <c:v>44641.298611111109</c:v>
                </c:pt>
                <c:pt idx="15">
                  <c:v>44641.302083333336</c:v>
                </c:pt>
                <c:pt idx="16">
                  <c:v>44641.305555555555</c:v>
                </c:pt>
                <c:pt idx="17">
                  <c:v>44641.309027777781</c:v>
                </c:pt>
                <c:pt idx="18">
                  <c:v>44641.3125</c:v>
                </c:pt>
                <c:pt idx="19">
                  <c:v>44641.315972222219</c:v>
                </c:pt>
                <c:pt idx="20">
                  <c:v>44641.319444444445</c:v>
                </c:pt>
                <c:pt idx="21">
                  <c:v>44641.322916666664</c:v>
                </c:pt>
                <c:pt idx="22">
                  <c:v>44641.326388888891</c:v>
                </c:pt>
                <c:pt idx="23">
                  <c:v>44641.329861111109</c:v>
                </c:pt>
                <c:pt idx="24">
                  <c:v>44641.333333333336</c:v>
                </c:pt>
                <c:pt idx="25">
                  <c:v>44641.336805555555</c:v>
                </c:pt>
                <c:pt idx="26">
                  <c:v>44641.340277777781</c:v>
                </c:pt>
                <c:pt idx="27">
                  <c:v>44641.34375</c:v>
                </c:pt>
                <c:pt idx="28">
                  <c:v>44641.347222222219</c:v>
                </c:pt>
                <c:pt idx="29">
                  <c:v>44641.350694444445</c:v>
                </c:pt>
                <c:pt idx="30">
                  <c:v>44641.354166666664</c:v>
                </c:pt>
                <c:pt idx="31">
                  <c:v>44641.357638888891</c:v>
                </c:pt>
                <c:pt idx="32">
                  <c:v>44641.361111111109</c:v>
                </c:pt>
                <c:pt idx="33">
                  <c:v>44641.364583333336</c:v>
                </c:pt>
                <c:pt idx="34">
                  <c:v>44641.368055555555</c:v>
                </c:pt>
                <c:pt idx="35">
                  <c:v>44641.371527777781</c:v>
                </c:pt>
                <c:pt idx="36">
                  <c:v>44641.375</c:v>
                </c:pt>
                <c:pt idx="37">
                  <c:v>44641.378472222219</c:v>
                </c:pt>
                <c:pt idx="38">
                  <c:v>44641.381944444445</c:v>
                </c:pt>
                <c:pt idx="39">
                  <c:v>44641.385416666664</c:v>
                </c:pt>
                <c:pt idx="40">
                  <c:v>44641.388888888891</c:v>
                </c:pt>
                <c:pt idx="41">
                  <c:v>44641.392361111109</c:v>
                </c:pt>
                <c:pt idx="42">
                  <c:v>44641.395833333336</c:v>
                </c:pt>
                <c:pt idx="43">
                  <c:v>44641.399305555555</c:v>
                </c:pt>
                <c:pt idx="44">
                  <c:v>44641.402777777781</c:v>
                </c:pt>
                <c:pt idx="45">
                  <c:v>44641.40625</c:v>
                </c:pt>
                <c:pt idx="46">
                  <c:v>44641.409722222219</c:v>
                </c:pt>
                <c:pt idx="47">
                  <c:v>44641.413194444445</c:v>
                </c:pt>
                <c:pt idx="48">
                  <c:v>44641.416666666664</c:v>
                </c:pt>
                <c:pt idx="49">
                  <c:v>44641.420138888891</c:v>
                </c:pt>
                <c:pt idx="50">
                  <c:v>44641.423611111109</c:v>
                </c:pt>
                <c:pt idx="51">
                  <c:v>44641.427083333336</c:v>
                </c:pt>
                <c:pt idx="52">
                  <c:v>44641.430555555555</c:v>
                </c:pt>
                <c:pt idx="53">
                  <c:v>44641.434027777781</c:v>
                </c:pt>
                <c:pt idx="54">
                  <c:v>44641.4375</c:v>
                </c:pt>
                <c:pt idx="55">
                  <c:v>44641.440972222219</c:v>
                </c:pt>
                <c:pt idx="56">
                  <c:v>44641.444444444445</c:v>
                </c:pt>
                <c:pt idx="57">
                  <c:v>44641.447916666664</c:v>
                </c:pt>
                <c:pt idx="58">
                  <c:v>44641.451388888891</c:v>
                </c:pt>
                <c:pt idx="59">
                  <c:v>44641.454861111109</c:v>
                </c:pt>
                <c:pt idx="60">
                  <c:v>44641.458333333336</c:v>
                </c:pt>
                <c:pt idx="61">
                  <c:v>44641.461805555555</c:v>
                </c:pt>
                <c:pt idx="62">
                  <c:v>44641.465277777781</c:v>
                </c:pt>
                <c:pt idx="63">
                  <c:v>44641.46875</c:v>
                </c:pt>
                <c:pt idx="64">
                  <c:v>44641.472222222219</c:v>
                </c:pt>
                <c:pt idx="65">
                  <c:v>44641.475694444445</c:v>
                </c:pt>
                <c:pt idx="66">
                  <c:v>44641.479166666664</c:v>
                </c:pt>
                <c:pt idx="67">
                  <c:v>44641.482638888891</c:v>
                </c:pt>
                <c:pt idx="68">
                  <c:v>44641.486111111109</c:v>
                </c:pt>
                <c:pt idx="69">
                  <c:v>44641.489583333336</c:v>
                </c:pt>
                <c:pt idx="70">
                  <c:v>44641.493055555555</c:v>
                </c:pt>
                <c:pt idx="71">
                  <c:v>44641.496527777781</c:v>
                </c:pt>
                <c:pt idx="72">
                  <c:v>44641.5</c:v>
                </c:pt>
                <c:pt idx="73">
                  <c:v>44641.503472222219</c:v>
                </c:pt>
                <c:pt idx="74">
                  <c:v>44641.506944444445</c:v>
                </c:pt>
                <c:pt idx="75">
                  <c:v>44641.510416666664</c:v>
                </c:pt>
                <c:pt idx="76">
                  <c:v>44641.513888888891</c:v>
                </c:pt>
                <c:pt idx="77">
                  <c:v>44641.517361111109</c:v>
                </c:pt>
                <c:pt idx="78">
                  <c:v>44641.520833333336</c:v>
                </c:pt>
                <c:pt idx="79">
                  <c:v>44641.524305555555</c:v>
                </c:pt>
                <c:pt idx="80">
                  <c:v>44641.527777777781</c:v>
                </c:pt>
                <c:pt idx="81">
                  <c:v>44641.53125</c:v>
                </c:pt>
                <c:pt idx="82">
                  <c:v>44641.534722222219</c:v>
                </c:pt>
                <c:pt idx="83">
                  <c:v>44641.538194444445</c:v>
                </c:pt>
                <c:pt idx="84">
                  <c:v>44641.541666666664</c:v>
                </c:pt>
                <c:pt idx="85">
                  <c:v>44641.545138888891</c:v>
                </c:pt>
                <c:pt idx="86">
                  <c:v>44641.548611111109</c:v>
                </c:pt>
                <c:pt idx="87">
                  <c:v>44641.552083333336</c:v>
                </c:pt>
                <c:pt idx="88">
                  <c:v>44641.555555555555</c:v>
                </c:pt>
                <c:pt idx="89">
                  <c:v>44641.559027777781</c:v>
                </c:pt>
                <c:pt idx="90">
                  <c:v>44641.5625</c:v>
                </c:pt>
                <c:pt idx="91">
                  <c:v>44641.565972222219</c:v>
                </c:pt>
                <c:pt idx="92">
                  <c:v>44641.569444444445</c:v>
                </c:pt>
                <c:pt idx="93">
                  <c:v>44641.572916666664</c:v>
                </c:pt>
                <c:pt idx="94">
                  <c:v>44641.576388888891</c:v>
                </c:pt>
                <c:pt idx="95">
                  <c:v>44641.579861111109</c:v>
                </c:pt>
                <c:pt idx="96">
                  <c:v>44641.583333333336</c:v>
                </c:pt>
                <c:pt idx="97">
                  <c:v>44641.586805555555</c:v>
                </c:pt>
                <c:pt idx="98">
                  <c:v>44641.590277777781</c:v>
                </c:pt>
                <c:pt idx="99">
                  <c:v>44641.59375</c:v>
                </c:pt>
                <c:pt idx="100">
                  <c:v>44641.597222222219</c:v>
                </c:pt>
                <c:pt idx="101">
                  <c:v>44641.600694444445</c:v>
                </c:pt>
                <c:pt idx="102">
                  <c:v>44641.604166666664</c:v>
                </c:pt>
                <c:pt idx="103">
                  <c:v>44641.607638888891</c:v>
                </c:pt>
                <c:pt idx="104">
                  <c:v>44641.611111111109</c:v>
                </c:pt>
                <c:pt idx="105">
                  <c:v>44641.614583333336</c:v>
                </c:pt>
                <c:pt idx="106">
                  <c:v>44641.618055555555</c:v>
                </c:pt>
                <c:pt idx="107">
                  <c:v>44641.621527777781</c:v>
                </c:pt>
                <c:pt idx="108">
                  <c:v>44641.625</c:v>
                </c:pt>
                <c:pt idx="109">
                  <c:v>44641.628472222219</c:v>
                </c:pt>
                <c:pt idx="110">
                  <c:v>44641.631944444445</c:v>
                </c:pt>
                <c:pt idx="111">
                  <c:v>44641.635416666664</c:v>
                </c:pt>
                <c:pt idx="112">
                  <c:v>44641.638888888891</c:v>
                </c:pt>
                <c:pt idx="113">
                  <c:v>44641.642361111109</c:v>
                </c:pt>
                <c:pt idx="114">
                  <c:v>44641.645833333336</c:v>
                </c:pt>
                <c:pt idx="115">
                  <c:v>44641.649305555555</c:v>
                </c:pt>
                <c:pt idx="116">
                  <c:v>44641.652777777781</c:v>
                </c:pt>
                <c:pt idx="117">
                  <c:v>44641.65625</c:v>
                </c:pt>
                <c:pt idx="118">
                  <c:v>44641.659722222219</c:v>
                </c:pt>
                <c:pt idx="119">
                  <c:v>44641.663194444445</c:v>
                </c:pt>
                <c:pt idx="120">
                  <c:v>44641.666666666664</c:v>
                </c:pt>
                <c:pt idx="121">
                  <c:v>44641.670138888891</c:v>
                </c:pt>
                <c:pt idx="122">
                  <c:v>44641.673611111109</c:v>
                </c:pt>
                <c:pt idx="123">
                  <c:v>44641.677083333336</c:v>
                </c:pt>
                <c:pt idx="124">
                  <c:v>44641.680555555555</c:v>
                </c:pt>
                <c:pt idx="125">
                  <c:v>44641.684027777781</c:v>
                </c:pt>
                <c:pt idx="126">
                  <c:v>44641.6875</c:v>
                </c:pt>
                <c:pt idx="127">
                  <c:v>44641.690972222219</c:v>
                </c:pt>
                <c:pt idx="128">
                  <c:v>44641.694444444445</c:v>
                </c:pt>
                <c:pt idx="129">
                  <c:v>44641.697916666664</c:v>
                </c:pt>
                <c:pt idx="130">
                  <c:v>44641.701388888891</c:v>
                </c:pt>
                <c:pt idx="131">
                  <c:v>44641.704861111109</c:v>
                </c:pt>
                <c:pt idx="132">
                  <c:v>44641.708333333336</c:v>
                </c:pt>
                <c:pt idx="133">
                  <c:v>44641.711805555555</c:v>
                </c:pt>
                <c:pt idx="134">
                  <c:v>44641.715277777781</c:v>
                </c:pt>
                <c:pt idx="135">
                  <c:v>44641.71875</c:v>
                </c:pt>
                <c:pt idx="136">
                  <c:v>44641.722222222219</c:v>
                </c:pt>
                <c:pt idx="137">
                  <c:v>44641.725694444445</c:v>
                </c:pt>
                <c:pt idx="138">
                  <c:v>44641.729166666664</c:v>
                </c:pt>
                <c:pt idx="139">
                  <c:v>44641.732638888891</c:v>
                </c:pt>
                <c:pt idx="140">
                  <c:v>44641.736111111109</c:v>
                </c:pt>
                <c:pt idx="141">
                  <c:v>44641.739583333336</c:v>
                </c:pt>
                <c:pt idx="142">
                  <c:v>44641.743055555555</c:v>
                </c:pt>
                <c:pt idx="143">
                  <c:v>44641.746527777781</c:v>
                </c:pt>
                <c:pt idx="144">
                  <c:v>44641.75</c:v>
                </c:pt>
              </c:numCache>
            </c:numRef>
          </c:xVal>
          <c:yVal>
            <c:numRef>
              <c:f>Simulation_March!$DN$3:$DN$147</c:f>
              <c:numCache>
                <c:formatCode>General</c:formatCode>
                <c:ptCount val="14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6.3079999999999998</c:v>
                </c:pt>
                <c:pt idx="24">
                  <c:v>6.3079999999999998</c:v>
                </c:pt>
                <c:pt idx="25">
                  <c:v>6.3079999999999998</c:v>
                </c:pt>
                <c:pt idx="26">
                  <c:v>6.3079999999999998</c:v>
                </c:pt>
                <c:pt idx="27">
                  <c:v>6.3079999999999998</c:v>
                </c:pt>
                <c:pt idx="28">
                  <c:v>6.3079999999999998</c:v>
                </c:pt>
                <c:pt idx="29">
                  <c:v>6.3079999999999998</c:v>
                </c:pt>
                <c:pt idx="30">
                  <c:v>6.3079999999999998</c:v>
                </c:pt>
                <c:pt idx="31">
                  <c:v>6.3079999999999998</c:v>
                </c:pt>
                <c:pt idx="32">
                  <c:v>6.3079999999999998</c:v>
                </c:pt>
                <c:pt idx="33">
                  <c:v>6.3079999999999998</c:v>
                </c:pt>
                <c:pt idx="34">
                  <c:v>6.3079999999999998</c:v>
                </c:pt>
                <c:pt idx="35">
                  <c:v>6.3079999999999998</c:v>
                </c:pt>
                <c:pt idx="36">
                  <c:v>6.3079999999999998</c:v>
                </c:pt>
                <c:pt idx="37">
                  <c:v>6.3079999999999998</c:v>
                </c:pt>
                <c:pt idx="38">
                  <c:v>6.3079999999999998</c:v>
                </c:pt>
                <c:pt idx="39">
                  <c:v>6.3079999999999998</c:v>
                </c:pt>
                <c:pt idx="40">
                  <c:v>6.3079999999999998</c:v>
                </c:pt>
                <c:pt idx="41">
                  <c:v>6.3079999999999998</c:v>
                </c:pt>
                <c:pt idx="42">
                  <c:v>6.3079999999999998</c:v>
                </c:pt>
                <c:pt idx="43">
                  <c:v>6.3079999999999998</c:v>
                </c:pt>
                <c:pt idx="44">
                  <c:v>6.3079999999999998</c:v>
                </c:pt>
                <c:pt idx="45">
                  <c:v>6.3079999999999998</c:v>
                </c:pt>
                <c:pt idx="46">
                  <c:v>6.3079999999999998</c:v>
                </c:pt>
                <c:pt idx="47">
                  <c:v>6.3079999999999998</c:v>
                </c:pt>
                <c:pt idx="48">
                  <c:v>6.3079999999999998</c:v>
                </c:pt>
                <c:pt idx="49">
                  <c:v>6.3079999999999998</c:v>
                </c:pt>
                <c:pt idx="50">
                  <c:v>6.3079999999999998</c:v>
                </c:pt>
                <c:pt idx="51">
                  <c:v>6.3079999999999998</c:v>
                </c:pt>
                <c:pt idx="52">
                  <c:v>6.3079999999999998</c:v>
                </c:pt>
                <c:pt idx="53">
                  <c:v>6.3079999999999998</c:v>
                </c:pt>
                <c:pt idx="54">
                  <c:v>6.3079999999999998</c:v>
                </c:pt>
                <c:pt idx="55">
                  <c:v>6.3079999999999998</c:v>
                </c:pt>
                <c:pt idx="56">
                  <c:v>6.3079999999999998</c:v>
                </c:pt>
                <c:pt idx="57">
                  <c:v>6.3079999999999998</c:v>
                </c:pt>
                <c:pt idx="58">
                  <c:v>6.3079999999999998</c:v>
                </c:pt>
                <c:pt idx="59">
                  <c:v>6.3079999999999998</c:v>
                </c:pt>
                <c:pt idx="60">
                  <c:v>6.3079999999999998</c:v>
                </c:pt>
                <c:pt idx="61">
                  <c:v>6.3079999999999998</c:v>
                </c:pt>
                <c:pt idx="62">
                  <c:v>6.3079999999999998</c:v>
                </c:pt>
                <c:pt idx="63">
                  <c:v>6.3079999999999998</c:v>
                </c:pt>
                <c:pt idx="64">
                  <c:v>6.3079999999999998</c:v>
                </c:pt>
                <c:pt idx="65">
                  <c:v>6.3079999999999998</c:v>
                </c:pt>
                <c:pt idx="66">
                  <c:v>6.3079999999999998</c:v>
                </c:pt>
                <c:pt idx="67">
                  <c:v>6.3079999999999998</c:v>
                </c:pt>
                <c:pt idx="68">
                  <c:v>6.3079999999999998</c:v>
                </c:pt>
                <c:pt idx="69">
                  <c:v>6.3079999999999998</c:v>
                </c:pt>
                <c:pt idx="70">
                  <c:v>6.3079999999999998</c:v>
                </c:pt>
                <c:pt idx="71">
                  <c:v>6.3079999999999998</c:v>
                </c:pt>
                <c:pt idx="72">
                  <c:v>6.3079999999999998</c:v>
                </c:pt>
                <c:pt idx="73">
                  <c:v>6.3079999999999998</c:v>
                </c:pt>
                <c:pt idx="74">
                  <c:v>6.3079999999999998</c:v>
                </c:pt>
                <c:pt idx="75">
                  <c:v>6.3079999999999998</c:v>
                </c:pt>
                <c:pt idx="76">
                  <c:v>6.3079999999999998</c:v>
                </c:pt>
                <c:pt idx="77">
                  <c:v>6.3079999999999998</c:v>
                </c:pt>
                <c:pt idx="78">
                  <c:v>6.3079999999999998</c:v>
                </c:pt>
                <c:pt idx="79">
                  <c:v>6.3079999999999998</c:v>
                </c:pt>
                <c:pt idx="80">
                  <c:v>6.3079999999999998</c:v>
                </c:pt>
                <c:pt idx="81">
                  <c:v>6.3079999999999998</c:v>
                </c:pt>
                <c:pt idx="82">
                  <c:v>6.3079999999999998</c:v>
                </c:pt>
                <c:pt idx="83">
                  <c:v>6.3079999999999998</c:v>
                </c:pt>
                <c:pt idx="84">
                  <c:v>6.3079999999999998</c:v>
                </c:pt>
                <c:pt idx="85">
                  <c:v>6.3079999999999998</c:v>
                </c:pt>
                <c:pt idx="86">
                  <c:v>6.3079999999999998</c:v>
                </c:pt>
                <c:pt idx="87">
                  <c:v>6.3079999999999998</c:v>
                </c:pt>
                <c:pt idx="88">
                  <c:v>6.3079999999999998</c:v>
                </c:pt>
                <c:pt idx="89">
                  <c:v>6.3079999999999998</c:v>
                </c:pt>
                <c:pt idx="90">
                  <c:v>6.3079999999999998</c:v>
                </c:pt>
                <c:pt idx="91">
                  <c:v>6.3079999999999998</c:v>
                </c:pt>
                <c:pt idx="92">
                  <c:v>6.3079999999999998</c:v>
                </c:pt>
                <c:pt idx="93">
                  <c:v>6.3079999999999998</c:v>
                </c:pt>
                <c:pt idx="94">
                  <c:v>6.3079999999999998</c:v>
                </c:pt>
                <c:pt idx="95">
                  <c:v>6.3079999999999998</c:v>
                </c:pt>
                <c:pt idx="96">
                  <c:v>6.3079999999999998</c:v>
                </c:pt>
                <c:pt idx="97">
                  <c:v>6.3079999999999998</c:v>
                </c:pt>
                <c:pt idx="98">
                  <c:v>6.3079999999999998</c:v>
                </c:pt>
                <c:pt idx="99">
                  <c:v>6.3079999999999998</c:v>
                </c:pt>
                <c:pt idx="100">
                  <c:v>6.3079999999999998</c:v>
                </c:pt>
                <c:pt idx="101">
                  <c:v>6.3079999999999998</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numCache>
            </c:numRef>
          </c:yVal>
          <c:smooth val="0"/>
          <c:extLst>
            <c:ext xmlns:c16="http://schemas.microsoft.com/office/drawing/2014/chart" uri="{C3380CC4-5D6E-409C-BE32-E72D297353CC}">
              <c16:uniqueId val="{00000005-16FE-470D-BB1E-9CFE871966DC}"/>
            </c:ext>
          </c:extLst>
        </c:ser>
        <c:ser>
          <c:idx val="2"/>
          <c:order val="4"/>
          <c:tx>
            <c:strRef>
              <c:f>Simulation_March!$DW$2</c:f>
              <c:strCache>
                <c:ptCount val="1"/>
                <c:pt idx="0">
                  <c:v>P_from grid (kW)</c:v>
                </c:pt>
              </c:strCache>
            </c:strRef>
          </c:tx>
          <c:spPr>
            <a:ln w="15875">
              <a:solidFill>
                <a:schemeClr val="bg1">
                  <a:lumMod val="50000"/>
                </a:schemeClr>
              </a:solidFill>
              <a:prstDash val="dash"/>
            </a:ln>
          </c:spPr>
          <c:marker>
            <c:symbol val="none"/>
          </c:marker>
          <c:xVal>
            <c:numRef>
              <c:f>Simulation_March!$A$3:$A$147</c:f>
              <c:numCache>
                <c:formatCode>m/d/yyyy\ h:mm</c:formatCode>
                <c:ptCount val="145"/>
                <c:pt idx="0">
                  <c:v>44641.25</c:v>
                </c:pt>
                <c:pt idx="1">
                  <c:v>44641.253472222219</c:v>
                </c:pt>
                <c:pt idx="2">
                  <c:v>44641.256944444445</c:v>
                </c:pt>
                <c:pt idx="3">
                  <c:v>44641.260416666664</c:v>
                </c:pt>
                <c:pt idx="4">
                  <c:v>44641.263888888891</c:v>
                </c:pt>
                <c:pt idx="5">
                  <c:v>44641.267361111109</c:v>
                </c:pt>
                <c:pt idx="6">
                  <c:v>44641.270833333336</c:v>
                </c:pt>
                <c:pt idx="7">
                  <c:v>44641.274305555555</c:v>
                </c:pt>
                <c:pt idx="8">
                  <c:v>44641.277777777781</c:v>
                </c:pt>
                <c:pt idx="9">
                  <c:v>44641.28125</c:v>
                </c:pt>
                <c:pt idx="10">
                  <c:v>44641.284722222219</c:v>
                </c:pt>
                <c:pt idx="11">
                  <c:v>44641.288194444445</c:v>
                </c:pt>
                <c:pt idx="12">
                  <c:v>44641.291666666664</c:v>
                </c:pt>
                <c:pt idx="13">
                  <c:v>44641.295138888891</c:v>
                </c:pt>
                <c:pt idx="14">
                  <c:v>44641.298611111109</c:v>
                </c:pt>
                <c:pt idx="15">
                  <c:v>44641.302083333336</c:v>
                </c:pt>
                <c:pt idx="16">
                  <c:v>44641.305555555555</c:v>
                </c:pt>
                <c:pt idx="17">
                  <c:v>44641.309027777781</c:v>
                </c:pt>
                <c:pt idx="18">
                  <c:v>44641.3125</c:v>
                </c:pt>
                <c:pt idx="19">
                  <c:v>44641.315972222219</c:v>
                </c:pt>
                <c:pt idx="20">
                  <c:v>44641.319444444445</c:v>
                </c:pt>
                <c:pt idx="21">
                  <c:v>44641.322916666664</c:v>
                </c:pt>
                <c:pt idx="22">
                  <c:v>44641.326388888891</c:v>
                </c:pt>
                <c:pt idx="23">
                  <c:v>44641.329861111109</c:v>
                </c:pt>
                <c:pt idx="24">
                  <c:v>44641.333333333336</c:v>
                </c:pt>
                <c:pt idx="25">
                  <c:v>44641.336805555555</c:v>
                </c:pt>
                <c:pt idx="26">
                  <c:v>44641.340277777781</c:v>
                </c:pt>
                <c:pt idx="27">
                  <c:v>44641.34375</c:v>
                </c:pt>
                <c:pt idx="28">
                  <c:v>44641.347222222219</c:v>
                </c:pt>
                <c:pt idx="29">
                  <c:v>44641.350694444445</c:v>
                </c:pt>
                <c:pt idx="30">
                  <c:v>44641.354166666664</c:v>
                </c:pt>
                <c:pt idx="31">
                  <c:v>44641.357638888891</c:v>
                </c:pt>
                <c:pt idx="32">
                  <c:v>44641.361111111109</c:v>
                </c:pt>
                <c:pt idx="33">
                  <c:v>44641.364583333336</c:v>
                </c:pt>
                <c:pt idx="34">
                  <c:v>44641.368055555555</c:v>
                </c:pt>
                <c:pt idx="35">
                  <c:v>44641.371527777781</c:v>
                </c:pt>
                <c:pt idx="36">
                  <c:v>44641.375</c:v>
                </c:pt>
                <c:pt idx="37">
                  <c:v>44641.378472222219</c:v>
                </c:pt>
                <c:pt idx="38">
                  <c:v>44641.381944444445</c:v>
                </c:pt>
                <c:pt idx="39">
                  <c:v>44641.385416666664</c:v>
                </c:pt>
                <c:pt idx="40">
                  <c:v>44641.388888888891</c:v>
                </c:pt>
                <c:pt idx="41">
                  <c:v>44641.392361111109</c:v>
                </c:pt>
                <c:pt idx="42">
                  <c:v>44641.395833333336</c:v>
                </c:pt>
                <c:pt idx="43">
                  <c:v>44641.399305555555</c:v>
                </c:pt>
                <c:pt idx="44">
                  <c:v>44641.402777777781</c:v>
                </c:pt>
                <c:pt idx="45">
                  <c:v>44641.40625</c:v>
                </c:pt>
                <c:pt idx="46">
                  <c:v>44641.409722222219</c:v>
                </c:pt>
                <c:pt idx="47">
                  <c:v>44641.413194444445</c:v>
                </c:pt>
                <c:pt idx="48">
                  <c:v>44641.416666666664</c:v>
                </c:pt>
                <c:pt idx="49">
                  <c:v>44641.420138888891</c:v>
                </c:pt>
                <c:pt idx="50">
                  <c:v>44641.423611111109</c:v>
                </c:pt>
                <c:pt idx="51">
                  <c:v>44641.427083333336</c:v>
                </c:pt>
                <c:pt idx="52">
                  <c:v>44641.430555555555</c:v>
                </c:pt>
                <c:pt idx="53">
                  <c:v>44641.434027777781</c:v>
                </c:pt>
                <c:pt idx="54">
                  <c:v>44641.4375</c:v>
                </c:pt>
                <c:pt idx="55">
                  <c:v>44641.440972222219</c:v>
                </c:pt>
                <c:pt idx="56">
                  <c:v>44641.444444444445</c:v>
                </c:pt>
                <c:pt idx="57">
                  <c:v>44641.447916666664</c:v>
                </c:pt>
                <c:pt idx="58">
                  <c:v>44641.451388888891</c:v>
                </c:pt>
                <c:pt idx="59">
                  <c:v>44641.454861111109</c:v>
                </c:pt>
                <c:pt idx="60">
                  <c:v>44641.458333333336</c:v>
                </c:pt>
                <c:pt idx="61">
                  <c:v>44641.461805555555</c:v>
                </c:pt>
                <c:pt idx="62">
                  <c:v>44641.465277777781</c:v>
                </c:pt>
                <c:pt idx="63">
                  <c:v>44641.46875</c:v>
                </c:pt>
                <c:pt idx="64">
                  <c:v>44641.472222222219</c:v>
                </c:pt>
                <c:pt idx="65">
                  <c:v>44641.475694444445</c:v>
                </c:pt>
                <c:pt idx="66">
                  <c:v>44641.479166666664</c:v>
                </c:pt>
                <c:pt idx="67">
                  <c:v>44641.482638888891</c:v>
                </c:pt>
                <c:pt idx="68">
                  <c:v>44641.486111111109</c:v>
                </c:pt>
                <c:pt idx="69">
                  <c:v>44641.489583333336</c:v>
                </c:pt>
                <c:pt idx="70">
                  <c:v>44641.493055555555</c:v>
                </c:pt>
                <c:pt idx="71">
                  <c:v>44641.496527777781</c:v>
                </c:pt>
                <c:pt idx="72">
                  <c:v>44641.5</c:v>
                </c:pt>
                <c:pt idx="73">
                  <c:v>44641.503472222219</c:v>
                </c:pt>
                <c:pt idx="74">
                  <c:v>44641.506944444445</c:v>
                </c:pt>
                <c:pt idx="75">
                  <c:v>44641.510416666664</c:v>
                </c:pt>
                <c:pt idx="76">
                  <c:v>44641.513888888891</c:v>
                </c:pt>
                <c:pt idx="77">
                  <c:v>44641.517361111109</c:v>
                </c:pt>
                <c:pt idx="78">
                  <c:v>44641.520833333336</c:v>
                </c:pt>
                <c:pt idx="79">
                  <c:v>44641.524305555555</c:v>
                </c:pt>
                <c:pt idx="80">
                  <c:v>44641.527777777781</c:v>
                </c:pt>
                <c:pt idx="81">
                  <c:v>44641.53125</c:v>
                </c:pt>
                <c:pt idx="82">
                  <c:v>44641.534722222219</c:v>
                </c:pt>
                <c:pt idx="83">
                  <c:v>44641.538194444445</c:v>
                </c:pt>
                <c:pt idx="84">
                  <c:v>44641.541666666664</c:v>
                </c:pt>
                <c:pt idx="85">
                  <c:v>44641.545138888891</c:v>
                </c:pt>
                <c:pt idx="86">
                  <c:v>44641.548611111109</c:v>
                </c:pt>
                <c:pt idx="87">
                  <c:v>44641.552083333336</c:v>
                </c:pt>
                <c:pt idx="88">
                  <c:v>44641.555555555555</c:v>
                </c:pt>
                <c:pt idx="89">
                  <c:v>44641.559027777781</c:v>
                </c:pt>
                <c:pt idx="90">
                  <c:v>44641.5625</c:v>
                </c:pt>
                <c:pt idx="91">
                  <c:v>44641.565972222219</c:v>
                </c:pt>
                <c:pt idx="92">
                  <c:v>44641.569444444445</c:v>
                </c:pt>
                <c:pt idx="93">
                  <c:v>44641.572916666664</c:v>
                </c:pt>
                <c:pt idx="94">
                  <c:v>44641.576388888891</c:v>
                </c:pt>
                <c:pt idx="95">
                  <c:v>44641.579861111109</c:v>
                </c:pt>
                <c:pt idx="96">
                  <c:v>44641.583333333336</c:v>
                </c:pt>
                <c:pt idx="97">
                  <c:v>44641.586805555555</c:v>
                </c:pt>
                <c:pt idx="98">
                  <c:v>44641.590277777781</c:v>
                </c:pt>
                <c:pt idx="99">
                  <c:v>44641.59375</c:v>
                </c:pt>
                <c:pt idx="100">
                  <c:v>44641.597222222219</c:v>
                </c:pt>
                <c:pt idx="101">
                  <c:v>44641.600694444445</c:v>
                </c:pt>
                <c:pt idx="102">
                  <c:v>44641.604166666664</c:v>
                </c:pt>
                <c:pt idx="103">
                  <c:v>44641.607638888891</c:v>
                </c:pt>
                <c:pt idx="104">
                  <c:v>44641.611111111109</c:v>
                </c:pt>
                <c:pt idx="105">
                  <c:v>44641.614583333336</c:v>
                </c:pt>
                <c:pt idx="106">
                  <c:v>44641.618055555555</c:v>
                </c:pt>
                <c:pt idx="107">
                  <c:v>44641.621527777781</c:v>
                </c:pt>
                <c:pt idx="108">
                  <c:v>44641.625</c:v>
                </c:pt>
                <c:pt idx="109">
                  <c:v>44641.628472222219</c:v>
                </c:pt>
                <c:pt idx="110">
                  <c:v>44641.631944444445</c:v>
                </c:pt>
                <c:pt idx="111">
                  <c:v>44641.635416666664</c:v>
                </c:pt>
                <c:pt idx="112">
                  <c:v>44641.638888888891</c:v>
                </c:pt>
                <c:pt idx="113">
                  <c:v>44641.642361111109</c:v>
                </c:pt>
                <c:pt idx="114">
                  <c:v>44641.645833333336</c:v>
                </c:pt>
                <c:pt idx="115">
                  <c:v>44641.649305555555</c:v>
                </c:pt>
                <c:pt idx="116">
                  <c:v>44641.652777777781</c:v>
                </c:pt>
                <c:pt idx="117">
                  <c:v>44641.65625</c:v>
                </c:pt>
                <c:pt idx="118">
                  <c:v>44641.659722222219</c:v>
                </c:pt>
                <c:pt idx="119">
                  <c:v>44641.663194444445</c:v>
                </c:pt>
                <c:pt idx="120">
                  <c:v>44641.666666666664</c:v>
                </c:pt>
                <c:pt idx="121">
                  <c:v>44641.670138888891</c:v>
                </c:pt>
                <c:pt idx="122">
                  <c:v>44641.673611111109</c:v>
                </c:pt>
                <c:pt idx="123">
                  <c:v>44641.677083333336</c:v>
                </c:pt>
                <c:pt idx="124">
                  <c:v>44641.680555555555</c:v>
                </c:pt>
                <c:pt idx="125">
                  <c:v>44641.684027777781</c:v>
                </c:pt>
                <c:pt idx="126">
                  <c:v>44641.6875</c:v>
                </c:pt>
                <c:pt idx="127">
                  <c:v>44641.690972222219</c:v>
                </c:pt>
                <c:pt idx="128">
                  <c:v>44641.694444444445</c:v>
                </c:pt>
                <c:pt idx="129">
                  <c:v>44641.697916666664</c:v>
                </c:pt>
                <c:pt idx="130">
                  <c:v>44641.701388888891</c:v>
                </c:pt>
                <c:pt idx="131">
                  <c:v>44641.704861111109</c:v>
                </c:pt>
                <c:pt idx="132">
                  <c:v>44641.708333333336</c:v>
                </c:pt>
                <c:pt idx="133">
                  <c:v>44641.711805555555</c:v>
                </c:pt>
                <c:pt idx="134">
                  <c:v>44641.715277777781</c:v>
                </c:pt>
                <c:pt idx="135">
                  <c:v>44641.71875</c:v>
                </c:pt>
                <c:pt idx="136">
                  <c:v>44641.722222222219</c:v>
                </c:pt>
                <c:pt idx="137">
                  <c:v>44641.725694444445</c:v>
                </c:pt>
                <c:pt idx="138">
                  <c:v>44641.729166666664</c:v>
                </c:pt>
                <c:pt idx="139">
                  <c:v>44641.732638888891</c:v>
                </c:pt>
                <c:pt idx="140">
                  <c:v>44641.736111111109</c:v>
                </c:pt>
                <c:pt idx="141">
                  <c:v>44641.739583333336</c:v>
                </c:pt>
                <c:pt idx="142">
                  <c:v>44641.743055555555</c:v>
                </c:pt>
                <c:pt idx="143">
                  <c:v>44641.746527777781</c:v>
                </c:pt>
                <c:pt idx="144">
                  <c:v>44641.75</c:v>
                </c:pt>
              </c:numCache>
            </c:numRef>
          </c:xVal>
          <c:yVal>
            <c:numRef>
              <c:f>Simulation_March!$DW$3:$DW$148</c:f>
              <c:numCache>
                <c:formatCode>General</c:formatCode>
                <c:ptCount val="146"/>
                <c:pt idx="0">
                  <c:v>2.3361999999999998</c:v>
                </c:pt>
                <c:pt idx="1">
                  <c:v>3.4687999999999999</c:v>
                </c:pt>
                <c:pt idx="2">
                  <c:v>7.3337999999999903</c:v>
                </c:pt>
                <c:pt idx="3">
                  <c:v>9.9364000000000008</c:v>
                </c:pt>
                <c:pt idx="4">
                  <c:v>8.6177999999999901</c:v>
                </c:pt>
                <c:pt idx="5">
                  <c:v>7.0204000000000004</c:v>
                </c:pt>
                <c:pt idx="6">
                  <c:v>7.1703999999999999</c:v>
                </c:pt>
                <c:pt idx="7">
                  <c:v>7.1067999999999998</c:v>
                </c:pt>
                <c:pt idx="8">
                  <c:v>8.1059999999999999</c:v>
                </c:pt>
                <c:pt idx="9">
                  <c:v>8.8596000000000004</c:v>
                </c:pt>
                <c:pt idx="10">
                  <c:v>10.736419999999901</c:v>
                </c:pt>
                <c:pt idx="11">
                  <c:v>9.9689000000000014</c:v>
                </c:pt>
                <c:pt idx="12">
                  <c:v>9.5366799999999987</c:v>
                </c:pt>
                <c:pt idx="13">
                  <c:v>11.284680000000002</c:v>
                </c:pt>
                <c:pt idx="14">
                  <c:v>13.766599999999901</c:v>
                </c:pt>
                <c:pt idx="15">
                  <c:v>10.971260000000001</c:v>
                </c:pt>
                <c:pt idx="16">
                  <c:v>9.6868600000000011</c:v>
                </c:pt>
                <c:pt idx="17">
                  <c:v>9.14316</c:v>
                </c:pt>
                <c:pt idx="18">
                  <c:v>8.5053599999999996</c:v>
                </c:pt>
                <c:pt idx="19">
                  <c:v>9.1090599999999995</c:v>
                </c:pt>
                <c:pt idx="20">
                  <c:v>16.373716470588136</c:v>
                </c:pt>
                <c:pt idx="21">
                  <c:v>26.042932941176371</c:v>
                </c:pt>
                <c:pt idx="22">
                  <c:v>25.970192941176368</c:v>
                </c:pt>
                <c:pt idx="23">
                  <c:v>30.109289411764603</c:v>
                </c:pt>
                <c:pt idx="24">
                  <c:v>30.760529411764605</c:v>
                </c:pt>
                <c:pt idx="25">
                  <c:v>31.201129411764704</c:v>
                </c:pt>
                <c:pt idx="26">
                  <c:v>28.048429411764701</c:v>
                </c:pt>
                <c:pt idx="27">
                  <c:v>27.455969411764602</c:v>
                </c:pt>
                <c:pt idx="28">
                  <c:v>27.322949411764707</c:v>
                </c:pt>
                <c:pt idx="29">
                  <c:v>26.492229411764704</c:v>
                </c:pt>
                <c:pt idx="30">
                  <c:v>34.022245882352941</c:v>
                </c:pt>
                <c:pt idx="31">
                  <c:v>34.986745882352942</c:v>
                </c:pt>
                <c:pt idx="32">
                  <c:v>31.76906588235294</c:v>
                </c:pt>
                <c:pt idx="33">
                  <c:v>31.059845882352839</c:v>
                </c:pt>
                <c:pt idx="34">
                  <c:v>31.154465882352941</c:v>
                </c:pt>
                <c:pt idx="35">
                  <c:v>30.40590588235294</c:v>
                </c:pt>
                <c:pt idx="36">
                  <c:v>29.665805882352842</c:v>
                </c:pt>
                <c:pt idx="37">
                  <c:v>29.288185882352938</c:v>
                </c:pt>
                <c:pt idx="38">
                  <c:v>28.238825882352842</c:v>
                </c:pt>
                <c:pt idx="39">
                  <c:v>27.330425882352937</c:v>
                </c:pt>
                <c:pt idx="40">
                  <c:v>28.573905882352939</c:v>
                </c:pt>
                <c:pt idx="41">
                  <c:v>26.355625882352939</c:v>
                </c:pt>
                <c:pt idx="42">
                  <c:v>25.536145882352837</c:v>
                </c:pt>
                <c:pt idx="43">
                  <c:v>25.074745882352939</c:v>
                </c:pt>
                <c:pt idx="44">
                  <c:v>25.111545882352942</c:v>
                </c:pt>
                <c:pt idx="45">
                  <c:v>24.31996588235284</c:v>
                </c:pt>
                <c:pt idx="46">
                  <c:v>24.318905882352944</c:v>
                </c:pt>
                <c:pt idx="47">
                  <c:v>26.318525882352944</c:v>
                </c:pt>
                <c:pt idx="48">
                  <c:v>25.454665882352934</c:v>
                </c:pt>
                <c:pt idx="49">
                  <c:v>23.064745882352938</c:v>
                </c:pt>
                <c:pt idx="50">
                  <c:v>22.765245882352943</c:v>
                </c:pt>
                <c:pt idx="51">
                  <c:v>23.615325882352938</c:v>
                </c:pt>
                <c:pt idx="52">
                  <c:v>21.854605882352946</c:v>
                </c:pt>
                <c:pt idx="53">
                  <c:v>21.359105882352942</c:v>
                </c:pt>
                <c:pt idx="54">
                  <c:v>22.027665882352942</c:v>
                </c:pt>
                <c:pt idx="55">
                  <c:v>20.687705882352944</c:v>
                </c:pt>
                <c:pt idx="56">
                  <c:v>20.282265882352942</c:v>
                </c:pt>
                <c:pt idx="57">
                  <c:v>20.236285882352941</c:v>
                </c:pt>
                <c:pt idx="58">
                  <c:v>19.29198588235294</c:v>
                </c:pt>
                <c:pt idx="59">
                  <c:v>19.410945882352941</c:v>
                </c:pt>
                <c:pt idx="60">
                  <c:v>19.179045882352938</c:v>
                </c:pt>
                <c:pt idx="61">
                  <c:v>20.408845882352939</c:v>
                </c:pt>
                <c:pt idx="62">
                  <c:v>18.933325882352843</c:v>
                </c:pt>
                <c:pt idx="63">
                  <c:v>18.626705882352837</c:v>
                </c:pt>
                <c:pt idx="64">
                  <c:v>19.20470588235284</c:v>
                </c:pt>
                <c:pt idx="65">
                  <c:v>18.548385882352939</c:v>
                </c:pt>
                <c:pt idx="66">
                  <c:v>18.451445882352836</c:v>
                </c:pt>
                <c:pt idx="67">
                  <c:v>18.545945882352935</c:v>
                </c:pt>
                <c:pt idx="68">
                  <c:v>19.055885882352939</c:v>
                </c:pt>
                <c:pt idx="69">
                  <c:v>21.672245882352943</c:v>
                </c:pt>
                <c:pt idx="70">
                  <c:v>19.492765882352838</c:v>
                </c:pt>
                <c:pt idx="71">
                  <c:v>18.415025882352939</c:v>
                </c:pt>
                <c:pt idx="72">
                  <c:v>19.490705882352845</c:v>
                </c:pt>
                <c:pt idx="73">
                  <c:v>19.279765882352841</c:v>
                </c:pt>
                <c:pt idx="74">
                  <c:v>18.242565882352945</c:v>
                </c:pt>
                <c:pt idx="75">
                  <c:v>17.971105882352845</c:v>
                </c:pt>
                <c:pt idx="76">
                  <c:v>18.480585882352841</c:v>
                </c:pt>
                <c:pt idx="77">
                  <c:v>18.401025882352943</c:v>
                </c:pt>
                <c:pt idx="78">
                  <c:v>19.97298588235294</c:v>
                </c:pt>
                <c:pt idx="79">
                  <c:v>18.502805882352938</c:v>
                </c:pt>
                <c:pt idx="80">
                  <c:v>18.177165882352941</c:v>
                </c:pt>
                <c:pt idx="81">
                  <c:v>18.695785882352943</c:v>
                </c:pt>
                <c:pt idx="82">
                  <c:v>19.16256588235284</c:v>
                </c:pt>
                <c:pt idx="83">
                  <c:v>18.196125882352845</c:v>
                </c:pt>
                <c:pt idx="84">
                  <c:v>18.20432588235294</c:v>
                </c:pt>
                <c:pt idx="85">
                  <c:v>18.511985882352938</c:v>
                </c:pt>
                <c:pt idx="86">
                  <c:v>18.928925882352939</c:v>
                </c:pt>
                <c:pt idx="87">
                  <c:v>19.429665882352943</c:v>
                </c:pt>
                <c:pt idx="88">
                  <c:v>21.01926588235284</c:v>
                </c:pt>
                <c:pt idx="89">
                  <c:v>12.558709411764706</c:v>
                </c:pt>
                <c:pt idx="90">
                  <c:v>14.064169411764603</c:v>
                </c:pt>
                <c:pt idx="91">
                  <c:v>15.066709411764702</c:v>
                </c:pt>
                <c:pt idx="92">
                  <c:v>12.529449411764602</c:v>
                </c:pt>
                <c:pt idx="93">
                  <c:v>12.679889411764705</c:v>
                </c:pt>
                <c:pt idx="94">
                  <c:v>13.146489411764705</c:v>
                </c:pt>
                <c:pt idx="95">
                  <c:v>13.508869411764703</c:v>
                </c:pt>
                <c:pt idx="96">
                  <c:v>13.275329411764705</c:v>
                </c:pt>
                <c:pt idx="97">
                  <c:v>13.800849411764702</c:v>
                </c:pt>
                <c:pt idx="98">
                  <c:v>14.619529411764702</c:v>
                </c:pt>
                <c:pt idx="99">
                  <c:v>14.040869411764703</c:v>
                </c:pt>
                <c:pt idx="100">
                  <c:v>13.448349411764706</c:v>
                </c:pt>
                <c:pt idx="101">
                  <c:v>13.531709411764702</c:v>
                </c:pt>
                <c:pt idx="102">
                  <c:v>-0.6167635294117666</c:v>
                </c:pt>
                <c:pt idx="103">
                  <c:v>0.12725647058823597</c:v>
                </c:pt>
                <c:pt idx="104">
                  <c:v>0.35441647058823733</c:v>
                </c:pt>
                <c:pt idx="105">
                  <c:v>-6.6010399999999994</c:v>
                </c:pt>
                <c:pt idx="106">
                  <c:v>-6.2728800000000007</c:v>
                </c:pt>
                <c:pt idx="107">
                  <c:v>-5.8839199999999998</c:v>
                </c:pt>
                <c:pt idx="108">
                  <c:v>-5.9735999999999976</c:v>
                </c:pt>
                <c:pt idx="109">
                  <c:v>-5.6720399999999991</c:v>
                </c:pt>
                <c:pt idx="110">
                  <c:v>-4.5030799999999989</c:v>
                </c:pt>
                <c:pt idx="111">
                  <c:v>-4.7649999999999988</c:v>
                </c:pt>
                <c:pt idx="112">
                  <c:v>-1.8975400000000011</c:v>
                </c:pt>
                <c:pt idx="113">
                  <c:v>-2.0484800000000014</c:v>
                </c:pt>
                <c:pt idx="114">
                  <c:v>-3.1107800000000996</c:v>
                </c:pt>
                <c:pt idx="115">
                  <c:v>-3.4878000000000018</c:v>
                </c:pt>
                <c:pt idx="116">
                  <c:v>-3.11144</c:v>
                </c:pt>
                <c:pt idx="117">
                  <c:v>-2.2451000000000008</c:v>
                </c:pt>
                <c:pt idx="118">
                  <c:v>-1.8575400000000002</c:v>
                </c:pt>
                <c:pt idx="119">
                  <c:v>-1.5088799999999996</c:v>
                </c:pt>
                <c:pt idx="120">
                  <c:v>-0.94075999999999915</c:v>
                </c:pt>
                <c:pt idx="121">
                  <c:v>-0.89747999999999983</c:v>
                </c:pt>
                <c:pt idx="122">
                  <c:v>-0.60989999999999966</c:v>
                </c:pt>
                <c:pt idx="123">
                  <c:v>0.30105999999999966</c:v>
                </c:pt>
                <c:pt idx="124">
                  <c:v>0.63421999999999912</c:v>
                </c:pt>
                <c:pt idx="125">
                  <c:v>1.9131400000000003</c:v>
                </c:pt>
                <c:pt idx="126">
                  <c:v>1.2979800000000008</c:v>
                </c:pt>
                <c:pt idx="127">
                  <c:v>1.389619999999999</c:v>
                </c:pt>
                <c:pt idx="128">
                  <c:v>0.85951999999999984</c:v>
                </c:pt>
                <c:pt idx="129">
                  <c:v>0.92896000000000001</c:v>
                </c:pt>
                <c:pt idx="130">
                  <c:v>1.6594199999999999</c:v>
                </c:pt>
                <c:pt idx="131">
                  <c:v>1.7219999999999995</c:v>
                </c:pt>
                <c:pt idx="132">
                  <c:v>0.66312000000000015</c:v>
                </c:pt>
                <c:pt idx="133">
                  <c:v>0.56329999999999991</c:v>
                </c:pt>
                <c:pt idx="134">
                  <c:v>1.1614599999999999</c:v>
                </c:pt>
                <c:pt idx="135">
                  <c:v>1.5010199999999907</c:v>
                </c:pt>
                <c:pt idx="136">
                  <c:v>2.10182</c:v>
                </c:pt>
                <c:pt idx="137">
                  <c:v>2.7596600000000002</c:v>
                </c:pt>
                <c:pt idx="138">
                  <c:v>3.1303799999999899</c:v>
                </c:pt>
                <c:pt idx="139">
                  <c:v>3.63306</c:v>
                </c:pt>
                <c:pt idx="140">
                  <c:v>4.0309799999999996</c:v>
                </c:pt>
                <c:pt idx="141">
                  <c:v>4.8806399999999996</c:v>
                </c:pt>
                <c:pt idx="142">
                  <c:v>5.0243200000000003</c:v>
                </c:pt>
                <c:pt idx="143">
                  <c:v>5.3629999999999995</c:v>
                </c:pt>
                <c:pt idx="144">
                  <c:v>6.2238400000000009</c:v>
                </c:pt>
                <c:pt idx="145">
                  <c:v>0</c:v>
                </c:pt>
              </c:numCache>
            </c:numRef>
          </c:yVal>
          <c:smooth val="0"/>
          <c:extLst>
            <c:ext xmlns:c16="http://schemas.microsoft.com/office/drawing/2014/chart" uri="{C3380CC4-5D6E-409C-BE32-E72D297353CC}">
              <c16:uniqueId val="{00000004-16FE-470D-BB1E-9CFE871966DC}"/>
            </c:ext>
          </c:extLst>
        </c:ser>
        <c:ser>
          <c:idx val="4"/>
          <c:order val="5"/>
          <c:tx>
            <c:strRef>
              <c:f>Simulation_March!$DA$2</c:f>
              <c:strCache>
                <c:ptCount val="1"/>
                <c:pt idx="0">
                  <c:v>PV </c:v>
                </c:pt>
              </c:strCache>
            </c:strRef>
          </c:tx>
          <c:spPr>
            <a:ln w="15875">
              <a:solidFill>
                <a:srgbClr val="FFC000"/>
              </a:solidFill>
              <a:prstDash val="dashDot"/>
            </a:ln>
          </c:spPr>
          <c:marker>
            <c:symbol val="none"/>
          </c:marker>
          <c:xVal>
            <c:numRef>
              <c:f>Simulation_March!$A$3:$A$147</c:f>
              <c:numCache>
                <c:formatCode>m/d/yyyy\ h:mm</c:formatCode>
                <c:ptCount val="145"/>
                <c:pt idx="0">
                  <c:v>44641.25</c:v>
                </c:pt>
                <c:pt idx="1">
                  <c:v>44641.253472222219</c:v>
                </c:pt>
                <c:pt idx="2">
                  <c:v>44641.256944444445</c:v>
                </c:pt>
                <c:pt idx="3">
                  <c:v>44641.260416666664</c:v>
                </c:pt>
                <c:pt idx="4">
                  <c:v>44641.263888888891</c:v>
                </c:pt>
                <c:pt idx="5">
                  <c:v>44641.267361111109</c:v>
                </c:pt>
                <c:pt idx="6">
                  <c:v>44641.270833333336</c:v>
                </c:pt>
                <c:pt idx="7">
                  <c:v>44641.274305555555</c:v>
                </c:pt>
                <c:pt idx="8">
                  <c:v>44641.277777777781</c:v>
                </c:pt>
                <c:pt idx="9">
                  <c:v>44641.28125</c:v>
                </c:pt>
                <c:pt idx="10">
                  <c:v>44641.284722222219</c:v>
                </c:pt>
                <c:pt idx="11">
                  <c:v>44641.288194444445</c:v>
                </c:pt>
                <c:pt idx="12">
                  <c:v>44641.291666666664</c:v>
                </c:pt>
                <c:pt idx="13">
                  <c:v>44641.295138888891</c:v>
                </c:pt>
                <c:pt idx="14">
                  <c:v>44641.298611111109</c:v>
                </c:pt>
                <c:pt idx="15">
                  <c:v>44641.302083333336</c:v>
                </c:pt>
                <c:pt idx="16">
                  <c:v>44641.305555555555</c:v>
                </c:pt>
                <c:pt idx="17">
                  <c:v>44641.309027777781</c:v>
                </c:pt>
                <c:pt idx="18">
                  <c:v>44641.3125</c:v>
                </c:pt>
                <c:pt idx="19">
                  <c:v>44641.315972222219</c:v>
                </c:pt>
                <c:pt idx="20">
                  <c:v>44641.319444444445</c:v>
                </c:pt>
                <c:pt idx="21">
                  <c:v>44641.322916666664</c:v>
                </c:pt>
                <c:pt idx="22">
                  <c:v>44641.326388888891</c:v>
                </c:pt>
                <c:pt idx="23">
                  <c:v>44641.329861111109</c:v>
                </c:pt>
                <c:pt idx="24">
                  <c:v>44641.333333333336</c:v>
                </c:pt>
                <c:pt idx="25">
                  <c:v>44641.336805555555</c:v>
                </c:pt>
                <c:pt idx="26">
                  <c:v>44641.340277777781</c:v>
                </c:pt>
                <c:pt idx="27">
                  <c:v>44641.34375</c:v>
                </c:pt>
                <c:pt idx="28">
                  <c:v>44641.347222222219</c:v>
                </c:pt>
                <c:pt idx="29">
                  <c:v>44641.350694444445</c:v>
                </c:pt>
                <c:pt idx="30">
                  <c:v>44641.354166666664</c:v>
                </c:pt>
                <c:pt idx="31">
                  <c:v>44641.357638888891</c:v>
                </c:pt>
                <c:pt idx="32">
                  <c:v>44641.361111111109</c:v>
                </c:pt>
                <c:pt idx="33">
                  <c:v>44641.364583333336</c:v>
                </c:pt>
                <c:pt idx="34">
                  <c:v>44641.368055555555</c:v>
                </c:pt>
                <c:pt idx="35">
                  <c:v>44641.371527777781</c:v>
                </c:pt>
                <c:pt idx="36">
                  <c:v>44641.375</c:v>
                </c:pt>
                <c:pt idx="37">
                  <c:v>44641.378472222219</c:v>
                </c:pt>
                <c:pt idx="38">
                  <c:v>44641.381944444445</c:v>
                </c:pt>
                <c:pt idx="39">
                  <c:v>44641.385416666664</c:v>
                </c:pt>
                <c:pt idx="40">
                  <c:v>44641.388888888891</c:v>
                </c:pt>
                <c:pt idx="41">
                  <c:v>44641.392361111109</c:v>
                </c:pt>
                <c:pt idx="42">
                  <c:v>44641.395833333336</c:v>
                </c:pt>
                <c:pt idx="43">
                  <c:v>44641.399305555555</c:v>
                </c:pt>
                <c:pt idx="44">
                  <c:v>44641.402777777781</c:v>
                </c:pt>
                <c:pt idx="45">
                  <c:v>44641.40625</c:v>
                </c:pt>
                <c:pt idx="46">
                  <c:v>44641.409722222219</c:v>
                </c:pt>
                <c:pt idx="47">
                  <c:v>44641.413194444445</c:v>
                </c:pt>
                <c:pt idx="48">
                  <c:v>44641.416666666664</c:v>
                </c:pt>
                <c:pt idx="49">
                  <c:v>44641.420138888891</c:v>
                </c:pt>
                <c:pt idx="50">
                  <c:v>44641.423611111109</c:v>
                </c:pt>
                <c:pt idx="51">
                  <c:v>44641.427083333336</c:v>
                </c:pt>
                <c:pt idx="52">
                  <c:v>44641.430555555555</c:v>
                </c:pt>
                <c:pt idx="53">
                  <c:v>44641.434027777781</c:v>
                </c:pt>
                <c:pt idx="54">
                  <c:v>44641.4375</c:v>
                </c:pt>
                <c:pt idx="55">
                  <c:v>44641.440972222219</c:v>
                </c:pt>
                <c:pt idx="56">
                  <c:v>44641.444444444445</c:v>
                </c:pt>
                <c:pt idx="57">
                  <c:v>44641.447916666664</c:v>
                </c:pt>
                <c:pt idx="58">
                  <c:v>44641.451388888891</c:v>
                </c:pt>
                <c:pt idx="59">
                  <c:v>44641.454861111109</c:v>
                </c:pt>
                <c:pt idx="60">
                  <c:v>44641.458333333336</c:v>
                </c:pt>
                <c:pt idx="61">
                  <c:v>44641.461805555555</c:v>
                </c:pt>
                <c:pt idx="62">
                  <c:v>44641.465277777781</c:v>
                </c:pt>
                <c:pt idx="63">
                  <c:v>44641.46875</c:v>
                </c:pt>
                <c:pt idx="64">
                  <c:v>44641.472222222219</c:v>
                </c:pt>
                <c:pt idx="65">
                  <c:v>44641.475694444445</c:v>
                </c:pt>
                <c:pt idx="66">
                  <c:v>44641.479166666664</c:v>
                </c:pt>
                <c:pt idx="67">
                  <c:v>44641.482638888891</c:v>
                </c:pt>
                <c:pt idx="68">
                  <c:v>44641.486111111109</c:v>
                </c:pt>
                <c:pt idx="69">
                  <c:v>44641.489583333336</c:v>
                </c:pt>
                <c:pt idx="70">
                  <c:v>44641.493055555555</c:v>
                </c:pt>
                <c:pt idx="71">
                  <c:v>44641.496527777781</c:v>
                </c:pt>
                <c:pt idx="72">
                  <c:v>44641.5</c:v>
                </c:pt>
                <c:pt idx="73">
                  <c:v>44641.503472222219</c:v>
                </c:pt>
                <c:pt idx="74">
                  <c:v>44641.506944444445</c:v>
                </c:pt>
                <c:pt idx="75">
                  <c:v>44641.510416666664</c:v>
                </c:pt>
                <c:pt idx="76">
                  <c:v>44641.513888888891</c:v>
                </c:pt>
                <c:pt idx="77">
                  <c:v>44641.517361111109</c:v>
                </c:pt>
                <c:pt idx="78">
                  <c:v>44641.520833333336</c:v>
                </c:pt>
                <c:pt idx="79">
                  <c:v>44641.524305555555</c:v>
                </c:pt>
                <c:pt idx="80">
                  <c:v>44641.527777777781</c:v>
                </c:pt>
                <c:pt idx="81">
                  <c:v>44641.53125</c:v>
                </c:pt>
                <c:pt idx="82">
                  <c:v>44641.534722222219</c:v>
                </c:pt>
                <c:pt idx="83">
                  <c:v>44641.538194444445</c:v>
                </c:pt>
                <c:pt idx="84">
                  <c:v>44641.541666666664</c:v>
                </c:pt>
                <c:pt idx="85">
                  <c:v>44641.545138888891</c:v>
                </c:pt>
                <c:pt idx="86">
                  <c:v>44641.548611111109</c:v>
                </c:pt>
                <c:pt idx="87">
                  <c:v>44641.552083333336</c:v>
                </c:pt>
                <c:pt idx="88">
                  <c:v>44641.555555555555</c:v>
                </c:pt>
                <c:pt idx="89">
                  <c:v>44641.559027777781</c:v>
                </c:pt>
                <c:pt idx="90">
                  <c:v>44641.5625</c:v>
                </c:pt>
                <c:pt idx="91">
                  <c:v>44641.565972222219</c:v>
                </c:pt>
                <c:pt idx="92">
                  <c:v>44641.569444444445</c:v>
                </c:pt>
                <c:pt idx="93">
                  <c:v>44641.572916666664</c:v>
                </c:pt>
                <c:pt idx="94">
                  <c:v>44641.576388888891</c:v>
                </c:pt>
                <c:pt idx="95">
                  <c:v>44641.579861111109</c:v>
                </c:pt>
                <c:pt idx="96">
                  <c:v>44641.583333333336</c:v>
                </c:pt>
                <c:pt idx="97">
                  <c:v>44641.586805555555</c:v>
                </c:pt>
                <c:pt idx="98">
                  <c:v>44641.590277777781</c:v>
                </c:pt>
                <c:pt idx="99">
                  <c:v>44641.59375</c:v>
                </c:pt>
                <c:pt idx="100">
                  <c:v>44641.597222222219</c:v>
                </c:pt>
                <c:pt idx="101">
                  <c:v>44641.600694444445</c:v>
                </c:pt>
                <c:pt idx="102">
                  <c:v>44641.604166666664</c:v>
                </c:pt>
                <c:pt idx="103">
                  <c:v>44641.607638888891</c:v>
                </c:pt>
                <c:pt idx="104">
                  <c:v>44641.611111111109</c:v>
                </c:pt>
                <c:pt idx="105">
                  <c:v>44641.614583333336</c:v>
                </c:pt>
                <c:pt idx="106">
                  <c:v>44641.618055555555</c:v>
                </c:pt>
                <c:pt idx="107">
                  <c:v>44641.621527777781</c:v>
                </c:pt>
                <c:pt idx="108">
                  <c:v>44641.625</c:v>
                </c:pt>
                <c:pt idx="109">
                  <c:v>44641.628472222219</c:v>
                </c:pt>
                <c:pt idx="110">
                  <c:v>44641.631944444445</c:v>
                </c:pt>
                <c:pt idx="111">
                  <c:v>44641.635416666664</c:v>
                </c:pt>
                <c:pt idx="112">
                  <c:v>44641.638888888891</c:v>
                </c:pt>
                <c:pt idx="113">
                  <c:v>44641.642361111109</c:v>
                </c:pt>
                <c:pt idx="114">
                  <c:v>44641.645833333336</c:v>
                </c:pt>
                <c:pt idx="115">
                  <c:v>44641.649305555555</c:v>
                </c:pt>
                <c:pt idx="116">
                  <c:v>44641.652777777781</c:v>
                </c:pt>
                <c:pt idx="117">
                  <c:v>44641.65625</c:v>
                </c:pt>
                <c:pt idx="118">
                  <c:v>44641.659722222219</c:v>
                </c:pt>
                <c:pt idx="119">
                  <c:v>44641.663194444445</c:v>
                </c:pt>
                <c:pt idx="120">
                  <c:v>44641.666666666664</c:v>
                </c:pt>
                <c:pt idx="121">
                  <c:v>44641.670138888891</c:v>
                </c:pt>
                <c:pt idx="122">
                  <c:v>44641.673611111109</c:v>
                </c:pt>
                <c:pt idx="123">
                  <c:v>44641.677083333336</c:v>
                </c:pt>
                <c:pt idx="124">
                  <c:v>44641.680555555555</c:v>
                </c:pt>
                <c:pt idx="125">
                  <c:v>44641.684027777781</c:v>
                </c:pt>
                <c:pt idx="126">
                  <c:v>44641.6875</c:v>
                </c:pt>
                <c:pt idx="127">
                  <c:v>44641.690972222219</c:v>
                </c:pt>
                <c:pt idx="128">
                  <c:v>44641.694444444445</c:v>
                </c:pt>
                <c:pt idx="129">
                  <c:v>44641.697916666664</c:v>
                </c:pt>
                <c:pt idx="130">
                  <c:v>44641.701388888891</c:v>
                </c:pt>
                <c:pt idx="131">
                  <c:v>44641.704861111109</c:v>
                </c:pt>
                <c:pt idx="132">
                  <c:v>44641.708333333336</c:v>
                </c:pt>
                <c:pt idx="133">
                  <c:v>44641.711805555555</c:v>
                </c:pt>
                <c:pt idx="134">
                  <c:v>44641.715277777781</c:v>
                </c:pt>
                <c:pt idx="135">
                  <c:v>44641.71875</c:v>
                </c:pt>
                <c:pt idx="136">
                  <c:v>44641.722222222219</c:v>
                </c:pt>
                <c:pt idx="137">
                  <c:v>44641.725694444445</c:v>
                </c:pt>
                <c:pt idx="138">
                  <c:v>44641.729166666664</c:v>
                </c:pt>
                <c:pt idx="139">
                  <c:v>44641.732638888891</c:v>
                </c:pt>
                <c:pt idx="140">
                  <c:v>44641.736111111109</c:v>
                </c:pt>
                <c:pt idx="141">
                  <c:v>44641.739583333336</c:v>
                </c:pt>
                <c:pt idx="142">
                  <c:v>44641.743055555555</c:v>
                </c:pt>
                <c:pt idx="143">
                  <c:v>44641.746527777781</c:v>
                </c:pt>
                <c:pt idx="144">
                  <c:v>44641.75</c:v>
                </c:pt>
              </c:numCache>
            </c:numRef>
          </c:xVal>
          <c:yVal>
            <c:numRef>
              <c:f>Simulation_March!$DA$3:$DA$147</c:f>
              <c:numCache>
                <c:formatCode>General</c:formatCode>
                <c:ptCount val="145"/>
                <c:pt idx="0">
                  <c:v>0</c:v>
                </c:pt>
                <c:pt idx="1">
                  <c:v>0</c:v>
                </c:pt>
                <c:pt idx="2">
                  <c:v>0</c:v>
                </c:pt>
                <c:pt idx="3">
                  <c:v>0</c:v>
                </c:pt>
                <c:pt idx="4">
                  <c:v>0</c:v>
                </c:pt>
                <c:pt idx="5">
                  <c:v>0</c:v>
                </c:pt>
                <c:pt idx="6">
                  <c:v>0</c:v>
                </c:pt>
                <c:pt idx="7">
                  <c:v>0</c:v>
                </c:pt>
                <c:pt idx="8">
                  <c:v>0</c:v>
                </c:pt>
                <c:pt idx="9">
                  <c:v>0</c:v>
                </c:pt>
                <c:pt idx="10">
                  <c:v>9.1980000000000006E-2</c:v>
                </c:pt>
                <c:pt idx="11">
                  <c:v>0.25409999999999999</c:v>
                </c:pt>
                <c:pt idx="12">
                  <c:v>0.54432000000000003</c:v>
                </c:pt>
                <c:pt idx="13">
                  <c:v>0.91391999999999995</c:v>
                </c:pt>
                <c:pt idx="14">
                  <c:v>1.2936000000000001</c:v>
                </c:pt>
                <c:pt idx="15">
                  <c:v>1.7291399999999999</c:v>
                </c:pt>
                <c:pt idx="16">
                  <c:v>2.2373400000000001</c:v>
                </c:pt>
                <c:pt idx="17">
                  <c:v>2.77704</c:v>
                </c:pt>
                <c:pt idx="18">
                  <c:v>3.26004</c:v>
                </c:pt>
                <c:pt idx="19">
                  <c:v>3.7367400000000002</c:v>
                </c:pt>
                <c:pt idx="20">
                  <c:v>4.30206</c:v>
                </c:pt>
                <c:pt idx="21">
                  <c:v>4.9186199999999998</c:v>
                </c:pt>
                <c:pt idx="22">
                  <c:v>5.5473600000000003</c:v>
                </c:pt>
                <c:pt idx="23">
                  <c:v>6.1748399999999997</c:v>
                </c:pt>
                <c:pt idx="24">
                  <c:v>6.7788000000000004</c:v>
                </c:pt>
                <c:pt idx="25">
                  <c:v>7.4885999999999999</c:v>
                </c:pt>
                <c:pt idx="26">
                  <c:v>8.1290999999999993</c:v>
                </c:pt>
                <c:pt idx="27">
                  <c:v>8.8191600000000001</c:v>
                </c:pt>
                <c:pt idx="28">
                  <c:v>9.3613800000000005</c:v>
                </c:pt>
                <c:pt idx="29">
                  <c:v>10.031700000000001</c:v>
                </c:pt>
                <c:pt idx="30">
                  <c:v>10.61886</c:v>
                </c:pt>
                <c:pt idx="31">
                  <c:v>11.22996</c:v>
                </c:pt>
                <c:pt idx="32">
                  <c:v>11.87424</c:v>
                </c:pt>
                <c:pt idx="33">
                  <c:v>12.52566</c:v>
                </c:pt>
                <c:pt idx="34">
                  <c:v>13.214040000000001</c:v>
                </c:pt>
                <c:pt idx="35">
                  <c:v>13.8264</c:v>
                </c:pt>
                <c:pt idx="36">
                  <c:v>14.458500000000001</c:v>
                </c:pt>
                <c:pt idx="37">
                  <c:v>14.975519999999999</c:v>
                </c:pt>
                <c:pt idx="38">
                  <c:v>15.55428</c:v>
                </c:pt>
                <c:pt idx="39">
                  <c:v>16.12548</c:v>
                </c:pt>
                <c:pt idx="40">
                  <c:v>16.615200000000002</c:v>
                </c:pt>
                <c:pt idx="41">
                  <c:v>17.167079999999999</c:v>
                </c:pt>
                <c:pt idx="42">
                  <c:v>17.748360000000002</c:v>
                </c:pt>
                <c:pt idx="43">
                  <c:v>18.231359999999999</c:v>
                </c:pt>
                <c:pt idx="44">
                  <c:v>18.659759999999999</c:v>
                </c:pt>
                <c:pt idx="45">
                  <c:v>19.096139999999998</c:v>
                </c:pt>
                <c:pt idx="46">
                  <c:v>19.466999999999999</c:v>
                </c:pt>
                <c:pt idx="47">
                  <c:v>19.85718</c:v>
                </c:pt>
                <c:pt idx="48">
                  <c:v>20.249040000000001</c:v>
                </c:pt>
                <c:pt idx="49">
                  <c:v>20.717759999999998</c:v>
                </c:pt>
                <c:pt idx="50">
                  <c:v>21.02646</c:v>
                </c:pt>
                <c:pt idx="51">
                  <c:v>21.28518</c:v>
                </c:pt>
                <c:pt idx="52">
                  <c:v>21.619499999999999</c:v>
                </c:pt>
                <c:pt idx="53">
                  <c:v>22.033200000000001</c:v>
                </c:pt>
                <c:pt idx="54">
                  <c:v>22.239840000000001</c:v>
                </c:pt>
                <c:pt idx="55">
                  <c:v>22.780799999999999</c:v>
                </c:pt>
                <c:pt idx="56">
                  <c:v>23.138639999999999</c:v>
                </c:pt>
                <c:pt idx="57">
                  <c:v>23.318819999999999</c:v>
                </c:pt>
                <c:pt idx="58">
                  <c:v>23.55612</c:v>
                </c:pt>
                <c:pt idx="59">
                  <c:v>23.930759999999999</c:v>
                </c:pt>
                <c:pt idx="60">
                  <c:v>24.138660000000002</c:v>
                </c:pt>
                <c:pt idx="61">
                  <c:v>24.189060000000001</c:v>
                </c:pt>
                <c:pt idx="62">
                  <c:v>24.556979999999999</c:v>
                </c:pt>
                <c:pt idx="63">
                  <c:v>24.691800000000001</c:v>
                </c:pt>
                <c:pt idx="64">
                  <c:v>24.905999999999999</c:v>
                </c:pt>
                <c:pt idx="65">
                  <c:v>25.055520000000001</c:v>
                </c:pt>
                <c:pt idx="66">
                  <c:v>24.995460000000001</c:v>
                </c:pt>
                <c:pt idx="67">
                  <c:v>24.812760000000001</c:v>
                </c:pt>
                <c:pt idx="68">
                  <c:v>25.066020000000002</c:v>
                </c:pt>
                <c:pt idx="69">
                  <c:v>25.239059999999998</c:v>
                </c:pt>
                <c:pt idx="70">
                  <c:v>25.19454</c:v>
                </c:pt>
                <c:pt idx="71">
                  <c:v>24.924479999999999</c:v>
                </c:pt>
                <c:pt idx="72">
                  <c:v>25.023599999999998</c:v>
                </c:pt>
                <c:pt idx="73">
                  <c:v>25.097940000000001</c:v>
                </c:pt>
                <c:pt idx="74">
                  <c:v>25.118939999999998</c:v>
                </c:pt>
                <c:pt idx="75">
                  <c:v>25.116</c:v>
                </c:pt>
                <c:pt idx="76">
                  <c:v>24.933720000000001</c:v>
                </c:pt>
                <c:pt idx="77">
                  <c:v>25.025279999999999</c:v>
                </c:pt>
                <c:pt idx="78">
                  <c:v>24.92952</c:v>
                </c:pt>
                <c:pt idx="79">
                  <c:v>24.756900000000002</c:v>
                </c:pt>
                <c:pt idx="80">
                  <c:v>24.703140000000001</c:v>
                </c:pt>
                <c:pt idx="81">
                  <c:v>24.69012</c:v>
                </c:pt>
                <c:pt idx="82">
                  <c:v>24.707339999999999</c:v>
                </c:pt>
                <c:pt idx="83">
                  <c:v>24.418379999999999</c:v>
                </c:pt>
                <c:pt idx="84">
                  <c:v>24.573779999999999</c:v>
                </c:pt>
                <c:pt idx="85">
                  <c:v>24.366720000000001</c:v>
                </c:pt>
                <c:pt idx="86">
                  <c:v>24.220980000000001</c:v>
                </c:pt>
                <c:pt idx="87">
                  <c:v>23.96604</c:v>
                </c:pt>
                <c:pt idx="88">
                  <c:v>24.012239999999998</c:v>
                </c:pt>
                <c:pt idx="89">
                  <c:v>23.73882</c:v>
                </c:pt>
                <c:pt idx="90">
                  <c:v>23.41836</c:v>
                </c:pt>
                <c:pt idx="91">
                  <c:v>23.30622</c:v>
                </c:pt>
                <c:pt idx="92">
                  <c:v>23.28228</c:v>
                </c:pt>
                <c:pt idx="93">
                  <c:v>23.063040000000001</c:v>
                </c:pt>
                <c:pt idx="94">
                  <c:v>22.78584</c:v>
                </c:pt>
                <c:pt idx="95">
                  <c:v>22.698060000000002</c:v>
                </c:pt>
                <c:pt idx="96">
                  <c:v>22.5078</c:v>
                </c:pt>
                <c:pt idx="97">
                  <c:v>22.480080000000001</c:v>
                </c:pt>
                <c:pt idx="98">
                  <c:v>21.999600000000001</c:v>
                </c:pt>
                <c:pt idx="99">
                  <c:v>21.807659999999998</c:v>
                </c:pt>
                <c:pt idx="100">
                  <c:v>21.843779999999999</c:v>
                </c:pt>
                <c:pt idx="101">
                  <c:v>21.651420000000002</c:v>
                </c:pt>
                <c:pt idx="102">
                  <c:v>20.876940000000001</c:v>
                </c:pt>
                <c:pt idx="103">
                  <c:v>20.326319999999999</c:v>
                </c:pt>
                <c:pt idx="104">
                  <c:v>19.982759999999999</c:v>
                </c:pt>
                <c:pt idx="105">
                  <c:v>19.66104</c:v>
                </c:pt>
                <c:pt idx="106">
                  <c:v>19.393080000000001</c:v>
                </c:pt>
                <c:pt idx="107">
                  <c:v>18.92352</c:v>
                </c:pt>
                <c:pt idx="108">
                  <c:v>18.778199999999998</c:v>
                </c:pt>
                <c:pt idx="109">
                  <c:v>18.644639999999999</c:v>
                </c:pt>
                <c:pt idx="110">
                  <c:v>17.977679999999999</c:v>
                </c:pt>
                <c:pt idx="111">
                  <c:v>17.354399999999998</c:v>
                </c:pt>
                <c:pt idx="112">
                  <c:v>16.962540000000001</c:v>
                </c:pt>
                <c:pt idx="113">
                  <c:v>16.507680000000001</c:v>
                </c:pt>
                <c:pt idx="114">
                  <c:v>16.253579999999999</c:v>
                </c:pt>
                <c:pt idx="115">
                  <c:v>16.149000000000001</c:v>
                </c:pt>
                <c:pt idx="116">
                  <c:v>15.8516399999999</c:v>
                </c:pt>
                <c:pt idx="117">
                  <c:v>15.0717</c:v>
                </c:pt>
                <c:pt idx="118">
                  <c:v>14.551740000000001</c:v>
                </c:pt>
                <c:pt idx="119">
                  <c:v>14.13888</c:v>
                </c:pt>
                <c:pt idx="120">
                  <c:v>13.38036</c:v>
                </c:pt>
                <c:pt idx="121">
                  <c:v>13.084680000000001</c:v>
                </c:pt>
                <c:pt idx="122">
                  <c:v>12.5433</c:v>
                </c:pt>
                <c:pt idx="123">
                  <c:v>11.775539999999999</c:v>
                </c:pt>
                <c:pt idx="124">
                  <c:v>11.335380000000001</c:v>
                </c:pt>
                <c:pt idx="125">
                  <c:v>10.87926</c:v>
                </c:pt>
                <c:pt idx="126">
                  <c:v>10.513019999999999</c:v>
                </c:pt>
                <c:pt idx="127">
                  <c:v>9.9703800000000005</c:v>
                </c:pt>
                <c:pt idx="128">
                  <c:v>9.3424800000000001</c:v>
                </c:pt>
                <c:pt idx="129">
                  <c:v>8.8166399999999996</c:v>
                </c:pt>
                <c:pt idx="130">
                  <c:v>7.9921800000000003</c:v>
                </c:pt>
                <c:pt idx="131">
                  <c:v>7.2240000000000002</c:v>
                </c:pt>
                <c:pt idx="132">
                  <c:v>6.7930799999999998</c:v>
                </c:pt>
                <c:pt idx="133">
                  <c:v>6.3776999999999999</c:v>
                </c:pt>
                <c:pt idx="134">
                  <c:v>5.8409399999999998</c:v>
                </c:pt>
                <c:pt idx="135">
                  <c:v>5.2915799999999997</c:v>
                </c:pt>
                <c:pt idx="136">
                  <c:v>4.7623800000000003</c:v>
                </c:pt>
                <c:pt idx="137">
                  <c:v>4.2449399999999997</c:v>
                </c:pt>
                <c:pt idx="138">
                  <c:v>3.7006199999999998</c:v>
                </c:pt>
                <c:pt idx="139">
                  <c:v>3.26634</c:v>
                </c:pt>
                <c:pt idx="140">
                  <c:v>2.8270200000000001</c:v>
                </c:pt>
                <c:pt idx="141">
                  <c:v>2.1537600000000001</c:v>
                </c:pt>
                <c:pt idx="142">
                  <c:v>1.9168799999999999</c:v>
                </c:pt>
                <c:pt idx="143">
                  <c:v>1.7807999999999999</c:v>
                </c:pt>
                <c:pt idx="144">
                  <c:v>1.4859599999999999</c:v>
                </c:pt>
              </c:numCache>
            </c:numRef>
          </c:yVal>
          <c:smooth val="0"/>
          <c:extLst>
            <c:ext xmlns:c16="http://schemas.microsoft.com/office/drawing/2014/chart" uri="{C3380CC4-5D6E-409C-BE32-E72D297353CC}">
              <c16:uniqueId val="{00000006-16FE-470D-BB1E-9CFE871966DC}"/>
            </c:ext>
          </c:extLst>
        </c:ser>
        <c:dLbls>
          <c:showLegendKey val="0"/>
          <c:showVal val="0"/>
          <c:showCatName val="0"/>
          <c:showSerName val="0"/>
          <c:showPercent val="0"/>
          <c:showBubbleSize val="0"/>
        </c:dLbls>
        <c:axId val="588631272"/>
        <c:axId val="588631992"/>
      </c:scatterChart>
      <c:scatterChart>
        <c:scatterStyle val="lineMarker"/>
        <c:varyColors val="0"/>
        <c:ser>
          <c:idx val="6"/>
          <c:order val="6"/>
          <c:tx>
            <c:strRef>
              <c:f>Simulation_March!$DC$2</c:f>
              <c:strCache>
                <c:ptCount val="1"/>
                <c:pt idx="0">
                  <c:v>Price </c:v>
                </c:pt>
              </c:strCache>
            </c:strRef>
          </c:tx>
          <c:spPr>
            <a:ln w="25400">
              <a:solidFill>
                <a:schemeClr val="accent6">
                  <a:lumMod val="75000"/>
                </a:schemeClr>
              </a:solidFill>
              <a:prstDash val="sysDot"/>
            </a:ln>
          </c:spPr>
          <c:marker>
            <c:symbol val="none"/>
          </c:marker>
          <c:xVal>
            <c:numRef>
              <c:f>Simulation_March!$CX$3:$CX$147</c:f>
              <c:numCache>
                <c:formatCode>m/d/yyyy\ h:mm</c:formatCode>
                <c:ptCount val="145"/>
                <c:pt idx="0">
                  <c:v>44641.25</c:v>
                </c:pt>
                <c:pt idx="1">
                  <c:v>44641.253472222219</c:v>
                </c:pt>
                <c:pt idx="2">
                  <c:v>44641.256944444445</c:v>
                </c:pt>
                <c:pt idx="3">
                  <c:v>44641.260416666664</c:v>
                </c:pt>
                <c:pt idx="4">
                  <c:v>44641.263888888891</c:v>
                </c:pt>
                <c:pt idx="5">
                  <c:v>44641.267361111109</c:v>
                </c:pt>
                <c:pt idx="6">
                  <c:v>44641.270833333336</c:v>
                </c:pt>
                <c:pt idx="7">
                  <c:v>44641.274305555555</c:v>
                </c:pt>
                <c:pt idx="8">
                  <c:v>44641.277777777781</c:v>
                </c:pt>
                <c:pt idx="9">
                  <c:v>44641.28125</c:v>
                </c:pt>
                <c:pt idx="10">
                  <c:v>44641.284722222219</c:v>
                </c:pt>
                <c:pt idx="11">
                  <c:v>44641.288194444445</c:v>
                </c:pt>
                <c:pt idx="12">
                  <c:v>44641.291666666664</c:v>
                </c:pt>
                <c:pt idx="13">
                  <c:v>44641.295138888891</c:v>
                </c:pt>
                <c:pt idx="14">
                  <c:v>44641.298611111109</c:v>
                </c:pt>
                <c:pt idx="15">
                  <c:v>44641.302083333336</c:v>
                </c:pt>
                <c:pt idx="16">
                  <c:v>44641.305555555555</c:v>
                </c:pt>
                <c:pt idx="17">
                  <c:v>44641.309027777781</c:v>
                </c:pt>
                <c:pt idx="18">
                  <c:v>44641.3125</c:v>
                </c:pt>
                <c:pt idx="19">
                  <c:v>44641.315972222219</c:v>
                </c:pt>
                <c:pt idx="20">
                  <c:v>44641.319444444445</c:v>
                </c:pt>
                <c:pt idx="21">
                  <c:v>44641.322916666664</c:v>
                </c:pt>
                <c:pt idx="22">
                  <c:v>44641.326388888891</c:v>
                </c:pt>
                <c:pt idx="23">
                  <c:v>44641.329861111109</c:v>
                </c:pt>
                <c:pt idx="24">
                  <c:v>44641.333333333336</c:v>
                </c:pt>
                <c:pt idx="25">
                  <c:v>44641.336805555555</c:v>
                </c:pt>
                <c:pt idx="26">
                  <c:v>44641.340277777781</c:v>
                </c:pt>
                <c:pt idx="27">
                  <c:v>44641.34375</c:v>
                </c:pt>
                <c:pt idx="28">
                  <c:v>44641.347222222219</c:v>
                </c:pt>
                <c:pt idx="29">
                  <c:v>44641.350694444445</c:v>
                </c:pt>
                <c:pt idx="30">
                  <c:v>44641.354166666664</c:v>
                </c:pt>
                <c:pt idx="31">
                  <c:v>44641.357638888891</c:v>
                </c:pt>
                <c:pt idx="32">
                  <c:v>44641.361111111109</c:v>
                </c:pt>
                <c:pt idx="33">
                  <c:v>44641.364583333336</c:v>
                </c:pt>
                <c:pt idx="34">
                  <c:v>44641.368055555555</c:v>
                </c:pt>
                <c:pt idx="35">
                  <c:v>44641.371527777781</c:v>
                </c:pt>
                <c:pt idx="36">
                  <c:v>44641.375</c:v>
                </c:pt>
                <c:pt idx="37">
                  <c:v>44641.378472222219</c:v>
                </c:pt>
                <c:pt idx="38">
                  <c:v>44641.381944444445</c:v>
                </c:pt>
                <c:pt idx="39">
                  <c:v>44641.385416666664</c:v>
                </c:pt>
                <c:pt idx="40">
                  <c:v>44641.388888888891</c:v>
                </c:pt>
                <c:pt idx="41">
                  <c:v>44641.392361111109</c:v>
                </c:pt>
                <c:pt idx="42">
                  <c:v>44641.395833333336</c:v>
                </c:pt>
                <c:pt idx="43">
                  <c:v>44641.399305555555</c:v>
                </c:pt>
                <c:pt idx="44">
                  <c:v>44641.402777777781</c:v>
                </c:pt>
                <c:pt idx="45">
                  <c:v>44641.40625</c:v>
                </c:pt>
                <c:pt idx="46">
                  <c:v>44641.409722222219</c:v>
                </c:pt>
                <c:pt idx="47">
                  <c:v>44641.413194444445</c:v>
                </c:pt>
                <c:pt idx="48">
                  <c:v>44641.416666666664</c:v>
                </c:pt>
                <c:pt idx="49">
                  <c:v>44641.420138888891</c:v>
                </c:pt>
                <c:pt idx="50">
                  <c:v>44641.423611111109</c:v>
                </c:pt>
                <c:pt idx="51">
                  <c:v>44641.427083333336</c:v>
                </c:pt>
                <c:pt idx="52">
                  <c:v>44641.430555555555</c:v>
                </c:pt>
                <c:pt idx="53">
                  <c:v>44641.434027777781</c:v>
                </c:pt>
                <c:pt idx="54">
                  <c:v>44641.4375</c:v>
                </c:pt>
                <c:pt idx="55">
                  <c:v>44641.440972222219</c:v>
                </c:pt>
                <c:pt idx="56">
                  <c:v>44641.444444444445</c:v>
                </c:pt>
                <c:pt idx="57">
                  <c:v>44641.447916666664</c:v>
                </c:pt>
                <c:pt idx="58">
                  <c:v>44641.451388888891</c:v>
                </c:pt>
                <c:pt idx="59">
                  <c:v>44641.454861111109</c:v>
                </c:pt>
                <c:pt idx="60">
                  <c:v>44641.458333333336</c:v>
                </c:pt>
                <c:pt idx="61">
                  <c:v>44641.461805555555</c:v>
                </c:pt>
                <c:pt idx="62">
                  <c:v>44641.465277777781</c:v>
                </c:pt>
                <c:pt idx="63">
                  <c:v>44641.46875</c:v>
                </c:pt>
                <c:pt idx="64">
                  <c:v>44641.472222222219</c:v>
                </c:pt>
                <c:pt idx="65">
                  <c:v>44641.475694444445</c:v>
                </c:pt>
                <c:pt idx="66">
                  <c:v>44641.479166666664</c:v>
                </c:pt>
                <c:pt idx="67">
                  <c:v>44641.482638888891</c:v>
                </c:pt>
                <c:pt idx="68">
                  <c:v>44641.486111111109</c:v>
                </c:pt>
                <c:pt idx="69">
                  <c:v>44641.489583333336</c:v>
                </c:pt>
                <c:pt idx="70">
                  <c:v>44641.493055555555</c:v>
                </c:pt>
                <c:pt idx="71">
                  <c:v>44641.496527777781</c:v>
                </c:pt>
                <c:pt idx="72">
                  <c:v>44641.5</c:v>
                </c:pt>
                <c:pt idx="73">
                  <c:v>44641.503472222219</c:v>
                </c:pt>
                <c:pt idx="74">
                  <c:v>44641.506944444445</c:v>
                </c:pt>
                <c:pt idx="75">
                  <c:v>44641.510416666664</c:v>
                </c:pt>
                <c:pt idx="76">
                  <c:v>44641.513888888891</c:v>
                </c:pt>
                <c:pt idx="77">
                  <c:v>44641.517361111109</c:v>
                </c:pt>
                <c:pt idx="78">
                  <c:v>44641.520833333336</c:v>
                </c:pt>
                <c:pt idx="79">
                  <c:v>44641.524305555555</c:v>
                </c:pt>
                <c:pt idx="80">
                  <c:v>44641.527777777781</c:v>
                </c:pt>
                <c:pt idx="81">
                  <c:v>44641.53125</c:v>
                </c:pt>
                <c:pt idx="82">
                  <c:v>44641.534722222219</c:v>
                </c:pt>
                <c:pt idx="83">
                  <c:v>44641.538194444445</c:v>
                </c:pt>
                <c:pt idx="84">
                  <c:v>44641.541666666664</c:v>
                </c:pt>
                <c:pt idx="85">
                  <c:v>44641.545138888891</c:v>
                </c:pt>
                <c:pt idx="86">
                  <c:v>44641.548611111109</c:v>
                </c:pt>
                <c:pt idx="87">
                  <c:v>44641.552083333336</c:v>
                </c:pt>
                <c:pt idx="88">
                  <c:v>44641.555555555555</c:v>
                </c:pt>
                <c:pt idx="89">
                  <c:v>44641.559027777781</c:v>
                </c:pt>
                <c:pt idx="90">
                  <c:v>44641.5625</c:v>
                </c:pt>
                <c:pt idx="91">
                  <c:v>44641.565972222219</c:v>
                </c:pt>
                <c:pt idx="92">
                  <c:v>44641.569444444445</c:v>
                </c:pt>
                <c:pt idx="93">
                  <c:v>44641.572916666664</c:v>
                </c:pt>
                <c:pt idx="94">
                  <c:v>44641.576388888891</c:v>
                </c:pt>
                <c:pt idx="95">
                  <c:v>44641.579861111109</c:v>
                </c:pt>
                <c:pt idx="96">
                  <c:v>44641.583333333336</c:v>
                </c:pt>
                <c:pt idx="97">
                  <c:v>44641.586805555555</c:v>
                </c:pt>
                <c:pt idx="98">
                  <c:v>44641.590277777781</c:v>
                </c:pt>
                <c:pt idx="99">
                  <c:v>44641.59375</c:v>
                </c:pt>
                <c:pt idx="100">
                  <c:v>44641.597222222219</c:v>
                </c:pt>
                <c:pt idx="101">
                  <c:v>44641.600694444445</c:v>
                </c:pt>
                <c:pt idx="102">
                  <c:v>44641.604166666664</c:v>
                </c:pt>
                <c:pt idx="103">
                  <c:v>44641.607638888891</c:v>
                </c:pt>
                <c:pt idx="104">
                  <c:v>44641.611111111109</c:v>
                </c:pt>
                <c:pt idx="105">
                  <c:v>44641.614583333336</c:v>
                </c:pt>
                <c:pt idx="106">
                  <c:v>44641.618055555555</c:v>
                </c:pt>
                <c:pt idx="107">
                  <c:v>44641.621527777781</c:v>
                </c:pt>
                <c:pt idx="108">
                  <c:v>44641.625</c:v>
                </c:pt>
                <c:pt idx="109">
                  <c:v>44641.628472222219</c:v>
                </c:pt>
                <c:pt idx="110">
                  <c:v>44641.631944444445</c:v>
                </c:pt>
                <c:pt idx="111">
                  <c:v>44641.635416666664</c:v>
                </c:pt>
                <c:pt idx="112">
                  <c:v>44641.638888888891</c:v>
                </c:pt>
                <c:pt idx="113">
                  <c:v>44641.642361111109</c:v>
                </c:pt>
                <c:pt idx="114">
                  <c:v>44641.645833333336</c:v>
                </c:pt>
                <c:pt idx="115">
                  <c:v>44641.649305555555</c:v>
                </c:pt>
                <c:pt idx="116">
                  <c:v>44641.652777777781</c:v>
                </c:pt>
                <c:pt idx="117">
                  <c:v>44641.65625</c:v>
                </c:pt>
                <c:pt idx="118">
                  <c:v>44641.659722222219</c:v>
                </c:pt>
                <c:pt idx="119">
                  <c:v>44641.663194444445</c:v>
                </c:pt>
                <c:pt idx="120">
                  <c:v>44641.666666666664</c:v>
                </c:pt>
                <c:pt idx="121">
                  <c:v>44641.670138888891</c:v>
                </c:pt>
                <c:pt idx="122">
                  <c:v>44641.673611111109</c:v>
                </c:pt>
                <c:pt idx="123">
                  <c:v>44641.677083333336</c:v>
                </c:pt>
                <c:pt idx="124">
                  <c:v>44641.680555555555</c:v>
                </c:pt>
                <c:pt idx="125">
                  <c:v>44641.684027777781</c:v>
                </c:pt>
                <c:pt idx="126">
                  <c:v>44641.6875</c:v>
                </c:pt>
                <c:pt idx="127">
                  <c:v>44641.690972222219</c:v>
                </c:pt>
                <c:pt idx="128">
                  <c:v>44641.694444444445</c:v>
                </c:pt>
                <c:pt idx="129">
                  <c:v>44641.697916666664</c:v>
                </c:pt>
                <c:pt idx="130">
                  <c:v>44641.701388888891</c:v>
                </c:pt>
                <c:pt idx="131">
                  <c:v>44641.704861111109</c:v>
                </c:pt>
                <c:pt idx="132">
                  <c:v>44641.708333333336</c:v>
                </c:pt>
                <c:pt idx="133">
                  <c:v>44641.711805555555</c:v>
                </c:pt>
                <c:pt idx="134">
                  <c:v>44641.715277777781</c:v>
                </c:pt>
                <c:pt idx="135">
                  <c:v>44641.71875</c:v>
                </c:pt>
                <c:pt idx="136">
                  <c:v>44641.722222222219</c:v>
                </c:pt>
                <c:pt idx="137">
                  <c:v>44641.725694444445</c:v>
                </c:pt>
                <c:pt idx="138">
                  <c:v>44641.729166666664</c:v>
                </c:pt>
                <c:pt idx="139">
                  <c:v>44641.732638888891</c:v>
                </c:pt>
                <c:pt idx="140">
                  <c:v>44641.736111111109</c:v>
                </c:pt>
                <c:pt idx="141">
                  <c:v>44641.739583333336</c:v>
                </c:pt>
                <c:pt idx="142">
                  <c:v>44641.743055555555</c:v>
                </c:pt>
                <c:pt idx="143">
                  <c:v>44641.746527777781</c:v>
                </c:pt>
                <c:pt idx="144">
                  <c:v>44641.75</c:v>
                </c:pt>
              </c:numCache>
            </c:numRef>
          </c:xVal>
          <c:yVal>
            <c:numRef>
              <c:f>Simulation_March!$DC$3:$DC$147</c:f>
              <c:numCache>
                <c:formatCode>General</c:formatCode>
                <c:ptCount val="145"/>
                <c:pt idx="0">
                  <c:v>0.18684999999999999</c:v>
                </c:pt>
                <c:pt idx="1">
                  <c:v>0.18684999999999999</c:v>
                </c:pt>
                <c:pt idx="2">
                  <c:v>0.18684999999999999</c:v>
                </c:pt>
                <c:pt idx="3">
                  <c:v>0.18684999999999999</c:v>
                </c:pt>
                <c:pt idx="4">
                  <c:v>0.18684999999999999</c:v>
                </c:pt>
                <c:pt idx="5">
                  <c:v>0.18684999999999999</c:v>
                </c:pt>
                <c:pt idx="6">
                  <c:v>0.18684999999999999</c:v>
                </c:pt>
                <c:pt idx="7">
                  <c:v>0.18684999999999999</c:v>
                </c:pt>
                <c:pt idx="8">
                  <c:v>0.18684999999999999</c:v>
                </c:pt>
                <c:pt idx="9">
                  <c:v>0.18684999999999999</c:v>
                </c:pt>
                <c:pt idx="10">
                  <c:v>0.18684999999999999</c:v>
                </c:pt>
                <c:pt idx="11">
                  <c:v>0.18684999999999999</c:v>
                </c:pt>
                <c:pt idx="12">
                  <c:v>0.26400000000000001</c:v>
                </c:pt>
                <c:pt idx="13">
                  <c:v>0.26400000000000001</c:v>
                </c:pt>
                <c:pt idx="14">
                  <c:v>0.26400000000000001</c:v>
                </c:pt>
                <c:pt idx="15">
                  <c:v>0.26400000000000001</c:v>
                </c:pt>
                <c:pt idx="16">
                  <c:v>0.26400000000000001</c:v>
                </c:pt>
                <c:pt idx="17">
                  <c:v>0.26400000000000001</c:v>
                </c:pt>
                <c:pt idx="18">
                  <c:v>0.26400000000000001</c:v>
                </c:pt>
                <c:pt idx="19">
                  <c:v>0.26400000000000001</c:v>
                </c:pt>
                <c:pt idx="20">
                  <c:v>0.26400000000000001</c:v>
                </c:pt>
                <c:pt idx="21">
                  <c:v>0.26400000000000001</c:v>
                </c:pt>
                <c:pt idx="22">
                  <c:v>0.26400000000000001</c:v>
                </c:pt>
                <c:pt idx="23">
                  <c:v>0.26400000000000001</c:v>
                </c:pt>
                <c:pt idx="24">
                  <c:v>0.28799999999999998</c:v>
                </c:pt>
                <c:pt idx="25">
                  <c:v>0.28799999999999998</c:v>
                </c:pt>
                <c:pt idx="26">
                  <c:v>0.28799999999999998</c:v>
                </c:pt>
                <c:pt idx="27">
                  <c:v>0.28799999999999998</c:v>
                </c:pt>
                <c:pt idx="28">
                  <c:v>0.28799999999999998</c:v>
                </c:pt>
                <c:pt idx="29">
                  <c:v>0.28799999999999998</c:v>
                </c:pt>
                <c:pt idx="30">
                  <c:v>0.28799999999999998</c:v>
                </c:pt>
                <c:pt idx="31">
                  <c:v>0.28799999999999998</c:v>
                </c:pt>
                <c:pt idx="32">
                  <c:v>0.28799999999999998</c:v>
                </c:pt>
                <c:pt idx="33">
                  <c:v>0.28799999999999998</c:v>
                </c:pt>
                <c:pt idx="34">
                  <c:v>0.28799999999999998</c:v>
                </c:pt>
                <c:pt idx="35">
                  <c:v>0.28799999999999998</c:v>
                </c:pt>
                <c:pt idx="36">
                  <c:v>0.26841999999999999</c:v>
                </c:pt>
                <c:pt idx="37">
                  <c:v>0.26841999999999999</c:v>
                </c:pt>
                <c:pt idx="38">
                  <c:v>0.26841999999999999</c:v>
                </c:pt>
                <c:pt idx="39">
                  <c:v>0.26841999999999999</c:v>
                </c:pt>
                <c:pt idx="40">
                  <c:v>0.26841999999999999</c:v>
                </c:pt>
                <c:pt idx="41">
                  <c:v>0.26841999999999999</c:v>
                </c:pt>
                <c:pt idx="42">
                  <c:v>0.26841999999999999</c:v>
                </c:pt>
                <c:pt idx="43">
                  <c:v>0.26841999999999999</c:v>
                </c:pt>
                <c:pt idx="44">
                  <c:v>0.26841999999999999</c:v>
                </c:pt>
                <c:pt idx="45">
                  <c:v>0.26841999999999999</c:v>
                </c:pt>
                <c:pt idx="46">
                  <c:v>0.26841999999999999</c:v>
                </c:pt>
                <c:pt idx="47">
                  <c:v>0.26841999999999999</c:v>
                </c:pt>
                <c:pt idx="48">
                  <c:v>0.21029</c:v>
                </c:pt>
                <c:pt idx="49">
                  <c:v>0.21029</c:v>
                </c:pt>
                <c:pt idx="50">
                  <c:v>0.21029</c:v>
                </c:pt>
                <c:pt idx="51">
                  <c:v>0.21029</c:v>
                </c:pt>
                <c:pt idx="52">
                  <c:v>0.21029</c:v>
                </c:pt>
                <c:pt idx="53">
                  <c:v>0.21029</c:v>
                </c:pt>
                <c:pt idx="54">
                  <c:v>0.21029</c:v>
                </c:pt>
                <c:pt idx="55">
                  <c:v>0.21029</c:v>
                </c:pt>
                <c:pt idx="56">
                  <c:v>0.21029</c:v>
                </c:pt>
                <c:pt idx="57">
                  <c:v>0.21029</c:v>
                </c:pt>
                <c:pt idx="58">
                  <c:v>0.21029</c:v>
                </c:pt>
                <c:pt idx="59">
                  <c:v>0.21029</c:v>
                </c:pt>
                <c:pt idx="60">
                  <c:v>0.1928</c:v>
                </c:pt>
                <c:pt idx="61">
                  <c:v>0.1928</c:v>
                </c:pt>
                <c:pt idx="62">
                  <c:v>0.1928</c:v>
                </c:pt>
                <c:pt idx="63">
                  <c:v>0.1928</c:v>
                </c:pt>
                <c:pt idx="64">
                  <c:v>0.1928</c:v>
                </c:pt>
                <c:pt idx="65">
                  <c:v>0.1928</c:v>
                </c:pt>
                <c:pt idx="66">
                  <c:v>0.1928</c:v>
                </c:pt>
                <c:pt idx="67">
                  <c:v>0.1928</c:v>
                </c:pt>
                <c:pt idx="68">
                  <c:v>0.1928</c:v>
                </c:pt>
                <c:pt idx="69">
                  <c:v>0.1928</c:v>
                </c:pt>
                <c:pt idx="70">
                  <c:v>0.1928</c:v>
                </c:pt>
                <c:pt idx="71">
                  <c:v>0.1928</c:v>
                </c:pt>
                <c:pt idx="72">
                  <c:v>0.17449999999999999</c:v>
                </c:pt>
                <c:pt idx="73">
                  <c:v>0.17449999999999999</c:v>
                </c:pt>
                <c:pt idx="74">
                  <c:v>0.17449999999999999</c:v>
                </c:pt>
                <c:pt idx="75">
                  <c:v>0.17449999999999999</c:v>
                </c:pt>
                <c:pt idx="76">
                  <c:v>0.17449999999999999</c:v>
                </c:pt>
                <c:pt idx="77">
                  <c:v>0.17449999999999999</c:v>
                </c:pt>
                <c:pt idx="78">
                  <c:v>0.17449999999999999</c:v>
                </c:pt>
                <c:pt idx="79">
                  <c:v>0.17449999999999999</c:v>
                </c:pt>
                <c:pt idx="80">
                  <c:v>0.17449999999999999</c:v>
                </c:pt>
                <c:pt idx="81">
                  <c:v>0.17449999999999999</c:v>
                </c:pt>
                <c:pt idx="82">
                  <c:v>0.17449999999999999</c:v>
                </c:pt>
                <c:pt idx="83">
                  <c:v>0.17449999999999999</c:v>
                </c:pt>
                <c:pt idx="84">
                  <c:v>0.15698999999999999</c:v>
                </c:pt>
                <c:pt idx="85">
                  <c:v>0.15698999999999999</c:v>
                </c:pt>
                <c:pt idx="86">
                  <c:v>0.15698999999999999</c:v>
                </c:pt>
                <c:pt idx="87">
                  <c:v>0.15698999999999999</c:v>
                </c:pt>
                <c:pt idx="88">
                  <c:v>0.15698999999999999</c:v>
                </c:pt>
                <c:pt idx="89">
                  <c:v>0.15698999999999999</c:v>
                </c:pt>
                <c:pt idx="90">
                  <c:v>0.15698999999999999</c:v>
                </c:pt>
                <c:pt idx="91">
                  <c:v>0.15698999999999999</c:v>
                </c:pt>
                <c:pt idx="92">
                  <c:v>0.15698999999999999</c:v>
                </c:pt>
                <c:pt idx="93">
                  <c:v>0.15698999999999999</c:v>
                </c:pt>
                <c:pt idx="94">
                  <c:v>0.15698999999999999</c:v>
                </c:pt>
                <c:pt idx="95">
                  <c:v>0.15698999999999999</c:v>
                </c:pt>
                <c:pt idx="96">
                  <c:v>0.15</c:v>
                </c:pt>
                <c:pt idx="97">
                  <c:v>0.15</c:v>
                </c:pt>
                <c:pt idx="98">
                  <c:v>0.15</c:v>
                </c:pt>
                <c:pt idx="99">
                  <c:v>0.15</c:v>
                </c:pt>
                <c:pt idx="100">
                  <c:v>0.15</c:v>
                </c:pt>
                <c:pt idx="101">
                  <c:v>0.15</c:v>
                </c:pt>
                <c:pt idx="102">
                  <c:v>0.15</c:v>
                </c:pt>
                <c:pt idx="103">
                  <c:v>0.15</c:v>
                </c:pt>
                <c:pt idx="104">
                  <c:v>0.15</c:v>
                </c:pt>
                <c:pt idx="105">
                  <c:v>0.15</c:v>
                </c:pt>
                <c:pt idx="106">
                  <c:v>0.15</c:v>
                </c:pt>
                <c:pt idx="107">
                  <c:v>0.15</c:v>
                </c:pt>
                <c:pt idx="108">
                  <c:v>0.15071000000000001</c:v>
                </c:pt>
                <c:pt idx="109">
                  <c:v>0.15071000000000001</c:v>
                </c:pt>
                <c:pt idx="110">
                  <c:v>0.15071000000000001</c:v>
                </c:pt>
                <c:pt idx="111">
                  <c:v>0.15071000000000001</c:v>
                </c:pt>
                <c:pt idx="112">
                  <c:v>0.15071000000000001</c:v>
                </c:pt>
                <c:pt idx="113">
                  <c:v>0.15071000000000001</c:v>
                </c:pt>
                <c:pt idx="114">
                  <c:v>0.15071000000000001</c:v>
                </c:pt>
                <c:pt idx="115">
                  <c:v>0.15071000000000001</c:v>
                </c:pt>
                <c:pt idx="116">
                  <c:v>0.15071000000000001</c:v>
                </c:pt>
                <c:pt idx="117">
                  <c:v>0.15071000000000001</c:v>
                </c:pt>
                <c:pt idx="118">
                  <c:v>0.15071000000000001</c:v>
                </c:pt>
                <c:pt idx="119">
                  <c:v>0.15071000000000001</c:v>
                </c:pt>
                <c:pt idx="120">
                  <c:v>0.21121000000000001</c:v>
                </c:pt>
                <c:pt idx="121">
                  <c:v>0.21121000000000001</c:v>
                </c:pt>
                <c:pt idx="122">
                  <c:v>0.21121000000000001</c:v>
                </c:pt>
                <c:pt idx="123">
                  <c:v>0.21121000000000001</c:v>
                </c:pt>
                <c:pt idx="124">
                  <c:v>0.21121000000000001</c:v>
                </c:pt>
                <c:pt idx="125">
                  <c:v>0.21121000000000001</c:v>
                </c:pt>
                <c:pt idx="126">
                  <c:v>0.21121000000000001</c:v>
                </c:pt>
                <c:pt idx="127">
                  <c:v>0.21121000000000001</c:v>
                </c:pt>
                <c:pt idx="128">
                  <c:v>0.21121000000000001</c:v>
                </c:pt>
                <c:pt idx="129">
                  <c:v>0.21121000000000001</c:v>
                </c:pt>
                <c:pt idx="130">
                  <c:v>0.21121000000000001</c:v>
                </c:pt>
                <c:pt idx="131">
                  <c:v>0.21121000000000001</c:v>
                </c:pt>
                <c:pt idx="132">
                  <c:v>0.23230000000000001</c:v>
                </c:pt>
                <c:pt idx="133">
                  <c:v>0.23230000000000001</c:v>
                </c:pt>
                <c:pt idx="134">
                  <c:v>0.23230000000000001</c:v>
                </c:pt>
                <c:pt idx="135">
                  <c:v>0.23230000000000001</c:v>
                </c:pt>
                <c:pt idx="136">
                  <c:v>0.23230000000000001</c:v>
                </c:pt>
                <c:pt idx="137">
                  <c:v>0.23230000000000001</c:v>
                </c:pt>
                <c:pt idx="138">
                  <c:v>0.23230000000000001</c:v>
                </c:pt>
                <c:pt idx="139">
                  <c:v>0.23230000000000001</c:v>
                </c:pt>
                <c:pt idx="140">
                  <c:v>0.23230000000000001</c:v>
                </c:pt>
                <c:pt idx="141">
                  <c:v>0.23230000000000001</c:v>
                </c:pt>
                <c:pt idx="142">
                  <c:v>0.23230000000000001</c:v>
                </c:pt>
                <c:pt idx="143">
                  <c:v>0.23230000000000001</c:v>
                </c:pt>
                <c:pt idx="144">
                  <c:v>0.25819999999999999</c:v>
                </c:pt>
              </c:numCache>
            </c:numRef>
          </c:yVal>
          <c:smooth val="0"/>
          <c:extLst>
            <c:ext xmlns:c16="http://schemas.microsoft.com/office/drawing/2014/chart" uri="{C3380CC4-5D6E-409C-BE32-E72D297353CC}">
              <c16:uniqueId val="{00000001-9DD0-4CAF-A4BE-CDDBA261E175}"/>
            </c:ext>
          </c:extLst>
        </c:ser>
        <c:dLbls>
          <c:showLegendKey val="0"/>
          <c:showVal val="0"/>
          <c:showCatName val="0"/>
          <c:showSerName val="0"/>
          <c:showPercent val="0"/>
          <c:showBubbleSize val="0"/>
        </c:dLbls>
        <c:axId val="715076560"/>
        <c:axId val="715075840"/>
      </c:scatterChart>
      <c:valAx>
        <c:axId val="588631272"/>
        <c:scaling>
          <c:orientation val="minMax"/>
          <c:max val="44641.75"/>
          <c:min val="44641.25"/>
        </c:scaling>
        <c:delete val="0"/>
        <c:axPos val="b"/>
        <c:majorGridlines>
          <c:spPr>
            <a:ln w="9525" cap="flat" cmpd="sng" algn="ctr">
              <a:solidFill>
                <a:schemeClr val="tx1">
                  <a:lumMod val="15000"/>
                  <a:lumOff val="85000"/>
                </a:schemeClr>
              </a:solidFill>
              <a:round/>
            </a:ln>
            <a:effectLst/>
          </c:spPr>
        </c:majorGridlines>
        <c:numFmt formatCode="m/d/yyyy\ h:mm"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crossAx val="588631992"/>
        <c:crosses val="autoZero"/>
        <c:crossBetween val="midCat"/>
      </c:valAx>
      <c:valAx>
        <c:axId val="588631992"/>
        <c:scaling>
          <c:orientation val="minMax"/>
        </c:scaling>
        <c:delete val="0"/>
        <c:axPos val="l"/>
        <c:majorGridlines>
          <c:spPr>
            <a:ln w="9525" cap="flat" cmpd="sng" algn="ctr">
              <a:solidFill>
                <a:schemeClr val="tx1">
                  <a:lumMod val="15000"/>
                  <a:lumOff val="85000"/>
                </a:schemeClr>
              </a:solidFill>
              <a:round/>
            </a:ln>
            <a:effectLst/>
          </c:spPr>
        </c:majorGridlines>
        <c:title>
          <c:tx>
            <c:rich>
              <a:bodyPr/>
              <a:lstStyle/>
              <a:p>
                <a:pPr>
                  <a:defRPr sz="1400" b="0"/>
                </a:pPr>
                <a:r>
                  <a:rPr lang="en-US" sz="1400" b="0"/>
                  <a:t>Power (kW)</a:t>
                </a:r>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8631272"/>
        <c:crosses val="autoZero"/>
        <c:crossBetween val="midCat"/>
      </c:valAx>
      <c:valAx>
        <c:axId val="715075840"/>
        <c:scaling>
          <c:orientation val="minMax"/>
        </c:scaling>
        <c:delete val="0"/>
        <c:axPos val="r"/>
        <c:title>
          <c:tx>
            <c:rich>
              <a:bodyPr/>
              <a:lstStyle/>
              <a:p>
                <a:pPr algn="ctr" rtl="0">
                  <a:defRPr lang="en-US" sz="1400" b="0" i="0" u="none" strike="noStrike" kern="1200" baseline="0">
                    <a:solidFill>
                      <a:sysClr val="windowText" lastClr="000000"/>
                    </a:solidFill>
                    <a:latin typeface="+mn-lt"/>
                    <a:ea typeface="+mn-ea"/>
                    <a:cs typeface="+mn-cs"/>
                  </a:defRPr>
                </a:pPr>
                <a:r>
                  <a:rPr lang="en-US" sz="1400" b="0" i="0" u="none" strike="noStrike" kern="1200" baseline="0">
                    <a:solidFill>
                      <a:sysClr val="windowText" lastClr="000000"/>
                    </a:solidFill>
                    <a:latin typeface="+mn-lt"/>
                    <a:ea typeface="+mn-ea"/>
                    <a:cs typeface="+mn-cs"/>
                  </a:rPr>
                  <a:t>Price (Euros/kWh)</a:t>
                </a:r>
              </a:p>
            </c:rich>
          </c:tx>
          <c:overlay val="0"/>
        </c:title>
        <c:numFmt formatCode="General" sourceLinked="1"/>
        <c:majorTickMark val="out"/>
        <c:minorTickMark val="none"/>
        <c:tickLblPos val="nextTo"/>
        <c:crossAx val="715076560"/>
        <c:crosses val="max"/>
        <c:crossBetween val="midCat"/>
      </c:valAx>
      <c:valAx>
        <c:axId val="715076560"/>
        <c:scaling>
          <c:orientation val="minMax"/>
        </c:scaling>
        <c:delete val="1"/>
        <c:axPos val="b"/>
        <c:numFmt formatCode="m/d/yyyy\ h:mm" sourceLinked="1"/>
        <c:majorTickMark val="out"/>
        <c:minorTickMark val="none"/>
        <c:tickLblPos val="nextTo"/>
        <c:crossAx val="715075840"/>
        <c:crosses val="autoZero"/>
        <c:crossBetween val="midCat"/>
      </c:valAx>
    </c:plotArea>
    <c:legend>
      <c:legendPos val="b"/>
      <c:overlay val="0"/>
      <c:txPr>
        <a:bodyPr/>
        <a:lstStyle/>
        <a:p>
          <a:pPr algn="ctr" rtl="0">
            <a:defRPr lang="en-US" sz="1400" b="0" i="0" u="none" strike="noStrike" kern="1200" baseline="0">
              <a:solidFill>
                <a:sysClr val="windowText" lastClr="000000"/>
              </a:solidFill>
              <a:latin typeface="+mn-lt"/>
              <a:ea typeface="+mn-ea"/>
              <a:cs typeface="+mn-cs"/>
            </a:defRPr>
          </a:pPr>
          <a:endParaRPr lang="en-US"/>
        </a:p>
      </c:txPr>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7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1" i="0" u="none" strike="noStrike" kern="1200" baseline="0">
                <a:solidFill>
                  <a:sysClr val="windowText" lastClr="000000"/>
                </a:solidFill>
              </a:rPr>
              <a:t>21st March with PV upscaled (uncontrolled)</a:t>
            </a:r>
          </a:p>
        </c:rich>
      </c:tx>
      <c:overlay val="0"/>
      <c:spPr>
        <a:noFill/>
        <a:ln>
          <a:noFill/>
        </a:ln>
        <a:effectLst/>
      </c:spPr>
    </c:title>
    <c:autoTitleDeleted val="0"/>
    <c:plotArea>
      <c:layout>
        <c:manualLayout>
          <c:layoutTarget val="inner"/>
          <c:xMode val="edge"/>
          <c:yMode val="edge"/>
          <c:x val="4.5566069836361758E-2"/>
          <c:y val="0.11925655212034547"/>
          <c:w val="0.92024679961301958"/>
          <c:h val="0.72120210150764852"/>
        </c:manualLayout>
      </c:layout>
      <c:scatterChart>
        <c:scatterStyle val="lineMarker"/>
        <c:varyColors val="0"/>
        <c:ser>
          <c:idx val="5"/>
          <c:order val="0"/>
          <c:tx>
            <c:strRef>
              <c:f>Simulation_March!$DL$2</c:f>
              <c:strCache>
                <c:ptCount val="1"/>
                <c:pt idx="0">
                  <c:v>EV0 </c:v>
                </c:pt>
              </c:strCache>
            </c:strRef>
          </c:tx>
          <c:spPr>
            <a:ln w="12700" cap="rnd">
              <a:solidFill>
                <a:srgbClr val="92D050"/>
              </a:solidFill>
              <a:round/>
            </a:ln>
            <a:effectLst/>
          </c:spPr>
          <c:marker>
            <c:symbol val="none"/>
          </c:marker>
          <c:xVal>
            <c:numRef>
              <c:f>Simulation_March!$A$3:$A$148</c:f>
              <c:numCache>
                <c:formatCode>m/d/yyyy\ h:mm</c:formatCode>
                <c:ptCount val="146"/>
                <c:pt idx="0">
                  <c:v>44641.25</c:v>
                </c:pt>
                <c:pt idx="1">
                  <c:v>44641.253472222219</c:v>
                </c:pt>
                <c:pt idx="2">
                  <c:v>44641.256944444445</c:v>
                </c:pt>
                <c:pt idx="3">
                  <c:v>44641.260416666664</c:v>
                </c:pt>
                <c:pt idx="4">
                  <c:v>44641.263888888891</c:v>
                </c:pt>
                <c:pt idx="5">
                  <c:v>44641.267361111109</c:v>
                </c:pt>
                <c:pt idx="6">
                  <c:v>44641.270833333336</c:v>
                </c:pt>
                <c:pt idx="7">
                  <c:v>44641.274305555555</c:v>
                </c:pt>
                <c:pt idx="8">
                  <c:v>44641.277777777781</c:v>
                </c:pt>
                <c:pt idx="9">
                  <c:v>44641.28125</c:v>
                </c:pt>
                <c:pt idx="10">
                  <c:v>44641.284722222219</c:v>
                </c:pt>
                <c:pt idx="11">
                  <c:v>44641.288194444445</c:v>
                </c:pt>
                <c:pt idx="12">
                  <c:v>44641.291666666664</c:v>
                </c:pt>
                <c:pt idx="13">
                  <c:v>44641.295138888891</c:v>
                </c:pt>
                <c:pt idx="14">
                  <c:v>44641.298611111109</c:v>
                </c:pt>
                <c:pt idx="15">
                  <c:v>44641.302083333336</c:v>
                </c:pt>
                <c:pt idx="16">
                  <c:v>44641.305555555555</c:v>
                </c:pt>
                <c:pt idx="17">
                  <c:v>44641.309027777781</c:v>
                </c:pt>
                <c:pt idx="18">
                  <c:v>44641.3125</c:v>
                </c:pt>
                <c:pt idx="19">
                  <c:v>44641.315972222219</c:v>
                </c:pt>
                <c:pt idx="20">
                  <c:v>44641.319444444445</c:v>
                </c:pt>
                <c:pt idx="21">
                  <c:v>44641.322916666664</c:v>
                </c:pt>
                <c:pt idx="22">
                  <c:v>44641.326388888891</c:v>
                </c:pt>
                <c:pt idx="23">
                  <c:v>44641.329861111109</c:v>
                </c:pt>
                <c:pt idx="24">
                  <c:v>44641.333333333336</c:v>
                </c:pt>
                <c:pt idx="25">
                  <c:v>44641.336805555555</c:v>
                </c:pt>
                <c:pt idx="26">
                  <c:v>44641.340277777781</c:v>
                </c:pt>
                <c:pt idx="27">
                  <c:v>44641.34375</c:v>
                </c:pt>
                <c:pt idx="28">
                  <c:v>44641.347222222219</c:v>
                </c:pt>
                <c:pt idx="29">
                  <c:v>44641.350694444445</c:v>
                </c:pt>
                <c:pt idx="30">
                  <c:v>44641.354166666664</c:v>
                </c:pt>
                <c:pt idx="31">
                  <c:v>44641.357638888891</c:v>
                </c:pt>
                <c:pt idx="32">
                  <c:v>44641.361111111109</c:v>
                </c:pt>
                <c:pt idx="33">
                  <c:v>44641.364583333336</c:v>
                </c:pt>
                <c:pt idx="34">
                  <c:v>44641.368055555555</c:v>
                </c:pt>
                <c:pt idx="35">
                  <c:v>44641.371527777781</c:v>
                </c:pt>
                <c:pt idx="36">
                  <c:v>44641.375</c:v>
                </c:pt>
                <c:pt idx="37">
                  <c:v>44641.378472222219</c:v>
                </c:pt>
                <c:pt idx="38">
                  <c:v>44641.381944444445</c:v>
                </c:pt>
                <c:pt idx="39">
                  <c:v>44641.385416666664</c:v>
                </c:pt>
                <c:pt idx="40">
                  <c:v>44641.388888888891</c:v>
                </c:pt>
                <c:pt idx="41">
                  <c:v>44641.392361111109</c:v>
                </c:pt>
                <c:pt idx="42">
                  <c:v>44641.395833333336</c:v>
                </c:pt>
                <c:pt idx="43">
                  <c:v>44641.399305555555</c:v>
                </c:pt>
                <c:pt idx="44">
                  <c:v>44641.402777777781</c:v>
                </c:pt>
                <c:pt idx="45">
                  <c:v>44641.40625</c:v>
                </c:pt>
                <c:pt idx="46">
                  <c:v>44641.409722222219</c:v>
                </c:pt>
                <c:pt idx="47">
                  <c:v>44641.413194444445</c:v>
                </c:pt>
                <c:pt idx="48">
                  <c:v>44641.416666666664</c:v>
                </c:pt>
                <c:pt idx="49">
                  <c:v>44641.420138888891</c:v>
                </c:pt>
                <c:pt idx="50">
                  <c:v>44641.423611111109</c:v>
                </c:pt>
                <c:pt idx="51">
                  <c:v>44641.427083333336</c:v>
                </c:pt>
                <c:pt idx="52">
                  <c:v>44641.430555555555</c:v>
                </c:pt>
                <c:pt idx="53">
                  <c:v>44641.434027777781</c:v>
                </c:pt>
                <c:pt idx="54">
                  <c:v>44641.4375</c:v>
                </c:pt>
                <c:pt idx="55">
                  <c:v>44641.440972222219</c:v>
                </c:pt>
                <c:pt idx="56">
                  <c:v>44641.444444444445</c:v>
                </c:pt>
                <c:pt idx="57">
                  <c:v>44641.447916666664</c:v>
                </c:pt>
                <c:pt idx="58">
                  <c:v>44641.451388888891</c:v>
                </c:pt>
                <c:pt idx="59">
                  <c:v>44641.454861111109</c:v>
                </c:pt>
                <c:pt idx="60">
                  <c:v>44641.458333333336</c:v>
                </c:pt>
                <c:pt idx="61">
                  <c:v>44641.461805555555</c:v>
                </c:pt>
                <c:pt idx="62">
                  <c:v>44641.465277777781</c:v>
                </c:pt>
                <c:pt idx="63">
                  <c:v>44641.46875</c:v>
                </c:pt>
                <c:pt idx="64">
                  <c:v>44641.472222222219</c:v>
                </c:pt>
                <c:pt idx="65">
                  <c:v>44641.475694444445</c:v>
                </c:pt>
                <c:pt idx="66">
                  <c:v>44641.479166666664</c:v>
                </c:pt>
                <c:pt idx="67">
                  <c:v>44641.482638888891</c:v>
                </c:pt>
                <c:pt idx="68">
                  <c:v>44641.486111111109</c:v>
                </c:pt>
                <c:pt idx="69">
                  <c:v>44641.489583333336</c:v>
                </c:pt>
                <c:pt idx="70">
                  <c:v>44641.493055555555</c:v>
                </c:pt>
                <c:pt idx="71">
                  <c:v>44641.496527777781</c:v>
                </c:pt>
                <c:pt idx="72">
                  <c:v>44641.5</c:v>
                </c:pt>
                <c:pt idx="73">
                  <c:v>44641.503472222219</c:v>
                </c:pt>
                <c:pt idx="74">
                  <c:v>44641.506944444445</c:v>
                </c:pt>
                <c:pt idx="75">
                  <c:v>44641.510416666664</c:v>
                </c:pt>
                <c:pt idx="76">
                  <c:v>44641.513888888891</c:v>
                </c:pt>
                <c:pt idx="77">
                  <c:v>44641.517361111109</c:v>
                </c:pt>
                <c:pt idx="78">
                  <c:v>44641.520833333336</c:v>
                </c:pt>
                <c:pt idx="79">
                  <c:v>44641.524305555555</c:v>
                </c:pt>
                <c:pt idx="80">
                  <c:v>44641.527777777781</c:v>
                </c:pt>
                <c:pt idx="81">
                  <c:v>44641.53125</c:v>
                </c:pt>
                <c:pt idx="82">
                  <c:v>44641.534722222219</c:v>
                </c:pt>
                <c:pt idx="83">
                  <c:v>44641.538194444445</c:v>
                </c:pt>
                <c:pt idx="84">
                  <c:v>44641.541666666664</c:v>
                </c:pt>
                <c:pt idx="85">
                  <c:v>44641.545138888891</c:v>
                </c:pt>
                <c:pt idx="86">
                  <c:v>44641.548611111109</c:v>
                </c:pt>
                <c:pt idx="87">
                  <c:v>44641.552083333336</c:v>
                </c:pt>
                <c:pt idx="88">
                  <c:v>44641.555555555555</c:v>
                </c:pt>
                <c:pt idx="89">
                  <c:v>44641.559027777781</c:v>
                </c:pt>
                <c:pt idx="90">
                  <c:v>44641.5625</c:v>
                </c:pt>
                <c:pt idx="91">
                  <c:v>44641.565972222219</c:v>
                </c:pt>
                <c:pt idx="92">
                  <c:v>44641.569444444445</c:v>
                </c:pt>
                <c:pt idx="93">
                  <c:v>44641.572916666664</c:v>
                </c:pt>
                <c:pt idx="94">
                  <c:v>44641.576388888891</c:v>
                </c:pt>
                <c:pt idx="95">
                  <c:v>44641.579861111109</c:v>
                </c:pt>
                <c:pt idx="96">
                  <c:v>44641.583333333336</c:v>
                </c:pt>
                <c:pt idx="97">
                  <c:v>44641.586805555555</c:v>
                </c:pt>
                <c:pt idx="98">
                  <c:v>44641.590277777781</c:v>
                </c:pt>
                <c:pt idx="99">
                  <c:v>44641.59375</c:v>
                </c:pt>
                <c:pt idx="100">
                  <c:v>44641.597222222219</c:v>
                </c:pt>
                <c:pt idx="101">
                  <c:v>44641.600694444445</c:v>
                </c:pt>
                <c:pt idx="102">
                  <c:v>44641.604166666664</c:v>
                </c:pt>
                <c:pt idx="103">
                  <c:v>44641.607638888891</c:v>
                </c:pt>
                <c:pt idx="104">
                  <c:v>44641.611111111109</c:v>
                </c:pt>
                <c:pt idx="105">
                  <c:v>44641.614583333336</c:v>
                </c:pt>
                <c:pt idx="106">
                  <c:v>44641.618055555555</c:v>
                </c:pt>
                <c:pt idx="107">
                  <c:v>44641.621527777781</c:v>
                </c:pt>
                <c:pt idx="108">
                  <c:v>44641.625</c:v>
                </c:pt>
                <c:pt idx="109">
                  <c:v>44641.628472222219</c:v>
                </c:pt>
                <c:pt idx="110">
                  <c:v>44641.631944444445</c:v>
                </c:pt>
                <c:pt idx="111">
                  <c:v>44641.635416666664</c:v>
                </c:pt>
                <c:pt idx="112">
                  <c:v>44641.638888888891</c:v>
                </c:pt>
                <c:pt idx="113">
                  <c:v>44641.642361111109</c:v>
                </c:pt>
                <c:pt idx="114">
                  <c:v>44641.645833333336</c:v>
                </c:pt>
                <c:pt idx="115">
                  <c:v>44641.649305555555</c:v>
                </c:pt>
                <c:pt idx="116">
                  <c:v>44641.652777777781</c:v>
                </c:pt>
                <c:pt idx="117">
                  <c:v>44641.65625</c:v>
                </c:pt>
                <c:pt idx="118">
                  <c:v>44641.659722222219</c:v>
                </c:pt>
                <c:pt idx="119">
                  <c:v>44641.663194444445</c:v>
                </c:pt>
                <c:pt idx="120">
                  <c:v>44641.666666666664</c:v>
                </c:pt>
                <c:pt idx="121">
                  <c:v>44641.670138888891</c:v>
                </c:pt>
                <c:pt idx="122">
                  <c:v>44641.673611111109</c:v>
                </c:pt>
                <c:pt idx="123">
                  <c:v>44641.677083333336</c:v>
                </c:pt>
                <c:pt idx="124">
                  <c:v>44641.680555555555</c:v>
                </c:pt>
                <c:pt idx="125">
                  <c:v>44641.684027777781</c:v>
                </c:pt>
                <c:pt idx="126">
                  <c:v>44641.6875</c:v>
                </c:pt>
                <c:pt idx="127">
                  <c:v>44641.690972222219</c:v>
                </c:pt>
                <c:pt idx="128">
                  <c:v>44641.694444444445</c:v>
                </c:pt>
                <c:pt idx="129">
                  <c:v>44641.697916666664</c:v>
                </c:pt>
                <c:pt idx="130">
                  <c:v>44641.701388888891</c:v>
                </c:pt>
                <c:pt idx="131">
                  <c:v>44641.704861111109</c:v>
                </c:pt>
                <c:pt idx="132">
                  <c:v>44641.708333333336</c:v>
                </c:pt>
                <c:pt idx="133">
                  <c:v>44641.711805555555</c:v>
                </c:pt>
                <c:pt idx="134">
                  <c:v>44641.715277777781</c:v>
                </c:pt>
                <c:pt idx="135">
                  <c:v>44641.71875</c:v>
                </c:pt>
                <c:pt idx="136">
                  <c:v>44641.722222222219</c:v>
                </c:pt>
                <c:pt idx="137">
                  <c:v>44641.725694444445</c:v>
                </c:pt>
                <c:pt idx="138">
                  <c:v>44641.729166666664</c:v>
                </c:pt>
                <c:pt idx="139">
                  <c:v>44641.732638888891</c:v>
                </c:pt>
                <c:pt idx="140">
                  <c:v>44641.736111111109</c:v>
                </c:pt>
                <c:pt idx="141">
                  <c:v>44641.739583333336</c:v>
                </c:pt>
                <c:pt idx="142">
                  <c:v>44641.743055555555</c:v>
                </c:pt>
                <c:pt idx="143">
                  <c:v>44641.746527777781</c:v>
                </c:pt>
                <c:pt idx="144">
                  <c:v>44641.75</c:v>
                </c:pt>
              </c:numCache>
            </c:numRef>
          </c:xVal>
          <c:yVal>
            <c:numRef>
              <c:f>Simulation_March!$DL$3:$DL$147</c:f>
              <c:numCache>
                <c:formatCode>General</c:formatCode>
                <c:ptCount val="14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0.52566666666666662</c:v>
                </c:pt>
                <c:pt idx="22">
                  <c:v>1.0513333333333332</c:v>
                </c:pt>
                <c:pt idx="23">
                  <c:v>1.577</c:v>
                </c:pt>
                <c:pt idx="24">
                  <c:v>2.1026666666666665</c:v>
                </c:pt>
                <c:pt idx="25">
                  <c:v>2.628333333333333</c:v>
                </c:pt>
                <c:pt idx="26">
                  <c:v>3.1539999999999995</c:v>
                </c:pt>
                <c:pt idx="27">
                  <c:v>3.679666666666666</c:v>
                </c:pt>
                <c:pt idx="28">
                  <c:v>4.2053333333333329</c:v>
                </c:pt>
                <c:pt idx="29">
                  <c:v>4.7309999999999999</c:v>
                </c:pt>
                <c:pt idx="30">
                  <c:v>5.2566666666666668</c:v>
                </c:pt>
                <c:pt idx="31">
                  <c:v>5.7823333333333338</c:v>
                </c:pt>
                <c:pt idx="32">
                  <c:v>6.3080000000000007</c:v>
                </c:pt>
                <c:pt idx="33">
                  <c:v>6.8336666666666677</c:v>
                </c:pt>
                <c:pt idx="34">
                  <c:v>7.3593333333333346</c:v>
                </c:pt>
                <c:pt idx="35">
                  <c:v>7.8850000000000016</c:v>
                </c:pt>
                <c:pt idx="36">
                  <c:v>8.4106666666666676</c:v>
                </c:pt>
                <c:pt idx="37">
                  <c:v>8.9363333333333337</c:v>
                </c:pt>
                <c:pt idx="38">
                  <c:v>9.4619999999999997</c:v>
                </c:pt>
                <c:pt idx="39">
                  <c:v>9.9876666666666658</c:v>
                </c:pt>
                <c:pt idx="40">
                  <c:v>10.513333333333332</c:v>
                </c:pt>
                <c:pt idx="41">
                  <c:v>11.038999999999998</c:v>
                </c:pt>
                <c:pt idx="42">
                  <c:v>11.564666666666664</c:v>
                </c:pt>
                <c:pt idx="43">
                  <c:v>12.09033333333333</c:v>
                </c:pt>
                <c:pt idx="44">
                  <c:v>12.615999999999996</c:v>
                </c:pt>
                <c:pt idx="45">
                  <c:v>13.141666666666662</c:v>
                </c:pt>
                <c:pt idx="46">
                  <c:v>13.667333333333328</c:v>
                </c:pt>
                <c:pt idx="47">
                  <c:v>14.192999999999994</c:v>
                </c:pt>
                <c:pt idx="48">
                  <c:v>14.71866666666666</c:v>
                </c:pt>
                <c:pt idx="49">
                  <c:v>15.244333333333326</c:v>
                </c:pt>
                <c:pt idx="50">
                  <c:v>15.769999999999992</c:v>
                </c:pt>
                <c:pt idx="51">
                  <c:v>16.295666666666659</c:v>
                </c:pt>
                <c:pt idx="52">
                  <c:v>16.821333333333325</c:v>
                </c:pt>
                <c:pt idx="53">
                  <c:v>17.346999999999991</c:v>
                </c:pt>
                <c:pt idx="54">
                  <c:v>17.872666666666657</c:v>
                </c:pt>
                <c:pt idx="55">
                  <c:v>18.398333333333323</c:v>
                </c:pt>
                <c:pt idx="56">
                  <c:v>18.923999999999989</c:v>
                </c:pt>
                <c:pt idx="57">
                  <c:v>19.449666666666655</c:v>
                </c:pt>
                <c:pt idx="58">
                  <c:v>19.975333333333321</c:v>
                </c:pt>
                <c:pt idx="59">
                  <c:v>20.500999999999987</c:v>
                </c:pt>
                <c:pt idx="60">
                  <c:v>21.026666666666653</c:v>
                </c:pt>
                <c:pt idx="61">
                  <c:v>21.552333333333319</c:v>
                </c:pt>
                <c:pt idx="62">
                  <c:v>22.077999999999985</c:v>
                </c:pt>
                <c:pt idx="63">
                  <c:v>22.603666666666651</c:v>
                </c:pt>
                <c:pt idx="64">
                  <c:v>23.129333333333317</c:v>
                </c:pt>
                <c:pt idx="65">
                  <c:v>23.654999999999983</c:v>
                </c:pt>
                <c:pt idx="66">
                  <c:v>24.180666666666649</c:v>
                </c:pt>
                <c:pt idx="67">
                  <c:v>24.706333333333315</c:v>
                </c:pt>
                <c:pt idx="68">
                  <c:v>25.231999999999982</c:v>
                </c:pt>
                <c:pt idx="69">
                  <c:v>25.757666666666648</c:v>
                </c:pt>
                <c:pt idx="70">
                  <c:v>26.283333333333314</c:v>
                </c:pt>
                <c:pt idx="71">
                  <c:v>26.80899999999998</c:v>
                </c:pt>
                <c:pt idx="72">
                  <c:v>27.334666666666646</c:v>
                </c:pt>
                <c:pt idx="73">
                  <c:v>27.860333333333312</c:v>
                </c:pt>
                <c:pt idx="74">
                  <c:v>28.385999999999978</c:v>
                </c:pt>
                <c:pt idx="75">
                  <c:v>28.911666666666644</c:v>
                </c:pt>
                <c:pt idx="76">
                  <c:v>29.43733333333331</c:v>
                </c:pt>
                <c:pt idx="77">
                  <c:v>29.962999999999976</c:v>
                </c:pt>
                <c:pt idx="78">
                  <c:v>30.488666666666642</c:v>
                </c:pt>
                <c:pt idx="79">
                  <c:v>31.014333333333308</c:v>
                </c:pt>
                <c:pt idx="80">
                  <c:v>31.539999999999974</c:v>
                </c:pt>
                <c:pt idx="81">
                  <c:v>32.065666666666644</c:v>
                </c:pt>
                <c:pt idx="82">
                  <c:v>32.59133333333331</c:v>
                </c:pt>
                <c:pt idx="83">
                  <c:v>33.116999999999976</c:v>
                </c:pt>
                <c:pt idx="84">
                  <c:v>33.642666666666642</c:v>
                </c:pt>
                <c:pt idx="85">
                  <c:v>34.168333333333308</c:v>
                </c:pt>
                <c:pt idx="86">
                  <c:v>34.693999999999974</c:v>
                </c:pt>
                <c:pt idx="87">
                  <c:v>35.21966666666664</c:v>
                </c:pt>
                <c:pt idx="88">
                  <c:v>35.745333333333306</c:v>
                </c:pt>
                <c:pt idx="89">
                  <c:v>36.270999999999972</c:v>
                </c:pt>
                <c:pt idx="90">
                  <c:v>36.796666666666638</c:v>
                </c:pt>
                <c:pt idx="91">
                  <c:v>37.322333333333304</c:v>
                </c:pt>
                <c:pt idx="92">
                  <c:v>37.847999999999971</c:v>
                </c:pt>
                <c:pt idx="93">
                  <c:v>38.373666666666637</c:v>
                </c:pt>
                <c:pt idx="94">
                  <c:v>38.899333333333303</c:v>
                </c:pt>
                <c:pt idx="95">
                  <c:v>39.424999999999969</c:v>
                </c:pt>
                <c:pt idx="96">
                  <c:v>39.950666666666635</c:v>
                </c:pt>
                <c:pt idx="97">
                  <c:v>40.476333333333301</c:v>
                </c:pt>
                <c:pt idx="98">
                  <c:v>41.001999999999967</c:v>
                </c:pt>
                <c:pt idx="99">
                  <c:v>41.527666666666633</c:v>
                </c:pt>
                <c:pt idx="100">
                  <c:v>42.053333333333299</c:v>
                </c:pt>
                <c:pt idx="101">
                  <c:v>42.578999999999965</c:v>
                </c:pt>
                <c:pt idx="102">
                  <c:v>42.578999999999965</c:v>
                </c:pt>
                <c:pt idx="103">
                  <c:v>42.578999999999965</c:v>
                </c:pt>
                <c:pt idx="104">
                  <c:v>42.578999999999965</c:v>
                </c:pt>
                <c:pt idx="105">
                  <c:v>42.578999999999965</c:v>
                </c:pt>
                <c:pt idx="106">
                  <c:v>42.578999999999965</c:v>
                </c:pt>
                <c:pt idx="107">
                  <c:v>42.578999999999965</c:v>
                </c:pt>
                <c:pt idx="108">
                  <c:v>42.578999999999965</c:v>
                </c:pt>
                <c:pt idx="109">
                  <c:v>42.578999999999965</c:v>
                </c:pt>
                <c:pt idx="110">
                  <c:v>42.578999999999965</c:v>
                </c:pt>
                <c:pt idx="111">
                  <c:v>42.578999999999965</c:v>
                </c:pt>
                <c:pt idx="112">
                  <c:v>42.578999999999965</c:v>
                </c:pt>
                <c:pt idx="113">
                  <c:v>42.578999999999965</c:v>
                </c:pt>
                <c:pt idx="114">
                  <c:v>42.578999999999965</c:v>
                </c:pt>
                <c:pt idx="115">
                  <c:v>42.578999999999965</c:v>
                </c:pt>
                <c:pt idx="116">
                  <c:v>42.578999999999965</c:v>
                </c:pt>
                <c:pt idx="117">
                  <c:v>42.578999999999965</c:v>
                </c:pt>
                <c:pt idx="118">
                  <c:v>42.578999999999965</c:v>
                </c:pt>
                <c:pt idx="119">
                  <c:v>42.578999999999965</c:v>
                </c:pt>
                <c:pt idx="120">
                  <c:v>42.578999999999965</c:v>
                </c:pt>
                <c:pt idx="121">
                  <c:v>42.578999999999965</c:v>
                </c:pt>
                <c:pt idx="122">
                  <c:v>42.578999999999965</c:v>
                </c:pt>
                <c:pt idx="123">
                  <c:v>42.578999999999965</c:v>
                </c:pt>
                <c:pt idx="124">
                  <c:v>42.578999999999965</c:v>
                </c:pt>
                <c:pt idx="125">
                  <c:v>42.578999999999965</c:v>
                </c:pt>
                <c:pt idx="126">
                  <c:v>42.578999999999965</c:v>
                </c:pt>
                <c:pt idx="127">
                  <c:v>42.578999999999965</c:v>
                </c:pt>
                <c:pt idx="128">
                  <c:v>42.578999999999965</c:v>
                </c:pt>
                <c:pt idx="129">
                  <c:v>42.578999999999965</c:v>
                </c:pt>
                <c:pt idx="130">
                  <c:v>42.578999999999965</c:v>
                </c:pt>
                <c:pt idx="131">
                  <c:v>42.578999999999965</c:v>
                </c:pt>
                <c:pt idx="132">
                  <c:v>42.578999999999965</c:v>
                </c:pt>
                <c:pt idx="133">
                  <c:v>42.578999999999965</c:v>
                </c:pt>
                <c:pt idx="134">
                  <c:v>42.578999999999965</c:v>
                </c:pt>
                <c:pt idx="135">
                  <c:v>42.578999999999965</c:v>
                </c:pt>
                <c:pt idx="136">
                  <c:v>42.578999999999965</c:v>
                </c:pt>
                <c:pt idx="137">
                  <c:v>42.578999999999965</c:v>
                </c:pt>
                <c:pt idx="138">
                  <c:v>42.578999999999965</c:v>
                </c:pt>
                <c:pt idx="139">
                  <c:v>42.578999999999965</c:v>
                </c:pt>
                <c:pt idx="140">
                  <c:v>42.578999999999965</c:v>
                </c:pt>
                <c:pt idx="141">
                  <c:v>42.578999999999965</c:v>
                </c:pt>
                <c:pt idx="142">
                  <c:v>42.578999999999965</c:v>
                </c:pt>
                <c:pt idx="143">
                  <c:v>42.578999999999965</c:v>
                </c:pt>
                <c:pt idx="144">
                  <c:v>42.578999999999965</c:v>
                </c:pt>
              </c:numCache>
            </c:numRef>
          </c:yVal>
          <c:smooth val="0"/>
          <c:extLst>
            <c:ext xmlns:c16="http://schemas.microsoft.com/office/drawing/2014/chart" uri="{C3380CC4-5D6E-409C-BE32-E72D297353CC}">
              <c16:uniqueId val="{00000000-FFD1-40B4-86CA-E4CA6FB1EB05}"/>
            </c:ext>
          </c:extLst>
        </c:ser>
        <c:ser>
          <c:idx val="0"/>
          <c:order val="1"/>
          <c:tx>
            <c:strRef>
              <c:f>Simulation_March!$DT$2</c:f>
              <c:strCache>
                <c:ptCount val="1"/>
                <c:pt idx="0">
                  <c:v>EV1 </c:v>
                </c:pt>
              </c:strCache>
            </c:strRef>
          </c:tx>
          <c:spPr>
            <a:ln w="12700" cap="rnd">
              <a:solidFill>
                <a:schemeClr val="accent4">
                  <a:lumMod val="75000"/>
                </a:schemeClr>
              </a:solidFill>
              <a:round/>
            </a:ln>
            <a:effectLst/>
          </c:spPr>
          <c:marker>
            <c:symbol val="none"/>
          </c:marker>
          <c:xVal>
            <c:numRef>
              <c:f>Simulation_March!$A$3:$A$148</c:f>
              <c:numCache>
                <c:formatCode>m/d/yyyy\ h:mm</c:formatCode>
                <c:ptCount val="146"/>
                <c:pt idx="0">
                  <c:v>44641.25</c:v>
                </c:pt>
                <c:pt idx="1">
                  <c:v>44641.253472222219</c:v>
                </c:pt>
                <c:pt idx="2">
                  <c:v>44641.256944444445</c:v>
                </c:pt>
                <c:pt idx="3">
                  <c:v>44641.260416666664</c:v>
                </c:pt>
                <c:pt idx="4">
                  <c:v>44641.263888888891</c:v>
                </c:pt>
                <c:pt idx="5">
                  <c:v>44641.267361111109</c:v>
                </c:pt>
                <c:pt idx="6">
                  <c:v>44641.270833333336</c:v>
                </c:pt>
                <c:pt idx="7">
                  <c:v>44641.274305555555</c:v>
                </c:pt>
                <c:pt idx="8">
                  <c:v>44641.277777777781</c:v>
                </c:pt>
                <c:pt idx="9">
                  <c:v>44641.28125</c:v>
                </c:pt>
                <c:pt idx="10">
                  <c:v>44641.284722222219</c:v>
                </c:pt>
                <c:pt idx="11">
                  <c:v>44641.288194444445</c:v>
                </c:pt>
                <c:pt idx="12">
                  <c:v>44641.291666666664</c:v>
                </c:pt>
                <c:pt idx="13">
                  <c:v>44641.295138888891</c:v>
                </c:pt>
                <c:pt idx="14">
                  <c:v>44641.298611111109</c:v>
                </c:pt>
                <c:pt idx="15">
                  <c:v>44641.302083333336</c:v>
                </c:pt>
                <c:pt idx="16">
                  <c:v>44641.305555555555</c:v>
                </c:pt>
                <c:pt idx="17">
                  <c:v>44641.309027777781</c:v>
                </c:pt>
                <c:pt idx="18">
                  <c:v>44641.3125</c:v>
                </c:pt>
                <c:pt idx="19">
                  <c:v>44641.315972222219</c:v>
                </c:pt>
                <c:pt idx="20">
                  <c:v>44641.319444444445</c:v>
                </c:pt>
                <c:pt idx="21">
                  <c:v>44641.322916666664</c:v>
                </c:pt>
                <c:pt idx="22">
                  <c:v>44641.326388888891</c:v>
                </c:pt>
                <c:pt idx="23">
                  <c:v>44641.329861111109</c:v>
                </c:pt>
                <c:pt idx="24">
                  <c:v>44641.333333333336</c:v>
                </c:pt>
                <c:pt idx="25">
                  <c:v>44641.336805555555</c:v>
                </c:pt>
                <c:pt idx="26">
                  <c:v>44641.340277777781</c:v>
                </c:pt>
                <c:pt idx="27">
                  <c:v>44641.34375</c:v>
                </c:pt>
                <c:pt idx="28">
                  <c:v>44641.347222222219</c:v>
                </c:pt>
                <c:pt idx="29">
                  <c:v>44641.350694444445</c:v>
                </c:pt>
                <c:pt idx="30">
                  <c:v>44641.354166666664</c:v>
                </c:pt>
                <c:pt idx="31">
                  <c:v>44641.357638888891</c:v>
                </c:pt>
                <c:pt idx="32">
                  <c:v>44641.361111111109</c:v>
                </c:pt>
                <c:pt idx="33">
                  <c:v>44641.364583333336</c:v>
                </c:pt>
                <c:pt idx="34">
                  <c:v>44641.368055555555</c:v>
                </c:pt>
                <c:pt idx="35">
                  <c:v>44641.371527777781</c:v>
                </c:pt>
                <c:pt idx="36">
                  <c:v>44641.375</c:v>
                </c:pt>
                <c:pt idx="37">
                  <c:v>44641.378472222219</c:v>
                </c:pt>
                <c:pt idx="38">
                  <c:v>44641.381944444445</c:v>
                </c:pt>
                <c:pt idx="39">
                  <c:v>44641.385416666664</c:v>
                </c:pt>
                <c:pt idx="40">
                  <c:v>44641.388888888891</c:v>
                </c:pt>
                <c:pt idx="41">
                  <c:v>44641.392361111109</c:v>
                </c:pt>
                <c:pt idx="42">
                  <c:v>44641.395833333336</c:v>
                </c:pt>
                <c:pt idx="43">
                  <c:v>44641.399305555555</c:v>
                </c:pt>
                <c:pt idx="44">
                  <c:v>44641.402777777781</c:v>
                </c:pt>
                <c:pt idx="45">
                  <c:v>44641.40625</c:v>
                </c:pt>
                <c:pt idx="46">
                  <c:v>44641.409722222219</c:v>
                </c:pt>
                <c:pt idx="47">
                  <c:v>44641.413194444445</c:v>
                </c:pt>
                <c:pt idx="48">
                  <c:v>44641.416666666664</c:v>
                </c:pt>
                <c:pt idx="49">
                  <c:v>44641.420138888891</c:v>
                </c:pt>
                <c:pt idx="50">
                  <c:v>44641.423611111109</c:v>
                </c:pt>
                <c:pt idx="51">
                  <c:v>44641.427083333336</c:v>
                </c:pt>
                <c:pt idx="52">
                  <c:v>44641.430555555555</c:v>
                </c:pt>
                <c:pt idx="53">
                  <c:v>44641.434027777781</c:v>
                </c:pt>
                <c:pt idx="54">
                  <c:v>44641.4375</c:v>
                </c:pt>
                <c:pt idx="55">
                  <c:v>44641.440972222219</c:v>
                </c:pt>
                <c:pt idx="56">
                  <c:v>44641.444444444445</c:v>
                </c:pt>
                <c:pt idx="57">
                  <c:v>44641.447916666664</c:v>
                </c:pt>
                <c:pt idx="58">
                  <c:v>44641.451388888891</c:v>
                </c:pt>
                <c:pt idx="59">
                  <c:v>44641.454861111109</c:v>
                </c:pt>
                <c:pt idx="60">
                  <c:v>44641.458333333336</c:v>
                </c:pt>
                <c:pt idx="61">
                  <c:v>44641.461805555555</c:v>
                </c:pt>
                <c:pt idx="62">
                  <c:v>44641.465277777781</c:v>
                </c:pt>
                <c:pt idx="63">
                  <c:v>44641.46875</c:v>
                </c:pt>
                <c:pt idx="64">
                  <c:v>44641.472222222219</c:v>
                </c:pt>
                <c:pt idx="65">
                  <c:v>44641.475694444445</c:v>
                </c:pt>
                <c:pt idx="66">
                  <c:v>44641.479166666664</c:v>
                </c:pt>
                <c:pt idx="67">
                  <c:v>44641.482638888891</c:v>
                </c:pt>
                <c:pt idx="68">
                  <c:v>44641.486111111109</c:v>
                </c:pt>
                <c:pt idx="69">
                  <c:v>44641.489583333336</c:v>
                </c:pt>
                <c:pt idx="70">
                  <c:v>44641.493055555555</c:v>
                </c:pt>
                <c:pt idx="71">
                  <c:v>44641.496527777781</c:v>
                </c:pt>
                <c:pt idx="72">
                  <c:v>44641.5</c:v>
                </c:pt>
                <c:pt idx="73">
                  <c:v>44641.503472222219</c:v>
                </c:pt>
                <c:pt idx="74">
                  <c:v>44641.506944444445</c:v>
                </c:pt>
                <c:pt idx="75">
                  <c:v>44641.510416666664</c:v>
                </c:pt>
                <c:pt idx="76">
                  <c:v>44641.513888888891</c:v>
                </c:pt>
                <c:pt idx="77">
                  <c:v>44641.517361111109</c:v>
                </c:pt>
                <c:pt idx="78">
                  <c:v>44641.520833333336</c:v>
                </c:pt>
                <c:pt idx="79">
                  <c:v>44641.524305555555</c:v>
                </c:pt>
                <c:pt idx="80">
                  <c:v>44641.527777777781</c:v>
                </c:pt>
                <c:pt idx="81">
                  <c:v>44641.53125</c:v>
                </c:pt>
                <c:pt idx="82">
                  <c:v>44641.534722222219</c:v>
                </c:pt>
                <c:pt idx="83">
                  <c:v>44641.538194444445</c:v>
                </c:pt>
                <c:pt idx="84">
                  <c:v>44641.541666666664</c:v>
                </c:pt>
                <c:pt idx="85">
                  <c:v>44641.545138888891</c:v>
                </c:pt>
                <c:pt idx="86">
                  <c:v>44641.548611111109</c:v>
                </c:pt>
                <c:pt idx="87">
                  <c:v>44641.552083333336</c:v>
                </c:pt>
                <c:pt idx="88">
                  <c:v>44641.555555555555</c:v>
                </c:pt>
                <c:pt idx="89">
                  <c:v>44641.559027777781</c:v>
                </c:pt>
                <c:pt idx="90">
                  <c:v>44641.5625</c:v>
                </c:pt>
                <c:pt idx="91">
                  <c:v>44641.565972222219</c:v>
                </c:pt>
                <c:pt idx="92">
                  <c:v>44641.569444444445</c:v>
                </c:pt>
                <c:pt idx="93">
                  <c:v>44641.572916666664</c:v>
                </c:pt>
                <c:pt idx="94">
                  <c:v>44641.576388888891</c:v>
                </c:pt>
                <c:pt idx="95">
                  <c:v>44641.579861111109</c:v>
                </c:pt>
                <c:pt idx="96">
                  <c:v>44641.583333333336</c:v>
                </c:pt>
                <c:pt idx="97">
                  <c:v>44641.586805555555</c:v>
                </c:pt>
                <c:pt idx="98">
                  <c:v>44641.590277777781</c:v>
                </c:pt>
                <c:pt idx="99">
                  <c:v>44641.59375</c:v>
                </c:pt>
                <c:pt idx="100">
                  <c:v>44641.597222222219</c:v>
                </c:pt>
                <c:pt idx="101">
                  <c:v>44641.600694444445</c:v>
                </c:pt>
                <c:pt idx="102">
                  <c:v>44641.604166666664</c:v>
                </c:pt>
                <c:pt idx="103">
                  <c:v>44641.607638888891</c:v>
                </c:pt>
                <c:pt idx="104">
                  <c:v>44641.611111111109</c:v>
                </c:pt>
                <c:pt idx="105">
                  <c:v>44641.614583333336</c:v>
                </c:pt>
                <c:pt idx="106">
                  <c:v>44641.618055555555</c:v>
                </c:pt>
                <c:pt idx="107">
                  <c:v>44641.621527777781</c:v>
                </c:pt>
                <c:pt idx="108">
                  <c:v>44641.625</c:v>
                </c:pt>
                <c:pt idx="109">
                  <c:v>44641.628472222219</c:v>
                </c:pt>
                <c:pt idx="110">
                  <c:v>44641.631944444445</c:v>
                </c:pt>
                <c:pt idx="111">
                  <c:v>44641.635416666664</c:v>
                </c:pt>
                <c:pt idx="112">
                  <c:v>44641.638888888891</c:v>
                </c:pt>
                <c:pt idx="113">
                  <c:v>44641.642361111109</c:v>
                </c:pt>
                <c:pt idx="114">
                  <c:v>44641.645833333336</c:v>
                </c:pt>
                <c:pt idx="115">
                  <c:v>44641.649305555555</c:v>
                </c:pt>
                <c:pt idx="116">
                  <c:v>44641.652777777781</c:v>
                </c:pt>
                <c:pt idx="117">
                  <c:v>44641.65625</c:v>
                </c:pt>
                <c:pt idx="118">
                  <c:v>44641.659722222219</c:v>
                </c:pt>
                <c:pt idx="119">
                  <c:v>44641.663194444445</c:v>
                </c:pt>
                <c:pt idx="120">
                  <c:v>44641.666666666664</c:v>
                </c:pt>
                <c:pt idx="121">
                  <c:v>44641.670138888891</c:v>
                </c:pt>
                <c:pt idx="122">
                  <c:v>44641.673611111109</c:v>
                </c:pt>
                <c:pt idx="123">
                  <c:v>44641.677083333336</c:v>
                </c:pt>
                <c:pt idx="124">
                  <c:v>44641.680555555555</c:v>
                </c:pt>
                <c:pt idx="125">
                  <c:v>44641.684027777781</c:v>
                </c:pt>
                <c:pt idx="126">
                  <c:v>44641.6875</c:v>
                </c:pt>
                <c:pt idx="127">
                  <c:v>44641.690972222219</c:v>
                </c:pt>
                <c:pt idx="128">
                  <c:v>44641.694444444445</c:v>
                </c:pt>
                <c:pt idx="129">
                  <c:v>44641.697916666664</c:v>
                </c:pt>
                <c:pt idx="130">
                  <c:v>44641.701388888891</c:v>
                </c:pt>
                <c:pt idx="131">
                  <c:v>44641.704861111109</c:v>
                </c:pt>
                <c:pt idx="132">
                  <c:v>44641.708333333336</c:v>
                </c:pt>
                <c:pt idx="133">
                  <c:v>44641.711805555555</c:v>
                </c:pt>
                <c:pt idx="134">
                  <c:v>44641.715277777781</c:v>
                </c:pt>
                <c:pt idx="135">
                  <c:v>44641.71875</c:v>
                </c:pt>
                <c:pt idx="136">
                  <c:v>44641.722222222219</c:v>
                </c:pt>
                <c:pt idx="137">
                  <c:v>44641.725694444445</c:v>
                </c:pt>
                <c:pt idx="138">
                  <c:v>44641.729166666664</c:v>
                </c:pt>
                <c:pt idx="139">
                  <c:v>44641.732638888891</c:v>
                </c:pt>
                <c:pt idx="140">
                  <c:v>44641.736111111109</c:v>
                </c:pt>
                <c:pt idx="141">
                  <c:v>44641.739583333336</c:v>
                </c:pt>
                <c:pt idx="142">
                  <c:v>44641.743055555555</c:v>
                </c:pt>
                <c:pt idx="143">
                  <c:v>44641.746527777781</c:v>
                </c:pt>
                <c:pt idx="144">
                  <c:v>44641.75</c:v>
                </c:pt>
              </c:numCache>
            </c:numRef>
          </c:xVal>
          <c:yVal>
            <c:numRef>
              <c:f>Simulation_March!$DT$3:$DT$147</c:f>
              <c:numCache>
                <c:formatCode>General</c:formatCode>
                <c:ptCount val="14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0.52566666666666662</c:v>
                </c:pt>
                <c:pt idx="31">
                  <c:v>1.0513333333333332</c:v>
                </c:pt>
                <c:pt idx="32">
                  <c:v>1.577</c:v>
                </c:pt>
                <c:pt idx="33">
                  <c:v>2.1026666666666665</c:v>
                </c:pt>
                <c:pt idx="34">
                  <c:v>2.628333333333333</c:v>
                </c:pt>
                <c:pt idx="35">
                  <c:v>3.1539999999999995</c:v>
                </c:pt>
                <c:pt idx="36">
                  <c:v>3.679666666666666</c:v>
                </c:pt>
                <c:pt idx="37">
                  <c:v>4.2053333333333329</c:v>
                </c:pt>
                <c:pt idx="38">
                  <c:v>4.7309999999999999</c:v>
                </c:pt>
                <c:pt idx="39">
                  <c:v>5.2566666666666668</c:v>
                </c:pt>
                <c:pt idx="40">
                  <c:v>5.7823333333333338</c:v>
                </c:pt>
                <c:pt idx="41">
                  <c:v>6.3080000000000007</c:v>
                </c:pt>
                <c:pt idx="42">
                  <c:v>6.8336666666666677</c:v>
                </c:pt>
                <c:pt idx="43">
                  <c:v>7.3593333333333346</c:v>
                </c:pt>
                <c:pt idx="44">
                  <c:v>7.8850000000000016</c:v>
                </c:pt>
                <c:pt idx="45">
                  <c:v>8.4106666666666676</c:v>
                </c:pt>
                <c:pt idx="46">
                  <c:v>8.9363333333333337</c:v>
                </c:pt>
                <c:pt idx="47">
                  <c:v>9.4619999999999997</c:v>
                </c:pt>
                <c:pt idx="48">
                  <c:v>9.9876666666666658</c:v>
                </c:pt>
                <c:pt idx="49">
                  <c:v>10.513333333333332</c:v>
                </c:pt>
                <c:pt idx="50">
                  <c:v>11.038999999999998</c:v>
                </c:pt>
                <c:pt idx="51">
                  <c:v>11.564666666666664</c:v>
                </c:pt>
                <c:pt idx="52">
                  <c:v>12.09033333333333</c:v>
                </c:pt>
                <c:pt idx="53">
                  <c:v>12.615999999999996</c:v>
                </c:pt>
                <c:pt idx="54">
                  <c:v>13.141666666666662</c:v>
                </c:pt>
                <c:pt idx="55">
                  <c:v>13.667333333333328</c:v>
                </c:pt>
                <c:pt idx="56">
                  <c:v>14.192999999999994</c:v>
                </c:pt>
                <c:pt idx="57">
                  <c:v>14.71866666666666</c:v>
                </c:pt>
                <c:pt idx="58">
                  <c:v>15.244333333333326</c:v>
                </c:pt>
                <c:pt idx="59">
                  <c:v>15.769999999999992</c:v>
                </c:pt>
                <c:pt idx="60">
                  <c:v>16.295666666666659</c:v>
                </c:pt>
                <c:pt idx="61">
                  <c:v>16.821333333333325</c:v>
                </c:pt>
                <c:pt idx="62">
                  <c:v>17.346999999999991</c:v>
                </c:pt>
                <c:pt idx="63">
                  <c:v>17.872666666666657</c:v>
                </c:pt>
                <c:pt idx="64">
                  <c:v>18.398333333333323</c:v>
                </c:pt>
                <c:pt idx="65">
                  <c:v>18.923999999999989</c:v>
                </c:pt>
                <c:pt idx="66">
                  <c:v>19.449666666666655</c:v>
                </c:pt>
                <c:pt idx="67">
                  <c:v>19.975333333333321</c:v>
                </c:pt>
                <c:pt idx="68">
                  <c:v>20.500999999999987</c:v>
                </c:pt>
                <c:pt idx="69">
                  <c:v>21.026666666666653</c:v>
                </c:pt>
                <c:pt idx="70">
                  <c:v>21.552333333333319</c:v>
                </c:pt>
                <c:pt idx="71">
                  <c:v>22.077999999999985</c:v>
                </c:pt>
                <c:pt idx="72">
                  <c:v>22.603666666666651</c:v>
                </c:pt>
                <c:pt idx="73">
                  <c:v>23.129333333333317</c:v>
                </c:pt>
                <c:pt idx="74">
                  <c:v>23.654999999999983</c:v>
                </c:pt>
                <c:pt idx="75">
                  <c:v>24.180666666666649</c:v>
                </c:pt>
                <c:pt idx="76">
                  <c:v>24.706333333333315</c:v>
                </c:pt>
                <c:pt idx="77">
                  <c:v>25.231999999999982</c:v>
                </c:pt>
                <c:pt idx="78">
                  <c:v>25.757666666666648</c:v>
                </c:pt>
                <c:pt idx="79">
                  <c:v>26.283333333333314</c:v>
                </c:pt>
                <c:pt idx="80">
                  <c:v>26.80899999999998</c:v>
                </c:pt>
                <c:pt idx="81">
                  <c:v>27.334666666666646</c:v>
                </c:pt>
                <c:pt idx="82">
                  <c:v>27.860333333333312</c:v>
                </c:pt>
                <c:pt idx="83">
                  <c:v>28.385999999999978</c:v>
                </c:pt>
                <c:pt idx="84">
                  <c:v>28.911666666666644</c:v>
                </c:pt>
                <c:pt idx="85">
                  <c:v>29.43733333333331</c:v>
                </c:pt>
                <c:pt idx="86">
                  <c:v>29.962999999999976</c:v>
                </c:pt>
                <c:pt idx="87">
                  <c:v>30.488666666666642</c:v>
                </c:pt>
                <c:pt idx="88">
                  <c:v>31.014333333333308</c:v>
                </c:pt>
                <c:pt idx="89">
                  <c:v>31.539999999999974</c:v>
                </c:pt>
                <c:pt idx="90">
                  <c:v>32.065666666666644</c:v>
                </c:pt>
                <c:pt idx="91">
                  <c:v>32.59133333333331</c:v>
                </c:pt>
                <c:pt idx="92">
                  <c:v>33.116999999999976</c:v>
                </c:pt>
                <c:pt idx="93">
                  <c:v>33.642666666666642</c:v>
                </c:pt>
                <c:pt idx="94">
                  <c:v>34.168333333333308</c:v>
                </c:pt>
                <c:pt idx="95">
                  <c:v>34.693999999999974</c:v>
                </c:pt>
                <c:pt idx="96">
                  <c:v>35.21966666666664</c:v>
                </c:pt>
                <c:pt idx="97">
                  <c:v>35.745333333333306</c:v>
                </c:pt>
                <c:pt idx="98">
                  <c:v>36.270999999999972</c:v>
                </c:pt>
                <c:pt idx="99">
                  <c:v>36.796666666666638</c:v>
                </c:pt>
                <c:pt idx="100">
                  <c:v>37.322333333333304</c:v>
                </c:pt>
                <c:pt idx="101">
                  <c:v>37.847999999999971</c:v>
                </c:pt>
                <c:pt idx="102">
                  <c:v>38.373666666666637</c:v>
                </c:pt>
                <c:pt idx="103">
                  <c:v>38.899333333333303</c:v>
                </c:pt>
                <c:pt idx="104">
                  <c:v>39.424999999999969</c:v>
                </c:pt>
                <c:pt idx="105">
                  <c:v>39.424999999999969</c:v>
                </c:pt>
                <c:pt idx="106">
                  <c:v>39.424999999999969</c:v>
                </c:pt>
                <c:pt idx="107">
                  <c:v>39.424999999999969</c:v>
                </c:pt>
                <c:pt idx="108">
                  <c:v>39.424999999999969</c:v>
                </c:pt>
                <c:pt idx="109">
                  <c:v>39.424999999999969</c:v>
                </c:pt>
                <c:pt idx="110">
                  <c:v>39.424999999999969</c:v>
                </c:pt>
                <c:pt idx="111">
                  <c:v>39.424999999999969</c:v>
                </c:pt>
                <c:pt idx="112">
                  <c:v>39.424999999999969</c:v>
                </c:pt>
                <c:pt idx="113">
                  <c:v>39.424999999999969</c:v>
                </c:pt>
                <c:pt idx="114">
                  <c:v>39.424999999999969</c:v>
                </c:pt>
                <c:pt idx="115">
                  <c:v>39.424999999999969</c:v>
                </c:pt>
                <c:pt idx="116">
                  <c:v>39.424999999999969</c:v>
                </c:pt>
                <c:pt idx="117">
                  <c:v>39.424999999999969</c:v>
                </c:pt>
                <c:pt idx="118">
                  <c:v>39.424999999999969</c:v>
                </c:pt>
                <c:pt idx="119">
                  <c:v>39.424999999999969</c:v>
                </c:pt>
                <c:pt idx="120">
                  <c:v>39.424999999999969</c:v>
                </c:pt>
                <c:pt idx="121">
                  <c:v>39.424999999999969</c:v>
                </c:pt>
                <c:pt idx="122">
                  <c:v>39.424999999999969</c:v>
                </c:pt>
                <c:pt idx="123">
                  <c:v>39.424999999999969</c:v>
                </c:pt>
                <c:pt idx="124">
                  <c:v>39.424999999999969</c:v>
                </c:pt>
                <c:pt idx="125">
                  <c:v>39.424999999999969</c:v>
                </c:pt>
                <c:pt idx="126">
                  <c:v>39.424999999999969</c:v>
                </c:pt>
                <c:pt idx="127">
                  <c:v>39.424999999999969</c:v>
                </c:pt>
                <c:pt idx="128">
                  <c:v>39.424999999999969</c:v>
                </c:pt>
                <c:pt idx="129">
                  <c:v>39.424999999999969</c:v>
                </c:pt>
                <c:pt idx="130">
                  <c:v>39.424999999999969</c:v>
                </c:pt>
                <c:pt idx="131">
                  <c:v>39.424999999999969</c:v>
                </c:pt>
                <c:pt idx="132">
                  <c:v>39.424999999999969</c:v>
                </c:pt>
                <c:pt idx="133">
                  <c:v>39.424999999999969</c:v>
                </c:pt>
                <c:pt idx="134">
                  <c:v>39.424999999999969</c:v>
                </c:pt>
                <c:pt idx="135">
                  <c:v>39.424999999999969</c:v>
                </c:pt>
                <c:pt idx="136">
                  <c:v>39.424999999999969</c:v>
                </c:pt>
                <c:pt idx="137">
                  <c:v>39.424999999999969</c:v>
                </c:pt>
                <c:pt idx="138">
                  <c:v>39.424999999999969</c:v>
                </c:pt>
                <c:pt idx="139">
                  <c:v>39.424999999999969</c:v>
                </c:pt>
                <c:pt idx="140">
                  <c:v>39.424999999999969</c:v>
                </c:pt>
                <c:pt idx="141">
                  <c:v>39.424999999999969</c:v>
                </c:pt>
                <c:pt idx="142">
                  <c:v>39.424999999999969</c:v>
                </c:pt>
                <c:pt idx="143">
                  <c:v>39.424999999999969</c:v>
                </c:pt>
                <c:pt idx="144">
                  <c:v>39.424999999999969</c:v>
                </c:pt>
              </c:numCache>
            </c:numRef>
          </c:yVal>
          <c:smooth val="0"/>
          <c:extLst>
            <c:ext xmlns:c16="http://schemas.microsoft.com/office/drawing/2014/chart" uri="{C3380CC4-5D6E-409C-BE32-E72D297353CC}">
              <c16:uniqueId val="{00000001-FFD1-40B4-86CA-E4CA6FB1EB05}"/>
            </c:ext>
          </c:extLst>
        </c:ser>
        <c:ser>
          <c:idx val="4"/>
          <c:order val="2"/>
          <c:tx>
            <c:strRef>
              <c:f>Simulation_March!$DH$2</c:f>
              <c:strCache>
                <c:ptCount val="1"/>
                <c:pt idx="0">
                  <c:v>EV2 </c:v>
                </c:pt>
              </c:strCache>
            </c:strRef>
          </c:tx>
          <c:spPr>
            <a:ln w="12700">
              <a:solidFill>
                <a:schemeClr val="accent1"/>
              </a:solidFill>
            </a:ln>
          </c:spPr>
          <c:marker>
            <c:symbol val="none"/>
          </c:marker>
          <c:xVal>
            <c:numRef>
              <c:f>Simulation_March!$A$3:$A$148</c:f>
              <c:numCache>
                <c:formatCode>m/d/yyyy\ h:mm</c:formatCode>
                <c:ptCount val="146"/>
                <c:pt idx="0">
                  <c:v>44641.25</c:v>
                </c:pt>
                <c:pt idx="1">
                  <c:v>44641.253472222219</c:v>
                </c:pt>
                <c:pt idx="2">
                  <c:v>44641.256944444445</c:v>
                </c:pt>
                <c:pt idx="3">
                  <c:v>44641.260416666664</c:v>
                </c:pt>
                <c:pt idx="4">
                  <c:v>44641.263888888891</c:v>
                </c:pt>
                <c:pt idx="5">
                  <c:v>44641.267361111109</c:v>
                </c:pt>
                <c:pt idx="6">
                  <c:v>44641.270833333336</c:v>
                </c:pt>
                <c:pt idx="7">
                  <c:v>44641.274305555555</c:v>
                </c:pt>
                <c:pt idx="8">
                  <c:v>44641.277777777781</c:v>
                </c:pt>
                <c:pt idx="9">
                  <c:v>44641.28125</c:v>
                </c:pt>
                <c:pt idx="10">
                  <c:v>44641.284722222219</c:v>
                </c:pt>
                <c:pt idx="11">
                  <c:v>44641.288194444445</c:v>
                </c:pt>
                <c:pt idx="12">
                  <c:v>44641.291666666664</c:v>
                </c:pt>
                <c:pt idx="13">
                  <c:v>44641.295138888891</c:v>
                </c:pt>
                <c:pt idx="14">
                  <c:v>44641.298611111109</c:v>
                </c:pt>
                <c:pt idx="15">
                  <c:v>44641.302083333336</c:v>
                </c:pt>
                <c:pt idx="16">
                  <c:v>44641.305555555555</c:v>
                </c:pt>
                <c:pt idx="17">
                  <c:v>44641.309027777781</c:v>
                </c:pt>
                <c:pt idx="18">
                  <c:v>44641.3125</c:v>
                </c:pt>
                <c:pt idx="19">
                  <c:v>44641.315972222219</c:v>
                </c:pt>
                <c:pt idx="20">
                  <c:v>44641.319444444445</c:v>
                </c:pt>
                <c:pt idx="21">
                  <c:v>44641.322916666664</c:v>
                </c:pt>
                <c:pt idx="22">
                  <c:v>44641.326388888891</c:v>
                </c:pt>
                <c:pt idx="23">
                  <c:v>44641.329861111109</c:v>
                </c:pt>
                <c:pt idx="24">
                  <c:v>44641.333333333336</c:v>
                </c:pt>
                <c:pt idx="25">
                  <c:v>44641.336805555555</c:v>
                </c:pt>
                <c:pt idx="26">
                  <c:v>44641.340277777781</c:v>
                </c:pt>
                <c:pt idx="27">
                  <c:v>44641.34375</c:v>
                </c:pt>
                <c:pt idx="28">
                  <c:v>44641.347222222219</c:v>
                </c:pt>
                <c:pt idx="29">
                  <c:v>44641.350694444445</c:v>
                </c:pt>
                <c:pt idx="30">
                  <c:v>44641.354166666664</c:v>
                </c:pt>
                <c:pt idx="31">
                  <c:v>44641.357638888891</c:v>
                </c:pt>
                <c:pt idx="32">
                  <c:v>44641.361111111109</c:v>
                </c:pt>
                <c:pt idx="33">
                  <c:v>44641.364583333336</c:v>
                </c:pt>
                <c:pt idx="34">
                  <c:v>44641.368055555555</c:v>
                </c:pt>
                <c:pt idx="35">
                  <c:v>44641.371527777781</c:v>
                </c:pt>
                <c:pt idx="36">
                  <c:v>44641.375</c:v>
                </c:pt>
                <c:pt idx="37">
                  <c:v>44641.378472222219</c:v>
                </c:pt>
                <c:pt idx="38">
                  <c:v>44641.381944444445</c:v>
                </c:pt>
                <c:pt idx="39">
                  <c:v>44641.385416666664</c:v>
                </c:pt>
                <c:pt idx="40">
                  <c:v>44641.388888888891</c:v>
                </c:pt>
                <c:pt idx="41">
                  <c:v>44641.392361111109</c:v>
                </c:pt>
                <c:pt idx="42">
                  <c:v>44641.395833333336</c:v>
                </c:pt>
                <c:pt idx="43">
                  <c:v>44641.399305555555</c:v>
                </c:pt>
                <c:pt idx="44">
                  <c:v>44641.402777777781</c:v>
                </c:pt>
                <c:pt idx="45">
                  <c:v>44641.40625</c:v>
                </c:pt>
                <c:pt idx="46">
                  <c:v>44641.409722222219</c:v>
                </c:pt>
                <c:pt idx="47">
                  <c:v>44641.413194444445</c:v>
                </c:pt>
                <c:pt idx="48">
                  <c:v>44641.416666666664</c:v>
                </c:pt>
                <c:pt idx="49">
                  <c:v>44641.420138888891</c:v>
                </c:pt>
                <c:pt idx="50">
                  <c:v>44641.423611111109</c:v>
                </c:pt>
                <c:pt idx="51">
                  <c:v>44641.427083333336</c:v>
                </c:pt>
                <c:pt idx="52">
                  <c:v>44641.430555555555</c:v>
                </c:pt>
                <c:pt idx="53">
                  <c:v>44641.434027777781</c:v>
                </c:pt>
                <c:pt idx="54">
                  <c:v>44641.4375</c:v>
                </c:pt>
                <c:pt idx="55">
                  <c:v>44641.440972222219</c:v>
                </c:pt>
                <c:pt idx="56">
                  <c:v>44641.444444444445</c:v>
                </c:pt>
                <c:pt idx="57">
                  <c:v>44641.447916666664</c:v>
                </c:pt>
                <c:pt idx="58">
                  <c:v>44641.451388888891</c:v>
                </c:pt>
                <c:pt idx="59">
                  <c:v>44641.454861111109</c:v>
                </c:pt>
                <c:pt idx="60">
                  <c:v>44641.458333333336</c:v>
                </c:pt>
                <c:pt idx="61">
                  <c:v>44641.461805555555</c:v>
                </c:pt>
                <c:pt idx="62">
                  <c:v>44641.465277777781</c:v>
                </c:pt>
                <c:pt idx="63">
                  <c:v>44641.46875</c:v>
                </c:pt>
                <c:pt idx="64">
                  <c:v>44641.472222222219</c:v>
                </c:pt>
                <c:pt idx="65">
                  <c:v>44641.475694444445</c:v>
                </c:pt>
                <c:pt idx="66">
                  <c:v>44641.479166666664</c:v>
                </c:pt>
                <c:pt idx="67">
                  <c:v>44641.482638888891</c:v>
                </c:pt>
                <c:pt idx="68">
                  <c:v>44641.486111111109</c:v>
                </c:pt>
                <c:pt idx="69">
                  <c:v>44641.489583333336</c:v>
                </c:pt>
                <c:pt idx="70">
                  <c:v>44641.493055555555</c:v>
                </c:pt>
                <c:pt idx="71">
                  <c:v>44641.496527777781</c:v>
                </c:pt>
                <c:pt idx="72">
                  <c:v>44641.5</c:v>
                </c:pt>
                <c:pt idx="73">
                  <c:v>44641.503472222219</c:v>
                </c:pt>
                <c:pt idx="74">
                  <c:v>44641.506944444445</c:v>
                </c:pt>
                <c:pt idx="75">
                  <c:v>44641.510416666664</c:v>
                </c:pt>
                <c:pt idx="76">
                  <c:v>44641.513888888891</c:v>
                </c:pt>
                <c:pt idx="77">
                  <c:v>44641.517361111109</c:v>
                </c:pt>
                <c:pt idx="78">
                  <c:v>44641.520833333336</c:v>
                </c:pt>
                <c:pt idx="79">
                  <c:v>44641.524305555555</c:v>
                </c:pt>
                <c:pt idx="80">
                  <c:v>44641.527777777781</c:v>
                </c:pt>
                <c:pt idx="81">
                  <c:v>44641.53125</c:v>
                </c:pt>
                <c:pt idx="82">
                  <c:v>44641.534722222219</c:v>
                </c:pt>
                <c:pt idx="83">
                  <c:v>44641.538194444445</c:v>
                </c:pt>
                <c:pt idx="84">
                  <c:v>44641.541666666664</c:v>
                </c:pt>
                <c:pt idx="85">
                  <c:v>44641.545138888891</c:v>
                </c:pt>
                <c:pt idx="86">
                  <c:v>44641.548611111109</c:v>
                </c:pt>
                <c:pt idx="87">
                  <c:v>44641.552083333336</c:v>
                </c:pt>
                <c:pt idx="88">
                  <c:v>44641.555555555555</c:v>
                </c:pt>
                <c:pt idx="89">
                  <c:v>44641.559027777781</c:v>
                </c:pt>
                <c:pt idx="90">
                  <c:v>44641.5625</c:v>
                </c:pt>
                <c:pt idx="91">
                  <c:v>44641.565972222219</c:v>
                </c:pt>
                <c:pt idx="92">
                  <c:v>44641.569444444445</c:v>
                </c:pt>
                <c:pt idx="93">
                  <c:v>44641.572916666664</c:v>
                </c:pt>
                <c:pt idx="94">
                  <c:v>44641.576388888891</c:v>
                </c:pt>
                <c:pt idx="95">
                  <c:v>44641.579861111109</c:v>
                </c:pt>
                <c:pt idx="96">
                  <c:v>44641.583333333336</c:v>
                </c:pt>
                <c:pt idx="97">
                  <c:v>44641.586805555555</c:v>
                </c:pt>
                <c:pt idx="98">
                  <c:v>44641.590277777781</c:v>
                </c:pt>
                <c:pt idx="99">
                  <c:v>44641.59375</c:v>
                </c:pt>
                <c:pt idx="100">
                  <c:v>44641.597222222219</c:v>
                </c:pt>
                <c:pt idx="101">
                  <c:v>44641.600694444445</c:v>
                </c:pt>
                <c:pt idx="102">
                  <c:v>44641.604166666664</c:v>
                </c:pt>
                <c:pt idx="103">
                  <c:v>44641.607638888891</c:v>
                </c:pt>
                <c:pt idx="104">
                  <c:v>44641.611111111109</c:v>
                </c:pt>
                <c:pt idx="105">
                  <c:v>44641.614583333336</c:v>
                </c:pt>
                <c:pt idx="106">
                  <c:v>44641.618055555555</c:v>
                </c:pt>
                <c:pt idx="107">
                  <c:v>44641.621527777781</c:v>
                </c:pt>
                <c:pt idx="108">
                  <c:v>44641.625</c:v>
                </c:pt>
                <c:pt idx="109">
                  <c:v>44641.628472222219</c:v>
                </c:pt>
                <c:pt idx="110">
                  <c:v>44641.631944444445</c:v>
                </c:pt>
                <c:pt idx="111">
                  <c:v>44641.635416666664</c:v>
                </c:pt>
                <c:pt idx="112">
                  <c:v>44641.638888888891</c:v>
                </c:pt>
                <c:pt idx="113">
                  <c:v>44641.642361111109</c:v>
                </c:pt>
                <c:pt idx="114">
                  <c:v>44641.645833333336</c:v>
                </c:pt>
                <c:pt idx="115">
                  <c:v>44641.649305555555</c:v>
                </c:pt>
                <c:pt idx="116">
                  <c:v>44641.652777777781</c:v>
                </c:pt>
                <c:pt idx="117">
                  <c:v>44641.65625</c:v>
                </c:pt>
                <c:pt idx="118">
                  <c:v>44641.659722222219</c:v>
                </c:pt>
                <c:pt idx="119">
                  <c:v>44641.663194444445</c:v>
                </c:pt>
                <c:pt idx="120">
                  <c:v>44641.666666666664</c:v>
                </c:pt>
                <c:pt idx="121">
                  <c:v>44641.670138888891</c:v>
                </c:pt>
                <c:pt idx="122">
                  <c:v>44641.673611111109</c:v>
                </c:pt>
                <c:pt idx="123">
                  <c:v>44641.677083333336</c:v>
                </c:pt>
                <c:pt idx="124">
                  <c:v>44641.680555555555</c:v>
                </c:pt>
                <c:pt idx="125">
                  <c:v>44641.684027777781</c:v>
                </c:pt>
                <c:pt idx="126">
                  <c:v>44641.6875</c:v>
                </c:pt>
                <c:pt idx="127">
                  <c:v>44641.690972222219</c:v>
                </c:pt>
                <c:pt idx="128">
                  <c:v>44641.694444444445</c:v>
                </c:pt>
                <c:pt idx="129">
                  <c:v>44641.697916666664</c:v>
                </c:pt>
                <c:pt idx="130">
                  <c:v>44641.701388888891</c:v>
                </c:pt>
                <c:pt idx="131">
                  <c:v>44641.704861111109</c:v>
                </c:pt>
                <c:pt idx="132">
                  <c:v>44641.708333333336</c:v>
                </c:pt>
                <c:pt idx="133">
                  <c:v>44641.711805555555</c:v>
                </c:pt>
                <c:pt idx="134">
                  <c:v>44641.715277777781</c:v>
                </c:pt>
                <c:pt idx="135">
                  <c:v>44641.71875</c:v>
                </c:pt>
                <c:pt idx="136">
                  <c:v>44641.722222222219</c:v>
                </c:pt>
                <c:pt idx="137">
                  <c:v>44641.725694444445</c:v>
                </c:pt>
                <c:pt idx="138">
                  <c:v>44641.729166666664</c:v>
                </c:pt>
                <c:pt idx="139">
                  <c:v>44641.732638888891</c:v>
                </c:pt>
                <c:pt idx="140">
                  <c:v>44641.736111111109</c:v>
                </c:pt>
                <c:pt idx="141">
                  <c:v>44641.739583333336</c:v>
                </c:pt>
                <c:pt idx="142">
                  <c:v>44641.743055555555</c:v>
                </c:pt>
                <c:pt idx="143">
                  <c:v>44641.746527777781</c:v>
                </c:pt>
                <c:pt idx="144">
                  <c:v>44641.75</c:v>
                </c:pt>
              </c:numCache>
            </c:numRef>
          </c:xVal>
          <c:yVal>
            <c:numRef>
              <c:f>Simulation_March!$DH$3:$DH$147</c:f>
              <c:numCache>
                <c:formatCode>General</c:formatCode>
                <c:ptCount val="14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0.52566666666666662</c:v>
                </c:pt>
                <c:pt idx="21">
                  <c:v>1.0513333333333332</c:v>
                </c:pt>
                <c:pt idx="22">
                  <c:v>1.577</c:v>
                </c:pt>
                <c:pt idx="23">
                  <c:v>2.1026666666666665</c:v>
                </c:pt>
                <c:pt idx="24">
                  <c:v>2.628333333333333</c:v>
                </c:pt>
                <c:pt idx="25">
                  <c:v>3.1539999999999995</c:v>
                </c:pt>
                <c:pt idx="26">
                  <c:v>3.679666666666666</c:v>
                </c:pt>
                <c:pt idx="27">
                  <c:v>4.2053333333333329</c:v>
                </c:pt>
                <c:pt idx="28">
                  <c:v>4.7309999999999999</c:v>
                </c:pt>
                <c:pt idx="29">
                  <c:v>5.2566666666666668</c:v>
                </c:pt>
                <c:pt idx="30">
                  <c:v>5.7823333333333338</c:v>
                </c:pt>
                <c:pt idx="31">
                  <c:v>6.3080000000000007</c:v>
                </c:pt>
                <c:pt idx="32">
                  <c:v>6.8336666666666677</c:v>
                </c:pt>
                <c:pt idx="33">
                  <c:v>7.3593333333333346</c:v>
                </c:pt>
                <c:pt idx="34">
                  <c:v>7.8850000000000016</c:v>
                </c:pt>
                <c:pt idx="35">
                  <c:v>8.4106666666666676</c:v>
                </c:pt>
                <c:pt idx="36">
                  <c:v>8.9363333333333337</c:v>
                </c:pt>
                <c:pt idx="37">
                  <c:v>9.4619999999999997</c:v>
                </c:pt>
                <c:pt idx="38">
                  <c:v>9.9876666666666658</c:v>
                </c:pt>
                <c:pt idx="39">
                  <c:v>10.513333333333332</c:v>
                </c:pt>
                <c:pt idx="40">
                  <c:v>11.038999999999998</c:v>
                </c:pt>
                <c:pt idx="41">
                  <c:v>11.564666666666664</c:v>
                </c:pt>
                <c:pt idx="42">
                  <c:v>12.09033333333333</c:v>
                </c:pt>
                <c:pt idx="43">
                  <c:v>12.615999999999996</c:v>
                </c:pt>
                <c:pt idx="44">
                  <c:v>13.141666666666662</c:v>
                </c:pt>
                <c:pt idx="45">
                  <c:v>13.667333333333328</c:v>
                </c:pt>
                <c:pt idx="46">
                  <c:v>14.192999999999994</c:v>
                </c:pt>
                <c:pt idx="47">
                  <c:v>14.71866666666666</c:v>
                </c:pt>
                <c:pt idx="48">
                  <c:v>15.244333333333326</c:v>
                </c:pt>
                <c:pt idx="49">
                  <c:v>15.769999999999992</c:v>
                </c:pt>
                <c:pt idx="50">
                  <c:v>16.295666666666659</c:v>
                </c:pt>
                <c:pt idx="51">
                  <c:v>16.821333333333325</c:v>
                </c:pt>
                <c:pt idx="52">
                  <c:v>17.346999999999991</c:v>
                </c:pt>
                <c:pt idx="53">
                  <c:v>17.872666666666657</c:v>
                </c:pt>
                <c:pt idx="54">
                  <c:v>18.398333333333323</c:v>
                </c:pt>
                <c:pt idx="55">
                  <c:v>18.923999999999989</c:v>
                </c:pt>
                <c:pt idx="56">
                  <c:v>19.449666666666655</c:v>
                </c:pt>
                <c:pt idx="57">
                  <c:v>19.975333333333321</c:v>
                </c:pt>
                <c:pt idx="58">
                  <c:v>20.500999999999987</c:v>
                </c:pt>
                <c:pt idx="59">
                  <c:v>21.026666666666653</c:v>
                </c:pt>
                <c:pt idx="60">
                  <c:v>21.552333333333319</c:v>
                </c:pt>
                <c:pt idx="61">
                  <c:v>22.077999999999985</c:v>
                </c:pt>
                <c:pt idx="62">
                  <c:v>22.603666666666651</c:v>
                </c:pt>
                <c:pt idx="63">
                  <c:v>23.129333333333317</c:v>
                </c:pt>
                <c:pt idx="64">
                  <c:v>23.654999999999983</c:v>
                </c:pt>
                <c:pt idx="65">
                  <c:v>24.180666666666649</c:v>
                </c:pt>
                <c:pt idx="66">
                  <c:v>24.706333333333315</c:v>
                </c:pt>
                <c:pt idx="67">
                  <c:v>25.231999999999982</c:v>
                </c:pt>
                <c:pt idx="68">
                  <c:v>25.757666666666648</c:v>
                </c:pt>
                <c:pt idx="69">
                  <c:v>26.283333333333314</c:v>
                </c:pt>
                <c:pt idx="70">
                  <c:v>26.80899999999998</c:v>
                </c:pt>
                <c:pt idx="71">
                  <c:v>27.334666666666646</c:v>
                </c:pt>
                <c:pt idx="72">
                  <c:v>27.860333333333312</c:v>
                </c:pt>
                <c:pt idx="73">
                  <c:v>28.385999999999978</c:v>
                </c:pt>
                <c:pt idx="74">
                  <c:v>28.911666666666644</c:v>
                </c:pt>
                <c:pt idx="75">
                  <c:v>29.43733333333331</c:v>
                </c:pt>
                <c:pt idx="76">
                  <c:v>29.962999999999976</c:v>
                </c:pt>
                <c:pt idx="77">
                  <c:v>30.488666666666642</c:v>
                </c:pt>
                <c:pt idx="78">
                  <c:v>31.014333333333308</c:v>
                </c:pt>
                <c:pt idx="79">
                  <c:v>31.539999999999974</c:v>
                </c:pt>
                <c:pt idx="80">
                  <c:v>32.065666666666644</c:v>
                </c:pt>
                <c:pt idx="81">
                  <c:v>32.59133333333331</c:v>
                </c:pt>
                <c:pt idx="82">
                  <c:v>33.116999999999976</c:v>
                </c:pt>
                <c:pt idx="83">
                  <c:v>33.642666666666642</c:v>
                </c:pt>
                <c:pt idx="84">
                  <c:v>34.168333333333308</c:v>
                </c:pt>
                <c:pt idx="85">
                  <c:v>34.693999999999974</c:v>
                </c:pt>
                <c:pt idx="86">
                  <c:v>35.21966666666664</c:v>
                </c:pt>
                <c:pt idx="87">
                  <c:v>35.745333333333306</c:v>
                </c:pt>
                <c:pt idx="88">
                  <c:v>36.270999999999972</c:v>
                </c:pt>
                <c:pt idx="89">
                  <c:v>36.270999999999972</c:v>
                </c:pt>
                <c:pt idx="90">
                  <c:v>36.270999999999972</c:v>
                </c:pt>
                <c:pt idx="91">
                  <c:v>36.270999999999972</c:v>
                </c:pt>
                <c:pt idx="92">
                  <c:v>36.270999999999972</c:v>
                </c:pt>
                <c:pt idx="93">
                  <c:v>36.270999999999972</c:v>
                </c:pt>
                <c:pt idx="94">
                  <c:v>36.270999999999972</c:v>
                </c:pt>
                <c:pt idx="95">
                  <c:v>36.270999999999972</c:v>
                </c:pt>
                <c:pt idx="96">
                  <c:v>36.270999999999972</c:v>
                </c:pt>
                <c:pt idx="97">
                  <c:v>36.270999999999972</c:v>
                </c:pt>
                <c:pt idx="98">
                  <c:v>36.270999999999972</c:v>
                </c:pt>
                <c:pt idx="99">
                  <c:v>36.270999999999972</c:v>
                </c:pt>
                <c:pt idx="100">
                  <c:v>36.270999999999972</c:v>
                </c:pt>
                <c:pt idx="101">
                  <c:v>36.270999999999972</c:v>
                </c:pt>
                <c:pt idx="102">
                  <c:v>36.270999999999972</c:v>
                </c:pt>
                <c:pt idx="103">
                  <c:v>36.270999999999972</c:v>
                </c:pt>
                <c:pt idx="104">
                  <c:v>36.270999999999972</c:v>
                </c:pt>
                <c:pt idx="105">
                  <c:v>36.270999999999972</c:v>
                </c:pt>
                <c:pt idx="106">
                  <c:v>36.270999999999972</c:v>
                </c:pt>
                <c:pt idx="107">
                  <c:v>36.270999999999972</c:v>
                </c:pt>
                <c:pt idx="108">
                  <c:v>36.270999999999972</c:v>
                </c:pt>
                <c:pt idx="109">
                  <c:v>36.270999999999972</c:v>
                </c:pt>
                <c:pt idx="110">
                  <c:v>36.270999999999972</c:v>
                </c:pt>
                <c:pt idx="111">
                  <c:v>36.270999999999972</c:v>
                </c:pt>
                <c:pt idx="112">
                  <c:v>36.270999999999972</c:v>
                </c:pt>
                <c:pt idx="113">
                  <c:v>36.270999999999972</c:v>
                </c:pt>
                <c:pt idx="114">
                  <c:v>36.270999999999972</c:v>
                </c:pt>
                <c:pt idx="115">
                  <c:v>36.270999999999972</c:v>
                </c:pt>
                <c:pt idx="116">
                  <c:v>36.270999999999972</c:v>
                </c:pt>
                <c:pt idx="117">
                  <c:v>36.270999999999972</c:v>
                </c:pt>
                <c:pt idx="118">
                  <c:v>36.270999999999972</c:v>
                </c:pt>
                <c:pt idx="119">
                  <c:v>36.270999999999972</c:v>
                </c:pt>
                <c:pt idx="120">
                  <c:v>36.270999999999972</c:v>
                </c:pt>
                <c:pt idx="121">
                  <c:v>36.270999999999972</c:v>
                </c:pt>
                <c:pt idx="122">
                  <c:v>36.270999999999972</c:v>
                </c:pt>
                <c:pt idx="123">
                  <c:v>36.270999999999972</c:v>
                </c:pt>
                <c:pt idx="124">
                  <c:v>36.270999999999972</c:v>
                </c:pt>
                <c:pt idx="125">
                  <c:v>36.270999999999972</c:v>
                </c:pt>
                <c:pt idx="126">
                  <c:v>36.270999999999972</c:v>
                </c:pt>
                <c:pt idx="127">
                  <c:v>36.270999999999972</c:v>
                </c:pt>
                <c:pt idx="128">
                  <c:v>36.270999999999972</c:v>
                </c:pt>
                <c:pt idx="129">
                  <c:v>36.270999999999972</c:v>
                </c:pt>
                <c:pt idx="130">
                  <c:v>36.270999999999972</c:v>
                </c:pt>
                <c:pt idx="131">
                  <c:v>36.270999999999972</c:v>
                </c:pt>
                <c:pt idx="132">
                  <c:v>36.270999999999972</c:v>
                </c:pt>
                <c:pt idx="133">
                  <c:v>36.270999999999972</c:v>
                </c:pt>
                <c:pt idx="134">
                  <c:v>36.270999999999972</c:v>
                </c:pt>
                <c:pt idx="135">
                  <c:v>36.270999999999972</c:v>
                </c:pt>
                <c:pt idx="136">
                  <c:v>36.270999999999972</c:v>
                </c:pt>
                <c:pt idx="137">
                  <c:v>36.270999999999972</c:v>
                </c:pt>
                <c:pt idx="138">
                  <c:v>36.270999999999972</c:v>
                </c:pt>
                <c:pt idx="139">
                  <c:v>36.270999999999972</c:v>
                </c:pt>
                <c:pt idx="140">
                  <c:v>36.270999999999972</c:v>
                </c:pt>
                <c:pt idx="141">
                  <c:v>36.270999999999972</c:v>
                </c:pt>
                <c:pt idx="142">
                  <c:v>36.270999999999972</c:v>
                </c:pt>
                <c:pt idx="143">
                  <c:v>36.270999999999972</c:v>
                </c:pt>
                <c:pt idx="144">
                  <c:v>36.270999999999972</c:v>
                </c:pt>
              </c:numCache>
            </c:numRef>
          </c:yVal>
          <c:smooth val="0"/>
          <c:extLst>
            <c:ext xmlns:c16="http://schemas.microsoft.com/office/drawing/2014/chart" uri="{C3380CC4-5D6E-409C-BE32-E72D297353CC}">
              <c16:uniqueId val="{00000002-FFD1-40B4-86CA-E4CA6FB1EB05}"/>
            </c:ext>
          </c:extLst>
        </c:ser>
        <c:ser>
          <c:idx val="1"/>
          <c:order val="3"/>
          <c:tx>
            <c:strRef>
              <c:f>Simulation_March!$DP$2</c:f>
              <c:strCache>
                <c:ptCount val="1"/>
                <c:pt idx="0">
                  <c:v>EV3 </c:v>
                </c:pt>
              </c:strCache>
            </c:strRef>
          </c:tx>
          <c:spPr>
            <a:ln w="12700">
              <a:solidFill>
                <a:schemeClr val="accent2"/>
              </a:solidFill>
            </a:ln>
          </c:spPr>
          <c:marker>
            <c:symbol val="none"/>
          </c:marker>
          <c:xVal>
            <c:numRef>
              <c:f>Simulation_March!$A$3:$A$148</c:f>
              <c:numCache>
                <c:formatCode>m/d/yyyy\ h:mm</c:formatCode>
                <c:ptCount val="146"/>
                <c:pt idx="0">
                  <c:v>44641.25</c:v>
                </c:pt>
                <c:pt idx="1">
                  <c:v>44641.253472222219</c:v>
                </c:pt>
                <c:pt idx="2">
                  <c:v>44641.256944444445</c:v>
                </c:pt>
                <c:pt idx="3">
                  <c:v>44641.260416666664</c:v>
                </c:pt>
                <c:pt idx="4">
                  <c:v>44641.263888888891</c:v>
                </c:pt>
                <c:pt idx="5">
                  <c:v>44641.267361111109</c:v>
                </c:pt>
                <c:pt idx="6">
                  <c:v>44641.270833333336</c:v>
                </c:pt>
                <c:pt idx="7">
                  <c:v>44641.274305555555</c:v>
                </c:pt>
                <c:pt idx="8">
                  <c:v>44641.277777777781</c:v>
                </c:pt>
                <c:pt idx="9">
                  <c:v>44641.28125</c:v>
                </c:pt>
                <c:pt idx="10">
                  <c:v>44641.284722222219</c:v>
                </c:pt>
                <c:pt idx="11">
                  <c:v>44641.288194444445</c:v>
                </c:pt>
                <c:pt idx="12">
                  <c:v>44641.291666666664</c:v>
                </c:pt>
                <c:pt idx="13">
                  <c:v>44641.295138888891</c:v>
                </c:pt>
                <c:pt idx="14">
                  <c:v>44641.298611111109</c:v>
                </c:pt>
                <c:pt idx="15">
                  <c:v>44641.302083333336</c:v>
                </c:pt>
                <c:pt idx="16">
                  <c:v>44641.305555555555</c:v>
                </c:pt>
                <c:pt idx="17">
                  <c:v>44641.309027777781</c:v>
                </c:pt>
                <c:pt idx="18">
                  <c:v>44641.3125</c:v>
                </c:pt>
                <c:pt idx="19">
                  <c:v>44641.315972222219</c:v>
                </c:pt>
                <c:pt idx="20">
                  <c:v>44641.319444444445</c:v>
                </c:pt>
                <c:pt idx="21">
                  <c:v>44641.322916666664</c:v>
                </c:pt>
                <c:pt idx="22">
                  <c:v>44641.326388888891</c:v>
                </c:pt>
                <c:pt idx="23">
                  <c:v>44641.329861111109</c:v>
                </c:pt>
                <c:pt idx="24">
                  <c:v>44641.333333333336</c:v>
                </c:pt>
                <c:pt idx="25">
                  <c:v>44641.336805555555</c:v>
                </c:pt>
                <c:pt idx="26">
                  <c:v>44641.340277777781</c:v>
                </c:pt>
                <c:pt idx="27">
                  <c:v>44641.34375</c:v>
                </c:pt>
                <c:pt idx="28">
                  <c:v>44641.347222222219</c:v>
                </c:pt>
                <c:pt idx="29">
                  <c:v>44641.350694444445</c:v>
                </c:pt>
                <c:pt idx="30">
                  <c:v>44641.354166666664</c:v>
                </c:pt>
                <c:pt idx="31">
                  <c:v>44641.357638888891</c:v>
                </c:pt>
                <c:pt idx="32">
                  <c:v>44641.361111111109</c:v>
                </c:pt>
                <c:pt idx="33">
                  <c:v>44641.364583333336</c:v>
                </c:pt>
                <c:pt idx="34">
                  <c:v>44641.368055555555</c:v>
                </c:pt>
                <c:pt idx="35">
                  <c:v>44641.371527777781</c:v>
                </c:pt>
                <c:pt idx="36">
                  <c:v>44641.375</c:v>
                </c:pt>
                <c:pt idx="37">
                  <c:v>44641.378472222219</c:v>
                </c:pt>
                <c:pt idx="38">
                  <c:v>44641.381944444445</c:v>
                </c:pt>
                <c:pt idx="39">
                  <c:v>44641.385416666664</c:v>
                </c:pt>
                <c:pt idx="40">
                  <c:v>44641.388888888891</c:v>
                </c:pt>
                <c:pt idx="41">
                  <c:v>44641.392361111109</c:v>
                </c:pt>
                <c:pt idx="42">
                  <c:v>44641.395833333336</c:v>
                </c:pt>
                <c:pt idx="43">
                  <c:v>44641.399305555555</c:v>
                </c:pt>
                <c:pt idx="44">
                  <c:v>44641.402777777781</c:v>
                </c:pt>
                <c:pt idx="45">
                  <c:v>44641.40625</c:v>
                </c:pt>
                <c:pt idx="46">
                  <c:v>44641.409722222219</c:v>
                </c:pt>
                <c:pt idx="47">
                  <c:v>44641.413194444445</c:v>
                </c:pt>
                <c:pt idx="48">
                  <c:v>44641.416666666664</c:v>
                </c:pt>
                <c:pt idx="49">
                  <c:v>44641.420138888891</c:v>
                </c:pt>
                <c:pt idx="50">
                  <c:v>44641.423611111109</c:v>
                </c:pt>
                <c:pt idx="51">
                  <c:v>44641.427083333336</c:v>
                </c:pt>
                <c:pt idx="52">
                  <c:v>44641.430555555555</c:v>
                </c:pt>
                <c:pt idx="53">
                  <c:v>44641.434027777781</c:v>
                </c:pt>
                <c:pt idx="54">
                  <c:v>44641.4375</c:v>
                </c:pt>
                <c:pt idx="55">
                  <c:v>44641.440972222219</c:v>
                </c:pt>
                <c:pt idx="56">
                  <c:v>44641.444444444445</c:v>
                </c:pt>
                <c:pt idx="57">
                  <c:v>44641.447916666664</c:v>
                </c:pt>
                <c:pt idx="58">
                  <c:v>44641.451388888891</c:v>
                </c:pt>
                <c:pt idx="59">
                  <c:v>44641.454861111109</c:v>
                </c:pt>
                <c:pt idx="60">
                  <c:v>44641.458333333336</c:v>
                </c:pt>
                <c:pt idx="61">
                  <c:v>44641.461805555555</c:v>
                </c:pt>
                <c:pt idx="62">
                  <c:v>44641.465277777781</c:v>
                </c:pt>
                <c:pt idx="63">
                  <c:v>44641.46875</c:v>
                </c:pt>
                <c:pt idx="64">
                  <c:v>44641.472222222219</c:v>
                </c:pt>
                <c:pt idx="65">
                  <c:v>44641.475694444445</c:v>
                </c:pt>
                <c:pt idx="66">
                  <c:v>44641.479166666664</c:v>
                </c:pt>
                <c:pt idx="67">
                  <c:v>44641.482638888891</c:v>
                </c:pt>
                <c:pt idx="68">
                  <c:v>44641.486111111109</c:v>
                </c:pt>
                <c:pt idx="69">
                  <c:v>44641.489583333336</c:v>
                </c:pt>
                <c:pt idx="70">
                  <c:v>44641.493055555555</c:v>
                </c:pt>
                <c:pt idx="71">
                  <c:v>44641.496527777781</c:v>
                </c:pt>
                <c:pt idx="72">
                  <c:v>44641.5</c:v>
                </c:pt>
                <c:pt idx="73">
                  <c:v>44641.503472222219</c:v>
                </c:pt>
                <c:pt idx="74">
                  <c:v>44641.506944444445</c:v>
                </c:pt>
                <c:pt idx="75">
                  <c:v>44641.510416666664</c:v>
                </c:pt>
                <c:pt idx="76">
                  <c:v>44641.513888888891</c:v>
                </c:pt>
                <c:pt idx="77">
                  <c:v>44641.517361111109</c:v>
                </c:pt>
                <c:pt idx="78">
                  <c:v>44641.520833333336</c:v>
                </c:pt>
                <c:pt idx="79">
                  <c:v>44641.524305555555</c:v>
                </c:pt>
                <c:pt idx="80">
                  <c:v>44641.527777777781</c:v>
                </c:pt>
                <c:pt idx="81">
                  <c:v>44641.53125</c:v>
                </c:pt>
                <c:pt idx="82">
                  <c:v>44641.534722222219</c:v>
                </c:pt>
                <c:pt idx="83">
                  <c:v>44641.538194444445</c:v>
                </c:pt>
                <c:pt idx="84">
                  <c:v>44641.541666666664</c:v>
                </c:pt>
                <c:pt idx="85">
                  <c:v>44641.545138888891</c:v>
                </c:pt>
                <c:pt idx="86">
                  <c:v>44641.548611111109</c:v>
                </c:pt>
                <c:pt idx="87">
                  <c:v>44641.552083333336</c:v>
                </c:pt>
                <c:pt idx="88">
                  <c:v>44641.555555555555</c:v>
                </c:pt>
                <c:pt idx="89">
                  <c:v>44641.559027777781</c:v>
                </c:pt>
                <c:pt idx="90">
                  <c:v>44641.5625</c:v>
                </c:pt>
                <c:pt idx="91">
                  <c:v>44641.565972222219</c:v>
                </c:pt>
                <c:pt idx="92">
                  <c:v>44641.569444444445</c:v>
                </c:pt>
                <c:pt idx="93">
                  <c:v>44641.572916666664</c:v>
                </c:pt>
                <c:pt idx="94">
                  <c:v>44641.576388888891</c:v>
                </c:pt>
                <c:pt idx="95">
                  <c:v>44641.579861111109</c:v>
                </c:pt>
                <c:pt idx="96">
                  <c:v>44641.583333333336</c:v>
                </c:pt>
                <c:pt idx="97">
                  <c:v>44641.586805555555</c:v>
                </c:pt>
                <c:pt idx="98">
                  <c:v>44641.590277777781</c:v>
                </c:pt>
                <c:pt idx="99">
                  <c:v>44641.59375</c:v>
                </c:pt>
                <c:pt idx="100">
                  <c:v>44641.597222222219</c:v>
                </c:pt>
                <c:pt idx="101">
                  <c:v>44641.600694444445</c:v>
                </c:pt>
                <c:pt idx="102">
                  <c:v>44641.604166666664</c:v>
                </c:pt>
                <c:pt idx="103">
                  <c:v>44641.607638888891</c:v>
                </c:pt>
                <c:pt idx="104">
                  <c:v>44641.611111111109</c:v>
                </c:pt>
                <c:pt idx="105">
                  <c:v>44641.614583333336</c:v>
                </c:pt>
                <c:pt idx="106">
                  <c:v>44641.618055555555</c:v>
                </c:pt>
                <c:pt idx="107">
                  <c:v>44641.621527777781</c:v>
                </c:pt>
                <c:pt idx="108">
                  <c:v>44641.625</c:v>
                </c:pt>
                <c:pt idx="109">
                  <c:v>44641.628472222219</c:v>
                </c:pt>
                <c:pt idx="110">
                  <c:v>44641.631944444445</c:v>
                </c:pt>
                <c:pt idx="111">
                  <c:v>44641.635416666664</c:v>
                </c:pt>
                <c:pt idx="112">
                  <c:v>44641.638888888891</c:v>
                </c:pt>
                <c:pt idx="113">
                  <c:v>44641.642361111109</c:v>
                </c:pt>
                <c:pt idx="114">
                  <c:v>44641.645833333336</c:v>
                </c:pt>
                <c:pt idx="115">
                  <c:v>44641.649305555555</c:v>
                </c:pt>
                <c:pt idx="116">
                  <c:v>44641.652777777781</c:v>
                </c:pt>
                <c:pt idx="117">
                  <c:v>44641.65625</c:v>
                </c:pt>
                <c:pt idx="118">
                  <c:v>44641.659722222219</c:v>
                </c:pt>
                <c:pt idx="119">
                  <c:v>44641.663194444445</c:v>
                </c:pt>
                <c:pt idx="120">
                  <c:v>44641.666666666664</c:v>
                </c:pt>
                <c:pt idx="121">
                  <c:v>44641.670138888891</c:v>
                </c:pt>
                <c:pt idx="122">
                  <c:v>44641.673611111109</c:v>
                </c:pt>
                <c:pt idx="123">
                  <c:v>44641.677083333336</c:v>
                </c:pt>
                <c:pt idx="124">
                  <c:v>44641.680555555555</c:v>
                </c:pt>
                <c:pt idx="125">
                  <c:v>44641.684027777781</c:v>
                </c:pt>
                <c:pt idx="126">
                  <c:v>44641.6875</c:v>
                </c:pt>
                <c:pt idx="127">
                  <c:v>44641.690972222219</c:v>
                </c:pt>
                <c:pt idx="128">
                  <c:v>44641.694444444445</c:v>
                </c:pt>
                <c:pt idx="129">
                  <c:v>44641.697916666664</c:v>
                </c:pt>
                <c:pt idx="130">
                  <c:v>44641.701388888891</c:v>
                </c:pt>
                <c:pt idx="131">
                  <c:v>44641.704861111109</c:v>
                </c:pt>
                <c:pt idx="132">
                  <c:v>44641.708333333336</c:v>
                </c:pt>
                <c:pt idx="133">
                  <c:v>44641.711805555555</c:v>
                </c:pt>
                <c:pt idx="134">
                  <c:v>44641.715277777781</c:v>
                </c:pt>
                <c:pt idx="135">
                  <c:v>44641.71875</c:v>
                </c:pt>
                <c:pt idx="136">
                  <c:v>44641.722222222219</c:v>
                </c:pt>
                <c:pt idx="137">
                  <c:v>44641.725694444445</c:v>
                </c:pt>
                <c:pt idx="138">
                  <c:v>44641.729166666664</c:v>
                </c:pt>
                <c:pt idx="139">
                  <c:v>44641.732638888891</c:v>
                </c:pt>
                <c:pt idx="140">
                  <c:v>44641.736111111109</c:v>
                </c:pt>
                <c:pt idx="141">
                  <c:v>44641.739583333336</c:v>
                </c:pt>
                <c:pt idx="142">
                  <c:v>44641.743055555555</c:v>
                </c:pt>
                <c:pt idx="143">
                  <c:v>44641.746527777781</c:v>
                </c:pt>
                <c:pt idx="144">
                  <c:v>44641.75</c:v>
                </c:pt>
              </c:numCache>
            </c:numRef>
          </c:xVal>
          <c:yVal>
            <c:numRef>
              <c:f>Simulation_March!$DP$3:$DP$147</c:f>
              <c:numCache>
                <c:formatCode>General</c:formatCode>
                <c:ptCount val="14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0.52566666666666662</c:v>
                </c:pt>
                <c:pt idx="24">
                  <c:v>1.0513333333333332</c:v>
                </c:pt>
                <c:pt idx="25">
                  <c:v>1.577</c:v>
                </c:pt>
                <c:pt idx="26">
                  <c:v>2.1026666666666665</c:v>
                </c:pt>
                <c:pt idx="27">
                  <c:v>2.628333333333333</c:v>
                </c:pt>
                <c:pt idx="28">
                  <c:v>3.1539999999999995</c:v>
                </c:pt>
                <c:pt idx="29">
                  <c:v>3.679666666666666</c:v>
                </c:pt>
                <c:pt idx="30">
                  <c:v>4.2053333333333329</c:v>
                </c:pt>
                <c:pt idx="31">
                  <c:v>4.7309999999999999</c:v>
                </c:pt>
                <c:pt idx="32">
                  <c:v>5.2566666666666668</c:v>
                </c:pt>
                <c:pt idx="33">
                  <c:v>5.7823333333333338</c:v>
                </c:pt>
                <c:pt idx="34">
                  <c:v>6.3080000000000007</c:v>
                </c:pt>
                <c:pt idx="35">
                  <c:v>6.8336666666666677</c:v>
                </c:pt>
                <c:pt idx="36">
                  <c:v>7.3593333333333346</c:v>
                </c:pt>
                <c:pt idx="37">
                  <c:v>7.8850000000000016</c:v>
                </c:pt>
                <c:pt idx="38">
                  <c:v>8.4106666666666676</c:v>
                </c:pt>
                <c:pt idx="39">
                  <c:v>8.9363333333333337</c:v>
                </c:pt>
                <c:pt idx="40">
                  <c:v>9.4619999999999997</c:v>
                </c:pt>
                <c:pt idx="41">
                  <c:v>9.9876666666666658</c:v>
                </c:pt>
                <c:pt idx="42">
                  <c:v>10.513333333333332</c:v>
                </c:pt>
                <c:pt idx="43">
                  <c:v>11.038999999999998</c:v>
                </c:pt>
                <c:pt idx="44">
                  <c:v>11.564666666666664</c:v>
                </c:pt>
                <c:pt idx="45">
                  <c:v>12.09033333333333</c:v>
                </c:pt>
                <c:pt idx="46">
                  <c:v>12.615999999999996</c:v>
                </c:pt>
                <c:pt idx="47">
                  <c:v>13.141666666666662</c:v>
                </c:pt>
                <c:pt idx="48">
                  <c:v>13.667333333333328</c:v>
                </c:pt>
                <c:pt idx="49">
                  <c:v>14.192999999999994</c:v>
                </c:pt>
                <c:pt idx="50">
                  <c:v>14.71866666666666</c:v>
                </c:pt>
                <c:pt idx="51">
                  <c:v>15.244333333333326</c:v>
                </c:pt>
                <c:pt idx="52">
                  <c:v>15.769999999999992</c:v>
                </c:pt>
                <c:pt idx="53">
                  <c:v>16.295666666666659</c:v>
                </c:pt>
                <c:pt idx="54">
                  <c:v>16.821333333333325</c:v>
                </c:pt>
                <c:pt idx="55">
                  <c:v>17.346999999999991</c:v>
                </c:pt>
                <c:pt idx="56">
                  <c:v>17.872666666666657</c:v>
                </c:pt>
                <c:pt idx="57">
                  <c:v>18.398333333333323</c:v>
                </c:pt>
                <c:pt idx="58">
                  <c:v>18.923999999999989</c:v>
                </c:pt>
                <c:pt idx="59">
                  <c:v>19.449666666666655</c:v>
                </c:pt>
                <c:pt idx="60">
                  <c:v>19.975333333333321</c:v>
                </c:pt>
                <c:pt idx="61">
                  <c:v>20.500999999999987</c:v>
                </c:pt>
                <c:pt idx="62">
                  <c:v>21.026666666666653</c:v>
                </c:pt>
                <c:pt idx="63">
                  <c:v>21.552333333333319</c:v>
                </c:pt>
                <c:pt idx="64">
                  <c:v>22.077999999999985</c:v>
                </c:pt>
                <c:pt idx="65">
                  <c:v>22.603666666666651</c:v>
                </c:pt>
                <c:pt idx="66">
                  <c:v>23.129333333333317</c:v>
                </c:pt>
                <c:pt idx="67">
                  <c:v>23.654999999999983</c:v>
                </c:pt>
                <c:pt idx="68">
                  <c:v>24.180666666666649</c:v>
                </c:pt>
                <c:pt idx="69">
                  <c:v>24.706333333333315</c:v>
                </c:pt>
                <c:pt idx="70">
                  <c:v>25.231999999999982</c:v>
                </c:pt>
                <c:pt idx="71">
                  <c:v>25.757666666666648</c:v>
                </c:pt>
                <c:pt idx="72">
                  <c:v>26.283333333333314</c:v>
                </c:pt>
                <c:pt idx="73">
                  <c:v>26.80899999999998</c:v>
                </c:pt>
                <c:pt idx="74">
                  <c:v>27.334666666666646</c:v>
                </c:pt>
                <c:pt idx="75">
                  <c:v>27.860333333333312</c:v>
                </c:pt>
                <c:pt idx="76">
                  <c:v>28.385999999999978</c:v>
                </c:pt>
                <c:pt idx="77">
                  <c:v>28.911666666666644</c:v>
                </c:pt>
                <c:pt idx="78">
                  <c:v>29.43733333333331</c:v>
                </c:pt>
                <c:pt idx="79">
                  <c:v>29.962999999999976</c:v>
                </c:pt>
                <c:pt idx="80">
                  <c:v>30.488666666666642</c:v>
                </c:pt>
                <c:pt idx="81">
                  <c:v>31.014333333333308</c:v>
                </c:pt>
                <c:pt idx="82">
                  <c:v>31.539999999999974</c:v>
                </c:pt>
                <c:pt idx="83">
                  <c:v>32.065666666666644</c:v>
                </c:pt>
                <c:pt idx="84">
                  <c:v>32.59133333333331</c:v>
                </c:pt>
                <c:pt idx="85">
                  <c:v>33.116999999999976</c:v>
                </c:pt>
                <c:pt idx="86">
                  <c:v>33.642666666666642</c:v>
                </c:pt>
                <c:pt idx="87">
                  <c:v>34.168333333333308</c:v>
                </c:pt>
                <c:pt idx="88">
                  <c:v>34.693999999999974</c:v>
                </c:pt>
                <c:pt idx="89">
                  <c:v>35.21966666666664</c:v>
                </c:pt>
                <c:pt idx="90">
                  <c:v>35.745333333333306</c:v>
                </c:pt>
                <c:pt idx="91">
                  <c:v>36.270999999999972</c:v>
                </c:pt>
                <c:pt idx="92">
                  <c:v>36.796666666666638</c:v>
                </c:pt>
                <c:pt idx="93">
                  <c:v>37.322333333333304</c:v>
                </c:pt>
                <c:pt idx="94">
                  <c:v>37.847999999999971</c:v>
                </c:pt>
                <c:pt idx="95">
                  <c:v>38.373666666666637</c:v>
                </c:pt>
                <c:pt idx="96">
                  <c:v>38.899333333333303</c:v>
                </c:pt>
                <c:pt idx="97">
                  <c:v>39.424999999999969</c:v>
                </c:pt>
                <c:pt idx="98">
                  <c:v>39.950666666666635</c:v>
                </c:pt>
                <c:pt idx="99">
                  <c:v>40.476333333333301</c:v>
                </c:pt>
                <c:pt idx="100">
                  <c:v>41.001999999999967</c:v>
                </c:pt>
                <c:pt idx="101">
                  <c:v>41.527666666666633</c:v>
                </c:pt>
                <c:pt idx="102">
                  <c:v>41.527666666666633</c:v>
                </c:pt>
                <c:pt idx="103">
                  <c:v>41.527666666666633</c:v>
                </c:pt>
                <c:pt idx="104">
                  <c:v>41.527666666666633</c:v>
                </c:pt>
                <c:pt idx="105">
                  <c:v>41.527666666666633</c:v>
                </c:pt>
                <c:pt idx="106">
                  <c:v>41.527666666666633</c:v>
                </c:pt>
                <c:pt idx="107">
                  <c:v>41.527666666666633</c:v>
                </c:pt>
                <c:pt idx="108">
                  <c:v>41.527666666666633</c:v>
                </c:pt>
                <c:pt idx="109">
                  <c:v>41.527666666666633</c:v>
                </c:pt>
                <c:pt idx="110">
                  <c:v>41.527666666666633</c:v>
                </c:pt>
                <c:pt idx="111">
                  <c:v>41.527666666666633</c:v>
                </c:pt>
                <c:pt idx="112">
                  <c:v>41.527666666666633</c:v>
                </c:pt>
                <c:pt idx="113">
                  <c:v>41.527666666666633</c:v>
                </c:pt>
                <c:pt idx="114">
                  <c:v>41.527666666666633</c:v>
                </c:pt>
                <c:pt idx="115">
                  <c:v>41.527666666666633</c:v>
                </c:pt>
                <c:pt idx="116">
                  <c:v>41.527666666666633</c:v>
                </c:pt>
                <c:pt idx="117">
                  <c:v>41.527666666666633</c:v>
                </c:pt>
                <c:pt idx="118">
                  <c:v>41.527666666666633</c:v>
                </c:pt>
                <c:pt idx="119">
                  <c:v>41.527666666666633</c:v>
                </c:pt>
                <c:pt idx="120">
                  <c:v>41.527666666666633</c:v>
                </c:pt>
                <c:pt idx="121">
                  <c:v>41.527666666666633</c:v>
                </c:pt>
                <c:pt idx="122">
                  <c:v>41.527666666666633</c:v>
                </c:pt>
                <c:pt idx="123">
                  <c:v>41.527666666666633</c:v>
                </c:pt>
                <c:pt idx="124">
                  <c:v>41.527666666666633</c:v>
                </c:pt>
                <c:pt idx="125">
                  <c:v>41.527666666666633</c:v>
                </c:pt>
                <c:pt idx="126">
                  <c:v>41.527666666666633</c:v>
                </c:pt>
                <c:pt idx="127">
                  <c:v>41.527666666666633</c:v>
                </c:pt>
                <c:pt idx="128">
                  <c:v>41.527666666666633</c:v>
                </c:pt>
                <c:pt idx="129">
                  <c:v>41.527666666666633</c:v>
                </c:pt>
                <c:pt idx="130">
                  <c:v>41.527666666666633</c:v>
                </c:pt>
                <c:pt idx="131">
                  <c:v>41.527666666666633</c:v>
                </c:pt>
                <c:pt idx="132">
                  <c:v>41.527666666666633</c:v>
                </c:pt>
                <c:pt idx="133">
                  <c:v>41.527666666666633</c:v>
                </c:pt>
                <c:pt idx="134">
                  <c:v>41.527666666666633</c:v>
                </c:pt>
                <c:pt idx="135">
                  <c:v>41.527666666666633</c:v>
                </c:pt>
                <c:pt idx="136">
                  <c:v>41.527666666666633</c:v>
                </c:pt>
                <c:pt idx="137">
                  <c:v>41.527666666666633</c:v>
                </c:pt>
                <c:pt idx="138">
                  <c:v>41.527666666666633</c:v>
                </c:pt>
                <c:pt idx="139">
                  <c:v>41.527666666666633</c:v>
                </c:pt>
                <c:pt idx="140">
                  <c:v>41.527666666666633</c:v>
                </c:pt>
                <c:pt idx="141">
                  <c:v>41.527666666666633</c:v>
                </c:pt>
                <c:pt idx="142">
                  <c:v>41.527666666666633</c:v>
                </c:pt>
                <c:pt idx="143">
                  <c:v>41.527666666666633</c:v>
                </c:pt>
                <c:pt idx="144">
                  <c:v>41.527666666666633</c:v>
                </c:pt>
              </c:numCache>
            </c:numRef>
          </c:yVal>
          <c:smooth val="0"/>
          <c:extLst>
            <c:ext xmlns:c16="http://schemas.microsoft.com/office/drawing/2014/chart" uri="{C3380CC4-5D6E-409C-BE32-E72D297353CC}">
              <c16:uniqueId val="{00000003-FFD1-40B4-86CA-E4CA6FB1EB05}"/>
            </c:ext>
          </c:extLst>
        </c:ser>
        <c:dLbls>
          <c:showLegendKey val="0"/>
          <c:showVal val="0"/>
          <c:showCatName val="0"/>
          <c:showSerName val="0"/>
          <c:showPercent val="0"/>
          <c:showBubbleSize val="0"/>
        </c:dLbls>
        <c:axId val="540532984"/>
        <c:axId val="540531544"/>
      </c:scatterChart>
      <c:valAx>
        <c:axId val="540532984"/>
        <c:scaling>
          <c:orientation val="minMax"/>
        </c:scaling>
        <c:delete val="0"/>
        <c:axPos val="b"/>
        <c:majorGridlines>
          <c:spPr>
            <a:ln w="9525" cap="flat" cmpd="sng" algn="ctr">
              <a:solidFill>
                <a:schemeClr val="tx1">
                  <a:lumMod val="15000"/>
                  <a:lumOff val="85000"/>
                </a:schemeClr>
              </a:solidFill>
              <a:round/>
            </a:ln>
            <a:effectLst/>
          </c:spPr>
        </c:majorGridlines>
        <c:numFmt formatCode="m/d/yyyy\ h:mm"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0531544"/>
        <c:crosses val="autoZero"/>
        <c:crossBetween val="midCat"/>
      </c:valAx>
      <c:valAx>
        <c:axId val="540531544"/>
        <c:scaling>
          <c:orientation val="minMax"/>
        </c:scaling>
        <c:delete val="0"/>
        <c:axPos val="l"/>
        <c:majorGridlines>
          <c:spPr>
            <a:ln w="9525" cap="flat" cmpd="sng" algn="ctr">
              <a:solidFill>
                <a:schemeClr val="tx1">
                  <a:lumMod val="15000"/>
                  <a:lumOff val="85000"/>
                </a:schemeClr>
              </a:solidFill>
              <a:round/>
            </a:ln>
            <a:effectLst/>
          </c:spPr>
        </c:majorGridlines>
        <c:title>
          <c:tx>
            <c:rich>
              <a:bodyPr/>
              <a:lstStyle/>
              <a:p>
                <a:pPr>
                  <a:defRPr/>
                </a:pPr>
                <a:r>
                  <a:rPr lang="en-US"/>
                  <a:t>Charged Energy (kWh)</a:t>
                </a:r>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0532984"/>
        <c:crosses val="autoZero"/>
        <c:crossBetween val="midCat"/>
      </c:valAx>
    </c:plotArea>
    <c:legend>
      <c:legendPos val="b"/>
      <c:overlay val="0"/>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7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a:pPr>
            <a:r>
              <a:rPr lang="en-US" sz="1600" b="1" i="0" u="none" strike="noStrike" kern="1200" baseline="0">
                <a:solidFill>
                  <a:sysClr val="windowText" lastClr="000000"/>
                </a:solidFill>
              </a:rPr>
              <a:t>21st March with PV upscaled ( OF1 controlled)</a:t>
            </a:r>
          </a:p>
        </c:rich>
      </c:tx>
      <c:overlay val="0"/>
    </c:title>
    <c:autoTitleDeleted val="0"/>
    <c:plotArea>
      <c:layout/>
      <c:scatterChart>
        <c:scatterStyle val="lineMarker"/>
        <c:varyColors val="0"/>
        <c:ser>
          <c:idx val="3"/>
          <c:order val="0"/>
          <c:tx>
            <c:strRef>
              <c:f>Simulation_March!$EG$2</c:f>
              <c:strCache>
                <c:ptCount val="1"/>
                <c:pt idx="0">
                  <c:v>EV0 </c:v>
                </c:pt>
              </c:strCache>
            </c:strRef>
          </c:tx>
          <c:spPr>
            <a:ln w="9525" cap="rnd">
              <a:solidFill>
                <a:srgbClr val="92D050"/>
              </a:solidFill>
              <a:round/>
            </a:ln>
            <a:effectLst/>
          </c:spPr>
          <c:marker>
            <c:symbol val="circle"/>
            <c:size val="2"/>
            <c:spPr>
              <a:solidFill>
                <a:srgbClr val="92D050"/>
              </a:solidFill>
              <a:ln>
                <a:solidFill>
                  <a:srgbClr val="92D050"/>
                </a:solidFill>
              </a:ln>
            </c:spPr>
          </c:marker>
          <c:xVal>
            <c:numRef>
              <c:f>Simulation_March!$A$3:$A$147</c:f>
              <c:numCache>
                <c:formatCode>m/d/yyyy\ h:mm</c:formatCode>
                <c:ptCount val="145"/>
                <c:pt idx="0">
                  <c:v>44641.25</c:v>
                </c:pt>
                <c:pt idx="1">
                  <c:v>44641.253472222219</c:v>
                </c:pt>
                <c:pt idx="2">
                  <c:v>44641.256944444445</c:v>
                </c:pt>
                <c:pt idx="3">
                  <c:v>44641.260416666664</c:v>
                </c:pt>
                <c:pt idx="4">
                  <c:v>44641.263888888891</c:v>
                </c:pt>
                <c:pt idx="5">
                  <c:v>44641.267361111109</c:v>
                </c:pt>
                <c:pt idx="6">
                  <c:v>44641.270833333336</c:v>
                </c:pt>
                <c:pt idx="7">
                  <c:v>44641.274305555555</c:v>
                </c:pt>
                <c:pt idx="8">
                  <c:v>44641.277777777781</c:v>
                </c:pt>
                <c:pt idx="9">
                  <c:v>44641.28125</c:v>
                </c:pt>
                <c:pt idx="10">
                  <c:v>44641.284722222219</c:v>
                </c:pt>
                <c:pt idx="11">
                  <c:v>44641.288194444445</c:v>
                </c:pt>
                <c:pt idx="12">
                  <c:v>44641.291666666664</c:v>
                </c:pt>
                <c:pt idx="13">
                  <c:v>44641.295138888891</c:v>
                </c:pt>
                <c:pt idx="14">
                  <c:v>44641.298611111109</c:v>
                </c:pt>
                <c:pt idx="15">
                  <c:v>44641.302083333336</c:v>
                </c:pt>
                <c:pt idx="16">
                  <c:v>44641.305555555555</c:v>
                </c:pt>
                <c:pt idx="17">
                  <c:v>44641.309027777781</c:v>
                </c:pt>
                <c:pt idx="18">
                  <c:v>44641.3125</c:v>
                </c:pt>
                <c:pt idx="19">
                  <c:v>44641.315972222219</c:v>
                </c:pt>
                <c:pt idx="20">
                  <c:v>44641.319444444445</c:v>
                </c:pt>
                <c:pt idx="21">
                  <c:v>44641.322916666664</c:v>
                </c:pt>
                <c:pt idx="22">
                  <c:v>44641.326388888891</c:v>
                </c:pt>
                <c:pt idx="23">
                  <c:v>44641.329861111109</c:v>
                </c:pt>
                <c:pt idx="24">
                  <c:v>44641.333333333336</c:v>
                </c:pt>
                <c:pt idx="25">
                  <c:v>44641.336805555555</c:v>
                </c:pt>
                <c:pt idx="26">
                  <c:v>44641.340277777781</c:v>
                </c:pt>
                <c:pt idx="27">
                  <c:v>44641.34375</c:v>
                </c:pt>
                <c:pt idx="28">
                  <c:v>44641.347222222219</c:v>
                </c:pt>
                <c:pt idx="29">
                  <c:v>44641.350694444445</c:v>
                </c:pt>
                <c:pt idx="30">
                  <c:v>44641.354166666664</c:v>
                </c:pt>
                <c:pt idx="31">
                  <c:v>44641.357638888891</c:v>
                </c:pt>
                <c:pt idx="32">
                  <c:v>44641.361111111109</c:v>
                </c:pt>
                <c:pt idx="33">
                  <c:v>44641.364583333336</c:v>
                </c:pt>
                <c:pt idx="34">
                  <c:v>44641.368055555555</c:v>
                </c:pt>
                <c:pt idx="35">
                  <c:v>44641.371527777781</c:v>
                </c:pt>
                <c:pt idx="36">
                  <c:v>44641.375</c:v>
                </c:pt>
                <c:pt idx="37">
                  <c:v>44641.378472222219</c:v>
                </c:pt>
                <c:pt idx="38">
                  <c:v>44641.381944444445</c:v>
                </c:pt>
                <c:pt idx="39">
                  <c:v>44641.385416666664</c:v>
                </c:pt>
                <c:pt idx="40">
                  <c:v>44641.388888888891</c:v>
                </c:pt>
                <c:pt idx="41">
                  <c:v>44641.392361111109</c:v>
                </c:pt>
                <c:pt idx="42">
                  <c:v>44641.395833333336</c:v>
                </c:pt>
                <c:pt idx="43">
                  <c:v>44641.399305555555</c:v>
                </c:pt>
                <c:pt idx="44">
                  <c:v>44641.402777777781</c:v>
                </c:pt>
                <c:pt idx="45">
                  <c:v>44641.40625</c:v>
                </c:pt>
                <c:pt idx="46">
                  <c:v>44641.409722222219</c:v>
                </c:pt>
                <c:pt idx="47">
                  <c:v>44641.413194444445</c:v>
                </c:pt>
                <c:pt idx="48">
                  <c:v>44641.416666666664</c:v>
                </c:pt>
                <c:pt idx="49">
                  <c:v>44641.420138888891</c:v>
                </c:pt>
                <c:pt idx="50">
                  <c:v>44641.423611111109</c:v>
                </c:pt>
                <c:pt idx="51">
                  <c:v>44641.427083333336</c:v>
                </c:pt>
                <c:pt idx="52">
                  <c:v>44641.430555555555</c:v>
                </c:pt>
                <c:pt idx="53">
                  <c:v>44641.434027777781</c:v>
                </c:pt>
                <c:pt idx="54">
                  <c:v>44641.4375</c:v>
                </c:pt>
                <c:pt idx="55">
                  <c:v>44641.440972222219</c:v>
                </c:pt>
                <c:pt idx="56">
                  <c:v>44641.444444444445</c:v>
                </c:pt>
                <c:pt idx="57">
                  <c:v>44641.447916666664</c:v>
                </c:pt>
                <c:pt idx="58">
                  <c:v>44641.451388888891</c:v>
                </c:pt>
                <c:pt idx="59">
                  <c:v>44641.454861111109</c:v>
                </c:pt>
                <c:pt idx="60">
                  <c:v>44641.458333333336</c:v>
                </c:pt>
                <c:pt idx="61">
                  <c:v>44641.461805555555</c:v>
                </c:pt>
                <c:pt idx="62">
                  <c:v>44641.465277777781</c:v>
                </c:pt>
                <c:pt idx="63">
                  <c:v>44641.46875</c:v>
                </c:pt>
                <c:pt idx="64">
                  <c:v>44641.472222222219</c:v>
                </c:pt>
                <c:pt idx="65">
                  <c:v>44641.475694444445</c:v>
                </c:pt>
                <c:pt idx="66">
                  <c:v>44641.479166666664</c:v>
                </c:pt>
                <c:pt idx="67">
                  <c:v>44641.482638888891</c:v>
                </c:pt>
                <c:pt idx="68">
                  <c:v>44641.486111111109</c:v>
                </c:pt>
                <c:pt idx="69">
                  <c:v>44641.489583333336</c:v>
                </c:pt>
                <c:pt idx="70">
                  <c:v>44641.493055555555</c:v>
                </c:pt>
                <c:pt idx="71">
                  <c:v>44641.496527777781</c:v>
                </c:pt>
                <c:pt idx="72">
                  <c:v>44641.5</c:v>
                </c:pt>
                <c:pt idx="73">
                  <c:v>44641.503472222219</c:v>
                </c:pt>
                <c:pt idx="74">
                  <c:v>44641.506944444445</c:v>
                </c:pt>
                <c:pt idx="75">
                  <c:v>44641.510416666664</c:v>
                </c:pt>
                <c:pt idx="76">
                  <c:v>44641.513888888891</c:v>
                </c:pt>
                <c:pt idx="77">
                  <c:v>44641.517361111109</c:v>
                </c:pt>
                <c:pt idx="78">
                  <c:v>44641.520833333336</c:v>
                </c:pt>
                <c:pt idx="79">
                  <c:v>44641.524305555555</c:v>
                </c:pt>
                <c:pt idx="80">
                  <c:v>44641.527777777781</c:v>
                </c:pt>
                <c:pt idx="81">
                  <c:v>44641.53125</c:v>
                </c:pt>
                <c:pt idx="82">
                  <c:v>44641.534722222219</c:v>
                </c:pt>
                <c:pt idx="83">
                  <c:v>44641.538194444445</c:v>
                </c:pt>
                <c:pt idx="84">
                  <c:v>44641.541666666664</c:v>
                </c:pt>
                <c:pt idx="85">
                  <c:v>44641.545138888891</c:v>
                </c:pt>
                <c:pt idx="86">
                  <c:v>44641.548611111109</c:v>
                </c:pt>
                <c:pt idx="87">
                  <c:v>44641.552083333336</c:v>
                </c:pt>
                <c:pt idx="88">
                  <c:v>44641.555555555555</c:v>
                </c:pt>
                <c:pt idx="89">
                  <c:v>44641.559027777781</c:v>
                </c:pt>
                <c:pt idx="90">
                  <c:v>44641.5625</c:v>
                </c:pt>
                <c:pt idx="91">
                  <c:v>44641.565972222219</c:v>
                </c:pt>
                <c:pt idx="92">
                  <c:v>44641.569444444445</c:v>
                </c:pt>
                <c:pt idx="93">
                  <c:v>44641.572916666664</c:v>
                </c:pt>
                <c:pt idx="94">
                  <c:v>44641.576388888891</c:v>
                </c:pt>
                <c:pt idx="95">
                  <c:v>44641.579861111109</c:v>
                </c:pt>
                <c:pt idx="96">
                  <c:v>44641.583333333336</c:v>
                </c:pt>
                <c:pt idx="97">
                  <c:v>44641.586805555555</c:v>
                </c:pt>
                <c:pt idx="98">
                  <c:v>44641.590277777781</c:v>
                </c:pt>
                <c:pt idx="99">
                  <c:v>44641.59375</c:v>
                </c:pt>
                <c:pt idx="100">
                  <c:v>44641.597222222219</c:v>
                </c:pt>
                <c:pt idx="101">
                  <c:v>44641.600694444445</c:v>
                </c:pt>
                <c:pt idx="102">
                  <c:v>44641.604166666664</c:v>
                </c:pt>
                <c:pt idx="103">
                  <c:v>44641.607638888891</c:v>
                </c:pt>
                <c:pt idx="104">
                  <c:v>44641.611111111109</c:v>
                </c:pt>
                <c:pt idx="105">
                  <c:v>44641.614583333336</c:v>
                </c:pt>
                <c:pt idx="106">
                  <c:v>44641.618055555555</c:v>
                </c:pt>
                <c:pt idx="107">
                  <c:v>44641.621527777781</c:v>
                </c:pt>
                <c:pt idx="108">
                  <c:v>44641.625</c:v>
                </c:pt>
                <c:pt idx="109">
                  <c:v>44641.628472222219</c:v>
                </c:pt>
                <c:pt idx="110">
                  <c:v>44641.631944444445</c:v>
                </c:pt>
                <c:pt idx="111">
                  <c:v>44641.635416666664</c:v>
                </c:pt>
                <c:pt idx="112">
                  <c:v>44641.638888888891</c:v>
                </c:pt>
                <c:pt idx="113">
                  <c:v>44641.642361111109</c:v>
                </c:pt>
                <c:pt idx="114">
                  <c:v>44641.645833333336</c:v>
                </c:pt>
                <c:pt idx="115">
                  <c:v>44641.649305555555</c:v>
                </c:pt>
                <c:pt idx="116">
                  <c:v>44641.652777777781</c:v>
                </c:pt>
                <c:pt idx="117">
                  <c:v>44641.65625</c:v>
                </c:pt>
                <c:pt idx="118">
                  <c:v>44641.659722222219</c:v>
                </c:pt>
                <c:pt idx="119">
                  <c:v>44641.663194444445</c:v>
                </c:pt>
                <c:pt idx="120">
                  <c:v>44641.666666666664</c:v>
                </c:pt>
                <c:pt idx="121">
                  <c:v>44641.670138888891</c:v>
                </c:pt>
                <c:pt idx="122">
                  <c:v>44641.673611111109</c:v>
                </c:pt>
                <c:pt idx="123">
                  <c:v>44641.677083333336</c:v>
                </c:pt>
                <c:pt idx="124">
                  <c:v>44641.680555555555</c:v>
                </c:pt>
                <c:pt idx="125">
                  <c:v>44641.684027777781</c:v>
                </c:pt>
                <c:pt idx="126">
                  <c:v>44641.6875</c:v>
                </c:pt>
                <c:pt idx="127">
                  <c:v>44641.690972222219</c:v>
                </c:pt>
                <c:pt idx="128">
                  <c:v>44641.694444444445</c:v>
                </c:pt>
                <c:pt idx="129">
                  <c:v>44641.697916666664</c:v>
                </c:pt>
                <c:pt idx="130">
                  <c:v>44641.701388888891</c:v>
                </c:pt>
                <c:pt idx="131">
                  <c:v>44641.704861111109</c:v>
                </c:pt>
                <c:pt idx="132">
                  <c:v>44641.708333333336</c:v>
                </c:pt>
                <c:pt idx="133">
                  <c:v>44641.711805555555</c:v>
                </c:pt>
                <c:pt idx="134">
                  <c:v>44641.715277777781</c:v>
                </c:pt>
                <c:pt idx="135">
                  <c:v>44641.71875</c:v>
                </c:pt>
                <c:pt idx="136">
                  <c:v>44641.722222222219</c:v>
                </c:pt>
                <c:pt idx="137">
                  <c:v>44641.725694444445</c:v>
                </c:pt>
                <c:pt idx="138">
                  <c:v>44641.729166666664</c:v>
                </c:pt>
                <c:pt idx="139">
                  <c:v>44641.732638888891</c:v>
                </c:pt>
                <c:pt idx="140">
                  <c:v>44641.736111111109</c:v>
                </c:pt>
                <c:pt idx="141">
                  <c:v>44641.739583333336</c:v>
                </c:pt>
                <c:pt idx="142">
                  <c:v>44641.743055555555</c:v>
                </c:pt>
                <c:pt idx="143">
                  <c:v>44641.746527777781</c:v>
                </c:pt>
                <c:pt idx="144">
                  <c:v>44641.75</c:v>
                </c:pt>
              </c:numCache>
            </c:numRef>
          </c:xVal>
          <c:yVal>
            <c:numRef>
              <c:f>Simulation_March!$EG$3:$EG$147</c:f>
              <c:numCache>
                <c:formatCode>General</c:formatCode>
                <c:ptCount val="14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6.3080000629870803</c:v>
                </c:pt>
                <c:pt idx="22">
                  <c:v>6.3080000629903399</c:v>
                </c:pt>
                <c:pt idx="23">
                  <c:v>6.3080000629889197</c:v>
                </c:pt>
                <c:pt idx="24">
                  <c:v>6.3080000628202804</c:v>
                </c:pt>
                <c:pt idx="25">
                  <c:v>6.3080000628178903</c:v>
                </c:pt>
                <c:pt idx="26">
                  <c:v>6.3080000628345196</c:v>
                </c:pt>
                <c:pt idx="27">
                  <c:v>6.3080000628373396</c:v>
                </c:pt>
                <c:pt idx="28">
                  <c:v>6.3080000628396897</c:v>
                </c:pt>
                <c:pt idx="29">
                  <c:v>6.3080000628413799</c:v>
                </c:pt>
                <c:pt idx="30">
                  <c:v>6.3080000628399597</c:v>
                </c:pt>
                <c:pt idx="31">
                  <c:v>6.3080000628354096</c:v>
                </c:pt>
                <c:pt idx="32">
                  <c:v>6.3080000628498301</c:v>
                </c:pt>
                <c:pt idx="33">
                  <c:v>6.3080000628527797</c:v>
                </c:pt>
                <c:pt idx="34">
                  <c:v>6.3080000628523898</c:v>
                </c:pt>
                <c:pt idx="35">
                  <c:v>6.30800006282126</c:v>
                </c:pt>
                <c:pt idx="36">
                  <c:v>6.3080000630431003</c:v>
                </c:pt>
                <c:pt idx="37">
                  <c:v>6.3080000630431998</c:v>
                </c:pt>
                <c:pt idx="38">
                  <c:v>6.3080000630434698</c:v>
                </c:pt>
                <c:pt idx="39">
                  <c:v>6.3080000630436999</c:v>
                </c:pt>
                <c:pt idx="40">
                  <c:v>6.3080000630433801</c:v>
                </c:pt>
                <c:pt idx="41">
                  <c:v>6.3080000629806099</c:v>
                </c:pt>
                <c:pt idx="42">
                  <c:v>6.3080000629811703</c:v>
                </c:pt>
                <c:pt idx="43">
                  <c:v>6.3080000629814803</c:v>
                </c:pt>
                <c:pt idx="44">
                  <c:v>6.3080000629814501</c:v>
                </c:pt>
                <c:pt idx="45">
                  <c:v>6.3080000629819803</c:v>
                </c:pt>
                <c:pt idx="46">
                  <c:v>6.3080000629819803</c:v>
                </c:pt>
                <c:pt idx="47">
                  <c:v>6.3080000629806303</c:v>
                </c:pt>
                <c:pt idx="48">
                  <c:v>6.30800006304497</c:v>
                </c:pt>
                <c:pt idx="49">
                  <c:v>6.3080000630450996</c:v>
                </c:pt>
                <c:pt idx="50">
                  <c:v>6.3080000630451103</c:v>
                </c:pt>
                <c:pt idx="51">
                  <c:v>6.3080000630447897</c:v>
                </c:pt>
                <c:pt idx="52">
                  <c:v>6.30800006304516</c:v>
                </c:pt>
                <c:pt idx="53">
                  <c:v>6.3080000630451902</c:v>
                </c:pt>
                <c:pt idx="54">
                  <c:v>6.3080000630451503</c:v>
                </c:pt>
                <c:pt idx="55">
                  <c:v>6.3080000630452204</c:v>
                </c:pt>
                <c:pt idx="56">
                  <c:v>6.3080000630673903</c:v>
                </c:pt>
                <c:pt idx="57">
                  <c:v>6.3080000630673903</c:v>
                </c:pt>
                <c:pt idx="58">
                  <c:v>6.3080000630674098</c:v>
                </c:pt>
                <c:pt idx="59">
                  <c:v>6.3080000630672997</c:v>
                </c:pt>
                <c:pt idx="60">
                  <c:v>6.3080000630695201</c:v>
                </c:pt>
                <c:pt idx="61">
                  <c:v>6.3080000630694997</c:v>
                </c:pt>
                <c:pt idx="62">
                  <c:v>6.3080000630695201</c:v>
                </c:pt>
                <c:pt idx="63">
                  <c:v>6.3080000630695201</c:v>
                </c:pt>
                <c:pt idx="64">
                  <c:v>6.3080000630695698</c:v>
                </c:pt>
                <c:pt idx="65">
                  <c:v>6.3080000630695796</c:v>
                </c:pt>
                <c:pt idx="66">
                  <c:v>6.3080000630695796</c:v>
                </c:pt>
                <c:pt idx="67">
                  <c:v>6.3080000630695201</c:v>
                </c:pt>
                <c:pt idx="68">
                  <c:v>6.3080000630695201</c:v>
                </c:pt>
                <c:pt idx="69">
                  <c:v>6.3080000630694899</c:v>
                </c:pt>
                <c:pt idx="70">
                  <c:v>6.3080000630695103</c:v>
                </c:pt>
                <c:pt idx="71">
                  <c:v>6.3080000630695299</c:v>
                </c:pt>
                <c:pt idx="72">
                  <c:v>6.3080000630711899</c:v>
                </c:pt>
                <c:pt idx="73">
                  <c:v>6.3080000630711899</c:v>
                </c:pt>
                <c:pt idx="74">
                  <c:v>6.3080000630711996</c:v>
                </c:pt>
                <c:pt idx="75">
                  <c:v>6.3080000630711996</c:v>
                </c:pt>
                <c:pt idx="76">
                  <c:v>6.3080000630711996</c:v>
                </c:pt>
                <c:pt idx="77">
                  <c:v>6.3080000630711996</c:v>
                </c:pt>
                <c:pt idx="78">
                  <c:v>6.3080000630711899</c:v>
                </c:pt>
                <c:pt idx="79">
                  <c:v>6.3080000630711899</c:v>
                </c:pt>
                <c:pt idx="80">
                  <c:v>6.3080000630711996</c:v>
                </c:pt>
                <c:pt idx="81">
                  <c:v>6.3080000630711899</c:v>
                </c:pt>
                <c:pt idx="82">
                  <c:v>6.3080000630711899</c:v>
                </c:pt>
                <c:pt idx="83">
                  <c:v>6.3080000630711996</c:v>
                </c:pt>
                <c:pt idx="84">
                  <c:v>6.3080000630724102</c:v>
                </c:pt>
                <c:pt idx="85">
                  <c:v>6.3080000630723996</c:v>
                </c:pt>
                <c:pt idx="86">
                  <c:v>6.3080000630590698</c:v>
                </c:pt>
                <c:pt idx="87">
                  <c:v>6.30800006305906</c:v>
                </c:pt>
                <c:pt idx="88">
                  <c:v>6.3080000630590503</c:v>
                </c:pt>
                <c:pt idx="89">
                  <c:v>6.30800006305906</c:v>
                </c:pt>
                <c:pt idx="90">
                  <c:v>6.3080000630590396</c:v>
                </c:pt>
                <c:pt idx="91">
                  <c:v>6.3080000630590298</c:v>
                </c:pt>
                <c:pt idx="92">
                  <c:v>6.30800006305906</c:v>
                </c:pt>
                <c:pt idx="93">
                  <c:v>6.30800006305906</c:v>
                </c:pt>
                <c:pt idx="94">
                  <c:v>6.3080000630590503</c:v>
                </c:pt>
                <c:pt idx="95">
                  <c:v>6.3080000630590503</c:v>
                </c:pt>
                <c:pt idx="96">
                  <c:v>6.3080000630601702</c:v>
                </c:pt>
                <c:pt idx="97">
                  <c:v>6.30800005262192</c:v>
                </c:pt>
                <c:pt idx="98">
                  <c:v>6.3080000546931396</c:v>
                </c:pt>
                <c:pt idx="99">
                  <c:v>6.30800006306022</c:v>
                </c:pt>
                <c:pt idx="100">
                  <c:v>6.3080000630602404</c:v>
                </c:pt>
                <c:pt idx="101">
                  <c:v>6.3079980120601498</c:v>
                </c:pt>
                <c:pt idx="102" formatCode="0.00E+00">
                  <c:v>-1.4884454669338601E-35</c:v>
                </c:pt>
                <c:pt idx="103" formatCode="0.00E+00">
                  <c:v>-7.1052863265789397E-41</c:v>
                </c:pt>
                <c:pt idx="104" formatCode="0.00E+00">
                  <c:v>1.94103725068746E-40</c:v>
                </c:pt>
                <c:pt idx="105" formatCode="0.00E+00">
                  <c:v>6.3776902891622298E-41</c:v>
                </c:pt>
                <c:pt idx="106" formatCode="0.00E+00">
                  <c:v>1.6063456516459901E-41</c:v>
                </c:pt>
                <c:pt idx="107" formatCode="0.00E+00">
                  <c:v>-1.17742396316617E-41</c:v>
                </c:pt>
                <c:pt idx="108" formatCode="0.00E+00">
                  <c:v>-2.9969570256514802E-41</c:v>
                </c:pt>
                <c:pt idx="109" formatCode="0.00E+00">
                  <c:v>1.1854770434360601E-40</c:v>
                </c:pt>
                <c:pt idx="110" formatCode="0.00E+00">
                  <c:v>1.3602155134294201E-41</c:v>
                </c:pt>
                <c:pt idx="111" formatCode="0.00E+00">
                  <c:v>-1.1822541664445501E-41</c:v>
                </c:pt>
                <c:pt idx="112" formatCode="0.00E+00">
                  <c:v>-1.09501622107157E-41</c:v>
                </c:pt>
                <c:pt idx="113" formatCode="0.00E+00">
                  <c:v>-1.1162684449532501E-40</c:v>
                </c:pt>
                <c:pt idx="114" formatCode="0.00E+00">
                  <c:v>1.05076064287179E-41</c:v>
                </c:pt>
                <c:pt idx="115" formatCode="0.00E+00">
                  <c:v>-3.6896254251537898E-41</c:v>
                </c:pt>
                <c:pt idx="116" formatCode="0.00E+00">
                  <c:v>-2.0620888564339298E-40</c:v>
                </c:pt>
                <c:pt idx="117" formatCode="0.00E+00">
                  <c:v>-1.2972608114640999E-41</c:v>
                </c:pt>
                <c:pt idx="118" formatCode="0.00E+00">
                  <c:v>-3.9117544407550897E-40</c:v>
                </c:pt>
                <c:pt idx="119" formatCode="0.00E+00">
                  <c:v>1.05106318102071E-40</c:v>
                </c:pt>
                <c:pt idx="120" formatCode="0.00E+00">
                  <c:v>-1.50175054473994E-40</c:v>
                </c:pt>
                <c:pt idx="121" formatCode="0.00E+00">
                  <c:v>8.27175623427841E-40</c:v>
                </c:pt>
                <c:pt idx="122" formatCode="0.00E+00">
                  <c:v>-1.5123058254224599E-40</c:v>
                </c:pt>
                <c:pt idx="123" formatCode="0.00E+00">
                  <c:v>-1.6370721858167E-40</c:v>
                </c:pt>
                <c:pt idx="124" formatCode="0.00E+00">
                  <c:v>-5.32790316555559E-41</c:v>
                </c:pt>
                <c:pt idx="125" formatCode="0.00E+00">
                  <c:v>-1.6036871257157E-40</c:v>
                </c:pt>
                <c:pt idx="126" formatCode="0.00E+00">
                  <c:v>-1.1224602135896001E-40</c:v>
                </c:pt>
                <c:pt idx="127" formatCode="0.00E+00">
                  <c:v>-2.7147565344134301E-40</c:v>
                </c:pt>
                <c:pt idx="128" formatCode="0.00E+00">
                  <c:v>-6.3146689434125195E-42</c:v>
                </c:pt>
                <c:pt idx="129" formatCode="0.00E+00">
                  <c:v>-5.5988522718618803E-41</c:v>
                </c:pt>
                <c:pt idx="130" formatCode="0.00E+00">
                  <c:v>-2.16078006033649E-41</c:v>
                </c:pt>
                <c:pt idx="131" formatCode="0.00E+00">
                  <c:v>-4.28446599594627E-41</c:v>
                </c:pt>
                <c:pt idx="132" formatCode="0.00E+00">
                  <c:v>3.38572931003527E-41</c:v>
                </c:pt>
                <c:pt idx="133" formatCode="0.00E+00">
                  <c:v>3.3919039146978401E-42</c:v>
                </c:pt>
                <c:pt idx="134" formatCode="0.00E+00">
                  <c:v>2.6021808143747999E-40</c:v>
                </c:pt>
                <c:pt idx="135" formatCode="0.00E+00">
                  <c:v>2.1334845714099999E-40</c:v>
                </c:pt>
                <c:pt idx="136" formatCode="0.00E+00">
                  <c:v>6.1453052262072103E-41</c:v>
                </c:pt>
                <c:pt idx="137" formatCode="0.00E+00">
                  <c:v>-6.1469554900315195E-41</c:v>
                </c:pt>
                <c:pt idx="138" formatCode="0.00E+00">
                  <c:v>-8.4127707473076697E-41</c:v>
                </c:pt>
                <c:pt idx="139" formatCode="0.00E+00">
                  <c:v>1.4066206683001901E-40</c:v>
                </c:pt>
                <c:pt idx="140" formatCode="0.00E+00">
                  <c:v>-3.0273458010223002E-40</c:v>
                </c:pt>
                <c:pt idx="141" formatCode="0.00E+00">
                  <c:v>-4.5412294977687101E-41</c:v>
                </c:pt>
                <c:pt idx="142" formatCode="0.00E+00">
                  <c:v>2.1170546720709802E-40</c:v>
                </c:pt>
                <c:pt idx="143" formatCode="0.00E+00">
                  <c:v>3.5133362757695401E-41</c:v>
                </c:pt>
                <c:pt idx="144" formatCode="0.00E+00">
                  <c:v>2.5962711665976598E-41</c:v>
                </c:pt>
              </c:numCache>
            </c:numRef>
          </c:yVal>
          <c:smooth val="0"/>
          <c:extLst>
            <c:ext xmlns:c16="http://schemas.microsoft.com/office/drawing/2014/chart" uri="{C3380CC4-5D6E-409C-BE32-E72D297353CC}">
              <c16:uniqueId val="{00000000-A6E2-410E-9760-B3898ADD373E}"/>
            </c:ext>
          </c:extLst>
        </c:ser>
        <c:ser>
          <c:idx val="1"/>
          <c:order val="1"/>
          <c:tx>
            <c:strRef>
              <c:f>Simulation_March!$EO$2</c:f>
              <c:strCache>
                <c:ptCount val="1"/>
                <c:pt idx="0">
                  <c:v>EV1 </c:v>
                </c:pt>
              </c:strCache>
            </c:strRef>
          </c:tx>
          <c:spPr>
            <a:ln w="9525"/>
          </c:spPr>
          <c:marker>
            <c:symbol val="circle"/>
            <c:size val="2"/>
            <c:spPr>
              <a:ln w="6350"/>
            </c:spPr>
          </c:marker>
          <c:dPt>
            <c:idx val="107"/>
            <c:marker>
              <c:spPr>
                <a:ln w="9525"/>
              </c:spPr>
            </c:marker>
            <c:bubble3D val="0"/>
            <c:extLst>
              <c:ext xmlns:c16="http://schemas.microsoft.com/office/drawing/2014/chart" uri="{C3380CC4-5D6E-409C-BE32-E72D297353CC}">
                <c16:uniqueId val="{00000001-A6E2-410E-9760-B3898ADD373E}"/>
              </c:ext>
            </c:extLst>
          </c:dPt>
          <c:xVal>
            <c:numRef>
              <c:f>Simulation_March!$A$3:$A$147</c:f>
              <c:numCache>
                <c:formatCode>m/d/yyyy\ h:mm</c:formatCode>
                <c:ptCount val="145"/>
                <c:pt idx="0">
                  <c:v>44641.25</c:v>
                </c:pt>
                <c:pt idx="1">
                  <c:v>44641.253472222219</c:v>
                </c:pt>
                <c:pt idx="2">
                  <c:v>44641.256944444445</c:v>
                </c:pt>
                <c:pt idx="3">
                  <c:v>44641.260416666664</c:v>
                </c:pt>
                <c:pt idx="4">
                  <c:v>44641.263888888891</c:v>
                </c:pt>
                <c:pt idx="5">
                  <c:v>44641.267361111109</c:v>
                </c:pt>
                <c:pt idx="6">
                  <c:v>44641.270833333336</c:v>
                </c:pt>
                <c:pt idx="7">
                  <c:v>44641.274305555555</c:v>
                </c:pt>
                <c:pt idx="8">
                  <c:v>44641.277777777781</c:v>
                </c:pt>
                <c:pt idx="9">
                  <c:v>44641.28125</c:v>
                </c:pt>
                <c:pt idx="10">
                  <c:v>44641.284722222219</c:v>
                </c:pt>
                <c:pt idx="11">
                  <c:v>44641.288194444445</c:v>
                </c:pt>
                <c:pt idx="12">
                  <c:v>44641.291666666664</c:v>
                </c:pt>
                <c:pt idx="13">
                  <c:v>44641.295138888891</c:v>
                </c:pt>
                <c:pt idx="14">
                  <c:v>44641.298611111109</c:v>
                </c:pt>
                <c:pt idx="15">
                  <c:v>44641.302083333336</c:v>
                </c:pt>
                <c:pt idx="16">
                  <c:v>44641.305555555555</c:v>
                </c:pt>
                <c:pt idx="17">
                  <c:v>44641.309027777781</c:v>
                </c:pt>
                <c:pt idx="18">
                  <c:v>44641.3125</c:v>
                </c:pt>
                <c:pt idx="19">
                  <c:v>44641.315972222219</c:v>
                </c:pt>
                <c:pt idx="20">
                  <c:v>44641.319444444445</c:v>
                </c:pt>
                <c:pt idx="21">
                  <c:v>44641.322916666664</c:v>
                </c:pt>
                <c:pt idx="22">
                  <c:v>44641.326388888891</c:v>
                </c:pt>
                <c:pt idx="23">
                  <c:v>44641.329861111109</c:v>
                </c:pt>
                <c:pt idx="24">
                  <c:v>44641.333333333336</c:v>
                </c:pt>
                <c:pt idx="25">
                  <c:v>44641.336805555555</c:v>
                </c:pt>
                <c:pt idx="26">
                  <c:v>44641.340277777781</c:v>
                </c:pt>
                <c:pt idx="27">
                  <c:v>44641.34375</c:v>
                </c:pt>
                <c:pt idx="28">
                  <c:v>44641.347222222219</c:v>
                </c:pt>
                <c:pt idx="29">
                  <c:v>44641.350694444445</c:v>
                </c:pt>
                <c:pt idx="30">
                  <c:v>44641.354166666664</c:v>
                </c:pt>
                <c:pt idx="31">
                  <c:v>44641.357638888891</c:v>
                </c:pt>
                <c:pt idx="32">
                  <c:v>44641.361111111109</c:v>
                </c:pt>
                <c:pt idx="33">
                  <c:v>44641.364583333336</c:v>
                </c:pt>
                <c:pt idx="34">
                  <c:v>44641.368055555555</c:v>
                </c:pt>
                <c:pt idx="35">
                  <c:v>44641.371527777781</c:v>
                </c:pt>
                <c:pt idx="36">
                  <c:v>44641.375</c:v>
                </c:pt>
                <c:pt idx="37">
                  <c:v>44641.378472222219</c:v>
                </c:pt>
                <c:pt idx="38">
                  <c:v>44641.381944444445</c:v>
                </c:pt>
                <c:pt idx="39">
                  <c:v>44641.385416666664</c:v>
                </c:pt>
                <c:pt idx="40">
                  <c:v>44641.388888888891</c:v>
                </c:pt>
                <c:pt idx="41">
                  <c:v>44641.392361111109</c:v>
                </c:pt>
                <c:pt idx="42">
                  <c:v>44641.395833333336</c:v>
                </c:pt>
                <c:pt idx="43">
                  <c:v>44641.399305555555</c:v>
                </c:pt>
                <c:pt idx="44">
                  <c:v>44641.402777777781</c:v>
                </c:pt>
                <c:pt idx="45">
                  <c:v>44641.40625</c:v>
                </c:pt>
                <c:pt idx="46">
                  <c:v>44641.409722222219</c:v>
                </c:pt>
                <c:pt idx="47">
                  <c:v>44641.413194444445</c:v>
                </c:pt>
                <c:pt idx="48">
                  <c:v>44641.416666666664</c:v>
                </c:pt>
                <c:pt idx="49">
                  <c:v>44641.420138888891</c:v>
                </c:pt>
                <c:pt idx="50">
                  <c:v>44641.423611111109</c:v>
                </c:pt>
                <c:pt idx="51">
                  <c:v>44641.427083333336</c:v>
                </c:pt>
                <c:pt idx="52">
                  <c:v>44641.430555555555</c:v>
                </c:pt>
                <c:pt idx="53">
                  <c:v>44641.434027777781</c:v>
                </c:pt>
                <c:pt idx="54">
                  <c:v>44641.4375</c:v>
                </c:pt>
                <c:pt idx="55">
                  <c:v>44641.440972222219</c:v>
                </c:pt>
                <c:pt idx="56">
                  <c:v>44641.444444444445</c:v>
                </c:pt>
                <c:pt idx="57">
                  <c:v>44641.447916666664</c:v>
                </c:pt>
                <c:pt idx="58">
                  <c:v>44641.451388888891</c:v>
                </c:pt>
                <c:pt idx="59">
                  <c:v>44641.454861111109</c:v>
                </c:pt>
                <c:pt idx="60">
                  <c:v>44641.458333333336</c:v>
                </c:pt>
                <c:pt idx="61">
                  <c:v>44641.461805555555</c:v>
                </c:pt>
                <c:pt idx="62">
                  <c:v>44641.465277777781</c:v>
                </c:pt>
                <c:pt idx="63">
                  <c:v>44641.46875</c:v>
                </c:pt>
                <c:pt idx="64">
                  <c:v>44641.472222222219</c:v>
                </c:pt>
                <c:pt idx="65">
                  <c:v>44641.475694444445</c:v>
                </c:pt>
                <c:pt idx="66">
                  <c:v>44641.479166666664</c:v>
                </c:pt>
                <c:pt idx="67">
                  <c:v>44641.482638888891</c:v>
                </c:pt>
                <c:pt idx="68">
                  <c:v>44641.486111111109</c:v>
                </c:pt>
                <c:pt idx="69">
                  <c:v>44641.489583333336</c:v>
                </c:pt>
                <c:pt idx="70">
                  <c:v>44641.493055555555</c:v>
                </c:pt>
                <c:pt idx="71">
                  <c:v>44641.496527777781</c:v>
                </c:pt>
                <c:pt idx="72">
                  <c:v>44641.5</c:v>
                </c:pt>
                <c:pt idx="73">
                  <c:v>44641.503472222219</c:v>
                </c:pt>
                <c:pt idx="74">
                  <c:v>44641.506944444445</c:v>
                </c:pt>
                <c:pt idx="75">
                  <c:v>44641.510416666664</c:v>
                </c:pt>
                <c:pt idx="76">
                  <c:v>44641.513888888891</c:v>
                </c:pt>
                <c:pt idx="77">
                  <c:v>44641.517361111109</c:v>
                </c:pt>
                <c:pt idx="78">
                  <c:v>44641.520833333336</c:v>
                </c:pt>
                <c:pt idx="79">
                  <c:v>44641.524305555555</c:v>
                </c:pt>
                <c:pt idx="80">
                  <c:v>44641.527777777781</c:v>
                </c:pt>
                <c:pt idx="81">
                  <c:v>44641.53125</c:v>
                </c:pt>
                <c:pt idx="82">
                  <c:v>44641.534722222219</c:v>
                </c:pt>
                <c:pt idx="83">
                  <c:v>44641.538194444445</c:v>
                </c:pt>
                <c:pt idx="84">
                  <c:v>44641.541666666664</c:v>
                </c:pt>
                <c:pt idx="85">
                  <c:v>44641.545138888891</c:v>
                </c:pt>
                <c:pt idx="86">
                  <c:v>44641.548611111109</c:v>
                </c:pt>
                <c:pt idx="87">
                  <c:v>44641.552083333336</c:v>
                </c:pt>
                <c:pt idx="88">
                  <c:v>44641.555555555555</c:v>
                </c:pt>
                <c:pt idx="89">
                  <c:v>44641.559027777781</c:v>
                </c:pt>
                <c:pt idx="90">
                  <c:v>44641.5625</c:v>
                </c:pt>
                <c:pt idx="91">
                  <c:v>44641.565972222219</c:v>
                </c:pt>
                <c:pt idx="92">
                  <c:v>44641.569444444445</c:v>
                </c:pt>
                <c:pt idx="93">
                  <c:v>44641.572916666664</c:v>
                </c:pt>
                <c:pt idx="94">
                  <c:v>44641.576388888891</c:v>
                </c:pt>
                <c:pt idx="95">
                  <c:v>44641.579861111109</c:v>
                </c:pt>
                <c:pt idx="96">
                  <c:v>44641.583333333336</c:v>
                </c:pt>
                <c:pt idx="97">
                  <c:v>44641.586805555555</c:v>
                </c:pt>
                <c:pt idx="98">
                  <c:v>44641.590277777781</c:v>
                </c:pt>
                <c:pt idx="99">
                  <c:v>44641.59375</c:v>
                </c:pt>
                <c:pt idx="100">
                  <c:v>44641.597222222219</c:v>
                </c:pt>
                <c:pt idx="101">
                  <c:v>44641.600694444445</c:v>
                </c:pt>
                <c:pt idx="102">
                  <c:v>44641.604166666664</c:v>
                </c:pt>
                <c:pt idx="103">
                  <c:v>44641.607638888891</c:v>
                </c:pt>
                <c:pt idx="104">
                  <c:v>44641.611111111109</c:v>
                </c:pt>
                <c:pt idx="105">
                  <c:v>44641.614583333336</c:v>
                </c:pt>
                <c:pt idx="106">
                  <c:v>44641.618055555555</c:v>
                </c:pt>
                <c:pt idx="107">
                  <c:v>44641.621527777781</c:v>
                </c:pt>
                <c:pt idx="108">
                  <c:v>44641.625</c:v>
                </c:pt>
                <c:pt idx="109">
                  <c:v>44641.628472222219</c:v>
                </c:pt>
                <c:pt idx="110">
                  <c:v>44641.631944444445</c:v>
                </c:pt>
                <c:pt idx="111">
                  <c:v>44641.635416666664</c:v>
                </c:pt>
                <c:pt idx="112">
                  <c:v>44641.638888888891</c:v>
                </c:pt>
                <c:pt idx="113">
                  <c:v>44641.642361111109</c:v>
                </c:pt>
                <c:pt idx="114">
                  <c:v>44641.645833333336</c:v>
                </c:pt>
                <c:pt idx="115">
                  <c:v>44641.649305555555</c:v>
                </c:pt>
                <c:pt idx="116">
                  <c:v>44641.652777777781</c:v>
                </c:pt>
                <c:pt idx="117">
                  <c:v>44641.65625</c:v>
                </c:pt>
                <c:pt idx="118">
                  <c:v>44641.659722222219</c:v>
                </c:pt>
                <c:pt idx="119">
                  <c:v>44641.663194444445</c:v>
                </c:pt>
                <c:pt idx="120">
                  <c:v>44641.666666666664</c:v>
                </c:pt>
                <c:pt idx="121">
                  <c:v>44641.670138888891</c:v>
                </c:pt>
                <c:pt idx="122">
                  <c:v>44641.673611111109</c:v>
                </c:pt>
                <c:pt idx="123">
                  <c:v>44641.677083333336</c:v>
                </c:pt>
                <c:pt idx="124">
                  <c:v>44641.680555555555</c:v>
                </c:pt>
                <c:pt idx="125">
                  <c:v>44641.684027777781</c:v>
                </c:pt>
                <c:pt idx="126">
                  <c:v>44641.6875</c:v>
                </c:pt>
                <c:pt idx="127">
                  <c:v>44641.690972222219</c:v>
                </c:pt>
                <c:pt idx="128">
                  <c:v>44641.694444444445</c:v>
                </c:pt>
                <c:pt idx="129">
                  <c:v>44641.697916666664</c:v>
                </c:pt>
                <c:pt idx="130">
                  <c:v>44641.701388888891</c:v>
                </c:pt>
                <c:pt idx="131">
                  <c:v>44641.704861111109</c:v>
                </c:pt>
                <c:pt idx="132">
                  <c:v>44641.708333333336</c:v>
                </c:pt>
                <c:pt idx="133">
                  <c:v>44641.711805555555</c:v>
                </c:pt>
                <c:pt idx="134">
                  <c:v>44641.715277777781</c:v>
                </c:pt>
                <c:pt idx="135">
                  <c:v>44641.71875</c:v>
                </c:pt>
                <c:pt idx="136">
                  <c:v>44641.722222222219</c:v>
                </c:pt>
                <c:pt idx="137">
                  <c:v>44641.725694444445</c:v>
                </c:pt>
                <c:pt idx="138">
                  <c:v>44641.729166666664</c:v>
                </c:pt>
                <c:pt idx="139">
                  <c:v>44641.732638888891</c:v>
                </c:pt>
                <c:pt idx="140">
                  <c:v>44641.736111111109</c:v>
                </c:pt>
                <c:pt idx="141">
                  <c:v>44641.739583333336</c:v>
                </c:pt>
                <c:pt idx="142">
                  <c:v>44641.743055555555</c:v>
                </c:pt>
                <c:pt idx="143">
                  <c:v>44641.746527777781</c:v>
                </c:pt>
                <c:pt idx="144">
                  <c:v>44641.75</c:v>
                </c:pt>
              </c:numCache>
            </c:numRef>
          </c:xVal>
          <c:yVal>
            <c:numRef>
              <c:f>Simulation_March!$EO$3:$EO$147</c:f>
              <c:numCache>
                <c:formatCode>General</c:formatCode>
                <c:ptCount val="14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1.8923999810868399</c:v>
                </c:pt>
                <c:pt idx="31">
                  <c:v>1.8923999810868299</c:v>
                </c:pt>
                <c:pt idx="32">
                  <c:v>1.8923999810868599</c:v>
                </c:pt>
                <c:pt idx="33">
                  <c:v>1.8923999810873899</c:v>
                </c:pt>
                <c:pt idx="34">
                  <c:v>1.8923999810873899</c:v>
                </c:pt>
                <c:pt idx="35">
                  <c:v>1.89239998108735</c:v>
                </c:pt>
                <c:pt idx="36">
                  <c:v>1.8923999810800101</c:v>
                </c:pt>
                <c:pt idx="37">
                  <c:v>1.8923999810802099</c:v>
                </c:pt>
                <c:pt idx="38">
                  <c:v>1.8923999810800101</c:v>
                </c:pt>
                <c:pt idx="39">
                  <c:v>1.8923999810802199</c:v>
                </c:pt>
                <c:pt idx="40">
                  <c:v>1.8923999810800101</c:v>
                </c:pt>
                <c:pt idx="41">
                  <c:v>1.89239998108709</c:v>
                </c:pt>
                <c:pt idx="42">
                  <c:v>1.89239998108765</c:v>
                </c:pt>
                <c:pt idx="43">
                  <c:v>1.89239998108765</c:v>
                </c:pt>
                <c:pt idx="44">
                  <c:v>1.8923999810870999</c:v>
                </c:pt>
                <c:pt idx="45">
                  <c:v>1.8923999810871099</c:v>
                </c:pt>
                <c:pt idx="46">
                  <c:v>1.8923999810871099</c:v>
                </c:pt>
                <c:pt idx="47">
                  <c:v>1.89239998108709</c:v>
                </c:pt>
                <c:pt idx="48">
                  <c:v>1.89239998108787</c:v>
                </c:pt>
                <c:pt idx="49">
                  <c:v>1.8923999810885199</c:v>
                </c:pt>
                <c:pt idx="50">
                  <c:v>1.89239998108789</c:v>
                </c:pt>
                <c:pt idx="51">
                  <c:v>6.3080000630632203</c:v>
                </c:pt>
                <c:pt idx="52">
                  <c:v>1.89239998108789</c:v>
                </c:pt>
                <c:pt idx="53">
                  <c:v>1.8923999810879</c:v>
                </c:pt>
                <c:pt idx="54">
                  <c:v>1.89239998108789</c:v>
                </c:pt>
                <c:pt idx="55">
                  <c:v>1.89239998108791</c:v>
                </c:pt>
                <c:pt idx="56">
                  <c:v>1.89239998108032</c:v>
                </c:pt>
                <c:pt idx="57">
                  <c:v>1.89239998108032</c:v>
                </c:pt>
                <c:pt idx="58">
                  <c:v>1.8923999810805501</c:v>
                </c:pt>
                <c:pt idx="59">
                  <c:v>6.3080000630739201</c:v>
                </c:pt>
                <c:pt idx="60">
                  <c:v>6.3080000630744797</c:v>
                </c:pt>
                <c:pt idx="61">
                  <c:v>6.3080000630744797</c:v>
                </c:pt>
                <c:pt idx="62">
                  <c:v>6.3080000630744797</c:v>
                </c:pt>
                <c:pt idx="63">
                  <c:v>6.3080000630744797</c:v>
                </c:pt>
                <c:pt idx="64">
                  <c:v>1.89239998108041</c:v>
                </c:pt>
                <c:pt idx="65">
                  <c:v>1.89239998108042</c:v>
                </c:pt>
                <c:pt idx="66">
                  <c:v>1.89239998108042</c:v>
                </c:pt>
                <c:pt idx="67">
                  <c:v>6.3080000630744903</c:v>
                </c:pt>
                <c:pt idx="68">
                  <c:v>6.3080000630744797</c:v>
                </c:pt>
                <c:pt idx="69">
                  <c:v>6.3080000630744797</c:v>
                </c:pt>
                <c:pt idx="70">
                  <c:v>6.3080000630744797</c:v>
                </c:pt>
                <c:pt idx="71">
                  <c:v>6.3080000630744903</c:v>
                </c:pt>
                <c:pt idx="72">
                  <c:v>6.3080000630749797</c:v>
                </c:pt>
                <c:pt idx="73">
                  <c:v>6.3080000630749797</c:v>
                </c:pt>
                <c:pt idx="74">
                  <c:v>6.3080000630749904</c:v>
                </c:pt>
                <c:pt idx="75">
                  <c:v>6.3080000630749904</c:v>
                </c:pt>
                <c:pt idx="76">
                  <c:v>6.3080000630749904</c:v>
                </c:pt>
                <c:pt idx="77">
                  <c:v>6.3080000630749904</c:v>
                </c:pt>
                <c:pt idx="78">
                  <c:v>6.3080000630749797</c:v>
                </c:pt>
                <c:pt idx="79">
                  <c:v>6.3080000630749904</c:v>
                </c:pt>
                <c:pt idx="80">
                  <c:v>6.3080000630749904</c:v>
                </c:pt>
                <c:pt idx="81">
                  <c:v>6.3080000630749904</c:v>
                </c:pt>
                <c:pt idx="82">
                  <c:v>6.3080000630749797</c:v>
                </c:pt>
                <c:pt idx="83">
                  <c:v>6.3080000630749904</c:v>
                </c:pt>
                <c:pt idx="84">
                  <c:v>6.3080000630753998</c:v>
                </c:pt>
                <c:pt idx="85">
                  <c:v>6.3080000630753998</c:v>
                </c:pt>
                <c:pt idx="86">
                  <c:v>6.3080000630673396</c:v>
                </c:pt>
                <c:pt idx="87">
                  <c:v>6.3080000630673299</c:v>
                </c:pt>
                <c:pt idx="88">
                  <c:v>6.3080000630673299</c:v>
                </c:pt>
                <c:pt idx="89">
                  <c:v>6.3080000630673299</c:v>
                </c:pt>
                <c:pt idx="90">
                  <c:v>6.3080000630673299</c:v>
                </c:pt>
                <c:pt idx="91">
                  <c:v>6.3080000630673201</c:v>
                </c:pt>
                <c:pt idx="92">
                  <c:v>6.3080000630673299</c:v>
                </c:pt>
                <c:pt idx="93">
                  <c:v>6.3080000630673299</c:v>
                </c:pt>
                <c:pt idx="94">
                  <c:v>6.3080000630673299</c:v>
                </c:pt>
                <c:pt idx="95">
                  <c:v>6.3080000630673299</c:v>
                </c:pt>
                <c:pt idx="96">
                  <c:v>6.30800006306775</c:v>
                </c:pt>
                <c:pt idx="97">
                  <c:v>6.3080000630677597</c:v>
                </c:pt>
                <c:pt idx="98">
                  <c:v>6.3080000630677597</c:v>
                </c:pt>
                <c:pt idx="99">
                  <c:v>6.3080000630677704</c:v>
                </c:pt>
                <c:pt idx="100">
                  <c:v>6.3080000630677704</c:v>
                </c:pt>
                <c:pt idx="101">
                  <c:v>6.3080000630677704</c:v>
                </c:pt>
                <c:pt idx="102">
                  <c:v>6.3080000630678201</c:v>
                </c:pt>
                <c:pt idx="103">
                  <c:v>6.3080000630678201</c:v>
                </c:pt>
                <c:pt idx="104">
                  <c:v>6.3080000630678201</c:v>
                </c:pt>
                <c:pt idx="105">
                  <c:v>6.3080000630678201</c:v>
                </c:pt>
                <c:pt idx="106">
                  <c:v>6.3080000630678104</c:v>
                </c:pt>
                <c:pt idx="107">
                  <c:v>6.3080000630678104</c:v>
                </c:pt>
                <c:pt idx="108">
                  <c:v>6.3080000630677704</c:v>
                </c:pt>
                <c:pt idx="109">
                  <c:v>6.3080000630677704</c:v>
                </c:pt>
                <c:pt idx="110">
                  <c:v>6.3080000630677704</c:v>
                </c:pt>
                <c:pt idx="111">
                  <c:v>6.3080000630677704</c:v>
                </c:pt>
                <c:pt idx="112">
                  <c:v>6.3080000630677597</c:v>
                </c:pt>
                <c:pt idx="113">
                  <c:v>6.3080000630677597</c:v>
                </c:pt>
                <c:pt idx="114">
                  <c:v>6.3080000630677597</c:v>
                </c:pt>
                <c:pt idx="115">
                  <c:v>6.3080000630677597</c:v>
                </c:pt>
                <c:pt idx="116">
                  <c:v>6.3080000630677597</c:v>
                </c:pt>
                <c:pt idx="117">
                  <c:v>6.3080000630677597</c:v>
                </c:pt>
                <c:pt idx="118">
                  <c:v>6.3080000630677597</c:v>
                </c:pt>
                <c:pt idx="119">
                  <c:v>6.3080000630677597</c:v>
                </c:pt>
                <c:pt idx="120">
                  <c:v>6.3080000630633499</c:v>
                </c:pt>
                <c:pt idx="121">
                  <c:v>6.3080000630633499</c:v>
                </c:pt>
                <c:pt idx="122">
                  <c:v>6.3080000630633402</c:v>
                </c:pt>
                <c:pt idx="123">
                  <c:v>6.3080000630588504</c:v>
                </c:pt>
                <c:pt idx="124">
                  <c:v>4.7219966885915898</c:v>
                </c:pt>
                <c:pt idx="125">
                  <c:v>1.89239998107616</c:v>
                </c:pt>
                <c:pt idx="126">
                  <c:v>1.8923999810761201</c:v>
                </c:pt>
                <c:pt idx="127">
                  <c:v>1.8923999810760801</c:v>
                </c:pt>
                <c:pt idx="128">
                  <c:v>1.89239998108256</c:v>
                </c:pt>
                <c:pt idx="129" formatCode="0.00E+00">
                  <c:v>-4.3704112303865001E-26</c:v>
                </c:pt>
                <c:pt idx="130" formatCode="0.00E+00">
                  <c:v>-2.1049020636871699E-42</c:v>
                </c:pt>
                <c:pt idx="131" formatCode="0.00E+00">
                  <c:v>-1.9749942502083002E-43</c:v>
                </c:pt>
                <c:pt idx="132" formatCode="0.00E+00">
                  <c:v>2.3164505477087401E-44</c:v>
                </c:pt>
                <c:pt idx="133" formatCode="0.00E+00">
                  <c:v>6.6463845326720901E-43</c:v>
                </c:pt>
                <c:pt idx="134" formatCode="0.00E+00">
                  <c:v>-7.2315478335279697E-43</c:v>
                </c:pt>
                <c:pt idx="135" formatCode="0.00E+00">
                  <c:v>4.0345628542622103E-43</c:v>
                </c:pt>
                <c:pt idx="136" formatCode="0.00E+00">
                  <c:v>-5.0710891301706499E-43</c:v>
                </c:pt>
                <c:pt idx="137" formatCode="0.00E+00">
                  <c:v>1.85857120888761E-42</c:v>
                </c:pt>
                <c:pt idx="138" formatCode="0.00E+00">
                  <c:v>-4.8061817600045799E-42</c:v>
                </c:pt>
                <c:pt idx="139" formatCode="0.00E+00">
                  <c:v>8.8448021262504797E-43</c:v>
                </c:pt>
                <c:pt idx="140" formatCode="0.00E+00">
                  <c:v>-2.3115240613244899E-42</c:v>
                </c:pt>
                <c:pt idx="141" formatCode="0.00E+00">
                  <c:v>-1.26120751211578E-42</c:v>
                </c:pt>
                <c:pt idx="142" formatCode="0.00E+00">
                  <c:v>1.34344604373382E-42</c:v>
                </c:pt>
                <c:pt idx="143" formatCode="0.00E+00">
                  <c:v>-2.8254716190914201E-42</c:v>
                </c:pt>
                <c:pt idx="144" formatCode="0.00E+00">
                  <c:v>-3.1740183637804598E-43</c:v>
                </c:pt>
              </c:numCache>
            </c:numRef>
          </c:yVal>
          <c:smooth val="0"/>
          <c:extLst>
            <c:ext xmlns:c16="http://schemas.microsoft.com/office/drawing/2014/chart" uri="{C3380CC4-5D6E-409C-BE32-E72D297353CC}">
              <c16:uniqueId val="{00000002-A6E2-410E-9760-B3898ADD373E}"/>
            </c:ext>
          </c:extLst>
        </c:ser>
        <c:ser>
          <c:idx val="0"/>
          <c:order val="2"/>
          <c:tx>
            <c:strRef>
              <c:f>Simulation_March!$EC$2</c:f>
              <c:strCache>
                <c:ptCount val="1"/>
                <c:pt idx="0">
                  <c:v>EV2 </c:v>
                </c:pt>
              </c:strCache>
            </c:strRef>
          </c:tx>
          <c:spPr>
            <a:ln w="9525" cap="rnd">
              <a:solidFill>
                <a:schemeClr val="accent1"/>
              </a:solidFill>
              <a:round/>
            </a:ln>
            <a:effectLst/>
          </c:spPr>
          <c:marker>
            <c:symbol val="circle"/>
            <c:size val="2"/>
            <c:spPr>
              <a:solidFill>
                <a:schemeClr val="accent1"/>
              </a:solidFill>
              <a:ln w="9525">
                <a:solidFill>
                  <a:schemeClr val="accent1"/>
                </a:solidFill>
              </a:ln>
              <a:effectLst/>
            </c:spPr>
          </c:marker>
          <c:xVal>
            <c:numRef>
              <c:f>Simulation_March!$A$3:$A$147</c:f>
              <c:numCache>
                <c:formatCode>m/d/yyyy\ h:mm</c:formatCode>
                <c:ptCount val="145"/>
                <c:pt idx="0">
                  <c:v>44641.25</c:v>
                </c:pt>
                <c:pt idx="1">
                  <c:v>44641.253472222219</c:v>
                </c:pt>
                <c:pt idx="2">
                  <c:v>44641.256944444445</c:v>
                </c:pt>
                <c:pt idx="3">
                  <c:v>44641.260416666664</c:v>
                </c:pt>
                <c:pt idx="4">
                  <c:v>44641.263888888891</c:v>
                </c:pt>
                <c:pt idx="5">
                  <c:v>44641.267361111109</c:v>
                </c:pt>
                <c:pt idx="6">
                  <c:v>44641.270833333336</c:v>
                </c:pt>
                <c:pt idx="7">
                  <c:v>44641.274305555555</c:v>
                </c:pt>
                <c:pt idx="8">
                  <c:v>44641.277777777781</c:v>
                </c:pt>
                <c:pt idx="9">
                  <c:v>44641.28125</c:v>
                </c:pt>
                <c:pt idx="10">
                  <c:v>44641.284722222219</c:v>
                </c:pt>
                <c:pt idx="11">
                  <c:v>44641.288194444445</c:v>
                </c:pt>
                <c:pt idx="12">
                  <c:v>44641.291666666664</c:v>
                </c:pt>
                <c:pt idx="13">
                  <c:v>44641.295138888891</c:v>
                </c:pt>
                <c:pt idx="14">
                  <c:v>44641.298611111109</c:v>
                </c:pt>
                <c:pt idx="15">
                  <c:v>44641.302083333336</c:v>
                </c:pt>
                <c:pt idx="16">
                  <c:v>44641.305555555555</c:v>
                </c:pt>
                <c:pt idx="17">
                  <c:v>44641.309027777781</c:v>
                </c:pt>
                <c:pt idx="18">
                  <c:v>44641.3125</c:v>
                </c:pt>
                <c:pt idx="19">
                  <c:v>44641.315972222219</c:v>
                </c:pt>
                <c:pt idx="20">
                  <c:v>44641.319444444445</c:v>
                </c:pt>
                <c:pt idx="21">
                  <c:v>44641.322916666664</c:v>
                </c:pt>
                <c:pt idx="22">
                  <c:v>44641.326388888891</c:v>
                </c:pt>
                <c:pt idx="23">
                  <c:v>44641.329861111109</c:v>
                </c:pt>
                <c:pt idx="24">
                  <c:v>44641.333333333336</c:v>
                </c:pt>
                <c:pt idx="25">
                  <c:v>44641.336805555555</c:v>
                </c:pt>
                <c:pt idx="26">
                  <c:v>44641.340277777781</c:v>
                </c:pt>
                <c:pt idx="27">
                  <c:v>44641.34375</c:v>
                </c:pt>
                <c:pt idx="28">
                  <c:v>44641.347222222219</c:v>
                </c:pt>
                <c:pt idx="29">
                  <c:v>44641.350694444445</c:v>
                </c:pt>
                <c:pt idx="30">
                  <c:v>44641.354166666664</c:v>
                </c:pt>
                <c:pt idx="31">
                  <c:v>44641.357638888891</c:v>
                </c:pt>
                <c:pt idx="32">
                  <c:v>44641.361111111109</c:v>
                </c:pt>
                <c:pt idx="33">
                  <c:v>44641.364583333336</c:v>
                </c:pt>
                <c:pt idx="34">
                  <c:v>44641.368055555555</c:v>
                </c:pt>
                <c:pt idx="35">
                  <c:v>44641.371527777781</c:v>
                </c:pt>
                <c:pt idx="36">
                  <c:v>44641.375</c:v>
                </c:pt>
                <c:pt idx="37">
                  <c:v>44641.378472222219</c:v>
                </c:pt>
                <c:pt idx="38">
                  <c:v>44641.381944444445</c:v>
                </c:pt>
                <c:pt idx="39">
                  <c:v>44641.385416666664</c:v>
                </c:pt>
                <c:pt idx="40">
                  <c:v>44641.388888888891</c:v>
                </c:pt>
                <c:pt idx="41">
                  <c:v>44641.392361111109</c:v>
                </c:pt>
                <c:pt idx="42">
                  <c:v>44641.395833333336</c:v>
                </c:pt>
                <c:pt idx="43">
                  <c:v>44641.399305555555</c:v>
                </c:pt>
                <c:pt idx="44">
                  <c:v>44641.402777777781</c:v>
                </c:pt>
                <c:pt idx="45">
                  <c:v>44641.40625</c:v>
                </c:pt>
                <c:pt idx="46">
                  <c:v>44641.409722222219</c:v>
                </c:pt>
                <c:pt idx="47">
                  <c:v>44641.413194444445</c:v>
                </c:pt>
                <c:pt idx="48">
                  <c:v>44641.416666666664</c:v>
                </c:pt>
                <c:pt idx="49">
                  <c:v>44641.420138888891</c:v>
                </c:pt>
                <c:pt idx="50">
                  <c:v>44641.423611111109</c:v>
                </c:pt>
                <c:pt idx="51">
                  <c:v>44641.427083333336</c:v>
                </c:pt>
                <c:pt idx="52">
                  <c:v>44641.430555555555</c:v>
                </c:pt>
                <c:pt idx="53">
                  <c:v>44641.434027777781</c:v>
                </c:pt>
                <c:pt idx="54">
                  <c:v>44641.4375</c:v>
                </c:pt>
                <c:pt idx="55">
                  <c:v>44641.440972222219</c:v>
                </c:pt>
                <c:pt idx="56">
                  <c:v>44641.444444444445</c:v>
                </c:pt>
                <c:pt idx="57">
                  <c:v>44641.447916666664</c:v>
                </c:pt>
                <c:pt idx="58">
                  <c:v>44641.451388888891</c:v>
                </c:pt>
                <c:pt idx="59">
                  <c:v>44641.454861111109</c:v>
                </c:pt>
                <c:pt idx="60">
                  <c:v>44641.458333333336</c:v>
                </c:pt>
                <c:pt idx="61">
                  <c:v>44641.461805555555</c:v>
                </c:pt>
                <c:pt idx="62">
                  <c:v>44641.465277777781</c:v>
                </c:pt>
                <c:pt idx="63">
                  <c:v>44641.46875</c:v>
                </c:pt>
                <c:pt idx="64">
                  <c:v>44641.472222222219</c:v>
                </c:pt>
                <c:pt idx="65">
                  <c:v>44641.475694444445</c:v>
                </c:pt>
                <c:pt idx="66">
                  <c:v>44641.479166666664</c:v>
                </c:pt>
                <c:pt idx="67">
                  <c:v>44641.482638888891</c:v>
                </c:pt>
                <c:pt idx="68">
                  <c:v>44641.486111111109</c:v>
                </c:pt>
                <c:pt idx="69">
                  <c:v>44641.489583333336</c:v>
                </c:pt>
                <c:pt idx="70">
                  <c:v>44641.493055555555</c:v>
                </c:pt>
                <c:pt idx="71">
                  <c:v>44641.496527777781</c:v>
                </c:pt>
                <c:pt idx="72">
                  <c:v>44641.5</c:v>
                </c:pt>
                <c:pt idx="73">
                  <c:v>44641.503472222219</c:v>
                </c:pt>
                <c:pt idx="74">
                  <c:v>44641.506944444445</c:v>
                </c:pt>
                <c:pt idx="75">
                  <c:v>44641.510416666664</c:v>
                </c:pt>
                <c:pt idx="76">
                  <c:v>44641.513888888891</c:v>
                </c:pt>
                <c:pt idx="77">
                  <c:v>44641.517361111109</c:v>
                </c:pt>
                <c:pt idx="78">
                  <c:v>44641.520833333336</c:v>
                </c:pt>
                <c:pt idx="79">
                  <c:v>44641.524305555555</c:v>
                </c:pt>
                <c:pt idx="80">
                  <c:v>44641.527777777781</c:v>
                </c:pt>
                <c:pt idx="81">
                  <c:v>44641.53125</c:v>
                </c:pt>
                <c:pt idx="82">
                  <c:v>44641.534722222219</c:v>
                </c:pt>
                <c:pt idx="83">
                  <c:v>44641.538194444445</c:v>
                </c:pt>
                <c:pt idx="84">
                  <c:v>44641.541666666664</c:v>
                </c:pt>
                <c:pt idx="85">
                  <c:v>44641.545138888891</c:v>
                </c:pt>
                <c:pt idx="86">
                  <c:v>44641.548611111109</c:v>
                </c:pt>
                <c:pt idx="87">
                  <c:v>44641.552083333336</c:v>
                </c:pt>
                <c:pt idx="88">
                  <c:v>44641.555555555555</c:v>
                </c:pt>
                <c:pt idx="89">
                  <c:v>44641.559027777781</c:v>
                </c:pt>
                <c:pt idx="90">
                  <c:v>44641.5625</c:v>
                </c:pt>
                <c:pt idx="91">
                  <c:v>44641.565972222219</c:v>
                </c:pt>
                <c:pt idx="92">
                  <c:v>44641.569444444445</c:v>
                </c:pt>
                <c:pt idx="93">
                  <c:v>44641.572916666664</c:v>
                </c:pt>
                <c:pt idx="94">
                  <c:v>44641.576388888891</c:v>
                </c:pt>
                <c:pt idx="95">
                  <c:v>44641.579861111109</c:v>
                </c:pt>
                <c:pt idx="96">
                  <c:v>44641.583333333336</c:v>
                </c:pt>
                <c:pt idx="97">
                  <c:v>44641.586805555555</c:v>
                </c:pt>
                <c:pt idx="98">
                  <c:v>44641.590277777781</c:v>
                </c:pt>
                <c:pt idx="99">
                  <c:v>44641.59375</c:v>
                </c:pt>
                <c:pt idx="100">
                  <c:v>44641.597222222219</c:v>
                </c:pt>
                <c:pt idx="101">
                  <c:v>44641.600694444445</c:v>
                </c:pt>
                <c:pt idx="102">
                  <c:v>44641.604166666664</c:v>
                </c:pt>
                <c:pt idx="103">
                  <c:v>44641.607638888891</c:v>
                </c:pt>
                <c:pt idx="104">
                  <c:v>44641.611111111109</c:v>
                </c:pt>
                <c:pt idx="105">
                  <c:v>44641.614583333336</c:v>
                </c:pt>
                <c:pt idx="106">
                  <c:v>44641.618055555555</c:v>
                </c:pt>
                <c:pt idx="107">
                  <c:v>44641.621527777781</c:v>
                </c:pt>
                <c:pt idx="108">
                  <c:v>44641.625</c:v>
                </c:pt>
                <c:pt idx="109">
                  <c:v>44641.628472222219</c:v>
                </c:pt>
                <c:pt idx="110">
                  <c:v>44641.631944444445</c:v>
                </c:pt>
                <c:pt idx="111">
                  <c:v>44641.635416666664</c:v>
                </c:pt>
                <c:pt idx="112">
                  <c:v>44641.638888888891</c:v>
                </c:pt>
                <c:pt idx="113">
                  <c:v>44641.642361111109</c:v>
                </c:pt>
                <c:pt idx="114">
                  <c:v>44641.645833333336</c:v>
                </c:pt>
                <c:pt idx="115">
                  <c:v>44641.649305555555</c:v>
                </c:pt>
                <c:pt idx="116">
                  <c:v>44641.652777777781</c:v>
                </c:pt>
                <c:pt idx="117">
                  <c:v>44641.65625</c:v>
                </c:pt>
                <c:pt idx="118">
                  <c:v>44641.659722222219</c:v>
                </c:pt>
                <c:pt idx="119">
                  <c:v>44641.663194444445</c:v>
                </c:pt>
                <c:pt idx="120">
                  <c:v>44641.666666666664</c:v>
                </c:pt>
                <c:pt idx="121">
                  <c:v>44641.670138888891</c:v>
                </c:pt>
                <c:pt idx="122">
                  <c:v>44641.673611111109</c:v>
                </c:pt>
                <c:pt idx="123">
                  <c:v>44641.677083333336</c:v>
                </c:pt>
                <c:pt idx="124">
                  <c:v>44641.680555555555</c:v>
                </c:pt>
                <c:pt idx="125">
                  <c:v>44641.684027777781</c:v>
                </c:pt>
                <c:pt idx="126">
                  <c:v>44641.6875</c:v>
                </c:pt>
                <c:pt idx="127">
                  <c:v>44641.690972222219</c:v>
                </c:pt>
                <c:pt idx="128">
                  <c:v>44641.694444444445</c:v>
                </c:pt>
                <c:pt idx="129">
                  <c:v>44641.697916666664</c:v>
                </c:pt>
                <c:pt idx="130">
                  <c:v>44641.701388888891</c:v>
                </c:pt>
                <c:pt idx="131">
                  <c:v>44641.704861111109</c:v>
                </c:pt>
                <c:pt idx="132">
                  <c:v>44641.708333333336</c:v>
                </c:pt>
                <c:pt idx="133">
                  <c:v>44641.711805555555</c:v>
                </c:pt>
                <c:pt idx="134">
                  <c:v>44641.715277777781</c:v>
                </c:pt>
                <c:pt idx="135">
                  <c:v>44641.71875</c:v>
                </c:pt>
                <c:pt idx="136">
                  <c:v>44641.722222222219</c:v>
                </c:pt>
                <c:pt idx="137">
                  <c:v>44641.725694444445</c:v>
                </c:pt>
                <c:pt idx="138">
                  <c:v>44641.729166666664</c:v>
                </c:pt>
                <c:pt idx="139">
                  <c:v>44641.732638888891</c:v>
                </c:pt>
                <c:pt idx="140">
                  <c:v>44641.736111111109</c:v>
                </c:pt>
                <c:pt idx="141">
                  <c:v>44641.739583333336</c:v>
                </c:pt>
                <c:pt idx="142">
                  <c:v>44641.743055555555</c:v>
                </c:pt>
                <c:pt idx="143">
                  <c:v>44641.746527777781</c:v>
                </c:pt>
                <c:pt idx="144">
                  <c:v>44641.75</c:v>
                </c:pt>
              </c:numCache>
            </c:numRef>
          </c:xVal>
          <c:yVal>
            <c:numRef>
              <c:f>Simulation_March!$EC$3:$EC$147</c:f>
              <c:numCache>
                <c:formatCode>General</c:formatCode>
                <c:ptCount val="14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6.3080000630532096</c:v>
                </c:pt>
                <c:pt idx="21">
                  <c:v>6.3080000625236403</c:v>
                </c:pt>
                <c:pt idx="22">
                  <c:v>1.89239998108705</c:v>
                </c:pt>
                <c:pt idx="23">
                  <c:v>1.89239998108708</c:v>
                </c:pt>
                <c:pt idx="24">
                  <c:v>1.89239998108679</c:v>
                </c:pt>
                <c:pt idx="25">
                  <c:v>1.89239998108678</c:v>
                </c:pt>
                <c:pt idx="26">
                  <c:v>1.89239998108681</c:v>
                </c:pt>
                <c:pt idx="27">
                  <c:v>1.8923999810868199</c:v>
                </c:pt>
                <c:pt idx="28">
                  <c:v>1.8923999810868199</c:v>
                </c:pt>
                <c:pt idx="29">
                  <c:v>1.8923999810868299</c:v>
                </c:pt>
                <c:pt idx="30">
                  <c:v>1.8923999810868199</c:v>
                </c:pt>
                <c:pt idx="31">
                  <c:v>1.8923999810868199</c:v>
                </c:pt>
                <c:pt idx="32">
                  <c:v>1.8923999810868499</c:v>
                </c:pt>
                <c:pt idx="33">
                  <c:v>1.8923999810868499</c:v>
                </c:pt>
                <c:pt idx="34">
                  <c:v>1.8923999810868499</c:v>
                </c:pt>
                <c:pt idx="35">
                  <c:v>6.20999631322948</c:v>
                </c:pt>
                <c:pt idx="36">
                  <c:v>6.3080000622270198</c:v>
                </c:pt>
                <c:pt idx="37">
                  <c:v>6.3080000629262098</c:v>
                </c:pt>
                <c:pt idx="38">
                  <c:v>6.3080000629636404</c:v>
                </c:pt>
                <c:pt idx="39">
                  <c:v>6.3080000630290396</c:v>
                </c:pt>
                <c:pt idx="40">
                  <c:v>6.3080000627600601</c:v>
                </c:pt>
                <c:pt idx="41">
                  <c:v>6.3080000629064896</c:v>
                </c:pt>
                <c:pt idx="42">
                  <c:v>6.3080000630379898</c:v>
                </c:pt>
                <c:pt idx="43">
                  <c:v>6.3080000630380297</c:v>
                </c:pt>
                <c:pt idx="44">
                  <c:v>6.3080000630381496</c:v>
                </c:pt>
                <c:pt idx="45">
                  <c:v>6.30800006303829</c:v>
                </c:pt>
                <c:pt idx="46">
                  <c:v>6.3080000630383903</c:v>
                </c:pt>
                <c:pt idx="47">
                  <c:v>6.3080000629593398</c:v>
                </c:pt>
                <c:pt idx="48">
                  <c:v>6.30800006305659</c:v>
                </c:pt>
                <c:pt idx="49">
                  <c:v>6.3080000630566397</c:v>
                </c:pt>
                <c:pt idx="50">
                  <c:v>6.3080000630566397</c:v>
                </c:pt>
                <c:pt idx="51">
                  <c:v>6.3080000630564896</c:v>
                </c:pt>
                <c:pt idx="52">
                  <c:v>6.3080000630566504</c:v>
                </c:pt>
                <c:pt idx="53">
                  <c:v>6.3080000630566504</c:v>
                </c:pt>
                <c:pt idx="54">
                  <c:v>6.30800006305663</c:v>
                </c:pt>
                <c:pt idx="55">
                  <c:v>6.3080000630566504</c:v>
                </c:pt>
                <c:pt idx="56">
                  <c:v>6.3080000630594597</c:v>
                </c:pt>
                <c:pt idx="57">
                  <c:v>6.30800006305937</c:v>
                </c:pt>
                <c:pt idx="58">
                  <c:v>6.3080000630593203</c:v>
                </c:pt>
                <c:pt idx="59">
                  <c:v>6.3080000630589703</c:v>
                </c:pt>
                <c:pt idx="60">
                  <c:v>6.3080000630640098</c:v>
                </c:pt>
                <c:pt idx="61">
                  <c:v>6.3080000630639397</c:v>
                </c:pt>
                <c:pt idx="62">
                  <c:v>6.3080000630639201</c:v>
                </c:pt>
                <c:pt idx="63">
                  <c:v>6.3080000630638802</c:v>
                </c:pt>
                <c:pt idx="64">
                  <c:v>6.3080000630639397</c:v>
                </c:pt>
                <c:pt idx="65">
                  <c:v>6.3080000630638997</c:v>
                </c:pt>
                <c:pt idx="66">
                  <c:v>6.30800006306385</c:v>
                </c:pt>
                <c:pt idx="67">
                  <c:v>6.3080000630636697</c:v>
                </c:pt>
                <c:pt idx="68">
                  <c:v>6.3080000630636004</c:v>
                </c:pt>
                <c:pt idx="69">
                  <c:v>6.3080000630634698</c:v>
                </c:pt>
                <c:pt idx="70">
                  <c:v>6.3080000630634698</c:v>
                </c:pt>
                <c:pt idx="71">
                  <c:v>6.3080000630634396</c:v>
                </c:pt>
                <c:pt idx="72">
                  <c:v>6.3080000630670696</c:v>
                </c:pt>
                <c:pt idx="73">
                  <c:v>6.3080000630670501</c:v>
                </c:pt>
                <c:pt idx="74">
                  <c:v>6.3080000630670501</c:v>
                </c:pt>
                <c:pt idx="75">
                  <c:v>6.3080000630670403</c:v>
                </c:pt>
                <c:pt idx="76">
                  <c:v>6.3080000630670101</c:v>
                </c:pt>
                <c:pt idx="77">
                  <c:v>6.3080000630670003</c:v>
                </c:pt>
                <c:pt idx="78">
                  <c:v>6.3080000630669604</c:v>
                </c:pt>
                <c:pt idx="79">
                  <c:v>6.3080000630669701</c:v>
                </c:pt>
                <c:pt idx="80">
                  <c:v>6.3080000630669604</c:v>
                </c:pt>
                <c:pt idx="81">
                  <c:v>6.3080000630669497</c:v>
                </c:pt>
                <c:pt idx="82">
                  <c:v>6.3080000630669399</c:v>
                </c:pt>
                <c:pt idx="83">
                  <c:v>6.3080000630669399</c:v>
                </c:pt>
                <c:pt idx="84">
                  <c:v>6.3080000630694197</c:v>
                </c:pt>
                <c:pt idx="85">
                  <c:v>6.3080000630694197</c:v>
                </c:pt>
                <c:pt idx="86">
                  <c:v>6.3080000630667703</c:v>
                </c:pt>
                <c:pt idx="87">
                  <c:v>6.3080000630665198</c:v>
                </c:pt>
                <c:pt idx="88">
                  <c:v>6.3080000630589703</c:v>
                </c:pt>
                <c:pt idx="89">
                  <c:v>6.3080000630588602</c:v>
                </c:pt>
                <c:pt idx="90">
                  <c:v>6.3080000630588504</c:v>
                </c:pt>
                <c:pt idx="91">
                  <c:v>6.3080000630590201</c:v>
                </c:pt>
                <c:pt idx="92">
                  <c:v>6.3080000630593602</c:v>
                </c:pt>
                <c:pt idx="93">
                  <c:v>6.3080000630595396</c:v>
                </c:pt>
                <c:pt idx="94">
                  <c:v>6.3080000630589197</c:v>
                </c:pt>
                <c:pt idx="95">
                  <c:v>6.3080000630380297</c:v>
                </c:pt>
                <c:pt idx="96">
                  <c:v>6.3080000629448802</c:v>
                </c:pt>
                <c:pt idx="97">
                  <c:v>1.8923999810760901</c:v>
                </c:pt>
                <c:pt idx="98">
                  <c:v>1.8923999810760399</c:v>
                </c:pt>
                <c:pt idx="99" formatCode="0.00E+00">
                  <c:v>-3.3613408623317698E-23</c:v>
                </c:pt>
                <c:pt idx="100" formatCode="0.00E+00">
                  <c:v>-3.3642367071735901E-23</c:v>
                </c:pt>
                <c:pt idx="101" formatCode="0.00E+00">
                  <c:v>-2.2845846723019E-23</c:v>
                </c:pt>
                <c:pt idx="102" formatCode="0.00E+00">
                  <c:v>6.6071193413391499E-28</c:v>
                </c:pt>
                <c:pt idx="103" formatCode="0.00E+00">
                  <c:v>-1.7097774341248099E-27</c:v>
                </c:pt>
                <c:pt idx="104" formatCode="0.00E+00">
                  <c:v>-6.64594801494794E-28</c:v>
                </c:pt>
                <c:pt idx="105" formatCode="0.00E+00">
                  <c:v>-2.02637104284691E-27</c:v>
                </c:pt>
                <c:pt idx="106" formatCode="0.00E+00">
                  <c:v>-2.2711140794302599E-27</c:v>
                </c:pt>
                <c:pt idx="107" formatCode="0.00E+00">
                  <c:v>-2.27022949980681E-27</c:v>
                </c:pt>
                <c:pt idx="108" formatCode="0.00E+00">
                  <c:v>-2.181117106466E-27</c:v>
                </c:pt>
                <c:pt idx="109" formatCode="0.00E+00">
                  <c:v>-2.6058260666971899E-27</c:v>
                </c:pt>
                <c:pt idx="110" formatCode="0.00E+00">
                  <c:v>-3.2774217198363301E-27</c:v>
                </c:pt>
                <c:pt idx="111" formatCode="0.00E+00">
                  <c:v>-5.9107030734487299E-28</c:v>
                </c:pt>
                <c:pt idx="112" formatCode="0.00E+00">
                  <c:v>-3.3686818139546199E-27</c:v>
                </c:pt>
                <c:pt idx="113" formatCode="0.00E+00">
                  <c:v>-2.472502795925E-27</c:v>
                </c:pt>
                <c:pt idx="114" formatCode="0.00E+00">
                  <c:v>-1.3243821929589001E-27</c:v>
                </c:pt>
                <c:pt idx="115" formatCode="0.00E+00">
                  <c:v>-1.73403404029188E-27</c:v>
                </c:pt>
                <c:pt idx="116" formatCode="0.00E+00">
                  <c:v>-3.1976090644179799E-27</c:v>
                </c:pt>
                <c:pt idx="117" formatCode="0.00E+00">
                  <c:v>-1.8714088898880701E-27</c:v>
                </c:pt>
                <c:pt idx="118" formatCode="0.00E+00">
                  <c:v>-2.8875834545852201E-27</c:v>
                </c:pt>
                <c:pt idx="119" formatCode="0.00E+00">
                  <c:v>-2.8149379548619201E-27</c:v>
                </c:pt>
                <c:pt idx="120" formatCode="0.00E+00">
                  <c:v>-3.6873873011572403E-27</c:v>
                </c:pt>
                <c:pt idx="121" formatCode="0.00E+00">
                  <c:v>2.1663452237925499E-27</c:v>
                </c:pt>
                <c:pt idx="122" formatCode="0.00E+00">
                  <c:v>1.9722475002882701E-27</c:v>
                </c:pt>
                <c:pt idx="123" formatCode="0.00E+00">
                  <c:v>4.5435918135576496E-28</c:v>
                </c:pt>
                <c:pt idx="124" formatCode="0.00E+00">
                  <c:v>-3.89239396362307E-24</c:v>
                </c:pt>
                <c:pt idx="125" formatCode="0.00E+00">
                  <c:v>-2.7994980633872498E-28</c:v>
                </c:pt>
                <c:pt idx="126" formatCode="0.00E+00">
                  <c:v>-2.940264957098E-27</c:v>
                </c:pt>
                <c:pt idx="127" formatCode="0.00E+00">
                  <c:v>9.5038970891823797E-28</c:v>
                </c:pt>
                <c:pt idx="128" formatCode="0.00E+00">
                  <c:v>-2.2735413289391801E-27</c:v>
                </c:pt>
                <c:pt idx="129" formatCode="0.00E+00">
                  <c:v>-2.7208082251264901E-27</c:v>
                </c:pt>
                <c:pt idx="130" formatCode="0.00E+00">
                  <c:v>-1.9410705463485299E-27</c:v>
                </c:pt>
                <c:pt idx="131" formatCode="0.00E+00">
                  <c:v>-1.78622703067426E-27</c:v>
                </c:pt>
                <c:pt idx="132" formatCode="0.00E+00">
                  <c:v>-2.7161926377182699E-27</c:v>
                </c:pt>
                <c:pt idx="133" formatCode="0.00E+00">
                  <c:v>-1.9383889777904699E-27</c:v>
                </c:pt>
                <c:pt idx="134" formatCode="0.00E+00">
                  <c:v>-3.4939961050530698E-27</c:v>
                </c:pt>
                <c:pt idx="135" formatCode="0.00E+00">
                  <c:v>-3.4939959124600703E-27</c:v>
                </c:pt>
                <c:pt idx="136" formatCode="0.00E+00">
                  <c:v>-3.4939959124600703E-27</c:v>
                </c:pt>
                <c:pt idx="137" formatCode="0.00E+00">
                  <c:v>-3.4939959124600703E-27</c:v>
                </c:pt>
                <c:pt idx="138" formatCode="0.00E+00">
                  <c:v>-3.4939960087565697E-27</c:v>
                </c:pt>
                <c:pt idx="139" formatCode="0.00E+00">
                  <c:v>-3.4939958161635802E-27</c:v>
                </c:pt>
                <c:pt idx="140" formatCode="0.00E+00">
                  <c:v>-3.4939959124600703E-27</c:v>
                </c:pt>
                <c:pt idx="141" formatCode="0.00E+00">
                  <c:v>-6.6052096855027904E-27</c:v>
                </c:pt>
                <c:pt idx="142" formatCode="0.00E+00">
                  <c:v>-6.6052096855027904E-27</c:v>
                </c:pt>
                <c:pt idx="143" formatCode="0.00E+00">
                  <c:v>-6.6052097817992905E-27</c:v>
                </c:pt>
                <c:pt idx="144" formatCode="0.00E+00">
                  <c:v>-7.2209419109715396E-27</c:v>
                </c:pt>
              </c:numCache>
            </c:numRef>
          </c:yVal>
          <c:smooth val="0"/>
          <c:extLst>
            <c:ext xmlns:c16="http://schemas.microsoft.com/office/drawing/2014/chart" uri="{C3380CC4-5D6E-409C-BE32-E72D297353CC}">
              <c16:uniqueId val="{00000003-A6E2-410E-9760-B3898ADD373E}"/>
            </c:ext>
          </c:extLst>
        </c:ser>
        <c:ser>
          <c:idx val="5"/>
          <c:order val="3"/>
          <c:tx>
            <c:strRef>
              <c:f>Simulation_March!$EK$2</c:f>
              <c:strCache>
                <c:ptCount val="1"/>
                <c:pt idx="0">
                  <c:v>EV3 </c:v>
                </c:pt>
              </c:strCache>
            </c:strRef>
          </c:tx>
          <c:spPr>
            <a:ln w="9525">
              <a:solidFill>
                <a:schemeClr val="accent4">
                  <a:lumMod val="75000"/>
                </a:schemeClr>
              </a:solidFill>
            </a:ln>
          </c:spPr>
          <c:marker>
            <c:symbol val="circle"/>
            <c:size val="2"/>
            <c:spPr>
              <a:solidFill>
                <a:schemeClr val="accent4">
                  <a:lumMod val="75000"/>
                </a:schemeClr>
              </a:solidFill>
              <a:ln>
                <a:solidFill>
                  <a:schemeClr val="accent4">
                    <a:lumMod val="75000"/>
                  </a:schemeClr>
                </a:solidFill>
              </a:ln>
            </c:spPr>
          </c:marker>
          <c:xVal>
            <c:numRef>
              <c:f>Simulation_March!$A$3:$A$147</c:f>
              <c:numCache>
                <c:formatCode>m/d/yyyy\ h:mm</c:formatCode>
                <c:ptCount val="145"/>
                <c:pt idx="0">
                  <c:v>44641.25</c:v>
                </c:pt>
                <c:pt idx="1">
                  <c:v>44641.253472222219</c:v>
                </c:pt>
                <c:pt idx="2">
                  <c:v>44641.256944444445</c:v>
                </c:pt>
                <c:pt idx="3">
                  <c:v>44641.260416666664</c:v>
                </c:pt>
                <c:pt idx="4">
                  <c:v>44641.263888888891</c:v>
                </c:pt>
                <c:pt idx="5">
                  <c:v>44641.267361111109</c:v>
                </c:pt>
                <c:pt idx="6">
                  <c:v>44641.270833333336</c:v>
                </c:pt>
                <c:pt idx="7">
                  <c:v>44641.274305555555</c:v>
                </c:pt>
                <c:pt idx="8">
                  <c:v>44641.277777777781</c:v>
                </c:pt>
                <c:pt idx="9">
                  <c:v>44641.28125</c:v>
                </c:pt>
                <c:pt idx="10">
                  <c:v>44641.284722222219</c:v>
                </c:pt>
                <c:pt idx="11">
                  <c:v>44641.288194444445</c:v>
                </c:pt>
                <c:pt idx="12">
                  <c:v>44641.291666666664</c:v>
                </c:pt>
                <c:pt idx="13">
                  <c:v>44641.295138888891</c:v>
                </c:pt>
                <c:pt idx="14">
                  <c:v>44641.298611111109</c:v>
                </c:pt>
                <c:pt idx="15">
                  <c:v>44641.302083333336</c:v>
                </c:pt>
                <c:pt idx="16">
                  <c:v>44641.305555555555</c:v>
                </c:pt>
                <c:pt idx="17">
                  <c:v>44641.309027777781</c:v>
                </c:pt>
                <c:pt idx="18">
                  <c:v>44641.3125</c:v>
                </c:pt>
                <c:pt idx="19">
                  <c:v>44641.315972222219</c:v>
                </c:pt>
                <c:pt idx="20">
                  <c:v>44641.319444444445</c:v>
                </c:pt>
                <c:pt idx="21">
                  <c:v>44641.322916666664</c:v>
                </c:pt>
                <c:pt idx="22">
                  <c:v>44641.326388888891</c:v>
                </c:pt>
                <c:pt idx="23">
                  <c:v>44641.329861111109</c:v>
                </c:pt>
                <c:pt idx="24">
                  <c:v>44641.333333333336</c:v>
                </c:pt>
                <c:pt idx="25">
                  <c:v>44641.336805555555</c:v>
                </c:pt>
                <c:pt idx="26">
                  <c:v>44641.340277777781</c:v>
                </c:pt>
                <c:pt idx="27">
                  <c:v>44641.34375</c:v>
                </c:pt>
                <c:pt idx="28">
                  <c:v>44641.347222222219</c:v>
                </c:pt>
                <c:pt idx="29">
                  <c:v>44641.350694444445</c:v>
                </c:pt>
                <c:pt idx="30">
                  <c:v>44641.354166666664</c:v>
                </c:pt>
                <c:pt idx="31">
                  <c:v>44641.357638888891</c:v>
                </c:pt>
                <c:pt idx="32">
                  <c:v>44641.361111111109</c:v>
                </c:pt>
                <c:pt idx="33">
                  <c:v>44641.364583333336</c:v>
                </c:pt>
                <c:pt idx="34">
                  <c:v>44641.368055555555</c:v>
                </c:pt>
                <c:pt idx="35">
                  <c:v>44641.371527777781</c:v>
                </c:pt>
                <c:pt idx="36">
                  <c:v>44641.375</c:v>
                </c:pt>
                <c:pt idx="37">
                  <c:v>44641.378472222219</c:v>
                </c:pt>
                <c:pt idx="38">
                  <c:v>44641.381944444445</c:v>
                </c:pt>
                <c:pt idx="39">
                  <c:v>44641.385416666664</c:v>
                </c:pt>
                <c:pt idx="40">
                  <c:v>44641.388888888891</c:v>
                </c:pt>
                <c:pt idx="41">
                  <c:v>44641.392361111109</c:v>
                </c:pt>
                <c:pt idx="42">
                  <c:v>44641.395833333336</c:v>
                </c:pt>
                <c:pt idx="43">
                  <c:v>44641.399305555555</c:v>
                </c:pt>
                <c:pt idx="44">
                  <c:v>44641.402777777781</c:v>
                </c:pt>
                <c:pt idx="45">
                  <c:v>44641.40625</c:v>
                </c:pt>
                <c:pt idx="46">
                  <c:v>44641.409722222219</c:v>
                </c:pt>
                <c:pt idx="47">
                  <c:v>44641.413194444445</c:v>
                </c:pt>
                <c:pt idx="48">
                  <c:v>44641.416666666664</c:v>
                </c:pt>
                <c:pt idx="49">
                  <c:v>44641.420138888891</c:v>
                </c:pt>
                <c:pt idx="50">
                  <c:v>44641.423611111109</c:v>
                </c:pt>
                <c:pt idx="51">
                  <c:v>44641.427083333336</c:v>
                </c:pt>
                <c:pt idx="52">
                  <c:v>44641.430555555555</c:v>
                </c:pt>
                <c:pt idx="53">
                  <c:v>44641.434027777781</c:v>
                </c:pt>
                <c:pt idx="54">
                  <c:v>44641.4375</c:v>
                </c:pt>
                <c:pt idx="55">
                  <c:v>44641.440972222219</c:v>
                </c:pt>
                <c:pt idx="56">
                  <c:v>44641.444444444445</c:v>
                </c:pt>
                <c:pt idx="57">
                  <c:v>44641.447916666664</c:v>
                </c:pt>
                <c:pt idx="58">
                  <c:v>44641.451388888891</c:v>
                </c:pt>
                <c:pt idx="59">
                  <c:v>44641.454861111109</c:v>
                </c:pt>
                <c:pt idx="60">
                  <c:v>44641.458333333336</c:v>
                </c:pt>
                <c:pt idx="61">
                  <c:v>44641.461805555555</c:v>
                </c:pt>
                <c:pt idx="62">
                  <c:v>44641.465277777781</c:v>
                </c:pt>
                <c:pt idx="63">
                  <c:v>44641.46875</c:v>
                </c:pt>
                <c:pt idx="64">
                  <c:v>44641.472222222219</c:v>
                </c:pt>
                <c:pt idx="65">
                  <c:v>44641.475694444445</c:v>
                </c:pt>
                <c:pt idx="66">
                  <c:v>44641.479166666664</c:v>
                </c:pt>
                <c:pt idx="67">
                  <c:v>44641.482638888891</c:v>
                </c:pt>
                <c:pt idx="68">
                  <c:v>44641.486111111109</c:v>
                </c:pt>
                <c:pt idx="69">
                  <c:v>44641.489583333336</c:v>
                </c:pt>
                <c:pt idx="70">
                  <c:v>44641.493055555555</c:v>
                </c:pt>
                <c:pt idx="71">
                  <c:v>44641.496527777781</c:v>
                </c:pt>
                <c:pt idx="72">
                  <c:v>44641.5</c:v>
                </c:pt>
                <c:pt idx="73">
                  <c:v>44641.503472222219</c:v>
                </c:pt>
                <c:pt idx="74">
                  <c:v>44641.506944444445</c:v>
                </c:pt>
                <c:pt idx="75">
                  <c:v>44641.510416666664</c:v>
                </c:pt>
                <c:pt idx="76">
                  <c:v>44641.513888888891</c:v>
                </c:pt>
                <c:pt idx="77">
                  <c:v>44641.517361111109</c:v>
                </c:pt>
                <c:pt idx="78">
                  <c:v>44641.520833333336</c:v>
                </c:pt>
                <c:pt idx="79">
                  <c:v>44641.524305555555</c:v>
                </c:pt>
                <c:pt idx="80">
                  <c:v>44641.527777777781</c:v>
                </c:pt>
                <c:pt idx="81">
                  <c:v>44641.53125</c:v>
                </c:pt>
                <c:pt idx="82">
                  <c:v>44641.534722222219</c:v>
                </c:pt>
                <c:pt idx="83">
                  <c:v>44641.538194444445</c:v>
                </c:pt>
                <c:pt idx="84">
                  <c:v>44641.541666666664</c:v>
                </c:pt>
                <c:pt idx="85">
                  <c:v>44641.545138888891</c:v>
                </c:pt>
                <c:pt idx="86">
                  <c:v>44641.548611111109</c:v>
                </c:pt>
                <c:pt idx="87">
                  <c:v>44641.552083333336</c:v>
                </c:pt>
                <c:pt idx="88">
                  <c:v>44641.555555555555</c:v>
                </c:pt>
                <c:pt idx="89">
                  <c:v>44641.559027777781</c:v>
                </c:pt>
                <c:pt idx="90">
                  <c:v>44641.5625</c:v>
                </c:pt>
                <c:pt idx="91">
                  <c:v>44641.565972222219</c:v>
                </c:pt>
                <c:pt idx="92">
                  <c:v>44641.569444444445</c:v>
                </c:pt>
                <c:pt idx="93">
                  <c:v>44641.572916666664</c:v>
                </c:pt>
                <c:pt idx="94">
                  <c:v>44641.576388888891</c:v>
                </c:pt>
                <c:pt idx="95">
                  <c:v>44641.579861111109</c:v>
                </c:pt>
                <c:pt idx="96">
                  <c:v>44641.583333333336</c:v>
                </c:pt>
                <c:pt idx="97">
                  <c:v>44641.586805555555</c:v>
                </c:pt>
                <c:pt idx="98">
                  <c:v>44641.590277777781</c:v>
                </c:pt>
                <c:pt idx="99">
                  <c:v>44641.59375</c:v>
                </c:pt>
                <c:pt idx="100">
                  <c:v>44641.597222222219</c:v>
                </c:pt>
                <c:pt idx="101">
                  <c:v>44641.600694444445</c:v>
                </c:pt>
                <c:pt idx="102">
                  <c:v>44641.604166666664</c:v>
                </c:pt>
                <c:pt idx="103">
                  <c:v>44641.607638888891</c:v>
                </c:pt>
                <c:pt idx="104">
                  <c:v>44641.611111111109</c:v>
                </c:pt>
                <c:pt idx="105">
                  <c:v>44641.614583333336</c:v>
                </c:pt>
                <c:pt idx="106">
                  <c:v>44641.618055555555</c:v>
                </c:pt>
                <c:pt idx="107">
                  <c:v>44641.621527777781</c:v>
                </c:pt>
                <c:pt idx="108">
                  <c:v>44641.625</c:v>
                </c:pt>
                <c:pt idx="109">
                  <c:v>44641.628472222219</c:v>
                </c:pt>
                <c:pt idx="110">
                  <c:v>44641.631944444445</c:v>
                </c:pt>
                <c:pt idx="111">
                  <c:v>44641.635416666664</c:v>
                </c:pt>
                <c:pt idx="112">
                  <c:v>44641.638888888891</c:v>
                </c:pt>
                <c:pt idx="113">
                  <c:v>44641.642361111109</c:v>
                </c:pt>
                <c:pt idx="114">
                  <c:v>44641.645833333336</c:v>
                </c:pt>
                <c:pt idx="115">
                  <c:v>44641.649305555555</c:v>
                </c:pt>
                <c:pt idx="116">
                  <c:v>44641.652777777781</c:v>
                </c:pt>
                <c:pt idx="117">
                  <c:v>44641.65625</c:v>
                </c:pt>
                <c:pt idx="118">
                  <c:v>44641.659722222219</c:v>
                </c:pt>
                <c:pt idx="119">
                  <c:v>44641.663194444445</c:v>
                </c:pt>
                <c:pt idx="120">
                  <c:v>44641.666666666664</c:v>
                </c:pt>
                <c:pt idx="121">
                  <c:v>44641.670138888891</c:v>
                </c:pt>
                <c:pt idx="122">
                  <c:v>44641.673611111109</c:v>
                </c:pt>
                <c:pt idx="123">
                  <c:v>44641.677083333336</c:v>
                </c:pt>
                <c:pt idx="124">
                  <c:v>44641.680555555555</c:v>
                </c:pt>
                <c:pt idx="125">
                  <c:v>44641.684027777781</c:v>
                </c:pt>
                <c:pt idx="126">
                  <c:v>44641.6875</c:v>
                </c:pt>
                <c:pt idx="127">
                  <c:v>44641.690972222219</c:v>
                </c:pt>
                <c:pt idx="128">
                  <c:v>44641.694444444445</c:v>
                </c:pt>
                <c:pt idx="129">
                  <c:v>44641.697916666664</c:v>
                </c:pt>
                <c:pt idx="130">
                  <c:v>44641.701388888891</c:v>
                </c:pt>
                <c:pt idx="131">
                  <c:v>44641.704861111109</c:v>
                </c:pt>
                <c:pt idx="132">
                  <c:v>44641.708333333336</c:v>
                </c:pt>
                <c:pt idx="133">
                  <c:v>44641.711805555555</c:v>
                </c:pt>
                <c:pt idx="134">
                  <c:v>44641.715277777781</c:v>
                </c:pt>
                <c:pt idx="135">
                  <c:v>44641.71875</c:v>
                </c:pt>
                <c:pt idx="136">
                  <c:v>44641.722222222219</c:v>
                </c:pt>
                <c:pt idx="137">
                  <c:v>44641.725694444445</c:v>
                </c:pt>
                <c:pt idx="138">
                  <c:v>44641.729166666664</c:v>
                </c:pt>
                <c:pt idx="139">
                  <c:v>44641.732638888891</c:v>
                </c:pt>
                <c:pt idx="140">
                  <c:v>44641.736111111109</c:v>
                </c:pt>
                <c:pt idx="141">
                  <c:v>44641.739583333336</c:v>
                </c:pt>
                <c:pt idx="142">
                  <c:v>44641.743055555555</c:v>
                </c:pt>
                <c:pt idx="143">
                  <c:v>44641.746527777781</c:v>
                </c:pt>
                <c:pt idx="144">
                  <c:v>44641.75</c:v>
                </c:pt>
              </c:numCache>
            </c:numRef>
          </c:xVal>
          <c:yVal>
            <c:numRef>
              <c:f>Simulation_March!$EK$3:$EK$147</c:f>
              <c:numCache>
                <c:formatCode>General</c:formatCode>
                <c:ptCount val="14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6.3080000629889197</c:v>
                </c:pt>
                <c:pt idx="24">
                  <c:v>6.3080000628204802</c:v>
                </c:pt>
                <c:pt idx="25">
                  <c:v>6.3080000628179498</c:v>
                </c:pt>
                <c:pt idx="26">
                  <c:v>6.3080000628341004</c:v>
                </c:pt>
                <c:pt idx="27">
                  <c:v>6.3080000628369204</c:v>
                </c:pt>
                <c:pt idx="28">
                  <c:v>6.3080000628352098</c:v>
                </c:pt>
                <c:pt idx="29">
                  <c:v>6.3080000628414101</c:v>
                </c:pt>
                <c:pt idx="30">
                  <c:v>6.3080000628398798</c:v>
                </c:pt>
                <c:pt idx="31">
                  <c:v>6.3080000628353599</c:v>
                </c:pt>
                <c:pt idx="32">
                  <c:v>6.3080000628498096</c:v>
                </c:pt>
                <c:pt idx="33">
                  <c:v>6.3080000628527699</c:v>
                </c:pt>
                <c:pt idx="34">
                  <c:v>6.30800006285238</c:v>
                </c:pt>
                <c:pt idx="35">
                  <c:v>6.3080000628333304</c:v>
                </c:pt>
                <c:pt idx="36">
                  <c:v>6.3080000630431003</c:v>
                </c:pt>
                <c:pt idx="37">
                  <c:v>6.3080000630431998</c:v>
                </c:pt>
                <c:pt idx="38">
                  <c:v>6.3080000630434698</c:v>
                </c:pt>
                <c:pt idx="39">
                  <c:v>6.3080000630436999</c:v>
                </c:pt>
                <c:pt idx="40">
                  <c:v>6.3080000630433801</c:v>
                </c:pt>
                <c:pt idx="41">
                  <c:v>6.3080000629806099</c:v>
                </c:pt>
                <c:pt idx="42">
                  <c:v>6.3080000629811703</c:v>
                </c:pt>
                <c:pt idx="43">
                  <c:v>6.3080000629814803</c:v>
                </c:pt>
                <c:pt idx="44">
                  <c:v>6.3080000629814501</c:v>
                </c:pt>
                <c:pt idx="45">
                  <c:v>6.3080000629819803</c:v>
                </c:pt>
                <c:pt idx="46">
                  <c:v>6.3080000629819803</c:v>
                </c:pt>
                <c:pt idx="47">
                  <c:v>6.3080000629806303</c:v>
                </c:pt>
                <c:pt idx="48">
                  <c:v>6.30800006304497</c:v>
                </c:pt>
                <c:pt idx="49">
                  <c:v>6.3080000630450996</c:v>
                </c:pt>
                <c:pt idx="50">
                  <c:v>6.3080000630451103</c:v>
                </c:pt>
                <c:pt idx="51">
                  <c:v>6.3080000630447897</c:v>
                </c:pt>
                <c:pt idx="52">
                  <c:v>6.30800006304516</c:v>
                </c:pt>
                <c:pt idx="53">
                  <c:v>6.3080000630451902</c:v>
                </c:pt>
                <c:pt idx="54">
                  <c:v>6.3080000630451503</c:v>
                </c:pt>
                <c:pt idx="55">
                  <c:v>6.3080000630452204</c:v>
                </c:pt>
                <c:pt idx="56">
                  <c:v>6.3080000630673903</c:v>
                </c:pt>
                <c:pt idx="57">
                  <c:v>6.3080000630673903</c:v>
                </c:pt>
                <c:pt idx="58">
                  <c:v>6.3080000630674098</c:v>
                </c:pt>
                <c:pt idx="59">
                  <c:v>6.3080000630672997</c:v>
                </c:pt>
                <c:pt idx="60">
                  <c:v>6.3080000630695201</c:v>
                </c:pt>
                <c:pt idx="61">
                  <c:v>6.3080000630694997</c:v>
                </c:pt>
                <c:pt idx="62">
                  <c:v>6.3080000630695201</c:v>
                </c:pt>
                <c:pt idx="63">
                  <c:v>6.3080000630695201</c:v>
                </c:pt>
                <c:pt idx="64">
                  <c:v>6.3080000630695698</c:v>
                </c:pt>
                <c:pt idx="65">
                  <c:v>6.3080000630695796</c:v>
                </c:pt>
                <c:pt idx="66">
                  <c:v>6.3080000630695796</c:v>
                </c:pt>
                <c:pt idx="67">
                  <c:v>6.3080000630695201</c:v>
                </c:pt>
                <c:pt idx="68">
                  <c:v>6.3080000630695201</c:v>
                </c:pt>
                <c:pt idx="69">
                  <c:v>6.3080000630694899</c:v>
                </c:pt>
                <c:pt idx="70">
                  <c:v>6.3080000630695103</c:v>
                </c:pt>
                <c:pt idx="71">
                  <c:v>6.3080000630695299</c:v>
                </c:pt>
                <c:pt idx="72">
                  <c:v>6.3080000630711899</c:v>
                </c:pt>
                <c:pt idx="73">
                  <c:v>6.3080000630711899</c:v>
                </c:pt>
                <c:pt idx="74">
                  <c:v>6.3080000630711996</c:v>
                </c:pt>
                <c:pt idx="75">
                  <c:v>6.3080000630711996</c:v>
                </c:pt>
                <c:pt idx="76">
                  <c:v>6.3080000630711996</c:v>
                </c:pt>
                <c:pt idx="77">
                  <c:v>6.3080000630711996</c:v>
                </c:pt>
                <c:pt idx="78">
                  <c:v>6.3080000630711899</c:v>
                </c:pt>
                <c:pt idx="79">
                  <c:v>6.3080000630711899</c:v>
                </c:pt>
                <c:pt idx="80">
                  <c:v>6.3080000630711996</c:v>
                </c:pt>
                <c:pt idx="81">
                  <c:v>6.3080000630711899</c:v>
                </c:pt>
                <c:pt idx="82">
                  <c:v>6.3080000630711899</c:v>
                </c:pt>
                <c:pt idx="83">
                  <c:v>6.3080000630711996</c:v>
                </c:pt>
                <c:pt idx="84">
                  <c:v>6.3080000630724102</c:v>
                </c:pt>
                <c:pt idx="85">
                  <c:v>6.3080000630723996</c:v>
                </c:pt>
                <c:pt idx="86">
                  <c:v>6.3080000630590698</c:v>
                </c:pt>
                <c:pt idx="87">
                  <c:v>6.30800006305906</c:v>
                </c:pt>
                <c:pt idx="88">
                  <c:v>6.3080000630590503</c:v>
                </c:pt>
                <c:pt idx="89">
                  <c:v>6.30800006305906</c:v>
                </c:pt>
                <c:pt idx="90">
                  <c:v>6.3080000630590396</c:v>
                </c:pt>
                <c:pt idx="91">
                  <c:v>6.3080000630590298</c:v>
                </c:pt>
                <c:pt idx="92">
                  <c:v>6.30800006305906</c:v>
                </c:pt>
                <c:pt idx="93">
                  <c:v>6.30800006305906</c:v>
                </c:pt>
                <c:pt idx="94">
                  <c:v>6.3080000630590503</c:v>
                </c:pt>
                <c:pt idx="95">
                  <c:v>6.3080000630590503</c:v>
                </c:pt>
                <c:pt idx="96">
                  <c:v>6.3080000630601702</c:v>
                </c:pt>
                <c:pt idx="97">
                  <c:v>6.3080000528800104</c:v>
                </c:pt>
                <c:pt idx="98">
                  <c:v>6.3080000549001101</c:v>
                </c:pt>
                <c:pt idx="99">
                  <c:v>6.3080000630602298</c:v>
                </c:pt>
                <c:pt idx="100">
                  <c:v>6.3080000630602404</c:v>
                </c:pt>
                <c:pt idx="101">
                  <c:v>6.3079980626758596</c:v>
                </c:pt>
                <c:pt idx="102" formatCode="0.00E+00">
                  <c:v>1.9889895362296001E-35</c:v>
                </c:pt>
                <c:pt idx="103" formatCode="0.00E+00">
                  <c:v>1.3738205341095999E-40</c:v>
                </c:pt>
                <c:pt idx="104" formatCode="0.00E+00">
                  <c:v>5.2103396982208601E-41</c:v>
                </c:pt>
                <c:pt idx="105" formatCode="0.00E+00">
                  <c:v>-6.6807123239570603E-42</c:v>
                </c:pt>
                <c:pt idx="106" formatCode="0.00E+00">
                  <c:v>-6.42958212291925E-41</c:v>
                </c:pt>
                <c:pt idx="107" formatCode="0.00E+00">
                  <c:v>-2.17968680884805E-40</c:v>
                </c:pt>
                <c:pt idx="108" formatCode="0.00E+00">
                  <c:v>-4.2403554273931E-41</c:v>
                </c:pt>
                <c:pt idx="109" formatCode="0.00E+00">
                  <c:v>1.7700880340609999E-40</c:v>
                </c:pt>
                <c:pt idx="110" formatCode="0.00E+00">
                  <c:v>8.5462762962146499E-41</c:v>
                </c:pt>
                <c:pt idx="111" formatCode="0.00E+00">
                  <c:v>-7.1623287532656797E-41</c:v>
                </c:pt>
                <c:pt idx="112" formatCode="0.00E+00">
                  <c:v>1.56654549096589E-41</c:v>
                </c:pt>
                <c:pt idx="113" formatCode="0.00E+00">
                  <c:v>1.9806396969123601E-40</c:v>
                </c:pt>
                <c:pt idx="114" formatCode="0.00E+00">
                  <c:v>7.0374205114019202E-41</c:v>
                </c:pt>
                <c:pt idx="115" formatCode="0.00E+00">
                  <c:v>4.8431389600950396E-40</c:v>
                </c:pt>
                <c:pt idx="116" formatCode="0.00E+00">
                  <c:v>-3.72646786078618E-40</c:v>
                </c:pt>
                <c:pt idx="117" formatCode="0.00E+00">
                  <c:v>1.07392908766521E-40</c:v>
                </c:pt>
                <c:pt idx="118" formatCode="0.00E+00">
                  <c:v>-6.5546263345246201E-40</c:v>
                </c:pt>
                <c:pt idx="119" formatCode="0.00E+00">
                  <c:v>-2.31980231386656E-40</c:v>
                </c:pt>
                <c:pt idx="120" formatCode="0.00E+00">
                  <c:v>-3.4263652342841699E-41</c:v>
                </c:pt>
                <c:pt idx="121" formatCode="0.00E+00">
                  <c:v>6.1674473498787899E-41</c:v>
                </c:pt>
                <c:pt idx="122" formatCode="0.00E+00">
                  <c:v>1.2506588794098901E-43</c:v>
                </c:pt>
                <c:pt idx="123" formatCode="0.00E+00">
                  <c:v>6.2336762185489398E-42</c:v>
                </c:pt>
                <c:pt idx="124" formatCode="0.00E+00">
                  <c:v>5.0153768239264597E-40</c:v>
                </c:pt>
                <c:pt idx="125" formatCode="0.00E+00">
                  <c:v>-1.3142112680131901E-40</c:v>
                </c:pt>
                <c:pt idx="126" formatCode="0.00E+00">
                  <c:v>-6.8131678717685195E-42</c:v>
                </c:pt>
                <c:pt idx="127" formatCode="0.00E+00">
                  <c:v>-2.56300291721937E-40</c:v>
                </c:pt>
                <c:pt idx="128" formatCode="0.00E+00">
                  <c:v>1.29495219961323E-40</c:v>
                </c:pt>
                <c:pt idx="129" formatCode="0.00E+00">
                  <c:v>1.5309403585145599E-41</c:v>
                </c:pt>
                <c:pt idx="130" formatCode="0.00E+00">
                  <c:v>5.3709001228167903E-41</c:v>
                </c:pt>
                <c:pt idx="131" formatCode="0.00E+00">
                  <c:v>-6.2233881674571301E-41</c:v>
                </c:pt>
                <c:pt idx="132" formatCode="0.00E+00">
                  <c:v>-1.5163215359825401E-40</c:v>
                </c:pt>
                <c:pt idx="133" formatCode="0.00E+00">
                  <c:v>-3.43570832697383E-41</c:v>
                </c:pt>
                <c:pt idx="134" formatCode="0.00E+00">
                  <c:v>2.22504994515583E-41</c:v>
                </c:pt>
                <c:pt idx="135" formatCode="0.00E+00">
                  <c:v>8.8741262861369103E-41</c:v>
                </c:pt>
                <c:pt idx="136" formatCode="0.00E+00">
                  <c:v>-1.5049288006729799E-41</c:v>
                </c:pt>
                <c:pt idx="137" formatCode="0.00E+00">
                  <c:v>3.2274735727670399E-41</c:v>
                </c:pt>
                <c:pt idx="138" formatCode="0.00E+00">
                  <c:v>-2.3650452999256701E-40</c:v>
                </c:pt>
                <c:pt idx="139" formatCode="0.00E+00">
                  <c:v>6.5537868824202503E-41</c:v>
                </c:pt>
                <c:pt idx="140" formatCode="0.00E+00">
                  <c:v>1.71053249384949E-40</c:v>
                </c:pt>
                <c:pt idx="141" formatCode="0.00E+00">
                  <c:v>-1.6860950314904201E-41</c:v>
                </c:pt>
                <c:pt idx="142" formatCode="0.00E+00">
                  <c:v>2.5110938631667302E-40</c:v>
                </c:pt>
                <c:pt idx="143" formatCode="0.00E+00">
                  <c:v>-4.2935175599322699E-41</c:v>
                </c:pt>
                <c:pt idx="144" formatCode="0.00E+00">
                  <c:v>3.6749998059548401E-41</c:v>
                </c:pt>
              </c:numCache>
            </c:numRef>
          </c:yVal>
          <c:smooth val="0"/>
          <c:extLst>
            <c:ext xmlns:c16="http://schemas.microsoft.com/office/drawing/2014/chart" uri="{C3380CC4-5D6E-409C-BE32-E72D297353CC}">
              <c16:uniqueId val="{00000005-A6E2-410E-9760-B3898ADD373E}"/>
            </c:ext>
          </c:extLst>
        </c:ser>
        <c:ser>
          <c:idx val="2"/>
          <c:order val="4"/>
          <c:tx>
            <c:strRef>
              <c:f>Simulation_March!$ET$2</c:f>
              <c:strCache>
                <c:ptCount val="1"/>
                <c:pt idx="0">
                  <c:v>P_from grid (kW)</c:v>
                </c:pt>
              </c:strCache>
            </c:strRef>
          </c:tx>
          <c:spPr>
            <a:ln w="15875">
              <a:solidFill>
                <a:schemeClr val="bg1">
                  <a:lumMod val="50000"/>
                </a:schemeClr>
              </a:solidFill>
              <a:prstDash val="dash"/>
            </a:ln>
          </c:spPr>
          <c:marker>
            <c:symbol val="none"/>
          </c:marker>
          <c:xVal>
            <c:numRef>
              <c:f>Simulation_March!$A$3:$A$147</c:f>
              <c:numCache>
                <c:formatCode>m/d/yyyy\ h:mm</c:formatCode>
                <c:ptCount val="145"/>
                <c:pt idx="0">
                  <c:v>44641.25</c:v>
                </c:pt>
                <c:pt idx="1">
                  <c:v>44641.253472222219</c:v>
                </c:pt>
                <c:pt idx="2">
                  <c:v>44641.256944444445</c:v>
                </c:pt>
                <c:pt idx="3">
                  <c:v>44641.260416666664</c:v>
                </c:pt>
                <c:pt idx="4">
                  <c:v>44641.263888888891</c:v>
                </c:pt>
                <c:pt idx="5">
                  <c:v>44641.267361111109</c:v>
                </c:pt>
                <c:pt idx="6">
                  <c:v>44641.270833333336</c:v>
                </c:pt>
                <c:pt idx="7">
                  <c:v>44641.274305555555</c:v>
                </c:pt>
                <c:pt idx="8">
                  <c:v>44641.277777777781</c:v>
                </c:pt>
                <c:pt idx="9">
                  <c:v>44641.28125</c:v>
                </c:pt>
                <c:pt idx="10">
                  <c:v>44641.284722222219</c:v>
                </c:pt>
                <c:pt idx="11">
                  <c:v>44641.288194444445</c:v>
                </c:pt>
                <c:pt idx="12">
                  <c:v>44641.291666666664</c:v>
                </c:pt>
                <c:pt idx="13">
                  <c:v>44641.295138888891</c:v>
                </c:pt>
                <c:pt idx="14">
                  <c:v>44641.298611111109</c:v>
                </c:pt>
                <c:pt idx="15">
                  <c:v>44641.302083333336</c:v>
                </c:pt>
                <c:pt idx="16">
                  <c:v>44641.305555555555</c:v>
                </c:pt>
                <c:pt idx="17">
                  <c:v>44641.309027777781</c:v>
                </c:pt>
                <c:pt idx="18">
                  <c:v>44641.3125</c:v>
                </c:pt>
                <c:pt idx="19">
                  <c:v>44641.315972222219</c:v>
                </c:pt>
                <c:pt idx="20">
                  <c:v>44641.319444444445</c:v>
                </c:pt>
                <c:pt idx="21">
                  <c:v>44641.322916666664</c:v>
                </c:pt>
                <c:pt idx="22">
                  <c:v>44641.326388888891</c:v>
                </c:pt>
                <c:pt idx="23">
                  <c:v>44641.329861111109</c:v>
                </c:pt>
                <c:pt idx="24">
                  <c:v>44641.333333333336</c:v>
                </c:pt>
                <c:pt idx="25">
                  <c:v>44641.336805555555</c:v>
                </c:pt>
                <c:pt idx="26">
                  <c:v>44641.340277777781</c:v>
                </c:pt>
                <c:pt idx="27">
                  <c:v>44641.34375</c:v>
                </c:pt>
                <c:pt idx="28">
                  <c:v>44641.347222222219</c:v>
                </c:pt>
                <c:pt idx="29">
                  <c:v>44641.350694444445</c:v>
                </c:pt>
                <c:pt idx="30">
                  <c:v>44641.354166666664</c:v>
                </c:pt>
                <c:pt idx="31">
                  <c:v>44641.357638888891</c:v>
                </c:pt>
                <c:pt idx="32">
                  <c:v>44641.361111111109</c:v>
                </c:pt>
                <c:pt idx="33">
                  <c:v>44641.364583333336</c:v>
                </c:pt>
                <c:pt idx="34">
                  <c:v>44641.368055555555</c:v>
                </c:pt>
                <c:pt idx="35">
                  <c:v>44641.371527777781</c:v>
                </c:pt>
                <c:pt idx="36">
                  <c:v>44641.375</c:v>
                </c:pt>
                <c:pt idx="37">
                  <c:v>44641.378472222219</c:v>
                </c:pt>
                <c:pt idx="38">
                  <c:v>44641.381944444445</c:v>
                </c:pt>
                <c:pt idx="39">
                  <c:v>44641.385416666664</c:v>
                </c:pt>
                <c:pt idx="40">
                  <c:v>44641.388888888891</c:v>
                </c:pt>
                <c:pt idx="41">
                  <c:v>44641.392361111109</c:v>
                </c:pt>
                <c:pt idx="42">
                  <c:v>44641.395833333336</c:v>
                </c:pt>
                <c:pt idx="43">
                  <c:v>44641.399305555555</c:v>
                </c:pt>
                <c:pt idx="44">
                  <c:v>44641.402777777781</c:v>
                </c:pt>
                <c:pt idx="45">
                  <c:v>44641.40625</c:v>
                </c:pt>
                <c:pt idx="46">
                  <c:v>44641.409722222219</c:v>
                </c:pt>
                <c:pt idx="47">
                  <c:v>44641.413194444445</c:v>
                </c:pt>
                <c:pt idx="48">
                  <c:v>44641.416666666664</c:v>
                </c:pt>
                <c:pt idx="49">
                  <c:v>44641.420138888891</c:v>
                </c:pt>
                <c:pt idx="50">
                  <c:v>44641.423611111109</c:v>
                </c:pt>
                <c:pt idx="51">
                  <c:v>44641.427083333336</c:v>
                </c:pt>
                <c:pt idx="52">
                  <c:v>44641.430555555555</c:v>
                </c:pt>
                <c:pt idx="53">
                  <c:v>44641.434027777781</c:v>
                </c:pt>
                <c:pt idx="54">
                  <c:v>44641.4375</c:v>
                </c:pt>
                <c:pt idx="55">
                  <c:v>44641.440972222219</c:v>
                </c:pt>
                <c:pt idx="56">
                  <c:v>44641.444444444445</c:v>
                </c:pt>
                <c:pt idx="57">
                  <c:v>44641.447916666664</c:v>
                </c:pt>
                <c:pt idx="58">
                  <c:v>44641.451388888891</c:v>
                </c:pt>
                <c:pt idx="59">
                  <c:v>44641.454861111109</c:v>
                </c:pt>
                <c:pt idx="60">
                  <c:v>44641.458333333336</c:v>
                </c:pt>
                <c:pt idx="61">
                  <c:v>44641.461805555555</c:v>
                </c:pt>
                <c:pt idx="62">
                  <c:v>44641.465277777781</c:v>
                </c:pt>
                <c:pt idx="63">
                  <c:v>44641.46875</c:v>
                </c:pt>
                <c:pt idx="64">
                  <c:v>44641.472222222219</c:v>
                </c:pt>
                <c:pt idx="65">
                  <c:v>44641.475694444445</c:v>
                </c:pt>
                <c:pt idx="66">
                  <c:v>44641.479166666664</c:v>
                </c:pt>
                <c:pt idx="67">
                  <c:v>44641.482638888891</c:v>
                </c:pt>
                <c:pt idx="68">
                  <c:v>44641.486111111109</c:v>
                </c:pt>
                <c:pt idx="69">
                  <c:v>44641.489583333336</c:v>
                </c:pt>
                <c:pt idx="70">
                  <c:v>44641.493055555555</c:v>
                </c:pt>
                <c:pt idx="71">
                  <c:v>44641.496527777781</c:v>
                </c:pt>
                <c:pt idx="72">
                  <c:v>44641.5</c:v>
                </c:pt>
                <c:pt idx="73">
                  <c:v>44641.503472222219</c:v>
                </c:pt>
                <c:pt idx="74">
                  <c:v>44641.506944444445</c:v>
                </c:pt>
                <c:pt idx="75">
                  <c:v>44641.510416666664</c:v>
                </c:pt>
                <c:pt idx="76">
                  <c:v>44641.513888888891</c:v>
                </c:pt>
                <c:pt idx="77">
                  <c:v>44641.517361111109</c:v>
                </c:pt>
                <c:pt idx="78">
                  <c:v>44641.520833333336</c:v>
                </c:pt>
                <c:pt idx="79">
                  <c:v>44641.524305555555</c:v>
                </c:pt>
                <c:pt idx="80">
                  <c:v>44641.527777777781</c:v>
                </c:pt>
                <c:pt idx="81">
                  <c:v>44641.53125</c:v>
                </c:pt>
                <c:pt idx="82">
                  <c:v>44641.534722222219</c:v>
                </c:pt>
                <c:pt idx="83">
                  <c:v>44641.538194444445</c:v>
                </c:pt>
                <c:pt idx="84">
                  <c:v>44641.541666666664</c:v>
                </c:pt>
                <c:pt idx="85">
                  <c:v>44641.545138888891</c:v>
                </c:pt>
                <c:pt idx="86">
                  <c:v>44641.548611111109</c:v>
                </c:pt>
                <c:pt idx="87">
                  <c:v>44641.552083333336</c:v>
                </c:pt>
                <c:pt idx="88">
                  <c:v>44641.555555555555</c:v>
                </c:pt>
                <c:pt idx="89">
                  <c:v>44641.559027777781</c:v>
                </c:pt>
                <c:pt idx="90">
                  <c:v>44641.5625</c:v>
                </c:pt>
                <c:pt idx="91">
                  <c:v>44641.565972222219</c:v>
                </c:pt>
                <c:pt idx="92">
                  <c:v>44641.569444444445</c:v>
                </c:pt>
                <c:pt idx="93">
                  <c:v>44641.572916666664</c:v>
                </c:pt>
                <c:pt idx="94">
                  <c:v>44641.576388888891</c:v>
                </c:pt>
                <c:pt idx="95">
                  <c:v>44641.579861111109</c:v>
                </c:pt>
                <c:pt idx="96">
                  <c:v>44641.583333333336</c:v>
                </c:pt>
                <c:pt idx="97">
                  <c:v>44641.586805555555</c:v>
                </c:pt>
                <c:pt idx="98">
                  <c:v>44641.590277777781</c:v>
                </c:pt>
                <c:pt idx="99">
                  <c:v>44641.59375</c:v>
                </c:pt>
                <c:pt idx="100">
                  <c:v>44641.597222222219</c:v>
                </c:pt>
                <c:pt idx="101">
                  <c:v>44641.600694444445</c:v>
                </c:pt>
                <c:pt idx="102">
                  <c:v>44641.604166666664</c:v>
                </c:pt>
                <c:pt idx="103">
                  <c:v>44641.607638888891</c:v>
                </c:pt>
                <c:pt idx="104">
                  <c:v>44641.611111111109</c:v>
                </c:pt>
                <c:pt idx="105">
                  <c:v>44641.614583333336</c:v>
                </c:pt>
                <c:pt idx="106">
                  <c:v>44641.618055555555</c:v>
                </c:pt>
                <c:pt idx="107">
                  <c:v>44641.621527777781</c:v>
                </c:pt>
                <c:pt idx="108">
                  <c:v>44641.625</c:v>
                </c:pt>
                <c:pt idx="109">
                  <c:v>44641.628472222219</c:v>
                </c:pt>
                <c:pt idx="110">
                  <c:v>44641.631944444445</c:v>
                </c:pt>
                <c:pt idx="111">
                  <c:v>44641.635416666664</c:v>
                </c:pt>
                <c:pt idx="112">
                  <c:v>44641.638888888891</c:v>
                </c:pt>
                <c:pt idx="113">
                  <c:v>44641.642361111109</c:v>
                </c:pt>
                <c:pt idx="114">
                  <c:v>44641.645833333336</c:v>
                </c:pt>
                <c:pt idx="115">
                  <c:v>44641.649305555555</c:v>
                </c:pt>
                <c:pt idx="116">
                  <c:v>44641.652777777781</c:v>
                </c:pt>
                <c:pt idx="117">
                  <c:v>44641.65625</c:v>
                </c:pt>
                <c:pt idx="118">
                  <c:v>44641.659722222219</c:v>
                </c:pt>
                <c:pt idx="119">
                  <c:v>44641.663194444445</c:v>
                </c:pt>
                <c:pt idx="120">
                  <c:v>44641.666666666664</c:v>
                </c:pt>
                <c:pt idx="121">
                  <c:v>44641.670138888891</c:v>
                </c:pt>
                <c:pt idx="122">
                  <c:v>44641.673611111109</c:v>
                </c:pt>
                <c:pt idx="123">
                  <c:v>44641.677083333336</c:v>
                </c:pt>
                <c:pt idx="124">
                  <c:v>44641.680555555555</c:v>
                </c:pt>
                <c:pt idx="125">
                  <c:v>44641.684027777781</c:v>
                </c:pt>
                <c:pt idx="126">
                  <c:v>44641.6875</c:v>
                </c:pt>
                <c:pt idx="127">
                  <c:v>44641.690972222219</c:v>
                </c:pt>
                <c:pt idx="128">
                  <c:v>44641.694444444445</c:v>
                </c:pt>
                <c:pt idx="129">
                  <c:v>44641.697916666664</c:v>
                </c:pt>
                <c:pt idx="130">
                  <c:v>44641.701388888891</c:v>
                </c:pt>
                <c:pt idx="131">
                  <c:v>44641.704861111109</c:v>
                </c:pt>
                <c:pt idx="132">
                  <c:v>44641.708333333336</c:v>
                </c:pt>
                <c:pt idx="133">
                  <c:v>44641.711805555555</c:v>
                </c:pt>
                <c:pt idx="134">
                  <c:v>44641.715277777781</c:v>
                </c:pt>
                <c:pt idx="135">
                  <c:v>44641.71875</c:v>
                </c:pt>
                <c:pt idx="136">
                  <c:v>44641.722222222219</c:v>
                </c:pt>
                <c:pt idx="137">
                  <c:v>44641.725694444445</c:v>
                </c:pt>
                <c:pt idx="138">
                  <c:v>44641.729166666664</c:v>
                </c:pt>
                <c:pt idx="139">
                  <c:v>44641.732638888891</c:v>
                </c:pt>
                <c:pt idx="140">
                  <c:v>44641.736111111109</c:v>
                </c:pt>
                <c:pt idx="141">
                  <c:v>44641.739583333336</c:v>
                </c:pt>
                <c:pt idx="142">
                  <c:v>44641.743055555555</c:v>
                </c:pt>
                <c:pt idx="143">
                  <c:v>44641.746527777781</c:v>
                </c:pt>
                <c:pt idx="144">
                  <c:v>44641.75</c:v>
                </c:pt>
              </c:numCache>
            </c:numRef>
          </c:xVal>
          <c:yVal>
            <c:numRef>
              <c:f>Simulation_March!$ET$3:$ET$147</c:f>
              <c:numCache>
                <c:formatCode>General</c:formatCode>
                <c:ptCount val="145"/>
                <c:pt idx="0">
                  <c:v>2.3361999999999998</c:v>
                </c:pt>
                <c:pt idx="1">
                  <c:v>3.4687999999999999</c:v>
                </c:pt>
                <c:pt idx="2">
                  <c:v>7.3337999999999903</c:v>
                </c:pt>
                <c:pt idx="3">
                  <c:v>9.9364000000000008</c:v>
                </c:pt>
                <c:pt idx="4">
                  <c:v>8.6177999999999901</c:v>
                </c:pt>
                <c:pt idx="5">
                  <c:v>7.0204000000000004</c:v>
                </c:pt>
                <c:pt idx="6">
                  <c:v>7.1703999999999999</c:v>
                </c:pt>
                <c:pt idx="7">
                  <c:v>7.1067999999999998</c:v>
                </c:pt>
                <c:pt idx="8">
                  <c:v>8.1059999999999999</c:v>
                </c:pt>
                <c:pt idx="9">
                  <c:v>8.8596000000000004</c:v>
                </c:pt>
                <c:pt idx="10">
                  <c:v>10.736419999999901</c:v>
                </c:pt>
                <c:pt idx="11">
                  <c:v>9.9689000000000014</c:v>
                </c:pt>
                <c:pt idx="12">
                  <c:v>9.5366799999999987</c:v>
                </c:pt>
                <c:pt idx="13">
                  <c:v>11.284680000000002</c:v>
                </c:pt>
                <c:pt idx="14">
                  <c:v>13.766599999999901</c:v>
                </c:pt>
                <c:pt idx="15">
                  <c:v>10.971260000000001</c:v>
                </c:pt>
                <c:pt idx="16">
                  <c:v>9.6868600000000011</c:v>
                </c:pt>
                <c:pt idx="17">
                  <c:v>9.14316</c:v>
                </c:pt>
                <c:pt idx="18">
                  <c:v>8.5053599999999996</c:v>
                </c:pt>
                <c:pt idx="19">
                  <c:v>9.1090599999999995</c:v>
                </c:pt>
                <c:pt idx="20">
                  <c:v>16.373716544768381</c:v>
                </c:pt>
                <c:pt idx="21">
                  <c:v>26.04293308883604</c:v>
                </c:pt>
                <c:pt idx="22">
                  <c:v>20.775369463620361</c:v>
                </c:pt>
                <c:pt idx="23">
                  <c:v>24.914466008311567</c:v>
                </c:pt>
                <c:pt idx="24">
                  <c:v>25.56570600791466</c:v>
                </c:pt>
                <c:pt idx="25">
                  <c:v>26.006306007908968</c:v>
                </c:pt>
                <c:pt idx="26">
                  <c:v>22.853606007947562</c:v>
                </c:pt>
                <c:pt idx="27">
                  <c:v>22.261146007954114</c:v>
                </c:pt>
                <c:pt idx="28">
                  <c:v>22.128126007954965</c:v>
                </c:pt>
                <c:pt idx="29">
                  <c:v>21.297406007964259</c:v>
                </c:pt>
                <c:pt idx="30">
                  <c:v>23.632598926886473</c:v>
                </c:pt>
                <c:pt idx="31">
                  <c:v>24.597098926875795</c:v>
                </c:pt>
                <c:pt idx="32">
                  <c:v>21.379418926909821</c:v>
                </c:pt>
                <c:pt idx="33">
                  <c:v>20.670198926917294</c:v>
                </c:pt>
                <c:pt idx="34">
                  <c:v>20.76481892691648</c:v>
                </c:pt>
                <c:pt idx="35">
                  <c:v>25.095784023495789</c:v>
                </c:pt>
                <c:pt idx="36">
                  <c:v>24.470982552227227</c:v>
                </c:pt>
                <c:pt idx="37">
                  <c:v>24.093362553050373</c:v>
                </c:pt>
                <c:pt idx="38">
                  <c:v>23.044002553094721</c:v>
                </c:pt>
                <c:pt idx="39">
                  <c:v>22.135602553172543</c:v>
                </c:pt>
                <c:pt idx="40">
                  <c:v>23.379082552855095</c:v>
                </c:pt>
                <c:pt idx="41">
                  <c:v>21.160802552888001</c:v>
                </c:pt>
                <c:pt idx="42">
                  <c:v>20.341322553044581</c:v>
                </c:pt>
                <c:pt idx="43">
                  <c:v>19.879922553045464</c:v>
                </c:pt>
                <c:pt idx="44">
                  <c:v>19.916722553044885</c:v>
                </c:pt>
                <c:pt idx="45">
                  <c:v>19.12514255304621</c:v>
                </c:pt>
                <c:pt idx="46">
                  <c:v>19.124082553046428</c:v>
                </c:pt>
                <c:pt idx="47">
                  <c:v>21.12370255295022</c:v>
                </c:pt>
                <c:pt idx="48">
                  <c:v>20.259842553216941</c:v>
                </c:pt>
                <c:pt idx="49">
                  <c:v>17.869922553218075</c:v>
                </c:pt>
                <c:pt idx="50">
                  <c:v>17.570422553217355</c:v>
                </c:pt>
                <c:pt idx="51">
                  <c:v>23.615326179069751</c:v>
                </c:pt>
                <c:pt idx="52">
                  <c:v>16.659782553217486</c:v>
                </c:pt>
                <c:pt idx="53">
                  <c:v>16.164282553217561</c:v>
                </c:pt>
                <c:pt idx="54">
                  <c:v>16.832842553217439</c:v>
                </c:pt>
                <c:pt idx="55">
                  <c:v>15.492882553217648</c:v>
                </c:pt>
                <c:pt idx="56">
                  <c:v>15.087442553264193</c:v>
                </c:pt>
                <c:pt idx="57">
                  <c:v>15.041462553264086</c:v>
                </c:pt>
                <c:pt idx="58">
                  <c:v>14.09716255326434</c:v>
                </c:pt>
                <c:pt idx="59">
                  <c:v>19.410946179138229</c:v>
                </c:pt>
                <c:pt idx="60">
                  <c:v>19.179046179150035</c:v>
                </c:pt>
                <c:pt idx="61">
                  <c:v>20.408846179149901</c:v>
                </c:pt>
                <c:pt idx="62">
                  <c:v>18.933326179149834</c:v>
                </c:pt>
                <c:pt idx="63">
                  <c:v>18.626706179149785</c:v>
                </c:pt>
                <c:pt idx="64">
                  <c:v>14.009882553274593</c:v>
                </c:pt>
                <c:pt idx="65">
                  <c:v>13.353562553274678</c:v>
                </c:pt>
                <c:pt idx="66">
                  <c:v>13.256622553274518</c:v>
                </c:pt>
                <c:pt idx="67">
                  <c:v>18.545946179149649</c:v>
                </c:pt>
                <c:pt idx="68">
                  <c:v>19.055886179149553</c:v>
                </c:pt>
                <c:pt idx="69">
                  <c:v>21.672246179149337</c:v>
                </c:pt>
                <c:pt idx="70">
                  <c:v>19.492766179149282</c:v>
                </c:pt>
                <c:pt idx="71">
                  <c:v>18.415026179149404</c:v>
                </c:pt>
                <c:pt idx="72">
                  <c:v>19.490706179158057</c:v>
                </c:pt>
                <c:pt idx="73">
                  <c:v>19.279766179158024</c:v>
                </c:pt>
                <c:pt idx="74">
                  <c:v>18.242566179158171</c:v>
                </c:pt>
                <c:pt idx="75">
                  <c:v>17.971106179158056</c:v>
                </c:pt>
                <c:pt idx="76">
                  <c:v>18.480586179158017</c:v>
                </c:pt>
                <c:pt idx="77">
                  <c:v>18.401026179158112</c:v>
                </c:pt>
                <c:pt idx="78">
                  <c:v>19.972986179158024</c:v>
                </c:pt>
                <c:pt idx="79">
                  <c:v>18.50280617915805</c:v>
                </c:pt>
                <c:pt idx="80">
                  <c:v>18.177166179158061</c:v>
                </c:pt>
                <c:pt idx="81">
                  <c:v>18.695786179158027</c:v>
                </c:pt>
                <c:pt idx="82">
                  <c:v>19.162566179157903</c:v>
                </c:pt>
                <c:pt idx="83">
                  <c:v>18.196126179157936</c:v>
                </c:pt>
                <c:pt idx="84">
                  <c:v>18.204326179164283</c:v>
                </c:pt>
                <c:pt idx="85">
                  <c:v>18.511986179164261</c:v>
                </c:pt>
                <c:pt idx="86">
                  <c:v>18.928926179120293</c:v>
                </c:pt>
                <c:pt idx="87">
                  <c:v>19.429666179119963</c:v>
                </c:pt>
                <c:pt idx="88">
                  <c:v>21.019266179110964</c:v>
                </c:pt>
                <c:pt idx="89">
                  <c:v>19.979886179110952</c:v>
                </c:pt>
                <c:pt idx="90">
                  <c:v>21.485346179110792</c:v>
                </c:pt>
                <c:pt idx="91">
                  <c:v>22.487886179111054</c:v>
                </c:pt>
                <c:pt idx="92">
                  <c:v>19.950626179111438</c:v>
                </c:pt>
                <c:pt idx="93">
                  <c:v>20.101066179111754</c:v>
                </c:pt>
                <c:pt idx="94">
                  <c:v>20.567666179111001</c:v>
                </c:pt>
                <c:pt idx="95">
                  <c:v>20.930046179086428</c:v>
                </c:pt>
                <c:pt idx="96">
                  <c:v>20.696506178979963</c:v>
                </c:pt>
                <c:pt idx="97">
                  <c:v>16.027202528995034</c:v>
                </c:pt>
                <c:pt idx="98">
                  <c:v>16.845882533808293</c:v>
                </c:pt>
                <c:pt idx="99">
                  <c:v>14.040869634339089</c:v>
                </c:pt>
                <c:pt idx="100">
                  <c:v>13.44834963433912</c:v>
                </c:pt>
                <c:pt idx="101">
                  <c:v>13.531704868004446</c:v>
                </c:pt>
                <c:pt idx="102">
                  <c:v>-0.61676345521432907</c:v>
                </c:pt>
                <c:pt idx="103">
                  <c:v>0.1272565447856735</c:v>
                </c:pt>
                <c:pt idx="104">
                  <c:v>0.35441654478567131</c:v>
                </c:pt>
                <c:pt idx="105">
                  <c:v>0.82013654478567233</c:v>
                </c:pt>
                <c:pt idx="106">
                  <c:v>1.1482965447856586</c:v>
                </c:pt>
                <c:pt idx="107">
                  <c:v>1.5372565447856594</c:v>
                </c:pt>
                <c:pt idx="108">
                  <c:v>1.4475765447856155</c:v>
                </c:pt>
                <c:pt idx="109">
                  <c:v>1.749136544785614</c:v>
                </c:pt>
                <c:pt idx="110">
                  <c:v>2.9180965447856124</c:v>
                </c:pt>
                <c:pt idx="111">
                  <c:v>2.6561765447856125</c:v>
                </c:pt>
                <c:pt idx="112">
                  <c:v>5.5236365447855995</c:v>
                </c:pt>
                <c:pt idx="113">
                  <c:v>5.3726965447855974</c:v>
                </c:pt>
                <c:pt idx="114">
                  <c:v>4.310396544785501</c:v>
                </c:pt>
                <c:pt idx="115">
                  <c:v>3.9333765447855988</c:v>
                </c:pt>
                <c:pt idx="116">
                  <c:v>4.3097365447856006</c:v>
                </c:pt>
                <c:pt idx="117">
                  <c:v>5.1760765447855981</c:v>
                </c:pt>
                <c:pt idx="118">
                  <c:v>5.5636365447856004</c:v>
                </c:pt>
                <c:pt idx="119">
                  <c:v>5.9122965447856011</c:v>
                </c:pt>
                <c:pt idx="120">
                  <c:v>6.4804165447804145</c:v>
                </c:pt>
                <c:pt idx="121">
                  <c:v>6.5236965447804121</c:v>
                </c:pt>
                <c:pt idx="122">
                  <c:v>6.8112765447803998</c:v>
                </c:pt>
                <c:pt idx="123">
                  <c:v>7.722236544775118</c:v>
                </c:pt>
                <c:pt idx="124">
                  <c:v>6.1895102218724567</c:v>
                </c:pt>
                <c:pt idx="125">
                  <c:v>4.1394929189131293</c:v>
                </c:pt>
                <c:pt idx="126">
                  <c:v>3.5243329189130836</c:v>
                </c:pt>
                <c:pt idx="127">
                  <c:v>3.6159729189130339</c:v>
                </c:pt>
                <c:pt idx="128">
                  <c:v>3.0858729189206588</c:v>
                </c:pt>
                <c:pt idx="129">
                  <c:v>0.92896000000000001</c:v>
                </c:pt>
                <c:pt idx="130">
                  <c:v>1.6594199999999999</c:v>
                </c:pt>
                <c:pt idx="131">
                  <c:v>1.7219999999999995</c:v>
                </c:pt>
                <c:pt idx="132">
                  <c:v>0.66312000000000015</c:v>
                </c:pt>
                <c:pt idx="133">
                  <c:v>0.56329999999999991</c:v>
                </c:pt>
                <c:pt idx="134">
                  <c:v>1.1614599999999999</c:v>
                </c:pt>
                <c:pt idx="135">
                  <c:v>1.5010199999999907</c:v>
                </c:pt>
                <c:pt idx="136">
                  <c:v>2.10182</c:v>
                </c:pt>
                <c:pt idx="137">
                  <c:v>2.7596600000000002</c:v>
                </c:pt>
                <c:pt idx="138">
                  <c:v>3.1303799999999899</c:v>
                </c:pt>
                <c:pt idx="139">
                  <c:v>3.63306</c:v>
                </c:pt>
                <c:pt idx="140">
                  <c:v>4.0309799999999996</c:v>
                </c:pt>
                <c:pt idx="141">
                  <c:v>4.8806399999999996</c:v>
                </c:pt>
                <c:pt idx="142">
                  <c:v>5.0243200000000003</c:v>
                </c:pt>
                <c:pt idx="143">
                  <c:v>5.3629999999999995</c:v>
                </c:pt>
                <c:pt idx="144">
                  <c:v>6.2238400000000009</c:v>
                </c:pt>
              </c:numCache>
            </c:numRef>
          </c:yVal>
          <c:smooth val="0"/>
          <c:extLst>
            <c:ext xmlns:c16="http://schemas.microsoft.com/office/drawing/2014/chart" uri="{C3380CC4-5D6E-409C-BE32-E72D297353CC}">
              <c16:uniqueId val="{00000004-A6E2-410E-9760-B3898ADD373E}"/>
            </c:ext>
          </c:extLst>
        </c:ser>
        <c:ser>
          <c:idx val="4"/>
          <c:order val="5"/>
          <c:tx>
            <c:strRef>
              <c:f>Simulation_March!$DA$2</c:f>
              <c:strCache>
                <c:ptCount val="1"/>
                <c:pt idx="0">
                  <c:v>PV </c:v>
                </c:pt>
              </c:strCache>
            </c:strRef>
          </c:tx>
          <c:spPr>
            <a:ln w="15875">
              <a:solidFill>
                <a:srgbClr val="FFC000"/>
              </a:solidFill>
              <a:prstDash val="dashDot"/>
            </a:ln>
          </c:spPr>
          <c:marker>
            <c:symbol val="none"/>
          </c:marker>
          <c:xVal>
            <c:numRef>
              <c:f>Simulation_March!$A$3:$A$147</c:f>
              <c:numCache>
                <c:formatCode>m/d/yyyy\ h:mm</c:formatCode>
                <c:ptCount val="145"/>
                <c:pt idx="0">
                  <c:v>44641.25</c:v>
                </c:pt>
                <c:pt idx="1">
                  <c:v>44641.253472222219</c:v>
                </c:pt>
                <c:pt idx="2">
                  <c:v>44641.256944444445</c:v>
                </c:pt>
                <c:pt idx="3">
                  <c:v>44641.260416666664</c:v>
                </c:pt>
                <c:pt idx="4">
                  <c:v>44641.263888888891</c:v>
                </c:pt>
                <c:pt idx="5">
                  <c:v>44641.267361111109</c:v>
                </c:pt>
                <c:pt idx="6">
                  <c:v>44641.270833333336</c:v>
                </c:pt>
                <c:pt idx="7">
                  <c:v>44641.274305555555</c:v>
                </c:pt>
                <c:pt idx="8">
                  <c:v>44641.277777777781</c:v>
                </c:pt>
                <c:pt idx="9">
                  <c:v>44641.28125</c:v>
                </c:pt>
                <c:pt idx="10">
                  <c:v>44641.284722222219</c:v>
                </c:pt>
                <c:pt idx="11">
                  <c:v>44641.288194444445</c:v>
                </c:pt>
                <c:pt idx="12">
                  <c:v>44641.291666666664</c:v>
                </c:pt>
                <c:pt idx="13">
                  <c:v>44641.295138888891</c:v>
                </c:pt>
                <c:pt idx="14">
                  <c:v>44641.298611111109</c:v>
                </c:pt>
                <c:pt idx="15">
                  <c:v>44641.302083333336</c:v>
                </c:pt>
                <c:pt idx="16">
                  <c:v>44641.305555555555</c:v>
                </c:pt>
                <c:pt idx="17">
                  <c:v>44641.309027777781</c:v>
                </c:pt>
                <c:pt idx="18">
                  <c:v>44641.3125</c:v>
                </c:pt>
                <c:pt idx="19">
                  <c:v>44641.315972222219</c:v>
                </c:pt>
                <c:pt idx="20">
                  <c:v>44641.319444444445</c:v>
                </c:pt>
                <c:pt idx="21">
                  <c:v>44641.322916666664</c:v>
                </c:pt>
                <c:pt idx="22">
                  <c:v>44641.326388888891</c:v>
                </c:pt>
                <c:pt idx="23">
                  <c:v>44641.329861111109</c:v>
                </c:pt>
                <c:pt idx="24">
                  <c:v>44641.333333333336</c:v>
                </c:pt>
                <c:pt idx="25">
                  <c:v>44641.336805555555</c:v>
                </c:pt>
                <c:pt idx="26">
                  <c:v>44641.340277777781</c:v>
                </c:pt>
                <c:pt idx="27">
                  <c:v>44641.34375</c:v>
                </c:pt>
                <c:pt idx="28">
                  <c:v>44641.347222222219</c:v>
                </c:pt>
                <c:pt idx="29">
                  <c:v>44641.350694444445</c:v>
                </c:pt>
                <c:pt idx="30">
                  <c:v>44641.354166666664</c:v>
                </c:pt>
                <c:pt idx="31">
                  <c:v>44641.357638888891</c:v>
                </c:pt>
                <c:pt idx="32">
                  <c:v>44641.361111111109</c:v>
                </c:pt>
                <c:pt idx="33">
                  <c:v>44641.364583333336</c:v>
                </c:pt>
                <c:pt idx="34">
                  <c:v>44641.368055555555</c:v>
                </c:pt>
                <c:pt idx="35">
                  <c:v>44641.371527777781</c:v>
                </c:pt>
                <c:pt idx="36">
                  <c:v>44641.375</c:v>
                </c:pt>
                <c:pt idx="37">
                  <c:v>44641.378472222219</c:v>
                </c:pt>
                <c:pt idx="38">
                  <c:v>44641.381944444445</c:v>
                </c:pt>
                <c:pt idx="39">
                  <c:v>44641.385416666664</c:v>
                </c:pt>
                <c:pt idx="40">
                  <c:v>44641.388888888891</c:v>
                </c:pt>
                <c:pt idx="41">
                  <c:v>44641.392361111109</c:v>
                </c:pt>
                <c:pt idx="42">
                  <c:v>44641.395833333336</c:v>
                </c:pt>
                <c:pt idx="43">
                  <c:v>44641.399305555555</c:v>
                </c:pt>
                <c:pt idx="44">
                  <c:v>44641.402777777781</c:v>
                </c:pt>
                <c:pt idx="45">
                  <c:v>44641.40625</c:v>
                </c:pt>
                <c:pt idx="46">
                  <c:v>44641.409722222219</c:v>
                </c:pt>
                <c:pt idx="47">
                  <c:v>44641.413194444445</c:v>
                </c:pt>
                <c:pt idx="48">
                  <c:v>44641.416666666664</c:v>
                </c:pt>
                <c:pt idx="49">
                  <c:v>44641.420138888891</c:v>
                </c:pt>
                <c:pt idx="50">
                  <c:v>44641.423611111109</c:v>
                </c:pt>
                <c:pt idx="51">
                  <c:v>44641.427083333336</c:v>
                </c:pt>
                <c:pt idx="52">
                  <c:v>44641.430555555555</c:v>
                </c:pt>
                <c:pt idx="53">
                  <c:v>44641.434027777781</c:v>
                </c:pt>
                <c:pt idx="54">
                  <c:v>44641.4375</c:v>
                </c:pt>
                <c:pt idx="55">
                  <c:v>44641.440972222219</c:v>
                </c:pt>
                <c:pt idx="56">
                  <c:v>44641.444444444445</c:v>
                </c:pt>
                <c:pt idx="57">
                  <c:v>44641.447916666664</c:v>
                </c:pt>
                <c:pt idx="58">
                  <c:v>44641.451388888891</c:v>
                </c:pt>
                <c:pt idx="59">
                  <c:v>44641.454861111109</c:v>
                </c:pt>
                <c:pt idx="60">
                  <c:v>44641.458333333336</c:v>
                </c:pt>
                <c:pt idx="61">
                  <c:v>44641.461805555555</c:v>
                </c:pt>
                <c:pt idx="62">
                  <c:v>44641.465277777781</c:v>
                </c:pt>
                <c:pt idx="63">
                  <c:v>44641.46875</c:v>
                </c:pt>
                <c:pt idx="64">
                  <c:v>44641.472222222219</c:v>
                </c:pt>
                <c:pt idx="65">
                  <c:v>44641.475694444445</c:v>
                </c:pt>
                <c:pt idx="66">
                  <c:v>44641.479166666664</c:v>
                </c:pt>
                <c:pt idx="67">
                  <c:v>44641.482638888891</c:v>
                </c:pt>
                <c:pt idx="68">
                  <c:v>44641.486111111109</c:v>
                </c:pt>
                <c:pt idx="69">
                  <c:v>44641.489583333336</c:v>
                </c:pt>
                <c:pt idx="70">
                  <c:v>44641.493055555555</c:v>
                </c:pt>
                <c:pt idx="71">
                  <c:v>44641.496527777781</c:v>
                </c:pt>
                <c:pt idx="72">
                  <c:v>44641.5</c:v>
                </c:pt>
                <c:pt idx="73">
                  <c:v>44641.503472222219</c:v>
                </c:pt>
                <c:pt idx="74">
                  <c:v>44641.506944444445</c:v>
                </c:pt>
                <c:pt idx="75">
                  <c:v>44641.510416666664</c:v>
                </c:pt>
                <c:pt idx="76">
                  <c:v>44641.513888888891</c:v>
                </c:pt>
                <c:pt idx="77">
                  <c:v>44641.517361111109</c:v>
                </c:pt>
                <c:pt idx="78">
                  <c:v>44641.520833333336</c:v>
                </c:pt>
                <c:pt idx="79">
                  <c:v>44641.524305555555</c:v>
                </c:pt>
                <c:pt idx="80">
                  <c:v>44641.527777777781</c:v>
                </c:pt>
                <c:pt idx="81">
                  <c:v>44641.53125</c:v>
                </c:pt>
                <c:pt idx="82">
                  <c:v>44641.534722222219</c:v>
                </c:pt>
                <c:pt idx="83">
                  <c:v>44641.538194444445</c:v>
                </c:pt>
                <c:pt idx="84">
                  <c:v>44641.541666666664</c:v>
                </c:pt>
                <c:pt idx="85">
                  <c:v>44641.545138888891</c:v>
                </c:pt>
                <c:pt idx="86">
                  <c:v>44641.548611111109</c:v>
                </c:pt>
                <c:pt idx="87">
                  <c:v>44641.552083333336</c:v>
                </c:pt>
                <c:pt idx="88">
                  <c:v>44641.555555555555</c:v>
                </c:pt>
                <c:pt idx="89">
                  <c:v>44641.559027777781</c:v>
                </c:pt>
                <c:pt idx="90">
                  <c:v>44641.5625</c:v>
                </c:pt>
                <c:pt idx="91">
                  <c:v>44641.565972222219</c:v>
                </c:pt>
                <c:pt idx="92">
                  <c:v>44641.569444444445</c:v>
                </c:pt>
                <c:pt idx="93">
                  <c:v>44641.572916666664</c:v>
                </c:pt>
                <c:pt idx="94">
                  <c:v>44641.576388888891</c:v>
                </c:pt>
                <c:pt idx="95">
                  <c:v>44641.579861111109</c:v>
                </c:pt>
                <c:pt idx="96">
                  <c:v>44641.583333333336</c:v>
                </c:pt>
                <c:pt idx="97">
                  <c:v>44641.586805555555</c:v>
                </c:pt>
                <c:pt idx="98">
                  <c:v>44641.590277777781</c:v>
                </c:pt>
                <c:pt idx="99">
                  <c:v>44641.59375</c:v>
                </c:pt>
                <c:pt idx="100">
                  <c:v>44641.597222222219</c:v>
                </c:pt>
                <c:pt idx="101">
                  <c:v>44641.600694444445</c:v>
                </c:pt>
                <c:pt idx="102">
                  <c:v>44641.604166666664</c:v>
                </c:pt>
                <c:pt idx="103">
                  <c:v>44641.607638888891</c:v>
                </c:pt>
                <c:pt idx="104">
                  <c:v>44641.611111111109</c:v>
                </c:pt>
                <c:pt idx="105">
                  <c:v>44641.614583333336</c:v>
                </c:pt>
                <c:pt idx="106">
                  <c:v>44641.618055555555</c:v>
                </c:pt>
                <c:pt idx="107">
                  <c:v>44641.621527777781</c:v>
                </c:pt>
                <c:pt idx="108">
                  <c:v>44641.625</c:v>
                </c:pt>
                <c:pt idx="109">
                  <c:v>44641.628472222219</c:v>
                </c:pt>
                <c:pt idx="110">
                  <c:v>44641.631944444445</c:v>
                </c:pt>
                <c:pt idx="111">
                  <c:v>44641.635416666664</c:v>
                </c:pt>
                <c:pt idx="112">
                  <c:v>44641.638888888891</c:v>
                </c:pt>
                <c:pt idx="113">
                  <c:v>44641.642361111109</c:v>
                </c:pt>
                <c:pt idx="114">
                  <c:v>44641.645833333336</c:v>
                </c:pt>
                <c:pt idx="115">
                  <c:v>44641.649305555555</c:v>
                </c:pt>
                <c:pt idx="116">
                  <c:v>44641.652777777781</c:v>
                </c:pt>
                <c:pt idx="117">
                  <c:v>44641.65625</c:v>
                </c:pt>
                <c:pt idx="118">
                  <c:v>44641.659722222219</c:v>
                </c:pt>
                <c:pt idx="119">
                  <c:v>44641.663194444445</c:v>
                </c:pt>
                <c:pt idx="120">
                  <c:v>44641.666666666664</c:v>
                </c:pt>
                <c:pt idx="121">
                  <c:v>44641.670138888891</c:v>
                </c:pt>
                <c:pt idx="122">
                  <c:v>44641.673611111109</c:v>
                </c:pt>
                <c:pt idx="123">
                  <c:v>44641.677083333336</c:v>
                </c:pt>
                <c:pt idx="124">
                  <c:v>44641.680555555555</c:v>
                </c:pt>
                <c:pt idx="125">
                  <c:v>44641.684027777781</c:v>
                </c:pt>
                <c:pt idx="126">
                  <c:v>44641.6875</c:v>
                </c:pt>
                <c:pt idx="127">
                  <c:v>44641.690972222219</c:v>
                </c:pt>
                <c:pt idx="128">
                  <c:v>44641.694444444445</c:v>
                </c:pt>
                <c:pt idx="129">
                  <c:v>44641.697916666664</c:v>
                </c:pt>
                <c:pt idx="130">
                  <c:v>44641.701388888891</c:v>
                </c:pt>
                <c:pt idx="131">
                  <c:v>44641.704861111109</c:v>
                </c:pt>
                <c:pt idx="132">
                  <c:v>44641.708333333336</c:v>
                </c:pt>
                <c:pt idx="133">
                  <c:v>44641.711805555555</c:v>
                </c:pt>
                <c:pt idx="134">
                  <c:v>44641.715277777781</c:v>
                </c:pt>
                <c:pt idx="135">
                  <c:v>44641.71875</c:v>
                </c:pt>
                <c:pt idx="136">
                  <c:v>44641.722222222219</c:v>
                </c:pt>
                <c:pt idx="137">
                  <c:v>44641.725694444445</c:v>
                </c:pt>
                <c:pt idx="138">
                  <c:v>44641.729166666664</c:v>
                </c:pt>
                <c:pt idx="139">
                  <c:v>44641.732638888891</c:v>
                </c:pt>
                <c:pt idx="140">
                  <c:v>44641.736111111109</c:v>
                </c:pt>
                <c:pt idx="141">
                  <c:v>44641.739583333336</c:v>
                </c:pt>
                <c:pt idx="142">
                  <c:v>44641.743055555555</c:v>
                </c:pt>
                <c:pt idx="143">
                  <c:v>44641.746527777781</c:v>
                </c:pt>
                <c:pt idx="144">
                  <c:v>44641.75</c:v>
                </c:pt>
              </c:numCache>
            </c:numRef>
          </c:xVal>
          <c:yVal>
            <c:numRef>
              <c:f>Simulation_March!$DA$3:$DA$147</c:f>
              <c:numCache>
                <c:formatCode>General</c:formatCode>
                <c:ptCount val="145"/>
                <c:pt idx="0">
                  <c:v>0</c:v>
                </c:pt>
                <c:pt idx="1">
                  <c:v>0</c:v>
                </c:pt>
                <c:pt idx="2">
                  <c:v>0</c:v>
                </c:pt>
                <c:pt idx="3">
                  <c:v>0</c:v>
                </c:pt>
                <c:pt idx="4">
                  <c:v>0</c:v>
                </c:pt>
                <c:pt idx="5">
                  <c:v>0</c:v>
                </c:pt>
                <c:pt idx="6">
                  <c:v>0</c:v>
                </c:pt>
                <c:pt idx="7">
                  <c:v>0</c:v>
                </c:pt>
                <c:pt idx="8">
                  <c:v>0</c:v>
                </c:pt>
                <c:pt idx="9">
                  <c:v>0</c:v>
                </c:pt>
                <c:pt idx="10">
                  <c:v>9.1980000000000006E-2</c:v>
                </c:pt>
                <c:pt idx="11">
                  <c:v>0.25409999999999999</c:v>
                </c:pt>
                <c:pt idx="12">
                  <c:v>0.54432000000000003</c:v>
                </c:pt>
                <c:pt idx="13">
                  <c:v>0.91391999999999995</c:v>
                </c:pt>
                <c:pt idx="14">
                  <c:v>1.2936000000000001</c:v>
                </c:pt>
                <c:pt idx="15">
                  <c:v>1.7291399999999999</c:v>
                </c:pt>
                <c:pt idx="16">
                  <c:v>2.2373400000000001</c:v>
                </c:pt>
                <c:pt idx="17">
                  <c:v>2.77704</c:v>
                </c:pt>
                <c:pt idx="18">
                  <c:v>3.26004</c:v>
                </c:pt>
                <c:pt idx="19">
                  <c:v>3.7367400000000002</c:v>
                </c:pt>
                <c:pt idx="20">
                  <c:v>4.30206</c:v>
                </c:pt>
                <c:pt idx="21">
                  <c:v>4.9186199999999998</c:v>
                </c:pt>
                <c:pt idx="22">
                  <c:v>5.5473600000000003</c:v>
                </c:pt>
                <c:pt idx="23">
                  <c:v>6.1748399999999997</c:v>
                </c:pt>
                <c:pt idx="24">
                  <c:v>6.7788000000000004</c:v>
                </c:pt>
                <c:pt idx="25">
                  <c:v>7.4885999999999999</c:v>
                </c:pt>
                <c:pt idx="26">
                  <c:v>8.1290999999999993</c:v>
                </c:pt>
                <c:pt idx="27">
                  <c:v>8.8191600000000001</c:v>
                </c:pt>
                <c:pt idx="28">
                  <c:v>9.3613800000000005</c:v>
                </c:pt>
                <c:pt idx="29">
                  <c:v>10.031700000000001</c:v>
                </c:pt>
                <c:pt idx="30">
                  <c:v>10.61886</c:v>
                </c:pt>
                <c:pt idx="31">
                  <c:v>11.22996</c:v>
                </c:pt>
                <c:pt idx="32">
                  <c:v>11.87424</c:v>
                </c:pt>
                <c:pt idx="33">
                  <c:v>12.52566</c:v>
                </c:pt>
                <c:pt idx="34">
                  <c:v>13.214040000000001</c:v>
                </c:pt>
                <c:pt idx="35">
                  <c:v>13.8264</c:v>
                </c:pt>
                <c:pt idx="36">
                  <c:v>14.458500000000001</c:v>
                </c:pt>
                <c:pt idx="37">
                  <c:v>14.975519999999999</c:v>
                </c:pt>
                <c:pt idx="38">
                  <c:v>15.55428</c:v>
                </c:pt>
                <c:pt idx="39">
                  <c:v>16.12548</c:v>
                </c:pt>
                <c:pt idx="40">
                  <c:v>16.615200000000002</c:v>
                </c:pt>
                <c:pt idx="41">
                  <c:v>17.167079999999999</c:v>
                </c:pt>
                <c:pt idx="42">
                  <c:v>17.748360000000002</c:v>
                </c:pt>
                <c:pt idx="43">
                  <c:v>18.231359999999999</c:v>
                </c:pt>
                <c:pt idx="44">
                  <c:v>18.659759999999999</c:v>
                </c:pt>
                <c:pt idx="45">
                  <c:v>19.096139999999998</c:v>
                </c:pt>
                <c:pt idx="46">
                  <c:v>19.466999999999999</c:v>
                </c:pt>
                <c:pt idx="47">
                  <c:v>19.85718</c:v>
                </c:pt>
                <c:pt idx="48">
                  <c:v>20.249040000000001</c:v>
                </c:pt>
                <c:pt idx="49">
                  <c:v>20.717759999999998</c:v>
                </c:pt>
                <c:pt idx="50">
                  <c:v>21.02646</c:v>
                </c:pt>
                <c:pt idx="51">
                  <c:v>21.28518</c:v>
                </c:pt>
                <c:pt idx="52">
                  <c:v>21.619499999999999</c:v>
                </c:pt>
                <c:pt idx="53">
                  <c:v>22.033200000000001</c:v>
                </c:pt>
                <c:pt idx="54">
                  <c:v>22.239840000000001</c:v>
                </c:pt>
                <c:pt idx="55">
                  <c:v>22.780799999999999</c:v>
                </c:pt>
                <c:pt idx="56">
                  <c:v>23.138639999999999</c:v>
                </c:pt>
                <c:pt idx="57">
                  <c:v>23.318819999999999</c:v>
                </c:pt>
                <c:pt idx="58">
                  <c:v>23.55612</c:v>
                </c:pt>
                <c:pt idx="59">
                  <c:v>23.930759999999999</c:v>
                </c:pt>
                <c:pt idx="60">
                  <c:v>24.138660000000002</c:v>
                </c:pt>
                <c:pt idx="61">
                  <c:v>24.189060000000001</c:v>
                </c:pt>
                <c:pt idx="62">
                  <c:v>24.556979999999999</c:v>
                </c:pt>
                <c:pt idx="63">
                  <c:v>24.691800000000001</c:v>
                </c:pt>
                <c:pt idx="64">
                  <c:v>24.905999999999999</c:v>
                </c:pt>
                <c:pt idx="65">
                  <c:v>25.055520000000001</c:v>
                </c:pt>
                <c:pt idx="66">
                  <c:v>24.995460000000001</c:v>
                </c:pt>
                <c:pt idx="67">
                  <c:v>24.812760000000001</c:v>
                </c:pt>
                <c:pt idx="68">
                  <c:v>25.066020000000002</c:v>
                </c:pt>
                <c:pt idx="69">
                  <c:v>25.239059999999998</c:v>
                </c:pt>
                <c:pt idx="70">
                  <c:v>25.19454</c:v>
                </c:pt>
                <c:pt idx="71">
                  <c:v>24.924479999999999</c:v>
                </c:pt>
                <c:pt idx="72">
                  <c:v>25.023599999999998</c:v>
                </c:pt>
                <c:pt idx="73">
                  <c:v>25.097940000000001</c:v>
                </c:pt>
                <c:pt idx="74">
                  <c:v>25.118939999999998</c:v>
                </c:pt>
                <c:pt idx="75">
                  <c:v>25.116</c:v>
                </c:pt>
                <c:pt idx="76">
                  <c:v>24.933720000000001</c:v>
                </c:pt>
                <c:pt idx="77">
                  <c:v>25.025279999999999</c:v>
                </c:pt>
                <c:pt idx="78">
                  <c:v>24.92952</c:v>
                </c:pt>
                <c:pt idx="79">
                  <c:v>24.756900000000002</c:v>
                </c:pt>
                <c:pt idx="80">
                  <c:v>24.703140000000001</c:v>
                </c:pt>
                <c:pt idx="81">
                  <c:v>24.69012</c:v>
                </c:pt>
                <c:pt idx="82">
                  <c:v>24.707339999999999</c:v>
                </c:pt>
                <c:pt idx="83">
                  <c:v>24.418379999999999</c:v>
                </c:pt>
                <c:pt idx="84">
                  <c:v>24.573779999999999</c:v>
                </c:pt>
                <c:pt idx="85">
                  <c:v>24.366720000000001</c:v>
                </c:pt>
                <c:pt idx="86">
                  <c:v>24.220980000000001</c:v>
                </c:pt>
                <c:pt idx="87">
                  <c:v>23.96604</c:v>
                </c:pt>
                <c:pt idx="88">
                  <c:v>24.012239999999998</c:v>
                </c:pt>
                <c:pt idx="89">
                  <c:v>23.73882</c:v>
                </c:pt>
                <c:pt idx="90">
                  <c:v>23.41836</c:v>
                </c:pt>
                <c:pt idx="91">
                  <c:v>23.30622</c:v>
                </c:pt>
                <c:pt idx="92">
                  <c:v>23.28228</c:v>
                </c:pt>
                <c:pt idx="93">
                  <c:v>23.063040000000001</c:v>
                </c:pt>
                <c:pt idx="94">
                  <c:v>22.78584</c:v>
                </c:pt>
                <c:pt idx="95">
                  <c:v>22.698060000000002</c:v>
                </c:pt>
                <c:pt idx="96">
                  <c:v>22.5078</c:v>
                </c:pt>
                <c:pt idx="97">
                  <c:v>22.480080000000001</c:v>
                </c:pt>
                <c:pt idx="98">
                  <c:v>21.999600000000001</c:v>
                </c:pt>
                <c:pt idx="99">
                  <c:v>21.807659999999998</c:v>
                </c:pt>
                <c:pt idx="100">
                  <c:v>21.843779999999999</c:v>
                </c:pt>
                <c:pt idx="101">
                  <c:v>21.651420000000002</c:v>
                </c:pt>
                <c:pt idx="102">
                  <c:v>20.876940000000001</c:v>
                </c:pt>
                <c:pt idx="103">
                  <c:v>20.326319999999999</c:v>
                </c:pt>
                <c:pt idx="104">
                  <c:v>19.982759999999999</c:v>
                </c:pt>
                <c:pt idx="105">
                  <c:v>19.66104</c:v>
                </c:pt>
                <c:pt idx="106">
                  <c:v>19.393080000000001</c:v>
                </c:pt>
                <c:pt idx="107">
                  <c:v>18.92352</c:v>
                </c:pt>
                <c:pt idx="108">
                  <c:v>18.778199999999998</c:v>
                </c:pt>
                <c:pt idx="109">
                  <c:v>18.644639999999999</c:v>
                </c:pt>
                <c:pt idx="110">
                  <c:v>17.977679999999999</c:v>
                </c:pt>
                <c:pt idx="111">
                  <c:v>17.354399999999998</c:v>
                </c:pt>
                <c:pt idx="112">
                  <c:v>16.962540000000001</c:v>
                </c:pt>
                <c:pt idx="113">
                  <c:v>16.507680000000001</c:v>
                </c:pt>
                <c:pt idx="114">
                  <c:v>16.253579999999999</c:v>
                </c:pt>
                <c:pt idx="115">
                  <c:v>16.149000000000001</c:v>
                </c:pt>
                <c:pt idx="116">
                  <c:v>15.8516399999999</c:v>
                </c:pt>
                <c:pt idx="117">
                  <c:v>15.0717</c:v>
                </c:pt>
                <c:pt idx="118">
                  <c:v>14.551740000000001</c:v>
                </c:pt>
                <c:pt idx="119">
                  <c:v>14.13888</c:v>
                </c:pt>
                <c:pt idx="120">
                  <c:v>13.38036</c:v>
                </c:pt>
                <c:pt idx="121">
                  <c:v>13.084680000000001</c:v>
                </c:pt>
                <c:pt idx="122">
                  <c:v>12.5433</c:v>
                </c:pt>
                <c:pt idx="123">
                  <c:v>11.775539999999999</c:v>
                </c:pt>
                <c:pt idx="124">
                  <c:v>11.335380000000001</c:v>
                </c:pt>
                <c:pt idx="125">
                  <c:v>10.87926</c:v>
                </c:pt>
                <c:pt idx="126">
                  <c:v>10.513019999999999</c:v>
                </c:pt>
                <c:pt idx="127">
                  <c:v>9.9703800000000005</c:v>
                </c:pt>
                <c:pt idx="128">
                  <c:v>9.3424800000000001</c:v>
                </c:pt>
                <c:pt idx="129">
                  <c:v>8.8166399999999996</c:v>
                </c:pt>
                <c:pt idx="130">
                  <c:v>7.9921800000000003</c:v>
                </c:pt>
                <c:pt idx="131">
                  <c:v>7.2240000000000002</c:v>
                </c:pt>
                <c:pt idx="132">
                  <c:v>6.7930799999999998</c:v>
                </c:pt>
                <c:pt idx="133">
                  <c:v>6.3776999999999999</c:v>
                </c:pt>
                <c:pt idx="134">
                  <c:v>5.8409399999999998</c:v>
                </c:pt>
                <c:pt idx="135">
                  <c:v>5.2915799999999997</c:v>
                </c:pt>
                <c:pt idx="136">
                  <c:v>4.7623800000000003</c:v>
                </c:pt>
                <c:pt idx="137">
                  <c:v>4.2449399999999997</c:v>
                </c:pt>
                <c:pt idx="138">
                  <c:v>3.7006199999999998</c:v>
                </c:pt>
                <c:pt idx="139">
                  <c:v>3.26634</c:v>
                </c:pt>
                <c:pt idx="140">
                  <c:v>2.8270200000000001</c:v>
                </c:pt>
                <c:pt idx="141">
                  <c:v>2.1537600000000001</c:v>
                </c:pt>
                <c:pt idx="142">
                  <c:v>1.9168799999999999</c:v>
                </c:pt>
                <c:pt idx="143">
                  <c:v>1.7807999999999999</c:v>
                </c:pt>
                <c:pt idx="144">
                  <c:v>1.4859599999999999</c:v>
                </c:pt>
              </c:numCache>
            </c:numRef>
          </c:yVal>
          <c:smooth val="0"/>
          <c:extLst>
            <c:ext xmlns:c16="http://schemas.microsoft.com/office/drawing/2014/chart" uri="{C3380CC4-5D6E-409C-BE32-E72D297353CC}">
              <c16:uniqueId val="{00000006-A6E2-410E-9760-B3898ADD373E}"/>
            </c:ext>
          </c:extLst>
        </c:ser>
        <c:dLbls>
          <c:showLegendKey val="0"/>
          <c:showVal val="0"/>
          <c:showCatName val="0"/>
          <c:showSerName val="0"/>
          <c:showPercent val="0"/>
          <c:showBubbleSize val="0"/>
        </c:dLbls>
        <c:axId val="588631272"/>
        <c:axId val="588631992"/>
      </c:scatterChart>
      <c:scatterChart>
        <c:scatterStyle val="lineMarker"/>
        <c:varyColors val="0"/>
        <c:ser>
          <c:idx val="6"/>
          <c:order val="6"/>
          <c:tx>
            <c:strRef>
              <c:f>Simulation_March!$DC$2</c:f>
              <c:strCache>
                <c:ptCount val="1"/>
                <c:pt idx="0">
                  <c:v>Price </c:v>
                </c:pt>
              </c:strCache>
            </c:strRef>
          </c:tx>
          <c:spPr>
            <a:ln w="22225">
              <a:solidFill>
                <a:schemeClr val="accent6">
                  <a:lumMod val="75000"/>
                </a:schemeClr>
              </a:solidFill>
              <a:prstDash val="sysDot"/>
            </a:ln>
          </c:spPr>
          <c:marker>
            <c:symbol val="none"/>
          </c:marker>
          <c:xVal>
            <c:numRef>
              <c:f>Simulation_March!$CX$3:$CX$147</c:f>
              <c:numCache>
                <c:formatCode>m/d/yyyy\ h:mm</c:formatCode>
                <c:ptCount val="145"/>
                <c:pt idx="0">
                  <c:v>44641.25</c:v>
                </c:pt>
                <c:pt idx="1">
                  <c:v>44641.253472222219</c:v>
                </c:pt>
                <c:pt idx="2">
                  <c:v>44641.256944444445</c:v>
                </c:pt>
                <c:pt idx="3">
                  <c:v>44641.260416666664</c:v>
                </c:pt>
                <c:pt idx="4">
                  <c:v>44641.263888888891</c:v>
                </c:pt>
                <c:pt idx="5">
                  <c:v>44641.267361111109</c:v>
                </c:pt>
                <c:pt idx="6">
                  <c:v>44641.270833333336</c:v>
                </c:pt>
                <c:pt idx="7">
                  <c:v>44641.274305555555</c:v>
                </c:pt>
                <c:pt idx="8">
                  <c:v>44641.277777777781</c:v>
                </c:pt>
                <c:pt idx="9">
                  <c:v>44641.28125</c:v>
                </c:pt>
                <c:pt idx="10">
                  <c:v>44641.284722222219</c:v>
                </c:pt>
                <c:pt idx="11">
                  <c:v>44641.288194444445</c:v>
                </c:pt>
                <c:pt idx="12">
                  <c:v>44641.291666666664</c:v>
                </c:pt>
                <c:pt idx="13">
                  <c:v>44641.295138888891</c:v>
                </c:pt>
                <c:pt idx="14">
                  <c:v>44641.298611111109</c:v>
                </c:pt>
                <c:pt idx="15">
                  <c:v>44641.302083333336</c:v>
                </c:pt>
                <c:pt idx="16">
                  <c:v>44641.305555555555</c:v>
                </c:pt>
                <c:pt idx="17">
                  <c:v>44641.309027777781</c:v>
                </c:pt>
                <c:pt idx="18">
                  <c:v>44641.3125</c:v>
                </c:pt>
                <c:pt idx="19">
                  <c:v>44641.315972222219</c:v>
                </c:pt>
                <c:pt idx="20">
                  <c:v>44641.319444444445</c:v>
                </c:pt>
                <c:pt idx="21">
                  <c:v>44641.322916666664</c:v>
                </c:pt>
                <c:pt idx="22">
                  <c:v>44641.326388888891</c:v>
                </c:pt>
                <c:pt idx="23">
                  <c:v>44641.329861111109</c:v>
                </c:pt>
                <c:pt idx="24">
                  <c:v>44641.333333333336</c:v>
                </c:pt>
                <c:pt idx="25">
                  <c:v>44641.336805555555</c:v>
                </c:pt>
                <c:pt idx="26">
                  <c:v>44641.340277777781</c:v>
                </c:pt>
                <c:pt idx="27">
                  <c:v>44641.34375</c:v>
                </c:pt>
                <c:pt idx="28">
                  <c:v>44641.347222222219</c:v>
                </c:pt>
                <c:pt idx="29">
                  <c:v>44641.350694444445</c:v>
                </c:pt>
                <c:pt idx="30">
                  <c:v>44641.354166666664</c:v>
                </c:pt>
                <c:pt idx="31">
                  <c:v>44641.357638888891</c:v>
                </c:pt>
                <c:pt idx="32">
                  <c:v>44641.361111111109</c:v>
                </c:pt>
                <c:pt idx="33">
                  <c:v>44641.364583333336</c:v>
                </c:pt>
                <c:pt idx="34">
                  <c:v>44641.368055555555</c:v>
                </c:pt>
                <c:pt idx="35">
                  <c:v>44641.371527777781</c:v>
                </c:pt>
                <c:pt idx="36">
                  <c:v>44641.375</c:v>
                </c:pt>
                <c:pt idx="37">
                  <c:v>44641.378472222219</c:v>
                </c:pt>
                <c:pt idx="38">
                  <c:v>44641.381944444445</c:v>
                </c:pt>
                <c:pt idx="39">
                  <c:v>44641.385416666664</c:v>
                </c:pt>
                <c:pt idx="40">
                  <c:v>44641.388888888891</c:v>
                </c:pt>
                <c:pt idx="41">
                  <c:v>44641.392361111109</c:v>
                </c:pt>
                <c:pt idx="42">
                  <c:v>44641.395833333336</c:v>
                </c:pt>
                <c:pt idx="43">
                  <c:v>44641.399305555555</c:v>
                </c:pt>
                <c:pt idx="44">
                  <c:v>44641.402777777781</c:v>
                </c:pt>
                <c:pt idx="45">
                  <c:v>44641.40625</c:v>
                </c:pt>
                <c:pt idx="46">
                  <c:v>44641.409722222219</c:v>
                </c:pt>
                <c:pt idx="47">
                  <c:v>44641.413194444445</c:v>
                </c:pt>
                <c:pt idx="48">
                  <c:v>44641.416666666664</c:v>
                </c:pt>
                <c:pt idx="49">
                  <c:v>44641.420138888891</c:v>
                </c:pt>
                <c:pt idx="50">
                  <c:v>44641.423611111109</c:v>
                </c:pt>
                <c:pt idx="51">
                  <c:v>44641.427083333336</c:v>
                </c:pt>
                <c:pt idx="52">
                  <c:v>44641.430555555555</c:v>
                </c:pt>
                <c:pt idx="53">
                  <c:v>44641.434027777781</c:v>
                </c:pt>
                <c:pt idx="54">
                  <c:v>44641.4375</c:v>
                </c:pt>
                <c:pt idx="55">
                  <c:v>44641.440972222219</c:v>
                </c:pt>
                <c:pt idx="56">
                  <c:v>44641.444444444445</c:v>
                </c:pt>
                <c:pt idx="57">
                  <c:v>44641.447916666664</c:v>
                </c:pt>
                <c:pt idx="58">
                  <c:v>44641.451388888891</c:v>
                </c:pt>
                <c:pt idx="59">
                  <c:v>44641.454861111109</c:v>
                </c:pt>
                <c:pt idx="60">
                  <c:v>44641.458333333336</c:v>
                </c:pt>
                <c:pt idx="61">
                  <c:v>44641.461805555555</c:v>
                </c:pt>
                <c:pt idx="62">
                  <c:v>44641.465277777781</c:v>
                </c:pt>
                <c:pt idx="63">
                  <c:v>44641.46875</c:v>
                </c:pt>
                <c:pt idx="64">
                  <c:v>44641.472222222219</c:v>
                </c:pt>
                <c:pt idx="65">
                  <c:v>44641.475694444445</c:v>
                </c:pt>
                <c:pt idx="66">
                  <c:v>44641.479166666664</c:v>
                </c:pt>
                <c:pt idx="67">
                  <c:v>44641.482638888891</c:v>
                </c:pt>
                <c:pt idx="68">
                  <c:v>44641.486111111109</c:v>
                </c:pt>
                <c:pt idx="69">
                  <c:v>44641.489583333336</c:v>
                </c:pt>
                <c:pt idx="70">
                  <c:v>44641.493055555555</c:v>
                </c:pt>
                <c:pt idx="71">
                  <c:v>44641.496527777781</c:v>
                </c:pt>
                <c:pt idx="72">
                  <c:v>44641.5</c:v>
                </c:pt>
                <c:pt idx="73">
                  <c:v>44641.503472222219</c:v>
                </c:pt>
                <c:pt idx="74">
                  <c:v>44641.506944444445</c:v>
                </c:pt>
                <c:pt idx="75">
                  <c:v>44641.510416666664</c:v>
                </c:pt>
                <c:pt idx="76">
                  <c:v>44641.513888888891</c:v>
                </c:pt>
                <c:pt idx="77">
                  <c:v>44641.517361111109</c:v>
                </c:pt>
                <c:pt idx="78">
                  <c:v>44641.520833333336</c:v>
                </c:pt>
                <c:pt idx="79">
                  <c:v>44641.524305555555</c:v>
                </c:pt>
                <c:pt idx="80">
                  <c:v>44641.527777777781</c:v>
                </c:pt>
                <c:pt idx="81">
                  <c:v>44641.53125</c:v>
                </c:pt>
                <c:pt idx="82">
                  <c:v>44641.534722222219</c:v>
                </c:pt>
                <c:pt idx="83">
                  <c:v>44641.538194444445</c:v>
                </c:pt>
                <c:pt idx="84">
                  <c:v>44641.541666666664</c:v>
                </c:pt>
                <c:pt idx="85">
                  <c:v>44641.545138888891</c:v>
                </c:pt>
                <c:pt idx="86">
                  <c:v>44641.548611111109</c:v>
                </c:pt>
                <c:pt idx="87">
                  <c:v>44641.552083333336</c:v>
                </c:pt>
                <c:pt idx="88">
                  <c:v>44641.555555555555</c:v>
                </c:pt>
                <c:pt idx="89">
                  <c:v>44641.559027777781</c:v>
                </c:pt>
                <c:pt idx="90">
                  <c:v>44641.5625</c:v>
                </c:pt>
                <c:pt idx="91">
                  <c:v>44641.565972222219</c:v>
                </c:pt>
                <c:pt idx="92">
                  <c:v>44641.569444444445</c:v>
                </c:pt>
                <c:pt idx="93">
                  <c:v>44641.572916666664</c:v>
                </c:pt>
                <c:pt idx="94">
                  <c:v>44641.576388888891</c:v>
                </c:pt>
                <c:pt idx="95">
                  <c:v>44641.579861111109</c:v>
                </c:pt>
                <c:pt idx="96">
                  <c:v>44641.583333333336</c:v>
                </c:pt>
                <c:pt idx="97">
                  <c:v>44641.586805555555</c:v>
                </c:pt>
                <c:pt idx="98">
                  <c:v>44641.590277777781</c:v>
                </c:pt>
                <c:pt idx="99">
                  <c:v>44641.59375</c:v>
                </c:pt>
                <c:pt idx="100">
                  <c:v>44641.597222222219</c:v>
                </c:pt>
                <c:pt idx="101">
                  <c:v>44641.600694444445</c:v>
                </c:pt>
                <c:pt idx="102">
                  <c:v>44641.604166666664</c:v>
                </c:pt>
                <c:pt idx="103">
                  <c:v>44641.607638888891</c:v>
                </c:pt>
                <c:pt idx="104">
                  <c:v>44641.611111111109</c:v>
                </c:pt>
                <c:pt idx="105">
                  <c:v>44641.614583333336</c:v>
                </c:pt>
                <c:pt idx="106">
                  <c:v>44641.618055555555</c:v>
                </c:pt>
                <c:pt idx="107">
                  <c:v>44641.621527777781</c:v>
                </c:pt>
                <c:pt idx="108">
                  <c:v>44641.625</c:v>
                </c:pt>
                <c:pt idx="109">
                  <c:v>44641.628472222219</c:v>
                </c:pt>
                <c:pt idx="110">
                  <c:v>44641.631944444445</c:v>
                </c:pt>
                <c:pt idx="111">
                  <c:v>44641.635416666664</c:v>
                </c:pt>
                <c:pt idx="112">
                  <c:v>44641.638888888891</c:v>
                </c:pt>
                <c:pt idx="113">
                  <c:v>44641.642361111109</c:v>
                </c:pt>
                <c:pt idx="114">
                  <c:v>44641.645833333336</c:v>
                </c:pt>
                <c:pt idx="115">
                  <c:v>44641.649305555555</c:v>
                </c:pt>
                <c:pt idx="116">
                  <c:v>44641.652777777781</c:v>
                </c:pt>
                <c:pt idx="117">
                  <c:v>44641.65625</c:v>
                </c:pt>
                <c:pt idx="118">
                  <c:v>44641.659722222219</c:v>
                </c:pt>
                <c:pt idx="119">
                  <c:v>44641.663194444445</c:v>
                </c:pt>
                <c:pt idx="120">
                  <c:v>44641.666666666664</c:v>
                </c:pt>
                <c:pt idx="121">
                  <c:v>44641.670138888891</c:v>
                </c:pt>
                <c:pt idx="122">
                  <c:v>44641.673611111109</c:v>
                </c:pt>
                <c:pt idx="123">
                  <c:v>44641.677083333336</c:v>
                </c:pt>
                <c:pt idx="124">
                  <c:v>44641.680555555555</c:v>
                </c:pt>
                <c:pt idx="125">
                  <c:v>44641.684027777781</c:v>
                </c:pt>
                <c:pt idx="126">
                  <c:v>44641.6875</c:v>
                </c:pt>
                <c:pt idx="127">
                  <c:v>44641.690972222219</c:v>
                </c:pt>
                <c:pt idx="128">
                  <c:v>44641.694444444445</c:v>
                </c:pt>
                <c:pt idx="129">
                  <c:v>44641.697916666664</c:v>
                </c:pt>
                <c:pt idx="130">
                  <c:v>44641.701388888891</c:v>
                </c:pt>
                <c:pt idx="131">
                  <c:v>44641.704861111109</c:v>
                </c:pt>
                <c:pt idx="132">
                  <c:v>44641.708333333336</c:v>
                </c:pt>
                <c:pt idx="133">
                  <c:v>44641.711805555555</c:v>
                </c:pt>
                <c:pt idx="134">
                  <c:v>44641.715277777781</c:v>
                </c:pt>
                <c:pt idx="135">
                  <c:v>44641.71875</c:v>
                </c:pt>
                <c:pt idx="136">
                  <c:v>44641.722222222219</c:v>
                </c:pt>
                <c:pt idx="137">
                  <c:v>44641.725694444445</c:v>
                </c:pt>
                <c:pt idx="138">
                  <c:v>44641.729166666664</c:v>
                </c:pt>
                <c:pt idx="139">
                  <c:v>44641.732638888891</c:v>
                </c:pt>
                <c:pt idx="140">
                  <c:v>44641.736111111109</c:v>
                </c:pt>
                <c:pt idx="141">
                  <c:v>44641.739583333336</c:v>
                </c:pt>
                <c:pt idx="142">
                  <c:v>44641.743055555555</c:v>
                </c:pt>
                <c:pt idx="143">
                  <c:v>44641.746527777781</c:v>
                </c:pt>
                <c:pt idx="144">
                  <c:v>44641.75</c:v>
                </c:pt>
              </c:numCache>
            </c:numRef>
          </c:xVal>
          <c:yVal>
            <c:numRef>
              <c:f>Simulation_March!$DC$3:$DC$147</c:f>
              <c:numCache>
                <c:formatCode>General</c:formatCode>
                <c:ptCount val="145"/>
                <c:pt idx="0">
                  <c:v>0.18684999999999999</c:v>
                </c:pt>
                <c:pt idx="1">
                  <c:v>0.18684999999999999</c:v>
                </c:pt>
                <c:pt idx="2">
                  <c:v>0.18684999999999999</c:v>
                </c:pt>
                <c:pt idx="3">
                  <c:v>0.18684999999999999</c:v>
                </c:pt>
                <c:pt idx="4">
                  <c:v>0.18684999999999999</c:v>
                </c:pt>
                <c:pt idx="5">
                  <c:v>0.18684999999999999</c:v>
                </c:pt>
                <c:pt idx="6">
                  <c:v>0.18684999999999999</c:v>
                </c:pt>
                <c:pt idx="7">
                  <c:v>0.18684999999999999</c:v>
                </c:pt>
                <c:pt idx="8">
                  <c:v>0.18684999999999999</c:v>
                </c:pt>
                <c:pt idx="9">
                  <c:v>0.18684999999999999</c:v>
                </c:pt>
                <c:pt idx="10">
                  <c:v>0.18684999999999999</c:v>
                </c:pt>
                <c:pt idx="11">
                  <c:v>0.18684999999999999</c:v>
                </c:pt>
                <c:pt idx="12">
                  <c:v>0.26400000000000001</c:v>
                </c:pt>
                <c:pt idx="13">
                  <c:v>0.26400000000000001</c:v>
                </c:pt>
                <c:pt idx="14">
                  <c:v>0.26400000000000001</c:v>
                </c:pt>
                <c:pt idx="15">
                  <c:v>0.26400000000000001</c:v>
                </c:pt>
                <c:pt idx="16">
                  <c:v>0.26400000000000001</c:v>
                </c:pt>
                <c:pt idx="17">
                  <c:v>0.26400000000000001</c:v>
                </c:pt>
                <c:pt idx="18">
                  <c:v>0.26400000000000001</c:v>
                </c:pt>
                <c:pt idx="19">
                  <c:v>0.26400000000000001</c:v>
                </c:pt>
                <c:pt idx="20">
                  <c:v>0.26400000000000001</c:v>
                </c:pt>
                <c:pt idx="21">
                  <c:v>0.26400000000000001</c:v>
                </c:pt>
                <c:pt idx="22">
                  <c:v>0.26400000000000001</c:v>
                </c:pt>
                <c:pt idx="23">
                  <c:v>0.26400000000000001</c:v>
                </c:pt>
                <c:pt idx="24">
                  <c:v>0.28799999999999998</c:v>
                </c:pt>
                <c:pt idx="25">
                  <c:v>0.28799999999999998</c:v>
                </c:pt>
                <c:pt idx="26">
                  <c:v>0.28799999999999998</c:v>
                </c:pt>
                <c:pt idx="27">
                  <c:v>0.28799999999999998</c:v>
                </c:pt>
                <c:pt idx="28">
                  <c:v>0.28799999999999998</c:v>
                </c:pt>
                <c:pt idx="29">
                  <c:v>0.28799999999999998</c:v>
                </c:pt>
                <c:pt idx="30">
                  <c:v>0.28799999999999998</c:v>
                </c:pt>
                <c:pt idx="31">
                  <c:v>0.28799999999999998</c:v>
                </c:pt>
                <c:pt idx="32">
                  <c:v>0.28799999999999998</c:v>
                </c:pt>
                <c:pt idx="33">
                  <c:v>0.28799999999999998</c:v>
                </c:pt>
                <c:pt idx="34">
                  <c:v>0.28799999999999998</c:v>
                </c:pt>
                <c:pt idx="35">
                  <c:v>0.28799999999999998</c:v>
                </c:pt>
                <c:pt idx="36">
                  <c:v>0.26841999999999999</c:v>
                </c:pt>
                <c:pt idx="37">
                  <c:v>0.26841999999999999</c:v>
                </c:pt>
                <c:pt idx="38">
                  <c:v>0.26841999999999999</c:v>
                </c:pt>
                <c:pt idx="39">
                  <c:v>0.26841999999999999</c:v>
                </c:pt>
                <c:pt idx="40">
                  <c:v>0.26841999999999999</c:v>
                </c:pt>
                <c:pt idx="41">
                  <c:v>0.26841999999999999</c:v>
                </c:pt>
                <c:pt idx="42">
                  <c:v>0.26841999999999999</c:v>
                </c:pt>
                <c:pt idx="43">
                  <c:v>0.26841999999999999</c:v>
                </c:pt>
                <c:pt idx="44">
                  <c:v>0.26841999999999999</c:v>
                </c:pt>
                <c:pt idx="45">
                  <c:v>0.26841999999999999</c:v>
                </c:pt>
                <c:pt idx="46">
                  <c:v>0.26841999999999999</c:v>
                </c:pt>
                <c:pt idx="47">
                  <c:v>0.26841999999999999</c:v>
                </c:pt>
                <c:pt idx="48">
                  <c:v>0.21029</c:v>
                </c:pt>
                <c:pt idx="49">
                  <c:v>0.21029</c:v>
                </c:pt>
                <c:pt idx="50">
                  <c:v>0.21029</c:v>
                </c:pt>
                <c:pt idx="51">
                  <c:v>0.21029</c:v>
                </c:pt>
                <c:pt idx="52">
                  <c:v>0.21029</c:v>
                </c:pt>
                <c:pt idx="53">
                  <c:v>0.21029</c:v>
                </c:pt>
                <c:pt idx="54">
                  <c:v>0.21029</c:v>
                </c:pt>
                <c:pt idx="55">
                  <c:v>0.21029</c:v>
                </c:pt>
                <c:pt idx="56">
                  <c:v>0.21029</c:v>
                </c:pt>
                <c:pt idx="57">
                  <c:v>0.21029</c:v>
                </c:pt>
                <c:pt idx="58">
                  <c:v>0.21029</c:v>
                </c:pt>
                <c:pt idx="59">
                  <c:v>0.21029</c:v>
                </c:pt>
                <c:pt idx="60">
                  <c:v>0.1928</c:v>
                </c:pt>
                <c:pt idx="61">
                  <c:v>0.1928</c:v>
                </c:pt>
                <c:pt idx="62">
                  <c:v>0.1928</c:v>
                </c:pt>
                <c:pt idx="63">
                  <c:v>0.1928</c:v>
                </c:pt>
                <c:pt idx="64">
                  <c:v>0.1928</c:v>
                </c:pt>
                <c:pt idx="65">
                  <c:v>0.1928</c:v>
                </c:pt>
                <c:pt idx="66">
                  <c:v>0.1928</c:v>
                </c:pt>
                <c:pt idx="67">
                  <c:v>0.1928</c:v>
                </c:pt>
                <c:pt idx="68">
                  <c:v>0.1928</c:v>
                </c:pt>
                <c:pt idx="69">
                  <c:v>0.1928</c:v>
                </c:pt>
                <c:pt idx="70">
                  <c:v>0.1928</c:v>
                </c:pt>
                <c:pt idx="71">
                  <c:v>0.1928</c:v>
                </c:pt>
                <c:pt idx="72">
                  <c:v>0.17449999999999999</c:v>
                </c:pt>
                <c:pt idx="73">
                  <c:v>0.17449999999999999</c:v>
                </c:pt>
                <c:pt idx="74">
                  <c:v>0.17449999999999999</c:v>
                </c:pt>
                <c:pt idx="75">
                  <c:v>0.17449999999999999</c:v>
                </c:pt>
                <c:pt idx="76">
                  <c:v>0.17449999999999999</c:v>
                </c:pt>
                <c:pt idx="77">
                  <c:v>0.17449999999999999</c:v>
                </c:pt>
                <c:pt idx="78">
                  <c:v>0.17449999999999999</c:v>
                </c:pt>
                <c:pt idx="79">
                  <c:v>0.17449999999999999</c:v>
                </c:pt>
                <c:pt idx="80">
                  <c:v>0.17449999999999999</c:v>
                </c:pt>
                <c:pt idx="81">
                  <c:v>0.17449999999999999</c:v>
                </c:pt>
                <c:pt idx="82">
                  <c:v>0.17449999999999999</c:v>
                </c:pt>
                <c:pt idx="83">
                  <c:v>0.17449999999999999</c:v>
                </c:pt>
                <c:pt idx="84">
                  <c:v>0.15698999999999999</c:v>
                </c:pt>
                <c:pt idx="85">
                  <c:v>0.15698999999999999</c:v>
                </c:pt>
                <c:pt idx="86">
                  <c:v>0.15698999999999999</c:v>
                </c:pt>
                <c:pt idx="87">
                  <c:v>0.15698999999999999</c:v>
                </c:pt>
                <c:pt idx="88">
                  <c:v>0.15698999999999999</c:v>
                </c:pt>
                <c:pt idx="89">
                  <c:v>0.15698999999999999</c:v>
                </c:pt>
                <c:pt idx="90">
                  <c:v>0.15698999999999999</c:v>
                </c:pt>
                <c:pt idx="91">
                  <c:v>0.15698999999999999</c:v>
                </c:pt>
                <c:pt idx="92">
                  <c:v>0.15698999999999999</c:v>
                </c:pt>
                <c:pt idx="93">
                  <c:v>0.15698999999999999</c:v>
                </c:pt>
                <c:pt idx="94">
                  <c:v>0.15698999999999999</c:v>
                </c:pt>
                <c:pt idx="95">
                  <c:v>0.15698999999999999</c:v>
                </c:pt>
                <c:pt idx="96">
                  <c:v>0.15</c:v>
                </c:pt>
                <c:pt idx="97">
                  <c:v>0.15</c:v>
                </c:pt>
                <c:pt idx="98">
                  <c:v>0.15</c:v>
                </c:pt>
                <c:pt idx="99">
                  <c:v>0.15</c:v>
                </c:pt>
                <c:pt idx="100">
                  <c:v>0.15</c:v>
                </c:pt>
                <c:pt idx="101">
                  <c:v>0.15</c:v>
                </c:pt>
                <c:pt idx="102">
                  <c:v>0.15</c:v>
                </c:pt>
                <c:pt idx="103">
                  <c:v>0.15</c:v>
                </c:pt>
                <c:pt idx="104">
                  <c:v>0.15</c:v>
                </c:pt>
                <c:pt idx="105">
                  <c:v>0.15</c:v>
                </c:pt>
                <c:pt idx="106">
                  <c:v>0.15</c:v>
                </c:pt>
                <c:pt idx="107">
                  <c:v>0.15</c:v>
                </c:pt>
                <c:pt idx="108">
                  <c:v>0.15071000000000001</c:v>
                </c:pt>
                <c:pt idx="109">
                  <c:v>0.15071000000000001</c:v>
                </c:pt>
                <c:pt idx="110">
                  <c:v>0.15071000000000001</c:v>
                </c:pt>
                <c:pt idx="111">
                  <c:v>0.15071000000000001</c:v>
                </c:pt>
                <c:pt idx="112">
                  <c:v>0.15071000000000001</c:v>
                </c:pt>
                <c:pt idx="113">
                  <c:v>0.15071000000000001</c:v>
                </c:pt>
                <c:pt idx="114">
                  <c:v>0.15071000000000001</c:v>
                </c:pt>
                <c:pt idx="115">
                  <c:v>0.15071000000000001</c:v>
                </c:pt>
                <c:pt idx="116">
                  <c:v>0.15071000000000001</c:v>
                </c:pt>
                <c:pt idx="117">
                  <c:v>0.15071000000000001</c:v>
                </c:pt>
                <c:pt idx="118">
                  <c:v>0.15071000000000001</c:v>
                </c:pt>
                <c:pt idx="119">
                  <c:v>0.15071000000000001</c:v>
                </c:pt>
                <c:pt idx="120">
                  <c:v>0.21121000000000001</c:v>
                </c:pt>
                <c:pt idx="121">
                  <c:v>0.21121000000000001</c:v>
                </c:pt>
                <c:pt idx="122">
                  <c:v>0.21121000000000001</c:v>
                </c:pt>
                <c:pt idx="123">
                  <c:v>0.21121000000000001</c:v>
                </c:pt>
                <c:pt idx="124">
                  <c:v>0.21121000000000001</c:v>
                </c:pt>
                <c:pt idx="125">
                  <c:v>0.21121000000000001</c:v>
                </c:pt>
                <c:pt idx="126">
                  <c:v>0.21121000000000001</c:v>
                </c:pt>
                <c:pt idx="127">
                  <c:v>0.21121000000000001</c:v>
                </c:pt>
                <c:pt idx="128">
                  <c:v>0.21121000000000001</c:v>
                </c:pt>
                <c:pt idx="129">
                  <c:v>0.21121000000000001</c:v>
                </c:pt>
                <c:pt idx="130">
                  <c:v>0.21121000000000001</c:v>
                </c:pt>
                <c:pt idx="131">
                  <c:v>0.21121000000000001</c:v>
                </c:pt>
                <c:pt idx="132">
                  <c:v>0.23230000000000001</c:v>
                </c:pt>
                <c:pt idx="133">
                  <c:v>0.23230000000000001</c:v>
                </c:pt>
                <c:pt idx="134">
                  <c:v>0.23230000000000001</c:v>
                </c:pt>
                <c:pt idx="135">
                  <c:v>0.23230000000000001</c:v>
                </c:pt>
                <c:pt idx="136">
                  <c:v>0.23230000000000001</c:v>
                </c:pt>
                <c:pt idx="137">
                  <c:v>0.23230000000000001</c:v>
                </c:pt>
                <c:pt idx="138">
                  <c:v>0.23230000000000001</c:v>
                </c:pt>
                <c:pt idx="139">
                  <c:v>0.23230000000000001</c:v>
                </c:pt>
                <c:pt idx="140">
                  <c:v>0.23230000000000001</c:v>
                </c:pt>
                <c:pt idx="141">
                  <c:v>0.23230000000000001</c:v>
                </c:pt>
                <c:pt idx="142">
                  <c:v>0.23230000000000001</c:v>
                </c:pt>
                <c:pt idx="143">
                  <c:v>0.23230000000000001</c:v>
                </c:pt>
                <c:pt idx="144">
                  <c:v>0.25819999999999999</c:v>
                </c:pt>
              </c:numCache>
            </c:numRef>
          </c:yVal>
          <c:smooth val="0"/>
          <c:extLst>
            <c:ext xmlns:c16="http://schemas.microsoft.com/office/drawing/2014/chart" uri="{C3380CC4-5D6E-409C-BE32-E72D297353CC}">
              <c16:uniqueId val="{00000001-BFB5-499F-AED7-780440731933}"/>
            </c:ext>
          </c:extLst>
        </c:ser>
        <c:dLbls>
          <c:showLegendKey val="0"/>
          <c:showVal val="0"/>
          <c:showCatName val="0"/>
          <c:showSerName val="0"/>
          <c:showPercent val="0"/>
          <c:showBubbleSize val="0"/>
        </c:dLbls>
        <c:axId val="798997664"/>
        <c:axId val="799000184"/>
      </c:scatterChart>
      <c:valAx>
        <c:axId val="588631272"/>
        <c:scaling>
          <c:orientation val="minMax"/>
          <c:max val="44641.75"/>
          <c:min val="44641.25"/>
        </c:scaling>
        <c:delete val="0"/>
        <c:axPos val="b"/>
        <c:majorGridlines>
          <c:spPr>
            <a:ln w="9525" cap="flat" cmpd="sng" algn="ctr">
              <a:solidFill>
                <a:schemeClr val="tx1">
                  <a:lumMod val="15000"/>
                  <a:lumOff val="85000"/>
                </a:schemeClr>
              </a:solidFill>
              <a:round/>
            </a:ln>
            <a:effectLst/>
          </c:spPr>
        </c:majorGridlines>
        <c:numFmt formatCode="m/d/yyyy\ h:mm"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crossAx val="588631992"/>
        <c:crosses val="autoZero"/>
        <c:crossBetween val="midCat"/>
      </c:valAx>
      <c:valAx>
        <c:axId val="588631992"/>
        <c:scaling>
          <c:orientation val="minMax"/>
        </c:scaling>
        <c:delete val="0"/>
        <c:axPos val="l"/>
        <c:majorGridlines>
          <c:spPr>
            <a:ln w="9525" cap="flat" cmpd="sng" algn="ctr">
              <a:solidFill>
                <a:schemeClr val="tx1">
                  <a:lumMod val="15000"/>
                  <a:lumOff val="85000"/>
                </a:schemeClr>
              </a:solidFill>
              <a:round/>
            </a:ln>
            <a:effectLst/>
          </c:spPr>
        </c:majorGridlines>
        <c:title>
          <c:tx>
            <c:rich>
              <a:bodyPr/>
              <a:lstStyle/>
              <a:p>
                <a:pPr>
                  <a:defRPr sz="1400" b="0"/>
                </a:pPr>
                <a:r>
                  <a:rPr lang="en-US" sz="1400" b="0"/>
                  <a:t>Pwer (kW)</a:t>
                </a:r>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8631272"/>
        <c:crosses val="autoZero"/>
        <c:crossBetween val="midCat"/>
      </c:valAx>
      <c:valAx>
        <c:axId val="799000184"/>
        <c:scaling>
          <c:orientation val="minMax"/>
        </c:scaling>
        <c:delete val="0"/>
        <c:axPos val="r"/>
        <c:title>
          <c:tx>
            <c:rich>
              <a:bodyPr/>
              <a:lstStyle/>
              <a:p>
                <a:pPr algn="ctr" rtl="0">
                  <a:defRPr lang="en-US" sz="1400" b="0" i="0" u="none" strike="noStrike" kern="1200" baseline="0">
                    <a:solidFill>
                      <a:sysClr val="windowText" lastClr="000000"/>
                    </a:solidFill>
                    <a:latin typeface="+mn-lt"/>
                    <a:ea typeface="+mn-ea"/>
                    <a:cs typeface="+mn-cs"/>
                  </a:defRPr>
                </a:pPr>
                <a:r>
                  <a:rPr lang="en-US" sz="1400" b="0" i="0" u="none" strike="noStrike" kern="1200" baseline="0">
                    <a:solidFill>
                      <a:sysClr val="windowText" lastClr="000000"/>
                    </a:solidFill>
                    <a:latin typeface="+mn-lt"/>
                    <a:ea typeface="+mn-ea"/>
                    <a:cs typeface="+mn-cs"/>
                  </a:rPr>
                  <a:t>Price (Euros/kWh)</a:t>
                </a:r>
              </a:p>
            </c:rich>
          </c:tx>
          <c:overlay val="0"/>
        </c:title>
        <c:numFmt formatCode="General" sourceLinked="1"/>
        <c:majorTickMark val="out"/>
        <c:minorTickMark val="none"/>
        <c:tickLblPos val="nextTo"/>
        <c:crossAx val="798997664"/>
        <c:crosses val="max"/>
        <c:crossBetween val="midCat"/>
      </c:valAx>
      <c:valAx>
        <c:axId val="798997664"/>
        <c:scaling>
          <c:orientation val="minMax"/>
        </c:scaling>
        <c:delete val="1"/>
        <c:axPos val="b"/>
        <c:numFmt formatCode="m/d/yyyy\ h:mm" sourceLinked="1"/>
        <c:majorTickMark val="out"/>
        <c:minorTickMark val="none"/>
        <c:tickLblPos val="nextTo"/>
        <c:crossAx val="799000184"/>
        <c:crosses val="autoZero"/>
        <c:crossBetween val="midCat"/>
      </c:valAx>
    </c:plotArea>
    <c:legend>
      <c:legendPos val="b"/>
      <c:overlay val="0"/>
      <c:txPr>
        <a:bodyPr/>
        <a:lstStyle/>
        <a:p>
          <a:pPr algn="ctr" rtl="0">
            <a:defRPr lang="en-US" sz="1400" b="0" i="0" u="none" strike="noStrike" kern="1200" baseline="0">
              <a:solidFill>
                <a:sysClr val="windowText" lastClr="000000"/>
              </a:solidFill>
              <a:latin typeface="+mn-lt"/>
              <a:ea typeface="+mn-ea"/>
              <a:cs typeface="+mn-cs"/>
            </a:defRPr>
          </a:pPr>
          <a:endParaRPr lang="en-US"/>
        </a:p>
      </c:txPr>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7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1" i="0" u="none" strike="noStrike" kern="1200" baseline="0">
                <a:solidFill>
                  <a:sysClr val="windowText" lastClr="000000"/>
                </a:solidFill>
              </a:rPr>
              <a:t>21st March with PV upscaled (OF1 controlled)</a:t>
            </a:r>
          </a:p>
        </c:rich>
      </c:tx>
      <c:overlay val="0"/>
      <c:spPr>
        <a:noFill/>
        <a:ln>
          <a:noFill/>
        </a:ln>
        <a:effectLst/>
      </c:spPr>
    </c:title>
    <c:autoTitleDeleted val="0"/>
    <c:plotArea>
      <c:layout>
        <c:manualLayout>
          <c:layoutTarget val="inner"/>
          <c:xMode val="edge"/>
          <c:yMode val="edge"/>
          <c:x val="4.4993441419917325E-2"/>
          <c:y val="0.11925655212034547"/>
          <c:w val="0.92058789080172332"/>
          <c:h val="0.72120210150764852"/>
        </c:manualLayout>
      </c:layout>
      <c:scatterChart>
        <c:scatterStyle val="lineMarker"/>
        <c:varyColors val="0"/>
        <c:ser>
          <c:idx val="5"/>
          <c:order val="0"/>
          <c:tx>
            <c:strRef>
              <c:f>Simulation_March!$EI$2</c:f>
              <c:strCache>
                <c:ptCount val="1"/>
                <c:pt idx="0">
                  <c:v>EV0 </c:v>
                </c:pt>
              </c:strCache>
            </c:strRef>
          </c:tx>
          <c:spPr>
            <a:ln w="12700" cap="rnd">
              <a:solidFill>
                <a:srgbClr val="92D050"/>
              </a:solidFill>
              <a:round/>
            </a:ln>
            <a:effectLst/>
          </c:spPr>
          <c:marker>
            <c:symbol val="none"/>
          </c:marker>
          <c:xVal>
            <c:numRef>
              <c:f>Simulation_March!$A$3:$A$148</c:f>
              <c:numCache>
                <c:formatCode>m/d/yyyy\ h:mm</c:formatCode>
                <c:ptCount val="146"/>
                <c:pt idx="0">
                  <c:v>44641.25</c:v>
                </c:pt>
                <c:pt idx="1">
                  <c:v>44641.253472222219</c:v>
                </c:pt>
                <c:pt idx="2">
                  <c:v>44641.256944444445</c:v>
                </c:pt>
                <c:pt idx="3">
                  <c:v>44641.260416666664</c:v>
                </c:pt>
                <c:pt idx="4">
                  <c:v>44641.263888888891</c:v>
                </c:pt>
                <c:pt idx="5">
                  <c:v>44641.267361111109</c:v>
                </c:pt>
                <c:pt idx="6">
                  <c:v>44641.270833333336</c:v>
                </c:pt>
                <c:pt idx="7">
                  <c:v>44641.274305555555</c:v>
                </c:pt>
                <c:pt idx="8">
                  <c:v>44641.277777777781</c:v>
                </c:pt>
                <c:pt idx="9">
                  <c:v>44641.28125</c:v>
                </c:pt>
                <c:pt idx="10">
                  <c:v>44641.284722222219</c:v>
                </c:pt>
                <c:pt idx="11">
                  <c:v>44641.288194444445</c:v>
                </c:pt>
                <c:pt idx="12">
                  <c:v>44641.291666666664</c:v>
                </c:pt>
                <c:pt idx="13">
                  <c:v>44641.295138888891</c:v>
                </c:pt>
                <c:pt idx="14">
                  <c:v>44641.298611111109</c:v>
                </c:pt>
                <c:pt idx="15">
                  <c:v>44641.302083333336</c:v>
                </c:pt>
                <c:pt idx="16">
                  <c:v>44641.305555555555</c:v>
                </c:pt>
                <c:pt idx="17">
                  <c:v>44641.309027777781</c:v>
                </c:pt>
                <c:pt idx="18">
                  <c:v>44641.3125</c:v>
                </c:pt>
                <c:pt idx="19">
                  <c:v>44641.315972222219</c:v>
                </c:pt>
                <c:pt idx="20">
                  <c:v>44641.319444444445</c:v>
                </c:pt>
                <c:pt idx="21">
                  <c:v>44641.322916666664</c:v>
                </c:pt>
                <c:pt idx="22">
                  <c:v>44641.326388888891</c:v>
                </c:pt>
                <c:pt idx="23">
                  <c:v>44641.329861111109</c:v>
                </c:pt>
                <c:pt idx="24">
                  <c:v>44641.333333333336</c:v>
                </c:pt>
                <c:pt idx="25">
                  <c:v>44641.336805555555</c:v>
                </c:pt>
                <c:pt idx="26">
                  <c:v>44641.340277777781</c:v>
                </c:pt>
                <c:pt idx="27">
                  <c:v>44641.34375</c:v>
                </c:pt>
                <c:pt idx="28">
                  <c:v>44641.347222222219</c:v>
                </c:pt>
                <c:pt idx="29">
                  <c:v>44641.350694444445</c:v>
                </c:pt>
                <c:pt idx="30">
                  <c:v>44641.354166666664</c:v>
                </c:pt>
                <c:pt idx="31">
                  <c:v>44641.357638888891</c:v>
                </c:pt>
                <c:pt idx="32">
                  <c:v>44641.361111111109</c:v>
                </c:pt>
                <c:pt idx="33">
                  <c:v>44641.364583333336</c:v>
                </c:pt>
                <c:pt idx="34">
                  <c:v>44641.368055555555</c:v>
                </c:pt>
                <c:pt idx="35">
                  <c:v>44641.371527777781</c:v>
                </c:pt>
                <c:pt idx="36">
                  <c:v>44641.375</c:v>
                </c:pt>
                <c:pt idx="37">
                  <c:v>44641.378472222219</c:v>
                </c:pt>
                <c:pt idx="38">
                  <c:v>44641.381944444445</c:v>
                </c:pt>
                <c:pt idx="39">
                  <c:v>44641.385416666664</c:v>
                </c:pt>
                <c:pt idx="40">
                  <c:v>44641.388888888891</c:v>
                </c:pt>
                <c:pt idx="41">
                  <c:v>44641.392361111109</c:v>
                </c:pt>
                <c:pt idx="42">
                  <c:v>44641.395833333336</c:v>
                </c:pt>
                <c:pt idx="43">
                  <c:v>44641.399305555555</c:v>
                </c:pt>
                <c:pt idx="44">
                  <c:v>44641.402777777781</c:v>
                </c:pt>
                <c:pt idx="45">
                  <c:v>44641.40625</c:v>
                </c:pt>
                <c:pt idx="46">
                  <c:v>44641.409722222219</c:v>
                </c:pt>
                <c:pt idx="47">
                  <c:v>44641.413194444445</c:v>
                </c:pt>
                <c:pt idx="48">
                  <c:v>44641.416666666664</c:v>
                </c:pt>
                <c:pt idx="49">
                  <c:v>44641.420138888891</c:v>
                </c:pt>
                <c:pt idx="50">
                  <c:v>44641.423611111109</c:v>
                </c:pt>
                <c:pt idx="51">
                  <c:v>44641.427083333336</c:v>
                </c:pt>
                <c:pt idx="52">
                  <c:v>44641.430555555555</c:v>
                </c:pt>
                <c:pt idx="53">
                  <c:v>44641.434027777781</c:v>
                </c:pt>
                <c:pt idx="54">
                  <c:v>44641.4375</c:v>
                </c:pt>
                <c:pt idx="55">
                  <c:v>44641.440972222219</c:v>
                </c:pt>
                <c:pt idx="56">
                  <c:v>44641.444444444445</c:v>
                </c:pt>
                <c:pt idx="57">
                  <c:v>44641.447916666664</c:v>
                </c:pt>
                <c:pt idx="58">
                  <c:v>44641.451388888891</c:v>
                </c:pt>
                <c:pt idx="59">
                  <c:v>44641.454861111109</c:v>
                </c:pt>
                <c:pt idx="60">
                  <c:v>44641.458333333336</c:v>
                </c:pt>
                <c:pt idx="61">
                  <c:v>44641.461805555555</c:v>
                </c:pt>
                <c:pt idx="62">
                  <c:v>44641.465277777781</c:v>
                </c:pt>
                <c:pt idx="63">
                  <c:v>44641.46875</c:v>
                </c:pt>
                <c:pt idx="64">
                  <c:v>44641.472222222219</c:v>
                </c:pt>
                <c:pt idx="65">
                  <c:v>44641.475694444445</c:v>
                </c:pt>
                <c:pt idx="66">
                  <c:v>44641.479166666664</c:v>
                </c:pt>
                <c:pt idx="67">
                  <c:v>44641.482638888891</c:v>
                </c:pt>
                <c:pt idx="68">
                  <c:v>44641.486111111109</c:v>
                </c:pt>
                <c:pt idx="69">
                  <c:v>44641.489583333336</c:v>
                </c:pt>
                <c:pt idx="70">
                  <c:v>44641.493055555555</c:v>
                </c:pt>
                <c:pt idx="71">
                  <c:v>44641.496527777781</c:v>
                </c:pt>
                <c:pt idx="72">
                  <c:v>44641.5</c:v>
                </c:pt>
                <c:pt idx="73">
                  <c:v>44641.503472222219</c:v>
                </c:pt>
                <c:pt idx="74">
                  <c:v>44641.506944444445</c:v>
                </c:pt>
                <c:pt idx="75">
                  <c:v>44641.510416666664</c:v>
                </c:pt>
                <c:pt idx="76">
                  <c:v>44641.513888888891</c:v>
                </c:pt>
                <c:pt idx="77">
                  <c:v>44641.517361111109</c:v>
                </c:pt>
                <c:pt idx="78">
                  <c:v>44641.520833333336</c:v>
                </c:pt>
                <c:pt idx="79">
                  <c:v>44641.524305555555</c:v>
                </c:pt>
                <c:pt idx="80">
                  <c:v>44641.527777777781</c:v>
                </c:pt>
                <c:pt idx="81">
                  <c:v>44641.53125</c:v>
                </c:pt>
                <c:pt idx="82">
                  <c:v>44641.534722222219</c:v>
                </c:pt>
                <c:pt idx="83">
                  <c:v>44641.538194444445</c:v>
                </c:pt>
                <c:pt idx="84">
                  <c:v>44641.541666666664</c:v>
                </c:pt>
                <c:pt idx="85">
                  <c:v>44641.545138888891</c:v>
                </c:pt>
                <c:pt idx="86">
                  <c:v>44641.548611111109</c:v>
                </c:pt>
                <c:pt idx="87">
                  <c:v>44641.552083333336</c:v>
                </c:pt>
                <c:pt idx="88">
                  <c:v>44641.555555555555</c:v>
                </c:pt>
                <c:pt idx="89">
                  <c:v>44641.559027777781</c:v>
                </c:pt>
                <c:pt idx="90">
                  <c:v>44641.5625</c:v>
                </c:pt>
                <c:pt idx="91">
                  <c:v>44641.565972222219</c:v>
                </c:pt>
                <c:pt idx="92">
                  <c:v>44641.569444444445</c:v>
                </c:pt>
                <c:pt idx="93">
                  <c:v>44641.572916666664</c:v>
                </c:pt>
                <c:pt idx="94">
                  <c:v>44641.576388888891</c:v>
                </c:pt>
                <c:pt idx="95">
                  <c:v>44641.579861111109</c:v>
                </c:pt>
                <c:pt idx="96">
                  <c:v>44641.583333333336</c:v>
                </c:pt>
                <c:pt idx="97">
                  <c:v>44641.586805555555</c:v>
                </c:pt>
                <c:pt idx="98">
                  <c:v>44641.590277777781</c:v>
                </c:pt>
                <c:pt idx="99">
                  <c:v>44641.59375</c:v>
                </c:pt>
                <c:pt idx="100">
                  <c:v>44641.597222222219</c:v>
                </c:pt>
                <c:pt idx="101">
                  <c:v>44641.600694444445</c:v>
                </c:pt>
                <c:pt idx="102">
                  <c:v>44641.604166666664</c:v>
                </c:pt>
                <c:pt idx="103">
                  <c:v>44641.607638888891</c:v>
                </c:pt>
                <c:pt idx="104">
                  <c:v>44641.611111111109</c:v>
                </c:pt>
                <c:pt idx="105">
                  <c:v>44641.614583333336</c:v>
                </c:pt>
                <c:pt idx="106">
                  <c:v>44641.618055555555</c:v>
                </c:pt>
                <c:pt idx="107">
                  <c:v>44641.621527777781</c:v>
                </c:pt>
                <c:pt idx="108">
                  <c:v>44641.625</c:v>
                </c:pt>
                <c:pt idx="109">
                  <c:v>44641.628472222219</c:v>
                </c:pt>
                <c:pt idx="110">
                  <c:v>44641.631944444445</c:v>
                </c:pt>
                <c:pt idx="111">
                  <c:v>44641.635416666664</c:v>
                </c:pt>
                <c:pt idx="112">
                  <c:v>44641.638888888891</c:v>
                </c:pt>
                <c:pt idx="113">
                  <c:v>44641.642361111109</c:v>
                </c:pt>
                <c:pt idx="114">
                  <c:v>44641.645833333336</c:v>
                </c:pt>
                <c:pt idx="115">
                  <c:v>44641.649305555555</c:v>
                </c:pt>
                <c:pt idx="116">
                  <c:v>44641.652777777781</c:v>
                </c:pt>
                <c:pt idx="117">
                  <c:v>44641.65625</c:v>
                </c:pt>
                <c:pt idx="118">
                  <c:v>44641.659722222219</c:v>
                </c:pt>
                <c:pt idx="119">
                  <c:v>44641.663194444445</c:v>
                </c:pt>
                <c:pt idx="120">
                  <c:v>44641.666666666664</c:v>
                </c:pt>
                <c:pt idx="121">
                  <c:v>44641.670138888891</c:v>
                </c:pt>
                <c:pt idx="122">
                  <c:v>44641.673611111109</c:v>
                </c:pt>
                <c:pt idx="123">
                  <c:v>44641.677083333336</c:v>
                </c:pt>
                <c:pt idx="124">
                  <c:v>44641.680555555555</c:v>
                </c:pt>
                <c:pt idx="125">
                  <c:v>44641.684027777781</c:v>
                </c:pt>
                <c:pt idx="126">
                  <c:v>44641.6875</c:v>
                </c:pt>
                <c:pt idx="127">
                  <c:v>44641.690972222219</c:v>
                </c:pt>
                <c:pt idx="128">
                  <c:v>44641.694444444445</c:v>
                </c:pt>
                <c:pt idx="129">
                  <c:v>44641.697916666664</c:v>
                </c:pt>
                <c:pt idx="130">
                  <c:v>44641.701388888891</c:v>
                </c:pt>
                <c:pt idx="131">
                  <c:v>44641.704861111109</c:v>
                </c:pt>
                <c:pt idx="132">
                  <c:v>44641.708333333336</c:v>
                </c:pt>
                <c:pt idx="133">
                  <c:v>44641.711805555555</c:v>
                </c:pt>
                <c:pt idx="134">
                  <c:v>44641.715277777781</c:v>
                </c:pt>
                <c:pt idx="135">
                  <c:v>44641.71875</c:v>
                </c:pt>
                <c:pt idx="136">
                  <c:v>44641.722222222219</c:v>
                </c:pt>
                <c:pt idx="137">
                  <c:v>44641.725694444445</c:v>
                </c:pt>
                <c:pt idx="138">
                  <c:v>44641.729166666664</c:v>
                </c:pt>
                <c:pt idx="139">
                  <c:v>44641.732638888891</c:v>
                </c:pt>
                <c:pt idx="140">
                  <c:v>44641.736111111109</c:v>
                </c:pt>
                <c:pt idx="141">
                  <c:v>44641.739583333336</c:v>
                </c:pt>
                <c:pt idx="142">
                  <c:v>44641.743055555555</c:v>
                </c:pt>
                <c:pt idx="143">
                  <c:v>44641.746527777781</c:v>
                </c:pt>
                <c:pt idx="144">
                  <c:v>44641.75</c:v>
                </c:pt>
              </c:numCache>
            </c:numRef>
          </c:xVal>
          <c:yVal>
            <c:numRef>
              <c:f>Simulation_March!$EI$2:$EI$147</c:f>
              <c:numCache>
                <c:formatCode>General</c:formatCode>
                <c:ptCount val="14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0.52566667191559002</c:v>
                </c:pt>
                <c:pt idx="23">
                  <c:v>1.0513333438314516</c:v>
                </c:pt>
                <c:pt idx="24">
                  <c:v>1.5770000157471951</c:v>
                </c:pt>
                <c:pt idx="25">
                  <c:v>2.1026666876488851</c:v>
                </c:pt>
                <c:pt idx="26">
                  <c:v>2.6283333595503757</c:v>
                </c:pt>
                <c:pt idx="27">
                  <c:v>3.1540000314532524</c:v>
                </c:pt>
                <c:pt idx="28">
                  <c:v>3.6796667033563639</c:v>
                </c:pt>
                <c:pt idx="29">
                  <c:v>4.2053333752596718</c:v>
                </c:pt>
                <c:pt idx="30">
                  <c:v>4.7310000471631204</c:v>
                </c:pt>
                <c:pt idx="31">
                  <c:v>5.25666671906645</c:v>
                </c:pt>
                <c:pt idx="32">
                  <c:v>5.7823333909694004</c:v>
                </c:pt>
                <c:pt idx="33">
                  <c:v>6.3080000628735533</c:v>
                </c:pt>
                <c:pt idx="34">
                  <c:v>6.8336667347779514</c:v>
                </c:pt>
                <c:pt idx="35">
                  <c:v>7.3593334066823175</c:v>
                </c:pt>
                <c:pt idx="36">
                  <c:v>7.8850000785840892</c:v>
                </c:pt>
                <c:pt idx="37">
                  <c:v>8.4106667505043475</c:v>
                </c:pt>
                <c:pt idx="38">
                  <c:v>8.9363334224246138</c:v>
                </c:pt>
                <c:pt idx="39">
                  <c:v>9.4620000943449032</c:v>
                </c:pt>
                <c:pt idx="40">
                  <c:v>9.9876667662652121</c:v>
                </c:pt>
                <c:pt idx="41">
                  <c:v>10.513333438185494</c:v>
                </c:pt>
                <c:pt idx="42">
                  <c:v>11.039000110100545</c:v>
                </c:pt>
                <c:pt idx="43">
                  <c:v>11.564666782015642</c:v>
                </c:pt>
                <c:pt idx="44">
                  <c:v>12.090333453930766</c:v>
                </c:pt>
                <c:pt idx="45">
                  <c:v>12.616000125845886</c:v>
                </c:pt>
                <c:pt idx="46">
                  <c:v>13.141666797761051</c:v>
                </c:pt>
                <c:pt idx="47">
                  <c:v>13.667333469676215</c:v>
                </c:pt>
                <c:pt idx="48">
                  <c:v>14.193000141591268</c:v>
                </c:pt>
                <c:pt idx="49">
                  <c:v>14.718666813511682</c:v>
                </c:pt>
                <c:pt idx="50">
                  <c:v>15.244333485432106</c:v>
                </c:pt>
                <c:pt idx="51">
                  <c:v>15.770000157352532</c:v>
                </c:pt>
                <c:pt idx="52">
                  <c:v>16.295666829272932</c:v>
                </c:pt>
                <c:pt idx="53">
                  <c:v>16.821333501193362</c:v>
                </c:pt>
                <c:pt idx="54">
                  <c:v>17.347000173113795</c:v>
                </c:pt>
                <c:pt idx="55">
                  <c:v>17.872666845034225</c:v>
                </c:pt>
                <c:pt idx="56">
                  <c:v>18.398333516954658</c:v>
                </c:pt>
                <c:pt idx="57">
                  <c:v>18.924000188876938</c:v>
                </c:pt>
                <c:pt idx="58">
                  <c:v>19.449666860799219</c:v>
                </c:pt>
                <c:pt idx="59">
                  <c:v>19.975333532721503</c:v>
                </c:pt>
                <c:pt idx="60">
                  <c:v>20.501000204643777</c:v>
                </c:pt>
                <c:pt idx="61">
                  <c:v>21.026666876566239</c:v>
                </c:pt>
                <c:pt idx="62">
                  <c:v>21.552333548488697</c:v>
                </c:pt>
                <c:pt idx="63">
                  <c:v>22.078000220411155</c:v>
                </c:pt>
                <c:pt idx="64">
                  <c:v>22.603666892333614</c:v>
                </c:pt>
                <c:pt idx="65">
                  <c:v>23.129333564256079</c:v>
                </c:pt>
                <c:pt idx="66">
                  <c:v>23.655000236178545</c:v>
                </c:pt>
                <c:pt idx="67">
                  <c:v>24.18066690810101</c:v>
                </c:pt>
                <c:pt idx="68">
                  <c:v>24.706333580023468</c:v>
                </c:pt>
                <c:pt idx="69">
                  <c:v>25.232000251945927</c:v>
                </c:pt>
                <c:pt idx="70">
                  <c:v>25.757666923868385</c:v>
                </c:pt>
                <c:pt idx="71">
                  <c:v>26.283333595790843</c:v>
                </c:pt>
                <c:pt idx="72">
                  <c:v>26.809000267713305</c:v>
                </c:pt>
                <c:pt idx="73">
                  <c:v>27.334666939635905</c:v>
                </c:pt>
                <c:pt idx="74">
                  <c:v>27.860333611558506</c:v>
                </c:pt>
                <c:pt idx="75">
                  <c:v>28.386000283481106</c:v>
                </c:pt>
                <c:pt idx="76">
                  <c:v>28.911666955403707</c:v>
                </c:pt>
                <c:pt idx="77">
                  <c:v>29.437333627326307</c:v>
                </c:pt>
                <c:pt idx="78">
                  <c:v>29.963000299248908</c:v>
                </c:pt>
                <c:pt idx="79">
                  <c:v>30.488666971171508</c:v>
                </c:pt>
                <c:pt idx="80">
                  <c:v>31.014333643094108</c:v>
                </c:pt>
                <c:pt idx="81">
                  <c:v>31.540000315016709</c:v>
                </c:pt>
                <c:pt idx="82">
                  <c:v>32.065666986939306</c:v>
                </c:pt>
                <c:pt idx="83">
                  <c:v>32.591333658861906</c:v>
                </c:pt>
                <c:pt idx="84">
                  <c:v>33.117000330784506</c:v>
                </c:pt>
                <c:pt idx="85">
                  <c:v>33.642667002707206</c:v>
                </c:pt>
                <c:pt idx="86">
                  <c:v>34.168333674629906</c:v>
                </c:pt>
                <c:pt idx="87">
                  <c:v>34.694000346551498</c:v>
                </c:pt>
                <c:pt idx="88">
                  <c:v>35.219667018473089</c:v>
                </c:pt>
                <c:pt idx="89">
                  <c:v>35.745333690394673</c:v>
                </c:pt>
                <c:pt idx="90">
                  <c:v>36.271000362316265</c:v>
                </c:pt>
                <c:pt idx="91">
                  <c:v>36.796667034237849</c:v>
                </c:pt>
                <c:pt idx="92">
                  <c:v>37.322333706159434</c:v>
                </c:pt>
                <c:pt idx="93">
                  <c:v>37.848000378081025</c:v>
                </c:pt>
                <c:pt idx="94">
                  <c:v>38.373667050002616</c:v>
                </c:pt>
                <c:pt idx="95">
                  <c:v>38.899333721924201</c:v>
                </c:pt>
                <c:pt idx="96">
                  <c:v>39.425000393845785</c:v>
                </c:pt>
                <c:pt idx="97">
                  <c:v>39.950667065767469</c:v>
                </c:pt>
                <c:pt idx="98">
                  <c:v>40.476333736819292</c:v>
                </c:pt>
                <c:pt idx="99">
                  <c:v>41.00200040804372</c:v>
                </c:pt>
                <c:pt idx="100">
                  <c:v>41.527667079965404</c:v>
                </c:pt>
                <c:pt idx="101">
                  <c:v>42.053333751887088</c:v>
                </c:pt>
                <c:pt idx="102">
                  <c:v>42.579000252892101</c:v>
                </c:pt>
                <c:pt idx="103">
                  <c:v>42.579000252892101</c:v>
                </c:pt>
                <c:pt idx="104">
                  <c:v>42.579000252892101</c:v>
                </c:pt>
                <c:pt idx="105">
                  <c:v>42.579000252892101</c:v>
                </c:pt>
                <c:pt idx="106">
                  <c:v>42.579000252892101</c:v>
                </c:pt>
                <c:pt idx="107">
                  <c:v>42.579000252892101</c:v>
                </c:pt>
                <c:pt idx="108">
                  <c:v>42.579000252892101</c:v>
                </c:pt>
                <c:pt idx="109">
                  <c:v>42.579000252892101</c:v>
                </c:pt>
                <c:pt idx="110">
                  <c:v>42.579000252892101</c:v>
                </c:pt>
                <c:pt idx="111">
                  <c:v>42.579000252892101</c:v>
                </c:pt>
                <c:pt idx="112">
                  <c:v>42.579000252892101</c:v>
                </c:pt>
                <c:pt idx="113">
                  <c:v>42.579000252892101</c:v>
                </c:pt>
                <c:pt idx="114">
                  <c:v>42.579000252892101</c:v>
                </c:pt>
                <c:pt idx="115">
                  <c:v>42.579000252892101</c:v>
                </c:pt>
                <c:pt idx="116">
                  <c:v>42.579000252892101</c:v>
                </c:pt>
                <c:pt idx="117">
                  <c:v>42.579000252892101</c:v>
                </c:pt>
                <c:pt idx="118">
                  <c:v>42.579000252892101</c:v>
                </c:pt>
                <c:pt idx="119">
                  <c:v>42.579000252892101</c:v>
                </c:pt>
                <c:pt idx="120">
                  <c:v>42.579000252892101</c:v>
                </c:pt>
                <c:pt idx="121">
                  <c:v>42.579000252892101</c:v>
                </c:pt>
                <c:pt idx="122">
                  <c:v>42.579000252892101</c:v>
                </c:pt>
                <c:pt idx="123">
                  <c:v>42.579000252892101</c:v>
                </c:pt>
                <c:pt idx="124">
                  <c:v>42.579000252892101</c:v>
                </c:pt>
                <c:pt idx="125">
                  <c:v>42.579000252892101</c:v>
                </c:pt>
                <c:pt idx="126">
                  <c:v>42.579000252892101</c:v>
                </c:pt>
                <c:pt idx="127">
                  <c:v>42.579000252892101</c:v>
                </c:pt>
                <c:pt idx="128">
                  <c:v>42.579000252892101</c:v>
                </c:pt>
                <c:pt idx="129">
                  <c:v>42.579000252892101</c:v>
                </c:pt>
                <c:pt idx="130">
                  <c:v>42.579000252892101</c:v>
                </c:pt>
                <c:pt idx="131">
                  <c:v>42.579000252892101</c:v>
                </c:pt>
                <c:pt idx="132">
                  <c:v>42.579000252892101</c:v>
                </c:pt>
                <c:pt idx="133">
                  <c:v>42.579000252892101</c:v>
                </c:pt>
                <c:pt idx="134">
                  <c:v>42.579000252892101</c:v>
                </c:pt>
                <c:pt idx="135">
                  <c:v>42.579000252892101</c:v>
                </c:pt>
                <c:pt idx="136">
                  <c:v>42.579000252892101</c:v>
                </c:pt>
                <c:pt idx="137">
                  <c:v>42.579000252892101</c:v>
                </c:pt>
                <c:pt idx="138">
                  <c:v>42.579000252892101</c:v>
                </c:pt>
                <c:pt idx="139">
                  <c:v>42.579000252892101</c:v>
                </c:pt>
                <c:pt idx="140">
                  <c:v>42.579000252892101</c:v>
                </c:pt>
                <c:pt idx="141">
                  <c:v>42.579000252892101</c:v>
                </c:pt>
                <c:pt idx="142">
                  <c:v>42.579000252892101</c:v>
                </c:pt>
                <c:pt idx="143">
                  <c:v>42.579000252892101</c:v>
                </c:pt>
                <c:pt idx="144">
                  <c:v>42.579000252892101</c:v>
                </c:pt>
                <c:pt idx="145">
                  <c:v>42.579000252892101</c:v>
                </c:pt>
              </c:numCache>
            </c:numRef>
          </c:yVal>
          <c:smooth val="0"/>
          <c:extLst>
            <c:ext xmlns:c16="http://schemas.microsoft.com/office/drawing/2014/chart" uri="{C3380CC4-5D6E-409C-BE32-E72D297353CC}">
              <c16:uniqueId val="{00000000-594E-40C6-94AF-C3D3683292A2}"/>
            </c:ext>
          </c:extLst>
        </c:ser>
        <c:ser>
          <c:idx val="0"/>
          <c:order val="1"/>
          <c:tx>
            <c:strRef>
              <c:f>Simulation_March!$EQ$2</c:f>
              <c:strCache>
                <c:ptCount val="1"/>
                <c:pt idx="0">
                  <c:v>EV1 </c:v>
                </c:pt>
              </c:strCache>
            </c:strRef>
          </c:tx>
          <c:spPr>
            <a:ln w="12700" cap="rnd">
              <a:solidFill>
                <a:schemeClr val="accent4">
                  <a:lumMod val="75000"/>
                </a:schemeClr>
              </a:solidFill>
              <a:round/>
            </a:ln>
            <a:effectLst/>
          </c:spPr>
          <c:marker>
            <c:symbol val="none"/>
          </c:marker>
          <c:xVal>
            <c:numRef>
              <c:f>Simulation_March!$A$3:$A$148</c:f>
              <c:numCache>
                <c:formatCode>m/d/yyyy\ h:mm</c:formatCode>
                <c:ptCount val="146"/>
                <c:pt idx="0">
                  <c:v>44641.25</c:v>
                </c:pt>
                <c:pt idx="1">
                  <c:v>44641.253472222219</c:v>
                </c:pt>
                <c:pt idx="2">
                  <c:v>44641.256944444445</c:v>
                </c:pt>
                <c:pt idx="3">
                  <c:v>44641.260416666664</c:v>
                </c:pt>
                <c:pt idx="4">
                  <c:v>44641.263888888891</c:v>
                </c:pt>
                <c:pt idx="5">
                  <c:v>44641.267361111109</c:v>
                </c:pt>
                <c:pt idx="6">
                  <c:v>44641.270833333336</c:v>
                </c:pt>
                <c:pt idx="7">
                  <c:v>44641.274305555555</c:v>
                </c:pt>
                <c:pt idx="8">
                  <c:v>44641.277777777781</c:v>
                </c:pt>
                <c:pt idx="9">
                  <c:v>44641.28125</c:v>
                </c:pt>
                <c:pt idx="10">
                  <c:v>44641.284722222219</c:v>
                </c:pt>
                <c:pt idx="11">
                  <c:v>44641.288194444445</c:v>
                </c:pt>
                <c:pt idx="12">
                  <c:v>44641.291666666664</c:v>
                </c:pt>
                <c:pt idx="13">
                  <c:v>44641.295138888891</c:v>
                </c:pt>
                <c:pt idx="14">
                  <c:v>44641.298611111109</c:v>
                </c:pt>
                <c:pt idx="15">
                  <c:v>44641.302083333336</c:v>
                </c:pt>
                <c:pt idx="16">
                  <c:v>44641.305555555555</c:v>
                </c:pt>
                <c:pt idx="17">
                  <c:v>44641.309027777781</c:v>
                </c:pt>
                <c:pt idx="18">
                  <c:v>44641.3125</c:v>
                </c:pt>
                <c:pt idx="19">
                  <c:v>44641.315972222219</c:v>
                </c:pt>
                <c:pt idx="20">
                  <c:v>44641.319444444445</c:v>
                </c:pt>
                <c:pt idx="21">
                  <c:v>44641.322916666664</c:v>
                </c:pt>
                <c:pt idx="22">
                  <c:v>44641.326388888891</c:v>
                </c:pt>
                <c:pt idx="23">
                  <c:v>44641.329861111109</c:v>
                </c:pt>
                <c:pt idx="24">
                  <c:v>44641.333333333336</c:v>
                </c:pt>
                <c:pt idx="25">
                  <c:v>44641.336805555555</c:v>
                </c:pt>
                <c:pt idx="26">
                  <c:v>44641.340277777781</c:v>
                </c:pt>
                <c:pt idx="27">
                  <c:v>44641.34375</c:v>
                </c:pt>
                <c:pt idx="28">
                  <c:v>44641.347222222219</c:v>
                </c:pt>
                <c:pt idx="29">
                  <c:v>44641.350694444445</c:v>
                </c:pt>
                <c:pt idx="30">
                  <c:v>44641.354166666664</c:v>
                </c:pt>
                <c:pt idx="31">
                  <c:v>44641.357638888891</c:v>
                </c:pt>
                <c:pt idx="32">
                  <c:v>44641.361111111109</c:v>
                </c:pt>
                <c:pt idx="33">
                  <c:v>44641.364583333336</c:v>
                </c:pt>
                <c:pt idx="34">
                  <c:v>44641.368055555555</c:v>
                </c:pt>
                <c:pt idx="35">
                  <c:v>44641.371527777781</c:v>
                </c:pt>
                <c:pt idx="36">
                  <c:v>44641.375</c:v>
                </c:pt>
                <c:pt idx="37">
                  <c:v>44641.378472222219</c:v>
                </c:pt>
                <c:pt idx="38">
                  <c:v>44641.381944444445</c:v>
                </c:pt>
                <c:pt idx="39">
                  <c:v>44641.385416666664</c:v>
                </c:pt>
                <c:pt idx="40">
                  <c:v>44641.388888888891</c:v>
                </c:pt>
                <c:pt idx="41">
                  <c:v>44641.392361111109</c:v>
                </c:pt>
                <c:pt idx="42">
                  <c:v>44641.395833333336</c:v>
                </c:pt>
                <c:pt idx="43">
                  <c:v>44641.399305555555</c:v>
                </c:pt>
                <c:pt idx="44">
                  <c:v>44641.402777777781</c:v>
                </c:pt>
                <c:pt idx="45">
                  <c:v>44641.40625</c:v>
                </c:pt>
                <c:pt idx="46">
                  <c:v>44641.409722222219</c:v>
                </c:pt>
                <c:pt idx="47">
                  <c:v>44641.413194444445</c:v>
                </c:pt>
                <c:pt idx="48">
                  <c:v>44641.416666666664</c:v>
                </c:pt>
                <c:pt idx="49">
                  <c:v>44641.420138888891</c:v>
                </c:pt>
                <c:pt idx="50">
                  <c:v>44641.423611111109</c:v>
                </c:pt>
                <c:pt idx="51">
                  <c:v>44641.427083333336</c:v>
                </c:pt>
                <c:pt idx="52">
                  <c:v>44641.430555555555</c:v>
                </c:pt>
                <c:pt idx="53">
                  <c:v>44641.434027777781</c:v>
                </c:pt>
                <c:pt idx="54">
                  <c:v>44641.4375</c:v>
                </c:pt>
                <c:pt idx="55">
                  <c:v>44641.440972222219</c:v>
                </c:pt>
                <c:pt idx="56">
                  <c:v>44641.444444444445</c:v>
                </c:pt>
                <c:pt idx="57">
                  <c:v>44641.447916666664</c:v>
                </c:pt>
                <c:pt idx="58">
                  <c:v>44641.451388888891</c:v>
                </c:pt>
                <c:pt idx="59">
                  <c:v>44641.454861111109</c:v>
                </c:pt>
                <c:pt idx="60">
                  <c:v>44641.458333333336</c:v>
                </c:pt>
                <c:pt idx="61">
                  <c:v>44641.461805555555</c:v>
                </c:pt>
                <c:pt idx="62">
                  <c:v>44641.465277777781</c:v>
                </c:pt>
                <c:pt idx="63">
                  <c:v>44641.46875</c:v>
                </c:pt>
                <c:pt idx="64">
                  <c:v>44641.472222222219</c:v>
                </c:pt>
                <c:pt idx="65">
                  <c:v>44641.475694444445</c:v>
                </c:pt>
                <c:pt idx="66">
                  <c:v>44641.479166666664</c:v>
                </c:pt>
                <c:pt idx="67">
                  <c:v>44641.482638888891</c:v>
                </c:pt>
                <c:pt idx="68">
                  <c:v>44641.486111111109</c:v>
                </c:pt>
                <c:pt idx="69">
                  <c:v>44641.489583333336</c:v>
                </c:pt>
                <c:pt idx="70">
                  <c:v>44641.493055555555</c:v>
                </c:pt>
                <c:pt idx="71">
                  <c:v>44641.496527777781</c:v>
                </c:pt>
                <c:pt idx="72">
                  <c:v>44641.5</c:v>
                </c:pt>
                <c:pt idx="73">
                  <c:v>44641.503472222219</c:v>
                </c:pt>
                <c:pt idx="74">
                  <c:v>44641.506944444445</c:v>
                </c:pt>
                <c:pt idx="75">
                  <c:v>44641.510416666664</c:v>
                </c:pt>
                <c:pt idx="76">
                  <c:v>44641.513888888891</c:v>
                </c:pt>
                <c:pt idx="77">
                  <c:v>44641.517361111109</c:v>
                </c:pt>
                <c:pt idx="78">
                  <c:v>44641.520833333336</c:v>
                </c:pt>
                <c:pt idx="79">
                  <c:v>44641.524305555555</c:v>
                </c:pt>
                <c:pt idx="80">
                  <c:v>44641.527777777781</c:v>
                </c:pt>
                <c:pt idx="81">
                  <c:v>44641.53125</c:v>
                </c:pt>
                <c:pt idx="82">
                  <c:v>44641.534722222219</c:v>
                </c:pt>
                <c:pt idx="83">
                  <c:v>44641.538194444445</c:v>
                </c:pt>
                <c:pt idx="84">
                  <c:v>44641.541666666664</c:v>
                </c:pt>
                <c:pt idx="85">
                  <c:v>44641.545138888891</c:v>
                </c:pt>
                <c:pt idx="86">
                  <c:v>44641.548611111109</c:v>
                </c:pt>
                <c:pt idx="87">
                  <c:v>44641.552083333336</c:v>
                </c:pt>
                <c:pt idx="88">
                  <c:v>44641.555555555555</c:v>
                </c:pt>
                <c:pt idx="89">
                  <c:v>44641.559027777781</c:v>
                </c:pt>
                <c:pt idx="90">
                  <c:v>44641.5625</c:v>
                </c:pt>
                <c:pt idx="91">
                  <c:v>44641.565972222219</c:v>
                </c:pt>
                <c:pt idx="92">
                  <c:v>44641.569444444445</c:v>
                </c:pt>
                <c:pt idx="93">
                  <c:v>44641.572916666664</c:v>
                </c:pt>
                <c:pt idx="94">
                  <c:v>44641.576388888891</c:v>
                </c:pt>
                <c:pt idx="95">
                  <c:v>44641.579861111109</c:v>
                </c:pt>
                <c:pt idx="96">
                  <c:v>44641.583333333336</c:v>
                </c:pt>
                <c:pt idx="97">
                  <c:v>44641.586805555555</c:v>
                </c:pt>
                <c:pt idx="98">
                  <c:v>44641.590277777781</c:v>
                </c:pt>
                <c:pt idx="99">
                  <c:v>44641.59375</c:v>
                </c:pt>
                <c:pt idx="100">
                  <c:v>44641.597222222219</c:v>
                </c:pt>
                <c:pt idx="101">
                  <c:v>44641.600694444445</c:v>
                </c:pt>
                <c:pt idx="102">
                  <c:v>44641.604166666664</c:v>
                </c:pt>
                <c:pt idx="103">
                  <c:v>44641.607638888891</c:v>
                </c:pt>
                <c:pt idx="104">
                  <c:v>44641.611111111109</c:v>
                </c:pt>
                <c:pt idx="105">
                  <c:v>44641.614583333336</c:v>
                </c:pt>
                <c:pt idx="106">
                  <c:v>44641.618055555555</c:v>
                </c:pt>
                <c:pt idx="107">
                  <c:v>44641.621527777781</c:v>
                </c:pt>
                <c:pt idx="108">
                  <c:v>44641.625</c:v>
                </c:pt>
                <c:pt idx="109">
                  <c:v>44641.628472222219</c:v>
                </c:pt>
                <c:pt idx="110">
                  <c:v>44641.631944444445</c:v>
                </c:pt>
                <c:pt idx="111">
                  <c:v>44641.635416666664</c:v>
                </c:pt>
                <c:pt idx="112">
                  <c:v>44641.638888888891</c:v>
                </c:pt>
                <c:pt idx="113">
                  <c:v>44641.642361111109</c:v>
                </c:pt>
                <c:pt idx="114">
                  <c:v>44641.645833333336</c:v>
                </c:pt>
                <c:pt idx="115">
                  <c:v>44641.649305555555</c:v>
                </c:pt>
                <c:pt idx="116">
                  <c:v>44641.652777777781</c:v>
                </c:pt>
                <c:pt idx="117">
                  <c:v>44641.65625</c:v>
                </c:pt>
                <c:pt idx="118">
                  <c:v>44641.659722222219</c:v>
                </c:pt>
                <c:pt idx="119">
                  <c:v>44641.663194444445</c:v>
                </c:pt>
                <c:pt idx="120">
                  <c:v>44641.666666666664</c:v>
                </c:pt>
                <c:pt idx="121">
                  <c:v>44641.670138888891</c:v>
                </c:pt>
                <c:pt idx="122">
                  <c:v>44641.673611111109</c:v>
                </c:pt>
                <c:pt idx="123">
                  <c:v>44641.677083333336</c:v>
                </c:pt>
                <c:pt idx="124">
                  <c:v>44641.680555555555</c:v>
                </c:pt>
                <c:pt idx="125">
                  <c:v>44641.684027777781</c:v>
                </c:pt>
                <c:pt idx="126">
                  <c:v>44641.6875</c:v>
                </c:pt>
                <c:pt idx="127">
                  <c:v>44641.690972222219</c:v>
                </c:pt>
                <c:pt idx="128">
                  <c:v>44641.694444444445</c:v>
                </c:pt>
                <c:pt idx="129">
                  <c:v>44641.697916666664</c:v>
                </c:pt>
                <c:pt idx="130">
                  <c:v>44641.701388888891</c:v>
                </c:pt>
                <c:pt idx="131">
                  <c:v>44641.704861111109</c:v>
                </c:pt>
                <c:pt idx="132">
                  <c:v>44641.708333333336</c:v>
                </c:pt>
                <c:pt idx="133">
                  <c:v>44641.711805555555</c:v>
                </c:pt>
                <c:pt idx="134">
                  <c:v>44641.715277777781</c:v>
                </c:pt>
                <c:pt idx="135">
                  <c:v>44641.71875</c:v>
                </c:pt>
                <c:pt idx="136">
                  <c:v>44641.722222222219</c:v>
                </c:pt>
                <c:pt idx="137">
                  <c:v>44641.725694444445</c:v>
                </c:pt>
                <c:pt idx="138">
                  <c:v>44641.729166666664</c:v>
                </c:pt>
                <c:pt idx="139">
                  <c:v>44641.732638888891</c:v>
                </c:pt>
                <c:pt idx="140">
                  <c:v>44641.736111111109</c:v>
                </c:pt>
                <c:pt idx="141">
                  <c:v>44641.739583333336</c:v>
                </c:pt>
                <c:pt idx="142">
                  <c:v>44641.743055555555</c:v>
                </c:pt>
                <c:pt idx="143">
                  <c:v>44641.746527777781</c:v>
                </c:pt>
                <c:pt idx="144">
                  <c:v>44641.75</c:v>
                </c:pt>
              </c:numCache>
            </c:numRef>
          </c:xVal>
          <c:yVal>
            <c:numRef>
              <c:f>Simulation_March!$EQ$3:$EQ$147</c:f>
              <c:numCache>
                <c:formatCode>General</c:formatCode>
                <c:ptCount val="14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0.15769999842390331</c:v>
                </c:pt>
                <c:pt idx="31">
                  <c:v>0.31539999684780584</c:v>
                </c:pt>
                <c:pt idx="32">
                  <c:v>0.47309999527171087</c:v>
                </c:pt>
                <c:pt idx="33">
                  <c:v>0.63079999369565998</c:v>
                </c:pt>
                <c:pt idx="34">
                  <c:v>0.78849999211960908</c:v>
                </c:pt>
                <c:pt idx="35">
                  <c:v>0.94619999054355497</c:v>
                </c:pt>
                <c:pt idx="36">
                  <c:v>1.103899988966889</c:v>
                </c:pt>
                <c:pt idx="37">
                  <c:v>1.2615999873902397</c:v>
                </c:pt>
                <c:pt idx="38">
                  <c:v>1.419299985813574</c:v>
                </c:pt>
                <c:pt idx="39">
                  <c:v>1.5769999842369256</c:v>
                </c:pt>
                <c:pt idx="40">
                  <c:v>1.7346999826602598</c:v>
                </c:pt>
                <c:pt idx="41">
                  <c:v>1.8923999810841841</c:v>
                </c:pt>
                <c:pt idx="42">
                  <c:v>2.0500999795081549</c:v>
                </c:pt>
                <c:pt idx="43">
                  <c:v>2.2077999779321256</c:v>
                </c:pt>
                <c:pt idx="44">
                  <c:v>2.3654999763560505</c:v>
                </c:pt>
                <c:pt idx="45">
                  <c:v>2.5231999747799763</c:v>
                </c:pt>
                <c:pt idx="46">
                  <c:v>2.6808999732039021</c:v>
                </c:pt>
                <c:pt idx="47">
                  <c:v>2.8385999716278261</c:v>
                </c:pt>
                <c:pt idx="48">
                  <c:v>2.9962999700518154</c:v>
                </c:pt>
                <c:pt idx="49">
                  <c:v>3.1539999684758588</c:v>
                </c:pt>
                <c:pt idx="50">
                  <c:v>3.3116999668998495</c:v>
                </c:pt>
                <c:pt idx="51">
                  <c:v>3.8373666388217842</c:v>
                </c:pt>
                <c:pt idx="52">
                  <c:v>3.9950666372457748</c:v>
                </c:pt>
                <c:pt idx="53">
                  <c:v>4.1527666356697663</c:v>
                </c:pt>
                <c:pt idx="54">
                  <c:v>4.310466634093757</c:v>
                </c:pt>
                <c:pt idx="55">
                  <c:v>4.4681666325177494</c:v>
                </c:pt>
                <c:pt idx="56">
                  <c:v>4.6258666309411094</c:v>
                </c:pt>
                <c:pt idx="57">
                  <c:v>4.7835666293644694</c:v>
                </c:pt>
                <c:pt idx="58">
                  <c:v>4.941266627787849</c:v>
                </c:pt>
                <c:pt idx="59">
                  <c:v>5.4669332997106759</c:v>
                </c:pt>
                <c:pt idx="60">
                  <c:v>5.992599971633549</c:v>
                </c:pt>
                <c:pt idx="61">
                  <c:v>6.518266643556422</c:v>
                </c:pt>
                <c:pt idx="62">
                  <c:v>7.0439333154792951</c:v>
                </c:pt>
                <c:pt idx="63">
                  <c:v>7.5695999874021682</c:v>
                </c:pt>
                <c:pt idx="64">
                  <c:v>7.7272999858255353</c:v>
                </c:pt>
                <c:pt idx="65">
                  <c:v>7.8849999842489034</c:v>
                </c:pt>
                <c:pt idx="66">
                  <c:v>8.0426999826722714</c:v>
                </c:pt>
                <c:pt idx="67">
                  <c:v>8.5683666545951453</c:v>
                </c:pt>
                <c:pt idx="68">
                  <c:v>9.0940333265180193</c:v>
                </c:pt>
                <c:pt idx="69">
                  <c:v>9.6196999984408933</c:v>
                </c:pt>
                <c:pt idx="70">
                  <c:v>10.145366670363767</c:v>
                </c:pt>
                <c:pt idx="71">
                  <c:v>10.671033342286641</c:v>
                </c:pt>
                <c:pt idx="72">
                  <c:v>11.196700014209556</c:v>
                </c:pt>
                <c:pt idx="73">
                  <c:v>11.722366686132471</c:v>
                </c:pt>
                <c:pt idx="74">
                  <c:v>12.248033358055388</c:v>
                </c:pt>
                <c:pt idx="75">
                  <c:v>12.773700029978304</c:v>
                </c:pt>
                <c:pt idx="76">
                  <c:v>13.299366701901221</c:v>
                </c:pt>
                <c:pt idx="77">
                  <c:v>13.825033373824137</c:v>
                </c:pt>
                <c:pt idx="78">
                  <c:v>14.350700045747052</c:v>
                </c:pt>
                <c:pt idx="79">
                  <c:v>14.876366717669969</c:v>
                </c:pt>
                <c:pt idx="80">
                  <c:v>15.402033389592885</c:v>
                </c:pt>
                <c:pt idx="81">
                  <c:v>15.927700061515802</c:v>
                </c:pt>
                <c:pt idx="82">
                  <c:v>16.453366733438717</c:v>
                </c:pt>
                <c:pt idx="83">
                  <c:v>16.979033405361633</c:v>
                </c:pt>
                <c:pt idx="84">
                  <c:v>17.504700077284582</c:v>
                </c:pt>
                <c:pt idx="85">
                  <c:v>18.030366749207531</c:v>
                </c:pt>
                <c:pt idx="86">
                  <c:v>18.556033421129808</c:v>
                </c:pt>
                <c:pt idx="87">
                  <c:v>19.081700093052085</c:v>
                </c:pt>
                <c:pt idx="88">
                  <c:v>19.607366764974362</c:v>
                </c:pt>
                <c:pt idx="89">
                  <c:v>20.133033436896639</c:v>
                </c:pt>
                <c:pt idx="90">
                  <c:v>20.658700108818916</c:v>
                </c:pt>
                <c:pt idx="91">
                  <c:v>21.184366780741193</c:v>
                </c:pt>
                <c:pt idx="92">
                  <c:v>21.71003345266347</c:v>
                </c:pt>
                <c:pt idx="93">
                  <c:v>22.235700124585748</c:v>
                </c:pt>
                <c:pt idx="94">
                  <c:v>22.761366796508025</c:v>
                </c:pt>
                <c:pt idx="95">
                  <c:v>23.287033468430302</c:v>
                </c:pt>
                <c:pt idx="96">
                  <c:v>23.812700140352614</c:v>
                </c:pt>
                <c:pt idx="97">
                  <c:v>24.338366812274927</c:v>
                </c:pt>
                <c:pt idx="98">
                  <c:v>24.86403348419724</c:v>
                </c:pt>
                <c:pt idx="99">
                  <c:v>25.389700156119552</c:v>
                </c:pt>
                <c:pt idx="100">
                  <c:v>25.915366828041865</c:v>
                </c:pt>
                <c:pt idx="101">
                  <c:v>26.441033499964178</c:v>
                </c:pt>
                <c:pt idx="102">
                  <c:v>26.966700171886497</c:v>
                </c:pt>
                <c:pt idx="103">
                  <c:v>27.492366843808817</c:v>
                </c:pt>
                <c:pt idx="104">
                  <c:v>28.018033515731137</c:v>
                </c:pt>
                <c:pt idx="105">
                  <c:v>28.543700187653457</c:v>
                </c:pt>
                <c:pt idx="106">
                  <c:v>29.069366859575773</c:v>
                </c:pt>
                <c:pt idx="107">
                  <c:v>29.595033531498089</c:v>
                </c:pt>
                <c:pt idx="108">
                  <c:v>30.120700203420402</c:v>
                </c:pt>
                <c:pt idx="109">
                  <c:v>30.646366875342714</c:v>
                </c:pt>
                <c:pt idx="110">
                  <c:v>31.172033547265027</c:v>
                </c:pt>
                <c:pt idx="111">
                  <c:v>31.69770021918734</c:v>
                </c:pt>
                <c:pt idx="112">
                  <c:v>32.223366891109656</c:v>
                </c:pt>
                <c:pt idx="113">
                  <c:v>32.749033563031972</c:v>
                </c:pt>
                <c:pt idx="114">
                  <c:v>33.274700234954288</c:v>
                </c:pt>
                <c:pt idx="115">
                  <c:v>33.800366906876604</c:v>
                </c:pt>
                <c:pt idx="116">
                  <c:v>34.326033578798921</c:v>
                </c:pt>
                <c:pt idx="117">
                  <c:v>34.851700250721237</c:v>
                </c:pt>
                <c:pt idx="118">
                  <c:v>35.377366922643553</c:v>
                </c:pt>
                <c:pt idx="119">
                  <c:v>35.903033594565869</c:v>
                </c:pt>
                <c:pt idx="120">
                  <c:v>36.428700266487816</c:v>
                </c:pt>
                <c:pt idx="121">
                  <c:v>36.954366938409763</c:v>
                </c:pt>
                <c:pt idx="122">
                  <c:v>37.480033610331709</c:v>
                </c:pt>
                <c:pt idx="123">
                  <c:v>38.005700282253279</c:v>
                </c:pt>
                <c:pt idx="124">
                  <c:v>38.399200006302578</c:v>
                </c:pt>
                <c:pt idx="125">
                  <c:v>38.556900004725591</c:v>
                </c:pt>
                <c:pt idx="126">
                  <c:v>38.714600003148604</c:v>
                </c:pt>
                <c:pt idx="127">
                  <c:v>38.87230000157161</c:v>
                </c:pt>
                <c:pt idx="128">
                  <c:v>39.029999999995155</c:v>
                </c:pt>
                <c:pt idx="129">
                  <c:v>39.029999999995155</c:v>
                </c:pt>
                <c:pt idx="130">
                  <c:v>39.029999999995155</c:v>
                </c:pt>
                <c:pt idx="131">
                  <c:v>39.029999999995155</c:v>
                </c:pt>
                <c:pt idx="132">
                  <c:v>39.029999999995155</c:v>
                </c:pt>
                <c:pt idx="133">
                  <c:v>39.029999999995155</c:v>
                </c:pt>
                <c:pt idx="134">
                  <c:v>39.029999999995155</c:v>
                </c:pt>
                <c:pt idx="135">
                  <c:v>39.029999999995155</c:v>
                </c:pt>
                <c:pt idx="136">
                  <c:v>39.029999999995155</c:v>
                </c:pt>
                <c:pt idx="137">
                  <c:v>39.029999999995155</c:v>
                </c:pt>
                <c:pt idx="138">
                  <c:v>39.029999999995155</c:v>
                </c:pt>
                <c:pt idx="139">
                  <c:v>39.029999999995155</c:v>
                </c:pt>
                <c:pt idx="140">
                  <c:v>39.029999999995155</c:v>
                </c:pt>
                <c:pt idx="141">
                  <c:v>39.029999999995155</c:v>
                </c:pt>
                <c:pt idx="142">
                  <c:v>39.029999999995155</c:v>
                </c:pt>
                <c:pt idx="143">
                  <c:v>39.029999999995155</c:v>
                </c:pt>
                <c:pt idx="144">
                  <c:v>39.029999999995155</c:v>
                </c:pt>
              </c:numCache>
            </c:numRef>
          </c:yVal>
          <c:smooth val="0"/>
          <c:extLst>
            <c:ext xmlns:c16="http://schemas.microsoft.com/office/drawing/2014/chart" uri="{C3380CC4-5D6E-409C-BE32-E72D297353CC}">
              <c16:uniqueId val="{00000001-594E-40C6-94AF-C3D3683292A2}"/>
            </c:ext>
          </c:extLst>
        </c:ser>
        <c:ser>
          <c:idx val="4"/>
          <c:order val="2"/>
          <c:tx>
            <c:strRef>
              <c:f>Simulation_March!$EE$2</c:f>
              <c:strCache>
                <c:ptCount val="1"/>
                <c:pt idx="0">
                  <c:v>EV2 </c:v>
                </c:pt>
              </c:strCache>
            </c:strRef>
          </c:tx>
          <c:spPr>
            <a:ln w="12700">
              <a:solidFill>
                <a:schemeClr val="accent1"/>
              </a:solidFill>
            </a:ln>
          </c:spPr>
          <c:marker>
            <c:symbol val="none"/>
          </c:marker>
          <c:xVal>
            <c:numRef>
              <c:f>Simulation_March!$A$3:$A$148</c:f>
              <c:numCache>
                <c:formatCode>m/d/yyyy\ h:mm</c:formatCode>
                <c:ptCount val="146"/>
                <c:pt idx="0">
                  <c:v>44641.25</c:v>
                </c:pt>
                <c:pt idx="1">
                  <c:v>44641.253472222219</c:v>
                </c:pt>
                <c:pt idx="2">
                  <c:v>44641.256944444445</c:v>
                </c:pt>
                <c:pt idx="3">
                  <c:v>44641.260416666664</c:v>
                </c:pt>
                <c:pt idx="4">
                  <c:v>44641.263888888891</c:v>
                </c:pt>
                <c:pt idx="5">
                  <c:v>44641.267361111109</c:v>
                </c:pt>
                <c:pt idx="6">
                  <c:v>44641.270833333336</c:v>
                </c:pt>
                <c:pt idx="7">
                  <c:v>44641.274305555555</c:v>
                </c:pt>
                <c:pt idx="8">
                  <c:v>44641.277777777781</c:v>
                </c:pt>
                <c:pt idx="9">
                  <c:v>44641.28125</c:v>
                </c:pt>
                <c:pt idx="10">
                  <c:v>44641.284722222219</c:v>
                </c:pt>
                <c:pt idx="11">
                  <c:v>44641.288194444445</c:v>
                </c:pt>
                <c:pt idx="12">
                  <c:v>44641.291666666664</c:v>
                </c:pt>
                <c:pt idx="13">
                  <c:v>44641.295138888891</c:v>
                </c:pt>
                <c:pt idx="14">
                  <c:v>44641.298611111109</c:v>
                </c:pt>
                <c:pt idx="15">
                  <c:v>44641.302083333336</c:v>
                </c:pt>
                <c:pt idx="16">
                  <c:v>44641.305555555555</c:v>
                </c:pt>
                <c:pt idx="17">
                  <c:v>44641.309027777781</c:v>
                </c:pt>
                <c:pt idx="18">
                  <c:v>44641.3125</c:v>
                </c:pt>
                <c:pt idx="19">
                  <c:v>44641.315972222219</c:v>
                </c:pt>
                <c:pt idx="20">
                  <c:v>44641.319444444445</c:v>
                </c:pt>
                <c:pt idx="21">
                  <c:v>44641.322916666664</c:v>
                </c:pt>
                <c:pt idx="22">
                  <c:v>44641.326388888891</c:v>
                </c:pt>
                <c:pt idx="23">
                  <c:v>44641.329861111109</c:v>
                </c:pt>
                <c:pt idx="24">
                  <c:v>44641.333333333336</c:v>
                </c:pt>
                <c:pt idx="25">
                  <c:v>44641.336805555555</c:v>
                </c:pt>
                <c:pt idx="26">
                  <c:v>44641.340277777781</c:v>
                </c:pt>
                <c:pt idx="27">
                  <c:v>44641.34375</c:v>
                </c:pt>
                <c:pt idx="28">
                  <c:v>44641.347222222219</c:v>
                </c:pt>
                <c:pt idx="29">
                  <c:v>44641.350694444445</c:v>
                </c:pt>
                <c:pt idx="30">
                  <c:v>44641.354166666664</c:v>
                </c:pt>
                <c:pt idx="31">
                  <c:v>44641.357638888891</c:v>
                </c:pt>
                <c:pt idx="32">
                  <c:v>44641.361111111109</c:v>
                </c:pt>
                <c:pt idx="33">
                  <c:v>44641.364583333336</c:v>
                </c:pt>
                <c:pt idx="34">
                  <c:v>44641.368055555555</c:v>
                </c:pt>
                <c:pt idx="35">
                  <c:v>44641.371527777781</c:v>
                </c:pt>
                <c:pt idx="36">
                  <c:v>44641.375</c:v>
                </c:pt>
                <c:pt idx="37">
                  <c:v>44641.378472222219</c:v>
                </c:pt>
                <c:pt idx="38">
                  <c:v>44641.381944444445</c:v>
                </c:pt>
                <c:pt idx="39">
                  <c:v>44641.385416666664</c:v>
                </c:pt>
                <c:pt idx="40">
                  <c:v>44641.388888888891</c:v>
                </c:pt>
                <c:pt idx="41">
                  <c:v>44641.392361111109</c:v>
                </c:pt>
                <c:pt idx="42">
                  <c:v>44641.395833333336</c:v>
                </c:pt>
                <c:pt idx="43">
                  <c:v>44641.399305555555</c:v>
                </c:pt>
                <c:pt idx="44">
                  <c:v>44641.402777777781</c:v>
                </c:pt>
                <c:pt idx="45">
                  <c:v>44641.40625</c:v>
                </c:pt>
                <c:pt idx="46">
                  <c:v>44641.409722222219</c:v>
                </c:pt>
                <c:pt idx="47">
                  <c:v>44641.413194444445</c:v>
                </c:pt>
                <c:pt idx="48">
                  <c:v>44641.416666666664</c:v>
                </c:pt>
                <c:pt idx="49">
                  <c:v>44641.420138888891</c:v>
                </c:pt>
                <c:pt idx="50">
                  <c:v>44641.423611111109</c:v>
                </c:pt>
                <c:pt idx="51">
                  <c:v>44641.427083333336</c:v>
                </c:pt>
                <c:pt idx="52">
                  <c:v>44641.430555555555</c:v>
                </c:pt>
                <c:pt idx="53">
                  <c:v>44641.434027777781</c:v>
                </c:pt>
                <c:pt idx="54">
                  <c:v>44641.4375</c:v>
                </c:pt>
                <c:pt idx="55">
                  <c:v>44641.440972222219</c:v>
                </c:pt>
                <c:pt idx="56">
                  <c:v>44641.444444444445</c:v>
                </c:pt>
                <c:pt idx="57">
                  <c:v>44641.447916666664</c:v>
                </c:pt>
                <c:pt idx="58">
                  <c:v>44641.451388888891</c:v>
                </c:pt>
                <c:pt idx="59">
                  <c:v>44641.454861111109</c:v>
                </c:pt>
                <c:pt idx="60">
                  <c:v>44641.458333333336</c:v>
                </c:pt>
                <c:pt idx="61">
                  <c:v>44641.461805555555</c:v>
                </c:pt>
                <c:pt idx="62">
                  <c:v>44641.465277777781</c:v>
                </c:pt>
                <c:pt idx="63">
                  <c:v>44641.46875</c:v>
                </c:pt>
                <c:pt idx="64">
                  <c:v>44641.472222222219</c:v>
                </c:pt>
                <c:pt idx="65">
                  <c:v>44641.475694444445</c:v>
                </c:pt>
                <c:pt idx="66">
                  <c:v>44641.479166666664</c:v>
                </c:pt>
                <c:pt idx="67">
                  <c:v>44641.482638888891</c:v>
                </c:pt>
                <c:pt idx="68">
                  <c:v>44641.486111111109</c:v>
                </c:pt>
                <c:pt idx="69">
                  <c:v>44641.489583333336</c:v>
                </c:pt>
                <c:pt idx="70">
                  <c:v>44641.493055555555</c:v>
                </c:pt>
                <c:pt idx="71">
                  <c:v>44641.496527777781</c:v>
                </c:pt>
                <c:pt idx="72">
                  <c:v>44641.5</c:v>
                </c:pt>
                <c:pt idx="73">
                  <c:v>44641.503472222219</c:v>
                </c:pt>
                <c:pt idx="74">
                  <c:v>44641.506944444445</c:v>
                </c:pt>
                <c:pt idx="75">
                  <c:v>44641.510416666664</c:v>
                </c:pt>
                <c:pt idx="76">
                  <c:v>44641.513888888891</c:v>
                </c:pt>
                <c:pt idx="77">
                  <c:v>44641.517361111109</c:v>
                </c:pt>
                <c:pt idx="78">
                  <c:v>44641.520833333336</c:v>
                </c:pt>
                <c:pt idx="79">
                  <c:v>44641.524305555555</c:v>
                </c:pt>
                <c:pt idx="80">
                  <c:v>44641.527777777781</c:v>
                </c:pt>
                <c:pt idx="81">
                  <c:v>44641.53125</c:v>
                </c:pt>
                <c:pt idx="82">
                  <c:v>44641.534722222219</c:v>
                </c:pt>
                <c:pt idx="83">
                  <c:v>44641.538194444445</c:v>
                </c:pt>
                <c:pt idx="84">
                  <c:v>44641.541666666664</c:v>
                </c:pt>
                <c:pt idx="85">
                  <c:v>44641.545138888891</c:v>
                </c:pt>
                <c:pt idx="86">
                  <c:v>44641.548611111109</c:v>
                </c:pt>
                <c:pt idx="87">
                  <c:v>44641.552083333336</c:v>
                </c:pt>
                <c:pt idx="88">
                  <c:v>44641.555555555555</c:v>
                </c:pt>
                <c:pt idx="89">
                  <c:v>44641.559027777781</c:v>
                </c:pt>
                <c:pt idx="90">
                  <c:v>44641.5625</c:v>
                </c:pt>
                <c:pt idx="91">
                  <c:v>44641.565972222219</c:v>
                </c:pt>
                <c:pt idx="92">
                  <c:v>44641.569444444445</c:v>
                </c:pt>
                <c:pt idx="93">
                  <c:v>44641.572916666664</c:v>
                </c:pt>
                <c:pt idx="94">
                  <c:v>44641.576388888891</c:v>
                </c:pt>
                <c:pt idx="95">
                  <c:v>44641.579861111109</c:v>
                </c:pt>
                <c:pt idx="96">
                  <c:v>44641.583333333336</c:v>
                </c:pt>
                <c:pt idx="97">
                  <c:v>44641.586805555555</c:v>
                </c:pt>
                <c:pt idx="98">
                  <c:v>44641.590277777781</c:v>
                </c:pt>
                <c:pt idx="99">
                  <c:v>44641.59375</c:v>
                </c:pt>
                <c:pt idx="100">
                  <c:v>44641.597222222219</c:v>
                </c:pt>
                <c:pt idx="101">
                  <c:v>44641.600694444445</c:v>
                </c:pt>
                <c:pt idx="102">
                  <c:v>44641.604166666664</c:v>
                </c:pt>
                <c:pt idx="103">
                  <c:v>44641.607638888891</c:v>
                </c:pt>
                <c:pt idx="104">
                  <c:v>44641.611111111109</c:v>
                </c:pt>
                <c:pt idx="105">
                  <c:v>44641.614583333336</c:v>
                </c:pt>
                <c:pt idx="106">
                  <c:v>44641.618055555555</c:v>
                </c:pt>
                <c:pt idx="107">
                  <c:v>44641.621527777781</c:v>
                </c:pt>
                <c:pt idx="108">
                  <c:v>44641.625</c:v>
                </c:pt>
                <c:pt idx="109">
                  <c:v>44641.628472222219</c:v>
                </c:pt>
                <c:pt idx="110">
                  <c:v>44641.631944444445</c:v>
                </c:pt>
                <c:pt idx="111">
                  <c:v>44641.635416666664</c:v>
                </c:pt>
                <c:pt idx="112">
                  <c:v>44641.638888888891</c:v>
                </c:pt>
                <c:pt idx="113">
                  <c:v>44641.642361111109</c:v>
                </c:pt>
                <c:pt idx="114">
                  <c:v>44641.645833333336</c:v>
                </c:pt>
                <c:pt idx="115">
                  <c:v>44641.649305555555</c:v>
                </c:pt>
                <c:pt idx="116">
                  <c:v>44641.652777777781</c:v>
                </c:pt>
                <c:pt idx="117">
                  <c:v>44641.65625</c:v>
                </c:pt>
                <c:pt idx="118">
                  <c:v>44641.659722222219</c:v>
                </c:pt>
                <c:pt idx="119">
                  <c:v>44641.663194444445</c:v>
                </c:pt>
                <c:pt idx="120">
                  <c:v>44641.666666666664</c:v>
                </c:pt>
                <c:pt idx="121">
                  <c:v>44641.670138888891</c:v>
                </c:pt>
                <c:pt idx="122">
                  <c:v>44641.673611111109</c:v>
                </c:pt>
                <c:pt idx="123">
                  <c:v>44641.677083333336</c:v>
                </c:pt>
                <c:pt idx="124">
                  <c:v>44641.680555555555</c:v>
                </c:pt>
                <c:pt idx="125">
                  <c:v>44641.684027777781</c:v>
                </c:pt>
                <c:pt idx="126">
                  <c:v>44641.6875</c:v>
                </c:pt>
                <c:pt idx="127">
                  <c:v>44641.690972222219</c:v>
                </c:pt>
                <c:pt idx="128">
                  <c:v>44641.694444444445</c:v>
                </c:pt>
                <c:pt idx="129">
                  <c:v>44641.697916666664</c:v>
                </c:pt>
                <c:pt idx="130">
                  <c:v>44641.701388888891</c:v>
                </c:pt>
                <c:pt idx="131">
                  <c:v>44641.704861111109</c:v>
                </c:pt>
                <c:pt idx="132">
                  <c:v>44641.708333333336</c:v>
                </c:pt>
                <c:pt idx="133">
                  <c:v>44641.711805555555</c:v>
                </c:pt>
                <c:pt idx="134">
                  <c:v>44641.715277777781</c:v>
                </c:pt>
                <c:pt idx="135">
                  <c:v>44641.71875</c:v>
                </c:pt>
                <c:pt idx="136">
                  <c:v>44641.722222222219</c:v>
                </c:pt>
                <c:pt idx="137">
                  <c:v>44641.725694444445</c:v>
                </c:pt>
                <c:pt idx="138">
                  <c:v>44641.729166666664</c:v>
                </c:pt>
                <c:pt idx="139">
                  <c:v>44641.732638888891</c:v>
                </c:pt>
                <c:pt idx="140">
                  <c:v>44641.736111111109</c:v>
                </c:pt>
                <c:pt idx="141">
                  <c:v>44641.739583333336</c:v>
                </c:pt>
                <c:pt idx="142">
                  <c:v>44641.743055555555</c:v>
                </c:pt>
                <c:pt idx="143">
                  <c:v>44641.746527777781</c:v>
                </c:pt>
                <c:pt idx="144">
                  <c:v>44641.75</c:v>
                </c:pt>
              </c:numCache>
            </c:numRef>
          </c:xVal>
          <c:yVal>
            <c:numRef>
              <c:f>Simulation_March!$EE$3:$EE$147</c:f>
              <c:numCache>
                <c:formatCode>General</c:formatCode>
                <c:ptCount val="14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0.52566667192110084</c:v>
                </c:pt>
                <c:pt idx="21">
                  <c:v>1.051333343798071</c:v>
                </c:pt>
                <c:pt idx="22">
                  <c:v>1.2090333422219919</c:v>
                </c:pt>
                <c:pt idx="23">
                  <c:v>1.3667333406459152</c:v>
                </c:pt>
                <c:pt idx="24">
                  <c:v>1.5244333390698144</c:v>
                </c:pt>
                <c:pt idx="25">
                  <c:v>1.6821333374937126</c:v>
                </c:pt>
                <c:pt idx="26">
                  <c:v>1.8398333359176136</c:v>
                </c:pt>
                <c:pt idx="27">
                  <c:v>1.9975333343415151</c:v>
                </c:pt>
                <c:pt idx="28">
                  <c:v>2.155233332765417</c:v>
                </c:pt>
                <c:pt idx="29">
                  <c:v>2.3129333311893197</c:v>
                </c:pt>
                <c:pt idx="30">
                  <c:v>2.4706333296132215</c:v>
                </c:pt>
                <c:pt idx="31">
                  <c:v>2.6283333280371233</c:v>
                </c:pt>
                <c:pt idx="32">
                  <c:v>2.7860333264610273</c:v>
                </c:pt>
                <c:pt idx="33">
                  <c:v>2.9437333248849313</c:v>
                </c:pt>
                <c:pt idx="34">
                  <c:v>3.1014333233088354</c:v>
                </c:pt>
                <c:pt idx="35">
                  <c:v>3.6189330160779587</c:v>
                </c:pt>
                <c:pt idx="36">
                  <c:v>4.1445996879302101</c:v>
                </c:pt>
                <c:pt idx="37">
                  <c:v>4.6702663598407277</c:v>
                </c:pt>
                <c:pt idx="38">
                  <c:v>5.1959330317543646</c:v>
                </c:pt>
                <c:pt idx="39">
                  <c:v>5.7215997036734514</c:v>
                </c:pt>
                <c:pt idx="40">
                  <c:v>6.2472663755701232</c:v>
                </c:pt>
                <c:pt idx="41">
                  <c:v>6.7729330474789977</c:v>
                </c:pt>
                <c:pt idx="42">
                  <c:v>7.2985997193988306</c:v>
                </c:pt>
                <c:pt idx="43">
                  <c:v>7.8242663913186661</c:v>
                </c:pt>
                <c:pt idx="44">
                  <c:v>8.3499330632385114</c:v>
                </c:pt>
                <c:pt idx="45">
                  <c:v>8.8755997351583691</c:v>
                </c:pt>
                <c:pt idx="46">
                  <c:v>9.4012664070782357</c:v>
                </c:pt>
                <c:pt idx="47">
                  <c:v>9.9269330789915138</c:v>
                </c:pt>
                <c:pt idx="48">
                  <c:v>10.452599750912896</c:v>
                </c:pt>
                <c:pt idx="49">
                  <c:v>10.978266422834283</c:v>
                </c:pt>
                <c:pt idx="50">
                  <c:v>11.50393309475567</c:v>
                </c:pt>
                <c:pt idx="51">
                  <c:v>12.029599766677045</c:v>
                </c:pt>
                <c:pt idx="52">
                  <c:v>12.555266438598432</c:v>
                </c:pt>
                <c:pt idx="53">
                  <c:v>13.080933110519819</c:v>
                </c:pt>
                <c:pt idx="54">
                  <c:v>13.606599782441204</c:v>
                </c:pt>
                <c:pt idx="55">
                  <c:v>14.132266454362592</c:v>
                </c:pt>
                <c:pt idx="56">
                  <c:v>14.657933126284213</c:v>
                </c:pt>
                <c:pt idx="57">
                  <c:v>15.183599798205828</c:v>
                </c:pt>
                <c:pt idx="58">
                  <c:v>15.709266470127439</c:v>
                </c:pt>
                <c:pt idx="59">
                  <c:v>16.234933142049019</c:v>
                </c:pt>
                <c:pt idx="60">
                  <c:v>16.76059981397102</c:v>
                </c:pt>
                <c:pt idx="61">
                  <c:v>17.286266485893016</c:v>
                </c:pt>
                <c:pt idx="62">
                  <c:v>17.811933157815009</c:v>
                </c:pt>
                <c:pt idx="63">
                  <c:v>18.337599829736998</c:v>
                </c:pt>
                <c:pt idx="64">
                  <c:v>18.863266501658995</c:v>
                </c:pt>
                <c:pt idx="65">
                  <c:v>19.388933173580988</c:v>
                </c:pt>
                <c:pt idx="66">
                  <c:v>19.914599845502973</c:v>
                </c:pt>
                <c:pt idx="67">
                  <c:v>20.440266517424945</c:v>
                </c:pt>
                <c:pt idx="68">
                  <c:v>20.965933189346913</c:v>
                </c:pt>
                <c:pt idx="69">
                  <c:v>21.49159986126887</c:v>
                </c:pt>
                <c:pt idx="70">
                  <c:v>22.017266533190828</c:v>
                </c:pt>
                <c:pt idx="71">
                  <c:v>22.542933205112782</c:v>
                </c:pt>
                <c:pt idx="72">
                  <c:v>23.068599877035037</c:v>
                </c:pt>
                <c:pt idx="73">
                  <c:v>23.594266548957293</c:v>
                </c:pt>
                <c:pt idx="74">
                  <c:v>24.119933220879549</c:v>
                </c:pt>
                <c:pt idx="75">
                  <c:v>24.645599892801801</c:v>
                </c:pt>
                <c:pt idx="76">
                  <c:v>25.171266564724053</c:v>
                </c:pt>
                <c:pt idx="77">
                  <c:v>25.696933236646302</c:v>
                </c:pt>
                <c:pt idx="78">
                  <c:v>26.222599908568547</c:v>
                </c:pt>
                <c:pt idx="79">
                  <c:v>26.748266580490796</c:v>
                </c:pt>
                <c:pt idx="80">
                  <c:v>27.273933252413041</c:v>
                </c:pt>
                <c:pt idx="81">
                  <c:v>27.799599924335286</c:v>
                </c:pt>
                <c:pt idx="82">
                  <c:v>28.325266596257531</c:v>
                </c:pt>
                <c:pt idx="83">
                  <c:v>28.850933268179777</c:v>
                </c:pt>
                <c:pt idx="84">
                  <c:v>29.376599940102228</c:v>
                </c:pt>
                <c:pt idx="85">
                  <c:v>29.902266612024679</c:v>
                </c:pt>
                <c:pt idx="86">
                  <c:v>30.42793328394691</c:v>
                </c:pt>
                <c:pt idx="87">
                  <c:v>30.953599955869119</c:v>
                </c:pt>
                <c:pt idx="88">
                  <c:v>31.4792666277907</c:v>
                </c:pt>
                <c:pt idx="89">
                  <c:v>32.00493329971227</c:v>
                </c:pt>
                <c:pt idx="90">
                  <c:v>32.530599971633841</c:v>
                </c:pt>
                <c:pt idx="91">
                  <c:v>33.056266643555425</c:v>
                </c:pt>
                <c:pt idx="92">
                  <c:v>33.581933315477038</c:v>
                </c:pt>
                <c:pt idx="93">
                  <c:v>34.107599987398665</c:v>
                </c:pt>
                <c:pt idx="94">
                  <c:v>34.633266659320242</c:v>
                </c:pt>
                <c:pt idx="95">
                  <c:v>35.158933331240078</c:v>
                </c:pt>
                <c:pt idx="96">
                  <c:v>35.684600003152148</c:v>
                </c:pt>
                <c:pt idx="97">
                  <c:v>35.842300001575154</c:v>
                </c:pt>
                <c:pt idx="98">
                  <c:v>35.99999999999816</c:v>
                </c:pt>
                <c:pt idx="99">
                  <c:v>35.99999999999816</c:v>
                </c:pt>
                <c:pt idx="100">
                  <c:v>35.99999999999816</c:v>
                </c:pt>
                <c:pt idx="101">
                  <c:v>35.99999999999816</c:v>
                </c:pt>
                <c:pt idx="102">
                  <c:v>35.99999999999816</c:v>
                </c:pt>
                <c:pt idx="103">
                  <c:v>35.99999999999816</c:v>
                </c:pt>
                <c:pt idx="104">
                  <c:v>35.99999999999816</c:v>
                </c:pt>
                <c:pt idx="105">
                  <c:v>35.99999999999816</c:v>
                </c:pt>
                <c:pt idx="106">
                  <c:v>35.99999999999816</c:v>
                </c:pt>
                <c:pt idx="107">
                  <c:v>35.99999999999816</c:v>
                </c:pt>
                <c:pt idx="108">
                  <c:v>35.99999999999816</c:v>
                </c:pt>
                <c:pt idx="109">
                  <c:v>35.99999999999816</c:v>
                </c:pt>
                <c:pt idx="110">
                  <c:v>35.99999999999816</c:v>
                </c:pt>
                <c:pt idx="111">
                  <c:v>35.99999999999816</c:v>
                </c:pt>
                <c:pt idx="112">
                  <c:v>35.99999999999816</c:v>
                </c:pt>
                <c:pt idx="113">
                  <c:v>35.99999999999816</c:v>
                </c:pt>
                <c:pt idx="114">
                  <c:v>35.99999999999816</c:v>
                </c:pt>
                <c:pt idx="115">
                  <c:v>35.99999999999816</c:v>
                </c:pt>
                <c:pt idx="116">
                  <c:v>35.99999999999816</c:v>
                </c:pt>
                <c:pt idx="117">
                  <c:v>35.99999999999816</c:v>
                </c:pt>
                <c:pt idx="118">
                  <c:v>35.99999999999816</c:v>
                </c:pt>
                <c:pt idx="119">
                  <c:v>35.99999999999816</c:v>
                </c:pt>
                <c:pt idx="120">
                  <c:v>35.99999999999816</c:v>
                </c:pt>
                <c:pt idx="121">
                  <c:v>35.99999999999816</c:v>
                </c:pt>
                <c:pt idx="122">
                  <c:v>35.99999999999816</c:v>
                </c:pt>
                <c:pt idx="123">
                  <c:v>35.99999999999816</c:v>
                </c:pt>
                <c:pt idx="124">
                  <c:v>35.99999999999816</c:v>
                </c:pt>
                <c:pt idx="125">
                  <c:v>35.99999999999816</c:v>
                </c:pt>
                <c:pt idx="126">
                  <c:v>35.99999999999816</c:v>
                </c:pt>
                <c:pt idx="127">
                  <c:v>35.99999999999816</c:v>
                </c:pt>
                <c:pt idx="128">
                  <c:v>35.99999999999816</c:v>
                </c:pt>
                <c:pt idx="129">
                  <c:v>35.99999999999816</c:v>
                </c:pt>
                <c:pt idx="130">
                  <c:v>35.99999999999816</c:v>
                </c:pt>
                <c:pt idx="131">
                  <c:v>35.99999999999816</c:v>
                </c:pt>
                <c:pt idx="132">
                  <c:v>35.99999999999816</c:v>
                </c:pt>
                <c:pt idx="133">
                  <c:v>35.99999999999816</c:v>
                </c:pt>
                <c:pt idx="134">
                  <c:v>35.99999999999816</c:v>
                </c:pt>
                <c:pt idx="135">
                  <c:v>35.99999999999816</c:v>
                </c:pt>
                <c:pt idx="136">
                  <c:v>35.99999999999816</c:v>
                </c:pt>
                <c:pt idx="137">
                  <c:v>35.99999999999816</c:v>
                </c:pt>
                <c:pt idx="138">
                  <c:v>35.99999999999816</c:v>
                </c:pt>
                <c:pt idx="139">
                  <c:v>35.99999999999816</c:v>
                </c:pt>
                <c:pt idx="140">
                  <c:v>35.99999999999816</c:v>
                </c:pt>
                <c:pt idx="141">
                  <c:v>35.99999999999816</c:v>
                </c:pt>
                <c:pt idx="142">
                  <c:v>35.99999999999816</c:v>
                </c:pt>
                <c:pt idx="143">
                  <c:v>35.99999999999816</c:v>
                </c:pt>
                <c:pt idx="144">
                  <c:v>35.99999999999816</c:v>
                </c:pt>
              </c:numCache>
            </c:numRef>
          </c:yVal>
          <c:smooth val="0"/>
          <c:extLst>
            <c:ext xmlns:c16="http://schemas.microsoft.com/office/drawing/2014/chart" uri="{C3380CC4-5D6E-409C-BE32-E72D297353CC}">
              <c16:uniqueId val="{00000002-594E-40C6-94AF-C3D3683292A2}"/>
            </c:ext>
          </c:extLst>
        </c:ser>
        <c:ser>
          <c:idx val="1"/>
          <c:order val="3"/>
          <c:tx>
            <c:strRef>
              <c:f>Simulation_March!$EM$2</c:f>
              <c:strCache>
                <c:ptCount val="1"/>
                <c:pt idx="0">
                  <c:v>EV3 </c:v>
                </c:pt>
              </c:strCache>
            </c:strRef>
          </c:tx>
          <c:spPr>
            <a:ln w="12700">
              <a:solidFill>
                <a:schemeClr val="accent2"/>
              </a:solidFill>
            </a:ln>
          </c:spPr>
          <c:marker>
            <c:symbol val="none"/>
          </c:marker>
          <c:xVal>
            <c:numRef>
              <c:f>Simulation_March!$A$3:$A$148</c:f>
              <c:numCache>
                <c:formatCode>m/d/yyyy\ h:mm</c:formatCode>
                <c:ptCount val="146"/>
                <c:pt idx="0">
                  <c:v>44641.25</c:v>
                </c:pt>
                <c:pt idx="1">
                  <c:v>44641.253472222219</c:v>
                </c:pt>
                <c:pt idx="2">
                  <c:v>44641.256944444445</c:v>
                </c:pt>
                <c:pt idx="3">
                  <c:v>44641.260416666664</c:v>
                </c:pt>
                <c:pt idx="4">
                  <c:v>44641.263888888891</c:v>
                </c:pt>
                <c:pt idx="5">
                  <c:v>44641.267361111109</c:v>
                </c:pt>
                <c:pt idx="6">
                  <c:v>44641.270833333336</c:v>
                </c:pt>
                <c:pt idx="7">
                  <c:v>44641.274305555555</c:v>
                </c:pt>
                <c:pt idx="8">
                  <c:v>44641.277777777781</c:v>
                </c:pt>
                <c:pt idx="9">
                  <c:v>44641.28125</c:v>
                </c:pt>
                <c:pt idx="10">
                  <c:v>44641.284722222219</c:v>
                </c:pt>
                <c:pt idx="11">
                  <c:v>44641.288194444445</c:v>
                </c:pt>
                <c:pt idx="12">
                  <c:v>44641.291666666664</c:v>
                </c:pt>
                <c:pt idx="13">
                  <c:v>44641.295138888891</c:v>
                </c:pt>
                <c:pt idx="14">
                  <c:v>44641.298611111109</c:v>
                </c:pt>
                <c:pt idx="15">
                  <c:v>44641.302083333336</c:v>
                </c:pt>
                <c:pt idx="16">
                  <c:v>44641.305555555555</c:v>
                </c:pt>
                <c:pt idx="17">
                  <c:v>44641.309027777781</c:v>
                </c:pt>
                <c:pt idx="18">
                  <c:v>44641.3125</c:v>
                </c:pt>
                <c:pt idx="19">
                  <c:v>44641.315972222219</c:v>
                </c:pt>
                <c:pt idx="20">
                  <c:v>44641.319444444445</c:v>
                </c:pt>
                <c:pt idx="21">
                  <c:v>44641.322916666664</c:v>
                </c:pt>
                <c:pt idx="22">
                  <c:v>44641.326388888891</c:v>
                </c:pt>
                <c:pt idx="23">
                  <c:v>44641.329861111109</c:v>
                </c:pt>
                <c:pt idx="24">
                  <c:v>44641.333333333336</c:v>
                </c:pt>
                <c:pt idx="25">
                  <c:v>44641.336805555555</c:v>
                </c:pt>
                <c:pt idx="26">
                  <c:v>44641.340277777781</c:v>
                </c:pt>
                <c:pt idx="27">
                  <c:v>44641.34375</c:v>
                </c:pt>
                <c:pt idx="28">
                  <c:v>44641.347222222219</c:v>
                </c:pt>
                <c:pt idx="29">
                  <c:v>44641.350694444445</c:v>
                </c:pt>
                <c:pt idx="30">
                  <c:v>44641.354166666664</c:v>
                </c:pt>
                <c:pt idx="31">
                  <c:v>44641.357638888891</c:v>
                </c:pt>
                <c:pt idx="32">
                  <c:v>44641.361111111109</c:v>
                </c:pt>
                <c:pt idx="33">
                  <c:v>44641.364583333336</c:v>
                </c:pt>
                <c:pt idx="34">
                  <c:v>44641.368055555555</c:v>
                </c:pt>
                <c:pt idx="35">
                  <c:v>44641.371527777781</c:v>
                </c:pt>
                <c:pt idx="36">
                  <c:v>44641.375</c:v>
                </c:pt>
                <c:pt idx="37">
                  <c:v>44641.378472222219</c:v>
                </c:pt>
                <c:pt idx="38">
                  <c:v>44641.381944444445</c:v>
                </c:pt>
                <c:pt idx="39">
                  <c:v>44641.385416666664</c:v>
                </c:pt>
                <c:pt idx="40">
                  <c:v>44641.388888888891</c:v>
                </c:pt>
                <c:pt idx="41">
                  <c:v>44641.392361111109</c:v>
                </c:pt>
                <c:pt idx="42">
                  <c:v>44641.395833333336</c:v>
                </c:pt>
                <c:pt idx="43">
                  <c:v>44641.399305555555</c:v>
                </c:pt>
                <c:pt idx="44">
                  <c:v>44641.402777777781</c:v>
                </c:pt>
                <c:pt idx="45">
                  <c:v>44641.40625</c:v>
                </c:pt>
                <c:pt idx="46">
                  <c:v>44641.409722222219</c:v>
                </c:pt>
                <c:pt idx="47">
                  <c:v>44641.413194444445</c:v>
                </c:pt>
                <c:pt idx="48">
                  <c:v>44641.416666666664</c:v>
                </c:pt>
                <c:pt idx="49">
                  <c:v>44641.420138888891</c:v>
                </c:pt>
                <c:pt idx="50">
                  <c:v>44641.423611111109</c:v>
                </c:pt>
                <c:pt idx="51">
                  <c:v>44641.427083333336</c:v>
                </c:pt>
                <c:pt idx="52">
                  <c:v>44641.430555555555</c:v>
                </c:pt>
                <c:pt idx="53">
                  <c:v>44641.434027777781</c:v>
                </c:pt>
                <c:pt idx="54">
                  <c:v>44641.4375</c:v>
                </c:pt>
                <c:pt idx="55">
                  <c:v>44641.440972222219</c:v>
                </c:pt>
                <c:pt idx="56">
                  <c:v>44641.444444444445</c:v>
                </c:pt>
                <c:pt idx="57">
                  <c:v>44641.447916666664</c:v>
                </c:pt>
                <c:pt idx="58">
                  <c:v>44641.451388888891</c:v>
                </c:pt>
                <c:pt idx="59">
                  <c:v>44641.454861111109</c:v>
                </c:pt>
                <c:pt idx="60">
                  <c:v>44641.458333333336</c:v>
                </c:pt>
                <c:pt idx="61">
                  <c:v>44641.461805555555</c:v>
                </c:pt>
                <c:pt idx="62">
                  <c:v>44641.465277777781</c:v>
                </c:pt>
                <c:pt idx="63">
                  <c:v>44641.46875</c:v>
                </c:pt>
                <c:pt idx="64">
                  <c:v>44641.472222222219</c:v>
                </c:pt>
                <c:pt idx="65">
                  <c:v>44641.475694444445</c:v>
                </c:pt>
                <c:pt idx="66">
                  <c:v>44641.479166666664</c:v>
                </c:pt>
                <c:pt idx="67">
                  <c:v>44641.482638888891</c:v>
                </c:pt>
                <c:pt idx="68">
                  <c:v>44641.486111111109</c:v>
                </c:pt>
                <c:pt idx="69">
                  <c:v>44641.489583333336</c:v>
                </c:pt>
                <c:pt idx="70">
                  <c:v>44641.493055555555</c:v>
                </c:pt>
                <c:pt idx="71">
                  <c:v>44641.496527777781</c:v>
                </c:pt>
                <c:pt idx="72">
                  <c:v>44641.5</c:v>
                </c:pt>
                <c:pt idx="73">
                  <c:v>44641.503472222219</c:v>
                </c:pt>
                <c:pt idx="74">
                  <c:v>44641.506944444445</c:v>
                </c:pt>
                <c:pt idx="75">
                  <c:v>44641.510416666664</c:v>
                </c:pt>
                <c:pt idx="76">
                  <c:v>44641.513888888891</c:v>
                </c:pt>
                <c:pt idx="77">
                  <c:v>44641.517361111109</c:v>
                </c:pt>
                <c:pt idx="78">
                  <c:v>44641.520833333336</c:v>
                </c:pt>
                <c:pt idx="79">
                  <c:v>44641.524305555555</c:v>
                </c:pt>
                <c:pt idx="80">
                  <c:v>44641.527777777781</c:v>
                </c:pt>
                <c:pt idx="81">
                  <c:v>44641.53125</c:v>
                </c:pt>
                <c:pt idx="82">
                  <c:v>44641.534722222219</c:v>
                </c:pt>
                <c:pt idx="83">
                  <c:v>44641.538194444445</c:v>
                </c:pt>
                <c:pt idx="84">
                  <c:v>44641.541666666664</c:v>
                </c:pt>
                <c:pt idx="85">
                  <c:v>44641.545138888891</c:v>
                </c:pt>
                <c:pt idx="86">
                  <c:v>44641.548611111109</c:v>
                </c:pt>
                <c:pt idx="87">
                  <c:v>44641.552083333336</c:v>
                </c:pt>
                <c:pt idx="88">
                  <c:v>44641.555555555555</c:v>
                </c:pt>
                <c:pt idx="89">
                  <c:v>44641.559027777781</c:v>
                </c:pt>
                <c:pt idx="90">
                  <c:v>44641.5625</c:v>
                </c:pt>
                <c:pt idx="91">
                  <c:v>44641.565972222219</c:v>
                </c:pt>
                <c:pt idx="92">
                  <c:v>44641.569444444445</c:v>
                </c:pt>
                <c:pt idx="93">
                  <c:v>44641.572916666664</c:v>
                </c:pt>
                <c:pt idx="94">
                  <c:v>44641.576388888891</c:v>
                </c:pt>
                <c:pt idx="95">
                  <c:v>44641.579861111109</c:v>
                </c:pt>
                <c:pt idx="96">
                  <c:v>44641.583333333336</c:v>
                </c:pt>
                <c:pt idx="97">
                  <c:v>44641.586805555555</c:v>
                </c:pt>
                <c:pt idx="98">
                  <c:v>44641.590277777781</c:v>
                </c:pt>
                <c:pt idx="99">
                  <c:v>44641.59375</c:v>
                </c:pt>
                <c:pt idx="100">
                  <c:v>44641.597222222219</c:v>
                </c:pt>
                <c:pt idx="101">
                  <c:v>44641.600694444445</c:v>
                </c:pt>
                <c:pt idx="102">
                  <c:v>44641.604166666664</c:v>
                </c:pt>
                <c:pt idx="103">
                  <c:v>44641.607638888891</c:v>
                </c:pt>
                <c:pt idx="104">
                  <c:v>44641.611111111109</c:v>
                </c:pt>
                <c:pt idx="105">
                  <c:v>44641.614583333336</c:v>
                </c:pt>
                <c:pt idx="106">
                  <c:v>44641.618055555555</c:v>
                </c:pt>
                <c:pt idx="107">
                  <c:v>44641.621527777781</c:v>
                </c:pt>
                <c:pt idx="108">
                  <c:v>44641.625</c:v>
                </c:pt>
                <c:pt idx="109">
                  <c:v>44641.628472222219</c:v>
                </c:pt>
                <c:pt idx="110">
                  <c:v>44641.631944444445</c:v>
                </c:pt>
                <c:pt idx="111">
                  <c:v>44641.635416666664</c:v>
                </c:pt>
                <c:pt idx="112">
                  <c:v>44641.638888888891</c:v>
                </c:pt>
                <c:pt idx="113">
                  <c:v>44641.642361111109</c:v>
                </c:pt>
                <c:pt idx="114">
                  <c:v>44641.645833333336</c:v>
                </c:pt>
                <c:pt idx="115">
                  <c:v>44641.649305555555</c:v>
                </c:pt>
                <c:pt idx="116">
                  <c:v>44641.652777777781</c:v>
                </c:pt>
                <c:pt idx="117">
                  <c:v>44641.65625</c:v>
                </c:pt>
                <c:pt idx="118">
                  <c:v>44641.659722222219</c:v>
                </c:pt>
                <c:pt idx="119">
                  <c:v>44641.663194444445</c:v>
                </c:pt>
                <c:pt idx="120">
                  <c:v>44641.666666666664</c:v>
                </c:pt>
                <c:pt idx="121">
                  <c:v>44641.670138888891</c:v>
                </c:pt>
                <c:pt idx="122">
                  <c:v>44641.673611111109</c:v>
                </c:pt>
                <c:pt idx="123">
                  <c:v>44641.677083333336</c:v>
                </c:pt>
                <c:pt idx="124">
                  <c:v>44641.680555555555</c:v>
                </c:pt>
                <c:pt idx="125">
                  <c:v>44641.684027777781</c:v>
                </c:pt>
                <c:pt idx="126">
                  <c:v>44641.6875</c:v>
                </c:pt>
                <c:pt idx="127">
                  <c:v>44641.690972222219</c:v>
                </c:pt>
                <c:pt idx="128">
                  <c:v>44641.694444444445</c:v>
                </c:pt>
                <c:pt idx="129">
                  <c:v>44641.697916666664</c:v>
                </c:pt>
                <c:pt idx="130">
                  <c:v>44641.701388888891</c:v>
                </c:pt>
                <c:pt idx="131">
                  <c:v>44641.704861111109</c:v>
                </c:pt>
                <c:pt idx="132">
                  <c:v>44641.708333333336</c:v>
                </c:pt>
                <c:pt idx="133">
                  <c:v>44641.711805555555</c:v>
                </c:pt>
                <c:pt idx="134">
                  <c:v>44641.715277777781</c:v>
                </c:pt>
                <c:pt idx="135">
                  <c:v>44641.71875</c:v>
                </c:pt>
                <c:pt idx="136">
                  <c:v>44641.722222222219</c:v>
                </c:pt>
                <c:pt idx="137">
                  <c:v>44641.725694444445</c:v>
                </c:pt>
                <c:pt idx="138">
                  <c:v>44641.729166666664</c:v>
                </c:pt>
                <c:pt idx="139">
                  <c:v>44641.732638888891</c:v>
                </c:pt>
                <c:pt idx="140">
                  <c:v>44641.736111111109</c:v>
                </c:pt>
                <c:pt idx="141">
                  <c:v>44641.739583333336</c:v>
                </c:pt>
                <c:pt idx="142">
                  <c:v>44641.743055555555</c:v>
                </c:pt>
                <c:pt idx="143">
                  <c:v>44641.746527777781</c:v>
                </c:pt>
                <c:pt idx="144">
                  <c:v>44641.75</c:v>
                </c:pt>
              </c:numCache>
            </c:numRef>
          </c:xVal>
          <c:yVal>
            <c:numRef>
              <c:f>Simulation_March!$EM$3:$EM$147</c:f>
              <c:numCache>
                <c:formatCode>General</c:formatCode>
                <c:ptCount val="14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0.52566667191574334</c:v>
                </c:pt>
                <c:pt idx="24">
                  <c:v>1.0513333438174501</c:v>
                </c:pt>
                <c:pt idx="25">
                  <c:v>1.5770000157189461</c:v>
                </c:pt>
                <c:pt idx="26">
                  <c:v>2.1026666876217877</c:v>
                </c:pt>
                <c:pt idx="27">
                  <c:v>2.6283333595248646</c:v>
                </c:pt>
                <c:pt idx="28">
                  <c:v>3.1540000314277989</c:v>
                </c:pt>
                <c:pt idx="29">
                  <c:v>3.6796667033312498</c:v>
                </c:pt>
                <c:pt idx="30">
                  <c:v>4.2053333752345727</c:v>
                </c:pt>
                <c:pt idx="31">
                  <c:v>4.7310000471375195</c:v>
                </c:pt>
                <c:pt idx="32">
                  <c:v>5.2566667190416707</c:v>
                </c:pt>
                <c:pt idx="33">
                  <c:v>5.7823333909460679</c:v>
                </c:pt>
                <c:pt idx="34">
                  <c:v>6.3080000628504331</c:v>
                </c:pt>
                <c:pt idx="35">
                  <c:v>6.8336667347532103</c:v>
                </c:pt>
                <c:pt idx="36">
                  <c:v>7.3593334066734686</c:v>
                </c:pt>
                <c:pt idx="37">
                  <c:v>7.8850000785937349</c:v>
                </c:pt>
                <c:pt idx="38">
                  <c:v>8.4106667505140233</c:v>
                </c:pt>
                <c:pt idx="39">
                  <c:v>8.9363334224343323</c:v>
                </c:pt>
                <c:pt idx="40">
                  <c:v>9.4620000943546145</c:v>
                </c:pt>
                <c:pt idx="41">
                  <c:v>9.9876667662696654</c:v>
                </c:pt>
                <c:pt idx="42">
                  <c:v>10.513333438184763</c:v>
                </c:pt>
                <c:pt idx="43">
                  <c:v>11.039000110099886</c:v>
                </c:pt>
                <c:pt idx="44">
                  <c:v>11.564666782015006</c:v>
                </c:pt>
                <c:pt idx="45">
                  <c:v>12.090333453930171</c:v>
                </c:pt>
                <c:pt idx="46">
                  <c:v>12.616000125845336</c:v>
                </c:pt>
                <c:pt idx="47">
                  <c:v>13.141666797760388</c:v>
                </c:pt>
                <c:pt idx="48">
                  <c:v>13.667333469680802</c:v>
                </c:pt>
                <c:pt idx="49">
                  <c:v>14.193000141601226</c:v>
                </c:pt>
                <c:pt idx="50">
                  <c:v>14.718666813521653</c:v>
                </c:pt>
                <c:pt idx="51">
                  <c:v>15.244333485442052</c:v>
                </c:pt>
                <c:pt idx="52">
                  <c:v>15.770000157362482</c:v>
                </c:pt>
                <c:pt idx="53">
                  <c:v>16.295666829282915</c:v>
                </c:pt>
                <c:pt idx="54">
                  <c:v>16.821333501203345</c:v>
                </c:pt>
                <c:pt idx="55">
                  <c:v>17.347000173123782</c:v>
                </c:pt>
                <c:pt idx="56">
                  <c:v>17.872666845046062</c:v>
                </c:pt>
                <c:pt idx="57">
                  <c:v>18.398333516968343</c:v>
                </c:pt>
                <c:pt idx="58">
                  <c:v>18.924000188890627</c:v>
                </c:pt>
                <c:pt idx="59">
                  <c:v>19.449666860812901</c:v>
                </c:pt>
                <c:pt idx="60">
                  <c:v>19.975333532735362</c:v>
                </c:pt>
                <c:pt idx="61">
                  <c:v>20.501000204657821</c:v>
                </c:pt>
                <c:pt idx="62">
                  <c:v>21.026666876580279</c:v>
                </c:pt>
                <c:pt idx="63">
                  <c:v>21.552333548502737</c:v>
                </c:pt>
                <c:pt idx="64">
                  <c:v>22.078000220425203</c:v>
                </c:pt>
                <c:pt idx="65">
                  <c:v>22.603666892347668</c:v>
                </c:pt>
                <c:pt idx="66">
                  <c:v>23.129333564270134</c:v>
                </c:pt>
                <c:pt idx="67">
                  <c:v>23.655000236192592</c:v>
                </c:pt>
                <c:pt idx="68">
                  <c:v>24.18066690811505</c:v>
                </c:pt>
                <c:pt idx="69">
                  <c:v>24.706333580037509</c:v>
                </c:pt>
                <c:pt idx="70">
                  <c:v>25.232000251959967</c:v>
                </c:pt>
                <c:pt idx="71">
                  <c:v>25.757666923882429</c:v>
                </c:pt>
                <c:pt idx="72">
                  <c:v>26.283333595805029</c:v>
                </c:pt>
                <c:pt idx="73">
                  <c:v>26.80900026772763</c:v>
                </c:pt>
                <c:pt idx="74">
                  <c:v>27.33466693965023</c:v>
                </c:pt>
                <c:pt idx="75">
                  <c:v>27.86033361157283</c:v>
                </c:pt>
                <c:pt idx="76">
                  <c:v>28.386000283495431</c:v>
                </c:pt>
                <c:pt idx="77">
                  <c:v>28.911666955418031</c:v>
                </c:pt>
                <c:pt idx="78">
                  <c:v>29.437333627340632</c:v>
                </c:pt>
                <c:pt idx="79">
                  <c:v>29.963000299263232</c:v>
                </c:pt>
                <c:pt idx="80">
                  <c:v>30.488666971185832</c:v>
                </c:pt>
                <c:pt idx="81">
                  <c:v>31.014333643108433</c:v>
                </c:pt>
                <c:pt idx="82">
                  <c:v>31.540000315031033</c:v>
                </c:pt>
                <c:pt idx="83">
                  <c:v>32.06566698695363</c:v>
                </c:pt>
                <c:pt idx="84">
                  <c:v>32.59133365887633</c:v>
                </c:pt>
                <c:pt idx="85">
                  <c:v>33.11700033079903</c:v>
                </c:pt>
                <c:pt idx="86">
                  <c:v>33.642667002720621</c:v>
                </c:pt>
                <c:pt idx="87">
                  <c:v>34.168333674642213</c:v>
                </c:pt>
                <c:pt idx="88">
                  <c:v>34.694000346563797</c:v>
                </c:pt>
                <c:pt idx="89">
                  <c:v>35.219667018485389</c:v>
                </c:pt>
                <c:pt idx="90">
                  <c:v>35.745333690406973</c:v>
                </c:pt>
                <c:pt idx="91">
                  <c:v>36.271000362328557</c:v>
                </c:pt>
                <c:pt idx="92">
                  <c:v>36.796667034250149</c:v>
                </c:pt>
                <c:pt idx="93">
                  <c:v>37.32233370617174</c:v>
                </c:pt>
                <c:pt idx="94">
                  <c:v>37.848000378093325</c:v>
                </c:pt>
                <c:pt idx="95">
                  <c:v>38.373667050014909</c:v>
                </c:pt>
                <c:pt idx="96">
                  <c:v>38.899333721936593</c:v>
                </c:pt>
                <c:pt idx="97">
                  <c:v>39.425000393009924</c:v>
                </c:pt>
                <c:pt idx="98">
                  <c:v>39.950667064251597</c:v>
                </c:pt>
                <c:pt idx="99">
                  <c:v>40.476333736173281</c:v>
                </c:pt>
                <c:pt idx="100">
                  <c:v>41.002000408094965</c:v>
                </c:pt>
                <c:pt idx="101">
                  <c:v>41.527666913317951</c:v>
                </c:pt>
                <c:pt idx="102">
                  <c:v>41.527666913317951</c:v>
                </c:pt>
                <c:pt idx="103">
                  <c:v>41.527666913317951</c:v>
                </c:pt>
                <c:pt idx="104">
                  <c:v>41.527666913317951</c:v>
                </c:pt>
                <c:pt idx="105">
                  <c:v>41.527666913317951</c:v>
                </c:pt>
                <c:pt idx="106">
                  <c:v>41.527666913317951</c:v>
                </c:pt>
                <c:pt idx="107">
                  <c:v>41.527666913317951</c:v>
                </c:pt>
                <c:pt idx="108">
                  <c:v>41.527666913317951</c:v>
                </c:pt>
                <c:pt idx="109">
                  <c:v>41.527666913317951</c:v>
                </c:pt>
                <c:pt idx="110">
                  <c:v>41.527666913317951</c:v>
                </c:pt>
                <c:pt idx="111">
                  <c:v>41.527666913317951</c:v>
                </c:pt>
                <c:pt idx="112">
                  <c:v>41.527666913317951</c:v>
                </c:pt>
                <c:pt idx="113">
                  <c:v>41.527666913317951</c:v>
                </c:pt>
                <c:pt idx="114">
                  <c:v>41.527666913317951</c:v>
                </c:pt>
                <c:pt idx="115">
                  <c:v>41.527666913317951</c:v>
                </c:pt>
                <c:pt idx="116">
                  <c:v>41.527666913317951</c:v>
                </c:pt>
                <c:pt idx="117">
                  <c:v>41.527666913317951</c:v>
                </c:pt>
                <c:pt idx="118">
                  <c:v>41.527666913317951</c:v>
                </c:pt>
                <c:pt idx="119">
                  <c:v>41.527666913317951</c:v>
                </c:pt>
                <c:pt idx="120">
                  <c:v>41.527666913317951</c:v>
                </c:pt>
                <c:pt idx="121">
                  <c:v>41.527666913317951</c:v>
                </c:pt>
                <c:pt idx="122">
                  <c:v>41.527666913317951</c:v>
                </c:pt>
                <c:pt idx="123">
                  <c:v>41.527666913317951</c:v>
                </c:pt>
                <c:pt idx="124">
                  <c:v>41.527666913317951</c:v>
                </c:pt>
                <c:pt idx="125">
                  <c:v>41.527666913317951</c:v>
                </c:pt>
                <c:pt idx="126">
                  <c:v>41.527666913317951</c:v>
                </c:pt>
                <c:pt idx="127">
                  <c:v>41.527666913317951</c:v>
                </c:pt>
                <c:pt idx="128">
                  <c:v>41.527666913317951</c:v>
                </c:pt>
                <c:pt idx="129">
                  <c:v>41.527666913317951</c:v>
                </c:pt>
                <c:pt idx="130">
                  <c:v>41.527666913317951</c:v>
                </c:pt>
                <c:pt idx="131">
                  <c:v>41.527666913317951</c:v>
                </c:pt>
                <c:pt idx="132">
                  <c:v>41.527666913317951</c:v>
                </c:pt>
                <c:pt idx="133">
                  <c:v>41.527666913317951</c:v>
                </c:pt>
                <c:pt idx="134">
                  <c:v>41.527666913317951</c:v>
                </c:pt>
                <c:pt idx="135">
                  <c:v>41.527666913317951</c:v>
                </c:pt>
                <c:pt idx="136">
                  <c:v>41.527666913317951</c:v>
                </c:pt>
                <c:pt idx="137">
                  <c:v>41.527666913317951</c:v>
                </c:pt>
                <c:pt idx="138">
                  <c:v>41.527666913317951</c:v>
                </c:pt>
                <c:pt idx="139">
                  <c:v>41.527666913317951</c:v>
                </c:pt>
                <c:pt idx="140">
                  <c:v>41.527666913317951</c:v>
                </c:pt>
                <c:pt idx="141">
                  <c:v>41.527666913317951</c:v>
                </c:pt>
                <c:pt idx="142">
                  <c:v>41.527666913317951</c:v>
                </c:pt>
                <c:pt idx="143">
                  <c:v>41.527666913317951</c:v>
                </c:pt>
                <c:pt idx="144">
                  <c:v>41.527666913317951</c:v>
                </c:pt>
              </c:numCache>
            </c:numRef>
          </c:yVal>
          <c:smooth val="0"/>
          <c:extLst>
            <c:ext xmlns:c16="http://schemas.microsoft.com/office/drawing/2014/chart" uri="{C3380CC4-5D6E-409C-BE32-E72D297353CC}">
              <c16:uniqueId val="{00000003-594E-40C6-94AF-C3D3683292A2}"/>
            </c:ext>
          </c:extLst>
        </c:ser>
        <c:dLbls>
          <c:showLegendKey val="0"/>
          <c:showVal val="0"/>
          <c:showCatName val="0"/>
          <c:showSerName val="0"/>
          <c:showPercent val="0"/>
          <c:showBubbleSize val="0"/>
        </c:dLbls>
        <c:axId val="540532984"/>
        <c:axId val="540531544"/>
      </c:scatterChart>
      <c:valAx>
        <c:axId val="540532984"/>
        <c:scaling>
          <c:orientation val="minMax"/>
        </c:scaling>
        <c:delete val="0"/>
        <c:axPos val="b"/>
        <c:majorGridlines>
          <c:spPr>
            <a:ln w="9525" cap="flat" cmpd="sng" algn="ctr">
              <a:solidFill>
                <a:schemeClr val="tx1">
                  <a:lumMod val="15000"/>
                  <a:lumOff val="85000"/>
                </a:schemeClr>
              </a:solidFill>
              <a:round/>
            </a:ln>
            <a:effectLst/>
          </c:spPr>
        </c:majorGridlines>
        <c:numFmt formatCode="m/d/yyyy\ h:mm"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0531544"/>
        <c:crosses val="autoZero"/>
        <c:crossBetween val="midCat"/>
      </c:valAx>
      <c:valAx>
        <c:axId val="540531544"/>
        <c:scaling>
          <c:orientation val="minMax"/>
        </c:scaling>
        <c:delete val="0"/>
        <c:axPos val="l"/>
        <c:majorGridlines>
          <c:spPr>
            <a:ln w="9525" cap="flat" cmpd="sng" algn="ctr">
              <a:solidFill>
                <a:schemeClr val="tx1">
                  <a:lumMod val="15000"/>
                  <a:lumOff val="85000"/>
                </a:schemeClr>
              </a:solidFill>
              <a:round/>
            </a:ln>
            <a:effectLst/>
          </c:spPr>
        </c:majorGridlines>
        <c:title>
          <c:tx>
            <c:rich>
              <a:bodyPr/>
              <a:lstStyle/>
              <a:p>
                <a:pPr>
                  <a:defRPr/>
                </a:pPr>
                <a:r>
                  <a:rPr lang="en-US"/>
                  <a:t>Charged Energy (kWh)</a:t>
                </a:r>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0532984"/>
        <c:crosses val="autoZero"/>
        <c:crossBetween val="midCat"/>
      </c:valAx>
    </c:plotArea>
    <c:legend>
      <c:legendPos val="b"/>
      <c:overlay val="0"/>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7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a:pPr>
            <a:r>
              <a:rPr lang="en-US" sz="1600"/>
              <a:t>Power profile (uncontrolled)</a:t>
            </a:r>
          </a:p>
        </c:rich>
      </c:tx>
      <c:overlay val="0"/>
    </c:title>
    <c:autoTitleDeleted val="0"/>
    <c:plotArea>
      <c:layout/>
      <c:scatterChart>
        <c:scatterStyle val="lineMarker"/>
        <c:varyColors val="0"/>
        <c:ser>
          <c:idx val="3"/>
          <c:order val="0"/>
          <c:tx>
            <c:strRef>
              <c:f>Simulation_March!$FN$2</c:f>
              <c:strCache>
                <c:ptCount val="1"/>
                <c:pt idx="0">
                  <c:v>EV0 </c:v>
                </c:pt>
              </c:strCache>
            </c:strRef>
          </c:tx>
          <c:spPr>
            <a:ln w="9525" cap="rnd">
              <a:solidFill>
                <a:srgbClr val="92D050"/>
              </a:solidFill>
              <a:round/>
            </a:ln>
            <a:effectLst/>
          </c:spPr>
          <c:marker>
            <c:symbol val="circle"/>
            <c:size val="2"/>
            <c:spPr>
              <a:solidFill>
                <a:srgbClr val="92D050"/>
              </a:solidFill>
              <a:ln>
                <a:solidFill>
                  <a:srgbClr val="92D050"/>
                </a:solidFill>
              </a:ln>
            </c:spPr>
          </c:marker>
          <c:xVal>
            <c:numRef>
              <c:f>Simulation_March!$A$3:$A$147</c:f>
              <c:numCache>
                <c:formatCode>m/d/yyyy\ h:mm</c:formatCode>
                <c:ptCount val="145"/>
                <c:pt idx="0">
                  <c:v>44641.25</c:v>
                </c:pt>
                <c:pt idx="1">
                  <c:v>44641.253472222219</c:v>
                </c:pt>
                <c:pt idx="2">
                  <c:v>44641.256944444445</c:v>
                </c:pt>
                <c:pt idx="3">
                  <c:v>44641.260416666664</c:v>
                </c:pt>
                <c:pt idx="4">
                  <c:v>44641.263888888891</c:v>
                </c:pt>
                <c:pt idx="5">
                  <c:v>44641.267361111109</c:v>
                </c:pt>
                <c:pt idx="6">
                  <c:v>44641.270833333336</c:v>
                </c:pt>
                <c:pt idx="7">
                  <c:v>44641.274305555555</c:v>
                </c:pt>
                <c:pt idx="8">
                  <c:v>44641.277777777781</c:v>
                </c:pt>
                <c:pt idx="9">
                  <c:v>44641.28125</c:v>
                </c:pt>
                <c:pt idx="10">
                  <c:v>44641.284722222219</c:v>
                </c:pt>
                <c:pt idx="11">
                  <c:v>44641.288194444445</c:v>
                </c:pt>
                <c:pt idx="12">
                  <c:v>44641.291666666664</c:v>
                </c:pt>
                <c:pt idx="13">
                  <c:v>44641.295138888891</c:v>
                </c:pt>
                <c:pt idx="14">
                  <c:v>44641.298611111109</c:v>
                </c:pt>
                <c:pt idx="15">
                  <c:v>44641.302083333336</c:v>
                </c:pt>
                <c:pt idx="16">
                  <c:v>44641.305555555555</c:v>
                </c:pt>
                <c:pt idx="17">
                  <c:v>44641.309027777781</c:v>
                </c:pt>
                <c:pt idx="18">
                  <c:v>44641.3125</c:v>
                </c:pt>
                <c:pt idx="19">
                  <c:v>44641.315972222219</c:v>
                </c:pt>
                <c:pt idx="20">
                  <c:v>44641.319444444445</c:v>
                </c:pt>
                <c:pt idx="21">
                  <c:v>44641.322916666664</c:v>
                </c:pt>
                <c:pt idx="22">
                  <c:v>44641.326388888891</c:v>
                </c:pt>
                <c:pt idx="23">
                  <c:v>44641.329861111109</c:v>
                </c:pt>
                <c:pt idx="24">
                  <c:v>44641.333333333336</c:v>
                </c:pt>
                <c:pt idx="25">
                  <c:v>44641.336805555555</c:v>
                </c:pt>
                <c:pt idx="26">
                  <c:v>44641.340277777781</c:v>
                </c:pt>
                <c:pt idx="27">
                  <c:v>44641.34375</c:v>
                </c:pt>
                <c:pt idx="28">
                  <c:v>44641.347222222219</c:v>
                </c:pt>
                <c:pt idx="29">
                  <c:v>44641.350694444445</c:v>
                </c:pt>
                <c:pt idx="30">
                  <c:v>44641.354166666664</c:v>
                </c:pt>
                <c:pt idx="31">
                  <c:v>44641.357638888891</c:v>
                </c:pt>
                <c:pt idx="32">
                  <c:v>44641.361111111109</c:v>
                </c:pt>
                <c:pt idx="33">
                  <c:v>44641.364583333336</c:v>
                </c:pt>
                <c:pt idx="34">
                  <c:v>44641.368055555555</c:v>
                </c:pt>
                <c:pt idx="35">
                  <c:v>44641.371527777781</c:v>
                </c:pt>
                <c:pt idx="36">
                  <c:v>44641.375</c:v>
                </c:pt>
                <c:pt idx="37">
                  <c:v>44641.378472222219</c:v>
                </c:pt>
                <c:pt idx="38">
                  <c:v>44641.381944444445</c:v>
                </c:pt>
                <c:pt idx="39">
                  <c:v>44641.385416666664</c:v>
                </c:pt>
                <c:pt idx="40">
                  <c:v>44641.388888888891</c:v>
                </c:pt>
                <c:pt idx="41">
                  <c:v>44641.392361111109</c:v>
                </c:pt>
                <c:pt idx="42">
                  <c:v>44641.395833333336</c:v>
                </c:pt>
                <c:pt idx="43">
                  <c:v>44641.399305555555</c:v>
                </c:pt>
                <c:pt idx="44">
                  <c:v>44641.402777777781</c:v>
                </c:pt>
                <c:pt idx="45">
                  <c:v>44641.40625</c:v>
                </c:pt>
                <c:pt idx="46">
                  <c:v>44641.409722222219</c:v>
                </c:pt>
                <c:pt idx="47">
                  <c:v>44641.413194444445</c:v>
                </c:pt>
                <c:pt idx="48">
                  <c:v>44641.416666666664</c:v>
                </c:pt>
                <c:pt idx="49">
                  <c:v>44641.420138888891</c:v>
                </c:pt>
                <c:pt idx="50">
                  <c:v>44641.423611111109</c:v>
                </c:pt>
                <c:pt idx="51">
                  <c:v>44641.427083333336</c:v>
                </c:pt>
                <c:pt idx="52">
                  <c:v>44641.430555555555</c:v>
                </c:pt>
                <c:pt idx="53">
                  <c:v>44641.434027777781</c:v>
                </c:pt>
                <c:pt idx="54">
                  <c:v>44641.4375</c:v>
                </c:pt>
                <c:pt idx="55">
                  <c:v>44641.440972222219</c:v>
                </c:pt>
                <c:pt idx="56">
                  <c:v>44641.444444444445</c:v>
                </c:pt>
                <c:pt idx="57">
                  <c:v>44641.447916666664</c:v>
                </c:pt>
                <c:pt idx="58">
                  <c:v>44641.451388888891</c:v>
                </c:pt>
                <c:pt idx="59">
                  <c:v>44641.454861111109</c:v>
                </c:pt>
                <c:pt idx="60">
                  <c:v>44641.458333333336</c:v>
                </c:pt>
                <c:pt idx="61">
                  <c:v>44641.461805555555</c:v>
                </c:pt>
                <c:pt idx="62">
                  <c:v>44641.465277777781</c:v>
                </c:pt>
                <c:pt idx="63">
                  <c:v>44641.46875</c:v>
                </c:pt>
                <c:pt idx="64">
                  <c:v>44641.472222222219</c:v>
                </c:pt>
                <c:pt idx="65">
                  <c:v>44641.475694444445</c:v>
                </c:pt>
                <c:pt idx="66">
                  <c:v>44641.479166666664</c:v>
                </c:pt>
                <c:pt idx="67">
                  <c:v>44641.482638888891</c:v>
                </c:pt>
                <c:pt idx="68">
                  <c:v>44641.486111111109</c:v>
                </c:pt>
                <c:pt idx="69">
                  <c:v>44641.489583333336</c:v>
                </c:pt>
                <c:pt idx="70">
                  <c:v>44641.493055555555</c:v>
                </c:pt>
                <c:pt idx="71">
                  <c:v>44641.496527777781</c:v>
                </c:pt>
                <c:pt idx="72">
                  <c:v>44641.5</c:v>
                </c:pt>
                <c:pt idx="73">
                  <c:v>44641.503472222219</c:v>
                </c:pt>
                <c:pt idx="74">
                  <c:v>44641.506944444445</c:v>
                </c:pt>
                <c:pt idx="75">
                  <c:v>44641.510416666664</c:v>
                </c:pt>
                <c:pt idx="76">
                  <c:v>44641.513888888891</c:v>
                </c:pt>
                <c:pt idx="77">
                  <c:v>44641.517361111109</c:v>
                </c:pt>
                <c:pt idx="78">
                  <c:v>44641.520833333336</c:v>
                </c:pt>
                <c:pt idx="79">
                  <c:v>44641.524305555555</c:v>
                </c:pt>
                <c:pt idx="80">
                  <c:v>44641.527777777781</c:v>
                </c:pt>
                <c:pt idx="81">
                  <c:v>44641.53125</c:v>
                </c:pt>
                <c:pt idx="82">
                  <c:v>44641.534722222219</c:v>
                </c:pt>
                <c:pt idx="83">
                  <c:v>44641.538194444445</c:v>
                </c:pt>
                <c:pt idx="84">
                  <c:v>44641.541666666664</c:v>
                </c:pt>
                <c:pt idx="85">
                  <c:v>44641.545138888891</c:v>
                </c:pt>
                <c:pt idx="86">
                  <c:v>44641.548611111109</c:v>
                </c:pt>
                <c:pt idx="87">
                  <c:v>44641.552083333336</c:v>
                </c:pt>
                <c:pt idx="88">
                  <c:v>44641.555555555555</c:v>
                </c:pt>
                <c:pt idx="89">
                  <c:v>44641.559027777781</c:v>
                </c:pt>
                <c:pt idx="90">
                  <c:v>44641.5625</c:v>
                </c:pt>
                <c:pt idx="91">
                  <c:v>44641.565972222219</c:v>
                </c:pt>
                <c:pt idx="92">
                  <c:v>44641.569444444445</c:v>
                </c:pt>
                <c:pt idx="93">
                  <c:v>44641.572916666664</c:v>
                </c:pt>
                <c:pt idx="94">
                  <c:v>44641.576388888891</c:v>
                </c:pt>
                <c:pt idx="95">
                  <c:v>44641.579861111109</c:v>
                </c:pt>
                <c:pt idx="96">
                  <c:v>44641.583333333336</c:v>
                </c:pt>
                <c:pt idx="97">
                  <c:v>44641.586805555555</c:v>
                </c:pt>
                <c:pt idx="98">
                  <c:v>44641.590277777781</c:v>
                </c:pt>
                <c:pt idx="99">
                  <c:v>44641.59375</c:v>
                </c:pt>
                <c:pt idx="100">
                  <c:v>44641.597222222219</c:v>
                </c:pt>
                <c:pt idx="101">
                  <c:v>44641.600694444445</c:v>
                </c:pt>
                <c:pt idx="102">
                  <c:v>44641.604166666664</c:v>
                </c:pt>
                <c:pt idx="103">
                  <c:v>44641.607638888891</c:v>
                </c:pt>
                <c:pt idx="104">
                  <c:v>44641.611111111109</c:v>
                </c:pt>
                <c:pt idx="105">
                  <c:v>44641.614583333336</c:v>
                </c:pt>
                <c:pt idx="106">
                  <c:v>44641.618055555555</c:v>
                </c:pt>
                <c:pt idx="107">
                  <c:v>44641.621527777781</c:v>
                </c:pt>
                <c:pt idx="108">
                  <c:v>44641.625</c:v>
                </c:pt>
                <c:pt idx="109">
                  <c:v>44641.628472222219</c:v>
                </c:pt>
                <c:pt idx="110">
                  <c:v>44641.631944444445</c:v>
                </c:pt>
                <c:pt idx="111">
                  <c:v>44641.635416666664</c:v>
                </c:pt>
                <c:pt idx="112">
                  <c:v>44641.638888888891</c:v>
                </c:pt>
                <c:pt idx="113">
                  <c:v>44641.642361111109</c:v>
                </c:pt>
                <c:pt idx="114">
                  <c:v>44641.645833333336</c:v>
                </c:pt>
                <c:pt idx="115">
                  <c:v>44641.649305555555</c:v>
                </c:pt>
                <c:pt idx="116">
                  <c:v>44641.652777777781</c:v>
                </c:pt>
                <c:pt idx="117">
                  <c:v>44641.65625</c:v>
                </c:pt>
                <c:pt idx="118">
                  <c:v>44641.659722222219</c:v>
                </c:pt>
                <c:pt idx="119">
                  <c:v>44641.663194444445</c:v>
                </c:pt>
                <c:pt idx="120">
                  <c:v>44641.666666666664</c:v>
                </c:pt>
                <c:pt idx="121">
                  <c:v>44641.670138888891</c:v>
                </c:pt>
                <c:pt idx="122">
                  <c:v>44641.673611111109</c:v>
                </c:pt>
                <c:pt idx="123">
                  <c:v>44641.677083333336</c:v>
                </c:pt>
                <c:pt idx="124">
                  <c:v>44641.680555555555</c:v>
                </c:pt>
                <c:pt idx="125">
                  <c:v>44641.684027777781</c:v>
                </c:pt>
                <c:pt idx="126">
                  <c:v>44641.6875</c:v>
                </c:pt>
                <c:pt idx="127">
                  <c:v>44641.690972222219</c:v>
                </c:pt>
                <c:pt idx="128">
                  <c:v>44641.694444444445</c:v>
                </c:pt>
                <c:pt idx="129">
                  <c:v>44641.697916666664</c:v>
                </c:pt>
                <c:pt idx="130">
                  <c:v>44641.701388888891</c:v>
                </c:pt>
                <c:pt idx="131">
                  <c:v>44641.704861111109</c:v>
                </c:pt>
                <c:pt idx="132">
                  <c:v>44641.708333333336</c:v>
                </c:pt>
                <c:pt idx="133">
                  <c:v>44641.711805555555</c:v>
                </c:pt>
                <c:pt idx="134">
                  <c:v>44641.715277777781</c:v>
                </c:pt>
                <c:pt idx="135">
                  <c:v>44641.71875</c:v>
                </c:pt>
                <c:pt idx="136">
                  <c:v>44641.722222222219</c:v>
                </c:pt>
                <c:pt idx="137">
                  <c:v>44641.725694444445</c:v>
                </c:pt>
                <c:pt idx="138">
                  <c:v>44641.729166666664</c:v>
                </c:pt>
                <c:pt idx="139">
                  <c:v>44641.732638888891</c:v>
                </c:pt>
                <c:pt idx="140">
                  <c:v>44641.736111111109</c:v>
                </c:pt>
                <c:pt idx="141">
                  <c:v>44641.739583333336</c:v>
                </c:pt>
                <c:pt idx="142">
                  <c:v>44641.743055555555</c:v>
                </c:pt>
                <c:pt idx="143">
                  <c:v>44641.746527777781</c:v>
                </c:pt>
                <c:pt idx="144">
                  <c:v>44641.75</c:v>
                </c:pt>
              </c:numCache>
            </c:numRef>
          </c:xVal>
          <c:yVal>
            <c:numRef>
              <c:f>Simulation_March!$FN$3:$FN$147</c:f>
              <c:numCache>
                <c:formatCode>General</c:formatCode>
                <c:ptCount val="14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39.840000000000003</c:v>
                </c:pt>
                <c:pt idx="22">
                  <c:v>39.840000000000003</c:v>
                </c:pt>
                <c:pt idx="23">
                  <c:v>39.840000000000003</c:v>
                </c:pt>
                <c:pt idx="24">
                  <c:v>39.840000000000003</c:v>
                </c:pt>
                <c:pt idx="25">
                  <c:v>39.840000000000003</c:v>
                </c:pt>
                <c:pt idx="26">
                  <c:v>39.840000000000003</c:v>
                </c:pt>
                <c:pt idx="27">
                  <c:v>39.840000000000003</c:v>
                </c:pt>
                <c:pt idx="28">
                  <c:v>39.840000000000003</c:v>
                </c:pt>
                <c:pt idx="29">
                  <c:v>39.840000000000003</c:v>
                </c:pt>
                <c:pt idx="30">
                  <c:v>39.840000000000003</c:v>
                </c:pt>
                <c:pt idx="31">
                  <c:v>39.840000000000003</c:v>
                </c:pt>
                <c:pt idx="32">
                  <c:v>39.840000000000003</c:v>
                </c:pt>
                <c:pt idx="33">
                  <c:v>39.840000000000003</c:v>
                </c:pt>
                <c:pt idx="34">
                  <c:v>39.840000000000003</c:v>
                </c:pt>
                <c:pt idx="35">
                  <c:v>39.840000000000003</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numCache>
            </c:numRef>
          </c:yVal>
          <c:smooth val="0"/>
          <c:extLst>
            <c:ext xmlns:c16="http://schemas.microsoft.com/office/drawing/2014/chart" uri="{C3380CC4-5D6E-409C-BE32-E72D297353CC}">
              <c16:uniqueId val="{00000000-6E91-498D-9A4B-6BC8E9B2C0D3}"/>
            </c:ext>
          </c:extLst>
        </c:ser>
        <c:ser>
          <c:idx val="1"/>
          <c:order val="1"/>
          <c:tx>
            <c:strRef>
              <c:f>Simulation_March!$FR$2</c:f>
              <c:strCache>
                <c:ptCount val="1"/>
                <c:pt idx="0">
                  <c:v>EV1 </c:v>
                </c:pt>
              </c:strCache>
            </c:strRef>
          </c:tx>
          <c:spPr>
            <a:ln w="9525"/>
          </c:spPr>
          <c:marker>
            <c:symbol val="circle"/>
            <c:size val="2"/>
            <c:spPr>
              <a:ln w="6350"/>
            </c:spPr>
          </c:marker>
          <c:dPt>
            <c:idx val="107"/>
            <c:marker>
              <c:spPr>
                <a:ln w="9525"/>
              </c:spPr>
            </c:marker>
            <c:bubble3D val="0"/>
            <c:extLst>
              <c:ext xmlns:c16="http://schemas.microsoft.com/office/drawing/2014/chart" uri="{C3380CC4-5D6E-409C-BE32-E72D297353CC}">
                <c16:uniqueId val="{00000001-6E91-498D-9A4B-6BC8E9B2C0D3}"/>
              </c:ext>
            </c:extLst>
          </c:dPt>
          <c:xVal>
            <c:numRef>
              <c:f>Simulation_March!$A$3:$A$147</c:f>
              <c:numCache>
                <c:formatCode>m/d/yyyy\ h:mm</c:formatCode>
                <c:ptCount val="145"/>
                <c:pt idx="0">
                  <c:v>44641.25</c:v>
                </c:pt>
                <c:pt idx="1">
                  <c:v>44641.253472222219</c:v>
                </c:pt>
                <c:pt idx="2">
                  <c:v>44641.256944444445</c:v>
                </c:pt>
                <c:pt idx="3">
                  <c:v>44641.260416666664</c:v>
                </c:pt>
                <c:pt idx="4">
                  <c:v>44641.263888888891</c:v>
                </c:pt>
                <c:pt idx="5">
                  <c:v>44641.267361111109</c:v>
                </c:pt>
                <c:pt idx="6">
                  <c:v>44641.270833333336</c:v>
                </c:pt>
                <c:pt idx="7">
                  <c:v>44641.274305555555</c:v>
                </c:pt>
                <c:pt idx="8">
                  <c:v>44641.277777777781</c:v>
                </c:pt>
                <c:pt idx="9">
                  <c:v>44641.28125</c:v>
                </c:pt>
                <c:pt idx="10">
                  <c:v>44641.284722222219</c:v>
                </c:pt>
                <c:pt idx="11">
                  <c:v>44641.288194444445</c:v>
                </c:pt>
                <c:pt idx="12">
                  <c:v>44641.291666666664</c:v>
                </c:pt>
                <c:pt idx="13">
                  <c:v>44641.295138888891</c:v>
                </c:pt>
                <c:pt idx="14">
                  <c:v>44641.298611111109</c:v>
                </c:pt>
                <c:pt idx="15">
                  <c:v>44641.302083333336</c:v>
                </c:pt>
                <c:pt idx="16">
                  <c:v>44641.305555555555</c:v>
                </c:pt>
                <c:pt idx="17">
                  <c:v>44641.309027777781</c:v>
                </c:pt>
                <c:pt idx="18">
                  <c:v>44641.3125</c:v>
                </c:pt>
                <c:pt idx="19">
                  <c:v>44641.315972222219</c:v>
                </c:pt>
                <c:pt idx="20">
                  <c:v>44641.319444444445</c:v>
                </c:pt>
                <c:pt idx="21">
                  <c:v>44641.322916666664</c:v>
                </c:pt>
                <c:pt idx="22">
                  <c:v>44641.326388888891</c:v>
                </c:pt>
                <c:pt idx="23">
                  <c:v>44641.329861111109</c:v>
                </c:pt>
                <c:pt idx="24">
                  <c:v>44641.333333333336</c:v>
                </c:pt>
                <c:pt idx="25">
                  <c:v>44641.336805555555</c:v>
                </c:pt>
                <c:pt idx="26">
                  <c:v>44641.340277777781</c:v>
                </c:pt>
                <c:pt idx="27">
                  <c:v>44641.34375</c:v>
                </c:pt>
                <c:pt idx="28">
                  <c:v>44641.347222222219</c:v>
                </c:pt>
                <c:pt idx="29">
                  <c:v>44641.350694444445</c:v>
                </c:pt>
                <c:pt idx="30">
                  <c:v>44641.354166666664</c:v>
                </c:pt>
                <c:pt idx="31">
                  <c:v>44641.357638888891</c:v>
                </c:pt>
                <c:pt idx="32">
                  <c:v>44641.361111111109</c:v>
                </c:pt>
                <c:pt idx="33">
                  <c:v>44641.364583333336</c:v>
                </c:pt>
                <c:pt idx="34">
                  <c:v>44641.368055555555</c:v>
                </c:pt>
                <c:pt idx="35">
                  <c:v>44641.371527777781</c:v>
                </c:pt>
                <c:pt idx="36">
                  <c:v>44641.375</c:v>
                </c:pt>
                <c:pt idx="37">
                  <c:v>44641.378472222219</c:v>
                </c:pt>
                <c:pt idx="38">
                  <c:v>44641.381944444445</c:v>
                </c:pt>
                <c:pt idx="39">
                  <c:v>44641.385416666664</c:v>
                </c:pt>
                <c:pt idx="40">
                  <c:v>44641.388888888891</c:v>
                </c:pt>
                <c:pt idx="41">
                  <c:v>44641.392361111109</c:v>
                </c:pt>
                <c:pt idx="42">
                  <c:v>44641.395833333336</c:v>
                </c:pt>
                <c:pt idx="43">
                  <c:v>44641.399305555555</c:v>
                </c:pt>
                <c:pt idx="44">
                  <c:v>44641.402777777781</c:v>
                </c:pt>
                <c:pt idx="45">
                  <c:v>44641.40625</c:v>
                </c:pt>
                <c:pt idx="46">
                  <c:v>44641.409722222219</c:v>
                </c:pt>
                <c:pt idx="47">
                  <c:v>44641.413194444445</c:v>
                </c:pt>
                <c:pt idx="48">
                  <c:v>44641.416666666664</c:v>
                </c:pt>
                <c:pt idx="49">
                  <c:v>44641.420138888891</c:v>
                </c:pt>
                <c:pt idx="50">
                  <c:v>44641.423611111109</c:v>
                </c:pt>
                <c:pt idx="51">
                  <c:v>44641.427083333336</c:v>
                </c:pt>
                <c:pt idx="52">
                  <c:v>44641.430555555555</c:v>
                </c:pt>
                <c:pt idx="53">
                  <c:v>44641.434027777781</c:v>
                </c:pt>
                <c:pt idx="54">
                  <c:v>44641.4375</c:v>
                </c:pt>
                <c:pt idx="55">
                  <c:v>44641.440972222219</c:v>
                </c:pt>
                <c:pt idx="56">
                  <c:v>44641.444444444445</c:v>
                </c:pt>
                <c:pt idx="57">
                  <c:v>44641.447916666664</c:v>
                </c:pt>
                <c:pt idx="58">
                  <c:v>44641.451388888891</c:v>
                </c:pt>
                <c:pt idx="59">
                  <c:v>44641.454861111109</c:v>
                </c:pt>
                <c:pt idx="60">
                  <c:v>44641.458333333336</c:v>
                </c:pt>
                <c:pt idx="61">
                  <c:v>44641.461805555555</c:v>
                </c:pt>
                <c:pt idx="62">
                  <c:v>44641.465277777781</c:v>
                </c:pt>
                <c:pt idx="63">
                  <c:v>44641.46875</c:v>
                </c:pt>
                <c:pt idx="64">
                  <c:v>44641.472222222219</c:v>
                </c:pt>
                <c:pt idx="65">
                  <c:v>44641.475694444445</c:v>
                </c:pt>
                <c:pt idx="66">
                  <c:v>44641.479166666664</c:v>
                </c:pt>
                <c:pt idx="67">
                  <c:v>44641.482638888891</c:v>
                </c:pt>
                <c:pt idx="68">
                  <c:v>44641.486111111109</c:v>
                </c:pt>
                <c:pt idx="69">
                  <c:v>44641.489583333336</c:v>
                </c:pt>
                <c:pt idx="70">
                  <c:v>44641.493055555555</c:v>
                </c:pt>
                <c:pt idx="71">
                  <c:v>44641.496527777781</c:v>
                </c:pt>
                <c:pt idx="72">
                  <c:v>44641.5</c:v>
                </c:pt>
                <c:pt idx="73">
                  <c:v>44641.503472222219</c:v>
                </c:pt>
                <c:pt idx="74">
                  <c:v>44641.506944444445</c:v>
                </c:pt>
                <c:pt idx="75">
                  <c:v>44641.510416666664</c:v>
                </c:pt>
                <c:pt idx="76">
                  <c:v>44641.513888888891</c:v>
                </c:pt>
                <c:pt idx="77">
                  <c:v>44641.517361111109</c:v>
                </c:pt>
                <c:pt idx="78">
                  <c:v>44641.520833333336</c:v>
                </c:pt>
                <c:pt idx="79">
                  <c:v>44641.524305555555</c:v>
                </c:pt>
                <c:pt idx="80">
                  <c:v>44641.527777777781</c:v>
                </c:pt>
                <c:pt idx="81">
                  <c:v>44641.53125</c:v>
                </c:pt>
                <c:pt idx="82">
                  <c:v>44641.534722222219</c:v>
                </c:pt>
                <c:pt idx="83">
                  <c:v>44641.538194444445</c:v>
                </c:pt>
                <c:pt idx="84">
                  <c:v>44641.541666666664</c:v>
                </c:pt>
                <c:pt idx="85">
                  <c:v>44641.545138888891</c:v>
                </c:pt>
                <c:pt idx="86">
                  <c:v>44641.548611111109</c:v>
                </c:pt>
                <c:pt idx="87">
                  <c:v>44641.552083333336</c:v>
                </c:pt>
                <c:pt idx="88">
                  <c:v>44641.555555555555</c:v>
                </c:pt>
                <c:pt idx="89">
                  <c:v>44641.559027777781</c:v>
                </c:pt>
                <c:pt idx="90">
                  <c:v>44641.5625</c:v>
                </c:pt>
                <c:pt idx="91">
                  <c:v>44641.565972222219</c:v>
                </c:pt>
                <c:pt idx="92">
                  <c:v>44641.569444444445</c:v>
                </c:pt>
                <c:pt idx="93">
                  <c:v>44641.572916666664</c:v>
                </c:pt>
                <c:pt idx="94">
                  <c:v>44641.576388888891</c:v>
                </c:pt>
                <c:pt idx="95">
                  <c:v>44641.579861111109</c:v>
                </c:pt>
                <c:pt idx="96">
                  <c:v>44641.583333333336</c:v>
                </c:pt>
                <c:pt idx="97">
                  <c:v>44641.586805555555</c:v>
                </c:pt>
                <c:pt idx="98">
                  <c:v>44641.590277777781</c:v>
                </c:pt>
                <c:pt idx="99">
                  <c:v>44641.59375</c:v>
                </c:pt>
                <c:pt idx="100">
                  <c:v>44641.597222222219</c:v>
                </c:pt>
                <c:pt idx="101">
                  <c:v>44641.600694444445</c:v>
                </c:pt>
                <c:pt idx="102">
                  <c:v>44641.604166666664</c:v>
                </c:pt>
                <c:pt idx="103">
                  <c:v>44641.607638888891</c:v>
                </c:pt>
                <c:pt idx="104">
                  <c:v>44641.611111111109</c:v>
                </c:pt>
                <c:pt idx="105">
                  <c:v>44641.614583333336</c:v>
                </c:pt>
                <c:pt idx="106">
                  <c:v>44641.618055555555</c:v>
                </c:pt>
                <c:pt idx="107">
                  <c:v>44641.621527777781</c:v>
                </c:pt>
                <c:pt idx="108">
                  <c:v>44641.625</c:v>
                </c:pt>
                <c:pt idx="109">
                  <c:v>44641.628472222219</c:v>
                </c:pt>
                <c:pt idx="110">
                  <c:v>44641.631944444445</c:v>
                </c:pt>
                <c:pt idx="111">
                  <c:v>44641.635416666664</c:v>
                </c:pt>
                <c:pt idx="112">
                  <c:v>44641.638888888891</c:v>
                </c:pt>
                <c:pt idx="113">
                  <c:v>44641.642361111109</c:v>
                </c:pt>
                <c:pt idx="114">
                  <c:v>44641.645833333336</c:v>
                </c:pt>
                <c:pt idx="115">
                  <c:v>44641.649305555555</c:v>
                </c:pt>
                <c:pt idx="116">
                  <c:v>44641.652777777781</c:v>
                </c:pt>
                <c:pt idx="117">
                  <c:v>44641.65625</c:v>
                </c:pt>
                <c:pt idx="118">
                  <c:v>44641.659722222219</c:v>
                </c:pt>
                <c:pt idx="119">
                  <c:v>44641.663194444445</c:v>
                </c:pt>
                <c:pt idx="120">
                  <c:v>44641.666666666664</c:v>
                </c:pt>
                <c:pt idx="121">
                  <c:v>44641.670138888891</c:v>
                </c:pt>
                <c:pt idx="122">
                  <c:v>44641.673611111109</c:v>
                </c:pt>
                <c:pt idx="123">
                  <c:v>44641.677083333336</c:v>
                </c:pt>
                <c:pt idx="124">
                  <c:v>44641.680555555555</c:v>
                </c:pt>
                <c:pt idx="125">
                  <c:v>44641.684027777781</c:v>
                </c:pt>
                <c:pt idx="126">
                  <c:v>44641.6875</c:v>
                </c:pt>
                <c:pt idx="127">
                  <c:v>44641.690972222219</c:v>
                </c:pt>
                <c:pt idx="128">
                  <c:v>44641.694444444445</c:v>
                </c:pt>
                <c:pt idx="129">
                  <c:v>44641.697916666664</c:v>
                </c:pt>
                <c:pt idx="130">
                  <c:v>44641.701388888891</c:v>
                </c:pt>
                <c:pt idx="131">
                  <c:v>44641.704861111109</c:v>
                </c:pt>
                <c:pt idx="132">
                  <c:v>44641.708333333336</c:v>
                </c:pt>
                <c:pt idx="133">
                  <c:v>44641.711805555555</c:v>
                </c:pt>
                <c:pt idx="134">
                  <c:v>44641.715277777781</c:v>
                </c:pt>
                <c:pt idx="135">
                  <c:v>44641.71875</c:v>
                </c:pt>
                <c:pt idx="136">
                  <c:v>44641.722222222219</c:v>
                </c:pt>
                <c:pt idx="137">
                  <c:v>44641.725694444445</c:v>
                </c:pt>
                <c:pt idx="138">
                  <c:v>44641.729166666664</c:v>
                </c:pt>
                <c:pt idx="139">
                  <c:v>44641.732638888891</c:v>
                </c:pt>
                <c:pt idx="140">
                  <c:v>44641.736111111109</c:v>
                </c:pt>
                <c:pt idx="141">
                  <c:v>44641.739583333336</c:v>
                </c:pt>
                <c:pt idx="142">
                  <c:v>44641.743055555555</c:v>
                </c:pt>
                <c:pt idx="143">
                  <c:v>44641.746527777781</c:v>
                </c:pt>
                <c:pt idx="144">
                  <c:v>44641.75</c:v>
                </c:pt>
              </c:numCache>
            </c:numRef>
          </c:xVal>
          <c:yVal>
            <c:numRef>
              <c:f>Simulation_March!$FR$3:$FR$147</c:f>
              <c:numCache>
                <c:formatCode>General</c:formatCode>
                <c:ptCount val="14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39.840000000000003</c:v>
                </c:pt>
                <c:pt idx="31">
                  <c:v>39.840000000000003</c:v>
                </c:pt>
                <c:pt idx="32">
                  <c:v>39.840000000000003</c:v>
                </c:pt>
                <c:pt idx="33">
                  <c:v>39.840000000000003</c:v>
                </c:pt>
                <c:pt idx="34">
                  <c:v>39.840000000000003</c:v>
                </c:pt>
                <c:pt idx="35">
                  <c:v>39.840000000000003</c:v>
                </c:pt>
                <c:pt idx="36">
                  <c:v>39.840000000000003</c:v>
                </c:pt>
                <c:pt idx="37">
                  <c:v>39.840000000000003</c:v>
                </c:pt>
                <c:pt idx="38">
                  <c:v>39.840000000000003</c:v>
                </c:pt>
                <c:pt idx="39">
                  <c:v>39.840000000000003</c:v>
                </c:pt>
                <c:pt idx="40">
                  <c:v>39.840000000000003</c:v>
                </c:pt>
                <c:pt idx="41">
                  <c:v>39.840000000000003</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numCache>
            </c:numRef>
          </c:yVal>
          <c:smooth val="0"/>
          <c:extLst>
            <c:ext xmlns:c16="http://schemas.microsoft.com/office/drawing/2014/chart" uri="{C3380CC4-5D6E-409C-BE32-E72D297353CC}">
              <c16:uniqueId val="{00000002-6E91-498D-9A4B-6BC8E9B2C0D3}"/>
            </c:ext>
          </c:extLst>
        </c:ser>
        <c:ser>
          <c:idx val="0"/>
          <c:order val="2"/>
          <c:tx>
            <c:strRef>
              <c:f>Simulation_March!$FJ$2</c:f>
              <c:strCache>
                <c:ptCount val="1"/>
                <c:pt idx="0">
                  <c:v>EV2 </c:v>
                </c:pt>
              </c:strCache>
            </c:strRef>
          </c:tx>
          <c:spPr>
            <a:ln w="9525" cap="rnd">
              <a:solidFill>
                <a:schemeClr val="accent1"/>
              </a:solidFill>
              <a:round/>
            </a:ln>
            <a:effectLst/>
          </c:spPr>
          <c:marker>
            <c:symbol val="circle"/>
            <c:size val="2"/>
            <c:spPr>
              <a:solidFill>
                <a:schemeClr val="accent1"/>
              </a:solidFill>
              <a:ln w="9525">
                <a:solidFill>
                  <a:schemeClr val="accent1"/>
                </a:solidFill>
              </a:ln>
              <a:effectLst/>
            </c:spPr>
          </c:marker>
          <c:xVal>
            <c:numRef>
              <c:f>Simulation_March!$A$3:$A$147</c:f>
              <c:numCache>
                <c:formatCode>m/d/yyyy\ h:mm</c:formatCode>
                <c:ptCount val="145"/>
                <c:pt idx="0">
                  <c:v>44641.25</c:v>
                </c:pt>
                <c:pt idx="1">
                  <c:v>44641.253472222219</c:v>
                </c:pt>
                <c:pt idx="2">
                  <c:v>44641.256944444445</c:v>
                </c:pt>
                <c:pt idx="3">
                  <c:v>44641.260416666664</c:v>
                </c:pt>
                <c:pt idx="4">
                  <c:v>44641.263888888891</c:v>
                </c:pt>
                <c:pt idx="5">
                  <c:v>44641.267361111109</c:v>
                </c:pt>
                <c:pt idx="6">
                  <c:v>44641.270833333336</c:v>
                </c:pt>
                <c:pt idx="7">
                  <c:v>44641.274305555555</c:v>
                </c:pt>
                <c:pt idx="8">
                  <c:v>44641.277777777781</c:v>
                </c:pt>
                <c:pt idx="9">
                  <c:v>44641.28125</c:v>
                </c:pt>
                <c:pt idx="10">
                  <c:v>44641.284722222219</c:v>
                </c:pt>
                <c:pt idx="11">
                  <c:v>44641.288194444445</c:v>
                </c:pt>
                <c:pt idx="12">
                  <c:v>44641.291666666664</c:v>
                </c:pt>
                <c:pt idx="13">
                  <c:v>44641.295138888891</c:v>
                </c:pt>
                <c:pt idx="14">
                  <c:v>44641.298611111109</c:v>
                </c:pt>
                <c:pt idx="15">
                  <c:v>44641.302083333336</c:v>
                </c:pt>
                <c:pt idx="16">
                  <c:v>44641.305555555555</c:v>
                </c:pt>
                <c:pt idx="17">
                  <c:v>44641.309027777781</c:v>
                </c:pt>
                <c:pt idx="18">
                  <c:v>44641.3125</c:v>
                </c:pt>
                <c:pt idx="19">
                  <c:v>44641.315972222219</c:v>
                </c:pt>
                <c:pt idx="20">
                  <c:v>44641.319444444445</c:v>
                </c:pt>
                <c:pt idx="21">
                  <c:v>44641.322916666664</c:v>
                </c:pt>
                <c:pt idx="22">
                  <c:v>44641.326388888891</c:v>
                </c:pt>
                <c:pt idx="23">
                  <c:v>44641.329861111109</c:v>
                </c:pt>
                <c:pt idx="24">
                  <c:v>44641.333333333336</c:v>
                </c:pt>
                <c:pt idx="25">
                  <c:v>44641.336805555555</c:v>
                </c:pt>
                <c:pt idx="26">
                  <c:v>44641.340277777781</c:v>
                </c:pt>
                <c:pt idx="27">
                  <c:v>44641.34375</c:v>
                </c:pt>
                <c:pt idx="28">
                  <c:v>44641.347222222219</c:v>
                </c:pt>
                <c:pt idx="29">
                  <c:v>44641.350694444445</c:v>
                </c:pt>
                <c:pt idx="30">
                  <c:v>44641.354166666664</c:v>
                </c:pt>
                <c:pt idx="31">
                  <c:v>44641.357638888891</c:v>
                </c:pt>
                <c:pt idx="32">
                  <c:v>44641.361111111109</c:v>
                </c:pt>
                <c:pt idx="33">
                  <c:v>44641.364583333336</c:v>
                </c:pt>
                <c:pt idx="34">
                  <c:v>44641.368055555555</c:v>
                </c:pt>
                <c:pt idx="35">
                  <c:v>44641.371527777781</c:v>
                </c:pt>
                <c:pt idx="36">
                  <c:v>44641.375</c:v>
                </c:pt>
                <c:pt idx="37">
                  <c:v>44641.378472222219</c:v>
                </c:pt>
                <c:pt idx="38">
                  <c:v>44641.381944444445</c:v>
                </c:pt>
                <c:pt idx="39">
                  <c:v>44641.385416666664</c:v>
                </c:pt>
                <c:pt idx="40">
                  <c:v>44641.388888888891</c:v>
                </c:pt>
                <c:pt idx="41">
                  <c:v>44641.392361111109</c:v>
                </c:pt>
                <c:pt idx="42">
                  <c:v>44641.395833333336</c:v>
                </c:pt>
                <c:pt idx="43">
                  <c:v>44641.399305555555</c:v>
                </c:pt>
                <c:pt idx="44">
                  <c:v>44641.402777777781</c:v>
                </c:pt>
                <c:pt idx="45">
                  <c:v>44641.40625</c:v>
                </c:pt>
                <c:pt idx="46">
                  <c:v>44641.409722222219</c:v>
                </c:pt>
                <c:pt idx="47">
                  <c:v>44641.413194444445</c:v>
                </c:pt>
                <c:pt idx="48">
                  <c:v>44641.416666666664</c:v>
                </c:pt>
                <c:pt idx="49">
                  <c:v>44641.420138888891</c:v>
                </c:pt>
                <c:pt idx="50">
                  <c:v>44641.423611111109</c:v>
                </c:pt>
                <c:pt idx="51">
                  <c:v>44641.427083333336</c:v>
                </c:pt>
                <c:pt idx="52">
                  <c:v>44641.430555555555</c:v>
                </c:pt>
                <c:pt idx="53">
                  <c:v>44641.434027777781</c:v>
                </c:pt>
                <c:pt idx="54">
                  <c:v>44641.4375</c:v>
                </c:pt>
                <c:pt idx="55">
                  <c:v>44641.440972222219</c:v>
                </c:pt>
                <c:pt idx="56">
                  <c:v>44641.444444444445</c:v>
                </c:pt>
                <c:pt idx="57">
                  <c:v>44641.447916666664</c:v>
                </c:pt>
                <c:pt idx="58">
                  <c:v>44641.451388888891</c:v>
                </c:pt>
                <c:pt idx="59">
                  <c:v>44641.454861111109</c:v>
                </c:pt>
                <c:pt idx="60">
                  <c:v>44641.458333333336</c:v>
                </c:pt>
                <c:pt idx="61">
                  <c:v>44641.461805555555</c:v>
                </c:pt>
                <c:pt idx="62">
                  <c:v>44641.465277777781</c:v>
                </c:pt>
                <c:pt idx="63">
                  <c:v>44641.46875</c:v>
                </c:pt>
                <c:pt idx="64">
                  <c:v>44641.472222222219</c:v>
                </c:pt>
                <c:pt idx="65">
                  <c:v>44641.475694444445</c:v>
                </c:pt>
                <c:pt idx="66">
                  <c:v>44641.479166666664</c:v>
                </c:pt>
                <c:pt idx="67">
                  <c:v>44641.482638888891</c:v>
                </c:pt>
                <c:pt idx="68">
                  <c:v>44641.486111111109</c:v>
                </c:pt>
                <c:pt idx="69">
                  <c:v>44641.489583333336</c:v>
                </c:pt>
                <c:pt idx="70">
                  <c:v>44641.493055555555</c:v>
                </c:pt>
                <c:pt idx="71">
                  <c:v>44641.496527777781</c:v>
                </c:pt>
                <c:pt idx="72">
                  <c:v>44641.5</c:v>
                </c:pt>
                <c:pt idx="73">
                  <c:v>44641.503472222219</c:v>
                </c:pt>
                <c:pt idx="74">
                  <c:v>44641.506944444445</c:v>
                </c:pt>
                <c:pt idx="75">
                  <c:v>44641.510416666664</c:v>
                </c:pt>
                <c:pt idx="76">
                  <c:v>44641.513888888891</c:v>
                </c:pt>
                <c:pt idx="77">
                  <c:v>44641.517361111109</c:v>
                </c:pt>
                <c:pt idx="78">
                  <c:v>44641.520833333336</c:v>
                </c:pt>
                <c:pt idx="79">
                  <c:v>44641.524305555555</c:v>
                </c:pt>
                <c:pt idx="80">
                  <c:v>44641.527777777781</c:v>
                </c:pt>
                <c:pt idx="81">
                  <c:v>44641.53125</c:v>
                </c:pt>
                <c:pt idx="82">
                  <c:v>44641.534722222219</c:v>
                </c:pt>
                <c:pt idx="83">
                  <c:v>44641.538194444445</c:v>
                </c:pt>
                <c:pt idx="84">
                  <c:v>44641.541666666664</c:v>
                </c:pt>
                <c:pt idx="85">
                  <c:v>44641.545138888891</c:v>
                </c:pt>
                <c:pt idx="86">
                  <c:v>44641.548611111109</c:v>
                </c:pt>
                <c:pt idx="87">
                  <c:v>44641.552083333336</c:v>
                </c:pt>
                <c:pt idx="88">
                  <c:v>44641.555555555555</c:v>
                </c:pt>
                <c:pt idx="89">
                  <c:v>44641.559027777781</c:v>
                </c:pt>
                <c:pt idx="90">
                  <c:v>44641.5625</c:v>
                </c:pt>
                <c:pt idx="91">
                  <c:v>44641.565972222219</c:v>
                </c:pt>
                <c:pt idx="92">
                  <c:v>44641.569444444445</c:v>
                </c:pt>
                <c:pt idx="93">
                  <c:v>44641.572916666664</c:v>
                </c:pt>
                <c:pt idx="94">
                  <c:v>44641.576388888891</c:v>
                </c:pt>
                <c:pt idx="95">
                  <c:v>44641.579861111109</c:v>
                </c:pt>
                <c:pt idx="96">
                  <c:v>44641.583333333336</c:v>
                </c:pt>
                <c:pt idx="97">
                  <c:v>44641.586805555555</c:v>
                </c:pt>
                <c:pt idx="98">
                  <c:v>44641.590277777781</c:v>
                </c:pt>
                <c:pt idx="99">
                  <c:v>44641.59375</c:v>
                </c:pt>
                <c:pt idx="100">
                  <c:v>44641.597222222219</c:v>
                </c:pt>
                <c:pt idx="101">
                  <c:v>44641.600694444445</c:v>
                </c:pt>
                <c:pt idx="102">
                  <c:v>44641.604166666664</c:v>
                </c:pt>
                <c:pt idx="103">
                  <c:v>44641.607638888891</c:v>
                </c:pt>
                <c:pt idx="104">
                  <c:v>44641.611111111109</c:v>
                </c:pt>
                <c:pt idx="105">
                  <c:v>44641.614583333336</c:v>
                </c:pt>
                <c:pt idx="106">
                  <c:v>44641.618055555555</c:v>
                </c:pt>
                <c:pt idx="107">
                  <c:v>44641.621527777781</c:v>
                </c:pt>
                <c:pt idx="108">
                  <c:v>44641.625</c:v>
                </c:pt>
                <c:pt idx="109">
                  <c:v>44641.628472222219</c:v>
                </c:pt>
                <c:pt idx="110">
                  <c:v>44641.631944444445</c:v>
                </c:pt>
                <c:pt idx="111">
                  <c:v>44641.635416666664</c:v>
                </c:pt>
                <c:pt idx="112">
                  <c:v>44641.638888888891</c:v>
                </c:pt>
                <c:pt idx="113">
                  <c:v>44641.642361111109</c:v>
                </c:pt>
                <c:pt idx="114">
                  <c:v>44641.645833333336</c:v>
                </c:pt>
                <c:pt idx="115">
                  <c:v>44641.649305555555</c:v>
                </c:pt>
                <c:pt idx="116">
                  <c:v>44641.652777777781</c:v>
                </c:pt>
                <c:pt idx="117">
                  <c:v>44641.65625</c:v>
                </c:pt>
                <c:pt idx="118">
                  <c:v>44641.659722222219</c:v>
                </c:pt>
                <c:pt idx="119">
                  <c:v>44641.663194444445</c:v>
                </c:pt>
                <c:pt idx="120">
                  <c:v>44641.666666666664</c:v>
                </c:pt>
                <c:pt idx="121">
                  <c:v>44641.670138888891</c:v>
                </c:pt>
                <c:pt idx="122">
                  <c:v>44641.673611111109</c:v>
                </c:pt>
                <c:pt idx="123">
                  <c:v>44641.677083333336</c:v>
                </c:pt>
                <c:pt idx="124">
                  <c:v>44641.680555555555</c:v>
                </c:pt>
                <c:pt idx="125">
                  <c:v>44641.684027777781</c:v>
                </c:pt>
                <c:pt idx="126">
                  <c:v>44641.6875</c:v>
                </c:pt>
                <c:pt idx="127">
                  <c:v>44641.690972222219</c:v>
                </c:pt>
                <c:pt idx="128">
                  <c:v>44641.694444444445</c:v>
                </c:pt>
                <c:pt idx="129">
                  <c:v>44641.697916666664</c:v>
                </c:pt>
                <c:pt idx="130">
                  <c:v>44641.701388888891</c:v>
                </c:pt>
                <c:pt idx="131">
                  <c:v>44641.704861111109</c:v>
                </c:pt>
                <c:pt idx="132">
                  <c:v>44641.708333333336</c:v>
                </c:pt>
                <c:pt idx="133">
                  <c:v>44641.711805555555</c:v>
                </c:pt>
                <c:pt idx="134">
                  <c:v>44641.715277777781</c:v>
                </c:pt>
                <c:pt idx="135">
                  <c:v>44641.71875</c:v>
                </c:pt>
                <c:pt idx="136">
                  <c:v>44641.722222222219</c:v>
                </c:pt>
                <c:pt idx="137">
                  <c:v>44641.725694444445</c:v>
                </c:pt>
                <c:pt idx="138">
                  <c:v>44641.729166666664</c:v>
                </c:pt>
                <c:pt idx="139">
                  <c:v>44641.732638888891</c:v>
                </c:pt>
                <c:pt idx="140">
                  <c:v>44641.736111111109</c:v>
                </c:pt>
                <c:pt idx="141">
                  <c:v>44641.739583333336</c:v>
                </c:pt>
                <c:pt idx="142">
                  <c:v>44641.743055555555</c:v>
                </c:pt>
                <c:pt idx="143">
                  <c:v>44641.746527777781</c:v>
                </c:pt>
                <c:pt idx="144">
                  <c:v>44641.75</c:v>
                </c:pt>
              </c:numCache>
            </c:numRef>
          </c:xVal>
          <c:yVal>
            <c:numRef>
              <c:f>Simulation_March!$FJ$3:$FJ$147</c:f>
              <c:numCache>
                <c:formatCode>General</c:formatCode>
                <c:ptCount val="14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39.840000000000003</c:v>
                </c:pt>
                <c:pt idx="21">
                  <c:v>39.840000000000003</c:v>
                </c:pt>
                <c:pt idx="22">
                  <c:v>39.840000000000003</c:v>
                </c:pt>
                <c:pt idx="23">
                  <c:v>39.840000000000003</c:v>
                </c:pt>
                <c:pt idx="24">
                  <c:v>39.840000000000003</c:v>
                </c:pt>
                <c:pt idx="25">
                  <c:v>39.840000000000003</c:v>
                </c:pt>
                <c:pt idx="26">
                  <c:v>39.840000000000003</c:v>
                </c:pt>
                <c:pt idx="27">
                  <c:v>39.840000000000003</c:v>
                </c:pt>
                <c:pt idx="28">
                  <c:v>39.840000000000003</c:v>
                </c:pt>
                <c:pt idx="29">
                  <c:v>39.840000000000003</c:v>
                </c:pt>
                <c:pt idx="30">
                  <c:v>39.840000000000003</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numCache>
            </c:numRef>
          </c:yVal>
          <c:smooth val="0"/>
          <c:extLst>
            <c:ext xmlns:c16="http://schemas.microsoft.com/office/drawing/2014/chart" uri="{C3380CC4-5D6E-409C-BE32-E72D297353CC}">
              <c16:uniqueId val="{00000003-6E91-498D-9A4B-6BC8E9B2C0D3}"/>
            </c:ext>
          </c:extLst>
        </c:ser>
        <c:ser>
          <c:idx val="2"/>
          <c:order val="3"/>
          <c:tx>
            <c:strRef>
              <c:f>Simulation_March!$FV$2</c:f>
              <c:strCache>
                <c:ptCount val="1"/>
                <c:pt idx="0">
                  <c:v>P_from grid (kW)</c:v>
                </c:pt>
              </c:strCache>
            </c:strRef>
          </c:tx>
          <c:marker>
            <c:symbol val="none"/>
          </c:marker>
          <c:xVal>
            <c:numRef>
              <c:f>Simulation_March!$A$3:$A$147</c:f>
              <c:numCache>
                <c:formatCode>m/d/yyyy\ h:mm</c:formatCode>
                <c:ptCount val="145"/>
                <c:pt idx="0">
                  <c:v>44641.25</c:v>
                </c:pt>
                <c:pt idx="1">
                  <c:v>44641.253472222219</c:v>
                </c:pt>
                <c:pt idx="2">
                  <c:v>44641.256944444445</c:v>
                </c:pt>
                <c:pt idx="3">
                  <c:v>44641.260416666664</c:v>
                </c:pt>
                <c:pt idx="4">
                  <c:v>44641.263888888891</c:v>
                </c:pt>
                <c:pt idx="5">
                  <c:v>44641.267361111109</c:v>
                </c:pt>
                <c:pt idx="6">
                  <c:v>44641.270833333336</c:v>
                </c:pt>
                <c:pt idx="7">
                  <c:v>44641.274305555555</c:v>
                </c:pt>
                <c:pt idx="8">
                  <c:v>44641.277777777781</c:v>
                </c:pt>
                <c:pt idx="9">
                  <c:v>44641.28125</c:v>
                </c:pt>
                <c:pt idx="10">
                  <c:v>44641.284722222219</c:v>
                </c:pt>
                <c:pt idx="11">
                  <c:v>44641.288194444445</c:v>
                </c:pt>
                <c:pt idx="12">
                  <c:v>44641.291666666664</c:v>
                </c:pt>
                <c:pt idx="13">
                  <c:v>44641.295138888891</c:v>
                </c:pt>
                <c:pt idx="14">
                  <c:v>44641.298611111109</c:v>
                </c:pt>
                <c:pt idx="15">
                  <c:v>44641.302083333336</c:v>
                </c:pt>
                <c:pt idx="16">
                  <c:v>44641.305555555555</c:v>
                </c:pt>
                <c:pt idx="17">
                  <c:v>44641.309027777781</c:v>
                </c:pt>
                <c:pt idx="18">
                  <c:v>44641.3125</c:v>
                </c:pt>
                <c:pt idx="19">
                  <c:v>44641.315972222219</c:v>
                </c:pt>
                <c:pt idx="20">
                  <c:v>44641.319444444445</c:v>
                </c:pt>
                <c:pt idx="21">
                  <c:v>44641.322916666664</c:v>
                </c:pt>
                <c:pt idx="22">
                  <c:v>44641.326388888891</c:v>
                </c:pt>
                <c:pt idx="23">
                  <c:v>44641.329861111109</c:v>
                </c:pt>
                <c:pt idx="24">
                  <c:v>44641.333333333336</c:v>
                </c:pt>
                <c:pt idx="25">
                  <c:v>44641.336805555555</c:v>
                </c:pt>
                <c:pt idx="26">
                  <c:v>44641.340277777781</c:v>
                </c:pt>
                <c:pt idx="27">
                  <c:v>44641.34375</c:v>
                </c:pt>
                <c:pt idx="28">
                  <c:v>44641.347222222219</c:v>
                </c:pt>
                <c:pt idx="29">
                  <c:v>44641.350694444445</c:v>
                </c:pt>
                <c:pt idx="30">
                  <c:v>44641.354166666664</c:v>
                </c:pt>
                <c:pt idx="31">
                  <c:v>44641.357638888891</c:v>
                </c:pt>
                <c:pt idx="32">
                  <c:v>44641.361111111109</c:v>
                </c:pt>
                <c:pt idx="33">
                  <c:v>44641.364583333336</c:v>
                </c:pt>
                <c:pt idx="34">
                  <c:v>44641.368055555555</c:v>
                </c:pt>
                <c:pt idx="35">
                  <c:v>44641.371527777781</c:v>
                </c:pt>
                <c:pt idx="36">
                  <c:v>44641.375</c:v>
                </c:pt>
                <c:pt idx="37">
                  <c:v>44641.378472222219</c:v>
                </c:pt>
                <c:pt idx="38">
                  <c:v>44641.381944444445</c:v>
                </c:pt>
                <c:pt idx="39">
                  <c:v>44641.385416666664</c:v>
                </c:pt>
                <c:pt idx="40">
                  <c:v>44641.388888888891</c:v>
                </c:pt>
                <c:pt idx="41">
                  <c:v>44641.392361111109</c:v>
                </c:pt>
                <c:pt idx="42">
                  <c:v>44641.395833333336</c:v>
                </c:pt>
                <c:pt idx="43">
                  <c:v>44641.399305555555</c:v>
                </c:pt>
                <c:pt idx="44">
                  <c:v>44641.402777777781</c:v>
                </c:pt>
                <c:pt idx="45">
                  <c:v>44641.40625</c:v>
                </c:pt>
                <c:pt idx="46">
                  <c:v>44641.409722222219</c:v>
                </c:pt>
                <c:pt idx="47">
                  <c:v>44641.413194444445</c:v>
                </c:pt>
                <c:pt idx="48">
                  <c:v>44641.416666666664</c:v>
                </c:pt>
                <c:pt idx="49">
                  <c:v>44641.420138888891</c:v>
                </c:pt>
                <c:pt idx="50">
                  <c:v>44641.423611111109</c:v>
                </c:pt>
                <c:pt idx="51">
                  <c:v>44641.427083333336</c:v>
                </c:pt>
                <c:pt idx="52">
                  <c:v>44641.430555555555</c:v>
                </c:pt>
                <c:pt idx="53">
                  <c:v>44641.434027777781</c:v>
                </c:pt>
                <c:pt idx="54">
                  <c:v>44641.4375</c:v>
                </c:pt>
                <c:pt idx="55">
                  <c:v>44641.440972222219</c:v>
                </c:pt>
                <c:pt idx="56">
                  <c:v>44641.444444444445</c:v>
                </c:pt>
                <c:pt idx="57">
                  <c:v>44641.447916666664</c:v>
                </c:pt>
                <c:pt idx="58">
                  <c:v>44641.451388888891</c:v>
                </c:pt>
                <c:pt idx="59">
                  <c:v>44641.454861111109</c:v>
                </c:pt>
                <c:pt idx="60">
                  <c:v>44641.458333333336</c:v>
                </c:pt>
                <c:pt idx="61">
                  <c:v>44641.461805555555</c:v>
                </c:pt>
                <c:pt idx="62">
                  <c:v>44641.465277777781</c:v>
                </c:pt>
                <c:pt idx="63">
                  <c:v>44641.46875</c:v>
                </c:pt>
                <c:pt idx="64">
                  <c:v>44641.472222222219</c:v>
                </c:pt>
                <c:pt idx="65">
                  <c:v>44641.475694444445</c:v>
                </c:pt>
                <c:pt idx="66">
                  <c:v>44641.479166666664</c:v>
                </c:pt>
                <c:pt idx="67">
                  <c:v>44641.482638888891</c:v>
                </c:pt>
                <c:pt idx="68">
                  <c:v>44641.486111111109</c:v>
                </c:pt>
                <c:pt idx="69">
                  <c:v>44641.489583333336</c:v>
                </c:pt>
                <c:pt idx="70">
                  <c:v>44641.493055555555</c:v>
                </c:pt>
                <c:pt idx="71">
                  <c:v>44641.496527777781</c:v>
                </c:pt>
                <c:pt idx="72">
                  <c:v>44641.5</c:v>
                </c:pt>
                <c:pt idx="73">
                  <c:v>44641.503472222219</c:v>
                </c:pt>
                <c:pt idx="74">
                  <c:v>44641.506944444445</c:v>
                </c:pt>
                <c:pt idx="75">
                  <c:v>44641.510416666664</c:v>
                </c:pt>
                <c:pt idx="76">
                  <c:v>44641.513888888891</c:v>
                </c:pt>
                <c:pt idx="77">
                  <c:v>44641.517361111109</c:v>
                </c:pt>
                <c:pt idx="78">
                  <c:v>44641.520833333336</c:v>
                </c:pt>
                <c:pt idx="79">
                  <c:v>44641.524305555555</c:v>
                </c:pt>
                <c:pt idx="80">
                  <c:v>44641.527777777781</c:v>
                </c:pt>
                <c:pt idx="81">
                  <c:v>44641.53125</c:v>
                </c:pt>
                <c:pt idx="82">
                  <c:v>44641.534722222219</c:v>
                </c:pt>
                <c:pt idx="83">
                  <c:v>44641.538194444445</c:v>
                </c:pt>
                <c:pt idx="84">
                  <c:v>44641.541666666664</c:v>
                </c:pt>
                <c:pt idx="85">
                  <c:v>44641.545138888891</c:v>
                </c:pt>
                <c:pt idx="86">
                  <c:v>44641.548611111109</c:v>
                </c:pt>
                <c:pt idx="87">
                  <c:v>44641.552083333336</c:v>
                </c:pt>
                <c:pt idx="88">
                  <c:v>44641.555555555555</c:v>
                </c:pt>
                <c:pt idx="89">
                  <c:v>44641.559027777781</c:v>
                </c:pt>
                <c:pt idx="90">
                  <c:v>44641.5625</c:v>
                </c:pt>
                <c:pt idx="91">
                  <c:v>44641.565972222219</c:v>
                </c:pt>
                <c:pt idx="92">
                  <c:v>44641.569444444445</c:v>
                </c:pt>
                <c:pt idx="93">
                  <c:v>44641.572916666664</c:v>
                </c:pt>
                <c:pt idx="94">
                  <c:v>44641.576388888891</c:v>
                </c:pt>
                <c:pt idx="95">
                  <c:v>44641.579861111109</c:v>
                </c:pt>
                <c:pt idx="96">
                  <c:v>44641.583333333336</c:v>
                </c:pt>
                <c:pt idx="97">
                  <c:v>44641.586805555555</c:v>
                </c:pt>
                <c:pt idx="98">
                  <c:v>44641.590277777781</c:v>
                </c:pt>
                <c:pt idx="99">
                  <c:v>44641.59375</c:v>
                </c:pt>
                <c:pt idx="100">
                  <c:v>44641.597222222219</c:v>
                </c:pt>
                <c:pt idx="101">
                  <c:v>44641.600694444445</c:v>
                </c:pt>
                <c:pt idx="102">
                  <c:v>44641.604166666664</c:v>
                </c:pt>
                <c:pt idx="103">
                  <c:v>44641.607638888891</c:v>
                </c:pt>
                <c:pt idx="104">
                  <c:v>44641.611111111109</c:v>
                </c:pt>
                <c:pt idx="105">
                  <c:v>44641.614583333336</c:v>
                </c:pt>
                <c:pt idx="106">
                  <c:v>44641.618055555555</c:v>
                </c:pt>
                <c:pt idx="107">
                  <c:v>44641.621527777781</c:v>
                </c:pt>
                <c:pt idx="108">
                  <c:v>44641.625</c:v>
                </c:pt>
                <c:pt idx="109">
                  <c:v>44641.628472222219</c:v>
                </c:pt>
                <c:pt idx="110">
                  <c:v>44641.631944444445</c:v>
                </c:pt>
                <c:pt idx="111">
                  <c:v>44641.635416666664</c:v>
                </c:pt>
                <c:pt idx="112">
                  <c:v>44641.638888888891</c:v>
                </c:pt>
                <c:pt idx="113">
                  <c:v>44641.642361111109</c:v>
                </c:pt>
                <c:pt idx="114">
                  <c:v>44641.645833333336</c:v>
                </c:pt>
                <c:pt idx="115">
                  <c:v>44641.649305555555</c:v>
                </c:pt>
                <c:pt idx="116">
                  <c:v>44641.652777777781</c:v>
                </c:pt>
                <c:pt idx="117">
                  <c:v>44641.65625</c:v>
                </c:pt>
                <c:pt idx="118">
                  <c:v>44641.659722222219</c:v>
                </c:pt>
                <c:pt idx="119">
                  <c:v>44641.663194444445</c:v>
                </c:pt>
                <c:pt idx="120">
                  <c:v>44641.666666666664</c:v>
                </c:pt>
                <c:pt idx="121">
                  <c:v>44641.670138888891</c:v>
                </c:pt>
                <c:pt idx="122">
                  <c:v>44641.673611111109</c:v>
                </c:pt>
                <c:pt idx="123">
                  <c:v>44641.677083333336</c:v>
                </c:pt>
                <c:pt idx="124">
                  <c:v>44641.680555555555</c:v>
                </c:pt>
                <c:pt idx="125">
                  <c:v>44641.684027777781</c:v>
                </c:pt>
                <c:pt idx="126">
                  <c:v>44641.6875</c:v>
                </c:pt>
                <c:pt idx="127">
                  <c:v>44641.690972222219</c:v>
                </c:pt>
                <c:pt idx="128">
                  <c:v>44641.694444444445</c:v>
                </c:pt>
                <c:pt idx="129">
                  <c:v>44641.697916666664</c:v>
                </c:pt>
                <c:pt idx="130">
                  <c:v>44641.701388888891</c:v>
                </c:pt>
                <c:pt idx="131">
                  <c:v>44641.704861111109</c:v>
                </c:pt>
                <c:pt idx="132">
                  <c:v>44641.708333333336</c:v>
                </c:pt>
                <c:pt idx="133">
                  <c:v>44641.711805555555</c:v>
                </c:pt>
                <c:pt idx="134">
                  <c:v>44641.715277777781</c:v>
                </c:pt>
                <c:pt idx="135">
                  <c:v>44641.71875</c:v>
                </c:pt>
                <c:pt idx="136">
                  <c:v>44641.722222222219</c:v>
                </c:pt>
                <c:pt idx="137">
                  <c:v>44641.725694444445</c:v>
                </c:pt>
                <c:pt idx="138">
                  <c:v>44641.729166666664</c:v>
                </c:pt>
                <c:pt idx="139">
                  <c:v>44641.732638888891</c:v>
                </c:pt>
                <c:pt idx="140">
                  <c:v>44641.736111111109</c:v>
                </c:pt>
                <c:pt idx="141">
                  <c:v>44641.739583333336</c:v>
                </c:pt>
                <c:pt idx="142">
                  <c:v>44641.743055555555</c:v>
                </c:pt>
                <c:pt idx="143">
                  <c:v>44641.746527777781</c:v>
                </c:pt>
                <c:pt idx="144">
                  <c:v>44641.75</c:v>
                </c:pt>
              </c:numCache>
            </c:numRef>
          </c:xVal>
          <c:yVal>
            <c:numRef>
              <c:f>Simulation_March!$FV$3:$FV$148</c:f>
              <c:numCache>
                <c:formatCode>General</c:formatCode>
                <c:ptCount val="146"/>
                <c:pt idx="0">
                  <c:v>2.3361999999999998</c:v>
                </c:pt>
                <c:pt idx="1">
                  <c:v>3.4687999999999999</c:v>
                </c:pt>
                <c:pt idx="2">
                  <c:v>7.3337999999999903</c:v>
                </c:pt>
                <c:pt idx="3">
                  <c:v>9.9364000000000008</c:v>
                </c:pt>
                <c:pt idx="4">
                  <c:v>8.6177999999999901</c:v>
                </c:pt>
                <c:pt idx="5">
                  <c:v>7.0204000000000004</c:v>
                </c:pt>
                <c:pt idx="6">
                  <c:v>7.1703999999999999</c:v>
                </c:pt>
                <c:pt idx="7">
                  <c:v>7.1067999999999998</c:v>
                </c:pt>
                <c:pt idx="8">
                  <c:v>8.1059999999999999</c:v>
                </c:pt>
                <c:pt idx="9">
                  <c:v>8.8596000000000004</c:v>
                </c:pt>
                <c:pt idx="10">
                  <c:v>10.736419999999901</c:v>
                </c:pt>
                <c:pt idx="11">
                  <c:v>9.9689000000000014</c:v>
                </c:pt>
                <c:pt idx="12">
                  <c:v>9.5366799999999987</c:v>
                </c:pt>
                <c:pt idx="13">
                  <c:v>11.284680000000002</c:v>
                </c:pt>
                <c:pt idx="14">
                  <c:v>13.766599999999901</c:v>
                </c:pt>
                <c:pt idx="15">
                  <c:v>10.971260000000001</c:v>
                </c:pt>
                <c:pt idx="16">
                  <c:v>9.6868600000000011</c:v>
                </c:pt>
                <c:pt idx="17">
                  <c:v>9.14316</c:v>
                </c:pt>
                <c:pt idx="18">
                  <c:v>8.5053599999999996</c:v>
                </c:pt>
                <c:pt idx="19">
                  <c:v>9.1090599999999995</c:v>
                </c:pt>
                <c:pt idx="20">
                  <c:v>108.9525399999999</c:v>
                </c:pt>
                <c:pt idx="21">
                  <c:v>211.20057999999989</c:v>
                </c:pt>
                <c:pt idx="22">
                  <c:v>211.12783999999991</c:v>
                </c:pt>
                <c:pt idx="23">
                  <c:v>207.8457599999999</c:v>
                </c:pt>
                <c:pt idx="24">
                  <c:v>208.4969999999999</c:v>
                </c:pt>
                <c:pt idx="25">
                  <c:v>208.9376</c:v>
                </c:pt>
                <c:pt idx="26">
                  <c:v>205.78489999999999</c:v>
                </c:pt>
                <c:pt idx="27">
                  <c:v>205.19243999999989</c:v>
                </c:pt>
                <c:pt idx="28">
                  <c:v>205.05941999999999</c:v>
                </c:pt>
                <c:pt idx="29">
                  <c:v>204.2287</c:v>
                </c:pt>
                <c:pt idx="30">
                  <c:v>244.17753999999999</c:v>
                </c:pt>
                <c:pt idx="31">
                  <c:v>145.14204000000001</c:v>
                </c:pt>
                <c:pt idx="32">
                  <c:v>141.92435999999998</c:v>
                </c:pt>
                <c:pt idx="33">
                  <c:v>141.21513999999991</c:v>
                </c:pt>
                <c:pt idx="34">
                  <c:v>141.30975999999998</c:v>
                </c:pt>
                <c:pt idx="35">
                  <c:v>140.56119999999999</c:v>
                </c:pt>
                <c:pt idx="36">
                  <c:v>39.821099999999902</c:v>
                </c:pt>
                <c:pt idx="37">
                  <c:v>39.443480000000008</c:v>
                </c:pt>
                <c:pt idx="38">
                  <c:v>38.394119999999909</c:v>
                </c:pt>
                <c:pt idx="39">
                  <c:v>37.485720000000001</c:v>
                </c:pt>
                <c:pt idx="40">
                  <c:v>38.729200000000006</c:v>
                </c:pt>
                <c:pt idx="41">
                  <c:v>36.510920000000006</c:v>
                </c:pt>
                <c:pt idx="42">
                  <c:v>-4.1485600000001011</c:v>
                </c:pt>
                <c:pt idx="43">
                  <c:v>-4.6099599999999992</c:v>
                </c:pt>
                <c:pt idx="44">
                  <c:v>-4.5731599999999979</c:v>
                </c:pt>
                <c:pt idx="45">
                  <c:v>-5.3647400000000989</c:v>
                </c:pt>
                <c:pt idx="46">
                  <c:v>-5.3657999999999983</c:v>
                </c:pt>
                <c:pt idx="47">
                  <c:v>-3.3661799999999999</c:v>
                </c:pt>
                <c:pt idx="48">
                  <c:v>-4.2300400000000025</c:v>
                </c:pt>
                <c:pt idx="49">
                  <c:v>-6.619959999999999</c:v>
                </c:pt>
                <c:pt idx="50">
                  <c:v>-6.9194600000000008</c:v>
                </c:pt>
                <c:pt idx="51">
                  <c:v>-6.0693800000000007</c:v>
                </c:pt>
                <c:pt idx="52">
                  <c:v>-7.8300999999999981</c:v>
                </c:pt>
                <c:pt idx="53">
                  <c:v>-8.3256000000000014</c:v>
                </c:pt>
                <c:pt idx="54">
                  <c:v>-7.6570400000000003</c:v>
                </c:pt>
                <c:pt idx="55">
                  <c:v>-8.9969999999999999</c:v>
                </c:pt>
                <c:pt idx="56">
                  <c:v>-9.4024399999999986</c:v>
                </c:pt>
                <c:pt idx="57">
                  <c:v>-9.4484199999999987</c:v>
                </c:pt>
                <c:pt idx="58">
                  <c:v>-10.392720000000001</c:v>
                </c:pt>
                <c:pt idx="59">
                  <c:v>-10.273759999999999</c:v>
                </c:pt>
                <c:pt idx="60">
                  <c:v>-10.505660000000002</c:v>
                </c:pt>
                <c:pt idx="61">
                  <c:v>-9.2758600000000015</c:v>
                </c:pt>
                <c:pt idx="62">
                  <c:v>-10.751380000000099</c:v>
                </c:pt>
                <c:pt idx="63">
                  <c:v>-11.058000000000101</c:v>
                </c:pt>
                <c:pt idx="64">
                  <c:v>-10.480000000000098</c:v>
                </c:pt>
                <c:pt idx="65">
                  <c:v>-11.136320000000001</c:v>
                </c:pt>
                <c:pt idx="66">
                  <c:v>-11.233260000000101</c:v>
                </c:pt>
                <c:pt idx="67">
                  <c:v>-11.138760000000001</c:v>
                </c:pt>
                <c:pt idx="68">
                  <c:v>-10.628820000000001</c:v>
                </c:pt>
                <c:pt idx="69">
                  <c:v>-8.0124599999999973</c:v>
                </c:pt>
                <c:pt idx="70">
                  <c:v>-10.1919400000001</c:v>
                </c:pt>
                <c:pt idx="71">
                  <c:v>-11.269679999999999</c:v>
                </c:pt>
                <c:pt idx="72">
                  <c:v>-10.194000000000099</c:v>
                </c:pt>
                <c:pt idx="73">
                  <c:v>-10.404940000000101</c:v>
                </c:pt>
                <c:pt idx="74">
                  <c:v>-11.442139999999998</c:v>
                </c:pt>
                <c:pt idx="75">
                  <c:v>-11.713600000000099</c:v>
                </c:pt>
                <c:pt idx="76">
                  <c:v>-11.204120000000101</c:v>
                </c:pt>
                <c:pt idx="77">
                  <c:v>-11.283679999999999</c:v>
                </c:pt>
                <c:pt idx="78">
                  <c:v>-9.7117199999999997</c:v>
                </c:pt>
                <c:pt idx="79">
                  <c:v>-11.181900000000002</c:v>
                </c:pt>
                <c:pt idx="80">
                  <c:v>-11.507540000000001</c:v>
                </c:pt>
                <c:pt idx="81">
                  <c:v>-10.98892</c:v>
                </c:pt>
                <c:pt idx="82">
                  <c:v>-10.522140000000098</c:v>
                </c:pt>
                <c:pt idx="83">
                  <c:v>-11.488580000000098</c:v>
                </c:pt>
                <c:pt idx="84">
                  <c:v>-11.480379999999998</c:v>
                </c:pt>
                <c:pt idx="85">
                  <c:v>-11.17272</c:v>
                </c:pt>
                <c:pt idx="86">
                  <c:v>-10.755780000000001</c:v>
                </c:pt>
                <c:pt idx="87">
                  <c:v>-10.255039999999999</c:v>
                </c:pt>
                <c:pt idx="88">
                  <c:v>-8.665440000000098</c:v>
                </c:pt>
                <c:pt idx="89">
                  <c:v>-9.7048199999999998</c:v>
                </c:pt>
                <c:pt idx="90">
                  <c:v>-8.1993600000000999</c:v>
                </c:pt>
                <c:pt idx="91">
                  <c:v>-7.1968199999999989</c:v>
                </c:pt>
                <c:pt idx="92">
                  <c:v>-9.7340800000001</c:v>
                </c:pt>
                <c:pt idx="93">
                  <c:v>-9.5836400000000008</c:v>
                </c:pt>
                <c:pt idx="94">
                  <c:v>-9.1170400000000011</c:v>
                </c:pt>
                <c:pt idx="95">
                  <c:v>-8.7546600000000012</c:v>
                </c:pt>
                <c:pt idx="96">
                  <c:v>-8.9881999999999991</c:v>
                </c:pt>
                <c:pt idx="97">
                  <c:v>-8.4626800000000006</c:v>
                </c:pt>
                <c:pt idx="98">
                  <c:v>-7.6440000000000001</c:v>
                </c:pt>
                <c:pt idx="99">
                  <c:v>-8.2226599999999976</c:v>
                </c:pt>
                <c:pt idx="100">
                  <c:v>-8.815179999999998</c:v>
                </c:pt>
                <c:pt idx="101">
                  <c:v>-8.7318200000000008</c:v>
                </c:pt>
                <c:pt idx="102">
                  <c:v>-8.0379400000000008</c:v>
                </c:pt>
                <c:pt idx="103">
                  <c:v>-7.2939199999999982</c:v>
                </c:pt>
                <c:pt idx="104">
                  <c:v>-7.0667599999999986</c:v>
                </c:pt>
                <c:pt idx="105">
                  <c:v>-6.6010399999999994</c:v>
                </c:pt>
                <c:pt idx="106">
                  <c:v>-6.2728800000000007</c:v>
                </c:pt>
                <c:pt idx="107">
                  <c:v>-5.8839199999999998</c:v>
                </c:pt>
                <c:pt idx="108">
                  <c:v>-5.9735999999999976</c:v>
                </c:pt>
                <c:pt idx="109">
                  <c:v>-5.6720399999999991</c:v>
                </c:pt>
                <c:pt idx="110">
                  <c:v>-4.5030799999999989</c:v>
                </c:pt>
                <c:pt idx="111">
                  <c:v>-4.7649999999999988</c:v>
                </c:pt>
                <c:pt idx="112">
                  <c:v>-1.8975400000000011</c:v>
                </c:pt>
                <c:pt idx="113">
                  <c:v>-2.0484800000000014</c:v>
                </c:pt>
                <c:pt idx="114">
                  <c:v>-3.1107800000000996</c:v>
                </c:pt>
                <c:pt idx="115">
                  <c:v>-3.4878000000000018</c:v>
                </c:pt>
                <c:pt idx="116">
                  <c:v>-3.11144</c:v>
                </c:pt>
                <c:pt idx="117">
                  <c:v>-2.2451000000000008</c:v>
                </c:pt>
                <c:pt idx="118">
                  <c:v>-1.8575400000000002</c:v>
                </c:pt>
                <c:pt idx="119">
                  <c:v>-1.5088799999999996</c:v>
                </c:pt>
                <c:pt idx="120">
                  <c:v>-0.94075999999999915</c:v>
                </c:pt>
                <c:pt idx="121">
                  <c:v>-0.89747999999999983</c:v>
                </c:pt>
                <c:pt idx="122">
                  <c:v>-0.60989999999999966</c:v>
                </c:pt>
                <c:pt idx="123">
                  <c:v>0.30105999999999966</c:v>
                </c:pt>
                <c:pt idx="124">
                  <c:v>0.63421999999999912</c:v>
                </c:pt>
                <c:pt idx="125">
                  <c:v>1.9131400000000003</c:v>
                </c:pt>
                <c:pt idx="126">
                  <c:v>1.2979800000000008</c:v>
                </c:pt>
                <c:pt idx="127">
                  <c:v>1.389619999999999</c:v>
                </c:pt>
                <c:pt idx="128">
                  <c:v>0.85951999999999984</c:v>
                </c:pt>
                <c:pt idx="129">
                  <c:v>0.92896000000000001</c:v>
                </c:pt>
                <c:pt idx="130">
                  <c:v>1.6594199999999999</c:v>
                </c:pt>
                <c:pt idx="131">
                  <c:v>1.7219999999999995</c:v>
                </c:pt>
                <c:pt idx="132">
                  <c:v>0.66312000000000015</c:v>
                </c:pt>
                <c:pt idx="133">
                  <c:v>0.56329999999999991</c:v>
                </c:pt>
                <c:pt idx="134">
                  <c:v>1.1614599999999999</c:v>
                </c:pt>
                <c:pt idx="135">
                  <c:v>1.5010199999999907</c:v>
                </c:pt>
                <c:pt idx="136">
                  <c:v>2.10182</c:v>
                </c:pt>
                <c:pt idx="137">
                  <c:v>2.7596600000000002</c:v>
                </c:pt>
                <c:pt idx="138">
                  <c:v>3.1303799999999899</c:v>
                </c:pt>
                <c:pt idx="139">
                  <c:v>3.63306</c:v>
                </c:pt>
                <c:pt idx="140">
                  <c:v>4.0309799999999996</c:v>
                </c:pt>
                <c:pt idx="141">
                  <c:v>4.8806399999999996</c:v>
                </c:pt>
                <c:pt idx="142">
                  <c:v>5.0243200000000003</c:v>
                </c:pt>
                <c:pt idx="143">
                  <c:v>5.3629999999999995</c:v>
                </c:pt>
                <c:pt idx="144">
                  <c:v>6.2238400000000009</c:v>
                </c:pt>
                <c:pt idx="145">
                  <c:v>0</c:v>
                </c:pt>
              </c:numCache>
            </c:numRef>
          </c:yVal>
          <c:smooth val="0"/>
          <c:extLst>
            <c:ext xmlns:c16="http://schemas.microsoft.com/office/drawing/2014/chart" uri="{C3380CC4-5D6E-409C-BE32-E72D297353CC}">
              <c16:uniqueId val="{00000004-6E91-498D-9A4B-6BC8E9B2C0D3}"/>
            </c:ext>
          </c:extLst>
        </c:ser>
        <c:ser>
          <c:idx val="4"/>
          <c:order val="4"/>
          <c:tx>
            <c:strRef>
              <c:f>Simulation_March!$DA$2</c:f>
              <c:strCache>
                <c:ptCount val="1"/>
                <c:pt idx="0">
                  <c:v>PV </c:v>
                </c:pt>
              </c:strCache>
            </c:strRef>
          </c:tx>
          <c:spPr>
            <a:ln w="15875">
              <a:solidFill>
                <a:srgbClr val="FFC000"/>
              </a:solidFill>
              <a:prstDash val="dashDot"/>
            </a:ln>
          </c:spPr>
          <c:marker>
            <c:symbol val="none"/>
          </c:marker>
          <c:xVal>
            <c:numRef>
              <c:f>Simulation_March!$A$3:$A$147</c:f>
              <c:numCache>
                <c:formatCode>m/d/yyyy\ h:mm</c:formatCode>
                <c:ptCount val="145"/>
                <c:pt idx="0">
                  <c:v>44641.25</c:v>
                </c:pt>
                <c:pt idx="1">
                  <c:v>44641.253472222219</c:v>
                </c:pt>
                <c:pt idx="2">
                  <c:v>44641.256944444445</c:v>
                </c:pt>
                <c:pt idx="3">
                  <c:v>44641.260416666664</c:v>
                </c:pt>
                <c:pt idx="4">
                  <c:v>44641.263888888891</c:v>
                </c:pt>
                <c:pt idx="5">
                  <c:v>44641.267361111109</c:v>
                </c:pt>
                <c:pt idx="6">
                  <c:v>44641.270833333336</c:v>
                </c:pt>
                <c:pt idx="7">
                  <c:v>44641.274305555555</c:v>
                </c:pt>
                <c:pt idx="8">
                  <c:v>44641.277777777781</c:v>
                </c:pt>
                <c:pt idx="9">
                  <c:v>44641.28125</c:v>
                </c:pt>
                <c:pt idx="10">
                  <c:v>44641.284722222219</c:v>
                </c:pt>
                <c:pt idx="11">
                  <c:v>44641.288194444445</c:v>
                </c:pt>
                <c:pt idx="12">
                  <c:v>44641.291666666664</c:v>
                </c:pt>
                <c:pt idx="13">
                  <c:v>44641.295138888891</c:v>
                </c:pt>
                <c:pt idx="14">
                  <c:v>44641.298611111109</c:v>
                </c:pt>
                <c:pt idx="15">
                  <c:v>44641.302083333336</c:v>
                </c:pt>
                <c:pt idx="16">
                  <c:v>44641.305555555555</c:v>
                </c:pt>
                <c:pt idx="17">
                  <c:v>44641.309027777781</c:v>
                </c:pt>
                <c:pt idx="18">
                  <c:v>44641.3125</c:v>
                </c:pt>
                <c:pt idx="19">
                  <c:v>44641.315972222219</c:v>
                </c:pt>
                <c:pt idx="20">
                  <c:v>44641.319444444445</c:v>
                </c:pt>
                <c:pt idx="21">
                  <c:v>44641.322916666664</c:v>
                </c:pt>
                <c:pt idx="22">
                  <c:v>44641.326388888891</c:v>
                </c:pt>
                <c:pt idx="23">
                  <c:v>44641.329861111109</c:v>
                </c:pt>
                <c:pt idx="24">
                  <c:v>44641.333333333336</c:v>
                </c:pt>
                <c:pt idx="25">
                  <c:v>44641.336805555555</c:v>
                </c:pt>
                <c:pt idx="26">
                  <c:v>44641.340277777781</c:v>
                </c:pt>
                <c:pt idx="27">
                  <c:v>44641.34375</c:v>
                </c:pt>
                <c:pt idx="28">
                  <c:v>44641.347222222219</c:v>
                </c:pt>
                <c:pt idx="29">
                  <c:v>44641.350694444445</c:v>
                </c:pt>
                <c:pt idx="30">
                  <c:v>44641.354166666664</c:v>
                </c:pt>
                <c:pt idx="31">
                  <c:v>44641.357638888891</c:v>
                </c:pt>
                <c:pt idx="32">
                  <c:v>44641.361111111109</c:v>
                </c:pt>
                <c:pt idx="33">
                  <c:v>44641.364583333336</c:v>
                </c:pt>
                <c:pt idx="34">
                  <c:v>44641.368055555555</c:v>
                </c:pt>
                <c:pt idx="35">
                  <c:v>44641.371527777781</c:v>
                </c:pt>
                <c:pt idx="36">
                  <c:v>44641.375</c:v>
                </c:pt>
                <c:pt idx="37">
                  <c:v>44641.378472222219</c:v>
                </c:pt>
                <c:pt idx="38">
                  <c:v>44641.381944444445</c:v>
                </c:pt>
                <c:pt idx="39">
                  <c:v>44641.385416666664</c:v>
                </c:pt>
                <c:pt idx="40">
                  <c:v>44641.388888888891</c:v>
                </c:pt>
                <c:pt idx="41">
                  <c:v>44641.392361111109</c:v>
                </c:pt>
                <c:pt idx="42">
                  <c:v>44641.395833333336</c:v>
                </c:pt>
                <c:pt idx="43">
                  <c:v>44641.399305555555</c:v>
                </c:pt>
                <c:pt idx="44">
                  <c:v>44641.402777777781</c:v>
                </c:pt>
                <c:pt idx="45">
                  <c:v>44641.40625</c:v>
                </c:pt>
                <c:pt idx="46">
                  <c:v>44641.409722222219</c:v>
                </c:pt>
                <c:pt idx="47">
                  <c:v>44641.413194444445</c:v>
                </c:pt>
                <c:pt idx="48">
                  <c:v>44641.416666666664</c:v>
                </c:pt>
                <c:pt idx="49">
                  <c:v>44641.420138888891</c:v>
                </c:pt>
                <c:pt idx="50">
                  <c:v>44641.423611111109</c:v>
                </c:pt>
                <c:pt idx="51">
                  <c:v>44641.427083333336</c:v>
                </c:pt>
                <c:pt idx="52">
                  <c:v>44641.430555555555</c:v>
                </c:pt>
                <c:pt idx="53">
                  <c:v>44641.434027777781</c:v>
                </c:pt>
                <c:pt idx="54">
                  <c:v>44641.4375</c:v>
                </c:pt>
                <c:pt idx="55">
                  <c:v>44641.440972222219</c:v>
                </c:pt>
                <c:pt idx="56">
                  <c:v>44641.444444444445</c:v>
                </c:pt>
                <c:pt idx="57">
                  <c:v>44641.447916666664</c:v>
                </c:pt>
                <c:pt idx="58">
                  <c:v>44641.451388888891</c:v>
                </c:pt>
                <c:pt idx="59">
                  <c:v>44641.454861111109</c:v>
                </c:pt>
                <c:pt idx="60">
                  <c:v>44641.458333333336</c:v>
                </c:pt>
                <c:pt idx="61">
                  <c:v>44641.461805555555</c:v>
                </c:pt>
                <c:pt idx="62">
                  <c:v>44641.465277777781</c:v>
                </c:pt>
                <c:pt idx="63">
                  <c:v>44641.46875</c:v>
                </c:pt>
                <c:pt idx="64">
                  <c:v>44641.472222222219</c:v>
                </c:pt>
                <c:pt idx="65">
                  <c:v>44641.475694444445</c:v>
                </c:pt>
                <c:pt idx="66">
                  <c:v>44641.479166666664</c:v>
                </c:pt>
                <c:pt idx="67">
                  <c:v>44641.482638888891</c:v>
                </c:pt>
                <c:pt idx="68">
                  <c:v>44641.486111111109</c:v>
                </c:pt>
                <c:pt idx="69">
                  <c:v>44641.489583333336</c:v>
                </c:pt>
                <c:pt idx="70">
                  <c:v>44641.493055555555</c:v>
                </c:pt>
                <c:pt idx="71">
                  <c:v>44641.496527777781</c:v>
                </c:pt>
                <c:pt idx="72">
                  <c:v>44641.5</c:v>
                </c:pt>
                <c:pt idx="73">
                  <c:v>44641.503472222219</c:v>
                </c:pt>
                <c:pt idx="74">
                  <c:v>44641.506944444445</c:v>
                </c:pt>
                <c:pt idx="75">
                  <c:v>44641.510416666664</c:v>
                </c:pt>
                <c:pt idx="76">
                  <c:v>44641.513888888891</c:v>
                </c:pt>
                <c:pt idx="77">
                  <c:v>44641.517361111109</c:v>
                </c:pt>
                <c:pt idx="78">
                  <c:v>44641.520833333336</c:v>
                </c:pt>
                <c:pt idx="79">
                  <c:v>44641.524305555555</c:v>
                </c:pt>
                <c:pt idx="80">
                  <c:v>44641.527777777781</c:v>
                </c:pt>
                <c:pt idx="81">
                  <c:v>44641.53125</c:v>
                </c:pt>
                <c:pt idx="82">
                  <c:v>44641.534722222219</c:v>
                </c:pt>
                <c:pt idx="83">
                  <c:v>44641.538194444445</c:v>
                </c:pt>
                <c:pt idx="84">
                  <c:v>44641.541666666664</c:v>
                </c:pt>
                <c:pt idx="85">
                  <c:v>44641.545138888891</c:v>
                </c:pt>
                <c:pt idx="86">
                  <c:v>44641.548611111109</c:v>
                </c:pt>
                <c:pt idx="87">
                  <c:v>44641.552083333336</c:v>
                </c:pt>
                <c:pt idx="88">
                  <c:v>44641.555555555555</c:v>
                </c:pt>
                <c:pt idx="89">
                  <c:v>44641.559027777781</c:v>
                </c:pt>
                <c:pt idx="90">
                  <c:v>44641.5625</c:v>
                </c:pt>
                <c:pt idx="91">
                  <c:v>44641.565972222219</c:v>
                </c:pt>
                <c:pt idx="92">
                  <c:v>44641.569444444445</c:v>
                </c:pt>
                <c:pt idx="93">
                  <c:v>44641.572916666664</c:v>
                </c:pt>
                <c:pt idx="94">
                  <c:v>44641.576388888891</c:v>
                </c:pt>
                <c:pt idx="95">
                  <c:v>44641.579861111109</c:v>
                </c:pt>
                <c:pt idx="96">
                  <c:v>44641.583333333336</c:v>
                </c:pt>
                <c:pt idx="97">
                  <c:v>44641.586805555555</c:v>
                </c:pt>
                <c:pt idx="98">
                  <c:v>44641.590277777781</c:v>
                </c:pt>
                <c:pt idx="99">
                  <c:v>44641.59375</c:v>
                </c:pt>
                <c:pt idx="100">
                  <c:v>44641.597222222219</c:v>
                </c:pt>
                <c:pt idx="101">
                  <c:v>44641.600694444445</c:v>
                </c:pt>
                <c:pt idx="102">
                  <c:v>44641.604166666664</c:v>
                </c:pt>
                <c:pt idx="103">
                  <c:v>44641.607638888891</c:v>
                </c:pt>
                <c:pt idx="104">
                  <c:v>44641.611111111109</c:v>
                </c:pt>
                <c:pt idx="105">
                  <c:v>44641.614583333336</c:v>
                </c:pt>
                <c:pt idx="106">
                  <c:v>44641.618055555555</c:v>
                </c:pt>
                <c:pt idx="107">
                  <c:v>44641.621527777781</c:v>
                </c:pt>
                <c:pt idx="108">
                  <c:v>44641.625</c:v>
                </c:pt>
                <c:pt idx="109">
                  <c:v>44641.628472222219</c:v>
                </c:pt>
                <c:pt idx="110">
                  <c:v>44641.631944444445</c:v>
                </c:pt>
                <c:pt idx="111">
                  <c:v>44641.635416666664</c:v>
                </c:pt>
                <c:pt idx="112">
                  <c:v>44641.638888888891</c:v>
                </c:pt>
                <c:pt idx="113">
                  <c:v>44641.642361111109</c:v>
                </c:pt>
                <c:pt idx="114">
                  <c:v>44641.645833333336</c:v>
                </c:pt>
                <c:pt idx="115">
                  <c:v>44641.649305555555</c:v>
                </c:pt>
                <c:pt idx="116">
                  <c:v>44641.652777777781</c:v>
                </c:pt>
                <c:pt idx="117">
                  <c:v>44641.65625</c:v>
                </c:pt>
                <c:pt idx="118">
                  <c:v>44641.659722222219</c:v>
                </c:pt>
                <c:pt idx="119">
                  <c:v>44641.663194444445</c:v>
                </c:pt>
                <c:pt idx="120">
                  <c:v>44641.666666666664</c:v>
                </c:pt>
                <c:pt idx="121">
                  <c:v>44641.670138888891</c:v>
                </c:pt>
                <c:pt idx="122">
                  <c:v>44641.673611111109</c:v>
                </c:pt>
                <c:pt idx="123">
                  <c:v>44641.677083333336</c:v>
                </c:pt>
                <c:pt idx="124">
                  <c:v>44641.680555555555</c:v>
                </c:pt>
                <c:pt idx="125">
                  <c:v>44641.684027777781</c:v>
                </c:pt>
                <c:pt idx="126">
                  <c:v>44641.6875</c:v>
                </c:pt>
                <c:pt idx="127">
                  <c:v>44641.690972222219</c:v>
                </c:pt>
                <c:pt idx="128">
                  <c:v>44641.694444444445</c:v>
                </c:pt>
                <c:pt idx="129">
                  <c:v>44641.697916666664</c:v>
                </c:pt>
                <c:pt idx="130">
                  <c:v>44641.701388888891</c:v>
                </c:pt>
                <c:pt idx="131">
                  <c:v>44641.704861111109</c:v>
                </c:pt>
                <c:pt idx="132">
                  <c:v>44641.708333333336</c:v>
                </c:pt>
                <c:pt idx="133">
                  <c:v>44641.711805555555</c:v>
                </c:pt>
                <c:pt idx="134">
                  <c:v>44641.715277777781</c:v>
                </c:pt>
                <c:pt idx="135">
                  <c:v>44641.71875</c:v>
                </c:pt>
                <c:pt idx="136">
                  <c:v>44641.722222222219</c:v>
                </c:pt>
                <c:pt idx="137">
                  <c:v>44641.725694444445</c:v>
                </c:pt>
                <c:pt idx="138">
                  <c:v>44641.729166666664</c:v>
                </c:pt>
                <c:pt idx="139">
                  <c:v>44641.732638888891</c:v>
                </c:pt>
                <c:pt idx="140">
                  <c:v>44641.736111111109</c:v>
                </c:pt>
                <c:pt idx="141">
                  <c:v>44641.739583333336</c:v>
                </c:pt>
                <c:pt idx="142">
                  <c:v>44641.743055555555</c:v>
                </c:pt>
                <c:pt idx="143">
                  <c:v>44641.746527777781</c:v>
                </c:pt>
                <c:pt idx="144">
                  <c:v>44641.75</c:v>
                </c:pt>
              </c:numCache>
            </c:numRef>
          </c:xVal>
          <c:yVal>
            <c:numRef>
              <c:f>Simulation_March!$DA$3:$DA$147</c:f>
              <c:numCache>
                <c:formatCode>General</c:formatCode>
                <c:ptCount val="145"/>
                <c:pt idx="0">
                  <c:v>0</c:v>
                </c:pt>
                <c:pt idx="1">
                  <c:v>0</c:v>
                </c:pt>
                <c:pt idx="2">
                  <c:v>0</c:v>
                </c:pt>
                <c:pt idx="3">
                  <c:v>0</c:v>
                </c:pt>
                <c:pt idx="4">
                  <c:v>0</c:v>
                </c:pt>
                <c:pt idx="5">
                  <c:v>0</c:v>
                </c:pt>
                <c:pt idx="6">
                  <c:v>0</c:v>
                </c:pt>
                <c:pt idx="7">
                  <c:v>0</c:v>
                </c:pt>
                <c:pt idx="8">
                  <c:v>0</c:v>
                </c:pt>
                <c:pt idx="9">
                  <c:v>0</c:v>
                </c:pt>
                <c:pt idx="10">
                  <c:v>9.1980000000000006E-2</c:v>
                </c:pt>
                <c:pt idx="11">
                  <c:v>0.25409999999999999</c:v>
                </c:pt>
                <c:pt idx="12">
                  <c:v>0.54432000000000003</c:v>
                </c:pt>
                <c:pt idx="13">
                  <c:v>0.91391999999999995</c:v>
                </c:pt>
                <c:pt idx="14">
                  <c:v>1.2936000000000001</c:v>
                </c:pt>
                <c:pt idx="15">
                  <c:v>1.7291399999999999</c:v>
                </c:pt>
                <c:pt idx="16">
                  <c:v>2.2373400000000001</c:v>
                </c:pt>
                <c:pt idx="17">
                  <c:v>2.77704</c:v>
                </c:pt>
                <c:pt idx="18">
                  <c:v>3.26004</c:v>
                </c:pt>
                <c:pt idx="19">
                  <c:v>3.7367400000000002</c:v>
                </c:pt>
                <c:pt idx="20">
                  <c:v>4.30206</c:v>
                </c:pt>
                <c:pt idx="21">
                  <c:v>4.9186199999999998</c:v>
                </c:pt>
                <c:pt idx="22">
                  <c:v>5.5473600000000003</c:v>
                </c:pt>
                <c:pt idx="23">
                  <c:v>6.1748399999999997</c:v>
                </c:pt>
                <c:pt idx="24">
                  <c:v>6.7788000000000004</c:v>
                </c:pt>
                <c:pt idx="25">
                  <c:v>7.4885999999999999</c:v>
                </c:pt>
                <c:pt idx="26">
                  <c:v>8.1290999999999993</c:v>
                </c:pt>
                <c:pt idx="27">
                  <c:v>8.8191600000000001</c:v>
                </c:pt>
                <c:pt idx="28">
                  <c:v>9.3613800000000005</c:v>
                </c:pt>
                <c:pt idx="29">
                  <c:v>10.031700000000001</c:v>
                </c:pt>
                <c:pt idx="30">
                  <c:v>10.61886</c:v>
                </c:pt>
                <c:pt idx="31">
                  <c:v>11.22996</c:v>
                </c:pt>
                <c:pt idx="32">
                  <c:v>11.87424</c:v>
                </c:pt>
                <c:pt idx="33">
                  <c:v>12.52566</c:v>
                </c:pt>
                <c:pt idx="34">
                  <c:v>13.214040000000001</c:v>
                </c:pt>
                <c:pt idx="35">
                  <c:v>13.8264</c:v>
                </c:pt>
                <c:pt idx="36">
                  <c:v>14.458500000000001</c:v>
                </c:pt>
                <c:pt idx="37">
                  <c:v>14.975519999999999</c:v>
                </c:pt>
                <c:pt idx="38">
                  <c:v>15.55428</c:v>
                </c:pt>
                <c:pt idx="39">
                  <c:v>16.12548</c:v>
                </c:pt>
                <c:pt idx="40">
                  <c:v>16.615200000000002</c:v>
                </c:pt>
                <c:pt idx="41">
                  <c:v>17.167079999999999</c:v>
                </c:pt>
                <c:pt idx="42">
                  <c:v>17.748360000000002</c:v>
                </c:pt>
                <c:pt idx="43">
                  <c:v>18.231359999999999</c:v>
                </c:pt>
                <c:pt idx="44">
                  <c:v>18.659759999999999</c:v>
                </c:pt>
                <c:pt idx="45">
                  <c:v>19.096139999999998</c:v>
                </c:pt>
                <c:pt idx="46">
                  <c:v>19.466999999999999</c:v>
                </c:pt>
                <c:pt idx="47">
                  <c:v>19.85718</c:v>
                </c:pt>
                <c:pt idx="48">
                  <c:v>20.249040000000001</c:v>
                </c:pt>
                <c:pt idx="49">
                  <c:v>20.717759999999998</c:v>
                </c:pt>
                <c:pt idx="50">
                  <c:v>21.02646</c:v>
                </c:pt>
                <c:pt idx="51">
                  <c:v>21.28518</c:v>
                </c:pt>
                <c:pt idx="52">
                  <c:v>21.619499999999999</c:v>
                </c:pt>
                <c:pt idx="53">
                  <c:v>22.033200000000001</c:v>
                </c:pt>
                <c:pt idx="54">
                  <c:v>22.239840000000001</c:v>
                </c:pt>
                <c:pt idx="55">
                  <c:v>22.780799999999999</c:v>
                </c:pt>
                <c:pt idx="56">
                  <c:v>23.138639999999999</c:v>
                </c:pt>
                <c:pt idx="57">
                  <c:v>23.318819999999999</c:v>
                </c:pt>
                <c:pt idx="58">
                  <c:v>23.55612</c:v>
                </c:pt>
                <c:pt idx="59">
                  <c:v>23.930759999999999</c:v>
                </c:pt>
                <c:pt idx="60">
                  <c:v>24.138660000000002</c:v>
                </c:pt>
                <c:pt idx="61">
                  <c:v>24.189060000000001</c:v>
                </c:pt>
                <c:pt idx="62">
                  <c:v>24.556979999999999</c:v>
                </c:pt>
                <c:pt idx="63">
                  <c:v>24.691800000000001</c:v>
                </c:pt>
                <c:pt idx="64">
                  <c:v>24.905999999999999</c:v>
                </c:pt>
                <c:pt idx="65">
                  <c:v>25.055520000000001</c:v>
                </c:pt>
                <c:pt idx="66">
                  <c:v>24.995460000000001</c:v>
                </c:pt>
                <c:pt idx="67">
                  <c:v>24.812760000000001</c:v>
                </c:pt>
                <c:pt idx="68">
                  <c:v>25.066020000000002</c:v>
                </c:pt>
                <c:pt idx="69">
                  <c:v>25.239059999999998</c:v>
                </c:pt>
                <c:pt idx="70">
                  <c:v>25.19454</c:v>
                </c:pt>
                <c:pt idx="71">
                  <c:v>24.924479999999999</c:v>
                </c:pt>
                <c:pt idx="72">
                  <c:v>25.023599999999998</c:v>
                </c:pt>
                <c:pt idx="73">
                  <c:v>25.097940000000001</c:v>
                </c:pt>
                <c:pt idx="74">
                  <c:v>25.118939999999998</c:v>
                </c:pt>
                <c:pt idx="75">
                  <c:v>25.116</c:v>
                </c:pt>
                <c:pt idx="76">
                  <c:v>24.933720000000001</c:v>
                </c:pt>
                <c:pt idx="77">
                  <c:v>25.025279999999999</c:v>
                </c:pt>
                <c:pt idx="78">
                  <c:v>24.92952</c:v>
                </c:pt>
                <c:pt idx="79">
                  <c:v>24.756900000000002</c:v>
                </c:pt>
                <c:pt idx="80">
                  <c:v>24.703140000000001</c:v>
                </c:pt>
                <c:pt idx="81">
                  <c:v>24.69012</c:v>
                </c:pt>
                <c:pt idx="82">
                  <c:v>24.707339999999999</c:v>
                </c:pt>
                <c:pt idx="83">
                  <c:v>24.418379999999999</c:v>
                </c:pt>
                <c:pt idx="84">
                  <c:v>24.573779999999999</c:v>
                </c:pt>
                <c:pt idx="85">
                  <c:v>24.366720000000001</c:v>
                </c:pt>
                <c:pt idx="86">
                  <c:v>24.220980000000001</c:v>
                </c:pt>
                <c:pt idx="87">
                  <c:v>23.96604</c:v>
                </c:pt>
                <c:pt idx="88">
                  <c:v>24.012239999999998</c:v>
                </c:pt>
                <c:pt idx="89">
                  <c:v>23.73882</c:v>
                </c:pt>
                <c:pt idx="90">
                  <c:v>23.41836</c:v>
                </c:pt>
                <c:pt idx="91">
                  <c:v>23.30622</c:v>
                </c:pt>
                <c:pt idx="92">
                  <c:v>23.28228</c:v>
                </c:pt>
                <c:pt idx="93">
                  <c:v>23.063040000000001</c:v>
                </c:pt>
                <c:pt idx="94">
                  <c:v>22.78584</c:v>
                </c:pt>
                <c:pt idx="95">
                  <c:v>22.698060000000002</c:v>
                </c:pt>
                <c:pt idx="96">
                  <c:v>22.5078</c:v>
                </c:pt>
                <c:pt idx="97">
                  <c:v>22.480080000000001</c:v>
                </c:pt>
                <c:pt idx="98">
                  <c:v>21.999600000000001</c:v>
                </c:pt>
                <c:pt idx="99">
                  <c:v>21.807659999999998</c:v>
                </c:pt>
                <c:pt idx="100">
                  <c:v>21.843779999999999</c:v>
                </c:pt>
                <c:pt idx="101">
                  <c:v>21.651420000000002</c:v>
                </c:pt>
                <c:pt idx="102">
                  <c:v>20.876940000000001</c:v>
                </c:pt>
                <c:pt idx="103">
                  <c:v>20.326319999999999</c:v>
                </c:pt>
                <c:pt idx="104">
                  <c:v>19.982759999999999</c:v>
                </c:pt>
                <c:pt idx="105">
                  <c:v>19.66104</c:v>
                </c:pt>
                <c:pt idx="106">
                  <c:v>19.393080000000001</c:v>
                </c:pt>
                <c:pt idx="107">
                  <c:v>18.92352</c:v>
                </c:pt>
                <c:pt idx="108">
                  <c:v>18.778199999999998</c:v>
                </c:pt>
                <c:pt idx="109">
                  <c:v>18.644639999999999</c:v>
                </c:pt>
                <c:pt idx="110">
                  <c:v>17.977679999999999</c:v>
                </c:pt>
                <c:pt idx="111">
                  <c:v>17.354399999999998</c:v>
                </c:pt>
                <c:pt idx="112">
                  <c:v>16.962540000000001</c:v>
                </c:pt>
                <c:pt idx="113">
                  <c:v>16.507680000000001</c:v>
                </c:pt>
                <c:pt idx="114">
                  <c:v>16.253579999999999</c:v>
                </c:pt>
                <c:pt idx="115">
                  <c:v>16.149000000000001</c:v>
                </c:pt>
                <c:pt idx="116">
                  <c:v>15.8516399999999</c:v>
                </c:pt>
                <c:pt idx="117">
                  <c:v>15.0717</c:v>
                </c:pt>
                <c:pt idx="118">
                  <c:v>14.551740000000001</c:v>
                </c:pt>
                <c:pt idx="119">
                  <c:v>14.13888</c:v>
                </c:pt>
                <c:pt idx="120">
                  <c:v>13.38036</c:v>
                </c:pt>
                <c:pt idx="121">
                  <c:v>13.084680000000001</c:v>
                </c:pt>
                <c:pt idx="122">
                  <c:v>12.5433</c:v>
                </c:pt>
                <c:pt idx="123">
                  <c:v>11.775539999999999</c:v>
                </c:pt>
                <c:pt idx="124">
                  <c:v>11.335380000000001</c:v>
                </c:pt>
                <c:pt idx="125">
                  <c:v>10.87926</c:v>
                </c:pt>
                <c:pt idx="126">
                  <c:v>10.513019999999999</c:v>
                </c:pt>
                <c:pt idx="127">
                  <c:v>9.9703800000000005</c:v>
                </c:pt>
                <c:pt idx="128">
                  <c:v>9.3424800000000001</c:v>
                </c:pt>
                <c:pt idx="129">
                  <c:v>8.8166399999999996</c:v>
                </c:pt>
                <c:pt idx="130">
                  <c:v>7.9921800000000003</c:v>
                </c:pt>
                <c:pt idx="131">
                  <c:v>7.2240000000000002</c:v>
                </c:pt>
                <c:pt idx="132">
                  <c:v>6.7930799999999998</c:v>
                </c:pt>
                <c:pt idx="133">
                  <c:v>6.3776999999999999</c:v>
                </c:pt>
                <c:pt idx="134">
                  <c:v>5.8409399999999998</c:v>
                </c:pt>
                <c:pt idx="135">
                  <c:v>5.2915799999999997</c:v>
                </c:pt>
                <c:pt idx="136">
                  <c:v>4.7623800000000003</c:v>
                </c:pt>
                <c:pt idx="137">
                  <c:v>4.2449399999999997</c:v>
                </c:pt>
                <c:pt idx="138">
                  <c:v>3.7006199999999998</c:v>
                </c:pt>
                <c:pt idx="139">
                  <c:v>3.26634</c:v>
                </c:pt>
                <c:pt idx="140">
                  <c:v>2.8270200000000001</c:v>
                </c:pt>
                <c:pt idx="141">
                  <c:v>2.1537600000000001</c:v>
                </c:pt>
                <c:pt idx="142">
                  <c:v>1.9168799999999999</c:v>
                </c:pt>
                <c:pt idx="143">
                  <c:v>1.7807999999999999</c:v>
                </c:pt>
                <c:pt idx="144">
                  <c:v>1.4859599999999999</c:v>
                </c:pt>
              </c:numCache>
            </c:numRef>
          </c:yVal>
          <c:smooth val="0"/>
          <c:extLst>
            <c:ext xmlns:c16="http://schemas.microsoft.com/office/drawing/2014/chart" uri="{C3380CC4-5D6E-409C-BE32-E72D297353CC}">
              <c16:uniqueId val="{00000006-6E91-498D-9A4B-6BC8E9B2C0D3}"/>
            </c:ext>
          </c:extLst>
        </c:ser>
        <c:dLbls>
          <c:showLegendKey val="0"/>
          <c:showVal val="0"/>
          <c:showCatName val="0"/>
          <c:showSerName val="0"/>
          <c:showPercent val="0"/>
          <c:showBubbleSize val="0"/>
        </c:dLbls>
        <c:axId val="588631272"/>
        <c:axId val="588631992"/>
      </c:scatterChart>
      <c:valAx>
        <c:axId val="588631272"/>
        <c:scaling>
          <c:orientation val="minMax"/>
        </c:scaling>
        <c:delete val="0"/>
        <c:axPos val="b"/>
        <c:majorGridlines>
          <c:spPr>
            <a:ln w="9525" cap="flat" cmpd="sng" algn="ctr">
              <a:solidFill>
                <a:schemeClr val="tx1">
                  <a:lumMod val="15000"/>
                  <a:lumOff val="85000"/>
                </a:schemeClr>
              </a:solidFill>
              <a:round/>
            </a:ln>
            <a:effectLst/>
          </c:spPr>
        </c:majorGridlines>
        <c:numFmt formatCode="m/d/yyyy\ h:mm"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8631992"/>
        <c:crosses val="autoZero"/>
        <c:crossBetween val="midCat"/>
      </c:valAx>
      <c:valAx>
        <c:axId val="5886319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8631272"/>
        <c:crosses val="autoZero"/>
        <c:crossBetween val="midCat"/>
      </c:valAx>
    </c:plotArea>
    <c:legend>
      <c:legendPos val="b"/>
      <c:overlay val="0"/>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7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Charged energy</a:t>
            </a:r>
            <a:endParaRPr lang="en-US"/>
          </a:p>
        </c:rich>
      </c:tx>
      <c:overlay val="0"/>
      <c:spPr>
        <a:noFill/>
        <a:ln>
          <a:noFill/>
        </a:ln>
        <a:effectLst/>
      </c:spPr>
    </c:title>
    <c:autoTitleDeleted val="0"/>
    <c:plotArea>
      <c:layout>
        <c:manualLayout>
          <c:layoutTarget val="inner"/>
          <c:xMode val="edge"/>
          <c:yMode val="edge"/>
          <c:x val="3.7092171990565387E-2"/>
          <c:y val="0.11925655212034547"/>
          <c:w val="0.93530047464303678"/>
          <c:h val="0.72120210150764852"/>
        </c:manualLayout>
      </c:layout>
      <c:scatterChart>
        <c:scatterStyle val="lineMarker"/>
        <c:varyColors val="0"/>
        <c:ser>
          <c:idx val="5"/>
          <c:order val="0"/>
          <c:tx>
            <c:strRef>
              <c:f>Simulation_March!$FP$2</c:f>
              <c:strCache>
                <c:ptCount val="1"/>
                <c:pt idx="0">
                  <c:v>EV0 </c:v>
                </c:pt>
              </c:strCache>
            </c:strRef>
          </c:tx>
          <c:spPr>
            <a:ln w="12700" cap="rnd">
              <a:solidFill>
                <a:srgbClr val="92D050"/>
              </a:solidFill>
              <a:round/>
            </a:ln>
            <a:effectLst/>
          </c:spPr>
          <c:marker>
            <c:symbol val="none"/>
          </c:marker>
          <c:xVal>
            <c:strRef>
              <c:f>Simulation_March!$A$2:$A$147</c:f>
              <c:strCache>
                <c:ptCount val="146"/>
                <c:pt idx="0">
                  <c:v>Datetime</c:v>
                </c:pt>
                <c:pt idx="1">
                  <c:v>21/03/2022 06:00</c:v>
                </c:pt>
                <c:pt idx="2">
                  <c:v>21/03/2022 06:05</c:v>
                </c:pt>
                <c:pt idx="3">
                  <c:v>21/03/2022 06:10</c:v>
                </c:pt>
                <c:pt idx="4">
                  <c:v>21/03/2022 06:15</c:v>
                </c:pt>
                <c:pt idx="5">
                  <c:v>21/03/2022 06:20</c:v>
                </c:pt>
                <c:pt idx="6">
                  <c:v>21/03/2022 06:25</c:v>
                </c:pt>
                <c:pt idx="7">
                  <c:v>21/03/2022 06:30</c:v>
                </c:pt>
                <c:pt idx="8">
                  <c:v>21/03/2022 06:35</c:v>
                </c:pt>
                <c:pt idx="9">
                  <c:v>21/03/2022 06:40</c:v>
                </c:pt>
                <c:pt idx="10">
                  <c:v>21/03/2022 06:45</c:v>
                </c:pt>
                <c:pt idx="11">
                  <c:v>21/03/2022 06:50</c:v>
                </c:pt>
                <c:pt idx="12">
                  <c:v>21/03/2022 06:55</c:v>
                </c:pt>
                <c:pt idx="13">
                  <c:v>21/03/2022 07:00</c:v>
                </c:pt>
                <c:pt idx="14">
                  <c:v>21/03/2022 07:05</c:v>
                </c:pt>
                <c:pt idx="15">
                  <c:v>21/03/2022 07:10</c:v>
                </c:pt>
                <c:pt idx="16">
                  <c:v>21/03/2022 07:15</c:v>
                </c:pt>
                <c:pt idx="17">
                  <c:v>21/03/2022 07:20</c:v>
                </c:pt>
                <c:pt idx="18">
                  <c:v>21/03/2022 07:25</c:v>
                </c:pt>
                <c:pt idx="19">
                  <c:v>21/03/2022 07:30</c:v>
                </c:pt>
                <c:pt idx="20">
                  <c:v>21/03/2022 07:35</c:v>
                </c:pt>
                <c:pt idx="21">
                  <c:v>21/03/2022 07:40</c:v>
                </c:pt>
                <c:pt idx="22">
                  <c:v>21/03/2022 07:45</c:v>
                </c:pt>
                <c:pt idx="23">
                  <c:v>21/03/2022 07:50</c:v>
                </c:pt>
                <c:pt idx="24">
                  <c:v>21/03/2022 07:55</c:v>
                </c:pt>
                <c:pt idx="25">
                  <c:v>21/03/2022 08:00</c:v>
                </c:pt>
                <c:pt idx="26">
                  <c:v>21/03/2022 08:05</c:v>
                </c:pt>
                <c:pt idx="27">
                  <c:v>21/03/2022 08:10</c:v>
                </c:pt>
                <c:pt idx="28">
                  <c:v>21/03/2022 08:15</c:v>
                </c:pt>
                <c:pt idx="29">
                  <c:v>21/03/2022 08:20</c:v>
                </c:pt>
                <c:pt idx="30">
                  <c:v>21/03/2022 08:25</c:v>
                </c:pt>
                <c:pt idx="31">
                  <c:v>21/03/2022 08:30</c:v>
                </c:pt>
                <c:pt idx="32">
                  <c:v>21/03/2022 08:35</c:v>
                </c:pt>
                <c:pt idx="33">
                  <c:v>21/03/2022 08:40</c:v>
                </c:pt>
                <c:pt idx="34">
                  <c:v>21/03/2022 08:45</c:v>
                </c:pt>
                <c:pt idx="35">
                  <c:v>21/03/2022 08:50</c:v>
                </c:pt>
                <c:pt idx="36">
                  <c:v>21/03/2022 08:55</c:v>
                </c:pt>
                <c:pt idx="37">
                  <c:v>21/03/2022 09:00</c:v>
                </c:pt>
                <c:pt idx="38">
                  <c:v>21/03/2022 09:05</c:v>
                </c:pt>
                <c:pt idx="39">
                  <c:v>21/03/2022 09:10</c:v>
                </c:pt>
                <c:pt idx="40">
                  <c:v>21/03/2022 09:15</c:v>
                </c:pt>
                <c:pt idx="41">
                  <c:v>21/03/2022 09:20</c:v>
                </c:pt>
                <c:pt idx="42">
                  <c:v>21/03/2022 09:25</c:v>
                </c:pt>
                <c:pt idx="43">
                  <c:v>21/03/2022 09:30</c:v>
                </c:pt>
                <c:pt idx="44">
                  <c:v>21/03/2022 09:35</c:v>
                </c:pt>
                <c:pt idx="45">
                  <c:v>21/03/2022 09:40</c:v>
                </c:pt>
                <c:pt idx="46">
                  <c:v>21/03/2022 09:45</c:v>
                </c:pt>
                <c:pt idx="47">
                  <c:v>21/03/2022 09:50</c:v>
                </c:pt>
                <c:pt idx="48">
                  <c:v>21/03/2022 09:55</c:v>
                </c:pt>
                <c:pt idx="49">
                  <c:v>21/03/2022 10:00</c:v>
                </c:pt>
                <c:pt idx="50">
                  <c:v>21/03/2022 10:05</c:v>
                </c:pt>
                <c:pt idx="51">
                  <c:v>21/03/2022 10:10</c:v>
                </c:pt>
                <c:pt idx="52">
                  <c:v>21/03/2022 10:15</c:v>
                </c:pt>
                <c:pt idx="53">
                  <c:v>21/03/2022 10:20</c:v>
                </c:pt>
                <c:pt idx="54">
                  <c:v>21/03/2022 10:25</c:v>
                </c:pt>
                <c:pt idx="55">
                  <c:v>21/03/2022 10:30</c:v>
                </c:pt>
                <c:pt idx="56">
                  <c:v>21/03/2022 10:35</c:v>
                </c:pt>
                <c:pt idx="57">
                  <c:v>21/03/2022 10:40</c:v>
                </c:pt>
                <c:pt idx="58">
                  <c:v>21/03/2022 10:45</c:v>
                </c:pt>
                <c:pt idx="59">
                  <c:v>21/03/2022 10:50</c:v>
                </c:pt>
                <c:pt idx="60">
                  <c:v>21/03/2022 10:55</c:v>
                </c:pt>
                <c:pt idx="61">
                  <c:v>21/03/2022 11:00</c:v>
                </c:pt>
                <c:pt idx="62">
                  <c:v>21/03/2022 11:05</c:v>
                </c:pt>
                <c:pt idx="63">
                  <c:v>21/03/2022 11:10</c:v>
                </c:pt>
                <c:pt idx="64">
                  <c:v>21/03/2022 11:15</c:v>
                </c:pt>
                <c:pt idx="65">
                  <c:v>21/03/2022 11:20</c:v>
                </c:pt>
                <c:pt idx="66">
                  <c:v>21/03/2022 11:25</c:v>
                </c:pt>
                <c:pt idx="67">
                  <c:v>21/03/2022 11:30</c:v>
                </c:pt>
                <c:pt idx="68">
                  <c:v>21/03/2022 11:35</c:v>
                </c:pt>
                <c:pt idx="69">
                  <c:v>21/03/2022 11:40</c:v>
                </c:pt>
                <c:pt idx="70">
                  <c:v>21/03/2022 11:45</c:v>
                </c:pt>
                <c:pt idx="71">
                  <c:v>21/03/2022 11:50</c:v>
                </c:pt>
                <c:pt idx="72">
                  <c:v>21/03/2022 11:55</c:v>
                </c:pt>
                <c:pt idx="73">
                  <c:v>21/03/2022 12:00</c:v>
                </c:pt>
                <c:pt idx="74">
                  <c:v>21/03/2022 12:05</c:v>
                </c:pt>
                <c:pt idx="75">
                  <c:v>21/03/2022 12:10</c:v>
                </c:pt>
                <c:pt idx="76">
                  <c:v>21/03/2022 12:15</c:v>
                </c:pt>
                <c:pt idx="77">
                  <c:v>21/03/2022 12:20</c:v>
                </c:pt>
                <c:pt idx="78">
                  <c:v>21/03/2022 12:25</c:v>
                </c:pt>
                <c:pt idx="79">
                  <c:v>21/03/2022 12:30</c:v>
                </c:pt>
                <c:pt idx="80">
                  <c:v>21/03/2022 12:35</c:v>
                </c:pt>
                <c:pt idx="81">
                  <c:v>21/03/2022 12:40</c:v>
                </c:pt>
                <c:pt idx="82">
                  <c:v>21/03/2022 12:45</c:v>
                </c:pt>
                <c:pt idx="83">
                  <c:v>21/03/2022 12:50</c:v>
                </c:pt>
                <c:pt idx="84">
                  <c:v>21/03/2022 12:55</c:v>
                </c:pt>
                <c:pt idx="85">
                  <c:v>21/03/2022 13:00</c:v>
                </c:pt>
                <c:pt idx="86">
                  <c:v>21/03/2022 13:05</c:v>
                </c:pt>
                <c:pt idx="87">
                  <c:v>21/03/2022 13:10</c:v>
                </c:pt>
                <c:pt idx="88">
                  <c:v>21/03/2022 13:15</c:v>
                </c:pt>
                <c:pt idx="89">
                  <c:v>21/03/2022 13:20</c:v>
                </c:pt>
                <c:pt idx="90">
                  <c:v>21/03/2022 13:25</c:v>
                </c:pt>
                <c:pt idx="91">
                  <c:v>21/03/2022 13:30</c:v>
                </c:pt>
                <c:pt idx="92">
                  <c:v>21/03/2022 13:35</c:v>
                </c:pt>
                <c:pt idx="93">
                  <c:v>21/03/2022 13:40</c:v>
                </c:pt>
                <c:pt idx="94">
                  <c:v>21/03/2022 13:45</c:v>
                </c:pt>
                <c:pt idx="95">
                  <c:v>21/03/2022 13:50</c:v>
                </c:pt>
                <c:pt idx="96">
                  <c:v>21/03/2022 13:55</c:v>
                </c:pt>
                <c:pt idx="97">
                  <c:v>21/03/2022 14:00</c:v>
                </c:pt>
                <c:pt idx="98">
                  <c:v>21/03/2022 14:05</c:v>
                </c:pt>
                <c:pt idx="99">
                  <c:v>21/03/2022 14:10</c:v>
                </c:pt>
                <c:pt idx="100">
                  <c:v>21/03/2022 14:15</c:v>
                </c:pt>
                <c:pt idx="101">
                  <c:v>21/03/2022 14:20</c:v>
                </c:pt>
                <c:pt idx="102">
                  <c:v>21/03/2022 14:25</c:v>
                </c:pt>
                <c:pt idx="103">
                  <c:v>21/03/2022 14:30</c:v>
                </c:pt>
                <c:pt idx="104">
                  <c:v>21/03/2022 14:35</c:v>
                </c:pt>
                <c:pt idx="105">
                  <c:v>21/03/2022 14:40</c:v>
                </c:pt>
                <c:pt idx="106">
                  <c:v>21/03/2022 14:45</c:v>
                </c:pt>
                <c:pt idx="107">
                  <c:v>21/03/2022 14:50</c:v>
                </c:pt>
                <c:pt idx="108">
                  <c:v>21/03/2022 14:55</c:v>
                </c:pt>
                <c:pt idx="109">
                  <c:v>21/03/2022 15:00</c:v>
                </c:pt>
                <c:pt idx="110">
                  <c:v>21/03/2022 15:05</c:v>
                </c:pt>
                <c:pt idx="111">
                  <c:v>21/03/2022 15:10</c:v>
                </c:pt>
                <c:pt idx="112">
                  <c:v>21/03/2022 15:15</c:v>
                </c:pt>
                <c:pt idx="113">
                  <c:v>21/03/2022 15:20</c:v>
                </c:pt>
                <c:pt idx="114">
                  <c:v>21/03/2022 15:25</c:v>
                </c:pt>
                <c:pt idx="115">
                  <c:v>21/03/2022 15:30</c:v>
                </c:pt>
                <c:pt idx="116">
                  <c:v>21/03/2022 15:35</c:v>
                </c:pt>
                <c:pt idx="117">
                  <c:v>21/03/2022 15:40</c:v>
                </c:pt>
                <c:pt idx="118">
                  <c:v>21/03/2022 15:45</c:v>
                </c:pt>
                <c:pt idx="119">
                  <c:v>21/03/2022 15:50</c:v>
                </c:pt>
                <c:pt idx="120">
                  <c:v>21/03/2022 15:55</c:v>
                </c:pt>
                <c:pt idx="121">
                  <c:v>21/03/2022 16:00</c:v>
                </c:pt>
                <c:pt idx="122">
                  <c:v>21/03/2022 16:05</c:v>
                </c:pt>
                <c:pt idx="123">
                  <c:v>21/03/2022 16:10</c:v>
                </c:pt>
                <c:pt idx="124">
                  <c:v>21/03/2022 16:15</c:v>
                </c:pt>
                <c:pt idx="125">
                  <c:v>21/03/2022 16:20</c:v>
                </c:pt>
                <c:pt idx="126">
                  <c:v>21/03/2022 16:25</c:v>
                </c:pt>
                <c:pt idx="127">
                  <c:v>21/03/2022 16:30</c:v>
                </c:pt>
                <c:pt idx="128">
                  <c:v>21/03/2022 16:35</c:v>
                </c:pt>
                <c:pt idx="129">
                  <c:v>21/03/2022 16:40</c:v>
                </c:pt>
                <c:pt idx="130">
                  <c:v>21/03/2022 16:45</c:v>
                </c:pt>
                <c:pt idx="131">
                  <c:v>21/03/2022 16:50</c:v>
                </c:pt>
                <c:pt idx="132">
                  <c:v>21/03/2022 16:55</c:v>
                </c:pt>
                <c:pt idx="133">
                  <c:v>21/03/2022 17:00</c:v>
                </c:pt>
                <c:pt idx="134">
                  <c:v>21/03/2022 17:05</c:v>
                </c:pt>
                <c:pt idx="135">
                  <c:v>21/03/2022 17:10</c:v>
                </c:pt>
                <c:pt idx="136">
                  <c:v>21/03/2022 17:15</c:v>
                </c:pt>
                <c:pt idx="137">
                  <c:v>21/03/2022 17:20</c:v>
                </c:pt>
                <c:pt idx="138">
                  <c:v>21/03/2022 17:25</c:v>
                </c:pt>
                <c:pt idx="139">
                  <c:v>21/03/2022 17:30</c:v>
                </c:pt>
                <c:pt idx="140">
                  <c:v>21/03/2022 17:35</c:v>
                </c:pt>
                <c:pt idx="141">
                  <c:v>21/03/2022 17:40</c:v>
                </c:pt>
                <c:pt idx="142">
                  <c:v>21/03/2022 17:45</c:v>
                </c:pt>
                <c:pt idx="143">
                  <c:v>21/03/2022 17:50</c:v>
                </c:pt>
                <c:pt idx="144">
                  <c:v>21/03/2022 17:55</c:v>
                </c:pt>
                <c:pt idx="145">
                  <c:v>21/03/2022 18:00</c:v>
                </c:pt>
              </c:strCache>
            </c:strRef>
          </c:xVal>
          <c:yVal>
            <c:numRef>
              <c:f>Simulation_March!$FP$3:$FP$147</c:f>
              <c:numCache>
                <c:formatCode>General</c:formatCode>
                <c:ptCount val="14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3.3200000000000003</c:v>
                </c:pt>
                <c:pt idx="22">
                  <c:v>6.6400000000000006</c:v>
                </c:pt>
                <c:pt idx="23">
                  <c:v>9.9600000000000009</c:v>
                </c:pt>
                <c:pt idx="24">
                  <c:v>13.280000000000001</c:v>
                </c:pt>
                <c:pt idx="25">
                  <c:v>16.600000000000001</c:v>
                </c:pt>
                <c:pt idx="26">
                  <c:v>19.920000000000002</c:v>
                </c:pt>
                <c:pt idx="27">
                  <c:v>23.240000000000002</c:v>
                </c:pt>
                <c:pt idx="28">
                  <c:v>26.560000000000002</c:v>
                </c:pt>
                <c:pt idx="29">
                  <c:v>29.880000000000003</c:v>
                </c:pt>
                <c:pt idx="30">
                  <c:v>33.200000000000003</c:v>
                </c:pt>
                <c:pt idx="31">
                  <c:v>36.520000000000003</c:v>
                </c:pt>
                <c:pt idx="32">
                  <c:v>39.840000000000003</c:v>
                </c:pt>
                <c:pt idx="33">
                  <c:v>43.160000000000004</c:v>
                </c:pt>
                <c:pt idx="34">
                  <c:v>46.480000000000004</c:v>
                </c:pt>
                <c:pt idx="35">
                  <c:v>49.800000000000004</c:v>
                </c:pt>
                <c:pt idx="36">
                  <c:v>49.800000000000004</c:v>
                </c:pt>
                <c:pt idx="37">
                  <c:v>49.800000000000004</c:v>
                </c:pt>
                <c:pt idx="38">
                  <c:v>49.800000000000004</c:v>
                </c:pt>
                <c:pt idx="39">
                  <c:v>49.800000000000004</c:v>
                </c:pt>
                <c:pt idx="40">
                  <c:v>49.800000000000004</c:v>
                </c:pt>
                <c:pt idx="41">
                  <c:v>49.800000000000004</c:v>
                </c:pt>
                <c:pt idx="42">
                  <c:v>49.800000000000004</c:v>
                </c:pt>
                <c:pt idx="43">
                  <c:v>49.800000000000004</c:v>
                </c:pt>
                <c:pt idx="44">
                  <c:v>49.800000000000004</c:v>
                </c:pt>
                <c:pt idx="45">
                  <c:v>49.800000000000004</c:v>
                </c:pt>
                <c:pt idx="46">
                  <c:v>49.800000000000004</c:v>
                </c:pt>
                <c:pt idx="47">
                  <c:v>49.800000000000004</c:v>
                </c:pt>
                <c:pt idx="48">
                  <c:v>49.800000000000004</c:v>
                </c:pt>
                <c:pt idx="49">
                  <c:v>49.800000000000004</c:v>
                </c:pt>
                <c:pt idx="50">
                  <c:v>49.800000000000004</c:v>
                </c:pt>
                <c:pt idx="51">
                  <c:v>49.800000000000004</c:v>
                </c:pt>
                <c:pt idx="52">
                  <c:v>49.800000000000004</c:v>
                </c:pt>
                <c:pt idx="53">
                  <c:v>49.800000000000004</c:v>
                </c:pt>
                <c:pt idx="54">
                  <c:v>49.800000000000004</c:v>
                </c:pt>
                <c:pt idx="55">
                  <c:v>49.800000000000004</c:v>
                </c:pt>
                <c:pt idx="56">
                  <c:v>49.800000000000004</c:v>
                </c:pt>
                <c:pt idx="57">
                  <c:v>49.800000000000004</c:v>
                </c:pt>
                <c:pt idx="58">
                  <c:v>49.800000000000004</c:v>
                </c:pt>
                <c:pt idx="59">
                  <c:v>49.800000000000004</c:v>
                </c:pt>
                <c:pt idx="60">
                  <c:v>49.800000000000004</c:v>
                </c:pt>
                <c:pt idx="61">
                  <c:v>49.800000000000004</c:v>
                </c:pt>
                <c:pt idx="62">
                  <c:v>49.800000000000004</c:v>
                </c:pt>
                <c:pt idx="63">
                  <c:v>49.800000000000004</c:v>
                </c:pt>
                <c:pt idx="64">
                  <c:v>49.800000000000004</c:v>
                </c:pt>
                <c:pt idx="65">
                  <c:v>49.800000000000004</c:v>
                </c:pt>
                <c:pt idx="66">
                  <c:v>49.800000000000004</c:v>
                </c:pt>
                <c:pt idx="67">
                  <c:v>49.800000000000004</c:v>
                </c:pt>
                <c:pt idx="68">
                  <c:v>49.800000000000004</c:v>
                </c:pt>
                <c:pt idx="69">
                  <c:v>49.800000000000004</c:v>
                </c:pt>
                <c:pt idx="70">
                  <c:v>49.800000000000004</c:v>
                </c:pt>
                <c:pt idx="71">
                  <c:v>49.800000000000004</c:v>
                </c:pt>
                <c:pt idx="72">
                  <c:v>49.800000000000004</c:v>
                </c:pt>
                <c:pt idx="73">
                  <c:v>49.800000000000004</c:v>
                </c:pt>
                <c:pt idx="74">
                  <c:v>49.800000000000004</c:v>
                </c:pt>
                <c:pt idx="75">
                  <c:v>49.800000000000004</c:v>
                </c:pt>
                <c:pt idx="76">
                  <c:v>49.800000000000004</c:v>
                </c:pt>
                <c:pt idx="77">
                  <c:v>49.800000000000004</c:v>
                </c:pt>
                <c:pt idx="78">
                  <c:v>49.800000000000004</c:v>
                </c:pt>
                <c:pt idx="79">
                  <c:v>49.800000000000004</c:v>
                </c:pt>
                <c:pt idx="80">
                  <c:v>49.800000000000004</c:v>
                </c:pt>
                <c:pt idx="81">
                  <c:v>49.800000000000004</c:v>
                </c:pt>
                <c:pt idx="82">
                  <c:v>49.800000000000004</c:v>
                </c:pt>
                <c:pt idx="83">
                  <c:v>49.800000000000004</c:v>
                </c:pt>
                <c:pt idx="84">
                  <c:v>49.800000000000004</c:v>
                </c:pt>
                <c:pt idx="85">
                  <c:v>49.800000000000004</c:v>
                </c:pt>
                <c:pt idx="86">
                  <c:v>49.800000000000004</c:v>
                </c:pt>
                <c:pt idx="87">
                  <c:v>49.800000000000004</c:v>
                </c:pt>
                <c:pt idx="88">
                  <c:v>49.800000000000004</c:v>
                </c:pt>
                <c:pt idx="89">
                  <c:v>49.800000000000004</c:v>
                </c:pt>
                <c:pt idx="90">
                  <c:v>49.800000000000004</c:v>
                </c:pt>
                <c:pt idx="91">
                  <c:v>49.800000000000004</c:v>
                </c:pt>
                <c:pt idx="92">
                  <c:v>49.800000000000004</c:v>
                </c:pt>
                <c:pt idx="93">
                  <c:v>49.800000000000004</c:v>
                </c:pt>
                <c:pt idx="94">
                  <c:v>49.800000000000004</c:v>
                </c:pt>
                <c:pt idx="95">
                  <c:v>49.800000000000004</c:v>
                </c:pt>
                <c:pt idx="96">
                  <c:v>49.800000000000004</c:v>
                </c:pt>
                <c:pt idx="97">
                  <c:v>49.800000000000004</c:v>
                </c:pt>
                <c:pt idx="98">
                  <c:v>49.800000000000004</c:v>
                </c:pt>
                <c:pt idx="99">
                  <c:v>49.800000000000004</c:v>
                </c:pt>
                <c:pt idx="100">
                  <c:v>49.800000000000004</c:v>
                </c:pt>
                <c:pt idx="101">
                  <c:v>49.800000000000004</c:v>
                </c:pt>
                <c:pt idx="102">
                  <c:v>49.800000000000004</c:v>
                </c:pt>
                <c:pt idx="103">
                  <c:v>49.800000000000004</c:v>
                </c:pt>
                <c:pt idx="104">
                  <c:v>49.800000000000004</c:v>
                </c:pt>
                <c:pt idx="105">
                  <c:v>49.800000000000004</c:v>
                </c:pt>
                <c:pt idx="106">
                  <c:v>49.800000000000004</c:v>
                </c:pt>
                <c:pt idx="107">
                  <c:v>49.800000000000004</c:v>
                </c:pt>
                <c:pt idx="108">
                  <c:v>49.800000000000004</c:v>
                </c:pt>
                <c:pt idx="109">
                  <c:v>49.800000000000004</c:v>
                </c:pt>
                <c:pt idx="110">
                  <c:v>49.800000000000004</c:v>
                </c:pt>
                <c:pt idx="111">
                  <c:v>49.800000000000004</c:v>
                </c:pt>
                <c:pt idx="112">
                  <c:v>49.800000000000004</c:v>
                </c:pt>
                <c:pt idx="113">
                  <c:v>49.800000000000004</c:v>
                </c:pt>
                <c:pt idx="114">
                  <c:v>49.800000000000004</c:v>
                </c:pt>
                <c:pt idx="115">
                  <c:v>49.800000000000004</c:v>
                </c:pt>
                <c:pt idx="116">
                  <c:v>49.800000000000004</c:v>
                </c:pt>
                <c:pt idx="117">
                  <c:v>49.800000000000004</c:v>
                </c:pt>
                <c:pt idx="118">
                  <c:v>49.800000000000004</c:v>
                </c:pt>
                <c:pt idx="119">
                  <c:v>49.800000000000004</c:v>
                </c:pt>
                <c:pt idx="120">
                  <c:v>49.800000000000004</c:v>
                </c:pt>
                <c:pt idx="121">
                  <c:v>49.800000000000004</c:v>
                </c:pt>
                <c:pt idx="122">
                  <c:v>49.800000000000004</c:v>
                </c:pt>
                <c:pt idx="123">
                  <c:v>49.800000000000004</c:v>
                </c:pt>
                <c:pt idx="124">
                  <c:v>49.800000000000004</c:v>
                </c:pt>
                <c:pt idx="125">
                  <c:v>49.800000000000004</c:v>
                </c:pt>
                <c:pt idx="126">
                  <c:v>49.800000000000004</c:v>
                </c:pt>
                <c:pt idx="127">
                  <c:v>49.800000000000004</c:v>
                </c:pt>
                <c:pt idx="128">
                  <c:v>49.800000000000004</c:v>
                </c:pt>
                <c:pt idx="129">
                  <c:v>49.800000000000004</c:v>
                </c:pt>
                <c:pt idx="130">
                  <c:v>49.800000000000004</c:v>
                </c:pt>
                <c:pt idx="131">
                  <c:v>49.800000000000004</c:v>
                </c:pt>
                <c:pt idx="132">
                  <c:v>49.800000000000004</c:v>
                </c:pt>
                <c:pt idx="133">
                  <c:v>49.800000000000004</c:v>
                </c:pt>
                <c:pt idx="134">
                  <c:v>49.800000000000004</c:v>
                </c:pt>
                <c:pt idx="135">
                  <c:v>49.800000000000004</c:v>
                </c:pt>
                <c:pt idx="136">
                  <c:v>49.800000000000004</c:v>
                </c:pt>
                <c:pt idx="137">
                  <c:v>49.800000000000004</c:v>
                </c:pt>
                <c:pt idx="138">
                  <c:v>49.800000000000004</c:v>
                </c:pt>
                <c:pt idx="139">
                  <c:v>49.800000000000004</c:v>
                </c:pt>
                <c:pt idx="140">
                  <c:v>49.800000000000004</c:v>
                </c:pt>
                <c:pt idx="141">
                  <c:v>49.800000000000004</c:v>
                </c:pt>
                <c:pt idx="142">
                  <c:v>49.800000000000004</c:v>
                </c:pt>
                <c:pt idx="143">
                  <c:v>49.800000000000004</c:v>
                </c:pt>
                <c:pt idx="144">
                  <c:v>49.800000000000004</c:v>
                </c:pt>
              </c:numCache>
            </c:numRef>
          </c:yVal>
          <c:smooth val="0"/>
          <c:extLst>
            <c:ext xmlns:c16="http://schemas.microsoft.com/office/drawing/2014/chart" uri="{C3380CC4-5D6E-409C-BE32-E72D297353CC}">
              <c16:uniqueId val="{00000000-D437-493D-869B-882A45E19573}"/>
            </c:ext>
          </c:extLst>
        </c:ser>
        <c:ser>
          <c:idx val="0"/>
          <c:order val="1"/>
          <c:tx>
            <c:strRef>
              <c:f>Simulation_March!$FT$2</c:f>
              <c:strCache>
                <c:ptCount val="1"/>
                <c:pt idx="0">
                  <c:v>EV1 </c:v>
                </c:pt>
              </c:strCache>
            </c:strRef>
          </c:tx>
          <c:spPr>
            <a:ln w="12700" cap="rnd">
              <a:solidFill>
                <a:schemeClr val="accent4">
                  <a:lumMod val="75000"/>
                </a:schemeClr>
              </a:solidFill>
              <a:round/>
            </a:ln>
            <a:effectLst/>
          </c:spPr>
          <c:marker>
            <c:symbol val="none"/>
          </c:marker>
          <c:xVal>
            <c:strRef>
              <c:f>Simulation_March!$A$2:$A$147</c:f>
              <c:strCache>
                <c:ptCount val="146"/>
                <c:pt idx="0">
                  <c:v>Datetime</c:v>
                </c:pt>
                <c:pt idx="1">
                  <c:v>21/03/2022 06:00</c:v>
                </c:pt>
                <c:pt idx="2">
                  <c:v>21/03/2022 06:05</c:v>
                </c:pt>
                <c:pt idx="3">
                  <c:v>21/03/2022 06:10</c:v>
                </c:pt>
                <c:pt idx="4">
                  <c:v>21/03/2022 06:15</c:v>
                </c:pt>
                <c:pt idx="5">
                  <c:v>21/03/2022 06:20</c:v>
                </c:pt>
                <c:pt idx="6">
                  <c:v>21/03/2022 06:25</c:v>
                </c:pt>
                <c:pt idx="7">
                  <c:v>21/03/2022 06:30</c:v>
                </c:pt>
                <c:pt idx="8">
                  <c:v>21/03/2022 06:35</c:v>
                </c:pt>
                <c:pt idx="9">
                  <c:v>21/03/2022 06:40</c:v>
                </c:pt>
                <c:pt idx="10">
                  <c:v>21/03/2022 06:45</c:v>
                </c:pt>
                <c:pt idx="11">
                  <c:v>21/03/2022 06:50</c:v>
                </c:pt>
                <c:pt idx="12">
                  <c:v>21/03/2022 06:55</c:v>
                </c:pt>
                <c:pt idx="13">
                  <c:v>21/03/2022 07:00</c:v>
                </c:pt>
                <c:pt idx="14">
                  <c:v>21/03/2022 07:05</c:v>
                </c:pt>
                <c:pt idx="15">
                  <c:v>21/03/2022 07:10</c:v>
                </c:pt>
                <c:pt idx="16">
                  <c:v>21/03/2022 07:15</c:v>
                </c:pt>
                <c:pt idx="17">
                  <c:v>21/03/2022 07:20</c:v>
                </c:pt>
                <c:pt idx="18">
                  <c:v>21/03/2022 07:25</c:v>
                </c:pt>
                <c:pt idx="19">
                  <c:v>21/03/2022 07:30</c:v>
                </c:pt>
                <c:pt idx="20">
                  <c:v>21/03/2022 07:35</c:v>
                </c:pt>
                <c:pt idx="21">
                  <c:v>21/03/2022 07:40</c:v>
                </c:pt>
                <c:pt idx="22">
                  <c:v>21/03/2022 07:45</c:v>
                </c:pt>
                <c:pt idx="23">
                  <c:v>21/03/2022 07:50</c:v>
                </c:pt>
                <c:pt idx="24">
                  <c:v>21/03/2022 07:55</c:v>
                </c:pt>
                <c:pt idx="25">
                  <c:v>21/03/2022 08:00</c:v>
                </c:pt>
                <c:pt idx="26">
                  <c:v>21/03/2022 08:05</c:v>
                </c:pt>
                <c:pt idx="27">
                  <c:v>21/03/2022 08:10</c:v>
                </c:pt>
                <c:pt idx="28">
                  <c:v>21/03/2022 08:15</c:v>
                </c:pt>
                <c:pt idx="29">
                  <c:v>21/03/2022 08:20</c:v>
                </c:pt>
                <c:pt idx="30">
                  <c:v>21/03/2022 08:25</c:v>
                </c:pt>
                <c:pt idx="31">
                  <c:v>21/03/2022 08:30</c:v>
                </c:pt>
                <c:pt idx="32">
                  <c:v>21/03/2022 08:35</c:v>
                </c:pt>
                <c:pt idx="33">
                  <c:v>21/03/2022 08:40</c:v>
                </c:pt>
                <c:pt idx="34">
                  <c:v>21/03/2022 08:45</c:v>
                </c:pt>
                <c:pt idx="35">
                  <c:v>21/03/2022 08:50</c:v>
                </c:pt>
                <c:pt idx="36">
                  <c:v>21/03/2022 08:55</c:v>
                </c:pt>
                <c:pt idx="37">
                  <c:v>21/03/2022 09:00</c:v>
                </c:pt>
                <c:pt idx="38">
                  <c:v>21/03/2022 09:05</c:v>
                </c:pt>
                <c:pt idx="39">
                  <c:v>21/03/2022 09:10</c:v>
                </c:pt>
                <c:pt idx="40">
                  <c:v>21/03/2022 09:15</c:v>
                </c:pt>
                <c:pt idx="41">
                  <c:v>21/03/2022 09:20</c:v>
                </c:pt>
                <c:pt idx="42">
                  <c:v>21/03/2022 09:25</c:v>
                </c:pt>
                <c:pt idx="43">
                  <c:v>21/03/2022 09:30</c:v>
                </c:pt>
                <c:pt idx="44">
                  <c:v>21/03/2022 09:35</c:v>
                </c:pt>
                <c:pt idx="45">
                  <c:v>21/03/2022 09:40</c:v>
                </c:pt>
                <c:pt idx="46">
                  <c:v>21/03/2022 09:45</c:v>
                </c:pt>
                <c:pt idx="47">
                  <c:v>21/03/2022 09:50</c:v>
                </c:pt>
                <c:pt idx="48">
                  <c:v>21/03/2022 09:55</c:v>
                </c:pt>
                <c:pt idx="49">
                  <c:v>21/03/2022 10:00</c:v>
                </c:pt>
                <c:pt idx="50">
                  <c:v>21/03/2022 10:05</c:v>
                </c:pt>
                <c:pt idx="51">
                  <c:v>21/03/2022 10:10</c:v>
                </c:pt>
                <c:pt idx="52">
                  <c:v>21/03/2022 10:15</c:v>
                </c:pt>
                <c:pt idx="53">
                  <c:v>21/03/2022 10:20</c:v>
                </c:pt>
                <c:pt idx="54">
                  <c:v>21/03/2022 10:25</c:v>
                </c:pt>
                <c:pt idx="55">
                  <c:v>21/03/2022 10:30</c:v>
                </c:pt>
                <c:pt idx="56">
                  <c:v>21/03/2022 10:35</c:v>
                </c:pt>
                <c:pt idx="57">
                  <c:v>21/03/2022 10:40</c:v>
                </c:pt>
                <c:pt idx="58">
                  <c:v>21/03/2022 10:45</c:v>
                </c:pt>
                <c:pt idx="59">
                  <c:v>21/03/2022 10:50</c:v>
                </c:pt>
                <c:pt idx="60">
                  <c:v>21/03/2022 10:55</c:v>
                </c:pt>
                <c:pt idx="61">
                  <c:v>21/03/2022 11:00</c:v>
                </c:pt>
                <c:pt idx="62">
                  <c:v>21/03/2022 11:05</c:v>
                </c:pt>
                <c:pt idx="63">
                  <c:v>21/03/2022 11:10</c:v>
                </c:pt>
                <c:pt idx="64">
                  <c:v>21/03/2022 11:15</c:v>
                </c:pt>
                <c:pt idx="65">
                  <c:v>21/03/2022 11:20</c:v>
                </c:pt>
                <c:pt idx="66">
                  <c:v>21/03/2022 11:25</c:v>
                </c:pt>
                <c:pt idx="67">
                  <c:v>21/03/2022 11:30</c:v>
                </c:pt>
                <c:pt idx="68">
                  <c:v>21/03/2022 11:35</c:v>
                </c:pt>
                <c:pt idx="69">
                  <c:v>21/03/2022 11:40</c:v>
                </c:pt>
                <c:pt idx="70">
                  <c:v>21/03/2022 11:45</c:v>
                </c:pt>
                <c:pt idx="71">
                  <c:v>21/03/2022 11:50</c:v>
                </c:pt>
                <c:pt idx="72">
                  <c:v>21/03/2022 11:55</c:v>
                </c:pt>
                <c:pt idx="73">
                  <c:v>21/03/2022 12:00</c:v>
                </c:pt>
                <c:pt idx="74">
                  <c:v>21/03/2022 12:05</c:v>
                </c:pt>
                <c:pt idx="75">
                  <c:v>21/03/2022 12:10</c:v>
                </c:pt>
                <c:pt idx="76">
                  <c:v>21/03/2022 12:15</c:v>
                </c:pt>
                <c:pt idx="77">
                  <c:v>21/03/2022 12:20</c:v>
                </c:pt>
                <c:pt idx="78">
                  <c:v>21/03/2022 12:25</c:v>
                </c:pt>
                <c:pt idx="79">
                  <c:v>21/03/2022 12:30</c:v>
                </c:pt>
                <c:pt idx="80">
                  <c:v>21/03/2022 12:35</c:v>
                </c:pt>
                <c:pt idx="81">
                  <c:v>21/03/2022 12:40</c:v>
                </c:pt>
                <c:pt idx="82">
                  <c:v>21/03/2022 12:45</c:v>
                </c:pt>
                <c:pt idx="83">
                  <c:v>21/03/2022 12:50</c:v>
                </c:pt>
                <c:pt idx="84">
                  <c:v>21/03/2022 12:55</c:v>
                </c:pt>
                <c:pt idx="85">
                  <c:v>21/03/2022 13:00</c:v>
                </c:pt>
                <c:pt idx="86">
                  <c:v>21/03/2022 13:05</c:v>
                </c:pt>
                <c:pt idx="87">
                  <c:v>21/03/2022 13:10</c:v>
                </c:pt>
                <c:pt idx="88">
                  <c:v>21/03/2022 13:15</c:v>
                </c:pt>
                <c:pt idx="89">
                  <c:v>21/03/2022 13:20</c:v>
                </c:pt>
                <c:pt idx="90">
                  <c:v>21/03/2022 13:25</c:v>
                </c:pt>
                <c:pt idx="91">
                  <c:v>21/03/2022 13:30</c:v>
                </c:pt>
                <c:pt idx="92">
                  <c:v>21/03/2022 13:35</c:v>
                </c:pt>
                <c:pt idx="93">
                  <c:v>21/03/2022 13:40</c:v>
                </c:pt>
                <c:pt idx="94">
                  <c:v>21/03/2022 13:45</c:v>
                </c:pt>
                <c:pt idx="95">
                  <c:v>21/03/2022 13:50</c:v>
                </c:pt>
                <c:pt idx="96">
                  <c:v>21/03/2022 13:55</c:v>
                </c:pt>
                <c:pt idx="97">
                  <c:v>21/03/2022 14:00</c:v>
                </c:pt>
                <c:pt idx="98">
                  <c:v>21/03/2022 14:05</c:v>
                </c:pt>
                <c:pt idx="99">
                  <c:v>21/03/2022 14:10</c:v>
                </c:pt>
                <c:pt idx="100">
                  <c:v>21/03/2022 14:15</c:v>
                </c:pt>
                <c:pt idx="101">
                  <c:v>21/03/2022 14:20</c:v>
                </c:pt>
                <c:pt idx="102">
                  <c:v>21/03/2022 14:25</c:v>
                </c:pt>
                <c:pt idx="103">
                  <c:v>21/03/2022 14:30</c:v>
                </c:pt>
                <c:pt idx="104">
                  <c:v>21/03/2022 14:35</c:v>
                </c:pt>
                <c:pt idx="105">
                  <c:v>21/03/2022 14:40</c:v>
                </c:pt>
                <c:pt idx="106">
                  <c:v>21/03/2022 14:45</c:v>
                </c:pt>
                <c:pt idx="107">
                  <c:v>21/03/2022 14:50</c:v>
                </c:pt>
                <c:pt idx="108">
                  <c:v>21/03/2022 14:55</c:v>
                </c:pt>
                <c:pt idx="109">
                  <c:v>21/03/2022 15:00</c:v>
                </c:pt>
                <c:pt idx="110">
                  <c:v>21/03/2022 15:05</c:v>
                </c:pt>
                <c:pt idx="111">
                  <c:v>21/03/2022 15:10</c:v>
                </c:pt>
                <c:pt idx="112">
                  <c:v>21/03/2022 15:15</c:v>
                </c:pt>
                <c:pt idx="113">
                  <c:v>21/03/2022 15:20</c:v>
                </c:pt>
                <c:pt idx="114">
                  <c:v>21/03/2022 15:25</c:v>
                </c:pt>
                <c:pt idx="115">
                  <c:v>21/03/2022 15:30</c:v>
                </c:pt>
                <c:pt idx="116">
                  <c:v>21/03/2022 15:35</c:v>
                </c:pt>
                <c:pt idx="117">
                  <c:v>21/03/2022 15:40</c:v>
                </c:pt>
                <c:pt idx="118">
                  <c:v>21/03/2022 15:45</c:v>
                </c:pt>
                <c:pt idx="119">
                  <c:v>21/03/2022 15:50</c:v>
                </c:pt>
                <c:pt idx="120">
                  <c:v>21/03/2022 15:55</c:v>
                </c:pt>
                <c:pt idx="121">
                  <c:v>21/03/2022 16:00</c:v>
                </c:pt>
                <c:pt idx="122">
                  <c:v>21/03/2022 16:05</c:v>
                </c:pt>
                <c:pt idx="123">
                  <c:v>21/03/2022 16:10</c:v>
                </c:pt>
                <c:pt idx="124">
                  <c:v>21/03/2022 16:15</c:v>
                </c:pt>
                <c:pt idx="125">
                  <c:v>21/03/2022 16:20</c:v>
                </c:pt>
                <c:pt idx="126">
                  <c:v>21/03/2022 16:25</c:v>
                </c:pt>
                <c:pt idx="127">
                  <c:v>21/03/2022 16:30</c:v>
                </c:pt>
                <c:pt idx="128">
                  <c:v>21/03/2022 16:35</c:v>
                </c:pt>
                <c:pt idx="129">
                  <c:v>21/03/2022 16:40</c:v>
                </c:pt>
                <c:pt idx="130">
                  <c:v>21/03/2022 16:45</c:v>
                </c:pt>
                <c:pt idx="131">
                  <c:v>21/03/2022 16:50</c:v>
                </c:pt>
                <c:pt idx="132">
                  <c:v>21/03/2022 16:55</c:v>
                </c:pt>
                <c:pt idx="133">
                  <c:v>21/03/2022 17:00</c:v>
                </c:pt>
                <c:pt idx="134">
                  <c:v>21/03/2022 17:05</c:v>
                </c:pt>
                <c:pt idx="135">
                  <c:v>21/03/2022 17:10</c:v>
                </c:pt>
                <c:pt idx="136">
                  <c:v>21/03/2022 17:15</c:v>
                </c:pt>
                <c:pt idx="137">
                  <c:v>21/03/2022 17:20</c:v>
                </c:pt>
                <c:pt idx="138">
                  <c:v>21/03/2022 17:25</c:v>
                </c:pt>
                <c:pt idx="139">
                  <c:v>21/03/2022 17:30</c:v>
                </c:pt>
                <c:pt idx="140">
                  <c:v>21/03/2022 17:35</c:v>
                </c:pt>
                <c:pt idx="141">
                  <c:v>21/03/2022 17:40</c:v>
                </c:pt>
                <c:pt idx="142">
                  <c:v>21/03/2022 17:45</c:v>
                </c:pt>
                <c:pt idx="143">
                  <c:v>21/03/2022 17:50</c:v>
                </c:pt>
                <c:pt idx="144">
                  <c:v>21/03/2022 17:55</c:v>
                </c:pt>
                <c:pt idx="145">
                  <c:v>21/03/2022 18:00</c:v>
                </c:pt>
              </c:strCache>
            </c:strRef>
          </c:xVal>
          <c:yVal>
            <c:numRef>
              <c:f>Simulation_March!$FT$3:$FT$147</c:f>
              <c:numCache>
                <c:formatCode>General</c:formatCode>
                <c:ptCount val="14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3.3200000000000003</c:v>
                </c:pt>
                <c:pt idx="31">
                  <c:v>6.6400000000000006</c:v>
                </c:pt>
                <c:pt idx="32">
                  <c:v>9.9600000000000009</c:v>
                </c:pt>
                <c:pt idx="33">
                  <c:v>13.280000000000001</c:v>
                </c:pt>
                <c:pt idx="34">
                  <c:v>16.600000000000001</c:v>
                </c:pt>
                <c:pt idx="35">
                  <c:v>19.920000000000002</c:v>
                </c:pt>
                <c:pt idx="36">
                  <c:v>23.240000000000002</c:v>
                </c:pt>
                <c:pt idx="37">
                  <c:v>26.560000000000002</c:v>
                </c:pt>
                <c:pt idx="38">
                  <c:v>29.880000000000003</c:v>
                </c:pt>
                <c:pt idx="39">
                  <c:v>33.200000000000003</c:v>
                </c:pt>
                <c:pt idx="40">
                  <c:v>36.520000000000003</c:v>
                </c:pt>
                <c:pt idx="41">
                  <c:v>39.840000000000003</c:v>
                </c:pt>
                <c:pt idx="42">
                  <c:v>39.840000000000003</c:v>
                </c:pt>
                <c:pt idx="43">
                  <c:v>39.840000000000003</c:v>
                </c:pt>
                <c:pt idx="44">
                  <c:v>39.840000000000003</c:v>
                </c:pt>
                <c:pt idx="45">
                  <c:v>39.840000000000003</c:v>
                </c:pt>
                <c:pt idx="46">
                  <c:v>39.840000000000003</c:v>
                </c:pt>
                <c:pt idx="47">
                  <c:v>39.840000000000003</c:v>
                </c:pt>
                <c:pt idx="48">
                  <c:v>39.840000000000003</c:v>
                </c:pt>
                <c:pt idx="49">
                  <c:v>39.840000000000003</c:v>
                </c:pt>
                <c:pt idx="50">
                  <c:v>39.840000000000003</c:v>
                </c:pt>
                <c:pt idx="51">
                  <c:v>39.840000000000003</c:v>
                </c:pt>
                <c:pt idx="52">
                  <c:v>39.840000000000003</c:v>
                </c:pt>
                <c:pt idx="53">
                  <c:v>39.840000000000003</c:v>
                </c:pt>
                <c:pt idx="54">
                  <c:v>39.840000000000003</c:v>
                </c:pt>
                <c:pt idx="55">
                  <c:v>39.840000000000003</c:v>
                </c:pt>
                <c:pt idx="56">
                  <c:v>39.840000000000003</c:v>
                </c:pt>
                <c:pt idx="57">
                  <c:v>39.840000000000003</c:v>
                </c:pt>
                <c:pt idx="58">
                  <c:v>39.840000000000003</c:v>
                </c:pt>
                <c:pt idx="59">
                  <c:v>39.840000000000003</c:v>
                </c:pt>
                <c:pt idx="60">
                  <c:v>39.840000000000003</c:v>
                </c:pt>
                <c:pt idx="61">
                  <c:v>39.840000000000003</c:v>
                </c:pt>
                <c:pt idx="62">
                  <c:v>39.840000000000003</c:v>
                </c:pt>
                <c:pt idx="63">
                  <c:v>39.840000000000003</c:v>
                </c:pt>
                <c:pt idx="64">
                  <c:v>39.840000000000003</c:v>
                </c:pt>
                <c:pt idx="65">
                  <c:v>39.840000000000003</c:v>
                </c:pt>
                <c:pt idx="66">
                  <c:v>39.840000000000003</c:v>
                </c:pt>
                <c:pt idx="67">
                  <c:v>39.840000000000003</c:v>
                </c:pt>
                <c:pt idx="68">
                  <c:v>39.840000000000003</c:v>
                </c:pt>
                <c:pt idx="69">
                  <c:v>39.840000000000003</c:v>
                </c:pt>
                <c:pt idx="70">
                  <c:v>39.840000000000003</c:v>
                </c:pt>
                <c:pt idx="71">
                  <c:v>39.840000000000003</c:v>
                </c:pt>
                <c:pt idx="72">
                  <c:v>39.840000000000003</c:v>
                </c:pt>
                <c:pt idx="73">
                  <c:v>39.840000000000003</c:v>
                </c:pt>
                <c:pt idx="74">
                  <c:v>39.840000000000003</c:v>
                </c:pt>
                <c:pt idx="75">
                  <c:v>39.840000000000003</c:v>
                </c:pt>
                <c:pt idx="76">
                  <c:v>39.840000000000003</c:v>
                </c:pt>
                <c:pt idx="77">
                  <c:v>39.840000000000003</c:v>
                </c:pt>
                <c:pt idx="78">
                  <c:v>39.840000000000003</c:v>
                </c:pt>
                <c:pt idx="79">
                  <c:v>39.840000000000003</c:v>
                </c:pt>
                <c:pt idx="80">
                  <c:v>39.840000000000003</c:v>
                </c:pt>
                <c:pt idx="81">
                  <c:v>39.840000000000003</c:v>
                </c:pt>
                <c:pt idx="82">
                  <c:v>39.840000000000003</c:v>
                </c:pt>
                <c:pt idx="83">
                  <c:v>39.840000000000003</c:v>
                </c:pt>
                <c:pt idx="84">
                  <c:v>39.840000000000003</c:v>
                </c:pt>
                <c:pt idx="85">
                  <c:v>39.840000000000003</c:v>
                </c:pt>
                <c:pt idx="86">
                  <c:v>39.840000000000003</c:v>
                </c:pt>
                <c:pt idx="87">
                  <c:v>39.840000000000003</c:v>
                </c:pt>
                <c:pt idx="88">
                  <c:v>39.840000000000003</c:v>
                </c:pt>
                <c:pt idx="89">
                  <c:v>39.840000000000003</c:v>
                </c:pt>
                <c:pt idx="90">
                  <c:v>39.840000000000003</c:v>
                </c:pt>
                <c:pt idx="91">
                  <c:v>39.840000000000003</c:v>
                </c:pt>
                <c:pt idx="92">
                  <c:v>39.840000000000003</c:v>
                </c:pt>
                <c:pt idx="93">
                  <c:v>39.840000000000003</c:v>
                </c:pt>
                <c:pt idx="94">
                  <c:v>39.840000000000003</c:v>
                </c:pt>
                <c:pt idx="95">
                  <c:v>39.840000000000003</c:v>
                </c:pt>
                <c:pt idx="96">
                  <c:v>39.840000000000003</c:v>
                </c:pt>
                <c:pt idx="97">
                  <c:v>39.840000000000003</c:v>
                </c:pt>
                <c:pt idx="98">
                  <c:v>39.840000000000003</c:v>
                </c:pt>
                <c:pt idx="99">
                  <c:v>39.840000000000003</c:v>
                </c:pt>
                <c:pt idx="100">
                  <c:v>39.840000000000003</c:v>
                </c:pt>
                <c:pt idx="101">
                  <c:v>39.840000000000003</c:v>
                </c:pt>
                <c:pt idx="102">
                  <c:v>39.840000000000003</c:v>
                </c:pt>
                <c:pt idx="103">
                  <c:v>39.840000000000003</c:v>
                </c:pt>
                <c:pt idx="104">
                  <c:v>39.840000000000003</c:v>
                </c:pt>
                <c:pt idx="105">
                  <c:v>39.840000000000003</c:v>
                </c:pt>
                <c:pt idx="106">
                  <c:v>39.840000000000003</c:v>
                </c:pt>
                <c:pt idx="107">
                  <c:v>39.840000000000003</c:v>
                </c:pt>
                <c:pt idx="108">
                  <c:v>39.840000000000003</c:v>
                </c:pt>
                <c:pt idx="109">
                  <c:v>39.840000000000003</c:v>
                </c:pt>
                <c:pt idx="110">
                  <c:v>39.840000000000003</c:v>
                </c:pt>
                <c:pt idx="111">
                  <c:v>39.840000000000003</c:v>
                </c:pt>
                <c:pt idx="112">
                  <c:v>39.840000000000003</c:v>
                </c:pt>
                <c:pt idx="113">
                  <c:v>39.840000000000003</c:v>
                </c:pt>
                <c:pt idx="114">
                  <c:v>39.840000000000003</c:v>
                </c:pt>
                <c:pt idx="115">
                  <c:v>39.840000000000003</c:v>
                </c:pt>
                <c:pt idx="116">
                  <c:v>39.840000000000003</c:v>
                </c:pt>
                <c:pt idx="117">
                  <c:v>39.840000000000003</c:v>
                </c:pt>
                <c:pt idx="118">
                  <c:v>39.840000000000003</c:v>
                </c:pt>
                <c:pt idx="119">
                  <c:v>39.840000000000003</c:v>
                </c:pt>
                <c:pt idx="120">
                  <c:v>39.840000000000003</c:v>
                </c:pt>
                <c:pt idx="121">
                  <c:v>39.840000000000003</c:v>
                </c:pt>
                <c:pt idx="122">
                  <c:v>39.840000000000003</c:v>
                </c:pt>
                <c:pt idx="123">
                  <c:v>39.840000000000003</c:v>
                </c:pt>
                <c:pt idx="124">
                  <c:v>39.840000000000003</c:v>
                </c:pt>
                <c:pt idx="125">
                  <c:v>39.840000000000003</c:v>
                </c:pt>
                <c:pt idx="126">
                  <c:v>39.840000000000003</c:v>
                </c:pt>
                <c:pt idx="127">
                  <c:v>39.840000000000003</c:v>
                </c:pt>
                <c:pt idx="128">
                  <c:v>39.840000000000003</c:v>
                </c:pt>
                <c:pt idx="129">
                  <c:v>39.840000000000003</c:v>
                </c:pt>
                <c:pt idx="130">
                  <c:v>39.840000000000003</c:v>
                </c:pt>
                <c:pt idx="131">
                  <c:v>39.840000000000003</c:v>
                </c:pt>
                <c:pt idx="132">
                  <c:v>39.840000000000003</c:v>
                </c:pt>
                <c:pt idx="133">
                  <c:v>39.840000000000003</c:v>
                </c:pt>
                <c:pt idx="134">
                  <c:v>39.840000000000003</c:v>
                </c:pt>
                <c:pt idx="135">
                  <c:v>39.840000000000003</c:v>
                </c:pt>
                <c:pt idx="136">
                  <c:v>39.840000000000003</c:v>
                </c:pt>
                <c:pt idx="137">
                  <c:v>39.840000000000003</c:v>
                </c:pt>
                <c:pt idx="138">
                  <c:v>39.840000000000003</c:v>
                </c:pt>
                <c:pt idx="139">
                  <c:v>39.840000000000003</c:v>
                </c:pt>
                <c:pt idx="140">
                  <c:v>39.840000000000003</c:v>
                </c:pt>
                <c:pt idx="141">
                  <c:v>39.840000000000003</c:v>
                </c:pt>
                <c:pt idx="142">
                  <c:v>39.840000000000003</c:v>
                </c:pt>
                <c:pt idx="143">
                  <c:v>39.840000000000003</c:v>
                </c:pt>
                <c:pt idx="144">
                  <c:v>39.840000000000003</c:v>
                </c:pt>
              </c:numCache>
            </c:numRef>
          </c:yVal>
          <c:smooth val="0"/>
          <c:extLst>
            <c:ext xmlns:c16="http://schemas.microsoft.com/office/drawing/2014/chart" uri="{C3380CC4-5D6E-409C-BE32-E72D297353CC}">
              <c16:uniqueId val="{00000001-D437-493D-869B-882A45E19573}"/>
            </c:ext>
          </c:extLst>
        </c:ser>
        <c:ser>
          <c:idx val="4"/>
          <c:order val="2"/>
          <c:tx>
            <c:strRef>
              <c:f>Simulation_March!$FL$2</c:f>
              <c:strCache>
                <c:ptCount val="1"/>
                <c:pt idx="0">
                  <c:v>EV2 </c:v>
                </c:pt>
              </c:strCache>
            </c:strRef>
          </c:tx>
          <c:spPr>
            <a:ln w="12700">
              <a:solidFill>
                <a:schemeClr val="accent1"/>
              </a:solidFill>
            </a:ln>
          </c:spPr>
          <c:marker>
            <c:symbol val="none"/>
          </c:marker>
          <c:xVal>
            <c:strRef>
              <c:f>Simulation_March!$A$2:$A$147</c:f>
              <c:strCache>
                <c:ptCount val="146"/>
                <c:pt idx="0">
                  <c:v>Datetime</c:v>
                </c:pt>
                <c:pt idx="1">
                  <c:v>21/03/2022 06:00</c:v>
                </c:pt>
                <c:pt idx="2">
                  <c:v>21/03/2022 06:05</c:v>
                </c:pt>
                <c:pt idx="3">
                  <c:v>21/03/2022 06:10</c:v>
                </c:pt>
                <c:pt idx="4">
                  <c:v>21/03/2022 06:15</c:v>
                </c:pt>
                <c:pt idx="5">
                  <c:v>21/03/2022 06:20</c:v>
                </c:pt>
                <c:pt idx="6">
                  <c:v>21/03/2022 06:25</c:v>
                </c:pt>
                <c:pt idx="7">
                  <c:v>21/03/2022 06:30</c:v>
                </c:pt>
                <c:pt idx="8">
                  <c:v>21/03/2022 06:35</c:v>
                </c:pt>
                <c:pt idx="9">
                  <c:v>21/03/2022 06:40</c:v>
                </c:pt>
                <c:pt idx="10">
                  <c:v>21/03/2022 06:45</c:v>
                </c:pt>
                <c:pt idx="11">
                  <c:v>21/03/2022 06:50</c:v>
                </c:pt>
                <c:pt idx="12">
                  <c:v>21/03/2022 06:55</c:v>
                </c:pt>
                <c:pt idx="13">
                  <c:v>21/03/2022 07:00</c:v>
                </c:pt>
                <c:pt idx="14">
                  <c:v>21/03/2022 07:05</c:v>
                </c:pt>
                <c:pt idx="15">
                  <c:v>21/03/2022 07:10</c:v>
                </c:pt>
                <c:pt idx="16">
                  <c:v>21/03/2022 07:15</c:v>
                </c:pt>
                <c:pt idx="17">
                  <c:v>21/03/2022 07:20</c:v>
                </c:pt>
                <c:pt idx="18">
                  <c:v>21/03/2022 07:25</c:v>
                </c:pt>
                <c:pt idx="19">
                  <c:v>21/03/2022 07:30</c:v>
                </c:pt>
                <c:pt idx="20">
                  <c:v>21/03/2022 07:35</c:v>
                </c:pt>
                <c:pt idx="21">
                  <c:v>21/03/2022 07:40</c:v>
                </c:pt>
                <c:pt idx="22">
                  <c:v>21/03/2022 07:45</c:v>
                </c:pt>
                <c:pt idx="23">
                  <c:v>21/03/2022 07:50</c:v>
                </c:pt>
                <c:pt idx="24">
                  <c:v>21/03/2022 07:55</c:v>
                </c:pt>
                <c:pt idx="25">
                  <c:v>21/03/2022 08:00</c:v>
                </c:pt>
                <c:pt idx="26">
                  <c:v>21/03/2022 08:05</c:v>
                </c:pt>
                <c:pt idx="27">
                  <c:v>21/03/2022 08:10</c:v>
                </c:pt>
                <c:pt idx="28">
                  <c:v>21/03/2022 08:15</c:v>
                </c:pt>
                <c:pt idx="29">
                  <c:v>21/03/2022 08:20</c:v>
                </c:pt>
                <c:pt idx="30">
                  <c:v>21/03/2022 08:25</c:v>
                </c:pt>
                <c:pt idx="31">
                  <c:v>21/03/2022 08:30</c:v>
                </c:pt>
                <c:pt idx="32">
                  <c:v>21/03/2022 08:35</c:v>
                </c:pt>
                <c:pt idx="33">
                  <c:v>21/03/2022 08:40</c:v>
                </c:pt>
                <c:pt idx="34">
                  <c:v>21/03/2022 08:45</c:v>
                </c:pt>
                <c:pt idx="35">
                  <c:v>21/03/2022 08:50</c:v>
                </c:pt>
                <c:pt idx="36">
                  <c:v>21/03/2022 08:55</c:v>
                </c:pt>
                <c:pt idx="37">
                  <c:v>21/03/2022 09:00</c:v>
                </c:pt>
                <c:pt idx="38">
                  <c:v>21/03/2022 09:05</c:v>
                </c:pt>
                <c:pt idx="39">
                  <c:v>21/03/2022 09:10</c:v>
                </c:pt>
                <c:pt idx="40">
                  <c:v>21/03/2022 09:15</c:v>
                </c:pt>
                <c:pt idx="41">
                  <c:v>21/03/2022 09:20</c:v>
                </c:pt>
                <c:pt idx="42">
                  <c:v>21/03/2022 09:25</c:v>
                </c:pt>
                <c:pt idx="43">
                  <c:v>21/03/2022 09:30</c:v>
                </c:pt>
                <c:pt idx="44">
                  <c:v>21/03/2022 09:35</c:v>
                </c:pt>
                <c:pt idx="45">
                  <c:v>21/03/2022 09:40</c:v>
                </c:pt>
                <c:pt idx="46">
                  <c:v>21/03/2022 09:45</c:v>
                </c:pt>
                <c:pt idx="47">
                  <c:v>21/03/2022 09:50</c:v>
                </c:pt>
                <c:pt idx="48">
                  <c:v>21/03/2022 09:55</c:v>
                </c:pt>
                <c:pt idx="49">
                  <c:v>21/03/2022 10:00</c:v>
                </c:pt>
                <c:pt idx="50">
                  <c:v>21/03/2022 10:05</c:v>
                </c:pt>
                <c:pt idx="51">
                  <c:v>21/03/2022 10:10</c:v>
                </c:pt>
                <c:pt idx="52">
                  <c:v>21/03/2022 10:15</c:v>
                </c:pt>
                <c:pt idx="53">
                  <c:v>21/03/2022 10:20</c:v>
                </c:pt>
                <c:pt idx="54">
                  <c:v>21/03/2022 10:25</c:v>
                </c:pt>
                <c:pt idx="55">
                  <c:v>21/03/2022 10:30</c:v>
                </c:pt>
                <c:pt idx="56">
                  <c:v>21/03/2022 10:35</c:v>
                </c:pt>
                <c:pt idx="57">
                  <c:v>21/03/2022 10:40</c:v>
                </c:pt>
                <c:pt idx="58">
                  <c:v>21/03/2022 10:45</c:v>
                </c:pt>
                <c:pt idx="59">
                  <c:v>21/03/2022 10:50</c:v>
                </c:pt>
                <c:pt idx="60">
                  <c:v>21/03/2022 10:55</c:v>
                </c:pt>
                <c:pt idx="61">
                  <c:v>21/03/2022 11:00</c:v>
                </c:pt>
                <c:pt idx="62">
                  <c:v>21/03/2022 11:05</c:v>
                </c:pt>
                <c:pt idx="63">
                  <c:v>21/03/2022 11:10</c:v>
                </c:pt>
                <c:pt idx="64">
                  <c:v>21/03/2022 11:15</c:v>
                </c:pt>
                <c:pt idx="65">
                  <c:v>21/03/2022 11:20</c:v>
                </c:pt>
                <c:pt idx="66">
                  <c:v>21/03/2022 11:25</c:v>
                </c:pt>
                <c:pt idx="67">
                  <c:v>21/03/2022 11:30</c:v>
                </c:pt>
                <c:pt idx="68">
                  <c:v>21/03/2022 11:35</c:v>
                </c:pt>
                <c:pt idx="69">
                  <c:v>21/03/2022 11:40</c:v>
                </c:pt>
                <c:pt idx="70">
                  <c:v>21/03/2022 11:45</c:v>
                </c:pt>
                <c:pt idx="71">
                  <c:v>21/03/2022 11:50</c:v>
                </c:pt>
                <c:pt idx="72">
                  <c:v>21/03/2022 11:55</c:v>
                </c:pt>
                <c:pt idx="73">
                  <c:v>21/03/2022 12:00</c:v>
                </c:pt>
                <c:pt idx="74">
                  <c:v>21/03/2022 12:05</c:v>
                </c:pt>
                <c:pt idx="75">
                  <c:v>21/03/2022 12:10</c:v>
                </c:pt>
                <c:pt idx="76">
                  <c:v>21/03/2022 12:15</c:v>
                </c:pt>
                <c:pt idx="77">
                  <c:v>21/03/2022 12:20</c:v>
                </c:pt>
                <c:pt idx="78">
                  <c:v>21/03/2022 12:25</c:v>
                </c:pt>
                <c:pt idx="79">
                  <c:v>21/03/2022 12:30</c:v>
                </c:pt>
                <c:pt idx="80">
                  <c:v>21/03/2022 12:35</c:v>
                </c:pt>
                <c:pt idx="81">
                  <c:v>21/03/2022 12:40</c:v>
                </c:pt>
                <c:pt idx="82">
                  <c:v>21/03/2022 12:45</c:v>
                </c:pt>
                <c:pt idx="83">
                  <c:v>21/03/2022 12:50</c:v>
                </c:pt>
                <c:pt idx="84">
                  <c:v>21/03/2022 12:55</c:v>
                </c:pt>
                <c:pt idx="85">
                  <c:v>21/03/2022 13:00</c:v>
                </c:pt>
                <c:pt idx="86">
                  <c:v>21/03/2022 13:05</c:v>
                </c:pt>
                <c:pt idx="87">
                  <c:v>21/03/2022 13:10</c:v>
                </c:pt>
                <c:pt idx="88">
                  <c:v>21/03/2022 13:15</c:v>
                </c:pt>
                <c:pt idx="89">
                  <c:v>21/03/2022 13:20</c:v>
                </c:pt>
                <c:pt idx="90">
                  <c:v>21/03/2022 13:25</c:v>
                </c:pt>
                <c:pt idx="91">
                  <c:v>21/03/2022 13:30</c:v>
                </c:pt>
                <c:pt idx="92">
                  <c:v>21/03/2022 13:35</c:v>
                </c:pt>
                <c:pt idx="93">
                  <c:v>21/03/2022 13:40</c:v>
                </c:pt>
                <c:pt idx="94">
                  <c:v>21/03/2022 13:45</c:v>
                </c:pt>
                <c:pt idx="95">
                  <c:v>21/03/2022 13:50</c:v>
                </c:pt>
                <c:pt idx="96">
                  <c:v>21/03/2022 13:55</c:v>
                </c:pt>
                <c:pt idx="97">
                  <c:v>21/03/2022 14:00</c:v>
                </c:pt>
                <c:pt idx="98">
                  <c:v>21/03/2022 14:05</c:v>
                </c:pt>
                <c:pt idx="99">
                  <c:v>21/03/2022 14:10</c:v>
                </c:pt>
                <c:pt idx="100">
                  <c:v>21/03/2022 14:15</c:v>
                </c:pt>
                <c:pt idx="101">
                  <c:v>21/03/2022 14:20</c:v>
                </c:pt>
                <c:pt idx="102">
                  <c:v>21/03/2022 14:25</c:v>
                </c:pt>
                <c:pt idx="103">
                  <c:v>21/03/2022 14:30</c:v>
                </c:pt>
                <c:pt idx="104">
                  <c:v>21/03/2022 14:35</c:v>
                </c:pt>
                <c:pt idx="105">
                  <c:v>21/03/2022 14:40</c:v>
                </c:pt>
                <c:pt idx="106">
                  <c:v>21/03/2022 14:45</c:v>
                </c:pt>
                <c:pt idx="107">
                  <c:v>21/03/2022 14:50</c:v>
                </c:pt>
                <c:pt idx="108">
                  <c:v>21/03/2022 14:55</c:v>
                </c:pt>
                <c:pt idx="109">
                  <c:v>21/03/2022 15:00</c:v>
                </c:pt>
                <c:pt idx="110">
                  <c:v>21/03/2022 15:05</c:v>
                </c:pt>
                <c:pt idx="111">
                  <c:v>21/03/2022 15:10</c:v>
                </c:pt>
                <c:pt idx="112">
                  <c:v>21/03/2022 15:15</c:v>
                </c:pt>
                <c:pt idx="113">
                  <c:v>21/03/2022 15:20</c:v>
                </c:pt>
                <c:pt idx="114">
                  <c:v>21/03/2022 15:25</c:v>
                </c:pt>
                <c:pt idx="115">
                  <c:v>21/03/2022 15:30</c:v>
                </c:pt>
                <c:pt idx="116">
                  <c:v>21/03/2022 15:35</c:v>
                </c:pt>
                <c:pt idx="117">
                  <c:v>21/03/2022 15:40</c:v>
                </c:pt>
                <c:pt idx="118">
                  <c:v>21/03/2022 15:45</c:v>
                </c:pt>
                <c:pt idx="119">
                  <c:v>21/03/2022 15:50</c:v>
                </c:pt>
                <c:pt idx="120">
                  <c:v>21/03/2022 15:55</c:v>
                </c:pt>
                <c:pt idx="121">
                  <c:v>21/03/2022 16:00</c:v>
                </c:pt>
                <c:pt idx="122">
                  <c:v>21/03/2022 16:05</c:v>
                </c:pt>
                <c:pt idx="123">
                  <c:v>21/03/2022 16:10</c:v>
                </c:pt>
                <c:pt idx="124">
                  <c:v>21/03/2022 16:15</c:v>
                </c:pt>
                <c:pt idx="125">
                  <c:v>21/03/2022 16:20</c:v>
                </c:pt>
                <c:pt idx="126">
                  <c:v>21/03/2022 16:25</c:v>
                </c:pt>
                <c:pt idx="127">
                  <c:v>21/03/2022 16:30</c:v>
                </c:pt>
                <c:pt idx="128">
                  <c:v>21/03/2022 16:35</c:v>
                </c:pt>
                <c:pt idx="129">
                  <c:v>21/03/2022 16:40</c:v>
                </c:pt>
                <c:pt idx="130">
                  <c:v>21/03/2022 16:45</c:v>
                </c:pt>
                <c:pt idx="131">
                  <c:v>21/03/2022 16:50</c:v>
                </c:pt>
                <c:pt idx="132">
                  <c:v>21/03/2022 16:55</c:v>
                </c:pt>
                <c:pt idx="133">
                  <c:v>21/03/2022 17:00</c:v>
                </c:pt>
                <c:pt idx="134">
                  <c:v>21/03/2022 17:05</c:v>
                </c:pt>
                <c:pt idx="135">
                  <c:v>21/03/2022 17:10</c:v>
                </c:pt>
                <c:pt idx="136">
                  <c:v>21/03/2022 17:15</c:v>
                </c:pt>
                <c:pt idx="137">
                  <c:v>21/03/2022 17:20</c:v>
                </c:pt>
                <c:pt idx="138">
                  <c:v>21/03/2022 17:25</c:v>
                </c:pt>
                <c:pt idx="139">
                  <c:v>21/03/2022 17:30</c:v>
                </c:pt>
                <c:pt idx="140">
                  <c:v>21/03/2022 17:35</c:v>
                </c:pt>
                <c:pt idx="141">
                  <c:v>21/03/2022 17:40</c:v>
                </c:pt>
                <c:pt idx="142">
                  <c:v>21/03/2022 17:45</c:v>
                </c:pt>
                <c:pt idx="143">
                  <c:v>21/03/2022 17:50</c:v>
                </c:pt>
                <c:pt idx="144">
                  <c:v>21/03/2022 17:55</c:v>
                </c:pt>
                <c:pt idx="145">
                  <c:v>21/03/2022 18:00</c:v>
                </c:pt>
              </c:strCache>
            </c:strRef>
          </c:xVal>
          <c:yVal>
            <c:numRef>
              <c:f>Simulation_March!$FL$3:$FL$147</c:f>
              <c:numCache>
                <c:formatCode>General</c:formatCode>
                <c:ptCount val="14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3.3200000000000003</c:v>
                </c:pt>
                <c:pt idx="21">
                  <c:v>6.6400000000000006</c:v>
                </c:pt>
                <c:pt idx="22">
                  <c:v>9.9600000000000009</c:v>
                </c:pt>
                <c:pt idx="23">
                  <c:v>13.280000000000001</c:v>
                </c:pt>
                <c:pt idx="24">
                  <c:v>16.600000000000001</c:v>
                </c:pt>
                <c:pt idx="25">
                  <c:v>19.920000000000002</c:v>
                </c:pt>
                <c:pt idx="26">
                  <c:v>23.240000000000002</c:v>
                </c:pt>
                <c:pt idx="27">
                  <c:v>26.560000000000002</c:v>
                </c:pt>
                <c:pt idx="28">
                  <c:v>29.880000000000003</c:v>
                </c:pt>
                <c:pt idx="29">
                  <c:v>33.200000000000003</c:v>
                </c:pt>
                <c:pt idx="30">
                  <c:v>36.520000000000003</c:v>
                </c:pt>
                <c:pt idx="31">
                  <c:v>36.520000000000003</c:v>
                </c:pt>
                <c:pt idx="32">
                  <c:v>36.520000000000003</c:v>
                </c:pt>
                <c:pt idx="33">
                  <c:v>36.520000000000003</c:v>
                </c:pt>
                <c:pt idx="34">
                  <c:v>36.520000000000003</c:v>
                </c:pt>
                <c:pt idx="35">
                  <c:v>36.520000000000003</c:v>
                </c:pt>
                <c:pt idx="36">
                  <c:v>36.520000000000003</c:v>
                </c:pt>
                <c:pt idx="37">
                  <c:v>36.520000000000003</c:v>
                </c:pt>
                <c:pt idx="38">
                  <c:v>36.520000000000003</c:v>
                </c:pt>
                <c:pt idx="39">
                  <c:v>36.520000000000003</c:v>
                </c:pt>
                <c:pt idx="40">
                  <c:v>36.520000000000003</c:v>
                </c:pt>
                <c:pt idx="41">
                  <c:v>36.520000000000003</c:v>
                </c:pt>
                <c:pt idx="42">
                  <c:v>36.520000000000003</c:v>
                </c:pt>
                <c:pt idx="43">
                  <c:v>36.520000000000003</c:v>
                </c:pt>
                <c:pt idx="44">
                  <c:v>36.520000000000003</c:v>
                </c:pt>
                <c:pt idx="45">
                  <c:v>36.520000000000003</c:v>
                </c:pt>
                <c:pt idx="46">
                  <c:v>36.520000000000003</c:v>
                </c:pt>
                <c:pt idx="47">
                  <c:v>36.520000000000003</c:v>
                </c:pt>
                <c:pt idx="48">
                  <c:v>36.520000000000003</c:v>
                </c:pt>
                <c:pt idx="49">
                  <c:v>36.520000000000003</c:v>
                </c:pt>
                <c:pt idx="50">
                  <c:v>36.520000000000003</c:v>
                </c:pt>
                <c:pt idx="51">
                  <c:v>36.520000000000003</c:v>
                </c:pt>
                <c:pt idx="52">
                  <c:v>36.520000000000003</c:v>
                </c:pt>
                <c:pt idx="53">
                  <c:v>36.520000000000003</c:v>
                </c:pt>
                <c:pt idx="54">
                  <c:v>36.520000000000003</c:v>
                </c:pt>
                <c:pt idx="55">
                  <c:v>36.520000000000003</c:v>
                </c:pt>
                <c:pt idx="56">
                  <c:v>36.520000000000003</c:v>
                </c:pt>
                <c:pt idx="57">
                  <c:v>36.520000000000003</c:v>
                </c:pt>
                <c:pt idx="58">
                  <c:v>36.520000000000003</c:v>
                </c:pt>
                <c:pt idx="59">
                  <c:v>36.520000000000003</c:v>
                </c:pt>
                <c:pt idx="60">
                  <c:v>36.520000000000003</c:v>
                </c:pt>
                <c:pt idx="61">
                  <c:v>36.520000000000003</c:v>
                </c:pt>
                <c:pt idx="62">
                  <c:v>36.520000000000003</c:v>
                </c:pt>
                <c:pt idx="63">
                  <c:v>36.520000000000003</c:v>
                </c:pt>
                <c:pt idx="64">
                  <c:v>36.520000000000003</c:v>
                </c:pt>
                <c:pt idx="65">
                  <c:v>36.520000000000003</c:v>
                </c:pt>
                <c:pt idx="66">
                  <c:v>36.520000000000003</c:v>
                </c:pt>
                <c:pt idx="67">
                  <c:v>36.520000000000003</c:v>
                </c:pt>
                <c:pt idx="68">
                  <c:v>36.520000000000003</c:v>
                </c:pt>
                <c:pt idx="69">
                  <c:v>36.520000000000003</c:v>
                </c:pt>
                <c:pt idx="70">
                  <c:v>36.520000000000003</c:v>
                </c:pt>
                <c:pt idx="71">
                  <c:v>36.520000000000003</c:v>
                </c:pt>
                <c:pt idx="72">
                  <c:v>36.520000000000003</c:v>
                </c:pt>
                <c:pt idx="73">
                  <c:v>36.520000000000003</c:v>
                </c:pt>
                <c:pt idx="74">
                  <c:v>36.520000000000003</c:v>
                </c:pt>
                <c:pt idx="75">
                  <c:v>36.520000000000003</c:v>
                </c:pt>
                <c:pt idx="76">
                  <c:v>36.520000000000003</c:v>
                </c:pt>
                <c:pt idx="77">
                  <c:v>36.520000000000003</c:v>
                </c:pt>
                <c:pt idx="78">
                  <c:v>36.520000000000003</c:v>
                </c:pt>
                <c:pt idx="79">
                  <c:v>36.520000000000003</c:v>
                </c:pt>
                <c:pt idx="80">
                  <c:v>36.520000000000003</c:v>
                </c:pt>
                <c:pt idx="81">
                  <c:v>36.520000000000003</c:v>
                </c:pt>
                <c:pt idx="82">
                  <c:v>36.520000000000003</c:v>
                </c:pt>
                <c:pt idx="83">
                  <c:v>36.520000000000003</c:v>
                </c:pt>
                <c:pt idx="84">
                  <c:v>36.520000000000003</c:v>
                </c:pt>
                <c:pt idx="85">
                  <c:v>36.520000000000003</c:v>
                </c:pt>
                <c:pt idx="86">
                  <c:v>36.520000000000003</c:v>
                </c:pt>
                <c:pt idx="87">
                  <c:v>36.520000000000003</c:v>
                </c:pt>
                <c:pt idx="88">
                  <c:v>36.520000000000003</c:v>
                </c:pt>
                <c:pt idx="89">
                  <c:v>36.520000000000003</c:v>
                </c:pt>
                <c:pt idx="90">
                  <c:v>36.520000000000003</c:v>
                </c:pt>
                <c:pt idx="91">
                  <c:v>36.520000000000003</c:v>
                </c:pt>
                <c:pt idx="92">
                  <c:v>36.520000000000003</c:v>
                </c:pt>
                <c:pt idx="93">
                  <c:v>36.520000000000003</c:v>
                </c:pt>
                <c:pt idx="94">
                  <c:v>36.520000000000003</c:v>
                </c:pt>
                <c:pt idx="95">
                  <c:v>36.520000000000003</c:v>
                </c:pt>
                <c:pt idx="96">
                  <c:v>36.520000000000003</c:v>
                </c:pt>
                <c:pt idx="97">
                  <c:v>36.520000000000003</c:v>
                </c:pt>
                <c:pt idx="98">
                  <c:v>36.520000000000003</c:v>
                </c:pt>
                <c:pt idx="99">
                  <c:v>36.520000000000003</c:v>
                </c:pt>
                <c:pt idx="100">
                  <c:v>36.520000000000003</c:v>
                </c:pt>
                <c:pt idx="101">
                  <c:v>36.520000000000003</c:v>
                </c:pt>
                <c:pt idx="102">
                  <c:v>36.520000000000003</c:v>
                </c:pt>
                <c:pt idx="103">
                  <c:v>36.520000000000003</c:v>
                </c:pt>
                <c:pt idx="104">
                  <c:v>36.520000000000003</c:v>
                </c:pt>
                <c:pt idx="105">
                  <c:v>36.520000000000003</c:v>
                </c:pt>
                <c:pt idx="106">
                  <c:v>36.520000000000003</c:v>
                </c:pt>
                <c:pt idx="107">
                  <c:v>36.520000000000003</c:v>
                </c:pt>
                <c:pt idx="108">
                  <c:v>36.520000000000003</c:v>
                </c:pt>
                <c:pt idx="109">
                  <c:v>36.520000000000003</c:v>
                </c:pt>
                <c:pt idx="110">
                  <c:v>36.520000000000003</c:v>
                </c:pt>
                <c:pt idx="111">
                  <c:v>36.520000000000003</c:v>
                </c:pt>
                <c:pt idx="112">
                  <c:v>36.520000000000003</c:v>
                </c:pt>
                <c:pt idx="113">
                  <c:v>36.520000000000003</c:v>
                </c:pt>
                <c:pt idx="114">
                  <c:v>36.520000000000003</c:v>
                </c:pt>
                <c:pt idx="115">
                  <c:v>36.520000000000003</c:v>
                </c:pt>
                <c:pt idx="116">
                  <c:v>36.520000000000003</c:v>
                </c:pt>
                <c:pt idx="117">
                  <c:v>36.520000000000003</c:v>
                </c:pt>
                <c:pt idx="118">
                  <c:v>36.520000000000003</c:v>
                </c:pt>
                <c:pt idx="119">
                  <c:v>36.520000000000003</c:v>
                </c:pt>
                <c:pt idx="120">
                  <c:v>36.520000000000003</c:v>
                </c:pt>
                <c:pt idx="121">
                  <c:v>36.520000000000003</c:v>
                </c:pt>
                <c:pt idx="122">
                  <c:v>36.520000000000003</c:v>
                </c:pt>
                <c:pt idx="123">
                  <c:v>36.520000000000003</c:v>
                </c:pt>
                <c:pt idx="124">
                  <c:v>36.520000000000003</c:v>
                </c:pt>
                <c:pt idx="125">
                  <c:v>36.520000000000003</c:v>
                </c:pt>
                <c:pt idx="126">
                  <c:v>36.520000000000003</c:v>
                </c:pt>
                <c:pt idx="127">
                  <c:v>36.520000000000003</c:v>
                </c:pt>
                <c:pt idx="128">
                  <c:v>36.520000000000003</c:v>
                </c:pt>
                <c:pt idx="129">
                  <c:v>36.520000000000003</c:v>
                </c:pt>
                <c:pt idx="130">
                  <c:v>36.520000000000003</c:v>
                </c:pt>
                <c:pt idx="131">
                  <c:v>36.520000000000003</c:v>
                </c:pt>
                <c:pt idx="132">
                  <c:v>36.520000000000003</c:v>
                </c:pt>
                <c:pt idx="133">
                  <c:v>36.520000000000003</c:v>
                </c:pt>
                <c:pt idx="134">
                  <c:v>36.520000000000003</c:v>
                </c:pt>
                <c:pt idx="135">
                  <c:v>36.520000000000003</c:v>
                </c:pt>
                <c:pt idx="136">
                  <c:v>36.520000000000003</c:v>
                </c:pt>
                <c:pt idx="137">
                  <c:v>36.520000000000003</c:v>
                </c:pt>
                <c:pt idx="138">
                  <c:v>36.520000000000003</c:v>
                </c:pt>
                <c:pt idx="139">
                  <c:v>36.520000000000003</c:v>
                </c:pt>
                <c:pt idx="140">
                  <c:v>36.520000000000003</c:v>
                </c:pt>
                <c:pt idx="141">
                  <c:v>36.520000000000003</c:v>
                </c:pt>
                <c:pt idx="142">
                  <c:v>36.520000000000003</c:v>
                </c:pt>
                <c:pt idx="143">
                  <c:v>36.520000000000003</c:v>
                </c:pt>
                <c:pt idx="144">
                  <c:v>36.520000000000003</c:v>
                </c:pt>
              </c:numCache>
            </c:numRef>
          </c:yVal>
          <c:smooth val="0"/>
          <c:extLst>
            <c:ext xmlns:c16="http://schemas.microsoft.com/office/drawing/2014/chart" uri="{C3380CC4-5D6E-409C-BE32-E72D297353CC}">
              <c16:uniqueId val="{00000002-D437-493D-869B-882A45E19573}"/>
            </c:ext>
          </c:extLst>
        </c:ser>
        <c:dLbls>
          <c:showLegendKey val="0"/>
          <c:showVal val="0"/>
          <c:showCatName val="0"/>
          <c:showSerName val="0"/>
          <c:showPercent val="0"/>
          <c:showBubbleSize val="0"/>
        </c:dLbls>
        <c:axId val="540532984"/>
        <c:axId val="540531544"/>
      </c:scatterChart>
      <c:valAx>
        <c:axId val="540532984"/>
        <c:scaling>
          <c:orientation val="minMax"/>
        </c:scaling>
        <c:delete val="0"/>
        <c:axPos val="b"/>
        <c:majorGridlines>
          <c:spPr>
            <a:ln w="9525" cap="flat" cmpd="sng" algn="ctr">
              <a:solidFill>
                <a:schemeClr val="tx1">
                  <a:lumMod val="15000"/>
                  <a:lumOff val="85000"/>
                </a:schemeClr>
              </a:solidFill>
              <a:round/>
            </a:ln>
            <a:effectLst/>
          </c:spPr>
        </c:majorGridlines>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0531544"/>
        <c:crosses val="autoZero"/>
        <c:crossBetween val="midCat"/>
      </c:valAx>
      <c:valAx>
        <c:axId val="5405315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0532984"/>
        <c:crosses val="autoZero"/>
        <c:crossBetween val="midCat"/>
      </c:valAx>
    </c:plotArea>
    <c:legend>
      <c:legendPos val="b"/>
      <c:overlay val="0"/>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8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a:pPr>
            <a:r>
              <a:rPr lang="en-US" sz="1600"/>
              <a:t>Power profile (controlled)</a:t>
            </a:r>
          </a:p>
        </c:rich>
      </c:tx>
      <c:overlay val="0"/>
    </c:title>
    <c:autoTitleDeleted val="0"/>
    <c:plotArea>
      <c:layout/>
      <c:scatterChart>
        <c:scatterStyle val="lineMarker"/>
        <c:varyColors val="0"/>
        <c:ser>
          <c:idx val="3"/>
          <c:order val="0"/>
          <c:tx>
            <c:strRef>
              <c:f>Simulation_March!$GF$2</c:f>
              <c:strCache>
                <c:ptCount val="1"/>
                <c:pt idx="0">
                  <c:v>EV0 </c:v>
                </c:pt>
              </c:strCache>
            </c:strRef>
          </c:tx>
          <c:spPr>
            <a:ln w="9525" cap="rnd">
              <a:solidFill>
                <a:srgbClr val="92D050"/>
              </a:solidFill>
              <a:round/>
            </a:ln>
            <a:effectLst/>
          </c:spPr>
          <c:marker>
            <c:symbol val="circle"/>
            <c:size val="2"/>
            <c:spPr>
              <a:solidFill>
                <a:srgbClr val="92D050"/>
              </a:solidFill>
              <a:ln>
                <a:solidFill>
                  <a:srgbClr val="92D050"/>
                </a:solidFill>
              </a:ln>
            </c:spPr>
          </c:marker>
          <c:xVal>
            <c:numRef>
              <c:f>Simulation_March!$A$3:$A$147</c:f>
              <c:numCache>
                <c:formatCode>m/d/yyyy\ h:mm</c:formatCode>
                <c:ptCount val="145"/>
                <c:pt idx="0">
                  <c:v>44641.25</c:v>
                </c:pt>
                <c:pt idx="1">
                  <c:v>44641.253472222219</c:v>
                </c:pt>
                <c:pt idx="2">
                  <c:v>44641.256944444445</c:v>
                </c:pt>
                <c:pt idx="3">
                  <c:v>44641.260416666664</c:v>
                </c:pt>
                <c:pt idx="4">
                  <c:v>44641.263888888891</c:v>
                </c:pt>
                <c:pt idx="5">
                  <c:v>44641.267361111109</c:v>
                </c:pt>
                <c:pt idx="6">
                  <c:v>44641.270833333336</c:v>
                </c:pt>
                <c:pt idx="7">
                  <c:v>44641.274305555555</c:v>
                </c:pt>
                <c:pt idx="8">
                  <c:v>44641.277777777781</c:v>
                </c:pt>
                <c:pt idx="9">
                  <c:v>44641.28125</c:v>
                </c:pt>
                <c:pt idx="10">
                  <c:v>44641.284722222219</c:v>
                </c:pt>
                <c:pt idx="11">
                  <c:v>44641.288194444445</c:v>
                </c:pt>
                <c:pt idx="12">
                  <c:v>44641.291666666664</c:v>
                </c:pt>
                <c:pt idx="13">
                  <c:v>44641.295138888891</c:v>
                </c:pt>
                <c:pt idx="14">
                  <c:v>44641.298611111109</c:v>
                </c:pt>
                <c:pt idx="15">
                  <c:v>44641.302083333336</c:v>
                </c:pt>
                <c:pt idx="16">
                  <c:v>44641.305555555555</c:v>
                </c:pt>
                <c:pt idx="17">
                  <c:v>44641.309027777781</c:v>
                </c:pt>
                <c:pt idx="18">
                  <c:v>44641.3125</c:v>
                </c:pt>
                <c:pt idx="19">
                  <c:v>44641.315972222219</c:v>
                </c:pt>
                <c:pt idx="20">
                  <c:v>44641.319444444445</c:v>
                </c:pt>
                <c:pt idx="21">
                  <c:v>44641.322916666664</c:v>
                </c:pt>
                <c:pt idx="22">
                  <c:v>44641.326388888891</c:v>
                </c:pt>
                <c:pt idx="23">
                  <c:v>44641.329861111109</c:v>
                </c:pt>
                <c:pt idx="24">
                  <c:v>44641.333333333336</c:v>
                </c:pt>
                <c:pt idx="25">
                  <c:v>44641.336805555555</c:v>
                </c:pt>
                <c:pt idx="26">
                  <c:v>44641.340277777781</c:v>
                </c:pt>
                <c:pt idx="27">
                  <c:v>44641.34375</c:v>
                </c:pt>
                <c:pt idx="28">
                  <c:v>44641.347222222219</c:v>
                </c:pt>
                <c:pt idx="29">
                  <c:v>44641.350694444445</c:v>
                </c:pt>
                <c:pt idx="30">
                  <c:v>44641.354166666664</c:v>
                </c:pt>
                <c:pt idx="31">
                  <c:v>44641.357638888891</c:v>
                </c:pt>
                <c:pt idx="32">
                  <c:v>44641.361111111109</c:v>
                </c:pt>
                <c:pt idx="33">
                  <c:v>44641.364583333336</c:v>
                </c:pt>
                <c:pt idx="34">
                  <c:v>44641.368055555555</c:v>
                </c:pt>
                <c:pt idx="35">
                  <c:v>44641.371527777781</c:v>
                </c:pt>
                <c:pt idx="36">
                  <c:v>44641.375</c:v>
                </c:pt>
                <c:pt idx="37">
                  <c:v>44641.378472222219</c:v>
                </c:pt>
                <c:pt idx="38">
                  <c:v>44641.381944444445</c:v>
                </c:pt>
                <c:pt idx="39">
                  <c:v>44641.385416666664</c:v>
                </c:pt>
                <c:pt idx="40">
                  <c:v>44641.388888888891</c:v>
                </c:pt>
                <c:pt idx="41">
                  <c:v>44641.392361111109</c:v>
                </c:pt>
                <c:pt idx="42">
                  <c:v>44641.395833333336</c:v>
                </c:pt>
                <c:pt idx="43">
                  <c:v>44641.399305555555</c:v>
                </c:pt>
                <c:pt idx="44">
                  <c:v>44641.402777777781</c:v>
                </c:pt>
                <c:pt idx="45">
                  <c:v>44641.40625</c:v>
                </c:pt>
                <c:pt idx="46">
                  <c:v>44641.409722222219</c:v>
                </c:pt>
                <c:pt idx="47">
                  <c:v>44641.413194444445</c:v>
                </c:pt>
                <c:pt idx="48">
                  <c:v>44641.416666666664</c:v>
                </c:pt>
                <c:pt idx="49">
                  <c:v>44641.420138888891</c:v>
                </c:pt>
                <c:pt idx="50">
                  <c:v>44641.423611111109</c:v>
                </c:pt>
                <c:pt idx="51">
                  <c:v>44641.427083333336</c:v>
                </c:pt>
                <c:pt idx="52">
                  <c:v>44641.430555555555</c:v>
                </c:pt>
                <c:pt idx="53">
                  <c:v>44641.434027777781</c:v>
                </c:pt>
                <c:pt idx="54">
                  <c:v>44641.4375</c:v>
                </c:pt>
                <c:pt idx="55">
                  <c:v>44641.440972222219</c:v>
                </c:pt>
                <c:pt idx="56">
                  <c:v>44641.444444444445</c:v>
                </c:pt>
                <c:pt idx="57">
                  <c:v>44641.447916666664</c:v>
                </c:pt>
                <c:pt idx="58">
                  <c:v>44641.451388888891</c:v>
                </c:pt>
                <c:pt idx="59">
                  <c:v>44641.454861111109</c:v>
                </c:pt>
                <c:pt idx="60">
                  <c:v>44641.458333333336</c:v>
                </c:pt>
                <c:pt idx="61">
                  <c:v>44641.461805555555</c:v>
                </c:pt>
                <c:pt idx="62">
                  <c:v>44641.465277777781</c:v>
                </c:pt>
                <c:pt idx="63">
                  <c:v>44641.46875</c:v>
                </c:pt>
                <c:pt idx="64">
                  <c:v>44641.472222222219</c:v>
                </c:pt>
                <c:pt idx="65">
                  <c:v>44641.475694444445</c:v>
                </c:pt>
                <c:pt idx="66">
                  <c:v>44641.479166666664</c:v>
                </c:pt>
                <c:pt idx="67">
                  <c:v>44641.482638888891</c:v>
                </c:pt>
                <c:pt idx="68">
                  <c:v>44641.486111111109</c:v>
                </c:pt>
                <c:pt idx="69">
                  <c:v>44641.489583333336</c:v>
                </c:pt>
                <c:pt idx="70">
                  <c:v>44641.493055555555</c:v>
                </c:pt>
                <c:pt idx="71">
                  <c:v>44641.496527777781</c:v>
                </c:pt>
                <c:pt idx="72">
                  <c:v>44641.5</c:v>
                </c:pt>
                <c:pt idx="73">
                  <c:v>44641.503472222219</c:v>
                </c:pt>
                <c:pt idx="74">
                  <c:v>44641.506944444445</c:v>
                </c:pt>
                <c:pt idx="75">
                  <c:v>44641.510416666664</c:v>
                </c:pt>
                <c:pt idx="76">
                  <c:v>44641.513888888891</c:v>
                </c:pt>
                <c:pt idx="77">
                  <c:v>44641.517361111109</c:v>
                </c:pt>
                <c:pt idx="78">
                  <c:v>44641.520833333336</c:v>
                </c:pt>
                <c:pt idx="79">
                  <c:v>44641.524305555555</c:v>
                </c:pt>
                <c:pt idx="80">
                  <c:v>44641.527777777781</c:v>
                </c:pt>
                <c:pt idx="81">
                  <c:v>44641.53125</c:v>
                </c:pt>
                <c:pt idx="82">
                  <c:v>44641.534722222219</c:v>
                </c:pt>
                <c:pt idx="83">
                  <c:v>44641.538194444445</c:v>
                </c:pt>
                <c:pt idx="84">
                  <c:v>44641.541666666664</c:v>
                </c:pt>
                <c:pt idx="85">
                  <c:v>44641.545138888891</c:v>
                </c:pt>
                <c:pt idx="86">
                  <c:v>44641.548611111109</c:v>
                </c:pt>
                <c:pt idx="87">
                  <c:v>44641.552083333336</c:v>
                </c:pt>
                <c:pt idx="88">
                  <c:v>44641.555555555555</c:v>
                </c:pt>
                <c:pt idx="89">
                  <c:v>44641.559027777781</c:v>
                </c:pt>
                <c:pt idx="90">
                  <c:v>44641.5625</c:v>
                </c:pt>
                <c:pt idx="91">
                  <c:v>44641.565972222219</c:v>
                </c:pt>
                <c:pt idx="92">
                  <c:v>44641.569444444445</c:v>
                </c:pt>
                <c:pt idx="93">
                  <c:v>44641.572916666664</c:v>
                </c:pt>
                <c:pt idx="94">
                  <c:v>44641.576388888891</c:v>
                </c:pt>
                <c:pt idx="95">
                  <c:v>44641.579861111109</c:v>
                </c:pt>
                <c:pt idx="96">
                  <c:v>44641.583333333336</c:v>
                </c:pt>
                <c:pt idx="97">
                  <c:v>44641.586805555555</c:v>
                </c:pt>
                <c:pt idx="98">
                  <c:v>44641.590277777781</c:v>
                </c:pt>
                <c:pt idx="99">
                  <c:v>44641.59375</c:v>
                </c:pt>
                <c:pt idx="100">
                  <c:v>44641.597222222219</c:v>
                </c:pt>
                <c:pt idx="101">
                  <c:v>44641.600694444445</c:v>
                </c:pt>
                <c:pt idx="102">
                  <c:v>44641.604166666664</c:v>
                </c:pt>
                <c:pt idx="103">
                  <c:v>44641.607638888891</c:v>
                </c:pt>
                <c:pt idx="104">
                  <c:v>44641.611111111109</c:v>
                </c:pt>
                <c:pt idx="105">
                  <c:v>44641.614583333336</c:v>
                </c:pt>
                <c:pt idx="106">
                  <c:v>44641.618055555555</c:v>
                </c:pt>
                <c:pt idx="107">
                  <c:v>44641.621527777781</c:v>
                </c:pt>
                <c:pt idx="108">
                  <c:v>44641.625</c:v>
                </c:pt>
                <c:pt idx="109">
                  <c:v>44641.628472222219</c:v>
                </c:pt>
                <c:pt idx="110">
                  <c:v>44641.631944444445</c:v>
                </c:pt>
                <c:pt idx="111">
                  <c:v>44641.635416666664</c:v>
                </c:pt>
                <c:pt idx="112">
                  <c:v>44641.638888888891</c:v>
                </c:pt>
                <c:pt idx="113">
                  <c:v>44641.642361111109</c:v>
                </c:pt>
                <c:pt idx="114">
                  <c:v>44641.645833333336</c:v>
                </c:pt>
                <c:pt idx="115">
                  <c:v>44641.649305555555</c:v>
                </c:pt>
                <c:pt idx="116">
                  <c:v>44641.652777777781</c:v>
                </c:pt>
                <c:pt idx="117">
                  <c:v>44641.65625</c:v>
                </c:pt>
                <c:pt idx="118">
                  <c:v>44641.659722222219</c:v>
                </c:pt>
                <c:pt idx="119">
                  <c:v>44641.663194444445</c:v>
                </c:pt>
                <c:pt idx="120">
                  <c:v>44641.666666666664</c:v>
                </c:pt>
                <c:pt idx="121">
                  <c:v>44641.670138888891</c:v>
                </c:pt>
                <c:pt idx="122">
                  <c:v>44641.673611111109</c:v>
                </c:pt>
                <c:pt idx="123">
                  <c:v>44641.677083333336</c:v>
                </c:pt>
                <c:pt idx="124">
                  <c:v>44641.680555555555</c:v>
                </c:pt>
                <c:pt idx="125">
                  <c:v>44641.684027777781</c:v>
                </c:pt>
                <c:pt idx="126">
                  <c:v>44641.6875</c:v>
                </c:pt>
                <c:pt idx="127">
                  <c:v>44641.690972222219</c:v>
                </c:pt>
                <c:pt idx="128">
                  <c:v>44641.694444444445</c:v>
                </c:pt>
                <c:pt idx="129">
                  <c:v>44641.697916666664</c:v>
                </c:pt>
                <c:pt idx="130">
                  <c:v>44641.701388888891</c:v>
                </c:pt>
                <c:pt idx="131">
                  <c:v>44641.704861111109</c:v>
                </c:pt>
                <c:pt idx="132">
                  <c:v>44641.708333333336</c:v>
                </c:pt>
                <c:pt idx="133">
                  <c:v>44641.711805555555</c:v>
                </c:pt>
                <c:pt idx="134">
                  <c:v>44641.715277777781</c:v>
                </c:pt>
                <c:pt idx="135">
                  <c:v>44641.71875</c:v>
                </c:pt>
                <c:pt idx="136">
                  <c:v>44641.722222222219</c:v>
                </c:pt>
                <c:pt idx="137">
                  <c:v>44641.725694444445</c:v>
                </c:pt>
                <c:pt idx="138">
                  <c:v>44641.729166666664</c:v>
                </c:pt>
                <c:pt idx="139">
                  <c:v>44641.732638888891</c:v>
                </c:pt>
                <c:pt idx="140">
                  <c:v>44641.736111111109</c:v>
                </c:pt>
                <c:pt idx="141">
                  <c:v>44641.739583333336</c:v>
                </c:pt>
                <c:pt idx="142">
                  <c:v>44641.743055555555</c:v>
                </c:pt>
                <c:pt idx="143">
                  <c:v>44641.746527777781</c:v>
                </c:pt>
                <c:pt idx="144">
                  <c:v>44641.75</c:v>
                </c:pt>
              </c:numCache>
            </c:numRef>
          </c:xVal>
          <c:yVal>
            <c:numRef>
              <c:f>Simulation_March!$GF$3:$GF$147</c:f>
              <c:numCache>
                <c:formatCode>General</c:formatCode>
                <c:ptCount val="14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2.3903999772582898</c:v>
                </c:pt>
                <c:pt idx="22">
                  <c:v>2.3903999772649098</c:v>
                </c:pt>
                <c:pt idx="23">
                  <c:v>2.3903999776695599</c:v>
                </c:pt>
                <c:pt idx="24">
                  <c:v>2.3903999772577298</c:v>
                </c:pt>
                <c:pt idx="25">
                  <c:v>2.39039997721216</c:v>
                </c:pt>
                <c:pt idx="26">
                  <c:v>2.3903999776477498</c:v>
                </c:pt>
                <c:pt idx="27">
                  <c:v>2.3903999777705698</c:v>
                </c:pt>
                <c:pt idx="28">
                  <c:v>2.3903999778008602</c:v>
                </c:pt>
                <c:pt idx="29">
                  <c:v>2.3903999780180398</c:v>
                </c:pt>
                <c:pt idx="30">
                  <c:v>2.3903999775955</c:v>
                </c:pt>
                <c:pt idx="31">
                  <c:v>2.3903999774404201</c:v>
                </c:pt>
                <c:pt idx="32">
                  <c:v>2.3903999781486198</c:v>
                </c:pt>
                <c:pt idx="33">
                  <c:v>2.3903999784182601</c:v>
                </c:pt>
                <c:pt idx="34">
                  <c:v>2.3903999783782601</c:v>
                </c:pt>
                <c:pt idx="35">
                  <c:v>2.3903999787382899</c:v>
                </c:pt>
                <c:pt idx="36">
                  <c:v>2.3903999804606499</c:v>
                </c:pt>
                <c:pt idx="37">
                  <c:v>2.3903999810232799</c:v>
                </c:pt>
                <c:pt idx="38">
                  <c:v>2.3903999837735301</c:v>
                </c:pt>
                <c:pt idx="39">
                  <c:v>2.3903999909515701</c:v>
                </c:pt>
                <c:pt idx="40">
                  <c:v>2.39039998261214</c:v>
                </c:pt>
                <c:pt idx="41">
                  <c:v>2.3917274053671802</c:v>
                </c:pt>
                <c:pt idx="42">
                  <c:v>2.7346633224686401</c:v>
                </c:pt>
                <c:pt idx="43">
                  <c:v>2.9302453136289301</c:v>
                </c:pt>
                <c:pt idx="44">
                  <c:v>2.9145803878510002</c:v>
                </c:pt>
                <c:pt idx="45">
                  <c:v>3.2540517750065998</c:v>
                </c:pt>
                <c:pt idx="46">
                  <c:v>3.2545098898570899</c:v>
                </c:pt>
                <c:pt idx="47">
                  <c:v>2.4071268201376399</c:v>
                </c:pt>
                <c:pt idx="48">
                  <c:v>4.22923273564904</c:v>
                </c:pt>
                <c:pt idx="49">
                  <c:v>5.3292136634403704</c:v>
                </c:pt>
                <c:pt idx="50">
                  <c:v>5.4702799450055704</c:v>
                </c:pt>
                <c:pt idx="51">
                  <c:v>5.0717351815909701</c:v>
                </c:pt>
                <c:pt idx="52">
                  <c:v>5.9034891577517197</c:v>
                </c:pt>
                <c:pt idx="53">
                  <c:v>6.14188286637145</c:v>
                </c:pt>
                <c:pt idx="54">
                  <c:v>5.8206682098065299</c:v>
                </c:pt>
                <c:pt idx="55">
                  <c:v>6.46785448278942</c:v>
                </c:pt>
                <c:pt idx="56">
                  <c:v>6.6663167630201103</c:v>
                </c:pt>
                <c:pt idx="57">
                  <c:v>6.6888998312869603</c:v>
                </c:pt>
                <c:pt idx="58">
                  <c:v>7.1560570115010602</c:v>
                </c:pt>
                <c:pt idx="59">
                  <c:v>7.0968565628687301</c:v>
                </c:pt>
                <c:pt idx="60">
                  <c:v>8.0407353473937508</c:v>
                </c:pt>
                <c:pt idx="61">
                  <c:v>7.4186257497417598</c:v>
                </c:pt>
                <c:pt idx="62">
                  <c:v>8.1662301249112197</c:v>
                </c:pt>
                <c:pt idx="63">
                  <c:v>8.3233692742257599</c:v>
                </c:pt>
                <c:pt idx="64">
                  <c:v>8.02765268832092</c:v>
                </c:pt>
                <c:pt idx="65">
                  <c:v>8.3636026456875001</c:v>
                </c:pt>
                <c:pt idx="66">
                  <c:v>8.4134544314704893</c:v>
                </c:pt>
                <c:pt idx="67">
                  <c:v>8.3648567042045698</c:v>
                </c:pt>
                <c:pt idx="68">
                  <c:v>8.1035873387942807</c:v>
                </c:pt>
                <c:pt idx="69">
                  <c:v>6.7903359734878102</c:v>
                </c:pt>
                <c:pt idx="70">
                  <c:v>7.8810809141587601</c:v>
                </c:pt>
                <c:pt idx="71">
                  <c:v>8.43219872526568</c:v>
                </c:pt>
                <c:pt idx="72">
                  <c:v>9.0532648829209901</c:v>
                </c:pt>
                <c:pt idx="73">
                  <c:v>9.1634986474218891</c:v>
                </c:pt>
                <c:pt idx="74">
                  <c:v>9.7091405493922096</c:v>
                </c:pt>
                <c:pt idx="75">
                  <c:v>9.8529046684329202</c:v>
                </c:pt>
                <c:pt idx="76">
                  <c:v>9.5834060391772908</c:v>
                </c:pt>
                <c:pt idx="77">
                  <c:v>9.6254001228883492</c:v>
                </c:pt>
                <c:pt idx="78">
                  <c:v>8.8022053778051994</c:v>
                </c:pt>
                <c:pt idx="79">
                  <c:v>9.5716837505176908</c:v>
                </c:pt>
                <c:pt idx="80">
                  <c:v>9.7437408567173804</c:v>
                </c:pt>
                <c:pt idx="81">
                  <c:v>9.4699884196912798</c:v>
                </c:pt>
                <c:pt idx="82">
                  <c:v>9.2248552562613106</c:v>
                </c:pt>
                <c:pt idx="83">
                  <c:v>9.7337128629204699</c:v>
                </c:pt>
                <c:pt idx="84">
                  <c:v>11.3173471745698</c:v>
                </c:pt>
                <c:pt idx="85">
                  <c:v>11.150557067280101</c:v>
                </c:pt>
                <c:pt idx="86">
                  <c:v>10.9251398963355</c:v>
                </c:pt>
                <c:pt idx="87">
                  <c:v>10.655399338780599</c:v>
                </c:pt>
                <c:pt idx="88">
                  <c:v>9.8068575234064994</c:v>
                </c:pt>
                <c:pt idx="89">
                  <c:v>10.3603082277012</c:v>
                </c:pt>
                <c:pt idx="90">
                  <c:v>9.5604741560788504</c:v>
                </c:pt>
                <c:pt idx="91">
                  <c:v>9.0345276366917293</c:v>
                </c:pt>
                <c:pt idx="92">
                  <c:v>10.3759652901165</c:v>
                </c:pt>
                <c:pt idx="93">
                  <c:v>10.295508021585601</c:v>
                </c:pt>
                <c:pt idx="94">
                  <c:v>10.046662554973199</c:v>
                </c:pt>
                <c:pt idx="95">
                  <c:v>9.8541487637434209</c:v>
                </c:pt>
                <c:pt idx="96">
                  <c:v>10.7709651207819</c:v>
                </c:pt>
                <c:pt idx="97">
                  <c:v>10.4885738294847</c:v>
                </c:pt>
                <c:pt idx="98">
                  <c:v>10.051227568954101</c:v>
                </c:pt>
                <c:pt idx="99">
                  <c:v>18.5583403890253</c:v>
                </c:pt>
                <c:pt idx="100">
                  <c:v>19.050131988912799</c:v>
                </c:pt>
                <c:pt idx="101">
                  <c:v>18.980943188928499</c:v>
                </c:pt>
                <c:pt idx="102" formatCode="0.00E+00">
                  <c:v>2.9116973547729198E-37</c:v>
                </c:pt>
                <c:pt idx="103" formatCode="0.00E+00">
                  <c:v>-9.9613157058501206E-37</c:v>
                </c:pt>
                <c:pt idx="104" formatCode="0.00E+00">
                  <c:v>4.8218787991096996E-37</c:v>
                </c:pt>
                <c:pt idx="105" formatCode="0.00E+00">
                  <c:v>-1.74199816549064E-36</c:v>
                </c:pt>
                <c:pt idx="106">
                  <c:v>0</c:v>
                </c:pt>
                <c:pt idx="107" formatCode="0.00E+00">
                  <c:v>-9.1453247295823598E-38</c:v>
                </c:pt>
                <c:pt idx="108" formatCode="0.00E+00">
                  <c:v>-7.0704654734781902E-37</c:v>
                </c:pt>
                <c:pt idx="109" formatCode="0.00E+00">
                  <c:v>-5.0890963294156198E-37</c:v>
                </c:pt>
                <c:pt idx="110" formatCode="0.00E+00">
                  <c:v>-7.3736837601434904E-37</c:v>
                </c:pt>
                <c:pt idx="111" formatCode="0.00E+00">
                  <c:v>-6.1918479689485901E-37</c:v>
                </c:pt>
                <c:pt idx="112" formatCode="0.00E+00">
                  <c:v>-7.5021714904295398E-37</c:v>
                </c:pt>
                <c:pt idx="113" formatCode="0.00E+00">
                  <c:v>-3.94966101876303E-38</c:v>
                </c:pt>
                <c:pt idx="114" formatCode="0.00E+00">
                  <c:v>-4.1751477812531696E-37</c:v>
                </c:pt>
                <c:pt idx="115" formatCode="0.00E+00">
                  <c:v>5.6361068262936096E-38</c:v>
                </c:pt>
                <c:pt idx="116" formatCode="0.00E+00">
                  <c:v>-9.8375527968325691E-38</c:v>
                </c:pt>
                <c:pt idx="117" formatCode="0.00E+00">
                  <c:v>8.5779724344019505E-38</c:v>
                </c:pt>
                <c:pt idx="118" formatCode="0.00E+00">
                  <c:v>-2.7352303010898998E-37</c:v>
                </c:pt>
                <c:pt idx="119" formatCode="0.00E+00">
                  <c:v>-2.7806735313754E-37</c:v>
                </c:pt>
                <c:pt idx="120" formatCode="0.00E+00">
                  <c:v>-2.5593704915194202E-38</c:v>
                </c:pt>
                <c:pt idx="121" formatCode="0.00E+00">
                  <c:v>1.21576189777666E-37</c:v>
                </c:pt>
                <c:pt idx="122" formatCode="0.00E+00">
                  <c:v>1.0887970856013501E-37</c:v>
                </c:pt>
                <c:pt idx="123" formatCode="0.00E+00">
                  <c:v>-1.3341467544032001E-39</c:v>
                </c:pt>
                <c:pt idx="124" formatCode="0.00E+00">
                  <c:v>-1.57373214834739E-37</c:v>
                </c:pt>
                <c:pt idx="125" formatCode="0.00E+00">
                  <c:v>9.484548696445649E-38</c:v>
                </c:pt>
                <c:pt idx="126" formatCode="0.00E+00">
                  <c:v>-2.28530367690842E-38</c:v>
                </c:pt>
                <c:pt idx="127" formatCode="0.00E+00">
                  <c:v>-1.8792204844418199E-37</c:v>
                </c:pt>
                <c:pt idx="128" formatCode="0.00E+00">
                  <c:v>-1.9897945950214201E-36</c:v>
                </c:pt>
                <c:pt idx="129" formatCode="0.00E+00">
                  <c:v>2.3643963686941799E-67</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formatCode="0.00E+00">
                  <c:v>-1.76324152623343E-38</c:v>
                </c:pt>
              </c:numCache>
            </c:numRef>
          </c:yVal>
          <c:smooth val="0"/>
          <c:extLst>
            <c:ext xmlns:c16="http://schemas.microsoft.com/office/drawing/2014/chart" uri="{C3380CC4-5D6E-409C-BE32-E72D297353CC}">
              <c16:uniqueId val="{00000000-2C72-42A0-A28E-A3F86D7F2459}"/>
            </c:ext>
          </c:extLst>
        </c:ser>
        <c:ser>
          <c:idx val="1"/>
          <c:order val="1"/>
          <c:tx>
            <c:strRef>
              <c:f>Simulation_March!$GK$2</c:f>
              <c:strCache>
                <c:ptCount val="1"/>
                <c:pt idx="0">
                  <c:v>EV1 </c:v>
                </c:pt>
              </c:strCache>
            </c:strRef>
          </c:tx>
          <c:spPr>
            <a:ln w="9525"/>
          </c:spPr>
          <c:marker>
            <c:symbol val="circle"/>
            <c:size val="2"/>
            <c:spPr>
              <a:ln w="6350"/>
            </c:spPr>
          </c:marker>
          <c:dPt>
            <c:idx val="107"/>
            <c:marker>
              <c:spPr>
                <a:ln w="9525"/>
              </c:spPr>
            </c:marker>
            <c:bubble3D val="0"/>
            <c:extLst>
              <c:ext xmlns:c16="http://schemas.microsoft.com/office/drawing/2014/chart" uri="{C3380CC4-5D6E-409C-BE32-E72D297353CC}">
                <c16:uniqueId val="{00000001-2C72-42A0-A28E-A3F86D7F2459}"/>
              </c:ext>
            </c:extLst>
          </c:dPt>
          <c:xVal>
            <c:numRef>
              <c:f>Simulation_March!$A$3:$A$147</c:f>
              <c:numCache>
                <c:formatCode>m/d/yyyy\ h:mm</c:formatCode>
                <c:ptCount val="145"/>
                <c:pt idx="0">
                  <c:v>44641.25</c:v>
                </c:pt>
                <c:pt idx="1">
                  <c:v>44641.253472222219</c:v>
                </c:pt>
                <c:pt idx="2">
                  <c:v>44641.256944444445</c:v>
                </c:pt>
                <c:pt idx="3">
                  <c:v>44641.260416666664</c:v>
                </c:pt>
                <c:pt idx="4">
                  <c:v>44641.263888888891</c:v>
                </c:pt>
                <c:pt idx="5">
                  <c:v>44641.267361111109</c:v>
                </c:pt>
                <c:pt idx="6">
                  <c:v>44641.270833333336</c:v>
                </c:pt>
                <c:pt idx="7">
                  <c:v>44641.274305555555</c:v>
                </c:pt>
                <c:pt idx="8">
                  <c:v>44641.277777777781</c:v>
                </c:pt>
                <c:pt idx="9">
                  <c:v>44641.28125</c:v>
                </c:pt>
                <c:pt idx="10">
                  <c:v>44641.284722222219</c:v>
                </c:pt>
                <c:pt idx="11">
                  <c:v>44641.288194444445</c:v>
                </c:pt>
                <c:pt idx="12">
                  <c:v>44641.291666666664</c:v>
                </c:pt>
                <c:pt idx="13">
                  <c:v>44641.295138888891</c:v>
                </c:pt>
                <c:pt idx="14">
                  <c:v>44641.298611111109</c:v>
                </c:pt>
                <c:pt idx="15">
                  <c:v>44641.302083333336</c:v>
                </c:pt>
                <c:pt idx="16">
                  <c:v>44641.305555555555</c:v>
                </c:pt>
                <c:pt idx="17">
                  <c:v>44641.309027777781</c:v>
                </c:pt>
                <c:pt idx="18">
                  <c:v>44641.3125</c:v>
                </c:pt>
                <c:pt idx="19">
                  <c:v>44641.315972222219</c:v>
                </c:pt>
                <c:pt idx="20">
                  <c:v>44641.319444444445</c:v>
                </c:pt>
                <c:pt idx="21">
                  <c:v>44641.322916666664</c:v>
                </c:pt>
                <c:pt idx="22">
                  <c:v>44641.326388888891</c:v>
                </c:pt>
                <c:pt idx="23">
                  <c:v>44641.329861111109</c:v>
                </c:pt>
                <c:pt idx="24">
                  <c:v>44641.333333333336</c:v>
                </c:pt>
                <c:pt idx="25">
                  <c:v>44641.336805555555</c:v>
                </c:pt>
                <c:pt idx="26">
                  <c:v>44641.340277777781</c:v>
                </c:pt>
                <c:pt idx="27">
                  <c:v>44641.34375</c:v>
                </c:pt>
                <c:pt idx="28">
                  <c:v>44641.347222222219</c:v>
                </c:pt>
                <c:pt idx="29">
                  <c:v>44641.350694444445</c:v>
                </c:pt>
                <c:pt idx="30">
                  <c:v>44641.354166666664</c:v>
                </c:pt>
                <c:pt idx="31">
                  <c:v>44641.357638888891</c:v>
                </c:pt>
                <c:pt idx="32">
                  <c:v>44641.361111111109</c:v>
                </c:pt>
                <c:pt idx="33">
                  <c:v>44641.364583333336</c:v>
                </c:pt>
                <c:pt idx="34">
                  <c:v>44641.368055555555</c:v>
                </c:pt>
                <c:pt idx="35">
                  <c:v>44641.371527777781</c:v>
                </c:pt>
                <c:pt idx="36">
                  <c:v>44641.375</c:v>
                </c:pt>
                <c:pt idx="37">
                  <c:v>44641.378472222219</c:v>
                </c:pt>
                <c:pt idx="38">
                  <c:v>44641.381944444445</c:v>
                </c:pt>
                <c:pt idx="39">
                  <c:v>44641.385416666664</c:v>
                </c:pt>
                <c:pt idx="40">
                  <c:v>44641.388888888891</c:v>
                </c:pt>
                <c:pt idx="41">
                  <c:v>44641.392361111109</c:v>
                </c:pt>
                <c:pt idx="42">
                  <c:v>44641.395833333336</c:v>
                </c:pt>
                <c:pt idx="43">
                  <c:v>44641.399305555555</c:v>
                </c:pt>
                <c:pt idx="44">
                  <c:v>44641.402777777781</c:v>
                </c:pt>
                <c:pt idx="45">
                  <c:v>44641.40625</c:v>
                </c:pt>
                <c:pt idx="46">
                  <c:v>44641.409722222219</c:v>
                </c:pt>
                <c:pt idx="47">
                  <c:v>44641.413194444445</c:v>
                </c:pt>
                <c:pt idx="48">
                  <c:v>44641.416666666664</c:v>
                </c:pt>
                <c:pt idx="49">
                  <c:v>44641.420138888891</c:v>
                </c:pt>
                <c:pt idx="50">
                  <c:v>44641.423611111109</c:v>
                </c:pt>
                <c:pt idx="51">
                  <c:v>44641.427083333336</c:v>
                </c:pt>
                <c:pt idx="52">
                  <c:v>44641.430555555555</c:v>
                </c:pt>
                <c:pt idx="53">
                  <c:v>44641.434027777781</c:v>
                </c:pt>
                <c:pt idx="54">
                  <c:v>44641.4375</c:v>
                </c:pt>
                <c:pt idx="55">
                  <c:v>44641.440972222219</c:v>
                </c:pt>
                <c:pt idx="56">
                  <c:v>44641.444444444445</c:v>
                </c:pt>
                <c:pt idx="57">
                  <c:v>44641.447916666664</c:v>
                </c:pt>
                <c:pt idx="58">
                  <c:v>44641.451388888891</c:v>
                </c:pt>
                <c:pt idx="59">
                  <c:v>44641.454861111109</c:v>
                </c:pt>
                <c:pt idx="60">
                  <c:v>44641.458333333336</c:v>
                </c:pt>
                <c:pt idx="61">
                  <c:v>44641.461805555555</c:v>
                </c:pt>
                <c:pt idx="62">
                  <c:v>44641.465277777781</c:v>
                </c:pt>
                <c:pt idx="63">
                  <c:v>44641.46875</c:v>
                </c:pt>
                <c:pt idx="64">
                  <c:v>44641.472222222219</c:v>
                </c:pt>
                <c:pt idx="65">
                  <c:v>44641.475694444445</c:v>
                </c:pt>
                <c:pt idx="66">
                  <c:v>44641.479166666664</c:v>
                </c:pt>
                <c:pt idx="67">
                  <c:v>44641.482638888891</c:v>
                </c:pt>
                <c:pt idx="68">
                  <c:v>44641.486111111109</c:v>
                </c:pt>
                <c:pt idx="69">
                  <c:v>44641.489583333336</c:v>
                </c:pt>
                <c:pt idx="70">
                  <c:v>44641.493055555555</c:v>
                </c:pt>
                <c:pt idx="71">
                  <c:v>44641.496527777781</c:v>
                </c:pt>
                <c:pt idx="72">
                  <c:v>44641.5</c:v>
                </c:pt>
                <c:pt idx="73">
                  <c:v>44641.503472222219</c:v>
                </c:pt>
                <c:pt idx="74">
                  <c:v>44641.506944444445</c:v>
                </c:pt>
                <c:pt idx="75">
                  <c:v>44641.510416666664</c:v>
                </c:pt>
                <c:pt idx="76">
                  <c:v>44641.513888888891</c:v>
                </c:pt>
                <c:pt idx="77">
                  <c:v>44641.517361111109</c:v>
                </c:pt>
                <c:pt idx="78">
                  <c:v>44641.520833333336</c:v>
                </c:pt>
                <c:pt idx="79">
                  <c:v>44641.524305555555</c:v>
                </c:pt>
                <c:pt idx="80">
                  <c:v>44641.527777777781</c:v>
                </c:pt>
                <c:pt idx="81">
                  <c:v>44641.53125</c:v>
                </c:pt>
                <c:pt idx="82">
                  <c:v>44641.534722222219</c:v>
                </c:pt>
                <c:pt idx="83">
                  <c:v>44641.538194444445</c:v>
                </c:pt>
                <c:pt idx="84">
                  <c:v>44641.541666666664</c:v>
                </c:pt>
                <c:pt idx="85">
                  <c:v>44641.545138888891</c:v>
                </c:pt>
                <c:pt idx="86">
                  <c:v>44641.548611111109</c:v>
                </c:pt>
                <c:pt idx="87">
                  <c:v>44641.552083333336</c:v>
                </c:pt>
                <c:pt idx="88">
                  <c:v>44641.555555555555</c:v>
                </c:pt>
                <c:pt idx="89">
                  <c:v>44641.559027777781</c:v>
                </c:pt>
                <c:pt idx="90">
                  <c:v>44641.5625</c:v>
                </c:pt>
                <c:pt idx="91">
                  <c:v>44641.565972222219</c:v>
                </c:pt>
                <c:pt idx="92">
                  <c:v>44641.569444444445</c:v>
                </c:pt>
                <c:pt idx="93">
                  <c:v>44641.572916666664</c:v>
                </c:pt>
                <c:pt idx="94">
                  <c:v>44641.576388888891</c:v>
                </c:pt>
                <c:pt idx="95">
                  <c:v>44641.579861111109</c:v>
                </c:pt>
                <c:pt idx="96">
                  <c:v>44641.583333333336</c:v>
                </c:pt>
                <c:pt idx="97">
                  <c:v>44641.586805555555</c:v>
                </c:pt>
                <c:pt idx="98">
                  <c:v>44641.590277777781</c:v>
                </c:pt>
                <c:pt idx="99">
                  <c:v>44641.59375</c:v>
                </c:pt>
                <c:pt idx="100">
                  <c:v>44641.597222222219</c:v>
                </c:pt>
                <c:pt idx="101">
                  <c:v>44641.600694444445</c:v>
                </c:pt>
                <c:pt idx="102">
                  <c:v>44641.604166666664</c:v>
                </c:pt>
                <c:pt idx="103">
                  <c:v>44641.607638888891</c:v>
                </c:pt>
                <c:pt idx="104">
                  <c:v>44641.611111111109</c:v>
                </c:pt>
                <c:pt idx="105">
                  <c:v>44641.614583333336</c:v>
                </c:pt>
                <c:pt idx="106">
                  <c:v>44641.618055555555</c:v>
                </c:pt>
                <c:pt idx="107">
                  <c:v>44641.621527777781</c:v>
                </c:pt>
                <c:pt idx="108">
                  <c:v>44641.625</c:v>
                </c:pt>
                <c:pt idx="109">
                  <c:v>44641.628472222219</c:v>
                </c:pt>
                <c:pt idx="110">
                  <c:v>44641.631944444445</c:v>
                </c:pt>
                <c:pt idx="111">
                  <c:v>44641.635416666664</c:v>
                </c:pt>
                <c:pt idx="112">
                  <c:v>44641.638888888891</c:v>
                </c:pt>
                <c:pt idx="113">
                  <c:v>44641.642361111109</c:v>
                </c:pt>
                <c:pt idx="114">
                  <c:v>44641.645833333336</c:v>
                </c:pt>
                <c:pt idx="115">
                  <c:v>44641.649305555555</c:v>
                </c:pt>
                <c:pt idx="116">
                  <c:v>44641.652777777781</c:v>
                </c:pt>
                <c:pt idx="117">
                  <c:v>44641.65625</c:v>
                </c:pt>
                <c:pt idx="118">
                  <c:v>44641.659722222219</c:v>
                </c:pt>
                <c:pt idx="119">
                  <c:v>44641.663194444445</c:v>
                </c:pt>
                <c:pt idx="120">
                  <c:v>44641.666666666664</c:v>
                </c:pt>
                <c:pt idx="121">
                  <c:v>44641.670138888891</c:v>
                </c:pt>
                <c:pt idx="122">
                  <c:v>44641.673611111109</c:v>
                </c:pt>
                <c:pt idx="123">
                  <c:v>44641.677083333336</c:v>
                </c:pt>
                <c:pt idx="124">
                  <c:v>44641.680555555555</c:v>
                </c:pt>
                <c:pt idx="125">
                  <c:v>44641.684027777781</c:v>
                </c:pt>
                <c:pt idx="126">
                  <c:v>44641.6875</c:v>
                </c:pt>
                <c:pt idx="127">
                  <c:v>44641.690972222219</c:v>
                </c:pt>
                <c:pt idx="128">
                  <c:v>44641.694444444445</c:v>
                </c:pt>
                <c:pt idx="129">
                  <c:v>44641.697916666664</c:v>
                </c:pt>
                <c:pt idx="130">
                  <c:v>44641.701388888891</c:v>
                </c:pt>
                <c:pt idx="131">
                  <c:v>44641.704861111109</c:v>
                </c:pt>
                <c:pt idx="132">
                  <c:v>44641.708333333336</c:v>
                </c:pt>
                <c:pt idx="133">
                  <c:v>44641.711805555555</c:v>
                </c:pt>
                <c:pt idx="134">
                  <c:v>44641.715277777781</c:v>
                </c:pt>
                <c:pt idx="135">
                  <c:v>44641.71875</c:v>
                </c:pt>
                <c:pt idx="136">
                  <c:v>44641.722222222219</c:v>
                </c:pt>
                <c:pt idx="137">
                  <c:v>44641.725694444445</c:v>
                </c:pt>
                <c:pt idx="138">
                  <c:v>44641.729166666664</c:v>
                </c:pt>
                <c:pt idx="139">
                  <c:v>44641.732638888891</c:v>
                </c:pt>
                <c:pt idx="140">
                  <c:v>44641.736111111109</c:v>
                </c:pt>
                <c:pt idx="141">
                  <c:v>44641.739583333336</c:v>
                </c:pt>
                <c:pt idx="142">
                  <c:v>44641.743055555555</c:v>
                </c:pt>
                <c:pt idx="143">
                  <c:v>44641.746527777781</c:v>
                </c:pt>
                <c:pt idx="144">
                  <c:v>44641.75</c:v>
                </c:pt>
              </c:numCache>
            </c:numRef>
          </c:xVal>
          <c:yVal>
            <c:numRef>
              <c:f>Simulation_March!$GK$3:$GK$147</c:f>
              <c:numCache>
                <c:formatCode>General</c:formatCode>
                <c:ptCount val="14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2.3903999774025402</c:v>
                </c:pt>
                <c:pt idx="31">
                  <c:v>2.3903999772832099</c:v>
                </c:pt>
                <c:pt idx="32">
                  <c:v>2.3903999778034399</c:v>
                </c:pt>
                <c:pt idx="33">
                  <c:v>2.3903999779859801</c:v>
                </c:pt>
                <c:pt idx="34">
                  <c:v>2.3903999779594001</c:v>
                </c:pt>
                <c:pt idx="35">
                  <c:v>2.3903999781926601</c:v>
                </c:pt>
                <c:pt idx="36">
                  <c:v>2.39039997914848</c:v>
                </c:pt>
                <c:pt idx="37">
                  <c:v>2.3903999794134001</c:v>
                </c:pt>
                <c:pt idx="38">
                  <c:v>2.39039998046779</c:v>
                </c:pt>
                <c:pt idx="39">
                  <c:v>2.3903999821272199</c:v>
                </c:pt>
                <c:pt idx="40">
                  <c:v>2.39039998006497</c:v>
                </c:pt>
                <c:pt idx="41">
                  <c:v>2.3903999862493301</c:v>
                </c:pt>
                <c:pt idx="42">
                  <c:v>2.3903999862494101</c:v>
                </c:pt>
                <c:pt idx="43">
                  <c:v>2.3903999862494101</c:v>
                </c:pt>
                <c:pt idx="44">
                  <c:v>2.3903999862494101</c:v>
                </c:pt>
                <c:pt idx="45">
                  <c:v>2.3903999862494101</c:v>
                </c:pt>
                <c:pt idx="46">
                  <c:v>2.3903999862494101</c:v>
                </c:pt>
                <c:pt idx="47">
                  <c:v>2.3903999862494301</c:v>
                </c:pt>
                <c:pt idx="48">
                  <c:v>2.39039998633538</c:v>
                </c:pt>
                <c:pt idx="49">
                  <c:v>2.3903999863235099</c:v>
                </c:pt>
                <c:pt idx="50">
                  <c:v>2.390399986322</c:v>
                </c:pt>
                <c:pt idx="51">
                  <c:v>2.3903999863240601</c:v>
                </c:pt>
                <c:pt idx="52">
                  <c:v>2.3903999863184899</c:v>
                </c:pt>
                <c:pt idx="53">
                  <c:v>2.3903999863168002</c:v>
                </c:pt>
                <c:pt idx="54">
                  <c:v>2.3903999863175098</c:v>
                </c:pt>
                <c:pt idx="55">
                  <c:v>2.3903999863142298</c:v>
                </c:pt>
                <c:pt idx="56">
                  <c:v>2.3903999863128802</c:v>
                </c:pt>
                <c:pt idx="57">
                  <c:v>2.3903999863120902</c:v>
                </c:pt>
                <c:pt idx="58">
                  <c:v>2.39039998631007</c:v>
                </c:pt>
                <c:pt idx="59">
                  <c:v>2.39039998630947</c:v>
                </c:pt>
                <c:pt idx="60">
                  <c:v>2.3903999863066998</c:v>
                </c:pt>
                <c:pt idx="61">
                  <c:v>2.3903999863072301</c:v>
                </c:pt>
                <c:pt idx="62">
                  <c:v>2.3903999863050598</c:v>
                </c:pt>
                <c:pt idx="63">
                  <c:v>2.3903999863040699</c:v>
                </c:pt>
                <c:pt idx="64">
                  <c:v>2.3903999863038501</c:v>
                </c:pt>
                <c:pt idx="65">
                  <c:v>2.3903999863025498</c:v>
                </c:pt>
                <c:pt idx="66">
                  <c:v>2.3903999863017198</c:v>
                </c:pt>
                <c:pt idx="67">
                  <c:v>2.3903999863010599</c:v>
                </c:pt>
                <c:pt idx="68">
                  <c:v>2.3903999863007499</c:v>
                </c:pt>
                <c:pt idx="69">
                  <c:v>2.3903999863029899</c:v>
                </c:pt>
                <c:pt idx="70">
                  <c:v>2.3903999863035499</c:v>
                </c:pt>
                <c:pt idx="71">
                  <c:v>2.3903999863016399</c:v>
                </c:pt>
                <c:pt idx="72">
                  <c:v>2.3903999862997898</c:v>
                </c:pt>
                <c:pt idx="73">
                  <c:v>2.3903999862988301</c:v>
                </c:pt>
                <c:pt idx="74">
                  <c:v>2.39039998629733</c:v>
                </c:pt>
                <c:pt idx="75">
                  <c:v>2.3903999862963299</c:v>
                </c:pt>
                <c:pt idx="76">
                  <c:v>2.3903999862958099</c:v>
                </c:pt>
                <c:pt idx="77">
                  <c:v>2.3903999862949301</c:v>
                </c:pt>
                <c:pt idx="78">
                  <c:v>2.3903999862952099</c:v>
                </c:pt>
                <c:pt idx="79">
                  <c:v>2.3903999862933598</c:v>
                </c:pt>
                <c:pt idx="80">
                  <c:v>2.39039998629231</c:v>
                </c:pt>
                <c:pt idx="81">
                  <c:v>2.3903999862917802</c:v>
                </c:pt>
                <c:pt idx="82">
                  <c:v>2.3903999862912499</c:v>
                </c:pt>
                <c:pt idx="83">
                  <c:v>2.39039998628982</c:v>
                </c:pt>
                <c:pt idx="84">
                  <c:v>2.3903999862873899</c:v>
                </c:pt>
                <c:pt idx="85">
                  <c:v>2.3903999862867602</c:v>
                </c:pt>
                <c:pt idx="86">
                  <c:v>2.39039998628619</c:v>
                </c:pt>
                <c:pt idx="87">
                  <c:v>2.39039998628567</c:v>
                </c:pt>
                <c:pt idx="88">
                  <c:v>2.3903999862858099</c:v>
                </c:pt>
                <c:pt idx="89">
                  <c:v>2.3903999862845402</c:v>
                </c:pt>
                <c:pt idx="90">
                  <c:v>2.3903999862847001</c:v>
                </c:pt>
                <c:pt idx="91">
                  <c:v>2.3903999862847498</c:v>
                </c:pt>
                <c:pt idx="92">
                  <c:v>2.39039998628262</c:v>
                </c:pt>
                <c:pt idx="93">
                  <c:v>2.39039998628202</c:v>
                </c:pt>
                <c:pt idx="94">
                  <c:v>2.3903999862816101</c:v>
                </c:pt>
                <c:pt idx="95">
                  <c:v>2.3903999862812202</c:v>
                </c:pt>
                <c:pt idx="96">
                  <c:v>2.3903999862797498</c:v>
                </c:pt>
                <c:pt idx="97">
                  <c:v>2.3903999862796899</c:v>
                </c:pt>
                <c:pt idx="98">
                  <c:v>2.3903999862800802</c:v>
                </c:pt>
                <c:pt idx="99">
                  <c:v>2.3903999862757699</c:v>
                </c:pt>
                <c:pt idx="100">
                  <c:v>2.3903999862749501</c:v>
                </c:pt>
                <c:pt idx="101">
                  <c:v>2.3903999862742502</c:v>
                </c:pt>
                <c:pt idx="102">
                  <c:v>17.017127100343401</c:v>
                </c:pt>
                <c:pt idx="103">
                  <c:v>16.3995905005034</c:v>
                </c:pt>
                <c:pt idx="104">
                  <c:v>16.211047700554001</c:v>
                </c:pt>
                <c:pt idx="105">
                  <c:v>15.824500100660099</c:v>
                </c:pt>
                <c:pt idx="106">
                  <c:v>15.5521273007373</c:v>
                </c:pt>
                <c:pt idx="107">
                  <c:v>15.2292905008315</c:v>
                </c:pt>
                <c:pt idx="108">
                  <c:v>15.206477206880001</c:v>
                </c:pt>
                <c:pt idx="109">
                  <c:v>14.956182406954801</c:v>
                </c:pt>
                <c:pt idx="110">
                  <c:v>13.9859456072654</c:v>
                </c:pt>
                <c:pt idx="111">
                  <c:v>14.203339207193</c:v>
                </c:pt>
                <c:pt idx="112">
                  <c:v>11.8233474081306</c:v>
                </c:pt>
                <c:pt idx="113">
                  <c:v>11.948627608072201</c:v>
                </c:pt>
                <c:pt idx="114">
                  <c:v>12.830336607692599</c:v>
                </c:pt>
                <c:pt idx="115">
                  <c:v>13.143263207571099</c:v>
                </c:pt>
                <c:pt idx="116">
                  <c:v>12.8308844076948</c:v>
                </c:pt>
                <c:pt idx="117">
                  <c:v>12.1118222080019</c:v>
                </c:pt>
                <c:pt idx="118">
                  <c:v>11.7901474081535</c:v>
                </c:pt>
                <c:pt idx="119">
                  <c:v>11.500759608298999</c:v>
                </c:pt>
                <c:pt idx="120">
                  <c:v>5.9989115712150696</c:v>
                </c:pt>
                <c:pt idx="121">
                  <c:v>5.9629891712705296</c:v>
                </c:pt>
                <c:pt idx="122">
                  <c:v>5.7242977716636201</c:v>
                </c:pt>
                <c:pt idx="123">
                  <c:v>4.9682009733796004</c:v>
                </c:pt>
                <c:pt idx="124">
                  <c:v>4.6916781742875902</c:v>
                </c:pt>
                <c:pt idx="125">
                  <c:v>3.6301745815392499</c:v>
                </c:pt>
                <c:pt idx="126">
                  <c:v>4.1407573769484802</c:v>
                </c:pt>
                <c:pt idx="127">
                  <c:v>4.0646961774541097</c:v>
                </c:pt>
                <c:pt idx="128">
                  <c:v>4.50467917503489</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numCache>
            </c:numRef>
          </c:yVal>
          <c:smooth val="0"/>
          <c:extLst>
            <c:ext xmlns:c16="http://schemas.microsoft.com/office/drawing/2014/chart" uri="{C3380CC4-5D6E-409C-BE32-E72D297353CC}">
              <c16:uniqueId val="{00000002-2C72-42A0-A28E-A3F86D7F2459}"/>
            </c:ext>
          </c:extLst>
        </c:ser>
        <c:ser>
          <c:idx val="0"/>
          <c:order val="2"/>
          <c:tx>
            <c:strRef>
              <c:f>Simulation_March!$GB$2</c:f>
              <c:strCache>
                <c:ptCount val="1"/>
                <c:pt idx="0">
                  <c:v>EV2 </c:v>
                </c:pt>
              </c:strCache>
            </c:strRef>
          </c:tx>
          <c:spPr>
            <a:ln w="9525" cap="rnd">
              <a:solidFill>
                <a:schemeClr val="accent1"/>
              </a:solidFill>
              <a:round/>
            </a:ln>
            <a:effectLst/>
          </c:spPr>
          <c:marker>
            <c:symbol val="circle"/>
            <c:size val="2"/>
            <c:spPr>
              <a:solidFill>
                <a:schemeClr val="accent1"/>
              </a:solidFill>
              <a:ln w="9525">
                <a:solidFill>
                  <a:schemeClr val="accent1"/>
                </a:solidFill>
              </a:ln>
              <a:effectLst/>
            </c:spPr>
          </c:marker>
          <c:xVal>
            <c:numRef>
              <c:f>Simulation_March!$A$3:$A$147</c:f>
              <c:numCache>
                <c:formatCode>m/d/yyyy\ h:mm</c:formatCode>
                <c:ptCount val="145"/>
                <c:pt idx="0">
                  <c:v>44641.25</c:v>
                </c:pt>
                <c:pt idx="1">
                  <c:v>44641.253472222219</c:v>
                </c:pt>
                <c:pt idx="2">
                  <c:v>44641.256944444445</c:v>
                </c:pt>
                <c:pt idx="3">
                  <c:v>44641.260416666664</c:v>
                </c:pt>
                <c:pt idx="4">
                  <c:v>44641.263888888891</c:v>
                </c:pt>
                <c:pt idx="5">
                  <c:v>44641.267361111109</c:v>
                </c:pt>
                <c:pt idx="6">
                  <c:v>44641.270833333336</c:v>
                </c:pt>
                <c:pt idx="7">
                  <c:v>44641.274305555555</c:v>
                </c:pt>
                <c:pt idx="8">
                  <c:v>44641.277777777781</c:v>
                </c:pt>
                <c:pt idx="9">
                  <c:v>44641.28125</c:v>
                </c:pt>
                <c:pt idx="10">
                  <c:v>44641.284722222219</c:v>
                </c:pt>
                <c:pt idx="11">
                  <c:v>44641.288194444445</c:v>
                </c:pt>
                <c:pt idx="12">
                  <c:v>44641.291666666664</c:v>
                </c:pt>
                <c:pt idx="13">
                  <c:v>44641.295138888891</c:v>
                </c:pt>
                <c:pt idx="14">
                  <c:v>44641.298611111109</c:v>
                </c:pt>
                <c:pt idx="15">
                  <c:v>44641.302083333336</c:v>
                </c:pt>
                <c:pt idx="16">
                  <c:v>44641.305555555555</c:v>
                </c:pt>
                <c:pt idx="17">
                  <c:v>44641.309027777781</c:v>
                </c:pt>
                <c:pt idx="18">
                  <c:v>44641.3125</c:v>
                </c:pt>
                <c:pt idx="19">
                  <c:v>44641.315972222219</c:v>
                </c:pt>
                <c:pt idx="20">
                  <c:v>44641.319444444445</c:v>
                </c:pt>
                <c:pt idx="21">
                  <c:v>44641.322916666664</c:v>
                </c:pt>
                <c:pt idx="22">
                  <c:v>44641.326388888891</c:v>
                </c:pt>
                <c:pt idx="23">
                  <c:v>44641.329861111109</c:v>
                </c:pt>
                <c:pt idx="24">
                  <c:v>44641.333333333336</c:v>
                </c:pt>
                <c:pt idx="25">
                  <c:v>44641.336805555555</c:v>
                </c:pt>
                <c:pt idx="26">
                  <c:v>44641.340277777781</c:v>
                </c:pt>
                <c:pt idx="27">
                  <c:v>44641.34375</c:v>
                </c:pt>
                <c:pt idx="28">
                  <c:v>44641.347222222219</c:v>
                </c:pt>
                <c:pt idx="29">
                  <c:v>44641.350694444445</c:v>
                </c:pt>
                <c:pt idx="30">
                  <c:v>44641.354166666664</c:v>
                </c:pt>
                <c:pt idx="31">
                  <c:v>44641.357638888891</c:v>
                </c:pt>
                <c:pt idx="32">
                  <c:v>44641.361111111109</c:v>
                </c:pt>
                <c:pt idx="33">
                  <c:v>44641.364583333336</c:v>
                </c:pt>
                <c:pt idx="34">
                  <c:v>44641.368055555555</c:v>
                </c:pt>
                <c:pt idx="35">
                  <c:v>44641.371527777781</c:v>
                </c:pt>
                <c:pt idx="36">
                  <c:v>44641.375</c:v>
                </c:pt>
                <c:pt idx="37">
                  <c:v>44641.378472222219</c:v>
                </c:pt>
                <c:pt idx="38">
                  <c:v>44641.381944444445</c:v>
                </c:pt>
                <c:pt idx="39">
                  <c:v>44641.385416666664</c:v>
                </c:pt>
                <c:pt idx="40">
                  <c:v>44641.388888888891</c:v>
                </c:pt>
                <c:pt idx="41">
                  <c:v>44641.392361111109</c:v>
                </c:pt>
                <c:pt idx="42">
                  <c:v>44641.395833333336</c:v>
                </c:pt>
                <c:pt idx="43">
                  <c:v>44641.399305555555</c:v>
                </c:pt>
                <c:pt idx="44">
                  <c:v>44641.402777777781</c:v>
                </c:pt>
                <c:pt idx="45">
                  <c:v>44641.40625</c:v>
                </c:pt>
                <c:pt idx="46">
                  <c:v>44641.409722222219</c:v>
                </c:pt>
                <c:pt idx="47">
                  <c:v>44641.413194444445</c:v>
                </c:pt>
                <c:pt idx="48">
                  <c:v>44641.416666666664</c:v>
                </c:pt>
                <c:pt idx="49">
                  <c:v>44641.420138888891</c:v>
                </c:pt>
                <c:pt idx="50">
                  <c:v>44641.423611111109</c:v>
                </c:pt>
                <c:pt idx="51">
                  <c:v>44641.427083333336</c:v>
                </c:pt>
                <c:pt idx="52">
                  <c:v>44641.430555555555</c:v>
                </c:pt>
                <c:pt idx="53">
                  <c:v>44641.434027777781</c:v>
                </c:pt>
                <c:pt idx="54">
                  <c:v>44641.4375</c:v>
                </c:pt>
                <c:pt idx="55">
                  <c:v>44641.440972222219</c:v>
                </c:pt>
                <c:pt idx="56">
                  <c:v>44641.444444444445</c:v>
                </c:pt>
                <c:pt idx="57">
                  <c:v>44641.447916666664</c:v>
                </c:pt>
                <c:pt idx="58">
                  <c:v>44641.451388888891</c:v>
                </c:pt>
                <c:pt idx="59">
                  <c:v>44641.454861111109</c:v>
                </c:pt>
                <c:pt idx="60">
                  <c:v>44641.458333333336</c:v>
                </c:pt>
                <c:pt idx="61">
                  <c:v>44641.461805555555</c:v>
                </c:pt>
                <c:pt idx="62">
                  <c:v>44641.465277777781</c:v>
                </c:pt>
                <c:pt idx="63">
                  <c:v>44641.46875</c:v>
                </c:pt>
                <c:pt idx="64">
                  <c:v>44641.472222222219</c:v>
                </c:pt>
                <c:pt idx="65">
                  <c:v>44641.475694444445</c:v>
                </c:pt>
                <c:pt idx="66">
                  <c:v>44641.479166666664</c:v>
                </c:pt>
                <c:pt idx="67">
                  <c:v>44641.482638888891</c:v>
                </c:pt>
                <c:pt idx="68">
                  <c:v>44641.486111111109</c:v>
                </c:pt>
                <c:pt idx="69">
                  <c:v>44641.489583333336</c:v>
                </c:pt>
                <c:pt idx="70">
                  <c:v>44641.493055555555</c:v>
                </c:pt>
                <c:pt idx="71">
                  <c:v>44641.496527777781</c:v>
                </c:pt>
                <c:pt idx="72">
                  <c:v>44641.5</c:v>
                </c:pt>
                <c:pt idx="73">
                  <c:v>44641.503472222219</c:v>
                </c:pt>
                <c:pt idx="74">
                  <c:v>44641.506944444445</c:v>
                </c:pt>
                <c:pt idx="75">
                  <c:v>44641.510416666664</c:v>
                </c:pt>
                <c:pt idx="76">
                  <c:v>44641.513888888891</c:v>
                </c:pt>
                <c:pt idx="77">
                  <c:v>44641.517361111109</c:v>
                </c:pt>
                <c:pt idx="78">
                  <c:v>44641.520833333336</c:v>
                </c:pt>
                <c:pt idx="79">
                  <c:v>44641.524305555555</c:v>
                </c:pt>
                <c:pt idx="80">
                  <c:v>44641.527777777781</c:v>
                </c:pt>
                <c:pt idx="81">
                  <c:v>44641.53125</c:v>
                </c:pt>
                <c:pt idx="82">
                  <c:v>44641.534722222219</c:v>
                </c:pt>
                <c:pt idx="83">
                  <c:v>44641.538194444445</c:v>
                </c:pt>
                <c:pt idx="84">
                  <c:v>44641.541666666664</c:v>
                </c:pt>
                <c:pt idx="85">
                  <c:v>44641.545138888891</c:v>
                </c:pt>
                <c:pt idx="86">
                  <c:v>44641.548611111109</c:v>
                </c:pt>
                <c:pt idx="87">
                  <c:v>44641.552083333336</c:v>
                </c:pt>
                <c:pt idx="88">
                  <c:v>44641.555555555555</c:v>
                </c:pt>
                <c:pt idx="89">
                  <c:v>44641.559027777781</c:v>
                </c:pt>
                <c:pt idx="90">
                  <c:v>44641.5625</c:v>
                </c:pt>
                <c:pt idx="91">
                  <c:v>44641.565972222219</c:v>
                </c:pt>
                <c:pt idx="92">
                  <c:v>44641.569444444445</c:v>
                </c:pt>
                <c:pt idx="93">
                  <c:v>44641.572916666664</c:v>
                </c:pt>
                <c:pt idx="94">
                  <c:v>44641.576388888891</c:v>
                </c:pt>
                <c:pt idx="95">
                  <c:v>44641.579861111109</c:v>
                </c:pt>
                <c:pt idx="96">
                  <c:v>44641.583333333336</c:v>
                </c:pt>
                <c:pt idx="97">
                  <c:v>44641.586805555555</c:v>
                </c:pt>
                <c:pt idx="98">
                  <c:v>44641.590277777781</c:v>
                </c:pt>
                <c:pt idx="99">
                  <c:v>44641.59375</c:v>
                </c:pt>
                <c:pt idx="100">
                  <c:v>44641.597222222219</c:v>
                </c:pt>
                <c:pt idx="101">
                  <c:v>44641.600694444445</c:v>
                </c:pt>
                <c:pt idx="102">
                  <c:v>44641.604166666664</c:v>
                </c:pt>
                <c:pt idx="103">
                  <c:v>44641.607638888891</c:v>
                </c:pt>
                <c:pt idx="104">
                  <c:v>44641.611111111109</c:v>
                </c:pt>
                <c:pt idx="105">
                  <c:v>44641.614583333336</c:v>
                </c:pt>
                <c:pt idx="106">
                  <c:v>44641.618055555555</c:v>
                </c:pt>
                <c:pt idx="107">
                  <c:v>44641.621527777781</c:v>
                </c:pt>
                <c:pt idx="108">
                  <c:v>44641.625</c:v>
                </c:pt>
                <c:pt idx="109">
                  <c:v>44641.628472222219</c:v>
                </c:pt>
                <c:pt idx="110">
                  <c:v>44641.631944444445</c:v>
                </c:pt>
                <c:pt idx="111">
                  <c:v>44641.635416666664</c:v>
                </c:pt>
                <c:pt idx="112">
                  <c:v>44641.638888888891</c:v>
                </c:pt>
                <c:pt idx="113">
                  <c:v>44641.642361111109</c:v>
                </c:pt>
                <c:pt idx="114">
                  <c:v>44641.645833333336</c:v>
                </c:pt>
                <c:pt idx="115">
                  <c:v>44641.649305555555</c:v>
                </c:pt>
                <c:pt idx="116">
                  <c:v>44641.652777777781</c:v>
                </c:pt>
                <c:pt idx="117">
                  <c:v>44641.65625</c:v>
                </c:pt>
                <c:pt idx="118">
                  <c:v>44641.659722222219</c:v>
                </c:pt>
                <c:pt idx="119">
                  <c:v>44641.663194444445</c:v>
                </c:pt>
                <c:pt idx="120">
                  <c:v>44641.666666666664</c:v>
                </c:pt>
                <c:pt idx="121">
                  <c:v>44641.670138888891</c:v>
                </c:pt>
                <c:pt idx="122">
                  <c:v>44641.673611111109</c:v>
                </c:pt>
                <c:pt idx="123">
                  <c:v>44641.677083333336</c:v>
                </c:pt>
                <c:pt idx="124">
                  <c:v>44641.680555555555</c:v>
                </c:pt>
                <c:pt idx="125">
                  <c:v>44641.684027777781</c:v>
                </c:pt>
                <c:pt idx="126">
                  <c:v>44641.6875</c:v>
                </c:pt>
                <c:pt idx="127">
                  <c:v>44641.690972222219</c:v>
                </c:pt>
                <c:pt idx="128">
                  <c:v>44641.694444444445</c:v>
                </c:pt>
                <c:pt idx="129">
                  <c:v>44641.697916666664</c:v>
                </c:pt>
                <c:pt idx="130">
                  <c:v>44641.701388888891</c:v>
                </c:pt>
                <c:pt idx="131">
                  <c:v>44641.704861111109</c:v>
                </c:pt>
                <c:pt idx="132">
                  <c:v>44641.708333333336</c:v>
                </c:pt>
                <c:pt idx="133">
                  <c:v>44641.711805555555</c:v>
                </c:pt>
                <c:pt idx="134">
                  <c:v>44641.715277777781</c:v>
                </c:pt>
                <c:pt idx="135">
                  <c:v>44641.71875</c:v>
                </c:pt>
                <c:pt idx="136">
                  <c:v>44641.722222222219</c:v>
                </c:pt>
                <c:pt idx="137">
                  <c:v>44641.725694444445</c:v>
                </c:pt>
                <c:pt idx="138">
                  <c:v>44641.729166666664</c:v>
                </c:pt>
                <c:pt idx="139">
                  <c:v>44641.732638888891</c:v>
                </c:pt>
                <c:pt idx="140">
                  <c:v>44641.736111111109</c:v>
                </c:pt>
                <c:pt idx="141">
                  <c:v>44641.739583333336</c:v>
                </c:pt>
                <c:pt idx="142">
                  <c:v>44641.743055555555</c:v>
                </c:pt>
                <c:pt idx="143">
                  <c:v>44641.746527777781</c:v>
                </c:pt>
                <c:pt idx="144">
                  <c:v>44641.75</c:v>
                </c:pt>
              </c:numCache>
            </c:numRef>
          </c:xVal>
          <c:yVal>
            <c:numRef>
              <c:f>Simulation_March!$GB$3:$GB$147</c:f>
              <c:numCache>
                <c:formatCode>General</c:formatCode>
                <c:ptCount val="14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2.3903999773020899</c:v>
                </c:pt>
                <c:pt idx="21">
                  <c:v>2.3903999772583302</c:v>
                </c:pt>
                <c:pt idx="22">
                  <c:v>2.3903999772649498</c:v>
                </c:pt>
                <c:pt idx="23">
                  <c:v>2.3903999776696399</c:v>
                </c:pt>
                <c:pt idx="24">
                  <c:v>2.3903999772577702</c:v>
                </c:pt>
                <c:pt idx="25">
                  <c:v>2.3903999772121902</c:v>
                </c:pt>
                <c:pt idx="26">
                  <c:v>2.39039997764782</c:v>
                </c:pt>
                <c:pt idx="27">
                  <c:v>2.3903999777706502</c:v>
                </c:pt>
                <c:pt idx="28">
                  <c:v>2.3903999778009499</c:v>
                </c:pt>
                <c:pt idx="29">
                  <c:v>2.39039997801815</c:v>
                </c:pt>
                <c:pt idx="30">
                  <c:v>2.3903999775955</c:v>
                </c:pt>
                <c:pt idx="31">
                  <c:v>2.3903999774404201</c:v>
                </c:pt>
                <c:pt idx="32">
                  <c:v>2.3903999781486198</c:v>
                </c:pt>
                <c:pt idx="33">
                  <c:v>2.3903999784182601</c:v>
                </c:pt>
                <c:pt idx="34">
                  <c:v>2.3903999783782601</c:v>
                </c:pt>
                <c:pt idx="35">
                  <c:v>2.3903999787382899</c:v>
                </c:pt>
                <c:pt idx="36">
                  <c:v>2.3903999804606499</c:v>
                </c:pt>
                <c:pt idx="37">
                  <c:v>2.3903999810232799</c:v>
                </c:pt>
                <c:pt idx="38">
                  <c:v>2.3903999837735301</c:v>
                </c:pt>
                <c:pt idx="39">
                  <c:v>2.3903999909515701</c:v>
                </c:pt>
                <c:pt idx="40">
                  <c:v>2.39039998261214</c:v>
                </c:pt>
                <c:pt idx="41">
                  <c:v>2.3917272955771698</c:v>
                </c:pt>
                <c:pt idx="42">
                  <c:v>2.7289505653855501</c:v>
                </c:pt>
                <c:pt idx="43">
                  <c:v>2.9163305616160198</c:v>
                </c:pt>
                <c:pt idx="44">
                  <c:v>2.9014514880572801</c:v>
                </c:pt>
                <c:pt idx="45">
                  <c:v>3.2189914919151899</c:v>
                </c:pt>
                <c:pt idx="46">
                  <c:v>3.2194131770573402</c:v>
                </c:pt>
                <c:pt idx="47">
                  <c:v>2.4071123515089901</c:v>
                </c:pt>
                <c:pt idx="48">
                  <c:v>4.0775271584338499</c:v>
                </c:pt>
                <c:pt idx="49">
                  <c:v>4.9611798266562301</c:v>
                </c:pt>
                <c:pt idx="50">
                  <c:v>5.0686985447853496</c:v>
                </c:pt>
                <c:pt idx="51">
                  <c:v>4.7616769091467797</c:v>
                </c:pt>
                <c:pt idx="52">
                  <c:v>5.3913205312526697</c:v>
                </c:pt>
                <c:pt idx="53">
                  <c:v>5.5641918222769</c:v>
                </c:pt>
                <c:pt idx="54">
                  <c:v>5.3305016793335103</c:v>
                </c:pt>
                <c:pt idx="55">
                  <c:v>5.7954822054388604</c:v>
                </c:pt>
                <c:pt idx="56">
                  <c:v>5.9335351249833304</c:v>
                </c:pt>
                <c:pt idx="57">
                  <c:v>5.9491154566924003</c:v>
                </c:pt>
                <c:pt idx="58">
                  <c:v>6.2657272760262703</c:v>
                </c:pt>
                <c:pt idx="59">
                  <c:v>6.2261909247113101</c:v>
                </c:pt>
                <c:pt idx="60">
                  <c:v>6.83773525563804</c:v>
                </c:pt>
                <c:pt idx="61">
                  <c:v>6.4391108538114903</c:v>
                </c:pt>
                <c:pt idx="62">
                  <c:v>6.91618807802893</c:v>
                </c:pt>
                <c:pt idx="63">
                  <c:v>7.0135435286046901</c:v>
                </c:pt>
                <c:pt idx="64">
                  <c:v>6.8295201147213902</c:v>
                </c:pt>
                <c:pt idx="65">
                  <c:v>7.0383157571160799</c:v>
                </c:pt>
                <c:pt idx="66">
                  <c:v>7.0689241713000204</c:v>
                </c:pt>
                <c:pt idx="67">
                  <c:v>7.0390868985985504</c:v>
                </c:pt>
                <c:pt idx="68">
                  <c:v>6.8771060641924304</c:v>
                </c:pt>
                <c:pt idx="69">
                  <c:v>6.0187786307385496</c:v>
                </c:pt>
                <c:pt idx="70">
                  <c:v>6.7370020889964701</c:v>
                </c:pt>
                <c:pt idx="71">
                  <c:v>7.0804084774923002</c:v>
                </c:pt>
                <c:pt idx="72">
                  <c:v>7.4536728304170303</c:v>
                </c:pt>
                <c:pt idx="73">
                  <c:v>7.5185192658438398</c:v>
                </c:pt>
                <c:pt idx="74">
                  <c:v>7.8337533635455401</c:v>
                </c:pt>
                <c:pt idx="75">
                  <c:v>7.9153010444260001</c:v>
                </c:pt>
                <c:pt idx="76">
                  <c:v>7.7619312738321904</c:v>
                </c:pt>
                <c:pt idx="77">
                  <c:v>7.7859719900971402</c:v>
                </c:pt>
                <c:pt idx="78">
                  <c:v>7.3044399357072898</c:v>
                </c:pt>
                <c:pt idx="79">
                  <c:v>7.7552109624990004</c:v>
                </c:pt>
                <c:pt idx="80">
                  <c:v>7.8534350562019499</c:v>
                </c:pt>
                <c:pt idx="81">
                  <c:v>7.69673289338545</c:v>
                </c:pt>
                <c:pt idx="82">
                  <c:v>7.5544386569663802</c:v>
                </c:pt>
                <c:pt idx="83">
                  <c:v>7.8477262500049401</c:v>
                </c:pt>
                <c:pt idx="84">
                  <c:v>8.7151614914233395</c:v>
                </c:pt>
                <c:pt idx="85">
                  <c:v>8.6265937987947492</c:v>
                </c:pt>
                <c:pt idx="86">
                  <c:v>8.5059507698543104</c:v>
                </c:pt>
                <c:pt idx="87">
                  <c:v>8.3600771275541206</c:v>
                </c:pt>
                <c:pt idx="88">
                  <c:v>7.8892509434462896</c:v>
                </c:pt>
                <c:pt idx="89">
                  <c:v>8.1984856388023104</c:v>
                </c:pt>
                <c:pt idx="90">
                  <c:v>7.7487879109455298</c:v>
                </c:pt>
                <c:pt idx="91">
                  <c:v>7.44262623073854</c:v>
                </c:pt>
                <c:pt idx="92">
                  <c:v>8.2071143763778398</c:v>
                </c:pt>
                <c:pt idx="93">
                  <c:v>8.1627064449565996</c:v>
                </c:pt>
                <c:pt idx="94">
                  <c:v>8.0242739117226698</c:v>
                </c:pt>
                <c:pt idx="95">
                  <c:v>7.9160123030779603</c:v>
                </c:pt>
                <c:pt idx="96">
                  <c:v>8.4227734709276607</c:v>
                </c:pt>
                <c:pt idx="97">
                  <c:v>8.2689831623970491</c:v>
                </c:pt>
                <c:pt idx="98">
                  <c:v>8.0268250232170395</c:v>
                </c:pt>
                <c:pt idx="99">
                  <c:v>0</c:v>
                </c:pt>
                <c:pt idx="100">
                  <c:v>0</c:v>
                </c:pt>
                <c:pt idx="101">
                  <c:v>0</c:v>
                </c:pt>
                <c:pt idx="102">
                  <c:v>0</c:v>
                </c:pt>
                <c:pt idx="103">
                  <c:v>0</c:v>
                </c:pt>
                <c:pt idx="104">
                  <c:v>0</c:v>
                </c:pt>
                <c:pt idx="105">
                  <c:v>0</c:v>
                </c:pt>
                <c:pt idx="106" formatCode="0.00E+00">
                  <c:v>-4.7556029860172898E-36</c:v>
                </c:pt>
                <c:pt idx="107">
                  <c:v>0</c:v>
                </c:pt>
                <c:pt idx="108">
                  <c:v>0</c:v>
                </c:pt>
                <c:pt idx="109">
                  <c:v>0</c:v>
                </c:pt>
                <c:pt idx="110" formatCode="0.00E+00">
                  <c:v>4.5471631257785101E-36</c:v>
                </c:pt>
                <c:pt idx="111">
                  <c:v>0</c:v>
                </c:pt>
                <c:pt idx="112">
                  <c:v>0</c:v>
                </c:pt>
                <c:pt idx="113">
                  <c:v>0</c:v>
                </c:pt>
                <c:pt idx="114" formatCode="0.00E+00">
                  <c:v>2.1387505134270801E-36</c:v>
                </c:pt>
                <c:pt idx="115">
                  <c:v>0</c:v>
                </c:pt>
                <c:pt idx="116">
                  <c:v>0</c:v>
                </c:pt>
                <c:pt idx="117">
                  <c:v>0</c:v>
                </c:pt>
                <c:pt idx="118" formatCode="0.00E+00">
                  <c:v>5.3726427750160396E-37</c:v>
                </c:pt>
                <c:pt idx="119">
                  <c:v>0</c:v>
                </c:pt>
                <c:pt idx="120">
                  <c:v>0</c:v>
                </c:pt>
                <c:pt idx="121">
                  <c:v>0</c:v>
                </c:pt>
                <c:pt idx="122" formatCode="0.00E+00">
                  <c:v>9.4082451480297401E-36</c:v>
                </c:pt>
                <c:pt idx="123">
                  <c:v>0</c:v>
                </c:pt>
                <c:pt idx="124">
                  <c:v>0</c:v>
                </c:pt>
                <c:pt idx="125">
                  <c:v>0</c:v>
                </c:pt>
                <c:pt idx="126" formatCode="0.00E+00">
                  <c:v>-5.3039778916353602E-36</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numCache>
            </c:numRef>
          </c:yVal>
          <c:smooth val="0"/>
          <c:extLst>
            <c:ext xmlns:c16="http://schemas.microsoft.com/office/drawing/2014/chart" uri="{C3380CC4-5D6E-409C-BE32-E72D297353CC}">
              <c16:uniqueId val="{00000003-2C72-42A0-A28E-A3F86D7F2459}"/>
            </c:ext>
          </c:extLst>
        </c:ser>
        <c:ser>
          <c:idx val="2"/>
          <c:order val="3"/>
          <c:tx>
            <c:strRef>
              <c:f>Simulation_March!$GO$2</c:f>
              <c:strCache>
                <c:ptCount val="1"/>
                <c:pt idx="0">
                  <c:v>P_from grid (kW)</c:v>
                </c:pt>
              </c:strCache>
            </c:strRef>
          </c:tx>
          <c:spPr>
            <a:ln w="15875">
              <a:solidFill>
                <a:schemeClr val="bg1">
                  <a:lumMod val="50000"/>
                </a:schemeClr>
              </a:solidFill>
              <a:prstDash val="dash"/>
            </a:ln>
          </c:spPr>
          <c:marker>
            <c:symbol val="none"/>
          </c:marker>
          <c:xVal>
            <c:numRef>
              <c:f>Simulation_March!$A$3:$A$147</c:f>
              <c:numCache>
                <c:formatCode>m/d/yyyy\ h:mm</c:formatCode>
                <c:ptCount val="145"/>
                <c:pt idx="0">
                  <c:v>44641.25</c:v>
                </c:pt>
                <c:pt idx="1">
                  <c:v>44641.253472222219</c:v>
                </c:pt>
                <c:pt idx="2">
                  <c:v>44641.256944444445</c:v>
                </c:pt>
                <c:pt idx="3">
                  <c:v>44641.260416666664</c:v>
                </c:pt>
                <c:pt idx="4">
                  <c:v>44641.263888888891</c:v>
                </c:pt>
                <c:pt idx="5">
                  <c:v>44641.267361111109</c:v>
                </c:pt>
                <c:pt idx="6">
                  <c:v>44641.270833333336</c:v>
                </c:pt>
                <c:pt idx="7">
                  <c:v>44641.274305555555</c:v>
                </c:pt>
                <c:pt idx="8">
                  <c:v>44641.277777777781</c:v>
                </c:pt>
                <c:pt idx="9">
                  <c:v>44641.28125</c:v>
                </c:pt>
                <c:pt idx="10">
                  <c:v>44641.284722222219</c:v>
                </c:pt>
                <c:pt idx="11">
                  <c:v>44641.288194444445</c:v>
                </c:pt>
                <c:pt idx="12">
                  <c:v>44641.291666666664</c:v>
                </c:pt>
                <c:pt idx="13">
                  <c:v>44641.295138888891</c:v>
                </c:pt>
                <c:pt idx="14">
                  <c:v>44641.298611111109</c:v>
                </c:pt>
                <c:pt idx="15">
                  <c:v>44641.302083333336</c:v>
                </c:pt>
                <c:pt idx="16">
                  <c:v>44641.305555555555</c:v>
                </c:pt>
                <c:pt idx="17">
                  <c:v>44641.309027777781</c:v>
                </c:pt>
                <c:pt idx="18">
                  <c:v>44641.3125</c:v>
                </c:pt>
                <c:pt idx="19">
                  <c:v>44641.315972222219</c:v>
                </c:pt>
                <c:pt idx="20">
                  <c:v>44641.319444444445</c:v>
                </c:pt>
                <c:pt idx="21">
                  <c:v>44641.322916666664</c:v>
                </c:pt>
                <c:pt idx="22">
                  <c:v>44641.326388888891</c:v>
                </c:pt>
                <c:pt idx="23">
                  <c:v>44641.329861111109</c:v>
                </c:pt>
                <c:pt idx="24">
                  <c:v>44641.333333333336</c:v>
                </c:pt>
                <c:pt idx="25">
                  <c:v>44641.336805555555</c:v>
                </c:pt>
                <c:pt idx="26">
                  <c:v>44641.340277777781</c:v>
                </c:pt>
                <c:pt idx="27">
                  <c:v>44641.34375</c:v>
                </c:pt>
                <c:pt idx="28">
                  <c:v>44641.347222222219</c:v>
                </c:pt>
                <c:pt idx="29">
                  <c:v>44641.350694444445</c:v>
                </c:pt>
                <c:pt idx="30">
                  <c:v>44641.354166666664</c:v>
                </c:pt>
                <c:pt idx="31">
                  <c:v>44641.357638888891</c:v>
                </c:pt>
                <c:pt idx="32">
                  <c:v>44641.361111111109</c:v>
                </c:pt>
                <c:pt idx="33">
                  <c:v>44641.364583333336</c:v>
                </c:pt>
                <c:pt idx="34">
                  <c:v>44641.368055555555</c:v>
                </c:pt>
                <c:pt idx="35">
                  <c:v>44641.371527777781</c:v>
                </c:pt>
                <c:pt idx="36">
                  <c:v>44641.375</c:v>
                </c:pt>
                <c:pt idx="37">
                  <c:v>44641.378472222219</c:v>
                </c:pt>
                <c:pt idx="38">
                  <c:v>44641.381944444445</c:v>
                </c:pt>
                <c:pt idx="39">
                  <c:v>44641.385416666664</c:v>
                </c:pt>
                <c:pt idx="40">
                  <c:v>44641.388888888891</c:v>
                </c:pt>
                <c:pt idx="41">
                  <c:v>44641.392361111109</c:v>
                </c:pt>
                <c:pt idx="42">
                  <c:v>44641.395833333336</c:v>
                </c:pt>
                <c:pt idx="43">
                  <c:v>44641.399305555555</c:v>
                </c:pt>
                <c:pt idx="44">
                  <c:v>44641.402777777781</c:v>
                </c:pt>
                <c:pt idx="45">
                  <c:v>44641.40625</c:v>
                </c:pt>
                <c:pt idx="46">
                  <c:v>44641.409722222219</c:v>
                </c:pt>
                <c:pt idx="47">
                  <c:v>44641.413194444445</c:v>
                </c:pt>
                <c:pt idx="48">
                  <c:v>44641.416666666664</c:v>
                </c:pt>
                <c:pt idx="49">
                  <c:v>44641.420138888891</c:v>
                </c:pt>
                <c:pt idx="50">
                  <c:v>44641.423611111109</c:v>
                </c:pt>
                <c:pt idx="51">
                  <c:v>44641.427083333336</c:v>
                </c:pt>
                <c:pt idx="52">
                  <c:v>44641.430555555555</c:v>
                </c:pt>
                <c:pt idx="53">
                  <c:v>44641.434027777781</c:v>
                </c:pt>
                <c:pt idx="54">
                  <c:v>44641.4375</c:v>
                </c:pt>
                <c:pt idx="55">
                  <c:v>44641.440972222219</c:v>
                </c:pt>
                <c:pt idx="56">
                  <c:v>44641.444444444445</c:v>
                </c:pt>
                <c:pt idx="57">
                  <c:v>44641.447916666664</c:v>
                </c:pt>
                <c:pt idx="58">
                  <c:v>44641.451388888891</c:v>
                </c:pt>
                <c:pt idx="59">
                  <c:v>44641.454861111109</c:v>
                </c:pt>
                <c:pt idx="60">
                  <c:v>44641.458333333336</c:v>
                </c:pt>
                <c:pt idx="61">
                  <c:v>44641.461805555555</c:v>
                </c:pt>
                <c:pt idx="62">
                  <c:v>44641.465277777781</c:v>
                </c:pt>
                <c:pt idx="63">
                  <c:v>44641.46875</c:v>
                </c:pt>
                <c:pt idx="64">
                  <c:v>44641.472222222219</c:v>
                </c:pt>
                <c:pt idx="65">
                  <c:v>44641.475694444445</c:v>
                </c:pt>
                <c:pt idx="66">
                  <c:v>44641.479166666664</c:v>
                </c:pt>
                <c:pt idx="67">
                  <c:v>44641.482638888891</c:v>
                </c:pt>
                <c:pt idx="68">
                  <c:v>44641.486111111109</c:v>
                </c:pt>
                <c:pt idx="69">
                  <c:v>44641.489583333336</c:v>
                </c:pt>
                <c:pt idx="70">
                  <c:v>44641.493055555555</c:v>
                </c:pt>
                <c:pt idx="71">
                  <c:v>44641.496527777781</c:v>
                </c:pt>
                <c:pt idx="72">
                  <c:v>44641.5</c:v>
                </c:pt>
                <c:pt idx="73">
                  <c:v>44641.503472222219</c:v>
                </c:pt>
                <c:pt idx="74">
                  <c:v>44641.506944444445</c:v>
                </c:pt>
                <c:pt idx="75">
                  <c:v>44641.510416666664</c:v>
                </c:pt>
                <c:pt idx="76">
                  <c:v>44641.513888888891</c:v>
                </c:pt>
                <c:pt idx="77">
                  <c:v>44641.517361111109</c:v>
                </c:pt>
                <c:pt idx="78">
                  <c:v>44641.520833333336</c:v>
                </c:pt>
                <c:pt idx="79">
                  <c:v>44641.524305555555</c:v>
                </c:pt>
                <c:pt idx="80">
                  <c:v>44641.527777777781</c:v>
                </c:pt>
                <c:pt idx="81">
                  <c:v>44641.53125</c:v>
                </c:pt>
                <c:pt idx="82">
                  <c:v>44641.534722222219</c:v>
                </c:pt>
                <c:pt idx="83">
                  <c:v>44641.538194444445</c:v>
                </c:pt>
                <c:pt idx="84">
                  <c:v>44641.541666666664</c:v>
                </c:pt>
                <c:pt idx="85">
                  <c:v>44641.545138888891</c:v>
                </c:pt>
                <c:pt idx="86">
                  <c:v>44641.548611111109</c:v>
                </c:pt>
                <c:pt idx="87">
                  <c:v>44641.552083333336</c:v>
                </c:pt>
                <c:pt idx="88">
                  <c:v>44641.555555555555</c:v>
                </c:pt>
                <c:pt idx="89">
                  <c:v>44641.559027777781</c:v>
                </c:pt>
                <c:pt idx="90">
                  <c:v>44641.5625</c:v>
                </c:pt>
                <c:pt idx="91">
                  <c:v>44641.565972222219</c:v>
                </c:pt>
                <c:pt idx="92">
                  <c:v>44641.569444444445</c:v>
                </c:pt>
                <c:pt idx="93">
                  <c:v>44641.572916666664</c:v>
                </c:pt>
                <c:pt idx="94">
                  <c:v>44641.576388888891</c:v>
                </c:pt>
                <c:pt idx="95">
                  <c:v>44641.579861111109</c:v>
                </c:pt>
                <c:pt idx="96">
                  <c:v>44641.583333333336</c:v>
                </c:pt>
                <c:pt idx="97">
                  <c:v>44641.586805555555</c:v>
                </c:pt>
                <c:pt idx="98">
                  <c:v>44641.590277777781</c:v>
                </c:pt>
                <c:pt idx="99">
                  <c:v>44641.59375</c:v>
                </c:pt>
                <c:pt idx="100">
                  <c:v>44641.597222222219</c:v>
                </c:pt>
                <c:pt idx="101">
                  <c:v>44641.600694444445</c:v>
                </c:pt>
                <c:pt idx="102">
                  <c:v>44641.604166666664</c:v>
                </c:pt>
                <c:pt idx="103">
                  <c:v>44641.607638888891</c:v>
                </c:pt>
                <c:pt idx="104">
                  <c:v>44641.611111111109</c:v>
                </c:pt>
                <c:pt idx="105">
                  <c:v>44641.614583333336</c:v>
                </c:pt>
                <c:pt idx="106">
                  <c:v>44641.618055555555</c:v>
                </c:pt>
                <c:pt idx="107">
                  <c:v>44641.621527777781</c:v>
                </c:pt>
                <c:pt idx="108">
                  <c:v>44641.625</c:v>
                </c:pt>
                <c:pt idx="109">
                  <c:v>44641.628472222219</c:v>
                </c:pt>
                <c:pt idx="110">
                  <c:v>44641.631944444445</c:v>
                </c:pt>
                <c:pt idx="111">
                  <c:v>44641.635416666664</c:v>
                </c:pt>
                <c:pt idx="112">
                  <c:v>44641.638888888891</c:v>
                </c:pt>
                <c:pt idx="113">
                  <c:v>44641.642361111109</c:v>
                </c:pt>
                <c:pt idx="114">
                  <c:v>44641.645833333336</c:v>
                </c:pt>
                <c:pt idx="115">
                  <c:v>44641.649305555555</c:v>
                </c:pt>
                <c:pt idx="116">
                  <c:v>44641.652777777781</c:v>
                </c:pt>
                <c:pt idx="117">
                  <c:v>44641.65625</c:v>
                </c:pt>
                <c:pt idx="118">
                  <c:v>44641.659722222219</c:v>
                </c:pt>
                <c:pt idx="119">
                  <c:v>44641.663194444445</c:v>
                </c:pt>
                <c:pt idx="120">
                  <c:v>44641.666666666664</c:v>
                </c:pt>
                <c:pt idx="121">
                  <c:v>44641.670138888891</c:v>
                </c:pt>
                <c:pt idx="122">
                  <c:v>44641.673611111109</c:v>
                </c:pt>
                <c:pt idx="123">
                  <c:v>44641.677083333336</c:v>
                </c:pt>
                <c:pt idx="124">
                  <c:v>44641.680555555555</c:v>
                </c:pt>
                <c:pt idx="125">
                  <c:v>44641.684027777781</c:v>
                </c:pt>
                <c:pt idx="126">
                  <c:v>44641.6875</c:v>
                </c:pt>
                <c:pt idx="127">
                  <c:v>44641.690972222219</c:v>
                </c:pt>
                <c:pt idx="128">
                  <c:v>44641.694444444445</c:v>
                </c:pt>
                <c:pt idx="129">
                  <c:v>44641.697916666664</c:v>
                </c:pt>
                <c:pt idx="130">
                  <c:v>44641.701388888891</c:v>
                </c:pt>
                <c:pt idx="131">
                  <c:v>44641.704861111109</c:v>
                </c:pt>
                <c:pt idx="132">
                  <c:v>44641.708333333336</c:v>
                </c:pt>
                <c:pt idx="133">
                  <c:v>44641.711805555555</c:v>
                </c:pt>
                <c:pt idx="134">
                  <c:v>44641.715277777781</c:v>
                </c:pt>
                <c:pt idx="135">
                  <c:v>44641.71875</c:v>
                </c:pt>
                <c:pt idx="136">
                  <c:v>44641.722222222219</c:v>
                </c:pt>
                <c:pt idx="137">
                  <c:v>44641.725694444445</c:v>
                </c:pt>
                <c:pt idx="138">
                  <c:v>44641.729166666664</c:v>
                </c:pt>
                <c:pt idx="139">
                  <c:v>44641.732638888891</c:v>
                </c:pt>
                <c:pt idx="140">
                  <c:v>44641.736111111109</c:v>
                </c:pt>
                <c:pt idx="141">
                  <c:v>44641.739583333336</c:v>
                </c:pt>
                <c:pt idx="142">
                  <c:v>44641.743055555555</c:v>
                </c:pt>
                <c:pt idx="143">
                  <c:v>44641.746527777781</c:v>
                </c:pt>
                <c:pt idx="144">
                  <c:v>44641.75</c:v>
                </c:pt>
              </c:numCache>
            </c:numRef>
          </c:xVal>
          <c:yVal>
            <c:numRef>
              <c:f>Simulation_March!$GO$3:$GO$147</c:f>
              <c:numCache>
                <c:formatCode>General</c:formatCode>
                <c:ptCount val="145"/>
                <c:pt idx="0">
                  <c:v>2.3361999999999998</c:v>
                </c:pt>
                <c:pt idx="1">
                  <c:v>3.4687999999999999</c:v>
                </c:pt>
                <c:pt idx="2">
                  <c:v>7.3337999999999903</c:v>
                </c:pt>
                <c:pt idx="3">
                  <c:v>9.9364000000000008</c:v>
                </c:pt>
                <c:pt idx="4">
                  <c:v>8.6177999999999901</c:v>
                </c:pt>
                <c:pt idx="5">
                  <c:v>7.0204000000000004</c:v>
                </c:pt>
                <c:pt idx="6">
                  <c:v>7.1703999999999999</c:v>
                </c:pt>
                <c:pt idx="7">
                  <c:v>7.1067999999999998</c:v>
                </c:pt>
                <c:pt idx="8">
                  <c:v>8.1059999999999999</c:v>
                </c:pt>
                <c:pt idx="9">
                  <c:v>8.8596000000000004</c:v>
                </c:pt>
                <c:pt idx="10">
                  <c:v>10.736419999999901</c:v>
                </c:pt>
                <c:pt idx="11">
                  <c:v>9.9689000000000014</c:v>
                </c:pt>
                <c:pt idx="12">
                  <c:v>9.5366799999999987</c:v>
                </c:pt>
                <c:pt idx="13">
                  <c:v>11.284680000000002</c:v>
                </c:pt>
                <c:pt idx="14">
                  <c:v>13.766599999999901</c:v>
                </c:pt>
                <c:pt idx="15">
                  <c:v>10.971260000000001</c:v>
                </c:pt>
                <c:pt idx="16">
                  <c:v>9.6868600000000011</c:v>
                </c:pt>
                <c:pt idx="17">
                  <c:v>9.14316</c:v>
                </c:pt>
                <c:pt idx="18">
                  <c:v>8.5053599999999996</c:v>
                </c:pt>
                <c:pt idx="19">
                  <c:v>9.1090599999999995</c:v>
                </c:pt>
                <c:pt idx="20">
                  <c:v>11.342939977301992</c:v>
                </c:pt>
                <c:pt idx="21">
                  <c:v>15.98137995451652</c:v>
                </c:pt>
                <c:pt idx="22">
                  <c:v>15.908639954529757</c:v>
                </c:pt>
                <c:pt idx="23">
                  <c:v>12.626559955339101</c:v>
                </c:pt>
                <c:pt idx="24">
                  <c:v>13.277799954515398</c:v>
                </c:pt>
                <c:pt idx="25">
                  <c:v>13.718399954424351</c:v>
                </c:pt>
                <c:pt idx="26">
                  <c:v>10.565699955295569</c:v>
                </c:pt>
                <c:pt idx="27">
                  <c:v>9.9732399555411213</c:v>
                </c:pt>
                <c:pt idx="28">
                  <c:v>9.8402199556018104</c:v>
                </c:pt>
                <c:pt idx="29">
                  <c:v>9.0094999560361906</c:v>
                </c:pt>
                <c:pt idx="30">
                  <c:v>11.50873993259354</c:v>
                </c:pt>
                <c:pt idx="31">
                  <c:v>12.47323993216405</c:v>
                </c:pt>
                <c:pt idx="32">
                  <c:v>9.2555599341006811</c:v>
                </c:pt>
                <c:pt idx="33">
                  <c:v>8.5463399348224005</c:v>
                </c:pt>
                <c:pt idx="34">
                  <c:v>8.6409599347159194</c:v>
                </c:pt>
                <c:pt idx="35">
                  <c:v>7.8923999356692391</c:v>
                </c:pt>
                <c:pt idx="36">
                  <c:v>7.1522999400696783</c:v>
                </c:pt>
                <c:pt idx="37">
                  <c:v>6.7746799414599614</c:v>
                </c:pt>
                <c:pt idx="38">
                  <c:v>5.7253199480147483</c:v>
                </c:pt>
                <c:pt idx="39">
                  <c:v>4.8169199640303617</c:v>
                </c:pt>
                <c:pt idx="40">
                  <c:v>6.0603999452892481</c:v>
                </c:pt>
                <c:pt idx="41">
                  <c:v>3.8447746871936808</c:v>
                </c:pt>
                <c:pt idx="42">
                  <c:v>3.705453874103501</c:v>
                </c:pt>
                <c:pt idx="43">
                  <c:v>3.6270158614943604</c:v>
                </c:pt>
                <c:pt idx="44">
                  <c:v>3.6332718621576916</c:v>
                </c:pt>
                <c:pt idx="45">
                  <c:v>3.4987032531711009</c:v>
                </c:pt>
                <c:pt idx="46">
                  <c:v>3.4985230531638436</c:v>
                </c:pt>
                <c:pt idx="47">
                  <c:v>3.838459157896061</c:v>
                </c:pt>
                <c:pt idx="48">
                  <c:v>6.4671198804182666</c:v>
                </c:pt>
                <c:pt idx="49">
                  <c:v>6.0608334764201146</c:v>
                </c:pt>
                <c:pt idx="50">
                  <c:v>6.0099184761129223</c:v>
                </c:pt>
                <c:pt idx="51">
                  <c:v>6.1544320770618093</c:v>
                </c:pt>
                <c:pt idx="52">
                  <c:v>5.8551096753228826</c:v>
                </c:pt>
                <c:pt idx="53">
                  <c:v>5.7708746749651496</c:v>
                </c:pt>
                <c:pt idx="54">
                  <c:v>5.8845298754575488</c:v>
                </c:pt>
                <c:pt idx="55">
                  <c:v>5.6567366745425112</c:v>
                </c:pt>
                <c:pt idx="56">
                  <c:v>5.5878118743163228</c:v>
                </c:pt>
                <c:pt idx="57">
                  <c:v>5.579995274291452</c:v>
                </c:pt>
                <c:pt idx="58">
                  <c:v>5.4194642738373986</c:v>
                </c:pt>
                <c:pt idx="59">
                  <c:v>5.4396874738895136</c:v>
                </c:pt>
                <c:pt idx="60">
                  <c:v>6.7632105893384882</c:v>
                </c:pt>
                <c:pt idx="61">
                  <c:v>6.9722765898604777</c:v>
                </c:pt>
                <c:pt idx="62">
                  <c:v>6.7214381892451094</c:v>
                </c:pt>
                <c:pt idx="63">
                  <c:v>6.6693127891344233</c:v>
                </c:pt>
                <c:pt idx="64">
                  <c:v>6.7675727893460618</c:v>
                </c:pt>
                <c:pt idx="65">
                  <c:v>6.6559983891061307</c:v>
                </c:pt>
                <c:pt idx="66">
                  <c:v>6.6395185890721287</c:v>
                </c:pt>
                <c:pt idx="67">
                  <c:v>6.6555835891041788</c:v>
                </c:pt>
                <c:pt idx="68">
                  <c:v>6.7422733892874582</c:v>
                </c:pt>
                <c:pt idx="69">
                  <c:v>7.1870545905293532</c:v>
                </c:pt>
                <c:pt idx="70">
                  <c:v>6.8165429894586786</c:v>
                </c:pt>
                <c:pt idx="71">
                  <c:v>6.6333271890596244</c:v>
                </c:pt>
                <c:pt idx="72">
                  <c:v>8.7033376996377108</c:v>
                </c:pt>
                <c:pt idx="73">
                  <c:v>8.6674778995644601</c:v>
                </c:pt>
                <c:pt idx="74">
                  <c:v>8.4911538992350835</c:v>
                </c:pt>
                <c:pt idx="75">
                  <c:v>8.4450056991551534</c:v>
                </c:pt>
                <c:pt idx="76">
                  <c:v>8.5316172993051893</c:v>
                </c:pt>
                <c:pt idx="77">
                  <c:v>8.5180920992804197</c:v>
                </c:pt>
                <c:pt idx="78">
                  <c:v>8.7853252998076989</c:v>
                </c:pt>
                <c:pt idx="79">
                  <c:v>8.5353946993100465</c:v>
                </c:pt>
                <c:pt idx="80">
                  <c:v>8.4800358992116394</c:v>
                </c:pt>
                <c:pt idx="81">
                  <c:v>8.5682012993685035</c:v>
                </c:pt>
                <c:pt idx="82">
                  <c:v>8.6475538995188437</c:v>
                </c:pt>
                <c:pt idx="83">
                  <c:v>8.4832590992151324</c:v>
                </c:pt>
                <c:pt idx="84">
                  <c:v>10.942528652280537</c:v>
                </c:pt>
                <c:pt idx="85">
                  <c:v>10.994830852361609</c:v>
                </c:pt>
                <c:pt idx="86">
                  <c:v>11.065710652475996</c:v>
                </c:pt>
                <c:pt idx="87">
                  <c:v>11.150836452620389</c:v>
                </c:pt>
                <c:pt idx="88">
                  <c:v>11.421068453138503</c:v>
                </c:pt>
                <c:pt idx="89">
                  <c:v>11.244373852788048</c:v>
                </c:pt>
                <c:pt idx="90">
                  <c:v>11.500302053308978</c:v>
                </c:pt>
                <c:pt idx="91">
                  <c:v>11.670733853715017</c:v>
                </c:pt>
                <c:pt idx="92">
                  <c:v>11.239399652776861</c:v>
                </c:pt>
                <c:pt idx="93">
                  <c:v>11.264974452824219</c:v>
                </c:pt>
                <c:pt idx="94">
                  <c:v>11.344296452977481</c:v>
                </c:pt>
                <c:pt idx="95">
                  <c:v>11.4059010531026</c:v>
                </c:pt>
                <c:pt idx="96">
                  <c:v>12.595938577989312</c:v>
                </c:pt>
                <c:pt idx="97">
                  <c:v>12.68527697816144</c:v>
                </c:pt>
                <c:pt idx="98">
                  <c:v>12.824452578451222</c:v>
                </c:pt>
                <c:pt idx="99">
                  <c:v>12.726080375301073</c:v>
                </c:pt>
                <c:pt idx="100">
                  <c:v>12.625351975187751</c:v>
                </c:pt>
                <c:pt idx="101">
                  <c:v>12.639523175202747</c:v>
                </c:pt>
                <c:pt idx="102">
                  <c:v>8.979187100343399</c:v>
                </c:pt>
                <c:pt idx="103">
                  <c:v>9.105670500503404</c:v>
                </c:pt>
                <c:pt idx="104">
                  <c:v>9.1442877005540026</c:v>
                </c:pt>
                <c:pt idx="105">
                  <c:v>9.2234601006600982</c:v>
                </c:pt>
                <c:pt idx="106">
                  <c:v>9.2792473007372998</c:v>
                </c:pt>
                <c:pt idx="107">
                  <c:v>9.3453705008314998</c:v>
                </c:pt>
                <c:pt idx="108">
                  <c:v>9.2328772068800049</c:v>
                </c:pt>
                <c:pt idx="109">
                  <c:v>9.2841424069548033</c:v>
                </c:pt>
                <c:pt idx="110">
                  <c:v>9.4828656072654027</c:v>
                </c:pt>
                <c:pt idx="111">
                  <c:v>9.4383392071930032</c:v>
                </c:pt>
                <c:pt idx="112">
                  <c:v>9.9258074081305985</c:v>
                </c:pt>
                <c:pt idx="113">
                  <c:v>9.9001476080721993</c:v>
                </c:pt>
                <c:pt idx="114">
                  <c:v>9.7195566076924997</c:v>
                </c:pt>
                <c:pt idx="115">
                  <c:v>9.6554632075710956</c:v>
                </c:pt>
                <c:pt idx="116">
                  <c:v>9.7194444076947981</c:v>
                </c:pt>
                <c:pt idx="117">
                  <c:v>9.8667222080018995</c:v>
                </c:pt>
                <c:pt idx="118">
                  <c:v>9.9326074081534994</c:v>
                </c:pt>
                <c:pt idx="119">
                  <c:v>9.9918796082990013</c:v>
                </c:pt>
                <c:pt idx="120">
                  <c:v>5.0581515712150704</c:v>
                </c:pt>
                <c:pt idx="121">
                  <c:v>5.0655091712705289</c:v>
                </c:pt>
                <c:pt idx="122">
                  <c:v>5.1143977716636204</c:v>
                </c:pt>
                <c:pt idx="123">
                  <c:v>5.2692609733796019</c:v>
                </c:pt>
                <c:pt idx="124">
                  <c:v>5.3258981742875875</c:v>
                </c:pt>
                <c:pt idx="125">
                  <c:v>5.5433145815392511</c:v>
                </c:pt>
                <c:pt idx="126">
                  <c:v>5.438737376948481</c:v>
                </c:pt>
                <c:pt idx="127">
                  <c:v>5.4543161774541087</c:v>
                </c:pt>
                <c:pt idx="128">
                  <c:v>5.364199175034889</c:v>
                </c:pt>
                <c:pt idx="129">
                  <c:v>0.92896000000000001</c:v>
                </c:pt>
                <c:pt idx="130">
                  <c:v>1.6594199999999999</c:v>
                </c:pt>
                <c:pt idx="131">
                  <c:v>1.7219999999999995</c:v>
                </c:pt>
                <c:pt idx="132">
                  <c:v>0.66312000000000015</c:v>
                </c:pt>
                <c:pt idx="133">
                  <c:v>0.56329999999999991</c:v>
                </c:pt>
                <c:pt idx="134">
                  <c:v>1.1614599999999999</c:v>
                </c:pt>
                <c:pt idx="135">
                  <c:v>1.5010199999999907</c:v>
                </c:pt>
                <c:pt idx="136">
                  <c:v>2.10182</c:v>
                </c:pt>
                <c:pt idx="137">
                  <c:v>2.7596600000000002</c:v>
                </c:pt>
                <c:pt idx="138">
                  <c:v>3.1303799999999899</c:v>
                </c:pt>
                <c:pt idx="139">
                  <c:v>3.63306</c:v>
                </c:pt>
                <c:pt idx="140">
                  <c:v>4.0309799999999996</c:v>
                </c:pt>
                <c:pt idx="141">
                  <c:v>4.8806399999999996</c:v>
                </c:pt>
                <c:pt idx="142">
                  <c:v>5.0243200000000003</c:v>
                </c:pt>
                <c:pt idx="143">
                  <c:v>5.3629999999999995</c:v>
                </c:pt>
                <c:pt idx="144">
                  <c:v>6.2238400000000009</c:v>
                </c:pt>
              </c:numCache>
            </c:numRef>
          </c:yVal>
          <c:smooth val="0"/>
          <c:extLst>
            <c:ext xmlns:c16="http://schemas.microsoft.com/office/drawing/2014/chart" uri="{C3380CC4-5D6E-409C-BE32-E72D297353CC}">
              <c16:uniqueId val="{00000004-2C72-42A0-A28E-A3F86D7F2459}"/>
            </c:ext>
          </c:extLst>
        </c:ser>
        <c:ser>
          <c:idx val="4"/>
          <c:order val="4"/>
          <c:tx>
            <c:strRef>
              <c:f>Simulation_March!$DA$2</c:f>
              <c:strCache>
                <c:ptCount val="1"/>
                <c:pt idx="0">
                  <c:v>PV </c:v>
                </c:pt>
              </c:strCache>
            </c:strRef>
          </c:tx>
          <c:spPr>
            <a:ln w="15875">
              <a:solidFill>
                <a:srgbClr val="FFC000"/>
              </a:solidFill>
              <a:prstDash val="dashDot"/>
            </a:ln>
          </c:spPr>
          <c:marker>
            <c:symbol val="none"/>
          </c:marker>
          <c:xVal>
            <c:numRef>
              <c:f>Simulation_March!$A$3:$A$147</c:f>
              <c:numCache>
                <c:formatCode>m/d/yyyy\ h:mm</c:formatCode>
                <c:ptCount val="145"/>
                <c:pt idx="0">
                  <c:v>44641.25</c:v>
                </c:pt>
                <c:pt idx="1">
                  <c:v>44641.253472222219</c:v>
                </c:pt>
                <c:pt idx="2">
                  <c:v>44641.256944444445</c:v>
                </c:pt>
                <c:pt idx="3">
                  <c:v>44641.260416666664</c:v>
                </c:pt>
                <c:pt idx="4">
                  <c:v>44641.263888888891</c:v>
                </c:pt>
                <c:pt idx="5">
                  <c:v>44641.267361111109</c:v>
                </c:pt>
                <c:pt idx="6">
                  <c:v>44641.270833333336</c:v>
                </c:pt>
                <c:pt idx="7">
                  <c:v>44641.274305555555</c:v>
                </c:pt>
                <c:pt idx="8">
                  <c:v>44641.277777777781</c:v>
                </c:pt>
                <c:pt idx="9">
                  <c:v>44641.28125</c:v>
                </c:pt>
                <c:pt idx="10">
                  <c:v>44641.284722222219</c:v>
                </c:pt>
                <c:pt idx="11">
                  <c:v>44641.288194444445</c:v>
                </c:pt>
                <c:pt idx="12">
                  <c:v>44641.291666666664</c:v>
                </c:pt>
                <c:pt idx="13">
                  <c:v>44641.295138888891</c:v>
                </c:pt>
                <c:pt idx="14">
                  <c:v>44641.298611111109</c:v>
                </c:pt>
                <c:pt idx="15">
                  <c:v>44641.302083333336</c:v>
                </c:pt>
                <c:pt idx="16">
                  <c:v>44641.305555555555</c:v>
                </c:pt>
                <c:pt idx="17">
                  <c:v>44641.309027777781</c:v>
                </c:pt>
                <c:pt idx="18">
                  <c:v>44641.3125</c:v>
                </c:pt>
                <c:pt idx="19">
                  <c:v>44641.315972222219</c:v>
                </c:pt>
                <c:pt idx="20">
                  <c:v>44641.319444444445</c:v>
                </c:pt>
                <c:pt idx="21">
                  <c:v>44641.322916666664</c:v>
                </c:pt>
                <c:pt idx="22">
                  <c:v>44641.326388888891</c:v>
                </c:pt>
                <c:pt idx="23">
                  <c:v>44641.329861111109</c:v>
                </c:pt>
                <c:pt idx="24">
                  <c:v>44641.333333333336</c:v>
                </c:pt>
                <c:pt idx="25">
                  <c:v>44641.336805555555</c:v>
                </c:pt>
                <c:pt idx="26">
                  <c:v>44641.340277777781</c:v>
                </c:pt>
                <c:pt idx="27">
                  <c:v>44641.34375</c:v>
                </c:pt>
                <c:pt idx="28">
                  <c:v>44641.347222222219</c:v>
                </c:pt>
                <c:pt idx="29">
                  <c:v>44641.350694444445</c:v>
                </c:pt>
                <c:pt idx="30">
                  <c:v>44641.354166666664</c:v>
                </c:pt>
                <c:pt idx="31">
                  <c:v>44641.357638888891</c:v>
                </c:pt>
                <c:pt idx="32">
                  <c:v>44641.361111111109</c:v>
                </c:pt>
                <c:pt idx="33">
                  <c:v>44641.364583333336</c:v>
                </c:pt>
                <c:pt idx="34">
                  <c:v>44641.368055555555</c:v>
                </c:pt>
                <c:pt idx="35">
                  <c:v>44641.371527777781</c:v>
                </c:pt>
                <c:pt idx="36">
                  <c:v>44641.375</c:v>
                </c:pt>
                <c:pt idx="37">
                  <c:v>44641.378472222219</c:v>
                </c:pt>
                <c:pt idx="38">
                  <c:v>44641.381944444445</c:v>
                </c:pt>
                <c:pt idx="39">
                  <c:v>44641.385416666664</c:v>
                </c:pt>
                <c:pt idx="40">
                  <c:v>44641.388888888891</c:v>
                </c:pt>
                <c:pt idx="41">
                  <c:v>44641.392361111109</c:v>
                </c:pt>
                <c:pt idx="42">
                  <c:v>44641.395833333336</c:v>
                </c:pt>
                <c:pt idx="43">
                  <c:v>44641.399305555555</c:v>
                </c:pt>
                <c:pt idx="44">
                  <c:v>44641.402777777781</c:v>
                </c:pt>
                <c:pt idx="45">
                  <c:v>44641.40625</c:v>
                </c:pt>
                <c:pt idx="46">
                  <c:v>44641.409722222219</c:v>
                </c:pt>
                <c:pt idx="47">
                  <c:v>44641.413194444445</c:v>
                </c:pt>
                <c:pt idx="48">
                  <c:v>44641.416666666664</c:v>
                </c:pt>
                <c:pt idx="49">
                  <c:v>44641.420138888891</c:v>
                </c:pt>
                <c:pt idx="50">
                  <c:v>44641.423611111109</c:v>
                </c:pt>
                <c:pt idx="51">
                  <c:v>44641.427083333336</c:v>
                </c:pt>
                <c:pt idx="52">
                  <c:v>44641.430555555555</c:v>
                </c:pt>
                <c:pt idx="53">
                  <c:v>44641.434027777781</c:v>
                </c:pt>
                <c:pt idx="54">
                  <c:v>44641.4375</c:v>
                </c:pt>
                <c:pt idx="55">
                  <c:v>44641.440972222219</c:v>
                </c:pt>
                <c:pt idx="56">
                  <c:v>44641.444444444445</c:v>
                </c:pt>
                <c:pt idx="57">
                  <c:v>44641.447916666664</c:v>
                </c:pt>
                <c:pt idx="58">
                  <c:v>44641.451388888891</c:v>
                </c:pt>
                <c:pt idx="59">
                  <c:v>44641.454861111109</c:v>
                </c:pt>
                <c:pt idx="60">
                  <c:v>44641.458333333336</c:v>
                </c:pt>
                <c:pt idx="61">
                  <c:v>44641.461805555555</c:v>
                </c:pt>
                <c:pt idx="62">
                  <c:v>44641.465277777781</c:v>
                </c:pt>
                <c:pt idx="63">
                  <c:v>44641.46875</c:v>
                </c:pt>
                <c:pt idx="64">
                  <c:v>44641.472222222219</c:v>
                </c:pt>
                <c:pt idx="65">
                  <c:v>44641.475694444445</c:v>
                </c:pt>
                <c:pt idx="66">
                  <c:v>44641.479166666664</c:v>
                </c:pt>
                <c:pt idx="67">
                  <c:v>44641.482638888891</c:v>
                </c:pt>
                <c:pt idx="68">
                  <c:v>44641.486111111109</c:v>
                </c:pt>
                <c:pt idx="69">
                  <c:v>44641.489583333336</c:v>
                </c:pt>
                <c:pt idx="70">
                  <c:v>44641.493055555555</c:v>
                </c:pt>
                <c:pt idx="71">
                  <c:v>44641.496527777781</c:v>
                </c:pt>
                <c:pt idx="72">
                  <c:v>44641.5</c:v>
                </c:pt>
                <c:pt idx="73">
                  <c:v>44641.503472222219</c:v>
                </c:pt>
                <c:pt idx="74">
                  <c:v>44641.506944444445</c:v>
                </c:pt>
                <c:pt idx="75">
                  <c:v>44641.510416666664</c:v>
                </c:pt>
                <c:pt idx="76">
                  <c:v>44641.513888888891</c:v>
                </c:pt>
                <c:pt idx="77">
                  <c:v>44641.517361111109</c:v>
                </c:pt>
                <c:pt idx="78">
                  <c:v>44641.520833333336</c:v>
                </c:pt>
                <c:pt idx="79">
                  <c:v>44641.524305555555</c:v>
                </c:pt>
                <c:pt idx="80">
                  <c:v>44641.527777777781</c:v>
                </c:pt>
                <c:pt idx="81">
                  <c:v>44641.53125</c:v>
                </c:pt>
                <c:pt idx="82">
                  <c:v>44641.534722222219</c:v>
                </c:pt>
                <c:pt idx="83">
                  <c:v>44641.538194444445</c:v>
                </c:pt>
                <c:pt idx="84">
                  <c:v>44641.541666666664</c:v>
                </c:pt>
                <c:pt idx="85">
                  <c:v>44641.545138888891</c:v>
                </c:pt>
                <c:pt idx="86">
                  <c:v>44641.548611111109</c:v>
                </c:pt>
                <c:pt idx="87">
                  <c:v>44641.552083333336</c:v>
                </c:pt>
                <c:pt idx="88">
                  <c:v>44641.555555555555</c:v>
                </c:pt>
                <c:pt idx="89">
                  <c:v>44641.559027777781</c:v>
                </c:pt>
                <c:pt idx="90">
                  <c:v>44641.5625</c:v>
                </c:pt>
                <c:pt idx="91">
                  <c:v>44641.565972222219</c:v>
                </c:pt>
                <c:pt idx="92">
                  <c:v>44641.569444444445</c:v>
                </c:pt>
                <c:pt idx="93">
                  <c:v>44641.572916666664</c:v>
                </c:pt>
                <c:pt idx="94">
                  <c:v>44641.576388888891</c:v>
                </c:pt>
                <c:pt idx="95">
                  <c:v>44641.579861111109</c:v>
                </c:pt>
                <c:pt idx="96">
                  <c:v>44641.583333333336</c:v>
                </c:pt>
                <c:pt idx="97">
                  <c:v>44641.586805555555</c:v>
                </c:pt>
                <c:pt idx="98">
                  <c:v>44641.590277777781</c:v>
                </c:pt>
                <c:pt idx="99">
                  <c:v>44641.59375</c:v>
                </c:pt>
                <c:pt idx="100">
                  <c:v>44641.597222222219</c:v>
                </c:pt>
                <c:pt idx="101">
                  <c:v>44641.600694444445</c:v>
                </c:pt>
                <c:pt idx="102">
                  <c:v>44641.604166666664</c:v>
                </c:pt>
                <c:pt idx="103">
                  <c:v>44641.607638888891</c:v>
                </c:pt>
                <c:pt idx="104">
                  <c:v>44641.611111111109</c:v>
                </c:pt>
                <c:pt idx="105">
                  <c:v>44641.614583333336</c:v>
                </c:pt>
                <c:pt idx="106">
                  <c:v>44641.618055555555</c:v>
                </c:pt>
                <c:pt idx="107">
                  <c:v>44641.621527777781</c:v>
                </c:pt>
                <c:pt idx="108">
                  <c:v>44641.625</c:v>
                </c:pt>
                <c:pt idx="109">
                  <c:v>44641.628472222219</c:v>
                </c:pt>
                <c:pt idx="110">
                  <c:v>44641.631944444445</c:v>
                </c:pt>
                <c:pt idx="111">
                  <c:v>44641.635416666664</c:v>
                </c:pt>
                <c:pt idx="112">
                  <c:v>44641.638888888891</c:v>
                </c:pt>
                <c:pt idx="113">
                  <c:v>44641.642361111109</c:v>
                </c:pt>
                <c:pt idx="114">
                  <c:v>44641.645833333336</c:v>
                </c:pt>
                <c:pt idx="115">
                  <c:v>44641.649305555555</c:v>
                </c:pt>
                <c:pt idx="116">
                  <c:v>44641.652777777781</c:v>
                </c:pt>
                <c:pt idx="117">
                  <c:v>44641.65625</c:v>
                </c:pt>
                <c:pt idx="118">
                  <c:v>44641.659722222219</c:v>
                </c:pt>
                <c:pt idx="119">
                  <c:v>44641.663194444445</c:v>
                </c:pt>
                <c:pt idx="120">
                  <c:v>44641.666666666664</c:v>
                </c:pt>
                <c:pt idx="121">
                  <c:v>44641.670138888891</c:v>
                </c:pt>
                <c:pt idx="122">
                  <c:v>44641.673611111109</c:v>
                </c:pt>
                <c:pt idx="123">
                  <c:v>44641.677083333336</c:v>
                </c:pt>
                <c:pt idx="124">
                  <c:v>44641.680555555555</c:v>
                </c:pt>
                <c:pt idx="125">
                  <c:v>44641.684027777781</c:v>
                </c:pt>
                <c:pt idx="126">
                  <c:v>44641.6875</c:v>
                </c:pt>
                <c:pt idx="127">
                  <c:v>44641.690972222219</c:v>
                </c:pt>
                <c:pt idx="128">
                  <c:v>44641.694444444445</c:v>
                </c:pt>
                <c:pt idx="129">
                  <c:v>44641.697916666664</c:v>
                </c:pt>
                <c:pt idx="130">
                  <c:v>44641.701388888891</c:v>
                </c:pt>
                <c:pt idx="131">
                  <c:v>44641.704861111109</c:v>
                </c:pt>
                <c:pt idx="132">
                  <c:v>44641.708333333336</c:v>
                </c:pt>
                <c:pt idx="133">
                  <c:v>44641.711805555555</c:v>
                </c:pt>
                <c:pt idx="134">
                  <c:v>44641.715277777781</c:v>
                </c:pt>
                <c:pt idx="135">
                  <c:v>44641.71875</c:v>
                </c:pt>
                <c:pt idx="136">
                  <c:v>44641.722222222219</c:v>
                </c:pt>
                <c:pt idx="137">
                  <c:v>44641.725694444445</c:v>
                </c:pt>
                <c:pt idx="138">
                  <c:v>44641.729166666664</c:v>
                </c:pt>
                <c:pt idx="139">
                  <c:v>44641.732638888891</c:v>
                </c:pt>
                <c:pt idx="140">
                  <c:v>44641.736111111109</c:v>
                </c:pt>
                <c:pt idx="141">
                  <c:v>44641.739583333336</c:v>
                </c:pt>
                <c:pt idx="142">
                  <c:v>44641.743055555555</c:v>
                </c:pt>
                <c:pt idx="143">
                  <c:v>44641.746527777781</c:v>
                </c:pt>
                <c:pt idx="144">
                  <c:v>44641.75</c:v>
                </c:pt>
              </c:numCache>
            </c:numRef>
          </c:xVal>
          <c:yVal>
            <c:numRef>
              <c:f>Simulation_March!$DA$3:$DA$147</c:f>
              <c:numCache>
                <c:formatCode>General</c:formatCode>
                <c:ptCount val="145"/>
                <c:pt idx="0">
                  <c:v>0</c:v>
                </c:pt>
                <c:pt idx="1">
                  <c:v>0</c:v>
                </c:pt>
                <c:pt idx="2">
                  <c:v>0</c:v>
                </c:pt>
                <c:pt idx="3">
                  <c:v>0</c:v>
                </c:pt>
                <c:pt idx="4">
                  <c:v>0</c:v>
                </c:pt>
                <c:pt idx="5">
                  <c:v>0</c:v>
                </c:pt>
                <c:pt idx="6">
                  <c:v>0</c:v>
                </c:pt>
                <c:pt idx="7">
                  <c:v>0</c:v>
                </c:pt>
                <c:pt idx="8">
                  <c:v>0</c:v>
                </c:pt>
                <c:pt idx="9">
                  <c:v>0</c:v>
                </c:pt>
                <c:pt idx="10">
                  <c:v>9.1980000000000006E-2</c:v>
                </c:pt>
                <c:pt idx="11">
                  <c:v>0.25409999999999999</c:v>
                </c:pt>
                <c:pt idx="12">
                  <c:v>0.54432000000000003</c:v>
                </c:pt>
                <c:pt idx="13">
                  <c:v>0.91391999999999995</c:v>
                </c:pt>
                <c:pt idx="14">
                  <c:v>1.2936000000000001</c:v>
                </c:pt>
                <c:pt idx="15">
                  <c:v>1.7291399999999999</c:v>
                </c:pt>
                <c:pt idx="16">
                  <c:v>2.2373400000000001</c:v>
                </c:pt>
                <c:pt idx="17">
                  <c:v>2.77704</c:v>
                </c:pt>
                <c:pt idx="18">
                  <c:v>3.26004</c:v>
                </c:pt>
                <c:pt idx="19">
                  <c:v>3.7367400000000002</c:v>
                </c:pt>
                <c:pt idx="20">
                  <c:v>4.30206</c:v>
                </c:pt>
                <c:pt idx="21">
                  <c:v>4.9186199999999998</c:v>
                </c:pt>
                <c:pt idx="22">
                  <c:v>5.5473600000000003</c:v>
                </c:pt>
                <c:pt idx="23">
                  <c:v>6.1748399999999997</c:v>
                </c:pt>
                <c:pt idx="24">
                  <c:v>6.7788000000000004</c:v>
                </c:pt>
                <c:pt idx="25">
                  <c:v>7.4885999999999999</c:v>
                </c:pt>
                <c:pt idx="26">
                  <c:v>8.1290999999999993</c:v>
                </c:pt>
                <c:pt idx="27">
                  <c:v>8.8191600000000001</c:v>
                </c:pt>
                <c:pt idx="28">
                  <c:v>9.3613800000000005</c:v>
                </c:pt>
                <c:pt idx="29">
                  <c:v>10.031700000000001</c:v>
                </c:pt>
                <c:pt idx="30">
                  <c:v>10.61886</c:v>
                </c:pt>
                <c:pt idx="31">
                  <c:v>11.22996</c:v>
                </c:pt>
                <c:pt idx="32">
                  <c:v>11.87424</c:v>
                </c:pt>
                <c:pt idx="33">
                  <c:v>12.52566</c:v>
                </c:pt>
                <c:pt idx="34">
                  <c:v>13.214040000000001</c:v>
                </c:pt>
                <c:pt idx="35">
                  <c:v>13.8264</c:v>
                </c:pt>
                <c:pt idx="36">
                  <c:v>14.458500000000001</c:v>
                </c:pt>
                <c:pt idx="37">
                  <c:v>14.975519999999999</c:v>
                </c:pt>
                <c:pt idx="38">
                  <c:v>15.55428</c:v>
                </c:pt>
                <c:pt idx="39">
                  <c:v>16.12548</c:v>
                </c:pt>
                <c:pt idx="40">
                  <c:v>16.615200000000002</c:v>
                </c:pt>
                <c:pt idx="41">
                  <c:v>17.167079999999999</c:v>
                </c:pt>
                <c:pt idx="42">
                  <c:v>17.748360000000002</c:v>
                </c:pt>
                <c:pt idx="43">
                  <c:v>18.231359999999999</c:v>
                </c:pt>
                <c:pt idx="44">
                  <c:v>18.659759999999999</c:v>
                </c:pt>
                <c:pt idx="45">
                  <c:v>19.096139999999998</c:v>
                </c:pt>
                <c:pt idx="46">
                  <c:v>19.466999999999999</c:v>
                </c:pt>
                <c:pt idx="47">
                  <c:v>19.85718</c:v>
                </c:pt>
                <c:pt idx="48">
                  <c:v>20.249040000000001</c:v>
                </c:pt>
                <c:pt idx="49">
                  <c:v>20.717759999999998</c:v>
                </c:pt>
                <c:pt idx="50">
                  <c:v>21.02646</c:v>
                </c:pt>
                <c:pt idx="51">
                  <c:v>21.28518</c:v>
                </c:pt>
                <c:pt idx="52">
                  <c:v>21.619499999999999</c:v>
                </c:pt>
                <c:pt idx="53">
                  <c:v>22.033200000000001</c:v>
                </c:pt>
                <c:pt idx="54">
                  <c:v>22.239840000000001</c:v>
                </c:pt>
                <c:pt idx="55">
                  <c:v>22.780799999999999</c:v>
                </c:pt>
                <c:pt idx="56">
                  <c:v>23.138639999999999</c:v>
                </c:pt>
                <c:pt idx="57">
                  <c:v>23.318819999999999</c:v>
                </c:pt>
                <c:pt idx="58">
                  <c:v>23.55612</c:v>
                </c:pt>
                <c:pt idx="59">
                  <c:v>23.930759999999999</c:v>
                </c:pt>
                <c:pt idx="60">
                  <c:v>24.138660000000002</c:v>
                </c:pt>
                <c:pt idx="61">
                  <c:v>24.189060000000001</c:v>
                </c:pt>
                <c:pt idx="62">
                  <c:v>24.556979999999999</c:v>
                </c:pt>
                <c:pt idx="63">
                  <c:v>24.691800000000001</c:v>
                </c:pt>
                <c:pt idx="64">
                  <c:v>24.905999999999999</c:v>
                </c:pt>
                <c:pt idx="65">
                  <c:v>25.055520000000001</c:v>
                </c:pt>
                <c:pt idx="66">
                  <c:v>24.995460000000001</c:v>
                </c:pt>
                <c:pt idx="67">
                  <c:v>24.812760000000001</c:v>
                </c:pt>
                <c:pt idx="68">
                  <c:v>25.066020000000002</c:v>
                </c:pt>
                <c:pt idx="69">
                  <c:v>25.239059999999998</c:v>
                </c:pt>
                <c:pt idx="70">
                  <c:v>25.19454</c:v>
                </c:pt>
                <c:pt idx="71">
                  <c:v>24.924479999999999</c:v>
                </c:pt>
                <c:pt idx="72">
                  <c:v>25.023599999999998</c:v>
                </c:pt>
                <c:pt idx="73">
                  <c:v>25.097940000000001</c:v>
                </c:pt>
                <c:pt idx="74">
                  <c:v>25.118939999999998</c:v>
                </c:pt>
                <c:pt idx="75">
                  <c:v>25.116</c:v>
                </c:pt>
                <c:pt idx="76">
                  <c:v>24.933720000000001</c:v>
                </c:pt>
                <c:pt idx="77">
                  <c:v>25.025279999999999</c:v>
                </c:pt>
                <c:pt idx="78">
                  <c:v>24.92952</c:v>
                </c:pt>
                <c:pt idx="79">
                  <c:v>24.756900000000002</c:v>
                </c:pt>
                <c:pt idx="80">
                  <c:v>24.703140000000001</c:v>
                </c:pt>
                <c:pt idx="81">
                  <c:v>24.69012</c:v>
                </c:pt>
                <c:pt idx="82">
                  <c:v>24.707339999999999</c:v>
                </c:pt>
                <c:pt idx="83">
                  <c:v>24.418379999999999</c:v>
                </c:pt>
                <c:pt idx="84">
                  <c:v>24.573779999999999</c:v>
                </c:pt>
                <c:pt idx="85">
                  <c:v>24.366720000000001</c:v>
                </c:pt>
                <c:pt idx="86">
                  <c:v>24.220980000000001</c:v>
                </c:pt>
                <c:pt idx="87">
                  <c:v>23.96604</c:v>
                </c:pt>
                <c:pt idx="88">
                  <c:v>24.012239999999998</c:v>
                </c:pt>
                <c:pt idx="89">
                  <c:v>23.73882</c:v>
                </c:pt>
                <c:pt idx="90">
                  <c:v>23.41836</c:v>
                </c:pt>
                <c:pt idx="91">
                  <c:v>23.30622</c:v>
                </c:pt>
                <c:pt idx="92">
                  <c:v>23.28228</c:v>
                </c:pt>
                <c:pt idx="93">
                  <c:v>23.063040000000001</c:v>
                </c:pt>
                <c:pt idx="94">
                  <c:v>22.78584</c:v>
                </c:pt>
                <c:pt idx="95">
                  <c:v>22.698060000000002</c:v>
                </c:pt>
                <c:pt idx="96">
                  <c:v>22.5078</c:v>
                </c:pt>
                <c:pt idx="97">
                  <c:v>22.480080000000001</c:v>
                </c:pt>
                <c:pt idx="98">
                  <c:v>21.999600000000001</c:v>
                </c:pt>
                <c:pt idx="99">
                  <c:v>21.807659999999998</c:v>
                </c:pt>
                <c:pt idx="100">
                  <c:v>21.843779999999999</c:v>
                </c:pt>
                <c:pt idx="101">
                  <c:v>21.651420000000002</c:v>
                </c:pt>
                <c:pt idx="102">
                  <c:v>20.876940000000001</c:v>
                </c:pt>
                <c:pt idx="103">
                  <c:v>20.326319999999999</c:v>
                </c:pt>
                <c:pt idx="104">
                  <c:v>19.982759999999999</c:v>
                </c:pt>
                <c:pt idx="105">
                  <c:v>19.66104</c:v>
                </c:pt>
                <c:pt idx="106">
                  <c:v>19.393080000000001</c:v>
                </c:pt>
                <c:pt idx="107">
                  <c:v>18.92352</c:v>
                </c:pt>
                <c:pt idx="108">
                  <c:v>18.778199999999998</c:v>
                </c:pt>
                <c:pt idx="109">
                  <c:v>18.644639999999999</c:v>
                </c:pt>
                <c:pt idx="110">
                  <c:v>17.977679999999999</c:v>
                </c:pt>
                <c:pt idx="111">
                  <c:v>17.354399999999998</c:v>
                </c:pt>
                <c:pt idx="112">
                  <c:v>16.962540000000001</c:v>
                </c:pt>
                <c:pt idx="113">
                  <c:v>16.507680000000001</c:v>
                </c:pt>
                <c:pt idx="114">
                  <c:v>16.253579999999999</c:v>
                </c:pt>
                <c:pt idx="115">
                  <c:v>16.149000000000001</c:v>
                </c:pt>
                <c:pt idx="116">
                  <c:v>15.8516399999999</c:v>
                </c:pt>
                <c:pt idx="117">
                  <c:v>15.0717</c:v>
                </c:pt>
                <c:pt idx="118">
                  <c:v>14.551740000000001</c:v>
                </c:pt>
                <c:pt idx="119">
                  <c:v>14.13888</c:v>
                </c:pt>
                <c:pt idx="120">
                  <c:v>13.38036</c:v>
                </c:pt>
                <c:pt idx="121">
                  <c:v>13.084680000000001</c:v>
                </c:pt>
                <c:pt idx="122">
                  <c:v>12.5433</c:v>
                </c:pt>
                <c:pt idx="123">
                  <c:v>11.775539999999999</c:v>
                </c:pt>
                <c:pt idx="124">
                  <c:v>11.335380000000001</c:v>
                </c:pt>
                <c:pt idx="125">
                  <c:v>10.87926</c:v>
                </c:pt>
                <c:pt idx="126">
                  <c:v>10.513019999999999</c:v>
                </c:pt>
                <c:pt idx="127">
                  <c:v>9.9703800000000005</c:v>
                </c:pt>
                <c:pt idx="128">
                  <c:v>9.3424800000000001</c:v>
                </c:pt>
                <c:pt idx="129">
                  <c:v>8.8166399999999996</c:v>
                </c:pt>
                <c:pt idx="130">
                  <c:v>7.9921800000000003</c:v>
                </c:pt>
                <c:pt idx="131">
                  <c:v>7.2240000000000002</c:v>
                </c:pt>
                <c:pt idx="132">
                  <c:v>6.7930799999999998</c:v>
                </c:pt>
                <c:pt idx="133">
                  <c:v>6.3776999999999999</c:v>
                </c:pt>
                <c:pt idx="134">
                  <c:v>5.8409399999999998</c:v>
                </c:pt>
                <c:pt idx="135">
                  <c:v>5.2915799999999997</c:v>
                </c:pt>
                <c:pt idx="136">
                  <c:v>4.7623800000000003</c:v>
                </c:pt>
                <c:pt idx="137">
                  <c:v>4.2449399999999997</c:v>
                </c:pt>
                <c:pt idx="138">
                  <c:v>3.7006199999999998</c:v>
                </c:pt>
                <c:pt idx="139">
                  <c:v>3.26634</c:v>
                </c:pt>
                <c:pt idx="140">
                  <c:v>2.8270200000000001</c:v>
                </c:pt>
                <c:pt idx="141">
                  <c:v>2.1537600000000001</c:v>
                </c:pt>
                <c:pt idx="142">
                  <c:v>1.9168799999999999</c:v>
                </c:pt>
                <c:pt idx="143">
                  <c:v>1.7807999999999999</c:v>
                </c:pt>
                <c:pt idx="144">
                  <c:v>1.4859599999999999</c:v>
                </c:pt>
              </c:numCache>
            </c:numRef>
          </c:yVal>
          <c:smooth val="0"/>
          <c:extLst>
            <c:ext xmlns:c16="http://schemas.microsoft.com/office/drawing/2014/chart" uri="{C3380CC4-5D6E-409C-BE32-E72D297353CC}">
              <c16:uniqueId val="{00000006-2C72-42A0-A28E-A3F86D7F2459}"/>
            </c:ext>
          </c:extLst>
        </c:ser>
        <c:dLbls>
          <c:showLegendKey val="0"/>
          <c:showVal val="0"/>
          <c:showCatName val="0"/>
          <c:showSerName val="0"/>
          <c:showPercent val="0"/>
          <c:showBubbleSize val="0"/>
        </c:dLbls>
        <c:axId val="588631272"/>
        <c:axId val="588631992"/>
      </c:scatterChart>
      <c:valAx>
        <c:axId val="588631272"/>
        <c:scaling>
          <c:orientation val="minMax"/>
        </c:scaling>
        <c:delete val="0"/>
        <c:axPos val="b"/>
        <c:majorGridlines>
          <c:spPr>
            <a:ln w="9525" cap="flat" cmpd="sng" algn="ctr">
              <a:solidFill>
                <a:schemeClr val="tx1">
                  <a:lumMod val="15000"/>
                  <a:lumOff val="85000"/>
                </a:schemeClr>
              </a:solidFill>
              <a:round/>
            </a:ln>
            <a:effectLst/>
          </c:spPr>
        </c:majorGridlines>
        <c:numFmt formatCode="m/d/yyyy\ h:mm"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8631992"/>
        <c:crosses val="autoZero"/>
        <c:crossBetween val="midCat"/>
      </c:valAx>
      <c:valAx>
        <c:axId val="5886319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8631272"/>
        <c:crosses val="autoZero"/>
        <c:crossBetween val="midCat"/>
      </c:valAx>
    </c:plotArea>
    <c:legend>
      <c:legendPos val="b"/>
      <c:overlay val="0"/>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8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Charged energy</a:t>
            </a:r>
            <a:endParaRPr lang="en-US"/>
          </a:p>
        </c:rich>
      </c:tx>
      <c:overlay val="0"/>
      <c:spPr>
        <a:noFill/>
        <a:ln>
          <a:noFill/>
        </a:ln>
        <a:effectLst/>
      </c:spPr>
    </c:title>
    <c:autoTitleDeleted val="0"/>
    <c:plotArea>
      <c:layout>
        <c:manualLayout>
          <c:layoutTarget val="inner"/>
          <c:xMode val="edge"/>
          <c:yMode val="edge"/>
          <c:x val="3.7092171990565387E-2"/>
          <c:y val="0.11925655212034547"/>
          <c:w val="0.93530047464303678"/>
          <c:h val="0.72120210150764852"/>
        </c:manualLayout>
      </c:layout>
      <c:scatterChart>
        <c:scatterStyle val="lineMarker"/>
        <c:varyColors val="0"/>
        <c:ser>
          <c:idx val="5"/>
          <c:order val="0"/>
          <c:tx>
            <c:strRef>
              <c:f>Simulation_March!$GH$2</c:f>
              <c:strCache>
                <c:ptCount val="1"/>
                <c:pt idx="0">
                  <c:v>EV0 </c:v>
                </c:pt>
              </c:strCache>
            </c:strRef>
          </c:tx>
          <c:spPr>
            <a:ln w="12700" cap="rnd">
              <a:solidFill>
                <a:srgbClr val="92D050"/>
              </a:solidFill>
              <a:round/>
            </a:ln>
            <a:effectLst/>
          </c:spPr>
          <c:marker>
            <c:symbol val="none"/>
          </c:marker>
          <c:xVal>
            <c:strRef>
              <c:f>Simulation_March!$A$2:$A$147</c:f>
              <c:strCache>
                <c:ptCount val="146"/>
                <c:pt idx="0">
                  <c:v>Datetime</c:v>
                </c:pt>
                <c:pt idx="1">
                  <c:v>21/03/2022 06:00</c:v>
                </c:pt>
                <c:pt idx="2">
                  <c:v>21/03/2022 06:05</c:v>
                </c:pt>
                <c:pt idx="3">
                  <c:v>21/03/2022 06:10</c:v>
                </c:pt>
                <c:pt idx="4">
                  <c:v>21/03/2022 06:15</c:v>
                </c:pt>
                <c:pt idx="5">
                  <c:v>21/03/2022 06:20</c:v>
                </c:pt>
                <c:pt idx="6">
                  <c:v>21/03/2022 06:25</c:v>
                </c:pt>
                <c:pt idx="7">
                  <c:v>21/03/2022 06:30</c:v>
                </c:pt>
                <c:pt idx="8">
                  <c:v>21/03/2022 06:35</c:v>
                </c:pt>
                <c:pt idx="9">
                  <c:v>21/03/2022 06:40</c:v>
                </c:pt>
                <c:pt idx="10">
                  <c:v>21/03/2022 06:45</c:v>
                </c:pt>
                <c:pt idx="11">
                  <c:v>21/03/2022 06:50</c:v>
                </c:pt>
                <c:pt idx="12">
                  <c:v>21/03/2022 06:55</c:v>
                </c:pt>
                <c:pt idx="13">
                  <c:v>21/03/2022 07:00</c:v>
                </c:pt>
                <c:pt idx="14">
                  <c:v>21/03/2022 07:05</c:v>
                </c:pt>
                <c:pt idx="15">
                  <c:v>21/03/2022 07:10</c:v>
                </c:pt>
                <c:pt idx="16">
                  <c:v>21/03/2022 07:15</c:v>
                </c:pt>
                <c:pt idx="17">
                  <c:v>21/03/2022 07:20</c:v>
                </c:pt>
                <c:pt idx="18">
                  <c:v>21/03/2022 07:25</c:v>
                </c:pt>
                <c:pt idx="19">
                  <c:v>21/03/2022 07:30</c:v>
                </c:pt>
                <c:pt idx="20">
                  <c:v>21/03/2022 07:35</c:v>
                </c:pt>
                <c:pt idx="21">
                  <c:v>21/03/2022 07:40</c:v>
                </c:pt>
                <c:pt idx="22">
                  <c:v>21/03/2022 07:45</c:v>
                </c:pt>
                <c:pt idx="23">
                  <c:v>21/03/2022 07:50</c:v>
                </c:pt>
                <c:pt idx="24">
                  <c:v>21/03/2022 07:55</c:v>
                </c:pt>
                <c:pt idx="25">
                  <c:v>21/03/2022 08:00</c:v>
                </c:pt>
                <c:pt idx="26">
                  <c:v>21/03/2022 08:05</c:v>
                </c:pt>
                <c:pt idx="27">
                  <c:v>21/03/2022 08:10</c:v>
                </c:pt>
                <c:pt idx="28">
                  <c:v>21/03/2022 08:15</c:v>
                </c:pt>
                <c:pt idx="29">
                  <c:v>21/03/2022 08:20</c:v>
                </c:pt>
                <c:pt idx="30">
                  <c:v>21/03/2022 08:25</c:v>
                </c:pt>
                <c:pt idx="31">
                  <c:v>21/03/2022 08:30</c:v>
                </c:pt>
                <c:pt idx="32">
                  <c:v>21/03/2022 08:35</c:v>
                </c:pt>
                <c:pt idx="33">
                  <c:v>21/03/2022 08:40</c:v>
                </c:pt>
                <c:pt idx="34">
                  <c:v>21/03/2022 08:45</c:v>
                </c:pt>
                <c:pt idx="35">
                  <c:v>21/03/2022 08:50</c:v>
                </c:pt>
                <c:pt idx="36">
                  <c:v>21/03/2022 08:55</c:v>
                </c:pt>
                <c:pt idx="37">
                  <c:v>21/03/2022 09:00</c:v>
                </c:pt>
                <c:pt idx="38">
                  <c:v>21/03/2022 09:05</c:v>
                </c:pt>
                <c:pt idx="39">
                  <c:v>21/03/2022 09:10</c:v>
                </c:pt>
                <c:pt idx="40">
                  <c:v>21/03/2022 09:15</c:v>
                </c:pt>
                <c:pt idx="41">
                  <c:v>21/03/2022 09:20</c:v>
                </c:pt>
                <c:pt idx="42">
                  <c:v>21/03/2022 09:25</c:v>
                </c:pt>
                <c:pt idx="43">
                  <c:v>21/03/2022 09:30</c:v>
                </c:pt>
                <c:pt idx="44">
                  <c:v>21/03/2022 09:35</c:v>
                </c:pt>
                <c:pt idx="45">
                  <c:v>21/03/2022 09:40</c:v>
                </c:pt>
                <c:pt idx="46">
                  <c:v>21/03/2022 09:45</c:v>
                </c:pt>
                <c:pt idx="47">
                  <c:v>21/03/2022 09:50</c:v>
                </c:pt>
                <c:pt idx="48">
                  <c:v>21/03/2022 09:55</c:v>
                </c:pt>
                <c:pt idx="49">
                  <c:v>21/03/2022 10:00</c:v>
                </c:pt>
                <c:pt idx="50">
                  <c:v>21/03/2022 10:05</c:v>
                </c:pt>
                <c:pt idx="51">
                  <c:v>21/03/2022 10:10</c:v>
                </c:pt>
                <c:pt idx="52">
                  <c:v>21/03/2022 10:15</c:v>
                </c:pt>
                <c:pt idx="53">
                  <c:v>21/03/2022 10:20</c:v>
                </c:pt>
                <c:pt idx="54">
                  <c:v>21/03/2022 10:25</c:v>
                </c:pt>
                <c:pt idx="55">
                  <c:v>21/03/2022 10:30</c:v>
                </c:pt>
                <c:pt idx="56">
                  <c:v>21/03/2022 10:35</c:v>
                </c:pt>
                <c:pt idx="57">
                  <c:v>21/03/2022 10:40</c:v>
                </c:pt>
                <c:pt idx="58">
                  <c:v>21/03/2022 10:45</c:v>
                </c:pt>
                <c:pt idx="59">
                  <c:v>21/03/2022 10:50</c:v>
                </c:pt>
                <c:pt idx="60">
                  <c:v>21/03/2022 10:55</c:v>
                </c:pt>
                <c:pt idx="61">
                  <c:v>21/03/2022 11:00</c:v>
                </c:pt>
                <c:pt idx="62">
                  <c:v>21/03/2022 11:05</c:v>
                </c:pt>
                <c:pt idx="63">
                  <c:v>21/03/2022 11:10</c:v>
                </c:pt>
                <c:pt idx="64">
                  <c:v>21/03/2022 11:15</c:v>
                </c:pt>
                <c:pt idx="65">
                  <c:v>21/03/2022 11:20</c:v>
                </c:pt>
                <c:pt idx="66">
                  <c:v>21/03/2022 11:25</c:v>
                </c:pt>
                <c:pt idx="67">
                  <c:v>21/03/2022 11:30</c:v>
                </c:pt>
                <c:pt idx="68">
                  <c:v>21/03/2022 11:35</c:v>
                </c:pt>
                <c:pt idx="69">
                  <c:v>21/03/2022 11:40</c:v>
                </c:pt>
                <c:pt idx="70">
                  <c:v>21/03/2022 11:45</c:v>
                </c:pt>
                <c:pt idx="71">
                  <c:v>21/03/2022 11:50</c:v>
                </c:pt>
                <c:pt idx="72">
                  <c:v>21/03/2022 11:55</c:v>
                </c:pt>
                <c:pt idx="73">
                  <c:v>21/03/2022 12:00</c:v>
                </c:pt>
                <c:pt idx="74">
                  <c:v>21/03/2022 12:05</c:v>
                </c:pt>
                <c:pt idx="75">
                  <c:v>21/03/2022 12:10</c:v>
                </c:pt>
                <c:pt idx="76">
                  <c:v>21/03/2022 12:15</c:v>
                </c:pt>
                <c:pt idx="77">
                  <c:v>21/03/2022 12:20</c:v>
                </c:pt>
                <c:pt idx="78">
                  <c:v>21/03/2022 12:25</c:v>
                </c:pt>
                <c:pt idx="79">
                  <c:v>21/03/2022 12:30</c:v>
                </c:pt>
                <c:pt idx="80">
                  <c:v>21/03/2022 12:35</c:v>
                </c:pt>
                <c:pt idx="81">
                  <c:v>21/03/2022 12:40</c:v>
                </c:pt>
                <c:pt idx="82">
                  <c:v>21/03/2022 12:45</c:v>
                </c:pt>
                <c:pt idx="83">
                  <c:v>21/03/2022 12:50</c:v>
                </c:pt>
                <c:pt idx="84">
                  <c:v>21/03/2022 12:55</c:v>
                </c:pt>
                <c:pt idx="85">
                  <c:v>21/03/2022 13:00</c:v>
                </c:pt>
                <c:pt idx="86">
                  <c:v>21/03/2022 13:05</c:v>
                </c:pt>
                <c:pt idx="87">
                  <c:v>21/03/2022 13:10</c:v>
                </c:pt>
                <c:pt idx="88">
                  <c:v>21/03/2022 13:15</c:v>
                </c:pt>
                <c:pt idx="89">
                  <c:v>21/03/2022 13:20</c:v>
                </c:pt>
                <c:pt idx="90">
                  <c:v>21/03/2022 13:25</c:v>
                </c:pt>
                <c:pt idx="91">
                  <c:v>21/03/2022 13:30</c:v>
                </c:pt>
                <c:pt idx="92">
                  <c:v>21/03/2022 13:35</c:v>
                </c:pt>
                <c:pt idx="93">
                  <c:v>21/03/2022 13:40</c:v>
                </c:pt>
                <c:pt idx="94">
                  <c:v>21/03/2022 13:45</c:v>
                </c:pt>
                <c:pt idx="95">
                  <c:v>21/03/2022 13:50</c:v>
                </c:pt>
                <c:pt idx="96">
                  <c:v>21/03/2022 13:55</c:v>
                </c:pt>
                <c:pt idx="97">
                  <c:v>21/03/2022 14:00</c:v>
                </c:pt>
                <c:pt idx="98">
                  <c:v>21/03/2022 14:05</c:v>
                </c:pt>
                <c:pt idx="99">
                  <c:v>21/03/2022 14:10</c:v>
                </c:pt>
                <c:pt idx="100">
                  <c:v>21/03/2022 14:15</c:v>
                </c:pt>
                <c:pt idx="101">
                  <c:v>21/03/2022 14:20</c:v>
                </c:pt>
                <c:pt idx="102">
                  <c:v>21/03/2022 14:25</c:v>
                </c:pt>
                <c:pt idx="103">
                  <c:v>21/03/2022 14:30</c:v>
                </c:pt>
                <c:pt idx="104">
                  <c:v>21/03/2022 14:35</c:v>
                </c:pt>
                <c:pt idx="105">
                  <c:v>21/03/2022 14:40</c:v>
                </c:pt>
                <c:pt idx="106">
                  <c:v>21/03/2022 14:45</c:v>
                </c:pt>
                <c:pt idx="107">
                  <c:v>21/03/2022 14:50</c:v>
                </c:pt>
                <c:pt idx="108">
                  <c:v>21/03/2022 14:55</c:v>
                </c:pt>
                <c:pt idx="109">
                  <c:v>21/03/2022 15:00</c:v>
                </c:pt>
                <c:pt idx="110">
                  <c:v>21/03/2022 15:05</c:v>
                </c:pt>
                <c:pt idx="111">
                  <c:v>21/03/2022 15:10</c:v>
                </c:pt>
                <c:pt idx="112">
                  <c:v>21/03/2022 15:15</c:v>
                </c:pt>
                <c:pt idx="113">
                  <c:v>21/03/2022 15:20</c:v>
                </c:pt>
                <c:pt idx="114">
                  <c:v>21/03/2022 15:25</c:v>
                </c:pt>
                <c:pt idx="115">
                  <c:v>21/03/2022 15:30</c:v>
                </c:pt>
                <c:pt idx="116">
                  <c:v>21/03/2022 15:35</c:v>
                </c:pt>
                <c:pt idx="117">
                  <c:v>21/03/2022 15:40</c:v>
                </c:pt>
                <c:pt idx="118">
                  <c:v>21/03/2022 15:45</c:v>
                </c:pt>
                <c:pt idx="119">
                  <c:v>21/03/2022 15:50</c:v>
                </c:pt>
                <c:pt idx="120">
                  <c:v>21/03/2022 15:55</c:v>
                </c:pt>
                <c:pt idx="121">
                  <c:v>21/03/2022 16:00</c:v>
                </c:pt>
                <c:pt idx="122">
                  <c:v>21/03/2022 16:05</c:v>
                </c:pt>
                <c:pt idx="123">
                  <c:v>21/03/2022 16:10</c:v>
                </c:pt>
                <c:pt idx="124">
                  <c:v>21/03/2022 16:15</c:v>
                </c:pt>
                <c:pt idx="125">
                  <c:v>21/03/2022 16:20</c:v>
                </c:pt>
                <c:pt idx="126">
                  <c:v>21/03/2022 16:25</c:v>
                </c:pt>
                <c:pt idx="127">
                  <c:v>21/03/2022 16:30</c:v>
                </c:pt>
                <c:pt idx="128">
                  <c:v>21/03/2022 16:35</c:v>
                </c:pt>
                <c:pt idx="129">
                  <c:v>21/03/2022 16:40</c:v>
                </c:pt>
                <c:pt idx="130">
                  <c:v>21/03/2022 16:45</c:v>
                </c:pt>
                <c:pt idx="131">
                  <c:v>21/03/2022 16:50</c:v>
                </c:pt>
                <c:pt idx="132">
                  <c:v>21/03/2022 16:55</c:v>
                </c:pt>
                <c:pt idx="133">
                  <c:v>21/03/2022 17:00</c:v>
                </c:pt>
                <c:pt idx="134">
                  <c:v>21/03/2022 17:05</c:v>
                </c:pt>
                <c:pt idx="135">
                  <c:v>21/03/2022 17:10</c:v>
                </c:pt>
                <c:pt idx="136">
                  <c:v>21/03/2022 17:15</c:v>
                </c:pt>
                <c:pt idx="137">
                  <c:v>21/03/2022 17:20</c:v>
                </c:pt>
                <c:pt idx="138">
                  <c:v>21/03/2022 17:25</c:v>
                </c:pt>
                <c:pt idx="139">
                  <c:v>21/03/2022 17:30</c:v>
                </c:pt>
                <c:pt idx="140">
                  <c:v>21/03/2022 17:35</c:v>
                </c:pt>
                <c:pt idx="141">
                  <c:v>21/03/2022 17:40</c:v>
                </c:pt>
                <c:pt idx="142">
                  <c:v>21/03/2022 17:45</c:v>
                </c:pt>
                <c:pt idx="143">
                  <c:v>21/03/2022 17:50</c:v>
                </c:pt>
                <c:pt idx="144">
                  <c:v>21/03/2022 17:55</c:v>
                </c:pt>
                <c:pt idx="145">
                  <c:v>21/03/2022 18:00</c:v>
                </c:pt>
              </c:strCache>
            </c:strRef>
          </c:xVal>
          <c:yVal>
            <c:numRef>
              <c:f>Simulation_March!$GH$3:$GH$148</c:f>
              <c:numCache>
                <c:formatCode>General</c:formatCode>
                <c:ptCount val="14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0.1991999981048575</c:v>
                </c:pt>
                <c:pt idx="22">
                  <c:v>0.39839999621026667</c:v>
                </c:pt>
                <c:pt idx="23">
                  <c:v>0.59759999434939659</c:v>
                </c:pt>
                <c:pt idx="24">
                  <c:v>0.79679999245420741</c:v>
                </c:pt>
                <c:pt idx="25">
                  <c:v>0.9959999905552207</c:v>
                </c:pt>
                <c:pt idx="26">
                  <c:v>1.1951999886925333</c:v>
                </c:pt>
                <c:pt idx="27">
                  <c:v>1.3943999868400807</c:v>
                </c:pt>
                <c:pt idx="28">
                  <c:v>1.5935999849901523</c:v>
                </c:pt>
                <c:pt idx="29">
                  <c:v>1.7927999831583223</c:v>
                </c:pt>
                <c:pt idx="30">
                  <c:v>1.9919999812912808</c:v>
                </c:pt>
                <c:pt idx="31">
                  <c:v>2.1911999794113157</c:v>
                </c:pt>
                <c:pt idx="32">
                  <c:v>2.3903999775903673</c:v>
                </c:pt>
                <c:pt idx="33">
                  <c:v>2.5895999757918888</c:v>
                </c:pt>
                <c:pt idx="34">
                  <c:v>2.7887999739900771</c:v>
                </c:pt>
                <c:pt idx="35">
                  <c:v>2.987999972218268</c:v>
                </c:pt>
                <c:pt idx="36">
                  <c:v>3.1871999705899889</c:v>
                </c:pt>
                <c:pt idx="37">
                  <c:v>3.3863999690085955</c:v>
                </c:pt>
                <c:pt idx="38">
                  <c:v>3.5855999676563899</c:v>
                </c:pt>
                <c:pt idx="39">
                  <c:v>3.7847999669023542</c:v>
                </c:pt>
                <c:pt idx="40">
                  <c:v>3.983999965453366</c:v>
                </c:pt>
                <c:pt idx="41">
                  <c:v>4.183310582567298</c:v>
                </c:pt>
                <c:pt idx="42">
                  <c:v>4.4111991927730179</c:v>
                </c:pt>
                <c:pt idx="43">
                  <c:v>4.6553863022420954</c:v>
                </c:pt>
                <c:pt idx="44">
                  <c:v>4.8982680012296784</c:v>
                </c:pt>
                <c:pt idx="45">
                  <c:v>5.1694389824802283</c:v>
                </c:pt>
                <c:pt idx="46">
                  <c:v>5.4406481399683191</c:v>
                </c:pt>
                <c:pt idx="47">
                  <c:v>5.6412420416464562</c:v>
                </c:pt>
                <c:pt idx="48">
                  <c:v>5.9936781029505433</c:v>
                </c:pt>
                <c:pt idx="49">
                  <c:v>6.4377792415705741</c:v>
                </c:pt>
                <c:pt idx="50">
                  <c:v>6.8936359036543715</c:v>
                </c:pt>
                <c:pt idx="51">
                  <c:v>7.3162805021202857</c:v>
                </c:pt>
                <c:pt idx="52">
                  <c:v>7.8082379319329291</c:v>
                </c:pt>
                <c:pt idx="53">
                  <c:v>8.3200615041305497</c:v>
                </c:pt>
                <c:pt idx="54">
                  <c:v>8.805117188281093</c:v>
                </c:pt>
                <c:pt idx="55">
                  <c:v>9.3441050618468786</c:v>
                </c:pt>
                <c:pt idx="56">
                  <c:v>9.8996314587652208</c:v>
                </c:pt>
                <c:pt idx="57">
                  <c:v>10.457039778039134</c:v>
                </c:pt>
                <c:pt idx="58">
                  <c:v>11.053377862330889</c:v>
                </c:pt>
                <c:pt idx="59">
                  <c:v>11.644782575903283</c:v>
                </c:pt>
                <c:pt idx="60">
                  <c:v>12.314843854852763</c:v>
                </c:pt>
                <c:pt idx="61">
                  <c:v>12.933062667331242</c:v>
                </c:pt>
                <c:pt idx="62">
                  <c:v>13.613581844407177</c:v>
                </c:pt>
                <c:pt idx="63">
                  <c:v>14.307195950592657</c:v>
                </c:pt>
                <c:pt idx="64">
                  <c:v>14.976167007952734</c:v>
                </c:pt>
                <c:pt idx="65">
                  <c:v>15.673133895093359</c:v>
                </c:pt>
                <c:pt idx="66">
                  <c:v>16.374255097715899</c:v>
                </c:pt>
                <c:pt idx="67">
                  <c:v>17.071326489732947</c:v>
                </c:pt>
                <c:pt idx="68">
                  <c:v>17.74662543463247</c:v>
                </c:pt>
                <c:pt idx="69">
                  <c:v>18.312486765756454</c:v>
                </c:pt>
                <c:pt idx="70">
                  <c:v>18.969243508603018</c:v>
                </c:pt>
                <c:pt idx="71">
                  <c:v>19.671926735708492</c:v>
                </c:pt>
                <c:pt idx="72">
                  <c:v>20.426365475951908</c:v>
                </c:pt>
                <c:pt idx="73">
                  <c:v>21.189990363237065</c:v>
                </c:pt>
                <c:pt idx="74">
                  <c:v>21.999085409019749</c:v>
                </c:pt>
                <c:pt idx="75">
                  <c:v>22.820160798055824</c:v>
                </c:pt>
                <c:pt idx="76">
                  <c:v>23.618777967987263</c:v>
                </c:pt>
                <c:pt idx="77">
                  <c:v>24.420894644894627</c:v>
                </c:pt>
                <c:pt idx="78">
                  <c:v>25.154411759711728</c:v>
                </c:pt>
                <c:pt idx="79">
                  <c:v>25.952052072254869</c:v>
                </c:pt>
                <c:pt idx="80">
                  <c:v>26.764030476981318</c:v>
                </c:pt>
                <c:pt idx="81">
                  <c:v>27.553196178622258</c:v>
                </c:pt>
                <c:pt idx="82">
                  <c:v>28.321934116644034</c:v>
                </c:pt>
                <c:pt idx="83">
                  <c:v>29.13307685522074</c:v>
                </c:pt>
                <c:pt idx="84">
                  <c:v>30.076189119768223</c:v>
                </c:pt>
                <c:pt idx="85">
                  <c:v>31.005402208708233</c:v>
                </c:pt>
                <c:pt idx="86">
                  <c:v>31.915830533402858</c:v>
                </c:pt>
                <c:pt idx="87">
                  <c:v>32.803780478301242</c:v>
                </c:pt>
                <c:pt idx="88">
                  <c:v>33.621018605251784</c:v>
                </c:pt>
                <c:pt idx="89">
                  <c:v>34.484377624226887</c:v>
                </c:pt>
                <c:pt idx="90">
                  <c:v>35.281083803900124</c:v>
                </c:pt>
                <c:pt idx="91">
                  <c:v>36.033961106957769</c:v>
                </c:pt>
                <c:pt idx="92">
                  <c:v>36.898624881134147</c:v>
                </c:pt>
                <c:pt idx="93">
                  <c:v>37.756583882932944</c:v>
                </c:pt>
                <c:pt idx="94">
                  <c:v>38.593805762514044</c:v>
                </c:pt>
                <c:pt idx="95">
                  <c:v>39.414984826159326</c:v>
                </c:pt>
                <c:pt idx="96">
                  <c:v>40.312565252891154</c:v>
                </c:pt>
                <c:pt idx="97">
                  <c:v>41.186613072014879</c:v>
                </c:pt>
                <c:pt idx="98">
                  <c:v>42.024215369427722</c:v>
                </c:pt>
                <c:pt idx="99">
                  <c:v>43.570743735179832</c:v>
                </c:pt>
                <c:pt idx="100">
                  <c:v>45.158254734255898</c:v>
                </c:pt>
                <c:pt idx="101">
                  <c:v>46.739999999999938</c:v>
                </c:pt>
                <c:pt idx="102">
                  <c:v>46.739999999999938</c:v>
                </c:pt>
                <c:pt idx="103">
                  <c:v>46.739999999999938</c:v>
                </c:pt>
                <c:pt idx="104">
                  <c:v>46.739999999999938</c:v>
                </c:pt>
                <c:pt idx="105">
                  <c:v>46.739999999999938</c:v>
                </c:pt>
                <c:pt idx="106">
                  <c:v>46.739999999999938</c:v>
                </c:pt>
                <c:pt idx="107">
                  <c:v>46.739999999999938</c:v>
                </c:pt>
                <c:pt idx="108">
                  <c:v>46.739999999999938</c:v>
                </c:pt>
                <c:pt idx="109">
                  <c:v>46.739999999999938</c:v>
                </c:pt>
                <c:pt idx="110">
                  <c:v>46.739999999999938</c:v>
                </c:pt>
                <c:pt idx="111">
                  <c:v>46.739999999999938</c:v>
                </c:pt>
                <c:pt idx="112">
                  <c:v>46.739999999999938</c:v>
                </c:pt>
                <c:pt idx="113">
                  <c:v>46.739999999999938</c:v>
                </c:pt>
                <c:pt idx="114">
                  <c:v>46.739999999999938</c:v>
                </c:pt>
                <c:pt idx="115">
                  <c:v>46.739999999999938</c:v>
                </c:pt>
                <c:pt idx="116">
                  <c:v>46.739999999999938</c:v>
                </c:pt>
                <c:pt idx="117">
                  <c:v>46.739999999999938</c:v>
                </c:pt>
                <c:pt idx="118">
                  <c:v>46.739999999999938</c:v>
                </c:pt>
                <c:pt idx="119">
                  <c:v>46.739999999999938</c:v>
                </c:pt>
                <c:pt idx="120">
                  <c:v>46.739999999999938</c:v>
                </c:pt>
                <c:pt idx="121">
                  <c:v>46.739999999999938</c:v>
                </c:pt>
                <c:pt idx="122">
                  <c:v>46.739999999999938</c:v>
                </c:pt>
                <c:pt idx="123">
                  <c:v>46.739999999999938</c:v>
                </c:pt>
                <c:pt idx="124">
                  <c:v>46.739999999999938</c:v>
                </c:pt>
                <c:pt idx="125">
                  <c:v>46.739999999999938</c:v>
                </c:pt>
                <c:pt idx="126">
                  <c:v>46.739999999999938</c:v>
                </c:pt>
                <c:pt idx="127">
                  <c:v>46.739999999999938</c:v>
                </c:pt>
                <c:pt idx="128">
                  <c:v>46.739999999999938</c:v>
                </c:pt>
                <c:pt idx="129">
                  <c:v>46.739999999999938</c:v>
                </c:pt>
                <c:pt idx="130">
                  <c:v>46.739999999999938</c:v>
                </c:pt>
                <c:pt idx="131">
                  <c:v>46.739999999999938</c:v>
                </c:pt>
                <c:pt idx="132">
                  <c:v>46.739999999999938</c:v>
                </c:pt>
                <c:pt idx="133">
                  <c:v>46.739999999999938</c:v>
                </c:pt>
                <c:pt idx="134">
                  <c:v>46.739999999999938</c:v>
                </c:pt>
                <c:pt idx="135">
                  <c:v>46.739999999999938</c:v>
                </c:pt>
                <c:pt idx="136">
                  <c:v>46.739999999999938</c:v>
                </c:pt>
                <c:pt idx="137">
                  <c:v>46.739999999999938</c:v>
                </c:pt>
                <c:pt idx="138">
                  <c:v>46.739999999999938</c:v>
                </c:pt>
                <c:pt idx="139">
                  <c:v>46.739999999999938</c:v>
                </c:pt>
                <c:pt idx="140">
                  <c:v>46.739999999999938</c:v>
                </c:pt>
                <c:pt idx="141">
                  <c:v>46.739999999999938</c:v>
                </c:pt>
                <c:pt idx="142">
                  <c:v>46.739999999999938</c:v>
                </c:pt>
                <c:pt idx="143">
                  <c:v>46.739999999999938</c:v>
                </c:pt>
                <c:pt idx="144">
                  <c:v>46.739999999999938</c:v>
                </c:pt>
              </c:numCache>
            </c:numRef>
          </c:yVal>
          <c:smooth val="0"/>
          <c:extLst>
            <c:ext xmlns:c16="http://schemas.microsoft.com/office/drawing/2014/chart" uri="{C3380CC4-5D6E-409C-BE32-E72D297353CC}">
              <c16:uniqueId val="{00000000-9A29-4B40-9B2B-3E09F9721E26}"/>
            </c:ext>
          </c:extLst>
        </c:ser>
        <c:ser>
          <c:idx val="0"/>
          <c:order val="1"/>
          <c:tx>
            <c:strRef>
              <c:f>Simulation_March!$GM$2</c:f>
              <c:strCache>
                <c:ptCount val="1"/>
                <c:pt idx="0">
                  <c:v>EV1 </c:v>
                </c:pt>
              </c:strCache>
            </c:strRef>
          </c:tx>
          <c:spPr>
            <a:ln w="12700" cap="rnd">
              <a:solidFill>
                <a:schemeClr val="accent4">
                  <a:lumMod val="75000"/>
                </a:schemeClr>
              </a:solidFill>
              <a:round/>
            </a:ln>
            <a:effectLst/>
          </c:spPr>
          <c:marker>
            <c:symbol val="none"/>
          </c:marker>
          <c:xVal>
            <c:strRef>
              <c:f>Simulation_March!$A$2:$A$147</c:f>
              <c:strCache>
                <c:ptCount val="146"/>
                <c:pt idx="0">
                  <c:v>Datetime</c:v>
                </c:pt>
                <c:pt idx="1">
                  <c:v>21/03/2022 06:00</c:v>
                </c:pt>
                <c:pt idx="2">
                  <c:v>21/03/2022 06:05</c:v>
                </c:pt>
                <c:pt idx="3">
                  <c:v>21/03/2022 06:10</c:v>
                </c:pt>
                <c:pt idx="4">
                  <c:v>21/03/2022 06:15</c:v>
                </c:pt>
                <c:pt idx="5">
                  <c:v>21/03/2022 06:20</c:v>
                </c:pt>
                <c:pt idx="6">
                  <c:v>21/03/2022 06:25</c:v>
                </c:pt>
                <c:pt idx="7">
                  <c:v>21/03/2022 06:30</c:v>
                </c:pt>
                <c:pt idx="8">
                  <c:v>21/03/2022 06:35</c:v>
                </c:pt>
                <c:pt idx="9">
                  <c:v>21/03/2022 06:40</c:v>
                </c:pt>
                <c:pt idx="10">
                  <c:v>21/03/2022 06:45</c:v>
                </c:pt>
                <c:pt idx="11">
                  <c:v>21/03/2022 06:50</c:v>
                </c:pt>
                <c:pt idx="12">
                  <c:v>21/03/2022 06:55</c:v>
                </c:pt>
                <c:pt idx="13">
                  <c:v>21/03/2022 07:00</c:v>
                </c:pt>
                <c:pt idx="14">
                  <c:v>21/03/2022 07:05</c:v>
                </c:pt>
                <c:pt idx="15">
                  <c:v>21/03/2022 07:10</c:v>
                </c:pt>
                <c:pt idx="16">
                  <c:v>21/03/2022 07:15</c:v>
                </c:pt>
                <c:pt idx="17">
                  <c:v>21/03/2022 07:20</c:v>
                </c:pt>
                <c:pt idx="18">
                  <c:v>21/03/2022 07:25</c:v>
                </c:pt>
                <c:pt idx="19">
                  <c:v>21/03/2022 07:30</c:v>
                </c:pt>
                <c:pt idx="20">
                  <c:v>21/03/2022 07:35</c:v>
                </c:pt>
                <c:pt idx="21">
                  <c:v>21/03/2022 07:40</c:v>
                </c:pt>
                <c:pt idx="22">
                  <c:v>21/03/2022 07:45</c:v>
                </c:pt>
                <c:pt idx="23">
                  <c:v>21/03/2022 07:50</c:v>
                </c:pt>
                <c:pt idx="24">
                  <c:v>21/03/2022 07:55</c:v>
                </c:pt>
                <c:pt idx="25">
                  <c:v>21/03/2022 08:00</c:v>
                </c:pt>
                <c:pt idx="26">
                  <c:v>21/03/2022 08:05</c:v>
                </c:pt>
                <c:pt idx="27">
                  <c:v>21/03/2022 08:10</c:v>
                </c:pt>
                <c:pt idx="28">
                  <c:v>21/03/2022 08:15</c:v>
                </c:pt>
                <c:pt idx="29">
                  <c:v>21/03/2022 08:20</c:v>
                </c:pt>
                <c:pt idx="30">
                  <c:v>21/03/2022 08:25</c:v>
                </c:pt>
                <c:pt idx="31">
                  <c:v>21/03/2022 08:30</c:v>
                </c:pt>
                <c:pt idx="32">
                  <c:v>21/03/2022 08:35</c:v>
                </c:pt>
                <c:pt idx="33">
                  <c:v>21/03/2022 08:40</c:v>
                </c:pt>
                <c:pt idx="34">
                  <c:v>21/03/2022 08:45</c:v>
                </c:pt>
                <c:pt idx="35">
                  <c:v>21/03/2022 08:50</c:v>
                </c:pt>
                <c:pt idx="36">
                  <c:v>21/03/2022 08:55</c:v>
                </c:pt>
                <c:pt idx="37">
                  <c:v>21/03/2022 09:00</c:v>
                </c:pt>
                <c:pt idx="38">
                  <c:v>21/03/2022 09:05</c:v>
                </c:pt>
                <c:pt idx="39">
                  <c:v>21/03/2022 09:10</c:v>
                </c:pt>
                <c:pt idx="40">
                  <c:v>21/03/2022 09:15</c:v>
                </c:pt>
                <c:pt idx="41">
                  <c:v>21/03/2022 09:20</c:v>
                </c:pt>
                <c:pt idx="42">
                  <c:v>21/03/2022 09:25</c:v>
                </c:pt>
                <c:pt idx="43">
                  <c:v>21/03/2022 09:30</c:v>
                </c:pt>
                <c:pt idx="44">
                  <c:v>21/03/2022 09:35</c:v>
                </c:pt>
                <c:pt idx="45">
                  <c:v>21/03/2022 09:40</c:v>
                </c:pt>
                <c:pt idx="46">
                  <c:v>21/03/2022 09:45</c:v>
                </c:pt>
                <c:pt idx="47">
                  <c:v>21/03/2022 09:50</c:v>
                </c:pt>
                <c:pt idx="48">
                  <c:v>21/03/2022 09:55</c:v>
                </c:pt>
                <c:pt idx="49">
                  <c:v>21/03/2022 10:00</c:v>
                </c:pt>
                <c:pt idx="50">
                  <c:v>21/03/2022 10:05</c:v>
                </c:pt>
                <c:pt idx="51">
                  <c:v>21/03/2022 10:10</c:v>
                </c:pt>
                <c:pt idx="52">
                  <c:v>21/03/2022 10:15</c:v>
                </c:pt>
                <c:pt idx="53">
                  <c:v>21/03/2022 10:20</c:v>
                </c:pt>
                <c:pt idx="54">
                  <c:v>21/03/2022 10:25</c:v>
                </c:pt>
                <c:pt idx="55">
                  <c:v>21/03/2022 10:30</c:v>
                </c:pt>
                <c:pt idx="56">
                  <c:v>21/03/2022 10:35</c:v>
                </c:pt>
                <c:pt idx="57">
                  <c:v>21/03/2022 10:40</c:v>
                </c:pt>
                <c:pt idx="58">
                  <c:v>21/03/2022 10:45</c:v>
                </c:pt>
                <c:pt idx="59">
                  <c:v>21/03/2022 10:50</c:v>
                </c:pt>
                <c:pt idx="60">
                  <c:v>21/03/2022 10:55</c:v>
                </c:pt>
                <c:pt idx="61">
                  <c:v>21/03/2022 11:00</c:v>
                </c:pt>
                <c:pt idx="62">
                  <c:v>21/03/2022 11:05</c:v>
                </c:pt>
                <c:pt idx="63">
                  <c:v>21/03/2022 11:10</c:v>
                </c:pt>
                <c:pt idx="64">
                  <c:v>21/03/2022 11:15</c:v>
                </c:pt>
                <c:pt idx="65">
                  <c:v>21/03/2022 11:20</c:v>
                </c:pt>
                <c:pt idx="66">
                  <c:v>21/03/2022 11:25</c:v>
                </c:pt>
                <c:pt idx="67">
                  <c:v>21/03/2022 11:30</c:v>
                </c:pt>
                <c:pt idx="68">
                  <c:v>21/03/2022 11:35</c:v>
                </c:pt>
                <c:pt idx="69">
                  <c:v>21/03/2022 11:40</c:v>
                </c:pt>
                <c:pt idx="70">
                  <c:v>21/03/2022 11:45</c:v>
                </c:pt>
                <c:pt idx="71">
                  <c:v>21/03/2022 11:50</c:v>
                </c:pt>
                <c:pt idx="72">
                  <c:v>21/03/2022 11:55</c:v>
                </c:pt>
                <c:pt idx="73">
                  <c:v>21/03/2022 12:00</c:v>
                </c:pt>
                <c:pt idx="74">
                  <c:v>21/03/2022 12:05</c:v>
                </c:pt>
                <c:pt idx="75">
                  <c:v>21/03/2022 12:10</c:v>
                </c:pt>
                <c:pt idx="76">
                  <c:v>21/03/2022 12:15</c:v>
                </c:pt>
                <c:pt idx="77">
                  <c:v>21/03/2022 12:20</c:v>
                </c:pt>
                <c:pt idx="78">
                  <c:v>21/03/2022 12:25</c:v>
                </c:pt>
                <c:pt idx="79">
                  <c:v>21/03/2022 12:30</c:v>
                </c:pt>
                <c:pt idx="80">
                  <c:v>21/03/2022 12:35</c:v>
                </c:pt>
                <c:pt idx="81">
                  <c:v>21/03/2022 12:40</c:v>
                </c:pt>
                <c:pt idx="82">
                  <c:v>21/03/2022 12:45</c:v>
                </c:pt>
                <c:pt idx="83">
                  <c:v>21/03/2022 12:50</c:v>
                </c:pt>
                <c:pt idx="84">
                  <c:v>21/03/2022 12:55</c:v>
                </c:pt>
                <c:pt idx="85">
                  <c:v>21/03/2022 13:00</c:v>
                </c:pt>
                <c:pt idx="86">
                  <c:v>21/03/2022 13:05</c:v>
                </c:pt>
                <c:pt idx="87">
                  <c:v>21/03/2022 13:10</c:v>
                </c:pt>
                <c:pt idx="88">
                  <c:v>21/03/2022 13:15</c:v>
                </c:pt>
                <c:pt idx="89">
                  <c:v>21/03/2022 13:20</c:v>
                </c:pt>
                <c:pt idx="90">
                  <c:v>21/03/2022 13:25</c:v>
                </c:pt>
                <c:pt idx="91">
                  <c:v>21/03/2022 13:30</c:v>
                </c:pt>
                <c:pt idx="92">
                  <c:v>21/03/2022 13:35</c:v>
                </c:pt>
                <c:pt idx="93">
                  <c:v>21/03/2022 13:40</c:v>
                </c:pt>
                <c:pt idx="94">
                  <c:v>21/03/2022 13:45</c:v>
                </c:pt>
                <c:pt idx="95">
                  <c:v>21/03/2022 13:50</c:v>
                </c:pt>
                <c:pt idx="96">
                  <c:v>21/03/2022 13:55</c:v>
                </c:pt>
                <c:pt idx="97">
                  <c:v>21/03/2022 14:00</c:v>
                </c:pt>
                <c:pt idx="98">
                  <c:v>21/03/2022 14:05</c:v>
                </c:pt>
                <c:pt idx="99">
                  <c:v>21/03/2022 14:10</c:v>
                </c:pt>
                <c:pt idx="100">
                  <c:v>21/03/2022 14:15</c:v>
                </c:pt>
                <c:pt idx="101">
                  <c:v>21/03/2022 14:20</c:v>
                </c:pt>
                <c:pt idx="102">
                  <c:v>21/03/2022 14:25</c:v>
                </c:pt>
                <c:pt idx="103">
                  <c:v>21/03/2022 14:30</c:v>
                </c:pt>
                <c:pt idx="104">
                  <c:v>21/03/2022 14:35</c:v>
                </c:pt>
                <c:pt idx="105">
                  <c:v>21/03/2022 14:40</c:v>
                </c:pt>
                <c:pt idx="106">
                  <c:v>21/03/2022 14:45</c:v>
                </c:pt>
                <c:pt idx="107">
                  <c:v>21/03/2022 14:50</c:v>
                </c:pt>
                <c:pt idx="108">
                  <c:v>21/03/2022 14:55</c:v>
                </c:pt>
                <c:pt idx="109">
                  <c:v>21/03/2022 15:00</c:v>
                </c:pt>
                <c:pt idx="110">
                  <c:v>21/03/2022 15:05</c:v>
                </c:pt>
                <c:pt idx="111">
                  <c:v>21/03/2022 15:10</c:v>
                </c:pt>
                <c:pt idx="112">
                  <c:v>21/03/2022 15:15</c:v>
                </c:pt>
                <c:pt idx="113">
                  <c:v>21/03/2022 15:20</c:v>
                </c:pt>
                <c:pt idx="114">
                  <c:v>21/03/2022 15:25</c:v>
                </c:pt>
                <c:pt idx="115">
                  <c:v>21/03/2022 15:30</c:v>
                </c:pt>
                <c:pt idx="116">
                  <c:v>21/03/2022 15:35</c:v>
                </c:pt>
                <c:pt idx="117">
                  <c:v>21/03/2022 15:40</c:v>
                </c:pt>
                <c:pt idx="118">
                  <c:v>21/03/2022 15:45</c:v>
                </c:pt>
                <c:pt idx="119">
                  <c:v>21/03/2022 15:50</c:v>
                </c:pt>
                <c:pt idx="120">
                  <c:v>21/03/2022 15:55</c:v>
                </c:pt>
                <c:pt idx="121">
                  <c:v>21/03/2022 16:00</c:v>
                </c:pt>
                <c:pt idx="122">
                  <c:v>21/03/2022 16:05</c:v>
                </c:pt>
                <c:pt idx="123">
                  <c:v>21/03/2022 16:10</c:v>
                </c:pt>
                <c:pt idx="124">
                  <c:v>21/03/2022 16:15</c:v>
                </c:pt>
                <c:pt idx="125">
                  <c:v>21/03/2022 16:20</c:v>
                </c:pt>
                <c:pt idx="126">
                  <c:v>21/03/2022 16:25</c:v>
                </c:pt>
                <c:pt idx="127">
                  <c:v>21/03/2022 16:30</c:v>
                </c:pt>
                <c:pt idx="128">
                  <c:v>21/03/2022 16:35</c:v>
                </c:pt>
                <c:pt idx="129">
                  <c:v>21/03/2022 16:40</c:v>
                </c:pt>
                <c:pt idx="130">
                  <c:v>21/03/2022 16:45</c:v>
                </c:pt>
                <c:pt idx="131">
                  <c:v>21/03/2022 16:50</c:v>
                </c:pt>
                <c:pt idx="132">
                  <c:v>21/03/2022 16:55</c:v>
                </c:pt>
                <c:pt idx="133">
                  <c:v>21/03/2022 17:00</c:v>
                </c:pt>
                <c:pt idx="134">
                  <c:v>21/03/2022 17:05</c:v>
                </c:pt>
                <c:pt idx="135">
                  <c:v>21/03/2022 17:10</c:v>
                </c:pt>
                <c:pt idx="136">
                  <c:v>21/03/2022 17:15</c:v>
                </c:pt>
                <c:pt idx="137">
                  <c:v>21/03/2022 17:20</c:v>
                </c:pt>
                <c:pt idx="138">
                  <c:v>21/03/2022 17:25</c:v>
                </c:pt>
                <c:pt idx="139">
                  <c:v>21/03/2022 17:30</c:v>
                </c:pt>
                <c:pt idx="140">
                  <c:v>21/03/2022 17:35</c:v>
                </c:pt>
                <c:pt idx="141">
                  <c:v>21/03/2022 17:40</c:v>
                </c:pt>
                <c:pt idx="142">
                  <c:v>21/03/2022 17:45</c:v>
                </c:pt>
                <c:pt idx="143">
                  <c:v>21/03/2022 17:50</c:v>
                </c:pt>
                <c:pt idx="144">
                  <c:v>21/03/2022 17:55</c:v>
                </c:pt>
                <c:pt idx="145">
                  <c:v>21/03/2022 18:00</c:v>
                </c:pt>
              </c:strCache>
            </c:strRef>
          </c:xVal>
          <c:yVal>
            <c:numRef>
              <c:f>Simulation_March!$GM$3:$GM$147</c:f>
              <c:numCache>
                <c:formatCode>General</c:formatCode>
                <c:ptCount val="14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0.19919999811687833</c:v>
                </c:pt>
                <c:pt idx="31">
                  <c:v>0.3983999962238125</c:v>
                </c:pt>
                <c:pt idx="32">
                  <c:v>0.59759999437409916</c:v>
                </c:pt>
                <c:pt idx="33">
                  <c:v>0.79679999253959755</c:v>
                </c:pt>
                <c:pt idx="34">
                  <c:v>0.99599999070288092</c:v>
                </c:pt>
                <c:pt idx="35">
                  <c:v>1.1951999888856026</c:v>
                </c:pt>
                <c:pt idx="36">
                  <c:v>1.394399987147976</c:v>
                </c:pt>
                <c:pt idx="37">
                  <c:v>1.5935999854324261</c:v>
                </c:pt>
                <c:pt idx="38">
                  <c:v>1.7927999838047419</c:v>
                </c:pt>
                <c:pt idx="39">
                  <c:v>1.9919999823153436</c:v>
                </c:pt>
                <c:pt idx="40">
                  <c:v>2.1911999806540909</c:v>
                </c:pt>
                <c:pt idx="41">
                  <c:v>2.3903999795082016</c:v>
                </c:pt>
                <c:pt idx="42">
                  <c:v>2.5895999783623189</c:v>
                </c:pt>
                <c:pt idx="43">
                  <c:v>2.7887999772164362</c:v>
                </c:pt>
                <c:pt idx="44">
                  <c:v>2.9879999760705536</c:v>
                </c:pt>
                <c:pt idx="45">
                  <c:v>3.1871999749246709</c:v>
                </c:pt>
                <c:pt idx="46">
                  <c:v>3.3863999737787882</c:v>
                </c:pt>
                <c:pt idx="47">
                  <c:v>3.5855999726329073</c:v>
                </c:pt>
                <c:pt idx="48">
                  <c:v>3.7847999714941891</c:v>
                </c:pt>
                <c:pt idx="49">
                  <c:v>3.9839999703544815</c:v>
                </c:pt>
                <c:pt idx="50">
                  <c:v>4.1831999692146482</c:v>
                </c:pt>
                <c:pt idx="51">
                  <c:v>4.3823999680749868</c:v>
                </c:pt>
                <c:pt idx="52">
                  <c:v>4.5815999669348608</c:v>
                </c:pt>
                <c:pt idx="53">
                  <c:v>4.7807999657945945</c:v>
                </c:pt>
                <c:pt idx="54">
                  <c:v>4.9799999646543869</c:v>
                </c:pt>
                <c:pt idx="55">
                  <c:v>5.1791999635139057</c:v>
                </c:pt>
                <c:pt idx="56">
                  <c:v>5.3783999623733125</c:v>
                </c:pt>
                <c:pt idx="57">
                  <c:v>5.5775999612326537</c:v>
                </c:pt>
                <c:pt idx="58">
                  <c:v>5.7767999600918261</c:v>
                </c:pt>
                <c:pt idx="59">
                  <c:v>5.9759999589509487</c:v>
                </c:pt>
                <c:pt idx="60">
                  <c:v>6.1751999578098404</c:v>
                </c:pt>
                <c:pt idx="61">
                  <c:v>6.3743999566687766</c:v>
                </c:pt>
                <c:pt idx="62">
                  <c:v>6.5735999555275315</c:v>
                </c:pt>
                <c:pt idx="63">
                  <c:v>6.7727999543862039</c:v>
                </c:pt>
                <c:pt idx="64">
                  <c:v>6.9719999532448584</c:v>
                </c:pt>
                <c:pt idx="65">
                  <c:v>7.1711999521034047</c:v>
                </c:pt>
                <c:pt idx="66">
                  <c:v>7.3703999509618816</c:v>
                </c:pt>
                <c:pt idx="67">
                  <c:v>7.5695999498203035</c:v>
                </c:pt>
                <c:pt idx="68">
                  <c:v>7.7687999486786996</c:v>
                </c:pt>
                <c:pt idx="69">
                  <c:v>7.9679999475372822</c:v>
                </c:pt>
                <c:pt idx="70">
                  <c:v>8.1671999463959111</c:v>
                </c:pt>
                <c:pt idx="71">
                  <c:v>8.3663999452543809</c:v>
                </c:pt>
                <c:pt idx="72">
                  <c:v>8.5655999441126962</c:v>
                </c:pt>
                <c:pt idx="73">
                  <c:v>8.7647999429709316</c:v>
                </c:pt>
                <c:pt idx="74">
                  <c:v>8.9639999418290426</c:v>
                </c:pt>
                <c:pt idx="75">
                  <c:v>9.1631999406870701</c:v>
                </c:pt>
                <c:pt idx="76">
                  <c:v>9.362399939545055</c:v>
                </c:pt>
                <c:pt idx="77">
                  <c:v>9.5615999384029653</c:v>
                </c:pt>
                <c:pt idx="78">
                  <c:v>9.7607999372608987</c:v>
                </c:pt>
                <c:pt idx="79">
                  <c:v>9.9599999361186793</c:v>
                </c:pt>
                <c:pt idx="80">
                  <c:v>10.159199934976371</c:v>
                </c:pt>
                <c:pt idx="81">
                  <c:v>10.35839993383402</c:v>
                </c:pt>
                <c:pt idx="82">
                  <c:v>10.557599932691625</c:v>
                </c:pt>
                <c:pt idx="83">
                  <c:v>10.756799931549111</c:v>
                </c:pt>
                <c:pt idx="84">
                  <c:v>10.955999930406394</c:v>
                </c:pt>
                <c:pt idx="85">
                  <c:v>11.155199929263624</c:v>
                </c:pt>
                <c:pt idx="86">
                  <c:v>11.354399928120806</c:v>
                </c:pt>
                <c:pt idx="87">
                  <c:v>11.553599926977945</c:v>
                </c:pt>
                <c:pt idx="88">
                  <c:v>11.752799925835095</c:v>
                </c:pt>
                <c:pt idx="89">
                  <c:v>11.95199992469214</c:v>
                </c:pt>
                <c:pt idx="90">
                  <c:v>12.151199923549198</c:v>
                </c:pt>
                <c:pt idx="91">
                  <c:v>12.350399922406261</c:v>
                </c:pt>
                <c:pt idx="92">
                  <c:v>12.549599921263146</c:v>
                </c:pt>
                <c:pt idx="93">
                  <c:v>12.748799920119982</c:v>
                </c:pt>
                <c:pt idx="94">
                  <c:v>12.947999918976782</c:v>
                </c:pt>
                <c:pt idx="95">
                  <c:v>13.14719991783355</c:v>
                </c:pt>
                <c:pt idx="96">
                  <c:v>13.346399916690196</c:v>
                </c:pt>
                <c:pt idx="97">
                  <c:v>13.545599915546836</c:v>
                </c:pt>
                <c:pt idx="98">
                  <c:v>13.74479991440351</c:v>
                </c:pt>
                <c:pt idx="99">
                  <c:v>13.943999913259823</c:v>
                </c:pt>
                <c:pt idx="100">
                  <c:v>14.143199912116069</c:v>
                </c:pt>
                <c:pt idx="101">
                  <c:v>14.342399910972256</c:v>
                </c:pt>
                <c:pt idx="102">
                  <c:v>15.760493836000872</c:v>
                </c:pt>
                <c:pt idx="103">
                  <c:v>17.127126377709487</c:v>
                </c:pt>
                <c:pt idx="104">
                  <c:v>18.47804701942232</c:v>
                </c:pt>
                <c:pt idx="105">
                  <c:v>19.796755361143994</c:v>
                </c:pt>
                <c:pt idx="106">
                  <c:v>21.092765969538767</c:v>
                </c:pt>
                <c:pt idx="107">
                  <c:v>22.361873511274727</c:v>
                </c:pt>
                <c:pt idx="108">
                  <c:v>23.629079945181395</c:v>
                </c:pt>
                <c:pt idx="109">
                  <c:v>24.875428479094296</c:v>
                </c:pt>
                <c:pt idx="110">
                  <c:v>26.040923946366412</c:v>
                </c:pt>
                <c:pt idx="111">
                  <c:v>27.224535546965829</c:v>
                </c:pt>
                <c:pt idx="112">
                  <c:v>28.209814497643379</c:v>
                </c:pt>
                <c:pt idx="113">
                  <c:v>29.205533464982729</c:v>
                </c:pt>
                <c:pt idx="114">
                  <c:v>30.274728182290445</c:v>
                </c:pt>
                <c:pt idx="115">
                  <c:v>31.370000116254705</c:v>
                </c:pt>
                <c:pt idx="116">
                  <c:v>32.439240483562607</c:v>
                </c:pt>
                <c:pt idx="117">
                  <c:v>33.448559000896097</c:v>
                </c:pt>
                <c:pt idx="118">
                  <c:v>34.431071284908889</c:v>
                </c:pt>
                <c:pt idx="119">
                  <c:v>35.389467918933804</c:v>
                </c:pt>
                <c:pt idx="120">
                  <c:v>35.88937721653506</c:v>
                </c:pt>
                <c:pt idx="121">
                  <c:v>36.386292980807603</c:v>
                </c:pt>
                <c:pt idx="122">
                  <c:v>36.863317795112906</c:v>
                </c:pt>
                <c:pt idx="123">
                  <c:v>37.277334542894536</c:v>
                </c:pt>
                <c:pt idx="124">
                  <c:v>37.668307724085167</c:v>
                </c:pt>
                <c:pt idx="125">
                  <c:v>37.970822272546769</c:v>
                </c:pt>
                <c:pt idx="126">
                  <c:v>38.315885387292475</c:v>
                </c:pt>
                <c:pt idx="127">
                  <c:v>38.654610068746983</c:v>
                </c:pt>
                <c:pt idx="128">
                  <c:v>39.029999999999887</c:v>
                </c:pt>
                <c:pt idx="129">
                  <c:v>39.029999999999887</c:v>
                </c:pt>
                <c:pt idx="130">
                  <c:v>39.029999999999887</c:v>
                </c:pt>
                <c:pt idx="131">
                  <c:v>39.029999999999887</c:v>
                </c:pt>
                <c:pt idx="132">
                  <c:v>39.029999999999887</c:v>
                </c:pt>
                <c:pt idx="133">
                  <c:v>39.029999999999887</c:v>
                </c:pt>
                <c:pt idx="134">
                  <c:v>39.029999999999887</c:v>
                </c:pt>
                <c:pt idx="135">
                  <c:v>39.029999999999887</c:v>
                </c:pt>
                <c:pt idx="136">
                  <c:v>39.029999999999887</c:v>
                </c:pt>
                <c:pt idx="137">
                  <c:v>39.029999999999887</c:v>
                </c:pt>
                <c:pt idx="138">
                  <c:v>39.029999999999887</c:v>
                </c:pt>
                <c:pt idx="139">
                  <c:v>39.029999999999887</c:v>
                </c:pt>
                <c:pt idx="140">
                  <c:v>39.029999999999887</c:v>
                </c:pt>
                <c:pt idx="141">
                  <c:v>39.029999999999887</c:v>
                </c:pt>
                <c:pt idx="142">
                  <c:v>39.029999999999887</c:v>
                </c:pt>
                <c:pt idx="143">
                  <c:v>39.029999999999887</c:v>
                </c:pt>
                <c:pt idx="144">
                  <c:v>39.029999999999887</c:v>
                </c:pt>
              </c:numCache>
            </c:numRef>
          </c:yVal>
          <c:smooth val="0"/>
          <c:extLst>
            <c:ext xmlns:c16="http://schemas.microsoft.com/office/drawing/2014/chart" uri="{C3380CC4-5D6E-409C-BE32-E72D297353CC}">
              <c16:uniqueId val="{00000001-9A29-4B40-9B2B-3E09F9721E26}"/>
            </c:ext>
          </c:extLst>
        </c:ser>
        <c:ser>
          <c:idx val="4"/>
          <c:order val="2"/>
          <c:tx>
            <c:strRef>
              <c:f>Simulation_March!$GD$2</c:f>
              <c:strCache>
                <c:ptCount val="1"/>
                <c:pt idx="0">
                  <c:v>EV2 </c:v>
                </c:pt>
              </c:strCache>
            </c:strRef>
          </c:tx>
          <c:spPr>
            <a:ln w="12700">
              <a:solidFill>
                <a:schemeClr val="accent1"/>
              </a:solidFill>
            </a:ln>
          </c:spPr>
          <c:marker>
            <c:symbol val="none"/>
          </c:marker>
          <c:xVal>
            <c:strRef>
              <c:f>Simulation_March!$A$2:$A$147</c:f>
              <c:strCache>
                <c:ptCount val="146"/>
                <c:pt idx="0">
                  <c:v>Datetime</c:v>
                </c:pt>
                <c:pt idx="1">
                  <c:v>21/03/2022 06:00</c:v>
                </c:pt>
                <c:pt idx="2">
                  <c:v>21/03/2022 06:05</c:v>
                </c:pt>
                <c:pt idx="3">
                  <c:v>21/03/2022 06:10</c:v>
                </c:pt>
                <c:pt idx="4">
                  <c:v>21/03/2022 06:15</c:v>
                </c:pt>
                <c:pt idx="5">
                  <c:v>21/03/2022 06:20</c:v>
                </c:pt>
                <c:pt idx="6">
                  <c:v>21/03/2022 06:25</c:v>
                </c:pt>
                <c:pt idx="7">
                  <c:v>21/03/2022 06:30</c:v>
                </c:pt>
                <c:pt idx="8">
                  <c:v>21/03/2022 06:35</c:v>
                </c:pt>
                <c:pt idx="9">
                  <c:v>21/03/2022 06:40</c:v>
                </c:pt>
                <c:pt idx="10">
                  <c:v>21/03/2022 06:45</c:v>
                </c:pt>
                <c:pt idx="11">
                  <c:v>21/03/2022 06:50</c:v>
                </c:pt>
                <c:pt idx="12">
                  <c:v>21/03/2022 06:55</c:v>
                </c:pt>
                <c:pt idx="13">
                  <c:v>21/03/2022 07:00</c:v>
                </c:pt>
                <c:pt idx="14">
                  <c:v>21/03/2022 07:05</c:v>
                </c:pt>
                <c:pt idx="15">
                  <c:v>21/03/2022 07:10</c:v>
                </c:pt>
                <c:pt idx="16">
                  <c:v>21/03/2022 07:15</c:v>
                </c:pt>
                <c:pt idx="17">
                  <c:v>21/03/2022 07:20</c:v>
                </c:pt>
                <c:pt idx="18">
                  <c:v>21/03/2022 07:25</c:v>
                </c:pt>
                <c:pt idx="19">
                  <c:v>21/03/2022 07:30</c:v>
                </c:pt>
                <c:pt idx="20">
                  <c:v>21/03/2022 07:35</c:v>
                </c:pt>
                <c:pt idx="21">
                  <c:v>21/03/2022 07:40</c:v>
                </c:pt>
                <c:pt idx="22">
                  <c:v>21/03/2022 07:45</c:v>
                </c:pt>
                <c:pt idx="23">
                  <c:v>21/03/2022 07:50</c:v>
                </c:pt>
                <c:pt idx="24">
                  <c:v>21/03/2022 07:55</c:v>
                </c:pt>
                <c:pt idx="25">
                  <c:v>21/03/2022 08:00</c:v>
                </c:pt>
                <c:pt idx="26">
                  <c:v>21/03/2022 08:05</c:v>
                </c:pt>
                <c:pt idx="27">
                  <c:v>21/03/2022 08:10</c:v>
                </c:pt>
                <c:pt idx="28">
                  <c:v>21/03/2022 08:15</c:v>
                </c:pt>
                <c:pt idx="29">
                  <c:v>21/03/2022 08:20</c:v>
                </c:pt>
                <c:pt idx="30">
                  <c:v>21/03/2022 08:25</c:v>
                </c:pt>
                <c:pt idx="31">
                  <c:v>21/03/2022 08:30</c:v>
                </c:pt>
                <c:pt idx="32">
                  <c:v>21/03/2022 08:35</c:v>
                </c:pt>
                <c:pt idx="33">
                  <c:v>21/03/2022 08:40</c:v>
                </c:pt>
                <c:pt idx="34">
                  <c:v>21/03/2022 08:45</c:v>
                </c:pt>
                <c:pt idx="35">
                  <c:v>21/03/2022 08:50</c:v>
                </c:pt>
                <c:pt idx="36">
                  <c:v>21/03/2022 08:55</c:v>
                </c:pt>
                <c:pt idx="37">
                  <c:v>21/03/2022 09:00</c:v>
                </c:pt>
                <c:pt idx="38">
                  <c:v>21/03/2022 09:05</c:v>
                </c:pt>
                <c:pt idx="39">
                  <c:v>21/03/2022 09:10</c:v>
                </c:pt>
                <c:pt idx="40">
                  <c:v>21/03/2022 09:15</c:v>
                </c:pt>
                <c:pt idx="41">
                  <c:v>21/03/2022 09:20</c:v>
                </c:pt>
                <c:pt idx="42">
                  <c:v>21/03/2022 09:25</c:v>
                </c:pt>
                <c:pt idx="43">
                  <c:v>21/03/2022 09:30</c:v>
                </c:pt>
                <c:pt idx="44">
                  <c:v>21/03/2022 09:35</c:v>
                </c:pt>
                <c:pt idx="45">
                  <c:v>21/03/2022 09:40</c:v>
                </c:pt>
                <c:pt idx="46">
                  <c:v>21/03/2022 09:45</c:v>
                </c:pt>
                <c:pt idx="47">
                  <c:v>21/03/2022 09:50</c:v>
                </c:pt>
                <c:pt idx="48">
                  <c:v>21/03/2022 09:55</c:v>
                </c:pt>
                <c:pt idx="49">
                  <c:v>21/03/2022 10:00</c:v>
                </c:pt>
                <c:pt idx="50">
                  <c:v>21/03/2022 10:05</c:v>
                </c:pt>
                <c:pt idx="51">
                  <c:v>21/03/2022 10:10</c:v>
                </c:pt>
                <c:pt idx="52">
                  <c:v>21/03/2022 10:15</c:v>
                </c:pt>
                <c:pt idx="53">
                  <c:v>21/03/2022 10:20</c:v>
                </c:pt>
                <c:pt idx="54">
                  <c:v>21/03/2022 10:25</c:v>
                </c:pt>
                <c:pt idx="55">
                  <c:v>21/03/2022 10:30</c:v>
                </c:pt>
                <c:pt idx="56">
                  <c:v>21/03/2022 10:35</c:v>
                </c:pt>
                <c:pt idx="57">
                  <c:v>21/03/2022 10:40</c:v>
                </c:pt>
                <c:pt idx="58">
                  <c:v>21/03/2022 10:45</c:v>
                </c:pt>
                <c:pt idx="59">
                  <c:v>21/03/2022 10:50</c:v>
                </c:pt>
                <c:pt idx="60">
                  <c:v>21/03/2022 10:55</c:v>
                </c:pt>
                <c:pt idx="61">
                  <c:v>21/03/2022 11:00</c:v>
                </c:pt>
                <c:pt idx="62">
                  <c:v>21/03/2022 11:05</c:v>
                </c:pt>
                <c:pt idx="63">
                  <c:v>21/03/2022 11:10</c:v>
                </c:pt>
                <c:pt idx="64">
                  <c:v>21/03/2022 11:15</c:v>
                </c:pt>
                <c:pt idx="65">
                  <c:v>21/03/2022 11:20</c:v>
                </c:pt>
                <c:pt idx="66">
                  <c:v>21/03/2022 11:25</c:v>
                </c:pt>
                <c:pt idx="67">
                  <c:v>21/03/2022 11:30</c:v>
                </c:pt>
                <c:pt idx="68">
                  <c:v>21/03/2022 11:35</c:v>
                </c:pt>
                <c:pt idx="69">
                  <c:v>21/03/2022 11:40</c:v>
                </c:pt>
                <c:pt idx="70">
                  <c:v>21/03/2022 11:45</c:v>
                </c:pt>
                <c:pt idx="71">
                  <c:v>21/03/2022 11:50</c:v>
                </c:pt>
                <c:pt idx="72">
                  <c:v>21/03/2022 11:55</c:v>
                </c:pt>
                <c:pt idx="73">
                  <c:v>21/03/2022 12:00</c:v>
                </c:pt>
                <c:pt idx="74">
                  <c:v>21/03/2022 12:05</c:v>
                </c:pt>
                <c:pt idx="75">
                  <c:v>21/03/2022 12:10</c:v>
                </c:pt>
                <c:pt idx="76">
                  <c:v>21/03/2022 12:15</c:v>
                </c:pt>
                <c:pt idx="77">
                  <c:v>21/03/2022 12:20</c:v>
                </c:pt>
                <c:pt idx="78">
                  <c:v>21/03/2022 12:25</c:v>
                </c:pt>
                <c:pt idx="79">
                  <c:v>21/03/2022 12:30</c:v>
                </c:pt>
                <c:pt idx="80">
                  <c:v>21/03/2022 12:35</c:v>
                </c:pt>
                <c:pt idx="81">
                  <c:v>21/03/2022 12:40</c:v>
                </c:pt>
                <c:pt idx="82">
                  <c:v>21/03/2022 12:45</c:v>
                </c:pt>
                <c:pt idx="83">
                  <c:v>21/03/2022 12:50</c:v>
                </c:pt>
                <c:pt idx="84">
                  <c:v>21/03/2022 12:55</c:v>
                </c:pt>
                <c:pt idx="85">
                  <c:v>21/03/2022 13:00</c:v>
                </c:pt>
                <c:pt idx="86">
                  <c:v>21/03/2022 13:05</c:v>
                </c:pt>
                <c:pt idx="87">
                  <c:v>21/03/2022 13:10</c:v>
                </c:pt>
                <c:pt idx="88">
                  <c:v>21/03/2022 13:15</c:v>
                </c:pt>
                <c:pt idx="89">
                  <c:v>21/03/2022 13:20</c:v>
                </c:pt>
                <c:pt idx="90">
                  <c:v>21/03/2022 13:25</c:v>
                </c:pt>
                <c:pt idx="91">
                  <c:v>21/03/2022 13:30</c:v>
                </c:pt>
                <c:pt idx="92">
                  <c:v>21/03/2022 13:35</c:v>
                </c:pt>
                <c:pt idx="93">
                  <c:v>21/03/2022 13:40</c:v>
                </c:pt>
                <c:pt idx="94">
                  <c:v>21/03/2022 13:45</c:v>
                </c:pt>
                <c:pt idx="95">
                  <c:v>21/03/2022 13:50</c:v>
                </c:pt>
                <c:pt idx="96">
                  <c:v>21/03/2022 13:55</c:v>
                </c:pt>
                <c:pt idx="97">
                  <c:v>21/03/2022 14:00</c:v>
                </c:pt>
                <c:pt idx="98">
                  <c:v>21/03/2022 14:05</c:v>
                </c:pt>
                <c:pt idx="99">
                  <c:v>21/03/2022 14:10</c:v>
                </c:pt>
                <c:pt idx="100">
                  <c:v>21/03/2022 14:15</c:v>
                </c:pt>
                <c:pt idx="101">
                  <c:v>21/03/2022 14:20</c:v>
                </c:pt>
                <c:pt idx="102">
                  <c:v>21/03/2022 14:25</c:v>
                </c:pt>
                <c:pt idx="103">
                  <c:v>21/03/2022 14:30</c:v>
                </c:pt>
                <c:pt idx="104">
                  <c:v>21/03/2022 14:35</c:v>
                </c:pt>
                <c:pt idx="105">
                  <c:v>21/03/2022 14:40</c:v>
                </c:pt>
                <c:pt idx="106">
                  <c:v>21/03/2022 14:45</c:v>
                </c:pt>
                <c:pt idx="107">
                  <c:v>21/03/2022 14:50</c:v>
                </c:pt>
                <c:pt idx="108">
                  <c:v>21/03/2022 14:55</c:v>
                </c:pt>
                <c:pt idx="109">
                  <c:v>21/03/2022 15:00</c:v>
                </c:pt>
                <c:pt idx="110">
                  <c:v>21/03/2022 15:05</c:v>
                </c:pt>
                <c:pt idx="111">
                  <c:v>21/03/2022 15:10</c:v>
                </c:pt>
                <c:pt idx="112">
                  <c:v>21/03/2022 15:15</c:v>
                </c:pt>
                <c:pt idx="113">
                  <c:v>21/03/2022 15:20</c:v>
                </c:pt>
                <c:pt idx="114">
                  <c:v>21/03/2022 15:25</c:v>
                </c:pt>
                <c:pt idx="115">
                  <c:v>21/03/2022 15:30</c:v>
                </c:pt>
                <c:pt idx="116">
                  <c:v>21/03/2022 15:35</c:v>
                </c:pt>
                <c:pt idx="117">
                  <c:v>21/03/2022 15:40</c:v>
                </c:pt>
                <c:pt idx="118">
                  <c:v>21/03/2022 15:45</c:v>
                </c:pt>
                <c:pt idx="119">
                  <c:v>21/03/2022 15:50</c:v>
                </c:pt>
                <c:pt idx="120">
                  <c:v>21/03/2022 15:55</c:v>
                </c:pt>
                <c:pt idx="121">
                  <c:v>21/03/2022 16:00</c:v>
                </c:pt>
                <c:pt idx="122">
                  <c:v>21/03/2022 16:05</c:v>
                </c:pt>
                <c:pt idx="123">
                  <c:v>21/03/2022 16:10</c:v>
                </c:pt>
                <c:pt idx="124">
                  <c:v>21/03/2022 16:15</c:v>
                </c:pt>
                <c:pt idx="125">
                  <c:v>21/03/2022 16:20</c:v>
                </c:pt>
                <c:pt idx="126">
                  <c:v>21/03/2022 16:25</c:v>
                </c:pt>
                <c:pt idx="127">
                  <c:v>21/03/2022 16:30</c:v>
                </c:pt>
                <c:pt idx="128">
                  <c:v>21/03/2022 16:35</c:v>
                </c:pt>
                <c:pt idx="129">
                  <c:v>21/03/2022 16:40</c:v>
                </c:pt>
                <c:pt idx="130">
                  <c:v>21/03/2022 16:45</c:v>
                </c:pt>
                <c:pt idx="131">
                  <c:v>21/03/2022 16:50</c:v>
                </c:pt>
                <c:pt idx="132">
                  <c:v>21/03/2022 16:55</c:v>
                </c:pt>
                <c:pt idx="133">
                  <c:v>21/03/2022 17:00</c:v>
                </c:pt>
                <c:pt idx="134">
                  <c:v>21/03/2022 17:05</c:v>
                </c:pt>
                <c:pt idx="135">
                  <c:v>21/03/2022 17:10</c:v>
                </c:pt>
                <c:pt idx="136">
                  <c:v>21/03/2022 17:15</c:v>
                </c:pt>
                <c:pt idx="137">
                  <c:v>21/03/2022 17:20</c:v>
                </c:pt>
                <c:pt idx="138">
                  <c:v>21/03/2022 17:25</c:v>
                </c:pt>
                <c:pt idx="139">
                  <c:v>21/03/2022 17:30</c:v>
                </c:pt>
                <c:pt idx="140">
                  <c:v>21/03/2022 17:35</c:v>
                </c:pt>
                <c:pt idx="141">
                  <c:v>21/03/2022 17:40</c:v>
                </c:pt>
                <c:pt idx="142">
                  <c:v>21/03/2022 17:45</c:v>
                </c:pt>
                <c:pt idx="143">
                  <c:v>21/03/2022 17:50</c:v>
                </c:pt>
                <c:pt idx="144">
                  <c:v>21/03/2022 17:55</c:v>
                </c:pt>
                <c:pt idx="145">
                  <c:v>21/03/2022 18:00</c:v>
                </c:pt>
              </c:strCache>
            </c:strRef>
          </c:xVal>
          <c:yVal>
            <c:numRef>
              <c:f>Simulation_March!$GD$3:$GD$147</c:f>
              <c:numCache>
                <c:formatCode>General</c:formatCode>
                <c:ptCount val="14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0.19919999810850747</c:v>
                </c:pt>
                <c:pt idx="21">
                  <c:v>0.3983999962133683</c:v>
                </c:pt>
                <c:pt idx="22">
                  <c:v>0.59759999431878075</c:v>
                </c:pt>
                <c:pt idx="23">
                  <c:v>0.79679999245791744</c:v>
                </c:pt>
                <c:pt idx="24">
                  <c:v>0.99599999056273159</c:v>
                </c:pt>
                <c:pt idx="25">
                  <c:v>1.1951999886637474</c:v>
                </c:pt>
                <c:pt idx="26">
                  <c:v>1.3943999868010657</c:v>
                </c:pt>
                <c:pt idx="27">
                  <c:v>1.5935999849486198</c:v>
                </c:pt>
                <c:pt idx="28">
                  <c:v>1.7927999830986989</c:v>
                </c:pt>
                <c:pt idx="29">
                  <c:v>1.9919999812668781</c:v>
                </c:pt>
                <c:pt idx="30">
                  <c:v>2.1911999793998365</c:v>
                </c:pt>
                <c:pt idx="31">
                  <c:v>2.3903999775198717</c:v>
                </c:pt>
                <c:pt idx="32">
                  <c:v>2.5895999756989232</c:v>
                </c:pt>
                <c:pt idx="33">
                  <c:v>2.7887999739004448</c:v>
                </c:pt>
                <c:pt idx="34">
                  <c:v>2.987999972098633</c:v>
                </c:pt>
                <c:pt idx="35">
                  <c:v>3.1871999703268239</c:v>
                </c:pt>
                <c:pt idx="36">
                  <c:v>3.3863999686985449</c:v>
                </c:pt>
                <c:pt idx="37">
                  <c:v>3.5855999671171515</c:v>
                </c:pt>
                <c:pt idx="38">
                  <c:v>3.7847999657649458</c:v>
                </c:pt>
                <c:pt idx="39">
                  <c:v>3.9839999650109101</c:v>
                </c:pt>
                <c:pt idx="40">
                  <c:v>4.1831999635619219</c:v>
                </c:pt>
                <c:pt idx="41">
                  <c:v>4.3825105715266863</c:v>
                </c:pt>
                <c:pt idx="42">
                  <c:v>4.6099231186421488</c:v>
                </c:pt>
                <c:pt idx="43">
                  <c:v>4.8529506654434833</c:v>
                </c:pt>
                <c:pt idx="44">
                  <c:v>5.0947382894482569</c:v>
                </c:pt>
                <c:pt idx="45">
                  <c:v>5.3629875804411897</c:v>
                </c:pt>
                <c:pt idx="46">
                  <c:v>5.6312720118626345</c:v>
                </c:pt>
                <c:pt idx="47">
                  <c:v>5.8318647078217172</c:v>
                </c:pt>
                <c:pt idx="48">
                  <c:v>6.1716586376912046</c:v>
                </c:pt>
                <c:pt idx="49">
                  <c:v>6.5850902899125572</c:v>
                </c:pt>
                <c:pt idx="50">
                  <c:v>7.0074818353113359</c:v>
                </c:pt>
                <c:pt idx="51">
                  <c:v>7.4042882444069011</c:v>
                </c:pt>
                <c:pt idx="52">
                  <c:v>7.8535649553446234</c:v>
                </c:pt>
                <c:pt idx="53">
                  <c:v>8.3172476072010326</c:v>
                </c:pt>
                <c:pt idx="54">
                  <c:v>8.7614560804788244</c:v>
                </c:pt>
                <c:pt idx="55">
                  <c:v>9.2444129309320626</c:v>
                </c:pt>
                <c:pt idx="56">
                  <c:v>9.7388741913473407</c:v>
                </c:pt>
                <c:pt idx="57">
                  <c:v>10.234633812738373</c:v>
                </c:pt>
                <c:pt idx="58">
                  <c:v>10.756777752407229</c:v>
                </c:pt>
                <c:pt idx="59">
                  <c:v>11.275626996133171</c:v>
                </c:pt>
                <c:pt idx="60">
                  <c:v>11.845438267436341</c:v>
                </c:pt>
                <c:pt idx="61">
                  <c:v>12.382030838587299</c:v>
                </c:pt>
                <c:pt idx="62">
                  <c:v>12.958379845089711</c:v>
                </c:pt>
                <c:pt idx="63">
                  <c:v>13.542841805806768</c:v>
                </c:pt>
                <c:pt idx="64">
                  <c:v>14.11196848203355</c:v>
                </c:pt>
                <c:pt idx="65">
                  <c:v>14.698494795126557</c:v>
                </c:pt>
                <c:pt idx="66">
                  <c:v>15.287571809401559</c:v>
                </c:pt>
                <c:pt idx="67">
                  <c:v>15.874162384284771</c:v>
                </c:pt>
                <c:pt idx="68">
                  <c:v>16.447254556300805</c:v>
                </c:pt>
                <c:pt idx="69">
                  <c:v>16.948819442195685</c:v>
                </c:pt>
                <c:pt idx="70">
                  <c:v>17.510236282945392</c:v>
                </c:pt>
                <c:pt idx="71">
                  <c:v>18.100270322736417</c:v>
                </c:pt>
                <c:pt idx="72">
                  <c:v>18.721409725271169</c:v>
                </c:pt>
                <c:pt idx="73">
                  <c:v>19.347952997424823</c:v>
                </c:pt>
                <c:pt idx="74">
                  <c:v>20.000765777720286</c:v>
                </c:pt>
                <c:pt idx="75">
                  <c:v>20.660374198089119</c:v>
                </c:pt>
                <c:pt idx="76">
                  <c:v>21.307201804241803</c:v>
                </c:pt>
                <c:pt idx="77">
                  <c:v>21.956032803416566</c:v>
                </c:pt>
                <c:pt idx="78">
                  <c:v>22.564736131392173</c:v>
                </c:pt>
                <c:pt idx="79">
                  <c:v>23.211003711600423</c:v>
                </c:pt>
                <c:pt idx="80">
                  <c:v>23.865456632950586</c:v>
                </c:pt>
                <c:pt idx="81">
                  <c:v>24.506851040732705</c:v>
                </c:pt>
                <c:pt idx="82">
                  <c:v>25.136387595479903</c:v>
                </c:pt>
                <c:pt idx="83">
                  <c:v>25.790364782980316</c:v>
                </c:pt>
                <c:pt idx="84">
                  <c:v>26.516628240598926</c:v>
                </c:pt>
                <c:pt idx="85">
                  <c:v>27.235511057165155</c:v>
                </c:pt>
                <c:pt idx="86">
                  <c:v>27.944340287986346</c:v>
                </c:pt>
                <c:pt idx="87">
                  <c:v>28.64101338194919</c:v>
                </c:pt>
                <c:pt idx="88">
                  <c:v>29.298450960569713</c:v>
                </c:pt>
                <c:pt idx="89">
                  <c:v>29.981658097136574</c:v>
                </c:pt>
                <c:pt idx="90">
                  <c:v>30.627390423048702</c:v>
                </c:pt>
                <c:pt idx="91">
                  <c:v>31.247609275610248</c:v>
                </c:pt>
                <c:pt idx="92">
                  <c:v>31.931535473641734</c:v>
                </c:pt>
                <c:pt idx="93">
                  <c:v>32.611761010721452</c:v>
                </c:pt>
                <c:pt idx="94">
                  <c:v>33.28045050336501</c:v>
                </c:pt>
                <c:pt idx="95">
                  <c:v>33.940118195288171</c:v>
                </c:pt>
                <c:pt idx="96">
                  <c:v>34.642015984532144</c:v>
                </c:pt>
                <c:pt idx="97">
                  <c:v>35.331097914731899</c:v>
                </c:pt>
                <c:pt idx="98">
                  <c:v>35.999999999999986</c:v>
                </c:pt>
                <c:pt idx="99">
                  <c:v>35.999999999999986</c:v>
                </c:pt>
                <c:pt idx="100">
                  <c:v>35.999999999999986</c:v>
                </c:pt>
                <c:pt idx="101">
                  <c:v>35.999999999999986</c:v>
                </c:pt>
                <c:pt idx="102">
                  <c:v>35.999999999999986</c:v>
                </c:pt>
                <c:pt idx="103">
                  <c:v>35.999999999999986</c:v>
                </c:pt>
                <c:pt idx="104">
                  <c:v>35.999999999999986</c:v>
                </c:pt>
                <c:pt idx="105">
                  <c:v>35.999999999999986</c:v>
                </c:pt>
                <c:pt idx="106">
                  <c:v>35.999999999999986</c:v>
                </c:pt>
                <c:pt idx="107">
                  <c:v>35.999999999999986</c:v>
                </c:pt>
                <c:pt idx="108">
                  <c:v>35.999999999999986</c:v>
                </c:pt>
                <c:pt idx="109">
                  <c:v>35.999999999999986</c:v>
                </c:pt>
                <c:pt idx="110">
                  <c:v>35.999999999999986</c:v>
                </c:pt>
                <c:pt idx="111">
                  <c:v>35.999999999999986</c:v>
                </c:pt>
                <c:pt idx="112">
                  <c:v>35.999999999999986</c:v>
                </c:pt>
                <c:pt idx="113">
                  <c:v>35.999999999999986</c:v>
                </c:pt>
                <c:pt idx="114">
                  <c:v>35.999999999999986</c:v>
                </c:pt>
                <c:pt idx="115">
                  <c:v>35.999999999999986</c:v>
                </c:pt>
                <c:pt idx="116">
                  <c:v>35.999999999999986</c:v>
                </c:pt>
                <c:pt idx="117">
                  <c:v>35.999999999999986</c:v>
                </c:pt>
                <c:pt idx="118">
                  <c:v>35.999999999999986</c:v>
                </c:pt>
                <c:pt idx="119">
                  <c:v>35.999999999999986</c:v>
                </c:pt>
                <c:pt idx="120">
                  <c:v>35.999999999999986</c:v>
                </c:pt>
                <c:pt idx="121">
                  <c:v>35.999999999999986</c:v>
                </c:pt>
                <c:pt idx="122">
                  <c:v>35.999999999999986</c:v>
                </c:pt>
                <c:pt idx="123">
                  <c:v>35.999999999999986</c:v>
                </c:pt>
                <c:pt idx="124">
                  <c:v>35.999999999999986</c:v>
                </c:pt>
                <c:pt idx="125">
                  <c:v>35.999999999999986</c:v>
                </c:pt>
                <c:pt idx="126">
                  <c:v>35.999999999999986</c:v>
                </c:pt>
                <c:pt idx="127">
                  <c:v>35.999999999999986</c:v>
                </c:pt>
                <c:pt idx="128">
                  <c:v>35.999999999999986</c:v>
                </c:pt>
                <c:pt idx="129">
                  <c:v>35.999999999999986</c:v>
                </c:pt>
                <c:pt idx="130">
                  <c:v>35.999999999999986</c:v>
                </c:pt>
                <c:pt idx="131">
                  <c:v>35.999999999999986</c:v>
                </c:pt>
                <c:pt idx="132">
                  <c:v>35.999999999999986</c:v>
                </c:pt>
                <c:pt idx="133">
                  <c:v>35.999999999999986</c:v>
                </c:pt>
                <c:pt idx="134">
                  <c:v>35.999999999999986</c:v>
                </c:pt>
                <c:pt idx="135">
                  <c:v>35.999999999999986</c:v>
                </c:pt>
                <c:pt idx="136">
                  <c:v>35.999999999999986</c:v>
                </c:pt>
                <c:pt idx="137">
                  <c:v>35.999999999999986</c:v>
                </c:pt>
                <c:pt idx="138">
                  <c:v>35.999999999999986</c:v>
                </c:pt>
                <c:pt idx="139">
                  <c:v>35.999999999999986</c:v>
                </c:pt>
                <c:pt idx="140">
                  <c:v>35.999999999999986</c:v>
                </c:pt>
                <c:pt idx="141">
                  <c:v>35.999999999999986</c:v>
                </c:pt>
                <c:pt idx="142">
                  <c:v>35.999999999999986</c:v>
                </c:pt>
                <c:pt idx="143">
                  <c:v>35.999999999999986</c:v>
                </c:pt>
                <c:pt idx="144">
                  <c:v>35.999999999999986</c:v>
                </c:pt>
              </c:numCache>
            </c:numRef>
          </c:yVal>
          <c:smooth val="0"/>
          <c:extLst>
            <c:ext xmlns:c16="http://schemas.microsoft.com/office/drawing/2014/chart" uri="{C3380CC4-5D6E-409C-BE32-E72D297353CC}">
              <c16:uniqueId val="{00000002-9A29-4B40-9B2B-3E09F9721E26}"/>
            </c:ext>
          </c:extLst>
        </c:ser>
        <c:dLbls>
          <c:showLegendKey val="0"/>
          <c:showVal val="0"/>
          <c:showCatName val="0"/>
          <c:showSerName val="0"/>
          <c:showPercent val="0"/>
          <c:showBubbleSize val="0"/>
        </c:dLbls>
        <c:axId val="540532984"/>
        <c:axId val="540531544"/>
      </c:scatterChart>
      <c:valAx>
        <c:axId val="540532984"/>
        <c:scaling>
          <c:orientation val="minMax"/>
        </c:scaling>
        <c:delete val="0"/>
        <c:axPos val="b"/>
        <c:majorGridlines>
          <c:spPr>
            <a:ln w="9525" cap="flat" cmpd="sng" algn="ctr">
              <a:solidFill>
                <a:schemeClr val="tx1">
                  <a:lumMod val="15000"/>
                  <a:lumOff val="85000"/>
                </a:schemeClr>
              </a:solidFill>
              <a:round/>
            </a:ln>
            <a:effectLst/>
          </c:spPr>
        </c:majorGridlines>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0531544"/>
        <c:crosses val="autoZero"/>
        <c:crossBetween val="midCat"/>
      </c:valAx>
      <c:valAx>
        <c:axId val="5405315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0532984"/>
        <c:crosses val="autoZero"/>
        <c:crossBetween val="midCat"/>
      </c:valAx>
    </c:plotArea>
    <c:legend>
      <c:legendPos val="b"/>
      <c:overlay val="0"/>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8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a:pPr>
            <a:r>
              <a:rPr lang="en-US" sz="1600"/>
              <a:t>21st March</a:t>
            </a:r>
            <a:r>
              <a:rPr lang="en-US" sz="1600" baseline="0"/>
              <a:t> </a:t>
            </a:r>
            <a:endParaRPr lang="en-US" sz="1600"/>
          </a:p>
        </c:rich>
      </c:tx>
      <c:overlay val="0"/>
    </c:title>
    <c:autoTitleDeleted val="0"/>
    <c:plotArea>
      <c:layout/>
      <c:scatterChart>
        <c:scatterStyle val="lineMarker"/>
        <c:varyColors val="0"/>
        <c:ser>
          <c:idx val="5"/>
          <c:order val="5"/>
          <c:tx>
            <c:strRef>
              <c:f>Simulation_March!$D$2</c:f>
              <c:strCache>
                <c:ptCount val="1"/>
                <c:pt idx="0">
                  <c:v>PV </c:v>
                </c:pt>
              </c:strCache>
            </c:strRef>
          </c:tx>
          <c:spPr>
            <a:ln w="15875">
              <a:solidFill>
                <a:srgbClr val="FFC000"/>
              </a:solidFill>
              <a:prstDash val="dashDot"/>
            </a:ln>
          </c:spPr>
          <c:marker>
            <c:symbol val="none"/>
          </c:marker>
          <c:xVal>
            <c:numRef>
              <c:f>Simulation_March!$A$3:$A$147</c:f>
              <c:numCache>
                <c:formatCode>m/d/yyyy\ h:mm</c:formatCode>
                <c:ptCount val="145"/>
                <c:pt idx="0">
                  <c:v>44641.25</c:v>
                </c:pt>
                <c:pt idx="1">
                  <c:v>44641.253472222219</c:v>
                </c:pt>
                <c:pt idx="2">
                  <c:v>44641.256944444445</c:v>
                </c:pt>
                <c:pt idx="3">
                  <c:v>44641.260416666664</c:v>
                </c:pt>
                <c:pt idx="4">
                  <c:v>44641.263888888891</c:v>
                </c:pt>
                <c:pt idx="5">
                  <c:v>44641.267361111109</c:v>
                </c:pt>
                <c:pt idx="6">
                  <c:v>44641.270833333336</c:v>
                </c:pt>
                <c:pt idx="7">
                  <c:v>44641.274305555555</c:v>
                </c:pt>
                <c:pt idx="8">
                  <c:v>44641.277777777781</c:v>
                </c:pt>
                <c:pt idx="9">
                  <c:v>44641.28125</c:v>
                </c:pt>
                <c:pt idx="10">
                  <c:v>44641.284722222219</c:v>
                </c:pt>
                <c:pt idx="11">
                  <c:v>44641.288194444445</c:v>
                </c:pt>
                <c:pt idx="12">
                  <c:v>44641.291666666664</c:v>
                </c:pt>
                <c:pt idx="13">
                  <c:v>44641.295138888891</c:v>
                </c:pt>
                <c:pt idx="14">
                  <c:v>44641.298611111109</c:v>
                </c:pt>
                <c:pt idx="15">
                  <c:v>44641.302083333336</c:v>
                </c:pt>
                <c:pt idx="16">
                  <c:v>44641.305555555555</c:v>
                </c:pt>
                <c:pt idx="17">
                  <c:v>44641.309027777781</c:v>
                </c:pt>
                <c:pt idx="18">
                  <c:v>44641.3125</c:v>
                </c:pt>
                <c:pt idx="19">
                  <c:v>44641.315972222219</c:v>
                </c:pt>
                <c:pt idx="20">
                  <c:v>44641.319444444445</c:v>
                </c:pt>
                <c:pt idx="21">
                  <c:v>44641.322916666664</c:v>
                </c:pt>
                <c:pt idx="22">
                  <c:v>44641.326388888891</c:v>
                </c:pt>
                <c:pt idx="23">
                  <c:v>44641.329861111109</c:v>
                </c:pt>
                <c:pt idx="24">
                  <c:v>44641.333333333336</c:v>
                </c:pt>
                <c:pt idx="25">
                  <c:v>44641.336805555555</c:v>
                </c:pt>
                <c:pt idx="26">
                  <c:v>44641.340277777781</c:v>
                </c:pt>
                <c:pt idx="27">
                  <c:v>44641.34375</c:v>
                </c:pt>
                <c:pt idx="28">
                  <c:v>44641.347222222219</c:v>
                </c:pt>
                <c:pt idx="29">
                  <c:v>44641.350694444445</c:v>
                </c:pt>
                <c:pt idx="30">
                  <c:v>44641.354166666664</c:v>
                </c:pt>
                <c:pt idx="31">
                  <c:v>44641.357638888891</c:v>
                </c:pt>
                <c:pt idx="32">
                  <c:v>44641.361111111109</c:v>
                </c:pt>
                <c:pt idx="33">
                  <c:v>44641.364583333336</c:v>
                </c:pt>
                <c:pt idx="34">
                  <c:v>44641.368055555555</c:v>
                </c:pt>
                <c:pt idx="35">
                  <c:v>44641.371527777781</c:v>
                </c:pt>
                <c:pt idx="36">
                  <c:v>44641.375</c:v>
                </c:pt>
                <c:pt idx="37">
                  <c:v>44641.378472222219</c:v>
                </c:pt>
                <c:pt idx="38">
                  <c:v>44641.381944444445</c:v>
                </c:pt>
                <c:pt idx="39">
                  <c:v>44641.385416666664</c:v>
                </c:pt>
                <c:pt idx="40">
                  <c:v>44641.388888888891</c:v>
                </c:pt>
                <c:pt idx="41">
                  <c:v>44641.392361111109</c:v>
                </c:pt>
                <c:pt idx="42">
                  <c:v>44641.395833333336</c:v>
                </c:pt>
                <c:pt idx="43">
                  <c:v>44641.399305555555</c:v>
                </c:pt>
                <c:pt idx="44">
                  <c:v>44641.402777777781</c:v>
                </c:pt>
                <c:pt idx="45">
                  <c:v>44641.40625</c:v>
                </c:pt>
                <c:pt idx="46">
                  <c:v>44641.409722222219</c:v>
                </c:pt>
                <c:pt idx="47">
                  <c:v>44641.413194444445</c:v>
                </c:pt>
                <c:pt idx="48">
                  <c:v>44641.416666666664</c:v>
                </c:pt>
                <c:pt idx="49">
                  <c:v>44641.420138888891</c:v>
                </c:pt>
                <c:pt idx="50">
                  <c:v>44641.423611111109</c:v>
                </c:pt>
                <c:pt idx="51">
                  <c:v>44641.427083333336</c:v>
                </c:pt>
                <c:pt idx="52">
                  <c:v>44641.430555555555</c:v>
                </c:pt>
                <c:pt idx="53">
                  <c:v>44641.434027777781</c:v>
                </c:pt>
                <c:pt idx="54">
                  <c:v>44641.4375</c:v>
                </c:pt>
                <c:pt idx="55">
                  <c:v>44641.440972222219</c:v>
                </c:pt>
                <c:pt idx="56">
                  <c:v>44641.444444444445</c:v>
                </c:pt>
                <c:pt idx="57">
                  <c:v>44641.447916666664</c:v>
                </c:pt>
                <c:pt idx="58">
                  <c:v>44641.451388888891</c:v>
                </c:pt>
                <c:pt idx="59">
                  <c:v>44641.454861111109</c:v>
                </c:pt>
                <c:pt idx="60">
                  <c:v>44641.458333333336</c:v>
                </c:pt>
                <c:pt idx="61">
                  <c:v>44641.461805555555</c:v>
                </c:pt>
                <c:pt idx="62">
                  <c:v>44641.465277777781</c:v>
                </c:pt>
                <c:pt idx="63">
                  <c:v>44641.46875</c:v>
                </c:pt>
                <c:pt idx="64">
                  <c:v>44641.472222222219</c:v>
                </c:pt>
                <c:pt idx="65">
                  <c:v>44641.475694444445</c:v>
                </c:pt>
                <c:pt idx="66">
                  <c:v>44641.479166666664</c:v>
                </c:pt>
                <c:pt idx="67">
                  <c:v>44641.482638888891</c:v>
                </c:pt>
                <c:pt idx="68">
                  <c:v>44641.486111111109</c:v>
                </c:pt>
                <c:pt idx="69">
                  <c:v>44641.489583333336</c:v>
                </c:pt>
                <c:pt idx="70">
                  <c:v>44641.493055555555</c:v>
                </c:pt>
                <c:pt idx="71">
                  <c:v>44641.496527777781</c:v>
                </c:pt>
                <c:pt idx="72">
                  <c:v>44641.5</c:v>
                </c:pt>
                <c:pt idx="73">
                  <c:v>44641.503472222219</c:v>
                </c:pt>
                <c:pt idx="74">
                  <c:v>44641.506944444445</c:v>
                </c:pt>
                <c:pt idx="75">
                  <c:v>44641.510416666664</c:v>
                </c:pt>
                <c:pt idx="76">
                  <c:v>44641.513888888891</c:v>
                </c:pt>
                <c:pt idx="77">
                  <c:v>44641.517361111109</c:v>
                </c:pt>
                <c:pt idx="78">
                  <c:v>44641.520833333336</c:v>
                </c:pt>
                <c:pt idx="79">
                  <c:v>44641.524305555555</c:v>
                </c:pt>
                <c:pt idx="80">
                  <c:v>44641.527777777781</c:v>
                </c:pt>
                <c:pt idx="81">
                  <c:v>44641.53125</c:v>
                </c:pt>
                <c:pt idx="82">
                  <c:v>44641.534722222219</c:v>
                </c:pt>
                <c:pt idx="83">
                  <c:v>44641.538194444445</c:v>
                </c:pt>
                <c:pt idx="84">
                  <c:v>44641.541666666664</c:v>
                </c:pt>
                <c:pt idx="85">
                  <c:v>44641.545138888891</c:v>
                </c:pt>
                <c:pt idx="86">
                  <c:v>44641.548611111109</c:v>
                </c:pt>
                <c:pt idx="87">
                  <c:v>44641.552083333336</c:v>
                </c:pt>
                <c:pt idx="88">
                  <c:v>44641.555555555555</c:v>
                </c:pt>
                <c:pt idx="89">
                  <c:v>44641.559027777781</c:v>
                </c:pt>
                <c:pt idx="90">
                  <c:v>44641.5625</c:v>
                </c:pt>
                <c:pt idx="91">
                  <c:v>44641.565972222219</c:v>
                </c:pt>
                <c:pt idx="92">
                  <c:v>44641.569444444445</c:v>
                </c:pt>
                <c:pt idx="93">
                  <c:v>44641.572916666664</c:v>
                </c:pt>
                <c:pt idx="94">
                  <c:v>44641.576388888891</c:v>
                </c:pt>
                <c:pt idx="95">
                  <c:v>44641.579861111109</c:v>
                </c:pt>
                <c:pt idx="96">
                  <c:v>44641.583333333336</c:v>
                </c:pt>
                <c:pt idx="97">
                  <c:v>44641.586805555555</c:v>
                </c:pt>
                <c:pt idx="98">
                  <c:v>44641.590277777781</c:v>
                </c:pt>
                <c:pt idx="99">
                  <c:v>44641.59375</c:v>
                </c:pt>
                <c:pt idx="100">
                  <c:v>44641.597222222219</c:v>
                </c:pt>
                <c:pt idx="101">
                  <c:v>44641.600694444445</c:v>
                </c:pt>
                <c:pt idx="102">
                  <c:v>44641.604166666664</c:v>
                </c:pt>
                <c:pt idx="103">
                  <c:v>44641.607638888891</c:v>
                </c:pt>
                <c:pt idx="104">
                  <c:v>44641.611111111109</c:v>
                </c:pt>
                <c:pt idx="105">
                  <c:v>44641.614583333336</c:v>
                </c:pt>
                <c:pt idx="106">
                  <c:v>44641.618055555555</c:v>
                </c:pt>
                <c:pt idx="107">
                  <c:v>44641.621527777781</c:v>
                </c:pt>
                <c:pt idx="108">
                  <c:v>44641.625</c:v>
                </c:pt>
                <c:pt idx="109">
                  <c:v>44641.628472222219</c:v>
                </c:pt>
                <c:pt idx="110">
                  <c:v>44641.631944444445</c:v>
                </c:pt>
                <c:pt idx="111">
                  <c:v>44641.635416666664</c:v>
                </c:pt>
                <c:pt idx="112">
                  <c:v>44641.638888888891</c:v>
                </c:pt>
                <c:pt idx="113">
                  <c:v>44641.642361111109</c:v>
                </c:pt>
                <c:pt idx="114">
                  <c:v>44641.645833333336</c:v>
                </c:pt>
                <c:pt idx="115">
                  <c:v>44641.649305555555</c:v>
                </c:pt>
                <c:pt idx="116">
                  <c:v>44641.652777777781</c:v>
                </c:pt>
                <c:pt idx="117">
                  <c:v>44641.65625</c:v>
                </c:pt>
                <c:pt idx="118">
                  <c:v>44641.659722222219</c:v>
                </c:pt>
                <c:pt idx="119">
                  <c:v>44641.663194444445</c:v>
                </c:pt>
                <c:pt idx="120">
                  <c:v>44641.666666666664</c:v>
                </c:pt>
                <c:pt idx="121">
                  <c:v>44641.670138888891</c:v>
                </c:pt>
                <c:pt idx="122">
                  <c:v>44641.673611111109</c:v>
                </c:pt>
                <c:pt idx="123">
                  <c:v>44641.677083333336</c:v>
                </c:pt>
                <c:pt idx="124">
                  <c:v>44641.680555555555</c:v>
                </c:pt>
                <c:pt idx="125">
                  <c:v>44641.684027777781</c:v>
                </c:pt>
                <c:pt idx="126">
                  <c:v>44641.6875</c:v>
                </c:pt>
                <c:pt idx="127">
                  <c:v>44641.690972222219</c:v>
                </c:pt>
                <c:pt idx="128">
                  <c:v>44641.694444444445</c:v>
                </c:pt>
                <c:pt idx="129">
                  <c:v>44641.697916666664</c:v>
                </c:pt>
                <c:pt idx="130">
                  <c:v>44641.701388888891</c:v>
                </c:pt>
                <c:pt idx="131">
                  <c:v>44641.704861111109</c:v>
                </c:pt>
                <c:pt idx="132">
                  <c:v>44641.708333333336</c:v>
                </c:pt>
                <c:pt idx="133">
                  <c:v>44641.711805555555</c:v>
                </c:pt>
                <c:pt idx="134">
                  <c:v>44641.715277777781</c:v>
                </c:pt>
                <c:pt idx="135">
                  <c:v>44641.71875</c:v>
                </c:pt>
                <c:pt idx="136">
                  <c:v>44641.722222222219</c:v>
                </c:pt>
                <c:pt idx="137">
                  <c:v>44641.725694444445</c:v>
                </c:pt>
                <c:pt idx="138">
                  <c:v>44641.729166666664</c:v>
                </c:pt>
                <c:pt idx="139">
                  <c:v>44641.732638888891</c:v>
                </c:pt>
                <c:pt idx="140">
                  <c:v>44641.736111111109</c:v>
                </c:pt>
                <c:pt idx="141">
                  <c:v>44641.739583333336</c:v>
                </c:pt>
                <c:pt idx="142">
                  <c:v>44641.743055555555</c:v>
                </c:pt>
                <c:pt idx="143">
                  <c:v>44641.746527777781</c:v>
                </c:pt>
                <c:pt idx="144">
                  <c:v>44641.75</c:v>
                </c:pt>
              </c:numCache>
            </c:numRef>
          </c:xVal>
          <c:yVal>
            <c:numRef>
              <c:f>Simulation_March!$D$3:$D$147</c:f>
              <c:numCache>
                <c:formatCode>General</c:formatCode>
                <c:ptCount val="145"/>
                <c:pt idx="0">
                  <c:v>0</c:v>
                </c:pt>
                <c:pt idx="1">
                  <c:v>0</c:v>
                </c:pt>
                <c:pt idx="2">
                  <c:v>0</c:v>
                </c:pt>
                <c:pt idx="3">
                  <c:v>0</c:v>
                </c:pt>
                <c:pt idx="4">
                  <c:v>0</c:v>
                </c:pt>
                <c:pt idx="5">
                  <c:v>0</c:v>
                </c:pt>
                <c:pt idx="6">
                  <c:v>0</c:v>
                </c:pt>
                <c:pt idx="7">
                  <c:v>0</c:v>
                </c:pt>
                <c:pt idx="8">
                  <c:v>0</c:v>
                </c:pt>
                <c:pt idx="9">
                  <c:v>0</c:v>
                </c:pt>
                <c:pt idx="10">
                  <c:v>4.3799999999999999E-2</c:v>
                </c:pt>
                <c:pt idx="11">
                  <c:v>0.121</c:v>
                </c:pt>
                <c:pt idx="12">
                  <c:v>0.25919999999999999</c:v>
                </c:pt>
                <c:pt idx="13">
                  <c:v>0.43519999999999998</c:v>
                </c:pt>
                <c:pt idx="14">
                  <c:v>0.61599999999999999</c:v>
                </c:pt>
                <c:pt idx="15">
                  <c:v>0.82340000000000002</c:v>
                </c:pt>
                <c:pt idx="16">
                  <c:v>1.0653999999999999</c:v>
                </c:pt>
                <c:pt idx="17">
                  <c:v>1.3224</c:v>
                </c:pt>
                <c:pt idx="18">
                  <c:v>1.5524</c:v>
                </c:pt>
                <c:pt idx="19">
                  <c:v>1.7794000000000001</c:v>
                </c:pt>
                <c:pt idx="20">
                  <c:v>2.0486</c:v>
                </c:pt>
                <c:pt idx="21">
                  <c:v>2.3422000000000001</c:v>
                </c:pt>
                <c:pt idx="22">
                  <c:v>2.6415999999999999</c:v>
                </c:pt>
                <c:pt idx="23">
                  <c:v>2.9403999999999999</c:v>
                </c:pt>
                <c:pt idx="24">
                  <c:v>3.2280000000000002</c:v>
                </c:pt>
                <c:pt idx="25">
                  <c:v>3.5659999999999998</c:v>
                </c:pt>
                <c:pt idx="26">
                  <c:v>3.871</c:v>
                </c:pt>
                <c:pt idx="27">
                  <c:v>4.1996000000000002</c:v>
                </c:pt>
                <c:pt idx="28">
                  <c:v>4.4577999999999998</c:v>
                </c:pt>
                <c:pt idx="29">
                  <c:v>4.7769999999999904</c:v>
                </c:pt>
                <c:pt idx="30">
                  <c:v>5.0566000000000004</c:v>
                </c:pt>
                <c:pt idx="31">
                  <c:v>5.3475999999999999</c:v>
                </c:pt>
                <c:pt idx="32">
                  <c:v>5.6543999999999999</c:v>
                </c:pt>
                <c:pt idx="33">
                  <c:v>5.9645999999999999</c:v>
                </c:pt>
                <c:pt idx="34">
                  <c:v>6.2923999999999998</c:v>
                </c:pt>
                <c:pt idx="35">
                  <c:v>6.5839999999999996</c:v>
                </c:pt>
                <c:pt idx="36">
                  <c:v>6.8849999999999998</c:v>
                </c:pt>
                <c:pt idx="37">
                  <c:v>7.1311999999999998</c:v>
                </c:pt>
                <c:pt idx="38">
                  <c:v>7.4067999999999996</c:v>
                </c:pt>
                <c:pt idx="39">
                  <c:v>7.6787999999999998</c:v>
                </c:pt>
                <c:pt idx="40">
                  <c:v>7.9119999999999999</c:v>
                </c:pt>
                <c:pt idx="41">
                  <c:v>8.1747999999999994</c:v>
                </c:pt>
                <c:pt idx="42">
                  <c:v>8.4515999999999991</c:v>
                </c:pt>
                <c:pt idx="43">
                  <c:v>8.6815999999999995</c:v>
                </c:pt>
                <c:pt idx="44">
                  <c:v>8.8856000000000002</c:v>
                </c:pt>
                <c:pt idx="45">
                  <c:v>9.0934000000000008</c:v>
                </c:pt>
                <c:pt idx="46">
                  <c:v>9.27</c:v>
                </c:pt>
                <c:pt idx="47">
                  <c:v>9.4558</c:v>
                </c:pt>
                <c:pt idx="48">
                  <c:v>9.6424000000000003</c:v>
                </c:pt>
                <c:pt idx="49">
                  <c:v>9.8656000000000006</c:v>
                </c:pt>
                <c:pt idx="50">
                  <c:v>10.012600000000001</c:v>
                </c:pt>
                <c:pt idx="51">
                  <c:v>10.1358</c:v>
                </c:pt>
                <c:pt idx="52">
                  <c:v>10.295</c:v>
                </c:pt>
                <c:pt idx="53">
                  <c:v>10.492000000000001</c:v>
                </c:pt>
                <c:pt idx="54">
                  <c:v>10.590400000000001</c:v>
                </c:pt>
                <c:pt idx="55">
                  <c:v>10.848000000000001</c:v>
                </c:pt>
                <c:pt idx="56">
                  <c:v>11.0184</c:v>
                </c:pt>
                <c:pt idx="57">
                  <c:v>11.104200000000001</c:v>
                </c:pt>
                <c:pt idx="58">
                  <c:v>11.2172</c:v>
                </c:pt>
                <c:pt idx="59">
                  <c:v>11.3956</c:v>
                </c:pt>
                <c:pt idx="60">
                  <c:v>11.4946</c:v>
                </c:pt>
                <c:pt idx="61">
                  <c:v>11.518599999999999</c:v>
                </c:pt>
                <c:pt idx="62">
                  <c:v>11.6938</c:v>
                </c:pt>
                <c:pt idx="63">
                  <c:v>11.757999999999999</c:v>
                </c:pt>
                <c:pt idx="64">
                  <c:v>11.86</c:v>
                </c:pt>
                <c:pt idx="65">
                  <c:v>11.9312</c:v>
                </c:pt>
                <c:pt idx="66">
                  <c:v>11.9026</c:v>
                </c:pt>
                <c:pt idx="67">
                  <c:v>11.8156</c:v>
                </c:pt>
                <c:pt idx="68">
                  <c:v>11.936199999999999</c:v>
                </c:pt>
                <c:pt idx="69">
                  <c:v>12.018599999999999</c:v>
                </c:pt>
                <c:pt idx="70">
                  <c:v>11.997400000000001</c:v>
                </c:pt>
                <c:pt idx="71">
                  <c:v>11.8688</c:v>
                </c:pt>
                <c:pt idx="72">
                  <c:v>11.916</c:v>
                </c:pt>
                <c:pt idx="73">
                  <c:v>11.9514</c:v>
                </c:pt>
                <c:pt idx="74">
                  <c:v>11.961399999999999</c:v>
                </c:pt>
                <c:pt idx="75">
                  <c:v>11.96</c:v>
                </c:pt>
                <c:pt idx="76">
                  <c:v>11.873200000000001</c:v>
                </c:pt>
                <c:pt idx="77">
                  <c:v>11.9168</c:v>
                </c:pt>
                <c:pt idx="78">
                  <c:v>11.8711999999999</c:v>
                </c:pt>
                <c:pt idx="79">
                  <c:v>11.789</c:v>
                </c:pt>
                <c:pt idx="80">
                  <c:v>11.763400000000001</c:v>
                </c:pt>
                <c:pt idx="81">
                  <c:v>11.757199999999999</c:v>
                </c:pt>
                <c:pt idx="82">
                  <c:v>11.7654</c:v>
                </c:pt>
                <c:pt idx="83">
                  <c:v>11.627800000000001</c:v>
                </c:pt>
                <c:pt idx="84">
                  <c:v>11.7018</c:v>
                </c:pt>
                <c:pt idx="85">
                  <c:v>11.603199999999999</c:v>
                </c:pt>
                <c:pt idx="86">
                  <c:v>11.533799999999999</c:v>
                </c:pt>
                <c:pt idx="87">
                  <c:v>11.4124</c:v>
                </c:pt>
                <c:pt idx="88">
                  <c:v>11.4344</c:v>
                </c:pt>
                <c:pt idx="89">
                  <c:v>11.3042</c:v>
                </c:pt>
                <c:pt idx="90">
                  <c:v>11.151599999999901</c:v>
                </c:pt>
                <c:pt idx="91">
                  <c:v>11.0982</c:v>
                </c:pt>
                <c:pt idx="92">
                  <c:v>11.0868</c:v>
                </c:pt>
                <c:pt idx="93">
                  <c:v>10.9824</c:v>
                </c:pt>
                <c:pt idx="94">
                  <c:v>10.8504</c:v>
                </c:pt>
                <c:pt idx="95">
                  <c:v>10.8086</c:v>
                </c:pt>
                <c:pt idx="96">
                  <c:v>10.718</c:v>
                </c:pt>
                <c:pt idx="97">
                  <c:v>10.704800000000001</c:v>
                </c:pt>
                <c:pt idx="98">
                  <c:v>10.476000000000001</c:v>
                </c:pt>
                <c:pt idx="99">
                  <c:v>10.384600000000001</c:v>
                </c:pt>
                <c:pt idx="100">
                  <c:v>10.4018</c:v>
                </c:pt>
                <c:pt idx="101">
                  <c:v>10.3102</c:v>
                </c:pt>
                <c:pt idx="102">
                  <c:v>9.9413999999999998</c:v>
                </c:pt>
                <c:pt idx="103">
                  <c:v>9.6791999999999998</c:v>
                </c:pt>
                <c:pt idx="104">
                  <c:v>9.5155999999999992</c:v>
                </c:pt>
                <c:pt idx="105">
                  <c:v>9.3623999999999992</c:v>
                </c:pt>
                <c:pt idx="106">
                  <c:v>9.2347999999999999</c:v>
                </c:pt>
                <c:pt idx="107">
                  <c:v>9.0112000000000005</c:v>
                </c:pt>
                <c:pt idx="108">
                  <c:v>8.9420000000000002</c:v>
                </c:pt>
                <c:pt idx="109">
                  <c:v>8.8783999999999992</c:v>
                </c:pt>
                <c:pt idx="110">
                  <c:v>8.5608000000000004</c:v>
                </c:pt>
                <c:pt idx="111">
                  <c:v>8.2639999999999993</c:v>
                </c:pt>
                <c:pt idx="112">
                  <c:v>8.0774000000000008</c:v>
                </c:pt>
                <c:pt idx="113">
                  <c:v>7.8608000000000002</c:v>
                </c:pt>
                <c:pt idx="114">
                  <c:v>7.7397999999999998</c:v>
                </c:pt>
                <c:pt idx="115">
                  <c:v>7.69</c:v>
                </c:pt>
                <c:pt idx="116">
                  <c:v>7.5483999999999902</c:v>
                </c:pt>
                <c:pt idx="117">
                  <c:v>7.1769999999999996</c:v>
                </c:pt>
                <c:pt idx="118">
                  <c:v>6.9293999999999896</c:v>
                </c:pt>
                <c:pt idx="119">
                  <c:v>6.7328000000000001</c:v>
                </c:pt>
                <c:pt idx="120">
                  <c:v>6.3715999999999999</c:v>
                </c:pt>
                <c:pt idx="121">
                  <c:v>6.2308000000000003</c:v>
                </c:pt>
                <c:pt idx="122">
                  <c:v>5.9729999999999999</c:v>
                </c:pt>
                <c:pt idx="123">
                  <c:v>5.6074000000000002</c:v>
                </c:pt>
                <c:pt idx="124">
                  <c:v>5.3978000000000002</c:v>
                </c:pt>
                <c:pt idx="125">
                  <c:v>5.1806000000000001</c:v>
                </c:pt>
                <c:pt idx="126">
                  <c:v>5.0061999999999998</c:v>
                </c:pt>
                <c:pt idx="127">
                  <c:v>4.7477999999999998</c:v>
                </c:pt>
                <c:pt idx="128">
                  <c:v>4.4488000000000003</c:v>
                </c:pt>
                <c:pt idx="129">
                  <c:v>4.1984000000000004</c:v>
                </c:pt>
                <c:pt idx="130">
                  <c:v>3.8058000000000001</c:v>
                </c:pt>
                <c:pt idx="131">
                  <c:v>3.44</c:v>
                </c:pt>
                <c:pt idx="132">
                  <c:v>3.2347999999999999</c:v>
                </c:pt>
                <c:pt idx="133">
                  <c:v>3.0369999999999999</c:v>
                </c:pt>
                <c:pt idx="134">
                  <c:v>2.7814000000000001</c:v>
                </c:pt>
                <c:pt idx="135">
                  <c:v>2.5198</c:v>
                </c:pt>
                <c:pt idx="136">
                  <c:v>2.2677999999999998</c:v>
                </c:pt>
                <c:pt idx="137">
                  <c:v>2.0213999999999999</c:v>
                </c:pt>
                <c:pt idx="138">
                  <c:v>1.7622</c:v>
                </c:pt>
                <c:pt idx="139">
                  <c:v>1.5553999999999999</c:v>
                </c:pt>
                <c:pt idx="140">
                  <c:v>1.3462000000000001</c:v>
                </c:pt>
                <c:pt idx="141">
                  <c:v>1.0256000000000001</c:v>
                </c:pt>
                <c:pt idx="142">
                  <c:v>0.91279999999999994</c:v>
                </c:pt>
                <c:pt idx="143">
                  <c:v>0.84799999999999998</c:v>
                </c:pt>
                <c:pt idx="144">
                  <c:v>0.70760000000000001</c:v>
                </c:pt>
              </c:numCache>
            </c:numRef>
          </c:yVal>
          <c:smooth val="0"/>
          <c:extLst>
            <c:ext xmlns:c16="http://schemas.microsoft.com/office/drawing/2014/chart" uri="{C3380CC4-5D6E-409C-BE32-E72D297353CC}">
              <c16:uniqueId val="{00000006-E917-4B3B-9634-4D964E804754}"/>
            </c:ext>
          </c:extLst>
        </c:ser>
        <c:dLbls>
          <c:showLegendKey val="0"/>
          <c:showVal val="0"/>
          <c:showCatName val="0"/>
          <c:showSerName val="0"/>
          <c:showPercent val="0"/>
          <c:showBubbleSize val="0"/>
        </c:dLbls>
        <c:axId val="588631272"/>
        <c:axId val="588631992"/>
        <c:extLst>
          <c:ext xmlns:c15="http://schemas.microsoft.com/office/drawing/2012/chart" uri="{02D57815-91ED-43cb-92C2-25804820EDAC}">
            <c15:filteredScatterSeries>
              <c15:ser>
                <c:idx val="3"/>
                <c:order val="0"/>
                <c:tx>
                  <c:strRef>
                    <c:extLst>
                      <c:ext uri="{02D57815-91ED-43cb-92C2-25804820EDAC}">
                        <c15:formulaRef>
                          <c15:sqref>Simulation_March!$M$2</c15:sqref>
                        </c15:formulaRef>
                      </c:ext>
                    </c:extLst>
                    <c:strCache>
                      <c:ptCount val="1"/>
                      <c:pt idx="0">
                        <c:v>EV0 </c:v>
                      </c:pt>
                    </c:strCache>
                  </c:strRef>
                </c:tx>
                <c:spPr>
                  <a:ln w="9525" cap="rnd">
                    <a:solidFill>
                      <a:srgbClr val="92D050"/>
                    </a:solidFill>
                    <a:round/>
                  </a:ln>
                  <a:effectLst/>
                </c:spPr>
                <c:marker>
                  <c:symbol val="circle"/>
                  <c:size val="2"/>
                  <c:spPr>
                    <a:solidFill>
                      <a:srgbClr val="92D050"/>
                    </a:solidFill>
                    <a:ln>
                      <a:solidFill>
                        <a:srgbClr val="92D050"/>
                      </a:solidFill>
                    </a:ln>
                  </c:spPr>
                </c:marker>
                <c:xVal>
                  <c:numRef>
                    <c:extLst>
                      <c:ext uri="{02D57815-91ED-43cb-92C2-25804820EDAC}">
                        <c15:formulaRef>
                          <c15:sqref>Simulation_March!$A$3:$A$147</c15:sqref>
                        </c15:formulaRef>
                      </c:ext>
                    </c:extLst>
                    <c:numCache>
                      <c:formatCode>m/d/yyyy\ h:mm</c:formatCode>
                      <c:ptCount val="145"/>
                      <c:pt idx="0">
                        <c:v>44641.25</c:v>
                      </c:pt>
                      <c:pt idx="1">
                        <c:v>44641.253472222219</c:v>
                      </c:pt>
                      <c:pt idx="2">
                        <c:v>44641.256944444445</c:v>
                      </c:pt>
                      <c:pt idx="3">
                        <c:v>44641.260416666664</c:v>
                      </c:pt>
                      <c:pt idx="4">
                        <c:v>44641.263888888891</c:v>
                      </c:pt>
                      <c:pt idx="5">
                        <c:v>44641.267361111109</c:v>
                      </c:pt>
                      <c:pt idx="6">
                        <c:v>44641.270833333336</c:v>
                      </c:pt>
                      <c:pt idx="7">
                        <c:v>44641.274305555555</c:v>
                      </c:pt>
                      <c:pt idx="8">
                        <c:v>44641.277777777781</c:v>
                      </c:pt>
                      <c:pt idx="9">
                        <c:v>44641.28125</c:v>
                      </c:pt>
                      <c:pt idx="10">
                        <c:v>44641.284722222219</c:v>
                      </c:pt>
                      <c:pt idx="11">
                        <c:v>44641.288194444445</c:v>
                      </c:pt>
                      <c:pt idx="12">
                        <c:v>44641.291666666664</c:v>
                      </c:pt>
                      <c:pt idx="13">
                        <c:v>44641.295138888891</c:v>
                      </c:pt>
                      <c:pt idx="14">
                        <c:v>44641.298611111109</c:v>
                      </c:pt>
                      <c:pt idx="15">
                        <c:v>44641.302083333336</c:v>
                      </c:pt>
                      <c:pt idx="16">
                        <c:v>44641.305555555555</c:v>
                      </c:pt>
                      <c:pt idx="17">
                        <c:v>44641.309027777781</c:v>
                      </c:pt>
                      <c:pt idx="18">
                        <c:v>44641.3125</c:v>
                      </c:pt>
                      <c:pt idx="19">
                        <c:v>44641.315972222219</c:v>
                      </c:pt>
                      <c:pt idx="20">
                        <c:v>44641.319444444445</c:v>
                      </c:pt>
                      <c:pt idx="21">
                        <c:v>44641.322916666664</c:v>
                      </c:pt>
                      <c:pt idx="22">
                        <c:v>44641.326388888891</c:v>
                      </c:pt>
                      <c:pt idx="23">
                        <c:v>44641.329861111109</c:v>
                      </c:pt>
                      <c:pt idx="24">
                        <c:v>44641.333333333336</c:v>
                      </c:pt>
                      <c:pt idx="25">
                        <c:v>44641.336805555555</c:v>
                      </c:pt>
                      <c:pt idx="26">
                        <c:v>44641.340277777781</c:v>
                      </c:pt>
                      <c:pt idx="27">
                        <c:v>44641.34375</c:v>
                      </c:pt>
                      <c:pt idx="28">
                        <c:v>44641.347222222219</c:v>
                      </c:pt>
                      <c:pt idx="29">
                        <c:v>44641.350694444445</c:v>
                      </c:pt>
                      <c:pt idx="30">
                        <c:v>44641.354166666664</c:v>
                      </c:pt>
                      <c:pt idx="31">
                        <c:v>44641.357638888891</c:v>
                      </c:pt>
                      <c:pt idx="32">
                        <c:v>44641.361111111109</c:v>
                      </c:pt>
                      <c:pt idx="33">
                        <c:v>44641.364583333336</c:v>
                      </c:pt>
                      <c:pt idx="34">
                        <c:v>44641.368055555555</c:v>
                      </c:pt>
                      <c:pt idx="35">
                        <c:v>44641.371527777781</c:v>
                      </c:pt>
                      <c:pt idx="36">
                        <c:v>44641.375</c:v>
                      </c:pt>
                      <c:pt idx="37">
                        <c:v>44641.378472222219</c:v>
                      </c:pt>
                      <c:pt idx="38">
                        <c:v>44641.381944444445</c:v>
                      </c:pt>
                      <c:pt idx="39">
                        <c:v>44641.385416666664</c:v>
                      </c:pt>
                      <c:pt idx="40">
                        <c:v>44641.388888888891</c:v>
                      </c:pt>
                      <c:pt idx="41">
                        <c:v>44641.392361111109</c:v>
                      </c:pt>
                      <c:pt idx="42">
                        <c:v>44641.395833333336</c:v>
                      </c:pt>
                      <c:pt idx="43">
                        <c:v>44641.399305555555</c:v>
                      </c:pt>
                      <c:pt idx="44">
                        <c:v>44641.402777777781</c:v>
                      </c:pt>
                      <c:pt idx="45">
                        <c:v>44641.40625</c:v>
                      </c:pt>
                      <c:pt idx="46">
                        <c:v>44641.409722222219</c:v>
                      </c:pt>
                      <c:pt idx="47">
                        <c:v>44641.413194444445</c:v>
                      </c:pt>
                      <c:pt idx="48">
                        <c:v>44641.416666666664</c:v>
                      </c:pt>
                      <c:pt idx="49">
                        <c:v>44641.420138888891</c:v>
                      </c:pt>
                      <c:pt idx="50">
                        <c:v>44641.423611111109</c:v>
                      </c:pt>
                      <c:pt idx="51">
                        <c:v>44641.427083333336</c:v>
                      </c:pt>
                      <c:pt idx="52">
                        <c:v>44641.430555555555</c:v>
                      </c:pt>
                      <c:pt idx="53">
                        <c:v>44641.434027777781</c:v>
                      </c:pt>
                      <c:pt idx="54">
                        <c:v>44641.4375</c:v>
                      </c:pt>
                      <c:pt idx="55">
                        <c:v>44641.440972222219</c:v>
                      </c:pt>
                      <c:pt idx="56">
                        <c:v>44641.444444444445</c:v>
                      </c:pt>
                      <c:pt idx="57">
                        <c:v>44641.447916666664</c:v>
                      </c:pt>
                      <c:pt idx="58">
                        <c:v>44641.451388888891</c:v>
                      </c:pt>
                      <c:pt idx="59">
                        <c:v>44641.454861111109</c:v>
                      </c:pt>
                      <c:pt idx="60">
                        <c:v>44641.458333333336</c:v>
                      </c:pt>
                      <c:pt idx="61">
                        <c:v>44641.461805555555</c:v>
                      </c:pt>
                      <c:pt idx="62">
                        <c:v>44641.465277777781</c:v>
                      </c:pt>
                      <c:pt idx="63">
                        <c:v>44641.46875</c:v>
                      </c:pt>
                      <c:pt idx="64">
                        <c:v>44641.472222222219</c:v>
                      </c:pt>
                      <c:pt idx="65">
                        <c:v>44641.475694444445</c:v>
                      </c:pt>
                      <c:pt idx="66">
                        <c:v>44641.479166666664</c:v>
                      </c:pt>
                      <c:pt idx="67">
                        <c:v>44641.482638888891</c:v>
                      </c:pt>
                      <c:pt idx="68">
                        <c:v>44641.486111111109</c:v>
                      </c:pt>
                      <c:pt idx="69">
                        <c:v>44641.489583333336</c:v>
                      </c:pt>
                      <c:pt idx="70">
                        <c:v>44641.493055555555</c:v>
                      </c:pt>
                      <c:pt idx="71">
                        <c:v>44641.496527777781</c:v>
                      </c:pt>
                      <c:pt idx="72">
                        <c:v>44641.5</c:v>
                      </c:pt>
                      <c:pt idx="73">
                        <c:v>44641.503472222219</c:v>
                      </c:pt>
                      <c:pt idx="74">
                        <c:v>44641.506944444445</c:v>
                      </c:pt>
                      <c:pt idx="75">
                        <c:v>44641.510416666664</c:v>
                      </c:pt>
                      <c:pt idx="76">
                        <c:v>44641.513888888891</c:v>
                      </c:pt>
                      <c:pt idx="77">
                        <c:v>44641.517361111109</c:v>
                      </c:pt>
                      <c:pt idx="78">
                        <c:v>44641.520833333336</c:v>
                      </c:pt>
                      <c:pt idx="79">
                        <c:v>44641.524305555555</c:v>
                      </c:pt>
                      <c:pt idx="80">
                        <c:v>44641.527777777781</c:v>
                      </c:pt>
                      <c:pt idx="81">
                        <c:v>44641.53125</c:v>
                      </c:pt>
                      <c:pt idx="82">
                        <c:v>44641.534722222219</c:v>
                      </c:pt>
                      <c:pt idx="83">
                        <c:v>44641.538194444445</c:v>
                      </c:pt>
                      <c:pt idx="84">
                        <c:v>44641.541666666664</c:v>
                      </c:pt>
                      <c:pt idx="85">
                        <c:v>44641.545138888891</c:v>
                      </c:pt>
                      <c:pt idx="86">
                        <c:v>44641.548611111109</c:v>
                      </c:pt>
                      <c:pt idx="87">
                        <c:v>44641.552083333336</c:v>
                      </c:pt>
                      <c:pt idx="88">
                        <c:v>44641.555555555555</c:v>
                      </c:pt>
                      <c:pt idx="89">
                        <c:v>44641.559027777781</c:v>
                      </c:pt>
                      <c:pt idx="90">
                        <c:v>44641.5625</c:v>
                      </c:pt>
                      <c:pt idx="91">
                        <c:v>44641.565972222219</c:v>
                      </c:pt>
                      <c:pt idx="92">
                        <c:v>44641.569444444445</c:v>
                      </c:pt>
                      <c:pt idx="93">
                        <c:v>44641.572916666664</c:v>
                      </c:pt>
                      <c:pt idx="94">
                        <c:v>44641.576388888891</c:v>
                      </c:pt>
                      <c:pt idx="95">
                        <c:v>44641.579861111109</c:v>
                      </c:pt>
                      <c:pt idx="96">
                        <c:v>44641.583333333336</c:v>
                      </c:pt>
                      <c:pt idx="97">
                        <c:v>44641.586805555555</c:v>
                      </c:pt>
                      <c:pt idx="98">
                        <c:v>44641.590277777781</c:v>
                      </c:pt>
                      <c:pt idx="99">
                        <c:v>44641.59375</c:v>
                      </c:pt>
                      <c:pt idx="100">
                        <c:v>44641.597222222219</c:v>
                      </c:pt>
                      <c:pt idx="101">
                        <c:v>44641.600694444445</c:v>
                      </c:pt>
                      <c:pt idx="102">
                        <c:v>44641.604166666664</c:v>
                      </c:pt>
                      <c:pt idx="103">
                        <c:v>44641.607638888891</c:v>
                      </c:pt>
                      <c:pt idx="104">
                        <c:v>44641.611111111109</c:v>
                      </c:pt>
                      <c:pt idx="105">
                        <c:v>44641.614583333336</c:v>
                      </c:pt>
                      <c:pt idx="106">
                        <c:v>44641.618055555555</c:v>
                      </c:pt>
                      <c:pt idx="107">
                        <c:v>44641.621527777781</c:v>
                      </c:pt>
                      <c:pt idx="108">
                        <c:v>44641.625</c:v>
                      </c:pt>
                      <c:pt idx="109">
                        <c:v>44641.628472222219</c:v>
                      </c:pt>
                      <c:pt idx="110">
                        <c:v>44641.631944444445</c:v>
                      </c:pt>
                      <c:pt idx="111">
                        <c:v>44641.635416666664</c:v>
                      </c:pt>
                      <c:pt idx="112">
                        <c:v>44641.638888888891</c:v>
                      </c:pt>
                      <c:pt idx="113">
                        <c:v>44641.642361111109</c:v>
                      </c:pt>
                      <c:pt idx="114">
                        <c:v>44641.645833333336</c:v>
                      </c:pt>
                      <c:pt idx="115">
                        <c:v>44641.649305555555</c:v>
                      </c:pt>
                      <c:pt idx="116">
                        <c:v>44641.652777777781</c:v>
                      </c:pt>
                      <c:pt idx="117">
                        <c:v>44641.65625</c:v>
                      </c:pt>
                      <c:pt idx="118">
                        <c:v>44641.659722222219</c:v>
                      </c:pt>
                      <c:pt idx="119">
                        <c:v>44641.663194444445</c:v>
                      </c:pt>
                      <c:pt idx="120">
                        <c:v>44641.666666666664</c:v>
                      </c:pt>
                      <c:pt idx="121">
                        <c:v>44641.670138888891</c:v>
                      </c:pt>
                      <c:pt idx="122">
                        <c:v>44641.673611111109</c:v>
                      </c:pt>
                      <c:pt idx="123">
                        <c:v>44641.677083333336</c:v>
                      </c:pt>
                      <c:pt idx="124">
                        <c:v>44641.680555555555</c:v>
                      </c:pt>
                      <c:pt idx="125">
                        <c:v>44641.684027777781</c:v>
                      </c:pt>
                      <c:pt idx="126">
                        <c:v>44641.6875</c:v>
                      </c:pt>
                      <c:pt idx="127">
                        <c:v>44641.690972222219</c:v>
                      </c:pt>
                      <c:pt idx="128">
                        <c:v>44641.694444444445</c:v>
                      </c:pt>
                      <c:pt idx="129">
                        <c:v>44641.697916666664</c:v>
                      </c:pt>
                      <c:pt idx="130">
                        <c:v>44641.701388888891</c:v>
                      </c:pt>
                      <c:pt idx="131">
                        <c:v>44641.704861111109</c:v>
                      </c:pt>
                      <c:pt idx="132">
                        <c:v>44641.708333333336</c:v>
                      </c:pt>
                      <c:pt idx="133">
                        <c:v>44641.711805555555</c:v>
                      </c:pt>
                      <c:pt idx="134">
                        <c:v>44641.715277777781</c:v>
                      </c:pt>
                      <c:pt idx="135">
                        <c:v>44641.71875</c:v>
                      </c:pt>
                      <c:pt idx="136">
                        <c:v>44641.722222222219</c:v>
                      </c:pt>
                      <c:pt idx="137">
                        <c:v>44641.725694444445</c:v>
                      </c:pt>
                      <c:pt idx="138">
                        <c:v>44641.729166666664</c:v>
                      </c:pt>
                      <c:pt idx="139">
                        <c:v>44641.732638888891</c:v>
                      </c:pt>
                      <c:pt idx="140">
                        <c:v>44641.736111111109</c:v>
                      </c:pt>
                      <c:pt idx="141">
                        <c:v>44641.739583333336</c:v>
                      </c:pt>
                      <c:pt idx="142">
                        <c:v>44641.743055555555</c:v>
                      </c:pt>
                      <c:pt idx="143">
                        <c:v>44641.746527777781</c:v>
                      </c:pt>
                      <c:pt idx="144">
                        <c:v>44641.75</c:v>
                      </c:pt>
                    </c:numCache>
                  </c:numRef>
                </c:xVal>
                <c:yVal>
                  <c:numRef>
                    <c:extLst>
                      <c:ext uri="{02D57815-91ED-43cb-92C2-25804820EDAC}">
                        <c15:formulaRef>
                          <c15:sqref>Simulation_March!$M$3:$M$147</c15:sqref>
                        </c15:formulaRef>
                      </c:ext>
                    </c:extLst>
                    <c:numCache>
                      <c:formatCode>General</c:formatCode>
                      <c:ptCount val="14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6.3079999999999998</c:v>
                      </c:pt>
                      <c:pt idx="22">
                        <c:v>6.3079999999999998</c:v>
                      </c:pt>
                      <c:pt idx="23">
                        <c:v>6.3079999999999998</c:v>
                      </c:pt>
                      <c:pt idx="24">
                        <c:v>6.3079999999999998</c:v>
                      </c:pt>
                      <c:pt idx="25">
                        <c:v>6.3079999999999998</c:v>
                      </c:pt>
                      <c:pt idx="26">
                        <c:v>6.3079999999999998</c:v>
                      </c:pt>
                      <c:pt idx="27">
                        <c:v>6.3079999999999998</c:v>
                      </c:pt>
                      <c:pt idx="28">
                        <c:v>6.3079999999999998</c:v>
                      </c:pt>
                      <c:pt idx="29">
                        <c:v>6.3079999999999998</c:v>
                      </c:pt>
                      <c:pt idx="30">
                        <c:v>6.3079999999999998</c:v>
                      </c:pt>
                      <c:pt idx="31">
                        <c:v>6.3079999999999998</c:v>
                      </c:pt>
                      <c:pt idx="32">
                        <c:v>6.3079999999999998</c:v>
                      </c:pt>
                      <c:pt idx="33">
                        <c:v>6.3079999999999998</c:v>
                      </c:pt>
                      <c:pt idx="34">
                        <c:v>6.3079999999999998</c:v>
                      </c:pt>
                      <c:pt idx="35">
                        <c:v>6.3079999999999998</c:v>
                      </c:pt>
                      <c:pt idx="36">
                        <c:v>6.3079999999999998</c:v>
                      </c:pt>
                      <c:pt idx="37">
                        <c:v>6.3079999999999998</c:v>
                      </c:pt>
                      <c:pt idx="38">
                        <c:v>6.3079999999999998</c:v>
                      </c:pt>
                      <c:pt idx="39">
                        <c:v>6.3079999999999998</c:v>
                      </c:pt>
                      <c:pt idx="40">
                        <c:v>6.3079999999999998</c:v>
                      </c:pt>
                      <c:pt idx="41">
                        <c:v>6.3079999999999998</c:v>
                      </c:pt>
                      <c:pt idx="42">
                        <c:v>6.3079999999999998</c:v>
                      </c:pt>
                      <c:pt idx="43">
                        <c:v>6.3079999999999998</c:v>
                      </c:pt>
                      <c:pt idx="44">
                        <c:v>6.3079999999999998</c:v>
                      </c:pt>
                      <c:pt idx="45">
                        <c:v>6.3079999999999998</c:v>
                      </c:pt>
                      <c:pt idx="46">
                        <c:v>6.3079999999999998</c:v>
                      </c:pt>
                      <c:pt idx="47">
                        <c:v>6.3079999999999998</c:v>
                      </c:pt>
                      <c:pt idx="48">
                        <c:v>6.3079999999999998</c:v>
                      </c:pt>
                      <c:pt idx="49">
                        <c:v>6.3079999999999998</c:v>
                      </c:pt>
                      <c:pt idx="50">
                        <c:v>6.3079999999999998</c:v>
                      </c:pt>
                      <c:pt idx="51">
                        <c:v>6.3079999999999998</c:v>
                      </c:pt>
                      <c:pt idx="52">
                        <c:v>6.3079999999999998</c:v>
                      </c:pt>
                      <c:pt idx="53">
                        <c:v>6.3079999999999998</c:v>
                      </c:pt>
                      <c:pt idx="54">
                        <c:v>6.3079999999999998</c:v>
                      </c:pt>
                      <c:pt idx="55">
                        <c:v>6.3079999999999998</c:v>
                      </c:pt>
                      <c:pt idx="56">
                        <c:v>6.3079999999999998</c:v>
                      </c:pt>
                      <c:pt idx="57">
                        <c:v>6.3079999999999998</c:v>
                      </c:pt>
                      <c:pt idx="58">
                        <c:v>6.3079999999999998</c:v>
                      </c:pt>
                      <c:pt idx="59">
                        <c:v>6.3079999999999998</c:v>
                      </c:pt>
                      <c:pt idx="60">
                        <c:v>6.3079999999999998</c:v>
                      </c:pt>
                      <c:pt idx="61">
                        <c:v>6.3079999999999998</c:v>
                      </c:pt>
                      <c:pt idx="62">
                        <c:v>6.3079999999999998</c:v>
                      </c:pt>
                      <c:pt idx="63">
                        <c:v>6.3079999999999998</c:v>
                      </c:pt>
                      <c:pt idx="64">
                        <c:v>6.3079999999999998</c:v>
                      </c:pt>
                      <c:pt idx="65">
                        <c:v>6.3079999999999998</c:v>
                      </c:pt>
                      <c:pt idx="66">
                        <c:v>6.3079999999999998</c:v>
                      </c:pt>
                      <c:pt idx="67">
                        <c:v>6.3079999999999998</c:v>
                      </c:pt>
                      <c:pt idx="68">
                        <c:v>6.3079999999999998</c:v>
                      </c:pt>
                      <c:pt idx="69">
                        <c:v>6.3079999999999998</c:v>
                      </c:pt>
                      <c:pt idx="70">
                        <c:v>6.3079999999999998</c:v>
                      </c:pt>
                      <c:pt idx="71">
                        <c:v>6.3079999999999998</c:v>
                      </c:pt>
                      <c:pt idx="72">
                        <c:v>6.3079999999999998</c:v>
                      </c:pt>
                      <c:pt idx="73">
                        <c:v>6.3079999999999998</c:v>
                      </c:pt>
                      <c:pt idx="74">
                        <c:v>6.3079999999999998</c:v>
                      </c:pt>
                      <c:pt idx="75">
                        <c:v>6.3079999999999998</c:v>
                      </c:pt>
                      <c:pt idx="76">
                        <c:v>6.3079999999999998</c:v>
                      </c:pt>
                      <c:pt idx="77">
                        <c:v>6.3079999999999998</c:v>
                      </c:pt>
                      <c:pt idx="78">
                        <c:v>6.3079999999999998</c:v>
                      </c:pt>
                      <c:pt idx="79">
                        <c:v>6.3079999999999998</c:v>
                      </c:pt>
                      <c:pt idx="80">
                        <c:v>6.3079999999999998</c:v>
                      </c:pt>
                      <c:pt idx="81">
                        <c:v>6.3079999999999998</c:v>
                      </c:pt>
                      <c:pt idx="82">
                        <c:v>6.3079999999999998</c:v>
                      </c:pt>
                      <c:pt idx="83">
                        <c:v>6.3079999999999998</c:v>
                      </c:pt>
                      <c:pt idx="84">
                        <c:v>6.3079999999999998</c:v>
                      </c:pt>
                      <c:pt idx="85">
                        <c:v>6.3079999999999998</c:v>
                      </c:pt>
                      <c:pt idx="86">
                        <c:v>6.3079999999999998</c:v>
                      </c:pt>
                      <c:pt idx="87">
                        <c:v>6.3079999999999998</c:v>
                      </c:pt>
                      <c:pt idx="88">
                        <c:v>6.3079999999999998</c:v>
                      </c:pt>
                      <c:pt idx="89">
                        <c:v>6.3079999999999998</c:v>
                      </c:pt>
                      <c:pt idx="90">
                        <c:v>6.3079999999999998</c:v>
                      </c:pt>
                      <c:pt idx="91">
                        <c:v>6.3079999999999998</c:v>
                      </c:pt>
                      <c:pt idx="92">
                        <c:v>6.3079999999999998</c:v>
                      </c:pt>
                      <c:pt idx="93">
                        <c:v>6.3079999999999998</c:v>
                      </c:pt>
                      <c:pt idx="94">
                        <c:v>6.3079999999999998</c:v>
                      </c:pt>
                      <c:pt idx="95">
                        <c:v>6.3079999999999998</c:v>
                      </c:pt>
                      <c:pt idx="96">
                        <c:v>6.3079999999999998</c:v>
                      </c:pt>
                      <c:pt idx="97">
                        <c:v>6.3079999999999998</c:v>
                      </c:pt>
                      <c:pt idx="98">
                        <c:v>6.3079999999999998</c:v>
                      </c:pt>
                      <c:pt idx="99">
                        <c:v>6.3079999999999998</c:v>
                      </c:pt>
                      <c:pt idx="100">
                        <c:v>6.3079999999999998</c:v>
                      </c:pt>
                      <c:pt idx="101">
                        <c:v>6.3079999999999998</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numCache>
                  </c:numRef>
                </c:yVal>
                <c:smooth val="0"/>
                <c:extLst>
                  <c:ext xmlns:c16="http://schemas.microsoft.com/office/drawing/2014/chart" uri="{C3380CC4-5D6E-409C-BE32-E72D297353CC}">
                    <c16:uniqueId val="{00000000-E917-4B3B-9634-4D964E804754}"/>
                  </c:ext>
                </c:extLst>
              </c15:ser>
            </c15:filteredScatterSeries>
            <c15:filteredScatterSeries>
              <c15:ser>
                <c:idx val="1"/>
                <c:order val="1"/>
                <c:tx>
                  <c:strRef>
                    <c:extLst xmlns:c15="http://schemas.microsoft.com/office/drawing/2012/chart">
                      <c:ext xmlns:c15="http://schemas.microsoft.com/office/drawing/2012/chart" uri="{02D57815-91ED-43cb-92C2-25804820EDAC}">
                        <c15:formulaRef>
                          <c15:sqref>Simulation_March!$U$2</c15:sqref>
                        </c15:formulaRef>
                      </c:ext>
                    </c:extLst>
                    <c:strCache>
                      <c:ptCount val="1"/>
                      <c:pt idx="0">
                        <c:v>EV1 </c:v>
                      </c:pt>
                    </c:strCache>
                  </c:strRef>
                </c:tx>
                <c:spPr>
                  <a:ln w="9525"/>
                </c:spPr>
                <c:marker>
                  <c:symbol val="circle"/>
                  <c:size val="2"/>
                  <c:spPr>
                    <a:ln w="6350"/>
                  </c:spPr>
                </c:marker>
                <c:dPt>
                  <c:idx val="107"/>
                  <c:marker>
                    <c:spPr>
                      <a:ln w="9525"/>
                    </c:spPr>
                  </c:marker>
                  <c:bubble3D val="0"/>
                  <c:extLst xmlns:c15="http://schemas.microsoft.com/office/drawing/2012/chart">
                    <c:ext xmlns:c16="http://schemas.microsoft.com/office/drawing/2014/chart" uri="{C3380CC4-5D6E-409C-BE32-E72D297353CC}">
                      <c16:uniqueId val="{00000001-E917-4B3B-9634-4D964E804754}"/>
                    </c:ext>
                  </c:extLst>
                </c:dPt>
                <c:xVal>
                  <c:numRef>
                    <c:extLst xmlns:c15="http://schemas.microsoft.com/office/drawing/2012/chart">
                      <c:ext xmlns:c15="http://schemas.microsoft.com/office/drawing/2012/chart" uri="{02D57815-91ED-43cb-92C2-25804820EDAC}">
                        <c15:formulaRef>
                          <c15:sqref>Simulation_March!$A$3:$A$147</c15:sqref>
                        </c15:formulaRef>
                      </c:ext>
                    </c:extLst>
                    <c:numCache>
                      <c:formatCode>m/d/yyyy\ h:mm</c:formatCode>
                      <c:ptCount val="145"/>
                      <c:pt idx="0">
                        <c:v>44641.25</c:v>
                      </c:pt>
                      <c:pt idx="1">
                        <c:v>44641.253472222219</c:v>
                      </c:pt>
                      <c:pt idx="2">
                        <c:v>44641.256944444445</c:v>
                      </c:pt>
                      <c:pt idx="3">
                        <c:v>44641.260416666664</c:v>
                      </c:pt>
                      <c:pt idx="4">
                        <c:v>44641.263888888891</c:v>
                      </c:pt>
                      <c:pt idx="5">
                        <c:v>44641.267361111109</c:v>
                      </c:pt>
                      <c:pt idx="6">
                        <c:v>44641.270833333336</c:v>
                      </c:pt>
                      <c:pt idx="7">
                        <c:v>44641.274305555555</c:v>
                      </c:pt>
                      <c:pt idx="8">
                        <c:v>44641.277777777781</c:v>
                      </c:pt>
                      <c:pt idx="9">
                        <c:v>44641.28125</c:v>
                      </c:pt>
                      <c:pt idx="10">
                        <c:v>44641.284722222219</c:v>
                      </c:pt>
                      <c:pt idx="11">
                        <c:v>44641.288194444445</c:v>
                      </c:pt>
                      <c:pt idx="12">
                        <c:v>44641.291666666664</c:v>
                      </c:pt>
                      <c:pt idx="13">
                        <c:v>44641.295138888891</c:v>
                      </c:pt>
                      <c:pt idx="14">
                        <c:v>44641.298611111109</c:v>
                      </c:pt>
                      <c:pt idx="15">
                        <c:v>44641.302083333336</c:v>
                      </c:pt>
                      <c:pt idx="16">
                        <c:v>44641.305555555555</c:v>
                      </c:pt>
                      <c:pt idx="17">
                        <c:v>44641.309027777781</c:v>
                      </c:pt>
                      <c:pt idx="18">
                        <c:v>44641.3125</c:v>
                      </c:pt>
                      <c:pt idx="19">
                        <c:v>44641.315972222219</c:v>
                      </c:pt>
                      <c:pt idx="20">
                        <c:v>44641.319444444445</c:v>
                      </c:pt>
                      <c:pt idx="21">
                        <c:v>44641.322916666664</c:v>
                      </c:pt>
                      <c:pt idx="22">
                        <c:v>44641.326388888891</c:v>
                      </c:pt>
                      <c:pt idx="23">
                        <c:v>44641.329861111109</c:v>
                      </c:pt>
                      <c:pt idx="24">
                        <c:v>44641.333333333336</c:v>
                      </c:pt>
                      <c:pt idx="25">
                        <c:v>44641.336805555555</c:v>
                      </c:pt>
                      <c:pt idx="26">
                        <c:v>44641.340277777781</c:v>
                      </c:pt>
                      <c:pt idx="27">
                        <c:v>44641.34375</c:v>
                      </c:pt>
                      <c:pt idx="28">
                        <c:v>44641.347222222219</c:v>
                      </c:pt>
                      <c:pt idx="29">
                        <c:v>44641.350694444445</c:v>
                      </c:pt>
                      <c:pt idx="30">
                        <c:v>44641.354166666664</c:v>
                      </c:pt>
                      <c:pt idx="31">
                        <c:v>44641.357638888891</c:v>
                      </c:pt>
                      <c:pt idx="32">
                        <c:v>44641.361111111109</c:v>
                      </c:pt>
                      <c:pt idx="33">
                        <c:v>44641.364583333336</c:v>
                      </c:pt>
                      <c:pt idx="34">
                        <c:v>44641.368055555555</c:v>
                      </c:pt>
                      <c:pt idx="35">
                        <c:v>44641.371527777781</c:v>
                      </c:pt>
                      <c:pt idx="36">
                        <c:v>44641.375</c:v>
                      </c:pt>
                      <c:pt idx="37">
                        <c:v>44641.378472222219</c:v>
                      </c:pt>
                      <c:pt idx="38">
                        <c:v>44641.381944444445</c:v>
                      </c:pt>
                      <c:pt idx="39">
                        <c:v>44641.385416666664</c:v>
                      </c:pt>
                      <c:pt idx="40">
                        <c:v>44641.388888888891</c:v>
                      </c:pt>
                      <c:pt idx="41">
                        <c:v>44641.392361111109</c:v>
                      </c:pt>
                      <c:pt idx="42">
                        <c:v>44641.395833333336</c:v>
                      </c:pt>
                      <c:pt idx="43">
                        <c:v>44641.399305555555</c:v>
                      </c:pt>
                      <c:pt idx="44">
                        <c:v>44641.402777777781</c:v>
                      </c:pt>
                      <c:pt idx="45">
                        <c:v>44641.40625</c:v>
                      </c:pt>
                      <c:pt idx="46">
                        <c:v>44641.409722222219</c:v>
                      </c:pt>
                      <c:pt idx="47">
                        <c:v>44641.413194444445</c:v>
                      </c:pt>
                      <c:pt idx="48">
                        <c:v>44641.416666666664</c:v>
                      </c:pt>
                      <c:pt idx="49">
                        <c:v>44641.420138888891</c:v>
                      </c:pt>
                      <c:pt idx="50">
                        <c:v>44641.423611111109</c:v>
                      </c:pt>
                      <c:pt idx="51">
                        <c:v>44641.427083333336</c:v>
                      </c:pt>
                      <c:pt idx="52">
                        <c:v>44641.430555555555</c:v>
                      </c:pt>
                      <c:pt idx="53">
                        <c:v>44641.434027777781</c:v>
                      </c:pt>
                      <c:pt idx="54">
                        <c:v>44641.4375</c:v>
                      </c:pt>
                      <c:pt idx="55">
                        <c:v>44641.440972222219</c:v>
                      </c:pt>
                      <c:pt idx="56">
                        <c:v>44641.444444444445</c:v>
                      </c:pt>
                      <c:pt idx="57">
                        <c:v>44641.447916666664</c:v>
                      </c:pt>
                      <c:pt idx="58">
                        <c:v>44641.451388888891</c:v>
                      </c:pt>
                      <c:pt idx="59">
                        <c:v>44641.454861111109</c:v>
                      </c:pt>
                      <c:pt idx="60">
                        <c:v>44641.458333333336</c:v>
                      </c:pt>
                      <c:pt idx="61">
                        <c:v>44641.461805555555</c:v>
                      </c:pt>
                      <c:pt idx="62">
                        <c:v>44641.465277777781</c:v>
                      </c:pt>
                      <c:pt idx="63">
                        <c:v>44641.46875</c:v>
                      </c:pt>
                      <c:pt idx="64">
                        <c:v>44641.472222222219</c:v>
                      </c:pt>
                      <c:pt idx="65">
                        <c:v>44641.475694444445</c:v>
                      </c:pt>
                      <c:pt idx="66">
                        <c:v>44641.479166666664</c:v>
                      </c:pt>
                      <c:pt idx="67">
                        <c:v>44641.482638888891</c:v>
                      </c:pt>
                      <c:pt idx="68">
                        <c:v>44641.486111111109</c:v>
                      </c:pt>
                      <c:pt idx="69">
                        <c:v>44641.489583333336</c:v>
                      </c:pt>
                      <c:pt idx="70">
                        <c:v>44641.493055555555</c:v>
                      </c:pt>
                      <c:pt idx="71">
                        <c:v>44641.496527777781</c:v>
                      </c:pt>
                      <c:pt idx="72">
                        <c:v>44641.5</c:v>
                      </c:pt>
                      <c:pt idx="73">
                        <c:v>44641.503472222219</c:v>
                      </c:pt>
                      <c:pt idx="74">
                        <c:v>44641.506944444445</c:v>
                      </c:pt>
                      <c:pt idx="75">
                        <c:v>44641.510416666664</c:v>
                      </c:pt>
                      <c:pt idx="76">
                        <c:v>44641.513888888891</c:v>
                      </c:pt>
                      <c:pt idx="77">
                        <c:v>44641.517361111109</c:v>
                      </c:pt>
                      <c:pt idx="78">
                        <c:v>44641.520833333336</c:v>
                      </c:pt>
                      <c:pt idx="79">
                        <c:v>44641.524305555555</c:v>
                      </c:pt>
                      <c:pt idx="80">
                        <c:v>44641.527777777781</c:v>
                      </c:pt>
                      <c:pt idx="81">
                        <c:v>44641.53125</c:v>
                      </c:pt>
                      <c:pt idx="82">
                        <c:v>44641.534722222219</c:v>
                      </c:pt>
                      <c:pt idx="83">
                        <c:v>44641.538194444445</c:v>
                      </c:pt>
                      <c:pt idx="84">
                        <c:v>44641.541666666664</c:v>
                      </c:pt>
                      <c:pt idx="85">
                        <c:v>44641.545138888891</c:v>
                      </c:pt>
                      <c:pt idx="86">
                        <c:v>44641.548611111109</c:v>
                      </c:pt>
                      <c:pt idx="87">
                        <c:v>44641.552083333336</c:v>
                      </c:pt>
                      <c:pt idx="88">
                        <c:v>44641.555555555555</c:v>
                      </c:pt>
                      <c:pt idx="89">
                        <c:v>44641.559027777781</c:v>
                      </c:pt>
                      <c:pt idx="90">
                        <c:v>44641.5625</c:v>
                      </c:pt>
                      <c:pt idx="91">
                        <c:v>44641.565972222219</c:v>
                      </c:pt>
                      <c:pt idx="92">
                        <c:v>44641.569444444445</c:v>
                      </c:pt>
                      <c:pt idx="93">
                        <c:v>44641.572916666664</c:v>
                      </c:pt>
                      <c:pt idx="94">
                        <c:v>44641.576388888891</c:v>
                      </c:pt>
                      <c:pt idx="95">
                        <c:v>44641.579861111109</c:v>
                      </c:pt>
                      <c:pt idx="96">
                        <c:v>44641.583333333336</c:v>
                      </c:pt>
                      <c:pt idx="97">
                        <c:v>44641.586805555555</c:v>
                      </c:pt>
                      <c:pt idx="98">
                        <c:v>44641.590277777781</c:v>
                      </c:pt>
                      <c:pt idx="99">
                        <c:v>44641.59375</c:v>
                      </c:pt>
                      <c:pt idx="100">
                        <c:v>44641.597222222219</c:v>
                      </c:pt>
                      <c:pt idx="101">
                        <c:v>44641.600694444445</c:v>
                      </c:pt>
                      <c:pt idx="102">
                        <c:v>44641.604166666664</c:v>
                      </c:pt>
                      <c:pt idx="103">
                        <c:v>44641.607638888891</c:v>
                      </c:pt>
                      <c:pt idx="104">
                        <c:v>44641.611111111109</c:v>
                      </c:pt>
                      <c:pt idx="105">
                        <c:v>44641.614583333336</c:v>
                      </c:pt>
                      <c:pt idx="106">
                        <c:v>44641.618055555555</c:v>
                      </c:pt>
                      <c:pt idx="107">
                        <c:v>44641.621527777781</c:v>
                      </c:pt>
                      <c:pt idx="108">
                        <c:v>44641.625</c:v>
                      </c:pt>
                      <c:pt idx="109">
                        <c:v>44641.628472222219</c:v>
                      </c:pt>
                      <c:pt idx="110">
                        <c:v>44641.631944444445</c:v>
                      </c:pt>
                      <c:pt idx="111">
                        <c:v>44641.635416666664</c:v>
                      </c:pt>
                      <c:pt idx="112">
                        <c:v>44641.638888888891</c:v>
                      </c:pt>
                      <c:pt idx="113">
                        <c:v>44641.642361111109</c:v>
                      </c:pt>
                      <c:pt idx="114">
                        <c:v>44641.645833333336</c:v>
                      </c:pt>
                      <c:pt idx="115">
                        <c:v>44641.649305555555</c:v>
                      </c:pt>
                      <c:pt idx="116">
                        <c:v>44641.652777777781</c:v>
                      </c:pt>
                      <c:pt idx="117">
                        <c:v>44641.65625</c:v>
                      </c:pt>
                      <c:pt idx="118">
                        <c:v>44641.659722222219</c:v>
                      </c:pt>
                      <c:pt idx="119">
                        <c:v>44641.663194444445</c:v>
                      </c:pt>
                      <c:pt idx="120">
                        <c:v>44641.666666666664</c:v>
                      </c:pt>
                      <c:pt idx="121">
                        <c:v>44641.670138888891</c:v>
                      </c:pt>
                      <c:pt idx="122">
                        <c:v>44641.673611111109</c:v>
                      </c:pt>
                      <c:pt idx="123">
                        <c:v>44641.677083333336</c:v>
                      </c:pt>
                      <c:pt idx="124">
                        <c:v>44641.680555555555</c:v>
                      </c:pt>
                      <c:pt idx="125">
                        <c:v>44641.684027777781</c:v>
                      </c:pt>
                      <c:pt idx="126">
                        <c:v>44641.6875</c:v>
                      </c:pt>
                      <c:pt idx="127">
                        <c:v>44641.690972222219</c:v>
                      </c:pt>
                      <c:pt idx="128">
                        <c:v>44641.694444444445</c:v>
                      </c:pt>
                      <c:pt idx="129">
                        <c:v>44641.697916666664</c:v>
                      </c:pt>
                      <c:pt idx="130">
                        <c:v>44641.701388888891</c:v>
                      </c:pt>
                      <c:pt idx="131">
                        <c:v>44641.704861111109</c:v>
                      </c:pt>
                      <c:pt idx="132">
                        <c:v>44641.708333333336</c:v>
                      </c:pt>
                      <c:pt idx="133">
                        <c:v>44641.711805555555</c:v>
                      </c:pt>
                      <c:pt idx="134">
                        <c:v>44641.715277777781</c:v>
                      </c:pt>
                      <c:pt idx="135">
                        <c:v>44641.71875</c:v>
                      </c:pt>
                      <c:pt idx="136">
                        <c:v>44641.722222222219</c:v>
                      </c:pt>
                      <c:pt idx="137">
                        <c:v>44641.725694444445</c:v>
                      </c:pt>
                      <c:pt idx="138">
                        <c:v>44641.729166666664</c:v>
                      </c:pt>
                      <c:pt idx="139">
                        <c:v>44641.732638888891</c:v>
                      </c:pt>
                      <c:pt idx="140">
                        <c:v>44641.736111111109</c:v>
                      </c:pt>
                      <c:pt idx="141">
                        <c:v>44641.739583333336</c:v>
                      </c:pt>
                      <c:pt idx="142">
                        <c:v>44641.743055555555</c:v>
                      </c:pt>
                      <c:pt idx="143">
                        <c:v>44641.746527777781</c:v>
                      </c:pt>
                      <c:pt idx="144">
                        <c:v>44641.75</c:v>
                      </c:pt>
                    </c:numCache>
                  </c:numRef>
                </c:xVal>
                <c:yVal>
                  <c:numRef>
                    <c:extLst xmlns:c15="http://schemas.microsoft.com/office/drawing/2012/chart">
                      <c:ext xmlns:c15="http://schemas.microsoft.com/office/drawing/2012/chart" uri="{02D57815-91ED-43cb-92C2-25804820EDAC}">
                        <c15:formulaRef>
                          <c15:sqref>Simulation_March!$U$3:$U$147</c15:sqref>
                        </c15:formulaRef>
                      </c:ext>
                    </c:extLst>
                    <c:numCache>
                      <c:formatCode>General</c:formatCode>
                      <c:ptCount val="14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6.3079999999999998</c:v>
                      </c:pt>
                      <c:pt idx="31">
                        <c:v>6.3079999999999998</c:v>
                      </c:pt>
                      <c:pt idx="32">
                        <c:v>6.3079999999999998</c:v>
                      </c:pt>
                      <c:pt idx="33">
                        <c:v>6.3079999999999998</c:v>
                      </c:pt>
                      <c:pt idx="34">
                        <c:v>6.3079999999999998</c:v>
                      </c:pt>
                      <c:pt idx="35">
                        <c:v>6.3079999999999998</c:v>
                      </c:pt>
                      <c:pt idx="36">
                        <c:v>6.3079999999999998</c:v>
                      </c:pt>
                      <c:pt idx="37">
                        <c:v>6.3079999999999998</c:v>
                      </c:pt>
                      <c:pt idx="38">
                        <c:v>6.3079999999999998</c:v>
                      </c:pt>
                      <c:pt idx="39">
                        <c:v>6.3079999999999998</c:v>
                      </c:pt>
                      <c:pt idx="40">
                        <c:v>6.3079999999999998</c:v>
                      </c:pt>
                      <c:pt idx="41">
                        <c:v>6.3079999999999998</c:v>
                      </c:pt>
                      <c:pt idx="42">
                        <c:v>6.3079999999999998</c:v>
                      </c:pt>
                      <c:pt idx="43">
                        <c:v>6.3079999999999998</c:v>
                      </c:pt>
                      <c:pt idx="44">
                        <c:v>6.3079999999999998</c:v>
                      </c:pt>
                      <c:pt idx="45">
                        <c:v>6.3079999999999998</c:v>
                      </c:pt>
                      <c:pt idx="46">
                        <c:v>6.3079999999999998</c:v>
                      </c:pt>
                      <c:pt idx="47">
                        <c:v>6.3079999999999998</c:v>
                      </c:pt>
                      <c:pt idx="48">
                        <c:v>6.3079999999999998</c:v>
                      </c:pt>
                      <c:pt idx="49">
                        <c:v>6.3079999999999998</c:v>
                      </c:pt>
                      <c:pt idx="50">
                        <c:v>6.3079999999999998</c:v>
                      </c:pt>
                      <c:pt idx="51">
                        <c:v>6.3079999999999998</c:v>
                      </c:pt>
                      <c:pt idx="52">
                        <c:v>6.3079999999999998</c:v>
                      </c:pt>
                      <c:pt idx="53">
                        <c:v>6.3079999999999998</c:v>
                      </c:pt>
                      <c:pt idx="54">
                        <c:v>6.3079999999999998</c:v>
                      </c:pt>
                      <c:pt idx="55">
                        <c:v>6.3079999999999998</c:v>
                      </c:pt>
                      <c:pt idx="56">
                        <c:v>6.3079999999999998</c:v>
                      </c:pt>
                      <c:pt idx="57">
                        <c:v>6.3079999999999998</c:v>
                      </c:pt>
                      <c:pt idx="58">
                        <c:v>6.3079999999999998</c:v>
                      </c:pt>
                      <c:pt idx="59">
                        <c:v>6.3079999999999998</c:v>
                      </c:pt>
                      <c:pt idx="60">
                        <c:v>6.3079999999999998</c:v>
                      </c:pt>
                      <c:pt idx="61">
                        <c:v>6.3079999999999998</c:v>
                      </c:pt>
                      <c:pt idx="62">
                        <c:v>6.3079999999999998</c:v>
                      </c:pt>
                      <c:pt idx="63">
                        <c:v>6.3079999999999998</c:v>
                      </c:pt>
                      <c:pt idx="64">
                        <c:v>6.3079999999999998</c:v>
                      </c:pt>
                      <c:pt idx="65">
                        <c:v>6.3079999999999998</c:v>
                      </c:pt>
                      <c:pt idx="66">
                        <c:v>6.3079999999999998</c:v>
                      </c:pt>
                      <c:pt idx="67">
                        <c:v>6.3079999999999998</c:v>
                      </c:pt>
                      <c:pt idx="68">
                        <c:v>6.3079999999999998</c:v>
                      </c:pt>
                      <c:pt idx="69">
                        <c:v>6.3079999999999998</c:v>
                      </c:pt>
                      <c:pt idx="70">
                        <c:v>6.3079999999999998</c:v>
                      </c:pt>
                      <c:pt idx="71">
                        <c:v>6.3079999999999998</c:v>
                      </c:pt>
                      <c:pt idx="72">
                        <c:v>6.3079999999999998</c:v>
                      </c:pt>
                      <c:pt idx="73">
                        <c:v>6.3079999999999998</c:v>
                      </c:pt>
                      <c:pt idx="74">
                        <c:v>6.3079999999999998</c:v>
                      </c:pt>
                      <c:pt idx="75">
                        <c:v>6.3079999999999998</c:v>
                      </c:pt>
                      <c:pt idx="76">
                        <c:v>6.3079999999999998</c:v>
                      </c:pt>
                      <c:pt idx="77">
                        <c:v>6.3079999999999998</c:v>
                      </c:pt>
                      <c:pt idx="78">
                        <c:v>6.3079999999999998</c:v>
                      </c:pt>
                      <c:pt idx="79">
                        <c:v>6.3079999999999998</c:v>
                      </c:pt>
                      <c:pt idx="80">
                        <c:v>6.3079999999999998</c:v>
                      </c:pt>
                      <c:pt idx="81">
                        <c:v>6.3079999999999998</c:v>
                      </c:pt>
                      <c:pt idx="82">
                        <c:v>6.3079999999999998</c:v>
                      </c:pt>
                      <c:pt idx="83">
                        <c:v>6.3079999999999998</c:v>
                      </c:pt>
                      <c:pt idx="84">
                        <c:v>6.3079999999999998</c:v>
                      </c:pt>
                      <c:pt idx="85">
                        <c:v>6.3079999999999998</c:v>
                      </c:pt>
                      <c:pt idx="86">
                        <c:v>6.3079999999999998</c:v>
                      </c:pt>
                      <c:pt idx="87">
                        <c:v>6.3079999999999998</c:v>
                      </c:pt>
                      <c:pt idx="88">
                        <c:v>6.3079999999999998</c:v>
                      </c:pt>
                      <c:pt idx="89">
                        <c:v>6.3079999999999998</c:v>
                      </c:pt>
                      <c:pt idx="90">
                        <c:v>6.3079999999999998</c:v>
                      </c:pt>
                      <c:pt idx="91">
                        <c:v>6.3079999999999998</c:v>
                      </c:pt>
                      <c:pt idx="92">
                        <c:v>6.3079999999999998</c:v>
                      </c:pt>
                      <c:pt idx="93">
                        <c:v>6.3079999999999998</c:v>
                      </c:pt>
                      <c:pt idx="94">
                        <c:v>6.3079999999999998</c:v>
                      </c:pt>
                      <c:pt idx="95">
                        <c:v>6.3079999999999998</c:v>
                      </c:pt>
                      <c:pt idx="96">
                        <c:v>6.3079999999999998</c:v>
                      </c:pt>
                      <c:pt idx="97">
                        <c:v>6.3079999999999998</c:v>
                      </c:pt>
                      <c:pt idx="98">
                        <c:v>6.3079999999999998</c:v>
                      </c:pt>
                      <c:pt idx="99">
                        <c:v>6.3079999999999998</c:v>
                      </c:pt>
                      <c:pt idx="100">
                        <c:v>6.3079999999999998</c:v>
                      </c:pt>
                      <c:pt idx="101">
                        <c:v>6.3079999999999998</c:v>
                      </c:pt>
                      <c:pt idx="102">
                        <c:v>6.3079999999999998</c:v>
                      </c:pt>
                      <c:pt idx="103">
                        <c:v>6.3079999999999998</c:v>
                      </c:pt>
                      <c:pt idx="104">
                        <c:v>6.3079999999999998</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numCache>
                  </c:numRef>
                </c:yVal>
                <c:smooth val="0"/>
                <c:extLst xmlns:c15="http://schemas.microsoft.com/office/drawing/2012/chart">
                  <c:ext xmlns:c16="http://schemas.microsoft.com/office/drawing/2014/chart" uri="{C3380CC4-5D6E-409C-BE32-E72D297353CC}">
                    <c16:uniqueId val="{00000002-E917-4B3B-9634-4D964E804754}"/>
                  </c:ext>
                </c:extLst>
              </c15:ser>
            </c15:filteredScatterSeries>
            <c15:filteredScatterSeries>
              <c15:ser>
                <c:idx val="0"/>
                <c:order val="2"/>
                <c:tx>
                  <c:strRef>
                    <c:extLst xmlns:c15="http://schemas.microsoft.com/office/drawing/2012/chart">
                      <c:ext xmlns:c15="http://schemas.microsoft.com/office/drawing/2012/chart" uri="{02D57815-91ED-43cb-92C2-25804820EDAC}">
                        <c15:formulaRef>
                          <c15:sqref>Simulation_March!$I$2</c15:sqref>
                        </c15:formulaRef>
                      </c:ext>
                    </c:extLst>
                    <c:strCache>
                      <c:ptCount val="1"/>
                      <c:pt idx="0">
                        <c:v>EV2 </c:v>
                      </c:pt>
                    </c:strCache>
                  </c:strRef>
                </c:tx>
                <c:spPr>
                  <a:ln w="9525" cap="rnd">
                    <a:solidFill>
                      <a:schemeClr val="accent1"/>
                    </a:solidFill>
                    <a:round/>
                  </a:ln>
                  <a:effectLst/>
                </c:spPr>
                <c:marker>
                  <c:symbol val="circle"/>
                  <c:size val="2"/>
                  <c:spPr>
                    <a:solidFill>
                      <a:schemeClr val="accent1"/>
                    </a:solidFill>
                    <a:ln w="9525">
                      <a:solidFill>
                        <a:schemeClr val="accent1"/>
                      </a:solidFill>
                    </a:ln>
                    <a:effectLst/>
                  </c:spPr>
                </c:marker>
                <c:xVal>
                  <c:numRef>
                    <c:extLst xmlns:c15="http://schemas.microsoft.com/office/drawing/2012/chart">
                      <c:ext xmlns:c15="http://schemas.microsoft.com/office/drawing/2012/chart" uri="{02D57815-91ED-43cb-92C2-25804820EDAC}">
                        <c15:formulaRef>
                          <c15:sqref>Simulation_March!$A$3:$A$147</c15:sqref>
                        </c15:formulaRef>
                      </c:ext>
                    </c:extLst>
                    <c:numCache>
                      <c:formatCode>m/d/yyyy\ h:mm</c:formatCode>
                      <c:ptCount val="145"/>
                      <c:pt idx="0">
                        <c:v>44641.25</c:v>
                      </c:pt>
                      <c:pt idx="1">
                        <c:v>44641.253472222219</c:v>
                      </c:pt>
                      <c:pt idx="2">
                        <c:v>44641.256944444445</c:v>
                      </c:pt>
                      <c:pt idx="3">
                        <c:v>44641.260416666664</c:v>
                      </c:pt>
                      <c:pt idx="4">
                        <c:v>44641.263888888891</c:v>
                      </c:pt>
                      <c:pt idx="5">
                        <c:v>44641.267361111109</c:v>
                      </c:pt>
                      <c:pt idx="6">
                        <c:v>44641.270833333336</c:v>
                      </c:pt>
                      <c:pt idx="7">
                        <c:v>44641.274305555555</c:v>
                      </c:pt>
                      <c:pt idx="8">
                        <c:v>44641.277777777781</c:v>
                      </c:pt>
                      <c:pt idx="9">
                        <c:v>44641.28125</c:v>
                      </c:pt>
                      <c:pt idx="10">
                        <c:v>44641.284722222219</c:v>
                      </c:pt>
                      <c:pt idx="11">
                        <c:v>44641.288194444445</c:v>
                      </c:pt>
                      <c:pt idx="12">
                        <c:v>44641.291666666664</c:v>
                      </c:pt>
                      <c:pt idx="13">
                        <c:v>44641.295138888891</c:v>
                      </c:pt>
                      <c:pt idx="14">
                        <c:v>44641.298611111109</c:v>
                      </c:pt>
                      <c:pt idx="15">
                        <c:v>44641.302083333336</c:v>
                      </c:pt>
                      <c:pt idx="16">
                        <c:v>44641.305555555555</c:v>
                      </c:pt>
                      <c:pt idx="17">
                        <c:v>44641.309027777781</c:v>
                      </c:pt>
                      <c:pt idx="18">
                        <c:v>44641.3125</c:v>
                      </c:pt>
                      <c:pt idx="19">
                        <c:v>44641.315972222219</c:v>
                      </c:pt>
                      <c:pt idx="20">
                        <c:v>44641.319444444445</c:v>
                      </c:pt>
                      <c:pt idx="21">
                        <c:v>44641.322916666664</c:v>
                      </c:pt>
                      <c:pt idx="22">
                        <c:v>44641.326388888891</c:v>
                      </c:pt>
                      <c:pt idx="23">
                        <c:v>44641.329861111109</c:v>
                      </c:pt>
                      <c:pt idx="24">
                        <c:v>44641.333333333336</c:v>
                      </c:pt>
                      <c:pt idx="25">
                        <c:v>44641.336805555555</c:v>
                      </c:pt>
                      <c:pt idx="26">
                        <c:v>44641.340277777781</c:v>
                      </c:pt>
                      <c:pt idx="27">
                        <c:v>44641.34375</c:v>
                      </c:pt>
                      <c:pt idx="28">
                        <c:v>44641.347222222219</c:v>
                      </c:pt>
                      <c:pt idx="29">
                        <c:v>44641.350694444445</c:v>
                      </c:pt>
                      <c:pt idx="30">
                        <c:v>44641.354166666664</c:v>
                      </c:pt>
                      <c:pt idx="31">
                        <c:v>44641.357638888891</c:v>
                      </c:pt>
                      <c:pt idx="32">
                        <c:v>44641.361111111109</c:v>
                      </c:pt>
                      <c:pt idx="33">
                        <c:v>44641.364583333336</c:v>
                      </c:pt>
                      <c:pt idx="34">
                        <c:v>44641.368055555555</c:v>
                      </c:pt>
                      <c:pt idx="35">
                        <c:v>44641.371527777781</c:v>
                      </c:pt>
                      <c:pt idx="36">
                        <c:v>44641.375</c:v>
                      </c:pt>
                      <c:pt idx="37">
                        <c:v>44641.378472222219</c:v>
                      </c:pt>
                      <c:pt idx="38">
                        <c:v>44641.381944444445</c:v>
                      </c:pt>
                      <c:pt idx="39">
                        <c:v>44641.385416666664</c:v>
                      </c:pt>
                      <c:pt idx="40">
                        <c:v>44641.388888888891</c:v>
                      </c:pt>
                      <c:pt idx="41">
                        <c:v>44641.392361111109</c:v>
                      </c:pt>
                      <c:pt idx="42">
                        <c:v>44641.395833333336</c:v>
                      </c:pt>
                      <c:pt idx="43">
                        <c:v>44641.399305555555</c:v>
                      </c:pt>
                      <c:pt idx="44">
                        <c:v>44641.402777777781</c:v>
                      </c:pt>
                      <c:pt idx="45">
                        <c:v>44641.40625</c:v>
                      </c:pt>
                      <c:pt idx="46">
                        <c:v>44641.409722222219</c:v>
                      </c:pt>
                      <c:pt idx="47">
                        <c:v>44641.413194444445</c:v>
                      </c:pt>
                      <c:pt idx="48">
                        <c:v>44641.416666666664</c:v>
                      </c:pt>
                      <c:pt idx="49">
                        <c:v>44641.420138888891</c:v>
                      </c:pt>
                      <c:pt idx="50">
                        <c:v>44641.423611111109</c:v>
                      </c:pt>
                      <c:pt idx="51">
                        <c:v>44641.427083333336</c:v>
                      </c:pt>
                      <c:pt idx="52">
                        <c:v>44641.430555555555</c:v>
                      </c:pt>
                      <c:pt idx="53">
                        <c:v>44641.434027777781</c:v>
                      </c:pt>
                      <c:pt idx="54">
                        <c:v>44641.4375</c:v>
                      </c:pt>
                      <c:pt idx="55">
                        <c:v>44641.440972222219</c:v>
                      </c:pt>
                      <c:pt idx="56">
                        <c:v>44641.444444444445</c:v>
                      </c:pt>
                      <c:pt idx="57">
                        <c:v>44641.447916666664</c:v>
                      </c:pt>
                      <c:pt idx="58">
                        <c:v>44641.451388888891</c:v>
                      </c:pt>
                      <c:pt idx="59">
                        <c:v>44641.454861111109</c:v>
                      </c:pt>
                      <c:pt idx="60">
                        <c:v>44641.458333333336</c:v>
                      </c:pt>
                      <c:pt idx="61">
                        <c:v>44641.461805555555</c:v>
                      </c:pt>
                      <c:pt idx="62">
                        <c:v>44641.465277777781</c:v>
                      </c:pt>
                      <c:pt idx="63">
                        <c:v>44641.46875</c:v>
                      </c:pt>
                      <c:pt idx="64">
                        <c:v>44641.472222222219</c:v>
                      </c:pt>
                      <c:pt idx="65">
                        <c:v>44641.475694444445</c:v>
                      </c:pt>
                      <c:pt idx="66">
                        <c:v>44641.479166666664</c:v>
                      </c:pt>
                      <c:pt idx="67">
                        <c:v>44641.482638888891</c:v>
                      </c:pt>
                      <c:pt idx="68">
                        <c:v>44641.486111111109</c:v>
                      </c:pt>
                      <c:pt idx="69">
                        <c:v>44641.489583333336</c:v>
                      </c:pt>
                      <c:pt idx="70">
                        <c:v>44641.493055555555</c:v>
                      </c:pt>
                      <c:pt idx="71">
                        <c:v>44641.496527777781</c:v>
                      </c:pt>
                      <c:pt idx="72">
                        <c:v>44641.5</c:v>
                      </c:pt>
                      <c:pt idx="73">
                        <c:v>44641.503472222219</c:v>
                      </c:pt>
                      <c:pt idx="74">
                        <c:v>44641.506944444445</c:v>
                      </c:pt>
                      <c:pt idx="75">
                        <c:v>44641.510416666664</c:v>
                      </c:pt>
                      <c:pt idx="76">
                        <c:v>44641.513888888891</c:v>
                      </c:pt>
                      <c:pt idx="77">
                        <c:v>44641.517361111109</c:v>
                      </c:pt>
                      <c:pt idx="78">
                        <c:v>44641.520833333336</c:v>
                      </c:pt>
                      <c:pt idx="79">
                        <c:v>44641.524305555555</c:v>
                      </c:pt>
                      <c:pt idx="80">
                        <c:v>44641.527777777781</c:v>
                      </c:pt>
                      <c:pt idx="81">
                        <c:v>44641.53125</c:v>
                      </c:pt>
                      <c:pt idx="82">
                        <c:v>44641.534722222219</c:v>
                      </c:pt>
                      <c:pt idx="83">
                        <c:v>44641.538194444445</c:v>
                      </c:pt>
                      <c:pt idx="84">
                        <c:v>44641.541666666664</c:v>
                      </c:pt>
                      <c:pt idx="85">
                        <c:v>44641.545138888891</c:v>
                      </c:pt>
                      <c:pt idx="86">
                        <c:v>44641.548611111109</c:v>
                      </c:pt>
                      <c:pt idx="87">
                        <c:v>44641.552083333336</c:v>
                      </c:pt>
                      <c:pt idx="88">
                        <c:v>44641.555555555555</c:v>
                      </c:pt>
                      <c:pt idx="89">
                        <c:v>44641.559027777781</c:v>
                      </c:pt>
                      <c:pt idx="90">
                        <c:v>44641.5625</c:v>
                      </c:pt>
                      <c:pt idx="91">
                        <c:v>44641.565972222219</c:v>
                      </c:pt>
                      <c:pt idx="92">
                        <c:v>44641.569444444445</c:v>
                      </c:pt>
                      <c:pt idx="93">
                        <c:v>44641.572916666664</c:v>
                      </c:pt>
                      <c:pt idx="94">
                        <c:v>44641.576388888891</c:v>
                      </c:pt>
                      <c:pt idx="95">
                        <c:v>44641.579861111109</c:v>
                      </c:pt>
                      <c:pt idx="96">
                        <c:v>44641.583333333336</c:v>
                      </c:pt>
                      <c:pt idx="97">
                        <c:v>44641.586805555555</c:v>
                      </c:pt>
                      <c:pt idx="98">
                        <c:v>44641.590277777781</c:v>
                      </c:pt>
                      <c:pt idx="99">
                        <c:v>44641.59375</c:v>
                      </c:pt>
                      <c:pt idx="100">
                        <c:v>44641.597222222219</c:v>
                      </c:pt>
                      <c:pt idx="101">
                        <c:v>44641.600694444445</c:v>
                      </c:pt>
                      <c:pt idx="102">
                        <c:v>44641.604166666664</c:v>
                      </c:pt>
                      <c:pt idx="103">
                        <c:v>44641.607638888891</c:v>
                      </c:pt>
                      <c:pt idx="104">
                        <c:v>44641.611111111109</c:v>
                      </c:pt>
                      <c:pt idx="105">
                        <c:v>44641.614583333336</c:v>
                      </c:pt>
                      <c:pt idx="106">
                        <c:v>44641.618055555555</c:v>
                      </c:pt>
                      <c:pt idx="107">
                        <c:v>44641.621527777781</c:v>
                      </c:pt>
                      <c:pt idx="108">
                        <c:v>44641.625</c:v>
                      </c:pt>
                      <c:pt idx="109">
                        <c:v>44641.628472222219</c:v>
                      </c:pt>
                      <c:pt idx="110">
                        <c:v>44641.631944444445</c:v>
                      </c:pt>
                      <c:pt idx="111">
                        <c:v>44641.635416666664</c:v>
                      </c:pt>
                      <c:pt idx="112">
                        <c:v>44641.638888888891</c:v>
                      </c:pt>
                      <c:pt idx="113">
                        <c:v>44641.642361111109</c:v>
                      </c:pt>
                      <c:pt idx="114">
                        <c:v>44641.645833333336</c:v>
                      </c:pt>
                      <c:pt idx="115">
                        <c:v>44641.649305555555</c:v>
                      </c:pt>
                      <c:pt idx="116">
                        <c:v>44641.652777777781</c:v>
                      </c:pt>
                      <c:pt idx="117">
                        <c:v>44641.65625</c:v>
                      </c:pt>
                      <c:pt idx="118">
                        <c:v>44641.659722222219</c:v>
                      </c:pt>
                      <c:pt idx="119">
                        <c:v>44641.663194444445</c:v>
                      </c:pt>
                      <c:pt idx="120">
                        <c:v>44641.666666666664</c:v>
                      </c:pt>
                      <c:pt idx="121">
                        <c:v>44641.670138888891</c:v>
                      </c:pt>
                      <c:pt idx="122">
                        <c:v>44641.673611111109</c:v>
                      </c:pt>
                      <c:pt idx="123">
                        <c:v>44641.677083333336</c:v>
                      </c:pt>
                      <c:pt idx="124">
                        <c:v>44641.680555555555</c:v>
                      </c:pt>
                      <c:pt idx="125">
                        <c:v>44641.684027777781</c:v>
                      </c:pt>
                      <c:pt idx="126">
                        <c:v>44641.6875</c:v>
                      </c:pt>
                      <c:pt idx="127">
                        <c:v>44641.690972222219</c:v>
                      </c:pt>
                      <c:pt idx="128">
                        <c:v>44641.694444444445</c:v>
                      </c:pt>
                      <c:pt idx="129">
                        <c:v>44641.697916666664</c:v>
                      </c:pt>
                      <c:pt idx="130">
                        <c:v>44641.701388888891</c:v>
                      </c:pt>
                      <c:pt idx="131">
                        <c:v>44641.704861111109</c:v>
                      </c:pt>
                      <c:pt idx="132">
                        <c:v>44641.708333333336</c:v>
                      </c:pt>
                      <c:pt idx="133">
                        <c:v>44641.711805555555</c:v>
                      </c:pt>
                      <c:pt idx="134">
                        <c:v>44641.715277777781</c:v>
                      </c:pt>
                      <c:pt idx="135">
                        <c:v>44641.71875</c:v>
                      </c:pt>
                      <c:pt idx="136">
                        <c:v>44641.722222222219</c:v>
                      </c:pt>
                      <c:pt idx="137">
                        <c:v>44641.725694444445</c:v>
                      </c:pt>
                      <c:pt idx="138">
                        <c:v>44641.729166666664</c:v>
                      </c:pt>
                      <c:pt idx="139">
                        <c:v>44641.732638888891</c:v>
                      </c:pt>
                      <c:pt idx="140">
                        <c:v>44641.736111111109</c:v>
                      </c:pt>
                      <c:pt idx="141">
                        <c:v>44641.739583333336</c:v>
                      </c:pt>
                      <c:pt idx="142">
                        <c:v>44641.743055555555</c:v>
                      </c:pt>
                      <c:pt idx="143">
                        <c:v>44641.746527777781</c:v>
                      </c:pt>
                      <c:pt idx="144">
                        <c:v>44641.75</c:v>
                      </c:pt>
                    </c:numCache>
                  </c:numRef>
                </c:xVal>
                <c:yVal>
                  <c:numRef>
                    <c:extLst xmlns:c15="http://schemas.microsoft.com/office/drawing/2012/chart">
                      <c:ext xmlns:c15="http://schemas.microsoft.com/office/drawing/2012/chart" uri="{02D57815-91ED-43cb-92C2-25804820EDAC}">
                        <c15:formulaRef>
                          <c15:sqref>Simulation_March!$I$3:$I$147</c15:sqref>
                        </c15:formulaRef>
                      </c:ext>
                    </c:extLst>
                    <c:numCache>
                      <c:formatCode>General</c:formatCode>
                      <c:ptCount val="14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6.3079999999999998</c:v>
                      </c:pt>
                      <c:pt idx="21">
                        <c:v>6.3079999999999998</c:v>
                      </c:pt>
                      <c:pt idx="22">
                        <c:v>6.3079999999999998</c:v>
                      </c:pt>
                      <c:pt idx="23">
                        <c:v>6.3079999999999998</c:v>
                      </c:pt>
                      <c:pt idx="24">
                        <c:v>6.3079999999999998</c:v>
                      </c:pt>
                      <c:pt idx="25">
                        <c:v>6.3079999999999998</c:v>
                      </c:pt>
                      <c:pt idx="26">
                        <c:v>6.3079999999999998</c:v>
                      </c:pt>
                      <c:pt idx="27">
                        <c:v>6.3079999999999998</c:v>
                      </c:pt>
                      <c:pt idx="28">
                        <c:v>6.3079999999999998</c:v>
                      </c:pt>
                      <c:pt idx="29">
                        <c:v>6.3079999999999998</c:v>
                      </c:pt>
                      <c:pt idx="30">
                        <c:v>6.3079999999999998</c:v>
                      </c:pt>
                      <c:pt idx="31">
                        <c:v>6.3079999999999998</c:v>
                      </c:pt>
                      <c:pt idx="32">
                        <c:v>6.3079999999999998</c:v>
                      </c:pt>
                      <c:pt idx="33">
                        <c:v>6.3079999999999998</c:v>
                      </c:pt>
                      <c:pt idx="34">
                        <c:v>6.3079999999999998</c:v>
                      </c:pt>
                      <c:pt idx="35">
                        <c:v>6.3079999999999998</c:v>
                      </c:pt>
                      <c:pt idx="36">
                        <c:v>6.3079999999999998</c:v>
                      </c:pt>
                      <c:pt idx="37">
                        <c:v>6.3079999999999998</c:v>
                      </c:pt>
                      <c:pt idx="38">
                        <c:v>6.3079999999999998</c:v>
                      </c:pt>
                      <c:pt idx="39">
                        <c:v>6.3079999999999998</c:v>
                      </c:pt>
                      <c:pt idx="40">
                        <c:v>6.3079999999999998</c:v>
                      </c:pt>
                      <c:pt idx="41">
                        <c:v>6.3079999999999998</c:v>
                      </c:pt>
                      <c:pt idx="42">
                        <c:v>6.3079999999999998</c:v>
                      </c:pt>
                      <c:pt idx="43">
                        <c:v>6.3079999999999998</c:v>
                      </c:pt>
                      <c:pt idx="44">
                        <c:v>6.3079999999999998</c:v>
                      </c:pt>
                      <c:pt idx="45">
                        <c:v>6.3079999999999998</c:v>
                      </c:pt>
                      <c:pt idx="46">
                        <c:v>6.3079999999999998</c:v>
                      </c:pt>
                      <c:pt idx="47">
                        <c:v>6.3079999999999998</c:v>
                      </c:pt>
                      <c:pt idx="48">
                        <c:v>6.3079999999999998</c:v>
                      </c:pt>
                      <c:pt idx="49">
                        <c:v>6.3079999999999998</c:v>
                      </c:pt>
                      <c:pt idx="50">
                        <c:v>6.3079999999999998</c:v>
                      </c:pt>
                      <c:pt idx="51">
                        <c:v>6.3079999999999998</c:v>
                      </c:pt>
                      <c:pt idx="52">
                        <c:v>6.3079999999999998</c:v>
                      </c:pt>
                      <c:pt idx="53">
                        <c:v>6.3079999999999998</c:v>
                      </c:pt>
                      <c:pt idx="54">
                        <c:v>6.3079999999999998</c:v>
                      </c:pt>
                      <c:pt idx="55">
                        <c:v>6.3079999999999998</c:v>
                      </c:pt>
                      <c:pt idx="56">
                        <c:v>6.3079999999999998</c:v>
                      </c:pt>
                      <c:pt idx="57">
                        <c:v>6.3079999999999998</c:v>
                      </c:pt>
                      <c:pt idx="58">
                        <c:v>6.3079999999999998</c:v>
                      </c:pt>
                      <c:pt idx="59">
                        <c:v>6.3079999999999998</c:v>
                      </c:pt>
                      <c:pt idx="60">
                        <c:v>6.3079999999999998</c:v>
                      </c:pt>
                      <c:pt idx="61">
                        <c:v>6.3079999999999998</c:v>
                      </c:pt>
                      <c:pt idx="62">
                        <c:v>6.3079999999999998</c:v>
                      </c:pt>
                      <c:pt idx="63">
                        <c:v>6.3079999999999998</c:v>
                      </c:pt>
                      <c:pt idx="64">
                        <c:v>6.3079999999999998</c:v>
                      </c:pt>
                      <c:pt idx="65">
                        <c:v>6.3079999999999998</c:v>
                      </c:pt>
                      <c:pt idx="66">
                        <c:v>6.3079999999999998</c:v>
                      </c:pt>
                      <c:pt idx="67">
                        <c:v>6.3079999999999998</c:v>
                      </c:pt>
                      <c:pt idx="68">
                        <c:v>6.3079999999999998</c:v>
                      </c:pt>
                      <c:pt idx="69">
                        <c:v>6.3079999999999998</c:v>
                      </c:pt>
                      <c:pt idx="70">
                        <c:v>6.3079999999999998</c:v>
                      </c:pt>
                      <c:pt idx="71">
                        <c:v>6.3079999999999998</c:v>
                      </c:pt>
                      <c:pt idx="72">
                        <c:v>6.3079999999999998</c:v>
                      </c:pt>
                      <c:pt idx="73">
                        <c:v>6.3079999999999998</c:v>
                      </c:pt>
                      <c:pt idx="74">
                        <c:v>6.3079999999999998</c:v>
                      </c:pt>
                      <c:pt idx="75">
                        <c:v>6.3079999999999998</c:v>
                      </c:pt>
                      <c:pt idx="76">
                        <c:v>6.3079999999999998</c:v>
                      </c:pt>
                      <c:pt idx="77">
                        <c:v>6.3079999999999998</c:v>
                      </c:pt>
                      <c:pt idx="78">
                        <c:v>6.3079999999999998</c:v>
                      </c:pt>
                      <c:pt idx="79">
                        <c:v>6.3079999999999998</c:v>
                      </c:pt>
                      <c:pt idx="80">
                        <c:v>6.3079999999999998</c:v>
                      </c:pt>
                      <c:pt idx="81">
                        <c:v>6.3079999999999998</c:v>
                      </c:pt>
                      <c:pt idx="82">
                        <c:v>6.3079999999999998</c:v>
                      </c:pt>
                      <c:pt idx="83">
                        <c:v>6.3079999999999998</c:v>
                      </c:pt>
                      <c:pt idx="84">
                        <c:v>6.3079999999999998</c:v>
                      </c:pt>
                      <c:pt idx="85">
                        <c:v>6.3079999999999998</c:v>
                      </c:pt>
                      <c:pt idx="86">
                        <c:v>6.3079999999999998</c:v>
                      </c:pt>
                      <c:pt idx="87">
                        <c:v>6.3079999999999998</c:v>
                      </c:pt>
                      <c:pt idx="88">
                        <c:v>6.3079999999999998</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numCache>
                  </c:numRef>
                </c:yVal>
                <c:smooth val="0"/>
                <c:extLst xmlns:c15="http://schemas.microsoft.com/office/drawing/2012/chart">
                  <c:ext xmlns:c16="http://schemas.microsoft.com/office/drawing/2014/chart" uri="{C3380CC4-5D6E-409C-BE32-E72D297353CC}">
                    <c16:uniqueId val="{00000003-E917-4B3B-9634-4D964E804754}"/>
                  </c:ext>
                </c:extLst>
              </c15:ser>
            </c15:filteredScatterSeries>
            <c15:filteredScatterSeries>
              <c15:ser>
                <c:idx val="4"/>
                <c:order val="3"/>
                <c:tx>
                  <c:strRef>
                    <c:extLst xmlns:c15="http://schemas.microsoft.com/office/drawing/2012/chart">
                      <c:ext xmlns:c15="http://schemas.microsoft.com/office/drawing/2012/chart" uri="{02D57815-91ED-43cb-92C2-25804820EDAC}">
                        <c15:formulaRef>
                          <c15:sqref>Simulation_March!$Q$2</c15:sqref>
                        </c15:formulaRef>
                      </c:ext>
                    </c:extLst>
                    <c:strCache>
                      <c:ptCount val="1"/>
                      <c:pt idx="0">
                        <c:v>EV3 </c:v>
                      </c:pt>
                    </c:strCache>
                  </c:strRef>
                </c:tx>
                <c:spPr>
                  <a:ln w="9525">
                    <a:solidFill>
                      <a:schemeClr val="accent4">
                        <a:lumMod val="75000"/>
                      </a:schemeClr>
                    </a:solidFill>
                  </a:ln>
                </c:spPr>
                <c:marker>
                  <c:symbol val="circle"/>
                  <c:size val="2"/>
                  <c:spPr>
                    <a:solidFill>
                      <a:schemeClr val="accent4">
                        <a:lumMod val="75000"/>
                      </a:schemeClr>
                    </a:solidFill>
                    <a:ln>
                      <a:solidFill>
                        <a:schemeClr val="accent4">
                          <a:lumMod val="75000"/>
                        </a:schemeClr>
                      </a:solidFill>
                    </a:ln>
                  </c:spPr>
                </c:marker>
                <c:xVal>
                  <c:numRef>
                    <c:extLst xmlns:c15="http://schemas.microsoft.com/office/drawing/2012/chart">
                      <c:ext xmlns:c15="http://schemas.microsoft.com/office/drawing/2012/chart" uri="{02D57815-91ED-43cb-92C2-25804820EDAC}">
                        <c15:formulaRef>
                          <c15:sqref>Simulation_March!$A$3:$A$147</c15:sqref>
                        </c15:formulaRef>
                      </c:ext>
                    </c:extLst>
                    <c:numCache>
                      <c:formatCode>m/d/yyyy\ h:mm</c:formatCode>
                      <c:ptCount val="145"/>
                      <c:pt idx="0">
                        <c:v>44641.25</c:v>
                      </c:pt>
                      <c:pt idx="1">
                        <c:v>44641.253472222219</c:v>
                      </c:pt>
                      <c:pt idx="2">
                        <c:v>44641.256944444445</c:v>
                      </c:pt>
                      <c:pt idx="3">
                        <c:v>44641.260416666664</c:v>
                      </c:pt>
                      <c:pt idx="4">
                        <c:v>44641.263888888891</c:v>
                      </c:pt>
                      <c:pt idx="5">
                        <c:v>44641.267361111109</c:v>
                      </c:pt>
                      <c:pt idx="6">
                        <c:v>44641.270833333336</c:v>
                      </c:pt>
                      <c:pt idx="7">
                        <c:v>44641.274305555555</c:v>
                      </c:pt>
                      <c:pt idx="8">
                        <c:v>44641.277777777781</c:v>
                      </c:pt>
                      <c:pt idx="9">
                        <c:v>44641.28125</c:v>
                      </c:pt>
                      <c:pt idx="10">
                        <c:v>44641.284722222219</c:v>
                      </c:pt>
                      <c:pt idx="11">
                        <c:v>44641.288194444445</c:v>
                      </c:pt>
                      <c:pt idx="12">
                        <c:v>44641.291666666664</c:v>
                      </c:pt>
                      <c:pt idx="13">
                        <c:v>44641.295138888891</c:v>
                      </c:pt>
                      <c:pt idx="14">
                        <c:v>44641.298611111109</c:v>
                      </c:pt>
                      <c:pt idx="15">
                        <c:v>44641.302083333336</c:v>
                      </c:pt>
                      <c:pt idx="16">
                        <c:v>44641.305555555555</c:v>
                      </c:pt>
                      <c:pt idx="17">
                        <c:v>44641.309027777781</c:v>
                      </c:pt>
                      <c:pt idx="18">
                        <c:v>44641.3125</c:v>
                      </c:pt>
                      <c:pt idx="19">
                        <c:v>44641.315972222219</c:v>
                      </c:pt>
                      <c:pt idx="20">
                        <c:v>44641.319444444445</c:v>
                      </c:pt>
                      <c:pt idx="21">
                        <c:v>44641.322916666664</c:v>
                      </c:pt>
                      <c:pt idx="22">
                        <c:v>44641.326388888891</c:v>
                      </c:pt>
                      <c:pt idx="23">
                        <c:v>44641.329861111109</c:v>
                      </c:pt>
                      <c:pt idx="24">
                        <c:v>44641.333333333336</c:v>
                      </c:pt>
                      <c:pt idx="25">
                        <c:v>44641.336805555555</c:v>
                      </c:pt>
                      <c:pt idx="26">
                        <c:v>44641.340277777781</c:v>
                      </c:pt>
                      <c:pt idx="27">
                        <c:v>44641.34375</c:v>
                      </c:pt>
                      <c:pt idx="28">
                        <c:v>44641.347222222219</c:v>
                      </c:pt>
                      <c:pt idx="29">
                        <c:v>44641.350694444445</c:v>
                      </c:pt>
                      <c:pt idx="30">
                        <c:v>44641.354166666664</c:v>
                      </c:pt>
                      <c:pt idx="31">
                        <c:v>44641.357638888891</c:v>
                      </c:pt>
                      <c:pt idx="32">
                        <c:v>44641.361111111109</c:v>
                      </c:pt>
                      <c:pt idx="33">
                        <c:v>44641.364583333336</c:v>
                      </c:pt>
                      <c:pt idx="34">
                        <c:v>44641.368055555555</c:v>
                      </c:pt>
                      <c:pt idx="35">
                        <c:v>44641.371527777781</c:v>
                      </c:pt>
                      <c:pt idx="36">
                        <c:v>44641.375</c:v>
                      </c:pt>
                      <c:pt idx="37">
                        <c:v>44641.378472222219</c:v>
                      </c:pt>
                      <c:pt idx="38">
                        <c:v>44641.381944444445</c:v>
                      </c:pt>
                      <c:pt idx="39">
                        <c:v>44641.385416666664</c:v>
                      </c:pt>
                      <c:pt idx="40">
                        <c:v>44641.388888888891</c:v>
                      </c:pt>
                      <c:pt idx="41">
                        <c:v>44641.392361111109</c:v>
                      </c:pt>
                      <c:pt idx="42">
                        <c:v>44641.395833333336</c:v>
                      </c:pt>
                      <c:pt idx="43">
                        <c:v>44641.399305555555</c:v>
                      </c:pt>
                      <c:pt idx="44">
                        <c:v>44641.402777777781</c:v>
                      </c:pt>
                      <c:pt idx="45">
                        <c:v>44641.40625</c:v>
                      </c:pt>
                      <c:pt idx="46">
                        <c:v>44641.409722222219</c:v>
                      </c:pt>
                      <c:pt idx="47">
                        <c:v>44641.413194444445</c:v>
                      </c:pt>
                      <c:pt idx="48">
                        <c:v>44641.416666666664</c:v>
                      </c:pt>
                      <c:pt idx="49">
                        <c:v>44641.420138888891</c:v>
                      </c:pt>
                      <c:pt idx="50">
                        <c:v>44641.423611111109</c:v>
                      </c:pt>
                      <c:pt idx="51">
                        <c:v>44641.427083333336</c:v>
                      </c:pt>
                      <c:pt idx="52">
                        <c:v>44641.430555555555</c:v>
                      </c:pt>
                      <c:pt idx="53">
                        <c:v>44641.434027777781</c:v>
                      </c:pt>
                      <c:pt idx="54">
                        <c:v>44641.4375</c:v>
                      </c:pt>
                      <c:pt idx="55">
                        <c:v>44641.440972222219</c:v>
                      </c:pt>
                      <c:pt idx="56">
                        <c:v>44641.444444444445</c:v>
                      </c:pt>
                      <c:pt idx="57">
                        <c:v>44641.447916666664</c:v>
                      </c:pt>
                      <c:pt idx="58">
                        <c:v>44641.451388888891</c:v>
                      </c:pt>
                      <c:pt idx="59">
                        <c:v>44641.454861111109</c:v>
                      </c:pt>
                      <c:pt idx="60">
                        <c:v>44641.458333333336</c:v>
                      </c:pt>
                      <c:pt idx="61">
                        <c:v>44641.461805555555</c:v>
                      </c:pt>
                      <c:pt idx="62">
                        <c:v>44641.465277777781</c:v>
                      </c:pt>
                      <c:pt idx="63">
                        <c:v>44641.46875</c:v>
                      </c:pt>
                      <c:pt idx="64">
                        <c:v>44641.472222222219</c:v>
                      </c:pt>
                      <c:pt idx="65">
                        <c:v>44641.475694444445</c:v>
                      </c:pt>
                      <c:pt idx="66">
                        <c:v>44641.479166666664</c:v>
                      </c:pt>
                      <c:pt idx="67">
                        <c:v>44641.482638888891</c:v>
                      </c:pt>
                      <c:pt idx="68">
                        <c:v>44641.486111111109</c:v>
                      </c:pt>
                      <c:pt idx="69">
                        <c:v>44641.489583333336</c:v>
                      </c:pt>
                      <c:pt idx="70">
                        <c:v>44641.493055555555</c:v>
                      </c:pt>
                      <c:pt idx="71">
                        <c:v>44641.496527777781</c:v>
                      </c:pt>
                      <c:pt idx="72">
                        <c:v>44641.5</c:v>
                      </c:pt>
                      <c:pt idx="73">
                        <c:v>44641.503472222219</c:v>
                      </c:pt>
                      <c:pt idx="74">
                        <c:v>44641.506944444445</c:v>
                      </c:pt>
                      <c:pt idx="75">
                        <c:v>44641.510416666664</c:v>
                      </c:pt>
                      <c:pt idx="76">
                        <c:v>44641.513888888891</c:v>
                      </c:pt>
                      <c:pt idx="77">
                        <c:v>44641.517361111109</c:v>
                      </c:pt>
                      <c:pt idx="78">
                        <c:v>44641.520833333336</c:v>
                      </c:pt>
                      <c:pt idx="79">
                        <c:v>44641.524305555555</c:v>
                      </c:pt>
                      <c:pt idx="80">
                        <c:v>44641.527777777781</c:v>
                      </c:pt>
                      <c:pt idx="81">
                        <c:v>44641.53125</c:v>
                      </c:pt>
                      <c:pt idx="82">
                        <c:v>44641.534722222219</c:v>
                      </c:pt>
                      <c:pt idx="83">
                        <c:v>44641.538194444445</c:v>
                      </c:pt>
                      <c:pt idx="84">
                        <c:v>44641.541666666664</c:v>
                      </c:pt>
                      <c:pt idx="85">
                        <c:v>44641.545138888891</c:v>
                      </c:pt>
                      <c:pt idx="86">
                        <c:v>44641.548611111109</c:v>
                      </c:pt>
                      <c:pt idx="87">
                        <c:v>44641.552083333336</c:v>
                      </c:pt>
                      <c:pt idx="88">
                        <c:v>44641.555555555555</c:v>
                      </c:pt>
                      <c:pt idx="89">
                        <c:v>44641.559027777781</c:v>
                      </c:pt>
                      <c:pt idx="90">
                        <c:v>44641.5625</c:v>
                      </c:pt>
                      <c:pt idx="91">
                        <c:v>44641.565972222219</c:v>
                      </c:pt>
                      <c:pt idx="92">
                        <c:v>44641.569444444445</c:v>
                      </c:pt>
                      <c:pt idx="93">
                        <c:v>44641.572916666664</c:v>
                      </c:pt>
                      <c:pt idx="94">
                        <c:v>44641.576388888891</c:v>
                      </c:pt>
                      <c:pt idx="95">
                        <c:v>44641.579861111109</c:v>
                      </c:pt>
                      <c:pt idx="96">
                        <c:v>44641.583333333336</c:v>
                      </c:pt>
                      <c:pt idx="97">
                        <c:v>44641.586805555555</c:v>
                      </c:pt>
                      <c:pt idx="98">
                        <c:v>44641.590277777781</c:v>
                      </c:pt>
                      <c:pt idx="99">
                        <c:v>44641.59375</c:v>
                      </c:pt>
                      <c:pt idx="100">
                        <c:v>44641.597222222219</c:v>
                      </c:pt>
                      <c:pt idx="101">
                        <c:v>44641.600694444445</c:v>
                      </c:pt>
                      <c:pt idx="102">
                        <c:v>44641.604166666664</c:v>
                      </c:pt>
                      <c:pt idx="103">
                        <c:v>44641.607638888891</c:v>
                      </c:pt>
                      <c:pt idx="104">
                        <c:v>44641.611111111109</c:v>
                      </c:pt>
                      <c:pt idx="105">
                        <c:v>44641.614583333336</c:v>
                      </c:pt>
                      <c:pt idx="106">
                        <c:v>44641.618055555555</c:v>
                      </c:pt>
                      <c:pt idx="107">
                        <c:v>44641.621527777781</c:v>
                      </c:pt>
                      <c:pt idx="108">
                        <c:v>44641.625</c:v>
                      </c:pt>
                      <c:pt idx="109">
                        <c:v>44641.628472222219</c:v>
                      </c:pt>
                      <c:pt idx="110">
                        <c:v>44641.631944444445</c:v>
                      </c:pt>
                      <c:pt idx="111">
                        <c:v>44641.635416666664</c:v>
                      </c:pt>
                      <c:pt idx="112">
                        <c:v>44641.638888888891</c:v>
                      </c:pt>
                      <c:pt idx="113">
                        <c:v>44641.642361111109</c:v>
                      </c:pt>
                      <c:pt idx="114">
                        <c:v>44641.645833333336</c:v>
                      </c:pt>
                      <c:pt idx="115">
                        <c:v>44641.649305555555</c:v>
                      </c:pt>
                      <c:pt idx="116">
                        <c:v>44641.652777777781</c:v>
                      </c:pt>
                      <c:pt idx="117">
                        <c:v>44641.65625</c:v>
                      </c:pt>
                      <c:pt idx="118">
                        <c:v>44641.659722222219</c:v>
                      </c:pt>
                      <c:pt idx="119">
                        <c:v>44641.663194444445</c:v>
                      </c:pt>
                      <c:pt idx="120">
                        <c:v>44641.666666666664</c:v>
                      </c:pt>
                      <c:pt idx="121">
                        <c:v>44641.670138888891</c:v>
                      </c:pt>
                      <c:pt idx="122">
                        <c:v>44641.673611111109</c:v>
                      </c:pt>
                      <c:pt idx="123">
                        <c:v>44641.677083333336</c:v>
                      </c:pt>
                      <c:pt idx="124">
                        <c:v>44641.680555555555</c:v>
                      </c:pt>
                      <c:pt idx="125">
                        <c:v>44641.684027777781</c:v>
                      </c:pt>
                      <c:pt idx="126">
                        <c:v>44641.6875</c:v>
                      </c:pt>
                      <c:pt idx="127">
                        <c:v>44641.690972222219</c:v>
                      </c:pt>
                      <c:pt idx="128">
                        <c:v>44641.694444444445</c:v>
                      </c:pt>
                      <c:pt idx="129">
                        <c:v>44641.697916666664</c:v>
                      </c:pt>
                      <c:pt idx="130">
                        <c:v>44641.701388888891</c:v>
                      </c:pt>
                      <c:pt idx="131">
                        <c:v>44641.704861111109</c:v>
                      </c:pt>
                      <c:pt idx="132">
                        <c:v>44641.708333333336</c:v>
                      </c:pt>
                      <c:pt idx="133">
                        <c:v>44641.711805555555</c:v>
                      </c:pt>
                      <c:pt idx="134">
                        <c:v>44641.715277777781</c:v>
                      </c:pt>
                      <c:pt idx="135">
                        <c:v>44641.71875</c:v>
                      </c:pt>
                      <c:pt idx="136">
                        <c:v>44641.722222222219</c:v>
                      </c:pt>
                      <c:pt idx="137">
                        <c:v>44641.725694444445</c:v>
                      </c:pt>
                      <c:pt idx="138">
                        <c:v>44641.729166666664</c:v>
                      </c:pt>
                      <c:pt idx="139">
                        <c:v>44641.732638888891</c:v>
                      </c:pt>
                      <c:pt idx="140">
                        <c:v>44641.736111111109</c:v>
                      </c:pt>
                      <c:pt idx="141">
                        <c:v>44641.739583333336</c:v>
                      </c:pt>
                      <c:pt idx="142">
                        <c:v>44641.743055555555</c:v>
                      </c:pt>
                      <c:pt idx="143">
                        <c:v>44641.746527777781</c:v>
                      </c:pt>
                      <c:pt idx="144">
                        <c:v>44641.75</c:v>
                      </c:pt>
                    </c:numCache>
                  </c:numRef>
                </c:xVal>
                <c:yVal>
                  <c:numRef>
                    <c:extLst xmlns:c15="http://schemas.microsoft.com/office/drawing/2012/chart">
                      <c:ext xmlns:c15="http://schemas.microsoft.com/office/drawing/2012/chart" uri="{02D57815-91ED-43cb-92C2-25804820EDAC}">
                        <c15:formulaRef>
                          <c15:sqref>Simulation_March!$Q$3:$Q$147</c15:sqref>
                        </c15:formulaRef>
                      </c:ext>
                    </c:extLst>
                    <c:numCache>
                      <c:formatCode>General</c:formatCode>
                      <c:ptCount val="14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6.3079999999999998</c:v>
                      </c:pt>
                      <c:pt idx="24">
                        <c:v>6.3079999999999998</c:v>
                      </c:pt>
                      <c:pt idx="25">
                        <c:v>6.3079999999999998</c:v>
                      </c:pt>
                      <c:pt idx="26">
                        <c:v>6.3079999999999998</c:v>
                      </c:pt>
                      <c:pt idx="27">
                        <c:v>6.3079999999999998</c:v>
                      </c:pt>
                      <c:pt idx="28">
                        <c:v>6.3079999999999998</c:v>
                      </c:pt>
                      <c:pt idx="29">
                        <c:v>6.3079999999999998</c:v>
                      </c:pt>
                      <c:pt idx="30">
                        <c:v>6.3079999999999998</c:v>
                      </c:pt>
                      <c:pt idx="31">
                        <c:v>6.3079999999999998</c:v>
                      </c:pt>
                      <c:pt idx="32">
                        <c:v>6.3079999999999998</c:v>
                      </c:pt>
                      <c:pt idx="33">
                        <c:v>6.3079999999999998</c:v>
                      </c:pt>
                      <c:pt idx="34">
                        <c:v>6.3079999999999998</c:v>
                      </c:pt>
                      <c:pt idx="35">
                        <c:v>6.3079999999999998</c:v>
                      </c:pt>
                      <c:pt idx="36">
                        <c:v>6.3079999999999998</c:v>
                      </c:pt>
                      <c:pt idx="37">
                        <c:v>6.3079999999999998</c:v>
                      </c:pt>
                      <c:pt idx="38">
                        <c:v>6.3079999999999998</c:v>
                      </c:pt>
                      <c:pt idx="39">
                        <c:v>6.3079999999999998</c:v>
                      </c:pt>
                      <c:pt idx="40">
                        <c:v>6.3079999999999998</c:v>
                      </c:pt>
                      <c:pt idx="41">
                        <c:v>6.3079999999999998</c:v>
                      </c:pt>
                      <c:pt idx="42">
                        <c:v>6.3079999999999998</c:v>
                      </c:pt>
                      <c:pt idx="43">
                        <c:v>6.3079999999999998</c:v>
                      </c:pt>
                      <c:pt idx="44">
                        <c:v>6.3079999999999998</c:v>
                      </c:pt>
                      <c:pt idx="45">
                        <c:v>6.3079999999999998</c:v>
                      </c:pt>
                      <c:pt idx="46">
                        <c:v>6.3079999999999998</c:v>
                      </c:pt>
                      <c:pt idx="47">
                        <c:v>6.3079999999999998</c:v>
                      </c:pt>
                      <c:pt idx="48">
                        <c:v>6.3079999999999998</c:v>
                      </c:pt>
                      <c:pt idx="49">
                        <c:v>6.3079999999999998</c:v>
                      </c:pt>
                      <c:pt idx="50">
                        <c:v>6.3079999999999998</c:v>
                      </c:pt>
                      <c:pt idx="51">
                        <c:v>6.3079999999999998</c:v>
                      </c:pt>
                      <c:pt idx="52">
                        <c:v>6.3079999999999998</c:v>
                      </c:pt>
                      <c:pt idx="53">
                        <c:v>6.3079999999999998</c:v>
                      </c:pt>
                      <c:pt idx="54">
                        <c:v>6.3079999999999998</c:v>
                      </c:pt>
                      <c:pt idx="55">
                        <c:v>6.3079999999999998</c:v>
                      </c:pt>
                      <c:pt idx="56">
                        <c:v>6.3079999999999998</c:v>
                      </c:pt>
                      <c:pt idx="57">
                        <c:v>6.3079999999999998</c:v>
                      </c:pt>
                      <c:pt idx="58">
                        <c:v>6.3079999999999998</c:v>
                      </c:pt>
                      <c:pt idx="59">
                        <c:v>6.3079999999999998</c:v>
                      </c:pt>
                      <c:pt idx="60">
                        <c:v>6.3079999999999998</c:v>
                      </c:pt>
                      <c:pt idx="61">
                        <c:v>6.3079999999999998</c:v>
                      </c:pt>
                      <c:pt idx="62">
                        <c:v>6.3079999999999998</c:v>
                      </c:pt>
                      <c:pt idx="63">
                        <c:v>6.3079999999999998</c:v>
                      </c:pt>
                      <c:pt idx="64">
                        <c:v>6.3079999999999998</c:v>
                      </c:pt>
                      <c:pt idx="65">
                        <c:v>6.3079999999999998</c:v>
                      </c:pt>
                      <c:pt idx="66">
                        <c:v>6.3079999999999998</c:v>
                      </c:pt>
                      <c:pt idx="67">
                        <c:v>6.3079999999999998</c:v>
                      </c:pt>
                      <c:pt idx="68">
                        <c:v>6.3079999999999998</c:v>
                      </c:pt>
                      <c:pt idx="69">
                        <c:v>6.3079999999999998</c:v>
                      </c:pt>
                      <c:pt idx="70">
                        <c:v>6.3079999999999998</c:v>
                      </c:pt>
                      <c:pt idx="71">
                        <c:v>6.3079999999999998</c:v>
                      </c:pt>
                      <c:pt idx="72">
                        <c:v>6.3079999999999998</c:v>
                      </c:pt>
                      <c:pt idx="73">
                        <c:v>6.3079999999999998</c:v>
                      </c:pt>
                      <c:pt idx="74">
                        <c:v>6.3079999999999998</c:v>
                      </c:pt>
                      <c:pt idx="75">
                        <c:v>6.3079999999999998</c:v>
                      </c:pt>
                      <c:pt idx="76">
                        <c:v>6.3079999999999998</c:v>
                      </c:pt>
                      <c:pt idx="77">
                        <c:v>6.3079999999999998</c:v>
                      </c:pt>
                      <c:pt idx="78">
                        <c:v>6.3079999999999998</c:v>
                      </c:pt>
                      <c:pt idx="79">
                        <c:v>6.3079999999999998</c:v>
                      </c:pt>
                      <c:pt idx="80">
                        <c:v>6.3079999999999998</c:v>
                      </c:pt>
                      <c:pt idx="81">
                        <c:v>6.3079999999999998</c:v>
                      </c:pt>
                      <c:pt idx="82">
                        <c:v>6.3079999999999998</c:v>
                      </c:pt>
                      <c:pt idx="83">
                        <c:v>6.3079999999999998</c:v>
                      </c:pt>
                      <c:pt idx="84">
                        <c:v>6.3079999999999998</c:v>
                      </c:pt>
                      <c:pt idx="85">
                        <c:v>6.3079999999999998</c:v>
                      </c:pt>
                      <c:pt idx="86">
                        <c:v>6.3079999999999998</c:v>
                      </c:pt>
                      <c:pt idx="87">
                        <c:v>6.3079999999999998</c:v>
                      </c:pt>
                      <c:pt idx="88">
                        <c:v>6.3079999999999998</c:v>
                      </c:pt>
                      <c:pt idx="89">
                        <c:v>6.3079999999999998</c:v>
                      </c:pt>
                      <c:pt idx="90">
                        <c:v>6.3079999999999998</c:v>
                      </c:pt>
                      <c:pt idx="91">
                        <c:v>6.3079999999999998</c:v>
                      </c:pt>
                      <c:pt idx="92">
                        <c:v>6.3079999999999998</c:v>
                      </c:pt>
                      <c:pt idx="93">
                        <c:v>6.3079999999999998</c:v>
                      </c:pt>
                      <c:pt idx="94">
                        <c:v>6.3079999999999998</c:v>
                      </c:pt>
                      <c:pt idx="95">
                        <c:v>6.3079999999999998</c:v>
                      </c:pt>
                      <c:pt idx="96">
                        <c:v>6.3079999999999998</c:v>
                      </c:pt>
                      <c:pt idx="97">
                        <c:v>6.3079999999999998</c:v>
                      </c:pt>
                      <c:pt idx="98">
                        <c:v>6.3079999999999998</c:v>
                      </c:pt>
                      <c:pt idx="99">
                        <c:v>6.3079999999999998</c:v>
                      </c:pt>
                      <c:pt idx="100">
                        <c:v>6.3079999999999998</c:v>
                      </c:pt>
                      <c:pt idx="101">
                        <c:v>6.3079999999999998</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numCache>
                  </c:numRef>
                </c:yVal>
                <c:smooth val="0"/>
                <c:extLst xmlns:c15="http://schemas.microsoft.com/office/drawing/2012/chart">
                  <c:ext xmlns:c16="http://schemas.microsoft.com/office/drawing/2014/chart" uri="{C3380CC4-5D6E-409C-BE32-E72D297353CC}">
                    <c16:uniqueId val="{00000004-E917-4B3B-9634-4D964E804754}"/>
                  </c:ext>
                </c:extLst>
              </c15:ser>
            </c15:filteredScatterSeries>
            <c15:filteredScatterSeries>
              <c15:ser>
                <c:idx val="2"/>
                <c:order val="4"/>
                <c:tx>
                  <c:strRef>
                    <c:extLst xmlns:c15="http://schemas.microsoft.com/office/drawing/2012/chart">
                      <c:ext xmlns:c15="http://schemas.microsoft.com/office/drawing/2012/chart" uri="{02D57815-91ED-43cb-92C2-25804820EDAC}">
                        <c15:formulaRef>
                          <c15:sqref>Simulation_March!$Z$2</c15:sqref>
                        </c15:formulaRef>
                      </c:ext>
                    </c:extLst>
                    <c:strCache>
                      <c:ptCount val="1"/>
                      <c:pt idx="0">
                        <c:v>P_from grid (kW)</c:v>
                      </c:pt>
                    </c:strCache>
                  </c:strRef>
                </c:tx>
                <c:spPr>
                  <a:ln w="15875">
                    <a:solidFill>
                      <a:schemeClr val="bg1">
                        <a:lumMod val="50000"/>
                      </a:schemeClr>
                    </a:solidFill>
                    <a:prstDash val="dash"/>
                  </a:ln>
                </c:spPr>
                <c:marker>
                  <c:symbol val="none"/>
                </c:marker>
                <c:xVal>
                  <c:numRef>
                    <c:extLst xmlns:c15="http://schemas.microsoft.com/office/drawing/2012/chart">
                      <c:ext xmlns:c15="http://schemas.microsoft.com/office/drawing/2012/chart" uri="{02D57815-91ED-43cb-92C2-25804820EDAC}">
                        <c15:formulaRef>
                          <c15:sqref>Simulation_March!$A$3:$A$147</c15:sqref>
                        </c15:formulaRef>
                      </c:ext>
                    </c:extLst>
                    <c:numCache>
                      <c:formatCode>m/d/yyyy\ h:mm</c:formatCode>
                      <c:ptCount val="145"/>
                      <c:pt idx="0">
                        <c:v>44641.25</c:v>
                      </c:pt>
                      <c:pt idx="1">
                        <c:v>44641.253472222219</c:v>
                      </c:pt>
                      <c:pt idx="2">
                        <c:v>44641.256944444445</c:v>
                      </c:pt>
                      <c:pt idx="3">
                        <c:v>44641.260416666664</c:v>
                      </c:pt>
                      <c:pt idx="4">
                        <c:v>44641.263888888891</c:v>
                      </c:pt>
                      <c:pt idx="5">
                        <c:v>44641.267361111109</c:v>
                      </c:pt>
                      <c:pt idx="6">
                        <c:v>44641.270833333336</c:v>
                      </c:pt>
                      <c:pt idx="7">
                        <c:v>44641.274305555555</c:v>
                      </c:pt>
                      <c:pt idx="8">
                        <c:v>44641.277777777781</c:v>
                      </c:pt>
                      <c:pt idx="9">
                        <c:v>44641.28125</c:v>
                      </c:pt>
                      <c:pt idx="10">
                        <c:v>44641.284722222219</c:v>
                      </c:pt>
                      <c:pt idx="11">
                        <c:v>44641.288194444445</c:v>
                      </c:pt>
                      <c:pt idx="12">
                        <c:v>44641.291666666664</c:v>
                      </c:pt>
                      <c:pt idx="13">
                        <c:v>44641.295138888891</c:v>
                      </c:pt>
                      <c:pt idx="14">
                        <c:v>44641.298611111109</c:v>
                      </c:pt>
                      <c:pt idx="15">
                        <c:v>44641.302083333336</c:v>
                      </c:pt>
                      <c:pt idx="16">
                        <c:v>44641.305555555555</c:v>
                      </c:pt>
                      <c:pt idx="17">
                        <c:v>44641.309027777781</c:v>
                      </c:pt>
                      <c:pt idx="18">
                        <c:v>44641.3125</c:v>
                      </c:pt>
                      <c:pt idx="19">
                        <c:v>44641.315972222219</c:v>
                      </c:pt>
                      <c:pt idx="20">
                        <c:v>44641.319444444445</c:v>
                      </c:pt>
                      <c:pt idx="21">
                        <c:v>44641.322916666664</c:v>
                      </c:pt>
                      <c:pt idx="22">
                        <c:v>44641.326388888891</c:v>
                      </c:pt>
                      <c:pt idx="23">
                        <c:v>44641.329861111109</c:v>
                      </c:pt>
                      <c:pt idx="24">
                        <c:v>44641.333333333336</c:v>
                      </c:pt>
                      <c:pt idx="25">
                        <c:v>44641.336805555555</c:v>
                      </c:pt>
                      <c:pt idx="26">
                        <c:v>44641.340277777781</c:v>
                      </c:pt>
                      <c:pt idx="27">
                        <c:v>44641.34375</c:v>
                      </c:pt>
                      <c:pt idx="28">
                        <c:v>44641.347222222219</c:v>
                      </c:pt>
                      <c:pt idx="29">
                        <c:v>44641.350694444445</c:v>
                      </c:pt>
                      <c:pt idx="30">
                        <c:v>44641.354166666664</c:v>
                      </c:pt>
                      <c:pt idx="31">
                        <c:v>44641.357638888891</c:v>
                      </c:pt>
                      <c:pt idx="32">
                        <c:v>44641.361111111109</c:v>
                      </c:pt>
                      <c:pt idx="33">
                        <c:v>44641.364583333336</c:v>
                      </c:pt>
                      <c:pt idx="34">
                        <c:v>44641.368055555555</c:v>
                      </c:pt>
                      <c:pt idx="35">
                        <c:v>44641.371527777781</c:v>
                      </c:pt>
                      <c:pt idx="36">
                        <c:v>44641.375</c:v>
                      </c:pt>
                      <c:pt idx="37">
                        <c:v>44641.378472222219</c:v>
                      </c:pt>
                      <c:pt idx="38">
                        <c:v>44641.381944444445</c:v>
                      </c:pt>
                      <c:pt idx="39">
                        <c:v>44641.385416666664</c:v>
                      </c:pt>
                      <c:pt idx="40">
                        <c:v>44641.388888888891</c:v>
                      </c:pt>
                      <c:pt idx="41">
                        <c:v>44641.392361111109</c:v>
                      </c:pt>
                      <c:pt idx="42">
                        <c:v>44641.395833333336</c:v>
                      </c:pt>
                      <c:pt idx="43">
                        <c:v>44641.399305555555</c:v>
                      </c:pt>
                      <c:pt idx="44">
                        <c:v>44641.402777777781</c:v>
                      </c:pt>
                      <c:pt idx="45">
                        <c:v>44641.40625</c:v>
                      </c:pt>
                      <c:pt idx="46">
                        <c:v>44641.409722222219</c:v>
                      </c:pt>
                      <c:pt idx="47">
                        <c:v>44641.413194444445</c:v>
                      </c:pt>
                      <c:pt idx="48">
                        <c:v>44641.416666666664</c:v>
                      </c:pt>
                      <c:pt idx="49">
                        <c:v>44641.420138888891</c:v>
                      </c:pt>
                      <c:pt idx="50">
                        <c:v>44641.423611111109</c:v>
                      </c:pt>
                      <c:pt idx="51">
                        <c:v>44641.427083333336</c:v>
                      </c:pt>
                      <c:pt idx="52">
                        <c:v>44641.430555555555</c:v>
                      </c:pt>
                      <c:pt idx="53">
                        <c:v>44641.434027777781</c:v>
                      </c:pt>
                      <c:pt idx="54">
                        <c:v>44641.4375</c:v>
                      </c:pt>
                      <c:pt idx="55">
                        <c:v>44641.440972222219</c:v>
                      </c:pt>
                      <c:pt idx="56">
                        <c:v>44641.444444444445</c:v>
                      </c:pt>
                      <c:pt idx="57">
                        <c:v>44641.447916666664</c:v>
                      </c:pt>
                      <c:pt idx="58">
                        <c:v>44641.451388888891</c:v>
                      </c:pt>
                      <c:pt idx="59">
                        <c:v>44641.454861111109</c:v>
                      </c:pt>
                      <c:pt idx="60">
                        <c:v>44641.458333333336</c:v>
                      </c:pt>
                      <c:pt idx="61">
                        <c:v>44641.461805555555</c:v>
                      </c:pt>
                      <c:pt idx="62">
                        <c:v>44641.465277777781</c:v>
                      </c:pt>
                      <c:pt idx="63">
                        <c:v>44641.46875</c:v>
                      </c:pt>
                      <c:pt idx="64">
                        <c:v>44641.472222222219</c:v>
                      </c:pt>
                      <c:pt idx="65">
                        <c:v>44641.475694444445</c:v>
                      </c:pt>
                      <c:pt idx="66">
                        <c:v>44641.479166666664</c:v>
                      </c:pt>
                      <c:pt idx="67">
                        <c:v>44641.482638888891</c:v>
                      </c:pt>
                      <c:pt idx="68">
                        <c:v>44641.486111111109</c:v>
                      </c:pt>
                      <c:pt idx="69">
                        <c:v>44641.489583333336</c:v>
                      </c:pt>
                      <c:pt idx="70">
                        <c:v>44641.493055555555</c:v>
                      </c:pt>
                      <c:pt idx="71">
                        <c:v>44641.496527777781</c:v>
                      </c:pt>
                      <c:pt idx="72">
                        <c:v>44641.5</c:v>
                      </c:pt>
                      <c:pt idx="73">
                        <c:v>44641.503472222219</c:v>
                      </c:pt>
                      <c:pt idx="74">
                        <c:v>44641.506944444445</c:v>
                      </c:pt>
                      <c:pt idx="75">
                        <c:v>44641.510416666664</c:v>
                      </c:pt>
                      <c:pt idx="76">
                        <c:v>44641.513888888891</c:v>
                      </c:pt>
                      <c:pt idx="77">
                        <c:v>44641.517361111109</c:v>
                      </c:pt>
                      <c:pt idx="78">
                        <c:v>44641.520833333336</c:v>
                      </c:pt>
                      <c:pt idx="79">
                        <c:v>44641.524305555555</c:v>
                      </c:pt>
                      <c:pt idx="80">
                        <c:v>44641.527777777781</c:v>
                      </c:pt>
                      <c:pt idx="81">
                        <c:v>44641.53125</c:v>
                      </c:pt>
                      <c:pt idx="82">
                        <c:v>44641.534722222219</c:v>
                      </c:pt>
                      <c:pt idx="83">
                        <c:v>44641.538194444445</c:v>
                      </c:pt>
                      <c:pt idx="84">
                        <c:v>44641.541666666664</c:v>
                      </c:pt>
                      <c:pt idx="85">
                        <c:v>44641.545138888891</c:v>
                      </c:pt>
                      <c:pt idx="86">
                        <c:v>44641.548611111109</c:v>
                      </c:pt>
                      <c:pt idx="87">
                        <c:v>44641.552083333336</c:v>
                      </c:pt>
                      <c:pt idx="88">
                        <c:v>44641.555555555555</c:v>
                      </c:pt>
                      <c:pt idx="89">
                        <c:v>44641.559027777781</c:v>
                      </c:pt>
                      <c:pt idx="90">
                        <c:v>44641.5625</c:v>
                      </c:pt>
                      <c:pt idx="91">
                        <c:v>44641.565972222219</c:v>
                      </c:pt>
                      <c:pt idx="92">
                        <c:v>44641.569444444445</c:v>
                      </c:pt>
                      <c:pt idx="93">
                        <c:v>44641.572916666664</c:v>
                      </c:pt>
                      <c:pt idx="94">
                        <c:v>44641.576388888891</c:v>
                      </c:pt>
                      <c:pt idx="95">
                        <c:v>44641.579861111109</c:v>
                      </c:pt>
                      <c:pt idx="96">
                        <c:v>44641.583333333336</c:v>
                      </c:pt>
                      <c:pt idx="97">
                        <c:v>44641.586805555555</c:v>
                      </c:pt>
                      <c:pt idx="98">
                        <c:v>44641.590277777781</c:v>
                      </c:pt>
                      <c:pt idx="99">
                        <c:v>44641.59375</c:v>
                      </c:pt>
                      <c:pt idx="100">
                        <c:v>44641.597222222219</c:v>
                      </c:pt>
                      <c:pt idx="101">
                        <c:v>44641.600694444445</c:v>
                      </c:pt>
                      <c:pt idx="102">
                        <c:v>44641.604166666664</c:v>
                      </c:pt>
                      <c:pt idx="103">
                        <c:v>44641.607638888891</c:v>
                      </c:pt>
                      <c:pt idx="104">
                        <c:v>44641.611111111109</c:v>
                      </c:pt>
                      <c:pt idx="105">
                        <c:v>44641.614583333336</c:v>
                      </c:pt>
                      <c:pt idx="106">
                        <c:v>44641.618055555555</c:v>
                      </c:pt>
                      <c:pt idx="107">
                        <c:v>44641.621527777781</c:v>
                      </c:pt>
                      <c:pt idx="108">
                        <c:v>44641.625</c:v>
                      </c:pt>
                      <c:pt idx="109">
                        <c:v>44641.628472222219</c:v>
                      </c:pt>
                      <c:pt idx="110">
                        <c:v>44641.631944444445</c:v>
                      </c:pt>
                      <c:pt idx="111">
                        <c:v>44641.635416666664</c:v>
                      </c:pt>
                      <c:pt idx="112">
                        <c:v>44641.638888888891</c:v>
                      </c:pt>
                      <c:pt idx="113">
                        <c:v>44641.642361111109</c:v>
                      </c:pt>
                      <c:pt idx="114">
                        <c:v>44641.645833333336</c:v>
                      </c:pt>
                      <c:pt idx="115">
                        <c:v>44641.649305555555</c:v>
                      </c:pt>
                      <c:pt idx="116">
                        <c:v>44641.652777777781</c:v>
                      </c:pt>
                      <c:pt idx="117">
                        <c:v>44641.65625</c:v>
                      </c:pt>
                      <c:pt idx="118">
                        <c:v>44641.659722222219</c:v>
                      </c:pt>
                      <c:pt idx="119">
                        <c:v>44641.663194444445</c:v>
                      </c:pt>
                      <c:pt idx="120">
                        <c:v>44641.666666666664</c:v>
                      </c:pt>
                      <c:pt idx="121">
                        <c:v>44641.670138888891</c:v>
                      </c:pt>
                      <c:pt idx="122">
                        <c:v>44641.673611111109</c:v>
                      </c:pt>
                      <c:pt idx="123">
                        <c:v>44641.677083333336</c:v>
                      </c:pt>
                      <c:pt idx="124">
                        <c:v>44641.680555555555</c:v>
                      </c:pt>
                      <c:pt idx="125">
                        <c:v>44641.684027777781</c:v>
                      </c:pt>
                      <c:pt idx="126">
                        <c:v>44641.6875</c:v>
                      </c:pt>
                      <c:pt idx="127">
                        <c:v>44641.690972222219</c:v>
                      </c:pt>
                      <c:pt idx="128">
                        <c:v>44641.694444444445</c:v>
                      </c:pt>
                      <c:pt idx="129">
                        <c:v>44641.697916666664</c:v>
                      </c:pt>
                      <c:pt idx="130">
                        <c:v>44641.701388888891</c:v>
                      </c:pt>
                      <c:pt idx="131">
                        <c:v>44641.704861111109</c:v>
                      </c:pt>
                      <c:pt idx="132">
                        <c:v>44641.708333333336</c:v>
                      </c:pt>
                      <c:pt idx="133">
                        <c:v>44641.711805555555</c:v>
                      </c:pt>
                      <c:pt idx="134">
                        <c:v>44641.715277777781</c:v>
                      </c:pt>
                      <c:pt idx="135">
                        <c:v>44641.71875</c:v>
                      </c:pt>
                      <c:pt idx="136">
                        <c:v>44641.722222222219</c:v>
                      </c:pt>
                      <c:pt idx="137">
                        <c:v>44641.725694444445</c:v>
                      </c:pt>
                      <c:pt idx="138">
                        <c:v>44641.729166666664</c:v>
                      </c:pt>
                      <c:pt idx="139">
                        <c:v>44641.732638888891</c:v>
                      </c:pt>
                      <c:pt idx="140">
                        <c:v>44641.736111111109</c:v>
                      </c:pt>
                      <c:pt idx="141">
                        <c:v>44641.739583333336</c:v>
                      </c:pt>
                      <c:pt idx="142">
                        <c:v>44641.743055555555</c:v>
                      </c:pt>
                      <c:pt idx="143">
                        <c:v>44641.746527777781</c:v>
                      </c:pt>
                      <c:pt idx="144">
                        <c:v>44641.75</c:v>
                      </c:pt>
                    </c:numCache>
                  </c:numRef>
                </c:xVal>
                <c:yVal>
                  <c:numRef>
                    <c:extLst xmlns:c15="http://schemas.microsoft.com/office/drawing/2012/chart">
                      <c:ext xmlns:c15="http://schemas.microsoft.com/office/drawing/2012/chart" uri="{02D57815-91ED-43cb-92C2-25804820EDAC}">
                        <c15:formulaRef>
                          <c15:sqref>Simulation_March!$Z$3:$Z$147</c15:sqref>
                        </c15:formulaRef>
                      </c:ext>
                    </c:extLst>
                    <c:numCache>
                      <c:formatCode>General</c:formatCode>
                      <c:ptCount val="145"/>
                      <c:pt idx="0">
                        <c:v>2.3361999999999998</c:v>
                      </c:pt>
                      <c:pt idx="1">
                        <c:v>3.4687999999999999</c:v>
                      </c:pt>
                      <c:pt idx="2">
                        <c:v>7.3337999999999903</c:v>
                      </c:pt>
                      <c:pt idx="3">
                        <c:v>9.9364000000000008</c:v>
                      </c:pt>
                      <c:pt idx="4">
                        <c:v>8.6177999999999901</c:v>
                      </c:pt>
                      <c:pt idx="5">
                        <c:v>7.0204000000000004</c:v>
                      </c:pt>
                      <c:pt idx="6">
                        <c:v>7.1703999999999999</c:v>
                      </c:pt>
                      <c:pt idx="7">
                        <c:v>7.1067999999999998</c:v>
                      </c:pt>
                      <c:pt idx="8">
                        <c:v>8.1059999999999999</c:v>
                      </c:pt>
                      <c:pt idx="9">
                        <c:v>8.8596000000000004</c:v>
                      </c:pt>
                      <c:pt idx="10">
                        <c:v>10.784599999999902</c:v>
                      </c:pt>
                      <c:pt idx="11">
                        <c:v>10.102</c:v>
                      </c:pt>
                      <c:pt idx="12">
                        <c:v>9.8217999999999996</c:v>
                      </c:pt>
                      <c:pt idx="13">
                        <c:v>11.763400000000001</c:v>
                      </c:pt>
                      <c:pt idx="14">
                        <c:v>14.444199999999901</c:v>
                      </c:pt>
                      <c:pt idx="15">
                        <c:v>11.877000000000001</c:v>
                      </c:pt>
                      <c:pt idx="16">
                        <c:v>10.8588</c:v>
                      </c:pt>
                      <c:pt idx="17">
                        <c:v>10.597799999999999</c:v>
                      </c:pt>
                      <c:pt idx="18">
                        <c:v>10.212999999999999</c:v>
                      </c:pt>
                      <c:pt idx="19">
                        <c:v>11.0664</c:v>
                      </c:pt>
                      <c:pt idx="20">
                        <c:v>18.627176470588136</c:v>
                      </c:pt>
                      <c:pt idx="21">
                        <c:v>28.619352941176373</c:v>
                      </c:pt>
                      <c:pt idx="22">
                        <c:v>28.875952941176369</c:v>
                      </c:pt>
                      <c:pt idx="23">
                        <c:v>33.343729411764606</c:v>
                      </c:pt>
                      <c:pt idx="24">
                        <c:v>34.311329411764603</c:v>
                      </c:pt>
                      <c:pt idx="25">
                        <c:v>35.1237294117647</c:v>
                      </c:pt>
                      <c:pt idx="26">
                        <c:v>32.3065294117647</c:v>
                      </c:pt>
                      <c:pt idx="27">
                        <c:v>32.075529411764606</c:v>
                      </c:pt>
                      <c:pt idx="28">
                        <c:v>32.226529411764709</c:v>
                      </c:pt>
                      <c:pt idx="29">
                        <c:v>31.746929411764715</c:v>
                      </c:pt>
                      <c:pt idx="30">
                        <c:v>39.584505882352936</c:v>
                      </c:pt>
                      <c:pt idx="31">
                        <c:v>40.86910588235294</c:v>
                      </c:pt>
                      <c:pt idx="32">
                        <c:v>37.988905882352938</c:v>
                      </c:pt>
                      <c:pt idx="33">
                        <c:v>37.620905882352844</c:v>
                      </c:pt>
                      <c:pt idx="34">
                        <c:v>38.076105882352941</c:v>
                      </c:pt>
                      <c:pt idx="35">
                        <c:v>37.648305882352943</c:v>
                      </c:pt>
                      <c:pt idx="36">
                        <c:v>37.239305882352845</c:v>
                      </c:pt>
                      <c:pt idx="37">
                        <c:v>37.132505882352937</c:v>
                      </c:pt>
                      <c:pt idx="38">
                        <c:v>36.386305882352843</c:v>
                      </c:pt>
                      <c:pt idx="39">
                        <c:v>35.777105882352934</c:v>
                      </c:pt>
                      <c:pt idx="40">
                        <c:v>37.277105882352942</c:v>
                      </c:pt>
                      <c:pt idx="41">
                        <c:v>35.34790588235294</c:v>
                      </c:pt>
                      <c:pt idx="42">
                        <c:v>34.83290588235284</c:v>
                      </c:pt>
                      <c:pt idx="43">
                        <c:v>34.624505882352935</c:v>
                      </c:pt>
                      <c:pt idx="44">
                        <c:v>34.885705882352937</c:v>
                      </c:pt>
                      <c:pt idx="45">
                        <c:v>34.322705882352835</c:v>
                      </c:pt>
                      <c:pt idx="46">
                        <c:v>34.515905882352939</c:v>
                      </c:pt>
                      <c:pt idx="47">
                        <c:v>36.719905882352947</c:v>
                      </c:pt>
                      <c:pt idx="48">
                        <c:v>36.061305882352933</c:v>
                      </c:pt>
                      <c:pt idx="49">
                        <c:v>33.916905882352935</c:v>
                      </c:pt>
                      <c:pt idx="50">
                        <c:v>33.779105882352944</c:v>
                      </c:pt>
                      <c:pt idx="51">
                        <c:v>34.764705882352942</c:v>
                      </c:pt>
                      <c:pt idx="52">
                        <c:v>33.179105882352943</c:v>
                      </c:pt>
                      <c:pt idx="53">
                        <c:v>32.900305882352939</c:v>
                      </c:pt>
                      <c:pt idx="54">
                        <c:v>33.67710588235294</c:v>
                      </c:pt>
                      <c:pt idx="55">
                        <c:v>32.620505882352944</c:v>
                      </c:pt>
                      <c:pt idx="56">
                        <c:v>32.402505882352941</c:v>
                      </c:pt>
                      <c:pt idx="57">
                        <c:v>32.450905882352941</c:v>
                      </c:pt>
                      <c:pt idx="58">
                        <c:v>31.630905882352941</c:v>
                      </c:pt>
                      <c:pt idx="59">
                        <c:v>31.946105882352938</c:v>
                      </c:pt>
                      <c:pt idx="60">
                        <c:v>31.823105882352941</c:v>
                      </c:pt>
                      <c:pt idx="61">
                        <c:v>33.079305882352941</c:v>
                      </c:pt>
                      <c:pt idx="62">
                        <c:v>31.796505882352843</c:v>
                      </c:pt>
                      <c:pt idx="63">
                        <c:v>31.560505882352839</c:v>
                      </c:pt>
                      <c:pt idx="64">
                        <c:v>32.25070588235284</c:v>
                      </c:pt>
                      <c:pt idx="65">
                        <c:v>31.67270588235294</c:v>
                      </c:pt>
                      <c:pt idx="66">
                        <c:v>31.544305882352838</c:v>
                      </c:pt>
                      <c:pt idx="67">
                        <c:v>31.543105882352936</c:v>
                      </c:pt>
                      <c:pt idx="68">
                        <c:v>32.185705882352941</c:v>
                      </c:pt>
                      <c:pt idx="69">
                        <c:v>34.892705882352942</c:v>
                      </c:pt>
                      <c:pt idx="70">
                        <c:v>32.689905882352839</c:v>
                      </c:pt>
                      <c:pt idx="71">
                        <c:v>31.470705882352938</c:v>
                      </c:pt>
                      <c:pt idx="72">
                        <c:v>32.598305882352847</c:v>
                      </c:pt>
                      <c:pt idx="73">
                        <c:v>32.426305882352843</c:v>
                      </c:pt>
                      <c:pt idx="74">
                        <c:v>31.400105882352946</c:v>
                      </c:pt>
                      <c:pt idx="75">
                        <c:v>31.127105882352843</c:v>
                      </c:pt>
                      <c:pt idx="76">
                        <c:v>31.541105882352841</c:v>
                      </c:pt>
                      <c:pt idx="77">
                        <c:v>31.50950588235294</c:v>
                      </c:pt>
                      <c:pt idx="78">
                        <c:v>33.031305882353038</c:v>
                      </c:pt>
                      <c:pt idx="79">
                        <c:v>31.470705882352938</c:v>
                      </c:pt>
                      <c:pt idx="80">
                        <c:v>31.116905882352942</c:v>
                      </c:pt>
                      <c:pt idx="81">
                        <c:v>31.628705882352946</c:v>
                      </c:pt>
                      <c:pt idx="82">
                        <c:v>32.104505882352839</c:v>
                      </c:pt>
                      <c:pt idx="83">
                        <c:v>30.986705882352844</c:v>
                      </c:pt>
                      <c:pt idx="84">
                        <c:v>31.076305882352941</c:v>
                      </c:pt>
                      <c:pt idx="85">
                        <c:v>31.275505882352938</c:v>
                      </c:pt>
                      <c:pt idx="86">
                        <c:v>31.61610588235294</c:v>
                      </c:pt>
                      <c:pt idx="87">
                        <c:v>31.983305882352944</c:v>
                      </c:pt>
                      <c:pt idx="88">
                        <c:v>33.597105882352835</c:v>
                      </c:pt>
                      <c:pt idx="89">
                        <c:v>24.993329411764705</c:v>
                      </c:pt>
                      <c:pt idx="90">
                        <c:v>26.3309294117647</c:v>
                      </c:pt>
                      <c:pt idx="91">
                        <c:v>27.274729411764703</c:v>
                      </c:pt>
                      <c:pt idx="92">
                        <c:v>24.724929411764602</c:v>
                      </c:pt>
                      <c:pt idx="93">
                        <c:v>24.760529411764708</c:v>
                      </c:pt>
                      <c:pt idx="94">
                        <c:v>25.081929411764705</c:v>
                      </c:pt>
                      <c:pt idx="95">
                        <c:v>25.398329411764706</c:v>
                      </c:pt>
                      <c:pt idx="96">
                        <c:v>25.065129411764705</c:v>
                      </c:pt>
                      <c:pt idx="97">
                        <c:v>25.576129411764704</c:v>
                      </c:pt>
                      <c:pt idx="98">
                        <c:v>26.143129411764704</c:v>
                      </c:pt>
                      <c:pt idx="99">
                        <c:v>25.463929411764703</c:v>
                      </c:pt>
                      <c:pt idx="100">
                        <c:v>24.890329411764704</c:v>
                      </c:pt>
                      <c:pt idx="101">
                        <c:v>24.872929411764702</c:v>
                      </c:pt>
                      <c:pt idx="102">
                        <c:v>10.318776470588235</c:v>
                      </c:pt>
                      <c:pt idx="103">
                        <c:v>10.774376470588235</c:v>
                      </c:pt>
                      <c:pt idx="104">
                        <c:v>10.821576470588237</c:v>
                      </c:pt>
                      <c:pt idx="105">
                        <c:v>3.6976000000000013</c:v>
                      </c:pt>
                      <c:pt idx="106">
                        <c:v>3.8854000000000006</c:v>
                      </c:pt>
                      <c:pt idx="107">
                        <c:v>4.0283999999999995</c:v>
                      </c:pt>
                      <c:pt idx="108">
                        <c:v>3.8626000000000005</c:v>
                      </c:pt>
                      <c:pt idx="109">
                        <c:v>4.0942000000000007</c:v>
                      </c:pt>
                      <c:pt idx="110">
                        <c:v>4.9138000000000002</c:v>
                      </c:pt>
                      <c:pt idx="111">
                        <c:v>4.3254000000000001</c:v>
                      </c:pt>
                      <c:pt idx="112">
                        <c:v>6.9875999999999987</c:v>
                      </c:pt>
                      <c:pt idx="113">
                        <c:v>6.5983999999999989</c:v>
                      </c:pt>
                      <c:pt idx="114">
                        <c:v>5.4029999999999001</c:v>
                      </c:pt>
                      <c:pt idx="115">
                        <c:v>4.9711999999999987</c:v>
                      </c:pt>
                      <c:pt idx="116">
                        <c:v>5.19179999999991</c:v>
                      </c:pt>
                      <c:pt idx="117">
                        <c:v>5.6495999999999995</c:v>
                      </c:pt>
                      <c:pt idx="118">
                        <c:v>5.7648000000000108</c:v>
                      </c:pt>
                      <c:pt idx="119">
                        <c:v>5.8972000000000007</c:v>
                      </c:pt>
                      <c:pt idx="120">
                        <c:v>6.0680000000000005</c:v>
                      </c:pt>
                      <c:pt idx="121">
                        <c:v>5.9564000000000004</c:v>
                      </c:pt>
                      <c:pt idx="122">
                        <c:v>5.9604000000000008</c:v>
                      </c:pt>
                      <c:pt idx="123">
                        <c:v>6.469199999999999</c:v>
                      </c:pt>
                      <c:pt idx="124">
                        <c:v>6.5717999999999996</c:v>
                      </c:pt>
                      <c:pt idx="125">
                        <c:v>7.6118000000000006</c:v>
                      </c:pt>
                      <c:pt idx="126">
                        <c:v>6.8048000000000002</c:v>
                      </c:pt>
                      <c:pt idx="127">
                        <c:v>6.6121999999999996</c:v>
                      </c:pt>
                      <c:pt idx="128">
                        <c:v>5.7531999999999996</c:v>
                      </c:pt>
                      <c:pt idx="129">
                        <c:v>5.5471999999999992</c:v>
                      </c:pt>
                      <c:pt idx="130">
                        <c:v>5.8458000000000006</c:v>
                      </c:pt>
                      <c:pt idx="131">
                        <c:v>5.5060000000000002</c:v>
                      </c:pt>
                      <c:pt idx="132">
                        <c:v>4.2214</c:v>
                      </c:pt>
                      <c:pt idx="133">
                        <c:v>3.9039999999999999</c:v>
                      </c:pt>
                      <c:pt idx="134">
                        <c:v>4.2210000000000001</c:v>
                      </c:pt>
                      <c:pt idx="135">
                        <c:v>4.2727999999999904</c:v>
                      </c:pt>
                      <c:pt idx="136">
                        <c:v>4.5964000000000009</c:v>
                      </c:pt>
                      <c:pt idx="137">
                        <c:v>4.9832000000000001</c:v>
                      </c:pt>
                      <c:pt idx="138">
                        <c:v>5.0687999999999898</c:v>
                      </c:pt>
                      <c:pt idx="139">
                        <c:v>5.3440000000000003</c:v>
                      </c:pt>
                      <c:pt idx="140">
                        <c:v>5.5117999999999991</c:v>
                      </c:pt>
                      <c:pt idx="141">
                        <c:v>6.0087999999999999</c:v>
                      </c:pt>
                      <c:pt idx="142">
                        <c:v>6.0284000000000004</c:v>
                      </c:pt>
                      <c:pt idx="143">
                        <c:v>6.2957999999999998</c:v>
                      </c:pt>
                      <c:pt idx="144">
                        <c:v>7.0022000000000002</c:v>
                      </c:pt>
                    </c:numCache>
                  </c:numRef>
                </c:yVal>
                <c:smooth val="0"/>
                <c:extLst xmlns:c15="http://schemas.microsoft.com/office/drawing/2012/chart">
                  <c:ext xmlns:c16="http://schemas.microsoft.com/office/drawing/2014/chart" uri="{C3380CC4-5D6E-409C-BE32-E72D297353CC}">
                    <c16:uniqueId val="{00000005-E917-4B3B-9634-4D964E804754}"/>
                  </c:ext>
                </c:extLst>
              </c15:ser>
            </c15:filteredScatterSeries>
          </c:ext>
        </c:extLst>
      </c:scatterChart>
      <c:scatterChart>
        <c:scatterStyle val="lineMarker"/>
        <c:varyColors val="0"/>
        <c:ser>
          <c:idx val="6"/>
          <c:order val="6"/>
          <c:tx>
            <c:strRef>
              <c:f>Simulation_March!$F$2</c:f>
              <c:strCache>
                <c:ptCount val="1"/>
                <c:pt idx="0">
                  <c:v>Price </c:v>
                </c:pt>
              </c:strCache>
            </c:strRef>
          </c:tx>
          <c:spPr>
            <a:ln w="28575">
              <a:solidFill>
                <a:schemeClr val="accent6">
                  <a:lumMod val="75000"/>
                </a:schemeClr>
              </a:solidFill>
              <a:prstDash val="sysDot"/>
            </a:ln>
          </c:spPr>
          <c:marker>
            <c:symbol val="none"/>
          </c:marker>
          <c:xVal>
            <c:numRef>
              <c:f>Simulation_March!$A$3:$A$147</c:f>
              <c:numCache>
                <c:formatCode>m/d/yyyy\ h:mm</c:formatCode>
                <c:ptCount val="145"/>
                <c:pt idx="0">
                  <c:v>44641.25</c:v>
                </c:pt>
                <c:pt idx="1">
                  <c:v>44641.253472222219</c:v>
                </c:pt>
                <c:pt idx="2">
                  <c:v>44641.256944444445</c:v>
                </c:pt>
                <c:pt idx="3">
                  <c:v>44641.260416666664</c:v>
                </c:pt>
                <c:pt idx="4">
                  <c:v>44641.263888888891</c:v>
                </c:pt>
                <c:pt idx="5">
                  <c:v>44641.267361111109</c:v>
                </c:pt>
                <c:pt idx="6">
                  <c:v>44641.270833333336</c:v>
                </c:pt>
                <c:pt idx="7">
                  <c:v>44641.274305555555</c:v>
                </c:pt>
                <c:pt idx="8">
                  <c:v>44641.277777777781</c:v>
                </c:pt>
                <c:pt idx="9">
                  <c:v>44641.28125</c:v>
                </c:pt>
                <c:pt idx="10">
                  <c:v>44641.284722222219</c:v>
                </c:pt>
                <c:pt idx="11">
                  <c:v>44641.288194444445</c:v>
                </c:pt>
                <c:pt idx="12">
                  <c:v>44641.291666666664</c:v>
                </c:pt>
                <c:pt idx="13">
                  <c:v>44641.295138888891</c:v>
                </c:pt>
                <c:pt idx="14">
                  <c:v>44641.298611111109</c:v>
                </c:pt>
                <c:pt idx="15">
                  <c:v>44641.302083333336</c:v>
                </c:pt>
                <c:pt idx="16">
                  <c:v>44641.305555555555</c:v>
                </c:pt>
                <c:pt idx="17">
                  <c:v>44641.309027777781</c:v>
                </c:pt>
                <c:pt idx="18">
                  <c:v>44641.3125</c:v>
                </c:pt>
                <c:pt idx="19">
                  <c:v>44641.315972222219</c:v>
                </c:pt>
                <c:pt idx="20">
                  <c:v>44641.319444444445</c:v>
                </c:pt>
                <c:pt idx="21">
                  <c:v>44641.322916666664</c:v>
                </c:pt>
                <c:pt idx="22">
                  <c:v>44641.326388888891</c:v>
                </c:pt>
                <c:pt idx="23">
                  <c:v>44641.329861111109</c:v>
                </c:pt>
                <c:pt idx="24">
                  <c:v>44641.333333333336</c:v>
                </c:pt>
                <c:pt idx="25">
                  <c:v>44641.336805555555</c:v>
                </c:pt>
                <c:pt idx="26">
                  <c:v>44641.340277777781</c:v>
                </c:pt>
                <c:pt idx="27">
                  <c:v>44641.34375</c:v>
                </c:pt>
                <c:pt idx="28">
                  <c:v>44641.347222222219</c:v>
                </c:pt>
                <c:pt idx="29">
                  <c:v>44641.350694444445</c:v>
                </c:pt>
                <c:pt idx="30">
                  <c:v>44641.354166666664</c:v>
                </c:pt>
                <c:pt idx="31">
                  <c:v>44641.357638888891</c:v>
                </c:pt>
                <c:pt idx="32">
                  <c:v>44641.361111111109</c:v>
                </c:pt>
                <c:pt idx="33">
                  <c:v>44641.364583333336</c:v>
                </c:pt>
                <c:pt idx="34">
                  <c:v>44641.368055555555</c:v>
                </c:pt>
                <c:pt idx="35">
                  <c:v>44641.371527777781</c:v>
                </c:pt>
                <c:pt idx="36">
                  <c:v>44641.375</c:v>
                </c:pt>
                <c:pt idx="37">
                  <c:v>44641.378472222219</c:v>
                </c:pt>
                <c:pt idx="38">
                  <c:v>44641.381944444445</c:v>
                </c:pt>
                <c:pt idx="39">
                  <c:v>44641.385416666664</c:v>
                </c:pt>
                <c:pt idx="40">
                  <c:v>44641.388888888891</c:v>
                </c:pt>
                <c:pt idx="41">
                  <c:v>44641.392361111109</c:v>
                </c:pt>
                <c:pt idx="42">
                  <c:v>44641.395833333336</c:v>
                </c:pt>
                <c:pt idx="43">
                  <c:v>44641.399305555555</c:v>
                </c:pt>
                <c:pt idx="44">
                  <c:v>44641.402777777781</c:v>
                </c:pt>
                <c:pt idx="45">
                  <c:v>44641.40625</c:v>
                </c:pt>
                <c:pt idx="46">
                  <c:v>44641.409722222219</c:v>
                </c:pt>
                <c:pt idx="47">
                  <c:v>44641.413194444445</c:v>
                </c:pt>
                <c:pt idx="48">
                  <c:v>44641.416666666664</c:v>
                </c:pt>
                <c:pt idx="49">
                  <c:v>44641.420138888891</c:v>
                </c:pt>
                <c:pt idx="50">
                  <c:v>44641.423611111109</c:v>
                </c:pt>
                <c:pt idx="51">
                  <c:v>44641.427083333336</c:v>
                </c:pt>
                <c:pt idx="52">
                  <c:v>44641.430555555555</c:v>
                </c:pt>
                <c:pt idx="53">
                  <c:v>44641.434027777781</c:v>
                </c:pt>
                <c:pt idx="54">
                  <c:v>44641.4375</c:v>
                </c:pt>
                <c:pt idx="55">
                  <c:v>44641.440972222219</c:v>
                </c:pt>
                <c:pt idx="56">
                  <c:v>44641.444444444445</c:v>
                </c:pt>
                <c:pt idx="57">
                  <c:v>44641.447916666664</c:v>
                </c:pt>
                <c:pt idx="58">
                  <c:v>44641.451388888891</c:v>
                </c:pt>
                <c:pt idx="59">
                  <c:v>44641.454861111109</c:v>
                </c:pt>
                <c:pt idx="60">
                  <c:v>44641.458333333336</c:v>
                </c:pt>
                <c:pt idx="61">
                  <c:v>44641.461805555555</c:v>
                </c:pt>
                <c:pt idx="62">
                  <c:v>44641.465277777781</c:v>
                </c:pt>
                <c:pt idx="63">
                  <c:v>44641.46875</c:v>
                </c:pt>
                <c:pt idx="64">
                  <c:v>44641.472222222219</c:v>
                </c:pt>
                <c:pt idx="65">
                  <c:v>44641.475694444445</c:v>
                </c:pt>
                <c:pt idx="66">
                  <c:v>44641.479166666664</c:v>
                </c:pt>
                <c:pt idx="67">
                  <c:v>44641.482638888891</c:v>
                </c:pt>
                <c:pt idx="68">
                  <c:v>44641.486111111109</c:v>
                </c:pt>
                <c:pt idx="69">
                  <c:v>44641.489583333336</c:v>
                </c:pt>
                <c:pt idx="70">
                  <c:v>44641.493055555555</c:v>
                </c:pt>
                <c:pt idx="71">
                  <c:v>44641.496527777781</c:v>
                </c:pt>
                <c:pt idx="72">
                  <c:v>44641.5</c:v>
                </c:pt>
                <c:pt idx="73">
                  <c:v>44641.503472222219</c:v>
                </c:pt>
                <c:pt idx="74">
                  <c:v>44641.506944444445</c:v>
                </c:pt>
                <c:pt idx="75">
                  <c:v>44641.510416666664</c:v>
                </c:pt>
                <c:pt idx="76">
                  <c:v>44641.513888888891</c:v>
                </c:pt>
                <c:pt idx="77">
                  <c:v>44641.517361111109</c:v>
                </c:pt>
                <c:pt idx="78">
                  <c:v>44641.520833333336</c:v>
                </c:pt>
                <c:pt idx="79">
                  <c:v>44641.524305555555</c:v>
                </c:pt>
                <c:pt idx="80">
                  <c:v>44641.527777777781</c:v>
                </c:pt>
                <c:pt idx="81">
                  <c:v>44641.53125</c:v>
                </c:pt>
                <c:pt idx="82">
                  <c:v>44641.534722222219</c:v>
                </c:pt>
                <c:pt idx="83">
                  <c:v>44641.538194444445</c:v>
                </c:pt>
                <c:pt idx="84">
                  <c:v>44641.541666666664</c:v>
                </c:pt>
                <c:pt idx="85">
                  <c:v>44641.545138888891</c:v>
                </c:pt>
                <c:pt idx="86">
                  <c:v>44641.548611111109</c:v>
                </c:pt>
                <c:pt idx="87">
                  <c:v>44641.552083333336</c:v>
                </c:pt>
                <c:pt idx="88">
                  <c:v>44641.555555555555</c:v>
                </c:pt>
                <c:pt idx="89">
                  <c:v>44641.559027777781</c:v>
                </c:pt>
                <c:pt idx="90">
                  <c:v>44641.5625</c:v>
                </c:pt>
                <c:pt idx="91">
                  <c:v>44641.565972222219</c:v>
                </c:pt>
                <c:pt idx="92">
                  <c:v>44641.569444444445</c:v>
                </c:pt>
                <c:pt idx="93">
                  <c:v>44641.572916666664</c:v>
                </c:pt>
                <c:pt idx="94">
                  <c:v>44641.576388888891</c:v>
                </c:pt>
                <c:pt idx="95">
                  <c:v>44641.579861111109</c:v>
                </c:pt>
                <c:pt idx="96">
                  <c:v>44641.583333333336</c:v>
                </c:pt>
                <c:pt idx="97">
                  <c:v>44641.586805555555</c:v>
                </c:pt>
                <c:pt idx="98">
                  <c:v>44641.590277777781</c:v>
                </c:pt>
                <c:pt idx="99">
                  <c:v>44641.59375</c:v>
                </c:pt>
                <c:pt idx="100">
                  <c:v>44641.597222222219</c:v>
                </c:pt>
                <c:pt idx="101">
                  <c:v>44641.600694444445</c:v>
                </c:pt>
                <c:pt idx="102">
                  <c:v>44641.604166666664</c:v>
                </c:pt>
                <c:pt idx="103">
                  <c:v>44641.607638888891</c:v>
                </c:pt>
                <c:pt idx="104">
                  <c:v>44641.611111111109</c:v>
                </c:pt>
                <c:pt idx="105">
                  <c:v>44641.614583333336</c:v>
                </c:pt>
                <c:pt idx="106">
                  <c:v>44641.618055555555</c:v>
                </c:pt>
                <c:pt idx="107">
                  <c:v>44641.621527777781</c:v>
                </c:pt>
                <c:pt idx="108">
                  <c:v>44641.625</c:v>
                </c:pt>
                <c:pt idx="109">
                  <c:v>44641.628472222219</c:v>
                </c:pt>
                <c:pt idx="110">
                  <c:v>44641.631944444445</c:v>
                </c:pt>
                <c:pt idx="111">
                  <c:v>44641.635416666664</c:v>
                </c:pt>
                <c:pt idx="112">
                  <c:v>44641.638888888891</c:v>
                </c:pt>
                <c:pt idx="113">
                  <c:v>44641.642361111109</c:v>
                </c:pt>
                <c:pt idx="114">
                  <c:v>44641.645833333336</c:v>
                </c:pt>
                <c:pt idx="115">
                  <c:v>44641.649305555555</c:v>
                </c:pt>
                <c:pt idx="116">
                  <c:v>44641.652777777781</c:v>
                </c:pt>
                <c:pt idx="117">
                  <c:v>44641.65625</c:v>
                </c:pt>
                <c:pt idx="118">
                  <c:v>44641.659722222219</c:v>
                </c:pt>
                <c:pt idx="119">
                  <c:v>44641.663194444445</c:v>
                </c:pt>
                <c:pt idx="120">
                  <c:v>44641.666666666664</c:v>
                </c:pt>
                <c:pt idx="121">
                  <c:v>44641.670138888891</c:v>
                </c:pt>
                <c:pt idx="122">
                  <c:v>44641.673611111109</c:v>
                </c:pt>
                <c:pt idx="123">
                  <c:v>44641.677083333336</c:v>
                </c:pt>
                <c:pt idx="124">
                  <c:v>44641.680555555555</c:v>
                </c:pt>
                <c:pt idx="125">
                  <c:v>44641.684027777781</c:v>
                </c:pt>
                <c:pt idx="126">
                  <c:v>44641.6875</c:v>
                </c:pt>
                <c:pt idx="127">
                  <c:v>44641.690972222219</c:v>
                </c:pt>
                <c:pt idx="128">
                  <c:v>44641.694444444445</c:v>
                </c:pt>
                <c:pt idx="129">
                  <c:v>44641.697916666664</c:v>
                </c:pt>
                <c:pt idx="130">
                  <c:v>44641.701388888891</c:v>
                </c:pt>
                <c:pt idx="131">
                  <c:v>44641.704861111109</c:v>
                </c:pt>
                <c:pt idx="132">
                  <c:v>44641.708333333336</c:v>
                </c:pt>
                <c:pt idx="133">
                  <c:v>44641.711805555555</c:v>
                </c:pt>
                <c:pt idx="134">
                  <c:v>44641.715277777781</c:v>
                </c:pt>
                <c:pt idx="135">
                  <c:v>44641.71875</c:v>
                </c:pt>
                <c:pt idx="136">
                  <c:v>44641.722222222219</c:v>
                </c:pt>
                <c:pt idx="137">
                  <c:v>44641.725694444445</c:v>
                </c:pt>
                <c:pt idx="138">
                  <c:v>44641.729166666664</c:v>
                </c:pt>
                <c:pt idx="139">
                  <c:v>44641.732638888891</c:v>
                </c:pt>
                <c:pt idx="140">
                  <c:v>44641.736111111109</c:v>
                </c:pt>
                <c:pt idx="141">
                  <c:v>44641.739583333336</c:v>
                </c:pt>
                <c:pt idx="142">
                  <c:v>44641.743055555555</c:v>
                </c:pt>
                <c:pt idx="143">
                  <c:v>44641.746527777781</c:v>
                </c:pt>
                <c:pt idx="144">
                  <c:v>44641.75</c:v>
                </c:pt>
              </c:numCache>
            </c:numRef>
          </c:xVal>
          <c:yVal>
            <c:numRef>
              <c:f>Simulation_March!$F$3:$F$147</c:f>
              <c:numCache>
                <c:formatCode>General</c:formatCode>
                <c:ptCount val="145"/>
                <c:pt idx="0">
                  <c:v>0.18684999999999999</c:v>
                </c:pt>
                <c:pt idx="1">
                  <c:v>0.18684999999999999</c:v>
                </c:pt>
                <c:pt idx="2">
                  <c:v>0.18684999999999999</c:v>
                </c:pt>
                <c:pt idx="3">
                  <c:v>0.18684999999999999</c:v>
                </c:pt>
                <c:pt idx="4">
                  <c:v>0.18684999999999999</c:v>
                </c:pt>
                <c:pt idx="5">
                  <c:v>0.18684999999999999</c:v>
                </c:pt>
                <c:pt idx="6">
                  <c:v>0.18684999999999999</c:v>
                </c:pt>
                <c:pt idx="7">
                  <c:v>0.18684999999999999</c:v>
                </c:pt>
                <c:pt idx="8">
                  <c:v>0.18684999999999999</c:v>
                </c:pt>
                <c:pt idx="9">
                  <c:v>0.18684999999999999</c:v>
                </c:pt>
                <c:pt idx="10">
                  <c:v>0.18684999999999999</c:v>
                </c:pt>
                <c:pt idx="11">
                  <c:v>0.18684999999999999</c:v>
                </c:pt>
                <c:pt idx="12">
                  <c:v>0.26400000000000001</c:v>
                </c:pt>
                <c:pt idx="13">
                  <c:v>0.26400000000000001</c:v>
                </c:pt>
                <c:pt idx="14">
                  <c:v>0.26400000000000001</c:v>
                </c:pt>
                <c:pt idx="15">
                  <c:v>0.26400000000000001</c:v>
                </c:pt>
                <c:pt idx="16">
                  <c:v>0.26400000000000001</c:v>
                </c:pt>
                <c:pt idx="17">
                  <c:v>0.26400000000000001</c:v>
                </c:pt>
                <c:pt idx="18">
                  <c:v>0.26400000000000001</c:v>
                </c:pt>
                <c:pt idx="19">
                  <c:v>0.26400000000000001</c:v>
                </c:pt>
                <c:pt idx="20">
                  <c:v>0.26400000000000001</c:v>
                </c:pt>
                <c:pt idx="21">
                  <c:v>0.26400000000000001</c:v>
                </c:pt>
                <c:pt idx="22">
                  <c:v>0.26400000000000001</c:v>
                </c:pt>
                <c:pt idx="23">
                  <c:v>0.26400000000000001</c:v>
                </c:pt>
                <c:pt idx="24">
                  <c:v>0.28799999999999998</c:v>
                </c:pt>
                <c:pt idx="25">
                  <c:v>0.28799999999999998</c:v>
                </c:pt>
                <c:pt idx="26">
                  <c:v>0.28799999999999998</c:v>
                </c:pt>
                <c:pt idx="27">
                  <c:v>0.28799999999999998</c:v>
                </c:pt>
                <c:pt idx="28">
                  <c:v>0.28799999999999998</c:v>
                </c:pt>
                <c:pt idx="29">
                  <c:v>0.28799999999999998</c:v>
                </c:pt>
                <c:pt idx="30">
                  <c:v>0.28799999999999998</c:v>
                </c:pt>
                <c:pt idx="31">
                  <c:v>0.28799999999999998</c:v>
                </c:pt>
                <c:pt idx="32">
                  <c:v>0.28799999999999998</c:v>
                </c:pt>
                <c:pt idx="33">
                  <c:v>0.28799999999999998</c:v>
                </c:pt>
                <c:pt idx="34">
                  <c:v>0.28799999999999998</c:v>
                </c:pt>
                <c:pt idx="35">
                  <c:v>0.28799999999999998</c:v>
                </c:pt>
                <c:pt idx="36">
                  <c:v>0.26841999999999999</c:v>
                </c:pt>
                <c:pt idx="37">
                  <c:v>0.26841999999999999</c:v>
                </c:pt>
                <c:pt idx="38">
                  <c:v>0.26841999999999999</c:v>
                </c:pt>
                <c:pt idx="39">
                  <c:v>0.26841999999999999</c:v>
                </c:pt>
                <c:pt idx="40">
                  <c:v>0.26841999999999999</c:v>
                </c:pt>
                <c:pt idx="41">
                  <c:v>0.26841999999999999</c:v>
                </c:pt>
                <c:pt idx="42">
                  <c:v>0.26841999999999999</c:v>
                </c:pt>
                <c:pt idx="43">
                  <c:v>0.26841999999999999</c:v>
                </c:pt>
                <c:pt idx="44">
                  <c:v>0.26841999999999999</c:v>
                </c:pt>
                <c:pt idx="45">
                  <c:v>0.26841999999999999</c:v>
                </c:pt>
                <c:pt idx="46">
                  <c:v>0.26841999999999999</c:v>
                </c:pt>
                <c:pt idx="47">
                  <c:v>0.26841999999999999</c:v>
                </c:pt>
                <c:pt idx="48">
                  <c:v>0.21029</c:v>
                </c:pt>
                <c:pt idx="49">
                  <c:v>0.21029</c:v>
                </c:pt>
                <c:pt idx="50">
                  <c:v>0.21029</c:v>
                </c:pt>
                <c:pt idx="51">
                  <c:v>0.21029</c:v>
                </c:pt>
                <c:pt idx="52">
                  <c:v>0.21029</c:v>
                </c:pt>
                <c:pt idx="53">
                  <c:v>0.21029</c:v>
                </c:pt>
                <c:pt idx="54">
                  <c:v>0.21029</c:v>
                </c:pt>
                <c:pt idx="55">
                  <c:v>0.21029</c:v>
                </c:pt>
                <c:pt idx="56">
                  <c:v>0.21029</c:v>
                </c:pt>
                <c:pt idx="57">
                  <c:v>0.21029</c:v>
                </c:pt>
                <c:pt idx="58">
                  <c:v>0.21029</c:v>
                </c:pt>
                <c:pt idx="59">
                  <c:v>0.21029</c:v>
                </c:pt>
                <c:pt idx="60">
                  <c:v>0.1928</c:v>
                </c:pt>
                <c:pt idx="61">
                  <c:v>0.1928</c:v>
                </c:pt>
                <c:pt idx="62">
                  <c:v>0.1928</c:v>
                </c:pt>
                <c:pt idx="63">
                  <c:v>0.1928</c:v>
                </c:pt>
                <c:pt idx="64">
                  <c:v>0.1928</c:v>
                </c:pt>
                <c:pt idx="65">
                  <c:v>0.1928</c:v>
                </c:pt>
                <c:pt idx="66">
                  <c:v>0.1928</c:v>
                </c:pt>
                <c:pt idx="67">
                  <c:v>0.1928</c:v>
                </c:pt>
                <c:pt idx="68">
                  <c:v>0.1928</c:v>
                </c:pt>
                <c:pt idx="69">
                  <c:v>0.1928</c:v>
                </c:pt>
                <c:pt idx="70">
                  <c:v>0.1928</c:v>
                </c:pt>
                <c:pt idx="71">
                  <c:v>0.1928</c:v>
                </c:pt>
                <c:pt idx="72">
                  <c:v>0.17449999999999999</c:v>
                </c:pt>
                <c:pt idx="73">
                  <c:v>0.17449999999999999</c:v>
                </c:pt>
                <c:pt idx="74">
                  <c:v>0.17449999999999999</c:v>
                </c:pt>
                <c:pt idx="75">
                  <c:v>0.17449999999999999</c:v>
                </c:pt>
                <c:pt idx="76">
                  <c:v>0.17449999999999999</c:v>
                </c:pt>
                <c:pt idx="77">
                  <c:v>0.17449999999999999</c:v>
                </c:pt>
                <c:pt idx="78">
                  <c:v>0.17449999999999999</c:v>
                </c:pt>
                <c:pt idx="79">
                  <c:v>0.17449999999999999</c:v>
                </c:pt>
                <c:pt idx="80">
                  <c:v>0.17449999999999999</c:v>
                </c:pt>
                <c:pt idx="81">
                  <c:v>0.17449999999999999</c:v>
                </c:pt>
                <c:pt idx="82">
                  <c:v>0.17449999999999999</c:v>
                </c:pt>
                <c:pt idx="83">
                  <c:v>0.17449999999999999</c:v>
                </c:pt>
                <c:pt idx="84">
                  <c:v>0.15698999999999999</c:v>
                </c:pt>
                <c:pt idx="85">
                  <c:v>0.15698999999999999</c:v>
                </c:pt>
                <c:pt idx="86">
                  <c:v>0.15698999999999999</c:v>
                </c:pt>
                <c:pt idx="87">
                  <c:v>0.15698999999999999</c:v>
                </c:pt>
                <c:pt idx="88">
                  <c:v>0.15698999999999999</c:v>
                </c:pt>
                <c:pt idx="89">
                  <c:v>0.15698999999999999</c:v>
                </c:pt>
                <c:pt idx="90">
                  <c:v>0.15698999999999999</c:v>
                </c:pt>
                <c:pt idx="91">
                  <c:v>0.15698999999999999</c:v>
                </c:pt>
                <c:pt idx="92">
                  <c:v>0.15698999999999999</c:v>
                </c:pt>
                <c:pt idx="93">
                  <c:v>0.15698999999999999</c:v>
                </c:pt>
                <c:pt idx="94">
                  <c:v>0.15698999999999999</c:v>
                </c:pt>
                <c:pt idx="95">
                  <c:v>0.15698999999999999</c:v>
                </c:pt>
                <c:pt idx="96">
                  <c:v>0.15</c:v>
                </c:pt>
                <c:pt idx="97">
                  <c:v>0.15</c:v>
                </c:pt>
                <c:pt idx="98">
                  <c:v>0.15</c:v>
                </c:pt>
                <c:pt idx="99">
                  <c:v>0.15</c:v>
                </c:pt>
                <c:pt idx="100">
                  <c:v>0.15</c:v>
                </c:pt>
                <c:pt idx="101">
                  <c:v>0.15</c:v>
                </c:pt>
                <c:pt idx="102">
                  <c:v>0.15</c:v>
                </c:pt>
                <c:pt idx="103">
                  <c:v>0.15</c:v>
                </c:pt>
                <c:pt idx="104">
                  <c:v>0.15</c:v>
                </c:pt>
                <c:pt idx="105">
                  <c:v>0.15</c:v>
                </c:pt>
                <c:pt idx="106">
                  <c:v>0.15</c:v>
                </c:pt>
                <c:pt idx="107">
                  <c:v>0.15</c:v>
                </c:pt>
                <c:pt idx="108">
                  <c:v>0.15071000000000001</c:v>
                </c:pt>
                <c:pt idx="109">
                  <c:v>0.15071000000000001</c:v>
                </c:pt>
                <c:pt idx="110">
                  <c:v>0.15071000000000001</c:v>
                </c:pt>
                <c:pt idx="111">
                  <c:v>0.15071000000000001</c:v>
                </c:pt>
                <c:pt idx="112">
                  <c:v>0.15071000000000001</c:v>
                </c:pt>
                <c:pt idx="113">
                  <c:v>0.15071000000000001</c:v>
                </c:pt>
                <c:pt idx="114">
                  <c:v>0.15071000000000001</c:v>
                </c:pt>
                <c:pt idx="115">
                  <c:v>0.15071000000000001</c:v>
                </c:pt>
                <c:pt idx="116">
                  <c:v>0.15071000000000001</c:v>
                </c:pt>
                <c:pt idx="117">
                  <c:v>0.15071000000000001</c:v>
                </c:pt>
                <c:pt idx="118">
                  <c:v>0.15071000000000001</c:v>
                </c:pt>
                <c:pt idx="119">
                  <c:v>0.15071000000000001</c:v>
                </c:pt>
                <c:pt idx="120">
                  <c:v>0.21121000000000001</c:v>
                </c:pt>
                <c:pt idx="121">
                  <c:v>0.21121000000000001</c:v>
                </c:pt>
                <c:pt idx="122">
                  <c:v>0.21121000000000001</c:v>
                </c:pt>
                <c:pt idx="123">
                  <c:v>0.21121000000000001</c:v>
                </c:pt>
                <c:pt idx="124">
                  <c:v>0.21121000000000001</c:v>
                </c:pt>
                <c:pt idx="125">
                  <c:v>0.21121000000000001</c:v>
                </c:pt>
                <c:pt idx="126">
                  <c:v>0.21121000000000001</c:v>
                </c:pt>
                <c:pt idx="127">
                  <c:v>0.21121000000000001</c:v>
                </c:pt>
                <c:pt idx="128">
                  <c:v>0.21121000000000001</c:v>
                </c:pt>
                <c:pt idx="129">
                  <c:v>0.21121000000000001</c:v>
                </c:pt>
                <c:pt idx="130">
                  <c:v>0.21121000000000001</c:v>
                </c:pt>
                <c:pt idx="131">
                  <c:v>0.21121000000000001</c:v>
                </c:pt>
                <c:pt idx="132">
                  <c:v>0.23230000000000001</c:v>
                </c:pt>
                <c:pt idx="133">
                  <c:v>0.23230000000000001</c:v>
                </c:pt>
                <c:pt idx="134">
                  <c:v>0.23230000000000001</c:v>
                </c:pt>
                <c:pt idx="135">
                  <c:v>0.23230000000000001</c:v>
                </c:pt>
                <c:pt idx="136">
                  <c:v>0.23230000000000001</c:v>
                </c:pt>
                <c:pt idx="137">
                  <c:v>0.23230000000000001</c:v>
                </c:pt>
                <c:pt idx="138">
                  <c:v>0.23230000000000001</c:v>
                </c:pt>
                <c:pt idx="139">
                  <c:v>0.23230000000000001</c:v>
                </c:pt>
                <c:pt idx="140">
                  <c:v>0.23230000000000001</c:v>
                </c:pt>
                <c:pt idx="141">
                  <c:v>0.23230000000000001</c:v>
                </c:pt>
                <c:pt idx="142">
                  <c:v>0.23230000000000001</c:v>
                </c:pt>
                <c:pt idx="143">
                  <c:v>0.23230000000000001</c:v>
                </c:pt>
                <c:pt idx="144">
                  <c:v>0.25819999999999999</c:v>
                </c:pt>
              </c:numCache>
            </c:numRef>
          </c:yVal>
          <c:smooth val="0"/>
          <c:extLst>
            <c:ext xmlns:c16="http://schemas.microsoft.com/office/drawing/2014/chart" uri="{C3380CC4-5D6E-409C-BE32-E72D297353CC}">
              <c16:uniqueId val="{00000007-E917-4B3B-9634-4D964E804754}"/>
            </c:ext>
          </c:extLst>
        </c:ser>
        <c:dLbls>
          <c:showLegendKey val="0"/>
          <c:showVal val="0"/>
          <c:showCatName val="0"/>
          <c:showSerName val="0"/>
          <c:showPercent val="0"/>
          <c:showBubbleSize val="0"/>
        </c:dLbls>
        <c:axId val="684267160"/>
        <c:axId val="684266080"/>
      </c:scatterChart>
      <c:valAx>
        <c:axId val="588631272"/>
        <c:scaling>
          <c:orientation val="minMax"/>
        </c:scaling>
        <c:delete val="0"/>
        <c:axPos val="b"/>
        <c:majorGridlines>
          <c:spPr>
            <a:ln w="9525" cap="flat" cmpd="sng" algn="ctr">
              <a:solidFill>
                <a:schemeClr val="tx1">
                  <a:lumMod val="15000"/>
                  <a:lumOff val="85000"/>
                </a:schemeClr>
              </a:solidFill>
              <a:round/>
            </a:ln>
            <a:effectLst/>
          </c:spPr>
        </c:majorGridlines>
        <c:numFmt formatCode="m/d/yyyy\ h:mm"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8631992"/>
        <c:crosses val="autoZero"/>
        <c:crossBetween val="midCat"/>
      </c:valAx>
      <c:valAx>
        <c:axId val="588631992"/>
        <c:scaling>
          <c:orientation val="minMax"/>
        </c:scaling>
        <c:delete val="0"/>
        <c:axPos val="l"/>
        <c:majorGridlines>
          <c:spPr>
            <a:ln w="9525" cap="flat" cmpd="sng" algn="ctr">
              <a:solidFill>
                <a:schemeClr val="tx1">
                  <a:lumMod val="15000"/>
                  <a:lumOff val="85000"/>
                </a:schemeClr>
              </a:solidFill>
              <a:round/>
            </a:ln>
            <a:effectLst/>
          </c:spPr>
        </c:majorGridlines>
        <c:title>
          <c:tx>
            <c:rich>
              <a:bodyPr/>
              <a:lstStyle/>
              <a:p>
                <a:pPr>
                  <a:defRPr/>
                </a:pPr>
                <a:r>
                  <a:rPr lang="en-US"/>
                  <a:t>Power (kWh)</a:t>
                </a:r>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8631272"/>
        <c:crosses val="autoZero"/>
        <c:crossBetween val="midCat"/>
      </c:valAx>
      <c:valAx>
        <c:axId val="684266080"/>
        <c:scaling>
          <c:orientation val="minMax"/>
        </c:scaling>
        <c:delete val="0"/>
        <c:axPos val="r"/>
        <c:title>
          <c:tx>
            <c:rich>
              <a:bodyPr/>
              <a:lstStyle/>
              <a:p>
                <a:pPr>
                  <a:defRPr/>
                </a:pPr>
                <a:r>
                  <a:rPr lang="en-US"/>
                  <a:t>Price</a:t>
                </a:r>
                <a:r>
                  <a:rPr lang="en-US" baseline="0"/>
                  <a:t> (Euros)</a:t>
                </a:r>
                <a:endParaRPr lang="en-US"/>
              </a:p>
            </c:rich>
          </c:tx>
          <c:overlay val="0"/>
        </c:title>
        <c:numFmt formatCode="General" sourceLinked="1"/>
        <c:majorTickMark val="out"/>
        <c:minorTickMark val="none"/>
        <c:tickLblPos val="nextTo"/>
        <c:crossAx val="684267160"/>
        <c:crosses val="max"/>
        <c:crossBetween val="midCat"/>
      </c:valAx>
      <c:valAx>
        <c:axId val="684267160"/>
        <c:scaling>
          <c:orientation val="minMax"/>
        </c:scaling>
        <c:delete val="1"/>
        <c:axPos val="b"/>
        <c:numFmt formatCode="m/d/yyyy\ h:mm" sourceLinked="1"/>
        <c:majorTickMark val="out"/>
        <c:minorTickMark val="none"/>
        <c:tickLblPos val="nextTo"/>
        <c:crossAx val="684266080"/>
        <c:crosses val="autoZero"/>
        <c:crossBetween val="midCat"/>
      </c:valAx>
    </c:plotArea>
    <c:legend>
      <c:legendPos val="b"/>
      <c:overlay val="0"/>
      <c:txPr>
        <a:bodyPr/>
        <a:lstStyle/>
        <a:p>
          <a:pPr>
            <a:defRPr sz="1400"/>
          </a:pPr>
          <a:endParaRPr lang="en-US"/>
        </a:p>
      </c:txPr>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8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a:pPr>
            <a:r>
              <a:rPr lang="en-US" sz="1600"/>
              <a:t>PV power generation profile</a:t>
            </a:r>
          </a:p>
        </c:rich>
      </c:tx>
      <c:overlay val="0"/>
    </c:title>
    <c:autoTitleDeleted val="0"/>
    <c:plotArea>
      <c:layout/>
      <c:scatterChart>
        <c:scatterStyle val="lineMarker"/>
        <c:varyColors val="0"/>
        <c:ser>
          <c:idx val="4"/>
          <c:order val="6"/>
          <c:tx>
            <c:v>Current PV capacity</c:v>
          </c:tx>
          <c:spPr>
            <a:ln w="25400">
              <a:solidFill>
                <a:schemeClr val="accent4"/>
              </a:solidFill>
              <a:prstDash val="solid"/>
            </a:ln>
          </c:spPr>
          <c:marker>
            <c:symbol val="none"/>
          </c:marker>
          <c:xVal>
            <c:numRef>
              <c:f>Simulation_March!$A$3:$A$147</c:f>
              <c:numCache>
                <c:formatCode>m/d/yyyy\ h:mm</c:formatCode>
                <c:ptCount val="145"/>
                <c:pt idx="0">
                  <c:v>44641.25</c:v>
                </c:pt>
                <c:pt idx="1">
                  <c:v>44641.253472222219</c:v>
                </c:pt>
                <c:pt idx="2">
                  <c:v>44641.256944444445</c:v>
                </c:pt>
                <c:pt idx="3">
                  <c:v>44641.260416666664</c:v>
                </c:pt>
                <c:pt idx="4">
                  <c:v>44641.263888888891</c:v>
                </c:pt>
                <c:pt idx="5">
                  <c:v>44641.267361111109</c:v>
                </c:pt>
                <c:pt idx="6">
                  <c:v>44641.270833333336</c:v>
                </c:pt>
                <c:pt idx="7">
                  <c:v>44641.274305555555</c:v>
                </c:pt>
                <c:pt idx="8">
                  <c:v>44641.277777777781</c:v>
                </c:pt>
                <c:pt idx="9">
                  <c:v>44641.28125</c:v>
                </c:pt>
                <c:pt idx="10">
                  <c:v>44641.284722222219</c:v>
                </c:pt>
                <c:pt idx="11">
                  <c:v>44641.288194444445</c:v>
                </c:pt>
                <c:pt idx="12">
                  <c:v>44641.291666666664</c:v>
                </c:pt>
                <c:pt idx="13">
                  <c:v>44641.295138888891</c:v>
                </c:pt>
                <c:pt idx="14">
                  <c:v>44641.298611111109</c:v>
                </c:pt>
                <c:pt idx="15">
                  <c:v>44641.302083333336</c:v>
                </c:pt>
                <c:pt idx="16">
                  <c:v>44641.305555555555</c:v>
                </c:pt>
                <c:pt idx="17">
                  <c:v>44641.309027777781</c:v>
                </c:pt>
                <c:pt idx="18">
                  <c:v>44641.3125</c:v>
                </c:pt>
                <c:pt idx="19">
                  <c:v>44641.315972222219</c:v>
                </c:pt>
                <c:pt idx="20">
                  <c:v>44641.319444444445</c:v>
                </c:pt>
                <c:pt idx="21">
                  <c:v>44641.322916666664</c:v>
                </c:pt>
                <c:pt idx="22">
                  <c:v>44641.326388888891</c:v>
                </c:pt>
                <c:pt idx="23">
                  <c:v>44641.329861111109</c:v>
                </c:pt>
                <c:pt idx="24">
                  <c:v>44641.333333333336</c:v>
                </c:pt>
                <c:pt idx="25">
                  <c:v>44641.336805555555</c:v>
                </c:pt>
                <c:pt idx="26">
                  <c:v>44641.340277777781</c:v>
                </c:pt>
                <c:pt idx="27">
                  <c:v>44641.34375</c:v>
                </c:pt>
                <c:pt idx="28">
                  <c:v>44641.347222222219</c:v>
                </c:pt>
                <c:pt idx="29">
                  <c:v>44641.350694444445</c:v>
                </c:pt>
                <c:pt idx="30">
                  <c:v>44641.354166666664</c:v>
                </c:pt>
                <c:pt idx="31">
                  <c:v>44641.357638888891</c:v>
                </c:pt>
                <c:pt idx="32">
                  <c:v>44641.361111111109</c:v>
                </c:pt>
                <c:pt idx="33">
                  <c:v>44641.364583333336</c:v>
                </c:pt>
                <c:pt idx="34">
                  <c:v>44641.368055555555</c:v>
                </c:pt>
                <c:pt idx="35">
                  <c:v>44641.371527777781</c:v>
                </c:pt>
                <c:pt idx="36">
                  <c:v>44641.375</c:v>
                </c:pt>
                <c:pt idx="37">
                  <c:v>44641.378472222219</c:v>
                </c:pt>
                <c:pt idx="38">
                  <c:v>44641.381944444445</c:v>
                </c:pt>
                <c:pt idx="39">
                  <c:v>44641.385416666664</c:v>
                </c:pt>
                <c:pt idx="40">
                  <c:v>44641.388888888891</c:v>
                </c:pt>
                <c:pt idx="41">
                  <c:v>44641.392361111109</c:v>
                </c:pt>
                <c:pt idx="42">
                  <c:v>44641.395833333336</c:v>
                </c:pt>
                <c:pt idx="43">
                  <c:v>44641.399305555555</c:v>
                </c:pt>
                <c:pt idx="44">
                  <c:v>44641.402777777781</c:v>
                </c:pt>
                <c:pt idx="45">
                  <c:v>44641.40625</c:v>
                </c:pt>
                <c:pt idx="46">
                  <c:v>44641.409722222219</c:v>
                </c:pt>
                <c:pt idx="47">
                  <c:v>44641.413194444445</c:v>
                </c:pt>
                <c:pt idx="48">
                  <c:v>44641.416666666664</c:v>
                </c:pt>
                <c:pt idx="49">
                  <c:v>44641.420138888891</c:v>
                </c:pt>
                <c:pt idx="50">
                  <c:v>44641.423611111109</c:v>
                </c:pt>
                <c:pt idx="51">
                  <c:v>44641.427083333336</c:v>
                </c:pt>
                <c:pt idx="52">
                  <c:v>44641.430555555555</c:v>
                </c:pt>
                <c:pt idx="53">
                  <c:v>44641.434027777781</c:v>
                </c:pt>
                <c:pt idx="54">
                  <c:v>44641.4375</c:v>
                </c:pt>
                <c:pt idx="55">
                  <c:v>44641.440972222219</c:v>
                </c:pt>
                <c:pt idx="56">
                  <c:v>44641.444444444445</c:v>
                </c:pt>
                <c:pt idx="57">
                  <c:v>44641.447916666664</c:v>
                </c:pt>
                <c:pt idx="58">
                  <c:v>44641.451388888891</c:v>
                </c:pt>
                <c:pt idx="59">
                  <c:v>44641.454861111109</c:v>
                </c:pt>
                <c:pt idx="60">
                  <c:v>44641.458333333336</c:v>
                </c:pt>
                <c:pt idx="61">
                  <c:v>44641.461805555555</c:v>
                </c:pt>
                <c:pt idx="62">
                  <c:v>44641.465277777781</c:v>
                </c:pt>
                <c:pt idx="63">
                  <c:v>44641.46875</c:v>
                </c:pt>
                <c:pt idx="64">
                  <c:v>44641.472222222219</c:v>
                </c:pt>
                <c:pt idx="65">
                  <c:v>44641.475694444445</c:v>
                </c:pt>
                <c:pt idx="66">
                  <c:v>44641.479166666664</c:v>
                </c:pt>
                <c:pt idx="67">
                  <c:v>44641.482638888891</c:v>
                </c:pt>
                <c:pt idx="68">
                  <c:v>44641.486111111109</c:v>
                </c:pt>
                <c:pt idx="69">
                  <c:v>44641.489583333336</c:v>
                </c:pt>
                <c:pt idx="70">
                  <c:v>44641.493055555555</c:v>
                </c:pt>
                <c:pt idx="71">
                  <c:v>44641.496527777781</c:v>
                </c:pt>
                <c:pt idx="72">
                  <c:v>44641.5</c:v>
                </c:pt>
                <c:pt idx="73">
                  <c:v>44641.503472222219</c:v>
                </c:pt>
                <c:pt idx="74">
                  <c:v>44641.506944444445</c:v>
                </c:pt>
                <c:pt idx="75">
                  <c:v>44641.510416666664</c:v>
                </c:pt>
                <c:pt idx="76">
                  <c:v>44641.513888888891</c:v>
                </c:pt>
                <c:pt idx="77">
                  <c:v>44641.517361111109</c:v>
                </c:pt>
                <c:pt idx="78">
                  <c:v>44641.520833333336</c:v>
                </c:pt>
                <c:pt idx="79">
                  <c:v>44641.524305555555</c:v>
                </c:pt>
                <c:pt idx="80">
                  <c:v>44641.527777777781</c:v>
                </c:pt>
                <c:pt idx="81">
                  <c:v>44641.53125</c:v>
                </c:pt>
                <c:pt idx="82">
                  <c:v>44641.534722222219</c:v>
                </c:pt>
                <c:pt idx="83">
                  <c:v>44641.538194444445</c:v>
                </c:pt>
                <c:pt idx="84">
                  <c:v>44641.541666666664</c:v>
                </c:pt>
                <c:pt idx="85">
                  <c:v>44641.545138888891</c:v>
                </c:pt>
                <c:pt idx="86">
                  <c:v>44641.548611111109</c:v>
                </c:pt>
                <c:pt idx="87">
                  <c:v>44641.552083333336</c:v>
                </c:pt>
                <c:pt idx="88">
                  <c:v>44641.555555555555</c:v>
                </c:pt>
                <c:pt idx="89">
                  <c:v>44641.559027777781</c:v>
                </c:pt>
                <c:pt idx="90">
                  <c:v>44641.5625</c:v>
                </c:pt>
                <c:pt idx="91">
                  <c:v>44641.565972222219</c:v>
                </c:pt>
                <c:pt idx="92">
                  <c:v>44641.569444444445</c:v>
                </c:pt>
                <c:pt idx="93">
                  <c:v>44641.572916666664</c:v>
                </c:pt>
                <c:pt idx="94">
                  <c:v>44641.576388888891</c:v>
                </c:pt>
                <c:pt idx="95">
                  <c:v>44641.579861111109</c:v>
                </c:pt>
                <c:pt idx="96">
                  <c:v>44641.583333333336</c:v>
                </c:pt>
                <c:pt idx="97">
                  <c:v>44641.586805555555</c:v>
                </c:pt>
                <c:pt idx="98">
                  <c:v>44641.590277777781</c:v>
                </c:pt>
                <c:pt idx="99">
                  <c:v>44641.59375</c:v>
                </c:pt>
                <c:pt idx="100">
                  <c:v>44641.597222222219</c:v>
                </c:pt>
                <c:pt idx="101">
                  <c:v>44641.600694444445</c:v>
                </c:pt>
                <c:pt idx="102">
                  <c:v>44641.604166666664</c:v>
                </c:pt>
                <c:pt idx="103">
                  <c:v>44641.607638888891</c:v>
                </c:pt>
                <c:pt idx="104">
                  <c:v>44641.611111111109</c:v>
                </c:pt>
                <c:pt idx="105">
                  <c:v>44641.614583333336</c:v>
                </c:pt>
                <c:pt idx="106">
                  <c:v>44641.618055555555</c:v>
                </c:pt>
                <c:pt idx="107">
                  <c:v>44641.621527777781</c:v>
                </c:pt>
                <c:pt idx="108">
                  <c:v>44641.625</c:v>
                </c:pt>
                <c:pt idx="109">
                  <c:v>44641.628472222219</c:v>
                </c:pt>
                <c:pt idx="110">
                  <c:v>44641.631944444445</c:v>
                </c:pt>
                <c:pt idx="111">
                  <c:v>44641.635416666664</c:v>
                </c:pt>
                <c:pt idx="112">
                  <c:v>44641.638888888891</c:v>
                </c:pt>
                <c:pt idx="113">
                  <c:v>44641.642361111109</c:v>
                </c:pt>
                <c:pt idx="114">
                  <c:v>44641.645833333336</c:v>
                </c:pt>
                <c:pt idx="115">
                  <c:v>44641.649305555555</c:v>
                </c:pt>
                <c:pt idx="116">
                  <c:v>44641.652777777781</c:v>
                </c:pt>
                <c:pt idx="117">
                  <c:v>44641.65625</c:v>
                </c:pt>
                <c:pt idx="118">
                  <c:v>44641.659722222219</c:v>
                </c:pt>
                <c:pt idx="119">
                  <c:v>44641.663194444445</c:v>
                </c:pt>
                <c:pt idx="120">
                  <c:v>44641.666666666664</c:v>
                </c:pt>
                <c:pt idx="121">
                  <c:v>44641.670138888891</c:v>
                </c:pt>
                <c:pt idx="122">
                  <c:v>44641.673611111109</c:v>
                </c:pt>
                <c:pt idx="123">
                  <c:v>44641.677083333336</c:v>
                </c:pt>
                <c:pt idx="124">
                  <c:v>44641.680555555555</c:v>
                </c:pt>
                <c:pt idx="125">
                  <c:v>44641.684027777781</c:v>
                </c:pt>
                <c:pt idx="126">
                  <c:v>44641.6875</c:v>
                </c:pt>
                <c:pt idx="127">
                  <c:v>44641.690972222219</c:v>
                </c:pt>
                <c:pt idx="128">
                  <c:v>44641.694444444445</c:v>
                </c:pt>
                <c:pt idx="129">
                  <c:v>44641.697916666664</c:v>
                </c:pt>
                <c:pt idx="130">
                  <c:v>44641.701388888891</c:v>
                </c:pt>
                <c:pt idx="131">
                  <c:v>44641.704861111109</c:v>
                </c:pt>
                <c:pt idx="132">
                  <c:v>44641.708333333336</c:v>
                </c:pt>
                <c:pt idx="133">
                  <c:v>44641.711805555555</c:v>
                </c:pt>
                <c:pt idx="134">
                  <c:v>44641.715277777781</c:v>
                </c:pt>
                <c:pt idx="135">
                  <c:v>44641.71875</c:v>
                </c:pt>
                <c:pt idx="136">
                  <c:v>44641.722222222219</c:v>
                </c:pt>
                <c:pt idx="137">
                  <c:v>44641.725694444445</c:v>
                </c:pt>
                <c:pt idx="138">
                  <c:v>44641.729166666664</c:v>
                </c:pt>
                <c:pt idx="139">
                  <c:v>44641.732638888891</c:v>
                </c:pt>
                <c:pt idx="140">
                  <c:v>44641.736111111109</c:v>
                </c:pt>
                <c:pt idx="141">
                  <c:v>44641.739583333336</c:v>
                </c:pt>
                <c:pt idx="142">
                  <c:v>44641.743055555555</c:v>
                </c:pt>
                <c:pt idx="143">
                  <c:v>44641.746527777781</c:v>
                </c:pt>
                <c:pt idx="144">
                  <c:v>44641.75</c:v>
                </c:pt>
              </c:numCache>
            </c:numRef>
          </c:xVal>
          <c:yVal>
            <c:numRef>
              <c:f>Simulation_March!$D$3:$D$147</c:f>
              <c:numCache>
                <c:formatCode>General</c:formatCode>
                <c:ptCount val="145"/>
                <c:pt idx="0">
                  <c:v>0</c:v>
                </c:pt>
                <c:pt idx="1">
                  <c:v>0</c:v>
                </c:pt>
                <c:pt idx="2">
                  <c:v>0</c:v>
                </c:pt>
                <c:pt idx="3">
                  <c:v>0</c:v>
                </c:pt>
                <c:pt idx="4">
                  <c:v>0</c:v>
                </c:pt>
                <c:pt idx="5">
                  <c:v>0</c:v>
                </c:pt>
                <c:pt idx="6">
                  <c:v>0</c:v>
                </c:pt>
                <c:pt idx="7">
                  <c:v>0</c:v>
                </c:pt>
                <c:pt idx="8">
                  <c:v>0</c:v>
                </c:pt>
                <c:pt idx="9">
                  <c:v>0</c:v>
                </c:pt>
                <c:pt idx="10">
                  <c:v>4.3799999999999999E-2</c:v>
                </c:pt>
                <c:pt idx="11">
                  <c:v>0.121</c:v>
                </c:pt>
                <c:pt idx="12">
                  <c:v>0.25919999999999999</c:v>
                </c:pt>
                <c:pt idx="13">
                  <c:v>0.43519999999999998</c:v>
                </c:pt>
                <c:pt idx="14">
                  <c:v>0.61599999999999999</c:v>
                </c:pt>
                <c:pt idx="15">
                  <c:v>0.82340000000000002</c:v>
                </c:pt>
                <c:pt idx="16">
                  <c:v>1.0653999999999999</c:v>
                </c:pt>
                <c:pt idx="17">
                  <c:v>1.3224</c:v>
                </c:pt>
                <c:pt idx="18">
                  <c:v>1.5524</c:v>
                </c:pt>
                <c:pt idx="19">
                  <c:v>1.7794000000000001</c:v>
                </c:pt>
                <c:pt idx="20">
                  <c:v>2.0486</c:v>
                </c:pt>
                <c:pt idx="21">
                  <c:v>2.3422000000000001</c:v>
                </c:pt>
                <c:pt idx="22">
                  <c:v>2.6415999999999999</c:v>
                </c:pt>
                <c:pt idx="23">
                  <c:v>2.9403999999999999</c:v>
                </c:pt>
                <c:pt idx="24">
                  <c:v>3.2280000000000002</c:v>
                </c:pt>
                <c:pt idx="25">
                  <c:v>3.5659999999999998</c:v>
                </c:pt>
                <c:pt idx="26">
                  <c:v>3.871</c:v>
                </c:pt>
                <c:pt idx="27">
                  <c:v>4.1996000000000002</c:v>
                </c:pt>
                <c:pt idx="28">
                  <c:v>4.4577999999999998</c:v>
                </c:pt>
                <c:pt idx="29">
                  <c:v>4.7769999999999904</c:v>
                </c:pt>
                <c:pt idx="30">
                  <c:v>5.0566000000000004</c:v>
                </c:pt>
                <c:pt idx="31">
                  <c:v>5.3475999999999999</c:v>
                </c:pt>
                <c:pt idx="32">
                  <c:v>5.6543999999999999</c:v>
                </c:pt>
                <c:pt idx="33">
                  <c:v>5.9645999999999999</c:v>
                </c:pt>
                <c:pt idx="34">
                  <c:v>6.2923999999999998</c:v>
                </c:pt>
                <c:pt idx="35">
                  <c:v>6.5839999999999996</c:v>
                </c:pt>
                <c:pt idx="36">
                  <c:v>6.8849999999999998</c:v>
                </c:pt>
                <c:pt idx="37">
                  <c:v>7.1311999999999998</c:v>
                </c:pt>
                <c:pt idx="38">
                  <c:v>7.4067999999999996</c:v>
                </c:pt>
                <c:pt idx="39">
                  <c:v>7.6787999999999998</c:v>
                </c:pt>
                <c:pt idx="40">
                  <c:v>7.9119999999999999</c:v>
                </c:pt>
                <c:pt idx="41">
                  <c:v>8.1747999999999994</c:v>
                </c:pt>
                <c:pt idx="42">
                  <c:v>8.4515999999999991</c:v>
                </c:pt>
                <c:pt idx="43">
                  <c:v>8.6815999999999995</c:v>
                </c:pt>
                <c:pt idx="44">
                  <c:v>8.8856000000000002</c:v>
                </c:pt>
                <c:pt idx="45">
                  <c:v>9.0934000000000008</c:v>
                </c:pt>
                <c:pt idx="46">
                  <c:v>9.27</c:v>
                </c:pt>
                <c:pt idx="47">
                  <c:v>9.4558</c:v>
                </c:pt>
                <c:pt idx="48">
                  <c:v>9.6424000000000003</c:v>
                </c:pt>
                <c:pt idx="49">
                  <c:v>9.8656000000000006</c:v>
                </c:pt>
                <c:pt idx="50">
                  <c:v>10.012600000000001</c:v>
                </c:pt>
                <c:pt idx="51">
                  <c:v>10.1358</c:v>
                </c:pt>
                <c:pt idx="52">
                  <c:v>10.295</c:v>
                </c:pt>
                <c:pt idx="53">
                  <c:v>10.492000000000001</c:v>
                </c:pt>
                <c:pt idx="54">
                  <c:v>10.590400000000001</c:v>
                </c:pt>
                <c:pt idx="55">
                  <c:v>10.848000000000001</c:v>
                </c:pt>
                <c:pt idx="56">
                  <c:v>11.0184</c:v>
                </c:pt>
                <c:pt idx="57">
                  <c:v>11.104200000000001</c:v>
                </c:pt>
                <c:pt idx="58">
                  <c:v>11.2172</c:v>
                </c:pt>
                <c:pt idx="59">
                  <c:v>11.3956</c:v>
                </c:pt>
                <c:pt idx="60">
                  <c:v>11.4946</c:v>
                </c:pt>
                <c:pt idx="61">
                  <c:v>11.518599999999999</c:v>
                </c:pt>
                <c:pt idx="62">
                  <c:v>11.6938</c:v>
                </c:pt>
                <c:pt idx="63">
                  <c:v>11.757999999999999</c:v>
                </c:pt>
                <c:pt idx="64">
                  <c:v>11.86</c:v>
                </c:pt>
                <c:pt idx="65">
                  <c:v>11.9312</c:v>
                </c:pt>
                <c:pt idx="66">
                  <c:v>11.9026</c:v>
                </c:pt>
                <c:pt idx="67">
                  <c:v>11.8156</c:v>
                </c:pt>
                <c:pt idx="68">
                  <c:v>11.936199999999999</c:v>
                </c:pt>
                <c:pt idx="69">
                  <c:v>12.018599999999999</c:v>
                </c:pt>
                <c:pt idx="70">
                  <c:v>11.997400000000001</c:v>
                </c:pt>
                <c:pt idx="71">
                  <c:v>11.8688</c:v>
                </c:pt>
                <c:pt idx="72">
                  <c:v>11.916</c:v>
                </c:pt>
                <c:pt idx="73">
                  <c:v>11.9514</c:v>
                </c:pt>
                <c:pt idx="74">
                  <c:v>11.961399999999999</c:v>
                </c:pt>
                <c:pt idx="75">
                  <c:v>11.96</c:v>
                </c:pt>
                <c:pt idx="76">
                  <c:v>11.873200000000001</c:v>
                </c:pt>
                <c:pt idx="77">
                  <c:v>11.9168</c:v>
                </c:pt>
                <c:pt idx="78">
                  <c:v>11.8711999999999</c:v>
                </c:pt>
                <c:pt idx="79">
                  <c:v>11.789</c:v>
                </c:pt>
                <c:pt idx="80">
                  <c:v>11.763400000000001</c:v>
                </c:pt>
                <c:pt idx="81">
                  <c:v>11.757199999999999</c:v>
                </c:pt>
                <c:pt idx="82">
                  <c:v>11.7654</c:v>
                </c:pt>
                <c:pt idx="83">
                  <c:v>11.627800000000001</c:v>
                </c:pt>
                <c:pt idx="84">
                  <c:v>11.7018</c:v>
                </c:pt>
                <c:pt idx="85">
                  <c:v>11.603199999999999</c:v>
                </c:pt>
                <c:pt idx="86">
                  <c:v>11.533799999999999</c:v>
                </c:pt>
                <c:pt idx="87">
                  <c:v>11.4124</c:v>
                </c:pt>
                <c:pt idx="88">
                  <c:v>11.4344</c:v>
                </c:pt>
                <c:pt idx="89">
                  <c:v>11.3042</c:v>
                </c:pt>
                <c:pt idx="90">
                  <c:v>11.151599999999901</c:v>
                </c:pt>
                <c:pt idx="91">
                  <c:v>11.0982</c:v>
                </c:pt>
                <c:pt idx="92">
                  <c:v>11.0868</c:v>
                </c:pt>
                <c:pt idx="93">
                  <c:v>10.9824</c:v>
                </c:pt>
                <c:pt idx="94">
                  <c:v>10.8504</c:v>
                </c:pt>
                <c:pt idx="95">
                  <c:v>10.8086</c:v>
                </c:pt>
                <c:pt idx="96">
                  <c:v>10.718</c:v>
                </c:pt>
                <c:pt idx="97">
                  <c:v>10.704800000000001</c:v>
                </c:pt>
                <c:pt idx="98">
                  <c:v>10.476000000000001</c:v>
                </c:pt>
                <c:pt idx="99">
                  <c:v>10.384600000000001</c:v>
                </c:pt>
                <c:pt idx="100">
                  <c:v>10.4018</c:v>
                </c:pt>
                <c:pt idx="101">
                  <c:v>10.3102</c:v>
                </c:pt>
                <c:pt idx="102">
                  <c:v>9.9413999999999998</c:v>
                </c:pt>
                <c:pt idx="103">
                  <c:v>9.6791999999999998</c:v>
                </c:pt>
                <c:pt idx="104">
                  <c:v>9.5155999999999992</c:v>
                </c:pt>
                <c:pt idx="105">
                  <c:v>9.3623999999999992</c:v>
                </c:pt>
                <c:pt idx="106">
                  <c:v>9.2347999999999999</c:v>
                </c:pt>
                <c:pt idx="107">
                  <c:v>9.0112000000000005</c:v>
                </c:pt>
                <c:pt idx="108">
                  <c:v>8.9420000000000002</c:v>
                </c:pt>
                <c:pt idx="109">
                  <c:v>8.8783999999999992</c:v>
                </c:pt>
                <c:pt idx="110">
                  <c:v>8.5608000000000004</c:v>
                </c:pt>
                <c:pt idx="111">
                  <c:v>8.2639999999999993</c:v>
                </c:pt>
                <c:pt idx="112">
                  <c:v>8.0774000000000008</c:v>
                </c:pt>
                <c:pt idx="113">
                  <c:v>7.8608000000000002</c:v>
                </c:pt>
                <c:pt idx="114">
                  <c:v>7.7397999999999998</c:v>
                </c:pt>
                <c:pt idx="115">
                  <c:v>7.69</c:v>
                </c:pt>
                <c:pt idx="116">
                  <c:v>7.5483999999999902</c:v>
                </c:pt>
                <c:pt idx="117">
                  <c:v>7.1769999999999996</c:v>
                </c:pt>
                <c:pt idx="118">
                  <c:v>6.9293999999999896</c:v>
                </c:pt>
                <c:pt idx="119">
                  <c:v>6.7328000000000001</c:v>
                </c:pt>
                <c:pt idx="120">
                  <c:v>6.3715999999999999</c:v>
                </c:pt>
                <c:pt idx="121">
                  <c:v>6.2308000000000003</c:v>
                </c:pt>
                <c:pt idx="122">
                  <c:v>5.9729999999999999</c:v>
                </c:pt>
                <c:pt idx="123">
                  <c:v>5.6074000000000002</c:v>
                </c:pt>
                <c:pt idx="124">
                  <c:v>5.3978000000000002</c:v>
                </c:pt>
                <c:pt idx="125">
                  <c:v>5.1806000000000001</c:v>
                </c:pt>
                <c:pt idx="126">
                  <c:v>5.0061999999999998</c:v>
                </c:pt>
                <c:pt idx="127">
                  <c:v>4.7477999999999998</c:v>
                </c:pt>
                <c:pt idx="128">
                  <c:v>4.4488000000000003</c:v>
                </c:pt>
                <c:pt idx="129">
                  <c:v>4.1984000000000004</c:v>
                </c:pt>
                <c:pt idx="130">
                  <c:v>3.8058000000000001</c:v>
                </c:pt>
                <c:pt idx="131">
                  <c:v>3.44</c:v>
                </c:pt>
                <c:pt idx="132">
                  <c:v>3.2347999999999999</c:v>
                </c:pt>
                <c:pt idx="133">
                  <c:v>3.0369999999999999</c:v>
                </c:pt>
                <c:pt idx="134">
                  <c:v>2.7814000000000001</c:v>
                </c:pt>
                <c:pt idx="135">
                  <c:v>2.5198</c:v>
                </c:pt>
                <c:pt idx="136">
                  <c:v>2.2677999999999998</c:v>
                </c:pt>
                <c:pt idx="137">
                  <c:v>2.0213999999999999</c:v>
                </c:pt>
                <c:pt idx="138">
                  <c:v>1.7622</c:v>
                </c:pt>
                <c:pt idx="139">
                  <c:v>1.5553999999999999</c:v>
                </c:pt>
                <c:pt idx="140">
                  <c:v>1.3462000000000001</c:v>
                </c:pt>
                <c:pt idx="141">
                  <c:v>1.0256000000000001</c:v>
                </c:pt>
                <c:pt idx="142">
                  <c:v>0.91279999999999994</c:v>
                </c:pt>
                <c:pt idx="143">
                  <c:v>0.84799999999999998</c:v>
                </c:pt>
                <c:pt idx="144">
                  <c:v>0.70760000000000001</c:v>
                </c:pt>
              </c:numCache>
            </c:numRef>
          </c:yVal>
          <c:smooth val="0"/>
          <c:extLst>
            <c:ext xmlns:c16="http://schemas.microsoft.com/office/drawing/2014/chart" uri="{C3380CC4-5D6E-409C-BE32-E72D297353CC}">
              <c16:uniqueId val="{00000006-7AF7-4961-9A30-44692624202F}"/>
            </c:ext>
          </c:extLst>
        </c:ser>
        <c:ser>
          <c:idx val="7"/>
          <c:order val="7"/>
          <c:tx>
            <c:v>Upscaled PV</c:v>
          </c:tx>
          <c:spPr>
            <a:ln w="28575">
              <a:solidFill>
                <a:schemeClr val="accent4"/>
              </a:solidFill>
              <a:prstDash val="sysDash"/>
            </a:ln>
          </c:spPr>
          <c:marker>
            <c:symbol val="none"/>
          </c:marker>
          <c:xVal>
            <c:numRef>
              <c:f>Simulation_March!$A$3:$A$147</c:f>
              <c:numCache>
                <c:formatCode>m/d/yyyy\ h:mm</c:formatCode>
                <c:ptCount val="145"/>
                <c:pt idx="0">
                  <c:v>44641.25</c:v>
                </c:pt>
                <c:pt idx="1">
                  <c:v>44641.253472222219</c:v>
                </c:pt>
                <c:pt idx="2">
                  <c:v>44641.256944444445</c:v>
                </c:pt>
                <c:pt idx="3">
                  <c:v>44641.260416666664</c:v>
                </c:pt>
                <c:pt idx="4">
                  <c:v>44641.263888888891</c:v>
                </c:pt>
                <c:pt idx="5">
                  <c:v>44641.267361111109</c:v>
                </c:pt>
                <c:pt idx="6">
                  <c:v>44641.270833333336</c:v>
                </c:pt>
                <c:pt idx="7">
                  <c:v>44641.274305555555</c:v>
                </c:pt>
                <c:pt idx="8">
                  <c:v>44641.277777777781</c:v>
                </c:pt>
                <c:pt idx="9">
                  <c:v>44641.28125</c:v>
                </c:pt>
                <c:pt idx="10">
                  <c:v>44641.284722222219</c:v>
                </c:pt>
                <c:pt idx="11">
                  <c:v>44641.288194444445</c:v>
                </c:pt>
                <c:pt idx="12">
                  <c:v>44641.291666666664</c:v>
                </c:pt>
                <c:pt idx="13">
                  <c:v>44641.295138888891</c:v>
                </c:pt>
                <c:pt idx="14">
                  <c:v>44641.298611111109</c:v>
                </c:pt>
                <c:pt idx="15">
                  <c:v>44641.302083333336</c:v>
                </c:pt>
                <c:pt idx="16">
                  <c:v>44641.305555555555</c:v>
                </c:pt>
                <c:pt idx="17">
                  <c:v>44641.309027777781</c:v>
                </c:pt>
                <c:pt idx="18">
                  <c:v>44641.3125</c:v>
                </c:pt>
                <c:pt idx="19">
                  <c:v>44641.315972222219</c:v>
                </c:pt>
                <c:pt idx="20">
                  <c:v>44641.319444444445</c:v>
                </c:pt>
                <c:pt idx="21">
                  <c:v>44641.322916666664</c:v>
                </c:pt>
                <c:pt idx="22">
                  <c:v>44641.326388888891</c:v>
                </c:pt>
                <c:pt idx="23">
                  <c:v>44641.329861111109</c:v>
                </c:pt>
                <c:pt idx="24">
                  <c:v>44641.333333333336</c:v>
                </c:pt>
                <c:pt idx="25">
                  <c:v>44641.336805555555</c:v>
                </c:pt>
                <c:pt idx="26">
                  <c:v>44641.340277777781</c:v>
                </c:pt>
                <c:pt idx="27">
                  <c:v>44641.34375</c:v>
                </c:pt>
                <c:pt idx="28">
                  <c:v>44641.347222222219</c:v>
                </c:pt>
                <c:pt idx="29">
                  <c:v>44641.350694444445</c:v>
                </c:pt>
                <c:pt idx="30">
                  <c:v>44641.354166666664</c:v>
                </c:pt>
                <c:pt idx="31">
                  <c:v>44641.357638888891</c:v>
                </c:pt>
                <c:pt idx="32">
                  <c:v>44641.361111111109</c:v>
                </c:pt>
                <c:pt idx="33">
                  <c:v>44641.364583333336</c:v>
                </c:pt>
                <c:pt idx="34">
                  <c:v>44641.368055555555</c:v>
                </c:pt>
                <c:pt idx="35">
                  <c:v>44641.371527777781</c:v>
                </c:pt>
                <c:pt idx="36">
                  <c:v>44641.375</c:v>
                </c:pt>
                <c:pt idx="37">
                  <c:v>44641.378472222219</c:v>
                </c:pt>
                <c:pt idx="38">
                  <c:v>44641.381944444445</c:v>
                </c:pt>
                <c:pt idx="39">
                  <c:v>44641.385416666664</c:v>
                </c:pt>
                <c:pt idx="40">
                  <c:v>44641.388888888891</c:v>
                </c:pt>
                <c:pt idx="41">
                  <c:v>44641.392361111109</c:v>
                </c:pt>
                <c:pt idx="42">
                  <c:v>44641.395833333336</c:v>
                </c:pt>
                <c:pt idx="43">
                  <c:v>44641.399305555555</c:v>
                </c:pt>
                <c:pt idx="44">
                  <c:v>44641.402777777781</c:v>
                </c:pt>
                <c:pt idx="45">
                  <c:v>44641.40625</c:v>
                </c:pt>
                <c:pt idx="46">
                  <c:v>44641.409722222219</c:v>
                </c:pt>
                <c:pt idx="47">
                  <c:v>44641.413194444445</c:v>
                </c:pt>
                <c:pt idx="48">
                  <c:v>44641.416666666664</c:v>
                </c:pt>
                <c:pt idx="49">
                  <c:v>44641.420138888891</c:v>
                </c:pt>
                <c:pt idx="50">
                  <c:v>44641.423611111109</c:v>
                </c:pt>
                <c:pt idx="51">
                  <c:v>44641.427083333336</c:v>
                </c:pt>
                <c:pt idx="52">
                  <c:v>44641.430555555555</c:v>
                </c:pt>
                <c:pt idx="53">
                  <c:v>44641.434027777781</c:v>
                </c:pt>
                <c:pt idx="54">
                  <c:v>44641.4375</c:v>
                </c:pt>
                <c:pt idx="55">
                  <c:v>44641.440972222219</c:v>
                </c:pt>
                <c:pt idx="56">
                  <c:v>44641.444444444445</c:v>
                </c:pt>
                <c:pt idx="57">
                  <c:v>44641.447916666664</c:v>
                </c:pt>
                <c:pt idx="58">
                  <c:v>44641.451388888891</c:v>
                </c:pt>
                <c:pt idx="59">
                  <c:v>44641.454861111109</c:v>
                </c:pt>
                <c:pt idx="60">
                  <c:v>44641.458333333336</c:v>
                </c:pt>
                <c:pt idx="61">
                  <c:v>44641.461805555555</c:v>
                </c:pt>
                <c:pt idx="62">
                  <c:v>44641.465277777781</c:v>
                </c:pt>
                <c:pt idx="63">
                  <c:v>44641.46875</c:v>
                </c:pt>
                <c:pt idx="64">
                  <c:v>44641.472222222219</c:v>
                </c:pt>
                <c:pt idx="65">
                  <c:v>44641.475694444445</c:v>
                </c:pt>
                <c:pt idx="66">
                  <c:v>44641.479166666664</c:v>
                </c:pt>
                <c:pt idx="67">
                  <c:v>44641.482638888891</c:v>
                </c:pt>
                <c:pt idx="68">
                  <c:v>44641.486111111109</c:v>
                </c:pt>
                <c:pt idx="69">
                  <c:v>44641.489583333336</c:v>
                </c:pt>
                <c:pt idx="70">
                  <c:v>44641.493055555555</c:v>
                </c:pt>
                <c:pt idx="71">
                  <c:v>44641.496527777781</c:v>
                </c:pt>
                <c:pt idx="72">
                  <c:v>44641.5</c:v>
                </c:pt>
                <c:pt idx="73">
                  <c:v>44641.503472222219</c:v>
                </c:pt>
                <c:pt idx="74">
                  <c:v>44641.506944444445</c:v>
                </c:pt>
                <c:pt idx="75">
                  <c:v>44641.510416666664</c:v>
                </c:pt>
                <c:pt idx="76">
                  <c:v>44641.513888888891</c:v>
                </c:pt>
                <c:pt idx="77">
                  <c:v>44641.517361111109</c:v>
                </c:pt>
                <c:pt idx="78">
                  <c:v>44641.520833333336</c:v>
                </c:pt>
                <c:pt idx="79">
                  <c:v>44641.524305555555</c:v>
                </c:pt>
                <c:pt idx="80">
                  <c:v>44641.527777777781</c:v>
                </c:pt>
                <c:pt idx="81">
                  <c:v>44641.53125</c:v>
                </c:pt>
                <c:pt idx="82">
                  <c:v>44641.534722222219</c:v>
                </c:pt>
                <c:pt idx="83">
                  <c:v>44641.538194444445</c:v>
                </c:pt>
                <c:pt idx="84">
                  <c:v>44641.541666666664</c:v>
                </c:pt>
                <c:pt idx="85">
                  <c:v>44641.545138888891</c:v>
                </c:pt>
                <c:pt idx="86">
                  <c:v>44641.548611111109</c:v>
                </c:pt>
                <c:pt idx="87">
                  <c:v>44641.552083333336</c:v>
                </c:pt>
                <c:pt idx="88">
                  <c:v>44641.555555555555</c:v>
                </c:pt>
                <c:pt idx="89">
                  <c:v>44641.559027777781</c:v>
                </c:pt>
                <c:pt idx="90">
                  <c:v>44641.5625</c:v>
                </c:pt>
                <c:pt idx="91">
                  <c:v>44641.565972222219</c:v>
                </c:pt>
                <c:pt idx="92">
                  <c:v>44641.569444444445</c:v>
                </c:pt>
                <c:pt idx="93">
                  <c:v>44641.572916666664</c:v>
                </c:pt>
                <c:pt idx="94">
                  <c:v>44641.576388888891</c:v>
                </c:pt>
                <c:pt idx="95">
                  <c:v>44641.579861111109</c:v>
                </c:pt>
                <c:pt idx="96">
                  <c:v>44641.583333333336</c:v>
                </c:pt>
                <c:pt idx="97">
                  <c:v>44641.586805555555</c:v>
                </c:pt>
                <c:pt idx="98">
                  <c:v>44641.590277777781</c:v>
                </c:pt>
                <c:pt idx="99">
                  <c:v>44641.59375</c:v>
                </c:pt>
                <c:pt idx="100">
                  <c:v>44641.597222222219</c:v>
                </c:pt>
                <c:pt idx="101">
                  <c:v>44641.600694444445</c:v>
                </c:pt>
                <c:pt idx="102">
                  <c:v>44641.604166666664</c:v>
                </c:pt>
                <c:pt idx="103">
                  <c:v>44641.607638888891</c:v>
                </c:pt>
                <c:pt idx="104">
                  <c:v>44641.611111111109</c:v>
                </c:pt>
                <c:pt idx="105">
                  <c:v>44641.614583333336</c:v>
                </c:pt>
                <c:pt idx="106">
                  <c:v>44641.618055555555</c:v>
                </c:pt>
                <c:pt idx="107">
                  <c:v>44641.621527777781</c:v>
                </c:pt>
                <c:pt idx="108">
                  <c:v>44641.625</c:v>
                </c:pt>
                <c:pt idx="109">
                  <c:v>44641.628472222219</c:v>
                </c:pt>
                <c:pt idx="110">
                  <c:v>44641.631944444445</c:v>
                </c:pt>
                <c:pt idx="111">
                  <c:v>44641.635416666664</c:v>
                </c:pt>
                <c:pt idx="112">
                  <c:v>44641.638888888891</c:v>
                </c:pt>
                <c:pt idx="113">
                  <c:v>44641.642361111109</c:v>
                </c:pt>
                <c:pt idx="114">
                  <c:v>44641.645833333336</c:v>
                </c:pt>
                <c:pt idx="115">
                  <c:v>44641.649305555555</c:v>
                </c:pt>
                <c:pt idx="116">
                  <c:v>44641.652777777781</c:v>
                </c:pt>
                <c:pt idx="117">
                  <c:v>44641.65625</c:v>
                </c:pt>
                <c:pt idx="118">
                  <c:v>44641.659722222219</c:v>
                </c:pt>
                <c:pt idx="119">
                  <c:v>44641.663194444445</c:v>
                </c:pt>
                <c:pt idx="120">
                  <c:v>44641.666666666664</c:v>
                </c:pt>
                <c:pt idx="121">
                  <c:v>44641.670138888891</c:v>
                </c:pt>
                <c:pt idx="122">
                  <c:v>44641.673611111109</c:v>
                </c:pt>
                <c:pt idx="123">
                  <c:v>44641.677083333336</c:v>
                </c:pt>
                <c:pt idx="124">
                  <c:v>44641.680555555555</c:v>
                </c:pt>
                <c:pt idx="125">
                  <c:v>44641.684027777781</c:v>
                </c:pt>
                <c:pt idx="126">
                  <c:v>44641.6875</c:v>
                </c:pt>
                <c:pt idx="127">
                  <c:v>44641.690972222219</c:v>
                </c:pt>
                <c:pt idx="128">
                  <c:v>44641.694444444445</c:v>
                </c:pt>
                <c:pt idx="129">
                  <c:v>44641.697916666664</c:v>
                </c:pt>
                <c:pt idx="130">
                  <c:v>44641.701388888891</c:v>
                </c:pt>
                <c:pt idx="131">
                  <c:v>44641.704861111109</c:v>
                </c:pt>
                <c:pt idx="132">
                  <c:v>44641.708333333336</c:v>
                </c:pt>
                <c:pt idx="133">
                  <c:v>44641.711805555555</c:v>
                </c:pt>
                <c:pt idx="134">
                  <c:v>44641.715277777781</c:v>
                </c:pt>
                <c:pt idx="135">
                  <c:v>44641.71875</c:v>
                </c:pt>
                <c:pt idx="136">
                  <c:v>44641.722222222219</c:v>
                </c:pt>
                <c:pt idx="137">
                  <c:v>44641.725694444445</c:v>
                </c:pt>
                <c:pt idx="138">
                  <c:v>44641.729166666664</c:v>
                </c:pt>
                <c:pt idx="139">
                  <c:v>44641.732638888891</c:v>
                </c:pt>
                <c:pt idx="140">
                  <c:v>44641.736111111109</c:v>
                </c:pt>
                <c:pt idx="141">
                  <c:v>44641.739583333336</c:v>
                </c:pt>
                <c:pt idx="142">
                  <c:v>44641.743055555555</c:v>
                </c:pt>
                <c:pt idx="143">
                  <c:v>44641.746527777781</c:v>
                </c:pt>
                <c:pt idx="144">
                  <c:v>44641.75</c:v>
                </c:pt>
              </c:numCache>
            </c:numRef>
          </c:xVal>
          <c:yVal>
            <c:numRef>
              <c:f>Simulation_March!$DA$3:$DA$147</c:f>
              <c:numCache>
                <c:formatCode>General</c:formatCode>
                <c:ptCount val="145"/>
                <c:pt idx="0">
                  <c:v>0</c:v>
                </c:pt>
                <c:pt idx="1">
                  <c:v>0</c:v>
                </c:pt>
                <c:pt idx="2">
                  <c:v>0</c:v>
                </c:pt>
                <c:pt idx="3">
                  <c:v>0</c:v>
                </c:pt>
                <c:pt idx="4">
                  <c:v>0</c:v>
                </c:pt>
                <c:pt idx="5">
                  <c:v>0</c:v>
                </c:pt>
                <c:pt idx="6">
                  <c:v>0</c:v>
                </c:pt>
                <c:pt idx="7">
                  <c:v>0</c:v>
                </c:pt>
                <c:pt idx="8">
                  <c:v>0</c:v>
                </c:pt>
                <c:pt idx="9">
                  <c:v>0</c:v>
                </c:pt>
                <c:pt idx="10">
                  <c:v>9.1980000000000006E-2</c:v>
                </c:pt>
                <c:pt idx="11">
                  <c:v>0.25409999999999999</c:v>
                </c:pt>
                <c:pt idx="12">
                  <c:v>0.54432000000000003</c:v>
                </c:pt>
                <c:pt idx="13">
                  <c:v>0.91391999999999995</c:v>
                </c:pt>
                <c:pt idx="14">
                  <c:v>1.2936000000000001</c:v>
                </c:pt>
                <c:pt idx="15">
                  <c:v>1.7291399999999999</c:v>
                </c:pt>
                <c:pt idx="16">
                  <c:v>2.2373400000000001</c:v>
                </c:pt>
                <c:pt idx="17">
                  <c:v>2.77704</c:v>
                </c:pt>
                <c:pt idx="18">
                  <c:v>3.26004</c:v>
                </c:pt>
                <c:pt idx="19">
                  <c:v>3.7367400000000002</c:v>
                </c:pt>
                <c:pt idx="20">
                  <c:v>4.30206</c:v>
                </c:pt>
                <c:pt idx="21">
                  <c:v>4.9186199999999998</c:v>
                </c:pt>
                <c:pt idx="22">
                  <c:v>5.5473600000000003</c:v>
                </c:pt>
                <c:pt idx="23">
                  <c:v>6.1748399999999997</c:v>
                </c:pt>
                <c:pt idx="24">
                  <c:v>6.7788000000000004</c:v>
                </c:pt>
                <c:pt idx="25">
                  <c:v>7.4885999999999999</c:v>
                </c:pt>
                <c:pt idx="26">
                  <c:v>8.1290999999999993</c:v>
                </c:pt>
                <c:pt idx="27">
                  <c:v>8.8191600000000001</c:v>
                </c:pt>
                <c:pt idx="28">
                  <c:v>9.3613800000000005</c:v>
                </c:pt>
                <c:pt idx="29">
                  <c:v>10.031700000000001</c:v>
                </c:pt>
                <c:pt idx="30">
                  <c:v>10.61886</c:v>
                </c:pt>
                <c:pt idx="31">
                  <c:v>11.22996</c:v>
                </c:pt>
                <c:pt idx="32">
                  <c:v>11.87424</c:v>
                </c:pt>
                <c:pt idx="33">
                  <c:v>12.52566</c:v>
                </c:pt>
                <c:pt idx="34">
                  <c:v>13.214040000000001</c:v>
                </c:pt>
                <c:pt idx="35">
                  <c:v>13.8264</c:v>
                </c:pt>
                <c:pt idx="36">
                  <c:v>14.458500000000001</c:v>
                </c:pt>
                <c:pt idx="37">
                  <c:v>14.975519999999999</c:v>
                </c:pt>
                <c:pt idx="38">
                  <c:v>15.55428</c:v>
                </c:pt>
                <c:pt idx="39">
                  <c:v>16.12548</c:v>
                </c:pt>
                <c:pt idx="40">
                  <c:v>16.615200000000002</c:v>
                </c:pt>
                <c:pt idx="41">
                  <c:v>17.167079999999999</c:v>
                </c:pt>
                <c:pt idx="42">
                  <c:v>17.748360000000002</c:v>
                </c:pt>
                <c:pt idx="43">
                  <c:v>18.231359999999999</c:v>
                </c:pt>
                <c:pt idx="44">
                  <c:v>18.659759999999999</c:v>
                </c:pt>
                <c:pt idx="45">
                  <c:v>19.096139999999998</c:v>
                </c:pt>
                <c:pt idx="46">
                  <c:v>19.466999999999999</c:v>
                </c:pt>
                <c:pt idx="47">
                  <c:v>19.85718</c:v>
                </c:pt>
                <c:pt idx="48">
                  <c:v>20.249040000000001</c:v>
                </c:pt>
                <c:pt idx="49">
                  <c:v>20.717759999999998</c:v>
                </c:pt>
                <c:pt idx="50">
                  <c:v>21.02646</c:v>
                </c:pt>
                <c:pt idx="51">
                  <c:v>21.28518</c:v>
                </c:pt>
                <c:pt idx="52">
                  <c:v>21.619499999999999</c:v>
                </c:pt>
                <c:pt idx="53">
                  <c:v>22.033200000000001</c:v>
                </c:pt>
                <c:pt idx="54">
                  <c:v>22.239840000000001</c:v>
                </c:pt>
                <c:pt idx="55">
                  <c:v>22.780799999999999</c:v>
                </c:pt>
                <c:pt idx="56">
                  <c:v>23.138639999999999</c:v>
                </c:pt>
                <c:pt idx="57">
                  <c:v>23.318819999999999</c:v>
                </c:pt>
                <c:pt idx="58">
                  <c:v>23.55612</c:v>
                </c:pt>
                <c:pt idx="59">
                  <c:v>23.930759999999999</c:v>
                </c:pt>
                <c:pt idx="60">
                  <c:v>24.138660000000002</c:v>
                </c:pt>
                <c:pt idx="61">
                  <c:v>24.189060000000001</c:v>
                </c:pt>
                <c:pt idx="62">
                  <c:v>24.556979999999999</c:v>
                </c:pt>
                <c:pt idx="63">
                  <c:v>24.691800000000001</c:v>
                </c:pt>
                <c:pt idx="64">
                  <c:v>24.905999999999999</c:v>
                </c:pt>
                <c:pt idx="65">
                  <c:v>25.055520000000001</c:v>
                </c:pt>
                <c:pt idx="66">
                  <c:v>24.995460000000001</c:v>
                </c:pt>
                <c:pt idx="67">
                  <c:v>24.812760000000001</c:v>
                </c:pt>
                <c:pt idx="68">
                  <c:v>25.066020000000002</c:v>
                </c:pt>
                <c:pt idx="69">
                  <c:v>25.239059999999998</c:v>
                </c:pt>
                <c:pt idx="70">
                  <c:v>25.19454</c:v>
                </c:pt>
                <c:pt idx="71">
                  <c:v>24.924479999999999</c:v>
                </c:pt>
                <c:pt idx="72">
                  <c:v>25.023599999999998</c:v>
                </c:pt>
                <c:pt idx="73">
                  <c:v>25.097940000000001</c:v>
                </c:pt>
                <c:pt idx="74">
                  <c:v>25.118939999999998</c:v>
                </c:pt>
                <c:pt idx="75">
                  <c:v>25.116</c:v>
                </c:pt>
                <c:pt idx="76">
                  <c:v>24.933720000000001</c:v>
                </c:pt>
                <c:pt idx="77">
                  <c:v>25.025279999999999</c:v>
                </c:pt>
                <c:pt idx="78">
                  <c:v>24.92952</c:v>
                </c:pt>
                <c:pt idx="79">
                  <c:v>24.756900000000002</c:v>
                </c:pt>
                <c:pt idx="80">
                  <c:v>24.703140000000001</c:v>
                </c:pt>
                <c:pt idx="81">
                  <c:v>24.69012</c:v>
                </c:pt>
                <c:pt idx="82">
                  <c:v>24.707339999999999</c:v>
                </c:pt>
                <c:pt idx="83">
                  <c:v>24.418379999999999</c:v>
                </c:pt>
                <c:pt idx="84">
                  <c:v>24.573779999999999</c:v>
                </c:pt>
                <c:pt idx="85">
                  <c:v>24.366720000000001</c:v>
                </c:pt>
                <c:pt idx="86">
                  <c:v>24.220980000000001</c:v>
                </c:pt>
                <c:pt idx="87">
                  <c:v>23.96604</c:v>
                </c:pt>
                <c:pt idx="88">
                  <c:v>24.012239999999998</c:v>
                </c:pt>
                <c:pt idx="89">
                  <c:v>23.73882</c:v>
                </c:pt>
                <c:pt idx="90">
                  <c:v>23.41836</c:v>
                </c:pt>
                <c:pt idx="91">
                  <c:v>23.30622</c:v>
                </c:pt>
                <c:pt idx="92">
                  <c:v>23.28228</c:v>
                </c:pt>
                <c:pt idx="93">
                  <c:v>23.063040000000001</c:v>
                </c:pt>
                <c:pt idx="94">
                  <c:v>22.78584</c:v>
                </c:pt>
                <c:pt idx="95">
                  <c:v>22.698060000000002</c:v>
                </c:pt>
                <c:pt idx="96">
                  <c:v>22.5078</c:v>
                </c:pt>
                <c:pt idx="97">
                  <c:v>22.480080000000001</c:v>
                </c:pt>
                <c:pt idx="98">
                  <c:v>21.999600000000001</c:v>
                </c:pt>
                <c:pt idx="99">
                  <c:v>21.807659999999998</c:v>
                </c:pt>
                <c:pt idx="100">
                  <c:v>21.843779999999999</c:v>
                </c:pt>
                <c:pt idx="101">
                  <c:v>21.651420000000002</c:v>
                </c:pt>
                <c:pt idx="102">
                  <c:v>20.876940000000001</c:v>
                </c:pt>
                <c:pt idx="103">
                  <c:v>20.326319999999999</c:v>
                </c:pt>
                <c:pt idx="104">
                  <c:v>19.982759999999999</c:v>
                </c:pt>
                <c:pt idx="105">
                  <c:v>19.66104</c:v>
                </c:pt>
                <c:pt idx="106">
                  <c:v>19.393080000000001</c:v>
                </c:pt>
                <c:pt idx="107">
                  <c:v>18.92352</c:v>
                </c:pt>
                <c:pt idx="108">
                  <c:v>18.778199999999998</c:v>
                </c:pt>
                <c:pt idx="109">
                  <c:v>18.644639999999999</c:v>
                </c:pt>
                <c:pt idx="110">
                  <c:v>17.977679999999999</c:v>
                </c:pt>
                <c:pt idx="111">
                  <c:v>17.354399999999998</c:v>
                </c:pt>
                <c:pt idx="112">
                  <c:v>16.962540000000001</c:v>
                </c:pt>
                <c:pt idx="113">
                  <c:v>16.507680000000001</c:v>
                </c:pt>
                <c:pt idx="114">
                  <c:v>16.253579999999999</c:v>
                </c:pt>
                <c:pt idx="115">
                  <c:v>16.149000000000001</c:v>
                </c:pt>
                <c:pt idx="116">
                  <c:v>15.8516399999999</c:v>
                </c:pt>
                <c:pt idx="117">
                  <c:v>15.0717</c:v>
                </c:pt>
                <c:pt idx="118">
                  <c:v>14.551740000000001</c:v>
                </c:pt>
                <c:pt idx="119">
                  <c:v>14.13888</c:v>
                </c:pt>
                <c:pt idx="120">
                  <c:v>13.38036</c:v>
                </c:pt>
                <c:pt idx="121">
                  <c:v>13.084680000000001</c:v>
                </c:pt>
                <c:pt idx="122">
                  <c:v>12.5433</c:v>
                </c:pt>
                <c:pt idx="123">
                  <c:v>11.775539999999999</c:v>
                </c:pt>
                <c:pt idx="124">
                  <c:v>11.335380000000001</c:v>
                </c:pt>
                <c:pt idx="125">
                  <c:v>10.87926</c:v>
                </c:pt>
                <c:pt idx="126">
                  <c:v>10.513019999999999</c:v>
                </c:pt>
                <c:pt idx="127">
                  <c:v>9.9703800000000005</c:v>
                </c:pt>
                <c:pt idx="128">
                  <c:v>9.3424800000000001</c:v>
                </c:pt>
                <c:pt idx="129">
                  <c:v>8.8166399999999996</c:v>
                </c:pt>
                <c:pt idx="130">
                  <c:v>7.9921800000000003</c:v>
                </c:pt>
                <c:pt idx="131">
                  <c:v>7.2240000000000002</c:v>
                </c:pt>
                <c:pt idx="132">
                  <c:v>6.7930799999999998</c:v>
                </c:pt>
                <c:pt idx="133">
                  <c:v>6.3776999999999999</c:v>
                </c:pt>
                <c:pt idx="134">
                  <c:v>5.8409399999999998</c:v>
                </c:pt>
                <c:pt idx="135">
                  <c:v>5.2915799999999997</c:v>
                </c:pt>
                <c:pt idx="136">
                  <c:v>4.7623800000000003</c:v>
                </c:pt>
                <c:pt idx="137">
                  <c:v>4.2449399999999997</c:v>
                </c:pt>
                <c:pt idx="138">
                  <c:v>3.7006199999999998</c:v>
                </c:pt>
                <c:pt idx="139">
                  <c:v>3.26634</c:v>
                </c:pt>
                <c:pt idx="140">
                  <c:v>2.8270200000000001</c:v>
                </c:pt>
                <c:pt idx="141">
                  <c:v>2.1537600000000001</c:v>
                </c:pt>
                <c:pt idx="142">
                  <c:v>1.9168799999999999</c:v>
                </c:pt>
                <c:pt idx="143">
                  <c:v>1.7807999999999999</c:v>
                </c:pt>
                <c:pt idx="144">
                  <c:v>1.4859599999999999</c:v>
                </c:pt>
              </c:numCache>
            </c:numRef>
          </c:yVal>
          <c:smooth val="0"/>
          <c:extLst>
            <c:ext xmlns:c16="http://schemas.microsoft.com/office/drawing/2014/chart" uri="{C3380CC4-5D6E-409C-BE32-E72D297353CC}">
              <c16:uniqueId val="{00000008-7AF7-4961-9A30-44692624202F}"/>
            </c:ext>
          </c:extLst>
        </c:ser>
        <c:dLbls>
          <c:showLegendKey val="0"/>
          <c:showVal val="0"/>
          <c:showCatName val="0"/>
          <c:showSerName val="0"/>
          <c:showPercent val="0"/>
          <c:showBubbleSize val="0"/>
        </c:dLbls>
        <c:axId val="588631272"/>
        <c:axId val="588631992"/>
        <c:extLst>
          <c:ext xmlns:c15="http://schemas.microsoft.com/office/drawing/2012/chart" uri="{02D57815-91ED-43cb-92C2-25804820EDAC}">
            <c15:filteredScatterSeries>
              <c15:ser>
                <c:idx val="3"/>
                <c:order val="0"/>
                <c:tx>
                  <c:strRef>
                    <c:extLst>
                      <c:ext uri="{02D57815-91ED-43cb-92C2-25804820EDAC}">
                        <c15:formulaRef>
                          <c15:sqref>Simulation_March!$DJ$2</c15:sqref>
                        </c15:formulaRef>
                      </c:ext>
                    </c:extLst>
                    <c:strCache>
                      <c:ptCount val="1"/>
                      <c:pt idx="0">
                        <c:v>EV0 </c:v>
                      </c:pt>
                    </c:strCache>
                  </c:strRef>
                </c:tx>
                <c:spPr>
                  <a:ln w="9525" cap="rnd">
                    <a:solidFill>
                      <a:srgbClr val="92D050"/>
                    </a:solidFill>
                    <a:round/>
                  </a:ln>
                  <a:effectLst/>
                </c:spPr>
                <c:marker>
                  <c:symbol val="circle"/>
                  <c:size val="2"/>
                  <c:spPr>
                    <a:solidFill>
                      <a:srgbClr val="92D050"/>
                    </a:solidFill>
                    <a:ln>
                      <a:solidFill>
                        <a:srgbClr val="92D050"/>
                      </a:solidFill>
                    </a:ln>
                  </c:spPr>
                </c:marker>
                <c:xVal>
                  <c:numRef>
                    <c:extLst>
                      <c:ext uri="{02D57815-91ED-43cb-92C2-25804820EDAC}">
                        <c15:formulaRef>
                          <c15:sqref>Simulation_March!$A$3:$A$147</c15:sqref>
                        </c15:formulaRef>
                      </c:ext>
                    </c:extLst>
                    <c:numCache>
                      <c:formatCode>m/d/yyyy\ h:mm</c:formatCode>
                      <c:ptCount val="145"/>
                      <c:pt idx="0">
                        <c:v>44641.25</c:v>
                      </c:pt>
                      <c:pt idx="1">
                        <c:v>44641.253472222219</c:v>
                      </c:pt>
                      <c:pt idx="2">
                        <c:v>44641.256944444445</c:v>
                      </c:pt>
                      <c:pt idx="3">
                        <c:v>44641.260416666664</c:v>
                      </c:pt>
                      <c:pt idx="4">
                        <c:v>44641.263888888891</c:v>
                      </c:pt>
                      <c:pt idx="5">
                        <c:v>44641.267361111109</c:v>
                      </c:pt>
                      <c:pt idx="6">
                        <c:v>44641.270833333336</c:v>
                      </c:pt>
                      <c:pt idx="7">
                        <c:v>44641.274305555555</c:v>
                      </c:pt>
                      <c:pt idx="8">
                        <c:v>44641.277777777781</c:v>
                      </c:pt>
                      <c:pt idx="9">
                        <c:v>44641.28125</c:v>
                      </c:pt>
                      <c:pt idx="10">
                        <c:v>44641.284722222219</c:v>
                      </c:pt>
                      <c:pt idx="11">
                        <c:v>44641.288194444445</c:v>
                      </c:pt>
                      <c:pt idx="12">
                        <c:v>44641.291666666664</c:v>
                      </c:pt>
                      <c:pt idx="13">
                        <c:v>44641.295138888891</c:v>
                      </c:pt>
                      <c:pt idx="14">
                        <c:v>44641.298611111109</c:v>
                      </c:pt>
                      <c:pt idx="15">
                        <c:v>44641.302083333336</c:v>
                      </c:pt>
                      <c:pt idx="16">
                        <c:v>44641.305555555555</c:v>
                      </c:pt>
                      <c:pt idx="17">
                        <c:v>44641.309027777781</c:v>
                      </c:pt>
                      <c:pt idx="18">
                        <c:v>44641.3125</c:v>
                      </c:pt>
                      <c:pt idx="19">
                        <c:v>44641.315972222219</c:v>
                      </c:pt>
                      <c:pt idx="20">
                        <c:v>44641.319444444445</c:v>
                      </c:pt>
                      <c:pt idx="21">
                        <c:v>44641.322916666664</c:v>
                      </c:pt>
                      <c:pt idx="22">
                        <c:v>44641.326388888891</c:v>
                      </c:pt>
                      <c:pt idx="23">
                        <c:v>44641.329861111109</c:v>
                      </c:pt>
                      <c:pt idx="24">
                        <c:v>44641.333333333336</c:v>
                      </c:pt>
                      <c:pt idx="25">
                        <c:v>44641.336805555555</c:v>
                      </c:pt>
                      <c:pt idx="26">
                        <c:v>44641.340277777781</c:v>
                      </c:pt>
                      <c:pt idx="27">
                        <c:v>44641.34375</c:v>
                      </c:pt>
                      <c:pt idx="28">
                        <c:v>44641.347222222219</c:v>
                      </c:pt>
                      <c:pt idx="29">
                        <c:v>44641.350694444445</c:v>
                      </c:pt>
                      <c:pt idx="30">
                        <c:v>44641.354166666664</c:v>
                      </c:pt>
                      <c:pt idx="31">
                        <c:v>44641.357638888891</c:v>
                      </c:pt>
                      <c:pt idx="32">
                        <c:v>44641.361111111109</c:v>
                      </c:pt>
                      <c:pt idx="33">
                        <c:v>44641.364583333336</c:v>
                      </c:pt>
                      <c:pt idx="34">
                        <c:v>44641.368055555555</c:v>
                      </c:pt>
                      <c:pt idx="35">
                        <c:v>44641.371527777781</c:v>
                      </c:pt>
                      <c:pt idx="36">
                        <c:v>44641.375</c:v>
                      </c:pt>
                      <c:pt idx="37">
                        <c:v>44641.378472222219</c:v>
                      </c:pt>
                      <c:pt idx="38">
                        <c:v>44641.381944444445</c:v>
                      </c:pt>
                      <c:pt idx="39">
                        <c:v>44641.385416666664</c:v>
                      </c:pt>
                      <c:pt idx="40">
                        <c:v>44641.388888888891</c:v>
                      </c:pt>
                      <c:pt idx="41">
                        <c:v>44641.392361111109</c:v>
                      </c:pt>
                      <c:pt idx="42">
                        <c:v>44641.395833333336</c:v>
                      </c:pt>
                      <c:pt idx="43">
                        <c:v>44641.399305555555</c:v>
                      </c:pt>
                      <c:pt idx="44">
                        <c:v>44641.402777777781</c:v>
                      </c:pt>
                      <c:pt idx="45">
                        <c:v>44641.40625</c:v>
                      </c:pt>
                      <c:pt idx="46">
                        <c:v>44641.409722222219</c:v>
                      </c:pt>
                      <c:pt idx="47">
                        <c:v>44641.413194444445</c:v>
                      </c:pt>
                      <c:pt idx="48">
                        <c:v>44641.416666666664</c:v>
                      </c:pt>
                      <c:pt idx="49">
                        <c:v>44641.420138888891</c:v>
                      </c:pt>
                      <c:pt idx="50">
                        <c:v>44641.423611111109</c:v>
                      </c:pt>
                      <c:pt idx="51">
                        <c:v>44641.427083333336</c:v>
                      </c:pt>
                      <c:pt idx="52">
                        <c:v>44641.430555555555</c:v>
                      </c:pt>
                      <c:pt idx="53">
                        <c:v>44641.434027777781</c:v>
                      </c:pt>
                      <c:pt idx="54">
                        <c:v>44641.4375</c:v>
                      </c:pt>
                      <c:pt idx="55">
                        <c:v>44641.440972222219</c:v>
                      </c:pt>
                      <c:pt idx="56">
                        <c:v>44641.444444444445</c:v>
                      </c:pt>
                      <c:pt idx="57">
                        <c:v>44641.447916666664</c:v>
                      </c:pt>
                      <c:pt idx="58">
                        <c:v>44641.451388888891</c:v>
                      </c:pt>
                      <c:pt idx="59">
                        <c:v>44641.454861111109</c:v>
                      </c:pt>
                      <c:pt idx="60">
                        <c:v>44641.458333333336</c:v>
                      </c:pt>
                      <c:pt idx="61">
                        <c:v>44641.461805555555</c:v>
                      </c:pt>
                      <c:pt idx="62">
                        <c:v>44641.465277777781</c:v>
                      </c:pt>
                      <c:pt idx="63">
                        <c:v>44641.46875</c:v>
                      </c:pt>
                      <c:pt idx="64">
                        <c:v>44641.472222222219</c:v>
                      </c:pt>
                      <c:pt idx="65">
                        <c:v>44641.475694444445</c:v>
                      </c:pt>
                      <c:pt idx="66">
                        <c:v>44641.479166666664</c:v>
                      </c:pt>
                      <c:pt idx="67">
                        <c:v>44641.482638888891</c:v>
                      </c:pt>
                      <c:pt idx="68">
                        <c:v>44641.486111111109</c:v>
                      </c:pt>
                      <c:pt idx="69">
                        <c:v>44641.489583333336</c:v>
                      </c:pt>
                      <c:pt idx="70">
                        <c:v>44641.493055555555</c:v>
                      </c:pt>
                      <c:pt idx="71">
                        <c:v>44641.496527777781</c:v>
                      </c:pt>
                      <c:pt idx="72">
                        <c:v>44641.5</c:v>
                      </c:pt>
                      <c:pt idx="73">
                        <c:v>44641.503472222219</c:v>
                      </c:pt>
                      <c:pt idx="74">
                        <c:v>44641.506944444445</c:v>
                      </c:pt>
                      <c:pt idx="75">
                        <c:v>44641.510416666664</c:v>
                      </c:pt>
                      <c:pt idx="76">
                        <c:v>44641.513888888891</c:v>
                      </c:pt>
                      <c:pt idx="77">
                        <c:v>44641.517361111109</c:v>
                      </c:pt>
                      <c:pt idx="78">
                        <c:v>44641.520833333336</c:v>
                      </c:pt>
                      <c:pt idx="79">
                        <c:v>44641.524305555555</c:v>
                      </c:pt>
                      <c:pt idx="80">
                        <c:v>44641.527777777781</c:v>
                      </c:pt>
                      <c:pt idx="81">
                        <c:v>44641.53125</c:v>
                      </c:pt>
                      <c:pt idx="82">
                        <c:v>44641.534722222219</c:v>
                      </c:pt>
                      <c:pt idx="83">
                        <c:v>44641.538194444445</c:v>
                      </c:pt>
                      <c:pt idx="84">
                        <c:v>44641.541666666664</c:v>
                      </c:pt>
                      <c:pt idx="85">
                        <c:v>44641.545138888891</c:v>
                      </c:pt>
                      <c:pt idx="86">
                        <c:v>44641.548611111109</c:v>
                      </c:pt>
                      <c:pt idx="87">
                        <c:v>44641.552083333336</c:v>
                      </c:pt>
                      <c:pt idx="88">
                        <c:v>44641.555555555555</c:v>
                      </c:pt>
                      <c:pt idx="89">
                        <c:v>44641.559027777781</c:v>
                      </c:pt>
                      <c:pt idx="90">
                        <c:v>44641.5625</c:v>
                      </c:pt>
                      <c:pt idx="91">
                        <c:v>44641.565972222219</c:v>
                      </c:pt>
                      <c:pt idx="92">
                        <c:v>44641.569444444445</c:v>
                      </c:pt>
                      <c:pt idx="93">
                        <c:v>44641.572916666664</c:v>
                      </c:pt>
                      <c:pt idx="94">
                        <c:v>44641.576388888891</c:v>
                      </c:pt>
                      <c:pt idx="95">
                        <c:v>44641.579861111109</c:v>
                      </c:pt>
                      <c:pt idx="96">
                        <c:v>44641.583333333336</c:v>
                      </c:pt>
                      <c:pt idx="97">
                        <c:v>44641.586805555555</c:v>
                      </c:pt>
                      <c:pt idx="98">
                        <c:v>44641.590277777781</c:v>
                      </c:pt>
                      <c:pt idx="99">
                        <c:v>44641.59375</c:v>
                      </c:pt>
                      <c:pt idx="100">
                        <c:v>44641.597222222219</c:v>
                      </c:pt>
                      <c:pt idx="101">
                        <c:v>44641.600694444445</c:v>
                      </c:pt>
                      <c:pt idx="102">
                        <c:v>44641.604166666664</c:v>
                      </c:pt>
                      <c:pt idx="103">
                        <c:v>44641.607638888891</c:v>
                      </c:pt>
                      <c:pt idx="104">
                        <c:v>44641.611111111109</c:v>
                      </c:pt>
                      <c:pt idx="105">
                        <c:v>44641.614583333336</c:v>
                      </c:pt>
                      <c:pt idx="106">
                        <c:v>44641.618055555555</c:v>
                      </c:pt>
                      <c:pt idx="107">
                        <c:v>44641.621527777781</c:v>
                      </c:pt>
                      <c:pt idx="108">
                        <c:v>44641.625</c:v>
                      </c:pt>
                      <c:pt idx="109">
                        <c:v>44641.628472222219</c:v>
                      </c:pt>
                      <c:pt idx="110">
                        <c:v>44641.631944444445</c:v>
                      </c:pt>
                      <c:pt idx="111">
                        <c:v>44641.635416666664</c:v>
                      </c:pt>
                      <c:pt idx="112">
                        <c:v>44641.638888888891</c:v>
                      </c:pt>
                      <c:pt idx="113">
                        <c:v>44641.642361111109</c:v>
                      </c:pt>
                      <c:pt idx="114">
                        <c:v>44641.645833333336</c:v>
                      </c:pt>
                      <c:pt idx="115">
                        <c:v>44641.649305555555</c:v>
                      </c:pt>
                      <c:pt idx="116">
                        <c:v>44641.652777777781</c:v>
                      </c:pt>
                      <c:pt idx="117">
                        <c:v>44641.65625</c:v>
                      </c:pt>
                      <c:pt idx="118">
                        <c:v>44641.659722222219</c:v>
                      </c:pt>
                      <c:pt idx="119">
                        <c:v>44641.663194444445</c:v>
                      </c:pt>
                      <c:pt idx="120">
                        <c:v>44641.666666666664</c:v>
                      </c:pt>
                      <c:pt idx="121">
                        <c:v>44641.670138888891</c:v>
                      </c:pt>
                      <c:pt idx="122">
                        <c:v>44641.673611111109</c:v>
                      </c:pt>
                      <c:pt idx="123">
                        <c:v>44641.677083333336</c:v>
                      </c:pt>
                      <c:pt idx="124">
                        <c:v>44641.680555555555</c:v>
                      </c:pt>
                      <c:pt idx="125">
                        <c:v>44641.684027777781</c:v>
                      </c:pt>
                      <c:pt idx="126">
                        <c:v>44641.6875</c:v>
                      </c:pt>
                      <c:pt idx="127">
                        <c:v>44641.690972222219</c:v>
                      </c:pt>
                      <c:pt idx="128">
                        <c:v>44641.694444444445</c:v>
                      </c:pt>
                      <c:pt idx="129">
                        <c:v>44641.697916666664</c:v>
                      </c:pt>
                      <c:pt idx="130">
                        <c:v>44641.701388888891</c:v>
                      </c:pt>
                      <c:pt idx="131">
                        <c:v>44641.704861111109</c:v>
                      </c:pt>
                      <c:pt idx="132">
                        <c:v>44641.708333333336</c:v>
                      </c:pt>
                      <c:pt idx="133">
                        <c:v>44641.711805555555</c:v>
                      </c:pt>
                      <c:pt idx="134">
                        <c:v>44641.715277777781</c:v>
                      </c:pt>
                      <c:pt idx="135">
                        <c:v>44641.71875</c:v>
                      </c:pt>
                      <c:pt idx="136">
                        <c:v>44641.722222222219</c:v>
                      </c:pt>
                      <c:pt idx="137">
                        <c:v>44641.725694444445</c:v>
                      </c:pt>
                      <c:pt idx="138">
                        <c:v>44641.729166666664</c:v>
                      </c:pt>
                      <c:pt idx="139">
                        <c:v>44641.732638888891</c:v>
                      </c:pt>
                      <c:pt idx="140">
                        <c:v>44641.736111111109</c:v>
                      </c:pt>
                      <c:pt idx="141">
                        <c:v>44641.739583333336</c:v>
                      </c:pt>
                      <c:pt idx="142">
                        <c:v>44641.743055555555</c:v>
                      </c:pt>
                      <c:pt idx="143">
                        <c:v>44641.746527777781</c:v>
                      </c:pt>
                      <c:pt idx="144">
                        <c:v>44641.75</c:v>
                      </c:pt>
                    </c:numCache>
                  </c:numRef>
                </c:xVal>
                <c:yVal>
                  <c:numRef>
                    <c:extLst>
                      <c:ext uri="{02D57815-91ED-43cb-92C2-25804820EDAC}">
                        <c15:formulaRef>
                          <c15:sqref>Simulation_March!$DJ$3:$DJ$147</c15:sqref>
                        </c15:formulaRef>
                      </c:ext>
                    </c:extLst>
                    <c:numCache>
                      <c:formatCode>General</c:formatCode>
                      <c:ptCount val="14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6.3079999999999998</c:v>
                      </c:pt>
                      <c:pt idx="22">
                        <c:v>6.3079999999999998</c:v>
                      </c:pt>
                      <c:pt idx="23">
                        <c:v>6.3079999999999998</c:v>
                      </c:pt>
                      <c:pt idx="24">
                        <c:v>6.3079999999999998</c:v>
                      </c:pt>
                      <c:pt idx="25">
                        <c:v>6.3079999999999998</c:v>
                      </c:pt>
                      <c:pt idx="26">
                        <c:v>6.3079999999999998</c:v>
                      </c:pt>
                      <c:pt idx="27">
                        <c:v>6.3079999999999998</c:v>
                      </c:pt>
                      <c:pt idx="28">
                        <c:v>6.3079999999999998</c:v>
                      </c:pt>
                      <c:pt idx="29">
                        <c:v>6.3079999999999998</c:v>
                      </c:pt>
                      <c:pt idx="30">
                        <c:v>6.3079999999999998</c:v>
                      </c:pt>
                      <c:pt idx="31">
                        <c:v>6.3079999999999998</c:v>
                      </c:pt>
                      <c:pt idx="32">
                        <c:v>6.3079999999999998</c:v>
                      </c:pt>
                      <c:pt idx="33">
                        <c:v>6.3079999999999998</c:v>
                      </c:pt>
                      <c:pt idx="34">
                        <c:v>6.3079999999999998</c:v>
                      </c:pt>
                      <c:pt idx="35">
                        <c:v>6.3079999999999998</c:v>
                      </c:pt>
                      <c:pt idx="36">
                        <c:v>6.3079999999999998</c:v>
                      </c:pt>
                      <c:pt idx="37">
                        <c:v>6.3079999999999998</c:v>
                      </c:pt>
                      <c:pt idx="38">
                        <c:v>6.3079999999999998</c:v>
                      </c:pt>
                      <c:pt idx="39">
                        <c:v>6.3079999999999998</c:v>
                      </c:pt>
                      <c:pt idx="40">
                        <c:v>6.3079999999999998</c:v>
                      </c:pt>
                      <c:pt idx="41">
                        <c:v>6.3079999999999998</c:v>
                      </c:pt>
                      <c:pt idx="42">
                        <c:v>6.3079999999999998</c:v>
                      </c:pt>
                      <c:pt idx="43">
                        <c:v>6.3079999999999998</c:v>
                      </c:pt>
                      <c:pt idx="44">
                        <c:v>6.3079999999999998</c:v>
                      </c:pt>
                      <c:pt idx="45">
                        <c:v>6.3079999999999998</c:v>
                      </c:pt>
                      <c:pt idx="46">
                        <c:v>6.3079999999999998</c:v>
                      </c:pt>
                      <c:pt idx="47">
                        <c:v>6.3079999999999998</c:v>
                      </c:pt>
                      <c:pt idx="48">
                        <c:v>6.3079999999999998</c:v>
                      </c:pt>
                      <c:pt idx="49">
                        <c:v>6.3079999999999998</c:v>
                      </c:pt>
                      <c:pt idx="50">
                        <c:v>6.3079999999999998</c:v>
                      </c:pt>
                      <c:pt idx="51">
                        <c:v>6.3079999999999998</c:v>
                      </c:pt>
                      <c:pt idx="52">
                        <c:v>6.3079999999999998</c:v>
                      </c:pt>
                      <c:pt idx="53">
                        <c:v>6.3079999999999998</c:v>
                      </c:pt>
                      <c:pt idx="54">
                        <c:v>6.3079999999999998</c:v>
                      </c:pt>
                      <c:pt idx="55">
                        <c:v>6.3079999999999998</c:v>
                      </c:pt>
                      <c:pt idx="56">
                        <c:v>6.3079999999999998</c:v>
                      </c:pt>
                      <c:pt idx="57">
                        <c:v>6.3079999999999998</c:v>
                      </c:pt>
                      <c:pt idx="58">
                        <c:v>6.3079999999999998</c:v>
                      </c:pt>
                      <c:pt idx="59">
                        <c:v>6.3079999999999998</c:v>
                      </c:pt>
                      <c:pt idx="60">
                        <c:v>6.3079999999999998</c:v>
                      </c:pt>
                      <c:pt idx="61">
                        <c:v>6.3079999999999998</c:v>
                      </c:pt>
                      <c:pt idx="62">
                        <c:v>6.3079999999999998</c:v>
                      </c:pt>
                      <c:pt idx="63">
                        <c:v>6.3079999999999998</c:v>
                      </c:pt>
                      <c:pt idx="64">
                        <c:v>6.3079999999999998</c:v>
                      </c:pt>
                      <c:pt idx="65">
                        <c:v>6.3079999999999998</c:v>
                      </c:pt>
                      <c:pt idx="66">
                        <c:v>6.3079999999999998</c:v>
                      </c:pt>
                      <c:pt idx="67">
                        <c:v>6.3079999999999998</c:v>
                      </c:pt>
                      <c:pt idx="68">
                        <c:v>6.3079999999999998</c:v>
                      </c:pt>
                      <c:pt idx="69">
                        <c:v>6.3079999999999998</c:v>
                      </c:pt>
                      <c:pt idx="70">
                        <c:v>6.3079999999999998</c:v>
                      </c:pt>
                      <c:pt idx="71">
                        <c:v>6.3079999999999998</c:v>
                      </c:pt>
                      <c:pt idx="72">
                        <c:v>6.3079999999999998</c:v>
                      </c:pt>
                      <c:pt idx="73">
                        <c:v>6.3079999999999998</c:v>
                      </c:pt>
                      <c:pt idx="74">
                        <c:v>6.3079999999999998</c:v>
                      </c:pt>
                      <c:pt idx="75">
                        <c:v>6.3079999999999998</c:v>
                      </c:pt>
                      <c:pt idx="76">
                        <c:v>6.3079999999999998</c:v>
                      </c:pt>
                      <c:pt idx="77">
                        <c:v>6.3079999999999998</c:v>
                      </c:pt>
                      <c:pt idx="78">
                        <c:v>6.3079999999999998</c:v>
                      </c:pt>
                      <c:pt idx="79">
                        <c:v>6.3079999999999998</c:v>
                      </c:pt>
                      <c:pt idx="80">
                        <c:v>6.3079999999999998</c:v>
                      </c:pt>
                      <c:pt idx="81">
                        <c:v>6.3079999999999998</c:v>
                      </c:pt>
                      <c:pt idx="82">
                        <c:v>6.3079999999999998</c:v>
                      </c:pt>
                      <c:pt idx="83">
                        <c:v>6.3079999999999998</c:v>
                      </c:pt>
                      <c:pt idx="84">
                        <c:v>6.3079999999999998</c:v>
                      </c:pt>
                      <c:pt idx="85">
                        <c:v>6.3079999999999998</c:v>
                      </c:pt>
                      <c:pt idx="86">
                        <c:v>6.3079999999999998</c:v>
                      </c:pt>
                      <c:pt idx="87">
                        <c:v>6.3079999999999998</c:v>
                      </c:pt>
                      <c:pt idx="88">
                        <c:v>6.3079999999999998</c:v>
                      </c:pt>
                      <c:pt idx="89">
                        <c:v>6.3079999999999998</c:v>
                      </c:pt>
                      <c:pt idx="90">
                        <c:v>6.3079999999999998</c:v>
                      </c:pt>
                      <c:pt idx="91">
                        <c:v>6.3079999999999998</c:v>
                      </c:pt>
                      <c:pt idx="92">
                        <c:v>6.3079999999999998</c:v>
                      </c:pt>
                      <c:pt idx="93">
                        <c:v>6.3079999999999998</c:v>
                      </c:pt>
                      <c:pt idx="94">
                        <c:v>6.3079999999999998</c:v>
                      </c:pt>
                      <c:pt idx="95">
                        <c:v>6.3079999999999998</c:v>
                      </c:pt>
                      <c:pt idx="96">
                        <c:v>6.3079999999999998</c:v>
                      </c:pt>
                      <c:pt idx="97">
                        <c:v>6.3079999999999998</c:v>
                      </c:pt>
                      <c:pt idx="98">
                        <c:v>6.3079999999999998</c:v>
                      </c:pt>
                      <c:pt idx="99">
                        <c:v>6.3079999999999998</c:v>
                      </c:pt>
                      <c:pt idx="100">
                        <c:v>6.3079999999999998</c:v>
                      </c:pt>
                      <c:pt idx="101">
                        <c:v>6.3079999999999998</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numCache>
                  </c:numRef>
                </c:yVal>
                <c:smooth val="0"/>
                <c:extLst>
                  <c:ext xmlns:c16="http://schemas.microsoft.com/office/drawing/2014/chart" uri="{C3380CC4-5D6E-409C-BE32-E72D297353CC}">
                    <c16:uniqueId val="{00000000-7AF7-4961-9A30-44692624202F}"/>
                  </c:ext>
                </c:extLst>
              </c15:ser>
            </c15:filteredScatterSeries>
            <c15:filteredScatterSeries>
              <c15:ser>
                <c:idx val="1"/>
                <c:order val="1"/>
                <c:tx>
                  <c:strRef>
                    <c:extLst xmlns:c15="http://schemas.microsoft.com/office/drawing/2012/chart">
                      <c:ext xmlns:c15="http://schemas.microsoft.com/office/drawing/2012/chart" uri="{02D57815-91ED-43cb-92C2-25804820EDAC}">
                        <c15:formulaRef>
                          <c15:sqref>Simulation_March!$DR$2</c15:sqref>
                        </c15:formulaRef>
                      </c:ext>
                    </c:extLst>
                    <c:strCache>
                      <c:ptCount val="1"/>
                      <c:pt idx="0">
                        <c:v>EV1 </c:v>
                      </c:pt>
                    </c:strCache>
                  </c:strRef>
                </c:tx>
                <c:spPr>
                  <a:ln w="9525"/>
                </c:spPr>
                <c:marker>
                  <c:symbol val="circle"/>
                  <c:size val="2"/>
                  <c:spPr>
                    <a:ln w="6350"/>
                  </c:spPr>
                </c:marker>
                <c:dPt>
                  <c:idx val="107"/>
                  <c:marker>
                    <c:spPr>
                      <a:ln w="9525"/>
                    </c:spPr>
                  </c:marker>
                  <c:bubble3D val="0"/>
                  <c:extLst xmlns:c15="http://schemas.microsoft.com/office/drawing/2012/chart">
                    <c:ext xmlns:c16="http://schemas.microsoft.com/office/drawing/2014/chart" uri="{C3380CC4-5D6E-409C-BE32-E72D297353CC}">
                      <c16:uniqueId val="{00000001-7AF7-4961-9A30-44692624202F}"/>
                    </c:ext>
                  </c:extLst>
                </c:dPt>
                <c:xVal>
                  <c:numRef>
                    <c:extLst xmlns:c15="http://schemas.microsoft.com/office/drawing/2012/chart">
                      <c:ext xmlns:c15="http://schemas.microsoft.com/office/drawing/2012/chart" uri="{02D57815-91ED-43cb-92C2-25804820EDAC}">
                        <c15:formulaRef>
                          <c15:sqref>Simulation_March!$A$3:$A$147</c15:sqref>
                        </c15:formulaRef>
                      </c:ext>
                    </c:extLst>
                    <c:numCache>
                      <c:formatCode>m/d/yyyy\ h:mm</c:formatCode>
                      <c:ptCount val="145"/>
                      <c:pt idx="0">
                        <c:v>44641.25</c:v>
                      </c:pt>
                      <c:pt idx="1">
                        <c:v>44641.253472222219</c:v>
                      </c:pt>
                      <c:pt idx="2">
                        <c:v>44641.256944444445</c:v>
                      </c:pt>
                      <c:pt idx="3">
                        <c:v>44641.260416666664</c:v>
                      </c:pt>
                      <c:pt idx="4">
                        <c:v>44641.263888888891</c:v>
                      </c:pt>
                      <c:pt idx="5">
                        <c:v>44641.267361111109</c:v>
                      </c:pt>
                      <c:pt idx="6">
                        <c:v>44641.270833333336</c:v>
                      </c:pt>
                      <c:pt idx="7">
                        <c:v>44641.274305555555</c:v>
                      </c:pt>
                      <c:pt idx="8">
                        <c:v>44641.277777777781</c:v>
                      </c:pt>
                      <c:pt idx="9">
                        <c:v>44641.28125</c:v>
                      </c:pt>
                      <c:pt idx="10">
                        <c:v>44641.284722222219</c:v>
                      </c:pt>
                      <c:pt idx="11">
                        <c:v>44641.288194444445</c:v>
                      </c:pt>
                      <c:pt idx="12">
                        <c:v>44641.291666666664</c:v>
                      </c:pt>
                      <c:pt idx="13">
                        <c:v>44641.295138888891</c:v>
                      </c:pt>
                      <c:pt idx="14">
                        <c:v>44641.298611111109</c:v>
                      </c:pt>
                      <c:pt idx="15">
                        <c:v>44641.302083333336</c:v>
                      </c:pt>
                      <c:pt idx="16">
                        <c:v>44641.305555555555</c:v>
                      </c:pt>
                      <c:pt idx="17">
                        <c:v>44641.309027777781</c:v>
                      </c:pt>
                      <c:pt idx="18">
                        <c:v>44641.3125</c:v>
                      </c:pt>
                      <c:pt idx="19">
                        <c:v>44641.315972222219</c:v>
                      </c:pt>
                      <c:pt idx="20">
                        <c:v>44641.319444444445</c:v>
                      </c:pt>
                      <c:pt idx="21">
                        <c:v>44641.322916666664</c:v>
                      </c:pt>
                      <c:pt idx="22">
                        <c:v>44641.326388888891</c:v>
                      </c:pt>
                      <c:pt idx="23">
                        <c:v>44641.329861111109</c:v>
                      </c:pt>
                      <c:pt idx="24">
                        <c:v>44641.333333333336</c:v>
                      </c:pt>
                      <c:pt idx="25">
                        <c:v>44641.336805555555</c:v>
                      </c:pt>
                      <c:pt idx="26">
                        <c:v>44641.340277777781</c:v>
                      </c:pt>
                      <c:pt idx="27">
                        <c:v>44641.34375</c:v>
                      </c:pt>
                      <c:pt idx="28">
                        <c:v>44641.347222222219</c:v>
                      </c:pt>
                      <c:pt idx="29">
                        <c:v>44641.350694444445</c:v>
                      </c:pt>
                      <c:pt idx="30">
                        <c:v>44641.354166666664</c:v>
                      </c:pt>
                      <c:pt idx="31">
                        <c:v>44641.357638888891</c:v>
                      </c:pt>
                      <c:pt idx="32">
                        <c:v>44641.361111111109</c:v>
                      </c:pt>
                      <c:pt idx="33">
                        <c:v>44641.364583333336</c:v>
                      </c:pt>
                      <c:pt idx="34">
                        <c:v>44641.368055555555</c:v>
                      </c:pt>
                      <c:pt idx="35">
                        <c:v>44641.371527777781</c:v>
                      </c:pt>
                      <c:pt idx="36">
                        <c:v>44641.375</c:v>
                      </c:pt>
                      <c:pt idx="37">
                        <c:v>44641.378472222219</c:v>
                      </c:pt>
                      <c:pt idx="38">
                        <c:v>44641.381944444445</c:v>
                      </c:pt>
                      <c:pt idx="39">
                        <c:v>44641.385416666664</c:v>
                      </c:pt>
                      <c:pt idx="40">
                        <c:v>44641.388888888891</c:v>
                      </c:pt>
                      <c:pt idx="41">
                        <c:v>44641.392361111109</c:v>
                      </c:pt>
                      <c:pt idx="42">
                        <c:v>44641.395833333336</c:v>
                      </c:pt>
                      <c:pt idx="43">
                        <c:v>44641.399305555555</c:v>
                      </c:pt>
                      <c:pt idx="44">
                        <c:v>44641.402777777781</c:v>
                      </c:pt>
                      <c:pt idx="45">
                        <c:v>44641.40625</c:v>
                      </c:pt>
                      <c:pt idx="46">
                        <c:v>44641.409722222219</c:v>
                      </c:pt>
                      <c:pt idx="47">
                        <c:v>44641.413194444445</c:v>
                      </c:pt>
                      <c:pt idx="48">
                        <c:v>44641.416666666664</c:v>
                      </c:pt>
                      <c:pt idx="49">
                        <c:v>44641.420138888891</c:v>
                      </c:pt>
                      <c:pt idx="50">
                        <c:v>44641.423611111109</c:v>
                      </c:pt>
                      <c:pt idx="51">
                        <c:v>44641.427083333336</c:v>
                      </c:pt>
                      <c:pt idx="52">
                        <c:v>44641.430555555555</c:v>
                      </c:pt>
                      <c:pt idx="53">
                        <c:v>44641.434027777781</c:v>
                      </c:pt>
                      <c:pt idx="54">
                        <c:v>44641.4375</c:v>
                      </c:pt>
                      <c:pt idx="55">
                        <c:v>44641.440972222219</c:v>
                      </c:pt>
                      <c:pt idx="56">
                        <c:v>44641.444444444445</c:v>
                      </c:pt>
                      <c:pt idx="57">
                        <c:v>44641.447916666664</c:v>
                      </c:pt>
                      <c:pt idx="58">
                        <c:v>44641.451388888891</c:v>
                      </c:pt>
                      <c:pt idx="59">
                        <c:v>44641.454861111109</c:v>
                      </c:pt>
                      <c:pt idx="60">
                        <c:v>44641.458333333336</c:v>
                      </c:pt>
                      <c:pt idx="61">
                        <c:v>44641.461805555555</c:v>
                      </c:pt>
                      <c:pt idx="62">
                        <c:v>44641.465277777781</c:v>
                      </c:pt>
                      <c:pt idx="63">
                        <c:v>44641.46875</c:v>
                      </c:pt>
                      <c:pt idx="64">
                        <c:v>44641.472222222219</c:v>
                      </c:pt>
                      <c:pt idx="65">
                        <c:v>44641.475694444445</c:v>
                      </c:pt>
                      <c:pt idx="66">
                        <c:v>44641.479166666664</c:v>
                      </c:pt>
                      <c:pt idx="67">
                        <c:v>44641.482638888891</c:v>
                      </c:pt>
                      <c:pt idx="68">
                        <c:v>44641.486111111109</c:v>
                      </c:pt>
                      <c:pt idx="69">
                        <c:v>44641.489583333336</c:v>
                      </c:pt>
                      <c:pt idx="70">
                        <c:v>44641.493055555555</c:v>
                      </c:pt>
                      <c:pt idx="71">
                        <c:v>44641.496527777781</c:v>
                      </c:pt>
                      <c:pt idx="72">
                        <c:v>44641.5</c:v>
                      </c:pt>
                      <c:pt idx="73">
                        <c:v>44641.503472222219</c:v>
                      </c:pt>
                      <c:pt idx="74">
                        <c:v>44641.506944444445</c:v>
                      </c:pt>
                      <c:pt idx="75">
                        <c:v>44641.510416666664</c:v>
                      </c:pt>
                      <c:pt idx="76">
                        <c:v>44641.513888888891</c:v>
                      </c:pt>
                      <c:pt idx="77">
                        <c:v>44641.517361111109</c:v>
                      </c:pt>
                      <c:pt idx="78">
                        <c:v>44641.520833333336</c:v>
                      </c:pt>
                      <c:pt idx="79">
                        <c:v>44641.524305555555</c:v>
                      </c:pt>
                      <c:pt idx="80">
                        <c:v>44641.527777777781</c:v>
                      </c:pt>
                      <c:pt idx="81">
                        <c:v>44641.53125</c:v>
                      </c:pt>
                      <c:pt idx="82">
                        <c:v>44641.534722222219</c:v>
                      </c:pt>
                      <c:pt idx="83">
                        <c:v>44641.538194444445</c:v>
                      </c:pt>
                      <c:pt idx="84">
                        <c:v>44641.541666666664</c:v>
                      </c:pt>
                      <c:pt idx="85">
                        <c:v>44641.545138888891</c:v>
                      </c:pt>
                      <c:pt idx="86">
                        <c:v>44641.548611111109</c:v>
                      </c:pt>
                      <c:pt idx="87">
                        <c:v>44641.552083333336</c:v>
                      </c:pt>
                      <c:pt idx="88">
                        <c:v>44641.555555555555</c:v>
                      </c:pt>
                      <c:pt idx="89">
                        <c:v>44641.559027777781</c:v>
                      </c:pt>
                      <c:pt idx="90">
                        <c:v>44641.5625</c:v>
                      </c:pt>
                      <c:pt idx="91">
                        <c:v>44641.565972222219</c:v>
                      </c:pt>
                      <c:pt idx="92">
                        <c:v>44641.569444444445</c:v>
                      </c:pt>
                      <c:pt idx="93">
                        <c:v>44641.572916666664</c:v>
                      </c:pt>
                      <c:pt idx="94">
                        <c:v>44641.576388888891</c:v>
                      </c:pt>
                      <c:pt idx="95">
                        <c:v>44641.579861111109</c:v>
                      </c:pt>
                      <c:pt idx="96">
                        <c:v>44641.583333333336</c:v>
                      </c:pt>
                      <c:pt idx="97">
                        <c:v>44641.586805555555</c:v>
                      </c:pt>
                      <c:pt idx="98">
                        <c:v>44641.590277777781</c:v>
                      </c:pt>
                      <c:pt idx="99">
                        <c:v>44641.59375</c:v>
                      </c:pt>
                      <c:pt idx="100">
                        <c:v>44641.597222222219</c:v>
                      </c:pt>
                      <c:pt idx="101">
                        <c:v>44641.600694444445</c:v>
                      </c:pt>
                      <c:pt idx="102">
                        <c:v>44641.604166666664</c:v>
                      </c:pt>
                      <c:pt idx="103">
                        <c:v>44641.607638888891</c:v>
                      </c:pt>
                      <c:pt idx="104">
                        <c:v>44641.611111111109</c:v>
                      </c:pt>
                      <c:pt idx="105">
                        <c:v>44641.614583333336</c:v>
                      </c:pt>
                      <c:pt idx="106">
                        <c:v>44641.618055555555</c:v>
                      </c:pt>
                      <c:pt idx="107">
                        <c:v>44641.621527777781</c:v>
                      </c:pt>
                      <c:pt idx="108">
                        <c:v>44641.625</c:v>
                      </c:pt>
                      <c:pt idx="109">
                        <c:v>44641.628472222219</c:v>
                      </c:pt>
                      <c:pt idx="110">
                        <c:v>44641.631944444445</c:v>
                      </c:pt>
                      <c:pt idx="111">
                        <c:v>44641.635416666664</c:v>
                      </c:pt>
                      <c:pt idx="112">
                        <c:v>44641.638888888891</c:v>
                      </c:pt>
                      <c:pt idx="113">
                        <c:v>44641.642361111109</c:v>
                      </c:pt>
                      <c:pt idx="114">
                        <c:v>44641.645833333336</c:v>
                      </c:pt>
                      <c:pt idx="115">
                        <c:v>44641.649305555555</c:v>
                      </c:pt>
                      <c:pt idx="116">
                        <c:v>44641.652777777781</c:v>
                      </c:pt>
                      <c:pt idx="117">
                        <c:v>44641.65625</c:v>
                      </c:pt>
                      <c:pt idx="118">
                        <c:v>44641.659722222219</c:v>
                      </c:pt>
                      <c:pt idx="119">
                        <c:v>44641.663194444445</c:v>
                      </c:pt>
                      <c:pt idx="120">
                        <c:v>44641.666666666664</c:v>
                      </c:pt>
                      <c:pt idx="121">
                        <c:v>44641.670138888891</c:v>
                      </c:pt>
                      <c:pt idx="122">
                        <c:v>44641.673611111109</c:v>
                      </c:pt>
                      <c:pt idx="123">
                        <c:v>44641.677083333336</c:v>
                      </c:pt>
                      <c:pt idx="124">
                        <c:v>44641.680555555555</c:v>
                      </c:pt>
                      <c:pt idx="125">
                        <c:v>44641.684027777781</c:v>
                      </c:pt>
                      <c:pt idx="126">
                        <c:v>44641.6875</c:v>
                      </c:pt>
                      <c:pt idx="127">
                        <c:v>44641.690972222219</c:v>
                      </c:pt>
                      <c:pt idx="128">
                        <c:v>44641.694444444445</c:v>
                      </c:pt>
                      <c:pt idx="129">
                        <c:v>44641.697916666664</c:v>
                      </c:pt>
                      <c:pt idx="130">
                        <c:v>44641.701388888891</c:v>
                      </c:pt>
                      <c:pt idx="131">
                        <c:v>44641.704861111109</c:v>
                      </c:pt>
                      <c:pt idx="132">
                        <c:v>44641.708333333336</c:v>
                      </c:pt>
                      <c:pt idx="133">
                        <c:v>44641.711805555555</c:v>
                      </c:pt>
                      <c:pt idx="134">
                        <c:v>44641.715277777781</c:v>
                      </c:pt>
                      <c:pt idx="135">
                        <c:v>44641.71875</c:v>
                      </c:pt>
                      <c:pt idx="136">
                        <c:v>44641.722222222219</c:v>
                      </c:pt>
                      <c:pt idx="137">
                        <c:v>44641.725694444445</c:v>
                      </c:pt>
                      <c:pt idx="138">
                        <c:v>44641.729166666664</c:v>
                      </c:pt>
                      <c:pt idx="139">
                        <c:v>44641.732638888891</c:v>
                      </c:pt>
                      <c:pt idx="140">
                        <c:v>44641.736111111109</c:v>
                      </c:pt>
                      <c:pt idx="141">
                        <c:v>44641.739583333336</c:v>
                      </c:pt>
                      <c:pt idx="142">
                        <c:v>44641.743055555555</c:v>
                      </c:pt>
                      <c:pt idx="143">
                        <c:v>44641.746527777781</c:v>
                      </c:pt>
                      <c:pt idx="144">
                        <c:v>44641.75</c:v>
                      </c:pt>
                    </c:numCache>
                  </c:numRef>
                </c:xVal>
                <c:yVal>
                  <c:numRef>
                    <c:extLst xmlns:c15="http://schemas.microsoft.com/office/drawing/2012/chart">
                      <c:ext xmlns:c15="http://schemas.microsoft.com/office/drawing/2012/chart" uri="{02D57815-91ED-43cb-92C2-25804820EDAC}">
                        <c15:formulaRef>
                          <c15:sqref>Simulation_March!$DR$3:$DR$147</c15:sqref>
                        </c15:formulaRef>
                      </c:ext>
                    </c:extLst>
                    <c:numCache>
                      <c:formatCode>General</c:formatCode>
                      <c:ptCount val="14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6.3079999999999998</c:v>
                      </c:pt>
                      <c:pt idx="31">
                        <c:v>6.3079999999999998</c:v>
                      </c:pt>
                      <c:pt idx="32">
                        <c:v>6.3079999999999998</c:v>
                      </c:pt>
                      <c:pt idx="33">
                        <c:v>6.3079999999999998</c:v>
                      </c:pt>
                      <c:pt idx="34">
                        <c:v>6.3079999999999998</c:v>
                      </c:pt>
                      <c:pt idx="35">
                        <c:v>6.3079999999999998</c:v>
                      </c:pt>
                      <c:pt idx="36">
                        <c:v>6.3079999999999998</c:v>
                      </c:pt>
                      <c:pt idx="37">
                        <c:v>6.3079999999999998</c:v>
                      </c:pt>
                      <c:pt idx="38">
                        <c:v>6.3079999999999998</c:v>
                      </c:pt>
                      <c:pt idx="39">
                        <c:v>6.3079999999999998</c:v>
                      </c:pt>
                      <c:pt idx="40">
                        <c:v>6.3079999999999998</c:v>
                      </c:pt>
                      <c:pt idx="41">
                        <c:v>6.3079999999999998</c:v>
                      </c:pt>
                      <c:pt idx="42">
                        <c:v>6.3079999999999998</c:v>
                      </c:pt>
                      <c:pt idx="43">
                        <c:v>6.3079999999999998</c:v>
                      </c:pt>
                      <c:pt idx="44">
                        <c:v>6.3079999999999998</c:v>
                      </c:pt>
                      <c:pt idx="45">
                        <c:v>6.3079999999999998</c:v>
                      </c:pt>
                      <c:pt idx="46">
                        <c:v>6.3079999999999998</c:v>
                      </c:pt>
                      <c:pt idx="47">
                        <c:v>6.3079999999999998</c:v>
                      </c:pt>
                      <c:pt idx="48">
                        <c:v>6.3079999999999998</c:v>
                      </c:pt>
                      <c:pt idx="49">
                        <c:v>6.3079999999999998</c:v>
                      </c:pt>
                      <c:pt idx="50">
                        <c:v>6.3079999999999998</c:v>
                      </c:pt>
                      <c:pt idx="51">
                        <c:v>6.3079999999999998</c:v>
                      </c:pt>
                      <c:pt idx="52">
                        <c:v>6.3079999999999998</c:v>
                      </c:pt>
                      <c:pt idx="53">
                        <c:v>6.3079999999999998</c:v>
                      </c:pt>
                      <c:pt idx="54">
                        <c:v>6.3079999999999998</c:v>
                      </c:pt>
                      <c:pt idx="55">
                        <c:v>6.3079999999999998</c:v>
                      </c:pt>
                      <c:pt idx="56">
                        <c:v>6.3079999999999998</c:v>
                      </c:pt>
                      <c:pt idx="57">
                        <c:v>6.3079999999999998</c:v>
                      </c:pt>
                      <c:pt idx="58">
                        <c:v>6.3079999999999998</c:v>
                      </c:pt>
                      <c:pt idx="59">
                        <c:v>6.3079999999999998</c:v>
                      </c:pt>
                      <c:pt idx="60">
                        <c:v>6.3079999999999998</c:v>
                      </c:pt>
                      <c:pt idx="61">
                        <c:v>6.3079999999999998</c:v>
                      </c:pt>
                      <c:pt idx="62">
                        <c:v>6.3079999999999998</c:v>
                      </c:pt>
                      <c:pt idx="63">
                        <c:v>6.3079999999999998</c:v>
                      </c:pt>
                      <c:pt idx="64">
                        <c:v>6.3079999999999998</c:v>
                      </c:pt>
                      <c:pt idx="65">
                        <c:v>6.3079999999999998</c:v>
                      </c:pt>
                      <c:pt idx="66">
                        <c:v>6.3079999999999998</c:v>
                      </c:pt>
                      <c:pt idx="67">
                        <c:v>6.3079999999999998</c:v>
                      </c:pt>
                      <c:pt idx="68">
                        <c:v>6.3079999999999998</c:v>
                      </c:pt>
                      <c:pt idx="69">
                        <c:v>6.3079999999999998</c:v>
                      </c:pt>
                      <c:pt idx="70">
                        <c:v>6.3079999999999998</c:v>
                      </c:pt>
                      <c:pt idx="71">
                        <c:v>6.3079999999999998</c:v>
                      </c:pt>
                      <c:pt idx="72">
                        <c:v>6.3079999999999998</c:v>
                      </c:pt>
                      <c:pt idx="73">
                        <c:v>6.3079999999999998</c:v>
                      </c:pt>
                      <c:pt idx="74">
                        <c:v>6.3079999999999998</c:v>
                      </c:pt>
                      <c:pt idx="75">
                        <c:v>6.3079999999999998</c:v>
                      </c:pt>
                      <c:pt idx="76">
                        <c:v>6.3079999999999998</c:v>
                      </c:pt>
                      <c:pt idx="77">
                        <c:v>6.3079999999999998</c:v>
                      </c:pt>
                      <c:pt idx="78">
                        <c:v>6.3079999999999998</c:v>
                      </c:pt>
                      <c:pt idx="79">
                        <c:v>6.3079999999999998</c:v>
                      </c:pt>
                      <c:pt idx="80">
                        <c:v>6.3079999999999998</c:v>
                      </c:pt>
                      <c:pt idx="81">
                        <c:v>6.3079999999999998</c:v>
                      </c:pt>
                      <c:pt idx="82">
                        <c:v>6.3079999999999998</c:v>
                      </c:pt>
                      <c:pt idx="83">
                        <c:v>6.3079999999999998</c:v>
                      </c:pt>
                      <c:pt idx="84">
                        <c:v>6.3079999999999998</c:v>
                      </c:pt>
                      <c:pt idx="85">
                        <c:v>6.3079999999999998</c:v>
                      </c:pt>
                      <c:pt idx="86">
                        <c:v>6.3079999999999998</c:v>
                      </c:pt>
                      <c:pt idx="87">
                        <c:v>6.3079999999999998</c:v>
                      </c:pt>
                      <c:pt idx="88">
                        <c:v>6.3079999999999998</c:v>
                      </c:pt>
                      <c:pt idx="89">
                        <c:v>6.3079999999999998</c:v>
                      </c:pt>
                      <c:pt idx="90">
                        <c:v>6.3079999999999998</c:v>
                      </c:pt>
                      <c:pt idx="91">
                        <c:v>6.3079999999999998</c:v>
                      </c:pt>
                      <c:pt idx="92">
                        <c:v>6.3079999999999998</c:v>
                      </c:pt>
                      <c:pt idx="93">
                        <c:v>6.3079999999999998</c:v>
                      </c:pt>
                      <c:pt idx="94">
                        <c:v>6.3079999999999998</c:v>
                      </c:pt>
                      <c:pt idx="95">
                        <c:v>6.3079999999999998</c:v>
                      </c:pt>
                      <c:pt idx="96">
                        <c:v>6.3079999999999998</c:v>
                      </c:pt>
                      <c:pt idx="97">
                        <c:v>6.3079999999999998</c:v>
                      </c:pt>
                      <c:pt idx="98">
                        <c:v>6.3079999999999998</c:v>
                      </c:pt>
                      <c:pt idx="99">
                        <c:v>6.3079999999999998</c:v>
                      </c:pt>
                      <c:pt idx="100">
                        <c:v>6.3079999999999998</c:v>
                      </c:pt>
                      <c:pt idx="101">
                        <c:v>6.3079999999999998</c:v>
                      </c:pt>
                      <c:pt idx="102">
                        <c:v>6.3079999999999998</c:v>
                      </c:pt>
                      <c:pt idx="103">
                        <c:v>6.3079999999999998</c:v>
                      </c:pt>
                      <c:pt idx="104">
                        <c:v>6.3079999999999998</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numCache>
                  </c:numRef>
                </c:yVal>
                <c:smooth val="0"/>
                <c:extLst xmlns:c15="http://schemas.microsoft.com/office/drawing/2012/chart">
                  <c:ext xmlns:c16="http://schemas.microsoft.com/office/drawing/2014/chart" uri="{C3380CC4-5D6E-409C-BE32-E72D297353CC}">
                    <c16:uniqueId val="{00000002-7AF7-4961-9A30-44692624202F}"/>
                  </c:ext>
                </c:extLst>
              </c15:ser>
            </c15:filteredScatterSeries>
            <c15:filteredScatterSeries>
              <c15:ser>
                <c:idx val="0"/>
                <c:order val="2"/>
                <c:tx>
                  <c:strRef>
                    <c:extLst xmlns:c15="http://schemas.microsoft.com/office/drawing/2012/chart">
                      <c:ext xmlns:c15="http://schemas.microsoft.com/office/drawing/2012/chart" uri="{02D57815-91ED-43cb-92C2-25804820EDAC}">
                        <c15:formulaRef>
                          <c15:sqref>Simulation_March!$DF$2</c15:sqref>
                        </c15:formulaRef>
                      </c:ext>
                    </c:extLst>
                    <c:strCache>
                      <c:ptCount val="1"/>
                      <c:pt idx="0">
                        <c:v>EV2 </c:v>
                      </c:pt>
                    </c:strCache>
                  </c:strRef>
                </c:tx>
                <c:spPr>
                  <a:ln w="9525" cap="rnd">
                    <a:solidFill>
                      <a:schemeClr val="accent1"/>
                    </a:solidFill>
                    <a:round/>
                  </a:ln>
                  <a:effectLst/>
                </c:spPr>
                <c:marker>
                  <c:symbol val="circle"/>
                  <c:size val="2"/>
                  <c:spPr>
                    <a:solidFill>
                      <a:schemeClr val="accent1"/>
                    </a:solidFill>
                    <a:ln w="9525">
                      <a:solidFill>
                        <a:schemeClr val="accent1"/>
                      </a:solidFill>
                    </a:ln>
                    <a:effectLst/>
                  </c:spPr>
                </c:marker>
                <c:xVal>
                  <c:numRef>
                    <c:extLst xmlns:c15="http://schemas.microsoft.com/office/drawing/2012/chart">
                      <c:ext xmlns:c15="http://schemas.microsoft.com/office/drawing/2012/chart" uri="{02D57815-91ED-43cb-92C2-25804820EDAC}">
                        <c15:formulaRef>
                          <c15:sqref>Simulation_March!$A$3:$A$147</c15:sqref>
                        </c15:formulaRef>
                      </c:ext>
                    </c:extLst>
                    <c:numCache>
                      <c:formatCode>m/d/yyyy\ h:mm</c:formatCode>
                      <c:ptCount val="145"/>
                      <c:pt idx="0">
                        <c:v>44641.25</c:v>
                      </c:pt>
                      <c:pt idx="1">
                        <c:v>44641.253472222219</c:v>
                      </c:pt>
                      <c:pt idx="2">
                        <c:v>44641.256944444445</c:v>
                      </c:pt>
                      <c:pt idx="3">
                        <c:v>44641.260416666664</c:v>
                      </c:pt>
                      <c:pt idx="4">
                        <c:v>44641.263888888891</c:v>
                      </c:pt>
                      <c:pt idx="5">
                        <c:v>44641.267361111109</c:v>
                      </c:pt>
                      <c:pt idx="6">
                        <c:v>44641.270833333336</c:v>
                      </c:pt>
                      <c:pt idx="7">
                        <c:v>44641.274305555555</c:v>
                      </c:pt>
                      <c:pt idx="8">
                        <c:v>44641.277777777781</c:v>
                      </c:pt>
                      <c:pt idx="9">
                        <c:v>44641.28125</c:v>
                      </c:pt>
                      <c:pt idx="10">
                        <c:v>44641.284722222219</c:v>
                      </c:pt>
                      <c:pt idx="11">
                        <c:v>44641.288194444445</c:v>
                      </c:pt>
                      <c:pt idx="12">
                        <c:v>44641.291666666664</c:v>
                      </c:pt>
                      <c:pt idx="13">
                        <c:v>44641.295138888891</c:v>
                      </c:pt>
                      <c:pt idx="14">
                        <c:v>44641.298611111109</c:v>
                      </c:pt>
                      <c:pt idx="15">
                        <c:v>44641.302083333336</c:v>
                      </c:pt>
                      <c:pt idx="16">
                        <c:v>44641.305555555555</c:v>
                      </c:pt>
                      <c:pt idx="17">
                        <c:v>44641.309027777781</c:v>
                      </c:pt>
                      <c:pt idx="18">
                        <c:v>44641.3125</c:v>
                      </c:pt>
                      <c:pt idx="19">
                        <c:v>44641.315972222219</c:v>
                      </c:pt>
                      <c:pt idx="20">
                        <c:v>44641.319444444445</c:v>
                      </c:pt>
                      <c:pt idx="21">
                        <c:v>44641.322916666664</c:v>
                      </c:pt>
                      <c:pt idx="22">
                        <c:v>44641.326388888891</c:v>
                      </c:pt>
                      <c:pt idx="23">
                        <c:v>44641.329861111109</c:v>
                      </c:pt>
                      <c:pt idx="24">
                        <c:v>44641.333333333336</c:v>
                      </c:pt>
                      <c:pt idx="25">
                        <c:v>44641.336805555555</c:v>
                      </c:pt>
                      <c:pt idx="26">
                        <c:v>44641.340277777781</c:v>
                      </c:pt>
                      <c:pt idx="27">
                        <c:v>44641.34375</c:v>
                      </c:pt>
                      <c:pt idx="28">
                        <c:v>44641.347222222219</c:v>
                      </c:pt>
                      <c:pt idx="29">
                        <c:v>44641.350694444445</c:v>
                      </c:pt>
                      <c:pt idx="30">
                        <c:v>44641.354166666664</c:v>
                      </c:pt>
                      <c:pt idx="31">
                        <c:v>44641.357638888891</c:v>
                      </c:pt>
                      <c:pt idx="32">
                        <c:v>44641.361111111109</c:v>
                      </c:pt>
                      <c:pt idx="33">
                        <c:v>44641.364583333336</c:v>
                      </c:pt>
                      <c:pt idx="34">
                        <c:v>44641.368055555555</c:v>
                      </c:pt>
                      <c:pt idx="35">
                        <c:v>44641.371527777781</c:v>
                      </c:pt>
                      <c:pt idx="36">
                        <c:v>44641.375</c:v>
                      </c:pt>
                      <c:pt idx="37">
                        <c:v>44641.378472222219</c:v>
                      </c:pt>
                      <c:pt idx="38">
                        <c:v>44641.381944444445</c:v>
                      </c:pt>
                      <c:pt idx="39">
                        <c:v>44641.385416666664</c:v>
                      </c:pt>
                      <c:pt idx="40">
                        <c:v>44641.388888888891</c:v>
                      </c:pt>
                      <c:pt idx="41">
                        <c:v>44641.392361111109</c:v>
                      </c:pt>
                      <c:pt idx="42">
                        <c:v>44641.395833333336</c:v>
                      </c:pt>
                      <c:pt idx="43">
                        <c:v>44641.399305555555</c:v>
                      </c:pt>
                      <c:pt idx="44">
                        <c:v>44641.402777777781</c:v>
                      </c:pt>
                      <c:pt idx="45">
                        <c:v>44641.40625</c:v>
                      </c:pt>
                      <c:pt idx="46">
                        <c:v>44641.409722222219</c:v>
                      </c:pt>
                      <c:pt idx="47">
                        <c:v>44641.413194444445</c:v>
                      </c:pt>
                      <c:pt idx="48">
                        <c:v>44641.416666666664</c:v>
                      </c:pt>
                      <c:pt idx="49">
                        <c:v>44641.420138888891</c:v>
                      </c:pt>
                      <c:pt idx="50">
                        <c:v>44641.423611111109</c:v>
                      </c:pt>
                      <c:pt idx="51">
                        <c:v>44641.427083333336</c:v>
                      </c:pt>
                      <c:pt idx="52">
                        <c:v>44641.430555555555</c:v>
                      </c:pt>
                      <c:pt idx="53">
                        <c:v>44641.434027777781</c:v>
                      </c:pt>
                      <c:pt idx="54">
                        <c:v>44641.4375</c:v>
                      </c:pt>
                      <c:pt idx="55">
                        <c:v>44641.440972222219</c:v>
                      </c:pt>
                      <c:pt idx="56">
                        <c:v>44641.444444444445</c:v>
                      </c:pt>
                      <c:pt idx="57">
                        <c:v>44641.447916666664</c:v>
                      </c:pt>
                      <c:pt idx="58">
                        <c:v>44641.451388888891</c:v>
                      </c:pt>
                      <c:pt idx="59">
                        <c:v>44641.454861111109</c:v>
                      </c:pt>
                      <c:pt idx="60">
                        <c:v>44641.458333333336</c:v>
                      </c:pt>
                      <c:pt idx="61">
                        <c:v>44641.461805555555</c:v>
                      </c:pt>
                      <c:pt idx="62">
                        <c:v>44641.465277777781</c:v>
                      </c:pt>
                      <c:pt idx="63">
                        <c:v>44641.46875</c:v>
                      </c:pt>
                      <c:pt idx="64">
                        <c:v>44641.472222222219</c:v>
                      </c:pt>
                      <c:pt idx="65">
                        <c:v>44641.475694444445</c:v>
                      </c:pt>
                      <c:pt idx="66">
                        <c:v>44641.479166666664</c:v>
                      </c:pt>
                      <c:pt idx="67">
                        <c:v>44641.482638888891</c:v>
                      </c:pt>
                      <c:pt idx="68">
                        <c:v>44641.486111111109</c:v>
                      </c:pt>
                      <c:pt idx="69">
                        <c:v>44641.489583333336</c:v>
                      </c:pt>
                      <c:pt idx="70">
                        <c:v>44641.493055555555</c:v>
                      </c:pt>
                      <c:pt idx="71">
                        <c:v>44641.496527777781</c:v>
                      </c:pt>
                      <c:pt idx="72">
                        <c:v>44641.5</c:v>
                      </c:pt>
                      <c:pt idx="73">
                        <c:v>44641.503472222219</c:v>
                      </c:pt>
                      <c:pt idx="74">
                        <c:v>44641.506944444445</c:v>
                      </c:pt>
                      <c:pt idx="75">
                        <c:v>44641.510416666664</c:v>
                      </c:pt>
                      <c:pt idx="76">
                        <c:v>44641.513888888891</c:v>
                      </c:pt>
                      <c:pt idx="77">
                        <c:v>44641.517361111109</c:v>
                      </c:pt>
                      <c:pt idx="78">
                        <c:v>44641.520833333336</c:v>
                      </c:pt>
                      <c:pt idx="79">
                        <c:v>44641.524305555555</c:v>
                      </c:pt>
                      <c:pt idx="80">
                        <c:v>44641.527777777781</c:v>
                      </c:pt>
                      <c:pt idx="81">
                        <c:v>44641.53125</c:v>
                      </c:pt>
                      <c:pt idx="82">
                        <c:v>44641.534722222219</c:v>
                      </c:pt>
                      <c:pt idx="83">
                        <c:v>44641.538194444445</c:v>
                      </c:pt>
                      <c:pt idx="84">
                        <c:v>44641.541666666664</c:v>
                      </c:pt>
                      <c:pt idx="85">
                        <c:v>44641.545138888891</c:v>
                      </c:pt>
                      <c:pt idx="86">
                        <c:v>44641.548611111109</c:v>
                      </c:pt>
                      <c:pt idx="87">
                        <c:v>44641.552083333336</c:v>
                      </c:pt>
                      <c:pt idx="88">
                        <c:v>44641.555555555555</c:v>
                      </c:pt>
                      <c:pt idx="89">
                        <c:v>44641.559027777781</c:v>
                      </c:pt>
                      <c:pt idx="90">
                        <c:v>44641.5625</c:v>
                      </c:pt>
                      <c:pt idx="91">
                        <c:v>44641.565972222219</c:v>
                      </c:pt>
                      <c:pt idx="92">
                        <c:v>44641.569444444445</c:v>
                      </c:pt>
                      <c:pt idx="93">
                        <c:v>44641.572916666664</c:v>
                      </c:pt>
                      <c:pt idx="94">
                        <c:v>44641.576388888891</c:v>
                      </c:pt>
                      <c:pt idx="95">
                        <c:v>44641.579861111109</c:v>
                      </c:pt>
                      <c:pt idx="96">
                        <c:v>44641.583333333336</c:v>
                      </c:pt>
                      <c:pt idx="97">
                        <c:v>44641.586805555555</c:v>
                      </c:pt>
                      <c:pt idx="98">
                        <c:v>44641.590277777781</c:v>
                      </c:pt>
                      <c:pt idx="99">
                        <c:v>44641.59375</c:v>
                      </c:pt>
                      <c:pt idx="100">
                        <c:v>44641.597222222219</c:v>
                      </c:pt>
                      <c:pt idx="101">
                        <c:v>44641.600694444445</c:v>
                      </c:pt>
                      <c:pt idx="102">
                        <c:v>44641.604166666664</c:v>
                      </c:pt>
                      <c:pt idx="103">
                        <c:v>44641.607638888891</c:v>
                      </c:pt>
                      <c:pt idx="104">
                        <c:v>44641.611111111109</c:v>
                      </c:pt>
                      <c:pt idx="105">
                        <c:v>44641.614583333336</c:v>
                      </c:pt>
                      <c:pt idx="106">
                        <c:v>44641.618055555555</c:v>
                      </c:pt>
                      <c:pt idx="107">
                        <c:v>44641.621527777781</c:v>
                      </c:pt>
                      <c:pt idx="108">
                        <c:v>44641.625</c:v>
                      </c:pt>
                      <c:pt idx="109">
                        <c:v>44641.628472222219</c:v>
                      </c:pt>
                      <c:pt idx="110">
                        <c:v>44641.631944444445</c:v>
                      </c:pt>
                      <c:pt idx="111">
                        <c:v>44641.635416666664</c:v>
                      </c:pt>
                      <c:pt idx="112">
                        <c:v>44641.638888888891</c:v>
                      </c:pt>
                      <c:pt idx="113">
                        <c:v>44641.642361111109</c:v>
                      </c:pt>
                      <c:pt idx="114">
                        <c:v>44641.645833333336</c:v>
                      </c:pt>
                      <c:pt idx="115">
                        <c:v>44641.649305555555</c:v>
                      </c:pt>
                      <c:pt idx="116">
                        <c:v>44641.652777777781</c:v>
                      </c:pt>
                      <c:pt idx="117">
                        <c:v>44641.65625</c:v>
                      </c:pt>
                      <c:pt idx="118">
                        <c:v>44641.659722222219</c:v>
                      </c:pt>
                      <c:pt idx="119">
                        <c:v>44641.663194444445</c:v>
                      </c:pt>
                      <c:pt idx="120">
                        <c:v>44641.666666666664</c:v>
                      </c:pt>
                      <c:pt idx="121">
                        <c:v>44641.670138888891</c:v>
                      </c:pt>
                      <c:pt idx="122">
                        <c:v>44641.673611111109</c:v>
                      </c:pt>
                      <c:pt idx="123">
                        <c:v>44641.677083333336</c:v>
                      </c:pt>
                      <c:pt idx="124">
                        <c:v>44641.680555555555</c:v>
                      </c:pt>
                      <c:pt idx="125">
                        <c:v>44641.684027777781</c:v>
                      </c:pt>
                      <c:pt idx="126">
                        <c:v>44641.6875</c:v>
                      </c:pt>
                      <c:pt idx="127">
                        <c:v>44641.690972222219</c:v>
                      </c:pt>
                      <c:pt idx="128">
                        <c:v>44641.694444444445</c:v>
                      </c:pt>
                      <c:pt idx="129">
                        <c:v>44641.697916666664</c:v>
                      </c:pt>
                      <c:pt idx="130">
                        <c:v>44641.701388888891</c:v>
                      </c:pt>
                      <c:pt idx="131">
                        <c:v>44641.704861111109</c:v>
                      </c:pt>
                      <c:pt idx="132">
                        <c:v>44641.708333333336</c:v>
                      </c:pt>
                      <c:pt idx="133">
                        <c:v>44641.711805555555</c:v>
                      </c:pt>
                      <c:pt idx="134">
                        <c:v>44641.715277777781</c:v>
                      </c:pt>
                      <c:pt idx="135">
                        <c:v>44641.71875</c:v>
                      </c:pt>
                      <c:pt idx="136">
                        <c:v>44641.722222222219</c:v>
                      </c:pt>
                      <c:pt idx="137">
                        <c:v>44641.725694444445</c:v>
                      </c:pt>
                      <c:pt idx="138">
                        <c:v>44641.729166666664</c:v>
                      </c:pt>
                      <c:pt idx="139">
                        <c:v>44641.732638888891</c:v>
                      </c:pt>
                      <c:pt idx="140">
                        <c:v>44641.736111111109</c:v>
                      </c:pt>
                      <c:pt idx="141">
                        <c:v>44641.739583333336</c:v>
                      </c:pt>
                      <c:pt idx="142">
                        <c:v>44641.743055555555</c:v>
                      </c:pt>
                      <c:pt idx="143">
                        <c:v>44641.746527777781</c:v>
                      </c:pt>
                      <c:pt idx="144">
                        <c:v>44641.75</c:v>
                      </c:pt>
                    </c:numCache>
                  </c:numRef>
                </c:xVal>
                <c:yVal>
                  <c:numRef>
                    <c:extLst xmlns:c15="http://schemas.microsoft.com/office/drawing/2012/chart">
                      <c:ext xmlns:c15="http://schemas.microsoft.com/office/drawing/2012/chart" uri="{02D57815-91ED-43cb-92C2-25804820EDAC}">
                        <c15:formulaRef>
                          <c15:sqref>Simulation_March!$DF$3:$DF$147</c15:sqref>
                        </c15:formulaRef>
                      </c:ext>
                    </c:extLst>
                    <c:numCache>
                      <c:formatCode>General</c:formatCode>
                      <c:ptCount val="14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6.3079999999999998</c:v>
                      </c:pt>
                      <c:pt idx="21">
                        <c:v>6.3079999999999998</c:v>
                      </c:pt>
                      <c:pt idx="22">
                        <c:v>6.3079999999999998</c:v>
                      </c:pt>
                      <c:pt idx="23">
                        <c:v>6.3079999999999998</c:v>
                      </c:pt>
                      <c:pt idx="24">
                        <c:v>6.3079999999999998</c:v>
                      </c:pt>
                      <c:pt idx="25">
                        <c:v>6.3079999999999998</c:v>
                      </c:pt>
                      <c:pt idx="26">
                        <c:v>6.3079999999999998</c:v>
                      </c:pt>
                      <c:pt idx="27">
                        <c:v>6.3079999999999998</c:v>
                      </c:pt>
                      <c:pt idx="28">
                        <c:v>6.3079999999999998</c:v>
                      </c:pt>
                      <c:pt idx="29">
                        <c:v>6.3079999999999998</c:v>
                      </c:pt>
                      <c:pt idx="30">
                        <c:v>6.3079999999999998</c:v>
                      </c:pt>
                      <c:pt idx="31">
                        <c:v>6.3079999999999998</c:v>
                      </c:pt>
                      <c:pt idx="32">
                        <c:v>6.3079999999999998</c:v>
                      </c:pt>
                      <c:pt idx="33">
                        <c:v>6.3079999999999998</c:v>
                      </c:pt>
                      <c:pt idx="34">
                        <c:v>6.3079999999999998</c:v>
                      </c:pt>
                      <c:pt idx="35">
                        <c:v>6.3079999999999998</c:v>
                      </c:pt>
                      <c:pt idx="36">
                        <c:v>6.3079999999999998</c:v>
                      </c:pt>
                      <c:pt idx="37">
                        <c:v>6.3079999999999998</c:v>
                      </c:pt>
                      <c:pt idx="38">
                        <c:v>6.3079999999999998</c:v>
                      </c:pt>
                      <c:pt idx="39">
                        <c:v>6.3079999999999998</c:v>
                      </c:pt>
                      <c:pt idx="40">
                        <c:v>6.3079999999999998</c:v>
                      </c:pt>
                      <c:pt idx="41">
                        <c:v>6.3079999999999998</c:v>
                      </c:pt>
                      <c:pt idx="42">
                        <c:v>6.3079999999999998</c:v>
                      </c:pt>
                      <c:pt idx="43">
                        <c:v>6.3079999999999998</c:v>
                      </c:pt>
                      <c:pt idx="44">
                        <c:v>6.3079999999999998</c:v>
                      </c:pt>
                      <c:pt idx="45">
                        <c:v>6.3079999999999998</c:v>
                      </c:pt>
                      <c:pt idx="46">
                        <c:v>6.3079999999999998</c:v>
                      </c:pt>
                      <c:pt idx="47">
                        <c:v>6.3079999999999998</c:v>
                      </c:pt>
                      <c:pt idx="48">
                        <c:v>6.3079999999999998</c:v>
                      </c:pt>
                      <c:pt idx="49">
                        <c:v>6.3079999999999998</c:v>
                      </c:pt>
                      <c:pt idx="50">
                        <c:v>6.3079999999999998</c:v>
                      </c:pt>
                      <c:pt idx="51">
                        <c:v>6.3079999999999998</c:v>
                      </c:pt>
                      <c:pt idx="52">
                        <c:v>6.3079999999999998</c:v>
                      </c:pt>
                      <c:pt idx="53">
                        <c:v>6.3079999999999998</c:v>
                      </c:pt>
                      <c:pt idx="54">
                        <c:v>6.3079999999999998</c:v>
                      </c:pt>
                      <c:pt idx="55">
                        <c:v>6.3079999999999998</c:v>
                      </c:pt>
                      <c:pt idx="56">
                        <c:v>6.3079999999999998</c:v>
                      </c:pt>
                      <c:pt idx="57">
                        <c:v>6.3079999999999998</c:v>
                      </c:pt>
                      <c:pt idx="58">
                        <c:v>6.3079999999999998</c:v>
                      </c:pt>
                      <c:pt idx="59">
                        <c:v>6.3079999999999998</c:v>
                      </c:pt>
                      <c:pt idx="60">
                        <c:v>6.3079999999999998</c:v>
                      </c:pt>
                      <c:pt idx="61">
                        <c:v>6.3079999999999998</c:v>
                      </c:pt>
                      <c:pt idx="62">
                        <c:v>6.3079999999999998</c:v>
                      </c:pt>
                      <c:pt idx="63">
                        <c:v>6.3079999999999998</c:v>
                      </c:pt>
                      <c:pt idx="64">
                        <c:v>6.3079999999999998</c:v>
                      </c:pt>
                      <c:pt idx="65">
                        <c:v>6.3079999999999998</c:v>
                      </c:pt>
                      <c:pt idx="66">
                        <c:v>6.3079999999999998</c:v>
                      </c:pt>
                      <c:pt idx="67">
                        <c:v>6.3079999999999998</c:v>
                      </c:pt>
                      <c:pt idx="68">
                        <c:v>6.3079999999999998</c:v>
                      </c:pt>
                      <c:pt idx="69">
                        <c:v>6.3079999999999998</c:v>
                      </c:pt>
                      <c:pt idx="70">
                        <c:v>6.3079999999999998</c:v>
                      </c:pt>
                      <c:pt idx="71">
                        <c:v>6.3079999999999998</c:v>
                      </c:pt>
                      <c:pt idx="72">
                        <c:v>6.3079999999999998</c:v>
                      </c:pt>
                      <c:pt idx="73">
                        <c:v>6.3079999999999998</c:v>
                      </c:pt>
                      <c:pt idx="74">
                        <c:v>6.3079999999999998</c:v>
                      </c:pt>
                      <c:pt idx="75">
                        <c:v>6.3079999999999998</c:v>
                      </c:pt>
                      <c:pt idx="76">
                        <c:v>6.3079999999999998</c:v>
                      </c:pt>
                      <c:pt idx="77">
                        <c:v>6.3079999999999998</c:v>
                      </c:pt>
                      <c:pt idx="78">
                        <c:v>6.3079999999999998</c:v>
                      </c:pt>
                      <c:pt idx="79">
                        <c:v>6.3079999999999998</c:v>
                      </c:pt>
                      <c:pt idx="80">
                        <c:v>6.3079999999999998</c:v>
                      </c:pt>
                      <c:pt idx="81">
                        <c:v>6.3079999999999998</c:v>
                      </c:pt>
                      <c:pt idx="82">
                        <c:v>6.3079999999999998</c:v>
                      </c:pt>
                      <c:pt idx="83">
                        <c:v>6.3079999999999998</c:v>
                      </c:pt>
                      <c:pt idx="84">
                        <c:v>6.3079999999999998</c:v>
                      </c:pt>
                      <c:pt idx="85">
                        <c:v>6.3079999999999998</c:v>
                      </c:pt>
                      <c:pt idx="86">
                        <c:v>6.3079999999999998</c:v>
                      </c:pt>
                      <c:pt idx="87">
                        <c:v>6.3079999999999998</c:v>
                      </c:pt>
                      <c:pt idx="88">
                        <c:v>6.3079999999999998</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numCache>
                  </c:numRef>
                </c:yVal>
                <c:smooth val="0"/>
                <c:extLst xmlns:c15="http://schemas.microsoft.com/office/drawing/2012/chart">
                  <c:ext xmlns:c16="http://schemas.microsoft.com/office/drawing/2014/chart" uri="{C3380CC4-5D6E-409C-BE32-E72D297353CC}">
                    <c16:uniqueId val="{00000003-7AF7-4961-9A30-44692624202F}"/>
                  </c:ext>
                </c:extLst>
              </c15:ser>
            </c15:filteredScatterSeries>
            <c15:filteredScatterSeries>
              <c15:ser>
                <c:idx val="5"/>
                <c:order val="3"/>
                <c:tx>
                  <c:strRef>
                    <c:extLst xmlns:c15="http://schemas.microsoft.com/office/drawing/2012/chart">
                      <c:ext xmlns:c15="http://schemas.microsoft.com/office/drawing/2012/chart" uri="{02D57815-91ED-43cb-92C2-25804820EDAC}">
                        <c15:formulaRef>
                          <c15:sqref>Simulation_March!$DN$2</c15:sqref>
                        </c15:formulaRef>
                      </c:ext>
                    </c:extLst>
                    <c:strCache>
                      <c:ptCount val="1"/>
                      <c:pt idx="0">
                        <c:v>EV3 </c:v>
                      </c:pt>
                    </c:strCache>
                  </c:strRef>
                </c:tx>
                <c:spPr>
                  <a:ln w="9525">
                    <a:solidFill>
                      <a:schemeClr val="accent4">
                        <a:lumMod val="75000"/>
                      </a:schemeClr>
                    </a:solidFill>
                  </a:ln>
                </c:spPr>
                <c:marker>
                  <c:symbol val="circle"/>
                  <c:size val="2"/>
                  <c:spPr>
                    <a:solidFill>
                      <a:schemeClr val="accent4">
                        <a:lumMod val="75000"/>
                      </a:schemeClr>
                    </a:solidFill>
                    <a:ln>
                      <a:solidFill>
                        <a:schemeClr val="accent4">
                          <a:lumMod val="75000"/>
                        </a:schemeClr>
                      </a:solidFill>
                    </a:ln>
                  </c:spPr>
                </c:marker>
                <c:xVal>
                  <c:numRef>
                    <c:extLst xmlns:c15="http://schemas.microsoft.com/office/drawing/2012/chart">
                      <c:ext xmlns:c15="http://schemas.microsoft.com/office/drawing/2012/chart" uri="{02D57815-91ED-43cb-92C2-25804820EDAC}">
                        <c15:formulaRef>
                          <c15:sqref>Simulation_March!$A$3:$A$147</c15:sqref>
                        </c15:formulaRef>
                      </c:ext>
                    </c:extLst>
                    <c:numCache>
                      <c:formatCode>m/d/yyyy\ h:mm</c:formatCode>
                      <c:ptCount val="145"/>
                      <c:pt idx="0">
                        <c:v>44641.25</c:v>
                      </c:pt>
                      <c:pt idx="1">
                        <c:v>44641.253472222219</c:v>
                      </c:pt>
                      <c:pt idx="2">
                        <c:v>44641.256944444445</c:v>
                      </c:pt>
                      <c:pt idx="3">
                        <c:v>44641.260416666664</c:v>
                      </c:pt>
                      <c:pt idx="4">
                        <c:v>44641.263888888891</c:v>
                      </c:pt>
                      <c:pt idx="5">
                        <c:v>44641.267361111109</c:v>
                      </c:pt>
                      <c:pt idx="6">
                        <c:v>44641.270833333336</c:v>
                      </c:pt>
                      <c:pt idx="7">
                        <c:v>44641.274305555555</c:v>
                      </c:pt>
                      <c:pt idx="8">
                        <c:v>44641.277777777781</c:v>
                      </c:pt>
                      <c:pt idx="9">
                        <c:v>44641.28125</c:v>
                      </c:pt>
                      <c:pt idx="10">
                        <c:v>44641.284722222219</c:v>
                      </c:pt>
                      <c:pt idx="11">
                        <c:v>44641.288194444445</c:v>
                      </c:pt>
                      <c:pt idx="12">
                        <c:v>44641.291666666664</c:v>
                      </c:pt>
                      <c:pt idx="13">
                        <c:v>44641.295138888891</c:v>
                      </c:pt>
                      <c:pt idx="14">
                        <c:v>44641.298611111109</c:v>
                      </c:pt>
                      <c:pt idx="15">
                        <c:v>44641.302083333336</c:v>
                      </c:pt>
                      <c:pt idx="16">
                        <c:v>44641.305555555555</c:v>
                      </c:pt>
                      <c:pt idx="17">
                        <c:v>44641.309027777781</c:v>
                      </c:pt>
                      <c:pt idx="18">
                        <c:v>44641.3125</c:v>
                      </c:pt>
                      <c:pt idx="19">
                        <c:v>44641.315972222219</c:v>
                      </c:pt>
                      <c:pt idx="20">
                        <c:v>44641.319444444445</c:v>
                      </c:pt>
                      <c:pt idx="21">
                        <c:v>44641.322916666664</c:v>
                      </c:pt>
                      <c:pt idx="22">
                        <c:v>44641.326388888891</c:v>
                      </c:pt>
                      <c:pt idx="23">
                        <c:v>44641.329861111109</c:v>
                      </c:pt>
                      <c:pt idx="24">
                        <c:v>44641.333333333336</c:v>
                      </c:pt>
                      <c:pt idx="25">
                        <c:v>44641.336805555555</c:v>
                      </c:pt>
                      <c:pt idx="26">
                        <c:v>44641.340277777781</c:v>
                      </c:pt>
                      <c:pt idx="27">
                        <c:v>44641.34375</c:v>
                      </c:pt>
                      <c:pt idx="28">
                        <c:v>44641.347222222219</c:v>
                      </c:pt>
                      <c:pt idx="29">
                        <c:v>44641.350694444445</c:v>
                      </c:pt>
                      <c:pt idx="30">
                        <c:v>44641.354166666664</c:v>
                      </c:pt>
                      <c:pt idx="31">
                        <c:v>44641.357638888891</c:v>
                      </c:pt>
                      <c:pt idx="32">
                        <c:v>44641.361111111109</c:v>
                      </c:pt>
                      <c:pt idx="33">
                        <c:v>44641.364583333336</c:v>
                      </c:pt>
                      <c:pt idx="34">
                        <c:v>44641.368055555555</c:v>
                      </c:pt>
                      <c:pt idx="35">
                        <c:v>44641.371527777781</c:v>
                      </c:pt>
                      <c:pt idx="36">
                        <c:v>44641.375</c:v>
                      </c:pt>
                      <c:pt idx="37">
                        <c:v>44641.378472222219</c:v>
                      </c:pt>
                      <c:pt idx="38">
                        <c:v>44641.381944444445</c:v>
                      </c:pt>
                      <c:pt idx="39">
                        <c:v>44641.385416666664</c:v>
                      </c:pt>
                      <c:pt idx="40">
                        <c:v>44641.388888888891</c:v>
                      </c:pt>
                      <c:pt idx="41">
                        <c:v>44641.392361111109</c:v>
                      </c:pt>
                      <c:pt idx="42">
                        <c:v>44641.395833333336</c:v>
                      </c:pt>
                      <c:pt idx="43">
                        <c:v>44641.399305555555</c:v>
                      </c:pt>
                      <c:pt idx="44">
                        <c:v>44641.402777777781</c:v>
                      </c:pt>
                      <c:pt idx="45">
                        <c:v>44641.40625</c:v>
                      </c:pt>
                      <c:pt idx="46">
                        <c:v>44641.409722222219</c:v>
                      </c:pt>
                      <c:pt idx="47">
                        <c:v>44641.413194444445</c:v>
                      </c:pt>
                      <c:pt idx="48">
                        <c:v>44641.416666666664</c:v>
                      </c:pt>
                      <c:pt idx="49">
                        <c:v>44641.420138888891</c:v>
                      </c:pt>
                      <c:pt idx="50">
                        <c:v>44641.423611111109</c:v>
                      </c:pt>
                      <c:pt idx="51">
                        <c:v>44641.427083333336</c:v>
                      </c:pt>
                      <c:pt idx="52">
                        <c:v>44641.430555555555</c:v>
                      </c:pt>
                      <c:pt idx="53">
                        <c:v>44641.434027777781</c:v>
                      </c:pt>
                      <c:pt idx="54">
                        <c:v>44641.4375</c:v>
                      </c:pt>
                      <c:pt idx="55">
                        <c:v>44641.440972222219</c:v>
                      </c:pt>
                      <c:pt idx="56">
                        <c:v>44641.444444444445</c:v>
                      </c:pt>
                      <c:pt idx="57">
                        <c:v>44641.447916666664</c:v>
                      </c:pt>
                      <c:pt idx="58">
                        <c:v>44641.451388888891</c:v>
                      </c:pt>
                      <c:pt idx="59">
                        <c:v>44641.454861111109</c:v>
                      </c:pt>
                      <c:pt idx="60">
                        <c:v>44641.458333333336</c:v>
                      </c:pt>
                      <c:pt idx="61">
                        <c:v>44641.461805555555</c:v>
                      </c:pt>
                      <c:pt idx="62">
                        <c:v>44641.465277777781</c:v>
                      </c:pt>
                      <c:pt idx="63">
                        <c:v>44641.46875</c:v>
                      </c:pt>
                      <c:pt idx="64">
                        <c:v>44641.472222222219</c:v>
                      </c:pt>
                      <c:pt idx="65">
                        <c:v>44641.475694444445</c:v>
                      </c:pt>
                      <c:pt idx="66">
                        <c:v>44641.479166666664</c:v>
                      </c:pt>
                      <c:pt idx="67">
                        <c:v>44641.482638888891</c:v>
                      </c:pt>
                      <c:pt idx="68">
                        <c:v>44641.486111111109</c:v>
                      </c:pt>
                      <c:pt idx="69">
                        <c:v>44641.489583333336</c:v>
                      </c:pt>
                      <c:pt idx="70">
                        <c:v>44641.493055555555</c:v>
                      </c:pt>
                      <c:pt idx="71">
                        <c:v>44641.496527777781</c:v>
                      </c:pt>
                      <c:pt idx="72">
                        <c:v>44641.5</c:v>
                      </c:pt>
                      <c:pt idx="73">
                        <c:v>44641.503472222219</c:v>
                      </c:pt>
                      <c:pt idx="74">
                        <c:v>44641.506944444445</c:v>
                      </c:pt>
                      <c:pt idx="75">
                        <c:v>44641.510416666664</c:v>
                      </c:pt>
                      <c:pt idx="76">
                        <c:v>44641.513888888891</c:v>
                      </c:pt>
                      <c:pt idx="77">
                        <c:v>44641.517361111109</c:v>
                      </c:pt>
                      <c:pt idx="78">
                        <c:v>44641.520833333336</c:v>
                      </c:pt>
                      <c:pt idx="79">
                        <c:v>44641.524305555555</c:v>
                      </c:pt>
                      <c:pt idx="80">
                        <c:v>44641.527777777781</c:v>
                      </c:pt>
                      <c:pt idx="81">
                        <c:v>44641.53125</c:v>
                      </c:pt>
                      <c:pt idx="82">
                        <c:v>44641.534722222219</c:v>
                      </c:pt>
                      <c:pt idx="83">
                        <c:v>44641.538194444445</c:v>
                      </c:pt>
                      <c:pt idx="84">
                        <c:v>44641.541666666664</c:v>
                      </c:pt>
                      <c:pt idx="85">
                        <c:v>44641.545138888891</c:v>
                      </c:pt>
                      <c:pt idx="86">
                        <c:v>44641.548611111109</c:v>
                      </c:pt>
                      <c:pt idx="87">
                        <c:v>44641.552083333336</c:v>
                      </c:pt>
                      <c:pt idx="88">
                        <c:v>44641.555555555555</c:v>
                      </c:pt>
                      <c:pt idx="89">
                        <c:v>44641.559027777781</c:v>
                      </c:pt>
                      <c:pt idx="90">
                        <c:v>44641.5625</c:v>
                      </c:pt>
                      <c:pt idx="91">
                        <c:v>44641.565972222219</c:v>
                      </c:pt>
                      <c:pt idx="92">
                        <c:v>44641.569444444445</c:v>
                      </c:pt>
                      <c:pt idx="93">
                        <c:v>44641.572916666664</c:v>
                      </c:pt>
                      <c:pt idx="94">
                        <c:v>44641.576388888891</c:v>
                      </c:pt>
                      <c:pt idx="95">
                        <c:v>44641.579861111109</c:v>
                      </c:pt>
                      <c:pt idx="96">
                        <c:v>44641.583333333336</c:v>
                      </c:pt>
                      <c:pt idx="97">
                        <c:v>44641.586805555555</c:v>
                      </c:pt>
                      <c:pt idx="98">
                        <c:v>44641.590277777781</c:v>
                      </c:pt>
                      <c:pt idx="99">
                        <c:v>44641.59375</c:v>
                      </c:pt>
                      <c:pt idx="100">
                        <c:v>44641.597222222219</c:v>
                      </c:pt>
                      <c:pt idx="101">
                        <c:v>44641.600694444445</c:v>
                      </c:pt>
                      <c:pt idx="102">
                        <c:v>44641.604166666664</c:v>
                      </c:pt>
                      <c:pt idx="103">
                        <c:v>44641.607638888891</c:v>
                      </c:pt>
                      <c:pt idx="104">
                        <c:v>44641.611111111109</c:v>
                      </c:pt>
                      <c:pt idx="105">
                        <c:v>44641.614583333336</c:v>
                      </c:pt>
                      <c:pt idx="106">
                        <c:v>44641.618055555555</c:v>
                      </c:pt>
                      <c:pt idx="107">
                        <c:v>44641.621527777781</c:v>
                      </c:pt>
                      <c:pt idx="108">
                        <c:v>44641.625</c:v>
                      </c:pt>
                      <c:pt idx="109">
                        <c:v>44641.628472222219</c:v>
                      </c:pt>
                      <c:pt idx="110">
                        <c:v>44641.631944444445</c:v>
                      </c:pt>
                      <c:pt idx="111">
                        <c:v>44641.635416666664</c:v>
                      </c:pt>
                      <c:pt idx="112">
                        <c:v>44641.638888888891</c:v>
                      </c:pt>
                      <c:pt idx="113">
                        <c:v>44641.642361111109</c:v>
                      </c:pt>
                      <c:pt idx="114">
                        <c:v>44641.645833333336</c:v>
                      </c:pt>
                      <c:pt idx="115">
                        <c:v>44641.649305555555</c:v>
                      </c:pt>
                      <c:pt idx="116">
                        <c:v>44641.652777777781</c:v>
                      </c:pt>
                      <c:pt idx="117">
                        <c:v>44641.65625</c:v>
                      </c:pt>
                      <c:pt idx="118">
                        <c:v>44641.659722222219</c:v>
                      </c:pt>
                      <c:pt idx="119">
                        <c:v>44641.663194444445</c:v>
                      </c:pt>
                      <c:pt idx="120">
                        <c:v>44641.666666666664</c:v>
                      </c:pt>
                      <c:pt idx="121">
                        <c:v>44641.670138888891</c:v>
                      </c:pt>
                      <c:pt idx="122">
                        <c:v>44641.673611111109</c:v>
                      </c:pt>
                      <c:pt idx="123">
                        <c:v>44641.677083333336</c:v>
                      </c:pt>
                      <c:pt idx="124">
                        <c:v>44641.680555555555</c:v>
                      </c:pt>
                      <c:pt idx="125">
                        <c:v>44641.684027777781</c:v>
                      </c:pt>
                      <c:pt idx="126">
                        <c:v>44641.6875</c:v>
                      </c:pt>
                      <c:pt idx="127">
                        <c:v>44641.690972222219</c:v>
                      </c:pt>
                      <c:pt idx="128">
                        <c:v>44641.694444444445</c:v>
                      </c:pt>
                      <c:pt idx="129">
                        <c:v>44641.697916666664</c:v>
                      </c:pt>
                      <c:pt idx="130">
                        <c:v>44641.701388888891</c:v>
                      </c:pt>
                      <c:pt idx="131">
                        <c:v>44641.704861111109</c:v>
                      </c:pt>
                      <c:pt idx="132">
                        <c:v>44641.708333333336</c:v>
                      </c:pt>
                      <c:pt idx="133">
                        <c:v>44641.711805555555</c:v>
                      </c:pt>
                      <c:pt idx="134">
                        <c:v>44641.715277777781</c:v>
                      </c:pt>
                      <c:pt idx="135">
                        <c:v>44641.71875</c:v>
                      </c:pt>
                      <c:pt idx="136">
                        <c:v>44641.722222222219</c:v>
                      </c:pt>
                      <c:pt idx="137">
                        <c:v>44641.725694444445</c:v>
                      </c:pt>
                      <c:pt idx="138">
                        <c:v>44641.729166666664</c:v>
                      </c:pt>
                      <c:pt idx="139">
                        <c:v>44641.732638888891</c:v>
                      </c:pt>
                      <c:pt idx="140">
                        <c:v>44641.736111111109</c:v>
                      </c:pt>
                      <c:pt idx="141">
                        <c:v>44641.739583333336</c:v>
                      </c:pt>
                      <c:pt idx="142">
                        <c:v>44641.743055555555</c:v>
                      </c:pt>
                      <c:pt idx="143">
                        <c:v>44641.746527777781</c:v>
                      </c:pt>
                      <c:pt idx="144">
                        <c:v>44641.75</c:v>
                      </c:pt>
                    </c:numCache>
                  </c:numRef>
                </c:xVal>
                <c:yVal>
                  <c:numRef>
                    <c:extLst xmlns:c15="http://schemas.microsoft.com/office/drawing/2012/chart">
                      <c:ext xmlns:c15="http://schemas.microsoft.com/office/drawing/2012/chart" uri="{02D57815-91ED-43cb-92C2-25804820EDAC}">
                        <c15:formulaRef>
                          <c15:sqref>Simulation_March!$DN$3:$DN$147</c15:sqref>
                        </c15:formulaRef>
                      </c:ext>
                    </c:extLst>
                    <c:numCache>
                      <c:formatCode>General</c:formatCode>
                      <c:ptCount val="14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6.3079999999999998</c:v>
                      </c:pt>
                      <c:pt idx="24">
                        <c:v>6.3079999999999998</c:v>
                      </c:pt>
                      <c:pt idx="25">
                        <c:v>6.3079999999999998</c:v>
                      </c:pt>
                      <c:pt idx="26">
                        <c:v>6.3079999999999998</c:v>
                      </c:pt>
                      <c:pt idx="27">
                        <c:v>6.3079999999999998</c:v>
                      </c:pt>
                      <c:pt idx="28">
                        <c:v>6.3079999999999998</c:v>
                      </c:pt>
                      <c:pt idx="29">
                        <c:v>6.3079999999999998</c:v>
                      </c:pt>
                      <c:pt idx="30">
                        <c:v>6.3079999999999998</c:v>
                      </c:pt>
                      <c:pt idx="31">
                        <c:v>6.3079999999999998</c:v>
                      </c:pt>
                      <c:pt idx="32">
                        <c:v>6.3079999999999998</c:v>
                      </c:pt>
                      <c:pt idx="33">
                        <c:v>6.3079999999999998</c:v>
                      </c:pt>
                      <c:pt idx="34">
                        <c:v>6.3079999999999998</c:v>
                      </c:pt>
                      <c:pt idx="35">
                        <c:v>6.3079999999999998</c:v>
                      </c:pt>
                      <c:pt idx="36">
                        <c:v>6.3079999999999998</c:v>
                      </c:pt>
                      <c:pt idx="37">
                        <c:v>6.3079999999999998</c:v>
                      </c:pt>
                      <c:pt idx="38">
                        <c:v>6.3079999999999998</c:v>
                      </c:pt>
                      <c:pt idx="39">
                        <c:v>6.3079999999999998</c:v>
                      </c:pt>
                      <c:pt idx="40">
                        <c:v>6.3079999999999998</c:v>
                      </c:pt>
                      <c:pt idx="41">
                        <c:v>6.3079999999999998</c:v>
                      </c:pt>
                      <c:pt idx="42">
                        <c:v>6.3079999999999998</c:v>
                      </c:pt>
                      <c:pt idx="43">
                        <c:v>6.3079999999999998</c:v>
                      </c:pt>
                      <c:pt idx="44">
                        <c:v>6.3079999999999998</c:v>
                      </c:pt>
                      <c:pt idx="45">
                        <c:v>6.3079999999999998</c:v>
                      </c:pt>
                      <c:pt idx="46">
                        <c:v>6.3079999999999998</c:v>
                      </c:pt>
                      <c:pt idx="47">
                        <c:v>6.3079999999999998</c:v>
                      </c:pt>
                      <c:pt idx="48">
                        <c:v>6.3079999999999998</c:v>
                      </c:pt>
                      <c:pt idx="49">
                        <c:v>6.3079999999999998</c:v>
                      </c:pt>
                      <c:pt idx="50">
                        <c:v>6.3079999999999998</c:v>
                      </c:pt>
                      <c:pt idx="51">
                        <c:v>6.3079999999999998</c:v>
                      </c:pt>
                      <c:pt idx="52">
                        <c:v>6.3079999999999998</c:v>
                      </c:pt>
                      <c:pt idx="53">
                        <c:v>6.3079999999999998</c:v>
                      </c:pt>
                      <c:pt idx="54">
                        <c:v>6.3079999999999998</c:v>
                      </c:pt>
                      <c:pt idx="55">
                        <c:v>6.3079999999999998</c:v>
                      </c:pt>
                      <c:pt idx="56">
                        <c:v>6.3079999999999998</c:v>
                      </c:pt>
                      <c:pt idx="57">
                        <c:v>6.3079999999999998</c:v>
                      </c:pt>
                      <c:pt idx="58">
                        <c:v>6.3079999999999998</c:v>
                      </c:pt>
                      <c:pt idx="59">
                        <c:v>6.3079999999999998</c:v>
                      </c:pt>
                      <c:pt idx="60">
                        <c:v>6.3079999999999998</c:v>
                      </c:pt>
                      <c:pt idx="61">
                        <c:v>6.3079999999999998</c:v>
                      </c:pt>
                      <c:pt idx="62">
                        <c:v>6.3079999999999998</c:v>
                      </c:pt>
                      <c:pt idx="63">
                        <c:v>6.3079999999999998</c:v>
                      </c:pt>
                      <c:pt idx="64">
                        <c:v>6.3079999999999998</c:v>
                      </c:pt>
                      <c:pt idx="65">
                        <c:v>6.3079999999999998</c:v>
                      </c:pt>
                      <c:pt idx="66">
                        <c:v>6.3079999999999998</c:v>
                      </c:pt>
                      <c:pt idx="67">
                        <c:v>6.3079999999999998</c:v>
                      </c:pt>
                      <c:pt idx="68">
                        <c:v>6.3079999999999998</c:v>
                      </c:pt>
                      <c:pt idx="69">
                        <c:v>6.3079999999999998</c:v>
                      </c:pt>
                      <c:pt idx="70">
                        <c:v>6.3079999999999998</c:v>
                      </c:pt>
                      <c:pt idx="71">
                        <c:v>6.3079999999999998</c:v>
                      </c:pt>
                      <c:pt idx="72">
                        <c:v>6.3079999999999998</c:v>
                      </c:pt>
                      <c:pt idx="73">
                        <c:v>6.3079999999999998</c:v>
                      </c:pt>
                      <c:pt idx="74">
                        <c:v>6.3079999999999998</c:v>
                      </c:pt>
                      <c:pt idx="75">
                        <c:v>6.3079999999999998</c:v>
                      </c:pt>
                      <c:pt idx="76">
                        <c:v>6.3079999999999998</c:v>
                      </c:pt>
                      <c:pt idx="77">
                        <c:v>6.3079999999999998</c:v>
                      </c:pt>
                      <c:pt idx="78">
                        <c:v>6.3079999999999998</c:v>
                      </c:pt>
                      <c:pt idx="79">
                        <c:v>6.3079999999999998</c:v>
                      </c:pt>
                      <c:pt idx="80">
                        <c:v>6.3079999999999998</c:v>
                      </c:pt>
                      <c:pt idx="81">
                        <c:v>6.3079999999999998</c:v>
                      </c:pt>
                      <c:pt idx="82">
                        <c:v>6.3079999999999998</c:v>
                      </c:pt>
                      <c:pt idx="83">
                        <c:v>6.3079999999999998</c:v>
                      </c:pt>
                      <c:pt idx="84">
                        <c:v>6.3079999999999998</c:v>
                      </c:pt>
                      <c:pt idx="85">
                        <c:v>6.3079999999999998</c:v>
                      </c:pt>
                      <c:pt idx="86">
                        <c:v>6.3079999999999998</c:v>
                      </c:pt>
                      <c:pt idx="87">
                        <c:v>6.3079999999999998</c:v>
                      </c:pt>
                      <c:pt idx="88">
                        <c:v>6.3079999999999998</c:v>
                      </c:pt>
                      <c:pt idx="89">
                        <c:v>6.3079999999999998</c:v>
                      </c:pt>
                      <c:pt idx="90">
                        <c:v>6.3079999999999998</c:v>
                      </c:pt>
                      <c:pt idx="91">
                        <c:v>6.3079999999999998</c:v>
                      </c:pt>
                      <c:pt idx="92">
                        <c:v>6.3079999999999998</c:v>
                      </c:pt>
                      <c:pt idx="93">
                        <c:v>6.3079999999999998</c:v>
                      </c:pt>
                      <c:pt idx="94">
                        <c:v>6.3079999999999998</c:v>
                      </c:pt>
                      <c:pt idx="95">
                        <c:v>6.3079999999999998</c:v>
                      </c:pt>
                      <c:pt idx="96">
                        <c:v>6.3079999999999998</c:v>
                      </c:pt>
                      <c:pt idx="97">
                        <c:v>6.3079999999999998</c:v>
                      </c:pt>
                      <c:pt idx="98">
                        <c:v>6.3079999999999998</c:v>
                      </c:pt>
                      <c:pt idx="99">
                        <c:v>6.3079999999999998</c:v>
                      </c:pt>
                      <c:pt idx="100">
                        <c:v>6.3079999999999998</c:v>
                      </c:pt>
                      <c:pt idx="101">
                        <c:v>6.3079999999999998</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numCache>
                  </c:numRef>
                </c:yVal>
                <c:smooth val="0"/>
                <c:extLst xmlns:c15="http://schemas.microsoft.com/office/drawing/2012/chart">
                  <c:ext xmlns:c16="http://schemas.microsoft.com/office/drawing/2014/chart" uri="{C3380CC4-5D6E-409C-BE32-E72D297353CC}">
                    <c16:uniqueId val="{00000004-7AF7-4961-9A30-44692624202F}"/>
                  </c:ext>
                </c:extLst>
              </c15:ser>
            </c15:filteredScatterSeries>
            <c15:filteredScatterSeries>
              <c15:ser>
                <c:idx val="2"/>
                <c:order val="4"/>
                <c:tx>
                  <c:strRef>
                    <c:extLst xmlns:c15="http://schemas.microsoft.com/office/drawing/2012/chart">
                      <c:ext xmlns:c15="http://schemas.microsoft.com/office/drawing/2012/chart" uri="{02D57815-91ED-43cb-92C2-25804820EDAC}">
                        <c15:formulaRef>
                          <c15:sqref>Simulation_March!$DW$2</c15:sqref>
                        </c15:formulaRef>
                      </c:ext>
                    </c:extLst>
                    <c:strCache>
                      <c:ptCount val="1"/>
                      <c:pt idx="0">
                        <c:v>P_from grid (kW)</c:v>
                      </c:pt>
                    </c:strCache>
                  </c:strRef>
                </c:tx>
                <c:spPr>
                  <a:ln w="15875">
                    <a:solidFill>
                      <a:schemeClr val="bg1">
                        <a:lumMod val="50000"/>
                      </a:schemeClr>
                    </a:solidFill>
                    <a:prstDash val="dash"/>
                  </a:ln>
                </c:spPr>
                <c:marker>
                  <c:symbol val="none"/>
                </c:marker>
                <c:xVal>
                  <c:numRef>
                    <c:extLst xmlns:c15="http://schemas.microsoft.com/office/drawing/2012/chart">
                      <c:ext xmlns:c15="http://schemas.microsoft.com/office/drawing/2012/chart" uri="{02D57815-91ED-43cb-92C2-25804820EDAC}">
                        <c15:formulaRef>
                          <c15:sqref>Simulation_March!$A$3:$A$147</c15:sqref>
                        </c15:formulaRef>
                      </c:ext>
                    </c:extLst>
                    <c:numCache>
                      <c:formatCode>m/d/yyyy\ h:mm</c:formatCode>
                      <c:ptCount val="145"/>
                      <c:pt idx="0">
                        <c:v>44641.25</c:v>
                      </c:pt>
                      <c:pt idx="1">
                        <c:v>44641.253472222219</c:v>
                      </c:pt>
                      <c:pt idx="2">
                        <c:v>44641.256944444445</c:v>
                      </c:pt>
                      <c:pt idx="3">
                        <c:v>44641.260416666664</c:v>
                      </c:pt>
                      <c:pt idx="4">
                        <c:v>44641.263888888891</c:v>
                      </c:pt>
                      <c:pt idx="5">
                        <c:v>44641.267361111109</c:v>
                      </c:pt>
                      <c:pt idx="6">
                        <c:v>44641.270833333336</c:v>
                      </c:pt>
                      <c:pt idx="7">
                        <c:v>44641.274305555555</c:v>
                      </c:pt>
                      <c:pt idx="8">
                        <c:v>44641.277777777781</c:v>
                      </c:pt>
                      <c:pt idx="9">
                        <c:v>44641.28125</c:v>
                      </c:pt>
                      <c:pt idx="10">
                        <c:v>44641.284722222219</c:v>
                      </c:pt>
                      <c:pt idx="11">
                        <c:v>44641.288194444445</c:v>
                      </c:pt>
                      <c:pt idx="12">
                        <c:v>44641.291666666664</c:v>
                      </c:pt>
                      <c:pt idx="13">
                        <c:v>44641.295138888891</c:v>
                      </c:pt>
                      <c:pt idx="14">
                        <c:v>44641.298611111109</c:v>
                      </c:pt>
                      <c:pt idx="15">
                        <c:v>44641.302083333336</c:v>
                      </c:pt>
                      <c:pt idx="16">
                        <c:v>44641.305555555555</c:v>
                      </c:pt>
                      <c:pt idx="17">
                        <c:v>44641.309027777781</c:v>
                      </c:pt>
                      <c:pt idx="18">
                        <c:v>44641.3125</c:v>
                      </c:pt>
                      <c:pt idx="19">
                        <c:v>44641.315972222219</c:v>
                      </c:pt>
                      <c:pt idx="20">
                        <c:v>44641.319444444445</c:v>
                      </c:pt>
                      <c:pt idx="21">
                        <c:v>44641.322916666664</c:v>
                      </c:pt>
                      <c:pt idx="22">
                        <c:v>44641.326388888891</c:v>
                      </c:pt>
                      <c:pt idx="23">
                        <c:v>44641.329861111109</c:v>
                      </c:pt>
                      <c:pt idx="24">
                        <c:v>44641.333333333336</c:v>
                      </c:pt>
                      <c:pt idx="25">
                        <c:v>44641.336805555555</c:v>
                      </c:pt>
                      <c:pt idx="26">
                        <c:v>44641.340277777781</c:v>
                      </c:pt>
                      <c:pt idx="27">
                        <c:v>44641.34375</c:v>
                      </c:pt>
                      <c:pt idx="28">
                        <c:v>44641.347222222219</c:v>
                      </c:pt>
                      <c:pt idx="29">
                        <c:v>44641.350694444445</c:v>
                      </c:pt>
                      <c:pt idx="30">
                        <c:v>44641.354166666664</c:v>
                      </c:pt>
                      <c:pt idx="31">
                        <c:v>44641.357638888891</c:v>
                      </c:pt>
                      <c:pt idx="32">
                        <c:v>44641.361111111109</c:v>
                      </c:pt>
                      <c:pt idx="33">
                        <c:v>44641.364583333336</c:v>
                      </c:pt>
                      <c:pt idx="34">
                        <c:v>44641.368055555555</c:v>
                      </c:pt>
                      <c:pt idx="35">
                        <c:v>44641.371527777781</c:v>
                      </c:pt>
                      <c:pt idx="36">
                        <c:v>44641.375</c:v>
                      </c:pt>
                      <c:pt idx="37">
                        <c:v>44641.378472222219</c:v>
                      </c:pt>
                      <c:pt idx="38">
                        <c:v>44641.381944444445</c:v>
                      </c:pt>
                      <c:pt idx="39">
                        <c:v>44641.385416666664</c:v>
                      </c:pt>
                      <c:pt idx="40">
                        <c:v>44641.388888888891</c:v>
                      </c:pt>
                      <c:pt idx="41">
                        <c:v>44641.392361111109</c:v>
                      </c:pt>
                      <c:pt idx="42">
                        <c:v>44641.395833333336</c:v>
                      </c:pt>
                      <c:pt idx="43">
                        <c:v>44641.399305555555</c:v>
                      </c:pt>
                      <c:pt idx="44">
                        <c:v>44641.402777777781</c:v>
                      </c:pt>
                      <c:pt idx="45">
                        <c:v>44641.40625</c:v>
                      </c:pt>
                      <c:pt idx="46">
                        <c:v>44641.409722222219</c:v>
                      </c:pt>
                      <c:pt idx="47">
                        <c:v>44641.413194444445</c:v>
                      </c:pt>
                      <c:pt idx="48">
                        <c:v>44641.416666666664</c:v>
                      </c:pt>
                      <c:pt idx="49">
                        <c:v>44641.420138888891</c:v>
                      </c:pt>
                      <c:pt idx="50">
                        <c:v>44641.423611111109</c:v>
                      </c:pt>
                      <c:pt idx="51">
                        <c:v>44641.427083333336</c:v>
                      </c:pt>
                      <c:pt idx="52">
                        <c:v>44641.430555555555</c:v>
                      </c:pt>
                      <c:pt idx="53">
                        <c:v>44641.434027777781</c:v>
                      </c:pt>
                      <c:pt idx="54">
                        <c:v>44641.4375</c:v>
                      </c:pt>
                      <c:pt idx="55">
                        <c:v>44641.440972222219</c:v>
                      </c:pt>
                      <c:pt idx="56">
                        <c:v>44641.444444444445</c:v>
                      </c:pt>
                      <c:pt idx="57">
                        <c:v>44641.447916666664</c:v>
                      </c:pt>
                      <c:pt idx="58">
                        <c:v>44641.451388888891</c:v>
                      </c:pt>
                      <c:pt idx="59">
                        <c:v>44641.454861111109</c:v>
                      </c:pt>
                      <c:pt idx="60">
                        <c:v>44641.458333333336</c:v>
                      </c:pt>
                      <c:pt idx="61">
                        <c:v>44641.461805555555</c:v>
                      </c:pt>
                      <c:pt idx="62">
                        <c:v>44641.465277777781</c:v>
                      </c:pt>
                      <c:pt idx="63">
                        <c:v>44641.46875</c:v>
                      </c:pt>
                      <c:pt idx="64">
                        <c:v>44641.472222222219</c:v>
                      </c:pt>
                      <c:pt idx="65">
                        <c:v>44641.475694444445</c:v>
                      </c:pt>
                      <c:pt idx="66">
                        <c:v>44641.479166666664</c:v>
                      </c:pt>
                      <c:pt idx="67">
                        <c:v>44641.482638888891</c:v>
                      </c:pt>
                      <c:pt idx="68">
                        <c:v>44641.486111111109</c:v>
                      </c:pt>
                      <c:pt idx="69">
                        <c:v>44641.489583333336</c:v>
                      </c:pt>
                      <c:pt idx="70">
                        <c:v>44641.493055555555</c:v>
                      </c:pt>
                      <c:pt idx="71">
                        <c:v>44641.496527777781</c:v>
                      </c:pt>
                      <c:pt idx="72">
                        <c:v>44641.5</c:v>
                      </c:pt>
                      <c:pt idx="73">
                        <c:v>44641.503472222219</c:v>
                      </c:pt>
                      <c:pt idx="74">
                        <c:v>44641.506944444445</c:v>
                      </c:pt>
                      <c:pt idx="75">
                        <c:v>44641.510416666664</c:v>
                      </c:pt>
                      <c:pt idx="76">
                        <c:v>44641.513888888891</c:v>
                      </c:pt>
                      <c:pt idx="77">
                        <c:v>44641.517361111109</c:v>
                      </c:pt>
                      <c:pt idx="78">
                        <c:v>44641.520833333336</c:v>
                      </c:pt>
                      <c:pt idx="79">
                        <c:v>44641.524305555555</c:v>
                      </c:pt>
                      <c:pt idx="80">
                        <c:v>44641.527777777781</c:v>
                      </c:pt>
                      <c:pt idx="81">
                        <c:v>44641.53125</c:v>
                      </c:pt>
                      <c:pt idx="82">
                        <c:v>44641.534722222219</c:v>
                      </c:pt>
                      <c:pt idx="83">
                        <c:v>44641.538194444445</c:v>
                      </c:pt>
                      <c:pt idx="84">
                        <c:v>44641.541666666664</c:v>
                      </c:pt>
                      <c:pt idx="85">
                        <c:v>44641.545138888891</c:v>
                      </c:pt>
                      <c:pt idx="86">
                        <c:v>44641.548611111109</c:v>
                      </c:pt>
                      <c:pt idx="87">
                        <c:v>44641.552083333336</c:v>
                      </c:pt>
                      <c:pt idx="88">
                        <c:v>44641.555555555555</c:v>
                      </c:pt>
                      <c:pt idx="89">
                        <c:v>44641.559027777781</c:v>
                      </c:pt>
                      <c:pt idx="90">
                        <c:v>44641.5625</c:v>
                      </c:pt>
                      <c:pt idx="91">
                        <c:v>44641.565972222219</c:v>
                      </c:pt>
                      <c:pt idx="92">
                        <c:v>44641.569444444445</c:v>
                      </c:pt>
                      <c:pt idx="93">
                        <c:v>44641.572916666664</c:v>
                      </c:pt>
                      <c:pt idx="94">
                        <c:v>44641.576388888891</c:v>
                      </c:pt>
                      <c:pt idx="95">
                        <c:v>44641.579861111109</c:v>
                      </c:pt>
                      <c:pt idx="96">
                        <c:v>44641.583333333336</c:v>
                      </c:pt>
                      <c:pt idx="97">
                        <c:v>44641.586805555555</c:v>
                      </c:pt>
                      <c:pt idx="98">
                        <c:v>44641.590277777781</c:v>
                      </c:pt>
                      <c:pt idx="99">
                        <c:v>44641.59375</c:v>
                      </c:pt>
                      <c:pt idx="100">
                        <c:v>44641.597222222219</c:v>
                      </c:pt>
                      <c:pt idx="101">
                        <c:v>44641.600694444445</c:v>
                      </c:pt>
                      <c:pt idx="102">
                        <c:v>44641.604166666664</c:v>
                      </c:pt>
                      <c:pt idx="103">
                        <c:v>44641.607638888891</c:v>
                      </c:pt>
                      <c:pt idx="104">
                        <c:v>44641.611111111109</c:v>
                      </c:pt>
                      <c:pt idx="105">
                        <c:v>44641.614583333336</c:v>
                      </c:pt>
                      <c:pt idx="106">
                        <c:v>44641.618055555555</c:v>
                      </c:pt>
                      <c:pt idx="107">
                        <c:v>44641.621527777781</c:v>
                      </c:pt>
                      <c:pt idx="108">
                        <c:v>44641.625</c:v>
                      </c:pt>
                      <c:pt idx="109">
                        <c:v>44641.628472222219</c:v>
                      </c:pt>
                      <c:pt idx="110">
                        <c:v>44641.631944444445</c:v>
                      </c:pt>
                      <c:pt idx="111">
                        <c:v>44641.635416666664</c:v>
                      </c:pt>
                      <c:pt idx="112">
                        <c:v>44641.638888888891</c:v>
                      </c:pt>
                      <c:pt idx="113">
                        <c:v>44641.642361111109</c:v>
                      </c:pt>
                      <c:pt idx="114">
                        <c:v>44641.645833333336</c:v>
                      </c:pt>
                      <c:pt idx="115">
                        <c:v>44641.649305555555</c:v>
                      </c:pt>
                      <c:pt idx="116">
                        <c:v>44641.652777777781</c:v>
                      </c:pt>
                      <c:pt idx="117">
                        <c:v>44641.65625</c:v>
                      </c:pt>
                      <c:pt idx="118">
                        <c:v>44641.659722222219</c:v>
                      </c:pt>
                      <c:pt idx="119">
                        <c:v>44641.663194444445</c:v>
                      </c:pt>
                      <c:pt idx="120">
                        <c:v>44641.666666666664</c:v>
                      </c:pt>
                      <c:pt idx="121">
                        <c:v>44641.670138888891</c:v>
                      </c:pt>
                      <c:pt idx="122">
                        <c:v>44641.673611111109</c:v>
                      </c:pt>
                      <c:pt idx="123">
                        <c:v>44641.677083333336</c:v>
                      </c:pt>
                      <c:pt idx="124">
                        <c:v>44641.680555555555</c:v>
                      </c:pt>
                      <c:pt idx="125">
                        <c:v>44641.684027777781</c:v>
                      </c:pt>
                      <c:pt idx="126">
                        <c:v>44641.6875</c:v>
                      </c:pt>
                      <c:pt idx="127">
                        <c:v>44641.690972222219</c:v>
                      </c:pt>
                      <c:pt idx="128">
                        <c:v>44641.694444444445</c:v>
                      </c:pt>
                      <c:pt idx="129">
                        <c:v>44641.697916666664</c:v>
                      </c:pt>
                      <c:pt idx="130">
                        <c:v>44641.701388888891</c:v>
                      </c:pt>
                      <c:pt idx="131">
                        <c:v>44641.704861111109</c:v>
                      </c:pt>
                      <c:pt idx="132">
                        <c:v>44641.708333333336</c:v>
                      </c:pt>
                      <c:pt idx="133">
                        <c:v>44641.711805555555</c:v>
                      </c:pt>
                      <c:pt idx="134">
                        <c:v>44641.715277777781</c:v>
                      </c:pt>
                      <c:pt idx="135">
                        <c:v>44641.71875</c:v>
                      </c:pt>
                      <c:pt idx="136">
                        <c:v>44641.722222222219</c:v>
                      </c:pt>
                      <c:pt idx="137">
                        <c:v>44641.725694444445</c:v>
                      </c:pt>
                      <c:pt idx="138">
                        <c:v>44641.729166666664</c:v>
                      </c:pt>
                      <c:pt idx="139">
                        <c:v>44641.732638888891</c:v>
                      </c:pt>
                      <c:pt idx="140">
                        <c:v>44641.736111111109</c:v>
                      </c:pt>
                      <c:pt idx="141">
                        <c:v>44641.739583333336</c:v>
                      </c:pt>
                      <c:pt idx="142">
                        <c:v>44641.743055555555</c:v>
                      </c:pt>
                      <c:pt idx="143">
                        <c:v>44641.746527777781</c:v>
                      </c:pt>
                      <c:pt idx="144">
                        <c:v>44641.75</c:v>
                      </c:pt>
                    </c:numCache>
                  </c:numRef>
                </c:xVal>
                <c:yVal>
                  <c:numRef>
                    <c:extLst xmlns:c15="http://schemas.microsoft.com/office/drawing/2012/chart">
                      <c:ext xmlns:c15="http://schemas.microsoft.com/office/drawing/2012/chart" uri="{02D57815-91ED-43cb-92C2-25804820EDAC}">
                        <c15:formulaRef>
                          <c15:sqref>Simulation_March!$DW$3:$DW$148</c15:sqref>
                        </c15:formulaRef>
                      </c:ext>
                    </c:extLst>
                    <c:numCache>
                      <c:formatCode>General</c:formatCode>
                      <c:ptCount val="146"/>
                      <c:pt idx="0">
                        <c:v>2.3361999999999998</c:v>
                      </c:pt>
                      <c:pt idx="1">
                        <c:v>3.4687999999999999</c:v>
                      </c:pt>
                      <c:pt idx="2">
                        <c:v>7.3337999999999903</c:v>
                      </c:pt>
                      <c:pt idx="3">
                        <c:v>9.9364000000000008</c:v>
                      </c:pt>
                      <c:pt idx="4">
                        <c:v>8.6177999999999901</c:v>
                      </c:pt>
                      <c:pt idx="5">
                        <c:v>7.0204000000000004</c:v>
                      </c:pt>
                      <c:pt idx="6">
                        <c:v>7.1703999999999999</c:v>
                      </c:pt>
                      <c:pt idx="7">
                        <c:v>7.1067999999999998</c:v>
                      </c:pt>
                      <c:pt idx="8">
                        <c:v>8.1059999999999999</c:v>
                      </c:pt>
                      <c:pt idx="9">
                        <c:v>8.8596000000000004</c:v>
                      </c:pt>
                      <c:pt idx="10">
                        <c:v>10.736419999999901</c:v>
                      </c:pt>
                      <c:pt idx="11">
                        <c:v>9.9689000000000014</c:v>
                      </c:pt>
                      <c:pt idx="12">
                        <c:v>9.5366799999999987</c:v>
                      </c:pt>
                      <c:pt idx="13">
                        <c:v>11.284680000000002</c:v>
                      </c:pt>
                      <c:pt idx="14">
                        <c:v>13.766599999999901</c:v>
                      </c:pt>
                      <c:pt idx="15">
                        <c:v>10.971260000000001</c:v>
                      </c:pt>
                      <c:pt idx="16">
                        <c:v>9.6868600000000011</c:v>
                      </c:pt>
                      <c:pt idx="17">
                        <c:v>9.14316</c:v>
                      </c:pt>
                      <c:pt idx="18">
                        <c:v>8.5053599999999996</c:v>
                      </c:pt>
                      <c:pt idx="19">
                        <c:v>9.1090599999999995</c:v>
                      </c:pt>
                      <c:pt idx="20">
                        <c:v>16.373716470588136</c:v>
                      </c:pt>
                      <c:pt idx="21">
                        <c:v>26.042932941176371</c:v>
                      </c:pt>
                      <c:pt idx="22">
                        <c:v>25.970192941176368</c:v>
                      </c:pt>
                      <c:pt idx="23">
                        <c:v>30.109289411764603</c:v>
                      </c:pt>
                      <c:pt idx="24">
                        <c:v>30.760529411764605</c:v>
                      </c:pt>
                      <c:pt idx="25">
                        <c:v>31.201129411764704</c:v>
                      </c:pt>
                      <c:pt idx="26">
                        <c:v>28.048429411764701</c:v>
                      </c:pt>
                      <c:pt idx="27">
                        <c:v>27.455969411764602</c:v>
                      </c:pt>
                      <c:pt idx="28">
                        <c:v>27.322949411764707</c:v>
                      </c:pt>
                      <c:pt idx="29">
                        <c:v>26.492229411764704</c:v>
                      </c:pt>
                      <c:pt idx="30">
                        <c:v>34.022245882352941</c:v>
                      </c:pt>
                      <c:pt idx="31">
                        <c:v>34.986745882352942</c:v>
                      </c:pt>
                      <c:pt idx="32">
                        <c:v>31.76906588235294</c:v>
                      </c:pt>
                      <c:pt idx="33">
                        <c:v>31.059845882352839</c:v>
                      </c:pt>
                      <c:pt idx="34">
                        <c:v>31.154465882352941</c:v>
                      </c:pt>
                      <c:pt idx="35">
                        <c:v>30.40590588235294</c:v>
                      </c:pt>
                      <c:pt idx="36">
                        <c:v>29.665805882352842</c:v>
                      </c:pt>
                      <c:pt idx="37">
                        <c:v>29.288185882352938</c:v>
                      </c:pt>
                      <c:pt idx="38">
                        <c:v>28.238825882352842</c:v>
                      </c:pt>
                      <c:pt idx="39">
                        <c:v>27.330425882352937</c:v>
                      </c:pt>
                      <c:pt idx="40">
                        <c:v>28.573905882352939</c:v>
                      </c:pt>
                      <c:pt idx="41">
                        <c:v>26.355625882352939</c:v>
                      </c:pt>
                      <c:pt idx="42">
                        <c:v>25.536145882352837</c:v>
                      </c:pt>
                      <c:pt idx="43">
                        <c:v>25.074745882352939</c:v>
                      </c:pt>
                      <c:pt idx="44">
                        <c:v>25.111545882352942</c:v>
                      </c:pt>
                      <c:pt idx="45">
                        <c:v>24.31996588235284</c:v>
                      </c:pt>
                      <c:pt idx="46">
                        <c:v>24.318905882352944</c:v>
                      </c:pt>
                      <c:pt idx="47">
                        <c:v>26.318525882352944</c:v>
                      </c:pt>
                      <c:pt idx="48">
                        <c:v>25.454665882352934</c:v>
                      </c:pt>
                      <c:pt idx="49">
                        <c:v>23.064745882352938</c:v>
                      </c:pt>
                      <c:pt idx="50">
                        <c:v>22.765245882352943</c:v>
                      </c:pt>
                      <c:pt idx="51">
                        <c:v>23.615325882352938</c:v>
                      </c:pt>
                      <c:pt idx="52">
                        <c:v>21.854605882352946</c:v>
                      </c:pt>
                      <c:pt idx="53">
                        <c:v>21.359105882352942</c:v>
                      </c:pt>
                      <c:pt idx="54">
                        <c:v>22.027665882352942</c:v>
                      </c:pt>
                      <c:pt idx="55">
                        <c:v>20.687705882352944</c:v>
                      </c:pt>
                      <c:pt idx="56">
                        <c:v>20.282265882352942</c:v>
                      </c:pt>
                      <c:pt idx="57">
                        <c:v>20.236285882352941</c:v>
                      </c:pt>
                      <c:pt idx="58">
                        <c:v>19.29198588235294</c:v>
                      </c:pt>
                      <c:pt idx="59">
                        <c:v>19.410945882352941</c:v>
                      </c:pt>
                      <c:pt idx="60">
                        <c:v>19.179045882352938</c:v>
                      </c:pt>
                      <c:pt idx="61">
                        <c:v>20.408845882352939</c:v>
                      </c:pt>
                      <c:pt idx="62">
                        <c:v>18.933325882352843</c:v>
                      </c:pt>
                      <c:pt idx="63">
                        <c:v>18.626705882352837</c:v>
                      </c:pt>
                      <c:pt idx="64">
                        <c:v>19.20470588235284</c:v>
                      </c:pt>
                      <c:pt idx="65">
                        <c:v>18.548385882352939</c:v>
                      </c:pt>
                      <c:pt idx="66">
                        <c:v>18.451445882352836</c:v>
                      </c:pt>
                      <c:pt idx="67">
                        <c:v>18.545945882352935</c:v>
                      </c:pt>
                      <c:pt idx="68">
                        <c:v>19.055885882352939</c:v>
                      </c:pt>
                      <c:pt idx="69">
                        <c:v>21.672245882352943</c:v>
                      </c:pt>
                      <c:pt idx="70">
                        <c:v>19.492765882352838</c:v>
                      </c:pt>
                      <c:pt idx="71">
                        <c:v>18.415025882352939</c:v>
                      </c:pt>
                      <c:pt idx="72">
                        <c:v>19.490705882352845</c:v>
                      </c:pt>
                      <c:pt idx="73">
                        <c:v>19.279765882352841</c:v>
                      </c:pt>
                      <c:pt idx="74">
                        <c:v>18.242565882352945</c:v>
                      </c:pt>
                      <c:pt idx="75">
                        <c:v>17.971105882352845</c:v>
                      </c:pt>
                      <c:pt idx="76">
                        <c:v>18.480585882352841</c:v>
                      </c:pt>
                      <c:pt idx="77">
                        <c:v>18.401025882352943</c:v>
                      </c:pt>
                      <c:pt idx="78">
                        <c:v>19.97298588235294</c:v>
                      </c:pt>
                      <c:pt idx="79">
                        <c:v>18.502805882352938</c:v>
                      </c:pt>
                      <c:pt idx="80">
                        <c:v>18.177165882352941</c:v>
                      </c:pt>
                      <c:pt idx="81">
                        <c:v>18.695785882352943</c:v>
                      </c:pt>
                      <c:pt idx="82">
                        <c:v>19.16256588235284</c:v>
                      </c:pt>
                      <c:pt idx="83">
                        <c:v>18.196125882352845</c:v>
                      </c:pt>
                      <c:pt idx="84">
                        <c:v>18.20432588235294</c:v>
                      </c:pt>
                      <c:pt idx="85">
                        <c:v>18.511985882352938</c:v>
                      </c:pt>
                      <c:pt idx="86">
                        <c:v>18.928925882352939</c:v>
                      </c:pt>
                      <c:pt idx="87">
                        <c:v>19.429665882352943</c:v>
                      </c:pt>
                      <c:pt idx="88">
                        <c:v>21.01926588235284</c:v>
                      </c:pt>
                      <c:pt idx="89">
                        <c:v>12.558709411764706</c:v>
                      </c:pt>
                      <c:pt idx="90">
                        <c:v>14.064169411764603</c:v>
                      </c:pt>
                      <c:pt idx="91">
                        <c:v>15.066709411764702</c:v>
                      </c:pt>
                      <c:pt idx="92">
                        <c:v>12.529449411764602</c:v>
                      </c:pt>
                      <c:pt idx="93">
                        <c:v>12.679889411764705</c:v>
                      </c:pt>
                      <c:pt idx="94">
                        <c:v>13.146489411764705</c:v>
                      </c:pt>
                      <c:pt idx="95">
                        <c:v>13.508869411764703</c:v>
                      </c:pt>
                      <c:pt idx="96">
                        <c:v>13.275329411764705</c:v>
                      </c:pt>
                      <c:pt idx="97">
                        <c:v>13.800849411764702</c:v>
                      </c:pt>
                      <c:pt idx="98">
                        <c:v>14.619529411764702</c:v>
                      </c:pt>
                      <c:pt idx="99">
                        <c:v>14.040869411764703</c:v>
                      </c:pt>
                      <c:pt idx="100">
                        <c:v>13.448349411764706</c:v>
                      </c:pt>
                      <c:pt idx="101">
                        <c:v>13.531709411764702</c:v>
                      </c:pt>
                      <c:pt idx="102">
                        <c:v>-0.6167635294117666</c:v>
                      </c:pt>
                      <c:pt idx="103">
                        <c:v>0.12725647058823597</c:v>
                      </c:pt>
                      <c:pt idx="104">
                        <c:v>0.35441647058823733</c:v>
                      </c:pt>
                      <c:pt idx="105">
                        <c:v>-6.6010399999999994</c:v>
                      </c:pt>
                      <c:pt idx="106">
                        <c:v>-6.2728800000000007</c:v>
                      </c:pt>
                      <c:pt idx="107">
                        <c:v>-5.8839199999999998</c:v>
                      </c:pt>
                      <c:pt idx="108">
                        <c:v>-5.9735999999999976</c:v>
                      </c:pt>
                      <c:pt idx="109">
                        <c:v>-5.6720399999999991</c:v>
                      </c:pt>
                      <c:pt idx="110">
                        <c:v>-4.5030799999999989</c:v>
                      </c:pt>
                      <c:pt idx="111">
                        <c:v>-4.7649999999999988</c:v>
                      </c:pt>
                      <c:pt idx="112">
                        <c:v>-1.8975400000000011</c:v>
                      </c:pt>
                      <c:pt idx="113">
                        <c:v>-2.0484800000000014</c:v>
                      </c:pt>
                      <c:pt idx="114">
                        <c:v>-3.1107800000000996</c:v>
                      </c:pt>
                      <c:pt idx="115">
                        <c:v>-3.4878000000000018</c:v>
                      </c:pt>
                      <c:pt idx="116">
                        <c:v>-3.11144</c:v>
                      </c:pt>
                      <c:pt idx="117">
                        <c:v>-2.2451000000000008</c:v>
                      </c:pt>
                      <c:pt idx="118">
                        <c:v>-1.8575400000000002</c:v>
                      </c:pt>
                      <c:pt idx="119">
                        <c:v>-1.5088799999999996</c:v>
                      </c:pt>
                      <c:pt idx="120">
                        <c:v>-0.94075999999999915</c:v>
                      </c:pt>
                      <c:pt idx="121">
                        <c:v>-0.89747999999999983</c:v>
                      </c:pt>
                      <c:pt idx="122">
                        <c:v>-0.60989999999999966</c:v>
                      </c:pt>
                      <c:pt idx="123">
                        <c:v>0.30105999999999966</c:v>
                      </c:pt>
                      <c:pt idx="124">
                        <c:v>0.63421999999999912</c:v>
                      </c:pt>
                      <c:pt idx="125">
                        <c:v>1.9131400000000003</c:v>
                      </c:pt>
                      <c:pt idx="126">
                        <c:v>1.2979800000000008</c:v>
                      </c:pt>
                      <c:pt idx="127">
                        <c:v>1.389619999999999</c:v>
                      </c:pt>
                      <c:pt idx="128">
                        <c:v>0.85951999999999984</c:v>
                      </c:pt>
                      <c:pt idx="129">
                        <c:v>0.92896000000000001</c:v>
                      </c:pt>
                      <c:pt idx="130">
                        <c:v>1.6594199999999999</c:v>
                      </c:pt>
                      <c:pt idx="131">
                        <c:v>1.7219999999999995</c:v>
                      </c:pt>
                      <c:pt idx="132">
                        <c:v>0.66312000000000015</c:v>
                      </c:pt>
                      <c:pt idx="133">
                        <c:v>0.56329999999999991</c:v>
                      </c:pt>
                      <c:pt idx="134">
                        <c:v>1.1614599999999999</c:v>
                      </c:pt>
                      <c:pt idx="135">
                        <c:v>1.5010199999999907</c:v>
                      </c:pt>
                      <c:pt idx="136">
                        <c:v>2.10182</c:v>
                      </c:pt>
                      <c:pt idx="137">
                        <c:v>2.7596600000000002</c:v>
                      </c:pt>
                      <c:pt idx="138">
                        <c:v>3.1303799999999899</c:v>
                      </c:pt>
                      <c:pt idx="139">
                        <c:v>3.63306</c:v>
                      </c:pt>
                      <c:pt idx="140">
                        <c:v>4.0309799999999996</c:v>
                      </c:pt>
                      <c:pt idx="141">
                        <c:v>4.8806399999999996</c:v>
                      </c:pt>
                      <c:pt idx="142">
                        <c:v>5.0243200000000003</c:v>
                      </c:pt>
                      <c:pt idx="143">
                        <c:v>5.3629999999999995</c:v>
                      </c:pt>
                      <c:pt idx="144">
                        <c:v>6.2238400000000009</c:v>
                      </c:pt>
                      <c:pt idx="145">
                        <c:v>0</c:v>
                      </c:pt>
                    </c:numCache>
                  </c:numRef>
                </c:yVal>
                <c:smooth val="0"/>
                <c:extLst xmlns:c15="http://schemas.microsoft.com/office/drawing/2012/chart">
                  <c:ext xmlns:c16="http://schemas.microsoft.com/office/drawing/2014/chart" uri="{C3380CC4-5D6E-409C-BE32-E72D297353CC}">
                    <c16:uniqueId val="{00000005-7AF7-4961-9A30-44692624202F}"/>
                  </c:ext>
                </c:extLst>
              </c15:ser>
            </c15:filteredScatterSeries>
            <c15:filteredScatterSeries>
              <c15:ser>
                <c:idx val="6"/>
                <c:order val="5"/>
                <c:tx>
                  <c:strRef>
                    <c:extLst xmlns:c15="http://schemas.microsoft.com/office/drawing/2012/chart">
                      <c:ext xmlns:c15="http://schemas.microsoft.com/office/drawing/2012/chart" uri="{02D57815-91ED-43cb-92C2-25804820EDAC}">
                        <c15:formulaRef>
                          <c15:sqref>Simulation_March!$DC$2</c15:sqref>
                        </c15:formulaRef>
                      </c:ext>
                    </c:extLst>
                    <c:strCache>
                      <c:ptCount val="1"/>
                      <c:pt idx="0">
                        <c:v>Price </c:v>
                      </c:pt>
                    </c:strCache>
                  </c:strRef>
                </c:tx>
                <c:spPr>
                  <a:ln w="25400">
                    <a:solidFill>
                      <a:schemeClr val="accent6">
                        <a:lumMod val="75000"/>
                      </a:schemeClr>
                    </a:solidFill>
                    <a:prstDash val="sysDot"/>
                  </a:ln>
                </c:spPr>
                <c:marker>
                  <c:symbol val="none"/>
                </c:marker>
                <c:xVal>
                  <c:numRef>
                    <c:extLst xmlns:c15="http://schemas.microsoft.com/office/drawing/2012/chart">
                      <c:ext xmlns:c15="http://schemas.microsoft.com/office/drawing/2012/chart" uri="{02D57815-91ED-43cb-92C2-25804820EDAC}">
                        <c15:formulaRef>
                          <c15:sqref>Simulation_March!$CX$3:$CX$147</c15:sqref>
                        </c15:formulaRef>
                      </c:ext>
                    </c:extLst>
                    <c:numCache>
                      <c:formatCode>m/d/yyyy\ h:mm</c:formatCode>
                      <c:ptCount val="145"/>
                      <c:pt idx="0">
                        <c:v>44641.25</c:v>
                      </c:pt>
                      <c:pt idx="1">
                        <c:v>44641.253472222219</c:v>
                      </c:pt>
                      <c:pt idx="2">
                        <c:v>44641.256944444445</c:v>
                      </c:pt>
                      <c:pt idx="3">
                        <c:v>44641.260416666664</c:v>
                      </c:pt>
                      <c:pt idx="4">
                        <c:v>44641.263888888891</c:v>
                      </c:pt>
                      <c:pt idx="5">
                        <c:v>44641.267361111109</c:v>
                      </c:pt>
                      <c:pt idx="6">
                        <c:v>44641.270833333336</c:v>
                      </c:pt>
                      <c:pt idx="7">
                        <c:v>44641.274305555555</c:v>
                      </c:pt>
                      <c:pt idx="8">
                        <c:v>44641.277777777781</c:v>
                      </c:pt>
                      <c:pt idx="9">
                        <c:v>44641.28125</c:v>
                      </c:pt>
                      <c:pt idx="10">
                        <c:v>44641.284722222219</c:v>
                      </c:pt>
                      <c:pt idx="11">
                        <c:v>44641.288194444445</c:v>
                      </c:pt>
                      <c:pt idx="12">
                        <c:v>44641.291666666664</c:v>
                      </c:pt>
                      <c:pt idx="13">
                        <c:v>44641.295138888891</c:v>
                      </c:pt>
                      <c:pt idx="14">
                        <c:v>44641.298611111109</c:v>
                      </c:pt>
                      <c:pt idx="15">
                        <c:v>44641.302083333336</c:v>
                      </c:pt>
                      <c:pt idx="16">
                        <c:v>44641.305555555555</c:v>
                      </c:pt>
                      <c:pt idx="17">
                        <c:v>44641.309027777781</c:v>
                      </c:pt>
                      <c:pt idx="18">
                        <c:v>44641.3125</c:v>
                      </c:pt>
                      <c:pt idx="19">
                        <c:v>44641.315972222219</c:v>
                      </c:pt>
                      <c:pt idx="20">
                        <c:v>44641.319444444445</c:v>
                      </c:pt>
                      <c:pt idx="21">
                        <c:v>44641.322916666664</c:v>
                      </c:pt>
                      <c:pt idx="22">
                        <c:v>44641.326388888891</c:v>
                      </c:pt>
                      <c:pt idx="23">
                        <c:v>44641.329861111109</c:v>
                      </c:pt>
                      <c:pt idx="24">
                        <c:v>44641.333333333336</c:v>
                      </c:pt>
                      <c:pt idx="25">
                        <c:v>44641.336805555555</c:v>
                      </c:pt>
                      <c:pt idx="26">
                        <c:v>44641.340277777781</c:v>
                      </c:pt>
                      <c:pt idx="27">
                        <c:v>44641.34375</c:v>
                      </c:pt>
                      <c:pt idx="28">
                        <c:v>44641.347222222219</c:v>
                      </c:pt>
                      <c:pt idx="29">
                        <c:v>44641.350694444445</c:v>
                      </c:pt>
                      <c:pt idx="30">
                        <c:v>44641.354166666664</c:v>
                      </c:pt>
                      <c:pt idx="31">
                        <c:v>44641.357638888891</c:v>
                      </c:pt>
                      <c:pt idx="32">
                        <c:v>44641.361111111109</c:v>
                      </c:pt>
                      <c:pt idx="33">
                        <c:v>44641.364583333336</c:v>
                      </c:pt>
                      <c:pt idx="34">
                        <c:v>44641.368055555555</c:v>
                      </c:pt>
                      <c:pt idx="35">
                        <c:v>44641.371527777781</c:v>
                      </c:pt>
                      <c:pt idx="36">
                        <c:v>44641.375</c:v>
                      </c:pt>
                      <c:pt idx="37">
                        <c:v>44641.378472222219</c:v>
                      </c:pt>
                      <c:pt idx="38">
                        <c:v>44641.381944444445</c:v>
                      </c:pt>
                      <c:pt idx="39">
                        <c:v>44641.385416666664</c:v>
                      </c:pt>
                      <c:pt idx="40">
                        <c:v>44641.388888888891</c:v>
                      </c:pt>
                      <c:pt idx="41">
                        <c:v>44641.392361111109</c:v>
                      </c:pt>
                      <c:pt idx="42">
                        <c:v>44641.395833333336</c:v>
                      </c:pt>
                      <c:pt idx="43">
                        <c:v>44641.399305555555</c:v>
                      </c:pt>
                      <c:pt idx="44">
                        <c:v>44641.402777777781</c:v>
                      </c:pt>
                      <c:pt idx="45">
                        <c:v>44641.40625</c:v>
                      </c:pt>
                      <c:pt idx="46">
                        <c:v>44641.409722222219</c:v>
                      </c:pt>
                      <c:pt idx="47">
                        <c:v>44641.413194444445</c:v>
                      </c:pt>
                      <c:pt idx="48">
                        <c:v>44641.416666666664</c:v>
                      </c:pt>
                      <c:pt idx="49">
                        <c:v>44641.420138888891</c:v>
                      </c:pt>
                      <c:pt idx="50">
                        <c:v>44641.423611111109</c:v>
                      </c:pt>
                      <c:pt idx="51">
                        <c:v>44641.427083333336</c:v>
                      </c:pt>
                      <c:pt idx="52">
                        <c:v>44641.430555555555</c:v>
                      </c:pt>
                      <c:pt idx="53">
                        <c:v>44641.434027777781</c:v>
                      </c:pt>
                      <c:pt idx="54">
                        <c:v>44641.4375</c:v>
                      </c:pt>
                      <c:pt idx="55">
                        <c:v>44641.440972222219</c:v>
                      </c:pt>
                      <c:pt idx="56">
                        <c:v>44641.444444444445</c:v>
                      </c:pt>
                      <c:pt idx="57">
                        <c:v>44641.447916666664</c:v>
                      </c:pt>
                      <c:pt idx="58">
                        <c:v>44641.451388888891</c:v>
                      </c:pt>
                      <c:pt idx="59">
                        <c:v>44641.454861111109</c:v>
                      </c:pt>
                      <c:pt idx="60">
                        <c:v>44641.458333333336</c:v>
                      </c:pt>
                      <c:pt idx="61">
                        <c:v>44641.461805555555</c:v>
                      </c:pt>
                      <c:pt idx="62">
                        <c:v>44641.465277777781</c:v>
                      </c:pt>
                      <c:pt idx="63">
                        <c:v>44641.46875</c:v>
                      </c:pt>
                      <c:pt idx="64">
                        <c:v>44641.472222222219</c:v>
                      </c:pt>
                      <c:pt idx="65">
                        <c:v>44641.475694444445</c:v>
                      </c:pt>
                      <c:pt idx="66">
                        <c:v>44641.479166666664</c:v>
                      </c:pt>
                      <c:pt idx="67">
                        <c:v>44641.482638888891</c:v>
                      </c:pt>
                      <c:pt idx="68">
                        <c:v>44641.486111111109</c:v>
                      </c:pt>
                      <c:pt idx="69">
                        <c:v>44641.489583333336</c:v>
                      </c:pt>
                      <c:pt idx="70">
                        <c:v>44641.493055555555</c:v>
                      </c:pt>
                      <c:pt idx="71">
                        <c:v>44641.496527777781</c:v>
                      </c:pt>
                      <c:pt idx="72">
                        <c:v>44641.5</c:v>
                      </c:pt>
                      <c:pt idx="73">
                        <c:v>44641.503472222219</c:v>
                      </c:pt>
                      <c:pt idx="74">
                        <c:v>44641.506944444445</c:v>
                      </c:pt>
                      <c:pt idx="75">
                        <c:v>44641.510416666664</c:v>
                      </c:pt>
                      <c:pt idx="76">
                        <c:v>44641.513888888891</c:v>
                      </c:pt>
                      <c:pt idx="77">
                        <c:v>44641.517361111109</c:v>
                      </c:pt>
                      <c:pt idx="78">
                        <c:v>44641.520833333336</c:v>
                      </c:pt>
                      <c:pt idx="79">
                        <c:v>44641.524305555555</c:v>
                      </c:pt>
                      <c:pt idx="80">
                        <c:v>44641.527777777781</c:v>
                      </c:pt>
                      <c:pt idx="81">
                        <c:v>44641.53125</c:v>
                      </c:pt>
                      <c:pt idx="82">
                        <c:v>44641.534722222219</c:v>
                      </c:pt>
                      <c:pt idx="83">
                        <c:v>44641.538194444445</c:v>
                      </c:pt>
                      <c:pt idx="84">
                        <c:v>44641.541666666664</c:v>
                      </c:pt>
                      <c:pt idx="85">
                        <c:v>44641.545138888891</c:v>
                      </c:pt>
                      <c:pt idx="86">
                        <c:v>44641.548611111109</c:v>
                      </c:pt>
                      <c:pt idx="87">
                        <c:v>44641.552083333336</c:v>
                      </c:pt>
                      <c:pt idx="88">
                        <c:v>44641.555555555555</c:v>
                      </c:pt>
                      <c:pt idx="89">
                        <c:v>44641.559027777781</c:v>
                      </c:pt>
                      <c:pt idx="90">
                        <c:v>44641.5625</c:v>
                      </c:pt>
                      <c:pt idx="91">
                        <c:v>44641.565972222219</c:v>
                      </c:pt>
                      <c:pt idx="92">
                        <c:v>44641.569444444445</c:v>
                      </c:pt>
                      <c:pt idx="93">
                        <c:v>44641.572916666664</c:v>
                      </c:pt>
                      <c:pt idx="94">
                        <c:v>44641.576388888891</c:v>
                      </c:pt>
                      <c:pt idx="95">
                        <c:v>44641.579861111109</c:v>
                      </c:pt>
                      <c:pt idx="96">
                        <c:v>44641.583333333336</c:v>
                      </c:pt>
                      <c:pt idx="97">
                        <c:v>44641.586805555555</c:v>
                      </c:pt>
                      <c:pt idx="98">
                        <c:v>44641.590277777781</c:v>
                      </c:pt>
                      <c:pt idx="99">
                        <c:v>44641.59375</c:v>
                      </c:pt>
                      <c:pt idx="100">
                        <c:v>44641.597222222219</c:v>
                      </c:pt>
                      <c:pt idx="101">
                        <c:v>44641.600694444445</c:v>
                      </c:pt>
                      <c:pt idx="102">
                        <c:v>44641.604166666664</c:v>
                      </c:pt>
                      <c:pt idx="103">
                        <c:v>44641.607638888891</c:v>
                      </c:pt>
                      <c:pt idx="104">
                        <c:v>44641.611111111109</c:v>
                      </c:pt>
                      <c:pt idx="105">
                        <c:v>44641.614583333336</c:v>
                      </c:pt>
                      <c:pt idx="106">
                        <c:v>44641.618055555555</c:v>
                      </c:pt>
                      <c:pt idx="107">
                        <c:v>44641.621527777781</c:v>
                      </c:pt>
                      <c:pt idx="108">
                        <c:v>44641.625</c:v>
                      </c:pt>
                      <c:pt idx="109">
                        <c:v>44641.628472222219</c:v>
                      </c:pt>
                      <c:pt idx="110">
                        <c:v>44641.631944444445</c:v>
                      </c:pt>
                      <c:pt idx="111">
                        <c:v>44641.635416666664</c:v>
                      </c:pt>
                      <c:pt idx="112">
                        <c:v>44641.638888888891</c:v>
                      </c:pt>
                      <c:pt idx="113">
                        <c:v>44641.642361111109</c:v>
                      </c:pt>
                      <c:pt idx="114">
                        <c:v>44641.645833333336</c:v>
                      </c:pt>
                      <c:pt idx="115">
                        <c:v>44641.649305555555</c:v>
                      </c:pt>
                      <c:pt idx="116">
                        <c:v>44641.652777777781</c:v>
                      </c:pt>
                      <c:pt idx="117">
                        <c:v>44641.65625</c:v>
                      </c:pt>
                      <c:pt idx="118">
                        <c:v>44641.659722222219</c:v>
                      </c:pt>
                      <c:pt idx="119">
                        <c:v>44641.663194444445</c:v>
                      </c:pt>
                      <c:pt idx="120">
                        <c:v>44641.666666666664</c:v>
                      </c:pt>
                      <c:pt idx="121">
                        <c:v>44641.670138888891</c:v>
                      </c:pt>
                      <c:pt idx="122">
                        <c:v>44641.673611111109</c:v>
                      </c:pt>
                      <c:pt idx="123">
                        <c:v>44641.677083333336</c:v>
                      </c:pt>
                      <c:pt idx="124">
                        <c:v>44641.680555555555</c:v>
                      </c:pt>
                      <c:pt idx="125">
                        <c:v>44641.684027777781</c:v>
                      </c:pt>
                      <c:pt idx="126">
                        <c:v>44641.6875</c:v>
                      </c:pt>
                      <c:pt idx="127">
                        <c:v>44641.690972222219</c:v>
                      </c:pt>
                      <c:pt idx="128">
                        <c:v>44641.694444444445</c:v>
                      </c:pt>
                      <c:pt idx="129">
                        <c:v>44641.697916666664</c:v>
                      </c:pt>
                      <c:pt idx="130">
                        <c:v>44641.701388888891</c:v>
                      </c:pt>
                      <c:pt idx="131">
                        <c:v>44641.704861111109</c:v>
                      </c:pt>
                      <c:pt idx="132">
                        <c:v>44641.708333333336</c:v>
                      </c:pt>
                      <c:pt idx="133">
                        <c:v>44641.711805555555</c:v>
                      </c:pt>
                      <c:pt idx="134">
                        <c:v>44641.715277777781</c:v>
                      </c:pt>
                      <c:pt idx="135">
                        <c:v>44641.71875</c:v>
                      </c:pt>
                      <c:pt idx="136">
                        <c:v>44641.722222222219</c:v>
                      </c:pt>
                      <c:pt idx="137">
                        <c:v>44641.725694444445</c:v>
                      </c:pt>
                      <c:pt idx="138">
                        <c:v>44641.729166666664</c:v>
                      </c:pt>
                      <c:pt idx="139">
                        <c:v>44641.732638888891</c:v>
                      </c:pt>
                      <c:pt idx="140">
                        <c:v>44641.736111111109</c:v>
                      </c:pt>
                      <c:pt idx="141">
                        <c:v>44641.739583333336</c:v>
                      </c:pt>
                      <c:pt idx="142">
                        <c:v>44641.743055555555</c:v>
                      </c:pt>
                      <c:pt idx="143">
                        <c:v>44641.746527777781</c:v>
                      </c:pt>
                      <c:pt idx="144">
                        <c:v>44641.75</c:v>
                      </c:pt>
                    </c:numCache>
                  </c:numRef>
                </c:xVal>
                <c:yVal>
                  <c:numRef>
                    <c:extLst xmlns:c15="http://schemas.microsoft.com/office/drawing/2012/chart">
                      <c:ext xmlns:c15="http://schemas.microsoft.com/office/drawing/2012/chart" uri="{02D57815-91ED-43cb-92C2-25804820EDAC}">
                        <c15:formulaRef>
                          <c15:sqref>Simulation_March!$DC$3:$DC$147</c15:sqref>
                        </c15:formulaRef>
                      </c:ext>
                    </c:extLst>
                    <c:numCache>
                      <c:formatCode>General</c:formatCode>
                      <c:ptCount val="145"/>
                      <c:pt idx="0">
                        <c:v>0.18684999999999999</c:v>
                      </c:pt>
                      <c:pt idx="1">
                        <c:v>0.18684999999999999</c:v>
                      </c:pt>
                      <c:pt idx="2">
                        <c:v>0.18684999999999999</c:v>
                      </c:pt>
                      <c:pt idx="3">
                        <c:v>0.18684999999999999</c:v>
                      </c:pt>
                      <c:pt idx="4">
                        <c:v>0.18684999999999999</c:v>
                      </c:pt>
                      <c:pt idx="5">
                        <c:v>0.18684999999999999</c:v>
                      </c:pt>
                      <c:pt idx="6">
                        <c:v>0.18684999999999999</c:v>
                      </c:pt>
                      <c:pt idx="7">
                        <c:v>0.18684999999999999</c:v>
                      </c:pt>
                      <c:pt idx="8">
                        <c:v>0.18684999999999999</c:v>
                      </c:pt>
                      <c:pt idx="9">
                        <c:v>0.18684999999999999</c:v>
                      </c:pt>
                      <c:pt idx="10">
                        <c:v>0.18684999999999999</c:v>
                      </c:pt>
                      <c:pt idx="11">
                        <c:v>0.18684999999999999</c:v>
                      </c:pt>
                      <c:pt idx="12">
                        <c:v>0.26400000000000001</c:v>
                      </c:pt>
                      <c:pt idx="13">
                        <c:v>0.26400000000000001</c:v>
                      </c:pt>
                      <c:pt idx="14">
                        <c:v>0.26400000000000001</c:v>
                      </c:pt>
                      <c:pt idx="15">
                        <c:v>0.26400000000000001</c:v>
                      </c:pt>
                      <c:pt idx="16">
                        <c:v>0.26400000000000001</c:v>
                      </c:pt>
                      <c:pt idx="17">
                        <c:v>0.26400000000000001</c:v>
                      </c:pt>
                      <c:pt idx="18">
                        <c:v>0.26400000000000001</c:v>
                      </c:pt>
                      <c:pt idx="19">
                        <c:v>0.26400000000000001</c:v>
                      </c:pt>
                      <c:pt idx="20">
                        <c:v>0.26400000000000001</c:v>
                      </c:pt>
                      <c:pt idx="21">
                        <c:v>0.26400000000000001</c:v>
                      </c:pt>
                      <c:pt idx="22">
                        <c:v>0.26400000000000001</c:v>
                      </c:pt>
                      <c:pt idx="23">
                        <c:v>0.26400000000000001</c:v>
                      </c:pt>
                      <c:pt idx="24">
                        <c:v>0.28799999999999998</c:v>
                      </c:pt>
                      <c:pt idx="25">
                        <c:v>0.28799999999999998</c:v>
                      </c:pt>
                      <c:pt idx="26">
                        <c:v>0.28799999999999998</c:v>
                      </c:pt>
                      <c:pt idx="27">
                        <c:v>0.28799999999999998</c:v>
                      </c:pt>
                      <c:pt idx="28">
                        <c:v>0.28799999999999998</c:v>
                      </c:pt>
                      <c:pt idx="29">
                        <c:v>0.28799999999999998</c:v>
                      </c:pt>
                      <c:pt idx="30">
                        <c:v>0.28799999999999998</c:v>
                      </c:pt>
                      <c:pt idx="31">
                        <c:v>0.28799999999999998</c:v>
                      </c:pt>
                      <c:pt idx="32">
                        <c:v>0.28799999999999998</c:v>
                      </c:pt>
                      <c:pt idx="33">
                        <c:v>0.28799999999999998</c:v>
                      </c:pt>
                      <c:pt idx="34">
                        <c:v>0.28799999999999998</c:v>
                      </c:pt>
                      <c:pt idx="35">
                        <c:v>0.28799999999999998</c:v>
                      </c:pt>
                      <c:pt idx="36">
                        <c:v>0.26841999999999999</c:v>
                      </c:pt>
                      <c:pt idx="37">
                        <c:v>0.26841999999999999</c:v>
                      </c:pt>
                      <c:pt idx="38">
                        <c:v>0.26841999999999999</c:v>
                      </c:pt>
                      <c:pt idx="39">
                        <c:v>0.26841999999999999</c:v>
                      </c:pt>
                      <c:pt idx="40">
                        <c:v>0.26841999999999999</c:v>
                      </c:pt>
                      <c:pt idx="41">
                        <c:v>0.26841999999999999</c:v>
                      </c:pt>
                      <c:pt idx="42">
                        <c:v>0.26841999999999999</c:v>
                      </c:pt>
                      <c:pt idx="43">
                        <c:v>0.26841999999999999</c:v>
                      </c:pt>
                      <c:pt idx="44">
                        <c:v>0.26841999999999999</c:v>
                      </c:pt>
                      <c:pt idx="45">
                        <c:v>0.26841999999999999</c:v>
                      </c:pt>
                      <c:pt idx="46">
                        <c:v>0.26841999999999999</c:v>
                      </c:pt>
                      <c:pt idx="47">
                        <c:v>0.26841999999999999</c:v>
                      </c:pt>
                      <c:pt idx="48">
                        <c:v>0.21029</c:v>
                      </c:pt>
                      <c:pt idx="49">
                        <c:v>0.21029</c:v>
                      </c:pt>
                      <c:pt idx="50">
                        <c:v>0.21029</c:v>
                      </c:pt>
                      <c:pt idx="51">
                        <c:v>0.21029</c:v>
                      </c:pt>
                      <c:pt idx="52">
                        <c:v>0.21029</c:v>
                      </c:pt>
                      <c:pt idx="53">
                        <c:v>0.21029</c:v>
                      </c:pt>
                      <c:pt idx="54">
                        <c:v>0.21029</c:v>
                      </c:pt>
                      <c:pt idx="55">
                        <c:v>0.21029</c:v>
                      </c:pt>
                      <c:pt idx="56">
                        <c:v>0.21029</c:v>
                      </c:pt>
                      <c:pt idx="57">
                        <c:v>0.21029</c:v>
                      </c:pt>
                      <c:pt idx="58">
                        <c:v>0.21029</c:v>
                      </c:pt>
                      <c:pt idx="59">
                        <c:v>0.21029</c:v>
                      </c:pt>
                      <c:pt idx="60">
                        <c:v>0.1928</c:v>
                      </c:pt>
                      <c:pt idx="61">
                        <c:v>0.1928</c:v>
                      </c:pt>
                      <c:pt idx="62">
                        <c:v>0.1928</c:v>
                      </c:pt>
                      <c:pt idx="63">
                        <c:v>0.1928</c:v>
                      </c:pt>
                      <c:pt idx="64">
                        <c:v>0.1928</c:v>
                      </c:pt>
                      <c:pt idx="65">
                        <c:v>0.1928</c:v>
                      </c:pt>
                      <c:pt idx="66">
                        <c:v>0.1928</c:v>
                      </c:pt>
                      <c:pt idx="67">
                        <c:v>0.1928</c:v>
                      </c:pt>
                      <c:pt idx="68">
                        <c:v>0.1928</c:v>
                      </c:pt>
                      <c:pt idx="69">
                        <c:v>0.1928</c:v>
                      </c:pt>
                      <c:pt idx="70">
                        <c:v>0.1928</c:v>
                      </c:pt>
                      <c:pt idx="71">
                        <c:v>0.1928</c:v>
                      </c:pt>
                      <c:pt idx="72">
                        <c:v>0.17449999999999999</c:v>
                      </c:pt>
                      <c:pt idx="73">
                        <c:v>0.17449999999999999</c:v>
                      </c:pt>
                      <c:pt idx="74">
                        <c:v>0.17449999999999999</c:v>
                      </c:pt>
                      <c:pt idx="75">
                        <c:v>0.17449999999999999</c:v>
                      </c:pt>
                      <c:pt idx="76">
                        <c:v>0.17449999999999999</c:v>
                      </c:pt>
                      <c:pt idx="77">
                        <c:v>0.17449999999999999</c:v>
                      </c:pt>
                      <c:pt idx="78">
                        <c:v>0.17449999999999999</c:v>
                      </c:pt>
                      <c:pt idx="79">
                        <c:v>0.17449999999999999</c:v>
                      </c:pt>
                      <c:pt idx="80">
                        <c:v>0.17449999999999999</c:v>
                      </c:pt>
                      <c:pt idx="81">
                        <c:v>0.17449999999999999</c:v>
                      </c:pt>
                      <c:pt idx="82">
                        <c:v>0.17449999999999999</c:v>
                      </c:pt>
                      <c:pt idx="83">
                        <c:v>0.17449999999999999</c:v>
                      </c:pt>
                      <c:pt idx="84">
                        <c:v>0.15698999999999999</c:v>
                      </c:pt>
                      <c:pt idx="85">
                        <c:v>0.15698999999999999</c:v>
                      </c:pt>
                      <c:pt idx="86">
                        <c:v>0.15698999999999999</c:v>
                      </c:pt>
                      <c:pt idx="87">
                        <c:v>0.15698999999999999</c:v>
                      </c:pt>
                      <c:pt idx="88">
                        <c:v>0.15698999999999999</c:v>
                      </c:pt>
                      <c:pt idx="89">
                        <c:v>0.15698999999999999</c:v>
                      </c:pt>
                      <c:pt idx="90">
                        <c:v>0.15698999999999999</c:v>
                      </c:pt>
                      <c:pt idx="91">
                        <c:v>0.15698999999999999</c:v>
                      </c:pt>
                      <c:pt idx="92">
                        <c:v>0.15698999999999999</c:v>
                      </c:pt>
                      <c:pt idx="93">
                        <c:v>0.15698999999999999</c:v>
                      </c:pt>
                      <c:pt idx="94">
                        <c:v>0.15698999999999999</c:v>
                      </c:pt>
                      <c:pt idx="95">
                        <c:v>0.15698999999999999</c:v>
                      </c:pt>
                      <c:pt idx="96">
                        <c:v>0.15</c:v>
                      </c:pt>
                      <c:pt idx="97">
                        <c:v>0.15</c:v>
                      </c:pt>
                      <c:pt idx="98">
                        <c:v>0.15</c:v>
                      </c:pt>
                      <c:pt idx="99">
                        <c:v>0.15</c:v>
                      </c:pt>
                      <c:pt idx="100">
                        <c:v>0.15</c:v>
                      </c:pt>
                      <c:pt idx="101">
                        <c:v>0.15</c:v>
                      </c:pt>
                      <c:pt idx="102">
                        <c:v>0.15</c:v>
                      </c:pt>
                      <c:pt idx="103">
                        <c:v>0.15</c:v>
                      </c:pt>
                      <c:pt idx="104">
                        <c:v>0.15</c:v>
                      </c:pt>
                      <c:pt idx="105">
                        <c:v>0.15</c:v>
                      </c:pt>
                      <c:pt idx="106">
                        <c:v>0.15</c:v>
                      </c:pt>
                      <c:pt idx="107">
                        <c:v>0.15</c:v>
                      </c:pt>
                      <c:pt idx="108">
                        <c:v>0.15071000000000001</c:v>
                      </c:pt>
                      <c:pt idx="109">
                        <c:v>0.15071000000000001</c:v>
                      </c:pt>
                      <c:pt idx="110">
                        <c:v>0.15071000000000001</c:v>
                      </c:pt>
                      <c:pt idx="111">
                        <c:v>0.15071000000000001</c:v>
                      </c:pt>
                      <c:pt idx="112">
                        <c:v>0.15071000000000001</c:v>
                      </c:pt>
                      <c:pt idx="113">
                        <c:v>0.15071000000000001</c:v>
                      </c:pt>
                      <c:pt idx="114">
                        <c:v>0.15071000000000001</c:v>
                      </c:pt>
                      <c:pt idx="115">
                        <c:v>0.15071000000000001</c:v>
                      </c:pt>
                      <c:pt idx="116">
                        <c:v>0.15071000000000001</c:v>
                      </c:pt>
                      <c:pt idx="117">
                        <c:v>0.15071000000000001</c:v>
                      </c:pt>
                      <c:pt idx="118">
                        <c:v>0.15071000000000001</c:v>
                      </c:pt>
                      <c:pt idx="119">
                        <c:v>0.15071000000000001</c:v>
                      </c:pt>
                      <c:pt idx="120">
                        <c:v>0.21121000000000001</c:v>
                      </c:pt>
                      <c:pt idx="121">
                        <c:v>0.21121000000000001</c:v>
                      </c:pt>
                      <c:pt idx="122">
                        <c:v>0.21121000000000001</c:v>
                      </c:pt>
                      <c:pt idx="123">
                        <c:v>0.21121000000000001</c:v>
                      </c:pt>
                      <c:pt idx="124">
                        <c:v>0.21121000000000001</c:v>
                      </c:pt>
                      <c:pt idx="125">
                        <c:v>0.21121000000000001</c:v>
                      </c:pt>
                      <c:pt idx="126">
                        <c:v>0.21121000000000001</c:v>
                      </c:pt>
                      <c:pt idx="127">
                        <c:v>0.21121000000000001</c:v>
                      </c:pt>
                      <c:pt idx="128">
                        <c:v>0.21121000000000001</c:v>
                      </c:pt>
                      <c:pt idx="129">
                        <c:v>0.21121000000000001</c:v>
                      </c:pt>
                      <c:pt idx="130">
                        <c:v>0.21121000000000001</c:v>
                      </c:pt>
                      <c:pt idx="131">
                        <c:v>0.21121000000000001</c:v>
                      </c:pt>
                      <c:pt idx="132">
                        <c:v>0.23230000000000001</c:v>
                      </c:pt>
                      <c:pt idx="133">
                        <c:v>0.23230000000000001</c:v>
                      </c:pt>
                      <c:pt idx="134">
                        <c:v>0.23230000000000001</c:v>
                      </c:pt>
                      <c:pt idx="135">
                        <c:v>0.23230000000000001</c:v>
                      </c:pt>
                      <c:pt idx="136">
                        <c:v>0.23230000000000001</c:v>
                      </c:pt>
                      <c:pt idx="137">
                        <c:v>0.23230000000000001</c:v>
                      </c:pt>
                      <c:pt idx="138">
                        <c:v>0.23230000000000001</c:v>
                      </c:pt>
                      <c:pt idx="139">
                        <c:v>0.23230000000000001</c:v>
                      </c:pt>
                      <c:pt idx="140">
                        <c:v>0.23230000000000001</c:v>
                      </c:pt>
                      <c:pt idx="141">
                        <c:v>0.23230000000000001</c:v>
                      </c:pt>
                      <c:pt idx="142">
                        <c:v>0.23230000000000001</c:v>
                      </c:pt>
                      <c:pt idx="143">
                        <c:v>0.23230000000000001</c:v>
                      </c:pt>
                      <c:pt idx="144">
                        <c:v>0.25819999999999999</c:v>
                      </c:pt>
                    </c:numCache>
                  </c:numRef>
                </c:yVal>
                <c:smooth val="0"/>
                <c:extLst xmlns:c15="http://schemas.microsoft.com/office/drawing/2012/chart">
                  <c:ext xmlns:c16="http://schemas.microsoft.com/office/drawing/2014/chart" uri="{C3380CC4-5D6E-409C-BE32-E72D297353CC}">
                    <c16:uniqueId val="{00000007-7AF7-4961-9A30-44692624202F}"/>
                  </c:ext>
                </c:extLst>
              </c15:ser>
            </c15:filteredScatterSeries>
          </c:ext>
        </c:extLst>
      </c:scatterChart>
      <c:valAx>
        <c:axId val="588631272"/>
        <c:scaling>
          <c:orientation val="minMax"/>
        </c:scaling>
        <c:delete val="0"/>
        <c:axPos val="b"/>
        <c:majorGridlines>
          <c:spPr>
            <a:ln w="9525" cap="flat" cmpd="sng" algn="ctr">
              <a:solidFill>
                <a:schemeClr val="tx1">
                  <a:lumMod val="15000"/>
                  <a:lumOff val="85000"/>
                </a:schemeClr>
              </a:solidFill>
              <a:round/>
            </a:ln>
            <a:effectLst/>
          </c:spPr>
        </c:majorGridlines>
        <c:numFmt formatCode="m/d/yyyy\ h:mm"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8631992"/>
        <c:crosses val="autoZero"/>
        <c:crossBetween val="midCat"/>
      </c:valAx>
      <c:valAx>
        <c:axId val="588631992"/>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a:lstStyle/>
              <a:p>
                <a:pPr>
                  <a:defRPr/>
                </a:pPr>
                <a:r>
                  <a:rPr lang="en-US"/>
                  <a:t>Power (kW)</a:t>
                </a:r>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8631272"/>
        <c:crosses val="autoZero"/>
        <c:crossBetween val="midCat"/>
      </c:valAx>
    </c:plotArea>
    <c:legend>
      <c:legendPos val="b"/>
      <c:overlay val="0"/>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8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a:pPr>
            <a:r>
              <a:rPr lang="en-US" sz="1600"/>
              <a:t>Scheduled charging current (uncontrolled)</a:t>
            </a:r>
          </a:p>
        </c:rich>
      </c:tx>
      <c:overlay val="0"/>
    </c:title>
    <c:autoTitleDeleted val="0"/>
    <c:plotArea>
      <c:layout>
        <c:manualLayout>
          <c:layoutTarget val="inner"/>
          <c:xMode val="edge"/>
          <c:yMode val="edge"/>
          <c:x val="4.6234387808216634E-2"/>
          <c:y val="0.20048437220458928"/>
          <c:w val="0.91914535347774118"/>
          <c:h val="0.53091671013111275"/>
        </c:manualLayout>
      </c:layout>
      <c:scatterChart>
        <c:scatterStyle val="lineMarker"/>
        <c:varyColors val="0"/>
        <c:ser>
          <c:idx val="3"/>
          <c:order val="0"/>
          <c:tx>
            <c:strRef>
              <c:f>Simulation_March!$M$2</c:f>
              <c:strCache>
                <c:ptCount val="1"/>
                <c:pt idx="0">
                  <c:v>EV0 </c:v>
                </c:pt>
              </c:strCache>
              <c:extLst xmlns:c15="http://schemas.microsoft.com/office/drawing/2012/chart"/>
            </c:strRef>
          </c:tx>
          <c:spPr>
            <a:ln w="9525" cap="rnd">
              <a:solidFill>
                <a:srgbClr val="92D050"/>
              </a:solidFill>
              <a:round/>
            </a:ln>
            <a:effectLst/>
          </c:spPr>
          <c:marker>
            <c:symbol val="circle"/>
            <c:size val="2"/>
            <c:spPr>
              <a:solidFill>
                <a:srgbClr val="92D050"/>
              </a:solidFill>
              <a:ln>
                <a:solidFill>
                  <a:srgbClr val="92D050"/>
                </a:solidFill>
              </a:ln>
            </c:spPr>
          </c:marker>
          <c:xVal>
            <c:numRef>
              <c:f>Simulation_March!$A$3:$A$147</c:f>
              <c:numCache>
                <c:formatCode>m/d/yyyy\ h:mm</c:formatCode>
                <c:ptCount val="145"/>
                <c:pt idx="0">
                  <c:v>44641.25</c:v>
                </c:pt>
                <c:pt idx="1">
                  <c:v>44641.253472222219</c:v>
                </c:pt>
                <c:pt idx="2">
                  <c:v>44641.256944444445</c:v>
                </c:pt>
                <c:pt idx="3">
                  <c:v>44641.260416666664</c:v>
                </c:pt>
                <c:pt idx="4">
                  <c:v>44641.263888888891</c:v>
                </c:pt>
                <c:pt idx="5">
                  <c:v>44641.267361111109</c:v>
                </c:pt>
                <c:pt idx="6">
                  <c:v>44641.270833333336</c:v>
                </c:pt>
                <c:pt idx="7">
                  <c:v>44641.274305555555</c:v>
                </c:pt>
                <c:pt idx="8">
                  <c:v>44641.277777777781</c:v>
                </c:pt>
                <c:pt idx="9">
                  <c:v>44641.28125</c:v>
                </c:pt>
                <c:pt idx="10">
                  <c:v>44641.284722222219</c:v>
                </c:pt>
                <c:pt idx="11">
                  <c:v>44641.288194444445</c:v>
                </c:pt>
                <c:pt idx="12">
                  <c:v>44641.291666666664</c:v>
                </c:pt>
                <c:pt idx="13">
                  <c:v>44641.295138888891</c:v>
                </c:pt>
                <c:pt idx="14">
                  <c:v>44641.298611111109</c:v>
                </c:pt>
                <c:pt idx="15">
                  <c:v>44641.302083333336</c:v>
                </c:pt>
                <c:pt idx="16">
                  <c:v>44641.305555555555</c:v>
                </c:pt>
                <c:pt idx="17">
                  <c:v>44641.309027777781</c:v>
                </c:pt>
                <c:pt idx="18">
                  <c:v>44641.3125</c:v>
                </c:pt>
                <c:pt idx="19">
                  <c:v>44641.315972222219</c:v>
                </c:pt>
                <c:pt idx="20">
                  <c:v>44641.319444444445</c:v>
                </c:pt>
                <c:pt idx="21">
                  <c:v>44641.322916666664</c:v>
                </c:pt>
                <c:pt idx="22">
                  <c:v>44641.326388888891</c:v>
                </c:pt>
                <c:pt idx="23">
                  <c:v>44641.329861111109</c:v>
                </c:pt>
                <c:pt idx="24">
                  <c:v>44641.333333333336</c:v>
                </c:pt>
                <c:pt idx="25">
                  <c:v>44641.336805555555</c:v>
                </c:pt>
                <c:pt idx="26">
                  <c:v>44641.340277777781</c:v>
                </c:pt>
                <c:pt idx="27">
                  <c:v>44641.34375</c:v>
                </c:pt>
                <c:pt idx="28">
                  <c:v>44641.347222222219</c:v>
                </c:pt>
                <c:pt idx="29">
                  <c:v>44641.350694444445</c:v>
                </c:pt>
                <c:pt idx="30">
                  <c:v>44641.354166666664</c:v>
                </c:pt>
                <c:pt idx="31">
                  <c:v>44641.357638888891</c:v>
                </c:pt>
                <c:pt idx="32">
                  <c:v>44641.361111111109</c:v>
                </c:pt>
                <c:pt idx="33">
                  <c:v>44641.364583333336</c:v>
                </c:pt>
                <c:pt idx="34">
                  <c:v>44641.368055555555</c:v>
                </c:pt>
                <c:pt idx="35">
                  <c:v>44641.371527777781</c:v>
                </c:pt>
                <c:pt idx="36">
                  <c:v>44641.375</c:v>
                </c:pt>
                <c:pt idx="37">
                  <c:v>44641.378472222219</c:v>
                </c:pt>
                <c:pt idx="38">
                  <c:v>44641.381944444445</c:v>
                </c:pt>
                <c:pt idx="39">
                  <c:v>44641.385416666664</c:v>
                </c:pt>
                <c:pt idx="40">
                  <c:v>44641.388888888891</c:v>
                </c:pt>
                <c:pt idx="41">
                  <c:v>44641.392361111109</c:v>
                </c:pt>
                <c:pt idx="42">
                  <c:v>44641.395833333336</c:v>
                </c:pt>
                <c:pt idx="43">
                  <c:v>44641.399305555555</c:v>
                </c:pt>
                <c:pt idx="44">
                  <c:v>44641.402777777781</c:v>
                </c:pt>
                <c:pt idx="45">
                  <c:v>44641.40625</c:v>
                </c:pt>
                <c:pt idx="46">
                  <c:v>44641.409722222219</c:v>
                </c:pt>
                <c:pt idx="47">
                  <c:v>44641.413194444445</c:v>
                </c:pt>
                <c:pt idx="48">
                  <c:v>44641.416666666664</c:v>
                </c:pt>
                <c:pt idx="49">
                  <c:v>44641.420138888891</c:v>
                </c:pt>
                <c:pt idx="50">
                  <c:v>44641.423611111109</c:v>
                </c:pt>
                <c:pt idx="51">
                  <c:v>44641.427083333336</c:v>
                </c:pt>
                <c:pt idx="52">
                  <c:v>44641.430555555555</c:v>
                </c:pt>
                <c:pt idx="53">
                  <c:v>44641.434027777781</c:v>
                </c:pt>
                <c:pt idx="54">
                  <c:v>44641.4375</c:v>
                </c:pt>
                <c:pt idx="55">
                  <c:v>44641.440972222219</c:v>
                </c:pt>
                <c:pt idx="56">
                  <c:v>44641.444444444445</c:v>
                </c:pt>
                <c:pt idx="57">
                  <c:v>44641.447916666664</c:v>
                </c:pt>
                <c:pt idx="58">
                  <c:v>44641.451388888891</c:v>
                </c:pt>
                <c:pt idx="59">
                  <c:v>44641.454861111109</c:v>
                </c:pt>
                <c:pt idx="60">
                  <c:v>44641.458333333336</c:v>
                </c:pt>
                <c:pt idx="61">
                  <c:v>44641.461805555555</c:v>
                </c:pt>
                <c:pt idx="62">
                  <c:v>44641.465277777781</c:v>
                </c:pt>
                <c:pt idx="63">
                  <c:v>44641.46875</c:v>
                </c:pt>
                <c:pt idx="64">
                  <c:v>44641.472222222219</c:v>
                </c:pt>
                <c:pt idx="65">
                  <c:v>44641.475694444445</c:v>
                </c:pt>
                <c:pt idx="66">
                  <c:v>44641.479166666664</c:v>
                </c:pt>
                <c:pt idx="67">
                  <c:v>44641.482638888891</c:v>
                </c:pt>
                <c:pt idx="68">
                  <c:v>44641.486111111109</c:v>
                </c:pt>
                <c:pt idx="69">
                  <c:v>44641.489583333336</c:v>
                </c:pt>
                <c:pt idx="70">
                  <c:v>44641.493055555555</c:v>
                </c:pt>
                <c:pt idx="71">
                  <c:v>44641.496527777781</c:v>
                </c:pt>
                <c:pt idx="72">
                  <c:v>44641.5</c:v>
                </c:pt>
                <c:pt idx="73">
                  <c:v>44641.503472222219</c:v>
                </c:pt>
                <c:pt idx="74">
                  <c:v>44641.506944444445</c:v>
                </c:pt>
                <c:pt idx="75">
                  <c:v>44641.510416666664</c:v>
                </c:pt>
                <c:pt idx="76">
                  <c:v>44641.513888888891</c:v>
                </c:pt>
                <c:pt idx="77">
                  <c:v>44641.517361111109</c:v>
                </c:pt>
                <c:pt idx="78">
                  <c:v>44641.520833333336</c:v>
                </c:pt>
                <c:pt idx="79">
                  <c:v>44641.524305555555</c:v>
                </c:pt>
                <c:pt idx="80">
                  <c:v>44641.527777777781</c:v>
                </c:pt>
                <c:pt idx="81">
                  <c:v>44641.53125</c:v>
                </c:pt>
                <c:pt idx="82">
                  <c:v>44641.534722222219</c:v>
                </c:pt>
                <c:pt idx="83">
                  <c:v>44641.538194444445</c:v>
                </c:pt>
                <c:pt idx="84">
                  <c:v>44641.541666666664</c:v>
                </c:pt>
                <c:pt idx="85">
                  <c:v>44641.545138888891</c:v>
                </c:pt>
                <c:pt idx="86">
                  <c:v>44641.548611111109</c:v>
                </c:pt>
                <c:pt idx="87">
                  <c:v>44641.552083333336</c:v>
                </c:pt>
                <c:pt idx="88">
                  <c:v>44641.555555555555</c:v>
                </c:pt>
                <c:pt idx="89">
                  <c:v>44641.559027777781</c:v>
                </c:pt>
                <c:pt idx="90">
                  <c:v>44641.5625</c:v>
                </c:pt>
                <c:pt idx="91">
                  <c:v>44641.565972222219</c:v>
                </c:pt>
                <c:pt idx="92">
                  <c:v>44641.569444444445</c:v>
                </c:pt>
                <c:pt idx="93">
                  <c:v>44641.572916666664</c:v>
                </c:pt>
                <c:pt idx="94">
                  <c:v>44641.576388888891</c:v>
                </c:pt>
                <c:pt idx="95">
                  <c:v>44641.579861111109</c:v>
                </c:pt>
                <c:pt idx="96">
                  <c:v>44641.583333333336</c:v>
                </c:pt>
                <c:pt idx="97">
                  <c:v>44641.586805555555</c:v>
                </c:pt>
                <c:pt idx="98">
                  <c:v>44641.590277777781</c:v>
                </c:pt>
                <c:pt idx="99">
                  <c:v>44641.59375</c:v>
                </c:pt>
                <c:pt idx="100">
                  <c:v>44641.597222222219</c:v>
                </c:pt>
                <c:pt idx="101">
                  <c:v>44641.600694444445</c:v>
                </c:pt>
                <c:pt idx="102">
                  <c:v>44641.604166666664</c:v>
                </c:pt>
                <c:pt idx="103">
                  <c:v>44641.607638888891</c:v>
                </c:pt>
                <c:pt idx="104">
                  <c:v>44641.611111111109</c:v>
                </c:pt>
                <c:pt idx="105">
                  <c:v>44641.614583333336</c:v>
                </c:pt>
                <c:pt idx="106">
                  <c:v>44641.618055555555</c:v>
                </c:pt>
                <c:pt idx="107">
                  <c:v>44641.621527777781</c:v>
                </c:pt>
                <c:pt idx="108">
                  <c:v>44641.625</c:v>
                </c:pt>
                <c:pt idx="109">
                  <c:v>44641.628472222219</c:v>
                </c:pt>
                <c:pt idx="110">
                  <c:v>44641.631944444445</c:v>
                </c:pt>
                <c:pt idx="111">
                  <c:v>44641.635416666664</c:v>
                </c:pt>
                <c:pt idx="112">
                  <c:v>44641.638888888891</c:v>
                </c:pt>
                <c:pt idx="113">
                  <c:v>44641.642361111109</c:v>
                </c:pt>
                <c:pt idx="114">
                  <c:v>44641.645833333336</c:v>
                </c:pt>
                <c:pt idx="115">
                  <c:v>44641.649305555555</c:v>
                </c:pt>
                <c:pt idx="116">
                  <c:v>44641.652777777781</c:v>
                </c:pt>
                <c:pt idx="117">
                  <c:v>44641.65625</c:v>
                </c:pt>
                <c:pt idx="118">
                  <c:v>44641.659722222219</c:v>
                </c:pt>
                <c:pt idx="119">
                  <c:v>44641.663194444445</c:v>
                </c:pt>
                <c:pt idx="120">
                  <c:v>44641.666666666664</c:v>
                </c:pt>
                <c:pt idx="121">
                  <c:v>44641.670138888891</c:v>
                </c:pt>
                <c:pt idx="122">
                  <c:v>44641.673611111109</c:v>
                </c:pt>
                <c:pt idx="123">
                  <c:v>44641.677083333336</c:v>
                </c:pt>
                <c:pt idx="124">
                  <c:v>44641.680555555555</c:v>
                </c:pt>
                <c:pt idx="125">
                  <c:v>44641.684027777781</c:v>
                </c:pt>
                <c:pt idx="126">
                  <c:v>44641.6875</c:v>
                </c:pt>
                <c:pt idx="127">
                  <c:v>44641.690972222219</c:v>
                </c:pt>
                <c:pt idx="128">
                  <c:v>44641.694444444445</c:v>
                </c:pt>
                <c:pt idx="129">
                  <c:v>44641.697916666664</c:v>
                </c:pt>
                <c:pt idx="130">
                  <c:v>44641.701388888891</c:v>
                </c:pt>
                <c:pt idx="131">
                  <c:v>44641.704861111109</c:v>
                </c:pt>
                <c:pt idx="132">
                  <c:v>44641.708333333336</c:v>
                </c:pt>
                <c:pt idx="133">
                  <c:v>44641.711805555555</c:v>
                </c:pt>
                <c:pt idx="134">
                  <c:v>44641.715277777781</c:v>
                </c:pt>
                <c:pt idx="135">
                  <c:v>44641.71875</c:v>
                </c:pt>
                <c:pt idx="136">
                  <c:v>44641.722222222219</c:v>
                </c:pt>
                <c:pt idx="137">
                  <c:v>44641.725694444445</c:v>
                </c:pt>
                <c:pt idx="138">
                  <c:v>44641.729166666664</c:v>
                </c:pt>
                <c:pt idx="139">
                  <c:v>44641.732638888891</c:v>
                </c:pt>
                <c:pt idx="140">
                  <c:v>44641.736111111109</c:v>
                </c:pt>
                <c:pt idx="141">
                  <c:v>44641.739583333336</c:v>
                </c:pt>
                <c:pt idx="142">
                  <c:v>44641.743055555555</c:v>
                </c:pt>
                <c:pt idx="143">
                  <c:v>44641.746527777781</c:v>
                </c:pt>
                <c:pt idx="144">
                  <c:v>44641.75</c:v>
                </c:pt>
              </c:numCache>
              <c:extLst xmlns:c15="http://schemas.microsoft.com/office/drawing/2012/chart"/>
            </c:numRef>
          </c:xVal>
          <c:yVal>
            <c:numRef>
              <c:f>Simulation_March!$L$3:$L$147</c:f>
              <c:numCache>
                <c:formatCode>General</c:formatCode>
                <c:ptCount val="14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20</c:v>
                </c:pt>
                <c:pt idx="22">
                  <c:v>20</c:v>
                </c:pt>
                <c:pt idx="23">
                  <c:v>20</c:v>
                </c:pt>
                <c:pt idx="24">
                  <c:v>20</c:v>
                </c:pt>
                <c:pt idx="25">
                  <c:v>20</c:v>
                </c:pt>
                <c:pt idx="26">
                  <c:v>20</c:v>
                </c:pt>
                <c:pt idx="27">
                  <c:v>20</c:v>
                </c:pt>
                <c:pt idx="28">
                  <c:v>20</c:v>
                </c:pt>
                <c:pt idx="29">
                  <c:v>20</c:v>
                </c:pt>
                <c:pt idx="30">
                  <c:v>20</c:v>
                </c:pt>
                <c:pt idx="31">
                  <c:v>20</c:v>
                </c:pt>
                <c:pt idx="32">
                  <c:v>20</c:v>
                </c:pt>
                <c:pt idx="33">
                  <c:v>20</c:v>
                </c:pt>
                <c:pt idx="34">
                  <c:v>20</c:v>
                </c:pt>
                <c:pt idx="35">
                  <c:v>20</c:v>
                </c:pt>
                <c:pt idx="36">
                  <c:v>20</c:v>
                </c:pt>
                <c:pt idx="37">
                  <c:v>20</c:v>
                </c:pt>
                <c:pt idx="38">
                  <c:v>20</c:v>
                </c:pt>
                <c:pt idx="39">
                  <c:v>20</c:v>
                </c:pt>
                <c:pt idx="40">
                  <c:v>20</c:v>
                </c:pt>
                <c:pt idx="41">
                  <c:v>20</c:v>
                </c:pt>
                <c:pt idx="42">
                  <c:v>20</c:v>
                </c:pt>
                <c:pt idx="43">
                  <c:v>20</c:v>
                </c:pt>
                <c:pt idx="44">
                  <c:v>20</c:v>
                </c:pt>
                <c:pt idx="45">
                  <c:v>20</c:v>
                </c:pt>
                <c:pt idx="46">
                  <c:v>20</c:v>
                </c:pt>
                <c:pt idx="47">
                  <c:v>20</c:v>
                </c:pt>
                <c:pt idx="48">
                  <c:v>20</c:v>
                </c:pt>
                <c:pt idx="49">
                  <c:v>20</c:v>
                </c:pt>
                <c:pt idx="50">
                  <c:v>20</c:v>
                </c:pt>
                <c:pt idx="51">
                  <c:v>20</c:v>
                </c:pt>
                <c:pt idx="52">
                  <c:v>20</c:v>
                </c:pt>
                <c:pt idx="53">
                  <c:v>20</c:v>
                </c:pt>
                <c:pt idx="54">
                  <c:v>20</c:v>
                </c:pt>
                <c:pt idx="55">
                  <c:v>20</c:v>
                </c:pt>
                <c:pt idx="56">
                  <c:v>20</c:v>
                </c:pt>
                <c:pt idx="57">
                  <c:v>20</c:v>
                </c:pt>
                <c:pt idx="58">
                  <c:v>20</c:v>
                </c:pt>
                <c:pt idx="59">
                  <c:v>20</c:v>
                </c:pt>
                <c:pt idx="60">
                  <c:v>20</c:v>
                </c:pt>
                <c:pt idx="61">
                  <c:v>20</c:v>
                </c:pt>
                <c:pt idx="62">
                  <c:v>20</c:v>
                </c:pt>
                <c:pt idx="63">
                  <c:v>20</c:v>
                </c:pt>
                <c:pt idx="64">
                  <c:v>20</c:v>
                </c:pt>
                <c:pt idx="65">
                  <c:v>20</c:v>
                </c:pt>
                <c:pt idx="66">
                  <c:v>20</c:v>
                </c:pt>
                <c:pt idx="67">
                  <c:v>20</c:v>
                </c:pt>
                <c:pt idx="68">
                  <c:v>20</c:v>
                </c:pt>
                <c:pt idx="69">
                  <c:v>20</c:v>
                </c:pt>
                <c:pt idx="70">
                  <c:v>20</c:v>
                </c:pt>
                <c:pt idx="71">
                  <c:v>20</c:v>
                </c:pt>
                <c:pt idx="72">
                  <c:v>20</c:v>
                </c:pt>
                <c:pt idx="73">
                  <c:v>20</c:v>
                </c:pt>
                <c:pt idx="74">
                  <c:v>20</c:v>
                </c:pt>
                <c:pt idx="75">
                  <c:v>20</c:v>
                </c:pt>
                <c:pt idx="76">
                  <c:v>20</c:v>
                </c:pt>
                <c:pt idx="77">
                  <c:v>20</c:v>
                </c:pt>
                <c:pt idx="78">
                  <c:v>20</c:v>
                </c:pt>
                <c:pt idx="79">
                  <c:v>20</c:v>
                </c:pt>
                <c:pt idx="80">
                  <c:v>20</c:v>
                </c:pt>
                <c:pt idx="81">
                  <c:v>20</c:v>
                </c:pt>
                <c:pt idx="82">
                  <c:v>20</c:v>
                </c:pt>
                <c:pt idx="83">
                  <c:v>20</c:v>
                </c:pt>
                <c:pt idx="84">
                  <c:v>20</c:v>
                </c:pt>
                <c:pt idx="85">
                  <c:v>20</c:v>
                </c:pt>
                <c:pt idx="86">
                  <c:v>20</c:v>
                </c:pt>
                <c:pt idx="87">
                  <c:v>20</c:v>
                </c:pt>
                <c:pt idx="88">
                  <c:v>20</c:v>
                </c:pt>
                <c:pt idx="89">
                  <c:v>20</c:v>
                </c:pt>
                <c:pt idx="90">
                  <c:v>20</c:v>
                </c:pt>
                <c:pt idx="91">
                  <c:v>20</c:v>
                </c:pt>
                <c:pt idx="92">
                  <c:v>20</c:v>
                </c:pt>
                <c:pt idx="93">
                  <c:v>20</c:v>
                </c:pt>
                <c:pt idx="94">
                  <c:v>20</c:v>
                </c:pt>
                <c:pt idx="95">
                  <c:v>20</c:v>
                </c:pt>
                <c:pt idx="96">
                  <c:v>20</c:v>
                </c:pt>
                <c:pt idx="97">
                  <c:v>20</c:v>
                </c:pt>
                <c:pt idx="98">
                  <c:v>20</c:v>
                </c:pt>
                <c:pt idx="99">
                  <c:v>20</c:v>
                </c:pt>
                <c:pt idx="100">
                  <c:v>20</c:v>
                </c:pt>
                <c:pt idx="101">
                  <c:v>20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numCache>
            </c:numRef>
          </c:yVal>
          <c:smooth val="0"/>
          <c:extLst xmlns:c15="http://schemas.microsoft.com/office/drawing/2012/chart">
            <c:ext xmlns:c16="http://schemas.microsoft.com/office/drawing/2014/chart" uri="{C3380CC4-5D6E-409C-BE32-E72D297353CC}">
              <c16:uniqueId val="{00000002-BDDF-4F44-ACB1-4698067B7D50}"/>
            </c:ext>
          </c:extLst>
        </c:ser>
        <c:ser>
          <c:idx val="1"/>
          <c:order val="1"/>
          <c:tx>
            <c:strRef>
              <c:f>Simulation_March!$U$2</c:f>
              <c:strCache>
                <c:ptCount val="1"/>
                <c:pt idx="0">
                  <c:v>EV1 </c:v>
                </c:pt>
              </c:strCache>
              <c:extLst xmlns:c15="http://schemas.microsoft.com/office/drawing/2012/chart"/>
            </c:strRef>
          </c:tx>
          <c:spPr>
            <a:ln w="9525"/>
          </c:spPr>
          <c:marker>
            <c:symbol val="circle"/>
            <c:size val="2"/>
            <c:spPr>
              <a:ln w="6350"/>
            </c:spPr>
          </c:marker>
          <c:dPt>
            <c:idx val="107"/>
            <c:marker>
              <c:spPr>
                <a:ln w="9525"/>
              </c:spPr>
            </c:marker>
            <c:bubble3D val="0"/>
            <c:extLst xmlns:c15="http://schemas.microsoft.com/office/drawing/2012/chart">
              <c:ext xmlns:c16="http://schemas.microsoft.com/office/drawing/2014/chart" uri="{C3380CC4-5D6E-409C-BE32-E72D297353CC}">
                <c16:uniqueId val="{00000003-BDDF-4F44-ACB1-4698067B7D50}"/>
              </c:ext>
            </c:extLst>
          </c:dPt>
          <c:xVal>
            <c:numRef>
              <c:f>Simulation_March!$A$3:$A$147</c:f>
              <c:numCache>
                <c:formatCode>m/d/yyyy\ h:mm</c:formatCode>
                <c:ptCount val="145"/>
                <c:pt idx="0">
                  <c:v>44641.25</c:v>
                </c:pt>
                <c:pt idx="1">
                  <c:v>44641.253472222219</c:v>
                </c:pt>
                <c:pt idx="2">
                  <c:v>44641.256944444445</c:v>
                </c:pt>
                <c:pt idx="3">
                  <c:v>44641.260416666664</c:v>
                </c:pt>
                <c:pt idx="4">
                  <c:v>44641.263888888891</c:v>
                </c:pt>
                <c:pt idx="5">
                  <c:v>44641.267361111109</c:v>
                </c:pt>
                <c:pt idx="6">
                  <c:v>44641.270833333336</c:v>
                </c:pt>
                <c:pt idx="7">
                  <c:v>44641.274305555555</c:v>
                </c:pt>
                <c:pt idx="8">
                  <c:v>44641.277777777781</c:v>
                </c:pt>
                <c:pt idx="9">
                  <c:v>44641.28125</c:v>
                </c:pt>
                <c:pt idx="10">
                  <c:v>44641.284722222219</c:v>
                </c:pt>
                <c:pt idx="11">
                  <c:v>44641.288194444445</c:v>
                </c:pt>
                <c:pt idx="12">
                  <c:v>44641.291666666664</c:v>
                </c:pt>
                <c:pt idx="13">
                  <c:v>44641.295138888891</c:v>
                </c:pt>
                <c:pt idx="14">
                  <c:v>44641.298611111109</c:v>
                </c:pt>
                <c:pt idx="15">
                  <c:v>44641.302083333336</c:v>
                </c:pt>
                <c:pt idx="16">
                  <c:v>44641.305555555555</c:v>
                </c:pt>
                <c:pt idx="17">
                  <c:v>44641.309027777781</c:v>
                </c:pt>
                <c:pt idx="18">
                  <c:v>44641.3125</c:v>
                </c:pt>
                <c:pt idx="19">
                  <c:v>44641.315972222219</c:v>
                </c:pt>
                <c:pt idx="20">
                  <c:v>44641.319444444445</c:v>
                </c:pt>
                <c:pt idx="21">
                  <c:v>44641.322916666664</c:v>
                </c:pt>
                <c:pt idx="22">
                  <c:v>44641.326388888891</c:v>
                </c:pt>
                <c:pt idx="23">
                  <c:v>44641.329861111109</c:v>
                </c:pt>
                <c:pt idx="24">
                  <c:v>44641.333333333336</c:v>
                </c:pt>
                <c:pt idx="25">
                  <c:v>44641.336805555555</c:v>
                </c:pt>
                <c:pt idx="26">
                  <c:v>44641.340277777781</c:v>
                </c:pt>
                <c:pt idx="27">
                  <c:v>44641.34375</c:v>
                </c:pt>
                <c:pt idx="28">
                  <c:v>44641.347222222219</c:v>
                </c:pt>
                <c:pt idx="29">
                  <c:v>44641.350694444445</c:v>
                </c:pt>
                <c:pt idx="30">
                  <c:v>44641.354166666664</c:v>
                </c:pt>
                <c:pt idx="31">
                  <c:v>44641.357638888891</c:v>
                </c:pt>
                <c:pt idx="32">
                  <c:v>44641.361111111109</c:v>
                </c:pt>
                <c:pt idx="33">
                  <c:v>44641.364583333336</c:v>
                </c:pt>
                <c:pt idx="34">
                  <c:v>44641.368055555555</c:v>
                </c:pt>
                <c:pt idx="35">
                  <c:v>44641.371527777781</c:v>
                </c:pt>
                <c:pt idx="36">
                  <c:v>44641.375</c:v>
                </c:pt>
                <c:pt idx="37">
                  <c:v>44641.378472222219</c:v>
                </c:pt>
                <c:pt idx="38">
                  <c:v>44641.381944444445</c:v>
                </c:pt>
                <c:pt idx="39">
                  <c:v>44641.385416666664</c:v>
                </c:pt>
                <c:pt idx="40">
                  <c:v>44641.388888888891</c:v>
                </c:pt>
                <c:pt idx="41">
                  <c:v>44641.392361111109</c:v>
                </c:pt>
                <c:pt idx="42">
                  <c:v>44641.395833333336</c:v>
                </c:pt>
                <c:pt idx="43">
                  <c:v>44641.399305555555</c:v>
                </c:pt>
                <c:pt idx="44">
                  <c:v>44641.402777777781</c:v>
                </c:pt>
                <c:pt idx="45">
                  <c:v>44641.40625</c:v>
                </c:pt>
                <c:pt idx="46">
                  <c:v>44641.409722222219</c:v>
                </c:pt>
                <c:pt idx="47">
                  <c:v>44641.413194444445</c:v>
                </c:pt>
                <c:pt idx="48">
                  <c:v>44641.416666666664</c:v>
                </c:pt>
                <c:pt idx="49">
                  <c:v>44641.420138888891</c:v>
                </c:pt>
                <c:pt idx="50">
                  <c:v>44641.423611111109</c:v>
                </c:pt>
                <c:pt idx="51">
                  <c:v>44641.427083333336</c:v>
                </c:pt>
                <c:pt idx="52">
                  <c:v>44641.430555555555</c:v>
                </c:pt>
                <c:pt idx="53">
                  <c:v>44641.434027777781</c:v>
                </c:pt>
                <c:pt idx="54">
                  <c:v>44641.4375</c:v>
                </c:pt>
                <c:pt idx="55">
                  <c:v>44641.440972222219</c:v>
                </c:pt>
                <c:pt idx="56">
                  <c:v>44641.444444444445</c:v>
                </c:pt>
                <c:pt idx="57">
                  <c:v>44641.447916666664</c:v>
                </c:pt>
                <c:pt idx="58">
                  <c:v>44641.451388888891</c:v>
                </c:pt>
                <c:pt idx="59">
                  <c:v>44641.454861111109</c:v>
                </c:pt>
                <c:pt idx="60">
                  <c:v>44641.458333333336</c:v>
                </c:pt>
                <c:pt idx="61">
                  <c:v>44641.461805555555</c:v>
                </c:pt>
                <c:pt idx="62">
                  <c:v>44641.465277777781</c:v>
                </c:pt>
                <c:pt idx="63">
                  <c:v>44641.46875</c:v>
                </c:pt>
                <c:pt idx="64">
                  <c:v>44641.472222222219</c:v>
                </c:pt>
                <c:pt idx="65">
                  <c:v>44641.475694444445</c:v>
                </c:pt>
                <c:pt idx="66">
                  <c:v>44641.479166666664</c:v>
                </c:pt>
                <c:pt idx="67">
                  <c:v>44641.482638888891</c:v>
                </c:pt>
                <c:pt idx="68">
                  <c:v>44641.486111111109</c:v>
                </c:pt>
                <c:pt idx="69">
                  <c:v>44641.489583333336</c:v>
                </c:pt>
                <c:pt idx="70">
                  <c:v>44641.493055555555</c:v>
                </c:pt>
                <c:pt idx="71">
                  <c:v>44641.496527777781</c:v>
                </c:pt>
                <c:pt idx="72">
                  <c:v>44641.5</c:v>
                </c:pt>
                <c:pt idx="73">
                  <c:v>44641.503472222219</c:v>
                </c:pt>
                <c:pt idx="74">
                  <c:v>44641.506944444445</c:v>
                </c:pt>
                <c:pt idx="75">
                  <c:v>44641.510416666664</c:v>
                </c:pt>
                <c:pt idx="76">
                  <c:v>44641.513888888891</c:v>
                </c:pt>
                <c:pt idx="77">
                  <c:v>44641.517361111109</c:v>
                </c:pt>
                <c:pt idx="78">
                  <c:v>44641.520833333336</c:v>
                </c:pt>
                <c:pt idx="79">
                  <c:v>44641.524305555555</c:v>
                </c:pt>
                <c:pt idx="80">
                  <c:v>44641.527777777781</c:v>
                </c:pt>
                <c:pt idx="81">
                  <c:v>44641.53125</c:v>
                </c:pt>
                <c:pt idx="82">
                  <c:v>44641.534722222219</c:v>
                </c:pt>
                <c:pt idx="83">
                  <c:v>44641.538194444445</c:v>
                </c:pt>
                <c:pt idx="84">
                  <c:v>44641.541666666664</c:v>
                </c:pt>
                <c:pt idx="85">
                  <c:v>44641.545138888891</c:v>
                </c:pt>
                <c:pt idx="86">
                  <c:v>44641.548611111109</c:v>
                </c:pt>
                <c:pt idx="87">
                  <c:v>44641.552083333336</c:v>
                </c:pt>
                <c:pt idx="88">
                  <c:v>44641.555555555555</c:v>
                </c:pt>
                <c:pt idx="89">
                  <c:v>44641.559027777781</c:v>
                </c:pt>
                <c:pt idx="90">
                  <c:v>44641.5625</c:v>
                </c:pt>
                <c:pt idx="91">
                  <c:v>44641.565972222219</c:v>
                </c:pt>
                <c:pt idx="92">
                  <c:v>44641.569444444445</c:v>
                </c:pt>
                <c:pt idx="93">
                  <c:v>44641.572916666664</c:v>
                </c:pt>
                <c:pt idx="94">
                  <c:v>44641.576388888891</c:v>
                </c:pt>
                <c:pt idx="95">
                  <c:v>44641.579861111109</c:v>
                </c:pt>
                <c:pt idx="96">
                  <c:v>44641.583333333336</c:v>
                </c:pt>
                <c:pt idx="97">
                  <c:v>44641.586805555555</c:v>
                </c:pt>
                <c:pt idx="98">
                  <c:v>44641.590277777781</c:v>
                </c:pt>
                <c:pt idx="99">
                  <c:v>44641.59375</c:v>
                </c:pt>
                <c:pt idx="100">
                  <c:v>44641.597222222219</c:v>
                </c:pt>
                <c:pt idx="101">
                  <c:v>44641.600694444445</c:v>
                </c:pt>
                <c:pt idx="102">
                  <c:v>44641.604166666664</c:v>
                </c:pt>
                <c:pt idx="103">
                  <c:v>44641.607638888891</c:v>
                </c:pt>
                <c:pt idx="104">
                  <c:v>44641.611111111109</c:v>
                </c:pt>
                <c:pt idx="105">
                  <c:v>44641.614583333336</c:v>
                </c:pt>
                <c:pt idx="106">
                  <c:v>44641.618055555555</c:v>
                </c:pt>
                <c:pt idx="107">
                  <c:v>44641.621527777781</c:v>
                </c:pt>
                <c:pt idx="108">
                  <c:v>44641.625</c:v>
                </c:pt>
                <c:pt idx="109">
                  <c:v>44641.628472222219</c:v>
                </c:pt>
                <c:pt idx="110">
                  <c:v>44641.631944444445</c:v>
                </c:pt>
                <c:pt idx="111">
                  <c:v>44641.635416666664</c:v>
                </c:pt>
                <c:pt idx="112">
                  <c:v>44641.638888888891</c:v>
                </c:pt>
                <c:pt idx="113">
                  <c:v>44641.642361111109</c:v>
                </c:pt>
                <c:pt idx="114">
                  <c:v>44641.645833333336</c:v>
                </c:pt>
                <c:pt idx="115">
                  <c:v>44641.649305555555</c:v>
                </c:pt>
                <c:pt idx="116">
                  <c:v>44641.652777777781</c:v>
                </c:pt>
                <c:pt idx="117">
                  <c:v>44641.65625</c:v>
                </c:pt>
                <c:pt idx="118">
                  <c:v>44641.659722222219</c:v>
                </c:pt>
                <c:pt idx="119">
                  <c:v>44641.663194444445</c:v>
                </c:pt>
                <c:pt idx="120">
                  <c:v>44641.666666666664</c:v>
                </c:pt>
                <c:pt idx="121">
                  <c:v>44641.670138888891</c:v>
                </c:pt>
                <c:pt idx="122">
                  <c:v>44641.673611111109</c:v>
                </c:pt>
                <c:pt idx="123">
                  <c:v>44641.677083333336</c:v>
                </c:pt>
                <c:pt idx="124">
                  <c:v>44641.680555555555</c:v>
                </c:pt>
                <c:pt idx="125">
                  <c:v>44641.684027777781</c:v>
                </c:pt>
                <c:pt idx="126">
                  <c:v>44641.6875</c:v>
                </c:pt>
                <c:pt idx="127">
                  <c:v>44641.690972222219</c:v>
                </c:pt>
                <c:pt idx="128">
                  <c:v>44641.694444444445</c:v>
                </c:pt>
                <c:pt idx="129">
                  <c:v>44641.697916666664</c:v>
                </c:pt>
                <c:pt idx="130">
                  <c:v>44641.701388888891</c:v>
                </c:pt>
                <c:pt idx="131">
                  <c:v>44641.704861111109</c:v>
                </c:pt>
                <c:pt idx="132">
                  <c:v>44641.708333333336</c:v>
                </c:pt>
                <c:pt idx="133">
                  <c:v>44641.711805555555</c:v>
                </c:pt>
                <c:pt idx="134">
                  <c:v>44641.715277777781</c:v>
                </c:pt>
                <c:pt idx="135">
                  <c:v>44641.71875</c:v>
                </c:pt>
                <c:pt idx="136">
                  <c:v>44641.722222222219</c:v>
                </c:pt>
                <c:pt idx="137">
                  <c:v>44641.725694444445</c:v>
                </c:pt>
                <c:pt idx="138">
                  <c:v>44641.729166666664</c:v>
                </c:pt>
                <c:pt idx="139">
                  <c:v>44641.732638888891</c:v>
                </c:pt>
                <c:pt idx="140">
                  <c:v>44641.736111111109</c:v>
                </c:pt>
                <c:pt idx="141">
                  <c:v>44641.739583333336</c:v>
                </c:pt>
                <c:pt idx="142">
                  <c:v>44641.743055555555</c:v>
                </c:pt>
                <c:pt idx="143">
                  <c:v>44641.746527777781</c:v>
                </c:pt>
                <c:pt idx="144">
                  <c:v>44641.75</c:v>
                </c:pt>
              </c:numCache>
              <c:extLst xmlns:c15="http://schemas.microsoft.com/office/drawing/2012/chart"/>
            </c:numRef>
          </c:xVal>
          <c:yVal>
            <c:numRef>
              <c:f>Simulation_March!$T$3:$T$147</c:f>
              <c:numCache>
                <c:formatCode>General</c:formatCode>
                <c:ptCount val="14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20</c:v>
                </c:pt>
                <c:pt idx="31">
                  <c:v>20</c:v>
                </c:pt>
                <c:pt idx="32">
                  <c:v>20</c:v>
                </c:pt>
                <c:pt idx="33">
                  <c:v>20</c:v>
                </c:pt>
                <c:pt idx="34">
                  <c:v>20</c:v>
                </c:pt>
                <c:pt idx="35">
                  <c:v>20</c:v>
                </c:pt>
                <c:pt idx="36">
                  <c:v>20</c:v>
                </c:pt>
                <c:pt idx="37">
                  <c:v>20</c:v>
                </c:pt>
                <c:pt idx="38">
                  <c:v>20</c:v>
                </c:pt>
                <c:pt idx="39">
                  <c:v>20</c:v>
                </c:pt>
                <c:pt idx="40">
                  <c:v>20</c:v>
                </c:pt>
                <c:pt idx="41">
                  <c:v>20</c:v>
                </c:pt>
                <c:pt idx="42">
                  <c:v>20</c:v>
                </c:pt>
                <c:pt idx="43">
                  <c:v>20</c:v>
                </c:pt>
                <c:pt idx="44">
                  <c:v>20</c:v>
                </c:pt>
                <c:pt idx="45">
                  <c:v>20</c:v>
                </c:pt>
                <c:pt idx="46">
                  <c:v>20</c:v>
                </c:pt>
                <c:pt idx="47">
                  <c:v>20</c:v>
                </c:pt>
                <c:pt idx="48">
                  <c:v>20</c:v>
                </c:pt>
                <c:pt idx="49">
                  <c:v>20</c:v>
                </c:pt>
                <c:pt idx="50">
                  <c:v>20</c:v>
                </c:pt>
                <c:pt idx="51">
                  <c:v>20</c:v>
                </c:pt>
                <c:pt idx="52">
                  <c:v>20</c:v>
                </c:pt>
                <c:pt idx="53">
                  <c:v>20</c:v>
                </c:pt>
                <c:pt idx="54">
                  <c:v>20</c:v>
                </c:pt>
                <c:pt idx="55">
                  <c:v>20</c:v>
                </c:pt>
                <c:pt idx="56">
                  <c:v>20</c:v>
                </c:pt>
                <c:pt idx="57">
                  <c:v>20</c:v>
                </c:pt>
                <c:pt idx="58">
                  <c:v>20</c:v>
                </c:pt>
                <c:pt idx="59">
                  <c:v>20</c:v>
                </c:pt>
                <c:pt idx="60">
                  <c:v>20</c:v>
                </c:pt>
                <c:pt idx="61">
                  <c:v>20</c:v>
                </c:pt>
                <c:pt idx="62">
                  <c:v>20</c:v>
                </c:pt>
                <c:pt idx="63">
                  <c:v>20</c:v>
                </c:pt>
                <c:pt idx="64">
                  <c:v>20</c:v>
                </c:pt>
                <c:pt idx="65">
                  <c:v>20</c:v>
                </c:pt>
                <c:pt idx="66">
                  <c:v>20</c:v>
                </c:pt>
                <c:pt idx="67">
                  <c:v>20</c:v>
                </c:pt>
                <c:pt idx="68">
                  <c:v>20</c:v>
                </c:pt>
                <c:pt idx="69">
                  <c:v>20</c:v>
                </c:pt>
                <c:pt idx="70">
                  <c:v>20</c:v>
                </c:pt>
                <c:pt idx="71">
                  <c:v>20</c:v>
                </c:pt>
                <c:pt idx="72">
                  <c:v>20</c:v>
                </c:pt>
                <c:pt idx="73">
                  <c:v>20</c:v>
                </c:pt>
                <c:pt idx="74">
                  <c:v>20</c:v>
                </c:pt>
                <c:pt idx="75">
                  <c:v>20</c:v>
                </c:pt>
                <c:pt idx="76">
                  <c:v>20</c:v>
                </c:pt>
                <c:pt idx="77">
                  <c:v>20</c:v>
                </c:pt>
                <c:pt idx="78">
                  <c:v>20</c:v>
                </c:pt>
                <c:pt idx="79">
                  <c:v>20</c:v>
                </c:pt>
                <c:pt idx="80">
                  <c:v>20</c:v>
                </c:pt>
                <c:pt idx="81">
                  <c:v>20</c:v>
                </c:pt>
                <c:pt idx="82">
                  <c:v>20</c:v>
                </c:pt>
                <c:pt idx="83">
                  <c:v>20</c:v>
                </c:pt>
                <c:pt idx="84">
                  <c:v>20</c:v>
                </c:pt>
                <c:pt idx="85">
                  <c:v>20</c:v>
                </c:pt>
                <c:pt idx="86">
                  <c:v>20</c:v>
                </c:pt>
                <c:pt idx="87">
                  <c:v>20</c:v>
                </c:pt>
                <c:pt idx="88">
                  <c:v>20</c:v>
                </c:pt>
                <c:pt idx="89">
                  <c:v>20</c:v>
                </c:pt>
                <c:pt idx="90">
                  <c:v>20</c:v>
                </c:pt>
                <c:pt idx="91">
                  <c:v>20</c:v>
                </c:pt>
                <c:pt idx="92">
                  <c:v>20</c:v>
                </c:pt>
                <c:pt idx="93">
                  <c:v>20</c:v>
                </c:pt>
                <c:pt idx="94">
                  <c:v>20</c:v>
                </c:pt>
                <c:pt idx="95">
                  <c:v>20</c:v>
                </c:pt>
                <c:pt idx="96">
                  <c:v>20</c:v>
                </c:pt>
                <c:pt idx="97">
                  <c:v>20</c:v>
                </c:pt>
                <c:pt idx="98">
                  <c:v>20</c:v>
                </c:pt>
                <c:pt idx="99">
                  <c:v>20</c:v>
                </c:pt>
                <c:pt idx="100">
                  <c:v>20</c:v>
                </c:pt>
                <c:pt idx="101">
                  <c:v>20</c:v>
                </c:pt>
                <c:pt idx="102">
                  <c:v>20</c:v>
                </c:pt>
                <c:pt idx="103">
                  <c:v>20</c:v>
                </c:pt>
                <c:pt idx="104">
                  <c:v>20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numCache>
            </c:numRef>
          </c:yVal>
          <c:smooth val="0"/>
          <c:extLst xmlns:c15="http://schemas.microsoft.com/office/drawing/2012/chart">
            <c:ext xmlns:c16="http://schemas.microsoft.com/office/drawing/2014/chart" uri="{C3380CC4-5D6E-409C-BE32-E72D297353CC}">
              <c16:uniqueId val="{00000004-BDDF-4F44-ACB1-4698067B7D50}"/>
            </c:ext>
          </c:extLst>
        </c:ser>
        <c:ser>
          <c:idx val="0"/>
          <c:order val="2"/>
          <c:tx>
            <c:strRef>
              <c:f>Simulation_March!$I$2</c:f>
              <c:strCache>
                <c:ptCount val="1"/>
                <c:pt idx="0">
                  <c:v>EV2 </c:v>
                </c:pt>
              </c:strCache>
              <c:extLst xmlns:c15="http://schemas.microsoft.com/office/drawing/2012/chart"/>
            </c:strRef>
          </c:tx>
          <c:spPr>
            <a:ln w="9525" cap="rnd">
              <a:solidFill>
                <a:schemeClr val="accent1"/>
              </a:solidFill>
              <a:round/>
            </a:ln>
            <a:effectLst/>
          </c:spPr>
          <c:marker>
            <c:symbol val="circle"/>
            <c:size val="2"/>
            <c:spPr>
              <a:solidFill>
                <a:schemeClr val="accent1"/>
              </a:solidFill>
              <a:ln w="9525">
                <a:solidFill>
                  <a:schemeClr val="accent1"/>
                </a:solidFill>
              </a:ln>
              <a:effectLst/>
            </c:spPr>
          </c:marker>
          <c:xVal>
            <c:numRef>
              <c:f>Simulation_March!$A$3:$A$147</c:f>
              <c:numCache>
                <c:formatCode>m/d/yyyy\ h:mm</c:formatCode>
                <c:ptCount val="145"/>
                <c:pt idx="0">
                  <c:v>44641.25</c:v>
                </c:pt>
                <c:pt idx="1">
                  <c:v>44641.253472222219</c:v>
                </c:pt>
                <c:pt idx="2">
                  <c:v>44641.256944444445</c:v>
                </c:pt>
                <c:pt idx="3">
                  <c:v>44641.260416666664</c:v>
                </c:pt>
                <c:pt idx="4">
                  <c:v>44641.263888888891</c:v>
                </c:pt>
                <c:pt idx="5">
                  <c:v>44641.267361111109</c:v>
                </c:pt>
                <c:pt idx="6">
                  <c:v>44641.270833333336</c:v>
                </c:pt>
                <c:pt idx="7">
                  <c:v>44641.274305555555</c:v>
                </c:pt>
                <c:pt idx="8">
                  <c:v>44641.277777777781</c:v>
                </c:pt>
                <c:pt idx="9">
                  <c:v>44641.28125</c:v>
                </c:pt>
                <c:pt idx="10">
                  <c:v>44641.284722222219</c:v>
                </c:pt>
                <c:pt idx="11">
                  <c:v>44641.288194444445</c:v>
                </c:pt>
                <c:pt idx="12">
                  <c:v>44641.291666666664</c:v>
                </c:pt>
                <c:pt idx="13">
                  <c:v>44641.295138888891</c:v>
                </c:pt>
                <c:pt idx="14">
                  <c:v>44641.298611111109</c:v>
                </c:pt>
                <c:pt idx="15">
                  <c:v>44641.302083333336</c:v>
                </c:pt>
                <c:pt idx="16">
                  <c:v>44641.305555555555</c:v>
                </c:pt>
                <c:pt idx="17">
                  <c:v>44641.309027777781</c:v>
                </c:pt>
                <c:pt idx="18">
                  <c:v>44641.3125</c:v>
                </c:pt>
                <c:pt idx="19">
                  <c:v>44641.315972222219</c:v>
                </c:pt>
                <c:pt idx="20">
                  <c:v>44641.319444444445</c:v>
                </c:pt>
                <c:pt idx="21">
                  <c:v>44641.322916666664</c:v>
                </c:pt>
                <c:pt idx="22">
                  <c:v>44641.326388888891</c:v>
                </c:pt>
                <c:pt idx="23">
                  <c:v>44641.329861111109</c:v>
                </c:pt>
                <c:pt idx="24">
                  <c:v>44641.333333333336</c:v>
                </c:pt>
                <c:pt idx="25">
                  <c:v>44641.336805555555</c:v>
                </c:pt>
                <c:pt idx="26">
                  <c:v>44641.340277777781</c:v>
                </c:pt>
                <c:pt idx="27">
                  <c:v>44641.34375</c:v>
                </c:pt>
                <c:pt idx="28">
                  <c:v>44641.347222222219</c:v>
                </c:pt>
                <c:pt idx="29">
                  <c:v>44641.350694444445</c:v>
                </c:pt>
                <c:pt idx="30">
                  <c:v>44641.354166666664</c:v>
                </c:pt>
                <c:pt idx="31">
                  <c:v>44641.357638888891</c:v>
                </c:pt>
                <c:pt idx="32">
                  <c:v>44641.361111111109</c:v>
                </c:pt>
                <c:pt idx="33">
                  <c:v>44641.364583333336</c:v>
                </c:pt>
                <c:pt idx="34">
                  <c:v>44641.368055555555</c:v>
                </c:pt>
                <c:pt idx="35">
                  <c:v>44641.371527777781</c:v>
                </c:pt>
                <c:pt idx="36">
                  <c:v>44641.375</c:v>
                </c:pt>
                <c:pt idx="37">
                  <c:v>44641.378472222219</c:v>
                </c:pt>
                <c:pt idx="38">
                  <c:v>44641.381944444445</c:v>
                </c:pt>
                <c:pt idx="39">
                  <c:v>44641.385416666664</c:v>
                </c:pt>
                <c:pt idx="40">
                  <c:v>44641.388888888891</c:v>
                </c:pt>
                <c:pt idx="41">
                  <c:v>44641.392361111109</c:v>
                </c:pt>
                <c:pt idx="42">
                  <c:v>44641.395833333336</c:v>
                </c:pt>
                <c:pt idx="43">
                  <c:v>44641.399305555555</c:v>
                </c:pt>
                <c:pt idx="44">
                  <c:v>44641.402777777781</c:v>
                </c:pt>
                <c:pt idx="45">
                  <c:v>44641.40625</c:v>
                </c:pt>
                <c:pt idx="46">
                  <c:v>44641.409722222219</c:v>
                </c:pt>
                <c:pt idx="47">
                  <c:v>44641.413194444445</c:v>
                </c:pt>
                <c:pt idx="48">
                  <c:v>44641.416666666664</c:v>
                </c:pt>
                <c:pt idx="49">
                  <c:v>44641.420138888891</c:v>
                </c:pt>
                <c:pt idx="50">
                  <c:v>44641.423611111109</c:v>
                </c:pt>
                <c:pt idx="51">
                  <c:v>44641.427083333336</c:v>
                </c:pt>
                <c:pt idx="52">
                  <c:v>44641.430555555555</c:v>
                </c:pt>
                <c:pt idx="53">
                  <c:v>44641.434027777781</c:v>
                </c:pt>
                <c:pt idx="54">
                  <c:v>44641.4375</c:v>
                </c:pt>
                <c:pt idx="55">
                  <c:v>44641.440972222219</c:v>
                </c:pt>
                <c:pt idx="56">
                  <c:v>44641.444444444445</c:v>
                </c:pt>
                <c:pt idx="57">
                  <c:v>44641.447916666664</c:v>
                </c:pt>
                <c:pt idx="58">
                  <c:v>44641.451388888891</c:v>
                </c:pt>
                <c:pt idx="59">
                  <c:v>44641.454861111109</c:v>
                </c:pt>
                <c:pt idx="60">
                  <c:v>44641.458333333336</c:v>
                </c:pt>
                <c:pt idx="61">
                  <c:v>44641.461805555555</c:v>
                </c:pt>
                <c:pt idx="62">
                  <c:v>44641.465277777781</c:v>
                </c:pt>
                <c:pt idx="63">
                  <c:v>44641.46875</c:v>
                </c:pt>
                <c:pt idx="64">
                  <c:v>44641.472222222219</c:v>
                </c:pt>
                <c:pt idx="65">
                  <c:v>44641.475694444445</c:v>
                </c:pt>
                <c:pt idx="66">
                  <c:v>44641.479166666664</c:v>
                </c:pt>
                <c:pt idx="67">
                  <c:v>44641.482638888891</c:v>
                </c:pt>
                <c:pt idx="68">
                  <c:v>44641.486111111109</c:v>
                </c:pt>
                <c:pt idx="69">
                  <c:v>44641.489583333336</c:v>
                </c:pt>
                <c:pt idx="70">
                  <c:v>44641.493055555555</c:v>
                </c:pt>
                <c:pt idx="71">
                  <c:v>44641.496527777781</c:v>
                </c:pt>
                <c:pt idx="72">
                  <c:v>44641.5</c:v>
                </c:pt>
                <c:pt idx="73">
                  <c:v>44641.503472222219</c:v>
                </c:pt>
                <c:pt idx="74">
                  <c:v>44641.506944444445</c:v>
                </c:pt>
                <c:pt idx="75">
                  <c:v>44641.510416666664</c:v>
                </c:pt>
                <c:pt idx="76">
                  <c:v>44641.513888888891</c:v>
                </c:pt>
                <c:pt idx="77">
                  <c:v>44641.517361111109</c:v>
                </c:pt>
                <c:pt idx="78">
                  <c:v>44641.520833333336</c:v>
                </c:pt>
                <c:pt idx="79">
                  <c:v>44641.524305555555</c:v>
                </c:pt>
                <c:pt idx="80">
                  <c:v>44641.527777777781</c:v>
                </c:pt>
                <c:pt idx="81">
                  <c:v>44641.53125</c:v>
                </c:pt>
                <c:pt idx="82">
                  <c:v>44641.534722222219</c:v>
                </c:pt>
                <c:pt idx="83">
                  <c:v>44641.538194444445</c:v>
                </c:pt>
                <c:pt idx="84">
                  <c:v>44641.541666666664</c:v>
                </c:pt>
                <c:pt idx="85">
                  <c:v>44641.545138888891</c:v>
                </c:pt>
                <c:pt idx="86">
                  <c:v>44641.548611111109</c:v>
                </c:pt>
                <c:pt idx="87">
                  <c:v>44641.552083333336</c:v>
                </c:pt>
                <c:pt idx="88">
                  <c:v>44641.555555555555</c:v>
                </c:pt>
                <c:pt idx="89">
                  <c:v>44641.559027777781</c:v>
                </c:pt>
                <c:pt idx="90">
                  <c:v>44641.5625</c:v>
                </c:pt>
                <c:pt idx="91">
                  <c:v>44641.565972222219</c:v>
                </c:pt>
                <c:pt idx="92">
                  <c:v>44641.569444444445</c:v>
                </c:pt>
                <c:pt idx="93">
                  <c:v>44641.572916666664</c:v>
                </c:pt>
                <c:pt idx="94">
                  <c:v>44641.576388888891</c:v>
                </c:pt>
                <c:pt idx="95">
                  <c:v>44641.579861111109</c:v>
                </c:pt>
                <c:pt idx="96">
                  <c:v>44641.583333333336</c:v>
                </c:pt>
                <c:pt idx="97">
                  <c:v>44641.586805555555</c:v>
                </c:pt>
                <c:pt idx="98">
                  <c:v>44641.590277777781</c:v>
                </c:pt>
                <c:pt idx="99">
                  <c:v>44641.59375</c:v>
                </c:pt>
                <c:pt idx="100">
                  <c:v>44641.597222222219</c:v>
                </c:pt>
                <c:pt idx="101">
                  <c:v>44641.600694444445</c:v>
                </c:pt>
                <c:pt idx="102">
                  <c:v>44641.604166666664</c:v>
                </c:pt>
                <c:pt idx="103">
                  <c:v>44641.607638888891</c:v>
                </c:pt>
                <c:pt idx="104">
                  <c:v>44641.611111111109</c:v>
                </c:pt>
                <c:pt idx="105">
                  <c:v>44641.614583333336</c:v>
                </c:pt>
                <c:pt idx="106">
                  <c:v>44641.618055555555</c:v>
                </c:pt>
                <c:pt idx="107">
                  <c:v>44641.621527777781</c:v>
                </c:pt>
                <c:pt idx="108">
                  <c:v>44641.625</c:v>
                </c:pt>
                <c:pt idx="109">
                  <c:v>44641.628472222219</c:v>
                </c:pt>
                <c:pt idx="110">
                  <c:v>44641.631944444445</c:v>
                </c:pt>
                <c:pt idx="111">
                  <c:v>44641.635416666664</c:v>
                </c:pt>
                <c:pt idx="112">
                  <c:v>44641.638888888891</c:v>
                </c:pt>
                <c:pt idx="113">
                  <c:v>44641.642361111109</c:v>
                </c:pt>
                <c:pt idx="114">
                  <c:v>44641.645833333336</c:v>
                </c:pt>
                <c:pt idx="115">
                  <c:v>44641.649305555555</c:v>
                </c:pt>
                <c:pt idx="116">
                  <c:v>44641.652777777781</c:v>
                </c:pt>
                <c:pt idx="117">
                  <c:v>44641.65625</c:v>
                </c:pt>
                <c:pt idx="118">
                  <c:v>44641.659722222219</c:v>
                </c:pt>
                <c:pt idx="119">
                  <c:v>44641.663194444445</c:v>
                </c:pt>
                <c:pt idx="120">
                  <c:v>44641.666666666664</c:v>
                </c:pt>
                <c:pt idx="121">
                  <c:v>44641.670138888891</c:v>
                </c:pt>
                <c:pt idx="122">
                  <c:v>44641.673611111109</c:v>
                </c:pt>
                <c:pt idx="123">
                  <c:v>44641.677083333336</c:v>
                </c:pt>
                <c:pt idx="124">
                  <c:v>44641.680555555555</c:v>
                </c:pt>
                <c:pt idx="125">
                  <c:v>44641.684027777781</c:v>
                </c:pt>
                <c:pt idx="126">
                  <c:v>44641.6875</c:v>
                </c:pt>
                <c:pt idx="127">
                  <c:v>44641.690972222219</c:v>
                </c:pt>
                <c:pt idx="128">
                  <c:v>44641.694444444445</c:v>
                </c:pt>
                <c:pt idx="129">
                  <c:v>44641.697916666664</c:v>
                </c:pt>
                <c:pt idx="130">
                  <c:v>44641.701388888891</c:v>
                </c:pt>
                <c:pt idx="131">
                  <c:v>44641.704861111109</c:v>
                </c:pt>
                <c:pt idx="132">
                  <c:v>44641.708333333336</c:v>
                </c:pt>
                <c:pt idx="133">
                  <c:v>44641.711805555555</c:v>
                </c:pt>
                <c:pt idx="134">
                  <c:v>44641.715277777781</c:v>
                </c:pt>
                <c:pt idx="135">
                  <c:v>44641.71875</c:v>
                </c:pt>
                <c:pt idx="136">
                  <c:v>44641.722222222219</c:v>
                </c:pt>
                <c:pt idx="137">
                  <c:v>44641.725694444445</c:v>
                </c:pt>
                <c:pt idx="138">
                  <c:v>44641.729166666664</c:v>
                </c:pt>
                <c:pt idx="139">
                  <c:v>44641.732638888891</c:v>
                </c:pt>
                <c:pt idx="140">
                  <c:v>44641.736111111109</c:v>
                </c:pt>
                <c:pt idx="141">
                  <c:v>44641.739583333336</c:v>
                </c:pt>
                <c:pt idx="142">
                  <c:v>44641.743055555555</c:v>
                </c:pt>
                <c:pt idx="143">
                  <c:v>44641.746527777781</c:v>
                </c:pt>
                <c:pt idx="144">
                  <c:v>44641.75</c:v>
                </c:pt>
              </c:numCache>
              <c:extLst xmlns:c15="http://schemas.microsoft.com/office/drawing/2012/chart"/>
            </c:numRef>
          </c:xVal>
          <c:yVal>
            <c:numRef>
              <c:f>Simulation_March!$H$3:$H$147</c:f>
              <c:numCache>
                <c:formatCode>General</c:formatCode>
                <c:ptCount val="14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20</c:v>
                </c:pt>
                <c:pt idx="21">
                  <c:v>20</c:v>
                </c:pt>
                <c:pt idx="22">
                  <c:v>20</c:v>
                </c:pt>
                <c:pt idx="23">
                  <c:v>20</c:v>
                </c:pt>
                <c:pt idx="24">
                  <c:v>20</c:v>
                </c:pt>
                <c:pt idx="25">
                  <c:v>20</c:v>
                </c:pt>
                <c:pt idx="26">
                  <c:v>20</c:v>
                </c:pt>
                <c:pt idx="27">
                  <c:v>20</c:v>
                </c:pt>
                <c:pt idx="28">
                  <c:v>20</c:v>
                </c:pt>
                <c:pt idx="29">
                  <c:v>20</c:v>
                </c:pt>
                <c:pt idx="30">
                  <c:v>20</c:v>
                </c:pt>
                <c:pt idx="31">
                  <c:v>20</c:v>
                </c:pt>
                <c:pt idx="32">
                  <c:v>20</c:v>
                </c:pt>
                <c:pt idx="33">
                  <c:v>20</c:v>
                </c:pt>
                <c:pt idx="34">
                  <c:v>20</c:v>
                </c:pt>
                <c:pt idx="35">
                  <c:v>20</c:v>
                </c:pt>
                <c:pt idx="36">
                  <c:v>20</c:v>
                </c:pt>
                <c:pt idx="37">
                  <c:v>20</c:v>
                </c:pt>
                <c:pt idx="38">
                  <c:v>20</c:v>
                </c:pt>
                <c:pt idx="39">
                  <c:v>20</c:v>
                </c:pt>
                <c:pt idx="40">
                  <c:v>20</c:v>
                </c:pt>
                <c:pt idx="41">
                  <c:v>20</c:v>
                </c:pt>
                <c:pt idx="42">
                  <c:v>20</c:v>
                </c:pt>
                <c:pt idx="43">
                  <c:v>20</c:v>
                </c:pt>
                <c:pt idx="44">
                  <c:v>20</c:v>
                </c:pt>
                <c:pt idx="45">
                  <c:v>20</c:v>
                </c:pt>
                <c:pt idx="46">
                  <c:v>20</c:v>
                </c:pt>
                <c:pt idx="47">
                  <c:v>20</c:v>
                </c:pt>
                <c:pt idx="48">
                  <c:v>20</c:v>
                </c:pt>
                <c:pt idx="49">
                  <c:v>20</c:v>
                </c:pt>
                <c:pt idx="50">
                  <c:v>20</c:v>
                </c:pt>
                <c:pt idx="51">
                  <c:v>20</c:v>
                </c:pt>
                <c:pt idx="52">
                  <c:v>20</c:v>
                </c:pt>
                <c:pt idx="53">
                  <c:v>20</c:v>
                </c:pt>
                <c:pt idx="54">
                  <c:v>20</c:v>
                </c:pt>
                <c:pt idx="55">
                  <c:v>20</c:v>
                </c:pt>
                <c:pt idx="56">
                  <c:v>20</c:v>
                </c:pt>
                <c:pt idx="57">
                  <c:v>20</c:v>
                </c:pt>
                <c:pt idx="58">
                  <c:v>20</c:v>
                </c:pt>
                <c:pt idx="59">
                  <c:v>20</c:v>
                </c:pt>
                <c:pt idx="60">
                  <c:v>20</c:v>
                </c:pt>
                <c:pt idx="61">
                  <c:v>20</c:v>
                </c:pt>
                <c:pt idx="62">
                  <c:v>20</c:v>
                </c:pt>
                <c:pt idx="63">
                  <c:v>20</c:v>
                </c:pt>
                <c:pt idx="64">
                  <c:v>20</c:v>
                </c:pt>
                <c:pt idx="65">
                  <c:v>20</c:v>
                </c:pt>
                <c:pt idx="66">
                  <c:v>20</c:v>
                </c:pt>
                <c:pt idx="67">
                  <c:v>20</c:v>
                </c:pt>
                <c:pt idx="68">
                  <c:v>20</c:v>
                </c:pt>
                <c:pt idx="69">
                  <c:v>20</c:v>
                </c:pt>
                <c:pt idx="70">
                  <c:v>20</c:v>
                </c:pt>
                <c:pt idx="71">
                  <c:v>20</c:v>
                </c:pt>
                <c:pt idx="72">
                  <c:v>20</c:v>
                </c:pt>
                <c:pt idx="73">
                  <c:v>20</c:v>
                </c:pt>
                <c:pt idx="74">
                  <c:v>20</c:v>
                </c:pt>
                <c:pt idx="75">
                  <c:v>20</c:v>
                </c:pt>
                <c:pt idx="76">
                  <c:v>20</c:v>
                </c:pt>
                <c:pt idx="77">
                  <c:v>20</c:v>
                </c:pt>
                <c:pt idx="78">
                  <c:v>20</c:v>
                </c:pt>
                <c:pt idx="79">
                  <c:v>20</c:v>
                </c:pt>
                <c:pt idx="80">
                  <c:v>20</c:v>
                </c:pt>
                <c:pt idx="81">
                  <c:v>20</c:v>
                </c:pt>
                <c:pt idx="82">
                  <c:v>20</c:v>
                </c:pt>
                <c:pt idx="83">
                  <c:v>20</c:v>
                </c:pt>
                <c:pt idx="84">
                  <c:v>20</c:v>
                </c:pt>
                <c:pt idx="85">
                  <c:v>20</c:v>
                </c:pt>
                <c:pt idx="86">
                  <c:v>20</c:v>
                </c:pt>
                <c:pt idx="87">
                  <c:v>20</c:v>
                </c:pt>
                <c:pt idx="88">
                  <c:v>20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numCache>
            </c:numRef>
          </c:yVal>
          <c:smooth val="0"/>
          <c:extLst xmlns:c15="http://schemas.microsoft.com/office/drawing/2012/chart">
            <c:ext xmlns:c16="http://schemas.microsoft.com/office/drawing/2014/chart" uri="{C3380CC4-5D6E-409C-BE32-E72D297353CC}">
              <c16:uniqueId val="{00000005-BDDF-4F44-ACB1-4698067B7D50}"/>
            </c:ext>
          </c:extLst>
        </c:ser>
        <c:ser>
          <c:idx val="4"/>
          <c:order val="3"/>
          <c:tx>
            <c:strRef>
              <c:f>Simulation_March!$Q$2</c:f>
              <c:strCache>
                <c:ptCount val="1"/>
                <c:pt idx="0">
                  <c:v>EV3 </c:v>
                </c:pt>
              </c:strCache>
              <c:extLst xmlns:c15="http://schemas.microsoft.com/office/drawing/2012/chart"/>
            </c:strRef>
          </c:tx>
          <c:spPr>
            <a:ln w="9525">
              <a:solidFill>
                <a:schemeClr val="accent4">
                  <a:lumMod val="75000"/>
                </a:schemeClr>
              </a:solidFill>
            </a:ln>
          </c:spPr>
          <c:marker>
            <c:symbol val="circle"/>
            <c:size val="2"/>
            <c:spPr>
              <a:solidFill>
                <a:schemeClr val="accent4">
                  <a:lumMod val="75000"/>
                </a:schemeClr>
              </a:solidFill>
              <a:ln>
                <a:solidFill>
                  <a:schemeClr val="accent4">
                    <a:lumMod val="75000"/>
                  </a:schemeClr>
                </a:solidFill>
              </a:ln>
            </c:spPr>
          </c:marker>
          <c:xVal>
            <c:numRef>
              <c:f>Simulation_March!$A$3:$A$147</c:f>
              <c:numCache>
                <c:formatCode>m/d/yyyy\ h:mm</c:formatCode>
                <c:ptCount val="145"/>
                <c:pt idx="0">
                  <c:v>44641.25</c:v>
                </c:pt>
                <c:pt idx="1">
                  <c:v>44641.253472222219</c:v>
                </c:pt>
                <c:pt idx="2">
                  <c:v>44641.256944444445</c:v>
                </c:pt>
                <c:pt idx="3">
                  <c:v>44641.260416666664</c:v>
                </c:pt>
                <c:pt idx="4">
                  <c:v>44641.263888888891</c:v>
                </c:pt>
                <c:pt idx="5">
                  <c:v>44641.267361111109</c:v>
                </c:pt>
                <c:pt idx="6">
                  <c:v>44641.270833333336</c:v>
                </c:pt>
                <c:pt idx="7">
                  <c:v>44641.274305555555</c:v>
                </c:pt>
                <c:pt idx="8">
                  <c:v>44641.277777777781</c:v>
                </c:pt>
                <c:pt idx="9">
                  <c:v>44641.28125</c:v>
                </c:pt>
                <c:pt idx="10">
                  <c:v>44641.284722222219</c:v>
                </c:pt>
                <c:pt idx="11">
                  <c:v>44641.288194444445</c:v>
                </c:pt>
                <c:pt idx="12">
                  <c:v>44641.291666666664</c:v>
                </c:pt>
                <c:pt idx="13">
                  <c:v>44641.295138888891</c:v>
                </c:pt>
                <c:pt idx="14">
                  <c:v>44641.298611111109</c:v>
                </c:pt>
                <c:pt idx="15">
                  <c:v>44641.302083333336</c:v>
                </c:pt>
                <c:pt idx="16">
                  <c:v>44641.305555555555</c:v>
                </c:pt>
                <c:pt idx="17">
                  <c:v>44641.309027777781</c:v>
                </c:pt>
                <c:pt idx="18">
                  <c:v>44641.3125</c:v>
                </c:pt>
                <c:pt idx="19">
                  <c:v>44641.315972222219</c:v>
                </c:pt>
                <c:pt idx="20">
                  <c:v>44641.319444444445</c:v>
                </c:pt>
                <c:pt idx="21">
                  <c:v>44641.322916666664</c:v>
                </c:pt>
                <c:pt idx="22">
                  <c:v>44641.326388888891</c:v>
                </c:pt>
                <c:pt idx="23">
                  <c:v>44641.329861111109</c:v>
                </c:pt>
                <c:pt idx="24">
                  <c:v>44641.333333333336</c:v>
                </c:pt>
                <c:pt idx="25">
                  <c:v>44641.336805555555</c:v>
                </c:pt>
                <c:pt idx="26">
                  <c:v>44641.340277777781</c:v>
                </c:pt>
                <c:pt idx="27">
                  <c:v>44641.34375</c:v>
                </c:pt>
                <c:pt idx="28">
                  <c:v>44641.347222222219</c:v>
                </c:pt>
                <c:pt idx="29">
                  <c:v>44641.350694444445</c:v>
                </c:pt>
                <c:pt idx="30">
                  <c:v>44641.354166666664</c:v>
                </c:pt>
                <c:pt idx="31">
                  <c:v>44641.357638888891</c:v>
                </c:pt>
                <c:pt idx="32">
                  <c:v>44641.361111111109</c:v>
                </c:pt>
                <c:pt idx="33">
                  <c:v>44641.364583333336</c:v>
                </c:pt>
                <c:pt idx="34">
                  <c:v>44641.368055555555</c:v>
                </c:pt>
                <c:pt idx="35">
                  <c:v>44641.371527777781</c:v>
                </c:pt>
                <c:pt idx="36">
                  <c:v>44641.375</c:v>
                </c:pt>
                <c:pt idx="37">
                  <c:v>44641.378472222219</c:v>
                </c:pt>
                <c:pt idx="38">
                  <c:v>44641.381944444445</c:v>
                </c:pt>
                <c:pt idx="39">
                  <c:v>44641.385416666664</c:v>
                </c:pt>
                <c:pt idx="40">
                  <c:v>44641.388888888891</c:v>
                </c:pt>
                <c:pt idx="41">
                  <c:v>44641.392361111109</c:v>
                </c:pt>
                <c:pt idx="42">
                  <c:v>44641.395833333336</c:v>
                </c:pt>
                <c:pt idx="43">
                  <c:v>44641.399305555555</c:v>
                </c:pt>
                <c:pt idx="44">
                  <c:v>44641.402777777781</c:v>
                </c:pt>
                <c:pt idx="45">
                  <c:v>44641.40625</c:v>
                </c:pt>
                <c:pt idx="46">
                  <c:v>44641.409722222219</c:v>
                </c:pt>
                <c:pt idx="47">
                  <c:v>44641.413194444445</c:v>
                </c:pt>
                <c:pt idx="48">
                  <c:v>44641.416666666664</c:v>
                </c:pt>
                <c:pt idx="49">
                  <c:v>44641.420138888891</c:v>
                </c:pt>
                <c:pt idx="50">
                  <c:v>44641.423611111109</c:v>
                </c:pt>
                <c:pt idx="51">
                  <c:v>44641.427083333336</c:v>
                </c:pt>
                <c:pt idx="52">
                  <c:v>44641.430555555555</c:v>
                </c:pt>
                <c:pt idx="53">
                  <c:v>44641.434027777781</c:v>
                </c:pt>
                <c:pt idx="54">
                  <c:v>44641.4375</c:v>
                </c:pt>
                <c:pt idx="55">
                  <c:v>44641.440972222219</c:v>
                </c:pt>
                <c:pt idx="56">
                  <c:v>44641.444444444445</c:v>
                </c:pt>
                <c:pt idx="57">
                  <c:v>44641.447916666664</c:v>
                </c:pt>
                <c:pt idx="58">
                  <c:v>44641.451388888891</c:v>
                </c:pt>
                <c:pt idx="59">
                  <c:v>44641.454861111109</c:v>
                </c:pt>
                <c:pt idx="60">
                  <c:v>44641.458333333336</c:v>
                </c:pt>
                <c:pt idx="61">
                  <c:v>44641.461805555555</c:v>
                </c:pt>
                <c:pt idx="62">
                  <c:v>44641.465277777781</c:v>
                </c:pt>
                <c:pt idx="63">
                  <c:v>44641.46875</c:v>
                </c:pt>
                <c:pt idx="64">
                  <c:v>44641.472222222219</c:v>
                </c:pt>
                <c:pt idx="65">
                  <c:v>44641.475694444445</c:v>
                </c:pt>
                <c:pt idx="66">
                  <c:v>44641.479166666664</c:v>
                </c:pt>
                <c:pt idx="67">
                  <c:v>44641.482638888891</c:v>
                </c:pt>
                <c:pt idx="68">
                  <c:v>44641.486111111109</c:v>
                </c:pt>
                <c:pt idx="69">
                  <c:v>44641.489583333336</c:v>
                </c:pt>
                <c:pt idx="70">
                  <c:v>44641.493055555555</c:v>
                </c:pt>
                <c:pt idx="71">
                  <c:v>44641.496527777781</c:v>
                </c:pt>
                <c:pt idx="72">
                  <c:v>44641.5</c:v>
                </c:pt>
                <c:pt idx="73">
                  <c:v>44641.503472222219</c:v>
                </c:pt>
                <c:pt idx="74">
                  <c:v>44641.506944444445</c:v>
                </c:pt>
                <c:pt idx="75">
                  <c:v>44641.510416666664</c:v>
                </c:pt>
                <c:pt idx="76">
                  <c:v>44641.513888888891</c:v>
                </c:pt>
                <c:pt idx="77">
                  <c:v>44641.517361111109</c:v>
                </c:pt>
                <c:pt idx="78">
                  <c:v>44641.520833333336</c:v>
                </c:pt>
                <c:pt idx="79">
                  <c:v>44641.524305555555</c:v>
                </c:pt>
                <c:pt idx="80">
                  <c:v>44641.527777777781</c:v>
                </c:pt>
                <c:pt idx="81">
                  <c:v>44641.53125</c:v>
                </c:pt>
                <c:pt idx="82">
                  <c:v>44641.534722222219</c:v>
                </c:pt>
                <c:pt idx="83">
                  <c:v>44641.538194444445</c:v>
                </c:pt>
                <c:pt idx="84">
                  <c:v>44641.541666666664</c:v>
                </c:pt>
                <c:pt idx="85">
                  <c:v>44641.545138888891</c:v>
                </c:pt>
                <c:pt idx="86">
                  <c:v>44641.548611111109</c:v>
                </c:pt>
                <c:pt idx="87">
                  <c:v>44641.552083333336</c:v>
                </c:pt>
                <c:pt idx="88">
                  <c:v>44641.555555555555</c:v>
                </c:pt>
                <c:pt idx="89">
                  <c:v>44641.559027777781</c:v>
                </c:pt>
                <c:pt idx="90">
                  <c:v>44641.5625</c:v>
                </c:pt>
                <c:pt idx="91">
                  <c:v>44641.565972222219</c:v>
                </c:pt>
                <c:pt idx="92">
                  <c:v>44641.569444444445</c:v>
                </c:pt>
                <c:pt idx="93">
                  <c:v>44641.572916666664</c:v>
                </c:pt>
                <c:pt idx="94">
                  <c:v>44641.576388888891</c:v>
                </c:pt>
                <c:pt idx="95">
                  <c:v>44641.579861111109</c:v>
                </c:pt>
                <c:pt idx="96">
                  <c:v>44641.583333333336</c:v>
                </c:pt>
                <c:pt idx="97">
                  <c:v>44641.586805555555</c:v>
                </c:pt>
                <c:pt idx="98">
                  <c:v>44641.590277777781</c:v>
                </c:pt>
                <c:pt idx="99">
                  <c:v>44641.59375</c:v>
                </c:pt>
                <c:pt idx="100">
                  <c:v>44641.597222222219</c:v>
                </c:pt>
                <c:pt idx="101">
                  <c:v>44641.600694444445</c:v>
                </c:pt>
                <c:pt idx="102">
                  <c:v>44641.604166666664</c:v>
                </c:pt>
                <c:pt idx="103">
                  <c:v>44641.607638888891</c:v>
                </c:pt>
                <c:pt idx="104">
                  <c:v>44641.611111111109</c:v>
                </c:pt>
                <c:pt idx="105">
                  <c:v>44641.614583333336</c:v>
                </c:pt>
                <c:pt idx="106">
                  <c:v>44641.618055555555</c:v>
                </c:pt>
                <c:pt idx="107">
                  <c:v>44641.621527777781</c:v>
                </c:pt>
                <c:pt idx="108">
                  <c:v>44641.625</c:v>
                </c:pt>
                <c:pt idx="109">
                  <c:v>44641.628472222219</c:v>
                </c:pt>
                <c:pt idx="110">
                  <c:v>44641.631944444445</c:v>
                </c:pt>
                <c:pt idx="111">
                  <c:v>44641.635416666664</c:v>
                </c:pt>
                <c:pt idx="112">
                  <c:v>44641.638888888891</c:v>
                </c:pt>
                <c:pt idx="113">
                  <c:v>44641.642361111109</c:v>
                </c:pt>
                <c:pt idx="114">
                  <c:v>44641.645833333336</c:v>
                </c:pt>
                <c:pt idx="115">
                  <c:v>44641.649305555555</c:v>
                </c:pt>
                <c:pt idx="116">
                  <c:v>44641.652777777781</c:v>
                </c:pt>
                <c:pt idx="117">
                  <c:v>44641.65625</c:v>
                </c:pt>
                <c:pt idx="118">
                  <c:v>44641.659722222219</c:v>
                </c:pt>
                <c:pt idx="119">
                  <c:v>44641.663194444445</c:v>
                </c:pt>
                <c:pt idx="120">
                  <c:v>44641.666666666664</c:v>
                </c:pt>
                <c:pt idx="121">
                  <c:v>44641.670138888891</c:v>
                </c:pt>
                <c:pt idx="122">
                  <c:v>44641.673611111109</c:v>
                </c:pt>
                <c:pt idx="123">
                  <c:v>44641.677083333336</c:v>
                </c:pt>
                <c:pt idx="124">
                  <c:v>44641.680555555555</c:v>
                </c:pt>
                <c:pt idx="125">
                  <c:v>44641.684027777781</c:v>
                </c:pt>
                <c:pt idx="126">
                  <c:v>44641.6875</c:v>
                </c:pt>
                <c:pt idx="127">
                  <c:v>44641.690972222219</c:v>
                </c:pt>
                <c:pt idx="128">
                  <c:v>44641.694444444445</c:v>
                </c:pt>
                <c:pt idx="129">
                  <c:v>44641.697916666664</c:v>
                </c:pt>
                <c:pt idx="130">
                  <c:v>44641.701388888891</c:v>
                </c:pt>
                <c:pt idx="131">
                  <c:v>44641.704861111109</c:v>
                </c:pt>
                <c:pt idx="132">
                  <c:v>44641.708333333336</c:v>
                </c:pt>
                <c:pt idx="133">
                  <c:v>44641.711805555555</c:v>
                </c:pt>
                <c:pt idx="134">
                  <c:v>44641.715277777781</c:v>
                </c:pt>
                <c:pt idx="135">
                  <c:v>44641.71875</c:v>
                </c:pt>
                <c:pt idx="136">
                  <c:v>44641.722222222219</c:v>
                </c:pt>
                <c:pt idx="137">
                  <c:v>44641.725694444445</c:v>
                </c:pt>
                <c:pt idx="138">
                  <c:v>44641.729166666664</c:v>
                </c:pt>
                <c:pt idx="139">
                  <c:v>44641.732638888891</c:v>
                </c:pt>
                <c:pt idx="140">
                  <c:v>44641.736111111109</c:v>
                </c:pt>
                <c:pt idx="141">
                  <c:v>44641.739583333336</c:v>
                </c:pt>
                <c:pt idx="142">
                  <c:v>44641.743055555555</c:v>
                </c:pt>
                <c:pt idx="143">
                  <c:v>44641.746527777781</c:v>
                </c:pt>
                <c:pt idx="144">
                  <c:v>44641.75</c:v>
                </c:pt>
              </c:numCache>
              <c:extLst xmlns:c15="http://schemas.microsoft.com/office/drawing/2012/chart"/>
            </c:numRef>
          </c:xVal>
          <c:yVal>
            <c:numRef>
              <c:f>Simulation_March!$P$3:$P$147</c:f>
              <c:numCache>
                <c:formatCode>General</c:formatCode>
                <c:ptCount val="14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20</c:v>
                </c:pt>
                <c:pt idx="24">
                  <c:v>20</c:v>
                </c:pt>
                <c:pt idx="25">
                  <c:v>20</c:v>
                </c:pt>
                <c:pt idx="26">
                  <c:v>20</c:v>
                </c:pt>
                <c:pt idx="27">
                  <c:v>20</c:v>
                </c:pt>
                <c:pt idx="28">
                  <c:v>20</c:v>
                </c:pt>
                <c:pt idx="29">
                  <c:v>20</c:v>
                </c:pt>
                <c:pt idx="30">
                  <c:v>20</c:v>
                </c:pt>
                <c:pt idx="31">
                  <c:v>20</c:v>
                </c:pt>
                <c:pt idx="32">
                  <c:v>20</c:v>
                </c:pt>
                <c:pt idx="33">
                  <c:v>20</c:v>
                </c:pt>
                <c:pt idx="34">
                  <c:v>20</c:v>
                </c:pt>
                <c:pt idx="35">
                  <c:v>20</c:v>
                </c:pt>
                <c:pt idx="36">
                  <c:v>20</c:v>
                </c:pt>
                <c:pt idx="37">
                  <c:v>20</c:v>
                </c:pt>
                <c:pt idx="38">
                  <c:v>20</c:v>
                </c:pt>
                <c:pt idx="39">
                  <c:v>20</c:v>
                </c:pt>
                <c:pt idx="40">
                  <c:v>20</c:v>
                </c:pt>
                <c:pt idx="41">
                  <c:v>20</c:v>
                </c:pt>
                <c:pt idx="42">
                  <c:v>20</c:v>
                </c:pt>
                <c:pt idx="43">
                  <c:v>20</c:v>
                </c:pt>
                <c:pt idx="44">
                  <c:v>20</c:v>
                </c:pt>
                <c:pt idx="45">
                  <c:v>20</c:v>
                </c:pt>
                <c:pt idx="46">
                  <c:v>20</c:v>
                </c:pt>
                <c:pt idx="47">
                  <c:v>20</c:v>
                </c:pt>
                <c:pt idx="48">
                  <c:v>20</c:v>
                </c:pt>
                <c:pt idx="49">
                  <c:v>20</c:v>
                </c:pt>
                <c:pt idx="50">
                  <c:v>20</c:v>
                </c:pt>
                <c:pt idx="51">
                  <c:v>20</c:v>
                </c:pt>
                <c:pt idx="52">
                  <c:v>20</c:v>
                </c:pt>
                <c:pt idx="53">
                  <c:v>20</c:v>
                </c:pt>
                <c:pt idx="54">
                  <c:v>20</c:v>
                </c:pt>
                <c:pt idx="55">
                  <c:v>20</c:v>
                </c:pt>
                <c:pt idx="56">
                  <c:v>20</c:v>
                </c:pt>
                <c:pt idx="57">
                  <c:v>20</c:v>
                </c:pt>
                <c:pt idx="58">
                  <c:v>20</c:v>
                </c:pt>
                <c:pt idx="59">
                  <c:v>20</c:v>
                </c:pt>
                <c:pt idx="60">
                  <c:v>20</c:v>
                </c:pt>
                <c:pt idx="61">
                  <c:v>20</c:v>
                </c:pt>
                <c:pt idx="62">
                  <c:v>20</c:v>
                </c:pt>
                <c:pt idx="63">
                  <c:v>20</c:v>
                </c:pt>
                <c:pt idx="64">
                  <c:v>20</c:v>
                </c:pt>
                <c:pt idx="65">
                  <c:v>20</c:v>
                </c:pt>
                <c:pt idx="66">
                  <c:v>20</c:v>
                </c:pt>
                <c:pt idx="67">
                  <c:v>20</c:v>
                </c:pt>
                <c:pt idx="68">
                  <c:v>20</c:v>
                </c:pt>
                <c:pt idx="69">
                  <c:v>20</c:v>
                </c:pt>
                <c:pt idx="70">
                  <c:v>20</c:v>
                </c:pt>
                <c:pt idx="71">
                  <c:v>20</c:v>
                </c:pt>
                <c:pt idx="72">
                  <c:v>20</c:v>
                </c:pt>
                <c:pt idx="73">
                  <c:v>20</c:v>
                </c:pt>
                <c:pt idx="74">
                  <c:v>20</c:v>
                </c:pt>
                <c:pt idx="75">
                  <c:v>20</c:v>
                </c:pt>
                <c:pt idx="76">
                  <c:v>20</c:v>
                </c:pt>
                <c:pt idx="77">
                  <c:v>20</c:v>
                </c:pt>
                <c:pt idx="78">
                  <c:v>20</c:v>
                </c:pt>
                <c:pt idx="79">
                  <c:v>20</c:v>
                </c:pt>
                <c:pt idx="80">
                  <c:v>20</c:v>
                </c:pt>
                <c:pt idx="81">
                  <c:v>20</c:v>
                </c:pt>
                <c:pt idx="82">
                  <c:v>20</c:v>
                </c:pt>
                <c:pt idx="83">
                  <c:v>20</c:v>
                </c:pt>
                <c:pt idx="84">
                  <c:v>20</c:v>
                </c:pt>
                <c:pt idx="85">
                  <c:v>20</c:v>
                </c:pt>
                <c:pt idx="86">
                  <c:v>20</c:v>
                </c:pt>
                <c:pt idx="87">
                  <c:v>20</c:v>
                </c:pt>
                <c:pt idx="88">
                  <c:v>20</c:v>
                </c:pt>
                <c:pt idx="89">
                  <c:v>20</c:v>
                </c:pt>
                <c:pt idx="90">
                  <c:v>20</c:v>
                </c:pt>
                <c:pt idx="91">
                  <c:v>20</c:v>
                </c:pt>
                <c:pt idx="92">
                  <c:v>20</c:v>
                </c:pt>
                <c:pt idx="93">
                  <c:v>20</c:v>
                </c:pt>
                <c:pt idx="94">
                  <c:v>20</c:v>
                </c:pt>
                <c:pt idx="95">
                  <c:v>20</c:v>
                </c:pt>
                <c:pt idx="96">
                  <c:v>20</c:v>
                </c:pt>
                <c:pt idx="97">
                  <c:v>20</c:v>
                </c:pt>
                <c:pt idx="98">
                  <c:v>20</c:v>
                </c:pt>
                <c:pt idx="99">
                  <c:v>20</c:v>
                </c:pt>
                <c:pt idx="100">
                  <c:v>20</c:v>
                </c:pt>
                <c:pt idx="101">
                  <c:v>20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numCache>
            </c:numRef>
          </c:yVal>
          <c:smooth val="0"/>
          <c:extLst xmlns:c15="http://schemas.microsoft.com/office/drawing/2012/chart">
            <c:ext xmlns:c16="http://schemas.microsoft.com/office/drawing/2014/chart" uri="{C3380CC4-5D6E-409C-BE32-E72D297353CC}">
              <c16:uniqueId val="{00000006-BDDF-4F44-ACB1-4698067B7D50}"/>
            </c:ext>
          </c:extLst>
        </c:ser>
        <c:dLbls>
          <c:showLegendKey val="0"/>
          <c:showVal val="0"/>
          <c:showCatName val="0"/>
          <c:showSerName val="0"/>
          <c:showPercent val="0"/>
          <c:showBubbleSize val="0"/>
        </c:dLbls>
        <c:axId val="588631272"/>
        <c:axId val="588631992"/>
        <c:extLst>
          <c:ext xmlns:c15="http://schemas.microsoft.com/office/drawing/2012/chart" uri="{02D57815-91ED-43cb-92C2-25804820EDAC}">
            <c15:filteredScatterSeries>
              <c15:ser>
                <c:idx val="2"/>
                <c:order val="4"/>
                <c:tx>
                  <c:strRef>
                    <c:extLst>
                      <c:ext uri="{02D57815-91ED-43cb-92C2-25804820EDAC}">
                        <c15:formulaRef>
                          <c15:sqref>Simulation_March!$Z$2</c15:sqref>
                        </c15:formulaRef>
                      </c:ext>
                    </c:extLst>
                    <c:strCache>
                      <c:ptCount val="1"/>
                      <c:pt idx="0">
                        <c:v>P_from grid (kW)</c:v>
                      </c:pt>
                    </c:strCache>
                  </c:strRef>
                </c:tx>
                <c:spPr>
                  <a:ln w="15875">
                    <a:solidFill>
                      <a:schemeClr val="bg1">
                        <a:lumMod val="50000"/>
                      </a:schemeClr>
                    </a:solidFill>
                    <a:prstDash val="dash"/>
                  </a:ln>
                </c:spPr>
                <c:marker>
                  <c:symbol val="none"/>
                </c:marker>
                <c:xVal>
                  <c:numRef>
                    <c:extLst>
                      <c:ext uri="{02D57815-91ED-43cb-92C2-25804820EDAC}">
                        <c15:formulaRef>
                          <c15:sqref>Simulation_March!$A$3:$A$147</c15:sqref>
                        </c15:formulaRef>
                      </c:ext>
                    </c:extLst>
                    <c:numCache>
                      <c:formatCode>m/d/yyyy\ h:mm</c:formatCode>
                      <c:ptCount val="145"/>
                      <c:pt idx="0">
                        <c:v>44641.25</c:v>
                      </c:pt>
                      <c:pt idx="1">
                        <c:v>44641.253472222219</c:v>
                      </c:pt>
                      <c:pt idx="2">
                        <c:v>44641.256944444445</c:v>
                      </c:pt>
                      <c:pt idx="3">
                        <c:v>44641.260416666664</c:v>
                      </c:pt>
                      <c:pt idx="4">
                        <c:v>44641.263888888891</c:v>
                      </c:pt>
                      <c:pt idx="5">
                        <c:v>44641.267361111109</c:v>
                      </c:pt>
                      <c:pt idx="6">
                        <c:v>44641.270833333336</c:v>
                      </c:pt>
                      <c:pt idx="7">
                        <c:v>44641.274305555555</c:v>
                      </c:pt>
                      <c:pt idx="8">
                        <c:v>44641.277777777781</c:v>
                      </c:pt>
                      <c:pt idx="9">
                        <c:v>44641.28125</c:v>
                      </c:pt>
                      <c:pt idx="10">
                        <c:v>44641.284722222219</c:v>
                      </c:pt>
                      <c:pt idx="11">
                        <c:v>44641.288194444445</c:v>
                      </c:pt>
                      <c:pt idx="12">
                        <c:v>44641.291666666664</c:v>
                      </c:pt>
                      <c:pt idx="13">
                        <c:v>44641.295138888891</c:v>
                      </c:pt>
                      <c:pt idx="14">
                        <c:v>44641.298611111109</c:v>
                      </c:pt>
                      <c:pt idx="15">
                        <c:v>44641.302083333336</c:v>
                      </c:pt>
                      <c:pt idx="16">
                        <c:v>44641.305555555555</c:v>
                      </c:pt>
                      <c:pt idx="17">
                        <c:v>44641.309027777781</c:v>
                      </c:pt>
                      <c:pt idx="18">
                        <c:v>44641.3125</c:v>
                      </c:pt>
                      <c:pt idx="19">
                        <c:v>44641.315972222219</c:v>
                      </c:pt>
                      <c:pt idx="20">
                        <c:v>44641.319444444445</c:v>
                      </c:pt>
                      <c:pt idx="21">
                        <c:v>44641.322916666664</c:v>
                      </c:pt>
                      <c:pt idx="22">
                        <c:v>44641.326388888891</c:v>
                      </c:pt>
                      <c:pt idx="23">
                        <c:v>44641.329861111109</c:v>
                      </c:pt>
                      <c:pt idx="24">
                        <c:v>44641.333333333336</c:v>
                      </c:pt>
                      <c:pt idx="25">
                        <c:v>44641.336805555555</c:v>
                      </c:pt>
                      <c:pt idx="26">
                        <c:v>44641.340277777781</c:v>
                      </c:pt>
                      <c:pt idx="27">
                        <c:v>44641.34375</c:v>
                      </c:pt>
                      <c:pt idx="28">
                        <c:v>44641.347222222219</c:v>
                      </c:pt>
                      <c:pt idx="29">
                        <c:v>44641.350694444445</c:v>
                      </c:pt>
                      <c:pt idx="30">
                        <c:v>44641.354166666664</c:v>
                      </c:pt>
                      <c:pt idx="31">
                        <c:v>44641.357638888891</c:v>
                      </c:pt>
                      <c:pt idx="32">
                        <c:v>44641.361111111109</c:v>
                      </c:pt>
                      <c:pt idx="33">
                        <c:v>44641.364583333336</c:v>
                      </c:pt>
                      <c:pt idx="34">
                        <c:v>44641.368055555555</c:v>
                      </c:pt>
                      <c:pt idx="35">
                        <c:v>44641.371527777781</c:v>
                      </c:pt>
                      <c:pt idx="36">
                        <c:v>44641.375</c:v>
                      </c:pt>
                      <c:pt idx="37">
                        <c:v>44641.378472222219</c:v>
                      </c:pt>
                      <c:pt idx="38">
                        <c:v>44641.381944444445</c:v>
                      </c:pt>
                      <c:pt idx="39">
                        <c:v>44641.385416666664</c:v>
                      </c:pt>
                      <c:pt idx="40">
                        <c:v>44641.388888888891</c:v>
                      </c:pt>
                      <c:pt idx="41">
                        <c:v>44641.392361111109</c:v>
                      </c:pt>
                      <c:pt idx="42">
                        <c:v>44641.395833333336</c:v>
                      </c:pt>
                      <c:pt idx="43">
                        <c:v>44641.399305555555</c:v>
                      </c:pt>
                      <c:pt idx="44">
                        <c:v>44641.402777777781</c:v>
                      </c:pt>
                      <c:pt idx="45">
                        <c:v>44641.40625</c:v>
                      </c:pt>
                      <c:pt idx="46">
                        <c:v>44641.409722222219</c:v>
                      </c:pt>
                      <c:pt idx="47">
                        <c:v>44641.413194444445</c:v>
                      </c:pt>
                      <c:pt idx="48">
                        <c:v>44641.416666666664</c:v>
                      </c:pt>
                      <c:pt idx="49">
                        <c:v>44641.420138888891</c:v>
                      </c:pt>
                      <c:pt idx="50">
                        <c:v>44641.423611111109</c:v>
                      </c:pt>
                      <c:pt idx="51">
                        <c:v>44641.427083333336</c:v>
                      </c:pt>
                      <c:pt idx="52">
                        <c:v>44641.430555555555</c:v>
                      </c:pt>
                      <c:pt idx="53">
                        <c:v>44641.434027777781</c:v>
                      </c:pt>
                      <c:pt idx="54">
                        <c:v>44641.4375</c:v>
                      </c:pt>
                      <c:pt idx="55">
                        <c:v>44641.440972222219</c:v>
                      </c:pt>
                      <c:pt idx="56">
                        <c:v>44641.444444444445</c:v>
                      </c:pt>
                      <c:pt idx="57">
                        <c:v>44641.447916666664</c:v>
                      </c:pt>
                      <c:pt idx="58">
                        <c:v>44641.451388888891</c:v>
                      </c:pt>
                      <c:pt idx="59">
                        <c:v>44641.454861111109</c:v>
                      </c:pt>
                      <c:pt idx="60">
                        <c:v>44641.458333333336</c:v>
                      </c:pt>
                      <c:pt idx="61">
                        <c:v>44641.461805555555</c:v>
                      </c:pt>
                      <c:pt idx="62">
                        <c:v>44641.465277777781</c:v>
                      </c:pt>
                      <c:pt idx="63">
                        <c:v>44641.46875</c:v>
                      </c:pt>
                      <c:pt idx="64">
                        <c:v>44641.472222222219</c:v>
                      </c:pt>
                      <c:pt idx="65">
                        <c:v>44641.475694444445</c:v>
                      </c:pt>
                      <c:pt idx="66">
                        <c:v>44641.479166666664</c:v>
                      </c:pt>
                      <c:pt idx="67">
                        <c:v>44641.482638888891</c:v>
                      </c:pt>
                      <c:pt idx="68">
                        <c:v>44641.486111111109</c:v>
                      </c:pt>
                      <c:pt idx="69">
                        <c:v>44641.489583333336</c:v>
                      </c:pt>
                      <c:pt idx="70">
                        <c:v>44641.493055555555</c:v>
                      </c:pt>
                      <c:pt idx="71">
                        <c:v>44641.496527777781</c:v>
                      </c:pt>
                      <c:pt idx="72">
                        <c:v>44641.5</c:v>
                      </c:pt>
                      <c:pt idx="73">
                        <c:v>44641.503472222219</c:v>
                      </c:pt>
                      <c:pt idx="74">
                        <c:v>44641.506944444445</c:v>
                      </c:pt>
                      <c:pt idx="75">
                        <c:v>44641.510416666664</c:v>
                      </c:pt>
                      <c:pt idx="76">
                        <c:v>44641.513888888891</c:v>
                      </c:pt>
                      <c:pt idx="77">
                        <c:v>44641.517361111109</c:v>
                      </c:pt>
                      <c:pt idx="78">
                        <c:v>44641.520833333336</c:v>
                      </c:pt>
                      <c:pt idx="79">
                        <c:v>44641.524305555555</c:v>
                      </c:pt>
                      <c:pt idx="80">
                        <c:v>44641.527777777781</c:v>
                      </c:pt>
                      <c:pt idx="81">
                        <c:v>44641.53125</c:v>
                      </c:pt>
                      <c:pt idx="82">
                        <c:v>44641.534722222219</c:v>
                      </c:pt>
                      <c:pt idx="83">
                        <c:v>44641.538194444445</c:v>
                      </c:pt>
                      <c:pt idx="84">
                        <c:v>44641.541666666664</c:v>
                      </c:pt>
                      <c:pt idx="85">
                        <c:v>44641.545138888891</c:v>
                      </c:pt>
                      <c:pt idx="86">
                        <c:v>44641.548611111109</c:v>
                      </c:pt>
                      <c:pt idx="87">
                        <c:v>44641.552083333336</c:v>
                      </c:pt>
                      <c:pt idx="88">
                        <c:v>44641.555555555555</c:v>
                      </c:pt>
                      <c:pt idx="89">
                        <c:v>44641.559027777781</c:v>
                      </c:pt>
                      <c:pt idx="90">
                        <c:v>44641.5625</c:v>
                      </c:pt>
                      <c:pt idx="91">
                        <c:v>44641.565972222219</c:v>
                      </c:pt>
                      <c:pt idx="92">
                        <c:v>44641.569444444445</c:v>
                      </c:pt>
                      <c:pt idx="93">
                        <c:v>44641.572916666664</c:v>
                      </c:pt>
                      <c:pt idx="94">
                        <c:v>44641.576388888891</c:v>
                      </c:pt>
                      <c:pt idx="95">
                        <c:v>44641.579861111109</c:v>
                      </c:pt>
                      <c:pt idx="96">
                        <c:v>44641.583333333336</c:v>
                      </c:pt>
                      <c:pt idx="97">
                        <c:v>44641.586805555555</c:v>
                      </c:pt>
                      <c:pt idx="98">
                        <c:v>44641.590277777781</c:v>
                      </c:pt>
                      <c:pt idx="99">
                        <c:v>44641.59375</c:v>
                      </c:pt>
                      <c:pt idx="100">
                        <c:v>44641.597222222219</c:v>
                      </c:pt>
                      <c:pt idx="101">
                        <c:v>44641.600694444445</c:v>
                      </c:pt>
                      <c:pt idx="102">
                        <c:v>44641.604166666664</c:v>
                      </c:pt>
                      <c:pt idx="103">
                        <c:v>44641.607638888891</c:v>
                      </c:pt>
                      <c:pt idx="104">
                        <c:v>44641.611111111109</c:v>
                      </c:pt>
                      <c:pt idx="105">
                        <c:v>44641.614583333336</c:v>
                      </c:pt>
                      <c:pt idx="106">
                        <c:v>44641.618055555555</c:v>
                      </c:pt>
                      <c:pt idx="107">
                        <c:v>44641.621527777781</c:v>
                      </c:pt>
                      <c:pt idx="108">
                        <c:v>44641.625</c:v>
                      </c:pt>
                      <c:pt idx="109">
                        <c:v>44641.628472222219</c:v>
                      </c:pt>
                      <c:pt idx="110">
                        <c:v>44641.631944444445</c:v>
                      </c:pt>
                      <c:pt idx="111">
                        <c:v>44641.635416666664</c:v>
                      </c:pt>
                      <c:pt idx="112">
                        <c:v>44641.638888888891</c:v>
                      </c:pt>
                      <c:pt idx="113">
                        <c:v>44641.642361111109</c:v>
                      </c:pt>
                      <c:pt idx="114">
                        <c:v>44641.645833333336</c:v>
                      </c:pt>
                      <c:pt idx="115">
                        <c:v>44641.649305555555</c:v>
                      </c:pt>
                      <c:pt idx="116">
                        <c:v>44641.652777777781</c:v>
                      </c:pt>
                      <c:pt idx="117">
                        <c:v>44641.65625</c:v>
                      </c:pt>
                      <c:pt idx="118">
                        <c:v>44641.659722222219</c:v>
                      </c:pt>
                      <c:pt idx="119">
                        <c:v>44641.663194444445</c:v>
                      </c:pt>
                      <c:pt idx="120">
                        <c:v>44641.666666666664</c:v>
                      </c:pt>
                      <c:pt idx="121">
                        <c:v>44641.670138888891</c:v>
                      </c:pt>
                      <c:pt idx="122">
                        <c:v>44641.673611111109</c:v>
                      </c:pt>
                      <c:pt idx="123">
                        <c:v>44641.677083333336</c:v>
                      </c:pt>
                      <c:pt idx="124">
                        <c:v>44641.680555555555</c:v>
                      </c:pt>
                      <c:pt idx="125">
                        <c:v>44641.684027777781</c:v>
                      </c:pt>
                      <c:pt idx="126">
                        <c:v>44641.6875</c:v>
                      </c:pt>
                      <c:pt idx="127">
                        <c:v>44641.690972222219</c:v>
                      </c:pt>
                      <c:pt idx="128">
                        <c:v>44641.694444444445</c:v>
                      </c:pt>
                      <c:pt idx="129">
                        <c:v>44641.697916666664</c:v>
                      </c:pt>
                      <c:pt idx="130">
                        <c:v>44641.701388888891</c:v>
                      </c:pt>
                      <c:pt idx="131">
                        <c:v>44641.704861111109</c:v>
                      </c:pt>
                      <c:pt idx="132">
                        <c:v>44641.708333333336</c:v>
                      </c:pt>
                      <c:pt idx="133">
                        <c:v>44641.711805555555</c:v>
                      </c:pt>
                      <c:pt idx="134">
                        <c:v>44641.715277777781</c:v>
                      </c:pt>
                      <c:pt idx="135">
                        <c:v>44641.71875</c:v>
                      </c:pt>
                      <c:pt idx="136">
                        <c:v>44641.722222222219</c:v>
                      </c:pt>
                      <c:pt idx="137">
                        <c:v>44641.725694444445</c:v>
                      </c:pt>
                      <c:pt idx="138">
                        <c:v>44641.729166666664</c:v>
                      </c:pt>
                      <c:pt idx="139">
                        <c:v>44641.732638888891</c:v>
                      </c:pt>
                      <c:pt idx="140">
                        <c:v>44641.736111111109</c:v>
                      </c:pt>
                      <c:pt idx="141">
                        <c:v>44641.739583333336</c:v>
                      </c:pt>
                      <c:pt idx="142">
                        <c:v>44641.743055555555</c:v>
                      </c:pt>
                      <c:pt idx="143">
                        <c:v>44641.746527777781</c:v>
                      </c:pt>
                      <c:pt idx="144">
                        <c:v>44641.75</c:v>
                      </c:pt>
                    </c:numCache>
                  </c:numRef>
                </c:xVal>
                <c:yVal>
                  <c:numRef>
                    <c:extLst>
                      <c:ext uri="{02D57815-91ED-43cb-92C2-25804820EDAC}">
                        <c15:formulaRef>
                          <c15:sqref>Simulation_March!$Z$3:$Z$147</c15:sqref>
                        </c15:formulaRef>
                      </c:ext>
                    </c:extLst>
                    <c:numCache>
                      <c:formatCode>General</c:formatCode>
                      <c:ptCount val="145"/>
                      <c:pt idx="0">
                        <c:v>2.3361999999999998</c:v>
                      </c:pt>
                      <c:pt idx="1">
                        <c:v>3.4687999999999999</c:v>
                      </c:pt>
                      <c:pt idx="2">
                        <c:v>7.3337999999999903</c:v>
                      </c:pt>
                      <c:pt idx="3">
                        <c:v>9.9364000000000008</c:v>
                      </c:pt>
                      <c:pt idx="4">
                        <c:v>8.6177999999999901</c:v>
                      </c:pt>
                      <c:pt idx="5">
                        <c:v>7.0204000000000004</c:v>
                      </c:pt>
                      <c:pt idx="6">
                        <c:v>7.1703999999999999</c:v>
                      </c:pt>
                      <c:pt idx="7">
                        <c:v>7.1067999999999998</c:v>
                      </c:pt>
                      <c:pt idx="8">
                        <c:v>8.1059999999999999</c:v>
                      </c:pt>
                      <c:pt idx="9">
                        <c:v>8.8596000000000004</c:v>
                      </c:pt>
                      <c:pt idx="10">
                        <c:v>10.784599999999902</c:v>
                      </c:pt>
                      <c:pt idx="11">
                        <c:v>10.102</c:v>
                      </c:pt>
                      <c:pt idx="12">
                        <c:v>9.8217999999999996</c:v>
                      </c:pt>
                      <c:pt idx="13">
                        <c:v>11.763400000000001</c:v>
                      </c:pt>
                      <c:pt idx="14">
                        <c:v>14.444199999999901</c:v>
                      </c:pt>
                      <c:pt idx="15">
                        <c:v>11.877000000000001</c:v>
                      </c:pt>
                      <c:pt idx="16">
                        <c:v>10.8588</c:v>
                      </c:pt>
                      <c:pt idx="17">
                        <c:v>10.597799999999999</c:v>
                      </c:pt>
                      <c:pt idx="18">
                        <c:v>10.212999999999999</c:v>
                      </c:pt>
                      <c:pt idx="19">
                        <c:v>11.0664</c:v>
                      </c:pt>
                      <c:pt idx="20">
                        <c:v>18.627176470588136</c:v>
                      </c:pt>
                      <c:pt idx="21">
                        <c:v>28.619352941176373</c:v>
                      </c:pt>
                      <c:pt idx="22">
                        <c:v>28.875952941176369</c:v>
                      </c:pt>
                      <c:pt idx="23">
                        <c:v>33.343729411764606</c:v>
                      </c:pt>
                      <c:pt idx="24">
                        <c:v>34.311329411764603</c:v>
                      </c:pt>
                      <c:pt idx="25">
                        <c:v>35.1237294117647</c:v>
                      </c:pt>
                      <c:pt idx="26">
                        <c:v>32.3065294117647</c:v>
                      </c:pt>
                      <c:pt idx="27">
                        <c:v>32.075529411764606</c:v>
                      </c:pt>
                      <c:pt idx="28">
                        <c:v>32.226529411764709</c:v>
                      </c:pt>
                      <c:pt idx="29">
                        <c:v>31.746929411764715</c:v>
                      </c:pt>
                      <c:pt idx="30">
                        <c:v>39.584505882352936</c:v>
                      </c:pt>
                      <c:pt idx="31">
                        <c:v>40.86910588235294</c:v>
                      </c:pt>
                      <c:pt idx="32">
                        <c:v>37.988905882352938</c:v>
                      </c:pt>
                      <c:pt idx="33">
                        <c:v>37.620905882352844</c:v>
                      </c:pt>
                      <c:pt idx="34">
                        <c:v>38.076105882352941</c:v>
                      </c:pt>
                      <c:pt idx="35">
                        <c:v>37.648305882352943</c:v>
                      </c:pt>
                      <c:pt idx="36">
                        <c:v>37.239305882352845</c:v>
                      </c:pt>
                      <c:pt idx="37">
                        <c:v>37.132505882352937</c:v>
                      </c:pt>
                      <c:pt idx="38">
                        <c:v>36.386305882352843</c:v>
                      </c:pt>
                      <c:pt idx="39">
                        <c:v>35.777105882352934</c:v>
                      </c:pt>
                      <c:pt idx="40">
                        <c:v>37.277105882352942</c:v>
                      </c:pt>
                      <c:pt idx="41">
                        <c:v>35.34790588235294</c:v>
                      </c:pt>
                      <c:pt idx="42">
                        <c:v>34.83290588235284</c:v>
                      </c:pt>
                      <c:pt idx="43">
                        <c:v>34.624505882352935</c:v>
                      </c:pt>
                      <c:pt idx="44">
                        <c:v>34.885705882352937</c:v>
                      </c:pt>
                      <c:pt idx="45">
                        <c:v>34.322705882352835</c:v>
                      </c:pt>
                      <c:pt idx="46">
                        <c:v>34.515905882352939</c:v>
                      </c:pt>
                      <c:pt idx="47">
                        <c:v>36.719905882352947</c:v>
                      </c:pt>
                      <c:pt idx="48">
                        <c:v>36.061305882352933</c:v>
                      </c:pt>
                      <c:pt idx="49">
                        <c:v>33.916905882352935</c:v>
                      </c:pt>
                      <c:pt idx="50">
                        <c:v>33.779105882352944</c:v>
                      </c:pt>
                      <c:pt idx="51">
                        <c:v>34.764705882352942</c:v>
                      </c:pt>
                      <c:pt idx="52">
                        <c:v>33.179105882352943</c:v>
                      </c:pt>
                      <c:pt idx="53">
                        <c:v>32.900305882352939</c:v>
                      </c:pt>
                      <c:pt idx="54">
                        <c:v>33.67710588235294</c:v>
                      </c:pt>
                      <c:pt idx="55">
                        <c:v>32.620505882352944</c:v>
                      </c:pt>
                      <c:pt idx="56">
                        <c:v>32.402505882352941</c:v>
                      </c:pt>
                      <c:pt idx="57">
                        <c:v>32.450905882352941</c:v>
                      </c:pt>
                      <c:pt idx="58">
                        <c:v>31.630905882352941</c:v>
                      </c:pt>
                      <c:pt idx="59">
                        <c:v>31.946105882352938</c:v>
                      </c:pt>
                      <c:pt idx="60">
                        <c:v>31.823105882352941</c:v>
                      </c:pt>
                      <c:pt idx="61">
                        <c:v>33.079305882352941</c:v>
                      </c:pt>
                      <c:pt idx="62">
                        <c:v>31.796505882352843</c:v>
                      </c:pt>
                      <c:pt idx="63">
                        <c:v>31.560505882352839</c:v>
                      </c:pt>
                      <c:pt idx="64">
                        <c:v>32.25070588235284</c:v>
                      </c:pt>
                      <c:pt idx="65">
                        <c:v>31.67270588235294</c:v>
                      </c:pt>
                      <c:pt idx="66">
                        <c:v>31.544305882352838</c:v>
                      </c:pt>
                      <c:pt idx="67">
                        <c:v>31.543105882352936</c:v>
                      </c:pt>
                      <c:pt idx="68">
                        <c:v>32.185705882352941</c:v>
                      </c:pt>
                      <c:pt idx="69">
                        <c:v>34.892705882352942</c:v>
                      </c:pt>
                      <c:pt idx="70">
                        <c:v>32.689905882352839</c:v>
                      </c:pt>
                      <c:pt idx="71">
                        <c:v>31.470705882352938</c:v>
                      </c:pt>
                      <c:pt idx="72">
                        <c:v>32.598305882352847</c:v>
                      </c:pt>
                      <c:pt idx="73">
                        <c:v>32.426305882352843</c:v>
                      </c:pt>
                      <c:pt idx="74">
                        <c:v>31.400105882352946</c:v>
                      </c:pt>
                      <c:pt idx="75">
                        <c:v>31.127105882352843</c:v>
                      </c:pt>
                      <c:pt idx="76">
                        <c:v>31.541105882352841</c:v>
                      </c:pt>
                      <c:pt idx="77">
                        <c:v>31.50950588235294</c:v>
                      </c:pt>
                      <c:pt idx="78">
                        <c:v>33.031305882353038</c:v>
                      </c:pt>
                      <c:pt idx="79">
                        <c:v>31.470705882352938</c:v>
                      </c:pt>
                      <c:pt idx="80">
                        <c:v>31.116905882352942</c:v>
                      </c:pt>
                      <c:pt idx="81">
                        <c:v>31.628705882352946</c:v>
                      </c:pt>
                      <c:pt idx="82">
                        <c:v>32.104505882352839</c:v>
                      </c:pt>
                      <c:pt idx="83">
                        <c:v>30.986705882352844</c:v>
                      </c:pt>
                      <c:pt idx="84">
                        <c:v>31.076305882352941</c:v>
                      </c:pt>
                      <c:pt idx="85">
                        <c:v>31.275505882352938</c:v>
                      </c:pt>
                      <c:pt idx="86">
                        <c:v>31.61610588235294</c:v>
                      </c:pt>
                      <c:pt idx="87">
                        <c:v>31.983305882352944</c:v>
                      </c:pt>
                      <c:pt idx="88">
                        <c:v>33.597105882352835</c:v>
                      </c:pt>
                      <c:pt idx="89">
                        <c:v>24.993329411764705</c:v>
                      </c:pt>
                      <c:pt idx="90">
                        <c:v>26.3309294117647</c:v>
                      </c:pt>
                      <c:pt idx="91">
                        <c:v>27.274729411764703</c:v>
                      </c:pt>
                      <c:pt idx="92">
                        <c:v>24.724929411764602</c:v>
                      </c:pt>
                      <c:pt idx="93">
                        <c:v>24.760529411764708</c:v>
                      </c:pt>
                      <c:pt idx="94">
                        <c:v>25.081929411764705</c:v>
                      </c:pt>
                      <c:pt idx="95">
                        <c:v>25.398329411764706</c:v>
                      </c:pt>
                      <c:pt idx="96">
                        <c:v>25.065129411764705</c:v>
                      </c:pt>
                      <c:pt idx="97">
                        <c:v>25.576129411764704</c:v>
                      </c:pt>
                      <c:pt idx="98">
                        <c:v>26.143129411764704</c:v>
                      </c:pt>
                      <c:pt idx="99">
                        <c:v>25.463929411764703</c:v>
                      </c:pt>
                      <c:pt idx="100">
                        <c:v>24.890329411764704</c:v>
                      </c:pt>
                      <c:pt idx="101">
                        <c:v>24.872929411764702</c:v>
                      </c:pt>
                      <c:pt idx="102">
                        <c:v>10.318776470588235</c:v>
                      </c:pt>
                      <c:pt idx="103">
                        <c:v>10.774376470588235</c:v>
                      </c:pt>
                      <c:pt idx="104">
                        <c:v>10.821576470588237</c:v>
                      </c:pt>
                      <c:pt idx="105">
                        <c:v>3.6976000000000013</c:v>
                      </c:pt>
                      <c:pt idx="106">
                        <c:v>3.8854000000000006</c:v>
                      </c:pt>
                      <c:pt idx="107">
                        <c:v>4.0283999999999995</c:v>
                      </c:pt>
                      <c:pt idx="108">
                        <c:v>3.8626000000000005</c:v>
                      </c:pt>
                      <c:pt idx="109">
                        <c:v>4.0942000000000007</c:v>
                      </c:pt>
                      <c:pt idx="110">
                        <c:v>4.9138000000000002</c:v>
                      </c:pt>
                      <c:pt idx="111">
                        <c:v>4.3254000000000001</c:v>
                      </c:pt>
                      <c:pt idx="112">
                        <c:v>6.9875999999999987</c:v>
                      </c:pt>
                      <c:pt idx="113">
                        <c:v>6.5983999999999989</c:v>
                      </c:pt>
                      <c:pt idx="114">
                        <c:v>5.4029999999999001</c:v>
                      </c:pt>
                      <c:pt idx="115">
                        <c:v>4.9711999999999987</c:v>
                      </c:pt>
                      <c:pt idx="116">
                        <c:v>5.19179999999991</c:v>
                      </c:pt>
                      <c:pt idx="117">
                        <c:v>5.6495999999999995</c:v>
                      </c:pt>
                      <c:pt idx="118">
                        <c:v>5.7648000000000108</c:v>
                      </c:pt>
                      <c:pt idx="119">
                        <c:v>5.8972000000000007</c:v>
                      </c:pt>
                      <c:pt idx="120">
                        <c:v>6.0680000000000005</c:v>
                      </c:pt>
                      <c:pt idx="121">
                        <c:v>5.9564000000000004</c:v>
                      </c:pt>
                      <c:pt idx="122">
                        <c:v>5.9604000000000008</c:v>
                      </c:pt>
                      <c:pt idx="123">
                        <c:v>6.469199999999999</c:v>
                      </c:pt>
                      <c:pt idx="124">
                        <c:v>6.5717999999999996</c:v>
                      </c:pt>
                      <c:pt idx="125">
                        <c:v>7.6118000000000006</c:v>
                      </c:pt>
                      <c:pt idx="126">
                        <c:v>6.8048000000000002</c:v>
                      </c:pt>
                      <c:pt idx="127">
                        <c:v>6.6121999999999996</c:v>
                      </c:pt>
                      <c:pt idx="128">
                        <c:v>5.7531999999999996</c:v>
                      </c:pt>
                      <c:pt idx="129">
                        <c:v>5.5471999999999992</c:v>
                      </c:pt>
                      <c:pt idx="130">
                        <c:v>5.8458000000000006</c:v>
                      </c:pt>
                      <c:pt idx="131">
                        <c:v>5.5060000000000002</c:v>
                      </c:pt>
                      <c:pt idx="132">
                        <c:v>4.2214</c:v>
                      </c:pt>
                      <c:pt idx="133">
                        <c:v>3.9039999999999999</c:v>
                      </c:pt>
                      <c:pt idx="134">
                        <c:v>4.2210000000000001</c:v>
                      </c:pt>
                      <c:pt idx="135">
                        <c:v>4.2727999999999904</c:v>
                      </c:pt>
                      <c:pt idx="136">
                        <c:v>4.5964000000000009</c:v>
                      </c:pt>
                      <c:pt idx="137">
                        <c:v>4.9832000000000001</c:v>
                      </c:pt>
                      <c:pt idx="138">
                        <c:v>5.0687999999999898</c:v>
                      </c:pt>
                      <c:pt idx="139">
                        <c:v>5.3440000000000003</c:v>
                      </c:pt>
                      <c:pt idx="140">
                        <c:v>5.5117999999999991</c:v>
                      </c:pt>
                      <c:pt idx="141">
                        <c:v>6.0087999999999999</c:v>
                      </c:pt>
                      <c:pt idx="142">
                        <c:v>6.0284000000000004</c:v>
                      </c:pt>
                      <c:pt idx="143">
                        <c:v>6.2957999999999998</c:v>
                      </c:pt>
                      <c:pt idx="144">
                        <c:v>7.0022000000000002</c:v>
                      </c:pt>
                    </c:numCache>
                  </c:numRef>
                </c:yVal>
                <c:smooth val="0"/>
                <c:extLst>
                  <c:ext xmlns:c16="http://schemas.microsoft.com/office/drawing/2014/chart" uri="{C3380CC4-5D6E-409C-BE32-E72D297353CC}">
                    <c16:uniqueId val="{00000007-BDDF-4F44-ACB1-4698067B7D50}"/>
                  </c:ext>
                </c:extLst>
              </c15:ser>
            </c15:filteredScatterSeries>
            <c15:filteredScatterSeries>
              <c15:ser>
                <c:idx val="5"/>
                <c:order val="5"/>
                <c:tx>
                  <c:strRef>
                    <c:extLst xmlns:c15="http://schemas.microsoft.com/office/drawing/2012/chart">
                      <c:ext xmlns:c15="http://schemas.microsoft.com/office/drawing/2012/chart" uri="{02D57815-91ED-43cb-92C2-25804820EDAC}">
                        <c15:formulaRef>
                          <c15:sqref>Simulation_March!$D$2</c15:sqref>
                        </c15:formulaRef>
                      </c:ext>
                    </c:extLst>
                    <c:strCache>
                      <c:ptCount val="1"/>
                      <c:pt idx="0">
                        <c:v>PV </c:v>
                      </c:pt>
                    </c:strCache>
                  </c:strRef>
                </c:tx>
                <c:spPr>
                  <a:ln w="15875">
                    <a:solidFill>
                      <a:srgbClr val="FFC000"/>
                    </a:solidFill>
                    <a:prstDash val="dashDot"/>
                  </a:ln>
                </c:spPr>
                <c:marker>
                  <c:symbol val="none"/>
                </c:marker>
                <c:xVal>
                  <c:numRef>
                    <c:extLst xmlns:c15="http://schemas.microsoft.com/office/drawing/2012/chart">
                      <c:ext xmlns:c15="http://schemas.microsoft.com/office/drawing/2012/chart" uri="{02D57815-91ED-43cb-92C2-25804820EDAC}">
                        <c15:formulaRef>
                          <c15:sqref>Simulation_March!$A$3:$A$147</c15:sqref>
                        </c15:formulaRef>
                      </c:ext>
                    </c:extLst>
                    <c:numCache>
                      <c:formatCode>m/d/yyyy\ h:mm</c:formatCode>
                      <c:ptCount val="145"/>
                      <c:pt idx="0">
                        <c:v>44641.25</c:v>
                      </c:pt>
                      <c:pt idx="1">
                        <c:v>44641.253472222219</c:v>
                      </c:pt>
                      <c:pt idx="2">
                        <c:v>44641.256944444445</c:v>
                      </c:pt>
                      <c:pt idx="3">
                        <c:v>44641.260416666664</c:v>
                      </c:pt>
                      <c:pt idx="4">
                        <c:v>44641.263888888891</c:v>
                      </c:pt>
                      <c:pt idx="5">
                        <c:v>44641.267361111109</c:v>
                      </c:pt>
                      <c:pt idx="6">
                        <c:v>44641.270833333336</c:v>
                      </c:pt>
                      <c:pt idx="7">
                        <c:v>44641.274305555555</c:v>
                      </c:pt>
                      <c:pt idx="8">
                        <c:v>44641.277777777781</c:v>
                      </c:pt>
                      <c:pt idx="9">
                        <c:v>44641.28125</c:v>
                      </c:pt>
                      <c:pt idx="10">
                        <c:v>44641.284722222219</c:v>
                      </c:pt>
                      <c:pt idx="11">
                        <c:v>44641.288194444445</c:v>
                      </c:pt>
                      <c:pt idx="12">
                        <c:v>44641.291666666664</c:v>
                      </c:pt>
                      <c:pt idx="13">
                        <c:v>44641.295138888891</c:v>
                      </c:pt>
                      <c:pt idx="14">
                        <c:v>44641.298611111109</c:v>
                      </c:pt>
                      <c:pt idx="15">
                        <c:v>44641.302083333336</c:v>
                      </c:pt>
                      <c:pt idx="16">
                        <c:v>44641.305555555555</c:v>
                      </c:pt>
                      <c:pt idx="17">
                        <c:v>44641.309027777781</c:v>
                      </c:pt>
                      <c:pt idx="18">
                        <c:v>44641.3125</c:v>
                      </c:pt>
                      <c:pt idx="19">
                        <c:v>44641.315972222219</c:v>
                      </c:pt>
                      <c:pt idx="20">
                        <c:v>44641.319444444445</c:v>
                      </c:pt>
                      <c:pt idx="21">
                        <c:v>44641.322916666664</c:v>
                      </c:pt>
                      <c:pt idx="22">
                        <c:v>44641.326388888891</c:v>
                      </c:pt>
                      <c:pt idx="23">
                        <c:v>44641.329861111109</c:v>
                      </c:pt>
                      <c:pt idx="24">
                        <c:v>44641.333333333336</c:v>
                      </c:pt>
                      <c:pt idx="25">
                        <c:v>44641.336805555555</c:v>
                      </c:pt>
                      <c:pt idx="26">
                        <c:v>44641.340277777781</c:v>
                      </c:pt>
                      <c:pt idx="27">
                        <c:v>44641.34375</c:v>
                      </c:pt>
                      <c:pt idx="28">
                        <c:v>44641.347222222219</c:v>
                      </c:pt>
                      <c:pt idx="29">
                        <c:v>44641.350694444445</c:v>
                      </c:pt>
                      <c:pt idx="30">
                        <c:v>44641.354166666664</c:v>
                      </c:pt>
                      <c:pt idx="31">
                        <c:v>44641.357638888891</c:v>
                      </c:pt>
                      <c:pt idx="32">
                        <c:v>44641.361111111109</c:v>
                      </c:pt>
                      <c:pt idx="33">
                        <c:v>44641.364583333336</c:v>
                      </c:pt>
                      <c:pt idx="34">
                        <c:v>44641.368055555555</c:v>
                      </c:pt>
                      <c:pt idx="35">
                        <c:v>44641.371527777781</c:v>
                      </c:pt>
                      <c:pt idx="36">
                        <c:v>44641.375</c:v>
                      </c:pt>
                      <c:pt idx="37">
                        <c:v>44641.378472222219</c:v>
                      </c:pt>
                      <c:pt idx="38">
                        <c:v>44641.381944444445</c:v>
                      </c:pt>
                      <c:pt idx="39">
                        <c:v>44641.385416666664</c:v>
                      </c:pt>
                      <c:pt idx="40">
                        <c:v>44641.388888888891</c:v>
                      </c:pt>
                      <c:pt idx="41">
                        <c:v>44641.392361111109</c:v>
                      </c:pt>
                      <c:pt idx="42">
                        <c:v>44641.395833333336</c:v>
                      </c:pt>
                      <c:pt idx="43">
                        <c:v>44641.399305555555</c:v>
                      </c:pt>
                      <c:pt idx="44">
                        <c:v>44641.402777777781</c:v>
                      </c:pt>
                      <c:pt idx="45">
                        <c:v>44641.40625</c:v>
                      </c:pt>
                      <c:pt idx="46">
                        <c:v>44641.409722222219</c:v>
                      </c:pt>
                      <c:pt idx="47">
                        <c:v>44641.413194444445</c:v>
                      </c:pt>
                      <c:pt idx="48">
                        <c:v>44641.416666666664</c:v>
                      </c:pt>
                      <c:pt idx="49">
                        <c:v>44641.420138888891</c:v>
                      </c:pt>
                      <c:pt idx="50">
                        <c:v>44641.423611111109</c:v>
                      </c:pt>
                      <c:pt idx="51">
                        <c:v>44641.427083333336</c:v>
                      </c:pt>
                      <c:pt idx="52">
                        <c:v>44641.430555555555</c:v>
                      </c:pt>
                      <c:pt idx="53">
                        <c:v>44641.434027777781</c:v>
                      </c:pt>
                      <c:pt idx="54">
                        <c:v>44641.4375</c:v>
                      </c:pt>
                      <c:pt idx="55">
                        <c:v>44641.440972222219</c:v>
                      </c:pt>
                      <c:pt idx="56">
                        <c:v>44641.444444444445</c:v>
                      </c:pt>
                      <c:pt idx="57">
                        <c:v>44641.447916666664</c:v>
                      </c:pt>
                      <c:pt idx="58">
                        <c:v>44641.451388888891</c:v>
                      </c:pt>
                      <c:pt idx="59">
                        <c:v>44641.454861111109</c:v>
                      </c:pt>
                      <c:pt idx="60">
                        <c:v>44641.458333333336</c:v>
                      </c:pt>
                      <c:pt idx="61">
                        <c:v>44641.461805555555</c:v>
                      </c:pt>
                      <c:pt idx="62">
                        <c:v>44641.465277777781</c:v>
                      </c:pt>
                      <c:pt idx="63">
                        <c:v>44641.46875</c:v>
                      </c:pt>
                      <c:pt idx="64">
                        <c:v>44641.472222222219</c:v>
                      </c:pt>
                      <c:pt idx="65">
                        <c:v>44641.475694444445</c:v>
                      </c:pt>
                      <c:pt idx="66">
                        <c:v>44641.479166666664</c:v>
                      </c:pt>
                      <c:pt idx="67">
                        <c:v>44641.482638888891</c:v>
                      </c:pt>
                      <c:pt idx="68">
                        <c:v>44641.486111111109</c:v>
                      </c:pt>
                      <c:pt idx="69">
                        <c:v>44641.489583333336</c:v>
                      </c:pt>
                      <c:pt idx="70">
                        <c:v>44641.493055555555</c:v>
                      </c:pt>
                      <c:pt idx="71">
                        <c:v>44641.496527777781</c:v>
                      </c:pt>
                      <c:pt idx="72">
                        <c:v>44641.5</c:v>
                      </c:pt>
                      <c:pt idx="73">
                        <c:v>44641.503472222219</c:v>
                      </c:pt>
                      <c:pt idx="74">
                        <c:v>44641.506944444445</c:v>
                      </c:pt>
                      <c:pt idx="75">
                        <c:v>44641.510416666664</c:v>
                      </c:pt>
                      <c:pt idx="76">
                        <c:v>44641.513888888891</c:v>
                      </c:pt>
                      <c:pt idx="77">
                        <c:v>44641.517361111109</c:v>
                      </c:pt>
                      <c:pt idx="78">
                        <c:v>44641.520833333336</c:v>
                      </c:pt>
                      <c:pt idx="79">
                        <c:v>44641.524305555555</c:v>
                      </c:pt>
                      <c:pt idx="80">
                        <c:v>44641.527777777781</c:v>
                      </c:pt>
                      <c:pt idx="81">
                        <c:v>44641.53125</c:v>
                      </c:pt>
                      <c:pt idx="82">
                        <c:v>44641.534722222219</c:v>
                      </c:pt>
                      <c:pt idx="83">
                        <c:v>44641.538194444445</c:v>
                      </c:pt>
                      <c:pt idx="84">
                        <c:v>44641.541666666664</c:v>
                      </c:pt>
                      <c:pt idx="85">
                        <c:v>44641.545138888891</c:v>
                      </c:pt>
                      <c:pt idx="86">
                        <c:v>44641.548611111109</c:v>
                      </c:pt>
                      <c:pt idx="87">
                        <c:v>44641.552083333336</c:v>
                      </c:pt>
                      <c:pt idx="88">
                        <c:v>44641.555555555555</c:v>
                      </c:pt>
                      <c:pt idx="89">
                        <c:v>44641.559027777781</c:v>
                      </c:pt>
                      <c:pt idx="90">
                        <c:v>44641.5625</c:v>
                      </c:pt>
                      <c:pt idx="91">
                        <c:v>44641.565972222219</c:v>
                      </c:pt>
                      <c:pt idx="92">
                        <c:v>44641.569444444445</c:v>
                      </c:pt>
                      <c:pt idx="93">
                        <c:v>44641.572916666664</c:v>
                      </c:pt>
                      <c:pt idx="94">
                        <c:v>44641.576388888891</c:v>
                      </c:pt>
                      <c:pt idx="95">
                        <c:v>44641.579861111109</c:v>
                      </c:pt>
                      <c:pt idx="96">
                        <c:v>44641.583333333336</c:v>
                      </c:pt>
                      <c:pt idx="97">
                        <c:v>44641.586805555555</c:v>
                      </c:pt>
                      <c:pt idx="98">
                        <c:v>44641.590277777781</c:v>
                      </c:pt>
                      <c:pt idx="99">
                        <c:v>44641.59375</c:v>
                      </c:pt>
                      <c:pt idx="100">
                        <c:v>44641.597222222219</c:v>
                      </c:pt>
                      <c:pt idx="101">
                        <c:v>44641.600694444445</c:v>
                      </c:pt>
                      <c:pt idx="102">
                        <c:v>44641.604166666664</c:v>
                      </c:pt>
                      <c:pt idx="103">
                        <c:v>44641.607638888891</c:v>
                      </c:pt>
                      <c:pt idx="104">
                        <c:v>44641.611111111109</c:v>
                      </c:pt>
                      <c:pt idx="105">
                        <c:v>44641.614583333336</c:v>
                      </c:pt>
                      <c:pt idx="106">
                        <c:v>44641.618055555555</c:v>
                      </c:pt>
                      <c:pt idx="107">
                        <c:v>44641.621527777781</c:v>
                      </c:pt>
                      <c:pt idx="108">
                        <c:v>44641.625</c:v>
                      </c:pt>
                      <c:pt idx="109">
                        <c:v>44641.628472222219</c:v>
                      </c:pt>
                      <c:pt idx="110">
                        <c:v>44641.631944444445</c:v>
                      </c:pt>
                      <c:pt idx="111">
                        <c:v>44641.635416666664</c:v>
                      </c:pt>
                      <c:pt idx="112">
                        <c:v>44641.638888888891</c:v>
                      </c:pt>
                      <c:pt idx="113">
                        <c:v>44641.642361111109</c:v>
                      </c:pt>
                      <c:pt idx="114">
                        <c:v>44641.645833333336</c:v>
                      </c:pt>
                      <c:pt idx="115">
                        <c:v>44641.649305555555</c:v>
                      </c:pt>
                      <c:pt idx="116">
                        <c:v>44641.652777777781</c:v>
                      </c:pt>
                      <c:pt idx="117">
                        <c:v>44641.65625</c:v>
                      </c:pt>
                      <c:pt idx="118">
                        <c:v>44641.659722222219</c:v>
                      </c:pt>
                      <c:pt idx="119">
                        <c:v>44641.663194444445</c:v>
                      </c:pt>
                      <c:pt idx="120">
                        <c:v>44641.666666666664</c:v>
                      </c:pt>
                      <c:pt idx="121">
                        <c:v>44641.670138888891</c:v>
                      </c:pt>
                      <c:pt idx="122">
                        <c:v>44641.673611111109</c:v>
                      </c:pt>
                      <c:pt idx="123">
                        <c:v>44641.677083333336</c:v>
                      </c:pt>
                      <c:pt idx="124">
                        <c:v>44641.680555555555</c:v>
                      </c:pt>
                      <c:pt idx="125">
                        <c:v>44641.684027777781</c:v>
                      </c:pt>
                      <c:pt idx="126">
                        <c:v>44641.6875</c:v>
                      </c:pt>
                      <c:pt idx="127">
                        <c:v>44641.690972222219</c:v>
                      </c:pt>
                      <c:pt idx="128">
                        <c:v>44641.694444444445</c:v>
                      </c:pt>
                      <c:pt idx="129">
                        <c:v>44641.697916666664</c:v>
                      </c:pt>
                      <c:pt idx="130">
                        <c:v>44641.701388888891</c:v>
                      </c:pt>
                      <c:pt idx="131">
                        <c:v>44641.704861111109</c:v>
                      </c:pt>
                      <c:pt idx="132">
                        <c:v>44641.708333333336</c:v>
                      </c:pt>
                      <c:pt idx="133">
                        <c:v>44641.711805555555</c:v>
                      </c:pt>
                      <c:pt idx="134">
                        <c:v>44641.715277777781</c:v>
                      </c:pt>
                      <c:pt idx="135">
                        <c:v>44641.71875</c:v>
                      </c:pt>
                      <c:pt idx="136">
                        <c:v>44641.722222222219</c:v>
                      </c:pt>
                      <c:pt idx="137">
                        <c:v>44641.725694444445</c:v>
                      </c:pt>
                      <c:pt idx="138">
                        <c:v>44641.729166666664</c:v>
                      </c:pt>
                      <c:pt idx="139">
                        <c:v>44641.732638888891</c:v>
                      </c:pt>
                      <c:pt idx="140">
                        <c:v>44641.736111111109</c:v>
                      </c:pt>
                      <c:pt idx="141">
                        <c:v>44641.739583333336</c:v>
                      </c:pt>
                      <c:pt idx="142">
                        <c:v>44641.743055555555</c:v>
                      </c:pt>
                      <c:pt idx="143">
                        <c:v>44641.746527777781</c:v>
                      </c:pt>
                      <c:pt idx="144">
                        <c:v>44641.75</c:v>
                      </c:pt>
                    </c:numCache>
                  </c:numRef>
                </c:xVal>
                <c:yVal>
                  <c:numRef>
                    <c:extLst xmlns:c15="http://schemas.microsoft.com/office/drawing/2012/chart">
                      <c:ext xmlns:c15="http://schemas.microsoft.com/office/drawing/2012/chart" uri="{02D57815-91ED-43cb-92C2-25804820EDAC}">
                        <c15:formulaRef>
                          <c15:sqref>Simulation_March!$D$3:$D$147</c15:sqref>
                        </c15:formulaRef>
                      </c:ext>
                    </c:extLst>
                    <c:numCache>
                      <c:formatCode>General</c:formatCode>
                      <c:ptCount val="145"/>
                      <c:pt idx="0">
                        <c:v>0</c:v>
                      </c:pt>
                      <c:pt idx="1">
                        <c:v>0</c:v>
                      </c:pt>
                      <c:pt idx="2">
                        <c:v>0</c:v>
                      </c:pt>
                      <c:pt idx="3">
                        <c:v>0</c:v>
                      </c:pt>
                      <c:pt idx="4">
                        <c:v>0</c:v>
                      </c:pt>
                      <c:pt idx="5">
                        <c:v>0</c:v>
                      </c:pt>
                      <c:pt idx="6">
                        <c:v>0</c:v>
                      </c:pt>
                      <c:pt idx="7">
                        <c:v>0</c:v>
                      </c:pt>
                      <c:pt idx="8">
                        <c:v>0</c:v>
                      </c:pt>
                      <c:pt idx="9">
                        <c:v>0</c:v>
                      </c:pt>
                      <c:pt idx="10">
                        <c:v>4.3799999999999999E-2</c:v>
                      </c:pt>
                      <c:pt idx="11">
                        <c:v>0.121</c:v>
                      </c:pt>
                      <c:pt idx="12">
                        <c:v>0.25919999999999999</c:v>
                      </c:pt>
                      <c:pt idx="13">
                        <c:v>0.43519999999999998</c:v>
                      </c:pt>
                      <c:pt idx="14">
                        <c:v>0.61599999999999999</c:v>
                      </c:pt>
                      <c:pt idx="15">
                        <c:v>0.82340000000000002</c:v>
                      </c:pt>
                      <c:pt idx="16">
                        <c:v>1.0653999999999999</c:v>
                      </c:pt>
                      <c:pt idx="17">
                        <c:v>1.3224</c:v>
                      </c:pt>
                      <c:pt idx="18">
                        <c:v>1.5524</c:v>
                      </c:pt>
                      <c:pt idx="19">
                        <c:v>1.7794000000000001</c:v>
                      </c:pt>
                      <c:pt idx="20">
                        <c:v>2.0486</c:v>
                      </c:pt>
                      <c:pt idx="21">
                        <c:v>2.3422000000000001</c:v>
                      </c:pt>
                      <c:pt idx="22">
                        <c:v>2.6415999999999999</c:v>
                      </c:pt>
                      <c:pt idx="23">
                        <c:v>2.9403999999999999</c:v>
                      </c:pt>
                      <c:pt idx="24">
                        <c:v>3.2280000000000002</c:v>
                      </c:pt>
                      <c:pt idx="25">
                        <c:v>3.5659999999999998</c:v>
                      </c:pt>
                      <c:pt idx="26">
                        <c:v>3.871</c:v>
                      </c:pt>
                      <c:pt idx="27">
                        <c:v>4.1996000000000002</c:v>
                      </c:pt>
                      <c:pt idx="28">
                        <c:v>4.4577999999999998</c:v>
                      </c:pt>
                      <c:pt idx="29">
                        <c:v>4.7769999999999904</c:v>
                      </c:pt>
                      <c:pt idx="30">
                        <c:v>5.0566000000000004</c:v>
                      </c:pt>
                      <c:pt idx="31">
                        <c:v>5.3475999999999999</c:v>
                      </c:pt>
                      <c:pt idx="32">
                        <c:v>5.6543999999999999</c:v>
                      </c:pt>
                      <c:pt idx="33">
                        <c:v>5.9645999999999999</c:v>
                      </c:pt>
                      <c:pt idx="34">
                        <c:v>6.2923999999999998</c:v>
                      </c:pt>
                      <c:pt idx="35">
                        <c:v>6.5839999999999996</c:v>
                      </c:pt>
                      <c:pt idx="36">
                        <c:v>6.8849999999999998</c:v>
                      </c:pt>
                      <c:pt idx="37">
                        <c:v>7.1311999999999998</c:v>
                      </c:pt>
                      <c:pt idx="38">
                        <c:v>7.4067999999999996</c:v>
                      </c:pt>
                      <c:pt idx="39">
                        <c:v>7.6787999999999998</c:v>
                      </c:pt>
                      <c:pt idx="40">
                        <c:v>7.9119999999999999</c:v>
                      </c:pt>
                      <c:pt idx="41">
                        <c:v>8.1747999999999994</c:v>
                      </c:pt>
                      <c:pt idx="42">
                        <c:v>8.4515999999999991</c:v>
                      </c:pt>
                      <c:pt idx="43">
                        <c:v>8.6815999999999995</c:v>
                      </c:pt>
                      <c:pt idx="44">
                        <c:v>8.8856000000000002</c:v>
                      </c:pt>
                      <c:pt idx="45">
                        <c:v>9.0934000000000008</c:v>
                      </c:pt>
                      <c:pt idx="46">
                        <c:v>9.27</c:v>
                      </c:pt>
                      <c:pt idx="47">
                        <c:v>9.4558</c:v>
                      </c:pt>
                      <c:pt idx="48">
                        <c:v>9.6424000000000003</c:v>
                      </c:pt>
                      <c:pt idx="49">
                        <c:v>9.8656000000000006</c:v>
                      </c:pt>
                      <c:pt idx="50">
                        <c:v>10.012600000000001</c:v>
                      </c:pt>
                      <c:pt idx="51">
                        <c:v>10.1358</c:v>
                      </c:pt>
                      <c:pt idx="52">
                        <c:v>10.295</c:v>
                      </c:pt>
                      <c:pt idx="53">
                        <c:v>10.492000000000001</c:v>
                      </c:pt>
                      <c:pt idx="54">
                        <c:v>10.590400000000001</c:v>
                      </c:pt>
                      <c:pt idx="55">
                        <c:v>10.848000000000001</c:v>
                      </c:pt>
                      <c:pt idx="56">
                        <c:v>11.0184</c:v>
                      </c:pt>
                      <c:pt idx="57">
                        <c:v>11.104200000000001</c:v>
                      </c:pt>
                      <c:pt idx="58">
                        <c:v>11.2172</c:v>
                      </c:pt>
                      <c:pt idx="59">
                        <c:v>11.3956</c:v>
                      </c:pt>
                      <c:pt idx="60">
                        <c:v>11.4946</c:v>
                      </c:pt>
                      <c:pt idx="61">
                        <c:v>11.518599999999999</c:v>
                      </c:pt>
                      <c:pt idx="62">
                        <c:v>11.6938</c:v>
                      </c:pt>
                      <c:pt idx="63">
                        <c:v>11.757999999999999</c:v>
                      </c:pt>
                      <c:pt idx="64">
                        <c:v>11.86</c:v>
                      </c:pt>
                      <c:pt idx="65">
                        <c:v>11.9312</c:v>
                      </c:pt>
                      <c:pt idx="66">
                        <c:v>11.9026</c:v>
                      </c:pt>
                      <c:pt idx="67">
                        <c:v>11.8156</c:v>
                      </c:pt>
                      <c:pt idx="68">
                        <c:v>11.936199999999999</c:v>
                      </c:pt>
                      <c:pt idx="69">
                        <c:v>12.018599999999999</c:v>
                      </c:pt>
                      <c:pt idx="70">
                        <c:v>11.997400000000001</c:v>
                      </c:pt>
                      <c:pt idx="71">
                        <c:v>11.8688</c:v>
                      </c:pt>
                      <c:pt idx="72">
                        <c:v>11.916</c:v>
                      </c:pt>
                      <c:pt idx="73">
                        <c:v>11.9514</c:v>
                      </c:pt>
                      <c:pt idx="74">
                        <c:v>11.961399999999999</c:v>
                      </c:pt>
                      <c:pt idx="75">
                        <c:v>11.96</c:v>
                      </c:pt>
                      <c:pt idx="76">
                        <c:v>11.873200000000001</c:v>
                      </c:pt>
                      <c:pt idx="77">
                        <c:v>11.9168</c:v>
                      </c:pt>
                      <c:pt idx="78">
                        <c:v>11.8711999999999</c:v>
                      </c:pt>
                      <c:pt idx="79">
                        <c:v>11.789</c:v>
                      </c:pt>
                      <c:pt idx="80">
                        <c:v>11.763400000000001</c:v>
                      </c:pt>
                      <c:pt idx="81">
                        <c:v>11.757199999999999</c:v>
                      </c:pt>
                      <c:pt idx="82">
                        <c:v>11.7654</c:v>
                      </c:pt>
                      <c:pt idx="83">
                        <c:v>11.627800000000001</c:v>
                      </c:pt>
                      <c:pt idx="84">
                        <c:v>11.7018</c:v>
                      </c:pt>
                      <c:pt idx="85">
                        <c:v>11.603199999999999</c:v>
                      </c:pt>
                      <c:pt idx="86">
                        <c:v>11.533799999999999</c:v>
                      </c:pt>
                      <c:pt idx="87">
                        <c:v>11.4124</c:v>
                      </c:pt>
                      <c:pt idx="88">
                        <c:v>11.4344</c:v>
                      </c:pt>
                      <c:pt idx="89">
                        <c:v>11.3042</c:v>
                      </c:pt>
                      <c:pt idx="90">
                        <c:v>11.151599999999901</c:v>
                      </c:pt>
                      <c:pt idx="91">
                        <c:v>11.0982</c:v>
                      </c:pt>
                      <c:pt idx="92">
                        <c:v>11.0868</c:v>
                      </c:pt>
                      <c:pt idx="93">
                        <c:v>10.9824</c:v>
                      </c:pt>
                      <c:pt idx="94">
                        <c:v>10.8504</c:v>
                      </c:pt>
                      <c:pt idx="95">
                        <c:v>10.8086</c:v>
                      </c:pt>
                      <c:pt idx="96">
                        <c:v>10.718</c:v>
                      </c:pt>
                      <c:pt idx="97">
                        <c:v>10.704800000000001</c:v>
                      </c:pt>
                      <c:pt idx="98">
                        <c:v>10.476000000000001</c:v>
                      </c:pt>
                      <c:pt idx="99">
                        <c:v>10.384600000000001</c:v>
                      </c:pt>
                      <c:pt idx="100">
                        <c:v>10.4018</c:v>
                      </c:pt>
                      <c:pt idx="101">
                        <c:v>10.3102</c:v>
                      </c:pt>
                      <c:pt idx="102">
                        <c:v>9.9413999999999998</c:v>
                      </c:pt>
                      <c:pt idx="103">
                        <c:v>9.6791999999999998</c:v>
                      </c:pt>
                      <c:pt idx="104">
                        <c:v>9.5155999999999992</c:v>
                      </c:pt>
                      <c:pt idx="105">
                        <c:v>9.3623999999999992</c:v>
                      </c:pt>
                      <c:pt idx="106">
                        <c:v>9.2347999999999999</c:v>
                      </c:pt>
                      <c:pt idx="107">
                        <c:v>9.0112000000000005</c:v>
                      </c:pt>
                      <c:pt idx="108">
                        <c:v>8.9420000000000002</c:v>
                      </c:pt>
                      <c:pt idx="109">
                        <c:v>8.8783999999999992</c:v>
                      </c:pt>
                      <c:pt idx="110">
                        <c:v>8.5608000000000004</c:v>
                      </c:pt>
                      <c:pt idx="111">
                        <c:v>8.2639999999999993</c:v>
                      </c:pt>
                      <c:pt idx="112">
                        <c:v>8.0774000000000008</c:v>
                      </c:pt>
                      <c:pt idx="113">
                        <c:v>7.8608000000000002</c:v>
                      </c:pt>
                      <c:pt idx="114">
                        <c:v>7.7397999999999998</c:v>
                      </c:pt>
                      <c:pt idx="115">
                        <c:v>7.69</c:v>
                      </c:pt>
                      <c:pt idx="116">
                        <c:v>7.5483999999999902</c:v>
                      </c:pt>
                      <c:pt idx="117">
                        <c:v>7.1769999999999996</c:v>
                      </c:pt>
                      <c:pt idx="118">
                        <c:v>6.9293999999999896</c:v>
                      </c:pt>
                      <c:pt idx="119">
                        <c:v>6.7328000000000001</c:v>
                      </c:pt>
                      <c:pt idx="120">
                        <c:v>6.3715999999999999</c:v>
                      </c:pt>
                      <c:pt idx="121">
                        <c:v>6.2308000000000003</c:v>
                      </c:pt>
                      <c:pt idx="122">
                        <c:v>5.9729999999999999</c:v>
                      </c:pt>
                      <c:pt idx="123">
                        <c:v>5.6074000000000002</c:v>
                      </c:pt>
                      <c:pt idx="124">
                        <c:v>5.3978000000000002</c:v>
                      </c:pt>
                      <c:pt idx="125">
                        <c:v>5.1806000000000001</c:v>
                      </c:pt>
                      <c:pt idx="126">
                        <c:v>5.0061999999999998</c:v>
                      </c:pt>
                      <c:pt idx="127">
                        <c:v>4.7477999999999998</c:v>
                      </c:pt>
                      <c:pt idx="128">
                        <c:v>4.4488000000000003</c:v>
                      </c:pt>
                      <c:pt idx="129">
                        <c:v>4.1984000000000004</c:v>
                      </c:pt>
                      <c:pt idx="130">
                        <c:v>3.8058000000000001</c:v>
                      </c:pt>
                      <c:pt idx="131">
                        <c:v>3.44</c:v>
                      </c:pt>
                      <c:pt idx="132">
                        <c:v>3.2347999999999999</c:v>
                      </c:pt>
                      <c:pt idx="133">
                        <c:v>3.0369999999999999</c:v>
                      </c:pt>
                      <c:pt idx="134">
                        <c:v>2.7814000000000001</c:v>
                      </c:pt>
                      <c:pt idx="135">
                        <c:v>2.5198</c:v>
                      </c:pt>
                      <c:pt idx="136">
                        <c:v>2.2677999999999998</c:v>
                      </c:pt>
                      <c:pt idx="137">
                        <c:v>2.0213999999999999</c:v>
                      </c:pt>
                      <c:pt idx="138">
                        <c:v>1.7622</c:v>
                      </c:pt>
                      <c:pt idx="139">
                        <c:v>1.5553999999999999</c:v>
                      </c:pt>
                      <c:pt idx="140">
                        <c:v>1.3462000000000001</c:v>
                      </c:pt>
                      <c:pt idx="141">
                        <c:v>1.0256000000000001</c:v>
                      </c:pt>
                      <c:pt idx="142">
                        <c:v>0.91279999999999994</c:v>
                      </c:pt>
                      <c:pt idx="143">
                        <c:v>0.84799999999999998</c:v>
                      </c:pt>
                      <c:pt idx="144">
                        <c:v>0.70760000000000001</c:v>
                      </c:pt>
                    </c:numCache>
                  </c:numRef>
                </c:yVal>
                <c:smooth val="0"/>
                <c:extLst xmlns:c15="http://schemas.microsoft.com/office/drawing/2012/chart">
                  <c:ext xmlns:c16="http://schemas.microsoft.com/office/drawing/2014/chart" uri="{C3380CC4-5D6E-409C-BE32-E72D297353CC}">
                    <c16:uniqueId val="{00000000-BDDF-4F44-ACB1-4698067B7D50}"/>
                  </c:ext>
                </c:extLst>
              </c15:ser>
            </c15:filteredScatterSeries>
          </c:ext>
        </c:extLst>
      </c:scatterChart>
      <c:scatterChart>
        <c:scatterStyle val="lineMarker"/>
        <c:varyColors val="0"/>
        <c:dLbls>
          <c:showLegendKey val="0"/>
          <c:showVal val="0"/>
          <c:showCatName val="0"/>
          <c:showSerName val="0"/>
          <c:showPercent val="0"/>
          <c:showBubbleSize val="0"/>
        </c:dLbls>
        <c:axId val="684267160"/>
        <c:axId val="684266080"/>
        <c:extLst>
          <c:ext xmlns:c15="http://schemas.microsoft.com/office/drawing/2012/chart" uri="{02D57815-91ED-43cb-92C2-25804820EDAC}">
            <c15:filteredScatterSeries>
              <c15:ser>
                <c:idx val="6"/>
                <c:order val="6"/>
                <c:tx>
                  <c:strRef>
                    <c:extLst>
                      <c:ext uri="{02D57815-91ED-43cb-92C2-25804820EDAC}">
                        <c15:formulaRef>
                          <c15:sqref>Simulation_March!$F$2</c15:sqref>
                        </c15:formulaRef>
                      </c:ext>
                    </c:extLst>
                    <c:strCache>
                      <c:ptCount val="1"/>
                      <c:pt idx="0">
                        <c:v>Price </c:v>
                      </c:pt>
                    </c:strCache>
                  </c:strRef>
                </c:tx>
                <c:spPr>
                  <a:ln w="28575">
                    <a:solidFill>
                      <a:schemeClr val="accent6">
                        <a:lumMod val="75000"/>
                      </a:schemeClr>
                    </a:solidFill>
                    <a:prstDash val="sysDot"/>
                  </a:ln>
                </c:spPr>
                <c:marker>
                  <c:symbol val="none"/>
                </c:marker>
                <c:xVal>
                  <c:numRef>
                    <c:extLst>
                      <c:ext uri="{02D57815-91ED-43cb-92C2-25804820EDAC}">
                        <c15:formulaRef>
                          <c15:sqref>Simulation_March!$A$3:$A$147</c15:sqref>
                        </c15:formulaRef>
                      </c:ext>
                    </c:extLst>
                    <c:numCache>
                      <c:formatCode>m/d/yyyy\ h:mm</c:formatCode>
                      <c:ptCount val="145"/>
                      <c:pt idx="0">
                        <c:v>44641.25</c:v>
                      </c:pt>
                      <c:pt idx="1">
                        <c:v>44641.253472222219</c:v>
                      </c:pt>
                      <c:pt idx="2">
                        <c:v>44641.256944444445</c:v>
                      </c:pt>
                      <c:pt idx="3">
                        <c:v>44641.260416666664</c:v>
                      </c:pt>
                      <c:pt idx="4">
                        <c:v>44641.263888888891</c:v>
                      </c:pt>
                      <c:pt idx="5">
                        <c:v>44641.267361111109</c:v>
                      </c:pt>
                      <c:pt idx="6">
                        <c:v>44641.270833333336</c:v>
                      </c:pt>
                      <c:pt idx="7">
                        <c:v>44641.274305555555</c:v>
                      </c:pt>
                      <c:pt idx="8">
                        <c:v>44641.277777777781</c:v>
                      </c:pt>
                      <c:pt idx="9">
                        <c:v>44641.28125</c:v>
                      </c:pt>
                      <c:pt idx="10">
                        <c:v>44641.284722222219</c:v>
                      </c:pt>
                      <c:pt idx="11">
                        <c:v>44641.288194444445</c:v>
                      </c:pt>
                      <c:pt idx="12">
                        <c:v>44641.291666666664</c:v>
                      </c:pt>
                      <c:pt idx="13">
                        <c:v>44641.295138888891</c:v>
                      </c:pt>
                      <c:pt idx="14">
                        <c:v>44641.298611111109</c:v>
                      </c:pt>
                      <c:pt idx="15">
                        <c:v>44641.302083333336</c:v>
                      </c:pt>
                      <c:pt idx="16">
                        <c:v>44641.305555555555</c:v>
                      </c:pt>
                      <c:pt idx="17">
                        <c:v>44641.309027777781</c:v>
                      </c:pt>
                      <c:pt idx="18">
                        <c:v>44641.3125</c:v>
                      </c:pt>
                      <c:pt idx="19">
                        <c:v>44641.315972222219</c:v>
                      </c:pt>
                      <c:pt idx="20">
                        <c:v>44641.319444444445</c:v>
                      </c:pt>
                      <c:pt idx="21">
                        <c:v>44641.322916666664</c:v>
                      </c:pt>
                      <c:pt idx="22">
                        <c:v>44641.326388888891</c:v>
                      </c:pt>
                      <c:pt idx="23">
                        <c:v>44641.329861111109</c:v>
                      </c:pt>
                      <c:pt idx="24">
                        <c:v>44641.333333333336</c:v>
                      </c:pt>
                      <c:pt idx="25">
                        <c:v>44641.336805555555</c:v>
                      </c:pt>
                      <c:pt idx="26">
                        <c:v>44641.340277777781</c:v>
                      </c:pt>
                      <c:pt idx="27">
                        <c:v>44641.34375</c:v>
                      </c:pt>
                      <c:pt idx="28">
                        <c:v>44641.347222222219</c:v>
                      </c:pt>
                      <c:pt idx="29">
                        <c:v>44641.350694444445</c:v>
                      </c:pt>
                      <c:pt idx="30">
                        <c:v>44641.354166666664</c:v>
                      </c:pt>
                      <c:pt idx="31">
                        <c:v>44641.357638888891</c:v>
                      </c:pt>
                      <c:pt idx="32">
                        <c:v>44641.361111111109</c:v>
                      </c:pt>
                      <c:pt idx="33">
                        <c:v>44641.364583333336</c:v>
                      </c:pt>
                      <c:pt idx="34">
                        <c:v>44641.368055555555</c:v>
                      </c:pt>
                      <c:pt idx="35">
                        <c:v>44641.371527777781</c:v>
                      </c:pt>
                      <c:pt idx="36">
                        <c:v>44641.375</c:v>
                      </c:pt>
                      <c:pt idx="37">
                        <c:v>44641.378472222219</c:v>
                      </c:pt>
                      <c:pt idx="38">
                        <c:v>44641.381944444445</c:v>
                      </c:pt>
                      <c:pt idx="39">
                        <c:v>44641.385416666664</c:v>
                      </c:pt>
                      <c:pt idx="40">
                        <c:v>44641.388888888891</c:v>
                      </c:pt>
                      <c:pt idx="41">
                        <c:v>44641.392361111109</c:v>
                      </c:pt>
                      <c:pt idx="42">
                        <c:v>44641.395833333336</c:v>
                      </c:pt>
                      <c:pt idx="43">
                        <c:v>44641.399305555555</c:v>
                      </c:pt>
                      <c:pt idx="44">
                        <c:v>44641.402777777781</c:v>
                      </c:pt>
                      <c:pt idx="45">
                        <c:v>44641.40625</c:v>
                      </c:pt>
                      <c:pt idx="46">
                        <c:v>44641.409722222219</c:v>
                      </c:pt>
                      <c:pt idx="47">
                        <c:v>44641.413194444445</c:v>
                      </c:pt>
                      <c:pt idx="48">
                        <c:v>44641.416666666664</c:v>
                      </c:pt>
                      <c:pt idx="49">
                        <c:v>44641.420138888891</c:v>
                      </c:pt>
                      <c:pt idx="50">
                        <c:v>44641.423611111109</c:v>
                      </c:pt>
                      <c:pt idx="51">
                        <c:v>44641.427083333336</c:v>
                      </c:pt>
                      <c:pt idx="52">
                        <c:v>44641.430555555555</c:v>
                      </c:pt>
                      <c:pt idx="53">
                        <c:v>44641.434027777781</c:v>
                      </c:pt>
                      <c:pt idx="54">
                        <c:v>44641.4375</c:v>
                      </c:pt>
                      <c:pt idx="55">
                        <c:v>44641.440972222219</c:v>
                      </c:pt>
                      <c:pt idx="56">
                        <c:v>44641.444444444445</c:v>
                      </c:pt>
                      <c:pt idx="57">
                        <c:v>44641.447916666664</c:v>
                      </c:pt>
                      <c:pt idx="58">
                        <c:v>44641.451388888891</c:v>
                      </c:pt>
                      <c:pt idx="59">
                        <c:v>44641.454861111109</c:v>
                      </c:pt>
                      <c:pt idx="60">
                        <c:v>44641.458333333336</c:v>
                      </c:pt>
                      <c:pt idx="61">
                        <c:v>44641.461805555555</c:v>
                      </c:pt>
                      <c:pt idx="62">
                        <c:v>44641.465277777781</c:v>
                      </c:pt>
                      <c:pt idx="63">
                        <c:v>44641.46875</c:v>
                      </c:pt>
                      <c:pt idx="64">
                        <c:v>44641.472222222219</c:v>
                      </c:pt>
                      <c:pt idx="65">
                        <c:v>44641.475694444445</c:v>
                      </c:pt>
                      <c:pt idx="66">
                        <c:v>44641.479166666664</c:v>
                      </c:pt>
                      <c:pt idx="67">
                        <c:v>44641.482638888891</c:v>
                      </c:pt>
                      <c:pt idx="68">
                        <c:v>44641.486111111109</c:v>
                      </c:pt>
                      <c:pt idx="69">
                        <c:v>44641.489583333336</c:v>
                      </c:pt>
                      <c:pt idx="70">
                        <c:v>44641.493055555555</c:v>
                      </c:pt>
                      <c:pt idx="71">
                        <c:v>44641.496527777781</c:v>
                      </c:pt>
                      <c:pt idx="72">
                        <c:v>44641.5</c:v>
                      </c:pt>
                      <c:pt idx="73">
                        <c:v>44641.503472222219</c:v>
                      </c:pt>
                      <c:pt idx="74">
                        <c:v>44641.506944444445</c:v>
                      </c:pt>
                      <c:pt idx="75">
                        <c:v>44641.510416666664</c:v>
                      </c:pt>
                      <c:pt idx="76">
                        <c:v>44641.513888888891</c:v>
                      </c:pt>
                      <c:pt idx="77">
                        <c:v>44641.517361111109</c:v>
                      </c:pt>
                      <c:pt idx="78">
                        <c:v>44641.520833333336</c:v>
                      </c:pt>
                      <c:pt idx="79">
                        <c:v>44641.524305555555</c:v>
                      </c:pt>
                      <c:pt idx="80">
                        <c:v>44641.527777777781</c:v>
                      </c:pt>
                      <c:pt idx="81">
                        <c:v>44641.53125</c:v>
                      </c:pt>
                      <c:pt idx="82">
                        <c:v>44641.534722222219</c:v>
                      </c:pt>
                      <c:pt idx="83">
                        <c:v>44641.538194444445</c:v>
                      </c:pt>
                      <c:pt idx="84">
                        <c:v>44641.541666666664</c:v>
                      </c:pt>
                      <c:pt idx="85">
                        <c:v>44641.545138888891</c:v>
                      </c:pt>
                      <c:pt idx="86">
                        <c:v>44641.548611111109</c:v>
                      </c:pt>
                      <c:pt idx="87">
                        <c:v>44641.552083333336</c:v>
                      </c:pt>
                      <c:pt idx="88">
                        <c:v>44641.555555555555</c:v>
                      </c:pt>
                      <c:pt idx="89">
                        <c:v>44641.559027777781</c:v>
                      </c:pt>
                      <c:pt idx="90">
                        <c:v>44641.5625</c:v>
                      </c:pt>
                      <c:pt idx="91">
                        <c:v>44641.565972222219</c:v>
                      </c:pt>
                      <c:pt idx="92">
                        <c:v>44641.569444444445</c:v>
                      </c:pt>
                      <c:pt idx="93">
                        <c:v>44641.572916666664</c:v>
                      </c:pt>
                      <c:pt idx="94">
                        <c:v>44641.576388888891</c:v>
                      </c:pt>
                      <c:pt idx="95">
                        <c:v>44641.579861111109</c:v>
                      </c:pt>
                      <c:pt idx="96">
                        <c:v>44641.583333333336</c:v>
                      </c:pt>
                      <c:pt idx="97">
                        <c:v>44641.586805555555</c:v>
                      </c:pt>
                      <c:pt idx="98">
                        <c:v>44641.590277777781</c:v>
                      </c:pt>
                      <c:pt idx="99">
                        <c:v>44641.59375</c:v>
                      </c:pt>
                      <c:pt idx="100">
                        <c:v>44641.597222222219</c:v>
                      </c:pt>
                      <c:pt idx="101">
                        <c:v>44641.600694444445</c:v>
                      </c:pt>
                      <c:pt idx="102">
                        <c:v>44641.604166666664</c:v>
                      </c:pt>
                      <c:pt idx="103">
                        <c:v>44641.607638888891</c:v>
                      </c:pt>
                      <c:pt idx="104">
                        <c:v>44641.611111111109</c:v>
                      </c:pt>
                      <c:pt idx="105">
                        <c:v>44641.614583333336</c:v>
                      </c:pt>
                      <c:pt idx="106">
                        <c:v>44641.618055555555</c:v>
                      </c:pt>
                      <c:pt idx="107">
                        <c:v>44641.621527777781</c:v>
                      </c:pt>
                      <c:pt idx="108">
                        <c:v>44641.625</c:v>
                      </c:pt>
                      <c:pt idx="109">
                        <c:v>44641.628472222219</c:v>
                      </c:pt>
                      <c:pt idx="110">
                        <c:v>44641.631944444445</c:v>
                      </c:pt>
                      <c:pt idx="111">
                        <c:v>44641.635416666664</c:v>
                      </c:pt>
                      <c:pt idx="112">
                        <c:v>44641.638888888891</c:v>
                      </c:pt>
                      <c:pt idx="113">
                        <c:v>44641.642361111109</c:v>
                      </c:pt>
                      <c:pt idx="114">
                        <c:v>44641.645833333336</c:v>
                      </c:pt>
                      <c:pt idx="115">
                        <c:v>44641.649305555555</c:v>
                      </c:pt>
                      <c:pt idx="116">
                        <c:v>44641.652777777781</c:v>
                      </c:pt>
                      <c:pt idx="117">
                        <c:v>44641.65625</c:v>
                      </c:pt>
                      <c:pt idx="118">
                        <c:v>44641.659722222219</c:v>
                      </c:pt>
                      <c:pt idx="119">
                        <c:v>44641.663194444445</c:v>
                      </c:pt>
                      <c:pt idx="120">
                        <c:v>44641.666666666664</c:v>
                      </c:pt>
                      <c:pt idx="121">
                        <c:v>44641.670138888891</c:v>
                      </c:pt>
                      <c:pt idx="122">
                        <c:v>44641.673611111109</c:v>
                      </c:pt>
                      <c:pt idx="123">
                        <c:v>44641.677083333336</c:v>
                      </c:pt>
                      <c:pt idx="124">
                        <c:v>44641.680555555555</c:v>
                      </c:pt>
                      <c:pt idx="125">
                        <c:v>44641.684027777781</c:v>
                      </c:pt>
                      <c:pt idx="126">
                        <c:v>44641.6875</c:v>
                      </c:pt>
                      <c:pt idx="127">
                        <c:v>44641.690972222219</c:v>
                      </c:pt>
                      <c:pt idx="128">
                        <c:v>44641.694444444445</c:v>
                      </c:pt>
                      <c:pt idx="129">
                        <c:v>44641.697916666664</c:v>
                      </c:pt>
                      <c:pt idx="130">
                        <c:v>44641.701388888891</c:v>
                      </c:pt>
                      <c:pt idx="131">
                        <c:v>44641.704861111109</c:v>
                      </c:pt>
                      <c:pt idx="132">
                        <c:v>44641.708333333336</c:v>
                      </c:pt>
                      <c:pt idx="133">
                        <c:v>44641.711805555555</c:v>
                      </c:pt>
                      <c:pt idx="134">
                        <c:v>44641.715277777781</c:v>
                      </c:pt>
                      <c:pt idx="135">
                        <c:v>44641.71875</c:v>
                      </c:pt>
                      <c:pt idx="136">
                        <c:v>44641.722222222219</c:v>
                      </c:pt>
                      <c:pt idx="137">
                        <c:v>44641.725694444445</c:v>
                      </c:pt>
                      <c:pt idx="138">
                        <c:v>44641.729166666664</c:v>
                      </c:pt>
                      <c:pt idx="139">
                        <c:v>44641.732638888891</c:v>
                      </c:pt>
                      <c:pt idx="140">
                        <c:v>44641.736111111109</c:v>
                      </c:pt>
                      <c:pt idx="141">
                        <c:v>44641.739583333336</c:v>
                      </c:pt>
                      <c:pt idx="142">
                        <c:v>44641.743055555555</c:v>
                      </c:pt>
                      <c:pt idx="143">
                        <c:v>44641.746527777781</c:v>
                      </c:pt>
                      <c:pt idx="144">
                        <c:v>44641.75</c:v>
                      </c:pt>
                    </c:numCache>
                  </c:numRef>
                </c:xVal>
                <c:yVal>
                  <c:numRef>
                    <c:extLst>
                      <c:ext uri="{02D57815-91ED-43cb-92C2-25804820EDAC}">
                        <c15:formulaRef>
                          <c15:sqref>Simulation_March!$F$3:$F$147</c15:sqref>
                        </c15:formulaRef>
                      </c:ext>
                    </c:extLst>
                    <c:numCache>
                      <c:formatCode>General</c:formatCode>
                      <c:ptCount val="145"/>
                      <c:pt idx="0">
                        <c:v>0.18684999999999999</c:v>
                      </c:pt>
                      <c:pt idx="1">
                        <c:v>0.18684999999999999</c:v>
                      </c:pt>
                      <c:pt idx="2">
                        <c:v>0.18684999999999999</c:v>
                      </c:pt>
                      <c:pt idx="3">
                        <c:v>0.18684999999999999</c:v>
                      </c:pt>
                      <c:pt idx="4">
                        <c:v>0.18684999999999999</c:v>
                      </c:pt>
                      <c:pt idx="5">
                        <c:v>0.18684999999999999</c:v>
                      </c:pt>
                      <c:pt idx="6">
                        <c:v>0.18684999999999999</c:v>
                      </c:pt>
                      <c:pt idx="7">
                        <c:v>0.18684999999999999</c:v>
                      </c:pt>
                      <c:pt idx="8">
                        <c:v>0.18684999999999999</c:v>
                      </c:pt>
                      <c:pt idx="9">
                        <c:v>0.18684999999999999</c:v>
                      </c:pt>
                      <c:pt idx="10">
                        <c:v>0.18684999999999999</c:v>
                      </c:pt>
                      <c:pt idx="11">
                        <c:v>0.18684999999999999</c:v>
                      </c:pt>
                      <c:pt idx="12">
                        <c:v>0.26400000000000001</c:v>
                      </c:pt>
                      <c:pt idx="13">
                        <c:v>0.26400000000000001</c:v>
                      </c:pt>
                      <c:pt idx="14">
                        <c:v>0.26400000000000001</c:v>
                      </c:pt>
                      <c:pt idx="15">
                        <c:v>0.26400000000000001</c:v>
                      </c:pt>
                      <c:pt idx="16">
                        <c:v>0.26400000000000001</c:v>
                      </c:pt>
                      <c:pt idx="17">
                        <c:v>0.26400000000000001</c:v>
                      </c:pt>
                      <c:pt idx="18">
                        <c:v>0.26400000000000001</c:v>
                      </c:pt>
                      <c:pt idx="19">
                        <c:v>0.26400000000000001</c:v>
                      </c:pt>
                      <c:pt idx="20">
                        <c:v>0.26400000000000001</c:v>
                      </c:pt>
                      <c:pt idx="21">
                        <c:v>0.26400000000000001</c:v>
                      </c:pt>
                      <c:pt idx="22">
                        <c:v>0.26400000000000001</c:v>
                      </c:pt>
                      <c:pt idx="23">
                        <c:v>0.26400000000000001</c:v>
                      </c:pt>
                      <c:pt idx="24">
                        <c:v>0.28799999999999998</c:v>
                      </c:pt>
                      <c:pt idx="25">
                        <c:v>0.28799999999999998</c:v>
                      </c:pt>
                      <c:pt idx="26">
                        <c:v>0.28799999999999998</c:v>
                      </c:pt>
                      <c:pt idx="27">
                        <c:v>0.28799999999999998</c:v>
                      </c:pt>
                      <c:pt idx="28">
                        <c:v>0.28799999999999998</c:v>
                      </c:pt>
                      <c:pt idx="29">
                        <c:v>0.28799999999999998</c:v>
                      </c:pt>
                      <c:pt idx="30">
                        <c:v>0.28799999999999998</c:v>
                      </c:pt>
                      <c:pt idx="31">
                        <c:v>0.28799999999999998</c:v>
                      </c:pt>
                      <c:pt idx="32">
                        <c:v>0.28799999999999998</c:v>
                      </c:pt>
                      <c:pt idx="33">
                        <c:v>0.28799999999999998</c:v>
                      </c:pt>
                      <c:pt idx="34">
                        <c:v>0.28799999999999998</c:v>
                      </c:pt>
                      <c:pt idx="35">
                        <c:v>0.28799999999999998</c:v>
                      </c:pt>
                      <c:pt idx="36">
                        <c:v>0.26841999999999999</c:v>
                      </c:pt>
                      <c:pt idx="37">
                        <c:v>0.26841999999999999</c:v>
                      </c:pt>
                      <c:pt idx="38">
                        <c:v>0.26841999999999999</c:v>
                      </c:pt>
                      <c:pt idx="39">
                        <c:v>0.26841999999999999</c:v>
                      </c:pt>
                      <c:pt idx="40">
                        <c:v>0.26841999999999999</c:v>
                      </c:pt>
                      <c:pt idx="41">
                        <c:v>0.26841999999999999</c:v>
                      </c:pt>
                      <c:pt idx="42">
                        <c:v>0.26841999999999999</c:v>
                      </c:pt>
                      <c:pt idx="43">
                        <c:v>0.26841999999999999</c:v>
                      </c:pt>
                      <c:pt idx="44">
                        <c:v>0.26841999999999999</c:v>
                      </c:pt>
                      <c:pt idx="45">
                        <c:v>0.26841999999999999</c:v>
                      </c:pt>
                      <c:pt idx="46">
                        <c:v>0.26841999999999999</c:v>
                      </c:pt>
                      <c:pt idx="47">
                        <c:v>0.26841999999999999</c:v>
                      </c:pt>
                      <c:pt idx="48">
                        <c:v>0.21029</c:v>
                      </c:pt>
                      <c:pt idx="49">
                        <c:v>0.21029</c:v>
                      </c:pt>
                      <c:pt idx="50">
                        <c:v>0.21029</c:v>
                      </c:pt>
                      <c:pt idx="51">
                        <c:v>0.21029</c:v>
                      </c:pt>
                      <c:pt idx="52">
                        <c:v>0.21029</c:v>
                      </c:pt>
                      <c:pt idx="53">
                        <c:v>0.21029</c:v>
                      </c:pt>
                      <c:pt idx="54">
                        <c:v>0.21029</c:v>
                      </c:pt>
                      <c:pt idx="55">
                        <c:v>0.21029</c:v>
                      </c:pt>
                      <c:pt idx="56">
                        <c:v>0.21029</c:v>
                      </c:pt>
                      <c:pt idx="57">
                        <c:v>0.21029</c:v>
                      </c:pt>
                      <c:pt idx="58">
                        <c:v>0.21029</c:v>
                      </c:pt>
                      <c:pt idx="59">
                        <c:v>0.21029</c:v>
                      </c:pt>
                      <c:pt idx="60">
                        <c:v>0.1928</c:v>
                      </c:pt>
                      <c:pt idx="61">
                        <c:v>0.1928</c:v>
                      </c:pt>
                      <c:pt idx="62">
                        <c:v>0.1928</c:v>
                      </c:pt>
                      <c:pt idx="63">
                        <c:v>0.1928</c:v>
                      </c:pt>
                      <c:pt idx="64">
                        <c:v>0.1928</c:v>
                      </c:pt>
                      <c:pt idx="65">
                        <c:v>0.1928</c:v>
                      </c:pt>
                      <c:pt idx="66">
                        <c:v>0.1928</c:v>
                      </c:pt>
                      <c:pt idx="67">
                        <c:v>0.1928</c:v>
                      </c:pt>
                      <c:pt idx="68">
                        <c:v>0.1928</c:v>
                      </c:pt>
                      <c:pt idx="69">
                        <c:v>0.1928</c:v>
                      </c:pt>
                      <c:pt idx="70">
                        <c:v>0.1928</c:v>
                      </c:pt>
                      <c:pt idx="71">
                        <c:v>0.1928</c:v>
                      </c:pt>
                      <c:pt idx="72">
                        <c:v>0.17449999999999999</c:v>
                      </c:pt>
                      <c:pt idx="73">
                        <c:v>0.17449999999999999</c:v>
                      </c:pt>
                      <c:pt idx="74">
                        <c:v>0.17449999999999999</c:v>
                      </c:pt>
                      <c:pt idx="75">
                        <c:v>0.17449999999999999</c:v>
                      </c:pt>
                      <c:pt idx="76">
                        <c:v>0.17449999999999999</c:v>
                      </c:pt>
                      <c:pt idx="77">
                        <c:v>0.17449999999999999</c:v>
                      </c:pt>
                      <c:pt idx="78">
                        <c:v>0.17449999999999999</c:v>
                      </c:pt>
                      <c:pt idx="79">
                        <c:v>0.17449999999999999</c:v>
                      </c:pt>
                      <c:pt idx="80">
                        <c:v>0.17449999999999999</c:v>
                      </c:pt>
                      <c:pt idx="81">
                        <c:v>0.17449999999999999</c:v>
                      </c:pt>
                      <c:pt idx="82">
                        <c:v>0.17449999999999999</c:v>
                      </c:pt>
                      <c:pt idx="83">
                        <c:v>0.17449999999999999</c:v>
                      </c:pt>
                      <c:pt idx="84">
                        <c:v>0.15698999999999999</c:v>
                      </c:pt>
                      <c:pt idx="85">
                        <c:v>0.15698999999999999</c:v>
                      </c:pt>
                      <c:pt idx="86">
                        <c:v>0.15698999999999999</c:v>
                      </c:pt>
                      <c:pt idx="87">
                        <c:v>0.15698999999999999</c:v>
                      </c:pt>
                      <c:pt idx="88">
                        <c:v>0.15698999999999999</c:v>
                      </c:pt>
                      <c:pt idx="89">
                        <c:v>0.15698999999999999</c:v>
                      </c:pt>
                      <c:pt idx="90">
                        <c:v>0.15698999999999999</c:v>
                      </c:pt>
                      <c:pt idx="91">
                        <c:v>0.15698999999999999</c:v>
                      </c:pt>
                      <c:pt idx="92">
                        <c:v>0.15698999999999999</c:v>
                      </c:pt>
                      <c:pt idx="93">
                        <c:v>0.15698999999999999</c:v>
                      </c:pt>
                      <c:pt idx="94">
                        <c:v>0.15698999999999999</c:v>
                      </c:pt>
                      <c:pt idx="95">
                        <c:v>0.15698999999999999</c:v>
                      </c:pt>
                      <c:pt idx="96">
                        <c:v>0.15</c:v>
                      </c:pt>
                      <c:pt idx="97">
                        <c:v>0.15</c:v>
                      </c:pt>
                      <c:pt idx="98">
                        <c:v>0.15</c:v>
                      </c:pt>
                      <c:pt idx="99">
                        <c:v>0.15</c:v>
                      </c:pt>
                      <c:pt idx="100">
                        <c:v>0.15</c:v>
                      </c:pt>
                      <c:pt idx="101">
                        <c:v>0.15</c:v>
                      </c:pt>
                      <c:pt idx="102">
                        <c:v>0.15</c:v>
                      </c:pt>
                      <c:pt idx="103">
                        <c:v>0.15</c:v>
                      </c:pt>
                      <c:pt idx="104">
                        <c:v>0.15</c:v>
                      </c:pt>
                      <c:pt idx="105">
                        <c:v>0.15</c:v>
                      </c:pt>
                      <c:pt idx="106">
                        <c:v>0.15</c:v>
                      </c:pt>
                      <c:pt idx="107">
                        <c:v>0.15</c:v>
                      </c:pt>
                      <c:pt idx="108">
                        <c:v>0.15071000000000001</c:v>
                      </c:pt>
                      <c:pt idx="109">
                        <c:v>0.15071000000000001</c:v>
                      </c:pt>
                      <c:pt idx="110">
                        <c:v>0.15071000000000001</c:v>
                      </c:pt>
                      <c:pt idx="111">
                        <c:v>0.15071000000000001</c:v>
                      </c:pt>
                      <c:pt idx="112">
                        <c:v>0.15071000000000001</c:v>
                      </c:pt>
                      <c:pt idx="113">
                        <c:v>0.15071000000000001</c:v>
                      </c:pt>
                      <c:pt idx="114">
                        <c:v>0.15071000000000001</c:v>
                      </c:pt>
                      <c:pt idx="115">
                        <c:v>0.15071000000000001</c:v>
                      </c:pt>
                      <c:pt idx="116">
                        <c:v>0.15071000000000001</c:v>
                      </c:pt>
                      <c:pt idx="117">
                        <c:v>0.15071000000000001</c:v>
                      </c:pt>
                      <c:pt idx="118">
                        <c:v>0.15071000000000001</c:v>
                      </c:pt>
                      <c:pt idx="119">
                        <c:v>0.15071000000000001</c:v>
                      </c:pt>
                      <c:pt idx="120">
                        <c:v>0.21121000000000001</c:v>
                      </c:pt>
                      <c:pt idx="121">
                        <c:v>0.21121000000000001</c:v>
                      </c:pt>
                      <c:pt idx="122">
                        <c:v>0.21121000000000001</c:v>
                      </c:pt>
                      <c:pt idx="123">
                        <c:v>0.21121000000000001</c:v>
                      </c:pt>
                      <c:pt idx="124">
                        <c:v>0.21121000000000001</c:v>
                      </c:pt>
                      <c:pt idx="125">
                        <c:v>0.21121000000000001</c:v>
                      </c:pt>
                      <c:pt idx="126">
                        <c:v>0.21121000000000001</c:v>
                      </c:pt>
                      <c:pt idx="127">
                        <c:v>0.21121000000000001</c:v>
                      </c:pt>
                      <c:pt idx="128">
                        <c:v>0.21121000000000001</c:v>
                      </c:pt>
                      <c:pt idx="129">
                        <c:v>0.21121000000000001</c:v>
                      </c:pt>
                      <c:pt idx="130">
                        <c:v>0.21121000000000001</c:v>
                      </c:pt>
                      <c:pt idx="131">
                        <c:v>0.21121000000000001</c:v>
                      </c:pt>
                      <c:pt idx="132">
                        <c:v>0.23230000000000001</c:v>
                      </c:pt>
                      <c:pt idx="133">
                        <c:v>0.23230000000000001</c:v>
                      </c:pt>
                      <c:pt idx="134">
                        <c:v>0.23230000000000001</c:v>
                      </c:pt>
                      <c:pt idx="135">
                        <c:v>0.23230000000000001</c:v>
                      </c:pt>
                      <c:pt idx="136">
                        <c:v>0.23230000000000001</c:v>
                      </c:pt>
                      <c:pt idx="137">
                        <c:v>0.23230000000000001</c:v>
                      </c:pt>
                      <c:pt idx="138">
                        <c:v>0.23230000000000001</c:v>
                      </c:pt>
                      <c:pt idx="139">
                        <c:v>0.23230000000000001</c:v>
                      </c:pt>
                      <c:pt idx="140">
                        <c:v>0.23230000000000001</c:v>
                      </c:pt>
                      <c:pt idx="141">
                        <c:v>0.23230000000000001</c:v>
                      </c:pt>
                      <c:pt idx="142">
                        <c:v>0.23230000000000001</c:v>
                      </c:pt>
                      <c:pt idx="143">
                        <c:v>0.23230000000000001</c:v>
                      </c:pt>
                      <c:pt idx="144">
                        <c:v>0.25819999999999999</c:v>
                      </c:pt>
                    </c:numCache>
                  </c:numRef>
                </c:yVal>
                <c:smooth val="0"/>
                <c:extLst>
                  <c:ext xmlns:c16="http://schemas.microsoft.com/office/drawing/2014/chart" uri="{C3380CC4-5D6E-409C-BE32-E72D297353CC}">
                    <c16:uniqueId val="{00000001-BDDF-4F44-ACB1-4698067B7D50}"/>
                  </c:ext>
                </c:extLst>
              </c15:ser>
            </c15:filteredScatterSeries>
          </c:ext>
        </c:extLst>
      </c:scatterChart>
      <c:valAx>
        <c:axId val="588631272"/>
        <c:scaling>
          <c:orientation val="minMax"/>
          <c:max val="44641.75"/>
          <c:min val="44641.25"/>
        </c:scaling>
        <c:delete val="0"/>
        <c:axPos val="b"/>
        <c:majorGridlines>
          <c:spPr>
            <a:ln w="9525" cap="flat" cmpd="sng" algn="ctr">
              <a:solidFill>
                <a:schemeClr val="tx1">
                  <a:lumMod val="15000"/>
                  <a:lumOff val="85000"/>
                </a:schemeClr>
              </a:solidFill>
              <a:round/>
            </a:ln>
            <a:effectLst/>
          </c:spPr>
        </c:majorGridlines>
        <c:numFmt formatCode="m/d/yyyy\ h:mm"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8631992"/>
        <c:crosses val="autoZero"/>
        <c:crossBetween val="midCat"/>
      </c:valAx>
      <c:valAx>
        <c:axId val="588631992"/>
        <c:scaling>
          <c:orientation val="minMax"/>
        </c:scaling>
        <c:delete val="0"/>
        <c:axPos val="l"/>
        <c:majorGridlines>
          <c:spPr>
            <a:ln w="9525" cap="flat" cmpd="sng" algn="ctr">
              <a:solidFill>
                <a:schemeClr val="tx1">
                  <a:lumMod val="15000"/>
                  <a:lumOff val="85000"/>
                </a:schemeClr>
              </a:solidFill>
              <a:round/>
            </a:ln>
            <a:effectLst/>
          </c:spPr>
        </c:majorGridlines>
        <c:title>
          <c:tx>
            <c:rich>
              <a:bodyPr/>
              <a:lstStyle/>
              <a:p>
                <a:pPr>
                  <a:defRPr/>
                </a:pPr>
                <a:r>
                  <a:rPr lang="en-US"/>
                  <a:t>Current (A)</a:t>
                </a:r>
              </a:p>
            </c:rich>
          </c:tx>
          <c:layout>
            <c:manualLayout>
              <c:xMode val="edge"/>
              <c:yMode val="edge"/>
              <c:x val="1.405804645262651E-2"/>
              <c:y val="0.30038864164593643"/>
            </c:manualLayout>
          </c:layout>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8631272"/>
        <c:crosses val="autoZero"/>
        <c:crossBetween val="midCat"/>
      </c:valAx>
      <c:valAx>
        <c:axId val="684266080"/>
        <c:scaling>
          <c:orientation val="minMax"/>
        </c:scaling>
        <c:delete val="1"/>
        <c:axPos val="r"/>
        <c:numFmt formatCode="General" sourceLinked="1"/>
        <c:majorTickMark val="out"/>
        <c:minorTickMark val="none"/>
        <c:tickLblPos val="nextTo"/>
        <c:crossAx val="684267160"/>
        <c:crosses val="max"/>
        <c:crossBetween val="midCat"/>
      </c:valAx>
      <c:valAx>
        <c:axId val="684267160"/>
        <c:scaling>
          <c:orientation val="minMax"/>
        </c:scaling>
        <c:delete val="1"/>
        <c:axPos val="b"/>
        <c:numFmt formatCode="m/d/yyyy\ h:mm" sourceLinked="1"/>
        <c:majorTickMark val="out"/>
        <c:minorTickMark val="none"/>
        <c:tickLblPos val="nextTo"/>
        <c:crossAx val="684266080"/>
        <c:crosses val="autoZero"/>
        <c:crossBetween val="midCat"/>
      </c:valAx>
    </c:plotArea>
    <c:legend>
      <c:legendPos val="b"/>
      <c:overlay val="0"/>
      <c:txPr>
        <a:bodyPr/>
        <a:lstStyle/>
        <a:p>
          <a:pPr>
            <a:defRPr sz="1000"/>
          </a:pPr>
          <a:endParaRPr lang="en-US"/>
        </a:p>
      </c:txPr>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8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200"/>
            </a:pPr>
            <a:r>
              <a:rPr lang="en-US" sz="1200"/>
              <a:t>21st</a:t>
            </a:r>
            <a:r>
              <a:rPr lang="en-US" sz="1200" baseline="0"/>
              <a:t> March</a:t>
            </a:r>
            <a:r>
              <a:rPr lang="en-US" sz="1200"/>
              <a:t>  (OF1 controlled)</a:t>
            </a:r>
          </a:p>
        </c:rich>
      </c:tx>
      <c:overlay val="0"/>
    </c:title>
    <c:autoTitleDeleted val="0"/>
    <c:plotArea>
      <c:layout>
        <c:manualLayout>
          <c:layoutTarget val="inner"/>
          <c:xMode val="edge"/>
          <c:yMode val="edge"/>
          <c:x val="5.0641269965257495E-2"/>
          <c:y val="0.21957717534425264"/>
          <c:w val="0.91210687146947589"/>
          <c:h val="0.4985730093835874"/>
        </c:manualLayout>
      </c:layout>
      <c:scatterChart>
        <c:scatterStyle val="lineMarker"/>
        <c:varyColors val="0"/>
        <c:ser>
          <c:idx val="3"/>
          <c:order val="0"/>
          <c:tx>
            <c:strRef>
              <c:f>Simulation_March!$AJ$2</c:f>
              <c:strCache>
                <c:ptCount val="1"/>
                <c:pt idx="0">
                  <c:v>EV0 </c:v>
                </c:pt>
              </c:strCache>
            </c:strRef>
          </c:tx>
          <c:spPr>
            <a:ln w="9525" cap="rnd">
              <a:solidFill>
                <a:srgbClr val="92D050"/>
              </a:solidFill>
              <a:round/>
            </a:ln>
            <a:effectLst/>
          </c:spPr>
          <c:marker>
            <c:symbol val="circle"/>
            <c:size val="2"/>
            <c:spPr>
              <a:solidFill>
                <a:srgbClr val="92D050"/>
              </a:solidFill>
              <a:ln>
                <a:solidFill>
                  <a:srgbClr val="92D050"/>
                </a:solidFill>
              </a:ln>
            </c:spPr>
          </c:marker>
          <c:xVal>
            <c:numRef>
              <c:f>Simulation_March!$A$3:$A$147</c:f>
              <c:numCache>
                <c:formatCode>m/d/yyyy\ h:mm</c:formatCode>
                <c:ptCount val="145"/>
                <c:pt idx="0">
                  <c:v>44641.25</c:v>
                </c:pt>
                <c:pt idx="1">
                  <c:v>44641.253472222219</c:v>
                </c:pt>
                <c:pt idx="2">
                  <c:v>44641.256944444445</c:v>
                </c:pt>
                <c:pt idx="3">
                  <c:v>44641.260416666664</c:v>
                </c:pt>
                <c:pt idx="4">
                  <c:v>44641.263888888891</c:v>
                </c:pt>
                <c:pt idx="5">
                  <c:v>44641.267361111109</c:v>
                </c:pt>
                <c:pt idx="6">
                  <c:v>44641.270833333336</c:v>
                </c:pt>
                <c:pt idx="7">
                  <c:v>44641.274305555555</c:v>
                </c:pt>
                <c:pt idx="8">
                  <c:v>44641.277777777781</c:v>
                </c:pt>
                <c:pt idx="9">
                  <c:v>44641.28125</c:v>
                </c:pt>
                <c:pt idx="10">
                  <c:v>44641.284722222219</c:v>
                </c:pt>
                <c:pt idx="11">
                  <c:v>44641.288194444445</c:v>
                </c:pt>
                <c:pt idx="12">
                  <c:v>44641.291666666664</c:v>
                </c:pt>
                <c:pt idx="13">
                  <c:v>44641.295138888891</c:v>
                </c:pt>
                <c:pt idx="14">
                  <c:v>44641.298611111109</c:v>
                </c:pt>
                <c:pt idx="15">
                  <c:v>44641.302083333336</c:v>
                </c:pt>
                <c:pt idx="16">
                  <c:v>44641.305555555555</c:v>
                </c:pt>
                <c:pt idx="17">
                  <c:v>44641.309027777781</c:v>
                </c:pt>
                <c:pt idx="18">
                  <c:v>44641.3125</c:v>
                </c:pt>
                <c:pt idx="19">
                  <c:v>44641.315972222219</c:v>
                </c:pt>
                <c:pt idx="20">
                  <c:v>44641.319444444445</c:v>
                </c:pt>
                <c:pt idx="21">
                  <c:v>44641.322916666664</c:v>
                </c:pt>
                <c:pt idx="22">
                  <c:v>44641.326388888891</c:v>
                </c:pt>
                <c:pt idx="23">
                  <c:v>44641.329861111109</c:v>
                </c:pt>
                <c:pt idx="24">
                  <c:v>44641.333333333336</c:v>
                </c:pt>
                <c:pt idx="25">
                  <c:v>44641.336805555555</c:v>
                </c:pt>
                <c:pt idx="26">
                  <c:v>44641.340277777781</c:v>
                </c:pt>
                <c:pt idx="27">
                  <c:v>44641.34375</c:v>
                </c:pt>
                <c:pt idx="28">
                  <c:v>44641.347222222219</c:v>
                </c:pt>
                <c:pt idx="29">
                  <c:v>44641.350694444445</c:v>
                </c:pt>
                <c:pt idx="30">
                  <c:v>44641.354166666664</c:v>
                </c:pt>
                <c:pt idx="31">
                  <c:v>44641.357638888891</c:v>
                </c:pt>
                <c:pt idx="32">
                  <c:v>44641.361111111109</c:v>
                </c:pt>
                <c:pt idx="33">
                  <c:v>44641.364583333336</c:v>
                </c:pt>
                <c:pt idx="34">
                  <c:v>44641.368055555555</c:v>
                </c:pt>
                <c:pt idx="35">
                  <c:v>44641.371527777781</c:v>
                </c:pt>
                <c:pt idx="36">
                  <c:v>44641.375</c:v>
                </c:pt>
                <c:pt idx="37">
                  <c:v>44641.378472222219</c:v>
                </c:pt>
                <c:pt idx="38">
                  <c:v>44641.381944444445</c:v>
                </c:pt>
                <c:pt idx="39">
                  <c:v>44641.385416666664</c:v>
                </c:pt>
                <c:pt idx="40">
                  <c:v>44641.388888888891</c:v>
                </c:pt>
                <c:pt idx="41">
                  <c:v>44641.392361111109</c:v>
                </c:pt>
                <c:pt idx="42">
                  <c:v>44641.395833333336</c:v>
                </c:pt>
                <c:pt idx="43">
                  <c:v>44641.399305555555</c:v>
                </c:pt>
                <c:pt idx="44">
                  <c:v>44641.402777777781</c:v>
                </c:pt>
                <c:pt idx="45">
                  <c:v>44641.40625</c:v>
                </c:pt>
                <c:pt idx="46">
                  <c:v>44641.409722222219</c:v>
                </c:pt>
                <c:pt idx="47">
                  <c:v>44641.413194444445</c:v>
                </c:pt>
                <c:pt idx="48">
                  <c:v>44641.416666666664</c:v>
                </c:pt>
                <c:pt idx="49">
                  <c:v>44641.420138888891</c:v>
                </c:pt>
                <c:pt idx="50">
                  <c:v>44641.423611111109</c:v>
                </c:pt>
                <c:pt idx="51">
                  <c:v>44641.427083333336</c:v>
                </c:pt>
                <c:pt idx="52">
                  <c:v>44641.430555555555</c:v>
                </c:pt>
                <c:pt idx="53">
                  <c:v>44641.434027777781</c:v>
                </c:pt>
                <c:pt idx="54">
                  <c:v>44641.4375</c:v>
                </c:pt>
                <c:pt idx="55">
                  <c:v>44641.440972222219</c:v>
                </c:pt>
                <c:pt idx="56">
                  <c:v>44641.444444444445</c:v>
                </c:pt>
                <c:pt idx="57">
                  <c:v>44641.447916666664</c:v>
                </c:pt>
                <c:pt idx="58">
                  <c:v>44641.451388888891</c:v>
                </c:pt>
                <c:pt idx="59">
                  <c:v>44641.454861111109</c:v>
                </c:pt>
                <c:pt idx="60">
                  <c:v>44641.458333333336</c:v>
                </c:pt>
                <c:pt idx="61">
                  <c:v>44641.461805555555</c:v>
                </c:pt>
                <c:pt idx="62">
                  <c:v>44641.465277777781</c:v>
                </c:pt>
                <c:pt idx="63">
                  <c:v>44641.46875</c:v>
                </c:pt>
                <c:pt idx="64">
                  <c:v>44641.472222222219</c:v>
                </c:pt>
                <c:pt idx="65">
                  <c:v>44641.475694444445</c:v>
                </c:pt>
                <c:pt idx="66">
                  <c:v>44641.479166666664</c:v>
                </c:pt>
                <c:pt idx="67">
                  <c:v>44641.482638888891</c:v>
                </c:pt>
                <c:pt idx="68">
                  <c:v>44641.486111111109</c:v>
                </c:pt>
                <c:pt idx="69">
                  <c:v>44641.489583333336</c:v>
                </c:pt>
                <c:pt idx="70">
                  <c:v>44641.493055555555</c:v>
                </c:pt>
                <c:pt idx="71">
                  <c:v>44641.496527777781</c:v>
                </c:pt>
                <c:pt idx="72">
                  <c:v>44641.5</c:v>
                </c:pt>
                <c:pt idx="73">
                  <c:v>44641.503472222219</c:v>
                </c:pt>
                <c:pt idx="74">
                  <c:v>44641.506944444445</c:v>
                </c:pt>
                <c:pt idx="75">
                  <c:v>44641.510416666664</c:v>
                </c:pt>
                <c:pt idx="76">
                  <c:v>44641.513888888891</c:v>
                </c:pt>
                <c:pt idx="77">
                  <c:v>44641.517361111109</c:v>
                </c:pt>
                <c:pt idx="78">
                  <c:v>44641.520833333336</c:v>
                </c:pt>
                <c:pt idx="79">
                  <c:v>44641.524305555555</c:v>
                </c:pt>
                <c:pt idx="80">
                  <c:v>44641.527777777781</c:v>
                </c:pt>
                <c:pt idx="81">
                  <c:v>44641.53125</c:v>
                </c:pt>
                <c:pt idx="82">
                  <c:v>44641.534722222219</c:v>
                </c:pt>
                <c:pt idx="83">
                  <c:v>44641.538194444445</c:v>
                </c:pt>
                <c:pt idx="84">
                  <c:v>44641.541666666664</c:v>
                </c:pt>
                <c:pt idx="85">
                  <c:v>44641.545138888891</c:v>
                </c:pt>
                <c:pt idx="86">
                  <c:v>44641.548611111109</c:v>
                </c:pt>
                <c:pt idx="87">
                  <c:v>44641.552083333336</c:v>
                </c:pt>
                <c:pt idx="88">
                  <c:v>44641.555555555555</c:v>
                </c:pt>
                <c:pt idx="89">
                  <c:v>44641.559027777781</c:v>
                </c:pt>
                <c:pt idx="90">
                  <c:v>44641.5625</c:v>
                </c:pt>
                <c:pt idx="91">
                  <c:v>44641.565972222219</c:v>
                </c:pt>
                <c:pt idx="92">
                  <c:v>44641.569444444445</c:v>
                </c:pt>
                <c:pt idx="93">
                  <c:v>44641.572916666664</c:v>
                </c:pt>
                <c:pt idx="94">
                  <c:v>44641.576388888891</c:v>
                </c:pt>
                <c:pt idx="95">
                  <c:v>44641.579861111109</c:v>
                </c:pt>
                <c:pt idx="96">
                  <c:v>44641.583333333336</c:v>
                </c:pt>
                <c:pt idx="97">
                  <c:v>44641.586805555555</c:v>
                </c:pt>
                <c:pt idx="98">
                  <c:v>44641.590277777781</c:v>
                </c:pt>
                <c:pt idx="99">
                  <c:v>44641.59375</c:v>
                </c:pt>
                <c:pt idx="100">
                  <c:v>44641.597222222219</c:v>
                </c:pt>
                <c:pt idx="101">
                  <c:v>44641.600694444445</c:v>
                </c:pt>
                <c:pt idx="102">
                  <c:v>44641.604166666664</c:v>
                </c:pt>
                <c:pt idx="103">
                  <c:v>44641.607638888891</c:v>
                </c:pt>
                <c:pt idx="104">
                  <c:v>44641.611111111109</c:v>
                </c:pt>
                <c:pt idx="105">
                  <c:v>44641.614583333336</c:v>
                </c:pt>
                <c:pt idx="106">
                  <c:v>44641.618055555555</c:v>
                </c:pt>
                <c:pt idx="107">
                  <c:v>44641.621527777781</c:v>
                </c:pt>
                <c:pt idx="108">
                  <c:v>44641.625</c:v>
                </c:pt>
                <c:pt idx="109">
                  <c:v>44641.628472222219</c:v>
                </c:pt>
                <c:pt idx="110">
                  <c:v>44641.631944444445</c:v>
                </c:pt>
                <c:pt idx="111">
                  <c:v>44641.635416666664</c:v>
                </c:pt>
                <c:pt idx="112">
                  <c:v>44641.638888888891</c:v>
                </c:pt>
                <c:pt idx="113">
                  <c:v>44641.642361111109</c:v>
                </c:pt>
                <c:pt idx="114">
                  <c:v>44641.645833333336</c:v>
                </c:pt>
                <c:pt idx="115">
                  <c:v>44641.649305555555</c:v>
                </c:pt>
                <c:pt idx="116">
                  <c:v>44641.652777777781</c:v>
                </c:pt>
                <c:pt idx="117">
                  <c:v>44641.65625</c:v>
                </c:pt>
                <c:pt idx="118">
                  <c:v>44641.659722222219</c:v>
                </c:pt>
                <c:pt idx="119">
                  <c:v>44641.663194444445</c:v>
                </c:pt>
                <c:pt idx="120">
                  <c:v>44641.666666666664</c:v>
                </c:pt>
                <c:pt idx="121">
                  <c:v>44641.670138888891</c:v>
                </c:pt>
                <c:pt idx="122">
                  <c:v>44641.673611111109</c:v>
                </c:pt>
                <c:pt idx="123">
                  <c:v>44641.677083333336</c:v>
                </c:pt>
                <c:pt idx="124">
                  <c:v>44641.680555555555</c:v>
                </c:pt>
                <c:pt idx="125">
                  <c:v>44641.684027777781</c:v>
                </c:pt>
                <c:pt idx="126">
                  <c:v>44641.6875</c:v>
                </c:pt>
                <c:pt idx="127">
                  <c:v>44641.690972222219</c:v>
                </c:pt>
                <c:pt idx="128">
                  <c:v>44641.694444444445</c:v>
                </c:pt>
                <c:pt idx="129">
                  <c:v>44641.697916666664</c:v>
                </c:pt>
                <c:pt idx="130">
                  <c:v>44641.701388888891</c:v>
                </c:pt>
                <c:pt idx="131">
                  <c:v>44641.704861111109</c:v>
                </c:pt>
                <c:pt idx="132">
                  <c:v>44641.708333333336</c:v>
                </c:pt>
                <c:pt idx="133">
                  <c:v>44641.711805555555</c:v>
                </c:pt>
                <c:pt idx="134">
                  <c:v>44641.715277777781</c:v>
                </c:pt>
                <c:pt idx="135">
                  <c:v>44641.71875</c:v>
                </c:pt>
                <c:pt idx="136">
                  <c:v>44641.722222222219</c:v>
                </c:pt>
                <c:pt idx="137">
                  <c:v>44641.725694444445</c:v>
                </c:pt>
                <c:pt idx="138">
                  <c:v>44641.729166666664</c:v>
                </c:pt>
                <c:pt idx="139">
                  <c:v>44641.732638888891</c:v>
                </c:pt>
                <c:pt idx="140">
                  <c:v>44641.736111111109</c:v>
                </c:pt>
                <c:pt idx="141">
                  <c:v>44641.739583333336</c:v>
                </c:pt>
                <c:pt idx="142">
                  <c:v>44641.743055555555</c:v>
                </c:pt>
                <c:pt idx="143">
                  <c:v>44641.746527777781</c:v>
                </c:pt>
                <c:pt idx="144">
                  <c:v>44641.75</c:v>
                </c:pt>
              </c:numCache>
            </c:numRef>
          </c:xVal>
          <c:yVal>
            <c:numRef>
              <c:f>Simulation_March!$AI$3:$AI$147</c:f>
              <c:numCache>
                <c:formatCode>General</c:formatCode>
                <c:ptCount val="14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20</c:v>
                </c:pt>
                <c:pt idx="22">
                  <c:v>20</c:v>
                </c:pt>
                <c:pt idx="23">
                  <c:v>20</c:v>
                </c:pt>
                <c:pt idx="24">
                  <c:v>20</c:v>
                </c:pt>
                <c:pt idx="25">
                  <c:v>20</c:v>
                </c:pt>
                <c:pt idx="26">
                  <c:v>20</c:v>
                </c:pt>
                <c:pt idx="27">
                  <c:v>20</c:v>
                </c:pt>
                <c:pt idx="28">
                  <c:v>20</c:v>
                </c:pt>
                <c:pt idx="29">
                  <c:v>20</c:v>
                </c:pt>
                <c:pt idx="30">
                  <c:v>20</c:v>
                </c:pt>
                <c:pt idx="31">
                  <c:v>20</c:v>
                </c:pt>
                <c:pt idx="32">
                  <c:v>20</c:v>
                </c:pt>
                <c:pt idx="33">
                  <c:v>20</c:v>
                </c:pt>
                <c:pt idx="34">
                  <c:v>20</c:v>
                </c:pt>
                <c:pt idx="35">
                  <c:v>20</c:v>
                </c:pt>
                <c:pt idx="36">
                  <c:v>20</c:v>
                </c:pt>
                <c:pt idx="37">
                  <c:v>20</c:v>
                </c:pt>
                <c:pt idx="38">
                  <c:v>20</c:v>
                </c:pt>
                <c:pt idx="39">
                  <c:v>20</c:v>
                </c:pt>
                <c:pt idx="40">
                  <c:v>20</c:v>
                </c:pt>
                <c:pt idx="41">
                  <c:v>20</c:v>
                </c:pt>
                <c:pt idx="42">
                  <c:v>20</c:v>
                </c:pt>
                <c:pt idx="43">
                  <c:v>20</c:v>
                </c:pt>
                <c:pt idx="44">
                  <c:v>20</c:v>
                </c:pt>
                <c:pt idx="45">
                  <c:v>20</c:v>
                </c:pt>
                <c:pt idx="46">
                  <c:v>20</c:v>
                </c:pt>
                <c:pt idx="47">
                  <c:v>20</c:v>
                </c:pt>
                <c:pt idx="48">
                  <c:v>20</c:v>
                </c:pt>
                <c:pt idx="49">
                  <c:v>20</c:v>
                </c:pt>
                <c:pt idx="50">
                  <c:v>20</c:v>
                </c:pt>
                <c:pt idx="51">
                  <c:v>20</c:v>
                </c:pt>
                <c:pt idx="52">
                  <c:v>20</c:v>
                </c:pt>
                <c:pt idx="53">
                  <c:v>20</c:v>
                </c:pt>
                <c:pt idx="54">
                  <c:v>20</c:v>
                </c:pt>
                <c:pt idx="55">
                  <c:v>20</c:v>
                </c:pt>
                <c:pt idx="56">
                  <c:v>20</c:v>
                </c:pt>
                <c:pt idx="57">
                  <c:v>20</c:v>
                </c:pt>
                <c:pt idx="58">
                  <c:v>20</c:v>
                </c:pt>
                <c:pt idx="59">
                  <c:v>20</c:v>
                </c:pt>
                <c:pt idx="60">
                  <c:v>20</c:v>
                </c:pt>
                <c:pt idx="61">
                  <c:v>20</c:v>
                </c:pt>
                <c:pt idx="62">
                  <c:v>20</c:v>
                </c:pt>
                <c:pt idx="63">
                  <c:v>20</c:v>
                </c:pt>
                <c:pt idx="64">
                  <c:v>20</c:v>
                </c:pt>
                <c:pt idx="65">
                  <c:v>20</c:v>
                </c:pt>
                <c:pt idx="66">
                  <c:v>20</c:v>
                </c:pt>
                <c:pt idx="67">
                  <c:v>20</c:v>
                </c:pt>
                <c:pt idx="68">
                  <c:v>20</c:v>
                </c:pt>
                <c:pt idx="69">
                  <c:v>20</c:v>
                </c:pt>
                <c:pt idx="70">
                  <c:v>20</c:v>
                </c:pt>
                <c:pt idx="71">
                  <c:v>20</c:v>
                </c:pt>
                <c:pt idx="72">
                  <c:v>20</c:v>
                </c:pt>
                <c:pt idx="73">
                  <c:v>20</c:v>
                </c:pt>
                <c:pt idx="74">
                  <c:v>20</c:v>
                </c:pt>
                <c:pt idx="75">
                  <c:v>20</c:v>
                </c:pt>
                <c:pt idx="76">
                  <c:v>20</c:v>
                </c:pt>
                <c:pt idx="77">
                  <c:v>20</c:v>
                </c:pt>
                <c:pt idx="78">
                  <c:v>20</c:v>
                </c:pt>
                <c:pt idx="79">
                  <c:v>20</c:v>
                </c:pt>
                <c:pt idx="80">
                  <c:v>20</c:v>
                </c:pt>
                <c:pt idx="81">
                  <c:v>20</c:v>
                </c:pt>
                <c:pt idx="82">
                  <c:v>20</c:v>
                </c:pt>
                <c:pt idx="83">
                  <c:v>20</c:v>
                </c:pt>
                <c:pt idx="84">
                  <c:v>20</c:v>
                </c:pt>
                <c:pt idx="85">
                  <c:v>20</c:v>
                </c:pt>
                <c:pt idx="86">
                  <c:v>20</c:v>
                </c:pt>
                <c:pt idx="87">
                  <c:v>20</c:v>
                </c:pt>
                <c:pt idx="88">
                  <c:v>20</c:v>
                </c:pt>
                <c:pt idx="89">
                  <c:v>20</c:v>
                </c:pt>
                <c:pt idx="90">
                  <c:v>20</c:v>
                </c:pt>
                <c:pt idx="91">
                  <c:v>20</c:v>
                </c:pt>
                <c:pt idx="92">
                  <c:v>20</c:v>
                </c:pt>
                <c:pt idx="93">
                  <c:v>20</c:v>
                </c:pt>
                <c:pt idx="94">
                  <c:v>20</c:v>
                </c:pt>
                <c:pt idx="95">
                  <c:v>20</c:v>
                </c:pt>
                <c:pt idx="96">
                  <c:v>20</c:v>
                </c:pt>
                <c:pt idx="97">
                  <c:v>20</c:v>
                </c:pt>
                <c:pt idx="98">
                  <c:v>20</c:v>
                </c:pt>
                <c:pt idx="99">
                  <c:v>20</c:v>
                </c:pt>
                <c:pt idx="100">
                  <c:v>20</c:v>
                </c:pt>
                <c:pt idx="101">
                  <c:v>20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numCache>
            </c:numRef>
          </c:yVal>
          <c:smooth val="0"/>
          <c:extLst>
            <c:ext xmlns:c16="http://schemas.microsoft.com/office/drawing/2014/chart" uri="{C3380CC4-5D6E-409C-BE32-E72D297353CC}">
              <c16:uniqueId val="{00000000-1922-49F2-BE00-CE6DF4A9705D}"/>
            </c:ext>
          </c:extLst>
        </c:ser>
        <c:ser>
          <c:idx val="1"/>
          <c:order val="1"/>
          <c:tx>
            <c:strRef>
              <c:f>Simulation_March!$AR$2</c:f>
              <c:strCache>
                <c:ptCount val="1"/>
                <c:pt idx="0">
                  <c:v>EV1 </c:v>
                </c:pt>
              </c:strCache>
            </c:strRef>
          </c:tx>
          <c:spPr>
            <a:ln w="9525"/>
          </c:spPr>
          <c:marker>
            <c:symbol val="circle"/>
            <c:size val="2"/>
            <c:spPr>
              <a:ln w="6350"/>
            </c:spPr>
          </c:marker>
          <c:dPt>
            <c:idx val="107"/>
            <c:marker>
              <c:spPr>
                <a:ln w="9525"/>
              </c:spPr>
            </c:marker>
            <c:bubble3D val="0"/>
            <c:extLst>
              <c:ext xmlns:c16="http://schemas.microsoft.com/office/drawing/2014/chart" uri="{C3380CC4-5D6E-409C-BE32-E72D297353CC}">
                <c16:uniqueId val="{00000001-1922-49F2-BE00-CE6DF4A9705D}"/>
              </c:ext>
            </c:extLst>
          </c:dPt>
          <c:xVal>
            <c:numRef>
              <c:f>Simulation_March!$A$3:$A$147</c:f>
              <c:numCache>
                <c:formatCode>m/d/yyyy\ h:mm</c:formatCode>
                <c:ptCount val="145"/>
                <c:pt idx="0">
                  <c:v>44641.25</c:v>
                </c:pt>
                <c:pt idx="1">
                  <c:v>44641.253472222219</c:v>
                </c:pt>
                <c:pt idx="2">
                  <c:v>44641.256944444445</c:v>
                </c:pt>
                <c:pt idx="3">
                  <c:v>44641.260416666664</c:v>
                </c:pt>
                <c:pt idx="4">
                  <c:v>44641.263888888891</c:v>
                </c:pt>
                <c:pt idx="5">
                  <c:v>44641.267361111109</c:v>
                </c:pt>
                <c:pt idx="6">
                  <c:v>44641.270833333336</c:v>
                </c:pt>
                <c:pt idx="7">
                  <c:v>44641.274305555555</c:v>
                </c:pt>
                <c:pt idx="8">
                  <c:v>44641.277777777781</c:v>
                </c:pt>
                <c:pt idx="9">
                  <c:v>44641.28125</c:v>
                </c:pt>
                <c:pt idx="10">
                  <c:v>44641.284722222219</c:v>
                </c:pt>
                <c:pt idx="11">
                  <c:v>44641.288194444445</c:v>
                </c:pt>
                <c:pt idx="12">
                  <c:v>44641.291666666664</c:v>
                </c:pt>
                <c:pt idx="13">
                  <c:v>44641.295138888891</c:v>
                </c:pt>
                <c:pt idx="14">
                  <c:v>44641.298611111109</c:v>
                </c:pt>
                <c:pt idx="15">
                  <c:v>44641.302083333336</c:v>
                </c:pt>
                <c:pt idx="16">
                  <c:v>44641.305555555555</c:v>
                </c:pt>
                <c:pt idx="17">
                  <c:v>44641.309027777781</c:v>
                </c:pt>
                <c:pt idx="18">
                  <c:v>44641.3125</c:v>
                </c:pt>
                <c:pt idx="19">
                  <c:v>44641.315972222219</c:v>
                </c:pt>
                <c:pt idx="20">
                  <c:v>44641.319444444445</c:v>
                </c:pt>
                <c:pt idx="21">
                  <c:v>44641.322916666664</c:v>
                </c:pt>
                <c:pt idx="22">
                  <c:v>44641.326388888891</c:v>
                </c:pt>
                <c:pt idx="23">
                  <c:v>44641.329861111109</c:v>
                </c:pt>
                <c:pt idx="24">
                  <c:v>44641.333333333336</c:v>
                </c:pt>
                <c:pt idx="25">
                  <c:v>44641.336805555555</c:v>
                </c:pt>
                <c:pt idx="26">
                  <c:v>44641.340277777781</c:v>
                </c:pt>
                <c:pt idx="27">
                  <c:v>44641.34375</c:v>
                </c:pt>
                <c:pt idx="28">
                  <c:v>44641.347222222219</c:v>
                </c:pt>
                <c:pt idx="29">
                  <c:v>44641.350694444445</c:v>
                </c:pt>
                <c:pt idx="30">
                  <c:v>44641.354166666664</c:v>
                </c:pt>
                <c:pt idx="31">
                  <c:v>44641.357638888891</c:v>
                </c:pt>
                <c:pt idx="32">
                  <c:v>44641.361111111109</c:v>
                </c:pt>
                <c:pt idx="33">
                  <c:v>44641.364583333336</c:v>
                </c:pt>
                <c:pt idx="34">
                  <c:v>44641.368055555555</c:v>
                </c:pt>
                <c:pt idx="35">
                  <c:v>44641.371527777781</c:v>
                </c:pt>
                <c:pt idx="36">
                  <c:v>44641.375</c:v>
                </c:pt>
                <c:pt idx="37">
                  <c:v>44641.378472222219</c:v>
                </c:pt>
                <c:pt idx="38">
                  <c:v>44641.381944444445</c:v>
                </c:pt>
                <c:pt idx="39">
                  <c:v>44641.385416666664</c:v>
                </c:pt>
                <c:pt idx="40">
                  <c:v>44641.388888888891</c:v>
                </c:pt>
                <c:pt idx="41">
                  <c:v>44641.392361111109</c:v>
                </c:pt>
                <c:pt idx="42">
                  <c:v>44641.395833333336</c:v>
                </c:pt>
                <c:pt idx="43">
                  <c:v>44641.399305555555</c:v>
                </c:pt>
                <c:pt idx="44">
                  <c:v>44641.402777777781</c:v>
                </c:pt>
                <c:pt idx="45">
                  <c:v>44641.40625</c:v>
                </c:pt>
                <c:pt idx="46">
                  <c:v>44641.409722222219</c:v>
                </c:pt>
                <c:pt idx="47">
                  <c:v>44641.413194444445</c:v>
                </c:pt>
                <c:pt idx="48">
                  <c:v>44641.416666666664</c:v>
                </c:pt>
                <c:pt idx="49">
                  <c:v>44641.420138888891</c:v>
                </c:pt>
                <c:pt idx="50">
                  <c:v>44641.423611111109</c:v>
                </c:pt>
                <c:pt idx="51">
                  <c:v>44641.427083333336</c:v>
                </c:pt>
                <c:pt idx="52">
                  <c:v>44641.430555555555</c:v>
                </c:pt>
                <c:pt idx="53">
                  <c:v>44641.434027777781</c:v>
                </c:pt>
                <c:pt idx="54">
                  <c:v>44641.4375</c:v>
                </c:pt>
                <c:pt idx="55">
                  <c:v>44641.440972222219</c:v>
                </c:pt>
                <c:pt idx="56">
                  <c:v>44641.444444444445</c:v>
                </c:pt>
                <c:pt idx="57">
                  <c:v>44641.447916666664</c:v>
                </c:pt>
                <c:pt idx="58">
                  <c:v>44641.451388888891</c:v>
                </c:pt>
                <c:pt idx="59">
                  <c:v>44641.454861111109</c:v>
                </c:pt>
                <c:pt idx="60">
                  <c:v>44641.458333333336</c:v>
                </c:pt>
                <c:pt idx="61">
                  <c:v>44641.461805555555</c:v>
                </c:pt>
                <c:pt idx="62">
                  <c:v>44641.465277777781</c:v>
                </c:pt>
                <c:pt idx="63">
                  <c:v>44641.46875</c:v>
                </c:pt>
                <c:pt idx="64">
                  <c:v>44641.472222222219</c:v>
                </c:pt>
                <c:pt idx="65">
                  <c:v>44641.475694444445</c:v>
                </c:pt>
                <c:pt idx="66">
                  <c:v>44641.479166666664</c:v>
                </c:pt>
                <c:pt idx="67">
                  <c:v>44641.482638888891</c:v>
                </c:pt>
                <c:pt idx="68">
                  <c:v>44641.486111111109</c:v>
                </c:pt>
                <c:pt idx="69">
                  <c:v>44641.489583333336</c:v>
                </c:pt>
                <c:pt idx="70">
                  <c:v>44641.493055555555</c:v>
                </c:pt>
                <c:pt idx="71">
                  <c:v>44641.496527777781</c:v>
                </c:pt>
                <c:pt idx="72">
                  <c:v>44641.5</c:v>
                </c:pt>
                <c:pt idx="73">
                  <c:v>44641.503472222219</c:v>
                </c:pt>
                <c:pt idx="74">
                  <c:v>44641.506944444445</c:v>
                </c:pt>
                <c:pt idx="75">
                  <c:v>44641.510416666664</c:v>
                </c:pt>
                <c:pt idx="76">
                  <c:v>44641.513888888891</c:v>
                </c:pt>
                <c:pt idx="77">
                  <c:v>44641.517361111109</c:v>
                </c:pt>
                <c:pt idx="78">
                  <c:v>44641.520833333336</c:v>
                </c:pt>
                <c:pt idx="79">
                  <c:v>44641.524305555555</c:v>
                </c:pt>
                <c:pt idx="80">
                  <c:v>44641.527777777781</c:v>
                </c:pt>
                <c:pt idx="81">
                  <c:v>44641.53125</c:v>
                </c:pt>
                <c:pt idx="82">
                  <c:v>44641.534722222219</c:v>
                </c:pt>
                <c:pt idx="83">
                  <c:v>44641.538194444445</c:v>
                </c:pt>
                <c:pt idx="84">
                  <c:v>44641.541666666664</c:v>
                </c:pt>
                <c:pt idx="85">
                  <c:v>44641.545138888891</c:v>
                </c:pt>
                <c:pt idx="86">
                  <c:v>44641.548611111109</c:v>
                </c:pt>
                <c:pt idx="87">
                  <c:v>44641.552083333336</c:v>
                </c:pt>
                <c:pt idx="88">
                  <c:v>44641.555555555555</c:v>
                </c:pt>
                <c:pt idx="89">
                  <c:v>44641.559027777781</c:v>
                </c:pt>
                <c:pt idx="90">
                  <c:v>44641.5625</c:v>
                </c:pt>
                <c:pt idx="91">
                  <c:v>44641.565972222219</c:v>
                </c:pt>
                <c:pt idx="92">
                  <c:v>44641.569444444445</c:v>
                </c:pt>
                <c:pt idx="93">
                  <c:v>44641.572916666664</c:v>
                </c:pt>
                <c:pt idx="94">
                  <c:v>44641.576388888891</c:v>
                </c:pt>
                <c:pt idx="95">
                  <c:v>44641.579861111109</c:v>
                </c:pt>
                <c:pt idx="96">
                  <c:v>44641.583333333336</c:v>
                </c:pt>
                <c:pt idx="97">
                  <c:v>44641.586805555555</c:v>
                </c:pt>
                <c:pt idx="98">
                  <c:v>44641.590277777781</c:v>
                </c:pt>
                <c:pt idx="99">
                  <c:v>44641.59375</c:v>
                </c:pt>
                <c:pt idx="100">
                  <c:v>44641.597222222219</c:v>
                </c:pt>
                <c:pt idx="101">
                  <c:v>44641.600694444445</c:v>
                </c:pt>
                <c:pt idx="102">
                  <c:v>44641.604166666664</c:v>
                </c:pt>
                <c:pt idx="103">
                  <c:v>44641.607638888891</c:v>
                </c:pt>
                <c:pt idx="104">
                  <c:v>44641.611111111109</c:v>
                </c:pt>
                <c:pt idx="105">
                  <c:v>44641.614583333336</c:v>
                </c:pt>
                <c:pt idx="106">
                  <c:v>44641.618055555555</c:v>
                </c:pt>
                <c:pt idx="107">
                  <c:v>44641.621527777781</c:v>
                </c:pt>
                <c:pt idx="108">
                  <c:v>44641.625</c:v>
                </c:pt>
                <c:pt idx="109">
                  <c:v>44641.628472222219</c:v>
                </c:pt>
                <c:pt idx="110">
                  <c:v>44641.631944444445</c:v>
                </c:pt>
                <c:pt idx="111">
                  <c:v>44641.635416666664</c:v>
                </c:pt>
                <c:pt idx="112">
                  <c:v>44641.638888888891</c:v>
                </c:pt>
                <c:pt idx="113">
                  <c:v>44641.642361111109</c:v>
                </c:pt>
                <c:pt idx="114">
                  <c:v>44641.645833333336</c:v>
                </c:pt>
                <c:pt idx="115">
                  <c:v>44641.649305555555</c:v>
                </c:pt>
                <c:pt idx="116">
                  <c:v>44641.652777777781</c:v>
                </c:pt>
                <c:pt idx="117">
                  <c:v>44641.65625</c:v>
                </c:pt>
                <c:pt idx="118">
                  <c:v>44641.659722222219</c:v>
                </c:pt>
                <c:pt idx="119">
                  <c:v>44641.663194444445</c:v>
                </c:pt>
                <c:pt idx="120">
                  <c:v>44641.666666666664</c:v>
                </c:pt>
                <c:pt idx="121">
                  <c:v>44641.670138888891</c:v>
                </c:pt>
                <c:pt idx="122">
                  <c:v>44641.673611111109</c:v>
                </c:pt>
                <c:pt idx="123">
                  <c:v>44641.677083333336</c:v>
                </c:pt>
                <c:pt idx="124">
                  <c:v>44641.680555555555</c:v>
                </c:pt>
                <c:pt idx="125">
                  <c:v>44641.684027777781</c:v>
                </c:pt>
                <c:pt idx="126">
                  <c:v>44641.6875</c:v>
                </c:pt>
                <c:pt idx="127">
                  <c:v>44641.690972222219</c:v>
                </c:pt>
                <c:pt idx="128">
                  <c:v>44641.694444444445</c:v>
                </c:pt>
                <c:pt idx="129">
                  <c:v>44641.697916666664</c:v>
                </c:pt>
                <c:pt idx="130">
                  <c:v>44641.701388888891</c:v>
                </c:pt>
                <c:pt idx="131">
                  <c:v>44641.704861111109</c:v>
                </c:pt>
                <c:pt idx="132">
                  <c:v>44641.708333333336</c:v>
                </c:pt>
                <c:pt idx="133">
                  <c:v>44641.711805555555</c:v>
                </c:pt>
                <c:pt idx="134">
                  <c:v>44641.715277777781</c:v>
                </c:pt>
                <c:pt idx="135">
                  <c:v>44641.71875</c:v>
                </c:pt>
                <c:pt idx="136">
                  <c:v>44641.722222222219</c:v>
                </c:pt>
                <c:pt idx="137">
                  <c:v>44641.725694444445</c:v>
                </c:pt>
                <c:pt idx="138">
                  <c:v>44641.729166666664</c:v>
                </c:pt>
                <c:pt idx="139">
                  <c:v>44641.732638888891</c:v>
                </c:pt>
                <c:pt idx="140">
                  <c:v>44641.736111111109</c:v>
                </c:pt>
                <c:pt idx="141">
                  <c:v>44641.739583333336</c:v>
                </c:pt>
                <c:pt idx="142">
                  <c:v>44641.743055555555</c:v>
                </c:pt>
                <c:pt idx="143">
                  <c:v>44641.746527777781</c:v>
                </c:pt>
                <c:pt idx="144">
                  <c:v>44641.75</c:v>
                </c:pt>
              </c:numCache>
            </c:numRef>
          </c:xVal>
          <c:yVal>
            <c:numRef>
              <c:f>Simulation_March!$AQ$3:$AQ$147</c:f>
              <c:numCache>
                <c:formatCode>General</c:formatCode>
                <c:ptCount val="14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6</c:v>
                </c:pt>
                <c:pt idx="31">
                  <c:v>6</c:v>
                </c:pt>
                <c:pt idx="32">
                  <c:v>6</c:v>
                </c:pt>
                <c:pt idx="33">
                  <c:v>6</c:v>
                </c:pt>
                <c:pt idx="34">
                  <c:v>6</c:v>
                </c:pt>
                <c:pt idx="35">
                  <c:v>6</c:v>
                </c:pt>
                <c:pt idx="36">
                  <c:v>6</c:v>
                </c:pt>
                <c:pt idx="37">
                  <c:v>6</c:v>
                </c:pt>
                <c:pt idx="38">
                  <c:v>6</c:v>
                </c:pt>
                <c:pt idx="39">
                  <c:v>6</c:v>
                </c:pt>
                <c:pt idx="40">
                  <c:v>6</c:v>
                </c:pt>
                <c:pt idx="41">
                  <c:v>6</c:v>
                </c:pt>
                <c:pt idx="42">
                  <c:v>6</c:v>
                </c:pt>
                <c:pt idx="43">
                  <c:v>6</c:v>
                </c:pt>
                <c:pt idx="44">
                  <c:v>6</c:v>
                </c:pt>
                <c:pt idx="45">
                  <c:v>6</c:v>
                </c:pt>
                <c:pt idx="46">
                  <c:v>6</c:v>
                </c:pt>
                <c:pt idx="47">
                  <c:v>6</c:v>
                </c:pt>
                <c:pt idx="48">
                  <c:v>6</c:v>
                </c:pt>
                <c:pt idx="49">
                  <c:v>6</c:v>
                </c:pt>
                <c:pt idx="50">
                  <c:v>6</c:v>
                </c:pt>
                <c:pt idx="51">
                  <c:v>6</c:v>
                </c:pt>
                <c:pt idx="52">
                  <c:v>6</c:v>
                </c:pt>
                <c:pt idx="53">
                  <c:v>6</c:v>
                </c:pt>
                <c:pt idx="54">
                  <c:v>6</c:v>
                </c:pt>
                <c:pt idx="55">
                  <c:v>6</c:v>
                </c:pt>
                <c:pt idx="56">
                  <c:v>6</c:v>
                </c:pt>
                <c:pt idx="57">
                  <c:v>6</c:v>
                </c:pt>
                <c:pt idx="58">
                  <c:v>6</c:v>
                </c:pt>
                <c:pt idx="59">
                  <c:v>20</c:v>
                </c:pt>
                <c:pt idx="60">
                  <c:v>20</c:v>
                </c:pt>
                <c:pt idx="61">
                  <c:v>20</c:v>
                </c:pt>
                <c:pt idx="62">
                  <c:v>20</c:v>
                </c:pt>
                <c:pt idx="63">
                  <c:v>20</c:v>
                </c:pt>
                <c:pt idx="64">
                  <c:v>20</c:v>
                </c:pt>
                <c:pt idx="65">
                  <c:v>20</c:v>
                </c:pt>
                <c:pt idx="66">
                  <c:v>20</c:v>
                </c:pt>
                <c:pt idx="67">
                  <c:v>20</c:v>
                </c:pt>
                <c:pt idx="68">
                  <c:v>20</c:v>
                </c:pt>
                <c:pt idx="69">
                  <c:v>20</c:v>
                </c:pt>
                <c:pt idx="70">
                  <c:v>20</c:v>
                </c:pt>
                <c:pt idx="71">
                  <c:v>20</c:v>
                </c:pt>
                <c:pt idx="72">
                  <c:v>20</c:v>
                </c:pt>
                <c:pt idx="73">
                  <c:v>20</c:v>
                </c:pt>
                <c:pt idx="74">
                  <c:v>20</c:v>
                </c:pt>
                <c:pt idx="75">
                  <c:v>20</c:v>
                </c:pt>
                <c:pt idx="76">
                  <c:v>20</c:v>
                </c:pt>
                <c:pt idx="77">
                  <c:v>20</c:v>
                </c:pt>
                <c:pt idx="78">
                  <c:v>20</c:v>
                </c:pt>
                <c:pt idx="79">
                  <c:v>20</c:v>
                </c:pt>
                <c:pt idx="80">
                  <c:v>20</c:v>
                </c:pt>
                <c:pt idx="81">
                  <c:v>20</c:v>
                </c:pt>
                <c:pt idx="82">
                  <c:v>20</c:v>
                </c:pt>
                <c:pt idx="83">
                  <c:v>20</c:v>
                </c:pt>
                <c:pt idx="84">
                  <c:v>20</c:v>
                </c:pt>
                <c:pt idx="85">
                  <c:v>20</c:v>
                </c:pt>
                <c:pt idx="86">
                  <c:v>20</c:v>
                </c:pt>
                <c:pt idx="87">
                  <c:v>20</c:v>
                </c:pt>
                <c:pt idx="88">
                  <c:v>20</c:v>
                </c:pt>
                <c:pt idx="89">
                  <c:v>20</c:v>
                </c:pt>
                <c:pt idx="90">
                  <c:v>20</c:v>
                </c:pt>
                <c:pt idx="91">
                  <c:v>20</c:v>
                </c:pt>
                <c:pt idx="92">
                  <c:v>20</c:v>
                </c:pt>
                <c:pt idx="93">
                  <c:v>20</c:v>
                </c:pt>
                <c:pt idx="94">
                  <c:v>20</c:v>
                </c:pt>
                <c:pt idx="95">
                  <c:v>20</c:v>
                </c:pt>
                <c:pt idx="96">
                  <c:v>6</c:v>
                </c:pt>
                <c:pt idx="97">
                  <c:v>6</c:v>
                </c:pt>
                <c:pt idx="98">
                  <c:v>20</c:v>
                </c:pt>
                <c:pt idx="99">
                  <c:v>20</c:v>
                </c:pt>
                <c:pt idx="100">
                  <c:v>20</c:v>
                </c:pt>
                <c:pt idx="101">
                  <c:v>20</c:v>
                </c:pt>
                <c:pt idx="102">
                  <c:v>20</c:v>
                </c:pt>
                <c:pt idx="103">
                  <c:v>20</c:v>
                </c:pt>
                <c:pt idx="104">
                  <c:v>20</c:v>
                </c:pt>
                <c:pt idx="105">
                  <c:v>20</c:v>
                </c:pt>
                <c:pt idx="106">
                  <c:v>20</c:v>
                </c:pt>
                <c:pt idx="107">
                  <c:v>20</c:v>
                </c:pt>
                <c:pt idx="108">
                  <c:v>20</c:v>
                </c:pt>
                <c:pt idx="109">
                  <c:v>20</c:v>
                </c:pt>
                <c:pt idx="110">
                  <c:v>20</c:v>
                </c:pt>
                <c:pt idx="111">
                  <c:v>20</c:v>
                </c:pt>
                <c:pt idx="112">
                  <c:v>20</c:v>
                </c:pt>
                <c:pt idx="113">
                  <c:v>20</c:v>
                </c:pt>
                <c:pt idx="114">
                  <c:v>20</c:v>
                </c:pt>
                <c:pt idx="115">
                  <c:v>20</c:v>
                </c:pt>
                <c:pt idx="116">
                  <c:v>20</c:v>
                </c:pt>
                <c:pt idx="117">
                  <c:v>20</c:v>
                </c:pt>
                <c:pt idx="118">
                  <c:v>20</c:v>
                </c:pt>
                <c:pt idx="119">
                  <c:v>20</c:v>
                </c:pt>
                <c:pt idx="120">
                  <c:v>20</c:v>
                </c:pt>
                <c:pt idx="121">
                  <c:v>20</c:v>
                </c:pt>
                <c:pt idx="122">
                  <c:v>20</c:v>
                </c:pt>
                <c:pt idx="123">
                  <c:v>20</c:v>
                </c:pt>
                <c:pt idx="124">
                  <c:v>14.97</c:v>
                </c:pt>
                <c:pt idx="125">
                  <c:v>6</c:v>
                </c:pt>
                <c:pt idx="126">
                  <c:v>6</c:v>
                </c:pt>
                <c:pt idx="127">
                  <c:v>6</c:v>
                </c:pt>
                <c:pt idx="128">
                  <c:v>6</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numCache>
            </c:numRef>
          </c:yVal>
          <c:smooth val="0"/>
          <c:extLst>
            <c:ext xmlns:c16="http://schemas.microsoft.com/office/drawing/2014/chart" uri="{C3380CC4-5D6E-409C-BE32-E72D297353CC}">
              <c16:uniqueId val="{00000002-1922-49F2-BE00-CE6DF4A9705D}"/>
            </c:ext>
          </c:extLst>
        </c:ser>
        <c:ser>
          <c:idx val="0"/>
          <c:order val="2"/>
          <c:tx>
            <c:strRef>
              <c:f>Simulation_March!$AF$2</c:f>
              <c:strCache>
                <c:ptCount val="1"/>
                <c:pt idx="0">
                  <c:v>EV2 </c:v>
                </c:pt>
              </c:strCache>
            </c:strRef>
          </c:tx>
          <c:spPr>
            <a:ln w="9525" cap="rnd">
              <a:solidFill>
                <a:schemeClr val="accent1"/>
              </a:solidFill>
              <a:round/>
            </a:ln>
            <a:effectLst/>
          </c:spPr>
          <c:marker>
            <c:symbol val="circle"/>
            <c:size val="2"/>
            <c:spPr>
              <a:solidFill>
                <a:schemeClr val="accent1"/>
              </a:solidFill>
              <a:ln w="9525">
                <a:solidFill>
                  <a:schemeClr val="accent1"/>
                </a:solidFill>
              </a:ln>
              <a:effectLst/>
            </c:spPr>
          </c:marker>
          <c:xVal>
            <c:numRef>
              <c:f>Simulation_March!$A$3:$A$147</c:f>
              <c:numCache>
                <c:formatCode>m/d/yyyy\ h:mm</c:formatCode>
                <c:ptCount val="145"/>
                <c:pt idx="0">
                  <c:v>44641.25</c:v>
                </c:pt>
                <c:pt idx="1">
                  <c:v>44641.253472222219</c:v>
                </c:pt>
                <c:pt idx="2">
                  <c:v>44641.256944444445</c:v>
                </c:pt>
                <c:pt idx="3">
                  <c:v>44641.260416666664</c:v>
                </c:pt>
                <c:pt idx="4">
                  <c:v>44641.263888888891</c:v>
                </c:pt>
                <c:pt idx="5">
                  <c:v>44641.267361111109</c:v>
                </c:pt>
                <c:pt idx="6">
                  <c:v>44641.270833333336</c:v>
                </c:pt>
                <c:pt idx="7">
                  <c:v>44641.274305555555</c:v>
                </c:pt>
                <c:pt idx="8">
                  <c:v>44641.277777777781</c:v>
                </c:pt>
                <c:pt idx="9">
                  <c:v>44641.28125</c:v>
                </c:pt>
                <c:pt idx="10">
                  <c:v>44641.284722222219</c:v>
                </c:pt>
                <c:pt idx="11">
                  <c:v>44641.288194444445</c:v>
                </c:pt>
                <c:pt idx="12">
                  <c:v>44641.291666666664</c:v>
                </c:pt>
                <c:pt idx="13">
                  <c:v>44641.295138888891</c:v>
                </c:pt>
                <c:pt idx="14">
                  <c:v>44641.298611111109</c:v>
                </c:pt>
                <c:pt idx="15">
                  <c:v>44641.302083333336</c:v>
                </c:pt>
                <c:pt idx="16">
                  <c:v>44641.305555555555</c:v>
                </c:pt>
                <c:pt idx="17">
                  <c:v>44641.309027777781</c:v>
                </c:pt>
                <c:pt idx="18">
                  <c:v>44641.3125</c:v>
                </c:pt>
                <c:pt idx="19">
                  <c:v>44641.315972222219</c:v>
                </c:pt>
                <c:pt idx="20">
                  <c:v>44641.319444444445</c:v>
                </c:pt>
                <c:pt idx="21">
                  <c:v>44641.322916666664</c:v>
                </c:pt>
                <c:pt idx="22">
                  <c:v>44641.326388888891</c:v>
                </c:pt>
                <c:pt idx="23">
                  <c:v>44641.329861111109</c:v>
                </c:pt>
                <c:pt idx="24">
                  <c:v>44641.333333333336</c:v>
                </c:pt>
                <c:pt idx="25">
                  <c:v>44641.336805555555</c:v>
                </c:pt>
                <c:pt idx="26">
                  <c:v>44641.340277777781</c:v>
                </c:pt>
                <c:pt idx="27">
                  <c:v>44641.34375</c:v>
                </c:pt>
                <c:pt idx="28">
                  <c:v>44641.347222222219</c:v>
                </c:pt>
                <c:pt idx="29">
                  <c:v>44641.350694444445</c:v>
                </c:pt>
                <c:pt idx="30">
                  <c:v>44641.354166666664</c:v>
                </c:pt>
                <c:pt idx="31">
                  <c:v>44641.357638888891</c:v>
                </c:pt>
                <c:pt idx="32">
                  <c:v>44641.361111111109</c:v>
                </c:pt>
                <c:pt idx="33">
                  <c:v>44641.364583333336</c:v>
                </c:pt>
                <c:pt idx="34">
                  <c:v>44641.368055555555</c:v>
                </c:pt>
                <c:pt idx="35">
                  <c:v>44641.371527777781</c:v>
                </c:pt>
                <c:pt idx="36">
                  <c:v>44641.375</c:v>
                </c:pt>
                <c:pt idx="37">
                  <c:v>44641.378472222219</c:v>
                </c:pt>
                <c:pt idx="38">
                  <c:v>44641.381944444445</c:v>
                </c:pt>
                <c:pt idx="39">
                  <c:v>44641.385416666664</c:v>
                </c:pt>
                <c:pt idx="40">
                  <c:v>44641.388888888891</c:v>
                </c:pt>
                <c:pt idx="41">
                  <c:v>44641.392361111109</c:v>
                </c:pt>
                <c:pt idx="42">
                  <c:v>44641.395833333336</c:v>
                </c:pt>
                <c:pt idx="43">
                  <c:v>44641.399305555555</c:v>
                </c:pt>
                <c:pt idx="44">
                  <c:v>44641.402777777781</c:v>
                </c:pt>
                <c:pt idx="45">
                  <c:v>44641.40625</c:v>
                </c:pt>
                <c:pt idx="46">
                  <c:v>44641.409722222219</c:v>
                </c:pt>
                <c:pt idx="47">
                  <c:v>44641.413194444445</c:v>
                </c:pt>
                <c:pt idx="48">
                  <c:v>44641.416666666664</c:v>
                </c:pt>
                <c:pt idx="49">
                  <c:v>44641.420138888891</c:v>
                </c:pt>
                <c:pt idx="50">
                  <c:v>44641.423611111109</c:v>
                </c:pt>
                <c:pt idx="51">
                  <c:v>44641.427083333336</c:v>
                </c:pt>
                <c:pt idx="52">
                  <c:v>44641.430555555555</c:v>
                </c:pt>
                <c:pt idx="53">
                  <c:v>44641.434027777781</c:v>
                </c:pt>
                <c:pt idx="54">
                  <c:v>44641.4375</c:v>
                </c:pt>
                <c:pt idx="55">
                  <c:v>44641.440972222219</c:v>
                </c:pt>
                <c:pt idx="56">
                  <c:v>44641.444444444445</c:v>
                </c:pt>
                <c:pt idx="57">
                  <c:v>44641.447916666664</c:v>
                </c:pt>
                <c:pt idx="58">
                  <c:v>44641.451388888891</c:v>
                </c:pt>
                <c:pt idx="59">
                  <c:v>44641.454861111109</c:v>
                </c:pt>
                <c:pt idx="60">
                  <c:v>44641.458333333336</c:v>
                </c:pt>
                <c:pt idx="61">
                  <c:v>44641.461805555555</c:v>
                </c:pt>
                <c:pt idx="62">
                  <c:v>44641.465277777781</c:v>
                </c:pt>
                <c:pt idx="63">
                  <c:v>44641.46875</c:v>
                </c:pt>
                <c:pt idx="64">
                  <c:v>44641.472222222219</c:v>
                </c:pt>
                <c:pt idx="65">
                  <c:v>44641.475694444445</c:v>
                </c:pt>
                <c:pt idx="66">
                  <c:v>44641.479166666664</c:v>
                </c:pt>
                <c:pt idx="67">
                  <c:v>44641.482638888891</c:v>
                </c:pt>
                <c:pt idx="68">
                  <c:v>44641.486111111109</c:v>
                </c:pt>
                <c:pt idx="69">
                  <c:v>44641.489583333336</c:v>
                </c:pt>
                <c:pt idx="70">
                  <c:v>44641.493055555555</c:v>
                </c:pt>
                <c:pt idx="71">
                  <c:v>44641.496527777781</c:v>
                </c:pt>
                <c:pt idx="72">
                  <c:v>44641.5</c:v>
                </c:pt>
                <c:pt idx="73">
                  <c:v>44641.503472222219</c:v>
                </c:pt>
                <c:pt idx="74">
                  <c:v>44641.506944444445</c:v>
                </c:pt>
                <c:pt idx="75">
                  <c:v>44641.510416666664</c:v>
                </c:pt>
                <c:pt idx="76">
                  <c:v>44641.513888888891</c:v>
                </c:pt>
                <c:pt idx="77">
                  <c:v>44641.517361111109</c:v>
                </c:pt>
                <c:pt idx="78">
                  <c:v>44641.520833333336</c:v>
                </c:pt>
                <c:pt idx="79">
                  <c:v>44641.524305555555</c:v>
                </c:pt>
                <c:pt idx="80">
                  <c:v>44641.527777777781</c:v>
                </c:pt>
                <c:pt idx="81">
                  <c:v>44641.53125</c:v>
                </c:pt>
                <c:pt idx="82">
                  <c:v>44641.534722222219</c:v>
                </c:pt>
                <c:pt idx="83">
                  <c:v>44641.538194444445</c:v>
                </c:pt>
                <c:pt idx="84">
                  <c:v>44641.541666666664</c:v>
                </c:pt>
                <c:pt idx="85">
                  <c:v>44641.545138888891</c:v>
                </c:pt>
                <c:pt idx="86">
                  <c:v>44641.548611111109</c:v>
                </c:pt>
                <c:pt idx="87">
                  <c:v>44641.552083333336</c:v>
                </c:pt>
                <c:pt idx="88">
                  <c:v>44641.555555555555</c:v>
                </c:pt>
                <c:pt idx="89">
                  <c:v>44641.559027777781</c:v>
                </c:pt>
                <c:pt idx="90">
                  <c:v>44641.5625</c:v>
                </c:pt>
                <c:pt idx="91">
                  <c:v>44641.565972222219</c:v>
                </c:pt>
                <c:pt idx="92">
                  <c:v>44641.569444444445</c:v>
                </c:pt>
                <c:pt idx="93">
                  <c:v>44641.572916666664</c:v>
                </c:pt>
                <c:pt idx="94">
                  <c:v>44641.576388888891</c:v>
                </c:pt>
                <c:pt idx="95">
                  <c:v>44641.579861111109</c:v>
                </c:pt>
                <c:pt idx="96">
                  <c:v>44641.583333333336</c:v>
                </c:pt>
                <c:pt idx="97">
                  <c:v>44641.586805555555</c:v>
                </c:pt>
                <c:pt idx="98">
                  <c:v>44641.590277777781</c:v>
                </c:pt>
                <c:pt idx="99">
                  <c:v>44641.59375</c:v>
                </c:pt>
                <c:pt idx="100">
                  <c:v>44641.597222222219</c:v>
                </c:pt>
                <c:pt idx="101">
                  <c:v>44641.600694444445</c:v>
                </c:pt>
                <c:pt idx="102">
                  <c:v>44641.604166666664</c:v>
                </c:pt>
                <c:pt idx="103">
                  <c:v>44641.607638888891</c:v>
                </c:pt>
                <c:pt idx="104">
                  <c:v>44641.611111111109</c:v>
                </c:pt>
                <c:pt idx="105">
                  <c:v>44641.614583333336</c:v>
                </c:pt>
                <c:pt idx="106">
                  <c:v>44641.618055555555</c:v>
                </c:pt>
                <c:pt idx="107">
                  <c:v>44641.621527777781</c:v>
                </c:pt>
                <c:pt idx="108">
                  <c:v>44641.625</c:v>
                </c:pt>
                <c:pt idx="109">
                  <c:v>44641.628472222219</c:v>
                </c:pt>
                <c:pt idx="110">
                  <c:v>44641.631944444445</c:v>
                </c:pt>
                <c:pt idx="111">
                  <c:v>44641.635416666664</c:v>
                </c:pt>
                <c:pt idx="112">
                  <c:v>44641.638888888891</c:v>
                </c:pt>
                <c:pt idx="113">
                  <c:v>44641.642361111109</c:v>
                </c:pt>
                <c:pt idx="114">
                  <c:v>44641.645833333336</c:v>
                </c:pt>
                <c:pt idx="115">
                  <c:v>44641.649305555555</c:v>
                </c:pt>
                <c:pt idx="116">
                  <c:v>44641.652777777781</c:v>
                </c:pt>
                <c:pt idx="117">
                  <c:v>44641.65625</c:v>
                </c:pt>
                <c:pt idx="118">
                  <c:v>44641.659722222219</c:v>
                </c:pt>
                <c:pt idx="119">
                  <c:v>44641.663194444445</c:v>
                </c:pt>
                <c:pt idx="120">
                  <c:v>44641.666666666664</c:v>
                </c:pt>
                <c:pt idx="121">
                  <c:v>44641.670138888891</c:v>
                </c:pt>
                <c:pt idx="122">
                  <c:v>44641.673611111109</c:v>
                </c:pt>
                <c:pt idx="123">
                  <c:v>44641.677083333336</c:v>
                </c:pt>
                <c:pt idx="124">
                  <c:v>44641.680555555555</c:v>
                </c:pt>
                <c:pt idx="125">
                  <c:v>44641.684027777781</c:v>
                </c:pt>
                <c:pt idx="126">
                  <c:v>44641.6875</c:v>
                </c:pt>
                <c:pt idx="127">
                  <c:v>44641.690972222219</c:v>
                </c:pt>
                <c:pt idx="128">
                  <c:v>44641.694444444445</c:v>
                </c:pt>
                <c:pt idx="129">
                  <c:v>44641.697916666664</c:v>
                </c:pt>
                <c:pt idx="130">
                  <c:v>44641.701388888891</c:v>
                </c:pt>
                <c:pt idx="131">
                  <c:v>44641.704861111109</c:v>
                </c:pt>
                <c:pt idx="132">
                  <c:v>44641.708333333336</c:v>
                </c:pt>
                <c:pt idx="133">
                  <c:v>44641.711805555555</c:v>
                </c:pt>
                <c:pt idx="134">
                  <c:v>44641.715277777781</c:v>
                </c:pt>
                <c:pt idx="135">
                  <c:v>44641.71875</c:v>
                </c:pt>
                <c:pt idx="136">
                  <c:v>44641.722222222219</c:v>
                </c:pt>
                <c:pt idx="137">
                  <c:v>44641.725694444445</c:v>
                </c:pt>
                <c:pt idx="138">
                  <c:v>44641.729166666664</c:v>
                </c:pt>
                <c:pt idx="139">
                  <c:v>44641.732638888891</c:v>
                </c:pt>
                <c:pt idx="140">
                  <c:v>44641.736111111109</c:v>
                </c:pt>
                <c:pt idx="141">
                  <c:v>44641.739583333336</c:v>
                </c:pt>
                <c:pt idx="142">
                  <c:v>44641.743055555555</c:v>
                </c:pt>
                <c:pt idx="143">
                  <c:v>44641.746527777781</c:v>
                </c:pt>
                <c:pt idx="144">
                  <c:v>44641.75</c:v>
                </c:pt>
              </c:numCache>
            </c:numRef>
          </c:xVal>
          <c:yVal>
            <c:numRef>
              <c:f>Simulation_March!$AE$3:$AE$147</c:f>
              <c:numCache>
                <c:formatCode>General</c:formatCode>
                <c:ptCount val="14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20</c:v>
                </c:pt>
                <c:pt idx="21">
                  <c:v>20</c:v>
                </c:pt>
                <c:pt idx="22">
                  <c:v>6</c:v>
                </c:pt>
                <c:pt idx="23">
                  <c:v>20</c:v>
                </c:pt>
                <c:pt idx="24">
                  <c:v>6</c:v>
                </c:pt>
                <c:pt idx="25">
                  <c:v>6</c:v>
                </c:pt>
                <c:pt idx="26">
                  <c:v>6</c:v>
                </c:pt>
                <c:pt idx="27">
                  <c:v>6</c:v>
                </c:pt>
                <c:pt idx="28">
                  <c:v>6</c:v>
                </c:pt>
                <c:pt idx="29">
                  <c:v>6</c:v>
                </c:pt>
                <c:pt idx="30">
                  <c:v>6</c:v>
                </c:pt>
                <c:pt idx="31">
                  <c:v>6</c:v>
                </c:pt>
                <c:pt idx="32">
                  <c:v>6</c:v>
                </c:pt>
                <c:pt idx="33">
                  <c:v>6</c:v>
                </c:pt>
                <c:pt idx="34">
                  <c:v>6</c:v>
                </c:pt>
                <c:pt idx="35">
                  <c:v>19.690000000000001</c:v>
                </c:pt>
                <c:pt idx="36">
                  <c:v>20</c:v>
                </c:pt>
                <c:pt idx="37">
                  <c:v>20</c:v>
                </c:pt>
                <c:pt idx="38">
                  <c:v>20</c:v>
                </c:pt>
                <c:pt idx="39">
                  <c:v>20</c:v>
                </c:pt>
                <c:pt idx="40">
                  <c:v>20</c:v>
                </c:pt>
                <c:pt idx="41">
                  <c:v>20</c:v>
                </c:pt>
                <c:pt idx="42">
                  <c:v>20</c:v>
                </c:pt>
                <c:pt idx="43">
                  <c:v>20</c:v>
                </c:pt>
                <c:pt idx="44">
                  <c:v>20</c:v>
                </c:pt>
                <c:pt idx="45">
                  <c:v>20</c:v>
                </c:pt>
                <c:pt idx="46">
                  <c:v>20</c:v>
                </c:pt>
                <c:pt idx="47">
                  <c:v>20</c:v>
                </c:pt>
                <c:pt idx="48">
                  <c:v>20</c:v>
                </c:pt>
                <c:pt idx="49">
                  <c:v>20</c:v>
                </c:pt>
                <c:pt idx="50">
                  <c:v>20</c:v>
                </c:pt>
                <c:pt idx="51">
                  <c:v>20</c:v>
                </c:pt>
                <c:pt idx="52">
                  <c:v>20</c:v>
                </c:pt>
                <c:pt idx="53">
                  <c:v>20</c:v>
                </c:pt>
                <c:pt idx="54">
                  <c:v>20</c:v>
                </c:pt>
                <c:pt idx="55">
                  <c:v>20</c:v>
                </c:pt>
                <c:pt idx="56">
                  <c:v>20</c:v>
                </c:pt>
                <c:pt idx="57">
                  <c:v>20</c:v>
                </c:pt>
                <c:pt idx="58">
                  <c:v>20</c:v>
                </c:pt>
                <c:pt idx="59">
                  <c:v>20</c:v>
                </c:pt>
                <c:pt idx="60">
                  <c:v>20</c:v>
                </c:pt>
                <c:pt idx="61">
                  <c:v>20</c:v>
                </c:pt>
                <c:pt idx="62">
                  <c:v>20</c:v>
                </c:pt>
                <c:pt idx="63">
                  <c:v>20</c:v>
                </c:pt>
                <c:pt idx="64">
                  <c:v>20</c:v>
                </c:pt>
                <c:pt idx="65">
                  <c:v>20</c:v>
                </c:pt>
                <c:pt idx="66">
                  <c:v>20</c:v>
                </c:pt>
                <c:pt idx="67">
                  <c:v>20</c:v>
                </c:pt>
                <c:pt idx="68">
                  <c:v>20</c:v>
                </c:pt>
                <c:pt idx="69">
                  <c:v>20</c:v>
                </c:pt>
                <c:pt idx="70">
                  <c:v>20</c:v>
                </c:pt>
                <c:pt idx="71">
                  <c:v>20</c:v>
                </c:pt>
                <c:pt idx="72">
                  <c:v>20</c:v>
                </c:pt>
                <c:pt idx="73">
                  <c:v>20</c:v>
                </c:pt>
                <c:pt idx="74">
                  <c:v>20</c:v>
                </c:pt>
                <c:pt idx="75">
                  <c:v>20</c:v>
                </c:pt>
                <c:pt idx="76">
                  <c:v>20</c:v>
                </c:pt>
                <c:pt idx="77">
                  <c:v>20</c:v>
                </c:pt>
                <c:pt idx="78">
                  <c:v>20</c:v>
                </c:pt>
                <c:pt idx="79">
                  <c:v>20</c:v>
                </c:pt>
                <c:pt idx="80">
                  <c:v>20</c:v>
                </c:pt>
                <c:pt idx="81">
                  <c:v>20</c:v>
                </c:pt>
                <c:pt idx="82">
                  <c:v>20</c:v>
                </c:pt>
                <c:pt idx="83">
                  <c:v>20</c:v>
                </c:pt>
                <c:pt idx="84">
                  <c:v>20</c:v>
                </c:pt>
                <c:pt idx="85">
                  <c:v>20</c:v>
                </c:pt>
                <c:pt idx="86">
                  <c:v>20</c:v>
                </c:pt>
                <c:pt idx="87">
                  <c:v>20</c:v>
                </c:pt>
                <c:pt idx="88">
                  <c:v>20</c:v>
                </c:pt>
                <c:pt idx="89">
                  <c:v>20</c:v>
                </c:pt>
                <c:pt idx="90">
                  <c:v>20</c:v>
                </c:pt>
                <c:pt idx="91">
                  <c:v>20</c:v>
                </c:pt>
                <c:pt idx="92">
                  <c:v>20</c:v>
                </c:pt>
                <c:pt idx="93">
                  <c:v>20</c:v>
                </c:pt>
                <c:pt idx="94">
                  <c:v>20</c:v>
                </c:pt>
                <c:pt idx="95">
                  <c:v>20</c:v>
                </c:pt>
                <c:pt idx="96">
                  <c:v>6</c:v>
                </c:pt>
                <c:pt idx="97">
                  <c:v>6</c:v>
                </c:pt>
                <c:pt idx="98">
                  <c:v>6</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numCache>
            </c:numRef>
          </c:yVal>
          <c:smooth val="0"/>
          <c:extLst>
            <c:ext xmlns:c16="http://schemas.microsoft.com/office/drawing/2014/chart" uri="{C3380CC4-5D6E-409C-BE32-E72D297353CC}">
              <c16:uniqueId val="{00000003-1922-49F2-BE00-CE6DF4A9705D}"/>
            </c:ext>
          </c:extLst>
        </c:ser>
        <c:ser>
          <c:idx val="4"/>
          <c:order val="3"/>
          <c:tx>
            <c:strRef>
              <c:f>Simulation_March!$AN$2</c:f>
              <c:strCache>
                <c:ptCount val="1"/>
                <c:pt idx="0">
                  <c:v>EV3 </c:v>
                </c:pt>
              </c:strCache>
            </c:strRef>
          </c:tx>
          <c:spPr>
            <a:ln w="9525">
              <a:solidFill>
                <a:schemeClr val="accent4">
                  <a:lumMod val="75000"/>
                </a:schemeClr>
              </a:solidFill>
            </a:ln>
          </c:spPr>
          <c:marker>
            <c:symbol val="circle"/>
            <c:size val="2"/>
            <c:spPr>
              <a:solidFill>
                <a:schemeClr val="accent4">
                  <a:lumMod val="75000"/>
                </a:schemeClr>
              </a:solidFill>
              <a:ln>
                <a:solidFill>
                  <a:schemeClr val="accent4">
                    <a:lumMod val="75000"/>
                  </a:schemeClr>
                </a:solidFill>
              </a:ln>
            </c:spPr>
          </c:marker>
          <c:xVal>
            <c:numRef>
              <c:f>Simulation_March!$A$3:$A$147</c:f>
              <c:numCache>
                <c:formatCode>m/d/yyyy\ h:mm</c:formatCode>
                <c:ptCount val="145"/>
                <c:pt idx="0">
                  <c:v>44641.25</c:v>
                </c:pt>
                <c:pt idx="1">
                  <c:v>44641.253472222219</c:v>
                </c:pt>
                <c:pt idx="2">
                  <c:v>44641.256944444445</c:v>
                </c:pt>
                <c:pt idx="3">
                  <c:v>44641.260416666664</c:v>
                </c:pt>
                <c:pt idx="4">
                  <c:v>44641.263888888891</c:v>
                </c:pt>
                <c:pt idx="5">
                  <c:v>44641.267361111109</c:v>
                </c:pt>
                <c:pt idx="6">
                  <c:v>44641.270833333336</c:v>
                </c:pt>
                <c:pt idx="7">
                  <c:v>44641.274305555555</c:v>
                </c:pt>
                <c:pt idx="8">
                  <c:v>44641.277777777781</c:v>
                </c:pt>
                <c:pt idx="9">
                  <c:v>44641.28125</c:v>
                </c:pt>
                <c:pt idx="10">
                  <c:v>44641.284722222219</c:v>
                </c:pt>
                <c:pt idx="11">
                  <c:v>44641.288194444445</c:v>
                </c:pt>
                <c:pt idx="12">
                  <c:v>44641.291666666664</c:v>
                </c:pt>
                <c:pt idx="13">
                  <c:v>44641.295138888891</c:v>
                </c:pt>
                <c:pt idx="14">
                  <c:v>44641.298611111109</c:v>
                </c:pt>
                <c:pt idx="15">
                  <c:v>44641.302083333336</c:v>
                </c:pt>
                <c:pt idx="16">
                  <c:v>44641.305555555555</c:v>
                </c:pt>
                <c:pt idx="17">
                  <c:v>44641.309027777781</c:v>
                </c:pt>
                <c:pt idx="18">
                  <c:v>44641.3125</c:v>
                </c:pt>
                <c:pt idx="19">
                  <c:v>44641.315972222219</c:v>
                </c:pt>
                <c:pt idx="20">
                  <c:v>44641.319444444445</c:v>
                </c:pt>
                <c:pt idx="21">
                  <c:v>44641.322916666664</c:v>
                </c:pt>
                <c:pt idx="22">
                  <c:v>44641.326388888891</c:v>
                </c:pt>
                <c:pt idx="23">
                  <c:v>44641.329861111109</c:v>
                </c:pt>
                <c:pt idx="24">
                  <c:v>44641.333333333336</c:v>
                </c:pt>
                <c:pt idx="25">
                  <c:v>44641.336805555555</c:v>
                </c:pt>
                <c:pt idx="26">
                  <c:v>44641.340277777781</c:v>
                </c:pt>
                <c:pt idx="27">
                  <c:v>44641.34375</c:v>
                </c:pt>
                <c:pt idx="28">
                  <c:v>44641.347222222219</c:v>
                </c:pt>
                <c:pt idx="29">
                  <c:v>44641.350694444445</c:v>
                </c:pt>
                <c:pt idx="30">
                  <c:v>44641.354166666664</c:v>
                </c:pt>
                <c:pt idx="31">
                  <c:v>44641.357638888891</c:v>
                </c:pt>
                <c:pt idx="32">
                  <c:v>44641.361111111109</c:v>
                </c:pt>
                <c:pt idx="33">
                  <c:v>44641.364583333336</c:v>
                </c:pt>
                <c:pt idx="34">
                  <c:v>44641.368055555555</c:v>
                </c:pt>
                <c:pt idx="35">
                  <c:v>44641.371527777781</c:v>
                </c:pt>
                <c:pt idx="36">
                  <c:v>44641.375</c:v>
                </c:pt>
                <c:pt idx="37">
                  <c:v>44641.378472222219</c:v>
                </c:pt>
                <c:pt idx="38">
                  <c:v>44641.381944444445</c:v>
                </c:pt>
                <c:pt idx="39">
                  <c:v>44641.385416666664</c:v>
                </c:pt>
                <c:pt idx="40">
                  <c:v>44641.388888888891</c:v>
                </c:pt>
                <c:pt idx="41">
                  <c:v>44641.392361111109</c:v>
                </c:pt>
                <c:pt idx="42">
                  <c:v>44641.395833333336</c:v>
                </c:pt>
                <c:pt idx="43">
                  <c:v>44641.399305555555</c:v>
                </c:pt>
                <c:pt idx="44">
                  <c:v>44641.402777777781</c:v>
                </c:pt>
                <c:pt idx="45">
                  <c:v>44641.40625</c:v>
                </c:pt>
                <c:pt idx="46">
                  <c:v>44641.409722222219</c:v>
                </c:pt>
                <c:pt idx="47">
                  <c:v>44641.413194444445</c:v>
                </c:pt>
                <c:pt idx="48">
                  <c:v>44641.416666666664</c:v>
                </c:pt>
                <c:pt idx="49">
                  <c:v>44641.420138888891</c:v>
                </c:pt>
                <c:pt idx="50">
                  <c:v>44641.423611111109</c:v>
                </c:pt>
                <c:pt idx="51">
                  <c:v>44641.427083333336</c:v>
                </c:pt>
                <c:pt idx="52">
                  <c:v>44641.430555555555</c:v>
                </c:pt>
                <c:pt idx="53">
                  <c:v>44641.434027777781</c:v>
                </c:pt>
                <c:pt idx="54">
                  <c:v>44641.4375</c:v>
                </c:pt>
                <c:pt idx="55">
                  <c:v>44641.440972222219</c:v>
                </c:pt>
                <c:pt idx="56">
                  <c:v>44641.444444444445</c:v>
                </c:pt>
                <c:pt idx="57">
                  <c:v>44641.447916666664</c:v>
                </c:pt>
                <c:pt idx="58">
                  <c:v>44641.451388888891</c:v>
                </c:pt>
                <c:pt idx="59">
                  <c:v>44641.454861111109</c:v>
                </c:pt>
                <c:pt idx="60">
                  <c:v>44641.458333333336</c:v>
                </c:pt>
                <c:pt idx="61">
                  <c:v>44641.461805555555</c:v>
                </c:pt>
                <c:pt idx="62">
                  <c:v>44641.465277777781</c:v>
                </c:pt>
                <c:pt idx="63">
                  <c:v>44641.46875</c:v>
                </c:pt>
                <c:pt idx="64">
                  <c:v>44641.472222222219</c:v>
                </c:pt>
                <c:pt idx="65">
                  <c:v>44641.475694444445</c:v>
                </c:pt>
                <c:pt idx="66">
                  <c:v>44641.479166666664</c:v>
                </c:pt>
                <c:pt idx="67">
                  <c:v>44641.482638888891</c:v>
                </c:pt>
                <c:pt idx="68">
                  <c:v>44641.486111111109</c:v>
                </c:pt>
                <c:pt idx="69">
                  <c:v>44641.489583333336</c:v>
                </c:pt>
                <c:pt idx="70">
                  <c:v>44641.493055555555</c:v>
                </c:pt>
                <c:pt idx="71">
                  <c:v>44641.496527777781</c:v>
                </c:pt>
                <c:pt idx="72">
                  <c:v>44641.5</c:v>
                </c:pt>
                <c:pt idx="73">
                  <c:v>44641.503472222219</c:v>
                </c:pt>
                <c:pt idx="74">
                  <c:v>44641.506944444445</c:v>
                </c:pt>
                <c:pt idx="75">
                  <c:v>44641.510416666664</c:v>
                </c:pt>
                <c:pt idx="76">
                  <c:v>44641.513888888891</c:v>
                </c:pt>
                <c:pt idx="77">
                  <c:v>44641.517361111109</c:v>
                </c:pt>
                <c:pt idx="78">
                  <c:v>44641.520833333336</c:v>
                </c:pt>
                <c:pt idx="79">
                  <c:v>44641.524305555555</c:v>
                </c:pt>
                <c:pt idx="80">
                  <c:v>44641.527777777781</c:v>
                </c:pt>
                <c:pt idx="81">
                  <c:v>44641.53125</c:v>
                </c:pt>
                <c:pt idx="82">
                  <c:v>44641.534722222219</c:v>
                </c:pt>
                <c:pt idx="83">
                  <c:v>44641.538194444445</c:v>
                </c:pt>
                <c:pt idx="84">
                  <c:v>44641.541666666664</c:v>
                </c:pt>
                <c:pt idx="85">
                  <c:v>44641.545138888891</c:v>
                </c:pt>
                <c:pt idx="86">
                  <c:v>44641.548611111109</c:v>
                </c:pt>
                <c:pt idx="87">
                  <c:v>44641.552083333336</c:v>
                </c:pt>
                <c:pt idx="88">
                  <c:v>44641.555555555555</c:v>
                </c:pt>
                <c:pt idx="89">
                  <c:v>44641.559027777781</c:v>
                </c:pt>
                <c:pt idx="90">
                  <c:v>44641.5625</c:v>
                </c:pt>
                <c:pt idx="91">
                  <c:v>44641.565972222219</c:v>
                </c:pt>
                <c:pt idx="92">
                  <c:v>44641.569444444445</c:v>
                </c:pt>
                <c:pt idx="93">
                  <c:v>44641.572916666664</c:v>
                </c:pt>
                <c:pt idx="94">
                  <c:v>44641.576388888891</c:v>
                </c:pt>
                <c:pt idx="95">
                  <c:v>44641.579861111109</c:v>
                </c:pt>
                <c:pt idx="96">
                  <c:v>44641.583333333336</c:v>
                </c:pt>
                <c:pt idx="97">
                  <c:v>44641.586805555555</c:v>
                </c:pt>
                <c:pt idx="98">
                  <c:v>44641.590277777781</c:v>
                </c:pt>
                <c:pt idx="99">
                  <c:v>44641.59375</c:v>
                </c:pt>
                <c:pt idx="100">
                  <c:v>44641.597222222219</c:v>
                </c:pt>
                <c:pt idx="101">
                  <c:v>44641.600694444445</c:v>
                </c:pt>
                <c:pt idx="102">
                  <c:v>44641.604166666664</c:v>
                </c:pt>
                <c:pt idx="103">
                  <c:v>44641.607638888891</c:v>
                </c:pt>
                <c:pt idx="104">
                  <c:v>44641.611111111109</c:v>
                </c:pt>
                <c:pt idx="105">
                  <c:v>44641.614583333336</c:v>
                </c:pt>
                <c:pt idx="106">
                  <c:v>44641.618055555555</c:v>
                </c:pt>
                <c:pt idx="107">
                  <c:v>44641.621527777781</c:v>
                </c:pt>
                <c:pt idx="108">
                  <c:v>44641.625</c:v>
                </c:pt>
                <c:pt idx="109">
                  <c:v>44641.628472222219</c:v>
                </c:pt>
                <c:pt idx="110">
                  <c:v>44641.631944444445</c:v>
                </c:pt>
                <c:pt idx="111">
                  <c:v>44641.635416666664</c:v>
                </c:pt>
                <c:pt idx="112">
                  <c:v>44641.638888888891</c:v>
                </c:pt>
                <c:pt idx="113">
                  <c:v>44641.642361111109</c:v>
                </c:pt>
                <c:pt idx="114">
                  <c:v>44641.645833333336</c:v>
                </c:pt>
                <c:pt idx="115">
                  <c:v>44641.649305555555</c:v>
                </c:pt>
                <c:pt idx="116">
                  <c:v>44641.652777777781</c:v>
                </c:pt>
                <c:pt idx="117">
                  <c:v>44641.65625</c:v>
                </c:pt>
                <c:pt idx="118">
                  <c:v>44641.659722222219</c:v>
                </c:pt>
                <c:pt idx="119">
                  <c:v>44641.663194444445</c:v>
                </c:pt>
                <c:pt idx="120">
                  <c:v>44641.666666666664</c:v>
                </c:pt>
                <c:pt idx="121">
                  <c:v>44641.670138888891</c:v>
                </c:pt>
                <c:pt idx="122">
                  <c:v>44641.673611111109</c:v>
                </c:pt>
                <c:pt idx="123">
                  <c:v>44641.677083333336</c:v>
                </c:pt>
                <c:pt idx="124">
                  <c:v>44641.680555555555</c:v>
                </c:pt>
                <c:pt idx="125">
                  <c:v>44641.684027777781</c:v>
                </c:pt>
                <c:pt idx="126">
                  <c:v>44641.6875</c:v>
                </c:pt>
                <c:pt idx="127">
                  <c:v>44641.690972222219</c:v>
                </c:pt>
                <c:pt idx="128">
                  <c:v>44641.694444444445</c:v>
                </c:pt>
                <c:pt idx="129">
                  <c:v>44641.697916666664</c:v>
                </c:pt>
                <c:pt idx="130">
                  <c:v>44641.701388888891</c:v>
                </c:pt>
                <c:pt idx="131">
                  <c:v>44641.704861111109</c:v>
                </c:pt>
                <c:pt idx="132">
                  <c:v>44641.708333333336</c:v>
                </c:pt>
                <c:pt idx="133">
                  <c:v>44641.711805555555</c:v>
                </c:pt>
                <c:pt idx="134">
                  <c:v>44641.715277777781</c:v>
                </c:pt>
                <c:pt idx="135">
                  <c:v>44641.71875</c:v>
                </c:pt>
                <c:pt idx="136">
                  <c:v>44641.722222222219</c:v>
                </c:pt>
                <c:pt idx="137">
                  <c:v>44641.725694444445</c:v>
                </c:pt>
                <c:pt idx="138">
                  <c:v>44641.729166666664</c:v>
                </c:pt>
                <c:pt idx="139">
                  <c:v>44641.732638888891</c:v>
                </c:pt>
                <c:pt idx="140">
                  <c:v>44641.736111111109</c:v>
                </c:pt>
                <c:pt idx="141">
                  <c:v>44641.739583333336</c:v>
                </c:pt>
                <c:pt idx="142">
                  <c:v>44641.743055555555</c:v>
                </c:pt>
                <c:pt idx="143">
                  <c:v>44641.746527777781</c:v>
                </c:pt>
                <c:pt idx="144">
                  <c:v>44641.75</c:v>
                </c:pt>
              </c:numCache>
            </c:numRef>
          </c:xVal>
          <c:yVal>
            <c:numRef>
              <c:f>Simulation_March!$AM$3:$AM$147</c:f>
              <c:numCache>
                <c:formatCode>General</c:formatCode>
                <c:ptCount val="14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20</c:v>
                </c:pt>
                <c:pt idx="24">
                  <c:v>20</c:v>
                </c:pt>
                <c:pt idx="25">
                  <c:v>20</c:v>
                </c:pt>
                <c:pt idx="26">
                  <c:v>20</c:v>
                </c:pt>
                <c:pt idx="27">
                  <c:v>20</c:v>
                </c:pt>
                <c:pt idx="28">
                  <c:v>20</c:v>
                </c:pt>
                <c:pt idx="29">
                  <c:v>20</c:v>
                </c:pt>
                <c:pt idx="30">
                  <c:v>20</c:v>
                </c:pt>
                <c:pt idx="31">
                  <c:v>20</c:v>
                </c:pt>
                <c:pt idx="32">
                  <c:v>20</c:v>
                </c:pt>
                <c:pt idx="33">
                  <c:v>20</c:v>
                </c:pt>
                <c:pt idx="34">
                  <c:v>20</c:v>
                </c:pt>
                <c:pt idx="35">
                  <c:v>20</c:v>
                </c:pt>
                <c:pt idx="36">
                  <c:v>20</c:v>
                </c:pt>
                <c:pt idx="37">
                  <c:v>20</c:v>
                </c:pt>
                <c:pt idx="38">
                  <c:v>20</c:v>
                </c:pt>
                <c:pt idx="39">
                  <c:v>20</c:v>
                </c:pt>
                <c:pt idx="40">
                  <c:v>20</c:v>
                </c:pt>
                <c:pt idx="41">
                  <c:v>20</c:v>
                </c:pt>
                <c:pt idx="42">
                  <c:v>20</c:v>
                </c:pt>
                <c:pt idx="43">
                  <c:v>20</c:v>
                </c:pt>
                <c:pt idx="44">
                  <c:v>20</c:v>
                </c:pt>
                <c:pt idx="45">
                  <c:v>20</c:v>
                </c:pt>
                <c:pt idx="46">
                  <c:v>20</c:v>
                </c:pt>
                <c:pt idx="47">
                  <c:v>20</c:v>
                </c:pt>
                <c:pt idx="48">
                  <c:v>20</c:v>
                </c:pt>
                <c:pt idx="49">
                  <c:v>20</c:v>
                </c:pt>
                <c:pt idx="50">
                  <c:v>20</c:v>
                </c:pt>
                <c:pt idx="51">
                  <c:v>20</c:v>
                </c:pt>
                <c:pt idx="52">
                  <c:v>20</c:v>
                </c:pt>
                <c:pt idx="53">
                  <c:v>20</c:v>
                </c:pt>
                <c:pt idx="54">
                  <c:v>20</c:v>
                </c:pt>
                <c:pt idx="55">
                  <c:v>20</c:v>
                </c:pt>
                <c:pt idx="56">
                  <c:v>20</c:v>
                </c:pt>
                <c:pt idx="57">
                  <c:v>20</c:v>
                </c:pt>
                <c:pt idx="58">
                  <c:v>20</c:v>
                </c:pt>
                <c:pt idx="59">
                  <c:v>20</c:v>
                </c:pt>
                <c:pt idx="60">
                  <c:v>20</c:v>
                </c:pt>
                <c:pt idx="61">
                  <c:v>20</c:v>
                </c:pt>
                <c:pt idx="62">
                  <c:v>20</c:v>
                </c:pt>
                <c:pt idx="63">
                  <c:v>20</c:v>
                </c:pt>
                <c:pt idx="64">
                  <c:v>20</c:v>
                </c:pt>
                <c:pt idx="65">
                  <c:v>20</c:v>
                </c:pt>
                <c:pt idx="66">
                  <c:v>20</c:v>
                </c:pt>
                <c:pt idx="67">
                  <c:v>20</c:v>
                </c:pt>
                <c:pt idx="68">
                  <c:v>20</c:v>
                </c:pt>
                <c:pt idx="69">
                  <c:v>20</c:v>
                </c:pt>
                <c:pt idx="70">
                  <c:v>20</c:v>
                </c:pt>
                <c:pt idx="71">
                  <c:v>20</c:v>
                </c:pt>
                <c:pt idx="72">
                  <c:v>20</c:v>
                </c:pt>
                <c:pt idx="73">
                  <c:v>20</c:v>
                </c:pt>
                <c:pt idx="74">
                  <c:v>20</c:v>
                </c:pt>
                <c:pt idx="75">
                  <c:v>20</c:v>
                </c:pt>
                <c:pt idx="76">
                  <c:v>20</c:v>
                </c:pt>
                <c:pt idx="77">
                  <c:v>20</c:v>
                </c:pt>
                <c:pt idx="78">
                  <c:v>20</c:v>
                </c:pt>
                <c:pt idx="79">
                  <c:v>20</c:v>
                </c:pt>
                <c:pt idx="80">
                  <c:v>20</c:v>
                </c:pt>
                <c:pt idx="81">
                  <c:v>20</c:v>
                </c:pt>
                <c:pt idx="82">
                  <c:v>20</c:v>
                </c:pt>
                <c:pt idx="83">
                  <c:v>20</c:v>
                </c:pt>
                <c:pt idx="84">
                  <c:v>20</c:v>
                </c:pt>
                <c:pt idx="85">
                  <c:v>20</c:v>
                </c:pt>
                <c:pt idx="86">
                  <c:v>20</c:v>
                </c:pt>
                <c:pt idx="87">
                  <c:v>20</c:v>
                </c:pt>
                <c:pt idx="88">
                  <c:v>20</c:v>
                </c:pt>
                <c:pt idx="89">
                  <c:v>20</c:v>
                </c:pt>
                <c:pt idx="90">
                  <c:v>20</c:v>
                </c:pt>
                <c:pt idx="91">
                  <c:v>20</c:v>
                </c:pt>
                <c:pt idx="92">
                  <c:v>20</c:v>
                </c:pt>
                <c:pt idx="93">
                  <c:v>20</c:v>
                </c:pt>
                <c:pt idx="94">
                  <c:v>20</c:v>
                </c:pt>
                <c:pt idx="95">
                  <c:v>20</c:v>
                </c:pt>
                <c:pt idx="96">
                  <c:v>20</c:v>
                </c:pt>
                <c:pt idx="97">
                  <c:v>20</c:v>
                </c:pt>
                <c:pt idx="98">
                  <c:v>20</c:v>
                </c:pt>
                <c:pt idx="99">
                  <c:v>20</c:v>
                </c:pt>
                <c:pt idx="100">
                  <c:v>20</c:v>
                </c:pt>
                <c:pt idx="101">
                  <c:v>20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numCache>
            </c:numRef>
          </c:yVal>
          <c:smooth val="0"/>
          <c:extLst>
            <c:ext xmlns:c16="http://schemas.microsoft.com/office/drawing/2014/chart" uri="{C3380CC4-5D6E-409C-BE32-E72D297353CC}">
              <c16:uniqueId val="{00000004-1922-49F2-BE00-CE6DF4A9705D}"/>
            </c:ext>
          </c:extLst>
        </c:ser>
        <c:dLbls>
          <c:showLegendKey val="0"/>
          <c:showVal val="0"/>
          <c:showCatName val="0"/>
          <c:showSerName val="0"/>
          <c:showPercent val="0"/>
          <c:showBubbleSize val="0"/>
        </c:dLbls>
        <c:axId val="588631272"/>
        <c:axId val="588631992"/>
        <c:extLst>
          <c:ext xmlns:c15="http://schemas.microsoft.com/office/drawing/2012/chart" uri="{02D57815-91ED-43cb-92C2-25804820EDAC}">
            <c15:filteredScatterSeries>
              <c15:ser>
                <c:idx val="2"/>
                <c:order val="4"/>
                <c:tx>
                  <c:strRef>
                    <c:extLst>
                      <c:ext uri="{02D57815-91ED-43cb-92C2-25804820EDAC}">
                        <c15:formulaRef>
                          <c15:sqref>Simulation_March!$AV$2</c15:sqref>
                        </c15:formulaRef>
                      </c:ext>
                    </c:extLst>
                    <c:strCache>
                      <c:ptCount val="1"/>
                      <c:pt idx="0">
                        <c:v>P_from grid (kW)</c:v>
                      </c:pt>
                    </c:strCache>
                  </c:strRef>
                </c:tx>
                <c:spPr>
                  <a:ln w="15875">
                    <a:solidFill>
                      <a:schemeClr val="bg1">
                        <a:lumMod val="50000"/>
                      </a:schemeClr>
                    </a:solidFill>
                    <a:prstDash val="dash"/>
                  </a:ln>
                </c:spPr>
                <c:marker>
                  <c:symbol val="none"/>
                </c:marker>
                <c:xVal>
                  <c:numRef>
                    <c:extLst>
                      <c:ext uri="{02D57815-91ED-43cb-92C2-25804820EDAC}">
                        <c15:formulaRef>
                          <c15:sqref>Simulation_March!$A$3:$A$147</c15:sqref>
                        </c15:formulaRef>
                      </c:ext>
                    </c:extLst>
                    <c:numCache>
                      <c:formatCode>m/d/yyyy\ h:mm</c:formatCode>
                      <c:ptCount val="145"/>
                      <c:pt idx="0">
                        <c:v>44641.25</c:v>
                      </c:pt>
                      <c:pt idx="1">
                        <c:v>44641.253472222219</c:v>
                      </c:pt>
                      <c:pt idx="2">
                        <c:v>44641.256944444445</c:v>
                      </c:pt>
                      <c:pt idx="3">
                        <c:v>44641.260416666664</c:v>
                      </c:pt>
                      <c:pt idx="4">
                        <c:v>44641.263888888891</c:v>
                      </c:pt>
                      <c:pt idx="5">
                        <c:v>44641.267361111109</c:v>
                      </c:pt>
                      <c:pt idx="6">
                        <c:v>44641.270833333336</c:v>
                      </c:pt>
                      <c:pt idx="7">
                        <c:v>44641.274305555555</c:v>
                      </c:pt>
                      <c:pt idx="8">
                        <c:v>44641.277777777781</c:v>
                      </c:pt>
                      <c:pt idx="9">
                        <c:v>44641.28125</c:v>
                      </c:pt>
                      <c:pt idx="10">
                        <c:v>44641.284722222219</c:v>
                      </c:pt>
                      <c:pt idx="11">
                        <c:v>44641.288194444445</c:v>
                      </c:pt>
                      <c:pt idx="12">
                        <c:v>44641.291666666664</c:v>
                      </c:pt>
                      <c:pt idx="13">
                        <c:v>44641.295138888891</c:v>
                      </c:pt>
                      <c:pt idx="14">
                        <c:v>44641.298611111109</c:v>
                      </c:pt>
                      <c:pt idx="15">
                        <c:v>44641.302083333336</c:v>
                      </c:pt>
                      <c:pt idx="16">
                        <c:v>44641.305555555555</c:v>
                      </c:pt>
                      <c:pt idx="17">
                        <c:v>44641.309027777781</c:v>
                      </c:pt>
                      <c:pt idx="18">
                        <c:v>44641.3125</c:v>
                      </c:pt>
                      <c:pt idx="19">
                        <c:v>44641.315972222219</c:v>
                      </c:pt>
                      <c:pt idx="20">
                        <c:v>44641.319444444445</c:v>
                      </c:pt>
                      <c:pt idx="21">
                        <c:v>44641.322916666664</c:v>
                      </c:pt>
                      <c:pt idx="22">
                        <c:v>44641.326388888891</c:v>
                      </c:pt>
                      <c:pt idx="23">
                        <c:v>44641.329861111109</c:v>
                      </c:pt>
                      <c:pt idx="24">
                        <c:v>44641.333333333336</c:v>
                      </c:pt>
                      <c:pt idx="25">
                        <c:v>44641.336805555555</c:v>
                      </c:pt>
                      <c:pt idx="26">
                        <c:v>44641.340277777781</c:v>
                      </c:pt>
                      <c:pt idx="27">
                        <c:v>44641.34375</c:v>
                      </c:pt>
                      <c:pt idx="28">
                        <c:v>44641.347222222219</c:v>
                      </c:pt>
                      <c:pt idx="29">
                        <c:v>44641.350694444445</c:v>
                      </c:pt>
                      <c:pt idx="30">
                        <c:v>44641.354166666664</c:v>
                      </c:pt>
                      <c:pt idx="31">
                        <c:v>44641.357638888891</c:v>
                      </c:pt>
                      <c:pt idx="32">
                        <c:v>44641.361111111109</c:v>
                      </c:pt>
                      <c:pt idx="33">
                        <c:v>44641.364583333336</c:v>
                      </c:pt>
                      <c:pt idx="34">
                        <c:v>44641.368055555555</c:v>
                      </c:pt>
                      <c:pt idx="35">
                        <c:v>44641.371527777781</c:v>
                      </c:pt>
                      <c:pt idx="36">
                        <c:v>44641.375</c:v>
                      </c:pt>
                      <c:pt idx="37">
                        <c:v>44641.378472222219</c:v>
                      </c:pt>
                      <c:pt idx="38">
                        <c:v>44641.381944444445</c:v>
                      </c:pt>
                      <c:pt idx="39">
                        <c:v>44641.385416666664</c:v>
                      </c:pt>
                      <c:pt idx="40">
                        <c:v>44641.388888888891</c:v>
                      </c:pt>
                      <c:pt idx="41">
                        <c:v>44641.392361111109</c:v>
                      </c:pt>
                      <c:pt idx="42">
                        <c:v>44641.395833333336</c:v>
                      </c:pt>
                      <c:pt idx="43">
                        <c:v>44641.399305555555</c:v>
                      </c:pt>
                      <c:pt idx="44">
                        <c:v>44641.402777777781</c:v>
                      </c:pt>
                      <c:pt idx="45">
                        <c:v>44641.40625</c:v>
                      </c:pt>
                      <c:pt idx="46">
                        <c:v>44641.409722222219</c:v>
                      </c:pt>
                      <c:pt idx="47">
                        <c:v>44641.413194444445</c:v>
                      </c:pt>
                      <c:pt idx="48">
                        <c:v>44641.416666666664</c:v>
                      </c:pt>
                      <c:pt idx="49">
                        <c:v>44641.420138888891</c:v>
                      </c:pt>
                      <c:pt idx="50">
                        <c:v>44641.423611111109</c:v>
                      </c:pt>
                      <c:pt idx="51">
                        <c:v>44641.427083333336</c:v>
                      </c:pt>
                      <c:pt idx="52">
                        <c:v>44641.430555555555</c:v>
                      </c:pt>
                      <c:pt idx="53">
                        <c:v>44641.434027777781</c:v>
                      </c:pt>
                      <c:pt idx="54">
                        <c:v>44641.4375</c:v>
                      </c:pt>
                      <c:pt idx="55">
                        <c:v>44641.440972222219</c:v>
                      </c:pt>
                      <c:pt idx="56">
                        <c:v>44641.444444444445</c:v>
                      </c:pt>
                      <c:pt idx="57">
                        <c:v>44641.447916666664</c:v>
                      </c:pt>
                      <c:pt idx="58">
                        <c:v>44641.451388888891</c:v>
                      </c:pt>
                      <c:pt idx="59">
                        <c:v>44641.454861111109</c:v>
                      </c:pt>
                      <c:pt idx="60">
                        <c:v>44641.458333333336</c:v>
                      </c:pt>
                      <c:pt idx="61">
                        <c:v>44641.461805555555</c:v>
                      </c:pt>
                      <c:pt idx="62">
                        <c:v>44641.465277777781</c:v>
                      </c:pt>
                      <c:pt idx="63">
                        <c:v>44641.46875</c:v>
                      </c:pt>
                      <c:pt idx="64">
                        <c:v>44641.472222222219</c:v>
                      </c:pt>
                      <c:pt idx="65">
                        <c:v>44641.475694444445</c:v>
                      </c:pt>
                      <c:pt idx="66">
                        <c:v>44641.479166666664</c:v>
                      </c:pt>
                      <c:pt idx="67">
                        <c:v>44641.482638888891</c:v>
                      </c:pt>
                      <c:pt idx="68">
                        <c:v>44641.486111111109</c:v>
                      </c:pt>
                      <c:pt idx="69">
                        <c:v>44641.489583333336</c:v>
                      </c:pt>
                      <c:pt idx="70">
                        <c:v>44641.493055555555</c:v>
                      </c:pt>
                      <c:pt idx="71">
                        <c:v>44641.496527777781</c:v>
                      </c:pt>
                      <c:pt idx="72">
                        <c:v>44641.5</c:v>
                      </c:pt>
                      <c:pt idx="73">
                        <c:v>44641.503472222219</c:v>
                      </c:pt>
                      <c:pt idx="74">
                        <c:v>44641.506944444445</c:v>
                      </c:pt>
                      <c:pt idx="75">
                        <c:v>44641.510416666664</c:v>
                      </c:pt>
                      <c:pt idx="76">
                        <c:v>44641.513888888891</c:v>
                      </c:pt>
                      <c:pt idx="77">
                        <c:v>44641.517361111109</c:v>
                      </c:pt>
                      <c:pt idx="78">
                        <c:v>44641.520833333336</c:v>
                      </c:pt>
                      <c:pt idx="79">
                        <c:v>44641.524305555555</c:v>
                      </c:pt>
                      <c:pt idx="80">
                        <c:v>44641.527777777781</c:v>
                      </c:pt>
                      <c:pt idx="81">
                        <c:v>44641.53125</c:v>
                      </c:pt>
                      <c:pt idx="82">
                        <c:v>44641.534722222219</c:v>
                      </c:pt>
                      <c:pt idx="83">
                        <c:v>44641.538194444445</c:v>
                      </c:pt>
                      <c:pt idx="84">
                        <c:v>44641.541666666664</c:v>
                      </c:pt>
                      <c:pt idx="85">
                        <c:v>44641.545138888891</c:v>
                      </c:pt>
                      <c:pt idx="86">
                        <c:v>44641.548611111109</c:v>
                      </c:pt>
                      <c:pt idx="87">
                        <c:v>44641.552083333336</c:v>
                      </c:pt>
                      <c:pt idx="88">
                        <c:v>44641.555555555555</c:v>
                      </c:pt>
                      <c:pt idx="89">
                        <c:v>44641.559027777781</c:v>
                      </c:pt>
                      <c:pt idx="90">
                        <c:v>44641.5625</c:v>
                      </c:pt>
                      <c:pt idx="91">
                        <c:v>44641.565972222219</c:v>
                      </c:pt>
                      <c:pt idx="92">
                        <c:v>44641.569444444445</c:v>
                      </c:pt>
                      <c:pt idx="93">
                        <c:v>44641.572916666664</c:v>
                      </c:pt>
                      <c:pt idx="94">
                        <c:v>44641.576388888891</c:v>
                      </c:pt>
                      <c:pt idx="95">
                        <c:v>44641.579861111109</c:v>
                      </c:pt>
                      <c:pt idx="96">
                        <c:v>44641.583333333336</c:v>
                      </c:pt>
                      <c:pt idx="97">
                        <c:v>44641.586805555555</c:v>
                      </c:pt>
                      <c:pt idx="98">
                        <c:v>44641.590277777781</c:v>
                      </c:pt>
                      <c:pt idx="99">
                        <c:v>44641.59375</c:v>
                      </c:pt>
                      <c:pt idx="100">
                        <c:v>44641.597222222219</c:v>
                      </c:pt>
                      <c:pt idx="101">
                        <c:v>44641.600694444445</c:v>
                      </c:pt>
                      <c:pt idx="102">
                        <c:v>44641.604166666664</c:v>
                      </c:pt>
                      <c:pt idx="103">
                        <c:v>44641.607638888891</c:v>
                      </c:pt>
                      <c:pt idx="104">
                        <c:v>44641.611111111109</c:v>
                      </c:pt>
                      <c:pt idx="105">
                        <c:v>44641.614583333336</c:v>
                      </c:pt>
                      <c:pt idx="106">
                        <c:v>44641.618055555555</c:v>
                      </c:pt>
                      <c:pt idx="107">
                        <c:v>44641.621527777781</c:v>
                      </c:pt>
                      <c:pt idx="108">
                        <c:v>44641.625</c:v>
                      </c:pt>
                      <c:pt idx="109">
                        <c:v>44641.628472222219</c:v>
                      </c:pt>
                      <c:pt idx="110">
                        <c:v>44641.631944444445</c:v>
                      </c:pt>
                      <c:pt idx="111">
                        <c:v>44641.635416666664</c:v>
                      </c:pt>
                      <c:pt idx="112">
                        <c:v>44641.638888888891</c:v>
                      </c:pt>
                      <c:pt idx="113">
                        <c:v>44641.642361111109</c:v>
                      </c:pt>
                      <c:pt idx="114">
                        <c:v>44641.645833333336</c:v>
                      </c:pt>
                      <c:pt idx="115">
                        <c:v>44641.649305555555</c:v>
                      </c:pt>
                      <c:pt idx="116">
                        <c:v>44641.652777777781</c:v>
                      </c:pt>
                      <c:pt idx="117">
                        <c:v>44641.65625</c:v>
                      </c:pt>
                      <c:pt idx="118">
                        <c:v>44641.659722222219</c:v>
                      </c:pt>
                      <c:pt idx="119">
                        <c:v>44641.663194444445</c:v>
                      </c:pt>
                      <c:pt idx="120">
                        <c:v>44641.666666666664</c:v>
                      </c:pt>
                      <c:pt idx="121">
                        <c:v>44641.670138888891</c:v>
                      </c:pt>
                      <c:pt idx="122">
                        <c:v>44641.673611111109</c:v>
                      </c:pt>
                      <c:pt idx="123">
                        <c:v>44641.677083333336</c:v>
                      </c:pt>
                      <c:pt idx="124">
                        <c:v>44641.680555555555</c:v>
                      </c:pt>
                      <c:pt idx="125">
                        <c:v>44641.684027777781</c:v>
                      </c:pt>
                      <c:pt idx="126">
                        <c:v>44641.6875</c:v>
                      </c:pt>
                      <c:pt idx="127">
                        <c:v>44641.690972222219</c:v>
                      </c:pt>
                      <c:pt idx="128">
                        <c:v>44641.694444444445</c:v>
                      </c:pt>
                      <c:pt idx="129">
                        <c:v>44641.697916666664</c:v>
                      </c:pt>
                      <c:pt idx="130">
                        <c:v>44641.701388888891</c:v>
                      </c:pt>
                      <c:pt idx="131">
                        <c:v>44641.704861111109</c:v>
                      </c:pt>
                      <c:pt idx="132">
                        <c:v>44641.708333333336</c:v>
                      </c:pt>
                      <c:pt idx="133">
                        <c:v>44641.711805555555</c:v>
                      </c:pt>
                      <c:pt idx="134">
                        <c:v>44641.715277777781</c:v>
                      </c:pt>
                      <c:pt idx="135">
                        <c:v>44641.71875</c:v>
                      </c:pt>
                      <c:pt idx="136">
                        <c:v>44641.722222222219</c:v>
                      </c:pt>
                      <c:pt idx="137">
                        <c:v>44641.725694444445</c:v>
                      </c:pt>
                      <c:pt idx="138">
                        <c:v>44641.729166666664</c:v>
                      </c:pt>
                      <c:pt idx="139">
                        <c:v>44641.732638888891</c:v>
                      </c:pt>
                      <c:pt idx="140">
                        <c:v>44641.736111111109</c:v>
                      </c:pt>
                      <c:pt idx="141">
                        <c:v>44641.739583333336</c:v>
                      </c:pt>
                      <c:pt idx="142">
                        <c:v>44641.743055555555</c:v>
                      </c:pt>
                      <c:pt idx="143">
                        <c:v>44641.746527777781</c:v>
                      </c:pt>
                      <c:pt idx="144">
                        <c:v>44641.75</c:v>
                      </c:pt>
                    </c:numCache>
                  </c:numRef>
                </c:xVal>
                <c:yVal>
                  <c:numRef>
                    <c:extLst>
                      <c:ext uri="{02D57815-91ED-43cb-92C2-25804820EDAC}">
                        <c15:formulaRef>
                          <c15:sqref>Simulation_March!$AV$3:$AV$147</c15:sqref>
                        </c15:formulaRef>
                      </c:ext>
                    </c:extLst>
                    <c:numCache>
                      <c:formatCode>General</c:formatCode>
                      <c:ptCount val="145"/>
                      <c:pt idx="0">
                        <c:v>2.3361999999999998</c:v>
                      </c:pt>
                      <c:pt idx="1">
                        <c:v>3.4687999999999999</c:v>
                      </c:pt>
                      <c:pt idx="2">
                        <c:v>7.3337999999999903</c:v>
                      </c:pt>
                      <c:pt idx="3">
                        <c:v>9.9364000000000008</c:v>
                      </c:pt>
                      <c:pt idx="4">
                        <c:v>8.6177999999999901</c:v>
                      </c:pt>
                      <c:pt idx="5">
                        <c:v>7.0204000000000004</c:v>
                      </c:pt>
                      <c:pt idx="6">
                        <c:v>7.1703999999999999</c:v>
                      </c:pt>
                      <c:pt idx="7">
                        <c:v>7.1067999999999998</c:v>
                      </c:pt>
                      <c:pt idx="8">
                        <c:v>8.1059999999999999</c:v>
                      </c:pt>
                      <c:pt idx="9">
                        <c:v>8.8596000000000004</c:v>
                      </c:pt>
                      <c:pt idx="10">
                        <c:v>10.784599999999902</c:v>
                      </c:pt>
                      <c:pt idx="11">
                        <c:v>10.102</c:v>
                      </c:pt>
                      <c:pt idx="12">
                        <c:v>9.8217999999999996</c:v>
                      </c:pt>
                      <c:pt idx="13">
                        <c:v>11.763400000000001</c:v>
                      </c:pt>
                      <c:pt idx="14">
                        <c:v>14.444199999999901</c:v>
                      </c:pt>
                      <c:pt idx="15">
                        <c:v>11.877000000000001</c:v>
                      </c:pt>
                      <c:pt idx="16">
                        <c:v>10.8588</c:v>
                      </c:pt>
                      <c:pt idx="17">
                        <c:v>10.597799999999999</c:v>
                      </c:pt>
                      <c:pt idx="18">
                        <c:v>10.212999999999999</c:v>
                      </c:pt>
                      <c:pt idx="19">
                        <c:v>11.0664</c:v>
                      </c:pt>
                      <c:pt idx="20">
                        <c:v>18.627176544768712</c:v>
                      </c:pt>
                      <c:pt idx="21">
                        <c:v>28.619353089459338</c:v>
                      </c:pt>
                      <c:pt idx="22">
                        <c:v>23.681129463620596</c:v>
                      </c:pt>
                      <c:pt idx="23">
                        <c:v>33.343729634152069</c:v>
                      </c:pt>
                      <c:pt idx="24">
                        <c:v>29.116506007910594</c:v>
                      </c:pt>
                      <c:pt idx="25">
                        <c:v>29.928906007897954</c:v>
                      </c:pt>
                      <c:pt idx="26">
                        <c:v>27.111706007933517</c:v>
                      </c:pt>
                      <c:pt idx="27">
                        <c:v>26.880706007925053</c:v>
                      </c:pt>
                      <c:pt idx="28">
                        <c:v>27.031706007934321</c:v>
                      </c:pt>
                      <c:pt idx="29">
                        <c:v>26.552106007939294</c:v>
                      </c:pt>
                      <c:pt idx="30">
                        <c:v>29.194858926858966</c:v>
                      </c:pt>
                      <c:pt idx="31">
                        <c:v>30.479458926843058</c:v>
                      </c:pt>
                      <c:pt idx="32">
                        <c:v>27.599258926877265</c:v>
                      </c:pt>
                      <c:pt idx="33">
                        <c:v>27.231258926881328</c:v>
                      </c:pt>
                      <c:pt idx="34">
                        <c:v>27.686458926876249</c:v>
                      </c:pt>
                      <c:pt idx="35">
                        <c:v>32.338184022860773</c:v>
                      </c:pt>
                      <c:pt idx="36">
                        <c:v>32.044482552822139</c:v>
                      </c:pt>
                      <c:pt idx="37">
                        <c:v>31.937682552819915</c:v>
                      </c:pt>
                      <c:pt idx="38">
                        <c:v>31.191482552840501</c:v>
                      </c:pt>
                      <c:pt idx="39">
                        <c:v>30.582282552856338</c:v>
                      </c:pt>
                      <c:pt idx="40">
                        <c:v>32.082282552991408</c:v>
                      </c:pt>
                      <c:pt idx="41">
                        <c:v>30.153082553017214</c:v>
                      </c:pt>
                      <c:pt idx="42">
                        <c:v>29.638082553025782</c:v>
                      </c:pt>
                      <c:pt idx="43">
                        <c:v>29.429682553040269</c:v>
                      </c:pt>
                      <c:pt idx="44">
                        <c:v>29.690882553054788</c:v>
                      </c:pt>
                      <c:pt idx="45">
                        <c:v>29.12788255303257</c:v>
                      </c:pt>
                      <c:pt idx="46">
                        <c:v>29.32108255303233</c:v>
                      </c:pt>
                      <c:pt idx="47">
                        <c:v>31.525082552860678</c:v>
                      </c:pt>
                      <c:pt idx="48">
                        <c:v>30.866482553214844</c:v>
                      </c:pt>
                      <c:pt idx="49">
                        <c:v>28.72208255321496</c:v>
                      </c:pt>
                      <c:pt idx="50">
                        <c:v>28.584282553215594</c:v>
                      </c:pt>
                      <c:pt idx="51">
                        <c:v>29.569882553215091</c:v>
                      </c:pt>
                      <c:pt idx="52">
                        <c:v>27.98428255321452</c:v>
                      </c:pt>
                      <c:pt idx="53">
                        <c:v>27.705482553216559</c:v>
                      </c:pt>
                      <c:pt idx="54">
                        <c:v>28.482282553214858</c:v>
                      </c:pt>
                      <c:pt idx="55">
                        <c:v>27.425682553214941</c:v>
                      </c:pt>
                      <c:pt idx="56">
                        <c:v>27.207682553214894</c:v>
                      </c:pt>
                      <c:pt idx="57">
                        <c:v>27.256082553214107</c:v>
                      </c:pt>
                      <c:pt idx="58">
                        <c:v>26.436082553214909</c:v>
                      </c:pt>
                      <c:pt idx="59">
                        <c:v>31.946106179066504</c:v>
                      </c:pt>
                      <c:pt idx="60">
                        <c:v>31.823106179088377</c:v>
                      </c:pt>
                      <c:pt idx="61">
                        <c:v>33.079306179088164</c:v>
                      </c:pt>
                      <c:pt idx="62">
                        <c:v>31.796506179088151</c:v>
                      </c:pt>
                      <c:pt idx="63">
                        <c:v>31.560506179088176</c:v>
                      </c:pt>
                      <c:pt idx="64">
                        <c:v>32.250706179088034</c:v>
                      </c:pt>
                      <c:pt idx="65">
                        <c:v>31.672706179088177</c:v>
                      </c:pt>
                      <c:pt idx="66">
                        <c:v>31.544306179088061</c:v>
                      </c:pt>
                      <c:pt idx="67">
                        <c:v>31.543106179088131</c:v>
                      </c:pt>
                      <c:pt idx="68">
                        <c:v>32.185706179088044</c:v>
                      </c:pt>
                      <c:pt idx="69">
                        <c:v>34.892706179087774</c:v>
                      </c:pt>
                      <c:pt idx="70">
                        <c:v>32.689906179087885</c:v>
                      </c:pt>
                      <c:pt idx="71">
                        <c:v>31.470706179088118</c:v>
                      </c:pt>
                      <c:pt idx="72">
                        <c:v>32.598306179104284</c:v>
                      </c:pt>
                      <c:pt idx="73">
                        <c:v>32.42630617910428</c:v>
                      </c:pt>
                      <c:pt idx="74">
                        <c:v>31.400106179104426</c:v>
                      </c:pt>
                      <c:pt idx="75">
                        <c:v>31.127106179104324</c:v>
                      </c:pt>
                      <c:pt idx="76">
                        <c:v>31.5411061791043</c:v>
                      </c:pt>
                      <c:pt idx="77">
                        <c:v>31.509506179104399</c:v>
                      </c:pt>
                      <c:pt idx="78">
                        <c:v>33.031306179104391</c:v>
                      </c:pt>
                      <c:pt idx="79">
                        <c:v>31.470706179104397</c:v>
                      </c:pt>
                      <c:pt idx="80">
                        <c:v>31.116906179104422</c:v>
                      </c:pt>
                      <c:pt idx="81">
                        <c:v>31.628706179104405</c:v>
                      </c:pt>
                      <c:pt idx="82">
                        <c:v>32.104506179104291</c:v>
                      </c:pt>
                      <c:pt idx="83">
                        <c:v>30.986706179104367</c:v>
                      </c:pt>
                      <c:pt idx="84">
                        <c:v>31.076306179116344</c:v>
                      </c:pt>
                      <c:pt idx="85">
                        <c:v>31.275506179116377</c:v>
                      </c:pt>
                      <c:pt idx="86">
                        <c:v>31.61610617911635</c:v>
                      </c:pt>
                      <c:pt idx="87">
                        <c:v>31.983306179116333</c:v>
                      </c:pt>
                      <c:pt idx="88">
                        <c:v>33.597106179113212</c:v>
                      </c:pt>
                      <c:pt idx="89">
                        <c:v>32.414506179113566</c:v>
                      </c:pt>
                      <c:pt idx="90">
                        <c:v>33.752106179113795</c:v>
                      </c:pt>
                      <c:pt idx="91">
                        <c:v>34.695906179113429</c:v>
                      </c:pt>
                      <c:pt idx="92">
                        <c:v>32.146106179115279</c:v>
                      </c:pt>
                      <c:pt idx="93">
                        <c:v>32.181706179116219</c:v>
                      </c:pt>
                      <c:pt idx="94">
                        <c:v>32.503106179116564</c:v>
                      </c:pt>
                      <c:pt idx="95">
                        <c:v>32.819506179090745</c:v>
                      </c:pt>
                      <c:pt idx="96">
                        <c:v>22.096658906616927</c:v>
                      </c:pt>
                      <c:pt idx="97">
                        <c:v>22.607658927277683</c:v>
                      </c:pt>
                      <c:pt idx="98">
                        <c:v>28.369482532471864</c:v>
                      </c:pt>
                      <c:pt idx="99">
                        <c:v>25.463929634339088</c:v>
                      </c:pt>
                      <c:pt idx="100">
                        <c:v>24.890329634339118</c:v>
                      </c:pt>
                      <c:pt idx="101">
                        <c:v>24.872924541256495</c:v>
                      </c:pt>
                      <c:pt idx="102">
                        <c:v>10.318776544785672</c:v>
                      </c:pt>
                      <c:pt idx="103">
                        <c:v>10.774376544785673</c:v>
                      </c:pt>
                      <c:pt idx="104">
                        <c:v>10.821576544785671</c:v>
                      </c:pt>
                      <c:pt idx="105">
                        <c:v>11.118776544785673</c:v>
                      </c:pt>
                      <c:pt idx="106">
                        <c:v>11.306576544785671</c:v>
                      </c:pt>
                      <c:pt idx="107">
                        <c:v>11.449576544785669</c:v>
                      </c:pt>
                      <c:pt idx="108">
                        <c:v>11.283776544785624</c:v>
                      </c:pt>
                      <c:pt idx="109">
                        <c:v>11.515376544785624</c:v>
                      </c:pt>
                      <c:pt idx="110">
                        <c:v>12.334976544785611</c:v>
                      </c:pt>
                      <c:pt idx="111">
                        <c:v>11.746576544785622</c:v>
                      </c:pt>
                      <c:pt idx="112">
                        <c:v>14.40877654478561</c:v>
                      </c:pt>
                      <c:pt idx="113">
                        <c:v>14.019576544785611</c:v>
                      </c:pt>
                      <c:pt idx="114">
                        <c:v>12.824176544785512</c:v>
                      </c:pt>
                      <c:pt idx="115">
                        <c:v>12.392376544785623</c:v>
                      </c:pt>
                      <c:pt idx="116">
                        <c:v>12.612976544785521</c:v>
                      </c:pt>
                      <c:pt idx="117">
                        <c:v>13.070776544785613</c:v>
                      </c:pt>
                      <c:pt idx="118">
                        <c:v>13.185976544785621</c:v>
                      </c:pt>
                      <c:pt idx="119">
                        <c:v>13.318376544785611</c:v>
                      </c:pt>
                      <c:pt idx="120">
                        <c:v>13.489176544780388</c:v>
                      </c:pt>
                      <c:pt idx="121">
                        <c:v>13.377576544780391</c:v>
                      </c:pt>
                      <c:pt idx="122">
                        <c:v>13.38157654478039</c:v>
                      </c:pt>
                      <c:pt idx="123">
                        <c:v>13.890376544775107</c:v>
                      </c:pt>
                      <c:pt idx="124">
                        <c:v>12.127090222077978</c:v>
                      </c:pt>
                      <c:pt idx="125">
                        <c:v>9.8381529189131296</c:v>
                      </c:pt>
                      <c:pt idx="126">
                        <c:v>9.031152918913083</c:v>
                      </c:pt>
                      <c:pt idx="127">
                        <c:v>8.8385529189130345</c:v>
                      </c:pt>
                      <c:pt idx="128">
                        <c:v>7.9795529189206693</c:v>
                      </c:pt>
                      <c:pt idx="129">
                        <c:v>5.5471999999999992</c:v>
                      </c:pt>
                      <c:pt idx="130">
                        <c:v>5.8458000000000006</c:v>
                      </c:pt>
                      <c:pt idx="131">
                        <c:v>5.5060000000000002</c:v>
                      </c:pt>
                      <c:pt idx="132">
                        <c:v>4.2214</c:v>
                      </c:pt>
                      <c:pt idx="133">
                        <c:v>3.9039999999999999</c:v>
                      </c:pt>
                      <c:pt idx="134">
                        <c:v>4.2210000000000001</c:v>
                      </c:pt>
                      <c:pt idx="135">
                        <c:v>4.2727999999999904</c:v>
                      </c:pt>
                      <c:pt idx="136">
                        <c:v>4.5964000000000009</c:v>
                      </c:pt>
                      <c:pt idx="137">
                        <c:v>4.9832000000000001</c:v>
                      </c:pt>
                      <c:pt idx="138">
                        <c:v>5.0687999999999898</c:v>
                      </c:pt>
                      <c:pt idx="139">
                        <c:v>5.3440000000000003</c:v>
                      </c:pt>
                      <c:pt idx="140">
                        <c:v>5.5117999999999991</c:v>
                      </c:pt>
                      <c:pt idx="141">
                        <c:v>6.0087999999999999</c:v>
                      </c:pt>
                      <c:pt idx="142">
                        <c:v>6.0284000000000004</c:v>
                      </c:pt>
                      <c:pt idx="143">
                        <c:v>6.2957999999999998</c:v>
                      </c:pt>
                      <c:pt idx="144">
                        <c:v>7.0022000000000002</c:v>
                      </c:pt>
                    </c:numCache>
                  </c:numRef>
                </c:yVal>
                <c:smooth val="0"/>
                <c:extLst>
                  <c:ext xmlns:c16="http://schemas.microsoft.com/office/drawing/2014/chart" uri="{C3380CC4-5D6E-409C-BE32-E72D297353CC}">
                    <c16:uniqueId val="{00000005-1922-49F2-BE00-CE6DF4A9705D}"/>
                  </c:ext>
                </c:extLst>
              </c15:ser>
            </c15:filteredScatterSeries>
          </c:ext>
        </c:extLst>
      </c:scatterChart>
      <c:scatterChart>
        <c:scatterStyle val="lineMarker"/>
        <c:varyColors val="0"/>
        <c:dLbls>
          <c:showLegendKey val="0"/>
          <c:showVal val="0"/>
          <c:showCatName val="0"/>
          <c:showSerName val="0"/>
          <c:showPercent val="0"/>
          <c:showBubbleSize val="0"/>
        </c:dLbls>
        <c:axId val="695133728"/>
        <c:axId val="695142008"/>
        <c:extLst>
          <c:ext xmlns:c15="http://schemas.microsoft.com/office/drawing/2012/chart" uri="{02D57815-91ED-43cb-92C2-25804820EDAC}">
            <c15:filteredScatterSeries>
              <c15:ser>
                <c:idx val="5"/>
                <c:order val="5"/>
                <c:tx>
                  <c:strRef>
                    <c:extLst>
                      <c:ext uri="{02D57815-91ED-43cb-92C2-25804820EDAC}">
                        <c15:formulaRef>
                          <c15:sqref>Simulation_March!$F$2</c15:sqref>
                        </c15:formulaRef>
                      </c:ext>
                    </c:extLst>
                    <c:strCache>
                      <c:ptCount val="1"/>
                      <c:pt idx="0">
                        <c:v>Price </c:v>
                      </c:pt>
                    </c:strCache>
                  </c:strRef>
                </c:tx>
                <c:spPr>
                  <a:ln w="25400">
                    <a:prstDash val="sysDot"/>
                  </a:ln>
                </c:spPr>
                <c:marker>
                  <c:symbol val="none"/>
                </c:marker>
                <c:xVal>
                  <c:numRef>
                    <c:extLst>
                      <c:ext uri="{02D57815-91ED-43cb-92C2-25804820EDAC}">
                        <c15:formulaRef>
                          <c15:sqref>Simulation_March!$A$3:$A$147</c15:sqref>
                        </c15:formulaRef>
                      </c:ext>
                    </c:extLst>
                    <c:numCache>
                      <c:formatCode>m/d/yyyy\ h:mm</c:formatCode>
                      <c:ptCount val="145"/>
                      <c:pt idx="0">
                        <c:v>44641.25</c:v>
                      </c:pt>
                      <c:pt idx="1">
                        <c:v>44641.253472222219</c:v>
                      </c:pt>
                      <c:pt idx="2">
                        <c:v>44641.256944444445</c:v>
                      </c:pt>
                      <c:pt idx="3">
                        <c:v>44641.260416666664</c:v>
                      </c:pt>
                      <c:pt idx="4">
                        <c:v>44641.263888888891</c:v>
                      </c:pt>
                      <c:pt idx="5">
                        <c:v>44641.267361111109</c:v>
                      </c:pt>
                      <c:pt idx="6">
                        <c:v>44641.270833333336</c:v>
                      </c:pt>
                      <c:pt idx="7">
                        <c:v>44641.274305555555</c:v>
                      </c:pt>
                      <c:pt idx="8">
                        <c:v>44641.277777777781</c:v>
                      </c:pt>
                      <c:pt idx="9">
                        <c:v>44641.28125</c:v>
                      </c:pt>
                      <c:pt idx="10">
                        <c:v>44641.284722222219</c:v>
                      </c:pt>
                      <c:pt idx="11">
                        <c:v>44641.288194444445</c:v>
                      </c:pt>
                      <c:pt idx="12">
                        <c:v>44641.291666666664</c:v>
                      </c:pt>
                      <c:pt idx="13">
                        <c:v>44641.295138888891</c:v>
                      </c:pt>
                      <c:pt idx="14">
                        <c:v>44641.298611111109</c:v>
                      </c:pt>
                      <c:pt idx="15">
                        <c:v>44641.302083333336</c:v>
                      </c:pt>
                      <c:pt idx="16">
                        <c:v>44641.305555555555</c:v>
                      </c:pt>
                      <c:pt idx="17">
                        <c:v>44641.309027777781</c:v>
                      </c:pt>
                      <c:pt idx="18">
                        <c:v>44641.3125</c:v>
                      </c:pt>
                      <c:pt idx="19">
                        <c:v>44641.315972222219</c:v>
                      </c:pt>
                      <c:pt idx="20">
                        <c:v>44641.319444444445</c:v>
                      </c:pt>
                      <c:pt idx="21">
                        <c:v>44641.322916666664</c:v>
                      </c:pt>
                      <c:pt idx="22">
                        <c:v>44641.326388888891</c:v>
                      </c:pt>
                      <c:pt idx="23">
                        <c:v>44641.329861111109</c:v>
                      </c:pt>
                      <c:pt idx="24">
                        <c:v>44641.333333333336</c:v>
                      </c:pt>
                      <c:pt idx="25">
                        <c:v>44641.336805555555</c:v>
                      </c:pt>
                      <c:pt idx="26">
                        <c:v>44641.340277777781</c:v>
                      </c:pt>
                      <c:pt idx="27">
                        <c:v>44641.34375</c:v>
                      </c:pt>
                      <c:pt idx="28">
                        <c:v>44641.347222222219</c:v>
                      </c:pt>
                      <c:pt idx="29">
                        <c:v>44641.350694444445</c:v>
                      </c:pt>
                      <c:pt idx="30">
                        <c:v>44641.354166666664</c:v>
                      </c:pt>
                      <c:pt idx="31">
                        <c:v>44641.357638888891</c:v>
                      </c:pt>
                      <c:pt idx="32">
                        <c:v>44641.361111111109</c:v>
                      </c:pt>
                      <c:pt idx="33">
                        <c:v>44641.364583333336</c:v>
                      </c:pt>
                      <c:pt idx="34">
                        <c:v>44641.368055555555</c:v>
                      </c:pt>
                      <c:pt idx="35">
                        <c:v>44641.371527777781</c:v>
                      </c:pt>
                      <c:pt idx="36">
                        <c:v>44641.375</c:v>
                      </c:pt>
                      <c:pt idx="37">
                        <c:v>44641.378472222219</c:v>
                      </c:pt>
                      <c:pt idx="38">
                        <c:v>44641.381944444445</c:v>
                      </c:pt>
                      <c:pt idx="39">
                        <c:v>44641.385416666664</c:v>
                      </c:pt>
                      <c:pt idx="40">
                        <c:v>44641.388888888891</c:v>
                      </c:pt>
                      <c:pt idx="41">
                        <c:v>44641.392361111109</c:v>
                      </c:pt>
                      <c:pt idx="42">
                        <c:v>44641.395833333336</c:v>
                      </c:pt>
                      <c:pt idx="43">
                        <c:v>44641.399305555555</c:v>
                      </c:pt>
                      <c:pt idx="44">
                        <c:v>44641.402777777781</c:v>
                      </c:pt>
                      <c:pt idx="45">
                        <c:v>44641.40625</c:v>
                      </c:pt>
                      <c:pt idx="46">
                        <c:v>44641.409722222219</c:v>
                      </c:pt>
                      <c:pt idx="47">
                        <c:v>44641.413194444445</c:v>
                      </c:pt>
                      <c:pt idx="48">
                        <c:v>44641.416666666664</c:v>
                      </c:pt>
                      <c:pt idx="49">
                        <c:v>44641.420138888891</c:v>
                      </c:pt>
                      <c:pt idx="50">
                        <c:v>44641.423611111109</c:v>
                      </c:pt>
                      <c:pt idx="51">
                        <c:v>44641.427083333336</c:v>
                      </c:pt>
                      <c:pt idx="52">
                        <c:v>44641.430555555555</c:v>
                      </c:pt>
                      <c:pt idx="53">
                        <c:v>44641.434027777781</c:v>
                      </c:pt>
                      <c:pt idx="54">
                        <c:v>44641.4375</c:v>
                      </c:pt>
                      <c:pt idx="55">
                        <c:v>44641.440972222219</c:v>
                      </c:pt>
                      <c:pt idx="56">
                        <c:v>44641.444444444445</c:v>
                      </c:pt>
                      <c:pt idx="57">
                        <c:v>44641.447916666664</c:v>
                      </c:pt>
                      <c:pt idx="58">
                        <c:v>44641.451388888891</c:v>
                      </c:pt>
                      <c:pt idx="59">
                        <c:v>44641.454861111109</c:v>
                      </c:pt>
                      <c:pt idx="60">
                        <c:v>44641.458333333336</c:v>
                      </c:pt>
                      <c:pt idx="61">
                        <c:v>44641.461805555555</c:v>
                      </c:pt>
                      <c:pt idx="62">
                        <c:v>44641.465277777781</c:v>
                      </c:pt>
                      <c:pt idx="63">
                        <c:v>44641.46875</c:v>
                      </c:pt>
                      <c:pt idx="64">
                        <c:v>44641.472222222219</c:v>
                      </c:pt>
                      <c:pt idx="65">
                        <c:v>44641.475694444445</c:v>
                      </c:pt>
                      <c:pt idx="66">
                        <c:v>44641.479166666664</c:v>
                      </c:pt>
                      <c:pt idx="67">
                        <c:v>44641.482638888891</c:v>
                      </c:pt>
                      <c:pt idx="68">
                        <c:v>44641.486111111109</c:v>
                      </c:pt>
                      <c:pt idx="69">
                        <c:v>44641.489583333336</c:v>
                      </c:pt>
                      <c:pt idx="70">
                        <c:v>44641.493055555555</c:v>
                      </c:pt>
                      <c:pt idx="71">
                        <c:v>44641.496527777781</c:v>
                      </c:pt>
                      <c:pt idx="72">
                        <c:v>44641.5</c:v>
                      </c:pt>
                      <c:pt idx="73">
                        <c:v>44641.503472222219</c:v>
                      </c:pt>
                      <c:pt idx="74">
                        <c:v>44641.506944444445</c:v>
                      </c:pt>
                      <c:pt idx="75">
                        <c:v>44641.510416666664</c:v>
                      </c:pt>
                      <c:pt idx="76">
                        <c:v>44641.513888888891</c:v>
                      </c:pt>
                      <c:pt idx="77">
                        <c:v>44641.517361111109</c:v>
                      </c:pt>
                      <c:pt idx="78">
                        <c:v>44641.520833333336</c:v>
                      </c:pt>
                      <c:pt idx="79">
                        <c:v>44641.524305555555</c:v>
                      </c:pt>
                      <c:pt idx="80">
                        <c:v>44641.527777777781</c:v>
                      </c:pt>
                      <c:pt idx="81">
                        <c:v>44641.53125</c:v>
                      </c:pt>
                      <c:pt idx="82">
                        <c:v>44641.534722222219</c:v>
                      </c:pt>
                      <c:pt idx="83">
                        <c:v>44641.538194444445</c:v>
                      </c:pt>
                      <c:pt idx="84">
                        <c:v>44641.541666666664</c:v>
                      </c:pt>
                      <c:pt idx="85">
                        <c:v>44641.545138888891</c:v>
                      </c:pt>
                      <c:pt idx="86">
                        <c:v>44641.548611111109</c:v>
                      </c:pt>
                      <c:pt idx="87">
                        <c:v>44641.552083333336</c:v>
                      </c:pt>
                      <c:pt idx="88">
                        <c:v>44641.555555555555</c:v>
                      </c:pt>
                      <c:pt idx="89">
                        <c:v>44641.559027777781</c:v>
                      </c:pt>
                      <c:pt idx="90">
                        <c:v>44641.5625</c:v>
                      </c:pt>
                      <c:pt idx="91">
                        <c:v>44641.565972222219</c:v>
                      </c:pt>
                      <c:pt idx="92">
                        <c:v>44641.569444444445</c:v>
                      </c:pt>
                      <c:pt idx="93">
                        <c:v>44641.572916666664</c:v>
                      </c:pt>
                      <c:pt idx="94">
                        <c:v>44641.576388888891</c:v>
                      </c:pt>
                      <c:pt idx="95">
                        <c:v>44641.579861111109</c:v>
                      </c:pt>
                      <c:pt idx="96">
                        <c:v>44641.583333333336</c:v>
                      </c:pt>
                      <c:pt idx="97">
                        <c:v>44641.586805555555</c:v>
                      </c:pt>
                      <c:pt idx="98">
                        <c:v>44641.590277777781</c:v>
                      </c:pt>
                      <c:pt idx="99">
                        <c:v>44641.59375</c:v>
                      </c:pt>
                      <c:pt idx="100">
                        <c:v>44641.597222222219</c:v>
                      </c:pt>
                      <c:pt idx="101">
                        <c:v>44641.600694444445</c:v>
                      </c:pt>
                      <c:pt idx="102">
                        <c:v>44641.604166666664</c:v>
                      </c:pt>
                      <c:pt idx="103">
                        <c:v>44641.607638888891</c:v>
                      </c:pt>
                      <c:pt idx="104">
                        <c:v>44641.611111111109</c:v>
                      </c:pt>
                      <c:pt idx="105">
                        <c:v>44641.614583333336</c:v>
                      </c:pt>
                      <c:pt idx="106">
                        <c:v>44641.618055555555</c:v>
                      </c:pt>
                      <c:pt idx="107">
                        <c:v>44641.621527777781</c:v>
                      </c:pt>
                      <c:pt idx="108">
                        <c:v>44641.625</c:v>
                      </c:pt>
                      <c:pt idx="109">
                        <c:v>44641.628472222219</c:v>
                      </c:pt>
                      <c:pt idx="110">
                        <c:v>44641.631944444445</c:v>
                      </c:pt>
                      <c:pt idx="111">
                        <c:v>44641.635416666664</c:v>
                      </c:pt>
                      <c:pt idx="112">
                        <c:v>44641.638888888891</c:v>
                      </c:pt>
                      <c:pt idx="113">
                        <c:v>44641.642361111109</c:v>
                      </c:pt>
                      <c:pt idx="114">
                        <c:v>44641.645833333336</c:v>
                      </c:pt>
                      <c:pt idx="115">
                        <c:v>44641.649305555555</c:v>
                      </c:pt>
                      <c:pt idx="116">
                        <c:v>44641.652777777781</c:v>
                      </c:pt>
                      <c:pt idx="117">
                        <c:v>44641.65625</c:v>
                      </c:pt>
                      <c:pt idx="118">
                        <c:v>44641.659722222219</c:v>
                      </c:pt>
                      <c:pt idx="119">
                        <c:v>44641.663194444445</c:v>
                      </c:pt>
                      <c:pt idx="120">
                        <c:v>44641.666666666664</c:v>
                      </c:pt>
                      <c:pt idx="121">
                        <c:v>44641.670138888891</c:v>
                      </c:pt>
                      <c:pt idx="122">
                        <c:v>44641.673611111109</c:v>
                      </c:pt>
                      <c:pt idx="123">
                        <c:v>44641.677083333336</c:v>
                      </c:pt>
                      <c:pt idx="124">
                        <c:v>44641.680555555555</c:v>
                      </c:pt>
                      <c:pt idx="125">
                        <c:v>44641.684027777781</c:v>
                      </c:pt>
                      <c:pt idx="126">
                        <c:v>44641.6875</c:v>
                      </c:pt>
                      <c:pt idx="127">
                        <c:v>44641.690972222219</c:v>
                      </c:pt>
                      <c:pt idx="128">
                        <c:v>44641.694444444445</c:v>
                      </c:pt>
                      <c:pt idx="129">
                        <c:v>44641.697916666664</c:v>
                      </c:pt>
                      <c:pt idx="130">
                        <c:v>44641.701388888891</c:v>
                      </c:pt>
                      <c:pt idx="131">
                        <c:v>44641.704861111109</c:v>
                      </c:pt>
                      <c:pt idx="132">
                        <c:v>44641.708333333336</c:v>
                      </c:pt>
                      <c:pt idx="133">
                        <c:v>44641.711805555555</c:v>
                      </c:pt>
                      <c:pt idx="134">
                        <c:v>44641.715277777781</c:v>
                      </c:pt>
                      <c:pt idx="135">
                        <c:v>44641.71875</c:v>
                      </c:pt>
                      <c:pt idx="136">
                        <c:v>44641.722222222219</c:v>
                      </c:pt>
                      <c:pt idx="137">
                        <c:v>44641.725694444445</c:v>
                      </c:pt>
                      <c:pt idx="138">
                        <c:v>44641.729166666664</c:v>
                      </c:pt>
                      <c:pt idx="139">
                        <c:v>44641.732638888891</c:v>
                      </c:pt>
                      <c:pt idx="140">
                        <c:v>44641.736111111109</c:v>
                      </c:pt>
                      <c:pt idx="141">
                        <c:v>44641.739583333336</c:v>
                      </c:pt>
                      <c:pt idx="142">
                        <c:v>44641.743055555555</c:v>
                      </c:pt>
                      <c:pt idx="143">
                        <c:v>44641.746527777781</c:v>
                      </c:pt>
                      <c:pt idx="144">
                        <c:v>44641.75</c:v>
                      </c:pt>
                    </c:numCache>
                  </c:numRef>
                </c:xVal>
                <c:yVal>
                  <c:numRef>
                    <c:extLst>
                      <c:ext uri="{02D57815-91ED-43cb-92C2-25804820EDAC}">
                        <c15:formulaRef>
                          <c15:sqref>Simulation_March!$F$3:$F$147</c15:sqref>
                        </c15:formulaRef>
                      </c:ext>
                    </c:extLst>
                    <c:numCache>
                      <c:formatCode>General</c:formatCode>
                      <c:ptCount val="145"/>
                      <c:pt idx="0">
                        <c:v>0.18684999999999999</c:v>
                      </c:pt>
                      <c:pt idx="1">
                        <c:v>0.18684999999999999</c:v>
                      </c:pt>
                      <c:pt idx="2">
                        <c:v>0.18684999999999999</c:v>
                      </c:pt>
                      <c:pt idx="3">
                        <c:v>0.18684999999999999</c:v>
                      </c:pt>
                      <c:pt idx="4">
                        <c:v>0.18684999999999999</c:v>
                      </c:pt>
                      <c:pt idx="5">
                        <c:v>0.18684999999999999</c:v>
                      </c:pt>
                      <c:pt idx="6">
                        <c:v>0.18684999999999999</c:v>
                      </c:pt>
                      <c:pt idx="7">
                        <c:v>0.18684999999999999</c:v>
                      </c:pt>
                      <c:pt idx="8">
                        <c:v>0.18684999999999999</c:v>
                      </c:pt>
                      <c:pt idx="9">
                        <c:v>0.18684999999999999</c:v>
                      </c:pt>
                      <c:pt idx="10">
                        <c:v>0.18684999999999999</c:v>
                      </c:pt>
                      <c:pt idx="11">
                        <c:v>0.18684999999999999</c:v>
                      </c:pt>
                      <c:pt idx="12">
                        <c:v>0.26400000000000001</c:v>
                      </c:pt>
                      <c:pt idx="13">
                        <c:v>0.26400000000000001</c:v>
                      </c:pt>
                      <c:pt idx="14">
                        <c:v>0.26400000000000001</c:v>
                      </c:pt>
                      <c:pt idx="15">
                        <c:v>0.26400000000000001</c:v>
                      </c:pt>
                      <c:pt idx="16">
                        <c:v>0.26400000000000001</c:v>
                      </c:pt>
                      <c:pt idx="17">
                        <c:v>0.26400000000000001</c:v>
                      </c:pt>
                      <c:pt idx="18">
                        <c:v>0.26400000000000001</c:v>
                      </c:pt>
                      <c:pt idx="19">
                        <c:v>0.26400000000000001</c:v>
                      </c:pt>
                      <c:pt idx="20">
                        <c:v>0.26400000000000001</c:v>
                      </c:pt>
                      <c:pt idx="21">
                        <c:v>0.26400000000000001</c:v>
                      </c:pt>
                      <c:pt idx="22">
                        <c:v>0.26400000000000001</c:v>
                      </c:pt>
                      <c:pt idx="23">
                        <c:v>0.26400000000000001</c:v>
                      </c:pt>
                      <c:pt idx="24">
                        <c:v>0.28799999999999998</c:v>
                      </c:pt>
                      <c:pt idx="25">
                        <c:v>0.28799999999999998</c:v>
                      </c:pt>
                      <c:pt idx="26">
                        <c:v>0.28799999999999998</c:v>
                      </c:pt>
                      <c:pt idx="27">
                        <c:v>0.28799999999999998</c:v>
                      </c:pt>
                      <c:pt idx="28">
                        <c:v>0.28799999999999998</c:v>
                      </c:pt>
                      <c:pt idx="29">
                        <c:v>0.28799999999999998</c:v>
                      </c:pt>
                      <c:pt idx="30">
                        <c:v>0.28799999999999998</c:v>
                      </c:pt>
                      <c:pt idx="31">
                        <c:v>0.28799999999999998</c:v>
                      </c:pt>
                      <c:pt idx="32">
                        <c:v>0.28799999999999998</c:v>
                      </c:pt>
                      <c:pt idx="33">
                        <c:v>0.28799999999999998</c:v>
                      </c:pt>
                      <c:pt idx="34">
                        <c:v>0.28799999999999998</c:v>
                      </c:pt>
                      <c:pt idx="35">
                        <c:v>0.28799999999999998</c:v>
                      </c:pt>
                      <c:pt idx="36">
                        <c:v>0.26841999999999999</c:v>
                      </c:pt>
                      <c:pt idx="37">
                        <c:v>0.26841999999999999</c:v>
                      </c:pt>
                      <c:pt idx="38">
                        <c:v>0.26841999999999999</c:v>
                      </c:pt>
                      <c:pt idx="39">
                        <c:v>0.26841999999999999</c:v>
                      </c:pt>
                      <c:pt idx="40">
                        <c:v>0.26841999999999999</c:v>
                      </c:pt>
                      <c:pt idx="41">
                        <c:v>0.26841999999999999</c:v>
                      </c:pt>
                      <c:pt idx="42">
                        <c:v>0.26841999999999999</c:v>
                      </c:pt>
                      <c:pt idx="43">
                        <c:v>0.26841999999999999</c:v>
                      </c:pt>
                      <c:pt idx="44">
                        <c:v>0.26841999999999999</c:v>
                      </c:pt>
                      <c:pt idx="45">
                        <c:v>0.26841999999999999</c:v>
                      </c:pt>
                      <c:pt idx="46">
                        <c:v>0.26841999999999999</c:v>
                      </c:pt>
                      <c:pt idx="47">
                        <c:v>0.26841999999999999</c:v>
                      </c:pt>
                      <c:pt idx="48">
                        <c:v>0.21029</c:v>
                      </c:pt>
                      <c:pt idx="49">
                        <c:v>0.21029</c:v>
                      </c:pt>
                      <c:pt idx="50">
                        <c:v>0.21029</c:v>
                      </c:pt>
                      <c:pt idx="51">
                        <c:v>0.21029</c:v>
                      </c:pt>
                      <c:pt idx="52">
                        <c:v>0.21029</c:v>
                      </c:pt>
                      <c:pt idx="53">
                        <c:v>0.21029</c:v>
                      </c:pt>
                      <c:pt idx="54">
                        <c:v>0.21029</c:v>
                      </c:pt>
                      <c:pt idx="55">
                        <c:v>0.21029</c:v>
                      </c:pt>
                      <c:pt idx="56">
                        <c:v>0.21029</c:v>
                      </c:pt>
                      <c:pt idx="57">
                        <c:v>0.21029</c:v>
                      </c:pt>
                      <c:pt idx="58">
                        <c:v>0.21029</c:v>
                      </c:pt>
                      <c:pt idx="59">
                        <c:v>0.21029</c:v>
                      </c:pt>
                      <c:pt idx="60">
                        <c:v>0.1928</c:v>
                      </c:pt>
                      <c:pt idx="61">
                        <c:v>0.1928</c:v>
                      </c:pt>
                      <c:pt idx="62">
                        <c:v>0.1928</c:v>
                      </c:pt>
                      <c:pt idx="63">
                        <c:v>0.1928</c:v>
                      </c:pt>
                      <c:pt idx="64">
                        <c:v>0.1928</c:v>
                      </c:pt>
                      <c:pt idx="65">
                        <c:v>0.1928</c:v>
                      </c:pt>
                      <c:pt idx="66">
                        <c:v>0.1928</c:v>
                      </c:pt>
                      <c:pt idx="67">
                        <c:v>0.1928</c:v>
                      </c:pt>
                      <c:pt idx="68">
                        <c:v>0.1928</c:v>
                      </c:pt>
                      <c:pt idx="69">
                        <c:v>0.1928</c:v>
                      </c:pt>
                      <c:pt idx="70">
                        <c:v>0.1928</c:v>
                      </c:pt>
                      <c:pt idx="71">
                        <c:v>0.1928</c:v>
                      </c:pt>
                      <c:pt idx="72">
                        <c:v>0.17449999999999999</c:v>
                      </c:pt>
                      <c:pt idx="73">
                        <c:v>0.17449999999999999</c:v>
                      </c:pt>
                      <c:pt idx="74">
                        <c:v>0.17449999999999999</c:v>
                      </c:pt>
                      <c:pt idx="75">
                        <c:v>0.17449999999999999</c:v>
                      </c:pt>
                      <c:pt idx="76">
                        <c:v>0.17449999999999999</c:v>
                      </c:pt>
                      <c:pt idx="77">
                        <c:v>0.17449999999999999</c:v>
                      </c:pt>
                      <c:pt idx="78">
                        <c:v>0.17449999999999999</c:v>
                      </c:pt>
                      <c:pt idx="79">
                        <c:v>0.17449999999999999</c:v>
                      </c:pt>
                      <c:pt idx="80">
                        <c:v>0.17449999999999999</c:v>
                      </c:pt>
                      <c:pt idx="81">
                        <c:v>0.17449999999999999</c:v>
                      </c:pt>
                      <c:pt idx="82">
                        <c:v>0.17449999999999999</c:v>
                      </c:pt>
                      <c:pt idx="83">
                        <c:v>0.17449999999999999</c:v>
                      </c:pt>
                      <c:pt idx="84">
                        <c:v>0.15698999999999999</c:v>
                      </c:pt>
                      <c:pt idx="85">
                        <c:v>0.15698999999999999</c:v>
                      </c:pt>
                      <c:pt idx="86">
                        <c:v>0.15698999999999999</c:v>
                      </c:pt>
                      <c:pt idx="87">
                        <c:v>0.15698999999999999</c:v>
                      </c:pt>
                      <c:pt idx="88">
                        <c:v>0.15698999999999999</c:v>
                      </c:pt>
                      <c:pt idx="89">
                        <c:v>0.15698999999999999</c:v>
                      </c:pt>
                      <c:pt idx="90">
                        <c:v>0.15698999999999999</c:v>
                      </c:pt>
                      <c:pt idx="91">
                        <c:v>0.15698999999999999</c:v>
                      </c:pt>
                      <c:pt idx="92">
                        <c:v>0.15698999999999999</c:v>
                      </c:pt>
                      <c:pt idx="93">
                        <c:v>0.15698999999999999</c:v>
                      </c:pt>
                      <c:pt idx="94">
                        <c:v>0.15698999999999999</c:v>
                      </c:pt>
                      <c:pt idx="95">
                        <c:v>0.15698999999999999</c:v>
                      </c:pt>
                      <c:pt idx="96">
                        <c:v>0.15</c:v>
                      </c:pt>
                      <c:pt idx="97">
                        <c:v>0.15</c:v>
                      </c:pt>
                      <c:pt idx="98">
                        <c:v>0.15</c:v>
                      </c:pt>
                      <c:pt idx="99">
                        <c:v>0.15</c:v>
                      </c:pt>
                      <c:pt idx="100">
                        <c:v>0.15</c:v>
                      </c:pt>
                      <c:pt idx="101">
                        <c:v>0.15</c:v>
                      </c:pt>
                      <c:pt idx="102">
                        <c:v>0.15</c:v>
                      </c:pt>
                      <c:pt idx="103">
                        <c:v>0.15</c:v>
                      </c:pt>
                      <c:pt idx="104">
                        <c:v>0.15</c:v>
                      </c:pt>
                      <c:pt idx="105">
                        <c:v>0.15</c:v>
                      </c:pt>
                      <c:pt idx="106">
                        <c:v>0.15</c:v>
                      </c:pt>
                      <c:pt idx="107">
                        <c:v>0.15</c:v>
                      </c:pt>
                      <c:pt idx="108">
                        <c:v>0.15071000000000001</c:v>
                      </c:pt>
                      <c:pt idx="109">
                        <c:v>0.15071000000000001</c:v>
                      </c:pt>
                      <c:pt idx="110">
                        <c:v>0.15071000000000001</c:v>
                      </c:pt>
                      <c:pt idx="111">
                        <c:v>0.15071000000000001</c:v>
                      </c:pt>
                      <c:pt idx="112">
                        <c:v>0.15071000000000001</c:v>
                      </c:pt>
                      <c:pt idx="113">
                        <c:v>0.15071000000000001</c:v>
                      </c:pt>
                      <c:pt idx="114">
                        <c:v>0.15071000000000001</c:v>
                      </c:pt>
                      <c:pt idx="115">
                        <c:v>0.15071000000000001</c:v>
                      </c:pt>
                      <c:pt idx="116">
                        <c:v>0.15071000000000001</c:v>
                      </c:pt>
                      <c:pt idx="117">
                        <c:v>0.15071000000000001</c:v>
                      </c:pt>
                      <c:pt idx="118">
                        <c:v>0.15071000000000001</c:v>
                      </c:pt>
                      <c:pt idx="119">
                        <c:v>0.15071000000000001</c:v>
                      </c:pt>
                      <c:pt idx="120">
                        <c:v>0.21121000000000001</c:v>
                      </c:pt>
                      <c:pt idx="121">
                        <c:v>0.21121000000000001</c:v>
                      </c:pt>
                      <c:pt idx="122">
                        <c:v>0.21121000000000001</c:v>
                      </c:pt>
                      <c:pt idx="123">
                        <c:v>0.21121000000000001</c:v>
                      </c:pt>
                      <c:pt idx="124">
                        <c:v>0.21121000000000001</c:v>
                      </c:pt>
                      <c:pt idx="125">
                        <c:v>0.21121000000000001</c:v>
                      </c:pt>
                      <c:pt idx="126">
                        <c:v>0.21121000000000001</c:v>
                      </c:pt>
                      <c:pt idx="127">
                        <c:v>0.21121000000000001</c:v>
                      </c:pt>
                      <c:pt idx="128">
                        <c:v>0.21121000000000001</c:v>
                      </c:pt>
                      <c:pt idx="129">
                        <c:v>0.21121000000000001</c:v>
                      </c:pt>
                      <c:pt idx="130">
                        <c:v>0.21121000000000001</c:v>
                      </c:pt>
                      <c:pt idx="131">
                        <c:v>0.21121000000000001</c:v>
                      </c:pt>
                      <c:pt idx="132">
                        <c:v>0.23230000000000001</c:v>
                      </c:pt>
                      <c:pt idx="133">
                        <c:v>0.23230000000000001</c:v>
                      </c:pt>
                      <c:pt idx="134">
                        <c:v>0.23230000000000001</c:v>
                      </c:pt>
                      <c:pt idx="135">
                        <c:v>0.23230000000000001</c:v>
                      </c:pt>
                      <c:pt idx="136">
                        <c:v>0.23230000000000001</c:v>
                      </c:pt>
                      <c:pt idx="137">
                        <c:v>0.23230000000000001</c:v>
                      </c:pt>
                      <c:pt idx="138">
                        <c:v>0.23230000000000001</c:v>
                      </c:pt>
                      <c:pt idx="139">
                        <c:v>0.23230000000000001</c:v>
                      </c:pt>
                      <c:pt idx="140">
                        <c:v>0.23230000000000001</c:v>
                      </c:pt>
                      <c:pt idx="141">
                        <c:v>0.23230000000000001</c:v>
                      </c:pt>
                      <c:pt idx="142">
                        <c:v>0.23230000000000001</c:v>
                      </c:pt>
                      <c:pt idx="143">
                        <c:v>0.23230000000000001</c:v>
                      </c:pt>
                      <c:pt idx="144">
                        <c:v>0.25819999999999999</c:v>
                      </c:pt>
                    </c:numCache>
                  </c:numRef>
                </c:yVal>
                <c:smooth val="0"/>
                <c:extLst>
                  <c:ext xmlns:c16="http://schemas.microsoft.com/office/drawing/2014/chart" uri="{C3380CC4-5D6E-409C-BE32-E72D297353CC}">
                    <c16:uniqueId val="{00000006-1922-49F2-BE00-CE6DF4A9705D}"/>
                  </c:ext>
                </c:extLst>
              </c15:ser>
            </c15:filteredScatterSeries>
          </c:ext>
        </c:extLst>
      </c:scatterChart>
      <c:valAx>
        <c:axId val="588631272"/>
        <c:scaling>
          <c:orientation val="minMax"/>
          <c:max val="44641.75"/>
          <c:min val="44641.25"/>
        </c:scaling>
        <c:delete val="0"/>
        <c:axPos val="b"/>
        <c:majorGridlines>
          <c:spPr>
            <a:ln w="9525" cap="flat" cmpd="sng" algn="ctr">
              <a:solidFill>
                <a:schemeClr val="tx1">
                  <a:lumMod val="15000"/>
                  <a:lumOff val="85000"/>
                </a:schemeClr>
              </a:solidFill>
              <a:round/>
            </a:ln>
            <a:effectLst/>
          </c:spPr>
        </c:majorGridlines>
        <c:numFmt formatCode="m/d/yyyy\ h:mm"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8631992"/>
        <c:crosses val="autoZero"/>
        <c:crossBetween val="midCat"/>
      </c:valAx>
      <c:valAx>
        <c:axId val="588631992"/>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a:lstStyle/>
              <a:p>
                <a:pPr>
                  <a:defRPr/>
                </a:pPr>
                <a:r>
                  <a:rPr lang="en-US"/>
                  <a:t>Current</a:t>
                </a:r>
                <a:r>
                  <a:rPr lang="en-US" baseline="0"/>
                  <a:t> (A)</a:t>
                </a:r>
                <a:endParaRPr lang="en-US"/>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8631272"/>
        <c:crosses val="autoZero"/>
        <c:crossBetween val="midCat"/>
      </c:valAx>
      <c:valAx>
        <c:axId val="695142008"/>
        <c:scaling>
          <c:orientation val="minMax"/>
        </c:scaling>
        <c:delete val="1"/>
        <c:axPos val="r"/>
        <c:numFmt formatCode="General" sourceLinked="1"/>
        <c:majorTickMark val="out"/>
        <c:minorTickMark val="none"/>
        <c:tickLblPos val="nextTo"/>
        <c:crossAx val="695133728"/>
        <c:crosses val="max"/>
        <c:crossBetween val="midCat"/>
      </c:valAx>
      <c:valAx>
        <c:axId val="695133728"/>
        <c:scaling>
          <c:orientation val="minMax"/>
        </c:scaling>
        <c:delete val="1"/>
        <c:axPos val="b"/>
        <c:numFmt formatCode="m/d/yyyy\ h:mm" sourceLinked="1"/>
        <c:majorTickMark val="out"/>
        <c:minorTickMark val="none"/>
        <c:tickLblPos val="nextTo"/>
        <c:crossAx val="695142008"/>
        <c:crosses val="autoZero"/>
        <c:crossBetween val="midCat"/>
      </c:valAx>
    </c:plotArea>
    <c:legend>
      <c:legendPos val="b"/>
      <c:overlay val="0"/>
      <c:txPr>
        <a:bodyPr/>
        <a:lstStyle/>
        <a:p>
          <a:pPr>
            <a:defRPr sz="1050"/>
          </a:pPr>
          <a:endParaRPr lang="en-US"/>
        </a:p>
      </c:txPr>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8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a:pPr>
            <a:r>
              <a:rPr lang="en-US" sz="1600" b="1" i="0" u="none" strike="noStrike" kern="1200" baseline="0">
                <a:solidFill>
                  <a:sysClr val="windowText" lastClr="000000"/>
                </a:solidFill>
              </a:rPr>
              <a:t>21st March  </a:t>
            </a:r>
            <a:r>
              <a:rPr lang="en-US" sz="1600" b="1"/>
              <a:t>(OF0 controlled)</a:t>
            </a:r>
          </a:p>
        </c:rich>
      </c:tx>
      <c:overlay val="0"/>
    </c:title>
    <c:autoTitleDeleted val="0"/>
    <c:plotArea>
      <c:layout/>
      <c:scatterChart>
        <c:scatterStyle val="lineMarker"/>
        <c:varyColors val="0"/>
        <c:ser>
          <c:idx val="3"/>
          <c:order val="0"/>
          <c:tx>
            <c:strRef>
              <c:f>Simulation_March!$BG$2</c:f>
              <c:strCache>
                <c:ptCount val="1"/>
                <c:pt idx="0">
                  <c:v>EV0 </c:v>
                </c:pt>
              </c:strCache>
            </c:strRef>
          </c:tx>
          <c:spPr>
            <a:ln w="9525" cap="rnd">
              <a:solidFill>
                <a:srgbClr val="92D050"/>
              </a:solidFill>
              <a:round/>
            </a:ln>
            <a:effectLst/>
          </c:spPr>
          <c:marker>
            <c:symbol val="circle"/>
            <c:size val="2"/>
            <c:spPr>
              <a:solidFill>
                <a:srgbClr val="92D050"/>
              </a:solidFill>
              <a:ln>
                <a:solidFill>
                  <a:srgbClr val="92D050"/>
                </a:solidFill>
              </a:ln>
            </c:spPr>
          </c:marker>
          <c:xVal>
            <c:numRef>
              <c:f>Simulation_March!$A$3:$A$147</c:f>
              <c:numCache>
                <c:formatCode>m/d/yyyy\ h:mm</c:formatCode>
                <c:ptCount val="145"/>
                <c:pt idx="0">
                  <c:v>44641.25</c:v>
                </c:pt>
                <c:pt idx="1">
                  <c:v>44641.253472222219</c:v>
                </c:pt>
                <c:pt idx="2">
                  <c:v>44641.256944444445</c:v>
                </c:pt>
                <c:pt idx="3">
                  <c:v>44641.260416666664</c:v>
                </c:pt>
                <c:pt idx="4">
                  <c:v>44641.263888888891</c:v>
                </c:pt>
                <c:pt idx="5">
                  <c:v>44641.267361111109</c:v>
                </c:pt>
                <c:pt idx="6">
                  <c:v>44641.270833333336</c:v>
                </c:pt>
                <c:pt idx="7">
                  <c:v>44641.274305555555</c:v>
                </c:pt>
                <c:pt idx="8">
                  <c:v>44641.277777777781</c:v>
                </c:pt>
                <c:pt idx="9">
                  <c:v>44641.28125</c:v>
                </c:pt>
                <c:pt idx="10">
                  <c:v>44641.284722222219</c:v>
                </c:pt>
                <c:pt idx="11">
                  <c:v>44641.288194444445</c:v>
                </c:pt>
                <c:pt idx="12">
                  <c:v>44641.291666666664</c:v>
                </c:pt>
                <c:pt idx="13">
                  <c:v>44641.295138888891</c:v>
                </c:pt>
                <c:pt idx="14">
                  <c:v>44641.298611111109</c:v>
                </c:pt>
                <c:pt idx="15">
                  <c:v>44641.302083333336</c:v>
                </c:pt>
                <c:pt idx="16">
                  <c:v>44641.305555555555</c:v>
                </c:pt>
                <c:pt idx="17">
                  <c:v>44641.309027777781</c:v>
                </c:pt>
                <c:pt idx="18">
                  <c:v>44641.3125</c:v>
                </c:pt>
                <c:pt idx="19">
                  <c:v>44641.315972222219</c:v>
                </c:pt>
                <c:pt idx="20">
                  <c:v>44641.319444444445</c:v>
                </c:pt>
                <c:pt idx="21">
                  <c:v>44641.322916666664</c:v>
                </c:pt>
                <c:pt idx="22">
                  <c:v>44641.326388888891</c:v>
                </c:pt>
                <c:pt idx="23">
                  <c:v>44641.329861111109</c:v>
                </c:pt>
                <c:pt idx="24">
                  <c:v>44641.333333333336</c:v>
                </c:pt>
                <c:pt idx="25">
                  <c:v>44641.336805555555</c:v>
                </c:pt>
                <c:pt idx="26">
                  <c:v>44641.340277777781</c:v>
                </c:pt>
                <c:pt idx="27">
                  <c:v>44641.34375</c:v>
                </c:pt>
                <c:pt idx="28">
                  <c:v>44641.347222222219</c:v>
                </c:pt>
                <c:pt idx="29">
                  <c:v>44641.350694444445</c:v>
                </c:pt>
                <c:pt idx="30">
                  <c:v>44641.354166666664</c:v>
                </c:pt>
                <c:pt idx="31">
                  <c:v>44641.357638888891</c:v>
                </c:pt>
                <c:pt idx="32">
                  <c:v>44641.361111111109</c:v>
                </c:pt>
                <c:pt idx="33">
                  <c:v>44641.364583333336</c:v>
                </c:pt>
                <c:pt idx="34">
                  <c:v>44641.368055555555</c:v>
                </c:pt>
                <c:pt idx="35">
                  <c:v>44641.371527777781</c:v>
                </c:pt>
                <c:pt idx="36">
                  <c:v>44641.375</c:v>
                </c:pt>
                <c:pt idx="37">
                  <c:v>44641.378472222219</c:v>
                </c:pt>
                <c:pt idx="38">
                  <c:v>44641.381944444445</c:v>
                </c:pt>
                <c:pt idx="39">
                  <c:v>44641.385416666664</c:v>
                </c:pt>
                <c:pt idx="40">
                  <c:v>44641.388888888891</c:v>
                </c:pt>
                <c:pt idx="41">
                  <c:v>44641.392361111109</c:v>
                </c:pt>
                <c:pt idx="42">
                  <c:v>44641.395833333336</c:v>
                </c:pt>
                <c:pt idx="43">
                  <c:v>44641.399305555555</c:v>
                </c:pt>
                <c:pt idx="44">
                  <c:v>44641.402777777781</c:v>
                </c:pt>
                <c:pt idx="45">
                  <c:v>44641.40625</c:v>
                </c:pt>
                <c:pt idx="46">
                  <c:v>44641.409722222219</c:v>
                </c:pt>
                <c:pt idx="47">
                  <c:v>44641.413194444445</c:v>
                </c:pt>
                <c:pt idx="48">
                  <c:v>44641.416666666664</c:v>
                </c:pt>
                <c:pt idx="49">
                  <c:v>44641.420138888891</c:v>
                </c:pt>
                <c:pt idx="50">
                  <c:v>44641.423611111109</c:v>
                </c:pt>
                <c:pt idx="51">
                  <c:v>44641.427083333336</c:v>
                </c:pt>
                <c:pt idx="52">
                  <c:v>44641.430555555555</c:v>
                </c:pt>
                <c:pt idx="53">
                  <c:v>44641.434027777781</c:v>
                </c:pt>
                <c:pt idx="54">
                  <c:v>44641.4375</c:v>
                </c:pt>
                <c:pt idx="55">
                  <c:v>44641.440972222219</c:v>
                </c:pt>
                <c:pt idx="56">
                  <c:v>44641.444444444445</c:v>
                </c:pt>
                <c:pt idx="57">
                  <c:v>44641.447916666664</c:v>
                </c:pt>
                <c:pt idx="58">
                  <c:v>44641.451388888891</c:v>
                </c:pt>
                <c:pt idx="59">
                  <c:v>44641.454861111109</c:v>
                </c:pt>
                <c:pt idx="60">
                  <c:v>44641.458333333336</c:v>
                </c:pt>
                <c:pt idx="61">
                  <c:v>44641.461805555555</c:v>
                </c:pt>
                <c:pt idx="62">
                  <c:v>44641.465277777781</c:v>
                </c:pt>
                <c:pt idx="63">
                  <c:v>44641.46875</c:v>
                </c:pt>
                <c:pt idx="64">
                  <c:v>44641.472222222219</c:v>
                </c:pt>
                <c:pt idx="65">
                  <c:v>44641.475694444445</c:v>
                </c:pt>
                <c:pt idx="66">
                  <c:v>44641.479166666664</c:v>
                </c:pt>
                <c:pt idx="67">
                  <c:v>44641.482638888891</c:v>
                </c:pt>
                <c:pt idx="68">
                  <c:v>44641.486111111109</c:v>
                </c:pt>
                <c:pt idx="69">
                  <c:v>44641.489583333336</c:v>
                </c:pt>
                <c:pt idx="70">
                  <c:v>44641.493055555555</c:v>
                </c:pt>
                <c:pt idx="71">
                  <c:v>44641.496527777781</c:v>
                </c:pt>
                <c:pt idx="72">
                  <c:v>44641.5</c:v>
                </c:pt>
                <c:pt idx="73">
                  <c:v>44641.503472222219</c:v>
                </c:pt>
                <c:pt idx="74">
                  <c:v>44641.506944444445</c:v>
                </c:pt>
                <c:pt idx="75">
                  <c:v>44641.510416666664</c:v>
                </c:pt>
                <c:pt idx="76">
                  <c:v>44641.513888888891</c:v>
                </c:pt>
                <c:pt idx="77">
                  <c:v>44641.517361111109</c:v>
                </c:pt>
                <c:pt idx="78">
                  <c:v>44641.520833333336</c:v>
                </c:pt>
                <c:pt idx="79">
                  <c:v>44641.524305555555</c:v>
                </c:pt>
                <c:pt idx="80">
                  <c:v>44641.527777777781</c:v>
                </c:pt>
                <c:pt idx="81">
                  <c:v>44641.53125</c:v>
                </c:pt>
                <c:pt idx="82">
                  <c:v>44641.534722222219</c:v>
                </c:pt>
                <c:pt idx="83">
                  <c:v>44641.538194444445</c:v>
                </c:pt>
                <c:pt idx="84">
                  <c:v>44641.541666666664</c:v>
                </c:pt>
                <c:pt idx="85">
                  <c:v>44641.545138888891</c:v>
                </c:pt>
                <c:pt idx="86">
                  <c:v>44641.548611111109</c:v>
                </c:pt>
                <c:pt idx="87">
                  <c:v>44641.552083333336</c:v>
                </c:pt>
                <c:pt idx="88">
                  <c:v>44641.555555555555</c:v>
                </c:pt>
                <c:pt idx="89">
                  <c:v>44641.559027777781</c:v>
                </c:pt>
                <c:pt idx="90">
                  <c:v>44641.5625</c:v>
                </c:pt>
                <c:pt idx="91">
                  <c:v>44641.565972222219</c:v>
                </c:pt>
                <c:pt idx="92">
                  <c:v>44641.569444444445</c:v>
                </c:pt>
                <c:pt idx="93">
                  <c:v>44641.572916666664</c:v>
                </c:pt>
                <c:pt idx="94">
                  <c:v>44641.576388888891</c:v>
                </c:pt>
                <c:pt idx="95">
                  <c:v>44641.579861111109</c:v>
                </c:pt>
                <c:pt idx="96">
                  <c:v>44641.583333333336</c:v>
                </c:pt>
                <c:pt idx="97">
                  <c:v>44641.586805555555</c:v>
                </c:pt>
                <c:pt idx="98">
                  <c:v>44641.590277777781</c:v>
                </c:pt>
                <c:pt idx="99">
                  <c:v>44641.59375</c:v>
                </c:pt>
                <c:pt idx="100">
                  <c:v>44641.597222222219</c:v>
                </c:pt>
                <c:pt idx="101">
                  <c:v>44641.600694444445</c:v>
                </c:pt>
                <c:pt idx="102">
                  <c:v>44641.604166666664</c:v>
                </c:pt>
                <c:pt idx="103">
                  <c:v>44641.607638888891</c:v>
                </c:pt>
                <c:pt idx="104">
                  <c:v>44641.611111111109</c:v>
                </c:pt>
                <c:pt idx="105">
                  <c:v>44641.614583333336</c:v>
                </c:pt>
                <c:pt idx="106">
                  <c:v>44641.618055555555</c:v>
                </c:pt>
                <c:pt idx="107">
                  <c:v>44641.621527777781</c:v>
                </c:pt>
                <c:pt idx="108">
                  <c:v>44641.625</c:v>
                </c:pt>
                <c:pt idx="109">
                  <c:v>44641.628472222219</c:v>
                </c:pt>
                <c:pt idx="110">
                  <c:v>44641.631944444445</c:v>
                </c:pt>
                <c:pt idx="111">
                  <c:v>44641.635416666664</c:v>
                </c:pt>
                <c:pt idx="112">
                  <c:v>44641.638888888891</c:v>
                </c:pt>
                <c:pt idx="113">
                  <c:v>44641.642361111109</c:v>
                </c:pt>
                <c:pt idx="114">
                  <c:v>44641.645833333336</c:v>
                </c:pt>
                <c:pt idx="115">
                  <c:v>44641.649305555555</c:v>
                </c:pt>
                <c:pt idx="116">
                  <c:v>44641.652777777781</c:v>
                </c:pt>
                <c:pt idx="117">
                  <c:v>44641.65625</c:v>
                </c:pt>
                <c:pt idx="118">
                  <c:v>44641.659722222219</c:v>
                </c:pt>
                <c:pt idx="119">
                  <c:v>44641.663194444445</c:v>
                </c:pt>
                <c:pt idx="120">
                  <c:v>44641.666666666664</c:v>
                </c:pt>
                <c:pt idx="121">
                  <c:v>44641.670138888891</c:v>
                </c:pt>
                <c:pt idx="122">
                  <c:v>44641.673611111109</c:v>
                </c:pt>
                <c:pt idx="123">
                  <c:v>44641.677083333336</c:v>
                </c:pt>
                <c:pt idx="124">
                  <c:v>44641.680555555555</c:v>
                </c:pt>
                <c:pt idx="125">
                  <c:v>44641.684027777781</c:v>
                </c:pt>
                <c:pt idx="126">
                  <c:v>44641.6875</c:v>
                </c:pt>
                <c:pt idx="127">
                  <c:v>44641.690972222219</c:v>
                </c:pt>
                <c:pt idx="128">
                  <c:v>44641.694444444445</c:v>
                </c:pt>
                <c:pt idx="129">
                  <c:v>44641.697916666664</c:v>
                </c:pt>
                <c:pt idx="130">
                  <c:v>44641.701388888891</c:v>
                </c:pt>
                <c:pt idx="131">
                  <c:v>44641.704861111109</c:v>
                </c:pt>
                <c:pt idx="132">
                  <c:v>44641.708333333336</c:v>
                </c:pt>
                <c:pt idx="133">
                  <c:v>44641.711805555555</c:v>
                </c:pt>
                <c:pt idx="134">
                  <c:v>44641.715277777781</c:v>
                </c:pt>
                <c:pt idx="135">
                  <c:v>44641.71875</c:v>
                </c:pt>
                <c:pt idx="136">
                  <c:v>44641.722222222219</c:v>
                </c:pt>
                <c:pt idx="137">
                  <c:v>44641.725694444445</c:v>
                </c:pt>
                <c:pt idx="138">
                  <c:v>44641.729166666664</c:v>
                </c:pt>
                <c:pt idx="139">
                  <c:v>44641.732638888891</c:v>
                </c:pt>
                <c:pt idx="140">
                  <c:v>44641.736111111109</c:v>
                </c:pt>
                <c:pt idx="141">
                  <c:v>44641.739583333336</c:v>
                </c:pt>
                <c:pt idx="142">
                  <c:v>44641.743055555555</c:v>
                </c:pt>
                <c:pt idx="143">
                  <c:v>44641.746527777781</c:v>
                </c:pt>
                <c:pt idx="144">
                  <c:v>44641.75</c:v>
                </c:pt>
              </c:numCache>
            </c:numRef>
          </c:xVal>
          <c:yVal>
            <c:numRef>
              <c:f>Simulation_March!$BF$3:$BF$147</c:f>
              <c:numCache>
                <c:formatCode>General</c:formatCode>
                <c:ptCount val="14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20</c:v>
                </c:pt>
                <c:pt idx="22">
                  <c:v>20</c:v>
                </c:pt>
                <c:pt idx="23">
                  <c:v>20</c:v>
                </c:pt>
                <c:pt idx="24">
                  <c:v>20</c:v>
                </c:pt>
                <c:pt idx="25">
                  <c:v>20</c:v>
                </c:pt>
                <c:pt idx="26">
                  <c:v>20</c:v>
                </c:pt>
                <c:pt idx="27">
                  <c:v>20</c:v>
                </c:pt>
                <c:pt idx="28">
                  <c:v>20</c:v>
                </c:pt>
                <c:pt idx="29">
                  <c:v>20</c:v>
                </c:pt>
                <c:pt idx="30">
                  <c:v>20</c:v>
                </c:pt>
                <c:pt idx="31">
                  <c:v>20</c:v>
                </c:pt>
                <c:pt idx="32">
                  <c:v>20</c:v>
                </c:pt>
                <c:pt idx="33">
                  <c:v>20</c:v>
                </c:pt>
                <c:pt idx="34">
                  <c:v>20</c:v>
                </c:pt>
                <c:pt idx="35">
                  <c:v>20</c:v>
                </c:pt>
                <c:pt idx="36">
                  <c:v>20</c:v>
                </c:pt>
                <c:pt idx="37">
                  <c:v>20</c:v>
                </c:pt>
                <c:pt idx="38">
                  <c:v>20</c:v>
                </c:pt>
                <c:pt idx="39">
                  <c:v>20</c:v>
                </c:pt>
                <c:pt idx="40">
                  <c:v>20</c:v>
                </c:pt>
                <c:pt idx="41">
                  <c:v>20</c:v>
                </c:pt>
                <c:pt idx="42">
                  <c:v>20</c:v>
                </c:pt>
                <c:pt idx="43">
                  <c:v>20</c:v>
                </c:pt>
                <c:pt idx="44">
                  <c:v>20</c:v>
                </c:pt>
                <c:pt idx="45">
                  <c:v>20</c:v>
                </c:pt>
                <c:pt idx="46">
                  <c:v>20</c:v>
                </c:pt>
                <c:pt idx="47">
                  <c:v>20</c:v>
                </c:pt>
                <c:pt idx="48">
                  <c:v>20</c:v>
                </c:pt>
                <c:pt idx="49">
                  <c:v>20</c:v>
                </c:pt>
                <c:pt idx="50">
                  <c:v>20</c:v>
                </c:pt>
                <c:pt idx="51">
                  <c:v>20</c:v>
                </c:pt>
                <c:pt idx="52">
                  <c:v>20</c:v>
                </c:pt>
                <c:pt idx="53">
                  <c:v>20</c:v>
                </c:pt>
                <c:pt idx="54">
                  <c:v>20</c:v>
                </c:pt>
                <c:pt idx="55">
                  <c:v>20</c:v>
                </c:pt>
                <c:pt idx="56">
                  <c:v>20</c:v>
                </c:pt>
                <c:pt idx="57">
                  <c:v>20</c:v>
                </c:pt>
                <c:pt idx="58">
                  <c:v>20</c:v>
                </c:pt>
                <c:pt idx="59">
                  <c:v>20</c:v>
                </c:pt>
                <c:pt idx="60">
                  <c:v>20</c:v>
                </c:pt>
                <c:pt idx="61">
                  <c:v>20</c:v>
                </c:pt>
                <c:pt idx="62">
                  <c:v>20</c:v>
                </c:pt>
                <c:pt idx="63">
                  <c:v>20</c:v>
                </c:pt>
                <c:pt idx="64">
                  <c:v>20</c:v>
                </c:pt>
                <c:pt idx="65">
                  <c:v>20</c:v>
                </c:pt>
                <c:pt idx="66">
                  <c:v>20</c:v>
                </c:pt>
                <c:pt idx="67">
                  <c:v>20</c:v>
                </c:pt>
                <c:pt idx="68">
                  <c:v>20</c:v>
                </c:pt>
                <c:pt idx="69">
                  <c:v>20</c:v>
                </c:pt>
                <c:pt idx="70">
                  <c:v>20</c:v>
                </c:pt>
                <c:pt idx="71">
                  <c:v>20</c:v>
                </c:pt>
                <c:pt idx="72">
                  <c:v>20</c:v>
                </c:pt>
                <c:pt idx="73">
                  <c:v>20</c:v>
                </c:pt>
                <c:pt idx="74">
                  <c:v>20</c:v>
                </c:pt>
                <c:pt idx="75">
                  <c:v>20</c:v>
                </c:pt>
                <c:pt idx="76">
                  <c:v>20</c:v>
                </c:pt>
                <c:pt idx="77">
                  <c:v>20</c:v>
                </c:pt>
                <c:pt idx="78">
                  <c:v>20</c:v>
                </c:pt>
                <c:pt idx="79">
                  <c:v>20</c:v>
                </c:pt>
                <c:pt idx="80">
                  <c:v>20</c:v>
                </c:pt>
                <c:pt idx="81">
                  <c:v>20</c:v>
                </c:pt>
                <c:pt idx="82">
                  <c:v>20</c:v>
                </c:pt>
                <c:pt idx="83">
                  <c:v>20</c:v>
                </c:pt>
                <c:pt idx="84">
                  <c:v>20</c:v>
                </c:pt>
                <c:pt idx="85">
                  <c:v>20</c:v>
                </c:pt>
                <c:pt idx="86">
                  <c:v>20</c:v>
                </c:pt>
                <c:pt idx="87">
                  <c:v>20</c:v>
                </c:pt>
                <c:pt idx="88">
                  <c:v>20</c:v>
                </c:pt>
                <c:pt idx="89">
                  <c:v>20</c:v>
                </c:pt>
                <c:pt idx="90">
                  <c:v>20</c:v>
                </c:pt>
                <c:pt idx="91">
                  <c:v>20</c:v>
                </c:pt>
                <c:pt idx="92">
                  <c:v>20</c:v>
                </c:pt>
                <c:pt idx="93">
                  <c:v>20</c:v>
                </c:pt>
                <c:pt idx="94">
                  <c:v>20</c:v>
                </c:pt>
                <c:pt idx="95">
                  <c:v>20</c:v>
                </c:pt>
                <c:pt idx="96">
                  <c:v>20</c:v>
                </c:pt>
                <c:pt idx="97">
                  <c:v>20</c:v>
                </c:pt>
                <c:pt idx="98">
                  <c:v>20</c:v>
                </c:pt>
                <c:pt idx="99">
                  <c:v>20</c:v>
                </c:pt>
                <c:pt idx="100">
                  <c:v>20</c:v>
                </c:pt>
                <c:pt idx="101">
                  <c:v>20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numCache>
            </c:numRef>
          </c:yVal>
          <c:smooth val="0"/>
          <c:extLst>
            <c:ext xmlns:c16="http://schemas.microsoft.com/office/drawing/2014/chart" uri="{C3380CC4-5D6E-409C-BE32-E72D297353CC}">
              <c16:uniqueId val="{00000000-FFC8-4465-9F73-E9EAB224923C}"/>
            </c:ext>
          </c:extLst>
        </c:ser>
        <c:ser>
          <c:idx val="1"/>
          <c:order val="1"/>
          <c:tx>
            <c:strRef>
              <c:f>Simulation_March!$BO$2</c:f>
              <c:strCache>
                <c:ptCount val="1"/>
                <c:pt idx="0">
                  <c:v>EV1 </c:v>
                </c:pt>
              </c:strCache>
            </c:strRef>
          </c:tx>
          <c:spPr>
            <a:ln w="9525"/>
          </c:spPr>
          <c:marker>
            <c:symbol val="circle"/>
            <c:size val="2"/>
            <c:spPr>
              <a:ln w="6350"/>
            </c:spPr>
          </c:marker>
          <c:dPt>
            <c:idx val="107"/>
            <c:marker>
              <c:spPr>
                <a:ln w="9525"/>
              </c:spPr>
            </c:marker>
            <c:bubble3D val="0"/>
            <c:extLst>
              <c:ext xmlns:c16="http://schemas.microsoft.com/office/drawing/2014/chart" uri="{C3380CC4-5D6E-409C-BE32-E72D297353CC}">
                <c16:uniqueId val="{00000001-FFC8-4465-9F73-E9EAB224923C}"/>
              </c:ext>
            </c:extLst>
          </c:dPt>
          <c:xVal>
            <c:numRef>
              <c:f>Simulation_March!$A$3:$A$147</c:f>
              <c:numCache>
                <c:formatCode>m/d/yyyy\ h:mm</c:formatCode>
                <c:ptCount val="145"/>
                <c:pt idx="0">
                  <c:v>44641.25</c:v>
                </c:pt>
                <c:pt idx="1">
                  <c:v>44641.253472222219</c:v>
                </c:pt>
                <c:pt idx="2">
                  <c:v>44641.256944444445</c:v>
                </c:pt>
                <c:pt idx="3">
                  <c:v>44641.260416666664</c:v>
                </c:pt>
                <c:pt idx="4">
                  <c:v>44641.263888888891</c:v>
                </c:pt>
                <c:pt idx="5">
                  <c:v>44641.267361111109</c:v>
                </c:pt>
                <c:pt idx="6">
                  <c:v>44641.270833333336</c:v>
                </c:pt>
                <c:pt idx="7">
                  <c:v>44641.274305555555</c:v>
                </c:pt>
                <c:pt idx="8">
                  <c:v>44641.277777777781</c:v>
                </c:pt>
                <c:pt idx="9">
                  <c:v>44641.28125</c:v>
                </c:pt>
                <c:pt idx="10">
                  <c:v>44641.284722222219</c:v>
                </c:pt>
                <c:pt idx="11">
                  <c:v>44641.288194444445</c:v>
                </c:pt>
                <c:pt idx="12">
                  <c:v>44641.291666666664</c:v>
                </c:pt>
                <c:pt idx="13">
                  <c:v>44641.295138888891</c:v>
                </c:pt>
                <c:pt idx="14">
                  <c:v>44641.298611111109</c:v>
                </c:pt>
                <c:pt idx="15">
                  <c:v>44641.302083333336</c:v>
                </c:pt>
                <c:pt idx="16">
                  <c:v>44641.305555555555</c:v>
                </c:pt>
                <c:pt idx="17">
                  <c:v>44641.309027777781</c:v>
                </c:pt>
                <c:pt idx="18">
                  <c:v>44641.3125</c:v>
                </c:pt>
                <c:pt idx="19">
                  <c:v>44641.315972222219</c:v>
                </c:pt>
                <c:pt idx="20">
                  <c:v>44641.319444444445</c:v>
                </c:pt>
                <c:pt idx="21">
                  <c:v>44641.322916666664</c:v>
                </c:pt>
                <c:pt idx="22">
                  <c:v>44641.326388888891</c:v>
                </c:pt>
                <c:pt idx="23">
                  <c:v>44641.329861111109</c:v>
                </c:pt>
                <c:pt idx="24">
                  <c:v>44641.333333333336</c:v>
                </c:pt>
                <c:pt idx="25">
                  <c:v>44641.336805555555</c:v>
                </c:pt>
                <c:pt idx="26">
                  <c:v>44641.340277777781</c:v>
                </c:pt>
                <c:pt idx="27">
                  <c:v>44641.34375</c:v>
                </c:pt>
                <c:pt idx="28">
                  <c:v>44641.347222222219</c:v>
                </c:pt>
                <c:pt idx="29">
                  <c:v>44641.350694444445</c:v>
                </c:pt>
                <c:pt idx="30">
                  <c:v>44641.354166666664</c:v>
                </c:pt>
                <c:pt idx="31">
                  <c:v>44641.357638888891</c:v>
                </c:pt>
                <c:pt idx="32">
                  <c:v>44641.361111111109</c:v>
                </c:pt>
                <c:pt idx="33">
                  <c:v>44641.364583333336</c:v>
                </c:pt>
                <c:pt idx="34">
                  <c:v>44641.368055555555</c:v>
                </c:pt>
                <c:pt idx="35">
                  <c:v>44641.371527777781</c:v>
                </c:pt>
                <c:pt idx="36">
                  <c:v>44641.375</c:v>
                </c:pt>
                <c:pt idx="37">
                  <c:v>44641.378472222219</c:v>
                </c:pt>
                <c:pt idx="38">
                  <c:v>44641.381944444445</c:v>
                </c:pt>
                <c:pt idx="39">
                  <c:v>44641.385416666664</c:v>
                </c:pt>
                <c:pt idx="40">
                  <c:v>44641.388888888891</c:v>
                </c:pt>
                <c:pt idx="41">
                  <c:v>44641.392361111109</c:v>
                </c:pt>
                <c:pt idx="42">
                  <c:v>44641.395833333336</c:v>
                </c:pt>
                <c:pt idx="43">
                  <c:v>44641.399305555555</c:v>
                </c:pt>
                <c:pt idx="44">
                  <c:v>44641.402777777781</c:v>
                </c:pt>
                <c:pt idx="45">
                  <c:v>44641.40625</c:v>
                </c:pt>
                <c:pt idx="46">
                  <c:v>44641.409722222219</c:v>
                </c:pt>
                <c:pt idx="47">
                  <c:v>44641.413194444445</c:v>
                </c:pt>
                <c:pt idx="48">
                  <c:v>44641.416666666664</c:v>
                </c:pt>
                <c:pt idx="49">
                  <c:v>44641.420138888891</c:v>
                </c:pt>
                <c:pt idx="50">
                  <c:v>44641.423611111109</c:v>
                </c:pt>
                <c:pt idx="51">
                  <c:v>44641.427083333336</c:v>
                </c:pt>
                <c:pt idx="52">
                  <c:v>44641.430555555555</c:v>
                </c:pt>
                <c:pt idx="53">
                  <c:v>44641.434027777781</c:v>
                </c:pt>
                <c:pt idx="54">
                  <c:v>44641.4375</c:v>
                </c:pt>
                <c:pt idx="55">
                  <c:v>44641.440972222219</c:v>
                </c:pt>
                <c:pt idx="56">
                  <c:v>44641.444444444445</c:v>
                </c:pt>
                <c:pt idx="57">
                  <c:v>44641.447916666664</c:v>
                </c:pt>
                <c:pt idx="58">
                  <c:v>44641.451388888891</c:v>
                </c:pt>
                <c:pt idx="59">
                  <c:v>44641.454861111109</c:v>
                </c:pt>
                <c:pt idx="60">
                  <c:v>44641.458333333336</c:v>
                </c:pt>
                <c:pt idx="61">
                  <c:v>44641.461805555555</c:v>
                </c:pt>
                <c:pt idx="62">
                  <c:v>44641.465277777781</c:v>
                </c:pt>
                <c:pt idx="63">
                  <c:v>44641.46875</c:v>
                </c:pt>
                <c:pt idx="64">
                  <c:v>44641.472222222219</c:v>
                </c:pt>
                <c:pt idx="65">
                  <c:v>44641.475694444445</c:v>
                </c:pt>
                <c:pt idx="66">
                  <c:v>44641.479166666664</c:v>
                </c:pt>
                <c:pt idx="67">
                  <c:v>44641.482638888891</c:v>
                </c:pt>
                <c:pt idx="68">
                  <c:v>44641.486111111109</c:v>
                </c:pt>
                <c:pt idx="69">
                  <c:v>44641.489583333336</c:v>
                </c:pt>
                <c:pt idx="70">
                  <c:v>44641.493055555555</c:v>
                </c:pt>
                <c:pt idx="71">
                  <c:v>44641.496527777781</c:v>
                </c:pt>
                <c:pt idx="72">
                  <c:v>44641.5</c:v>
                </c:pt>
                <c:pt idx="73">
                  <c:v>44641.503472222219</c:v>
                </c:pt>
                <c:pt idx="74">
                  <c:v>44641.506944444445</c:v>
                </c:pt>
                <c:pt idx="75">
                  <c:v>44641.510416666664</c:v>
                </c:pt>
                <c:pt idx="76">
                  <c:v>44641.513888888891</c:v>
                </c:pt>
                <c:pt idx="77">
                  <c:v>44641.517361111109</c:v>
                </c:pt>
                <c:pt idx="78">
                  <c:v>44641.520833333336</c:v>
                </c:pt>
                <c:pt idx="79">
                  <c:v>44641.524305555555</c:v>
                </c:pt>
                <c:pt idx="80">
                  <c:v>44641.527777777781</c:v>
                </c:pt>
                <c:pt idx="81">
                  <c:v>44641.53125</c:v>
                </c:pt>
                <c:pt idx="82">
                  <c:v>44641.534722222219</c:v>
                </c:pt>
                <c:pt idx="83">
                  <c:v>44641.538194444445</c:v>
                </c:pt>
                <c:pt idx="84">
                  <c:v>44641.541666666664</c:v>
                </c:pt>
                <c:pt idx="85">
                  <c:v>44641.545138888891</c:v>
                </c:pt>
                <c:pt idx="86">
                  <c:v>44641.548611111109</c:v>
                </c:pt>
                <c:pt idx="87">
                  <c:v>44641.552083333336</c:v>
                </c:pt>
                <c:pt idx="88">
                  <c:v>44641.555555555555</c:v>
                </c:pt>
                <c:pt idx="89">
                  <c:v>44641.559027777781</c:v>
                </c:pt>
                <c:pt idx="90">
                  <c:v>44641.5625</c:v>
                </c:pt>
                <c:pt idx="91">
                  <c:v>44641.565972222219</c:v>
                </c:pt>
                <c:pt idx="92">
                  <c:v>44641.569444444445</c:v>
                </c:pt>
                <c:pt idx="93">
                  <c:v>44641.572916666664</c:v>
                </c:pt>
                <c:pt idx="94">
                  <c:v>44641.576388888891</c:v>
                </c:pt>
                <c:pt idx="95">
                  <c:v>44641.579861111109</c:v>
                </c:pt>
                <c:pt idx="96">
                  <c:v>44641.583333333336</c:v>
                </c:pt>
                <c:pt idx="97">
                  <c:v>44641.586805555555</c:v>
                </c:pt>
                <c:pt idx="98">
                  <c:v>44641.590277777781</c:v>
                </c:pt>
                <c:pt idx="99">
                  <c:v>44641.59375</c:v>
                </c:pt>
                <c:pt idx="100">
                  <c:v>44641.597222222219</c:v>
                </c:pt>
                <c:pt idx="101">
                  <c:v>44641.600694444445</c:v>
                </c:pt>
                <c:pt idx="102">
                  <c:v>44641.604166666664</c:v>
                </c:pt>
                <c:pt idx="103">
                  <c:v>44641.607638888891</c:v>
                </c:pt>
                <c:pt idx="104">
                  <c:v>44641.611111111109</c:v>
                </c:pt>
                <c:pt idx="105">
                  <c:v>44641.614583333336</c:v>
                </c:pt>
                <c:pt idx="106">
                  <c:v>44641.618055555555</c:v>
                </c:pt>
                <c:pt idx="107">
                  <c:v>44641.621527777781</c:v>
                </c:pt>
                <c:pt idx="108">
                  <c:v>44641.625</c:v>
                </c:pt>
                <c:pt idx="109">
                  <c:v>44641.628472222219</c:v>
                </c:pt>
                <c:pt idx="110">
                  <c:v>44641.631944444445</c:v>
                </c:pt>
                <c:pt idx="111">
                  <c:v>44641.635416666664</c:v>
                </c:pt>
                <c:pt idx="112">
                  <c:v>44641.638888888891</c:v>
                </c:pt>
                <c:pt idx="113">
                  <c:v>44641.642361111109</c:v>
                </c:pt>
                <c:pt idx="114">
                  <c:v>44641.645833333336</c:v>
                </c:pt>
                <c:pt idx="115">
                  <c:v>44641.649305555555</c:v>
                </c:pt>
                <c:pt idx="116">
                  <c:v>44641.652777777781</c:v>
                </c:pt>
                <c:pt idx="117">
                  <c:v>44641.65625</c:v>
                </c:pt>
                <c:pt idx="118">
                  <c:v>44641.659722222219</c:v>
                </c:pt>
                <c:pt idx="119">
                  <c:v>44641.663194444445</c:v>
                </c:pt>
                <c:pt idx="120">
                  <c:v>44641.666666666664</c:v>
                </c:pt>
                <c:pt idx="121">
                  <c:v>44641.670138888891</c:v>
                </c:pt>
                <c:pt idx="122">
                  <c:v>44641.673611111109</c:v>
                </c:pt>
                <c:pt idx="123">
                  <c:v>44641.677083333336</c:v>
                </c:pt>
                <c:pt idx="124">
                  <c:v>44641.680555555555</c:v>
                </c:pt>
                <c:pt idx="125">
                  <c:v>44641.684027777781</c:v>
                </c:pt>
                <c:pt idx="126">
                  <c:v>44641.6875</c:v>
                </c:pt>
                <c:pt idx="127">
                  <c:v>44641.690972222219</c:v>
                </c:pt>
                <c:pt idx="128">
                  <c:v>44641.694444444445</c:v>
                </c:pt>
                <c:pt idx="129">
                  <c:v>44641.697916666664</c:v>
                </c:pt>
                <c:pt idx="130">
                  <c:v>44641.701388888891</c:v>
                </c:pt>
                <c:pt idx="131">
                  <c:v>44641.704861111109</c:v>
                </c:pt>
                <c:pt idx="132">
                  <c:v>44641.708333333336</c:v>
                </c:pt>
                <c:pt idx="133">
                  <c:v>44641.711805555555</c:v>
                </c:pt>
                <c:pt idx="134">
                  <c:v>44641.715277777781</c:v>
                </c:pt>
                <c:pt idx="135">
                  <c:v>44641.71875</c:v>
                </c:pt>
                <c:pt idx="136">
                  <c:v>44641.722222222219</c:v>
                </c:pt>
                <c:pt idx="137">
                  <c:v>44641.725694444445</c:v>
                </c:pt>
                <c:pt idx="138">
                  <c:v>44641.729166666664</c:v>
                </c:pt>
                <c:pt idx="139">
                  <c:v>44641.732638888891</c:v>
                </c:pt>
                <c:pt idx="140">
                  <c:v>44641.736111111109</c:v>
                </c:pt>
                <c:pt idx="141">
                  <c:v>44641.739583333336</c:v>
                </c:pt>
                <c:pt idx="142">
                  <c:v>44641.743055555555</c:v>
                </c:pt>
                <c:pt idx="143">
                  <c:v>44641.746527777781</c:v>
                </c:pt>
                <c:pt idx="144">
                  <c:v>44641.75</c:v>
                </c:pt>
              </c:numCache>
            </c:numRef>
          </c:xVal>
          <c:yVal>
            <c:numRef>
              <c:f>Simulation_March!$BN$3:$BN$147</c:f>
              <c:numCache>
                <c:formatCode>General</c:formatCode>
                <c:ptCount val="14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6</c:v>
                </c:pt>
                <c:pt idx="31">
                  <c:v>6</c:v>
                </c:pt>
                <c:pt idx="32">
                  <c:v>6</c:v>
                </c:pt>
                <c:pt idx="33">
                  <c:v>6</c:v>
                </c:pt>
                <c:pt idx="34">
                  <c:v>6</c:v>
                </c:pt>
                <c:pt idx="35">
                  <c:v>6</c:v>
                </c:pt>
                <c:pt idx="36">
                  <c:v>6</c:v>
                </c:pt>
                <c:pt idx="37">
                  <c:v>6</c:v>
                </c:pt>
                <c:pt idx="38">
                  <c:v>6</c:v>
                </c:pt>
                <c:pt idx="39">
                  <c:v>6</c:v>
                </c:pt>
                <c:pt idx="40">
                  <c:v>6</c:v>
                </c:pt>
                <c:pt idx="41">
                  <c:v>6</c:v>
                </c:pt>
                <c:pt idx="42">
                  <c:v>6</c:v>
                </c:pt>
                <c:pt idx="43">
                  <c:v>6</c:v>
                </c:pt>
                <c:pt idx="44">
                  <c:v>6</c:v>
                </c:pt>
                <c:pt idx="45">
                  <c:v>6</c:v>
                </c:pt>
                <c:pt idx="46">
                  <c:v>6</c:v>
                </c:pt>
                <c:pt idx="47">
                  <c:v>6</c:v>
                </c:pt>
                <c:pt idx="48">
                  <c:v>6</c:v>
                </c:pt>
                <c:pt idx="49">
                  <c:v>6</c:v>
                </c:pt>
                <c:pt idx="50">
                  <c:v>6</c:v>
                </c:pt>
                <c:pt idx="51">
                  <c:v>6</c:v>
                </c:pt>
                <c:pt idx="52">
                  <c:v>6</c:v>
                </c:pt>
                <c:pt idx="53">
                  <c:v>6</c:v>
                </c:pt>
                <c:pt idx="54">
                  <c:v>6</c:v>
                </c:pt>
                <c:pt idx="55">
                  <c:v>6</c:v>
                </c:pt>
                <c:pt idx="56">
                  <c:v>6</c:v>
                </c:pt>
                <c:pt idx="57">
                  <c:v>6</c:v>
                </c:pt>
                <c:pt idx="58">
                  <c:v>6</c:v>
                </c:pt>
                <c:pt idx="59">
                  <c:v>6</c:v>
                </c:pt>
                <c:pt idx="60">
                  <c:v>6</c:v>
                </c:pt>
                <c:pt idx="61">
                  <c:v>6</c:v>
                </c:pt>
                <c:pt idx="62">
                  <c:v>20</c:v>
                </c:pt>
                <c:pt idx="63">
                  <c:v>20</c:v>
                </c:pt>
                <c:pt idx="64">
                  <c:v>14.97</c:v>
                </c:pt>
                <c:pt idx="65">
                  <c:v>20</c:v>
                </c:pt>
                <c:pt idx="66">
                  <c:v>20</c:v>
                </c:pt>
                <c:pt idx="67">
                  <c:v>6</c:v>
                </c:pt>
                <c:pt idx="68">
                  <c:v>6</c:v>
                </c:pt>
                <c:pt idx="69">
                  <c:v>6</c:v>
                </c:pt>
                <c:pt idx="70">
                  <c:v>20</c:v>
                </c:pt>
                <c:pt idx="71">
                  <c:v>20</c:v>
                </c:pt>
                <c:pt idx="72">
                  <c:v>20</c:v>
                </c:pt>
                <c:pt idx="73">
                  <c:v>20</c:v>
                </c:pt>
                <c:pt idx="74">
                  <c:v>20</c:v>
                </c:pt>
                <c:pt idx="75">
                  <c:v>20</c:v>
                </c:pt>
                <c:pt idx="76">
                  <c:v>20</c:v>
                </c:pt>
                <c:pt idx="77">
                  <c:v>20</c:v>
                </c:pt>
                <c:pt idx="78">
                  <c:v>20</c:v>
                </c:pt>
                <c:pt idx="79">
                  <c:v>20</c:v>
                </c:pt>
                <c:pt idx="80">
                  <c:v>20</c:v>
                </c:pt>
                <c:pt idx="81">
                  <c:v>20</c:v>
                </c:pt>
                <c:pt idx="82">
                  <c:v>20</c:v>
                </c:pt>
                <c:pt idx="83">
                  <c:v>20</c:v>
                </c:pt>
                <c:pt idx="84">
                  <c:v>20</c:v>
                </c:pt>
                <c:pt idx="85">
                  <c:v>20</c:v>
                </c:pt>
                <c:pt idx="86">
                  <c:v>20</c:v>
                </c:pt>
                <c:pt idx="87">
                  <c:v>20</c:v>
                </c:pt>
                <c:pt idx="88">
                  <c:v>20</c:v>
                </c:pt>
                <c:pt idx="89">
                  <c:v>20</c:v>
                </c:pt>
                <c:pt idx="90">
                  <c:v>20</c:v>
                </c:pt>
                <c:pt idx="91">
                  <c:v>20</c:v>
                </c:pt>
                <c:pt idx="92">
                  <c:v>20</c:v>
                </c:pt>
                <c:pt idx="93">
                  <c:v>20</c:v>
                </c:pt>
                <c:pt idx="94">
                  <c:v>20</c:v>
                </c:pt>
                <c:pt idx="95">
                  <c:v>20</c:v>
                </c:pt>
                <c:pt idx="96">
                  <c:v>20</c:v>
                </c:pt>
                <c:pt idx="97">
                  <c:v>20</c:v>
                </c:pt>
                <c:pt idx="98">
                  <c:v>20</c:v>
                </c:pt>
                <c:pt idx="99">
                  <c:v>20</c:v>
                </c:pt>
                <c:pt idx="100">
                  <c:v>20</c:v>
                </c:pt>
                <c:pt idx="101">
                  <c:v>20</c:v>
                </c:pt>
                <c:pt idx="102">
                  <c:v>20</c:v>
                </c:pt>
                <c:pt idx="103">
                  <c:v>20</c:v>
                </c:pt>
                <c:pt idx="104">
                  <c:v>20</c:v>
                </c:pt>
                <c:pt idx="105">
                  <c:v>20</c:v>
                </c:pt>
                <c:pt idx="106">
                  <c:v>20</c:v>
                </c:pt>
                <c:pt idx="107">
                  <c:v>20</c:v>
                </c:pt>
                <c:pt idx="108">
                  <c:v>20</c:v>
                </c:pt>
                <c:pt idx="109">
                  <c:v>20</c:v>
                </c:pt>
                <c:pt idx="110">
                  <c:v>20</c:v>
                </c:pt>
                <c:pt idx="111">
                  <c:v>20</c:v>
                </c:pt>
                <c:pt idx="112">
                  <c:v>20</c:v>
                </c:pt>
                <c:pt idx="113">
                  <c:v>20</c:v>
                </c:pt>
                <c:pt idx="114">
                  <c:v>20</c:v>
                </c:pt>
                <c:pt idx="115">
                  <c:v>20</c:v>
                </c:pt>
                <c:pt idx="116">
                  <c:v>20</c:v>
                </c:pt>
                <c:pt idx="117">
                  <c:v>20</c:v>
                </c:pt>
                <c:pt idx="118">
                  <c:v>20</c:v>
                </c:pt>
                <c:pt idx="119">
                  <c:v>20</c:v>
                </c:pt>
                <c:pt idx="120">
                  <c:v>20</c:v>
                </c:pt>
                <c:pt idx="121">
                  <c:v>20</c:v>
                </c:pt>
                <c:pt idx="122">
                  <c:v>20</c:v>
                </c:pt>
                <c:pt idx="123">
                  <c:v>20</c:v>
                </c:pt>
                <c:pt idx="124">
                  <c:v>20</c:v>
                </c:pt>
                <c:pt idx="125">
                  <c:v>20</c:v>
                </c:pt>
                <c:pt idx="126">
                  <c:v>20</c:v>
                </c:pt>
                <c:pt idx="127">
                  <c:v>20</c:v>
                </c:pt>
                <c:pt idx="128">
                  <c:v>20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numCache>
            </c:numRef>
          </c:yVal>
          <c:smooth val="0"/>
          <c:extLst>
            <c:ext xmlns:c16="http://schemas.microsoft.com/office/drawing/2014/chart" uri="{C3380CC4-5D6E-409C-BE32-E72D297353CC}">
              <c16:uniqueId val="{00000002-FFC8-4465-9F73-E9EAB224923C}"/>
            </c:ext>
          </c:extLst>
        </c:ser>
        <c:ser>
          <c:idx val="0"/>
          <c:order val="2"/>
          <c:tx>
            <c:strRef>
              <c:f>Simulation_March!$BC$2</c:f>
              <c:strCache>
                <c:ptCount val="1"/>
                <c:pt idx="0">
                  <c:v>EV2 </c:v>
                </c:pt>
              </c:strCache>
            </c:strRef>
          </c:tx>
          <c:spPr>
            <a:ln w="9525" cap="rnd">
              <a:solidFill>
                <a:schemeClr val="accent1"/>
              </a:solidFill>
              <a:round/>
            </a:ln>
            <a:effectLst/>
          </c:spPr>
          <c:marker>
            <c:symbol val="circle"/>
            <c:size val="2"/>
            <c:spPr>
              <a:solidFill>
                <a:schemeClr val="accent1"/>
              </a:solidFill>
              <a:ln w="9525">
                <a:solidFill>
                  <a:schemeClr val="accent1"/>
                </a:solidFill>
              </a:ln>
              <a:effectLst/>
            </c:spPr>
          </c:marker>
          <c:xVal>
            <c:numRef>
              <c:f>Simulation_March!$A$3:$A$147</c:f>
              <c:numCache>
                <c:formatCode>m/d/yyyy\ h:mm</c:formatCode>
                <c:ptCount val="145"/>
                <c:pt idx="0">
                  <c:v>44641.25</c:v>
                </c:pt>
                <c:pt idx="1">
                  <c:v>44641.253472222219</c:v>
                </c:pt>
                <c:pt idx="2">
                  <c:v>44641.256944444445</c:v>
                </c:pt>
                <c:pt idx="3">
                  <c:v>44641.260416666664</c:v>
                </c:pt>
                <c:pt idx="4">
                  <c:v>44641.263888888891</c:v>
                </c:pt>
                <c:pt idx="5">
                  <c:v>44641.267361111109</c:v>
                </c:pt>
                <c:pt idx="6">
                  <c:v>44641.270833333336</c:v>
                </c:pt>
                <c:pt idx="7">
                  <c:v>44641.274305555555</c:v>
                </c:pt>
                <c:pt idx="8">
                  <c:v>44641.277777777781</c:v>
                </c:pt>
                <c:pt idx="9">
                  <c:v>44641.28125</c:v>
                </c:pt>
                <c:pt idx="10">
                  <c:v>44641.284722222219</c:v>
                </c:pt>
                <c:pt idx="11">
                  <c:v>44641.288194444445</c:v>
                </c:pt>
                <c:pt idx="12">
                  <c:v>44641.291666666664</c:v>
                </c:pt>
                <c:pt idx="13">
                  <c:v>44641.295138888891</c:v>
                </c:pt>
                <c:pt idx="14">
                  <c:v>44641.298611111109</c:v>
                </c:pt>
                <c:pt idx="15">
                  <c:v>44641.302083333336</c:v>
                </c:pt>
                <c:pt idx="16">
                  <c:v>44641.305555555555</c:v>
                </c:pt>
                <c:pt idx="17">
                  <c:v>44641.309027777781</c:v>
                </c:pt>
                <c:pt idx="18">
                  <c:v>44641.3125</c:v>
                </c:pt>
                <c:pt idx="19">
                  <c:v>44641.315972222219</c:v>
                </c:pt>
                <c:pt idx="20">
                  <c:v>44641.319444444445</c:v>
                </c:pt>
                <c:pt idx="21">
                  <c:v>44641.322916666664</c:v>
                </c:pt>
                <c:pt idx="22">
                  <c:v>44641.326388888891</c:v>
                </c:pt>
                <c:pt idx="23">
                  <c:v>44641.329861111109</c:v>
                </c:pt>
                <c:pt idx="24">
                  <c:v>44641.333333333336</c:v>
                </c:pt>
                <c:pt idx="25">
                  <c:v>44641.336805555555</c:v>
                </c:pt>
                <c:pt idx="26">
                  <c:v>44641.340277777781</c:v>
                </c:pt>
                <c:pt idx="27">
                  <c:v>44641.34375</c:v>
                </c:pt>
                <c:pt idx="28">
                  <c:v>44641.347222222219</c:v>
                </c:pt>
                <c:pt idx="29">
                  <c:v>44641.350694444445</c:v>
                </c:pt>
                <c:pt idx="30">
                  <c:v>44641.354166666664</c:v>
                </c:pt>
                <c:pt idx="31">
                  <c:v>44641.357638888891</c:v>
                </c:pt>
                <c:pt idx="32">
                  <c:v>44641.361111111109</c:v>
                </c:pt>
                <c:pt idx="33">
                  <c:v>44641.364583333336</c:v>
                </c:pt>
                <c:pt idx="34">
                  <c:v>44641.368055555555</c:v>
                </c:pt>
                <c:pt idx="35">
                  <c:v>44641.371527777781</c:v>
                </c:pt>
                <c:pt idx="36">
                  <c:v>44641.375</c:v>
                </c:pt>
                <c:pt idx="37">
                  <c:v>44641.378472222219</c:v>
                </c:pt>
                <c:pt idx="38">
                  <c:v>44641.381944444445</c:v>
                </c:pt>
                <c:pt idx="39">
                  <c:v>44641.385416666664</c:v>
                </c:pt>
                <c:pt idx="40">
                  <c:v>44641.388888888891</c:v>
                </c:pt>
                <c:pt idx="41">
                  <c:v>44641.392361111109</c:v>
                </c:pt>
                <c:pt idx="42">
                  <c:v>44641.395833333336</c:v>
                </c:pt>
                <c:pt idx="43">
                  <c:v>44641.399305555555</c:v>
                </c:pt>
                <c:pt idx="44">
                  <c:v>44641.402777777781</c:v>
                </c:pt>
                <c:pt idx="45">
                  <c:v>44641.40625</c:v>
                </c:pt>
                <c:pt idx="46">
                  <c:v>44641.409722222219</c:v>
                </c:pt>
                <c:pt idx="47">
                  <c:v>44641.413194444445</c:v>
                </c:pt>
                <c:pt idx="48">
                  <c:v>44641.416666666664</c:v>
                </c:pt>
                <c:pt idx="49">
                  <c:v>44641.420138888891</c:v>
                </c:pt>
                <c:pt idx="50">
                  <c:v>44641.423611111109</c:v>
                </c:pt>
                <c:pt idx="51">
                  <c:v>44641.427083333336</c:v>
                </c:pt>
                <c:pt idx="52">
                  <c:v>44641.430555555555</c:v>
                </c:pt>
                <c:pt idx="53">
                  <c:v>44641.434027777781</c:v>
                </c:pt>
                <c:pt idx="54">
                  <c:v>44641.4375</c:v>
                </c:pt>
                <c:pt idx="55">
                  <c:v>44641.440972222219</c:v>
                </c:pt>
                <c:pt idx="56">
                  <c:v>44641.444444444445</c:v>
                </c:pt>
                <c:pt idx="57">
                  <c:v>44641.447916666664</c:v>
                </c:pt>
                <c:pt idx="58">
                  <c:v>44641.451388888891</c:v>
                </c:pt>
                <c:pt idx="59">
                  <c:v>44641.454861111109</c:v>
                </c:pt>
                <c:pt idx="60">
                  <c:v>44641.458333333336</c:v>
                </c:pt>
                <c:pt idx="61">
                  <c:v>44641.461805555555</c:v>
                </c:pt>
                <c:pt idx="62">
                  <c:v>44641.465277777781</c:v>
                </c:pt>
                <c:pt idx="63">
                  <c:v>44641.46875</c:v>
                </c:pt>
                <c:pt idx="64">
                  <c:v>44641.472222222219</c:v>
                </c:pt>
                <c:pt idx="65">
                  <c:v>44641.475694444445</c:v>
                </c:pt>
                <c:pt idx="66">
                  <c:v>44641.479166666664</c:v>
                </c:pt>
                <c:pt idx="67">
                  <c:v>44641.482638888891</c:v>
                </c:pt>
                <c:pt idx="68">
                  <c:v>44641.486111111109</c:v>
                </c:pt>
                <c:pt idx="69">
                  <c:v>44641.489583333336</c:v>
                </c:pt>
                <c:pt idx="70">
                  <c:v>44641.493055555555</c:v>
                </c:pt>
                <c:pt idx="71">
                  <c:v>44641.496527777781</c:v>
                </c:pt>
                <c:pt idx="72">
                  <c:v>44641.5</c:v>
                </c:pt>
                <c:pt idx="73">
                  <c:v>44641.503472222219</c:v>
                </c:pt>
                <c:pt idx="74">
                  <c:v>44641.506944444445</c:v>
                </c:pt>
                <c:pt idx="75">
                  <c:v>44641.510416666664</c:v>
                </c:pt>
                <c:pt idx="76">
                  <c:v>44641.513888888891</c:v>
                </c:pt>
                <c:pt idx="77">
                  <c:v>44641.517361111109</c:v>
                </c:pt>
                <c:pt idx="78">
                  <c:v>44641.520833333336</c:v>
                </c:pt>
                <c:pt idx="79">
                  <c:v>44641.524305555555</c:v>
                </c:pt>
                <c:pt idx="80">
                  <c:v>44641.527777777781</c:v>
                </c:pt>
                <c:pt idx="81">
                  <c:v>44641.53125</c:v>
                </c:pt>
                <c:pt idx="82">
                  <c:v>44641.534722222219</c:v>
                </c:pt>
                <c:pt idx="83">
                  <c:v>44641.538194444445</c:v>
                </c:pt>
                <c:pt idx="84">
                  <c:v>44641.541666666664</c:v>
                </c:pt>
                <c:pt idx="85">
                  <c:v>44641.545138888891</c:v>
                </c:pt>
                <c:pt idx="86">
                  <c:v>44641.548611111109</c:v>
                </c:pt>
                <c:pt idx="87">
                  <c:v>44641.552083333336</c:v>
                </c:pt>
                <c:pt idx="88">
                  <c:v>44641.555555555555</c:v>
                </c:pt>
                <c:pt idx="89">
                  <c:v>44641.559027777781</c:v>
                </c:pt>
                <c:pt idx="90">
                  <c:v>44641.5625</c:v>
                </c:pt>
                <c:pt idx="91">
                  <c:v>44641.565972222219</c:v>
                </c:pt>
                <c:pt idx="92">
                  <c:v>44641.569444444445</c:v>
                </c:pt>
                <c:pt idx="93">
                  <c:v>44641.572916666664</c:v>
                </c:pt>
                <c:pt idx="94">
                  <c:v>44641.576388888891</c:v>
                </c:pt>
                <c:pt idx="95">
                  <c:v>44641.579861111109</c:v>
                </c:pt>
                <c:pt idx="96">
                  <c:v>44641.583333333336</c:v>
                </c:pt>
                <c:pt idx="97">
                  <c:v>44641.586805555555</c:v>
                </c:pt>
                <c:pt idx="98">
                  <c:v>44641.590277777781</c:v>
                </c:pt>
                <c:pt idx="99">
                  <c:v>44641.59375</c:v>
                </c:pt>
                <c:pt idx="100">
                  <c:v>44641.597222222219</c:v>
                </c:pt>
                <c:pt idx="101">
                  <c:v>44641.600694444445</c:v>
                </c:pt>
                <c:pt idx="102">
                  <c:v>44641.604166666664</c:v>
                </c:pt>
                <c:pt idx="103">
                  <c:v>44641.607638888891</c:v>
                </c:pt>
                <c:pt idx="104">
                  <c:v>44641.611111111109</c:v>
                </c:pt>
                <c:pt idx="105">
                  <c:v>44641.614583333336</c:v>
                </c:pt>
                <c:pt idx="106">
                  <c:v>44641.618055555555</c:v>
                </c:pt>
                <c:pt idx="107">
                  <c:v>44641.621527777781</c:v>
                </c:pt>
                <c:pt idx="108">
                  <c:v>44641.625</c:v>
                </c:pt>
                <c:pt idx="109">
                  <c:v>44641.628472222219</c:v>
                </c:pt>
                <c:pt idx="110">
                  <c:v>44641.631944444445</c:v>
                </c:pt>
                <c:pt idx="111">
                  <c:v>44641.635416666664</c:v>
                </c:pt>
                <c:pt idx="112">
                  <c:v>44641.638888888891</c:v>
                </c:pt>
                <c:pt idx="113">
                  <c:v>44641.642361111109</c:v>
                </c:pt>
                <c:pt idx="114">
                  <c:v>44641.645833333336</c:v>
                </c:pt>
                <c:pt idx="115">
                  <c:v>44641.649305555555</c:v>
                </c:pt>
                <c:pt idx="116">
                  <c:v>44641.652777777781</c:v>
                </c:pt>
                <c:pt idx="117">
                  <c:v>44641.65625</c:v>
                </c:pt>
                <c:pt idx="118">
                  <c:v>44641.659722222219</c:v>
                </c:pt>
                <c:pt idx="119">
                  <c:v>44641.663194444445</c:v>
                </c:pt>
                <c:pt idx="120">
                  <c:v>44641.666666666664</c:v>
                </c:pt>
                <c:pt idx="121">
                  <c:v>44641.670138888891</c:v>
                </c:pt>
                <c:pt idx="122">
                  <c:v>44641.673611111109</c:v>
                </c:pt>
                <c:pt idx="123">
                  <c:v>44641.677083333336</c:v>
                </c:pt>
                <c:pt idx="124">
                  <c:v>44641.680555555555</c:v>
                </c:pt>
                <c:pt idx="125">
                  <c:v>44641.684027777781</c:v>
                </c:pt>
                <c:pt idx="126">
                  <c:v>44641.6875</c:v>
                </c:pt>
                <c:pt idx="127">
                  <c:v>44641.690972222219</c:v>
                </c:pt>
                <c:pt idx="128">
                  <c:v>44641.694444444445</c:v>
                </c:pt>
                <c:pt idx="129">
                  <c:v>44641.697916666664</c:v>
                </c:pt>
                <c:pt idx="130">
                  <c:v>44641.701388888891</c:v>
                </c:pt>
                <c:pt idx="131">
                  <c:v>44641.704861111109</c:v>
                </c:pt>
                <c:pt idx="132">
                  <c:v>44641.708333333336</c:v>
                </c:pt>
                <c:pt idx="133">
                  <c:v>44641.711805555555</c:v>
                </c:pt>
                <c:pt idx="134">
                  <c:v>44641.715277777781</c:v>
                </c:pt>
                <c:pt idx="135">
                  <c:v>44641.71875</c:v>
                </c:pt>
                <c:pt idx="136">
                  <c:v>44641.722222222219</c:v>
                </c:pt>
                <c:pt idx="137">
                  <c:v>44641.725694444445</c:v>
                </c:pt>
                <c:pt idx="138">
                  <c:v>44641.729166666664</c:v>
                </c:pt>
                <c:pt idx="139">
                  <c:v>44641.732638888891</c:v>
                </c:pt>
                <c:pt idx="140">
                  <c:v>44641.736111111109</c:v>
                </c:pt>
                <c:pt idx="141">
                  <c:v>44641.739583333336</c:v>
                </c:pt>
                <c:pt idx="142">
                  <c:v>44641.743055555555</c:v>
                </c:pt>
                <c:pt idx="143">
                  <c:v>44641.746527777781</c:v>
                </c:pt>
                <c:pt idx="144">
                  <c:v>44641.75</c:v>
                </c:pt>
              </c:numCache>
            </c:numRef>
          </c:xVal>
          <c:yVal>
            <c:numRef>
              <c:f>Simulation_March!$BB$3:$BB$147</c:f>
              <c:numCache>
                <c:formatCode>General</c:formatCode>
                <c:ptCount val="14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6</c:v>
                </c:pt>
                <c:pt idx="21">
                  <c:v>6</c:v>
                </c:pt>
                <c:pt idx="22">
                  <c:v>6</c:v>
                </c:pt>
                <c:pt idx="23">
                  <c:v>6</c:v>
                </c:pt>
                <c:pt idx="24">
                  <c:v>6</c:v>
                </c:pt>
                <c:pt idx="25">
                  <c:v>6</c:v>
                </c:pt>
                <c:pt idx="26">
                  <c:v>6</c:v>
                </c:pt>
                <c:pt idx="27">
                  <c:v>6</c:v>
                </c:pt>
                <c:pt idx="28">
                  <c:v>6</c:v>
                </c:pt>
                <c:pt idx="29">
                  <c:v>6</c:v>
                </c:pt>
                <c:pt idx="30">
                  <c:v>6</c:v>
                </c:pt>
                <c:pt idx="31">
                  <c:v>6</c:v>
                </c:pt>
                <c:pt idx="32">
                  <c:v>6</c:v>
                </c:pt>
                <c:pt idx="33">
                  <c:v>6</c:v>
                </c:pt>
                <c:pt idx="34">
                  <c:v>6</c:v>
                </c:pt>
                <c:pt idx="35">
                  <c:v>19.690000000000001</c:v>
                </c:pt>
                <c:pt idx="36">
                  <c:v>20</c:v>
                </c:pt>
                <c:pt idx="37">
                  <c:v>20</c:v>
                </c:pt>
                <c:pt idx="38">
                  <c:v>20</c:v>
                </c:pt>
                <c:pt idx="39">
                  <c:v>20</c:v>
                </c:pt>
                <c:pt idx="40">
                  <c:v>20</c:v>
                </c:pt>
                <c:pt idx="41">
                  <c:v>20</c:v>
                </c:pt>
                <c:pt idx="42">
                  <c:v>20</c:v>
                </c:pt>
                <c:pt idx="43">
                  <c:v>20</c:v>
                </c:pt>
                <c:pt idx="44">
                  <c:v>20</c:v>
                </c:pt>
                <c:pt idx="45">
                  <c:v>20</c:v>
                </c:pt>
                <c:pt idx="46">
                  <c:v>20</c:v>
                </c:pt>
                <c:pt idx="47">
                  <c:v>20</c:v>
                </c:pt>
                <c:pt idx="48">
                  <c:v>20</c:v>
                </c:pt>
                <c:pt idx="49">
                  <c:v>20</c:v>
                </c:pt>
                <c:pt idx="50">
                  <c:v>20</c:v>
                </c:pt>
                <c:pt idx="51">
                  <c:v>20</c:v>
                </c:pt>
                <c:pt idx="52">
                  <c:v>20</c:v>
                </c:pt>
                <c:pt idx="53">
                  <c:v>20</c:v>
                </c:pt>
                <c:pt idx="54">
                  <c:v>20</c:v>
                </c:pt>
                <c:pt idx="55">
                  <c:v>20</c:v>
                </c:pt>
                <c:pt idx="56">
                  <c:v>20</c:v>
                </c:pt>
                <c:pt idx="57">
                  <c:v>20</c:v>
                </c:pt>
                <c:pt idx="58">
                  <c:v>20</c:v>
                </c:pt>
                <c:pt idx="59">
                  <c:v>20</c:v>
                </c:pt>
                <c:pt idx="60">
                  <c:v>20</c:v>
                </c:pt>
                <c:pt idx="61">
                  <c:v>20</c:v>
                </c:pt>
                <c:pt idx="62">
                  <c:v>20</c:v>
                </c:pt>
                <c:pt idx="63">
                  <c:v>20</c:v>
                </c:pt>
                <c:pt idx="64">
                  <c:v>20</c:v>
                </c:pt>
                <c:pt idx="65">
                  <c:v>20</c:v>
                </c:pt>
                <c:pt idx="66">
                  <c:v>20</c:v>
                </c:pt>
                <c:pt idx="67">
                  <c:v>20</c:v>
                </c:pt>
                <c:pt idx="68">
                  <c:v>20</c:v>
                </c:pt>
                <c:pt idx="69">
                  <c:v>20</c:v>
                </c:pt>
                <c:pt idx="70">
                  <c:v>20</c:v>
                </c:pt>
                <c:pt idx="71">
                  <c:v>20</c:v>
                </c:pt>
                <c:pt idx="72">
                  <c:v>20</c:v>
                </c:pt>
                <c:pt idx="73">
                  <c:v>20</c:v>
                </c:pt>
                <c:pt idx="74">
                  <c:v>20</c:v>
                </c:pt>
                <c:pt idx="75">
                  <c:v>20</c:v>
                </c:pt>
                <c:pt idx="76">
                  <c:v>20</c:v>
                </c:pt>
                <c:pt idx="77">
                  <c:v>20</c:v>
                </c:pt>
                <c:pt idx="78">
                  <c:v>20</c:v>
                </c:pt>
                <c:pt idx="79">
                  <c:v>20</c:v>
                </c:pt>
                <c:pt idx="80">
                  <c:v>20</c:v>
                </c:pt>
                <c:pt idx="81">
                  <c:v>20</c:v>
                </c:pt>
                <c:pt idx="82">
                  <c:v>20</c:v>
                </c:pt>
                <c:pt idx="83">
                  <c:v>20</c:v>
                </c:pt>
                <c:pt idx="84">
                  <c:v>20</c:v>
                </c:pt>
                <c:pt idx="85">
                  <c:v>20</c:v>
                </c:pt>
                <c:pt idx="86">
                  <c:v>20</c:v>
                </c:pt>
                <c:pt idx="87">
                  <c:v>20</c:v>
                </c:pt>
                <c:pt idx="88">
                  <c:v>20</c:v>
                </c:pt>
                <c:pt idx="89">
                  <c:v>20</c:v>
                </c:pt>
                <c:pt idx="90">
                  <c:v>20</c:v>
                </c:pt>
                <c:pt idx="91">
                  <c:v>20</c:v>
                </c:pt>
                <c:pt idx="92">
                  <c:v>20</c:v>
                </c:pt>
                <c:pt idx="93">
                  <c:v>20</c:v>
                </c:pt>
                <c:pt idx="94">
                  <c:v>20</c:v>
                </c:pt>
                <c:pt idx="95">
                  <c:v>20</c:v>
                </c:pt>
                <c:pt idx="96">
                  <c:v>20</c:v>
                </c:pt>
                <c:pt idx="97">
                  <c:v>20</c:v>
                </c:pt>
                <c:pt idx="98">
                  <c:v>20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numCache>
            </c:numRef>
          </c:yVal>
          <c:smooth val="0"/>
          <c:extLst>
            <c:ext xmlns:c16="http://schemas.microsoft.com/office/drawing/2014/chart" uri="{C3380CC4-5D6E-409C-BE32-E72D297353CC}">
              <c16:uniqueId val="{00000003-FFC8-4465-9F73-E9EAB224923C}"/>
            </c:ext>
          </c:extLst>
        </c:ser>
        <c:ser>
          <c:idx val="4"/>
          <c:order val="3"/>
          <c:tx>
            <c:strRef>
              <c:f>Simulation_March!$BK$2</c:f>
              <c:strCache>
                <c:ptCount val="1"/>
                <c:pt idx="0">
                  <c:v>EV3 </c:v>
                </c:pt>
              </c:strCache>
            </c:strRef>
          </c:tx>
          <c:spPr>
            <a:ln w="9525">
              <a:solidFill>
                <a:schemeClr val="accent4">
                  <a:lumMod val="75000"/>
                </a:schemeClr>
              </a:solidFill>
            </a:ln>
          </c:spPr>
          <c:marker>
            <c:symbol val="circle"/>
            <c:size val="2"/>
            <c:spPr>
              <a:solidFill>
                <a:schemeClr val="accent4">
                  <a:lumMod val="75000"/>
                </a:schemeClr>
              </a:solidFill>
              <a:ln>
                <a:solidFill>
                  <a:schemeClr val="accent4">
                    <a:lumMod val="75000"/>
                  </a:schemeClr>
                </a:solidFill>
              </a:ln>
            </c:spPr>
          </c:marker>
          <c:xVal>
            <c:numRef>
              <c:f>Simulation_March!$A$3:$A$147</c:f>
              <c:numCache>
                <c:formatCode>m/d/yyyy\ h:mm</c:formatCode>
                <c:ptCount val="145"/>
                <c:pt idx="0">
                  <c:v>44641.25</c:v>
                </c:pt>
                <c:pt idx="1">
                  <c:v>44641.253472222219</c:v>
                </c:pt>
                <c:pt idx="2">
                  <c:v>44641.256944444445</c:v>
                </c:pt>
                <c:pt idx="3">
                  <c:v>44641.260416666664</c:v>
                </c:pt>
                <c:pt idx="4">
                  <c:v>44641.263888888891</c:v>
                </c:pt>
                <c:pt idx="5">
                  <c:v>44641.267361111109</c:v>
                </c:pt>
                <c:pt idx="6">
                  <c:v>44641.270833333336</c:v>
                </c:pt>
                <c:pt idx="7">
                  <c:v>44641.274305555555</c:v>
                </c:pt>
                <c:pt idx="8">
                  <c:v>44641.277777777781</c:v>
                </c:pt>
                <c:pt idx="9">
                  <c:v>44641.28125</c:v>
                </c:pt>
                <c:pt idx="10">
                  <c:v>44641.284722222219</c:v>
                </c:pt>
                <c:pt idx="11">
                  <c:v>44641.288194444445</c:v>
                </c:pt>
                <c:pt idx="12">
                  <c:v>44641.291666666664</c:v>
                </c:pt>
                <c:pt idx="13">
                  <c:v>44641.295138888891</c:v>
                </c:pt>
                <c:pt idx="14">
                  <c:v>44641.298611111109</c:v>
                </c:pt>
                <c:pt idx="15">
                  <c:v>44641.302083333336</c:v>
                </c:pt>
                <c:pt idx="16">
                  <c:v>44641.305555555555</c:v>
                </c:pt>
                <c:pt idx="17">
                  <c:v>44641.309027777781</c:v>
                </c:pt>
                <c:pt idx="18">
                  <c:v>44641.3125</c:v>
                </c:pt>
                <c:pt idx="19">
                  <c:v>44641.315972222219</c:v>
                </c:pt>
                <c:pt idx="20">
                  <c:v>44641.319444444445</c:v>
                </c:pt>
                <c:pt idx="21">
                  <c:v>44641.322916666664</c:v>
                </c:pt>
                <c:pt idx="22">
                  <c:v>44641.326388888891</c:v>
                </c:pt>
                <c:pt idx="23">
                  <c:v>44641.329861111109</c:v>
                </c:pt>
                <c:pt idx="24">
                  <c:v>44641.333333333336</c:v>
                </c:pt>
                <c:pt idx="25">
                  <c:v>44641.336805555555</c:v>
                </c:pt>
                <c:pt idx="26">
                  <c:v>44641.340277777781</c:v>
                </c:pt>
                <c:pt idx="27">
                  <c:v>44641.34375</c:v>
                </c:pt>
                <c:pt idx="28">
                  <c:v>44641.347222222219</c:v>
                </c:pt>
                <c:pt idx="29">
                  <c:v>44641.350694444445</c:v>
                </c:pt>
                <c:pt idx="30">
                  <c:v>44641.354166666664</c:v>
                </c:pt>
                <c:pt idx="31">
                  <c:v>44641.357638888891</c:v>
                </c:pt>
                <c:pt idx="32">
                  <c:v>44641.361111111109</c:v>
                </c:pt>
                <c:pt idx="33">
                  <c:v>44641.364583333336</c:v>
                </c:pt>
                <c:pt idx="34">
                  <c:v>44641.368055555555</c:v>
                </c:pt>
                <c:pt idx="35">
                  <c:v>44641.371527777781</c:v>
                </c:pt>
                <c:pt idx="36">
                  <c:v>44641.375</c:v>
                </c:pt>
                <c:pt idx="37">
                  <c:v>44641.378472222219</c:v>
                </c:pt>
                <c:pt idx="38">
                  <c:v>44641.381944444445</c:v>
                </c:pt>
                <c:pt idx="39">
                  <c:v>44641.385416666664</c:v>
                </c:pt>
                <c:pt idx="40">
                  <c:v>44641.388888888891</c:v>
                </c:pt>
                <c:pt idx="41">
                  <c:v>44641.392361111109</c:v>
                </c:pt>
                <c:pt idx="42">
                  <c:v>44641.395833333336</c:v>
                </c:pt>
                <c:pt idx="43">
                  <c:v>44641.399305555555</c:v>
                </c:pt>
                <c:pt idx="44">
                  <c:v>44641.402777777781</c:v>
                </c:pt>
                <c:pt idx="45">
                  <c:v>44641.40625</c:v>
                </c:pt>
                <c:pt idx="46">
                  <c:v>44641.409722222219</c:v>
                </c:pt>
                <c:pt idx="47">
                  <c:v>44641.413194444445</c:v>
                </c:pt>
                <c:pt idx="48">
                  <c:v>44641.416666666664</c:v>
                </c:pt>
                <c:pt idx="49">
                  <c:v>44641.420138888891</c:v>
                </c:pt>
                <c:pt idx="50">
                  <c:v>44641.423611111109</c:v>
                </c:pt>
                <c:pt idx="51">
                  <c:v>44641.427083333336</c:v>
                </c:pt>
                <c:pt idx="52">
                  <c:v>44641.430555555555</c:v>
                </c:pt>
                <c:pt idx="53">
                  <c:v>44641.434027777781</c:v>
                </c:pt>
                <c:pt idx="54">
                  <c:v>44641.4375</c:v>
                </c:pt>
                <c:pt idx="55">
                  <c:v>44641.440972222219</c:v>
                </c:pt>
                <c:pt idx="56">
                  <c:v>44641.444444444445</c:v>
                </c:pt>
                <c:pt idx="57">
                  <c:v>44641.447916666664</c:v>
                </c:pt>
                <c:pt idx="58">
                  <c:v>44641.451388888891</c:v>
                </c:pt>
                <c:pt idx="59">
                  <c:v>44641.454861111109</c:v>
                </c:pt>
                <c:pt idx="60">
                  <c:v>44641.458333333336</c:v>
                </c:pt>
                <c:pt idx="61">
                  <c:v>44641.461805555555</c:v>
                </c:pt>
                <c:pt idx="62">
                  <c:v>44641.465277777781</c:v>
                </c:pt>
                <c:pt idx="63">
                  <c:v>44641.46875</c:v>
                </c:pt>
                <c:pt idx="64">
                  <c:v>44641.472222222219</c:v>
                </c:pt>
                <c:pt idx="65">
                  <c:v>44641.475694444445</c:v>
                </c:pt>
                <c:pt idx="66">
                  <c:v>44641.479166666664</c:v>
                </c:pt>
                <c:pt idx="67">
                  <c:v>44641.482638888891</c:v>
                </c:pt>
                <c:pt idx="68">
                  <c:v>44641.486111111109</c:v>
                </c:pt>
                <c:pt idx="69">
                  <c:v>44641.489583333336</c:v>
                </c:pt>
                <c:pt idx="70">
                  <c:v>44641.493055555555</c:v>
                </c:pt>
                <c:pt idx="71">
                  <c:v>44641.496527777781</c:v>
                </c:pt>
                <c:pt idx="72">
                  <c:v>44641.5</c:v>
                </c:pt>
                <c:pt idx="73">
                  <c:v>44641.503472222219</c:v>
                </c:pt>
                <c:pt idx="74">
                  <c:v>44641.506944444445</c:v>
                </c:pt>
                <c:pt idx="75">
                  <c:v>44641.510416666664</c:v>
                </c:pt>
                <c:pt idx="76">
                  <c:v>44641.513888888891</c:v>
                </c:pt>
                <c:pt idx="77">
                  <c:v>44641.517361111109</c:v>
                </c:pt>
                <c:pt idx="78">
                  <c:v>44641.520833333336</c:v>
                </c:pt>
                <c:pt idx="79">
                  <c:v>44641.524305555555</c:v>
                </c:pt>
                <c:pt idx="80">
                  <c:v>44641.527777777781</c:v>
                </c:pt>
                <c:pt idx="81">
                  <c:v>44641.53125</c:v>
                </c:pt>
                <c:pt idx="82">
                  <c:v>44641.534722222219</c:v>
                </c:pt>
                <c:pt idx="83">
                  <c:v>44641.538194444445</c:v>
                </c:pt>
                <c:pt idx="84">
                  <c:v>44641.541666666664</c:v>
                </c:pt>
                <c:pt idx="85">
                  <c:v>44641.545138888891</c:v>
                </c:pt>
                <c:pt idx="86">
                  <c:v>44641.548611111109</c:v>
                </c:pt>
                <c:pt idx="87">
                  <c:v>44641.552083333336</c:v>
                </c:pt>
                <c:pt idx="88">
                  <c:v>44641.555555555555</c:v>
                </c:pt>
                <c:pt idx="89">
                  <c:v>44641.559027777781</c:v>
                </c:pt>
                <c:pt idx="90">
                  <c:v>44641.5625</c:v>
                </c:pt>
                <c:pt idx="91">
                  <c:v>44641.565972222219</c:v>
                </c:pt>
                <c:pt idx="92">
                  <c:v>44641.569444444445</c:v>
                </c:pt>
                <c:pt idx="93">
                  <c:v>44641.572916666664</c:v>
                </c:pt>
                <c:pt idx="94">
                  <c:v>44641.576388888891</c:v>
                </c:pt>
                <c:pt idx="95">
                  <c:v>44641.579861111109</c:v>
                </c:pt>
                <c:pt idx="96">
                  <c:v>44641.583333333336</c:v>
                </c:pt>
                <c:pt idx="97">
                  <c:v>44641.586805555555</c:v>
                </c:pt>
                <c:pt idx="98">
                  <c:v>44641.590277777781</c:v>
                </c:pt>
                <c:pt idx="99">
                  <c:v>44641.59375</c:v>
                </c:pt>
                <c:pt idx="100">
                  <c:v>44641.597222222219</c:v>
                </c:pt>
                <c:pt idx="101">
                  <c:v>44641.600694444445</c:v>
                </c:pt>
                <c:pt idx="102">
                  <c:v>44641.604166666664</c:v>
                </c:pt>
                <c:pt idx="103">
                  <c:v>44641.607638888891</c:v>
                </c:pt>
                <c:pt idx="104">
                  <c:v>44641.611111111109</c:v>
                </c:pt>
                <c:pt idx="105">
                  <c:v>44641.614583333336</c:v>
                </c:pt>
                <c:pt idx="106">
                  <c:v>44641.618055555555</c:v>
                </c:pt>
                <c:pt idx="107">
                  <c:v>44641.621527777781</c:v>
                </c:pt>
                <c:pt idx="108">
                  <c:v>44641.625</c:v>
                </c:pt>
                <c:pt idx="109">
                  <c:v>44641.628472222219</c:v>
                </c:pt>
                <c:pt idx="110">
                  <c:v>44641.631944444445</c:v>
                </c:pt>
                <c:pt idx="111">
                  <c:v>44641.635416666664</c:v>
                </c:pt>
                <c:pt idx="112">
                  <c:v>44641.638888888891</c:v>
                </c:pt>
                <c:pt idx="113">
                  <c:v>44641.642361111109</c:v>
                </c:pt>
                <c:pt idx="114">
                  <c:v>44641.645833333336</c:v>
                </c:pt>
                <c:pt idx="115">
                  <c:v>44641.649305555555</c:v>
                </c:pt>
                <c:pt idx="116">
                  <c:v>44641.652777777781</c:v>
                </c:pt>
                <c:pt idx="117">
                  <c:v>44641.65625</c:v>
                </c:pt>
                <c:pt idx="118">
                  <c:v>44641.659722222219</c:v>
                </c:pt>
                <c:pt idx="119">
                  <c:v>44641.663194444445</c:v>
                </c:pt>
                <c:pt idx="120">
                  <c:v>44641.666666666664</c:v>
                </c:pt>
                <c:pt idx="121">
                  <c:v>44641.670138888891</c:v>
                </c:pt>
                <c:pt idx="122">
                  <c:v>44641.673611111109</c:v>
                </c:pt>
                <c:pt idx="123">
                  <c:v>44641.677083333336</c:v>
                </c:pt>
                <c:pt idx="124">
                  <c:v>44641.680555555555</c:v>
                </c:pt>
                <c:pt idx="125">
                  <c:v>44641.684027777781</c:v>
                </c:pt>
                <c:pt idx="126">
                  <c:v>44641.6875</c:v>
                </c:pt>
                <c:pt idx="127">
                  <c:v>44641.690972222219</c:v>
                </c:pt>
                <c:pt idx="128">
                  <c:v>44641.694444444445</c:v>
                </c:pt>
                <c:pt idx="129">
                  <c:v>44641.697916666664</c:v>
                </c:pt>
                <c:pt idx="130">
                  <c:v>44641.701388888891</c:v>
                </c:pt>
                <c:pt idx="131">
                  <c:v>44641.704861111109</c:v>
                </c:pt>
                <c:pt idx="132">
                  <c:v>44641.708333333336</c:v>
                </c:pt>
                <c:pt idx="133">
                  <c:v>44641.711805555555</c:v>
                </c:pt>
                <c:pt idx="134">
                  <c:v>44641.715277777781</c:v>
                </c:pt>
                <c:pt idx="135">
                  <c:v>44641.71875</c:v>
                </c:pt>
                <c:pt idx="136">
                  <c:v>44641.722222222219</c:v>
                </c:pt>
                <c:pt idx="137">
                  <c:v>44641.725694444445</c:v>
                </c:pt>
                <c:pt idx="138">
                  <c:v>44641.729166666664</c:v>
                </c:pt>
                <c:pt idx="139">
                  <c:v>44641.732638888891</c:v>
                </c:pt>
                <c:pt idx="140">
                  <c:v>44641.736111111109</c:v>
                </c:pt>
                <c:pt idx="141">
                  <c:v>44641.739583333336</c:v>
                </c:pt>
                <c:pt idx="142">
                  <c:v>44641.743055555555</c:v>
                </c:pt>
                <c:pt idx="143">
                  <c:v>44641.746527777781</c:v>
                </c:pt>
                <c:pt idx="144">
                  <c:v>44641.75</c:v>
                </c:pt>
              </c:numCache>
            </c:numRef>
          </c:xVal>
          <c:yVal>
            <c:numRef>
              <c:f>Simulation_March!$BJ$3:$BJ$147</c:f>
              <c:numCache>
                <c:formatCode>General</c:formatCode>
                <c:ptCount val="14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20</c:v>
                </c:pt>
                <c:pt idx="24">
                  <c:v>20</c:v>
                </c:pt>
                <c:pt idx="25">
                  <c:v>20</c:v>
                </c:pt>
                <c:pt idx="26">
                  <c:v>20</c:v>
                </c:pt>
                <c:pt idx="27">
                  <c:v>20</c:v>
                </c:pt>
                <c:pt idx="28">
                  <c:v>20</c:v>
                </c:pt>
                <c:pt idx="29">
                  <c:v>20</c:v>
                </c:pt>
                <c:pt idx="30">
                  <c:v>20</c:v>
                </c:pt>
                <c:pt idx="31">
                  <c:v>20</c:v>
                </c:pt>
                <c:pt idx="32">
                  <c:v>20</c:v>
                </c:pt>
                <c:pt idx="33">
                  <c:v>20</c:v>
                </c:pt>
                <c:pt idx="34">
                  <c:v>20</c:v>
                </c:pt>
                <c:pt idx="35">
                  <c:v>20</c:v>
                </c:pt>
                <c:pt idx="36">
                  <c:v>20</c:v>
                </c:pt>
                <c:pt idx="37">
                  <c:v>20</c:v>
                </c:pt>
                <c:pt idx="38">
                  <c:v>20</c:v>
                </c:pt>
                <c:pt idx="39">
                  <c:v>20</c:v>
                </c:pt>
                <c:pt idx="40">
                  <c:v>20</c:v>
                </c:pt>
                <c:pt idx="41">
                  <c:v>20</c:v>
                </c:pt>
                <c:pt idx="42">
                  <c:v>20</c:v>
                </c:pt>
                <c:pt idx="43">
                  <c:v>20</c:v>
                </c:pt>
                <c:pt idx="44">
                  <c:v>20</c:v>
                </c:pt>
                <c:pt idx="45">
                  <c:v>20</c:v>
                </c:pt>
                <c:pt idx="46">
                  <c:v>20</c:v>
                </c:pt>
                <c:pt idx="47">
                  <c:v>20</c:v>
                </c:pt>
                <c:pt idx="48">
                  <c:v>20</c:v>
                </c:pt>
                <c:pt idx="49">
                  <c:v>20</c:v>
                </c:pt>
                <c:pt idx="50">
                  <c:v>20</c:v>
                </c:pt>
                <c:pt idx="51">
                  <c:v>20</c:v>
                </c:pt>
                <c:pt idx="52">
                  <c:v>20</c:v>
                </c:pt>
                <c:pt idx="53">
                  <c:v>20</c:v>
                </c:pt>
                <c:pt idx="54">
                  <c:v>20</c:v>
                </c:pt>
                <c:pt idx="55">
                  <c:v>20</c:v>
                </c:pt>
                <c:pt idx="56">
                  <c:v>20</c:v>
                </c:pt>
                <c:pt idx="57">
                  <c:v>20</c:v>
                </c:pt>
                <c:pt idx="58">
                  <c:v>20</c:v>
                </c:pt>
                <c:pt idx="59">
                  <c:v>20</c:v>
                </c:pt>
                <c:pt idx="60">
                  <c:v>20</c:v>
                </c:pt>
                <c:pt idx="61">
                  <c:v>20</c:v>
                </c:pt>
                <c:pt idx="62">
                  <c:v>20</c:v>
                </c:pt>
                <c:pt idx="63">
                  <c:v>20</c:v>
                </c:pt>
                <c:pt idx="64">
                  <c:v>20</c:v>
                </c:pt>
                <c:pt idx="65">
                  <c:v>20</c:v>
                </c:pt>
                <c:pt idx="66">
                  <c:v>20</c:v>
                </c:pt>
                <c:pt idx="67">
                  <c:v>20</c:v>
                </c:pt>
                <c:pt idx="68">
                  <c:v>20</c:v>
                </c:pt>
                <c:pt idx="69">
                  <c:v>20</c:v>
                </c:pt>
                <c:pt idx="70">
                  <c:v>20</c:v>
                </c:pt>
                <c:pt idx="71">
                  <c:v>20</c:v>
                </c:pt>
                <c:pt idx="72">
                  <c:v>20</c:v>
                </c:pt>
                <c:pt idx="73">
                  <c:v>20</c:v>
                </c:pt>
                <c:pt idx="74">
                  <c:v>20</c:v>
                </c:pt>
                <c:pt idx="75">
                  <c:v>20</c:v>
                </c:pt>
                <c:pt idx="76">
                  <c:v>20</c:v>
                </c:pt>
                <c:pt idx="77">
                  <c:v>20</c:v>
                </c:pt>
                <c:pt idx="78">
                  <c:v>20</c:v>
                </c:pt>
                <c:pt idx="79">
                  <c:v>20</c:v>
                </c:pt>
                <c:pt idx="80">
                  <c:v>20</c:v>
                </c:pt>
                <c:pt idx="81">
                  <c:v>20</c:v>
                </c:pt>
                <c:pt idx="82">
                  <c:v>20</c:v>
                </c:pt>
                <c:pt idx="83">
                  <c:v>20</c:v>
                </c:pt>
                <c:pt idx="84">
                  <c:v>20</c:v>
                </c:pt>
                <c:pt idx="85">
                  <c:v>20</c:v>
                </c:pt>
                <c:pt idx="86">
                  <c:v>20</c:v>
                </c:pt>
                <c:pt idx="87">
                  <c:v>20</c:v>
                </c:pt>
                <c:pt idx="88">
                  <c:v>20</c:v>
                </c:pt>
                <c:pt idx="89">
                  <c:v>20</c:v>
                </c:pt>
                <c:pt idx="90">
                  <c:v>20</c:v>
                </c:pt>
                <c:pt idx="91">
                  <c:v>20</c:v>
                </c:pt>
                <c:pt idx="92">
                  <c:v>20</c:v>
                </c:pt>
                <c:pt idx="93">
                  <c:v>20</c:v>
                </c:pt>
                <c:pt idx="94">
                  <c:v>20</c:v>
                </c:pt>
                <c:pt idx="95">
                  <c:v>20</c:v>
                </c:pt>
                <c:pt idx="96">
                  <c:v>20</c:v>
                </c:pt>
                <c:pt idx="97">
                  <c:v>20</c:v>
                </c:pt>
                <c:pt idx="98">
                  <c:v>20</c:v>
                </c:pt>
                <c:pt idx="99">
                  <c:v>20</c:v>
                </c:pt>
                <c:pt idx="100">
                  <c:v>20</c:v>
                </c:pt>
                <c:pt idx="101">
                  <c:v>20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numCache>
            </c:numRef>
          </c:yVal>
          <c:smooth val="0"/>
          <c:extLst>
            <c:ext xmlns:c16="http://schemas.microsoft.com/office/drawing/2014/chart" uri="{C3380CC4-5D6E-409C-BE32-E72D297353CC}">
              <c16:uniqueId val="{00000004-FFC8-4465-9F73-E9EAB224923C}"/>
            </c:ext>
          </c:extLst>
        </c:ser>
        <c:dLbls>
          <c:showLegendKey val="0"/>
          <c:showVal val="0"/>
          <c:showCatName val="0"/>
          <c:showSerName val="0"/>
          <c:showPercent val="0"/>
          <c:showBubbleSize val="0"/>
        </c:dLbls>
        <c:axId val="588631272"/>
        <c:axId val="588631992"/>
        <c:extLst>
          <c:ext xmlns:c15="http://schemas.microsoft.com/office/drawing/2012/chart" uri="{02D57815-91ED-43cb-92C2-25804820EDAC}">
            <c15:filteredScatterSeries>
              <c15:ser>
                <c:idx val="2"/>
                <c:order val="4"/>
                <c:tx>
                  <c:strRef>
                    <c:extLst>
                      <c:ext uri="{02D57815-91ED-43cb-92C2-25804820EDAC}">
                        <c15:formulaRef>
                          <c15:sqref>Simulation_March!$BW$2</c15:sqref>
                        </c15:formulaRef>
                      </c:ext>
                    </c:extLst>
                    <c:strCache>
                      <c:ptCount val="1"/>
                      <c:pt idx="0">
                        <c:v>Pgrid</c:v>
                      </c:pt>
                    </c:strCache>
                  </c:strRef>
                </c:tx>
                <c:spPr>
                  <a:ln w="15875">
                    <a:solidFill>
                      <a:schemeClr val="bg1">
                        <a:lumMod val="50000"/>
                      </a:schemeClr>
                    </a:solidFill>
                    <a:prstDash val="dash"/>
                  </a:ln>
                </c:spPr>
                <c:marker>
                  <c:symbol val="none"/>
                </c:marker>
                <c:xVal>
                  <c:numRef>
                    <c:extLst>
                      <c:ext uri="{02D57815-91ED-43cb-92C2-25804820EDAC}">
                        <c15:formulaRef>
                          <c15:sqref>Simulation_March!$A$3:$A$147</c15:sqref>
                        </c15:formulaRef>
                      </c:ext>
                    </c:extLst>
                    <c:numCache>
                      <c:formatCode>m/d/yyyy\ h:mm</c:formatCode>
                      <c:ptCount val="145"/>
                      <c:pt idx="0">
                        <c:v>44641.25</c:v>
                      </c:pt>
                      <c:pt idx="1">
                        <c:v>44641.253472222219</c:v>
                      </c:pt>
                      <c:pt idx="2">
                        <c:v>44641.256944444445</c:v>
                      </c:pt>
                      <c:pt idx="3">
                        <c:v>44641.260416666664</c:v>
                      </c:pt>
                      <c:pt idx="4">
                        <c:v>44641.263888888891</c:v>
                      </c:pt>
                      <c:pt idx="5">
                        <c:v>44641.267361111109</c:v>
                      </c:pt>
                      <c:pt idx="6">
                        <c:v>44641.270833333336</c:v>
                      </c:pt>
                      <c:pt idx="7">
                        <c:v>44641.274305555555</c:v>
                      </c:pt>
                      <c:pt idx="8">
                        <c:v>44641.277777777781</c:v>
                      </c:pt>
                      <c:pt idx="9">
                        <c:v>44641.28125</c:v>
                      </c:pt>
                      <c:pt idx="10">
                        <c:v>44641.284722222219</c:v>
                      </c:pt>
                      <c:pt idx="11">
                        <c:v>44641.288194444445</c:v>
                      </c:pt>
                      <c:pt idx="12">
                        <c:v>44641.291666666664</c:v>
                      </c:pt>
                      <c:pt idx="13">
                        <c:v>44641.295138888891</c:v>
                      </c:pt>
                      <c:pt idx="14">
                        <c:v>44641.298611111109</c:v>
                      </c:pt>
                      <c:pt idx="15">
                        <c:v>44641.302083333336</c:v>
                      </c:pt>
                      <c:pt idx="16">
                        <c:v>44641.305555555555</c:v>
                      </c:pt>
                      <c:pt idx="17">
                        <c:v>44641.309027777781</c:v>
                      </c:pt>
                      <c:pt idx="18">
                        <c:v>44641.3125</c:v>
                      </c:pt>
                      <c:pt idx="19">
                        <c:v>44641.315972222219</c:v>
                      </c:pt>
                      <c:pt idx="20">
                        <c:v>44641.319444444445</c:v>
                      </c:pt>
                      <c:pt idx="21">
                        <c:v>44641.322916666664</c:v>
                      </c:pt>
                      <c:pt idx="22">
                        <c:v>44641.326388888891</c:v>
                      </c:pt>
                      <c:pt idx="23">
                        <c:v>44641.329861111109</c:v>
                      </c:pt>
                      <c:pt idx="24">
                        <c:v>44641.333333333336</c:v>
                      </c:pt>
                      <c:pt idx="25">
                        <c:v>44641.336805555555</c:v>
                      </c:pt>
                      <c:pt idx="26">
                        <c:v>44641.340277777781</c:v>
                      </c:pt>
                      <c:pt idx="27">
                        <c:v>44641.34375</c:v>
                      </c:pt>
                      <c:pt idx="28">
                        <c:v>44641.347222222219</c:v>
                      </c:pt>
                      <c:pt idx="29">
                        <c:v>44641.350694444445</c:v>
                      </c:pt>
                      <c:pt idx="30">
                        <c:v>44641.354166666664</c:v>
                      </c:pt>
                      <c:pt idx="31">
                        <c:v>44641.357638888891</c:v>
                      </c:pt>
                      <c:pt idx="32">
                        <c:v>44641.361111111109</c:v>
                      </c:pt>
                      <c:pt idx="33">
                        <c:v>44641.364583333336</c:v>
                      </c:pt>
                      <c:pt idx="34">
                        <c:v>44641.368055555555</c:v>
                      </c:pt>
                      <c:pt idx="35">
                        <c:v>44641.371527777781</c:v>
                      </c:pt>
                      <c:pt idx="36">
                        <c:v>44641.375</c:v>
                      </c:pt>
                      <c:pt idx="37">
                        <c:v>44641.378472222219</c:v>
                      </c:pt>
                      <c:pt idx="38">
                        <c:v>44641.381944444445</c:v>
                      </c:pt>
                      <c:pt idx="39">
                        <c:v>44641.385416666664</c:v>
                      </c:pt>
                      <c:pt idx="40">
                        <c:v>44641.388888888891</c:v>
                      </c:pt>
                      <c:pt idx="41">
                        <c:v>44641.392361111109</c:v>
                      </c:pt>
                      <c:pt idx="42">
                        <c:v>44641.395833333336</c:v>
                      </c:pt>
                      <c:pt idx="43">
                        <c:v>44641.399305555555</c:v>
                      </c:pt>
                      <c:pt idx="44">
                        <c:v>44641.402777777781</c:v>
                      </c:pt>
                      <c:pt idx="45">
                        <c:v>44641.40625</c:v>
                      </c:pt>
                      <c:pt idx="46">
                        <c:v>44641.409722222219</c:v>
                      </c:pt>
                      <c:pt idx="47">
                        <c:v>44641.413194444445</c:v>
                      </c:pt>
                      <c:pt idx="48">
                        <c:v>44641.416666666664</c:v>
                      </c:pt>
                      <c:pt idx="49">
                        <c:v>44641.420138888891</c:v>
                      </c:pt>
                      <c:pt idx="50">
                        <c:v>44641.423611111109</c:v>
                      </c:pt>
                      <c:pt idx="51">
                        <c:v>44641.427083333336</c:v>
                      </c:pt>
                      <c:pt idx="52">
                        <c:v>44641.430555555555</c:v>
                      </c:pt>
                      <c:pt idx="53">
                        <c:v>44641.434027777781</c:v>
                      </c:pt>
                      <c:pt idx="54">
                        <c:v>44641.4375</c:v>
                      </c:pt>
                      <c:pt idx="55">
                        <c:v>44641.440972222219</c:v>
                      </c:pt>
                      <c:pt idx="56">
                        <c:v>44641.444444444445</c:v>
                      </c:pt>
                      <c:pt idx="57">
                        <c:v>44641.447916666664</c:v>
                      </c:pt>
                      <c:pt idx="58">
                        <c:v>44641.451388888891</c:v>
                      </c:pt>
                      <c:pt idx="59">
                        <c:v>44641.454861111109</c:v>
                      </c:pt>
                      <c:pt idx="60">
                        <c:v>44641.458333333336</c:v>
                      </c:pt>
                      <c:pt idx="61">
                        <c:v>44641.461805555555</c:v>
                      </c:pt>
                      <c:pt idx="62">
                        <c:v>44641.465277777781</c:v>
                      </c:pt>
                      <c:pt idx="63">
                        <c:v>44641.46875</c:v>
                      </c:pt>
                      <c:pt idx="64">
                        <c:v>44641.472222222219</c:v>
                      </c:pt>
                      <c:pt idx="65">
                        <c:v>44641.475694444445</c:v>
                      </c:pt>
                      <c:pt idx="66">
                        <c:v>44641.479166666664</c:v>
                      </c:pt>
                      <c:pt idx="67">
                        <c:v>44641.482638888891</c:v>
                      </c:pt>
                      <c:pt idx="68">
                        <c:v>44641.486111111109</c:v>
                      </c:pt>
                      <c:pt idx="69">
                        <c:v>44641.489583333336</c:v>
                      </c:pt>
                      <c:pt idx="70">
                        <c:v>44641.493055555555</c:v>
                      </c:pt>
                      <c:pt idx="71">
                        <c:v>44641.496527777781</c:v>
                      </c:pt>
                      <c:pt idx="72">
                        <c:v>44641.5</c:v>
                      </c:pt>
                      <c:pt idx="73">
                        <c:v>44641.503472222219</c:v>
                      </c:pt>
                      <c:pt idx="74">
                        <c:v>44641.506944444445</c:v>
                      </c:pt>
                      <c:pt idx="75">
                        <c:v>44641.510416666664</c:v>
                      </c:pt>
                      <c:pt idx="76">
                        <c:v>44641.513888888891</c:v>
                      </c:pt>
                      <c:pt idx="77">
                        <c:v>44641.517361111109</c:v>
                      </c:pt>
                      <c:pt idx="78">
                        <c:v>44641.520833333336</c:v>
                      </c:pt>
                      <c:pt idx="79">
                        <c:v>44641.524305555555</c:v>
                      </c:pt>
                      <c:pt idx="80">
                        <c:v>44641.527777777781</c:v>
                      </c:pt>
                      <c:pt idx="81">
                        <c:v>44641.53125</c:v>
                      </c:pt>
                      <c:pt idx="82">
                        <c:v>44641.534722222219</c:v>
                      </c:pt>
                      <c:pt idx="83">
                        <c:v>44641.538194444445</c:v>
                      </c:pt>
                      <c:pt idx="84">
                        <c:v>44641.541666666664</c:v>
                      </c:pt>
                      <c:pt idx="85">
                        <c:v>44641.545138888891</c:v>
                      </c:pt>
                      <c:pt idx="86">
                        <c:v>44641.548611111109</c:v>
                      </c:pt>
                      <c:pt idx="87">
                        <c:v>44641.552083333336</c:v>
                      </c:pt>
                      <c:pt idx="88">
                        <c:v>44641.555555555555</c:v>
                      </c:pt>
                      <c:pt idx="89">
                        <c:v>44641.559027777781</c:v>
                      </c:pt>
                      <c:pt idx="90">
                        <c:v>44641.5625</c:v>
                      </c:pt>
                      <c:pt idx="91">
                        <c:v>44641.565972222219</c:v>
                      </c:pt>
                      <c:pt idx="92">
                        <c:v>44641.569444444445</c:v>
                      </c:pt>
                      <c:pt idx="93">
                        <c:v>44641.572916666664</c:v>
                      </c:pt>
                      <c:pt idx="94">
                        <c:v>44641.576388888891</c:v>
                      </c:pt>
                      <c:pt idx="95">
                        <c:v>44641.579861111109</c:v>
                      </c:pt>
                      <c:pt idx="96">
                        <c:v>44641.583333333336</c:v>
                      </c:pt>
                      <c:pt idx="97">
                        <c:v>44641.586805555555</c:v>
                      </c:pt>
                      <c:pt idx="98">
                        <c:v>44641.590277777781</c:v>
                      </c:pt>
                      <c:pt idx="99">
                        <c:v>44641.59375</c:v>
                      </c:pt>
                      <c:pt idx="100">
                        <c:v>44641.597222222219</c:v>
                      </c:pt>
                      <c:pt idx="101">
                        <c:v>44641.600694444445</c:v>
                      </c:pt>
                      <c:pt idx="102">
                        <c:v>44641.604166666664</c:v>
                      </c:pt>
                      <c:pt idx="103">
                        <c:v>44641.607638888891</c:v>
                      </c:pt>
                      <c:pt idx="104">
                        <c:v>44641.611111111109</c:v>
                      </c:pt>
                      <c:pt idx="105">
                        <c:v>44641.614583333336</c:v>
                      </c:pt>
                      <c:pt idx="106">
                        <c:v>44641.618055555555</c:v>
                      </c:pt>
                      <c:pt idx="107">
                        <c:v>44641.621527777781</c:v>
                      </c:pt>
                      <c:pt idx="108">
                        <c:v>44641.625</c:v>
                      </c:pt>
                      <c:pt idx="109">
                        <c:v>44641.628472222219</c:v>
                      </c:pt>
                      <c:pt idx="110">
                        <c:v>44641.631944444445</c:v>
                      </c:pt>
                      <c:pt idx="111">
                        <c:v>44641.635416666664</c:v>
                      </c:pt>
                      <c:pt idx="112">
                        <c:v>44641.638888888891</c:v>
                      </c:pt>
                      <c:pt idx="113">
                        <c:v>44641.642361111109</c:v>
                      </c:pt>
                      <c:pt idx="114">
                        <c:v>44641.645833333336</c:v>
                      </c:pt>
                      <c:pt idx="115">
                        <c:v>44641.649305555555</c:v>
                      </c:pt>
                      <c:pt idx="116">
                        <c:v>44641.652777777781</c:v>
                      </c:pt>
                      <c:pt idx="117">
                        <c:v>44641.65625</c:v>
                      </c:pt>
                      <c:pt idx="118">
                        <c:v>44641.659722222219</c:v>
                      </c:pt>
                      <c:pt idx="119">
                        <c:v>44641.663194444445</c:v>
                      </c:pt>
                      <c:pt idx="120">
                        <c:v>44641.666666666664</c:v>
                      </c:pt>
                      <c:pt idx="121">
                        <c:v>44641.670138888891</c:v>
                      </c:pt>
                      <c:pt idx="122">
                        <c:v>44641.673611111109</c:v>
                      </c:pt>
                      <c:pt idx="123">
                        <c:v>44641.677083333336</c:v>
                      </c:pt>
                      <c:pt idx="124">
                        <c:v>44641.680555555555</c:v>
                      </c:pt>
                      <c:pt idx="125">
                        <c:v>44641.684027777781</c:v>
                      </c:pt>
                      <c:pt idx="126">
                        <c:v>44641.6875</c:v>
                      </c:pt>
                      <c:pt idx="127">
                        <c:v>44641.690972222219</c:v>
                      </c:pt>
                      <c:pt idx="128">
                        <c:v>44641.694444444445</c:v>
                      </c:pt>
                      <c:pt idx="129">
                        <c:v>44641.697916666664</c:v>
                      </c:pt>
                      <c:pt idx="130">
                        <c:v>44641.701388888891</c:v>
                      </c:pt>
                      <c:pt idx="131">
                        <c:v>44641.704861111109</c:v>
                      </c:pt>
                      <c:pt idx="132">
                        <c:v>44641.708333333336</c:v>
                      </c:pt>
                      <c:pt idx="133">
                        <c:v>44641.711805555555</c:v>
                      </c:pt>
                      <c:pt idx="134">
                        <c:v>44641.715277777781</c:v>
                      </c:pt>
                      <c:pt idx="135">
                        <c:v>44641.71875</c:v>
                      </c:pt>
                      <c:pt idx="136">
                        <c:v>44641.722222222219</c:v>
                      </c:pt>
                      <c:pt idx="137">
                        <c:v>44641.725694444445</c:v>
                      </c:pt>
                      <c:pt idx="138">
                        <c:v>44641.729166666664</c:v>
                      </c:pt>
                      <c:pt idx="139">
                        <c:v>44641.732638888891</c:v>
                      </c:pt>
                      <c:pt idx="140">
                        <c:v>44641.736111111109</c:v>
                      </c:pt>
                      <c:pt idx="141">
                        <c:v>44641.739583333336</c:v>
                      </c:pt>
                      <c:pt idx="142">
                        <c:v>44641.743055555555</c:v>
                      </c:pt>
                      <c:pt idx="143">
                        <c:v>44641.746527777781</c:v>
                      </c:pt>
                      <c:pt idx="144">
                        <c:v>44641.75</c:v>
                      </c:pt>
                    </c:numCache>
                  </c:numRef>
                </c:xVal>
                <c:yVal>
                  <c:numRef>
                    <c:extLst>
                      <c:ext uri="{02D57815-91ED-43cb-92C2-25804820EDAC}">
                        <c15:formulaRef>
                          <c15:sqref>Simulation_March!$BW$3:$BW$147</c15:sqref>
                        </c15:formulaRef>
                      </c:ext>
                    </c:extLst>
                    <c:numCache>
                      <c:formatCode>General</c:formatCode>
                      <c:ptCount val="145"/>
                      <c:pt idx="0">
                        <c:v>2.3424</c:v>
                      </c:pt>
                      <c:pt idx="1">
                        <c:v>3.4752000000000001</c:v>
                      </c:pt>
                      <c:pt idx="2">
                        <c:v>7.3389999999999906</c:v>
                      </c:pt>
                      <c:pt idx="3">
                        <c:v>9.9418000000000006</c:v>
                      </c:pt>
                      <c:pt idx="4">
                        <c:v>8.6233999999999895</c:v>
                      </c:pt>
                      <c:pt idx="5">
                        <c:v>7.0254000000000003</c:v>
                      </c:pt>
                      <c:pt idx="6">
                        <c:v>7.1753999999999998</c:v>
                      </c:pt>
                      <c:pt idx="7">
                        <c:v>7.1120000000000001</c:v>
                      </c:pt>
                      <c:pt idx="8">
                        <c:v>8.1115999999999993</c:v>
                      </c:pt>
                      <c:pt idx="9">
                        <c:v>8.8635999999999999</c:v>
                      </c:pt>
                      <c:pt idx="10">
                        <c:v>10.784599999999902</c:v>
                      </c:pt>
                      <c:pt idx="11">
                        <c:v>10.102</c:v>
                      </c:pt>
                      <c:pt idx="12">
                        <c:v>9.8217999999999996</c:v>
                      </c:pt>
                      <c:pt idx="13">
                        <c:v>11.763400000000001</c:v>
                      </c:pt>
                      <c:pt idx="14">
                        <c:v>14.444199999999901</c:v>
                      </c:pt>
                      <c:pt idx="15">
                        <c:v>11.877000000000001</c:v>
                      </c:pt>
                      <c:pt idx="16">
                        <c:v>10.8588</c:v>
                      </c:pt>
                      <c:pt idx="17">
                        <c:v>10.597799999999999</c:v>
                      </c:pt>
                      <c:pt idx="18">
                        <c:v>10.212999999999999</c:v>
                      </c:pt>
                      <c:pt idx="19">
                        <c:v>11.0664</c:v>
                      </c:pt>
                      <c:pt idx="20">
                        <c:v>13.09839998149884</c:v>
                      </c:pt>
                      <c:pt idx="21">
                        <c:v>21.977400042226172</c:v>
                      </c:pt>
                      <c:pt idx="22">
                        <c:v>22.23400004204214</c:v>
                      </c:pt>
                      <c:pt idx="23">
                        <c:v>25.588600106573889</c:v>
                      </c:pt>
                      <c:pt idx="24">
                        <c:v>26.556200088595531</c:v>
                      </c:pt>
                      <c:pt idx="25">
                        <c:v>27.368600049853203</c:v>
                      </c:pt>
                      <c:pt idx="26">
                        <c:v>24.551400100611229</c:v>
                      </c:pt>
                      <c:pt idx="27">
                        <c:v>24.320400101158601</c:v>
                      </c:pt>
                      <c:pt idx="28">
                        <c:v>24.471400100827211</c:v>
                      </c:pt>
                      <c:pt idx="29">
                        <c:v>23.99180010178971</c:v>
                      </c:pt>
                      <c:pt idx="30">
                        <c:v>26.300600082493514</c:v>
                      </c:pt>
                      <c:pt idx="31">
                        <c:v>27.585200077957424</c:v>
                      </c:pt>
                      <c:pt idx="32">
                        <c:v>24.705000085034754</c:v>
                      </c:pt>
                      <c:pt idx="33">
                        <c:v>24.33700008540055</c:v>
                      </c:pt>
                      <c:pt idx="34">
                        <c:v>24.792200084899058</c:v>
                      </c:pt>
                      <c:pt idx="35">
                        <c:v>28.681986606443747</c:v>
                      </c:pt>
                      <c:pt idx="36">
                        <c:v>28.371000170776149</c:v>
                      </c:pt>
                      <c:pt idx="37">
                        <c:v>28.264200156840197</c:v>
                      </c:pt>
                      <c:pt idx="38">
                        <c:v>27.518000163110944</c:v>
                      </c:pt>
                      <c:pt idx="39">
                        <c:v>26.908800527883852</c:v>
                      </c:pt>
                      <c:pt idx="40">
                        <c:v>28.408800170779692</c:v>
                      </c:pt>
                      <c:pt idx="41">
                        <c:v>26.479600168908647</c:v>
                      </c:pt>
                      <c:pt idx="42">
                        <c:v>25.964600166012538</c:v>
                      </c:pt>
                      <c:pt idx="43">
                        <c:v>25.756200171338367</c:v>
                      </c:pt>
                      <c:pt idx="44">
                        <c:v>26.017400170800368</c:v>
                      </c:pt>
                      <c:pt idx="45">
                        <c:v>25.454400169327059</c:v>
                      </c:pt>
                      <c:pt idx="46">
                        <c:v>25.64760016434921</c:v>
                      </c:pt>
                      <c:pt idx="47">
                        <c:v>27.851600110482575</c:v>
                      </c:pt>
                      <c:pt idx="48">
                        <c:v>27.193000170612727</c:v>
                      </c:pt>
                      <c:pt idx="49">
                        <c:v>25.048600170636846</c:v>
                      </c:pt>
                      <c:pt idx="50">
                        <c:v>24.910800845405582</c:v>
                      </c:pt>
                      <c:pt idx="51">
                        <c:v>25.896400168591921</c:v>
                      </c:pt>
                      <c:pt idx="52">
                        <c:v>24.31080016995594</c:v>
                      </c:pt>
                      <c:pt idx="53">
                        <c:v>24.03200017069484</c:v>
                      </c:pt>
                      <c:pt idx="54">
                        <c:v>24.808800171228896</c:v>
                      </c:pt>
                      <c:pt idx="55">
                        <c:v>23.75220087734764</c:v>
                      </c:pt>
                      <c:pt idx="56">
                        <c:v>23.53420017127771</c:v>
                      </c:pt>
                      <c:pt idx="57">
                        <c:v>23.582600171275971</c:v>
                      </c:pt>
                      <c:pt idx="58">
                        <c:v>22.762600907120941</c:v>
                      </c:pt>
                      <c:pt idx="59">
                        <c:v>23.077800897372654</c:v>
                      </c:pt>
                      <c:pt idx="60">
                        <c:v>22.95480017155122</c:v>
                      </c:pt>
                      <c:pt idx="61">
                        <c:v>24.211001036386413</c:v>
                      </c:pt>
                      <c:pt idx="62">
                        <c:v>27.343798531187648</c:v>
                      </c:pt>
                      <c:pt idx="63">
                        <c:v>27.107798598065958</c:v>
                      </c:pt>
                      <c:pt idx="64">
                        <c:v>26.21204032027768</c:v>
                      </c:pt>
                      <c:pt idx="65">
                        <c:v>27.220000197821864</c:v>
                      </c:pt>
                      <c:pt idx="66">
                        <c:v>27.091564995344342</c:v>
                      </c:pt>
                      <c:pt idx="67">
                        <c:v>22.67480017112597</c:v>
                      </c:pt>
                      <c:pt idx="68">
                        <c:v>23.317400170864758</c:v>
                      </c:pt>
                      <c:pt idx="69">
                        <c:v>26.024400171140208</c:v>
                      </c:pt>
                      <c:pt idx="70">
                        <c:v>28.237200250495981</c:v>
                      </c:pt>
                      <c:pt idx="71">
                        <c:v>27.018000250526839</c:v>
                      </c:pt>
                      <c:pt idx="72">
                        <c:v>28.145600250557539</c:v>
                      </c:pt>
                      <c:pt idx="73">
                        <c:v>27.97360025058488</c:v>
                      </c:pt>
                      <c:pt idx="74">
                        <c:v>26.947400250618955</c:v>
                      </c:pt>
                      <c:pt idx="75">
                        <c:v>26.674400250649803</c:v>
                      </c:pt>
                      <c:pt idx="76">
                        <c:v>27.088400250680561</c:v>
                      </c:pt>
                      <c:pt idx="77">
                        <c:v>27.056800250711468</c:v>
                      </c:pt>
                      <c:pt idx="78">
                        <c:v>28.578599838687481</c:v>
                      </c:pt>
                      <c:pt idx="79">
                        <c:v>27.018000250762725</c:v>
                      </c:pt>
                      <c:pt idx="80">
                        <c:v>26.664200250793758</c:v>
                      </c:pt>
                      <c:pt idx="81">
                        <c:v>27.176000250213249</c:v>
                      </c:pt>
                      <c:pt idx="82">
                        <c:v>27.651799860631876</c:v>
                      </c:pt>
                      <c:pt idx="83">
                        <c:v>26.534000089225451</c:v>
                      </c:pt>
                      <c:pt idx="84">
                        <c:v>26.623600250865294</c:v>
                      </c:pt>
                      <c:pt idx="85">
                        <c:v>26.822800250892136</c:v>
                      </c:pt>
                      <c:pt idx="86">
                        <c:v>27.163400250925051</c:v>
                      </c:pt>
                      <c:pt idx="87">
                        <c:v>27.530600250952034</c:v>
                      </c:pt>
                      <c:pt idx="88">
                        <c:v>29.144400250538173</c:v>
                      </c:pt>
                      <c:pt idx="89">
                        <c:v>27.961800251012569</c:v>
                      </c:pt>
                      <c:pt idx="90">
                        <c:v>29.29940021644407</c:v>
                      </c:pt>
                      <c:pt idx="91">
                        <c:v>30.243200251030721</c:v>
                      </c:pt>
                      <c:pt idx="92">
                        <c:v>27.693400250462279</c:v>
                      </c:pt>
                      <c:pt idx="93">
                        <c:v>27.729000236290581</c:v>
                      </c:pt>
                      <c:pt idx="94">
                        <c:v>28.050400251068318</c:v>
                      </c:pt>
                      <c:pt idx="95">
                        <c:v>28.366800249451401</c:v>
                      </c:pt>
                      <c:pt idx="96">
                        <c:v>28.033600251139266</c:v>
                      </c:pt>
                      <c:pt idx="97">
                        <c:v>28.544600251188392</c:v>
                      </c:pt>
                      <c:pt idx="98">
                        <c:v>29.111600251223912</c:v>
                      </c:pt>
                      <c:pt idx="99">
                        <c:v>22.12440018817945</c:v>
                      </c:pt>
                      <c:pt idx="100">
                        <c:v>21.550800185988102</c:v>
                      </c:pt>
                      <c:pt idx="101">
                        <c:v>21.533400188181218</c:v>
                      </c:pt>
                      <c:pt idx="102">
                        <c:v>9.2056000615325804</c:v>
                      </c:pt>
                      <c:pt idx="103">
                        <c:v>9.6612000615087812</c:v>
                      </c:pt>
                      <c:pt idx="104">
                        <c:v>9.7084000615191322</c:v>
                      </c:pt>
                      <c:pt idx="105">
                        <c:v>10.005600061502351</c:v>
                      </c:pt>
                      <c:pt idx="106">
                        <c:v>10.193400061491211</c:v>
                      </c:pt>
                      <c:pt idx="107">
                        <c:v>10.336400061482431</c:v>
                      </c:pt>
                      <c:pt idx="108">
                        <c:v>10.170600061477671</c:v>
                      </c:pt>
                      <c:pt idx="109">
                        <c:v>10.40220006146302</c:v>
                      </c:pt>
                      <c:pt idx="110">
                        <c:v>11.221800061414498</c:v>
                      </c:pt>
                      <c:pt idx="111">
                        <c:v>10.63340006247806</c:v>
                      </c:pt>
                      <c:pt idx="112">
                        <c:v>13.295600061256629</c:v>
                      </c:pt>
                      <c:pt idx="113">
                        <c:v>12.90640006129512</c:v>
                      </c:pt>
                      <c:pt idx="114">
                        <c:v>11.71100006245592</c:v>
                      </c:pt>
                      <c:pt idx="115">
                        <c:v>11.279200062464536</c:v>
                      </c:pt>
                      <c:pt idx="116">
                        <c:v>11.49980006246011</c:v>
                      </c:pt>
                      <c:pt idx="117">
                        <c:v>11.957600062452169</c:v>
                      </c:pt>
                      <c:pt idx="118">
                        <c:v>12.07280006244563</c:v>
                      </c:pt>
                      <c:pt idx="119">
                        <c:v>12.205200062443851</c:v>
                      </c:pt>
                      <c:pt idx="120">
                        <c:v>12.37600004893925</c:v>
                      </c:pt>
                      <c:pt idx="121">
                        <c:v>12.264400049737871</c:v>
                      </c:pt>
                      <c:pt idx="122">
                        <c:v>12.268400049612872</c:v>
                      </c:pt>
                      <c:pt idx="123">
                        <c:v>12.777200044073309</c:v>
                      </c:pt>
                      <c:pt idx="124">
                        <c:v>12.879800041985821</c:v>
                      </c:pt>
                      <c:pt idx="125">
                        <c:v>13.919797899852439</c:v>
                      </c:pt>
                      <c:pt idx="126">
                        <c:v>13.11280003512212</c:v>
                      </c:pt>
                      <c:pt idx="127">
                        <c:v>12.92020004610683</c:v>
                      </c:pt>
                      <c:pt idx="128">
                        <c:v>12.061200046239639</c:v>
                      </c:pt>
                      <c:pt idx="129">
                        <c:v>5.5471999999999992</c:v>
                      </c:pt>
                      <c:pt idx="130">
                        <c:v>5.8458000000000006</c:v>
                      </c:pt>
                      <c:pt idx="131">
                        <c:v>5.5060000000000002</c:v>
                      </c:pt>
                      <c:pt idx="132">
                        <c:v>4.2214</c:v>
                      </c:pt>
                      <c:pt idx="133">
                        <c:v>3.9039999999999999</c:v>
                      </c:pt>
                      <c:pt idx="134">
                        <c:v>4.2210000000000001</c:v>
                      </c:pt>
                      <c:pt idx="135">
                        <c:v>4.2727999999999904</c:v>
                      </c:pt>
                      <c:pt idx="136">
                        <c:v>4.5964000000000009</c:v>
                      </c:pt>
                      <c:pt idx="137">
                        <c:v>4.9832000000000001</c:v>
                      </c:pt>
                      <c:pt idx="138">
                        <c:v>5.0687999999999898</c:v>
                      </c:pt>
                      <c:pt idx="139">
                        <c:v>5.3440000000000003</c:v>
                      </c:pt>
                      <c:pt idx="140">
                        <c:v>5.5117999999999991</c:v>
                      </c:pt>
                      <c:pt idx="141">
                        <c:v>6.0087999999999999</c:v>
                      </c:pt>
                      <c:pt idx="142">
                        <c:v>6.0284000000000004</c:v>
                      </c:pt>
                      <c:pt idx="143">
                        <c:v>6.2957999999999998</c:v>
                      </c:pt>
                      <c:pt idx="144">
                        <c:v>7.0022000000000002</c:v>
                      </c:pt>
                    </c:numCache>
                  </c:numRef>
                </c:yVal>
                <c:smooth val="0"/>
                <c:extLst>
                  <c:ext xmlns:c16="http://schemas.microsoft.com/office/drawing/2014/chart" uri="{C3380CC4-5D6E-409C-BE32-E72D297353CC}">
                    <c16:uniqueId val="{00000005-FFC8-4465-9F73-E9EAB224923C}"/>
                  </c:ext>
                </c:extLst>
              </c15:ser>
            </c15:filteredScatterSeries>
            <c15:filteredScatterSeries>
              <c15:ser>
                <c:idx val="5"/>
                <c:order val="5"/>
                <c:tx>
                  <c:strRef>
                    <c:extLst xmlns:c15="http://schemas.microsoft.com/office/drawing/2012/chart">
                      <c:ext xmlns:c15="http://schemas.microsoft.com/office/drawing/2012/chart" uri="{02D57815-91ED-43cb-92C2-25804820EDAC}">
                        <c15:formulaRef>
                          <c15:sqref>Simulation_March!$D$2</c15:sqref>
                        </c15:formulaRef>
                      </c:ext>
                    </c:extLst>
                    <c:strCache>
                      <c:ptCount val="1"/>
                      <c:pt idx="0">
                        <c:v>PV </c:v>
                      </c:pt>
                    </c:strCache>
                  </c:strRef>
                </c:tx>
                <c:spPr>
                  <a:ln w="15875">
                    <a:solidFill>
                      <a:srgbClr val="FFC000"/>
                    </a:solidFill>
                    <a:prstDash val="dashDot"/>
                  </a:ln>
                </c:spPr>
                <c:marker>
                  <c:symbol val="none"/>
                </c:marker>
                <c:xVal>
                  <c:numRef>
                    <c:extLst xmlns:c15="http://schemas.microsoft.com/office/drawing/2012/chart">
                      <c:ext xmlns:c15="http://schemas.microsoft.com/office/drawing/2012/chart" uri="{02D57815-91ED-43cb-92C2-25804820EDAC}">
                        <c15:formulaRef>
                          <c15:sqref>Simulation_March!$A$3:$A$147</c15:sqref>
                        </c15:formulaRef>
                      </c:ext>
                    </c:extLst>
                    <c:numCache>
                      <c:formatCode>m/d/yyyy\ h:mm</c:formatCode>
                      <c:ptCount val="145"/>
                      <c:pt idx="0">
                        <c:v>44641.25</c:v>
                      </c:pt>
                      <c:pt idx="1">
                        <c:v>44641.253472222219</c:v>
                      </c:pt>
                      <c:pt idx="2">
                        <c:v>44641.256944444445</c:v>
                      </c:pt>
                      <c:pt idx="3">
                        <c:v>44641.260416666664</c:v>
                      </c:pt>
                      <c:pt idx="4">
                        <c:v>44641.263888888891</c:v>
                      </c:pt>
                      <c:pt idx="5">
                        <c:v>44641.267361111109</c:v>
                      </c:pt>
                      <c:pt idx="6">
                        <c:v>44641.270833333336</c:v>
                      </c:pt>
                      <c:pt idx="7">
                        <c:v>44641.274305555555</c:v>
                      </c:pt>
                      <c:pt idx="8">
                        <c:v>44641.277777777781</c:v>
                      </c:pt>
                      <c:pt idx="9">
                        <c:v>44641.28125</c:v>
                      </c:pt>
                      <c:pt idx="10">
                        <c:v>44641.284722222219</c:v>
                      </c:pt>
                      <c:pt idx="11">
                        <c:v>44641.288194444445</c:v>
                      </c:pt>
                      <c:pt idx="12">
                        <c:v>44641.291666666664</c:v>
                      </c:pt>
                      <c:pt idx="13">
                        <c:v>44641.295138888891</c:v>
                      </c:pt>
                      <c:pt idx="14">
                        <c:v>44641.298611111109</c:v>
                      </c:pt>
                      <c:pt idx="15">
                        <c:v>44641.302083333336</c:v>
                      </c:pt>
                      <c:pt idx="16">
                        <c:v>44641.305555555555</c:v>
                      </c:pt>
                      <c:pt idx="17">
                        <c:v>44641.309027777781</c:v>
                      </c:pt>
                      <c:pt idx="18">
                        <c:v>44641.3125</c:v>
                      </c:pt>
                      <c:pt idx="19">
                        <c:v>44641.315972222219</c:v>
                      </c:pt>
                      <c:pt idx="20">
                        <c:v>44641.319444444445</c:v>
                      </c:pt>
                      <c:pt idx="21">
                        <c:v>44641.322916666664</c:v>
                      </c:pt>
                      <c:pt idx="22">
                        <c:v>44641.326388888891</c:v>
                      </c:pt>
                      <c:pt idx="23">
                        <c:v>44641.329861111109</c:v>
                      </c:pt>
                      <c:pt idx="24">
                        <c:v>44641.333333333336</c:v>
                      </c:pt>
                      <c:pt idx="25">
                        <c:v>44641.336805555555</c:v>
                      </c:pt>
                      <c:pt idx="26">
                        <c:v>44641.340277777781</c:v>
                      </c:pt>
                      <c:pt idx="27">
                        <c:v>44641.34375</c:v>
                      </c:pt>
                      <c:pt idx="28">
                        <c:v>44641.347222222219</c:v>
                      </c:pt>
                      <c:pt idx="29">
                        <c:v>44641.350694444445</c:v>
                      </c:pt>
                      <c:pt idx="30">
                        <c:v>44641.354166666664</c:v>
                      </c:pt>
                      <c:pt idx="31">
                        <c:v>44641.357638888891</c:v>
                      </c:pt>
                      <c:pt idx="32">
                        <c:v>44641.361111111109</c:v>
                      </c:pt>
                      <c:pt idx="33">
                        <c:v>44641.364583333336</c:v>
                      </c:pt>
                      <c:pt idx="34">
                        <c:v>44641.368055555555</c:v>
                      </c:pt>
                      <c:pt idx="35">
                        <c:v>44641.371527777781</c:v>
                      </c:pt>
                      <c:pt idx="36">
                        <c:v>44641.375</c:v>
                      </c:pt>
                      <c:pt idx="37">
                        <c:v>44641.378472222219</c:v>
                      </c:pt>
                      <c:pt idx="38">
                        <c:v>44641.381944444445</c:v>
                      </c:pt>
                      <c:pt idx="39">
                        <c:v>44641.385416666664</c:v>
                      </c:pt>
                      <c:pt idx="40">
                        <c:v>44641.388888888891</c:v>
                      </c:pt>
                      <c:pt idx="41">
                        <c:v>44641.392361111109</c:v>
                      </c:pt>
                      <c:pt idx="42">
                        <c:v>44641.395833333336</c:v>
                      </c:pt>
                      <c:pt idx="43">
                        <c:v>44641.399305555555</c:v>
                      </c:pt>
                      <c:pt idx="44">
                        <c:v>44641.402777777781</c:v>
                      </c:pt>
                      <c:pt idx="45">
                        <c:v>44641.40625</c:v>
                      </c:pt>
                      <c:pt idx="46">
                        <c:v>44641.409722222219</c:v>
                      </c:pt>
                      <c:pt idx="47">
                        <c:v>44641.413194444445</c:v>
                      </c:pt>
                      <c:pt idx="48">
                        <c:v>44641.416666666664</c:v>
                      </c:pt>
                      <c:pt idx="49">
                        <c:v>44641.420138888891</c:v>
                      </c:pt>
                      <c:pt idx="50">
                        <c:v>44641.423611111109</c:v>
                      </c:pt>
                      <c:pt idx="51">
                        <c:v>44641.427083333336</c:v>
                      </c:pt>
                      <c:pt idx="52">
                        <c:v>44641.430555555555</c:v>
                      </c:pt>
                      <c:pt idx="53">
                        <c:v>44641.434027777781</c:v>
                      </c:pt>
                      <c:pt idx="54">
                        <c:v>44641.4375</c:v>
                      </c:pt>
                      <c:pt idx="55">
                        <c:v>44641.440972222219</c:v>
                      </c:pt>
                      <c:pt idx="56">
                        <c:v>44641.444444444445</c:v>
                      </c:pt>
                      <c:pt idx="57">
                        <c:v>44641.447916666664</c:v>
                      </c:pt>
                      <c:pt idx="58">
                        <c:v>44641.451388888891</c:v>
                      </c:pt>
                      <c:pt idx="59">
                        <c:v>44641.454861111109</c:v>
                      </c:pt>
                      <c:pt idx="60">
                        <c:v>44641.458333333336</c:v>
                      </c:pt>
                      <c:pt idx="61">
                        <c:v>44641.461805555555</c:v>
                      </c:pt>
                      <c:pt idx="62">
                        <c:v>44641.465277777781</c:v>
                      </c:pt>
                      <c:pt idx="63">
                        <c:v>44641.46875</c:v>
                      </c:pt>
                      <c:pt idx="64">
                        <c:v>44641.472222222219</c:v>
                      </c:pt>
                      <c:pt idx="65">
                        <c:v>44641.475694444445</c:v>
                      </c:pt>
                      <c:pt idx="66">
                        <c:v>44641.479166666664</c:v>
                      </c:pt>
                      <c:pt idx="67">
                        <c:v>44641.482638888891</c:v>
                      </c:pt>
                      <c:pt idx="68">
                        <c:v>44641.486111111109</c:v>
                      </c:pt>
                      <c:pt idx="69">
                        <c:v>44641.489583333336</c:v>
                      </c:pt>
                      <c:pt idx="70">
                        <c:v>44641.493055555555</c:v>
                      </c:pt>
                      <c:pt idx="71">
                        <c:v>44641.496527777781</c:v>
                      </c:pt>
                      <c:pt idx="72">
                        <c:v>44641.5</c:v>
                      </c:pt>
                      <c:pt idx="73">
                        <c:v>44641.503472222219</c:v>
                      </c:pt>
                      <c:pt idx="74">
                        <c:v>44641.506944444445</c:v>
                      </c:pt>
                      <c:pt idx="75">
                        <c:v>44641.510416666664</c:v>
                      </c:pt>
                      <c:pt idx="76">
                        <c:v>44641.513888888891</c:v>
                      </c:pt>
                      <c:pt idx="77">
                        <c:v>44641.517361111109</c:v>
                      </c:pt>
                      <c:pt idx="78">
                        <c:v>44641.520833333336</c:v>
                      </c:pt>
                      <c:pt idx="79">
                        <c:v>44641.524305555555</c:v>
                      </c:pt>
                      <c:pt idx="80">
                        <c:v>44641.527777777781</c:v>
                      </c:pt>
                      <c:pt idx="81">
                        <c:v>44641.53125</c:v>
                      </c:pt>
                      <c:pt idx="82">
                        <c:v>44641.534722222219</c:v>
                      </c:pt>
                      <c:pt idx="83">
                        <c:v>44641.538194444445</c:v>
                      </c:pt>
                      <c:pt idx="84">
                        <c:v>44641.541666666664</c:v>
                      </c:pt>
                      <c:pt idx="85">
                        <c:v>44641.545138888891</c:v>
                      </c:pt>
                      <c:pt idx="86">
                        <c:v>44641.548611111109</c:v>
                      </c:pt>
                      <c:pt idx="87">
                        <c:v>44641.552083333336</c:v>
                      </c:pt>
                      <c:pt idx="88">
                        <c:v>44641.555555555555</c:v>
                      </c:pt>
                      <c:pt idx="89">
                        <c:v>44641.559027777781</c:v>
                      </c:pt>
                      <c:pt idx="90">
                        <c:v>44641.5625</c:v>
                      </c:pt>
                      <c:pt idx="91">
                        <c:v>44641.565972222219</c:v>
                      </c:pt>
                      <c:pt idx="92">
                        <c:v>44641.569444444445</c:v>
                      </c:pt>
                      <c:pt idx="93">
                        <c:v>44641.572916666664</c:v>
                      </c:pt>
                      <c:pt idx="94">
                        <c:v>44641.576388888891</c:v>
                      </c:pt>
                      <c:pt idx="95">
                        <c:v>44641.579861111109</c:v>
                      </c:pt>
                      <c:pt idx="96">
                        <c:v>44641.583333333336</c:v>
                      </c:pt>
                      <c:pt idx="97">
                        <c:v>44641.586805555555</c:v>
                      </c:pt>
                      <c:pt idx="98">
                        <c:v>44641.590277777781</c:v>
                      </c:pt>
                      <c:pt idx="99">
                        <c:v>44641.59375</c:v>
                      </c:pt>
                      <c:pt idx="100">
                        <c:v>44641.597222222219</c:v>
                      </c:pt>
                      <c:pt idx="101">
                        <c:v>44641.600694444445</c:v>
                      </c:pt>
                      <c:pt idx="102">
                        <c:v>44641.604166666664</c:v>
                      </c:pt>
                      <c:pt idx="103">
                        <c:v>44641.607638888891</c:v>
                      </c:pt>
                      <c:pt idx="104">
                        <c:v>44641.611111111109</c:v>
                      </c:pt>
                      <c:pt idx="105">
                        <c:v>44641.614583333336</c:v>
                      </c:pt>
                      <c:pt idx="106">
                        <c:v>44641.618055555555</c:v>
                      </c:pt>
                      <c:pt idx="107">
                        <c:v>44641.621527777781</c:v>
                      </c:pt>
                      <c:pt idx="108">
                        <c:v>44641.625</c:v>
                      </c:pt>
                      <c:pt idx="109">
                        <c:v>44641.628472222219</c:v>
                      </c:pt>
                      <c:pt idx="110">
                        <c:v>44641.631944444445</c:v>
                      </c:pt>
                      <c:pt idx="111">
                        <c:v>44641.635416666664</c:v>
                      </c:pt>
                      <c:pt idx="112">
                        <c:v>44641.638888888891</c:v>
                      </c:pt>
                      <c:pt idx="113">
                        <c:v>44641.642361111109</c:v>
                      </c:pt>
                      <c:pt idx="114">
                        <c:v>44641.645833333336</c:v>
                      </c:pt>
                      <c:pt idx="115">
                        <c:v>44641.649305555555</c:v>
                      </c:pt>
                      <c:pt idx="116">
                        <c:v>44641.652777777781</c:v>
                      </c:pt>
                      <c:pt idx="117">
                        <c:v>44641.65625</c:v>
                      </c:pt>
                      <c:pt idx="118">
                        <c:v>44641.659722222219</c:v>
                      </c:pt>
                      <c:pt idx="119">
                        <c:v>44641.663194444445</c:v>
                      </c:pt>
                      <c:pt idx="120">
                        <c:v>44641.666666666664</c:v>
                      </c:pt>
                      <c:pt idx="121">
                        <c:v>44641.670138888891</c:v>
                      </c:pt>
                      <c:pt idx="122">
                        <c:v>44641.673611111109</c:v>
                      </c:pt>
                      <c:pt idx="123">
                        <c:v>44641.677083333336</c:v>
                      </c:pt>
                      <c:pt idx="124">
                        <c:v>44641.680555555555</c:v>
                      </c:pt>
                      <c:pt idx="125">
                        <c:v>44641.684027777781</c:v>
                      </c:pt>
                      <c:pt idx="126">
                        <c:v>44641.6875</c:v>
                      </c:pt>
                      <c:pt idx="127">
                        <c:v>44641.690972222219</c:v>
                      </c:pt>
                      <c:pt idx="128">
                        <c:v>44641.694444444445</c:v>
                      </c:pt>
                      <c:pt idx="129">
                        <c:v>44641.697916666664</c:v>
                      </c:pt>
                      <c:pt idx="130">
                        <c:v>44641.701388888891</c:v>
                      </c:pt>
                      <c:pt idx="131">
                        <c:v>44641.704861111109</c:v>
                      </c:pt>
                      <c:pt idx="132">
                        <c:v>44641.708333333336</c:v>
                      </c:pt>
                      <c:pt idx="133">
                        <c:v>44641.711805555555</c:v>
                      </c:pt>
                      <c:pt idx="134">
                        <c:v>44641.715277777781</c:v>
                      </c:pt>
                      <c:pt idx="135">
                        <c:v>44641.71875</c:v>
                      </c:pt>
                      <c:pt idx="136">
                        <c:v>44641.722222222219</c:v>
                      </c:pt>
                      <c:pt idx="137">
                        <c:v>44641.725694444445</c:v>
                      </c:pt>
                      <c:pt idx="138">
                        <c:v>44641.729166666664</c:v>
                      </c:pt>
                      <c:pt idx="139">
                        <c:v>44641.732638888891</c:v>
                      </c:pt>
                      <c:pt idx="140">
                        <c:v>44641.736111111109</c:v>
                      </c:pt>
                      <c:pt idx="141">
                        <c:v>44641.739583333336</c:v>
                      </c:pt>
                      <c:pt idx="142">
                        <c:v>44641.743055555555</c:v>
                      </c:pt>
                      <c:pt idx="143">
                        <c:v>44641.746527777781</c:v>
                      </c:pt>
                      <c:pt idx="144">
                        <c:v>44641.75</c:v>
                      </c:pt>
                    </c:numCache>
                  </c:numRef>
                </c:xVal>
                <c:yVal>
                  <c:numRef>
                    <c:extLst xmlns:c15="http://schemas.microsoft.com/office/drawing/2012/chart">
                      <c:ext xmlns:c15="http://schemas.microsoft.com/office/drawing/2012/chart" uri="{02D57815-91ED-43cb-92C2-25804820EDAC}">
                        <c15:formulaRef>
                          <c15:sqref>Simulation_March!$D$3:$D$147</c15:sqref>
                        </c15:formulaRef>
                      </c:ext>
                    </c:extLst>
                    <c:numCache>
                      <c:formatCode>General</c:formatCode>
                      <c:ptCount val="145"/>
                      <c:pt idx="0">
                        <c:v>0</c:v>
                      </c:pt>
                      <c:pt idx="1">
                        <c:v>0</c:v>
                      </c:pt>
                      <c:pt idx="2">
                        <c:v>0</c:v>
                      </c:pt>
                      <c:pt idx="3">
                        <c:v>0</c:v>
                      </c:pt>
                      <c:pt idx="4">
                        <c:v>0</c:v>
                      </c:pt>
                      <c:pt idx="5">
                        <c:v>0</c:v>
                      </c:pt>
                      <c:pt idx="6">
                        <c:v>0</c:v>
                      </c:pt>
                      <c:pt idx="7">
                        <c:v>0</c:v>
                      </c:pt>
                      <c:pt idx="8">
                        <c:v>0</c:v>
                      </c:pt>
                      <c:pt idx="9">
                        <c:v>0</c:v>
                      </c:pt>
                      <c:pt idx="10">
                        <c:v>4.3799999999999999E-2</c:v>
                      </c:pt>
                      <c:pt idx="11">
                        <c:v>0.121</c:v>
                      </c:pt>
                      <c:pt idx="12">
                        <c:v>0.25919999999999999</c:v>
                      </c:pt>
                      <c:pt idx="13">
                        <c:v>0.43519999999999998</c:v>
                      </c:pt>
                      <c:pt idx="14">
                        <c:v>0.61599999999999999</c:v>
                      </c:pt>
                      <c:pt idx="15">
                        <c:v>0.82340000000000002</c:v>
                      </c:pt>
                      <c:pt idx="16">
                        <c:v>1.0653999999999999</c:v>
                      </c:pt>
                      <c:pt idx="17">
                        <c:v>1.3224</c:v>
                      </c:pt>
                      <c:pt idx="18">
                        <c:v>1.5524</c:v>
                      </c:pt>
                      <c:pt idx="19">
                        <c:v>1.7794000000000001</c:v>
                      </c:pt>
                      <c:pt idx="20">
                        <c:v>2.0486</c:v>
                      </c:pt>
                      <c:pt idx="21">
                        <c:v>2.3422000000000001</c:v>
                      </c:pt>
                      <c:pt idx="22">
                        <c:v>2.6415999999999999</c:v>
                      </c:pt>
                      <c:pt idx="23">
                        <c:v>2.9403999999999999</c:v>
                      </c:pt>
                      <c:pt idx="24">
                        <c:v>3.2280000000000002</c:v>
                      </c:pt>
                      <c:pt idx="25">
                        <c:v>3.5659999999999998</c:v>
                      </c:pt>
                      <c:pt idx="26">
                        <c:v>3.871</c:v>
                      </c:pt>
                      <c:pt idx="27">
                        <c:v>4.1996000000000002</c:v>
                      </c:pt>
                      <c:pt idx="28">
                        <c:v>4.4577999999999998</c:v>
                      </c:pt>
                      <c:pt idx="29">
                        <c:v>4.7769999999999904</c:v>
                      </c:pt>
                      <c:pt idx="30">
                        <c:v>5.0566000000000004</c:v>
                      </c:pt>
                      <c:pt idx="31">
                        <c:v>5.3475999999999999</c:v>
                      </c:pt>
                      <c:pt idx="32">
                        <c:v>5.6543999999999999</c:v>
                      </c:pt>
                      <c:pt idx="33">
                        <c:v>5.9645999999999999</c:v>
                      </c:pt>
                      <c:pt idx="34">
                        <c:v>6.2923999999999998</c:v>
                      </c:pt>
                      <c:pt idx="35">
                        <c:v>6.5839999999999996</c:v>
                      </c:pt>
                      <c:pt idx="36">
                        <c:v>6.8849999999999998</c:v>
                      </c:pt>
                      <c:pt idx="37">
                        <c:v>7.1311999999999998</c:v>
                      </c:pt>
                      <c:pt idx="38">
                        <c:v>7.4067999999999996</c:v>
                      </c:pt>
                      <c:pt idx="39">
                        <c:v>7.6787999999999998</c:v>
                      </c:pt>
                      <c:pt idx="40">
                        <c:v>7.9119999999999999</c:v>
                      </c:pt>
                      <c:pt idx="41">
                        <c:v>8.1747999999999994</c:v>
                      </c:pt>
                      <c:pt idx="42">
                        <c:v>8.4515999999999991</c:v>
                      </c:pt>
                      <c:pt idx="43">
                        <c:v>8.6815999999999995</c:v>
                      </c:pt>
                      <c:pt idx="44">
                        <c:v>8.8856000000000002</c:v>
                      </c:pt>
                      <c:pt idx="45">
                        <c:v>9.0934000000000008</c:v>
                      </c:pt>
                      <c:pt idx="46">
                        <c:v>9.27</c:v>
                      </c:pt>
                      <c:pt idx="47">
                        <c:v>9.4558</c:v>
                      </c:pt>
                      <c:pt idx="48">
                        <c:v>9.6424000000000003</c:v>
                      </c:pt>
                      <c:pt idx="49">
                        <c:v>9.8656000000000006</c:v>
                      </c:pt>
                      <c:pt idx="50">
                        <c:v>10.012600000000001</c:v>
                      </c:pt>
                      <c:pt idx="51">
                        <c:v>10.1358</c:v>
                      </c:pt>
                      <c:pt idx="52">
                        <c:v>10.295</c:v>
                      </c:pt>
                      <c:pt idx="53">
                        <c:v>10.492000000000001</c:v>
                      </c:pt>
                      <c:pt idx="54">
                        <c:v>10.590400000000001</c:v>
                      </c:pt>
                      <c:pt idx="55">
                        <c:v>10.848000000000001</c:v>
                      </c:pt>
                      <c:pt idx="56">
                        <c:v>11.0184</c:v>
                      </c:pt>
                      <c:pt idx="57">
                        <c:v>11.104200000000001</c:v>
                      </c:pt>
                      <c:pt idx="58">
                        <c:v>11.2172</c:v>
                      </c:pt>
                      <c:pt idx="59">
                        <c:v>11.3956</c:v>
                      </c:pt>
                      <c:pt idx="60">
                        <c:v>11.4946</c:v>
                      </c:pt>
                      <c:pt idx="61">
                        <c:v>11.518599999999999</c:v>
                      </c:pt>
                      <c:pt idx="62">
                        <c:v>11.6938</c:v>
                      </c:pt>
                      <c:pt idx="63">
                        <c:v>11.757999999999999</c:v>
                      </c:pt>
                      <c:pt idx="64">
                        <c:v>11.86</c:v>
                      </c:pt>
                      <c:pt idx="65">
                        <c:v>11.9312</c:v>
                      </c:pt>
                      <c:pt idx="66">
                        <c:v>11.9026</c:v>
                      </c:pt>
                      <c:pt idx="67">
                        <c:v>11.8156</c:v>
                      </c:pt>
                      <c:pt idx="68">
                        <c:v>11.936199999999999</c:v>
                      </c:pt>
                      <c:pt idx="69">
                        <c:v>12.018599999999999</c:v>
                      </c:pt>
                      <c:pt idx="70">
                        <c:v>11.997400000000001</c:v>
                      </c:pt>
                      <c:pt idx="71">
                        <c:v>11.8688</c:v>
                      </c:pt>
                      <c:pt idx="72">
                        <c:v>11.916</c:v>
                      </c:pt>
                      <c:pt idx="73">
                        <c:v>11.9514</c:v>
                      </c:pt>
                      <c:pt idx="74">
                        <c:v>11.961399999999999</c:v>
                      </c:pt>
                      <c:pt idx="75">
                        <c:v>11.96</c:v>
                      </c:pt>
                      <c:pt idx="76">
                        <c:v>11.873200000000001</c:v>
                      </c:pt>
                      <c:pt idx="77">
                        <c:v>11.9168</c:v>
                      </c:pt>
                      <c:pt idx="78">
                        <c:v>11.8711999999999</c:v>
                      </c:pt>
                      <c:pt idx="79">
                        <c:v>11.789</c:v>
                      </c:pt>
                      <c:pt idx="80">
                        <c:v>11.763400000000001</c:v>
                      </c:pt>
                      <c:pt idx="81">
                        <c:v>11.757199999999999</c:v>
                      </c:pt>
                      <c:pt idx="82">
                        <c:v>11.7654</c:v>
                      </c:pt>
                      <c:pt idx="83">
                        <c:v>11.627800000000001</c:v>
                      </c:pt>
                      <c:pt idx="84">
                        <c:v>11.7018</c:v>
                      </c:pt>
                      <c:pt idx="85">
                        <c:v>11.603199999999999</c:v>
                      </c:pt>
                      <c:pt idx="86">
                        <c:v>11.533799999999999</c:v>
                      </c:pt>
                      <c:pt idx="87">
                        <c:v>11.4124</c:v>
                      </c:pt>
                      <c:pt idx="88">
                        <c:v>11.4344</c:v>
                      </c:pt>
                      <c:pt idx="89">
                        <c:v>11.3042</c:v>
                      </c:pt>
                      <c:pt idx="90">
                        <c:v>11.151599999999901</c:v>
                      </c:pt>
                      <c:pt idx="91">
                        <c:v>11.0982</c:v>
                      </c:pt>
                      <c:pt idx="92">
                        <c:v>11.0868</c:v>
                      </c:pt>
                      <c:pt idx="93">
                        <c:v>10.9824</c:v>
                      </c:pt>
                      <c:pt idx="94">
                        <c:v>10.8504</c:v>
                      </c:pt>
                      <c:pt idx="95">
                        <c:v>10.8086</c:v>
                      </c:pt>
                      <c:pt idx="96">
                        <c:v>10.718</c:v>
                      </c:pt>
                      <c:pt idx="97">
                        <c:v>10.704800000000001</c:v>
                      </c:pt>
                      <c:pt idx="98">
                        <c:v>10.476000000000001</c:v>
                      </c:pt>
                      <c:pt idx="99">
                        <c:v>10.384600000000001</c:v>
                      </c:pt>
                      <c:pt idx="100">
                        <c:v>10.4018</c:v>
                      </c:pt>
                      <c:pt idx="101">
                        <c:v>10.3102</c:v>
                      </c:pt>
                      <c:pt idx="102">
                        <c:v>9.9413999999999998</c:v>
                      </c:pt>
                      <c:pt idx="103">
                        <c:v>9.6791999999999998</c:v>
                      </c:pt>
                      <c:pt idx="104">
                        <c:v>9.5155999999999992</c:v>
                      </c:pt>
                      <c:pt idx="105">
                        <c:v>9.3623999999999992</c:v>
                      </c:pt>
                      <c:pt idx="106">
                        <c:v>9.2347999999999999</c:v>
                      </c:pt>
                      <c:pt idx="107">
                        <c:v>9.0112000000000005</c:v>
                      </c:pt>
                      <c:pt idx="108">
                        <c:v>8.9420000000000002</c:v>
                      </c:pt>
                      <c:pt idx="109">
                        <c:v>8.8783999999999992</c:v>
                      </c:pt>
                      <c:pt idx="110">
                        <c:v>8.5608000000000004</c:v>
                      </c:pt>
                      <c:pt idx="111">
                        <c:v>8.2639999999999993</c:v>
                      </c:pt>
                      <c:pt idx="112">
                        <c:v>8.0774000000000008</c:v>
                      </c:pt>
                      <c:pt idx="113">
                        <c:v>7.8608000000000002</c:v>
                      </c:pt>
                      <c:pt idx="114">
                        <c:v>7.7397999999999998</c:v>
                      </c:pt>
                      <c:pt idx="115">
                        <c:v>7.69</c:v>
                      </c:pt>
                      <c:pt idx="116">
                        <c:v>7.5483999999999902</c:v>
                      </c:pt>
                      <c:pt idx="117">
                        <c:v>7.1769999999999996</c:v>
                      </c:pt>
                      <c:pt idx="118">
                        <c:v>6.9293999999999896</c:v>
                      </c:pt>
                      <c:pt idx="119">
                        <c:v>6.7328000000000001</c:v>
                      </c:pt>
                      <c:pt idx="120">
                        <c:v>6.3715999999999999</c:v>
                      </c:pt>
                      <c:pt idx="121">
                        <c:v>6.2308000000000003</c:v>
                      </c:pt>
                      <c:pt idx="122">
                        <c:v>5.9729999999999999</c:v>
                      </c:pt>
                      <c:pt idx="123">
                        <c:v>5.6074000000000002</c:v>
                      </c:pt>
                      <c:pt idx="124">
                        <c:v>5.3978000000000002</c:v>
                      </c:pt>
                      <c:pt idx="125">
                        <c:v>5.1806000000000001</c:v>
                      </c:pt>
                      <c:pt idx="126">
                        <c:v>5.0061999999999998</c:v>
                      </c:pt>
                      <c:pt idx="127">
                        <c:v>4.7477999999999998</c:v>
                      </c:pt>
                      <c:pt idx="128">
                        <c:v>4.4488000000000003</c:v>
                      </c:pt>
                      <c:pt idx="129">
                        <c:v>4.1984000000000004</c:v>
                      </c:pt>
                      <c:pt idx="130">
                        <c:v>3.8058000000000001</c:v>
                      </c:pt>
                      <c:pt idx="131">
                        <c:v>3.44</c:v>
                      </c:pt>
                      <c:pt idx="132">
                        <c:v>3.2347999999999999</c:v>
                      </c:pt>
                      <c:pt idx="133">
                        <c:v>3.0369999999999999</c:v>
                      </c:pt>
                      <c:pt idx="134">
                        <c:v>2.7814000000000001</c:v>
                      </c:pt>
                      <c:pt idx="135">
                        <c:v>2.5198</c:v>
                      </c:pt>
                      <c:pt idx="136">
                        <c:v>2.2677999999999998</c:v>
                      </c:pt>
                      <c:pt idx="137">
                        <c:v>2.0213999999999999</c:v>
                      </c:pt>
                      <c:pt idx="138">
                        <c:v>1.7622</c:v>
                      </c:pt>
                      <c:pt idx="139">
                        <c:v>1.5553999999999999</c:v>
                      </c:pt>
                      <c:pt idx="140">
                        <c:v>1.3462000000000001</c:v>
                      </c:pt>
                      <c:pt idx="141">
                        <c:v>1.0256000000000001</c:v>
                      </c:pt>
                      <c:pt idx="142">
                        <c:v>0.91279999999999994</c:v>
                      </c:pt>
                      <c:pt idx="143">
                        <c:v>0.84799999999999998</c:v>
                      </c:pt>
                      <c:pt idx="144">
                        <c:v>0.70760000000000001</c:v>
                      </c:pt>
                    </c:numCache>
                  </c:numRef>
                </c:yVal>
                <c:smooth val="0"/>
                <c:extLst xmlns:c15="http://schemas.microsoft.com/office/drawing/2012/chart">
                  <c:ext xmlns:c16="http://schemas.microsoft.com/office/drawing/2014/chart" uri="{C3380CC4-5D6E-409C-BE32-E72D297353CC}">
                    <c16:uniqueId val="{00000006-FFC8-4465-9F73-E9EAB224923C}"/>
                  </c:ext>
                </c:extLst>
              </c15:ser>
            </c15:filteredScatterSeries>
            <c15:filteredScatterSeries>
              <c15:ser>
                <c:idx val="6"/>
                <c:order val="6"/>
                <c:tx>
                  <c:strRef>
                    <c:extLst xmlns:c15="http://schemas.microsoft.com/office/drawing/2012/chart">
                      <c:ext xmlns:c15="http://schemas.microsoft.com/office/drawing/2012/chart" uri="{02D57815-91ED-43cb-92C2-25804820EDAC}">
                        <c15:formulaRef>
                          <c15:sqref>Simulation_March!$F$2</c15:sqref>
                        </c15:formulaRef>
                      </c:ext>
                    </c:extLst>
                    <c:strCache>
                      <c:ptCount val="1"/>
                      <c:pt idx="0">
                        <c:v>Price </c:v>
                      </c:pt>
                    </c:strCache>
                  </c:strRef>
                </c:tx>
                <c:spPr>
                  <a:ln w="31750">
                    <a:solidFill>
                      <a:schemeClr val="accent6">
                        <a:lumMod val="50000"/>
                      </a:schemeClr>
                    </a:solidFill>
                    <a:prstDash val="sysDot"/>
                  </a:ln>
                </c:spPr>
                <c:marker>
                  <c:symbol val="none"/>
                </c:marker>
                <c:xVal>
                  <c:numRef>
                    <c:extLst xmlns:c15="http://schemas.microsoft.com/office/drawing/2012/chart">
                      <c:ext xmlns:c15="http://schemas.microsoft.com/office/drawing/2012/chart" uri="{02D57815-91ED-43cb-92C2-25804820EDAC}">
                        <c15:formulaRef>
                          <c15:sqref>Simulation_March!$A$3:$A$147</c15:sqref>
                        </c15:formulaRef>
                      </c:ext>
                    </c:extLst>
                    <c:numCache>
                      <c:formatCode>m/d/yyyy\ h:mm</c:formatCode>
                      <c:ptCount val="145"/>
                      <c:pt idx="0">
                        <c:v>44641.25</c:v>
                      </c:pt>
                      <c:pt idx="1">
                        <c:v>44641.253472222219</c:v>
                      </c:pt>
                      <c:pt idx="2">
                        <c:v>44641.256944444445</c:v>
                      </c:pt>
                      <c:pt idx="3">
                        <c:v>44641.260416666664</c:v>
                      </c:pt>
                      <c:pt idx="4">
                        <c:v>44641.263888888891</c:v>
                      </c:pt>
                      <c:pt idx="5">
                        <c:v>44641.267361111109</c:v>
                      </c:pt>
                      <c:pt idx="6">
                        <c:v>44641.270833333336</c:v>
                      </c:pt>
                      <c:pt idx="7">
                        <c:v>44641.274305555555</c:v>
                      </c:pt>
                      <c:pt idx="8">
                        <c:v>44641.277777777781</c:v>
                      </c:pt>
                      <c:pt idx="9">
                        <c:v>44641.28125</c:v>
                      </c:pt>
                      <c:pt idx="10">
                        <c:v>44641.284722222219</c:v>
                      </c:pt>
                      <c:pt idx="11">
                        <c:v>44641.288194444445</c:v>
                      </c:pt>
                      <c:pt idx="12">
                        <c:v>44641.291666666664</c:v>
                      </c:pt>
                      <c:pt idx="13">
                        <c:v>44641.295138888891</c:v>
                      </c:pt>
                      <c:pt idx="14">
                        <c:v>44641.298611111109</c:v>
                      </c:pt>
                      <c:pt idx="15">
                        <c:v>44641.302083333336</c:v>
                      </c:pt>
                      <c:pt idx="16">
                        <c:v>44641.305555555555</c:v>
                      </c:pt>
                      <c:pt idx="17">
                        <c:v>44641.309027777781</c:v>
                      </c:pt>
                      <c:pt idx="18">
                        <c:v>44641.3125</c:v>
                      </c:pt>
                      <c:pt idx="19">
                        <c:v>44641.315972222219</c:v>
                      </c:pt>
                      <c:pt idx="20">
                        <c:v>44641.319444444445</c:v>
                      </c:pt>
                      <c:pt idx="21">
                        <c:v>44641.322916666664</c:v>
                      </c:pt>
                      <c:pt idx="22">
                        <c:v>44641.326388888891</c:v>
                      </c:pt>
                      <c:pt idx="23">
                        <c:v>44641.329861111109</c:v>
                      </c:pt>
                      <c:pt idx="24">
                        <c:v>44641.333333333336</c:v>
                      </c:pt>
                      <c:pt idx="25">
                        <c:v>44641.336805555555</c:v>
                      </c:pt>
                      <c:pt idx="26">
                        <c:v>44641.340277777781</c:v>
                      </c:pt>
                      <c:pt idx="27">
                        <c:v>44641.34375</c:v>
                      </c:pt>
                      <c:pt idx="28">
                        <c:v>44641.347222222219</c:v>
                      </c:pt>
                      <c:pt idx="29">
                        <c:v>44641.350694444445</c:v>
                      </c:pt>
                      <c:pt idx="30">
                        <c:v>44641.354166666664</c:v>
                      </c:pt>
                      <c:pt idx="31">
                        <c:v>44641.357638888891</c:v>
                      </c:pt>
                      <c:pt idx="32">
                        <c:v>44641.361111111109</c:v>
                      </c:pt>
                      <c:pt idx="33">
                        <c:v>44641.364583333336</c:v>
                      </c:pt>
                      <c:pt idx="34">
                        <c:v>44641.368055555555</c:v>
                      </c:pt>
                      <c:pt idx="35">
                        <c:v>44641.371527777781</c:v>
                      </c:pt>
                      <c:pt idx="36">
                        <c:v>44641.375</c:v>
                      </c:pt>
                      <c:pt idx="37">
                        <c:v>44641.378472222219</c:v>
                      </c:pt>
                      <c:pt idx="38">
                        <c:v>44641.381944444445</c:v>
                      </c:pt>
                      <c:pt idx="39">
                        <c:v>44641.385416666664</c:v>
                      </c:pt>
                      <c:pt idx="40">
                        <c:v>44641.388888888891</c:v>
                      </c:pt>
                      <c:pt idx="41">
                        <c:v>44641.392361111109</c:v>
                      </c:pt>
                      <c:pt idx="42">
                        <c:v>44641.395833333336</c:v>
                      </c:pt>
                      <c:pt idx="43">
                        <c:v>44641.399305555555</c:v>
                      </c:pt>
                      <c:pt idx="44">
                        <c:v>44641.402777777781</c:v>
                      </c:pt>
                      <c:pt idx="45">
                        <c:v>44641.40625</c:v>
                      </c:pt>
                      <c:pt idx="46">
                        <c:v>44641.409722222219</c:v>
                      </c:pt>
                      <c:pt idx="47">
                        <c:v>44641.413194444445</c:v>
                      </c:pt>
                      <c:pt idx="48">
                        <c:v>44641.416666666664</c:v>
                      </c:pt>
                      <c:pt idx="49">
                        <c:v>44641.420138888891</c:v>
                      </c:pt>
                      <c:pt idx="50">
                        <c:v>44641.423611111109</c:v>
                      </c:pt>
                      <c:pt idx="51">
                        <c:v>44641.427083333336</c:v>
                      </c:pt>
                      <c:pt idx="52">
                        <c:v>44641.430555555555</c:v>
                      </c:pt>
                      <c:pt idx="53">
                        <c:v>44641.434027777781</c:v>
                      </c:pt>
                      <c:pt idx="54">
                        <c:v>44641.4375</c:v>
                      </c:pt>
                      <c:pt idx="55">
                        <c:v>44641.440972222219</c:v>
                      </c:pt>
                      <c:pt idx="56">
                        <c:v>44641.444444444445</c:v>
                      </c:pt>
                      <c:pt idx="57">
                        <c:v>44641.447916666664</c:v>
                      </c:pt>
                      <c:pt idx="58">
                        <c:v>44641.451388888891</c:v>
                      </c:pt>
                      <c:pt idx="59">
                        <c:v>44641.454861111109</c:v>
                      </c:pt>
                      <c:pt idx="60">
                        <c:v>44641.458333333336</c:v>
                      </c:pt>
                      <c:pt idx="61">
                        <c:v>44641.461805555555</c:v>
                      </c:pt>
                      <c:pt idx="62">
                        <c:v>44641.465277777781</c:v>
                      </c:pt>
                      <c:pt idx="63">
                        <c:v>44641.46875</c:v>
                      </c:pt>
                      <c:pt idx="64">
                        <c:v>44641.472222222219</c:v>
                      </c:pt>
                      <c:pt idx="65">
                        <c:v>44641.475694444445</c:v>
                      </c:pt>
                      <c:pt idx="66">
                        <c:v>44641.479166666664</c:v>
                      </c:pt>
                      <c:pt idx="67">
                        <c:v>44641.482638888891</c:v>
                      </c:pt>
                      <c:pt idx="68">
                        <c:v>44641.486111111109</c:v>
                      </c:pt>
                      <c:pt idx="69">
                        <c:v>44641.489583333336</c:v>
                      </c:pt>
                      <c:pt idx="70">
                        <c:v>44641.493055555555</c:v>
                      </c:pt>
                      <c:pt idx="71">
                        <c:v>44641.496527777781</c:v>
                      </c:pt>
                      <c:pt idx="72">
                        <c:v>44641.5</c:v>
                      </c:pt>
                      <c:pt idx="73">
                        <c:v>44641.503472222219</c:v>
                      </c:pt>
                      <c:pt idx="74">
                        <c:v>44641.506944444445</c:v>
                      </c:pt>
                      <c:pt idx="75">
                        <c:v>44641.510416666664</c:v>
                      </c:pt>
                      <c:pt idx="76">
                        <c:v>44641.513888888891</c:v>
                      </c:pt>
                      <c:pt idx="77">
                        <c:v>44641.517361111109</c:v>
                      </c:pt>
                      <c:pt idx="78">
                        <c:v>44641.520833333336</c:v>
                      </c:pt>
                      <c:pt idx="79">
                        <c:v>44641.524305555555</c:v>
                      </c:pt>
                      <c:pt idx="80">
                        <c:v>44641.527777777781</c:v>
                      </c:pt>
                      <c:pt idx="81">
                        <c:v>44641.53125</c:v>
                      </c:pt>
                      <c:pt idx="82">
                        <c:v>44641.534722222219</c:v>
                      </c:pt>
                      <c:pt idx="83">
                        <c:v>44641.538194444445</c:v>
                      </c:pt>
                      <c:pt idx="84">
                        <c:v>44641.541666666664</c:v>
                      </c:pt>
                      <c:pt idx="85">
                        <c:v>44641.545138888891</c:v>
                      </c:pt>
                      <c:pt idx="86">
                        <c:v>44641.548611111109</c:v>
                      </c:pt>
                      <c:pt idx="87">
                        <c:v>44641.552083333336</c:v>
                      </c:pt>
                      <c:pt idx="88">
                        <c:v>44641.555555555555</c:v>
                      </c:pt>
                      <c:pt idx="89">
                        <c:v>44641.559027777781</c:v>
                      </c:pt>
                      <c:pt idx="90">
                        <c:v>44641.5625</c:v>
                      </c:pt>
                      <c:pt idx="91">
                        <c:v>44641.565972222219</c:v>
                      </c:pt>
                      <c:pt idx="92">
                        <c:v>44641.569444444445</c:v>
                      </c:pt>
                      <c:pt idx="93">
                        <c:v>44641.572916666664</c:v>
                      </c:pt>
                      <c:pt idx="94">
                        <c:v>44641.576388888891</c:v>
                      </c:pt>
                      <c:pt idx="95">
                        <c:v>44641.579861111109</c:v>
                      </c:pt>
                      <c:pt idx="96">
                        <c:v>44641.583333333336</c:v>
                      </c:pt>
                      <c:pt idx="97">
                        <c:v>44641.586805555555</c:v>
                      </c:pt>
                      <c:pt idx="98">
                        <c:v>44641.590277777781</c:v>
                      </c:pt>
                      <c:pt idx="99">
                        <c:v>44641.59375</c:v>
                      </c:pt>
                      <c:pt idx="100">
                        <c:v>44641.597222222219</c:v>
                      </c:pt>
                      <c:pt idx="101">
                        <c:v>44641.600694444445</c:v>
                      </c:pt>
                      <c:pt idx="102">
                        <c:v>44641.604166666664</c:v>
                      </c:pt>
                      <c:pt idx="103">
                        <c:v>44641.607638888891</c:v>
                      </c:pt>
                      <c:pt idx="104">
                        <c:v>44641.611111111109</c:v>
                      </c:pt>
                      <c:pt idx="105">
                        <c:v>44641.614583333336</c:v>
                      </c:pt>
                      <c:pt idx="106">
                        <c:v>44641.618055555555</c:v>
                      </c:pt>
                      <c:pt idx="107">
                        <c:v>44641.621527777781</c:v>
                      </c:pt>
                      <c:pt idx="108">
                        <c:v>44641.625</c:v>
                      </c:pt>
                      <c:pt idx="109">
                        <c:v>44641.628472222219</c:v>
                      </c:pt>
                      <c:pt idx="110">
                        <c:v>44641.631944444445</c:v>
                      </c:pt>
                      <c:pt idx="111">
                        <c:v>44641.635416666664</c:v>
                      </c:pt>
                      <c:pt idx="112">
                        <c:v>44641.638888888891</c:v>
                      </c:pt>
                      <c:pt idx="113">
                        <c:v>44641.642361111109</c:v>
                      </c:pt>
                      <c:pt idx="114">
                        <c:v>44641.645833333336</c:v>
                      </c:pt>
                      <c:pt idx="115">
                        <c:v>44641.649305555555</c:v>
                      </c:pt>
                      <c:pt idx="116">
                        <c:v>44641.652777777781</c:v>
                      </c:pt>
                      <c:pt idx="117">
                        <c:v>44641.65625</c:v>
                      </c:pt>
                      <c:pt idx="118">
                        <c:v>44641.659722222219</c:v>
                      </c:pt>
                      <c:pt idx="119">
                        <c:v>44641.663194444445</c:v>
                      </c:pt>
                      <c:pt idx="120">
                        <c:v>44641.666666666664</c:v>
                      </c:pt>
                      <c:pt idx="121">
                        <c:v>44641.670138888891</c:v>
                      </c:pt>
                      <c:pt idx="122">
                        <c:v>44641.673611111109</c:v>
                      </c:pt>
                      <c:pt idx="123">
                        <c:v>44641.677083333336</c:v>
                      </c:pt>
                      <c:pt idx="124">
                        <c:v>44641.680555555555</c:v>
                      </c:pt>
                      <c:pt idx="125">
                        <c:v>44641.684027777781</c:v>
                      </c:pt>
                      <c:pt idx="126">
                        <c:v>44641.6875</c:v>
                      </c:pt>
                      <c:pt idx="127">
                        <c:v>44641.690972222219</c:v>
                      </c:pt>
                      <c:pt idx="128">
                        <c:v>44641.694444444445</c:v>
                      </c:pt>
                      <c:pt idx="129">
                        <c:v>44641.697916666664</c:v>
                      </c:pt>
                      <c:pt idx="130">
                        <c:v>44641.701388888891</c:v>
                      </c:pt>
                      <c:pt idx="131">
                        <c:v>44641.704861111109</c:v>
                      </c:pt>
                      <c:pt idx="132">
                        <c:v>44641.708333333336</c:v>
                      </c:pt>
                      <c:pt idx="133">
                        <c:v>44641.711805555555</c:v>
                      </c:pt>
                      <c:pt idx="134">
                        <c:v>44641.715277777781</c:v>
                      </c:pt>
                      <c:pt idx="135">
                        <c:v>44641.71875</c:v>
                      </c:pt>
                      <c:pt idx="136">
                        <c:v>44641.722222222219</c:v>
                      </c:pt>
                      <c:pt idx="137">
                        <c:v>44641.725694444445</c:v>
                      </c:pt>
                      <c:pt idx="138">
                        <c:v>44641.729166666664</c:v>
                      </c:pt>
                      <c:pt idx="139">
                        <c:v>44641.732638888891</c:v>
                      </c:pt>
                      <c:pt idx="140">
                        <c:v>44641.736111111109</c:v>
                      </c:pt>
                      <c:pt idx="141">
                        <c:v>44641.739583333336</c:v>
                      </c:pt>
                      <c:pt idx="142">
                        <c:v>44641.743055555555</c:v>
                      </c:pt>
                      <c:pt idx="143">
                        <c:v>44641.746527777781</c:v>
                      </c:pt>
                      <c:pt idx="144">
                        <c:v>44641.75</c:v>
                      </c:pt>
                    </c:numCache>
                  </c:numRef>
                </c:xVal>
                <c:yVal>
                  <c:numRef>
                    <c:extLst xmlns:c15="http://schemas.microsoft.com/office/drawing/2012/chart">
                      <c:ext xmlns:c15="http://schemas.microsoft.com/office/drawing/2012/chart" uri="{02D57815-91ED-43cb-92C2-25804820EDAC}">
                        <c15:formulaRef>
                          <c15:sqref>Simulation_March!$F$3:$F$147</c15:sqref>
                        </c15:formulaRef>
                      </c:ext>
                    </c:extLst>
                    <c:numCache>
                      <c:formatCode>General</c:formatCode>
                      <c:ptCount val="145"/>
                      <c:pt idx="0">
                        <c:v>0.18684999999999999</c:v>
                      </c:pt>
                      <c:pt idx="1">
                        <c:v>0.18684999999999999</c:v>
                      </c:pt>
                      <c:pt idx="2">
                        <c:v>0.18684999999999999</c:v>
                      </c:pt>
                      <c:pt idx="3">
                        <c:v>0.18684999999999999</c:v>
                      </c:pt>
                      <c:pt idx="4">
                        <c:v>0.18684999999999999</c:v>
                      </c:pt>
                      <c:pt idx="5">
                        <c:v>0.18684999999999999</c:v>
                      </c:pt>
                      <c:pt idx="6">
                        <c:v>0.18684999999999999</c:v>
                      </c:pt>
                      <c:pt idx="7">
                        <c:v>0.18684999999999999</c:v>
                      </c:pt>
                      <c:pt idx="8">
                        <c:v>0.18684999999999999</c:v>
                      </c:pt>
                      <c:pt idx="9">
                        <c:v>0.18684999999999999</c:v>
                      </c:pt>
                      <c:pt idx="10">
                        <c:v>0.18684999999999999</c:v>
                      </c:pt>
                      <c:pt idx="11">
                        <c:v>0.18684999999999999</c:v>
                      </c:pt>
                      <c:pt idx="12">
                        <c:v>0.26400000000000001</c:v>
                      </c:pt>
                      <c:pt idx="13">
                        <c:v>0.26400000000000001</c:v>
                      </c:pt>
                      <c:pt idx="14">
                        <c:v>0.26400000000000001</c:v>
                      </c:pt>
                      <c:pt idx="15">
                        <c:v>0.26400000000000001</c:v>
                      </c:pt>
                      <c:pt idx="16">
                        <c:v>0.26400000000000001</c:v>
                      </c:pt>
                      <c:pt idx="17">
                        <c:v>0.26400000000000001</c:v>
                      </c:pt>
                      <c:pt idx="18">
                        <c:v>0.26400000000000001</c:v>
                      </c:pt>
                      <c:pt idx="19">
                        <c:v>0.26400000000000001</c:v>
                      </c:pt>
                      <c:pt idx="20">
                        <c:v>0.26400000000000001</c:v>
                      </c:pt>
                      <c:pt idx="21">
                        <c:v>0.26400000000000001</c:v>
                      </c:pt>
                      <c:pt idx="22">
                        <c:v>0.26400000000000001</c:v>
                      </c:pt>
                      <c:pt idx="23">
                        <c:v>0.26400000000000001</c:v>
                      </c:pt>
                      <c:pt idx="24">
                        <c:v>0.28799999999999998</c:v>
                      </c:pt>
                      <c:pt idx="25">
                        <c:v>0.28799999999999998</c:v>
                      </c:pt>
                      <c:pt idx="26">
                        <c:v>0.28799999999999998</c:v>
                      </c:pt>
                      <c:pt idx="27">
                        <c:v>0.28799999999999998</c:v>
                      </c:pt>
                      <c:pt idx="28">
                        <c:v>0.28799999999999998</c:v>
                      </c:pt>
                      <c:pt idx="29">
                        <c:v>0.28799999999999998</c:v>
                      </c:pt>
                      <c:pt idx="30">
                        <c:v>0.28799999999999998</c:v>
                      </c:pt>
                      <c:pt idx="31">
                        <c:v>0.28799999999999998</c:v>
                      </c:pt>
                      <c:pt idx="32">
                        <c:v>0.28799999999999998</c:v>
                      </c:pt>
                      <c:pt idx="33">
                        <c:v>0.28799999999999998</c:v>
                      </c:pt>
                      <c:pt idx="34">
                        <c:v>0.28799999999999998</c:v>
                      </c:pt>
                      <c:pt idx="35">
                        <c:v>0.28799999999999998</c:v>
                      </c:pt>
                      <c:pt idx="36">
                        <c:v>0.26841999999999999</c:v>
                      </c:pt>
                      <c:pt idx="37">
                        <c:v>0.26841999999999999</c:v>
                      </c:pt>
                      <c:pt idx="38">
                        <c:v>0.26841999999999999</c:v>
                      </c:pt>
                      <c:pt idx="39">
                        <c:v>0.26841999999999999</c:v>
                      </c:pt>
                      <c:pt idx="40">
                        <c:v>0.26841999999999999</c:v>
                      </c:pt>
                      <c:pt idx="41">
                        <c:v>0.26841999999999999</c:v>
                      </c:pt>
                      <c:pt idx="42">
                        <c:v>0.26841999999999999</c:v>
                      </c:pt>
                      <c:pt idx="43">
                        <c:v>0.26841999999999999</c:v>
                      </c:pt>
                      <c:pt idx="44">
                        <c:v>0.26841999999999999</c:v>
                      </c:pt>
                      <c:pt idx="45">
                        <c:v>0.26841999999999999</c:v>
                      </c:pt>
                      <c:pt idx="46">
                        <c:v>0.26841999999999999</c:v>
                      </c:pt>
                      <c:pt idx="47">
                        <c:v>0.26841999999999999</c:v>
                      </c:pt>
                      <c:pt idx="48">
                        <c:v>0.21029</c:v>
                      </c:pt>
                      <c:pt idx="49">
                        <c:v>0.21029</c:v>
                      </c:pt>
                      <c:pt idx="50">
                        <c:v>0.21029</c:v>
                      </c:pt>
                      <c:pt idx="51">
                        <c:v>0.21029</c:v>
                      </c:pt>
                      <c:pt idx="52">
                        <c:v>0.21029</c:v>
                      </c:pt>
                      <c:pt idx="53">
                        <c:v>0.21029</c:v>
                      </c:pt>
                      <c:pt idx="54">
                        <c:v>0.21029</c:v>
                      </c:pt>
                      <c:pt idx="55">
                        <c:v>0.21029</c:v>
                      </c:pt>
                      <c:pt idx="56">
                        <c:v>0.21029</c:v>
                      </c:pt>
                      <c:pt idx="57">
                        <c:v>0.21029</c:v>
                      </c:pt>
                      <c:pt idx="58">
                        <c:v>0.21029</c:v>
                      </c:pt>
                      <c:pt idx="59">
                        <c:v>0.21029</c:v>
                      </c:pt>
                      <c:pt idx="60">
                        <c:v>0.1928</c:v>
                      </c:pt>
                      <c:pt idx="61">
                        <c:v>0.1928</c:v>
                      </c:pt>
                      <c:pt idx="62">
                        <c:v>0.1928</c:v>
                      </c:pt>
                      <c:pt idx="63">
                        <c:v>0.1928</c:v>
                      </c:pt>
                      <c:pt idx="64">
                        <c:v>0.1928</c:v>
                      </c:pt>
                      <c:pt idx="65">
                        <c:v>0.1928</c:v>
                      </c:pt>
                      <c:pt idx="66">
                        <c:v>0.1928</c:v>
                      </c:pt>
                      <c:pt idx="67">
                        <c:v>0.1928</c:v>
                      </c:pt>
                      <c:pt idx="68">
                        <c:v>0.1928</c:v>
                      </c:pt>
                      <c:pt idx="69">
                        <c:v>0.1928</c:v>
                      </c:pt>
                      <c:pt idx="70">
                        <c:v>0.1928</c:v>
                      </c:pt>
                      <c:pt idx="71">
                        <c:v>0.1928</c:v>
                      </c:pt>
                      <c:pt idx="72">
                        <c:v>0.17449999999999999</c:v>
                      </c:pt>
                      <c:pt idx="73">
                        <c:v>0.17449999999999999</c:v>
                      </c:pt>
                      <c:pt idx="74">
                        <c:v>0.17449999999999999</c:v>
                      </c:pt>
                      <c:pt idx="75">
                        <c:v>0.17449999999999999</c:v>
                      </c:pt>
                      <c:pt idx="76">
                        <c:v>0.17449999999999999</c:v>
                      </c:pt>
                      <c:pt idx="77">
                        <c:v>0.17449999999999999</c:v>
                      </c:pt>
                      <c:pt idx="78">
                        <c:v>0.17449999999999999</c:v>
                      </c:pt>
                      <c:pt idx="79">
                        <c:v>0.17449999999999999</c:v>
                      </c:pt>
                      <c:pt idx="80">
                        <c:v>0.17449999999999999</c:v>
                      </c:pt>
                      <c:pt idx="81">
                        <c:v>0.17449999999999999</c:v>
                      </c:pt>
                      <c:pt idx="82">
                        <c:v>0.17449999999999999</c:v>
                      </c:pt>
                      <c:pt idx="83">
                        <c:v>0.17449999999999999</c:v>
                      </c:pt>
                      <c:pt idx="84">
                        <c:v>0.15698999999999999</c:v>
                      </c:pt>
                      <c:pt idx="85">
                        <c:v>0.15698999999999999</c:v>
                      </c:pt>
                      <c:pt idx="86">
                        <c:v>0.15698999999999999</c:v>
                      </c:pt>
                      <c:pt idx="87">
                        <c:v>0.15698999999999999</c:v>
                      </c:pt>
                      <c:pt idx="88">
                        <c:v>0.15698999999999999</c:v>
                      </c:pt>
                      <c:pt idx="89">
                        <c:v>0.15698999999999999</c:v>
                      </c:pt>
                      <c:pt idx="90">
                        <c:v>0.15698999999999999</c:v>
                      </c:pt>
                      <c:pt idx="91">
                        <c:v>0.15698999999999999</c:v>
                      </c:pt>
                      <c:pt idx="92">
                        <c:v>0.15698999999999999</c:v>
                      </c:pt>
                      <c:pt idx="93">
                        <c:v>0.15698999999999999</c:v>
                      </c:pt>
                      <c:pt idx="94">
                        <c:v>0.15698999999999999</c:v>
                      </c:pt>
                      <c:pt idx="95">
                        <c:v>0.15698999999999999</c:v>
                      </c:pt>
                      <c:pt idx="96">
                        <c:v>0.15</c:v>
                      </c:pt>
                      <c:pt idx="97">
                        <c:v>0.15</c:v>
                      </c:pt>
                      <c:pt idx="98">
                        <c:v>0.15</c:v>
                      </c:pt>
                      <c:pt idx="99">
                        <c:v>0.15</c:v>
                      </c:pt>
                      <c:pt idx="100">
                        <c:v>0.15</c:v>
                      </c:pt>
                      <c:pt idx="101">
                        <c:v>0.15</c:v>
                      </c:pt>
                      <c:pt idx="102">
                        <c:v>0.15</c:v>
                      </c:pt>
                      <c:pt idx="103">
                        <c:v>0.15</c:v>
                      </c:pt>
                      <c:pt idx="104">
                        <c:v>0.15</c:v>
                      </c:pt>
                      <c:pt idx="105">
                        <c:v>0.15</c:v>
                      </c:pt>
                      <c:pt idx="106">
                        <c:v>0.15</c:v>
                      </c:pt>
                      <c:pt idx="107">
                        <c:v>0.15</c:v>
                      </c:pt>
                      <c:pt idx="108">
                        <c:v>0.15071000000000001</c:v>
                      </c:pt>
                      <c:pt idx="109">
                        <c:v>0.15071000000000001</c:v>
                      </c:pt>
                      <c:pt idx="110">
                        <c:v>0.15071000000000001</c:v>
                      </c:pt>
                      <c:pt idx="111">
                        <c:v>0.15071000000000001</c:v>
                      </c:pt>
                      <c:pt idx="112">
                        <c:v>0.15071000000000001</c:v>
                      </c:pt>
                      <c:pt idx="113">
                        <c:v>0.15071000000000001</c:v>
                      </c:pt>
                      <c:pt idx="114">
                        <c:v>0.15071000000000001</c:v>
                      </c:pt>
                      <c:pt idx="115">
                        <c:v>0.15071000000000001</c:v>
                      </c:pt>
                      <c:pt idx="116">
                        <c:v>0.15071000000000001</c:v>
                      </c:pt>
                      <c:pt idx="117">
                        <c:v>0.15071000000000001</c:v>
                      </c:pt>
                      <c:pt idx="118">
                        <c:v>0.15071000000000001</c:v>
                      </c:pt>
                      <c:pt idx="119">
                        <c:v>0.15071000000000001</c:v>
                      </c:pt>
                      <c:pt idx="120">
                        <c:v>0.21121000000000001</c:v>
                      </c:pt>
                      <c:pt idx="121">
                        <c:v>0.21121000000000001</c:v>
                      </c:pt>
                      <c:pt idx="122">
                        <c:v>0.21121000000000001</c:v>
                      </c:pt>
                      <c:pt idx="123">
                        <c:v>0.21121000000000001</c:v>
                      </c:pt>
                      <c:pt idx="124">
                        <c:v>0.21121000000000001</c:v>
                      </c:pt>
                      <c:pt idx="125">
                        <c:v>0.21121000000000001</c:v>
                      </c:pt>
                      <c:pt idx="126">
                        <c:v>0.21121000000000001</c:v>
                      </c:pt>
                      <c:pt idx="127">
                        <c:v>0.21121000000000001</c:v>
                      </c:pt>
                      <c:pt idx="128">
                        <c:v>0.21121000000000001</c:v>
                      </c:pt>
                      <c:pt idx="129">
                        <c:v>0.21121000000000001</c:v>
                      </c:pt>
                      <c:pt idx="130">
                        <c:v>0.21121000000000001</c:v>
                      </c:pt>
                      <c:pt idx="131">
                        <c:v>0.21121000000000001</c:v>
                      </c:pt>
                      <c:pt idx="132">
                        <c:v>0.23230000000000001</c:v>
                      </c:pt>
                      <c:pt idx="133">
                        <c:v>0.23230000000000001</c:v>
                      </c:pt>
                      <c:pt idx="134">
                        <c:v>0.23230000000000001</c:v>
                      </c:pt>
                      <c:pt idx="135">
                        <c:v>0.23230000000000001</c:v>
                      </c:pt>
                      <c:pt idx="136">
                        <c:v>0.23230000000000001</c:v>
                      </c:pt>
                      <c:pt idx="137">
                        <c:v>0.23230000000000001</c:v>
                      </c:pt>
                      <c:pt idx="138">
                        <c:v>0.23230000000000001</c:v>
                      </c:pt>
                      <c:pt idx="139">
                        <c:v>0.23230000000000001</c:v>
                      </c:pt>
                      <c:pt idx="140">
                        <c:v>0.23230000000000001</c:v>
                      </c:pt>
                      <c:pt idx="141">
                        <c:v>0.23230000000000001</c:v>
                      </c:pt>
                      <c:pt idx="142">
                        <c:v>0.23230000000000001</c:v>
                      </c:pt>
                      <c:pt idx="143">
                        <c:v>0.23230000000000001</c:v>
                      </c:pt>
                      <c:pt idx="144">
                        <c:v>0.25819999999999999</c:v>
                      </c:pt>
                    </c:numCache>
                  </c:numRef>
                </c:yVal>
                <c:smooth val="0"/>
                <c:extLst xmlns:c15="http://schemas.microsoft.com/office/drawing/2012/chart">
                  <c:ext xmlns:c16="http://schemas.microsoft.com/office/drawing/2014/chart" uri="{C3380CC4-5D6E-409C-BE32-E72D297353CC}">
                    <c16:uniqueId val="{00000007-FFC8-4465-9F73-E9EAB224923C}"/>
                  </c:ext>
                </c:extLst>
              </c15:ser>
            </c15:filteredScatterSeries>
          </c:ext>
        </c:extLst>
      </c:scatterChart>
      <c:valAx>
        <c:axId val="588631272"/>
        <c:scaling>
          <c:orientation val="minMax"/>
          <c:max val="44641.75"/>
          <c:min val="44641.25"/>
        </c:scaling>
        <c:delete val="0"/>
        <c:axPos val="b"/>
        <c:majorGridlines>
          <c:spPr>
            <a:ln w="9525" cap="flat" cmpd="sng" algn="ctr">
              <a:solidFill>
                <a:schemeClr val="tx1">
                  <a:lumMod val="15000"/>
                  <a:lumOff val="85000"/>
                </a:schemeClr>
              </a:solidFill>
              <a:round/>
            </a:ln>
            <a:effectLst/>
          </c:spPr>
        </c:majorGridlines>
        <c:numFmt formatCode="m/d/yyyy\ h:mm" sourceLinked="1"/>
        <c:majorTickMark val="none"/>
        <c:minorTickMark val="none"/>
        <c:tickLblPos val="nextTo"/>
        <c:spPr>
          <a:noFill/>
          <a:ln w="9525" cap="flat" cmpd="sng" algn="ctr">
            <a:solidFill>
              <a:schemeClr val="tx1">
                <a:lumMod val="25000"/>
                <a:lumOff val="75000"/>
              </a:schemeClr>
            </a:solidFill>
            <a:round/>
          </a:ln>
          <a:effectLst/>
        </c:spPr>
        <c:txPr>
          <a:bodyPr rot="-60000000" vert="horz"/>
          <a:lstStyle/>
          <a:p>
            <a:pPr>
              <a:defRPr/>
            </a:pPr>
            <a:endParaRPr lang="en-US"/>
          </a:p>
        </c:txPr>
        <c:crossAx val="588631992"/>
        <c:crosses val="autoZero"/>
        <c:crossBetween val="midCat"/>
      </c:valAx>
      <c:valAx>
        <c:axId val="588631992"/>
        <c:scaling>
          <c:orientation val="minMax"/>
        </c:scaling>
        <c:delete val="0"/>
        <c:axPos val="l"/>
        <c:majorGridlines>
          <c:spPr>
            <a:ln w="9525" cap="flat" cmpd="sng" algn="ctr">
              <a:solidFill>
                <a:schemeClr val="tx1">
                  <a:lumMod val="15000"/>
                  <a:lumOff val="85000"/>
                </a:schemeClr>
              </a:solidFill>
              <a:round/>
            </a:ln>
            <a:effectLst/>
          </c:spPr>
        </c:majorGridlines>
        <c:title>
          <c:tx>
            <c:rich>
              <a:bodyPr/>
              <a:lstStyle/>
              <a:p>
                <a:pPr>
                  <a:defRPr/>
                </a:pPr>
                <a:r>
                  <a:rPr lang="en-US"/>
                  <a:t>Current (A)</a:t>
                </a:r>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vert="horz"/>
          <a:lstStyle/>
          <a:p>
            <a:pPr>
              <a:defRPr/>
            </a:pPr>
            <a:endParaRPr lang="en-US"/>
          </a:p>
        </c:txPr>
        <c:crossAx val="588631272"/>
        <c:crosses val="autoZero"/>
        <c:crossBetween val="midCat"/>
      </c:valAx>
    </c:plotArea>
    <c:legend>
      <c:legendPos val="b"/>
      <c:overlay val="0"/>
    </c:legend>
    <c:plotVisOnly val="1"/>
    <c:dispBlanksAs val="gap"/>
    <c:showDLblsOverMax val="0"/>
    <c:extLst/>
  </c:chart>
  <c:txPr>
    <a:bodyPr/>
    <a:lstStyle/>
    <a:p>
      <a:pPr algn="ct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chartSpace>
</file>

<file path=xl/charts/chart8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a:pPr>
            <a:r>
              <a:rPr lang="en-US" sz="1600" b="1" i="0" u="none" strike="noStrike" kern="1200" baseline="0">
                <a:solidFill>
                  <a:sysClr val="windowText" lastClr="000000"/>
                </a:solidFill>
              </a:rPr>
              <a:t>21st March  </a:t>
            </a:r>
            <a:r>
              <a:rPr lang="en-US" sz="1600"/>
              <a:t>(OF2 controlled)</a:t>
            </a:r>
          </a:p>
        </c:rich>
      </c:tx>
      <c:overlay val="0"/>
    </c:title>
    <c:autoTitleDeleted val="0"/>
    <c:plotArea>
      <c:layout/>
      <c:scatterChart>
        <c:scatterStyle val="lineMarker"/>
        <c:varyColors val="0"/>
        <c:ser>
          <c:idx val="3"/>
          <c:order val="0"/>
          <c:tx>
            <c:strRef>
              <c:f>Simulation_March!$CD$2</c:f>
              <c:strCache>
                <c:ptCount val="1"/>
                <c:pt idx="0">
                  <c:v>EV0 </c:v>
                </c:pt>
              </c:strCache>
            </c:strRef>
          </c:tx>
          <c:spPr>
            <a:ln w="9525" cap="rnd">
              <a:solidFill>
                <a:srgbClr val="92D050"/>
              </a:solidFill>
              <a:round/>
            </a:ln>
            <a:effectLst/>
          </c:spPr>
          <c:marker>
            <c:symbol val="circle"/>
            <c:size val="2"/>
            <c:spPr>
              <a:solidFill>
                <a:srgbClr val="92D050"/>
              </a:solidFill>
              <a:ln>
                <a:solidFill>
                  <a:srgbClr val="92D050"/>
                </a:solidFill>
              </a:ln>
            </c:spPr>
          </c:marker>
          <c:xVal>
            <c:numRef>
              <c:f>Simulation_March!$A$3:$A$147</c:f>
              <c:numCache>
                <c:formatCode>m/d/yyyy\ h:mm</c:formatCode>
                <c:ptCount val="145"/>
                <c:pt idx="0">
                  <c:v>44641.25</c:v>
                </c:pt>
                <c:pt idx="1">
                  <c:v>44641.253472222219</c:v>
                </c:pt>
                <c:pt idx="2">
                  <c:v>44641.256944444445</c:v>
                </c:pt>
                <c:pt idx="3">
                  <c:v>44641.260416666664</c:v>
                </c:pt>
                <c:pt idx="4">
                  <c:v>44641.263888888891</c:v>
                </c:pt>
                <c:pt idx="5">
                  <c:v>44641.267361111109</c:v>
                </c:pt>
                <c:pt idx="6">
                  <c:v>44641.270833333336</c:v>
                </c:pt>
                <c:pt idx="7">
                  <c:v>44641.274305555555</c:v>
                </c:pt>
                <c:pt idx="8">
                  <c:v>44641.277777777781</c:v>
                </c:pt>
                <c:pt idx="9">
                  <c:v>44641.28125</c:v>
                </c:pt>
                <c:pt idx="10">
                  <c:v>44641.284722222219</c:v>
                </c:pt>
                <c:pt idx="11">
                  <c:v>44641.288194444445</c:v>
                </c:pt>
                <c:pt idx="12">
                  <c:v>44641.291666666664</c:v>
                </c:pt>
                <c:pt idx="13">
                  <c:v>44641.295138888891</c:v>
                </c:pt>
                <c:pt idx="14">
                  <c:v>44641.298611111109</c:v>
                </c:pt>
                <c:pt idx="15">
                  <c:v>44641.302083333336</c:v>
                </c:pt>
                <c:pt idx="16">
                  <c:v>44641.305555555555</c:v>
                </c:pt>
                <c:pt idx="17">
                  <c:v>44641.309027777781</c:v>
                </c:pt>
                <c:pt idx="18">
                  <c:v>44641.3125</c:v>
                </c:pt>
                <c:pt idx="19">
                  <c:v>44641.315972222219</c:v>
                </c:pt>
                <c:pt idx="20">
                  <c:v>44641.319444444445</c:v>
                </c:pt>
                <c:pt idx="21">
                  <c:v>44641.322916666664</c:v>
                </c:pt>
                <c:pt idx="22">
                  <c:v>44641.326388888891</c:v>
                </c:pt>
                <c:pt idx="23">
                  <c:v>44641.329861111109</c:v>
                </c:pt>
                <c:pt idx="24">
                  <c:v>44641.333333333336</c:v>
                </c:pt>
                <c:pt idx="25">
                  <c:v>44641.336805555555</c:v>
                </c:pt>
                <c:pt idx="26">
                  <c:v>44641.340277777781</c:v>
                </c:pt>
                <c:pt idx="27">
                  <c:v>44641.34375</c:v>
                </c:pt>
                <c:pt idx="28">
                  <c:v>44641.347222222219</c:v>
                </c:pt>
                <c:pt idx="29">
                  <c:v>44641.350694444445</c:v>
                </c:pt>
                <c:pt idx="30">
                  <c:v>44641.354166666664</c:v>
                </c:pt>
                <c:pt idx="31">
                  <c:v>44641.357638888891</c:v>
                </c:pt>
                <c:pt idx="32">
                  <c:v>44641.361111111109</c:v>
                </c:pt>
                <c:pt idx="33">
                  <c:v>44641.364583333336</c:v>
                </c:pt>
                <c:pt idx="34">
                  <c:v>44641.368055555555</c:v>
                </c:pt>
                <c:pt idx="35">
                  <c:v>44641.371527777781</c:v>
                </c:pt>
                <c:pt idx="36">
                  <c:v>44641.375</c:v>
                </c:pt>
                <c:pt idx="37">
                  <c:v>44641.378472222219</c:v>
                </c:pt>
                <c:pt idx="38">
                  <c:v>44641.381944444445</c:v>
                </c:pt>
                <c:pt idx="39">
                  <c:v>44641.385416666664</c:v>
                </c:pt>
                <c:pt idx="40">
                  <c:v>44641.388888888891</c:v>
                </c:pt>
                <c:pt idx="41">
                  <c:v>44641.392361111109</c:v>
                </c:pt>
                <c:pt idx="42">
                  <c:v>44641.395833333336</c:v>
                </c:pt>
                <c:pt idx="43">
                  <c:v>44641.399305555555</c:v>
                </c:pt>
                <c:pt idx="44">
                  <c:v>44641.402777777781</c:v>
                </c:pt>
                <c:pt idx="45">
                  <c:v>44641.40625</c:v>
                </c:pt>
                <c:pt idx="46">
                  <c:v>44641.409722222219</c:v>
                </c:pt>
                <c:pt idx="47">
                  <c:v>44641.413194444445</c:v>
                </c:pt>
                <c:pt idx="48">
                  <c:v>44641.416666666664</c:v>
                </c:pt>
                <c:pt idx="49">
                  <c:v>44641.420138888891</c:v>
                </c:pt>
                <c:pt idx="50">
                  <c:v>44641.423611111109</c:v>
                </c:pt>
                <c:pt idx="51">
                  <c:v>44641.427083333336</c:v>
                </c:pt>
                <c:pt idx="52">
                  <c:v>44641.430555555555</c:v>
                </c:pt>
                <c:pt idx="53">
                  <c:v>44641.434027777781</c:v>
                </c:pt>
                <c:pt idx="54">
                  <c:v>44641.4375</c:v>
                </c:pt>
                <c:pt idx="55">
                  <c:v>44641.440972222219</c:v>
                </c:pt>
                <c:pt idx="56">
                  <c:v>44641.444444444445</c:v>
                </c:pt>
                <c:pt idx="57">
                  <c:v>44641.447916666664</c:v>
                </c:pt>
                <c:pt idx="58">
                  <c:v>44641.451388888891</c:v>
                </c:pt>
                <c:pt idx="59">
                  <c:v>44641.454861111109</c:v>
                </c:pt>
                <c:pt idx="60">
                  <c:v>44641.458333333336</c:v>
                </c:pt>
                <c:pt idx="61">
                  <c:v>44641.461805555555</c:v>
                </c:pt>
                <c:pt idx="62">
                  <c:v>44641.465277777781</c:v>
                </c:pt>
                <c:pt idx="63">
                  <c:v>44641.46875</c:v>
                </c:pt>
                <c:pt idx="64">
                  <c:v>44641.472222222219</c:v>
                </c:pt>
                <c:pt idx="65">
                  <c:v>44641.475694444445</c:v>
                </c:pt>
                <c:pt idx="66">
                  <c:v>44641.479166666664</c:v>
                </c:pt>
                <c:pt idx="67">
                  <c:v>44641.482638888891</c:v>
                </c:pt>
                <c:pt idx="68">
                  <c:v>44641.486111111109</c:v>
                </c:pt>
                <c:pt idx="69">
                  <c:v>44641.489583333336</c:v>
                </c:pt>
                <c:pt idx="70">
                  <c:v>44641.493055555555</c:v>
                </c:pt>
                <c:pt idx="71">
                  <c:v>44641.496527777781</c:v>
                </c:pt>
                <c:pt idx="72">
                  <c:v>44641.5</c:v>
                </c:pt>
                <c:pt idx="73">
                  <c:v>44641.503472222219</c:v>
                </c:pt>
                <c:pt idx="74">
                  <c:v>44641.506944444445</c:v>
                </c:pt>
                <c:pt idx="75">
                  <c:v>44641.510416666664</c:v>
                </c:pt>
                <c:pt idx="76">
                  <c:v>44641.513888888891</c:v>
                </c:pt>
                <c:pt idx="77">
                  <c:v>44641.517361111109</c:v>
                </c:pt>
                <c:pt idx="78">
                  <c:v>44641.520833333336</c:v>
                </c:pt>
                <c:pt idx="79">
                  <c:v>44641.524305555555</c:v>
                </c:pt>
                <c:pt idx="80">
                  <c:v>44641.527777777781</c:v>
                </c:pt>
                <c:pt idx="81">
                  <c:v>44641.53125</c:v>
                </c:pt>
                <c:pt idx="82">
                  <c:v>44641.534722222219</c:v>
                </c:pt>
                <c:pt idx="83">
                  <c:v>44641.538194444445</c:v>
                </c:pt>
                <c:pt idx="84">
                  <c:v>44641.541666666664</c:v>
                </c:pt>
                <c:pt idx="85">
                  <c:v>44641.545138888891</c:v>
                </c:pt>
                <c:pt idx="86">
                  <c:v>44641.548611111109</c:v>
                </c:pt>
                <c:pt idx="87">
                  <c:v>44641.552083333336</c:v>
                </c:pt>
                <c:pt idx="88">
                  <c:v>44641.555555555555</c:v>
                </c:pt>
                <c:pt idx="89">
                  <c:v>44641.559027777781</c:v>
                </c:pt>
                <c:pt idx="90">
                  <c:v>44641.5625</c:v>
                </c:pt>
                <c:pt idx="91">
                  <c:v>44641.565972222219</c:v>
                </c:pt>
                <c:pt idx="92">
                  <c:v>44641.569444444445</c:v>
                </c:pt>
                <c:pt idx="93">
                  <c:v>44641.572916666664</c:v>
                </c:pt>
                <c:pt idx="94">
                  <c:v>44641.576388888891</c:v>
                </c:pt>
                <c:pt idx="95">
                  <c:v>44641.579861111109</c:v>
                </c:pt>
                <c:pt idx="96">
                  <c:v>44641.583333333336</c:v>
                </c:pt>
                <c:pt idx="97">
                  <c:v>44641.586805555555</c:v>
                </c:pt>
                <c:pt idx="98">
                  <c:v>44641.590277777781</c:v>
                </c:pt>
                <c:pt idx="99">
                  <c:v>44641.59375</c:v>
                </c:pt>
                <c:pt idx="100">
                  <c:v>44641.597222222219</c:v>
                </c:pt>
                <c:pt idx="101">
                  <c:v>44641.600694444445</c:v>
                </c:pt>
                <c:pt idx="102">
                  <c:v>44641.604166666664</c:v>
                </c:pt>
                <c:pt idx="103">
                  <c:v>44641.607638888891</c:v>
                </c:pt>
                <c:pt idx="104">
                  <c:v>44641.611111111109</c:v>
                </c:pt>
                <c:pt idx="105">
                  <c:v>44641.614583333336</c:v>
                </c:pt>
                <c:pt idx="106">
                  <c:v>44641.618055555555</c:v>
                </c:pt>
                <c:pt idx="107">
                  <c:v>44641.621527777781</c:v>
                </c:pt>
                <c:pt idx="108">
                  <c:v>44641.625</c:v>
                </c:pt>
                <c:pt idx="109">
                  <c:v>44641.628472222219</c:v>
                </c:pt>
                <c:pt idx="110">
                  <c:v>44641.631944444445</c:v>
                </c:pt>
                <c:pt idx="111">
                  <c:v>44641.635416666664</c:v>
                </c:pt>
                <c:pt idx="112">
                  <c:v>44641.638888888891</c:v>
                </c:pt>
                <c:pt idx="113">
                  <c:v>44641.642361111109</c:v>
                </c:pt>
                <c:pt idx="114">
                  <c:v>44641.645833333336</c:v>
                </c:pt>
                <c:pt idx="115">
                  <c:v>44641.649305555555</c:v>
                </c:pt>
                <c:pt idx="116">
                  <c:v>44641.652777777781</c:v>
                </c:pt>
                <c:pt idx="117">
                  <c:v>44641.65625</c:v>
                </c:pt>
                <c:pt idx="118">
                  <c:v>44641.659722222219</c:v>
                </c:pt>
                <c:pt idx="119">
                  <c:v>44641.663194444445</c:v>
                </c:pt>
                <c:pt idx="120">
                  <c:v>44641.666666666664</c:v>
                </c:pt>
                <c:pt idx="121">
                  <c:v>44641.670138888891</c:v>
                </c:pt>
                <c:pt idx="122">
                  <c:v>44641.673611111109</c:v>
                </c:pt>
                <c:pt idx="123">
                  <c:v>44641.677083333336</c:v>
                </c:pt>
                <c:pt idx="124">
                  <c:v>44641.680555555555</c:v>
                </c:pt>
                <c:pt idx="125">
                  <c:v>44641.684027777781</c:v>
                </c:pt>
                <c:pt idx="126">
                  <c:v>44641.6875</c:v>
                </c:pt>
                <c:pt idx="127">
                  <c:v>44641.690972222219</c:v>
                </c:pt>
                <c:pt idx="128">
                  <c:v>44641.694444444445</c:v>
                </c:pt>
                <c:pt idx="129">
                  <c:v>44641.697916666664</c:v>
                </c:pt>
                <c:pt idx="130">
                  <c:v>44641.701388888891</c:v>
                </c:pt>
                <c:pt idx="131">
                  <c:v>44641.704861111109</c:v>
                </c:pt>
                <c:pt idx="132">
                  <c:v>44641.708333333336</c:v>
                </c:pt>
                <c:pt idx="133">
                  <c:v>44641.711805555555</c:v>
                </c:pt>
                <c:pt idx="134">
                  <c:v>44641.715277777781</c:v>
                </c:pt>
                <c:pt idx="135">
                  <c:v>44641.71875</c:v>
                </c:pt>
                <c:pt idx="136">
                  <c:v>44641.722222222219</c:v>
                </c:pt>
                <c:pt idx="137">
                  <c:v>44641.725694444445</c:v>
                </c:pt>
                <c:pt idx="138">
                  <c:v>44641.729166666664</c:v>
                </c:pt>
                <c:pt idx="139">
                  <c:v>44641.732638888891</c:v>
                </c:pt>
                <c:pt idx="140">
                  <c:v>44641.736111111109</c:v>
                </c:pt>
                <c:pt idx="141">
                  <c:v>44641.739583333336</c:v>
                </c:pt>
                <c:pt idx="142">
                  <c:v>44641.743055555555</c:v>
                </c:pt>
                <c:pt idx="143">
                  <c:v>44641.746527777781</c:v>
                </c:pt>
                <c:pt idx="144">
                  <c:v>44641.75</c:v>
                </c:pt>
              </c:numCache>
            </c:numRef>
          </c:xVal>
          <c:yVal>
            <c:numRef>
              <c:f>Simulation_March!$CC$3:$CC$147</c:f>
              <c:numCache>
                <c:formatCode>General</c:formatCode>
                <c:ptCount val="14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20</c:v>
                </c:pt>
                <c:pt idx="22">
                  <c:v>20</c:v>
                </c:pt>
                <c:pt idx="23">
                  <c:v>20</c:v>
                </c:pt>
                <c:pt idx="24">
                  <c:v>20</c:v>
                </c:pt>
                <c:pt idx="25">
                  <c:v>20</c:v>
                </c:pt>
                <c:pt idx="26">
                  <c:v>20</c:v>
                </c:pt>
                <c:pt idx="27">
                  <c:v>20</c:v>
                </c:pt>
                <c:pt idx="28">
                  <c:v>20</c:v>
                </c:pt>
                <c:pt idx="29">
                  <c:v>20</c:v>
                </c:pt>
                <c:pt idx="30">
                  <c:v>20</c:v>
                </c:pt>
                <c:pt idx="31">
                  <c:v>20</c:v>
                </c:pt>
                <c:pt idx="32">
                  <c:v>20</c:v>
                </c:pt>
                <c:pt idx="33">
                  <c:v>20</c:v>
                </c:pt>
                <c:pt idx="34">
                  <c:v>20</c:v>
                </c:pt>
                <c:pt idx="35">
                  <c:v>20</c:v>
                </c:pt>
                <c:pt idx="36">
                  <c:v>20</c:v>
                </c:pt>
                <c:pt idx="37">
                  <c:v>20</c:v>
                </c:pt>
                <c:pt idx="38">
                  <c:v>20</c:v>
                </c:pt>
                <c:pt idx="39">
                  <c:v>20</c:v>
                </c:pt>
                <c:pt idx="40">
                  <c:v>20</c:v>
                </c:pt>
                <c:pt idx="41">
                  <c:v>20</c:v>
                </c:pt>
                <c:pt idx="42">
                  <c:v>20</c:v>
                </c:pt>
                <c:pt idx="43">
                  <c:v>20</c:v>
                </c:pt>
                <c:pt idx="44">
                  <c:v>20</c:v>
                </c:pt>
                <c:pt idx="45">
                  <c:v>20</c:v>
                </c:pt>
                <c:pt idx="46">
                  <c:v>20</c:v>
                </c:pt>
                <c:pt idx="47">
                  <c:v>20</c:v>
                </c:pt>
                <c:pt idx="48">
                  <c:v>20</c:v>
                </c:pt>
                <c:pt idx="49">
                  <c:v>20</c:v>
                </c:pt>
                <c:pt idx="50">
                  <c:v>20</c:v>
                </c:pt>
                <c:pt idx="51">
                  <c:v>20</c:v>
                </c:pt>
                <c:pt idx="52">
                  <c:v>20</c:v>
                </c:pt>
                <c:pt idx="53">
                  <c:v>20</c:v>
                </c:pt>
                <c:pt idx="54">
                  <c:v>20</c:v>
                </c:pt>
                <c:pt idx="55">
                  <c:v>20</c:v>
                </c:pt>
                <c:pt idx="56">
                  <c:v>20</c:v>
                </c:pt>
                <c:pt idx="57">
                  <c:v>20</c:v>
                </c:pt>
                <c:pt idx="58">
                  <c:v>20</c:v>
                </c:pt>
                <c:pt idx="59">
                  <c:v>20</c:v>
                </c:pt>
                <c:pt idx="60">
                  <c:v>20</c:v>
                </c:pt>
                <c:pt idx="61">
                  <c:v>20</c:v>
                </c:pt>
                <c:pt idx="62">
                  <c:v>20</c:v>
                </c:pt>
                <c:pt idx="63">
                  <c:v>20</c:v>
                </c:pt>
                <c:pt idx="64">
                  <c:v>20</c:v>
                </c:pt>
                <c:pt idx="65">
                  <c:v>20</c:v>
                </c:pt>
                <c:pt idx="66">
                  <c:v>20</c:v>
                </c:pt>
                <c:pt idx="67">
                  <c:v>20</c:v>
                </c:pt>
                <c:pt idx="68">
                  <c:v>20</c:v>
                </c:pt>
                <c:pt idx="69">
                  <c:v>20</c:v>
                </c:pt>
                <c:pt idx="70">
                  <c:v>20</c:v>
                </c:pt>
                <c:pt idx="71">
                  <c:v>20</c:v>
                </c:pt>
                <c:pt idx="72">
                  <c:v>20</c:v>
                </c:pt>
                <c:pt idx="73">
                  <c:v>20</c:v>
                </c:pt>
                <c:pt idx="74">
                  <c:v>20</c:v>
                </c:pt>
                <c:pt idx="75">
                  <c:v>20</c:v>
                </c:pt>
                <c:pt idx="76">
                  <c:v>20</c:v>
                </c:pt>
                <c:pt idx="77">
                  <c:v>20</c:v>
                </c:pt>
                <c:pt idx="78">
                  <c:v>20</c:v>
                </c:pt>
                <c:pt idx="79">
                  <c:v>20</c:v>
                </c:pt>
                <c:pt idx="80">
                  <c:v>20</c:v>
                </c:pt>
                <c:pt idx="81">
                  <c:v>20</c:v>
                </c:pt>
                <c:pt idx="82">
                  <c:v>20</c:v>
                </c:pt>
                <c:pt idx="83">
                  <c:v>20</c:v>
                </c:pt>
                <c:pt idx="84">
                  <c:v>20</c:v>
                </c:pt>
                <c:pt idx="85">
                  <c:v>20</c:v>
                </c:pt>
                <c:pt idx="86">
                  <c:v>20</c:v>
                </c:pt>
                <c:pt idx="87">
                  <c:v>20</c:v>
                </c:pt>
                <c:pt idx="88">
                  <c:v>20</c:v>
                </c:pt>
                <c:pt idx="89">
                  <c:v>20</c:v>
                </c:pt>
                <c:pt idx="90">
                  <c:v>20</c:v>
                </c:pt>
                <c:pt idx="91">
                  <c:v>20</c:v>
                </c:pt>
                <c:pt idx="92">
                  <c:v>20</c:v>
                </c:pt>
                <c:pt idx="93">
                  <c:v>20</c:v>
                </c:pt>
                <c:pt idx="94">
                  <c:v>20</c:v>
                </c:pt>
                <c:pt idx="95">
                  <c:v>20</c:v>
                </c:pt>
                <c:pt idx="96">
                  <c:v>20</c:v>
                </c:pt>
                <c:pt idx="97">
                  <c:v>20</c:v>
                </c:pt>
                <c:pt idx="98">
                  <c:v>20</c:v>
                </c:pt>
                <c:pt idx="99">
                  <c:v>20</c:v>
                </c:pt>
                <c:pt idx="100">
                  <c:v>20</c:v>
                </c:pt>
                <c:pt idx="101">
                  <c:v>20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numCache>
            </c:numRef>
          </c:yVal>
          <c:smooth val="0"/>
          <c:extLst>
            <c:ext xmlns:c16="http://schemas.microsoft.com/office/drawing/2014/chart" uri="{C3380CC4-5D6E-409C-BE32-E72D297353CC}">
              <c16:uniqueId val="{00000000-E27C-49E6-B08E-70B59FF02C6A}"/>
            </c:ext>
          </c:extLst>
        </c:ser>
        <c:ser>
          <c:idx val="1"/>
          <c:order val="1"/>
          <c:tx>
            <c:strRef>
              <c:f>Simulation_March!$CL$2</c:f>
              <c:strCache>
                <c:ptCount val="1"/>
                <c:pt idx="0">
                  <c:v>EV1 </c:v>
                </c:pt>
              </c:strCache>
            </c:strRef>
          </c:tx>
          <c:spPr>
            <a:ln w="9525"/>
          </c:spPr>
          <c:marker>
            <c:symbol val="circle"/>
            <c:size val="2"/>
            <c:spPr>
              <a:ln w="6350"/>
            </c:spPr>
          </c:marker>
          <c:dPt>
            <c:idx val="107"/>
            <c:marker>
              <c:spPr>
                <a:ln w="9525"/>
              </c:spPr>
            </c:marker>
            <c:bubble3D val="0"/>
            <c:extLst>
              <c:ext xmlns:c16="http://schemas.microsoft.com/office/drawing/2014/chart" uri="{C3380CC4-5D6E-409C-BE32-E72D297353CC}">
                <c16:uniqueId val="{00000001-E27C-49E6-B08E-70B59FF02C6A}"/>
              </c:ext>
            </c:extLst>
          </c:dPt>
          <c:xVal>
            <c:numRef>
              <c:f>Simulation_March!$A$3:$A$147</c:f>
              <c:numCache>
                <c:formatCode>m/d/yyyy\ h:mm</c:formatCode>
                <c:ptCount val="145"/>
                <c:pt idx="0">
                  <c:v>44641.25</c:v>
                </c:pt>
                <c:pt idx="1">
                  <c:v>44641.253472222219</c:v>
                </c:pt>
                <c:pt idx="2">
                  <c:v>44641.256944444445</c:v>
                </c:pt>
                <c:pt idx="3">
                  <c:v>44641.260416666664</c:v>
                </c:pt>
                <c:pt idx="4">
                  <c:v>44641.263888888891</c:v>
                </c:pt>
                <c:pt idx="5">
                  <c:v>44641.267361111109</c:v>
                </c:pt>
                <c:pt idx="6">
                  <c:v>44641.270833333336</c:v>
                </c:pt>
                <c:pt idx="7">
                  <c:v>44641.274305555555</c:v>
                </c:pt>
                <c:pt idx="8">
                  <c:v>44641.277777777781</c:v>
                </c:pt>
                <c:pt idx="9">
                  <c:v>44641.28125</c:v>
                </c:pt>
                <c:pt idx="10">
                  <c:v>44641.284722222219</c:v>
                </c:pt>
                <c:pt idx="11">
                  <c:v>44641.288194444445</c:v>
                </c:pt>
                <c:pt idx="12">
                  <c:v>44641.291666666664</c:v>
                </c:pt>
                <c:pt idx="13">
                  <c:v>44641.295138888891</c:v>
                </c:pt>
                <c:pt idx="14">
                  <c:v>44641.298611111109</c:v>
                </c:pt>
                <c:pt idx="15">
                  <c:v>44641.302083333336</c:v>
                </c:pt>
                <c:pt idx="16">
                  <c:v>44641.305555555555</c:v>
                </c:pt>
                <c:pt idx="17">
                  <c:v>44641.309027777781</c:v>
                </c:pt>
                <c:pt idx="18">
                  <c:v>44641.3125</c:v>
                </c:pt>
                <c:pt idx="19">
                  <c:v>44641.315972222219</c:v>
                </c:pt>
                <c:pt idx="20">
                  <c:v>44641.319444444445</c:v>
                </c:pt>
                <c:pt idx="21">
                  <c:v>44641.322916666664</c:v>
                </c:pt>
                <c:pt idx="22">
                  <c:v>44641.326388888891</c:v>
                </c:pt>
                <c:pt idx="23">
                  <c:v>44641.329861111109</c:v>
                </c:pt>
                <c:pt idx="24">
                  <c:v>44641.333333333336</c:v>
                </c:pt>
                <c:pt idx="25">
                  <c:v>44641.336805555555</c:v>
                </c:pt>
                <c:pt idx="26">
                  <c:v>44641.340277777781</c:v>
                </c:pt>
                <c:pt idx="27">
                  <c:v>44641.34375</c:v>
                </c:pt>
                <c:pt idx="28">
                  <c:v>44641.347222222219</c:v>
                </c:pt>
                <c:pt idx="29">
                  <c:v>44641.350694444445</c:v>
                </c:pt>
                <c:pt idx="30">
                  <c:v>44641.354166666664</c:v>
                </c:pt>
                <c:pt idx="31">
                  <c:v>44641.357638888891</c:v>
                </c:pt>
                <c:pt idx="32">
                  <c:v>44641.361111111109</c:v>
                </c:pt>
                <c:pt idx="33">
                  <c:v>44641.364583333336</c:v>
                </c:pt>
                <c:pt idx="34">
                  <c:v>44641.368055555555</c:v>
                </c:pt>
                <c:pt idx="35">
                  <c:v>44641.371527777781</c:v>
                </c:pt>
                <c:pt idx="36">
                  <c:v>44641.375</c:v>
                </c:pt>
                <c:pt idx="37">
                  <c:v>44641.378472222219</c:v>
                </c:pt>
                <c:pt idx="38">
                  <c:v>44641.381944444445</c:v>
                </c:pt>
                <c:pt idx="39">
                  <c:v>44641.385416666664</c:v>
                </c:pt>
                <c:pt idx="40">
                  <c:v>44641.388888888891</c:v>
                </c:pt>
                <c:pt idx="41">
                  <c:v>44641.392361111109</c:v>
                </c:pt>
                <c:pt idx="42">
                  <c:v>44641.395833333336</c:v>
                </c:pt>
                <c:pt idx="43">
                  <c:v>44641.399305555555</c:v>
                </c:pt>
                <c:pt idx="44">
                  <c:v>44641.402777777781</c:v>
                </c:pt>
                <c:pt idx="45">
                  <c:v>44641.40625</c:v>
                </c:pt>
                <c:pt idx="46">
                  <c:v>44641.409722222219</c:v>
                </c:pt>
                <c:pt idx="47">
                  <c:v>44641.413194444445</c:v>
                </c:pt>
                <c:pt idx="48">
                  <c:v>44641.416666666664</c:v>
                </c:pt>
                <c:pt idx="49">
                  <c:v>44641.420138888891</c:v>
                </c:pt>
                <c:pt idx="50">
                  <c:v>44641.423611111109</c:v>
                </c:pt>
                <c:pt idx="51">
                  <c:v>44641.427083333336</c:v>
                </c:pt>
                <c:pt idx="52">
                  <c:v>44641.430555555555</c:v>
                </c:pt>
                <c:pt idx="53">
                  <c:v>44641.434027777781</c:v>
                </c:pt>
                <c:pt idx="54">
                  <c:v>44641.4375</c:v>
                </c:pt>
                <c:pt idx="55">
                  <c:v>44641.440972222219</c:v>
                </c:pt>
                <c:pt idx="56">
                  <c:v>44641.444444444445</c:v>
                </c:pt>
                <c:pt idx="57">
                  <c:v>44641.447916666664</c:v>
                </c:pt>
                <c:pt idx="58">
                  <c:v>44641.451388888891</c:v>
                </c:pt>
                <c:pt idx="59">
                  <c:v>44641.454861111109</c:v>
                </c:pt>
                <c:pt idx="60">
                  <c:v>44641.458333333336</c:v>
                </c:pt>
                <c:pt idx="61">
                  <c:v>44641.461805555555</c:v>
                </c:pt>
                <c:pt idx="62">
                  <c:v>44641.465277777781</c:v>
                </c:pt>
                <c:pt idx="63">
                  <c:v>44641.46875</c:v>
                </c:pt>
                <c:pt idx="64">
                  <c:v>44641.472222222219</c:v>
                </c:pt>
                <c:pt idx="65">
                  <c:v>44641.475694444445</c:v>
                </c:pt>
                <c:pt idx="66">
                  <c:v>44641.479166666664</c:v>
                </c:pt>
                <c:pt idx="67">
                  <c:v>44641.482638888891</c:v>
                </c:pt>
                <c:pt idx="68">
                  <c:v>44641.486111111109</c:v>
                </c:pt>
                <c:pt idx="69">
                  <c:v>44641.489583333336</c:v>
                </c:pt>
                <c:pt idx="70">
                  <c:v>44641.493055555555</c:v>
                </c:pt>
                <c:pt idx="71">
                  <c:v>44641.496527777781</c:v>
                </c:pt>
                <c:pt idx="72">
                  <c:v>44641.5</c:v>
                </c:pt>
                <c:pt idx="73">
                  <c:v>44641.503472222219</c:v>
                </c:pt>
                <c:pt idx="74">
                  <c:v>44641.506944444445</c:v>
                </c:pt>
                <c:pt idx="75">
                  <c:v>44641.510416666664</c:v>
                </c:pt>
                <c:pt idx="76">
                  <c:v>44641.513888888891</c:v>
                </c:pt>
                <c:pt idx="77">
                  <c:v>44641.517361111109</c:v>
                </c:pt>
                <c:pt idx="78">
                  <c:v>44641.520833333336</c:v>
                </c:pt>
                <c:pt idx="79">
                  <c:v>44641.524305555555</c:v>
                </c:pt>
                <c:pt idx="80">
                  <c:v>44641.527777777781</c:v>
                </c:pt>
                <c:pt idx="81">
                  <c:v>44641.53125</c:v>
                </c:pt>
                <c:pt idx="82">
                  <c:v>44641.534722222219</c:v>
                </c:pt>
                <c:pt idx="83">
                  <c:v>44641.538194444445</c:v>
                </c:pt>
                <c:pt idx="84">
                  <c:v>44641.541666666664</c:v>
                </c:pt>
                <c:pt idx="85">
                  <c:v>44641.545138888891</c:v>
                </c:pt>
                <c:pt idx="86">
                  <c:v>44641.548611111109</c:v>
                </c:pt>
                <c:pt idx="87">
                  <c:v>44641.552083333336</c:v>
                </c:pt>
                <c:pt idx="88">
                  <c:v>44641.555555555555</c:v>
                </c:pt>
                <c:pt idx="89">
                  <c:v>44641.559027777781</c:v>
                </c:pt>
                <c:pt idx="90">
                  <c:v>44641.5625</c:v>
                </c:pt>
                <c:pt idx="91">
                  <c:v>44641.565972222219</c:v>
                </c:pt>
                <c:pt idx="92">
                  <c:v>44641.569444444445</c:v>
                </c:pt>
                <c:pt idx="93">
                  <c:v>44641.572916666664</c:v>
                </c:pt>
                <c:pt idx="94">
                  <c:v>44641.576388888891</c:v>
                </c:pt>
                <c:pt idx="95">
                  <c:v>44641.579861111109</c:v>
                </c:pt>
                <c:pt idx="96">
                  <c:v>44641.583333333336</c:v>
                </c:pt>
                <c:pt idx="97">
                  <c:v>44641.586805555555</c:v>
                </c:pt>
                <c:pt idx="98">
                  <c:v>44641.590277777781</c:v>
                </c:pt>
                <c:pt idx="99">
                  <c:v>44641.59375</c:v>
                </c:pt>
                <c:pt idx="100">
                  <c:v>44641.597222222219</c:v>
                </c:pt>
                <c:pt idx="101">
                  <c:v>44641.600694444445</c:v>
                </c:pt>
                <c:pt idx="102">
                  <c:v>44641.604166666664</c:v>
                </c:pt>
                <c:pt idx="103">
                  <c:v>44641.607638888891</c:v>
                </c:pt>
                <c:pt idx="104">
                  <c:v>44641.611111111109</c:v>
                </c:pt>
                <c:pt idx="105">
                  <c:v>44641.614583333336</c:v>
                </c:pt>
                <c:pt idx="106">
                  <c:v>44641.618055555555</c:v>
                </c:pt>
                <c:pt idx="107">
                  <c:v>44641.621527777781</c:v>
                </c:pt>
                <c:pt idx="108">
                  <c:v>44641.625</c:v>
                </c:pt>
                <c:pt idx="109">
                  <c:v>44641.628472222219</c:v>
                </c:pt>
                <c:pt idx="110">
                  <c:v>44641.631944444445</c:v>
                </c:pt>
                <c:pt idx="111">
                  <c:v>44641.635416666664</c:v>
                </c:pt>
                <c:pt idx="112">
                  <c:v>44641.638888888891</c:v>
                </c:pt>
                <c:pt idx="113">
                  <c:v>44641.642361111109</c:v>
                </c:pt>
                <c:pt idx="114">
                  <c:v>44641.645833333336</c:v>
                </c:pt>
                <c:pt idx="115">
                  <c:v>44641.649305555555</c:v>
                </c:pt>
                <c:pt idx="116">
                  <c:v>44641.652777777781</c:v>
                </c:pt>
                <c:pt idx="117">
                  <c:v>44641.65625</c:v>
                </c:pt>
                <c:pt idx="118">
                  <c:v>44641.659722222219</c:v>
                </c:pt>
                <c:pt idx="119">
                  <c:v>44641.663194444445</c:v>
                </c:pt>
                <c:pt idx="120">
                  <c:v>44641.666666666664</c:v>
                </c:pt>
                <c:pt idx="121">
                  <c:v>44641.670138888891</c:v>
                </c:pt>
                <c:pt idx="122">
                  <c:v>44641.673611111109</c:v>
                </c:pt>
                <c:pt idx="123">
                  <c:v>44641.677083333336</c:v>
                </c:pt>
                <c:pt idx="124">
                  <c:v>44641.680555555555</c:v>
                </c:pt>
                <c:pt idx="125">
                  <c:v>44641.684027777781</c:v>
                </c:pt>
                <c:pt idx="126">
                  <c:v>44641.6875</c:v>
                </c:pt>
                <c:pt idx="127">
                  <c:v>44641.690972222219</c:v>
                </c:pt>
                <c:pt idx="128">
                  <c:v>44641.694444444445</c:v>
                </c:pt>
                <c:pt idx="129">
                  <c:v>44641.697916666664</c:v>
                </c:pt>
                <c:pt idx="130">
                  <c:v>44641.701388888891</c:v>
                </c:pt>
                <c:pt idx="131">
                  <c:v>44641.704861111109</c:v>
                </c:pt>
                <c:pt idx="132">
                  <c:v>44641.708333333336</c:v>
                </c:pt>
                <c:pt idx="133">
                  <c:v>44641.711805555555</c:v>
                </c:pt>
                <c:pt idx="134">
                  <c:v>44641.715277777781</c:v>
                </c:pt>
                <c:pt idx="135">
                  <c:v>44641.71875</c:v>
                </c:pt>
                <c:pt idx="136">
                  <c:v>44641.722222222219</c:v>
                </c:pt>
                <c:pt idx="137">
                  <c:v>44641.725694444445</c:v>
                </c:pt>
                <c:pt idx="138">
                  <c:v>44641.729166666664</c:v>
                </c:pt>
                <c:pt idx="139">
                  <c:v>44641.732638888891</c:v>
                </c:pt>
                <c:pt idx="140">
                  <c:v>44641.736111111109</c:v>
                </c:pt>
                <c:pt idx="141">
                  <c:v>44641.739583333336</c:v>
                </c:pt>
                <c:pt idx="142">
                  <c:v>44641.743055555555</c:v>
                </c:pt>
                <c:pt idx="143">
                  <c:v>44641.746527777781</c:v>
                </c:pt>
                <c:pt idx="144">
                  <c:v>44641.75</c:v>
                </c:pt>
              </c:numCache>
            </c:numRef>
          </c:xVal>
          <c:yVal>
            <c:numRef>
              <c:f>Simulation_March!$CK$3:$CK$147</c:f>
              <c:numCache>
                <c:formatCode>General</c:formatCode>
                <c:ptCount val="14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6</c:v>
                </c:pt>
                <c:pt idx="31">
                  <c:v>6</c:v>
                </c:pt>
                <c:pt idx="32">
                  <c:v>6</c:v>
                </c:pt>
                <c:pt idx="33">
                  <c:v>6</c:v>
                </c:pt>
                <c:pt idx="34">
                  <c:v>6</c:v>
                </c:pt>
                <c:pt idx="35">
                  <c:v>6</c:v>
                </c:pt>
                <c:pt idx="36">
                  <c:v>6</c:v>
                </c:pt>
                <c:pt idx="37">
                  <c:v>6</c:v>
                </c:pt>
                <c:pt idx="38">
                  <c:v>6</c:v>
                </c:pt>
                <c:pt idx="39">
                  <c:v>6</c:v>
                </c:pt>
                <c:pt idx="40">
                  <c:v>6</c:v>
                </c:pt>
                <c:pt idx="41">
                  <c:v>6</c:v>
                </c:pt>
                <c:pt idx="42">
                  <c:v>6</c:v>
                </c:pt>
                <c:pt idx="43">
                  <c:v>6</c:v>
                </c:pt>
                <c:pt idx="44">
                  <c:v>6</c:v>
                </c:pt>
                <c:pt idx="45">
                  <c:v>6</c:v>
                </c:pt>
                <c:pt idx="46">
                  <c:v>6</c:v>
                </c:pt>
                <c:pt idx="47">
                  <c:v>6</c:v>
                </c:pt>
                <c:pt idx="48">
                  <c:v>6</c:v>
                </c:pt>
                <c:pt idx="49">
                  <c:v>6</c:v>
                </c:pt>
                <c:pt idx="50">
                  <c:v>6</c:v>
                </c:pt>
                <c:pt idx="51">
                  <c:v>6</c:v>
                </c:pt>
                <c:pt idx="52">
                  <c:v>6</c:v>
                </c:pt>
                <c:pt idx="53">
                  <c:v>6</c:v>
                </c:pt>
                <c:pt idx="54">
                  <c:v>6</c:v>
                </c:pt>
                <c:pt idx="55">
                  <c:v>6</c:v>
                </c:pt>
                <c:pt idx="56">
                  <c:v>6</c:v>
                </c:pt>
                <c:pt idx="57">
                  <c:v>6</c:v>
                </c:pt>
                <c:pt idx="58">
                  <c:v>6</c:v>
                </c:pt>
                <c:pt idx="59">
                  <c:v>6</c:v>
                </c:pt>
                <c:pt idx="60">
                  <c:v>14.76</c:v>
                </c:pt>
                <c:pt idx="61">
                  <c:v>11.46</c:v>
                </c:pt>
                <c:pt idx="62">
                  <c:v>14.83</c:v>
                </c:pt>
                <c:pt idx="63">
                  <c:v>15.45</c:v>
                </c:pt>
                <c:pt idx="64">
                  <c:v>13.64</c:v>
                </c:pt>
                <c:pt idx="65">
                  <c:v>15.16</c:v>
                </c:pt>
                <c:pt idx="66">
                  <c:v>15.5</c:v>
                </c:pt>
                <c:pt idx="67">
                  <c:v>15.5</c:v>
                </c:pt>
                <c:pt idx="68">
                  <c:v>13.81</c:v>
                </c:pt>
                <c:pt idx="69">
                  <c:v>6.69</c:v>
                </c:pt>
                <c:pt idx="70">
                  <c:v>12.48</c:v>
                </c:pt>
                <c:pt idx="71">
                  <c:v>15.69</c:v>
                </c:pt>
                <c:pt idx="72">
                  <c:v>20</c:v>
                </c:pt>
                <c:pt idx="73">
                  <c:v>20</c:v>
                </c:pt>
                <c:pt idx="74">
                  <c:v>20</c:v>
                </c:pt>
                <c:pt idx="75">
                  <c:v>20</c:v>
                </c:pt>
                <c:pt idx="76">
                  <c:v>20</c:v>
                </c:pt>
                <c:pt idx="77">
                  <c:v>20</c:v>
                </c:pt>
                <c:pt idx="78">
                  <c:v>20</c:v>
                </c:pt>
                <c:pt idx="79">
                  <c:v>20</c:v>
                </c:pt>
                <c:pt idx="80">
                  <c:v>20</c:v>
                </c:pt>
                <c:pt idx="81">
                  <c:v>20</c:v>
                </c:pt>
                <c:pt idx="82">
                  <c:v>20</c:v>
                </c:pt>
                <c:pt idx="83">
                  <c:v>20</c:v>
                </c:pt>
                <c:pt idx="84">
                  <c:v>20</c:v>
                </c:pt>
                <c:pt idx="85">
                  <c:v>20</c:v>
                </c:pt>
                <c:pt idx="86">
                  <c:v>20</c:v>
                </c:pt>
                <c:pt idx="87">
                  <c:v>20</c:v>
                </c:pt>
                <c:pt idx="88">
                  <c:v>20</c:v>
                </c:pt>
                <c:pt idx="89">
                  <c:v>20</c:v>
                </c:pt>
                <c:pt idx="90">
                  <c:v>20</c:v>
                </c:pt>
                <c:pt idx="91">
                  <c:v>20</c:v>
                </c:pt>
                <c:pt idx="92">
                  <c:v>20</c:v>
                </c:pt>
                <c:pt idx="93">
                  <c:v>20</c:v>
                </c:pt>
                <c:pt idx="94">
                  <c:v>20</c:v>
                </c:pt>
                <c:pt idx="95">
                  <c:v>20</c:v>
                </c:pt>
                <c:pt idx="96">
                  <c:v>20</c:v>
                </c:pt>
                <c:pt idx="97">
                  <c:v>20</c:v>
                </c:pt>
                <c:pt idx="98">
                  <c:v>20</c:v>
                </c:pt>
                <c:pt idx="99">
                  <c:v>20</c:v>
                </c:pt>
                <c:pt idx="100">
                  <c:v>20</c:v>
                </c:pt>
                <c:pt idx="101">
                  <c:v>20</c:v>
                </c:pt>
                <c:pt idx="102">
                  <c:v>20</c:v>
                </c:pt>
                <c:pt idx="103">
                  <c:v>20</c:v>
                </c:pt>
                <c:pt idx="104">
                  <c:v>20</c:v>
                </c:pt>
                <c:pt idx="105">
                  <c:v>20</c:v>
                </c:pt>
                <c:pt idx="106">
                  <c:v>20</c:v>
                </c:pt>
                <c:pt idx="107">
                  <c:v>20</c:v>
                </c:pt>
                <c:pt idx="108">
                  <c:v>20</c:v>
                </c:pt>
                <c:pt idx="109">
                  <c:v>20</c:v>
                </c:pt>
                <c:pt idx="110">
                  <c:v>20</c:v>
                </c:pt>
                <c:pt idx="111">
                  <c:v>20</c:v>
                </c:pt>
                <c:pt idx="112">
                  <c:v>20</c:v>
                </c:pt>
                <c:pt idx="113">
                  <c:v>20</c:v>
                </c:pt>
                <c:pt idx="114">
                  <c:v>20</c:v>
                </c:pt>
                <c:pt idx="115">
                  <c:v>20</c:v>
                </c:pt>
                <c:pt idx="116">
                  <c:v>20</c:v>
                </c:pt>
                <c:pt idx="117">
                  <c:v>20</c:v>
                </c:pt>
                <c:pt idx="118">
                  <c:v>20</c:v>
                </c:pt>
                <c:pt idx="119">
                  <c:v>20</c:v>
                </c:pt>
                <c:pt idx="120">
                  <c:v>20</c:v>
                </c:pt>
                <c:pt idx="121">
                  <c:v>20</c:v>
                </c:pt>
                <c:pt idx="122">
                  <c:v>20</c:v>
                </c:pt>
                <c:pt idx="123">
                  <c:v>20</c:v>
                </c:pt>
                <c:pt idx="124">
                  <c:v>20</c:v>
                </c:pt>
                <c:pt idx="125">
                  <c:v>20</c:v>
                </c:pt>
                <c:pt idx="126">
                  <c:v>20</c:v>
                </c:pt>
                <c:pt idx="127">
                  <c:v>20</c:v>
                </c:pt>
                <c:pt idx="128">
                  <c:v>20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numCache>
            </c:numRef>
          </c:yVal>
          <c:smooth val="0"/>
          <c:extLst>
            <c:ext xmlns:c16="http://schemas.microsoft.com/office/drawing/2014/chart" uri="{C3380CC4-5D6E-409C-BE32-E72D297353CC}">
              <c16:uniqueId val="{00000002-E27C-49E6-B08E-70B59FF02C6A}"/>
            </c:ext>
          </c:extLst>
        </c:ser>
        <c:ser>
          <c:idx val="0"/>
          <c:order val="2"/>
          <c:tx>
            <c:strRef>
              <c:f>Simulation_March!$BZ$2</c:f>
              <c:strCache>
                <c:ptCount val="1"/>
                <c:pt idx="0">
                  <c:v>EV2 </c:v>
                </c:pt>
              </c:strCache>
            </c:strRef>
          </c:tx>
          <c:spPr>
            <a:ln w="9525" cap="rnd">
              <a:solidFill>
                <a:schemeClr val="accent1"/>
              </a:solidFill>
              <a:round/>
            </a:ln>
            <a:effectLst/>
          </c:spPr>
          <c:marker>
            <c:symbol val="circle"/>
            <c:size val="2"/>
            <c:spPr>
              <a:solidFill>
                <a:schemeClr val="accent1"/>
              </a:solidFill>
              <a:ln w="9525">
                <a:solidFill>
                  <a:schemeClr val="accent1"/>
                </a:solidFill>
              </a:ln>
              <a:effectLst/>
            </c:spPr>
          </c:marker>
          <c:xVal>
            <c:numRef>
              <c:f>Simulation_March!$A$3:$A$147</c:f>
              <c:numCache>
                <c:formatCode>m/d/yyyy\ h:mm</c:formatCode>
                <c:ptCount val="145"/>
                <c:pt idx="0">
                  <c:v>44641.25</c:v>
                </c:pt>
                <c:pt idx="1">
                  <c:v>44641.253472222219</c:v>
                </c:pt>
                <c:pt idx="2">
                  <c:v>44641.256944444445</c:v>
                </c:pt>
                <c:pt idx="3">
                  <c:v>44641.260416666664</c:v>
                </c:pt>
                <c:pt idx="4">
                  <c:v>44641.263888888891</c:v>
                </c:pt>
                <c:pt idx="5">
                  <c:v>44641.267361111109</c:v>
                </c:pt>
                <c:pt idx="6">
                  <c:v>44641.270833333336</c:v>
                </c:pt>
                <c:pt idx="7">
                  <c:v>44641.274305555555</c:v>
                </c:pt>
                <c:pt idx="8">
                  <c:v>44641.277777777781</c:v>
                </c:pt>
                <c:pt idx="9">
                  <c:v>44641.28125</c:v>
                </c:pt>
                <c:pt idx="10">
                  <c:v>44641.284722222219</c:v>
                </c:pt>
                <c:pt idx="11">
                  <c:v>44641.288194444445</c:v>
                </c:pt>
                <c:pt idx="12">
                  <c:v>44641.291666666664</c:v>
                </c:pt>
                <c:pt idx="13">
                  <c:v>44641.295138888891</c:v>
                </c:pt>
                <c:pt idx="14">
                  <c:v>44641.298611111109</c:v>
                </c:pt>
                <c:pt idx="15">
                  <c:v>44641.302083333336</c:v>
                </c:pt>
                <c:pt idx="16">
                  <c:v>44641.305555555555</c:v>
                </c:pt>
                <c:pt idx="17">
                  <c:v>44641.309027777781</c:v>
                </c:pt>
                <c:pt idx="18">
                  <c:v>44641.3125</c:v>
                </c:pt>
                <c:pt idx="19">
                  <c:v>44641.315972222219</c:v>
                </c:pt>
                <c:pt idx="20">
                  <c:v>44641.319444444445</c:v>
                </c:pt>
                <c:pt idx="21">
                  <c:v>44641.322916666664</c:v>
                </c:pt>
                <c:pt idx="22">
                  <c:v>44641.326388888891</c:v>
                </c:pt>
                <c:pt idx="23">
                  <c:v>44641.329861111109</c:v>
                </c:pt>
                <c:pt idx="24">
                  <c:v>44641.333333333336</c:v>
                </c:pt>
                <c:pt idx="25">
                  <c:v>44641.336805555555</c:v>
                </c:pt>
                <c:pt idx="26">
                  <c:v>44641.340277777781</c:v>
                </c:pt>
                <c:pt idx="27">
                  <c:v>44641.34375</c:v>
                </c:pt>
                <c:pt idx="28">
                  <c:v>44641.347222222219</c:v>
                </c:pt>
                <c:pt idx="29">
                  <c:v>44641.350694444445</c:v>
                </c:pt>
                <c:pt idx="30">
                  <c:v>44641.354166666664</c:v>
                </c:pt>
                <c:pt idx="31">
                  <c:v>44641.357638888891</c:v>
                </c:pt>
                <c:pt idx="32">
                  <c:v>44641.361111111109</c:v>
                </c:pt>
                <c:pt idx="33">
                  <c:v>44641.364583333336</c:v>
                </c:pt>
                <c:pt idx="34">
                  <c:v>44641.368055555555</c:v>
                </c:pt>
                <c:pt idx="35">
                  <c:v>44641.371527777781</c:v>
                </c:pt>
                <c:pt idx="36">
                  <c:v>44641.375</c:v>
                </c:pt>
                <c:pt idx="37">
                  <c:v>44641.378472222219</c:v>
                </c:pt>
                <c:pt idx="38">
                  <c:v>44641.381944444445</c:v>
                </c:pt>
                <c:pt idx="39">
                  <c:v>44641.385416666664</c:v>
                </c:pt>
                <c:pt idx="40">
                  <c:v>44641.388888888891</c:v>
                </c:pt>
                <c:pt idx="41">
                  <c:v>44641.392361111109</c:v>
                </c:pt>
                <c:pt idx="42">
                  <c:v>44641.395833333336</c:v>
                </c:pt>
                <c:pt idx="43">
                  <c:v>44641.399305555555</c:v>
                </c:pt>
                <c:pt idx="44">
                  <c:v>44641.402777777781</c:v>
                </c:pt>
                <c:pt idx="45">
                  <c:v>44641.40625</c:v>
                </c:pt>
                <c:pt idx="46">
                  <c:v>44641.409722222219</c:v>
                </c:pt>
                <c:pt idx="47">
                  <c:v>44641.413194444445</c:v>
                </c:pt>
                <c:pt idx="48">
                  <c:v>44641.416666666664</c:v>
                </c:pt>
                <c:pt idx="49">
                  <c:v>44641.420138888891</c:v>
                </c:pt>
                <c:pt idx="50">
                  <c:v>44641.423611111109</c:v>
                </c:pt>
                <c:pt idx="51">
                  <c:v>44641.427083333336</c:v>
                </c:pt>
                <c:pt idx="52">
                  <c:v>44641.430555555555</c:v>
                </c:pt>
                <c:pt idx="53">
                  <c:v>44641.434027777781</c:v>
                </c:pt>
                <c:pt idx="54">
                  <c:v>44641.4375</c:v>
                </c:pt>
                <c:pt idx="55">
                  <c:v>44641.440972222219</c:v>
                </c:pt>
                <c:pt idx="56">
                  <c:v>44641.444444444445</c:v>
                </c:pt>
                <c:pt idx="57">
                  <c:v>44641.447916666664</c:v>
                </c:pt>
                <c:pt idx="58">
                  <c:v>44641.451388888891</c:v>
                </c:pt>
                <c:pt idx="59">
                  <c:v>44641.454861111109</c:v>
                </c:pt>
                <c:pt idx="60">
                  <c:v>44641.458333333336</c:v>
                </c:pt>
                <c:pt idx="61">
                  <c:v>44641.461805555555</c:v>
                </c:pt>
                <c:pt idx="62">
                  <c:v>44641.465277777781</c:v>
                </c:pt>
                <c:pt idx="63">
                  <c:v>44641.46875</c:v>
                </c:pt>
                <c:pt idx="64">
                  <c:v>44641.472222222219</c:v>
                </c:pt>
                <c:pt idx="65">
                  <c:v>44641.475694444445</c:v>
                </c:pt>
                <c:pt idx="66">
                  <c:v>44641.479166666664</c:v>
                </c:pt>
                <c:pt idx="67">
                  <c:v>44641.482638888891</c:v>
                </c:pt>
                <c:pt idx="68">
                  <c:v>44641.486111111109</c:v>
                </c:pt>
                <c:pt idx="69">
                  <c:v>44641.489583333336</c:v>
                </c:pt>
                <c:pt idx="70">
                  <c:v>44641.493055555555</c:v>
                </c:pt>
                <c:pt idx="71">
                  <c:v>44641.496527777781</c:v>
                </c:pt>
                <c:pt idx="72">
                  <c:v>44641.5</c:v>
                </c:pt>
                <c:pt idx="73">
                  <c:v>44641.503472222219</c:v>
                </c:pt>
                <c:pt idx="74">
                  <c:v>44641.506944444445</c:v>
                </c:pt>
                <c:pt idx="75">
                  <c:v>44641.510416666664</c:v>
                </c:pt>
                <c:pt idx="76">
                  <c:v>44641.513888888891</c:v>
                </c:pt>
                <c:pt idx="77">
                  <c:v>44641.517361111109</c:v>
                </c:pt>
                <c:pt idx="78">
                  <c:v>44641.520833333336</c:v>
                </c:pt>
                <c:pt idx="79">
                  <c:v>44641.524305555555</c:v>
                </c:pt>
                <c:pt idx="80">
                  <c:v>44641.527777777781</c:v>
                </c:pt>
                <c:pt idx="81">
                  <c:v>44641.53125</c:v>
                </c:pt>
                <c:pt idx="82">
                  <c:v>44641.534722222219</c:v>
                </c:pt>
                <c:pt idx="83">
                  <c:v>44641.538194444445</c:v>
                </c:pt>
                <c:pt idx="84">
                  <c:v>44641.541666666664</c:v>
                </c:pt>
                <c:pt idx="85">
                  <c:v>44641.545138888891</c:v>
                </c:pt>
                <c:pt idx="86">
                  <c:v>44641.548611111109</c:v>
                </c:pt>
                <c:pt idx="87">
                  <c:v>44641.552083333336</c:v>
                </c:pt>
                <c:pt idx="88">
                  <c:v>44641.555555555555</c:v>
                </c:pt>
                <c:pt idx="89">
                  <c:v>44641.559027777781</c:v>
                </c:pt>
                <c:pt idx="90">
                  <c:v>44641.5625</c:v>
                </c:pt>
                <c:pt idx="91">
                  <c:v>44641.565972222219</c:v>
                </c:pt>
                <c:pt idx="92">
                  <c:v>44641.569444444445</c:v>
                </c:pt>
                <c:pt idx="93">
                  <c:v>44641.572916666664</c:v>
                </c:pt>
                <c:pt idx="94">
                  <c:v>44641.576388888891</c:v>
                </c:pt>
                <c:pt idx="95">
                  <c:v>44641.579861111109</c:v>
                </c:pt>
                <c:pt idx="96">
                  <c:v>44641.583333333336</c:v>
                </c:pt>
                <c:pt idx="97">
                  <c:v>44641.586805555555</c:v>
                </c:pt>
                <c:pt idx="98">
                  <c:v>44641.590277777781</c:v>
                </c:pt>
                <c:pt idx="99">
                  <c:v>44641.59375</c:v>
                </c:pt>
                <c:pt idx="100">
                  <c:v>44641.597222222219</c:v>
                </c:pt>
                <c:pt idx="101">
                  <c:v>44641.600694444445</c:v>
                </c:pt>
                <c:pt idx="102">
                  <c:v>44641.604166666664</c:v>
                </c:pt>
                <c:pt idx="103">
                  <c:v>44641.607638888891</c:v>
                </c:pt>
                <c:pt idx="104">
                  <c:v>44641.611111111109</c:v>
                </c:pt>
                <c:pt idx="105">
                  <c:v>44641.614583333336</c:v>
                </c:pt>
                <c:pt idx="106">
                  <c:v>44641.618055555555</c:v>
                </c:pt>
                <c:pt idx="107">
                  <c:v>44641.621527777781</c:v>
                </c:pt>
                <c:pt idx="108">
                  <c:v>44641.625</c:v>
                </c:pt>
                <c:pt idx="109">
                  <c:v>44641.628472222219</c:v>
                </c:pt>
                <c:pt idx="110">
                  <c:v>44641.631944444445</c:v>
                </c:pt>
                <c:pt idx="111">
                  <c:v>44641.635416666664</c:v>
                </c:pt>
                <c:pt idx="112">
                  <c:v>44641.638888888891</c:v>
                </c:pt>
                <c:pt idx="113">
                  <c:v>44641.642361111109</c:v>
                </c:pt>
                <c:pt idx="114">
                  <c:v>44641.645833333336</c:v>
                </c:pt>
                <c:pt idx="115">
                  <c:v>44641.649305555555</c:v>
                </c:pt>
                <c:pt idx="116">
                  <c:v>44641.652777777781</c:v>
                </c:pt>
                <c:pt idx="117">
                  <c:v>44641.65625</c:v>
                </c:pt>
                <c:pt idx="118">
                  <c:v>44641.659722222219</c:v>
                </c:pt>
                <c:pt idx="119">
                  <c:v>44641.663194444445</c:v>
                </c:pt>
                <c:pt idx="120">
                  <c:v>44641.666666666664</c:v>
                </c:pt>
                <c:pt idx="121">
                  <c:v>44641.670138888891</c:v>
                </c:pt>
                <c:pt idx="122">
                  <c:v>44641.673611111109</c:v>
                </c:pt>
                <c:pt idx="123">
                  <c:v>44641.677083333336</c:v>
                </c:pt>
                <c:pt idx="124">
                  <c:v>44641.680555555555</c:v>
                </c:pt>
                <c:pt idx="125">
                  <c:v>44641.684027777781</c:v>
                </c:pt>
                <c:pt idx="126">
                  <c:v>44641.6875</c:v>
                </c:pt>
                <c:pt idx="127">
                  <c:v>44641.690972222219</c:v>
                </c:pt>
                <c:pt idx="128">
                  <c:v>44641.694444444445</c:v>
                </c:pt>
                <c:pt idx="129">
                  <c:v>44641.697916666664</c:v>
                </c:pt>
                <c:pt idx="130">
                  <c:v>44641.701388888891</c:v>
                </c:pt>
                <c:pt idx="131">
                  <c:v>44641.704861111109</c:v>
                </c:pt>
                <c:pt idx="132">
                  <c:v>44641.708333333336</c:v>
                </c:pt>
                <c:pt idx="133">
                  <c:v>44641.711805555555</c:v>
                </c:pt>
                <c:pt idx="134">
                  <c:v>44641.715277777781</c:v>
                </c:pt>
                <c:pt idx="135">
                  <c:v>44641.71875</c:v>
                </c:pt>
                <c:pt idx="136">
                  <c:v>44641.722222222219</c:v>
                </c:pt>
                <c:pt idx="137">
                  <c:v>44641.725694444445</c:v>
                </c:pt>
                <c:pt idx="138">
                  <c:v>44641.729166666664</c:v>
                </c:pt>
                <c:pt idx="139">
                  <c:v>44641.732638888891</c:v>
                </c:pt>
                <c:pt idx="140">
                  <c:v>44641.736111111109</c:v>
                </c:pt>
                <c:pt idx="141">
                  <c:v>44641.739583333336</c:v>
                </c:pt>
                <c:pt idx="142">
                  <c:v>44641.743055555555</c:v>
                </c:pt>
                <c:pt idx="143">
                  <c:v>44641.746527777781</c:v>
                </c:pt>
                <c:pt idx="144">
                  <c:v>44641.75</c:v>
                </c:pt>
              </c:numCache>
            </c:numRef>
          </c:xVal>
          <c:yVal>
            <c:numRef>
              <c:f>Simulation_March!$BY$3:$BY$147</c:f>
              <c:numCache>
                <c:formatCode>General</c:formatCode>
                <c:ptCount val="14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8.61</c:v>
                </c:pt>
                <c:pt idx="21">
                  <c:v>6</c:v>
                </c:pt>
                <c:pt idx="22">
                  <c:v>6</c:v>
                </c:pt>
                <c:pt idx="23">
                  <c:v>12.83</c:v>
                </c:pt>
                <c:pt idx="24">
                  <c:v>6</c:v>
                </c:pt>
                <c:pt idx="25">
                  <c:v>6</c:v>
                </c:pt>
                <c:pt idx="26">
                  <c:v>6</c:v>
                </c:pt>
                <c:pt idx="27">
                  <c:v>6</c:v>
                </c:pt>
                <c:pt idx="28">
                  <c:v>6</c:v>
                </c:pt>
                <c:pt idx="29">
                  <c:v>6</c:v>
                </c:pt>
                <c:pt idx="30">
                  <c:v>6</c:v>
                </c:pt>
                <c:pt idx="31">
                  <c:v>6</c:v>
                </c:pt>
                <c:pt idx="32">
                  <c:v>6.7</c:v>
                </c:pt>
                <c:pt idx="33">
                  <c:v>7.67</c:v>
                </c:pt>
                <c:pt idx="34">
                  <c:v>6.47</c:v>
                </c:pt>
                <c:pt idx="35">
                  <c:v>7.6</c:v>
                </c:pt>
                <c:pt idx="36">
                  <c:v>19.95</c:v>
                </c:pt>
                <c:pt idx="37">
                  <c:v>20</c:v>
                </c:pt>
                <c:pt idx="38">
                  <c:v>20</c:v>
                </c:pt>
                <c:pt idx="39">
                  <c:v>20</c:v>
                </c:pt>
                <c:pt idx="40">
                  <c:v>19.850000000000001</c:v>
                </c:pt>
                <c:pt idx="41">
                  <c:v>20</c:v>
                </c:pt>
                <c:pt idx="42">
                  <c:v>20</c:v>
                </c:pt>
                <c:pt idx="43">
                  <c:v>20</c:v>
                </c:pt>
                <c:pt idx="44">
                  <c:v>20</c:v>
                </c:pt>
                <c:pt idx="45">
                  <c:v>20</c:v>
                </c:pt>
                <c:pt idx="46">
                  <c:v>20</c:v>
                </c:pt>
                <c:pt idx="47">
                  <c:v>20</c:v>
                </c:pt>
                <c:pt idx="48">
                  <c:v>20</c:v>
                </c:pt>
                <c:pt idx="49">
                  <c:v>20</c:v>
                </c:pt>
                <c:pt idx="50">
                  <c:v>20</c:v>
                </c:pt>
                <c:pt idx="51">
                  <c:v>20</c:v>
                </c:pt>
                <c:pt idx="52">
                  <c:v>20</c:v>
                </c:pt>
                <c:pt idx="53">
                  <c:v>20</c:v>
                </c:pt>
                <c:pt idx="54">
                  <c:v>20</c:v>
                </c:pt>
                <c:pt idx="55">
                  <c:v>20</c:v>
                </c:pt>
                <c:pt idx="56">
                  <c:v>20</c:v>
                </c:pt>
                <c:pt idx="57">
                  <c:v>20</c:v>
                </c:pt>
                <c:pt idx="58">
                  <c:v>20</c:v>
                </c:pt>
                <c:pt idx="59">
                  <c:v>20</c:v>
                </c:pt>
                <c:pt idx="60">
                  <c:v>20</c:v>
                </c:pt>
                <c:pt idx="61">
                  <c:v>20</c:v>
                </c:pt>
                <c:pt idx="62">
                  <c:v>20</c:v>
                </c:pt>
                <c:pt idx="63">
                  <c:v>20</c:v>
                </c:pt>
                <c:pt idx="64">
                  <c:v>20</c:v>
                </c:pt>
                <c:pt idx="65">
                  <c:v>20</c:v>
                </c:pt>
                <c:pt idx="66">
                  <c:v>20</c:v>
                </c:pt>
                <c:pt idx="67">
                  <c:v>20</c:v>
                </c:pt>
                <c:pt idx="68">
                  <c:v>20</c:v>
                </c:pt>
                <c:pt idx="69">
                  <c:v>20</c:v>
                </c:pt>
                <c:pt idx="70">
                  <c:v>20</c:v>
                </c:pt>
                <c:pt idx="71">
                  <c:v>20</c:v>
                </c:pt>
                <c:pt idx="72">
                  <c:v>20</c:v>
                </c:pt>
                <c:pt idx="73">
                  <c:v>20</c:v>
                </c:pt>
                <c:pt idx="74">
                  <c:v>20</c:v>
                </c:pt>
                <c:pt idx="75">
                  <c:v>20</c:v>
                </c:pt>
                <c:pt idx="76">
                  <c:v>20</c:v>
                </c:pt>
                <c:pt idx="77">
                  <c:v>20</c:v>
                </c:pt>
                <c:pt idx="78">
                  <c:v>20</c:v>
                </c:pt>
                <c:pt idx="79">
                  <c:v>20</c:v>
                </c:pt>
                <c:pt idx="80">
                  <c:v>20</c:v>
                </c:pt>
                <c:pt idx="81">
                  <c:v>20</c:v>
                </c:pt>
                <c:pt idx="82">
                  <c:v>20</c:v>
                </c:pt>
                <c:pt idx="83">
                  <c:v>20</c:v>
                </c:pt>
                <c:pt idx="84">
                  <c:v>20</c:v>
                </c:pt>
                <c:pt idx="85">
                  <c:v>20</c:v>
                </c:pt>
                <c:pt idx="86">
                  <c:v>20</c:v>
                </c:pt>
                <c:pt idx="87">
                  <c:v>20</c:v>
                </c:pt>
                <c:pt idx="88">
                  <c:v>20</c:v>
                </c:pt>
                <c:pt idx="89">
                  <c:v>20</c:v>
                </c:pt>
                <c:pt idx="90">
                  <c:v>20</c:v>
                </c:pt>
                <c:pt idx="91">
                  <c:v>20</c:v>
                </c:pt>
                <c:pt idx="92">
                  <c:v>20</c:v>
                </c:pt>
                <c:pt idx="93">
                  <c:v>20</c:v>
                </c:pt>
                <c:pt idx="94">
                  <c:v>20</c:v>
                </c:pt>
                <c:pt idx="95">
                  <c:v>20</c:v>
                </c:pt>
                <c:pt idx="96">
                  <c:v>20</c:v>
                </c:pt>
                <c:pt idx="97">
                  <c:v>20</c:v>
                </c:pt>
                <c:pt idx="98">
                  <c:v>20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numCache>
            </c:numRef>
          </c:yVal>
          <c:smooth val="0"/>
          <c:extLst>
            <c:ext xmlns:c16="http://schemas.microsoft.com/office/drawing/2014/chart" uri="{C3380CC4-5D6E-409C-BE32-E72D297353CC}">
              <c16:uniqueId val="{00000003-E27C-49E6-B08E-70B59FF02C6A}"/>
            </c:ext>
          </c:extLst>
        </c:ser>
        <c:ser>
          <c:idx val="5"/>
          <c:order val="3"/>
          <c:tx>
            <c:strRef>
              <c:f>Simulation_March!$CH$2</c:f>
              <c:strCache>
                <c:ptCount val="1"/>
                <c:pt idx="0">
                  <c:v>EV3 </c:v>
                </c:pt>
              </c:strCache>
            </c:strRef>
          </c:tx>
          <c:spPr>
            <a:ln w="9525">
              <a:solidFill>
                <a:schemeClr val="accent4">
                  <a:lumMod val="75000"/>
                </a:schemeClr>
              </a:solidFill>
            </a:ln>
          </c:spPr>
          <c:marker>
            <c:symbol val="circle"/>
            <c:size val="2"/>
            <c:spPr>
              <a:solidFill>
                <a:schemeClr val="accent4">
                  <a:lumMod val="75000"/>
                </a:schemeClr>
              </a:solidFill>
              <a:ln>
                <a:solidFill>
                  <a:schemeClr val="accent4">
                    <a:lumMod val="75000"/>
                  </a:schemeClr>
                </a:solidFill>
              </a:ln>
            </c:spPr>
          </c:marker>
          <c:xVal>
            <c:numRef>
              <c:f>Simulation_March!$A$3:$A$147</c:f>
              <c:numCache>
                <c:formatCode>m/d/yyyy\ h:mm</c:formatCode>
                <c:ptCount val="145"/>
                <c:pt idx="0">
                  <c:v>44641.25</c:v>
                </c:pt>
                <c:pt idx="1">
                  <c:v>44641.253472222219</c:v>
                </c:pt>
                <c:pt idx="2">
                  <c:v>44641.256944444445</c:v>
                </c:pt>
                <c:pt idx="3">
                  <c:v>44641.260416666664</c:v>
                </c:pt>
                <c:pt idx="4">
                  <c:v>44641.263888888891</c:v>
                </c:pt>
                <c:pt idx="5">
                  <c:v>44641.267361111109</c:v>
                </c:pt>
                <c:pt idx="6">
                  <c:v>44641.270833333336</c:v>
                </c:pt>
                <c:pt idx="7">
                  <c:v>44641.274305555555</c:v>
                </c:pt>
                <c:pt idx="8">
                  <c:v>44641.277777777781</c:v>
                </c:pt>
                <c:pt idx="9">
                  <c:v>44641.28125</c:v>
                </c:pt>
                <c:pt idx="10">
                  <c:v>44641.284722222219</c:v>
                </c:pt>
                <c:pt idx="11">
                  <c:v>44641.288194444445</c:v>
                </c:pt>
                <c:pt idx="12">
                  <c:v>44641.291666666664</c:v>
                </c:pt>
                <c:pt idx="13">
                  <c:v>44641.295138888891</c:v>
                </c:pt>
                <c:pt idx="14">
                  <c:v>44641.298611111109</c:v>
                </c:pt>
                <c:pt idx="15">
                  <c:v>44641.302083333336</c:v>
                </c:pt>
                <c:pt idx="16">
                  <c:v>44641.305555555555</c:v>
                </c:pt>
                <c:pt idx="17">
                  <c:v>44641.309027777781</c:v>
                </c:pt>
                <c:pt idx="18">
                  <c:v>44641.3125</c:v>
                </c:pt>
                <c:pt idx="19">
                  <c:v>44641.315972222219</c:v>
                </c:pt>
                <c:pt idx="20">
                  <c:v>44641.319444444445</c:v>
                </c:pt>
                <c:pt idx="21">
                  <c:v>44641.322916666664</c:v>
                </c:pt>
                <c:pt idx="22">
                  <c:v>44641.326388888891</c:v>
                </c:pt>
                <c:pt idx="23">
                  <c:v>44641.329861111109</c:v>
                </c:pt>
                <c:pt idx="24">
                  <c:v>44641.333333333336</c:v>
                </c:pt>
                <c:pt idx="25">
                  <c:v>44641.336805555555</c:v>
                </c:pt>
                <c:pt idx="26">
                  <c:v>44641.340277777781</c:v>
                </c:pt>
                <c:pt idx="27">
                  <c:v>44641.34375</c:v>
                </c:pt>
                <c:pt idx="28">
                  <c:v>44641.347222222219</c:v>
                </c:pt>
                <c:pt idx="29">
                  <c:v>44641.350694444445</c:v>
                </c:pt>
                <c:pt idx="30">
                  <c:v>44641.354166666664</c:v>
                </c:pt>
                <c:pt idx="31">
                  <c:v>44641.357638888891</c:v>
                </c:pt>
                <c:pt idx="32">
                  <c:v>44641.361111111109</c:v>
                </c:pt>
                <c:pt idx="33">
                  <c:v>44641.364583333336</c:v>
                </c:pt>
                <c:pt idx="34">
                  <c:v>44641.368055555555</c:v>
                </c:pt>
                <c:pt idx="35">
                  <c:v>44641.371527777781</c:v>
                </c:pt>
                <c:pt idx="36">
                  <c:v>44641.375</c:v>
                </c:pt>
                <c:pt idx="37">
                  <c:v>44641.378472222219</c:v>
                </c:pt>
                <c:pt idx="38">
                  <c:v>44641.381944444445</c:v>
                </c:pt>
                <c:pt idx="39">
                  <c:v>44641.385416666664</c:v>
                </c:pt>
                <c:pt idx="40">
                  <c:v>44641.388888888891</c:v>
                </c:pt>
                <c:pt idx="41">
                  <c:v>44641.392361111109</c:v>
                </c:pt>
                <c:pt idx="42">
                  <c:v>44641.395833333336</c:v>
                </c:pt>
                <c:pt idx="43">
                  <c:v>44641.399305555555</c:v>
                </c:pt>
                <c:pt idx="44">
                  <c:v>44641.402777777781</c:v>
                </c:pt>
                <c:pt idx="45">
                  <c:v>44641.40625</c:v>
                </c:pt>
                <c:pt idx="46">
                  <c:v>44641.409722222219</c:v>
                </c:pt>
                <c:pt idx="47">
                  <c:v>44641.413194444445</c:v>
                </c:pt>
                <c:pt idx="48">
                  <c:v>44641.416666666664</c:v>
                </c:pt>
                <c:pt idx="49">
                  <c:v>44641.420138888891</c:v>
                </c:pt>
                <c:pt idx="50">
                  <c:v>44641.423611111109</c:v>
                </c:pt>
                <c:pt idx="51">
                  <c:v>44641.427083333336</c:v>
                </c:pt>
                <c:pt idx="52">
                  <c:v>44641.430555555555</c:v>
                </c:pt>
                <c:pt idx="53">
                  <c:v>44641.434027777781</c:v>
                </c:pt>
                <c:pt idx="54">
                  <c:v>44641.4375</c:v>
                </c:pt>
                <c:pt idx="55">
                  <c:v>44641.440972222219</c:v>
                </c:pt>
                <c:pt idx="56">
                  <c:v>44641.444444444445</c:v>
                </c:pt>
                <c:pt idx="57">
                  <c:v>44641.447916666664</c:v>
                </c:pt>
                <c:pt idx="58">
                  <c:v>44641.451388888891</c:v>
                </c:pt>
                <c:pt idx="59">
                  <c:v>44641.454861111109</c:v>
                </c:pt>
                <c:pt idx="60">
                  <c:v>44641.458333333336</c:v>
                </c:pt>
                <c:pt idx="61">
                  <c:v>44641.461805555555</c:v>
                </c:pt>
                <c:pt idx="62">
                  <c:v>44641.465277777781</c:v>
                </c:pt>
                <c:pt idx="63">
                  <c:v>44641.46875</c:v>
                </c:pt>
                <c:pt idx="64">
                  <c:v>44641.472222222219</c:v>
                </c:pt>
                <c:pt idx="65">
                  <c:v>44641.475694444445</c:v>
                </c:pt>
                <c:pt idx="66">
                  <c:v>44641.479166666664</c:v>
                </c:pt>
                <c:pt idx="67">
                  <c:v>44641.482638888891</c:v>
                </c:pt>
                <c:pt idx="68">
                  <c:v>44641.486111111109</c:v>
                </c:pt>
                <c:pt idx="69">
                  <c:v>44641.489583333336</c:v>
                </c:pt>
                <c:pt idx="70">
                  <c:v>44641.493055555555</c:v>
                </c:pt>
                <c:pt idx="71">
                  <c:v>44641.496527777781</c:v>
                </c:pt>
                <c:pt idx="72">
                  <c:v>44641.5</c:v>
                </c:pt>
                <c:pt idx="73">
                  <c:v>44641.503472222219</c:v>
                </c:pt>
                <c:pt idx="74">
                  <c:v>44641.506944444445</c:v>
                </c:pt>
                <c:pt idx="75">
                  <c:v>44641.510416666664</c:v>
                </c:pt>
                <c:pt idx="76">
                  <c:v>44641.513888888891</c:v>
                </c:pt>
                <c:pt idx="77">
                  <c:v>44641.517361111109</c:v>
                </c:pt>
                <c:pt idx="78">
                  <c:v>44641.520833333336</c:v>
                </c:pt>
                <c:pt idx="79">
                  <c:v>44641.524305555555</c:v>
                </c:pt>
                <c:pt idx="80">
                  <c:v>44641.527777777781</c:v>
                </c:pt>
                <c:pt idx="81">
                  <c:v>44641.53125</c:v>
                </c:pt>
                <c:pt idx="82">
                  <c:v>44641.534722222219</c:v>
                </c:pt>
                <c:pt idx="83">
                  <c:v>44641.538194444445</c:v>
                </c:pt>
                <c:pt idx="84">
                  <c:v>44641.541666666664</c:v>
                </c:pt>
                <c:pt idx="85">
                  <c:v>44641.545138888891</c:v>
                </c:pt>
                <c:pt idx="86">
                  <c:v>44641.548611111109</c:v>
                </c:pt>
                <c:pt idx="87">
                  <c:v>44641.552083333336</c:v>
                </c:pt>
                <c:pt idx="88">
                  <c:v>44641.555555555555</c:v>
                </c:pt>
                <c:pt idx="89">
                  <c:v>44641.559027777781</c:v>
                </c:pt>
                <c:pt idx="90">
                  <c:v>44641.5625</c:v>
                </c:pt>
                <c:pt idx="91">
                  <c:v>44641.565972222219</c:v>
                </c:pt>
                <c:pt idx="92">
                  <c:v>44641.569444444445</c:v>
                </c:pt>
                <c:pt idx="93">
                  <c:v>44641.572916666664</c:v>
                </c:pt>
                <c:pt idx="94">
                  <c:v>44641.576388888891</c:v>
                </c:pt>
                <c:pt idx="95">
                  <c:v>44641.579861111109</c:v>
                </c:pt>
                <c:pt idx="96">
                  <c:v>44641.583333333336</c:v>
                </c:pt>
                <c:pt idx="97">
                  <c:v>44641.586805555555</c:v>
                </c:pt>
                <c:pt idx="98">
                  <c:v>44641.590277777781</c:v>
                </c:pt>
                <c:pt idx="99">
                  <c:v>44641.59375</c:v>
                </c:pt>
                <c:pt idx="100">
                  <c:v>44641.597222222219</c:v>
                </c:pt>
                <c:pt idx="101">
                  <c:v>44641.600694444445</c:v>
                </c:pt>
                <c:pt idx="102">
                  <c:v>44641.604166666664</c:v>
                </c:pt>
                <c:pt idx="103">
                  <c:v>44641.607638888891</c:v>
                </c:pt>
                <c:pt idx="104">
                  <c:v>44641.611111111109</c:v>
                </c:pt>
                <c:pt idx="105">
                  <c:v>44641.614583333336</c:v>
                </c:pt>
                <c:pt idx="106">
                  <c:v>44641.618055555555</c:v>
                </c:pt>
                <c:pt idx="107">
                  <c:v>44641.621527777781</c:v>
                </c:pt>
                <c:pt idx="108">
                  <c:v>44641.625</c:v>
                </c:pt>
                <c:pt idx="109">
                  <c:v>44641.628472222219</c:v>
                </c:pt>
                <c:pt idx="110">
                  <c:v>44641.631944444445</c:v>
                </c:pt>
                <c:pt idx="111">
                  <c:v>44641.635416666664</c:v>
                </c:pt>
                <c:pt idx="112">
                  <c:v>44641.638888888891</c:v>
                </c:pt>
                <c:pt idx="113">
                  <c:v>44641.642361111109</c:v>
                </c:pt>
                <c:pt idx="114">
                  <c:v>44641.645833333336</c:v>
                </c:pt>
                <c:pt idx="115">
                  <c:v>44641.649305555555</c:v>
                </c:pt>
                <c:pt idx="116">
                  <c:v>44641.652777777781</c:v>
                </c:pt>
                <c:pt idx="117">
                  <c:v>44641.65625</c:v>
                </c:pt>
                <c:pt idx="118">
                  <c:v>44641.659722222219</c:v>
                </c:pt>
                <c:pt idx="119">
                  <c:v>44641.663194444445</c:v>
                </c:pt>
                <c:pt idx="120">
                  <c:v>44641.666666666664</c:v>
                </c:pt>
                <c:pt idx="121">
                  <c:v>44641.670138888891</c:v>
                </c:pt>
                <c:pt idx="122">
                  <c:v>44641.673611111109</c:v>
                </c:pt>
                <c:pt idx="123">
                  <c:v>44641.677083333336</c:v>
                </c:pt>
                <c:pt idx="124">
                  <c:v>44641.680555555555</c:v>
                </c:pt>
                <c:pt idx="125">
                  <c:v>44641.684027777781</c:v>
                </c:pt>
                <c:pt idx="126">
                  <c:v>44641.6875</c:v>
                </c:pt>
                <c:pt idx="127">
                  <c:v>44641.690972222219</c:v>
                </c:pt>
                <c:pt idx="128">
                  <c:v>44641.694444444445</c:v>
                </c:pt>
                <c:pt idx="129">
                  <c:v>44641.697916666664</c:v>
                </c:pt>
                <c:pt idx="130">
                  <c:v>44641.701388888891</c:v>
                </c:pt>
                <c:pt idx="131">
                  <c:v>44641.704861111109</c:v>
                </c:pt>
                <c:pt idx="132">
                  <c:v>44641.708333333336</c:v>
                </c:pt>
                <c:pt idx="133">
                  <c:v>44641.711805555555</c:v>
                </c:pt>
                <c:pt idx="134">
                  <c:v>44641.715277777781</c:v>
                </c:pt>
                <c:pt idx="135">
                  <c:v>44641.71875</c:v>
                </c:pt>
                <c:pt idx="136">
                  <c:v>44641.722222222219</c:v>
                </c:pt>
                <c:pt idx="137">
                  <c:v>44641.725694444445</c:v>
                </c:pt>
                <c:pt idx="138">
                  <c:v>44641.729166666664</c:v>
                </c:pt>
                <c:pt idx="139">
                  <c:v>44641.732638888891</c:v>
                </c:pt>
                <c:pt idx="140">
                  <c:v>44641.736111111109</c:v>
                </c:pt>
                <c:pt idx="141">
                  <c:v>44641.739583333336</c:v>
                </c:pt>
                <c:pt idx="142">
                  <c:v>44641.743055555555</c:v>
                </c:pt>
                <c:pt idx="143">
                  <c:v>44641.746527777781</c:v>
                </c:pt>
                <c:pt idx="144">
                  <c:v>44641.75</c:v>
                </c:pt>
              </c:numCache>
            </c:numRef>
          </c:xVal>
          <c:yVal>
            <c:numRef>
              <c:f>Simulation_March!$CG$3:$CG$147</c:f>
              <c:numCache>
                <c:formatCode>General</c:formatCode>
                <c:ptCount val="14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20</c:v>
                </c:pt>
                <c:pt idx="24">
                  <c:v>20</c:v>
                </c:pt>
                <c:pt idx="25">
                  <c:v>20</c:v>
                </c:pt>
                <c:pt idx="26">
                  <c:v>20</c:v>
                </c:pt>
                <c:pt idx="27">
                  <c:v>20</c:v>
                </c:pt>
                <c:pt idx="28">
                  <c:v>20</c:v>
                </c:pt>
                <c:pt idx="29">
                  <c:v>20</c:v>
                </c:pt>
                <c:pt idx="30">
                  <c:v>20</c:v>
                </c:pt>
                <c:pt idx="31">
                  <c:v>20</c:v>
                </c:pt>
                <c:pt idx="32">
                  <c:v>20</c:v>
                </c:pt>
                <c:pt idx="33">
                  <c:v>20</c:v>
                </c:pt>
                <c:pt idx="34">
                  <c:v>20</c:v>
                </c:pt>
                <c:pt idx="35">
                  <c:v>20</c:v>
                </c:pt>
                <c:pt idx="36">
                  <c:v>20</c:v>
                </c:pt>
                <c:pt idx="37">
                  <c:v>20</c:v>
                </c:pt>
                <c:pt idx="38">
                  <c:v>20</c:v>
                </c:pt>
                <c:pt idx="39">
                  <c:v>20</c:v>
                </c:pt>
                <c:pt idx="40">
                  <c:v>20</c:v>
                </c:pt>
                <c:pt idx="41">
                  <c:v>20</c:v>
                </c:pt>
                <c:pt idx="42">
                  <c:v>20</c:v>
                </c:pt>
                <c:pt idx="43">
                  <c:v>20</c:v>
                </c:pt>
                <c:pt idx="44">
                  <c:v>20</c:v>
                </c:pt>
                <c:pt idx="45">
                  <c:v>20</c:v>
                </c:pt>
                <c:pt idx="46">
                  <c:v>20</c:v>
                </c:pt>
                <c:pt idx="47">
                  <c:v>20</c:v>
                </c:pt>
                <c:pt idx="48">
                  <c:v>20</c:v>
                </c:pt>
                <c:pt idx="49">
                  <c:v>20</c:v>
                </c:pt>
                <c:pt idx="50">
                  <c:v>20</c:v>
                </c:pt>
                <c:pt idx="51">
                  <c:v>20</c:v>
                </c:pt>
                <c:pt idx="52">
                  <c:v>20</c:v>
                </c:pt>
                <c:pt idx="53">
                  <c:v>20</c:v>
                </c:pt>
                <c:pt idx="54">
                  <c:v>20</c:v>
                </c:pt>
                <c:pt idx="55">
                  <c:v>20</c:v>
                </c:pt>
                <c:pt idx="56">
                  <c:v>20</c:v>
                </c:pt>
                <c:pt idx="57">
                  <c:v>20</c:v>
                </c:pt>
                <c:pt idx="58">
                  <c:v>20</c:v>
                </c:pt>
                <c:pt idx="59">
                  <c:v>20</c:v>
                </c:pt>
                <c:pt idx="60">
                  <c:v>20</c:v>
                </c:pt>
                <c:pt idx="61">
                  <c:v>20</c:v>
                </c:pt>
                <c:pt idx="62">
                  <c:v>20</c:v>
                </c:pt>
                <c:pt idx="63">
                  <c:v>20</c:v>
                </c:pt>
                <c:pt idx="64">
                  <c:v>20</c:v>
                </c:pt>
                <c:pt idx="65">
                  <c:v>20</c:v>
                </c:pt>
                <c:pt idx="66">
                  <c:v>20</c:v>
                </c:pt>
                <c:pt idx="67">
                  <c:v>20</c:v>
                </c:pt>
                <c:pt idx="68">
                  <c:v>20</c:v>
                </c:pt>
                <c:pt idx="69">
                  <c:v>20</c:v>
                </c:pt>
                <c:pt idx="70">
                  <c:v>20</c:v>
                </c:pt>
                <c:pt idx="71">
                  <c:v>20</c:v>
                </c:pt>
                <c:pt idx="72">
                  <c:v>20</c:v>
                </c:pt>
                <c:pt idx="73">
                  <c:v>20</c:v>
                </c:pt>
                <c:pt idx="74">
                  <c:v>20</c:v>
                </c:pt>
                <c:pt idx="75">
                  <c:v>20</c:v>
                </c:pt>
                <c:pt idx="76">
                  <c:v>20</c:v>
                </c:pt>
                <c:pt idx="77">
                  <c:v>20</c:v>
                </c:pt>
                <c:pt idx="78">
                  <c:v>20</c:v>
                </c:pt>
                <c:pt idx="79">
                  <c:v>20</c:v>
                </c:pt>
                <c:pt idx="80">
                  <c:v>20</c:v>
                </c:pt>
                <c:pt idx="81">
                  <c:v>20</c:v>
                </c:pt>
                <c:pt idx="82">
                  <c:v>20</c:v>
                </c:pt>
                <c:pt idx="83">
                  <c:v>20</c:v>
                </c:pt>
                <c:pt idx="84">
                  <c:v>20</c:v>
                </c:pt>
                <c:pt idx="85">
                  <c:v>20</c:v>
                </c:pt>
                <c:pt idx="86">
                  <c:v>20</c:v>
                </c:pt>
                <c:pt idx="87">
                  <c:v>20</c:v>
                </c:pt>
                <c:pt idx="88">
                  <c:v>20</c:v>
                </c:pt>
                <c:pt idx="89">
                  <c:v>20</c:v>
                </c:pt>
                <c:pt idx="90">
                  <c:v>20</c:v>
                </c:pt>
                <c:pt idx="91">
                  <c:v>20</c:v>
                </c:pt>
                <c:pt idx="92">
                  <c:v>20</c:v>
                </c:pt>
                <c:pt idx="93">
                  <c:v>20</c:v>
                </c:pt>
                <c:pt idx="94">
                  <c:v>20</c:v>
                </c:pt>
                <c:pt idx="95">
                  <c:v>20</c:v>
                </c:pt>
                <c:pt idx="96">
                  <c:v>20</c:v>
                </c:pt>
                <c:pt idx="97">
                  <c:v>20</c:v>
                </c:pt>
                <c:pt idx="98">
                  <c:v>20</c:v>
                </c:pt>
                <c:pt idx="99">
                  <c:v>20</c:v>
                </c:pt>
                <c:pt idx="100">
                  <c:v>20</c:v>
                </c:pt>
                <c:pt idx="101">
                  <c:v>20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numCache>
            </c:numRef>
          </c:yVal>
          <c:smooth val="0"/>
          <c:extLst>
            <c:ext xmlns:c16="http://schemas.microsoft.com/office/drawing/2014/chart" uri="{C3380CC4-5D6E-409C-BE32-E72D297353CC}">
              <c16:uniqueId val="{00000004-E27C-49E6-B08E-70B59FF02C6A}"/>
            </c:ext>
          </c:extLst>
        </c:ser>
        <c:dLbls>
          <c:showLegendKey val="0"/>
          <c:showVal val="0"/>
          <c:showCatName val="0"/>
          <c:showSerName val="0"/>
          <c:showPercent val="0"/>
          <c:showBubbleSize val="0"/>
        </c:dLbls>
        <c:axId val="588631272"/>
        <c:axId val="588631992"/>
        <c:extLst>
          <c:ext xmlns:c15="http://schemas.microsoft.com/office/drawing/2012/chart" uri="{02D57815-91ED-43cb-92C2-25804820EDAC}">
            <c15:filteredScatterSeries>
              <c15:ser>
                <c:idx val="2"/>
                <c:order val="4"/>
                <c:tx>
                  <c:strRef>
                    <c:extLst>
                      <c:ext uri="{02D57815-91ED-43cb-92C2-25804820EDAC}">
                        <c15:formulaRef>
                          <c15:sqref>Simulation_March!$CQ$2</c15:sqref>
                        </c15:formulaRef>
                      </c:ext>
                    </c:extLst>
                    <c:strCache>
                      <c:ptCount val="1"/>
                      <c:pt idx="0">
                        <c:v>P_from grid (kW)</c:v>
                      </c:pt>
                    </c:strCache>
                  </c:strRef>
                </c:tx>
                <c:spPr>
                  <a:ln w="15875">
                    <a:solidFill>
                      <a:schemeClr val="bg1">
                        <a:lumMod val="50000"/>
                      </a:schemeClr>
                    </a:solidFill>
                    <a:prstDash val="dash"/>
                  </a:ln>
                </c:spPr>
                <c:marker>
                  <c:symbol val="none"/>
                </c:marker>
                <c:xVal>
                  <c:numRef>
                    <c:extLst>
                      <c:ext uri="{02D57815-91ED-43cb-92C2-25804820EDAC}">
                        <c15:formulaRef>
                          <c15:sqref>Simulation_March!$A$3:$A$147</c15:sqref>
                        </c15:formulaRef>
                      </c:ext>
                    </c:extLst>
                    <c:numCache>
                      <c:formatCode>m/d/yyyy\ h:mm</c:formatCode>
                      <c:ptCount val="145"/>
                      <c:pt idx="0">
                        <c:v>44641.25</c:v>
                      </c:pt>
                      <c:pt idx="1">
                        <c:v>44641.253472222219</c:v>
                      </c:pt>
                      <c:pt idx="2">
                        <c:v>44641.256944444445</c:v>
                      </c:pt>
                      <c:pt idx="3">
                        <c:v>44641.260416666664</c:v>
                      </c:pt>
                      <c:pt idx="4">
                        <c:v>44641.263888888891</c:v>
                      </c:pt>
                      <c:pt idx="5">
                        <c:v>44641.267361111109</c:v>
                      </c:pt>
                      <c:pt idx="6">
                        <c:v>44641.270833333336</c:v>
                      </c:pt>
                      <c:pt idx="7">
                        <c:v>44641.274305555555</c:v>
                      </c:pt>
                      <c:pt idx="8">
                        <c:v>44641.277777777781</c:v>
                      </c:pt>
                      <c:pt idx="9">
                        <c:v>44641.28125</c:v>
                      </c:pt>
                      <c:pt idx="10">
                        <c:v>44641.284722222219</c:v>
                      </c:pt>
                      <c:pt idx="11">
                        <c:v>44641.288194444445</c:v>
                      </c:pt>
                      <c:pt idx="12">
                        <c:v>44641.291666666664</c:v>
                      </c:pt>
                      <c:pt idx="13">
                        <c:v>44641.295138888891</c:v>
                      </c:pt>
                      <c:pt idx="14">
                        <c:v>44641.298611111109</c:v>
                      </c:pt>
                      <c:pt idx="15">
                        <c:v>44641.302083333336</c:v>
                      </c:pt>
                      <c:pt idx="16">
                        <c:v>44641.305555555555</c:v>
                      </c:pt>
                      <c:pt idx="17">
                        <c:v>44641.309027777781</c:v>
                      </c:pt>
                      <c:pt idx="18">
                        <c:v>44641.3125</c:v>
                      </c:pt>
                      <c:pt idx="19">
                        <c:v>44641.315972222219</c:v>
                      </c:pt>
                      <c:pt idx="20">
                        <c:v>44641.319444444445</c:v>
                      </c:pt>
                      <c:pt idx="21">
                        <c:v>44641.322916666664</c:v>
                      </c:pt>
                      <c:pt idx="22">
                        <c:v>44641.326388888891</c:v>
                      </c:pt>
                      <c:pt idx="23">
                        <c:v>44641.329861111109</c:v>
                      </c:pt>
                      <c:pt idx="24">
                        <c:v>44641.333333333336</c:v>
                      </c:pt>
                      <c:pt idx="25">
                        <c:v>44641.336805555555</c:v>
                      </c:pt>
                      <c:pt idx="26">
                        <c:v>44641.340277777781</c:v>
                      </c:pt>
                      <c:pt idx="27">
                        <c:v>44641.34375</c:v>
                      </c:pt>
                      <c:pt idx="28">
                        <c:v>44641.347222222219</c:v>
                      </c:pt>
                      <c:pt idx="29">
                        <c:v>44641.350694444445</c:v>
                      </c:pt>
                      <c:pt idx="30">
                        <c:v>44641.354166666664</c:v>
                      </c:pt>
                      <c:pt idx="31">
                        <c:v>44641.357638888891</c:v>
                      </c:pt>
                      <c:pt idx="32">
                        <c:v>44641.361111111109</c:v>
                      </c:pt>
                      <c:pt idx="33">
                        <c:v>44641.364583333336</c:v>
                      </c:pt>
                      <c:pt idx="34">
                        <c:v>44641.368055555555</c:v>
                      </c:pt>
                      <c:pt idx="35">
                        <c:v>44641.371527777781</c:v>
                      </c:pt>
                      <c:pt idx="36">
                        <c:v>44641.375</c:v>
                      </c:pt>
                      <c:pt idx="37">
                        <c:v>44641.378472222219</c:v>
                      </c:pt>
                      <c:pt idx="38">
                        <c:v>44641.381944444445</c:v>
                      </c:pt>
                      <c:pt idx="39">
                        <c:v>44641.385416666664</c:v>
                      </c:pt>
                      <c:pt idx="40">
                        <c:v>44641.388888888891</c:v>
                      </c:pt>
                      <c:pt idx="41">
                        <c:v>44641.392361111109</c:v>
                      </c:pt>
                      <c:pt idx="42">
                        <c:v>44641.395833333336</c:v>
                      </c:pt>
                      <c:pt idx="43">
                        <c:v>44641.399305555555</c:v>
                      </c:pt>
                      <c:pt idx="44">
                        <c:v>44641.402777777781</c:v>
                      </c:pt>
                      <c:pt idx="45">
                        <c:v>44641.40625</c:v>
                      </c:pt>
                      <c:pt idx="46">
                        <c:v>44641.409722222219</c:v>
                      </c:pt>
                      <c:pt idx="47">
                        <c:v>44641.413194444445</c:v>
                      </c:pt>
                      <c:pt idx="48">
                        <c:v>44641.416666666664</c:v>
                      </c:pt>
                      <c:pt idx="49">
                        <c:v>44641.420138888891</c:v>
                      </c:pt>
                      <c:pt idx="50">
                        <c:v>44641.423611111109</c:v>
                      </c:pt>
                      <c:pt idx="51">
                        <c:v>44641.427083333336</c:v>
                      </c:pt>
                      <c:pt idx="52">
                        <c:v>44641.430555555555</c:v>
                      </c:pt>
                      <c:pt idx="53">
                        <c:v>44641.434027777781</c:v>
                      </c:pt>
                      <c:pt idx="54">
                        <c:v>44641.4375</c:v>
                      </c:pt>
                      <c:pt idx="55">
                        <c:v>44641.440972222219</c:v>
                      </c:pt>
                      <c:pt idx="56">
                        <c:v>44641.444444444445</c:v>
                      </c:pt>
                      <c:pt idx="57">
                        <c:v>44641.447916666664</c:v>
                      </c:pt>
                      <c:pt idx="58">
                        <c:v>44641.451388888891</c:v>
                      </c:pt>
                      <c:pt idx="59">
                        <c:v>44641.454861111109</c:v>
                      </c:pt>
                      <c:pt idx="60">
                        <c:v>44641.458333333336</c:v>
                      </c:pt>
                      <c:pt idx="61">
                        <c:v>44641.461805555555</c:v>
                      </c:pt>
                      <c:pt idx="62">
                        <c:v>44641.465277777781</c:v>
                      </c:pt>
                      <c:pt idx="63">
                        <c:v>44641.46875</c:v>
                      </c:pt>
                      <c:pt idx="64">
                        <c:v>44641.472222222219</c:v>
                      </c:pt>
                      <c:pt idx="65">
                        <c:v>44641.475694444445</c:v>
                      </c:pt>
                      <c:pt idx="66">
                        <c:v>44641.479166666664</c:v>
                      </c:pt>
                      <c:pt idx="67">
                        <c:v>44641.482638888891</c:v>
                      </c:pt>
                      <c:pt idx="68">
                        <c:v>44641.486111111109</c:v>
                      </c:pt>
                      <c:pt idx="69">
                        <c:v>44641.489583333336</c:v>
                      </c:pt>
                      <c:pt idx="70">
                        <c:v>44641.493055555555</c:v>
                      </c:pt>
                      <c:pt idx="71">
                        <c:v>44641.496527777781</c:v>
                      </c:pt>
                      <c:pt idx="72">
                        <c:v>44641.5</c:v>
                      </c:pt>
                      <c:pt idx="73">
                        <c:v>44641.503472222219</c:v>
                      </c:pt>
                      <c:pt idx="74">
                        <c:v>44641.506944444445</c:v>
                      </c:pt>
                      <c:pt idx="75">
                        <c:v>44641.510416666664</c:v>
                      </c:pt>
                      <c:pt idx="76">
                        <c:v>44641.513888888891</c:v>
                      </c:pt>
                      <c:pt idx="77">
                        <c:v>44641.517361111109</c:v>
                      </c:pt>
                      <c:pt idx="78">
                        <c:v>44641.520833333336</c:v>
                      </c:pt>
                      <c:pt idx="79">
                        <c:v>44641.524305555555</c:v>
                      </c:pt>
                      <c:pt idx="80">
                        <c:v>44641.527777777781</c:v>
                      </c:pt>
                      <c:pt idx="81">
                        <c:v>44641.53125</c:v>
                      </c:pt>
                      <c:pt idx="82">
                        <c:v>44641.534722222219</c:v>
                      </c:pt>
                      <c:pt idx="83">
                        <c:v>44641.538194444445</c:v>
                      </c:pt>
                      <c:pt idx="84">
                        <c:v>44641.541666666664</c:v>
                      </c:pt>
                      <c:pt idx="85">
                        <c:v>44641.545138888891</c:v>
                      </c:pt>
                      <c:pt idx="86">
                        <c:v>44641.548611111109</c:v>
                      </c:pt>
                      <c:pt idx="87">
                        <c:v>44641.552083333336</c:v>
                      </c:pt>
                      <c:pt idx="88">
                        <c:v>44641.555555555555</c:v>
                      </c:pt>
                      <c:pt idx="89">
                        <c:v>44641.559027777781</c:v>
                      </c:pt>
                      <c:pt idx="90">
                        <c:v>44641.5625</c:v>
                      </c:pt>
                      <c:pt idx="91">
                        <c:v>44641.565972222219</c:v>
                      </c:pt>
                      <c:pt idx="92">
                        <c:v>44641.569444444445</c:v>
                      </c:pt>
                      <c:pt idx="93">
                        <c:v>44641.572916666664</c:v>
                      </c:pt>
                      <c:pt idx="94">
                        <c:v>44641.576388888891</c:v>
                      </c:pt>
                      <c:pt idx="95">
                        <c:v>44641.579861111109</c:v>
                      </c:pt>
                      <c:pt idx="96">
                        <c:v>44641.583333333336</c:v>
                      </c:pt>
                      <c:pt idx="97">
                        <c:v>44641.586805555555</c:v>
                      </c:pt>
                      <c:pt idx="98">
                        <c:v>44641.590277777781</c:v>
                      </c:pt>
                      <c:pt idx="99">
                        <c:v>44641.59375</c:v>
                      </c:pt>
                      <c:pt idx="100">
                        <c:v>44641.597222222219</c:v>
                      </c:pt>
                      <c:pt idx="101">
                        <c:v>44641.600694444445</c:v>
                      </c:pt>
                      <c:pt idx="102">
                        <c:v>44641.604166666664</c:v>
                      </c:pt>
                      <c:pt idx="103">
                        <c:v>44641.607638888891</c:v>
                      </c:pt>
                      <c:pt idx="104">
                        <c:v>44641.611111111109</c:v>
                      </c:pt>
                      <c:pt idx="105">
                        <c:v>44641.614583333336</c:v>
                      </c:pt>
                      <c:pt idx="106">
                        <c:v>44641.618055555555</c:v>
                      </c:pt>
                      <c:pt idx="107">
                        <c:v>44641.621527777781</c:v>
                      </c:pt>
                      <c:pt idx="108">
                        <c:v>44641.625</c:v>
                      </c:pt>
                      <c:pt idx="109">
                        <c:v>44641.628472222219</c:v>
                      </c:pt>
                      <c:pt idx="110">
                        <c:v>44641.631944444445</c:v>
                      </c:pt>
                      <c:pt idx="111">
                        <c:v>44641.635416666664</c:v>
                      </c:pt>
                      <c:pt idx="112">
                        <c:v>44641.638888888891</c:v>
                      </c:pt>
                      <c:pt idx="113">
                        <c:v>44641.642361111109</c:v>
                      </c:pt>
                      <c:pt idx="114">
                        <c:v>44641.645833333336</c:v>
                      </c:pt>
                      <c:pt idx="115">
                        <c:v>44641.649305555555</c:v>
                      </c:pt>
                      <c:pt idx="116">
                        <c:v>44641.652777777781</c:v>
                      </c:pt>
                      <c:pt idx="117">
                        <c:v>44641.65625</c:v>
                      </c:pt>
                      <c:pt idx="118">
                        <c:v>44641.659722222219</c:v>
                      </c:pt>
                      <c:pt idx="119">
                        <c:v>44641.663194444445</c:v>
                      </c:pt>
                      <c:pt idx="120">
                        <c:v>44641.666666666664</c:v>
                      </c:pt>
                      <c:pt idx="121">
                        <c:v>44641.670138888891</c:v>
                      </c:pt>
                      <c:pt idx="122">
                        <c:v>44641.673611111109</c:v>
                      </c:pt>
                      <c:pt idx="123">
                        <c:v>44641.677083333336</c:v>
                      </c:pt>
                      <c:pt idx="124">
                        <c:v>44641.680555555555</c:v>
                      </c:pt>
                      <c:pt idx="125">
                        <c:v>44641.684027777781</c:v>
                      </c:pt>
                      <c:pt idx="126">
                        <c:v>44641.6875</c:v>
                      </c:pt>
                      <c:pt idx="127">
                        <c:v>44641.690972222219</c:v>
                      </c:pt>
                      <c:pt idx="128">
                        <c:v>44641.694444444445</c:v>
                      </c:pt>
                      <c:pt idx="129">
                        <c:v>44641.697916666664</c:v>
                      </c:pt>
                      <c:pt idx="130">
                        <c:v>44641.701388888891</c:v>
                      </c:pt>
                      <c:pt idx="131">
                        <c:v>44641.704861111109</c:v>
                      </c:pt>
                      <c:pt idx="132">
                        <c:v>44641.708333333336</c:v>
                      </c:pt>
                      <c:pt idx="133">
                        <c:v>44641.711805555555</c:v>
                      </c:pt>
                      <c:pt idx="134">
                        <c:v>44641.715277777781</c:v>
                      </c:pt>
                      <c:pt idx="135">
                        <c:v>44641.71875</c:v>
                      </c:pt>
                      <c:pt idx="136">
                        <c:v>44641.722222222219</c:v>
                      </c:pt>
                      <c:pt idx="137">
                        <c:v>44641.725694444445</c:v>
                      </c:pt>
                      <c:pt idx="138">
                        <c:v>44641.729166666664</c:v>
                      </c:pt>
                      <c:pt idx="139">
                        <c:v>44641.732638888891</c:v>
                      </c:pt>
                      <c:pt idx="140">
                        <c:v>44641.736111111109</c:v>
                      </c:pt>
                      <c:pt idx="141">
                        <c:v>44641.739583333336</c:v>
                      </c:pt>
                      <c:pt idx="142">
                        <c:v>44641.743055555555</c:v>
                      </c:pt>
                      <c:pt idx="143">
                        <c:v>44641.746527777781</c:v>
                      </c:pt>
                      <c:pt idx="144">
                        <c:v>44641.75</c:v>
                      </c:pt>
                    </c:numCache>
                  </c:numRef>
                </c:xVal>
                <c:yVal>
                  <c:numRef>
                    <c:extLst>
                      <c:ext uri="{02D57815-91ED-43cb-92C2-25804820EDAC}">
                        <c15:formulaRef>
                          <c15:sqref>Simulation_March!$CQ$3:$CQ$147</c15:sqref>
                        </c15:formulaRef>
                      </c:ext>
                    </c:extLst>
                    <c:numCache>
                      <c:formatCode>General</c:formatCode>
                      <c:ptCount val="145"/>
                      <c:pt idx="0">
                        <c:v>2.3361999999999998</c:v>
                      </c:pt>
                      <c:pt idx="1">
                        <c:v>3.4687999999999999</c:v>
                      </c:pt>
                      <c:pt idx="2">
                        <c:v>7.3337999999999903</c:v>
                      </c:pt>
                      <c:pt idx="3">
                        <c:v>9.9364000000000008</c:v>
                      </c:pt>
                      <c:pt idx="4">
                        <c:v>8.6177999999999901</c:v>
                      </c:pt>
                      <c:pt idx="5">
                        <c:v>7.0204000000000004</c:v>
                      </c:pt>
                      <c:pt idx="6">
                        <c:v>7.1703999999999999</c:v>
                      </c:pt>
                      <c:pt idx="7">
                        <c:v>7.1067999999999998</c:v>
                      </c:pt>
                      <c:pt idx="8">
                        <c:v>8.1059999999999999</c:v>
                      </c:pt>
                      <c:pt idx="9">
                        <c:v>8.8596000000000004</c:v>
                      </c:pt>
                      <c:pt idx="10">
                        <c:v>10.784599999999902</c:v>
                      </c:pt>
                      <c:pt idx="11">
                        <c:v>10.102</c:v>
                      </c:pt>
                      <c:pt idx="12">
                        <c:v>9.8217999999999996</c:v>
                      </c:pt>
                      <c:pt idx="13">
                        <c:v>11.763400000000001</c:v>
                      </c:pt>
                      <c:pt idx="14">
                        <c:v>14.444199999999901</c:v>
                      </c:pt>
                      <c:pt idx="15">
                        <c:v>11.877000000000001</c:v>
                      </c:pt>
                      <c:pt idx="16">
                        <c:v>10.8588</c:v>
                      </c:pt>
                      <c:pt idx="17">
                        <c:v>10.597799999999999</c:v>
                      </c:pt>
                      <c:pt idx="18">
                        <c:v>10.212999999999999</c:v>
                      </c:pt>
                      <c:pt idx="19">
                        <c:v>11.0664</c:v>
                      </c:pt>
                      <c:pt idx="20">
                        <c:v>14.399013911646794</c:v>
                      </c:pt>
                      <c:pt idx="21">
                        <c:v>23.424529479503256</c:v>
                      </c:pt>
                      <c:pt idx="22">
                        <c:v>23.681129474329421</c:v>
                      </c:pt>
                      <c:pt idx="23">
                        <c:v>30.682616387336534</c:v>
                      </c:pt>
                      <c:pt idx="24">
                        <c:v>29.116505981846139</c:v>
                      </c:pt>
                      <c:pt idx="25">
                        <c:v>29.928894422927005</c:v>
                      </c:pt>
                      <c:pt idx="26">
                        <c:v>27.111706004621869</c:v>
                      </c:pt>
                      <c:pt idx="27">
                        <c:v>26.880706005892147</c:v>
                      </c:pt>
                      <c:pt idx="28">
                        <c:v>27.031714599008001</c:v>
                      </c:pt>
                      <c:pt idx="29">
                        <c:v>26.552106009415152</c:v>
                      </c:pt>
                      <c:pt idx="30">
                        <c:v>29.194858924177101</c:v>
                      </c:pt>
                      <c:pt idx="31">
                        <c:v>30.479458898235883</c:v>
                      </c:pt>
                      <c:pt idx="32">
                        <c:v>27.860654462437264</c:v>
                      </c:pt>
                      <c:pt idx="33">
                        <c:v>27.851995613406306</c:v>
                      </c:pt>
                      <c:pt idx="34">
                        <c:v>27.862705979743097</c:v>
                      </c:pt>
                      <c:pt idx="35">
                        <c:v>27.852640076493319</c:v>
                      </c:pt>
                      <c:pt idx="36">
                        <c:v>32.02633001123057</c:v>
                      </c:pt>
                      <c:pt idx="37">
                        <c:v>31.937682349619287</c:v>
                      </c:pt>
                      <c:pt idx="38">
                        <c:v>31.191482530130383</c:v>
                      </c:pt>
                      <c:pt idx="39">
                        <c:v>30.582282538942305</c:v>
                      </c:pt>
                      <c:pt idx="40">
                        <c:v>32.027220035050952</c:v>
                      </c:pt>
                      <c:pt idx="41">
                        <c:v>30.153082554401351</c:v>
                      </c:pt>
                      <c:pt idx="42">
                        <c:v>29.63808255207784</c:v>
                      </c:pt>
                      <c:pt idx="43">
                        <c:v>29.429682545545131</c:v>
                      </c:pt>
                      <c:pt idx="44">
                        <c:v>29.690882547808744</c:v>
                      </c:pt>
                      <c:pt idx="45">
                        <c:v>29.127882554487599</c:v>
                      </c:pt>
                      <c:pt idx="46">
                        <c:v>29.321082554468529</c:v>
                      </c:pt>
                      <c:pt idx="47">
                        <c:v>31.525082554310867</c:v>
                      </c:pt>
                      <c:pt idx="48">
                        <c:v>30.866482552352132</c:v>
                      </c:pt>
                      <c:pt idx="49">
                        <c:v>28.722082556313268</c:v>
                      </c:pt>
                      <c:pt idx="50">
                        <c:v>28.584282556682332</c:v>
                      </c:pt>
                      <c:pt idx="51">
                        <c:v>29.569882559447873</c:v>
                      </c:pt>
                      <c:pt idx="52">
                        <c:v>27.984282558535043</c:v>
                      </c:pt>
                      <c:pt idx="53">
                        <c:v>27.70548256384642</c:v>
                      </c:pt>
                      <c:pt idx="54">
                        <c:v>28.482282556233663</c:v>
                      </c:pt>
                      <c:pt idx="55">
                        <c:v>27.425682559878652</c:v>
                      </c:pt>
                      <c:pt idx="56">
                        <c:v>27.207682551101328</c:v>
                      </c:pt>
                      <c:pt idx="57">
                        <c:v>27.256082562516944</c:v>
                      </c:pt>
                      <c:pt idx="58">
                        <c:v>26.43608257034807</c:v>
                      </c:pt>
                      <c:pt idx="59">
                        <c:v>26.751282569915517</c:v>
                      </c:pt>
                      <c:pt idx="60">
                        <c:v>29.880023447142513</c:v>
                      </c:pt>
                      <c:pt idx="61">
                        <c:v>29.909581098894037</c:v>
                      </c:pt>
                      <c:pt idx="62">
                        <c:v>29.879397563480605</c:v>
                      </c:pt>
                      <c:pt idx="63">
                        <c:v>29.87384462053252</c:v>
                      </c:pt>
                      <c:pt idx="64">
                        <c:v>29.890084628034714</c:v>
                      </c:pt>
                      <c:pt idx="65">
                        <c:v>29.876484624981092</c:v>
                      </c:pt>
                      <c:pt idx="66">
                        <c:v>29.873463446832126</c:v>
                      </c:pt>
                      <c:pt idx="67">
                        <c:v>29.87344461193462</c:v>
                      </c:pt>
                      <c:pt idx="68">
                        <c:v>29.888552865920353</c:v>
                      </c:pt>
                      <c:pt idx="69">
                        <c:v>29.952247004211436</c:v>
                      </c:pt>
                      <c:pt idx="70">
                        <c:v>29.900416449222867</c:v>
                      </c:pt>
                      <c:pt idx="71">
                        <c:v>29.871729377433965</c:v>
                      </c:pt>
                      <c:pt idx="72">
                        <c:v>32.598306170345964</c:v>
                      </c:pt>
                      <c:pt idx="73">
                        <c:v>32.42630617913008</c:v>
                      </c:pt>
                      <c:pt idx="74">
                        <c:v>31.400106179132607</c:v>
                      </c:pt>
                      <c:pt idx="75">
                        <c:v>31.127106169273908</c:v>
                      </c:pt>
                      <c:pt idx="76">
                        <c:v>31.541106178506833</c:v>
                      </c:pt>
                      <c:pt idx="77">
                        <c:v>31.50950616864715</c:v>
                      </c:pt>
                      <c:pt idx="78">
                        <c:v>33.031306179138049</c:v>
                      </c:pt>
                      <c:pt idx="79">
                        <c:v>31.470706161376214</c:v>
                      </c:pt>
                      <c:pt idx="80">
                        <c:v>31.116906179143275</c:v>
                      </c:pt>
                      <c:pt idx="81">
                        <c:v>31.628706179139428</c:v>
                      </c:pt>
                      <c:pt idx="82">
                        <c:v>32.104506179146654</c:v>
                      </c:pt>
                      <c:pt idx="83">
                        <c:v>30.986706179142843</c:v>
                      </c:pt>
                      <c:pt idx="84">
                        <c:v>31.076306179111278</c:v>
                      </c:pt>
                      <c:pt idx="85">
                        <c:v>31.275506176118128</c:v>
                      </c:pt>
                      <c:pt idx="86">
                        <c:v>31.616106179148716</c:v>
                      </c:pt>
                      <c:pt idx="87">
                        <c:v>31.983306178729464</c:v>
                      </c:pt>
                      <c:pt idx="88">
                        <c:v>33.597106179142685</c:v>
                      </c:pt>
                      <c:pt idx="89">
                        <c:v>32.414506179147658</c:v>
                      </c:pt>
                      <c:pt idx="90">
                        <c:v>33.752106179156975</c:v>
                      </c:pt>
                      <c:pt idx="91">
                        <c:v>34.695906179153049</c:v>
                      </c:pt>
                      <c:pt idx="92">
                        <c:v>32.146106179161151</c:v>
                      </c:pt>
                      <c:pt idx="93">
                        <c:v>32.181706179156826</c:v>
                      </c:pt>
                      <c:pt idx="94">
                        <c:v>32.503106179159658</c:v>
                      </c:pt>
                      <c:pt idx="95">
                        <c:v>32.819506173440814</c:v>
                      </c:pt>
                      <c:pt idx="96">
                        <c:v>32.486306176480468</c:v>
                      </c:pt>
                      <c:pt idx="97">
                        <c:v>32.997306179164028</c:v>
                      </c:pt>
                      <c:pt idx="98">
                        <c:v>33.564306154102582</c:v>
                      </c:pt>
                      <c:pt idx="99">
                        <c:v>25.463929632951931</c:v>
                      </c:pt>
                      <c:pt idx="100">
                        <c:v>24.890329634383768</c:v>
                      </c:pt>
                      <c:pt idx="101">
                        <c:v>24.872929634380768</c:v>
                      </c:pt>
                      <c:pt idx="102">
                        <c:v>10.318776543377544</c:v>
                      </c:pt>
                      <c:pt idx="103">
                        <c:v>10.77437654336059</c:v>
                      </c:pt>
                      <c:pt idx="104">
                        <c:v>10.821576543386474</c:v>
                      </c:pt>
                      <c:pt idx="105">
                        <c:v>11.11877654341585</c:v>
                      </c:pt>
                      <c:pt idx="106">
                        <c:v>11.306576543287392</c:v>
                      </c:pt>
                      <c:pt idx="107">
                        <c:v>11.449576543374627</c:v>
                      </c:pt>
                      <c:pt idx="108">
                        <c:v>11.283776543395142</c:v>
                      </c:pt>
                      <c:pt idx="109">
                        <c:v>11.515376543371836</c:v>
                      </c:pt>
                      <c:pt idx="110">
                        <c:v>12.334976543272319</c:v>
                      </c:pt>
                      <c:pt idx="111">
                        <c:v>11.74657654346365</c:v>
                      </c:pt>
                      <c:pt idx="112">
                        <c:v>14.408776543505414</c:v>
                      </c:pt>
                      <c:pt idx="113">
                        <c:v>14.019576543477481</c:v>
                      </c:pt>
                      <c:pt idx="114">
                        <c:v>12.824176543355303</c:v>
                      </c:pt>
                      <c:pt idx="115">
                        <c:v>12.392376543185907</c:v>
                      </c:pt>
                      <c:pt idx="116">
                        <c:v>12.612976543280041</c:v>
                      </c:pt>
                      <c:pt idx="117">
                        <c:v>13.070776543373977</c:v>
                      </c:pt>
                      <c:pt idx="118">
                        <c:v>13.18597654309205</c:v>
                      </c:pt>
                      <c:pt idx="119">
                        <c:v>13.318376543484565</c:v>
                      </c:pt>
                      <c:pt idx="120">
                        <c:v>13.489176544113626</c:v>
                      </c:pt>
                      <c:pt idx="121">
                        <c:v>13.377576544318439</c:v>
                      </c:pt>
                      <c:pt idx="122">
                        <c:v>13.381576543540355</c:v>
                      </c:pt>
                      <c:pt idx="123">
                        <c:v>13.890376544420237</c:v>
                      </c:pt>
                      <c:pt idx="124">
                        <c:v>13.992976544393201</c:v>
                      </c:pt>
                      <c:pt idx="125">
                        <c:v>15.03297654387679</c:v>
                      </c:pt>
                      <c:pt idx="126">
                        <c:v>14.225976544626096</c:v>
                      </c:pt>
                      <c:pt idx="127">
                        <c:v>14.033376544800083</c:v>
                      </c:pt>
                      <c:pt idx="128">
                        <c:v>13.174376544785106</c:v>
                      </c:pt>
                      <c:pt idx="129">
                        <c:v>5.547200000001367</c:v>
                      </c:pt>
                      <c:pt idx="130">
                        <c:v>5.8458000000013683</c:v>
                      </c:pt>
                      <c:pt idx="131">
                        <c:v>5.506000000001368</c:v>
                      </c:pt>
                      <c:pt idx="132">
                        <c:v>4.2214000000013669</c:v>
                      </c:pt>
                      <c:pt idx="133">
                        <c:v>3.9040000000013668</c:v>
                      </c:pt>
                      <c:pt idx="134">
                        <c:v>4.2210000000013661</c:v>
                      </c:pt>
                      <c:pt idx="135">
                        <c:v>4.2728000000013573</c:v>
                      </c:pt>
                      <c:pt idx="136">
                        <c:v>4.5964000000013669</c:v>
                      </c:pt>
                      <c:pt idx="137">
                        <c:v>4.983200000001367</c:v>
                      </c:pt>
                      <c:pt idx="138">
                        <c:v>5.0688000000013567</c:v>
                      </c:pt>
                      <c:pt idx="139">
                        <c:v>5.3440000000013672</c:v>
                      </c:pt>
                      <c:pt idx="140">
                        <c:v>5.5118000000013669</c:v>
                      </c:pt>
                      <c:pt idx="141">
                        <c:v>6.0088000000013668</c:v>
                      </c:pt>
                      <c:pt idx="142">
                        <c:v>6.0284000000013673</c:v>
                      </c:pt>
                      <c:pt idx="143">
                        <c:v>6.2958000000013667</c:v>
                      </c:pt>
                      <c:pt idx="144">
                        <c:v>7.0022000000013671</c:v>
                      </c:pt>
                    </c:numCache>
                  </c:numRef>
                </c:yVal>
                <c:smooth val="0"/>
                <c:extLst>
                  <c:ext xmlns:c16="http://schemas.microsoft.com/office/drawing/2014/chart" uri="{C3380CC4-5D6E-409C-BE32-E72D297353CC}">
                    <c16:uniqueId val="{00000005-E27C-49E6-B08E-70B59FF02C6A}"/>
                  </c:ext>
                </c:extLst>
              </c15:ser>
            </c15:filteredScatterSeries>
            <c15:filteredScatterSeries>
              <c15:ser>
                <c:idx val="4"/>
                <c:order val="5"/>
                <c:tx>
                  <c:strRef>
                    <c:extLst xmlns:c15="http://schemas.microsoft.com/office/drawing/2012/chart">
                      <c:ext xmlns:c15="http://schemas.microsoft.com/office/drawing/2012/chart" uri="{02D57815-91ED-43cb-92C2-25804820EDAC}">
                        <c15:formulaRef>
                          <c15:sqref>Simulation_March!$D$2</c15:sqref>
                        </c15:formulaRef>
                      </c:ext>
                    </c:extLst>
                    <c:strCache>
                      <c:ptCount val="1"/>
                      <c:pt idx="0">
                        <c:v>PV </c:v>
                      </c:pt>
                    </c:strCache>
                  </c:strRef>
                </c:tx>
                <c:spPr>
                  <a:ln w="15875">
                    <a:solidFill>
                      <a:srgbClr val="FFC000"/>
                    </a:solidFill>
                    <a:prstDash val="dashDot"/>
                  </a:ln>
                </c:spPr>
                <c:marker>
                  <c:symbol val="none"/>
                </c:marker>
                <c:xVal>
                  <c:numRef>
                    <c:extLst xmlns:c15="http://schemas.microsoft.com/office/drawing/2012/chart">
                      <c:ext xmlns:c15="http://schemas.microsoft.com/office/drawing/2012/chart" uri="{02D57815-91ED-43cb-92C2-25804820EDAC}">
                        <c15:formulaRef>
                          <c15:sqref>Simulation_March!$A$3:$A$147</c15:sqref>
                        </c15:formulaRef>
                      </c:ext>
                    </c:extLst>
                    <c:numCache>
                      <c:formatCode>m/d/yyyy\ h:mm</c:formatCode>
                      <c:ptCount val="145"/>
                      <c:pt idx="0">
                        <c:v>44641.25</c:v>
                      </c:pt>
                      <c:pt idx="1">
                        <c:v>44641.253472222219</c:v>
                      </c:pt>
                      <c:pt idx="2">
                        <c:v>44641.256944444445</c:v>
                      </c:pt>
                      <c:pt idx="3">
                        <c:v>44641.260416666664</c:v>
                      </c:pt>
                      <c:pt idx="4">
                        <c:v>44641.263888888891</c:v>
                      </c:pt>
                      <c:pt idx="5">
                        <c:v>44641.267361111109</c:v>
                      </c:pt>
                      <c:pt idx="6">
                        <c:v>44641.270833333336</c:v>
                      </c:pt>
                      <c:pt idx="7">
                        <c:v>44641.274305555555</c:v>
                      </c:pt>
                      <c:pt idx="8">
                        <c:v>44641.277777777781</c:v>
                      </c:pt>
                      <c:pt idx="9">
                        <c:v>44641.28125</c:v>
                      </c:pt>
                      <c:pt idx="10">
                        <c:v>44641.284722222219</c:v>
                      </c:pt>
                      <c:pt idx="11">
                        <c:v>44641.288194444445</c:v>
                      </c:pt>
                      <c:pt idx="12">
                        <c:v>44641.291666666664</c:v>
                      </c:pt>
                      <c:pt idx="13">
                        <c:v>44641.295138888891</c:v>
                      </c:pt>
                      <c:pt idx="14">
                        <c:v>44641.298611111109</c:v>
                      </c:pt>
                      <c:pt idx="15">
                        <c:v>44641.302083333336</c:v>
                      </c:pt>
                      <c:pt idx="16">
                        <c:v>44641.305555555555</c:v>
                      </c:pt>
                      <c:pt idx="17">
                        <c:v>44641.309027777781</c:v>
                      </c:pt>
                      <c:pt idx="18">
                        <c:v>44641.3125</c:v>
                      </c:pt>
                      <c:pt idx="19">
                        <c:v>44641.315972222219</c:v>
                      </c:pt>
                      <c:pt idx="20">
                        <c:v>44641.319444444445</c:v>
                      </c:pt>
                      <c:pt idx="21">
                        <c:v>44641.322916666664</c:v>
                      </c:pt>
                      <c:pt idx="22">
                        <c:v>44641.326388888891</c:v>
                      </c:pt>
                      <c:pt idx="23">
                        <c:v>44641.329861111109</c:v>
                      </c:pt>
                      <c:pt idx="24">
                        <c:v>44641.333333333336</c:v>
                      </c:pt>
                      <c:pt idx="25">
                        <c:v>44641.336805555555</c:v>
                      </c:pt>
                      <c:pt idx="26">
                        <c:v>44641.340277777781</c:v>
                      </c:pt>
                      <c:pt idx="27">
                        <c:v>44641.34375</c:v>
                      </c:pt>
                      <c:pt idx="28">
                        <c:v>44641.347222222219</c:v>
                      </c:pt>
                      <c:pt idx="29">
                        <c:v>44641.350694444445</c:v>
                      </c:pt>
                      <c:pt idx="30">
                        <c:v>44641.354166666664</c:v>
                      </c:pt>
                      <c:pt idx="31">
                        <c:v>44641.357638888891</c:v>
                      </c:pt>
                      <c:pt idx="32">
                        <c:v>44641.361111111109</c:v>
                      </c:pt>
                      <c:pt idx="33">
                        <c:v>44641.364583333336</c:v>
                      </c:pt>
                      <c:pt idx="34">
                        <c:v>44641.368055555555</c:v>
                      </c:pt>
                      <c:pt idx="35">
                        <c:v>44641.371527777781</c:v>
                      </c:pt>
                      <c:pt idx="36">
                        <c:v>44641.375</c:v>
                      </c:pt>
                      <c:pt idx="37">
                        <c:v>44641.378472222219</c:v>
                      </c:pt>
                      <c:pt idx="38">
                        <c:v>44641.381944444445</c:v>
                      </c:pt>
                      <c:pt idx="39">
                        <c:v>44641.385416666664</c:v>
                      </c:pt>
                      <c:pt idx="40">
                        <c:v>44641.388888888891</c:v>
                      </c:pt>
                      <c:pt idx="41">
                        <c:v>44641.392361111109</c:v>
                      </c:pt>
                      <c:pt idx="42">
                        <c:v>44641.395833333336</c:v>
                      </c:pt>
                      <c:pt idx="43">
                        <c:v>44641.399305555555</c:v>
                      </c:pt>
                      <c:pt idx="44">
                        <c:v>44641.402777777781</c:v>
                      </c:pt>
                      <c:pt idx="45">
                        <c:v>44641.40625</c:v>
                      </c:pt>
                      <c:pt idx="46">
                        <c:v>44641.409722222219</c:v>
                      </c:pt>
                      <c:pt idx="47">
                        <c:v>44641.413194444445</c:v>
                      </c:pt>
                      <c:pt idx="48">
                        <c:v>44641.416666666664</c:v>
                      </c:pt>
                      <c:pt idx="49">
                        <c:v>44641.420138888891</c:v>
                      </c:pt>
                      <c:pt idx="50">
                        <c:v>44641.423611111109</c:v>
                      </c:pt>
                      <c:pt idx="51">
                        <c:v>44641.427083333336</c:v>
                      </c:pt>
                      <c:pt idx="52">
                        <c:v>44641.430555555555</c:v>
                      </c:pt>
                      <c:pt idx="53">
                        <c:v>44641.434027777781</c:v>
                      </c:pt>
                      <c:pt idx="54">
                        <c:v>44641.4375</c:v>
                      </c:pt>
                      <c:pt idx="55">
                        <c:v>44641.440972222219</c:v>
                      </c:pt>
                      <c:pt idx="56">
                        <c:v>44641.444444444445</c:v>
                      </c:pt>
                      <c:pt idx="57">
                        <c:v>44641.447916666664</c:v>
                      </c:pt>
                      <c:pt idx="58">
                        <c:v>44641.451388888891</c:v>
                      </c:pt>
                      <c:pt idx="59">
                        <c:v>44641.454861111109</c:v>
                      </c:pt>
                      <c:pt idx="60">
                        <c:v>44641.458333333336</c:v>
                      </c:pt>
                      <c:pt idx="61">
                        <c:v>44641.461805555555</c:v>
                      </c:pt>
                      <c:pt idx="62">
                        <c:v>44641.465277777781</c:v>
                      </c:pt>
                      <c:pt idx="63">
                        <c:v>44641.46875</c:v>
                      </c:pt>
                      <c:pt idx="64">
                        <c:v>44641.472222222219</c:v>
                      </c:pt>
                      <c:pt idx="65">
                        <c:v>44641.475694444445</c:v>
                      </c:pt>
                      <c:pt idx="66">
                        <c:v>44641.479166666664</c:v>
                      </c:pt>
                      <c:pt idx="67">
                        <c:v>44641.482638888891</c:v>
                      </c:pt>
                      <c:pt idx="68">
                        <c:v>44641.486111111109</c:v>
                      </c:pt>
                      <c:pt idx="69">
                        <c:v>44641.489583333336</c:v>
                      </c:pt>
                      <c:pt idx="70">
                        <c:v>44641.493055555555</c:v>
                      </c:pt>
                      <c:pt idx="71">
                        <c:v>44641.496527777781</c:v>
                      </c:pt>
                      <c:pt idx="72">
                        <c:v>44641.5</c:v>
                      </c:pt>
                      <c:pt idx="73">
                        <c:v>44641.503472222219</c:v>
                      </c:pt>
                      <c:pt idx="74">
                        <c:v>44641.506944444445</c:v>
                      </c:pt>
                      <c:pt idx="75">
                        <c:v>44641.510416666664</c:v>
                      </c:pt>
                      <c:pt idx="76">
                        <c:v>44641.513888888891</c:v>
                      </c:pt>
                      <c:pt idx="77">
                        <c:v>44641.517361111109</c:v>
                      </c:pt>
                      <c:pt idx="78">
                        <c:v>44641.520833333336</c:v>
                      </c:pt>
                      <c:pt idx="79">
                        <c:v>44641.524305555555</c:v>
                      </c:pt>
                      <c:pt idx="80">
                        <c:v>44641.527777777781</c:v>
                      </c:pt>
                      <c:pt idx="81">
                        <c:v>44641.53125</c:v>
                      </c:pt>
                      <c:pt idx="82">
                        <c:v>44641.534722222219</c:v>
                      </c:pt>
                      <c:pt idx="83">
                        <c:v>44641.538194444445</c:v>
                      </c:pt>
                      <c:pt idx="84">
                        <c:v>44641.541666666664</c:v>
                      </c:pt>
                      <c:pt idx="85">
                        <c:v>44641.545138888891</c:v>
                      </c:pt>
                      <c:pt idx="86">
                        <c:v>44641.548611111109</c:v>
                      </c:pt>
                      <c:pt idx="87">
                        <c:v>44641.552083333336</c:v>
                      </c:pt>
                      <c:pt idx="88">
                        <c:v>44641.555555555555</c:v>
                      </c:pt>
                      <c:pt idx="89">
                        <c:v>44641.559027777781</c:v>
                      </c:pt>
                      <c:pt idx="90">
                        <c:v>44641.5625</c:v>
                      </c:pt>
                      <c:pt idx="91">
                        <c:v>44641.565972222219</c:v>
                      </c:pt>
                      <c:pt idx="92">
                        <c:v>44641.569444444445</c:v>
                      </c:pt>
                      <c:pt idx="93">
                        <c:v>44641.572916666664</c:v>
                      </c:pt>
                      <c:pt idx="94">
                        <c:v>44641.576388888891</c:v>
                      </c:pt>
                      <c:pt idx="95">
                        <c:v>44641.579861111109</c:v>
                      </c:pt>
                      <c:pt idx="96">
                        <c:v>44641.583333333336</c:v>
                      </c:pt>
                      <c:pt idx="97">
                        <c:v>44641.586805555555</c:v>
                      </c:pt>
                      <c:pt idx="98">
                        <c:v>44641.590277777781</c:v>
                      </c:pt>
                      <c:pt idx="99">
                        <c:v>44641.59375</c:v>
                      </c:pt>
                      <c:pt idx="100">
                        <c:v>44641.597222222219</c:v>
                      </c:pt>
                      <c:pt idx="101">
                        <c:v>44641.600694444445</c:v>
                      </c:pt>
                      <c:pt idx="102">
                        <c:v>44641.604166666664</c:v>
                      </c:pt>
                      <c:pt idx="103">
                        <c:v>44641.607638888891</c:v>
                      </c:pt>
                      <c:pt idx="104">
                        <c:v>44641.611111111109</c:v>
                      </c:pt>
                      <c:pt idx="105">
                        <c:v>44641.614583333336</c:v>
                      </c:pt>
                      <c:pt idx="106">
                        <c:v>44641.618055555555</c:v>
                      </c:pt>
                      <c:pt idx="107">
                        <c:v>44641.621527777781</c:v>
                      </c:pt>
                      <c:pt idx="108">
                        <c:v>44641.625</c:v>
                      </c:pt>
                      <c:pt idx="109">
                        <c:v>44641.628472222219</c:v>
                      </c:pt>
                      <c:pt idx="110">
                        <c:v>44641.631944444445</c:v>
                      </c:pt>
                      <c:pt idx="111">
                        <c:v>44641.635416666664</c:v>
                      </c:pt>
                      <c:pt idx="112">
                        <c:v>44641.638888888891</c:v>
                      </c:pt>
                      <c:pt idx="113">
                        <c:v>44641.642361111109</c:v>
                      </c:pt>
                      <c:pt idx="114">
                        <c:v>44641.645833333336</c:v>
                      </c:pt>
                      <c:pt idx="115">
                        <c:v>44641.649305555555</c:v>
                      </c:pt>
                      <c:pt idx="116">
                        <c:v>44641.652777777781</c:v>
                      </c:pt>
                      <c:pt idx="117">
                        <c:v>44641.65625</c:v>
                      </c:pt>
                      <c:pt idx="118">
                        <c:v>44641.659722222219</c:v>
                      </c:pt>
                      <c:pt idx="119">
                        <c:v>44641.663194444445</c:v>
                      </c:pt>
                      <c:pt idx="120">
                        <c:v>44641.666666666664</c:v>
                      </c:pt>
                      <c:pt idx="121">
                        <c:v>44641.670138888891</c:v>
                      </c:pt>
                      <c:pt idx="122">
                        <c:v>44641.673611111109</c:v>
                      </c:pt>
                      <c:pt idx="123">
                        <c:v>44641.677083333336</c:v>
                      </c:pt>
                      <c:pt idx="124">
                        <c:v>44641.680555555555</c:v>
                      </c:pt>
                      <c:pt idx="125">
                        <c:v>44641.684027777781</c:v>
                      </c:pt>
                      <c:pt idx="126">
                        <c:v>44641.6875</c:v>
                      </c:pt>
                      <c:pt idx="127">
                        <c:v>44641.690972222219</c:v>
                      </c:pt>
                      <c:pt idx="128">
                        <c:v>44641.694444444445</c:v>
                      </c:pt>
                      <c:pt idx="129">
                        <c:v>44641.697916666664</c:v>
                      </c:pt>
                      <c:pt idx="130">
                        <c:v>44641.701388888891</c:v>
                      </c:pt>
                      <c:pt idx="131">
                        <c:v>44641.704861111109</c:v>
                      </c:pt>
                      <c:pt idx="132">
                        <c:v>44641.708333333336</c:v>
                      </c:pt>
                      <c:pt idx="133">
                        <c:v>44641.711805555555</c:v>
                      </c:pt>
                      <c:pt idx="134">
                        <c:v>44641.715277777781</c:v>
                      </c:pt>
                      <c:pt idx="135">
                        <c:v>44641.71875</c:v>
                      </c:pt>
                      <c:pt idx="136">
                        <c:v>44641.722222222219</c:v>
                      </c:pt>
                      <c:pt idx="137">
                        <c:v>44641.725694444445</c:v>
                      </c:pt>
                      <c:pt idx="138">
                        <c:v>44641.729166666664</c:v>
                      </c:pt>
                      <c:pt idx="139">
                        <c:v>44641.732638888891</c:v>
                      </c:pt>
                      <c:pt idx="140">
                        <c:v>44641.736111111109</c:v>
                      </c:pt>
                      <c:pt idx="141">
                        <c:v>44641.739583333336</c:v>
                      </c:pt>
                      <c:pt idx="142">
                        <c:v>44641.743055555555</c:v>
                      </c:pt>
                      <c:pt idx="143">
                        <c:v>44641.746527777781</c:v>
                      </c:pt>
                      <c:pt idx="144">
                        <c:v>44641.75</c:v>
                      </c:pt>
                    </c:numCache>
                  </c:numRef>
                </c:xVal>
                <c:yVal>
                  <c:numRef>
                    <c:extLst xmlns:c15="http://schemas.microsoft.com/office/drawing/2012/chart">
                      <c:ext xmlns:c15="http://schemas.microsoft.com/office/drawing/2012/chart" uri="{02D57815-91ED-43cb-92C2-25804820EDAC}">
                        <c15:formulaRef>
                          <c15:sqref>Simulation_March!$D$3:$D$147</c15:sqref>
                        </c15:formulaRef>
                      </c:ext>
                    </c:extLst>
                    <c:numCache>
                      <c:formatCode>General</c:formatCode>
                      <c:ptCount val="145"/>
                      <c:pt idx="0">
                        <c:v>0</c:v>
                      </c:pt>
                      <c:pt idx="1">
                        <c:v>0</c:v>
                      </c:pt>
                      <c:pt idx="2">
                        <c:v>0</c:v>
                      </c:pt>
                      <c:pt idx="3">
                        <c:v>0</c:v>
                      </c:pt>
                      <c:pt idx="4">
                        <c:v>0</c:v>
                      </c:pt>
                      <c:pt idx="5">
                        <c:v>0</c:v>
                      </c:pt>
                      <c:pt idx="6">
                        <c:v>0</c:v>
                      </c:pt>
                      <c:pt idx="7">
                        <c:v>0</c:v>
                      </c:pt>
                      <c:pt idx="8">
                        <c:v>0</c:v>
                      </c:pt>
                      <c:pt idx="9">
                        <c:v>0</c:v>
                      </c:pt>
                      <c:pt idx="10">
                        <c:v>4.3799999999999999E-2</c:v>
                      </c:pt>
                      <c:pt idx="11">
                        <c:v>0.121</c:v>
                      </c:pt>
                      <c:pt idx="12">
                        <c:v>0.25919999999999999</c:v>
                      </c:pt>
                      <c:pt idx="13">
                        <c:v>0.43519999999999998</c:v>
                      </c:pt>
                      <c:pt idx="14">
                        <c:v>0.61599999999999999</c:v>
                      </c:pt>
                      <c:pt idx="15">
                        <c:v>0.82340000000000002</c:v>
                      </c:pt>
                      <c:pt idx="16">
                        <c:v>1.0653999999999999</c:v>
                      </c:pt>
                      <c:pt idx="17">
                        <c:v>1.3224</c:v>
                      </c:pt>
                      <c:pt idx="18">
                        <c:v>1.5524</c:v>
                      </c:pt>
                      <c:pt idx="19">
                        <c:v>1.7794000000000001</c:v>
                      </c:pt>
                      <c:pt idx="20">
                        <c:v>2.0486</c:v>
                      </c:pt>
                      <c:pt idx="21">
                        <c:v>2.3422000000000001</c:v>
                      </c:pt>
                      <c:pt idx="22">
                        <c:v>2.6415999999999999</c:v>
                      </c:pt>
                      <c:pt idx="23">
                        <c:v>2.9403999999999999</c:v>
                      </c:pt>
                      <c:pt idx="24">
                        <c:v>3.2280000000000002</c:v>
                      </c:pt>
                      <c:pt idx="25">
                        <c:v>3.5659999999999998</c:v>
                      </c:pt>
                      <c:pt idx="26">
                        <c:v>3.871</c:v>
                      </c:pt>
                      <c:pt idx="27">
                        <c:v>4.1996000000000002</c:v>
                      </c:pt>
                      <c:pt idx="28">
                        <c:v>4.4577999999999998</c:v>
                      </c:pt>
                      <c:pt idx="29">
                        <c:v>4.7769999999999904</c:v>
                      </c:pt>
                      <c:pt idx="30">
                        <c:v>5.0566000000000004</c:v>
                      </c:pt>
                      <c:pt idx="31">
                        <c:v>5.3475999999999999</c:v>
                      </c:pt>
                      <c:pt idx="32">
                        <c:v>5.6543999999999999</c:v>
                      </c:pt>
                      <c:pt idx="33">
                        <c:v>5.9645999999999999</c:v>
                      </c:pt>
                      <c:pt idx="34">
                        <c:v>6.2923999999999998</c:v>
                      </c:pt>
                      <c:pt idx="35">
                        <c:v>6.5839999999999996</c:v>
                      </c:pt>
                      <c:pt idx="36">
                        <c:v>6.8849999999999998</c:v>
                      </c:pt>
                      <c:pt idx="37">
                        <c:v>7.1311999999999998</c:v>
                      </c:pt>
                      <c:pt idx="38">
                        <c:v>7.4067999999999996</c:v>
                      </c:pt>
                      <c:pt idx="39">
                        <c:v>7.6787999999999998</c:v>
                      </c:pt>
                      <c:pt idx="40">
                        <c:v>7.9119999999999999</c:v>
                      </c:pt>
                      <c:pt idx="41">
                        <c:v>8.1747999999999994</c:v>
                      </c:pt>
                      <c:pt idx="42">
                        <c:v>8.4515999999999991</c:v>
                      </c:pt>
                      <c:pt idx="43">
                        <c:v>8.6815999999999995</c:v>
                      </c:pt>
                      <c:pt idx="44">
                        <c:v>8.8856000000000002</c:v>
                      </c:pt>
                      <c:pt idx="45">
                        <c:v>9.0934000000000008</c:v>
                      </c:pt>
                      <c:pt idx="46">
                        <c:v>9.27</c:v>
                      </c:pt>
                      <c:pt idx="47">
                        <c:v>9.4558</c:v>
                      </c:pt>
                      <c:pt idx="48">
                        <c:v>9.6424000000000003</c:v>
                      </c:pt>
                      <c:pt idx="49">
                        <c:v>9.8656000000000006</c:v>
                      </c:pt>
                      <c:pt idx="50">
                        <c:v>10.012600000000001</c:v>
                      </c:pt>
                      <c:pt idx="51">
                        <c:v>10.1358</c:v>
                      </c:pt>
                      <c:pt idx="52">
                        <c:v>10.295</c:v>
                      </c:pt>
                      <c:pt idx="53">
                        <c:v>10.492000000000001</c:v>
                      </c:pt>
                      <c:pt idx="54">
                        <c:v>10.590400000000001</c:v>
                      </c:pt>
                      <c:pt idx="55">
                        <c:v>10.848000000000001</c:v>
                      </c:pt>
                      <c:pt idx="56">
                        <c:v>11.0184</c:v>
                      </c:pt>
                      <c:pt idx="57">
                        <c:v>11.104200000000001</c:v>
                      </c:pt>
                      <c:pt idx="58">
                        <c:v>11.2172</c:v>
                      </c:pt>
                      <c:pt idx="59">
                        <c:v>11.3956</c:v>
                      </c:pt>
                      <c:pt idx="60">
                        <c:v>11.4946</c:v>
                      </c:pt>
                      <c:pt idx="61">
                        <c:v>11.518599999999999</c:v>
                      </c:pt>
                      <c:pt idx="62">
                        <c:v>11.6938</c:v>
                      </c:pt>
                      <c:pt idx="63">
                        <c:v>11.757999999999999</c:v>
                      </c:pt>
                      <c:pt idx="64">
                        <c:v>11.86</c:v>
                      </c:pt>
                      <c:pt idx="65">
                        <c:v>11.9312</c:v>
                      </c:pt>
                      <c:pt idx="66">
                        <c:v>11.9026</c:v>
                      </c:pt>
                      <c:pt idx="67">
                        <c:v>11.8156</c:v>
                      </c:pt>
                      <c:pt idx="68">
                        <c:v>11.936199999999999</c:v>
                      </c:pt>
                      <c:pt idx="69">
                        <c:v>12.018599999999999</c:v>
                      </c:pt>
                      <c:pt idx="70">
                        <c:v>11.997400000000001</c:v>
                      </c:pt>
                      <c:pt idx="71">
                        <c:v>11.8688</c:v>
                      </c:pt>
                      <c:pt idx="72">
                        <c:v>11.916</c:v>
                      </c:pt>
                      <c:pt idx="73">
                        <c:v>11.9514</c:v>
                      </c:pt>
                      <c:pt idx="74">
                        <c:v>11.961399999999999</c:v>
                      </c:pt>
                      <c:pt idx="75">
                        <c:v>11.96</c:v>
                      </c:pt>
                      <c:pt idx="76">
                        <c:v>11.873200000000001</c:v>
                      </c:pt>
                      <c:pt idx="77">
                        <c:v>11.9168</c:v>
                      </c:pt>
                      <c:pt idx="78">
                        <c:v>11.8711999999999</c:v>
                      </c:pt>
                      <c:pt idx="79">
                        <c:v>11.789</c:v>
                      </c:pt>
                      <c:pt idx="80">
                        <c:v>11.763400000000001</c:v>
                      </c:pt>
                      <c:pt idx="81">
                        <c:v>11.757199999999999</c:v>
                      </c:pt>
                      <c:pt idx="82">
                        <c:v>11.7654</c:v>
                      </c:pt>
                      <c:pt idx="83">
                        <c:v>11.627800000000001</c:v>
                      </c:pt>
                      <c:pt idx="84">
                        <c:v>11.7018</c:v>
                      </c:pt>
                      <c:pt idx="85">
                        <c:v>11.603199999999999</c:v>
                      </c:pt>
                      <c:pt idx="86">
                        <c:v>11.533799999999999</c:v>
                      </c:pt>
                      <c:pt idx="87">
                        <c:v>11.4124</c:v>
                      </c:pt>
                      <c:pt idx="88">
                        <c:v>11.4344</c:v>
                      </c:pt>
                      <c:pt idx="89">
                        <c:v>11.3042</c:v>
                      </c:pt>
                      <c:pt idx="90">
                        <c:v>11.151599999999901</c:v>
                      </c:pt>
                      <c:pt idx="91">
                        <c:v>11.0982</c:v>
                      </c:pt>
                      <c:pt idx="92">
                        <c:v>11.0868</c:v>
                      </c:pt>
                      <c:pt idx="93">
                        <c:v>10.9824</c:v>
                      </c:pt>
                      <c:pt idx="94">
                        <c:v>10.8504</c:v>
                      </c:pt>
                      <c:pt idx="95">
                        <c:v>10.8086</c:v>
                      </c:pt>
                      <c:pt idx="96">
                        <c:v>10.718</c:v>
                      </c:pt>
                      <c:pt idx="97">
                        <c:v>10.704800000000001</c:v>
                      </c:pt>
                      <c:pt idx="98">
                        <c:v>10.476000000000001</c:v>
                      </c:pt>
                      <c:pt idx="99">
                        <c:v>10.384600000000001</c:v>
                      </c:pt>
                      <c:pt idx="100">
                        <c:v>10.4018</c:v>
                      </c:pt>
                      <c:pt idx="101">
                        <c:v>10.3102</c:v>
                      </c:pt>
                      <c:pt idx="102">
                        <c:v>9.9413999999999998</c:v>
                      </c:pt>
                      <c:pt idx="103">
                        <c:v>9.6791999999999998</c:v>
                      </c:pt>
                      <c:pt idx="104">
                        <c:v>9.5155999999999992</c:v>
                      </c:pt>
                      <c:pt idx="105">
                        <c:v>9.3623999999999992</c:v>
                      </c:pt>
                      <c:pt idx="106">
                        <c:v>9.2347999999999999</c:v>
                      </c:pt>
                      <c:pt idx="107">
                        <c:v>9.0112000000000005</c:v>
                      </c:pt>
                      <c:pt idx="108">
                        <c:v>8.9420000000000002</c:v>
                      </c:pt>
                      <c:pt idx="109">
                        <c:v>8.8783999999999992</c:v>
                      </c:pt>
                      <c:pt idx="110">
                        <c:v>8.5608000000000004</c:v>
                      </c:pt>
                      <c:pt idx="111">
                        <c:v>8.2639999999999993</c:v>
                      </c:pt>
                      <c:pt idx="112">
                        <c:v>8.0774000000000008</c:v>
                      </c:pt>
                      <c:pt idx="113">
                        <c:v>7.8608000000000002</c:v>
                      </c:pt>
                      <c:pt idx="114">
                        <c:v>7.7397999999999998</c:v>
                      </c:pt>
                      <c:pt idx="115">
                        <c:v>7.69</c:v>
                      </c:pt>
                      <c:pt idx="116">
                        <c:v>7.5483999999999902</c:v>
                      </c:pt>
                      <c:pt idx="117">
                        <c:v>7.1769999999999996</c:v>
                      </c:pt>
                      <c:pt idx="118">
                        <c:v>6.9293999999999896</c:v>
                      </c:pt>
                      <c:pt idx="119">
                        <c:v>6.7328000000000001</c:v>
                      </c:pt>
                      <c:pt idx="120">
                        <c:v>6.3715999999999999</c:v>
                      </c:pt>
                      <c:pt idx="121">
                        <c:v>6.2308000000000003</c:v>
                      </c:pt>
                      <c:pt idx="122">
                        <c:v>5.9729999999999999</c:v>
                      </c:pt>
                      <c:pt idx="123">
                        <c:v>5.6074000000000002</c:v>
                      </c:pt>
                      <c:pt idx="124">
                        <c:v>5.3978000000000002</c:v>
                      </c:pt>
                      <c:pt idx="125">
                        <c:v>5.1806000000000001</c:v>
                      </c:pt>
                      <c:pt idx="126">
                        <c:v>5.0061999999999998</c:v>
                      </c:pt>
                      <c:pt idx="127">
                        <c:v>4.7477999999999998</c:v>
                      </c:pt>
                      <c:pt idx="128">
                        <c:v>4.4488000000000003</c:v>
                      </c:pt>
                      <c:pt idx="129">
                        <c:v>4.1984000000000004</c:v>
                      </c:pt>
                      <c:pt idx="130">
                        <c:v>3.8058000000000001</c:v>
                      </c:pt>
                      <c:pt idx="131">
                        <c:v>3.44</c:v>
                      </c:pt>
                      <c:pt idx="132">
                        <c:v>3.2347999999999999</c:v>
                      </c:pt>
                      <c:pt idx="133">
                        <c:v>3.0369999999999999</c:v>
                      </c:pt>
                      <c:pt idx="134">
                        <c:v>2.7814000000000001</c:v>
                      </c:pt>
                      <c:pt idx="135">
                        <c:v>2.5198</c:v>
                      </c:pt>
                      <c:pt idx="136">
                        <c:v>2.2677999999999998</c:v>
                      </c:pt>
                      <c:pt idx="137">
                        <c:v>2.0213999999999999</c:v>
                      </c:pt>
                      <c:pt idx="138">
                        <c:v>1.7622</c:v>
                      </c:pt>
                      <c:pt idx="139">
                        <c:v>1.5553999999999999</c:v>
                      </c:pt>
                      <c:pt idx="140">
                        <c:v>1.3462000000000001</c:v>
                      </c:pt>
                      <c:pt idx="141">
                        <c:v>1.0256000000000001</c:v>
                      </c:pt>
                      <c:pt idx="142">
                        <c:v>0.91279999999999994</c:v>
                      </c:pt>
                      <c:pt idx="143">
                        <c:v>0.84799999999999998</c:v>
                      </c:pt>
                      <c:pt idx="144">
                        <c:v>0.70760000000000001</c:v>
                      </c:pt>
                    </c:numCache>
                  </c:numRef>
                </c:yVal>
                <c:smooth val="0"/>
                <c:extLst xmlns:c15="http://schemas.microsoft.com/office/drawing/2012/chart">
                  <c:ext xmlns:c16="http://schemas.microsoft.com/office/drawing/2014/chart" uri="{C3380CC4-5D6E-409C-BE32-E72D297353CC}">
                    <c16:uniqueId val="{00000006-E27C-49E6-B08E-70B59FF02C6A}"/>
                  </c:ext>
                </c:extLst>
              </c15:ser>
            </c15:filteredScatterSeries>
            <c15:filteredScatterSeries>
              <c15:ser>
                <c:idx val="6"/>
                <c:order val="6"/>
                <c:tx>
                  <c:strRef>
                    <c:extLst xmlns:c15="http://schemas.microsoft.com/office/drawing/2012/chart">
                      <c:ext xmlns:c15="http://schemas.microsoft.com/office/drawing/2012/chart" uri="{02D57815-91ED-43cb-92C2-25804820EDAC}">
                        <c15:formulaRef>
                          <c15:sqref>Simulation_March!$F$2</c15:sqref>
                        </c15:formulaRef>
                      </c:ext>
                    </c:extLst>
                    <c:strCache>
                      <c:ptCount val="1"/>
                      <c:pt idx="0">
                        <c:v>Price </c:v>
                      </c:pt>
                    </c:strCache>
                  </c:strRef>
                </c:tx>
                <c:spPr>
                  <a:ln w="34925">
                    <a:solidFill>
                      <a:schemeClr val="accent6">
                        <a:lumMod val="75000"/>
                      </a:schemeClr>
                    </a:solidFill>
                    <a:prstDash val="sysDot"/>
                  </a:ln>
                </c:spPr>
                <c:marker>
                  <c:symbol val="none"/>
                </c:marker>
                <c:xVal>
                  <c:numRef>
                    <c:extLst xmlns:c15="http://schemas.microsoft.com/office/drawing/2012/chart">
                      <c:ext xmlns:c15="http://schemas.microsoft.com/office/drawing/2012/chart" uri="{02D57815-91ED-43cb-92C2-25804820EDAC}">
                        <c15:formulaRef>
                          <c15:sqref>Simulation_March!$A$3:$A$147</c15:sqref>
                        </c15:formulaRef>
                      </c:ext>
                    </c:extLst>
                    <c:numCache>
                      <c:formatCode>m/d/yyyy\ h:mm</c:formatCode>
                      <c:ptCount val="145"/>
                      <c:pt idx="0">
                        <c:v>44641.25</c:v>
                      </c:pt>
                      <c:pt idx="1">
                        <c:v>44641.253472222219</c:v>
                      </c:pt>
                      <c:pt idx="2">
                        <c:v>44641.256944444445</c:v>
                      </c:pt>
                      <c:pt idx="3">
                        <c:v>44641.260416666664</c:v>
                      </c:pt>
                      <c:pt idx="4">
                        <c:v>44641.263888888891</c:v>
                      </c:pt>
                      <c:pt idx="5">
                        <c:v>44641.267361111109</c:v>
                      </c:pt>
                      <c:pt idx="6">
                        <c:v>44641.270833333336</c:v>
                      </c:pt>
                      <c:pt idx="7">
                        <c:v>44641.274305555555</c:v>
                      </c:pt>
                      <c:pt idx="8">
                        <c:v>44641.277777777781</c:v>
                      </c:pt>
                      <c:pt idx="9">
                        <c:v>44641.28125</c:v>
                      </c:pt>
                      <c:pt idx="10">
                        <c:v>44641.284722222219</c:v>
                      </c:pt>
                      <c:pt idx="11">
                        <c:v>44641.288194444445</c:v>
                      </c:pt>
                      <c:pt idx="12">
                        <c:v>44641.291666666664</c:v>
                      </c:pt>
                      <c:pt idx="13">
                        <c:v>44641.295138888891</c:v>
                      </c:pt>
                      <c:pt idx="14">
                        <c:v>44641.298611111109</c:v>
                      </c:pt>
                      <c:pt idx="15">
                        <c:v>44641.302083333336</c:v>
                      </c:pt>
                      <c:pt idx="16">
                        <c:v>44641.305555555555</c:v>
                      </c:pt>
                      <c:pt idx="17">
                        <c:v>44641.309027777781</c:v>
                      </c:pt>
                      <c:pt idx="18">
                        <c:v>44641.3125</c:v>
                      </c:pt>
                      <c:pt idx="19">
                        <c:v>44641.315972222219</c:v>
                      </c:pt>
                      <c:pt idx="20">
                        <c:v>44641.319444444445</c:v>
                      </c:pt>
                      <c:pt idx="21">
                        <c:v>44641.322916666664</c:v>
                      </c:pt>
                      <c:pt idx="22">
                        <c:v>44641.326388888891</c:v>
                      </c:pt>
                      <c:pt idx="23">
                        <c:v>44641.329861111109</c:v>
                      </c:pt>
                      <c:pt idx="24">
                        <c:v>44641.333333333336</c:v>
                      </c:pt>
                      <c:pt idx="25">
                        <c:v>44641.336805555555</c:v>
                      </c:pt>
                      <c:pt idx="26">
                        <c:v>44641.340277777781</c:v>
                      </c:pt>
                      <c:pt idx="27">
                        <c:v>44641.34375</c:v>
                      </c:pt>
                      <c:pt idx="28">
                        <c:v>44641.347222222219</c:v>
                      </c:pt>
                      <c:pt idx="29">
                        <c:v>44641.350694444445</c:v>
                      </c:pt>
                      <c:pt idx="30">
                        <c:v>44641.354166666664</c:v>
                      </c:pt>
                      <c:pt idx="31">
                        <c:v>44641.357638888891</c:v>
                      </c:pt>
                      <c:pt idx="32">
                        <c:v>44641.361111111109</c:v>
                      </c:pt>
                      <c:pt idx="33">
                        <c:v>44641.364583333336</c:v>
                      </c:pt>
                      <c:pt idx="34">
                        <c:v>44641.368055555555</c:v>
                      </c:pt>
                      <c:pt idx="35">
                        <c:v>44641.371527777781</c:v>
                      </c:pt>
                      <c:pt idx="36">
                        <c:v>44641.375</c:v>
                      </c:pt>
                      <c:pt idx="37">
                        <c:v>44641.378472222219</c:v>
                      </c:pt>
                      <c:pt idx="38">
                        <c:v>44641.381944444445</c:v>
                      </c:pt>
                      <c:pt idx="39">
                        <c:v>44641.385416666664</c:v>
                      </c:pt>
                      <c:pt idx="40">
                        <c:v>44641.388888888891</c:v>
                      </c:pt>
                      <c:pt idx="41">
                        <c:v>44641.392361111109</c:v>
                      </c:pt>
                      <c:pt idx="42">
                        <c:v>44641.395833333336</c:v>
                      </c:pt>
                      <c:pt idx="43">
                        <c:v>44641.399305555555</c:v>
                      </c:pt>
                      <c:pt idx="44">
                        <c:v>44641.402777777781</c:v>
                      </c:pt>
                      <c:pt idx="45">
                        <c:v>44641.40625</c:v>
                      </c:pt>
                      <c:pt idx="46">
                        <c:v>44641.409722222219</c:v>
                      </c:pt>
                      <c:pt idx="47">
                        <c:v>44641.413194444445</c:v>
                      </c:pt>
                      <c:pt idx="48">
                        <c:v>44641.416666666664</c:v>
                      </c:pt>
                      <c:pt idx="49">
                        <c:v>44641.420138888891</c:v>
                      </c:pt>
                      <c:pt idx="50">
                        <c:v>44641.423611111109</c:v>
                      </c:pt>
                      <c:pt idx="51">
                        <c:v>44641.427083333336</c:v>
                      </c:pt>
                      <c:pt idx="52">
                        <c:v>44641.430555555555</c:v>
                      </c:pt>
                      <c:pt idx="53">
                        <c:v>44641.434027777781</c:v>
                      </c:pt>
                      <c:pt idx="54">
                        <c:v>44641.4375</c:v>
                      </c:pt>
                      <c:pt idx="55">
                        <c:v>44641.440972222219</c:v>
                      </c:pt>
                      <c:pt idx="56">
                        <c:v>44641.444444444445</c:v>
                      </c:pt>
                      <c:pt idx="57">
                        <c:v>44641.447916666664</c:v>
                      </c:pt>
                      <c:pt idx="58">
                        <c:v>44641.451388888891</c:v>
                      </c:pt>
                      <c:pt idx="59">
                        <c:v>44641.454861111109</c:v>
                      </c:pt>
                      <c:pt idx="60">
                        <c:v>44641.458333333336</c:v>
                      </c:pt>
                      <c:pt idx="61">
                        <c:v>44641.461805555555</c:v>
                      </c:pt>
                      <c:pt idx="62">
                        <c:v>44641.465277777781</c:v>
                      </c:pt>
                      <c:pt idx="63">
                        <c:v>44641.46875</c:v>
                      </c:pt>
                      <c:pt idx="64">
                        <c:v>44641.472222222219</c:v>
                      </c:pt>
                      <c:pt idx="65">
                        <c:v>44641.475694444445</c:v>
                      </c:pt>
                      <c:pt idx="66">
                        <c:v>44641.479166666664</c:v>
                      </c:pt>
                      <c:pt idx="67">
                        <c:v>44641.482638888891</c:v>
                      </c:pt>
                      <c:pt idx="68">
                        <c:v>44641.486111111109</c:v>
                      </c:pt>
                      <c:pt idx="69">
                        <c:v>44641.489583333336</c:v>
                      </c:pt>
                      <c:pt idx="70">
                        <c:v>44641.493055555555</c:v>
                      </c:pt>
                      <c:pt idx="71">
                        <c:v>44641.496527777781</c:v>
                      </c:pt>
                      <c:pt idx="72">
                        <c:v>44641.5</c:v>
                      </c:pt>
                      <c:pt idx="73">
                        <c:v>44641.503472222219</c:v>
                      </c:pt>
                      <c:pt idx="74">
                        <c:v>44641.506944444445</c:v>
                      </c:pt>
                      <c:pt idx="75">
                        <c:v>44641.510416666664</c:v>
                      </c:pt>
                      <c:pt idx="76">
                        <c:v>44641.513888888891</c:v>
                      </c:pt>
                      <c:pt idx="77">
                        <c:v>44641.517361111109</c:v>
                      </c:pt>
                      <c:pt idx="78">
                        <c:v>44641.520833333336</c:v>
                      </c:pt>
                      <c:pt idx="79">
                        <c:v>44641.524305555555</c:v>
                      </c:pt>
                      <c:pt idx="80">
                        <c:v>44641.527777777781</c:v>
                      </c:pt>
                      <c:pt idx="81">
                        <c:v>44641.53125</c:v>
                      </c:pt>
                      <c:pt idx="82">
                        <c:v>44641.534722222219</c:v>
                      </c:pt>
                      <c:pt idx="83">
                        <c:v>44641.538194444445</c:v>
                      </c:pt>
                      <c:pt idx="84">
                        <c:v>44641.541666666664</c:v>
                      </c:pt>
                      <c:pt idx="85">
                        <c:v>44641.545138888891</c:v>
                      </c:pt>
                      <c:pt idx="86">
                        <c:v>44641.548611111109</c:v>
                      </c:pt>
                      <c:pt idx="87">
                        <c:v>44641.552083333336</c:v>
                      </c:pt>
                      <c:pt idx="88">
                        <c:v>44641.555555555555</c:v>
                      </c:pt>
                      <c:pt idx="89">
                        <c:v>44641.559027777781</c:v>
                      </c:pt>
                      <c:pt idx="90">
                        <c:v>44641.5625</c:v>
                      </c:pt>
                      <c:pt idx="91">
                        <c:v>44641.565972222219</c:v>
                      </c:pt>
                      <c:pt idx="92">
                        <c:v>44641.569444444445</c:v>
                      </c:pt>
                      <c:pt idx="93">
                        <c:v>44641.572916666664</c:v>
                      </c:pt>
                      <c:pt idx="94">
                        <c:v>44641.576388888891</c:v>
                      </c:pt>
                      <c:pt idx="95">
                        <c:v>44641.579861111109</c:v>
                      </c:pt>
                      <c:pt idx="96">
                        <c:v>44641.583333333336</c:v>
                      </c:pt>
                      <c:pt idx="97">
                        <c:v>44641.586805555555</c:v>
                      </c:pt>
                      <c:pt idx="98">
                        <c:v>44641.590277777781</c:v>
                      </c:pt>
                      <c:pt idx="99">
                        <c:v>44641.59375</c:v>
                      </c:pt>
                      <c:pt idx="100">
                        <c:v>44641.597222222219</c:v>
                      </c:pt>
                      <c:pt idx="101">
                        <c:v>44641.600694444445</c:v>
                      </c:pt>
                      <c:pt idx="102">
                        <c:v>44641.604166666664</c:v>
                      </c:pt>
                      <c:pt idx="103">
                        <c:v>44641.607638888891</c:v>
                      </c:pt>
                      <c:pt idx="104">
                        <c:v>44641.611111111109</c:v>
                      </c:pt>
                      <c:pt idx="105">
                        <c:v>44641.614583333336</c:v>
                      </c:pt>
                      <c:pt idx="106">
                        <c:v>44641.618055555555</c:v>
                      </c:pt>
                      <c:pt idx="107">
                        <c:v>44641.621527777781</c:v>
                      </c:pt>
                      <c:pt idx="108">
                        <c:v>44641.625</c:v>
                      </c:pt>
                      <c:pt idx="109">
                        <c:v>44641.628472222219</c:v>
                      </c:pt>
                      <c:pt idx="110">
                        <c:v>44641.631944444445</c:v>
                      </c:pt>
                      <c:pt idx="111">
                        <c:v>44641.635416666664</c:v>
                      </c:pt>
                      <c:pt idx="112">
                        <c:v>44641.638888888891</c:v>
                      </c:pt>
                      <c:pt idx="113">
                        <c:v>44641.642361111109</c:v>
                      </c:pt>
                      <c:pt idx="114">
                        <c:v>44641.645833333336</c:v>
                      </c:pt>
                      <c:pt idx="115">
                        <c:v>44641.649305555555</c:v>
                      </c:pt>
                      <c:pt idx="116">
                        <c:v>44641.652777777781</c:v>
                      </c:pt>
                      <c:pt idx="117">
                        <c:v>44641.65625</c:v>
                      </c:pt>
                      <c:pt idx="118">
                        <c:v>44641.659722222219</c:v>
                      </c:pt>
                      <c:pt idx="119">
                        <c:v>44641.663194444445</c:v>
                      </c:pt>
                      <c:pt idx="120">
                        <c:v>44641.666666666664</c:v>
                      </c:pt>
                      <c:pt idx="121">
                        <c:v>44641.670138888891</c:v>
                      </c:pt>
                      <c:pt idx="122">
                        <c:v>44641.673611111109</c:v>
                      </c:pt>
                      <c:pt idx="123">
                        <c:v>44641.677083333336</c:v>
                      </c:pt>
                      <c:pt idx="124">
                        <c:v>44641.680555555555</c:v>
                      </c:pt>
                      <c:pt idx="125">
                        <c:v>44641.684027777781</c:v>
                      </c:pt>
                      <c:pt idx="126">
                        <c:v>44641.6875</c:v>
                      </c:pt>
                      <c:pt idx="127">
                        <c:v>44641.690972222219</c:v>
                      </c:pt>
                      <c:pt idx="128">
                        <c:v>44641.694444444445</c:v>
                      </c:pt>
                      <c:pt idx="129">
                        <c:v>44641.697916666664</c:v>
                      </c:pt>
                      <c:pt idx="130">
                        <c:v>44641.701388888891</c:v>
                      </c:pt>
                      <c:pt idx="131">
                        <c:v>44641.704861111109</c:v>
                      </c:pt>
                      <c:pt idx="132">
                        <c:v>44641.708333333336</c:v>
                      </c:pt>
                      <c:pt idx="133">
                        <c:v>44641.711805555555</c:v>
                      </c:pt>
                      <c:pt idx="134">
                        <c:v>44641.715277777781</c:v>
                      </c:pt>
                      <c:pt idx="135">
                        <c:v>44641.71875</c:v>
                      </c:pt>
                      <c:pt idx="136">
                        <c:v>44641.722222222219</c:v>
                      </c:pt>
                      <c:pt idx="137">
                        <c:v>44641.725694444445</c:v>
                      </c:pt>
                      <c:pt idx="138">
                        <c:v>44641.729166666664</c:v>
                      </c:pt>
                      <c:pt idx="139">
                        <c:v>44641.732638888891</c:v>
                      </c:pt>
                      <c:pt idx="140">
                        <c:v>44641.736111111109</c:v>
                      </c:pt>
                      <c:pt idx="141">
                        <c:v>44641.739583333336</c:v>
                      </c:pt>
                      <c:pt idx="142">
                        <c:v>44641.743055555555</c:v>
                      </c:pt>
                      <c:pt idx="143">
                        <c:v>44641.746527777781</c:v>
                      </c:pt>
                      <c:pt idx="144">
                        <c:v>44641.75</c:v>
                      </c:pt>
                    </c:numCache>
                  </c:numRef>
                </c:xVal>
                <c:yVal>
                  <c:numRef>
                    <c:extLst xmlns:c15="http://schemas.microsoft.com/office/drawing/2012/chart">
                      <c:ext xmlns:c15="http://schemas.microsoft.com/office/drawing/2012/chart" uri="{02D57815-91ED-43cb-92C2-25804820EDAC}">
                        <c15:formulaRef>
                          <c15:sqref>Simulation_March!$F$3:$F$147</c15:sqref>
                        </c15:formulaRef>
                      </c:ext>
                    </c:extLst>
                    <c:numCache>
                      <c:formatCode>General</c:formatCode>
                      <c:ptCount val="145"/>
                      <c:pt idx="0">
                        <c:v>0.18684999999999999</c:v>
                      </c:pt>
                      <c:pt idx="1">
                        <c:v>0.18684999999999999</c:v>
                      </c:pt>
                      <c:pt idx="2">
                        <c:v>0.18684999999999999</c:v>
                      </c:pt>
                      <c:pt idx="3">
                        <c:v>0.18684999999999999</c:v>
                      </c:pt>
                      <c:pt idx="4">
                        <c:v>0.18684999999999999</c:v>
                      </c:pt>
                      <c:pt idx="5">
                        <c:v>0.18684999999999999</c:v>
                      </c:pt>
                      <c:pt idx="6">
                        <c:v>0.18684999999999999</c:v>
                      </c:pt>
                      <c:pt idx="7">
                        <c:v>0.18684999999999999</c:v>
                      </c:pt>
                      <c:pt idx="8">
                        <c:v>0.18684999999999999</c:v>
                      </c:pt>
                      <c:pt idx="9">
                        <c:v>0.18684999999999999</c:v>
                      </c:pt>
                      <c:pt idx="10">
                        <c:v>0.18684999999999999</c:v>
                      </c:pt>
                      <c:pt idx="11">
                        <c:v>0.18684999999999999</c:v>
                      </c:pt>
                      <c:pt idx="12">
                        <c:v>0.26400000000000001</c:v>
                      </c:pt>
                      <c:pt idx="13">
                        <c:v>0.26400000000000001</c:v>
                      </c:pt>
                      <c:pt idx="14">
                        <c:v>0.26400000000000001</c:v>
                      </c:pt>
                      <c:pt idx="15">
                        <c:v>0.26400000000000001</c:v>
                      </c:pt>
                      <c:pt idx="16">
                        <c:v>0.26400000000000001</c:v>
                      </c:pt>
                      <c:pt idx="17">
                        <c:v>0.26400000000000001</c:v>
                      </c:pt>
                      <c:pt idx="18">
                        <c:v>0.26400000000000001</c:v>
                      </c:pt>
                      <c:pt idx="19">
                        <c:v>0.26400000000000001</c:v>
                      </c:pt>
                      <c:pt idx="20">
                        <c:v>0.26400000000000001</c:v>
                      </c:pt>
                      <c:pt idx="21">
                        <c:v>0.26400000000000001</c:v>
                      </c:pt>
                      <c:pt idx="22">
                        <c:v>0.26400000000000001</c:v>
                      </c:pt>
                      <c:pt idx="23">
                        <c:v>0.26400000000000001</c:v>
                      </c:pt>
                      <c:pt idx="24">
                        <c:v>0.28799999999999998</c:v>
                      </c:pt>
                      <c:pt idx="25">
                        <c:v>0.28799999999999998</c:v>
                      </c:pt>
                      <c:pt idx="26">
                        <c:v>0.28799999999999998</c:v>
                      </c:pt>
                      <c:pt idx="27">
                        <c:v>0.28799999999999998</c:v>
                      </c:pt>
                      <c:pt idx="28">
                        <c:v>0.28799999999999998</c:v>
                      </c:pt>
                      <c:pt idx="29">
                        <c:v>0.28799999999999998</c:v>
                      </c:pt>
                      <c:pt idx="30">
                        <c:v>0.28799999999999998</c:v>
                      </c:pt>
                      <c:pt idx="31">
                        <c:v>0.28799999999999998</c:v>
                      </c:pt>
                      <c:pt idx="32">
                        <c:v>0.28799999999999998</c:v>
                      </c:pt>
                      <c:pt idx="33">
                        <c:v>0.28799999999999998</c:v>
                      </c:pt>
                      <c:pt idx="34">
                        <c:v>0.28799999999999998</c:v>
                      </c:pt>
                      <c:pt idx="35">
                        <c:v>0.28799999999999998</c:v>
                      </c:pt>
                      <c:pt idx="36">
                        <c:v>0.26841999999999999</c:v>
                      </c:pt>
                      <c:pt idx="37">
                        <c:v>0.26841999999999999</c:v>
                      </c:pt>
                      <c:pt idx="38">
                        <c:v>0.26841999999999999</c:v>
                      </c:pt>
                      <c:pt idx="39">
                        <c:v>0.26841999999999999</c:v>
                      </c:pt>
                      <c:pt idx="40">
                        <c:v>0.26841999999999999</c:v>
                      </c:pt>
                      <c:pt idx="41">
                        <c:v>0.26841999999999999</c:v>
                      </c:pt>
                      <c:pt idx="42">
                        <c:v>0.26841999999999999</c:v>
                      </c:pt>
                      <c:pt idx="43">
                        <c:v>0.26841999999999999</c:v>
                      </c:pt>
                      <c:pt idx="44">
                        <c:v>0.26841999999999999</c:v>
                      </c:pt>
                      <c:pt idx="45">
                        <c:v>0.26841999999999999</c:v>
                      </c:pt>
                      <c:pt idx="46">
                        <c:v>0.26841999999999999</c:v>
                      </c:pt>
                      <c:pt idx="47">
                        <c:v>0.26841999999999999</c:v>
                      </c:pt>
                      <c:pt idx="48">
                        <c:v>0.21029</c:v>
                      </c:pt>
                      <c:pt idx="49">
                        <c:v>0.21029</c:v>
                      </c:pt>
                      <c:pt idx="50">
                        <c:v>0.21029</c:v>
                      </c:pt>
                      <c:pt idx="51">
                        <c:v>0.21029</c:v>
                      </c:pt>
                      <c:pt idx="52">
                        <c:v>0.21029</c:v>
                      </c:pt>
                      <c:pt idx="53">
                        <c:v>0.21029</c:v>
                      </c:pt>
                      <c:pt idx="54">
                        <c:v>0.21029</c:v>
                      </c:pt>
                      <c:pt idx="55">
                        <c:v>0.21029</c:v>
                      </c:pt>
                      <c:pt idx="56">
                        <c:v>0.21029</c:v>
                      </c:pt>
                      <c:pt idx="57">
                        <c:v>0.21029</c:v>
                      </c:pt>
                      <c:pt idx="58">
                        <c:v>0.21029</c:v>
                      </c:pt>
                      <c:pt idx="59">
                        <c:v>0.21029</c:v>
                      </c:pt>
                      <c:pt idx="60">
                        <c:v>0.1928</c:v>
                      </c:pt>
                      <c:pt idx="61">
                        <c:v>0.1928</c:v>
                      </c:pt>
                      <c:pt idx="62">
                        <c:v>0.1928</c:v>
                      </c:pt>
                      <c:pt idx="63">
                        <c:v>0.1928</c:v>
                      </c:pt>
                      <c:pt idx="64">
                        <c:v>0.1928</c:v>
                      </c:pt>
                      <c:pt idx="65">
                        <c:v>0.1928</c:v>
                      </c:pt>
                      <c:pt idx="66">
                        <c:v>0.1928</c:v>
                      </c:pt>
                      <c:pt idx="67">
                        <c:v>0.1928</c:v>
                      </c:pt>
                      <c:pt idx="68">
                        <c:v>0.1928</c:v>
                      </c:pt>
                      <c:pt idx="69">
                        <c:v>0.1928</c:v>
                      </c:pt>
                      <c:pt idx="70">
                        <c:v>0.1928</c:v>
                      </c:pt>
                      <c:pt idx="71">
                        <c:v>0.1928</c:v>
                      </c:pt>
                      <c:pt idx="72">
                        <c:v>0.17449999999999999</c:v>
                      </c:pt>
                      <c:pt idx="73">
                        <c:v>0.17449999999999999</c:v>
                      </c:pt>
                      <c:pt idx="74">
                        <c:v>0.17449999999999999</c:v>
                      </c:pt>
                      <c:pt idx="75">
                        <c:v>0.17449999999999999</c:v>
                      </c:pt>
                      <c:pt idx="76">
                        <c:v>0.17449999999999999</c:v>
                      </c:pt>
                      <c:pt idx="77">
                        <c:v>0.17449999999999999</c:v>
                      </c:pt>
                      <c:pt idx="78">
                        <c:v>0.17449999999999999</c:v>
                      </c:pt>
                      <c:pt idx="79">
                        <c:v>0.17449999999999999</c:v>
                      </c:pt>
                      <c:pt idx="80">
                        <c:v>0.17449999999999999</c:v>
                      </c:pt>
                      <c:pt idx="81">
                        <c:v>0.17449999999999999</c:v>
                      </c:pt>
                      <c:pt idx="82">
                        <c:v>0.17449999999999999</c:v>
                      </c:pt>
                      <c:pt idx="83">
                        <c:v>0.17449999999999999</c:v>
                      </c:pt>
                      <c:pt idx="84">
                        <c:v>0.15698999999999999</c:v>
                      </c:pt>
                      <c:pt idx="85">
                        <c:v>0.15698999999999999</c:v>
                      </c:pt>
                      <c:pt idx="86">
                        <c:v>0.15698999999999999</c:v>
                      </c:pt>
                      <c:pt idx="87">
                        <c:v>0.15698999999999999</c:v>
                      </c:pt>
                      <c:pt idx="88">
                        <c:v>0.15698999999999999</c:v>
                      </c:pt>
                      <c:pt idx="89">
                        <c:v>0.15698999999999999</c:v>
                      </c:pt>
                      <c:pt idx="90">
                        <c:v>0.15698999999999999</c:v>
                      </c:pt>
                      <c:pt idx="91">
                        <c:v>0.15698999999999999</c:v>
                      </c:pt>
                      <c:pt idx="92">
                        <c:v>0.15698999999999999</c:v>
                      </c:pt>
                      <c:pt idx="93">
                        <c:v>0.15698999999999999</c:v>
                      </c:pt>
                      <c:pt idx="94">
                        <c:v>0.15698999999999999</c:v>
                      </c:pt>
                      <c:pt idx="95">
                        <c:v>0.15698999999999999</c:v>
                      </c:pt>
                      <c:pt idx="96">
                        <c:v>0.15</c:v>
                      </c:pt>
                      <c:pt idx="97">
                        <c:v>0.15</c:v>
                      </c:pt>
                      <c:pt idx="98">
                        <c:v>0.15</c:v>
                      </c:pt>
                      <c:pt idx="99">
                        <c:v>0.15</c:v>
                      </c:pt>
                      <c:pt idx="100">
                        <c:v>0.15</c:v>
                      </c:pt>
                      <c:pt idx="101">
                        <c:v>0.15</c:v>
                      </c:pt>
                      <c:pt idx="102">
                        <c:v>0.15</c:v>
                      </c:pt>
                      <c:pt idx="103">
                        <c:v>0.15</c:v>
                      </c:pt>
                      <c:pt idx="104">
                        <c:v>0.15</c:v>
                      </c:pt>
                      <c:pt idx="105">
                        <c:v>0.15</c:v>
                      </c:pt>
                      <c:pt idx="106">
                        <c:v>0.15</c:v>
                      </c:pt>
                      <c:pt idx="107">
                        <c:v>0.15</c:v>
                      </c:pt>
                      <c:pt idx="108">
                        <c:v>0.15071000000000001</c:v>
                      </c:pt>
                      <c:pt idx="109">
                        <c:v>0.15071000000000001</c:v>
                      </c:pt>
                      <c:pt idx="110">
                        <c:v>0.15071000000000001</c:v>
                      </c:pt>
                      <c:pt idx="111">
                        <c:v>0.15071000000000001</c:v>
                      </c:pt>
                      <c:pt idx="112">
                        <c:v>0.15071000000000001</c:v>
                      </c:pt>
                      <c:pt idx="113">
                        <c:v>0.15071000000000001</c:v>
                      </c:pt>
                      <c:pt idx="114">
                        <c:v>0.15071000000000001</c:v>
                      </c:pt>
                      <c:pt idx="115">
                        <c:v>0.15071000000000001</c:v>
                      </c:pt>
                      <c:pt idx="116">
                        <c:v>0.15071000000000001</c:v>
                      </c:pt>
                      <c:pt idx="117">
                        <c:v>0.15071000000000001</c:v>
                      </c:pt>
                      <c:pt idx="118">
                        <c:v>0.15071000000000001</c:v>
                      </c:pt>
                      <c:pt idx="119">
                        <c:v>0.15071000000000001</c:v>
                      </c:pt>
                      <c:pt idx="120">
                        <c:v>0.21121000000000001</c:v>
                      </c:pt>
                      <c:pt idx="121">
                        <c:v>0.21121000000000001</c:v>
                      </c:pt>
                      <c:pt idx="122">
                        <c:v>0.21121000000000001</c:v>
                      </c:pt>
                      <c:pt idx="123">
                        <c:v>0.21121000000000001</c:v>
                      </c:pt>
                      <c:pt idx="124">
                        <c:v>0.21121000000000001</c:v>
                      </c:pt>
                      <c:pt idx="125">
                        <c:v>0.21121000000000001</c:v>
                      </c:pt>
                      <c:pt idx="126">
                        <c:v>0.21121000000000001</c:v>
                      </c:pt>
                      <c:pt idx="127">
                        <c:v>0.21121000000000001</c:v>
                      </c:pt>
                      <c:pt idx="128">
                        <c:v>0.21121000000000001</c:v>
                      </c:pt>
                      <c:pt idx="129">
                        <c:v>0.21121000000000001</c:v>
                      </c:pt>
                      <c:pt idx="130">
                        <c:v>0.21121000000000001</c:v>
                      </c:pt>
                      <c:pt idx="131">
                        <c:v>0.21121000000000001</c:v>
                      </c:pt>
                      <c:pt idx="132">
                        <c:v>0.23230000000000001</c:v>
                      </c:pt>
                      <c:pt idx="133">
                        <c:v>0.23230000000000001</c:v>
                      </c:pt>
                      <c:pt idx="134">
                        <c:v>0.23230000000000001</c:v>
                      </c:pt>
                      <c:pt idx="135">
                        <c:v>0.23230000000000001</c:v>
                      </c:pt>
                      <c:pt idx="136">
                        <c:v>0.23230000000000001</c:v>
                      </c:pt>
                      <c:pt idx="137">
                        <c:v>0.23230000000000001</c:v>
                      </c:pt>
                      <c:pt idx="138">
                        <c:v>0.23230000000000001</c:v>
                      </c:pt>
                      <c:pt idx="139">
                        <c:v>0.23230000000000001</c:v>
                      </c:pt>
                      <c:pt idx="140">
                        <c:v>0.23230000000000001</c:v>
                      </c:pt>
                      <c:pt idx="141">
                        <c:v>0.23230000000000001</c:v>
                      </c:pt>
                      <c:pt idx="142">
                        <c:v>0.23230000000000001</c:v>
                      </c:pt>
                      <c:pt idx="143">
                        <c:v>0.23230000000000001</c:v>
                      </c:pt>
                      <c:pt idx="144">
                        <c:v>0.25819999999999999</c:v>
                      </c:pt>
                    </c:numCache>
                  </c:numRef>
                </c:yVal>
                <c:smooth val="0"/>
                <c:extLst xmlns:c15="http://schemas.microsoft.com/office/drawing/2012/chart">
                  <c:ext xmlns:c16="http://schemas.microsoft.com/office/drawing/2014/chart" uri="{C3380CC4-5D6E-409C-BE32-E72D297353CC}">
                    <c16:uniqueId val="{00000007-E27C-49E6-B08E-70B59FF02C6A}"/>
                  </c:ext>
                </c:extLst>
              </c15:ser>
            </c15:filteredScatterSeries>
          </c:ext>
        </c:extLst>
      </c:scatterChart>
      <c:valAx>
        <c:axId val="588631272"/>
        <c:scaling>
          <c:orientation val="minMax"/>
          <c:max val="44641.75"/>
          <c:min val="44641.25"/>
        </c:scaling>
        <c:delete val="0"/>
        <c:axPos val="b"/>
        <c:majorGridlines>
          <c:spPr>
            <a:ln w="9525" cap="flat" cmpd="sng" algn="ctr">
              <a:solidFill>
                <a:schemeClr val="tx1">
                  <a:lumMod val="15000"/>
                  <a:lumOff val="85000"/>
                </a:schemeClr>
              </a:solidFill>
              <a:round/>
            </a:ln>
            <a:effectLst/>
          </c:spPr>
        </c:majorGridlines>
        <c:numFmt formatCode="m/d/yyyy\ h:mm"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8631992"/>
        <c:crosses val="autoZero"/>
        <c:crossBetween val="midCat"/>
      </c:valAx>
      <c:valAx>
        <c:axId val="588631992"/>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a:lstStyle/>
              <a:p>
                <a:pPr>
                  <a:defRPr/>
                </a:pPr>
                <a:r>
                  <a:rPr lang="en-US"/>
                  <a:t>Current (A)</a:t>
                </a:r>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8631272"/>
        <c:crosses val="autoZero"/>
        <c:crossBetween val="midCat"/>
      </c:valAx>
    </c:plotArea>
    <c:legend>
      <c:legendPos val="b"/>
      <c:overlay val="0"/>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8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21st March (OF0 controlled)</a:t>
            </a:r>
            <a:endParaRPr lang="en-US"/>
          </a:p>
        </c:rich>
      </c:tx>
      <c:overlay val="0"/>
      <c:spPr>
        <a:noFill/>
        <a:ln>
          <a:noFill/>
        </a:ln>
        <a:effectLst/>
      </c:spPr>
    </c:title>
    <c:autoTitleDeleted val="0"/>
    <c:plotArea>
      <c:layout>
        <c:manualLayout>
          <c:layoutTarget val="inner"/>
          <c:xMode val="edge"/>
          <c:yMode val="edge"/>
          <c:x val="3.8328503515262714E-2"/>
          <c:y val="0.11925655212034547"/>
          <c:w val="0.92690367540931029"/>
          <c:h val="0.72120210150764852"/>
        </c:manualLayout>
      </c:layout>
      <c:scatterChart>
        <c:scatterStyle val="lineMarker"/>
        <c:varyColors val="0"/>
        <c:ser>
          <c:idx val="5"/>
          <c:order val="0"/>
          <c:tx>
            <c:strRef>
              <c:f>Simulation_March!$BI$2</c:f>
              <c:strCache>
                <c:ptCount val="1"/>
                <c:pt idx="0">
                  <c:v>EV0 </c:v>
                </c:pt>
              </c:strCache>
            </c:strRef>
          </c:tx>
          <c:spPr>
            <a:ln w="12700" cap="rnd">
              <a:solidFill>
                <a:srgbClr val="92D050"/>
              </a:solidFill>
              <a:round/>
            </a:ln>
            <a:effectLst/>
          </c:spPr>
          <c:marker>
            <c:symbol val="none"/>
          </c:marker>
          <c:xVal>
            <c:numRef>
              <c:f>Simulation_March!$A$3:$A$148</c:f>
              <c:numCache>
                <c:formatCode>m/d/yyyy\ h:mm</c:formatCode>
                <c:ptCount val="146"/>
                <c:pt idx="0">
                  <c:v>44641.25</c:v>
                </c:pt>
                <c:pt idx="1">
                  <c:v>44641.253472222219</c:v>
                </c:pt>
                <c:pt idx="2">
                  <c:v>44641.256944444445</c:v>
                </c:pt>
                <c:pt idx="3">
                  <c:v>44641.260416666664</c:v>
                </c:pt>
                <c:pt idx="4">
                  <c:v>44641.263888888891</c:v>
                </c:pt>
                <c:pt idx="5">
                  <c:v>44641.267361111109</c:v>
                </c:pt>
                <c:pt idx="6">
                  <c:v>44641.270833333336</c:v>
                </c:pt>
                <c:pt idx="7">
                  <c:v>44641.274305555555</c:v>
                </c:pt>
                <c:pt idx="8">
                  <c:v>44641.277777777781</c:v>
                </c:pt>
                <c:pt idx="9">
                  <c:v>44641.28125</c:v>
                </c:pt>
                <c:pt idx="10">
                  <c:v>44641.284722222219</c:v>
                </c:pt>
                <c:pt idx="11">
                  <c:v>44641.288194444445</c:v>
                </c:pt>
                <c:pt idx="12">
                  <c:v>44641.291666666664</c:v>
                </c:pt>
                <c:pt idx="13">
                  <c:v>44641.295138888891</c:v>
                </c:pt>
                <c:pt idx="14">
                  <c:v>44641.298611111109</c:v>
                </c:pt>
                <c:pt idx="15">
                  <c:v>44641.302083333336</c:v>
                </c:pt>
                <c:pt idx="16">
                  <c:v>44641.305555555555</c:v>
                </c:pt>
                <c:pt idx="17">
                  <c:v>44641.309027777781</c:v>
                </c:pt>
                <c:pt idx="18">
                  <c:v>44641.3125</c:v>
                </c:pt>
                <c:pt idx="19">
                  <c:v>44641.315972222219</c:v>
                </c:pt>
                <c:pt idx="20">
                  <c:v>44641.319444444445</c:v>
                </c:pt>
                <c:pt idx="21">
                  <c:v>44641.322916666664</c:v>
                </c:pt>
                <c:pt idx="22">
                  <c:v>44641.326388888891</c:v>
                </c:pt>
                <c:pt idx="23">
                  <c:v>44641.329861111109</c:v>
                </c:pt>
                <c:pt idx="24">
                  <c:v>44641.333333333336</c:v>
                </c:pt>
                <c:pt idx="25">
                  <c:v>44641.336805555555</c:v>
                </c:pt>
                <c:pt idx="26">
                  <c:v>44641.340277777781</c:v>
                </c:pt>
                <c:pt idx="27">
                  <c:v>44641.34375</c:v>
                </c:pt>
                <c:pt idx="28">
                  <c:v>44641.347222222219</c:v>
                </c:pt>
                <c:pt idx="29">
                  <c:v>44641.350694444445</c:v>
                </c:pt>
                <c:pt idx="30">
                  <c:v>44641.354166666664</c:v>
                </c:pt>
                <c:pt idx="31">
                  <c:v>44641.357638888891</c:v>
                </c:pt>
                <c:pt idx="32">
                  <c:v>44641.361111111109</c:v>
                </c:pt>
                <c:pt idx="33">
                  <c:v>44641.364583333336</c:v>
                </c:pt>
                <c:pt idx="34">
                  <c:v>44641.368055555555</c:v>
                </c:pt>
                <c:pt idx="35">
                  <c:v>44641.371527777781</c:v>
                </c:pt>
                <c:pt idx="36">
                  <c:v>44641.375</c:v>
                </c:pt>
                <c:pt idx="37">
                  <c:v>44641.378472222219</c:v>
                </c:pt>
                <c:pt idx="38">
                  <c:v>44641.381944444445</c:v>
                </c:pt>
                <c:pt idx="39">
                  <c:v>44641.385416666664</c:v>
                </c:pt>
                <c:pt idx="40">
                  <c:v>44641.388888888891</c:v>
                </c:pt>
                <c:pt idx="41">
                  <c:v>44641.392361111109</c:v>
                </c:pt>
                <c:pt idx="42">
                  <c:v>44641.395833333336</c:v>
                </c:pt>
                <c:pt idx="43">
                  <c:v>44641.399305555555</c:v>
                </c:pt>
                <c:pt idx="44">
                  <c:v>44641.402777777781</c:v>
                </c:pt>
                <c:pt idx="45">
                  <c:v>44641.40625</c:v>
                </c:pt>
                <c:pt idx="46">
                  <c:v>44641.409722222219</c:v>
                </c:pt>
                <c:pt idx="47">
                  <c:v>44641.413194444445</c:v>
                </c:pt>
                <c:pt idx="48">
                  <c:v>44641.416666666664</c:v>
                </c:pt>
                <c:pt idx="49">
                  <c:v>44641.420138888891</c:v>
                </c:pt>
                <c:pt idx="50">
                  <c:v>44641.423611111109</c:v>
                </c:pt>
                <c:pt idx="51">
                  <c:v>44641.427083333336</c:v>
                </c:pt>
                <c:pt idx="52">
                  <c:v>44641.430555555555</c:v>
                </c:pt>
                <c:pt idx="53">
                  <c:v>44641.434027777781</c:v>
                </c:pt>
                <c:pt idx="54">
                  <c:v>44641.4375</c:v>
                </c:pt>
                <c:pt idx="55">
                  <c:v>44641.440972222219</c:v>
                </c:pt>
                <c:pt idx="56">
                  <c:v>44641.444444444445</c:v>
                </c:pt>
                <c:pt idx="57">
                  <c:v>44641.447916666664</c:v>
                </c:pt>
                <c:pt idx="58">
                  <c:v>44641.451388888891</c:v>
                </c:pt>
                <c:pt idx="59">
                  <c:v>44641.454861111109</c:v>
                </c:pt>
                <c:pt idx="60">
                  <c:v>44641.458333333336</c:v>
                </c:pt>
                <c:pt idx="61">
                  <c:v>44641.461805555555</c:v>
                </c:pt>
                <c:pt idx="62">
                  <c:v>44641.465277777781</c:v>
                </c:pt>
                <c:pt idx="63">
                  <c:v>44641.46875</c:v>
                </c:pt>
                <c:pt idx="64">
                  <c:v>44641.472222222219</c:v>
                </c:pt>
                <c:pt idx="65">
                  <c:v>44641.475694444445</c:v>
                </c:pt>
                <c:pt idx="66">
                  <c:v>44641.479166666664</c:v>
                </c:pt>
                <c:pt idx="67">
                  <c:v>44641.482638888891</c:v>
                </c:pt>
                <c:pt idx="68">
                  <c:v>44641.486111111109</c:v>
                </c:pt>
                <c:pt idx="69">
                  <c:v>44641.489583333336</c:v>
                </c:pt>
                <c:pt idx="70">
                  <c:v>44641.493055555555</c:v>
                </c:pt>
                <c:pt idx="71">
                  <c:v>44641.496527777781</c:v>
                </c:pt>
                <c:pt idx="72">
                  <c:v>44641.5</c:v>
                </c:pt>
                <c:pt idx="73">
                  <c:v>44641.503472222219</c:v>
                </c:pt>
                <c:pt idx="74">
                  <c:v>44641.506944444445</c:v>
                </c:pt>
                <c:pt idx="75">
                  <c:v>44641.510416666664</c:v>
                </c:pt>
                <c:pt idx="76">
                  <c:v>44641.513888888891</c:v>
                </c:pt>
                <c:pt idx="77">
                  <c:v>44641.517361111109</c:v>
                </c:pt>
                <c:pt idx="78">
                  <c:v>44641.520833333336</c:v>
                </c:pt>
                <c:pt idx="79">
                  <c:v>44641.524305555555</c:v>
                </c:pt>
                <c:pt idx="80">
                  <c:v>44641.527777777781</c:v>
                </c:pt>
                <c:pt idx="81">
                  <c:v>44641.53125</c:v>
                </c:pt>
                <c:pt idx="82">
                  <c:v>44641.534722222219</c:v>
                </c:pt>
                <c:pt idx="83">
                  <c:v>44641.538194444445</c:v>
                </c:pt>
                <c:pt idx="84">
                  <c:v>44641.541666666664</c:v>
                </c:pt>
                <c:pt idx="85">
                  <c:v>44641.545138888891</c:v>
                </c:pt>
                <c:pt idx="86">
                  <c:v>44641.548611111109</c:v>
                </c:pt>
                <c:pt idx="87">
                  <c:v>44641.552083333336</c:v>
                </c:pt>
                <c:pt idx="88">
                  <c:v>44641.555555555555</c:v>
                </c:pt>
                <c:pt idx="89">
                  <c:v>44641.559027777781</c:v>
                </c:pt>
                <c:pt idx="90">
                  <c:v>44641.5625</c:v>
                </c:pt>
                <c:pt idx="91">
                  <c:v>44641.565972222219</c:v>
                </c:pt>
                <c:pt idx="92">
                  <c:v>44641.569444444445</c:v>
                </c:pt>
                <c:pt idx="93">
                  <c:v>44641.572916666664</c:v>
                </c:pt>
                <c:pt idx="94">
                  <c:v>44641.576388888891</c:v>
                </c:pt>
                <c:pt idx="95">
                  <c:v>44641.579861111109</c:v>
                </c:pt>
                <c:pt idx="96">
                  <c:v>44641.583333333336</c:v>
                </c:pt>
                <c:pt idx="97">
                  <c:v>44641.586805555555</c:v>
                </c:pt>
                <c:pt idx="98">
                  <c:v>44641.590277777781</c:v>
                </c:pt>
                <c:pt idx="99">
                  <c:v>44641.59375</c:v>
                </c:pt>
                <c:pt idx="100">
                  <c:v>44641.597222222219</c:v>
                </c:pt>
                <c:pt idx="101">
                  <c:v>44641.600694444445</c:v>
                </c:pt>
                <c:pt idx="102">
                  <c:v>44641.604166666664</c:v>
                </c:pt>
                <c:pt idx="103">
                  <c:v>44641.607638888891</c:v>
                </c:pt>
                <c:pt idx="104">
                  <c:v>44641.611111111109</c:v>
                </c:pt>
                <c:pt idx="105">
                  <c:v>44641.614583333336</c:v>
                </c:pt>
                <c:pt idx="106">
                  <c:v>44641.618055555555</c:v>
                </c:pt>
                <c:pt idx="107">
                  <c:v>44641.621527777781</c:v>
                </c:pt>
                <c:pt idx="108">
                  <c:v>44641.625</c:v>
                </c:pt>
                <c:pt idx="109">
                  <c:v>44641.628472222219</c:v>
                </c:pt>
                <c:pt idx="110">
                  <c:v>44641.631944444445</c:v>
                </c:pt>
                <c:pt idx="111">
                  <c:v>44641.635416666664</c:v>
                </c:pt>
                <c:pt idx="112">
                  <c:v>44641.638888888891</c:v>
                </c:pt>
                <c:pt idx="113">
                  <c:v>44641.642361111109</c:v>
                </c:pt>
                <c:pt idx="114">
                  <c:v>44641.645833333336</c:v>
                </c:pt>
                <c:pt idx="115">
                  <c:v>44641.649305555555</c:v>
                </c:pt>
                <c:pt idx="116">
                  <c:v>44641.652777777781</c:v>
                </c:pt>
                <c:pt idx="117">
                  <c:v>44641.65625</c:v>
                </c:pt>
                <c:pt idx="118">
                  <c:v>44641.659722222219</c:v>
                </c:pt>
                <c:pt idx="119">
                  <c:v>44641.663194444445</c:v>
                </c:pt>
                <c:pt idx="120">
                  <c:v>44641.666666666664</c:v>
                </c:pt>
                <c:pt idx="121">
                  <c:v>44641.670138888891</c:v>
                </c:pt>
                <c:pt idx="122">
                  <c:v>44641.673611111109</c:v>
                </c:pt>
                <c:pt idx="123">
                  <c:v>44641.677083333336</c:v>
                </c:pt>
                <c:pt idx="124">
                  <c:v>44641.680555555555</c:v>
                </c:pt>
                <c:pt idx="125">
                  <c:v>44641.684027777781</c:v>
                </c:pt>
                <c:pt idx="126">
                  <c:v>44641.6875</c:v>
                </c:pt>
                <c:pt idx="127">
                  <c:v>44641.690972222219</c:v>
                </c:pt>
                <c:pt idx="128">
                  <c:v>44641.694444444445</c:v>
                </c:pt>
                <c:pt idx="129">
                  <c:v>44641.697916666664</c:v>
                </c:pt>
                <c:pt idx="130">
                  <c:v>44641.701388888891</c:v>
                </c:pt>
                <c:pt idx="131">
                  <c:v>44641.704861111109</c:v>
                </c:pt>
                <c:pt idx="132">
                  <c:v>44641.708333333336</c:v>
                </c:pt>
                <c:pt idx="133">
                  <c:v>44641.711805555555</c:v>
                </c:pt>
                <c:pt idx="134">
                  <c:v>44641.715277777781</c:v>
                </c:pt>
                <c:pt idx="135">
                  <c:v>44641.71875</c:v>
                </c:pt>
                <c:pt idx="136">
                  <c:v>44641.722222222219</c:v>
                </c:pt>
                <c:pt idx="137">
                  <c:v>44641.725694444445</c:v>
                </c:pt>
                <c:pt idx="138">
                  <c:v>44641.729166666664</c:v>
                </c:pt>
                <c:pt idx="139">
                  <c:v>44641.732638888891</c:v>
                </c:pt>
                <c:pt idx="140">
                  <c:v>44641.736111111109</c:v>
                </c:pt>
                <c:pt idx="141">
                  <c:v>44641.739583333336</c:v>
                </c:pt>
                <c:pt idx="142">
                  <c:v>44641.743055555555</c:v>
                </c:pt>
                <c:pt idx="143">
                  <c:v>44641.746527777781</c:v>
                </c:pt>
                <c:pt idx="144">
                  <c:v>44641.75</c:v>
                </c:pt>
              </c:numCache>
            </c:numRef>
          </c:xVal>
          <c:yVal>
            <c:numRef>
              <c:f>Simulation_March!$BI$3:$BI$147</c:f>
              <c:numCache>
                <c:formatCode>General</c:formatCode>
                <c:ptCount val="14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0.52566667167322656</c:v>
                </c:pt>
                <c:pt idx="22">
                  <c:v>1.0513333433327332</c:v>
                </c:pt>
                <c:pt idx="23">
                  <c:v>1.5770000152054706</c:v>
                </c:pt>
                <c:pt idx="24">
                  <c:v>2.1026666862019865</c:v>
                </c:pt>
                <c:pt idx="25">
                  <c:v>2.6283333548022139</c:v>
                </c:pt>
                <c:pt idx="26">
                  <c:v>3.1540000263916532</c:v>
                </c:pt>
                <c:pt idx="27">
                  <c:v>3.6796666980040524</c:v>
                </c:pt>
                <c:pt idx="28">
                  <c:v>4.2053333696018216</c:v>
                </c:pt>
                <c:pt idx="29">
                  <c:v>4.7310000412418693</c:v>
                </c:pt>
                <c:pt idx="30">
                  <c:v>5.2566667128458855</c:v>
                </c:pt>
                <c:pt idx="31">
                  <c:v>5.7823333842433682</c:v>
                </c:pt>
                <c:pt idx="32">
                  <c:v>6.3080000559520286</c:v>
                </c:pt>
                <c:pt idx="33">
                  <c:v>6.8336667276757739</c:v>
                </c:pt>
                <c:pt idx="34">
                  <c:v>7.3593333993804864</c:v>
                </c:pt>
                <c:pt idx="35">
                  <c:v>7.8849996573129149</c:v>
                </c:pt>
                <c:pt idx="36">
                  <c:v>8.4106663292354682</c:v>
                </c:pt>
                <c:pt idx="37">
                  <c:v>8.9363330010280464</c:v>
                </c:pt>
                <c:pt idx="38">
                  <c:v>9.4619996727169884</c:v>
                </c:pt>
                <c:pt idx="39">
                  <c:v>9.9876663446395462</c:v>
                </c:pt>
                <c:pt idx="40">
                  <c:v>10.51333301656217</c:v>
                </c:pt>
                <c:pt idx="41">
                  <c:v>11.038999688427499</c:v>
                </c:pt>
                <c:pt idx="42">
                  <c:v>11.56466636018159</c:v>
                </c:pt>
                <c:pt idx="43">
                  <c:v>12.090333032104635</c:v>
                </c:pt>
                <c:pt idx="44">
                  <c:v>12.615999704027276</c:v>
                </c:pt>
                <c:pt idx="45">
                  <c:v>13.141666375917936</c:v>
                </c:pt>
                <c:pt idx="46">
                  <c:v>13.667333047659588</c:v>
                </c:pt>
                <c:pt idx="47">
                  <c:v>14.192999717693954</c:v>
                </c:pt>
                <c:pt idx="48">
                  <c:v>14.718666389617045</c:v>
                </c:pt>
                <c:pt idx="49">
                  <c:v>15.244333061540139</c:v>
                </c:pt>
                <c:pt idx="50">
                  <c:v>15.769999733463175</c:v>
                </c:pt>
                <c:pt idx="51">
                  <c:v>16.295666405363988</c:v>
                </c:pt>
                <c:pt idx="52">
                  <c:v>16.821333077266363</c:v>
                </c:pt>
                <c:pt idx="53">
                  <c:v>17.346999749189468</c:v>
                </c:pt>
                <c:pt idx="54">
                  <c:v>17.872666421112577</c:v>
                </c:pt>
                <c:pt idx="55">
                  <c:v>18.398333093035617</c:v>
                </c:pt>
                <c:pt idx="56">
                  <c:v>18.923999764958737</c:v>
                </c:pt>
                <c:pt idx="57">
                  <c:v>19.449666436881859</c:v>
                </c:pt>
                <c:pt idx="58">
                  <c:v>19.975333108804975</c:v>
                </c:pt>
                <c:pt idx="59">
                  <c:v>20.50099978072808</c:v>
                </c:pt>
                <c:pt idx="60">
                  <c:v>21.026666452651217</c:v>
                </c:pt>
                <c:pt idx="61">
                  <c:v>21.552333124574282</c:v>
                </c:pt>
                <c:pt idx="62">
                  <c:v>22.077999793585946</c:v>
                </c:pt>
                <c:pt idx="63">
                  <c:v>22.603666465508006</c:v>
                </c:pt>
                <c:pt idx="64">
                  <c:v>23.129333137430358</c:v>
                </c:pt>
                <c:pt idx="65">
                  <c:v>23.654999809352738</c:v>
                </c:pt>
                <c:pt idx="66">
                  <c:v>24.180666481275143</c:v>
                </c:pt>
                <c:pt idx="67">
                  <c:v>24.706333153197576</c:v>
                </c:pt>
                <c:pt idx="68">
                  <c:v>25.231999825120035</c:v>
                </c:pt>
                <c:pt idx="69">
                  <c:v>25.757666497042518</c:v>
                </c:pt>
                <c:pt idx="70">
                  <c:v>26.283333168965026</c:v>
                </c:pt>
                <c:pt idx="71">
                  <c:v>26.808999840887559</c:v>
                </c:pt>
                <c:pt idx="72">
                  <c:v>27.334666512810117</c:v>
                </c:pt>
                <c:pt idx="73">
                  <c:v>27.860333184732703</c:v>
                </c:pt>
                <c:pt idx="74">
                  <c:v>28.385999856655314</c:v>
                </c:pt>
                <c:pt idx="75">
                  <c:v>28.91166652857795</c:v>
                </c:pt>
                <c:pt idx="76">
                  <c:v>29.437333200500611</c:v>
                </c:pt>
                <c:pt idx="77">
                  <c:v>29.962999872423296</c:v>
                </c:pt>
                <c:pt idx="78">
                  <c:v>30.488666544345993</c:v>
                </c:pt>
                <c:pt idx="79">
                  <c:v>31.014333216268732</c:v>
                </c:pt>
                <c:pt idx="80">
                  <c:v>31.539999888191495</c:v>
                </c:pt>
                <c:pt idx="81">
                  <c:v>32.065666560114281</c:v>
                </c:pt>
                <c:pt idx="82">
                  <c:v>32.59133323203708</c:v>
                </c:pt>
                <c:pt idx="83">
                  <c:v>33.116999903796035</c:v>
                </c:pt>
                <c:pt idx="84">
                  <c:v>33.642666575718721</c:v>
                </c:pt>
                <c:pt idx="85">
                  <c:v>34.16833324764152</c:v>
                </c:pt>
                <c:pt idx="86">
                  <c:v>34.69399991956427</c:v>
                </c:pt>
                <c:pt idx="87">
                  <c:v>35.219666591487091</c:v>
                </c:pt>
                <c:pt idx="88">
                  <c:v>35.745333263371499</c:v>
                </c:pt>
                <c:pt idx="89">
                  <c:v>36.270999935294398</c:v>
                </c:pt>
                <c:pt idx="90">
                  <c:v>36.796666607217333</c:v>
                </c:pt>
                <c:pt idx="91">
                  <c:v>37.322333279140253</c:v>
                </c:pt>
                <c:pt idx="92">
                  <c:v>37.847999951012405</c:v>
                </c:pt>
                <c:pt idx="93">
                  <c:v>38.373666622903315</c:v>
                </c:pt>
                <c:pt idx="94">
                  <c:v>38.899333294826228</c:v>
                </c:pt>
                <c:pt idx="95">
                  <c:v>39.424999966749255</c:v>
                </c:pt>
                <c:pt idx="96">
                  <c:v>39.95066663867226</c:v>
                </c:pt>
                <c:pt idx="97">
                  <c:v>40.476333310595372</c:v>
                </c:pt>
                <c:pt idx="98">
                  <c:v>41.001999982518527</c:v>
                </c:pt>
                <c:pt idx="99">
                  <c:v>41.527666654441731</c:v>
                </c:pt>
                <c:pt idx="100">
                  <c:v>42.053333326354291</c:v>
                </c:pt>
                <c:pt idx="101">
                  <c:v>42.57899999827756</c:v>
                </c:pt>
                <c:pt idx="102">
                  <c:v>42.57899999827756</c:v>
                </c:pt>
                <c:pt idx="103">
                  <c:v>42.57899999827756</c:v>
                </c:pt>
                <c:pt idx="104">
                  <c:v>42.57899999827756</c:v>
                </c:pt>
                <c:pt idx="105">
                  <c:v>42.57899999827756</c:v>
                </c:pt>
                <c:pt idx="106">
                  <c:v>42.57899999827756</c:v>
                </c:pt>
                <c:pt idx="107">
                  <c:v>42.57899999827756</c:v>
                </c:pt>
                <c:pt idx="108">
                  <c:v>42.57899999827756</c:v>
                </c:pt>
                <c:pt idx="109">
                  <c:v>42.57899999827756</c:v>
                </c:pt>
                <c:pt idx="110">
                  <c:v>42.57899999827756</c:v>
                </c:pt>
                <c:pt idx="111">
                  <c:v>42.57899999827756</c:v>
                </c:pt>
                <c:pt idx="112">
                  <c:v>42.57899999827756</c:v>
                </c:pt>
                <c:pt idx="113">
                  <c:v>42.57899999827756</c:v>
                </c:pt>
                <c:pt idx="114">
                  <c:v>42.57899999827756</c:v>
                </c:pt>
                <c:pt idx="115">
                  <c:v>42.57899999827756</c:v>
                </c:pt>
                <c:pt idx="116">
                  <c:v>42.57899999827756</c:v>
                </c:pt>
                <c:pt idx="117">
                  <c:v>42.57899999827756</c:v>
                </c:pt>
                <c:pt idx="118">
                  <c:v>42.57899999827756</c:v>
                </c:pt>
                <c:pt idx="119">
                  <c:v>42.57899999827756</c:v>
                </c:pt>
                <c:pt idx="120">
                  <c:v>42.57899999827756</c:v>
                </c:pt>
                <c:pt idx="121">
                  <c:v>42.57899999827756</c:v>
                </c:pt>
                <c:pt idx="122">
                  <c:v>42.57899999827756</c:v>
                </c:pt>
                <c:pt idx="123">
                  <c:v>42.57899999827756</c:v>
                </c:pt>
                <c:pt idx="124">
                  <c:v>42.57899999827756</c:v>
                </c:pt>
                <c:pt idx="125">
                  <c:v>42.57899999827756</c:v>
                </c:pt>
                <c:pt idx="126">
                  <c:v>42.57899999827756</c:v>
                </c:pt>
                <c:pt idx="127">
                  <c:v>42.57899999827756</c:v>
                </c:pt>
                <c:pt idx="128">
                  <c:v>42.57899999827756</c:v>
                </c:pt>
                <c:pt idx="129">
                  <c:v>42.57899999827756</c:v>
                </c:pt>
                <c:pt idx="130">
                  <c:v>42.57899999827756</c:v>
                </c:pt>
                <c:pt idx="131">
                  <c:v>42.57899999827756</c:v>
                </c:pt>
                <c:pt idx="132">
                  <c:v>42.57899999827756</c:v>
                </c:pt>
                <c:pt idx="133">
                  <c:v>42.57899999827756</c:v>
                </c:pt>
                <c:pt idx="134">
                  <c:v>42.57899999827756</c:v>
                </c:pt>
                <c:pt idx="135">
                  <c:v>42.57899999827756</c:v>
                </c:pt>
                <c:pt idx="136">
                  <c:v>42.57899999827756</c:v>
                </c:pt>
                <c:pt idx="137">
                  <c:v>42.57899999827756</c:v>
                </c:pt>
                <c:pt idx="138">
                  <c:v>42.57899999827756</c:v>
                </c:pt>
                <c:pt idx="139">
                  <c:v>42.57899999827756</c:v>
                </c:pt>
                <c:pt idx="140">
                  <c:v>42.57899999827756</c:v>
                </c:pt>
                <c:pt idx="141">
                  <c:v>42.57899999827756</c:v>
                </c:pt>
                <c:pt idx="142">
                  <c:v>42.57899999827756</c:v>
                </c:pt>
                <c:pt idx="143">
                  <c:v>42.57899999827756</c:v>
                </c:pt>
                <c:pt idx="144">
                  <c:v>42.57899999827756</c:v>
                </c:pt>
              </c:numCache>
            </c:numRef>
          </c:yVal>
          <c:smooth val="0"/>
          <c:extLst>
            <c:ext xmlns:c16="http://schemas.microsoft.com/office/drawing/2014/chart" uri="{C3380CC4-5D6E-409C-BE32-E72D297353CC}">
              <c16:uniqueId val="{00000000-6D9D-41C7-85B2-15334E264BF2}"/>
            </c:ext>
          </c:extLst>
        </c:ser>
        <c:ser>
          <c:idx val="0"/>
          <c:order val="1"/>
          <c:tx>
            <c:strRef>
              <c:f>Simulation_March!$BQ$2</c:f>
              <c:strCache>
                <c:ptCount val="1"/>
                <c:pt idx="0">
                  <c:v>EV1 </c:v>
                </c:pt>
              </c:strCache>
            </c:strRef>
          </c:tx>
          <c:spPr>
            <a:ln w="12700" cap="rnd">
              <a:solidFill>
                <a:schemeClr val="accent4">
                  <a:lumMod val="75000"/>
                </a:schemeClr>
              </a:solidFill>
              <a:round/>
            </a:ln>
            <a:effectLst/>
          </c:spPr>
          <c:marker>
            <c:symbol val="none"/>
          </c:marker>
          <c:xVal>
            <c:numRef>
              <c:f>Simulation_March!$A$3:$A$148</c:f>
              <c:numCache>
                <c:formatCode>m/d/yyyy\ h:mm</c:formatCode>
                <c:ptCount val="146"/>
                <c:pt idx="0">
                  <c:v>44641.25</c:v>
                </c:pt>
                <c:pt idx="1">
                  <c:v>44641.253472222219</c:v>
                </c:pt>
                <c:pt idx="2">
                  <c:v>44641.256944444445</c:v>
                </c:pt>
                <c:pt idx="3">
                  <c:v>44641.260416666664</c:v>
                </c:pt>
                <c:pt idx="4">
                  <c:v>44641.263888888891</c:v>
                </c:pt>
                <c:pt idx="5">
                  <c:v>44641.267361111109</c:v>
                </c:pt>
                <c:pt idx="6">
                  <c:v>44641.270833333336</c:v>
                </c:pt>
                <c:pt idx="7">
                  <c:v>44641.274305555555</c:v>
                </c:pt>
                <c:pt idx="8">
                  <c:v>44641.277777777781</c:v>
                </c:pt>
                <c:pt idx="9">
                  <c:v>44641.28125</c:v>
                </c:pt>
                <c:pt idx="10">
                  <c:v>44641.284722222219</c:v>
                </c:pt>
                <c:pt idx="11">
                  <c:v>44641.288194444445</c:v>
                </c:pt>
                <c:pt idx="12">
                  <c:v>44641.291666666664</c:v>
                </c:pt>
                <c:pt idx="13">
                  <c:v>44641.295138888891</c:v>
                </c:pt>
                <c:pt idx="14">
                  <c:v>44641.298611111109</c:v>
                </c:pt>
                <c:pt idx="15">
                  <c:v>44641.302083333336</c:v>
                </c:pt>
                <c:pt idx="16">
                  <c:v>44641.305555555555</c:v>
                </c:pt>
                <c:pt idx="17">
                  <c:v>44641.309027777781</c:v>
                </c:pt>
                <c:pt idx="18">
                  <c:v>44641.3125</c:v>
                </c:pt>
                <c:pt idx="19">
                  <c:v>44641.315972222219</c:v>
                </c:pt>
                <c:pt idx="20">
                  <c:v>44641.319444444445</c:v>
                </c:pt>
                <c:pt idx="21">
                  <c:v>44641.322916666664</c:v>
                </c:pt>
                <c:pt idx="22">
                  <c:v>44641.326388888891</c:v>
                </c:pt>
                <c:pt idx="23">
                  <c:v>44641.329861111109</c:v>
                </c:pt>
                <c:pt idx="24">
                  <c:v>44641.333333333336</c:v>
                </c:pt>
                <c:pt idx="25">
                  <c:v>44641.336805555555</c:v>
                </c:pt>
                <c:pt idx="26">
                  <c:v>44641.340277777781</c:v>
                </c:pt>
                <c:pt idx="27">
                  <c:v>44641.34375</c:v>
                </c:pt>
                <c:pt idx="28">
                  <c:v>44641.347222222219</c:v>
                </c:pt>
                <c:pt idx="29">
                  <c:v>44641.350694444445</c:v>
                </c:pt>
                <c:pt idx="30">
                  <c:v>44641.354166666664</c:v>
                </c:pt>
                <c:pt idx="31">
                  <c:v>44641.357638888891</c:v>
                </c:pt>
                <c:pt idx="32">
                  <c:v>44641.361111111109</c:v>
                </c:pt>
                <c:pt idx="33">
                  <c:v>44641.364583333336</c:v>
                </c:pt>
                <c:pt idx="34">
                  <c:v>44641.368055555555</c:v>
                </c:pt>
                <c:pt idx="35">
                  <c:v>44641.371527777781</c:v>
                </c:pt>
                <c:pt idx="36">
                  <c:v>44641.375</c:v>
                </c:pt>
                <c:pt idx="37">
                  <c:v>44641.378472222219</c:v>
                </c:pt>
                <c:pt idx="38">
                  <c:v>44641.381944444445</c:v>
                </c:pt>
                <c:pt idx="39">
                  <c:v>44641.385416666664</c:v>
                </c:pt>
                <c:pt idx="40">
                  <c:v>44641.388888888891</c:v>
                </c:pt>
                <c:pt idx="41">
                  <c:v>44641.392361111109</c:v>
                </c:pt>
                <c:pt idx="42">
                  <c:v>44641.395833333336</c:v>
                </c:pt>
                <c:pt idx="43">
                  <c:v>44641.399305555555</c:v>
                </c:pt>
                <c:pt idx="44">
                  <c:v>44641.402777777781</c:v>
                </c:pt>
                <c:pt idx="45">
                  <c:v>44641.40625</c:v>
                </c:pt>
                <c:pt idx="46">
                  <c:v>44641.409722222219</c:v>
                </c:pt>
                <c:pt idx="47">
                  <c:v>44641.413194444445</c:v>
                </c:pt>
                <c:pt idx="48">
                  <c:v>44641.416666666664</c:v>
                </c:pt>
                <c:pt idx="49">
                  <c:v>44641.420138888891</c:v>
                </c:pt>
                <c:pt idx="50">
                  <c:v>44641.423611111109</c:v>
                </c:pt>
                <c:pt idx="51">
                  <c:v>44641.427083333336</c:v>
                </c:pt>
                <c:pt idx="52">
                  <c:v>44641.430555555555</c:v>
                </c:pt>
                <c:pt idx="53">
                  <c:v>44641.434027777781</c:v>
                </c:pt>
                <c:pt idx="54">
                  <c:v>44641.4375</c:v>
                </c:pt>
                <c:pt idx="55">
                  <c:v>44641.440972222219</c:v>
                </c:pt>
                <c:pt idx="56">
                  <c:v>44641.444444444445</c:v>
                </c:pt>
                <c:pt idx="57">
                  <c:v>44641.447916666664</c:v>
                </c:pt>
                <c:pt idx="58">
                  <c:v>44641.451388888891</c:v>
                </c:pt>
                <c:pt idx="59">
                  <c:v>44641.454861111109</c:v>
                </c:pt>
                <c:pt idx="60">
                  <c:v>44641.458333333336</c:v>
                </c:pt>
                <c:pt idx="61">
                  <c:v>44641.461805555555</c:v>
                </c:pt>
                <c:pt idx="62">
                  <c:v>44641.465277777781</c:v>
                </c:pt>
                <c:pt idx="63">
                  <c:v>44641.46875</c:v>
                </c:pt>
                <c:pt idx="64">
                  <c:v>44641.472222222219</c:v>
                </c:pt>
                <c:pt idx="65">
                  <c:v>44641.475694444445</c:v>
                </c:pt>
                <c:pt idx="66">
                  <c:v>44641.479166666664</c:v>
                </c:pt>
                <c:pt idx="67">
                  <c:v>44641.482638888891</c:v>
                </c:pt>
                <c:pt idx="68">
                  <c:v>44641.486111111109</c:v>
                </c:pt>
                <c:pt idx="69">
                  <c:v>44641.489583333336</c:v>
                </c:pt>
                <c:pt idx="70">
                  <c:v>44641.493055555555</c:v>
                </c:pt>
                <c:pt idx="71">
                  <c:v>44641.496527777781</c:v>
                </c:pt>
                <c:pt idx="72">
                  <c:v>44641.5</c:v>
                </c:pt>
                <c:pt idx="73">
                  <c:v>44641.503472222219</c:v>
                </c:pt>
                <c:pt idx="74">
                  <c:v>44641.506944444445</c:v>
                </c:pt>
                <c:pt idx="75">
                  <c:v>44641.510416666664</c:v>
                </c:pt>
                <c:pt idx="76">
                  <c:v>44641.513888888891</c:v>
                </c:pt>
                <c:pt idx="77">
                  <c:v>44641.517361111109</c:v>
                </c:pt>
                <c:pt idx="78">
                  <c:v>44641.520833333336</c:v>
                </c:pt>
                <c:pt idx="79">
                  <c:v>44641.524305555555</c:v>
                </c:pt>
                <c:pt idx="80">
                  <c:v>44641.527777777781</c:v>
                </c:pt>
                <c:pt idx="81">
                  <c:v>44641.53125</c:v>
                </c:pt>
                <c:pt idx="82">
                  <c:v>44641.534722222219</c:v>
                </c:pt>
                <c:pt idx="83">
                  <c:v>44641.538194444445</c:v>
                </c:pt>
                <c:pt idx="84">
                  <c:v>44641.541666666664</c:v>
                </c:pt>
                <c:pt idx="85">
                  <c:v>44641.545138888891</c:v>
                </c:pt>
                <c:pt idx="86">
                  <c:v>44641.548611111109</c:v>
                </c:pt>
                <c:pt idx="87">
                  <c:v>44641.552083333336</c:v>
                </c:pt>
                <c:pt idx="88">
                  <c:v>44641.555555555555</c:v>
                </c:pt>
                <c:pt idx="89">
                  <c:v>44641.559027777781</c:v>
                </c:pt>
                <c:pt idx="90">
                  <c:v>44641.5625</c:v>
                </c:pt>
                <c:pt idx="91">
                  <c:v>44641.565972222219</c:v>
                </c:pt>
                <c:pt idx="92">
                  <c:v>44641.569444444445</c:v>
                </c:pt>
                <c:pt idx="93">
                  <c:v>44641.572916666664</c:v>
                </c:pt>
                <c:pt idx="94">
                  <c:v>44641.576388888891</c:v>
                </c:pt>
                <c:pt idx="95">
                  <c:v>44641.579861111109</c:v>
                </c:pt>
                <c:pt idx="96">
                  <c:v>44641.583333333336</c:v>
                </c:pt>
                <c:pt idx="97">
                  <c:v>44641.586805555555</c:v>
                </c:pt>
                <c:pt idx="98">
                  <c:v>44641.590277777781</c:v>
                </c:pt>
                <c:pt idx="99">
                  <c:v>44641.59375</c:v>
                </c:pt>
                <c:pt idx="100">
                  <c:v>44641.597222222219</c:v>
                </c:pt>
                <c:pt idx="101">
                  <c:v>44641.600694444445</c:v>
                </c:pt>
                <c:pt idx="102">
                  <c:v>44641.604166666664</c:v>
                </c:pt>
                <c:pt idx="103">
                  <c:v>44641.607638888891</c:v>
                </c:pt>
                <c:pt idx="104">
                  <c:v>44641.611111111109</c:v>
                </c:pt>
                <c:pt idx="105">
                  <c:v>44641.614583333336</c:v>
                </c:pt>
                <c:pt idx="106">
                  <c:v>44641.618055555555</c:v>
                </c:pt>
                <c:pt idx="107">
                  <c:v>44641.621527777781</c:v>
                </c:pt>
                <c:pt idx="108">
                  <c:v>44641.625</c:v>
                </c:pt>
                <c:pt idx="109">
                  <c:v>44641.628472222219</c:v>
                </c:pt>
                <c:pt idx="110">
                  <c:v>44641.631944444445</c:v>
                </c:pt>
                <c:pt idx="111">
                  <c:v>44641.635416666664</c:v>
                </c:pt>
                <c:pt idx="112">
                  <c:v>44641.638888888891</c:v>
                </c:pt>
                <c:pt idx="113">
                  <c:v>44641.642361111109</c:v>
                </c:pt>
                <c:pt idx="114">
                  <c:v>44641.645833333336</c:v>
                </c:pt>
                <c:pt idx="115">
                  <c:v>44641.649305555555</c:v>
                </c:pt>
                <c:pt idx="116">
                  <c:v>44641.652777777781</c:v>
                </c:pt>
                <c:pt idx="117">
                  <c:v>44641.65625</c:v>
                </c:pt>
                <c:pt idx="118">
                  <c:v>44641.659722222219</c:v>
                </c:pt>
                <c:pt idx="119">
                  <c:v>44641.663194444445</c:v>
                </c:pt>
                <c:pt idx="120">
                  <c:v>44641.666666666664</c:v>
                </c:pt>
                <c:pt idx="121">
                  <c:v>44641.670138888891</c:v>
                </c:pt>
                <c:pt idx="122">
                  <c:v>44641.673611111109</c:v>
                </c:pt>
                <c:pt idx="123">
                  <c:v>44641.677083333336</c:v>
                </c:pt>
                <c:pt idx="124">
                  <c:v>44641.680555555555</c:v>
                </c:pt>
                <c:pt idx="125">
                  <c:v>44641.684027777781</c:v>
                </c:pt>
                <c:pt idx="126">
                  <c:v>44641.6875</c:v>
                </c:pt>
                <c:pt idx="127">
                  <c:v>44641.690972222219</c:v>
                </c:pt>
                <c:pt idx="128">
                  <c:v>44641.694444444445</c:v>
                </c:pt>
                <c:pt idx="129">
                  <c:v>44641.697916666664</c:v>
                </c:pt>
                <c:pt idx="130">
                  <c:v>44641.701388888891</c:v>
                </c:pt>
                <c:pt idx="131">
                  <c:v>44641.704861111109</c:v>
                </c:pt>
                <c:pt idx="132">
                  <c:v>44641.708333333336</c:v>
                </c:pt>
                <c:pt idx="133">
                  <c:v>44641.711805555555</c:v>
                </c:pt>
                <c:pt idx="134">
                  <c:v>44641.715277777781</c:v>
                </c:pt>
                <c:pt idx="135">
                  <c:v>44641.71875</c:v>
                </c:pt>
                <c:pt idx="136">
                  <c:v>44641.722222222219</c:v>
                </c:pt>
                <c:pt idx="137">
                  <c:v>44641.725694444445</c:v>
                </c:pt>
                <c:pt idx="138">
                  <c:v>44641.729166666664</c:v>
                </c:pt>
                <c:pt idx="139">
                  <c:v>44641.732638888891</c:v>
                </c:pt>
                <c:pt idx="140">
                  <c:v>44641.736111111109</c:v>
                </c:pt>
                <c:pt idx="141">
                  <c:v>44641.739583333336</c:v>
                </c:pt>
                <c:pt idx="142">
                  <c:v>44641.743055555555</c:v>
                </c:pt>
                <c:pt idx="143">
                  <c:v>44641.746527777781</c:v>
                </c:pt>
                <c:pt idx="144">
                  <c:v>44641.75</c:v>
                </c:pt>
              </c:numCache>
            </c:numRef>
          </c:xVal>
          <c:yVal>
            <c:numRef>
              <c:f>Simulation_March!$BQ$3:$BQ$147</c:f>
              <c:numCache>
                <c:formatCode>General</c:formatCode>
                <c:ptCount val="14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0.15769999845946001</c:v>
                </c:pt>
                <c:pt idx="31">
                  <c:v>0.31539999691912252</c:v>
                </c:pt>
                <c:pt idx="32">
                  <c:v>0.4730999953829067</c:v>
                </c:pt>
                <c:pt idx="33">
                  <c:v>0.63079999384491581</c:v>
                </c:pt>
                <c:pt idx="34">
                  <c:v>0.78849999230640089</c:v>
                </c:pt>
                <c:pt idx="35">
                  <c:v>0.94619999076368</c:v>
                </c:pt>
                <c:pt idx="36">
                  <c:v>1.1038999892273409</c:v>
                </c:pt>
                <c:pt idx="37">
                  <c:v>1.2615999876643551</c:v>
                </c:pt>
                <c:pt idx="38">
                  <c:v>1.4192999861017135</c:v>
                </c:pt>
                <c:pt idx="39">
                  <c:v>1.5770000143244161</c:v>
                </c:pt>
                <c:pt idx="40">
                  <c:v>1.7347000127880252</c:v>
                </c:pt>
                <c:pt idx="41">
                  <c:v>1.8924000112545918</c:v>
                </c:pt>
                <c:pt idx="42">
                  <c:v>2.0501000097193036</c:v>
                </c:pt>
                <c:pt idx="43">
                  <c:v>2.2078000081799796</c:v>
                </c:pt>
                <c:pt idx="44">
                  <c:v>2.3655000066455614</c:v>
                </c:pt>
                <c:pt idx="45">
                  <c:v>2.523200005081748</c:v>
                </c:pt>
                <c:pt idx="46">
                  <c:v>2.6809000035200481</c:v>
                </c:pt>
                <c:pt idx="47">
                  <c:v>2.8386000019575941</c:v>
                </c:pt>
                <c:pt idx="48">
                  <c:v>2.99630000040605</c:v>
                </c:pt>
                <c:pt idx="49">
                  <c:v>3.1539999988566234</c:v>
                </c:pt>
                <c:pt idx="50">
                  <c:v>3.3117000535379386</c:v>
                </c:pt>
                <c:pt idx="51">
                  <c:v>3.4694000519876345</c:v>
                </c:pt>
                <c:pt idx="52">
                  <c:v>3.6271000504390205</c:v>
                </c:pt>
                <c:pt idx="53">
                  <c:v>3.7848000488942479</c:v>
                </c:pt>
                <c:pt idx="54">
                  <c:v>3.9425000473939678</c:v>
                </c:pt>
                <c:pt idx="55">
                  <c:v>4.1002001047370555</c:v>
                </c:pt>
                <c:pt idx="56">
                  <c:v>4.2579001032408152</c:v>
                </c:pt>
                <c:pt idx="57">
                  <c:v>4.415600101744416</c:v>
                </c:pt>
                <c:pt idx="58">
                  <c:v>4.5733001615688824</c:v>
                </c:pt>
                <c:pt idx="59">
                  <c:v>4.7310002205806105</c:v>
                </c:pt>
                <c:pt idx="60">
                  <c:v>4.8887002191071103</c:v>
                </c:pt>
                <c:pt idx="61">
                  <c:v>5.0464002897034588</c:v>
                </c:pt>
                <c:pt idx="62">
                  <c:v>5.5720668211111803</c:v>
                </c:pt>
                <c:pt idx="63">
                  <c:v>6.0977333551819228</c:v>
                </c:pt>
                <c:pt idx="64">
                  <c:v>6.491236699596608</c:v>
                </c:pt>
                <c:pt idx="65">
                  <c:v>7.0169033669797543</c:v>
                </c:pt>
                <c:pt idx="66">
                  <c:v>7.5425671008230797</c:v>
                </c:pt>
                <c:pt idx="67">
                  <c:v>7.7002670993148303</c:v>
                </c:pt>
                <c:pt idx="68">
                  <c:v>7.8579670977847771</c:v>
                </c:pt>
                <c:pt idx="69">
                  <c:v>8.0156670962776424</c:v>
                </c:pt>
                <c:pt idx="70">
                  <c:v>8.5413337680501282</c:v>
                </c:pt>
                <c:pt idx="71">
                  <c:v>9.0670004398251418</c:v>
                </c:pt>
                <c:pt idx="72">
                  <c:v>9.5926671116026867</c:v>
                </c:pt>
                <c:pt idx="73">
                  <c:v>10.118333783382473</c:v>
                </c:pt>
                <c:pt idx="74">
                  <c:v>10.644000455165056</c:v>
                </c:pt>
                <c:pt idx="75">
                  <c:v>11.169667126950181</c:v>
                </c:pt>
                <c:pt idx="76">
                  <c:v>11.695333798737833</c:v>
                </c:pt>
                <c:pt idx="77">
                  <c:v>12.221000470528017</c:v>
                </c:pt>
                <c:pt idx="78">
                  <c:v>12.746667107982862</c:v>
                </c:pt>
                <c:pt idx="79">
                  <c:v>13.272333779777247</c:v>
                </c:pt>
                <c:pt idx="80">
                  <c:v>13.798000451574181</c:v>
                </c:pt>
                <c:pt idx="81">
                  <c:v>14.323667123322743</c:v>
                </c:pt>
                <c:pt idx="82">
                  <c:v>14.84933376260617</c:v>
                </c:pt>
                <c:pt idx="83">
                  <c:v>15.375000421102893</c:v>
                </c:pt>
                <c:pt idx="84">
                  <c:v>15.900667092905994</c:v>
                </c:pt>
                <c:pt idx="85">
                  <c:v>16.426333764711035</c:v>
                </c:pt>
                <c:pt idx="86">
                  <c:v>16.952000436519416</c:v>
                </c:pt>
                <c:pt idx="87">
                  <c:v>17.477667108329491</c:v>
                </c:pt>
                <c:pt idx="88">
                  <c:v>18.003333780143407</c:v>
                </c:pt>
                <c:pt idx="89">
                  <c:v>18.52900045195835</c:v>
                </c:pt>
                <c:pt idx="90">
                  <c:v>19.054667120892539</c:v>
                </c:pt>
                <c:pt idx="91">
                  <c:v>19.580333792709027</c:v>
                </c:pt>
                <c:pt idx="92">
                  <c:v>20.106000464528993</c:v>
                </c:pt>
                <c:pt idx="93">
                  <c:v>20.631667135156569</c:v>
                </c:pt>
                <c:pt idx="94">
                  <c:v>21.157333806976233</c:v>
                </c:pt>
                <c:pt idx="95">
                  <c:v>21.683000478660894</c:v>
                </c:pt>
                <c:pt idx="96">
                  <c:v>22.208667150486338</c:v>
                </c:pt>
                <c:pt idx="97">
                  <c:v>22.734333822315637</c:v>
                </c:pt>
                <c:pt idx="98">
                  <c:v>23.260000494147839</c:v>
                </c:pt>
                <c:pt idx="99">
                  <c:v>23.785667165982947</c:v>
                </c:pt>
                <c:pt idx="100">
                  <c:v>24.311333837647744</c:v>
                </c:pt>
                <c:pt idx="101">
                  <c:v>24.837000509482923</c:v>
                </c:pt>
                <c:pt idx="102">
                  <c:v>25.362667181277306</c:v>
                </c:pt>
                <c:pt idx="103">
                  <c:v>25.888333853069703</c:v>
                </c:pt>
                <c:pt idx="104">
                  <c:v>26.414000524862963</c:v>
                </c:pt>
                <c:pt idx="105">
                  <c:v>26.939667196654828</c:v>
                </c:pt>
                <c:pt idx="106">
                  <c:v>27.465333868445761</c:v>
                </c:pt>
                <c:pt idx="107">
                  <c:v>27.991000540235962</c:v>
                </c:pt>
                <c:pt idx="108">
                  <c:v>28.516667212025769</c:v>
                </c:pt>
                <c:pt idx="109">
                  <c:v>29.042333883814354</c:v>
                </c:pt>
                <c:pt idx="110">
                  <c:v>29.568000555598896</c:v>
                </c:pt>
                <c:pt idx="111">
                  <c:v>30.093667227472068</c:v>
                </c:pt>
                <c:pt idx="112">
                  <c:v>30.619333899243454</c:v>
                </c:pt>
                <c:pt idx="113">
                  <c:v>31.145000571018048</c:v>
                </c:pt>
                <c:pt idx="114">
                  <c:v>31.670667242889383</c:v>
                </c:pt>
                <c:pt idx="115">
                  <c:v>32.196333914761425</c:v>
                </c:pt>
                <c:pt idx="116">
                  <c:v>32.722000586633108</c:v>
                </c:pt>
                <c:pt idx="117">
                  <c:v>33.247667258504123</c:v>
                </c:pt>
                <c:pt idx="118">
                  <c:v>33.773333930374591</c:v>
                </c:pt>
                <c:pt idx="119">
                  <c:v>34.299000602244909</c:v>
                </c:pt>
                <c:pt idx="120">
                  <c:v>34.824667272989849</c:v>
                </c:pt>
                <c:pt idx="121">
                  <c:v>35.350333943801338</c:v>
                </c:pt>
                <c:pt idx="122">
                  <c:v>35.876000614602411</c:v>
                </c:pt>
                <c:pt idx="123">
                  <c:v>36.401667284941851</c:v>
                </c:pt>
                <c:pt idx="124">
                  <c:v>36.927333955107336</c:v>
                </c:pt>
                <c:pt idx="125">
                  <c:v>37.453000446761706</c:v>
                </c:pt>
                <c:pt idx="126">
                  <c:v>37.978667116355219</c:v>
                </c:pt>
                <c:pt idx="127">
                  <c:v>38.504333786864123</c:v>
                </c:pt>
                <c:pt idx="128">
                  <c:v>39.030000457384091</c:v>
                </c:pt>
                <c:pt idx="129">
                  <c:v>39.030000457384091</c:v>
                </c:pt>
                <c:pt idx="130">
                  <c:v>39.030000457384091</c:v>
                </c:pt>
                <c:pt idx="131">
                  <c:v>39.030000457384091</c:v>
                </c:pt>
                <c:pt idx="132">
                  <c:v>39.030000457384091</c:v>
                </c:pt>
                <c:pt idx="133">
                  <c:v>39.030000457384091</c:v>
                </c:pt>
                <c:pt idx="134">
                  <c:v>39.030000457384091</c:v>
                </c:pt>
                <c:pt idx="135">
                  <c:v>39.030000457384091</c:v>
                </c:pt>
                <c:pt idx="136">
                  <c:v>39.030000457384091</c:v>
                </c:pt>
                <c:pt idx="137">
                  <c:v>39.030000457384091</c:v>
                </c:pt>
                <c:pt idx="138">
                  <c:v>39.030000457384091</c:v>
                </c:pt>
                <c:pt idx="139">
                  <c:v>39.030000457384091</c:v>
                </c:pt>
                <c:pt idx="140">
                  <c:v>39.030000457384091</c:v>
                </c:pt>
                <c:pt idx="141">
                  <c:v>39.030000457384091</c:v>
                </c:pt>
                <c:pt idx="142">
                  <c:v>39.030000457384091</c:v>
                </c:pt>
                <c:pt idx="143">
                  <c:v>39.030000457384091</c:v>
                </c:pt>
                <c:pt idx="144">
                  <c:v>39.030000457384091</c:v>
                </c:pt>
              </c:numCache>
            </c:numRef>
          </c:yVal>
          <c:smooth val="0"/>
          <c:extLst>
            <c:ext xmlns:c16="http://schemas.microsoft.com/office/drawing/2014/chart" uri="{C3380CC4-5D6E-409C-BE32-E72D297353CC}">
              <c16:uniqueId val="{00000001-6D9D-41C7-85B2-15334E264BF2}"/>
            </c:ext>
          </c:extLst>
        </c:ser>
        <c:ser>
          <c:idx val="4"/>
          <c:order val="2"/>
          <c:tx>
            <c:strRef>
              <c:f>Simulation_March!$BE$2</c:f>
              <c:strCache>
                <c:ptCount val="1"/>
                <c:pt idx="0">
                  <c:v>EV2 </c:v>
                </c:pt>
              </c:strCache>
            </c:strRef>
          </c:tx>
          <c:spPr>
            <a:ln w="12700">
              <a:solidFill>
                <a:schemeClr val="accent1"/>
              </a:solidFill>
            </a:ln>
          </c:spPr>
          <c:marker>
            <c:symbol val="none"/>
          </c:marker>
          <c:xVal>
            <c:numRef>
              <c:f>Simulation_March!$A$3:$A$148</c:f>
              <c:numCache>
                <c:formatCode>m/d/yyyy\ h:mm</c:formatCode>
                <c:ptCount val="146"/>
                <c:pt idx="0">
                  <c:v>44641.25</c:v>
                </c:pt>
                <c:pt idx="1">
                  <c:v>44641.253472222219</c:v>
                </c:pt>
                <c:pt idx="2">
                  <c:v>44641.256944444445</c:v>
                </c:pt>
                <c:pt idx="3">
                  <c:v>44641.260416666664</c:v>
                </c:pt>
                <c:pt idx="4">
                  <c:v>44641.263888888891</c:v>
                </c:pt>
                <c:pt idx="5">
                  <c:v>44641.267361111109</c:v>
                </c:pt>
                <c:pt idx="6">
                  <c:v>44641.270833333336</c:v>
                </c:pt>
                <c:pt idx="7">
                  <c:v>44641.274305555555</c:v>
                </c:pt>
                <c:pt idx="8">
                  <c:v>44641.277777777781</c:v>
                </c:pt>
                <c:pt idx="9">
                  <c:v>44641.28125</c:v>
                </c:pt>
                <c:pt idx="10">
                  <c:v>44641.284722222219</c:v>
                </c:pt>
                <c:pt idx="11">
                  <c:v>44641.288194444445</c:v>
                </c:pt>
                <c:pt idx="12">
                  <c:v>44641.291666666664</c:v>
                </c:pt>
                <c:pt idx="13">
                  <c:v>44641.295138888891</c:v>
                </c:pt>
                <c:pt idx="14">
                  <c:v>44641.298611111109</c:v>
                </c:pt>
                <c:pt idx="15">
                  <c:v>44641.302083333336</c:v>
                </c:pt>
                <c:pt idx="16">
                  <c:v>44641.305555555555</c:v>
                </c:pt>
                <c:pt idx="17">
                  <c:v>44641.309027777781</c:v>
                </c:pt>
                <c:pt idx="18">
                  <c:v>44641.3125</c:v>
                </c:pt>
                <c:pt idx="19">
                  <c:v>44641.315972222219</c:v>
                </c:pt>
                <c:pt idx="20">
                  <c:v>44641.319444444445</c:v>
                </c:pt>
                <c:pt idx="21">
                  <c:v>44641.322916666664</c:v>
                </c:pt>
                <c:pt idx="22">
                  <c:v>44641.326388888891</c:v>
                </c:pt>
                <c:pt idx="23">
                  <c:v>44641.329861111109</c:v>
                </c:pt>
                <c:pt idx="24">
                  <c:v>44641.333333333336</c:v>
                </c:pt>
                <c:pt idx="25">
                  <c:v>44641.336805555555</c:v>
                </c:pt>
                <c:pt idx="26">
                  <c:v>44641.340277777781</c:v>
                </c:pt>
                <c:pt idx="27">
                  <c:v>44641.34375</c:v>
                </c:pt>
                <c:pt idx="28">
                  <c:v>44641.347222222219</c:v>
                </c:pt>
                <c:pt idx="29">
                  <c:v>44641.350694444445</c:v>
                </c:pt>
                <c:pt idx="30">
                  <c:v>44641.354166666664</c:v>
                </c:pt>
                <c:pt idx="31">
                  <c:v>44641.357638888891</c:v>
                </c:pt>
                <c:pt idx="32">
                  <c:v>44641.361111111109</c:v>
                </c:pt>
                <c:pt idx="33">
                  <c:v>44641.364583333336</c:v>
                </c:pt>
                <c:pt idx="34">
                  <c:v>44641.368055555555</c:v>
                </c:pt>
                <c:pt idx="35">
                  <c:v>44641.371527777781</c:v>
                </c:pt>
                <c:pt idx="36">
                  <c:v>44641.375</c:v>
                </c:pt>
                <c:pt idx="37">
                  <c:v>44641.378472222219</c:v>
                </c:pt>
                <c:pt idx="38">
                  <c:v>44641.381944444445</c:v>
                </c:pt>
                <c:pt idx="39">
                  <c:v>44641.385416666664</c:v>
                </c:pt>
                <c:pt idx="40">
                  <c:v>44641.388888888891</c:v>
                </c:pt>
                <c:pt idx="41">
                  <c:v>44641.392361111109</c:v>
                </c:pt>
                <c:pt idx="42">
                  <c:v>44641.395833333336</c:v>
                </c:pt>
                <c:pt idx="43">
                  <c:v>44641.399305555555</c:v>
                </c:pt>
                <c:pt idx="44">
                  <c:v>44641.402777777781</c:v>
                </c:pt>
                <c:pt idx="45">
                  <c:v>44641.40625</c:v>
                </c:pt>
                <c:pt idx="46">
                  <c:v>44641.409722222219</c:v>
                </c:pt>
                <c:pt idx="47">
                  <c:v>44641.413194444445</c:v>
                </c:pt>
                <c:pt idx="48">
                  <c:v>44641.416666666664</c:v>
                </c:pt>
                <c:pt idx="49">
                  <c:v>44641.420138888891</c:v>
                </c:pt>
                <c:pt idx="50">
                  <c:v>44641.423611111109</c:v>
                </c:pt>
                <c:pt idx="51">
                  <c:v>44641.427083333336</c:v>
                </c:pt>
                <c:pt idx="52">
                  <c:v>44641.430555555555</c:v>
                </c:pt>
                <c:pt idx="53">
                  <c:v>44641.434027777781</c:v>
                </c:pt>
                <c:pt idx="54">
                  <c:v>44641.4375</c:v>
                </c:pt>
                <c:pt idx="55">
                  <c:v>44641.440972222219</c:v>
                </c:pt>
                <c:pt idx="56">
                  <c:v>44641.444444444445</c:v>
                </c:pt>
                <c:pt idx="57">
                  <c:v>44641.447916666664</c:v>
                </c:pt>
                <c:pt idx="58">
                  <c:v>44641.451388888891</c:v>
                </c:pt>
                <c:pt idx="59">
                  <c:v>44641.454861111109</c:v>
                </c:pt>
                <c:pt idx="60">
                  <c:v>44641.458333333336</c:v>
                </c:pt>
                <c:pt idx="61">
                  <c:v>44641.461805555555</c:v>
                </c:pt>
                <c:pt idx="62">
                  <c:v>44641.465277777781</c:v>
                </c:pt>
                <c:pt idx="63">
                  <c:v>44641.46875</c:v>
                </c:pt>
                <c:pt idx="64">
                  <c:v>44641.472222222219</c:v>
                </c:pt>
                <c:pt idx="65">
                  <c:v>44641.475694444445</c:v>
                </c:pt>
                <c:pt idx="66">
                  <c:v>44641.479166666664</c:v>
                </c:pt>
                <c:pt idx="67">
                  <c:v>44641.482638888891</c:v>
                </c:pt>
                <c:pt idx="68">
                  <c:v>44641.486111111109</c:v>
                </c:pt>
                <c:pt idx="69">
                  <c:v>44641.489583333336</c:v>
                </c:pt>
                <c:pt idx="70">
                  <c:v>44641.493055555555</c:v>
                </c:pt>
                <c:pt idx="71">
                  <c:v>44641.496527777781</c:v>
                </c:pt>
                <c:pt idx="72">
                  <c:v>44641.5</c:v>
                </c:pt>
                <c:pt idx="73">
                  <c:v>44641.503472222219</c:v>
                </c:pt>
                <c:pt idx="74">
                  <c:v>44641.506944444445</c:v>
                </c:pt>
                <c:pt idx="75">
                  <c:v>44641.510416666664</c:v>
                </c:pt>
                <c:pt idx="76">
                  <c:v>44641.513888888891</c:v>
                </c:pt>
                <c:pt idx="77">
                  <c:v>44641.517361111109</c:v>
                </c:pt>
                <c:pt idx="78">
                  <c:v>44641.520833333336</c:v>
                </c:pt>
                <c:pt idx="79">
                  <c:v>44641.524305555555</c:v>
                </c:pt>
                <c:pt idx="80">
                  <c:v>44641.527777777781</c:v>
                </c:pt>
                <c:pt idx="81">
                  <c:v>44641.53125</c:v>
                </c:pt>
                <c:pt idx="82">
                  <c:v>44641.534722222219</c:v>
                </c:pt>
                <c:pt idx="83">
                  <c:v>44641.538194444445</c:v>
                </c:pt>
                <c:pt idx="84">
                  <c:v>44641.541666666664</c:v>
                </c:pt>
                <c:pt idx="85">
                  <c:v>44641.545138888891</c:v>
                </c:pt>
                <c:pt idx="86">
                  <c:v>44641.548611111109</c:v>
                </c:pt>
                <c:pt idx="87">
                  <c:v>44641.552083333336</c:v>
                </c:pt>
                <c:pt idx="88">
                  <c:v>44641.555555555555</c:v>
                </c:pt>
                <c:pt idx="89">
                  <c:v>44641.559027777781</c:v>
                </c:pt>
                <c:pt idx="90">
                  <c:v>44641.5625</c:v>
                </c:pt>
                <c:pt idx="91">
                  <c:v>44641.565972222219</c:v>
                </c:pt>
                <c:pt idx="92">
                  <c:v>44641.569444444445</c:v>
                </c:pt>
                <c:pt idx="93">
                  <c:v>44641.572916666664</c:v>
                </c:pt>
                <c:pt idx="94">
                  <c:v>44641.576388888891</c:v>
                </c:pt>
                <c:pt idx="95">
                  <c:v>44641.579861111109</c:v>
                </c:pt>
                <c:pt idx="96">
                  <c:v>44641.583333333336</c:v>
                </c:pt>
                <c:pt idx="97">
                  <c:v>44641.586805555555</c:v>
                </c:pt>
                <c:pt idx="98">
                  <c:v>44641.590277777781</c:v>
                </c:pt>
                <c:pt idx="99">
                  <c:v>44641.59375</c:v>
                </c:pt>
                <c:pt idx="100">
                  <c:v>44641.597222222219</c:v>
                </c:pt>
                <c:pt idx="101">
                  <c:v>44641.600694444445</c:v>
                </c:pt>
                <c:pt idx="102">
                  <c:v>44641.604166666664</c:v>
                </c:pt>
                <c:pt idx="103">
                  <c:v>44641.607638888891</c:v>
                </c:pt>
                <c:pt idx="104">
                  <c:v>44641.611111111109</c:v>
                </c:pt>
                <c:pt idx="105">
                  <c:v>44641.614583333336</c:v>
                </c:pt>
                <c:pt idx="106">
                  <c:v>44641.618055555555</c:v>
                </c:pt>
                <c:pt idx="107">
                  <c:v>44641.621527777781</c:v>
                </c:pt>
                <c:pt idx="108">
                  <c:v>44641.625</c:v>
                </c:pt>
                <c:pt idx="109">
                  <c:v>44641.628472222219</c:v>
                </c:pt>
                <c:pt idx="110">
                  <c:v>44641.631944444445</c:v>
                </c:pt>
                <c:pt idx="111">
                  <c:v>44641.635416666664</c:v>
                </c:pt>
                <c:pt idx="112">
                  <c:v>44641.638888888891</c:v>
                </c:pt>
                <c:pt idx="113">
                  <c:v>44641.642361111109</c:v>
                </c:pt>
                <c:pt idx="114">
                  <c:v>44641.645833333336</c:v>
                </c:pt>
                <c:pt idx="115">
                  <c:v>44641.649305555555</c:v>
                </c:pt>
                <c:pt idx="116">
                  <c:v>44641.652777777781</c:v>
                </c:pt>
                <c:pt idx="117">
                  <c:v>44641.65625</c:v>
                </c:pt>
                <c:pt idx="118">
                  <c:v>44641.659722222219</c:v>
                </c:pt>
                <c:pt idx="119">
                  <c:v>44641.663194444445</c:v>
                </c:pt>
                <c:pt idx="120">
                  <c:v>44641.666666666664</c:v>
                </c:pt>
                <c:pt idx="121">
                  <c:v>44641.670138888891</c:v>
                </c:pt>
                <c:pt idx="122">
                  <c:v>44641.673611111109</c:v>
                </c:pt>
                <c:pt idx="123">
                  <c:v>44641.677083333336</c:v>
                </c:pt>
                <c:pt idx="124">
                  <c:v>44641.680555555555</c:v>
                </c:pt>
                <c:pt idx="125">
                  <c:v>44641.684027777781</c:v>
                </c:pt>
                <c:pt idx="126">
                  <c:v>44641.6875</c:v>
                </c:pt>
                <c:pt idx="127">
                  <c:v>44641.690972222219</c:v>
                </c:pt>
                <c:pt idx="128">
                  <c:v>44641.694444444445</c:v>
                </c:pt>
                <c:pt idx="129">
                  <c:v>44641.697916666664</c:v>
                </c:pt>
                <c:pt idx="130">
                  <c:v>44641.701388888891</c:v>
                </c:pt>
                <c:pt idx="131">
                  <c:v>44641.704861111109</c:v>
                </c:pt>
                <c:pt idx="132">
                  <c:v>44641.708333333336</c:v>
                </c:pt>
                <c:pt idx="133">
                  <c:v>44641.711805555555</c:v>
                </c:pt>
                <c:pt idx="134">
                  <c:v>44641.715277777781</c:v>
                </c:pt>
                <c:pt idx="135">
                  <c:v>44641.71875</c:v>
                </c:pt>
                <c:pt idx="136">
                  <c:v>44641.722222222219</c:v>
                </c:pt>
                <c:pt idx="137">
                  <c:v>44641.725694444445</c:v>
                </c:pt>
                <c:pt idx="138">
                  <c:v>44641.729166666664</c:v>
                </c:pt>
                <c:pt idx="139">
                  <c:v>44641.732638888891</c:v>
                </c:pt>
                <c:pt idx="140">
                  <c:v>44641.736111111109</c:v>
                </c:pt>
                <c:pt idx="141">
                  <c:v>44641.739583333336</c:v>
                </c:pt>
                <c:pt idx="142">
                  <c:v>44641.743055555555</c:v>
                </c:pt>
                <c:pt idx="143">
                  <c:v>44641.746527777781</c:v>
                </c:pt>
                <c:pt idx="144">
                  <c:v>44641.75</c:v>
                </c:pt>
              </c:numCache>
            </c:numRef>
          </c:xVal>
          <c:yVal>
            <c:numRef>
              <c:f>Simulation_March!$BE$3:$BE$147</c:f>
              <c:numCache>
                <c:formatCode>General</c:formatCode>
                <c:ptCount val="14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0.15769999845824498</c:v>
                </c:pt>
                <c:pt idx="21">
                  <c:v>0.31539999697054077</c:v>
                </c:pt>
                <c:pt idx="22">
                  <c:v>0.47309999548122078</c:v>
                </c:pt>
                <c:pt idx="23">
                  <c:v>0.63079999395032826</c:v>
                </c:pt>
                <c:pt idx="24">
                  <c:v>0.78849999244793656</c:v>
                </c:pt>
                <c:pt idx="25">
                  <c:v>0.94619999094145402</c:v>
                </c:pt>
                <c:pt idx="26">
                  <c:v>1.1038999894515273</c:v>
                </c:pt>
                <c:pt idx="27">
                  <c:v>1.2615999879633097</c:v>
                </c:pt>
                <c:pt idx="28">
                  <c:v>1.4192999864739673</c:v>
                </c:pt>
                <c:pt idx="29">
                  <c:v>1.5769999849882996</c:v>
                </c:pt>
                <c:pt idx="30">
                  <c:v>1.7346999834994246</c:v>
                </c:pt>
                <c:pt idx="31">
                  <c:v>1.8923999820019346</c:v>
                </c:pt>
                <c:pt idx="32">
                  <c:v>2.0500999805267637</c:v>
                </c:pt>
                <c:pt idx="33">
                  <c:v>2.2077999790553804</c:v>
                </c:pt>
                <c:pt idx="34">
                  <c:v>2.365499977579351</c:v>
                </c:pt>
                <c:pt idx="35">
                  <c:v>2.8829996728531877</c:v>
                </c:pt>
                <c:pt idx="36">
                  <c:v>3.4086663447757495</c:v>
                </c:pt>
                <c:pt idx="37">
                  <c:v>3.9343330161801813</c:v>
                </c:pt>
                <c:pt idx="38">
                  <c:v>4.4599996878149577</c:v>
                </c:pt>
                <c:pt idx="39">
                  <c:v>4.9856663597373938</c:v>
                </c:pt>
                <c:pt idx="40">
                  <c:v>5.5113330316601159</c:v>
                </c:pt>
                <c:pt idx="41">
                  <c:v>6.0369997035334233</c:v>
                </c:pt>
                <c:pt idx="42">
                  <c:v>6.5626663753664234</c:v>
                </c:pt>
                <c:pt idx="43">
                  <c:v>7.0883330472384936</c:v>
                </c:pt>
                <c:pt idx="44">
                  <c:v>7.6139997191612352</c:v>
                </c:pt>
                <c:pt idx="45">
                  <c:v>8.1396663910123177</c:v>
                </c:pt>
                <c:pt idx="46">
                  <c:v>8.6653330627796894</c:v>
                </c:pt>
                <c:pt idx="47">
                  <c:v>9.190999733358332</c:v>
                </c:pt>
                <c:pt idx="48">
                  <c:v>9.7166664052814227</c:v>
                </c:pt>
                <c:pt idx="49">
                  <c:v>10.242333077204517</c:v>
                </c:pt>
                <c:pt idx="50">
                  <c:v>10.767999749127595</c:v>
                </c:pt>
                <c:pt idx="51">
                  <c:v>11.293666420925653</c:v>
                </c:pt>
                <c:pt idx="52">
                  <c:v>11.819333092830101</c:v>
                </c:pt>
                <c:pt idx="53">
                  <c:v>12.344999764753233</c:v>
                </c:pt>
                <c:pt idx="54">
                  <c:v>12.870666436676368</c:v>
                </c:pt>
                <c:pt idx="55">
                  <c:v>13.396333108599464</c:v>
                </c:pt>
                <c:pt idx="56">
                  <c:v>13.92199978052261</c:v>
                </c:pt>
                <c:pt idx="57">
                  <c:v>14.447666452445759</c:v>
                </c:pt>
                <c:pt idx="58">
                  <c:v>14.973333124368901</c:v>
                </c:pt>
                <c:pt idx="59">
                  <c:v>15.498999796292022</c:v>
                </c:pt>
                <c:pt idx="60">
                  <c:v>16.024666468215184</c:v>
                </c:pt>
                <c:pt idx="61">
                  <c:v>16.550333140138232</c:v>
                </c:pt>
                <c:pt idx="62">
                  <c:v>17.075999812061379</c:v>
                </c:pt>
                <c:pt idx="63">
                  <c:v>17.601666483984307</c:v>
                </c:pt>
                <c:pt idx="64">
                  <c:v>18.127333155907479</c:v>
                </c:pt>
                <c:pt idx="65">
                  <c:v>18.652999827830662</c:v>
                </c:pt>
                <c:pt idx="66">
                  <c:v>19.178666499753849</c:v>
                </c:pt>
                <c:pt idx="67">
                  <c:v>19.704333171677039</c:v>
                </c:pt>
                <c:pt idx="68">
                  <c:v>20.229999843600236</c:v>
                </c:pt>
                <c:pt idx="69">
                  <c:v>20.755666515523437</c:v>
                </c:pt>
                <c:pt idx="70">
                  <c:v>21.281333187446641</c:v>
                </c:pt>
                <c:pt idx="71">
                  <c:v>21.806999859369849</c:v>
                </c:pt>
                <c:pt idx="72">
                  <c:v>22.332666531293064</c:v>
                </c:pt>
                <c:pt idx="73">
                  <c:v>22.858333203216283</c:v>
                </c:pt>
                <c:pt idx="74">
                  <c:v>23.383999875139505</c:v>
                </c:pt>
                <c:pt idx="75">
                  <c:v>23.909666547062731</c:v>
                </c:pt>
                <c:pt idx="76">
                  <c:v>24.435333218985964</c:v>
                </c:pt>
                <c:pt idx="77">
                  <c:v>24.9609998909092</c:v>
                </c:pt>
                <c:pt idx="78">
                  <c:v>25.486666562832429</c:v>
                </c:pt>
                <c:pt idx="79">
                  <c:v>26.012333234755673</c:v>
                </c:pt>
                <c:pt idx="80">
                  <c:v>26.537999906678923</c:v>
                </c:pt>
                <c:pt idx="81">
                  <c:v>27.06366657860216</c:v>
                </c:pt>
                <c:pt idx="82">
                  <c:v>27.589333250525403</c:v>
                </c:pt>
                <c:pt idx="83">
                  <c:v>28.114999922448646</c:v>
                </c:pt>
                <c:pt idx="84">
                  <c:v>28.640666594371837</c:v>
                </c:pt>
                <c:pt idx="85">
                  <c:v>29.166333266295108</c:v>
                </c:pt>
                <c:pt idx="86">
                  <c:v>29.691999938217908</c:v>
                </c:pt>
                <c:pt idx="87">
                  <c:v>30.217666610141144</c:v>
                </c:pt>
                <c:pt idx="88">
                  <c:v>30.743333282064427</c:v>
                </c:pt>
                <c:pt idx="89">
                  <c:v>31.268999953987713</c:v>
                </c:pt>
                <c:pt idx="90">
                  <c:v>31.794666625911006</c:v>
                </c:pt>
                <c:pt idx="91">
                  <c:v>32.32033329783426</c:v>
                </c:pt>
                <c:pt idx="92">
                  <c:v>32.845999969757486</c:v>
                </c:pt>
                <c:pt idx="93">
                  <c:v>33.371666641678225</c:v>
                </c:pt>
                <c:pt idx="94">
                  <c:v>33.897333313601465</c:v>
                </c:pt>
                <c:pt idx="95">
                  <c:v>34.422999985524775</c:v>
                </c:pt>
                <c:pt idx="96">
                  <c:v>34.94866665744803</c:v>
                </c:pt>
                <c:pt idx="97">
                  <c:v>35.474333329371348</c:v>
                </c:pt>
                <c:pt idx="98">
                  <c:v>36.000000001294673</c:v>
                </c:pt>
                <c:pt idx="99">
                  <c:v>36.000000001294673</c:v>
                </c:pt>
                <c:pt idx="100">
                  <c:v>36.000000001294673</c:v>
                </c:pt>
                <c:pt idx="101">
                  <c:v>36.000000001294673</c:v>
                </c:pt>
                <c:pt idx="102">
                  <c:v>36.000000001294673</c:v>
                </c:pt>
                <c:pt idx="103">
                  <c:v>36.000000001294673</c:v>
                </c:pt>
                <c:pt idx="104">
                  <c:v>36.000000001294673</c:v>
                </c:pt>
                <c:pt idx="105">
                  <c:v>36.000000001294673</c:v>
                </c:pt>
                <c:pt idx="106">
                  <c:v>36.000000001294673</c:v>
                </c:pt>
                <c:pt idx="107">
                  <c:v>36.000000001294673</c:v>
                </c:pt>
                <c:pt idx="108">
                  <c:v>36.000000001294673</c:v>
                </c:pt>
                <c:pt idx="109">
                  <c:v>36.000000001294673</c:v>
                </c:pt>
                <c:pt idx="110">
                  <c:v>36.000000001294673</c:v>
                </c:pt>
                <c:pt idx="111">
                  <c:v>36.000000001294673</c:v>
                </c:pt>
                <c:pt idx="112">
                  <c:v>36.000000001294673</c:v>
                </c:pt>
                <c:pt idx="113">
                  <c:v>36.000000001294673</c:v>
                </c:pt>
                <c:pt idx="114">
                  <c:v>36.000000001294673</c:v>
                </c:pt>
                <c:pt idx="115">
                  <c:v>36.000000001294673</c:v>
                </c:pt>
                <c:pt idx="116">
                  <c:v>36.000000001294673</c:v>
                </c:pt>
                <c:pt idx="117">
                  <c:v>36.000000001294673</c:v>
                </c:pt>
                <c:pt idx="118">
                  <c:v>36.000000001294673</c:v>
                </c:pt>
                <c:pt idx="119">
                  <c:v>36.000000001294673</c:v>
                </c:pt>
                <c:pt idx="120">
                  <c:v>36.000000001294673</c:v>
                </c:pt>
                <c:pt idx="121">
                  <c:v>36.000000001294673</c:v>
                </c:pt>
                <c:pt idx="122">
                  <c:v>36.000000001294673</c:v>
                </c:pt>
                <c:pt idx="123">
                  <c:v>36.000000001294673</c:v>
                </c:pt>
                <c:pt idx="124">
                  <c:v>36.000000001294673</c:v>
                </c:pt>
                <c:pt idx="125">
                  <c:v>36.000000001294673</c:v>
                </c:pt>
                <c:pt idx="126">
                  <c:v>36.000000001294673</c:v>
                </c:pt>
                <c:pt idx="127">
                  <c:v>36.000000001294673</c:v>
                </c:pt>
                <c:pt idx="128">
                  <c:v>36.000000001294673</c:v>
                </c:pt>
                <c:pt idx="129">
                  <c:v>36.000000001294673</c:v>
                </c:pt>
                <c:pt idx="130">
                  <c:v>36.000000001294673</c:v>
                </c:pt>
                <c:pt idx="131">
                  <c:v>36.000000001294673</c:v>
                </c:pt>
                <c:pt idx="132">
                  <c:v>36.000000001294673</c:v>
                </c:pt>
                <c:pt idx="133">
                  <c:v>36.000000001294673</c:v>
                </c:pt>
                <c:pt idx="134">
                  <c:v>36.000000001294673</c:v>
                </c:pt>
                <c:pt idx="135">
                  <c:v>36.000000001294673</c:v>
                </c:pt>
                <c:pt idx="136">
                  <c:v>36.000000001294673</c:v>
                </c:pt>
                <c:pt idx="137">
                  <c:v>36.000000001294673</c:v>
                </c:pt>
                <c:pt idx="138">
                  <c:v>36.000000001294673</c:v>
                </c:pt>
                <c:pt idx="139">
                  <c:v>36.000000001294673</c:v>
                </c:pt>
                <c:pt idx="140">
                  <c:v>36.000000001294673</c:v>
                </c:pt>
                <c:pt idx="141">
                  <c:v>36.000000001294673</c:v>
                </c:pt>
                <c:pt idx="142">
                  <c:v>36.000000001294673</c:v>
                </c:pt>
                <c:pt idx="143">
                  <c:v>36.000000001294673</c:v>
                </c:pt>
                <c:pt idx="144">
                  <c:v>36.000000001294673</c:v>
                </c:pt>
              </c:numCache>
            </c:numRef>
          </c:yVal>
          <c:smooth val="0"/>
          <c:extLst>
            <c:ext xmlns:c16="http://schemas.microsoft.com/office/drawing/2014/chart" uri="{C3380CC4-5D6E-409C-BE32-E72D297353CC}">
              <c16:uniqueId val="{00000002-6D9D-41C7-85B2-15334E264BF2}"/>
            </c:ext>
          </c:extLst>
        </c:ser>
        <c:ser>
          <c:idx val="1"/>
          <c:order val="3"/>
          <c:tx>
            <c:strRef>
              <c:f>Simulation_March!$BM$2</c:f>
              <c:strCache>
                <c:ptCount val="1"/>
                <c:pt idx="0">
                  <c:v>EV3 </c:v>
                </c:pt>
              </c:strCache>
            </c:strRef>
          </c:tx>
          <c:spPr>
            <a:ln w="12700">
              <a:solidFill>
                <a:schemeClr val="accent2"/>
              </a:solidFill>
            </a:ln>
          </c:spPr>
          <c:marker>
            <c:symbol val="none"/>
          </c:marker>
          <c:xVal>
            <c:numRef>
              <c:f>Simulation_March!$A$3:$A$148</c:f>
              <c:numCache>
                <c:formatCode>m/d/yyyy\ h:mm</c:formatCode>
                <c:ptCount val="146"/>
                <c:pt idx="0">
                  <c:v>44641.25</c:v>
                </c:pt>
                <c:pt idx="1">
                  <c:v>44641.253472222219</c:v>
                </c:pt>
                <c:pt idx="2">
                  <c:v>44641.256944444445</c:v>
                </c:pt>
                <c:pt idx="3">
                  <c:v>44641.260416666664</c:v>
                </c:pt>
                <c:pt idx="4">
                  <c:v>44641.263888888891</c:v>
                </c:pt>
                <c:pt idx="5">
                  <c:v>44641.267361111109</c:v>
                </c:pt>
                <c:pt idx="6">
                  <c:v>44641.270833333336</c:v>
                </c:pt>
                <c:pt idx="7">
                  <c:v>44641.274305555555</c:v>
                </c:pt>
                <c:pt idx="8">
                  <c:v>44641.277777777781</c:v>
                </c:pt>
                <c:pt idx="9">
                  <c:v>44641.28125</c:v>
                </c:pt>
                <c:pt idx="10">
                  <c:v>44641.284722222219</c:v>
                </c:pt>
                <c:pt idx="11">
                  <c:v>44641.288194444445</c:v>
                </c:pt>
                <c:pt idx="12">
                  <c:v>44641.291666666664</c:v>
                </c:pt>
                <c:pt idx="13">
                  <c:v>44641.295138888891</c:v>
                </c:pt>
                <c:pt idx="14">
                  <c:v>44641.298611111109</c:v>
                </c:pt>
                <c:pt idx="15">
                  <c:v>44641.302083333336</c:v>
                </c:pt>
                <c:pt idx="16">
                  <c:v>44641.305555555555</c:v>
                </c:pt>
                <c:pt idx="17">
                  <c:v>44641.309027777781</c:v>
                </c:pt>
                <c:pt idx="18">
                  <c:v>44641.3125</c:v>
                </c:pt>
                <c:pt idx="19">
                  <c:v>44641.315972222219</c:v>
                </c:pt>
                <c:pt idx="20">
                  <c:v>44641.319444444445</c:v>
                </c:pt>
                <c:pt idx="21">
                  <c:v>44641.322916666664</c:v>
                </c:pt>
                <c:pt idx="22">
                  <c:v>44641.326388888891</c:v>
                </c:pt>
                <c:pt idx="23">
                  <c:v>44641.329861111109</c:v>
                </c:pt>
                <c:pt idx="24">
                  <c:v>44641.333333333336</c:v>
                </c:pt>
                <c:pt idx="25">
                  <c:v>44641.336805555555</c:v>
                </c:pt>
                <c:pt idx="26">
                  <c:v>44641.340277777781</c:v>
                </c:pt>
                <c:pt idx="27">
                  <c:v>44641.34375</c:v>
                </c:pt>
                <c:pt idx="28">
                  <c:v>44641.347222222219</c:v>
                </c:pt>
                <c:pt idx="29">
                  <c:v>44641.350694444445</c:v>
                </c:pt>
                <c:pt idx="30">
                  <c:v>44641.354166666664</c:v>
                </c:pt>
                <c:pt idx="31">
                  <c:v>44641.357638888891</c:v>
                </c:pt>
                <c:pt idx="32">
                  <c:v>44641.361111111109</c:v>
                </c:pt>
                <c:pt idx="33">
                  <c:v>44641.364583333336</c:v>
                </c:pt>
                <c:pt idx="34">
                  <c:v>44641.368055555555</c:v>
                </c:pt>
                <c:pt idx="35">
                  <c:v>44641.371527777781</c:v>
                </c:pt>
                <c:pt idx="36">
                  <c:v>44641.375</c:v>
                </c:pt>
                <c:pt idx="37">
                  <c:v>44641.378472222219</c:v>
                </c:pt>
                <c:pt idx="38">
                  <c:v>44641.381944444445</c:v>
                </c:pt>
                <c:pt idx="39">
                  <c:v>44641.385416666664</c:v>
                </c:pt>
                <c:pt idx="40">
                  <c:v>44641.388888888891</c:v>
                </c:pt>
                <c:pt idx="41">
                  <c:v>44641.392361111109</c:v>
                </c:pt>
                <c:pt idx="42">
                  <c:v>44641.395833333336</c:v>
                </c:pt>
                <c:pt idx="43">
                  <c:v>44641.399305555555</c:v>
                </c:pt>
                <c:pt idx="44">
                  <c:v>44641.402777777781</c:v>
                </c:pt>
                <c:pt idx="45">
                  <c:v>44641.40625</c:v>
                </c:pt>
                <c:pt idx="46">
                  <c:v>44641.409722222219</c:v>
                </c:pt>
                <c:pt idx="47">
                  <c:v>44641.413194444445</c:v>
                </c:pt>
                <c:pt idx="48">
                  <c:v>44641.416666666664</c:v>
                </c:pt>
                <c:pt idx="49">
                  <c:v>44641.420138888891</c:v>
                </c:pt>
                <c:pt idx="50">
                  <c:v>44641.423611111109</c:v>
                </c:pt>
                <c:pt idx="51">
                  <c:v>44641.427083333336</c:v>
                </c:pt>
                <c:pt idx="52">
                  <c:v>44641.430555555555</c:v>
                </c:pt>
                <c:pt idx="53">
                  <c:v>44641.434027777781</c:v>
                </c:pt>
                <c:pt idx="54">
                  <c:v>44641.4375</c:v>
                </c:pt>
                <c:pt idx="55">
                  <c:v>44641.440972222219</c:v>
                </c:pt>
                <c:pt idx="56">
                  <c:v>44641.444444444445</c:v>
                </c:pt>
                <c:pt idx="57">
                  <c:v>44641.447916666664</c:v>
                </c:pt>
                <c:pt idx="58">
                  <c:v>44641.451388888891</c:v>
                </c:pt>
                <c:pt idx="59">
                  <c:v>44641.454861111109</c:v>
                </c:pt>
                <c:pt idx="60">
                  <c:v>44641.458333333336</c:v>
                </c:pt>
                <c:pt idx="61">
                  <c:v>44641.461805555555</c:v>
                </c:pt>
                <c:pt idx="62">
                  <c:v>44641.465277777781</c:v>
                </c:pt>
                <c:pt idx="63">
                  <c:v>44641.46875</c:v>
                </c:pt>
                <c:pt idx="64">
                  <c:v>44641.472222222219</c:v>
                </c:pt>
                <c:pt idx="65">
                  <c:v>44641.475694444445</c:v>
                </c:pt>
                <c:pt idx="66">
                  <c:v>44641.479166666664</c:v>
                </c:pt>
                <c:pt idx="67">
                  <c:v>44641.482638888891</c:v>
                </c:pt>
                <c:pt idx="68">
                  <c:v>44641.486111111109</c:v>
                </c:pt>
                <c:pt idx="69">
                  <c:v>44641.489583333336</c:v>
                </c:pt>
                <c:pt idx="70">
                  <c:v>44641.493055555555</c:v>
                </c:pt>
                <c:pt idx="71">
                  <c:v>44641.496527777781</c:v>
                </c:pt>
                <c:pt idx="72">
                  <c:v>44641.5</c:v>
                </c:pt>
                <c:pt idx="73">
                  <c:v>44641.503472222219</c:v>
                </c:pt>
                <c:pt idx="74">
                  <c:v>44641.506944444445</c:v>
                </c:pt>
                <c:pt idx="75">
                  <c:v>44641.510416666664</c:v>
                </c:pt>
                <c:pt idx="76">
                  <c:v>44641.513888888891</c:v>
                </c:pt>
                <c:pt idx="77">
                  <c:v>44641.517361111109</c:v>
                </c:pt>
                <c:pt idx="78">
                  <c:v>44641.520833333336</c:v>
                </c:pt>
                <c:pt idx="79">
                  <c:v>44641.524305555555</c:v>
                </c:pt>
                <c:pt idx="80">
                  <c:v>44641.527777777781</c:v>
                </c:pt>
                <c:pt idx="81">
                  <c:v>44641.53125</c:v>
                </c:pt>
                <c:pt idx="82">
                  <c:v>44641.534722222219</c:v>
                </c:pt>
                <c:pt idx="83">
                  <c:v>44641.538194444445</c:v>
                </c:pt>
                <c:pt idx="84">
                  <c:v>44641.541666666664</c:v>
                </c:pt>
                <c:pt idx="85">
                  <c:v>44641.545138888891</c:v>
                </c:pt>
                <c:pt idx="86">
                  <c:v>44641.548611111109</c:v>
                </c:pt>
                <c:pt idx="87">
                  <c:v>44641.552083333336</c:v>
                </c:pt>
                <c:pt idx="88">
                  <c:v>44641.555555555555</c:v>
                </c:pt>
                <c:pt idx="89">
                  <c:v>44641.559027777781</c:v>
                </c:pt>
                <c:pt idx="90">
                  <c:v>44641.5625</c:v>
                </c:pt>
                <c:pt idx="91">
                  <c:v>44641.565972222219</c:v>
                </c:pt>
                <c:pt idx="92">
                  <c:v>44641.569444444445</c:v>
                </c:pt>
                <c:pt idx="93">
                  <c:v>44641.572916666664</c:v>
                </c:pt>
                <c:pt idx="94">
                  <c:v>44641.576388888891</c:v>
                </c:pt>
                <c:pt idx="95">
                  <c:v>44641.579861111109</c:v>
                </c:pt>
                <c:pt idx="96">
                  <c:v>44641.583333333336</c:v>
                </c:pt>
                <c:pt idx="97">
                  <c:v>44641.586805555555</c:v>
                </c:pt>
                <c:pt idx="98">
                  <c:v>44641.590277777781</c:v>
                </c:pt>
                <c:pt idx="99">
                  <c:v>44641.59375</c:v>
                </c:pt>
                <c:pt idx="100">
                  <c:v>44641.597222222219</c:v>
                </c:pt>
                <c:pt idx="101">
                  <c:v>44641.600694444445</c:v>
                </c:pt>
                <c:pt idx="102">
                  <c:v>44641.604166666664</c:v>
                </c:pt>
                <c:pt idx="103">
                  <c:v>44641.607638888891</c:v>
                </c:pt>
                <c:pt idx="104">
                  <c:v>44641.611111111109</c:v>
                </c:pt>
                <c:pt idx="105">
                  <c:v>44641.614583333336</c:v>
                </c:pt>
                <c:pt idx="106">
                  <c:v>44641.618055555555</c:v>
                </c:pt>
                <c:pt idx="107">
                  <c:v>44641.621527777781</c:v>
                </c:pt>
                <c:pt idx="108">
                  <c:v>44641.625</c:v>
                </c:pt>
                <c:pt idx="109">
                  <c:v>44641.628472222219</c:v>
                </c:pt>
                <c:pt idx="110">
                  <c:v>44641.631944444445</c:v>
                </c:pt>
                <c:pt idx="111">
                  <c:v>44641.635416666664</c:v>
                </c:pt>
                <c:pt idx="112">
                  <c:v>44641.638888888891</c:v>
                </c:pt>
                <c:pt idx="113">
                  <c:v>44641.642361111109</c:v>
                </c:pt>
                <c:pt idx="114">
                  <c:v>44641.645833333336</c:v>
                </c:pt>
                <c:pt idx="115">
                  <c:v>44641.649305555555</c:v>
                </c:pt>
                <c:pt idx="116">
                  <c:v>44641.652777777781</c:v>
                </c:pt>
                <c:pt idx="117">
                  <c:v>44641.65625</c:v>
                </c:pt>
                <c:pt idx="118">
                  <c:v>44641.659722222219</c:v>
                </c:pt>
                <c:pt idx="119">
                  <c:v>44641.663194444445</c:v>
                </c:pt>
                <c:pt idx="120">
                  <c:v>44641.666666666664</c:v>
                </c:pt>
                <c:pt idx="121">
                  <c:v>44641.670138888891</c:v>
                </c:pt>
                <c:pt idx="122">
                  <c:v>44641.673611111109</c:v>
                </c:pt>
                <c:pt idx="123">
                  <c:v>44641.677083333336</c:v>
                </c:pt>
                <c:pt idx="124">
                  <c:v>44641.680555555555</c:v>
                </c:pt>
                <c:pt idx="125">
                  <c:v>44641.684027777781</c:v>
                </c:pt>
                <c:pt idx="126">
                  <c:v>44641.6875</c:v>
                </c:pt>
                <c:pt idx="127">
                  <c:v>44641.690972222219</c:v>
                </c:pt>
                <c:pt idx="128">
                  <c:v>44641.694444444445</c:v>
                </c:pt>
                <c:pt idx="129">
                  <c:v>44641.697916666664</c:v>
                </c:pt>
                <c:pt idx="130">
                  <c:v>44641.701388888891</c:v>
                </c:pt>
                <c:pt idx="131">
                  <c:v>44641.704861111109</c:v>
                </c:pt>
                <c:pt idx="132">
                  <c:v>44641.708333333336</c:v>
                </c:pt>
                <c:pt idx="133">
                  <c:v>44641.711805555555</c:v>
                </c:pt>
                <c:pt idx="134">
                  <c:v>44641.715277777781</c:v>
                </c:pt>
                <c:pt idx="135">
                  <c:v>44641.71875</c:v>
                </c:pt>
                <c:pt idx="136">
                  <c:v>44641.722222222219</c:v>
                </c:pt>
                <c:pt idx="137">
                  <c:v>44641.725694444445</c:v>
                </c:pt>
                <c:pt idx="138">
                  <c:v>44641.729166666664</c:v>
                </c:pt>
                <c:pt idx="139">
                  <c:v>44641.732638888891</c:v>
                </c:pt>
                <c:pt idx="140">
                  <c:v>44641.736111111109</c:v>
                </c:pt>
                <c:pt idx="141">
                  <c:v>44641.739583333336</c:v>
                </c:pt>
                <c:pt idx="142">
                  <c:v>44641.743055555555</c:v>
                </c:pt>
                <c:pt idx="143">
                  <c:v>44641.746527777781</c:v>
                </c:pt>
                <c:pt idx="144">
                  <c:v>44641.75</c:v>
                </c:pt>
              </c:numCache>
            </c:numRef>
          </c:xVal>
          <c:yVal>
            <c:numRef>
              <c:f>Simulation_March!$BM$3:$BM$147</c:f>
              <c:numCache>
                <c:formatCode>General</c:formatCode>
                <c:ptCount val="14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0.52566667187265415</c:v>
                </c:pt>
                <c:pt idx="24">
                  <c:v>1.0513333430948324</c:v>
                </c:pt>
                <c:pt idx="25">
                  <c:v>1.577000013488854</c:v>
                </c:pt>
                <c:pt idx="26">
                  <c:v>2.1026666851069438</c:v>
                </c:pt>
                <c:pt idx="27">
                  <c:v>2.628333356745987</c:v>
                </c:pt>
                <c:pt idx="28">
                  <c:v>3.1540000283731611</c:v>
                </c:pt>
                <c:pt idx="29">
                  <c:v>3.6796667000345895</c:v>
                </c:pt>
                <c:pt idx="30">
                  <c:v>4.2053333716677814</c:v>
                </c:pt>
                <c:pt idx="31">
                  <c:v>4.7310000431379118</c:v>
                </c:pt>
                <c:pt idx="32">
                  <c:v>5.2566667148602013</c:v>
                </c:pt>
                <c:pt idx="33">
                  <c:v>5.7823333865958846</c:v>
                </c:pt>
                <c:pt idx="34">
                  <c:v>6.3080000583139713</c:v>
                </c:pt>
                <c:pt idx="35">
                  <c:v>6.8336663238540734</c:v>
                </c:pt>
                <c:pt idx="36">
                  <c:v>7.3593329957766507</c:v>
                </c:pt>
                <c:pt idx="37">
                  <c:v>7.8849996672126421</c:v>
                </c:pt>
                <c:pt idx="38">
                  <c:v>8.4106663390441518</c:v>
                </c:pt>
                <c:pt idx="39">
                  <c:v>8.9363330109667771</c:v>
                </c:pt>
                <c:pt idx="40">
                  <c:v>9.4619996828894628</c:v>
                </c:pt>
                <c:pt idx="41">
                  <c:v>9.9876663547599804</c:v>
                </c:pt>
                <c:pt idx="42">
                  <c:v>10.513333026542565</c:v>
                </c:pt>
                <c:pt idx="43">
                  <c:v>11.038999698564972</c:v>
                </c:pt>
                <c:pt idx="44">
                  <c:v>11.564666370487371</c:v>
                </c:pt>
                <c:pt idx="45">
                  <c:v>12.09033304242004</c:v>
                </c:pt>
                <c:pt idx="46">
                  <c:v>12.615999714168483</c:v>
                </c:pt>
                <c:pt idx="47">
                  <c:v>13.141666384324809</c:v>
                </c:pt>
                <c:pt idx="48">
                  <c:v>13.667333056247902</c:v>
                </c:pt>
                <c:pt idx="49">
                  <c:v>14.192999728170877</c:v>
                </c:pt>
                <c:pt idx="50">
                  <c:v>14.718666400093914</c:v>
                </c:pt>
                <c:pt idx="51">
                  <c:v>15.244333071994673</c:v>
                </c:pt>
                <c:pt idx="52">
                  <c:v>15.76999974389946</c:v>
                </c:pt>
                <c:pt idx="53">
                  <c:v>16.295666415822566</c:v>
                </c:pt>
                <c:pt idx="54">
                  <c:v>16.821333087745675</c:v>
                </c:pt>
                <c:pt idx="55">
                  <c:v>17.346999759668751</c:v>
                </c:pt>
                <c:pt idx="56">
                  <c:v>17.87266643159187</c:v>
                </c:pt>
                <c:pt idx="57">
                  <c:v>18.398333103514993</c:v>
                </c:pt>
                <c:pt idx="58">
                  <c:v>18.923999775437682</c:v>
                </c:pt>
                <c:pt idx="59">
                  <c:v>19.44966644736078</c:v>
                </c:pt>
                <c:pt idx="60">
                  <c:v>19.975333119283917</c:v>
                </c:pt>
                <c:pt idx="61">
                  <c:v>20.500999791206986</c:v>
                </c:pt>
                <c:pt idx="62">
                  <c:v>21.026666463130102</c:v>
                </c:pt>
                <c:pt idx="63">
                  <c:v>21.55233313505321</c:v>
                </c:pt>
                <c:pt idx="64">
                  <c:v>22.077999806816152</c:v>
                </c:pt>
                <c:pt idx="65">
                  <c:v>22.603666478739264</c:v>
                </c:pt>
                <c:pt idx="66">
                  <c:v>23.129333150662383</c:v>
                </c:pt>
                <c:pt idx="67">
                  <c:v>23.654999822585506</c:v>
                </c:pt>
                <c:pt idx="68">
                  <c:v>24.180666494508635</c:v>
                </c:pt>
                <c:pt idx="69">
                  <c:v>24.706333166431769</c:v>
                </c:pt>
                <c:pt idx="70">
                  <c:v>25.231999838354909</c:v>
                </c:pt>
                <c:pt idx="71">
                  <c:v>25.757666510278057</c:v>
                </c:pt>
                <c:pt idx="72">
                  <c:v>26.283333182201208</c:v>
                </c:pt>
                <c:pt idx="73">
                  <c:v>26.808999854124366</c:v>
                </c:pt>
                <c:pt idx="74">
                  <c:v>27.334666526047531</c:v>
                </c:pt>
                <c:pt idx="75">
                  <c:v>27.860333197970704</c:v>
                </c:pt>
                <c:pt idx="76">
                  <c:v>28.38599986989388</c:v>
                </c:pt>
                <c:pt idx="77">
                  <c:v>28.911666541817063</c:v>
                </c:pt>
                <c:pt idx="78">
                  <c:v>29.437333213740242</c:v>
                </c:pt>
                <c:pt idx="79">
                  <c:v>29.962999885663436</c:v>
                </c:pt>
                <c:pt idx="80">
                  <c:v>30.488666557586637</c:v>
                </c:pt>
                <c:pt idx="81">
                  <c:v>31.014333229509827</c:v>
                </c:pt>
                <c:pt idx="82">
                  <c:v>31.539999901433024</c:v>
                </c:pt>
                <c:pt idx="83">
                  <c:v>32.065666573356232</c:v>
                </c:pt>
                <c:pt idx="84">
                  <c:v>32.591333245279365</c:v>
                </c:pt>
                <c:pt idx="85">
                  <c:v>33.116999917202598</c:v>
                </c:pt>
                <c:pt idx="86">
                  <c:v>33.642666589125753</c:v>
                </c:pt>
                <c:pt idx="87">
                  <c:v>34.168333261048957</c:v>
                </c:pt>
                <c:pt idx="88">
                  <c:v>34.693999932972204</c:v>
                </c:pt>
                <c:pt idx="89">
                  <c:v>35.219666604895458</c:v>
                </c:pt>
                <c:pt idx="90">
                  <c:v>35.74533327681872</c:v>
                </c:pt>
                <c:pt idx="91">
                  <c:v>36.270999948741945</c:v>
                </c:pt>
                <c:pt idx="92">
                  <c:v>36.796666620665135</c:v>
                </c:pt>
                <c:pt idx="93">
                  <c:v>37.322333292583465</c:v>
                </c:pt>
                <c:pt idx="94">
                  <c:v>37.847999964506677</c:v>
                </c:pt>
                <c:pt idx="95">
                  <c:v>38.373666636429959</c:v>
                </c:pt>
                <c:pt idx="96">
                  <c:v>38.899333308353192</c:v>
                </c:pt>
                <c:pt idx="97">
                  <c:v>39.424999980276489</c:v>
                </c:pt>
                <c:pt idx="98">
                  <c:v>39.950666652199793</c:v>
                </c:pt>
                <c:pt idx="99">
                  <c:v>40.476333324123104</c:v>
                </c:pt>
                <c:pt idx="100">
                  <c:v>41.001999996044752</c:v>
                </c:pt>
                <c:pt idx="101">
                  <c:v>41.527666667968077</c:v>
                </c:pt>
                <c:pt idx="102">
                  <c:v>41.527666667968077</c:v>
                </c:pt>
                <c:pt idx="103">
                  <c:v>41.527666667968077</c:v>
                </c:pt>
                <c:pt idx="104">
                  <c:v>41.527666667968077</c:v>
                </c:pt>
                <c:pt idx="105">
                  <c:v>41.527666667968077</c:v>
                </c:pt>
                <c:pt idx="106">
                  <c:v>41.527666667968077</c:v>
                </c:pt>
                <c:pt idx="107">
                  <c:v>41.527666667968077</c:v>
                </c:pt>
                <c:pt idx="108">
                  <c:v>41.527666667968077</c:v>
                </c:pt>
                <c:pt idx="109">
                  <c:v>41.527666667968077</c:v>
                </c:pt>
                <c:pt idx="110">
                  <c:v>41.527666667968077</c:v>
                </c:pt>
                <c:pt idx="111">
                  <c:v>41.527666667968077</c:v>
                </c:pt>
                <c:pt idx="112">
                  <c:v>41.527666667968077</c:v>
                </c:pt>
                <c:pt idx="113">
                  <c:v>41.527666667968077</c:v>
                </c:pt>
                <c:pt idx="114">
                  <c:v>41.527666667968077</c:v>
                </c:pt>
                <c:pt idx="115">
                  <c:v>41.527666667968077</c:v>
                </c:pt>
                <c:pt idx="116">
                  <c:v>41.527666667968077</c:v>
                </c:pt>
                <c:pt idx="117">
                  <c:v>41.527666667968077</c:v>
                </c:pt>
                <c:pt idx="118">
                  <c:v>41.527666667968077</c:v>
                </c:pt>
                <c:pt idx="119">
                  <c:v>41.527666667968077</c:v>
                </c:pt>
                <c:pt idx="120">
                  <c:v>41.527666667968077</c:v>
                </c:pt>
                <c:pt idx="121">
                  <c:v>41.527666667968077</c:v>
                </c:pt>
                <c:pt idx="122">
                  <c:v>41.527666667968077</c:v>
                </c:pt>
                <c:pt idx="123">
                  <c:v>41.527666667968077</c:v>
                </c:pt>
                <c:pt idx="124">
                  <c:v>41.527666667968077</c:v>
                </c:pt>
                <c:pt idx="125">
                  <c:v>41.527666667968077</c:v>
                </c:pt>
                <c:pt idx="126">
                  <c:v>41.527666667968077</c:v>
                </c:pt>
                <c:pt idx="127">
                  <c:v>41.527666667968077</c:v>
                </c:pt>
                <c:pt idx="128">
                  <c:v>41.527666667968077</c:v>
                </c:pt>
                <c:pt idx="129">
                  <c:v>41.527666667968077</c:v>
                </c:pt>
                <c:pt idx="130">
                  <c:v>41.527666667968077</c:v>
                </c:pt>
                <c:pt idx="131">
                  <c:v>41.527666667968077</c:v>
                </c:pt>
                <c:pt idx="132">
                  <c:v>41.527666667968077</c:v>
                </c:pt>
                <c:pt idx="133">
                  <c:v>41.527666667968077</c:v>
                </c:pt>
                <c:pt idx="134">
                  <c:v>41.527666667968077</c:v>
                </c:pt>
                <c:pt idx="135">
                  <c:v>41.527666667968077</c:v>
                </c:pt>
                <c:pt idx="136">
                  <c:v>41.527666667968077</c:v>
                </c:pt>
                <c:pt idx="137">
                  <c:v>41.527666667968077</c:v>
                </c:pt>
                <c:pt idx="138">
                  <c:v>41.527666667968077</c:v>
                </c:pt>
                <c:pt idx="139">
                  <c:v>41.527666667968077</c:v>
                </c:pt>
                <c:pt idx="140">
                  <c:v>41.527666667968077</c:v>
                </c:pt>
                <c:pt idx="141">
                  <c:v>41.527666667968077</c:v>
                </c:pt>
                <c:pt idx="142">
                  <c:v>41.527666667968077</c:v>
                </c:pt>
                <c:pt idx="143">
                  <c:v>41.527666667968077</c:v>
                </c:pt>
                <c:pt idx="144">
                  <c:v>41.527666667968077</c:v>
                </c:pt>
              </c:numCache>
            </c:numRef>
          </c:yVal>
          <c:smooth val="0"/>
          <c:extLst>
            <c:ext xmlns:c16="http://schemas.microsoft.com/office/drawing/2014/chart" uri="{C3380CC4-5D6E-409C-BE32-E72D297353CC}">
              <c16:uniqueId val="{00000003-6D9D-41C7-85B2-15334E264BF2}"/>
            </c:ext>
          </c:extLst>
        </c:ser>
        <c:dLbls>
          <c:showLegendKey val="0"/>
          <c:showVal val="0"/>
          <c:showCatName val="0"/>
          <c:showSerName val="0"/>
          <c:showPercent val="0"/>
          <c:showBubbleSize val="0"/>
        </c:dLbls>
        <c:axId val="540532984"/>
        <c:axId val="540531544"/>
      </c:scatterChart>
      <c:valAx>
        <c:axId val="540532984"/>
        <c:scaling>
          <c:orientation val="minMax"/>
        </c:scaling>
        <c:delete val="0"/>
        <c:axPos val="b"/>
        <c:majorGridlines>
          <c:spPr>
            <a:ln w="9525" cap="flat" cmpd="sng" algn="ctr">
              <a:solidFill>
                <a:schemeClr val="tx1">
                  <a:lumMod val="15000"/>
                  <a:lumOff val="85000"/>
                </a:schemeClr>
              </a:solidFill>
              <a:round/>
            </a:ln>
            <a:effectLst/>
          </c:spPr>
        </c:majorGridlines>
        <c:numFmt formatCode="m/d/yyyy\ h:mm"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0531544"/>
        <c:crosses val="autoZero"/>
        <c:crossBetween val="midCat"/>
      </c:valAx>
      <c:valAx>
        <c:axId val="540531544"/>
        <c:scaling>
          <c:orientation val="minMax"/>
        </c:scaling>
        <c:delete val="0"/>
        <c:axPos val="l"/>
        <c:majorGridlines>
          <c:spPr>
            <a:ln w="9525" cap="flat" cmpd="sng" algn="ctr">
              <a:solidFill>
                <a:schemeClr val="tx1">
                  <a:lumMod val="15000"/>
                  <a:lumOff val="85000"/>
                </a:schemeClr>
              </a:solidFill>
              <a:round/>
            </a:ln>
            <a:effectLst/>
          </c:spPr>
        </c:majorGridlines>
        <c:title>
          <c:tx>
            <c:rich>
              <a:bodyPr/>
              <a:lstStyle/>
              <a:p>
                <a:pPr>
                  <a:defRPr/>
                </a:pPr>
                <a:r>
                  <a:rPr lang="en-US"/>
                  <a:t>Charged Energy (kWh)</a:t>
                </a:r>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0532984"/>
        <c:crosses val="autoZero"/>
        <c:crossBetween val="midCat"/>
      </c:valAx>
    </c:plotArea>
    <c:legend>
      <c:legendPos val="b"/>
      <c:overlay val="0"/>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8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a:pPr>
            <a:r>
              <a:rPr lang="en-US" sz="1600"/>
              <a:t>Power</a:t>
            </a:r>
            <a:r>
              <a:rPr lang="en-US" sz="1600" baseline="0"/>
              <a:t> from the Grid (March)</a:t>
            </a:r>
          </a:p>
        </c:rich>
      </c:tx>
      <c:overlay val="0"/>
    </c:title>
    <c:autoTitleDeleted val="0"/>
    <c:plotArea>
      <c:layout/>
      <c:scatterChart>
        <c:scatterStyle val="lineMarker"/>
        <c:varyColors val="0"/>
        <c:ser>
          <c:idx val="2"/>
          <c:order val="0"/>
          <c:tx>
            <c:v>Uncontrolled</c:v>
          </c:tx>
          <c:spPr>
            <a:ln w="15875">
              <a:solidFill>
                <a:schemeClr val="accent2"/>
              </a:solidFill>
              <a:prstDash val="solid"/>
            </a:ln>
          </c:spPr>
          <c:marker>
            <c:symbol val="none"/>
          </c:marker>
          <c:xVal>
            <c:numRef>
              <c:f>Simulation_March!$A$3:$A$147</c:f>
              <c:numCache>
                <c:formatCode>m/d/yyyy\ h:mm</c:formatCode>
                <c:ptCount val="145"/>
                <c:pt idx="0">
                  <c:v>44641.25</c:v>
                </c:pt>
                <c:pt idx="1">
                  <c:v>44641.253472222219</c:v>
                </c:pt>
                <c:pt idx="2">
                  <c:v>44641.256944444445</c:v>
                </c:pt>
                <c:pt idx="3">
                  <c:v>44641.260416666664</c:v>
                </c:pt>
                <c:pt idx="4">
                  <c:v>44641.263888888891</c:v>
                </c:pt>
                <c:pt idx="5">
                  <c:v>44641.267361111109</c:v>
                </c:pt>
                <c:pt idx="6">
                  <c:v>44641.270833333336</c:v>
                </c:pt>
                <c:pt idx="7">
                  <c:v>44641.274305555555</c:v>
                </c:pt>
                <c:pt idx="8">
                  <c:v>44641.277777777781</c:v>
                </c:pt>
                <c:pt idx="9">
                  <c:v>44641.28125</c:v>
                </c:pt>
                <c:pt idx="10">
                  <c:v>44641.284722222219</c:v>
                </c:pt>
                <c:pt idx="11">
                  <c:v>44641.288194444445</c:v>
                </c:pt>
                <c:pt idx="12">
                  <c:v>44641.291666666664</c:v>
                </c:pt>
                <c:pt idx="13">
                  <c:v>44641.295138888891</c:v>
                </c:pt>
                <c:pt idx="14">
                  <c:v>44641.298611111109</c:v>
                </c:pt>
                <c:pt idx="15">
                  <c:v>44641.302083333336</c:v>
                </c:pt>
                <c:pt idx="16">
                  <c:v>44641.305555555555</c:v>
                </c:pt>
                <c:pt idx="17">
                  <c:v>44641.309027777781</c:v>
                </c:pt>
                <c:pt idx="18">
                  <c:v>44641.3125</c:v>
                </c:pt>
                <c:pt idx="19">
                  <c:v>44641.315972222219</c:v>
                </c:pt>
                <c:pt idx="20">
                  <c:v>44641.319444444445</c:v>
                </c:pt>
                <c:pt idx="21">
                  <c:v>44641.322916666664</c:v>
                </c:pt>
                <c:pt idx="22">
                  <c:v>44641.326388888891</c:v>
                </c:pt>
                <c:pt idx="23">
                  <c:v>44641.329861111109</c:v>
                </c:pt>
                <c:pt idx="24">
                  <c:v>44641.333333333336</c:v>
                </c:pt>
                <c:pt idx="25">
                  <c:v>44641.336805555555</c:v>
                </c:pt>
                <c:pt idx="26">
                  <c:v>44641.340277777781</c:v>
                </c:pt>
                <c:pt idx="27">
                  <c:v>44641.34375</c:v>
                </c:pt>
                <c:pt idx="28">
                  <c:v>44641.347222222219</c:v>
                </c:pt>
                <c:pt idx="29">
                  <c:v>44641.350694444445</c:v>
                </c:pt>
                <c:pt idx="30">
                  <c:v>44641.354166666664</c:v>
                </c:pt>
                <c:pt idx="31">
                  <c:v>44641.357638888891</c:v>
                </c:pt>
                <c:pt idx="32">
                  <c:v>44641.361111111109</c:v>
                </c:pt>
                <c:pt idx="33">
                  <c:v>44641.364583333336</c:v>
                </c:pt>
                <c:pt idx="34">
                  <c:v>44641.368055555555</c:v>
                </c:pt>
                <c:pt idx="35">
                  <c:v>44641.371527777781</c:v>
                </c:pt>
                <c:pt idx="36">
                  <c:v>44641.375</c:v>
                </c:pt>
                <c:pt idx="37">
                  <c:v>44641.378472222219</c:v>
                </c:pt>
                <c:pt idx="38">
                  <c:v>44641.381944444445</c:v>
                </c:pt>
                <c:pt idx="39">
                  <c:v>44641.385416666664</c:v>
                </c:pt>
                <c:pt idx="40">
                  <c:v>44641.388888888891</c:v>
                </c:pt>
                <c:pt idx="41">
                  <c:v>44641.392361111109</c:v>
                </c:pt>
                <c:pt idx="42">
                  <c:v>44641.395833333336</c:v>
                </c:pt>
                <c:pt idx="43">
                  <c:v>44641.399305555555</c:v>
                </c:pt>
                <c:pt idx="44">
                  <c:v>44641.402777777781</c:v>
                </c:pt>
                <c:pt idx="45">
                  <c:v>44641.40625</c:v>
                </c:pt>
                <c:pt idx="46">
                  <c:v>44641.409722222219</c:v>
                </c:pt>
                <c:pt idx="47">
                  <c:v>44641.413194444445</c:v>
                </c:pt>
                <c:pt idx="48">
                  <c:v>44641.416666666664</c:v>
                </c:pt>
                <c:pt idx="49">
                  <c:v>44641.420138888891</c:v>
                </c:pt>
                <c:pt idx="50">
                  <c:v>44641.423611111109</c:v>
                </c:pt>
                <c:pt idx="51">
                  <c:v>44641.427083333336</c:v>
                </c:pt>
                <c:pt idx="52">
                  <c:v>44641.430555555555</c:v>
                </c:pt>
                <c:pt idx="53">
                  <c:v>44641.434027777781</c:v>
                </c:pt>
                <c:pt idx="54">
                  <c:v>44641.4375</c:v>
                </c:pt>
                <c:pt idx="55">
                  <c:v>44641.440972222219</c:v>
                </c:pt>
                <c:pt idx="56">
                  <c:v>44641.444444444445</c:v>
                </c:pt>
                <c:pt idx="57">
                  <c:v>44641.447916666664</c:v>
                </c:pt>
                <c:pt idx="58">
                  <c:v>44641.451388888891</c:v>
                </c:pt>
                <c:pt idx="59">
                  <c:v>44641.454861111109</c:v>
                </c:pt>
                <c:pt idx="60">
                  <c:v>44641.458333333336</c:v>
                </c:pt>
                <c:pt idx="61">
                  <c:v>44641.461805555555</c:v>
                </c:pt>
                <c:pt idx="62">
                  <c:v>44641.465277777781</c:v>
                </c:pt>
                <c:pt idx="63">
                  <c:v>44641.46875</c:v>
                </c:pt>
                <c:pt idx="64">
                  <c:v>44641.472222222219</c:v>
                </c:pt>
                <c:pt idx="65">
                  <c:v>44641.475694444445</c:v>
                </c:pt>
                <c:pt idx="66">
                  <c:v>44641.479166666664</c:v>
                </c:pt>
                <c:pt idx="67">
                  <c:v>44641.482638888891</c:v>
                </c:pt>
                <c:pt idx="68">
                  <c:v>44641.486111111109</c:v>
                </c:pt>
                <c:pt idx="69">
                  <c:v>44641.489583333336</c:v>
                </c:pt>
                <c:pt idx="70">
                  <c:v>44641.493055555555</c:v>
                </c:pt>
                <c:pt idx="71">
                  <c:v>44641.496527777781</c:v>
                </c:pt>
                <c:pt idx="72">
                  <c:v>44641.5</c:v>
                </c:pt>
                <c:pt idx="73">
                  <c:v>44641.503472222219</c:v>
                </c:pt>
                <c:pt idx="74">
                  <c:v>44641.506944444445</c:v>
                </c:pt>
                <c:pt idx="75">
                  <c:v>44641.510416666664</c:v>
                </c:pt>
                <c:pt idx="76">
                  <c:v>44641.513888888891</c:v>
                </c:pt>
                <c:pt idx="77">
                  <c:v>44641.517361111109</c:v>
                </c:pt>
                <c:pt idx="78">
                  <c:v>44641.520833333336</c:v>
                </c:pt>
                <c:pt idx="79">
                  <c:v>44641.524305555555</c:v>
                </c:pt>
                <c:pt idx="80">
                  <c:v>44641.527777777781</c:v>
                </c:pt>
                <c:pt idx="81">
                  <c:v>44641.53125</c:v>
                </c:pt>
                <c:pt idx="82">
                  <c:v>44641.534722222219</c:v>
                </c:pt>
                <c:pt idx="83">
                  <c:v>44641.538194444445</c:v>
                </c:pt>
                <c:pt idx="84">
                  <c:v>44641.541666666664</c:v>
                </c:pt>
                <c:pt idx="85">
                  <c:v>44641.545138888891</c:v>
                </c:pt>
                <c:pt idx="86">
                  <c:v>44641.548611111109</c:v>
                </c:pt>
                <c:pt idx="87">
                  <c:v>44641.552083333336</c:v>
                </c:pt>
                <c:pt idx="88">
                  <c:v>44641.555555555555</c:v>
                </c:pt>
                <c:pt idx="89">
                  <c:v>44641.559027777781</c:v>
                </c:pt>
                <c:pt idx="90">
                  <c:v>44641.5625</c:v>
                </c:pt>
                <c:pt idx="91">
                  <c:v>44641.565972222219</c:v>
                </c:pt>
                <c:pt idx="92">
                  <c:v>44641.569444444445</c:v>
                </c:pt>
                <c:pt idx="93">
                  <c:v>44641.572916666664</c:v>
                </c:pt>
                <c:pt idx="94">
                  <c:v>44641.576388888891</c:v>
                </c:pt>
                <c:pt idx="95">
                  <c:v>44641.579861111109</c:v>
                </c:pt>
                <c:pt idx="96">
                  <c:v>44641.583333333336</c:v>
                </c:pt>
                <c:pt idx="97">
                  <c:v>44641.586805555555</c:v>
                </c:pt>
                <c:pt idx="98">
                  <c:v>44641.590277777781</c:v>
                </c:pt>
                <c:pt idx="99">
                  <c:v>44641.59375</c:v>
                </c:pt>
                <c:pt idx="100">
                  <c:v>44641.597222222219</c:v>
                </c:pt>
                <c:pt idx="101">
                  <c:v>44641.600694444445</c:v>
                </c:pt>
                <c:pt idx="102">
                  <c:v>44641.604166666664</c:v>
                </c:pt>
                <c:pt idx="103">
                  <c:v>44641.607638888891</c:v>
                </c:pt>
                <c:pt idx="104">
                  <c:v>44641.611111111109</c:v>
                </c:pt>
                <c:pt idx="105">
                  <c:v>44641.614583333336</c:v>
                </c:pt>
                <c:pt idx="106">
                  <c:v>44641.618055555555</c:v>
                </c:pt>
                <c:pt idx="107">
                  <c:v>44641.621527777781</c:v>
                </c:pt>
                <c:pt idx="108">
                  <c:v>44641.625</c:v>
                </c:pt>
                <c:pt idx="109">
                  <c:v>44641.628472222219</c:v>
                </c:pt>
                <c:pt idx="110">
                  <c:v>44641.631944444445</c:v>
                </c:pt>
                <c:pt idx="111">
                  <c:v>44641.635416666664</c:v>
                </c:pt>
                <c:pt idx="112">
                  <c:v>44641.638888888891</c:v>
                </c:pt>
                <c:pt idx="113">
                  <c:v>44641.642361111109</c:v>
                </c:pt>
                <c:pt idx="114">
                  <c:v>44641.645833333336</c:v>
                </c:pt>
                <c:pt idx="115">
                  <c:v>44641.649305555555</c:v>
                </c:pt>
                <c:pt idx="116">
                  <c:v>44641.652777777781</c:v>
                </c:pt>
                <c:pt idx="117">
                  <c:v>44641.65625</c:v>
                </c:pt>
                <c:pt idx="118">
                  <c:v>44641.659722222219</c:v>
                </c:pt>
                <c:pt idx="119">
                  <c:v>44641.663194444445</c:v>
                </c:pt>
                <c:pt idx="120">
                  <c:v>44641.666666666664</c:v>
                </c:pt>
                <c:pt idx="121">
                  <c:v>44641.670138888891</c:v>
                </c:pt>
                <c:pt idx="122">
                  <c:v>44641.673611111109</c:v>
                </c:pt>
                <c:pt idx="123">
                  <c:v>44641.677083333336</c:v>
                </c:pt>
                <c:pt idx="124">
                  <c:v>44641.680555555555</c:v>
                </c:pt>
                <c:pt idx="125">
                  <c:v>44641.684027777781</c:v>
                </c:pt>
                <c:pt idx="126">
                  <c:v>44641.6875</c:v>
                </c:pt>
                <c:pt idx="127">
                  <c:v>44641.690972222219</c:v>
                </c:pt>
                <c:pt idx="128">
                  <c:v>44641.694444444445</c:v>
                </c:pt>
                <c:pt idx="129">
                  <c:v>44641.697916666664</c:v>
                </c:pt>
                <c:pt idx="130">
                  <c:v>44641.701388888891</c:v>
                </c:pt>
                <c:pt idx="131">
                  <c:v>44641.704861111109</c:v>
                </c:pt>
                <c:pt idx="132">
                  <c:v>44641.708333333336</c:v>
                </c:pt>
                <c:pt idx="133">
                  <c:v>44641.711805555555</c:v>
                </c:pt>
                <c:pt idx="134">
                  <c:v>44641.715277777781</c:v>
                </c:pt>
                <c:pt idx="135">
                  <c:v>44641.71875</c:v>
                </c:pt>
                <c:pt idx="136">
                  <c:v>44641.722222222219</c:v>
                </c:pt>
                <c:pt idx="137">
                  <c:v>44641.725694444445</c:v>
                </c:pt>
                <c:pt idx="138">
                  <c:v>44641.729166666664</c:v>
                </c:pt>
                <c:pt idx="139">
                  <c:v>44641.732638888891</c:v>
                </c:pt>
                <c:pt idx="140">
                  <c:v>44641.736111111109</c:v>
                </c:pt>
                <c:pt idx="141">
                  <c:v>44641.739583333336</c:v>
                </c:pt>
                <c:pt idx="142">
                  <c:v>44641.743055555555</c:v>
                </c:pt>
                <c:pt idx="143">
                  <c:v>44641.746527777781</c:v>
                </c:pt>
                <c:pt idx="144">
                  <c:v>44641.75</c:v>
                </c:pt>
              </c:numCache>
            </c:numRef>
          </c:xVal>
          <c:yVal>
            <c:numRef>
              <c:f>Simulation_March!$Z$3:$Z$147</c:f>
              <c:numCache>
                <c:formatCode>General</c:formatCode>
                <c:ptCount val="145"/>
                <c:pt idx="0">
                  <c:v>2.3361999999999998</c:v>
                </c:pt>
                <c:pt idx="1">
                  <c:v>3.4687999999999999</c:v>
                </c:pt>
                <c:pt idx="2">
                  <c:v>7.3337999999999903</c:v>
                </c:pt>
                <c:pt idx="3">
                  <c:v>9.9364000000000008</c:v>
                </c:pt>
                <c:pt idx="4">
                  <c:v>8.6177999999999901</c:v>
                </c:pt>
                <c:pt idx="5">
                  <c:v>7.0204000000000004</c:v>
                </c:pt>
                <c:pt idx="6">
                  <c:v>7.1703999999999999</c:v>
                </c:pt>
                <c:pt idx="7">
                  <c:v>7.1067999999999998</c:v>
                </c:pt>
                <c:pt idx="8">
                  <c:v>8.1059999999999999</c:v>
                </c:pt>
                <c:pt idx="9">
                  <c:v>8.8596000000000004</c:v>
                </c:pt>
                <c:pt idx="10">
                  <c:v>10.784599999999902</c:v>
                </c:pt>
                <c:pt idx="11">
                  <c:v>10.102</c:v>
                </c:pt>
                <c:pt idx="12">
                  <c:v>9.8217999999999996</c:v>
                </c:pt>
                <c:pt idx="13">
                  <c:v>11.763400000000001</c:v>
                </c:pt>
                <c:pt idx="14">
                  <c:v>14.444199999999901</c:v>
                </c:pt>
                <c:pt idx="15">
                  <c:v>11.877000000000001</c:v>
                </c:pt>
                <c:pt idx="16">
                  <c:v>10.8588</c:v>
                </c:pt>
                <c:pt idx="17">
                  <c:v>10.597799999999999</c:v>
                </c:pt>
                <c:pt idx="18">
                  <c:v>10.212999999999999</c:v>
                </c:pt>
                <c:pt idx="19">
                  <c:v>11.0664</c:v>
                </c:pt>
                <c:pt idx="20">
                  <c:v>18.627176470588136</c:v>
                </c:pt>
                <c:pt idx="21">
                  <c:v>28.619352941176373</c:v>
                </c:pt>
                <c:pt idx="22">
                  <c:v>28.875952941176369</c:v>
                </c:pt>
                <c:pt idx="23">
                  <c:v>33.343729411764606</c:v>
                </c:pt>
                <c:pt idx="24">
                  <c:v>34.311329411764603</c:v>
                </c:pt>
                <c:pt idx="25">
                  <c:v>35.1237294117647</c:v>
                </c:pt>
                <c:pt idx="26">
                  <c:v>32.3065294117647</c:v>
                </c:pt>
                <c:pt idx="27">
                  <c:v>32.075529411764606</c:v>
                </c:pt>
                <c:pt idx="28">
                  <c:v>32.226529411764709</c:v>
                </c:pt>
                <c:pt idx="29">
                  <c:v>31.746929411764715</c:v>
                </c:pt>
                <c:pt idx="30">
                  <c:v>39.584505882352936</c:v>
                </c:pt>
                <c:pt idx="31">
                  <c:v>40.86910588235294</c:v>
                </c:pt>
                <c:pt idx="32">
                  <c:v>37.988905882352938</c:v>
                </c:pt>
                <c:pt idx="33">
                  <c:v>37.620905882352844</c:v>
                </c:pt>
                <c:pt idx="34">
                  <c:v>38.076105882352941</c:v>
                </c:pt>
                <c:pt idx="35">
                  <c:v>37.648305882352943</c:v>
                </c:pt>
                <c:pt idx="36">
                  <c:v>37.239305882352845</c:v>
                </c:pt>
                <c:pt idx="37">
                  <c:v>37.132505882352937</c:v>
                </c:pt>
                <c:pt idx="38">
                  <c:v>36.386305882352843</c:v>
                </c:pt>
                <c:pt idx="39">
                  <c:v>35.777105882352934</c:v>
                </c:pt>
                <c:pt idx="40">
                  <c:v>37.277105882352942</c:v>
                </c:pt>
                <c:pt idx="41">
                  <c:v>35.34790588235294</c:v>
                </c:pt>
                <c:pt idx="42">
                  <c:v>34.83290588235284</c:v>
                </c:pt>
                <c:pt idx="43">
                  <c:v>34.624505882352935</c:v>
                </c:pt>
                <c:pt idx="44">
                  <c:v>34.885705882352937</c:v>
                </c:pt>
                <c:pt idx="45">
                  <c:v>34.322705882352835</c:v>
                </c:pt>
                <c:pt idx="46">
                  <c:v>34.515905882352939</c:v>
                </c:pt>
                <c:pt idx="47">
                  <c:v>36.719905882352947</c:v>
                </c:pt>
                <c:pt idx="48">
                  <c:v>36.061305882352933</c:v>
                </c:pt>
                <c:pt idx="49">
                  <c:v>33.916905882352935</c:v>
                </c:pt>
                <c:pt idx="50">
                  <c:v>33.779105882352944</c:v>
                </c:pt>
                <c:pt idx="51">
                  <c:v>34.764705882352942</c:v>
                </c:pt>
                <c:pt idx="52">
                  <c:v>33.179105882352943</c:v>
                </c:pt>
                <c:pt idx="53">
                  <c:v>32.900305882352939</c:v>
                </c:pt>
                <c:pt idx="54">
                  <c:v>33.67710588235294</c:v>
                </c:pt>
                <c:pt idx="55">
                  <c:v>32.620505882352944</c:v>
                </c:pt>
                <c:pt idx="56">
                  <c:v>32.402505882352941</c:v>
                </c:pt>
                <c:pt idx="57">
                  <c:v>32.450905882352941</c:v>
                </c:pt>
                <c:pt idx="58">
                  <c:v>31.630905882352941</c:v>
                </c:pt>
                <c:pt idx="59">
                  <c:v>31.946105882352938</c:v>
                </c:pt>
                <c:pt idx="60">
                  <c:v>31.823105882352941</c:v>
                </c:pt>
                <c:pt idx="61">
                  <c:v>33.079305882352941</c:v>
                </c:pt>
                <c:pt idx="62">
                  <c:v>31.796505882352843</c:v>
                </c:pt>
                <c:pt idx="63">
                  <c:v>31.560505882352839</c:v>
                </c:pt>
                <c:pt idx="64">
                  <c:v>32.25070588235284</c:v>
                </c:pt>
                <c:pt idx="65">
                  <c:v>31.67270588235294</c:v>
                </c:pt>
                <c:pt idx="66">
                  <c:v>31.544305882352838</c:v>
                </c:pt>
                <c:pt idx="67">
                  <c:v>31.543105882352936</c:v>
                </c:pt>
                <c:pt idx="68">
                  <c:v>32.185705882352941</c:v>
                </c:pt>
                <c:pt idx="69">
                  <c:v>34.892705882352942</c:v>
                </c:pt>
                <c:pt idx="70">
                  <c:v>32.689905882352839</c:v>
                </c:pt>
                <c:pt idx="71">
                  <c:v>31.470705882352938</c:v>
                </c:pt>
                <c:pt idx="72">
                  <c:v>32.598305882352847</c:v>
                </c:pt>
                <c:pt idx="73">
                  <c:v>32.426305882352843</c:v>
                </c:pt>
                <c:pt idx="74">
                  <c:v>31.400105882352946</c:v>
                </c:pt>
                <c:pt idx="75">
                  <c:v>31.127105882352843</c:v>
                </c:pt>
                <c:pt idx="76">
                  <c:v>31.541105882352841</c:v>
                </c:pt>
                <c:pt idx="77">
                  <c:v>31.50950588235294</c:v>
                </c:pt>
                <c:pt idx="78">
                  <c:v>33.031305882353038</c:v>
                </c:pt>
                <c:pt idx="79">
                  <c:v>31.470705882352938</c:v>
                </c:pt>
                <c:pt idx="80">
                  <c:v>31.116905882352942</c:v>
                </c:pt>
                <c:pt idx="81">
                  <c:v>31.628705882352946</c:v>
                </c:pt>
                <c:pt idx="82">
                  <c:v>32.104505882352839</c:v>
                </c:pt>
                <c:pt idx="83">
                  <c:v>30.986705882352844</c:v>
                </c:pt>
                <c:pt idx="84">
                  <c:v>31.076305882352941</c:v>
                </c:pt>
                <c:pt idx="85">
                  <c:v>31.275505882352938</c:v>
                </c:pt>
                <c:pt idx="86">
                  <c:v>31.61610588235294</c:v>
                </c:pt>
                <c:pt idx="87">
                  <c:v>31.983305882352944</c:v>
                </c:pt>
                <c:pt idx="88">
                  <c:v>33.597105882352835</c:v>
                </c:pt>
                <c:pt idx="89">
                  <c:v>24.993329411764705</c:v>
                </c:pt>
                <c:pt idx="90">
                  <c:v>26.3309294117647</c:v>
                </c:pt>
                <c:pt idx="91">
                  <c:v>27.274729411764703</c:v>
                </c:pt>
                <c:pt idx="92">
                  <c:v>24.724929411764602</c:v>
                </c:pt>
                <c:pt idx="93">
                  <c:v>24.760529411764708</c:v>
                </c:pt>
                <c:pt idx="94">
                  <c:v>25.081929411764705</c:v>
                </c:pt>
                <c:pt idx="95">
                  <c:v>25.398329411764706</c:v>
                </c:pt>
                <c:pt idx="96">
                  <c:v>25.065129411764705</c:v>
                </c:pt>
                <c:pt idx="97">
                  <c:v>25.576129411764704</c:v>
                </c:pt>
                <c:pt idx="98">
                  <c:v>26.143129411764704</c:v>
                </c:pt>
                <c:pt idx="99">
                  <c:v>25.463929411764703</c:v>
                </c:pt>
                <c:pt idx="100">
                  <c:v>24.890329411764704</c:v>
                </c:pt>
                <c:pt idx="101">
                  <c:v>24.872929411764702</c:v>
                </c:pt>
                <c:pt idx="102">
                  <c:v>10.318776470588235</c:v>
                </c:pt>
                <c:pt idx="103">
                  <c:v>10.774376470588235</c:v>
                </c:pt>
                <c:pt idx="104">
                  <c:v>10.821576470588237</c:v>
                </c:pt>
                <c:pt idx="105">
                  <c:v>3.6976000000000013</c:v>
                </c:pt>
                <c:pt idx="106">
                  <c:v>3.8854000000000006</c:v>
                </c:pt>
                <c:pt idx="107">
                  <c:v>4.0283999999999995</c:v>
                </c:pt>
                <c:pt idx="108">
                  <c:v>3.8626000000000005</c:v>
                </c:pt>
                <c:pt idx="109">
                  <c:v>4.0942000000000007</c:v>
                </c:pt>
                <c:pt idx="110">
                  <c:v>4.9138000000000002</c:v>
                </c:pt>
                <c:pt idx="111">
                  <c:v>4.3254000000000001</c:v>
                </c:pt>
                <c:pt idx="112">
                  <c:v>6.9875999999999987</c:v>
                </c:pt>
                <c:pt idx="113">
                  <c:v>6.5983999999999989</c:v>
                </c:pt>
                <c:pt idx="114">
                  <c:v>5.4029999999999001</c:v>
                </c:pt>
                <c:pt idx="115">
                  <c:v>4.9711999999999987</c:v>
                </c:pt>
                <c:pt idx="116">
                  <c:v>5.19179999999991</c:v>
                </c:pt>
                <c:pt idx="117">
                  <c:v>5.6495999999999995</c:v>
                </c:pt>
                <c:pt idx="118">
                  <c:v>5.7648000000000108</c:v>
                </c:pt>
                <c:pt idx="119">
                  <c:v>5.8972000000000007</c:v>
                </c:pt>
                <c:pt idx="120">
                  <c:v>6.0680000000000005</c:v>
                </c:pt>
                <c:pt idx="121">
                  <c:v>5.9564000000000004</c:v>
                </c:pt>
                <c:pt idx="122">
                  <c:v>5.9604000000000008</c:v>
                </c:pt>
                <c:pt idx="123">
                  <c:v>6.469199999999999</c:v>
                </c:pt>
                <c:pt idx="124">
                  <c:v>6.5717999999999996</c:v>
                </c:pt>
                <c:pt idx="125">
                  <c:v>7.6118000000000006</c:v>
                </c:pt>
                <c:pt idx="126">
                  <c:v>6.8048000000000002</c:v>
                </c:pt>
                <c:pt idx="127">
                  <c:v>6.6121999999999996</c:v>
                </c:pt>
                <c:pt idx="128">
                  <c:v>5.7531999999999996</c:v>
                </c:pt>
                <c:pt idx="129">
                  <c:v>5.5471999999999992</c:v>
                </c:pt>
                <c:pt idx="130">
                  <c:v>5.8458000000000006</c:v>
                </c:pt>
                <c:pt idx="131">
                  <c:v>5.5060000000000002</c:v>
                </c:pt>
                <c:pt idx="132">
                  <c:v>4.2214</c:v>
                </c:pt>
                <c:pt idx="133">
                  <c:v>3.9039999999999999</c:v>
                </c:pt>
                <c:pt idx="134">
                  <c:v>4.2210000000000001</c:v>
                </c:pt>
                <c:pt idx="135">
                  <c:v>4.2727999999999904</c:v>
                </c:pt>
                <c:pt idx="136">
                  <c:v>4.5964000000000009</c:v>
                </c:pt>
                <c:pt idx="137">
                  <c:v>4.9832000000000001</c:v>
                </c:pt>
                <c:pt idx="138">
                  <c:v>5.0687999999999898</c:v>
                </c:pt>
                <c:pt idx="139">
                  <c:v>5.3440000000000003</c:v>
                </c:pt>
                <c:pt idx="140">
                  <c:v>5.5117999999999991</c:v>
                </c:pt>
                <c:pt idx="141">
                  <c:v>6.0087999999999999</c:v>
                </c:pt>
                <c:pt idx="142">
                  <c:v>6.0284000000000004</c:v>
                </c:pt>
                <c:pt idx="143">
                  <c:v>6.2957999999999998</c:v>
                </c:pt>
                <c:pt idx="144">
                  <c:v>7.0022000000000002</c:v>
                </c:pt>
              </c:numCache>
            </c:numRef>
          </c:yVal>
          <c:smooth val="0"/>
          <c:extLst>
            <c:ext xmlns:c16="http://schemas.microsoft.com/office/drawing/2014/chart" uri="{C3380CC4-5D6E-409C-BE32-E72D297353CC}">
              <c16:uniqueId val="{00000005-CF5A-42CE-9B41-7AA1BDC26105}"/>
            </c:ext>
          </c:extLst>
        </c:ser>
        <c:ser>
          <c:idx val="0"/>
          <c:order val="1"/>
          <c:tx>
            <c:v>Controlled (OF2)</c:v>
          </c:tx>
          <c:marker>
            <c:symbol val="none"/>
          </c:marker>
          <c:xVal>
            <c:numRef>
              <c:f>Simulation_March!$A$3:$A$147</c:f>
              <c:numCache>
                <c:formatCode>m/d/yyyy\ h:mm</c:formatCode>
                <c:ptCount val="145"/>
                <c:pt idx="0">
                  <c:v>44641.25</c:v>
                </c:pt>
                <c:pt idx="1">
                  <c:v>44641.253472222219</c:v>
                </c:pt>
                <c:pt idx="2">
                  <c:v>44641.256944444445</c:v>
                </c:pt>
                <c:pt idx="3">
                  <c:v>44641.260416666664</c:v>
                </c:pt>
                <c:pt idx="4">
                  <c:v>44641.263888888891</c:v>
                </c:pt>
                <c:pt idx="5">
                  <c:v>44641.267361111109</c:v>
                </c:pt>
                <c:pt idx="6">
                  <c:v>44641.270833333336</c:v>
                </c:pt>
                <c:pt idx="7">
                  <c:v>44641.274305555555</c:v>
                </c:pt>
                <c:pt idx="8">
                  <c:v>44641.277777777781</c:v>
                </c:pt>
                <c:pt idx="9">
                  <c:v>44641.28125</c:v>
                </c:pt>
                <c:pt idx="10">
                  <c:v>44641.284722222219</c:v>
                </c:pt>
                <c:pt idx="11">
                  <c:v>44641.288194444445</c:v>
                </c:pt>
                <c:pt idx="12">
                  <c:v>44641.291666666664</c:v>
                </c:pt>
                <c:pt idx="13">
                  <c:v>44641.295138888891</c:v>
                </c:pt>
                <c:pt idx="14">
                  <c:v>44641.298611111109</c:v>
                </c:pt>
                <c:pt idx="15">
                  <c:v>44641.302083333336</c:v>
                </c:pt>
                <c:pt idx="16">
                  <c:v>44641.305555555555</c:v>
                </c:pt>
                <c:pt idx="17">
                  <c:v>44641.309027777781</c:v>
                </c:pt>
                <c:pt idx="18">
                  <c:v>44641.3125</c:v>
                </c:pt>
                <c:pt idx="19">
                  <c:v>44641.315972222219</c:v>
                </c:pt>
                <c:pt idx="20">
                  <c:v>44641.319444444445</c:v>
                </c:pt>
                <c:pt idx="21">
                  <c:v>44641.322916666664</c:v>
                </c:pt>
                <c:pt idx="22">
                  <c:v>44641.326388888891</c:v>
                </c:pt>
                <c:pt idx="23">
                  <c:v>44641.329861111109</c:v>
                </c:pt>
                <c:pt idx="24">
                  <c:v>44641.333333333336</c:v>
                </c:pt>
                <c:pt idx="25">
                  <c:v>44641.336805555555</c:v>
                </c:pt>
                <c:pt idx="26">
                  <c:v>44641.340277777781</c:v>
                </c:pt>
                <c:pt idx="27">
                  <c:v>44641.34375</c:v>
                </c:pt>
                <c:pt idx="28">
                  <c:v>44641.347222222219</c:v>
                </c:pt>
                <c:pt idx="29">
                  <c:v>44641.350694444445</c:v>
                </c:pt>
                <c:pt idx="30">
                  <c:v>44641.354166666664</c:v>
                </c:pt>
                <c:pt idx="31">
                  <c:v>44641.357638888891</c:v>
                </c:pt>
                <c:pt idx="32">
                  <c:v>44641.361111111109</c:v>
                </c:pt>
                <c:pt idx="33">
                  <c:v>44641.364583333336</c:v>
                </c:pt>
                <c:pt idx="34">
                  <c:v>44641.368055555555</c:v>
                </c:pt>
                <c:pt idx="35">
                  <c:v>44641.371527777781</c:v>
                </c:pt>
                <c:pt idx="36">
                  <c:v>44641.375</c:v>
                </c:pt>
                <c:pt idx="37">
                  <c:v>44641.378472222219</c:v>
                </c:pt>
                <c:pt idx="38">
                  <c:v>44641.381944444445</c:v>
                </c:pt>
                <c:pt idx="39">
                  <c:v>44641.385416666664</c:v>
                </c:pt>
                <c:pt idx="40">
                  <c:v>44641.388888888891</c:v>
                </c:pt>
                <c:pt idx="41">
                  <c:v>44641.392361111109</c:v>
                </c:pt>
                <c:pt idx="42">
                  <c:v>44641.395833333336</c:v>
                </c:pt>
                <c:pt idx="43">
                  <c:v>44641.399305555555</c:v>
                </c:pt>
                <c:pt idx="44">
                  <c:v>44641.402777777781</c:v>
                </c:pt>
                <c:pt idx="45">
                  <c:v>44641.40625</c:v>
                </c:pt>
                <c:pt idx="46">
                  <c:v>44641.409722222219</c:v>
                </c:pt>
                <c:pt idx="47">
                  <c:v>44641.413194444445</c:v>
                </c:pt>
                <c:pt idx="48">
                  <c:v>44641.416666666664</c:v>
                </c:pt>
                <c:pt idx="49">
                  <c:v>44641.420138888891</c:v>
                </c:pt>
                <c:pt idx="50">
                  <c:v>44641.423611111109</c:v>
                </c:pt>
                <c:pt idx="51">
                  <c:v>44641.427083333336</c:v>
                </c:pt>
                <c:pt idx="52">
                  <c:v>44641.430555555555</c:v>
                </c:pt>
                <c:pt idx="53">
                  <c:v>44641.434027777781</c:v>
                </c:pt>
                <c:pt idx="54">
                  <c:v>44641.4375</c:v>
                </c:pt>
                <c:pt idx="55">
                  <c:v>44641.440972222219</c:v>
                </c:pt>
                <c:pt idx="56">
                  <c:v>44641.444444444445</c:v>
                </c:pt>
                <c:pt idx="57">
                  <c:v>44641.447916666664</c:v>
                </c:pt>
                <c:pt idx="58">
                  <c:v>44641.451388888891</c:v>
                </c:pt>
                <c:pt idx="59">
                  <c:v>44641.454861111109</c:v>
                </c:pt>
                <c:pt idx="60">
                  <c:v>44641.458333333336</c:v>
                </c:pt>
                <c:pt idx="61">
                  <c:v>44641.461805555555</c:v>
                </c:pt>
                <c:pt idx="62">
                  <c:v>44641.465277777781</c:v>
                </c:pt>
                <c:pt idx="63">
                  <c:v>44641.46875</c:v>
                </c:pt>
                <c:pt idx="64">
                  <c:v>44641.472222222219</c:v>
                </c:pt>
                <c:pt idx="65">
                  <c:v>44641.475694444445</c:v>
                </c:pt>
                <c:pt idx="66">
                  <c:v>44641.479166666664</c:v>
                </c:pt>
                <c:pt idx="67">
                  <c:v>44641.482638888891</c:v>
                </c:pt>
                <c:pt idx="68">
                  <c:v>44641.486111111109</c:v>
                </c:pt>
                <c:pt idx="69">
                  <c:v>44641.489583333336</c:v>
                </c:pt>
                <c:pt idx="70">
                  <c:v>44641.493055555555</c:v>
                </c:pt>
                <c:pt idx="71">
                  <c:v>44641.496527777781</c:v>
                </c:pt>
                <c:pt idx="72">
                  <c:v>44641.5</c:v>
                </c:pt>
                <c:pt idx="73">
                  <c:v>44641.503472222219</c:v>
                </c:pt>
                <c:pt idx="74">
                  <c:v>44641.506944444445</c:v>
                </c:pt>
                <c:pt idx="75">
                  <c:v>44641.510416666664</c:v>
                </c:pt>
                <c:pt idx="76">
                  <c:v>44641.513888888891</c:v>
                </c:pt>
                <c:pt idx="77">
                  <c:v>44641.517361111109</c:v>
                </c:pt>
                <c:pt idx="78">
                  <c:v>44641.520833333336</c:v>
                </c:pt>
                <c:pt idx="79">
                  <c:v>44641.524305555555</c:v>
                </c:pt>
                <c:pt idx="80">
                  <c:v>44641.527777777781</c:v>
                </c:pt>
                <c:pt idx="81">
                  <c:v>44641.53125</c:v>
                </c:pt>
                <c:pt idx="82">
                  <c:v>44641.534722222219</c:v>
                </c:pt>
                <c:pt idx="83">
                  <c:v>44641.538194444445</c:v>
                </c:pt>
                <c:pt idx="84">
                  <c:v>44641.541666666664</c:v>
                </c:pt>
                <c:pt idx="85">
                  <c:v>44641.545138888891</c:v>
                </c:pt>
                <c:pt idx="86">
                  <c:v>44641.548611111109</c:v>
                </c:pt>
                <c:pt idx="87">
                  <c:v>44641.552083333336</c:v>
                </c:pt>
                <c:pt idx="88">
                  <c:v>44641.555555555555</c:v>
                </c:pt>
                <c:pt idx="89">
                  <c:v>44641.559027777781</c:v>
                </c:pt>
                <c:pt idx="90">
                  <c:v>44641.5625</c:v>
                </c:pt>
                <c:pt idx="91">
                  <c:v>44641.565972222219</c:v>
                </c:pt>
                <c:pt idx="92">
                  <c:v>44641.569444444445</c:v>
                </c:pt>
                <c:pt idx="93">
                  <c:v>44641.572916666664</c:v>
                </c:pt>
                <c:pt idx="94">
                  <c:v>44641.576388888891</c:v>
                </c:pt>
                <c:pt idx="95">
                  <c:v>44641.579861111109</c:v>
                </c:pt>
                <c:pt idx="96">
                  <c:v>44641.583333333336</c:v>
                </c:pt>
                <c:pt idx="97">
                  <c:v>44641.586805555555</c:v>
                </c:pt>
                <c:pt idx="98">
                  <c:v>44641.590277777781</c:v>
                </c:pt>
                <c:pt idx="99">
                  <c:v>44641.59375</c:v>
                </c:pt>
                <c:pt idx="100">
                  <c:v>44641.597222222219</c:v>
                </c:pt>
                <c:pt idx="101">
                  <c:v>44641.600694444445</c:v>
                </c:pt>
                <c:pt idx="102">
                  <c:v>44641.604166666664</c:v>
                </c:pt>
                <c:pt idx="103">
                  <c:v>44641.607638888891</c:v>
                </c:pt>
                <c:pt idx="104">
                  <c:v>44641.611111111109</c:v>
                </c:pt>
                <c:pt idx="105">
                  <c:v>44641.614583333336</c:v>
                </c:pt>
                <c:pt idx="106">
                  <c:v>44641.618055555555</c:v>
                </c:pt>
                <c:pt idx="107">
                  <c:v>44641.621527777781</c:v>
                </c:pt>
                <c:pt idx="108">
                  <c:v>44641.625</c:v>
                </c:pt>
                <c:pt idx="109">
                  <c:v>44641.628472222219</c:v>
                </c:pt>
                <c:pt idx="110">
                  <c:v>44641.631944444445</c:v>
                </c:pt>
                <c:pt idx="111">
                  <c:v>44641.635416666664</c:v>
                </c:pt>
                <c:pt idx="112">
                  <c:v>44641.638888888891</c:v>
                </c:pt>
                <c:pt idx="113">
                  <c:v>44641.642361111109</c:v>
                </c:pt>
                <c:pt idx="114">
                  <c:v>44641.645833333336</c:v>
                </c:pt>
                <c:pt idx="115">
                  <c:v>44641.649305555555</c:v>
                </c:pt>
                <c:pt idx="116">
                  <c:v>44641.652777777781</c:v>
                </c:pt>
                <c:pt idx="117">
                  <c:v>44641.65625</c:v>
                </c:pt>
                <c:pt idx="118">
                  <c:v>44641.659722222219</c:v>
                </c:pt>
                <c:pt idx="119">
                  <c:v>44641.663194444445</c:v>
                </c:pt>
                <c:pt idx="120">
                  <c:v>44641.666666666664</c:v>
                </c:pt>
                <c:pt idx="121">
                  <c:v>44641.670138888891</c:v>
                </c:pt>
                <c:pt idx="122">
                  <c:v>44641.673611111109</c:v>
                </c:pt>
                <c:pt idx="123">
                  <c:v>44641.677083333336</c:v>
                </c:pt>
                <c:pt idx="124">
                  <c:v>44641.680555555555</c:v>
                </c:pt>
                <c:pt idx="125">
                  <c:v>44641.684027777781</c:v>
                </c:pt>
                <c:pt idx="126">
                  <c:v>44641.6875</c:v>
                </c:pt>
                <c:pt idx="127">
                  <c:v>44641.690972222219</c:v>
                </c:pt>
                <c:pt idx="128">
                  <c:v>44641.694444444445</c:v>
                </c:pt>
                <c:pt idx="129">
                  <c:v>44641.697916666664</c:v>
                </c:pt>
                <c:pt idx="130">
                  <c:v>44641.701388888891</c:v>
                </c:pt>
                <c:pt idx="131">
                  <c:v>44641.704861111109</c:v>
                </c:pt>
                <c:pt idx="132">
                  <c:v>44641.708333333336</c:v>
                </c:pt>
                <c:pt idx="133">
                  <c:v>44641.711805555555</c:v>
                </c:pt>
                <c:pt idx="134">
                  <c:v>44641.715277777781</c:v>
                </c:pt>
                <c:pt idx="135">
                  <c:v>44641.71875</c:v>
                </c:pt>
                <c:pt idx="136">
                  <c:v>44641.722222222219</c:v>
                </c:pt>
                <c:pt idx="137">
                  <c:v>44641.725694444445</c:v>
                </c:pt>
                <c:pt idx="138">
                  <c:v>44641.729166666664</c:v>
                </c:pt>
                <c:pt idx="139">
                  <c:v>44641.732638888891</c:v>
                </c:pt>
                <c:pt idx="140">
                  <c:v>44641.736111111109</c:v>
                </c:pt>
                <c:pt idx="141">
                  <c:v>44641.739583333336</c:v>
                </c:pt>
                <c:pt idx="142">
                  <c:v>44641.743055555555</c:v>
                </c:pt>
                <c:pt idx="143">
                  <c:v>44641.746527777781</c:v>
                </c:pt>
                <c:pt idx="144">
                  <c:v>44641.75</c:v>
                </c:pt>
              </c:numCache>
            </c:numRef>
          </c:xVal>
          <c:yVal>
            <c:numRef>
              <c:f>Simulation_March!$CQ$3:$CQ$148</c:f>
              <c:numCache>
                <c:formatCode>General</c:formatCode>
                <c:ptCount val="146"/>
                <c:pt idx="0">
                  <c:v>2.3361999999999998</c:v>
                </c:pt>
                <c:pt idx="1">
                  <c:v>3.4687999999999999</c:v>
                </c:pt>
                <c:pt idx="2">
                  <c:v>7.3337999999999903</c:v>
                </c:pt>
                <c:pt idx="3">
                  <c:v>9.9364000000000008</c:v>
                </c:pt>
                <c:pt idx="4">
                  <c:v>8.6177999999999901</c:v>
                </c:pt>
                <c:pt idx="5">
                  <c:v>7.0204000000000004</c:v>
                </c:pt>
                <c:pt idx="6">
                  <c:v>7.1703999999999999</c:v>
                </c:pt>
                <c:pt idx="7">
                  <c:v>7.1067999999999998</c:v>
                </c:pt>
                <c:pt idx="8">
                  <c:v>8.1059999999999999</c:v>
                </c:pt>
                <c:pt idx="9">
                  <c:v>8.8596000000000004</c:v>
                </c:pt>
                <c:pt idx="10">
                  <c:v>10.784599999999902</c:v>
                </c:pt>
                <c:pt idx="11">
                  <c:v>10.102</c:v>
                </c:pt>
                <c:pt idx="12">
                  <c:v>9.8217999999999996</c:v>
                </c:pt>
                <c:pt idx="13">
                  <c:v>11.763400000000001</c:v>
                </c:pt>
                <c:pt idx="14">
                  <c:v>14.444199999999901</c:v>
                </c:pt>
                <c:pt idx="15">
                  <c:v>11.877000000000001</c:v>
                </c:pt>
                <c:pt idx="16">
                  <c:v>10.8588</c:v>
                </c:pt>
                <c:pt idx="17">
                  <c:v>10.597799999999999</c:v>
                </c:pt>
                <c:pt idx="18">
                  <c:v>10.212999999999999</c:v>
                </c:pt>
                <c:pt idx="19">
                  <c:v>11.0664</c:v>
                </c:pt>
                <c:pt idx="20">
                  <c:v>14.399013911646794</c:v>
                </c:pt>
                <c:pt idx="21">
                  <c:v>23.424529479503256</c:v>
                </c:pt>
                <c:pt idx="22">
                  <c:v>23.681129474329421</c:v>
                </c:pt>
                <c:pt idx="23">
                  <c:v>30.682616387336534</c:v>
                </c:pt>
                <c:pt idx="24">
                  <c:v>29.116505981846139</c:v>
                </c:pt>
                <c:pt idx="25">
                  <c:v>29.928894422927005</c:v>
                </c:pt>
                <c:pt idx="26">
                  <c:v>27.111706004621869</c:v>
                </c:pt>
                <c:pt idx="27">
                  <c:v>26.880706005892147</c:v>
                </c:pt>
                <c:pt idx="28">
                  <c:v>27.031714599008001</c:v>
                </c:pt>
                <c:pt idx="29">
                  <c:v>26.552106009415152</c:v>
                </c:pt>
                <c:pt idx="30">
                  <c:v>29.194858924177101</c:v>
                </c:pt>
                <c:pt idx="31">
                  <c:v>30.479458898235883</c:v>
                </c:pt>
                <c:pt idx="32">
                  <c:v>27.860654462437264</c:v>
                </c:pt>
                <c:pt idx="33">
                  <c:v>27.851995613406306</c:v>
                </c:pt>
                <c:pt idx="34">
                  <c:v>27.862705979743097</c:v>
                </c:pt>
                <c:pt idx="35">
                  <c:v>27.852640076493319</c:v>
                </c:pt>
                <c:pt idx="36">
                  <c:v>32.02633001123057</c:v>
                </c:pt>
                <c:pt idx="37">
                  <c:v>31.937682349619287</c:v>
                </c:pt>
                <c:pt idx="38">
                  <c:v>31.191482530130383</c:v>
                </c:pt>
                <c:pt idx="39">
                  <c:v>30.582282538942305</c:v>
                </c:pt>
                <c:pt idx="40">
                  <c:v>32.027220035050952</c:v>
                </c:pt>
                <c:pt idx="41">
                  <c:v>30.153082554401351</c:v>
                </c:pt>
                <c:pt idx="42">
                  <c:v>29.63808255207784</c:v>
                </c:pt>
                <c:pt idx="43">
                  <c:v>29.429682545545131</c:v>
                </c:pt>
                <c:pt idx="44">
                  <c:v>29.690882547808744</c:v>
                </c:pt>
                <c:pt idx="45">
                  <c:v>29.127882554487599</c:v>
                </c:pt>
                <c:pt idx="46">
                  <c:v>29.321082554468529</c:v>
                </c:pt>
                <c:pt idx="47">
                  <c:v>31.525082554310867</c:v>
                </c:pt>
                <c:pt idx="48">
                  <c:v>30.866482552352132</c:v>
                </c:pt>
                <c:pt idx="49">
                  <c:v>28.722082556313268</c:v>
                </c:pt>
                <c:pt idx="50">
                  <c:v>28.584282556682332</c:v>
                </c:pt>
                <c:pt idx="51">
                  <c:v>29.569882559447873</c:v>
                </c:pt>
                <c:pt idx="52">
                  <c:v>27.984282558535043</c:v>
                </c:pt>
                <c:pt idx="53">
                  <c:v>27.70548256384642</c:v>
                </c:pt>
                <c:pt idx="54">
                  <c:v>28.482282556233663</c:v>
                </c:pt>
                <c:pt idx="55">
                  <c:v>27.425682559878652</c:v>
                </c:pt>
                <c:pt idx="56">
                  <c:v>27.207682551101328</c:v>
                </c:pt>
                <c:pt idx="57">
                  <c:v>27.256082562516944</c:v>
                </c:pt>
                <c:pt idx="58">
                  <c:v>26.43608257034807</c:v>
                </c:pt>
                <c:pt idx="59">
                  <c:v>26.751282569915517</c:v>
                </c:pt>
                <c:pt idx="60">
                  <c:v>29.880023447142513</c:v>
                </c:pt>
                <c:pt idx="61">
                  <c:v>29.909581098894037</c:v>
                </c:pt>
                <c:pt idx="62">
                  <c:v>29.879397563480605</c:v>
                </c:pt>
                <c:pt idx="63">
                  <c:v>29.87384462053252</c:v>
                </c:pt>
                <c:pt idx="64">
                  <c:v>29.890084628034714</c:v>
                </c:pt>
                <c:pt idx="65">
                  <c:v>29.876484624981092</c:v>
                </c:pt>
                <c:pt idx="66">
                  <c:v>29.873463446832126</c:v>
                </c:pt>
                <c:pt idx="67">
                  <c:v>29.87344461193462</c:v>
                </c:pt>
                <c:pt idx="68">
                  <c:v>29.888552865920353</c:v>
                </c:pt>
                <c:pt idx="69">
                  <c:v>29.952247004211436</c:v>
                </c:pt>
                <c:pt idx="70">
                  <c:v>29.900416449222867</c:v>
                </c:pt>
                <c:pt idx="71">
                  <c:v>29.871729377433965</c:v>
                </c:pt>
                <c:pt idx="72">
                  <c:v>32.598306170345964</c:v>
                </c:pt>
                <c:pt idx="73">
                  <c:v>32.42630617913008</c:v>
                </c:pt>
                <c:pt idx="74">
                  <c:v>31.400106179132607</c:v>
                </c:pt>
                <c:pt idx="75">
                  <c:v>31.127106169273908</c:v>
                </c:pt>
                <c:pt idx="76">
                  <c:v>31.541106178506833</c:v>
                </c:pt>
                <c:pt idx="77">
                  <c:v>31.50950616864715</c:v>
                </c:pt>
                <c:pt idx="78">
                  <c:v>33.031306179138049</c:v>
                </c:pt>
                <c:pt idx="79">
                  <c:v>31.470706161376214</c:v>
                </c:pt>
                <c:pt idx="80">
                  <c:v>31.116906179143275</c:v>
                </c:pt>
                <c:pt idx="81">
                  <c:v>31.628706179139428</c:v>
                </c:pt>
                <c:pt idx="82">
                  <c:v>32.104506179146654</c:v>
                </c:pt>
                <c:pt idx="83">
                  <c:v>30.986706179142843</c:v>
                </c:pt>
                <c:pt idx="84">
                  <c:v>31.076306179111278</c:v>
                </c:pt>
                <c:pt idx="85">
                  <c:v>31.275506176118128</c:v>
                </c:pt>
                <c:pt idx="86">
                  <c:v>31.616106179148716</c:v>
                </c:pt>
                <c:pt idx="87">
                  <c:v>31.983306178729464</c:v>
                </c:pt>
                <c:pt idx="88">
                  <c:v>33.597106179142685</c:v>
                </c:pt>
                <c:pt idx="89">
                  <c:v>32.414506179147658</c:v>
                </c:pt>
                <c:pt idx="90">
                  <c:v>33.752106179156975</c:v>
                </c:pt>
                <c:pt idx="91">
                  <c:v>34.695906179153049</c:v>
                </c:pt>
                <c:pt idx="92">
                  <c:v>32.146106179161151</c:v>
                </c:pt>
                <c:pt idx="93">
                  <c:v>32.181706179156826</c:v>
                </c:pt>
                <c:pt idx="94">
                  <c:v>32.503106179159658</c:v>
                </c:pt>
                <c:pt idx="95">
                  <c:v>32.819506173440814</c:v>
                </c:pt>
                <c:pt idx="96">
                  <c:v>32.486306176480468</c:v>
                </c:pt>
                <c:pt idx="97">
                  <c:v>32.997306179164028</c:v>
                </c:pt>
                <c:pt idx="98">
                  <c:v>33.564306154102582</c:v>
                </c:pt>
                <c:pt idx="99">
                  <c:v>25.463929632951931</c:v>
                </c:pt>
                <c:pt idx="100">
                  <c:v>24.890329634383768</c:v>
                </c:pt>
                <c:pt idx="101">
                  <c:v>24.872929634380768</c:v>
                </c:pt>
                <c:pt idx="102">
                  <c:v>10.318776543377544</c:v>
                </c:pt>
                <c:pt idx="103">
                  <c:v>10.77437654336059</c:v>
                </c:pt>
                <c:pt idx="104">
                  <c:v>10.821576543386474</c:v>
                </c:pt>
                <c:pt idx="105">
                  <c:v>11.11877654341585</c:v>
                </c:pt>
                <c:pt idx="106">
                  <c:v>11.306576543287392</c:v>
                </c:pt>
                <c:pt idx="107">
                  <c:v>11.449576543374627</c:v>
                </c:pt>
                <c:pt idx="108">
                  <c:v>11.283776543395142</c:v>
                </c:pt>
                <c:pt idx="109">
                  <c:v>11.515376543371836</c:v>
                </c:pt>
                <c:pt idx="110">
                  <c:v>12.334976543272319</c:v>
                </c:pt>
                <c:pt idx="111">
                  <c:v>11.74657654346365</c:v>
                </c:pt>
                <c:pt idx="112">
                  <c:v>14.408776543505414</c:v>
                </c:pt>
                <c:pt idx="113">
                  <c:v>14.019576543477481</c:v>
                </c:pt>
                <c:pt idx="114">
                  <c:v>12.824176543355303</c:v>
                </c:pt>
                <c:pt idx="115">
                  <c:v>12.392376543185907</c:v>
                </c:pt>
                <c:pt idx="116">
                  <c:v>12.612976543280041</c:v>
                </c:pt>
                <c:pt idx="117">
                  <c:v>13.070776543373977</c:v>
                </c:pt>
                <c:pt idx="118">
                  <c:v>13.18597654309205</c:v>
                </c:pt>
                <c:pt idx="119">
                  <c:v>13.318376543484565</c:v>
                </c:pt>
                <c:pt idx="120">
                  <c:v>13.489176544113626</c:v>
                </c:pt>
                <c:pt idx="121">
                  <c:v>13.377576544318439</c:v>
                </c:pt>
                <c:pt idx="122">
                  <c:v>13.381576543540355</c:v>
                </c:pt>
                <c:pt idx="123">
                  <c:v>13.890376544420237</c:v>
                </c:pt>
                <c:pt idx="124">
                  <c:v>13.992976544393201</c:v>
                </c:pt>
                <c:pt idx="125">
                  <c:v>15.03297654387679</c:v>
                </c:pt>
                <c:pt idx="126">
                  <c:v>14.225976544626096</c:v>
                </c:pt>
                <c:pt idx="127">
                  <c:v>14.033376544800083</c:v>
                </c:pt>
                <c:pt idx="128">
                  <c:v>13.174376544785106</c:v>
                </c:pt>
                <c:pt idx="129">
                  <c:v>5.547200000001367</c:v>
                </c:pt>
                <c:pt idx="130">
                  <c:v>5.8458000000013683</c:v>
                </c:pt>
                <c:pt idx="131">
                  <c:v>5.506000000001368</c:v>
                </c:pt>
                <c:pt idx="132">
                  <c:v>4.2214000000013669</c:v>
                </c:pt>
                <c:pt idx="133">
                  <c:v>3.9040000000013668</c:v>
                </c:pt>
                <c:pt idx="134">
                  <c:v>4.2210000000013661</c:v>
                </c:pt>
                <c:pt idx="135">
                  <c:v>4.2728000000013573</c:v>
                </c:pt>
                <c:pt idx="136">
                  <c:v>4.5964000000013669</c:v>
                </c:pt>
                <c:pt idx="137">
                  <c:v>4.983200000001367</c:v>
                </c:pt>
                <c:pt idx="138">
                  <c:v>5.0688000000013567</c:v>
                </c:pt>
                <c:pt idx="139">
                  <c:v>5.3440000000013672</c:v>
                </c:pt>
                <c:pt idx="140">
                  <c:v>5.5118000000013669</c:v>
                </c:pt>
                <c:pt idx="141">
                  <c:v>6.0088000000013668</c:v>
                </c:pt>
                <c:pt idx="142">
                  <c:v>6.0284000000013673</c:v>
                </c:pt>
                <c:pt idx="143">
                  <c:v>6.2958000000013667</c:v>
                </c:pt>
                <c:pt idx="144">
                  <c:v>7.0022000000013671</c:v>
                </c:pt>
                <c:pt idx="145">
                  <c:v>0</c:v>
                </c:pt>
              </c:numCache>
            </c:numRef>
          </c:yVal>
          <c:smooth val="0"/>
          <c:extLst>
            <c:ext xmlns:c16="http://schemas.microsoft.com/office/drawing/2014/chart" uri="{C3380CC4-5D6E-409C-BE32-E72D297353CC}">
              <c16:uniqueId val="{00000008-CF5A-42CE-9B41-7AA1BDC26105}"/>
            </c:ext>
          </c:extLst>
        </c:ser>
        <c:dLbls>
          <c:showLegendKey val="0"/>
          <c:showVal val="0"/>
          <c:showCatName val="0"/>
          <c:showSerName val="0"/>
          <c:showPercent val="0"/>
          <c:showBubbleSize val="0"/>
        </c:dLbls>
        <c:axId val="588631272"/>
        <c:axId val="588631992"/>
      </c:scatterChart>
      <c:scatterChart>
        <c:scatterStyle val="lineMarker"/>
        <c:varyColors val="0"/>
        <c:ser>
          <c:idx val="6"/>
          <c:order val="2"/>
          <c:tx>
            <c:strRef>
              <c:f>Simulation_March!$F$2</c:f>
              <c:strCache>
                <c:ptCount val="1"/>
                <c:pt idx="0">
                  <c:v>Price </c:v>
                </c:pt>
              </c:strCache>
            </c:strRef>
          </c:tx>
          <c:spPr>
            <a:ln w="15875">
              <a:solidFill>
                <a:schemeClr val="accent6"/>
              </a:solidFill>
              <a:prstDash val="dash"/>
            </a:ln>
          </c:spPr>
          <c:marker>
            <c:symbol val="none"/>
          </c:marker>
          <c:xVal>
            <c:numRef>
              <c:f>Simulation_March!$A$3:$A$147</c:f>
              <c:numCache>
                <c:formatCode>m/d/yyyy\ h:mm</c:formatCode>
                <c:ptCount val="145"/>
                <c:pt idx="0">
                  <c:v>44641.25</c:v>
                </c:pt>
                <c:pt idx="1">
                  <c:v>44641.253472222219</c:v>
                </c:pt>
                <c:pt idx="2">
                  <c:v>44641.256944444445</c:v>
                </c:pt>
                <c:pt idx="3">
                  <c:v>44641.260416666664</c:v>
                </c:pt>
                <c:pt idx="4">
                  <c:v>44641.263888888891</c:v>
                </c:pt>
                <c:pt idx="5">
                  <c:v>44641.267361111109</c:v>
                </c:pt>
                <c:pt idx="6">
                  <c:v>44641.270833333336</c:v>
                </c:pt>
                <c:pt idx="7">
                  <c:v>44641.274305555555</c:v>
                </c:pt>
                <c:pt idx="8">
                  <c:v>44641.277777777781</c:v>
                </c:pt>
                <c:pt idx="9">
                  <c:v>44641.28125</c:v>
                </c:pt>
                <c:pt idx="10">
                  <c:v>44641.284722222219</c:v>
                </c:pt>
                <c:pt idx="11">
                  <c:v>44641.288194444445</c:v>
                </c:pt>
                <c:pt idx="12">
                  <c:v>44641.291666666664</c:v>
                </c:pt>
                <c:pt idx="13">
                  <c:v>44641.295138888891</c:v>
                </c:pt>
                <c:pt idx="14">
                  <c:v>44641.298611111109</c:v>
                </c:pt>
                <c:pt idx="15">
                  <c:v>44641.302083333336</c:v>
                </c:pt>
                <c:pt idx="16">
                  <c:v>44641.305555555555</c:v>
                </c:pt>
                <c:pt idx="17">
                  <c:v>44641.309027777781</c:v>
                </c:pt>
                <c:pt idx="18">
                  <c:v>44641.3125</c:v>
                </c:pt>
                <c:pt idx="19">
                  <c:v>44641.315972222219</c:v>
                </c:pt>
                <c:pt idx="20">
                  <c:v>44641.319444444445</c:v>
                </c:pt>
                <c:pt idx="21">
                  <c:v>44641.322916666664</c:v>
                </c:pt>
                <c:pt idx="22">
                  <c:v>44641.326388888891</c:v>
                </c:pt>
                <c:pt idx="23">
                  <c:v>44641.329861111109</c:v>
                </c:pt>
                <c:pt idx="24">
                  <c:v>44641.333333333336</c:v>
                </c:pt>
                <c:pt idx="25">
                  <c:v>44641.336805555555</c:v>
                </c:pt>
                <c:pt idx="26">
                  <c:v>44641.340277777781</c:v>
                </c:pt>
                <c:pt idx="27">
                  <c:v>44641.34375</c:v>
                </c:pt>
                <c:pt idx="28">
                  <c:v>44641.347222222219</c:v>
                </c:pt>
                <c:pt idx="29">
                  <c:v>44641.350694444445</c:v>
                </c:pt>
                <c:pt idx="30">
                  <c:v>44641.354166666664</c:v>
                </c:pt>
                <c:pt idx="31">
                  <c:v>44641.357638888891</c:v>
                </c:pt>
                <c:pt idx="32">
                  <c:v>44641.361111111109</c:v>
                </c:pt>
                <c:pt idx="33">
                  <c:v>44641.364583333336</c:v>
                </c:pt>
                <c:pt idx="34">
                  <c:v>44641.368055555555</c:v>
                </c:pt>
                <c:pt idx="35">
                  <c:v>44641.371527777781</c:v>
                </c:pt>
                <c:pt idx="36">
                  <c:v>44641.375</c:v>
                </c:pt>
                <c:pt idx="37">
                  <c:v>44641.378472222219</c:v>
                </c:pt>
                <c:pt idx="38">
                  <c:v>44641.381944444445</c:v>
                </c:pt>
                <c:pt idx="39">
                  <c:v>44641.385416666664</c:v>
                </c:pt>
                <c:pt idx="40">
                  <c:v>44641.388888888891</c:v>
                </c:pt>
                <c:pt idx="41">
                  <c:v>44641.392361111109</c:v>
                </c:pt>
                <c:pt idx="42">
                  <c:v>44641.395833333336</c:v>
                </c:pt>
                <c:pt idx="43">
                  <c:v>44641.399305555555</c:v>
                </c:pt>
                <c:pt idx="44">
                  <c:v>44641.402777777781</c:v>
                </c:pt>
                <c:pt idx="45">
                  <c:v>44641.40625</c:v>
                </c:pt>
                <c:pt idx="46">
                  <c:v>44641.409722222219</c:v>
                </c:pt>
                <c:pt idx="47">
                  <c:v>44641.413194444445</c:v>
                </c:pt>
                <c:pt idx="48">
                  <c:v>44641.416666666664</c:v>
                </c:pt>
                <c:pt idx="49">
                  <c:v>44641.420138888891</c:v>
                </c:pt>
                <c:pt idx="50">
                  <c:v>44641.423611111109</c:v>
                </c:pt>
                <c:pt idx="51">
                  <c:v>44641.427083333336</c:v>
                </c:pt>
                <c:pt idx="52">
                  <c:v>44641.430555555555</c:v>
                </c:pt>
                <c:pt idx="53">
                  <c:v>44641.434027777781</c:v>
                </c:pt>
                <c:pt idx="54">
                  <c:v>44641.4375</c:v>
                </c:pt>
                <c:pt idx="55">
                  <c:v>44641.440972222219</c:v>
                </c:pt>
                <c:pt idx="56">
                  <c:v>44641.444444444445</c:v>
                </c:pt>
                <c:pt idx="57">
                  <c:v>44641.447916666664</c:v>
                </c:pt>
                <c:pt idx="58">
                  <c:v>44641.451388888891</c:v>
                </c:pt>
                <c:pt idx="59">
                  <c:v>44641.454861111109</c:v>
                </c:pt>
                <c:pt idx="60">
                  <c:v>44641.458333333336</c:v>
                </c:pt>
                <c:pt idx="61">
                  <c:v>44641.461805555555</c:v>
                </c:pt>
                <c:pt idx="62">
                  <c:v>44641.465277777781</c:v>
                </c:pt>
                <c:pt idx="63">
                  <c:v>44641.46875</c:v>
                </c:pt>
                <c:pt idx="64">
                  <c:v>44641.472222222219</c:v>
                </c:pt>
                <c:pt idx="65">
                  <c:v>44641.475694444445</c:v>
                </c:pt>
                <c:pt idx="66">
                  <c:v>44641.479166666664</c:v>
                </c:pt>
                <c:pt idx="67">
                  <c:v>44641.482638888891</c:v>
                </c:pt>
                <c:pt idx="68">
                  <c:v>44641.486111111109</c:v>
                </c:pt>
                <c:pt idx="69">
                  <c:v>44641.489583333336</c:v>
                </c:pt>
                <c:pt idx="70">
                  <c:v>44641.493055555555</c:v>
                </c:pt>
                <c:pt idx="71">
                  <c:v>44641.496527777781</c:v>
                </c:pt>
                <c:pt idx="72">
                  <c:v>44641.5</c:v>
                </c:pt>
                <c:pt idx="73">
                  <c:v>44641.503472222219</c:v>
                </c:pt>
                <c:pt idx="74">
                  <c:v>44641.506944444445</c:v>
                </c:pt>
                <c:pt idx="75">
                  <c:v>44641.510416666664</c:v>
                </c:pt>
                <c:pt idx="76">
                  <c:v>44641.513888888891</c:v>
                </c:pt>
                <c:pt idx="77">
                  <c:v>44641.517361111109</c:v>
                </c:pt>
                <c:pt idx="78">
                  <c:v>44641.520833333336</c:v>
                </c:pt>
                <c:pt idx="79">
                  <c:v>44641.524305555555</c:v>
                </c:pt>
                <c:pt idx="80">
                  <c:v>44641.527777777781</c:v>
                </c:pt>
                <c:pt idx="81">
                  <c:v>44641.53125</c:v>
                </c:pt>
                <c:pt idx="82">
                  <c:v>44641.534722222219</c:v>
                </c:pt>
                <c:pt idx="83">
                  <c:v>44641.538194444445</c:v>
                </c:pt>
                <c:pt idx="84">
                  <c:v>44641.541666666664</c:v>
                </c:pt>
                <c:pt idx="85">
                  <c:v>44641.545138888891</c:v>
                </c:pt>
                <c:pt idx="86">
                  <c:v>44641.548611111109</c:v>
                </c:pt>
                <c:pt idx="87">
                  <c:v>44641.552083333336</c:v>
                </c:pt>
                <c:pt idx="88">
                  <c:v>44641.555555555555</c:v>
                </c:pt>
                <c:pt idx="89">
                  <c:v>44641.559027777781</c:v>
                </c:pt>
                <c:pt idx="90">
                  <c:v>44641.5625</c:v>
                </c:pt>
                <c:pt idx="91">
                  <c:v>44641.565972222219</c:v>
                </c:pt>
                <c:pt idx="92">
                  <c:v>44641.569444444445</c:v>
                </c:pt>
                <c:pt idx="93">
                  <c:v>44641.572916666664</c:v>
                </c:pt>
                <c:pt idx="94">
                  <c:v>44641.576388888891</c:v>
                </c:pt>
                <c:pt idx="95">
                  <c:v>44641.579861111109</c:v>
                </c:pt>
                <c:pt idx="96">
                  <c:v>44641.583333333336</c:v>
                </c:pt>
                <c:pt idx="97">
                  <c:v>44641.586805555555</c:v>
                </c:pt>
                <c:pt idx="98">
                  <c:v>44641.590277777781</c:v>
                </c:pt>
                <c:pt idx="99">
                  <c:v>44641.59375</c:v>
                </c:pt>
                <c:pt idx="100">
                  <c:v>44641.597222222219</c:v>
                </c:pt>
                <c:pt idx="101">
                  <c:v>44641.600694444445</c:v>
                </c:pt>
                <c:pt idx="102">
                  <c:v>44641.604166666664</c:v>
                </c:pt>
                <c:pt idx="103">
                  <c:v>44641.607638888891</c:v>
                </c:pt>
                <c:pt idx="104">
                  <c:v>44641.611111111109</c:v>
                </c:pt>
                <c:pt idx="105">
                  <c:v>44641.614583333336</c:v>
                </c:pt>
                <c:pt idx="106">
                  <c:v>44641.618055555555</c:v>
                </c:pt>
                <c:pt idx="107">
                  <c:v>44641.621527777781</c:v>
                </c:pt>
                <c:pt idx="108">
                  <c:v>44641.625</c:v>
                </c:pt>
                <c:pt idx="109">
                  <c:v>44641.628472222219</c:v>
                </c:pt>
                <c:pt idx="110">
                  <c:v>44641.631944444445</c:v>
                </c:pt>
                <c:pt idx="111">
                  <c:v>44641.635416666664</c:v>
                </c:pt>
                <c:pt idx="112">
                  <c:v>44641.638888888891</c:v>
                </c:pt>
                <c:pt idx="113">
                  <c:v>44641.642361111109</c:v>
                </c:pt>
                <c:pt idx="114">
                  <c:v>44641.645833333336</c:v>
                </c:pt>
                <c:pt idx="115">
                  <c:v>44641.649305555555</c:v>
                </c:pt>
                <c:pt idx="116">
                  <c:v>44641.652777777781</c:v>
                </c:pt>
                <c:pt idx="117">
                  <c:v>44641.65625</c:v>
                </c:pt>
                <c:pt idx="118">
                  <c:v>44641.659722222219</c:v>
                </c:pt>
                <c:pt idx="119">
                  <c:v>44641.663194444445</c:v>
                </c:pt>
                <c:pt idx="120">
                  <c:v>44641.666666666664</c:v>
                </c:pt>
                <c:pt idx="121">
                  <c:v>44641.670138888891</c:v>
                </c:pt>
                <c:pt idx="122">
                  <c:v>44641.673611111109</c:v>
                </c:pt>
                <c:pt idx="123">
                  <c:v>44641.677083333336</c:v>
                </c:pt>
                <c:pt idx="124">
                  <c:v>44641.680555555555</c:v>
                </c:pt>
                <c:pt idx="125">
                  <c:v>44641.684027777781</c:v>
                </c:pt>
                <c:pt idx="126">
                  <c:v>44641.6875</c:v>
                </c:pt>
                <c:pt idx="127">
                  <c:v>44641.690972222219</c:v>
                </c:pt>
                <c:pt idx="128">
                  <c:v>44641.694444444445</c:v>
                </c:pt>
                <c:pt idx="129">
                  <c:v>44641.697916666664</c:v>
                </c:pt>
                <c:pt idx="130">
                  <c:v>44641.701388888891</c:v>
                </c:pt>
                <c:pt idx="131">
                  <c:v>44641.704861111109</c:v>
                </c:pt>
                <c:pt idx="132">
                  <c:v>44641.708333333336</c:v>
                </c:pt>
                <c:pt idx="133">
                  <c:v>44641.711805555555</c:v>
                </c:pt>
                <c:pt idx="134">
                  <c:v>44641.715277777781</c:v>
                </c:pt>
                <c:pt idx="135">
                  <c:v>44641.71875</c:v>
                </c:pt>
                <c:pt idx="136">
                  <c:v>44641.722222222219</c:v>
                </c:pt>
                <c:pt idx="137">
                  <c:v>44641.725694444445</c:v>
                </c:pt>
                <c:pt idx="138">
                  <c:v>44641.729166666664</c:v>
                </c:pt>
                <c:pt idx="139">
                  <c:v>44641.732638888891</c:v>
                </c:pt>
                <c:pt idx="140">
                  <c:v>44641.736111111109</c:v>
                </c:pt>
                <c:pt idx="141">
                  <c:v>44641.739583333336</c:v>
                </c:pt>
                <c:pt idx="142">
                  <c:v>44641.743055555555</c:v>
                </c:pt>
                <c:pt idx="143">
                  <c:v>44641.746527777781</c:v>
                </c:pt>
                <c:pt idx="144">
                  <c:v>44641.75</c:v>
                </c:pt>
              </c:numCache>
            </c:numRef>
          </c:xVal>
          <c:yVal>
            <c:numRef>
              <c:f>Simulation_March!$F$3:$F$147</c:f>
              <c:numCache>
                <c:formatCode>General</c:formatCode>
                <c:ptCount val="145"/>
                <c:pt idx="0">
                  <c:v>0.18684999999999999</c:v>
                </c:pt>
                <c:pt idx="1">
                  <c:v>0.18684999999999999</c:v>
                </c:pt>
                <c:pt idx="2">
                  <c:v>0.18684999999999999</c:v>
                </c:pt>
                <c:pt idx="3">
                  <c:v>0.18684999999999999</c:v>
                </c:pt>
                <c:pt idx="4">
                  <c:v>0.18684999999999999</c:v>
                </c:pt>
                <c:pt idx="5">
                  <c:v>0.18684999999999999</c:v>
                </c:pt>
                <c:pt idx="6">
                  <c:v>0.18684999999999999</c:v>
                </c:pt>
                <c:pt idx="7">
                  <c:v>0.18684999999999999</c:v>
                </c:pt>
                <c:pt idx="8">
                  <c:v>0.18684999999999999</c:v>
                </c:pt>
                <c:pt idx="9">
                  <c:v>0.18684999999999999</c:v>
                </c:pt>
                <c:pt idx="10">
                  <c:v>0.18684999999999999</c:v>
                </c:pt>
                <c:pt idx="11">
                  <c:v>0.18684999999999999</c:v>
                </c:pt>
                <c:pt idx="12">
                  <c:v>0.26400000000000001</c:v>
                </c:pt>
                <c:pt idx="13">
                  <c:v>0.26400000000000001</c:v>
                </c:pt>
                <c:pt idx="14">
                  <c:v>0.26400000000000001</c:v>
                </c:pt>
                <c:pt idx="15">
                  <c:v>0.26400000000000001</c:v>
                </c:pt>
                <c:pt idx="16">
                  <c:v>0.26400000000000001</c:v>
                </c:pt>
                <c:pt idx="17">
                  <c:v>0.26400000000000001</c:v>
                </c:pt>
                <c:pt idx="18">
                  <c:v>0.26400000000000001</c:v>
                </c:pt>
                <c:pt idx="19">
                  <c:v>0.26400000000000001</c:v>
                </c:pt>
                <c:pt idx="20">
                  <c:v>0.26400000000000001</c:v>
                </c:pt>
                <c:pt idx="21">
                  <c:v>0.26400000000000001</c:v>
                </c:pt>
                <c:pt idx="22">
                  <c:v>0.26400000000000001</c:v>
                </c:pt>
                <c:pt idx="23">
                  <c:v>0.26400000000000001</c:v>
                </c:pt>
                <c:pt idx="24">
                  <c:v>0.28799999999999998</c:v>
                </c:pt>
                <c:pt idx="25">
                  <c:v>0.28799999999999998</c:v>
                </c:pt>
                <c:pt idx="26">
                  <c:v>0.28799999999999998</c:v>
                </c:pt>
                <c:pt idx="27">
                  <c:v>0.28799999999999998</c:v>
                </c:pt>
                <c:pt idx="28">
                  <c:v>0.28799999999999998</c:v>
                </c:pt>
                <c:pt idx="29">
                  <c:v>0.28799999999999998</c:v>
                </c:pt>
                <c:pt idx="30">
                  <c:v>0.28799999999999998</c:v>
                </c:pt>
                <c:pt idx="31">
                  <c:v>0.28799999999999998</c:v>
                </c:pt>
                <c:pt idx="32">
                  <c:v>0.28799999999999998</c:v>
                </c:pt>
                <c:pt idx="33">
                  <c:v>0.28799999999999998</c:v>
                </c:pt>
                <c:pt idx="34">
                  <c:v>0.28799999999999998</c:v>
                </c:pt>
                <c:pt idx="35">
                  <c:v>0.28799999999999998</c:v>
                </c:pt>
                <c:pt idx="36">
                  <c:v>0.26841999999999999</c:v>
                </c:pt>
                <c:pt idx="37">
                  <c:v>0.26841999999999999</c:v>
                </c:pt>
                <c:pt idx="38">
                  <c:v>0.26841999999999999</c:v>
                </c:pt>
                <c:pt idx="39">
                  <c:v>0.26841999999999999</c:v>
                </c:pt>
                <c:pt idx="40">
                  <c:v>0.26841999999999999</c:v>
                </c:pt>
                <c:pt idx="41">
                  <c:v>0.26841999999999999</c:v>
                </c:pt>
                <c:pt idx="42">
                  <c:v>0.26841999999999999</c:v>
                </c:pt>
                <c:pt idx="43">
                  <c:v>0.26841999999999999</c:v>
                </c:pt>
                <c:pt idx="44">
                  <c:v>0.26841999999999999</c:v>
                </c:pt>
                <c:pt idx="45">
                  <c:v>0.26841999999999999</c:v>
                </c:pt>
                <c:pt idx="46">
                  <c:v>0.26841999999999999</c:v>
                </c:pt>
                <c:pt idx="47">
                  <c:v>0.26841999999999999</c:v>
                </c:pt>
                <c:pt idx="48">
                  <c:v>0.21029</c:v>
                </c:pt>
                <c:pt idx="49">
                  <c:v>0.21029</c:v>
                </c:pt>
                <c:pt idx="50">
                  <c:v>0.21029</c:v>
                </c:pt>
                <c:pt idx="51">
                  <c:v>0.21029</c:v>
                </c:pt>
                <c:pt idx="52">
                  <c:v>0.21029</c:v>
                </c:pt>
                <c:pt idx="53">
                  <c:v>0.21029</c:v>
                </c:pt>
                <c:pt idx="54">
                  <c:v>0.21029</c:v>
                </c:pt>
                <c:pt idx="55">
                  <c:v>0.21029</c:v>
                </c:pt>
                <c:pt idx="56">
                  <c:v>0.21029</c:v>
                </c:pt>
                <c:pt idx="57">
                  <c:v>0.21029</c:v>
                </c:pt>
                <c:pt idx="58">
                  <c:v>0.21029</c:v>
                </c:pt>
                <c:pt idx="59">
                  <c:v>0.21029</c:v>
                </c:pt>
                <c:pt idx="60">
                  <c:v>0.1928</c:v>
                </c:pt>
                <c:pt idx="61">
                  <c:v>0.1928</c:v>
                </c:pt>
                <c:pt idx="62">
                  <c:v>0.1928</c:v>
                </c:pt>
                <c:pt idx="63">
                  <c:v>0.1928</c:v>
                </c:pt>
                <c:pt idx="64">
                  <c:v>0.1928</c:v>
                </c:pt>
                <c:pt idx="65">
                  <c:v>0.1928</c:v>
                </c:pt>
                <c:pt idx="66">
                  <c:v>0.1928</c:v>
                </c:pt>
                <c:pt idx="67">
                  <c:v>0.1928</c:v>
                </c:pt>
                <c:pt idx="68">
                  <c:v>0.1928</c:v>
                </c:pt>
                <c:pt idx="69">
                  <c:v>0.1928</c:v>
                </c:pt>
                <c:pt idx="70">
                  <c:v>0.1928</c:v>
                </c:pt>
                <c:pt idx="71">
                  <c:v>0.1928</c:v>
                </c:pt>
                <c:pt idx="72">
                  <c:v>0.17449999999999999</c:v>
                </c:pt>
                <c:pt idx="73">
                  <c:v>0.17449999999999999</c:v>
                </c:pt>
                <c:pt idx="74">
                  <c:v>0.17449999999999999</c:v>
                </c:pt>
                <c:pt idx="75">
                  <c:v>0.17449999999999999</c:v>
                </c:pt>
                <c:pt idx="76">
                  <c:v>0.17449999999999999</c:v>
                </c:pt>
                <c:pt idx="77">
                  <c:v>0.17449999999999999</c:v>
                </c:pt>
                <c:pt idx="78">
                  <c:v>0.17449999999999999</c:v>
                </c:pt>
                <c:pt idx="79">
                  <c:v>0.17449999999999999</c:v>
                </c:pt>
                <c:pt idx="80">
                  <c:v>0.17449999999999999</c:v>
                </c:pt>
                <c:pt idx="81">
                  <c:v>0.17449999999999999</c:v>
                </c:pt>
                <c:pt idx="82">
                  <c:v>0.17449999999999999</c:v>
                </c:pt>
                <c:pt idx="83">
                  <c:v>0.17449999999999999</c:v>
                </c:pt>
                <c:pt idx="84">
                  <c:v>0.15698999999999999</c:v>
                </c:pt>
                <c:pt idx="85">
                  <c:v>0.15698999999999999</c:v>
                </c:pt>
                <c:pt idx="86">
                  <c:v>0.15698999999999999</c:v>
                </c:pt>
                <c:pt idx="87">
                  <c:v>0.15698999999999999</c:v>
                </c:pt>
                <c:pt idx="88">
                  <c:v>0.15698999999999999</c:v>
                </c:pt>
                <c:pt idx="89">
                  <c:v>0.15698999999999999</c:v>
                </c:pt>
                <c:pt idx="90">
                  <c:v>0.15698999999999999</c:v>
                </c:pt>
                <c:pt idx="91">
                  <c:v>0.15698999999999999</c:v>
                </c:pt>
                <c:pt idx="92">
                  <c:v>0.15698999999999999</c:v>
                </c:pt>
                <c:pt idx="93">
                  <c:v>0.15698999999999999</c:v>
                </c:pt>
                <c:pt idx="94">
                  <c:v>0.15698999999999999</c:v>
                </c:pt>
                <c:pt idx="95">
                  <c:v>0.15698999999999999</c:v>
                </c:pt>
                <c:pt idx="96">
                  <c:v>0.15</c:v>
                </c:pt>
                <c:pt idx="97">
                  <c:v>0.15</c:v>
                </c:pt>
                <c:pt idx="98">
                  <c:v>0.15</c:v>
                </c:pt>
                <c:pt idx="99">
                  <c:v>0.15</c:v>
                </c:pt>
                <c:pt idx="100">
                  <c:v>0.15</c:v>
                </c:pt>
                <c:pt idx="101">
                  <c:v>0.15</c:v>
                </c:pt>
                <c:pt idx="102">
                  <c:v>0.15</c:v>
                </c:pt>
                <c:pt idx="103">
                  <c:v>0.15</c:v>
                </c:pt>
                <c:pt idx="104">
                  <c:v>0.15</c:v>
                </c:pt>
                <c:pt idx="105">
                  <c:v>0.15</c:v>
                </c:pt>
                <c:pt idx="106">
                  <c:v>0.15</c:v>
                </c:pt>
                <c:pt idx="107">
                  <c:v>0.15</c:v>
                </c:pt>
                <c:pt idx="108">
                  <c:v>0.15071000000000001</c:v>
                </c:pt>
                <c:pt idx="109">
                  <c:v>0.15071000000000001</c:v>
                </c:pt>
                <c:pt idx="110">
                  <c:v>0.15071000000000001</c:v>
                </c:pt>
                <c:pt idx="111">
                  <c:v>0.15071000000000001</c:v>
                </c:pt>
                <c:pt idx="112">
                  <c:v>0.15071000000000001</c:v>
                </c:pt>
                <c:pt idx="113">
                  <c:v>0.15071000000000001</c:v>
                </c:pt>
                <c:pt idx="114">
                  <c:v>0.15071000000000001</c:v>
                </c:pt>
                <c:pt idx="115">
                  <c:v>0.15071000000000001</c:v>
                </c:pt>
                <c:pt idx="116">
                  <c:v>0.15071000000000001</c:v>
                </c:pt>
                <c:pt idx="117">
                  <c:v>0.15071000000000001</c:v>
                </c:pt>
                <c:pt idx="118">
                  <c:v>0.15071000000000001</c:v>
                </c:pt>
                <c:pt idx="119">
                  <c:v>0.15071000000000001</c:v>
                </c:pt>
                <c:pt idx="120">
                  <c:v>0.21121000000000001</c:v>
                </c:pt>
                <c:pt idx="121">
                  <c:v>0.21121000000000001</c:v>
                </c:pt>
                <c:pt idx="122">
                  <c:v>0.21121000000000001</c:v>
                </c:pt>
                <c:pt idx="123">
                  <c:v>0.21121000000000001</c:v>
                </c:pt>
                <c:pt idx="124">
                  <c:v>0.21121000000000001</c:v>
                </c:pt>
                <c:pt idx="125">
                  <c:v>0.21121000000000001</c:v>
                </c:pt>
                <c:pt idx="126">
                  <c:v>0.21121000000000001</c:v>
                </c:pt>
                <c:pt idx="127">
                  <c:v>0.21121000000000001</c:v>
                </c:pt>
                <c:pt idx="128">
                  <c:v>0.21121000000000001</c:v>
                </c:pt>
                <c:pt idx="129">
                  <c:v>0.21121000000000001</c:v>
                </c:pt>
                <c:pt idx="130">
                  <c:v>0.21121000000000001</c:v>
                </c:pt>
                <c:pt idx="131">
                  <c:v>0.21121000000000001</c:v>
                </c:pt>
                <c:pt idx="132">
                  <c:v>0.23230000000000001</c:v>
                </c:pt>
                <c:pt idx="133">
                  <c:v>0.23230000000000001</c:v>
                </c:pt>
                <c:pt idx="134">
                  <c:v>0.23230000000000001</c:v>
                </c:pt>
                <c:pt idx="135">
                  <c:v>0.23230000000000001</c:v>
                </c:pt>
                <c:pt idx="136">
                  <c:v>0.23230000000000001</c:v>
                </c:pt>
                <c:pt idx="137">
                  <c:v>0.23230000000000001</c:v>
                </c:pt>
                <c:pt idx="138">
                  <c:v>0.23230000000000001</c:v>
                </c:pt>
                <c:pt idx="139">
                  <c:v>0.23230000000000001</c:v>
                </c:pt>
                <c:pt idx="140">
                  <c:v>0.23230000000000001</c:v>
                </c:pt>
                <c:pt idx="141">
                  <c:v>0.23230000000000001</c:v>
                </c:pt>
                <c:pt idx="142">
                  <c:v>0.23230000000000001</c:v>
                </c:pt>
                <c:pt idx="143">
                  <c:v>0.23230000000000001</c:v>
                </c:pt>
                <c:pt idx="144">
                  <c:v>0.25819999999999999</c:v>
                </c:pt>
              </c:numCache>
            </c:numRef>
          </c:yVal>
          <c:smooth val="0"/>
          <c:extLst>
            <c:ext xmlns:c16="http://schemas.microsoft.com/office/drawing/2014/chart" uri="{C3380CC4-5D6E-409C-BE32-E72D297353CC}">
              <c16:uniqueId val="{00000007-CF5A-42CE-9B41-7AA1BDC26105}"/>
            </c:ext>
          </c:extLst>
        </c:ser>
        <c:dLbls>
          <c:showLegendKey val="0"/>
          <c:showVal val="0"/>
          <c:showCatName val="0"/>
          <c:showSerName val="0"/>
          <c:showPercent val="0"/>
          <c:showBubbleSize val="0"/>
        </c:dLbls>
        <c:axId val="684267160"/>
        <c:axId val="684266080"/>
      </c:scatterChart>
      <c:valAx>
        <c:axId val="588631272"/>
        <c:scaling>
          <c:orientation val="minMax"/>
          <c:max val="44641.75"/>
          <c:min val="44641.25"/>
        </c:scaling>
        <c:delete val="0"/>
        <c:axPos val="b"/>
        <c:majorGridlines>
          <c:spPr>
            <a:ln w="9525" cap="flat" cmpd="sng" algn="ctr">
              <a:solidFill>
                <a:schemeClr val="tx1">
                  <a:lumMod val="15000"/>
                  <a:lumOff val="85000"/>
                </a:schemeClr>
              </a:solidFill>
              <a:round/>
            </a:ln>
            <a:effectLst/>
          </c:spPr>
        </c:majorGridlines>
        <c:numFmt formatCode="m/d/yyyy\ h:mm"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8631992"/>
        <c:crosses val="autoZero"/>
        <c:crossBetween val="midCat"/>
      </c:valAx>
      <c:valAx>
        <c:axId val="588631992"/>
        <c:scaling>
          <c:orientation val="minMax"/>
        </c:scaling>
        <c:delete val="0"/>
        <c:axPos val="l"/>
        <c:majorGridlines>
          <c:spPr>
            <a:ln w="9525" cap="flat" cmpd="sng" algn="ctr">
              <a:solidFill>
                <a:schemeClr val="tx1">
                  <a:lumMod val="15000"/>
                  <a:lumOff val="85000"/>
                </a:schemeClr>
              </a:solidFill>
              <a:round/>
            </a:ln>
            <a:effectLst/>
          </c:spPr>
        </c:majorGridlines>
        <c:title>
          <c:tx>
            <c:rich>
              <a:bodyPr/>
              <a:lstStyle/>
              <a:p>
                <a:pPr>
                  <a:defRPr sz="1400" b="0"/>
                </a:pPr>
                <a:r>
                  <a:rPr lang="en-US" sz="1400" b="0"/>
                  <a:t>Power (kWh)</a:t>
                </a:r>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8631272"/>
        <c:crosses val="autoZero"/>
        <c:crossBetween val="midCat"/>
      </c:valAx>
      <c:valAx>
        <c:axId val="684266080"/>
        <c:scaling>
          <c:orientation val="minMax"/>
        </c:scaling>
        <c:delete val="0"/>
        <c:axPos val="r"/>
        <c:title>
          <c:tx>
            <c:rich>
              <a:bodyPr/>
              <a:lstStyle/>
              <a:p>
                <a:pPr>
                  <a:defRPr sz="1400" b="0"/>
                </a:pPr>
                <a:r>
                  <a:rPr lang="en-US" sz="1400" b="0"/>
                  <a:t>Price</a:t>
                </a:r>
                <a:r>
                  <a:rPr lang="en-US" sz="1400" b="0" baseline="0"/>
                  <a:t> (Euros)</a:t>
                </a:r>
                <a:endParaRPr lang="en-US" sz="1400" b="0"/>
              </a:p>
            </c:rich>
          </c:tx>
          <c:overlay val="0"/>
        </c:title>
        <c:numFmt formatCode="General" sourceLinked="1"/>
        <c:majorTickMark val="out"/>
        <c:minorTickMark val="none"/>
        <c:tickLblPos val="nextTo"/>
        <c:crossAx val="684267160"/>
        <c:crosses val="max"/>
        <c:crossBetween val="midCat"/>
      </c:valAx>
      <c:valAx>
        <c:axId val="684267160"/>
        <c:scaling>
          <c:orientation val="minMax"/>
        </c:scaling>
        <c:delete val="1"/>
        <c:axPos val="b"/>
        <c:numFmt formatCode="m/d/yyyy\ h:mm" sourceLinked="1"/>
        <c:majorTickMark val="out"/>
        <c:minorTickMark val="none"/>
        <c:tickLblPos val="nextTo"/>
        <c:crossAx val="684266080"/>
        <c:crosses val="autoZero"/>
        <c:crossBetween val="midCat"/>
      </c:valAx>
    </c:plotArea>
    <c:legend>
      <c:legendPos val="b"/>
      <c:overlay val="0"/>
      <c:txPr>
        <a:bodyPr/>
        <a:lstStyle/>
        <a:p>
          <a:pPr>
            <a:defRPr sz="1400"/>
          </a:pPr>
          <a:endParaRPr lang="en-US"/>
        </a:p>
      </c:txPr>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9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a:pPr>
            <a:r>
              <a:rPr lang="en-US" sz="1600"/>
              <a:t>21st March with</a:t>
            </a:r>
            <a:r>
              <a:rPr lang="en-US" sz="1600" baseline="0"/>
              <a:t> PV upscaled </a:t>
            </a:r>
            <a:r>
              <a:rPr lang="en-US" sz="1600"/>
              <a:t>(uncontrolled)</a:t>
            </a:r>
          </a:p>
        </c:rich>
      </c:tx>
      <c:overlay val="0"/>
    </c:title>
    <c:autoTitleDeleted val="0"/>
    <c:plotArea>
      <c:layout/>
      <c:scatterChart>
        <c:scatterStyle val="lineMarker"/>
        <c:varyColors val="0"/>
        <c:ser>
          <c:idx val="3"/>
          <c:order val="0"/>
          <c:tx>
            <c:strRef>
              <c:f>Simulation_March!$DJ$2</c:f>
              <c:strCache>
                <c:ptCount val="1"/>
                <c:pt idx="0">
                  <c:v>EV0 </c:v>
                </c:pt>
              </c:strCache>
            </c:strRef>
          </c:tx>
          <c:spPr>
            <a:ln w="9525" cap="rnd">
              <a:solidFill>
                <a:srgbClr val="92D050"/>
              </a:solidFill>
              <a:round/>
            </a:ln>
            <a:effectLst/>
          </c:spPr>
          <c:marker>
            <c:symbol val="circle"/>
            <c:size val="2"/>
            <c:spPr>
              <a:solidFill>
                <a:srgbClr val="92D050"/>
              </a:solidFill>
              <a:ln>
                <a:solidFill>
                  <a:srgbClr val="92D050"/>
                </a:solidFill>
              </a:ln>
            </c:spPr>
          </c:marker>
          <c:xVal>
            <c:numRef>
              <c:f>Simulation_March!$A$3:$A$147</c:f>
              <c:numCache>
                <c:formatCode>m/d/yyyy\ h:mm</c:formatCode>
                <c:ptCount val="145"/>
                <c:pt idx="0">
                  <c:v>44641.25</c:v>
                </c:pt>
                <c:pt idx="1">
                  <c:v>44641.253472222219</c:v>
                </c:pt>
                <c:pt idx="2">
                  <c:v>44641.256944444445</c:v>
                </c:pt>
                <c:pt idx="3">
                  <c:v>44641.260416666664</c:v>
                </c:pt>
                <c:pt idx="4">
                  <c:v>44641.263888888891</c:v>
                </c:pt>
                <c:pt idx="5">
                  <c:v>44641.267361111109</c:v>
                </c:pt>
                <c:pt idx="6">
                  <c:v>44641.270833333336</c:v>
                </c:pt>
                <c:pt idx="7">
                  <c:v>44641.274305555555</c:v>
                </c:pt>
                <c:pt idx="8">
                  <c:v>44641.277777777781</c:v>
                </c:pt>
                <c:pt idx="9">
                  <c:v>44641.28125</c:v>
                </c:pt>
                <c:pt idx="10">
                  <c:v>44641.284722222219</c:v>
                </c:pt>
                <c:pt idx="11">
                  <c:v>44641.288194444445</c:v>
                </c:pt>
                <c:pt idx="12">
                  <c:v>44641.291666666664</c:v>
                </c:pt>
                <c:pt idx="13">
                  <c:v>44641.295138888891</c:v>
                </c:pt>
                <c:pt idx="14">
                  <c:v>44641.298611111109</c:v>
                </c:pt>
                <c:pt idx="15">
                  <c:v>44641.302083333336</c:v>
                </c:pt>
                <c:pt idx="16">
                  <c:v>44641.305555555555</c:v>
                </c:pt>
                <c:pt idx="17">
                  <c:v>44641.309027777781</c:v>
                </c:pt>
                <c:pt idx="18">
                  <c:v>44641.3125</c:v>
                </c:pt>
                <c:pt idx="19">
                  <c:v>44641.315972222219</c:v>
                </c:pt>
                <c:pt idx="20">
                  <c:v>44641.319444444445</c:v>
                </c:pt>
                <c:pt idx="21">
                  <c:v>44641.322916666664</c:v>
                </c:pt>
                <c:pt idx="22">
                  <c:v>44641.326388888891</c:v>
                </c:pt>
                <c:pt idx="23">
                  <c:v>44641.329861111109</c:v>
                </c:pt>
                <c:pt idx="24">
                  <c:v>44641.333333333336</c:v>
                </c:pt>
                <c:pt idx="25">
                  <c:v>44641.336805555555</c:v>
                </c:pt>
                <c:pt idx="26">
                  <c:v>44641.340277777781</c:v>
                </c:pt>
                <c:pt idx="27">
                  <c:v>44641.34375</c:v>
                </c:pt>
                <c:pt idx="28">
                  <c:v>44641.347222222219</c:v>
                </c:pt>
                <c:pt idx="29">
                  <c:v>44641.350694444445</c:v>
                </c:pt>
                <c:pt idx="30">
                  <c:v>44641.354166666664</c:v>
                </c:pt>
                <c:pt idx="31">
                  <c:v>44641.357638888891</c:v>
                </c:pt>
                <c:pt idx="32">
                  <c:v>44641.361111111109</c:v>
                </c:pt>
                <c:pt idx="33">
                  <c:v>44641.364583333336</c:v>
                </c:pt>
                <c:pt idx="34">
                  <c:v>44641.368055555555</c:v>
                </c:pt>
                <c:pt idx="35">
                  <c:v>44641.371527777781</c:v>
                </c:pt>
                <c:pt idx="36">
                  <c:v>44641.375</c:v>
                </c:pt>
                <c:pt idx="37">
                  <c:v>44641.378472222219</c:v>
                </c:pt>
                <c:pt idx="38">
                  <c:v>44641.381944444445</c:v>
                </c:pt>
                <c:pt idx="39">
                  <c:v>44641.385416666664</c:v>
                </c:pt>
                <c:pt idx="40">
                  <c:v>44641.388888888891</c:v>
                </c:pt>
                <c:pt idx="41">
                  <c:v>44641.392361111109</c:v>
                </c:pt>
                <c:pt idx="42">
                  <c:v>44641.395833333336</c:v>
                </c:pt>
                <c:pt idx="43">
                  <c:v>44641.399305555555</c:v>
                </c:pt>
                <c:pt idx="44">
                  <c:v>44641.402777777781</c:v>
                </c:pt>
                <c:pt idx="45">
                  <c:v>44641.40625</c:v>
                </c:pt>
                <c:pt idx="46">
                  <c:v>44641.409722222219</c:v>
                </c:pt>
                <c:pt idx="47">
                  <c:v>44641.413194444445</c:v>
                </c:pt>
                <c:pt idx="48">
                  <c:v>44641.416666666664</c:v>
                </c:pt>
                <c:pt idx="49">
                  <c:v>44641.420138888891</c:v>
                </c:pt>
                <c:pt idx="50">
                  <c:v>44641.423611111109</c:v>
                </c:pt>
                <c:pt idx="51">
                  <c:v>44641.427083333336</c:v>
                </c:pt>
                <c:pt idx="52">
                  <c:v>44641.430555555555</c:v>
                </c:pt>
                <c:pt idx="53">
                  <c:v>44641.434027777781</c:v>
                </c:pt>
                <c:pt idx="54">
                  <c:v>44641.4375</c:v>
                </c:pt>
                <c:pt idx="55">
                  <c:v>44641.440972222219</c:v>
                </c:pt>
                <c:pt idx="56">
                  <c:v>44641.444444444445</c:v>
                </c:pt>
                <c:pt idx="57">
                  <c:v>44641.447916666664</c:v>
                </c:pt>
                <c:pt idx="58">
                  <c:v>44641.451388888891</c:v>
                </c:pt>
                <c:pt idx="59">
                  <c:v>44641.454861111109</c:v>
                </c:pt>
                <c:pt idx="60">
                  <c:v>44641.458333333336</c:v>
                </c:pt>
                <c:pt idx="61">
                  <c:v>44641.461805555555</c:v>
                </c:pt>
                <c:pt idx="62">
                  <c:v>44641.465277777781</c:v>
                </c:pt>
                <c:pt idx="63">
                  <c:v>44641.46875</c:v>
                </c:pt>
                <c:pt idx="64">
                  <c:v>44641.472222222219</c:v>
                </c:pt>
                <c:pt idx="65">
                  <c:v>44641.475694444445</c:v>
                </c:pt>
                <c:pt idx="66">
                  <c:v>44641.479166666664</c:v>
                </c:pt>
                <c:pt idx="67">
                  <c:v>44641.482638888891</c:v>
                </c:pt>
                <c:pt idx="68">
                  <c:v>44641.486111111109</c:v>
                </c:pt>
                <c:pt idx="69">
                  <c:v>44641.489583333336</c:v>
                </c:pt>
                <c:pt idx="70">
                  <c:v>44641.493055555555</c:v>
                </c:pt>
                <c:pt idx="71">
                  <c:v>44641.496527777781</c:v>
                </c:pt>
                <c:pt idx="72">
                  <c:v>44641.5</c:v>
                </c:pt>
                <c:pt idx="73">
                  <c:v>44641.503472222219</c:v>
                </c:pt>
                <c:pt idx="74">
                  <c:v>44641.506944444445</c:v>
                </c:pt>
                <c:pt idx="75">
                  <c:v>44641.510416666664</c:v>
                </c:pt>
                <c:pt idx="76">
                  <c:v>44641.513888888891</c:v>
                </c:pt>
                <c:pt idx="77">
                  <c:v>44641.517361111109</c:v>
                </c:pt>
                <c:pt idx="78">
                  <c:v>44641.520833333336</c:v>
                </c:pt>
                <c:pt idx="79">
                  <c:v>44641.524305555555</c:v>
                </c:pt>
                <c:pt idx="80">
                  <c:v>44641.527777777781</c:v>
                </c:pt>
                <c:pt idx="81">
                  <c:v>44641.53125</c:v>
                </c:pt>
                <c:pt idx="82">
                  <c:v>44641.534722222219</c:v>
                </c:pt>
                <c:pt idx="83">
                  <c:v>44641.538194444445</c:v>
                </c:pt>
                <c:pt idx="84">
                  <c:v>44641.541666666664</c:v>
                </c:pt>
                <c:pt idx="85">
                  <c:v>44641.545138888891</c:v>
                </c:pt>
                <c:pt idx="86">
                  <c:v>44641.548611111109</c:v>
                </c:pt>
                <c:pt idx="87">
                  <c:v>44641.552083333336</c:v>
                </c:pt>
                <c:pt idx="88">
                  <c:v>44641.555555555555</c:v>
                </c:pt>
                <c:pt idx="89">
                  <c:v>44641.559027777781</c:v>
                </c:pt>
                <c:pt idx="90">
                  <c:v>44641.5625</c:v>
                </c:pt>
                <c:pt idx="91">
                  <c:v>44641.565972222219</c:v>
                </c:pt>
                <c:pt idx="92">
                  <c:v>44641.569444444445</c:v>
                </c:pt>
                <c:pt idx="93">
                  <c:v>44641.572916666664</c:v>
                </c:pt>
                <c:pt idx="94">
                  <c:v>44641.576388888891</c:v>
                </c:pt>
                <c:pt idx="95">
                  <c:v>44641.579861111109</c:v>
                </c:pt>
                <c:pt idx="96">
                  <c:v>44641.583333333336</c:v>
                </c:pt>
                <c:pt idx="97">
                  <c:v>44641.586805555555</c:v>
                </c:pt>
                <c:pt idx="98">
                  <c:v>44641.590277777781</c:v>
                </c:pt>
                <c:pt idx="99">
                  <c:v>44641.59375</c:v>
                </c:pt>
                <c:pt idx="100">
                  <c:v>44641.597222222219</c:v>
                </c:pt>
                <c:pt idx="101">
                  <c:v>44641.600694444445</c:v>
                </c:pt>
                <c:pt idx="102">
                  <c:v>44641.604166666664</c:v>
                </c:pt>
                <c:pt idx="103">
                  <c:v>44641.607638888891</c:v>
                </c:pt>
                <c:pt idx="104">
                  <c:v>44641.611111111109</c:v>
                </c:pt>
                <c:pt idx="105">
                  <c:v>44641.614583333336</c:v>
                </c:pt>
                <c:pt idx="106">
                  <c:v>44641.618055555555</c:v>
                </c:pt>
                <c:pt idx="107">
                  <c:v>44641.621527777781</c:v>
                </c:pt>
                <c:pt idx="108">
                  <c:v>44641.625</c:v>
                </c:pt>
                <c:pt idx="109">
                  <c:v>44641.628472222219</c:v>
                </c:pt>
                <c:pt idx="110">
                  <c:v>44641.631944444445</c:v>
                </c:pt>
                <c:pt idx="111">
                  <c:v>44641.635416666664</c:v>
                </c:pt>
                <c:pt idx="112">
                  <c:v>44641.638888888891</c:v>
                </c:pt>
                <c:pt idx="113">
                  <c:v>44641.642361111109</c:v>
                </c:pt>
                <c:pt idx="114">
                  <c:v>44641.645833333336</c:v>
                </c:pt>
                <c:pt idx="115">
                  <c:v>44641.649305555555</c:v>
                </c:pt>
                <c:pt idx="116">
                  <c:v>44641.652777777781</c:v>
                </c:pt>
                <c:pt idx="117">
                  <c:v>44641.65625</c:v>
                </c:pt>
                <c:pt idx="118">
                  <c:v>44641.659722222219</c:v>
                </c:pt>
                <c:pt idx="119">
                  <c:v>44641.663194444445</c:v>
                </c:pt>
                <c:pt idx="120">
                  <c:v>44641.666666666664</c:v>
                </c:pt>
                <c:pt idx="121">
                  <c:v>44641.670138888891</c:v>
                </c:pt>
                <c:pt idx="122">
                  <c:v>44641.673611111109</c:v>
                </c:pt>
                <c:pt idx="123">
                  <c:v>44641.677083333336</c:v>
                </c:pt>
                <c:pt idx="124">
                  <c:v>44641.680555555555</c:v>
                </c:pt>
                <c:pt idx="125">
                  <c:v>44641.684027777781</c:v>
                </c:pt>
                <c:pt idx="126">
                  <c:v>44641.6875</c:v>
                </c:pt>
                <c:pt idx="127">
                  <c:v>44641.690972222219</c:v>
                </c:pt>
                <c:pt idx="128">
                  <c:v>44641.694444444445</c:v>
                </c:pt>
                <c:pt idx="129">
                  <c:v>44641.697916666664</c:v>
                </c:pt>
                <c:pt idx="130">
                  <c:v>44641.701388888891</c:v>
                </c:pt>
                <c:pt idx="131">
                  <c:v>44641.704861111109</c:v>
                </c:pt>
                <c:pt idx="132">
                  <c:v>44641.708333333336</c:v>
                </c:pt>
                <c:pt idx="133">
                  <c:v>44641.711805555555</c:v>
                </c:pt>
                <c:pt idx="134">
                  <c:v>44641.715277777781</c:v>
                </c:pt>
                <c:pt idx="135">
                  <c:v>44641.71875</c:v>
                </c:pt>
                <c:pt idx="136">
                  <c:v>44641.722222222219</c:v>
                </c:pt>
                <c:pt idx="137">
                  <c:v>44641.725694444445</c:v>
                </c:pt>
                <c:pt idx="138">
                  <c:v>44641.729166666664</c:v>
                </c:pt>
                <c:pt idx="139">
                  <c:v>44641.732638888891</c:v>
                </c:pt>
                <c:pt idx="140">
                  <c:v>44641.736111111109</c:v>
                </c:pt>
                <c:pt idx="141">
                  <c:v>44641.739583333336</c:v>
                </c:pt>
                <c:pt idx="142">
                  <c:v>44641.743055555555</c:v>
                </c:pt>
                <c:pt idx="143">
                  <c:v>44641.746527777781</c:v>
                </c:pt>
                <c:pt idx="144">
                  <c:v>44641.75</c:v>
                </c:pt>
              </c:numCache>
            </c:numRef>
          </c:xVal>
          <c:yVal>
            <c:numRef>
              <c:f>Simulation_March!$DJ$3:$DJ$147</c:f>
              <c:numCache>
                <c:formatCode>General</c:formatCode>
                <c:ptCount val="14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6.3079999999999998</c:v>
                </c:pt>
                <c:pt idx="22">
                  <c:v>6.3079999999999998</c:v>
                </c:pt>
                <c:pt idx="23">
                  <c:v>6.3079999999999998</c:v>
                </c:pt>
                <c:pt idx="24">
                  <c:v>6.3079999999999998</c:v>
                </c:pt>
                <c:pt idx="25">
                  <c:v>6.3079999999999998</c:v>
                </c:pt>
                <c:pt idx="26">
                  <c:v>6.3079999999999998</c:v>
                </c:pt>
                <c:pt idx="27">
                  <c:v>6.3079999999999998</c:v>
                </c:pt>
                <c:pt idx="28">
                  <c:v>6.3079999999999998</c:v>
                </c:pt>
                <c:pt idx="29">
                  <c:v>6.3079999999999998</c:v>
                </c:pt>
                <c:pt idx="30">
                  <c:v>6.3079999999999998</c:v>
                </c:pt>
                <c:pt idx="31">
                  <c:v>6.3079999999999998</c:v>
                </c:pt>
                <c:pt idx="32">
                  <c:v>6.3079999999999998</c:v>
                </c:pt>
                <c:pt idx="33">
                  <c:v>6.3079999999999998</c:v>
                </c:pt>
                <c:pt idx="34">
                  <c:v>6.3079999999999998</c:v>
                </c:pt>
                <c:pt idx="35">
                  <c:v>6.3079999999999998</c:v>
                </c:pt>
                <c:pt idx="36">
                  <c:v>6.3079999999999998</c:v>
                </c:pt>
                <c:pt idx="37">
                  <c:v>6.3079999999999998</c:v>
                </c:pt>
                <c:pt idx="38">
                  <c:v>6.3079999999999998</c:v>
                </c:pt>
                <c:pt idx="39">
                  <c:v>6.3079999999999998</c:v>
                </c:pt>
                <c:pt idx="40">
                  <c:v>6.3079999999999998</c:v>
                </c:pt>
                <c:pt idx="41">
                  <c:v>6.3079999999999998</c:v>
                </c:pt>
                <c:pt idx="42">
                  <c:v>6.3079999999999998</c:v>
                </c:pt>
                <c:pt idx="43">
                  <c:v>6.3079999999999998</c:v>
                </c:pt>
                <c:pt idx="44">
                  <c:v>6.3079999999999998</c:v>
                </c:pt>
                <c:pt idx="45">
                  <c:v>6.3079999999999998</c:v>
                </c:pt>
                <c:pt idx="46">
                  <c:v>6.3079999999999998</c:v>
                </c:pt>
                <c:pt idx="47">
                  <c:v>6.3079999999999998</c:v>
                </c:pt>
                <c:pt idx="48">
                  <c:v>6.3079999999999998</c:v>
                </c:pt>
                <c:pt idx="49">
                  <c:v>6.3079999999999998</c:v>
                </c:pt>
                <c:pt idx="50">
                  <c:v>6.3079999999999998</c:v>
                </c:pt>
                <c:pt idx="51">
                  <c:v>6.3079999999999998</c:v>
                </c:pt>
                <c:pt idx="52">
                  <c:v>6.3079999999999998</c:v>
                </c:pt>
                <c:pt idx="53">
                  <c:v>6.3079999999999998</c:v>
                </c:pt>
                <c:pt idx="54">
                  <c:v>6.3079999999999998</c:v>
                </c:pt>
                <c:pt idx="55">
                  <c:v>6.3079999999999998</c:v>
                </c:pt>
                <c:pt idx="56">
                  <c:v>6.3079999999999998</c:v>
                </c:pt>
                <c:pt idx="57">
                  <c:v>6.3079999999999998</c:v>
                </c:pt>
                <c:pt idx="58">
                  <c:v>6.3079999999999998</c:v>
                </c:pt>
                <c:pt idx="59">
                  <c:v>6.3079999999999998</c:v>
                </c:pt>
                <c:pt idx="60">
                  <c:v>6.3079999999999998</c:v>
                </c:pt>
                <c:pt idx="61">
                  <c:v>6.3079999999999998</c:v>
                </c:pt>
                <c:pt idx="62">
                  <c:v>6.3079999999999998</c:v>
                </c:pt>
                <c:pt idx="63">
                  <c:v>6.3079999999999998</c:v>
                </c:pt>
                <c:pt idx="64">
                  <c:v>6.3079999999999998</c:v>
                </c:pt>
                <c:pt idx="65">
                  <c:v>6.3079999999999998</c:v>
                </c:pt>
                <c:pt idx="66">
                  <c:v>6.3079999999999998</c:v>
                </c:pt>
                <c:pt idx="67">
                  <c:v>6.3079999999999998</c:v>
                </c:pt>
                <c:pt idx="68">
                  <c:v>6.3079999999999998</c:v>
                </c:pt>
                <c:pt idx="69">
                  <c:v>6.3079999999999998</c:v>
                </c:pt>
                <c:pt idx="70">
                  <c:v>6.3079999999999998</c:v>
                </c:pt>
                <c:pt idx="71">
                  <c:v>6.3079999999999998</c:v>
                </c:pt>
                <c:pt idx="72">
                  <c:v>6.3079999999999998</c:v>
                </c:pt>
                <c:pt idx="73">
                  <c:v>6.3079999999999998</c:v>
                </c:pt>
                <c:pt idx="74">
                  <c:v>6.3079999999999998</c:v>
                </c:pt>
                <c:pt idx="75">
                  <c:v>6.3079999999999998</c:v>
                </c:pt>
                <c:pt idx="76">
                  <c:v>6.3079999999999998</c:v>
                </c:pt>
                <c:pt idx="77">
                  <c:v>6.3079999999999998</c:v>
                </c:pt>
                <c:pt idx="78">
                  <c:v>6.3079999999999998</c:v>
                </c:pt>
                <c:pt idx="79">
                  <c:v>6.3079999999999998</c:v>
                </c:pt>
                <c:pt idx="80">
                  <c:v>6.3079999999999998</c:v>
                </c:pt>
                <c:pt idx="81">
                  <c:v>6.3079999999999998</c:v>
                </c:pt>
                <c:pt idx="82">
                  <c:v>6.3079999999999998</c:v>
                </c:pt>
                <c:pt idx="83">
                  <c:v>6.3079999999999998</c:v>
                </c:pt>
                <c:pt idx="84">
                  <c:v>6.3079999999999998</c:v>
                </c:pt>
                <c:pt idx="85">
                  <c:v>6.3079999999999998</c:v>
                </c:pt>
                <c:pt idx="86">
                  <c:v>6.3079999999999998</c:v>
                </c:pt>
                <c:pt idx="87">
                  <c:v>6.3079999999999998</c:v>
                </c:pt>
                <c:pt idx="88">
                  <c:v>6.3079999999999998</c:v>
                </c:pt>
                <c:pt idx="89">
                  <c:v>6.3079999999999998</c:v>
                </c:pt>
                <c:pt idx="90">
                  <c:v>6.3079999999999998</c:v>
                </c:pt>
                <c:pt idx="91">
                  <c:v>6.3079999999999998</c:v>
                </c:pt>
                <c:pt idx="92">
                  <c:v>6.3079999999999998</c:v>
                </c:pt>
                <c:pt idx="93">
                  <c:v>6.3079999999999998</c:v>
                </c:pt>
                <c:pt idx="94">
                  <c:v>6.3079999999999998</c:v>
                </c:pt>
                <c:pt idx="95">
                  <c:v>6.3079999999999998</c:v>
                </c:pt>
                <c:pt idx="96">
                  <c:v>6.3079999999999998</c:v>
                </c:pt>
                <c:pt idx="97">
                  <c:v>6.3079999999999998</c:v>
                </c:pt>
                <c:pt idx="98">
                  <c:v>6.3079999999999998</c:v>
                </c:pt>
                <c:pt idx="99">
                  <c:v>6.3079999999999998</c:v>
                </c:pt>
                <c:pt idx="100">
                  <c:v>6.3079999999999998</c:v>
                </c:pt>
                <c:pt idx="101">
                  <c:v>6.3079999999999998</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numCache>
            </c:numRef>
          </c:yVal>
          <c:smooth val="0"/>
          <c:extLst>
            <c:ext xmlns:c16="http://schemas.microsoft.com/office/drawing/2014/chart" uri="{C3380CC4-5D6E-409C-BE32-E72D297353CC}">
              <c16:uniqueId val="{00000000-27BB-4B5A-9B9D-D73D59FD8E31}"/>
            </c:ext>
          </c:extLst>
        </c:ser>
        <c:ser>
          <c:idx val="1"/>
          <c:order val="1"/>
          <c:tx>
            <c:strRef>
              <c:f>Simulation_March!$DR$2</c:f>
              <c:strCache>
                <c:ptCount val="1"/>
                <c:pt idx="0">
                  <c:v>EV1 </c:v>
                </c:pt>
              </c:strCache>
            </c:strRef>
          </c:tx>
          <c:spPr>
            <a:ln w="9525"/>
          </c:spPr>
          <c:marker>
            <c:symbol val="circle"/>
            <c:size val="2"/>
            <c:spPr>
              <a:ln w="6350"/>
            </c:spPr>
          </c:marker>
          <c:dPt>
            <c:idx val="107"/>
            <c:marker>
              <c:spPr>
                <a:ln w="9525"/>
              </c:spPr>
            </c:marker>
            <c:bubble3D val="0"/>
            <c:extLst>
              <c:ext xmlns:c16="http://schemas.microsoft.com/office/drawing/2014/chart" uri="{C3380CC4-5D6E-409C-BE32-E72D297353CC}">
                <c16:uniqueId val="{00000001-27BB-4B5A-9B9D-D73D59FD8E31}"/>
              </c:ext>
            </c:extLst>
          </c:dPt>
          <c:xVal>
            <c:numRef>
              <c:f>Simulation_March!$A$3:$A$147</c:f>
              <c:numCache>
                <c:formatCode>m/d/yyyy\ h:mm</c:formatCode>
                <c:ptCount val="145"/>
                <c:pt idx="0">
                  <c:v>44641.25</c:v>
                </c:pt>
                <c:pt idx="1">
                  <c:v>44641.253472222219</c:v>
                </c:pt>
                <c:pt idx="2">
                  <c:v>44641.256944444445</c:v>
                </c:pt>
                <c:pt idx="3">
                  <c:v>44641.260416666664</c:v>
                </c:pt>
                <c:pt idx="4">
                  <c:v>44641.263888888891</c:v>
                </c:pt>
                <c:pt idx="5">
                  <c:v>44641.267361111109</c:v>
                </c:pt>
                <c:pt idx="6">
                  <c:v>44641.270833333336</c:v>
                </c:pt>
                <c:pt idx="7">
                  <c:v>44641.274305555555</c:v>
                </c:pt>
                <c:pt idx="8">
                  <c:v>44641.277777777781</c:v>
                </c:pt>
                <c:pt idx="9">
                  <c:v>44641.28125</c:v>
                </c:pt>
                <c:pt idx="10">
                  <c:v>44641.284722222219</c:v>
                </c:pt>
                <c:pt idx="11">
                  <c:v>44641.288194444445</c:v>
                </c:pt>
                <c:pt idx="12">
                  <c:v>44641.291666666664</c:v>
                </c:pt>
                <c:pt idx="13">
                  <c:v>44641.295138888891</c:v>
                </c:pt>
                <c:pt idx="14">
                  <c:v>44641.298611111109</c:v>
                </c:pt>
                <c:pt idx="15">
                  <c:v>44641.302083333336</c:v>
                </c:pt>
                <c:pt idx="16">
                  <c:v>44641.305555555555</c:v>
                </c:pt>
                <c:pt idx="17">
                  <c:v>44641.309027777781</c:v>
                </c:pt>
                <c:pt idx="18">
                  <c:v>44641.3125</c:v>
                </c:pt>
                <c:pt idx="19">
                  <c:v>44641.315972222219</c:v>
                </c:pt>
                <c:pt idx="20">
                  <c:v>44641.319444444445</c:v>
                </c:pt>
                <c:pt idx="21">
                  <c:v>44641.322916666664</c:v>
                </c:pt>
                <c:pt idx="22">
                  <c:v>44641.326388888891</c:v>
                </c:pt>
                <c:pt idx="23">
                  <c:v>44641.329861111109</c:v>
                </c:pt>
                <c:pt idx="24">
                  <c:v>44641.333333333336</c:v>
                </c:pt>
                <c:pt idx="25">
                  <c:v>44641.336805555555</c:v>
                </c:pt>
                <c:pt idx="26">
                  <c:v>44641.340277777781</c:v>
                </c:pt>
                <c:pt idx="27">
                  <c:v>44641.34375</c:v>
                </c:pt>
                <c:pt idx="28">
                  <c:v>44641.347222222219</c:v>
                </c:pt>
                <c:pt idx="29">
                  <c:v>44641.350694444445</c:v>
                </c:pt>
                <c:pt idx="30">
                  <c:v>44641.354166666664</c:v>
                </c:pt>
                <c:pt idx="31">
                  <c:v>44641.357638888891</c:v>
                </c:pt>
                <c:pt idx="32">
                  <c:v>44641.361111111109</c:v>
                </c:pt>
                <c:pt idx="33">
                  <c:v>44641.364583333336</c:v>
                </c:pt>
                <c:pt idx="34">
                  <c:v>44641.368055555555</c:v>
                </c:pt>
                <c:pt idx="35">
                  <c:v>44641.371527777781</c:v>
                </c:pt>
                <c:pt idx="36">
                  <c:v>44641.375</c:v>
                </c:pt>
                <c:pt idx="37">
                  <c:v>44641.378472222219</c:v>
                </c:pt>
                <c:pt idx="38">
                  <c:v>44641.381944444445</c:v>
                </c:pt>
                <c:pt idx="39">
                  <c:v>44641.385416666664</c:v>
                </c:pt>
                <c:pt idx="40">
                  <c:v>44641.388888888891</c:v>
                </c:pt>
                <c:pt idx="41">
                  <c:v>44641.392361111109</c:v>
                </c:pt>
                <c:pt idx="42">
                  <c:v>44641.395833333336</c:v>
                </c:pt>
                <c:pt idx="43">
                  <c:v>44641.399305555555</c:v>
                </c:pt>
                <c:pt idx="44">
                  <c:v>44641.402777777781</c:v>
                </c:pt>
                <c:pt idx="45">
                  <c:v>44641.40625</c:v>
                </c:pt>
                <c:pt idx="46">
                  <c:v>44641.409722222219</c:v>
                </c:pt>
                <c:pt idx="47">
                  <c:v>44641.413194444445</c:v>
                </c:pt>
                <c:pt idx="48">
                  <c:v>44641.416666666664</c:v>
                </c:pt>
                <c:pt idx="49">
                  <c:v>44641.420138888891</c:v>
                </c:pt>
                <c:pt idx="50">
                  <c:v>44641.423611111109</c:v>
                </c:pt>
                <c:pt idx="51">
                  <c:v>44641.427083333336</c:v>
                </c:pt>
                <c:pt idx="52">
                  <c:v>44641.430555555555</c:v>
                </c:pt>
                <c:pt idx="53">
                  <c:v>44641.434027777781</c:v>
                </c:pt>
                <c:pt idx="54">
                  <c:v>44641.4375</c:v>
                </c:pt>
                <c:pt idx="55">
                  <c:v>44641.440972222219</c:v>
                </c:pt>
                <c:pt idx="56">
                  <c:v>44641.444444444445</c:v>
                </c:pt>
                <c:pt idx="57">
                  <c:v>44641.447916666664</c:v>
                </c:pt>
                <c:pt idx="58">
                  <c:v>44641.451388888891</c:v>
                </c:pt>
                <c:pt idx="59">
                  <c:v>44641.454861111109</c:v>
                </c:pt>
                <c:pt idx="60">
                  <c:v>44641.458333333336</c:v>
                </c:pt>
                <c:pt idx="61">
                  <c:v>44641.461805555555</c:v>
                </c:pt>
                <c:pt idx="62">
                  <c:v>44641.465277777781</c:v>
                </c:pt>
                <c:pt idx="63">
                  <c:v>44641.46875</c:v>
                </c:pt>
                <c:pt idx="64">
                  <c:v>44641.472222222219</c:v>
                </c:pt>
                <c:pt idx="65">
                  <c:v>44641.475694444445</c:v>
                </c:pt>
                <c:pt idx="66">
                  <c:v>44641.479166666664</c:v>
                </c:pt>
                <c:pt idx="67">
                  <c:v>44641.482638888891</c:v>
                </c:pt>
                <c:pt idx="68">
                  <c:v>44641.486111111109</c:v>
                </c:pt>
                <c:pt idx="69">
                  <c:v>44641.489583333336</c:v>
                </c:pt>
                <c:pt idx="70">
                  <c:v>44641.493055555555</c:v>
                </c:pt>
                <c:pt idx="71">
                  <c:v>44641.496527777781</c:v>
                </c:pt>
                <c:pt idx="72">
                  <c:v>44641.5</c:v>
                </c:pt>
                <c:pt idx="73">
                  <c:v>44641.503472222219</c:v>
                </c:pt>
                <c:pt idx="74">
                  <c:v>44641.506944444445</c:v>
                </c:pt>
                <c:pt idx="75">
                  <c:v>44641.510416666664</c:v>
                </c:pt>
                <c:pt idx="76">
                  <c:v>44641.513888888891</c:v>
                </c:pt>
                <c:pt idx="77">
                  <c:v>44641.517361111109</c:v>
                </c:pt>
                <c:pt idx="78">
                  <c:v>44641.520833333336</c:v>
                </c:pt>
                <c:pt idx="79">
                  <c:v>44641.524305555555</c:v>
                </c:pt>
                <c:pt idx="80">
                  <c:v>44641.527777777781</c:v>
                </c:pt>
                <c:pt idx="81">
                  <c:v>44641.53125</c:v>
                </c:pt>
                <c:pt idx="82">
                  <c:v>44641.534722222219</c:v>
                </c:pt>
                <c:pt idx="83">
                  <c:v>44641.538194444445</c:v>
                </c:pt>
                <c:pt idx="84">
                  <c:v>44641.541666666664</c:v>
                </c:pt>
                <c:pt idx="85">
                  <c:v>44641.545138888891</c:v>
                </c:pt>
                <c:pt idx="86">
                  <c:v>44641.548611111109</c:v>
                </c:pt>
                <c:pt idx="87">
                  <c:v>44641.552083333336</c:v>
                </c:pt>
                <c:pt idx="88">
                  <c:v>44641.555555555555</c:v>
                </c:pt>
                <c:pt idx="89">
                  <c:v>44641.559027777781</c:v>
                </c:pt>
                <c:pt idx="90">
                  <c:v>44641.5625</c:v>
                </c:pt>
                <c:pt idx="91">
                  <c:v>44641.565972222219</c:v>
                </c:pt>
                <c:pt idx="92">
                  <c:v>44641.569444444445</c:v>
                </c:pt>
                <c:pt idx="93">
                  <c:v>44641.572916666664</c:v>
                </c:pt>
                <c:pt idx="94">
                  <c:v>44641.576388888891</c:v>
                </c:pt>
                <c:pt idx="95">
                  <c:v>44641.579861111109</c:v>
                </c:pt>
                <c:pt idx="96">
                  <c:v>44641.583333333336</c:v>
                </c:pt>
                <c:pt idx="97">
                  <c:v>44641.586805555555</c:v>
                </c:pt>
                <c:pt idx="98">
                  <c:v>44641.590277777781</c:v>
                </c:pt>
                <c:pt idx="99">
                  <c:v>44641.59375</c:v>
                </c:pt>
                <c:pt idx="100">
                  <c:v>44641.597222222219</c:v>
                </c:pt>
                <c:pt idx="101">
                  <c:v>44641.600694444445</c:v>
                </c:pt>
                <c:pt idx="102">
                  <c:v>44641.604166666664</c:v>
                </c:pt>
                <c:pt idx="103">
                  <c:v>44641.607638888891</c:v>
                </c:pt>
                <c:pt idx="104">
                  <c:v>44641.611111111109</c:v>
                </c:pt>
                <c:pt idx="105">
                  <c:v>44641.614583333336</c:v>
                </c:pt>
                <c:pt idx="106">
                  <c:v>44641.618055555555</c:v>
                </c:pt>
                <c:pt idx="107">
                  <c:v>44641.621527777781</c:v>
                </c:pt>
                <c:pt idx="108">
                  <c:v>44641.625</c:v>
                </c:pt>
                <c:pt idx="109">
                  <c:v>44641.628472222219</c:v>
                </c:pt>
                <c:pt idx="110">
                  <c:v>44641.631944444445</c:v>
                </c:pt>
                <c:pt idx="111">
                  <c:v>44641.635416666664</c:v>
                </c:pt>
                <c:pt idx="112">
                  <c:v>44641.638888888891</c:v>
                </c:pt>
                <c:pt idx="113">
                  <c:v>44641.642361111109</c:v>
                </c:pt>
                <c:pt idx="114">
                  <c:v>44641.645833333336</c:v>
                </c:pt>
                <c:pt idx="115">
                  <c:v>44641.649305555555</c:v>
                </c:pt>
                <c:pt idx="116">
                  <c:v>44641.652777777781</c:v>
                </c:pt>
                <c:pt idx="117">
                  <c:v>44641.65625</c:v>
                </c:pt>
                <c:pt idx="118">
                  <c:v>44641.659722222219</c:v>
                </c:pt>
                <c:pt idx="119">
                  <c:v>44641.663194444445</c:v>
                </c:pt>
                <c:pt idx="120">
                  <c:v>44641.666666666664</c:v>
                </c:pt>
                <c:pt idx="121">
                  <c:v>44641.670138888891</c:v>
                </c:pt>
                <c:pt idx="122">
                  <c:v>44641.673611111109</c:v>
                </c:pt>
                <c:pt idx="123">
                  <c:v>44641.677083333336</c:v>
                </c:pt>
                <c:pt idx="124">
                  <c:v>44641.680555555555</c:v>
                </c:pt>
                <c:pt idx="125">
                  <c:v>44641.684027777781</c:v>
                </c:pt>
                <c:pt idx="126">
                  <c:v>44641.6875</c:v>
                </c:pt>
                <c:pt idx="127">
                  <c:v>44641.690972222219</c:v>
                </c:pt>
                <c:pt idx="128">
                  <c:v>44641.694444444445</c:v>
                </c:pt>
                <c:pt idx="129">
                  <c:v>44641.697916666664</c:v>
                </c:pt>
                <c:pt idx="130">
                  <c:v>44641.701388888891</c:v>
                </c:pt>
                <c:pt idx="131">
                  <c:v>44641.704861111109</c:v>
                </c:pt>
                <c:pt idx="132">
                  <c:v>44641.708333333336</c:v>
                </c:pt>
                <c:pt idx="133">
                  <c:v>44641.711805555555</c:v>
                </c:pt>
                <c:pt idx="134">
                  <c:v>44641.715277777781</c:v>
                </c:pt>
                <c:pt idx="135">
                  <c:v>44641.71875</c:v>
                </c:pt>
                <c:pt idx="136">
                  <c:v>44641.722222222219</c:v>
                </c:pt>
                <c:pt idx="137">
                  <c:v>44641.725694444445</c:v>
                </c:pt>
                <c:pt idx="138">
                  <c:v>44641.729166666664</c:v>
                </c:pt>
                <c:pt idx="139">
                  <c:v>44641.732638888891</c:v>
                </c:pt>
                <c:pt idx="140">
                  <c:v>44641.736111111109</c:v>
                </c:pt>
                <c:pt idx="141">
                  <c:v>44641.739583333336</c:v>
                </c:pt>
                <c:pt idx="142">
                  <c:v>44641.743055555555</c:v>
                </c:pt>
                <c:pt idx="143">
                  <c:v>44641.746527777781</c:v>
                </c:pt>
                <c:pt idx="144">
                  <c:v>44641.75</c:v>
                </c:pt>
              </c:numCache>
            </c:numRef>
          </c:xVal>
          <c:yVal>
            <c:numRef>
              <c:f>Simulation_March!$DR$3:$DR$147</c:f>
              <c:numCache>
                <c:formatCode>General</c:formatCode>
                <c:ptCount val="14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6.3079999999999998</c:v>
                </c:pt>
                <c:pt idx="31">
                  <c:v>6.3079999999999998</c:v>
                </c:pt>
                <c:pt idx="32">
                  <c:v>6.3079999999999998</c:v>
                </c:pt>
                <c:pt idx="33">
                  <c:v>6.3079999999999998</c:v>
                </c:pt>
                <c:pt idx="34">
                  <c:v>6.3079999999999998</c:v>
                </c:pt>
                <c:pt idx="35">
                  <c:v>6.3079999999999998</c:v>
                </c:pt>
                <c:pt idx="36">
                  <c:v>6.3079999999999998</c:v>
                </c:pt>
                <c:pt idx="37">
                  <c:v>6.3079999999999998</c:v>
                </c:pt>
                <c:pt idx="38">
                  <c:v>6.3079999999999998</c:v>
                </c:pt>
                <c:pt idx="39">
                  <c:v>6.3079999999999998</c:v>
                </c:pt>
                <c:pt idx="40">
                  <c:v>6.3079999999999998</c:v>
                </c:pt>
                <c:pt idx="41">
                  <c:v>6.3079999999999998</c:v>
                </c:pt>
                <c:pt idx="42">
                  <c:v>6.3079999999999998</c:v>
                </c:pt>
                <c:pt idx="43">
                  <c:v>6.3079999999999998</c:v>
                </c:pt>
                <c:pt idx="44">
                  <c:v>6.3079999999999998</c:v>
                </c:pt>
                <c:pt idx="45">
                  <c:v>6.3079999999999998</c:v>
                </c:pt>
                <c:pt idx="46">
                  <c:v>6.3079999999999998</c:v>
                </c:pt>
                <c:pt idx="47">
                  <c:v>6.3079999999999998</c:v>
                </c:pt>
                <c:pt idx="48">
                  <c:v>6.3079999999999998</c:v>
                </c:pt>
                <c:pt idx="49">
                  <c:v>6.3079999999999998</c:v>
                </c:pt>
                <c:pt idx="50">
                  <c:v>6.3079999999999998</c:v>
                </c:pt>
                <c:pt idx="51">
                  <c:v>6.3079999999999998</c:v>
                </c:pt>
                <c:pt idx="52">
                  <c:v>6.3079999999999998</c:v>
                </c:pt>
                <c:pt idx="53">
                  <c:v>6.3079999999999998</c:v>
                </c:pt>
                <c:pt idx="54">
                  <c:v>6.3079999999999998</c:v>
                </c:pt>
                <c:pt idx="55">
                  <c:v>6.3079999999999998</c:v>
                </c:pt>
                <c:pt idx="56">
                  <c:v>6.3079999999999998</c:v>
                </c:pt>
                <c:pt idx="57">
                  <c:v>6.3079999999999998</c:v>
                </c:pt>
                <c:pt idx="58">
                  <c:v>6.3079999999999998</c:v>
                </c:pt>
                <c:pt idx="59">
                  <c:v>6.3079999999999998</c:v>
                </c:pt>
                <c:pt idx="60">
                  <c:v>6.3079999999999998</c:v>
                </c:pt>
                <c:pt idx="61">
                  <c:v>6.3079999999999998</c:v>
                </c:pt>
                <c:pt idx="62">
                  <c:v>6.3079999999999998</c:v>
                </c:pt>
                <c:pt idx="63">
                  <c:v>6.3079999999999998</c:v>
                </c:pt>
                <c:pt idx="64">
                  <c:v>6.3079999999999998</c:v>
                </c:pt>
                <c:pt idx="65">
                  <c:v>6.3079999999999998</c:v>
                </c:pt>
                <c:pt idx="66">
                  <c:v>6.3079999999999998</c:v>
                </c:pt>
                <c:pt idx="67">
                  <c:v>6.3079999999999998</c:v>
                </c:pt>
                <c:pt idx="68">
                  <c:v>6.3079999999999998</c:v>
                </c:pt>
                <c:pt idx="69">
                  <c:v>6.3079999999999998</c:v>
                </c:pt>
                <c:pt idx="70">
                  <c:v>6.3079999999999998</c:v>
                </c:pt>
                <c:pt idx="71">
                  <c:v>6.3079999999999998</c:v>
                </c:pt>
                <c:pt idx="72">
                  <c:v>6.3079999999999998</c:v>
                </c:pt>
                <c:pt idx="73">
                  <c:v>6.3079999999999998</c:v>
                </c:pt>
                <c:pt idx="74">
                  <c:v>6.3079999999999998</c:v>
                </c:pt>
                <c:pt idx="75">
                  <c:v>6.3079999999999998</c:v>
                </c:pt>
                <c:pt idx="76">
                  <c:v>6.3079999999999998</c:v>
                </c:pt>
                <c:pt idx="77">
                  <c:v>6.3079999999999998</c:v>
                </c:pt>
                <c:pt idx="78">
                  <c:v>6.3079999999999998</c:v>
                </c:pt>
                <c:pt idx="79">
                  <c:v>6.3079999999999998</c:v>
                </c:pt>
                <c:pt idx="80">
                  <c:v>6.3079999999999998</c:v>
                </c:pt>
                <c:pt idx="81">
                  <c:v>6.3079999999999998</c:v>
                </c:pt>
                <c:pt idx="82">
                  <c:v>6.3079999999999998</c:v>
                </c:pt>
                <c:pt idx="83">
                  <c:v>6.3079999999999998</c:v>
                </c:pt>
                <c:pt idx="84">
                  <c:v>6.3079999999999998</c:v>
                </c:pt>
                <c:pt idx="85">
                  <c:v>6.3079999999999998</c:v>
                </c:pt>
                <c:pt idx="86">
                  <c:v>6.3079999999999998</c:v>
                </c:pt>
                <c:pt idx="87">
                  <c:v>6.3079999999999998</c:v>
                </c:pt>
                <c:pt idx="88">
                  <c:v>6.3079999999999998</c:v>
                </c:pt>
                <c:pt idx="89">
                  <c:v>6.3079999999999998</c:v>
                </c:pt>
                <c:pt idx="90">
                  <c:v>6.3079999999999998</c:v>
                </c:pt>
                <c:pt idx="91">
                  <c:v>6.3079999999999998</c:v>
                </c:pt>
                <c:pt idx="92">
                  <c:v>6.3079999999999998</c:v>
                </c:pt>
                <c:pt idx="93">
                  <c:v>6.3079999999999998</c:v>
                </c:pt>
                <c:pt idx="94">
                  <c:v>6.3079999999999998</c:v>
                </c:pt>
                <c:pt idx="95">
                  <c:v>6.3079999999999998</c:v>
                </c:pt>
                <c:pt idx="96">
                  <c:v>6.3079999999999998</c:v>
                </c:pt>
                <c:pt idx="97">
                  <c:v>6.3079999999999998</c:v>
                </c:pt>
                <c:pt idx="98">
                  <c:v>6.3079999999999998</c:v>
                </c:pt>
                <c:pt idx="99">
                  <c:v>6.3079999999999998</c:v>
                </c:pt>
                <c:pt idx="100">
                  <c:v>6.3079999999999998</c:v>
                </c:pt>
                <c:pt idx="101">
                  <c:v>6.3079999999999998</c:v>
                </c:pt>
                <c:pt idx="102">
                  <c:v>6.3079999999999998</c:v>
                </c:pt>
                <c:pt idx="103">
                  <c:v>6.3079999999999998</c:v>
                </c:pt>
                <c:pt idx="104">
                  <c:v>6.3079999999999998</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numCache>
            </c:numRef>
          </c:yVal>
          <c:smooth val="0"/>
          <c:extLst>
            <c:ext xmlns:c16="http://schemas.microsoft.com/office/drawing/2014/chart" uri="{C3380CC4-5D6E-409C-BE32-E72D297353CC}">
              <c16:uniqueId val="{00000002-27BB-4B5A-9B9D-D73D59FD8E31}"/>
            </c:ext>
          </c:extLst>
        </c:ser>
        <c:ser>
          <c:idx val="0"/>
          <c:order val="2"/>
          <c:tx>
            <c:strRef>
              <c:f>Simulation_March!$DF$2</c:f>
              <c:strCache>
                <c:ptCount val="1"/>
                <c:pt idx="0">
                  <c:v>EV2 </c:v>
                </c:pt>
              </c:strCache>
            </c:strRef>
          </c:tx>
          <c:spPr>
            <a:ln w="9525" cap="rnd">
              <a:solidFill>
                <a:schemeClr val="accent1"/>
              </a:solidFill>
              <a:round/>
            </a:ln>
            <a:effectLst/>
          </c:spPr>
          <c:marker>
            <c:symbol val="circle"/>
            <c:size val="2"/>
            <c:spPr>
              <a:solidFill>
                <a:schemeClr val="accent1"/>
              </a:solidFill>
              <a:ln w="9525">
                <a:solidFill>
                  <a:schemeClr val="accent1"/>
                </a:solidFill>
              </a:ln>
              <a:effectLst/>
            </c:spPr>
          </c:marker>
          <c:xVal>
            <c:numRef>
              <c:f>Simulation_March!$A$3:$A$147</c:f>
              <c:numCache>
                <c:formatCode>m/d/yyyy\ h:mm</c:formatCode>
                <c:ptCount val="145"/>
                <c:pt idx="0">
                  <c:v>44641.25</c:v>
                </c:pt>
                <c:pt idx="1">
                  <c:v>44641.253472222219</c:v>
                </c:pt>
                <c:pt idx="2">
                  <c:v>44641.256944444445</c:v>
                </c:pt>
                <c:pt idx="3">
                  <c:v>44641.260416666664</c:v>
                </c:pt>
                <c:pt idx="4">
                  <c:v>44641.263888888891</c:v>
                </c:pt>
                <c:pt idx="5">
                  <c:v>44641.267361111109</c:v>
                </c:pt>
                <c:pt idx="6">
                  <c:v>44641.270833333336</c:v>
                </c:pt>
                <c:pt idx="7">
                  <c:v>44641.274305555555</c:v>
                </c:pt>
                <c:pt idx="8">
                  <c:v>44641.277777777781</c:v>
                </c:pt>
                <c:pt idx="9">
                  <c:v>44641.28125</c:v>
                </c:pt>
                <c:pt idx="10">
                  <c:v>44641.284722222219</c:v>
                </c:pt>
                <c:pt idx="11">
                  <c:v>44641.288194444445</c:v>
                </c:pt>
                <c:pt idx="12">
                  <c:v>44641.291666666664</c:v>
                </c:pt>
                <c:pt idx="13">
                  <c:v>44641.295138888891</c:v>
                </c:pt>
                <c:pt idx="14">
                  <c:v>44641.298611111109</c:v>
                </c:pt>
                <c:pt idx="15">
                  <c:v>44641.302083333336</c:v>
                </c:pt>
                <c:pt idx="16">
                  <c:v>44641.305555555555</c:v>
                </c:pt>
                <c:pt idx="17">
                  <c:v>44641.309027777781</c:v>
                </c:pt>
                <c:pt idx="18">
                  <c:v>44641.3125</c:v>
                </c:pt>
                <c:pt idx="19">
                  <c:v>44641.315972222219</c:v>
                </c:pt>
                <c:pt idx="20">
                  <c:v>44641.319444444445</c:v>
                </c:pt>
                <c:pt idx="21">
                  <c:v>44641.322916666664</c:v>
                </c:pt>
                <c:pt idx="22">
                  <c:v>44641.326388888891</c:v>
                </c:pt>
                <c:pt idx="23">
                  <c:v>44641.329861111109</c:v>
                </c:pt>
                <c:pt idx="24">
                  <c:v>44641.333333333336</c:v>
                </c:pt>
                <c:pt idx="25">
                  <c:v>44641.336805555555</c:v>
                </c:pt>
                <c:pt idx="26">
                  <c:v>44641.340277777781</c:v>
                </c:pt>
                <c:pt idx="27">
                  <c:v>44641.34375</c:v>
                </c:pt>
                <c:pt idx="28">
                  <c:v>44641.347222222219</c:v>
                </c:pt>
                <c:pt idx="29">
                  <c:v>44641.350694444445</c:v>
                </c:pt>
                <c:pt idx="30">
                  <c:v>44641.354166666664</c:v>
                </c:pt>
                <c:pt idx="31">
                  <c:v>44641.357638888891</c:v>
                </c:pt>
                <c:pt idx="32">
                  <c:v>44641.361111111109</c:v>
                </c:pt>
                <c:pt idx="33">
                  <c:v>44641.364583333336</c:v>
                </c:pt>
                <c:pt idx="34">
                  <c:v>44641.368055555555</c:v>
                </c:pt>
                <c:pt idx="35">
                  <c:v>44641.371527777781</c:v>
                </c:pt>
                <c:pt idx="36">
                  <c:v>44641.375</c:v>
                </c:pt>
                <c:pt idx="37">
                  <c:v>44641.378472222219</c:v>
                </c:pt>
                <c:pt idx="38">
                  <c:v>44641.381944444445</c:v>
                </c:pt>
                <c:pt idx="39">
                  <c:v>44641.385416666664</c:v>
                </c:pt>
                <c:pt idx="40">
                  <c:v>44641.388888888891</c:v>
                </c:pt>
                <c:pt idx="41">
                  <c:v>44641.392361111109</c:v>
                </c:pt>
                <c:pt idx="42">
                  <c:v>44641.395833333336</c:v>
                </c:pt>
                <c:pt idx="43">
                  <c:v>44641.399305555555</c:v>
                </c:pt>
                <c:pt idx="44">
                  <c:v>44641.402777777781</c:v>
                </c:pt>
                <c:pt idx="45">
                  <c:v>44641.40625</c:v>
                </c:pt>
                <c:pt idx="46">
                  <c:v>44641.409722222219</c:v>
                </c:pt>
                <c:pt idx="47">
                  <c:v>44641.413194444445</c:v>
                </c:pt>
                <c:pt idx="48">
                  <c:v>44641.416666666664</c:v>
                </c:pt>
                <c:pt idx="49">
                  <c:v>44641.420138888891</c:v>
                </c:pt>
                <c:pt idx="50">
                  <c:v>44641.423611111109</c:v>
                </c:pt>
                <c:pt idx="51">
                  <c:v>44641.427083333336</c:v>
                </c:pt>
                <c:pt idx="52">
                  <c:v>44641.430555555555</c:v>
                </c:pt>
                <c:pt idx="53">
                  <c:v>44641.434027777781</c:v>
                </c:pt>
                <c:pt idx="54">
                  <c:v>44641.4375</c:v>
                </c:pt>
                <c:pt idx="55">
                  <c:v>44641.440972222219</c:v>
                </c:pt>
                <c:pt idx="56">
                  <c:v>44641.444444444445</c:v>
                </c:pt>
                <c:pt idx="57">
                  <c:v>44641.447916666664</c:v>
                </c:pt>
                <c:pt idx="58">
                  <c:v>44641.451388888891</c:v>
                </c:pt>
                <c:pt idx="59">
                  <c:v>44641.454861111109</c:v>
                </c:pt>
                <c:pt idx="60">
                  <c:v>44641.458333333336</c:v>
                </c:pt>
                <c:pt idx="61">
                  <c:v>44641.461805555555</c:v>
                </c:pt>
                <c:pt idx="62">
                  <c:v>44641.465277777781</c:v>
                </c:pt>
                <c:pt idx="63">
                  <c:v>44641.46875</c:v>
                </c:pt>
                <c:pt idx="64">
                  <c:v>44641.472222222219</c:v>
                </c:pt>
                <c:pt idx="65">
                  <c:v>44641.475694444445</c:v>
                </c:pt>
                <c:pt idx="66">
                  <c:v>44641.479166666664</c:v>
                </c:pt>
                <c:pt idx="67">
                  <c:v>44641.482638888891</c:v>
                </c:pt>
                <c:pt idx="68">
                  <c:v>44641.486111111109</c:v>
                </c:pt>
                <c:pt idx="69">
                  <c:v>44641.489583333336</c:v>
                </c:pt>
                <c:pt idx="70">
                  <c:v>44641.493055555555</c:v>
                </c:pt>
                <c:pt idx="71">
                  <c:v>44641.496527777781</c:v>
                </c:pt>
                <c:pt idx="72">
                  <c:v>44641.5</c:v>
                </c:pt>
                <c:pt idx="73">
                  <c:v>44641.503472222219</c:v>
                </c:pt>
                <c:pt idx="74">
                  <c:v>44641.506944444445</c:v>
                </c:pt>
                <c:pt idx="75">
                  <c:v>44641.510416666664</c:v>
                </c:pt>
                <c:pt idx="76">
                  <c:v>44641.513888888891</c:v>
                </c:pt>
                <c:pt idx="77">
                  <c:v>44641.517361111109</c:v>
                </c:pt>
                <c:pt idx="78">
                  <c:v>44641.520833333336</c:v>
                </c:pt>
                <c:pt idx="79">
                  <c:v>44641.524305555555</c:v>
                </c:pt>
                <c:pt idx="80">
                  <c:v>44641.527777777781</c:v>
                </c:pt>
                <c:pt idx="81">
                  <c:v>44641.53125</c:v>
                </c:pt>
                <c:pt idx="82">
                  <c:v>44641.534722222219</c:v>
                </c:pt>
                <c:pt idx="83">
                  <c:v>44641.538194444445</c:v>
                </c:pt>
                <c:pt idx="84">
                  <c:v>44641.541666666664</c:v>
                </c:pt>
                <c:pt idx="85">
                  <c:v>44641.545138888891</c:v>
                </c:pt>
                <c:pt idx="86">
                  <c:v>44641.548611111109</c:v>
                </c:pt>
                <c:pt idx="87">
                  <c:v>44641.552083333336</c:v>
                </c:pt>
                <c:pt idx="88">
                  <c:v>44641.555555555555</c:v>
                </c:pt>
                <c:pt idx="89">
                  <c:v>44641.559027777781</c:v>
                </c:pt>
                <c:pt idx="90">
                  <c:v>44641.5625</c:v>
                </c:pt>
                <c:pt idx="91">
                  <c:v>44641.565972222219</c:v>
                </c:pt>
                <c:pt idx="92">
                  <c:v>44641.569444444445</c:v>
                </c:pt>
                <c:pt idx="93">
                  <c:v>44641.572916666664</c:v>
                </c:pt>
                <c:pt idx="94">
                  <c:v>44641.576388888891</c:v>
                </c:pt>
                <c:pt idx="95">
                  <c:v>44641.579861111109</c:v>
                </c:pt>
                <c:pt idx="96">
                  <c:v>44641.583333333336</c:v>
                </c:pt>
                <c:pt idx="97">
                  <c:v>44641.586805555555</c:v>
                </c:pt>
                <c:pt idx="98">
                  <c:v>44641.590277777781</c:v>
                </c:pt>
                <c:pt idx="99">
                  <c:v>44641.59375</c:v>
                </c:pt>
                <c:pt idx="100">
                  <c:v>44641.597222222219</c:v>
                </c:pt>
                <c:pt idx="101">
                  <c:v>44641.600694444445</c:v>
                </c:pt>
                <c:pt idx="102">
                  <c:v>44641.604166666664</c:v>
                </c:pt>
                <c:pt idx="103">
                  <c:v>44641.607638888891</c:v>
                </c:pt>
                <c:pt idx="104">
                  <c:v>44641.611111111109</c:v>
                </c:pt>
                <c:pt idx="105">
                  <c:v>44641.614583333336</c:v>
                </c:pt>
                <c:pt idx="106">
                  <c:v>44641.618055555555</c:v>
                </c:pt>
                <c:pt idx="107">
                  <c:v>44641.621527777781</c:v>
                </c:pt>
                <c:pt idx="108">
                  <c:v>44641.625</c:v>
                </c:pt>
                <c:pt idx="109">
                  <c:v>44641.628472222219</c:v>
                </c:pt>
                <c:pt idx="110">
                  <c:v>44641.631944444445</c:v>
                </c:pt>
                <c:pt idx="111">
                  <c:v>44641.635416666664</c:v>
                </c:pt>
                <c:pt idx="112">
                  <c:v>44641.638888888891</c:v>
                </c:pt>
                <c:pt idx="113">
                  <c:v>44641.642361111109</c:v>
                </c:pt>
                <c:pt idx="114">
                  <c:v>44641.645833333336</c:v>
                </c:pt>
                <c:pt idx="115">
                  <c:v>44641.649305555555</c:v>
                </c:pt>
                <c:pt idx="116">
                  <c:v>44641.652777777781</c:v>
                </c:pt>
                <c:pt idx="117">
                  <c:v>44641.65625</c:v>
                </c:pt>
                <c:pt idx="118">
                  <c:v>44641.659722222219</c:v>
                </c:pt>
                <c:pt idx="119">
                  <c:v>44641.663194444445</c:v>
                </c:pt>
                <c:pt idx="120">
                  <c:v>44641.666666666664</c:v>
                </c:pt>
                <c:pt idx="121">
                  <c:v>44641.670138888891</c:v>
                </c:pt>
                <c:pt idx="122">
                  <c:v>44641.673611111109</c:v>
                </c:pt>
                <c:pt idx="123">
                  <c:v>44641.677083333336</c:v>
                </c:pt>
                <c:pt idx="124">
                  <c:v>44641.680555555555</c:v>
                </c:pt>
                <c:pt idx="125">
                  <c:v>44641.684027777781</c:v>
                </c:pt>
                <c:pt idx="126">
                  <c:v>44641.6875</c:v>
                </c:pt>
                <c:pt idx="127">
                  <c:v>44641.690972222219</c:v>
                </c:pt>
                <c:pt idx="128">
                  <c:v>44641.694444444445</c:v>
                </c:pt>
                <c:pt idx="129">
                  <c:v>44641.697916666664</c:v>
                </c:pt>
                <c:pt idx="130">
                  <c:v>44641.701388888891</c:v>
                </c:pt>
                <c:pt idx="131">
                  <c:v>44641.704861111109</c:v>
                </c:pt>
                <c:pt idx="132">
                  <c:v>44641.708333333336</c:v>
                </c:pt>
                <c:pt idx="133">
                  <c:v>44641.711805555555</c:v>
                </c:pt>
                <c:pt idx="134">
                  <c:v>44641.715277777781</c:v>
                </c:pt>
                <c:pt idx="135">
                  <c:v>44641.71875</c:v>
                </c:pt>
                <c:pt idx="136">
                  <c:v>44641.722222222219</c:v>
                </c:pt>
                <c:pt idx="137">
                  <c:v>44641.725694444445</c:v>
                </c:pt>
                <c:pt idx="138">
                  <c:v>44641.729166666664</c:v>
                </c:pt>
                <c:pt idx="139">
                  <c:v>44641.732638888891</c:v>
                </c:pt>
                <c:pt idx="140">
                  <c:v>44641.736111111109</c:v>
                </c:pt>
                <c:pt idx="141">
                  <c:v>44641.739583333336</c:v>
                </c:pt>
                <c:pt idx="142">
                  <c:v>44641.743055555555</c:v>
                </c:pt>
                <c:pt idx="143">
                  <c:v>44641.746527777781</c:v>
                </c:pt>
                <c:pt idx="144">
                  <c:v>44641.75</c:v>
                </c:pt>
              </c:numCache>
            </c:numRef>
          </c:xVal>
          <c:yVal>
            <c:numRef>
              <c:f>Simulation_March!$DF$3:$DF$147</c:f>
              <c:numCache>
                <c:formatCode>General</c:formatCode>
                <c:ptCount val="14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6.3079999999999998</c:v>
                </c:pt>
                <c:pt idx="21">
                  <c:v>6.3079999999999998</c:v>
                </c:pt>
                <c:pt idx="22">
                  <c:v>6.3079999999999998</c:v>
                </c:pt>
                <c:pt idx="23">
                  <c:v>6.3079999999999998</c:v>
                </c:pt>
                <c:pt idx="24">
                  <c:v>6.3079999999999998</c:v>
                </c:pt>
                <c:pt idx="25">
                  <c:v>6.3079999999999998</c:v>
                </c:pt>
                <c:pt idx="26">
                  <c:v>6.3079999999999998</c:v>
                </c:pt>
                <c:pt idx="27">
                  <c:v>6.3079999999999998</c:v>
                </c:pt>
                <c:pt idx="28">
                  <c:v>6.3079999999999998</c:v>
                </c:pt>
                <c:pt idx="29">
                  <c:v>6.3079999999999998</c:v>
                </c:pt>
                <c:pt idx="30">
                  <c:v>6.3079999999999998</c:v>
                </c:pt>
                <c:pt idx="31">
                  <c:v>6.3079999999999998</c:v>
                </c:pt>
                <c:pt idx="32">
                  <c:v>6.3079999999999998</c:v>
                </c:pt>
                <c:pt idx="33">
                  <c:v>6.3079999999999998</c:v>
                </c:pt>
                <c:pt idx="34">
                  <c:v>6.3079999999999998</c:v>
                </c:pt>
                <c:pt idx="35">
                  <c:v>6.3079999999999998</c:v>
                </c:pt>
                <c:pt idx="36">
                  <c:v>6.3079999999999998</c:v>
                </c:pt>
                <c:pt idx="37">
                  <c:v>6.3079999999999998</c:v>
                </c:pt>
                <c:pt idx="38">
                  <c:v>6.3079999999999998</c:v>
                </c:pt>
                <c:pt idx="39">
                  <c:v>6.3079999999999998</c:v>
                </c:pt>
                <c:pt idx="40">
                  <c:v>6.3079999999999998</c:v>
                </c:pt>
                <c:pt idx="41">
                  <c:v>6.3079999999999998</c:v>
                </c:pt>
                <c:pt idx="42">
                  <c:v>6.3079999999999998</c:v>
                </c:pt>
                <c:pt idx="43">
                  <c:v>6.3079999999999998</c:v>
                </c:pt>
                <c:pt idx="44">
                  <c:v>6.3079999999999998</c:v>
                </c:pt>
                <c:pt idx="45">
                  <c:v>6.3079999999999998</c:v>
                </c:pt>
                <c:pt idx="46">
                  <c:v>6.3079999999999998</c:v>
                </c:pt>
                <c:pt idx="47">
                  <c:v>6.3079999999999998</c:v>
                </c:pt>
                <c:pt idx="48">
                  <c:v>6.3079999999999998</c:v>
                </c:pt>
                <c:pt idx="49">
                  <c:v>6.3079999999999998</c:v>
                </c:pt>
                <c:pt idx="50">
                  <c:v>6.3079999999999998</c:v>
                </c:pt>
                <c:pt idx="51">
                  <c:v>6.3079999999999998</c:v>
                </c:pt>
                <c:pt idx="52">
                  <c:v>6.3079999999999998</c:v>
                </c:pt>
                <c:pt idx="53">
                  <c:v>6.3079999999999998</c:v>
                </c:pt>
                <c:pt idx="54">
                  <c:v>6.3079999999999998</c:v>
                </c:pt>
                <c:pt idx="55">
                  <c:v>6.3079999999999998</c:v>
                </c:pt>
                <c:pt idx="56">
                  <c:v>6.3079999999999998</c:v>
                </c:pt>
                <c:pt idx="57">
                  <c:v>6.3079999999999998</c:v>
                </c:pt>
                <c:pt idx="58">
                  <c:v>6.3079999999999998</c:v>
                </c:pt>
                <c:pt idx="59">
                  <c:v>6.3079999999999998</c:v>
                </c:pt>
                <c:pt idx="60">
                  <c:v>6.3079999999999998</c:v>
                </c:pt>
                <c:pt idx="61">
                  <c:v>6.3079999999999998</c:v>
                </c:pt>
                <c:pt idx="62">
                  <c:v>6.3079999999999998</c:v>
                </c:pt>
                <c:pt idx="63">
                  <c:v>6.3079999999999998</c:v>
                </c:pt>
                <c:pt idx="64">
                  <c:v>6.3079999999999998</c:v>
                </c:pt>
                <c:pt idx="65">
                  <c:v>6.3079999999999998</c:v>
                </c:pt>
                <c:pt idx="66">
                  <c:v>6.3079999999999998</c:v>
                </c:pt>
                <c:pt idx="67">
                  <c:v>6.3079999999999998</c:v>
                </c:pt>
                <c:pt idx="68">
                  <c:v>6.3079999999999998</c:v>
                </c:pt>
                <c:pt idx="69">
                  <c:v>6.3079999999999998</c:v>
                </c:pt>
                <c:pt idx="70">
                  <c:v>6.3079999999999998</c:v>
                </c:pt>
                <c:pt idx="71">
                  <c:v>6.3079999999999998</c:v>
                </c:pt>
                <c:pt idx="72">
                  <c:v>6.3079999999999998</c:v>
                </c:pt>
                <c:pt idx="73">
                  <c:v>6.3079999999999998</c:v>
                </c:pt>
                <c:pt idx="74">
                  <c:v>6.3079999999999998</c:v>
                </c:pt>
                <c:pt idx="75">
                  <c:v>6.3079999999999998</c:v>
                </c:pt>
                <c:pt idx="76">
                  <c:v>6.3079999999999998</c:v>
                </c:pt>
                <c:pt idx="77">
                  <c:v>6.3079999999999998</c:v>
                </c:pt>
                <c:pt idx="78">
                  <c:v>6.3079999999999998</c:v>
                </c:pt>
                <c:pt idx="79">
                  <c:v>6.3079999999999998</c:v>
                </c:pt>
                <c:pt idx="80">
                  <c:v>6.3079999999999998</c:v>
                </c:pt>
                <c:pt idx="81">
                  <c:v>6.3079999999999998</c:v>
                </c:pt>
                <c:pt idx="82">
                  <c:v>6.3079999999999998</c:v>
                </c:pt>
                <c:pt idx="83">
                  <c:v>6.3079999999999998</c:v>
                </c:pt>
                <c:pt idx="84">
                  <c:v>6.3079999999999998</c:v>
                </c:pt>
                <c:pt idx="85">
                  <c:v>6.3079999999999998</c:v>
                </c:pt>
                <c:pt idx="86">
                  <c:v>6.3079999999999998</c:v>
                </c:pt>
                <c:pt idx="87">
                  <c:v>6.3079999999999998</c:v>
                </c:pt>
                <c:pt idx="88">
                  <c:v>6.3079999999999998</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numCache>
            </c:numRef>
          </c:yVal>
          <c:smooth val="0"/>
          <c:extLst>
            <c:ext xmlns:c16="http://schemas.microsoft.com/office/drawing/2014/chart" uri="{C3380CC4-5D6E-409C-BE32-E72D297353CC}">
              <c16:uniqueId val="{00000003-27BB-4B5A-9B9D-D73D59FD8E31}"/>
            </c:ext>
          </c:extLst>
        </c:ser>
        <c:ser>
          <c:idx val="5"/>
          <c:order val="3"/>
          <c:tx>
            <c:strRef>
              <c:f>Simulation_March!$DN$2</c:f>
              <c:strCache>
                <c:ptCount val="1"/>
                <c:pt idx="0">
                  <c:v>EV3 </c:v>
                </c:pt>
              </c:strCache>
            </c:strRef>
          </c:tx>
          <c:spPr>
            <a:ln w="9525">
              <a:solidFill>
                <a:schemeClr val="accent4">
                  <a:lumMod val="75000"/>
                </a:schemeClr>
              </a:solidFill>
            </a:ln>
          </c:spPr>
          <c:marker>
            <c:symbol val="circle"/>
            <c:size val="2"/>
            <c:spPr>
              <a:solidFill>
                <a:schemeClr val="accent4">
                  <a:lumMod val="75000"/>
                </a:schemeClr>
              </a:solidFill>
              <a:ln>
                <a:solidFill>
                  <a:schemeClr val="accent4">
                    <a:lumMod val="75000"/>
                  </a:schemeClr>
                </a:solidFill>
              </a:ln>
            </c:spPr>
          </c:marker>
          <c:xVal>
            <c:numRef>
              <c:f>Simulation_March!$A$3:$A$147</c:f>
              <c:numCache>
                <c:formatCode>m/d/yyyy\ h:mm</c:formatCode>
                <c:ptCount val="145"/>
                <c:pt idx="0">
                  <c:v>44641.25</c:v>
                </c:pt>
                <c:pt idx="1">
                  <c:v>44641.253472222219</c:v>
                </c:pt>
                <c:pt idx="2">
                  <c:v>44641.256944444445</c:v>
                </c:pt>
                <c:pt idx="3">
                  <c:v>44641.260416666664</c:v>
                </c:pt>
                <c:pt idx="4">
                  <c:v>44641.263888888891</c:v>
                </c:pt>
                <c:pt idx="5">
                  <c:v>44641.267361111109</c:v>
                </c:pt>
                <c:pt idx="6">
                  <c:v>44641.270833333336</c:v>
                </c:pt>
                <c:pt idx="7">
                  <c:v>44641.274305555555</c:v>
                </c:pt>
                <c:pt idx="8">
                  <c:v>44641.277777777781</c:v>
                </c:pt>
                <c:pt idx="9">
                  <c:v>44641.28125</c:v>
                </c:pt>
                <c:pt idx="10">
                  <c:v>44641.284722222219</c:v>
                </c:pt>
                <c:pt idx="11">
                  <c:v>44641.288194444445</c:v>
                </c:pt>
                <c:pt idx="12">
                  <c:v>44641.291666666664</c:v>
                </c:pt>
                <c:pt idx="13">
                  <c:v>44641.295138888891</c:v>
                </c:pt>
                <c:pt idx="14">
                  <c:v>44641.298611111109</c:v>
                </c:pt>
                <c:pt idx="15">
                  <c:v>44641.302083333336</c:v>
                </c:pt>
                <c:pt idx="16">
                  <c:v>44641.305555555555</c:v>
                </c:pt>
                <c:pt idx="17">
                  <c:v>44641.309027777781</c:v>
                </c:pt>
                <c:pt idx="18">
                  <c:v>44641.3125</c:v>
                </c:pt>
                <c:pt idx="19">
                  <c:v>44641.315972222219</c:v>
                </c:pt>
                <c:pt idx="20">
                  <c:v>44641.319444444445</c:v>
                </c:pt>
                <c:pt idx="21">
                  <c:v>44641.322916666664</c:v>
                </c:pt>
                <c:pt idx="22">
                  <c:v>44641.326388888891</c:v>
                </c:pt>
                <c:pt idx="23">
                  <c:v>44641.329861111109</c:v>
                </c:pt>
                <c:pt idx="24">
                  <c:v>44641.333333333336</c:v>
                </c:pt>
                <c:pt idx="25">
                  <c:v>44641.336805555555</c:v>
                </c:pt>
                <c:pt idx="26">
                  <c:v>44641.340277777781</c:v>
                </c:pt>
                <c:pt idx="27">
                  <c:v>44641.34375</c:v>
                </c:pt>
                <c:pt idx="28">
                  <c:v>44641.347222222219</c:v>
                </c:pt>
                <c:pt idx="29">
                  <c:v>44641.350694444445</c:v>
                </c:pt>
                <c:pt idx="30">
                  <c:v>44641.354166666664</c:v>
                </c:pt>
                <c:pt idx="31">
                  <c:v>44641.357638888891</c:v>
                </c:pt>
                <c:pt idx="32">
                  <c:v>44641.361111111109</c:v>
                </c:pt>
                <c:pt idx="33">
                  <c:v>44641.364583333336</c:v>
                </c:pt>
                <c:pt idx="34">
                  <c:v>44641.368055555555</c:v>
                </c:pt>
                <c:pt idx="35">
                  <c:v>44641.371527777781</c:v>
                </c:pt>
                <c:pt idx="36">
                  <c:v>44641.375</c:v>
                </c:pt>
                <c:pt idx="37">
                  <c:v>44641.378472222219</c:v>
                </c:pt>
                <c:pt idx="38">
                  <c:v>44641.381944444445</c:v>
                </c:pt>
                <c:pt idx="39">
                  <c:v>44641.385416666664</c:v>
                </c:pt>
                <c:pt idx="40">
                  <c:v>44641.388888888891</c:v>
                </c:pt>
                <c:pt idx="41">
                  <c:v>44641.392361111109</c:v>
                </c:pt>
                <c:pt idx="42">
                  <c:v>44641.395833333336</c:v>
                </c:pt>
                <c:pt idx="43">
                  <c:v>44641.399305555555</c:v>
                </c:pt>
                <c:pt idx="44">
                  <c:v>44641.402777777781</c:v>
                </c:pt>
                <c:pt idx="45">
                  <c:v>44641.40625</c:v>
                </c:pt>
                <c:pt idx="46">
                  <c:v>44641.409722222219</c:v>
                </c:pt>
                <c:pt idx="47">
                  <c:v>44641.413194444445</c:v>
                </c:pt>
                <c:pt idx="48">
                  <c:v>44641.416666666664</c:v>
                </c:pt>
                <c:pt idx="49">
                  <c:v>44641.420138888891</c:v>
                </c:pt>
                <c:pt idx="50">
                  <c:v>44641.423611111109</c:v>
                </c:pt>
                <c:pt idx="51">
                  <c:v>44641.427083333336</c:v>
                </c:pt>
                <c:pt idx="52">
                  <c:v>44641.430555555555</c:v>
                </c:pt>
                <c:pt idx="53">
                  <c:v>44641.434027777781</c:v>
                </c:pt>
                <c:pt idx="54">
                  <c:v>44641.4375</c:v>
                </c:pt>
                <c:pt idx="55">
                  <c:v>44641.440972222219</c:v>
                </c:pt>
                <c:pt idx="56">
                  <c:v>44641.444444444445</c:v>
                </c:pt>
                <c:pt idx="57">
                  <c:v>44641.447916666664</c:v>
                </c:pt>
                <c:pt idx="58">
                  <c:v>44641.451388888891</c:v>
                </c:pt>
                <c:pt idx="59">
                  <c:v>44641.454861111109</c:v>
                </c:pt>
                <c:pt idx="60">
                  <c:v>44641.458333333336</c:v>
                </c:pt>
                <c:pt idx="61">
                  <c:v>44641.461805555555</c:v>
                </c:pt>
                <c:pt idx="62">
                  <c:v>44641.465277777781</c:v>
                </c:pt>
                <c:pt idx="63">
                  <c:v>44641.46875</c:v>
                </c:pt>
                <c:pt idx="64">
                  <c:v>44641.472222222219</c:v>
                </c:pt>
                <c:pt idx="65">
                  <c:v>44641.475694444445</c:v>
                </c:pt>
                <c:pt idx="66">
                  <c:v>44641.479166666664</c:v>
                </c:pt>
                <c:pt idx="67">
                  <c:v>44641.482638888891</c:v>
                </c:pt>
                <c:pt idx="68">
                  <c:v>44641.486111111109</c:v>
                </c:pt>
                <c:pt idx="69">
                  <c:v>44641.489583333336</c:v>
                </c:pt>
                <c:pt idx="70">
                  <c:v>44641.493055555555</c:v>
                </c:pt>
                <c:pt idx="71">
                  <c:v>44641.496527777781</c:v>
                </c:pt>
                <c:pt idx="72">
                  <c:v>44641.5</c:v>
                </c:pt>
                <c:pt idx="73">
                  <c:v>44641.503472222219</c:v>
                </c:pt>
                <c:pt idx="74">
                  <c:v>44641.506944444445</c:v>
                </c:pt>
                <c:pt idx="75">
                  <c:v>44641.510416666664</c:v>
                </c:pt>
                <c:pt idx="76">
                  <c:v>44641.513888888891</c:v>
                </c:pt>
                <c:pt idx="77">
                  <c:v>44641.517361111109</c:v>
                </c:pt>
                <c:pt idx="78">
                  <c:v>44641.520833333336</c:v>
                </c:pt>
                <c:pt idx="79">
                  <c:v>44641.524305555555</c:v>
                </c:pt>
                <c:pt idx="80">
                  <c:v>44641.527777777781</c:v>
                </c:pt>
                <c:pt idx="81">
                  <c:v>44641.53125</c:v>
                </c:pt>
                <c:pt idx="82">
                  <c:v>44641.534722222219</c:v>
                </c:pt>
                <c:pt idx="83">
                  <c:v>44641.538194444445</c:v>
                </c:pt>
                <c:pt idx="84">
                  <c:v>44641.541666666664</c:v>
                </c:pt>
                <c:pt idx="85">
                  <c:v>44641.545138888891</c:v>
                </c:pt>
                <c:pt idx="86">
                  <c:v>44641.548611111109</c:v>
                </c:pt>
                <c:pt idx="87">
                  <c:v>44641.552083333336</c:v>
                </c:pt>
                <c:pt idx="88">
                  <c:v>44641.555555555555</c:v>
                </c:pt>
                <c:pt idx="89">
                  <c:v>44641.559027777781</c:v>
                </c:pt>
                <c:pt idx="90">
                  <c:v>44641.5625</c:v>
                </c:pt>
                <c:pt idx="91">
                  <c:v>44641.565972222219</c:v>
                </c:pt>
                <c:pt idx="92">
                  <c:v>44641.569444444445</c:v>
                </c:pt>
                <c:pt idx="93">
                  <c:v>44641.572916666664</c:v>
                </c:pt>
                <c:pt idx="94">
                  <c:v>44641.576388888891</c:v>
                </c:pt>
                <c:pt idx="95">
                  <c:v>44641.579861111109</c:v>
                </c:pt>
                <c:pt idx="96">
                  <c:v>44641.583333333336</c:v>
                </c:pt>
                <c:pt idx="97">
                  <c:v>44641.586805555555</c:v>
                </c:pt>
                <c:pt idx="98">
                  <c:v>44641.590277777781</c:v>
                </c:pt>
                <c:pt idx="99">
                  <c:v>44641.59375</c:v>
                </c:pt>
                <c:pt idx="100">
                  <c:v>44641.597222222219</c:v>
                </c:pt>
                <c:pt idx="101">
                  <c:v>44641.600694444445</c:v>
                </c:pt>
                <c:pt idx="102">
                  <c:v>44641.604166666664</c:v>
                </c:pt>
                <c:pt idx="103">
                  <c:v>44641.607638888891</c:v>
                </c:pt>
                <c:pt idx="104">
                  <c:v>44641.611111111109</c:v>
                </c:pt>
                <c:pt idx="105">
                  <c:v>44641.614583333336</c:v>
                </c:pt>
                <c:pt idx="106">
                  <c:v>44641.618055555555</c:v>
                </c:pt>
                <c:pt idx="107">
                  <c:v>44641.621527777781</c:v>
                </c:pt>
                <c:pt idx="108">
                  <c:v>44641.625</c:v>
                </c:pt>
                <c:pt idx="109">
                  <c:v>44641.628472222219</c:v>
                </c:pt>
                <c:pt idx="110">
                  <c:v>44641.631944444445</c:v>
                </c:pt>
                <c:pt idx="111">
                  <c:v>44641.635416666664</c:v>
                </c:pt>
                <c:pt idx="112">
                  <c:v>44641.638888888891</c:v>
                </c:pt>
                <c:pt idx="113">
                  <c:v>44641.642361111109</c:v>
                </c:pt>
                <c:pt idx="114">
                  <c:v>44641.645833333336</c:v>
                </c:pt>
                <c:pt idx="115">
                  <c:v>44641.649305555555</c:v>
                </c:pt>
                <c:pt idx="116">
                  <c:v>44641.652777777781</c:v>
                </c:pt>
                <c:pt idx="117">
                  <c:v>44641.65625</c:v>
                </c:pt>
                <c:pt idx="118">
                  <c:v>44641.659722222219</c:v>
                </c:pt>
                <c:pt idx="119">
                  <c:v>44641.663194444445</c:v>
                </c:pt>
                <c:pt idx="120">
                  <c:v>44641.666666666664</c:v>
                </c:pt>
                <c:pt idx="121">
                  <c:v>44641.670138888891</c:v>
                </c:pt>
                <c:pt idx="122">
                  <c:v>44641.673611111109</c:v>
                </c:pt>
                <c:pt idx="123">
                  <c:v>44641.677083333336</c:v>
                </c:pt>
                <c:pt idx="124">
                  <c:v>44641.680555555555</c:v>
                </c:pt>
                <c:pt idx="125">
                  <c:v>44641.684027777781</c:v>
                </c:pt>
                <c:pt idx="126">
                  <c:v>44641.6875</c:v>
                </c:pt>
                <c:pt idx="127">
                  <c:v>44641.690972222219</c:v>
                </c:pt>
                <c:pt idx="128">
                  <c:v>44641.694444444445</c:v>
                </c:pt>
                <c:pt idx="129">
                  <c:v>44641.697916666664</c:v>
                </c:pt>
                <c:pt idx="130">
                  <c:v>44641.701388888891</c:v>
                </c:pt>
                <c:pt idx="131">
                  <c:v>44641.704861111109</c:v>
                </c:pt>
                <c:pt idx="132">
                  <c:v>44641.708333333336</c:v>
                </c:pt>
                <c:pt idx="133">
                  <c:v>44641.711805555555</c:v>
                </c:pt>
                <c:pt idx="134">
                  <c:v>44641.715277777781</c:v>
                </c:pt>
                <c:pt idx="135">
                  <c:v>44641.71875</c:v>
                </c:pt>
                <c:pt idx="136">
                  <c:v>44641.722222222219</c:v>
                </c:pt>
                <c:pt idx="137">
                  <c:v>44641.725694444445</c:v>
                </c:pt>
                <c:pt idx="138">
                  <c:v>44641.729166666664</c:v>
                </c:pt>
                <c:pt idx="139">
                  <c:v>44641.732638888891</c:v>
                </c:pt>
                <c:pt idx="140">
                  <c:v>44641.736111111109</c:v>
                </c:pt>
                <c:pt idx="141">
                  <c:v>44641.739583333336</c:v>
                </c:pt>
                <c:pt idx="142">
                  <c:v>44641.743055555555</c:v>
                </c:pt>
                <c:pt idx="143">
                  <c:v>44641.746527777781</c:v>
                </c:pt>
                <c:pt idx="144">
                  <c:v>44641.75</c:v>
                </c:pt>
              </c:numCache>
            </c:numRef>
          </c:xVal>
          <c:yVal>
            <c:numRef>
              <c:f>Simulation_March!$DN$3:$DN$147</c:f>
              <c:numCache>
                <c:formatCode>General</c:formatCode>
                <c:ptCount val="14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6.3079999999999998</c:v>
                </c:pt>
                <c:pt idx="24">
                  <c:v>6.3079999999999998</c:v>
                </c:pt>
                <c:pt idx="25">
                  <c:v>6.3079999999999998</c:v>
                </c:pt>
                <c:pt idx="26">
                  <c:v>6.3079999999999998</c:v>
                </c:pt>
                <c:pt idx="27">
                  <c:v>6.3079999999999998</c:v>
                </c:pt>
                <c:pt idx="28">
                  <c:v>6.3079999999999998</c:v>
                </c:pt>
                <c:pt idx="29">
                  <c:v>6.3079999999999998</c:v>
                </c:pt>
                <c:pt idx="30">
                  <c:v>6.3079999999999998</c:v>
                </c:pt>
                <c:pt idx="31">
                  <c:v>6.3079999999999998</c:v>
                </c:pt>
                <c:pt idx="32">
                  <c:v>6.3079999999999998</c:v>
                </c:pt>
                <c:pt idx="33">
                  <c:v>6.3079999999999998</c:v>
                </c:pt>
                <c:pt idx="34">
                  <c:v>6.3079999999999998</c:v>
                </c:pt>
                <c:pt idx="35">
                  <c:v>6.3079999999999998</c:v>
                </c:pt>
                <c:pt idx="36">
                  <c:v>6.3079999999999998</c:v>
                </c:pt>
                <c:pt idx="37">
                  <c:v>6.3079999999999998</c:v>
                </c:pt>
                <c:pt idx="38">
                  <c:v>6.3079999999999998</c:v>
                </c:pt>
                <c:pt idx="39">
                  <c:v>6.3079999999999998</c:v>
                </c:pt>
                <c:pt idx="40">
                  <c:v>6.3079999999999998</c:v>
                </c:pt>
                <c:pt idx="41">
                  <c:v>6.3079999999999998</c:v>
                </c:pt>
                <c:pt idx="42">
                  <c:v>6.3079999999999998</c:v>
                </c:pt>
                <c:pt idx="43">
                  <c:v>6.3079999999999998</c:v>
                </c:pt>
                <c:pt idx="44">
                  <c:v>6.3079999999999998</c:v>
                </c:pt>
                <c:pt idx="45">
                  <c:v>6.3079999999999998</c:v>
                </c:pt>
                <c:pt idx="46">
                  <c:v>6.3079999999999998</c:v>
                </c:pt>
                <c:pt idx="47">
                  <c:v>6.3079999999999998</c:v>
                </c:pt>
                <c:pt idx="48">
                  <c:v>6.3079999999999998</c:v>
                </c:pt>
                <c:pt idx="49">
                  <c:v>6.3079999999999998</c:v>
                </c:pt>
                <c:pt idx="50">
                  <c:v>6.3079999999999998</c:v>
                </c:pt>
                <c:pt idx="51">
                  <c:v>6.3079999999999998</c:v>
                </c:pt>
                <c:pt idx="52">
                  <c:v>6.3079999999999998</c:v>
                </c:pt>
                <c:pt idx="53">
                  <c:v>6.3079999999999998</c:v>
                </c:pt>
                <c:pt idx="54">
                  <c:v>6.3079999999999998</c:v>
                </c:pt>
                <c:pt idx="55">
                  <c:v>6.3079999999999998</c:v>
                </c:pt>
                <c:pt idx="56">
                  <c:v>6.3079999999999998</c:v>
                </c:pt>
                <c:pt idx="57">
                  <c:v>6.3079999999999998</c:v>
                </c:pt>
                <c:pt idx="58">
                  <c:v>6.3079999999999998</c:v>
                </c:pt>
                <c:pt idx="59">
                  <c:v>6.3079999999999998</c:v>
                </c:pt>
                <c:pt idx="60">
                  <c:v>6.3079999999999998</c:v>
                </c:pt>
                <c:pt idx="61">
                  <c:v>6.3079999999999998</c:v>
                </c:pt>
                <c:pt idx="62">
                  <c:v>6.3079999999999998</c:v>
                </c:pt>
                <c:pt idx="63">
                  <c:v>6.3079999999999998</c:v>
                </c:pt>
                <c:pt idx="64">
                  <c:v>6.3079999999999998</c:v>
                </c:pt>
                <c:pt idx="65">
                  <c:v>6.3079999999999998</c:v>
                </c:pt>
                <c:pt idx="66">
                  <c:v>6.3079999999999998</c:v>
                </c:pt>
                <c:pt idx="67">
                  <c:v>6.3079999999999998</c:v>
                </c:pt>
                <c:pt idx="68">
                  <c:v>6.3079999999999998</c:v>
                </c:pt>
                <c:pt idx="69">
                  <c:v>6.3079999999999998</c:v>
                </c:pt>
                <c:pt idx="70">
                  <c:v>6.3079999999999998</c:v>
                </c:pt>
                <c:pt idx="71">
                  <c:v>6.3079999999999998</c:v>
                </c:pt>
                <c:pt idx="72">
                  <c:v>6.3079999999999998</c:v>
                </c:pt>
                <c:pt idx="73">
                  <c:v>6.3079999999999998</c:v>
                </c:pt>
                <c:pt idx="74">
                  <c:v>6.3079999999999998</c:v>
                </c:pt>
                <c:pt idx="75">
                  <c:v>6.3079999999999998</c:v>
                </c:pt>
                <c:pt idx="76">
                  <c:v>6.3079999999999998</c:v>
                </c:pt>
                <c:pt idx="77">
                  <c:v>6.3079999999999998</c:v>
                </c:pt>
                <c:pt idx="78">
                  <c:v>6.3079999999999998</c:v>
                </c:pt>
                <c:pt idx="79">
                  <c:v>6.3079999999999998</c:v>
                </c:pt>
                <c:pt idx="80">
                  <c:v>6.3079999999999998</c:v>
                </c:pt>
                <c:pt idx="81">
                  <c:v>6.3079999999999998</c:v>
                </c:pt>
                <c:pt idx="82">
                  <c:v>6.3079999999999998</c:v>
                </c:pt>
                <c:pt idx="83">
                  <c:v>6.3079999999999998</c:v>
                </c:pt>
                <c:pt idx="84">
                  <c:v>6.3079999999999998</c:v>
                </c:pt>
                <c:pt idx="85">
                  <c:v>6.3079999999999998</c:v>
                </c:pt>
                <c:pt idx="86">
                  <c:v>6.3079999999999998</c:v>
                </c:pt>
                <c:pt idx="87">
                  <c:v>6.3079999999999998</c:v>
                </c:pt>
                <c:pt idx="88">
                  <c:v>6.3079999999999998</c:v>
                </c:pt>
                <c:pt idx="89">
                  <c:v>6.3079999999999998</c:v>
                </c:pt>
                <c:pt idx="90">
                  <c:v>6.3079999999999998</c:v>
                </c:pt>
                <c:pt idx="91">
                  <c:v>6.3079999999999998</c:v>
                </c:pt>
                <c:pt idx="92">
                  <c:v>6.3079999999999998</c:v>
                </c:pt>
                <c:pt idx="93">
                  <c:v>6.3079999999999998</c:v>
                </c:pt>
                <c:pt idx="94">
                  <c:v>6.3079999999999998</c:v>
                </c:pt>
                <c:pt idx="95">
                  <c:v>6.3079999999999998</c:v>
                </c:pt>
                <c:pt idx="96">
                  <c:v>6.3079999999999998</c:v>
                </c:pt>
                <c:pt idx="97">
                  <c:v>6.3079999999999998</c:v>
                </c:pt>
                <c:pt idx="98">
                  <c:v>6.3079999999999998</c:v>
                </c:pt>
                <c:pt idx="99">
                  <c:v>6.3079999999999998</c:v>
                </c:pt>
                <c:pt idx="100">
                  <c:v>6.3079999999999998</c:v>
                </c:pt>
                <c:pt idx="101">
                  <c:v>6.3079999999999998</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numCache>
            </c:numRef>
          </c:yVal>
          <c:smooth val="0"/>
          <c:extLst>
            <c:ext xmlns:c16="http://schemas.microsoft.com/office/drawing/2014/chart" uri="{C3380CC4-5D6E-409C-BE32-E72D297353CC}">
              <c16:uniqueId val="{00000004-27BB-4B5A-9B9D-D73D59FD8E31}"/>
            </c:ext>
          </c:extLst>
        </c:ser>
        <c:ser>
          <c:idx val="2"/>
          <c:order val="4"/>
          <c:tx>
            <c:strRef>
              <c:f>Simulation_March!$DW$2</c:f>
              <c:strCache>
                <c:ptCount val="1"/>
                <c:pt idx="0">
                  <c:v>P_from grid (kW)</c:v>
                </c:pt>
              </c:strCache>
            </c:strRef>
          </c:tx>
          <c:spPr>
            <a:ln w="15875">
              <a:solidFill>
                <a:schemeClr val="bg1">
                  <a:lumMod val="50000"/>
                </a:schemeClr>
              </a:solidFill>
              <a:prstDash val="dash"/>
            </a:ln>
          </c:spPr>
          <c:marker>
            <c:symbol val="none"/>
          </c:marker>
          <c:xVal>
            <c:numRef>
              <c:f>Simulation_March!$A$3:$A$147</c:f>
              <c:numCache>
                <c:formatCode>m/d/yyyy\ h:mm</c:formatCode>
                <c:ptCount val="145"/>
                <c:pt idx="0">
                  <c:v>44641.25</c:v>
                </c:pt>
                <c:pt idx="1">
                  <c:v>44641.253472222219</c:v>
                </c:pt>
                <c:pt idx="2">
                  <c:v>44641.256944444445</c:v>
                </c:pt>
                <c:pt idx="3">
                  <c:v>44641.260416666664</c:v>
                </c:pt>
                <c:pt idx="4">
                  <c:v>44641.263888888891</c:v>
                </c:pt>
                <c:pt idx="5">
                  <c:v>44641.267361111109</c:v>
                </c:pt>
                <c:pt idx="6">
                  <c:v>44641.270833333336</c:v>
                </c:pt>
                <c:pt idx="7">
                  <c:v>44641.274305555555</c:v>
                </c:pt>
                <c:pt idx="8">
                  <c:v>44641.277777777781</c:v>
                </c:pt>
                <c:pt idx="9">
                  <c:v>44641.28125</c:v>
                </c:pt>
                <c:pt idx="10">
                  <c:v>44641.284722222219</c:v>
                </c:pt>
                <c:pt idx="11">
                  <c:v>44641.288194444445</c:v>
                </c:pt>
                <c:pt idx="12">
                  <c:v>44641.291666666664</c:v>
                </c:pt>
                <c:pt idx="13">
                  <c:v>44641.295138888891</c:v>
                </c:pt>
                <c:pt idx="14">
                  <c:v>44641.298611111109</c:v>
                </c:pt>
                <c:pt idx="15">
                  <c:v>44641.302083333336</c:v>
                </c:pt>
                <c:pt idx="16">
                  <c:v>44641.305555555555</c:v>
                </c:pt>
                <c:pt idx="17">
                  <c:v>44641.309027777781</c:v>
                </c:pt>
                <c:pt idx="18">
                  <c:v>44641.3125</c:v>
                </c:pt>
                <c:pt idx="19">
                  <c:v>44641.315972222219</c:v>
                </c:pt>
                <c:pt idx="20">
                  <c:v>44641.319444444445</c:v>
                </c:pt>
                <c:pt idx="21">
                  <c:v>44641.322916666664</c:v>
                </c:pt>
                <c:pt idx="22">
                  <c:v>44641.326388888891</c:v>
                </c:pt>
                <c:pt idx="23">
                  <c:v>44641.329861111109</c:v>
                </c:pt>
                <c:pt idx="24">
                  <c:v>44641.333333333336</c:v>
                </c:pt>
                <c:pt idx="25">
                  <c:v>44641.336805555555</c:v>
                </c:pt>
                <c:pt idx="26">
                  <c:v>44641.340277777781</c:v>
                </c:pt>
                <c:pt idx="27">
                  <c:v>44641.34375</c:v>
                </c:pt>
                <c:pt idx="28">
                  <c:v>44641.347222222219</c:v>
                </c:pt>
                <c:pt idx="29">
                  <c:v>44641.350694444445</c:v>
                </c:pt>
                <c:pt idx="30">
                  <c:v>44641.354166666664</c:v>
                </c:pt>
                <c:pt idx="31">
                  <c:v>44641.357638888891</c:v>
                </c:pt>
                <c:pt idx="32">
                  <c:v>44641.361111111109</c:v>
                </c:pt>
                <c:pt idx="33">
                  <c:v>44641.364583333336</c:v>
                </c:pt>
                <c:pt idx="34">
                  <c:v>44641.368055555555</c:v>
                </c:pt>
                <c:pt idx="35">
                  <c:v>44641.371527777781</c:v>
                </c:pt>
                <c:pt idx="36">
                  <c:v>44641.375</c:v>
                </c:pt>
                <c:pt idx="37">
                  <c:v>44641.378472222219</c:v>
                </c:pt>
                <c:pt idx="38">
                  <c:v>44641.381944444445</c:v>
                </c:pt>
                <c:pt idx="39">
                  <c:v>44641.385416666664</c:v>
                </c:pt>
                <c:pt idx="40">
                  <c:v>44641.388888888891</c:v>
                </c:pt>
                <c:pt idx="41">
                  <c:v>44641.392361111109</c:v>
                </c:pt>
                <c:pt idx="42">
                  <c:v>44641.395833333336</c:v>
                </c:pt>
                <c:pt idx="43">
                  <c:v>44641.399305555555</c:v>
                </c:pt>
                <c:pt idx="44">
                  <c:v>44641.402777777781</c:v>
                </c:pt>
                <c:pt idx="45">
                  <c:v>44641.40625</c:v>
                </c:pt>
                <c:pt idx="46">
                  <c:v>44641.409722222219</c:v>
                </c:pt>
                <c:pt idx="47">
                  <c:v>44641.413194444445</c:v>
                </c:pt>
                <c:pt idx="48">
                  <c:v>44641.416666666664</c:v>
                </c:pt>
                <c:pt idx="49">
                  <c:v>44641.420138888891</c:v>
                </c:pt>
                <c:pt idx="50">
                  <c:v>44641.423611111109</c:v>
                </c:pt>
                <c:pt idx="51">
                  <c:v>44641.427083333336</c:v>
                </c:pt>
                <c:pt idx="52">
                  <c:v>44641.430555555555</c:v>
                </c:pt>
                <c:pt idx="53">
                  <c:v>44641.434027777781</c:v>
                </c:pt>
                <c:pt idx="54">
                  <c:v>44641.4375</c:v>
                </c:pt>
                <c:pt idx="55">
                  <c:v>44641.440972222219</c:v>
                </c:pt>
                <c:pt idx="56">
                  <c:v>44641.444444444445</c:v>
                </c:pt>
                <c:pt idx="57">
                  <c:v>44641.447916666664</c:v>
                </c:pt>
                <c:pt idx="58">
                  <c:v>44641.451388888891</c:v>
                </c:pt>
                <c:pt idx="59">
                  <c:v>44641.454861111109</c:v>
                </c:pt>
                <c:pt idx="60">
                  <c:v>44641.458333333336</c:v>
                </c:pt>
                <c:pt idx="61">
                  <c:v>44641.461805555555</c:v>
                </c:pt>
                <c:pt idx="62">
                  <c:v>44641.465277777781</c:v>
                </c:pt>
                <c:pt idx="63">
                  <c:v>44641.46875</c:v>
                </c:pt>
                <c:pt idx="64">
                  <c:v>44641.472222222219</c:v>
                </c:pt>
                <c:pt idx="65">
                  <c:v>44641.475694444445</c:v>
                </c:pt>
                <c:pt idx="66">
                  <c:v>44641.479166666664</c:v>
                </c:pt>
                <c:pt idx="67">
                  <c:v>44641.482638888891</c:v>
                </c:pt>
                <c:pt idx="68">
                  <c:v>44641.486111111109</c:v>
                </c:pt>
                <c:pt idx="69">
                  <c:v>44641.489583333336</c:v>
                </c:pt>
                <c:pt idx="70">
                  <c:v>44641.493055555555</c:v>
                </c:pt>
                <c:pt idx="71">
                  <c:v>44641.496527777781</c:v>
                </c:pt>
                <c:pt idx="72">
                  <c:v>44641.5</c:v>
                </c:pt>
                <c:pt idx="73">
                  <c:v>44641.503472222219</c:v>
                </c:pt>
                <c:pt idx="74">
                  <c:v>44641.506944444445</c:v>
                </c:pt>
                <c:pt idx="75">
                  <c:v>44641.510416666664</c:v>
                </c:pt>
                <c:pt idx="76">
                  <c:v>44641.513888888891</c:v>
                </c:pt>
                <c:pt idx="77">
                  <c:v>44641.517361111109</c:v>
                </c:pt>
                <c:pt idx="78">
                  <c:v>44641.520833333336</c:v>
                </c:pt>
                <c:pt idx="79">
                  <c:v>44641.524305555555</c:v>
                </c:pt>
                <c:pt idx="80">
                  <c:v>44641.527777777781</c:v>
                </c:pt>
                <c:pt idx="81">
                  <c:v>44641.53125</c:v>
                </c:pt>
                <c:pt idx="82">
                  <c:v>44641.534722222219</c:v>
                </c:pt>
                <c:pt idx="83">
                  <c:v>44641.538194444445</c:v>
                </c:pt>
                <c:pt idx="84">
                  <c:v>44641.541666666664</c:v>
                </c:pt>
                <c:pt idx="85">
                  <c:v>44641.545138888891</c:v>
                </c:pt>
                <c:pt idx="86">
                  <c:v>44641.548611111109</c:v>
                </c:pt>
                <c:pt idx="87">
                  <c:v>44641.552083333336</c:v>
                </c:pt>
                <c:pt idx="88">
                  <c:v>44641.555555555555</c:v>
                </c:pt>
                <c:pt idx="89">
                  <c:v>44641.559027777781</c:v>
                </c:pt>
                <c:pt idx="90">
                  <c:v>44641.5625</c:v>
                </c:pt>
                <c:pt idx="91">
                  <c:v>44641.565972222219</c:v>
                </c:pt>
                <c:pt idx="92">
                  <c:v>44641.569444444445</c:v>
                </c:pt>
                <c:pt idx="93">
                  <c:v>44641.572916666664</c:v>
                </c:pt>
                <c:pt idx="94">
                  <c:v>44641.576388888891</c:v>
                </c:pt>
                <c:pt idx="95">
                  <c:v>44641.579861111109</c:v>
                </c:pt>
                <c:pt idx="96">
                  <c:v>44641.583333333336</c:v>
                </c:pt>
                <c:pt idx="97">
                  <c:v>44641.586805555555</c:v>
                </c:pt>
                <c:pt idx="98">
                  <c:v>44641.590277777781</c:v>
                </c:pt>
                <c:pt idx="99">
                  <c:v>44641.59375</c:v>
                </c:pt>
                <c:pt idx="100">
                  <c:v>44641.597222222219</c:v>
                </c:pt>
                <c:pt idx="101">
                  <c:v>44641.600694444445</c:v>
                </c:pt>
                <c:pt idx="102">
                  <c:v>44641.604166666664</c:v>
                </c:pt>
                <c:pt idx="103">
                  <c:v>44641.607638888891</c:v>
                </c:pt>
                <c:pt idx="104">
                  <c:v>44641.611111111109</c:v>
                </c:pt>
                <c:pt idx="105">
                  <c:v>44641.614583333336</c:v>
                </c:pt>
                <c:pt idx="106">
                  <c:v>44641.618055555555</c:v>
                </c:pt>
                <c:pt idx="107">
                  <c:v>44641.621527777781</c:v>
                </c:pt>
                <c:pt idx="108">
                  <c:v>44641.625</c:v>
                </c:pt>
                <c:pt idx="109">
                  <c:v>44641.628472222219</c:v>
                </c:pt>
                <c:pt idx="110">
                  <c:v>44641.631944444445</c:v>
                </c:pt>
                <c:pt idx="111">
                  <c:v>44641.635416666664</c:v>
                </c:pt>
                <c:pt idx="112">
                  <c:v>44641.638888888891</c:v>
                </c:pt>
                <c:pt idx="113">
                  <c:v>44641.642361111109</c:v>
                </c:pt>
                <c:pt idx="114">
                  <c:v>44641.645833333336</c:v>
                </c:pt>
                <c:pt idx="115">
                  <c:v>44641.649305555555</c:v>
                </c:pt>
                <c:pt idx="116">
                  <c:v>44641.652777777781</c:v>
                </c:pt>
                <c:pt idx="117">
                  <c:v>44641.65625</c:v>
                </c:pt>
                <c:pt idx="118">
                  <c:v>44641.659722222219</c:v>
                </c:pt>
                <c:pt idx="119">
                  <c:v>44641.663194444445</c:v>
                </c:pt>
                <c:pt idx="120">
                  <c:v>44641.666666666664</c:v>
                </c:pt>
                <c:pt idx="121">
                  <c:v>44641.670138888891</c:v>
                </c:pt>
                <c:pt idx="122">
                  <c:v>44641.673611111109</c:v>
                </c:pt>
                <c:pt idx="123">
                  <c:v>44641.677083333336</c:v>
                </c:pt>
                <c:pt idx="124">
                  <c:v>44641.680555555555</c:v>
                </c:pt>
                <c:pt idx="125">
                  <c:v>44641.684027777781</c:v>
                </c:pt>
                <c:pt idx="126">
                  <c:v>44641.6875</c:v>
                </c:pt>
                <c:pt idx="127">
                  <c:v>44641.690972222219</c:v>
                </c:pt>
                <c:pt idx="128">
                  <c:v>44641.694444444445</c:v>
                </c:pt>
                <c:pt idx="129">
                  <c:v>44641.697916666664</c:v>
                </c:pt>
                <c:pt idx="130">
                  <c:v>44641.701388888891</c:v>
                </c:pt>
                <c:pt idx="131">
                  <c:v>44641.704861111109</c:v>
                </c:pt>
                <c:pt idx="132">
                  <c:v>44641.708333333336</c:v>
                </c:pt>
                <c:pt idx="133">
                  <c:v>44641.711805555555</c:v>
                </c:pt>
                <c:pt idx="134">
                  <c:v>44641.715277777781</c:v>
                </c:pt>
                <c:pt idx="135">
                  <c:v>44641.71875</c:v>
                </c:pt>
                <c:pt idx="136">
                  <c:v>44641.722222222219</c:v>
                </c:pt>
                <c:pt idx="137">
                  <c:v>44641.725694444445</c:v>
                </c:pt>
                <c:pt idx="138">
                  <c:v>44641.729166666664</c:v>
                </c:pt>
                <c:pt idx="139">
                  <c:v>44641.732638888891</c:v>
                </c:pt>
                <c:pt idx="140">
                  <c:v>44641.736111111109</c:v>
                </c:pt>
                <c:pt idx="141">
                  <c:v>44641.739583333336</c:v>
                </c:pt>
                <c:pt idx="142">
                  <c:v>44641.743055555555</c:v>
                </c:pt>
                <c:pt idx="143">
                  <c:v>44641.746527777781</c:v>
                </c:pt>
                <c:pt idx="144">
                  <c:v>44641.75</c:v>
                </c:pt>
              </c:numCache>
            </c:numRef>
          </c:xVal>
          <c:yVal>
            <c:numRef>
              <c:f>Simulation_March!$DW$3:$DW$148</c:f>
              <c:numCache>
                <c:formatCode>General</c:formatCode>
                <c:ptCount val="146"/>
                <c:pt idx="0">
                  <c:v>2.3361999999999998</c:v>
                </c:pt>
                <c:pt idx="1">
                  <c:v>3.4687999999999999</c:v>
                </c:pt>
                <c:pt idx="2">
                  <c:v>7.3337999999999903</c:v>
                </c:pt>
                <c:pt idx="3">
                  <c:v>9.9364000000000008</c:v>
                </c:pt>
                <c:pt idx="4">
                  <c:v>8.6177999999999901</c:v>
                </c:pt>
                <c:pt idx="5">
                  <c:v>7.0204000000000004</c:v>
                </c:pt>
                <c:pt idx="6">
                  <c:v>7.1703999999999999</c:v>
                </c:pt>
                <c:pt idx="7">
                  <c:v>7.1067999999999998</c:v>
                </c:pt>
                <c:pt idx="8">
                  <c:v>8.1059999999999999</c:v>
                </c:pt>
                <c:pt idx="9">
                  <c:v>8.8596000000000004</c:v>
                </c:pt>
                <c:pt idx="10">
                  <c:v>10.736419999999901</c:v>
                </c:pt>
                <c:pt idx="11">
                  <c:v>9.9689000000000014</c:v>
                </c:pt>
                <c:pt idx="12">
                  <c:v>9.5366799999999987</c:v>
                </c:pt>
                <c:pt idx="13">
                  <c:v>11.284680000000002</c:v>
                </c:pt>
                <c:pt idx="14">
                  <c:v>13.766599999999901</c:v>
                </c:pt>
                <c:pt idx="15">
                  <c:v>10.971260000000001</c:v>
                </c:pt>
                <c:pt idx="16">
                  <c:v>9.6868600000000011</c:v>
                </c:pt>
                <c:pt idx="17">
                  <c:v>9.14316</c:v>
                </c:pt>
                <c:pt idx="18">
                  <c:v>8.5053599999999996</c:v>
                </c:pt>
                <c:pt idx="19">
                  <c:v>9.1090599999999995</c:v>
                </c:pt>
                <c:pt idx="20">
                  <c:v>16.373716470588136</c:v>
                </c:pt>
                <c:pt idx="21">
                  <c:v>26.042932941176371</c:v>
                </c:pt>
                <c:pt idx="22">
                  <c:v>25.970192941176368</c:v>
                </c:pt>
                <c:pt idx="23">
                  <c:v>30.109289411764603</c:v>
                </c:pt>
                <c:pt idx="24">
                  <c:v>30.760529411764605</c:v>
                </c:pt>
                <c:pt idx="25">
                  <c:v>31.201129411764704</c:v>
                </c:pt>
                <c:pt idx="26">
                  <c:v>28.048429411764701</c:v>
                </c:pt>
                <c:pt idx="27">
                  <c:v>27.455969411764602</c:v>
                </c:pt>
                <c:pt idx="28">
                  <c:v>27.322949411764707</c:v>
                </c:pt>
                <c:pt idx="29">
                  <c:v>26.492229411764704</c:v>
                </c:pt>
                <c:pt idx="30">
                  <c:v>34.022245882352941</c:v>
                </c:pt>
                <c:pt idx="31">
                  <c:v>34.986745882352942</c:v>
                </c:pt>
                <c:pt idx="32">
                  <c:v>31.76906588235294</c:v>
                </c:pt>
                <c:pt idx="33">
                  <c:v>31.059845882352839</c:v>
                </c:pt>
                <c:pt idx="34">
                  <c:v>31.154465882352941</c:v>
                </c:pt>
                <c:pt idx="35">
                  <c:v>30.40590588235294</c:v>
                </c:pt>
                <c:pt idx="36">
                  <c:v>29.665805882352842</c:v>
                </c:pt>
                <c:pt idx="37">
                  <c:v>29.288185882352938</c:v>
                </c:pt>
                <c:pt idx="38">
                  <c:v>28.238825882352842</c:v>
                </c:pt>
                <c:pt idx="39">
                  <c:v>27.330425882352937</c:v>
                </c:pt>
                <c:pt idx="40">
                  <c:v>28.573905882352939</c:v>
                </c:pt>
                <c:pt idx="41">
                  <c:v>26.355625882352939</c:v>
                </c:pt>
                <c:pt idx="42">
                  <c:v>25.536145882352837</c:v>
                </c:pt>
                <c:pt idx="43">
                  <c:v>25.074745882352939</c:v>
                </c:pt>
                <c:pt idx="44">
                  <c:v>25.111545882352942</c:v>
                </c:pt>
                <c:pt idx="45">
                  <c:v>24.31996588235284</c:v>
                </c:pt>
                <c:pt idx="46">
                  <c:v>24.318905882352944</c:v>
                </c:pt>
                <c:pt idx="47">
                  <c:v>26.318525882352944</c:v>
                </c:pt>
                <c:pt idx="48">
                  <c:v>25.454665882352934</c:v>
                </c:pt>
                <c:pt idx="49">
                  <c:v>23.064745882352938</c:v>
                </c:pt>
                <c:pt idx="50">
                  <c:v>22.765245882352943</c:v>
                </c:pt>
                <c:pt idx="51">
                  <c:v>23.615325882352938</c:v>
                </c:pt>
                <c:pt idx="52">
                  <c:v>21.854605882352946</c:v>
                </c:pt>
                <c:pt idx="53">
                  <c:v>21.359105882352942</c:v>
                </c:pt>
                <c:pt idx="54">
                  <c:v>22.027665882352942</c:v>
                </c:pt>
                <c:pt idx="55">
                  <c:v>20.687705882352944</c:v>
                </c:pt>
                <c:pt idx="56">
                  <c:v>20.282265882352942</c:v>
                </c:pt>
                <c:pt idx="57">
                  <c:v>20.236285882352941</c:v>
                </c:pt>
                <c:pt idx="58">
                  <c:v>19.29198588235294</c:v>
                </c:pt>
                <c:pt idx="59">
                  <c:v>19.410945882352941</c:v>
                </c:pt>
                <c:pt idx="60">
                  <c:v>19.179045882352938</c:v>
                </c:pt>
                <c:pt idx="61">
                  <c:v>20.408845882352939</c:v>
                </c:pt>
                <c:pt idx="62">
                  <c:v>18.933325882352843</c:v>
                </c:pt>
                <c:pt idx="63">
                  <c:v>18.626705882352837</c:v>
                </c:pt>
                <c:pt idx="64">
                  <c:v>19.20470588235284</c:v>
                </c:pt>
                <c:pt idx="65">
                  <c:v>18.548385882352939</c:v>
                </c:pt>
                <c:pt idx="66">
                  <c:v>18.451445882352836</c:v>
                </c:pt>
                <c:pt idx="67">
                  <c:v>18.545945882352935</c:v>
                </c:pt>
                <c:pt idx="68">
                  <c:v>19.055885882352939</c:v>
                </c:pt>
                <c:pt idx="69">
                  <c:v>21.672245882352943</c:v>
                </c:pt>
                <c:pt idx="70">
                  <c:v>19.492765882352838</c:v>
                </c:pt>
                <c:pt idx="71">
                  <c:v>18.415025882352939</c:v>
                </c:pt>
                <c:pt idx="72">
                  <c:v>19.490705882352845</c:v>
                </c:pt>
                <c:pt idx="73">
                  <c:v>19.279765882352841</c:v>
                </c:pt>
                <c:pt idx="74">
                  <c:v>18.242565882352945</c:v>
                </c:pt>
                <c:pt idx="75">
                  <c:v>17.971105882352845</c:v>
                </c:pt>
                <c:pt idx="76">
                  <c:v>18.480585882352841</c:v>
                </c:pt>
                <c:pt idx="77">
                  <c:v>18.401025882352943</c:v>
                </c:pt>
                <c:pt idx="78">
                  <c:v>19.97298588235294</c:v>
                </c:pt>
                <c:pt idx="79">
                  <c:v>18.502805882352938</c:v>
                </c:pt>
                <c:pt idx="80">
                  <c:v>18.177165882352941</c:v>
                </c:pt>
                <c:pt idx="81">
                  <c:v>18.695785882352943</c:v>
                </c:pt>
                <c:pt idx="82">
                  <c:v>19.16256588235284</c:v>
                </c:pt>
                <c:pt idx="83">
                  <c:v>18.196125882352845</c:v>
                </c:pt>
                <c:pt idx="84">
                  <c:v>18.20432588235294</c:v>
                </c:pt>
                <c:pt idx="85">
                  <c:v>18.511985882352938</c:v>
                </c:pt>
                <c:pt idx="86">
                  <c:v>18.928925882352939</c:v>
                </c:pt>
                <c:pt idx="87">
                  <c:v>19.429665882352943</c:v>
                </c:pt>
                <c:pt idx="88">
                  <c:v>21.01926588235284</c:v>
                </c:pt>
                <c:pt idx="89">
                  <c:v>12.558709411764706</c:v>
                </c:pt>
                <c:pt idx="90">
                  <c:v>14.064169411764603</c:v>
                </c:pt>
                <c:pt idx="91">
                  <c:v>15.066709411764702</c:v>
                </c:pt>
                <c:pt idx="92">
                  <c:v>12.529449411764602</c:v>
                </c:pt>
                <c:pt idx="93">
                  <c:v>12.679889411764705</c:v>
                </c:pt>
                <c:pt idx="94">
                  <c:v>13.146489411764705</c:v>
                </c:pt>
                <c:pt idx="95">
                  <c:v>13.508869411764703</c:v>
                </c:pt>
                <c:pt idx="96">
                  <c:v>13.275329411764705</c:v>
                </c:pt>
                <c:pt idx="97">
                  <c:v>13.800849411764702</c:v>
                </c:pt>
                <c:pt idx="98">
                  <c:v>14.619529411764702</c:v>
                </c:pt>
                <c:pt idx="99">
                  <c:v>14.040869411764703</c:v>
                </c:pt>
                <c:pt idx="100">
                  <c:v>13.448349411764706</c:v>
                </c:pt>
                <c:pt idx="101">
                  <c:v>13.531709411764702</c:v>
                </c:pt>
                <c:pt idx="102">
                  <c:v>-0.6167635294117666</c:v>
                </c:pt>
                <c:pt idx="103">
                  <c:v>0.12725647058823597</c:v>
                </c:pt>
                <c:pt idx="104">
                  <c:v>0.35441647058823733</c:v>
                </c:pt>
                <c:pt idx="105">
                  <c:v>-6.6010399999999994</c:v>
                </c:pt>
                <c:pt idx="106">
                  <c:v>-6.2728800000000007</c:v>
                </c:pt>
                <c:pt idx="107">
                  <c:v>-5.8839199999999998</c:v>
                </c:pt>
                <c:pt idx="108">
                  <c:v>-5.9735999999999976</c:v>
                </c:pt>
                <c:pt idx="109">
                  <c:v>-5.6720399999999991</c:v>
                </c:pt>
                <c:pt idx="110">
                  <c:v>-4.5030799999999989</c:v>
                </c:pt>
                <c:pt idx="111">
                  <c:v>-4.7649999999999988</c:v>
                </c:pt>
                <c:pt idx="112">
                  <c:v>-1.8975400000000011</c:v>
                </c:pt>
                <c:pt idx="113">
                  <c:v>-2.0484800000000014</c:v>
                </c:pt>
                <c:pt idx="114">
                  <c:v>-3.1107800000000996</c:v>
                </c:pt>
                <c:pt idx="115">
                  <c:v>-3.4878000000000018</c:v>
                </c:pt>
                <c:pt idx="116">
                  <c:v>-3.11144</c:v>
                </c:pt>
                <c:pt idx="117">
                  <c:v>-2.2451000000000008</c:v>
                </c:pt>
                <c:pt idx="118">
                  <c:v>-1.8575400000000002</c:v>
                </c:pt>
                <c:pt idx="119">
                  <c:v>-1.5088799999999996</c:v>
                </c:pt>
                <c:pt idx="120">
                  <c:v>-0.94075999999999915</c:v>
                </c:pt>
                <c:pt idx="121">
                  <c:v>-0.89747999999999983</c:v>
                </c:pt>
                <c:pt idx="122">
                  <c:v>-0.60989999999999966</c:v>
                </c:pt>
                <c:pt idx="123">
                  <c:v>0.30105999999999966</c:v>
                </c:pt>
                <c:pt idx="124">
                  <c:v>0.63421999999999912</c:v>
                </c:pt>
                <c:pt idx="125">
                  <c:v>1.9131400000000003</c:v>
                </c:pt>
                <c:pt idx="126">
                  <c:v>1.2979800000000008</c:v>
                </c:pt>
                <c:pt idx="127">
                  <c:v>1.389619999999999</c:v>
                </c:pt>
                <c:pt idx="128">
                  <c:v>0.85951999999999984</c:v>
                </c:pt>
                <c:pt idx="129">
                  <c:v>0.92896000000000001</c:v>
                </c:pt>
                <c:pt idx="130">
                  <c:v>1.6594199999999999</c:v>
                </c:pt>
                <c:pt idx="131">
                  <c:v>1.7219999999999995</c:v>
                </c:pt>
                <c:pt idx="132">
                  <c:v>0.66312000000000015</c:v>
                </c:pt>
                <c:pt idx="133">
                  <c:v>0.56329999999999991</c:v>
                </c:pt>
                <c:pt idx="134">
                  <c:v>1.1614599999999999</c:v>
                </c:pt>
                <c:pt idx="135">
                  <c:v>1.5010199999999907</c:v>
                </c:pt>
                <c:pt idx="136">
                  <c:v>2.10182</c:v>
                </c:pt>
                <c:pt idx="137">
                  <c:v>2.7596600000000002</c:v>
                </c:pt>
                <c:pt idx="138">
                  <c:v>3.1303799999999899</c:v>
                </c:pt>
                <c:pt idx="139">
                  <c:v>3.63306</c:v>
                </c:pt>
                <c:pt idx="140">
                  <c:v>4.0309799999999996</c:v>
                </c:pt>
                <c:pt idx="141">
                  <c:v>4.8806399999999996</c:v>
                </c:pt>
                <c:pt idx="142">
                  <c:v>5.0243200000000003</c:v>
                </c:pt>
                <c:pt idx="143">
                  <c:v>5.3629999999999995</c:v>
                </c:pt>
                <c:pt idx="144">
                  <c:v>6.2238400000000009</c:v>
                </c:pt>
                <c:pt idx="145">
                  <c:v>0</c:v>
                </c:pt>
              </c:numCache>
            </c:numRef>
          </c:yVal>
          <c:smooth val="0"/>
          <c:extLst>
            <c:ext xmlns:c16="http://schemas.microsoft.com/office/drawing/2014/chart" uri="{C3380CC4-5D6E-409C-BE32-E72D297353CC}">
              <c16:uniqueId val="{00000005-27BB-4B5A-9B9D-D73D59FD8E31}"/>
            </c:ext>
          </c:extLst>
        </c:ser>
        <c:ser>
          <c:idx val="4"/>
          <c:order val="5"/>
          <c:tx>
            <c:strRef>
              <c:f>Simulation_March!$DA$2</c:f>
              <c:strCache>
                <c:ptCount val="1"/>
                <c:pt idx="0">
                  <c:v>PV </c:v>
                </c:pt>
              </c:strCache>
            </c:strRef>
          </c:tx>
          <c:spPr>
            <a:ln w="15875">
              <a:solidFill>
                <a:srgbClr val="FFC000"/>
              </a:solidFill>
              <a:prstDash val="dashDot"/>
            </a:ln>
          </c:spPr>
          <c:marker>
            <c:symbol val="none"/>
          </c:marker>
          <c:xVal>
            <c:numRef>
              <c:f>Simulation_March!$A$3:$A$147</c:f>
              <c:numCache>
                <c:formatCode>m/d/yyyy\ h:mm</c:formatCode>
                <c:ptCount val="145"/>
                <c:pt idx="0">
                  <c:v>44641.25</c:v>
                </c:pt>
                <c:pt idx="1">
                  <c:v>44641.253472222219</c:v>
                </c:pt>
                <c:pt idx="2">
                  <c:v>44641.256944444445</c:v>
                </c:pt>
                <c:pt idx="3">
                  <c:v>44641.260416666664</c:v>
                </c:pt>
                <c:pt idx="4">
                  <c:v>44641.263888888891</c:v>
                </c:pt>
                <c:pt idx="5">
                  <c:v>44641.267361111109</c:v>
                </c:pt>
                <c:pt idx="6">
                  <c:v>44641.270833333336</c:v>
                </c:pt>
                <c:pt idx="7">
                  <c:v>44641.274305555555</c:v>
                </c:pt>
                <c:pt idx="8">
                  <c:v>44641.277777777781</c:v>
                </c:pt>
                <c:pt idx="9">
                  <c:v>44641.28125</c:v>
                </c:pt>
                <c:pt idx="10">
                  <c:v>44641.284722222219</c:v>
                </c:pt>
                <c:pt idx="11">
                  <c:v>44641.288194444445</c:v>
                </c:pt>
                <c:pt idx="12">
                  <c:v>44641.291666666664</c:v>
                </c:pt>
                <c:pt idx="13">
                  <c:v>44641.295138888891</c:v>
                </c:pt>
                <c:pt idx="14">
                  <c:v>44641.298611111109</c:v>
                </c:pt>
                <c:pt idx="15">
                  <c:v>44641.302083333336</c:v>
                </c:pt>
                <c:pt idx="16">
                  <c:v>44641.305555555555</c:v>
                </c:pt>
                <c:pt idx="17">
                  <c:v>44641.309027777781</c:v>
                </c:pt>
                <c:pt idx="18">
                  <c:v>44641.3125</c:v>
                </c:pt>
                <c:pt idx="19">
                  <c:v>44641.315972222219</c:v>
                </c:pt>
                <c:pt idx="20">
                  <c:v>44641.319444444445</c:v>
                </c:pt>
                <c:pt idx="21">
                  <c:v>44641.322916666664</c:v>
                </c:pt>
                <c:pt idx="22">
                  <c:v>44641.326388888891</c:v>
                </c:pt>
                <c:pt idx="23">
                  <c:v>44641.329861111109</c:v>
                </c:pt>
                <c:pt idx="24">
                  <c:v>44641.333333333336</c:v>
                </c:pt>
                <c:pt idx="25">
                  <c:v>44641.336805555555</c:v>
                </c:pt>
                <c:pt idx="26">
                  <c:v>44641.340277777781</c:v>
                </c:pt>
                <c:pt idx="27">
                  <c:v>44641.34375</c:v>
                </c:pt>
                <c:pt idx="28">
                  <c:v>44641.347222222219</c:v>
                </c:pt>
                <c:pt idx="29">
                  <c:v>44641.350694444445</c:v>
                </c:pt>
                <c:pt idx="30">
                  <c:v>44641.354166666664</c:v>
                </c:pt>
                <c:pt idx="31">
                  <c:v>44641.357638888891</c:v>
                </c:pt>
                <c:pt idx="32">
                  <c:v>44641.361111111109</c:v>
                </c:pt>
                <c:pt idx="33">
                  <c:v>44641.364583333336</c:v>
                </c:pt>
                <c:pt idx="34">
                  <c:v>44641.368055555555</c:v>
                </c:pt>
                <c:pt idx="35">
                  <c:v>44641.371527777781</c:v>
                </c:pt>
                <c:pt idx="36">
                  <c:v>44641.375</c:v>
                </c:pt>
                <c:pt idx="37">
                  <c:v>44641.378472222219</c:v>
                </c:pt>
                <c:pt idx="38">
                  <c:v>44641.381944444445</c:v>
                </c:pt>
                <c:pt idx="39">
                  <c:v>44641.385416666664</c:v>
                </c:pt>
                <c:pt idx="40">
                  <c:v>44641.388888888891</c:v>
                </c:pt>
                <c:pt idx="41">
                  <c:v>44641.392361111109</c:v>
                </c:pt>
                <c:pt idx="42">
                  <c:v>44641.395833333336</c:v>
                </c:pt>
                <c:pt idx="43">
                  <c:v>44641.399305555555</c:v>
                </c:pt>
                <c:pt idx="44">
                  <c:v>44641.402777777781</c:v>
                </c:pt>
                <c:pt idx="45">
                  <c:v>44641.40625</c:v>
                </c:pt>
                <c:pt idx="46">
                  <c:v>44641.409722222219</c:v>
                </c:pt>
                <c:pt idx="47">
                  <c:v>44641.413194444445</c:v>
                </c:pt>
                <c:pt idx="48">
                  <c:v>44641.416666666664</c:v>
                </c:pt>
                <c:pt idx="49">
                  <c:v>44641.420138888891</c:v>
                </c:pt>
                <c:pt idx="50">
                  <c:v>44641.423611111109</c:v>
                </c:pt>
                <c:pt idx="51">
                  <c:v>44641.427083333336</c:v>
                </c:pt>
                <c:pt idx="52">
                  <c:v>44641.430555555555</c:v>
                </c:pt>
                <c:pt idx="53">
                  <c:v>44641.434027777781</c:v>
                </c:pt>
                <c:pt idx="54">
                  <c:v>44641.4375</c:v>
                </c:pt>
                <c:pt idx="55">
                  <c:v>44641.440972222219</c:v>
                </c:pt>
                <c:pt idx="56">
                  <c:v>44641.444444444445</c:v>
                </c:pt>
                <c:pt idx="57">
                  <c:v>44641.447916666664</c:v>
                </c:pt>
                <c:pt idx="58">
                  <c:v>44641.451388888891</c:v>
                </c:pt>
                <c:pt idx="59">
                  <c:v>44641.454861111109</c:v>
                </c:pt>
                <c:pt idx="60">
                  <c:v>44641.458333333336</c:v>
                </c:pt>
                <c:pt idx="61">
                  <c:v>44641.461805555555</c:v>
                </c:pt>
                <c:pt idx="62">
                  <c:v>44641.465277777781</c:v>
                </c:pt>
                <c:pt idx="63">
                  <c:v>44641.46875</c:v>
                </c:pt>
                <c:pt idx="64">
                  <c:v>44641.472222222219</c:v>
                </c:pt>
                <c:pt idx="65">
                  <c:v>44641.475694444445</c:v>
                </c:pt>
                <c:pt idx="66">
                  <c:v>44641.479166666664</c:v>
                </c:pt>
                <c:pt idx="67">
                  <c:v>44641.482638888891</c:v>
                </c:pt>
                <c:pt idx="68">
                  <c:v>44641.486111111109</c:v>
                </c:pt>
                <c:pt idx="69">
                  <c:v>44641.489583333336</c:v>
                </c:pt>
                <c:pt idx="70">
                  <c:v>44641.493055555555</c:v>
                </c:pt>
                <c:pt idx="71">
                  <c:v>44641.496527777781</c:v>
                </c:pt>
                <c:pt idx="72">
                  <c:v>44641.5</c:v>
                </c:pt>
                <c:pt idx="73">
                  <c:v>44641.503472222219</c:v>
                </c:pt>
                <c:pt idx="74">
                  <c:v>44641.506944444445</c:v>
                </c:pt>
                <c:pt idx="75">
                  <c:v>44641.510416666664</c:v>
                </c:pt>
                <c:pt idx="76">
                  <c:v>44641.513888888891</c:v>
                </c:pt>
                <c:pt idx="77">
                  <c:v>44641.517361111109</c:v>
                </c:pt>
                <c:pt idx="78">
                  <c:v>44641.520833333336</c:v>
                </c:pt>
                <c:pt idx="79">
                  <c:v>44641.524305555555</c:v>
                </c:pt>
                <c:pt idx="80">
                  <c:v>44641.527777777781</c:v>
                </c:pt>
                <c:pt idx="81">
                  <c:v>44641.53125</c:v>
                </c:pt>
                <c:pt idx="82">
                  <c:v>44641.534722222219</c:v>
                </c:pt>
                <c:pt idx="83">
                  <c:v>44641.538194444445</c:v>
                </c:pt>
                <c:pt idx="84">
                  <c:v>44641.541666666664</c:v>
                </c:pt>
                <c:pt idx="85">
                  <c:v>44641.545138888891</c:v>
                </c:pt>
                <c:pt idx="86">
                  <c:v>44641.548611111109</c:v>
                </c:pt>
                <c:pt idx="87">
                  <c:v>44641.552083333336</c:v>
                </c:pt>
                <c:pt idx="88">
                  <c:v>44641.555555555555</c:v>
                </c:pt>
                <c:pt idx="89">
                  <c:v>44641.559027777781</c:v>
                </c:pt>
                <c:pt idx="90">
                  <c:v>44641.5625</c:v>
                </c:pt>
                <c:pt idx="91">
                  <c:v>44641.565972222219</c:v>
                </c:pt>
                <c:pt idx="92">
                  <c:v>44641.569444444445</c:v>
                </c:pt>
                <c:pt idx="93">
                  <c:v>44641.572916666664</c:v>
                </c:pt>
                <c:pt idx="94">
                  <c:v>44641.576388888891</c:v>
                </c:pt>
                <c:pt idx="95">
                  <c:v>44641.579861111109</c:v>
                </c:pt>
                <c:pt idx="96">
                  <c:v>44641.583333333336</c:v>
                </c:pt>
                <c:pt idx="97">
                  <c:v>44641.586805555555</c:v>
                </c:pt>
                <c:pt idx="98">
                  <c:v>44641.590277777781</c:v>
                </c:pt>
                <c:pt idx="99">
                  <c:v>44641.59375</c:v>
                </c:pt>
                <c:pt idx="100">
                  <c:v>44641.597222222219</c:v>
                </c:pt>
                <c:pt idx="101">
                  <c:v>44641.600694444445</c:v>
                </c:pt>
                <c:pt idx="102">
                  <c:v>44641.604166666664</c:v>
                </c:pt>
                <c:pt idx="103">
                  <c:v>44641.607638888891</c:v>
                </c:pt>
                <c:pt idx="104">
                  <c:v>44641.611111111109</c:v>
                </c:pt>
                <c:pt idx="105">
                  <c:v>44641.614583333336</c:v>
                </c:pt>
                <c:pt idx="106">
                  <c:v>44641.618055555555</c:v>
                </c:pt>
                <c:pt idx="107">
                  <c:v>44641.621527777781</c:v>
                </c:pt>
                <c:pt idx="108">
                  <c:v>44641.625</c:v>
                </c:pt>
                <c:pt idx="109">
                  <c:v>44641.628472222219</c:v>
                </c:pt>
                <c:pt idx="110">
                  <c:v>44641.631944444445</c:v>
                </c:pt>
                <c:pt idx="111">
                  <c:v>44641.635416666664</c:v>
                </c:pt>
                <c:pt idx="112">
                  <c:v>44641.638888888891</c:v>
                </c:pt>
                <c:pt idx="113">
                  <c:v>44641.642361111109</c:v>
                </c:pt>
                <c:pt idx="114">
                  <c:v>44641.645833333336</c:v>
                </c:pt>
                <c:pt idx="115">
                  <c:v>44641.649305555555</c:v>
                </c:pt>
                <c:pt idx="116">
                  <c:v>44641.652777777781</c:v>
                </c:pt>
                <c:pt idx="117">
                  <c:v>44641.65625</c:v>
                </c:pt>
                <c:pt idx="118">
                  <c:v>44641.659722222219</c:v>
                </c:pt>
                <c:pt idx="119">
                  <c:v>44641.663194444445</c:v>
                </c:pt>
                <c:pt idx="120">
                  <c:v>44641.666666666664</c:v>
                </c:pt>
                <c:pt idx="121">
                  <c:v>44641.670138888891</c:v>
                </c:pt>
                <c:pt idx="122">
                  <c:v>44641.673611111109</c:v>
                </c:pt>
                <c:pt idx="123">
                  <c:v>44641.677083333336</c:v>
                </c:pt>
                <c:pt idx="124">
                  <c:v>44641.680555555555</c:v>
                </c:pt>
                <c:pt idx="125">
                  <c:v>44641.684027777781</c:v>
                </c:pt>
                <c:pt idx="126">
                  <c:v>44641.6875</c:v>
                </c:pt>
                <c:pt idx="127">
                  <c:v>44641.690972222219</c:v>
                </c:pt>
                <c:pt idx="128">
                  <c:v>44641.694444444445</c:v>
                </c:pt>
                <c:pt idx="129">
                  <c:v>44641.697916666664</c:v>
                </c:pt>
                <c:pt idx="130">
                  <c:v>44641.701388888891</c:v>
                </c:pt>
                <c:pt idx="131">
                  <c:v>44641.704861111109</c:v>
                </c:pt>
                <c:pt idx="132">
                  <c:v>44641.708333333336</c:v>
                </c:pt>
                <c:pt idx="133">
                  <c:v>44641.711805555555</c:v>
                </c:pt>
                <c:pt idx="134">
                  <c:v>44641.715277777781</c:v>
                </c:pt>
                <c:pt idx="135">
                  <c:v>44641.71875</c:v>
                </c:pt>
                <c:pt idx="136">
                  <c:v>44641.722222222219</c:v>
                </c:pt>
                <c:pt idx="137">
                  <c:v>44641.725694444445</c:v>
                </c:pt>
                <c:pt idx="138">
                  <c:v>44641.729166666664</c:v>
                </c:pt>
                <c:pt idx="139">
                  <c:v>44641.732638888891</c:v>
                </c:pt>
                <c:pt idx="140">
                  <c:v>44641.736111111109</c:v>
                </c:pt>
                <c:pt idx="141">
                  <c:v>44641.739583333336</c:v>
                </c:pt>
                <c:pt idx="142">
                  <c:v>44641.743055555555</c:v>
                </c:pt>
                <c:pt idx="143">
                  <c:v>44641.746527777781</c:v>
                </c:pt>
                <c:pt idx="144">
                  <c:v>44641.75</c:v>
                </c:pt>
              </c:numCache>
            </c:numRef>
          </c:xVal>
          <c:yVal>
            <c:numRef>
              <c:f>Simulation_March!$DA$3:$DA$147</c:f>
              <c:numCache>
                <c:formatCode>General</c:formatCode>
                <c:ptCount val="145"/>
                <c:pt idx="0">
                  <c:v>0</c:v>
                </c:pt>
                <c:pt idx="1">
                  <c:v>0</c:v>
                </c:pt>
                <c:pt idx="2">
                  <c:v>0</c:v>
                </c:pt>
                <c:pt idx="3">
                  <c:v>0</c:v>
                </c:pt>
                <c:pt idx="4">
                  <c:v>0</c:v>
                </c:pt>
                <c:pt idx="5">
                  <c:v>0</c:v>
                </c:pt>
                <c:pt idx="6">
                  <c:v>0</c:v>
                </c:pt>
                <c:pt idx="7">
                  <c:v>0</c:v>
                </c:pt>
                <c:pt idx="8">
                  <c:v>0</c:v>
                </c:pt>
                <c:pt idx="9">
                  <c:v>0</c:v>
                </c:pt>
                <c:pt idx="10">
                  <c:v>9.1980000000000006E-2</c:v>
                </c:pt>
                <c:pt idx="11">
                  <c:v>0.25409999999999999</c:v>
                </c:pt>
                <c:pt idx="12">
                  <c:v>0.54432000000000003</c:v>
                </c:pt>
                <c:pt idx="13">
                  <c:v>0.91391999999999995</c:v>
                </c:pt>
                <c:pt idx="14">
                  <c:v>1.2936000000000001</c:v>
                </c:pt>
                <c:pt idx="15">
                  <c:v>1.7291399999999999</c:v>
                </c:pt>
                <c:pt idx="16">
                  <c:v>2.2373400000000001</c:v>
                </c:pt>
                <c:pt idx="17">
                  <c:v>2.77704</c:v>
                </c:pt>
                <c:pt idx="18">
                  <c:v>3.26004</c:v>
                </c:pt>
                <c:pt idx="19">
                  <c:v>3.7367400000000002</c:v>
                </c:pt>
                <c:pt idx="20">
                  <c:v>4.30206</c:v>
                </c:pt>
                <c:pt idx="21">
                  <c:v>4.9186199999999998</c:v>
                </c:pt>
                <c:pt idx="22">
                  <c:v>5.5473600000000003</c:v>
                </c:pt>
                <c:pt idx="23">
                  <c:v>6.1748399999999997</c:v>
                </c:pt>
                <c:pt idx="24">
                  <c:v>6.7788000000000004</c:v>
                </c:pt>
                <c:pt idx="25">
                  <c:v>7.4885999999999999</c:v>
                </c:pt>
                <c:pt idx="26">
                  <c:v>8.1290999999999993</c:v>
                </c:pt>
                <c:pt idx="27">
                  <c:v>8.8191600000000001</c:v>
                </c:pt>
                <c:pt idx="28">
                  <c:v>9.3613800000000005</c:v>
                </c:pt>
                <c:pt idx="29">
                  <c:v>10.031700000000001</c:v>
                </c:pt>
                <c:pt idx="30">
                  <c:v>10.61886</c:v>
                </c:pt>
                <c:pt idx="31">
                  <c:v>11.22996</c:v>
                </c:pt>
                <c:pt idx="32">
                  <c:v>11.87424</c:v>
                </c:pt>
                <c:pt idx="33">
                  <c:v>12.52566</c:v>
                </c:pt>
                <c:pt idx="34">
                  <c:v>13.214040000000001</c:v>
                </c:pt>
                <c:pt idx="35">
                  <c:v>13.8264</c:v>
                </c:pt>
                <c:pt idx="36">
                  <c:v>14.458500000000001</c:v>
                </c:pt>
                <c:pt idx="37">
                  <c:v>14.975519999999999</c:v>
                </c:pt>
                <c:pt idx="38">
                  <c:v>15.55428</c:v>
                </c:pt>
                <c:pt idx="39">
                  <c:v>16.12548</c:v>
                </c:pt>
                <c:pt idx="40">
                  <c:v>16.615200000000002</c:v>
                </c:pt>
                <c:pt idx="41">
                  <c:v>17.167079999999999</c:v>
                </c:pt>
                <c:pt idx="42">
                  <c:v>17.748360000000002</c:v>
                </c:pt>
                <c:pt idx="43">
                  <c:v>18.231359999999999</c:v>
                </c:pt>
                <c:pt idx="44">
                  <c:v>18.659759999999999</c:v>
                </c:pt>
                <c:pt idx="45">
                  <c:v>19.096139999999998</c:v>
                </c:pt>
                <c:pt idx="46">
                  <c:v>19.466999999999999</c:v>
                </c:pt>
                <c:pt idx="47">
                  <c:v>19.85718</c:v>
                </c:pt>
                <c:pt idx="48">
                  <c:v>20.249040000000001</c:v>
                </c:pt>
                <c:pt idx="49">
                  <c:v>20.717759999999998</c:v>
                </c:pt>
                <c:pt idx="50">
                  <c:v>21.02646</c:v>
                </c:pt>
                <c:pt idx="51">
                  <c:v>21.28518</c:v>
                </c:pt>
                <c:pt idx="52">
                  <c:v>21.619499999999999</c:v>
                </c:pt>
                <c:pt idx="53">
                  <c:v>22.033200000000001</c:v>
                </c:pt>
                <c:pt idx="54">
                  <c:v>22.239840000000001</c:v>
                </c:pt>
                <c:pt idx="55">
                  <c:v>22.780799999999999</c:v>
                </c:pt>
                <c:pt idx="56">
                  <c:v>23.138639999999999</c:v>
                </c:pt>
                <c:pt idx="57">
                  <c:v>23.318819999999999</c:v>
                </c:pt>
                <c:pt idx="58">
                  <c:v>23.55612</c:v>
                </c:pt>
                <c:pt idx="59">
                  <c:v>23.930759999999999</c:v>
                </c:pt>
                <c:pt idx="60">
                  <c:v>24.138660000000002</c:v>
                </c:pt>
                <c:pt idx="61">
                  <c:v>24.189060000000001</c:v>
                </c:pt>
                <c:pt idx="62">
                  <c:v>24.556979999999999</c:v>
                </c:pt>
                <c:pt idx="63">
                  <c:v>24.691800000000001</c:v>
                </c:pt>
                <c:pt idx="64">
                  <c:v>24.905999999999999</c:v>
                </c:pt>
                <c:pt idx="65">
                  <c:v>25.055520000000001</c:v>
                </c:pt>
                <c:pt idx="66">
                  <c:v>24.995460000000001</c:v>
                </c:pt>
                <c:pt idx="67">
                  <c:v>24.812760000000001</c:v>
                </c:pt>
                <c:pt idx="68">
                  <c:v>25.066020000000002</c:v>
                </c:pt>
                <c:pt idx="69">
                  <c:v>25.239059999999998</c:v>
                </c:pt>
                <c:pt idx="70">
                  <c:v>25.19454</c:v>
                </c:pt>
                <c:pt idx="71">
                  <c:v>24.924479999999999</c:v>
                </c:pt>
                <c:pt idx="72">
                  <c:v>25.023599999999998</c:v>
                </c:pt>
                <c:pt idx="73">
                  <c:v>25.097940000000001</c:v>
                </c:pt>
                <c:pt idx="74">
                  <c:v>25.118939999999998</c:v>
                </c:pt>
                <c:pt idx="75">
                  <c:v>25.116</c:v>
                </c:pt>
                <c:pt idx="76">
                  <c:v>24.933720000000001</c:v>
                </c:pt>
                <c:pt idx="77">
                  <c:v>25.025279999999999</c:v>
                </c:pt>
                <c:pt idx="78">
                  <c:v>24.92952</c:v>
                </c:pt>
                <c:pt idx="79">
                  <c:v>24.756900000000002</c:v>
                </c:pt>
                <c:pt idx="80">
                  <c:v>24.703140000000001</c:v>
                </c:pt>
                <c:pt idx="81">
                  <c:v>24.69012</c:v>
                </c:pt>
                <c:pt idx="82">
                  <c:v>24.707339999999999</c:v>
                </c:pt>
                <c:pt idx="83">
                  <c:v>24.418379999999999</c:v>
                </c:pt>
                <c:pt idx="84">
                  <c:v>24.573779999999999</c:v>
                </c:pt>
                <c:pt idx="85">
                  <c:v>24.366720000000001</c:v>
                </c:pt>
                <c:pt idx="86">
                  <c:v>24.220980000000001</c:v>
                </c:pt>
                <c:pt idx="87">
                  <c:v>23.96604</c:v>
                </c:pt>
                <c:pt idx="88">
                  <c:v>24.012239999999998</c:v>
                </c:pt>
                <c:pt idx="89">
                  <c:v>23.73882</c:v>
                </c:pt>
                <c:pt idx="90">
                  <c:v>23.41836</c:v>
                </c:pt>
                <c:pt idx="91">
                  <c:v>23.30622</c:v>
                </c:pt>
                <c:pt idx="92">
                  <c:v>23.28228</c:v>
                </c:pt>
                <c:pt idx="93">
                  <c:v>23.063040000000001</c:v>
                </c:pt>
                <c:pt idx="94">
                  <c:v>22.78584</c:v>
                </c:pt>
                <c:pt idx="95">
                  <c:v>22.698060000000002</c:v>
                </c:pt>
                <c:pt idx="96">
                  <c:v>22.5078</c:v>
                </c:pt>
                <c:pt idx="97">
                  <c:v>22.480080000000001</c:v>
                </c:pt>
                <c:pt idx="98">
                  <c:v>21.999600000000001</c:v>
                </c:pt>
                <c:pt idx="99">
                  <c:v>21.807659999999998</c:v>
                </c:pt>
                <c:pt idx="100">
                  <c:v>21.843779999999999</c:v>
                </c:pt>
                <c:pt idx="101">
                  <c:v>21.651420000000002</c:v>
                </c:pt>
                <c:pt idx="102">
                  <c:v>20.876940000000001</c:v>
                </c:pt>
                <c:pt idx="103">
                  <c:v>20.326319999999999</c:v>
                </c:pt>
                <c:pt idx="104">
                  <c:v>19.982759999999999</c:v>
                </c:pt>
                <c:pt idx="105">
                  <c:v>19.66104</c:v>
                </c:pt>
                <c:pt idx="106">
                  <c:v>19.393080000000001</c:v>
                </c:pt>
                <c:pt idx="107">
                  <c:v>18.92352</c:v>
                </c:pt>
                <c:pt idx="108">
                  <c:v>18.778199999999998</c:v>
                </c:pt>
                <c:pt idx="109">
                  <c:v>18.644639999999999</c:v>
                </c:pt>
                <c:pt idx="110">
                  <c:v>17.977679999999999</c:v>
                </c:pt>
                <c:pt idx="111">
                  <c:v>17.354399999999998</c:v>
                </c:pt>
                <c:pt idx="112">
                  <c:v>16.962540000000001</c:v>
                </c:pt>
                <c:pt idx="113">
                  <c:v>16.507680000000001</c:v>
                </c:pt>
                <c:pt idx="114">
                  <c:v>16.253579999999999</c:v>
                </c:pt>
                <c:pt idx="115">
                  <c:v>16.149000000000001</c:v>
                </c:pt>
                <c:pt idx="116">
                  <c:v>15.8516399999999</c:v>
                </c:pt>
                <c:pt idx="117">
                  <c:v>15.0717</c:v>
                </c:pt>
                <c:pt idx="118">
                  <c:v>14.551740000000001</c:v>
                </c:pt>
                <c:pt idx="119">
                  <c:v>14.13888</c:v>
                </c:pt>
                <c:pt idx="120">
                  <c:v>13.38036</c:v>
                </c:pt>
                <c:pt idx="121">
                  <c:v>13.084680000000001</c:v>
                </c:pt>
                <c:pt idx="122">
                  <c:v>12.5433</c:v>
                </c:pt>
                <c:pt idx="123">
                  <c:v>11.775539999999999</c:v>
                </c:pt>
                <c:pt idx="124">
                  <c:v>11.335380000000001</c:v>
                </c:pt>
                <c:pt idx="125">
                  <c:v>10.87926</c:v>
                </c:pt>
                <c:pt idx="126">
                  <c:v>10.513019999999999</c:v>
                </c:pt>
                <c:pt idx="127">
                  <c:v>9.9703800000000005</c:v>
                </c:pt>
                <c:pt idx="128">
                  <c:v>9.3424800000000001</c:v>
                </c:pt>
                <c:pt idx="129">
                  <c:v>8.8166399999999996</c:v>
                </c:pt>
                <c:pt idx="130">
                  <c:v>7.9921800000000003</c:v>
                </c:pt>
                <c:pt idx="131">
                  <c:v>7.2240000000000002</c:v>
                </c:pt>
                <c:pt idx="132">
                  <c:v>6.7930799999999998</c:v>
                </c:pt>
                <c:pt idx="133">
                  <c:v>6.3776999999999999</c:v>
                </c:pt>
                <c:pt idx="134">
                  <c:v>5.8409399999999998</c:v>
                </c:pt>
                <c:pt idx="135">
                  <c:v>5.2915799999999997</c:v>
                </c:pt>
                <c:pt idx="136">
                  <c:v>4.7623800000000003</c:v>
                </c:pt>
                <c:pt idx="137">
                  <c:v>4.2449399999999997</c:v>
                </c:pt>
                <c:pt idx="138">
                  <c:v>3.7006199999999998</c:v>
                </c:pt>
                <c:pt idx="139">
                  <c:v>3.26634</c:v>
                </c:pt>
                <c:pt idx="140">
                  <c:v>2.8270200000000001</c:v>
                </c:pt>
                <c:pt idx="141">
                  <c:v>2.1537600000000001</c:v>
                </c:pt>
                <c:pt idx="142">
                  <c:v>1.9168799999999999</c:v>
                </c:pt>
                <c:pt idx="143">
                  <c:v>1.7807999999999999</c:v>
                </c:pt>
                <c:pt idx="144">
                  <c:v>1.4859599999999999</c:v>
                </c:pt>
              </c:numCache>
            </c:numRef>
          </c:yVal>
          <c:smooth val="0"/>
          <c:extLst>
            <c:ext xmlns:c16="http://schemas.microsoft.com/office/drawing/2014/chart" uri="{C3380CC4-5D6E-409C-BE32-E72D297353CC}">
              <c16:uniqueId val="{00000006-27BB-4B5A-9B9D-D73D59FD8E31}"/>
            </c:ext>
          </c:extLst>
        </c:ser>
        <c:dLbls>
          <c:showLegendKey val="0"/>
          <c:showVal val="0"/>
          <c:showCatName val="0"/>
          <c:showSerName val="0"/>
          <c:showPercent val="0"/>
          <c:showBubbleSize val="0"/>
        </c:dLbls>
        <c:axId val="588631272"/>
        <c:axId val="588631992"/>
      </c:scatterChart>
      <c:scatterChart>
        <c:scatterStyle val="lineMarker"/>
        <c:varyColors val="0"/>
        <c:ser>
          <c:idx val="6"/>
          <c:order val="6"/>
          <c:tx>
            <c:strRef>
              <c:f>Simulation_March!$DC$2</c:f>
              <c:strCache>
                <c:ptCount val="1"/>
                <c:pt idx="0">
                  <c:v>Price </c:v>
                </c:pt>
              </c:strCache>
            </c:strRef>
          </c:tx>
          <c:spPr>
            <a:ln w="25400">
              <a:solidFill>
                <a:schemeClr val="accent6">
                  <a:lumMod val="75000"/>
                </a:schemeClr>
              </a:solidFill>
              <a:prstDash val="sysDot"/>
            </a:ln>
          </c:spPr>
          <c:marker>
            <c:symbol val="none"/>
          </c:marker>
          <c:xVal>
            <c:numRef>
              <c:f>Simulation_March!$CX$3:$CX$147</c:f>
              <c:numCache>
                <c:formatCode>m/d/yyyy\ h:mm</c:formatCode>
                <c:ptCount val="145"/>
                <c:pt idx="0">
                  <c:v>44641.25</c:v>
                </c:pt>
                <c:pt idx="1">
                  <c:v>44641.253472222219</c:v>
                </c:pt>
                <c:pt idx="2">
                  <c:v>44641.256944444445</c:v>
                </c:pt>
                <c:pt idx="3">
                  <c:v>44641.260416666664</c:v>
                </c:pt>
                <c:pt idx="4">
                  <c:v>44641.263888888891</c:v>
                </c:pt>
                <c:pt idx="5">
                  <c:v>44641.267361111109</c:v>
                </c:pt>
                <c:pt idx="6">
                  <c:v>44641.270833333336</c:v>
                </c:pt>
                <c:pt idx="7">
                  <c:v>44641.274305555555</c:v>
                </c:pt>
                <c:pt idx="8">
                  <c:v>44641.277777777781</c:v>
                </c:pt>
                <c:pt idx="9">
                  <c:v>44641.28125</c:v>
                </c:pt>
                <c:pt idx="10">
                  <c:v>44641.284722222219</c:v>
                </c:pt>
                <c:pt idx="11">
                  <c:v>44641.288194444445</c:v>
                </c:pt>
                <c:pt idx="12">
                  <c:v>44641.291666666664</c:v>
                </c:pt>
                <c:pt idx="13">
                  <c:v>44641.295138888891</c:v>
                </c:pt>
                <c:pt idx="14">
                  <c:v>44641.298611111109</c:v>
                </c:pt>
                <c:pt idx="15">
                  <c:v>44641.302083333336</c:v>
                </c:pt>
                <c:pt idx="16">
                  <c:v>44641.305555555555</c:v>
                </c:pt>
                <c:pt idx="17">
                  <c:v>44641.309027777781</c:v>
                </c:pt>
                <c:pt idx="18">
                  <c:v>44641.3125</c:v>
                </c:pt>
                <c:pt idx="19">
                  <c:v>44641.315972222219</c:v>
                </c:pt>
                <c:pt idx="20">
                  <c:v>44641.319444444445</c:v>
                </c:pt>
                <c:pt idx="21">
                  <c:v>44641.322916666664</c:v>
                </c:pt>
                <c:pt idx="22">
                  <c:v>44641.326388888891</c:v>
                </c:pt>
                <c:pt idx="23">
                  <c:v>44641.329861111109</c:v>
                </c:pt>
                <c:pt idx="24">
                  <c:v>44641.333333333336</c:v>
                </c:pt>
                <c:pt idx="25">
                  <c:v>44641.336805555555</c:v>
                </c:pt>
                <c:pt idx="26">
                  <c:v>44641.340277777781</c:v>
                </c:pt>
                <c:pt idx="27">
                  <c:v>44641.34375</c:v>
                </c:pt>
                <c:pt idx="28">
                  <c:v>44641.347222222219</c:v>
                </c:pt>
                <c:pt idx="29">
                  <c:v>44641.350694444445</c:v>
                </c:pt>
                <c:pt idx="30">
                  <c:v>44641.354166666664</c:v>
                </c:pt>
                <c:pt idx="31">
                  <c:v>44641.357638888891</c:v>
                </c:pt>
                <c:pt idx="32">
                  <c:v>44641.361111111109</c:v>
                </c:pt>
                <c:pt idx="33">
                  <c:v>44641.364583333336</c:v>
                </c:pt>
                <c:pt idx="34">
                  <c:v>44641.368055555555</c:v>
                </c:pt>
                <c:pt idx="35">
                  <c:v>44641.371527777781</c:v>
                </c:pt>
                <c:pt idx="36">
                  <c:v>44641.375</c:v>
                </c:pt>
                <c:pt idx="37">
                  <c:v>44641.378472222219</c:v>
                </c:pt>
                <c:pt idx="38">
                  <c:v>44641.381944444445</c:v>
                </c:pt>
                <c:pt idx="39">
                  <c:v>44641.385416666664</c:v>
                </c:pt>
                <c:pt idx="40">
                  <c:v>44641.388888888891</c:v>
                </c:pt>
                <c:pt idx="41">
                  <c:v>44641.392361111109</c:v>
                </c:pt>
                <c:pt idx="42">
                  <c:v>44641.395833333336</c:v>
                </c:pt>
                <c:pt idx="43">
                  <c:v>44641.399305555555</c:v>
                </c:pt>
                <c:pt idx="44">
                  <c:v>44641.402777777781</c:v>
                </c:pt>
                <c:pt idx="45">
                  <c:v>44641.40625</c:v>
                </c:pt>
                <c:pt idx="46">
                  <c:v>44641.409722222219</c:v>
                </c:pt>
                <c:pt idx="47">
                  <c:v>44641.413194444445</c:v>
                </c:pt>
                <c:pt idx="48">
                  <c:v>44641.416666666664</c:v>
                </c:pt>
                <c:pt idx="49">
                  <c:v>44641.420138888891</c:v>
                </c:pt>
                <c:pt idx="50">
                  <c:v>44641.423611111109</c:v>
                </c:pt>
                <c:pt idx="51">
                  <c:v>44641.427083333336</c:v>
                </c:pt>
                <c:pt idx="52">
                  <c:v>44641.430555555555</c:v>
                </c:pt>
                <c:pt idx="53">
                  <c:v>44641.434027777781</c:v>
                </c:pt>
                <c:pt idx="54">
                  <c:v>44641.4375</c:v>
                </c:pt>
                <c:pt idx="55">
                  <c:v>44641.440972222219</c:v>
                </c:pt>
                <c:pt idx="56">
                  <c:v>44641.444444444445</c:v>
                </c:pt>
                <c:pt idx="57">
                  <c:v>44641.447916666664</c:v>
                </c:pt>
                <c:pt idx="58">
                  <c:v>44641.451388888891</c:v>
                </c:pt>
                <c:pt idx="59">
                  <c:v>44641.454861111109</c:v>
                </c:pt>
                <c:pt idx="60">
                  <c:v>44641.458333333336</c:v>
                </c:pt>
                <c:pt idx="61">
                  <c:v>44641.461805555555</c:v>
                </c:pt>
                <c:pt idx="62">
                  <c:v>44641.465277777781</c:v>
                </c:pt>
                <c:pt idx="63">
                  <c:v>44641.46875</c:v>
                </c:pt>
                <c:pt idx="64">
                  <c:v>44641.472222222219</c:v>
                </c:pt>
                <c:pt idx="65">
                  <c:v>44641.475694444445</c:v>
                </c:pt>
                <c:pt idx="66">
                  <c:v>44641.479166666664</c:v>
                </c:pt>
                <c:pt idx="67">
                  <c:v>44641.482638888891</c:v>
                </c:pt>
                <c:pt idx="68">
                  <c:v>44641.486111111109</c:v>
                </c:pt>
                <c:pt idx="69">
                  <c:v>44641.489583333336</c:v>
                </c:pt>
                <c:pt idx="70">
                  <c:v>44641.493055555555</c:v>
                </c:pt>
                <c:pt idx="71">
                  <c:v>44641.496527777781</c:v>
                </c:pt>
                <c:pt idx="72">
                  <c:v>44641.5</c:v>
                </c:pt>
                <c:pt idx="73">
                  <c:v>44641.503472222219</c:v>
                </c:pt>
                <c:pt idx="74">
                  <c:v>44641.506944444445</c:v>
                </c:pt>
                <c:pt idx="75">
                  <c:v>44641.510416666664</c:v>
                </c:pt>
                <c:pt idx="76">
                  <c:v>44641.513888888891</c:v>
                </c:pt>
                <c:pt idx="77">
                  <c:v>44641.517361111109</c:v>
                </c:pt>
                <c:pt idx="78">
                  <c:v>44641.520833333336</c:v>
                </c:pt>
                <c:pt idx="79">
                  <c:v>44641.524305555555</c:v>
                </c:pt>
                <c:pt idx="80">
                  <c:v>44641.527777777781</c:v>
                </c:pt>
                <c:pt idx="81">
                  <c:v>44641.53125</c:v>
                </c:pt>
                <c:pt idx="82">
                  <c:v>44641.534722222219</c:v>
                </c:pt>
                <c:pt idx="83">
                  <c:v>44641.538194444445</c:v>
                </c:pt>
                <c:pt idx="84">
                  <c:v>44641.541666666664</c:v>
                </c:pt>
                <c:pt idx="85">
                  <c:v>44641.545138888891</c:v>
                </c:pt>
                <c:pt idx="86">
                  <c:v>44641.548611111109</c:v>
                </c:pt>
                <c:pt idx="87">
                  <c:v>44641.552083333336</c:v>
                </c:pt>
                <c:pt idx="88">
                  <c:v>44641.555555555555</c:v>
                </c:pt>
                <c:pt idx="89">
                  <c:v>44641.559027777781</c:v>
                </c:pt>
                <c:pt idx="90">
                  <c:v>44641.5625</c:v>
                </c:pt>
                <c:pt idx="91">
                  <c:v>44641.565972222219</c:v>
                </c:pt>
                <c:pt idx="92">
                  <c:v>44641.569444444445</c:v>
                </c:pt>
                <c:pt idx="93">
                  <c:v>44641.572916666664</c:v>
                </c:pt>
                <c:pt idx="94">
                  <c:v>44641.576388888891</c:v>
                </c:pt>
                <c:pt idx="95">
                  <c:v>44641.579861111109</c:v>
                </c:pt>
                <c:pt idx="96">
                  <c:v>44641.583333333336</c:v>
                </c:pt>
                <c:pt idx="97">
                  <c:v>44641.586805555555</c:v>
                </c:pt>
                <c:pt idx="98">
                  <c:v>44641.590277777781</c:v>
                </c:pt>
                <c:pt idx="99">
                  <c:v>44641.59375</c:v>
                </c:pt>
                <c:pt idx="100">
                  <c:v>44641.597222222219</c:v>
                </c:pt>
                <c:pt idx="101">
                  <c:v>44641.600694444445</c:v>
                </c:pt>
                <c:pt idx="102">
                  <c:v>44641.604166666664</c:v>
                </c:pt>
                <c:pt idx="103">
                  <c:v>44641.607638888891</c:v>
                </c:pt>
                <c:pt idx="104">
                  <c:v>44641.611111111109</c:v>
                </c:pt>
                <c:pt idx="105">
                  <c:v>44641.614583333336</c:v>
                </c:pt>
                <c:pt idx="106">
                  <c:v>44641.618055555555</c:v>
                </c:pt>
                <c:pt idx="107">
                  <c:v>44641.621527777781</c:v>
                </c:pt>
                <c:pt idx="108">
                  <c:v>44641.625</c:v>
                </c:pt>
                <c:pt idx="109">
                  <c:v>44641.628472222219</c:v>
                </c:pt>
                <c:pt idx="110">
                  <c:v>44641.631944444445</c:v>
                </c:pt>
                <c:pt idx="111">
                  <c:v>44641.635416666664</c:v>
                </c:pt>
                <c:pt idx="112">
                  <c:v>44641.638888888891</c:v>
                </c:pt>
                <c:pt idx="113">
                  <c:v>44641.642361111109</c:v>
                </c:pt>
                <c:pt idx="114">
                  <c:v>44641.645833333336</c:v>
                </c:pt>
                <c:pt idx="115">
                  <c:v>44641.649305555555</c:v>
                </c:pt>
                <c:pt idx="116">
                  <c:v>44641.652777777781</c:v>
                </c:pt>
                <c:pt idx="117">
                  <c:v>44641.65625</c:v>
                </c:pt>
                <c:pt idx="118">
                  <c:v>44641.659722222219</c:v>
                </c:pt>
                <c:pt idx="119">
                  <c:v>44641.663194444445</c:v>
                </c:pt>
                <c:pt idx="120">
                  <c:v>44641.666666666664</c:v>
                </c:pt>
                <c:pt idx="121">
                  <c:v>44641.670138888891</c:v>
                </c:pt>
                <c:pt idx="122">
                  <c:v>44641.673611111109</c:v>
                </c:pt>
                <c:pt idx="123">
                  <c:v>44641.677083333336</c:v>
                </c:pt>
                <c:pt idx="124">
                  <c:v>44641.680555555555</c:v>
                </c:pt>
                <c:pt idx="125">
                  <c:v>44641.684027777781</c:v>
                </c:pt>
                <c:pt idx="126">
                  <c:v>44641.6875</c:v>
                </c:pt>
                <c:pt idx="127">
                  <c:v>44641.690972222219</c:v>
                </c:pt>
                <c:pt idx="128">
                  <c:v>44641.694444444445</c:v>
                </c:pt>
                <c:pt idx="129">
                  <c:v>44641.697916666664</c:v>
                </c:pt>
                <c:pt idx="130">
                  <c:v>44641.701388888891</c:v>
                </c:pt>
                <c:pt idx="131">
                  <c:v>44641.704861111109</c:v>
                </c:pt>
                <c:pt idx="132">
                  <c:v>44641.708333333336</c:v>
                </c:pt>
                <c:pt idx="133">
                  <c:v>44641.711805555555</c:v>
                </c:pt>
                <c:pt idx="134">
                  <c:v>44641.715277777781</c:v>
                </c:pt>
                <c:pt idx="135">
                  <c:v>44641.71875</c:v>
                </c:pt>
                <c:pt idx="136">
                  <c:v>44641.722222222219</c:v>
                </c:pt>
                <c:pt idx="137">
                  <c:v>44641.725694444445</c:v>
                </c:pt>
                <c:pt idx="138">
                  <c:v>44641.729166666664</c:v>
                </c:pt>
                <c:pt idx="139">
                  <c:v>44641.732638888891</c:v>
                </c:pt>
                <c:pt idx="140">
                  <c:v>44641.736111111109</c:v>
                </c:pt>
                <c:pt idx="141">
                  <c:v>44641.739583333336</c:v>
                </c:pt>
                <c:pt idx="142">
                  <c:v>44641.743055555555</c:v>
                </c:pt>
                <c:pt idx="143">
                  <c:v>44641.746527777781</c:v>
                </c:pt>
                <c:pt idx="144">
                  <c:v>44641.75</c:v>
                </c:pt>
              </c:numCache>
            </c:numRef>
          </c:xVal>
          <c:yVal>
            <c:numRef>
              <c:f>Simulation_March!$DC$3:$DC$147</c:f>
              <c:numCache>
                <c:formatCode>General</c:formatCode>
                <c:ptCount val="145"/>
                <c:pt idx="0">
                  <c:v>0.18684999999999999</c:v>
                </c:pt>
                <c:pt idx="1">
                  <c:v>0.18684999999999999</c:v>
                </c:pt>
                <c:pt idx="2">
                  <c:v>0.18684999999999999</c:v>
                </c:pt>
                <c:pt idx="3">
                  <c:v>0.18684999999999999</c:v>
                </c:pt>
                <c:pt idx="4">
                  <c:v>0.18684999999999999</c:v>
                </c:pt>
                <c:pt idx="5">
                  <c:v>0.18684999999999999</c:v>
                </c:pt>
                <c:pt idx="6">
                  <c:v>0.18684999999999999</c:v>
                </c:pt>
                <c:pt idx="7">
                  <c:v>0.18684999999999999</c:v>
                </c:pt>
                <c:pt idx="8">
                  <c:v>0.18684999999999999</c:v>
                </c:pt>
                <c:pt idx="9">
                  <c:v>0.18684999999999999</c:v>
                </c:pt>
                <c:pt idx="10">
                  <c:v>0.18684999999999999</c:v>
                </c:pt>
                <c:pt idx="11">
                  <c:v>0.18684999999999999</c:v>
                </c:pt>
                <c:pt idx="12">
                  <c:v>0.26400000000000001</c:v>
                </c:pt>
                <c:pt idx="13">
                  <c:v>0.26400000000000001</c:v>
                </c:pt>
                <c:pt idx="14">
                  <c:v>0.26400000000000001</c:v>
                </c:pt>
                <c:pt idx="15">
                  <c:v>0.26400000000000001</c:v>
                </c:pt>
                <c:pt idx="16">
                  <c:v>0.26400000000000001</c:v>
                </c:pt>
                <c:pt idx="17">
                  <c:v>0.26400000000000001</c:v>
                </c:pt>
                <c:pt idx="18">
                  <c:v>0.26400000000000001</c:v>
                </c:pt>
                <c:pt idx="19">
                  <c:v>0.26400000000000001</c:v>
                </c:pt>
                <c:pt idx="20">
                  <c:v>0.26400000000000001</c:v>
                </c:pt>
                <c:pt idx="21">
                  <c:v>0.26400000000000001</c:v>
                </c:pt>
                <c:pt idx="22">
                  <c:v>0.26400000000000001</c:v>
                </c:pt>
                <c:pt idx="23">
                  <c:v>0.26400000000000001</c:v>
                </c:pt>
                <c:pt idx="24">
                  <c:v>0.28799999999999998</c:v>
                </c:pt>
                <c:pt idx="25">
                  <c:v>0.28799999999999998</c:v>
                </c:pt>
                <c:pt idx="26">
                  <c:v>0.28799999999999998</c:v>
                </c:pt>
                <c:pt idx="27">
                  <c:v>0.28799999999999998</c:v>
                </c:pt>
                <c:pt idx="28">
                  <c:v>0.28799999999999998</c:v>
                </c:pt>
                <c:pt idx="29">
                  <c:v>0.28799999999999998</c:v>
                </c:pt>
                <c:pt idx="30">
                  <c:v>0.28799999999999998</c:v>
                </c:pt>
                <c:pt idx="31">
                  <c:v>0.28799999999999998</c:v>
                </c:pt>
                <c:pt idx="32">
                  <c:v>0.28799999999999998</c:v>
                </c:pt>
                <c:pt idx="33">
                  <c:v>0.28799999999999998</c:v>
                </c:pt>
                <c:pt idx="34">
                  <c:v>0.28799999999999998</c:v>
                </c:pt>
                <c:pt idx="35">
                  <c:v>0.28799999999999998</c:v>
                </c:pt>
                <c:pt idx="36">
                  <c:v>0.26841999999999999</c:v>
                </c:pt>
                <c:pt idx="37">
                  <c:v>0.26841999999999999</c:v>
                </c:pt>
                <c:pt idx="38">
                  <c:v>0.26841999999999999</c:v>
                </c:pt>
                <c:pt idx="39">
                  <c:v>0.26841999999999999</c:v>
                </c:pt>
                <c:pt idx="40">
                  <c:v>0.26841999999999999</c:v>
                </c:pt>
                <c:pt idx="41">
                  <c:v>0.26841999999999999</c:v>
                </c:pt>
                <c:pt idx="42">
                  <c:v>0.26841999999999999</c:v>
                </c:pt>
                <c:pt idx="43">
                  <c:v>0.26841999999999999</c:v>
                </c:pt>
                <c:pt idx="44">
                  <c:v>0.26841999999999999</c:v>
                </c:pt>
                <c:pt idx="45">
                  <c:v>0.26841999999999999</c:v>
                </c:pt>
                <c:pt idx="46">
                  <c:v>0.26841999999999999</c:v>
                </c:pt>
                <c:pt idx="47">
                  <c:v>0.26841999999999999</c:v>
                </c:pt>
                <c:pt idx="48">
                  <c:v>0.21029</c:v>
                </c:pt>
                <c:pt idx="49">
                  <c:v>0.21029</c:v>
                </c:pt>
                <c:pt idx="50">
                  <c:v>0.21029</c:v>
                </c:pt>
                <c:pt idx="51">
                  <c:v>0.21029</c:v>
                </c:pt>
                <c:pt idx="52">
                  <c:v>0.21029</c:v>
                </c:pt>
                <c:pt idx="53">
                  <c:v>0.21029</c:v>
                </c:pt>
                <c:pt idx="54">
                  <c:v>0.21029</c:v>
                </c:pt>
                <c:pt idx="55">
                  <c:v>0.21029</c:v>
                </c:pt>
                <c:pt idx="56">
                  <c:v>0.21029</c:v>
                </c:pt>
                <c:pt idx="57">
                  <c:v>0.21029</c:v>
                </c:pt>
                <c:pt idx="58">
                  <c:v>0.21029</c:v>
                </c:pt>
                <c:pt idx="59">
                  <c:v>0.21029</c:v>
                </c:pt>
                <c:pt idx="60">
                  <c:v>0.1928</c:v>
                </c:pt>
                <c:pt idx="61">
                  <c:v>0.1928</c:v>
                </c:pt>
                <c:pt idx="62">
                  <c:v>0.1928</c:v>
                </c:pt>
                <c:pt idx="63">
                  <c:v>0.1928</c:v>
                </c:pt>
                <c:pt idx="64">
                  <c:v>0.1928</c:v>
                </c:pt>
                <c:pt idx="65">
                  <c:v>0.1928</c:v>
                </c:pt>
                <c:pt idx="66">
                  <c:v>0.1928</c:v>
                </c:pt>
                <c:pt idx="67">
                  <c:v>0.1928</c:v>
                </c:pt>
                <c:pt idx="68">
                  <c:v>0.1928</c:v>
                </c:pt>
                <c:pt idx="69">
                  <c:v>0.1928</c:v>
                </c:pt>
                <c:pt idx="70">
                  <c:v>0.1928</c:v>
                </c:pt>
                <c:pt idx="71">
                  <c:v>0.1928</c:v>
                </c:pt>
                <c:pt idx="72">
                  <c:v>0.17449999999999999</c:v>
                </c:pt>
                <c:pt idx="73">
                  <c:v>0.17449999999999999</c:v>
                </c:pt>
                <c:pt idx="74">
                  <c:v>0.17449999999999999</c:v>
                </c:pt>
                <c:pt idx="75">
                  <c:v>0.17449999999999999</c:v>
                </c:pt>
                <c:pt idx="76">
                  <c:v>0.17449999999999999</c:v>
                </c:pt>
                <c:pt idx="77">
                  <c:v>0.17449999999999999</c:v>
                </c:pt>
                <c:pt idx="78">
                  <c:v>0.17449999999999999</c:v>
                </c:pt>
                <c:pt idx="79">
                  <c:v>0.17449999999999999</c:v>
                </c:pt>
                <c:pt idx="80">
                  <c:v>0.17449999999999999</c:v>
                </c:pt>
                <c:pt idx="81">
                  <c:v>0.17449999999999999</c:v>
                </c:pt>
                <c:pt idx="82">
                  <c:v>0.17449999999999999</c:v>
                </c:pt>
                <c:pt idx="83">
                  <c:v>0.17449999999999999</c:v>
                </c:pt>
                <c:pt idx="84">
                  <c:v>0.15698999999999999</c:v>
                </c:pt>
                <c:pt idx="85">
                  <c:v>0.15698999999999999</c:v>
                </c:pt>
                <c:pt idx="86">
                  <c:v>0.15698999999999999</c:v>
                </c:pt>
                <c:pt idx="87">
                  <c:v>0.15698999999999999</c:v>
                </c:pt>
                <c:pt idx="88">
                  <c:v>0.15698999999999999</c:v>
                </c:pt>
                <c:pt idx="89">
                  <c:v>0.15698999999999999</c:v>
                </c:pt>
                <c:pt idx="90">
                  <c:v>0.15698999999999999</c:v>
                </c:pt>
                <c:pt idx="91">
                  <c:v>0.15698999999999999</c:v>
                </c:pt>
                <c:pt idx="92">
                  <c:v>0.15698999999999999</c:v>
                </c:pt>
                <c:pt idx="93">
                  <c:v>0.15698999999999999</c:v>
                </c:pt>
                <c:pt idx="94">
                  <c:v>0.15698999999999999</c:v>
                </c:pt>
                <c:pt idx="95">
                  <c:v>0.15698999999999999</c:v>
                </c:pt>
                <c:pt idx="96">
                  <c:v>0.15</c:v>
                </c:pt>
                <c:pt idx="97">
                  <c:v>0.15</c:v>
                </c:pt>
                <c:pt idx="98">
                  <c:v>0.15</c:v>
                </c:pt>
                <c:pt idx="99">
                  <c:v>0.15</c:v>
                </c:pt>
                <c:pt idx="100">
                  <c:v>0.15</c:v>
                </c:pt>
                <c:pt idx="101">
                  <c:v>0.15</c:v>
                </c:pt>
                <c:pt idx="102">
                  <c:v>0.15</c:v>
                </c:pt>
                <c:pt idx="103">
                  <c:v>0.15</c:v>
                </c:pt>
                <c:pt idx="104">
                  <c:v>0.15</c:v>
                </c:pt>
                <c:pt idx="105">
                  <c:v>0.15</c:v>
                </c:pt>
                <c:pt idx="106">
                  <c:v>0.15</c:v>
                </c:pt>
                <c:pt idx="107">
                  <c:v>0.15</c:v>
                </c:pt>
                <c:pt idx="108">
                  <c:v>0.15071000000000001</c:v>
                </c:pt>
                <c:pt idx="109">
                  <c:v>0.15071000000000001</c:v>
                </c:pt>
                <c:pt idx="110">
                  <c:v>0.15071000000000001</c:v>
                </c:pt>
                <c:pt idx="111">
                  <c:v>0.15071000000000001</c:v>
                </c:pt>
                <c:pt idx="112">
                  <c:v>0.15071000000000001</c:v>
                </c:pt>
                <c:pt idx="113">
                  <c:v>0.15071000000000001</c:v>
                </c:pt>
                <c:pt idx="114">
                  <c:v>0.15071000000000001</c:v>
                </c:pt>
                <c:pt idx="115">
                  <c:v>0.15071000000000001</c:v>
                </c:pt>
                <c:pt idx="116">
                  <c:v>0.15071000000000001</c:v>
                </c:pt>
                <c:pt idx="117">
                  <c:v>0.15071000000000001</c:v>
                </c:pt>
                <c:pt idx="118">
                  <c:v>0.15071000000000001</c:v>
                </c:pt>
                <c:pt idx="119">
                  <c:v>0.15071000000000001</c:v>
                </c:pt>
                <c:pt idx="120">
                  <c:v>0.21121000000000001</c:v>
                </c:pt>
                <c:pt idx="121">
                  <c:v>0.21121000000000001</c:v>
                </c:pt>
                <c:pt idx="122">
                  <c:v>0.21121000000000001</c:v>
                </c:pt>
                <c:pt idx="123">
                  <c:v>0.21121000000000001</c:v>
                </c:pt>
                <c:pt idx="124">
                  <c:v>0.21121000000000001</c:v>
                </c:pt>
                <c:pt idx="125">
                  <c:v>0.21121000000000001</c:v>
                </c:pt>
                <c:pt idx="126">
                  <c:v>0.21121000000000001</c:v>
                </c:pt>
                <c:pt idx="127">
                  <c:v>0.21121000000000001</c:v>
                </c:pt>
                <c:pt idx="128">
                  <c:v>0.21121000000000001</c:v>
                </c:pt>
                <c:pt idx="129">
                  <c:v>0.21121000000000001</c:v>
                </c:pt>
                <c:pt idx="130">
                  <c:v>0.21121000000000001</c:v>
                </c:pt>
                <c:pt idx="131">
                  <c:v>0.21121000000000001</c:v>
                </c:pt>
                <c:pt idx="132">
                  <c:v>0.23230000000000001</c:v>
                </c:pt>
                <c:pt idx="133">
                  <c:v>0.23230000000000001</c:v>
                </c:pt>
                <c:pt idx="134">
                  <c:v>0.23230000000000001</c:v>
                </c:pt>
                <c:pt idx="135">
                  <c:v>0.23230000000000001</c:v>
                </c:pt>
                <c:pt idx="136">
                  <c:v>0.23230000000000001</c:v>
                </c:pt>
                <c:pt idx="137">
                  <c:v>0.23230000000000001</c:v>
                </c:pt>
                <c:pt idx="138">
                  <c:v>0.23230000000000001</c:v>
                </c:pt>
                <c:pt idx="139">
                  <c:v>0.23230000000000001</c:v>
                </c:pt>
                <c:pt idx="140">
                  <c:v>0.23230000000000001</c:v>
                </c:pt>
                <c:pt idx="141">
                  <c:v>0.23230000000000001</c:v>
                </c:pt>
                <c:pt idx="142">
                  <c:v>0.23230000000000001</c:v>
                </c:pt>
                <c:pt idx="143">
                  <c:v>0.23230000000000001</c:v>
                </c:pt>
                <c:pt idx="144">
                  <c:v>0.25819999999999999</c:v>
                </c:pt>
              </c:numCache>
            </c:numRef>
          </c:yVal>
          <c:smooth val="0"/>
          <c:extLst>
            <c:ext xmlns:c16="http://schemas.microsoft.com/office/drawing/2014/chart" uri="{C3380CC4-5D6E-409C-BE32-E72D297353CC}">
              <c16:uniqueId val="{00000007-27BB-4B5A-9B9D-D73D59FD8E31}"/>
            </c:ext>
          </c:extLst>
        </c:ser>
        <c:dLbls>
          <c:showLegendKey val="0"/>
          <c:showVal val="0"/>
          <c:showCatName val="0"/>
          <c:showSerName val="0"/>
          <c:showPercent val="0"/>
          <c:showBubbleSize val="0"/>
        </c:dLbls>
        <c:axId val="715076560"/>
        <c:axId val="715075840"/>
      </c:scatterChart>
      <c:valAx>
        <c:axId val="588631272"/>
        <c:scaling>
          <c:orientation val="minMax"/>
          <c:max val="44641.75"/>
          <c:min val="44641.25"/>
        </c:scaling>
        <c:delete val="0"/>
        <c:axPos val="b"/>
        <c:majorGridlines>
          <c:spPr>
            <a:ln w="9525" cap="flat" cmpd="sng" algn="ctr">
              <a:solidFill>
                <a:schemeClr val="tx1">
                  <a:lumMod val="15000"/>
                  <a:lumOff val="85000"/>
                </a:schemeClr>
              </a:solidFill>
              <a:round/>
            </a:ln>
            <a:effectLst/>
          </c:spPr>
        </c:majorGridlines>
        <c:numFmt formatCode="m/d/yyyy\ h:mm"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crossAx val="588631992"/>
        <c:crosses val="autoZero"/>
        <c:crossBetween val="midCat"/>
      </c:valAx>
      <c:valAx>
        <c:axId val="588631992"/>
        <c:scaling>
          <c:orientation val="minMax"/>
        </c:scaling>
        <c:delete val="0"/>
        <c:axPos val="l"/>
        <c:majorGridlines>
          <c:spPr>
            <a:ln w="9525" cap="flat" cmpd="sng" algn="ctr">
              <a:solidFill>
                <a:schemeClr val="tx1">
                  <a:lumMod val="15000"/>
                  <a:lumOff val="85000"/>
                </a:schemeClr>
              </a:solidFill>
              <a:round/>
            </a:ln>
            <a:effectLst/>
          </c:spPr>
        </c:majorGridlines>
        <c:title>
          <c:tx>
            <c:rich>
              <a:bodyPr/>
              <a:lstStyle/>
              <a:p>
                <a:pPr>
                  <a:defRPr sz="1400" b="0"/>
                </a:pPr>
                <a:r>
                  <a:rPr lang="en-US" sz="1400" b="0"/>
                  <a:t>Power (kW)</a:t>
                </a:r>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8631272"/>
        <c:crosses val="autoZero"/>
        <c:crossBetween val="midCat"/>
      </c:valAx>
      <c:valAx>
        <c:axId val="715075840"/>
        <c:scaling>
          <c:orientation val="minMax"/>
        </c:scaling>
        <c:delete val="0"/>
        <c:axPos val="r"/>
        <c:title>
          <c:tx>
            <c:rich>
              <a:bodyPr/>
              <a:lstStyle/>
              <a:p>
                <a:pPr algn="ctr" rtl="0">
                  <a:defRPr lang="en-US" sz="1400" b="0" i="0" u="none" strike="noStrike" kern="1200" baseline="0">
                    <a:solidFill>
                      <a:sysClr val="windowText" lastClr="000000"/>
                    </a:solidFill>
                    <a:latin typeface="+mn-lt"/>
                    <a:ea typeface="+mn-ea"/>
                    <a:cs typeface="+mn-cs"/>
                  </a:defRPr>
                </a:pPr>
                <a:r>
                  <a:rPr lang="en-US" sz="1400" b="0" i="0" u="none" strike="noStrike" kern="1200" baseline="0">
                    <a:solidFill>
                      <a:sysClr val="windowText" lastClr="000000"/>
                    </a:solidFill>
                    <a:latin typeface="+mn-lt"/>
                    <a:ea typeface="+mn-ea"/>
                    <a:cs typeface="+mn-cs"/>
                  </a:rPr>
                  <a:t>Price (Euros/kWh)</a:t>
                </a:r>
              </a:p>
            </c:rich>
          </c:tx>
          <c:overlay val="0"/>
        </c:title>
        <c:numFmt formatCode="General" sourceLinked="1"/>
        <c:majorTickMark val="out"/>
        <c:minorTickMark val="none"/>
        <c:tickLblPos val="nextTo"/>
        <c:crossAx val="715076560"/>
        <c:crosses val="max"/>
        <c:crossBetween val="midCat"/>
      </c:valAx>
      <c:valAx>
        <c:axId val="715076560"/>
        <c:scaling>
          <c:orientation val="minMax"/>
        </c:scaling>
        <c:delete val="1"/>
        <c:axPos val="b"/>
        <c:numFmt formatCode="m/d/yyyy\ h:mm" sourceLinked="1"/>
        <c:majorTickMark val="out"/>
        <c:minorTickMark val="none"/>
        <c:tickLblPos val="nextTo"/>
        <c:crossAx val="715075840"/>
        <c:crosses val="autoZero"/>
        <c:crossBetween val="midCat"/>
      </c:valAx>
    </c:plotArea>
    <c:legend>
      <c:legendPos val="b"/>
      <c:overlay val="0"/>
      <c:txPr>
        <a:bodyPr/>
        <a:lstStyle/>
        <a:p>
          <a:pPr algn="ctr" rtl="0">
            <a:defRPr lang="en-US" sz="1400" b="0" i="0" u="none" strike="noStrike" kern="1200" baseline="0">
              <a:solidFill>
                <a:sysClr val="windowText" lastClr="000000"/>
              </a:solidFill>
              <a:latin typeface="+mn-lt"/>
              <a:ea typeface="+mn-ea"/>
              <a:cs typeface="+mn-cs"/>
            </a:defRPr>
          </a:pPr>
          <a:endParaRPr lang="en-US"/>
        </a:p>
      </c:txPr>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9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a:pPr>
            <a:r>
              <a:rPr lang="en-US" sz="1600" baseline="0"/>
              <a:t>Charging </a:t>
            </a:r>
            <a:r>
              <a:rPr lang="en-US" altLang="zh-TW" sz="1600" baseline="0"/>
              <a:t>Load</a:t>
            </a:r>
            <a:r>
              <a:rPr lang="en-US" sz="1600" baseline="0"/>
              <a:t> (March, upscaled PV)</a:t>
            </a:r>
          </a:p>
        </c:rich>
      </c:tx>
      <c:overlay val="0"/>
    </c:title>
    <c:autoTitleDeleted val="0"/>
    <c:plotArea>
      <c:layout/>
      <c:scatterChart>
        <c:scatterStyle val="lineMarker"/>
        <c:varyColors val="0"/>
        <c:ser>
          <c:idx val="2"/>
          <c:order val="0"/>
          <c:tx>
            <c:v>Uncontrolled</c:v>
          </c:tx>
          <c:spPr>
            <a:ln w="15875">
              <a:solidFill>
                <a:schemeClr val="accent2"/>
              </a:solidFill>
              <a:prstDash val="solid"/>
            </a:ln>
          </c:spPr>
          <c:marker>
            <c:symbol val="none"/>
          </c:marker>
          <c:xVal>
            <c:numRef>
              <c:f>Simulation_March!$A$3:$A$147</c:f>
              <c:numCache>
                <c:formatCode>m/d/yyyy\ h:mm</c:formatCode>
                <c:ptCount val="145"/>
                <c:pt idx="0">
                  <c:v>44641.25</c:v>
                </c:pt>
                <c:pt idx="1">
                  <c:v>44641.253472222219</c:v>
                </c:pt>
                <c:pt idx="2">
                  <c:v>44641.256944444445</c:v>
                </c:pt>
                <c:pt idx="3">
                  <c:v>44641.260416666664</c:v>
                </c:pt>
                <c:pt idx="4">
                  <c:v>44641.263888888891</c:v>
                </c:pt>
                <c:pt idx="5">
                  <c:v>44641.267361111109</c:v>
                </c:pt>
                <c:pt idx="6">
                  <c:v>44641.270833333336</c:v>
                </c:pt>
                <c:pt idx="7">
                  <c:v>44641.274305555555</c:v>
                </c:pt>
                <c:pt idx="8">
                  <c:v>44641.277777777781</c:v>
                </c:pt>
                <c:pt idx="9">
                  <c:v>44641.28125</c:v>
                </c:pt>
                <c:pt idx="10">
                  <c:v>44641.284722222219</c:v>
                </c:pt>
                <c:pt idx="11">
                  <c:v>44641.288194444445</c:v>
                </c:pt>
                <c:pt idx="12">
                  <c:v>44641.291666666664</c:v>
                </c:pt>
                <c:pt idx="13">
                  <c:v>44641.295138888891</c:v>
                </c:pt>
                <c:pt idx="14">
                  <c:v>44641.298611111109</c:v>
                </c:pt>
                <c:pt idx="15">
                  <c:v>44641.302083333336</c:v>
                </c:pt>
                <c:pt idx="16">
                  <c:v>44641.305555555555</c:v>
                </c:pt>
                <c:pt idx="17">
                  <c:v>44641.309027777781</c:v>
                </c:pt>
                <c:pt idx="18">
                  <c:v>44641.3125</c:v>
                </c:pt>
                <c:pt idx="19">
                  <c:v>44641.315972222219</c:v>
                </c:pt>
                <c:pt idx="20">
                  <c:v>44641.319444444445</c:v>
                </c:pt>
                <c:pt idx="21">
                  <c:v>44641.322916666664</c:v>
                </c:pt>
                <c:pt idx="22">
                  <c:v>44641.326388888891</c:v>
                </c:pt>
                <c:pt idx="23">
                  <c:v>44641.329861111109</c:v>
                </c:pt>
                <c:pt idx="24">
                  <c:v>44641.333333333336</c:v>
                </c:pt>
                <c:pt idx="25">
                  <c:v>44641.336805555555</c:v>
                </c:pt>
                <c:pt idx="26">
                  <c:v>44641.340277777781</c:v>
                </c:pt>
                <c:pt idx="27">
                  <c:v>44641.34375</c:v>
                </c:pt>
                <c:pt idx="28">
                  <c:v>44641.347222222219</c:v>
                </c:pt>
                <c:pt idx="29">
                  <c:v>44641.350694444445</c:v>
                </c:pt>
                <c:pt idx="30">
                  <c:v>44641.354166666664</c:v>
                </c:pt>
                <c:pt idx="31">
                  <c:v>44641.357638888891</c:v>
                </c:pt>
                <c:pt idx="32">
                  <c:v>44641.361111111109</c:v>
                </c:pt>
                <c:pt idx="33">
                  <c:v>44641.364583333336</c:v>
                </c:pt>
                <c:pt idx="34">
                  <c:v>44641.368055555555</c:v>
                </c:pt>
                <c:pt idx="35">
                  <c:v>44641.371527777781</c:v>
                </c:pt>
                <c:pt idx="36">
                  <c:v>44641.375</c:v>
                </c:pt>
                <c:pt idx="37">
                  <c:v>44641.378472222219</c:v>
                </c:pt>
                <c:pt idx="38">
                  <c:v>44641.381944444445</c:v>
                </c:pt>
                <c:pt idx="39">
                  <c:v>44641.385416666664</c:v>
                </c:pt>
                <c:pt idx="40">
                  <c:v>44641.388888888891</c:v>
                </c:pt>
                <c:pt idx="41">
                  <c:v>44641.392361111109</c:v>
                </c:pt>
                <c:pt idx="42">
                  <c:v>44641.395833333336</c:v>
                </c:pt>
                <c:pt idx="43">
                  <c:v>44641.399305555555</c:v>
                </c:pt>
                <c:pt idx="44">
                  <c:v>44641.402777777781</c:v>
                </c:pt>
                <c:pt idx="45">
                  <c:v>44641.40625</c:v>
                </c:pt>
                <c:pt idx="46">
                  <c:v>44641.409722222219</c:v>
                </c:pt>
                <c:pt idx="47">
                  <c:v>44641.413194444445</c:v>
                </c:pt>
                <c:pt idx="48">
                  <c:v>44641.416666666664</c:v>
                </c:pt>
                <c:pt idx="49">
                  <c:v>44641.420138888891</c:v>
                </c:pt>
                <c:pt idx="50">
                  <c:v>44641.423611111109</c:v>
                </c:pt>
                <c:pt idx="51">
                  <c:v>44641.427083333336</c:v>
                </c:pt>
                <c:pt idx="52">
                  <c:v>44641.430555555555</c:v>
                </c:pt>
                <c:pt idx="53">
                  <c:v>44641.434027777781</c:v>
                </c:pt>
                <c:pt idx="54">
                  <c:v>44641.4375</c:v>
                </c:pt>
                <c:pt idx="55">
                  <c:v>44641.440972222219</c:v>
                </c:pt>
                <c:pt idx="56">
                  <c:v>44641.444444444445</c:v>
                </c:pt>
                <c:pt idx="57">
                  <c:v>44641.447916666664</c:v>
                </c:pt>
                <c:pt idx="58">
                  <c:v>44641.451388888891</c:v>
                </c:pt>
                <c:pt idx="59">
                  <c:v>44641.454861111109</c:v>
                </c:pt>
                <c:pt idx="60">
                  <c:v>44641.458333333336</c:v>
                </c:pt>
                <c:pt idx="61">
                  <c:v>44641.461805555555</c:v>
                </c:pt>
                <c:pt idx="62">
                  <c:v>44641.465277777781</c:v>
                </c:pt>
                <c:pt idx="63">
                  <c:v>44641.46875</c:v>
                </c:pt>
                <c:pt idx="64">
                  <c:v>44641.472222222219</c:v>
                </c:pt>
                <c:pt idx="65">
                  <c:v>44641.475694444445</c:v>
                </c:pt>
                <c:pt idx="66">
                  <c:v>44641.479166666664</c:v>
                </c:pt>
                <c:pt idx="67">
                  <c:v>44641.482638888891</c:v>
                </c:pt>
                <c:pt idx="68">
                  <c:v>44641.486111111109</c:v>
                </c:pt>
                <c:pt idx="69">
                  <c:v>44641.489583333336</c:v>
                </c:pt>
                <c:pt idx="70">
                  <c:v>44641.493055555555</c:v>
                </c:pt>
                <c:pt idx="71">
                  <c:v>44641.496527777781</c:v>
                </c:pt>
                <c:pt idx="72">
                  <c:v>44641.5</c:v>
                </c:pt>
                <c:pt idx="73">
                  <c:v>44641.503472222219</c:v>
                </c:pt>
                <c:pt idx="74">
                  <c:v>44641.506944444445</c:v>
                </c:pt>
                <c:pt idx="75">
                  <c:v>44641.510416666664</c:v>
                </c:pt>
                <c:pt idx="76">
                  <c:v>44641.513888888891</c:v>
                </c:pt>
                <c:pt idx="77">
                  <c:v>44641.517361111109</c:v>
                </c:pt>
                <c:pt idx="78">
                  <c:v>44641.520833333336</c:v>
                </c:pt>
                <c:pt idx="79">
                  <c:v>44641.524305555555</c:v>
                </c:pt>
                <c:pt idx="80">
                  <c:v>44641.527777777781</c:v>
                </c:pt>
                <c:pt idx="81">
                  <c:v>44641.53125</c:v>
                </c:pt>
                <c:pt idx="82">
                  <c:v>44641.534722222219</c:v>
                </c:pt>
                <c:pt idx="83">
                  <c:v>44641.538194444445</c:v>
                </c:pt>
                <c:pt idx="84">
                  <c:v>44641.541666666664</c:v>
                </c:pt>
                <c:pt idx="85">
                  <c:v>44641.545138888891</c:v>
                </c:pt>
                <c:pt idx="86">
                  <c:v>44641.548611111109</c:v>
                </c:pt>
                <c:pt idx="87">
                  <c:v>44641.552083333336</c:v>
                </c:pt>
                <c:pt idx="88">
                  <c:v>44641.555555555555</c:v>
                </c:pt>
                <c:pt idx="89">
                  <c:v>44641.559027777781</c:v>
                </c:pt>
                <c:pt idx="90">
                  <c:v>44641.5625</c:v>
                </c:pt>
                <c:pt idx="91">
                  <c:v>44641.565972222219</c:v>
                </c:pt>
                <c:pt idx="92">
                  <c:v>44641.569444444445</c:v>
                </c:pt>
                <c:pt idx="93">
                  <c:v>44641.572916666664</c:v>
                </c:pt>
                <c:pt idx="94">
                  <c:v>44641.576388888891</c:v>
                </c:pt>
                <c:pt idx="95">
                  <c:v>44641.579861111109</c:v>
                </c:pt>
                <c:pt idx="96">
                  <c:v>44641.583333333336</c:v>
                </c:pt>
                <c:pt idx="97">
                  <c:v>44641.586805555555</c:v>
                </c:pt>
                <c:pt idx="98">
                  <c:v>44641.590277777781</c:v>
                </c:pt>
                <c:pt idx="99">
                  <c:v>44641.59375</c:v>
                </c:pt>
                <c:pt idx="100">
                  <c:v>44641.597222222219</c:v>
                </c:pt>
                <c:pt idx="101">
                  <c:v>44641.600694444445</c:v>
                </c:pt>
                <c:pt idx="102">
                  <c:v>44641.604166666664</c:v>
                </c:pt>
                <c:pt idx="103">
                  <c:v>44641.607638888891</c:v>
                </c:pt>
                <c:pt idx="104">
                  <c:v>44641.611111111109</c:v>
                </c:pt>
                <c:pt idx="105">
                  <c:v>44641.614583333336</c:v>
                </c:pt>
                <c:pt idx="106">
                  <c:v>44641.618055555555</c:v>
                </c:pt>
                <c:pt idx="107">
                  <c:v>44641.621527777781</c:v>
                </c:pt>
                <c:pt idx="108">
                  <c:v>44641.625</c:v>
                </c:pt>
                <c:pt idx="109">
                  <c:v>44641.628472222219</c:v>
                </c:pt>
                <c:pt idx="110">
                  <c:v>44641.631944444445</c:v>
                </c:pt>
                <c:pt idx="111">
                  <c:v>44641.635416666664</c:v>
                </c:pt>
                <c:pt idx="112">
                  <c:v>44641.638888888891</c:v>
                </c:pt>
                <c:pt idx="113">
                  <c:v>44641.642361111109</c:v>
                </c:pt>
                <c:pt idx="114">
                  <c:v>44641.645833333336</c:v>
                </c:pt>
                <c:pt idx="115">
                  <c:v>44641.649305555555</c:v>
                </c:pt>
                <c:pt idx="116">
                  <c:v>44641.652777777781</c:v>
                </c:pt>
                <c:pt idx="117">
                  <c:v>44641.65625</c:v>
                </c:pt>
                <c:pt idx="118">
                  <c:v>44641.659722222219</c:v>
                </c:pt>
                <c:pt idx="119">
                  <c:v>44641.663194444445</c:v>
                </c:pt>
                <c:pt idx="120">
                  <c:v>44641.666666666664</c:v>
                </c:pt>
                <c:pt idx="121">
                  <c:v>44641.670138888891</c:v>
                </c:pt>
                <c:pt idx="122">
                  <c:v>44641.673611111109</c:v>
                </c:pt>
                <c:pt idx="123">
                  <c:v>44641.677083333336</c:v>
                </c:pt>
                <c:pt idx="124">
                  <c:v>44641.680555555555</c:v>
                </c:pt>
                <c:pt idx="125">
                  <c:v>44641.684027777781</c:v>
                </c:pt>
                <c:pt idx="126">
                  <c:v>44641.6875</c:v>
                </c:pt>
                <c:pt idx="127">
                  <c:v>44641.690972222219</c:v>
                </c:pt>
                <c:pt idx="128">
                  <c:v>44641.694444444445</c:v>
                </c:pt>
                <c:pt idx="129">
                  <c:v>44641.697916666664</c:v>
                </c:pt>
                <c:pt idx="130">
                  <c:v>44641.701388888891</c:v>
                </c:pt>
                <c:pt idx="131">
                  <c:v>44641.704861111109</c:v>
                </c:pt>
                <c:pt idx="132">
                  <c:v>44641.708333333336</c:v>
                </c:pt>
                <c:pt idx="133">
                  <c:v>44641.711805555555</c:v>
                </c:pt>
                <c:pt idx="134">
                  <c:v>44641.715277777781</c:v>
                </c:pt>
                <c:pt idx="135">
                  <c:v>44641.71875</c:v>
                </c:pt>
                <c:pt idx="136">
                  <c:v>44641.722222222219</c:v>
                </c:pt>
                <c:pt idx="137">
                  <c:v>44641.725694444445</c:v>
                </c:pt>
                <c:pt idx="138">
                  <c:v>44641.729166666664</c:v>
                </c:pt>
                <c:pt idx="139">
                  <c:v>44641.732638888891</c:v>
                </c:pt>
                <c:pt idx="140">
                  <c:v>44641.736111111109</c:v>
                </c:pt>
                <c:pt idx="141">
                  <c:v>44641.739583333336</c:v>
                </c:pt>
                <c:pt idx="142">
                  <c:v>44641.743055555555</c:v>
                </c:pt>
                <c:pt idx="143">
                  <c:v>44641.746527777781</c:v>
                </c:pt>
                <c:pt idx="144">
                  <c:v>44641.75</c:v>
                </c:pt>
              </c:numCache>
            </c:numRef>
          </c:xVal>
          <c:yVal>
            <c:numRef>
              <c:f>Simulation_March!$DU$3:$DU$148</c:f>
              <c:numCache>
                <c:formatCode>General</c:formatCode>
                <c:ptCount val="14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7.6000000000000005</c:v>
                </c:pt>
                <c:pt idx="21">
                  <c:v>15.200000000000001</c:v>
                </c:pt>
                <c:pt idx="22">
                  <c:v>15.200000000000001</c:v>
                </c:pt>
                <c:pt idx="23">
                  <c:v>22.8</c:v>
                </c:pt>
                <c:pt idx="24">
                  <c:v>22.8</c:v>
                </c:pt>
                <c:pt idx="25">
                  <c:v>22.8</c:v>
                </c:pt>
                <c:pt idx="26">
                  <c:v>22.8</c:v>
                </c:pt>
                <c:pt idx="27">
                  <c:v>22.8</c:v>
                </c:pt>
                <c:pt idx="28">
                  <c:v>22.8</c:v>
                </c:pt>
                <c:pt idx="29">
                  <c:v>22.8</c:v>
                </c:pt>
                <c:pt idx="30">
                  <c:v>30.400000000000002</c:v>
                </c:pt>
                <c:pt idx="31">
                  <c:v>30.400000000000002</c:v>
                </c:pt>
                <c:pt idx="32">
                  <c:v>30.400000000000002</c:v>
                </c:pt>
                <c:pt idx="33">
                  <c:v>30.400000000000002</c:v>
                </c:pt>
                <c:pt idx="34">
                  <c:v>30.400000000000002</c:v>
                </c:pt>
                <c:pt idx="35">
                  <c:v>30.400000000000002</c:v>
                </c:pt>
                <c:pt idx="36">
                  <c:v>30.400000000000002</c:v>
                </c:pt>
                <c:pt idx="37">
                  <c:v>30.400000000000002</c:v>
                </c:pt>
                <c:pt idx="38">
                  <c:v>30.400000000000002</c:v>
                </c:pt>
                <c:pt idx="39">
                  <c:v>30.400000000000002</c:v>
                </c:pt>
                <c:pt idx="40">
                  <c:v>30.400000000000002</c:v>
                </c:pt>
                <c:pt idx="41">
                  <c:v>30.400000000000002</c:v>
                </c:pt>
                <c:pt idx="42">
                  <c:v>30.400000000000002</c:v>
                </c:pt>
                <c:pt idx="43">
                  <c:v>30.400000000000002</c:v>
                </c:pt>
                <c:pt idx="44">
                  <c:v>30.400000000000002</c:v>
                </c:pt>
                <c:pt idx="45">
                  <c:v>30.400000000000002</c:v>
                </c:pt>
                <c:pt idx="46">
                  <c:v>30.400000000000002</c:v>
                </c:pt>
                <c:pt idx="47">
                  <c:v>30.400000000000002</c:v>
                </c:pt>
                <c:pt idx="48">
                  <c:v>30.400000000000002</c:v>
                </c:pt>
                <c:pt idx="49">
                  <c:v>30.400000000000002</c:v>
                </c:pt>
                <c:pt idx="50">
                  <c:v>30.400000000000002</c:v>
                </c:pt>
                <c:pt idx="51">
                  <c:v>30.400000000000002</c:v>
                </c:pt>
                <c:pt idx="52">
                  <c:v>30.400000000000002</c:v>
                </c:pt>
                <c:pt idx="53">
                  <c:v>30.400000000000002</c:v>
                </c:pt>
                <c:pt idx="54">
                  <c:v>30.400000000000002</c:v>
                </c:pt>
                <c:pt idx="55">
                  <c:v>30.400000000000002</c:v>
                </c:pt>
                <c:pt idx="56">
                  <c:v>30.400000000000002</c:v>
                </c:pt>
                <c:pt idx="57">
                  <c:v>30.400000000000002</c:v>
                </c:pt>
                <c:pt idx="58">
                  <c:v>30.400000000000002</c:v>
                </c:pt>
                <c:pt idx="59">
                  <c:v>30.400000000000002</c:v>
                </c:pt>
                <c:pt idx="60">
                  <c:v>30.400000000000002</c:v>
                </c:pt>
                <c:pt idx="61">
                  <c:v>30.400000000000002</c:v>
                </c:pt>
                <c:pt idx="62">
                  <c:v>30.400000000000002</c:v>
                </c:pt>
                <c:pt idx="63">
                  <c:v>30.400000000000002</c:v>
                </c:pt>
                <c:pt idx="64">
                  <c:v>30.400000000000002</c:v>
                </c:pt>
                <c:pt idx="65">
                  <c:v>30.400000000000002</c:v>
                </c:pt>
                <c:pt idx="66">
                  <c:v>30.400000000000002</c:v>
                </c:pt>
                <c:pt idx="67">
                  <c:v>30.400000000000002</c:v>
                </c:pt>
                <c:pt idx="68">
                  <c:v>30.400000000000002</c:v>
                </c:pt>
                <c:pt idx="69">
                  <c:v>30.400000000000002</c:v>
                </c:pt>
                <c:pt idx="70">
                  <c:v>30.400000000000002</c:v>
                </c:pt>
                <c:pt idx="71">
                  <c:v>30.400000000000002</c:v>
                </c:pt>
                <c:pt idx="72">
                  <c:v>30.400000000000002</c:v>
                </c:pt>
                <c:pt idx="73">
                  <c:v>30.400000000000002</c:v>
                </c:pt>
                <c:pt idx="74">
                  <c:v>30.400000000000002</c:v>
                </c:pt>
                <c:pt idx="75">
                  <c:v>30.400000000000002</c:v>
                </c:pt>
                <c:pt idx="76">
                  <c:v>30.400000000000002</c:v>
                </c:pt>
                <c:pt idx="77">
                  <c:v>30.400000000000002</c:v>
                </c:pt>
                <c:pt idx="78">
                  <c:v>30.400000000000002</c:v>
                </c:pt>
                <c:pt idx="79">
                  <c:v>30.400000000000002</c:v>
                </c:pt>
                <c:pt idx="80">
                  <c:v>30.400000000000002</c:v>
                </c:pt>
                <c:pt idx="81">
                  <c:v>30.400000000000002</c:v>
                </c:pt>
                <c:pt idx="82">
                  <c:v>30.400000000000002</c:v>
                </c:pt>
                <c:pt idx="83">
                  <c:v>30.400000000000002</c:v>
                </c:pt>
                <c:pt idx="84">
                  <c:v>30.400000000000002</c:v>
                </c:pt>
                <c:pt idx="85">
                  <c:v>30.400000000000002</c:v>
                </c:pt>
                <c:pt idx="86">
                  <c:v>30.400000000000002</c:v>
                </c:pt>
                <c:pt idx="87">
                  <c:v>30.400000000000002</c:v>
                </c:pt>
                <c:pt idx="88">
                  <c:v>30.400000000000002</c:v>
                </c:pt>
                <c:pt idx="89">
                  <c:v>22.8</c:v>
                </c:pt>
                <c:pt idx="90">
                  <c:v>22.8</c:v>
                </c:pt>
                <c:pt idx="91">
                  <c:v>22.8</c:v>
                </c:pt>
                <c:pt idx="92">
                  <c:v>22.8</c:v>
                </c:pt>
                <c:pt idx="93">
                  <c:v>22.8</c:v>
                </c:pt>
                <c:pt idx="94">
                  <c:v>22.8</c:v>
                </c:pt>
                <c:pt idx="95">
                  <c:v>22.8</c:v>
                </c:pt>
                <c:pt idx="96">
                  <c:v>22.8</c:v>
                </c:pt>
                <c:pt idx="97">
                  <c:v>22.8</c:v>
                </c:pt>
                <c:pt idx="98">
                  <c:v>22.8</c:v>
                </c:pt>
                <c:pt idx="99">
                  <c:v>22.8</c:v>
                </c:pt>
                <c:pt idx="100">
                  <c:v>22.8</c:v>
                </c:pt>
                <c:pt idx="101">
                  <c:v>22.8</c:v>
                </c:pt>
                <c:pt idx="102">
                  <c:v>7.6000000000000005</c:v>
                </c:pt>
                <c:pt idx="103">
                  <c:v>7.6000000000000005</c:v>
                </c:pt>
                <c:pt idx="104">
                  <c:v>7.6000000000000005</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numCache>
            </c:numRef>
          </c:yVal>
          <c:smooth val="0"/>
          <c:extLst>
            <c:ext xmlns:c16="http://schemas.microsoft.com/office/drawing/2014/chart" uri="{C3380CC4-5D6E-409C-BE32-E72D297353CC}">
              <c16:uniqueId val="{00000000-C08F-4B8D-9B8E-0B96132C622C}"/>
            </c:ext>
          </c:extLst>
        </c:ser>
        <c:ser>
          <c:idx val="0"/>
          <c:order val="1"/>
          <c:tx>
            <c:v>Controlled</c:v>
          </c:tx>
          <c:marker>
            <c:symbol val="none"/>
          </c:marker>
          <c:xVal>
            <c:numRef>
              <c:f>Simulation_March!$A$3:$A$147</c:f>
              <c:numCache>
                <c:formatCode>m/d/yyyy\ h:mm</c:formatCode>
                <c:ptCount val="145"/>
                <c:pt idx="0">
                  <c:v>44641.25</c:v>
                </c:pt>
                <c:pt idx="1">
                  <c:v>44641.253472222219</c:v>
                </c:pt>
                <c:pt idx="2">
                  <c:v>44641.256944444445</c:v>
                </c:pt>
                <c:pt idx="3">
                  <c:v>44641.260416666664</c:v>
                </c:pt>
                <c:pt idx="4">
                  <c:v>44641.263888888891</c:v>
                </c:pt>
                <c:pt idx="5">
                  <c:v>44641.267361111109</c:v>
                </c:pt>
                <c:pt idx="6">
                  <c:v>44641.270833333336</c:v>
                </c:pt>
                <c:pt idx="7">
                  <c:v>44641.274305555555</c:v>
                </c:pt>
                <c:pt idx="8">
                  <c:v>44641.277777777781</c:v>
                </c:pt>
                <c:pt idx="9">
                  <c:v>44641.28125</c:v>
                </c:pt>
                <c:pt idx="10">
                  <c:v>44641.284722222219</c:v>
                </c:pt>
                <c:pt idx="11">
                  <c:v>44641.288194444445</c:v>
                </c:pt>
                <c:pt idx="12">
                  <c:v>44641.291666666664</c:v>
                </c:pt>
                <c:pt idx="13">
                  <c:v>44641.295138888891</c:v>
                </c:pt>
                <c:pt idx="14">
                  <c:v>44641.298611111109</c:v>
                </c:pt>
                <c:pt idx="15">
                  <c:v>44641.302083333336</c:v>
                </c:pt>
                <c:pt idx="16">
                  <c:v>44641.305555555555</c:v>
                </c:pt>
                <c:pt idx="17">
                  <c:v>44641.309027777781</c:v>
                </c:pt>
                <c:pt idx="18">
                  <c:v>44641.3125</c:v>
                </c:pt>
                <c:pt idx="19">
                  <c:v>44641.315972222219</c:v>
                </c:pt>
                <c:pt idx="20">
                  <c:v>44641.319444444445</c:v>
                </c:pt>
                <c:pt idx="21">
                  <c:v>44641.322916666664</c:v>
                </c:pt>
                <c:pt idx="22">
                  <c:v>44641.326388888891</c:v>
                </c:pt>
                <c:pt idx="23">
                  <c:v>44641.329861111109</c:v>
                </c:pt>
                <c:pt idx="24">
                  <c:v>44641.333333333336</c:v>
                </c:pt>
                <c:pt idx="25">
                  <c:v>44641.336805555555</c:v>
                </c:pt>
                <c:pt idx="26">
                  <c:v>44641.340277777781</c:v>
                </c:pt>
                <c:pt idx="27">
                  <c:v>44641.34375</c:v>
                </c:pt>
                <c:pt idx="28">
                  <c:v>44641.347222222219</c:v>
                </c:pt>
                <c:pt idx="29">
                  <c:v>44641.350694444445</c:v>
                </c:pt>
                <c:pt idx="30">
                  <c:v>44641.354166666664</c:v>
                </c:pt>
                <c:pt idx="31">
                  <c:v>44641.357638888891</c:v>
                </c:pt>
                <c:pt idx="32">
                  <c:v>44641.361111111109</c:v>
                </c:pt>
                <c:pt idx="33">
                  <c:v>44641.364583333336</c:v>
                </c:pt>
                <c:pt idx="34">
                  <c:v>44641.368055555555</c:v>
                </c:pt>
                <c:pt idx="35">
                  <c:v>44641.371527777781</c:v>
                </c:pt>
                <c:pt idx="36">
                  <c:v>44641.375</c:v>
                </c:pt>
                <c:pt idx="37">
                  <c:v>44641.378472222219</c:v>
                </c:pt>
                <c:pt idx="38">
                  <c:v>44641.381944444445</c:v>
                </c:pt>
                <c:pt idx="39">
                  <c:v>44641.385416666664</c:v>
                </c:pt>
                <c:pt idx="40">
                  <c:v>44641.388888888891</c:v>
                </c:pt>
                <c:pt idx="41">
                  <c:v>44641.392361111109</c:v>
                </c:pt>
                <c:pt idx="42">
                  <c:v>44641.395833333336</c:v>
                </c:pt>
                <c:pt idx="43">
                  <c:v>44641.399305555555</c:v>
                </c:pt>
                <c:pt idx="44">
                  <c:v>44641.402777777781</c:v>
                </c:pt>
                <c:pt idx="45">
                  <c:v>44641.40625</c:v>
                </c:pt>
                <c:pt idx="46">
                  <c:v>44641.409722222219</c:v>
                </c:pt>
                <c:pt idx="47">
                  <c:v>44641.413194444445</c:v>
                </c:pt>
                <c:pt idx="48">
                  <c:v>44641.416666666664</c:v>
                </c:pt>
                <c:pt idx="49">
                  <c:v>44641.420138888891</c:v>
                </c:pt>
                <c:pt idx="50">
                  <c:v>44641.423611111109</c:v>
                </c:pt>
                <c:pt idx="51">
                  <c:v>44641.427083333336</c:v>
                </c:pt>
                <c:pt idx="52">
                  <c:v>44641.430555555555</c:v>
                </c:pt>
                <c:pt idx="53">
                  <c:v>44641.434027777781</c:v>
                </c:pt>
                <c:pt idx="54">
                  <c:v>44641.4375</c:v>
                </c:pt>
                <c:pt idx="55">
                  <c:v>44641.440972222219</c:v>
                </c:pt>
                <c:pt idx="56">
                  <c:v>44641.444444444445</c:v>
                </c:pt>
                <c:pt idx="57">
                  <c:v>44641.447916666664</c:v>
                </c:pt>
                <c:pt idx="58">
                  <c:v>44641.451388888891</c:v>
                </c:pt>
                <c:pt idx="59">
                  <c:v>44641.454861111109</c:v>
                </c:pt>
                <c:pt idx="60">
                  <c:v>44641.458333333336</c:v>
                </c:pt>
                <c:pt idx="61">
                  <c:v>44641.461805555555</c:v>
                </c:pt>
                <c:pt idx="62">
                  <c:v>44641.465277777781</c:v>
                </c:pt>
                <c:pt idx="63">
                  <c:v>44641.46875</c:v>
                </c:pt>
                <c:pt idx="64">
                  <c:v>44641.472222222219</c:v>
                </c:pt>
                <c:pt idx="65">
                  <c:v>44641.475694444445</c:v>
                </c:pt>
                <c:pt idx="66">
                  <c:v>44641.479166666664</c:v>
                </c:pt>
                <c:pt idx="67">
                  <c:v>44641.482638888891</c:v>
                </c:pt>
                <c:pt idx="68">
                  <c:v>44641.486111111109</c:v>
                </c:pt>
                <c:pt idx="69">
                  <c:v>44641.489583333336</c:v>
                </c:pt>
                <c:pt idx="70">
                  <c:v>44641.493055555555</c:v>
                </c:pt>
                <c:pt idx="71">
                  <c:v>44641.496527777781</c:v>
                </c:pt>
                <c:pt idx="72">
                  <c:v>44641.5</c:v>
                </c:pt>
                <c:pt idx="73">
                  <c:v>44641.503472222219</c:v>
                </c:pt>
                <c:pt idx="74">
                  <c:v>44641.506944444445</c:v>
                </c:pt>
                <c:pt idx="75">
                  <c:v>44641.510416666664</c:v>
                </c:pt>
                <c:pt idx="76">
                  <c:v>44641.513888888891</c:v>
                </c:pt>
                <c:pt idx="77">
                  <c:v>44641.517361111109</c:v>
                </c:pt>
                <c:pt idx="78">
                  <c:v>44641.520833333336</c:v>
                </c:pt>
                <c:pt idx="79">
                  <c:v>44641.524305555555</c:v>
                </c:pt>
                <c:pt idx="80">
                  <c:v>44641.527777777781</c:v>
                </c:pt>
                <c:pt idx="81">
                  <c:v>44641.53125</c:v>
                </c:pt>
                <c:pt idx="82">
                  <c:v>44641.534722222219</c:v>
                </c:pt>
                <c:pt idx="83">
                  <c:v>44641.538194444445</c:v>
                </c:pt>
                <c:pt idx="84">
                  <c:v>44641.541666666664</c:v>
                </c:pt>
                <c:pt idx="85">
                  <c:v>44641.545138888891</c:v>
                </c:pt>
                <c:pt idx="86">
                  <c:v>44641.548611111109</c:v>
                </c:pt>
                <c:pt idx="87">
                  <c:v>44641.552083333336</c:v>
                </c:pt>
                <c:pt idx="88">
                  <c:v>44641.555555555555</c:v>
                </c:pt>
                <c:pt idx="89">
                  <c:v>44641.559027777781</c:v>
                </c:pt>
                <c:pt idx="90">
                  <c:v>44641.5625</c:v>
                </c:pt>
                <c:pt idx="91">
                  <c:v>44641.565972222219</c:v>
                </c:pt>
                <c:pt idx="92">
                  <c:v>44641.569444444445</c:v>
                </c:pt>
                <c:pt idx="93">
                  <c:v>44641.572916666664</c:v>
                </c:pt>
                <c:pt idx="94">
                  <c:v>44641.576388888891</c:v>
                </c:pt>
                <c:pt idx="95">
                  <c:v>44641.579861111109</c:v>
                </c:pt>
                <c:pt idx="96">
                  <c:v>44641.583333333336</c:v>
                </c:pt>
                <c:pt idx="97">
                  <c:v>44641.586805555555</c:v>
                </c:pt>
                <c:pt idx="98">
                  <c:v>44641.590277777781</c:v>
                </c:pt>
                <c:pt idx="99">
                  <c:v>44641.59375</c:v>
                </c:pt>
                <c:pt idx="100">
                  <c:v>44641.597222222219</c:v>
                </c:pt>
                <c:pt idx="101">
                  <c:v>44641.600694444445</c:v>
                </c:pt>
                <c:pt idx="102">
                  <c:v>44641.604166666664</c:v>
                </c:pt>
                <c:pt idx="103">
                  <c:v>44641.607638888891</c:v>
                </c:pt>
                <c:pt idx="104">
                  <c:v>44641.611111111109</c:v>
                </c:pt>
                <c:pt idx="105">
                  <c:v>44641.614583333336</c:v>
                </c:pt>
                <c:pt idx="106">
                  <c:v>44641.618055555555</c:v>
                </c:pt>
                <c:pt idx="107">
                  <c:v>44641.621527777781</c:v>
                </c:pt>
                <c:pt idx="108">
                  <c:v>44641.625</c:v>
                </c:pt>
                <c:pt idx="109">
                  <c:v>44641.628472222219</c:v>
                </c:pt>
                <c:pt idx="110">
                  <c:v>44641.631944444445</c:v>
                </c:pt>
                <c:pt idx="111">
                  <c:v>44641.635416666664</c:v>
                </c:pt>
                <c:pt idx="112">
                  <c:v>44641.638888888891</c:v>
                </c:pt>
                <c:pt idx="113">
                  <c:v>44641.642361111109</c:v>
                </c:pt>
                <c:pt idx="114">
                  <c:v>44641.645833333336</c:v>
                </c:pt>
                <c:pt idx="115">
                  <c:v>44641.649305555555</c:v>
                </c:pt>
                <c:pt idx="116">
                  <c:v>44641.652777777781</c:v>
                </c:pt>
                <c:pt idx="117">
                  <c:v>44641.65625</c:v>
                </c:pt>
                <c:pt idx="118">
                  <c:v>44641.659722222219</c:v>
                </c:pt>
                <c:pt idx="119">
                  <c:v>44641.663194444445</c:v>
                </c:pt>
                <c:pt idx="120">
                  <c:v>44641.666666666664</c:v>
                </c:pt>
                <c:pt idx="121">
                  <c:v>44641.670138888891</c:v>
                </c:pt>
                <c:pt idx="122">
                  <c:v>44641.673611111109</c:v>
                </c:pt>
                <c:pt idx="123">
                  <c:v>44641.677083333336</c:v>
                </c:pt>
                <c:pt idx="124">
                  <c:v>44641.680555555555</c:v>
                </c:pt>
                <c:pt idx="125">
                  <c:v>44641.684027777781</c:v>
                </c:pt>
                <c:pt idx="126">
                  <c:v>44641.6875</c:v>
                </c:pt>
                <c:pt idx="127">
                  <c:v>44641.690972222219</c:v>
                </c:pt>
                <c:pt idx="128">
                  <c:v>44641.694444444445</c:v>
                </c:pt>
                <c:pt idx="129">
                  <c:v>44641.697916666664</c:v>
                </c:pt>
                <c:pt idx="130">
                  <c:v>44641.701388888891</c:v>
                </c:pt>
                <c:pt idx="131">
                  <c:v>44641.704861111109</c:v>
                </c:pt>
                <c:pt idx="132">
                  <c:v>44641.708333333336</c:v>
                </c:pt>
                <c:pt idx="133">
                  <c:v>44641.711805555555</c:v>
                </c:pt>
                <c:pt idx="134">
                  <c:v>44641.715277777781</c:v>
                </c:pt>
                <c:pt idx="135">
                  <c:v>44641.71875</c:v>
                </c:pt>
                <c:pt idx="136">
                  <c:v>44641.722222222219</c:v>
                </c:pt>
                <c:pt idx="137">
                  <c:v>44641.725694444445</c:v>
                </c:pt>
                <c:pt idx="138">
                  <c:v>44641.729166666664</c:v>
                </c:pt>
                <c:pt idx="139">
                  <c:v>44641.732638888891</c:v>
                </c:pt>
                <c:pt idx="140">
                  <c:v>44641.736111111109</c:v>
                </c:pt>
                <c:pt idx="141">
                  <c:v>44641.739583333336</c:v>
                </c:pt>
                <c:pt idx="142">
                  <c:v>44641.743055555555</c:v>
                </c:pt>
                <c:pt idx="143">
                  <c:v>44641.746527777781</c:v>
                </c:pt>
                <c:pt idx="144">
                  <c:v>44641.75</c:v>
                </c:pt>
              </c:numCache>
            </c:numRef>
          </c:xVal>
          <c:yVal>
            <c:numRef>
              <c:f>Simulation_March!$ER$3:$ER$148</c:f>
              <c:numCache>
                <c:formatCode>General</c:formatCode>
                <c:ptCount val="14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7.6000000759677224</c:v>
                </c:pt>
                <c:pt idx="21">
                  <c:v>15.200000151217735</c:v>
                </c:pt>
                <c:pt idx="22">
                  <c:v>9.8800000531052898</c:v>
                </c:pt>
                <c:pt idx="23">
                  <c:v>17.480000128993879</c:v>
                </c:pt>
                <c:pt idx="24">
                  <c:v>17.48000012858741</c:v>
                </c:pt>
                <c:pt idx="25">
                  <c:v>17.480000128581469</c:v>
                </c:pt>
                <c:pt idx="26">
                  <c:v>17.480000128621</c:v>
                </c:pt>
                <c:pt idx="27">
                  <c:v>17.480000128627807</c:v>
                </c:pt>
                <c:pt idx="28">
                  <c:v>17.480000128628578</c:v>
                </c:pt>
                <c:pt idx="29">
                  <c:v>17.4800001286381</c:v>
                </c:pt>
                <c:pt idx="30">
                  <c:v>19.760000105847592</c:v>
                </c:pt>
                <c:pt idx="31">
                  <c:v>19.760000105836653</c:v>
                </c:pt>
                <c:pt idx="32">
                  <c:v>19.760000105871505</c:v>
                </c:pt>
                <c:pt idx="33">
                  <c:v>19.760000105879264</c:v>
                </c:pt>
                <c:pt idx="34">
                  <c:v>19.760000105878326</c:v>
                </c:pt>
                <c:pt idx="35">
                  <c:v>24.961923397555928</c:v>
                </c:pt>
                <c:pt idx="36">
                  <c:v>25.080000204088229</c:v>
                </c:pt>
                <c:pt idx="37">
                  <c:v>25.08000020493111</c:v>
                </c:pt>
                <c:pt idx="38">
                  <c:v>25.080000204976617</c:v>
                </c:pt>
                <c:pt idx="39">
                  <c:v>25.080000205056219</c:v>
                </c:pt>
                <c:pt idx="40">
                  <c:v>25.080000204731121</c:v>
                </c:pt>
                <c:pt idx="41">
                  <c:v>25.080000204764815</c:v>
                </c:pt>
                <c:pt idx="42">
                  <c:v>25.08000020492528</c:v>
                </c:pt>
                <c:pt idx="43">
                  <c:v>25.080000204926076</c:v>
                </c:pt>
                <c:pt idx="44">
                  <c:v>25.080000204925479</c:v>
                </c:pt>
                <c:pt idx="45">
                  <c:v>25.080000204926939</c:v>
                </c:pt>
                <c:pt idx="46">
                  <c:v>25.08000020492706</c:v>
                </c:pt>
                <c:pt idx="47">
                  <c:v>25.080000204828544</c:v>
                </c:pt>
                <c:pt idx="48">
                  <c:v>25.08000020510169</c:v>
                </c:pt>
                <c:pt idx="49">
                  <c:v>25.080000205102841</c:v>
                </c:pt>
                <c:pt idx="50">
                  <c:v>25.08000020510211</c:v>
                </c:pt>
                <c:pt idx="51">
                  <c:v>30.400000303866616</c:v>
                </c:pt>
                <c:pt idx="52">
                  <c:v>25.080000205102245</c:v>
                </c:pt>
                <c:pt idx="53">
                  <c:v>25.080000205102323</c:v>
                </c:pt>
                <c:pt idx="54">
                  <c:v>25.080000205102195</c:v>
                </c:pt>
                <c:pt idx="55">
                  <c:v>25.080000205102412</c:v>
                </c:pt>
                <c:pt idx="56">
                  <c:v>25.080000205150071</c:v>
                </c:pt>
                <c:pt idx="57">
                  <c:v>25.080000205149965</c:v>
                </c:pt>
                <c:pt idx="58">
                  <c:v>25.080000205150231</c:v>
                </c:pt>
                <c:pt idx="59">
                  <c:v>30.400000303936736</c:v>
                </c:pt>
                <c:pt idx="60">
                  <c:v>30.400000303948833</c:v>
                </c:pt>
                <c:pt idx="61">
                  <c:v>30.400000303948701</c:v>
                </c:pt>
                <c:pt idx="62">
                  <c:v>30.400000303948726</c:v>
                </c:pt>
                <c:pt idx="63">
                  <c:v>30.40000030394868</c:v>
                </c:pt>
                <c:pt idx="64">
                  <c:v>25.080000205160832</c:v>
                </c:pt>
                <c:pt idx="65">
                  <c:v>25.080000205160815</c:v>
                </c:pt>
                <c:pt idx="66">
                  <c:v>25.080000205160754</c:v>
                </c:pt>
                <c:pt idx="67">
                  <c:v>30.400000303948438</c:v>
                </c:pt>
                <c:pt idx="68">
                  <c:v>30.400000303948339</c:v>
                </c:pt>
                <c:pt idx="69">
                  <c:v>30.400000303948108</c:v>
                </c:pt>
                <c:pt idx="70">
                  <c:v>30.400000303948161</c:v>
                </c:pt>
                <c:pt idx="71">
                  <c:v>30.400000303948186</c:v>
                </c:pt>
                <c:pt idx="72">
                  <c:v>30.400000303957146</c:v>
                </c:pt>
                <c:pt idx="73">
                  <c:v>30.400000303957118</c:v>
                </c:pt>
                <c:pt idx="74">
                  <c:v>30.400000303957164</c:v>
                </c:pt>
                <c:pt idx="75">
                  <c:v>30.400000303957146</c:v>
                </c:pt>
                <c:pt idx="76">
                  <c:v>30.400000303957111</c:v>
                </c:pt>
                <c:pt idx="77">
                  <c:v>30.400000303957103</c:v>
                </c:pt>
                <c:pt idx="78">
                  <c:v>30.400000303957018</c:v>
                </c:pt>
                <c:pt idx="79">
                  <c:v>30.400000303957043</c:v>
                </c:pt>
                <c:pt idx="80">
                  <c:v>30.40000030395705</c:v>
                </c:pt>
                <c:pt idx="81">
                  <c:v>30.400000303957018</c:v>
                </c:pt>
                <c:pt idx="82">
                  <c:v>30.40000030395699</c:v>
                </c:pt>
                <c:pt idx="83">
                  <c:v>30.400000303957025</c:v>
                </c:pt>
                <c:pt idx="84">
                  <c:v>30.400000303963424</c:v>
                </c:pt>
                <c:pt idx="85">
                  <c:v>30.400000303963399</c:v>
                </c:pt>
                <c:pt idx="86">
                  <c:v>30.400000303918372</c:v>
                </c:pt>
                <c:pt idx="87">
                  <c:v>30.400000303918034</c:v>
                </c:pt>
                <c:pt idx="88">
                  <c:v>30.400000303908918</c:v>
                </c:pt>
                <c:pt idx="89">
                  <c:v>30.400000303908808</c:v>
                </c:pt>
                <c:pt idx="90">
                  <c:v>30.400000303908747</c:v>
                </c:pt>
                <c:pt idx="91">
                  <c:v>30.400000303908914</c:v>
                </c:pt>
                <c:pt idx="92">
                  <c:v>30.400000303909412</c:v>
                </c:pt>
                <c:pt idx="93">
                  <c:v>30.400000303909628</c:v>
                </c:pt>
                <c:pt idx="94">
                  <c:v>30.400000303908858</c:v>
                </c:pt>
                <c:pt idx="95">
                  <c:v>30.40000030388369</c:v>
                </c:pt>
                <c:pt idx="96">
                  <c:v>30.400000303774664</c:v>
                </c:pt>
                <c:pt idx="97">
                  <c:v>25.080000180296121</c:v>
                </c:pt>
                <c:pt idx="98">
                  <c:v>25.080000185225362</c:v>
                </c:pt>
                <c:pt idx="99">
                  <c:v>22.800000227937616</c:v>
                </c:pt>
                <c:pt idx="100">
                  <c:v>22.800000227937655</c:v>
                </c:pt>
                <c:pt idx="101">
                  <c:v>22.799995346751544</c:v>
                </c:pt>
                <c:pt idx="102">
                  <c:v>7.6000000759853261</c:v>
                </c:pt>
                <c:pt idx="103">
                  <c:v>7.6000000759853261</c:v>
                </c:pt>
                <c:pt idx="104">
                  <c:v>7.6000000759853261</c:v>
                </c:pt>
                <c:pt idx="105">
                  <c:v>7.6000000759853261</c:v>
                </c:pt>
                <c:pt idx="106">
                  <c:v>7.6000000759853137</c:v>
                </c:pt>
                <c:pt idx="107">
                  <c:v>7.6000000759853137</c:v>
                </c:pt>
                <c:pt idx="108">
                  <c:v>7.6000000759852657</c:v>
                </c:pt>
                <c:pt idx="109">
                  <c:v>7.6000000759852657</c:v>
                </c:pt>
                <c:pt idx="110">
                  <c:v>7.6000000759852657</c:v>
                </c:pt>
                <c:pt idx="111">
                  <c:v>7.6000000759852657</c:v>
                </c:pt>
                <c:pt idx="112">
                  <c:v>7.6000000759852533</c:v>
                </c:pt>
                <c:pt idx="113">
                  <c:v>7.6000000759852533</c:v>
                </c:pt>
                <c:pt idx="114">
                  <c:v>7.6000000759852533</c:v>
                </c:pt>
                <c:pt idx="115">
                  <c:v>7.6000000759852533</c:v>
                </c:pt>
                <c:pt idx="116">
                  <c:v>7.6000000759852533</c:v>
                </c:pt>
                <c:pt idx="117">
                  <c:v>7.6000000759852533</c:v>
                </c:pt>
                <c:pt idx="118">
                  <c:v>7.6000000759852533</c:v>
                </c:pt>
                <c:pt idx="119">
                  <c:v>7.6000000759852533</c:v>
                </c:pt>
                <c:pt idx="120">
                  <c:v>7.6000000759799402</c:v>
                </c:pt>
                <c:pt idx="121">
                  <c:v>7.6000000759799402</c:v>
                </c:pt>
                <c:pt idx="122">
                  <c:v>7.6000000759799287</c:v>
                </c:pt>
                <c:pt idx="123">
                  <c:v>7.6000000759745188</c:v>
                </c:pt>
                <c:pt idx="124">
                  <c:v>5.6891526368573375</c:v>
                </c:pt>
                <c:pt idx="125">
                  <c:v>2.2799999772001929</c:v>
                </c:pt>
                <c:pt idx="126">
                  <c:v>2.2799999772001449</c:v>
                </c:pt>
                <c:pt idx="127">
                  <c:v>2.2799999772000965</c:v>
                </c:pt>
                <c:pt idx="128">
                  <c:v>2.2799999772079036</c:v>
                </c:pt>
                <c:pt idx="129">
                  <c:v>-5.5933639191556065E-26</c:v>
                </c:pt>
                <c:pt idx="130">
                  <c:v>-2.3386392124680722E-27</c:v>
                </c:pt>
                <c:pt idx="131">
                  <c:v>-2.1520807598486329E-27</c:v>
                </c:pt>
                <c:pt idx="132">
                  <c:v>-3.2725212502631178E-27</c:v>
                </c:pt>
                <c:pt idx="133">
                  <c:v>-2.3354084069765067E-27</c:v>
                </c:pt>
                <c:pt idx="134">
                  <c:v>-4.2096338615093829E-27</c:v>
                </c:pt>
                <c:pt idx="135">
                  <c:v>-4.2096336294695997E-27</c:v>
                </c:pt>
                <c:pt idx="136">
                  <c:v>-4.2096336294699089E-27</c:v>
                </c:pt>
                <c:pt idx="137">
                  <c:v>-4.2096336294699972E-27</c:v>
                </c:pt>
                <c:pt idx="138">
                  <c:v>-4.2096337454902357E-27</c:v>
                </c:pt>
                <c:pt idx="139">
                  <c:v>-4.2096335134498477E-27</c:v>
                </c:pt>
                <c:pt idx="140">
                  <c:v>-4.2096336294701263E-27</c:v>
                </c:pt>
                <c:pt idx="141">
                  <c:v>-7.9580839584371751E-27</c:v>
                </c:pt>
                <c:pt idx="142">
                  <c:v>-7.9580839584365366E-27</c:v>
                </c:pt>
                <c:pt idx="143">
                  <c:v>-7.958084074456991E-27</c:v>
                </c:pt>
                <c:pt idx="144">
                  <c:v>-8.6999300132186472E-27</c:v>
                </c:pt>
              </c:numCache>
            </c:numRef>
          </c:yVal>
          <c:smooth val="0"/>
          <c:extLst>
            <c:ext xmlns:c16="http://schemas.microsoft.com/office/drawing/2014/chart" uri="{C3380CC4-5D6E-409C-BE32-E72D297353CC}">
              <c16:uniqueId val="{00000001-C08F-4B8D-9B8E-0B96132C622C}"/>
            </c:ext>
          </c:extLst>
        </c:ser>
        <c:ser>
          <c:idx val="5"/>
          <c:order val="2"/>
          <c:tx>
            <c:strRef>
              <c:f>Simulation_March!$D$2</c:f>
              <c:strCache>
                <c:ptCount val="1"/>
                <c:pt idx="0">
                  <c:v>PV </c:v>
                </c:pt>
              </c:strCache>
            </c:strRef>
          </c:tx>
          <c:spPr>
            <a:ln w="15875">
              <a:solidFill>
                <a:srgbClr val="FFC000"/>
              </a:solidFill>
              <a:prstDash val="dashDot"/>
            </a:ln>
          </c:spPr>
          <c:marker>
            <c:symbol val="none"/>
          </c:marker>
          <c:xVal>
            <c:numRef>
              <c:f>Simulation_March!$A$3:$A$147</c:f>
              <c:numCache>
                <c:formatCode>m/d/yyyy\ h:mm</c:formatCode>
                <c:ptCount val="145"/>
                <c:pt idx="0">
                  <c:v>44641.25</c:v>
                </c:pt>
                <c:pt idx="1">
                  <c:v>44641.253472222219</c:v>
                </c:pt>
                <c:pt idx="2">
                  <c:v>44641.256944444445</c:v>
                </c:pt>
                <c:pt idx="3">
                  <c:v>44641.260416666664</c:v>
                </c:pt>
                <c:pt idx="4">
                  <c:v>44641.263888888891</c:v>
                </c:pt>
                <c:pt idx="5">
                  <c:v>44641.267361111109</c:v>
                </c:pt>
                <c:pt idx="6">
                  <c:v>44641.270833333336</c:v>
                </c:pt>
                <c:pt idx="7">
                  <c:v>44641.274305555555</c:v>
                </c:pt>
                <c:pt idx="8">
                  <c:v>44641.277777777781</c:v>
                </c:pt>
                <c:pt idx="9">
                  <c:v>44641.28125</c:v>
                </c:pt>
                <c:pt idx="10">
                  <c:v>44641.284722222219</c:v>
                </c:pt>
                <c:pt idx="11">
                  <c:v>44641.288194444445</c:v>
                </c:pt>
                <c:pt idx="12">
                  <c:v>44641.291666666664</c:v>
                </c:pt>
                <c:pt idx="13">
                  <c:v>44641.295138888891</c:v>
                </c:pt>
                <c:pt idx="14">
                  <c:v>44641.298611111109</c:v>
                </c:pt>
                <c:pt idx="15">
                  <c:v>44641.302083333336</c:v>
                </c:pt>
                <c:pt idx="16">
                  <c:v>44641.305555555555</c:v>
                </c:pt>
                <c:pt idx="17">
                  <c:v>44641.309027777781</c:v>
                </c:pt>
                <c:pt idx="18">
                  <c:v>44641.3125</c:v>
                </c:pt>
                <c:pt idx="19">
                  <c:v>44641.315972222219</c:v>
                </c:pt>
                <c:pt idx="20">
                  <c:v>44641.319444444445</c:v>
                </c:pt>
                <c:pt idx="21">
                  <c:v>44641.322916666664</c:v>
                </c:pt>
                <c:pt idx="22">
                  <c:v>44641.326388888891</c:v>
                </c:pt>
                <c:pt idx="23">
                  <c:v>44641.329861111109</c:v>
                </c:pt>
                <c:pt idx="24">
                  <c:v>44641.333333333336</c:v>
                </c:pt>
                <c:pt idx="25">
                  <c:v>44641.336805555555</c:v>
                </c:pt>
                <c:pt idx="26">
                  <c:v>44641.340277777781</c:v>
                </c:pt>
                <c:pt idx="27">
                  <c:v>44641.34375</c:v>
                </c:pt>
                <c:pt idx="28">
                  <c:v>44641.347222222219</c:v>
                </c:pt>
                <c:pt idx="29">
                  <c:v>44641.350694444445</c:v>
                </c:pt>
                <c:pt idx="30">
                  <c:v>44641.354166666664</c:v>
                </c:pt>
                <c:pt idx="31">
                  <c:v>44641.357638888891</c:v>
                </c:pt>
                <c:pt idx="32">
                  <c:v>44641.361111111109</c:v>
                </c:pt>
                <c:pt idx="33">
                  <c:v>44641.364583333336</c:v>
                </c:pt>
                <c:pt idx="34">
                  <c:v>44641.368055555555</c:v>
                </c:pt>
                <c:pt idx="35">
                  <c:v>44641.371527777781</c:v>
                </c:pt>
                <c:pt idx="36">
                  <c:v>44641.375</c:v>
                </c:pt>
                <c:pt idx="37">
                  <c:v>44641.378472222219</c:v>
                </c:pt>
                <c:pt idx="38">
                  <c:v>44641.381944444445</c:v>
                </c:pt>
                <c:pt idx="39">
                  <c:v>44641.385416666664</c:v>
                </c:pt>
                <c:pt idx="40">
                  <c:v>44641.388888888891</c:v>
                </c:pt>
                <c:pt idx="41">
                  <c:v>44641.392361111109</c:v>
                </c:pt>
                <c:pt idx="42">
                  <c:v>44641.395833333336</c:v>
                </c:pt>
                <c:pt idx="43">
                  <c:v>44641.399305555555</c:v>
                </c:pt>
                <c:pt idx="44">
                  <c:v>44641.402777777781</c:v>
                </c:pt>
                <c:pt idx="45">
                  <c:v>44641.40625</c:v>
                </c:pt>
                <c:pt idx="46">
                  <c:v>44641.409722222219</c:v>
                </c:pt>
                <c:pt idx="47">
                  <c:v>44641.413194444445</c:v>
                </c:pt>
                <c:pt idx="48">
                  <c:v>44641.416666666664</c:v>
                </c:pt>
                <c:pt idx="49">
                  <c:v>44641.420138888891</c:v>
                </c:pt>
                <c:pt idx="50">
                  <c:v>44641.423611111109</c:v>
                </c:pt>
                <c:pt idx="51">
                  <c:v>44641.427083333336</c:v>
                </c:pt>
                <c:pt idx="52">
                  <c:v>44641.430555555555</c:v>
                </c:pt>
                <c:pt idx="53">
                  <c:v>44641.434027777781</c:v>
                </c:pt>
                <c:pt idx="54">
                  <c:v>44641.4375</c:v>
                </c:pt>
                <c:pt idx="55">
                  <c:v>44641.440972222219</c:v>
                </c:pt>
                <c:pt idx="56">
                  <c:v>44641.444444444445</c:v>
                </c:pt>
                <c:pt idx="57">
                  <c:v>44641.447916666664</c:v>
                </c:pt>
                <c:pt idx="58">
                  <c:v>44641.451388888891</c:v>
                </c:pt>
                <c:pt idx="59">
                  <c:v>44641.454861111109</c:v>
                </c:pt>
                <c:pt idx="60">
                  <c:v>44641.458333333336</c:v>
                </c:pt>
                <c:pt idx="61">
                  <c:v>44641.461805555555</c:v>
                </c:pt>
                <c:pt idx="62">
                  <c:v>44641.465277777781</c:v>
                </c:pt>
                <c:pt idx="63">
                  <c:v>44641.46875</c:v>
                </c:pt>
                <c:pt idx="64">
                  <c:v>44641.472222222219</c:v>
                </c:pt>
                <c:pt idx="65">
                  <c:v>44641.475694444445</c:v>
                </c:pt>
                <c:pt idx="66">
                  <c:v>44641.479166666664</c:v>
                </c:pt>
                <c:pt idx="67">
                  <c:v>44641.482638888891</c:v>
                </c:pt>
                <c:pt idx="68">
                  <c:v>44641.486111111109</c:v>
                </c:pt>
                <c:pt idx="69">
                  <c:v>44641.489583333336</c:v>
                </c:pt>
                <c:pt idx="70">
                  <c:v>44641.493055555555</c:v>
                </c:pt>
                <c:pt idx="71">
                  <c:v>44641.496527777781</c:v>
                </c:pt>
                <c:pt idx="72">
                  <c:v>44641.5</c:v>
                </c:pt>
                <c:pt idx="73">
                  <c:v>44641.503472222219</c:v>
                </c:pt>
                <c:pt idx="74">
                  <c:v>44641.506944444445</c:v>
                </c:pt>
                <c:pt idx="75">
                  <c:v>44641.510416666664</c:v>
                </c:pt>
                <c:pt idx="76">
                  <c:v>44641.513888888891</c:v>
                </c:pt>
                <c:pt idx="77">
                  <c:v>44641.517361111109</c:v>
                </c:pt>
                <c:pt idx="78">
                  <c:v>44641.520833333336</c:v>
                </c:pt>
                <c:pt idx="79">
                  <c:v>44641.524305555555</c:v>
                </c:pt>
                <c:pt idx="80">
                  <c:v>44641.527777777781</c:v>
                </c:pt>
                <c:pt idx="81">
                  <c:v>44641.53125</c:v>
                </c:pt>
                <c:pt idx="82">
                  <c:v>44641.534722222219</c:v>
                </c:pt>
                <c:pt idx="83">
                  <c:v>44641.538194444445</c:v>
                </c:pt>
                <c:pt idx="84">
                  <c:v>44641.541666666664</c:v>
                </c:pt>
                <c:pt idx="85">
                  <c:v>44641.545138888891</c:v>
                </c:pt>
                <c:pt idx="86">
                  <c:v>44641.548611111109</c:v>
                </c:pt>
                <c:pt idx="87">
                  <c:v>44641.552083333336</c:v>
                </c:pt>
                <c:pt idx="88">
                  <c:v>44641.555555555555</c:v>
                </c:pt>
                <c:pt idx="89">
                  <c:v>44641.559027777781</c:v>
                </c:pt>
                <c:pt idx="90">
                  <c:v>44641.5625</c:v>
                </c:pt>
                <c:pt idx="91">
                  <c:v>44641.565972222219</c:v>
                </c:pt>
                <c:pt idx="92">
                  <c:v>44641.569444444445</c:v>
                </c:pt>
                <c:pt idx="93">
                  <c:v>44641.572916666664</c:v>
                </c:pt>
                <c:pt idx="94">
                  <c:v>44641.576388888891</c:v>
                </c:pt>
                <c:pt idx="95">
                  <c:v>44641.579861111109</c:v>
                </c:pt>
                <c:pt idx="96">
                  <c:v>44641.583333333336</c:v>
                </c:pt>
                <c:pt idx="97">
                  <c:v>44641.586805555555</c:v>
                </c:pt>
                <c:pt idx="98">
                  <c:v>44641.590277777781</c:v>
                </c:pt>
                <c:pt idx="99">
                  <c:v>44641.59375</c:v>
                </c:pt>
                <c:pt idx="100">
                  <c:v>44641.597222222219</c:v>
                </c:pt>
                <c:pt idx="101">
                  <c:v>44641.600694444445</c:v>
                </c:pt>
                <c:pt idx="102">
                  <c:v>44641.604166666664</c:v>
                </c:pt>
                <c:pt idx="103">
                  <c:v>44641.607638888891</c:v>
                </c:pt>
                <c:pt idx="104">
                  <c:v>44641.611111111109</c:v>
                </c:pt>
                <c:pt idx="105">
                  <c:v>44641.614583333336</c:v>
                </c:pt>
                <c:pt idx="106">
                  <c:v>44641.618055555555</c:v>
                </c:pt>
                <c:pt idx="107">
                  <c:v>44641.621527777781</c:v>
                </c:pt>
                <c:pt idx="108">
                  <c:v>44641.625</c:v>
                </c:pt>
                <c:pt idx="109">
                  <c:v>44641.628472222219</c:v>
                </c:pt>
                <c:pt idx="110">
                  <c:v>44641.631944444445</c:v>
                </c:pt>
                <c:pt idx="111">
                  <c:v>44641.635416666664</c:v>
                </c:pt>
                <c:pt idx="112">
                  <c:v>44641.638888888891</c:v>
                </c:pt>
                <c:pt idx="113">
                  <c:v>44641.642361111109</c:v>
                </c:pt>
                <c:pt idx="114">
                  <c:v>44641.645833333336</c:v>
                </c:pt>
                <c:pt idx="115">
                  <c:v>44641.649305555555</c:v>
                </c:pt>
                <c:pt idx="116">
                  <c:v>44641.652777777781</c:v>
                </c:pt>
                <c:pt idx="117">
                  <c:v>44641.65625</c:v>
                </c:pt>
                <c:pt idx="118">
                  <c:v>44641.659722222219</c:v>
                </c:pt>
                <c:pt idx="119">
                  <c:v>44641.663194444445</c:v>
                </c:pt>
                <c:pt idx="120">
                  <c:v>44641.666666666664</c:v>
                </c:pt>
                <c:pt idx="121">
                  <c:v>44641.670138888891</c:v>
                </c:pt>
                <c:pt idx="122">
                  <c:v>44641.673611111109</c:v>
                </c:pt>
                <c:pt idx="123">
                  <c:v>44641.677083333336</c:v>
                </c:pt>
                <c:pt idx="124">
                  <c:v>44641.680555555555</c:v>
                </c:pt>
                <c:pt idx="125">
                  <c:v>44641.684027777781</c:v>
                </c:pt>
                <c:pt idx="126">
                  <c:v>44641.6875</c:v>
                </c:pt>
                <c:pt idx="127">
                  <c:v>44641.690972222219</c:v>
                </c:pt>
                <c:pt idx="128">
                  <c:v>44641.694444444445</c:v>
                </c:pt>
                <c:pt idx="129">
                  <c:v>44641.697916666664</c:v>
                </c:pt>
                <c:pt idx="130">
                  <c:v>44641.701388888891</c:v>
                </c:pt>
                <c:pt idx="131">
                  <c:v>44641.704861111109</c:v>
                </c:pt>
                <c:pt idx="132">
                  <c:v>44641.708333333336</c:v>
                </c:pt>
                <c:pt idx="133">
                  <c:v>44641.711805555555</c:v>
                </c:pt>
                <c:pt idx="134">
                  <c:v>44641.715277777781</c:v>
                </c:pt>
                <c:pt idx="135">
                  <c:v>44641.71875</c:v>
                </c:pt>
                <c:pt idx="136">
                  <c:v>44641.722222222219</c:v>
                </c:pt>
                <c:pt idx="137">
                  <c:v>44641.725694444445</c:v>
                </c:pt>
                <c:pt idx="138">
                  <c:v>44641.729166666664</c:v>
                </c:pt>
                <c:pt idx="139">
                  <c:v>44641.732638888891</c:v>
                </c:pt>
                <c:pt idx="140">
                  <c:v>44641.736111111109</c:v>
                </c:pt>
                <c:pt idx="141">
                  <c:v>44641.739583333336</c:v>
                </c:pt>
                <c:pt idx="142">
                  <c:v>44641.743055555555</c:v>
                </c:pt>
                <c:pt idx="143">
                  <c:v>44641.746527777781</c:v>
                </c:pt>
                <c:pt idx="144">
                  <c:v>44641.75</c:v>
                </c:pt>
              </c:numCache>
            </c:numRef>
          </c:xVal>
          <c:yVal>
            <c:numRef>
              <c:f>Simulation_March!$DA$3:$DA$147</c:f>
              <c:numCache>
                <c:formatCode>General</c:formatCode>
                <c:ptCount val="145"/>
                <c:pt idx="0">
                  <c:v>0</c:v>
                </c:pt>
                <c:pt idx="1">
                  <c:v>0</c:v>
                </c:pt>
                <c:pt idx="2">
                  <c:v>0</c:v>
                </c:pt>
                <c:pt idx="3">
                  <c:v>0</c:v>
                </c:pt>
                <c:pt idx="4">
                  <c:v>0</c:v>
                </c:pt>
                <c:pt idx="5">
                  <c:v>0</c:v>
                </c:pt>
                <c:pt idx="6">
                  <c:v>0</c:v>
                </c:pt>
                <c:pt idx="7">
                  <c:v>0</c:v>
                </c:pt>
                <c:pt idx="8">
                  <c:v>0</c:v>
                </c:pt>
                <c:pt idx="9">
                  <c:v>0</c:v>
                </c:pt>
                <c:pt idx="10">
                  <c:v>9.1980000000000006E-2</c:v>
                </c:pt>
                <c:pt idx="11">
                  <c:v>0.25409999999999999</c:v>
                </c:pt>
                <c:pt idx="12">
                  <c:v>0.54432000000000003</c:v>
                </c:pt>
                <c:pt idx="13">
                  <c:v>0.91391999999999995</c:v>
                </c:pt>
                <c:pt idx="14">
                  <c:v>1.2936000000000001</c:v>
                </c:pt>
                <c:pt idx="15">
                  <c:v>1.7291399999999999</c:v>
                </c:pt>
                <c:pt idx="16">
                  <c:v>2.2373400000000001</c:v>
                </c:pt>
                <c:pt idx="17">
                  <c:v>2.77704</c:v>
                </c:pt>
                <c:pt idx="18">
                  <c:v>3.26004</c:v>
                </c:pt>
                <c:pt idx="19">
                  <c:v>3.7367400000000002</c:v>
                </c:pt>
                <c:pt idx="20">
                  <c:v>4.30206</c:v>
                </c:pt>
                <c:pt idx="21">
                  <c:v>4.9186199999999998</c:v>
                </c:pt>
                <c:pt idx="22">
                  <c:v>5.5473600000000003</c:v>
                </c:pt>
                <c:pt idx="23">
                  <c:v>6.1748399999999997</c:v>
                </c:pt>
                <c:pt idx="24">
                  <c:v>6.7788000000000004</c:v>
                </c:pt>
                <c:pt idx="25">
                  <c:v>7.4885999999999999</c:v>
                </c:pt>
                <c:pt idx="26">
                  <c:v>8.1290999999999993</c:v>
                </c:pt>
                <c:pt idx="27">
                  <c:v>8.8191600000000001</c:v>
                </c:pt>
                <c:pt idx="28">
                  <c:v>9.3613800000000005</c:v>
                </c:pt>
                <c:pt idx="29">
                  <c:v>10.031700000000001</c:v>
                </c:pt>
                <c:pt idx="30">
                  <c:v>10.61886</c:v>
                </c:pt>
                <c:pt idx="31">
                  <c:v>11.22996</c:v>
                </c:pt>
                <c:pt idx="32">
                  <c:v>11.87424</c:v>
                </c:pt>
                <c:pt idx="33">
                  <c:v>12.52566</c:v>
                </c:pt>
                <c:pt idx="34">
                  <c:v>13.214040000000001</c:v>
                </c:pt>
                <c:pt idx="35">
                  <c:v>13.8264</c:v>
                </c:pt>
                <c:pt idx="36">
                  <c:v>14.458500000000001</c:v>
                </c:pt>
                <c:pt idx="37">
                  <c:v>14.975519999999999</c:v>
                </c:pt>
                <c:pt idx="38">
                  <c:v>15.55428</c:v>
                </c:pt>
                <c:pt idx="39">
                  <c:v>16.12548</c:v>
                </c:pt>
                <c:pt idx="40">
                  <c:v>16.615200000000002</c:v>
                </c:pt>
                <c:pt idx="41">
                  <c:v>17.167079999999999</c:v>
                </c:pt>
                <c:pt idx="42">
                  <c:v>17.748360000000002</c:v>
                </c:pt>
                <c:pt idx="43">
                  <c:v>18.231359999999999</c:v>
                </c:pt>
                <c:pt idx="44">
                  <c:v>18.659759999999999</c:v>
                </c:pt>
                <c:pt idx="45">
                  <c:v>19.096139999999998</c:v>
                </c:pt>
                <c:pt idx="46">
                  <c:v>19.466999999999999</c:v>
                </c:pt>
                <c:pt idx="47">
                  <c:v>19.85718</c:v>
                </c:pt>
                <c:pt idx="48">
                  <c:v>20.249040000000001</c:v>
                </c:pt>
                <c:pt idx="49">
                  <c:v>20.717759999999998</c:v>
                </c:pt>
                <c:pt idx="50">
                  <c:v>21.02646</c:v>
                </c:pt>
                <c:pt idx="51">
                  <c:v>21.28518</c:v>
                </c:pt>
                <c:pt idx="52">
                  <c:v>21.619499999999999</c:v>
                </c:pt>
                <c:pt idx="53">
                  <c:v>22.033200000000001</c:v>
                </c:pt>
                <c:pt idx="54">
                  <c:v>22.239840000000001</c:v>
                </c:pt>
                <c:pt idx="55">
                  <c:v>22.780799999999999</c:v>
                </c:pt>
                <c:pt idx="56">
                  <c:v>23.138639999999999</c:v>
                </c:pt>
                <c:pt idx="57">
                  <c:v>23.318819999999999</c:v>
                </c:pt>
                <c:pt idx="58">
                  <c:v>23.55612</c:v>
                </c:pt>
                <c:pt idx="59">
                  <c:v>23.930759999999999</c:v>
                </c:pt>
                <c:pt idx="60">
                  <c:v>24.138660000000002</c:v>
                </c:pt>
                <c:pt idx="61">
                  <c:v>24.189060000000001</c:v>
                </c:pt>
                <c:pt idx="62">
                  <c:v>24.556979999999999</c:v>
                </c:pt>
                <c:pt idx="63">
                  <c:v>24.691800000000001</c:v>
                </c:pt>
                <c:pt idx="64">
                  <c:v>24.905999999999999</c:v>
                </c:pt>
                <c:pt idx="65">
                  <c:v>25.055520000000001</c:v>
                </c:pt>
                <c:pt idx="66">
                  <c:v>24.995460000000001</c:v>
                </c:pt>
                <c:pt idx="67">
                  <c:v>24.812760000000001</c:v>
                </c:pt>
                <c:pt idx="68">
                  <c:v>25.066020000000002</c:v>
                </c:pt>
                <c:pt idx="69">
                  <c:v>25.239059999999998</c:v>
                </c:pt>
                <c:pt idx="70">
                  <c:v>25.19454</c:v>
                </c:pt>
                <c:pt idx="71">
                  <c:v>24.924479999999999</c:v>
                </c:pt>
                <c:pt idx="72">
                  <c:v>25.023599999999998</c:v>
                </c:pt>
                <c:pt idx="73">
                  <c:v>25.097940000000001</c:v>
                </c:pt>
                <c:pt idx="74">
                  <c:v>25.118939999999998</c:v>
                </c:pt>
                <c:pt idx="75">
                  <c:v>25.116</c:v>
                </c:pt>
                <c:pt idx="76">
                  <c:v>24.933720000000001</c:v>
                </c:pt>
                <c:pt idx="77">
                  <c:v>25.025279999999999</c:v>
                </c:pt>
                <c:pt idx="78">
                  <c:v>24.92952</c:v>
                </c:pt>
                <c:pt idx="79">
                  <c:v>24.756900000000002</c:v>
                </c:pt>
                <c:pt idx="80">
                  <c:v>24.703140000000001</c:v>
                </c:pt>
                <c:pt idx="81">
                  <c:v>24.69012</c:v>
                </c:pt>
                <c:pt idx="82">
                  <c:v>24.707339999999999</c:v>
                </c:pt>
                <c:pt idx="83">
                  <c:v>24.418379999999999</c:v>
                </c:pt>
                <c:pt idx="84">
                  <c:v>24.573779999999999</c:v>
                </c:pt>
                <c:pt idx="85">
                  <c:v>24.366720000000001</c:v>
                </c:pt>
                <c:pt idx="86">
                  <c:v>24.220980000000001</c:v>
                </c:pt>
                <c:pt idx="87">
                  <c:v>23.96604</c:v>
                </c:pt>
                <c:pt idx="88">
                  <c:v>24.012239999999998</c:v>
                </c:pt>
                <c:pt idx="89">
                  <c:v>23.73882</c:v>
                </c:pt>
                <c:pt idx="90">
                  <c:v>23.41836</c:v>
                </c:pt>
                <c:pt idx="91">
                  <c:v>23.30622</c:v>
                </c:pt>
                <c:pt idx="92">
                  <c:v>23.28228</c:v>
                </c:pt>
                <c:pt idx="93">
                  <c:v>23.063040000000001</c:v>
                </c:pt>
                <c:pt idx="94">
                  <c:v>22.78584</c:v>
                </c:pt>
                <c:pt idx="95">
                  <c:v>22.698060000000002</c:v>
                </c:pt>
                <c:pt idx="96">
                  <c:v>22.5078</c:v>
                </c:pt>
                <c:pt idx="97">
                  <c:v>22.480080000000001</c:v>
                </c:pt>
                <c:pt idx="98">
                  <c:v>21.999600000000001</c:v>
                </c:pt>
                <c:pt idx="99">
                  <c:v>21.807659999999998</c:v>
                </c:pt>
                <c:pt idx="100">
                  <c:v>21.843779999999999</c:v>
                </c:pt>
                <c:pt idx="101">
                  <c:v>21.651420000000002</c:v>
                </c:pt>
                <c:pt idx="102">
                  <c:v>20.876940000000001</c:v>
                </c:pt>
                <c:pt idx="103">
                  <c:v>20.326319999999999</c:v>
                </c:pt>
                <c:pt idx="104">
                  <c:v>19.982759999999999</c:v>
                </c:pt>
                <c:pt idx="105">
                  <c:v>19.66104</c:v>
                </c:pt>
                <c:pt idx="106">
                  <c:v>19.393080000000001</c:v>
                </c:pt>
                <c:pt idx="107">
                  <c:v>18.92352</c:v>
                </c:pt>
                <c:pt idx="108">
                  <c:v>18.778199999999998</c:v>
                </c:pt>
                <c:pt idx="109">
                  <c:v>18.644639999999999</c:v>
                </c:pt>
                <c:pt idx="110">
                  <c:v>17.977679999999999</c:v>
                </c:pt>
                <c:pt idx="111">
                  <c:v>17.354399999999998</c:v>
                </c:pt>
                <c:pt idx="112">
                  <c:v>16.962540000000001</c:v>
                </c:pt>
                <c:pt idx="113">
                  <c:v>16.507680000000001</c:v>
                </c:pt>
                <c:pt idx="114">
                  <c:v>16.253579999999999</c:v>
                </c:pt>
                <c:pt idx="115">
                  <c:v>16.149000000000001</c:v>
                </c:pt>
                <c:pt idx="116">
                  <c:v>15.8516399999999</c:v>
                </c:pt>
                <c:pt idx="117">
                  <c:v>15.0717</c:v>
                </c:pt>
                <c:pt idx="118">
                  <c:v>14.551740000000001</c:v>
                </c:pt>
                <c:pt idx="119">
                  <c:v>14.13888</c:v>
                </c:pt>
                <c:pt idx="120">
                  <c:v>13.38036</c:v>
                </c:pt>
                <c:pt idx="121">
                  <c:v>13.084680000000001</c:v>
                </c:pt>
                <c:pt idx="122">
                  <c:v>12.5433</c:v>
                </c:pt>
                <c:pt idx="123">
                  <c:v>11.775539999999999</c:v>
                </c:pt>
                <c:pt idx="124">
                  <c:v>11.335380000000001</c:v>
                </c:pt>
                <c:pt idx="125">
                  <c:v>10.87926</c:v>
                </c:pt>
                <c:pt idx="126">
                  <c:v>10.513019999999999</c:v>
                </c:pt>
                <c:pt idx="127">
                  <c:v>9.9703800000000005</c:v>
                </c:pt>
                <c:pt idx="128">
                  <c:v>9.3424800000000001</c:v>
                </c:pt>
                <c:pt idx="129">
                  <c:v>8.8166399999999996</c:v>
                </c:pt>
                <c:pt idx="130">
                  <c:v>7.9921800000000003</c:v>
                </c:pt>
                <c:pt idx="131">
                  <c:v>7.2240000000000002</c:v>
                </c:pt>
                <c:pt idx="132">
                  <c:v>6.7930799999999998</c:v>
                </c:pt>
                <c:pt idx="133">
                  <c:v>6.3776999999999999</c:v>
                </c:pt>
                <c:pt idx="134">
                  <c:v>5.8409399999999998</c:v>
                </c:pt>
                <c:pt idx="135">
                  <c:v>5.2915799999999997</c:v>
                </c:pt>
                <c:pt idx="136">
                  <c:v>4.7623800000000003</c:v>
                </c:pt>
                <c:pt idx="137">
                  <c:v>4.2449399999999997</c:v>
                </c:pt>
                <c:pt idx="138">
                  <c:v>3.7006199999999998</c:v>
                </c:pt>
                <c:pt idx="139">
                  <c:v>3.26634</c:v>
                </c:pt>
                <c:pt idx="140">
                  <c:v>2.8270200000000001</c:v>
                </c:pt>
                <c:pt idx="141">
                  <c:v>2.1537600000000001</c:v>
                </c:pt>
                <c:pt idx="142">
                  <c:v>1.9168799999999999</c:v>
                </c:pt>
                <c:pt idx="143">
                  <c:v>1.7807999999999999</c:v>
                </c:pt>
                <c:pt idx="144">
                  <c:v>1.4859599999999999</c:v>
                </c:pt>
              </c:numCache>
            </c:numRef>
          </c:yVal>
          <c:smooth val="0"/>
          <c:extLst>
            <c:ext xmlns:c16="http://schemas.microsoft.com/office/drawing/2014/chart" uri="{C3380CC4-5D6E-409C-BE32-E72D297353CC}">
              <c16:uniqueId val="{00000002-C08F-4B8D-9B8E-0B96132C622C}"/>
            </c:ext>
          </c:extLst>
        </c:ser>
        <c:dLbls>
          <c:showLegendKey val="0"/>
          <c:showVal val="0"/>
          <c:showCatName val="0"/>
          <c:showSerName val="0"/>
          <c:showPercent val="0"/>
          <c:showBubbleSize val="0"/>
        </c:dLbls>
        <c:axId val="588631272"/>
        <c:axId val="588631992"/>
      </c:scatterChart>
      <c:scatterChart>
        <c:scatterStyle val="lineMarker"/>
        <c:varyColors val="0"/>
        <c:ser>
          <c:idx val="6"/>
          <c:order val="3"/>
          <c:tx>
            <c:strRef>
              <c:f>Simulation_March!$F$2</c:f>
              <c:strCache>
                <c:ptCount val="1"/>
                <c:pt idx="0">
                  <c:v>Price </c:v>
                </c:pt>
              </c:strCache>
            </c:strRef>
          </c:tx>
          <c:spPr>
            <a:ln w="15875">
              <a:solidFill>
                <a:schemeClr val="accent6"/>
              </a:solidFill>
              <a:prstDash val="dash"/>
            </a:ln>
          </c:spPr>
          <c:marker>
            <c:symbol val="none"/>
          </c:marker>
          <c:xVal>
            <c:numRef>
              <c:f>Simulation_March!$A$3:$A$147</c:f>
              <c:numCache>
                <c:formatCode>m/d/yyyy\ h:mm</c:formatCode>
                <c:ptCount val="145"/>
                <c:pt idx="0">
                  <c:v>44641.25</c:v>
                </c:pt>
                <c:pt idx="1">
                  <c:v>44641.253472222219</c:v>
                </c:pt>
                <c:pt idx="2">
                  <c:v>44641.256944444445</c:v>
                </c:pt>
                <c:pt idx="3">
                  <c:v>44641.260416666664</c:v>
                </c:pt>
                <c:pt idx="4">
                  <c:v>44641.263888888891</c:v>
                </c:pt>
                <c:pt idx="5">
                  <c:v>44641.267361111109</c:v>
                </c:pt>
                <c:pt idx="6">
                  <c:v>44641.270833333336</c:v>
                </c:pt>
                <c:pt idx="7">
                  <c:v>44641.274305555555</c:v>
                </c:pt>
                <c:pt idx="8">
                  <c:v>44641.277777777781</c:v>
                </c:pt>
                <c:pt idx="9">
                  <c:v>44641.28125</c:v>
                </c:pt>
                <c:pt idx="10">
                  <c:v>44641.284722222219</c:v>
                </c:pt>
                <c:pt idx="11">
                  <c:v>44641.288194444445</c:v>
                </c:pt>
                <c:pt idx="12">
                  <c:v>44641.291666666664</c:v>
                </c:pt>
                <c:pt idx="13">
                  <c:v>44641.295138888891</c:v>
                </c:pt>
                <c:pt idx="14">
                  <c:v>44641.298611111109</c:v>
                </c:pt>
                <c:pt idx="15">
                  <c:v>44641.302083333336</c:v>
                </c:pt>
                <c:pt idx="16">
                  <c:v>44641.305555555555</c:v>
                </c:pt>
                <c:pt idx="17">
                  <c:v>44641.309027777781</c:v>
                </c:pt>
                <c:pt idx="18">
                  <c:v>44641.3125</c:v>
                </c:pt>
                <c:pt idx="19">
                  <c:v>44641.315972222219</c:v>
                </c:pt>
                <c:pt idx="20">
                  <c:v>44641.319444444445</c:v>
                </c:pt>
                <c:pt idx="21">
                  <c:v>44641.322916666664</c:v>
                </c:pt>
                <c:pt idx="22">
                  <c:v>44641.326388888891</c:v>
                </c:pt>
                <c:pt idx="23">
                  <c:v>44641.329861111109</c:v>
                </c:pt>
                <c:pt idx="24">
                  <c:v>44641.333333333336</c:v>
                </c:pt>
                <c:pt idx="25">
                  <c:v>44641.336805555555</c:v>
                </c:pt>
                <c:pt idx="26">
                  <c:v>44641.340277777781</c:v>
                </c:pt>
                <c:pt idx="27">
                  <c:v>44641.34375</c:v>
                </c:pt>
                <c:pt idx="28">
                  <c:v>44641.347222222219</c:v>
                </c:pt>
                <c:pt idx="29">
                  <c:v>44641.350694444445</c:v>
                </c:pt>
                <c:pt idx="30">
                  <c:v>44641.354166666664</c:v>
                </c:pt>
                <c:pt idx="31">
                  <c:v>44641.357638888891</c:v>
                </c:pt>
                <c:pt idx="32">
                  <c:v>44641.361111111109</c:v>
                </c:pt>
                <c:pt idx="33">
                  <c:v>44641.364583333336</c:v>
                </c:pt>
                <c:pt idx="34">
                  <c:v>44641.368055555555</c:v>
                </c:pt>
                <c:pt idx="35">
                  <c:v>44641.371527777781</c:v>
                </c:pt>
                <c:pt idx="36">
                  <c:v>44641.375</c:v>
                </c:pt>
                <c:pt idx="37">
                  <c:v>44641.378472222219</c:v>
                </c:pt>
                <c:pt idx="38">
                  <c:v>44641.381944444445</c:v>
                </c:pt>
                <c:pt idx="39">
                  <c:v>44641.385416666664</c:v>
                </c:pt>
                <c:pt idx="40">
                  <c:v>44641.388888888891</c:v>
                </c:pt>
                <c:pt idx="41">
                  <c:v>44641.392361111109</c:v>
                </c:pt>
                <c:pt idx="42">
                  <c:v>44641.395833333336</c:v>
                </c:pt>
                <c:pt idx="43">
                  <c:v>44641.399305555555</c:v>
                </c:pt>
                <c:pt idx="44">
                  <c:v>44641.402777777781</c:v>
                </c:pt>
                <c:pt idx="45">
                  <c:v>44641.40625</c:v>
                </c:pt>
                <c:pt idx="46">
                  <c:v>44641.409722222219</c:v>
                </c:pt>
                <c:pt idx="47">
                  <c:v>44641.413194444445</c:v>
                </c:pt>
                <c:pt idx="48">
                  <c:v>44641.416666666664</c:v>
                </c:pt>
                <c:pt idx="49">
                  <c:v>44641.420138888891</c:v>
                </c:pt>
                <c:pt idx="50">
                  <c:v>44641.423611111109</c:v>
                </c:pt>
                <c:pt idx="51">
                  <c:v>44641.427083333336</c:v>
                </c:pt>
                <c:pt idx="52">
                  <c:v>44641.430555555555</c:v>
                </c:pt>
                <c:pt idx="53">
                  <c:v>44641.434027777781</c:v>
                </c:pt>
                <c:pt idx="54">
                  <c:v>44641.4375</c:v>
                </c:pt>
                <c:pt idx="55">
                  <c:v>44641.440972222219</c:v>
                </c:pt>
                <c:pt idx="56">
                  <c:v>44641.444444444445</c:v>
                </c:pt>
                <c:pt idx="57">
                  <c:v>44641.447916666664</c:v>
                </c:pt>
                <c:pt idx="58">
                  <c:v>44641.451388888891</c:v>
                </c:pt>
                <c:pt idx="59">
                  <c:v>44641.454861111109</c:v>
                </c:pt>
                <c:pt idx="60">
                  <c:v>44641.458333333336</c:v>
                </c:pt>
                <c:pt idx="61">
                  <c:v>44641.461805555555</c:v>
                </c:pt>
                <c:pt idx="62">
                  <c:v>44641.465277777781</c:v>
                </c:pt>
                <c:pt idx="63">
                  <c:v>44641.46875</c:v>
                </c:pt>
                <c:pt idx="64">
                  <c:v>44641.472222222219</c:v>
                </c:pt>
                <c:pt idx="65">
                  <c:v>44641.475694444445</c:v>
                </c:pt>
                <c:pt idx="66">
                  <c:v>44641.479166666664</c:v>
                </c:pt>
                <c:pt idx="67">
                  <c:v>44641.482638888891</c:v>
                </c:pt>
                <c:pt idx="68">
                  <c:v>44641.486111111109</c:v>
                </c:pt>
                <c:pt idx="69">
                  <c:v>44641.489583333336</c:v>
                </c:pt>
                <c:pt idx="70">
                  <c:v>44641.493055555555</c:v>
                </c:pt>
                <c:pt idx="71">
                  <c:v>44641.496527777781</c:v>
                </c:pt>
                <c:pt idx="72">
                  <c:v>44641.5</c:v>
                </c:pt>
                <c:pt idx="73">
                  <c:v>44641.503472222219</c:v>
                </c:pt>
                <c:pt idx="74">
                  <c:v>44641.506944444445</c:v>
                </c:pt>
                <c:pt idx="75">
                  <c:v>44641.510416666664</c:v>
                </c:pt>
                <c:pt idx="76">
                  <c:v>44641.513888888891</c:v>
                </c:pt>
                <c:pt idx="77">
                  <c:v>44641.517361111109</c:v>
                </c:pt>
                <c:pt idx="78">
                  <c:v>44641.520833333336</c:v>
                </c:pt>
                <c:pt idx="79">
                  <c:v>44641.524305555555</c:v>
                </c:pt>
                <c:pt idx="80">
                  <c:v>44641.527777777781</c:v>
                </c:pt>
                <c:pt idx="81">
                  <c:v>44641.53125</c:v>
                </c:pt>
                <c:pt idx="82">
                  <c:v>44641.534722222219</c:v>
                </c:pt>
                <c:pt idx="83">
                  <c:v>44641.538194444445</c:v>
                </c:pt>
                <c:pt idx="84">
                  <c:v>44641.541666666664</c:v>
                </c:pt>
                <c:pt idx="85">
                  <c:v>44641.545138888891</c:v>
                </c:pt>
                <c:pt idx="86">
                  <c:v>44641.548611111109</c:v>
                </c:pt>
                <c:pt idx="87">
                  <c:v>44641.552083333336</c:v>
                </c:pt>
                <c:pt idx="88">
                  <c:v>44641.555555555555</c:v>
                </c:pt>
                <c:pt idx="89">
                  <c:v>44641.559027777781</c:v>
                </c:pt>
                <c:pt idx="90">
                  <c:v>44641.5625</c:v>
                </c:pt>
                <c:pt idx="91">
                  <c:v>44641.565972222219</c:v>
                </c:pt>
                <c:pt idx="92">
                  <c:v>44641.569444444445</c:v>
                </c:pt>
                <c:pt idx="93">
                  <c:v>44641.572916666664</c:v>
                </c:pt>
                <c:pt idx="94">
                  <c:v>44641.576388888891</c:v>
                </c:pt>
                <c:pt idx="95">
                  <c:v>44641.579861111109</c:v>
                </c:pt>
                <c:pt idx="96">
                  <c:v>44641.583333333336</c:v>
                </c:pt>
                <c:pt idx="97">
                  <c:v>44641.586805555555</c:v>
                </c:pt>
                <c:pt idx="98">
                  <c:v>44641.590277777781</c:v>
                </c:pt>
                <c:pt idx="99">
                  <c:v>44641.59375</c:v>
                </c:pt>
                <c:pt idx="100">
                  <c:v>44641.597222222219</c:v>
                </c:pt>
                <c:pt idx="101">
                  <c:v>44641.600694444445</c:v>
                </c:pt>
                <c:pt idx="102">
                  <c:v>44641.604166666664</c:v>
                </c:pt>
                <c:pt idx="103">
                  <c:v>44641.607638888891</c:v>
                </c:pt>
                <c:pt idx="104">
                  <c:v>44641.611111111109</c:v>
                </c:pt>
                <c:pt idx="105">
                  <c:v>44641.614583333336</c:v>
                </c:pt>
                <c:pt idx="106">
                  <c:v>44641.618055555555</c:v>
                </c:pt>
                <c:pt idx="107">
                  <c:v>44641.621527777781</c:v>
                </c:pt>
                <c:pt idx="108">
                  <c:v>44641.625</c:v>
                </c:pt>
                <c:pt idx="109">
                  <c:v>44641.628472222219</c:v>
                </c:pt>
                <c:pt idx="110">
                  <c:v>44641.631944444445</c:v>
                </c:pt>
                <c:pt idx="111">
                  <c:v>44641.635416666664</c:v>
                </c:pt>
                <c:pt idx="112">
                  <c:v>44641.638888888891</c:v>
                </c:pt>
                <c:pt idx="113">
                  <c:v>44641.642361111109</c:v>
                </c:pt>
                <c:pt idx="114">
                  <c:v>44641.645833333336</c:v>
                </c:pt>
                <c:pt idx="115">
                  <c:v>44641.649305555555</c:v>
                </c:pt>
                <c:pt idx="116">
                  <c:v>44641.652777777781</c:v>
                </c:pt>
                <c:pt idx="117">
                  <c:v>44641.65625</c:v>
                </c:pt>
                <c:pt idx="118">
                  <c:v>44641.659722222219</c:v>
                </c:pt>
                <c:pt idx="119">
                  <c:v>44641.663194444445</c:v>
                </c:pt>
                <c:pt idx="120">
                  <c:v>44641.666666666664</c:v>
                </c:pt>
                <c:pt idx="121">
                  <c:v>44641.670138888891</c:v>
                </c:pt>
                <c:pt idx="122">
                  <c:v>44641.673611111109</c:v>
                </c:pt>
                <c:pt idx="123">
                  <c:v>44641.677083333336</c:v>
                </c:pt>
                <c:pt idx="124">
                  <c:v>44641.680555555555</c:v>
                </c:pt>
                <c:pt idx="125">
                  <c:v>44641.684027777781</c:v>
                </c:pt>
                <c:pt idx="126">
                  <c:v>44641.6875</c:v>
                </c:pt>
                <c:pt idx="127">
                  <c:v>44641.690972222219</c:v>
                </c:pt>
                <c:pt idx="128">
                  <c:v>44641.694444444445</c:v>
                </c:pt>
                <c:pt idx="129">
                  <c:v>44641.697916666664</c:v>
                </c:pt>
                <c:pt idx="130">
                  <c:v>44641.701388888891</c:v>
                </c:pt>
                <c:pt idx="131">
                  <c:v>44641.704861111109</c:v>
                </c:pt>
                <c:pt idx="132">
                  <c:v>44641.708333333336</c:v>
                </c:pt>
                <c:pt idx="133">
                  <c:v>44641.711805555555</c:v>
                </c:pt>
                <c:pt idx="134">
                  <c:v>44641.715277777781</c:v>
                </c:pt>
                <c:pt idx="135">
                  <c:v>44641.71875</c:v>
                </c:pt>
                <c:pt idx="136">
                  <c:v>44641.722222222219</c:v>
                </c:pt>
                <c:pt idx="137">
                  <c:v>44641.725694444445</c:v>
                </c:pt>
                <c:pt idx="138">
                  <c:v>44641.729166666664</c:v>
                </c:pt>
                <c:pt idx="139">
                  <c:v>44641.732638888891</c:v>
                </c:pt>
                <c:pt idx="140">
                  <c:v>44641.736111111109</c:v>
                </c:pt>
                <c:pt idx="141">
                  <c:v>44641.739583333336</c:v>
                </c:pt>
                <c:pt idx="142">
                  <c:v>44641.743055555555</c:v>
                </c:pt>
                <c:pt idx="143">
                  <c:v>44641.746527777781</c:v>
                </c:pt>
                <c:pt idx="144">
                  <c:v>44641.75</c:v>
                </c:pt>
              </c:numCache>
            </c:numRef>
          </c:xVal>
          <c:yVal>
            <c:numRef>
              <c:f>Simulation_March!$F$3:$F$147</c:f>
              <c:numCache>
                <c:formatCode>General</c:formatCode>
                <c:ptCount val="145"/>
                <c:pt idx="0">
                  <c:v>0.18684999999999999</c:v>
                </c:pt>
                <c:pt idx="1">
                  <c:v>0.18684999999999999</c:v>
                </c:pt>
                <c:pt idx="2">
                  <c:v>0.18684999999999999</c:v>
                </c:pt>
                <c:pt idx="3">
                  <c:v>0.18684999999999999</c:v>
                </c:pt>
                <c:pt idx="4">
                  <c:v>0.18684999999999999</c:v>
                </c:pt>
                <c:pt idx="5">
                  <c:v>0.18684999999999999</c:v>
                </c:pt>
                <c:pt idx="6">
                  <c:v>0.18684999999999999</c:v>
                </c:pt>
                <c:pt idx="7">
                  <c:v>0.18684999999999999</c:v>
                </c:pt>
                <c:pt idx="8">
                  <c:v>0.18684999999999999</c:v>
                </c:pt>
                <c:pt idx="9">
                  <c:v>0.18684999999999999</c:v>
                </c:pt>
                <c:pt idx="10">
                  <c:v>0.18684999999999999</c:v>
                </c:pt>
                <c:pt idx="11">
                  <c:v>0.18684999999999999</c:v>
                </c:pt>
                <c:pt idx="12">
                  <c:v>0.26400000000000001</c:v>
                </c:pt>
                <c:pt idx="13">
                  <c:v>0.26400000000000001</c:v>
                </c:pt>
                <c:pt idx="14">
                  <c:v>0.26400000000000001</c:v>
                </c:pt>
                <c:pt idx="15">
                  <c:v>0.26400000000000001</c:v>
                </c:pt>
                <c:pt idx="16">
                  <c:v>0.26400000000000001</c:v>
                </c:pt>
                <c:pt idx="17">
                  <c:v>0.26400000000000001</c:v>
                </c:pt>
                <c:pt idx="18">
                  <c:v>0.26400000000000001</c:v>
                </c:pt>
                <c:pt idx="19">
                  <c:v>0.26400000000000001</c:v>
                </c:pt>
                <c:pt idx="20">
                  <c:v>0.26400000000000001</c:v>
                </c:pt>
                <c:pt idx="21">
                  <c:v>0.26400000000000001</c:v>
                </c:pt>
                <c:pt idx="22">
                  <c:v>0.26400000000000001</c:v>
                </c:pt>
                <c:pt idx="23">
                  <c:v>0.26400000000000001</c:v>
                </c:pt>
                <c:pt idx="24">
                  <c:v>0.28799999999999998</c:v>
                </c:pt>
                <c:pt idx="25">
                  <c:v>0.28799999999999998</c:v>
                </c:pt>
                <c:pt idx="26">
                  <c:v>0.28799999999999998</c:v>
                </c:pt>
                <c:pt idx="27">
                  <c:v>0.28799999999999998</c:v>
                </c:pt>
                <c:pt idx="28">
                  <c:v>0.28799999999999998</c:v>
                </c:pt>
                <c:pt idx="29">
                  <c:v>0.28799999999999998</c:v>
                </c:pt>
                <c:pt idx="30">
                  <c:v>0.28799999999999998</c:v>
                </c:pt>
                <c:pt idx="31">
                  <c:v>0.28799999999999998</c:v>
                </c:pt>
                <c:pt idx="32">
                  <c:v>0.28799999999999998</c:v>
                </c:pt>
                <c:pt idx="33">
                  <c:v>0.28799999999999998</c:v>
                </c:pt>
                <c:pt idx="34">
                  <c:v>0.28799999999999998</c:v>
                </c:pt>
                <c:pt idx="35">
                  <c:v>0.28799999999999998</c:v>
                </c:pt>
                <c:pt idx="36">
                  <c:v>0.26841999999999999</c:v>
                </c:pt>
                <c:pt idx="37">
                  <c:v>0.26841999999999999</c:v>
                </c:pt>
                <c:pt idx="38">
                  <c:v>0.26841999999999999</c:v>
                </c:pt>
                <c:pt idx="39">
                  <c:v>0.26841999999999999</c:v>
                </c:pt>
                <c:pt idx="40">
                  <c:v>0.26841999999999999</c:v>
                </c:pt>
                <c:pt idx="41">
                  <c:v>0.26841999999999999</c:v>
                </c:pt>
                <c:pt idx="42">
                  <c:v>0.26841999999999999</c:v>
                </c:pt>
                <c:pt idx="43">
                  <c:v>0.26841999999999999</c:v>
                </c:pt>
                <c:pt idx="44">
                  <c:v>0.26841999999999999</c:v>
                </c:pt>
                <c:pt idx="45">
                  <c:v>0.26841999999999999</c:v>
                </c:pt>
                <c:pt idx="46">
                  <c:v>0.26841999999999999</c:v>
                </c:pt>
                <c:pt idx="47">
                  <c:v>0.26841999999999999</c:v>
                </c:pt>
                <c:pt idx="48">
                  <c:v>0.21029</c:v>
                </c:pt>
                <c:pt idx="49">
                  <c:v>0.21029</c:v>
                </c:pt>
                <c:pt idx="50">
                  <c:v>0.21029</c:v>
                </c:pt>
                <c:pt idx="51">
                  <c:v>0.21029</c:v>
                </c:pt>
                <c:pt idx="52">
                  <c:v>0.21029</c:v>
                </c:pt>
                <c:pt idx="53">
                  <c:v>0.21029</c:v>
                </c:pt>
                <c:pt idx="54">
                  <c:v>0.21029</c:v>
                </c:pt>
                <c:pt idx="55">
                  <c:v>0.21029</c:v>
                </c:pt>
                <c:pt idx="56">
                  <c:v>0.21029</c:v>
                </c:pt>
                <c:pt idx="57">
                  <c:v>0.21029</c:v>
                </c:pt>
                <c:pt idx="58">
                  <c:v>0.21029</c:v>
                </c:pt>
                <c:pt idx="59">
                  <c:v>0.21029</c:v>
                </c:pt>
                <c:pt idx="60">
                  <c:v>0.1928</c:v>
                </c:pt>
                <c:pt idx="61">
                  <c:v>0.1928</c:v>
                </c:pt>
                <c:pt idx="62">
                  <c:v>0.1928</c:v>
                </c:pt>
                <c:pt idx="63">
                  <c:v>0.1928</c:v>
                </c:pt>
                <c:pt idx="64">
                  <c:v>0.1928</c:v>
                </c:pt>
                <c:pt idx="65">
                  <c:v>0.1928</c:v>
                </c:pt>
                <c:pt idx="66">
                  <c:v>0.1928</c:v>
                </c:pt>
                <c:pt idx="67">
                  <c:v>0.1928</c:v>
                </c:pt>
                <c:pt idx="68">
                  <c:v>0.1928</c:v>
                </c:pt>
                <c:pt idx="69">
                  <c:v>0.1928</c:v>
                </c:pt>
                <c:pt idx="70">
                  <c:v>0.1928</c:v>
                </c:pt>
                <c:pt idx="71">
                  <c:v>0.1928</c:v>
                </c:pt>
                <c:pt idx="72">
                  <c:v>0.17449999999999999</c:v>
                </c:pt>
                <c:pt idx="73">
                  <c:v>0.17449999999999999</c:v>
                </c:pt>
                <c:pt idx="74">
                  <c:v>0.17449999999999999</c:v>
                </c:pt>
                <c:pt idx="75">
                  <c:v>0.17449999999999999</c:v>
                </c:pt>
                <c:pt idx="76">
                  <c:v>0.17449999999999999</c:v>
                </c:pt>
                <c:pt idx="77">
                  <c:v>0.17449999999999999</c:v>
                </c:pt>
                <c:pt idx="78">
                  <c:v>0.17449999999999999</c:v>
                </c:pt>
                <c:pt idx="79">
                  <c:v>0.17449999999999999</c:v>
                </c:pt>
                <c:pt idx="80">
                  <c:v>0.17449999999999999</c:v>
                </c:pt>
                <c:pt idx="81">
                  <c:v>0.17449999999999999</c:v>
                </c:pt>
                <c:pt idx="82">
                  <c:v>0.17449999999999999</c:v>
                </c:pt>
                <c:pt idx="83">
                  <c:v>0.17449999999999999</c:v>
                </c:pt>
                <c:pt idx="84">
                  <c:v>0.15698999999999999</c:v>
                </c:pt>
                <c:pt idx="85">
                  <c:v>0.15698999999999999</c:v>
                </c:pt>
                <c:pt idx="86">
                  <c:v>0.15698999999999999</c:v>
                </c:pt>
                <c:pt idx="87">
                  <c:v>0.15698999999999999</c:v>
                </c:pt>
                <c:pt idx="88">
                  <c:v>0.15698999999999999</c:v>
                </c:pt>
                <c:pt idx="89">
                  <c:v>0.15698999999999999</c:v>
                </c:pt>
                <c:pt idx="90">
                  <c:v>0.15698999999999999</c:v>
                </c:pt>
                <c:pt idx="91">
                  <c:v>0.15698999999999999</c:v>
                </c:pt>
                <c:pt idx="92">
                  <c:v>0.15698999999999999</c:v>
                </c:pt>
                <c:pt idx="93">
                  <c:v>0.15698999999999999</c:v>
                </c:pt>
                <c:pt idx="94">
                  <c:v>0.15698999999999999</c:v>
                </c:pt>
                <c:pt idx="95">
                  <c:v>0.15698999999999999</c:v>
                </c:pt>
                <c:pt idx="96">
                  <c:v>0.15</c:v>
                </c:pt>
                <c:pt idx="97">
                  <c:v>0.15</c:v>
                </c:pt>
                <c:pt idx="98">
                  <c:v>0.15</c:v>
                </c:pt>
                <c:pt idx="99">
                  <c:v>0.15</c:v>
                </c:pt>
                <c:pt idx="100">
                  <c:v>0.15</c:v>
                </c:pt>
                <c:pt idx="101">
                  <c:v>0.15</c:v>
                </c:pt>
                <c:pt idx="102">
                  <c:v>0.15</c:v>
                </c:pt>
                <c:pt idx="103">
                  <c:v>0.15</c:v>
                </c:pt>
                <c:pt idx="104">
                  <c:v>0.15</c:v>
                </c:pt>
                <c:pt idx="105">
                  <c:v>0.15</c:v>
                </c:pt>
                <c:pt idx="106">
                  <c:v>0.15</c:v>
                </c:pt>
                <c:pt idx="107">
                  <c:v>0.15</c:v>
                </c:pt>
                <c:pt idx="108">
                  <c:v>0.15071000000000001</c:v>
                </c:pt>
                <c:pt idx="109">
                  <c:v>0.15071000000000001</c:v>
                </c:pt>
                <c:pt idx="110">
                  <c:v>0.15071000000000001</c:v>
                </c:pt>
                <c:pt idx="111">
                  <c:v>0.15071000000000001</c:v>
                </c:pt>
                <c:pt idx="112">
                  <c:v>0.15071000000000001</c:v>
                </c:pt>
                <c:pt idx="113">
                  <c:v>0.15071000000000001</c:v>
                </c:pt>
                <c:pt idx="114">
                  <c:v>0.15071000000000001</c:v>
                </c:pt>
                <c:pt idx="115">
                  <c:v>0.15071000000000001</c:v>
                </c:pt>
                <c:pt idx="116">
                  <c:v>0.15071000000000001</c:v>
                </c:pt>
                <c:pt idx="117">
                  <c:v>0.15071000000000001</c:v>
                </c:pt>
                <c:pt idx="118">
                  <c:v>0.15071000000000001</c:v>
                </c:pt>
                <c:pt idx="119">
                  <c:v>0.15071000000000001</c:v>
                </c:pt>
                <c:pt idx="120">
                  <c:v>0.21121000000000001</c:v>
                </c:pt>
                <c:pt idx="121">
                  <c:v>0.21121000000000001</c:v>
                </c:pt>
                <c:pt idx="122">
                  <c:v>0.21121000000000001</c:v>
                </c:pt>
                <c:pt idx="123">
                  <c:v>0.21121000000000001</c:v>
                </c:pt>
                <c:pt idx="124">
                  <c:v>0.21121000000000001</c:v>
                </c:pt>
                <c:pt idx="125">
                  <c:v>0.21121000000000001</c:v>
                </c:pt>
                <c:pt idx="126">
                  <c:v>0.21121000000000001</c:v>
                </c:pt>
                <c:pt idx="127">
                  <c:v>0.21121000000000001</c:v>
                </c:pt>
                <c:pt idx="128">
                  <c:v>0.21121000000000001</c:v>
                </c:pt>
                <c:pt idx="129">
                  <c:v>0.21121000000000001</c:v>
                </c:pt>
                <c:pt idx="130">
                  <c:v>0.21121000000000001</c:v>
                </c:pt>
                <c:pt idx="131">
                  <c:v>0.21121000000000001</c:v>
                </c:pt>
                <c:pt idx="132">
                  <c:v>0.23230000000000001</c:v>
                </c:pt>
                <c:pt idx="133">
                  <c:v>0.23230000000000001</c:v>
                </c:pt>
                <c:pt idx="134">
                  <c:v>0.23230000000000001</c:v>
                </c:pt>
                <c:pt idx="135">
                  <c:v>0.23230000000000001</c:v>
                </c:pt>
                <c:pt idx="136">
                  <c:v>0.23230000000000001</c:v>
                </c:pt>
                <c:pt idx="137">
                  <c:v>0.23230000000000001</c:v>
                </c:pt>
                <c:pt idx="138">
                  <c:v>0.23230000000000001</c:v>
                </c:pt>
                <c:pt idx="139">
                  <c:v>0.23230000000000001</c:v>
                </c:pt>
                <c:pt idx="140">
                  <c:v>0.23230000000000001</c:v>
                </c:pt>
                <c:pt idx="141">
                  <c:v>0.23230000000000001</c:v>
                </c:pt>
                <c:pt idx="142">
                  <c:v>0.23230000000000001</c:v>
                </c:pt>
                <c:pt idx="143">
                  <c:v>0.23230000000000001</c:v>
                </c:pt>
                <c:pt idx="144">
                  <c:v>0.25819999999999999</c:v>
                </c:pt>
              </c:numCache>
            </c:numRef>
          </c:yVal>
          <c:smooth val="0"/>
          <c:extLst>
            <c:ext xmlns:c16="http://schemas.microsoft.com/office/drawing/2014/chart" uri="{C3380CC4-5D6E-409C-BE32-E72D297353CC}">
              <c16:uniqueId val="{00000003-C08F-4B8D-9B8E-0B96132C622C}"/>
            </c:ext>
          </c:extLst>
        </c:ser>
        <c:dLbls>
          <c:showLegendKey val="0"/>
          <c:showVal val="0"/>
          <c:showCatName val="0"/>
          <c:showSerName val="0"/>
          <c:showPercent val="0"/>
          <c:showBubbleSize val="0"/>
        </c:dLbls>
        <c:axId val="684267160"/>
        <c:axId val="684266080"/>
      </c:scatterChart>
      <c:valAx>
        <c:axId val="588631272"/>
        <c:scaling>
          <c:orientation val="minMax"/>
          <c:max val="44641.75"/>
          <c:min val="44641.25"/>
        </c:scaling>
        <c:delete val="0"/>
        <c:axPos val="b"/>
        <c:majorGridlines>
          <c:spPr>
            <a:ln w="9525" cap="flat" cmpd="sng" algn="ctr">
              <a:solidFill>
                <a:schemeClr val="tx1">
                  <a:lumMod val="15000"/>
                  <a:lumOff val="85000"/>
                </a:schemeClr>
              </a:solidFill>
              <a:round/>
            </a:ln>
            <a:effectLst/>
          </c:spPr>
        </c:majorGridlines>
        <c:numFmt formatCode="m/d/yyyy\ h:mm"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8631992"/>
        <c:crosses val="autoZero"/>
        <c:crossBetween val="midCat"/>
      </c:valAx>
      <c:valAx>
        <c:axId val="588631992"/>
        <c:scaling>
          <c:orientation val="minMax"/>
        </c:scaling>
        <c:delete val="0"/>
        <c:axPos val="l"/>
        <c:majorGridlines>
          <c:spPr>
            <a:ln w="9525" cap="flat" cmpd="sng" algn="ctr">
              <a:solidFill>
                <a:schemeClr val="tx1">
                  <a:lumMod val="15000"/>
                  <a:lumOff val="85000"/>
                </a:schemeClr>
              </a:solidFill>
              <a:round/>
            </a:ln>
            <a:effectLst/>
          </c:spPr>
        </c:majorGridlines>
        <c:title>
          <c:tx>
            <c:rich>
              <a:bodyPr/>
              <a:lstStyle/>
              <a:p>
                <a:pPr>
                  <a:defRPr sz="1400" b="0"/>
                </a:pPr>
                <a:r>
                  <a:rPr lang="en-US" sz="1400" b="0"/>
                  <a:t>Power (kWh)</a:t>
                </a:r>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8631272"/>
        <c:crosses val="autoZero"/>
        <c:crossBetween val="midCat"/>
      </c:valAx>
      <c:valAx>
        <c:axId val="684266080"/>
        <c:scaling>
          <c:orientation val="minMax"/>
        </c:scaling>
        <c:delete val="0"/>
        <c:axPos val="r"/>
        <c:title>
          <c:tx>
            <c:rich>
              <a:bodyPr/>
              <a:lstStyle/>
              <a:p>
                <a:pPr>
                  <a:defRPr sz="1400" b="0"/>
                </a:pPr>
                <a:r>
                  <a:rPr lang="en-US" sz="1400" b="0"/>
                  <a:t>Price</a:t>
                </a:r>
                <a:r>
                  <a:rPr lang="en-US" sz="1400" b="0" baseline="0"/>
                  <a:t> (Euros)</a:t>
                </a:r>
                <a:endParaRPr lang="en-US" sz="1400" b="0"/>
              </a:p>
            </c:rich>
          </c:tx>
          <c:overlay val="0"/>
        </c:title>
        <c:numFmt formatCode="General" sourceLinked="1"/>
        <c:majorTickMark val="out"/>
        <c:minorTickMark val="none"/>
        <c:tickLblPos val="nextTo"/>
        <c:crossAx val="684267160"/>
        <c:crosses val="max"/>
        <c:crossBetween val="midCat"/>
      </c:valAx>
      <c:valAx>
        <c:axId val="684267160"/>
        <c:scaling>
          <c:orientation val="minMax"/>
        </c:scaling>
        <c:delete val="1"/>
        <c:axPos val="b"/>
        <c:numFmt formatCode="m/d/yyyy\ h:mm" sourceLinked="1"/>
        <c:majorTickMark val="out"/>
        <c:minorTickMark val="none"/>
        <c:tickLblPos val="nextTo"/>
        <c:crossAx val="684266080"/>
        <c:crosses val="autoZero"/>
        <c:crossBetween val="midCat"/>
      </c:valAx>
    </c:plotArea>
    <c:legend>
      <c:legendPos val="b"/>
      <c:overlay val="0"/>
      <c:txPr>
        <a:bodyPr/>
        <a:lstStyle/>
        <a:p>
          <a:pPr>
            <a:defRPr sz="1400"/>
          </a:pPr>
          <a:endParaRPr lang="en-US"/>
        </a:p>
      </c:txPr>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9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a:pPr>
            <a:r>
              <a:rPr lang="en-US" sz="1600"/>
              <a:t>Power</a:t>
            </a:r>
            <a:r>
              <a:rPr lang="en-US" sz="1600" baseline="0"/>
              <a:t> from the Grid (March)</a:t>
            </a:r>
          </a:p>
        </c:rich>
      </c:tx>
      <c:overlay val="0"/>
    </c:title>
    <c:autoTitleDeleted val="0"/>
    <c:plotArea>
      <c:layout/>
      <c:scatterChart>
        <c:scatterStyle val="lineMarker"/>
        <c:varyColors val="0"/>
        <c:ser>
          <c:idx val="0"/>
          <c:order val="0"/>
          <c:tx>
            <c:v>Current Capacity - controlled</c:v>
          </c:tx>
          <c:spPr>
            <a:ln w="19050">
              <a:solidFill>
                <a:schemeClr val="bg2">
                  <a:lumMod val="75000"/>
                </a:schemeClr>
              </a:solidFill>
            </a:ln>
          </c:spPr>
          <c:marker>
            <c:symbol val="none"/>
          </c:marker>
          <c:xVal>
            <c:numRef>
              <c:f>Simulation_March!$A$3:$A$147</c:f>
              <c:numCache>
                <c:formatCode>m/d/yyyy\ h:mm</c:formatCode>
                <c:ptCount val="145"/>
                <c:pt idx="0">
                  <c:v>44641.25</c:v>
                </c:pt>
                <c:pt idx="1">
                  <c:v>44641.253472222219</c:v>
                </c:pt>
                <c:pt idx="2">
                  <c:v>44641.256944444445</c:v>
                </c:pt>
                <c:pt idx="3">
                  <c:v>44641.260416666664</c:v>
                </c:pt>
                <c:pt idx="4">
                  <c:v>44641.263888888891</c:v>
                </c:pt>
                <c:pt idx="5">
                  <c:v>44641.267361111109</c:v>
                </c:pt>
                <c:pt idx="6">
                  <c:v>44641.270833333336</c:v>
                </c:pt>
                <c:pt idx="7">
                  <c:v>44641.274305555555</c:v>
                </c:pt>
                <c:pt idx="8">
                  <c:v>44641.277777777781</c:v>
                </c:pt>
                <c:pt idx="9">
                  <c:v>44641.28125</c:v>
                </c:pt>
                <c:pt idx="10">
                  <c:v>44641.284722222219</c:v>
                </c:pt>
                <c:pt idx="11">
                  <c:v>44641.288194444445</c:v>
                </c:pt>
                <c:pt idx="12">
                  <c:v>44641.291666666664</c:v>
                </c:pt>
                <c:pt idx="13">
                  <c:v>44641.295138888891</c:v>
                </c:pt>
                <c:pt idx="14">
                  <c:v>44641.298611111109</c:v>
                </c:pt>
                <c:pt idx="15">
                  <c:v>44641.302083333336</c:v>
                </c:pt>
                <c:pt idx="16">
                  <c:v>44641.305555555555</c:v>
                </c:pt>
                <c:pt idx="17">
                  <c:v>44641.309027777781</c:v>
                </c:pt>
                <c:pt idx="18">
                  <c:v>44641.3125</c:v>
                </c:pt>
                <c:pt idx="19">
                  <c:v>44641.315972222219</c:v>
                </c:pt>
                <c:pt idx="20">
                  <c:v>44641.319444444445</c:v>
                </c:pt>
                <c:pt idx="21">
                  <c:v>44641.322916666664</c:v>
                </c:pt>
                <c:pt idx="22">
                  <c:v>44641.326388888891</c:v>
                </c:pt>
                <c:pt idx="23">
                  <c:v>44641.329861111109</c:v>
                </c:pt>
                <c:pt idx="24">
                  <c:v>44641.333333333336</c:v>
                </c:pt>
                <c:pt idx="25">
                  <c:v>44641.336805555555</c:v>
                </c:pt>
                <c:pt idx="26">
                  <c:v>44641.340277777781</c:v>
                </c:pt>
                <c:pt idx="27">
                  <c:v>44641.34375</c:v>
                </c:pt>
                <c:pt idx="28">
                  <c:v>44641.347222222219</c:v>
                </c:pt>
                <c:pt idx="29">
                  <c:v>44641.350694444445</c:v>
                </c:pt>
                <c:pt idx="30">
                  <c:v>44641.354166666664</c:v>
                </c:pt>
                <c:pt idx="31">
                  <c:v>44641.357638888891</c:v>
                </c:pt>
                <c:pt idx="32">
                  <c:v>44641.361111111109</c:v>
                </c:pt>
                <c:pt idx="33">
                  <c:v>44641.364583333336</c:v>
                </c:pt>
                <c:pt idx="34">
                  <c:v>44641.368055555555</c:v>
                </c:pt>
                <c:pt idx="35">
                  <c:v>44641.371527777781</c:v>
                </c:pt>
                <c:pt idx="36">
                  <c:v>44641.375</c:v>
                </c:pt>
                <c:pt idx="37">
                  <c:v>44641.378472222219</c:v>
                </c:pt>
                <c:pt idx="38">
                  <c:v>44641.381944444445</c:v>
                </c:pt>
                <c:pt idx="39">
                  <c:v>44641.385416666664</c:v>
                </c:pt>
                <c:pt idx="40">
                  <c:v>44641.388888888891</c:v>
                </c:pt>
                <c:pt idx="41">
                  <c:v>44641.392361111109</c:v>
                </c:pt>
                <c:pt idx="42">
                  <c:v>44641.395833333336</c:v>
                </c:pt>
                <c:pt idx="43">
                  <c:v>44641.399305555555</c:v>
                </c:pt>
                <c:pt idx="44">
                  <c:v>44641.402777777781</c:v>
                </c:pt>
                <c:pt idx="45">
                  <c:v>44641.40625</c:v>
                </c:pt>
                <c:pt idx="46">
                  <c:v>44641.409722222219</c:v>
                </c:pt>
                <c:pt idx="47">
                  <c:v>44641.413194444445</c:v>
                </c:pt>
                <c:pt idx="48">
                  <c:v>44641.416666666664</c:v>
                </c:pt>
                <c:pt idx="49">
                  <c:v>44641.420138888891</c:v>
                </c:pt>
                <c:pt idx="50">
                  <c:v>44641.423611111109</c:v>
                </c:pt>
                <c:pt idx="51">
                  <c:v>44641.427083333336</c:v>
                </c:pt>
                <c:pt idx="52">
                  <c:v>44641.430555555555</c:v>
                </c:pt>
                <c:pt idx="53">
                  <c:v>44641.434027777781</c:v>
                </c:pt>
                <c:pt idx="54">
                  <c:v>44641.4375</c:v>
                </c:pt>
                <c:pt idx="55">
                  <c:v>44641.440972222219</c:v>
                </c:pt>
                <c:pt idx="56">
                  <c:v>44641.444444444445</c:v>
                </c:pt>
                <c:pt idx="57">
                  <c:v>44641.447916666664</c:v>
                </c:pt>
                <c:pt idx="58">
                  <c:v>44641.451388888891</c:v>
                </c:pt>
                <c:pt idx="59">
                  <c:v>44641.454861111109</c:v>
                </c:pt>
                <c:pt idx="60">
                  <c:v>44641.458333333336</c:v>
                </c:pt>
                <c:pt idx="61">
                  <c:v>44641.461805555555</c:v>
                </c:pt>
                <c:pt idx="62">
                  <c:v>44641.465277777781</c:v>
                </c:pt>
                <c:pt idx="63">
                  <c:v>44641.46875</c:v>
                </c:pt>
                <c:pt idx="64">
                  <c:v>44641.472222222219</c:v>
                </c:pt>
                <c:pt idx="65">
                  <c:v>44641.475694444445</c:v>
                </c:pt>
                <c:pt idx="66">
                  <c:v>44641.479166666664</c:v>
                </c:pt>
                <c:pt idx="67">
                  <c:v>44641.482638888891</c:v>
                </c:pt>
                <c:pt idx="68">
                  <c:v>44641.486111111109</c:v>
                </c:pt>
                <c:pt idx="69">
                  <c:v>44641.489583333336</c:v>
                </c:pt>
                <c:pt idx="70">
                  <c:v>44641.493055555555</c:v>
                </c:pt>
                <c:pt idx="71">
                  <c:v>44641.496527777781</c:v>
                </c:pt>
                <c:pt idx="72">
                  <c:v>44641.5</c:v>
                </c:pt>
                <c:pt idx="73">
                  <c:v>44641.503472222219</c:v>
                </c:pt>
                <c:pt idx="74">
                  <c:v>44641.506944444445</c:v>
                </c:pt>
                <c:pt idx="75">
                  <c:v>44641.510416666664</c:v>
                </c:pt>
                <c:pt idx="76">
                  <c:v>44641.513888888891</c:v>
                </c:pt>
                <c:pt idx="77">
                  <c:v>44641.517361111109</c:v>
                </c:pt>
                <c:pt idx="78">
                  <c:v>44641.520833333336</c:v>
                </c:pt>
                <c:pt idx="79">
                  <c:v>44641.524305555555</c:v>
                </c:pt>
                <c:pt idx="80">
                  <c:v>44641.527777777781</c:v>
                </c:pt>
                <c:pt idx="81">
                  <c:v>44641.53125</c:v>
                </c:pt>
                <c:pt idx="82">
                  <c:v>44641.534722222219</c:v>
                </c:pt>
                <c:pt idx="83">
                  <c:v>44641.538194444445</c:v>
                </c:pt>
                <c:pt idx="84">
                  <c:v>44641.541666666664</c:v>
                </c:pt>
                <c:pt idx="85">
                  <c:v>44641.545138888891</c:v>
                </c:pt>
                <c:pt idx="86">
                  <c:v>44641.548611111109</c:v>
                </c:pt>
                <c:pt idx="87">
                  <c:v>44641.552083333336</c:v>
                </c:pt>
                <c:pt idx="88">
                  <c:v>44641.555555555555</c:v>
                </c:pt>
                <c:pt idx="89">
                  <c:v>44641.559027777781</c:v>
                </c:pt>
                <c:pt idx="90">
                  <c:v>44641.5625</c:v>
                </c:pt>
                <c:pt idx="91">
                  <c:v>44641.565972222219</c:v>
                </c:pt>
                <c:pt idx="92">
                  <c:v>44641.569444444445</c:v>
                </c:pt>
                <c:pt idx="93">
                  <c:v>44641.572916666664</c:v>
                </c:pt>
                <c:pt idx="94">
                  <c:v>44641.576388888891</c:v>
                </c:pt>
                <c:pt idx="95">
                  <c:v>44641.579861111109</c:v>
                </c:pt>
                <c:pt idx="96">
                  <c:v>44641.583333333336</c:v>
                </c:pt>
                <c:pt idx="97">
                  <c:v>44641.586805555555</c:v>
                </c:pt>
                <c:pt idx="98">
                  <c:v>44641.590277777781</c:v>
                </c:pt>
                <c:pt idx="99">
                  <c:v>44641.59375</c:v>
                </c:pt>
                <c:pt idx="100">
                  <c:v>44641.597222222219</c:v>
                </c:pt>
                <c:pt idx="101">
                  <c:v>44641.600694444445</c:v>
                </c:pt>
                <c:pt idx="102">
                  <c:v>44641.604166666664</c:v>
                </c:pt>
                <c:pt idx="103">
                  <c:v>44641.607638888891</c:v>
                </c:pt>
                <c:pt idx="104">
                  <c:v>44641.611111111109</c:v>
                </c:pt>
                <c:pt idx="105">
                  <c:v>44641.614583333336</c:v>
                </c:pt>
                <c:pt idx="106">
                  <c:v>44641.618055555555</c:v>
                </c:pt>
                <c:pt idx="107">
                  <c:v>44641.621527777781</c:v>
                </c:pt>
                <c:pt idx="108">
                  <c:v>44641.625</c:v>
                </c:pt>
                <c:pt idx="109">
                  <c:v>44641.628472222219</c:v>
                </c:pt>
                <c:pt idx="110">
                  <c:v>44641.631944444445</c:v>
                </c:pt>
                <c:pt idx="111">
                  <c:v>44641.635416666664</c:v>
                </c:pt>
                <c:pt idx="112">
                  <c:v>44641.638888888891</c:v>
                </c:pt>
                <c:pt idx="113">
                  <c:v>44641.642361111109</c:v>
                </c:pt>
                <c:pt idx="114">
                  <c:v>44641.645833333336</c:v>
                </c:pt>
                <c:pt idx="115">
                  <c:v>44641.649305555555</c:v>
                </c:pt>
                <c:pt idx="116">
                  <c:v>44641.652777777781</c:v>
                </c:pt>
                <c:pt idx="117">
                  <c:v>44641.65625</c:v>
                </c:pt>
                <c:pt idx="118">
                  <c:v>44641.659722222219</c:v>
                </c:pt>
                <c:pt idx="119">
                  <c:v>44641.663194444445</c:v>
                </c:pt>
                <c:pt idx="120">
                  <c:v>44641.666666666664</c:v>
                </c:pt>
                <c:pt idx="121">
                  <c:v>44641.670138888891</c:v>
                </c:pt>
                <c:pt idx="122">
                  <c:v>44641.673611111109</c:v>
                </c:pt>
                <c:pt idx="123">
                  <c:v>44641.677083333336</c:v>
                </c:pt>
                <c:pt idx="124">
                  <c:v>44641.680555555555</c:v>
                </c:pt>
                <c:pt idx="125">
                  <c:v>44641.684027777781</c:v>
                </c:pt>
                <c:pt idx="126">
                  <c:v>44641.6875</c:v>
                </c:pt>
                <c:pt idx="127">
                  <c:v>44641.690972222219</c:v>
                </c:pt>
                <c:pt idx="128">
                  <c:v>44641.694444444445</c:v>
                </c:pt>
                <c:pt idx="129">
                  <c:v>44641.697916666664</c:v>
                </c:pt>
                <c:pt idx="130">
                  <c:v>44641.701388888891</c:v>
                </c:pt>
                <c:pt idx="131">
                  <c:v>44641.704861111109</c:v>
                </c:pt>
                <c:pt idx="132">
                  <c:v>44641.708333333336</c:v>
                </c:pt>
                <c:pt idx="133">
                  <c:v>44641.711805555555</c:v>
                </c:pt>
                <c:pt idx="134">
                  <c:v>44641.715277777781</c:v>
                </c:pt>
                <c:pt idx="135">
                  <c:v>44641.71875</c:v>
                </c:pt>
                <c:pt idx="136">
                  <c:v>44641.722222222219</c:v>
                </c:pt>
                <c:pt idx="137">
                  <c:v>44641.725694444445</c:v>
                </c:pt>
                <c:pt idx="138">
                  <c:v>44641.729166666664</c:v>
                </c:pt>
                <c:pt idx="139">
                  <c:v>44641.732638888891</c:v>
                </c:pt>
                <c:pt idx="140">
                  <c:v>44641.736111111109</c:v>
                </c:pt>
                <c:pt idx="141">
                  <c:v>44641.739583333336</c:v>
                </c:pt>
                <c:pt idx="142">
                  <c:v>44641.743055555555</c:v>
                </c:pt>
                <c:pt idx="143">
                  <c:v>44641.746527777781</c:v>
                </c:pt>
                <c:pt idx="144">
                  <c:v>44641.75</c:v>
                </c:pt>
              </c:numCache>
            </c:numRef>
          </c:xVal>
          <c:yVal>
            <c:numRef>
              <c:f>Simulation_March!$CQ$3:$CQ$148</c:f>
              <c:numCache>
                <c:formatCode>General</c:formatCode>
                <c:ptCount val="146"/>
                <c:pt idx="0">
                  <c:v>2.3361999999999998</c:v>
                </c:pt>
                <c:pt idx="1">
                  <c:v>3.4687999999999999</c:v>
                </c:pt>
                <c:pt idx="2">
                  <c:v>7.3337999999999903</c:v>
                </c:pt>
                <c:pt idx="3">
                  <c:v>9.9364000000000008</c:v>
                </c:pt>
                <c:pt idx="4">
                  <c:v>8.6177999999999901</c:v>
                </c:pt>
                <c:pt idx="5">
                  <c:v>7.0204000000000004</c:v>
                </c:pt>
                <c:pt idx="6">
                  <c:v>7.1703999999999999</c:v>
                </c:pt>
                <c:pt idx="7">
                  <c:v>7.1067999999999998</c:v>
                </c:pt>
                <c:pt idx="8">
                  <c:v>8.1059999999999999</c:v>
                </c:pt>
                <c:pt idx="9">
                  <c:v>8.8596000000000004</c:v>
                </c:pt>
                <c:pt idx="10">
                  <c:v>10.784599999999902</c:v>
                </c:pt>
                <c:pt idx="11">
                  <c:v>10.102</c:v>
                </c:pt>
                <c:pt idx="12">
                  <c:v>9.8217999999999996</c:v>
                </c:pt>
                <c:pt idx="13">
                  <c:v>11.763400000000001</c:v>
                </c:pt>
                <c:pt idx="14">
                  <c:v>14.444199999999901</c:v>
                </c:pt>
                <c:pt idx="15">
                  <c:v>11.877000000000001</c:v>
                </c:pt>
                <c:pt idx="16">
                  <c:v>10.8588</c:v>
                </c:pt>
                <c:pt idx="17">
                  <c:v>10.597799999999999</c:v>
                </c:pt>
                <c:pt idx="18">
                  <c:v>10.212999999999999</c:v>
                </c:pt>
                <c:pt idx="19">
                  <c:v>11.0664</c:v>
                </c:pt>
                <c:pt idx="20">
                  <c:v>14.399013911646794</c:v>
                </c:pt>
                <c:pt idx="21">
                  <c:v>23.424529479503256</c:v>
                </c:pt>
                <c:pt idx="22">
                  <c:v>23.681129474329421</c:v>
                </c:pt>
                <c:pt idx="23">
                  <c:v>30.682616387336534</c:v>
                </c:pt>
                <c:pt idx="24">
                  <c:v>29.116505981846139</c:v>
                </c:pt>
                <c:pt idx="25">
                  <c:v>29.928894422927005</c:v>
                </c:pt>
                <c:pt idx="26">
                  <c:v>27.111706004621869</c:v>
                </c:pt>
                <c:pt idx="27">
                  <c:v>26.880706005892147</c:v>
                </c:pt>
                <c:pt idx="28">
                  <c:v>27.031714599008001</c:v>
                </c:pt>
                <c:pt idx="29">
                  <c:v>26.552106009415152</c:v>
                </c:pt>
                <c:pt idx="30">
                  <c:v>29.194858924177101</c:v>
                </c:pt>
                <c:pt idx="31">
                  <c:v>30.479458898235883</c:v>
                </c:pt>
                <c:pt idx="32">
                  <c:v>27.860654462437264</c:v>
                </c:pt>
                <c:pt idx="33">
                  <c:v>27.851995613406306</c:v>
                </c:pt>
                <c:pt idx="34">
                  <c:v>27.862705979743097</c:v>
                </c:pt>
                <c:pt idx="35">
                  <c:v>27.852640076493319</c:v>
                </c:pt>
                <c:pt idx="36">
                  <c:v>32.02633001123057</c:v>
                </c:pt>
                <c:pt idx="37">
                  <c:v>31.937682349619287</c:v>
                </c:pt>
                <c:pt idx="38">
                  <c:v>31.191482530130383</c:v>
                </c:pt>
                <c:pt idx="39">
                  <c:v>30.582282538942305</c:v>
                </c:pt>
                <c:pt idx="40">
                  <c:v>32.027220035050952</c:v>
                </c:pt>
                <c:pt idx="41">
                  <c:v>30.153082554401351</c:v>
                </c:pt>
                <c:pt idx="42">
                  <c:v>29.63808255207784</c:v>
                </c:pt>
                <c:pt idx="43">
                  <c:v>29.429682545545131</c:v>
                </c:pt>
                <c:pt idx="44">
                  <c:v>29.690882547808744</c:v>
                </c:pt>
                <c:pt idx="45">
                  <c:v>29.127882554487599</c:v>
                </c:pt>
                <c:pt idx="46">
                  <c:v>29.321082554468529</c:v>
                </c:pt>
                <c:pt idx="47">
                  <c:v>31.525082554310867</c:v>
                </c:pt>
                <c:pt idx="48">
                  <c:v>30.866482552352132</c:v>
                </c:pt>
                <c:pt idx="49">
                  <c:v>28.722082556313268</c:v>
                </c:pt>
                <c:pt idx="50">
                  <c:v>28.584282556682332</c:v>
                </c:pt>
                <c:pt idx="51">
                  <c:v>29.569882559447873</c:v>
                </c:pt>
                <c:pt idx="52">
                  <c:v>27.984282558535043</c:v>
                </c:pt>
                <c:pt idx="53">
                  <c:v>27.70548256384642</c:v>
                </c:pt>
                <c:pt idx="54">
                  <c:v>28.482282556233663</c:v>
                </c:pt>
                <c:pt idx="55">
                  <c:v>27.425682559878652</c:v>
                </c:pt>
                <c:pt idx="56">
                  <c:v>27.207682551101328</c:v>
                </c:pt>
                <c:pt idx="57">
                  <c:v>27.256082562516944</c:v>
                </c:pt>
                <c:pt idx="58">
                  <c:v>26.43608257034807</c:v>
                </c:pt>
                <c:pt idx="59">
                  <c:v>26.751282569915517</c:v>
                </c:pt>
                <c:pt idx="60">
                  <c:v>29.880023447142513</c:v>
                </c:pt>
                <c:pt idx="61">
                  <c:v>29.909581098894037</c:v>
                </c:pt>
                <c:pt idx="62">
                  <c:v>29.879397563480605</c:v>
                </c:pt>
                <c:pt idx="63">
                  <c:v>29.87384462053252</c:v>
                </c:pt>
                <c:pt idx="64">
                  <c:v>29.890084628034714</c:v>
                </c:pt>
                <c:pt idx="65">
                  <c:v>29.876484624981092</c:v>
                </c:pt>
                <c:pt idx="66">
                  <c:v>29.873463446832126</c:v>
                </c:pt>
                <c:pt idx="67">
                  <c:v>29.87344461193462</c:v>
                </c:pt>
                <c:pt idx="68">
                  <c:v>29.888552865920353</c:v>
                </c:pt>
                <c:pt idx="69">
                  <c:v>29.952247004211436</c:v>
                </c:pt>
                <c:pt idx="70">
                  <c:v>29.900416449222867</c:v>
                </c:pt>
                <c:pt idx="71">
                  <c:v>29.871729377433965</c:v>
                </c:pt>
                <c:pt idx="72">
                  <c:v>32.598306170345964</c:v>
                </c:pt>
                <c:pt idx="73">
                  <c:v>32.42630617913008</c:v>
                </c:pt>
                <c:pt idx="74">
                  <c:v>31.400106179132607</c:v>
                </c:pt>
                <c:pt idx="75">
                  <c:v>31.127106169273908</c:v>
                </c:pt>
                <c:pt idx="76">
                  <c:v>31.541106178506833</c:v>
                </c:pt>
                <c:pt idx="77">
                  <c:v>31.50950616864715</c:v>
                </c:pt>
                <c:pt idx="78">
                  <c:v>33.031306179138049</c:v>
                </c:pt>
                <c:pt idx="79">
                  <c:v>31.470706161376214</c:v>
                </c:pt>
                <c:pt idx="80">
                  <c:v>31.116906179143275</c:v>
                </c:pt>
                <c:pt idx="81">
                  <c:v>31.628706179139428</c:v>
                </c:pt>
                <c:pt idx="82">
                  <c:v>32.104506179146654</c:v>
                </c:pt>
                <c:pt idx="83">
                  <c:v>30.986706179142843</c:v>
                </c:pt>
                <c:pt idx="84">
                  <c:v>31.076306179111278</c:v>
                </c:pt>
                <c:pt idx="85">
                  <c:v>31.275506176118128</c:v>
                </c:pt>
                <c:pt idx="86">
                  <c:v>31.616106179148716</c:v>
                </c:pt>
                <c:pt idx="87">
                  <c:v>31.983306178729464</c:v>
                </c:pt>
                <c:pt idx="88">
                  <c:v>33.597106179142685</c:v>
                </c:pt>
                <c:pt idx="89">
                  <c:v>32.414506179147658</c:v>
                </c:pt>
                <c:pt idx="90">
                  <c:v>33.752106179156975</c:v>
                </c:pt>
                <c:pt idx="91">
                  <c:v>34.695906179153049</c:v>
                </c:pt>
                <c:pt idx="92">
                  <c:v>32.146106179161151</c:v>
                </c:pt>
                <c:pt idx="93">
                  <c:v>32.181706179156826</c:v>
                </c:pt>
                <c:pt idx="94">
                  <c:v>32.503106179159658</c:v>
                </c:pt>
                <c:pt idx="95">
                  <c:v>32.819506173440814</c:v>
                </c:pt>
                <c:pt idx="96">
                  <c:v>32.486306176480468</c:v>
                </c:pt>
                <c:pt idx="97">
                  <c:v>32.997306179164028</c:v>
                </c:pt>
                <c:pt idx="98">
                  <c:v>33.564306154102582</c:v>
                </c:pt>
                <c:pt idx="99">
                  <c:v>25.463929632951931</c:v>
                </c:pt>
                <c:pt idx="100">
                  <c:v>24.890329634383768</c:v>
                </c:pt>
                <c:pt idx="101">
                  <c:v>24.872929634380768</c:v>
                </c:pt>
                <c:pt idx="102">
                  <c:v>10.318776543377544</c:v>
                </c:pt>
                <c:pt idx="103">
                  <c:v>10.77437654336059</c:v>
                </c:pt>
                <c:pt idx="104">
                  <c:v>10.821576543386474</c:v>
                </c:pt>
                <c:pt idx="105">
                  <c:v>11.11877654341585</c:v>
                </c:pt>
                <c:pt idx="106">
                  <c:v>11.306576543287392</c:v>
                </c:pt>
                <c:pt idx="107">
                  <c:v>11.449576543374627</c:v>
                </c:pt>
                <c:pt idx="108">
                  <c:v>11.283776543395142</c:v>
                </c:pt>
                <c:pt idx="109">
                  <c:v>11.515376543371836</c:v>
                </c:pt>
                <c:pt idx="110">
                  <c:v>12.334976543272319</c:v>
                </c:pt>
                <c:pt idx="111">
                  <c:v>11.74657654346365</c:v>
                </c:pt>
                <c:pt idx="112">
                  <c:v>14.408776543505414</c:v>
                </c:pt>
                <c:pt idx="113">
                  <c:v>14.019576543477481</c:v>
                </c:pt>
                <c:pt idx="114">
                  <c:v>12.824176543355303</c:v>
                </c:pt>
                <c:pt idx="115">
                  <c:v>12.392376543185907</c:v>
                </c:pt>
                <c:pt idx="116">
                  <c:v>12.612976543280041</c:v>
                </c:pt>
                <c:pt idx="117">
                  <c:v>13.070776543373977</c:v>
                </c:pt>
                <c:pt idx="118">
                  <c:v>13.18597654309205</c:v>
                </c:pt>
                <c:pt idx="119">
                  <c:v>13.318376543484565</c:v>
                </c:pt>
                <c:pt idx="120">
                  <c:v>13.489176544113626</c:v>
                </c:pt>
                <c:pt idx="121">
                  <c:v>13.377576544318439</c:v>
                </c:pt>
                <c:pt idx="122">
                  <c:v>13.381576543540355</c:v>
                </c:pt>
                <c:pt idx="123">
                  <c:v>13.890376544420237</c:v>
                </c:pt>
                <c:pt idx="124">
                  <c:v>13.992976544393201</c:v>
                </c:pt>
                <c:pt idx="125">
                  <c:v>15.03297654387679</c:v>
                </c:pt>
                <c:pt idx="126">
                  <c:v>14.225976544626096</c:v>
                </c:pt>
                <c:pt idx="127">
                  <c:v>14.033376544800083</c:v>
                </c:pt>
                <c:pt idx="128">
                  <c:v>13.174376544785106</c:v>
                </c:pt>
                <c:pt idx="129">
                  <c:v>5.547200000001367</c:v>
                </c:pt>
                <c:pt idx="130">
                  <c:v>5.8458000000013683</c:v>
                </c:pt>
                <c:pt idx="131">
                  <c:v>5.506000000001368</c:v>
                </c:pt>
                <c:pt idx="132">
                  <c:v>4.2214000000013669</c:v>
                </c:pt>
                <c:pt idx="133">
                  <c:v>3.9040000000013668</c:v>
                </c:pt>
                <c:pt idx="134">
                  <c:v>4.2210000000013661</c:v>
                </c:pt>
                <c:pt idx="135">
                  <c:v>4.2728000000013573</c:v>
                </c:pt>
                <c:pt idx="136">
                  <c:v>4.5964000000013669</c:v>
                </c:pt>
                <c:pt idx="137">
                  <c:v>4.983200000001367</c:v>
                </c:pt>
                <c:pt idx="138">
                  <c:v>5.0688000000013567</c:v>
                </c:pt>
                <c:pt idx="139">
                  <c:v>5.3440000000013672</c:v>
                </c:pt>
                <c:pt idx="140">
                  <c:v>5.5118000000013669</c:v>
                </c:pt>
                <c:pt idx="141">
                  <c:v>6.0088000000013668</c:v>
                </c:pt>
                <c:pt idx="142">
                  <c:v>6.0284000000013673</c:v>
                </c:pt>
                <c:pt idx="143">
                  <c:v>6.2958000000013667</c:v>
                </c:pt>
                <c:pt idx="144">
                  <c:v>7.0022000000013671</c:v>
                </c:pt>
                <c:pt idx="145">
                  <c:v>0</c:v>
                </c:pt>
              </c:numCache>
            </c:numRef>
          </c:yVal>
          <c:smooth val="0"/>
          <c:extLst>
            <c:ext xmlns:c16="http://schemas.microsoft.com/office/drawing/2014/chart" uri="{C3380CC4-5D6E-409C-BE32-E72D297353CC}">
              <c16:uniqueId val="{00000001-D836-43F9-96A9-13FB2C4AA17A}"/>
            </c:ext>
          </c:extLst>
        </c:ser>
        <c:ser>
          <c:idx val="2"/>
          <c:order val="1"/>
          <c:tx>
            <c:v>Upscaled - uncontrolled</c:v>
          </c:tx>
          <c:spPr>
            <a:ln w="19050">
              <a:solidFill>
                <a:schemeClr val="accent1"/>
              </a:solidFill>
              <a:prstDash val="solid"/>
            </a:ln>
          </c:spPr>
          <c:marker>
            <c:symbol val="none"/>
          </c:marker>
          <c:xVal>
            <c:numRef>
              <c:f>Simulation_March!$A$3:$A$147</c:f>
              <c:numCache>
                <c:formatCode>m/d/yyyy\ h:mm</c:formatCode>
                <c:ptCount val="145"/>
                <c:pt idx="0">
                  <c:v>44641.25</c:v>
                </c:pt>
                <c:pt idx="1">
                  <c:v>44641.253472222219</c:v>
                </c:pt>
                <c:pt idx="2">
                  <c:v>44641.256944444445</c:v>
                </c:pt>
                <c:pt idx="3">
                  <c:v>44641.260416666664</c:v>
                </c:pt>
                <c:pt idx="4">
                  <c:v>44641.263888888891</c:v>
                </c:pt>
                <c:pt idx="5">
                  <c:v>44641.267361111109</c:v>
                </c:pt>
                <c:pt idx="6">
                  <c:v>44641.270833333336</c:v>
                </c:pt>
                <c:pt idx="7">
                  <c:v>44641.274305555555</c:v>
                </c:pt>
                <c:pt idx="8">
                  <c:v>44641.277777777781</c:v>
                </c:pt>
                <c:pt idx="9">
                  <c:v>44641.28125</c:v>
                </c:pt>
                <c:pt idx="10">
                  <c:v>44641.284722222219</c:v>
                </c:pt>
                <c:pt idx="11">
                  <c:v>44641.288194444445</c:v>
                </c:pt>
                <c:pt idx="12">
                  <c:v>44641.291666666664</c:v>
                </c:pt>
                <c:pt idx="13">
                  <c:v>44641.295138888891</c:v>
                </c:pt>
                <c:pt idx="14">
                  <c:v>44641.298611111109</c:v>
                </c:pt>
                <c:pt idx="15">
                  <c:v>44641.302083333336</c:v>
                </c:pt>
                <c:pt idx="16">
                  <c:v>44641.305555555555</c:v>
                </c:pt>
                <c:pt idx="17">
                  <c:v>44641.309027777781</c:v>
                </c:pt>
                <c:pt idx="18">
                  <c:v>44641.3125</c:v>
                </c:pt>
                <c:pt idx="19">
                  <c:v>44641.315972222219</c:v>
                </c:pt>
                <c:pt idx="20">
                  <c:v>44641.319444444445</c:v>
                </c:pt>
                <c:pt idx="21">
                  <c:v>44641.322916666664</c:v>
                </c:pt>
                <c:pt idx="22">
                  <c:v>44641.326388888891</c:v>
                </c:pt>
                <c:pt idx="23">
                  <c:v>44641.329861111109</c:v>
                </c:pt>
                <c:pt idx="24">
                  <c:v>44641.333333333336</c:v>
                </c:pt>
                <c:pt idx="25">
                  <c:v>44641.336805555555</c:v>
                </c:pt>
                <c:pt idx="26">
                  <c:v>44641.340277777781</c:v>
                </c:pt>
                <c:pt idx="27">
                  <c:v>44641.34375</c:v>
                </c:pt>
                <c:pt idx="28">
                  <c:v>44641.347222222219</c:v>
                </c:pt>
                <c:pt idx="29">
                  <c:v>44641.350694444445</c:v>
                </c:pt>
                <c:pt idx="30">
                  <c:v>44641.354166666664</c:v>
                </c:pt>
                <c:pt idx="31">
                  <c:v>44641.357638888891</c:v>
                </c:pt>
                <c:pt idx="32">
                  <c:v>44641.361111111109</c:v>
                </c:pt>
                <c:pt idx="33">
                  <c:v>44641.364583333336</c:v>
                </c:pt>
                <c:pt idx="34">
                  <c:v>44641.368055555555</c:v>
                </c:pt>
                <c:pt idx="35">
                  <c:v>44641.371527777781</c:v>
                </c:pt>
                <c:pt idx="36">
                  <c:v>44641.375</c:v>
                </c:pt>
                <c:pt idx="37">
                  <c:v>44641.378472222219</c:v>
                </c:pt>
                <c:pt idx="38">
                  <c:v>44641.381944444445</c:v>
                </c:pt>
                <c:pt idx="39">
                  <c:v>44641.385416666664</c:v>
                </c:pt>
                <c:pt idx="40">
                  <c:v>44641.388888888891</c:v>
                </c:pt>
                <c:pt idx="41">
                  <c:v>44641.392361111109</c:v>
                </c:pt>
                <c:pt idx="42">
                  <c:v>44641.395833333336</c:v>
                </c:pt>
                <c:pt idx="43">
                  <c:v>44641.399305555555</c:v>
                </c:pt>
                <c:pt idx="44">
                  <c:v>44641.402777777781</c:v>
                </c:pt>
                <c:pt idx="45">
                  <c:v>44641.40625</c:v>
                </c:pt>
                <c:pt idx="46">
                  <c:v>44641.409722222219</c:v>
                </c:pt>
                <c:pt idx="47">
                  <c:v>44641.413194444445</c:v>
                </c:pt>
                <c:pt idx="48">
                  <c:v>44641.416666666664</c:v>
                </c:pt>
                <c:pt idx="49">
                  <c:v>44641.420138888891</c:v>
                </c:pt>
                <c:pt idx="50">
                  <c:v>44641.423611111109</c:v>
                </c:pt>
                <c:pt idx="51">
                  <c:v>44641.427083333336</c:v>
                </c:pt>
                <c:pt idx="52">
                  <c:v>44641.430555555555</c:v>
                </c:pt>
                <c:pt idx="53">
                  <c:v>44641.434027777781</c:v>
                </c:pt>
                <c:pt idx="54">
                  <c:v>44641.4375</c:v>
                </c:pt>
                <c:pt idx="55">
                  <c:v>44641.440972222219</c:v>
                </c:pt>
                <c:pt idx="56">
                  <c:v>44641.444444444445</c:v>
                </c:pt>
                <c:pt idx="57">
                  <c:v>44641.447916666664</c:v>
                </c:pt>
                <c:pt idx="58">
                  <c:v>44641.451388888891</c:v>
                </c:pt>
                <c:pt idx="59">
                  <c:v>44641.454861111109</c:v>
                </c:pt>
                <c:pt idx="60">
                  <c:v>44641.458333333336</c:v>
                </c:pt>
                <c:pt idx="61">
                  <c:v>44641.461805555555</c:v>
                </c:pt>
                <c:pt idx="62">
                  <c:v>44641.465277777781</c:v>
                </c:pt>
                <c:pt idx="63">
                  <c:v>44641.46875</c:v>
                </c:pt>
                <c:pt idx="64">
                  <c:v>44641.472222222219</c:v>
                </c:pt>
                <c:pt idx="65">
                  <c:v>44641.475694444445</c:v>
                </c:pt>
                <c:pt idx="66">
                  <c:v>44641.479166666664</c:v>
                </c:pt>
                <c:pt idx="67">
                  <c:v>44641.482638888891</c:v>
                </c:pt>
                <c:pt idx="68">
                  <c:v>44641.486111111109</c:v>
                </c:pt>
                <c:pt idx="69">
                  <c:v>44641.489583333336</c:v>
                </c:pt>
                <c:pt idx="70">
                  <c:v>44641.493055555555</c:v>
                </c:pt>
                <c:pt idx="71">
                  <c:v>44641.496527777781</c:v>
                </c:pt>
                <c:pt idx="72">
                  <c:v>44641.5</c:v>
                </c:pt>
                <c:pt idx="73">
                  <c:v>44641.503472222219</c:v>
                </c:pt>
                <c:pt idx="74">
                  <c:v>44641.506944444445</c:v>
                </c:pt>
                <c:pt idx="75">
                  <c:v>44641.510416666664</c:v>
                </c:pt>
                <c:pt idx="76">
                  <c:v>44641.513888888891</c:v>
                </c:pt>
                <c:pt idx="77">
                  <c:v>44641.517361111109</c:v>
                </c:pt>
                <c:pt idx="78">
                  <c:v>44641.520833333336</c:v>
                </c:pt>
                <c:pt idx="79">
                  <c:v>44641.524305555555</c:v>
                </c:pt>
                <c:pt idx="80">
                  <c:v>44641.527777777781</c:v>
                </c:pt>
                <c:pt idx="81">
                  <c:v>44641.53125</c:v>
                </c:pt>
                <c:pt idx="82">
                  <c:v>44641.534722222219</c:v>
                </c:pt>
                <c:pt idx="83">
                  <c:v>44641.538194444445</c:v>
                </c:pt>
                <c:pt idx="84">
                  <c:v>44641.541666666664</c:v>
                </c:pt>
                <c:pt idx="85">
                  <c:v>44641.545138888891</c:v>
                </c:pt>
                <c:pt idx="86">
                  <c:v>44641.548611111109</c:v>
                </c:pt>
                <c:pt idx="87">
                  <c:v>44641.552083333336</c:v>
                </c:pt>
                <c:pt idx="88">
                  <c:v>44641.555555555555</c:v>
                </c:pt>
                <c:pt idx="89">
                  <c:v>44641.559027777781</c:v>
                </c:pt>
                <c:pt idx="90">
                  <c:v>44641.5625</c:v>
                </c:pt>
                <c:pt idx="91">
                  <c:v>44641.565972222219</c:v>
                </c:pt>
                <c:pt idx="92">
                  <c:v>44641.569444444445</c:v>
                </c:pt>
                <c:pt idx="93">
                  <c:v>44641.572916666664</c:v>
                </c:pt>
                <c:pt idx="94">
                  <c:v>44641.576388888891</c:v>
                </c:pt>
                <c:pt idx="95">
                  <c:v>44641.579861111109</c:v>
                </c:pt>
                <c:pt idx="96">
                  <c:v>44641.583333333336</c:v>
                </c:pt>
                <c:pt idx="97">
                  <c:v>44641.586805555555</c:v>
                </c:pt>
                <c:pt idx="98">
                  <c:v>44641.590277777781</c:v>
                </c:pt>
                <c:pt idx="99">
                  <c:v>44641.59375</c:v>
                </c:pt>
                <c:pt idx="100">
                  <c:v>44641.597222222219</c:v>
                </c:pt>
                <c:pt idx="101">
                  <c:v>44641.600694444445</c:v>
                </c:pt>
                <c:pt idx="102">
                  <c:v>44641.604166666664</c:v>
                </c:pt>
                <c:pt idx="103">
                  <c:v>44641.607638888891</c:v>
                </c:pt>
                <c:pt idx="104">
                  <c:v>44641.611111111109</c:v>
                </c:pt>
                <c:pt idx="105">
                  <c:v>44641.614583333336</c:v>
                </c:pt>
                <c:pt idx="106">
                  <c:v>44641.618055555555</c:v>
                </c:pt>
                <c:pt idx="107">
                  <c:v>44641.621527777781</c:v>
                </c:pt>
                <c:pt idx="108">
                  <c:v>44641.625</c:v>
                </c:pt>
                <c:pt idx="109">
                  <c:v>44641.628472222219</c:v>
                </c:pt>
                <c:pt idx="110">
                  <c:v>44641.631944444445</c:v>
                </c:pt>
                <c:pt idx="111">
                  <c:v>44641.635416666664</c:v>
                </c:pt>
                <c:pt idx="112">
                  <c:v>44641.638888888891</c:v>
                </c:pt>
                <c:pt idx="113">
                  <c:v>44641.642361111109</c:v>
                </c:pt>
                <c:pt idx="114">
                  <c:v>44641.645833333336</c:v>
                </c:pt>
                <c:pt idx="115">
                  <c:v>44641.649305555555</c:v>
                </c:pt>
                <c:pt idx="116">
                  <c:v>44641.652777777781</c:v>
                </c:pt>
                <c:pt idx="117">
                  <c:v>44641.65625</c:v>
                </c:pt>
                <c:pt idx="118">
                  <c:v>44641.659722222219</c:v>
                </c:pt>
                <c:pt idx="119">
                  <c:v>44641.663194444445</c:v>
                </c:pt>
                <c:pt idx="120">
                  <c:v>44641.666666666664</c:v>
                </c:pt>
                <c:pt idx="121">
                  <c:v>44641.670138888891</c:v>
                </c:pt>
                <c:pt idx="122">
                  <c:v>44641.673611111109</c:v>
                </c:pt>
                <c:pt idx="123">
                  <c:v>44641.677083333336</c:v>
                </c:pt>
                <c:pt idx="124">
                  <c:v>44641.680555555555</c:v>
                </c:pt>
                <c:pt idx="125">
                  <c:v>44641.684027777781</c:v>
                </c:pt>
                <c:pt idx="126">
                  <c:v>44641.6875</c:v>
                </c:pt>
                <c:pt idx="127">
                  <c:v>44641.690972222219</c:v>
                </c:pt>
                <c:pt idx="128">
                  <c:v>44641.694444444445</c:v>
                </c:pt>
                <c:pt idx="129">
                  <c:v>44641.697916666664</c:v>
                </c:pt>
                <c:pt idx="130">
                  <c:v>44641.701388888891</c:v>
                </c:pt>
                <c:pt idx="131">
                  <c:v>44641.704861111109</c:v>
                </c:pt>
                <c:pt idx="132">
                  <c:v>44641.708333333336</c:v>
                </c:pt>
                <c:pt idx="133">
                  <c:v>44641.711805555555</c:v>
                </c:pt>
                <c:pt idx="134">
                  <c:v>44641.715277777781</c:v>
                </c:pt>
                <c:pt idx="135">
                  <c:v>44641.71875</c:v>
                </c:pt>
                <c:pt idx="136">
                  <c:v>44641.722222222219</c:v>
                </c:pt>
                <c:pt idx="137">
                  <c:v>44641.725694444445</c:v>
                </c:pt>
                <c:pt idx="138">
                  <c:v>44641.729166666664</c:v>
                </c:pt>
                <c:pt idx="139">
                  <c:v>44641.732638888891</c:v>
                </c:pt>
                <c:pt idx="140">
                  <c:v>44641.736111111109</c:v>
                </c:pt>
                <c:pt idx="141">
                  <c:v>44641.739583333336</c:v>
                </c:pt>
                <c:pt idx="142">
                  <c:v>44641.743055555555</c:v>
                </c:pt>
                <c:pt idx="143">
                  <c:v>44641.746527777781</c:v>
                </c:pt>
                <c:pt idx="144">
                  <c:v>44641.75</c:v>
                </c:pt>
              </c:numCache>
            </c:numRef>
          </c:xVal>
          <c:yVal>
            <c:numRef>
              <c:f>Simulation_March!$DW$3:$DW$148</c:f>
              <c:numCache>
                <c:formatCode>General</c:formatCode>
                <c:ptCount val="146"/>
                <c:pt idx="0">
                  <c:v>2.3361999999999998</c:v>
                </c:pt>
                <c:pt idx="1">
                  <c:v>3.4687999999999999</c:v>
                </c:pt>
                <c:pt idx="2">
                  <c:v>7.3337999999999903</c:v>
                </c:pt>
                <c:pt idx="3">
                  <c:v>9.9364000000000008</c:v>
                </c:pt>
                <c:pt idx="4">
                  <c:v>8.6177999999999901</c:v>
                </c:pt>
                <c:pt idx="5">
                  <c:v>7.0204000000000004</c:v>
                </c:pt>
                <c:pt idx="6">
                  <c:v>7.1703999999999999</c:v>
                </c:pt>
                <c:pt idx="7">
                  <c:v>7.1067999999999998</c:v>
                </c:pt>
                <c:pt idx="8">
                  <c:v>8.1059999999999999</c:v>
                </c:pt>
                <c:pt idx="9">
                  <c:v>8.8596000000000004</c:v>
                </c:pt>
                <c:pt idx="10">
                  <c:v>10.736419999999901</c:v>
                </c:pt>
                <c:pt idx="11">
                  <c:v>9.9689000000000014</c:v>
                </c:pt>
                <c:pt idx="12">
                  <c:v>9.5366799999999987</c:v>
                </c:pt>
                <c:pt idx="13">
                  <c:v>11.284680000000002</c:v>
                </c:pt>
                <c:pt idx="14">
                  <c:v>13.766599999999901</c:v>
                </c:pt>
                <c:pt idx="15">
                  <c:v>10.971260000000001</c:v>
                </c:pt>
                <c:pt idx="16">
                  <c:v>9.6868600000000011</c:v>
                </c:pt>
                <c:pt idx="17">
                  <c:v>9.14316</c:v>
                </c:pt>
                <c:pt idx="18">
                  <c:v>8.5053599999999996</c:v>
                </c:pt>
                <c:pt idx="19">
                  <c:v>9.1090599999999995</c:v>
                </c:pt>
                <c:pt idx="20">
                  <c:v>16.373716470588136</c:v>
                </c:pt>
                <c:pt idx="21">
                  <c:v>26.042932941176371</c:v>
                </c:pt>
                <c:pt idx="22">
                  <c:v>25.970192941176368</c:v>
                </c:pt>
                <c:pt idx="23">
                  <c:v>30.109289411764603</c:v>
                </c:pt>
                <c:pt idx="24">
                  <c:v>30.760529411764605</c:v>
                </c:pt>
                <c:pt idx="25">
                  <c:v>31.201129411764704</c:v>
                </c:pt>
                <c:pt idx="26">
                  <c:v>28.048429411764701</c:v>
                </c:pt>
                <c:pt idx="27">
                  <c:v>27.455969411764602</c:v>
                </c:pt>
                <c:pt idx="28">
                  <c:v>27.322949411764707</c:v>
                </c:pt>
                <c:pt idx="29">
                  <c:v>26.492229411764704</c:v>
                </c:pt>
                <c:pt idx="30">
                  <c:v>34.022245882352941</c:v>
                </c:pt>
                <c:pt idx="31">
                  <c:v>34.986745882352942</c:v>
                </c:pt>
                <c:pt idx="32">
                  <c:v>31.76906588235294</c:v>
                </c:pt>
                <c:pt idx="33">
                  <c:v>31.059845882352839</c:v>
                </c:pt>
                <c:pt idx="34">
                  <c:v>31.154465882352941</c:v>
                </c:pt>
                <c:pt idx="35">
                  <c:v>30.40590588235294</c:v>
                </c:pt>
                <c:pt idx="36">
                  <c:v>29.665805882352842</c:v>
                </c:pt>
                <c:pt idx="37">
                  <c:v>29.288185882352938</c:v>
                </c:pt>
                <c:pt idx="38">
                  <c:v>28.238825882352842</c:v>
                </c:pt>
                <c:pt idx="39">
                  <c:v>27.330425882352937</c:v>
                </c:pt>
                <c:pt idx="40">
                  <c:v>28.573905882352939</c:v>
                </c:pt>
                <c:pt idx="41">
                  <c:v>26.355625882352939</c:v>
                </c:pt>
                <c:pt idx="42">
                  <c:v>25.536145882352837</c:v>
                </c:pt>
                <c:pt idx="43">
                  <c:v>25.074745882352939</c:v>
                </c:pt>
                <c:pt idx="44">
                  <c:v>25.111545882352942</c:v>
                </c:pt>
                <c:pt idx="45">
                  <c:v>24.31996588235284</c:v>
                </c:pt>
                <c:pt idx="46">
                  <c:v>24.318905882352944</c:v>
                </c:pt>
                <c:pt idx="47">
                  <c:v>26.318525882352944</c:v>
                </c:pt>
                <c:pt idx="48">
                  <c:v>25.454665882352934</c:v>
                </c:pt>
                <c:pt idx="49">
                  <c:v>23.064745882352938</c:v>
                </c:pt>
                <c:pt idx="50">
                  <c:v>22.765245882352943</c:v>
                </c:pt>
                <c:pt idx="51">
                  <c:v>23.615325882352938</c:v>
                </c:pt>
                <c:pt idx="52">
                  <c:v>21.854605882352946</c:v>
                </c:pt>
                <c:pt idx="53">
                  <c:v>21.359105882352942</c:v>
                </c:pt>
                <c:pt idx="54">
                  <c:v>22.027665882352942</c:v>
                </c:pt>
                <c:pt idx="55">
                  <c:v>20.687705882352944</c:v>
                </c:pt>
                <c:pt idx="56">
                  <c:v>20.282265882352942</c:v>
                </c:pt>
                <c:pt idx="57">
                  <c:v>20.236285882352941</c:v>
                </c:pt>
                <c:pt idx="58">
                  <c:v>19.29198588235294</c:v>
                </c:pt>
                <c:pt idx="59">
                  <c:v>19.410945882352941</c:v>
                </c:pt>
                <c:pt idx="60">
                  <c:v>19.179045882352938</c:v>
                </c:pt>
                <c:pt idx="61">
                  <c:v>20.408845882352939</c:v>
                </c:pt>
                <c:pt idx="62">
                  <c:v>18.933325882352843</c:v>
                </c:pt>
                <c:pt idx="63">
                  <c:v>18.626705882352837</c:v>
                </c:pt>
                <c:pt idx="64">
                  <c:v>19.20470588235284</c:v>
                </c:pt>
                <c:pt idx="65">
                  <c:v>18.548385882352939</c:v>
                </c:pt>
                <c:pt idx="66">
                  <c:v>18.451445882352836</c:v>
                </c:pt>
                <c:pt idx="67">
                  <c:v>18.545945882352935</c:v>
                </c:pt>
                <c:pt idx="68">
                  <c:v>19.055885882352939</c:v>
                </c:pt>
                <c:pt idx="69">
                  <c:v>21.672245882352943</c:v>
                </c:pt>
                <c:pt idx="70">
                  <c:v>19.492765882352838</c:v>
                </c:pt>
                <c:pt idx="71">
                  <c:v>18.415025882352939</c:v>
                </c:pt>
                <c:pt idx="72">
                  <c:v>19.490705882352845</c:v>
                </c:pt>
                <c:pt idx="73">
                  <c:v>19.279765882352841</c:v>
                </c:pt>
                <c:pt idx="74">
                  <c:v>18.242565882352945</c:v>
                </c:pt>
                <c:pt idx="75">
                  <c:v>17.971105882352845</c:v>
                </c:pt>
                <c:pt idx="76">
                  <c:v>18.480585882352841</c:v>
                </c:pt>
                <c:pt idx="77">
                  <c:v>18.401025882352943</c:v>
                </c:pt>
                <c:pt idx="78">
                  <c:v>19.97298588235294</c:v>
                </c:pt>
                <c:pt idx="79">
                  <c:v>18.502805882352938</c:v>
                </c:pt>
                <c:pt idx="80">
                  <c:v>18.177165882352941</c:v>
                </c:pt>
                <c:pt idx="81">
                  <c:v>18.695785882352943</c:v>
                </c:pt>
                <c:pt idx="82">
                  <c:v>19.16256588235284</c:v>
                </c:pt>
                <c:pt idx="83">
                  <c:v>18.196125882352845</c:v>
                </c:pt>
                <c:pt idx="84">
                  <c:v>18.20432588235294</c:v>
                </c:pt>
                <c:pt idx="85">
                  <c:v>18.511985882352938</c:v>
                </c:pt>
                <c:pt idx="86">
                  <c:v>18.928925882352939</c:v>
                </c:pt>
                <c:pt idx="87">
                  <c:v>19.429665882352943</c:v>
                </c:pt>
                <c:pt idx="88">
                  <c:v>21.01926588235284</c:v>
                </c:pt>
                <c:pt idx="89">
                  <c:v>12.558709411764706</c:v>
                </c:pt>
                <c:pt idx="90">
                  <c:v>14.064169411764603</c:v>
                </c:pt>
                <c:pt idx="91">
                  <c:v>15.066709411764702</c:v>
                </c:pt>
                <c:pt idx="92">
                  <c:v>12.529449411764602</c:v>
                </c:pt>
                <c:pt idx="93">
                  <c:v>12.679889411764705</c:v>
                </c:pt>
                <c:pt idx="94">
                  <c:v>13.146489411764705</c:v>
                </c:pt>
                <c:pt idx="95">
                  <c:v>13.508869411764703</c:v>
                </c:pt>
                <c:pt idx="96">
                  <c:v>13.275329411764705</c:v>
                </c:pt>
                <c:pt idx="97">
                  <c:v>13.800849411764702</c:v>
                </c:pt>
                <c:pt idx="98">
                  <c:v>14.619529411764702</c:v>
                </c:pt>
                <c:pt idx="99">
                  <c:v>14.040869411764703</c:v>
                </c:pt>
                <c:pt idx="100">
                  <c:v>13.448349411764706</c:v>
                </c:pt>
                <c:pt idx="101">
                  <c:v>13.531709411764702</c:v>
                </c:pt>
                <c:pt idx="102">
                  <c:v>-0.6167635294117666</c:v>
                </c:pt>
                <c:pt idx="103">
                  <c:v>0.12725647058823597</c:v>
                </c:pt>
                <c:pt idx="104">
                  <c:v>0.35441647058823733</c:v>
                </c:pt>
                <c:pt idx="105">
                  <c:v>-6.6010399999999994</c:v>
                </c:pt>
                <c:pt idx="106">
                  <c:v>-6.2728800000000007</c:v>
                </c:pt>
                <c:pt idx="107">
                  <c:v>-5.8839199999999998</c:v>
                </c:pt>
                <c:pt idx="108">
                  <c:v>-5.9735999999999976</c:v>
                </c:pt>
                <c:pt idx="109">
                  <c:v>-5.6720399999999991</c:v>
                </c:pt>
                <c:pt idx="110">
                  <c:v>-4.5030799999999989</c:v>
                </c:pt>
                <c:pt idx="111">
                  <c:v>-4.7649999999999988</c:v>
                </c:pt>
                <c:pt idx="112">
                  <c:v>-1.8975400000000011</c:v>
                </c:pt>
                <c:pt idx="113">
                  <c:v>-2.0484800000000014</c:v>
                </c:pt>
                <c:pt idx="114">
                  <c:v>-3.1107800000000996</c:v>
                </c:pt>
                <c:pt idx="115">
                  <c:v>-3.4878000000000018</c:v>
                </c:pt>
                <c:pt idx="116">
                  <c:v>-3.11144</c:v>
                </c:pt>
                <c:pt idx="117">
                  <c:v>-2.2451000000000008</c:v>
                </c:pt>
                <c:pt idx="118">
                  <c:v>-1.8575400000000002</c:v>
                </c:pt>
                <c:pt idx="119">
                  <c:v>-1.5088799999999996</c:v>
                </c:pt>
                <c:pt idx="120">
                  <c:v>-0.94075999999999915</c:v>
                </c:pt>
                <c:pt idx="121">
                  <c:v>-0.89747999999999983</c:v>
                </c:pt>
                <c:pt idx="122">
                  <c:v>-0.60989999999999966</c:v>
                </c:pt>
                <c:pt idx="123">
                  <c:v>0.30105999999999966</c:v>
                </c:pt>
                <c:pt idx="124">
                  <c:v>0.63421999999999912</c:v>
                </c:pt>
                <c:pt idx="125">
                  <c:v>1.9131400000000003</c:v>
                </c:pt>
                <c:pt idx="126">
                  <c:v>1.2979800000000008</c:v>
                </c:pt>
                <c:pt idx="127">
                  <c:v>1.389619999999999</c:v>
                </c:pt>
                <c:pt idx="128">
                  <c:v>0.85951999999999984</c:v>
                </c:pt>
                <c:pt idx="129">
                  <c:v>0.92896000000000001</c:v>
                </c:pt>
                <c:pt idx="130">
                  <c:v>1.6594199999999999</c:v>
                </c:pt>
                <c:pt idx="131">
                  <c:v>1.7219999999999995</c:v>
                </c:pt>
                <c:pt idx="132">
                  <c:v>0.66312000000000015</c:v>
                </c:pt>
                <c:pt idx="133">
                  <c:v>0.56329999999999991</c:v>
                </c:pt>
                <c:pt idx="134">
                  <c:v>1.1614599999999999</c:v>
                </c:pt>
                <c:pt idx="135">
                  <c:v>1.5010199999999907</c:v>
                </c:pt>
                <c:pt idx="136">
                  <c:v>2.10182</c:v>
                </c:pt>
                <c:pt idx="137">
                  <c:v>2.7596600000000002</c:v>
                </c:pt>
                <c:pt idx="138">
                  <c:v>3.1303799999999899</c:v>
                </c:pt>
                <c:pt idx="139">
                  <c:v>3.63306</c:v>
                </c:pt>
                <c:pt idx="140">
                  <c:v>4.0309799999999996</c:v>
                </c:pt>
                <c:pt idx="141">
                  <c:v>4.8806399999999996</c:v>
                </c:pt>
                <c:pt idx="142">
                  <c:v>5.0243200000000003</c:v>
                </c:pt>
                <c:pt idx="143">
                  <c:v>5.3629999999999995</c:v>
                </c:pt>
                <c:pt idx="144">
                  <c:v>6.2238400000000009</c:v>
                </c:pt>
                <c:pt idx="145">
                  <c:v>0</c:v>
                </c:pt>
              </c:numCache>
            </c:numRef>
          </c:yVal>
          <c:smooth val="0"/>
          <c:extLst>
            <c:ext xmlns:c16="http://schemas.microsoft.com/office/drawing/2014/chart" uri="{C3380CC4-5D6E-409C-BE32-E72D297353CC}">
              <c16:uniqueId val="{00000000-D836-43F9-96A9-13FB2C4AA17A}"/>
            </c:ext>
          </c:extLst>
        </c:ser>
        <c:ser>
          <c:idx val="1"/>
          <c:order val="2"/>
          <c:tx>
            <c:v>Upscaled - controlled</c:v>
          </c:tx>
          <c:marker>
            <c:symbol val="none"/>
          </c:marker>
          <c:xVal>
            <c:numRef>
              <c:f>Simulation_March!$CX$3:$CX$147</c:f>
              <c:numCache>
                <c:formatCode>m/d/yyyy\ h:mm</c:formatCode>
                <c:ptCount val="145"/>
                <c:pt idx="0">
                  <c:v>44641.25</c:v>
                </c:pt>
                <c:pt idx="1">
                  <c:v>44641.253472222219</c:v>
                </c:pt>
                <c:pt idx="2">
                  <c:v>44641.256944444445</c:v>
                </c:pt>
                <c:pt idx="3">
                  <c:v>44641.260416666664</c:v>
                </c:pt>
                <c:pt idx="4">
                  <c:v>44641.263888888891</c:v>
                </c:pt>
                <c:pt idx="5">
                  <c:v>44641.267361111109</c:v>
                </c:pt>
                <c:pt idx="6">
                  <c:v>44641.270833333336</c:v>
                </c:pt>
                <c:pt idx="7">
                  <c:v>44641.274305555555</c:v>
                </c:pt>
                <c:pt idx="8">
                  <c:v>44641.277777777781</c:v>
                </c:pt>
                <c:pt idx="9">
                  <c:v>44641.28125</c:v>
                </c:pt>
                <c:pt idx="10">
                  <c:v>44641.284722222219</c:v>
                </c:pt>
                <c:pt idx="11">
                  <c:v>44641.288194444445</c:v>
                </c:pt>
                <c:pt idx="12">
                  <c:v>44641.291666666664</c:v>
                </c:pt>
                <c:pt idx="13">
                  <c:v>44641.295138888891</c:v>
                </c:pt>
                <c:pt idx="14">
                  <c:v>44641.298611111109</c:v>
                </c:pt>
                <c:pt idx="15">
                  <c:v>44641.302083333336</c:v>
                </c:pt>
                <c:pt idx="16">
                  <c:v>44641.305555555555</c:v>
                </c:pt>
                <c:pt idx="17">
                  <c:v>44641.309027777781</c:v>
                </c:pt>
                <c:pt idx="18">
                  <c:v>44641.3125</c:v>
                </c:pt>
                <c:pt idx="19">
                  <c:v>44641.315972222219</c:v>
                </c:pt>
                <c:pt idx="20">
                  <c:v>44641.319444444445</c:v>
                </c:pt>
                <c:pt idx="21">
                  <c:v>44641.322916666664</c:v>
                </c:pt>
                <c:pt idx="22">
                  <c:v>44641.326388888891</c:v>
                </c:pt>
                <c:pt idx="23">
                  <c:v>44641.329861111109</c:v>
                </c:pt>
                <c:pt idx="24">
                  <c:v>44641.333333333336</c:v>
                </c:pt>
                <c:pt idx="25">
                  <c:v>44641.336805555555</c:v>
                </c:pt>
                <c:pt idx="26">
                  <c:v>44641.340277777781</c:v>
                </c:pt>
                <c:pt idx="27">
                  <c:v>44641.34375</c:v>
                </c:pt>
                <c:pt idx="28">
                  <c:v>44641.347222222219</c:v>
                </c:pt>
                <c:pt idx="29">
                  <c:v>44641.350694444445</c:v>
                </c:pt>
                <c:pt idx="30">
                  <c:v>44641.354166666664</c:v>
                </c:pt>
                <c:pt idx="31">
                  <c:v>44641.357638888891</c:v>
                </c:pt>
                <c:pt idx="32">
                  <c:v>44641.361111111109</c:v>
                </c:pt>
                <c:pt idx="33">
                  <c:v>44641.364583333336</c:v>
                </c:pt>
                <c:pt idx="34">
                  <c:v>44641.368055555555</c:v>
                </c:pt>
                <c:pt idx="35">
                  <c:v>44641.371527777781</c:v>
                </c:pt>
                <c:pt idx="36">
                  <c:v>44641.375</c:v>
                </c:pt>
                <c:pt idx="37">
                  <c:v>44641.378472222219</c:v>
                </c:pt>
                <c:pt idx="38">
                  <c:v>44641.381944444445</c:v>
                </c:pt>
                <c:pt idx="39">
                  <c:v>44641.385416666664</c:v>
                </c:pt>
                <c:pt idx="40">
                  <c:v>44641.388888888891</c:v>
                </c:pt>
                <c:pt idx="41">
                  <c:v>44641.392361111109</c:v>
                </c:pt>
                <c:pt idx="42">
                  <c:v>44641.395833333336</c:v>
                </c:pt>
                <c:pt idx="43">
                  <c:v>44641.399305555555</c:v>
                </c:pt>
                <c:pt idx="44">
                  <c:v>44641.402777777781</c:v>
                </c:pt>
                <c:pt idx="45">
                  <c:v>44641.40625</c:v>
                </c:pt>
                <c:pt idx="46">
                  <c:v>44641.409722222219</c:v>
                </c:pt>
                <c:pt idx="47">
                  <c:v>44641.413194444445</c:v>
                </c:pt>
                <c:pt idx="48">
                  <c:v>44641.416666666664</c:v>
                </c:pt>
                <c:pt idx="49">
                  <c:v>44641.420138888891</c:v>
                </c:pt>
                <c:pt idx="50">
                  <c:v>44641.423611111109</c:v>
                </c:pt>
                <c:pt idx="51">
                  <c:v>44641.427083333336</c:v>
                </c:pt>
                <c:pt idx="52">
                  <c:v>44641.430555555555</c:v>
                </c:pt>
                <c:pt idx="53">
                  <c:v>44641.434027777781</c:v>
                </c:pt>
                <c:pt idx="54">
                  <c:v>44641.4375</c:v>
                </c:pt>
                <c:pt idx="55">
                  <c:v>44641.440972222219</c:v>
                </c:pt>
                <c:pt idx="56">
                  <c:v>44641.444444444445</c:v>
                </c:pt>
                <c:pt idx="57">
                  <c:v>44641.447916666664</c:v>
                </c:pt>
                <c:pt idx="58">
                  <c:v>44641.451388888891</c:v>
                </c:pt>
                <c:pt idx="59">
                  <c:v>44641.454861111109</c:v>
                </c:pt>
                <c:pt idx="60">
                  <c:v>44641.458333333336</c:v>
                </c:pt>
                <c:pt idx="61">
                  <c:v>44641.461805555555</c:v>
                </c:pt>
                <c:pt idx="62">
                  <c:v>44641.465277777781</c:v>
                </c:pt>
                <c:pt idx="63">
                  <c:v>44641.46875</c:v>
                </c:pt>
                <c:pt idx="64">
                  <c:v>44641.472222222219</c:v>
                </c:pt>
                <c:pt idx="65">
                  <c:v>44641.475694444445</c:v>
                </c:pt>
                <c:pt idx="66">
                  <c:v>44641.479166666664</c:v>
                </c:pt>
                <c:pt idx="67">
                  <c:v>44641.482638888891</c:v>
                </c:pt>
                <c:pt idx="68">
                  <c:v>44641.486111111109</c:v>
                </c:pt>
                <c:pt idx="69">
                  <c:v>44641.489583333336</c:v>
                </c:pt>
                <c:pt idx="70">
                  <c:v>44641.493055555555</c:v>
                </c:pt>
                <c:pt idx="71">
                  <c:v>44641.496527777781</c:v>
                </c:pt>
                <c:pt idx="72">
                  <c:v>44641.5</c:v>
                </c:pt>
                <c:pt idx="73">
                  <c:v>44641.503472222219</c:v>
                </c:pt>
                <c:pt idx="74">
                  <c:v>44641.506944444445</c:v>
                </c:pt>
                <c:pt idx="75">
                  <c:v>44641.510416666664</c:v>
                </c:pt>
                <c:pt idx="76">
                  <c:v>44641.513888888891</c:v>
                </c:pt>
                <c:pt idx="77">
                  <c:v>44641.517361111109</c:v>
                </c:pt>
                <c:pt idx="78">
                  <c:v>44641.520833333336</c:v>
                </c:pt>
                <c:pt idx="79">
                  <c:v>44641.524305555555</c:v>
                </c:pt>
                <c:pt idx="80">
                  <c:v>44641.527777777781</c:v>
                </c:pt>
                <c:pt idx="81">
                  <c:v>44641.53125</c:v>
                </c:pt>
                <c:pt idx="82">
                  <c:v>44641.534722222219</c:v>
                </c:pt>
                <c:pt idx="83">
                  <c:v>44641.538194444445</c:v>
                </c:pt>
                <c:pt idx="84">
                  <c:v>44641.541666666664</c:v>
                </c:pt>
                <c:pt idx="85">
                  <c:v>44641.545138888891</c:v>
                </c:pt>
                <c:pt idx="86">
                  <c:v>44641.548611111109</c:v>
                </c:pt>
                <c:pt idx="87">
                  <c:v>44641.552083333336</c:v>
                </c:pt>
                <c:pt idx="88">
                  <c:v>44641.555555555555</c:v>
                </c:pt>
                <c:pt idx="89">
                  <c:v>44641.559027777781</c:v>
                </c:pt>
                <c:pt idx="90">
                  <c:v>44641.5625</c:v>
                </c:pt>
                <c:pt idx="91">
                  <c:v>44641.565972222219</c:v>
                </c:pt>
                <c:pt idx="92">
                  <c:v>44641.569444444445</c:v>
                </c:pt>
                <c:pt idx="93">
                  <c:v>44641.572916666664</c:v>
                </c:pt>
                <c:pt idx="94">
                  <c:v>44641.576388888891</c:v>
                </c:pt>
                <c:pt idx="95">
                  <c:v>44641.579861111109</c:v>
                </c:pt>
                <c:pt idx="96">
                  <c:v>44641.583333333336</c:v>
                </c:pt>
                <c:pt idx="97">
                  <c:v>44641.586805555555</c:v>
                </c:pt>
                <c:pt idx="98">
                  <c:v>44641.590277777781</c:v>
                </c:pt>
                <c:pt idx="99">
                  <c:v>44641.59375</c:v>
                </c:pt>
                <c:pt idx="100">
                  <c:v>44641.597222222219</c:v>
                </c:pt>
                <c:pt idx="101">
                  <c:v>44641.600694444445</c:v>
                </c:pt>
                <c:pt idx="102">
                  <c:v>44641.604166666664</c:v>
                </c:pt>
                <c:pt idx="103">
                  <c:v>44641.607638888891</c:v>
                </c:pt>
                <c:pt idx="104">
                  <c:v>44641.611111111109</c:v>
                </c:pt>
                <c:pt idx="105">
                  <c:v>44641.614583333336</c:v>
                </c:pt>
                <c:pt idx="106">
                  <c:v>44641.618055555555</c:v>
                </c:pt>
                <c:pt idx="107">
                  <c:v>44641.621527777781</c:v>
                </c:pt>
                <c:pt idx="108">
                  <c:v>44641.625</c:v>
                </c:pt>
                <c:pt idx="109">
                  <c:v>44641.628472222219</c:v>
                </c:pt>
                <c:pt idx="110">
                  <c:v>44641.631944444445</c:v>
                </c:pt>
                <c:pt idx="111">
                  <c:v>44641.635416666664</c:v>
                </c:pt>
                <c:pt idx="112">
                  <c:v>44641.638888888891</c:v>
                </c:pt>
                <c:pt idx="113">
                  <c:v>44641.642361111109</c:v>
                </c:pt>
                <c:pt idx="114">
                  <c:v>44641.645833333336</c:v>
                </c:pt>
                <c:pt idx="115">
                  <c:v>44641.649305555555</c:v>
                </c:pt>
                <c:pt idx="116">
                  <c:v>44641.652777777781</c:v>
                </c:pt>
                <c:pt idx="117">
                  <c:v>44641.65625</c:v>
                </c:pt>
                <c:pt idx="118">
                  <c:v>44641.659722222219</c:v>
                </c:pt>
                <c:pt idx="119">
                  <c:v>44641.663194444445</c:v>
                </c:pt>
                <c:pt idx="120">
                  <c:v>44641.666666666664</c:v>
                </c:pt>
                <c:pt idx="121">
                  <c:v>44641.670138888891</c:v>
                </c:pt>
                <c:pt idx="122">
                  <c:v>44641.673611111109</c:v>
                </c:pt>
                <c:pt idx="123">
                  <c:v>44641.677083333336</c:v>
                </c:pt>
                <c:pt idx="124">
                  <c:v>44641.680555555555</c:v>
                </c:pt>
                <c:pt idx="125">
                  <c:v>44641.684027777781</c:v>
                </c:pt>
                <c:pt idx="126">
                  <c:v>44641.6875</c:v>
                </c:pt>
                <c:pt idx="127">
                  <c:v>44641.690972222219</c:v>
                </c:pt>
                <c:pt idx="128">
                  <c:v>44641.694444444445</c:v>
                </c:pt>
                <c:pt idx="129">
                  <c:v>44641.697916666664</c:v>
                </c:pt>
                <c:pt idx="130">
                  <c:v>44641.701388888891</c:v>
                </c:pt>
                <c:pt idx="131">
                  <c:v>44641.704861111109</c:v>
                </c:pt>
                <c:pt idx="132">
                  <c:v>44641.708333333336</c:v>
                </c:pt>
                <c:pt idx="133">
                  <c:v>44641.711805555555</c:v>
                </c:pt>
                <c:pt idx="134">
                  <c:v>44641.715277777781</c:v>
                </c:pt>
                <c:pt idx="135">
                  <c:v>44641.71875</c:v>
                </c:pt>
                <c:pt idx="136">
                  <c:v>44641.722222222219</c:v>
                </c:pt>
                <c:pt idx="137">
                  <c:v>44641.725694444445</c:v>
                </c:pt>
                <c:pt idx="138">
                  <c:v>44641.729166666664</c:v>
                </c:pt>
                <c:pt idx="139">
                  <c:v>44641.732638888891</c:v>
                </c:pt>
                <c:pt idx="140">
                  <c:v>44641.736111111109</c:v>
                </c:pt>
                <c:pt idx="141">
                  <c:v>44641.739583333336</c:v>
                </c:pt>
                <c:pt idx="142">
                  <c:v>44641.743055555555</c:v>
                </c:pt>
                <c:pt idx="143">
                  <c:v>44641.746527777781</c:v>
                </c:pt>
                <c:pt idx="144">
                  <c:v>44641.75</c:v>
                </c:pt>
              </c:numCache>
            </c:numRef>
          </c:xVal>
          <c:yVal>
            <c:numRef>
              <c:f>Simulation_March!$ET$3:$ET$148</c:f>
              <c:numCache>
                <c:formatCode>General</c:formatCode>
                <c:ptCount val="146"/>
                <c:pt idx="0">
                  <c:v>2.3361999999999998</c:v>
                </c:pt>
                <c:pt idx="1">
                  <c:v>3.4687999999999999</c:v>
                </c:pt>
                <c:pt idx="2">
                  <c:v>7.3337999999999903</c:v>
                </c:pt>
                <c:pt idx="3">
                  <c:v>9.9364000000000008</c:v>
                </c:pt>
                <c:pt idx="4">
                  <c:v>8.6177999999999901</c:v>
                </c:pt>
                <c:pt idx="5">
                  <c:v>7.0204000000000004</c:v>
                </c:pt>
                <c:pt idx="6">
                  <c:v>7.1703999999999999</c:v>
                </c:pt>
                <c:pt idx="7">
                  <c:v>7.1067999999999998</c:v>
                </c:pt>
                <c:pt idx="8">
                  <c:v>8.1059999999999999</c:v>
                </c:pt>
                <c:pt idx="9">
                  <c:v>8.8596000000000004</c:v>
                </c:pt>
                <c:pt idx="10">
                  <c:v>10.736419999999901</c:v>
                </c:pt>
                <c:pt idx="11">
                  <c:v>9.9689000000000014</c:v>
                </c:pt>
                <c:pt idx="12">
                  <c:v>9.5366799999999987</c:v>
                </c:pt>
                <c:pt idx="13">
                  <c:v>11.284680000000002</c:v>
                </c:pt>
                <c:pt idx="14">
                  <c:v>13.766599999999901</c:v>
                </c:pt>
                <c:pt idx="15">
                  <c:v>10.971260000000001</c:v>
                </c:pt>
                <c:pt idx="16">
                  <c:v>9.6868600000000011</c:v>
                </c:pt>
                <c:pt idx="17">
                  <c:v>9.14316</c:v>
                </c:pt>
                <c:pt idx="18">
                  <c:v>8.5053599999999996</c:v>
                </c:pt>
                <c:pt idx="19">
                  <c:v>9.1090599999999995</c:v>
                </c:pt>
                <c:pt idx="20">
                  <c:v>16.373716544768381</c:v>
                </c:pt>
                <c:pt idx="21">
                  <c:v>26.04293308883604</c:v>
                </c:pt>
                <c:pt idx="22">
                  <c:v>20.775369463620361</c:v>
                </c:pt>
                <c:pt idx="23">
                  <c:v>24.914466008311567</c:v>
                </c:pt>
                <c:pt idx="24">
                  <c:v>25.56570600791466</c:v>
                </c:pt>
                <c:pt idx="25">
                  <c:v>26.006306007908968</c:v>
                </c:pt>
                <c:pt idx="26">
                  <c:v>22.853606007947562</c:v>
                </c:pt>
                <c:pt idx="27">
                  <c:v>22.261146007954114</c:v>
                </c:pt>
                <c:pt idx="28">
                  <c:v>22.128126007954965</c:v>
                </c:pt>
                <c:pt idx="29">
                  <c:v>21.297406007964259</c:v>
                </c:pt>
                <c:pt idx="30">
                  <c:v>23.632598926886473</c:v>
                </c:pt>
                <c:pt idx="31">
                  <c:v>24.597098926875795</c:v>
                </c:pt>
                <c:pt idx="32">
                  <c:v>21.379418926909821</c:v>
                </c:pt>
                <c:pt idx="33">
                  <c:v>20.670198926917294</c:v>
                </c:pt>
                <c:pt idx="34">
                  <c:v>20.76481892691648</c:v>
                </c:pt>
                <c:pt idx="35">
                  <c:v>25.095784023495789</c:v>
                </c:pt>
                <c:pt idx="36">
                  <c:v>24.470982552227227</c:v>
                </c:pt>
                <c:pt idx="37">
                  <c:v>24.093362553050373</c:v>
                </c:pt>
                <c:pt idx="38">
                  <c:v>23.044002553094721</c:v>
                </c:pt>
                <c:pt idx="39">
                  <c:v>22.135602553172543</c:v>
                </c:pt>
                <c:pt idx="40">
                  <c:v>23.379082552855095</c:v>
                </c:pt>
                <c:pt idx="41">
                  <c:v>21.160802552888001</c:v>
                </c:pt>
                <c:pt idx="42">
                  <c:v>20.341322553044581</c:v>
                </c:pt>
                <c:pt idx="43">
                  <c:v>19.879922553045464</c:v>
                </c:pt>
                <c:pt idx="44">
                  <c:v>19.916722553044885</c:v>
                </c:pt>
                <c:pt idx="45">
                  <c:v>19.12514255304621</c:v>
                </c:pt>
                <c:pt idx="46">
                  <c:v>19.124082553046428</c:v>
                </c:pt>
                <c:pt idx="47">
                  <c:v>21.12370255295022</c:v>
                </c:pt>
                <c:pt idx="48">
                  <c:v>20.259842553216941</c:v>
                </c:pt>
                <c:pt idx="49">
                  <c:v>17.869922553218075</c:v>
                </c:pt>
                <c:pt idx="50">
                  <c:v>17.570422553217355</c:v>
                </c:pt>
                <c:pt idx="51">
                  <c:v>23.615326179069751</c:v>
                </c:pt>
                <c:pt idx="52">
                  <c:v>16.659782553217486</c:v>
                </c:pt>
                <c:pt idx="53">
                  <c:v>16.164282553217561</c:v>
                </c:pt>
                <c:pt idx="54">
                  <c:v>16.832842553217439</c:v>
                </c:pt>
                <c:pt idx="55">
                  <c:v>15.492882553217648</c:v>
                </c:pt>
                <c:pt idx="56">
                  <c:v>15.087442553264193</c:v>
                </c:pt>
                <c:pt idx="57">
                  <c:v>15.041462553264086</c:v>
                </c:pt>
                <c:pt idx="58">
                  <c:v>14.09716255326434</c:v>
                </c:pt>
                <c:pt idx="59">
                  <c:v>19.410946179138229</c:v>
                </c:pt>
                <c:pt idx="60">
                  <c:v>19.179046179150035</c:v>
                </c:pt>
                <c:pt idx="61">
                  <c:v>20.408846179149901</c:v>
                </c:pt>
                <c:pt idx="62">
                  <c:v>18.933326179149834</c:v>
                </c:pt>
                <c:pt idx="63">
                  <c:v>18.626706179149785</c:v>
                </c:pt>
                <c:pt idx="64">
                  <c:v>14.009882553274593</c:v>
                </c:pt>
                <c:pt idx="65">
                  <c:v>13.353562553274678</c:v>
                </c:pt>
                <c:pt idx="66">
                  <c:v>13.256622553274518</c:v>
                </c:pt>
                <c:pt idx="67">
                  <c:v>18.545946179149649</c:v>
                </c:pt>
                <c:pt idx="68">
                  <c:v>19.055886179149553</c:v>
                </c:pt>
                <c:pt idx="69">
                  <c:v>21.672246179149337</c:v>
                </c:pt>
                <c:pt idx="70">
                  <c:v>19.492766179149282</c:v>
                </c:pt>
                <c:pt idx="71">
                  <c:v>18.415026179149404</c:v>
                </c:pt>
                <c:pt idx="72">
                  <c:v>19.490706179158057</c:v>
                </c:pt>
                <c:pt idx="73">
                  <c:v>19.279766179158024</c:v>
                </c:pt>
                <c:pt idx="74">
                  <c:v>18.242566179158171</c:v>
                </c:pt>
                <c:pt idx="75">
                  <c:v>17.971106179158056</c:v>
                </c:pt>
                <c:pt idx="76">
                  <c:v>18.480586179158017</c:v>
                </c:pt>
                <c:pt idx="77">
                  <c:v>18.401026179158112</c:v>
                </c:pt>
                <c:pt idx="78">
                  <c:v>19.972986179158024</c:v>
                </c:pt>
                <c:pt idx="79">
                  <c:v>18.50280617915805</c:v>
                </c:pt>
                <c:pt idx="80">
                  <c:v>18.177166179158061</c:v>
                </c:pt>
                <c:pt idx="81">
                  <c:v>18.695786179158027</c:v>
                </c:pt>
                <c:pt idx="82">
                  <c:v>19.162566179157903</c:v>
                </c:pt>
                <c:pt idx="83">
                  <c:v>18.196126179157936</c:v>
                </c:pt>
                <c:pt idx="84">
                  <c:v>18.204326179164283</c:v>
                </c:pt>
                <c:pt idx="85">
                  <c:v>18.511986179164261</c:v>
                </c:pt>
                <c:pt idx="86">
                  <c:v>18.928926179120293</c:v>
                </c:pt>
                <c:pt idx="87">
                  <c:v>19.429666179119963</c:v>
                </c:pt>
                <c:pt idx="88">
                  <c:v>21.019266179110964</c:v>
                </c:pt>
                <c:pt idx="89">
                  <c:v>19.979886179110952</c:v>
                </c:pt>
                <c:pt idx="90">
                  <c:v>21.485346179110792</c:v>
                </c:pt>
                <c:pt idx="91">
                  <c:v>22.487886179111054</c:v>
                </c:pt>
                <c:pt idx="92">
                  <c:v>19.950626179111438</c:v>
                </c:pt>
                <c:pt idx="93">
                  <c:v>20.101066179111754</c:v>
                </c:pt>
                <c:pt idx="94">
                  <c:v>20.567666179111001</c:v>
                </c:pt>
                <c:pt idx="95">
                  <c:v>20.930046179086428</c:v>
                </c:pt>
                <c:pt idx="96">
                  <c:v>20.696506178979963</c:v>
                </c:pt>
                <c:pt idx="97">
                  <c:v>16.027202528995034</c:v>
                </c:pt>
                <c:pt idx="98">
                  <c:v>16.845882533808293</c:v>
                </c:pt>
                <c:pt idx="99">
                  <c:v>14.040869634339089</c:v>
                </c:pt>
                <c:pt idx="100">
                  <c:v>13.44834963433912</c:v>
                </c:pt>
                <c:pt idx="101">
                  <c:v>13.531704868004446</c:v>
                </c:pt>
                <c:pt idx="102">
                  <c:v>-0.61676345521432907</c:v>
                </c:pt>
                <c:pt idx="103">
                  <c:v>0.1272565447856735</c:v>
                </c:pt>
                <c:pt idx="104">
                  <c:v>0.35441654478567131</c:v>
                </c:pt>
                <c:pt idx="105">
                  <c:v>0.82013654478567233</c:v>
                </c:pt>
                <c:pt idx="106">
                  <c:v>1.1482965447856586</c:v>
                </c:pt>
                <c:pt idx="107">
                  <c:v>1.5372565447856594</c:v>
                </c:pt>
                <c:pt idx="108">
                  <c:v>1.4475765447856155</c:v>
                </c:pt>
                <c:pt idx="109">
                  <c:v>1.749136544785614</c:v>
                </c:pt>
                <c:pt idx="110">
                  <c:v>2.9180965447856124</c:v>
                </c:pt>
                <c:pt idx="111">
                  <c:v>2.6561765447856125</c:v>
                </c:pt>
                <c:pt idx="112">
                  <c:v>5.5236365447855995</c:v>
                </c:pt>
                <c:pt idx="113">
                  <c:v>5.3726965447855974</c:v>
                </c:pt>
                <c:pt idx="114">
                  <c:v>4.310396544785501</c:v>
                </c:pt>
                <c:pt idx="115">
                  <c:v>3.9333765447855988</c:v>
                </c:pt>
                <c:pt idx="116">
                  <c:v>4.3097365447856006</c:v>
                </c:pt>
                <c:pt idx="117">
                  <c:v>5.1760765447855981</c:v>
                </c:pt>
                <c:pt idx="118">
                  <c:v>5.5636365447856004</c:v>
                </c:pt>
                <c:pt idx="119">
                  <c:v>5.9122965447856011</c:v>
                </c:pt>
                <c:pt idx="120">
                  <c:v>6.4804165447804145</c:v>
                </c:pt>
                <c:pt idx="121">
                  <c:v>6.5236965447804121</c:v>
                </c:pt>
                <c:pt idx="122">
                  <c:v>6.8112765447803998</c:v>
                </c:pt>
                <c:pt idx="123">
                  <c:v>7.722236544775118</c:v>
                </c:pt>
                <c:pt idx="124">
                  <c:v>6.1895102218724567</c:v>
                </c:pt>
                <c:pt idx="125">
                  <c:v>4.1394929189131293</c:v>
                </c:pt>
                <c:pt idx="126">
                  <c:v>3.5243329189130836</c:v>
                </c:pt>
                <c:pt idx="127">
                  <c:v>3.6159729189130339</c:v>
                </c:pt>
                <c:pt idx="128">
                  <c:v>3.0858729189206588</c:v>
                </c:pt>
                <c:pt idx="129">
                  <c:v>0.92896000000000001</c:v>
                </c:pt>
                <c:pt idx="130">
                  <c:v>1.6594199999999999</c:v>
                </c:pt>
                <c:pt idx="131">
                  <c:v>1.7219999999999995</c:v>
                </c:pt>
                <c:pt idx="132">
                  <c:v>0.66312000000000015</c:v>
                </c:pt>
                <c:pt idx="133">
                  <c:v>0.56329999999999991</c:v>
                </c:pt>
                <c:pt idx="134">
                  <c:v>1.1614599999999999</c:v>
                </c:pt>
                <c:pt idx="135">
                  <c:v>1.5010199999999907</c:v>
                </c:pt>
                <c:pt idx="136">
                  <c:v>2.10182</c:v>
                </c:pt>
                <c:pt idx="137">
                  <c:v>2.7596600000000002</c:v>
                </c:pt>
                <c:pt idx="138">
                  <c:v>3.1303799999999899</c:v>
                </c:pt>
                <c:pt idx="139">
                  <c:v>3.63306</c:v>
                </c:pt>
                <c:pt idx="140">
                  <c:v>4.0309799999999996</c:v>
                </c:pt>
                <c:pt idx="141">
                  <c:v>4.8806399999999996</c:v>
                </c:pt>
                <c:pt idx="142">
                  <c:v>5.0243200000000003</c:v>
                </c:pt>
                <c:pt idx="143">
                  <c:v>5.3629999999999995</c:v>
                </c:pt>
                <c:pt idx="144">
                  <c:v>6.2238400000000009</c:v>
                </c:pt>
                <c:pt idx="145">
                  <c:v>0</c:v>
                </c:pt>
              </c:numCache>
            </c:numRef>
          </c:yVal>
          <c:smooth val="0"/>
          <c:extLst>
            <c:ext xmlns:c16="http://schemas.microsoft.com/office/drawing/2014/chart" uri="{C3380CC4-5D6E-409C-BE32-E72D297353CC}">
              <c16:uniqueId val="{00000000-5E21-4650-9912-418EE1121618}"/>
            </c:ext>
          </c:extLst>
        </c:ser>
        <c:dLbls>
          <c:showLegendKey val="0"/>
          <c:showVal val="0"/>
          <c:showCatName val="0"/>
          <c:showSerName val="0"/>
          <c:showPercent val="0"/>
          <c:showBubbleSize val="0"/>
        </c:dLbls>
        <c:axId val="588631272"/>
        <c:axId val="588631992"/>
      </c:scatterChart>
      <c:scatterChart>
        <c:scatterStyle val="lineMarker"/>
        <c:varyColors val="0"/>
        <c:ser>
          <c:idx val="6"/>
          <c:order val="3"/>
          <c:tx>
            <c:strRef>
              <c:f>Simulation_March!$F$2</c:f>
              <c:strCache>
                <c:ptCount val="1"/>
                <c:pt idx="0">
                  <c:v>Price </c:v>
                </c:pt>
              </c:strCache>
            </c:strRef>
          </c:tx>
          <c:spPr>
            <a:ln w="15875">
              <a:solidFill>
                <a:schemeClr val="accent6"/>
              </a:solidFill>
              <a:prstDash val="dash"/>
            </a:ln>
          </c:spPr>
          <c:marker>
            <c:symbol val="none"/>
          </c:marker>
          <c:xVal>
            <c:numRef>
              <c:f>Simulation_March!$A$3:$A$147</c:f>
              <c:numCache>
                <c:formatCode>m/d/yyyy\ h:mm</c:formatCode>
                <c:ptCount val="145"/>
                <c:pt idx="0">
                  <c:v>44641.25</c:v>
                </c:pt>
                <c:pt idx="1">
                  <c:v>44641.253472222219</c:v>
                </c:pt>
                <c:pt idx="2">
                  <c:v>44641.256944444445</c:v>
                </c:pt>
                <c:pt idx="3">
                  <c:v>44641.260416666664</c:v>
                </c:pt>
                <c:pt idx="4">
                  <c:v>44641.263888888891</c:v>
                </c:pt>
                <c:pt idx="5">
                  <c:v>44641.267361111109</c:v>
                </c:pt>
                <c:pt idx="6">
                  <c:v>44641.270833333336</c:v>
                </c:pt>
                <c:pt idx="7">
                  <c:v>44641.274305555555</c:v>
                </c:pt>
                <c:pt idx="8">
                  <c:v>44641.277777777781</c:v>
                </c:pt>
                <c:pt idx="9">
                  <c:v>44641.28125</c:v>
                </c:pt>
                <c:pt idx="10">
                  <c:v>44641.284722222219</c:v>
                </c:pt>
                <c:pt idx="11">
                  <c:v>44641.288194444445</c:v>
                </c:pt>
                <c:pt idx="12">
                  <c:v>44641.291666666664</c:v>
                </c:pt>
                <c:pt idx="13">
                  <c:v>44641.295138888891</c:v>
                </c:pt>
                <c:pt idx="14">
                  <c:v>44641.298611111109</c:v>
                </c:pt>
                <c:pt idx="15">
                  <c:v>44641.302083333336</c:v>
                </c:pt>
                <c:pt idx="16">
                  <c:v>44641.305555555555</c:v>
                </c:pt>
                <c:pt idx="17">
                  <c:v>44641.309027777781</c:v>
                </c:pt>
                <c:pt idx="18">
                  <c:v>44641.3125</c:v>
                </c:pt>
                <c:pt idx="19">
                  <c:v>44641.315972222219</c:v>
                </c:pt>
                <c:pt idx="20">
                  <c:v>44641.319444444445</c:v>
                </c:pt>
                <c:pt idx="21">
                  <c:v>44641.322916666664</c:v>
                </c:pt>
                <c:pt idx="22">
                  <c:v>44641.326388888891</c:v>
                </c:pt>
                <c:pt idx="23">
                  <c:v>44641.329861111109</c:v>
                </c:pt>
                <c:pt idx="24">
                  <c:v>44641.333333333336</c:v>
                </c:pt>
                <c:pt idx="25">
                  <c:v>44641.336805555555</c:v>
                </c:pt>
                <c:pt idx="26">
                  <c:v>44641.340277777781</c:v>
                </c:pt>
                <c:pt idx="27">
                  <c:v>44641.34375</c:v>
                </c:pt>
                <c:pt idx="28">
                  <c:v>44641.347222222219</c:v>
                </c:pt>
                <c:pt idx="29">
                  <c:v>44641.350694444445</c:v>
                </c:pt>
                <c:pt idx="30">
                  <c:v>44641.354166666664</c:v>
                </c:pt>
                <c:pt idx="31">
                  <c:v>44641.357638888891</c:v>
                </c:pt>
                <c:pt idx="32">
                  <c:v>44641.361111111109</c:v>
                </c:pt>
                <c:pt idx="33">
                  <c:v>44641.364583333336</c:v>
                </c:pt>
                <c:pt idx="34">
                  <c:v>44641.368055555555</c:v>
                </c:pt>
                <c:pt idx="35">
                  <c:v>44641.371527777781</c:v>
                </c:pt>
                <c:pt idx="36">
                  <c:v>44641.375</c:v>
                </c:pt>
                <c:pt idx="37">
                  <c:v>44641.378472222219</c:v>
                </c:pt>
                <c:pt idx="38">
                  <c:v>44641.381944444445</c:v>
                </c:pt>
                <c:pt idx="39">
                  <c:v>44641.385416666664</c:v>
                </c:pt>
                <c:pt idx="40">
                  <c:v>44641.388888888891</c:v>
                </c:pt>
                <c:pt idx="41">
                  <c:v>44641.392361111109</c:v>
                </c:pt>
                <c:pt idx="42">
                  <c:v>44641.395833333336</c:v>
                </c:pt>
                <c:pt idx="43">
                  <c:v>44641.399305555555</c:v>
                </c:pt>
                <c:pt idx="44">
                  <c:v>44641.402777777781</c:v>
                </c:pt>
                <c:pt idx="45">
                  <c:v>44641.40625</c:v>
                </c:pt>
                <c:pt idx="46">
                  <c:v>44641.409722222219</c:v>
                </c:pt>
                <c:pt idx="47">
                  <c:v>44641.413194444445</c:v>
                </c:pt>
                <c:pt idx="48">
                  <c:v>44641.416666666664</c:v>
                </c:pt>
                <c:pt idx="49">
                  <c:v>44641.420138888891</c:v>
                </c:pt>
                <c:pt idx="50">
                  <c:v>44641.423611111109</c:v>
                </c:pt>
                <c:pt idx="51">
                  <c:v>44641.427083333336</c:v>
                </c:pt>
                <c:pt idx="52">
                  <c:v>44641.430555555555</c:v>
                </c:pt>
                <c:pt idx="53">
                  <c:v>44641.434027777781</c:v>
                </c:pt>
                <c:pt idx="54">
                  <c:v>44641.4375</c:v>
                </c:pt>
                <c:pt idx="55">
                  <c:v>44641.440972222219</c:v>
                </c:pt>
                <c:pt idx="56">
                  <c:v>44641.444444444445</c:v>
                </c:pt>
                <c:pt idx="57">
                  <c:v>44641.447916666664</c:v>
                </c:pt>
                <c:pt idx="58">
                  <c:v>44641.451388888891</c:v>
                </c:pt>
                <c:pt idx="59">
                  <c:v>44641.454861111109</c:v>
                </c:pt>
                <c:pt idx="60">
                  <c:v>44641.458333333336</c:v>
                </c:pt>
                <c:pt idx="61">
                  <c:v>44641.461805555555</c:v>
                </c:pt>
                <c:pt idx="62">
                  <c:v>44641.465277777781</c:v>
                </c:pt>
                <c:pt idx="63">
                  <c:v>44641.46875</c:v>
                </c:pt>
                <c:pt idx="64">
                  <c:v>44641.472222222219</c:v>
                </c:pt>
                <c:pt idx="65">
                  <c:v>44641.475694444445</c:v>
                </c:pt>
                <c:pt idx="66">
                  <c:v>44641.479166666664</c:v>
                </c:pt>
                <c:pt idx="67">
                  <c:v>44641.482638888891</c:v>
                </c:pt>
                <c:pt idx="68">
                  <c:v>44641.486111111109</c:v>
                </c:pt>
                <c:pt idx="69">
                  <c:v>44641.489583333336</c:v>
                </c:pt>
                <c:pt idx="70">
                  <c:v>44641.493055555555</c:v>
                </c:pt>
                <c:pt idx="71">
                  <c:v>44641.496527777781</c:v>
                </c:pt>
                <c:pt idx="72">
                  <c:v>44641.5</c:v>
                </c:pt>
                <c:pt idx="73">
                  <c:v>44641.503472222219</c:v>
                </c:pt>
                <c:pt idx="74">
                  <c:v>44641.506944444445</c:v>
                </c:pt>
                <c:pt idx="75">
                  <c:v>44641.510416666664</c:v>
                </c:pt>
                <c:pt idx="76">
                  <c:v>44641.513888888891</c:v>
                </c:pt>
                <c:pt idx="77">
                  <c:v>44641.517361111109</c:v>
                </c:pt>
                <c:pt idx="78">
                  <c:v>44641.520833333336</c:v>
                </c:pt>
                <c:pt idx="79">
                  <c:v>44641.524305555555</c:v>
                </c:pt>
                <c:pt idx="80">
                  <c:v>44641.527777777781</c:v>
                </c:pt>
                <c:pt idx="81">
                  <c:v>44641.53125</c:v>
                </c:pt>
                <c:pt idx="82">
                  <c:v>44641.534722222219</c:v>
                </c:pt>
                <c:pt idx="83">
                  <c:v>44641.538194444445</c:v>
                </c:pt>
                <c:pt idx="84">
                  <c:v>44641.541666666664</c:v>
                </c:pt>
                <c:pt idx="85">
                  <c:v>44641.545138888891</c:v>
                </c:pt>
                <c:pt idx="86">
                  <c:v>44641.548611111109</c:v>
                </c:pt>
                <c:pt idx="87">
                  <c:v>44641.552083333336</c:v>
                </c:pt>
                <c:pt idx="88">
                  <c:v>44641.555555555555</c:v>
                </c:pt>
                <c:pt idx="89">
                  <c:v>44641.559027777781</c:v>
                </c:pt>
                <c:pt idx="90">
                  <c:v>44641.5625</c:v>
                </c:pt>
                <c:pt idx="91">
                  <c:v>44641.565972222219</c:v>
                </c:pt>
                <c:pt idx="92">
                  <c:v>44641.569444444445</c:v>
                </c:pt>
                <c:pt idx="93">
                  <c:v>44641.572916666664</c:v>
                </c:pt>
                <c:pt idx="94">
                  <c:v>44641.576388888891</c:v>
                </c:pt>
                <c:pt idx="95">
                  <c:v>44641.579861111109</c:v>
                </c:pt>
                <c:pt idx="96">
                  <c:v>44641.583333333336</c:v>
                </c:pt>
                <c:pt idx="97">
                  <c:v>44641.586805555555</c:v>
                </c:pt>
                <c:pt idx="98">
                  <c:v>44641.590277777781</c:v>
                </c:pt>
                <c:pt idx="99">
                  <c:v>44641.59375</c:v>
                </c:pt>
                <c:pt idx="100">
                  <c:v>44641.597222222219</c:v>
                </c:pt>
                <c:pt idx="101">
                  <c:v>44641.600694444445</c:v>
                </c:pt>
                <c:pt idx="102">
                  <c:v>44641.604166666664</c:v>
                </c:pt>
                <c:pt idx="103">
                  <c:v>44641.607638888891</c:v>
                </c:pt>
                <c:pt idx="104">
                  <c:v>44641.611111111109</c:v>
                </c:pt>
                <c:pt idx="105">
                  <c:v>44641.614583333336</c:v>
                </c:pt>
                <c:pt idx="106">
                  <c:v>44641.618055555555</c:v>
                </c:pt>
                <c:pt idx="107">
                  <c:v>44641.621527777781</c:v>
                </c:pt>
                <c:pt idx="108">
                  <c:v>44641.625</c:v>
                </c:pt>
                <c:pt idx="109">
                  <c:v>44641.628472222219</c:v>
                </c:pt>
                <c:pt idx="110">
                  <c:v>44641.631944444445</c:v>
                </c:pt>
                <c:pt idx="111">
                  <c:v>44641.635416666664</c:v>
                </c:pt>
                <c:pt idx="112">
                  <c:v>44641.638888888891</c:v>
                </c:pt>
                <c:pt idx="113">
                  <c:v>44641.642361111109</c:v>
                </c:pt>
                <c:pt idx="114">
                  <c:v>44641.645833333336</c:v>
                </c:pt>
                <c:pt idx="115">
                  <c:v>44641.649305555555</c:v>
                </c:pt>
                <c:pt idx="116">
                  <c:v>44641.652777777781</c:v>
                </c:pt>
                <c:pt idx="117">
                  <c:v>44641.65625</c:v>
                </c:pt>
                <c:pt idx="118">
                  <c:v>44641.659722222219</c:v>
                </c:pt>
                <c:pt idx="119">
                  <c:v>44641.663194444445</c:v>
                </c:pt>
                <c:pt idx="120">
                  <c:v>44641.666666666664</c:v>
                </c:pt>
                <c:pt idx="121">
                  <c:v>44641.670138888891</c:v>
                </c:pt>
                <c:pt idx="122">
                  <c:v>44641.673611111109</c:v>
                </c:pt>
                <c:pt idx="123">
                  <c:v>44641.677083333336</c:v>
                </c:pt>
                <c:pt idx="124">
                  <c:v>44641.680555555555</c:v>
                </c:pt>
                <c:pt idx="125">
                  <c:v>44641.684027777781</c:v>
                </c:pt>
                <c:pt idx="126">
                  <c:v>44641.6875</c:v>
                </c:pt>
                <c:pt idx="127">
                  <c:v>44641.690972222219</c:v>
                </c:pt>
                <c:pt idx="128">
                  <c:v>44641.694444444445</c:v>
                </c:pt>
                <c:pt idx="129">
                  <c:v>44641.697916666664</c:v>
                </c:pt>
                <c:pt idx="130">
                  <c:v>44641.701388888891</c:v>
                </c:pt>
                <c:pt idx="131">
                  <c:v>44641.704861111109</c:v>
                </c:pt>
                <c:pt idx="132">
                  <c:v>44641.708333333336</c:v>
                </c:pt>
                <c:pt idx="133">
                  <c:v>44641.711805555555</c:v>
                </c:pt>
                <c:pt idx="134">
                  <c:v>44641.715277777781</c:v>
                </c:pt>
                <c:pt idx="135">
                  <c:v>44641.71875</c:v>
                </c:pt>
                <c:pt idx="136">
                  <c:v>44641.722222222219</c:v>
                </c:pt>
                <c:pt idx="137">
                  <c:v>44641.725694444445</c:v>
                </c:pt>
                <c:pt idx="138">
                  <c:v>44641.729166666664</c:v>
                </c:pt>
                <c:pt idx="139">
                  <c:v>44641.732638888891</c:v>
                </c:pt>
                <c:pt idx="140">
                  <c:v>44641.736111111109</c:v>
                </c:pt>
                <c:pt idx="141">
                  <c:v>44641.739583333336</c:v>
                </c:pt>
                <c:pt idx="142">
                  <c:v>44641.743055555555</c:v>
                </c:pt>
                <c:pt idx="143">
                  <c:v>44641.746527777781</c:v>
                </c:pt>
                <c:pt idx="144">
                  <c:v>44641.75</c:v>
                </c:pt>
              </c:numCache>
            </c:numRef>
          </c:xVal>
          <c:yVal>
            <c:numRef>
              <c:f>Simulation_March!$F$3:$F$147</c:f>
              <c:numCache>
                <c:formatCode>General</c:formatCode>
                <c:ptCount val="145"/>
                <c:pt idx="0">
                  <c:v>0.18684999999999999</c:v>
                </c:pt>
                <c:pt idx="1">
                  <c:v>0.18684999999999999</c:v>
                </c:pt>
                <c:pt idx="2">
                  <c:v>0.18684999999999999</c:v>
                </c:pt>
                <c:pt idx="3">
                  <c:v>0.18684999999999999</c:v>
                </c:pt>
                <c:pt idx="4">
                  <c:v>0.18684999999999999</c:v>
                </c:pt>
                <c:pt idx="5">
                  <c:v>0.18684999999999999</c:v>
                </c:pt>
                <c:pt idx="6">
                  <c:v>0.18684999999999999</c:v>
                </c:pt>
                <c:pt idx="7">
                  <c:v>0.18684999999999999</c:v>
                </c:pt>
                <c:pt idx="8">
                  <c:v>0.18684999999999999</c:v>
                </c:pt>
                <c:pt idx="9">
                  <c:v>0.18684999999999999</c:v>
                </c:pt>
                <c:pt idx="10">
                  <c:v>0.18684999999999999</c:v>
                </c:pt>
                <c:pt idx="11">
                  <c:v>0.18684999999999999</c:v>
                </c:pt>
                <c:pt idx="12">
                  <c:v>0.26400000000000001</c:v>
                </c:pt>
                <c:pt idx="13">
                  <c:v>0.26400000000000001</c:v>
                </c:pt>
                <c:pt idx="14">
                  <c:v>0.26400000000000001</c:v>
                </c:pt>
                <c:pt idx="15">
                  <c:v>0.26400000000000001</c:v>
                </c:pt>
                <c:pt idx="16">
                  <c:v>0.26400000000000001</c:v>
                </c:pt>
                <c:pt idx="17">
                  <c:v>0.26400000000000001</c:v>
                </c:pt>
                <c:pt idx="18">
                  <c:v>0.26400000000000001</c:v>
                </c:pt>
                <c:pt idx="19">
                  <c:v>0.26400000000000001</c:v>
                </c:pt>
                <c:pt idx="20">
                  <c:v>0.26400000000000001</c:v>
                </c:pt>
                <c:pt idx="21">
                  <c:v>0.26400000000000001</c:v>
                </c:pt>
                <c:pt idx="22">
                  <c:v>0.26400000000000001</c:v>
                </c:pt>
                <c:pt idx="23">
                  <c:v>0.26400000000000001</c:v>
                </c:pt>
                <c:pt idx="24">
                  <c:v>0.28799999999999998</c:v>
                </c:pt>
                <c:pt idx="25">
                  <c:v>0.28799999999999998</c:v>
                </c:pt>
                <c:pt idx="26">
                  <c:v>0.28799999999999998</c:v>
                </c:pt>
                <c:pt idx="27">
                  <c:v>0.28799999999999998</c:v>
                </c:pt>
                <c:pt idx="28">
                  <c:v>0.28799999999999998</c:v>
                </c:pt>
                <c:pt idx="29">
                  <c:v>0.28799999999999998</c:v>
                </c:pt>
                <c:pt idx="30">
                  <c:v>0.28799999999999998</c:v>
                </c:pt>
                <c:pt idx="31">
                  <c:v>0.28799999999999998</c:v>
                </c:pt>
                <c:pt idx="32">
                  <c:v>0.28799999999999998</c:v>
                </c:pt>
                <c:pt idx="33">
                  <c:v>0.28799999999999998</c:v>
                </c:pt>
                <c:pt idx="34">
                  <c:v>0.28799999999999998</c:v>
                </c:pt>
                <c:pt idx="35">
                  <c:v>0.28799999999999998</c:v>
                </c:pt>
                <c:pt idx="36">
                  <c:v>0.26841999999999999</c:v>
                </c:pt>
                <c:pt idx="37">
                  <c:v>0.26841999999999999</c:v>
                </c:pt>
                <c:pt idx="38">
                  <c:v>0.26841999999999999</c:v>
                </c:pt>
                <c:pt idx="39">
                  <c:v>0.26841999999999999</c:v>
                </c:pt>
                <c:pt idx="40">
                  <c:v>0.26841999999999999</c:v>
                </c:pt>
                <c:pt idx="41">
                  <c:v>0.26841999999999999</c:v>
                </c:pt>
                <c:pt idx="42">
                  <c:v>0.26841999999999999</c:v>
                </c:pt>
                <c:pt idx="43">
                  <c:v>0.26841999999999999</c:v>
                </c:pt>
                <c:pt idx="44">
                  <c:v>0.26841999999999999</c:v>
                </c:pt>
                <c:pt idx="45">
                  <c:v>0.26841999999999999</c:v>
                </c:pt>
                <c:pt idx="46">
                  <c:v>0.26841999999999999</c:v>
                </c:pt>
                <c:pt idx="47">
                  <c:v>0.26841999999999999</c:v>
                </c:pt>
                <c:pt idx="48">
                  <c:v>0.21029</c:v>
                </c:pt>
                <c:pt idx="49">
                  <c:v>0.21029</c:v>
                </c:pt>
                <c:pt idx="50">
                  <c:v>0.21029</c:v>
                </c:pt>
                <c:pt idx="51">
                  <c:v>0.21029</c:v>
                </c:pt>
                <c:pt idx="52">
                  <c:v>0.21029</c:v>
                </c:pt>
                <c:pt idx="53">
                  <c:v>0.21029</c:v>
                </c:pt>
                <c:pt idx="54">
                  <c:v>0.21029</c:v>
                </c:pt>
                <c:pt idx="55">
                  <c:v>0.21029</c:v>
                </c:pt>
                <c:pt idx="56">
                  <c:v>0.21029</c:v>
                </c:pt>
                <c:pt idx="57">
                  <c:v>0.21029</c:v>
                </c:pt>
                <c:pt idx="58">
                  <c:v>0.21029</c:v>
                </c:pt>
                <c:pt idx="59">
                  <c:v>0.21029</c:v>
                </c:pt>
                <c:pt idx="60">
                  <c:v>0.1928</c:v>
                </c:pt>
                <c:pt idx="61">
                  <c:v>0.1928</c:v>
                </c:pt>
                <c:pt idx="62">
                  <c:v>0.1928</c:v>
                </c:pt>
                <c:pt idx="63">
                  <c:v>0.1928</c:v>
                </c:pt>
                <c:pt idx="64">
                  <c:v>0.1928</c:v>
                </c:pt>
                <c:pt idx="65">
                  <c:v>0.1928</c:v>
                </c:pt>
                <c:pt idx="66">
                  <c:v>0.1928</c:v>
                </c:pt>
                <c:pt idx="67">
                  <c:v>0.1928</c:v>
                </c:pt>
                <c:pt idx="68">
                  <c:v>0.1928</c:v>
                </c:pt>
                <c:pt idx="69">
                  <c:v>0.1928</c:v>
                </c:pt>
                <c:pt idx="70">
                  <c:v>0.1928</c:v>
                </c:pt>
                <c:pt idx="71">
                  <c:v>0.1928</c:v>
                </c:pt>
                <c:pt idx="72">
                  <c:v>0.17449999999999999</c:v>
                </c:pt>
                <c:pt idx="73">
                  <c:v>0.17449999999999999</c:v>
                </c:pt>
                <c:pt idx="74">
                  <c:v>0.17449999999999999</c:v>
                </c:pt>
                <c:pt idx="75">
                  <c:v>0.17449999999999999</c:v>
                </c:pt>
                <c:pt idx="76">
                  <c:v>0.17449999999999999</c:v>
                </c:pt>
                <c:pt idx="77">
                  <c:v>0.17449999999999999</c:v>
                </c:pt>
                <c:pt idx="78">
                  <c:v>0.17449999999999999</c:v>
                </c:pt>
                <c:pt idx="79">
                  <c:v>0.17449999999999999</c:v>
                </c:pt>
                <c:pt idx="80">
                  <c:v>0.17449999999999999</c:v>
                </c:pt>
                <c:pt idx="81">
                  <c:v>0.17449999999999999</c:v>
                </c:pt>
                <c:pt idx="82">
                  <c:v>0.17449999999999999</c:v>
                </c:pt>
                <c:pt idx="83">
                  <c:v>0.17449999999999999</c:v>
                </c:pt>
                <c:pt idx="84">
                  <c:v>0.15698999999999999</c:v>
                </c:pt>
                <c:pt idx="85">
                  <c:v>0.15698999999999999</c:v>
                </c:pt>
                <c:pt idx="86">
                  <c:v>0.15698999999999999</c:v>
                </c:pt>
                <c:pt idx="87">
                  <c:v>0.15698999999999999</c:v>
                </c:pt>
                <c:pt idx="88">
                  <c:v>0.15698999999999999</c:v>
                </c:pt>
                <c:pt idx="89">
                  <c:v>0.15698999999999999</c:v>
                </c:pt>
                <c:pt idx="90">
                  <c:v>0.15698999999999999</c:v>
                </c:pt>
                <c:pt idx="91">
                  <c:v>0.15698999999999999</c:v>
                </c:pt>
                <c:pt idx="92">
                  <c:v>0.15698999999999999</c:v>
                </c:pt>
                <c:pt idx="93">
                  <c:v>0.15698999999999999</c:v>
                </c:pt>
                <c:pt idx="94">
                  <c:v>0.15698999999999999</c:v>
                </c:pt>
                <c:pt idx="95">
                  <c:v>0.15698999999999999</c:v>
                </c:pt>
                <c:pt idx="96">
                  <c:v>0.15</c:v>
                </c:pt>
                <c:pt idx="97">
                  <c:v>0.15</c:v>
                </c:pt>
                <c:pt idx="98">
                  <c:v>0.15</c:v>
                </c:pt>
                <c:pt idx="99">
                  <c:v>0.15</c:v>
                </c:pt>
                <c:pt idx="100">
                  <c:v>0.15</c:v>
                </c:pt>
                <c:pt idx="101">
                  <c:v>0.15</c:v>
                </c:pt>
                <c:pt idx="102">
                  <c:v>0.15</c:v>
                </c:pt>
                <c:pt idx="103">
                  <c:v>0.15</c:v>
                </c:pt>
                <c:pt idx="104">
                  <c:v>0.15</c:v>
                </c:pt>
                <c:pt idx="105">
                  <c:v>0.15</c:v>
                </c:pt>
                <c:pt idx="106">
                  <c:v>0.15</c:v>
                </c:pt>
                <c:pt idx="107">
                  <c:v>0.15</c:v>
                </c:pt>
                <c:pt idx="108">
                  <c:v>0.15071000000000001</c:v>
                </c:pt>
                <c:pt idx="109">
                  <c:v>0.15071000000000001</c:v>
                </c:pt>
                <c:pt idx="110">
                  <c:v>0.15071000000000001</c:v>
                </c:pt>
                <c:pt idx="111">
                  <c:v>0.15071000000000001</c:v>
                </c:pt>
                <c:pt idx="112">
                  <c:v>0.15071000000000001</c:v>
                </c:pt>
                <c:pt idx="113">
                  <c:v>0.15071000000000001</c:v>
                </c:pt>
                <c:pt idx="114">
                  <c:v>0.15071000000000001</c:v>
                </c:pt>
                <c:pt idx="115">
                  <c:v>0.15071000000000001</c:v>
                </c:pt>
                <c:pt idx="116">
                  <c:v>0.15071000000000001</c:v>
                </c:pt>
                <c:pt idx="117">
                  <c:v>0.15071000000000001</c:v>
                </c:pt>
                <c:pt idx="118">
                  <c:v>0.15071000000000001</c:v>
                </c:pt>
                <c:pt idx="119">
                  <c:v>0.15071000000000001</c:v>
                </c:pt>
                <c:pt idx="120">
                  <c:v>0.21121000000000001</c:v>
                </c:pt>
                <c:pt idx="121">
                  <c:v>0.21121000000000001</c:v>
                </c:pt>
                <c:pt idx="122">
                  <c:v>0.21121000000000001</c:v>
                </c:pt>
                <c:pt idx="123">
                  <c:v>0.21121000000000001</c:v>
                </c:pt>
                <c:pt idx="124">
                  <c:v>0.21121000000000001</c:v>
                </c:pt>
                <c:pt idx="125">
                  <c:v>0.21121000000000001</c:v>
                </c:pt>
                <c:pt idx="126">
                  <c:v>0.21121000000000001</c:v>
                </c:pt>
                <c:pt idx="127">
                  <c:v>0.21121000000000001</c:v>
                </c:pt>
                <c:pt idx="128">
                  <c:v>0.21121000000000001</c:v>
                </c:pt>
                <c:pt idx="129">
                  <c:v>0.21121000000000001</c:v>
                </c:pt>
                <c:pt idx="130">
                  <c:v>0.21121000000000001</c:v>
                </c:pt>
                <c:pt idx="131">
                  <c:v>0.21121000000000001</c:v>
                </c:pt>
                <c:pt idx="132">
                  <c:v>0.23230000000000001</c:v>
                </c:pt>
                <c:pt idx="133">
                  <c:v>0.23230000000000001</c:v>
                </c:pt>
                <c:pt idx="134">
                  <c:v>0.23230000000000001</c:v>
                </c:pt>
                <c:pt idx="135">
                  <c:v>0.23230000000000001</c:v>
                </c:pt>
                <c:pt idx="136">
                  <c:v>0.23230000000000001</c:v>
                </c:pt>
                <c:pt idx="137">
                  <c:v>0.23230000000000001</c:v>
                </c:pt>
                <c:pt idx="138">
                  <c:v>0.23230000000000001</c:v>
                </c:pt>
                <c:pt idx="139">
                  <c:v>0.23230000000000001</c:v>
                </c:pt>
                <c:pt idx="140">
                  <c:v>0.23230000000000001</c:v>
                </c:pt>
                <c:pt idx="141">
                  <c:v>0.23230000000000001</c:v>
                </c:pt>
                <c:pt idx="142">
                  <c:v>0.23230000000000001</c:v>
                </c:pt>
                <c:pt idx="143">
                  <c:v>0.23230000000000001</c:v>
                </c:pt>
                <c:pt idx="144">
                  <c:v>0.25819999999999999</c:v>
                </c:pt>
              </c:numCache>
            </c:numRef>
          </c:yVal>
          <c:smooth val="0"/>
          <c:extLst>
            <c:ext xmlns:c16="http://schemas.microsoft.com/office/drawing/2014/chart" uri="{C3380CC4-5D6E-409C-BE32-E72D297353CC}">
              <c16:uniqueId val="{00000003-D836-43F9-96A9-13FB2C4AA17A}"/>
            </c:ext>
          </c:extLst>
        </c:ser>
        <c:dLbls>
          <c:showLegendKey val="0"/>
          <c:showVal val="0"/>
          <c:showCatName val="0"/>
          <c:showSerName val="0"/>
          <c:showPercent val="0"/>
          <c:showBubbleSize val="0"/>
        </c:dLbls>
        <c:axId val="684267160"/>
        <c:axId val="684266080"/>
      </c:scatterChart>
      <c:valAx>
        <c:axId val="588631272"/>
        <c:scaling>
          <c:orientation val="minMax"/>
          <c:max val="44641.75"/>
          <c:min val="44641.25"/>
        </c:scaling>
        <c:delete val="0"/>
        <c:axPos val="b"/>
        <c:majorGridlines>
          <c:spPr>
            <a:ln w="9525" cap="flat" cmpd="sng" algn="ctr">
              <a:solidFill>
                <a:schemeClr val="tx1">
                  <a:lumMod val="15000"/>
                  <a:lumOff val="85000"/>
                </a:schemeClr>
              </a:solidFill>
              <a:round/>
            </a:ln>
            <a:effectLst/>
          </c:spPr>
        </c:majorGridlines>
        <c:numFmt formatCode="m/d/yyyy\ h:mm" sourceLinked="1"/>
        <c:majorTickMark val="none"/>
        <c:minorTickMark val="none"/>
        <c:tickLblPos val="low"/>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8631992"/>
        <c:crosses val="autoZero"/>
        <c:crossBetween val="midCat"/>
      </c:valAx>
      <c:valAx>
        <c:axId val="588631992"/>
        <c:scaling>
          <c:orientation val="minMax"/>
        </c:scaling>
        <c:delete val="0"/>
        <c:axPos val="l"/>
        <c:majorGridlines>
          <c:spPr>
            <a:ln w="9525" cap="flat" cmpd="sng" algn="ctr">
              <a:solidFill>
                <a:schemeClr val="tx1">
                  <a:lumMod val="15000"/>
                  <a:lumOff val="85000"/>
                </a:schemeClr>
              </a:solidFill>
              <a:round/>
            </a:ln>
            <a:effectLst/>
          </c:spPr>
        </c:majorGridlines>
        <c:title>
          <c:tx>
            <c:rich>
              <a:bodyPr/>
              <a:lstStyle/>
              <a:p>
                <a:pPr>
                  <a:defRPr sz="1400" b="0"/>
                </a:pPr>
                <a:r>
                  <a:rPr lang="en-US" sz="1400" b="0"/>
                  <a:t>Power (kWh)</a:t>
                </a:r>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8631272"/>
        <c:crosses val="autoZero"/>
        <c:crossBetween val="midCat"/>
      </c:valAx>
      <c:valAx>
        <c:axId val="684266080"/>
        <c:scaling>
          <c:orientation val="minMax"/>
        </c:scaling>
        <c:delete val="0"/>
        <c:axPos val="r"/>
        <c:title>
          <c:tx>
            <c:rich>
              <a:bodyPr/>
              <a:lstStyle/>
              <a:p>
                <a:pPr>
                  <a:defRPr sz="1400" b="0"/>
                </a:pPr>
                <a:r>
                  <a:rPr lang="en-US" sz="1400" b="0"/>
                  <a:t>Price</a:t>
                </a:r>
                <a:r>
                  <a:rPr lang="en-US" sz="1400" b="0" baseline="0"/>
                  <a:t> (Euros)</a:t>
                </a:r>
                <a:endParaRPr lang="en-US" sz="1400" b="0"/>
              </a:p>
            </c:rich>
          </c:tx>
          <c:overlay val="0"/>
        </c:title>
        <c:numFmt formatCode="General" sourceLinked="1"/>
        <c:majorTickMark val="out"/>
        <c:minorTickMark val="none"/>
        <c:tickLblPos val="nextTo"/>
        <c:crossAx val="684267160"/>
        <c:crosses val="max"/>
        <c:crossBetween val="midCat"/>
      </c:valAx>
      <c:valAx>
        <c:axId val="684267160"/>
        <c:scaling>
          <c:orientation val="minMax"/>
        </c:scaling>
        <c:delete val="1"/>
        <c:axPos val="b"/>
        <c:numFmt formatCode="m/d/yyyy\ h:mm" sourceLinked="1"/>
        <c:majorTickMark val="out"/>
        <c:minorTickMark val="none"/>
        <c:tickLblPos val="nextTo"/>
        <c:crossAx val="684266080"/>
        <c:crosses val="autoZero"/>
        <c:crossBetween val="midCat"/>
      </c:valAx>
    </c:plotArea>
    <c:legend>
      <c:legendPos val="b"/>
      <c:overlay val="0"/>
      <c:txPr>
        <a:bodyPr/>
        <a:lstStyle/>
        <a:p>
          <a:pPr>
            <a:defRPr sz="1400"/>
          </a:pPr>
          <a:endParaRPr lang="en-US"/>
        </a:p>
      </c:txPr>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9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a:pPr>
            <a:r>
              <a:rPr lang="en-US" altLang="zh-TW" sz="1600" baseline="0"/>
              <a:t>Charging Load</a:t>
            </a:r>
            <a:r>
              <a:rPr lang="en-US" sz="1600" baseline="0"/>
              <a:t>(March)</a:t>
            </a:r>
          </a:p>
        </c:rich>
      </c:tx>
      <c:overlay val="0"/>
    </c:title>
    <c:autoTitleDeleted val="0"/>
    <c:plotArea>
      <c:layout/>
      <c:scatterChart>
        <c:scatterStyle val="lineMarker"/>
        <c:varyColors val="0"/>
        <c:ser>
          <c:idx val="2"/>
          <c:order val="0"/>
          <c:tx>
            <c:v>Uncontrolled</c:v>
          </c:tx>
          <c:spPr>
            <a:ln w="15875">
              <a:solidFill>
                <a:schemeClr val="accent2"/>
              </a:solidFill>
              <a:prstDash val="solid"/>
            </a:ln>
          </c:spPr>
          <c:marker>
            <c:symbol val="none"/>
          </c:marker>
          <c:xVal>
            <c:numRef>
              <c:f>Simulation_March!$A$3:$A$147</c:f>
              <c:numCache>
                <c:formatCode>m/d/yyyy\ h:mm</c:formatCode>
                <c:ptCount val="145"/>
                <c:pt idx="0">
                  <c:v>44641.25</c:v>
                </c:pt>
                <c:pt idx="1">
                  <c:v>44641.253472222219</c:v>
                </c:pt>
                <c:pt idx="2">
                  <c:v>44641.256944444445</c:v>
                </c:pt>
                <c:pt idx="3">
                  <c:v>44641.260416666664</c:v>
                </c:pt>
                <c:pt idx="4">
                  <c:v>44641.263888888891</c:v>
                </c:pt>
                <c:pt idx="5">
                  <c:v>44641.267361111109</c:v>
                </c:pt>
                <c:pt idx="6">
                  <c:v>44641.270833333336</c:v>
                </c:pt>
                <c:pt idx="7">
                  <c:v>44641.274305555555</c:v>
                </c:pt>
                <c:pt idx="8">
                  <c:v>44641.277777777781</c:v>
                </c:pt>
                <c:pt idx="9">
                  <c:v>44641.28125</c:v>
                </c:pt>
                <c:pt idx="10">
                  <c:v>44641.284722222219</c:v>
                </c:pt>
                <c:pt idx="11">
                  <c:v>44641.288194444445</c:v>
                </c:pt>
                <c:pt idx="12">
                  <c:v>44641.291666666664</c:v>
                </c:pt>
                <c:pt idx="13">
                  <c:v>44641.295138888891</c:v>
                </c:pt>
                <c:pt idx="14">
                  <c:v>44641.298611111109</c:v>
                </c:pt>
                <c:pt idx="15">
                  <c:v>44641.302083333336</c:v>
                </c:pt>
                <c:pt idx="16">
                  <c:v>44641.305555555555</c:v>
                </c:pt>
                <c:pt idx="17">
                  <c:v>44641.309027777781</c:v>
                </c:pt>
                <c:pt idx="18">
                  <c:v>44641.3125</c:v>
                </c:pt>
                <c:pt idx="19">
                  <c:v>44641.315972222219</c:v>
                </c:pt>
                <c:pt idx="20">
                  <c:v>44641.319444444445</c:v>
                </c:pt>
                <c:pt idx="21">
                  <c:v>44641.322916666664</c:v>
                </c:pt>
                <c:pt idx="22">
                  <c:v>44641.326388888891</c:v>
                </c:pt>
                <c:pt idx="23">
                  <c:v>44641.329861111109</c:v>
                </c:pt>
                <c:pt idx="24">
                  <c:v>44641.333333333336</c:v>
                </c:pt>
                <c:pt idx="25">
                  <c:v>44641.336805555555</c:v>
                </c:pt>
                <c:pt idx="26">
                  <c:v>44641.340277777781</c:v>
                </c:pt>
                <c:pt idx="27">
                  <c:v>44641.34375</c:v>
                </c:pt>
                <c:pt idx="28">
                  <c:v>44641.347222222219</c:v>
                </c:pt>
                <c:pt idx="29">
                  <c:v>44641.350694444445</c:v>
                </c:pt>
                <c:pt idx="30">
                  <c:v>44641.354166666664</c:v>
                </c:pt>
                <c:pt idx="31">
                  <c:v>44641.357638888891</c:v>
                </c:pt>
                <c:pt idx="32">
                  <c:v>44641.361111111109</c:v>
                </c:pt>
                <c:pt idx="33">
                  <c:v>44641.364583333336</c:v>
                </c:pt>
                <c:pt idx="34">
                  <c:v>44641.368055555555</c:v>
                </c:pt>
                <c:pt idx="35">
                  <c:v>44641.371527777781</c:v>
                </c:pt>
                <c:pt idx="36">
                  <c:v>44641.375</c:v>
                </c:pt>
                <c:pt idx="37">
                  <c:v>44641.378472222219</c:v>
                </c:pt>
                <c:pt idx="38">
                  <c:v>44641.381944444445</c:v>
                </c:pt>
                <c:pt idx="39">
                  <c:v>44641.385416666664</c:v>
                </c:pt>
                <c:pt idx="40">
                  <c:v>44641.388888888891</c:v>
                </c:pt>
                <c:pt idx="41">
                  <c:v>44641.392361111109</c:v>
                </c:pt>
                <c:pt idx="42">
                  <c:v>44641.395833333336</c:v>
                </c:pt>
                <c:pt idx="43">
                  <c:v>44641.399305555555</c:v>
                </c:pt>
                <c:pt idx="44">
                  <c:v>44641.402777777781</c:v>
                </c:pt>
                <c:pt idx="45">
                  <c:v>44641.40625</c:v>
                </c:pt>
                <c:pt idx="46">
                  <c:v>44641.409722222219</c:v>
                </c:pt>
                <c:pt idx="47">
                  <c:v>44641.413194444445</c:v>
                </c:pt>
                <c:pt idx="48">
                  <c:v>44641.416666666664</c:v>
                </c:pt>
                <c:pt idx="49">
                  <c:v>44641.420138888891</c:v>
                </c:pt>
                <c:pt idx="50">
                  <c:v>44641.423611111109</c:v>
                </c:pt>
                <c:pt idx="51">
                  <c:v>44641.427083333336</c:v>
                </c:pt>
                <c:pt idx="52">
                  <c:v>44641.430555555555</c:v>
                </c:pt>
                <c:pt idx="53">
                  <c:v>44641.434027777781</c:v>
                </c:pt>
                <c:pt idx="54">
                  <c:v>44641.4375</c:v>
                </c:pt>
                <c:pt idx="55">
                  <c:v>44641.440972222219</c:v>
                </c:pt>
                <c:pt idx="56">
                  <c:v>44641.444444444445</c:v>
                </c:pt>
                <c:pt idx="57">
                  <c:v>44641.447916666664</c:v>
                </c:pt>
                <c:pt idx="58">
                  <c:v>44641.451388888891</c:v>
                </c:pt>
                <c:pt idx="59">
                  <c:v>44641.454861111109</c:v>
                </c:pt>
                <c:pt idx="60">
                  <c:v>44641.458333333336</c:v>
                </c:pt>
                <c:pt idx="61">
                  <c:v>44641.461805555555</c:v>
                </c:pt>
                <c:pt idx="62">
                  <c:v>44641.465277777781</c:v>
                </c:pt>
                <c:pt idx="63">
                  <c:v>44641.46875</c:v>
                </c:pt>
                <c:pt idx="64">
                  <c:v>44641.472222222219</c:v>
                </c:pt>
                <c:pt idx="65">
                  <c:v>44641.475694444445</c:v>
                </c:pt>
                <c:pt idx="66">
                  <c:v>44641.479166666664</c:v>
                </c:pt>
                <c:pt idx="67">
                  <c:v>44641.482638888891</c:v>
                </c:pt>
                <c:pt idx="68">
                  <c:v>44641.486111111109</c:v>
                </c:pt>
                <c:pt idx="69">
                  <c:v>44641.489583333336</c:v>
                </c:pt>
                <c:pt idx="70">
                  <c:v>44641.493055555555</c:v>
                </c:pt>
                <c:pt idx="71">
                  <c:v>44641.496527777781</c:v>
                </c:pt>
                <c:pt idx="72">
                  <c:v>44641.5</c:v>
                </c:pt>
                <c:pt idx="73">
                  <c:v>44641.503472222219</c:v>
                </c:pt>
                <c:pt idx="74">
                  <c:v>44641.506944444445</c:v>
                </c:pt>
                <c:pt idx="75">
                  <c:v>44641.510416666664</c:v>
                </c:pt>
                <c:pt idx="76">
                  <c:v>44641.513888888891</c:v>
                </c:pt>
                <c:pt idx="77">
                  <c:v>44641.517361111109</c:v>
                </c:pt>
                <c:pt idx="78">
                  <c:v>44641.520833333336</c:v>
                </c:pt>
                <c:pt idx="79">
                  <c:v>44641.524305555555</c:v>
                </c:pt>
                <c:pt idx="80">
                  <c:v>44641.527777777781</c:v>
                </c:pt>
                <c:pt idx="81">
                  <c:v>44641.53125</c:v>
                </c:pt>
                <c:pt idx="82">
                  <c:v>44641.534722222219</c:v>
                </c:pt>
                <c:pt idx="83">
                  <c:v>44641.538194444445</c:v>
                </c:pt>
                <c:pt idx="84">
                  <c:v>44641.541666666664</c:v>
                </c:pt>
                <c:pt idx="85">
                  <c:v>44641.545138888891</c:v>
                </c:pt>
                <c:pt idx="86">
                  <c:v>44641.548611111109</c:v>
                </c:pt>
                <c:pt idx="87">
                  <c:v>44641.552083333336</c:v>
                </c:pt>
                <c:pt idx="88">
                  <c:v>44641.555555555555</c:v>
                </c:pt>
                <c:pt idx="89">
                  <c:v>44641.559027777781</c:v>
                </c:pt>
                <c:pt idx="90">
                  <c:v>44641.5625</c:v>
                </c:pt>
                <c:pt idx="91">
                  <c:v>44641.565972222219</c:v>
                </c:pt>
                <c:pt idx="92">
                  <c:v>44641.569444444445</c:v>
                </c:pt>
                <c:pt idx="93">
                  <c:v>44641.572916666664</c:v>
                </c:pt>
                <c:pt idx="94">
                  <c:v>44641.576388888891</c:v>
                </c:pt>
                <c:pt idx="95">
                  <c:v>44641.579861111109</c:v>
                </c:pt>
                <c:pt idx="96">
                  <c:v>44641.583333333336</c:v>
                </c:pt>
                <c:pt idx="97">
                  <c:v>44641.586805555555</c:v>
                </c:pt>
                <c:pt idx="98">
                  <c:v>44641.590277777781</c:v>
                </c:pt>
                <c:pt idx="99">
                  <c:v>44641.59375</c:v>
                </c:pt>
                <c:pt idx="100">
                  <c:v>44641.597222222219</c:v>
                </c:pt>
                <c:pt idx="101">
                  <c:v>44641.600694444445</c:v>
                </c:pt>
                <c:pt idx="102">
                  <c:v>44641.604166666664</c:v>
                </c:pt>
                <c:pt idx="103">
                  <c:v>44641.607638888891</c:v>
                </c:pt>
                <c:pt idx="104">
                  <c:v>44641.611111111109</c:v>
                </c:pt>
                <c:pt idx="105">
                  <c:v>44641.614583333336</c:v>
                </c:pt>
                <c:pt idx="106">
                  <c:v>44641.618055555555</c:v>
                </c:pt>
                <c:pt idx="107">
                  <c:v>44641.621527777781</c:v>
                </c:pt>
                <c:pt idx="108">
                  <c:v>44641.625</c:v>
                </c:pt>
                <c:pt idx="109">
                  <c:v>44641.628472222219</c:v>
                </c:pt>
                <c:pt idx="110">
                  <c:v>44641.631944444445</c:v>
                </c:pt>
                <c:pt idx="111">
                  <c:v>44641.635416666664</c:v>
                </c:pt>
                <c:pt idx="112">
                  <c:v>44641.638888888891</c:v>
                </c:pt>
                <c:pt idx="113">
                  <c:v>44641.642361111109</c:v>
                </c:pt>
                <c:pt idx="114">
                  <c:v>44641.645833333336</c:v>
                </c:pt>
                <c:pt idx="115">
                  <c:v>44641.649305555555</c:v>
                </c:pt>
                <c:pt idx="116">
                  <c:v>44641.652777777781</c:v>
                </c:pt>
                <c:pt idx="117">
                  <c:v>44641.65625</c:v>
                </c:pt>
                <c:pt idx="118">
                  <c:v>44641.659722222219</c:v>
                </c:pt>
                <c:pt idx="119">
                  <c:v>44641.663194444445</c:v>
                </c:pt>
                <c:pt idx="120">
                  <c:v>44641.666666666664</c:v>
                </c:pt>
                <c:pt idx="121">
                  <c:v>44641.670138888891</c:v>
                </c:pt>
                <c:pt idx="122">
                  <c:v>44641.673611111109</c:v>
                </c:pt>
                <c:pt idx="123">
                  <c:v>44641.677083333336</c:v>
                </c:pt>
                <c:pt idx="124">
                  <c:v>44641.680555555555</c:v>
                </c:pt>
                <c:pt idx="125">
                  <c:v>44641.684027777781</c:v>
                </c:pt>
                <c:pt idx="126">
                  <c:v>44641.6875</c:v>
                </c:pt>
                <c:pt idx="127">
                  <c:v>44641.690972222219</c:v>
                </c:pt>
                <c:pt idx="128">
                  <c:v>44641.694444444445</c:v>
                </c:pt>
                <c:pt idx="129">
                  <c:v>44641.697916666664</c:v>
                </c:pt>
                <c:pt idx="130">
                  <c:v>44641.701388888891</c:v>
                </c:pt>
                <c:pt idx="131">
                  <c:v>44641.704861111109</c:v>
                </c:pt>
                <c:pt idx="132">
                  <c:v>44641.708333333336</c:v>
                </c:pt>
                <c:pt idx="133">
                  <c:v>44641.711805555555</c:v>
                </c:pt>
                <c:pt idx="134">
                  <c:v>44641.715277777781</c:v>
                </c:pt>
                <c:pt idx="135">
                  <c:v>44641.71875</c:v>
                </c:pt>
                <c:pt idx="136">
                  <c:v>44641.722222222219</c:v>
                </c:pt>
                <c:pt idx="137">
                  <c:v>44641.725694444445</c:v>
                </c:pt>
                <c:pt idx="138">
                  <c:v>44641.729166666664</c:v>
                </c:pt>
                <c:pt idx="139">
                  <c:v>44641.732638888891</c:v>
                </c:pt>
                <c:pt idx="140">
                  <c:v>44641.736111111109</c:v>
                </c:pt>
                <c:pt idx="141">
                  <c:v>44641.739583333336</c:v>
                </c:pt>
                <c:pt idx="142">
                  <c:v>44641.743055555555</c:v>
                </c:pt>
                <c:pt idx="143">
                  <c:v>44641.746527777781</c:v>
                </c:pt>
                <c:pt idx="144">
                  <c:v>44641.75</c:v>
                </c:pt>
              </c:numCache>
            </c:numRef>
          </c:xVal>
          <c:yVal>
            <c:numRef>
              <c:f>Simulation_March!$X$3:$X$147</c:f>
              <c:numCache>
                <c:formatCode>General</c:formatCode>
                <c:ptCount val="14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7.6000000000000005</c:v>
                </c:pt>
                <c:pt idx="21">
                  <c:v>15.200000000000001</c:v>
                </c:pt>
                <c:pt idx="22">
                  <c:v>15.200000000000001</c:v>
                </c:pt>
                <c:pt idx="23">
                  <c:v>22.8</c:v>
                </c:pt>
                <c:pt idx="24">
                  <c:v>22.8</c:v>
                </c:pt>
                <c:pt idx="25">
                  <c:v>22.8</c:v>
                </c:pt>
                <c:pt idx="26">
                  <c:v>22.8</c:v>
                </c:pt>
                <c:pt idx="27">
                  <c:v>22.8</c:v>
                </c:pt>
                <c:pt idx="28">
                  <c:v>22.8</c:v>
                </c:pt>
                <c:pt idx="29">
                  <c:v>22.8</c:v>
                </c:pt>
                <c:pt idx="30">
                  <c:v>30.400000000000002</c:v>
                </c:pt>
                <c:pt idx="31">
                  <c:v>30.400000000000002</c:v>
                </c:pt>
                <c:pt idx="32">
                  <c:v>30.400000000000002</c:v>
                </c:pt>
                <c:pt idx="33">
                  <c:v>30.400000000000002</c:v>
                </c:pt>
                <c:pt idx="34">
                  <c:v>30.400000000000002</c:v>
                </c:pt>
                <c:pt idx="35">
                  <c:v>30.400000000000002</c:v>
                </c:pt>
                <c:pt idx="36">
                  <c:v>30.400000000000002</c:v>
                </c:pt>
                <c:pt idx="37">
                  <c:v>30.400000000000002</c:v>
                </c:pt>
                <c:pt idx="38">
                  <c:v>30.400000000000002</c:v>
                </c:pt>
                <c:pt idx="39">
                  <c:v>30.400000000000002</c:v>
                </c:pt>
                <c:pt idx="40">
                  <c:v>30.400000000000002</c:v>
                </c:pt>
                <c:pt idx="41">
                  <c:v>30.400000000000002</c:v>
                </c:pt>
                <c:pt idx="42">
                  <c:v>30.400000000000002</c:v>
                </c:pt>
                <c:pt idx="43">
                  <c:v>30.400000000000002</c:v>
                </c:pt>
                <c:pt idx="44">
                  <c:v>30.400000000000002</c:v>
                </c:pt>
                <c:pt idx="45">
                  <c:v>30.400000000000002</c:v>
                </c:pt>
                <c:pt idx="46">
                  <c:v>30.400000000000002</c:v>
                </c:pt>
                <c:pt idx="47">
                  <c:v>30.400000000000002</c:v>
                </c:pt>
                <c:pt idx="48">
                  <c:v>30.400000000000002</c:v>
                </c:pt>
                <c:pt idx="49">
                  <c:v>30.400000000000002</c:v>
                </c:pt>
                <c:pt idx="50">
                  <c:v>30.400000000000002</c:v>
                </c:pt>
                <c:pt idx="51">
                  <c:v>30.400000000000002</c:v>
                </c:pt>
                <c:pt idx="52">
                  <c:v>30.400000000000002</c:v>
                </c:pt>
                <c:pt idx="53">
                  <c:v>30.400000000000002</c:v>
                </c:pt>
                <c:pt idx="54">
                  <c:v>30.400000000000002</c:v>
                </c:pt>
                <c:pt idx="55">
                  <c:v>30.400000000000002</c:v>
                </c:pt>
                <c:pt idx="56">
                  <c:v>30.400000000000002</c:v>
                </c:pt>
                <c:pt idx="57">
                  <c:v>30.400000000000002</c:v>
                </c:pt>
                <c:pt idx="58">
                  <c:v>30.400000000000002</c:v>
                </c:pt>
                <c:pt idx="59">
                  <c:v>30.400000000000002</c:v>
                </c:pt>
                <c:pt idx="60">
                  <c:v>30.400000000000002</c:v>
                </c:pt>
                <c:pt idx="61">
                  <c:v>30.400000000000002</c:v>
                </c:pt>
                <c:pt idx="62">
                  <c:v>30.400000000000002</c:v>
                </c:pt>
                <c:pt idx="63">
                  <c:v>30.400000000000002</c:v>
                </c:pt>
                <c:pt idx="64">
                  <c:v>30.400000000000002</c:v>
                </c:pt>
                <c:pt idx="65">
                  <c:v>30.400000000000002</c:v>
                </c:pt>
                <c:pt idx="66">
                  <c:v>30.400000000000002</c:v>
                </c:pt>
                <c:pt idx="67">
                  <c:v>30.400000000000002</c:v>
                </c:pt>
                <c:pt idx="68">
                  <c:v>30.400000000000002</c:v>
                </c:pt>
                <c:pt idx="69">
                  <c:v>30.400000000000002</c:v>
                </c:pt>
                <c:pt idx="70">
                  <c:v>30.400000000000002</c:v>
                </c:pt>
                <c:pt idx="71">
                  <c:v>30.400000000000002</c:v>
                </c:pt>
                <c:pt idx="72">
                  <c:v>30.400000000000002</c:v>
                </c:pt>
                <c:pt idx="73">
                  <c:v>30.400000000000002</c:v>
                </c:pt>
                <c:pt idx="74">
                  <c:v>30.400000000000002</c:v>
                </c:pt>
                <c:pt idx="75">
                  <c:v>30.400000000000002</c:v>
                </c:pt>
                <c:pt idx="76">
                  <c:v>30.400000000000002</c:v>
                </c:pt>
                <c:pt idx="77">
                  <c:v>30.400000000000002</c:v>
                </c:pt>
                <c:pt idx="78">
                  <c:v>30.400000000000002</c:v>
                </c:pt>
                <c:pt idx="79">
                  <c:v>30.400000000000002</c:v>
                </c:pt>
                <c:pt idx="80">
                  <c:v>30.400000000000002</c:v>
                </c:pt>
                <c:pt idx="81">
                  <c:v>30.400000000000002</c:v>
                </c:pt>
                <c:pt idx="82">
                  <c:v>30.400000000000002</c:v>
                </c:pt>
                <c:pt idx="83">
                  <c:v>30.400000000000002</c:v>
                </c:pt>
                <c:pt idx="84">
                  <c:v>30.400000000000002</c:v>
                </c:pt>
                <c:pt idx="85">
                  <c:v>30.400000000000002</c:v>
                </c:pt>
                <c:pt idx="86">
                  <c:v>30.400000000000002</c:v>
                </c:pt>
                <c:pt idx="87">
                  <c:v>30.400000000000002</c:v>
                </c:pt>
                <c:pt idx="88">
                  <c:v>30.400000000000002</c:v>
                </c:pt>
                <c:pt idx="89">
                  <c:v>22.8</c:v>
                </c:pt>
                <c:pt idx="90">
                  <c:v>22.8</c:v>
                </c:pt>
                <c:pt idx="91">
                  <c:v>22.8</c:v>
                </c:pt>
                <c:pt idx="92">
                  <c:v>22.8</c:v>
                </c:pt>
                <c:pt idx="93">
                  <c:v>22.8</c:v>
                </c:pt>
                <c:pt idx="94">
                  <c:v>22.8</c:v>
                </c:pt>
                <c:pt idx="95">
                  <c:v>22.8</c:v>
                </c:pt>
                <c:pt idx="96">
                  <c:v>22.8</c:v>
                </c:pt>
                <c:pt idx="97">
                  <c:v>22.8</c:v>
                </c:pt>
                <c:pt idx="98">
                  <c:v>22.8</c:v>
                </c:pt>
                <c:pt idx="99">
                  <c:v>22.8</c:v>
                </c:pt>
                <c:pt idx="100">
                  <c:v>22.8</c:v>
                </c:pt>
                <c:pt idx="101">
                  <c:v>22.8</c:v>
                </c:pt>
                <c:pt idx="102">
                  <c:v>7.6000000000000005</c:v>
                </c:pt>
                <c:pt idx="103">
                  <c:v>7.6000000000000005</c:v>
                </c:pt>
                <c:pt idx="104">
                  <c:v>7.6000000000000005</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numCache>
            </c:numRef>
          </c:yVal>
          <c:smooth val="0"/>
          <c:extLst>
            <c:ext xmlns:c16="http://schemas.microsoft.com/office/drawing/2014/chart" uri="{C3380CC4-5D6E-409C-BE32-E72D297353CC}">
              <c16:uniqueId val="{00000000-9579-4945-9769-1742914A4219}"/>
            </c:ext>
          </c:extLst>
        </c:ser>
        <c:ser>
          <c:idx val="0"/>
          <c:order val="1"/>
          <c:tx>
            <c:v>Controlled (OF2)</c:v>
          </c:tx>
          <c:marker>
            <c:symbol val="none"/>
          </c:marker>
          <c:xVal>
            <c:numRef>
              <c:f>Simulation_March!$A$3:$A$147</c:f>
              <c:numCache>
                <c:formatCode>m/d/yyyy\ h:mm</c:formatCode>
                <c:ptCount val="145"/>
                <c:pt idx="0">
                  <c:v>44641.25</c:v>
                </c:pt>
                <c:pt idx="1">
                  <c:v>44641.253472222219</c:v>
                </c:pt>
                <c:pt idx="2">
                  <c:v>44641.256944444445</c:v>
                </c:pt>
                <c:pt idx="3">
                  <c:v>44641.260416666664</c:v>
                </c:pt>
                <c:pt idx="4">
                  <c:v>44641.263888888891</c:v>
                </c:pt>
                <c:pt idx="5">
                  <c:v>44641.267361111109</c:v>
                </c:pt>
                <c:pt idx="6">
                  <c:v>44641.270833333336</c:v>
                </c:pt>
                <c:pt idx="7">
                  <c:v>44641.274305555555</c:v>
                </c:pt>
                <c:pt idx="8">
                  <c:v>44641.277777777781</c:v>
                </c:pt>
                <c:pt idx="9">
                  <c:v>44641.28125</c:v>
                </c:pt>
                <c:pt idx="10">
                  <c:v>44641.284722222219</c:v>
                </c:pt>
                <c:pt idx="11">
                  <c:v>44641.288194444445</c:v>
                </c:pt>
                <c:pt idx="12">
                  <c:v>44641.291666666664</c:v>
                </c:pt>
                <c:pt idx="13">
                  <c:v>44641.295138888891</c:v>
                </c:pt>
                <c:pt idx="14">
                  <c:v>44641.298611111109</c:v>
                </c:pt>
                <c:pt idx="15">
                  <c:v>44641.302083333336</c:v>
                </c:pt>
                <c:pt idx="16">
                  <c:v>44641.305555555555</c:v>
                </c:pt>
                <c:pt idx="17">
                  <c:v>44641.309027777781</c:v>
                </c:pt>
                <c:pt idx="18">
                  <c:v>44641.3125</c:v>
                </c:pt>
                <c:pt idx="19">
                  <c:v>44641.315972222219</c:v>
                </c:pt>
                <c:pt idx="20">
                  <c:v>44641.319444444445</c:v>
                </c:pt>
                <c:pt idx="21">
                  <c:v>44641.322916666664</c:v>
                </c:pt>
                <c:pt idx="22">
                  <c:v>44641.326388888891</c:v>
                </c:pt>
                <c:pt idx="23">
                  <c:v>44641.329861111109</c:v>
                </c:pt>
                <c:pt idx="24">
                  <c:v>44641.333333333336</c:v>
                </c:pt>
                <c:pt idx="25">
                  <c:v>44641.336805555555</c:v>
                </c:pt>
                <c:pt idx="26">
                  <c:v>44641.340277777781</c:v>
                </c:pt>
                <c:pt idx="27">
                  <c:v>44641.34375</c:v>
                </c:pt>
                <c:pt idx="28">
                  <c:v>44641.347222222219</c:v>
                </c:pt>
                <c:pt idx="29">
                  <c:v>44641.350694444445</c:v>
                </c:pt>
                <c:pt idx="30">
                  <c:v>44641.354166666664</c:v>
                </c:pt>
                <c:pt idx="31">
                  <c:v>44641.357638888891</c:v>
                </c:pt>
                <c:pt idx="32">
                  <c:v>44641.361111111109</c:v>
                </c:pt>
                <c:pt idx="33">
                  <c:v>44641.364583333336</c:v>
                </c:pt>
                <c:pt idx="34">
                  <c:v>44641.368055555555</c:v>
                </c:pt>
                <c:pt idx="35">
                  <c:v>44641.371527777781</c:v>
                </c:pt>
                <c:pt idx="36">
                  <c:v>44641.375</c:v>
                </c:pt>
                <c:pt idx="37">
                  <c:v>44641.378472222219</c:v>
                </c:pt>
                <c:pt idx="38">
                  <c:v>44641.381944444445</c:v>
                </c:pt>
                <c:pt idx="39">
                  <c:v>44641.385416666664</c:v>
                </c:pt>
                <c:pt idx="40">
                  <c:v>44641.388888888891</c:v>
                </c:pt>
                <c:pt idx="41">
                  <c:v>44641.392361111109</c:v>
                </c:pt>
                <c:pt idx="42">
                  <c:v>44641.395833333336</c:v>
                </c:pt>
                <c:pt idx="43">
                  <c:v>44641.399305555555</c:v>
                </c:pt>
                <c:pt idx="44">
                  <c:v>44641.402777777781</c:v>
                </c:pt>
                <c:pt idx="45">
                  <c:v>44641.40625</c:v>
                </c:pt>
                <c:pt idx="46">
                  <c:v>44641.409722222219</c:v>
                </c:pt>
                <c:pt idx="47">
                  <c:v>44641.413194444445</c:v>
                </c:pt>
                <c:pt idx="48">
                  <c:v>44641.416666666664</c:v>
                </c:pt>
                <c:pt idx="49">
                  <c:v>44641.420138888891</c:v>
                </c:pt>
                <c:pt idx="50">
                  <c:v>44641.423611111109</c:v>
                </c:pt>
                <c:pt idx="51">
                  <c:v>44641.427083333336</c:v>
                </c:pt>
                <c:pt idx="52">
                  <c:v>44641.430555555555</c:v>
                </c:pt>
                <c:pt idx="53">
                  <c:v>44641.434027777781</c:v>
                </c:pt>
                <c:pt idx="54">
                  <c:v>44641.4375</c:v>
                </c:pt>
                <c:pt idx="55">
                  <c:v>44641.440972222219</c:v>
                </c:pt>
                <c:pt idx="56">
                  <c:v>44641.444444444445</c:v>
                </c:pt>
                <c:pt idx="57">
                  <c:v>44641.447916666664</c:v>
                </c:pt>
                <c:pt idx="58">
                  <c:v>44641.451388888891</c:v>
                </c:pt>
                <c:pt idx="59">
                  <c:v>44641.454861111109</c:v>
                </c:pt>
                <c:pt idx="60">
                  <c:v>44641.458333333336</c:v>
                </c:pt>
                <c:pt idx="61">
                  <c:v>44641.461805555555</c:v>
                </c:pt>
                <c:pt idx="62">
                  <c:v>44641.465277777781</c:v>
                </c:pt>
                <c:pt idx="63">
                  <c:v>44641.46875</c:v>
                </c:pt>
                <c:pt idx="64">
                  <c:v>44641.472222222219</c:v>
                </c:pt>
                <c:pt idx="65">
                  <c:v>44641.475694444445</c:v>
                </c:pt>
                <c:pt idx="66">
                  <c:v>44641.479166666664</c:v>
                </c:pt>
                <c:pt idx="67">
                  <c:v>44641.482638888891</c:v>
                </c:pt>
                <c:pt idx="68">
                  <c:v>44641.486111111109</c:v>
                </c:pt>
                <c:pt idx="69">
                  <c:v>44641.489583333336</c:v>
                </c:pt>
                <c:pt idx="70">
                  <c:v>44641.493055555555</c:v>
                </c:pt>
                <c:pt idx="71">
                  <c:v>44641.496527777781</c:v>
                </c:pt>
                <c:pt idx="72">
                  <c:v>44641.5</c:v>
                </c:pt>
                <c:pt idx="73">
                  <c:v>44641.503472222219</c:v>
                </c:pt>
                <c:pt idx="74">
                  <c:v>44641.506944444445</c:v>
                </c:pt>
                <c:pt idx="75">
                  <c:v>44641.510416666664</c:v>
                </c:pt>
                <c:pt idx="76">
                  <c:v>44641.513888888891</c:v>
                </c:pt>
                <c:pt idx="77">
                  <c:v>44641.517361111109</c:v>
                </c:pt>
                <c:pt idx="78">
                  <c:v>44641.520833333336</c:v>
                </c:pt>
                <c:pt idx="79">
                  <c:v>44641.524305555555</c:v>
                </c:pt>
                <c:pt idx="80">
                  <c:v>44641.527777777781</c:v>
                </c:pt>
                <c:pt idx="81">
                  <c:v>44641.53125</c:v>
                </c:pt>
                <c:pt idx="82">
                  <c:v>44641.534722222219</c:v>
                </c:pt>
                <c:pt idx="83">
                  <c:v>44641.538194444445</c:v>
                </c:pt>
                <c:pt idx="84">
                  <c:v>44641.541666666664</c:v>
                </c:pt>
                <c:pt idx="85">
                  <c:v>44641.545138888891</c:v>
                </c:pt>
                <c:pt idx="86">
                  <c:v>44641.548611111109</c:v>
                </c:pt>
                <c:pt idx="87">
                  <c:v>44641.552083333336</c:v>
                </c:pt>
                <c:pt idx="88">
                  <c:v>44641.555555555555</c:v>
                </c:pt>
                <c:pt idx="89">
                  <c:v>44641.559027777781</c:v>
                </c:pt>
                <c:pt idx="90">
                  <c:v>44641.5625</c:v>
                </c:pt>
                <c:pt idx="91">
                  <c:v>44641.565972222219</c:v>
                </c:pt>
                <c:pt idx="92">
                  <c:v>44641.569444444445</c:v>
                </c:pt>
                <c:pt idx="93">
                  <c:v>44641.572916666664</c:v>
                </c:pt>
                <c:pt idx="94">
                  <c:v>44641.576388888891</c:v>
                </c:pt>
                <c:pt idx="95">
                  <c:v>44641.579861111109</c:v>
                </c:pt>
                <c:pt idx="96">
                  <c:v>44641.583333333336</c:v>
                </c:pt>
                <c:pt idx="97">
                  <c:v>44641.586805555555</c:v>
                </c:pt>
                <c:pt idx="98">
                  <c:v>44641.590277777781</c:v>
                </c:pt>
                <c:pt idx="99">
                  <c:v>44641.59375</c:v>
                </c:pt>
                <c:pt idx="100">
                  <c:v>44641.597222222219</c:v>
                </c:pt>
                <c:pt idx="101">
                  <c:v>44641.600694444445</c:v>
                </c:pt>
                <c:pt idx="102">
                  <c:v>44641.604166666664</c:v>
                </c:pt>
                <c:pt idx="103">
                  <c:v>44641.607638888891</c:v>
                </c:pt>
                <c:pt idx="104">
                  <c:v>44641.611111111109</c:v>
                </c:pt>
                <c:pt idx="105">
                  <c:v>44641.614583333336</c:v>
                </c:pt>
                <c:pt idx="106">
                  <c:v>44641.618055555555</c:v>
                </c:pt>
                <c:pt idx="107">
                  <c:v>44641.621527777781</c:v>
                </c:pt>
                <c:pt idx="108">
                  <c:v>44641.625</c:v>
                </c:pt>
                <c:pt idx="109">
                  <c:v>44641.628472222219</c:v>
                </c:pt>
                <c:pt idx="110">
                  <c:v>44641.631944444445</c:v>
                </c:pt>
                <c:pt idx="111">
                  <c:v>44641.635416666664</c:v>
                </c:pt>
                <c:pt idx="112">
                  <c:v>44641.638888888891</c:v>
                </c:pt>
                <c:pt idx="113">
                  <c:v>44641.642361111109</c:v>
                </c:pt>
                <c:pt idx="114">
                  <c:v>44641.645833333336</c:v>
                </c:pt>
                <c:pt idx="115">
                  <c:v>44641.649305555555</c:v>
                </c:pt>
                <c:pt idx="116">
                  <c:v>44641.652777777781</c:v>
                </c:pt>
                <c:pt idx="117">
                  <c:v>44641.65625</c:v>
                </c:pt>
                <c:pt idx="118">
                  <c:v>44641.659722222219</c:v>
                </c:pt>
                <c:pt idx="119">
                  <c:v>44641.663194444445</c:v>
                </c:pt>
                <c:pt idx="120">
                  <c:v>44641.666666666664</c:v>
                </c:pt>
                <c:pt idx="121">
                  <c:v>44641.670138888891</c:v>
                </c:pt>
                <c:pt idx="122">
                  <c:v>44641.673611111109</c:v>
                </c:pt>
                <c:pt idx="123">
                  <c:v>44641.677083333336</c:v>
                </c:pt>
                <c:pt idx="124">
                  <c:v>44641.680555555555</c:v>
                </c:pt>
                <c:pt idx="125">
                  <c:v>44641.684027777781</c:v>
                </c:pt>
                <c:pt idx="126">
                  <c:v>44641.6875</c:v>
                </c:pt>
                <c:pt idx="127">
                  <c:v>44641.690972222219</c:v>
                </c:pt>
                <c:pt idx="128">
                  <c:v>44641.694444444445</c:v>
                </c:pt>
                <c:pt idx="129">
                  <c:v>44641.697916666664</c:v>
                </c:pt>
                <c:pt idx="130">
                  <c:v>44641.701388888891</c:v>
                </c:pt>
                <c:pt idx="131">
                  <c:v>44641.704861111109</c:v>
                </c:pt>
                <c:pt idx="132">
                  <c:v>44641.708333333336</c:v>
                </c:pt>
                <c:pt idx="133">
                  <c:v>44641.711805555555</c:v>
                </c:pt>
                <c:pt idx="134">
                  <c:v>44641.715277777781</c:v>
                </c:pt>
                <c:pt idx="135">
                  <c:v>44641.71875</c:v>
                </c:pt>
                <c:pt idx="136">
                  <c:v>44641.722222222219</c:v>
                </c:pt>
                <c:pt idx="137">
                  <c:v>44641.725694444445</c:v>
                </c:pt>
                <c:pt idx="138">
                  <c:v>44641.729166666664</c:v>
                </c:pt>
                <c:pt idx="139">
                  <c:v>44641.732638888891</c:v>
                </c:pt>
                <c:pt idx="140">
                  <c:v>44641.736111111109</c:v>
                </c:pt>
                <c:pt idx="141">
                  <c:v>44641.739583333336</c:v>
                </c:pt>
                <c:pt idx="142">
                  <c:v>44641.743055555555</c:v>
                </c:pt>
                <c:pt idx="143">
                  <c:v>44641.746527777781</c:v>
                </c:pt>
                <c:pt idx="144">
                  <c:v>44641.75</c:v>
                </c:pt>
              </c:numCache>
            </c:numRef>
          </c:xVal>
          <c:yVal>
            <c:numRef>
              <c:f>Simulation_March!$CO$3:$CO$148</c:f>
              <c:numCache>
                <c:formatCode>General</c:formatCode>
                <c:ptCount val="14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3.269954005903446</c:v>
                </c:pt>
                <c:pt idx="21">
                  <c:v>9.8800000693709045</c:v>
                </c:pt>
                <c:pt idx="22">
                  <c:v>9.8800000640723979</c:v>
                </c:pt>
                <c:pt idx="23">
                  <c:v>20.074763770164026</c:v>
                </c:pt>
                <c:pt idx="24">
                  <c:v>17.480000101890724</c:v>
                </c:pt>
                <c:pt idx="25">
                  <c:v>17.479988264443314</c:v>
                </c:pt>
                <c:pt idx="26">
                  <c:v>17.48000012521517</c:v>
                </c:pt>
                <c:pt idx="27">
                  <c:v>17.480000126516156</c:v>
                </c:pt>
                <c:pt idx="28">
                  <c:v>17.480008926694943</c:v>
                </c:pt>
                <c:pt idx="29">
                  <c:v>17.48000013012394</c:v>
                </c:pt>
                <c:pt idx="30">
                  <c:v>19.760000103072933</c:v>
                </c:pt>
                <c:pt idx="31">
                  <c:v>19.760000076506628</c:v>
                </c:pt>
                <c:pt idx="32">
                  <c:v>20.027694329002014</c:v>
                </c:pt>
                <c:pt idx="33">
                  <c:v>20.395694302886085</c:v>
                </c:pt>
                <c:pt idx="34">
                  <c:v>19.940494075640519</c:v>
                </c:pt>
                <c:pt idx="35">
                  <c:v>20.368294054240145</c:v>
                </c:pt>
                <c:pt idx="36">
                  <c:v>25.061410252465144</c:v>
                </c:pt>
                <c:pt idx="37">
                  <c:v>25.079999996598062</c:v>
                </c:pt>
                <c:pt idx="38">
                  <c:v>25.080000181458928</c:v>
                </c:pt>
                <c:pt idx="39">
                  <c:v>25.080000190483087</c:v>
                </c:pt>
                <c:pt idx="40">
                  <c:v>25.02361087926905</c:v>
                </c:pt>
                <c:pt idx="41">
                  <c:v>25.08000020631464</c:v>
                </c:pt>
                <c:pt idx="42">
                  <c:v>25.080000203935242</c:v>
                </c:pt>
                <c:pt idx="43">
                  <c:v>25.080000197245013</c:v>
                </c:pt>
                <c:pt idx="44">
                  <c:v>25.080000199563173</c:v>
                </c:pt>
                <c:pt idx="45">
                  <c:v>25.080000206403071</c:v>
                </c:pt>
                <c:pt idx="46">
                  <c:v>25.080000206383431</c:v>
                </c:pt>
                <c:pt idx="47">
                  <c:v>25.080000206221978</c:v>
                </c:pt>
                <c:pt idx="48">
                  <c:v>25.080000204216045</c:v>
                </c:pt>
                <c:pt idx="49">
                  <c:v>25.080000208272626</c:v>
                </c:pt>
                <c:pt idx="50">
                  <c:v>25.080000208650578</c:v>
                </c:pt>
                <c:pt idx="51">
                  <c:v>25.080000211482758</c:v>
                </c:pt>
                <c:pt idx="52">
                  <c:v>25.08000021054794</c:v>
                </c:pt>
                <c:pt idx="53">
                  <c:v>25.080000215987301</c:v>
                </c:pt>
                <c:pt idx="54">
                  <c:v>25.080000208191105</c:v>
                </c:pt>
                <c:pt idx="55">
                  <c:v>25.080000211923917</c:v>
                </c:pt>
                <c:pt idx="56">
                  <c:v>25.080000202935096</c:v>
                </c:pt>
                <c:pt idx="57">
                  <c:v>25.080000214625784</c:v>
                </c:pt>
                <c:pt idx="58">
                  <c:v>25.080000222645616</c:v>
                </c:pt>
                <c:pt idx="59">
                  <c:v>25.080000222202639</c:v>
                </c:pt>
                <c:pt idx="60">
                  <c:v>28.41009630129053</c:v>
                </c:pt>
                <c:pt idx="61">
                  <c:v>27.1538963060963</c:v>
                </c:pt>
                <c:pt idx="62">
                  <c:v>28.436696299950121</c:v>
                </c:pt>
                <c:pt idx="63">
                  <c:v>28.672696298135818</c:v>
                </c:pt>
                <c:pt idx="64">
                  <c:v>27.982496305818788</c:v>
                </c:pt>
                <c:pt idx="65">
                  <c:v>28.560496302691483</c:v>
                </c:pt>
                <c:pt idx="66">
                  <c:v>28.688896300972761</c:v>
                </c:pt>
                <c:pt idx="67">
                  <c:v>28.690105927884858</c:v>
                </c:pt>
                <c:pt idx="68">
                  <c:v>28.047493898834094</c:v>
                </c:pt>
                <c:pt idx="69">
                  <c:v>25.340493919975572</c:v>
                </c:pt>
                <c:pt idx="70">
                  <c:v>27.543293954023518</c:v>
                </c:pt>
                <c:pt idx="71">
                  <c:v>28.762493940745625</c:v>
                </c:pt>
                <c:pt idx="72">
                  <c:v>30.400000294932713</c:v>
                </c:pt>
                <c:pt idx="73">
                  <c:v>30.400000303928501</c:v>
                </c:pt>
                <c:pt idx="74">
                  <c:v>30.40000030393098</c:v>
                </c:pt>
                <c:pt idx="75">
                  <c:v>30.400000293834829</c:v>
                </c:pt>
                <c:pt idx="76">
                  <c:v>30.400000303290231</c:v>
                </c:pt>
                <c:pt idx="77">
                  <c:v>30.400000293192868</c:v>
                </c:pt>
                <c:pt idx="78">
                  <c:v>30.400000303936459</c:v>
                </c:pt>
                <c:pt idx="79">
                  <c:v>30.400000285746728</c:v>
                </c:pt>
                <c:pt idx="80">
                  <c:v>30.400000303941908</c:v>
                </c:pt>
                <c:pt idx="81">
                  <c:v>30.400000303937968</c:v>
                </c:pt>
                <c:pt idx="82">
                  <c:v>30.400000303945472</c:v>
                </c:pt>
                <c:pt idx="83">
                  <c:v>30.400000303941567</c:v>
                </c:pt>
                <c:pt idx="84">
                  <c:v>30.400000303909135</c:v>
                </c:pt>
                <c:pt idx="85">
                  <c:v>30.400000300843868</c:v>
                </c:pt>
                <c:pt idx="86">
                  <c:v>30.400000303947483</c:v>
                </c:pt>
                <c:pt idx="87">
                  <c:v>30.400000303518123</c:v>
                </c:pt>
                <c:pt idx="88">
                  <c:v>30.400000303941411</c:v>
                </c:pt>
                <c:pt idx="89">
                  <c:v>30.400000303946396</c:v>
                </c:pt>
                <c:pt idx="90">
                  <c:v>30.400000303955938</c:v>
                </c:pt>
                <c:pt idx="91">
                  <c:v>30.40000030395192</c:v>
                </c:pt>
                <c:pt idx="92">
                  <c:v>30.400000303960322</c:v>
                </c:pt>
                <c:pt idx="93">
                  <c:v>30.400000303955785</c:v>
                </c:pt>
                <c:pt idx="94">
                  <c:v>30.400000303958684</c:v>
                </c:pt>
                <c:pt idx="95">
                  <c:v>30.400000298102036</c:v>
                </c:pt>
                <c:pt idx="96">
                  <c:v>30.400000301214941</c:v>
                </c:pt>
                <c:pt idx="97">
                  <c:v>30.400000303963157</c:v>
                </c:pt>
                <c:pt idx="98">
                  <c:v>30.400000278297821</c:v>
                </c:pt>
                <c:pt idx="99">
                  <c:v>22.800000226517035</c:v>
                </c:pt>
                <c:pt idx="100">
                  <c:v>22.800000227983372</c:v>
                </c:pt>
                <c:pt idx="101">
                  <c:v>22.800000227980306</c:v>
                </c:pt>
                <c:pt idx="102">
                  <c:v>7.6000000745432672</c:v>
                </c:pt>
                <c:pt idx="103">
                  <c:v>7.600000074525906</c:v>
                </c:pt>
                <c:pt idx="104">
                  <c:v>7.6000000745524128</c:v>
                </c:pt>
                <c:pt idx="105">
                  <c:v>7.6000000745824963</c:v>
                </c:pt>
                <c:pt idx="106">
                  <c:v>7.6000000744509419</c:v>
                </c:pt>
                <c:pt idx="107">
                  <c:v>7.6000000745402803</c:v>
                </c:pt>
                <c:pt idx="108">
                  <c:v>7.600000074561291</c:v>
                </c:pt>
                <c:pt idx="109">
                  <c:v>7.6000000745374239</c:v>
                </c:pt>
                <c:pt idx="110">
                  <c:v>7.6000000744355081</c:v>
                </c:pt>
                <c:pt idx="111">
                  <c:v>7.6000000746314491</c:v>
                </c:pt>
                <c:pt idx="112">
                  <c:v>7.6000000746742193</c:v>
                </c:pt>
                <c:pt idx="113">
                  <c:v>7.6000000746456164</c:v>
                </c:pt>
                <c:pt idx="114">
                  <c:v>7.6000000745205929</c:v>
                </c:pt>
                <c:pt idx="115">
                  <c:v>7.6000000743470144</c:v>
                </c:pt>
                <c:pt idx="116">
                  <c:v>7.6000000744435079</c:v>
                </c:pt>
                <c:pt idx="117">
                  <c:v>7.6000000745396168</c:v>
                </c:pt>
                <c:pt idx="118">
                  <c:v>7.6000000742508824</c:v>
                </c:pt>
                <c:pt idx="119">
                  <c:v>7.6000000746528702</c:v>
                </c:pt>
                <c:pt idx="120">
                  <c:v>7.6000000752970873</c:v>
                </c:pt>
                <c:pt idx="121">
                  <c:v>7.6000000755068342</c:v>
                </c:pt>
                <c:pt idx="122">
                  <c:v>7.6000000747100023</c:v>
                </c:pt>
                <c:pt idx="123">
                  <c:v>7.6000000756110868</c:v>
                </c:pt>
                <c:pt idx="124">
                  <c:v>7.6000000755834005</c:v>
                </c:pt>
                <c:pt idx="125">
                  <c:v>7.6000000750545444</c:v>
                </c:pt>
                <c:pt idx="126">
                  <c:v>7.6000000758219066</c:v>
                </c:pt>
                <c:pt idx="127">
                  <c:v>7.6000000760000868</c:v>
                </c:pt>
                <c:pt idx="128">
                  <c:v>7.6000000759847488</c:v>
                </c:pt>
                <c:pt idx="129">
                  <c:v>1.4001764570991833E-12</c:v>
                </c:pt>
                <c:pt idx="130">
                  <c:v>1.4001764570991374E-12</c:v>
                </c:pt>
                <c:pt idx="131">
                  <c:v>1.4001764570990362E-12</c:v>
                </c:pt>
                <c:pt idx="132">
                  <c:v>1.4001764570659399E-12</c:v>
                </c:pt>
                <c:pt idx="133">
                  <c:v>1.4001764570659399E-12</c:v>
                </c:pt>
                <c:pt idx="134">
                  <c:v>1.4001764570659856E-12</c:v>
                </c:pt>
                <c:pt idx="135">
                  <c:v>1.400176457065988E-12</c:v>
                </c:pt>
                <c:pt idx="136">
                  <c:v>1.4001764570660795E-12</c:v>
                </c:pt>
                <c:pt idx="137">
                  <c:v>1.4001764570659856E-12</c:v>
                </c:pt>
                <c:pt idx="138">
                  <c:v>1.400176457065988E-12</c:v>
                </c:pt>
                <c:pt idx="139">
                  <c:v>1.4001764570659868E-12</c:v>
                </c:pt>
                <c:pt idx="140">
                  <c:v>1.4001764570659856E-12</c:v>
                </c:pt>
                <c:pt idx="141">
                  <c:v>1.4001764570660795E-12</c:v>
                </c:pt>
                <c:pt idx="142">
                  <c:v>1.4001764570659012E-12</c:v>
                </c:pt>
                <c:pt idx="143">
                  <c:v>1.4001764570660868E-12</c:v>
                </c:pt>
                <c:pt idx="144">
                  <c:v>1.4001764570209808E-12</c:v>
                </c:pt>
              </c:numCache>
            </c:numRef>
          </c:yVal>
          <c:smooth val="0"/>
          <c:extLst>
            <c:ext xmlns:c16="http://schemas.microsoft.com/office/drawing/2014/chart" uri="{C3380CC4-5D6E-409C-BE32-E72D297353CC}">
              <c16:uniqueId val="{00000001-9579-4945-9769-1742914A4219}"/>
            </c:ext>
          </c:extLst>
        </c:ser>
        <c:ser>
          <c:idx val="5"/>
          <c:order val="2"/>
          <c:tx>
            <c:strRef>
              <c:f>Simulation_March!$D$2</c:f>
              <c:strCache>
                <c:ptCount val="1"/>
                <c:pt idx="0">
                  <c:v>PV </c:v>
                </c:pt>
              </c:strCache>
            </c:strRef>
          </c:tx>
          <c:spPr>
            <a:ln w="15875">
              <a:solidFill>
                <a:srgbClr val="FFC000"/>
              </a:solidFill>
              <a:prstDash val="dashDot"/>
            </a:ln>
          </c:spPr>
          <c:marker>
            <c:symbol val="none"/>
          </c:marker>
          <c:xVal>
            <c:numRef>
              <c:f>Simulation_March!$A$3:$A$147</c:f>
              <c:numCache>
                <c:formatCode>m/d/yyyy\ h:mm</c:formatCode>
                <c:ptCount val="145"/>
                <c:pt idx="0">
                  <c:v>44641.25</c:v>
                </c:pt>
                <c:pt idx="1">
                  <c:v>44641.253472222219</c:v>
                </c:pt>
                <c:pt idx="2">
                  <c:v>44641.256944444445</c:v>
                </c:pt>
                <c:pt idx="3">
                  <c:v>44641.260416666664</c:v>
                </c:pt>
                <c:pt idx="4">
                  <c:v>44641.263888888891</c:v>
                </c:pt>
                <c:pt idx="5">
                  <c:v>44641.267361111109</c:v>
                </c:pt>
                <c:pt idx="6">
                  <c:v>44641.270833333336</c:v>
                </c:pt>
                <c:pt idx="7">
                  <c:v>44641.274305555555</c:v>
                </c:pt>
                <c:pt idx="8">
                  <c:v>44641.277777777781</c:v>
                </c:pt>
                <c:pt idx="9">
                  <c:v>44641.28125</c:v>
                </c:pt>
                <c:pt idx="10">
                  <c:v>44641.284722222219</c:v>
                </c:pt>
                <c:pt idx="11">
                  <c:v>44641.288194444445</c:v>
                </c:pt>
                <c:pt idx="12">
                  <c:v>44641.291666666664</c:v>
                </c:pt>
                <c:pt idx="13">
                  <c:v>44641.295138888891</c:v>
                </c:pt>
                <c:pt idx="14">
                  <c:v>44641.298611111109</c:v>
                </c:pt>
                <c:pt idx="15">
                  <c:v>44641.302083333336</c:v>
                </c:pt>
                <c:pt idx="16">
                  <c:v>44641.305555555555</c:v>
                </c:pt>
                <c:pt idx="17">
                  <c:v>44641.309027777781</c:v>
                </c:pt>
                <c:pt idx="18">
                  <c:v>44641.3125</c:v>
                </c:pt>
                <c:pt idx="19">
                  <c:v>44641.315972222219</c:v>
                </c:pt>
                <c:pt idx="20">
                  <c:v>44641.319444444445</c:v>
                </c:pt>
                <c:pt idx="21">
                  <c:v>44641.322916666664</c:v>
                </c:pt>
                <c:pt idx="22">
                  <c:v>44641.326388888891</c:v>
                </c:pt>
                <c:pt idx="23">
                  <c:v>44641.329861111109</c:v>
                </c:pt>
                <c:pt idx="24">
                  <c:v>44641.333333333336</c:v>
                </c:pt>
                <c:pt idx="25">
                  <c:v>44641.336805555555</c:v>
                </c:pt>
                <c:pt idx="26">
                  <c:v>44641.340277777781</c:v>
                </c:pt>
                <c:pt idx="27">
                  <c:v>44641.34375</c:v>
                </c:pt>
                <c:pt idx="28">
                  <c:v>44641.347222222219</c:v>
                </c:pt>
                <c:pt idx="29">
                  <c:v>44641.350694444445</c:v>
                </c:pt>
                <c:pt idx="30">
                  <c:v>44641.354166666664</c:v>
                </c:pt>
                <c:pt idx="31">
                  <c:v>44641.357638888891</c:v>
                </c:pt>
                <c:pt idx="32">
                  <c:v>44641.361111111109</c:v>
                </c:pt>
                <c:pt idx="33">
                  <c:v>44641.364583333336</c:v>
                </c:pt>
                <c:pt idx="34">
                  <c:v>44641.368055555555</c:v>
                </c:pt>
                <c:pt idx="35">
                  <c:v>44641.371527777781</c:v>
                </c:pt>
                <c:pt idx="36">
                  <c:v>44641.375</c:v>
                </c:pt>
                <c:pt idx="37">
                  <c:v>44641.378472222219</c:v>
                </c:pt>
                <c:pt idx="38">
                  <c:v>44641.381944444445</c:v>
                </c:pt>
                <c:pt idx="39">
                  <c:v>44641.385416666664</c:v>
                </c:pt>
                <c:pt idx="40">
                  <c:v>44641.388888888891</c:v>
                </c:pt>
                <c:pt idx="41">
                  <c:v>44641.392361111109</c:v>
                </c:pt>
                <c:pt idx="42">
                  <c:v>44641.395833333336</c:v>
                </c:pt>
                <c:pt idx="43">
                  <c:v>44641.399305555555</c:v>
                </c:pt>
                <c:pt idx="44">
                  <c:v>44641.402777777781</c:v>
                </c:pt>
                <c:pt idx="45">
                  <c:v>44641.40625</c:v>
                </c:pt>
                <c:pt idx="46">
                  <c:v>44641.409722222219</c:v>
                </c:pt>
                <c:pt idx="47">
                  <c:v>44641.413194444445</c:v>
                </c:pt>
                <c:pt idx="48">
                  <c:v>44641.416666666664</c:v>
                </c:pt>
                <c:pt idx="49">
                  <c:v>44641.420138888891</c:v>
                </c:pt>
                <c:pt idx="50">
                  <c:v>44641.423611111109</c:v>
                </c:pt>
                <c:pt idx="51">
                  <c:v>44641.427083333336</c:v>
                </c:pt>
                <c:pt idx="52">
                  <c:v>44641.430555555555</c:v>
                </c:pt>
                <c:pt idx="53">
                  <c:v>44641.434027777781</c:v>
                </c:pt>
                <c:pt idx="54">
                  <c:v>44641.4375</c:v>
                </c:pt>
                <c:pt idx="55">
                  <c:v>44641.440972222219</c:v>
                </c:pt>
                <c:pt idx="56">
                  <c:v>44641.444444444445</c:v>
                </c:pt>
                <c:pt idx="57">
                  <c:v>44641.447916666664</c:v>
                </c:pt>
                <c:pt idx="58">
                  <c:v>44641.451388888891</c:v>
                </c:pt>
                <c:pt idx="59">
                  <c:v>44641.454861111109</c:v>
                </c:pt>
                <c:pt idx="60">
                  <c:v>44641.458333333336</c:v>
                </c:pt>
                <c:pt idx="61">
                  <c:v>44641.461805555555</c:v>
                </c:pt>
                <c:pt idx="62">
                  <c:v>44641.465277777781</c:v>
                </c:pt>
                <c:pt idx="63">
                  <c:v>44641.46875</c:v>
                </c:pt>
                <c:pt idx="64">
                  <c:v>44641.472222222219</c:v>
                </c:pt>
                <c:pt idx="65">
                  <c:v>44641.475694444445</c:v>
                </c:pt>
                <c:pt idx="66">
                  <c:v>44641.479166666664</c:v>
                </c:pt>
                <c:pt idx="67">
                  <c:v>44641.482638888891</c:v>
                </c:pt>
                <c:pt idx="68">
                  <c:v>44641.486111111109</c:v>
                </c:pt>
                <c:pt idx="69">
                  <c:v>44641.489583333336</c:v>
                </c:pt>
                <c:pt idx="70">
                  <c:v>44641.493055555555</c:v>
                </c:pt>
                <c:pt idx="71">
                  <c:v>44641.496527777781</c:v>
                </c:pt>
                <c:pt idx="72">
                  <c:v>44641.5</c:v>
                </c:pt>
                <c:pt idx="73">
                  <c:v>44641.503472222219</c:v>
                </c:pt>
                <c:pt idx="74">
                  <c:v>44641.506944444445</c:v>
                </c:pt>
                <c:pt idx="75">
                  <c:v>44641.510416666664</c:v>
                </c:pt>
                <c:pt idx="76">
                  <c:v>44641.513888888891</c:v>
                </c:pt>
                <c:pt idx="77">
                  <c:v>44641.517361111109</c:v>
                </c:pt>
                <c:pt idx="78">
                  <c:v>44641.520833333336</c:v>
                </c:pt>
                <c:pt idx="79">
                  <c:v>44641.524305555555</c:v>
                </c:pt>
                <c:pt idx="80">
                  <c:v>44641.527777777781</c:v>
                </c:pt>
                <c:pt idx="81">
                  <c:v>44641.53125</c:v>
                </c:pt>
                <c:pt idx="82">
                  <c:v>44641.534722222219</c:v>
                </c:pt>
                <c:pt idx="83">
                  <c:v>44641.538194444445</c:v>
                </c:pt>
                <c:pt idx="84">
                  <c:v>44641.541666666664</c:v>
                </c:pt>
                <c:pt idx="85">
                  <c:v>44641.545138888891</c:v>
                </c:pt>
                <c:pt idx="86">
                  <c:v>44641.548611111109</c:v>
                </c:pt>
                <c:pt idx="87">
                  <c:v>44641.552083333336</c:v>
                </c:pt>
                <c:pt idx="88">
                  <c:v>44641.555555555555</c:v>
                </c:pt>
                <c:pt idx="89">
                  <c:v>44641.559027777781</c:v>
                </c:pt>
                <c:pt idx="90">
                  <c:v>44641.5625</c:v>
                </c:pt>
                <c:pt idx="91">
                  <c:v>44641.565972222219</c:v>
                </c:pt>
                <c:pt idx="92">
                  <c:v>44641.569444444445</c:v>
                </c:pt>
                <c:pt idx="93">
                  <c:v>44641.572916666664</c:v>
                </c:pt>
                <c:pt idx="94">
                  <c:v>44641.576388888891</c:v>
                </c:pt>
                <c:pt idx="95">
                  <c:v>44641.579861111109</c:v>
                </c:pt>
                <c:pt idx="96">
                  <c:v>44641.583333333336</c:v>
                </c:pt>
                <c:pt idx="97">
                  <c:v>44641.586805555555</c:v>
                </c:pt>
                <c:pt idx="98">
                  <c:v>44641.590277777781</c:v>
                </c:pt>
                <c:pt idx="99">
                  <c:v>44641.59375</c:v>
                </c:pt>
                <c:pt idx="100">
                  <c:v>44641.597222222219</c:v>
                </c:pt>
                <c:pt idx="101">
                  <c:v>44641.600694444445</c:v>
                </c:pt>
                <c:pt idx="102">
                  <c:v>44641.604166666664</c:v>
                </c:pt>
                <c:pt idx="103">
                  <c:v>44641.607638888891</c:v>
                </c:pt>
                <c:pt idx="104">
                  <c:v>44641.611111111109</c:v>
                </c:pt>
                <c:pt idx="105">
                  <c:v>44641.614583333336</c:v>
                </c:pt>
                <c:pt idx="106">
                  <c:v>44641.618055555555</c:v>
                </c:pt>
                <c:pt idx="107">
                  <c:v>44641.621527777781</c:v>
                </c:pt>
                <c:pt idx="108">
                  <c:v>44641.625</c:v>
                </c:pt>
                <c:pt idx="109">
                  <c:v>44641.628472222219</c:v>
                </c:pt>
                <c:pt idx="110">
                  <c:v>44641.631944444445</c:v>
                </c:pt>
                <c:pt idx="111">
                  <c:v>44641.635416666664</c:v>
                </c:pt>
                <c:pt idx="112">
                  <c:v>44641.638888888891</c:v>
                </c:pt>
                <c:pt idx="113">
                  <c:v>44641.642361111109</c:v>
                </c:pt>
                <c:pt idx="114">
                  <c:v>44641.645833333336</c:v>
                </c:pt>
                <c:pt idx="115">
                  <c:v>44641.649305555555</c:v>
                </c:pt>
                <c:pt idx="116">
                  <c:v>44641.652777777781</c:v>
                </c:pt>
                <c:pt idx="117">
                  <c:v>44641.65625</c:v>
                </c:pt>
                <c:pt idx="118">
                  <c:v>44641.659722222219</c:v>
                </c:pt>
                <c:pt idx="119">
                  <c:v>44641.663194444445</c:v>
                </c:pt>
                <c:pt idx="120">
                  <c:v>44641.666666666664</c:v>
                </c:pt>
                <c:pt idx="121">
                  <c:v>44641.670138888891</c:v>
                </c:pt>
                <c:pt idx="122">
                  <c:v>44641.673611111109</c:v>
                </c:pt>
                <c:pt idx="123">
                  <c:v>44641.677083333336</c:v>
                </c:pt>
                <c:pt idx="124">
                  <c:v>44641.680555555555</c:v>
                </c:pt>
                <c:pt idx="125">
                  <c:v>44641.684027777781</c:v>
                </c:pt>
                <c:pt idx="126">
                  <c:v>44641.6875</c:v>
                </c:pt>
                <c:pt idx="127">
                  <c:v>44641.690972222219</c:v>
                </c:pt>
                <c:pt idx="128">
                  <c:v>44641.694444444445</c:v>
                </c:pt>
                <c:pt idx="129">
                  <c:v>44641.697916666664</c:v>
                </c:pt>
                <c:pt idx="130">
                  <c:v>44641.701388888891</c:v>
                </c:pt>
                <c:pt idx="131">
                  <c:v>44641.704861111109</c:v>
                </c:pt>
                <c:pt idx="132">
                  <c:v>44641.708333333336</c:v>
                </c:pt>
                <c:pt idx="133">
                  <c:v>44641.711805555555</c:v>
                </c:pt>
                <c:pt idx="134">
                  <c:v>44641.715277777781</c:v>
                </c:pt>
                <c:pt idx="135">
                  <c:v>44641.71875</c:v>
                </c:pt>
                <c:pt idx="136">
                  <c:v>44641.722222222219</c:v>
                </c:pt>
                <c:pt idx="137">
                  <c:v>44641.725694444445</c:v>
                </c:pt>
                <c:pt idx="138">
                  <c:v>44641.729166666664</c:v>
                </c:pt>
                <c:pt idx="139">
                  <c:v>44641.732638888891</c:v>
                </c:pt>
                <c:pt idx="140">
                  <c:v>44641.736111111109</c:v>
                </c:pt>
                <c:pt idx="141">
                  <c:v>44641.739583333336</c:v>
                </c:pt>
                <c:pt idx="142">
                  <c:v>44641.743055555555</c:v>
                </c:pt>
                <c:pt idx="143">
                  <c:v>44641.746527777781</c:v>
                </c:pt>
                <c:pt idx="144">
                  <c:v>44641.75</c:v>
                </c:pt>
              </c:numCache>
            </c:numRef>
          </c:xVal>
          <c:yVal>
            <c:numRef>
              <c:f>Simulation_March!$D$3:$D$147</c:f>
              <c:numCache>
                <c:formatCode>General</c:formatCode>
                <c:ptCount val="145"/>
                <c:pt idx="0">
                  <c:v>0</c:v>
                </c:pt>
                <c:pt idx="1">
                  <c:v>0</c:v>
                </c:pt>
                <c:pt idx="2">
                  <c:v>0</c:v>
                </c:pt>
                <c:pt idx="3">
                  <c:v>0</c:v>
                </c:pt>
                <c:pt idx="4">
                  <c:v>0</c:v>
                </c:pt>
                <c:pt idx="5">
                  <c:v>0</c:v>
                </c:pt>
                <c:pt idx="6">
                  <c:v>0</c:v>
                </c:pt>
                <c:pt idx="7">
                  <c:v>0</c:v>
                </c:pt>
                <c:pt idx="8">
                  <c:v>0</c:v>
                </c:pt>
                <c:pt idx="9">
                  <c:v>0</c:v>
                </c:pt>
                <c:pt idx="10">
                  <c:v>4.3799999999999999E-2</c:v>
                </c:pt>
                <c:pt idx="11">
                  <c:v>0.121</c:v>
                </c:pt>
                <c:pt idx="12">
                  <c:v>0.25919999999999999</c:v>
                </c:pt>
                <c:pt idx="13">
                  <c:v>0.43519999999999998</c:v>
                </c:pt>
                <c:pt idx="14">
                  <c:v>0.61599999999999999</c:v>
                </c:pt>
                <c:pt idx="15">
                  <c:v>0.82340000000000002</c:v>
                </c:pt>
                <c:pt idx="16">
                  <c:v>1.0653999999999999</c:v>
                </c:pt>
                <c:pt idx="17">
                  <c:v>1.3224</c:v>
                </c:pt>
                <c:pt idx="18">
                  <c:v>1.5524</c:v>
                </c:pt>
                <c:pt idx="19">
                  <c:v>1.7794000000000001</c:v>
                </c:pt>
                <c:pt idx="20">
                  <c:v>2.0486</c:v>
                </c:pt>
                <c:pt idx="21">
                  <c:v>2.3422000000000001</c:v>
                </c:pt>
                <c:pt idx="22">
                  <c:v>2.6415999999999999</c:v>
                </c:pt>
                <c:pt idx="23">
                  <c:v>2.9403999999999999</c:v>
                </c:pt>
                <c:pt idx="24">
                  <c:v>3.2280000000000002</c:v>
                </c:pt>
                <c:pt idx="25">
                  <c:v>3.5659999999999998</c:v>
                </c:pt>
                <c:pt idx="26">
                  <c:v>3.871</c:v>
                </c:pt>
                <c:pt idx="27">
                  <c:v>4.1996000000000002</c:v>
                </c:pt>
                <c:pt idx="28">
                  <c:v>4.4577999999999998</c:v>
                </c:pt>
                <c:pt idx="29">
                  <c:v>4.7769999999999904</c:v>
                </c:pt>
                <c:pt idx="30">
                  <c:v>5.0566000000000004</c:v>
                </c:pt>
                <c:pt idx="31">
                  <c:v>5.3475999999999999</c:v>
                </c:pt>
                <c:pt idx="32">
                  <c:v>5.6543999999999999</c:v>
                </c:pt>
                <c:pt idx="33">
                  <c:v>5.9645999999999999</c:v>
                </c:pt>
                <c:pt idx="34">
                  <c:v>6.2923999999999998</c:v>
                </c:pt>
                <c:pt idx="35">
                  <c:v>6.5839999999999996</c:v>
                </c:pt>
                <c:pt idx="36">
                  <c:v>6.8849999999999998</c:v>
                </c:pt>
                <c:pt idx="37">
                  <c:v>7.1311999999999998</c:v>
                </c:pt>
                <c:pt idx="38">
                  <c:v>7.4067999999999996</c:v>
                </c:pt>
                <c:pt idx="39">
                  <c:v>7.6787999999999998</c:v>
                </c:pt>
                <c:pt idx="40">
                  <c:v>7.9119999999999999</c:v>
                </c:pt>
                <c:pt idx="41">
                  <c:v>8.1747999999999994</c:v>
                </c:pt>
                <c:pt idx="42">
                  <c:v>8.4515999999999991</c:v>
                </c:pt>
                <c:pt idx="43">
                  <c:v>8.6815999999999995</c:v>
                </c:pt>
                <c:pt idx="44">
                  <c:v>8.8856000000000002</c:v>
                </c:pt>
                <c:pt idx="45">
                  <c:v>9.0934000000000008</c:v>
                </c:pt>
                <c:pt idx="46">
                  <c:v>9.27</c:v>
                </c:pt>
                <c:pt idx="47">
                  <c:v>9.4558</c:v>
                </c:pt>
                <c:pt idx="48">
                  <c:v>9.6424000000000003</c:v>
                </c:pt>
                <c:pt idx="49">
                  <c:v>9.8656000000000006</c:v>
                </c:pt>
                <c:pt idx="50">
                  <c:v>10.012600000000001</c:v>
                </c:pt>
                <c:pt idx="51">
                  <c:v>10.1358</c:v>
                </c:pt>
                <c:pt idx="52">
                  <c:v>10.295</c:v>
                </c:pt>
                <c:pt idx="53">
                  <c:v>10.492000000000001</c:v>
                </c:pt>
                <c:pt idx="54">
                  <c:v>10.590400000000001</c:v>
                </c:pt>
                <c:pt idx="55">
                  <c:v>10.848000000000001</c:v>
                </c:pt>
                <c:pt idx="56">
                  <c:v>11.0184</c:v>
                </c:pt>
                <c:pt idx="57">
                  <c:v>11.104200000000001</c:v>
                </c:pt>
                <c:pt idx="58">
                  <c:v>11.2172</c:v>
                </c:pt>
                <c:pt idx="59">
                  <c:v>11.3956</c:v>
                </c:pt>
                <c:pt idx="60">
                  <c:v>11.4946</c:v>
                </c:pt>
                <c:pt idx="61">
                  <c:v>11.518599999999999</c:v>
                </c:pt>
                <c:pt idx="62">
                  <c:v>11.6938</c:v>
                </c:pt>
                <c:pt idx="63">
                  <c:v>11.757999999999999</c:v>
                </c:pt>
                <c:pt idx="64">
                  <c:v>11.86</c:v>
                </c:pt>
                <c:pt idx="65">
                  <c:v>11.9312</c:v>
                </c:pt>
                <c:pt idx="66">
                  <c:v>11.9026</c:v>
                </c:pt>
                <c:pt idx="67">
                  <c:v>11.8156</c:v>
                </c:pt>
                <c:pt idx="68">
                  <c:v>11.936199999999999</c:v>
                </c:pt>
                <c:pt idx="69">
                  <c:v>12.018599999999999</c:v>
                </c:pt>
                <c:pt idx="70">
                  <c:v>11.997400000000001</c:v>
                </c:pt>
                <c:pt idx="71">
                  <c:v>11.8688</c:v>
                </c:pt>
                <c:pt idx="72">
                  <c:v>11.916</c:v>
                </c:pt>
                <c:pt idx="73">
                  <c:v>11.9514</c:v>
                </c:pt>
                <c:pt idx="74">
                  <c:v>11.961399999999999</c:v>
                </c:pt>
                <c:pt idx="75">
                  <c:v>11.96</c:v>
                </c:pt>
                <c:pt idx="76">
                  <c:v>11.873200000000001</c:v>
                </c:pt>
                <c:pt idx="77">
                  <c:v>11.9168</c:v>
                </c:pt>
                <c:pt idx="78">
                  <c:v>11.8711999999999</c:v>
                </c:pt>
                <c:pt idx="79">
                  <c:v>11.789</c:v>
                </c:pt>
                <c:pt idx="80">
                  <c:v>11.763400000000001</c:v>
                </c:pt>
                <c:pt idx="81">
                  <c:v>11.757199999999999</c:v>
                </c:pt>
                <c:pt idx="82">
                  <c:v>11.7654</c:v>
                </c:pt>
                <c:pt idx="83">
                  <c:v>11.627800000000001</c:v>
                </c:pt>
                <c:pt idx="84">
                  <c:v>11.7018</c:v>
                </c:pt>
                <c:pt idx="85">
                  <c:v>11.603199999999999</c:v>
                </c:pt>
                <c:pt idx="86">
                  <c:v>11.533799999999999</c:v>
                </c:pt>
                <c:pt idx="87">
                  <c:v>11.4124</c:v>
                </c:pt>
                <c:pt idx="88">
                  <c:v>11.4344</c:v>
                </c:pt>
                <c:pt idx="89">
                  <c:v>11.3042</c:v>
                </c:pt>
                <c:pt idx="90">
                  <c:v>11.151599999999901</c:v>
                </c:pt>
                <c:pt idx="91">
                  <c:v>11.0982</c:v>
                </c:pt>
                <c:pt idx="92">
                  <c:v>11.0868</c:v>
                </c:pt>
                <c:pt idx="93">
                  <c:v>10.9824</c:v>
                </c:pt>
                <c:pt idx="94">
                  <c:v>10.8504</c:v>
                </c:pt>
                <c:pt idx="95">
                  <c:v>10.8086</c:v>
                </c:pt>
                <c:pt idx="96">
                  <c:v>10.718</c:v>
                </c:pt>
                <c:pt idx="97">
                  <c:v>10.704800000000001</c:v>
                </c:pt>
                <c:pt idx="98">
                  <c:v>10.476000000000001</c:v>
                </c:pt>
                <c:pt idx="99">
                  <c:v>10.384600000000001</c:v>
                </c:pt>
                <c:pt idx="100">
                  <c:v>10.4018</c:v>
                </c:pt>
                <c:pt idx="101">
                  <c:v>10.3102</c:v>
                </c:pt>
                <c:pt idx="102">
                  <c:v>9.9413999999999998</c:v>
                </c:pt>
                <c:pt idx="103">
                  <c:v>9.6791999999999998</c:v>
                </c:pt>
                <c:pt idx="104">
                  <c:v>9.5155999999999992</c:v>
                </c:pt>
                <c:pt idx="105">
                  <c:v>9.3623999999999992</c:v>
                </c:pt>
                <c:pt idx="106">
                  <c:v>9.2347999999999999</c:v>
                </c:pt>
                <c:pt idx="107">
                  <c:v>9.0112000000000005</c:v>
                </c:pt>
                <c:pt idx="108">
                  <c:v>8.9420000000000002</c:v>
                </c:pt>
                <c:pt idx="109">
                  <c:v>8.8783999999999992</c:v>
                </c:pt>
                <c:pt idx="110">
                  <c:v>8.5608000000000004</c:v>
                </c:pt>
                <c:pt idx="111">
                  <c:v>8.2639999999999993</c:v>
                </c:pt>
                <c:pt idx="112">
                  <c:v>8.0774000000000008</c:v>
                </c:pt>
                <c:pt idx="113">
                  <c:v>7.8608000000000002</c:v>
                </c:pt>
                <c:pt idx="114">
                  <c:v>7.7397999999999998</c:v>
                </c:pt>
                <c:pt idx="115">
                  <c:v>7.69</c:v>
                </c:pt>
                <c:pt idx="116">
                  <c:v>7.5483999999999902</c:v>
                </c:pt>
                <c:pt idx="117">
                  <c:v>7.1769999999999996</c:v>
                </c:pt>
                <c:pt idx="118">
                  <c:v>6.9293999999999896</c:v>
                </c:pt>
                <c:pt idx="119">
                  <c:v>6.7328000000000001</c:v>
                </c:pt>
                <c:pt idx="120">
                  <c:v>6.3715999999999999</c:v>
                </c:pt>
                <c:pt idx="121">
                  <c:v>6.2308000000000003</c:v>
                </c:pt>
                <c:pt idx="122">
                  <c:v>5.9729999999999999</c:v>
                </c:pt>
                <c:pt idx="123">
                  <c:v>5.6074000000000002</c:v>
                </c:pt>
                <c:pt idx="124">
                  <c:v>5.3978000000000002</c:v>
                </c:pt>
                <c:pt idx="125">
                  <c:v>5.1806000000000001</c:v>
                </c:pt>
                <c:pt idx="126">
                  <c:v>5.0061999999999998</c:v>
                </c:pt>
                <c:pt idx="127">
                  <c:v>4.7477999999999998</c:v>
                </c:pt>
                <c:pt idx="128">
                  <c:v>4.4488000000000003</c:v>
                </c:pt>
                <c:pt idx="129">
                  <c:v>4.1984000000000004</c:v>
                </c:pt>
                <c:pt idx="130">
                  <c:v>3.8058000000000001</c:v>
                </c:pt>
                <c:pt idx="131">
                  <c:v>3.44</c:v>
                </c:pt>
                <c:pt idx="132">
                  <c:v>3.2347999999999999</c:v>
                </c:pt>
                <c:pt idx="133">
                  <c:v>3.0369999999999999</c:v>
                </c:pt>
                <c:pt idx="134">
                  <c:v>2.7814000000000001</c:v>
                </c:pt>
                <c:pt idx="135">
                  <c:v>2.5198</c:v>
                </c:pt>
                <c:pt idx="136">
                  <c:v>2.2677999999999998</c:v>
                </c:pt>
                <c:pt idx="137">
                  <c:v>2.0213999999999999</c:v>
                </c:pt>
                <c:pt idx="138">
                  <c:v>1.7622</c:v>
                </c:pt>
                <c:pt idx="139">
                  <c:v>1.5553999999999999</c:v>
                </c:pt>
                <c:pt idx="140">
                  <c:v>1.3462000000000001</c:v>
                </c:pt>
                <c:pt idx="141">
                  <c:v>1.0256000000000001</c:v>
                </c:pt>
                <c:pt idx="142">
                  <c:v>0.91279999999999994</c:v>
                </c:pt>
                <c:pt idx="143">
                  <c:v>0.84799999999999998</c:v>
                </c:pt>
                <c:pt idx="144">
                  <c:v>0.70760000000000001</c:v>
                </c:pt>
              </c:numCache>
            </c:numRef>
          </c:yVal>
          <c:smooth val="0"/>
          <c:extLst>
            <c:ext xmlns:c16="http://schemas.microsoft.com/office/drawing/2014/chart" uri="{C3380CC4-5D6E-409C-BE32-E72D297353CC}">
              <c16:uniqueId val="{00000002-9579-4945-9769-1742914A4219}"/>
            </c:ext>
          </c:extLst>
        </c:ser>
        <c:dLbls>
          <c:showLegendKey val="0"/>
          <c:showVal val="0"/>
          <c:showCatName val="0"/>
          <c:showSerName val="0"/>
          <c:showPercent val="0"/>
          <c:showBubbleSize val="0"/>
        </c:dLbls>
        <c:axId val="588631272"/>
        <c:axId val="588631992"/>
      </c:scatterChart>
      <c:valAx>
        <c:axId val="588631272"/>
        <c:scaling>
          <c:orientation val="minMax"/>
          <c:max val="44641.75"/>
          <c:min val="44641.25"/>
        </c:scaling>
        <c:delete val="0"/>
        <c:axPos val="b"/>
        <c:majorGridlines>
          <c:spPr>
            <a:ln w="9525" cap="flat" cmpd="sng" algn="ctr">
              <a:solidFill>
                <a:schemeClr val="tx1">
                  <a:lumMod val="15000"/>
                  <a:lumOff val="85000"/>
                </a:schemeClr>
              </a:solidFill>
              <a:round/>
            </a:ln>
            <a:effectLst/>
          </c:spPr>
        </c:majorGridlines>
        <c:numFmt formatCode="m/d/yyyy\ h:mm"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8631992"/>
        <c:crosses val="autoZero"/>
        <c:crossBetween val="midCat"/>
      </c:valAx>
      <c:valAx>
        <c:axId val="588631992"/>
        <c:scaling>
          <c:orientation val="minMax"/>
        </c:scaling>
        <c:delete val="0"/>
        <c:axPos val="l"/>
        <c:majorGridlines>
          <c:spPr>
            <a:ln w="9525" cap="flat" cmpd="sng" algn="ctr">
              <a:solidFill>
                <a:schemeClr val="tx1">
                  <a:lumMod val="15000"/>
                  <a:lumOff val="85000"/>
                </a:schemeClr>
              </a:solidFill>
              <a:round/>
            </a:ln>
            <a:effectLst/>
          </c:spPr>
        </c:majorGridlines>
        <c:title>
          <c:tx>
            <c:rich>
              <a:bodyPr/>
              <a:lstStyle/>
              <a:p>
                <a:pPr>
                  <a:defRPr sz="1400" b="0"/>
                </a:pPr>
                <a:r>
                  <a:rPr lang="en-US" sz="1400" b="0"/>
                  <a:t>Power (kWh)</a:t>
                </a:r>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8631272"/>
        <c:crosses val="autoZero"/>
        <c:crossBetween val="midCat"/>
      </c:valAx>
    </c:plotArea>
    <c:legend>
      <c:legendPos val="b"/>
      <c:overlay val="0"/>
      <c:txPr>
        <a:bodyPr/>
        <a:lstStyle/>
        <a:p>
          <a:pPr>
            <a:defRPr sz="1400"/>
          </a:pPr>
          <a:endParaRPr lang="en-US"/>
        </a:p>
      </c:txPr>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9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a:pPr>
            <a:r>
              <a:rPr lang="en-US" sz="1600" baseline="0"/>
              <a:t>Grid Power with different PV Capacity under Controlled (March)</a:t>
            </a:r>
          </a:p>
        </c:rich>
      </c:tx>
      <c:overlay val="0"/>
    </c:title>
    <c:autoTitleDeleted val="0"/>
    <c:plotArea>
      <c:layout/>
      <c:scatterChart>
        <c:scatterStyle val="lineMarker"/>
        <c:varyColors val="0"/>
        <c:ser>
          <c:idx val="2"/>
          <c:order val="0"/>
          <c:tx>
            <c:v>Current Capcity</c:v>
          </c:tx>
          <c:spPr>
            <a:ln w="15875">
              <a:solidFill>
                <a:schemeClr val="accent2"/>
              </a:solidFill>
              <a:prstDash val="solid"/>
            </a:ln>
          </c:spPr>
          <c:marker>
            <c:symbol val="none"/>
          </c:marker>
          <c:xVal>
            <c:numRef>
              <c:f>Simulation_March!$A$3:$A$147</c:f>
              <c:numCache>
                <c:formatCode>m/d/yyyy\ h:mm</c:formatCode>
                <c:ptCount val="145"/>
                <c:pt idx="0">
                  <c:v>44641.25</c:v>
                </c:pt>
                <c:pt idx="1">
                  <c:v>44641.253472222219</c:v>
                </c:pt>
                <c:pt idx="2">
                  <c:v>44641.256944444445</c:v>
                </c:pt>
                <c:pt idx="3">
                  <c:v>44641.260416666664</c:v>
                </c:pt>
                <c:pt idx="4">
                  <c:v>44641.263888888891</c:v>
                </c:pt>
                <c:pt idx="5">
                  <c:v>44641.267361111109</c:v>
                </c:pt>
                <c:pt idx="6">
                  <c:v>44641.270833333336</c:v>
                </c:pt>
                <c:pt idx="7">
                  <c:v>44641.274305555555</c:v>
                </c:pt>
                <c:pt idx="8">
                  <c:v>44641.277777777781</c:v>
                </c:pt>
                <c:pt idx="9">
                  <c:v>44641.28125</c:v>
                </c:pt>
                <c:pt idx="10">
                  <c:v>44641.284722222219</c:v>
                </c:pt>
                <c:pt idx="11">
                  <c:v>44641.288194444445</c:v>
                </c:pt>
                <c:pt idx="12">
                  <c:v>44641.291666666664</c:v>
                </c:pt>
                <c:pt idx="13">
                  <c:v>44641.295138888891</c:v>
                </c:pt>
                <c:pt idx="14">
                  <c:v>44641.298611111109</c:v>
                </c:pt>
                <c:pt idx="15">
                  <c:v>44641.302083333336</c:v>
                </c:pt>
                <c:pt idx="16">
                  <c:v>44641.305555555555</c:v>
                </c:pt>
                <c:pt idx="17">
                  <c:v>44641.309027777781</c:v>
                </c:pt>
                <c:pt idx="18">
                  <c:v>44641.3125</c:v>
                </c:pt>
                <c:pt idx="19">
                  <c:v>44641.315972222219</c:v>
                </c:pt>
                <c:pt idx="20">
                  <c:v>44641.319444444445</c:v>
                </c:pt>
                <c:pt idx="21">
                  <c:v>44641.322916666664</c:v>
                </c:pt>
                <c:pt idx="22">
                  <c:v>44641.326388888891</c:v>
                </c:pt>
                <c:pt idx="23">
                  <c:v>44641.329861111109</c:v>
                </c:pt>
                <c:pt idx="24">
                  <c:v>44641.333333333336</c:v>
                </c:pt>
                <c:pt idx="25">
                  <c:v>44641.336805555555</c:v>
                </c:pt>
                <c:pt idx="26">
                  <c:v>44641.340277777781</c:v>
                </c:pt>
                <c:pt idx="27">
                  <c:v>44641.34375</c:v>
                </c:pt>
                <c:pt idx="28">
                  <c:v>44641.347222222219</c:v>
                </c:pt>
                <c:pt idx="29">
                  <c:v>44641.350694444445</c:v>
                </c:pt>
                <c:pt idx="30">
                  <c:v>44641.354166666664</c:v>
                </c:pt>
                <c:pt idx="31">
                  <c:v>44641.357638888891</c:v>
                </c:pt>
                <c:pt idx="32">
                  <c:v>44641.361111111109</c:v>
                </c:pt>
                <c:pt idx="33">
                  <c:v>44641.364583333336</c:v>
                </c:pt>
                <c:pt idx="34">
                  <c:v>44641.368055555555</c:v>
                </c:pt>
                <c:pt idx="35">
                  <c:v>44641.371527777781</c:v>
                </c:pt>
                <c:pt idx="36">
                  <c:v>44641.375</c:v>
                </c:pt>
                <c:pt idx="37">
                  <c:v>44641.378472222219</c:v>
                </c:pt>
                <c:pt idx="38">
                  <c:v>44641.381944444445</c:v>
                </c:pt>
                <c:pt idx="39">
                  <c:v>44641.385416666664</c:v>
                </c:pt>
                <c:pt idx="40">
                  <c:v>44641.388888888891</c:v>
                </c:pt>
                <c:pt idx="41">
                  <c:v>44641.392361111109</c:v>
                </c:pt>
                <c:pt idx="42">
                  <c:v>44641.395833333336</c:v>
                </c:pt>
                <c:pt idx="43">
                  <c:v>44641.399305555555</c:v>
                </c:pt>
                <c:pt idx="44">
                  <c:v>44641.402777777781</c:v>
                </c:pt>
                <c:pt idx="45">
                  <c:v>44641.40625</c:v>
                </c:pt>
                <c:pt idx="46">
                  <c:v>44641.409722222219</c:v>
                </c:pt>
                <c:pt idx="47">
                  <c:v>44641.413194444445</c:v>
                </c:pt>
                <c:pt idx="48">
                  <c:v>44641.416666666664</c:v>
                </c:pt>
                <c:pt idx="49">
                  <c:v>44641.420138888891</c:v>
                </c:pt>
                <c:pt idx="50">
                  <c:v>44641.423611111109</c:v>
                </c:pt>
                <c:pt idx="51">
                  <c:v>44641.427083333336</c:v>
                </c:pt>
                <c:pt idx="52">
                  <c:v>44641.430555555555</c:v>
                </c:pt>
                <c:pt idx="53">
                  <c:v>44641.434027777781</c:v>
                </c:pt>
                <c:pt idx="54">
                  <c:v>44641.4375</c:v>
                </c:pt>
                <c:pt idx="55">
                  <c:v>44641.440972222219</c:v>
                </c:pt>
                <c:pt idx="56">
                  <c:v>44641.444444444445</c:v>
                </c:pt>
                <c:pt idx="57">
                  <c:v>44641.447916666664</c:v>
                </c:pt>
                <c:pt idx="58">
                  <c:v>44641.451388888891</c:v>
                </c:pt>
                <c:pt idx="59">
                  <c:v>44641.454861111109</c:v>
                </c:pt>
                <c:pt idx="60">
                  <c:v>44641.458333333336</c:v>
                </c:pt>
                <c:pt idx="61">
                  <c:v>44641.461805555555</c:v>
                </c:pt>
                <c:pt idx="62">
                  <c:v>44641.465277777781</c:v>
                </c:pt>
                <c:pt idx="63">
                  <c:v>44641.46875</c:v>
                </c:pt>
                <c:pt idx="64">
                  <c:v>44641.472222222219</c:v>
                </c:pt>
                <c:pt idx="65">
                  <c:v>44641.475694444445</c:v>
                </c:pt>
                <c:pt idx="66">
                  <c:v>44641.479166666664</c:v>
                </c:pt>
                <c:pt idx="67">
                  <c:v>44641.482638888891</c:v>
                </c:pt>
                <c:pt idx="68">
                  <c:v>44641.486111111109</c:v>
                </c:pt>
                <c:pt idx="69">
                  <c:v>44641.489583333336</c:v>
                </c:pt>
                <c:pt idx="70">
                  <c:v>44641.493055555555</c:v>
                </c:pt>
                <c:pt idx="71">
                  <c:v>44641.496527777781</c:v>
                </c:pt>
                <c:pt idx="72">
                  <c:v>44641.5</c:v>
                </c:pt>
                <c:pt idx="73">
                  <c:v>44641.503472222219</c:v>
                </c:pt>
                <c:pt idx="74">
                  <c:v>44641.506944444445</c:v>
                </c:pt>
                <c:pt idx="75">
                  <c:v>44641.510416666664</c:v>
                </c:pt>
                <c:pt idx="76">
                  <c:v>44641.513888888891</c:v>
                </c:pt>
                <c:pt idx="77">
                  <c:v>44641.517361111109</c:v>
                </c:pt>
                <c:pt idx="78">
                  <c:v>44641.520833333336</c:v>
                </c:pt>
                <c:pt idx="79">
                  <c:v>44641.524305555555</c:v>
                </c:pt>
                <c:pt idx="80">
                  <c:v>44641.527777777781</c:v>
                </c:pt>
                <c:pt idx="81">
                  <c:v>44641.53125</c:v>
                </c:pt>
                <c:pt idx="82">
                  <c:v>44641.534722222219</c:v>
                </c:pt>
                <c:pt idx="83">
                  <c:v>44641.538194444445</c:v>
                </c:pt>
                <c:pt idx="84">
                  <c:v>44641.541666666664</c:v>
                </c:pt>
                <c:pt idx="85">
                  <c:v>44641.545138888891</c:v>
                </c:pt>
                <c:pt idx="86">
                  <c:v>44641.548611111109</c:v>
                </c:pt>
                <c:pt idx="87">
                  <c:v>44641.552083333336</c:v>
                </c:pt>
                <c:pt idx="88">
                  <c:v>44641.555555555555</c:v>
                </c:pt>
                <c:pt idx="89">
                  <c:v>44641.559027777781</c:v>
                </c:pt>
                <c:pt idx="90">
                  <c:v>44641.5625</c:v>
                </c:pt>
                <c:pt idx="91">
                  <c:v>44641.565972222219</c:v>
                </c:pt>
                <c:pt idx="92">
                  <c:v>44641.569444444445</c:v>
                </c:pt>
                <c:pt idx="93">
                  <c:v>44641.572916666664</c:v>
                </c:pt>
                <c:pt idx="94">
                  <c:v>44641.576388888891</c:v>
                </c:pt>
                <c:pt idx="95">
                  <c:v>44641.579861111109</c:v>
                </c:pt>
                <c:pt idx="96">
                  <c:v>44641.583333333336</c:v>
                </c:pt>
                <c:pt idx="97">
                  <c:v>44641.586805555555</c:v>
                </c:pt>
                <c:pt idx="98">
                  <c:v>44641.590277777781</c:v>
                </c:pt>
                <c:pt idx="99">
                  <c:v>44641.59375</c:v>
                </c:pt>
                <c:pt idx="100">
                  <c:v>44641.597222222219</c:v>
                </c:pt>
                <c:pt idx="101">
                  <c:v>44641.600694444445</c:v>
                </c:pt>
                <c:pt idx="102">
                  <c:v>44641.604166666664</c:v>
                </c:pt>
                <c:pt idx="103">
                  <c:v>44641.607638888891</c:v>
                </c:pt>
                <c:pt idx="104">
                  <c:v>44641.611111111109</c:v>
                </c:pt>
                <c:pt idx="105">
                  <c:v>44641.614583333336</c:v>
                </c:pt>
                <c:pt idx="106">
                  <c:v>44641.618055555555</c:v>
                </c:pt>
                <c:pt idx="107">
                  <c:v>44641.621527777781</c:v>
                </c:pt>
                <c:pt idx="108">
                  <c:v>44641.625</c:v>
                </c:pt>
                <c:pt idx="109">
                  <c:v>44641.628472222219</c:v>
                </c:pt>
                <c:pt idx="110">
                  <c:v>44641.631944444445</c:v>
                </c:pt>
                <c:pt idx="111">
                  <c:v>44641.635416666664</c:v>
                </c:pt>
                <c:pt idx="112">
                  <c:v>44641.638888888891</c:v>
                </c:pt>
                <c:pt idx="113">
                  <c:v>44641.642361111109</c:v>
                </c:pt>
                <c:pt idx="114">
                  <c:v>44641.645833333336</c:v>
                </c:pt>
                <c:pt idx="115">
                  <c:v>44641.649305555555</c:v>
                </c:pt>
                <c:pt idx="116">
                  <c:v>44641.652777777781</c:v>
                </c:pt>
                <c:pt idx="117">
                  <c:v>44641.65625</c:v>
                </c:pt>
                <c:pt idx="118">
                  <c:v>44641.659722222219</c:v>
                </c:pt>
                <c:pt idx="119">
                  <c:v>44641.663194444445</c:v>
                </c:pt>
                <c:pt idx="120">
                  <c:v>44641.666666666664</c:v>
                </c:pt>
                <c:pt idx="121">
                  <c:v>44641.670138888891</c:v>
                </c:pt>
                <c:pt idx="122">
                  <c:v>44641.673611111109</c:v>
                </c:pt>
                <c:pt idx="123">
                  <c:v>44641.677083333336</c:v>
                </c:pt>
                <c:pt idx="124">
                  <c:v>44641.680555555555</c:v>
                </c:pt>
                <c:pt idx="125">
                  <c:v>44641.684027777781</c:v>
                </c:pt>
                <c:pt idx="126">
                  <c:v>44641.6875</c:v>
                </c:pt>
                <c:pt idx="127">
                  <c:v>44641.690972222219</c:v>
                </c:pt>
                <c:pt idx="128">
                  <c:v>44641.694444444445</c:v>
                </c:pt>
                <c:pt idx="129">
                  <c:v>44641.697916666664</c:v>
                </c:pt>
                <c:pt idx="130">
                  <c:v>44641.701388888891</c:v>
                </c:pt>
                <c:pt idx="131">
                  <c:v>44641.704861111109</c:v>
                </c:pt>
                <c:pt idx="132">
                  <c:v>44641.708333333336</c:v>
                </c:pt>
                <c:pt idx="133">
                  <c:v>44641.711805555555</c:v>
                </c:pt>
                <c:pt idx="134">
                  <c:v>44641.715277777781</c:v>
                </c:pt>
                <c:pt idx="135">
                  <c:v>44641.71875</c:v>
                </c:pt>
                <c:pt idx="136">
                  <c:v>44641.722222222219</c:v>
                </c:pt>
                <c:pt idx="137">
                  <c:v>44641.725694444445</c:v>
                </c:pt>
                <c:pt idx="138">
                  <c:v>44641.729166666664</c:v>
                </c:pt>
                <c:pt idx="139">
                  <c:v>44641.732638888891</c:v>
                </c:pt>
                <c:pt idx="140">
                  <c:v>44641.736111111109</c:v>
                </c:pt>
                <c:pt idx="141">
                  <c:v>44641.739583333336</c:v>
                </c:pt>
                <c:pt idx="142">
                  <c:v>44641.743055555555</c:v>
                </c:pt>
                <c:pt idx="143">
                  <c:v>44641.746527777781</c:v>
                </c:pt>
                <c:pt idx="144">
                  <c:v>44641.75</c:v>
                </c:pt>
              </c:numCache>
            </c:numRef>
          </c:xVal>
          <c:yVal>
            <c:numRef>
              <c:f>Simulation_March!$AV$3:$AV$148</c:f>
              <c:numCache>
                <c:formatCode>General</c:formatCode>
                <c:ptCount val="146"/>
                <c:pt idx="0">
                  <c:v>2.3361999999999998</c:v>
                </c:pt>
                <c:pt idx="1">
                  <c:v>3.4687999999999999</c:v>
                </c:pt>
                <c:pt idx="2">
                  <c:v>7.3337999999999903</c:v>
                </c:pt>
                <c:pt idx="3">
                  <c:v>9.9364000000000008</c:v>
                </c:pt>
                <c:pt idx="4">
                  <c:v>8.6177999999999901</c:v>
                </c:pt>
                <c:pt idx="5">
                  <c:v>7.0204000000000004</c:v>
                </c:pt>
                <c:pt idx="6">
                  <c:v>7.1703999999999999</c:v>
                </c:pt>
                <c:pt idx="7">
                  <c:v>7.1067999999999998</c:v>
                </c:pt>
                <c:pt idx="8">
                  <c:v>8.1059999999999999</c:v>
                </c:pt>
                <c:pt idx="9">
                  <c:v>8.8596000000000004</c:v>
                </c:pt>
                <c:pt idx="10">
                  <c:v>10.784599999999902</c:v>
                </c:pt>
                <c:pt idx="11">
                  <c:v>10.102</c:v>
                </c:pt>
                <c:pt idx="12">
                  <c:v>9.8217999999999996</c:v>
                </c:pt>
                <c:pt idx="13">
                  <c:v>11.763400000000001</c:v>
                </c:pt>
                <c:pt idx="14">
                  <c:v>14.444199999999901</c:v>
                </c:pt>
                <c:pt idx="15">
                  <c:v>11.877000000000001</c:v>
                </c:pt>
                <c:pt idx="16">
                  <c:v>10.8588</c:v>
                </c:pt>
                <c:pt idx="17">
                  <c:v>10.597799999999999</c:v>
                </c:pt>
                <c:pt idx="18">
                  <c:v>10.212999999999999</c:v>
                </c:pt>
                <c:pt idx="19">
                  <c:v>11.0664</c:v>
                </c:pt>
                <c:pt idx="20">
                  <c:v>18.627176544768712</c:v>
                </c:pt>
                <c:pt idx="21">
                  <c:v>28.619353089459338</c:v>
                </c:pt>
                <c:pt idx="22">
                  <c:v>23.681129463620596</c:v>
                </c:pt>
                <c:pt idx="23">
                  <c:v>33.343729634152069</c:v>
                </c:pt>
                <c:pt idx="24">
                  <c:v>29.116506007910594</c:v>
                </c:pt>
                <c:pt idx="25">
                  <c:v>29.928906007897954</c:v>
                </c:pt>
                <c:pt idx="26">
                  <c:v>27.111706007933517</c:v>
                </c:pt>
                <c:pt idx="27">
                  <c:v>26.880706007925053</c:v>
                </c:pt>
                <c:pt idx="28">
                  <c:v>27.031706007934321</c:v>
                </c:pt>
                <c:pt idx="29">
                  <c:v>26.552106007939294</c:v>
                </c:pt>
                <c:pt idx="30">
                  <c:v>29.194858926858966</c:v>
                </c:pt>
                <c:pt idx="31">
                  <c:v>30.479458926843058</c:v>
                </c:pt>
                <c:pt idx="32">
                  <c:v>27.599258926877265</c:v>
                </c:pt>
                <c:pt idx="33">
                  <c:v>27.231258926881328</c:v>
                </c:pt>
                <c:pt idx="34">
                  <c:v>27.686458926876249</c:v>
                </c:pt>
                <c:pt idx="35">
                  <c:v>32.338184022860773</c:v>
                </c:pt>
                <c:pt idx="36">
                  <c:v>32.044482552822139</c:v>
                </c:pt>
                <c:pt idx="37">
                  <c:v>31.937682552819915</c:v>
                </c:pt>
                <c:pt idx="38">
                  <c:v>31.191482552840501</c:v>
                </c:pt>
                <c:pt idx="39">
                  <c:v>30.582282552856338</c:v>
                </c:pt>
                <c:pt idx="40">
                  <c:v>32.082282552991408</c:v>
                </c:pt>
                <c:pt idx="41">
                  <c:v>30.153082553017214</c:v>
                </c:pt>
                <c:pt idx="42">
                  <c:v>29.638082553025782</c:v>
                </c:pt>
                <c:pt idx="43">
                  <c:v>29.429682553040269</c:v>
                </c:pt>
                <c:pt idx="44">
                  <c:v>29.690882553054788</c:v>
                </c:pt>
                <c:pt idx="45">
                  <c:v>29.12788255303257</c:v>
                </c:pt>
                <c:pt idx="46">
                  <c:v>29.32108255303233</c:v>
                </c:pt>
                <c:pt idx="47">
                  <c:v>31.525082552860678</c:v>
                </c:pt>
                <c:pt idx="48">
                  <c:v>30.866482553214844</c:v>
                </c:pt>
                <c:pt idx="49">
                  <c:v>28.72208255321496</c:v>
                </c:pt>
                <c:pt idx="50">
                  <c:v>28.584282553215594</c:v>
                </c:pt>
                <c:pt idx="51">
                  <c:v>29.569882553215091</c:v>
                </c:pt>
                <c:pt idx="52">
                  <c:v>27.98428255321452</c:v>
                </c:pt>
                <c:pt idx="53">
                  <c:v>27.705482553216559</c:v>
                </c:pt>
                <c:pt idx="54">
                  <c:v>28.482282553214858</c:v>
                </c:pt>
                <c:pt idx="55">
                  <c:v>27.425682553214941</c:v>
                </c:pt>
                <c:pt idx="56">
                  <c:v>27.207682553214894</c:v>
                </c:pt>
                <c:pt idx="57">
                  <c:v>27.256082553214107</c:v>
                </c:pt>
                <c:pt idx="58">
                  <c:v>26.436082553214909</c:v>
                </c:pt>
                <c:pt idx="59">
                  <c:v>31.946106179066504</c:v>
                </c:pt>
                <c:pt idx="60">
                  <c:v>31.823106179088377</c:v>
                </c:pt>
                <c:pt idx="61">
                  <c:v>33.079306179088164</c:v>
                </c:pt>
                <c:pt idx="62">
                  <c:v>31.796506179088151</c:v>
                </c:pt>
                <c:pt idx="63">
                  <c:v>31.560506179088176</c:v>
                </c:pt>
                <c:pt idx="64">
                  <c:v>32.250706179088034</c:v>
                </c:pt>
                <c:pt idx="65">
                  <c:v>31.672706179088177</c:v>
                </c:pt>
                <c:pt idx="66">
                  <c:v>31.544306179088061</c:v>
                </c:pt>
                <c:pt idx="67">
                  <c:v>31.543106179088131</c:v>
                </c:pt>
                <c:pt idx="68">
                  <c:v>32.185706179088044</c:v>
                </c:pt>
                <c:pt idx="69">
                  <c:v>34.892706179087774</c:v>
                </c:pt>
                <c:pt idx="70">
                  <c:v>32.689906179087885</c:v>
                </c:pt>
                <c:pt idx="71">
                  <c:v>31.470706179088118</c:v>
                </c:pt>
                <c:pt idx="72">
                  <c:v>32.598306179104284</c:v>
                </c:pt>
                <c:pt idx="73">
                  <c:v>32.42630617910428</c:v>
                </c:pt>
                <c:pt idx="74">
                  <c:v>31.400106179104426</c:v>
                </c:pt>
                <c:pt idx="75">
                  <c:v>31.127106179104324</c:v>
                </c:pt>
                <c:pt idx="76">
                  <c:v>31.5411061791043</c:v>
                </c:pt>
                <c:pt idx="77">
                  <c:v>31.509506179104399</c:v>
                </c:pt>
                <c:pt idx="78">
                  <c:v>33.031306179104391</c:v>
                </c:pt>
                <c:pt idx="79">
                  <c:v>31.470706179104397</c:v>
                </c:pt>
                <c:pt idx="80">
                  <c:v>31.116906179104422</c:v>
                </c:pt>
                <c:pt idx="81">
                  <c:v>31.628706179104405</c:v>
                </c:pt>
                <c:pt idx="82">
                  <c:v>32.104506179104291</c:v>
                </c:pt>
                <c:pt idx="83">
                  <c:v>30.986706179104367</c:v>
                </c:pt>
                <c:pt idx="84">
                  <c:v>31.076306179116344</c:v>
                </c:pt>
                <c:pt idx="85">
                  <c:v>31.275506179116377</c:v>
                </c:pt>
                <c:pt idx="86">
                  <c:v>31.61610617911635</c:v>
                </c:pt>
                <c:pt idx="87">
                  <c:v>31.983306179116333</c:v>
                </c:pt>
                <c:pt idx="88">
                  <c:v>33.597106179113212</c:v>
                </c:pt>
                <c:pt idx="89">
                  <c:v>32.414506179113566</c:v>
                </c:pt>
                <c:pt idx="90">
                  <c:v>33.752106179113795</c:v>
                </c:pt>
                <c:pt idx="91">
                  <c:v>34.695906179113429</c:v>
                </c:pt>
                <c:pt idx="92">
                  <c:v>32.146106179115279</c:v>
                </c:pt>
                <c:pt idx="93">
                  <c:v>32.181706179116219</c:v>
                </c:pt>
                <c:pt idx="94">
                  <c:v>32.503106179116564</c:v>
                </c:pt>
                <c:pt idx="95">
                  <c:v>32.819506179090745</c:v>
                </c:pt>
                <c:pt idx="96">
                  <c:v>22.096658906616927</c:v>
                </c:pt>
                <c:pt idx="97">
                  <c:v>22.607658927277683</c:v>
                </c:pt>
                <c:pt idx="98">
                  <c:v>28.369482532471864</c:v>
                </c:pt>
                <c:pt idx="99">
                  <c:v>25.463929634339088</c:v>
                </c:pt>
                <c:pt idx="100">
                  <c:v>24.890329634339118</c:v>
                </c:pt>
                <c:pt idx="101">
                  <c:v>24.872924541256495</c:v>
                </c:pt>
                <c:pt idx="102">
                  <c:v>10.318776544785672</c:v>
                </c:pt>
                <c:pt idx="103">
                  <c:v>10.774376544785673</c:v>
                </c:pt>
                <c:pt idx="104">
                  <c:v>10.821576544785671</c:v>
                </c:pt>
                <c:pt idx="105">
                  <c:v>11.118776544785673</c:v>
                </c:pt>
                <c:pt idx="106">
                  <c:v>11.306576544785671</c:v>
                </c:pt>
                <c:pt idx="107">
                  <c:v>11.449576544785669</c:v>
                </c:pt>
                <c:pt idx="108">
                  <c:v>11.283776544785624</c:v>
                </c:pt>
                <c:pt idx="109">
                  <c:v>11.515376544785624</c:v>
                </c:pt>
                <c:pt idx="110">
                  <c:v>12.334976544785611</c:v>
                </c:pt>
                <c:pt idx="111">
                  <c:v>11.746576544785622</c:v>
                </c:pt>
                <c:pt idx="112">
                  <c:v>14.40877654478561</c:v>
                </c:pt>
                <c:pt idx="113">
                  <c:v>14.019576544785611</c:v>
                </c:pt>
                <c:pt idx="114">
                  <c:v>12.824176544785512</c:v>
                </c:pt>
                <c:pt idx="115">
                  <c:v>12.392376544785623</c:v>
                </c:pt>
                <c:pt idx="116">
                  <c:v>12.612976544785521</c:v>
                </c:pt>
                <c:pt idx="117">
                  <c:v>13.070776544785613</c:v>
                </c:pt>
                <c:pt idx="118">
                  <c:v>13.185976544785621</c:v>
                </c:pt>
                <c:pt idx="119">
                  <c:v>13.318376544785611</c:v>
                </c:pt>
                <c:pt idx="120">
                  <c:v>13.489176544780388</c:v>
                </c:pt>
                <c:pt idx="121">
                  <c:v>13.377576544780391</c:v>
                </c:pt>
                <c:pt idx="122">
                  <c:v>13.38157654478039</c:v>
                </c:pt>
                <c:pt idx="123">
                  <c:v>13.890376544775107</c:v>
                </c:pt>
                <c:pt idx="124">
                  <c:v>12.127090222077978</c:v>
                </c:pt>
                <c:pt idx="125">
                  <c:v>9.8381529189131296</c:v>
                </c:pt>
                <c:pt idx="126">
                  <c:v>9.031152918913083</c:v>
                </c:pt>
                <c:pt idx="127">
                  <c:v>8.8385529189130345</c:v>
                </c:pt>
                <c:pt idx="128">
                  <c:v>7.9795529189206693</c:v>
                </c:pt>
                <c:pt idx="129">
                  <c:v>5.5471999999999992</c:v>
                </c:pt>
                <c:pt idx="130">
                  <c:v>5.8458000000000006</c:v>
                </c:pt>
                <c:pt idx="131">
                  <c:v>5.5060000000000002</c:v>
                </c:pt>
                <c:pt idx="132">
                  <c:v>4.2214</c:v>
                </c:pt>
                <c:pt idx="133">
                  <c:v>3.9039999999999999</c:v>
                </c:pt>
                <c:pt idx="134">
                  <c:v>4.2210000000000001</c:v>
                </c:pt>
                <c:pt idx="135">
                  <c:v>4.2727999999999904</c:v>
                </c:pt>
                <c:pt idx="136">
                  <c:v>4.5964000000000009</c:v>
                </c:pt>
                <c:pt idx="137">
                  <c:v>4.9832000000000001</c:v>
                </c:pt>
                <c:pt idx="138">
                  <c:v>5.0687999999999898</c:v>
                </c:pt>
                <c:pt idx="139">
                  <c:v>5.3440000000000003</c:v>
                </c:pt>
                <c:pt idx="140">
                  <c:v>5.5117999999999991</c:v>
                </c:pt>
                <c:pt idx="141">
                  <c:v>6.0087999999999999</c:v>
                </c:pt>
                <c:pt idx="142">
                  <c:v>6.0284000000000004</c:v>
                </c:pt>
                <c:pt idx="143">
                  <c:v>6.2957999999999998</c:v>
                </c:pt>
                <c:pt idx="144">
                  <c:v>7.0022000000000002</c:v>
                </c:pt>
                <c:pt idx="145">
                  <c:v>0</c:v>
                </c:pt>
              </c:numCache>
            </c:numRef>
          </c:yVal>
          <c:smooth val="0"/>
          <c:extLst>
            <c:ext xmlns:c16="http://schemas.microsoft.com/office/drawing/2014/chart" uri="{C3380CC4-5D6E-409C-BE32-E72D297353CC}">
              <c16:uniqueId val="{00000000-09D6-41BD-8778-5C73BA4AC1DF}"/>
            </c:ext>
          </c:extLst>
        </c:ser>
        <c:ser>
          <c:idx val="0"/>
          <c:order val="1"/>
          <c:tx>
            <c:v>Upscaled Capacity</c:v>
          </c:tx>
          <c:spPr>
            <a:ln w="15875"/>
          </c:spPr>
          <c:marker>
            <c:symbol val="none"/>
          </c:marker>
          <c:xVal>
            <c:numRef>
              <c:f>Simulation_March!$A$3:$A$147</c:f>
              <c:numCache>
                <c:formatCode>m/d/yyyy\ h:mm</c:formatCode>
                <c:ptCount val="145"/>
                <c:pt idx="0">
                  <c:v>44641.25</c:v>
                </c:pt>
                <c:pt idx="1">
                  <c:v>44641.253472222219</c:v>
                </c:pt>
                <c:pt idx="2">
                  <c:v>44641.256944444445</c:v>
                </c:pt>
                <c:pt idx="3">
                  <c:v>44641.260416666664</c:v>
                </c:pt>
                <c:pt idx="4">
                  <c:v>44641.263888888891</c:v>
                </c:pt>
                <c:pt idx="5">
                  <c:v>44641.267361111109</c:v>
                </c:pt>
                <c:pt idx="6">
                  <c:v>44641.270833333336</c:v>
                </c:pt>
                <c:pt idx="7">
                  <c:v>44641.274305555555</c:v>
                </c:pt>
                <c:pt idx="8">
                  <c:v>44641.277777777781</c:v>
                </c:pt>
                <c:pt idx="9">
                  <c:v>44641.28125</c:v>
                </c:pt>
                <c:pt idx="10">
                  <c:v>44641.284722222219</c:v>
                </c:pt>
                <c:pt idx="11">
                  <c:v>44641.288194444445</c:v>
                </c:pt>
                <c:pt idx="12">
                  <c:v>44641.291666666664</c:v>
                </c:pt>
                <c:pt idx="13">
                  <c:v>44641.295138888891</c:v>
                </c:pt>
                <c:pt idx="14">
                  <c:v>44641.298611111109</c:v>
                </c:pt>
                <c:pt idx="15">
                  <c:v>44641.302083333336</c:v>
                </c:pt>
                <c:pt idx="16">
                  <c:v>44641.305555555555</c:v>
                </c:pt>
                <c:pt idx="17">
                  <c:v>44641.309027777781</c:v>
                </c:pt>
                <c:pt idx="18">
                  <c:v>44641.3125</c:v>
                </c:pt>
                <c:pt idx="19">
                  <c:v>44641.315972222219</c:v>
                </c:pt>
                <c:pt idx="20">
                  <c:v>44641.319444444445</c:v>
                </c:pt>
                <c:pt idx="21">
                  <c:v>44641.322916666664</c:v>
                </c:pt>
                <c:pt idx="22">
                  <c:v>44641.326388888891</c:v>
                </c:pt>
                <c:pt idx="23">
                  <c:v>44641.329861111109</c:v>
                </c:pt>
                <c:pt idx="24">
                  <c:v>44641.333333333336</c:v>
                </c:pt>
                <c:pt idx="25">
                  <c:v>44641.336805555555</c:v>
                </c:pt>
                <c:pt idx="26">
                  <c:v>44641.340277777781</c:v>
                </c:pt>
                <c:pt idx="27">
                  <c:v>44641.34375</c:v>
                </c:pt>
                <c:pt idx="28">
                  <c:v>44641.347222222219</c:v>
                </c:pt>
                <c:pt idx="29">
                  <c:v>44641.350694444445</c:v>
                </c:pt>
                <c:pt idx="30">
                  <c:v>44641.354166666664</c:v>
                </c:pt>
                <c:pt idx="31">
                  <c:v>44641.357638888891</c:v>
                </c:pt>
                <c:pt idx="32">
                  <c:v>44641.361111111109</c:v>
                </c:pt>
                <c:pt idx="33">
                  <c:v>44641.364583333336</c:v>
                </c:pt>
                <c:pt idx="34">
                  <c:v>44641.368055555555</c:v>
                </c:pt>
                <c:pt idx="35">
                  <c:v>44641.371527777781</c:v>
                </c:pt>
                <c:pt idx="36">
                  <c:v>44641.375</c:v>
                </c:pt>
                <c:pt idx="37">
                  <c:v>44641.378472222219</c:v>
                </c:pt>
                <c:pt idx="38">
                  <c:v>44641.381944444445</c:v>
                </c:pt>
                <c:pt idx="39">
                  <c:v>44641.385416666664</c:v>
                </c:pt>
                <c:pt idx="40">
                  <c:v>44641.388888888891</c:v>
                </c:pt>
                <c:pt idx="41">
                  <c:v>44641.392361111109</c:v>
                </c:pt>
                <c:pt idx="42">
                  <c:v>44641.395833333336</c:v>
                </c:pt>
                <c:pt idx="43">
                  <c:v>44641.399305555555</c:v>
                </c:pt>
                <c:pt idx="44">
                  <c:v>44641.402777777781</c:v>
                </c:pt>
                <c:pt idx="45">
                  <c:v>44641.40625</c:v>
                </c:pt>
                <c:pt idx="46">
                  <c:v>44641.409722222219</c:v>
                </c:pt>
                <c:pt idx="47">
                  <c:v>44641.413194444445</c:v>
                </c:pt>
                <c:pt idx="48">
                  <c:v>44641.416666666664</c:v>
                </c:pt>
                <c:pt idx="49">
                  <c:v>44641.420138888891</c:v>
                </c:pt>
                <c:pt idx="50">
                  <c:v>44641.423611111109</c:v>
                </c:pt>
                <c:pt idx="51">
                  <c:v>44641.427083333336</c:v>
                </c:pt>
                <c:pt idx="52">
                  <c:v>44641.430555555555</c:v>
                </c:pt>
                <c:pt idx="53">
                  <c:v>44641.434027777781</c:v>
                </c:pt>
                <c:pt idx="54">
                  <c:v>44641.4375</c:v>
                </c:pt>
                <c:pt idx="55">
                  <c:v>44641.440972222219</c:v>
                </c:pt>
                <c:pt idx="56">
                  <c:v>44641.444444444445</c:v>
                </c:pt>
                <c:pt idx="57">
                  <c:v>44641.447916666664</c:v>
                </c:pt>
                <c:pt idx="58">
                  <c:v>44641.451388888891</c:v>
                </c:pt>
                <c:pt idx="59">
                  <c:v>44641.454861111109</c:v>
                </c:pt>
                <c:pt idx="60">
                  <c:v>44641.458333333336</c:v>
                </c:pt>
                <c:pt idx="61">
                  <c:v>44641.461805555555</c:v>
                </c:pt>
                <c:pt idx="62">
                  <c:v>44641.465277777781</c:v>
                </c:pt>
                <c:pt idx="63">
                  <c:v>44641.46875</c:v>
                </c:pt>
                <c:pt idx="64">
                  <c:v>44641.472222222219</c:v>
                </c:pt>
                <c:pt idx="65">
                  <c:v>44641.475694444445</c:v>
                </c:pt>
                <c:pt idx="66">
                  <c:v>44641.479166666664</c:v>
                </c:pt>
                <c:pt idx="67">
                  <c:v>44641.482638888891</c:v>
                </c:pt>
                <c:pt idx="68">
                  <c:v>44641.486111111109</c:v>
                </c:pt>
                <c:pt idx="69">
                  <c:v>44641.489583333336</c:v>
                </c:pt>
                <c:pt idx="70">
                  <c:v>44641.493055555555</c:v>
                </c:pt>
                <c:pt idx="71">
                  <c:v>44641.496527777781</c:v>
                </c:pt>
                <c:pt idx="72">
                  <c:v>44641.5</c:v>
                </c:pt>
                <c:pt idx="73">
                  <c:v>44641.503472222219</c:v>
                </c:pt>
                <c:pt idx="74">
                  <c:v>44641.506944444445</c:v>
                </c:pt>
                <c:pt idx="75">
                  <c:v>44641.510416666664</c:v>
                </c:pt>
                <c:pt idx="76">
                  <c:v>44641.513888888891</c:v>
                </c:pt>
                <c:pt idx="77">
                  <c:v>44641.517361111109</c:v>
                </c:pt>
                <c:pt idx="78">
                  <c:v>44641.520833333336</c:v>
                </c:pt>
                <c:pt idx="79">
                  <c:v>44641.524305555555</c:v>
                </c:pt>
                <c:pt idx="80">
                  <c:v>44641.527777777781</c:v>
                </c:pt>
                <c:pt idx="81">
                  <c:v>44641.53125</c:v>
                </c:pt>
                <c:pt idx="82">
                  <c:v>44641.534722222219</c:v>
                </c:pt>
                <c:pt idx="83">
                  <c:v>44641.538194444445</c:v>
                </c:pt>
                <c:pt idx="84">
                  <c:v>44641.541666666664</c:v>
                </c:pt>
                <c:pt idx="85">
                  <c:v>44641.545138888891</c:v>
                </c:pt>
                <c:pt idx="86">
                  <c:v>44641.548611111109</c:v>
                </c:pt>
                <c:pt idx="87">
                  <c:v>44641.552083333336</c:v>
                </c:pt>
                <c:pt idx="88">
                  <c:v>44641.555555555555</c:v>
                </c:pt>
                <c:pt idx="89">
                  <c:v>44641.559027777781</c:v>
                </c:pt>
                <c:pt idx="90">
                  <c:v>44641.5625</c:v>
                </c:pt>
                <c:pt idx="91">
                  <c:v>44641.565972222219</c:v>
                </c:pt>
                <c:pt idx="92">
                  <c:v>44641.569444444445</c:v>
                </c:pt>
                <c:pt idx="93">
                  <c:v>44641.572916666664</c:v>
                </c:pt>
                <c:pt idx="94">
                  <c:v>44641.576388888891</c:v>
                </c:pt>
                <c:pt idx="95">
                  <c:v>44641.579861111109</c:v>
                </c:pt>
                <c:pt idx="96">
                  <c:v>44641.583333333336</c:v>
                </c:pt>
                <c:pt idx="97">
                  <c:v>44641.586805555555</c:v>
                </c:pt>
                <c:pt idx="98">
                  <c:v>44641.590277777781</c:v>
                </c:pt>
                <c:pt idx="99">
                  <c:v>44641.59375</c:v>
                </c:pt>
                <c:pt idx="100">
                  <c:v>44641.597222222219</c:v>
                </c:pt>
                <c:pt idx="101">
                  <c:v>44641.600694444445</c:v>
                </c:pt>
                <c:pt idx="102">
                  <c:v>44641.604166666664</c:v>
                </c:pt>
                <c:pt idx="103">
                  <c:v>44641.607638888891</c:v>
                </c:pt>
                <c:pt idx="104">
                  <c:v>44641.611111111109</c:v>
                </c:pt>
                <c:pt idx="105">
                  <c:v>44641.614583333336</c:v>
                </c:pt>
                <c:pt idx="106">
                  <c:v>44641.618055555555</c:v>
                </c:pt>
                <c:pt idx="107">
                  <c:v>44641.621527777781</c:v>
                </c:pt>
                <c:pt idx="108">
                  <c:v>44641.625</c:v>
                </c:pt>
                <c:pt idx="109">
                  <c:v>44641.628472222219</c:v>
                </c:pt>
                <c:pt idx="110">
                  <c:v>44641.631944444445</c:v>
                </c:pt>
                <c:pt idx="111">
                  <c:v>44641.635416666664</c:v>
                </c:pt>
                <c:pt idx="112">
                  <c:v>44641.638888888891</c:v>
                </c:pt>
                <c:pt idx="113">
                  <c:v>44641.642361111109</c:v>
                </c:pt>
                <c:pt idx="114">
                  <c:v>44641.645833333336</c:v>
                </c:pt>
                <c:pt idx="115">
                  <c:v>44641.649305555555</c:v>
                </c:pt>
                <c:pt idx="116">
                  <c:v>44641.652777777781</c:v>
                </c:pt>
                <c:pt idx="117">
                  <c:v>44641.65625</c:v>
                </c:pt>
                <c:pt idx="118">
                  <c:v>44641.659722222219</c:v>
                </c:pt>
                <c:pt idx="119">
                  <c:v>44641.663194444445</c:v>
                </c:pt>
                <c:pt idx="120">
                  <c:v>44641.666666666664</c:v>
                </c:pt>
                <c:pt idx="121">
                  <c:v>44641.670138888891</c:v>
                </c:pt>
                <c:pt idx="122">
                  <c:v>44641.673611111109</c:v>
                </c:pt>
                <c:pt idx="123">
                  <c:v>44641.677083333336</c:v>
                </c:pt>
                <c:pt idx="124">
                  <c:v>44641.680555555555</c:v>
                </c:pt>
                <c:pt idx="125">
                  <c:v>44641.684027777781</c:v>
                </c:pt>
                <c:pt idx="126">
                  <c:v>44641.6875</c:v>
                </c:pt>
                <c:pt idx="127">
                  <c:v>44641.690972222219</c:v>
                </c:pt>
                <c:pt idx="128">
                  <c:v>44641.694444444445</c:v>
                </c:pt>
                <c:pt idx="129">
                  <c:v>44641.697916666664</c:v>
                </c:pt>
                <c:pt idx="130">
                  <c:v>44641.701388888891</c:v>
                </c:pt>
                <c:pt idx="131">
                  <c:v>44641.704861111109</c:v>
                </c:pt>
                <c:pt idx="132">
                  <c:v>44641.708333333336</c:v>
                </c:pt>
                <c:pt idx="133">
                  <c:v>44641.711805555555</c:v>
                </c:pt>
                <c:pt idx="134">
                  <c:v>44641.715277777781</c:v>
                </c:pt>
                <c:pt idx="135">
                  <c:v>44641.71875</c:v>
                </c:pt>
                <c:pt idx="136">
                  <c:v>44641.722222222219</c:v>
                </c:pt>
                <c:pt idx="137">
                  <c:v>44641.725694444445</c:v>
                </c:pt>
                <c:pt idx="138">
                  <c:v>44641.729166666664</c:v>
                </c:pt>
                <c:pt idx="139">
                  <c:v>44641.732638888891</c:v>
                </c:pt>
                <c:pt idx="140">
                  <c:v>44641.736111111109</c:v>
                </c:pt>
                <c:pt idx="141">
                  <c:v>44641.739583333336</c:v>
                </c:pt>
                <c:pt idx="142">
                  <c:v>44641.743055555555</c:v>
                </c:pt>
                <c:pt idx="143">
                  <c:v>44641.746527777781</c:v>
                </c:pt>
                <c:pt idx="144">
                  <c:v>44641.75</c:v>
                </c:pt>
              </c:numCache>
            </c:numRef>
          </c:xVal>
          <c:yVal>
            <c:numRef>
              <c:f>Simulation_March!$ET$3:$ET$148</c:f>
              <c:numCache>
                <c:formatCode>General</c:formatCode>
                <c:ptCount val="146"/>
                <c:pt idx="0">
                  <c:v>2.3361999999999998</c:v>
                </c:pt>
                <c:pt idx="1">
                  <c:v>3.4687999999999999</c:v>
                </c:pt>
                <c:pt idx="2">
                  <c:v>7.3337999999999903</c:v>
                </c:pt>
                <c:pt idx="3">
                  <c:v>9.9364000000000008</c:v>
                </c:pt>
                <c:pt idx="4">
                  <c:v>8.6177999999999901</c:v>
                </c:pt>
                <c:pt idx="5">
                  <c:v>7.0204000000000004</c:v>
                </c:pt>
                <c:pt idx="6">
                  <c:v>7.1703999999999999</c:v>
                </c:pt>
                <c:pt idx="7">
                  <c:v>7.1067999999999998</c:v>
                </c:pt>
                <c:pt idx="8">
                  <c:v>8.1059999999999999</c:v>
                </c:pt>
                <c:pt idx="9">
                  <c:v>8.8596000000000004</c:v>
                </c:pt>
                <c:pt idx="10">
                  <c:v>10.736419999999901</c:v>
                </c:pt>
                <c:pt idx="11">
                  <c:v>9.9689000000000014</c:v>
                </c:pt>
                <c:pt idx="12">
                  <c:v>9.5366799999999987</c:v>
                </c:pt>
                <c:pt idx="13">
                  <c:v>11.284680000000002</c:v>
                </c:pt>
                <c:pt idx="14">
                  <c:v>13.766599999999901</c:v>
                </c:pt>
                <c:pt idx="15">
                  <c:v>10.971260000000001</c:v>
                </c:pt>
                <c:pt idx="16">
                  <c:v>9.6868600000000011</c:v>
                </c:pt>
                <c:pt idx="17">
                  <c:v>9.14316</c:v>
                </c:pt>
                <c:pt idx="18">
                  <c:v>8.5053599999999996</c:v>
                </c:pt>
                <c:pt idx="19">
                  <c:v>9.1090599999999995</c:v>
                </c:pt>
                <c:pt idx="20">
                  <c:v>16.373716544768381</c:v>
                </c:pt>
                <c:pt idx="21">
                  <c:v>26.04293308883604</c:v>
                </c:pt>
                <c:pt idx="22">
                  <c:v>20.775369463620361</c:v>
                </c:pt>
                <c:pt idx="23">
                  <c:v>24.914466008311567</c:v>
                </c:pt>
                <c:pt idx="24">
                  <c:v>25.56570600791466</c:v>
                </c:pt>
                <c:pt idx="25">
                  <c:v>26.006306007908968</c:v>
                </c:pt>
                <c:pt idx="26">
                  <c:v>22.853606007947562</c:v>
                </c:pt>
                <c:pt idx="27">
                  <c:v>22.261146007954114</c:v>
                </c:pt>
                <c:pt idx="28">
                  <c:v>22.128126007954965</c:v>
                </c:pt>
                <c:pt idx="29">
                  <c:v>21.297406007964259</c:v>
                </c:pt>
                <c:pt idx="30">
                  <c:v>23.632598926886473</c:v>
                </c:pt>
                <c:pt idx="31">
                  <c:v>24.597098926875795</c:v>
                </c:pt>
                <c:pt idx="32">
                  <c:v>21.379418926909821</c:v>
                </c:pt>
                <c:pt idx="33">
                  <c:v>20.670198926917294</c:v>
                </c:pt>
                <c:pt idx="34">
                  <c:v>20.76481892691648</c:v>
                </c:pt>
                <c:pt idx="35">
                  <c:v>25.095784023495789</c:v>
                </c:pt>
                <c:pt idx="36">
                  <c:v>24.470982552227227</c:v>
                </c:pt>
                <c:pt idx="37">
                  <c:v>24.093362553050373</c:v>
                </c:pt>
                <c:pt idx="38">
                  <c:v>23.044002553094721</c:v>
                </c:pt>
                <c:pt idx="39">
                  <c:v>22.135602553172543</c:v>
                </c:pt>
                <c:pt idx="40">
                  <c:v>23.379082552855095</c:v>
                </c:pt>
                <c:pt idx="41">
                  <c:v>21.160802552888001</c:v>
                </c:pt>
                <c:pt idx="42">
                  <c:v>20.341322553044581</c:v>
                </c:pt>
                <c:pt idx="43">
                  <c:v>19.879922553045464</c:v>
                </c:pt>
                <c:pt idx="44">
                  <c:v>19.916722553044885</c:v>
                </c:pt>
                <c:pt idx="45">
                  <c:v>19.12514255304621</c:v>
                </c:pt>
                <c:pt idx="46">
                  <c:v>19.124082553046428</c:v>
                </c:pt>
                <c:pt idx="47">
                  <c:v>21.12370255295022</c:v>
                </c:pt>
                <c:pt idx="48">
                  <c:v>20.259842553216941</c:v>
                </c:pt>
                <c:pt idx="49">
                  <c:v>17.869922553218075</c:v>
                </c:pt>
                <c:pt idx="50">
                  <c:v>17.570422553217355</c:v>
                </c:pt>
                <c:pt idx="51">
                  <c:v>23.615326179069751</c:v>
                </c:pt>
                <c:pt idx="52">
                  <c:v>16.659782553217486</c:v>
                </c:pt>
                <c:pt idx="53">
                  <c:v>16.164282553217561</c:v>
                </c:pt>
                <c:pt idx="54">
                  <c:v>16.832842553217439</c:v>
                </c:pt>
                <c:pt idx="55">
                  <c:v>15.492882553217648</c:v>
                </c:pt>
                <c:pt idx="56">
                  <c:v>15.087442553264193</c:v>
                </c:pt>
                <c:pt idx="57">
                  <c:v>15.041462553264086</c:v>
                </c:pt>
                <c:pt idx="58">
                  <c:v>14.09716255326434</c:v>
                </c:pt>
                <c:pt idx="59">
                  <c:v>19.410946179138229</c:v>
                </c:pt>
                <c:pt idx="60">
                  <c:v>19.179046179150035</c:v>
                </c:pt>
                <c:pt idx="61">
                  <c:v>20.408846179149901</c:v>
                </c:pt>
                <c:pt idx="62">
                  <c:v>18.933326179149834</c:v>
                </c:pt>
                <c:pt idx="63">
                  <c:v>18.626706179149785</c:v>
                </c:pt>
                <c:pt idx="64">
                  <c:v>14.009882553274593</c:v>
                </c:pt>
                <c:pt idx="65">
                  <c:v>13.353562553274678</c:v>
                </c:pt>
                <c:pt idx="66">
                  <c:v>13.256622553274518</c:v>
                </c:pt>
                <c:pt idx="67">
                  <c:v>18.545946179149649</c:v>
                </c:pt>
                <c:pt idx="68">
                  <c:v>19.055886179149553</c:v>
                </c:pt>
                <c:pt idx="69">
                  <c:v>21.672246179149337</c:v>
                </c:pt>
                <c:pt idx="70">
                  <c:v>19.492766179149282</c:v>
                </c:pt>
                <c:pt idx="71">
                  <c:v>18.415026179149404</c:v>
                </c:pt>
                <c:pt idx="72">
                  <c:v>19.490706179158057</c:v>
                </c:pt>
                <c:pt idx="73">
                  <c:v>19.279766179158024</c:v>
                </c:pt>
                <c:pt idx="74">
                  <c:v>18.242566179158171</c:v>
                </c:pt>
                <c:pt idx="75">
                  <c:v>17.971106179158056</c:v>
                </c:pt>
                <c:pt idx="76">
                  <c:v>18.480586179158017</c:v>
                </c:pt>
                <c:pt idx="77">
                  <c:v>18.401026179158112</c:v>
                </c:pt>
                <c:pt idx="78">
                  <c:v>19.972986179158024</c:v>
                </c:pt>
                <c:pt idx="79">
                  <c:v>18.50280617915805</c:v>
                </c:pt>
                <c:pt idx="80">
                  <c:v>18.177166179158061</c:v>
                </c:pt>
                <c:pt idx="81">
                  <c:v>18.695786179158027</c:v>
                </c:pt>
                <c:pt idx="82">
                  <c:v>19.162566179157903</c:v>
                </c:pt>
                <c:pt idx="83">
                  <c:v>18.196126179157936</c:v>
                </c:pt>
                <c:pt idx="84">
                  <c:v>18.204326179164283</c:v>
                </c:pt>
                <c:pt idx="85">
                  <c:v>18.511986179164261</c:v>
                </c:pt>
                <c:pt idx="86">
                  <c:v>18.928926179120293</c:v>
                </c:pt>
                <c:pt idx="87">
                  <c:v>19.429666179119963</c:v>
                </c:pt>
                <c:pt idx="88">
                  <c:v>21.019266179110964</c:v>
                </c:pt>
                <c:pt idx="89">
                  <c:v>19.979886179110952</c:v>
                </c:pt>
                <c:pt idx="90">
                  <c:v>21.485346179110792</c:v>
                </c:pt>
                <c:pt idx="91">
                  <c:v>22.487886179111054</c:v>
                </c:pt>
                <c:pt idx="92">
                  <c:v>19.950626179111438</c:v>
                </c:pt>
                <c:pt idx="93">
                  <c:v>20.101066179111754</c:v>
                </c:pt>
                <c:pt idx="94">
                  <c:v>20.567666179111001</c:v>
                </c:pt>
                <c:pt idx="95">
                  <c:v>20.930046179086428</c:v>
                </c:pt>
                <c:pt idx="96">
                  <c:v>20.696506178979963</c:v>
                </c:pt>
                <c:pt idx="97">
                  <c:v>16.027202528995034</c:v>
                </c:pt>
                <c:pt idx="98">
                  <c:v>16.845882533808293</c:v>
                </c:pt>
                <c:pt idx="99">
                  <c:v>14.040869634339089</c:v>
                </c:pt>
                <c:pt idx="100">
                  <c:v>13.44834963433912</c:v>
                </c:pt>
                <c:pt idx="101">
                  <c:v>13.531704868004446</c:v>
                </c:pt>
                <c:pt idx="102">
                  <c:v>-0.61676345521432907</c:v>
                </c:pt>
                <c:pt idx="103">
                  <c:v>0.1272565447856735</c:v>
                </c:pt>
                <c:pt idx="104">
                  <c:v>0.35441654478567131</c:v>
                </c:pt>
                <c:pt idx="105">
                  <c:v>0.82013654478567233</c:v>
                </c:pt>
                <c:pt idx="106">
                  <c:v>1.1482965447856586</c:v>
                </c:pt>
                <c:pt idx="107">
                  <c:v>1.5372565447856594</c:v>
                </c:pt>
                <c:pt idx="108">
                  <c:v>1.4475765447856155</c:v>
                </c:pt>
                <c:pt idx="109">
                  <c:v>1.749136544785614</c:v>
                </c:pt>
                <c:pt idx="110">
                  <c:v>2.9180965447856124</c:v>
                </c:pt>
                <c:pt idx="111">
                  <c:v>2.6561765447856125</c:v>
                </c:pt>
                <c:pt idx="112">
                  <c:v>5.5236365447855995</c:v>
                </c:pt>
                <c:pt idx="113">
                  <c:v>5.3726965447855974</c:v>
                </c:pt>
                <c:pt idx="114">
                  <c:v>4.310396544785501</c:v>
                </c:pt>
                <c:pt idx="115">
                  <c:v>3.9333765447855988</c:v>
                </c:pt>
                <c:pt idx="116">
                  <c:v>4.3097365447856006</c:v>
                </c:pt>
                <c:pt idx="117">
                  <c:v>5.1760765447855981</c:v>
                </c:pt>
                <c:pt idx="118">
                  <c:v>5.5636365447856004</c:v>
                </c:pt>
                <c:pt idx="119">
                  <c:v>5.9122965447856011</c:v>
                </c:pt>
                <c:pt idx="120">
                  <c:v>6.4804165447804145</c:v>
                </c:pt>
                <c:pt idx="121">
                  <c:v>6.5236965447804121</c:v>
                </c:pt>
                <c:pt idx="122">
                  <c:v>6.8112765447803998</c:v>
                </c:pt>
                <c:pt idx="123">
                  <c:v>7.722236544775118</c:v>
                </c:pt>
                <c:pt idx="124">
                  <c:v>6.1895102218724567</c:v>
                </c:pt>
                <c:pt idx="125">
                  <c:v>4.1394929189131293</c:v>
                </c:pt>
                <c:pt idx="126">
                  <c:v>3.5243329189130836</c:v>
                </c:pt>
                <c:pt idx="127">
                  <c:v>3.6159729189130339</c:v>
                </c:pt>
                <c:pt idx="128">
                  <c:v>3.0858729189206588</c:v>
                </c:pt>
                <c:pt idx="129">
                  <c:v>0.92896000000000001</c:v>
                </c:pt>
                <c:pt idx="130">
                  <c:v>1.6594199999999999</c:v>
                </c:pt>
                <c:pt idx="131">
                  <c:v>1.7219999999999995</c:v>
                </c:pt>
                <c:pt idx="132">
                  <c:v>0.66312000000000015</c:v>
                </c:pt>
                <c:pt idx="133">
                  <c:v>0.56329999999999991</c:v>
                </c:pt>
                <c:pt idx="134">
                  <c:v>1.1614599999999999</c:v>
                </c:pt>
                <c:pt idx="135">
                  <c:v>1.5010199999999907</c:v>
                </c:pt>
                <c:pt idx="136">
                  <c:v>2.10182</c:v>
                </c:pt>
                <c:pt idx="137">
                  <c:v>2.7596600000000002</c:v>
                </c:pt>
                <c:pt idx="138">
                  <c:v>3.1303799999999899</c:v>
                </c:pt>
                <c:pt idx="139">
                  <c:v>3.63306</c:v>
                </c:pt>
                <c:pt idx="140">
                  <c:v>4.0309799999999996</c:v>
                </c:pt>
                <c:pt idx="141">
                  <c:v>4.8806399999999996</c:v>
                </c:pt>
                <c:pt idx="142">
                  <c:v>5.0243200000000003</c:v>
                </c:pt>
                <c:pt idx="143">
                  <c:v>5.3629999999999995</c:v>
                </c:pt>
                <c:pt idx="144">
                  <c:v>6.2238400000000009</c:v>
                </c:pt>
                <c:pt idx="145">
                  <c:v>0</c:v>
                </c:pt>
              </c:numCache>
            </c:numRef>
          </c:yVal>
          <c:smooth val="0"/>
          <c:extLst>
            <c:ext xmlns:c16="http://schemas.microsoft.com/office/drawing/2014/chart" uri="{C3380CC4-5D6E-409C-BE32-E72D297353CC}">
              <c16:uniqueId val="{00000001-09D6-41BD-8778-5C73BA4AC1DF}"/>
            </c:ext>
          </c:extLst>
        </c:ser>
        <c:dLbls>
          <c:showLegendKey val="0"/>
          <c:showVal val="0"/>
          <c:showCatName val="0"/>
          <c:showSerName val="0"/>
          <c:showPercent val="0"/>
          <c:showBubbleSize val="0"/>
        </c:dLbls>
        <c:axId val="588631272"/>
        <c:axId val="588631992"/>
      </c:scatterChart>
      <c:scatterChart>
        <c:scatterStyle val="lineMarker"/>
        <c:varyColors val="0"/>
        <c:ser>
          <c:idx val="6"/>
          <c:order val="2"/>
          <c:tx>
            <c:strRef>
              <c:f>Simulation_March!$F$2</c:f>
              <c:strCache>
                <c:ptCount val="1"/>
                <c:pt idx="0">
                  <c:v>Price </c:v>
                </c:pt>
              </c:strCache>
            </c:strRef>
          </c:tx>
          <c:spPr>
            <a:ln w="15875">
              <a:solidFill>
                <a:schemeClr val="accent6"/>
              </a:solidFill>
              <a:prstDash val="dash"/>
            </a:ln>
          </c:spPr>
          <c:marker>
            <c:symbol val="none"/>
          </c:marker>
          <c:xVal>
            <c:numRef>
              <c:f>Simulation_March!$A$3:$A$147</c:f>
              <c:numCache>
                <c:formatCode>m/d/yyyy\ h:mm</c:formatCode>
                <c:ptCount val="145"/>
                <c:pt idx="0">
                  <c:v>44641.25</c:v>
                </c:pt>
                <c:pt idx="1">
                  <c:v>44641.253472222219</c:v>
                </c:pt>
                <c:pt idx="2">
                  <c:v>44641.256944444445</c:v>
                </c:pt>
                <c:pt idx="3">
                  <c:v>44641.260416666664</c:v>
                </c:pt>
                <c:pt idx="4">
                  <c:v>44641.263888888891</c:v>
                </c:pt>
                <c:pt idx="5">
                  <c:v>44641.267361111109</c:v>
                </c:pt>
                <c:pt idx="6">
                  <c:v>44641.270833333336</c:v>
                </c:pt>
                <c:pt idx="7">
                  <c:v>44641.274305555555</c:v>
                </c:pt>
                <c:pt idx="8">
                  <c:v>44641.277777777781</c:v>
                </c:pt>
                <c:pt idx="9">
                  <c:v>44641.28125</c:v>
                </c:pt>
                <c:pt idx="10">
                  <c:v>44641.284722222219</c:v>
                </c:pt>
                <c:pt idx="11">
                  <c:v>44641.288194444445</c:v>
                </c:pt>
                <c:pt idx="12">
                  <c:v>44641.291666666664</c:v>
                </c:pt>
                <c:pt idx="13">
                  <c:v>44641.295138888891</c:v>
                </c:pt>
                <c:pt idx="14">
                  <c:v>44641.298611111109</c:v>
                </c:pt>
                <c:pt idx="15">
                  <c:v>44641.302083333336</c:v>
                </c:pt>
                <c:pt idx="16">
                  <c:v>44641.305555555555</c:v>
                </c:pt>
                <c:pt idx="17">
                  <c:v>44641.309027777781</c:v>
                </c:pt>
                <c:pt idx="18">
                  <c:v>44641.3125</c:v>
                </c:pt>
                <c:pt idx="19">
                  <c:v>44641.315972222219</c:v>
                </c:pt>
                <c:pt idx="20">
                  <c:v>44641.319444444445</c:v>
                </c:pt>
                <c:pt idx="21">
                  <c:v>44641.322916666664</c:v>
                </c:pt>
                <c:pt idx="22">
                  <c:v>44641.326388888891</c:v>
                </c:pt>
                <c:pt idx="23">
                  <c:v>44641.329861111109</c:v>
                </c:pt>
                <c:pt idx="24">
                  <c:v>44641.333333333336</c:v>
                </c:pt>
                <c:pt idx="25">
                  <c:v>44641.336805555555</c:v>
                </c:pt>
                <c:pt idx="26">
                  <c:v>44641.340277777781</c:v>
                </c:pt>
                <c:pt idx="27">
                  <c:v>44641.34375</c:v>
                </c:pt>
                <c:pt idx="28">
                  <c:v>44641.347222222219</c:v>
                </c:pt>
                <c:pt idx="29">
                  <c:v>44641.350694444445</c:v>
                </c:pt>
                <c:pt idx="30">
                  <c:v>44641.354166666664</c:v>
                </c:pt>
                <c:pt idx="31">
                  <c:v>44641.357638888891</c:v>
                </c:pt>
                <c:pt idx="32">
                  <c:v>44641.361111111109</c:v>
                </c:pt>
                <c:pt idx="33">
                  <c:v>44641.364583333336</c:v>
                </c:pt>
                <c:pt idx="34">
                  <c:v>44641.368055555555</c:v>
                </c:pt>
                <c:pt idx="35">
                  <c:v>44641.371527777781</c:v>
                </c:pt>
                <c:pt idx="36">
                  <c:v>44641.375</c:v>
                </c:pt>
                <c:pt idx="37">
                  <c:v>44641.378472222219</c:v>
                </c:pt>
                <c:pt idx="38">
                  <c:v>44641.381944444445</c:v>
                </c:pt>
                <c:pt idx="39">
                  <c:v>44641.385416666664</c:v>
                </c:pt>
                <c:pt idx="40">
                  <c:v>44641.388888888891</c:v>
                </c:pt>
                <c:pt idx="41">
                  <c:v>44641.392361111109</c:v>
                </c:pt>
                <c:pt idx="42">
                  <c:v>44641.395833333336</c:v>
                </c:pt>
                <c:pt idx="43">
                  <c:v>44641.399305555555</c:v>
                </c:pt>
                <c:pt idx="44">
                  <c:v>44641.402777777781</c:v>
                </c:pt>
                <c:pt idx="45">
                  <c:v>44641.40625</c:v>
                </c:pt>
                <c:pt idx="46">
                  <c:v>44641.409722222219</c:v>
                </c:pt>
                <c:pt idx="47">
                  <c:v>44641.413194444445</c:v>
                </c:pt>
                <c:pt idx="48">
                  <c:v>44641.416666666664</c:v>
                </c:pt>
                <c:pt idx="49">
                  <c:v>44641.420138888891</c:v>
                </c:pt>
                <c:pt idx="50">
                  <c:v>44641.423611111109</c:v>
                </c:pt>
                <c:pt idx="51">
                  <c:v>44641.427083333336</c:v>
                </c:pt>
                <c:pt idx="52">
                  <c:v>44641.430555555555</c:v>
                </c:pt>
                <c:pt idx="53">
                  <c:v>44641.434027777781</c:v>
                </c:pt>
                <c:pt idx="54">
                  <c:v>44641.4375</c:v>
                </c:pt>
                <c:pt idx="55">
                  <c:v>44641.440972222219</c:v>
                </c:pt>
                <c:pt idx="56">
                  <c:v>44641.444444444445</c:v>
                </c:pt>
                <c:pt idx="57">
                  <c:v>44641.447916666664</c:v>
                </c:pt>
                <c:pt idx="58">
                  <c:v>44641.451388888891</c:v>
                </c:pt>
                <c:pt idx="59">
                  <c:v>44641.454861111109</c:v>
                </c:pt>
                <c:pt idx="60">
                  <c:v>44641.458333333336</c:v>
                </c:pt>
                <c:pt idx="61">
                  <c:v>44641.461805555555</c:v>
                </c:pt>
                <c:pt idx="62">
                  <c:v>44641.465277777781</c:v>
                </c:pt>
                <c:pt idx="63">
                  <c:v>44641.46875</c:v>
                </c:pt>
                <c:pt idx="64">
                  <c:v>44641.472222222219</c:v>
                </c:pt>
                <c:pt idx="65">
                  <c:v>44641.475694444445</c:v>
                </c:pt>
                <c:pt idx="66">
                  <c:v>44641.479166666664</c:v>
                </c:pt>
                <c:pt idx="67">
                  <c:v>44641.482638888891</c:v>
                </c:pt>
                <c:pt idx="68">
                  <c:v>44641.486111111109</c:v>
                </c:pt>
                <c:pt idx="69">
                  <c:v>44641.489583333336</c:v>
                </c:pt>
                <c:pt idx="70">
                  <c:v>44641.493055555555</c:v>
                </c:pt>
                <c:pt idx="71">
                  <c:v>44641.496527777781</c:v>
                </c:pt>
                <c:pt idx="72">
                  <c:v>44641.5</c:v>
                </c:pt>
                <c:pt idx="73">
                  <c:v>44641.503472222219</c:v>
                </c:pt>
                <c:pt idx="74">
                  <c:v>44641.506944444445</c:v>
                </c:pt>
                <c:pt idx="75">
                  <c:v>44641.510416666664</c:v>
                </c:pt>
                <c:pt idx="76">
                  <c:v>44641.513888888891</c:v>
                </c:pt>
                <c:pt idx="77">
                  <c:v>44641.517361111109</c:v>
                </c:pt>
                <c:pt idx="78">
                  <c:v>44641.520833333336</c:v>
                </c:pt>
                <c:pt idx="79">
                  <c:v>44641.524305555555</c:v>
                </c:pt>
                <c:pt idx="80">
                  <c:v>44641.527777777781</c:v>
                </c:pt>
                <c:pt idx="81">
                  <c:v>44641.53125</c:v>
                </c:pt>
                <c:pt idx="82">
                  <c:v>44641.534722222219</c:v>
                </c:pt>
                <c:pt idx="83">
                  <c:v>44641.538194444445</c:v>
                </c:pt>
                <c:pt idx="84">
                  <c:v>44641.541666666664</c:v>
                </c:pt>
                <c:pt idx="85">
                  <c:v>44641.545138888891</c:v>
                </c:pt>
                <c:pt idx="86">
                  <c:v>44641.548611111109</c:v>
                </c:pt>
                <c:pt idx="87">
                  <c:v>44641.552083333336</c:v>
                </c:pt>
                <c:pt idx="88">
                  <c:v>44641.555555555555</c:v>
                </c:pt>
                <c:pt idx="89">
                  <c:v>44641.559027777781</c:v>
                </c:pt>
                <c:pt idx="90">
                  <c:v>44641.5625</c:v>
                </c:pt>
                <c:pt idx="91">
                  <c:v>44641.565972222219</c:v>
                </c:pt>
                <c:pt idx="92">
                  <c:v>44641.569444444445</c:v>
                </c:pt>
                <c:pt idx="93">
                  <c:v>44641.572916666664</c:v>
                </c:pt>
                <c:pt idx="94">
                  <c:v>44641.576388888891</c:v>
                </c:pt>
                <c:pt idx="95">
                  <c:v>44641.579861111109</c:v>
                </c:pt>
                <c:pt idx="96">
                  <c:v>44641.583333333336</c:v>
                </c:pt>
                <c:pt idx="97">
                  <c:v>44641.586805555555</c:v>
                </c:pt>
                <c:pt idx="98">
                  <c:v>44641.590277777781</c:v>
                </c:pt>
                <c:pt idx="99">
                  <c:v>44641.59375</c:v>
                </c:pt>
                <c:pt idx="100">
                  <c:v>44641.597222222219</c:v>
                </c:pt>
                <c:pt idx="101">
                  <c:v>44641.600694444445</c:v>
                </c:pt>
                <c:pt idx="102">
                  <c:v>44641.604166666664</c:v>
                </c:pt>
                <c:pt idx="103">
                  <c:v>44641.607638888891</c:v>
                </c:pt>
                <c:pt idx="104">
                  <c:v>44641.611111111109</c:v>
                </c:pt>
                <c:pt idx="105">
                  <c:v>44641.614583333336</c:v>
                </c:pt>
                <c:pt idx="106">
                  <c:v>44641.618055555555</c:v>
                </c:pt>
                <c:pt idx="107">
                  <c:v>44641.621527777781</c:v>
                </c:pt>
                <c:pt idx="108">
                  <c:v>44641.625</c:v>
                </c:pt>
                <c:pt idx="109">
                  <c:v>44641.628472222219</c:v>
                </c:pt>
                <c:pt idx="110">
                  <c:v>44641.631944444445</c:v>
                </c:pt>
                <c:pt idx="111">
                  <c:v>44641.635416666664</c:v>
                </c:pt>
                <c:pt idx="112">
                  <c:v>44641.638888888891</c:v>
                </c:pt>
                <c:pt idx="113">
                  <c:v>44641.642361111109</c:v>
                </c:pt>
                <c:pt idx="114">
                  <c:v>44641.645833333336</c:v>
                </c:pt>
                <c:pt idx="115">
                  <c:v>44641.649305555555</c:v>
                </c:pt>
                <c:pt idx="116">
                  <c:v>44641.652777777781</c:v>
                </c:pt>
                <c:pt idx="117">
                  <c:v>44641.65625</c:v>
                </c:pt>
                <c:pt idx="118">
                  <c:v>44641.659722222219</c:v>
                </c:pt>
                <c:pt idx="119">
                  <c:v>44641.663194444445</c:v>
                </c:pt>
                <c:pt idx="120">
                  <c:v>44641.666666666664</c:v>
                </c:pt>
                <c:pt idx="121">
                  <c:v>44641.670138888891</c:v>
                </c:pt>
                <c:pt idx="122">
                  <c:v>44641.673611111109</c:v>
                </c:pt>
                <c:pt idx="123">
                  <c:v>44641.677083333336</c:v>
                </c:pt>
                <c:pt idx="124">
                  <c:v>44641.680555555555</c:v>
                </c:pt>
                <c:pt idx="125">
                  <c:v>44641.684027777781</c:v>
                </c:pt>
                <c:pt idx="126">
                  <c:v>44641.6875</c:v>
                </c:pt>
                <c:pt idx="127">
                  <c:v>44641.690972222219</c:v>
                </c:pt>
                <c:pt idx="128">
                  <c:v>44641.694444444445</c:v>
                </c:pt>
                <c:pt idx="129">
                  <c:v>44641.697916666664</c:v>
                </c:pt>
                <c:pt idx="130">
                  <c:v>44641.701388888891</c:v>
                </c:pt>
                <c:pt idx="131">
                  <c:v>44641.704861111109</c:v>
                </c:pt>
                <c:pt idx="132">
                  <c:v>44641.708333333336</c:v>
                </c:pt>
                <c:pt idx="133">
                  <c:v>44641.711805555555</c:v>
                </c:pt>
                <c:pt idx="134">
                  <c:v>44641.715277777781</c:v>
                </c:pt>
                <c:pt idx="135">
                  <c:v>44641.71875</c:v>
                </c:pt>
                <c:pt idx="136">
                  <c:v>44641.722222222219</c:v>
                </c:pt>
                <c:pt idx="137">
                  <c:v>44641.725694444445</c:v>
                </c:pt>
                <c:pt idx="138">
                  <c:v>44641.729166666664</c:v>
                </c:pt>
                <c:pt idx="139">
                  <c:v>44641.732638888891</c:v>
                </c:pt>
                <c:pt idx="140">
                  <c:v>44641.736111111109</c:v>
                </c:pt>
                <c:pt idx="141">
                  <c:v>44641.739583333336</c:v>
                </c:pt>
                <c:pt idx="142">
                  <c:v>44641.743055555555</c:v>
                </c:pt>
                <c:pt idx="143">
                  <c:v>44641.746527777781</c:v>
                </c:pt>
                <c:pt idx="144">
                  <c:v>44641.75</c:v>
                </c:pt>
              </c:numCache>
            </c:numRef>
          </c:xVal>
          <c:yVal>
            <c:numRef>
              <c:f>Simulation_March!$F$3:$F$147</c:f>
              <c:numCache>
                <c:formatCode>General</c:formatCode>
                <c:ptCount val="145"/>
                <c:pt idx="0">
                  <c:v>0.18684999999999999</c:v>
                </c:pt>
                <c:pt idx="1">
                  <c:v>0.18684999999999999</c:v>
                </c:pt>
                <c:pt idx="2">
                  <c:v>0.18684999999999999</c:v>
                </c:pt>
                <c:pt idx="3">
                  <c:v>0.18684999999999999</c:v>
                </c:pt>
                <c:pt idx="4">
                  <c:v>0.18684999999999999</c:v>
                </c:pt>
                <c:pt idx="5">
                  <c:v>0.18684999999999999</c:v>
                </c:pt>
                <c:pt idx="6">
                  <c:v>0.18684999999999999</c:v>
                </c:pt>
                <c:pt idx="7">
                  <c:v>0.18684999999999999</c:v>
                </c:pt>
                <c:pt idx="8">
                  <c:v>0.18684999999999999</c:v>
                </c:pt>
                <c:pt idx="9">
                  <c:v>0.18684999999999999</c:v>
                </c:pt>
                <c:pt idx="10">
                  <c:v>0.18684999999999999</c:v>
                </c:pt>
                <c:pt idx="11">
                  <c:v>0.18684999999999999</c:v>
                </c:pt>
                <c:pt idx="12">
                  <c:v>0.26400000000000001</c:v>
                </c:pt>
                <c:pt idx="13">
                  <c:v>0.26400000000000001</c:v>
                </c:pt>
                <c:pt idx="14">
                  <c:v>0.26400000000000001</c:v>
                </c:pt>
                <c:pt idx="15">
                  <c:v>0.26400000000000001</c:v>
                </c:pt>
                <c:pt idx="16">
                  <c:v>0.26400000000000001</c:v>
                </c:pt>
                <c:pt idx="17">
                  <c:v>0.26400000000000001</c:v>
                </c:pt>
                <c:pt idx="18">
                  <c:v>0.26400000000000001</c:v>
                </c:pt>
                <c:pt idx="19">
                  <c:v>0.26400000000000001</c:v>
                </c:pt>
                <c:pt idx="20">
                  <c:v>0.26400000000000001</c:v>
                </c:pt>
                <c:pt idx="21">
                  <c:v>0.26400000000000001</c:v>
                </c:pt>
                <c:pt idx="22">
                  <c:v>0.26400000000000001</c:v>
                </c:pt>
                <c:pt idx="23">
                  <c:v>0.26400000000000001</c:v>
                </c:pt>
                <c:pt idx="24">
                  <c:v>0.28799999999999998</c:v>
                </c:pt>
                <c:pt idx="25">
                  <c:v>0.28799999999999998</c:v>
                </c:pt>
                <c:pt idx="26">
                  <c:v>0.28799999999999998</c:v>
                </c:pt>
                <c:pt idx="27">
                  <c:v>0.28799999999999998</c:v>
                </c:pt>
                <c:pt idx="28">
                  <c:v>0.28799999999999998</c:v>
                </c:pt>
                <c:pt idx="29">
                  <c:v>0.28799999999999998</c:v>
                </c:pt>
                <c:pt idx="30">
                  <c:v>0.28799999999999998</c:v>
                </c:pt>
                <c:pt idx="31">
                  <c:v>0.28799999999999998</c:v>
                </c:pt>
                <c:pt idx="32">
                  <c:v>0.28799999999999998</c:v>
                </c:pt>
                <c:pt idx="33">
                  <c:v>0.28799999999999998</c:v>
                </c:pt>
                <c:pt idx="34">
                  <c:v>0.28799999999999998</c:v>
                </c:pt>
                <c:pt idx="35">
                  <c:v>0.28799999999999998</c:v>
                </c:pt>
                <c:pt idx="36">
                  <c:v>0.26841999999999999</c:v>
                </c:pt>
                <c:pt idx="37">
                  <c:v>0.26841999999999999</c:v>
                </c:pt>
                <c:pt idx="38">
                  <c:v>0.26841999999999999</c:v>
                </c:pt>
                <c:pt idx="39">
                  <c:v>0.26841999999999999</c:v>
                </c:pt>
                <c:pt idx="40">
                  <c:v>0.26841999999999999</c:v>
                </c:pt>
                <c:pt idx="41">
                  <c:v>0.26841999999999999</c:v>
                </c:pt>
                <c:pt idx="42">
                  <c:v>0.26841999999999999</c:v>
                </c:pt>
                <c:pt idx="43">
                  <c:v>0.26841999999999999</c:v>
                </c:pt>
                <c:pt idx="44">
                  <c:v>0.26841999999999999</c:v>
                </c:pt>
                <c:pt idx="45">
                  <c:v>0.26841999999999999</c:v>
                </c:pt>
                <c:pt idx="46">
                  <c:v>0.26841999999999999</c:v>
                </c:pt>
                <c:pt idx="47">
                  <c:v>0.26841999999999999</c:v>
                </c:pt>
                <c:pt idx="48">
                  <c:v>0.21029</c:v>
                </c:pt>
                <c:pt idx="49">
                  <c:v>0.21029</c:v>
                </c:pt>
                <c:pt idx="50">
                  <c:v>0.21029</c:v>
                </c:pt>
                <c:pt idx="51">
                  <c:v>0.21029</c:v>
                </c:pt>
                <c:pt idx="52">
                  <c:v>0.21029</c:v>
                </c:pt>
                <c:pt idx="53">
                  <c:v>0.21029</c:v>
                </c:pt>
                <c:pt idx="54">
                  <c:v>0.21029</c:v>
                </c:pt>
                <c:pt idx="55">
                  <c:v>0.21029</c:v>
                </c:pt>
                <c:pt idx="56">
                  <c:v>0.21029</c:v>
                </c:pt>
                <c:pt idx="57">
                  <c:v>0.21029</c:v>
                </c:pt>
                <c:pt idx="58">
                  <c:v>0.21029</c:v>
                </c:pt>
                <c:pt idx="59">
                  <c:v>0.21029</c:v>
                </c:pt>
                <c:pt idx="60">
                  <c:v>0.1928</c:v>
                </c:pt>
                <c:pt idx="61">
                  <c:v>0.1928</c:v>
                </c:pt>
                <c:pt idx="62">
                  <c:v>0.1928</c:v>
                </c:pt>
                <c:pt idx="63">
                  <c:v>0.1928</c:v>
                </c:pt>
                <c:pt idx="64">
                  <c:v>0.1928</c:v>
                </c:pt>
                <c:pt idx="65">
                  <c:v>0.1928</c:v>
                </c:pt>
                <c:pt idx="66">
                  <c:v>0.1928</c:v>
                </c:pt>
                <c:pt idx="67">
                  <c:v>0.1928</c:v>
                </c:pt>
                <c:pt idx="68">
                  <c:v>0.1928</c:v>
                </c:pt>
                <c:pt idx="69">
                  <c:v>0.1928</c:v>
                </c:pt>
                <c:pt idx="70">
                  <c:v>0.1928</c:v>
                </c:pt>
                <c:pt idx="71">
                  <c:v>0.1928</c:v>
                </c:pt>
                <c:pt idx="72">
                  <c:v>0.17449999999999999</c:v>
                </c:pt>
                <c:pt idx="73">
                  <c:v>0.17449999999999999</c:v>
                </c:pt>
                <c:pt idx="74">
                  <c:v>0.17449999999999999</c:v>
                </c:pt>
                <c:pt idx="75">
                  <c:v>0.17449999999999999</c:v>
                </c:pt>
                <c:pt idx="76">
                  <c:v>0.17449999999999999</c:v>
                </c:pt>
                <c:pt idx="77">
                  <c:v>0.17449999999999999</c:v>
                </c:pt>
                <c:pt idx="78">
                  <c:v>0.17449999999999999</c:v>
                </c:pt>
                <c:pt idx="79">
                  <c:v>0.17449999999999999</c:v>
                </c:pt>
                <c:pt idx="80">
                  <c:v>0.17449999999999999</c:v>
                </c:pt>
                <c:pt idx="81">
                  <c:v>0.17449999999999999</c:v>
                </c:pt>
                <c:pt idx="82">
                  <c:v>0.17449999999999999</c:v>
                </c:pt>
                <c:pt idx="83">
                  <c:v>0.17449999999999999</c:v>
                </c:pt>
                <c:pt idx="84">
                  <c:v>0.15698999999999999</c:v>
                </c:pt>
                <c:pt idx="85">
                  <c:v>0.15698999999999999</c:v>
                </c:pt>
                <c:pt idx="86">
                  <c:v>0.15698999999999999</c:v>
                </c:pt>
                <c:pt idx="87">
                  <c:v>0.15698999999999999</c:v>
                </c:pt>
                <c:pt idx="88">
                  <c:v>0.15698999999999999</c:v>
                </c:pt>
                <c:pt idx="89">
                  <c:v>0.15698999999999999</c:v>
                </c:pt>
                <c:pt idx="90">
                  <c:v>0.15698999999999999</c:v>
                </c:pt>
                <c:pt idx="91">
                  <c:v>0.15698999999999999</c:v>
                </c:pt>
                <c:pt idx="92">
                  <c:v>0.15698999999999999</c:v>
                </c:pt>
                <c:pt idx="93">
                  <c:v>0.15698999999999999</c:v>
                </c:pt>
                <c:pt idx="94">
                  <c:v>0.15698999999999999</c:v>
                </c:pt>
                <c:pt idx="95">
                  <c:v>0.15698999999999999</c:v>
                </c:pt>
                <c:pt idx="96">
                  <c:v>0.15</c:v>
                </c:pt>
                <c:pt idx="97">
                  <c:v>0.15</c:v>
                </c:pt>
                <c:pt idx="98">
                  <c:v>0.15</c:v>
                </c:pt>
                <c:pt idx="99">
                  <c:v>0.15</c:v>
                </c:pt>
                <c:pt idx="100">
                  <c:v>0.15</c:v>
                </c:pt>
                <c:pt idx="101">
                  <c:v>0.15</c:v>
                </c:pt>
                <c:pt idx="102">
                  <c:v>0.15</c:v>
                </c:pt>
                <c:pt idx="103">
                  <c:v>0.15</c:v>
                </c:pt>
                <c:pt idx="104">
                  <c:v>0.15</c:v>
                </c:pt>
                <c:pt idx="105">
                  <c:v>0.15</c:v>
                </c:pt>
                <c:pt idx="106">
                  <c:v>0.15</c:v>
                </c:pt>
                <c:pt idx="107">
                  <c:v>0.15</c:v>
                </c:pt>
                <c:pt idx="108">
                  <c:v>0.15071000000000001</c:v>
                </c:pt>
                <c:pt idx="109">
                  <c:v>0.15071000000000001</c:v>
                </c:pt>
                <c:pt idx="110">
                  <c:v>0.15071000000000001</c:v>
                </c:pt>
                <c:pt idx="111">
                  <c:v>0.15071000000000001</c:v>
                </c:pt>
                <c:pt idx="112">
                  <c:v>0.15071000000000001</c:v>
                </c:pt>
                <c:pt idx="113">
                  <c:v>0.15071000000000001</c:v>
                </c:pt>
                <c:pt idx="114">
                  <c:v>0.15071000000000001</c:v>
                </c:pt>
                <c:pt idx="115">
                  <c:v>0.15071000000000001</c:v>
                </c:pt>
                <c:pt idx="116">
                  <c:v>0.15071000000000001</c:v>
                </c:pt>
                <c:pt idx="117">
                  <c:v>0.15071000000000001</c:v>
                </c:pt>
                <c:pt idx="118">
                  <c:v>0.15071000000000001</c:v>
                </c:pt>
                <c:pt idx="119">
                  <c:v>0.15071000000000001</c:v>
                </c:pt>
                <c:pt idx="120">
                  <c:v>0.21121000000000001</c:v>
                </c:pt>
                <c:pt idx="121">
                  <c:v>0.21121000000000001</c:v>
                </c:pt>
                <c:pt idx="122">
                  <c:v>0.21121000000000001</c:v>
                </c:pt>
                <c:pt idx="123">
                  <c:v>0.21121000000000001</c:v>
                </c:pt>
                <c:pt idx="124">
                  <c:v>0.21121000000000001</c:v>
                </c:pt>
                <c:pt idx="125">
                  <c:v>0.21121000000000001</c:v>
                </c:pt>
                <c:pt idx="126">
                  <c:v>0.21121000000000001</c:v>
                </c:pt>
                <c:pt idx="127">
                  <c:v>0.21121000000000001</c:v>
                </c:pt>
                <c:pt idx="128">
                  <c:v>0.21121000000000001</c:v>
                </c:pt>
                <c:pt idx="129">
                  <c:v>0.21121000000000001</c:v>
                </c:pt>
                <c:pt idx="130">
                  <c:v>0.21121000000000001</c:v>
                </c:pt>
                <c:pt idx="131">
                  <c:v>0.21121000000000001</c:v>
                </c:pt>
                <c:pt idx="132">
                  <c:v>0.23230000000000001</c:v>
                </c:pt>
                <c:pt idx="133">
                  <c:v>0.23230000000000001</c:v>
                </c:pt>
                <c:pt idx="134">
                  <c:v>0.23230000000000001</c:v>
                </c:pt>
                <c:pt idx="135">
                  <c:v>0.23230000000000001</c:v>
                </c:pt>
                <c:pt idx="136">
                  <c:v>0.23230000000000001</c:v>
                </c:pt>
                <c:pt idx="137">
                  <c:v>0.23230000000000001</c:v>
                </c:pt>
                <c:pt idx="138">
                  <c:v>0.23230000000000001</c:v>
                </c:pt>
                <c:pt idx="139">
                  <c:v>0.23230000000000001</c:v>
                </c:pt>
                <c:pt idx="140">
                  <c:v>0.23230000000000001</c:v>
                </c:pt>
                <c:pt idx="141">
                  <c:v>0.23230000000000001</c:v>
                </c:pt>
                <c:pt idx="142">
                  <c:v>0.23230000000000001</c:v>
                </c:pt>
                <c:pt idx="143">
                  <c:v>0.23230000000000001</c:v>
                </c:pt>
                <c:pt idx="144">
                  <c:v>0.25819999999999999</c:v>
                </c:pt>
              </c:numCache>
            </c:numRef>
          </c:yVal>
          <c:smooth val="0"/>
          <c:extLst>
            <c:ext xmlns:c16="http://schemas.microsoft.com/office/drawing/2014/chart" uri="{C3380CC4-5D6E-409C-BE32-E72D297353CC}">
              <c16:uniqueId val="{00000002-09D6-41BD-8778-5C73BA4AC1DF}"/>
            </c:ext>
          </c:extLst>
        </c:ser>
        <c:dLbls>
          <c:showLegendKey val="0"/>
          <c:showVal val="0"/>
          <c:showCatName val="0"/>
          <c:showSerName val="0"/>
          <c:showPercent val="0"/>
          <c:showBubbleSize val="0"/>
        </c:dLbls>
        <c:axId val="684267160"/>
        <c:axId val="684266080"/>
      </c:scatterChart>
      <c:valAx>
        <c:axId val="588631272"/>
        <c:scaling>
          <c:orientation val="minMax"/>
          <c:max val="44641.75"/>
          <c:min val="44641.25"/>
        </c:scaling>
        <c:delete val="0"/>
        <c:axPos val="b"/>
        <c:majorGridlines>
          <c:spPr>
            <a:ln w="9525" cap="flat" cmpd="sng" algn="ctr">
              <a:solidFill>
                <a:schemeClr val="tx1">
                  <a:lumMod val="15000"/>
                  <a:lumOff val="85000"/>
                </a:schemeClr>
              </a:solidFill>
              <a:round/>
            </a:ln>
            <a:effectLst/>
          </c:spPr>
        </c:majorGridlines>
        <c:numFmt formatCode="m/d/yyyy\ h:mm" sourceLinked="1"/>
        <c:majorTickMark val="none"/>
        <c:minorTickMark val="none"/>
        <c:tickLblPos val="low"/>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8631992"/>
        <c:crosses val="autoZero"/>
        <c:crossBetween val="midCat"/>
      </c:valAx>
      <c:valAx>
        <c:axId val="588631992"/>
        <c:scaling>
          <c:orientation val="minMax"/>
        </c:scaling>
        <c:delete val="0"/>
        <c:axPos val="l"/>
        <c:majorGridlines>
          <c:spPr>
            <a:ln w="9525" cap="flat" cmpd="sng" algn="ctr">
              <a:solidFill>
                <a:schemeClr val="tx1">
                  <a:lumMod val="15000"/>
                  <a:lumOff val="85000"/>
                </a:schemeClr>
              </a:solidFill>
              <a:round/>
            </a:ln>
            <a:effectLst/>
          </c:spPr>
        </c:majorGridlines>
        <c:title>
          <c:tx>
            <c:rich>
              <a:bodyPr/>
              <a:lstStyle/>
              <a:p>
                <a:pPr>
                  <a:defRPr sz="1400" b="0"/>
                </a:pPr>
                <a:r>
                  <a:rPr lang="en-US" sz="1400" b="0"/>
                  <a:t>Power (kWh)</a:t>
                </a:r>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8631272"/>
        <c:crosses val="autoZero"/>
        <c:crossBetween val="midCat"/>
      </c:valAx>
      <c:valAx>
        <c:axId val="684266080"/>
        <c:scaling>
          <c:orientation val="minMax"/>
        </c:scaling>
        <c:delete val="0"/>
        <c:axPos val="r"/>
        <c:title>
          <c:tx>
            <c:rich>
              <a:bodyPr/>
              <a:lstStyle/>
              <a:p>
                <a:pPr>
                  <a:defRPr sz="1400" b="0"/>
                </a:pPr>
                <a:r>
                  <a:rPr lang="en-US" sz="1400" b="0"/>
                  <a:t>Price</a:t>
                </a:r>
                <a:r>
                  <a:rPr lang="en-US" sz="1400" b="0" baseline="0"/>
                  <a:t> (Euros)</a:t>
                </a:r>
                <a:endParaRPr lang="en-US" sz="1400" b="0"/>
              </a:p>
            </c:rich>
          </c:tx>
          <c:overlay val="0"/>
        </c:title>
        <c:numFmt formatCode="General" sourceLinked="1"/>
        <c:majorTickMark val="out"/>
        <c:minorTickMark val="none"/>
        <c:tickLblPos val="nextTo"/>
        <c:crossAx val="684267160"/>
        <c:crosses val="max"/>
        <c:crossBetween val="midCat"/>
      </c:valAx>
      <c:valAx>
        <c:axId val="684267160"/>
        <c:scaling>
          <c:orientation val="minMax"/>
        </c:scaling>
        <c:delete val="1"/>
        <c:axPos val="b"/>
        <c:numFmt formatCode="m/d/yyyy\ h:mm" sourceLinked="1"/>
        <c:majorTickMark val="out"/>
        <c:minorTickMark val="none"/>
        <c:tickLblPos val="nextTo"/>
        <c:crossAx val="684266080"/>
        <c:crosses val="autoZero"/>
        <c:crossBetween val="midCat"/>
      </c:valAx>
    </c:plotArea>
    <c:legend>
      <c:legendPos val="b"/>
      <c:overlay val="0"/>
      <c:txPr>
        <a:bodyPr/>
        <a:lstStyle/>
        <a:p>
          <a:pPr>
            <a:defRPr sz="1400"/>
          </a:pPr>
          <a:endParaRPr lang="en-US"/>
        </a:p>
      </c:txPr>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9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a:pPr>
            <a:r>
              <a:rPr lang="en-US" sz="1600" baseline="0"/>
              <a:t>Grid Power with different PV Capacity under Controlled (March)</a:t>
            </a:r>
          </a:p>
        </c:rich>
      </c:tx>
      <c:overlay val="0"/>
    </c:title>
    <c:autoTitleDeleted val="0"/>
    <c:plotArea>
      <c:layout/>
      <c:scatterChart>
        <c:scatterStyle val="lineMarker"/>
        <c:varyColors val="0"/>
        <c:ser>
          <c:idx val="2"/>
          <c:order val="0"/>
          <c:tx>
            <c:v>Current Capcity</c:v>
          </c:tx>
          <c:spPr>
            <a:ln w="15875">
              <a:solidFill>
                <a:schemeClr val="accent2"/>
              </a:solidFill>
              <a:prstDash val="solid"/>
            </a:ln>
          </c:spPr>
          <c:marker>
            <c:symbol val="none"/>
          </c:marker>
          <c:xVal>
            <c:numRef>
              <c:f>Simulation_March!$A$3:$A$147</c:f>
              <c:numCache>
                <c:formatCode>m/d/yyyy\ h:mm</c:formatCode>
                <c:ptCount val="145"/>
                <c:pt idx="0">
                  <c:v>44641.25</c:v>
                </c:pt>
                <c:pt idx="1">
                  <c:v>44641.253472222219</c:v>
                </c:pt>
                <c:pt idx="2">
                  <c:v>44641.256944444445</c:v>
                </c:pt>
                <c:pt idx="3">
                  <c:v>44641.260416666664</c:v>
                </c:pt>
                <c:pt idx="4">
                  <c:v>44641.263888888891</c:v>
                </c:pt>
                <c:pt idx="5">
                  <c:v>44641.267361111109</c:v>
                </c:pt>
                <c:pt idx="6">
                  <c:v>44641.270833333336</c:v>
                </c:pt>
                <c:pt idx="7">
                  <c:v>44641.274305555555</c:v>
                </c:pt>
                <c:pt idx="8">
                  <c:v>44641.277777777781</c:v>
                </c:pt>
                <c:pt idx="9">
                  <c:v>44641.28125</c:v>
                </c:pt>
                <c:pt idx="10">
                  <c:v>44641.284722222219</c:v>
                </c:pt>
                <c:pt idx="11">
                  <c:v>44641.288194444445</c:v>
                </c:pt>
                <c:pt idx="12">
                  <c:v>44641.291666666664</c:v>
                </c:pt>
                <c:pt idx="13">
                  <c:v>44641.295138888891</c:v>
                </c:pt>
                <c:pt idx="14">
                  <c:v>44641.298611111109</c:v>
                </c:pt>
                <c:pt idx="15">
                  <c:v>44641.302083333336</c:v>
                </c:pt>
                <c:pt idx="16">
                  <c:v>44641.305555555555</c:v>
                </c:pt>
                <c:pt idx="17">
                  <c:v>44641.309027777781</c:v>
                </c:pt>
                <c:pt idx="18">
                  <c:v>44641.3125</c:v>
                </c:pt>
                <c:pt idx="19">
                  <c:v>44641.315972222219</c:v>
                </c:pt>
                <c:pt idx="20">
                  <c:v>44641.319444444445</c:v>
                </c:pt>
                <c:pt idx="21">
                  <c:v>44641.322916666664</c:v>
                </c:pt>
                <c:pt idx="22">
                  <c:v>44641.326388888891</c:v>
                </c:pt>
                <c:pt idx="23">
                  <c:v>44641.329861111109</c:v>
                </c:pt>
                <c:pt idx="24">
                  <c:v>44641.333333333336</c:v>
                </c:pt>
                <c:pt idx="25">
                  <c:v>44641.336805555555</c:v>
                </c:pt>
                <c:pt idx="26">
                  <c:v>44641.340277777781</c:v>
                </c:pt>
                <c:pt idx="27">
                  <c:v>44641.34375</c:v>
                </c:pt>
                <c:pt idx="28">
                  <c:v>44641.347222222219</c:v>
                </c:pt>
                <c:pt idx="29">
                  <c:v>44641.350694444445</c:v>
                </c:pt>
                <c:pt idx="30">
                  <c:v>44641.354166666664</c:v>
                </c:pt>
                <c:pt idx="31">
                  <c:v>44641.357638888891</c:v>
                </c:pt>
                <c:pt idx="32">
                  <c:v>44641.361111111109</c:v>
                </c:pt>
                <c:pt idx="33">
                  <c:v>44641.364583333336</c:v>
                </c:pt>
                <c:pt idx="34">
                  <c:v>44641.368055555555</c:v>
                </c:pt>
                <c:pt idx="35">
                  <c:v>44641.371527777781</c:v>
                </c:pt>
                <c:pt idx="36">
                  <c:v>44641.375</c:v>
                </c:pt>
                <c:pt idx="37">
                  <c:v>44641.378472222219</c:v>
                </c:pt>
                <c:pt idx="38">
                  <c:v>44641.381944444445</c:v>
                </c:pt>
                <c:pt idx="39">
                  <c:v>44641.385416666664</c:v>
                </c:pt>
                <c:pt idx="40">
                  <c:v>44641.388888888891</c:v>
                </c:pt>
                <c:pt idx="41">
                  <c:v>44641.392361111109</c:v>
                </c:pt>
                <c:pt idx="42">
                  <c:v>44641.395833333336</c:v>
                </c:pt>
                <c:pt idx="43">
                  <c:v>44641.399305555555</c:v>
                </c:pt>
                <c:pt idx="44">
                  <c:v>44641.402777777781</c:v>
                </c:pt>
                <c:pt idx="45">
                  <c:v>44641.40625</c:v>
                </c:pt>
                <c:pt idx="46">
                  <c:v>44641.409722222219</c:v>
                </c:pt>
                <c:pt idx="47">
                  <c:v>44641.413194444445</c:v>
                </c:pt>
                <c:pt idx="48">
                  <c:v>44641.416666666664</c:v>
                </c:pt>
                <c:pt idx="49">
                  <c:v>44641.420138888891</c:v>
                </c:pt>
                <c:pt idx="50">
                  <c:v>44641.423611111109</c:v>
                </c:pt>
                <c:pt idx="51">
                  <c:v>44641.427083333336</c:v>
                </c:pt>
                <c:pt idx="52">
                  <c:v>44641.430555555555</c:v>
                </c:pt>
                <c:pt idx="53">
                  <c:v>44641.434027777781</c:v>
                </c:pt>
                <c:pt idx="54">
                  <c:v>44641.4375</c:v>
                </c:pt>
                <c:pt idx="55">
                  <c:v>44641.440972222219</c:v>
                </c:pt>
                <c:pt idx="56">
                  <c:v>44641.444444444445</c:v>
                </c:pt>
                <c:pt idx="57">
                  <c:v>44641.447916666664</c:v>
                </c:pt>
                <c:pt idx="58">
                  <c:v>44641.451388888891</c:v>
                </c:pt>
                <c:pt idx="59">
                  <c:v>44641.454861111109</c:v>
                </c:pt>
                <c:pt idx="60">
                  <c:v>44641.458333333336</c:v>
                </c:pt>
                <c:pt idx="61">
                  <c:v>44641.461805555555</c:v>
                </c:pt>
                <c:pt idx="62">
                  <c:v>44641.465277777781</c:v>
                </c:pt>
                <c:pt idx="63">
                  <c:v>44641.46875</c:v>
                </c:pt>
                <c:pt idx="64">
                  <c:v>44641.472222222219</c:v>
                </c:pt>
                <c:pt idx="65">
                  <c:v>44641.475694444445</c:v>
                </c:pt>
                <c:pt idx="66">
                  <c:v>44641.479166666664</c:v>
                </c:pt>
                <c:pt idx="67">
                  <c:v>44641.482638888891</c:v>
                </c:pt>
                <c:pt idx="68">
                  <c:v>44641.486111111109</c:v>
                </c:pt>
                <c:pt idx="69">
                  <c:v>44641.489583333336</c:v>
                </c:pt>
                <c:pt idx="70">
                  <c:v>44641.493055555555</c:v>
                </c:pt>
                <c:pt idx="71">
                  <c:v>44641.496527777781</c:v>
                </c:pt>
                <c:pt idx="72">
                  <c:v>44641.5</c:v>
                </c:pt>
                <c:pt idx="73">
                  <c:v>44641.503472222219</c:v>
                </c:pt>
                <c:pt idx="74">
                  <c:v>44641.506944444445</c:v>
                </c:pt>
                <c:pt idx="75">
                  <c:v>44641.510416666664</c:v>
                </c:pt>
                <c:pt idx="76">
                  <c:v>44641.513888888891</c:v>
                </c:pt>
                <c:pt idx="77">
                  <c:v>44641.517361111109</c:v>
                </c:pt>
                <c:pt idx="78">
                  <c:v>44641.520833333336</c:v>
                </c:pt>
                <c:pt idx="79">
                  <c:v>44641.524305555555</c:v>
                </c:pt>
                <c:pt idx="80">
                  <c:v>44641.527777777781</c:v>
                </c:pt>
                <c:pt idx="81">
                  <c:v>44641.53125</c:v>
                </c:pt>
                <c:pt idx="82">
                  <c:v>44641.534722222219</c:v>
                </c:pt>
                <c:pt idx="83">
                  <c:v>44641.538194444445</c:v>
                </c:pt>
                <c:pt idx="84">
                  <c:v>44641.541666666664</c:v>
                </c:pt>
                <c:pt idx="85">
                  <c:v>44641.545138888891</c:v>
                </c:pt>
                <c:pt idx="86">
                  <c:v>44641.548611111109</c:v>
                </c:pt>
                <c:pt idx="87">
                  <c:v>44641.552083333336</c:v>
                </c:pt>
                <c:pt idx="88">
                  <c:v>44641.555555555555</c:v>
                </c:pt>
                <c:pt idx="89">
                  <c:v>44641.559027777781</c:v>
                </c:pt>
                <c:pt idx="90">
                  <c:v>44641.5625</c:v>
                </c:pt>
                <c:pt idx="91">
                  <c:v>44641.565972222219</c:v>
                </c:pt>
                <c:pt idx="92">
                  <c:v>44641.569444444445</c:v>
                </c:pt>
                <c:pt idx="93">
                  <c:v>44641.572916666664</c:v>
                </c:pt>
                <c:pt idx="94">
                  <c:v>44641.576388888891</c:v>
                </c:pt>
                <c:pt idx="95">
                  <c:v>44641.579861111109</c:v>
                </c:pt>
                <c:pt idx="96">
                  <c:v>44641.583333333336</c:v>
                </c:pt>
                <c:pt idx="97">
                  <c:v>44641.586805555555</c:v>
                </c:pt>
                <c:pt idx="98">
                  <c:v>44641.590277777781</c:v>
                </c:pt>
                <c:pt idx="99">
                  <c:v>44641.59375</c:v>
                </c:pt>
                <c:pt idx="100">
                  <c:v>44641.597222222219</c:v>
                </c:pt>
                <c:pt idx="101">
                  <c:v>44641.600694444445</c:v>
                </c:pt>
                <c:pt idx="102">
                  <c:v>44641.604166666664</c:v>
                </c:pt>
                <c:pt idx="103">
                  <c:v>44641.607638888891</c:v>
                </c:pt>
                <c:pt idx="104">
                  <c:v>44641.611111111109</c:v>
                </c:pt>
                <c:pt idx="105">
                  <c:v>44641.614583333336</c:v>
                </c:pt>
                <c:pt idx="106">
                  <c:v>44641.618055555555</c:v>
                </c:pt>
                <c:pt idx="107">
                  <c:v>44641.621527777781</c:v>
                </c:pt>
                <c:pt idx="108">
                  <c:v>44641.625</c:v>
                </c:pt>
                <c:pt idx="109">
                  <c:v>44641.628472222219</c:v>
                </c:pt>
                <c:pt idx="110">
                  <c:v>44641.631944444445</c:v>
                </c:pt>
                <c:pt idx="111">
                  <c:v>44641.635416666664</c:v>
                </c:pt>
                <c:pt idx="112">
                  <c:v>44641.638888888891</c:v>
                </c:pt>
                <c:pt idx="113">
                  <c:v>44641.642361111109</c:v>
                </c:pt>
                <c:pt idx="114">
                  <c:v>44641.645833333336</c:v>
                </c:pt>
                <c:pt idx="115">
                  <c:v>44641.649305555555</c:v>
                </c:pt>
                <c:pt idx="116">
                  <c:v>44641.652777777781</c:v>
                </c:pt>
                <c:pt idx="117">
                  <c:v>44641.65625</c:v>
                </c:pt>
                <c:pt idx="118">
                  <c:v>44641.659722222219</c:v>
                </c:pt>
                <c:pt idx="119">
                  <c:v>44641.663194444445</c:v>
                </c:pt>
                <c:pt idx="120">
                  <c:v>44641.666666666664</c:v>
                </c:pt>
                <c:pt idx="121">
                  <c:v>44641.670138888891</c:v>
                </c:pt>
                <c:pt idx="122">
                  <c:v>44641.673611111109</c:v>
                </c:pt>
                <c:pt idx="123">
                  <c:v>44641.677083333336</c:v>
                </c:pt>
                <c:pt idx="124">
                  <c:v>44641.680555555555</c:v>
                </c:pt>
                <c:pt idx="125">
                  <c:v>44641.684027777781</c:v>
                </c:pt>
                <c:pt idx="126">
                  <c:v>44641.6875</c:v>
                </c:pt>
                <c:pt idx="127">
                  <c:v>44641.690972222219</c:v>
                </c:pt>
                <c:pt idx="128">
                  <c:v>44641.694444444445</c:v>
                </c:pt>
                <c:pt idx="129">
                  <c:v>44641.697916666664</c:v>
                </c:pt>
                <c:pt idx="130">
                  <c:v>44641.701388888891</c:v>
                </c:pt>
                <c:pt idx="131">
                  <c:v>44641.704861111109</c:v>
                </c:pt>
                <c:pt idx="132">
                  <c:v>44641.708333333336</c:v>
                </c:pt>
                <c:pt idx="133">
                  <c:v>44641.711805555555</c:v>
                </c:pt>
                <c:pt idx="134">
                  <c:v>44641.715277777781</c:v>
                </c:pt>
                <c:pt idx="135">
                  <c:v>44641.71875</c:v>
                </c:pt>
                <c:pt idx="136">
                  <c:v>44641.722222222219</c:v>
                </c:pt>
                <c:pt idx="137">
                  <c:v>44641.725694444445</c:v>
                </c:pt>
                <c:pt idx="138">
                  <c:v>44641.729166666664</c:v>
                </c:pt>
                <c:pt idx="139">
                  <c:v>44641.732638888891</c:v>
                </c:pt>
                <c:pt idx="140">
                  <c:v>44641.736111111109</c:v>
                </c:pt>
                <c:pt idx="141">
                  <c:v>44641.739583333336</c:v>
                </c:pt>
                <c:pt idx="142">
                  <c:v>44641.743055555555</c:v>
                </c:pt>
                <c:pt idx="143">
                  <c:v>44641.746527777781</c:v>
                </c:pt>
                <c:pt idx="144">
                  <c:v>44641.75</c:v>
                </c:pt>
              </c:numCache>
            </c:numRef>
          </c:xVal>
          <c:yVal>
            <c:numRef>
              <c:f>Simulation_March!$AV$3:$AV$148</c:f>
              <c:numCache>
                <c:formatCode>General</c:formatCode>
                <c:ptCount val="146"/>
                <c:pt idx="0">
                  <c:v>2.3361999999999998</c:v>
                </c:pt>
                <c:pt idx="1">
                  <c:v>3.4687999999999999</c:v>
                </c:pt>
                <c:pt idx="2">
                  <c:v>7.3337999999999903</c:v>
                </c:pt>
                <c:pt idx="3">
                  <c:v>9.9364000000000008</c:v>
                </c:pt>
                <c:pt idx="4">
                  <c:v>8.6177999999999901</c:v>
                </c:pt>
                <c:pt idx="5">
                  <c:v>7.0204000000000004</c:v>
                </c:pt>
                <c:pt idx="6">
                  <c:v>7.1703999999999999</c:v>
                </c:pt>
                <c:pt idx="7">
                  <c:v>7.1067999999999998</c:v>
                </c:pt>
                <c:pt idx="8">
                  <c:v>8.1059999999999999</c:v>
                </c:pt>
                <c:pt idx="9">
                  <c:v>8.8596000000000004</c:v>
                </c:pt>
                <c:pt idx="10">
                  <c:v>10.784599999999902</c:v>
                </c:pt>
                <c:pt idx="11">
                  <c:v>10.102</c:v>
                </c:pt>
                <c:pt idx="12">
                  <c:v>9.8217999999999996</c:v>
                </c:pt>
                <c:pt idx="13">
                  <c:v>11.763400000000001</c:v>
                </c:pt>
                <c:pt idx="14">
                  <c:v>14.444199999999901</c:v>
                </c:pt>
                <c:pt idx="15">
                  <c:v>11.877000000000001</c:v>
                </c:pt>
                <c:pt idx="16">
                  <c:v>10.8588</c:v>
                </c:pt>
                <c:pt idx="17">
                  <c:v>10.597799999999999</c:v>
                </c:pt>
                <c:pt idx="18">
                  <c:v>10.212999999999999</c:v>
                </c:pt>
                <c:pt idx="19">
                  <c:v>11.0664</c:v>
                </c:pt>
                <c:pt idx="20">
                  <c:v>18.627176544768712</c:v>
                </c:pt>
                <c:pt idx="21">
                  <c:v>28.619353089459338</c:v>
                </c:pt>
                <c:pt idx="22">
                  <c:v>23.681129463620596</c:v>
                </c:pt>
                <c:pt idx="23">
                  <c:v>33.343729634152069</c:v>
                </c:pt>
                <c:pt idx="24">
                  <c:v>29.116506007910594</c:v>
                </c:pt>
                <c:pt idx="25">
                  <c:v>29.928906007897954</c:v>
                </c:pt>
                <c:pt idx="26">
                  <c:v>27.111706007933517</c:v>
                </c:pt>
                <c:pt idx="27">
                  <c:v>26.880706007925053</c:v>
                </c:pt>
                <c:pt idx="28">
                  <c:v>27.031706007934321</c:v>
                </c:pt>
                <c:pt idx="29">
                  <c:v>26.552106007939294</c:v>
                </c:pt>
                <c:pt idx="30">
                  <c:v>29.194858926858966</c:v>
                </c:pt>
                <c:pt idx="31">
                  <c:v>30.479458926843058</c:v>
                </c:pt>
                <c:pt idx="32">
                  <c:v>27.599258926877265</c:v>
                </c:pt>
                <c:pt idx="33">
                  <c:v>27.231258926881328</c:v>
                </c:pt>
                <c:pt idx="34">
                  <c:v>27.686458926876249</c:v>
                </c:pt>
                <c:pt idx="35">
                  <c:v>32.338184022860773</c:v>
                </c:pt>
                <c:pt idx="36">
                  <c:v>32.044482552822139</c:v>
                </c:pt>
                <c:pt idx="37">
                  <c:v>31.937682552819915</c:v>
                </c:pt>
                <c:pt idx="38">
                  <c:v>31.191482552840501</c:v>
                </c:pt>
                <c:pt idx="39">
                  <c:v>30.582282552856338</c:v>
                </c:pt>
                <c:pt idx="40">
                  <c:v>32.082282552991408</c:v>
                </c:pt>
                <c:pt idx="41">
                  <c:v>30.153082553017214</c:v>
                </c:pt>
                <c:pt idx="42">
                  <c:v>29.638082553025782</c:v>
                </c:pt>
                <c:pt idx="43">
                  <c:v>29.429682553040269</c:v>
                </c:pt>
                <c:pt idx="44">
                  <c:v>29.690882553054788</c:v>
                </c:pt>
                <c:pt idx="45">
                  <c:v>29.12788255303257</c:v>
                </c:pt>
                <c:pt idx="46">
                  <c:v>29.32108255303233</c:v>
                </c:pt>
                <c:pt idx="47">
                  <c:v>31.525082552860678</c:v>
                </c:pt>
                <c:pt idx="48">
                  <c:v>30.866482553214844</c:v>
                </c:pt>
                <c:pt idx="49">
                  <c:v>28.72208255321496</c:v>
                </c:pt>
                <c:pt idx="50">
                  <c:v>28.584282553215594</c:v>
                </c:pt>
                <c:pt idx="51">
                  <c:v>29.569882553215091</c:v>
                </c:pt>
                <c:pt idx="52">
                  <c:v>27.98428255321452</c:v>
                </c:pt>
                <c:pt idx="53">
                  <c:v>27.705482553216559</c:v>
                </c:pt>
                <c:pt idx="54">
                  <c:v>28.482282553214858</c:v>
                </c:pt>
                <c:pt idx="55">
                  <c:v>27.425682553214941</c:v>
                </c:pt>
                <c:pt idx="56">
                  <c:v>27.207682553214894</c:v>
                </c:pt>
                <c:pt idx="57">
                  <c:v>27.256082553214107</c:v>
                </c:pt>
                <c:pt idx="58">
                  <c:v>26.436082553214909</c:v>
                </c:pt>
                <c:pt idx="59">
                  <c:v>31.946106179066504</c:v>
                </c:pt>
                <c:pt idx="60">
                  <c:v>31.823106179088377</c:v>
                </c:pt>
                <c:pt idx="61">
                  <c:v>33.079306179088164</c:v>
                </c:pt>
                <c:pt idx="62">
                  <c:v>31.796506179088151</c:v>
                </c:pt>
                <c:pt idx="63">
                  <c:v>31.560506179088176</c:v>
                </c:pt>
                <c:pt idx="64">
                  <c:v>32.250706179088034</c:v>
                </c:pt>
                <c:pt idx="65">
                  <c:v>31.672706179088177</c:v>
                </c:pt>
                <c:pt idx="66">
                  <c:v>31.544306179088061</c:v>
                </c:pt>
                <c:pt idx="67">
                  <c:v>31.543106179088131</c:v>
                </c:pt>
                <c:pt idx="68">
                  <c:v>32.185706179088044</c:v>
                </c:pt>
                <c:pt idx="69">
                  <c:v>34.892706179087774</c:v>
                </c:pt>
                <c:pt idx="70">
                  <c:v>32.689906179087885</c:v>
                </c:pt>
                <c:pt idx="71">
                  <c:v>31.470706179088118</c:v>
                </c:pt>
                <c:pt idx="72">
                  <c:v>32.598306179104284</c:v>
                </c:pt>
                <c:pt idx="73">
                  <c:v>32.42630617910428</c:v>
                </c:pt>
                <c:pt idx="74">
                  <c:v>31.400106179104426</c:v>
                </c:pt>
                <c:pt idx="75">
                  <c:v>31.127106179104324</c:v>
                </c:pt>
                <c:pt idx="76">
                  <c:v>31.5411061791043</c:v>
                </c:pt>
                <c:pt idx="77">
                  <c:v>31.509506179104399</c:v>
                </c:pt>
                <c:pt idx="78">
                  <c:v>33.031306179104391</c:v>
                </c:pt>
                <c:pt idx="79">
                  <c:v>31.470706179104397</c:v>
                </c:pt>
                <c:pt idx="80">
                  <c:v>31.116906179104422</c:v>
                </c:pt>
                <c:pt idx="81">
                  <c:v>31.628706179104405</c:v>
                </c:pt>
                <c:pt idx="82">
                  <c:v>32.104506179104291</c:v>
                </c:pt>
                <c:pt idx="83">
                  <c:v>30.986706179104367</c:v>
                </c:pt>
                <c:pt idx="84">
                  <c:v>31.076306179116344</c:v>
                </c:pt>
                <c:pt idx="85">
                  <c:v>31.275506179116377</c:v>
                </c:pt>
                <c:pt idx="86">
                  <c:v>31.61610617911635</c:v>
                </c:pt>
                <c:pt idx="87">
                  <c:v>31.983306179116333</c:v>
                </c:pt>
                <c:pt idx="88">
                  <c:v>33.597106179113212</c:v>
                </c:pt>
                <c:pt idx="89">
                  <c:v>32.414506179113566</c:v>
                </c:pt>
                <c:pt idx="90">
                  <c:v>33.752106179113795</c:v>
                </c:pt>
                <c:pt idx="91">
                  <c:v>34.695906179113429</c:v>
                </c:pt>
                <c:pt idx="92">
                  <c:v>32.146106179115279</c:v>
                </c:pt>
                <c:pt idx="93">
                  <c:v>32.181706179116219</c:v>
                </c:pt>
                <c:pt idx="94">
                  <c:v>32.503106179116564</c:v>
                </c:pt>
                <c:pt idx="95">
                  <c:v>32.819506179090745</c:v>
                </c:pt>
                <c:pt idx="96">
                  <c:v>22.096658906616927</c:v>
                </c:pt>
                <c:pt idx="97">
                  <c:v>22.607658927277683</c:v>
                </c:pt>
                <c:pt idx="98">
                  <c:v>28.369482532471864</c:v>
                </c:pt>
                <c:pt idx="99">
                  <c:v>25.463929634339088</c:v>
                </c:pt>
                <c:pt idx="100">
                  <c:v>24.890329634339118</c:v>
                </c:pt>
                <c:pt idx="101">
                  <c:v>24.872924541256495</c:v>
                </c:pt>
                <c:pt idx="102">
                  <c:v>10.318776544785672</c:v>
                </c:pt>
                <c:pt idx="103">
                  <c:v>10.774376544785673</c:v>
                </c:pt>
                <c:pt idx="104">
                  <c:v>10.821576544785671</c:v>
                </c:pt>
                <c:pt idx="105">
                  <c:v>11.118776544785673</c:v>
                </c:pt>
                <c:pt idx="106">
                  <c:v>11.306576544785671</c:v>
                </c:pt>
                <c:pt idx="107">
                  <c:v>11.449576544785669</c:v>
                </c:pt>
                <c:pt idx="108">
                  <c:v>11.283776544785624</c:v>
                </c:pt>
                <c:pt idx="109">
                  <c:v>11.515376544785624</c:v>
                </c:pt>
                <c:pt idx="110">
                  <c:v>12.334976544785611</c:v>
                </c:pt>
                <c:pt idx="111">
                  <c:v>11.746576544785622</c:v>
                </c:pt>
                <c:pt idx="112">
                  <c:v>14.40877654478561</c:v>
                </c:pt>
                <c:pt idx="113">
                  <c:v>14.019576544785611</c:v>
                </c:pt>
                <c:pt idx="114">
                  <c:v>12.824176544785512</c:v>
                </c:pt>
                <c:pt idx="115">
                  <c:v>12.392376544785623</c:v>
                </c:pt>
                <c:pt idx="116">
                  <c:v>12.612976544785521</c:v>
                </c:pt>
                <c:pt idx="117">
                  <c:v>13.070776544785613</c:v>
                </c:pt>
                <c:pt idx="118">
                  <c:v>13.185976544785621</c:v>
                </c:pt>
                <c:pt idx="119">
                  <c:v>13.318376544785611</c:v>
                </c:pt>
                <c:pt idx="120">
                  <c:v>13.489176544780388</c:v>
                </c:pt>
                <c:pt idx="121">
                  <c:v>13.377576544780391</c:v>
                </c:pt>
                <c:pt idx="122">
                  <c:v>13.38157654478039</c:v>
                </c:pt>
                <c:pt idx="123">
                  <c:v>13.890376544775107</c:v>
                </c:pt>
                <c:pt idx="124">
                  <c:v>12.127090222077978</c:v>
                </c:pt>
                <c:pt idx="125">
                  <c:v>9.8381529189131296</c:v>
                </c:pt>
                <c:pt idx="126">
                  <c:v>9.031152918913083</c:v>
                </c:pt>
                <c:pt idx="127">
                  <c:v>8.8385529189130345</c:v>
                </c:pt>
                <c:pt idx="128">
                  <c:v>7.9795529189206693</c:v>
                </c:pt>
                <c:pt idx="129">
                  <c:v>5.5471999999999992</c:v>
                </c:pt>
                <c:pt idx="130">
                  <c:v>5.8458000000000006</c:v>
                </c:pt>
                <c:pt idx="131">
                  <c:v>5.5060000000000002</c:v>
                </c:pt>
                <c:pt idx="132">
                  <c:v>4.2214</c:v>
                </c:pt>
                <c:pt idx="133">
                  <c:v>3.9039999999999999</c:v>
                </c:pt>
                <c:pt idx="134">
                  <c:v>4.2210000000000001</c:v>
                </c:pt>
                <c:pt idx="135">
                  <c:v>4.2727999999999904</c:v>
                </c:pt>
                <c:pt idx="136">
                  <c:v>4.5964000000000009</c:v>
                </c:pt>
                <c:pt idx="137">
                  <c:v>4.9832000000000001</c:v>
                </c:pt>
                <c:pt idx="138">
                  <c:v>5.0687999999999898</c:v>
                </c:pt>
                <c:pt idx="139">
                  <c:v>5.3440000000000003</c:v>
                </c:pt>
                <c:pt idx="140">
                  <c:v>5.5117999999999991</c:v>
                </c:pt>
                <c:pt idx="141">
                  <c:v>6.0087999999999999</c:v>
                </c:pt>
                <c:pt idx="142">
                  <c:v>6.0284000000000004</c:v>
                </c:pt>
                <c:pt idx="143">
                  <c:v>6.2957999999999998</c:v>
                </c:pt>
                <c:pt idx="144">
                  <c:v>7.0022000000000002</c:v>
                </c:pt>
                <c:pt idx="145">
                  <c:v>0</c:v>
                </c:pt>
              </c:numCache>
            </c:numRef>
          </c:yVal>
          <c:smooth val="0"/>
          <c:extLst>
            <c:ext xmlns:c16="http://schemas.microsoft.com/office/drawing/2014/chart" uri="{C3380CC4-5D6E-409C-BE32-E72D297353CC}">
              <c16:uniqueId val="{00000000-D76F-4836-AF42-27A4EEE4C4EE}"/>
            </c:ext>
          </c:extLst>
        </c:ser>
        <c:ser>
          <c:idx val="0"/>
          <c:order val="1"/>
          <c:tx>
            <c:v>Upscaled Capacity</c:v>
          </c:tx>
          <c:spPr>
            <a:ln w="15875"/>
          </c:spPr>
          <c:marker>
            <c:symbol val="none"/>
          </c:marker>
          <c:xVal>
            <c:numRef>
              <c:f>Simulation_March!$A$3:$A$147</c:f>
              <c:numCache>
                <c:formatCode>m/d/yyyy\ h:mm</c:formatCode>
                <c:ptCount val="145"/>
                <c:pt idx="0">
                  <c:v>44641.25</c:v>
                </c:pt>
                <c:pt idx="1">
                  <c:v>44641.253472222219</c:v>
                </c:pt>
                <c:pt idx="2">
                  <c:v>44641.256944444445</c:v>
                </c:pt>
                <c:pt idx="3">
                  <c:v>44641.260416666664</c:v>
                </c:pt>
                <c:pt idx="4">
                  <c:v>44641.263888888891</c:v>
                </c:pt>
                <c:pt idx="5">
                  <c:v>44641.267361111109</c:v>
                </c:pt>
                <c:pt idx="6">
                  <c:v>44641.270833333336</c:v>
                </c:pt>
                <c:pt idx="7">
                  <c:v>44641.274305555555</c:v>
                </c:pt>
                <c:pt idx="8">
                  <c:v>44641.277777777781</c:v>
                </c:pt>
                <c:pt idx="9">
                  <c:v>44641.28125</c:v>
                </c:pt>
                <c:pt idx="10">
                  <c:v>44641.284722222219</c:v>
                </c:pt>
                <c:pt idx="11">
                  <c:v>44641.288194444445</c:v>
                </c:pt>
                <c:pt idx="12">
                  <c:v>44641.291666666664</c:v>
                </c:pt>
                <c:pt idx="13">
                  <c:v>44641.295138888891</c:v>
                </c:pt>
                <c:pt idx="14">
                  <c:v>44641.298611111109</c:v>
                </c:pt>
                <c:pt idx="15">
                  <c:v>44641.302083333336</c:v>
                </c:pt>
                <c:pt idx="16">
                  <c:v>44641.305555555555</c:v>
                </c:pt>
                <c:pt idx="17">
                  <c:v>44641.309027777781</c:v>
                </c:pt>
                <c:pt idx="18">
                  <c:v>44641.3125</c:v>
                </c:pt>
                <c:pt idx="19">
                  <c:v>44641.315972222219</c:v>
                </c:pt>
                <c:pt idx="20">
                  <c:v>44641.319444444445</c:v>
                </c:pt>
                <c:pt idx="21">
                  <c:v>44641.322916666664</c:v>
                </c:pt>
                <c:pt idx="22">
                  <c:v>44641.326388888891</c:v>
                </c:pt>
                <c:pt idx="23">
                  <c:v>44641.329861111109</c:v>
                </c:pt>
                <c:pt idx="24">
                  <c:v>44641.333333333336</c:v>
                </c:pt>
                <c:pt idx="25">
                  <c:v>44641.336805555555</c:v>
                </c:pt>
                <c:pt idx="26">
                  <c:v>44641.340277777781</c:v>
                </c:pt>
                <c:pt idx="27">
                  <c:v>44641.34375</c:v>
                </c:pt>
                <c:pt idx="28">
                  <c:v>44641.347222222219</c:v>
                </c:pt>
                <c:pt idx="29">
                  <c:v>44641.350694444445</c:v>
                </c:pt>
                <c:pt idx="30">
                  <c:v>44641.354166666664</c:v>
                </c:pt>
                <c:pt idx="31">
                  <c:v>44641.357638888891</c:v>
                </c:pt>
                <c:pt idx="32">
                  <c:v>44641.361111111109</c:v>
                </c:pt>
                <c:pt idx="33">
                  <c:v>44641.364583333336</c:v>
                </c:pt>
                <c:pt idx="34">
                  <c:v>44641.368055555555</c:v>
                </c:pt>
                <c:pt idx="35">
                  <c:v>44641.371527777781</c:v>
                </c:pt>
                <c:pt idx="36">
                  <c:v>44641.375</c:v>
                </c:pt>
                <c:pt idx="37">
                  <c:v>44641.378472222219</c:v>
                </c:pt>
                <c:pt idx="38">
                  <c:v>44641.381944444445</c:v>
                </c:pt>
                <c:pt idx="39">
                  <c:v>44641.385416666664</c:v>
                </c:pt>
                <c:pt idx="40">
                  <c:v>44641.388888888891</c:v>
                </c:pt>
                <c:pt idx="41">
                  <c:v>44641.392361111109</c:v>
                </c:pt>
                <c:pt idx="42">
                  <c:v>44641.395833333336</c:v>
                </c:pt>
                <c:pt idx="43">
                  <c:v>44641.399305555555</c:v>
                </c:pt>
                <c:pt idx="44">
                  <c:v>44641.402777777781</c:v>
                </c:pt>
                <c:pt idx="45">
                  <c:v>44641.40625</c:v>
                </c:pt>
                <c:pt idx="46">
                  <c:v>44641.409722222219</c:v>
                </c:pt>
                <c:pt idx="47">
                  <c:v>44641.413194444445</c:v>
                </c:pt>
                <c:pt idx="48">
                  <c:v>44641.416666666664</c:v>
                </c:pt>
                <c:pt idx="49">
                  <c:v>44641.420138888891</c:v>
                </c:pt>
                <c:pt idx="50">
                  <c:v>44641.423611111109</c:v>
                </c:pt>
                <c:pt idx="51">
                  <c:v>44641.427083333336</c:v>
                </c:pt>
                <c:pt idx="52">
                  <c:v>44641.430555555555</c:v>
                </c:pt>
                <c:pt idx="53">
                  <c:v>44641.434027777781</c:v>
                </c:pt>
                <c:pt idx="54">
                  <c:v>44641.4375</c:v>
                </c:pt>
                <c:pt idx="55">
                  <c:v>44641.440972222219</c:v>
                </c:pt>
                <c:pt idx="56">
                  <c:v>44641.444444444445</c:v>
                </c:pt>
                <c:pt idx="57">
                  <c:v>44641.447916666664</c:v>
                </c:pt>
                <c:pt idx="58">
                  <c:v>44641.451388888891</c:v>
                </c:pt>
                <c:pt idx="59">
                  <c:v>44641.454861111109</c:v>
                </c:pt>
                <c:pt idx="60">
                  <c:v>44641.458333333336</c:v>
                </c:pt>
                <c:pt idx="61">
                  <c:v>44641.461805555555</c:v>
                </c:pt>
                <c:pt idx="62">
                  <c:v>44641.465277777781</c:v>
                </c:pt>
                <c:pt idx="63">
                  <c:v>44641.46875</c:v>
                </c:pt>
                <c:pt idx="64">
                  <c:v>44641.472222222219</c:v>
                </c:pt>
                <c:pt idx="65">
                  <c:v>44641.475694444445</c:v>
                </c:pt>
                <c:pt idx="66">
                  <c:v>44641.479166666664</c:v>
                </c:pt>
                <c:pt idx="67">
                  <c:v>44641.482638888891</c:v>
                </c:pt>
                <c:pt idx="68">
                  <c:v>44641.486111111109</c:v>
                </c:pt>
                <c:pt idx="69">
                  <c:v>44641.489583333336</c:v>
                </c:pt>
                <c:pt idx="70">
                  <c:v>44641.493055555555</c:v>
                </c:pt>
                <c:pt idx="71">
                  <c:v>44641.496527777781</c:v>
                </c:pt>
                <c:pt idx="72">
                  <c:v>44641.5</c:v>
                </c:pt>
                <c:pt idx="73">
                  <c:v>44641.503472222219</c:v>
                </c:pt>
                <c:pt idx="74">
                  <c:v>44641.506944444445</c:v>
                </c:pt>
                <c:pt idx="75">
                  <c:v>44641.510416666664</c:v>
                </c:pt>
                <c:pt idx="76">
                  <c:v>44641.513888888891</c:v>
                </c:pt>
                <c:pt idx="77">
                  <c:v>44641.517361111109</c:v>
                </c:pt>
                <c:pt idx="78">
                  <c:v>44641.520833333336</c:v>
                </c:pt>
                <c:pt idx="79">
                  <c:v>44641.524305555555</c:v>
                </c:pt>
                <c:pt idx="80">
                  <c:v>44641.527777777781</c:v>
                </c:pt>
                <c:pt idx="81">
                  <c:v>44641.53125</c:v>
                </c:pt>
                <c:pt idx="82">
                  <c:v>44641.534722222219</c:v>
                </c:pt>
                <c:pt idx="83">
                  <c:v>44641.538194444445</c:v>
                </c:pt>
                <c:pt idx="84">
                  <c:v>44641.541666666664</c:v>
                </c:pt>
                <c:pt idx="85">
                  <c:v>44641.545138888891</c:v>
                </c:pt>
                <c:pt idx="86">
                  <c:v>44641.548611111109</c:v>
                </c:pt>
                <c:pt idx="87">
                  <c:v>44641.552083333336</c:v>
                </c:pt>
                <c:pt idx="88">
                  <c:v>44641.555555555555</c:v>
                </c:pt>
                <c:pt idx="89">
                  <c:v>44641.559027777781</c:v>
                </c:pt>
                <c:pt idx="90">
                  <c:v>44641.5625</c:v>
                </c:pt>
                <c:pt idx="91">
                  <c:v>44641.565972222219</c:v>
                </c:pt>
                <c:pt idx="92">
                  <c:v>44641.569444444445</c:v>
                </c:pt>
                <c:pt idx="93">
                  <c:v>44641.572916666664</c:v>
                </c:pt>
                <c:pt idx="94">
                  <c:v>44641.576388888891</c:v>
                </c:pt>
                <c:pt idx="95">
                  <c:v>44641.579861111109</c:v>
                </c:pt>
                <c:pt idx="96">
                  <c:v>44641.583333333336</c:v>
                </c:pt>
                <c:pt idx="97">
                  <c:v>44641.586805555555</c:v>
                </c:pt>
                <c:pt idx="98">
                  <c:v>44641.590277777781</c:v>
                </c:pt>
                <c:pt idx="99">
                  <c:v>44641.59375</c:v>
                </c:pt>
                <c:pt idx="100">
                  <c:v>44641.597222222219</c:v>
                </c:pt>
                <c:pt idx="101">
                  <c:v>44641.600694444445</c:v>
                </c:pt>
                <c:pt idx="102">
                  <c:v>44641.604166666664</c:v>
                </c:pt>
                <c:pt idx="103">
                  <c:v>44641.607638888891</c:v>
                </c:pt>
                <c:pt idx="104">
                  <c:v>44641.611111111109</c:v>
                </c:pt>
                <c:pt idx="105">
                  <c:v>44641.614583333336</c:v>
                </c:pt>
                <c:pt idx="106">
                  <c:v>44641.618055555555</c:v>
                </c:pt>
                <c:pt idx="107">
                  <c:v>44641.621527777781</c:v>
                </c:pt>
                <c:pt idx="108">
                  <c:v>44641.625</c:v>
                </c:pt>
                <c:pt idx="109">
                  <c:v>44641.628472222219</c:v>
                </c:pt>
                <c:pt idx="110">
                  <c:v>44641.631944444445</c:v>
                </c:pt>
                <c:pt idx="111">
                  <c:v>44641.635416666664</c:v>
                </c:pt>
                <c:pt idx="112">
                  <c:v>44641.638888888891</c:v>
                </c:pt>
                <c:pt idx="113">
                  <c:v>44641.642361111109</c:v>
                </c:pt>
                <c:pt idx="114">
                  <c:v>44641.645833333336</c:v>
                </c:pt>
                <c:pt idx="115">
                  <c:v>44641.649305555555</c:v>
                </c:pt>
                <c:pt idx="116">
                  <c:v>44641.652777777781</c:v>
                </c:pt>
                <c:pt idx="117">
                  <c:v>44641.65625</c:v>
                </c:pt>
                <c:pt idx="118">
                  <c:v>44641.659722222219</c:v>
                </c:pt>
                <c:pt idx="119">
                  <c:v>44641.663194444445</c:v>
                </c:pt>
                <c:pt idx="120">
                  <c:v>44641.666666666664</c:v>
                </c:pt>
                <c:pt idx="121">
                  <c:v>44641.670138888891</c:v>
                </c:pt>
                <c:pt idx="122">
                  <c:v>44641.673611111109</c:v>
                </c:pt>
                <c:pt idx="123">
                  <c:v>44641.677083333336</c:v>
                </c:pt>
                <c:pt idx="124">
                  <c:v>44641.680555555555</c:v>
                </c:pt>
                <c:pt idx="125">
                  <c:v>44641.684027777781</c:v>
                </c:pt>
                <c:pt idx="126">
                  <c:v>44641.6875</c:v>
                </c:pt>
                <c:pt idx="127">
                  <c:v>44641.690972222219</c:v>
                </c:pt>
                <c:pt idx="128">
                  <c:v>44641.694444444445</c:v>
                </c:pt>
                <c:pt idx="129">
                  <c:v>44641.697916666664</c:v>
                </c:pt>
                <c:pt idx="130">
                  <c:v>44641.701388888891</c:v>
                </c:pt>
                <c:pt idx="131">
                  <c:v>44641.704861111109</c:v>
                </c:pt>
                <c:pt idx="132">
                  <c:v>44641.708333333336</c:v>
                </c:pt>
                <c:pt idx="133">
                  <c:v>44641.711805555555</c:v>
                </c:pt>
                <c:pt idx="134">
                  <c:v>44641.715277777781</c:v>
                </c:pt>
                <c:pt idx="135">
                  <c:v>44641.71875</c:v>
                </c:pt>
                <c:pt idx="136">
                  <c:v>44641.722222222219</c:v>
                </c:pt>
                <c:pt idx="137">
                  <c:v>44641.725694444445</c:v>
                </c:pt>
                <c:pt idx="138">
                  <c:v>44641.729166666664</c:v>
                </c:pt>
                <c:pt idx="139">
                  <c:v>44641.732638888891</c:v>
                </c:pt>
                <c:pt idx="140">
                  <c:v>44641.736111111109</c:v>
                </c:pt>
                <c:pt idx="141">
                  <c:v>44641.739583333336</c:v>
                </c:pt>
                <c:pt idx="142">
                  <c:v>44641.743055555555</c:v>
                </c:pt>
                <c:pt idx="143">
                  <c:v>44641.746527777781</c:v>
                </c:pt>
                <c:pt idx="144">
                  <c:v>44641.75</c:v>
                </c:pt>
              </c:numCache>
            </c:numRef>
          </c:xVal>
          <c:yVal>
            <c:numRef>
              <c:f>Simulation_March!$ET$3:$ET$148</c:f>
              <c:numCache>
                <c:formatCode>General</c:formatCode>
                <c:ptCount val="146"/>
                <c:pt idx="0">
                  <c:v>2.3361999999999998</c:v>
                </c:pt>
                <c:pt idx="1">
                  <c:v>3.4687999999999999</c:v>
                </c:pt>
                <c:pt idx="2">
                  <c:v>7.3337999999999903</c:v>
                </c:pt>
                <c:pt idx="3">
                  <c:v>9.9364000000000008</c:v>
                </c:pt>
                <c:pt idx="4">
                  <c:v>8.6177999999999901</c:v>
                </c:pt>
                <c:pt idx="5">
                  <c:v>7.0204000000000004</c:v>
                </c:pt>
                <c:pt idx="6">
                  <c:v>7.1703999999999999</c:v>
                </c:pt>
                <c:pt idx="7">
                  <c:v>7.1067999999999998</c:v>
                </c:pt>
                <c:pt idx="8">
                  <c:v>8.1059999999999999</c:v>
                </c:pt>
                <c:pt idx="9">
                  <c:v>8.8596000000000004</c:v>
                </c:pt>
                <c:pt idx="10">
                  <c:v>10.736419999999901</c:v>
                </c:pt>
                <c:pt idx="11">
                  <c:v>9.9689000000000014</c:v>
                </c:pt>
                <c:pt idx="12">
                  <c:v>9.5366799999999987</c:v>
                </c:pt>
                <c:pt idx="13">
                  <c:v>11.284680000000002</c:v>
                </c:pt>
                <c:pt idx="14">
                  <c:v>13.766599999999901</c:v>
                </c:pt>
                <c:pt idx="15">
                  <c:v>10.971260000000001</c:v>
                </c:pt>
                <c:pt idx="16">
                  <c:v>9.6868600000000011</c:v>
                </c:pt>
                <c:pt idx="17">
                  <c:v>9.14316</c:v>
                </c:pt>
                <c:pt idx="18">
                  <c:v>8.5053599999999996</c:v>
                </c:pt>
                <c:pt idx="19">
                  <c:v>9.1090599999999995</c:v>
                </c:pt>
                <c:pt idx="20">
                  <c:v>16.373716544768381</c:v>
                </c:pt>
                <c:pt idx="21">
                  <c:v>26.04293308883604</c:v>
                </c:pt>
                <c:pt idx="22">
                  <c:v>20.775369463620361</c:v>
                </c:pt>
                <c:pt idx="23">
                  <c:v>24.914466008311567</c:v>
                </c:pt>
                <c:pt idx="24">
                  <c:v>25.56570600791466</c:v>
                </c:pt>
                <c:pt idx="25">
                  <c:v>26.006306007908968</c:v>
                </c:pt>
                <c:pt idx="26">
                  <c:v>22.853606007947562</c:v>
                </c:pt>
                <c:pt idx="27">
                  <c:v>22.261146007954114</c:v>
                </c:pt>
                <c:pt idx="28">
                  <c:v>22.128126007954965</c:v>
                </c:pt>
                <c:pt idx="29">
                  <c:v>21.297406007964259</c:v>
                </c:pt>
                <c:pt idx="30">
                  <c:v>23.632598926886473</c:v>
                </c:pt>
                <c:pt idx="31">
                  <c:v>24.597098926875795</c:v>
                </c:pt>
                <c:pt idx="32">
                  <c:v>21.379418926909821</c:v>
                </c:pt>
                <c:pt idx="33">
                  <c:v>20.670198926917294</c:v>
                </c:pt>
                <c:pt idx="34">
                  <c:v>20.76481892691648</c:v>
                </c:pt>
                <c:pt idx="35">
                  <c:v>25.095784023495789</c:v>
                </c:pt>
                <c:pt idx="36">
                  <c:v>24.470982552227227</c:v>
                </c:pt>
                <c:pt idx="37">
                  <c:v>24.093362553050373</c:v>
                </c:pt>
                <c:pt idx="38">
                  <c:v>23.044002553094721</c:v>
                </c:pt>
                <c:pt idx="39">
                  <c:v>22.135602553172543</c:v>
                </c:pt>
                <c:pt idx="40">
                  <c:v>23.379082552855095</c:v>
                </c:pt>
                <c:pt idx="41">
                  <c:v>21.160802552888001</c:v>
                </c:pt>
                <c:pt idx="42">
                  <c:v>20.341322553044581</c:v>
                </c:pt>
                <c:pt idx="43">
                  <c:v>19.879922553045464</c:v>
                </c:pt>
                <c:pt idx="44">
                  <c:v>19.916722553044885</c:v>
                </c:pt>
                <c:pt idx="45">
                  <c:v>19.12514255304621</c:v>
                </c:pt>
                <c:pt idx="46">
                  <c:v>19.124082553046428</c:v>
                </c:pt>
                <c:pt idx="47">
                  <c:v>21.12370255295022</c:v>
                </c:pt>
                <c:pt idx="48">
                  <c:v>20.259842553216941</c:v>
                </c:pt>
                <c:pt idx="49">
                  <c:v>17.869922553218075</c:v>
                </c:pt>
                <c:pt idx="50">
                  <c:v>17.570422553217355</c:v>
                </c:pt>
                <c:pt idx="51">
                  <c:v>23.615326179069751</c:v>
                </c:pt>
                <c:pt idx="52">
                  <c:v>16.659782553217486</c:v>
                </c:pt>
                <c:pt idx="53">
                  <c:v>16.164282553217561</c:v>
                </c:pt>
                <c:pt idx="54">
                  <c:v>16.832842553217439</c:v>
                </c:pt>
                <c:pt idx="55">
                  <c:v>15.492882553217648</c:v>
                </c:pt>
                <c:pt idx="56">
                  <c:v>15.087442553264193</c:v>
                </c:pt>
                <c:pt idx="57">
                  <c:v>15.041462553264086</c:v>
                </c:pt>
                <c:pt idx="58">
                  <c:v>14.09716255326434</c:v>
                </c:pt>
                <c:pt idx="59">
                  <c:v>19.410946179138229</c:v>
                </c:pt>
                <c:pt idx="60">
                  <c:v>19.179046179150035</c:v>
                </c:pt>
                <c:pt idx="61">
                  <c:v>20.408846179149901</c:v>
                </c:pt>
                <c:pt idx="62">
                  <c:v>18.933326179149834</c:v>
                </c:pt>
                <c:pt idx="63">
                  <c:v>18.626706179149785</c:v>
                </c:pt>
                <c:pt idx="64">
                  <c:v>14.009882553274593</c:v>
                </c:pt>
                <c:pt idx="65">
                  <c:v>13.353562553274678</c:v>
                </c:pt>
                <c:pt idx="66">
                  <c:v>13.256622553274518</c:v>
                </c:pt>
                <c:pt idx="67">
                  <c:v>18.545946179149649</c:v>
                </c:pt>
                <c:pt idx="68">
                  <c:v>19.055886179149553</c:v>
                </c:pt>
                <c:pt idx="69">
                  <c:v>21.672246179149337</c:v>
                </c:pt>
                <c:pt idx="70">
                  <c:v>19.492766179149282</c:v>
                </c:pt>
                <c:pt idx="71">
                  <c:v>18.415026179149404</c:v>
                </c:pt>
                <c:pt idx="72">
                  <c:v>19.490706179158057</c:v>
                </c:pt>
                <c:pt idx="73">
                  <c:v>19.279766179158024</c:v>
                </c:pt>
                <c:pt idx="74">
                  <c:v>18.242566179158171</c:v>
                </c:pt>
                <c:pt idx="75">
                  <c:v>17.971106179158056</c:v>
                </c:pt>
                <c:pt idx="76">
                  <c:v>18.480586179158017</c:v>
                </c:pt>
                <c:pt idx="77">
                  <c:v>18.401026179158112</c:v>
                </c:pt>
                <c:pt idx="78">
                  <c:v>19.972986179158024</c:v>
                </c:pt>
                <c:pt idx="79">
                  <c:v>18.50280617915805</c:v>
                </c:pt>
                <c:pt idx="80">
                  <c:v>18.177166179158061</c:v>
                </c:pt>
                <c:pt idx="81">
                  <c:v>18.695786179158027</c:v>
                </c:pt>
                <c:pt idx="82">
                  <c:v>19.162566179157903</c:v>
                </c:pt>
                <c:pt idx="83">
                  <c:v>18.196126179157936</c:v>
                </c:pt>
                <c:pt idx="84">
                  <c:v>18.204326179164283</c:v>
                </c:pt>
                <c:pt idx="85">
                  <c:v>18.511986179164261</c:v>
                </c:pt>
                <c:pt idx="86">
                  <c:v>18.928926179120293</c:v>
                </c:pt>
                <c:pt idx="87">
                  <c:v>19.429666179119963</c:v>
                </c:pt>
                <c:pt idx="88">
                  <c:v>21.019266179110964</c:v>
                </c:pt>
                <c:pt idx="89">
                  <c:v>19.979886179110952</c:v>
                </c:pt>
                <c:pt idx="90">
                  <c:v>21.485346179110792</c:v>
                </c:pt>
                <c:pt idx="91">
                  <c:v>22.487886179111054</c:v>
                </c:pt>
                <c:pt idx="92">
                  <c:v>19.950626179111438</c:v>
                </c:pt>
                <c:pt idx="93">
                  <c:v>20.101066179111754</c:v>
                </c:pt>
                <c:pt idx="94">
                  <c:v>20.567666179111001</c:v>
                </c:pt>
                <c:pt idx="95">
                  <c:v>20.930046179086428</c:v>
                </c:pt>
                <c:pt idx="96">
                  <c:v>20.696506178979963</c:v>
                </c:pt>
                <c:pt idx="97">
                  <c:v>16.027202528995034</c:v>
                </c:pt>
                <c:pt idx="98">
                  <c:v>16.845882533808293</c:v>
                </c:pt>
                <c:pt idx="99">
                  <c:v>14.040869634339089</c:v>
                </c:pt>
                <c:pt idx="100">
                  <c:v>13.44834963433912</c:v>
                </c:pt>
                <c:pt idx="101">
                  <c:v>13.531704868004446</c:v>
                </c:pt>
                <c:pt idx="102">
                  <c:v>-0.61676345521432907</c:v>
                </c:pt>
                <c:pt idx="103">
                  <c:v>0.1272565447856735</c:v>
                </c:pt>
                <c:pt idx="104">
                  <c:v>0.35441654478567131</c:v>
                </c:pt>
                <c:pt idx="105">
                  <c:v>0.82013654478567233</c:v>
                </c:pt>
                <c:pt idx="106">
                  <c:v>1.1482965447856586</c:v>
                </c:pt>
                <c:pt idx="107">
                  <c:v>1.5372565447856594</c:v>
                </c:pt>
                <c:pt idx="108">
                  <c:v>1.4475765447856155</c:v>
                </c:pt>
                <c:pt idx="109">
                  <c:v>1.749136544785614</c:v>
                </c:pt>
                <c:pt idx="110">
                  <c:v>2.9180965447856124</c:v>
                </c:pt>
                <c:pt idx="111">
                  <c:v>2.6561765447856125</c:v>
                </c:pt>
                <c:pt idx="112">
                  <c:v>5.5236365447855995</c:v>
                </c:pt>
                <c:pt idx="113">
                  <c:v>5.3726965447855974</c:v>
                </c:pt>
                <c:pt idx="114">
                  <c:v>4.310396544785501</c:v>
                </c:pt>
                <c:pt idx="115">
                  <c:v>3.9333765447855988</c:v>
                </c:pt>
                <c:pt idx="116">
                  <c:v>4.3097365447856006</c:v>
                </c:pt>
                <c:pt idx="117">
                  <c:v>5.1760765447855981</c:v>
                </c:pt>
                <c:pt idx="118">
                  <c:v>5.5636365447856004</c:v>
                </c:pt>
                <c:pt idx="119">
                  <c:v>5.9122965447856011</c:v>
                </c:pt>
                <c:pt idx="120">
                  <c:v>6.4804165447804145</c:v>
                </c:pt>
                <c:pt idx="121">
                  <c:v>6.5236965447804121</c:v>
                </c:pt>
                <c:pt idx="122">
                  <c:v>6.8112765447803998</c:v>
                </c:pt>
                <c:pt idx="123">
                  <c:v>7.722236544775118</c:v>
                </c:pt>
                <c:pt idx="124">
                  <c:v>6.1895102218724567</c:v>
                </c:pt>
                <c:pt idx="125">
                  <c:v>4.1394929189131293</c:v>
                </c:pt>
                <c:pt idx="126">
                  <c:v>3.5243329189130836</c:v>
                </c:pt>
                <c:pt idx="127">
                  <c:v>3.6159729189130339</c:v>
                </c:pt>
                <c:pt idx="128">
                  <c:v>3.0858729189206588</c:v>
                </c:pt>
                <c:pt idx="129">
                  <c:v>0.92896000000000001</c:v>
                </c:pt>
                <c:pt idx="130">
                  <c:v>1.6594199999999999</c:v>
                </c:pt>
                <c:pt idx="131">
                  <c:v>1.7219999999999995</c:v>
                </c:pt>
                <c:pt idx="132">
                  <c:v>0.66312000000000015</c:v>
                </c:pt>
                <c:pt idx="133">
                  <c:v>0.56329999999999991</c:v>
                </c:pt>
                <c:pt idx="134">
                  <c:v>1.1614599999999999</c:v>
                </c:pt>
                <c:pt idx="135">
                  <c:v>1.5010199999999907</c:v>
                </c:pt>
                <c:pt idx="136">
                  <c:v>2.10182</c:v>
                </c:pt>
                <c:pt idx="137">
                  <c:v>2.7596600000000002</c:v>
                </c:pt>
                <c:pt idx="138">
                  <c:v>3.1303799999999899</c:v>
                </c:pt>
                <c:pt idx="139">
                  <c:v>3.63306</c:v>
                </c:pt>
                <c:pt idx="140">
                  <c:v>4.0309799999999996</c:v>
                </c:pt>
                <c:pt idx="141">
                  <c:v>4.8806399999999996</c:v>
                </c:pt>
                <c:pt idx="142">
                  <c:v>5.0243200000000003</c:v>
                </c:pt>
                <c:pt idx="143">
                  <c:v>5.3629999999999995</c:v>
                </c:pt>
                <c:pt idx="144">
                  <c:v>6.2238400000000009</c:v>
                </c:pt>
                <c:pt idx="145">
                  <c:v>0</c:v>
                </c:pt>
              </c:numCache>
            </c:numRef>
          </c:yVal>
          <c:smooth val="0"/>
          <c:extLst>
            <c:ext xmlns:c16="http://schemas.microsoft.com/office/drawing/2014/chart" uri="{C3380CC4-5D6E-409C-BE32-E72D297353CC}">
              <c16:uniqueId val="{00000001-D76F-4836-AF42-27A4EEE4C4EE}"/>
            </c:ext>
          </c:extLst>
        </c:ser>
        <c:dLbls>
          <c:showLegendKey val="0"/>
          <c:showVal val="0"/>
          <c:showCatName val="0"/>
          <c:showSerName val="0"/>
          <c:showPercent val="0"/>
          <c:showBubbleSize val="0"/>
        </c:dLbls>
        <c:axId val="588631272"/>
        <c:axId val="588631992"/>
      </c:scatterChart>
      <c:scatterChart>
        <c:scatterStyle val="lineMarker"/>
        <c:varyColors val="0"/>
        <c:ser>
          <c:idx val="6"/>
          <c:order val="2"/>
          <c:tx>
            <c:strRef>
              <c:f>Simulation_March!$F$2</c:f>
              <c:strCache>
                <c:ptCount val="1"/>
                <c:pt idx="0">
                  <c:v>Price </c:v>
                </c:pt>
              </c:strCache>
            </c:strRef>
          </c:tx>
          <c:spPr>
            <a:ln w="15875">
              <a:solidFill>
                <a:schemeClr val="accent6"/>
              </a:solidFill>
              <a:prstDash val="dash"/>
            </a:ln>
          </c:spPr>
          <c:marker>
            <c:symbol val="none"/>
          </c:marker>
          <c:xVal>
            <c:numRef>
              <c:f>Simulation_March!$A$3:$A$147</c:f>
              <c:numCache>
                <c:formatCode>m/d/yyyy\ h:mm</c:formatCode>
                <c:ptCount val="145"/>
                <c:pt idx="0">
                  <c:v>44641.25</c:v>
                </c:pt>
                <c:pt idx="1">
                  <c:v>44641.253472222219</c:v>
                </c:pt>
                <c:pt idx="2">
                  <c:v>44641.256944444445</c:v>
                </c:pt>
                <c:pt idx="3">
                  <c:v>44641.260416666664</c:v>
                </c:pt>
                <c:pt idx="4">
                  <c:v>44641.263888888891</c:v>
                </c:pt>
                <c:pt idx="5">
                  <c:v>44641.267361111109</c:v>
                </c:pt>
                <c:pt idx="6">
                  <c:v>44641.270833333336</c:v>
                </c:pt>
                <c:pt idx="7">
                  <c:v>44641.274305555555</c:v>
                </c:pt>
                <c:pt idx="8">
                  <c:v>44641.277777777781</c:v>
                </c:pt>
                <c:pt idx="9">
                  <c:v>44641.28125</c:v>
                </c:pt>
                <c:pt idx="10">
                  <c:v>44641.284722222219</c:v>
                </c:pt>
                <c:pt idx="11">
                  <c:v>44641.288194444445</c:v>
                </c:pt>
                <c:pt idx="12">
                  <c:v>44641.291666666664</c:v>
                </c:pt>
                <c:pt idx="13">
                  <c:v>44641.295138888891</c:v>
                </c:pt>
                <c:pt idx="14">
                  <c:v>44641.298611111109</c:v>
                </c:pt>
                <c:pt idx="15">
                  <c:v>44641.302083333336</c:v>
                </c:pt>
                <c:pt idx="16">
                  <c:v>44641.305555555555</c:v>
                </c:pt>
                <c:pt idx="17">
                  <c:v>44641.309027777781</c:v>
                </c:pt>
                <c:pt idx="18">
                  <c:v>44641.3125</c:v>
                </c:pt>
                <c:pt idx="19">
                  <c:v>44641.315972222219</c:v>
                </c:pt>
                <c:pt idx="20">
                  <c:v>44641.319444444445</c:v>
                </c:pt>
                <c:pt idx="21">
                  <c:v>44641.322916666664</c:v>
                </c:pt>
                <c:pt idx="22">
                  <c:v>44641.326388888891</c:v>
                </c:pt>
                <c:pt idx="23">
                  <c:v>44641.329861111109</c:v>
                </c:pt>
                <c:pt idx="24">
                  <c:v>44641.333333333336</c:v>
                </c:pt>
                <c:pt idx="25">
                  <c:v>44641.336805555555</c:v>
                </c:pt>
                <c:pt idx="26">
                  <c:v>44641.340277777781</c:v>
                </c:pt>
                <c:pt idx="27">
                  <c:v>44641.34375</c:v>
                </c:pt>
                <c:pt idx="28">
                  <c:v>44641.347222222219</c:v>
                </c:pt>
                <c:pt idx="29">
                  <c:v>44641.350694444445</c:v>
                </c:pt>
                <c:pt idx="30">
                  <c:v>44641.354166666664</c:v>
                </c:pt>
                <c:pt idx="31">
                  <c:v>44641.357638888891</c:v>
                </c:pt>
                <c:pt idx="32">
                  <c:v>44641.361111111109</c:v>
                </c:pt>
                <c:pt idx="33">
                  <c:v>44641.364583333336</c:v>
                </c:pt>
                <c:pt idx="34">
                  <c:v>44641.368055555555</c:v>
                </c:pt>
                <c:pt idx="35">
                  <c:v>44641.371527777781</c:v>
                </c:pt>
                <c:pt idx="36">
                  <c:v>44641.375</c:v>
                </c:pt>
                <c:pt idx="37">
                  <c:v>44641.378472222219</c:v>
                </c:pt>
                <c:pt idx="38">
                  <c:v>44641.381944444445</c:v>
                </c:pt>
                <c:pt idx="39">
                  <c:v>44641.385416666664</c:v>
                </c:pt>
                <c:pt idx="40">
                  <c:v>44641.388888888891</c:v>
                </c:pt>
                <c:pt idx="41">
                  <c:v>44641.392361111109</c:v>
                </c:pt>
                <c:pt idx="42">
                  <c:v>44641.395833333336</c:v>
                </c:pt>
                <c:pt idx="43">
                  <c:v>44641.399305555555</c:v>
                </c:pt>
                <c:pt idx="44">
                  <c:v>44641.402777777781</c:v>
                </c:pt>
                <c:pt idx="45">
                  <c:v>44641.40625</c:v>
                </c:pt>
                <c:pt idx="46">
                  <c:v>44641.409722222219</c:v>
                </c:pt>
                <c:pt idx="47">
                  <c:v>44641.413194444445</c:v>
                </c:pt>
                <c:pt idx="48">
                  <c:v>44641.416666666664</c:v>
                </c:pt>
                <c:pt idx="49">
                  <c:v>44641.420138888891</c:v>
                </c:pt>
                <c:pt idx="50">
                  <c:v>44641.423611111109</c:v>
                </c:pt>
                <c:pt idx="51">
                  <c:v>44641.427083333336</c:v>
                </c:pt>
                <c:pt idx="52">
                  <c:v>44641.430555555555</c:v>
                </c:pt>
                <c:pt idx="53">
                  <c:v>44641.434027777781</c:v>
                </c:pt>
                <c:pt idx="54">
                  <c:v>44641.4375</c:v>
                </c:pt>
                <c:pt idx="55">
                  <c:v>44641.440972222219</c:v>
                </c:pt>
                <c:pt idx="56">
                  <c:v>44641.444444444445</c:v>
                </c:pt>
                <c:pt idx="57">
                  <c:v>44641.447916666664</c:v>
                </c:pt>
                <c:pt idx="58">
                  <c:v>44641.451388888891</c:v>
                </c:pt>
                <c:pt idx="59">
                  <c:v>44641.454861111109</c:v>
                </c:pt>
                <c:pt idx="60">
                  <c:v>44641.458333333336</c:v>
                </c:pt>
                <c:pt idx="61">
                  <c:v>44641.461805555555</c:v>
                </c:pt>
                <c:pt idx="62">
                  <c:v>44641.465277777781</c:v>
                </c:pt>
                <c:pt idx="63">
                  <c:v>44641.46875</c:v>
                </c:pt>
                <c:pt idx="64">
                  <c:v>44641.472222222219</c:v>
                </c:pt>
                <c:pt idx="65">
                  <c:v>44641.475694444445</c:v>
                </c:pt>
                <c:pt idx="66">
                  <c:v>44641.479166666664</c:v>
                </c:pt>
                <c:pt idx="67">
                  <c:v>44641.482638888891</c:v>
                </c:pt>
                <c:pt idx="68">
                  <c:v>44641.486111111109</c:v>
                </c:pt>
                <c:pt idx="69">
                  <c:v>44641.489583333336</c:v>
                </c:pt>
                <c:pt idx="70">
                  <c:v>44641.493055555555</c:v>
                </c:pt>
                <c:pt idx="71">
                  <c:v>44641.496527777781</c:v>
                </c:pt>
                <c:pt idx="72">
                  <c:v>44641.5</c:v>
                </c:pt>
                <c:pt idx="73">
                  <c:v>44641.503472222219</c:v>
                </c:pt>
                <c:pt idx="74">
                  <c:v>44641.506944444445</c:v>
                </c:pt>
                <c:pt idx="75">
                  <c:v>44641.510416666664</c:v>
                </c:pt>
                <c:pt idx="76">
                  <c:v>44641.513888888891</c:v>
                </c:pt>
                <c:pt idx="77">
                  <c:v>44641.517361111109</c:v>
                </c:pt>
                <c:pt idx="78">
                  <c:v>44641.520833333336</c:v>
                </c:pt>
                <c:pt idx="79">
                  <c:v>44641.524305555555</c:v>
                </c:pt>
                <c:pt idx="80">
                  <c:v>44641.527777777781</c:v>
                </c:pt>
                <c:pt idx="81">
                  <c:v>44641.53125</c:v>
                </c:pt>
                <c:pt idx="82">
                  <c:v>44641.534722222219</c:v>
                </c:pt>
                <c:pt idx="83">
                  <c:v>44641.538194444445</c:v>
                </c:pt>
                <c:pt idx="84">
                  <c:v>44641.541666666664</c:v>
                </c:pt>
                <c:pt idx="85">
                  <c:v>44641.545138888891</c:v>
                </c:pt>
                <c:pt idx="86">
                  <c:v>44641.548611111109</c:v>
                </c:pt>
                <c:pt idx="87">
                  <c:v>44641.552083333336</c:v>
                </c:pt>
                <c:pt idx="88">
                  <c:v>44641.555555555555</c:v>
                </c:pt>
                <c:pt idx="89">
                  <c:v>44641.559027777781</c:v>
                </c:pt>
                <c:pt idx="90">
                  <c:v>44641.5625</c:v>
                </c:pt>
                <c:pt idx="91">
                  <c:v>44641.565972222219</c:v>
                </c:pt>
                <c:pt idx="92">
                  <c:v>44641.569444444445</c:v>
                </c:pt>
                <c:pt idx="93">
                  <c:v>44641.572916666664</c:v>
                </c:pt>
                <c:pt idx="94">
                  <c:v>44641.576388888891</c:v>
                </c:pt>
                <c:pt idx="95">
                  <c:v>44641.579861111109</c:v>
                </c:pt>
                <c:pt idx="96">
                  <c:v>44641.583333333336</c:v>
                </c:pt>
                <c:pt idx="97">
                  <c:v>44641.586805555555</c:v>
                </c:pt>
                <c:pt idx="98">
                  <c:v>44641.590277777781</c:v>
                </c:pt>
                <c:pt idx="99">
                  <c:v>44641.59375</c:v>
                </c:pt>
                <c:pt idx="100">
                  <c:v>44641.597222222219</c:v>
                </c:pt>
                <c:pt idx="101">
                  <c:v>44641.600694444445</c:v>
                </c:pt>
                <c:pt idx="102">
                  <c:v>44641.604166666664</c:v>
                </c:pt>
                <c:pt idx="103">
                  <c:v>44641.607638888891</c:v>
                </c:pt>
                <c:pt idx="104">
                  <c:v>44641.611111111109</c:v>
                </c:pt>
                <c:pt idx="105">
                  <c:v>44641.614583333336</c:v>
                </c:pt>
                <c:pt idx="106">
                  <c:v>44641.618055555555</c:v>
                </c:pt>
                <c:pt idx="107">
                  <c:v>44641.621527777781</c:v>
                </c:pt>
                <c:pt idx="108">
                  <c:v>44641.625</c:v>
                </c:pt>
                <c:pt idx="109">
                  <c:v>44641.628472222219</c:v>
                </c:pt>
                <c:pt idx="110">
                  <c:v>44641.631944444445</c:v>
                </c:pt>
                <c:pt idx="111">
                  <c:v>44641.635416666664</c:v>
                </c:pt>
                <c:pt idx="112">
                  <c:v>44641.638888888891</c:v>
                </c:pt>
                <c:pt idx="113">
                  <c:v>44641.642361111109</c:v>
                </c:pt>
                <c:pt idx="114">
                  <c:v>44641.645833333336</c:v>
                </c:pt>
                <c:pt idx="115">
                  <c:v>44641.649305555555</c:v>
                </c:pt>
                <c:pt idx="116">
                  <c:v>44641.652777777781</c:v>
                </c:pt>
                <c:pt idx="117">
                  <c:v>44641.65625</c:v>
                </c:pt>
                <c:pt idx="118">
                  <c:v>44641.659722222219</c:v>
                </c:pt>
                <c:pt idx="119">
                  <c:v>44641.663194444445</c:v>
                </c:pt>
                <c:pt idx="120">
                  <c:v>44641.666666666664</c:v>
                </c:pt>
                <c:pt idx="121">
                  <c:v>44641.670138888891</c:v>
                </c:pt>
                <c:pt idx="122">
                  <c:v>44641.673611111109</c:v>
                </c:pt>
                <c:pt idx="123">
                  <c:v>44641.677083333336</c:v>
                </c:pt>
                <c:pt idx="124">
                  <c:v>44641.680555555555</c:v>
                </c:pt>
                <c:pt idx="125">
                  <c:v>44641.684027777781</c:v>
                </c:pt>
                <c:pt idx="126">
                  <c:v>44641.6875</c:v>
                </c:pt>
                <c:pt idx="127">
                  <c:v>44641.690972222219</c:v>
                </c:pt>
                <c:pt idx="128">
                  <c:v>44641.694444444445</c:v>
                </c:pt>
                <c:pt idx="129">
                  <c:v>44641.697916666664</c:v>
                </c:pt>
                <c:pt idx="130">
                  <c:v>44641.701388888891</c:v>
                </c:pt>
                <c:pt idx="131">
                  <c:v>44641.704861111109</c:v>
                </c:pt>
                <c:pt idx="132">
                  <c:v>44641.708333333336</c:v>
                </c:pt>
                <c:pt idx="133">
                  <c:v>44641.711805555555</c:v>
                </c:pt>
                <c:pt idx="134">
                  <c:v>44641.715277777781</c:v>
                </c:pt>
                <c:pt idx="135">
                  <c:v>44641.71875</c:v>
                </c:pt>
                <c:pt idx="136">
                  <c:v>44641.722222222219</c:v>
                </c:pt>
                <c:pt idx="137">
                  <c:v>44641.725694444445</c:v>
                </c:pt>
                <c:pt idx="138">
                  <c:v>44641.729166666664</c:v>
                </c:pt>
                <c:pt idx="139">
                  <c:v>44641.732638888891</c:v>
                </c:pt>
                <c:pt idx="140">
                  <c:v>44641.736111111109</c:v>
                </c:pt>
                <c:pt idx="141">
                  <c:v>44641.739583333336</c:v>
                </c:pt>
                <c:pt idx="142">
                  <c:v>44641.743055555555</c:v>
                </c:pt>
                <c:pt idx="143">
                  <c:v>44641.746527777781</c:v>
                </c:pt>
                <c:pt idx="144">
                  <c:v>44641.75</c:v>
                </c:pt>
              </c:numCache>
            </c:numRef>
          </c:xVal>
          <c:yVal>
            <c:numRef>
              <c:f>Simulation_March!$F$3:$F$147</c:f>
              <c:numCache>
                <c:formatCode>General</c:formatCode>
                <c:ptCount val="145"/>
                <c:pt idx="0">
                  <c:v>0.18684999999999999</c:v>
                </c:pt>
                <c:pt idx="1">
                  <c:v>0.18684999999999999</c:v>
                </c:pt>
                <c:pt idx="2">
                  <c:v>0.18684999999999999</c:v>
                </c:pt>
                <c:pt idx="3">
                  <c:v>0.18684999999999999</c:v>
                </c:pt>
                <c:pt idx="4">
                  <c:v>0.18684999999999999</c:v>
                </c:pt>
                <c:pt idx="5">
                  <c:v>0.18684999999999999</c:v>
                </c:pt>
                <c:pt idx="6">
                  <c:v>0.18684999999999999</c:v>
                </c:pt>
                <c:pt idx="7">
                  <c:v>0.18684999999999999</c:v>
                </c:pt>
                <c:pt idx="8">
                  <c:v>0.18684999999999999</c:v>
                </c:pt>
                <c:pt idx="9">
                  <c:v>0.18684999999999999</c:v>
                </c:pt>
                <c:pt idx="10">
                  <c:v>0.18684999999999999</c:v>
                </c:pt>
                <c:pt idx="11">
                  <c:v>0.18684999999999999</c:v>
                </c:pt>
                <c:pt idx="12">
                  <c:v>0.26400000000000001</c:v>
                </c:pt>
                <c:pt idx="13">
                  <c:v>0.26400000000000001</c:v>
                </c:pt>
                <c:pt idx="14">
                  <c:v>0.26400000000000001</c:v>
                </c:pt>
                <c:pt idx="15">
                  <c:v>0.26400000000000001</c:v>
                </c:pt>
                <c:pt idx="16">
                  <c:v>0.26400000000000001</c:v>
                </c:pt>
                <c:pt idx="17">
                  <c:v>0.26400000000000001</c:v>
                </c:pt>
                <c:pt idx="18">
                  <c:v>0.26400000000000001</c:v>
                </c:pt>
                <c:pt idx="19">
                  <c:v>0.26400000000000001</c:v>
                </c:pt>
                <c:pt idx="20">
                  <c:v>0.26400000000000001</c:v>
                </c:pt>
                <c:pt idx="21">
                  <c:v>0.26400000000000001</c:v>
                </c:pt>
                <c:pt idx="22">
                  <c:v>0.26400000000000001</c:v>
                </c:pt>
                <c:pt idx="23">
                  <c:v>0.26400000000000001</c:v>
                </c:pt>
                <c:pt idx="24">
                  <c:v>0.28799999999999998</c:v>
                </c:pt>
                <c:pt idx="25">
                  <c:v>0.28799999999999998</c:v>
                </c:pt>
                <c:pt idx="26">
                  <c:v>0.28799999999999998</c:v>
                </c:pt>
                <c:pt idx="27">
                  <c:v>0.28799999999999998</c:v>
                </c:pt>
                <c:pt idx="28">
                  <c:v>0.28799999999999998</c:v>
                </c:pt>
                <c:pt idx="29">
                  <c:v>0.28799999999999998</c:v>
                </c:pt>
                <c:pt idx="30">
                  <c:v>0.28799999999999998</c:v>
                </c:pt>
                <c:pt idx="31">
                  <c:v>0.28799999999999998</c:v>
                </c:pt>
                <c:pt idx="32">
                  <c:v>0.28799999999999998</c:v>
                </c:pt>
                <c:pt idx="33">
                  <c:v>0.28799999999999998</c:v>
                </c:pt>
                <c:pt idx="34">
                  <c:v>0.28799999999999998</c:v>
                </c:pt>
                <c:pt idx="35">
                  <c:v>0.28799999999999998</c:v>
                </c:pt>
                <c:pt idx="36">
                  <c:v>0.26841999999999999</c:v>
                </c:pt>
                <c:pt idx="37">
                  <c:v>0.26841999999999999</c:v>
                </c:pt>
                <c:pt idx="38">
                  <c:v>0.26841999999999999</c:v>
                </c:pt>
                <c:pt idx="39">
                  <c:v>0.26841999999999999</c:v>
                </c:pt>
                <c:pt idx="40">
                  <c:v>0.26841999999999999</c:v>
                </c:pt>
                <c:pt idx="41">
                  <c:v>0.26841999999999999</c:v>
                </c:pt>
                <c:pt idx="42">
                  <c:v>0.26841999999999999</c:v>
                </c:pt>
                <c:pt idx="43">
                  <c:v>0.26841999999999999</c:v>
                </c:pt>
                <c:pt idx="44">
                  <c:v>0.26841999999999999</c:v>
                </c:pt>
                <c:pt idx="45">
                  <c:v>0.26841999999999999</c:v>
                </c:pt>
                <c:pt idx="46">
                  <c:v>0.26841999999999999</c:v>
                </c:pt>
                <c:pt idx="47">
                  <c:v>0.26841999999999999</c:v>
                </c:pt>
                <c:pt idx="48">
                  <c:v>0.21029</c:v>
                </c:pt>
                <c:pt idx="49">
                  <c:v>0.21029</c:v>
                </c:pt>
                <c:pt idx="50">
                  <c:v>0.21029</c:v>
                </c:pt>
                <c:pt idx="51">
                  <c:v>0.21029</c:v>
                </c:pt>
                <c:pt idx="52">
                  <c:v>0.21029</c:v>
                </c:pt>
                <c:pt idx="53">
                  <c:v>0.21029</c:v>
                </c:pt>
                <c:pt idx="54">
                  <c:v>0.21029</c:v>
                </c:pt>
                <c:pt idx="55">
                  <c:v>0.21029</c:v>
                </c:pt>
                <c:pt idx="56">
                  <c:v>0.21029</c:v>
                </c:pt>
                <c:pt idx="57">
                  <c:v>0.21029</c:v>
                </c:pt>
                <c:pt idx="58">
                  <c:v>0.21029</c:v>
                </c:pt>
                <c:pt idx="59">
                  <c:v>0.21029</c:v>
                </c:pt>
                <c:pt idx="60">
                  <c:v>0.1928</c:v>
                </c:pt>
                <c:pt idx="61">
                  <c:v>0.1928</c:v>
                </c:pt>
                <c:pt idx="62">
                  <c:v>0.1928</c:v>
                </c:pt>
                <c:pt idx="63">
                  <c:v>0.1928</c:v>
                </c:pt>
                <c:pt idx="64">
                  <c:v>0.1928</c:v>
                </c:pt>
                <c:pt idx="65">
                  <c:v>0.1928</c:v>
                </c:pt>
                <c:pt idx="66">
                  <c:v>0.1928</c:v>
                </c:pt>
                <c:pt idx="67">
                  <c:v>0.1928</c:v>
                </c:pt>
                <c:pt idx="68">
                  <c:v>0.1928</c:v>
                </c:pt>
                <c:pt idx="69">
                  <c:v>0.1928</c:v>
                </c:pt>
                <c:pt idx="70">
                  <c:v>0.1928</c:v>
                </c:pt>
                <c:pt idx="71">
                  <c:v>0.1928</c:v>
                </c:pt>
                <c:pt idx="72">
                  <c:v>0.17449999999999999</c:v>
                </c:pt>
                <c:pt idx="73">
                  <c:v>0.17449999999999999</c:v>
                </c:pt>
                <c:pt idx="74">
                  <c:v>0.17449999999999999</c:v>
                </c:pt>
                <c:pt idx="75">
                  <c:v>0.17449999999999999</c:v>
                </c:pt>
                <c:pt idx="76">
                  <c:v>0.17449999999999999</c:v>
                </c:pt>
                <c:pt idx="77">
                  <c:v>0.17449999999999999</c:v>
                </c:pt>
                <c:pt idx="78">
                  <c:v>0.17449999999999999</c:v>
                </c:pt>
                <c:pt idx="79">
                  <c:v>0.17449999999999999</c:v>
                </c:pt>
                <c:pt idx="80">
                  <c:v>0.17449999999999999</c:v>
                </c:pt>
                <c:pt idx="81">
                  <c:v>0.17449999999999999</c:v>
                </c:pt>
                <c:pt idx="82">
                  <c:v>0.17449999999999999</c:v>
                </c:pt>
                <c:pt idx="83">
                  <c:v>0.17449999999999999</c:v>
                </c:pt>
                <c:pt idx="84">
                  <c:v>0.15698999999999999</c:v>
                </c:pt>
                <c:pt idx="85">
                  <c:v>0.15698999999999999</c:v>
                </c:pt>
                <c:pt idx="86">
                  <c:v>0.15698999999999999</c:v>
                </c:pt>
                <c:pt idx="87">
                  <c:v>0.15698999999999999</c:v>
                </c:pt>
                <c:pt idx="88">
                  <c:v>0.15698999999999999</c:v>
                </c:pt>
                <c:pt idx="89">
                  <c:v>0.15698999999999999</c:v>
                </c:pt>
                <c:pt idx="90">
                  <c:v>0.15698999999999999</c:v>
                </c:pt>
                <c:pt idx="91">
                  <c:v>0.15698999999999999</c:v>
                </c:pt>
                <c:pt idx="92">
                  <c:v>0.15698999999999999</c:v>
                </c:pt>
                <c:pt idx="93">
                  <c:v>0.15698999999999999</c:v>
                </c:pt>
                <c:pt idx="94">
                  <c:v>0.15698999999999999</c:v>
                </c:pt>
                <c:pt idx="95">
                  <c:v>0.15698999999999999</c:v>
                </c:pt>
                <c:pt idx="96">
                  <c:v>0.15</c:v>
                </c:pt>
                <c:pt idx="97">
                  <c:v>0.15</c:v>
                </c:pt>
                <c:pt idx="98">
                  <c:v>0.15</c:v>
                </c:pt>
                <c:pt idx="99">
                  <c:v>0.15</c:v>
                </c:pt>
                <c:pt idx="100">
                  <c:v>0.15</c:v>
                </c:pt>
                <c:pt idx="101">
                  <c:v>0.15</c:v>
                </c:pt>
                <c:pt idx="102">
                  <c:v>0.15</c:v>
                </c:pt>
                <c:pt idx="103">
                  <c:v>0.15</c:v>
                </c:pt>
                <c:pt idx="104">
                  <c:v>0.15</c:v>
                </c:pt>
                <c:pt idx="105">
                  <c:v>0.15</c:v>
                </c:pt>
                <c:pt idx="106">
                  <c:v>0.15</c:v>
                </c:pt>
                <c:pt idx="107">
                  <c:v>0.15</c:v>
                </c:pt>
                <c:pt idx="108">
                  <c:v>0.15071000000000001</c:v>
                </c:pt>
                <c:pt idx="109">
                  <c:v>0.15071000000000001</c:v>
                </c:pt>
                <c:pt idx="110">
                  <c:v>0.15071000000000001</c:v>
                </c:pt>
                <c:pt idx="111">
                  <c:v>0.15071000000000001</c:v>
                </c:pt>
                <c:pt idx="112">
                  <c:v>0.15071000000000001</c:v>
                </c:pt>
                <c:pt idx="113">
                  <c:v>0.15071000000000001</c:v>
                </c:pt>
                <c:pt idx="114">
                  <c:v>0.15071000000000001</c:v>
                </c:pt>
                <c:pt idx="115">
                  <c:v>0.15071000000000001</c:v>
                </c:pt>
                <c:pt idx="116">
                  <c:v>0.15071000000000001</c:v>
                </c:pt>
                <c:pt idx="117">
                  <c:v>0.15071000000000001</c:v>
                </c:pt>
                <c:pt idx="118">
                  <c:v>0.15071000000000001</c:v>
                </c:pt>
                <c:pt idx="119">
                  <c:v>0.15071000000000001</c:v>
                </c:pt>
                <c:pt idx="120">
                  <c:v>0.21121000000000001</c:v>
                </c:pt>
                <c:pt idx="121">
                  <c:v>0.21121000000000001</c:v>
                </c:pt>
                <c:pt idx="122">
                  <c:v>0.21121000000000001</c:v>
                </c:pt>
                <c:pt idx="123">
                  <c:v>0.21121000000000001</c:v>
                </c:pt>
                <c:pt idx="124">
                  <c:v>0.21121000000000001</c:v>
                </c:pt>
                <c:pt idx="125">
                  <c:v>0.21121000000000001</c:v>
                </c:pt>
                <c:pt idx="126">
                  <c:v>0.21121000000000001</c:v>
                </c:pt>
                <c:pt idx="127">
                  <c:v>0.21121000000000001</c:v>
                </c:pt>
                <c:pt idx="128">
                  <c:v>0.21121000000000001</c:v>
                </c:pt>
                <c:pt idx="129">
                  <c:v>0.21121000000000001</c:v>
                </c:pt>
                <c:pt idx="130">
                  <c:v>0.21121000000000001</c:v>
                </c:pt>
                <c:pt idx="131">
                  <c:v>0.21121000000000001</c:v>
                </c:pt>
                <c:pt idx="132">
                  <c:v>0.23230000000000001</c:v>
                </c:pt>
                <c:pt idx="133">
                  <c:v>0.23230000000000001</c:v>
                </c:pt>
                <c:pt idx="134">
                  <c:v>0.23230000000000001</c:v>
                </c:pt>
                <c:pt idx="135">
                  <c:v>0.23230000000000001</c:v>
                </c:pt>
                <c:pt idx="136">
                  <c:v>0.23230000000000001</c:v>
                </c:pt>
                <c:pt idx="137">
                  <c:v>0.23230000000000001</c:v>
                </c:pt>
                <c:pt idx="138">
                  <c:v>0.23230000000000001</c:v>
                </c:pt>
                <c:pt idx="139">
                  <c:v>0.23230000000000001</c:v>
                </c:pt>
                <c:pt idx="140">
                  <c:v>0.23230000000000001</c:v>
                </c:pt>
                <c:pt idx="141">
                  <c:v>0.23230000000000001</c:v>
                </c:pt>
                <c:pt idx="142">
                  <c:v>0.23230000000000001</c:v>
                </c:pt>
                <c:pt idx="143">
                  <c:v>0.23230000000000001</c:v>
                </c:pt>
                <c:pt idx="144">
                  <c:v>0.25819999999999999</c:v>
                </c:pt>
              </c:numCache>
            </c:numRef>
          </c:yVal>
          <c:smooth val="0"/>
          <c:extLst>
            <c:ext xmlns:c16="http://schemas.microsoft.com/office/drawing/2014/chart" uri="{C3380CC4-5D6E-409C-BE32-E72D297353CC}">
              <c16:uniqueId val="{00000002-D76F-4836-AF42-27A4EEE4C4EE}"/>
            </c:ext>
          </c:extLst>
        </c:ser>
        <c:dLbls>
          <c:showLegendKey val="0"/>
          <c:showVal val="0"/>
          <c:showCatName val="0"/>
          <c:showSerName val="0"/>
          <c:showPercent val="0"/>
          <c:showBubbleSize val="0"/>
        </c:dLbls>
        <c:axId val="684267160"/>
        <c:axId val="684266080"/>
      </c:scatterChart>
      <c:valAx>
        <c:axId val="588631272"/>
        <c:scaling>
          <c:orientation val="minMax"/>
          <c:max val="44641.75"/>
          <c:min val="44641.25"/>
        </c:scaling>
        <c:delete val="0"/>
        <c:axPos val="b"/>
        <c:majorGridlines>
          <c:spPr>
            <a:ln w="9525" cap="flat" cmpd="sng" algn="ctr">
              <a:solidFill>
                <a:schemeClr val="tx1">
                  <a:lumMod val="15000"/>
                  <a:lumOff val="85000"/>
                </a:schemeClr>
              </a:solidFill>
              <a:round/>
            </a:ln>
            <a:effectLst/>
          </c:spPr>
        </c:majorGridlines>
        <c:numFmt formatCode="m/d/yyyy\ h:mm" sourceLinked="1"/>
        <c:majorTickMark val="none"/>
        <c:minorTickMark val="none"/>
        <c:tickLblPos val="low"/>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8631992"/>
        <c:crosses val="autoZero"/>
        <c:crossBetween val="midCat"/>
      </c:valAx>
      <c:valAx>
        <c:axId val="588631992"/>
        <c:scaling>
          <c:orientation val="minMax"/>
        </c:scaling>
        <c:delete val="0"/>
        <c:axPos val="l"/>
        <c:majorGridlines>
          <c:spPr>
            <a:ln w="9525" cap="flat" cmpd="sng" algn="ctr">
              <a:solidFill>
                <a:schemeClr val="tx1">
                  <a:lumMod val="15000"/>
                  <a:lumOff val="85000"/>
                </a:schemeClr>
              </a:solidFill>
              <a:round/>
            </a:ln>
            <a:effectLst/>
          </c:spPr>
        </c:majorGridlines>
        <c:title>
          <c:tx>
            <c:rich>
              <a:bodyPr/>
              <a:lstStyle/>
              <a:p>
                <a:pPr>
                  <a:defRPr sz="1400" b="0"/>
                </a:pPr>
                <a:r>
                  <a:rPr lang="en-US" sz="1400" b="0"/>
                  <a:t>Power (kWh)</a:t>
                </a:r>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8631272"/>
        <c:crosses val="autoZero"/>
        <c:crossBetween val="midCat"/>
      </c:valAx>
      <c:valAx>
        <c:axId val="684266080"/>
        <c:scaling>
          <c:orientation val="minMax"/>
        </c:scaling>
        <c:delete val="0"/>
        <c:axPos val="r"/>
        <c:title>
          <c:tx>
            <c:rich>
              <a:bodyPr/>
              <a:lstStyle/>
              <a:p>
                <a:pPr>
                  <a:defRPr sz="1400" b="0"/>
                </a:pPr>
                <a:r>
                  <a:rPr lang="en-US" sz="1400" b="0"/>
                  <a:t>Price</a:t>
                </a:r>
                <a:r>
                  <a:rPr lang="en-US" sz="1400" b="0" baseline="0"/>
                  <a:t> (Euros)</a:t>
                </a:r>
                <a:endParaRPr lang="en-US" sz="1400" b="0"/>
              </a:p>
            </c:rich>
          </c:tx>
          <c:overlay val="0"/>
        </c:title>
        <c:numFmt formatCode="General" sourceLinked="1"/>
        <c:majorTickMark val="out"/>
        <c:minorTickMark val="none"/>
        <c:tickLblPos val="nextTo"/>
        <c:crossAx val="684267160"/>
        <c:crosses val="max"/>
        <c:crossBetween val="midCat"/>
      </c:valAx>
      <c:valAx>
        <c:axId val="684267160"/>
        <c:scaling>
          <c:orientation val="minMax"/>
        </c:scaling>
        <c:delete val="1"/>
        <c:axPos val="b"/>
        <c:numFmt formatCode="m/d/yyyy\ h:mm" sourceLinked="1"/>
        <c:majorTickMark val="out"/>
        <c:minorTickMark val="none"/>
        <c:tickLblPos val="nextTo"/>
        <c:crossAx val="684266080"/>
        <c:crosses val="autoZero"/>
        <c:crossBetween val="midCat"/>
      </c:valAx>
    </c:plotArea>
    <c:legend>
      <c:legendPos val="b"/>
      <c:overlay val="0"/>
      <c:txPr>
        <a:bodyPr/>
        <a:lstStyle/>
        <a:p>
          <a:pPr>
            <a:defRPr sz="1400"/>
          </a:pPr>
          <a:endParaRPr lang="en-US"/>
        </a:p>
      </c:txPr>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9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a:pPr>
            <a:r>
              <a:rPr lang="en-US" sz="1600" baseline="0"/>
              <a:t>Power from PV  (March, upscaled PV)</a:t>
            </a:r>
          </a:p>
        </c:rich>
      </c:tx>
      <c:overlay val="0"/>
    </c:title>
    <c:autoTitleDeleted val="0"/>
    <c:plotArea>
      <c:layout/>
      <c:scatterChart>
        <c:scatterStyle val="lineMarker"/>
        <c:varyColors val="0"/>
        <c:ser>
          <c:idx val="2"/>
          <c:order val="0"/>
          <c:spPr>
            <a:ln w="15875">
              <a:solidFill>
                <a:schemeClr val="accent2"/>
              </a:solidFill>
              <a:prstDash val="solid"/>
            </a:ln>
          </c:spPr>
          <c:marker>
            <c:symbol val="none"/>
          </c:marker>
          <c:xVal>
            <c:numRef>
              <c:f>Simulation_March!$A$3:$A$147</c:f>
              <c:numCache>
                <c:formatCode>m/d/yyyy\ h:mm</c:formatCode>
                <c:ptCount val="145"/>
                <c:pt idx="0">
                  <c:v>44641.25</c:v>
                </c:pt>
                <c:pt idx="1">
                  <c:v>44641.253472222219</c:v>
                </c:pt>
                <c:pt idx="2">
                  <c:v>44641.256944444445</c:v>
                </c:pt>
                <c:pt idx="3">
                  <c:v>44641.260416666664</c:v>
                </c:pt>
                <c:pt idx="4">
                  <c:v>44641.263888888891</c:v>
                </c:pt>
                <c:pt idx="5">
                  <c:v>44641.267361111109</c:v>
                </c:pt>
                <c:pt idx="6">
                  <c:v>44641.270833333336</c:v>
                </c:pt>
                <c:pt idx="7">
                  <c:v>44641.274305555555</c:v>
                </c:pt>
                <c:pt idx="8">
                  <c:v>44641.277777777781</c:v>
                </c:pt>
                <c:pt idx="9">
                  <c:v>44641.28125</c:v>
                </c:pt>
                <c:pt idx="10">
                  <c:v>44641.284722222219</c:v>
                </c:pt>
                <c:pt idx="11">
                  <c:v>44641.288194444445</c:v>
                </c:pt>
                <c:pt idx="12">
                  <c:v>44641.291666666664</c:v>
                </c:pt>
                <c:pt idx="13">
                  <c:v>44641.295138888891</c:v>
                </c:pt>
                <c:pt idx="14">
                  <c:v>44641.298611111109</c:v>
                </c:pt>
                <c:pt idx="15">
                  <c:v>44641.302083333336</c:v>
                </c:pt>
                <c:pt idx="16">
                  <c:v>44641.305555555555</c:v>
                </c:pt>
                <c:pt idx="17">
                  <c:v>44641.309027777781</c:v>
                </c:pt>
                <c:pt idx="18">
                  <c:v>44641.3125</c:v>
                </c:pt>
                <c:pt idx="19">
                  <c:v>44641.315972222219</c:v>
                </c:pt>
                <c:pt idx="20">
                  <c:v>44641.319444444445</c:v>
                </c:pt>
                <c:pt idx="21">
                  <c:v>44641.322916666664</c:v>
                </c:pt>
                <c:pt idx="22">
                  <c:v>44641.326388888891</c:v>
                </c:pt>
                <c:pt idx="23">
                  <c:v>44641.329861111109</c:v>
                </c:pt>
                <c:pt idx="24">
                  <c:v>44641.333333333336</c:v>
                </c:pt>
                <c:pt idx="25">
                  <c:v>44641.336805555555</c:v>
                </c:pt>
                <c:pt idx="26">
                  <c:v>44641.340277777781</c:v>
                </c:pt>
                <c:pt idx="27">
                  <c:v>44641.34375</c:v>
                </c:pt>
                <c:pt idx="28">
                  <c:v>44641.347222222219</c:v>
                </c:pt>
                <c:pt idx="29">
                  <c:v>44641.350694444445</c:v>
                </c:pt>
                <c:pt idx="30">
                  <c:v>44641.354166666664</c:v>
                </c:pt>
                <c:pt idx="31">
                  <c:v>44641.357638888891</c:v>
                </c:pt>
                <c:pt idx="32">
                  <c:v>44641.361111111109</c:v>
                </c:pt>
                <c:pt idx="33">
                  <c:v>44641.364583333336</c:v>
                </c:pt>
                <c:pt idx="34">
                  <c:v>44641.368055555555</c:v>
                </c:pt>
                <c:pt idx="35">
                  <c:v>44641.371527777781</c:v>
                </c:pt>
                <c:pt idx="36">
                  <c:v>44641.375</c:v>
                </c:pt>
                <c:pt idx="37">
                  <c:v>44641.378472222219</c:v>
                </c:pt>
                <c:pt idx="38">
                  <c:v>44641.381944444445</c:v>
                </c:pt>
                <c:pt idx="39">
                  <c:v>44641.385416666664</c:v>
                </c:pt>
                <c:pt idx="40">
                  <c:v>44641.388888888891</c:v>
                </c:pt>
                <c:pt idx="41">
                  <c:v>44641.392361111109</c:v>
                </c:pt>
                <c:pt idx="42">
                  <c:v>44641.395833333336</c:v>
                </c:pt>
                <c:pt idx="43">
                  <c:v>44641.399305555555</c:v>
                </c:pt>
                <c:pt idx="44">
                  <c:v>44641.402777777781</c:v>
                </c:pt>
                <c:pt idx="45">
                  <c:v>44641.40625</c:v>
                </c:pt>
                <c:pt idx="46">
                  <c:v>44641.409722222219</c:v>
                </c:pt>
                <c:pt idx="47">
                  <c:v>44641.413194444445</c:v>
                </c:pt>
                <c:pt idx="48">
                  <c:v>44641.416666666664</c:v>
                </c:pt>
                <c:pt idx="49">
                  <c:v>44641.420138888891</c:v>
                </c:pt>
                <c:pt idx="50">
                  <c:v>44641.423611111109</c:v>
                </c:pt>
                <c:pt idx="51">
                  <c:v>44641.427083333336</c:v>
                </c:pt>
                <c:pt idx="52">
                  <c:v>44641.430555555555</c:v>
                </c:pt>
                <c:pt idx="53">
                  <c:v>44641.434027777781</c:v>
                </c:pt>
                <c:pt idx="54">
                  <c:v>44641.4375</c:v>
                </c:pt>
                <c:pt idx="55">
                  <c:v>44641.440972222219</c:v>
                </c:pt>
                <c:pt idx="56">
                  <c:v>44641.444444444445</c:v>
                </c:pt>
                <c:pt idx="57">
                  <c:v>44641.447916666664</c:v>
                </c:pt>
                <c:pt idx="58">
                  <c:v>44641.451388888891</c:v>
                </c:pt>
                <c:pt idx="59">
                  <c:v>44641.454861111109</c:v>
                </c:pt>
                <c:pt idx="60">
                  <c:v>44641.458333333336</c:v>
                </c:pt>
                <c:pt idx="61">
                  <c:v>44641.461805555555</c:v>
                </c:pt>
                <c:pt idx="62">
                  <c:v>44641.465277777781</c:v>
                </c:pt>
                <c:pt idx="63">
                  <c:v>44641.46875</c:v>
                </c:pt>
                <c:pt idx="64">
                  <c:v>44641.472222222219</c:v>
                </c:pt>
                <c:pt idx="65">
                  <c:v>44641.475694444445</c:v>
                </c:pt>
                <c:pt idx="66">
                  <c:v>44641.479166666664</c:v>
                </c:pt>
                <c:pt idx="67">
                  <c:v>44641.482638888891</c:v>
                </c:pt>
                <c:pt idx="68">
                  <c:v>44641.486111111109</c:v>
                </c:pt>
                <c:pt idx="69">
                  <c:v>44641.489583333336</c:v>
                </c:pt>
                <c:pt idx="70">
                  <c:v>44641.493055555555</c:v>
                </c:pt>
                <c:pt idx="71">
                  <c:v>44641.496527777781</c:v>
                </c:pt>
                <c:pt idx="72">
                  <c:v>44641.5</c:v>
                </c:pt>
                <c:pt idx="73">
                  <c:v>44641.503472222219</c:v>
                </c:pt>
                <c:pt idx="74">
                  <c:v>44641.506944444445</c:v>
                </c:pt>
                <c:pt idx="75">
                  <c:v>44641.510416666664</c:v>
                </c:pt>
                <c:pt idx="76">
                  <c:v>44641.513888888891</c:v>
                </c:pt>
                <c:pt idx="77">
                  <c:v>44641.517361111109</c:v>
                </c:pt>
                <c:pt idx="78">
                  <c:v>44641.520833333336</c:v>
                </c:pt>
                <c:pt idx="79">
                  <c:v>44641.524305555555</c:v>
                </c:pt>
                <c:pt idx="80">
                  <c:v>44641.527777777781</c:v>
                </c:pt>
                <c:pt idx="81">
                  <c:v>44641.53125</c:v>
                </c:pt>
                <c:pt idx="82">
                  <c:v>44641.534722222219</c:v>
                </c:pt>
                <c:pt idx="83">
                  <c:v>44641.538194444445</c:v>
                </c:pt>
                <c:pt idx="84">
                  <c:v>44641.541666666664</c:v>
                </c:pt>
                <c:pt idx="85">
                  <c:v>44641.545138888891</c:v>
                </c:pt>
                <c:pt idx="86">
                  <c:v>44641.548611111109</c:v>
                </c:pt>
                <c:pt idx="87">
                  <c:v>44641.552083333336</c:v>
                </c:pt>
                <c:pt idx="88">
                  <c:v>44641.555555555555</c:v>
                </c:pt>
                <c:pt idx="89">
                  <c:v>44641.559027777781</c:v>
                </c:pt>
                <c:pt idx="90">
                  <c:v>44641.5625</c:v>
                </c:pt>
                <c:pt idx="91">
                  <c:v>44641.565972222219</c:v>
                </c:pt>
                <c:pt idx="92">
                  <c:v>44641.569444444445</c:v>
                </c:pt>
                <c:pt idx="93">
                  <c:v>44641.572916666664</c:v>
                </c:pt>
                <c:pt idx="94">
                  <c:v>44641.576388888891</c:v>
                </c:pt>
                <c:pt idx="95">
                  <c:v>44641.579861111109</c:v>
                </c:pt>
                <c:pt idx="96">
                  <c:v>44641.583333333336</c:v>
                </c:pt>
                <c:pt idx="97">
                  <c:v>44641.586805555555</c:v>
                </c:pt>
                <c:pt idx="98">
                  <c:v>44641.590277777781</c:v>
                </c:pt>
                <c:pt idx="99">
                  <c:v>44641.59375</c:v>
                </c:pt>
                <c:pt idx="100">
                  <c:v>44641.597222222219</c:v>
                </c:pt>
                <c:pt idx="101">
                  <c:v>44641.600694444445</c:v>
                </c:pt>
                <c:pt idx="102">
                  <c:v>44641.604166666664</c:v>
                </c:pt>
                <c:pt idx="103">
                  <c:v>44641.607638888891</c:v>
                </c:pt>
                <c:pt idx="104">
                  <c:v>44641.611111111109</c:v>
                </c:pt>
                <c:pt idx="105">
                  <c:v>44641.614583333336</c:v>
                </c:pt>
                <c:pt idx="106">
                  <c:v>44641.618055555555</c:v>
                </c:pt>
                <c:pt idx="107">
                  <c:v>44641.621527777781</c:v>
                </c:pt>
                <c:pt idx="108">
                  <c:v>44641.625</c:v>
                </c:pt>
                <c:pt idx="109">
                  <c:v>44641.628472222219</c:v>
                </c:pt>
                <c:pt idx="110">
                  <c:v>44641.631944444445</c:v>
                </c:pt>
                <c:pt idx="111">
                  <c:v>44641.635416666664</c:v>
                </c:pt>
                <c:pt idx="112">
                  <c:v>44641.638888888891</c:v>
                </c:pt>
                <c:pt idx="113">
                  <c:v>44641.642361111109</c:v>
                </c:pt>
                <c:pt idx="114">
                  <c:v>44641.645833333336</c:v>
                </c:pt>
                <c:pt idx="115">
                  <c:v>44641.649305555555</c:v>
                </c:pt>
                <c:pt idx="116">
                  <c:v>44641.652777777781</c:v>
                </c:pt>
                <c:pt idx="117">
                  <c:v>44641.65625</c:v>
                </c:pt>
                <c:pt idx="118">
                  <c:v>44641.659722222219</c:v>
                </c:pt>
                <c:pt idx="119">
                  <c:v>44641.663194444445</c:v>
                </c:pt>
                <c:pt idx="120">
                  <c:v>44641.666666666664</c:v>
                </c:pt>
                <c:pt idx="121">
                  <c:v>44641.670138888891</c:v>
                </c:pt>
                <c:pt idx="122">
                  <c:v>44641.673611111109</c:v>
                </c:pt>
                <c:pt idx="123">
                  <c:v>44641.677083333336</c:v>
                </c:pt>
                <c:pt idx="124">
                  <c:v>44641.680555555555</c:v>
                </c:pt>
                <c:pt idx="125">
                  <c:v>44641.684027777781</c:v>
                </c:pt>
                <c:pt idx="126">
                  <c:v>44641.6875</c:v>
                </c:pt>
                <c:pt idx="127">
                  <c:v>44641.690972222219</c:v>
                </c:pt>
                <c:pt idx="128">
                  <c:v>44641.694444444445</c:v>
                </c:pt>
                <c:pt idx="129">
                  <c:v>44641.697916666664</c:v>
                </c:pt>
                <c:pt idx="130">
                  <c:v>44641.701388888891</c:v>
                </c:pt>
                <c:pt idx="131">
                  <c:v>44641.704861111109</c:v>
                </c:pt>
                <c:pt idx="132">
                  <c:v>44641.708333333336</c:v>
                </c:pt>
                <c:pt idx="133">
                  <c:v>44641.711805555555</c:v>
                </c:pt>
                <c:pt idx="134">
                  <c:v>44641.715277777781</c:v>
                </c:pt>
                <c:pt idx="135">
                  <c:v>44641.71875</c:v>
                </c:pt>
                <c:pt idx="136">
                  <c:v>44641.722222222219</c:v>
                </c:pt>
                <c:pt idx="137">
                  <c:v>44641.725694444445</c:v>
                </c:pt>
                <c:pt idx="138">
                  <c:v>44641.729166666664</c:v>
                </c:pt>
                <c:pt idx="139">
                  <c:v>44641.732638888891</c:v>
                </c:pt>
                <c:pt idx="140">
                  <c:v>44641.736111111109</c:v>
                </c:pt>
                <c:pt idx="141">
                  <c:v>44641.739583333336</c:v>
                </c:pt>
                <c:pt idx="142">
                  <c:v>44641.743055555555</c:v>
                </c:pt>
                <c:pt idx="143">
                  <c:v>44641.746527777781</c:v>
                </c:pt>
                <c:pt idx="144">
                  <c:v>44641.75</c:v>
                </c:pt>
              </c:numCache>
            </c:numRef>
          </c:xVal>
          <c:yVal>
            <c:numRef>
              <c:f>Simulation_March!$DX$3:$DX$148</c:f>
              <c:numCache>
                <c:formatCode>General</c:formatCode>
                <c:ptCount val="146"/>
                <c:pt idx="0">
                  <c:v>0</c:v>
                </c:pt>
                <c:pt idx="1">
                  <c:v>0</c:v>
                </c:pt>
                <c:pt idx="2">
                  <c:v>0</c:v>
                </c:pt>
                <c:pt idx="3">
                  <c:v>0</c:v>
                </c:pt>
                <c:pt idx="4">
                  <c:v>0</c:v>
                </c:pt>
                <c:pt idx="5">
                  <c:v>0</c:v>
                </c:pt>
                <c:pt idx="6">
                  <c:v>0</c:v>
                </c:pt>
                <c:pt idx="7">
                  <c:v>0</c:v>
                </c:pt>
                <c:pt idx="8">
                  <c:v>0</c:v>
                </c:pt>
                <c:pt idx="9">
                  <c:v>0</c:v>
                </c:pt>
                <c:pt idx="10">
                  <c:v>9.1980000000000006E-2</c:v>
                </c:pt>
                <c:pt idx="11">
                  <c:v>0.25409999999999999</c:v>
                </c:pt>
                <c:pt idx="12">
                  <c:v>0.54432000000000003</c:v>
                </c:pt>
                <c:pt idx="13">
                  <c:v>0.91391999999999995</c:v>
                </c:pt>
                <c:pt idx="14">
                  <c:v>1.2936000000000001</c:v>
                </c:pt>
                <c:pt idx="15">
                  <c:v>1.7291399999999999</c:v>
                </c:pt>
                <c:pt idx="16">
                  <c:v>2.2373400000000001</c:v>
                </c:pt>
                <c:pt idx="17">
                  <c:v>2.77704</c:v>
                </c:pt>
                <c:pt idx="18">
                  <c:v>3.26004</c:v>
                </c:pt>
                <c:pt idx="19">
                  <c:v>3.7367400000000002</c:v>
                </c:pt>
                <c:pt idx="20">
                  <c:v>4.30206</c:v>
                </c:pt>
                <c:pt idx="21">
                  <c:v>4.9186199999999998</c:v>
                </c:pt>
                <c:pt idx="22">
                  <c:v>5.5473600000000003</c:v>
                </c:pt>
                <c:pt idx="23">
                  <c:v>6.1748399999999997</c:v>
                </c:pt>
                <c:pt idx="24">
                  <c:v>6.7788000000000004</c:v>
                </c:pt>
                <c:pt idx="25">
                  <c:v>7.4885999999999999</c:v>
                </c:pt>
                <c:pt idx="26">
                  <c:v>8.1290999999999993</c:v>
                </c:pt>
                <c:pt idx="27">
                  <c:v>8.8191600000000001</c:v>
                </c:pt>
                <c:pt idx="28">
                  <c:v>9.3613800000000005</c:v>
                </c:pt>
                <c:pt idx="29">
                  <c:v>10.031700000000001</c:v>
                </c:pt>
                <c:pt idx="30">
                  <c:v>10.61886</c:v>
                </c:pt>
                <c:pt idx="31">
                  <c:v>11.22996</c:v>
                </c:pt>
                <c:pt idx="32">
                  <c:v>11.87424</c:v>
                </c:pt>
                <c:pt idx="33">
                  <c:v>12.52566</c:v>
                </c:pt>
                <c:pt idx="34">
                  <c:v>13.214040000000001</c:v>
                </c:pt>
                <c:pt idx="35">
                  <c:v>13.8264</c:v>
                </c:pt>
                <c:pt idx="36">
                  <c:v>14.458500000000001</c:v>
                </c:pt>
                <c:pt idx="37">
                  <c:v>14.975519999999999</c:v>
                </c:pt>
                <c:pt idx="38">
                  <c:v>15.55428</c:v>
                </c:pt>
                <c:pt idx="39">
                  <c:v>16.12548</c:v>
                </c:pt>
                <c:pt idx="40">
                  <c:v>16.615200000000002</c:v>
                </c:pt>
                <c:pt idx="41">
                  <c:v>17.167079999999999</c:v>
                </c:pt>
                <c:pt idx="42">
                  <c:v>17.748360000000002</c:v>
                </c:pt>
                <c:pt idx="43">
                  <c:v>18.231359999999999</c:v>
                </c:pt>
                <c:pt idx="44">
                  <c:v>18.659759999999999</c:v>
                </c:pt>
                <c:pt idx="45">
                  <c:v>19.096139999999998</c:v>
                </c:pt>
                <c:pt idx="46">
                  <c:v>19.466999999999999</c:v>
                </c:pt>
                <c:pt idx="47">
                  <c:v>19.85718</c:v>
                </c:pt>
                <c:pt idx="48">
                  <c:v>20.249040000000001</c:v>
                </c:pt>
                <c:pt idx="49">
                  <c:v>20.717759999999998</c:v>
                </c:pt>
                <c:pt idx="50">
                  <c:v>21.02646</c:v>
                </c:pt>
                <c:pt idx="51">
                  <c:v>21.28518</c:v>
                </c:pt>
                <c:pt idx="52">
                  <c:v>21.619499999999999</c:v>
                </c:pt>
                <c:pt idx="53">
                  <c:v>22.033200000000001</c:v>
                </c:pt>
                <c:pt idx="54">
                  <c:v>22.239840000000001</c:v>
                </c:pt>
                <c:pt idx="55">
                  <c:v>22.780799999999999</c:v>
                </c:pt>
                <c:pt idx="56">
                  <c:v>23.138639999999999</c:v>
                </c:pt>
                <c:pt idx="57">
                  <c:v>23.318819999999999</c:v>
                </c:pt>
                <c:pt idx="58">
                  <c:v>23.55612</c:v>
                </c:pt>
                <c:pt idx="59">
                  <c:v>23.930759999999999</c:v>
                </c:pt>
                <c:pt idx="60">
                  <c:v>24.138660000000002</c:v>
                </c:pt>
                <c:pt idx="61">
                  <c:v>24.189060000000001</c:v>
                </c:pt>
                <c:pt idx="62">
                  <c:v>24.556979999999999</c:v>
                </c:pt>
                <c:pt idx="63">
                  <c:v>24.691800000000001</c:v>
                </c:pt>
                <c:pt idx="64">
                  <c:v>24.905999999999999</c:v>
                </c:pt>
                <c:pt idx="65">
                  <c:v>25.055520000000001</c:v>
                </c:pt>
                <c:pt idx="66">
                  <c:v>24.995460000000001</c:v>
                </c:pt>
                <c:pt idx="67">
                  <c:v>24.812760000000001</c:v>
                </c:pt>
                <c:pt idx="68">
                  <c:v>25.066020000000002</c:v>
                </c:pt>
                <c:pt idx="69">
                  <c:v>25.239059999999998</c:v>
                </c:pt>
                <c:pt idx="70">
                  <c:v>25.19454</c:v>
                </c:pt>
                <c:pt idx="71">
                  <c:v>24.924479999999999</c:v>
                </c:pt>
                <c:pt idx="72">
                  <c:v>25.023599999999998</c:v>
                </c:pt>
                <c:pt idx="73">
                  <c:v>25.097940000000001</c:v>
                </c:pt>
                <c:pt idx="74">
                  <c:v>25.118939999999998</c:v>
                </c:pt>
                <c:pt idx="75">
                  <c:v>25.116</c:v>
                </c:pt>
                <c:pt idx="76">
                  <c:v>24.933720000000001</c:v>
                </c:pt>
                <c:pt idx="77">
                  <c:v>25.025279999999999</c:v>
                </c:pt>
                <c:pt idx="78">
                  <c:v>24.92952</c:v>
                </c:pt>
                <c:pt idx="79">
                  <c:v>24.756900000000002</c:v>
                </c:pt>
                <c:pt idx="80">
                  <c:v>24.703140000000001</c:v>
                </c:pt>
                <c:pt idx="81">
                  <c:v>24.69012</c:v>
                </c:pt>
                <c:pt idx="82">
                  <c:v>24.707339999999999</c:v>
                </c:pt>
                <c:pt idx="83">
                  <c:v>24.418379999999999</c:v>
                </c:pt>
                <c:pt idx="84">
                  <c:v>24.573779999999999</c:v>
                </c:pt>
                <c:pt idx="85">
                  <c:v>24.366720000000001</c:v>
                </c:pt>
                <c:pt idx="86">
                  <c:v>24.220980000000001</c:v>
                </c:pt>
                <c:pt idx="87">
                  <c:v>23.96604</c:v>
                </c:pt>
                <c:pt idx="88">
                  <c:v>24.012239999999998</c:v>
                </c:pt>
                <c:pt idx="89">
                  <c:v>23.73882</c:v>
                </c:pt>
                <c:pt idx="90">
                  <c:v>23.41836</c:v>
                </c:pt>
                <c:pt idx="91">
                  <c:v>23.30622</c:v>
                </c:pt>
                <c:pt idx="92">
                  <c:v>23.28228</c:v>
                </c:pt>
                <c:pt idx="93">
                  <c:v>23.063040000000001</c:v>
                </c:pt>
                <c:pt idx="94">
                  <c:v>22.78584</c:v>
                </c:pt>
                <c:pt idx="95">
                  <c:v>22.698060000000002</c:v>
                </c:pt>
                <c:pt idx="96">
                  <c:v>22.5078</c:v>
                </c:pt>
                <c:pt idx="97">
                  <c:v>22.480080000000001</c:v>
                </c:pt>
                <c:pt idx="98">
                  <c:v>21.999600000000001</c:v>
                </c:pt>
                <c:pt idx="99">
                  <c:v>21.807659999999998</c:v>
                </c:pt>
                <c:pt idx="100">
                  <c:v>21.843779999999999</c:v>
                </c:pt>
                <c:pt idx="101">
                  <c:v>21.651420000000002</c:v>
                </c:pt>
                <c:pt idx="102">
                  <c:v>20.260176470588235</c:v>
                </c:pt>
                <c:pt idx="103">
                  <c:v>20.326319999999999</c:v>
                </c:pt>
                <c:pt idx="104">
                  <c:v>19.982759999999999</c:v>
                </c:pt>
                <c:pt idx="105">
                  <c:v>13.06</c:v>
                </c:pt>
                <c:pt idx="106">
                  <c:v>13.120200000000001</c:v>
                </c:pt>
                <c:pt idx="107">
                  <c:v>13.0396</c:v>
                </c:pt>
                <c:pt idx="108">
                  <c:v>12.804600000000001</c:v>
                </c:pt>
                <c:pt idx="109">
                  <c:v>12.9726</c:v>
                </c:pt>
                <c:pt idx="110">
                  <c:v>13.474600000000001</c:v>
                </c:pt>
                <c:pt idx="111">
                  <c:v>12.589399999999999</c:v>
                </c:pt>
                <c:pt idx="112">
                  <c:v>15.065</c:v>
                </c:pt>
                <c:pt idx="113">
                  <c:v>14.459199999999999</c:v>
                </c:pt>
                <c:pt idx="114">
                  <c:v>13.1427999999999</c:v>
                </c:pt>
                <c:pt idx="115">
                  <c:v>12.661199999999999</c:v>
                </c:pt>
                <c:pt idx="116">
                  <c:v>12.7401999999999</c:v>
                </c:pt>
                <c:pt idx="117">
                  <c:v>12.826599999999999</c:v>
                </c:pt>
                <c:pt idx="118">
                  <c:v>12.6942</c:v>
                </c:pt>
                <c:pt idx="119">
                  <c:v>12.63</c:v>
                </c:pt>
                <c:pt idx="120">
                  <c:v>12.4396</c:v>
                </c:pt>
                <c:pt idx="121">
                  <c:v>12.187200000000001</c:v>
                </c:pt>
                <c:pt idx="122">
                  <c:v>11.933400000000001</c:v>
                </c:pt>
                <c:pt idx="123">
                  <c:v>11.775539999999999</c:v>
                </c:pt>
                <c:pt idx="124">
                  <c:v>11.335380000000001</c:v>
                </c:pt>
                <c:pt idx="125">
                  <c:v>10.87926</c:v>
                </c:pt>
                <c:pt idx="126">
                  <c:v>10.513019999999999</c:v>
                </c:pt>
                <c:pt idx="127">
                  <c:v>9.9703800000000005</c:v>
                </c:pt>
                <c:pt idx="128">
                  <c:v>9.3424800000000001</c:v>
                </c:pt>
                <c:pt idx="129">
                  <c:v>8.8166399999999996</c:v>
                </c:pt>
                <c:pt idx="130">
                  <c:v>7.9921800000000003</c:v>
                </c:pt>
                <c:pt idx="131">
                  <c:v>7.2240000000000002</c:v>
                </c:pt>
                <c:pt idx="132">
                  <c:v>6.7930799999999998</c:v>
                </c:pt>
                <c:pt idx="133">
                  <c:v>6.3776999999999999</c:v>
                </c:pt>
                <c:pt idx="134">
                  <c:v>5.8409399999999998</c:v>
                </c:pt>
                <c:pt idx="135">
                  <c:v>5.2915799999999997</c:v>
                </c:pt>
                <c:pt idx="136">
                  <c:v>4.7623800000000003</c:v>
                </c:pt>
                <c:pt idx="137">
                  <c:v>4.2449399999999997</c:v>
                </c:pt>
                <c:pt idx="138">
                  <c:v>3.7006199999999998</c:v>
                </c:pt>
                <c:pt idx="139">
                  <c:v>3.26634</c:v>
                </c:pt>
                <c:pt idx="140">
                  <c:v>2.8270200000000001</c:v>
                </c:pt>
                <c:pt idx="141">
                  <c:v>2.1537600000000001</c:v>
                </c:pt>
                <c:pt idx="142">
                  <c:v>1.9168799999999999</c:v>
                </c:pt>
                <c:pt idx="143">
                  <c:v>1.7807999999999999</c:v>
                </c:pt>
                <c:pt idx="144">
                  <c:v>1.4859599999999999</c:v>
                </c:pt>
              </c:numCache>
            </c:numRef>
          </c:yVal>
          <c:smooth val="0"/>
          <c:extLst>
            <c:ext xmlns:c16="http://schemas.microsoft.com/office/drawing/2014/chart" uri="{C3380CC4-5D6E-409C-BE32-E72D297353CC}">
              <c16:uniqueId val="{00000000-B6A5-4611-9AC2-CBAA7D9C3E86}"/>
            </c:ext>
          </c:extLst>
        </c:ser>
        <c:ser>
          <c:idx val="0"/>
          <c:order val="1"/>
          <c:marker>
            <c:symbol val="none"/>
          </c:marker>
          <c:xVal>
            <c:numRef>
              <c:f>Simulation_March!$A$3:$A$147</c:f>
              <c:numCache>
                <c:formatCode>m/d/yyyy\ h:mm</c:formatCode>
                <c:ptCount val="145"/>
                <c:pt idx="0">
                  <c:v>44641.25</c:v>
                </c:pt>
                <c:pt idx="1">
                  <c:v>44641.253472222219</c:v>
                </c:pt>
                <c:pt idx="2">
                  <c:v>44641.256944444445</c:v>
                </c:pt>
                <c:pt idx="3">
                  <c:v>44641.260416666664</c:v>
                </c:pt>
                <c:pt idx="4">
                  <c:v>44641.263888888891</c:v>
                </c:pt>
                <c:pt idx="5">
                  <c:v>44641.267361111109</c:v>
                </c:pt>
                <c:pt idx="6">
                  <c:v>44641.270833333336</c:v>
                </c:pt>
                <c:pt idx="7">
                  <c:v>44641.274305555555</c:v>
                </c:pt>
                <c:pt idx="8">
                  <c:v>44641.277777777781</c:v>
                </c:pt>
                <c:pt idx="9">
                  <c:v>44641.28125</c:v>
                </c:pt>
                <c:pt idx="10">
                  <c:v>44641.284722222219</c:v>
                </c:pt>
                <c:pt idx="11">
                  <c:v>44641.288194444445</c:v>
                </c:pt>
                <c:pt idx="12">
                  <c:v>44641.291666666664</c:v>
                </c:pt>
                <c:pt idx="13">
                  <c:v>44641.295138888891</c:v>
                </c:pt>
                <c:pt idx="14">
                  <c:v>44641.298611111109</c:v>
                </c:pt>
                <c:pt idx="15">
                  <c:v>44641.302083333336</c:v>
                </c:pt>
                <c:pt idx="16">
                  <c:v>44641.305555555555</c:v>
                </c:pt>
                <c:pt idx="17">
                  <c:v>44641.309027777781</c:v>
                </c:pt>
                <c:pt idx="18">
                  <c:v>44641.3125</c:v>
                </c:pt>
                <c:pt idx="19">
                  <c:v>44641.315972222219</c:v>
                </c:pt>
                <c:pt idx="20">
                  <c:v>44641.319444444445</c:v>
                </c:pt>
                <c:pt idx="21">
                  <c:v>44641.322916666664</c:v>
                </c:pt>
                <c:pt idx="22">
                  <c:v>44641.326388888891</c:v>
                </c:pt>
                <c:pt idx="23">
                  <c:v>44641.329861111109</c:v>
                </c:pt>
                <c:pt idx="24">
                  <c:v>44641.333333333336</c:v>
                </c:pt>
                <c:pt idx="25">
                  <c:v>44641.336805555555</c:v>
                </c:pt>
                <c:pt idx="26">
                  <c:v>44641.340277777781</c:v>
                </c:pt>
                <c:pt idx="27">
                  <c:v>44641.34375</c:v>
                </c:pt>
                <c:pt idx="28">
                  <c:v>44641.347222222219</c:v>
                </c:pt>
                <c:pt idx="29">
                  <c:v>44641.350694444445</c:v>
                </c:pt>
                <c:pt idx="30">
                  <c:v>44641.354166666664</c:v>
                </c:pt>
                <c:pt idx="31">
                  <c:v>44641.357638888891</c:v>
                </c:pt>
                <c:pt idx="32">
                  <c:v>44641.361111111109</c:v>
                </c:pt>
                <c:pt idx="33">
                  <c:v>44641.364583333336</c:v>
                </c:pt>
                <c:pt idx="34">
                  <c:v>44641.368055555555</c:v>
                </c:pt>
                <c:pt idx="35">
                  <c:v>44641.371527777781</c:v>
                </c:pt>
                <c:pt idx="36">
                  <c:v>44641.375</c:v>
                </c:pt>
                <c:pt idx="37">
                  <c:v>44641.378472222219</c:v>
                </c:pt>
                <c:pt idx="38">
                  <c:v>44641.381944444445</c:v>
                </c:pt>
                <c:pt idx="39">
                  <c:v>44641.385416666664</c:v>
                </c:pt>
                <c:pt idx="40">
                  <c:v>44641.388888888891</c:v>
                </c:pt>
                <c:pt idx="41">
                  <c:v>44641.392361111109</c:v>
                </c:pt>
                <c:pt idx="42">
                  <c:v>44641.395833333336</c:v>
                </c:pt>
                <c:pt idx="43">
                  <c:v>44641.399305555555</c:v>
                </c:pt>
                <c:pt idx="44">
                  <c:v>44641.402777777781</c:v>
                </c:pt>
                <c:pt idx="45">
                  <c:v>44641.40625</c:v>
                </c:pt>
                <c:pt idx="46">
                  <c:v>44641.409722222219</c:v>
                </c:pt>
                <c:pt idx="47">
                  <c:v>44641.413194444445</c:v>
                </c:pt>
                <c:pt idx="48">
                  <c:v>44641.416666666664</c:v>
                </c:pt>
                <c:pt idx="49">
                  <c:v>44641.420138888891</c:v>
                </c:pt>
                <c:pt idx="50">
                  <c:v>44641.423611111109</c:v>
                </c:pt>
                <c:pt idx="51">
                  <c:v>44641.427083333336</c:v>
                </c:pt>
                <c:pt idx="52">
                  <c:v>44641.430555555555</c:v>
                </c:pt>
                <c:pt idx="53">
                  <c:v>44641.434027777781</c:v>
                </c:pt>
                <c:pt idx="54">
                  <c:v>44641.4375</c:v>
                </c:pt>
                <c:pt idx="55">
                  <c:v>44641.440972222219</c:v>
                </c:pt>
                <c:pt idx="56">
                  <c:v>44641.444444444445</c:v>
                </c:pt>
                <c:pt idx="57">
                  <c:v>44641.447916666664</c:v>
                </c:pt>
                <c:pt idx="58">
                  <c:v>44641.451388888891</c:v>
                </c:pt>
                <c:pt idx="59">
                  <c:v>44641.454861111109</c:v>
                </c:pt>
                <c:pt idx="60">
                  <c:v>44641.458333333336</c:v>
                </c:pt>
                <c:pt idx="61">
                  <c:v>44641.461805555555</c:v>
                </c:pt>
                <c:pt idx="62">
                  <c:v>44641.465277777781</c:v>
                </c:pt>
                <c:pt idx="63">
                  <c:v>44641.46875</c:v>
                </c:pt>
                <c:pt idx="64">
                  <c:v>44641.472222222219</c:v>
                </c:pt>
                <c:pt idx="65">
                  <c:v>44641.475694444445</c:v>
                </c:pt>
                <c:pt idx="66">
                  <c:v>44641.479166666664</c:v>
                </c:pt>
                <c:pt idx="67">
                  <c:v>44641.482638888891</c:v>
                </c:pt>
                <c:pt idx="68">
                  <c:v>44641.486111111109</c:v>
                </c:pt>
                <c:pt idx="69">
                  <c:v>44641.489583333336</c:v>
                </c:pt>
                <c:pt idx="70">
                  <c:v>44641.493055555555</c:v>
                </c:pt>
                <c:pt idx="71">
                  <c:v>44641.496527777781</c:v>
                </c:pt>
                <c:pt idx="72">
                  <c:v>44641.5</c:v>
                </c:pt>
                <c:pt idx="73">
                  <c:v>44641.503472222219</c:v>
                </c:pt>
                <c:pt idx="74">
                  <c:v>44641.506944444445</c:v>
                </c:pt>
                <c:pt idx="75">
                  <c:v>44641.510416666664</c:v>
                </c:pt>
                <c:pt idx="76">
                  <c:v>44641.513888888891</c:v>
                </c:pt>
                <c:pt idx="77">
                  <c:v>44641.517361111109</c:v>
                </c:pt>
                <c:pt idx="78">
                  <c:v>44641.520833333336</c:v>
                </c:pt>
                <c:pt idx="79">
                  <c:v>44641.524305555555</c:v>
                </c:pt>
                <c:pt idx="80">
                  <c:v>44641.527777777781</c:v>
                </c:pt>
                <c:pt idx="81">
                  <c:v>44641.53125</c:v>
                </c:pt>
                <c:pt idx="82">
                  <c:v>44641.534722222219</c:v>
                </c:pt>
                <c:pt idx="83">
                  <c:v>44641.538194444445</c:v>
                </c:pt>
                <c:pt idx="84">
                  <c:v>44641.541666666664</c:v>
                </c:pt>
                <c:pt idx="85">
                  <c:v>44641.545138888891</c:v>
                </c:pt>
                <c:pt idx="86">
                  <c:v>44641.548611111109</c:v>
                </c:pt>
                <c:pt idx="87">
                  <c:v>44641.552083333336</c:v>
                </c:pt>
                <c:pt idx="88">
                  <c:v>44641.555555555555</c:v>
                </c:pt>
                <c:pt idx="89">
                  <c:v>44641.559027777781</c:v>
                </c:pt>
                <c:pt idx="90">
                  <c:v>44641.5625</c:v>
                </c:pt>
                <c:pt idx="91">
                  <c:v>44641.565972222219</c:v>
                </c:pt>
                <c:pt idx="92">
                  <c:v>44641.569444444445</c:v>
                </c:pt>
                <c:pt idx="93">
                  <c:v>44641.572916666664</c:v>
                </c:pt>
                <c:pt idx="94">
                  <c:v>44641.576388888891</c:v>
                </c:pt>
                <c:pt idx="95">
                  <c:v>44641.579861111109</c:v>
                </c:pt>
                <c:pt idx="96">
                  <c:v>44641.583333333336</c:v>
                </c:pt>
                <c:pt idx="97">
                  <c:v>44641.586805555555</c:v>
                </c:pt>
                <c:pt idx="98">
                  <c:v>44641.590277777781</c:v>
                </c:pt>
                <c:pt idx="99">
                  <c:v>44641.59375</c:v>
                </c:pt>
                <c:pt idx="100">
                  <c:v>44641.597222222219</c:v>
                </c:pt>
                <c:pt idx="101">
                  <c:v>44641.600694444445</c:v>
                </c:pt>
                <c:pt idx="102">
                  <c:v>44641.604166666664</c:v>
                </c:pt>
                <c:pt idx="103">
                  <c:v>44641.607638888891</c:v>
                </c:pt>
                <c:pt idx="104">
                  <c:v>44641.611111111109</c:v>
                </c:pt>
                <c:pt idx="105">
                  <c:v>44641.614583333336</c:v>
                </c:pt>
                <c:pt idx="106">
                  <c:v>44641.618055555555</c:v>
                </c:pt>
                <c:pt idx="107">
                  <c:v>44641.621527777781</c:v>
                </c:pt>
                <c:pt idx="108">
                  <c:v>44641.625</c:v>
                </c:pt>
                <c:pt idx="109">
                  <c:v>44641.628472222219</c:v>
                </c:pt>
                <c:pt idx="110">
                  <c:v>44641.631944444445</c:v>
                </c:pt>
                <c:pt idx="111">
                  <c:v>44641.635416666664</c:v>
                </c:pt>
                <c:pt idx="112">
                  <c:v>44641.638888888891</c:v>
                </c:pt>
                <c:pt idx="113">
                  <c:v>44641.642361111109</c:v>
                </c:pt>
                <c:pt idx="114">
                  <c:v>44641.645833333336</c:v>
                </c:pt>
                <c:pt idx="115">
                  <c:v>44641.649305555555</c:v>
                </c:pt>
                <c:pt idx="116">
                  <c:v>44641.652777777781</c:v>
                </c:pt>
                <c:pt idx="117">
                  <c:v>44641.65625</c:v>
                </c:pt>
                <c:pt idx="118">
                  <c:v>44641.659722222219</c:v>
                </c:pt>
                <c:pt idx="119">
                  <c:v>44641.663194444445</c:v>
                </c:pt>
                <c:pt idx="120">
                  <c:v>44641.666666666664</c:v>
                </c:pt>
                <c:pt idx="121">
                  <c:v>44641.670138888891</c:v>
                </c:pt>
                <c:pt idx="122">
                  <c:v>44641.673611111109</c:v>
                </c:pt>
                <c:pt idx="123">
                  <c:v>44641.677083333336</c:v>
                </c:pt>
                <c:pt idx="124">
                  <c:v>44641.680555555555</c:v>
                </c:pt>
                <c:pt idx="125">
                  <c:v>44641.684027777781</c:v>
                </c:pt>
                <c:pt idx="126">
                  <c:v>44641.6875</c:v>
                </c:pt>
                <c:pt idx="127">
                  <c:v>44641.690972222219</c:v>
                </c:pt>
                <c:pt idx="128">
                  <c:v>44641.694444444445</c:v>
                </c:pt>
                <c:pt idx="129">
                  <c:v>44641.697916666664</c:v>
                </c:pt>
                <c:pt idx="130">
                  <c:v>44641.701388888891</c:v>
                </c:pt>
                <c:pt idx="131">
                  <c:v>44641.704861111109</c:v>
                </c:pt>
                <c:pt idx="132">
                  <c:v>44641.708333333336</c:v>
                </c:pt>
                <c:pt idx="133">
                  <c:v>44641.711805555555</c:v>
                </c:pt>
                <c:pt idx="134">
                  <c:v>44641.715277777781</c:v>
                </c:pt>
                <c:pt idx="135">
                  <c:v>44641.71875</c:v>
                </c:pt>
                <c:pt idx="136">
                  <c:v>44641.722222222219</c:v>
                </c:pt>
                <c:pt idx="137">
                  <c:v>44641.725694444445</c:v>
                </c:pt>
                <c:pt idx="138">
                  <c:v>44641.729166666664</c:v>
                </c:pt>
                <c:pt idx="139">
                  <c:v>44641.732638888891</c:v>
                </c:pt>
                <c:pt idx="140">
                  <c:v>44641.736111111109</c:v>
                </c:pt>
                <c:pt idx="141">
                  <c:v>44641.739583333336</c:v>
                </c:pt>
                <c:pt idx="142">
                  <c:v>44641.743055555555</c:v>
                </c:pt>
                <c:pt idx="143">
                  <c:v>44641.746527777781</c:v>
                </c:pt>
                <c:pt idx="144">
                  <c:v>44641.75</c:v>
                </c:pt>
              </c:numCache>
            </c:numRef>
          </c:xVal>
          <c:yVal>
            <c:numRef>
              <c:f>Simulation_March!$EU$3:$EU$148</c:f>
              <c:numCache>
                <c:formatCode>General</c:formatCode>
                <c:ptCount val="146"/>
                <c:pt idx="0">
                  <c:v>0</c:v>
                </c:pt>
                <c:pt idx="1">
                  <c:v>0</c:v>
                </c:pt>
                <c:pt idx="2">
                  <c:v>0</c:v>
                </c:pt>
                <c:pt idx="3">
                  <c:v>0</c:v>
                </c:pt>
                <c:pt idx="4">
                  <c:v>0</c:v>
                </c:pt>
                <c:pt idx="5">
                  <c:v>0</c:v>
                </c:pt>
                <c:pt idx="6">
                  <c:v>0</c:v>
                </c:pt>
                <c:pt idx="7">
                  <c:v>0</c:v>
                </c:pt>
                <c:pt idx="8">
                  <c:v>0</c:v>
                </c:pt>
                <c:pt idx="9">
                  <c:v>0</c:v>
                </c:pt>
                <c:pt idx="10">
                  <c:v>9.1980000000000006E-2</c:v>
                </c:pt>
                <c:pt idx="11">
                  <c:v>0.25409999999999999</c:v>
                </c:pt>
                <c:pt idx="12">
                  <c:v>0.54432000000000003</c:v>
                </c:pt>
                <c:pt idx="13">
                  <c:v>0.91391999999999995</c:v>
                </c:pt>
                <c:pt idx="14">
                  <c:v>1.2936000000000001</c:v>
                </c:pt>
                <c:pt idx="15">
                  <c:v>1.7291399999999999</c:v>
                </c:pt>
                <c:pt idx="16">
                  <c:v>2.2373400000000001</c:v>
                </c:pt>
                <c:pt idx="17">
                  <c:v>2.77704</c:v>
                </c:pt>
                <c:pt idx="18">
                  <c:v>3.26004</c:v>
                </c:pt>
                <c:pt idx="19">
                  <c:v>3.7367400000000002</c:v>
                </c:pt>
                <c:pt idx="20">
                  <c:v>4.30206</c:v>
                </c:pt>
                <c:pt idx="21">
                  <c:v>4.9186199999999998</c:v>
                </c:pt>
                <c:pt idx="22">
                  <c:v>5.5473600000000003</c:v>
                </c:pt>
                <c:pt idx="23">
                  <c:v>6.1748399999999997</c:v>
                </c:pt>
                <c:pt idx="24">
                  <c:v>6.7788000000000004</c:v>
                </c:pt>
                <c:pt idx="25">
                  <c:v>7.4885999999999999</c:v>
                </c:pt>
                <c:pt idx="26">
                  <c:v>8.1290999999999993</c:v>
                </c:pt>
                <c:pt idx="27">
                  <c:v>8.8191600000000001</c:v>
                </c:pt>
                <c:pt idx="28">
                  <c:v>9.3613800000000005</c:v>
                </c:pt>
                <c:pt idx="29">
                  <c:v>10.031700000000001</c:v>
                </c:pt>
                <c:pt idx="30">
                  <c:v>10.61886</c:v>
                </c:pt>
                <c:pt idx="31">
                  <c:v>11.22996</c:v>
                </c:pt>
                <c:pt idx="32">
                  <c:v>11.87424</c:v>
                </c:pt>
                <c:pt idx="33">
                  <c:v>12.52566</c:v>
                </c:pt>
                <c:pt idx="34">
                  <c:v>13.214040000000001</c:v>
                </c:pt>
                <c:pt idx="35">
                  <c:v>13.8264</c:v>
                </c:pt>
                <c:pt idx="36">
                  <c:v>14.458500000000001</c:v>
                </c:pt>
                <c:pt idx="37">
                  <c:v>14.975519999999999</c:v>
                </c:pt>
                <c:pt idx="38">
                  <c:v>15.55428</c:v>
                </c:pt>
                <c:pt idx="39">
                  <c:v>16.12548</c:v>
                </c:pt>
                <c:pt idx="40">
                  <c:v>16.615200000000002</c:v>
                </c:pt>
                <c:pt idx="41">
                  <c:v>17.167079999999999</c:v>
                </c:pt>
                <c:pt idx="42">
                  <c:v>17.748360000000002</c:v>
                </c:pt>
                <c:pt idx="43">
                  <c:v>18.231359999999999</c:v>
                </c:pt>
                <c:pt idx="44">
                  <c:v>18.659759999999999</c:v>
                </c:pt>
                <c:pt idx="45">
                  <c:v>19.096139999999998</c:v>
                </c:pt>
                <c:pt idx="46">
                  <c:v>19.466999999999999</c:v>
                </c:pt>
                <c:pt idx="47">
                  <c:v>19.85718</c:v>
                </c:pt>
                <c:pt idx="48">
                  <c:v>20.249040000000001</c:v>
                </c:pt>
                <c:pt idx="49">
                  <c:v>20.717759999999998</c:v>
                </c:pt>
                <c:pt idx="50">
                  <c:v>21.02646</c:v>
                </c:pt>
                <c:pt idx="51">
                  <c:v>21.28518</c:v>
                </c:pt>
                <c:pt idx="52">
                  <c:v>21.619499999999999</c:v>
                </c:pt>
                <c:pt idx="53">
                  <c:v>22.033200000000001</c:v>
                </c:pt>
                <c:pt idx="54">
                  <c:v>22.239840000000001</c:v>
                </c:pt>
                <c:pt idx="55">
                  <c:v>22.780799999999999</c:v>
                </c:pt>
                <c:pt idx="56">
                  <c:v>23.138639999999999</c:v>
                </c:pt>
                <c:pt idx="57">
                  <c:v>23.318819999999999</c:v>
                </c:pt>
                <c:pt idx="58">
                  <c:v>23.55612</c:v>
                </c:pt>
                <c:pt idx="59">
                  <c:v>23.930759999999999</c:v>
                </c:pt>
                <c:pt idx="60">
                  <c:v>24.138660000000002</c:v>
                </c:pt>
                <c:pt idx="61">
                  <c:v>24.189060000000001</c:v>
                </c:pt>
                <c:pt idx="62">
                  <c:v>24.556979999999999</c:v>
                </c:pt>
                <c:pt idx="63">
                  <c:v>24.691800000000001</c:v>
                </c:pt>
                <c:pt idx="64">
                  <c:v>24.905999999999999</c:v>
                </c:pt>
                <c:pt idx="65">
                  <c:v>25.055520000000001</c:v>
                </c:pt>
                <c:pt idx="66">
                  <c:v>24.995460000000001</c:v>
                </c:pt>
                <c:pt idx="67">
                  <c:v>24.812760000000001</c:v>
                </c:pt>
                <c:pt idx="68">
                  <c:v>25.066020000000002</c:v>
                </c:pt>
                <c:pt idx="69">
                  <c:v>25.239059999999998</c:v>
                </c:pt>
                <c:pt idx="70">
                  <c:v>25.19454</c:v>
                </c:pt>
                <c:pt idx="71">
                  <c:v>24.924479999999999</c:v>
                </c:pt>
                <c:pt idx="72">
                  <c:v>25.023599999999998</c:v>
                </c:pt>
                <c:pt idx="73">
                  <c:v>25.097940000000001</c:v>
                </c:pt>
                <c:pt idx="74">
                  <c:v>25.118939999999998</c:v>
                </c:pt>
                <c:pt idx="75">
                  <c:v>25.116</c:v>
                </c:pt>
                <c:pt idx="76">
                  <c:v>24.933720000000001</c:v>
                </c:pt>
                <c:pt idx="77">
                  <c:v>25.025279999999999</c:v>
                </c:pt>
                <c:pt idx="78">
                  <c:v>24.92952</c:v>
                </c:pt>
                <c:pt idx="79">
                  <c:v>24.756900000000002</c:v>
                </c:pt>
                <c:pt idx="80">
                  <c:v>24.703140000000001</c:v>
                </c:pt>
                <c:pt idx="81">
                  <c:v>24.69012</c:v>
                </c:pt>
                <c:pt idx="82">
                  <c:v>24.707339999999999</c:v>
                </c:pt>
                <c:pt idx="83">
                  <c:v>24.418379999999999</c:v>
                </c:pt>
                <c:pt idx="84">
                  <c:v>24.573779999999999</c:v>
                </c:pt>
                <c:pt idx="85">
                  <c:v>24.366720000000001</c:v>
                </c:pt>
                <c:pt idx="86">
                  <c:v>24.220980000000001</c:v>
                </c:pt>
                <c:pt idx="87">
                  <c:v>23.96604</c:v>
                </c:pt>
                <c:pt idx="88">
                  <c:v>24.012239999999998</c:v>
                </c:pt>
                <c:pt idx="89">
                  <c:v>23.73882</c:v>
                </c:pt>
                <c:pt idx="90">
                  <c:v>23.41836</c:v>
                </c:pt>
                <c:pt idx="91">
                  <c:v>23.30622</c:v>
                </c:pt>
                <c:pt idx="92">
                  <c:v>23.28228</c:v>
                </c:pt>
                <c:pt idx="93">
                  <c:v>23.063040000000001</c:v>
                </c:pt>
                <c:pt idx="94">
                  <c:v>22.78584</c:v>
                </c:pt>
                <c:pt idx="95">
                  <c:v>22.698060000000002</c:v>
                </c:pt>
                <c:pt idx="96">
                  <c:v>22.5078</c:v>
                </c:pt>
                <c:pt idx="97">
                  <c:v>22.480080000000001</c:v>
                </c:pt>
                <c:pt idx="98">
                  <c:v>21.999600000000001</c:v>
                </c:pt>
                <c:pt idx="99">
                  <c:v>21.807659999999998</c:v>
                </c:pt>
                <c:pt idx="100">
                  <c:v>21.843779999999999</c:v>
                </c:pt>
                <c:pt idx="101">
                  <c:v>21.651420000000002</c:v>
                </c:pt>
                <c:pt idx="102">
                  <c:v>20.260176544785672</c:v>
                </c:pt>
                <c:pt idx="103">
                  <c:v>20.326319999999999</c:v>
                </c:pt>
                <c:pt idx="104">
                  <c:v>19.982759999999999</c:v>
                </c:pt>
                <c:pt idx="105">
                  <c:v>19.66104</c:v>
                </c:pt>
                <c:pt idx="106">
                  <c:v>19.393080000000001</c:v>
                </c:pt>
                <c:pt idx="107">
                  <c:v>18.92352</c:v>
                </c:pt>
                <c:pt idx="108">
                  <c:v>18.778199999999998</c:v>
                </c:pt>
                <c:pt idx="109">
                  <c:v>18.644639999999999</c:v>
                </c:pt>
                <c:pt idx="110">
                  <c:v>17.977679999999999</c:v>
                </c:pt>
                <c:pt idx="111">
                  <c:v>17.354399999999998</c:v>
                </c:pt>
                <c:pt idx="112">
                  <c:v>16.962540000000001</c:v>
                </c:pt>
                <c:pt idx="113">
                  <c:v>16.507680000000001</c:v>
                </c:pt>
                <c:pt idx="114">
                  <c:v>16.253579999999999</c:v>
                </c:pt>
                <c:pt idx="115">
                  <c:v>16.149000000000001</c:v>
                </c:pt>
                <c:pt idx="116">
                  <c:v>15.8516399999999</c:v>
                </c:pt>
                <c:pt idx="117">
                  <c:v>15.0717</c:v>
                </c:pt>
                <c:pt idx="118">
                  <c:v>14.551740000000001</c:v>
                </c:pt>
                <c:pt idx="119">
                  <c:v>14.13888</c:v>
                </c:pt>
                <c:pt idx="120">
                  <c:v>13.38036</c:v>
                </c:pt>
                <c:pt idx="121">
                  <c:v>13.084680000000001</c:v>
                </c:pt>
                <c:pt idx="122">
                  <c:v>12.5433</c:v>
                </c:pt>
                <c:pt idx="123">
                  <c:v>11.775539999999999</c:v>
                </c:pt>
                <c:pt idx="124">
                  <c:v>11.335380000000001</c:v>
                </c:pt>
                <c:pt idx="125">
                  <c:v>10.87926</c:v>
                </c:pt>
                <c:pt idx="126">
                  <c:v>10.513019999999999</c:v>
                </c:pt>
                <c:pt idx="127">
                  <c:v>9.9703800000000005</c:v>
                </c:pt>
                <c:pt idx="128">
                  <c:v>9.3424800000000001</c:v>
                </c:pt>
                <c:pt idx="129">
                  <c:v>8.8166399999999996</c:v>
                </c:pt>
                <c:pt idx="130">
                  <c:v>7.9921800000000003</c:v>
                </c:pt>
                <c:pt idx="131">
                  <c:v>7.2240000000000002</c:v>
                </c:pt>
                <c:pt idx="132">
                  <c:v>6.7930799999999998</c:v>
                </c:pt>
                <c:pt idx="133">
                  <c:v>6.3776999999999999</c:v>
                </c:pt>
                <c:pt idx="134">
                  <c:v>5.8409399999999998</c:v>
                </c:pt>
                <c:pt idx="135">
                  <c:v>5.2915799999999997</c:v>
                </c:pt>
                <c:pt idx="136">
                  <c:v>4.7623800000000003</c:v>
                </c:pt>
                <c:pt idx="137">
                  <c:v>4.2449399999999997</c:v>
                </c:pt>
                <c:pt idx="138">
                  <c:v>3.7006199999999998</c:v>
                </c:pt>
                <c:pt idx="139">
                  <c:v>3.26634</c:v>
                </c:pt>
                <c:pt idx="140">
                  <c:v>2.8270200000000001</c:v>
                </c:pt>
                <c:pt idx="141">
                  <c:v>2.1537600000000001</c:v>
                </c:pt>
                <c:pt idx="142">
                  <c:v>1.9168799999999999</c:v>
                </c:pt>
                <c:pt idx="143">
                  <c:v>1.7807999999999999</c:v>
                </c:pt>
                <c:pt idx="144">
                  <c:v>1.4859599999999999</c:v>
                </c:pt>
              </c:numCache>
            </c:numRef>
          </c:yVal>
          <c:smooth val="0"/>
          <c:extLst>
            <c:ext xmlns:c16="http://schemas.microsoft.com/office/drawing/2014/chart" uri="{C3380CC4-5D6E-409C-BE32-E72D297353CC}">
              <c16:uniqueId val="{00000001-B6A5-4611-9AC2-CBAA7D9C3E86}"/>
            </c:ext>
          </c:extLst>
        </c:ser>
        <c:ser>
          <c:idx val="5"/>
          <c:order val="2"/>
          <c:tx>
            <c:strRef>
              <c:f>Simulation_March!$D$2</c:f>
              <c:strCache>
                <c:ptCount val="1"/>
                <c:pt idx="0">
                  <c:v>PV </c:v>
                </c:pt>
              </c:strCache>
            </c:strRef>
          </c:tx>
          <c:spPr>
            <a:ln w="15875">
              <a:solidFill>
                <a:srgbClr val="FFC000"/>
              </a:solidFill>
              <a:prstDash val="dashDot"/>
            </a:ln>
          </c:spPr>
          <c:marker>
            <c:symbol val="none"/>
          </c:marker>
          <c:xVal>
            <c:numRef>
              <c:f>Simulation_March!$A$3:$A$147</c:f>
              <c:numCache>
                <c:formatCode>m/d/yyyy\ h:mm</c:formatCode>
                <c:ptCount val="145"/>
                <c:pt idx="0">
                  <c:v>44641.25</c:v>
                </c:pt>
                <c:pt idx="1">
                  <c:v>44641.253472222219</c:v>
                </c:pt>
                <c:pt idx="2">
                  <c:v>44641.256944444445</c:v>
                </c:pt>
                <c:pt idx="3">
                  <c:v>44641.260416666664</c:v>
                </c:pt>
                <c:pt idx="4">
                  <c:v>44641.263888888891</c:v>
                </c:pt>
                <c:pt idx="5">
                  <c:v>44641.267361111109</c:v>
                </c:pt>
                <c:pt idx="6">
                  <c:v>44641.270833333336</c:v>
                </c:pt>
                <c:pt idx="7">
                  <c:v>44641.274305555555</c:v>
                </c:pt>
                <c:pt idx="8">
                  <c:v>44641.277777777781</c:v>
                </c:pt>
                <c:pt idx="9">
                  <c:v>44641.28125</c:v>
                </c:pt>
                <c:pt idx="10">
                  <c:v>44641.284722222219</c:v>
                </c:pt>
                <c:pt idx="11">
                  <c:v>44641.288194444445</c:v>
                </c:pt>
                <c:pt idx="12">
                  <c:v>44641.291666666664</c:v>
                </c:pt>
                <c:pt idx="13">
                  <c:v>44641.295138888891</c:v>
                </c:pt>
                <c:pt idx="14">
                  <c:v>44641.298611111109</c:v>
                </c:pt>
                <c:pt idx="15">
                  <c:v>44641.302083333336</c:v>
                </c:pt>
                <c:pt idx="16">
                  <c:v>44641.305555555555</c:v>
                </c:pt>
                <c:pt idx="17">
                  <c:v>44641.309027777781</c:v>
                </c:pt>
                <c:pt idx="18">
                  <c:v>44641.3125</c:v>
                </c:pt>
                <c:pt idx="19">
                  <c:v>44641.315972222219</c:v>
                </c:pt>
                <c:pt idx="20">
                  <c:v>44641.319444444445</c:v>
                </c:pt>
                <c:pt idx="21">
                  <c:v>44641.322916666664</c:v>
                </c:pt>
                <c:pt idx="22">
                  <c:v>44641.326388888891</c:v>
                </c:pt>
                <c:pt idx="23">
                  <c:v>44641.329861111109</c:v>
                </c:pt>
                <c:pt idx="24">
                  <c:v>44641.333333333336</c:v>
                </c:pt>
                <c:pt idx="25">
                  <c:v>44641.336805555555</c:v>
                </c:pt>
                <c:pt idx="26">
                  <c:v>44641.340277777781</c:v>
                </c:pt>
                <c:pt idx="27">
                  <c:v>44641.34375</c:v>
                </c:pt>
                <c:pt idx="28">
                  <c:v>44641.347222222219</c:v>
                </c:pt>
                <c:pt idx="29">
                  <c:v>44641.350694444445</c:v>
                </c:pt>
                <c:pt idx="30">
                  <c:v>44641.354166666664</c:v>
                </c:pt>
                <c:pt idx="31">
                  <c:v>44641.357638888891</c:v>
                </c:pt>
                <c:pt idx="32">
                  <c:v>44641.361111111109</c:v>
                </c:pt>
                <c:pt idx="33">
                  <c:v>44641.364583333336</c:v>
                </c:pt>
                <c:pt idx="34">
                  <c:v>44641.368055555555</c:v>
                </c:pt>
                <c:pt idx="35">
                  <c:v>44641.371527777781</c:v>
                </c:pt>
                <c:pt idx="36">
                  <c:v>44641.375</c:v>
                </c:pt>
                <c:pt idx="37">
                  <c:v>44641.378472222219</c:v>
                </c:pt>
                <c:pt idx="38">
                  <c:v>44641.381944444445</c:v>
                </c:pt>
                <c:pt idx="39">
                  <c:v>44641.385416666664</c:v>
                </c:pt>
                <c:pt idx="40">
                  <c:v>44641.388888888891</c:v>
                </c:pt>
                <c:pt idx="41">
                  <c:v>44641.392361111109</c:v>
                </c:pt>
                <c:pt idx="42">
                  <c:v>44641.395833333336</c:v>
                </c:pt>
                <c:pt idx="43">
                  <c:v>44641.399305555555</c:v>
                </c:pt>
                <c:pt idx="44">
                  <c:v>44641.402777777781</c:v>
                </c:pt>
                <c:pt idx="45">
                  <c:v>44641.40625</c:v>
                </c:pt>
                <c:pt idx="46">
                  <c:v>44641.409722222219</c:v>
                </c:pt>
                <c:pt idx="47">
                  <c:v>44641.413194444445</c:v>
                </c:pt>
                <c:pt idx="48">
                  <c:v>44641.416666666664</c:v>
                </c:pt>
                <c:pt idx="49">
                  <c:v>44641.420138888891</c:v>
                </c:pt>
                <c:pt idx="50">
                  <c:v>44641.423611111109</c:v>
                </c:pt>
                <c:pt idx="51">
                  <c:v>44641.427083333336</c:v>
                </c:pt>
                <c:pt idx="52">
                  <c:v>44641.430555555555</c:v>
                </c:pt>
                <c:pt idx="53">
                  <c:v>44641.434027777781</c:v>
                </c:pt>
                <c:pt idx="54">
                  <c:v>44641.4375</c:v>
                </c:pt>
                <c:pt idx="55">
                  <c:v>44641.440972222219</c:v>
                </c:pt>
                <c:pt idx="56">
                  <c:v>44641.444444444445</c:v>
                </c:pt>
                <c:pt idx="57">
                  <c:v>44641.447916666664</c:v>
                </c:pt>
                <c:pt idx="58">
                  <c:v>44641.451388888891</c:v>
                </c:pt>
                <c:pt idx="59">
                  <c:v>44641.454861111109</c:v>
                </c:pt>
                <c:pt idx="60">
                  <c:v>44641.458333333336</c:v>
                </c:pt>
                <c:pt idx="61">
                  <c:v>44641.461805555555</c:v>
                </c:pt>
                <c:pt idx="62">
                  <c:v>44641.465277777781</c:v>
                </c:pt>
                <c:pt idx="63">
                  <c:v>44641.46875</c:v>
                </c:pt>
                <c:pt idx="64">
                  <c:v>44641.472222222219</c:v>
                </c:pt>
                <c:pt idx="65">
                  <c:v>44641.475694444445</c:v>
                </c:pt>
                <c:pt idx="66">
                  <c:v>44641.479166666664</c:v>
                </c:pt>
                <c:pt idx="67">
                  <c:v>44641.482638888891</c:v>
                </c:pt>
                <c:pt idx="68">
                  <c:v>44641.486111111109</c:v>
                </c:pt>
                <c:pt idx="69">
                  <c:v>44641.489583333336</c:v>
                </c:pt>
                <c:pt idx="70">
                  <c:v>44641.493055555555</c:v>
                </c:pt>
                <c:pt idx="71">
                  <c:v>44641.496527777781</c:v>
                </c:pt>
                <c:pt idx="72">
                  <c:v>44641.5</c:v>
                </c:pt>
                <c:pt idx="73">
                  <c:v>44641.503472222219</c:v>
                </c:pt>
                <c:pt idx="74">
                  <c:v>44641.506944444445</c:v>
                </c:pt>
                <c:pt idx="75">
                  <c:v>44641.510416666664</c:v>
                </c:pt>
                <c:pt idx="76">
                  <c:v>44641.513888888891</c:v>
                </c:pt>
                <c:pt idx="77">
                  <c:v>44641.517361111109</c:v>
                </c:pt>
                <c:pt idx="78">
                  <c:v>44641.520833333336</c:v>
                </c:pt>
                <c:pt idx="79">
                  <c:v>44641.524305555555</c:v>
                </c:pt>
                <c:pt idx="80">
                  <c:v>44641.527777777781</c:v>
                </c:pt>
                <c:pt idx="81">
                  <c:v>44641.53125</c:v>
                </c:pt>
                <c:pt idx="82">
                  <c:v>44641.534722222219</c:v>
                </c:pt>
                <c:pt idx="83">
                  <c:v>44641.538194444445</c:v>
                </c:pt>
                <c:pt idx="84">
                  <c:v>44641.541666666664</c:v>
                </c:pt>
                <c:pt idx="85">
                  <c:v>44641.545138888891</c:v>
                </c:pt>
                <c:pt idx="86">
                  <c:v>44641.548611111109</c:v>
                </c:pt>
                <c:pt idx="87">
                  <c:v>44641.552083333336</c:v>
                </c:pt>
                <c:pt idx="88">
                  <c:v>44641.555555555555</c:v>
                </c:pt>
                <c:pt idx="89">
                  <c:v>44641.559027777781</c:v>
                </c:pt>
                <c:pt idx="90">
                  <c:v>44641.5625</c:v>
                </c:pt>
                <c:pt idx="91">
                  <c:v>44641.565972222219</c:v>
                </c:pt>
                <c:pt idx="92">
                  <c:v>44641.569444444445</c:v>
                </c:pt>
                <c:pt idx="93">
                  <c:v>44641.572916666664</c:v>
                </c:pt>
                <c:pt idx="94">
                  <c:v>44641.576388888891</c:v>
                </c:pt>
                <c:pt idx="95">
                  <c:v>44641.579861111109</c:v>
                </c:pt>
                <c:pt idx="96">
                  <c:v>44641.583333333336</c:v>
                </c:pt>
                <c:pt idx="97">
                  <c:v>44641.586805555555</c:v>
                </c:pt>
                <c:pt idx="98">
                  <c:v>44641.590277777781</c:v>
                </c:pt>
                <c:pt idx="99">
                  <c:v>44641.59375</c:v>
                </c:pt>
                <c:pt idx="100">
                  <c:v>44641.597222222219</c:v>
                </c:pt>
                <c:pt idx="101">
                  <c:v>44641.600694444445</c:v>
                </c:pt>
                <c:pt idx="102">
                  <c:v>44641.604166666664</c:v>
                </c:pt>
                <c:pt idx="103">
                  <c:v>44641.607638888891</c:v>
                </c:pt>
                <c:pt idx="104">
                  <c:v>44641.611111111109</c:v>
                </c:pt>
                <c:pt idx="105">
                  <c:v>44641.614583333336</c:v>
                </c:pt>
                <c:pt idx="106">
                  <c:v>44641.618055555555</c:v>
                </c:pt>
                <c:pt idx="107">
                  <c:v>44641.621527777781</c:v>
                </c:pt>
                <c:pt idx="108">
                  <c:v>44641.625</c:v>
                </c:pt>
                <c:pt idx="109">
                  <c:v>44641.628472222219</c:v>
                </c:pt>
                <c:pt idx="110">
                  <c:v>44641.631944444445</c:v>
                </c:pt>
                <c:pt idx="111">
                  <c:v>44641.635416666664</c:v>
                </c:pt>
                <c:pt idx="112">
                  <c:v>44641.638888888891</c:v>
                </c:pt>
                <c:pt idx="113">
                  <c:v>44641.642361111109</c:v>
                </c:pt>
                <c:pt idx="114">
                  <c:v>44641.645833333336</c:v>
                </c:pt>
                <c:pt idx="115">
                  <c:v>44641.649305555555</c:v>
                </c:pt>
                <c:pt idx="116">
                  <c:v>44641.652777777781</c:v>
                </c:pt>
                <c:pt idx="117">
                  <c:v>44641.65625</c:v>
                </c:pt>
                <c:pt idx="118">
                  <c:v>44641.659722222219</c:v>
                </c:pt>
                <c:pt idx="119">
                  <c:v>44641.663194444445</c:v>
                </c:pt>
                <c:pt idx="120">
                  <c:v>44641.666666666664</c:v>
                </c:pt>
                <c:pt idx="121">
                  <c:v>44641.670138888891</c:v>
                </c:pt>
                <c:pt idx="122">
                  <c:v>44641.673611111109</c:v>
                </c:pt>
                <c:pt idx="123">
                  <c:v>44641.677083333336</c:v>
                </c:pt>
                <c:pt idx="124">
                  <c:v>44641.680555555555</c:v>
                </c:pt>
                <c:pt idx="125">
                  <c:v>44641.684027777781</c:v>
                </c:pt>
                <c:pt idx="126">
                  <c:v>44641.6875</c:v>
                </c:pt>
                <c:pt idx="127">
                  <c:v>44641.690972222219</c:v>
                </c:pt>
                <c:pt idx="128">
                  <c:v>44641.694444444445</c:v>
                </c:pt>
                <c:pt idx="129">
                  <c:v>44641.697916666664</c:v>
                </c:pt>
                <c:pt idx="130">
                  <c:v>44641.701388888891</c:v>
                </c:pt>
                <c:pt idx="131">
                  <c:v>44641.704861111109</c:v>
                </c:pt>
                <c:pt idx="132">
                  <c:v>44641.708333333336</c:v>
                </c:pt>
                <c:pt idx="133">
                  <c:v>44641.711805555555</c:v>
                </c:pt>
                <c:pt idx="134">
                  <c:v>44641.715277777781</c:v>
                </c:pt>
                <c:pt idx="135">
                  <c:v>44641.71875</c:v>
                </c:pt>
                <c:pt idx="136">
                  <c:v>44641.722222222219</c:v>
                </c:pt>
                <c:pt idx="137">
                  <c:v>44641.725694444445</c:v>
                </c:pt>
                <c:pt idx="138">
                  <c:v>44641.729166666664</c:v>
                </c:pt>
                <c:pt idx="139">
                  <c:v>44641.732638888891</c:v>
                </c:pt>
                <c:pt idx="140">
                  <c:v>44641.736111111109</c:v>
                </c:pt>
                <c:pt idx="141">
                  <c:v>44641.739583333336</c:v>
                </c:pt>
                <c:pt idx="142">
                  <c:v>44641.743055555555</c:v>
                </c:pt>
                <c:pt idx="143">
                  <c:v>44641.746527777781</c:v>
                </c:pt>
                <c:pt idx="144">
                  <c:v>44641.75</c:v>
                </c:pt>
              </c:numCache>
            </c:numRef>
          </c:xVal>
          <c:yVal>
            <c:numRef>
              <c:f>Simulation_March!$DA$3:$DA$147</c:f>
              <c:numCache>
                <c:formatCode>General</c:formatCode>
                <c:ptCount val="145"/>
                <c:pt idx="0">
                  <c:v>0</c:v>
                </c:pt>
                <c:pt idx="1">
                  <c:v>0</c:v>
                </c:pt>
                <c:pt idx="2">
                  <c:v>0</c:v>
                </c:pt>
                <c:pt idx="3">
                  <c:v>0</c:v>
                </c:pt>
                <c:pt idx="4">
                  <c:v>0</c:v>
                </c:pt>
                <c:pt idx="5">
                  <c:v>0</c:v>
                </c:pt>
                <c:pt idx="6">
                  <c:v>0</c:v>
                </c:pt>
                <c:pt idx="7">
                  <c:v>0</c:v>
                </c:pt>
                <c:pt idx="8">
                  <c:v>0</c:v>
                </c:pt>
                <c:pt idx="9">
                  <c:v>0</c:v>
                </c:pt>
                <c:pt idx="10">
                  <c:v>9.1980000000000006E-2</c:v>
                </c:pt>
                <c:pt idx="11">
                  <c:v>0.25409999999999999</c:v>
                </c:pt>
                <c:pt idx="12">
                  <c:v>0.54432000000000003</c:v>
                </c:pt>
                <c:pt idx="13">
                  <c:v>0.91391999999999995</c:v>
                </c:pt>
                <c:pt idx="14">
                  <c:v>1.2936000000000001</c:v>
                </c:pt>
                <c:pt idx="15">
                  <c:v>1.7291399999999999</c:v>
                </c:pt>
                <c:pt idx="16">
                  <c:v>2.2373400000000001</c:v>
                </c:pt>
                <c:pt idx="17">
                  <c:v>2.77704</c:v>
                </c:pt>
                <c:pt idx="18">
                  <c:v>3.26004</c:v>
                </c:pt>
                <c:pt idx="19">
                  <c:v>3.7367400000000002</c:v>
                </c:pt>
                <c:pt idx="20">
                  <c:v>4.30206</c:v>
                </c:pt>
                <c:pt idx="21">
                  <c:v>4.9186199999999998</c:v>
                </c:pt>
                <c:pt idx="22">
                  <c:v>5.5473600000000003</c:v>
                </c:pt>
                <c:pt idx="23">
                  <c:v>6.1748399999999997</c:v>
                </c:pt>
                <c:pt idx="24">
                  <c:v>6.7788000000000004</c:v>
                </c:pt>
                <c:pt idx="25">
                  <c:v>7.4885999999999999</c:v>
                </c:pt>
                <c:pt idx="26">
                  <c:v>8.1290999999999993</c:v>
                </c:pt>
                <c:pt idx="27">
                  <c:v>8.8191600000000001</c:v>
                </c:pt>
                <c:pt idx="28">
                  <c:v>9.3613800000000005</c:v>
                </c:pt>
                <c:pt idx="29">
                  <c:v>10.031700000000001</c:v>
                </c:pt>
                <c:pt idx="30">
                  <c:v>10.61886</c:v>
                </c:pt>
                <c:pt idx="31">
                  <c:v>11.22996</c:v>
                </c:pt>
                <c:pt idx="32">
                  <c:v>11.87424</c:v>
                </c:pt>
                <c:pt idx="33">
                  <c:v>12.52566</c:v>
                </c:pt>
                <c:pt idx="34">
                  <c:v>13.214040000000001</c:v>
                </c:pt>
                <c:pt idx="35">
                  <c:v>13.8264</c:v>
                </c:pt>
                <c:pt idx="36">
                  <c:v>14.458500000000001</c:v>
                </c:pt>
                <c:pt idx="37">
                  <c:v>14.975519999999999</c:v>
                </c:pt>
                <c:pt idx="38">
                  <c:v>15.55428</c:v>
                </c:pt>
                <c:pt idx="39">
                  <c:v>16.12548</c:v>
                </c:pt>
                <c:pt idx="40">
                  <c:v>16.615200000000002</c:v>
                </c:pt>
                <c:pt idx="41">
                  <c:v>17.167079999999999</c:v>
                </c:pt>
                <c:pt idx="42">
                  <c:v>17.748360000000002</c:v>
                </c:pt>
                <c:pt idx="43">
                  <c:v>18.231359999999999</c:v>
                </c:pt>
                <c:pt idx="44">
                  <c:v>18.659759999999999</c:v>
                </c:pt>
                <c:pt idx="45">
                  <c:v>19.096139999999998</c:v>
                </c:pt>
                <c:pt idx="46">
                  <c:v>19.466999999999999</c:v>
                </c:pt>
                <c:pt idx="47">
                  <c:v>19.85718</c:v>
                </c:pt>
                <c:pt idx="48">
                  <c:v>20.249040000000001</c:v>
                </c:pt>
                <c:pt idx="49">
                  <c:v>20.717759999999998</c:v>
                </c:pt>
                <c:pt idx="50">
                  <c:v>21.02646</c:v>
                </c:pt>
                <c:pt idx="51">
                  <c:v>21.28518</c:v>
                </c:pt>
                <c:pt idx="52">
                  <c:v>21.619499999999999</c:v>
                </c:pt>
                <c:pt idx="53">
                  <c:v>22.033200000000001</c:v>
                </c:pt>
                <c:pt idx="54">
                  <c:v>22.239840000000001</c:v>
                </c:pt>
                <c:pt idx="55">
                  <c:v>22.780799999999999</c:v>
                </c:pt>
                <c:pt idx="56">
                  <c:v>23.138639999999999</c:v>
                </c:pt>
                <c:pt idx="57">
                  <c:v>23.318819999999999</c:v>
                </c:pt>
                <c:pt idx="58">
                  <c:v>23.55612</c:v>
                </c:pt>
                <c:pt idx="59">
                  <c:v>23.930759999999999</c:v>
                </c:pt>
                <c:pt idx="60">
                  <c:v>24.138660000000002</c:v>
                </c:pt>
                <c:pt idx="61">
                  <c:v>24.189060000000001</c:v>
                </c:pt>
                <c:pt idx="62">
                  <c:v>24.556979999999999</c:v>
                </c:pt>
                <c:pt idx="63">
                  <c:v>24.691800000000001</c:v>
                </c:pt>
                <c:pt idx="64">
                  <c:v>24.905999999999999</c:v>
                </c:pt>
                <c:pt idx="65">
                  <c:v>25.055520000000001</c:v>
                </c:pt>
                <c:pt idx="66">
                  <c:v>24.995460000000001</c:v>
                </c:pt>
                <c:pt idx="67">
                  <c:v>24.812760000000001</c:v>
                </c:pt>
                <c:pt idx="68">
                  <c:v>25.066020000000002</c:v>
                </c:pt>
                <c:pt idx="69">
                  <c:v>25.239059999999998</c:v>
                </c:pt>
                <c:pt idx="70">
                  <c:v>25.19454</c:v>
                </c:pt>
                <c:pt idx="71">
                  <c:v>24.924479999999999</c:v>
                </c:pt>
                <c:pt idx="72">
                  <c:v>25.023599999999998</c:v>
                </c:pt>
                <c:pt idx="73">
                  <c:v>25.097940000000001</c:v>
                </c:pt>
                <c:pt idx="74">
                  <c:v>25.118939999999998</c:v>
                </c:pt>
                <c:pt idx="75">
                  <c:v>25.116</c:v>
                </c:pt>
                <c:pt idx="76">
                  <c:v>24.933720000000001</c:v>
                </c:pt>
                <c:pt idx="77">
                  <c:v>25.025279999999999</c:v>
                </c:pt>
                <c:pt idx="78">
                  <c:v>24.92952</c:v>
                </c:pt>
                <c:pt idx="79">
                  <c:v>24.756900000000002</c:v>
                </c:pt>
                <c:pt idx="80">
                  <c:v>24.703140000000001</c:v>
                </c:pt>
                <c:pt idx="81">
                  <c:v>24.69012</c:v>
                </c:pt>
                <c:pt idx="82">
                  <c:v>24.707339999999999</c:v>
                </c:pt>
                <c:pt idx="83">
                  <c:v>24.418379999999999</c:v>
                </c:pt>
                <c:pt idx="84">
                  <c:v>24.573779999999999</c:v>
                </c:pt>
                <c:pt idx="85">
                  <c:v>24.366720000000001</c:v>
                </c:pt>
                <c:pt idx="86">
                  <c:v>24.220980000000001</c:v>
                </c:pt>
                <c:pt idx="87">
                  <c:v>23.96604</c:v>
                </c:pt>
                <c:pt idx="88">
                  <c:v>24.012239999999998</c:v>
                </c:pt>
                <c:pt idx="89">
                  <c:v>23.73882</c:v>
                </c:pt>
                <c:pt idx="90">
                  <c:v>23.41836</c:v>
                </c:pt>
                <c:pt idx="91">
                  <c:v>23.30622</c:v>
                </c:pt>
                <c:pt idx="92">
                  <c:v>23.28228</c:v>
                </c:pt>
                <c:pt idx="93">
                  <c:v>23.063040000000001</c:v>
                </c:pt>
                <c:pt idx="94">
                  <c:v>22.78584</c:v>
                </c:pt>
                <c:pt idx="95">
                  <c:v>22.698060000000002</c:v>
                </c:pt>
                <c:pt idx="96">
                  <c:v>22.5078</c:v>
                </c:pt>
                <c:pt idx="97">
                  <c:v>22.480080000000001</c:v>
                </c:pt>
                <c:pt idx="98">
                  <c:v>21.999600000000001</c:v>
                </c:pt>
                <c:pt idx="99">
                  <c:v>21.807659999999998</c:v>
                </c:pt>
                <c:pt idx="100">
                  <c:v>21.843779999999999</c:v>
                </c:pt>
                <c:pt idx="101">
                  <c:v>21.651420000000002</c:v>
                </c:pt>
                <c:pt idx="102">
                  <c:v>20.876940000000001</c:v>
                </c:pt>
                <c:pt idx="103">
                  <c:v>20.326319999999999</c:v>
                </c:pt>
                <c:pt idx="104">
                  <c:v>19.982759999999999</c:v>
                </c:pt>
                <c:pt idx="105">
                  <c:v>19.66104</c:v>
                </c:pt>
                <c:pt idx="106">
                  <c:v>19.393080000000001</c:v>
                </c:pt>
                <c:pt idx="107">
                  <c:v>18.92352</c:v>
                </c:pt>
                <c:pt idx="108">
                  <c:v>18.778199999999998</c:v>
                </c:pt>
                <c:pt idx="109">
                  <c:v>18.644639999999999</c:v>
                </c:pt>
                <c:pt idx="110">
                  <c:v>17.977679999999999</c:v>
                </c:pt>
                <c:pt idx="111">
                  <c:v>17.354399999999998</c:v>
                </c:pt>
                <c:pt idx="112">
                  <c:v>16.962540000000001</c:v>
                </c:pt>
                <c:pt idx="113">
                  <c:v>16.507680000000001</c:v>
                </c:pt>
                <c:pt idx="114">
                  <c:v>16.253579999999999</c:v>
                </c:pt>
                <c:pt idx="115">
                  <c:v>16.149000000000001</c:v>
                </c:pt>
                <c:pt idx="116">
                  <c:v>15.8516399999999</c:v>
                </c:pt>
                <c:pt idx="117">
                  <c:v>15.0717</c:v>
                </c:pt>
                <c:pt idx="118">
                  <c:v>14.551740000000001</c:v>
                </c:pt>
                <c:pt idx="119">
                  <c:v>14.13888</c:v>
                </c:pt>
                <c:pt idx="120">
                  <c:v>13.38036</c:v>
                </c:pt>
                <c:pt idx="121">
                  <c:v>13.084680000000001</c:v>
                </c:pt>
                <c:pt idx="122">
                  <c:v>12.5433</c:v>
                </c:pt>
                <c:pt idx="123">
                  <c:v>11.775539999999999</c:v>
                </c:pt>
                <c:pt idx="124">
                  <c:v>11.335380000000001</c:v>
                </c:pt>
                <c:pt idx="125">
                  <c:v>10.87926</c:v>
                </c:pt>
                <c:pt idx="126">
                  <c:v>10.513019999999999</c:v>
                </c:pt>
                <c:pt idx="127">
                  <c:v>9.9703800000000005</c:v>
                </c:pt>
                <c:pt idx="128">
                  <c:v>9.3424800000000001</c:v>
                </c:pt>
                <c:pt idx="129">
                  <c:v>8.8166399999999996</c:v>
                </c:pt>
                <c:pt idx="130">
                  <c:v>7.9921800000000003</c:v>
                </c:pt>
                <c:pt idx="131">
                  <c:v>7.2240000000000002</c:v>
                </c:pt>
                <c:pt idx="132">
                  <c:v>6.7930799999999998</c:v>
                </c:pt>
                <c:pt idx="133">
                  <c:v>6.3776999999999999</c:v>
                </c:pt>
                <c:pt idx="134">
                  <c:v>5.8409399999999998</c:v>
                </c:pt>
                <c:pt idx="135">
                  <c:v>5.2915799999999997</c:v>
                </c:pt>
                <c:pt idx="136">
                  <c:v>4.7623800000000003</c:v>
                </c:pt>
                <c:pt idx="137">
                  <c:v>4.2449399999999997</c:v>
                </c:pt>
                <c:pt idx="138">
                  <c:v>3.7006199999999998</c:v>
                </c:pt>
                <c:pt idx="139">
                  <c:v>3.26634</c:v>
                </c:pt>
                <c:pt idx="140">
                  <c:v>2.8270200000000001</c:v>
                </c:pt>
                <c:pt idx="141">
                  <c:v>2.1537600000000001</c:v>
                </c:pt>
                <c:pt idx="142">
                  <c:v>1.9168799999999999</c:v>
                </c:pt>
                <c:pt idx="143">
                  <c:v>1.7807999999999999</c:v>
                </c:pt>
                <c:pt idx="144">
                  <c:v>1.4859599999999999</c:v>
                </c:pt>
              </c:numCache>
            </c:numRef>
          </c:yVal>
          <c:smooth val="0"/>
          <c:extLst>
            <c:ext xmlns:c16="http://schemas.microsoft.com/office/drawing/2014/chart" uri="{C3380CC4-5D6E-409C-BE32-E72D297353CC}">
              <c16:uniqueId val="{00000002-B6A5-4611-9AC2-CBAA7D9C3E86}"/>
            </c:ext>
          </c:extLst>
        </c:ser>
        <c:dLbls>
          <c:showLegendKey val="0"/>
          <c:showVal val="0"/>
          <c:showCatName val="0"/>
          <c:showSerName val="0"/>
          <c:showPercent val="0"/>
          <c:showBubbleSize val="0"/>
        </c:dLbls>
        <c:axId val="588631272"/>
        <c:axId val="588631992"/>
      </c:scatterChart>
      <c:valAx>
        <c:axId val="588631272"/>
        <c:scaling>
          <c:orientation val="minMax"/>
          <c:max val="44641.75"/>
          <c:min val="44641.25"/>
        </c:scaling>
        <c:delete val="0"/>
        <c:axPos val="b"/>
        <c:majorGridlines>
          <c:spPr>
            <a:ln w="9525" cap="flat" cmpd="sng" algn="ctr">
              <a:solidFill>
                <a:schemeClr val="tx1">
                  <a:lumMod val="15000"/>
                  <a:lumOff val="85000"/>
                </a:schemeClr>
              </a:solidFill>
              <a:round/>
            </a:ln>
            <a:effectLst/>
          </c:spPr>
        </c:majorGridlines>
        <c:numFmt formatCode="m/d/yyyy\ h:mm"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8631992"/>
        <c:crosses val="autoZero"/>
        <c:crossBetween val="midCat"/>
      </c:valAx>
      <c:valAx>
        <c:axId val="588631992"/>
        <c:scaling>
          <c:orientation val="minMax"/>
        </c:scaling>
        <c:delete val="0"/>
        <c:axPos val="l"/>
        <c:majorGridlines>
          <c:spPr>
            <a:ln w="9525" cap="flat" cmpd="sng" algn="ctr">
              <a:solidFill>
                <a:schemeClr val="tx1">
                  <a:lumMod val="15000"/>
                  <a:lumOff val="85000"/>
                </a:schemeClr>
              </a:solidFill>
              <a:round/>
            </a:ln>
            <a:effectLst/>
          </c:spPr>
        </c:majorGridlines>
        <c:title>
          <c:tx>
            <c:rich>
              <a:bodyPr/>
              <a:lstStyle/>
              <a:p>
                <a:pPr>
                  <a:defRPr sz="1400" b="0"/>
                </a:pPr>
                <a:r>
                  <a:rPr lang="en-US" sz="1400" b="0"/>
                  <a:t>Power (kWh)</a:t>
                </a:r>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8631272"/>
        <c:crosses val="autoZero"/>
        <c:crossBetween val="midCat"/>
      </c:valAx>
    </c:plotArea>
    <c:legend>
      <c:legendPos val="b"/>
      <c:overlay val="0"/>
      <c:txPr>
        <a:bodyPr/>
        <a:lstStyle/>
        <a:p>
          <a:pPr>
            <a:defRPr sz="1400"/>
          </a:pPr>
          <a:endParaRPr lang="en-US"/>
        </a:p>
      </c:txPr>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9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Pcharged</a:t>
            </a:r>
            <a:r>
              <a:rPr lang="en-US" baseline="0"/>
              <a:t> </a:t>
            </a:r>
            <a:r>
              <a:rPr lang="en-US"/>
              <a:t>(kW)</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Testbed_march!$Z$1</c:f>
              <c:strCache>
                <c:ptCount val="1"/>
                <c:pt idx="0">
                  <c:v>Pcharged (kW)</c:v>
                </c:pt>
              </c:strCache>
            </c:strRef>
          </c:tx>
          <c:spPr>
            <a:ln w="9525" cap="rnd">
              <a:solidFill>
                <a:schemeClr val="accent1"/>
              </a:solidFill>
              <a:round/>
            </a:ln>
            <a:effectLst/>
          </c:spPr>
          <c:marker>
            <c:symbol val="circle"/>
            <c:size val="3"/>
            <c:spPr>
              <a:solidFill>
                <a:schemeClr val="accent1"/>
              </a:solidFill>
              <a:ln w="9525">
                <a:solidFill>
                  <a:schemeClr val="accent1"/>
                </a:solidFill>
              </a:ln>
              <a:effectLst/>
            </c:spPr>
          </c:marker>
          <c:xVal>
            <c:strRef>
              <c:f>Testbed_march!$U$2:$U$1015</c:f>
              <c:strCache>
                <c:ptCount val="910"/>
                <c:pt idx="0">
                  <c:v>05/07/2023 16:58:26:349</c:v>
                </c:pt>
                <c:pt idx="1">
                  <c:v>05/07/2023 16:58:26:352</c:v>
                </c:pt>
                <c:pt idx="2">
                  <c:v>05/07/2023 16:58:27:358</c:v>
                </c:pt>
                <c:pt idx="3">
                  <c:v>05/07/2023 16:58:27:364</c:v>
                </c:pt>
                <c:pt idx="4">
                  <c:v>05/07/2023 16:58:28:398</c:v>
                </c:pt>
                <c:pt idx="5">
                  <c:v>05/07/2023 16:58:28:401</c:v>
                </c:pt>
                <c:pt idx="6">
                  <c:v>05/07/2023 16:58:29:401</c:v>
                </c:pt>
                <c:pt idx="7">
                  <c:v>05/07/2023 16:58:29:403</c:v>
                </c:pt>
                <c:pt idx="8">
                  <c:v>05/07/2023 16:58:30:434</c:v>
                </c:pt>
                <c:pt idx="9">
                  <c:v>05/07/2023 16:58:30:436</c:v>
                </c:pt>
                <c:pt idx="10">
                  <c:v>05/07/2023 16:58:31:436</c:v>
                </c:pt>
                <c:pt idx="11">
                  <c:v>05/07/2023 16:58:31:437</c:v>
                </c:pt>
                <c:pt idx="12">
                  <c:v>05/07/2023 16:58:32:461</c:v>
                </c:pt>
                <c:pt idx="13">
                  <c:v>05/07/2023 16:58:32:464</c:v>
                </c:pt>
                <c:pt idx="14">
                  <c:v>05/07/2023 16:58:33:467</c:v>
                </c:pt>
                <c:pt idx="15">
                  <c:v>05/07/2023 16:58:33:470</c:v>
                </c:pt>
                <c:pt idx="16">
                  <c:v>05/07/2023 16:58:34:497</c:v>
                </c:pt>
                <c:pt idx="17">
                  <c:v>05/07/2023 16:58:34:500</c:v>
                </c:pt>
                <c:pt idx="18">
                  <c:v>05/07/2023 16:58:35:513</c:v>
                </c:pt>
                <c:pt idx="19">
                  <c:v>05/07/2023 16:58:35:525</c:v>
                </c:pt>
                <c:pt idx="20">
                  <c:v>05/07/2023 16:58:36:517</c:v>
                </c:pt>
                <c:pt idx="21">
                  <c:v>05/07/2023 16:58:36:520</c:v>
                </c:pt>
                <c:pt idx="22">
                  <c:v>05/07/2023 16:58:37:513</c:v>
                </c:pt>
                <c:pt idx="23">
                  <c:v>05/07/2023 16:58:37:516</c:v>
                </c:pt>
                <c:pt idx="24">
                  <c:v>05/07/2023 16:58:38:581</c:v>
                </c:pt>
                <c:pt idx="25">
                  <c:v>05/07/2023 16:58:38:584</c:v>
                </c:pt>
                <c:pt idx="26">
                  <c:v>05/07/2023 16:58:39:568</c:v>
                </c:pt>
                <c:pt idx="27">
                  <c:v>05/07/2023 16:58:39:571</c:v>
                </c:pt>
                <c:pt idx="28">
                  <c:v>05/07/2023 16:58:40:591</c:v>
                </c:pt>
                <c:pt idx="29">
                  <c:v>05/07/2023 16:58:40:594</c:v>
                </c:pt>
                <c:pt idx="30">
                  <c:v>05/07/2023 16:58:41:607</c:v>
                </c:pt>
                <c:pt idx="31">
                  <c:v>05/07/2023 16:58:41:611</c:v>
                </c:pt>
                <c:pt idx="32">
                  <c:v>05/07/2023 16:58:42:611</c:v>
                </c:pt>
                <c:pt idx="33">
                  <c:v>05/07/2023 16:58:42:615</c:v>
                </c:pt>
                <c:pt idx="34">
                  <c:v>05/07/2023 16:58:43:598</c:v>
                </c:pt>
                <c:pt idx="35">
                  <c:v>05/07/2023 16:58:43:601</c:v>
                </c:pt>
                <c:pt idx="36">
                  <c:v>05/07/2023 16:58:44:798</c:v>
                </c:pt>
                <c:pt idx="37">
                  <c:v>05/07/2023 16:58:44:801</c:v>
                </c:pt>
                <c:pt idx="38">
                  <c:v>05/07/2023 16:58:46:282</c:v>
                </c:pt>
                <c:pt idx="39">
                  <c:v>05/07/2023 16:58:46:285</c:v>
                </c:pt>
                <c:pt idx="40">
                  <c:v>05/07/2023 16:58:46:895</c:v>
                </c:pt>
                <c:pt idx="41">
                  <c:v>05/07/2023 16:58:46:898</c:v>
                </c:pt>
                <c:pt idx="42">
                  <c:v>05/07/2023 16:58:48:107</c:v>
                </c:pt>
                <c:pt idx="43">
                  <c:v>05/07/2023 16:58:48:109</c:v>
                </c:pt>
                <c:pt idx="44">
                  <c:v>05/07/2023 16:58:49:135</c:v>
                </c:pt>
                <c:pt idx="45">
                  <c:v>05/07/2023 16:58:49:138</c:v>
                </c:pt>
                <c:pt idx="46">
                  <c:v>05/07/2023 16:58:50:145</c:v>
                </c:pt>
                <c:pt idx="47">
                  <c:v>05/07/2023 16:58:50:148</c:v>
                </c:pt>
                <c:pt idx="48">
                  <c:v>05/07/2023 16:58:50:964</c:v>
                </c:pt>
                <c:pt idx="49">
                  <c:v>05/07/2023 16:58:50:967</c:v>
                </c:pt>
                <c:pt idx="50">
                  <c:v>05/07/2023 16:58:52:177</c:v>
                </c:pt>
                <c:pt idx="51">
                  <c:v>05/07/2023 16:58:52:180</c:v>
                </c:pt>
                <c:pt idx="52">
                  <c:v>05/07/2023 16:58:53:256</c:v>
                </c:pt>
                <c:pt idx="53">
                  <c:v>05/07/2023 16:58:53:259</c:v>
                </c:pt>
                <c:pt idx="54">
                  <c:v>05/07/2023 16:58:54:217</c:v>
                </c:pt>
                <c:pt idx="55">
                  <c:v>05/07/2023 16:58:54:223</c:v>
                </c:pt>
                <c:pt idx="56">
                  <c:v>05/07/2023 16:58:55:038</c:v>
                </c:pt>
                <c:pt idx="57">
                  <c:v>05/07/2023 16:58:55:042</c:v>
                </c:pt>
                <c:pt idx="58">
                  <c:v>05/07/2023 16:58:56:259</c:v>
                </c:pt>
                <c:pt idx="59">
                  <c:v>05/07/2023 16:58:56:263</c:v>
                </c:pt>
                <c:pt idx="60">
                  <c:v>05/07/2023 16:58:57:081</c:v>
                </c:pt>
                <c:pt idx="61">
                  <c:v>05/07/2023 16:58:57:084</c:v>
                </c:pt>
                <c:pt idx="62">
                  <c:v>05/07/2023 16:58:58:285</c:v>
                </c:pt>
                <c:pt idx="63">
                  <c:v>05/07/2023 16:58:58:288</c:v>
                </c:pt>
                <c:pt idx="64">
                  <c:v>05/07/2023 16:58:59:099</c:v>
                </c:pt>
                <c:pt idx="65">
                  <c:v>05/07/2023 16:58:59:102</c:v>
                </c:pt>
                <c:pt idx="66">
                  <c:v>05/07/2023 16:59:00:323</c:v>
                </c:pt>
                <c:pt idx="67">
                  <c:v>05/07/2023 16:59:00:326</c:v>
                </c:pt>
                <c:pt idx="68">
                  <c:v>05/07/2023 16:59:01:138</c:v>
                </c:pt>
                <c:pt idx="69">
                  <c:v>05/07/2023 16:59:01:141</c:v>
                </c:pt>
                <c:pt idx="70">
                  <c:v>05/07/2023 16:59:02:365</c:v>
                </c:pt>
                <c:pt idx="71">
                  <c:v>05/07/2023 16:59:02:378</c:v>
                </c:pt>
                <c:pt idx="72">
                  <c:v>05/07/2023 16:59:03:384</c:v>
                </c:pt>
                <c:pt idx="73">
                  <c:v>05/07/2023 16:59:03:388</c:v>
                </c:pt>
                <c:pt idx="74">
                  <c:v>05/07/2023 16:59:04:384</c:v>
                </c:pt>
                <c:pt idx="75">
                  <c:v>05/07/2023 16:59:04:391</c:v>
                </c:pt>
                <c:pt idx="76">
                  <c:v>05/07/2023 16:59:05:193</c:v>
                </c:pt>
                <c:pt idx="77">
                  <c:v>05/07/2023 16:59:05:198</c:v>
                </c:pt>
                <c:pt idx="78">
                  <c:v>05/07/2023 16:59:06:596</c:v>
                </c:pt>
                <c:pt idx="79">
                  <c:v>05/07/2023 16:59:06:599</c:v>
                </c:pt>
                <c:pt idx="80">
                  <c:v>05/07/2023 16:59:07:401</c:v>
                </c:pt>
                <c:pt idx="81">
                  <c:v>05/07/2023 16:59:07:404</c:v>
                </c:pt>
                <c:pt idx="82">
                  <c:v>05/07/2023 16:59:08:446</c:v>
                </c:pt>
                <c:pt idx="83">
                  <c:v>05/07/2023 16:59:08:453</c:v>
                </c:pt>
                <c:pt idx="84">
                  <c:v>05/07/2023 16:59:09:259</c:v>
                </c:pt>
                <c:pt idx="85">
                  <c:v>05/07/2023 16:59:09:263</c:v>
                </c:pt>
                <c:pt idx="86">
                  <c:v>05/07/2023 16:59:10:463</c:v>
                </c:pt>
                <c:pt idx="87">
                  <c:v>05/07/2023 16:59:10:471</c:v>
                </c:pt>
                <c:pt idx="88">
                  <c:v>05/07/2023 16:59:11:497</c:v>
                </c:pt>
                <c:pt idx="89">
                  <c:v>05/07/2023 16:59:11:503</c:v>
                </c:pt>
                <c:pt idx="90">
                  <c:v>05/07/2023 16:59:12:516</c:v>
                </c:pt>
                <c:pt idx="91">
                  <c:v>05/07/2023 16:59:12:519</c:v>
                </c:pt>
                <c:pt idx="92">
                  <c:v>05/07/2023 16:59:13:496</c:v>
                </c:pt>
                <c:pt idx="93">
                  <c:v>05/07/2023 16:59:13:500</c:v>
                </c:pt>
                <c:pt idx="94">
                  <c:v>05/07/2023 16:59:14:334</c:v>
                </c:pt>
                <c:pt idx="95">
                  <c:v>05/07/2023 16:59:14:336</c:v>
                </c:pt>
                <c:pt idx="96">
                  <c:v>05/07/2023 16:59:15:335</c:v>
                </c:pt>
                <c:pt idx="97">
                  <c:v>05/07/2023 16:59:15:338</c:v>
                </c:pt>
                <c:pt idx="98">
                  <c:v>05/07/2023 16:59:16:365</c:v>
                </c:pt>
                <c:pt idx="99">
                  <c:v>05/07/2023 16:59:16:368</c:v>
                </c:pt>
                <c:pt idx="100">
                  <c:v>05/07/2023 16:59:17:372</c:v>
                </c:pt>
                <c:pt idx="101">
                  <c:v>05/07/2023 16:59:17:377</c:v>
                </c:pt>
                <c:pt idx="102">
                  <c:v>05/07/2023 16:59:18:404</c:v>
                </c:pt>
                <c:pt idx="103">
                  <c:v>05/07/2023 16:59:18:407</c:v>
                </c:pt>
                <c:pt idx="104">
                  <c:v>05/07/2023 16:59:19:410</c:v>
                </c:pt>
                <c:pt idx="105">
                  <c:v>05/07/2023 16:59:19:414</c:v>
                </c:pt>
                <c:pt idx="106">
                  <c:v>05/07/2023 16:59:20:444</c:v>
                </c:pt>
                <c:pt idx="107">
                  <c:v>05/07/2023 16:59:20:447</c:v>
                </c:pt>
                <c:pt idx="108">
                  <c:v>05/07/2023 16:59:21:446</c:v>
                </c:pt>
                <c:pt idx="109">
                  <c:v>05/07/2023 16:59:21:450</c:v>
                </c:pt>
                <c:pt idx="110">
                  <c:v>05/07/2023 16:59:22:457</c:v>
                </c:pt>
                <c:pt idx="111">
                  <c:v>05/07/2023 16:59:22:463</c:v>
                </c:pt>
                <c:pt idx="112">
                  <c:v>05/07/2023 16:59:23:466</c:v>
                </c:pt>
                <c:pt idx="113">
                  <c:v>05/07/2023 16:59:23:470</c:v>
                </c:pt>
                <c:pt idx="114">
                  <c:v>05/07/2023 16:59:24:484</c:v>
                </c:pt>
                <c:pt idx="115">
                  <c:v>05/07/2023 16:59:24:490</c:v>
                </c:pt>
                <c:pt idx="116">
                  <c:v>05/07/2023 16:59:25:492</c:v>
                </c:pt>
                <c:pt idx="117">
                  <c:v>05/07/2023 16:59:25:496</c:v>
                </c:pt>
                <c:pt idx="118">
                  <c:v>05/07/2023 16:59:26:529</c:v>
                </c:pt>
                <c:pt idx="119">
                  <c:v>05/07/2023 16:59:26:532</c:v>
                </c:pt>
                <c:pt idx="120">
                  <c:v>05/07/2023 16:59:27:546</c:v>
                </c:pt>
                <c:pt idx="121">
                  <c:v>05/07/2023 16:59:27:552</c:v>
                </c:pt>
                <c:pt idx="122">
                  <c:v>05/07/2023 16:59:28:559</c:v>
                </c:pt>
                <c:pt idx="123">
                  <c:v>05/07/2023 16:59:28:561</c:v>
                </c:pt>
                <c:pt idx="124">
                  <c:v>05/07/2023 16:59:29:552</c:v>
                </c:pt>
                <c:pt idx="125">
                  <c:v>05/07/2023 16:59:29:555</c:v>
                </c:pt>
                <c:pt idx="126">
                  <c:v>05/07/2023 16:59:30:605</c:v>
                </c:pt>
                <c:pt idx="127">
                  <c:v>05/07/2023 16:59:30:608</c:v>
                </c:pt>
                <c:pt idx="128">
                  <c:v>05/07/2023 16:59:31:608</c:v>
                </c:pt>
                <c:pt idx="129">
                  <c:v>05/07/2023 16:59:31:611</c:v>
                </c:pt>
                <c:pt idx="130">
                  <c:v>05/07/2023 16:59:32:625</c:v>
                </c:pt>
                <c:pt idx="131">
                  <c:v>05/07/2023 16:59:32:630</c:v>
                </c:pt>
                <c:pt idx="132">
                  <c:v>05/07/2023 16:59:33:617</c:v>
                </c:pt>
                <c:pt idx="133">
                  <c:v>05/07/2023 16:59:33:621</c:v>
                </c:pt>
                <c:pt idx="134">
                  <c:v>05/07/2023 16:59:34:658</c:v>
                </c:pt>
                <c:pt idx="135">
                  <c:v>05/07/2023 16:59:34:661</c:v>
                </c:pt>
                <c:pt idx="136">
                  <c:v>05/07/2023 16:59:35:671</c:v>
                </c:pt>
                <c:pt idx="137">
                  <c:v>05/07/2023 16:59:35:674</c:v>
                </c:pt>
                <c:pt idx="138">
                  <c:v>05/07/2023 16:59:36:680</c:v>
                </c:pt>
                <c:pt idx="139">
                  <c:v>05/07/2023 16:59:36:686</c:v>
                </c:pt>
                <c:pt idx="140">
                  <c:v>05/07/2023 16:59:37:677</c:v>
                </c:pt>
                <c:pt idx="141">
                  <c:v>05/07/2023 16:59:37:681</c:v>
                </c:pt>
                <c:pt idx="142">
                  <c:v>05/07/2023 16:59:38:719</c:v>
                </c:pt>
                <c:pt idx="143">
                  <c:v>05/07/2023 16:59:38:721</c:v>
                </c:pt>
                <c:pt idx="144">
                  <c:v>05/07/2023 16:59:39:707</c:v>
                </c:pt>
                <c:pt idx="145">
                  <c:v>05/07/2023 16:59:39:710</c:v>
                </c:pt>
                <c:pt idx="146">
                  <c:v>05/07/2023 16:59:40:743</c:v>
                </c:pt>
                <c:pt idx="147">
                  <c:v>05/07/2023 16:59:40:746</c:v>
                </c:pt>
                <c:pt idx="148">
                  <c:v>05/07/2023 16:59:41:743</c:v>
                </c:pt>
                <c:pt idx="149">
                  <c:v>05/07/2023 16:59:41:746</c:v>
                </c:pt>
                <c:pt idx="150">
                  <c:v>05/07/2023 16:59:42:766</c:v>
                </c:pt>
                <c:pt idx="151">
                  <c:v>05/07/2023 16:59:42:769</c:v>
                </c:pt>
                <c:pt idx="152">
                  <c:v>05/07/2023 16:59:43:766</c:v>
                </c:pt>
                <c:pt idx="153">
                  <c:v>05/07/2023 16:59:43:770</c:v>
                </c:pt>
                <c:pt idx="154">
                  <c:v>05/07/2023 16:59:44:802</c:v>
                </c:pt>
                <c:pt idx="155">
                  <c:v>05/07/2023 16:59:44:805</c:v>
                </c:pt>
                <c:pt idx="156">
                  <c:v>05/07/2023 16:59:45:803</c:v>
                </c:pt>
                <c:pt idx="157">
                  <c:v>05/07/2023 16:59:45:805</c:v>
                </c:pt>
                <c:pt idx="158">
                  <c:v>05/07/2023 16:59:46:835</c:v>
                </c:pt>
                <c:pt idx="159">
                  <c:v>05/07/2023 16:59:46:838</c:v>
                </c:pt>
                <c:pt idx="160">
                  <c:v>05/07/2023 16:59:47:846</c:v>
                </c:pt>
                <c:pt idx="161">
                  <c:v>05/07/2023 16:59:47:849</c:v>
                </c:pt>
                <c:pt idx="162">
                  <c:v>05/07/2023 16:59:48:865</c:v>
                </c:pt>
                <c:pt idx="163">
                  <c:v>05/07/2023 16:59:48:868</c:v>
                </c:pt>
                <c:pt idx="164">
                  <c:v>05/07/2023 16:59:49:869</c:v>
                </c:pt>
                <c:pt idx="165">
                  <c:v>05/07/2023 16:59:49:875</c:v>
                </c:pt>
                <c:pt idx="166">
                  <c:v>05/07/2023 16:59:50:903</c:v>
                </c:pt>
                <c:pt idx="167">
                  <c:v>05/07/2023 16:59:50:905</c:v>
                </c:pt>
                <c:pt idx="168">
                  <c:v>05/07/2023 16:59:51:911</c:v>
                </c:pt>
                <c:pt idx="169">
                  <c:v>05/07/2023 16:59:51:914</c:v>
                </c:pt>
                <c:pt idx="170">
                  <c:v>05/07/2023 16:59:52:921</c:v>
                </c:pt>
                <c:pt idx="171">
                  <c:v>05/07/2023 16:59:52:924</c:v>
                </c:pt>
                <c:pt idx="172">
                  <c:v>05/07/2023 16:59:53:934</c:v>
                </c:pt>
                <c:pt idx="173">
                  <c:v>05/07/2023 16:59:53:938</c:v>
                </c:pt>
                <c:pt idx="174">
                  <c:v>05/07/2023 16:59:54:969</c:v>
                </c:pt>
                <c:pt idx="175">
                  <c:v>05/07/2023 16:59:54:973</c:v>
                </c:pt>
                <c:pt idx="176">
                  <c:v>05/07/2023 16:59:55:959</c:v>
                </c:pt>
                <c:pt idx="177">
                  <c:v>05/07/2023 16:59:55:961</c:v>
                </c:pt>
                <c:pt idx="178">
                  <c:v>05/07/2023 16:59:56:996</c:v>
                </c:pt>
                <c:pt idx="179">
                  <c:v>05/07/2023 16:59:57:002</c:v>
                </c:pt>
                <c:pt idx="180">
                  <c:v>05/07/2023 16:59:57:996</c:v>
                </c:pt>
                <c:pt idx="181">
                  <c:v>05/07/2023 16:59:58:000</c:v>
                </c:pt>
                <c:pt idx="182">
                  <c:v>05/07/2023 16:59:59:032</c:v>
                </c:pt>
                <c:pt idx="183">
                  <c:v>05/07/2023 16:59:59:036</c:v>
                </c:pt>
                <c:pt idx="184">
                  <c:v>05/07/2023 17:00:00:046</c:v>
                </c:pt>
                <c:pt idx="185">
                  <c:v>05/07/2023 17:00:00:049</c:v>
                </c:pt>
                <c:pt idx="186">
                  <c:v>05/07/2023 17:00:01:052</c:v>
                </c:pt>
                <c:pt idx="187">
                  <c:v>05/07/2023 17:00:01:055</c:v>
                </c:pt>
                <c:pt idx="188">
                  <c:v>05/07/2023 17:00:02:063</c:v>
                </c:pt>
                <c:pt idx="189">
                  <c:v>05/07/2023 17:00:02:068</c:v>
                </c:pt>
                <c:pt idx="190">
                  <c:v>05/07/2023 17:00:03:111</c:v>
                </c:pt>
                <c:pt idx="191">
                  <c:v>05/07/2023 17:00:03:114</c:v>
                </c:pt>
                <c:pt idx="192">
                  <c:v>05/07/2023 17:00:04:282</c:v>
                </c:pt>
                <c:pt idx="193">
                  <c:v>05/07/2023 17:00:04:286</c:v>
                </c:pt>
                <c:pt idx="194">
                  <c:v>05/07/2023 17:00:05:128</c:v>
                </c:pt>
                <c:pt idx="195">
                  <c:v>05/07/2023 17:00:05:131</c:v>
                </c:pt>
                <c:pt idx="196">
                  <c:v>05/07/2023 17:00:06:125</c:v>
                </c:pt>
                <c:pt idx="197">
                  <c:v>05/07/2023 17:00:06:128</c:v>
                </c:pt>
                <c:pt idx="198">
                  <c:v>05/07/2023 17:00:07:158</c:v>
                </c:pt>
                <c:pt idx="199">
                  <c:v>05/07/2023 17:00:07:161</c:v>
                </c:pt>
                <c:pt idx="200">
                  <c:v>05/07/2023 17:00:08:161</c:v>
                </c:pt>
                <c:pt idx="201">
                  <c:v>05/07/2023 17:00:08:164</c:v>
                </c:pt>
                <c:pt idx="202">
                  <c:v>05/07/2023 17:00:09:210</c:v>
                </c:pt>
                <c:pt idx="203">
                  <c:v>05/07/2023 17:00:09:214</c:v>
                </c:pt>
                <c:pt idx="204">
                  <c:v>05/07/2023 17:00:10:214</c:v>
                </c:pt>
                <c:pt idx="205">
                  <c:v>05/07/2023 17:00:10:217</c:v>
                </c:pt>
                <c:pt idx="206">
                  <c:v>05/07/2023 17:00:11:219</c:v>
                </c:pt>
                <c:pt idx="207">
                  <c:v>05/07/2023 17:00:11:221</c:v>
                </c:pt>
                <c:pt idx="208">
                  <c:v>05/07/2023 17:00:12:217</c:v>
                </c:pt>
                <c:pt idx="209">
                  <c:v>05/07/2023 17:00:12:220</c:v>
                </c:pt>
                <c:pt idx="210">
                  <c:v>05/07/2023 17:00:13:265</c:v>
                </c:pt>
                <c:pt idx="211">
                  <c:v>05/07/2023 17:00:13:267</c:v>
                </c:pt>
                <c:pt idx="212">
                  <c:v>05/07/2023 17:00:14:263</c:v>
                </c:pt>
                <c:pt idx="213">
                  <c:v>05/07/2023 17:00:14:269</c:v>
                </c:pt>
                <c:pt idx="214">
                  <c:v>05/07/2023 17:00:15:279</c:v>
                </c:pt>
                <c:pt idx="215">
                  <c:v>05/07/2023 17:00:15:282</c:v>
                </c:pt>
                <c:pt idx="216">
                  <c:v>05/07/2023 17:00:16:283</c:v>
                </c:pt>
                <c:pt idx="217">
                  <c:v>05/07/2023 17:00:16:288</c:v>
                </c:pt>
                <c:pt idx="218">
                  <c:v>05/07/2023 17:00:17:319</c:v>
                </c:pt>
                <c:pt idx="219">
                  <c:v>05/07/2023 17:00:17:323</c:v>
                </c:pt>
                <c:pt idx="220">
                  <c:v>05/07/2023 17:00:18:321</c:v>
                </c:pt>
                <c:pt idx="221">
                  <c:v>05/07/2023 17:00:18:323</c:v>
                </c:pt>
                <c:pt idx="222">
                  <c:v>05/07/2023 17:00:19:348</c:v>
                </c:pt>
                <c:pt idx="223">
                  <c:v>05/07/2023 17:00:19:354</c:v>
                </c:pt>
                <c:pt idx="224">
                  <c:v>05/07/2023 17:00:20:342</c:v>
                </c:pt>
                <c:pt idx="225">
                  <c:v>05/07/2023 17:00:20:345</c:v>
                </c:pt>
                <c:pt idx="226">
                  <c:v>05/07/2023 17:00:21:375</c:v>
                </c:pt>
                <c:pt idx="227">
                  <c:v>05/07/2023 17:00:21:378</c:v>
                </c:pt>
                <c:pt idx="228">
                  <c:v>05/07/2023 17:00:22:388</c:v>
                </c:pt>
                <c:pt idx="229">
                  <c:v>05/07/2023 17:00:22:390</c:v>
                </c:pt>
                <c:pt idx="230">
                  <c:v>05/07/2023 17:00:23:408</c:v>
                </c:pt>
                <c:pt idx="231">
                  <c:v>05/07/2023 17:00:23:414</c:v>
                </c:pt>
                <c:pt idx="232">
                  <c:v>05/07/2023 17:00:24:395</c:v>
                </c:pt>
                <c:pt idx="233">
                  <c:v>05/07/2023 17:00:24:398</c:v>
                </c:pt>
                <c:pt idx="234">
                  <c:v>05/07/2023 17:00:25:447</c:v>
                </c:pt>
                <c:pt idx="235">
                  <c:v>05/07/2023 17:00:25:450</c:v>
                </c:pt>
                <c:pt idx="236">
                  <c:v>05/07/2023 17:00:26:460</c:v>
                </c:pt>
                <c:pt idx="237">
                  <c:v>05/07/2023 17:00:26:464</c:v>
                </c:pt>
                <c:pt idx="238">
                  <c:v>05/07/2023 17:00:27:474</c:v>
                </c:pt>
                <c:pt idx="239">
                  <c:v>05/07/2023 17:00:27:477</c:v>
                </c:pt>
                <c:pt idx="240">
                  <c:v>05/07/2023 17:00:28:496</c:v>
                </c:pt>
                <c:pt idx="241">
                  <c:v>05/07/2023 17:00:28:500</c:v>
                </c:pt>
                <c:pt idx="242">
                  <c:v>05/07/2023 17:00:29:503</c:v>
                </c:pt>
                <c:pt idx="243">
                  <c:v>05/07/2023 17:00:29:506</c:v>
                </c:pt>
                <c:pt idx="244">
                  <c:v>05/07/2023 17:00:30:506</c:v>
                </c:pt>
                <c:pt idx="245">
                  <c:v>05/07/2023 17:00:30:509</c:v>
                </c:pt>
                <c:pt idx="246">
                  <c:v>05/07/2023 17:00:31:538</c:v>
                </c:pt>
                <c:pt idx="247">
                  <c:v>05/07/2023 17:00:31:542</c:v>
                </c:pt>
                <c:pt idx="248">
                  <c:v>05/07/2023 17:00:32:562</c:v>
                </c:pt>
                <c:pt idx="249">
                  <c:v>05/07/2023 17:00:32:565</c:v>
                </c:pt>
                <c:pt idx="250">
                  <c:v>05/07/2023 17:00:33:569</c:v>
                </c:pt>
                <c:pt idx="251">
                  <c:v>05/07/2023 17:00:33:572</c:v>
                </c:pt>
                <c:pt idx="252">
                  <c:v>05/07/2023 17:00:34:569</c:v>
                </c:pt>
                <c:pt idx="253">
                  <c:v>05/07/2023 17:00:34:573</c:v>
                </c:pt>
                <c:pt idx="254">
                  <c:v>05/07/2023 17:00:35:604</c:v>
                </c:pt>
                <c:pt idx="255">
                  <c:v>05/07/2023 17:00:35:605</c:v>
                </c:pt>
                <c:pt idx="256">
                  <c:v>05/07/2023 17:00:36:602</c:v>
                </c:pt>
                <c:pt idx="257">
                  <c:v>05/07/2023 17:00:36:605</c:v>
                </c:pt>
                <c:pt idx="258">
                  <c:v>05/07/2023 17:00:37:638</c:v>
                </c:pt>
                <c:pt idx="259">
                  <c:v>05/07/2023 17:00:37:642</c:v>
                </c:pt>
                <c:pt idx="260">
                  <c:v>05/07/2023 17:00:38:641</c:v>
                </c:pt>
                <c:pt idx="261">
                  <c:v>05/07/2023 17:00:38:644</c:v>
                </c:pt>
                <c:pt idx="262">
                  <c:v>05/07/2023 17:00:39:663</c:v>
                </c:pt>
                <c:pt idx="263">
                  <c:v>05/07/2023 17:00:39:664</c:v>
                </c:pt>
                <c:pt idx="264">
                  <c:v>05/07/2023 17:00:40:683</c:v>
                </c:pt>
                <c:pt idx="265">
                  <c:v>05/07/2023 17:00:40:687</c:v>
                </c:pt>
                <c:pt idx="266">
                  <c:v>05/07/2023 17:00:41:707</c:v>
                </c:pt>
                <c:pt idx="267">
                  <c:v>05/07/2023 17:00:41:710</c:v>
                </c:pt>
                <c:pt idx="268">
                  <c:v>05/07/2023 17:00:42:717</c:v>
                </c:pt>
                <c:pt idx="269">
                  <c:v>05/07/2023 17:00:42:720</c:v>
                </c:pt>
                <c:pt idx="270">
                  <c:v>05/07/2023 17:00:43:720</c:v>
                </c:pt>
                <c:pt idx="271">
                  <c:v>05/07/2023 17:00:43:724</c:v>
                </c:pt>
                <c:pt idx="272">
                  <c:v>05/07/2023 17:00:44:716</c:v>
                </c:pt>
                <c:pt idx="273">
                  <c:v>05/07/2023 17:00:44:719</c:v>
                </c:pt>
                <c:pt idx="274">
                  <c:v>05/07/2023 17:00:45:759</c:v>
                </c:pt>
                <c:pt idx="275">
                  <c:v>05/07/2023 17:00:45:763</c:v>
                </c:pt>
                <c:pt idx="276">
                  <c:v>05/07/2023 17:00:46:763</c:v>
                </c:pt>
                <c:pt idx="277">
                  <c:v>05/07/2023 17:00:46:766</c:v>
                </c:pt>
                <c:pt idx="278">
                  <c:v>05/07/2023 17:00:47:789</c:v>
                </c:pt>
                <c:pt idx="279">
                  <c:v>05/07/2023 17:00:47:792</c:v>
                </c:pt>
                <c:pt idx="280">
                  <c:v>05/07/2023 17:00:48:789</c:v>
                </c:pt>
                <c:pt idx="281">
                  <c:v>05/07/2023 17:00:48:793</c:v>
                </c:pt>
                <c:pt idx="282">
                  <c:v>05/07/2023 17:00:49:838</c:v>
                </c:pt>
                <c:pt idx="283">
                  <c:v>05/07/2023 17:00:49:842</c:v>
                </c:pt>
                <c:pt idx="284">
                  <c:v>05/07/2023 17:00:50:841</c:v>
                </c:pt>
                <c:pt idx="285">
                  <c:v>05/07/2023 17:00:50:844</c:v>
                </c:pt>
                <c:pt idx="286">
                  <c:v>05/07/2023 17:00:51:861</c:v>
                </c:pt>
                <c:pt idx="287">
                  <c:v>05/07/2023 17:00:51:865</c:v>
                </c:pt>
                <c:pt idx="288">
                  <c:v>05/07/2023 17:00:52:857</c:v>
                </c:pt>
                <c:pt idx="289">
                  <c:v>05/07/2023 17:00:52:862</c:v>
                </c:pt>
                <c:pt idx="290">
                  <c:v>05/07/2023 17:00:53:888</c:v>
                </c:pt>
                <c:pt idx="291">
                  <c:v>05/07/2023 17:00:53:894</c:v>
                </c:pt>
                <c:pt idx="292">
                  <c:v>05/07/2023 17:00:54:891</c:v>
                </c:pt>
                <c:pt idx="293">
                  <c:v>05/07/2023 17:00:54:894</c:v>
                </c:pt>
                <c:pt idx="294">
                  <c:v>05/07/2023 17:00:55:926</c:v>
                </c:pt>
                <c:pt idx="295">
                  <c:v>05/07/2023 17:00:55:930</c:v>
                </c:pt>
                <c:pt idx="296">
                  <c:v>05/07/2023 17:00:56:918</c:v>
                </c:pt>
                <c:pt idx="297">
                  <c:v>05/07/2023 17:00:56:924</c:v>
                </c:pt>
                <c:pt idx="298">
                  <c:v>05/07/2023 17:00:57:953</c:v>
                </c:pt>
                <c:pt idx="299">
                  <c:v>05/07/2023 17:00:57:956</c:v>
                </c:pt>
                <c:pt idx="300">
                  <c:v>05/07/2023 17:00:58:951</c:v>
                </c:pt>
                <c:pt idx="301">
                  <c:v>05/07/2023 17:00:58:956</c:v>
                </c:pt>
                <c:pt idx="302">
                  <c:v>05/07/2023 17:00:59:990</c:v>
                </c:pt>
                <c:pt idx="303">
                  <c:v>05/07/2023 17:00:59:996</c:v>
                </c:pt>
                <c:pt idx="304">
                  <c:v>05/07/2023 17:01:00:993</c:v>
                </c:pt>
                <c:pt idx="305">
                  <c:v>05/07/2023 17:01:00:997</c:v>
                </c:pt>
                <c:pt idx="306">
                  <c:v>05/07/2023 17:01:02:052</c:v>
                </c:pt>
                <c:pt idx="307">
                  <c:v>05/07/2023 17:01:02:056</c:v>
                </c:pt>
                <c:pt idx="308">
                  <c:v>05/07/2023 17:01:03:224</c:v>
                </c:pt>
                <c:pt idx="309">
                  <c:v>05/07/2023 17:01:03:227</c:v>
                </c:pt>
                <c:pt idx="310">
                  <c:v>05/07/2023 17:01:04:055</c:v>
                </c:pt>
                <c:pt idx="311">
                  <c:v>05/07/2023 17:01:04:058</c:v>
                </c:pt>
                <c:pt idx="312">
                  <c:v>05/07/2023 17:01:05:065</c:v>
                </c:pt>
                <c:pt idx="313">
                  <c:v>05/07/2023 17:01:05:069</c:v>
                </c:pt>
                <c:pt idx="314">
                  <c:v>05/07/2023 17:01:06:088</c:v>
                </c:pt>
                <c:pt idx="315">
                  <c:v>05/07/2023 17:01:06:092</c:v>
                </c:pt>
                <c:pt idx="316">
                  <c:v>05/07/2023 17:01:07:088</c:v>
                </c:pt>
                <c:pt idx="317">
                  <c:v>05/07/2023 17:01:07:092</c:v>
                </c:pt>
                <c:pt idx="318">
                  <c:v>05/07/2023 17:01:08:109</c:v>
                </c:pt>
                <c:pt idx="319">
                  <c:v>05/07/2023 17:01:08:112</c:v>
                </c:pt>
                <c:pt idx="320">
                  <c:v>05/07/2023 17:01:09:108</c:v>
                </c:pt>
                <c:pt idx="321">
                  <c:v>05/07/2023 17:01:09:111</c:v>
                </c:pt>
                <c:pt idx="322">
                  <c:v>05/07/2023 17:01:10:151</c:v>
                </c:pt>
                <c:pt idx="323">
                  <c:v>05/07/2023 17:01:10:155</c:v>
                </c:pt>
                <c:pt idx="324">
                  <c:v>05/07/2023 17:01:11:171</c:v>
                </c:pt>
                <c:pt idx="325">
                  <c:v>05/07/2023 17:01:11:174</c:v>
                </c:pt>
                <c:pt idx="326">
                  <c:v>05/07/2023 17:01:12:177</c:v>
                </c:pt>
                <c:pt idx="327">
                  <c:v>05/07/2023 17:01:12:180</c:v>
                </c:pt>
                <c:pt idx="328">
                  <c:v>05/07/2023 17:01:13:177</c:v>
                </c:pt>
                <c:pt idx="329">
                  <c:v>05/07/2023 17:01:13:181</c:v>
                </c:pt>
                <c:pt idx="330">
                  <c:v>05/07/2023 17:01:14:217</c:v>
                </c:pt>
                <c:pt idx="331">
                  <c:v>05/07/2023 17:01:14:220</c:v>
                </c:pt>
                <c:pt idx="332">
                  <c:v>05/07/2023 17:01:15:229</c:v>
                </c:pt>
                <c:pt idx="333">
                  <c:v>05/07/2023 17:01:15:232</c:v>
                </c:pt>
                <c:pt idx="334">
                  <c:v>05/07/2023 17:01:16:246</c:v>
                </c:pt>
                <c:pt idx="335">
                  <c:v>05/07/2023 17:01:16:250</c:v>
                </c:pt>
                <c:pt idx="336">
                  <c:v>05/07/2023 17:01:17:250</c:v>
                </c:pt>
                <c:pt idx="337">
                  <c:v>05/07/2023 17:01:17:253</c:v>
                </c:pt>
                <c:pt idx="338">
                  <c:v>05/07/2023 17:01:18:266</c:v>
                </c:pt>
                <c:pt idx="339">
                  <c:v>05/07/2023 17:01:18:269</c:v>
                </c:pt>
                <c:pt idx="340">
                  <c:v>05/07/2023 17:01:19:278</c:v>
                </c:pt>
                <c:pt idx="341">
                  <c:v>05/07/2023 17:01:19:280</c:v>
                </c:pt>
                <c:pt idx="342">
                  <c:v>05/07/2023 17:01:20:298</c:v>
                </c:pt>
                <c:pt idx="343">
                  <c:v>05/07/2023 17:01:20:302</c:v>
                </c:pt>
                <c:pt idx="344">
                  <c:v>05/07/2023 17:01:21:296</c:v>
                </c:pt>
                <c:pt idx="345">
                  <c:v>05/07/2023 17:01:21:299</c:v>
                </c:pt>
                <c:pt idx="346">
                  <c:v>05/07/2023 17:01:22:325</c:v>
                </c:pt>
                <c:pt idx="347">
                  <c:v>05/07/2023 17:01:22:328</c:v>
                </c:pt>
                <c:pt idx="348">
                  <c:v>05/07/2023 17:01:23:338</c:v>
                </c:pt>
                <c:pt idx="349">
                  <c:v>05/07/2023 17:01:23:342</c:v>
                </c:pt>
                <c:pt idx="350">
                  <c:v>05/07/2023 17:01:24:365</c:v>
                </c:pt>
                <c:pt idx="351">
                  <c:v>05/07/2023 17:01:24:368</c:v>
                </c:pt>
                <c:pt idx="352">
                  <c:v>05/07/2023 17:01:25:380</c:v>
                </c:pt>
                <c:pt idx="353">
                  <c:v>05/07/2023 17:01:25:382</c:v>
                </c:pt>
                <c:pt idx="354">
                  <c:v>05/07/2023 17:01:26:397</c:v>
                </c:pt>
                <c:pt idx="355">
                  <c:v>05/07/2023 17:01:26:401</c:v>
                </c:pt>
                <c:pt idx="356">
                  <c:v>05/07/2023 17:01:27:410</c:v>
                </c:pt>
                <c:pt idx="357">
                  <c:v>05/07/2023 17:01:27:414</c:v>
                </c:pt>
                <c:pt idx="358">
                  <c:v>05/07/2023 17:01:28:424</c:v>
                </c:pt>
                <c:pt idx="359">
                  <c:v>05/07/2023 17:01:28:427</c:v>
                </c:pt>
                <c:pt idx="360">
                  <c:v>05/07/2023 17:01:29:421</c:v>
                </c:pt>
                <c:pt idx="361">
                  <c:v>05/07/2023 17:01:29:426</c:v>
                </c:pt>
                <c:pt idx="362">
                  <c:v>05/07/2023 17:01:30:476</c:v>
                </c:pt>
                <c:pt idx="363">
                  <c:v>05/07/2023 17:01:30:480</c:v>
                </c:pt>
                <c:pt idx="364">
                  <c:v>05/07/2023 17:01:31:473</c:v>
                </c:pt>
                <c:pt idx="365">
                  <c:v>05/07/2023 17:01:31:476</c:v>
                </c:pt>
                <c:pt idx="366">
                  <c:v>05/07/2023 17:01:32:492</c:v>
                </c:pt>
                <c:pt idx="367">
                  <c:v>05/07/2023 17:01:32:496</c:v>
                </c:pt>
                <c:pt idx="368">
                  <c:v>05/07/2023 17:01:33:503</c:v>
                </c:pt>
                <c:pt idx="369">
                  <c:v>05/07/2023 17:01:33:507</c:v>
                </c:pt>
                <c:pt idx="370">
                  <c:v>05/07/2023 17:01:34:540</c:v>
                </c:pt>
                <c:pt idx="371">
                  <c:v>05/07/2023 17:01:34:543</c:v>
                </c:pt>
                <c:pt idx="372">
                  <c:v>05/07/2023 17:01:35:546</c:v>
                </c:pt>
                <c:pt idx="373">
                  <c:v>05/07/2023 17:01:35:552</c:v>
                </c:pt>
                <c:pt idx="374">
                  <c:v>05/07/2023 17:01:36:569</c:v>
                </c:pt>
                <c:pt idx="375">
                  <c:v>05/07/2023 17:01:36:572</c:v>
                </c:pt>
                <c:pt idx="376">
                  <c:v>05/07/2023 17:01:37:584</c:v>
                </c:pt>
                <c:pt idx="377">
                  <c:v>05/07/2023 17:01:37:588</c:v>
                </c:pt>
                <c:pt idx="378">
                  <c:v>05/07/2023 17:01:38:611</c:v>
                </c:pt>
                <c:pt idx="379">
                  <c:v>05/07/2023 17:01:38:617</c:v>
                </c:pt>
                <c:pt idx="380">
                  <c:v>05/07/2023 17:01:39:605</c:v>
                </c:pt>
                <c:pt idx="381">
                  <c:v>05/07/2023 17:01:39:608</c:v>
                </c:pt>
                <c:pt idx="382">
                  <c:v>05/07/2023 17:01:40:631</c:v>
                </c:pt>
                <c:pt idx="383">
                  <c:v>05/07/2023 17:01:40:635</c:v>
                </c:pt>
                <c:pt idx="384">
                  <c:v>05/07/2023 17:01:41:631</c:v>
                </c:pt>
                <c:pt idx="385">
                  <c:v>05/07/2023 17:01:41:634</c:v>
                </c:pt>
                <c:pt idx="386">
                  <c:v>05/07/2023 17:01:42:677</c:v>
                </c:pt>
                <c:pt idx="387">
                  <c:v>05/07/2023 17:01:42:681</c:v>
                </c:pt>
                <c:pt idx="388">
                  <c:v>05/07/2023 17:01:43:684</c:v>
                </c:pt>
                <c:pt idx="389">
                  <c:v>05/07/2023 17:01:43:686</c:v>
                </c:pt>
                <c:pt idx="390">
                  <c:v>05/07/2023 17:01:44:700</c:v>
                </c:pt>
                <c:pt idx="391">
                  <c:v>05/07/2023 17:01:44:703</c:v>
                </c:pt>
                <c:pt idx="392">
                  <c:v>05/07/2023 17:01:45:697</c:v>
                </c:pt>
                <c:pt idx="393">
                  <c:v>05/07/2023 17:01:45:700</c:v>
                </c:pt>
                <c:pt idx="394">
                  <c:v>05/07/2023 17:01:46:729</c:v>
                </c:pt>
                <c:pt idx="395">
                  <c:v>05/07/2023 17:01:46:732</c:v>
                </c:pt>
                <c:pt idx="396">
                  <c:v>05/07/2023 17:01:47:736</c:v>
                </c:pt>
                <c:pt idx="397">
                  <c:v>05/07/2023 17:01:47:740</c:v>
                </c:pt>
                <c:pt idx="398">
                  <c:v>05/07/2023 17:01:48:757</c:v>
                </c:pt>
                <c:pt idx="399">
                  <c:v>05/07/2023 17:01:48:760</c:v>
                </c:pt>
                <c:pt idx="400">
                  <c:v>05/07/2023 17:01:49:753</c:v>
                </c:pt>
                <c:pt idx="401">
                  <c:v>05/07/2023 17:01:49:756</c:v>
                </c:pt>
                <c:pt idx="402">
                  <c:v>05/07/2023 17:01:50:811</c:v>
                </c:pt>
                <c:pt idx="403">
                  <c:v>05/07/2023 17:01:50:815</c:v>
                </c:pt>
                <c:pt idx="404">
                  <c:v>05/07/2023 17:01:51:809</c:v>
                </c:pt>
                <c:pt idx="405">
                  <c:v>05/07/2023 17:01:51:813</c:v>
                </c:pt>
                <c:pt idx="406">
                  <c:v>05/07/2023 17:01:52:842</c:v>
                </c:pt>
                <c:pt idx="407">
                  <c:v>05/07/2023 17:01:52:846</c:v>
                </c:pt>
                <c:pt idx="408">
                  <c:v>05/07/2023 17:01:53:835</c:v>
                </c:pt>
                <c:pt idx="409">
                  <c:v>05/07/2023 17:01:53:838</c:v>
                </c:pt>
                <c:pt idx="410">
                  <c:v>05/07/2023 17:01:54:855</c:v>
                </c:pt>
                <c:pt idx="411">
                  <c:v>05/07/2023 17:01:54:859</c:v>
                </c:pt>
                <c:pt idx="412">
                  <c:v>05/07/2023 17:01:55:858</c:v>
                </c:pt>
                <c:pt idx="413">
                  <c:v>05/07/2023 17:01:55:861</c:v>
                </c:pt>
                <c:pt idx="414">
                  <c:v>05/07/2023 17:01:56:898</c:v>
                </c:pt>
                <c:pt idx="415">
                  <c:v>05/07/2023 17:01:56:901</c:v>
                </c:pt>
                <c:pt idx="416">
                  <c:v>05/07/2023 17:01:57:901</c:v>
                </c:pt>
                <c:pt idx="417">
                  <c:v>05/07/2023 17:01:57:905</c:v>
                </c:pt>
                <c:pt idx="418">
                  <c:v>05/07/2023 17:01:58:951</c:v>
                </c:pt>
                <c:pt idx="419">
                  <c:v>05/07/2023 17:01:58:954</c:v>
                </c:pt>
                <c:pt idx="420">
                  <c:v>05/07/2023 17:01:59:941</c:v>
                </c:pt>
                <c:pt idx="421">
                  <c:v>05/07/2023 17:01:59:946</c:v>
                </c:pt>
                <c:pt idx="422">
                  <c:v>05/07/2023 17:02:00:983</c:v>
                </c:pt>
                <c:pt idx="423">
                  <c:v>05/07/2023 17:02:00:989</c:v>
                </c:pt>
                <c:pt idx="424">
                  <c:v>05/07/2023 17:02:01:976</c:v>
                </c:pt>
                <c:pt idx="425">
                  <c:v>05/07/2023 17:02:01:979</c:v>
                </c:pt>
                <c:pt idx="426">
                  <c:v>05/07/2023 17:02:03:002</c:v>
                </c:pt>
                <c:pt idx="427">
                  <c:v>05/07/2023 17:02:03:006</c:v>
                </c:pt>
                <c:pt idx="428">
                  <c:v>05/07/2023 17:02:04:000</c:v>
                </c:pt>
                <c:pt idx="429">
                  <c:v>05/07/2023 17:02:04:003</c:v>
                </c:pt>
                <c:pt idx="430">
                  <c:v>05/07/2023 17:02:05:032</c:v>
                </c:pt>
                <c:pt idx="431">
                  <c:v>05/07/2023 17:02:05:036</c:v>
                </c:pt>
                <c:pt idx="432">
                  <c:v>05/07/2023 17:02:06:033</c:v>
                </c:pt>
                <c:pt idx="433">
                  <c:v>05/07/2023 17:02:06:036</c:v>
                </c:pt>
                <c:pt idx="434">
                  <c:v>05/07/2023 17:02:07:076</c:v>
                </c:pt>
                <c:pt idx="435">
                  <c:v>05/07/2023 17:02:07:079</c:v>
                </c:pt>
                <c:pt idx="436">
                  <c:v>05/07/2023 17:02:08:068</c:v>
                </c:pt>
                <c:pt idx="437">
                  <c:v>05/07/2023 17:02:08:072</c:v>
                </c:pt>
                <c:pt idx="438">
                  <c:v>05/07/2023 17:02:09:098</c:v>
                </c:pt>
                <c:pt idx="439">
                  <c:v>05/07/2023 17:02:09:101</c:v>
                </c:pt>
                <c:pt idx="440">
                  <c:v>05/07/2023 17:02:10:101</c:v>
                </c:pt>
                <c:pt idx="441">
                  <c:v>05/07/2023 17:02:10:107</c:v>
                </c:pt>
                <c:pt idx="442">
                  <c:v>05/07/2023 17:02:11:138</c:v>
                </c:pt>
                <c:pt idx="443">
                  <c:v>05/07/2023 17:02:11:141</c:v>
                </c:pt>
                <c:pt idx="444">
                  <c:v>05/07/2023 17:02:12:137</c:v>
                </c:pt>
                <c:pt idx="445">
                  <c:v>05/07/2023 17:02:12:140</c:v>
                </c:pt>
                <c:pt idx="446">
                  <c:v>05/07/2023 17:02:13:164</c:v>
                </c:pt>
                <c:pt idx="447">
                  <c:v>05/07/2023 17:02:13:170</c:v>
                </c:pt>
                <c:pt idx="448">
                  <c:v>05/07/2023 17:02:14:171</c:v>
                </c:pt>
                <c:pt idx="449">
                  <c:v>05/07/2023 17:02:14:174</c:v>
                </c:pt>
                <c:pt idx="450">
                  <c:v>05/07/2023 17:02:15:181</c:v>
                </c:pt>
                <c:pt idx="451">
                  <c:v>05/07/2023 17:02:15:186</c:v>
                </c:pt>
                <c:pt idx="452">
                  <c:v>05/07/2023 17:02:16:190</c:v>
                </c:pt>
                <c:pt idx="453">
                  <c:v>05/07/2023 17:02:16:194</c:v>
                </c:pt>
                <c:pt idx="454">
                  <c:v>05/07/2023 17:02:17:226</c:v>
                </c:pt>
                <c:pt idx="455">
                  <c:v>05/07/2023 17:02:17:230</c:v>
                </c:pt>
                <c:pt idx="456">
                  <c:v>05/07/2023 17:02:18:230</c:v>
                </c:pt>
                <c:pt idx="457">
                  <c:v>05/07/2023 17:02:18:233</c:v>
                </c:pt>
                <c:pt idx="458">
                  <c:v>05/07/2023 17:02:19:246</c:v>
                </c:pt>
                <c:pt idx="459">
                  <c:v>05/07/2023 17:02:19:249</c:v>
                </c:pt>
                <c:pt idx="460">
                  <c:v>05/07/2023 17:02:20:256</c:v>
                </c:pt>
                <c:pt idx="461">
                  <c:v>05/07/2023 17:02:20:259</c:v>
                </c:pt>
                <c:pt idx="462">
                  <c:v>05/07/2023 17:02:21:289</c:v>
                </c:pt>
                <c:pt idx="463">
                  <c:v>05/07/2023 17:02:21:292</c:v>
                </c:pt>
                <c:pt idx="464">
                  <c:v>05/07/2023 17:02:22:295</c:v>
                </c:pt>
                <c:pt idx="465">
                  <c:v>05/07/2023 17:02:22:299</c:v>
                </c:pt>
                <c:pt idx="466">
                  <c:v>05/07/2023 17:02:23:319</c:v>
                </c:pt>
                <c:pt idx="467">
                  <c:v>05/07/2023 17:02:23:322</c:v>
                </c:pt>
                <c:pt idx="468">
                  <c:v>05/07/2023 17:02:24:323</c:v>
                </c:pt>
                <c:pt idx="469">
                  <c:v>05/07/2023 17:02:24:328</c:v>
                </c:pt>
                <c:pt idx="470">
                  <c:v>05/07/2023 17:02:25:348</c:v>
                </c:pt>
                <c:pt idx="471">
                  <c:v>05/07/2023 17:02:25:352</c:v>
                </c:pt>
                <c:pt idx="472">
                  <c:v>05/07/2023 17:02:26:346</c:v>
                </c:pt>
                <c:pt idx="473">
                  <c:v>05/07/2023 17:02:26:351</c:v>
                </c:pt>
                <c:pt idx="474">
                  <c:v>05/07/2023 17:02:27:371</c:v>
                </c:pt>
                <c:pt idx="475">
                  <c:v>05/07/2023 17:02:27:374</c:v>
                </c:pt>
                <c:pt idx="476">
                  <c:v>05/07/2023 17:02:28:377</c:v>
                </c:pt>
                <c:pt idx="477">
                  <c:v>05/07/2023 17:02:28:381</c:v>
                </c:pt>
                <c:pt idx="478">
                  <c:v>05/07/2023 17:02:29:411</c:v>
                </c:pt>
                <c:pt idx="479">
                  <c:v>05/07/2023 17:02:29:414</c:v>
                </c:pt>
                <c:pt idx="480">
                  <c:v>05/07/2023 17:02:30:414</c:v>
                </c:pt>
                <c:pt idx="481">
                  <c:v>05/07/2023 17:02:30:418</c:v>
                </c:pt>
                <c:pt idx="482">
                  <c:v>05/07/2023 17:02:31:437</c:v>
                </c:pt>
                <c:pt idx="483">
                  <c:v>05/07/2023 17:02:31:440</c:v>
                </c:pt>
                <c:pt idx="484">
                  <c:v>05/07/2023 17:02:32:430</c:v>
                </c:pt>
                <c:pt idx="485">
                  <c:v>05/07/2023 17:02:32:433</c:v>
                </c:pt>
                <c:pt idx="486">
                  <c:v>05/07/2023 17:02:33:466</c:v>
                </c:pt>
                <c:pt idx="487">
                  <c:v>05/07/2023 17:02:33:470</c:v>
                </c:pt>
                <c:pt idx="488">
                  <c:v>05/07/2023 17:02:34:470</c:v>
                </c:pt>
                <c:pt idx="489">
                  <c:v>05/07/2023 17:02:34:473</c:v>
                </c:pt>
                <c:pt idx="490">
                  <c:v>05/07/2023 17:02:35:533</c:v>
                </c:pt>
                <c:pt idx="491">
                  <c:v>05/07/2023 17:02:35:538</c:v>
                </c:pt>
                <c:pt idx="492">
                  <c:v>05/07/2023 17:02:36:525</c:v>
                </c:pt>
                <c:pt idx="493">
                  <c:v>05/07/2023 17:02:36:529</c:v>
                </c:pt>
                <c:pt idx="494">
                  <c:v>05/07/2023 17:02:37:561</c:v>
                </c:pt>
                <c:pt idx="495">
                  <c:v>05/07/2023 17:02:37:565</c:v>
                </c:pt>
                <c:pt idx="496">
                  <c:v>05/07/2023 17:02:38:561</c:v>
                </c:pt>
                <c:pt idx="497">
                  <c:v>05/07/2023 17:02:38:565</c:v>
                </c:pt>
                <c:pt idx="498">
                  <c:v>05/07/2023 17:02:39:585</c:v>
                </c:pt>
                <c:pt idx="499">
                  <c:v>05/07/2023 17:02:39:589</c:v>
                </c:pt>
                <c:pt idx="500">
                  <c:v>05/07/2023 17:02:40:585</c:v>
                </c:pt>
                <c:pt idx="501">
                  <c:v>05/07/2023 17:02:40:588</c:v>
                </c:pt>
                <c:pt idx="502">
                  <c:v>05/07/2023 17:02:41:621</c:v>
                </c:pt>
                <c:pt idx="503">
                  <c:v>05/07/2023 17:02:41:624</c:v>
                </c:pt>
                <c:pt idx="504">
                  <c:v>05/07/2023 17:02:42:628</c:v>
                </c:pt>
                <c:pt idx="505">
                  <c:v>05/07/2023 17:02:42:632</c:v>
                </c:pt>
                <c:pt idx="506">
                  <c:v>05/07/2023 17:02:43:651</c:v>
                </c:pt>
                <c:pt idx="507">
                  <c:v>05/07/2023 17:02:43:654</c:v>
                </c:pt>
                <c:pt idx="508">
                  <c:v>05/07/2023 17:02:44:664</c:v>
                </c:pt>
                <c:pt idx="509">
                  <c:v>05/07/2023 17:02:44:667</c:v>
                </c:pt>
                <c:pt idx="510">
                  <c:v>05/07/2023 17:02:45:687</c:v>
                </c:pt>
                <c:pt idx="511">
                  <c:v>05/07/2023 17:02:45:690</c:v>
                </c:pt>
                <c:pt idx="512">
                  <c:v>05/07/2023 17:02:46:684</c:v>
                </c:pt>
                <c:pt idx="513">
                  <c:v>05/07/2023 17:02:46:688</c:v>
                </c:pt>
                <c:pt idx="514">
                  <c:v>05/07/2023 17:02:47:711</c:v>
                </c:pt>
                <c:pt idx="515">
                  <c:v>05/07/2023 17:02:47:714</c:v>
                </c:pt>
                <c:pt idx="516">
                  <c:v>05/07/2023 17:02:48:721</c:v>
                </c:pt>
                <c:pt idx="517">
                  <c:v>05/07/2023 17:02:48:726</c:v>
                </c:pt>
                <c:pt idx="518">
                  <c:v>05/07/2023 17:02:49:753</c:v>
                </c:pt>
                <c:pt idx="519">
                  <c:v>05/07/2023 17:02:49:759</c:v>
                </c:pt>
                <c:pt idx="520">
                  <c:v>05/07/2023 17:02:50:763</c:v>
                </c:pt>
                <c:pt idx="521">
                  <c:v>05/07/2023 17:02:50:767</c:v>
                </c:pt>
                <c:pt idx="522">
                  <c:v>05/07/2023 17:02:51:802</c:v>
                </c:pt>
                <c:pt idx="523">
                  <c:v>05/07/2023 17:02:51:805</c:v>
                </c:pt>
                <c:pt idx="524">
                  <c:v>05/07/2023 17:02:52:992</c:v>
                </c:pt>
                <c:pt idx="525">
                  <c:v>05/07/2023 17:02:52:996</c:v>
                </c:pt>
                <c:pt idx="526">
                  <c:v>05/07/2023 17:02:53:816</c:v>
                </c:pt>
                <c:pt idx="527">
                  <c:v>05/07/2023 17:02:53:821</c:v>
                </c:pt>
                <c:pt idx="528">
                  <c:v>05/07/2023 17:02:54:821</c:v>
                </c:pt>
                <c:pt idx="529">
                  <c:v>05/07/2023 17:02:54:822</c:v>
                </c:pt>
                <c:pt idx="530">
                  <c:v>05/07/2023 17:02:55:868</c:v>
                </c:pt>
                <c:pt idx="531">
                  <c:v>05/07/2023 17:02:55:871</c:v>
                </c:pt>
                <c:pt idx="532">
                  <c:v>05/07/2023 17:02:56:862</c:v>
                </c:pt>
                <c:pt idx="533">
                  <c:v>05/07/2023 17:02:56:865</c:v>
                </c:pt>
                <c:pt idx="534">
                  <c:v>05/07/2023 17:02:57:877</c:v>
                </c:pt>
                <c:pt idx="535">
                  <c:v>05/07/2023 17:02:57:881</c:v>
                </c:pt>
                <c:pt idx="536">
                  <c:v>05/07/2023 17:02:58:868</c:v>
                </c:pt>
                <c:pt idx="537">
                  <c:v>05/07/2023 17:02:58:871</c:v>
                </c:pt>
                <c:pt idx="538">
                  <c:v>05/07/2023 17:02:59:913</c:v>
                </c:pt>
                <c:pt idx="539">
                  <c:v>05/07/2023 17:02:59:915</c:v>
                </c:pt>
                <c:pt idx="540">
                  <c:v>05/07/2023 17:03:00:898</c:v>
                </c:pt>
                <c:pt idx="541">
                  <c:v>05/07/2023 17:03:00:901</c:v>
                </c:pt>
                <c:pt idx="542">
                  <c:v>05/07/2023 17:03:01:938</c:v>
                </c:pt>
                <c:pt idx="543">
                  <c:v>05/07/2023 17:03:01:944</c:v>
                </c:pt>
                <c:pt idx="544">
                  <c:v>05/07/2023 17:03:02:931</c:v>
                </c:pt>
                <c:pt idx="545">
                  <c:v>05/07/2023 17:03:02:934</c:v>
                </c:pt>
                <c:pt idx="546">
                  <c:v>05/07/2023 17:03:03:964</c:v>
                </c:pt>
                <c:pt idx="547">
                  <c:v>05/07/2023 17:03:03:967</c:v>
                </c:pt>
                <c:pt idx="548">
                  <c:v>05/07/2023 17:03:04:969</c:v>
                </c:pt>
                <c:pt idx="549">
                  <c:v>05/07/2023 17:03:04:973</c:v>
                </c:pt>
                <c:pt idx="550">
                  <c:v>05/07/2023 17:03:06:012</c:v>
                </c:pt>
                <c:pt idx="551">
                  <c:v>05/07/2023 17:03:06:015</c:v>
                </c:pt>
                <c:pt idx="552">
                  <c:v>05/07/2023 17:03:07:032</c:v>
                </c:pt>
                <c:pt idx="553">
                  <c:v>05/07/2023 17:03:07:035</c:v>
                </c:pt>
                <c:pt idx="554">
                  <c:v>05/07/2023 17:03:08:039</c:v>
                </c:pt>
                <c:pt idx="555">
                  <c:v>05/07/2023 17:03:08:042</c:v>
                </c:pt>
                <c:pt idx="556">
                  <c:v>05/07/2023 17:03:09:043</c:v>
                </c:pt>
                <c:pt idx="557">
                  <c:v>05/07/2023 17:03:09:049</c:v>
                </c:pt>
                <c:pt idx="558">
                  <c:v>05/07/2023 17:03:10:092</c:v>
                </c:pt>
                <c:pt idx="559">
                  <c:v>05/07/2023 17:03:10:095</c:v>
                </c:pt>
                <c:pt idx="560">
                  <c:v>05/07/2023 17:03:11:267</c:v>
                </c:pt>
                <c:pt idx="561">
                  <c:v>05/07/2023 17:03:11:270</c:v>
                </c:pt>
                <c:pt idx="562">
                  <c:v>05/07/2023 17:03:12:114</c:v>
                </c:pt>
                <c:pt idx="563">
                  <c:v>05/07/2023 17:03:12:117</c:v>
                </c:pt>
                <c:pt idx="564">
                  <c:v>05/07/2023 17:03:13:118</c:v>
                </c:pt>
                <c:pt idx="565">
                  <c:v>05/07/2023 17:03:13:121</c:v>
                </c:pt>
                <c:pt idx="566">
                  <c:v>05/07/2023 17:03:14:141</c:v>
                </c:pt>
                <c:pt idx="567">
                  <c:v>05/07/2023 17:03:14:144</c:v>
                </c:pt>
                <c:pt idx="568">
                  <c:v>05/07/2023 17:03:15:135</c:v>
                </c:pt>
                <c:pt idx="569">
                  <c:v>05/07/2023 17:03:15:138</c:v>
                </c:pt>
                <c:pt idx="570">
                  <c:v>05/07/2023 17:03:16:171</c:v>
                </c:pt>
                <c:pt idx="571">
                  <c:v>05/07/2023 17:03:16:174</c:v>
                </c:pt>
                <c:pt idx="572">
                  <c:v>05/07/2023 17:03:17:171</c:v>
                </c:pt>
                <c:pt idx="573">
                  <c:v>05/07/2023 17:03:17:174</c:v>
                </c:pt>
                <c:pt idx="574">
                  <c:v>05/07/2023 17:03:18:207</c:v>
                </c:pt>
                <c:pt idx="575">
                  <c:v>05/07/2023 17:03:18:210</c:v>
                </c:pt>
                <c:pt idx="576">
                  <c:v>05/07/2023 17:03:19:191</c:v>
                </c:pt>
                <c:pt idx="577">
                  <c:v>05/07/2023 17:03:19:196</c:v>
                </c:pt>
                <c:pt idx="578">
                  <c:v>05/07/2023 17:03:20:239</c:v>
                </c:pt>
                <c:pt idx="579">
                  <c:v>05/07/2023 17:03:20:243</c:v>
                </c:pt>
                <c:pt idx="580">
                  <c:v>05/07/2023 17:03:21:239</c:v>
                </c:pt>
                <c:pt idx="581">
                  <c:v>05/07/2023 17:03:21:242</c:v>
                </c:pt>
                <c:pt idx="582">
                  <c:v>05/07/2023 17:03:22:279</c:v>
                </c:pt>
                <c:pt idx="583">
                  <c:v>05/07/2023 17:03:22:282</c:v>
                </c:pt>
                <c:pt idx="584">
                  <c:v>05/07/2023 17:03:23:296</c:v>
                </c:pt>
                <c:pt idx="585">
                  <c:v>05/07/2023 17:03:23:305</c:v>
                </c:pt>
                <c:pt idx="586">
                  <c:v>05/07/2023 17:03:24:303</c:v>
                </c:pt>
                <c:pt idx="587">
                  <c:v>05/07/2023 17:03:24:306</c:v>
                </c:pt>
                <c:pt idx="588">
                  <c:v>05/07/2023 17:03:25:311</c:v>
                </c:pt>
                <c:pt idx="589">
                  <c:v>05/07/2023 17:03:25:313</c:v>
                </c:pt>
                <c:pt idx="590">
                  <c:v>05/07/2023 17:03:26:325</c:v>
                </c:pt>
                <c:pt idx="591">
                  <c:v>05/07/2023 17:03:26:328</c:v>
                </c:pt>
                <c:pt idx="592">
                  <c:v>05/07/2023 17:03:27:339</c:v>
                </c:pt>
                <c:pt idx="593">
                  <c:v>05/07/2023 17:03:27:342</c:v>
                </c:pt>
                <c:pt idx="594">
                  <c:v>05/07/2023 17:03:28:378</c:v>
                </c:pt>
                <c:pt idx="595">
                  <c:v>05/07/2023 17:03:28:381</c:v>
                </c:pt>
                <c:pt idx="596">
                  <c:v>05/07/2023 17:03:29:384</c:v>
                </c:pt>
                <c:pt idx="597">
                  <c:v>05/07/2023 17:03:29:401</c:v>
                </c:pt>
                <c:pt idx="598">
                  <c:v>05/07/2023 17:03:30:392</c:v>
                </c:pt>
                <c:pt idx="599">
                  <c:v>05/07/2023 17:03:30:395</c:v>
                </c:pt>
                <c:pt idx="600">
                  <c:v>05/07/2023 17:03:31:381</c:v>
                </c:pt>
                <c:pt idx="601">
                  <c:v>05/07/2023 17:03:31:384</c:v>
                </c:pt>
                <c:pt idx="602">
                  <c:v>05/07/2023 17:03:32:451</c:v>
                </c:pt>
                <c:pt idx="603">
                  <c:v>05/07/2023 17:03:32:454</c:v>
                </c:pt>
                <c:pt idx="604">
                  <c:v>05/07/2023 17:03:33:625</c:v>
                </c:pt>
                <c:pt idx="605">
                  <c:v>05/07/2023 17:03:33:631</c:v>
                </c:pt>
                <c:pt idx="606">
                  <c:v>05/07/2023 17:03:34:460</c:v>
                </c:pt>
                <c:pt idx="607">
                  <c:v>05/07/2023 17:03:34:464</c:v>
                </c:pt>
                <c:pt idx="608">
                  <c:v>05/07/2023 17:03:35:457</c:v>
                </c:pt>
                <c:pt idx="609">
                  <c:v>05/07/2023 17:03:35:463</c:v>
                </c:pt>
                <c:pt idx="610">
                  <c:v>05/07/2023 17:03:36:494</c:v>
                </c:pt>
                <c:pt idx="611">
                  <c:v>05/07/2023 17:03:36:497</c:v>
                </c:pt>
                <c:pt idx="612">
                  <c:v>05/07/2023 17:03:37:500</c:v>
                </c:pt>
                <c:pt idx="613">
                  <c:v>05/07/2023 17:03:37:505</c:v>
                </c:pt>
                <c:pt idx="614">
                  <c:v>05/07/2023 17:03:38:555</c:v>
                </c:pt>
                <c:pt idx="615">
                  <c:v>05/07/2023 17:03:38:558</c:v>
                </c:pt>
                <c:pt idx="616">
                  <c:v>05/07/2023 17:03:39:717</c:v>
                </c:pt>
                <c:pt idx="617">
                  <c:v>05/07/2023 17:03:39:720</c:v>
                </c:pt>
                <c:pt idx="618">
                  <c:v>05/07/2023 17:03:40:565</c:v>
                </c:pt>
                <c:pt idx="619">
                  <c:v>05/07/2023 17:03:40:569</c:v>
                </c:pt>
                <c:pt idx="620">
                  <c:v>05/07/2023 17:03:41:555</c:v>
                </c:pt>
                <c:pt idx="621">
                  <c:v>05/07/2023 17:03:41:559</c:v>
                </c:pt>
                <c:pt idx="622">
                  <c:v>05/07/2023 17:03:42:578</c:v>
                </c:pt>
                <c:pt idx="623">
                  <c:v>05/07/2023 17:03:42:581</c:v>
                </c:pt>
                <c:pt idx="624">
                  <c:v>05/07/2023 17:03:43:582</c:v>
                </c:pt>
                <c:pt idx="625">
                  <c:v>05/07/2023 17:03:43:585</c:v>
                </c:pt>
                <c:pt idx="626">
                  <c:v>05/07/2023 17:03:44:635</c:v>
                </c:pt>
                <c:pt idx="627">
                  <c:v>05/07/2023 17:03:44:640</c:v>
                </c:pt>
                <c:pt idx="628">
                  <c:v>05/07/2023 17:03:45:641</c:v>
                </c:pt>
                <c:pt idx="629">
                  <c:v>05/07/2023 17:03:45:644</c:v>
                </c:pt>
                <c:pt idx="630">
                  <c:v>05/07/2023 17:03:46:651</c:v>
                </c:pt>
                <c:pt idx="631">
                  <c:v>05/07/2023 17:03:46:654</c:v>
                </c:pt>
                <c:pt idx="632">
                  <c:v>05/07/2023 17:03:47:647</c:v>
                </c:pt>
                <c:pt idx="633">
                  <c:v>05/07/2023 17:03:47:650</c:v>
                </c:pt>
                <c:pt idx="634">
                  <c:v>05/07/2023 17:03:48:677</c:v>
                </c:pt>
                <c:pt idx="635">
                  <c:v>05/07/2023 17:03:48:680</c:v>
                </c:pt>
                <c:pt idx="636">
                  <c:v>05/07/2023 17:03:49:676</c:v>
                </c:pt>
                <c:pt idx="637">
                  <c:v>05/07/2023 17:03:49:678</c:v>
                </c:pt>
                <c:pt idx="638">
                  <c:v>05/07/2023 17:03:50:710</c:v>
                </c:pt>
                <c:pt idx="639">
                  <c:v>05/07/2023 17:03:50:713</c:v>
                </c:pt>
                <c:pt idx="640">
                  <c:v>05/07/2023 17:03:51:713</c:v>
                </c:pt>
                <c:pt idx="641">
                  <c:v>05/07/2023 17:03:51:717</c:v>
                </c:pt>
                <c:pt idx="642">
                  <c:v>05/07/2023 17:03:52:737</c:v>
                </c:pt>
                <c:pt idx="643">
                  <c:v>05/07/2023 17:03:52:743</c:v>
                </c:pt>
                <c:pt idx="644">
                  <c:v>05/07/2023 17:03:53:750</c:v>
                </c:pt>
                <c:pt idx="645">
                  <c:v>05/07/2023 17:03:53:753</c:v>
                </c:pt>
                <c:pt idx="646">
                  <c:v>05/07/2023 17:03:54:785</c:v>
                </c:pt>
                <c:pt idx="647">
                  <c:v>05/07/2023 17:03:54:789</c:v>
                </c:pt>
                <c:pt idx="648">
                  <c:v>05/07/2023 17:03:55:775</c:v>
                </c:pt>
                <c:pt idx="649">
                  <c:v>05/07/2023 17:03:55:778</c:v>
                </c:pt>
                <c:pt idx="650">
                  <c:v>05/07/2023 17:03:56:801</c:v>
                </c:pt>
                <c:pt idx="651">
                  <c:v>05/07/2023 17:03:56:805</c:v>
                </c:pt>
                <c:pt idx="652">
                  <c:v>05/07/2023 17:03:57:802</c:v>
                </c:pt>
                <c:pt idx="653">
                  <c:v>05/07/2023 17:03:57:805</c:v>
                </c:pt>
                <c:pt idx="654">
                  <c:v>05/07/2023 17:03:58:848</c:v>
                </c:pt>
                <c:pt idx="655">
                  <c:v>05/07/2023 17:03:58:851</c:v>
                </c:pt>
                <c:pt idx="656">
                  <c:v>05/07/2023 17:03:59:845</c:v>
                </c:pt>
                <c:pt idx="657">
                  <c:v>05/07/2023 17:03:59:848</c:v>
                </c:pt>
                <c:pt idx="658">
                  <c:v>05/07/2023 17:04:00:865</c:v>
                </c:pt>
                <c:pt idx="659">
                  <c:v>05/07/2023 17:04:00:868</c:v>
                </c:pt>
                <c:pt idx="660">
                  <c:v>05/07/2023 17:04:01:855</c:v>
                </c:pt>
                <c:pt idx="661">
                  <c:v>05/07/2023 17:04:01:858</c:v>
                </c:pt>
                <c:pt idx="662">
                  <c:v>05/07/2023 17:04:02:900</c:v>
                </c:pt>
                <c:pt idx="663">
                  <c:v>05/07/2023 17:04:02:903</c:v>
                </c:pt>
                <c:pt idx="664">
                  <c:v>05/07/2023 17:04:03:914</c:v>
                </c:pt>
                <c:pt idx="665">
                  <c:v>05/07/2023 17:04:03:918</c:v>
                </c:pt>
                <c:pt idx="666">
                  <c:v>05/07/2023 17:04:04:934</c:v>
                </c:pt>
                <c:pt idx="667">
                  <c:v>05/07/2023 17:04:04:937</c:v>
                </c:pt>
                <c:pt idx="668">
                  <c:v>05/07/2023 17:04:05:938</c:v>
                </c:pt>
                <c:pt idx="669">
                  <c:v>05/07/2023 17:04:05:944</c:v>
                </c:pt>
                <c:pt idx="670">
                  <c:v>05/07/2023 17:04:06:957</c:v>
                </c:pt>
                <c:pt idx="671">
                  <c:v>05/07/2023 17:04:06:960</c:v>
                </c:pt>
                <c:pt idx="672">
                  <c:v>05/07/2023 17:04:07:961</c:v>
                </c:pt>
                <c:pt idx="673">
                  <c:v>05/07/2023 17:04:07:964</c:v>
                </c:pt>
                <c:pt idx="674">
                  <c:v>05/07/2023 17:04:09:006</c:v>
                </c:pt>
                <c:pt idx="675">
                  <c:v>05/07/2023 17:04:09:010</c:v>
                </c:pt>
                <c:pt idx="676">
                  <c:v>05/07/2023 17:04:10:006</c:v>
                </c:pt>
                <c:pt idx="677">
                  <c:v>05/07/2023 17:04:10:009</c:v>
                </c:pt>
                <c:pt idx="678">
                  <c:v>05/07/2023 17:04:11:023</c:v>
                </c:pt>
                <c:pt idx="679">
                  <c:v>05/07/2023 17:04:11:026</c:v>
                </c:pt>
                <c:pt idx="680">
                  <c:v>05/07/2023 17:04:12:032</c:v>
                </c:pt>
                <c:pt idx="681">
                  <c:v>05/07/2023 17:04:12:036</c:v>
                </c:pt>
                <c:pt idx="682">
                  <c:v>05/07/2023 17:04:13:059</c:v>
                </c:pt>
                <c:pt idx="683">
                  <c:v>05/07/2023 17:04:13:063</c:v>
                </c:pt>
                <c:pt idx="684">
                  <c:v>05/07/2023 17:04:14:075</c:v>
                </c:pt>
                <c:pt idx="685">
                  <c:v>05/07/2023 17:04:14:078</c:v>
                </c:pt>
                <c:pt idx="686">
                  <c:v>05/07/2023 17:04:15:200</c:v>
                </c:pt>
                <c:pt idx="687">
                  <c:v>05/07/2023 17:04:15:204</c:v>
                </c:pt>
                <c:pt idx="688">
                  <c:v>05/07/2023 17:04:16:180</c:v>
                </c:pt>
                <c:pt idx="689">
                  <c:v>05/07/2023 17:04:16:186</c:v>
                </c:pt>
                <c:pt idx="690">
                  <c:v>05/07/2023 17:04:17:206</c:v>
                </c:pt>
                <c:pt idx="691">
                  <c:v>05/07/2023 17:04:17:209</c:v>
                </c:pt>
                <c:pt idx="692">
                  <c:v>05/07/2023 17:04:18:203</c:v>
                </c:pt>
                <c:pt idx="693">
                  <c:v>05/07/2023 17:04:18:207</c:v>
                </c:pt>
                <c:pt idx="694">
                  <c:v>05/07/2023 17:04:19:243</c:v>
                </c:pt>
                <c:pt idx="695">
                  <c:v>05/07/2023 17:04:19:246</c:v>
                </c:pt>
                <c:pt idx="696">
                  <c:v>05/07/2023 17:04:20:242</c:v>
                </c:pt>
                <c:pt idx="697">
                  <c:v>05/07/2023 17:04:20:246</c:v>
                </c:pt>
                <c:pt idx="698">
                  <c:v>05/07/2023 17:04:21:265</c:v>
                </c:pt>
                <c:pt idx="699">
                  <c:v>05/07/2023 17:04:21:269</c:v>
                </c:pt>
                <c:pt idx="700">
                  <c:v>05/07/2023 17:04:22:256</c:v>
                </c:pt>
                <c:pt idx="701">
                  <c:v>05/07/2023 17:04:22:257</c:v>
                </c:pt>
                <c:pt idx="702">
                  <c:v>05/07/2023 17:04:23:305</c:v>
                </c:pt>
                <c:pt idx="703">
                  <c:v>05/07/2023 17:04:23:309</c:v>
                </c:pt>
                <c:pt idx="704">
                  <c:v>05/07/2023 17:04:24:316</c:v>
                </c:pt>
                <c:pt idx="705">
                  <c:v>05/07/2023 17:04:24:319</c:v>
                </c:pt>
                <c:pt idx="706">
                  <c:v>05/07/2023 17:04:25:354</c:v>
                </c:pt>
                <c:pt idx="707">
                  <c:v>05/07/2023 17:04:25:357</c:v>
                </c:pt>
                <c:pt idx="708">
                  <c:v>05/07/2023 17:04:26:345</c:v>
                </c:pt>
                <c:pt idx="709">
                  <c:v>05/07/2023 17:04:26:348</c:v>
                </c:pt>
                <c:pt idx="710">
                  <c:v>05/07/2023 17:04:27:401</c:v>
                </c:pt>
                <c:pt idx="711">
                  <c:v>05/07/2023 17:04:27:404</c:v>
                </c:pt>
                <c:pt idx="712">
                  <c:v>05/07/2023 17:04:28:398</c:v>
                </c:pt>
                <c:pt idx="713">
                  <c:v>05/07/2023 17:04:28:401</c:v>
                </c:pt>
                <c:pt idx="714">
                  <c:v>05/07/2023 17:04:29:421</c:v>
                </c:pt>
                <c:pt idx="715">
                  <c:v>05/07/2023 17:04:29:424</c:v>
                </c:pt>
                <c:pt idx="716">
                  <c:v>05/07/2023 17:04:30:421</c:v>
                </c:pt>
                <c:pt idx="717">
                  <c:v>05/07/2023 17:04:30:424</c:v>
                </c:pt>
                <c:pt idx="718">
                  <c:v>05/07/2023 17:04:31:440</c:v>
                </c:pt>
                <c:pt idx="719">
                  <c:v>05/07/2023 17:04:31:444</c:v>
                </c:pt>
                <c:pt idx="720">
                  <c:v>05/07/2023 17:04:32:437</c:v>
                </c:pt>
                <c:pt idx="721">
                  <c:v>05/07/2023 17:04:32:440</c:v>
                </c:pt>
                <c:pt idx="722">
                  <c:v>05/07/2023 17:04:33:469</c:v>
                </c:pt>
                <c:pt idx="723">
                  <c:v>05/07/2023 17:04:33:473</c:v>
                </c:pt>
                <c:pt idx="724">
                  <c:v>05/07/2023 17:04:34:464</c:v>
                </c:pt>
                <c:pt idx="725">
                  <c:v>05/07/2023 17:04:34:467</c:v>
                </c:pt>
                <c:pt idx="726">
                  <c:v>05/07/2023 17:04:35:499</c:v>
                </c:pt>
                <c:pt idx="727">
                  <c:v>05/07/2023 17:04:35:502</c:v>
                </c:pt>
                <c:pt idx="728">
                  <c:v>05/07/2023 17:04:36:490</c:v>
                </c:pt>
                <c:pt idx="729">
                  <c:v>05/07/2023 17:04:36:496</c:v>
                </c:pt>
                <c:pt idx="730">
                  <c:v>05/07/2023 17:04:37:556</c:v>
                </c:pt>
                <c:pt idx="731">
                  <c:v>05/07/2023 17:04:37:561</c:v>
                </c:pt>
                <c:pt idx="732">
                  <c:v>05/07/2023 17:04:38:555</c:v>
                </c:pt>
                <c:pt idx="733">
                  <c:v>05/07/2023 17:04:38:558</c:v>
                </c:pt>
                <c:pt idx="734">
                  <c:v>05/07/2023 17:04:39:596</c:v>
                </c:pt>
                <c:pt idx="735">
                  <c:v>05/07/2023 17:04:39:601</c:v>
                </c:pt>
                <c:pt idx="736">
                  <c:v>05/07/2023 17:04:40:596</c:v>
                </c:pt>
                <c:pt idx="737">
                  <c:v>05/07/2023 17:04:40:599</c:v>
                </c:pt>
                <c:pt idx="738">
                  <c:v>05/07/2023 17:04:41:615</c:v>
                </c:pt>
                <c:pt idx="739">
                  <c:v>05/07/2023 17:04:41:618</c:v>
                </c:pt>
                <c:pt idx="740">
                  <c:v>05/07/2023 17:04:42:640</c:v>
                </c:pt>
                <c:pt idx="741">
                  <c:v>05/07/2023 17:04:42:642</c:v>
                </c:pt>
                <c:pt idx="742">
                  <c:v>05/07/2023 17:04:43:645</c:v>
                </c:pt>
                <c:pt idx="743">
                  <c:v>05/07/2023 17:04:43:648</c:v>
                </c:pt>
                <c:pt idx="744">
                  <c:v>05/07/2023 17:04:44:651</c:v>
                </c:pt>
                <c:pt idx="745">
                  <c:v>05/07/2023 17:04:44:654</c:v>
                </c:pt>
                <c:pt idx="746">
                  <c:v>05/07/2023 17:04:45:680</c:v>
                </c:pt>
                <c:pt idx="747">
                  <c:v>05/07/2023 17:04:45:683</c:v>
                </c:pt>
                <c:pt idx="748">
                  <c:v>05/07/2023 17:04:46:676</c:v>
                </c:pt>
                <c:pt idx="749">
                  <c:v>05/07/2023 17:04:46:678</c:v>
                </c:pt>
                <c:pt idx="750">
                  <c:v>05/07/2023 17:04:47:710</c:v>
                </c:pt>
                <c:pt idx="751">
                  <c:v>05/07/2023 17:04:47:713</c:v>
                </c:pt>
                <c:pt idx="752">
                  <c:v>05/07/2023 17:04:48:720</c:v>
                </c:pt>
                <c:pt idx="753">
                  <c:v>05/07/2023 17:04:48:723</c:v>
                </c:pt>
                <c:pt idx="754">
                  <c:v>05/07/2023 17:04:49:739</c:v>
                </c:pt>
                <c:pt idx="755">
                  <c:v>05/07/2023 17:04:49:742</c:v>
                </c:pt>
                <c:pt idx="756">
                  <c:v>05/07/2023 17:04:50:732</c:v>
                </c:pt>
                <c:pt idx="757">
                  <c:v>05/07/2023 17:04:50:736</c:v>
                </c:pt>
                <c:pt idx="758">
                  <c:v>05/07/2023 17:04:51:767</c:v>
                </c:pt>
                <c:pt idx="759">
                  <c:v>05/07/2023 17:04:51:770</c:v>
                </c:pt>
                <c:pt idx="760">
                  <c:v>05/07/2023 17:04:52:760</c:v>
                </c:pt>
                <c:pt idx="761">
                  <c:v>05/07/2023 17:04:52:763</c:v>
                </c:pt>
                <c:pt idx="762">
                  <c:v>05/07/2023 17:04:53:806</c:v>
                </c:pt>
                <c:pt idx="763">
                  <c:v>05/07/2023 17:04:53:809</c:v>
                </c:pt>
                <c:pt idx="764">
                  <c:v>05/07/2023 17:04:54:805</c:v>
                </c:pt>
                <c:pt idx="765">
                  <c:v>05/07/2023 17:04:54:812</c:v>
                </c:pt>
                <c:pt idx="766">
                  <c:v>05/07/2023 17:04:55:836</c:v>
                </c:pt>
                <c:pt idx="767">
                  <c:v>05/07/2023 17:04:55:838</c:v>
                </c:pt>
                <c:pt idx="768">
                  <c:v>05/07/2023 17:04:56:861</c:v>
                </c:pt>
                <c:pt idx="769">
                  <c:v>05/07/2023 17:04:56:864</c:v>
                </c:pt>
                <c:pt idx="770">
                  <c:v>05/07/2023 17:04:57:865</c:v>
                </c:pt>
                <c:pt idx="771">
                  <c:v>05/07/2023 17:04:57:868</c:v>
                </c:pt>
                <c:pt idx="772">
                  <c:v>05/07/2023 17:04:58:871</c:v>
                </c:pt>
                <c:pt idx="773">
                  <c:v>05/07/2023 17:04:58:875</c:v>
                </c:pt>
                <c:pt idx="774">
                  <c:v>05/07/2023 17:04:59:888</c:v>
                </c:pt>
                <c:pt idx="775">
                  <c:v>05/07/2023 17:04:59:891</c:v>
                </c:pt>
                <c:pt idx="776">
                  <c:v>05/07/2023 17:05:00:881</c:v>
                </c:pt>
                <c:pt idx="777">
                  <c:v>05/07/2023 17:05:00:888</c:v>
                </c:pt>
                <c:pt idx="778">
                  <c:v>05/07/2023 17:05:01:953</c:v>
                </c:pt>
                <c:pt idx="779">
                  <c:v>05/07/2023 17:05:01:957</c:v>
                </c:pt>
                <c:pt idx="780">
                  <c:v>05/07/2023 17:05:03:122</c:v>
                </c:pt>
                <c:pt idx="781">
                  <c:v>05/07/2023 17:05:03:125</c:v>
                </c:pt>
                <c:pt idx="782">
                  <c:v>05/07/2023 17:05:03:960</c:v>
                </c:pt>
                <c:pt idx="783">
                  <c:v>05/07/2023 17:05:03:964</c:v>
                </c:pt>
                <c:pt idx="784">
                  <c:v>05/07/2023 17:05:04:959</c:v>
                </c:pt>
                <c:pt idx="785">
                  <c:v>05/07/2023 17:05:04:963</c:v>
                </c:pt>
                <c:pt idx="786">
                  <c:v>05/07/2023 17:05:05:999</c:v>
                </c:pt>
                <c:pt idx="787">
                  <c:v>05/07/2023 17:05:06:002</c:v>
                </c:pt>
                <c:pt idx="788">
                  <c:v>05/07/2023 17:05:06:990</c:v>
                </c:pt>
                <c:pt idx="789">
                  <c:v>05/07/2023 17:05:06:993</c:v>
                </c:pt>
                <c:pt idx="790">
                  <c:v>05/07/2023 17:05:08:036</c:v>
                </c:pt>
                <c:pt idx="791">
                  <c:v>05/07/2023 17:05:08:039</c:v>
                </c:pt>
                <c:pt idx="792">
                  <c:v>05/07/2023 17:05:09:042</c:v>
                </c:pt>
                <c:pt idx="793">
                  <c:v>05/07/2023 17:05:09:046</c:v>
                </c:pt>
                <c:pt idx="794">
                  <c:v>05/07/2023 17:05:10:075</c:v>
                </c:pt>
                <c:pt idx="795">
                  <c:v>05/07/2023 17:05:10:078</c:v>
                </c:pt>
                <c:pt idx="796">
                  <c:v>05/07/2023 17:05:11:085</c:v>
                </c:pt>
                <c:pt idx="797">
                  <c:v>05/07/2023 17:05:11:088</c:v>
                </c:pt>
                <c:pt idx="798">
                  <c:v>05/07/2023 17:05:12:111</c:v>
                </c:pt>
                <c:pt idx="799">
                  <c:v>05/07/2023 17:05:12:115</c:v>
                </c:pt>
                <c:pt idx="800">
                  <c:v>05/07/2023 17:05:13:111</c:v>
                </c:pt>
                <c:pt idx="801">
                  <c:v>05/07/2023 17:05:13:115</c:v>
                </c:pt>
                <c:pt idx="802">
                  <c:v>05/07/2023 17:05:14:125</c:v>
                </c:pt>
                <c:pt idx="803">
                  <c:v>05/07/2023 17:05:14:128</c:v>
                </c:pt>
                <c:pt idx="804">
                  <c:v>05/07/2023 17:05:15:122</c:v>
                </c:pt>
                <c:pt idx="805">
                  <c:v>05/07/2023 17:05:15:125</c:v>
                </c:pt>
                <c:pt idx="806">
                  <c:v>05/07/2023 17:05:16:167</c:v>
                </c:pt>
                <c:pt idx="807">
                  <c:v>05/07/2023 17:05:16:171</c:v>
                </c:pt>
                <c:pt idx="808">
                  <c:v>05/07/2023 17:05:17:161</c:v>
                </c:pt>
                <c:pt idx="809">
                  <c:v>05/07/2023 17:05:17:164</c:v>
                </c:pt>
                <c:pt idx="810">
                  <c:v>05/07/2023 17:05:18:207</c:v>
                </c:pt>
                <c:pt idx="811">
                  <c:v>05/07/2023 17:05:18:210</c:v>
                </c:pt>
                <c:pt idx="812">
                  <c:v>05/07/2023 17:05:19:197</c:v>
                </c:pt>
                <c:pt idx="813">
                  <c:v>05/07/2023 17:05:19:200</c:v>
                </c:pt>
                <c:pt idx="814">
                  <c:v>05/07/2023 17:05:20:216</c:v>
                </c:pt>
                <c:pt idx="815">
                  <c:v>05/07/2023 17:05:20:219</c:v>
                </c:pt>
                <c:pt idx="816">
                  <c:v>05/07/2023 17:05:21:233</c:v>
                </c:pt>
                <c:pt idx="817">
                  <c:v>05/07/2023 17:05:21:236</c:v>
                </c:pt>
                <c:pt idx="818">
                  <c:v>05/07/2023 17:05:22:263</c:v>
                </c:pt>
                <c:pt idx="819">
                  <c:v>05/07/2023 17:05:22:266</c:v>
                </c:pt>
                <c:pt idx="820">
                  <c:v>05/07/2023 17:05:23:262</c:v>
                </c:pt>
                <c:pt idx="821">
                  <c:v>05/07/2023 17:05:23:265</c:v>
                </c:pt>
                <c:pt idx="822">
                  <c:v>05/07/2023 17:05:24:296</c:v>
                </c:pt>
                <c:pt idx="823">
                  <c:v>05/07/2023 17:05:24:299</c:v>
                </c:pt>
                <c:pt idx="824">
                  <c:v>05/07/2023 17:05:25:299</c:v>
                </c:pt>
                <c:pt idx="825">
                  <c:v>05/07/2023 17:05:25:302</c:v>
                </c:pt>
                <c:pt idx="826">
                  <c:v>05/07/2023 17:05:26:328</c:v>
                </c:pt>
                <c:pt idx="827">
                  <c:v>05/07/2023 17:05:26:332</c:v>
                </c:pt>
                <c:pt idx="828">
                  <c:v>05/07/2023 17:05:27:338</c:v>
                </c:pt>
                <c:pt idx="829">
                  <c:v>05/07/2023 17:05:27:341</c:v>
                </c:pt>
                <c:pt idx="830">
                  <c:v>05/07/2023 17:05:28:365</c:v>
                </c:pt>
                <c:pt idx="831">
                  <c:v>05/07/2023 17:05:28:368</c:v>
                </c:pt>
                <c:pt idx="832">
                  <c:v>05/07/2023 17:05:29:371</c:v>
                </c:pt>
                <c:pt idx="833">
                  <c:v>05/07/2023 17:05:29:374</c:v>
                </c:pt>
                <c:pt idx="834">
                  <c:v>05/07/2023 17:05:30:394</c:v>
                </c:pt>
                <c:pt idx="835">
                  <c:v>05/07/2023 17:05:30:398</c:v>
                </c:pt>
                <c:pt idx="836">
                  <c:v>05/07/2023 17:05:31:382</c:v>
                </c:pt>
                <c:pt idx="837">
                  <c:v>05/07/2023 17:05:31:385</c:v>
                </c:pt>
                <c:pt idx="838">
                  <c:v>05/07/2023 17:05:32:424</c:v>
                </c:pt>
                <c:pt idx="839">
                  <c:v>05/07/2023 17:05:32:427</c:v>
                </c:pt>
                <c:pt idx="840">
                  <c:v>05/07/2023 17:05:33:421</c:v>
                </c:pt>
                <c:pt idx="841">
                  <c:v>05/07/2023 17:05:33:424</c:v>
                </c:pt>
                <c:pt idx="842">
                  <c:v>05/07/2023 17:05:34:454</c:v>
                </c:pt>
                <c:pt idx="843">
                  <c:v>05/07/2023 17:05:34:459</c:v>
                </c:pt>
                <c:pt idx="844">
                  <c:v>05/07/2023 17:05:35:470</c:v>
                </c:pt>
                <c:pt idx="845">
                  <c:v>05/07/2023 17:05:35:473</c:v>
                </c:pt>
                <c:pt idx="846">
                  <c:v>05/07/2023 17:05:36:497</c:v>
                </c:pt>
                <c:pt idx="847">
                  <c:v>05/07/2023 17:05:36:500</c:v>
                </c:pt>
                <c:pt idx="848">
                  <c:v>05/07/2023 17:05:37:489</c:v>
                </c:pt>
                <c:pt idx="849">
                  <c:v>05/07/2023 17:05:37:492</c:v>
                </c:pt>
                <c:pt idx="850">
                  <c:v>05/07/2023 17:05:38:530</c:v>
                </c:pt>
                <c:pt idx="851">
                  <c:v>05/07/2023 17:05:38:533</c:v>
                </c:pt>
                <c:pt idx="852">
                  <c:v>05/07/2023 17:05:39:530</c:v>
                </c:pt>
                <c:pt idx="853">
                  <c:v>05/07/2023 17:05:39:533</c:v>
                </c:pt>
                <c:pt idx="854">
                  <c:v>05/07/2023 17:05:40:552</c:v>
                </c:pt>
                <c:pt idx="855">
                  <c:v>05/07/2023 17:05:40:555</c:v>
                </c:pt>
                <c:pt idx="856">
                  <c:v>05/07/2023 17:05:41:572</c:v>
                </c:pt>
                <c:pt idx="857">
                  <c:v>05/07/2023 17:05:41:575</c:v>
                </c:pt>
                <c:pt idx="858">
                  <c:v>05/07/2023 17:05:42:591</c:v>
                </c:pt>
                <c:pt idx="859">
                  <c:v>05/07/2023 17:05:42:594</c:v>
                </c:pt>
                <c:pt idx="860">
                  <c:v>05/07/2023 17:05:43:584</c:v>
                </c:pt>
                <c:pt idx="861">
                  <c:v>05/07/2023 17:05:43:588</c:v>
                </c:pt>
                <c:pt idx="862">
                  <c:v>05/07/2023 17:05:44:609</c:v>
                </c:pt>
                <c:pt idx="863">
                  <c:v>05/07/2023 17:05:44:612</c:v>
                </c:pt>
                <c:pt idx="864">
                  <c:v>05/07/2023 17:05:45:611</c:v>
                </c:pt>
                <c:pt idx="865">
                  <c:v>05/07/2023 17:05:45:614</c:v>
                </c:pt>
                <c:pt idx="866">
                  <c:v>05/07/2023 17:05:46:654</c:v>
                </c:pt>
                <c:pt idx="867">
                  <c:v>05/07/2023 17:05:46:657</c:v>
                </c:pt>
                <c:pt idx="868">
                  <c:v>05/07/2023 17:05:47:663</c:v>
                </c:pt>
                <c:pt idx="869">
                  <c:v>05/07/2023 17:05:47:665</c:v>
                </c:pt>
                <c:pt idx="870">
                  <c:v>05/07/2023 17:05:48:690</c:v>
                </c:pt>
                <c:pt idx="871">
                  <c:v>05/07/2023 17:05:48:694</c:v>
                </c:pt>
                <c:pt idx="872">
                  <c:v>05/07/2023 17:05:49:697</c:v>
                </c:pt>
                <c:pt idx="873">
                  <c:v>05/07/2023 17:05:49:700</c:v>
                </c:pt>
                <c:pt idx="874">
                  <c:v>05/07/2023 17:05:50:713</c:v>
                </c:pt>
                <c:pt idx="875">
                  <c:v>05/07/2023 17:05:50:716</c:v>
                </c:pt>
                <c:pt idx="876">
                  <c:v>05/07/2023 17:05:51:703</c:v>
                </c:pt>
                <c:pt idx="877">
                  <c:v>05/07/2023 17:05:51:707</c:v>
                </c:pt>
                <c:pt idx="878">
                  <c:v>05/07/2023 17:05:52:746</c:v>
                </c:pt>
                <c:pt idx="879">
                  <c:v>05/07/2023 17:05:52:750</c:v>
                </c:pt>
                <c:pt idx="880">
                  <c:v>05/07/2023 17:05:53:740</c:v>
                </c:pt>
                <c:pt idx="881">
                  <c:v>05/07/2023 17:05:53:744</c:v>
                </c:pt>
                <c:pt idx="882">
                  <c:v>05/07/2023 17:05:54:775</c:v>
                </c:pt>
                <c:pt idx="883">
                  <c:v>05/07/2023 17:05:54:778</c:v>
                </c:pt>
                <c:pt idx="884">
                  <c:v>05/07/2023 17:05:55:769</c:v>
                </c:pt>
                <c:pt idx="885">
                  <c:v>05/07/2023 17:05:55:773</c:v>
                </c:pt>
                <c:pt idx="886">
                  <c:v>05/07/2023 17:05:56:805</c:v>
                </c:pt>
                <c:pt idx="887">
                  <c:v>05/07/2023 17:05:56:809</c:v>
                </c:pt>
                <c:pt idx="888">
                  <c:v>05/07/2023 17:05:57:805</c:v>
                </c:pt>
                <c:pt idx="889">
                  <c:v>05/07/2023 17:05:57:808</c:v>
                </c:pt>
                <c:pt idx="890">
                  <c:v>05/07/2023 17:05:58:835</c:v>
                </c:pt>
                <c:pt idx="891">
                  <c:v>05/07/2023 17:05:58:838</c:v>
                </c:pt>
                <c:pt idx="892">
                  <c:v>05/07/2023 17:05:59:826</c:v>
                </c:pt>
                <c:pt idx="893">
                  <c:v>05/07/2023 17:05:59:829</c:v>
                </c:pt>
                <c:pt idx="894">
                  <c:v>05/07/2023 17:06:00:861</c:v>
                </c:pt>
                <c:pt idx="895">
                  <c:v>05/07/2023 17:06:00:865</c:v>
                </c:pt>
                <c:pt idx="896">
                  <c:v>05/07/2023 17:06:01:858</c:v>
                </c:pt>
                <c:pt idx="897">
                  <c:v>05/07/2023 17:06:01:861</c:v>
                </c:pt>
                <c:pt idx="898">
                  <c:v>05/07/2023 17:06:02:890</c:v>
                </c:pt>
                <c:pt idx="899">
                  <c:v>05/07/2023 17:06:02:892</c:v>
                </c:pt>
                <c:pt idx="900">
                  <c:v>05/07/2023 17:06:03:875</c:v>
                </c:pt>
                <c:pt idx="901">
                  <c:v>05/07/2023 17:06:03:880</c:v>
                </c:pt>
                <c:pt idx="902">
                  <c:v>05/07/2023 17:06:04:926</c:v>
                </c:pt>
                <c:pt idx="903">
                  <c:v>05/07/2023 17:06:04:930</c:v>
                </c:pt>
                <c:pt idx="904">
                  <c:v>05/07/2023 17:06:05:927</c:v>
                </c:pt>
                <c:pt idx="905">
                  <c:v>05/07/2023 17:06:05:930</c:v>
                </c:pt>
                <c:pt idx="906">
                  <c:v>05/07/2023 17:06:06:969</c:v>
                </c:pt>
                <c:pt idx="907">
                  <c:v>05/07/2023 17:06:06:971</c:v>
                </c:pt>
                <c:pt idx="908">
                  <c:v>05/07/2023 17:06:07:956</c:v>
                </c:pt>
                <c:pt idx="909">
                  <c:v>05/07/2023 17:06:07:960</c:v>
                </c:pt>
              </c:strCache>
            </c:strRef>
          </c:xVal>
          <c:yVal>
            <c:numRef>
              <c:f>Testbed_march!$Z$2:$Z$1015</c:f>
              <c:numCache>
                <c:formatCode>General</c:formatCode>
                <c:ptCount val="1014"/>
                <c:pt idx="0">
                  <c:v>3.0964700000000001E-2</c:v>
                </c:pt>
                <c:pt idx="1">
                  <c:v>3.0964700000000001E-2</c:v>
                </c:pt>
                <c:pt idx="2">
                  <c:v>3.1142499999999997E-2</c:v>
                </c:pt>
                <c:pt idx="3">
                  <c:v>3.1142499999999997E-2</c:v>
                </c:pt>
                <c:pt idx="4">
                  <c:v>3.1050899999999999E-2</c:v>
                </c:pt>
                <c:pt idx="5">
                  <c:v>3.1050899999999999E-2</c:v>
                </c:pt>
                <c:pt idx="6">
                  <c:v>3.08334E-2</c:v>
                </c:pt>
                <c:pt idx="7">
                  <c:v>3.08334E-2</c:v>
                </c:pt>
                <c:pt idx="8">
                  <c:v>3.0611799999999998E-2</c:v>
                </c:pt>
                <c:pt idx="9">
                  <c:v>3.0611799999999998E-2</c:v>
                </c:pt>
                <c:pt idx="10">
                  <c:v>3.09088E-2</c:v>
                </c:pt>
                <c:pt idx="11">
                  <c:v>3.09088E-2</c:v>
                </c:pt>
                <c:pt idx="12">
                  <c:v>3.1121099999999999E-2</c:v>
                </c:pt>
                <c:pt idx="13">
                  <c:v>3.1121099999999999E-2</c:v>
                </c:pt>
                <c:pt idx="14">
                  <c:v>3.0956299999999999E-2</c:v>
                </c:pt>
                <c:pt idx="15">
                  <c:v>3.0956299999999999E-2</c:v>
                </c:pt>
                <c:pt idx="16">
                  <c:v>3.0997299999999998E-2</c:v>
                </c:pt>
                <c:pt idx="17">
                  <c:v>3.0997299999999998E-2</c:v>
                </c:pt>
                <c:pt idx="18">
                  <c:v>3.1072600000000002E-2</c:v>
                </c:pt>
                <c:pt idx="19">
                  <c:v>3.1072600000000002E-2</c:v>
                </c:pt>
                <c:pt idx="20">
                  <c:v>3.1092099999999998E-2</c:v>
                </c:pt>
                <c:pt idx="21">
                  <c:v>3.1092099999999998E-2</c:v>
                </c:pt>
                <c:pt idx="22">
                  <c:v>3.0941800000000002E-2</c:v>
                </c:pt>
                <c:pt idx="23">
                  <c:v>3.0941800000000002E-2</c:v>
                </c:pt>
                <c:pt idx="24">
                  <c:v>3.0696999999999999E-2</c:v>
                </c:pt>
                <c:pt idx="25">
                  <c:v>3.0696999999999999E-2</c:v>
                </c:pt>
                <c:pt idx="26">
                  <c:v>3.0663699999999999E-2</c:v>
                </c:pt>
                <c:pt idx="27">
                  <c:v>3.0663699999999999E-2</c:v>
                </c:pt>
                <c:pt idx="28">
                  <c:v>3.09456E-2</c:v>
                </c:pt>
                <c:pt idx="29">
                  <c:v>3.09456E-2</c:v>
                </c:pt>
                <c:pt idx="30">
                  <c:v>3.0479700000000002E-2</c:v>
                </c:pt>
                <c:pt idx="31">
                  <c:v>3.0479700000000002E-2</c:v>
                </c:pt>
                <c:pt idx="32">
                  <c:v>3.0316700000000002E-2</c:v>
                </c:pt>
                <c:pt idx="33">
                  <c:v>3.0316700000000002E-2</c:v>
                </c:pt>
                <c:pt idx="34">
                  <c:v>3.1050000000000001E-2</c:v>
                </c:pt>
                <c:pt idx="35">
                  <c:v>3.1050000000000001E-2</c:v>
                </c:pt>
                <c:pt idx="36">
                  <c:v>3.0914500000000001E-2</c:v>
                </c:pt>
                <c:pt idx="37">
                  <c:v>3.0914500000000001E-2</c:v>
                </c:pt>
                <c:pt idx="38">
                  <c:v>3.0819800000000001E-2</c:v>
                </c:pt>
                <c:pt idx="39">
                  <c:v>3.0819800000000001E-2</c:v>
                </c:pt>
                <c:pt idx="40">
                  <c:v>3.10671E-2</c:v>
                </c:pt>
                <c:pt idx="41">
                  <c:v>3.10671E-2</c:v>
                </c:pt>
                <c:pt idx="42">
                  <c:v>3.0203600000000001E-2</c:v>
                </c:pt>
                <c:pt idx="43">
                  <c:v>3.0203600000000001E-2</c:v>
                </c:pt>
                <c:pt idx="44">
                  <c:v>3.0934699999999999E-2</c:v>
                </c:pt>
                <c:pt idx="45">
                  <c:v>3.0934699999999999E-2</c:v>
                </c:pt>
                <c:pt idx="46">
                  <c:v>3.0762399999999999E-2</c:v>
                </c:pt>
                <c:pt idx="47">
                  <c:v>3.0762399999999999E-2</c:v>
                </c:pt>
                <c:pt idx="48">
                  <c:v>2.9618600000000002E-2</c:v>
                </c:pt>
                <c:pt idx="49">
                  <c:v>2.9618600000000002E-2</c:v>
                </c:pt>
                <c:pt idx="50">
                  <c:v>3.09579E-2</c:v>
                </c:pt>
                <c:pt idx="51">
                  <c:v>3.09579E-2</c:v>
                </c:pt>
                <c:pt idx="52">
                  <c:v>3.0714200000000001E-2</c:v>
                </c:pt>
                <c:pt idx="53">
                  <c:v>3.0714200000000001E-2</c:v>
                </c:pt>
                <c:pt idx="54">
                  <c:v>3.06092E-2</c:v>
                </c:pt>
                <c:pt idx="55">
                  <c:v>3.06092E-2</c:v>
                </c:pt>
                <c:pt idx="56">
                  <c:v>3.0892299999999998E-2</c:v>
                </c:pt>
                <c:pt idx="57">
                  <c:v>3.0892299999999998E-2</c:v>
                </c:pt>
                <c:pt idx="58">
                  <c:v>3.10437E-2</c:v>
                </c:pt>
                <c:pt idx="59">
                  <c:v>3.10437E-2</c:v>
                </c:pt>
                <c:pt idx="60">
                  <c:v>3.1045100000000003E-2</c:v>
                </c:pt>
                <c:pt idx="61">
                  <c:v>3.1045100000000003E-2</c:v>
                </c:pt>
                <c:pt idx="62">
                  <c:v>2.9846499999999998E-2</c:v>
                </c:pt>
                <c:pt idx="63">
                  <c:v>2.9846499999999998E-2</c:v>
                </c:pt>
                <c:pt idx="64">
                  <c:v>3.0889600000000003E-2</c:v>
                </c:pt>
                <c:pt idx="65">
                  <c:v>3.0889600000000003E-2</c:v>
                </c:pt>
                <c:pt idx="66">
                  <c:v>3.04578E-2</c:v>
                </c:pt>
                <c:pt idx="67">
                  <c:v>3.04578E-2</c:v>
                </c:pt>
                <c:pt idx="68">
                  <c:v>3.0848400000000002E-2</c:v>
                </c:pt>
                <c:pt idx="69">
                  <c:v>3.0848400000000002E-2</c:v>
                </c:pt>
                <c:pt idx="70">
                  <c:v>3.1263300000000001E-2</c:v>
                </c:pt>
                <c:pt idx="71">
                  <c:v>3.1263300000000001E-2</c:v>
                </c:pt>
                <c:pt idx="72">
                  <c:v>3.07085E-2</c:v>
                </c:pt>
                <c:pt idx="73">
                  <c:v>3.07085E-2</c:v>
                </c:pt>
                <c:pt idx="74">
                  <c:v>3.12734E-2</c:v>
                </c:pt>
                <c:pt idx="75">
                  <c:v>3.12734E-2</c:v>
                </c:pt>
                <c:pt idx="76">
                  <c:v>3.1004799999999999E-2</c:v>
                </c:pt>
                <c:pt idx="77">
                  <c:v>3.1004799999999999E-2</c:v>
                </c:pt>
                <c:pt idx="78">
                  <c:v>3.1200800000000001E-2</c:v>
                </c:pt>
                <c:pt idx="79">
                  <c:v>3.1200800000000001E-2</c:v>
                </c:pt>
                <c:pt idx="80">
                  <c:v>3.12371E-2</c:v>
                </c:pt>
                <c:pt idx="81">
                  <c:v>3.12371E-2</c:v>
                </c:pt>
                <c:pt idx="82">
                  <c:v>3.0514099999999999E-2</c:v>
                </c:pt>
                <c:pt idx="83">
                  <c:v>3.0514099999999999E-2</c:v>
                </c:pt>
                <c:pt idx="84">
                  <c:v>3.0942900000000002E-2</c:v>
                </c:pt>
                <c:pt idx="85">
                  <c:v>3.0942900000000002E-2</c:v>
                </c:pt>
                <c:pt idx="86">
                  <c:v>3.0983899999999998E-2</c:v>
                </c:pt>
                <c:pt idx="87">
                  <c:v>3.0983899999999998E-2</c:v>
                </c:pt>
                <c:pt idx="88">
                  <c:v>3.0727900000000002E-2</c:v>
                </c:pt>
                <c:pt idx="89">
                  <c:v>3.0727900000000002E-2</c:v>
                </c:pt>
                <c:pt idx="90">
                  <c:v>3.1211300000000001E-2</c:v>
                </c:pt>
                <c:pt idx="91">
                  <c:v>3.1211300000000001E-2</c:v>
                </c:pt>
                <c:pt idx="92">
                  <c:v>3.1155599999999999E-2</c:v>
                </c:pt>
                <c:pt idx="93">
                  <c:v>3.1155599999999999E-2</c:v>
                </c:pt>
                <c:pt idx="94">
                  <c:v>3.0956399999999999E-2</c:v>
                </c:pt>
                <c:pt idx="95">
                  <c:v>3.0956399999999999E-2</c:v>
                </c:pt>
                <c:pt idx="96">
                  <c:v>3.0910299999999998E-2</c:v>
                </c:pt>
                <c:pt idx="97">
                  <c:v>3.0910299999999998E-2</c:v>
                </c:pt>
                <c:pt idx="98">
                  <c:v>3.1248999999999999E-2</c:v>
                </c:pt>
                <c:pt idx="99">
                  <c:v>3.1248999999999999E-2</c:v>
                </c:pt>
                <c:pt idx="100">
                  <c:v>3.0755500000000002E-2</c:v>
                </c:pt>
                <c:pt idx="101">
                  <c:v>3.0755500000000002E-2</c:v>
                </c:pt>
                <c:pt idx="102">
                  <c:v>3.1377700000000001E-2</c:v>
                </c:pt>
                <c:pt idx="103">
                  <c:v>3.1377700000000001E-2</c:v>
                </c:pt>
                <c:pt idx="104">
                  <c:v>3.13914E-2</c:v>
                </c:pt>
                <c:pt idx="105">
                  <c:v>3.13914E-2</c:v>
                </c:pt>
                <c:pt idx="106">
                  <c:v>3.1005899999999999E-2</c:v>
                </c:pt>
                <c:pt idx="107">
                  <c:v>3.1005899999999999E-2</c:v>
                </c:pt>
                <c:pt idx="108">
                  <c:v>1.0778800000000002</c:v>
                </c:pt>
                <c:pt idx="109">
                  <c:v>1.0778800000000002</c:v>
                </c:pt>
                <c:pt idx="110">
                  <c:v>2.9380199999999999</c:v>
                </c:pt>
                <c:pt idx="111">
                  <c:v>2.9380199999999999</c:v>
                </c:pt>
                <c:pt idx="112">
                  <c:v>2.9390100000000001</c:v>
                </c:pt>
                <c:pt idx="113">
                  <c:v>2.9390100000000001</c:v>
                </c:pt>
                <c:pt idx="114">
                  <c:v>2.03457</c:v>
                </c:pt>
                <c:pt idx="115">
                  <c:v>2.03457</c:v>
                </c:pt>
                <c:pt idx="116">
                  <c:v>2.0335999999999999</c:v>
                </c:pt>
                <c:pt idx="117">
                  <c:v>2.0335999999999999</c:v>
                </c:pt>
                <c:pt idx="118">
                  <c:v>2.03396</c:v>
                </c:pt>
                <c:pt idx="119">
                  <c:v>2.03396</c:v>
                </c:pt>
                <c:pt idx="120">
                  <c:v>2.0336600000000002</c:v>
                </c:pt>
                <c:pt idx="121">
                  <c:v>2.0336600000000002</c:v>
                </c:pt>
                <c:pt idx="122">
                  <c:v>2.0336600000000002</c:v>
                </c:pt>
                <c:pt idx="123">
                  <c:v>2.0336600000000002</c:v>
                </c:pt>
                <c:pt idx="124">
                  <c:v>2.0338599999999998</c:v>
                </c:pt>
                <c:pt idx="125">
                  <c:v>2.0338599999999998</c:v>
                </c:pt>
                <c:pt idx="126">
                  <c:v>4.40191</c:v>
                </c:pt>
                <c:pt idx="127">
                  <c:v>4.40191</c:v>
                </c:pt>
                <c:pt idx="128">
                  <c:v>4.4035500000000001</c:v>
                </c:pt>
                <c:pt idx="129">
                  <c:v>4.4035500000000001</c:v>
                </c:pt>
                <c:pt idx="130">
                  <c:v>4.40334</c:v>
                </c:pt>
                <c:pt idx="131">
                  <c:v>4.40334</c:v>
                </c:pt>
                <c:pt idx="132">
                  <c:v>2.0350999999999999</c:v>
                </c:pt>
                <c:pt idx="133">
                  <c:v>2.0350999999999999</c:v>
                </c:pt>
                <c:pt idx="134">
                  <c:v>2.0333999999999999</c:v>
                </c:pt>
                <c:pt idx="135">
                  <c:v>2.0333999999999999</c:v>
                </c:pt>
                <c:pt idx="136">
                  <c:v>2.0331399999999999</c:v>
                </c:pt>
                <c:pt idx="137">
                  <c:v>2.0331399999999999</c:v>
                </c:pt>
                <c:pt idx="138">
                  <c:v>2.0330699999999999</c:v>
                </c:pt>
                <c:pt idx="139">
                  <c:v>2.0330699999999999</c:v>
                </c:pt>
                <c:pt idx="140">
                  <c:v>2.0340400000000001</c:v>
                </c:pt>
                <c:pt idx="141">
                  <c:v>2.0340400000000001</c:v>
                </c:pt>
                <c:pt idx="142">
                  <c:v>2.0337100000000001</c:v>
                </c:pt>
                <c:pt idx="143">
                  <c:v>2.0337100000000001</c:v>
                </c:pt>
                <c:pt idx="144">
                  <c:v>2.0330300000000001</c:v>
                </c:pt>
                <c:pt idx="145">
                  <c:v>2.0330300000000001</c:v>
                </c:pt>
                <c:pt idx="146">
                  <c:v>2.0333399999999999</c:v>
                </c:pt>
                <c:pt idx="147">
                  <c:v>2.0333399999999999</c:v>
                </c:pt>
                <c:pt idx="148">
                  <c:v>2.03416</c:v>
                </c:pt>
                <c:pt idx="149">
                  <c:v>2.03416</c:v>
                </c:pt>
                <c:pt idx="150">
                  <c:v>2.03329</c:v>
                </c:pt>
                <c:pt idx="151">
                  <c:v>2.03329</c:v>
                </c:pt>
                <c:pt idx="152">
                  <c:v>2.0334699999999999</c:v>
                </c:pt>
                <c:pt idx="153">
                  <c:v>2.0334699999999999</c:v>
                </c:pt>
                <c:pt idx="154">
                  <c:v>2.0337100000000001</c:v>
                </c:pt>
                <c:pt idx="155">
                  <c:v>2.0337100000000001</c:v>
                </c:pt>
                <c:pt idx="156">
                  <c:v>2.0338699999999998</c:v>
                </c:pt>
                <c:pt idx="157">
                  <c:v>2.0338699999999998</c:v>
                </c:pt>
                <c:pt idx="158">
                  <c:v>2.0334699999999999</c:v>
                </c:pt>
                <c:pt idx="159">
                  <c:v>2.0334699999999999</c:v>
                </c:pt>
                <c:pt idx="160">
                  <c:v>2.0337899999999998</c:v>
                </c:pt>
                <c:pt idx="161">
                  <c:v>2.0337899999999998</c:v>
                </c:pt>
                <c:pt idx="162">
                  <c:v>2.0342699999999998</c:v>
                </c:pt>
                <c:pt idx="163">
                  <c:v>2.0342699999999998</c:v>
                </c:pt>
                <c:pt idx="164">
                  <c:v>2.0335799999999997</c:v>
                </c:pt>
                <c:pt idx="165">
                  <c:v>2.0335799999999997</c:v>
                </c:pt>
                <c:pt idx="166">
                  <c:v>2.0337000000000001</c:v>
                </c:pt>
                <c:pt idx="167">
                  <c:v>2.0337000000000001</c:v>
                </c:pt>
                <c:pt idx="168">
                  <c:v>2.0333699999999997</c:v>
                </c:pt>
                <c:pt idx="169">
                  <c:v>2.0333699999999997</c:v>
                </c:pt>
                <c:pt idx="170">
                  <c:v>2.03322</c:v>
                </c:pt>
                <c:pt idx="171">
                  <c:v>2.03322</c:v>
                </c:pt>
                <c:pt idx="172">
                  <c:v>2.0332300000000001</c:v>
                </c:pt>
                <c:pt idx="173">
                  <c:v>2.0332300000000001</c:v>
                </c:pt>
                <c:pt idx="174">
                  <c:v>2.03382</c:v>
                </c:pt>
                <c:pt idx="175">
                  <c:v>2.03382</c:v>
                </c:pt>
                <c:pt idx="176">
                  <c:v>2.0335399999999999</c:v>
                </c:pt>
                <c:pt idx="177">
                  <c:v>2.0335399999999999</c:v>
                </c:pt>
                <c:pt idx="178">
                  <c:v>2.03396</c:v>
                </c:pt>
                <c:pt idx="179">
                  <c:v>2.03396</c:v>
                </c:pt>
                <c:pt idx="180">
                  <c:v>2.0337200000000002</c:v>
                </c:pt>
                <c:pt idx="181">
                  <c:v>2.0337200000000002</c:v>
                </c:pt>
                <c:pt idx="182">
                  <c:v>2.0343</c:v>
                </c:pt>
                <c:pt idx="183">
                  <c:v>2.0343</c:v>
                </c:pt>
                <c:pt idx="184">
                  <c:v>2.2772199999999998</c:v>
                </c:pt>
                <c:pt idx="185">
                  <c:v>2.2772199999999998</c:v>
                </c:pt>
                <c:pt idx="186">
                  <c:v>2.2775300000000001</c:v>
                </c:pt>
                <c:pt idx="187">
                  <c:v>2.2775300000000001</c:v>
                </c:pt>
                <c:pt idx="188">
                  <c:v>2.27718</c:v>
                </c:pt>
                <c:pt idx="189">
                  <c:v>2.27718</c:v>
                </c:pt>
                <c:pt idx="190">
                  <c:v>2.3637299999999999</c:v>
                </c:pt>
                <c:pt idx="191">
                  <c:v>2.3637299999999999</c:v>
                </c:pt>
                <c:pt idx="192">
                  <c:v>2.5880199999999998</c:v>
                </c:pt>
                <c:pt idx="193">
                  <c:v>2.5880199999999998</c:v>
                </c:pt>
                <c:pt idx="194">
                  <c:v>2.5880799999999997</c:v>
                </c:pt>
                <c:pt idx="195">
                  <c:v>2.5880799999999997</c:v>
                </c:pt>
                <c:pt idx="196">
                  <c:v>2.58826</c:v>
                </c:pt>
                <c:pt idx="197">
                  <c:v>2.58826</c:v>
                </c:pt>
                <c:pt idx="198">
                  <c:v>2.1849400000000001</c:v>
                </c:pt>
                <c:pt idx="199">
                  <c:v>2.1849400000000001</c:v>
                </c:pt>
                <c:pt idx="200">
                  <c:v>2.1716599999999997</c:v>
                </c:pt>
                <c:pt idx="201">
                  <c:v>2.1716599999999997</c:v>
                </c:pt>
                <c:pt idx="202">
                  <c:v>2.1720000000000002</c:v>
                </c:pt>
                <c:pt idx="203">
                  <c:v>2.1720000000000002</c:v>
                </c:pt>
                <c:pt idx="204">
                  <c:v>2.4033200000000003</c:v>
                </c:pt>
                <c:pt idx="205">
                  <c:v>2.4033200000000003</c:v>
                </c:pt>
                <c:pt idx="206">
                  <c:v>2.5875100000000004</c:v>
                </c:pt>
                <c:pt idx="207">
                  <c:v>2.5875100000000004</c:v>
                </c:pt>
                <c:pt idx="208">
                  <c:v>2.5880700000000001</c:v>
                </c:pt>
                <c:pt idx="209">
                  <c:v>2.5880700000000001</c:v>
                </c:pt>
                <c:pt idx="210">
                  <c:v>2.58786</c:v>
                </c:pt>
                <c:pt idx="211">
                  <c:v>2.58786</c:v>
                </c:pt>
                <c:pt idx="212">
                  <c:v>6.7381899999999995</c:v>
                </c:pt>
                <c:pt idx="213">
                  <c:v>6.7381899999999995</c:v>
                </c:pt>
                <c:pt idx="214">
                  <c:v>6.8844899999999996</c:v>
                </c:pt>
                <c:pt idx="215">
                  <c:v>6.8844899999999996</c:v>
                </c:pt>
                <c:pt idx="216">
                  <c:v>6.8843500000000004</c:v>
                </c:pt>
                <c:pt idx="217">
                  <c:v>6.8843500000000004</c:v>
                </c:pt>
                <c:pt idx="218">
                  <c:v>6.8849099999999996</c:v>
                </c:pt>
                <c:pt idx="219">
                  <c:v>6.8849099999999996</c:v>
                </c:pt>
                <c:pt idx="220">
                  <c:v>6.9165100000000006</c:v>
                </c:pt>
                <c:pt idx="221">
                  <c:v>6.9165100000000006</c:v>
                </c:pt>
                <c:pt idx="222">
                  <c:v>6.9168400000000005</c:v>
                </c:pt>
                <c:pt idx="223">
                  <c:v>6.9168400000000005</c:v>
                </c:pt>
                <c:pt idx="224">
                  <c:v>6.9174899999999999</c:v>
                </c:pt>
                <c:pt idx="225">
                  <c:v>6.9174899999999999</c:v>
                </c:pt>
                <c:pt idx="226">
                  <c:v>6.9172600000000006</c:v>
                </c:pt>
                <c:pt idx="227">
                  <c:v>6.9172600000000006</c:v>
                </c:pt>
                <c:pt idx="228">
                  <c:v>6.9176099999999998</c:v>
                </c:pt>
                <c:pt idx="229">
                  <c:v>6.9176099999999998</c:v>
                </c:pt>
                <c:pt idx="230">
                  <c:v>6.91723</c:v>
                </c:pt>
                <c:pt idx="231">
                  <c:v>6.91723</c:v>
                </c:pt>
                <c:pt idx="232">
                  <c:v>6.9175600000000008</c:v>
                </c:pt>
                <c:pt idx="233">
                  <c:v>6.9175600000000008</c:v>
                </c:pt>
                <c:pt idx="234">
                  <c:v>6.9176400000000005</c:v>
                </c:pt>
                <c:pt idx="235">
                  <c:v>6.9176400000000005</c:v>
                </c:pt>
                <c:pt idx="236">
                  <c:v>6.9174499999999997</c:v>
                </c:pt>
                <c:pt idx="237">
                  <c:v>6.9174499999999997</c:v>
                </c:pt>
                <c:pt idx="238">
                  <c:v>6.9180900000000003</c:v>
                </c:pt>
                <c:pt idx="239">
                  <c:v>6.9180900000000003</c:v>
                </c:pt>
                <c:pt idx="240">
                  <c:v>6.8498299999999999</c:v>
                </c:pt>
                <c:pt idx="241">
                  <c:v>6.8498299999999999</c:v>
                </c:pt>
                <c:pt idx="242">
                  <c:v>6.8495499999999998</c:v>
                </c:pt>
                <c:pt idx="243">
                  <c:v>6.8495499999999998</c:v>
                </c:pt>
                <c:pt idx="244">
                  <c:v>6.8497599999999998</c:v>
                </c:pt>
                <c:pt idx="245">
                  <c:v>6.8497599999999998</c:v>
                </c:pt>
                <c:pt idx="246">
                  <c:v>6.8529099999999996</c:v>
                </c:pt>
                <c:pt idx="247">
                  <c:v>6.8529099999999996</c:v>
                </c:pt>
                <c:pt idx="248">
                  <c:v>6.9180100000000007</c:v>
                </c:pt>
                <c:pt idx="249">
                  <c:v>6.9180100000000007</c:v>
                </c:pt>
                <c:pt idx="250">
                  <c:v>6.91831</c:v>
                </c:pt>
                <c:pt idx="251">
                  <c:v>6.91831</c:v>
                </c:pt>
                <c:pt idx="252">
                  <c:v>6.9184899999999994</c:v>
                </c:pt>
                <c:pt idx="253">
                  <c:v>6.9184899999999994</c:v>
                </c:pt>
                <c:pt idx="254">
                  <c:v>6.9182499999999996</c:v>
                </c:pt>
                <c:pt idx="255">
                  <c:v>6.9182499999999996</c:v>
                </c:pt>
                <c:pt idx="256">
                  <c:v>6.9192900000000002</c:v>
                </c:pt>
                <c:pt idx="257">
                  <c:v>6.9192900000000002</c:v>
                </c:pt>
                <c:pt idx="258">
                  <c:v>6.9186300000000003</c:v>
                </c:pt>
                <c:pt idx="259">
                  <c:v>6.9186300000000003</c:v>
                </c:pt>
                <c:pt idx="260">
                  <c:v>6.9191199999999995</c:v>
                </c:pt>
                <c:pt idx="261">
                  <c:v>6.9191199999999995</c:v>
                </c:pt>
                <c:pt idx="262">
                  <c:v>6.9187399999999997</c:v>
                </c:pt>
                <c:pt idx="263">
                  <c:v>6.9187399999999997</c:v>
                </c:pt>
                <c:pt idx="264">
                  <c:v>6.9184700000000001</c:v>
                </c:pt>
                <c:pt idx="265">
                  <c:v>6.9184700000000001</c:v>
                </c:pt>
                <c:pt idx="266">
                  <c:v>6.9191000000000003</c:v>
                </c:pt>
                <c:pt idx="267">
                  <c:v>6.9191000000000003</c:v>
                </c:pt>
                <c:pt idx="268">
                  <c:v>6.9189600000000002</c:v>
                </c:pt>
                <c:pt idx="269">
                  <c:v>6.9189600000000002</c:v>
                </c:pt>
                <c:pt idx="270">
                  <c:v>6.9193699999999998</c:v>
                </c:pt>
                <c:pt idx="271">
                  <c:v>6.9193699999999998</c:v>
                </c:pt>
                <c:pt idx="272">
                  <c:v>6.9191599999999998</c:v>
                </c:pt>
                <c:pt idx="273">
                  <c:v>6.9191599999999998</c:v>
                </c:pt>
                <c:pt idx="274">
                  <c:v>6.9198500000000003</c:v>
                </c:pt>
                <c:pt idx="275">
                  <c:v>6.9198500000000003</c:v>
                </c:pt>
                <c:pt idx="276">
                  <c:v>6.9193100000000003</c:v>
                </c:pt>
                <c:pt idx="277">
                  <c:v>6.9193100000000003</c:v>
                </c:pt>
                <c:pt idx="278">
                  <c:v>6.9192900000000002</c:v>
                </c:pt>
                <c:pt idx="279">
                  <c:v>6.9192900000000002</c:v>
                </c:pt>
                <c:pt idx="280">
                  <c:v>6.9198000000000004</c:v>
                </c:pt>
                <c:pt idx="281">
                  <c:v>6.9198000000000004</c:v>
                </c:pt>
                <c:pt idx="282">
                  <c:v>6.9198900000000005</c:v>
                </c:pt>
                <c:pt idx="283">
                  <c:v>6.9198900000000005</c:v>
                </c:pt>
                <c:pt idx="284">
                  <c:v>6.9193800000000003</c:v>
                </c:pt>
                <c:pt idx="285">
                  <c:v>6.9193800000000003</c:v>
                </c:pt>
                <c:pt idx="286">
                  <c:v>6.9196800000000005</c:v>
                </c:pt>
                <c:pt idx="287">
                  <c:v>6.9196800000000005</c:v>
                </c:pt>
                <c:pt idx="288">
                  <c:v>6.9196800000000005</c:v>
                </c:pt>
                <c:pt idx="289">
                  <c:v>6.9196800000000005</c:v>
                </c:pt>
                <c:pt idx="290">
                  <c:v>6.9196999999999997</c:v>
                </c:pt>
                <c:pt idx="291">
                  <c:v>6.9196999999999997</c:v>
                </c:pt>
                <c:pt idx="292">
                  <c:v>6.92042</c:v>
                </c:pt>
                <c:pt idx="293">
                  <c:v>6.92042</c:v>
                </c:pt>
                <c:pt idx="294">
                  <c:v>6.9204099999999995</c:v>
                </c:pt>
                <c:pt idx="295">
                  <c:v>6.9204099999999995</c:v>
                </c:pt>
                <c:pt idx="296">
                  <c:v>6.92056</c:v>
                </c:pt>
                <c:pt idx="297">
                  <c:v>6.92056</c:v>
                </c:pt>
                <c:pt idx="298">
                  <c:v>6.9207799999999997</c:v>
                </c:pt>
                <c:pt idx="299">
                  <c:v>6.9207799999999997</c:v>
                </c:pt>
                <c:pt idx="300">
                  <c:v>6.9200600000000003</c:v>
                </c:pt>
                <c:pt idx="301">
                  <c:v>6.9200600000000003</c:v>
                </c:pt>
                <c:pt idx="302">
                  <c:v>6.9199399999999995</c:v>
                </c:pt>
                <c:pt idx="303">
                  <c:v>6.9199399999999995</c:v>
                </c:pt>
                <c:pt idx="304">
                  <c:v>6.92089</c:v>
                </c:pt>
                <c:pt idx="305">
                  <c:v>6.92089</c:v>
                </c:pt>
                <c:pt idx="306">
                  <c:v>6.9208599999999993</c:v>
                </c:pt>
                <c:pt idx="307">
                  <c:v>6.9208599999999993</c:v>
                </c:pt>
                <c:pt idx="308">
                  <c:v>6.9213500000000003</c:v>
                </c:pt>
                <c:pt idx="309">
                  <c:v>6.9213500000000003</c:v>
                </c:pt>
                <c:pt idx="310">
                  <c:v>6.92103</c:v>
                </c:pt>
                <c:pt idx="311">
                  <c:v>6.92103</c:v>
                </c:pt>
                <c:pt idx="312">
                  <c:v>6.9211999999999998</c:v>
                </c:pt>
                <c:pt idx="313">
                  <c:v>6.9211999999999998</c:v>
                </c:pt>
                <c:pt idx="314">
                  <c:v>6.9209399999999999</c:v>
                </c:pt>
                <c:pt idx="315">
                  <c:v>6.9209399999999999</c:v>
                </c:pt>
                <c:pt idx="316">
                  <c:v>6.9215600000000004</c:v>
                </c:pt>
                <c:pt idx="317">
                  <c:v>6.9215600000000004</c:v>
                </c:pt>
                <c:pt idx="318">
                  <c:v>6.9213999999999993</c:v>
                </c:pt>
                <c:pt idx="319">
                  <c:v>6.9213999999999993</c:v>
                </c:pt>
                <c:pt idx="320">
                  <c:v>6.9211400000000003</c:v>
                </c:pt>
                <c:pt idx="321">
                  <c:v>6.9211400000000003</c:v>
                </c:pt>
                <c:pt idx="322">
                  <c:v>6.9220299999999995</c:v>
                </c:pt>
                <c:pt idx="323">
                  <c:v>6.9220299999999995</c:v>
                </c:pt>
                <c:pt idx="324">
                  <c:v>6.9221000000000004</c:v>
                </c:pt>
                <c:pt idx="325">
                  <c:v>6.9221000000000004</c:v>
                </c:pt>
                <c:pt idx="326">
                  <c:v>6.9216899999999999</c:v>
                </c:pt>
                <c:pt idx="327">
                  <c:v>6.9216899999999999</c:v>
                </c:pt>
                <c:pt idx="328">
                  <c:v>6.9214599999999997</c:v>
                </c:pt>
                <c:pt idx="329">
                  <c:v>6.9214599999999997</c:v>
                </c:pt>
                <c:pt idx="330">
                  <c:v>6.9216099999999994</c:v>
                </c:pt>
                <c:pt idx="331">
                  <c:v>6.9216099999999994</c:v>
                </c:pt>
                <c:pt idx="332">
                  <c:v>6.9227499999999997</c:v>
                </c:pt>
                <c:pt idx="333">
                  <c:v>6.9227499999999997</c:v>
                </c:pt>
                <c:pt idx="334">
                  <c:v>6.9218000000000002</c:v>
                </c:pt>
                <c:pt idx="335">
                  <c:v>6.9218000000000002</c:v>
                </c:pt>
                <c:pt idx="336">
                  <c:v>6.9222099999999998</c:v>
                </c:pt>
                <c:pt idx="337">
                  <c:v>6.9222099999999998</c:v>
                </c:pt>
                <c:pt idx="338">
                  <c:v>6.9224300000000003</c:v>
                </c:pt>
                <c:pt idx="339">
                  <c:v>6.9224300000000003</c:v>
                </c:pt>
                <c:pt idx="340">
                  <c:v>6.9225600000000007</c:v>
                </c:pt>
                <c:pt idx="341">
                  <c:v>6.9225600000000007</c:v>
                </c:pt>
                <c:pt idx="342">
                  <c:v>6.9233700000000002</c:v>
                </c:pt>
                <c:pt idx="343">
                  <c:v>6.9233700000000002</c:v>
                </c:pt>
                <c:pt idx="344">
                  <c:v>6.92265</c:v>
                </c:pt>
                <c:pt idx="345">
                  <c:v>6.92265</c:v>
                </c:pt>
                <c:pt idx="346">
                  <c:v>6.9225000000000003</c:v>
                </c:pt>
                <c:pt idx="347">
                  <c:v>6.9225000000000003</c:v>
                </c:pt>
                <c:pt idx="348">
                  <c:v>6.9231600000000002</c:v>
                </c:pt>
                <c:pt idx="349">
                  <c:v>6.9231600000000002</c:v>
                </c:pt>
                <c:pt idx="350">
                  <c:v>6.9229899999999995</c:v>
                </c:pt>
                <c:pt idx="351">
                  <c:v>6.9229899999999995</c:v>
                </c:pt>
                <c:pt idx="352">
                  <c:v>6.9236899999999997</c:v>
                </c:pt>
                <c:pt idx="353">
                  <c:v>6.9236899999999997</c:v>
                </c:pt>
                <c:pt idx="354">
                  <c:v>6.9234399999999994</c:v>
                </c:pt>
                <c:pt idx="355">
                  <c:v>6.9234399999999994</c:v>
                </c:pt>
                <c:pt idx="356">
                  <c:v>6.9228000000000005</c:v>
                </c:pt>
                <c:pt idx="357">
                  <c:v>6.9228000000000005</c:v>
                </c:pt>
                <c:pt idx="358">
                  <c:v>6.9237399999999996</c:v>
                </c:pt>
                <c:pt idx="359">
                  <c:v>6.9237399999999996</c:v>
                </c:pt>
                <c:pt idx="360">
                  <c:v>6.9236300000000002</c:v>
                </c:pt>
                <c:pt idx="361">
                  <c:v>6.9236300000000002</c:v>
                </c:pt>
                <c:pt idx="362">
                  <c:v>6.9234300000000006</c:v>
                </c:pt>
                <c:pt idx="363">
                  <c:v>6.9234300000000006</c:v>
                </c:pt>
                <c:pt idx="364">
                  <c:v>6.9243399999999999</c:v>
                </c:pt>
                <c:pt idx="365">
                  <c:v>6.9243399999999999</c:v>
                </c:pt>
                <c:pt idx="366">
                  <c:v>6.9230900000000002</c:v>
                </c:pt>
                <c:pt idx="367">
                  <c:v>6.9230900000000002</c:v>
                </c:pt>
                <c:pt idx="368">
                  <c:v>6.9234099999999996</c:v>
                </c:pt>
                <c:pt idx="369">
                  <c:v>6.9234099999999996</c:v>
                </c:pt>
                <c:pt idx="370">
                  <c:v>6.9235200000000008</c:v>
                </c:pt>
                <c:pt idx="371">
                  <c:v>6.9235200000000008</c:v>
                </c:pt>
                <c:pt idx="372">
                  <c:v>6.9237299999999999</c:v>
                </c:pt>
                <c:pt idx="373">
                  <c:v>6.9237299999999999</c:v>
                </c:pt>
                <c:pt idx="374">
                  <c:v>6.9231400000000001</c:v>
                </c:pt>
                <c:pt idx="375">
                  <c:v>6.9231400000000001</c:v>
                </c:pt>
                <c:pt idx="376">
                  <c:v>6.92448</c:v>
                </c:pt>
                <c:pt idx="377">
                  <c:v>6.92448</c:v>
                </c:pt>
                <c:pt idx="378">
                  <c:v>6.9241000000000001</c:v>
                </c:pt>
                <c:pt idx="379">
                  <c:v>6.9241000000000001</c:v>
                </c:pt>
                <c:pt idx="380">
                  <c:v>6.9246000000000008</c:v>
                </c:pt>
                <c:pt idx="381">
                  <c:v>6.9246000000000008</c:v>
                </c:pt>
                <c:pt idx="382">
                  <c:v>6.9238900000000001</c:v>
                </c:pt>
                <c:pt idx="383">
                  <c:v>6.9238900000000001</c:v>
                </c:pt>
                <c:pt idx="384">
                  <c:v>6.9241800000000007</c:v>
                </c:pt>
                <c:pt idx="385">
                  <c:v>6.9241800000000007</c:v>
                </c:pt>
                <c:pt idx="386">
                  <c:v>6.9243999999999994</c:v>
                </c:pt>
                <c:pt idx="387">
                  <c:v>6.9243999999999994</c:v>
                </c:pt>
                <c:pt idx="388">
                  <c:v>6.9255300000000002</c:v>
                </c:pt>
                <c:pt idx="389">
                  <c:v>6.9255300000000002</c:v>
                </c:pt>
                <c:pt idx="390">
                  <c:v>6.9244500000000002</c:v>
                </c:pt>
                <c:pt idx="391">
                  <c:v>6.9244500000000002</c:v>
                </c:pt>
                <c:pt idx="392">
                  <c:v>6.9245100000000006</c:v>
                </c:pt>
                <c:pt idx="393">
                  <c:v>6.9245100000000006</c:v>
                </c:pt>
                <c:pt idx="394">
                  <c:v>6.92469</c:v>
                </c:pt>
                <c:pt idx="395">
                  <c:v>6.92469</c:v>
                </c:pt>
                <c:pt idx="396">
                  <c:v>6.9254600000000002</c:v>
                </c:pt>
                <c:pt idx="397">
                  <c:v>6.9254600000000002</c:v>
                </c:pt>
                <c:pt idx="398">
                  <c:v>6.9260600000000005</c:v>
                </c:pt>
                <c:pt idx="399">
                  <c:v>6.9260600000000005</c:v>
                </c:pt>
                <c:pt idx="400">
                  <c:v>6.9255800000000001</c:v>
                </c:pt>
                <c:pt idx="401">
                  <c:v>6.9255800000000001</c:v>
                </c:pt>
                <c:pt idx="402">
                  <c:v>6.9247500000000004</c:v>
                </c:pt>
                <c:pt idx="403">
                  <c:v>6.9247500000000004</c:v>
                </c:pt>
                <c:pt idx="404">
                  <c:v>6.9256400000000005</c:v>
                </c:pt>
                <c:pt idx="405">
                  <c:v>6.9256400000000005</c:v>
                </c:pt>
                <c:pt idx="406">
                  <c:v>6.9251300000000002</c:v>
                </c:pt>
                <c:pt idx="407">
                  <c:v>6.9251300000000002</c:v>
                </c:pt>
                <c:pt idx="408">
                  <c:v>6.9248700000000003</c:v>
                </c:pt>
                <c:pt idx="409">
                  <c:v>6.9248700000000003</c:v>
                </c:pt>
                <c:pt idx="410">
                  <c:v>6.9251000000000005</c:v>
                </c:pt>
                <c:pt idx="411">
                  <c:v>6.9251000000000005</c:v>
                </c:pt>
                <c:pt idx="412">
                  <c:v>6.92544</c:v>
                </c:pt>
                <c:pt idx="413">
                  <c:v>6.92544</c:v>
                </c:pt>
                <c:pt idx="414">
                  <c:v>6.9261899999999992</c:v>
                </c:pt>
                <c:pt idx="415">
                  <c:v>6.9261899999999992</c:v>
                </c:pt>
                <c:pt idx="416">
                  <c:v>6.9253500000000008</c:v>
                </c:pt>
                <c:pt idx="417">
                  <c:v>6.9253500000000008</c:v>
                </c:pt>
                <c:pt idx="418">
                  <c:v>6.9251800000000001</c:v>
                </c:pt>
                <c:pt idx="419">
                  <c:v>6.9251800000000001</c:v>
                </c:pt>
                <c:pt idx="420">
                  <c:v>6.9257200000000001</c:v>
                </c:pt>
                <c:pt idx="421">
                  <c:v>6.9257200000000001</c:v>
                </c:pt>
                <c:pt idx="422">
                  <c:v>6.9260000000000002</c:v>
                </c:pt>
                <c:pt idx="423">
                  <c:v>6.9260000000000002</c:v>
                </c:pt>
                <c:pt idx="424">
                  <c:v>6.9253599999999995</c:v>
                </c:pt>
                <c:pt idx="425">
                  <c:v>6.9253599999999995</c:v>
                </c:pt>
                <c:pt idx="426">
                  <c:v>6.9260900000000003</c:v>
                </c:pt>
                <c:pt idx="427">
                  <c:v>6.9260900000000003</c:v>
                </c:pt>
                <c:pt idx="428">
                  <c:v>6.9256899999999995</c:v>
                </c:pt>
                <c:pt idx="429">
                  <c:v>6.9256899999999995</c:v>
                </c:pt>
                <c:pt idx="430">
                  <c:v>6.9261499999999998</c:v>
                </c:pt>
                <c:pt idx="431">
                  <c:v>6.9261499999999998</c:v>
                </c:pt>
                <c:pt idx="432">
                  <c:v>6.9260200000000003</c:v>
                </c:pt>
                <c:pt idx="433">
                  <c:v>6.9260200000000003</c:v>
                </c:pt>
                <c:pt idx="434">
                  <c:v>6.9267899999999996</c:v>
                </c:pt>
                <c:pt idx="435">
                  <c:v>6.9267899999999996</c:v>
                </c:pt>
                <c:pt idx="436">
                  <c:v>6.9272200000000002</c:v>
                </c:pt>
                <c:pt idx="437">
                  <c:v>6.9272200000000002</c:v>
                </c:pt>
                <c:pt idx="438">
                  <c:v>6.9257499999999999</c:v>
                </c:pt>
                <c:pt idx="439">
                  <c:v>6.9257499999999999</c:v>
                </c:pt>
                <c:pt idx="440">
                  <c:v>6.9262899999999998</c:v>
                </c:pt>
                <c:pt idx="441">
                  <c:v>6.9262899999999998</c:v>
                </c:pt>
                <c:pt idx="442">
                  <c:v>6.92605</c:v>
                </c:pt>
                <c:pt idx="443">
                  <c:v>6.92605</c:v>
                </c:pt>
                <c:pt idx="444">
                  <c:v>6.9265799999999995</c:v>
                </c:pt>
                <c:pt idx="445">
                  <c:v>6.9265799999999995</c:v>
                </c:pt>
                <c:pt idx="446">
                  <c:v>6.9263500000000002</c:v>
                </c:pt>
                <c:pt idx="447">
                  <c:v>6.9263500000000002</c:v>
                </c:pt>
                <c:pt idx="448">
                  <c:v>6.9262499999999996</c:v>
                </c:pt>
                <c:pt idx="449">
                  <c:v>6.9262499999999996</c:v>
                </c:pt>
                <c:pt idx="450">
                  <c:v>6.9264099999999997</c:v>
                </c:pt>
                <c:pt idx="451">
                  <c:v>6.9264099999999997</c:v>
                </c:pt>
                <c:pt idx="452">
                  <c:v>6.92638</c:v>
                </c:pt>
                <c:pt idx="453">
                  <c:v>6.92638</c:v>
                </c:pt>
                <c:pt idx="454">
                  <c:v>6.9271099999999999</c:v>
                </c:pt>
                <c:pt idx="455">
                  <c:v>6.9271099999999999</c:v>
                </c:pt>
                <c:pt idx="456">
                  <c:v>6.9271199999999995</c:v>
                </c:pt>
                <c:pt idx="457">
                  <c:v>6.9271199999999995</c:v>
                </c:pt>
                <c:pt idx="458">
                  <c:v>6.9276200000000001</c:v>
                </c:pt>
                <c:pt idx="459">
                  <c:v>6.9276200000000001</c:v>
                </c:pt>
                <c:pt idx="460">
                  <c:v>6.9278000000000004</c:v>
                </c:pt>
                <c:pt idx="461">
                  <c:v>6.9278000000000004</c:v>
                </c:pt>
                <c:pt idx="462">
                  <c:v>6.9278199999999996</c:v>
                </c:pt>
                <c:pt idx="463">
                  <c:v>6.9278199999999996</c:v>
                </c:pt>
                <c:pt idx="464">
                  <c:v>6.9269499999999997</c:v>
                </c:pt>
                <c:pt idx="465">
                  <c:v>6.9269499999999997</c:v>
                </c:pt>
                <c:pt idx="466">
                  <c:v>6.9274100000000001</c:v>
                </c:pt>
                <c:pt idx="467">
                  <c:v>6.9274100000000001</c:v>
                </c:pt>
                <c:pt idx="468">
                  <c:v>6.9272200000000002</c:v>
                </c:pt>
                <c:pt idx="469">
                  <c:v>6.9272200000000002</c:v>
                </c:pt>
                <c:pt idx="470">
                  <c:v>6.9272200000000002</c:v>
                </c:pt>
                <c:pt idx="471">
                  <c:v>6.9272200000000002</c:v>
                </c:pt>
                <c:pt idx="472">
                  <c:v>6.9275500000000001</c:v>
                </c:pt>
                <c:pt idx="473">
                  <c:v>6.9275500000000001</c:v>
                </c:pt>
                <c:pt idx="474">
                  <c:v>6.9275399999999996</c:v>
                </c:pt>
                <c:pt idx="475">
                  <c:v>6.9275399999999996</c:v>
                </c:pt>
                <c:pt idx="476">
                  <c:v>6.9281499999999996</c:v>
                </c:pt>
                <c:pt idx="477">
                  <c:v>6.9281499999999996</c:v>
                </c:pt>
                <c:pt idx="478">
                  <c:v>6.9281499999999996</c:v>
                </c:pt>
                <c:pt idx="479">
                  <c:v>6.9281499999999996</c:v>
                </c:pt>
                <c:pt idx="480">
                  <c:v>6.92842</c:v>
                </c:pt>
                <c:pt idx="481">
                  <c:v>6.92842</c:v>
                </c:pt>
                <c:pt idx="482">
                  <c:v>6.9273899999999999</c:v>
                </c:pt>
                <c:pt idx="483">
                  <c:v>6.9273899999999999</c:v>
                </c:pt>
                <c:pt idx="484">
                  <c:v>6.9276299999999997</c:v>
                </c:pt>
                <c:pt idx="485">
                  <c:v>6.9276299999999997</c:v>
                </c:pt>
                <c:pt idx="486">
                  <c:v>6.9277600000000001</c:v>
                </c:pt>
                <c:pt idx="487">
                  <c:v>6.9277600000000001</c:v>
                </c:pt>
                <c:pt idx="488">
                  <c:v>6.9280499999999998</c:v>
                </c:pt>
                <c:pt idx="489">
                  <c:v>6.9280499999999998</c:v>
                </c:pt>
                <c:pt idx="490">
                  <c:v>6.9276899999999992</c:v>
                </c:pt>
                <c:pt idx="491">
                  <c:v>6.9276899999999992</c:v>
                </c:pt>
                <c:pt idx="492">
                  <c:v>6.92821</c:v>
                </c:pt>
                <c:pt idx="493">
                  <c:v>6.92821</c:v>
                </c:pt>
                <c:pt idx="494">
                  <c:v>6.9282200000000005</c:v>
                </c:pt>
                <c:pt idx="495">
                  <c:v>6.9282200000000005</c:v>
                </c:pt>
                <c:pt idx="496">
                  <c:v>6.9297399999999998</c:v>
                </c:pt>
                <c:pt idx="497">
                  <c:v>6.9297399999999998</c:v>
                </c:pt>
                <c:pt idx="498">
                  <c:v>6.9289399999999999</c:v>
                </c:pt>
                <c:pt idx="499">
                  <c:v>6.9289399999999999</c:v>
                </c:pt>
                <c:pt idx="500">
                  <c:v>6.9281999999999995</c:v>
                </c:pt>
                <c:pt idx="501">
                  <c:v>6.9281999999999995</c:v>
                </c:pt>
                <c:pt idx="502">
                  <c:v>6.92903</c:v>
                </c:pt>
                <c:pt idx="503">
                  <c:v>6.92903</c:v>
                </c:pt>
                <c:pt idx="504">
                  <c:v>6.92821</c:v>
                </c:pt>
                <c:pt idx="505">
                  <c:v>6.92821</c:v>
                </c:pt>
                <c:pt idx="506">
                  <c:v>6.9289300000000003</c:v>
                </c:pt>
                <c:pt idx="507">
                  <c:v>6.9289300000000003</c:v>
                </c:pt>
                <c:pt idx="508">
                  <c:v>6.9290500000000002</c:v>
                </c:pt>
                <c:pt idx="509">
                  <c:v>6.9290500000000002</c:v>
                </c:pt>
                <c:pt idx="510">
                  <c:v>6.92849</c:v>
                </c:pt>
                <c:pt idx="511">
                  <c:v>6.92849</c:v>
                </c:pt>
                <c:pt idx="512">
                  <c:v>6.9291599999999995</c:v>
                </c:pt>
                <c:pt idx="513">
                  <c:v>6.9291599999999995</c:v>
                </c:pt>
                <c:pt idx="514">
                  <c:v>6.9294099999999998</c:v>
                </c:pt>
                <c:pt idx="515">
                  <c:v>6.9294099999999998</c:v>
                </c:pt>
                <c:pt idx="516">
                  <c:v>6.9290099999999999</c:v>
                </c:pt>
                <c:pt idx="517">
                  <c:v>6.9290099999999999</c:v>
                </c:pt>
                <c:pt idx="518">
                  <c:v>6.9292299999999996</c:v>
                </c:pt>
                <c:pt idx="519">
                  <c:v>6.9292299999999996</c:v>
                </c:pt>
                <c:pt idx="520">
                  <c:v>6.9289799999999993</c:v>
                </c:pt>
                <c:pt idx="521">
                  <c:v>6.9289799999999993</c:v>
                </c:pt>
                <c:pt idx="522">
                  <c:v>6.9295</c:v>
                </c:pt>
                <c:pt idx="523">
                  <c:v>6.9295</c:v>
                </c:pt>
                <c:pt idx="524">
                  <c:v>6.9298599999999997</c:v>
                </c:pt>
                <c:pt idx="525">
                  <c:v>6.9298599999999997</c:v>
                </c:pt>
                <c:pt idx="526">
                  <c:v>6.9299499999999998</c:v>
                </c:pt>
                <c:pt idx="527">
                  <c:v>6.9299499999999998</c:v>
                </c:pt>
                <c:pt idx="528">
                  <c:v>6.9296300000000004</c:v>
                </c:pt>
                <c:pt idx="529">
                  <c:v>6.9296300000000004</c:v>
                </c:pt>
                <c:pt idx="530">
                  <c:v>6.9290399999999996</c:v>
                </c:pt>
                <c:pt idx="531">
                  <c:v>6.9290399999999996</c:v>
                </c:pt>
                <c:pt idx="532">
                  <c:v>6.9294200000000004</c:v>
                </c:pt>
                <c:pt idx="533">
                  <c:v>6.9294200000000004</c:v>
                </c:pt>
                <c:pt idx="534">
                  <c:v>6.9293900000000006</c:v>
                </c:pt>
                <c:pt idx="535">
                  <c:v>6.9293900000000006</c:v>
                </c:pt>
                <c:pt idx="536">
                  <c:v>6.92971</c:v>
                </c:pt>
                <c:pt idx="537">
                  <c:v>6.92971</c:v>
                </c:pt>
                <c:pt idx="538">
                  <c:v>6.9295299999999997</c:v>
                </c:pt>
                <c:pt idx="539">
                  <c:v>6.9295299999999997</c:v>
                </c:pt>
                <c:pt idx="540">
                  <c:v>6.9297200000000005</c:v>
                </c:pt>
                <c:pt idx="541">
                  <c:v>6.9297200000000005</c:v>
                </c:pt>
                <c:pt idx="542">
                  <c:v>6.9297399999999998</c:v>
                </c:pt>
                <c:pt idx="543">
                  <c:v>6.9297399999999998</c:v>
                </c:pt>
                <c:pt idx="544">
                  <c:v>6.9300699999999997</c:v>
                </c:pt>
                <c:pt idx="545">
                  <c:v>6.9300699999999997</c:v>
                </c:pt>
                <c:pt idx="546">
                  <c:v>6.9298299999999999</c:v>
                </c:pt>
                <c:pt idx="547">
                  <c:v>6.9298299999999999</c:v>
                </c:pt>
                <c:pt idx="548">
                  <c:v>6.9303299999999997</c:v>
                </c:pt>
                <c:pt idx="549">
                  <c:v>6.9303299999999997</c:v>
                </c:pt>
                <c:pt idx="550">
                  <c:v>6.9309200000000004</c:v>
                </c:pt>
                <c:pt idx="551">
                  <c:v>6.9309200000000004</c:v>
                </c:pt>
                <c:pt idx="552">
                  <c:v>6.9304600000000001</c:v>
                </c:pt>
                <c:pt idx="553">
                  <c:v>6.9304600000000001</c:v>
                </c:pt>
                <c:pt idx="554">
                  <c:v>6.9300600000000001</c:v>
                </c:pt>
                <c:pt idx="555">
                  <c:v>6.9300600000000001</c:v>
                </c:pt>
                <c:pt idx="556">
                  <c:v>6.9301499999999994</c:v>
                </c:pt>
                <c:pt idx="557">
                  <c:v>6.9301499999999994</c:v>
                </c:pt>
                <c:pt idx="558">
                  <c:v>6.93032</c:v>
                </c:pt>
                <c:pt idx="559">
                  <c:v>6.93032</c:v>
                </c:pt>
                <c:pt idx="560">
                  <c:v>6.9310900000000002</c:v>
                </c:pt>
                <c:pt idx="561">
                  <c:v>6.9310900000000002</c:v>
                </c:pt>
                <c:pt idx="562">
                  <c:v>6.9311199999999999</c:v>
                </c:pt>
                <c:pt idx="563">
                  <c:v>6.9311199999999999</c:v>
                </c:pt>
                <c:pt idx="564">
                  <c:v>6.9310100000000006</c:v>
                </c:pt>
                <c:pt idx="565">
                  <c:v>6.9310100000000006</c:v>
                </c:pt>
                <c:pt idx="566">
                  <c:v>6.93093</c:v>
                </c:pt>
                <c:pt idx="567">
                  <c:v>6.93093</c:v>
                </c:pt>
                <c:pt idx="568">
                  <c:v>6.9308199999999998</c:v>
                </c:pt>
                <c:pt idx="569">
                  <c:v>6.9308199999999998</c:v>
                </c:pt>
                <c:pt idx="570">
                  <c:v>6.9308800000000002</c:v>
                </c:pt>
                <c:pt idx="571">
                  <c:v>6.9308800000000002</c:v>
                </c:pt>
                <c:pt idx="572">
                  <c:v>6.9307799999999995</c:v>
                </c:pt>
                <c:pt idx="573">
                  <c:v>6.9307799999999995</c:v>
                </c:pt>
                <c:pt idx="574">
                  <c:v>6.9307600000000003</c:v>
                </c:pt>
                <c:pt idx="575">
                  <c:v>6.9307600000000003</c:v>
                </c:pt>
                <c:pt idx="576">
                  <c:v>6.9311999999999996</c:v>
                </c:pt>
                <c:pt idx="577">
                  <c:v>6.9311999999999996</c:v>
                </c:pt>
                <c:pt idx="578">
                  <c:v>6.9314099999999996</c:v>
                </c:pt>
                <c:pt idx="579">
                  <c:v>6.9314099999999996</c:v>
                </c:pt>
                <c:pt idx="580">
                  <c:v>6.9308199999999998</c:v>
                </c:pt>
                <c:pt idx="581">
                  <c:v>6.9308199999999998</c:v>
                </c:pt>
                <c:pt idx="582">
                  <c:v>6.9310799999999997</c:v>
                </c:pt>
                <c:pt idx="583">
                  <c:v>6.9310799999999997</c:v>
                </c:pt>
                <c:pt idx="584">
                  <c:v>6.931</c:v>
                </c:pt>
                <c:pt idx="585">
                  <c:v>6.931</c:v>
                </c:pt>
                <c:pt idx="586">
                  <c:v>6.9320000000000004</c:v>
                </c:pt>
                <c:pt idx="587">
                  <c:v>6.9320000000000004</c:v>
                </c:pt>
                <c:pt idx="588">
                  <c:v>6.9315800000000003</c:v>
                </c:pt>
                <c:pt idx="589">
                  <c:v>6.9315800000000003</c:v>
                </c:pt>
                <c:pt idx="590">
                  <c:v>6.9313599999999997</c:v>
                </c:pt>
                <c:pt idx="591">
                  <c:v>6.9313599999999997</c:v>
                </c:pt>
                <c:pt idx="592">
                  <c:v>6.9317900000000003</c:v>
                </c:pt>
                <c:pt idx="593">
                  <c:v>6.9317900000000003</c:v>
                </c:pt>
                <c:pt idx="594">
                  <c:v>6.9314799999999996</c:v>
                </c:pt>
                <c:pt idx="595">
                  <c:v>6.9314799999999996</c:v>
                </c:pt>
                <c:pt idx="596">
                  <c:v>6.9315299999999995</c:v>
                </c:pt>
                <c:pt idx="597">
                  <c:v>6.9315299999999995</c:v>
                </c:pt>
                <c:pt idx="598">
                  <c:v>6.93283</c:v>
                </c:pt>
                <c:pt idx="599">
                  <c:v>6.93283</c:v>
                </c:pt>
                <c:pt idx="600">
                  <c:v>6.9318500000000007</c:v>
                </c:pt>
                <c:pt idx="601">
                  <c:v>6.9318500000000007</c:v>
                </c:pt>
                <c:pt idx="602">
                  <c:v>6.9318200000000001</c:v>
                </c:pt>
                <c:pt idx="603">
                  <c:v>6.9318200000000001</c:v>
                </c:pt>
                <c:pt idx="604">
                  <c:v>6.9316199999999997</c:v>
                </c:pt>
                <c:pt idx="605">
                  <c:v>6.9316199999999997</c:v>
                </c:pt>
                <c:pt idx="606">
                  <c:v>6.93194</c:v>
                </c:pt>
                <c:pt idx="607">
                  <c:v>6.93194</c:v>
                </c:pt>
                <c:pt idx="608">
                  <c:v>6.9319799999999994</c:v>
                </c:pt>
                <c:pt idx="609">
                  <c:v>6.9319799999999994</c:v>
                </c:pt>
                <c:pt idx="610">
                  <c:v>6.9327899999999998</c:v>
                </c:pt>
                <c:pt idx="611">
                  <c:v>6.9327899999999998</c:v>
                </c:pt>
                <c:pt idx="612">
                  <c:v>6.9328799999999999</c:v>
                </c:pt>
                <c:pt idx="613">
                  <c:v>6.9328799999999999</c:v>
                </c:pt>
                <c:pt idx="614">
                  <c:v>6.9323800000000002</c:v>
                </c:pt>
                <c:pt idx="615">
                  <c:v>6.9323800000000002</c:v>
                </c:pt>
                <c:pt idx="616">
                  <c:v>6.9323399999999999</c:v>
                </c:pt>
                <c:pt idx="617">
                  <c:v>6.9323399999999999</c:v>
                </c:pt>
                <c:pt idx="618">
                  <c:v>6.9333</c:v>
                </c:pt>
                <c:pt idx="619">
                  <c:v>6.9333</c:v>
                </c:pt>
                <c:pt idx="620">
                  <c:v>6.9325100000000006</c:v>
                </c:pt>
                <c:pt idx="621">
                  <c:v>6.9325100000000006</c:v>
                </c:pt>
                <c:pt idx="622">
                  <c:v>6.9325299999999999</c:v>
                </c:pt>
                <c:pt idx="623">
                  <c:v>6.9325299999999999</c:v>
                </c:pt>
                <c:pt idx="624">
                  <c:v>6.9327700000000005</c:v>
                </c:pt>
                <c:pt idx="625">
                  <c:v>6.9327700000000005</c:v>
                </c:pt>
                <c:pt idx="626">
                  <c:v>6.9327899999999998</c:v>
                </c:pt>
                <c:pt idx="627">
                  <c:v>6.9327899999999998</c:v>
                </c:pt>
                <c:pt idx="628">
                  <c:v>6.9330400000000001</c:v>
                </c:pt>
                <c:pt idx="629">
                  <c:v>6.9330400000000001</c:v>
                </c:pt>
                <c:pt idx="630">
                  <c:v>6.93283</c:v>
                </c:pt>
                <c:pt idx="631">
                  <c:v>6.93283</c:v>
                </c:pt>
                <c:pt idx="632">
                  <c:v>6.9331100000000001</c:v>
                </c:pt>
                <c:pt idx="633">
                  <c:v>6.9331100000000001</c:v>
                </c:pt>
                <c:pt idx="634">
                  <c:v>6.9325299999999999</c:v>
                </c:pt>
                <c:pt idx="635">
                  <c:v>6.9325299999999999</c:v>
                </c:pt>
                <c:pt idx="636">
                  <c:v>6.9330200000000008</c:v>
                </c:pt>
                <c:pt idx="637">
                  <c:v>6.9330200000000008</c:v>
                </c:pt>
                <c:pt idx="638">
                  <c:v>6.9334399999999992</c:v>
                </c:pt>
                <c:pt idx="639">
                  <c:v>6.9334399999999992</c:v>
                </c:pt>
                <c:pt idx="640">
                  <c:v>6.9333</c:v>
                </c:pt>
                <c:pt idx="641">
                  <c:v>6.9333</c:v>
                </c:pt>
                <c:pt idx="642">
                  <c:v>6.93363</c:v>
                </c:pt>
                <c:pt idx="643">
                  <c:v>6.93363</c:v>
                </c:pt>
                <c:pt idx="644">
                  <c:v>6.9331899999999997</c:v>
                </c:pt>
                <c:pt idx="645">
                  <c:v>6.9331899999999997</c:v>
                </c:pt>
                <c:pt idx="646">
                  <c:v>6.9333800000000005</c:v>
                </c:pt>
                <c:pt idx="647">
                  <c:v>6.9333800000000005</c:v>
                </c:pt>
                <c:pt idx="648">
                  <c:v>6.9335200000000006</c:v>
                </c:pt>
                <c:pt idx="649">
                  <c:v>6.9335200000000006</c:v>
                </c:pt>
                <c:pt idx="650">
                  <c:v>6.9340600000000006</c:v>
                </c:pt>
                <c:pt idx="651">
                  <c:v>6.9340600000000006</c:v>
                </c:pt>
                <c:pt idx="652">
                  <c:v>6.9331400000000007</c:v>
                </c:pt>
                <c:pt idx="653">
                  <c:v>6.9331400000000007</c:v>
                </c:pt>
                <c:pt idx="654">
                  <c:v>6.9334399999999992</c:v>
                </c:pt>
                <c:pt idx="655">
                  <c:v>6.9334399999999992</c:v>
                </c:pt>
                <c:pt idx="656">
                  <c:v>6.9337499999999999</c:v>
                </c:pt>
                <c:pt idx="657">
                  <c:v>6.9337499999999999</c:v>
                </c:pt>
                <c:pt idx="658">
                  <c:v>6.9340600000000006</c:v>
                </c:pt>
                <c:pt idx="659">
                  <c:v>6.9340600000000006</c:v>
                </c:pt>
                <c:pt idx="660">
                  <c:v>6.9337499999999999</c:v>
                </c:pt>
                <c:pt idx="661">
                  <c:v>6.9337499999999999</c:v>
                </c:pt>
                <c:pt idx="662">
                  <c:v>6.9334100000000003</c:v>
                </c:pt>
                <c:pt idx="663">
                  <c:v>6.9334100000000003</c:v>
                </c:pt>
                <c:pt idx="664">
                  <c:v>6.9338100000000003</c:v>
                </c:pt>
                <c:pt idx="665">
                  <c:v>6.9338100000000003</c:v>
                </c:pt>
                <c:pt idx="666">
                  <c:v>6.9335200000000006</c:v>
                </c:pt>
                <c:pt idx="667">
                  <c:v>6.9335200000000006</c:v>
                </c:pt>
                <c:pt idx="668">
                  <c:v>6.9336199999999995</c:v>
                </c:pt>
                <c:pt idx="669">
                  <c:v>6.9336199999999995</c:v>
                </c:pt>
                <c:pt idx="670">
                  <c:v>6.9345799999999995</c:v>
                </c:pt>
                <c:pt idx="671">
                  <c:v>6.9345799999999995</c:v>
                </c:pt>
                <c:pt idx="672">
                  <c:v>6.93391</c:v>
                </c:pt>
                <c:pt idx="673">
                  <c:v>6.93391</c:v>
                </c:pt>
                <c:pt idx="674">
                  <c:v>6.9341299999999997</c:v>
                </c:pt>
                <c:pt idx="675">
                  <c:v>6.9341299999999997</c:v>
                </c:pt>
                <c:pt idx="676">
                  <c:v>6.9340799999999998</c:v>
                </c:pt>
                <c:pt idx="677">
                  <c:v>6.9340799999999998</c:v>
                </c:pt>
                <c:pt idx="678">
                  <c:v>6.9343399999999997</c:v>
                </c:pt>
                <c:pt idx="679">
                  <c:v>6.9343399999999997</c:v>
                </c:pt>
                <c:pt idx="680">
                  <c:v>6.9345299999999996</c:v>
                </c:pt>
                <c:pt idx="681">
                  <c:v>6.9345299999999996</c:v>
                </c:pt>
                <c:pt idx="682">
                  <c:v>6.9344299999999999</c:v>
                </c:pt>
                <c:pt idx="683">
                  <c:v>6.9344299999999999</c:v>
                </c:pt>
                <c:pt idx="684">
                  <c:v>6.93499</c:v>
                </c:pt>
                <c:pt idx="685">
                  <c:v>6.93499</c:v>
                </c:pt>
                <c:pt idx="686">
                  <c:v>6.9342100000000002</c:v>
                </c:pt>
                <c:pt idx="687">
                  <c:v>6.9342100000000002</c:v>
                </c:pt>
                <c:pt idx="688">
                  <c:v>6.9343500000000002</c:v>
                </c:pt>
                <c:pt idx="689">
                  <c:v>6.9343500000000002</c:v>
                </c:pt>
                <c:pt idx="690">
                  <c:v>6.9353599999999993</c:v>
                </c:pt>
                <c:pt idx="691">
                  <c:v>6.9353599999999993</c:v>
                </c:pt>
                <c:pt idx="692">
                  <c:v>6.9348400000000003</c:v>
                </c:pt>
                <c:pt idx="693">
                  <c:v>6.9348400000000003</c:v>
                </c:pt>
                <c:pt idx="694">
                  <c:v>0.74492499999999995</c:v>
                </c:pt>
                <c:pt idx="695">
                  <c:v>0.74492499999999995</c:v>
                </c:pt>
                <c:pt idx="696">
                  <c:v>3.0223E-2</c:v>
                </c:pt>
                <c:pt idx="697">
                  <c:v>3.0223E-2</c:v>
                </c:pt>
                <c:pt idx="698">
                  <c:v>3.0834399999999998E-2</c:v>
                </c:pt>
                <c:pt idx="699">
                  <c:v>3.0834399999999998E-2</c:v>
                </c:pt>
                <c:pt idx="700">
                  <c:v>3.0820500000000001E-2</c:v>
                </c:pt>
                <c:pt idx="701">
                  <c:v>3.0820500000000001E-2</c:v>
                </c:pt>
                <c:pt idx="702">
                  <c:v>2.9979500000000003E-2</c:v>
                </c:pt>
                <c:pt idx="703">
                  <c:v>2.9979500000000003E-2</c:v>
                </c:pt>
                <c:pt idx="704">
                  <c:v>3.0799399999999998E-2</c:v>
                </c:pt>
                <c:pt idx="705">
                  <c:v>3.0799399999999998E-2</c:v>
                </c:pt>
                <c:pt idx="706">
                  <c:v>3.0702899999999998E-2</c:v>
                </c:pt>
                <c:pt idx="707">
                  <c:v>3.0702899999999998E-2</c:v>
                </c:pt>
                <c:pt idx="708">
                  <c:v>3.0647899999999999E-2</c:v>
                </c:pt>
                <c:pt idx="709">
                  <c:v>3.0647899999999999E-2</c:v>
                </c:pt>
                <c:pt idx="710">
                  <c:v>3.04374E-2</c:v>
                </c:pt>
                <c:pt idx="711">
                  <c:v>3.04374E-2</c:v>
                </c:pt>
                <c:pt idx="712">
                  <c:v>3.0878199999999998E-2</c:v>
                </c:pt>
                <c:pt idx="713">
                  <c:v>3.0878199999999998E-2</c:v>
                </c:pt>
                <c:pt idx="714">
                  <c:v>3.0350700000000001E-2</c:v>
                </c:pt>
                <c:pt idx="715">
                  <c:v>3.0350700000000001E-2</c:v>
                </c:pt>
                <c:pt idx="716">
                  <c:v>3.0462599999999999E-2</c:v>
                </c:pt>
                <c:pt idx="717">
                  <c:v>3.0462599999999999E-2</c:v>
                </c:pt>
                <c:pt idx="718">
                  <c:v>3.0867499999999999E-2</c:v>
                </c:pt>
                <c:pt idx="719">
                  <c:v>3.0867499999999999E-2</c:v>
                </c:pt>
                <c:pt idx="720">
                  <c:v>3.03457E-2</c:v>
                </c:pt>
                <c:pt idx="721">
                  <c:v>3.03457E-2</c:v>
                </c:pt>
                <c:pt idx="722">
                  <c:v>3.0657800000000002E-2</c:v>
                </c:pt>
                <c:pt idx="723">
                  <c:v>3.0657800000000002E-2</c:v>
                </c:pt>
                <c:pt idx="724">
                  <c:v>3.0601299999999998E-2</c:v>
                </c:pt>
                <c:pt idx="725">
                  <c:v>3.0601299999999998E-2</c:v>
                </c:pt>
                <c:pt idx="726">
                  <c:v>3.0724499999999998E-2</c:v>
                </c:pt>
                <c:pt idx="727">
                  <c:v>3.0724499999999998E-2</c:v>
                </c:pt>
                <c:pt idx="728">
                  <c:v>3.0717300000000003E-2</c:v>
                </c:pt>
                <c:pt idx="729">
                  <c:v>3.0717300000000003E-2</c:v>
                </c:pt>
                <c:pt idx="730">
                  <c:v>3.0853499999999999E-2</c:v>
                </c:pt>
                <c:pt idx="731">
                  <c:v>3.0853499999999999E-2</c:v>
                </c:pt>
                <c:pt idx="732">
                  <c:v>3.0077100000000002E-2</c:v>
                </c:pt>
                <c:pt idx="733">
                  <c:v>3.0077100000000002E-2</c:v>
                </c:pt>
                <c:pt idx="734">
                  <c:v>3.0884100000000001E-2</c:v>
                </c:pt>
                <c:pt idx="735">
                  <c:v>3.0884100000000001E-2</c:v>
                </c:pt>
                <c:pt idx="736">
                  <c:v>3.0879E-2</c:v>
                </c:pt>
                <c:pt idx="737">
                  <c:v>3.0879E-2</c:v>
                </c:pt>
                <c:pt idx="738">
                  <c:v>3.0862200000000003E-2</c:v>
                </c:pt>
                <c:pt idx="739">
                  <c:v>3.0862200000000003E-2</c:v>
                </c:pt>
                <c:pt idx="740">
                  <c:v>3.04584E-2</c:v>
                </c:pt>
                <c:pt idx="741">
                  <c:v>3.04584E-2</c:v>
                </c:pt>
                <c:pt idx="742">
                  <c:v>3.10567E-2</c:v>
                </c:pt>
                <c:pt idx="743">
                  <c:v>3.10567E-2</c:v>
                </c:pt>
                <c:pt idx="744">
                  <c:v>3.09993E-2</c:v>
                </c:pt>
                <c:pt idx="745">
                  <c:v>3.09993E-2</c:v>
                </c:pt>
                <c:pt idx="746">
                  <c:v>3.08673E-2</c:v>
                </c:pt>
                <c:pt idx="747">
                  <c:v>3.08673E-2</c:v>
                </c:pt>
                <c:pt idx="748">
                  <c:v>3.05758E-2</c:v>
                </c:pt>
                <c:pt idx="749">
                  <c:v>3.05758E-2</c:v>
                </c:pt>
                <c:pt idx="750">
                  <c:v>3.1119000000000001E-2</c:v>
                </c:pt>
                <c:pt idx="751">
                  <c:v>3.1119000000000001E-2</c:v>
                </c:pt>
                <c:pt idx="752">
                  <c:v>3.0659500000000003E-2</c:v>
                </c:pt>
                <c:pt idx="753">
                  <c:v>3.0659500000000003E-2</c:v>
                </c:pt>
                <c:pt idx="754">
                  <c:v>3.0328399999999998E-2</c:v>
                </c:pt>
                <c:pt idx="755">
                  <c:v>3.0328399999999998E-2</c:v>
                </c:pt>
                <c:pt idx="756">
                  <c:v>3.1044699999999998E-2</c:v>
                </c:pt>
                <c:pt idx="757">
                  <c:v>3.1044699999999998E-2</c:v>
                </c:pt>
                <c:pt idx="758">
                  <c:v>3.0985700000000001E-2</c:v>
                </c:pt>
                <c:pt idx="759">
                  <c:v>3.0985700000000001E-2</c:v>
                </c:pt>
                <c:pt idx="760">
                  <c:v>3.0668500000000001E-2</c:v>
                </c:pt>
                <c:pt idx="761">
                  <c:v>3.0668500000000001E-2</c:v>
                </c:pt>
                <c:pt idx="762">
                  <c:v>3.0834399999999998E-2</c:v>
                </c:pt>
                <c:pt idx="763">
                  <c:v>3.0834399999999998E-2</c:v>
                </c:pt>
                <c:pt idx="764">
                  <c:v>3.1041099999999999E-2</c:v>
                </c:pt>
                <c:pt idx="765">
                  <c:v>3.1041099999999999E-2</c:v>
                </c:pt>
                <c:pt idx="766">
                  <c:v>3.0807600000000001E-2</c:v>
                </c:pt>
                <c:pt idx="767">
                  <c:v>3.0807600000000001E-2</c:v>
                </c:pt>
                <c:pt idx="768">
                  <c:v>3.0718099999999998E-2</c:v>
                </c:pt>
                <c:pt idx="769">
                  <c:v>3.0718099999999998E-2</c:v>
                </c:pt>
                <c:pt idx="770">
                  <c:v>3.1075199999999997E-2</c:v>
                </c:pt>
                <c:pt idx="771">
                  <c:v>3.1075199999999997E-2</c:v>
                </c:pt>
                <c:pt idx="772">
                  <c:v>3.0682300000000003E-2</c:v>
                </c:pt>
                <c:pt idx="773">
                  <c:v>3.0682300000000003E-2</c:v>
                </c:pt>
                <c:pt idx="774">
                  <c:v>3.1175100000000001E-2</c:v>
                </c:pt>
                <c:pt idx="775">
                  <c:v>3.1175100000000001E-2</c:v>
                </c:pt>
                <c:pt idx="776">
                  <c:v>3.1039899999999999E-2</c:v>
                </c:pt>
                <c:pt idx="777">
                  <c:v>3.1039899999999999E-2</c:v>
                </c:pt>
                <c:pt idx="778">
                  <c:v>3.0730799999999999E-2</c:v>
                </c:pt>
                <c:pt idx="779">
                  <c:v>3.0730799999999999E-2</c:v>
                </c:pt>
                <c:pt idx="780">
                  <c:v>2.9932400000000001E-2</c:v>
                </c:pt>
                <c:pt idx="781">
                  <c:v>2.9932400000000001E-2</c:v>
                </c:pt>
                <c:pt idx="782">
                  <c:v>3.0833599999999999E-2</c:v>
                </c:pt>
                <c:pt idx="783">
                  <c:v>3.0833599999999999E-2</c:v>
                </c:pt>
                <c:pt idx="784">
                  <c:v>3.0579200000000001E-2</c:v>
                </c:pt>
                <c:pt idx="785">
                  <c:v>3.0579200000000001E-2</c:v>
                </c:pt>
                <c:pt idx="786">
                  <c:v>3.0709499999999997E-2</c:v>
                </c:pt>
                <c:pt idx="787">
                  <c:v>3.0709499999999997E-2</c:v>
                </c:pt>
                <c:pt idx="788">
                  <c:v>3.0460600000000001E-2</c:v>
                </c:pt>
                <c:pt idx="789">
                  <c:v>3.0460600000000001E-2</c:v>
                </c:pt>
                <c:pt idx="790">
                  <c:v>3.0277999999999999E-2</c:v>
                </c:pt>
                <c:pt idx="791">
                  <c:v>3.0277999999999999E-2</c:v>
                </c:pt>
                <c:pt idx="792">
                  <c:v>3.0954000000000002E-2</c:v>
                </c:pt>
                <c:pt idx="793">
                  <c:v>3.0954000000000002E-2</c:v>
                </c:pt>
                <c:pt idx="794">
                  <c:v>3.0892399999999997E-2</c:v>
                </c:pt>
                <c:pt idx="795">
                  <c:v>3.0892399999999997E-2</c:v>
                </c:pt>
                <c:pt idx="796">
                  <c:v>3.1016999999999999E-2</c:v>
                </c:pt>
                <c:pt idx="797">
                  <c:v>3.1016999999999999E-2</c:v>
                </c:pt>
                <c:pt idx="798">
                  <c:v>3.0938799999999999E-2</c:v>
                </c:pt>
                <c:pt idx="799">
                  <c:v>3.0938799999999999E-2</c:v>
                </c:pt>
                <c:pt idx="800">
                  <c:v>3.1286500000000002E-2</c:v>
                </c:pt>
                <c:pt idx="801">
                  <c:v>3.1286500000000002E-2</c:v>
                </c:pt>
                <c:pt idx="802">
                  <c:v>3.1014299999999998E-2</c:v>
                </c:pt>
                <c:pt idx="803">
                  <c:v>3.1014299999999998E-2</c:v>
                </c:pt>
                <c:pt idx="804">
                  <c:v>3.10596E-2</c:v>
                </c:pt>
                <c:pt idx="805">
                  <c:v>3.10596E-2</c:v>
                </c:pt>
                <c:pt idx="806">
                  <c:v>3.0654900000000002E-2</c:v>
                </c:pt>
                <c:pt idx="807">
                  <c:v>3.0654900000000002E-2</c:v>
                </c:pt>
                <c:pt idx="808">
                  <c:v>3.08019E-2</c:v>
                </c:pt>
                <c:pt idx="809">
                  <c:v>3.08019E-2</c:v>
                </c:pt>
                <c:pt idx="810">
                  <c:v>3.0506000000000002E-2</c:v>
                </c:pt>
                <c:pt idx="811">
                  <c:v>3.0506000000000002E-2</c:v>
                </c:pt>
                <c:pt idx="812">
                  <c:v>3.0920599999999999E-2</c:v>
                </c:pt>
                <c:pt idx="813">
                  <c:v>3.0920599999999999E-2</c:v>
                </c:pt>
                <c:pt idx="814">
                  <c:v>3.0598299999999998E-2</c:v>
                </c:pt>
                <c:pt idx="815">
                  <c:v>3.0598299999999998E-2</c:v>
                </c:pt>
                <c:pt idx="816">
                  <c:v>3.0128599999999998E-2</c:v>
                </c:pt>
                <c:pt idx="817">
                  <c:v>3.0128599999999998E-2</c:v>
                </c:pt>
                <c:pt idx="818">
                  <c:v>3.0699000000000001E-2</c:v>
                </c:pt>
                <c:pt idx="819">
                  <c:v>3.0699000000000001E-2</c:v>
                </c:pt>
                <c:pt idx="820">
                  <c:v>3.09993E-2</c:v>
                </c:pt>
                <c:pt idx="821">
                  <c:v>3.09993E-2</c:v>
                </c:pt>
                <c:pt idx="822">
                  <c:v>3.0572099999999998E-2</c:v>
                </c:pt>
                <c:pt idx="823">
                  <c:v>3.0572099999999998E-2</c:v>
                </c:pt>
                <c:pt idx="824">
                  <c:v>3.0847899999999998E-2</c:v>
                </c:pt>
                <c:pt idx="825">
                  <c:v>3.0847899999999998E-2</c:v>
                </c:pt>
                <c:pt idx="826">
                  <c:v>3.1046299999999999E-2</c:v>
                </c:pt>
                <c:pt idx="827">
                  <c:v>3.1046299999999999E-2</c:v>
                </c:pt>
                <c:pt idx="828">
                  <c:v>3.0359300000000002E-2</c:v>
                </c:pt>
                <c:pt idx="829">
                  <c:v>3.0359300000000002E-2</c:v>
                </c:pt>
                <c:pt idx="830">
                  <c:v>3.0712299999999998E-2</c:v>
                </c:pt>
                <c:pt idx="831">
                  <c:v>3.0712299999999998E-2</c:v>
                </c:pt>
                <c:pt idx="832">
                  <c:v>3.1180900000000001E-2</c:v>
                </c:pt>
                <c:pt idx="833">
                  <c:v>3.1180900000000001E-2</c:v>
                </c:pt>
                <c:pt idx="834">
                  <c:v>3.1149400000000001E-2</c:v>
                </c:pt>
                <c:pt idx="835">
                  <c:v>3.1149400000000001E-2</c:v>
                </c:pt>
                <c:pt idx="836">
                  <c:v>3.05303E-2</c:v>
                </c:pt>
                <c:pt idx="837">
                  <c:v>3.05303E-2</c:v>
                </c:pt>
                <c:pt idx="838">
                  <c:v>3.04683E-2</c:v>
                </c:pt>
                <c:pt idx="839">
                  <c:v>3.04683E-2</c:v>
                </c:pt>
                <c:pt idx="840">
                  <c:v>3.1212399999999998E-2</c:v>
                </c:pt>
                <c:pt idx="841">
                  <c:v>3.1212399999999998E-2</c:v>
                </c:pt>
                <c:pt idx="842">
                  <c:v>3.05759E-2</c:v>
                </c:pt>
                <c:pt idx="843">
                  <c:v>3.05759E-2</c:v>
                </c:pt>
                <c:pt idx="844">
                  <c:v>3.10549E-2</c:v>
                </c:pt>
                <c:pt idx="845">
                  <c:v>3.10549E-2</c:v>
                </c:pt>
                <c:pt idx="846">
                  <c:v>3.1149799999999998E-2</c:v>
                </c:pt>
                <c:pt idx="847">
                  <c:v>3.1149799999999998E-2</c:v>
                </c:pt>
                <c:pt idx="848">
                  <c:v>3.09923E-2</c:v>
                </c:pt>
                <c:pt idx="849">
                  <c:v>3.09923E-2</c:v>
                </c:pt>
                <c:pt idx="850">
                  <c:v>3.1074000000000001E-2</c:v>
                </c:pt>
                <c:pt idx="851">
                  <c:v>3.1074000000000001E-2</c:v>
                </c:pt>
                <c:pt idx="852">
                  <c:v>3.0010800000000001E-2</c:v>
                </c:pt>
                <c:pt idx="853">
                  <c:v>3.0010800000000001E-2</c:v>
                </c:pt>
                <c:pt idx="854">
                  <c:v>3.1058499999999999E-2</c:v>
                </c:pt>
                <c:pt idx="855">
                  <c:v>3.1058499999999999E-2</c:v>
                </c:pt>
                <c:pt idx="856">
                  <c:v>3.0334900000000001E-2</c:v>
                </c:pt>
                <c:pt idx="857">
                  <c:v>3.0334900000000001E-2</c:v>
                </c:pt>
                <c:pt idx="858">
                  <c:v>3.0869499999999998E-2</c:v>
                </c:pt>
                <c:pt idx="859">
                  <c:v>3.0869499999999998E-2</c:v>
                </c:pt>
                <c:pt idx="860">
                  <c:v>3.0821600000000001E-2</c:v>
                </c:pt>
                <c:pt idx="861">
                  <c:v>3.0821600000000001E-2</c:v>
                </c:pt>
                <c:pt idx="862">
                  <c:v>3.1292199999999999E-2</c:v>
                </c:pt>
                <c:pt idx="863">
                  <c:v>3.1292199999999999E-2</c:v>
                </c:pt>
                <c:pt idx="864">
                  <c:v>3.0473299999999998E-2</c:v>
                </c:pt>
                <c:pt idx="865">
                  <c:v>3.0473299999999998E-2</c:v>
                </c:pt>
                <c:pt idx="866">
                  <c:v>3.09883E-2</c:v>
                </c:pt>
                <c:pt idx="867">
                  <c:v>3.09883E-2</c:v>
                </c:pt>
                <c:pt idx="868">
                  <c:v>3.1260700000000002E-2</c:v>
                </c:pt>
                <c:pt idx="869">
                  <c:v>3.1260700000000002E-2</c:v>
                </c:pt>
                <c:pt idx="870">
                  <c:v>3.0766399999999999E-2</c:v>
                </c:pt>
                <c:pt idx="871">
                  <c:v>3.0766399999999999E-2</c:v>
                </c:pt>
                <c:pt idx="872">
                  <c:v>3.1034900000000001E-2</c:v>
                </c:pt>
                <c:pt idx="873">
                  <c:v>3.1034900000000001E-2</c:v>
                </c:pt>
                <c:pt idx="874">
                  <c:v>3.07687E-2</c:v>
                </c:pt>
                <c:pt idx="875">
                  <c:v>3.07687E-2</c:v>
                </c:pt>
                <c:pt idx="876">
                  <c:v>3.07949E-2</c:v>
                </c:pt>
                <c:pt idx="877">
                  <c:v>3.07949E-2</c:v>
                </c:pt>
                <c:pt idx="878">
                  <c:v>3.11455E-2</c:v>
                </c:pt>
                <c:pt idx="879">
                  <c:v>3.11455E-2</c:v>
                </c:pt>
                <c:pt idx="880">
                  <c:v>3.1034300000000001E-2</c:v>
                </c:pt>
                <c:pt idx="881">
                  <c:v>3.1034300000000001E-2</c:v>
                </c:pt>
                <c:pt idx="882">
                  <c:v>3.0882899999999998E-2</c:v>
                </c:pt>
                <c:pt idx="883">
                  <c:v>3.0882899999999998E-2</c:v>
                </c:pt>
                <c:pt idx="884">
                  <c:v>3.0528699999999999E-2</c:v>
                </c:pt>
                <c:pt idx="885">
                  <c:v>3.0528699999999999E-2</c:v>
                </c:pt>
                <c:pt idx="886">
                  <c:v>3.0577699999999999E-2</c:v>
                </c:pt>
                <c:pt idx="887">
                  <c:v>3.0577699999999999E-2</c:v>
                </c:pt>
                <c:pt idx="888">
                  <c:v>3.0718699999999998E-2</c:v>
                </c:pt>
                <c:pt idx="889">
                  <c:v>3.0718699999999998E-2</c:v>
                </c:pt>
                <c:pt idx="890">
                  <c:v>3.0898200000000001E-2</c:v>
                </c:pt>
                <c:pt idx="891">
                  <c:v>3.0898200000000001E-2</c:v>
                </c:pt>
                <c:pt idx="892">
                  <c:v>3.0908399999999999E-2</c:v>
                </c:pt>
                <c:pt idx="893">
                  <c:v>3.0908399999999999E-2</c:v>
                </c:pt>
                <c:pt idx="894">
                  <c:v>3.0812699999999998E-2</c:v>
                </c:pt>
                <c:pt idx="895">
                  <c:v>3.0812699999999998E-2</c:v>
                </c:pt>
                <c:pt idx="896">
                  <c:v>3.08645E-2</c:v>
                </c:pt>
                <c:pt idx="897">
                  <c:v>3.08645E-2</c:v>
                </c:pt>
                <c:pt idx="898">
                  <c:v>3.0594E-2</c:v>
                </c:pt>
                <c:pt idx="899">
                  <c:v>3.0594E-2</c:v>
                </c:pt>
                <c:pt idx="900">
                  <c:v>3.1163400000000001E-2</c:v>
                </c:pt>
                <c:pt idx="901">
                  <c:v>3.1163400000000001E-2</c:v>
                </c:pt>
                <c:pt idx="902">
                  <c:v>3.0808599999999998E-2</c:v>
                </c:pt>
                <c:pt idx="903">
                  <c:v>3.0808599999999998E-2</c:v>
                </c:pt>
                <c:pt idx="904">
                  <c:v>3.1007699999999999E-2</c:v>
                </c:pt>
                <c:pt idx="905">
                  <c:v>3.1007699999999999E-2</c:v>
                </c:pt>
                <c:pt idx="906">
                  <c:v>3.0866000000000001E-2</c:v>
                </c:pt>
                <c:pt idx="907">
                  <c:v>3.0866000000000001E-2</c:v>
                </c:pt>
                <c:pt idx="908">
                  <c:v>3.0284700000000001E-2</c:v>
                </c:pt>
                <c:pt idx="909">
                  <c:v>3.0284700000000001E-2</c:v>
                </c:pt>
              </c:numCache>
            </c:numRef>
          </c:yVal>
          <c:smooth val="0"/>
          <c:extLst>
            <c:ext xmlns:c16="http://schemas.microsoft.com/office/drawing/2014/chart" uri="{C3380CC4-5D6E-409C-BE32-E72D297353CC}">
              <c16:uniqueId val="{00000000-09CD-431B-AB2B-13D9D0F2BE9F}"/>
            </c:ext>
          </c:extLst>
        </c:ser>
        <c:dLbls>
          <c:showLegendKey val="0"/>
          <c:showVal val="0"/>
          <c:showCatName val="0"/>
          <c:showSerName val="0"/>
          <c:showPercent val="0"/>
          <c:showBubbleSize val="0"/>
        </c:dLbls>
        <c:axId val="592828408"/>
        <c:axId val="592828768"/>
      </c:scatterChart>
      <c:valAx>
        <c:axId val="592828408"/>
        <c:scaling>
          <c:orientation val="minMax"/>
          <c:max val="930"/>
        </c:scaling>
        <c:delete val="0"/>
        <c:axPos val="b"/>
        <c:majorGridlines>
          <c:spPr>
            <a:ln w="9525" cap="flat" cmpd="sng" algn="ctr">
              <a:solidFill>
                <a:schemeClr val="tx1">
                  <a:lumMod val="15000"/>
                  <a:lumOff val="85000"/>
                </a:schemeClr>
              </a:solidFill>
              <a:round/>
            </a:ln>
            <a:effectLst/>
          </c:spPr>
        </c:majorGridlines>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2828768"/>
        <c:crosses val="autoZero"/>
        <c:crossBetween val="midCat"/>
      </c:valAx>
      <c:valAx>
        <c:axId val="5928287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2828408"/>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Testbed_march!$AJ$1</c:f>
              <c:strCache>
                <c:ptCount val="1"/>
                <c:pt idx="0">
                  <c:v>Pcharging (kW)</c:v>
                </c:pt>
              </c:strCache>
            </c:strRef>
          </c:tx>
          <c:spPr>
            <a:ln w="9525" cap="rnd">
              <a:solidFill>
                <a:schemeClr val="accent1"/>
              </a:solidFill>
              <a:round/>
            </a:ln>
            <a:effectLst/>
          </c:spPr>
          <c:marker>
            <c:symbol val="circle"/>
            <c:size val="3"/>
            <c:spPr>
              <a:solidFill>
                <a:schemeClr val="accent1"/>
              </a:solidFill>
              <a:ln w="9525">
                <a:solidFill>
                  <a:schemeClr val="accent1"/>
                </a:solidFill>
              </a:ln>
              <a:effectLst/>
            </c:spPr>
          </c:marker>
          <c:yVal>
            <c:numRef>
              <c:f>Testbed_march!$AJ$2:$AJ$145</c:f>
              <c:numCache>
                <c:formatCode>General</c:formatCode>
                <c:ptCount val="144"/>
                <c:pt idx="0">
                  <c:v>3.4709999999999998E-2</c:v>
                </c:pt>
                <c:pt idx="1">
                  <c:v>3.4709999999999998E-2</c:v>
                </c:pt>
                <c:pt idx="2">
                  <c:v>3.4709999999999998E-2</c:v>
                </c:pt>
                <c:pt idx="3">
                  <c:v>3.4709999999999998E-2</c:v>
                </c:pt>
                <c:pt idx="4">
                  <c:v>3.4709999999999998E-2</c:v>
                </c:pt>
                <c:pt idx="5">
                  <c:v>3.4709999999999998E-2</c:v>
                </c:pt>
                <c:pt idx="6">
                  <c:v>3.4709999999999998E-2</c:v>
                </c:pt>
                <c:pt idx="7">
                  <c:v>3.4709999999999998E-2</c:v>
                </c:pt>
                <c:pt idx="8">
                  <c:v>3.4709999999999998E-2</c:v>
                </c:pt>
                <c:pt idx="9">
                  <c:v>3.4709999999999998E-2</c:v>
                </c:pt>
                <c:pt idx="10">
                  <c:v>3.4709999999999998E-2</c:v>
                </c:pt>
                <c:pt idx="11">
                  <c:v>3.4709999999999998E-2</c:v>
                </c:pt>
                <c:pt idx="12">
                  <c:v>3.4709999999999998E-2</c:v>
                </c:pt>
                <c:pt idx="13">
                  <c:v>3.4709999999999998E-2</c:v>
                </c:pt>
                <c:pt idx="14">
                  <c:v>3.4709999999999998E-2</c:v>
                </c:pt>
                <c:pt idx="15">
                  <c:v>3.4709999999999998E-2</c:v>
                </c:pt>
                <c:pt idx="16">
                  <c:v>3.4709999999999998E-2</c:v>
                </c:pt>
                <c:pt idx="17">
                  <c:v>3.4709999999999998E-2</c:v>
                </c:pt>
                <c:pt idx="18">
                  <c:v>3.4709999999999998E-2</c:v>
                </c:pt>
                <c:pt idx="19">
                  <c:v>3.4709999999999998E-2</c:v>
                </c:pt>
                <c:pt idx="20">
                  <c:v>3.4730000000000004E-2</c:v>
                </c:pt>
                <c:pt idx="21">
                  <c:v>2.9885000000000002</c:v>
                </c:pt>
                <c:pt idx="22">
                  <c:v>2.1185299999999998</c:v>
                </c:pt>
                <c:pt idx="23">
                  <c:v>2.2240000000000002</c:v>
                </c:pt>
                <c:pt idx="24">
                  <c:v>4.4879100000000003</c:v>
                </c:pt>
                <c:pt idx="25">
                  <c:v>2.085</c:v>
                </c:pt>
                <c:pt idx="26">
                  <c:v>2.0838000000000001</c:v>
                </c:pt>
                <c:pt idx="27">
                  <c:v>2.1197499999999998</c:v>
                </c:pt>
                <c:pt idx="28">
                  <c:v>2.085</c:v>
                </c:pt>
                <c:pt idx="29">
                  <c:v>2.085</c:v>
                </c:pt>
                <c:pt idx="30">
                  <c:v>2.085</c:v>
                </c:pt>
                <c:pt idx="31">
                  <c:v>2.085</c:v>
                </c:pt>
                <c:pt idx="32">
                  <c:v>2.085</c:v>
                </c:pt>
                <c:pt idx="33">
                  <c:v>2.3282500000000002</c:v>
                </c:pt>
                <c:pt idx="34">
                  <c:v>2.641</c:v>
                </c:pt>
                <c:pt idx="35">
                  <c:v>2.2240000000000002</c:v>
                </c:pt>
                <c:pt idx="36">
                  <c:v>2.641</c:v>
                </c:pt>
                <c:pt idx="37">
                  <c:v>6.9988200000000003</c:v>
                </c:pt>
                <c:pt idx="38">
                  <c:v>7.0336399999999992</c:v>
                </c:pt>
                <c:pt idx="39">
                  <c:v>7.0336399999999992</c:v>
                </c:pt>
                <c:pt idx="40">
                  <c:v>6.9988200000000003</c:v>
                </c:pt>
                <c:pt idx="41">
                  <c:v>6.9640000000000004</c:v>
                </c:pt>
                <c:pt idx="42">
                  <c:v>7.0336399999999992</c:v>
                </c:pt>
                <c:pt idx="43">
                  <c:v>7.00284</c:v>
                </c:pt>
                <c:pt idx="44">
                  <c:v>7.0336399999999992</c:v>
                </c:pt>
                <c:pt idx="45">
                  <c:v>7.0336399999999992</c:v>
                </c:pt>
                <c:pt idx="46">
                  <c:v>7.00284</c:v>
                </c:pt>
                <c:pt idx="47">
                  <c:v>7.037679999999999</c:v>
                </c:pt>
                <c:pt idx="48">
                  <c:v>7.037679999999999</c:v>
                </c:pt>
                <c:pt idx="49">
                  <c:v>7.037679999999999</c:v>
                </c:pt>
                <c:pt idx="50">
                  <c:v>7.037679999999999</c:v>
                </c:pt>
                <c:pt idx="51">
                  <c:v>7.037679999999999</c:v>
                </c:pt>
                <c:pt idx="52">
                  <c:v>7.037679999999999</c:v>
                </c:pt>
                <c:pt idx="53">
                  <c:v>7.037679999999999</c:v>
                </c:pt>
                <c:pt idx="54">
                  <c:v>7.037679999999999</c:v>
                </c:pt>
                <c:pt idx="55">
                  <c:v>7.0417200000000006</c:v>
                </c:pt>
                <c:pt idx="56">
                  <c:v>7.037679999999999</c:v>
                </c:pt>
                <c:pt idx="57">
                  <c:v>7.0417200000000006</c:v>
                </c:pt>
                <c:pt idx="58">
                  <c:v>7.037679999999999</c:v>
                </c:pt>
                <c:pt idx="59">
                  <c:v>7.037679999999999</c:v>
                </c:pt>
                <c:pt idx="60">
                  <c:v>7.0417200000000006</c:v>
                </c:pt>
                <c:pt idx="61">
                  <c:v>7.0417200000000006</c:v>
                </c:pt>
                <c:pt idx="62">
                  <c:v>7.0417200000000006</c:v>
                </c:pt>
                <c:pt idx="63">
                  <c:v>7.0068600000000005</c:v>
                </c:pt>
                <c:pt idx="64">
                  <c:v>7.037679999999999</c:v>
                </c:pt>
                <c:pt idx="65">
                  <c:v>7.0068600000000005</c:v>
                </c:pt>
                <c:pt idx="66">
                  <c:v>7.0417200000000006</c:v>
                </c:pt>
                <c:pt idx="67">
                  <c:v>7.0457600000000005</c:v>
                </c:pt>
                <c:pt idx="68">
                  <c:v>7.0457600000000005</c:v>
                </c:pt>
                <c:pt idx="69">
                  <c:v>7.0457600000000005</c:v>
                </c:pt>
                <c:pt idx="70">
                  <c:v>7.0457600000000005</c:v>
                </c:pt>
                <c:pt idx="71">
                  <c:v>7.0457600000000005</c:v>
                </c:pt>
                <c:pt idx="72">
                  <c:v>7.0417200000000006</c:v>
                </c:pt>
                <c:pt idx="73">
                  <c:v>7.0457600000000005</c:v>
                </c:pt>
                <c:pt idx="74">
                  <c:v>7.0417200000000006</c:v>
                </c:pt>
                <c:pt idx="75">
                  <c:v>7.0068600000000005</c:v>
                </c:pt>
                <c:pt idx="76">
                  <c:v>7.0457600000000005</c:v>
                </c:pt>
                <c:pt idx="77">
                  <c:v>7.0457600000000005</c:v>
                </c:pt>
                <c:pt idx="78">
                  <c:v>7.0457600000000005</c:v>
                </c:pt>
                <c:pt idx="79">
                  <c:v>7.0498000000000003</c:v>
                </c:pt>
                <c:pt idx="80">
                  <c:v>7.0457600000000005</c:v>
                </c:pt>
                <c:pt idx="81">
                  <c:v>7.0457600000000005</c:v>
                </c:pt>
                <c:pt idx="82">
                  <c:v>7.0457600000000005</c:v>
                </c:pt>
                <c:pt idx="83">
                  <c:v>7.0457600000000005</c:v>
                </c:pt>
                <c:pt idx="84">
                  <c:v>7.0457600000000005</c:v>
                </c:pt>
                <c:pt idx="85">
                  <c:v>7.0457600000000005</c:v>
                </c:pt>
                <c:pt idx="86">
                  <c:v>7.0108800000000011</c:v>
                </c:pt>
                <c:pt idx="87">
                  <c:v>7.0498000000000003</c:v>
                </c:pt>
                <c:pt idx="88">
                  <c:v>7.0457600000000005</c:v>
                </c:pt>
                <c:pt idx="89">
                  <c:v>7.0457600000000005</c:v>
                </c:pt>
                <c:pt idx="90">
                  <c:v>7.0108800000000011</c:v>
                </c:pt>
                <c:pt idx="91">
                  <c:v>7.0457600000000005</c:v>
                </c:pt>
                <c:pt idx="92">
                  <c:v>7.0498000000000003</c:v>
                </c:pt>
                <c:pt idx="93">
                  <c:v>7.0806400000000007</c:v>
                </c:pt>
                <c:pt idx="94">
                  <c:v>7.0457600000000005</c:v>
                </c:pt>
                <c:pt idx="95">
                  <c:v>7.0457600000000005</c:v>
                </c:pt>
                <c:pt idx="96">
                  <c:v>7.0498000000000003</c:v>
                </c:pt>
                <c:pt idx="97">
                  <c:v>7.0457600000000005</c:v>
                </c:pt>
                <c:pt idx="98">
                  <c:v>7.0498000000000003</c:v>
                </c:pt>
                <c:pt idx="99">
                  <c:v>7.0498000000000003</c:v>
                </c:pt>
                <c:pt idx="100">
                  <c:v>3.4790000000000001E-2</c:v>
                </c:pt>
                <c:pt idx="101">
                  <c:v>3.4790000000000001E-2</c:v>
                </c:pt>
                <c:pt idx="102">
                  <c:v>3.4790000000000001E-2</c:v>
                </c:pt>
                <c:pt idx="103">
                  <c:v>3.4790000000000001E-2</c:v>
                </c:pt>
                <c:pt idx="104">
                  <c:v>3.4790000000000001E-2</c:v>
                </c:pt>
                <c:pt idx="105">
                  <c:v>3.4790000000000001E-2</c:v>
                </c:pt>
                <c:pt idx="106">
                  <c:v>3.4790000000000001E-2</c:v>
                </c:pt>
                <c:pt idx="107">
                  <c:v>3.4790000000000001E-2</c:v>
                </c:pt>
                <c:pt idx="108">
                  <c:v>3.4790000000000001E-2</c:v>
                </c:pt>
                <c:pt idx="109">
                  <c:v>3.4790000000000001E-2</c:v>
                </c:pt>
                <c:pt idx="110">
                  <c:v>3.4790000000000001E-2</c:v>
                </c:pt>
                <c:pt idx="111">
                  <c:v>3.4810000000000001E-2</c:v>
                </c:pt>
                <c:pt idx="112">
                  <c:v>3.4810000000000001E-2</c:v>
                </c:pt>
                <c:pt idx="113">
                  <c:v>3.4790000000000001E-2</c:v>
                </c:pt>
                <c:pt idx="114">
                  <c:v>3.4810000000000001E-2</c:v>
                </c:pt>
                <c:pt idx="115">
                  <c:v>3.4790000000000001E-2</c:v>
                </c:pt>
                <c:pt idx="116">
                  <c:v>3.4790000000000001E-2</c:v>
                </c:pt>
                <c:pt idx="117">
                  <c:v>3.4810000000000001E-2</c:v>
                </c:pt>
                <c:pt idx="118">
                  <c:v>3.4810000000000001E-2</c:v>
                </c:pt>
                <c:pt idx="119">
                  <c:v>3.4810000000000001E-2</c:v>
                </c:pt>
                <c:pt idx="120">
                  <c:v>3.4810000000000001E-2</c:v>
                </c:pt>
                <c:pt idx="121">
                  <c:v>3.4810000000000001E-2</c:v>
                </c:pt>
                <c:pt idx="122">
                  <c:v>3.4790000000000001E-2</c:v>
                </c:pt>
                <c:pt idx="123">
                  <c:v>3.4810000000000001E-2</c:v>
                </c:pt>
                <c:pt idx="124">
                  <c:v>3.4810000000000001E-2</c:v>
                </c:pt>
                <c:pt idx="125">
                  <c:v>3.4810000000000001E-2</c:v>
                </c:pt>
                <c:pt idx="126">
                  <c:v>3.4810000000000001E-2</c:v>
                </c:pt>
                <c:pt idx="127">
                  <c:v>3.4810000000000001E-2</c:v>
                </c:pt>
                <c:pt idx="128">
                  <c:v>3.4810000000000001E-2</c:v>
                </c:pt>
                <c:pt idx="129">
                  <c:v>3.4810000000000001E-2</c:v>
                </c:pt>
                <c:pt idx="130">
                  <c:v>3.4810000000000001E-2</c:v>
                </c:pt>
                <c:pt idx="131">
                  <c:v>3.4810000000000001E-2</c:v>
                </c:pt>
                <c:pt idx="132">
                  <c:v>3.4790000000000001E-2</c:v>
                </c:pt>
                <c:pt idx="133">
                  <c:v>3.4810000000000001E-2</c:v>
                </c:pt>
                <c:pt idx="134">
                  <c:v>3.4810000000000001E-2</c:v>
                </c:pt>
                <c:pt idx="135">
                  <c:v>3.4810000000000001E-2</c:v>
                </c:pt>
                <c:pt idx="136">
                  <c:v>3.4790000000000001E-2</c:v>
                </c:pt>
                <c:pt idx="137">
                  <c:v>3.4810000000000001E-2</c:v>
                </c:pt>
                <c:pt idx="138">
                  <c:v>3.4810000000000001E-2</c:v>
                </c:pt>
                <c:pt idx="139">
                  <c:v>3.4810000000000001E-2</c:v>
                </c:pt>
                <c:pt idx="140">
                  <c:v>3.4810000000000001E-2</c:v>
                </c:pt>
                <c:pt idx="141">
                  <c:v>3.4790000000000001E-2</c:v>
                </c:pt>
                <c:pt idx="142">
                  <c:v>3.4810000000000001E-2</c:v>
                </c:pt>
                <c:pt idx="143">
                  <c:v>3.4810000000000001E-2</c:v>
                </c:pt>
              </c:numCache>
            </c:numRef>
          </c:yVal>
          <c:smooth val="0"/>
          <c:extLst>
            <c:ext xmlns:c16="http://schemas.microsoft.com/office/drawing/2014/chart" uri="{C3380CC4-5D6E-409C-BE32-E72D297353CC}">
              <c16:uniqueId val="{00000000-115D-40BD-A878-E4CEA0733E47}"/>
            </c:ext>
          </c:extLst>
        </c:ser>
        <c:dLbls>
          <c:showLegendKey val="0"/>
          <c:showVal val="0"/>
          <c:showCatName val="0"/>
          <c:showSerName val="0"/>
          <c:showPercent val="0"/>
          <c:showBubbleSize val="0"/>
        </c:dLbls>
        <c:axId val="592828408"/>
        <c:axId val="592828768"/>
      </c:scatterChart>
      <c:valAx>
        <c:axId val="592828408"/>
        <c:scaling>
          <c:orientation val="minMax"/>
          <c:max val="150"/>
          <c:min val="0"/>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2828768"/>
        <c:crosses val="autoZero"/>
        <c:crossBetween val="midCat"/>
      </c:valAx>
      <c:valAx>
        <c:axId val="5928287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2828408"/>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3.6308730158730158E-2"/>
          <c:y val="0.18560520833333333"/>
          <c:w val="0.90613809523809519"/>
          <c:h val="0.73414548611111108"/>
        </c:manualLayout>
      </c:layout>
      <c:scatterChart>
        <c:scatterStyle val="lineMarker"/>
        <c:varyColors val="0"/>
        <c:ser>
          <c:idx val="0"/>
          <c:order val="0"/>
          <c:tx>
            <c:strRef>
              <c:f>Testbed_march!$AI$1</c:f>
              <c:strCache>
                <c:ptCount val="1"/>
                <c:pt idx="0">
                  <c:v>Pgrid_ev2 (kW)</c:v>
                </c:pt>
              </c:strCache>
            </c:strRef>
          </c:tx>
          <c:spPr>
            <a:ln w="9525" cap="rnd">
              <a:solidFill>
                <a:schemeClr val="accent1"/>
              </a:solidFill>
              <a:round/>
            </a:ln>
            <a:effectLst/>
          </c:spPr>
          <c:marker>
            <c:symbol val="circle"/>
            <c:size val="3"/>
            <c:spPr>
              <a:solidFill>
                <a:schemeClr val="accent1"/>
              </a:solidFill>
              <a:ln w="9525">
                <a:solidFill>
                  <a:schemeClr val="accent1"/>
                </a:solidFill>
              </a:ln>
              <a:effectLst/>
            </c:spPr>
          </c:marker>
          <c:yVal>
            <c:numRef>
              <c:f>Testbed_march!$AI$2:$AI$145</c:f>
              <c:numCache>
                <c:formatCode>General</c:formatCode>
                <c:ptCount val="144"/>
                <c:pt idx="0">
                  <c:v>0.8172252000000001</c:v>
                </c:pt>
                <c:pt idx="1">
                  <c:v>1.703295</c:v>
                </c:pt>
                <c:pt idx="2">
                  <c:v>0.2043954</c:v>
                </c:pt>
                <c:pt idx="3">
                  <c:v>0.2043954</c:v>
                </c:pt>
                <c:pt idx="4">
                  <c:v>0.2043954</c:v>
                </c:pt>
                <c:pt idx="5">
                  <c:v>0.2043954</c:v>
                </c:pt>
                <c:pt idx="6">
                  <c:v>0.20475179999999998</c:v>
                </c:pt>
                <c:pt idx="7">
                  <c:v>0.20475179999999998</c:v>
                </c:pt>
                <c:pt idx="8">
                  <c:v>0.20484089999999996</c:v>
                </c:pt>
                <c:pt idx="9">
                  <c:v>0.20475179999999998</c:v>
                </c:pt>
                <c:pt idx="10">
                  <c:v>0.20484089999999996</c:v>
                </c:pt>
                <c:pt idx="11">
                  <c:v>0.20475179999999998</c:v>
                </c:pt>
                <c:pt idx="12">
                  <c:v>0.20475179999999998</c:v>
                </c:pt>
                <c:pt idx="13">
                  <c:v>0.20484089999999996</c:v>
                </c:pt>
                <c:pt idx="14">
                  <c:v>0.20484089999999996</c:v>
                </c:pt>
                <c:pt idx="15">
                  <c:v>0.20484089999999996</c:v>
                </c:pt>
                <c:pt idx="16">
                  <c:v>0.20484089999999996</c:v>
                </c:pt>
                <c:pt idx="17">
                  <c:v>0.20484089999999996</c:v>
                </c:pt>
                <c:pt idx="18">
                  <c:v>0.20484089999999996</c:v>
                </c:pt>
                <c:pt idx="19">
                  <c:v>0.20484089999999996</c:v>
                </c:pt>
                <c:pt idx="20">
                  <c:v>0.2046627</c:v>
                </c:pt>
                <c:pt idx="21">
                  <c:v>3.0605850000000001</c:v>
                </c:pt>
                <c:pt idx="22">
                  <c:v>2.1773663999999999</c:v>
                </c:pt>
                <c:pt idx="23">
                  <c:v>2.1764160000000001</c:v>
                </c:pt>
                <c:pt idx="24">
                  <c:v>4.5449316</c:v>
                </c:pt>
                <c:pt idx="25">
                  <c:v>2.1754655999999999</c:v>
                </c:pt>
                <c:pt idx="26">
                  <c:v>2.1764160000000001</c:v>
                </c:pt>
                <c:pt idx="27">
                  <c:v>2.1773663999999999</c:v>
                </c:pt>
                <c:pt idx="28">
                  <c:v>2.1754655999999999</c:v>
                </c:pt>
                <c:pt idx="29">
                  <c:v>2.1754655999999999</c:v>
                </c:pt>
                <c:pt idx="30">
                  <c:v>2.1745152000000001</c:v>
                </c:pt>
                <c:pt idx="31">
                  <c:v>2.1735648000000003</c:v>
                </c:pt>
                <c:pt idx="32">
                  <c:v>2.1707136</c:v>
                </c:pt>
                <c:pt idx="33">
                  <c:v>2.3721390000000002</c:v>
                </c:pt>
                <c:pt idx="34">
                  <c:v>2.7098279999999999</c:v>
                </c:pt>
                <c:pt idx="35">
                  <c:v>2.3073930000000002</c:v>
                </c:pt>
                <c:pt idx="36">
                  <c:v>2.7133920000000002</c:v>
                </c:pt>
                <c:pt idx="37">
                  <c:v>7.0177535999999998</c:v>
                </c:pt>
                <c:pt idx="38">
                  <c:v>7.0852319999999986</c:v>
                </c:pt>
                <c:pt idx="39">
                  <c:v>7.0821134999999993</c:v>
                </c:pt>
                <c:pt idx="40">
                  <c:v>7.0852319999999986</c:v>
                </c:pt>
                <c:pt idx="41">
                  <c:v>7.0146648000000003</c:v>
                </c:pt>
                <c:pt idx="42">
                  <c:v>7.0852319999999986</c:v>
                </c:pt>
                <c:pt idx="43">
                  <c:v>7.0852319999999986</c:v>
                </c:pt>
                <c:pt idx="44">
                  <c:v>7.0821134999999993</c:v>
                </c:pt>
                <c:pt idx="45">
                  <c:v>7.0789949999999999</c:v>
                </c:pt>
                <c:pt idx="46">
                  <c:v>7.0821134999999993</c:v>
                </c:pt>
                <c:pt idx="47">
                  <c:v>7.0821134999999993</c:v>
                </c:pt>
                <c:pt idx="48">
                  <c:v>7.0789949999999999</c:v>
                </c:pt>
                <c:pt idx="49">
                  <c:v>7.0789949999999999</c:v>
                </c:pt>
                <c:pt idx="50">
                  <c:v>7.0789949999999999</c:v>
                </c:pt>
                <c:pt idx="51">
                  <c:v>7.0758765000000006</c:v>
                </c:pt>
                <c:pt idx="52">
                  <c:v>7.0789949999999999</c:v>
                </c:pt>
                <c:pt idx="53">
                  <c:v>7.0821134999999993</c:v>
                </c:pt>
                <c:pt idx="54">
                  <c:v>7.0758765000000006</c:v>
                </c:pt>
                <c:pt idx="55">
                  <c:v>7.0821134999999993</c:v>
                </c:pt>
                <c:pt idx="56">
                  <c:v>7.0821134999999993</c:v>
                </c:pt>
                <c:pt idx="57">
                  <c:v>7.0852319999999986</c:v>
                </c:pt>
                <c:pt idx="58">
                  <c:v>7.0821134999999993</c:v>
                </c:pt>
                <c:pt idx="59">
                  <c:v>7.0789949999999999</c:v>
                </c:pt>
                <c:pt idx="60">
                  <c:v>7.0789949999999999</c:v>
                </c:pt>
                <c:pt idx="61">
                  <c:v>7.0821134999999993</c:v>
                </c:pt>
                <c:pt idx="62">
                  <c:v>7.0789949999999999</c:v>
                </c:pt>
                <c:pt idx="63">
                  <c:v>7.0821134999999993</c:v>
                </c:pt>
                <c:pt idx="64">
                  <c:v>7.0789949999999999</c:v>
                </c:pt>
                <c:pt idx="65">
                  <c:v>7.0821134999999993</c:v>
                </c:pt>
                <c:pt idx="66">
                  <c:v>7.0758765000000006</c:v>
                </c:pt>
                <c:pt idx="67">
                  <c:v>7.0758765000000006</c:v>
                </c:pt>
                <c:pt idx="68">
                  <c:v>7.0758765000000006</c:v>
                </c:pt>
                <c:pt idx="69">
                  <c:v>7.0758765000000006</c:v>
                </c:pt>
                <c:pt idx="70">
                  <c:v>7.0758765000000006</c:v>
                </c:pt>
                <c:pt idx="71">
                  <c:v>7.0758765000000006</c:v>
                </c:pt>
                <c:pt idx="72">
                  <c:v>7.0883505000000007</c:v>
                </c:pt>
                <c:pt idx="73">
                  <c:v>7.0883505000000007</c:v>
                </c:pt>
                <c:pt idx="74">
                  <c:v>7.0914690000000009</c:v>
                </c:pt>
                <c:pt idx="75">
                  <c:v>7.0914690000000009</c:v>
                </c:pt>
                <c:pt idx="76">
                  <c:v>7.0883505000000007</c:v>
                </c:pt>
                <c:pt idx="77">
                  <c:v>7.0945875000000003</c:v>
                </c:pt>
                <c:pt idx="78">
                  <c:v>7.0852319999999986</c:v>
                </c:pt>
                <c:pt idx="79">
                  <c:v>7.0758765000000006</c:v>
                </c:pt>
                <c:pt idx="80">
                  <c:v>7.0634025000000005</c:v>
                </c:pt>
                <c:pt idx="81">
                  <c:v>7.0602840000000011</c:v>
                </c:pt>
                <c:pt idx="82">
                  <c:v>7.0602840000000011</c:v>
                </c:pt>
                <c:pt idx="83">
                  <c:v>7.0571655</c:v>
                </c:pt>
                <c:pt idx="84">
                  <c:v>7.0509285000000004</c:v>
                </c:pt>
                <c:pt idx="85">
                  <c:v>7.1086355999999995</c:v>
                </c:pt>
                <c:pt idx="86">
                  <c:v>7.1149319999999987</c:v>
                </c:pt>
                <c:pt idx="87">
                  <c:v>7.1117837999999995</c:v>
                </c:pt>
                <c:pt idx="88">
                  <c:v>7.1117837999999995</c:v>
                </c:pt>
                <c:pt idx="89">
                  <c:v>7.1117837999999995</c:v>
                </c:pt>
                <c:pt idx="90">
                  <c:v>7.1086355999999995</c:v>
                </c:pt>
                <c:pt idx="91">
                  <c:v>7.1054873999999995</c:v>
                </c:pt>
                <c:pt idx="92">
                  <c:v>7.1149319999999987</c:v>
                </c:pt>
                <c:pt idx="93">
                  <c:v>7.0758765000000006</c:v>
                </c:pt>
                <c:pt idx="94">
                  <c:v>7.0789949999999999</c:v>
                </c:pt>
                <c:pt idx="95">
                  <c:v>7.0914690000000009</c:v>
                </c:pt>
                <c:pt idx="96">
                  <c:v>7.0914690000000009</c:v>
                </c:pt>
                <c:pt idx="97">
                  <c:v>7.0883505000000007</c:v>
                </c:pt>
                <c:pt idx="98">
                  <c:v>7.0883505000000007</c:v>
                </c:pt>
                <c:pt idx="99">
                  <c:v>7.0914690000000009</c:v>
                </c:pt>
                <c:pt idx="100">
                  <c:v>0.20403900000000003</c:v>
                </c:pt>
                <c:pt idx="101">
                  <c:v>0.20403900000000003</c:v>
                </c:pt>
                <c:pt idx="102">
                  <c:v>0.20403900000000003</c:v>
                </c:pt>
                <c:pt idx="103">
                  <c:v>0.20403900000000003</c:v>
                </c:pt>
                <c:pt idx="104">
                  <c:v>0.20403900000000003</c:v>
                </c:pt>
                <c:pt idx="105">
                  <c:v>0.20412809999999995</c:v>
                </c:pt>
                <c:pt idx="106">
                  <c:v>0.20412809999999995</c:v>
                </c:pt>
                <c:pt idx="107">
                  <c:v>0.20403900000000003</c:v>
                </c:pt>
                <c:pt idx="108">
                  <c:v>0.20412809999999995</c:v>
                </c:pt>
                <c:pt idx="109">
                  <c:v>0.20421719999999996</c:v>
                </c:pt>
                <c:pt idx="110">
                  <c:v>0.20457359999999999</c:v>
                </c:pt>
                <c:pt idx="111">
                  <c:v>0.20457359999999999</c:v>
                </c:pt>
                <c:pt idx="112">
                  <c:v>0.20448449999999996</c:v>
                </c:pt>
                <c:pt idx="113">
                  <c:v>0.20448449999999996</c:v>
                </c:pt>
                <c:pt idx="114">
                  <c:v>0.20475179999999998</c:v>
                </c:pt>
                <c:pt idx="115">
                  <c:v>0.20484089999999996</c:v>
                </c:pt>
                <c:pt idx="116">
                  <c:v>0.20493</c:v>
                </c:pt>
                <c:pt idx="117">
                  <c:v>0.20484089999999996</c:v>
                </c:pt>
                <c:pt idx="118">
                  <c:v>0.20484089999999996</c:v>
                </c:pt>
                <c:pt idx="119">
                  <c:v>0.20457359999999999</c:v>
                </c:pt>
                <c:pt idx="120">
                  <c:v>0.2046627</c:v>
                </c:pt>
                <c:pt idx="121">
                  <c:v>0.20457359999999999</c:v>
                </c:pt>
                <c:pt idx="122">
                  <c:v>0.20484089999999996</c:v>
                </c:pt>
                <c:pt idx="123">
                  <c:v>0.20484089999999996</c:v>
                </c:pt>
                <c:pt idx="124">
                  <c:v>0.20493</c:v>
                </c:pt>
                <c:pt idx="125">
                  <c:v>0.20475179999999998</c:v>
                </c:pt>
                <c:pt idx="126">
                  <c:v>0.20475179999999998</c:v>
                </c:pt>
                <c:pt idx="127">
                  <c:v>0.2046627</c:v>
                </c:pt>
                <c:pt idx="128">
                  <c:v>0.20475179999999998</c:v>
                </c:pt>
                <c:pt idx="129">
                  <c:v>0.20475179999999998</c:v>
                </c:pt>
                <c:pt idx="130">
                  <c:v>0.20484089999999996</c:v>
                </c:pt>
                <c:pt idx="131">
                  <c:v>0.20475179999999998</c:v>
                </c:pt>
                <c:pt idx="132">
                  <c:v>0.20484089999999996</c:v>
                </c:pt>
                <c:pt idx="133">
                  <c:v>0.20484089999999996</c:v>
                </c:pt>
                <c:pt idx="134">
                  <c:v>0.20484089999999996</c:v>
                </c:pt>
                <c:pt idx="135">
                  <c:v>0.20484089999999996</c:v>
                </c:pt>
                <c:pt idx="136">
                  <c:v>0.20484089999999996</c:v>
                </c:pt>
                <c:pt idx="137">
                  <c:v>0.20484089999999996</c:v>
                </c:pt>
                <c:pt idx="138">
                  <c:v>0.20475179999999998</c:v>
                </c:pt>
                <c:pt idx="139">
                  <c:v>0.20475179999999998</c:v>
                </c:pt>
                <c:pt idx="140">
                  <c:v>0.20475179999999998</c:v>
                </c:pt>
                <c:pt idx="141">
                  <c:v>0.20484089999999996</c:v>
                </c:pt>
                <c:pt idx="142">
                  <c:v>0.20493</c:v>
                </c:pt>
                <c:pt idx="143">
                  <c:v>0.20475179999999998</c:v>
                </c:pt>
              </c:numCache>
            </c:numRef>
          </c:yVal>
          <c:smooth val="0"/>
          <c:extLst>
            <c:ext xmlns:c16="http://schemas.microsoft.com/office/drawing/2014/chart" uri="{C3380CC4-5D6E-409C-BE32-E72D297353CC}">
              <c16:uniqueId val="{00000000-58FB-4B46-8BF2-D782E594DC67}"/>
            </c:ext>
          </c:extLst>
        </c:ser>
        <c:dLbls>
          <c:showLegendKey val="0"/>
          <c:showVal val="0"/>
          <c:showCatName val="0"/>
          <c:showSerName val="0"/>
          <c:showPercent val="0"/>
          <c:showBubbleSize val="0"/>
        </c:dLbls>
        <c:axId val="592828408"/>
        <c:axId val="592828768"/>
      </c:scatterChart>
      <c:valAx>
        <c:axId val="592828408"/>
        <c:scaling>
          <c:orientation val="minMax"/>
          <c:max val="150"/>
          <c:min val="0"/>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2828768"/>
        <c:crosses val="autoZero"/>
        <c:crossBetween val="midCat"/>
      </c:valAx>
      <c:valAx>
        <c:axId val="5928287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2828408"/>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Pcharged</a:t>
            </a:r>
            <a:r>
              <a:rPr lang="en-US" baseline="0"/>
              <a:t> </a:t>
            </a:r>
            <a:r>
              <a:rPr lang="en-US"/>
              <a:t>(kW)</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Testbed_march!$AS$1</c:f>
              <c:strCache>
                <c:ptCount val="1"/>
                <c:pt idx="0">
                  <c:v>Pcharged (kW)</c:v>
                </c:pt>
              </c:strCache>
            </c:strRef>
          </c:tx>
          <c:spPr>
            <a:ln w="9525" cap="rnd">
              <a:solidFill>
                <a:schemeClr val="accent1"/>
              </a:solidFill>
              <a:round/>
            </a:ln>
            <a:effectLst/>
          </c:spPr>
          <c:marker>
            <c:symbol val="circle"/>
            <c:size val="3"/>
            <c:spPr>
              <a:solidFill>
                <a:schemeClr val="accent1"/>
              </a:solidFill>
              <a:ln w="9525">
                <a:solidFill>
                  <a:schemeClr val="accent1"/>
                </a:solidFill>
              </a:ln>
              <a:effectLst/>
            </c:spPr>
          </c:marker>
          <c:xVal>
            <c:strRef>
              <c:f>Testbed_march!$AM$2:$AM$1015</c:f>
              <c:strCache>
                <c:ptCount val="1014"/>
                <c:pt idx="144">
                  <c:v>05/07/2023 17:21:32:503</c:v>
                </c:pt>
                <c:pt idx="145">
                  <c:v>05/07/2023 17:21:32:507</c:v>
                </c:pt>
                <c:pt idx="146">
                  <c:v>05/07/2023 17:21:33:589</c:v>
                </c:pt>
                <c:pt idx="147">
                  <c:v>05/07/2023 17:21:33:592</c:v>
                </c:pt>
                <c:pt idx="148">
                  <c:v>05/07/2023 17:21:34:752</c:v>
                </c:pt>
                <c:pt idx="149">
                  <c:v>05/07/2023 17:21:34:755</c:v>
                </c:pt>
                <c:pt idx="150">
                  <c:v>05/07/2023 17:21:35:740</c:v>
                </c:pt>
                <c:pt idx="151">
                  <c:v>05/07/2023 17:21:35:744</c:v>
                </c:pt>
                <c:pt idx="152">
                  <c:v>05/07/2023 17:21:36:773</c:v>
                </c:pt>
                <c:pt idx="153">
                  <c:v>05/07/2023 17:21:36:776</c:v>
                </c:pt>
                <c:pt idx="154">
                  <c:v>05/07/2023 17:21:37:776</c:v>
                </c:pt>
                <c:pt idx="155">
                  <c:v>05/07/2023 17:21:37:782</c:v>
                </c:pt>
                <c:pt idx="156">
                  <c:v>05/07/2023 17:21:38:808</c:v>
                </c:pt>
                <c:pt idx="157">
                  <c:v>05/07/2023 17:21:38:811</c:v>
                </c:pt>
                <c:pt idx="158">
                  <c:v>05/07/2023 17:21:39:811</c:v>
                </c:pt>
                <c:pt idx="159">
                  <c:v>05/07/2023 17:21:39:813</c:v>
                </c:pt>
                <c:pt idx="160">
                  <c:v>05/07/2023 17:21:40:838</c:v>
                </c:pt>
                <c:pt idx="161">
                  <c:v>05/07/2023 17:21:40:842</c:v>
                </c:pt>
                <c:pt idx="162">
                  <c:v>05/07/2023 17:21:41:848</c:v>
                </c:pt>
                <c:pt idx="163">
                  <c:v>05/07/2023 17:21:41:851</c:v>
                </c:pt>
                <c:pt idx="164">
                  <c:v>05/07/2023 17:21:42:880</c:v>
                </c:pt>
                <c:pt idx="165">
                  <c:v>05/07/2023 17:21:42:884</c:v>
                </c:pt>
                <c:pt idx="166">
                  <c:v>05/07/2023 17:21:44:197</c:v>
                </c:pt>
                <c:pt idx="167">
                  <c:v>05/07/2023 17:21:44:200</c:v>
                </c:pt>
                <c:pt idx="168">
                  <c:v>05/07/2023 17:21:44:903</c:v>
                </c:pt>
                <c:pt idx="169">
                  <c:v>05/07/2023 17:21:44:907</c:v>
                </c:pt>
                <c:pt idx="170">
                  <c:v>05/07/2023 17:21:45:911</c:v>
                </c:pt>
                <c:pt idx="171">
                  <c:v>05/07/2023 17:21:45:918</c:v>
                </c:pt>
                <c:pt idx="172">
                  <c:v>05/07/2023 17:21:46:946</c:v>
                </c:pt>
                <c:pt idx="173">
                  <c:v>05/07/2023 17:21:46:961</c:v>
                </c:pt>
                <c:pt idx="174">
                  <c:v>05/07/2023 17:21:47:947</c:v>
                </c:pt>
                <c:pt idx="175">
                  <c:v>05/07/2023 17:21:47:951</c:v>
                </c:pt>
                <c:pt idx="176">
                  <c:v>05/07/2023 17:21:48:966</c:v>
                </c:pt>
                <c:pt idx="177">
                  <c:v>05/07/2023 17:21:48:969</c:v>
                </c:pt>
                <c:pt idx="178">
                  <c:v>05/07/2023 17:21:49:989</c:v>
                </c:pt>
                <c:pt idx="179">
                  <c:v>05/07/2023 17:21:49:993</c:v>
                </c:pt>
                <c:pt idx="180">
                  <c:v>05/07/2023 17:21:51:012</c:v>
                </c:pt>
                <c:pt idx="181">
                  <c:v>05/07/2023 17:21:51:015</c:v>
                </c:pt>
                <c:pt idx="182">
                  <c:v>05/07/2023 17:21:52:186</c:v>
                </c:pt>
                <c:pt idx="183">
                  <c:v>05/07/2023 17:21:52:187</c:v>
                </c:pt>
                <c:pt idx="184">
                  <c:v>05/07/2023 17:21:53:042</c:v>
                </c:pt>
                <c:pt idx="185">
                  <c:v>05/07/2023 17:21:53:045</c:v>
                </c:pt>
                <c:pt idx="186">
                  <c:v>05/07/2023 17:21:54:216</c:v>
                </c:pt>
                <c:pt idx="187">
                  <c:v>05/07/2023 17:21:54:219</c:v>
                </c:pt>
                <c:pt idx="188">
                  <c:v>05/07/2023 17:21:55:075</c:v>
                </c:pt>
                <c:pt idx="189">
                  <c:v>05/07/2023 17:21:55:078</c:v>
                </c:pt>
                <c:pt idx="190">
                  <c:v>05/07/2023 17:21:56:257</c:v>
                </c:pt>
                <c:pt idx="191">
                  <c:v>05/07/2023 17:21:56:262</c:v>
                </c:pt>
                <c:pt idx="192">
                  <c:v>05/07/2023 17:21:57:105</c:v>
                </c:pt>
                <c:pt idx="193">
                  <c:v>05/07/2023 17:21:57:108</c:v>
                </c:pt>
                <c:pt idx="194">
                  <c:v>05/07/2023 17:21:58:108</c:v>
                </c:pt>
                <c:pt idx="195">
                  <c:v>05/07/2023 17:21:58:111</c:v>
                </c:pt>
                <c:pt idx="196">
                  <c:v>05/07/2023 17:21:59:142</c:v>
                </c:pt>
                <c:pt idx="197">
                  <c:v>05/07/2023 17:21:59:145</c:v>
                </c:pt>
                <c:pt idx="198">
                  <c:v>05/07/2023 17:22:00:131</c:v>
                </c:pt>
                <c:pt idx="199">
                  <c:v>05/07/2023 17:22:00:134</c:v>
                </c:pt>
                <c:pt idx="200">
                  <c:v>05/07/2023 17:22:01:285</c:v>
                </c:pt>
                <c:pt idx="201">
                  <c:v>05/07/2023 17:22:01:288</c:v>
                </c:pt>
                <c:pt idx="202">
                  <c:v>05/07/2023 17:22:02:368</c:v>
                </c:pt>
                <c:pt idx="203">
                  <c:v>05/07/2023 17:22:02:371</c:v>
                </c:pt>
                <c:pt idx="204">
                  <c:v>05/07/2023 17:22:03:367</c:v>
                </c:pt>
                <c:pt idx="205">
                  <c:v>05/07/2023 17:22:03:371</c:v>
                </c:pt>
                <c:pt idx="206">
                  <c:v>05/07/2023 17:22:04:395</c:v>
                </c:pt>
                <c:pt idx="207">
                  <c:v>05/07/2023 17:22:04:398</c:v>
                </c:pt>
                <c:pt idx="208">
                  <c:v>05/07/2023 17:22:05:397</c:v>
                </c:pt>
                <c:pt idx="209">
                  <c:v>05/07/2023 17:22:05:401</c:v>
                </c:pt>
                <c:pt idx="210">
                  <c:v>05/07/2023 17:22:06:441</c:v>
                </c:pt>
                <c:pt idx="211">
                  <c:v>05/07/2023 17:22:06:446</c:v>
                </c:pt>
                <c:pt idx="212">
                  <c:v>05/07/2023 17:22:07:440</c:v>
                </c:pt>
                <c:pt idx="213">
                  <c:v>05/07/2023 17:22:07:444</c:v>
                </c:pt>
                <c:pt idx="214">
                  <c:v>05/07/2023 17:22:08:467</c:v>
                </c:pt>
                <c:pt idx="215">
                  <c:v>05/07/2023 17:22:08:473</c:v>
                </c:pt>
                <c:pt idx="216">
                  <c:v>05/07/2023 17:22:09:460</c:v>
                </c:pt>
                <c:pt idx="217">
                  <c:v>05/07/2023 17:22:09:463</c:v>
                </c:pt>
                <c:pt idx="218">
                  <c:v>05/07/2023 17:22:10:496</c:v>
                </c:pt>
                <c:pt idx="219">
                  <c:v>05/07/2023 17:22:10:499</c:v>
                </c:pt>
                <c:pt idx="220">
                  <c:v>05/07/2023 17:22:11:503</c:v>
                </c:pt>
                <c:pt idx="221">
                  <c:v>05/07/2023 17:22:11:506</c:v>
                </c:pt>
                <c:pt idx="222">
                  <c:v>05/07/2023 17:22:12:536</c:v>
                </c:pt>
                <c:pt idx="223">
                  <c:v>05/07/2023 17:22:12:542</c:v>
                </c:pt>
                <c:pt idx="224">
                  <c:v>05/07/2023 17:22:13:545</c:v>
                </c:pt>
                <c:pt idx="225">
                  <c:v>05/07/2023 17:22:13:549</c:v>
                </c:pt>
                <c:pt idx="226">
                  <c:v>05/07/2023 17:22:14:559</c:v>
                </c:pt>
                <c:pt idx="227">
                  <c:v>05/07/2023 17:22:14:563</c:v>
                </c:pt>
                <c:pt idx="228">
                  <c:v>05/07/2023 17:22:15:553</c:v>
                </c:pt>
                <c:pt idx="229">
                  <c:v>05/07/2023 17:22:15:556</c:v>
                </c:pt>
                <c:pt idx="230">
                  <c:v>05/07/2023 17:22:16:608</c:v>
                </c:pt>
                <c:pt idx="231">
                  <c:v>05/07/2023 17:22:16:614</c:v>
                </c:pt>
                <c:pt idx="232">
                  <c:v>05/07/2023 17:22:17:599</c:v>
                </c:pt>
                <c:pt idx="233">
                  <c:v>05/07/2023 17:22:17:602</c:v>
                </c:pt>
                <c:pt idx="234">
                  <c:v>05/07/2023 17:22:18:647</c:v>
                </c:pt>
                <c:pt idx="235">
                  <c:v>05/07/2023 17:22:18:650</c:v>
                </c:pt>
                <c:pt idx="236">
                  <c:v>05/07/2023 17:22:19:825</c:v>
                </c:pt>
                <c:pt idx="237">
                  <c:v>05/07/2023 17:22:19:829</c:v>
                </c:pt>
                <c:pt idx="238">
                  <c:v>05/07/2023 17:22:20:693</c:v>
                </c:pt>
                <c:pt idx="239">
                  <c:v>05/07/2023 17:22:20:696</c:v>
                </c:pt>
                <c:pt idx="240">
                  <c:v>05/07/2023 17:22:21:858</c:v>
                </c:pt>
                <c:pt idx="241">
                  <c:v>05/07/2023 17:22:21:862</c:v>
                </c:pt>
                <c:pt idx="242">
                  <c:v>05/07/2023 17:22:22:855</c:v>
                </c:pt>
                <c:pt idx="243">
                  <c:v>05/07/2023 17:22:22:859</c:v>
                </c:pt>
                <c:pt idx="244">
                  <c:v>05/07/2023 17:22:23:914</c:v>
                </c:pt>
                <c:pt idx="245">
                  <c:v>05/07/2023 17:22:23:921</c:v>
                </c:pt>
                <c:pt idx="246">
                  <c:v>05/07/2023 17:22:25:155</c:v>
                </c:pt>
                <c:pt idx="247">
                  <c:v>05/07/2023 17:22:25:158</c:v>
                </c:pt>
                <c:pt idx="248">
                  <c:v>05/07/2023 17:22:25:930</c:v>
                </c:pt>
                <c:pt idx="249">
                  <c:v>05/07/2023 17:22:25:933</c:v>
                </c:pt>
                <c:pt idx="250">
                  <c:v>05/07/2023 17:22:26:937</c:v>
                </c:pt>
                <c:pt idx="251">
                  <c:v>05/07/2023 17:22:26:941</c:v>
                </c:pt>
                <c:pt idx="252">
                  <c:v>05/07/2023 17:22:27:996</c:v>
                </c:pt>
                <c:pt idx="253">
                  <c:v>05/07/2023 17:22:27:999</c:v>
                </c:pt>
                <c:pt idx="254">
                  <c:v>05/07/2023 17:22:29:180</c:v>
                </c:pt>
                <c:pt idx="255">
                  <c:v>05/07/2023 17:22:29:184</c:v>
                </c:pt>
                <c:pt idx="256">
                  <c:v>05/07/2023 17:22:30:017</c:v>
                </c:pt>
                <c:pt idx="257">
                  <c:v>05/07/2023 17:22:30:022</c:v>
                </c:pt>
                <c:pt idx="258">
                  <c:v>05/07/2023 17:22:31:016</c:v>
                </c:pt>
                <c:pt idx="259">
                  <c:v>05/07/2023 17:22:31:019</c:v>
                </c:pt>
                <c:pt idx="260">
                  <c:v>05/07/2023 17:22:32:032</c:v>
                </c:pt>
                <c:pt idx="261">
                  <c:v>05/07/2023 17:22:32:035</c:v>
                </c:pt>
                <c:pt idx="262">
                  <c:v>05/07/2023 17:22:33:036</c:v>
                </c:pt>
                <c:pt idx="263">
                  <c:v>05/07/2023 17:22:33:039</c:v>
                </c:pt>
                <c:pt idx="264">
                  <c:v>05/07/2023 17:22:34:072</c:v>
                </c:pt>
                <c:pt idx="265">
                  <c:v>05/07/2023 17:22:34:078</c:v>
                </c:pt>
                <c:pt idx="266">
                  <c:v>05/07/2023 17:22:35:260</c:v>
                </c:pt>
                <c:pt idx="267">
                  <c:v>05/07/2023 17:22:35:263</c:v>
                </c:pt>
                <c:pt idx="268">
                  <c:v>05/07/2023 17:22:36:407</c:v>
                </c:pt>
                <c:pt idx="269">
                  <c:v>05/07/2023 17:22:36:410</c:v>
                </c:pt>
                <c:pt idx="270">
                  <c:v>05/07/2023 17:22:37:398</c:v>
                </c:pt>
                <c:pt idx="271">
                  <c:v>05/07/2023 17:22:37:404</c:v>
                </c:pt>
                <c:pt idx="272">
                  <c:v>05/07/2023 17:22:38:529</c:v>
                </c:pt>
                <c:pt idx="273">
                  <c:v>05/07/2023 17:22:38:532</c:v>
                </c:pt>
                <c:pt idx="274">
                  <c:v>05/07/2023 17:22:39:533</c:v>
                </c:pt>
                <c:pt idx="275">
                  <c:v>05/07/2023 17:22:39:539</c:v>
                </c:pt>
                <c:pt idx="276">
                  <c:v>05/07/2023 17:22:40:607</c:v>
                </c:pt>
                <c:pt idx="277">
                  <c:v>05/07/2023 17:22:40:609</c:v>
                </c:pt>
                <c:pt idx="278">
                  <c:v>05/07/2023 17:22:41:775</c:v>
                </c:pt>
                <c:pt idx="279">
                  <c:v>05/07/2023 17:22:41:778</c:v>
                </c:pt>
                <c:pt idx="280">
                  <c:v>05/07/2023 17:22:42:647</c:v>
                </c:pt>
                <c:pt idx="281">
                  <c:v>05/07/2023 17:22:42:651</c:v>
                </c:pt>
                <c:pt idx="282">
                  <c:v>05/07/2023 17:22:43:821</c:v>
                </c:pt>
                <c:pt idx="283">
                  <c:v>05/07/2023 17:22:43:822</c:v>
                </c:pt>
                <c:pt idx="284">
                  <c:v>05/07/2023 17:22:44:831</c:v>
                </c:pt>
                <c:pt idx="285">
                  <c:v>05/07/2023 17:22:44:834</c:v>
                </c:pt>
                <c:pt idx="286">
                  <c:v>05/07/2023 17:22:45:849</c:v>
                </c:pt>
                <c:pt idx="287">
                  <c:v>05/07/2023 17:22:45:854</c:v>
                </c:pt>
                <c:pt idx="288">
                  <c:v>05/07/2023 17:22:46:862</c:v>
                </c:pt>
                <c:pt idx="289">
                  <c:v>05/07/2023 17:22:46:865</c:v>
                </c:pt>
                <c:pt idx="290">
                  <c:v>05/07/2023 17:22:47:898</c:v>
                </c:pt>
                <c:pt idx="291">
                  <c:v>05/07/2023 17:22:47:901</c:v>
                </c:pt>
                <c:pt idx="292">
                  <c:v>05/07/2023 17:22:48:924</c:v>
                </c:pt>
                <c:pt idx="293">
                  <c:v>05/07/2023 17:22:48:928</c:v>
                </c:pt>
                <c:pt idx="294">
                  <c:v>05/07/2023 17:22:50:013</c:v>
                </c:pt>
                <c:pt idx="295">
                  <c:v>05/07/2023 17:22:50:017</c:v>
                </c:pt>
                <c:pt idx="296">
                  <c:v>05/07/2023 17:22:51:168</c:v>
                </c:pt>
                <c:pt idx="297">
                  <c:v>05/07/2023 17:22:51:171</c:v>
                </c:pt>
                <c:pt idx="298">
                  <c:v>05/07/2023 17:22:52:167</c:v>
                </c:pt>
                <c:pt idx="299">
                  <c:v>05/07/2023 17:22:52:171</c:v>
                </c:pt>
                <c:pt idx="300">
                  <c:v>05/07/2023 17:22:53:266</c:v>
                </c:pt>
                <c:pt idx="301">
                  <c:v>05/07/2023 17:22:53:269</c:v>
                </c:pt>
                <c:pt idx="302">
                  <c:v>05/07/2023 17:22:54:407</c:v>
                </c:pt>
                <c:pt idx="303">
                  <c:v>05/07/2023 17:22:54:413</c:v>
                </c:pt>
                <c:pt idx="304">
                  <c:v>05/07/2023 17:22:55:414</c:v>
                </c:pt>
                <c:pt idx="305">
                  <c:v>05/07/2023 17:22:55:417</c:v>
                </c:pt>
                <c:pt idx="306">
                  <c:v>05/07/2023 17:22:56:450</c:v>
                </c:pt>
                <c:pt idx="307">
                  <c:v>05/07/2023 17:22:56:453</c:v>
                </c:pt>
                <c:pt idx="308">
                  <c:v>05/07/2023 17:22:57:447</c:v>
                </c:pt>
                <c:pt idx="309">
                  <c:v>05/07/2023 17:22:57:450</c:v>
                </c:pt>
                <c:pt idx="310">
                  <c:v>05/07/2023 17:22:58:457</c:v>
                </c:pt>
                <c:pt idx="311">
                  <c:v>05/07/2023 17:22:58:461</c:v>
                </c:pt>
                <c:pt idx="312">
                  <c:v>05/07/2023 17:22:59:473</c:v>
                </c:pt>
                <c:pt idx="313">
                  <c:v>05/07/2023 17:22:59:477</c:v>
                </c:pt>
                <c:pt idx="314">
                  <c:v>05/07/2023 17:23:00:503</c:v>
                </c:pt>
                <c:pt idx="315">
                  <c:v>05/07/2023 17:23:00:509</c:v>
                </c:pt>
                <c:pt idx="316">
                  <c:v>05/07/2023 17:23:01:497</c:v>
                </c:pt>
                <c:pt idx="317">
                  <c:v>05/07/2023 17:23:01:502</c:v>
                </c:pt>
                <c:pt idx="318">
                  <c:v>05/07/2023 17:23:02:529</c:v>
                </c:pt>
                <c:pt idx="319">
                  <c:v>05/07/2023 17:23:02:533</c:v>
                </c:pt>
                <c:pt idx="320">
                  <c:v>05/07/2023 17:23:03:532</c:v>
                </c:pt>
                <c:pt idx="321">
                  <c:v>05/07/2023 17:23:03:535</c:v>
                </c:pt>
                <c:pt idx="322">
                  <c:v>05/07/2023 17:23:04:546</c:v>
                </c:pt>
                <c:pt idx="323">
                  <c:v>05/07/2023 17:23:04:549</c:v>
                </c:pt>
                <c:pt idx="324">
                  <c:v>05/07/2023 17:23:05:565</c:v>
                </c:pt>
                <c:pt idx="325">
                  <c:v>05/07/2023 17:23:05:569</c:v>
                </c:pt>
                <c:pt idx="326">
                  <c:v>05/07/2023 17:23:06:598</c:v>
                </c:pt>
                <c:pt idx="327">
                  <c:v>05/07/2023 17:23:06:601</c:v>
                </c:pt>
                <c:pt idx="328">
                  <c:v>05/07/2023 17:23:07:588</c:v>
                </c:pt>
                <c:pt idx="329">
                  <c:v>05/07/2023 17:23:07:594</c:v>
                </c:pt>
                <c:pt idx="330">
                  <c:v>05/07/2023 17:23:08:617</c:v>
                </c:pt>
                <c:pt idx="331">
                  <c:v>05/07/2023 17:23:08:619</c:v>
                </c:pt>
                <c:pt idx="332">
                  <c:v>05/07/2023 17:23:09:631</c:v>
                </c:pt>
                <c:pt idx="333">
                  <c:v>05/07/2023 17:23:09:634</c:v>
                </c:pt>
                <c:pt idx="334">
                  <c:v>05/07/2023 17:23:10:653</c:v>
                </c:pt>
                <c:pt idx="335">
                  <c:v>05/07/2023 17:23:10:657</c:v>
                </c:pt>
                <c:pt idx="336">
                  <c:v>05/07/2023 17:23:11:674</c:v>
                </c:pt>
                <c:pt idx="337">
                  <c:v>05/07/2023 17:23:11:677</c:v>
                </c:pt>
                <c:pt idx="338">
                  <c:v>05/07/2023 17:23:12:696</c:v>
                </c:pt>
                <c:pt idx="339">
                  <c:v>05/07/2023 17:23:12:698</c:v>
                </c:pt>
                <c:pt idx="340">
                  <c:v>05/07/2023 17:23:13:884</c:v>
                </c:pt>
                <c:pt idx="341">
                  <c:v>05/07/2023 17:23:13:888</c:v>
                </c:pt>
                <c:pt idx="342">
                  <c:v>05/07/2023 17:23:14:707</c:v>
                </c:pt>
                <c:pt idx="343">
                  <c:v>05/07/2023 17:23:14:711</c:v>
                </c:pt>
                <c:pt idx="344">
                  <c:v>05/07/2023 17:23:15:727</c:v>
                </c:pt>
                <c:pt idx="345">
                  <c:v>05/07/2023 17:23:15:730</c:v>
                </c:pt>
                <c:pt idx="346">
                  <c:v>05/07/2023 17:23:16:743</c:v>
                </c:pt>
                <c:pt idx="347">
                  <c:v>05/07/2023 17:23:16:747</c:v>
                </c:pt>
                <c:pt idx="348">
                  <c:v>05/07/2023 17:23:17:746</c:v>
                </c:pt>
                <c:pt idx="349">
                  <c:v>05/07/2023 17:23:17:749</c:v>
                </c:pt>
                <c:pt idx="350">
                  <c:v>05/07/2023 17:23:18:775</c:v>
                </c:pt>
                <c:pt idx="351">
                  <c:v>05/07/2023 17:23:18:778</c:v>
                </c:pt>
                <c:pt idx="352">
                  <c:v>05/07/2023 17:23:19:790</c:v>
                </c:pt>
                <c:pt idx="353">
                  <c:v>05/07/2023 17:23:19:796</c:v>
                </c:pt>
                <c:pt idx="354">
                  <c:v>05/07/2023 17:23:20:801</c:v>
                </c:pt>
                <c:pt idx="355">
                  <c:v>05/07/2023 17:23:20:803</c:v>
                </c:pt>
                <c:pt idx="356">
                  <c:v>05/07/2023 17:23:21:788</c:v>
                </c:pt>
                <c:pt idx="357">
                  <c:v>05/07/2023 17:23:21:790</c:v>
                </c:pt>
                <c:pt idx="358">
                  <c:v>05/07/2023 17:23:22:848</c:v>
                </c:pt>
                <c:pt idx="359">
                  <c:v>05/07/2023 17:23:22:852</c:v>
                </c:pt>
                <c:pt idx="360">
                  <c:v>05/07/2023 17:23:23:858</c:v>
                </c:pt>
                <c:pt idx="361">
                  <c:v>05/07/2023 17:23:23:862</c:v>
                </c:pt>
                <c:pt idx="362">
                  <c:v>05/07/2023 17:23:24:862</c:v>
                </c:pt>
                <c:pt idx="363">
                  <c:v>05/07/2023 17:23:24:865</c:v>
                </c:pt>
                <c:pt idx="364">
                  <c:v>05/07/2023 17:23:25:849</c:v>
                </c:pt>
                <c:pt idx="365">
                  <c:v>05/07/2023 17:23:25:854</c:v>
                </c:pt>
                <c:pt idx="366">
                  <c:v>05/07/2023 17:23:26:901</c:v>
                </c:pt>
                <c:pt idx="367">
                  <c:v>05/07/2023 17:23:26:904</c:v>
                </c:pt>
                <c:pt idx="368">
                  <c:v>05/07/2023 17:23:27:918</c:v>
                </c:pt>
                <c:pt idx="369">
                  <c:v>05/07/2023 17:23:27:923</c:v>
                </c:pt>
                <c:pt idx="370">
                  <c:v>05/07/2023 17:23:28:934</c:v>
                </c:pt>
                <c:pt idx="371">
                  <c:v>05/07/2023 17:23:28:938</c:v>
                </c:pt>
                <c:pt idx="372">
                  <c:v>05/07/2023 17:23:29:927</c:v>
                </c:pt>
                <c:pt idx="373">
                  <c:v>05/07/2023 17:23:29:930</c:v>
                </c:pt>
                <c:pt idx="374">
                  <c:v>05/07/2023 17:23:30:953</c:v>
                </c:pt>
                <c:pt idx="375">
                  <c:v>05/07/2023 17:23:30:957</c:v>
                </c:pt>
                <c:pt idx="376">
                  <c:v>05/07/2023 17:23:31:956</c:v>
                </c:pt>
                <c:pt idx="377">
                  <c:v>05/07/2023 17:23:31:959</c:v>
                </c:pt>
                <c:pt idx="378">
                  <c:v>05/07/2023 17:23:33:002</c:v>
                </c:pt>
                <c:pt idx="379">
                  <c:v>05/07/2023 17:23:33:007</c:v>
                </c:pt>
                <c:pt idx="380">
                  <c:v>05/07/2023 17:23:33:996</c:v>
                </c:pt>
                <c:pt idx="381">
                  <c:v>05/07/2023 17:23:34:000</c:v>
                </c:pt>
                <c:pt idx="382">
                  <c:v>05/07/2023 17:23:35:029</c:v>
                </c:pt>
                <c:pt idx="383">
                  <c:v>05/07/2023 17:23:35:032</c:v>
                </c:pt>
                <c:pt idx="384">
                  <c:v>05/07/2023 17:23:36:022</c:v>
                </c:pt>
                <c:pt idx="385">
                  <c:v>05/07/2023 17:23:36:026</c:v>
                </c:pt>
                <c:pt idx="386">
                  <c:v>05/07/2023 17:23:37:059</c:v>
                </c:pt>
                <c:pt idx="387">
                  <c:v>05/07/2023 17:23:37:062</c:v>
                </c:pt>
                <c:pt idx="388">
                  <c:v>05/07/2023 17:23:38:059</c:v>
                </c:pt>
                <c:pt idx="389">
                  <c:v>05/07/2023 17:23:38:065</c:v>
                </c:pt>
                <c:pt idx="390">
                  <c:v>05/07/2023 17:23:39:091</c:v>
                </c:pt>
                <c:pt idx="391">
                  <c:v>05/07/2023 17:23:39:095</c:v>
                </c:pt>
                <c:pt idx="392">
                  <c:v>05/07/2023 17:23:40:085</c:v>
                </c:pt>
                <c:pt idx="393">
                  <c:v>05/07/2023 17:23:40:088</c:v>
                </c:pt>
                <c:pt idx="394">
                  <c:v>05/07/2023 17:23:41:121</c:v>
                </c:pt>
                <c:pt idx="395">
                  <c:v>05/07/2023 17:23:41:125</c:v>
                </c:pt>
                <c:pt idx="396">
                  <c:v>05/07/2023 17:23:42:130</c:v>
                </c:pt>
                <c:pt idx="397">
                  <c:v>05/07/2023 17:23:42:132</c:v>
                </c:pt>
                <c:pt idx="398">
                  <c:v>05/07/2023 17:23:43:154</c:v>
                </c:pt>
                <c:pt idx="399">
                  <c:v>05/07/2023 17:23:43:157</c:v>
                </c:pt>
                <c:pt idx="400">
                  <c:v>05/07/2023 17:23:44:153</c:v>
                </c:pt>
                <c:pt idx="401">
                  <c:v>05/07/2023 17:23:44:157</c:v>
                </c:pt>
                <c:pt idx="402">
                  <c:v>05/07/2023 17:23:45:184</c:v>
                </c:pt>
                <c:pt idx="403">
                  <c:v>05/07/2023 17:23:45:188</c:v>
                </c:pt>
                <c:pt idx="404">
                  <c:v>05/07/2023 17:23:46:177</c:v>
                </c:pt>
                <c:pt idx="405">
                  <c:v>05/07/2023 17:23:46:188</c:v>
                </c:pt>
                <c:pt idx="406">
                  <c:v>05/07/2023 17:23:47:211</c:v>
                </c:pt>
                <c:pt idx="407">
                  <c:v>05/07/2023 17:23:47:214</c:v>
                </c:pt>
                <c:pt idx="408">
                  <c:v>05/07/2023 17:23:48:211</c:v>
                </c:pt>
                <c:pt idx="409">
                  <c:v>05/07/2023 17:23:48:214</c:v>
                </c:pt>
                <c:pt idx="410">
                  <c:v>05/07/2023 17:23:49:240</c:v>
                </c:pt>
                <c:pt idx="411">
                  <c:v>05/07/2023 17:23:49:243</c:v>
                </c:pt>
                <c:pt idx="412">
                  <c:v>05/07/2023 17:23:50:253</c:v>
                </c:pt>
                <c:pt idx="413">
                  <c:v>05/07/2023 17:23:50:256</c:v>
                </c:pt>
                <c:pt idx="414">
                  <c:v>05/07/2023 17:23:51:269</c:v>
                </c:pt>
                <c:pt idx="415">
                  <c:v>05/07/2023 17:23:51:273</c:v>
                </c:pt>
                <c:pt idx="416">
                  <c:v>05/07/2023 17:23:52:286</c:v>
                </c:pt>
                <c:pt idx="417">
                  <c:v>05/07/2023 17:23:52:289</c:v>
                </c:pt>
                <c:pt idx="418">
                  <c:v>05/07/2023 17:23:53:306</c:v>
                </c:pt>
                <c:pt idx="419">
                  <c:v>05/07/2023 17:23:53:309</c:v>
                </c:pt>
                <c:pt idx="420">
                  <c:v>05/07/2023 17:23:54:334</c:v>
                </c:pt>
                <c:pt idx="421">
                  <c:v>05/07/2023 17:23:54:338</c:v>
                </c:pt>
                <c:pt idx="422">
                  <c:v>05/07/2023 17:23:55:348</c:v>
                </c:pt>
                <c:pt idx="423">
                  <c:v>05/07/2023 17:23:55:351</c:v>
                </c:pt>
                <c:pt idx="424">
                  <c:v>05/07/2023 17:23:56:338</c:v>
                </c:pt>
                <c:pt idx="425">
                  <c:v>05/07/2023 17:23:56:342</c:v>
                </c:pt>
                <c:pt idx="426">
                  <c:v>05/07/2023 17:23:57:372</c:v>
                </c:pt>
                <c:pt idx="427">
                  <c:v>05/07/2023 17:23:57:377</c:v>
                </c:pt>
                <c:pt idx="428">
                  <c:v>05/07/2023 17:23:58:377</c:v>
                </c:pt>
                <c:pt idx="429">
                  <c:v>05/07/2023 17:23:58:380</c:v>
                </c:pt>
                <c:pt idx="430">
                  <c:v>05/07/2023 17:23:59:407</c:v>
                </c:pt>
                <c:pt idx="431">
                  <c:v>05/07/2023 17:23:59:411</c:v>
                </c:pt>
                <c:pt idx="432">
                  <c:v>05/07/2023 17:24:00:398</c:v>
                </c:pt>
                <c:pt idx="433">
                  <c:v>05/07/2023 17:24:00:401</c:v>
                </c:pt>
                <c:pt idx="434">
                  <c:v>05/07/2023 17:24:01:436</c:v>
                </c:pt>
                <c:pt idx="435">
                  <c:v>05/07/2023 17:24:01:440</c:v>
                </c:pt>
                <c:pt idx="436">
                  <c:v>05/07/2023 17:24:02:438</c:v>
                </c:pt>
                <c:pt idx="437">
                  <c:v>05/07/2023 17:24:02:441</c:v>
                </c:pt>
                <c:pt idx="438">
                  <c:v>05/07/2023 17:24:03:450</c:v>
                </c:pt>
                <c:pt idx="439">
                  <c:v>05/07/2023 17:24:03:453</c:v>
                </c:pt>
                <c:pt idx="440">
                  <c:v>05/07/2023 17:24:04:456</c:v>
                </c:pt>
                <c:pt idx="441">
                  <c:v>05/07/2023 17:24:04:460</c:v>
                </c:pt>
                <c:pt idx="442">
                  <c:v>05/07/2023 17:24:05:522</c:v>
                </c:pt>
                <c:pt idx="443">
                  <c:v>05/07/2023 17:24:05:525</c:v>
                </c:pt>
                <c:pt idx="444">
                  <c:v>05/07/2023 17:24:06:532</c:v>
                </c:pt>
                <c:pt idx="445">
                  <c:v>05/07/2023 17:24:06:536</c:v>
                </c:pt>
                <c:pt idx="446">
                  <c:v>05/07/2023 17:24:07:543</c:v>
                </c:pt>
                <c:pt idx="447">
                  <c:v>05/07/2023 17:24:07:548</c:v>
                </c:pt>
                <c:pt idx="448">
                  <c:v>05/07/2023 17:24:08:546</c:v>
                </c:pt>
                <c:pt idx="449">
                  <c:v>05/07/2023 17:24:08:549</c:v>
                </c:pt>
                <c:pt idx="450">
                  <c:v>05/07/2023 17:24:09:569</c:v>
                </c:pt>
                <c:pt idx="451">
                  <c:v>05/07/2023 17:24:09:572</c:v>
                </c:pt>
                <c:pt idx="452">
                  <c:v>05/07/2023 17:24:10:585</c:v>
                </c:pt>
                <c:pt idx="453">
                  <c:v>05/07/2023 17:24:10:588</c:v>
                </c:pt>
                <c:pt idx="454">
                  <c:v>05/07/2023 17:24:11:605</c:v>
                </c:pt>
                <c:pt idx="455">
                  <c:v>05/07/2023 17:24:11:611</c:v>
                </c:pt>
                <c:pt idx="456">
                  <c:v>05/07/2023 17:24:12:611</c:v>
                </c:pt>
                <c:pt idx="457">
                  <c:v>05/07/2023 17:24:12:615</c:v>
                </c:pt>
                <c:pt idx="458">
                  <c:v>05/07/2023 17:24:13:641</c:v>
                </c:pt>
                <c:pt idx="459">
                  <c:v>05/07/2023 17:24:13:645</c:v>
                </c:pt>
                <c:pt idx="460">
                  <c:v>05/07/2023 17:24:14:634</c:v>
                </c:pt>
                <c:pt idx="461">
                  <c:v>05/07/2023 17:24:14:638</c:v>
                </c:pt>
                <c:pt idx="462">
                  <c:v>05/07/2023 17:24:15:674</c:v>
                </c:pt>
                <c:pt idx="463">
                  <c:v>05/07/2023 17:24:15:678</c:v>
                </c:pt>
                <c:pt idx="464">
                  <c:v>05/07/2023 17:24:16:683</c:v>
                </c:pt>
                <c:pt idx="465">
                  <c:v>05/07/2023 17:24:16:686</c:v>
                </c:pt>
                <c:pt idx="466">
                  <c:v>05/07/2023 17:24:17:716</c:v>
                </c:pt>
                <c:pt idx="467">
                  <c:v>05/07/2023 17:24:17:717</c:v>
                </c:pt>
                <c:pt idx="468">
                  <c:v>05/07/2023 17:24:18:711</c:v>
                </c:pt>
                <c:pt idx="469">
                  <c:v>05/07/2023 17:24:18:717</c:v>
                </c:pt>
                <c:pt idx="470">
                  <c:v>05/07/2023 17:24:19:753</c:v>
                </c:pt>
                <c:pt idx="471">
                  <c:v>05/07/2023 17:24:19:756</c:v>
                </c:pt>
                <c:pt idx="472">
                  <c:v>05/07/2023 17:24:20:740</c:v>
                </c:pt>
                <c:pt idx="473">
                  <c:v>05/07/2023 17:24:20:744</c:v>
                </c:pt>
                <c:pt idx="474">
                  <c:v>05/07/2023 17:24:21:763</c:v>
                </c:pt>
                <c:pt idx="475">
                  <c:v>05/07/2023 17:24:21:766</c:v>
                </c:pt>
                <c:pt idx="476">
                  <c:v>05/07/2023 17:24:22:760</c:v>
                </c:pt>
                <c:pt idx="477">
                  <c:v>05/07/2023 17:24:22:763</c:v>
                </c:pt>
                <c:pt idx="478">
                  <c:v>05/07/2023 17:24:23:813</c:v>
                </c:pt>
                <c:pt idx="479">
                  <c:v>05/07/2023 17:24:23:818</c:v>
                </c:pt>
                <c:pt idx="480">
                  <c:v>05/07/2023 17:24:24:803</c:v>
                </c:pt>
                <c:pt idx="481">
                  <c:v>05/07/2023 17:24:24:808</c:v>
                </c:pt>
                <c:pt idx="482">
                  <c:v>05/07/2023 17:24:25:825</c:v>
                </c:pt>
                <c:pt idx="483">
                  <c:v>05/07/2023 17:24:25:829</c:v>
                </c:pt>
                <c:pt idx="484">
                  <c:v>05/07/2023 17:24:26:829</c:v>
                </c:pt>
                <c:pt idx="485">
                  <c:v>05/07/2023 17:24:26:832</c:v>
                </c:pt>
                <c:pt idx="486">
                  <c:v>05/07/2023 17:24:27:869</c:v>
                </c:pt>
                <c:pt idx="487">
                  <c:v>05/07/2023 17:24:27:871</c:v>
                </c:pt>
                <c:pt idx="488">
                  <c:v>05/07/2023 17:24:28:871</c:v>
                </c:pt>
                <c:pt idx="489">
                  <c:v>05/07/2023 17:24:28:875</c:v>
                </c:pt>
                <c:pt idx="490">
                  <c:v>05/07/2023 17:24:29:891</c:v>
                </c:pt>
                <c:pt idx="491">
                  <c:v>05/07/2023 17:24:29:894</c:v>
                </c:pt>
                <c:pt idx="492">
                  <c:v>05/07/2023 17:24:30:897</c:v>
                </c:pt>
                <c:pt idx="493">
                  <c:v>05/07/2023 17:24:30:901</c:v>
                </c:pt>
                <c:pt idx="494">
                  <c:v>05/07/2023 17:24:31:924</c:v>
                </c:pt>
                <c:pt idx="495">
                  <c:v>05/07/2023 17:24:31:927</c:v>
                </c:pt>
                <c:pt idx="496">
                  <c:v>05/07/2023 17:24:32:914</c:v>
                </c:pt>
                <c:pt idx="497">
                  <c:v>05/07/2023 17:24:32:918</c:v>
                </c:pt>
                <c:pt idx="498">
                  <c:v>05/07/2023 17:24:33:959</c:v>
                </c:pt>
                <c:pt idx="499">
                  <c:v>05/07/2023 17:24:33:963</c:v>
                </c:pt>
                <c:pt idx="500">
                  <c:v>05/07/2023 17:24:34:971</c:v>
                </c:pt>
                <c:pt idx="501">
                  <c:v>05/07/2023 17:24:34:976</c:v>
                </c:pt>
                <c:pt idx="502">
                  <c:v>05/07/2023 17:24:35:989</c:v>
                </c:pt>
                <c:pt idx="503">
                  <c:v>05/07/2023 17:24:35:992</c:v>
                </c:pt>
                <c:pt idx="504">
                  <c:v>05/07/2023 17:24:36:977</c:v>
                </c:pt>
                <c:pt idx="505">
                  <c:v>05/07/2023 17:24:36:982</c:v>
                </c:pt>
                <c:pt idx="506">
                  <c:v>05/07/2023 17:24:38:019</c:v>
                </c:pt>
                <c:pt idx="507">
                  <c:v>05/07/2023 17:24:38:023</c:v>
                </c:pt>
                <c:pt idx="508">
                  <c:v>05/07/2023 17:24:39:003</c:v>
                </c:pt>
                <c:pt idx="509">
                  <c:v>05/07/2023 17:24:39:009</c:v>
                </c:pt>
                <c:pt idx="510">
                  <c:v>05/07/2023 17:24:40:066</c:v>
                </c:pt>
                <c:pt idx="511">
                  <c:v>05/07/2023 17:24:40:069</c:v>
                </c:pt>
                <c:pt idx="512">
                  <c:v>05/07/2023 17:24:41:062</c:v>
                </c:pt>
                <c:pt idx="513">
                  <c:v>05/07/2023 17:24:41:063</c:v>
                </c:pt>
                <c:pt idx="514">
                  <c:v>05/07/2023 17:24:42:082</c:v>
                </c:pt>
                <c:pt idx="515">
                  <c:v>05/07/2023 17:24:42:086</c:v>
                </c:pt>
                <c:pt idx="516">
                  <c:v>05/07/2023 17:24:43:082</c:v>
                </c:pt>
                <c:pt idx="517">
                  <c:v>05/07/2023 17:24:43:085</c:v>
                </c:pt>
                <c:pt idx="518">
                  <c:v>05/07/2023 17:24:44:131</c:v>
                </c:pt>
                <c:pt idx="519">
                  <c:v>05/07/2023 17:24:44:134</c:v>
                </c:pt>
                <c:pt idx="520">
                  <c:v>05/07/2023 17:24:45:134</c:v>
                </c:pt>
                <c:pt idx="521">
                  <c:v>05/07/2023 17:24:45:138</c:v>
                </c:pt>
                <c:pt idx="522">
                  <c:v>05/07/2023 17:24:46:142</c:v>
                </c:pt>
                <c:pt idx="523">
                  <c:v>05/07/2023 17:24:46:145</c:v>
                </c:pt>
                <c:pt idx="524">
                  <c:v>05/07/2023 17:24:47:138</c:v>
                </c:pt>
                <c:pt idx="525">
                  <c:v>05/07/2023 17:24:47:142</c:v>
                </c:pt>
                <c:pt idx="526">
                  <c:v>05/07/2023 17:24:48:183</c:v>
                </c:pt>
                <c:pt idx="527">
                  <c:v>05/07/2023 17:24:48:187</c:v>
                </c:pt>
                <c:pt idx="528">
                  <c:v>05/07/2023 17:24:49:177</c:v>
                </c:pt>
                <c:pt idx="529">
                  <c:v>05/07/2023 17:24:49:180</c:v>
                </c:pt>
                <c:pt idx="530">
                  <c:v>05/07/2023 17:24:50:203</c:v>
                </c:pt>
                <c:pt idx="531">
                  <c:v>05/07/2023 17:24:50:206</c:v>
                </c:pt>
                <c:pt idx="532">
                  <c:v>05/07/2023 17:24:51:207</c:v>
                </c:pt>
                <c:pt idx="533">
                  <c:v>05/07/2023 17:24:51:210</c:v>
                </c:pt>
                <c:pt idx="534">
                  <c:v>05/07/2023 17:24:52:253</c:v>
                </c:pt>
                <c:pt idx="535">
                  <c:v>05/07/2023 17:24:52:256</c:v>
                </c:pt>
                <c:pt idx="536">
                  <c:v>05/07/2023 17:24:53:266</c:v>
                </c:pt>
                <c:pt idx="537">
                  <c:v>05/07/2023 17:24:53:269</c:v>
                </c:pt>
                <c:pt idx="538">
                  <c:v>05/07/2023 17:24:54:279</c:v>
                </c:pt>
                <c:pt idx="539">
                  <c:v>05/07/2023 17:24:54:282</c:v>
                </c:pt>
                <c:pt idx="540">
                  <c:v>05/07/2023 17:24:55:279</c:v>
                </c:pt>
                <c:pt idx="541">
                  <c:v>05/07/2023 17:24:55:283</c:v>
                </c:pt>
                <c:pt idx="542">
                  <c:v>05/07/2023 17:24:56:306</c:v>
                </c:pt>
                <c:pt idx="543">
                  <c:v>05/07/2023 17:24:56:309</c:v>
                </c:pt>
                <c:pt idx="544">
                  <c:v>05/07/2023 17:24:57:321</c:v>
                </c:pt>
                <c:pt idx="545">
                  <c:v>05/07/2023 17:24:57:323</c:v>
                </c:pt>
                <c:pt idx="546">
                  <c:v>05/07/2023 17:24:58:331</c:v>
                </c:pt>
                <c:pt idx="547">
                  <c:v>05/07/2023 17:24:58:334</c:v>
                </c:pt>
                <c:pt idx="548">
                  <c:v>05/07/2023 17:24:59:345</c:v>
                </c:pt>
                <c:pt idx="549">
                  <c:v>05/07/2023 17:24:59:349</c:v>
                </c:pt>
                <c:pt idx="550">
                  <c:v>05/07/2023 17:25:00:354</c:v>
                </c:pt>
                <c:pt idx="551">
                  <c:v>05/07/2023 17:25:00:357</c:v>
                </c:pt>
                <c:pt idx="552">
                  <c:v>05/07/2023 17:25:01:358</c:v>
                </c:pt>
                <c:pt idx="553">
                  <c:v>05/07/2023 17:25:01:361</c:v>
                </c:pt>
                <c:pt idx="554">
                  <c:v>05/07/2023 17:25:02:398</c:v>
                </c:pt>
                <c:pt idx="555">
                  <c:v>05/07/2023 17:25:02:401</c:v>
                </c:pt>
                <c:pt idx="556">
                  <c:v>05/07/2023 17:25:03:407</c:v>
                </c:pt>
                <c:pt idx="557">
                  <c:v>05/07/2023 17:25:03:411</c:v>
                </c:pt>
                <c:pt idx="558">
                  <c:v>05/07/2023 17:25:04:434</c:v>
                </c:pt>
                <c:pt idx="559">
                  <c:v>05/07/2023 17:25:04:437</c:v>
                </c:pt>
                <c:pt idx="560">
                  <c:v>05/07/2023 17:25:05:414</c:v>
                </c:pt>
                <c:pt idx="561">
                  <c:v>05/07/2023 17:25:05:417</c:v>
                </c:pt>
                <c:pt idx="562">
                  <c:v>05/07/2023 17:25:06:460</c:v>
                </c:pt>
                <c:pt idx="563">
                  <c:v>05/07/2023 17:25:06:463</c:v>
                </c:pt>
                <c:pt idx="564">
                  <c:v>05/07/2023 17:25:07:473</c:v>
                </c:pt>
                <c:pt idx="565">
                  <c:v>05/07/2023 17:25:07:477</c:v>
                </c:pt>
                <c:pt idx="566">
                  <c:v>05/07/2023 17:25:08:503</c:v>
                </c:pt>
                <c:pt idx="567">
                  <c:v>05/07/2023 17:25:08:506</c:v>
                </c:pt>
                <c:pt idx="568">
                  <c:v>05/07/2023 17:25:09:503</c:v>
                </c:pt>
                <c:pt idx="569">
                  <c:v>05/07/2023 17:25:09:506</c:v>
                </c:pt>
                <c:pt idx="570">
                  <c:v>05/07/2023 17:25:10:525</c:v>
                </c:pt>
                <c:pt idx="571">
                  <c:v>05/07/2023 17:25:10:528</c:v>
                </c:pt>
                <c:pt idx="572">
                  <c:v>05/07/2023 17:25:11:529</c:v>
                </c:pt>
                <c:pt idx="573">
                  <c:v>05/07/2023 17:25:11:533</c:v>
                </c:pt>
                <c:pt idx="574">
                  <c:v>05/07/2023 17:25:12:551</c:v>
                </c:pt>
                <c:pt idx="575">
                  <c:v>05/07/2023 17:25:12:555</c:v>
                </c:pt>
                <c:pt idx="576">
                  <c:v>05/07/2023 17:25:13:558</c:v>
                </c:pt>
                <c:pt idx="577">
                  <c:v>05/07/2023 17:25:13:561</c:v>
                </c:pt>
                <c:pt idx="578">
                  <c:v>05/07/2023 17:25:14:596</c:v>
                </c:pt>
                <c:pt idx="579">
                  <c:v>05/07/2023 17:25:14:599</c:v>
                </c:pt>
                <c:pt idx="580">
                  <c:v>05/07/2023 17:25:15:608</c:v>
                </c:pt>
                <c:pt idx="581">
                  <c:v>05/07/2023 17:25:15:614</c:v>
                </c:pt>
                <c:pt idx="582">
                  <c:v>05/07/2023 17:25:16:630</c:v>
                </c:pt>
                <c:pt idx="583">
                  <c:v>05/07/2023 17:25:16:632</c:v>
                </c:pt>
                <c:pt idx="584">
                  <c:v>05/07/2023 17:25:17:631</c:v>
                </c:pt>
                <c:pt idx="585">
                  <c:v>05/07/2023 17:25:17:634</c:v>
                </c:pt>
                <c:pt idx="586">
                  <c:v>05/07/2023 17:25:18:644</c:v>
                </c:pt>
                <c:pt idx="587">
                  <c:v>05/07/2023 17:25:18:648</c:v>
                </c:pt>
                <c:pt idx="588">
                  <c:v>05/07/2023 17:25:19:641</c:v>
                </c:pt>
                <c:pt idx="589">
                  <c:v>05/07/2023 17:25:19:644</c:v>
                </c:pt>
                <c:pt idx="590">
                  <c:v>05/07/2023 17:25:20:684</c:v>
                </c:pt>
                <c:pt idx="591">
                  <c:v>05/07/2023 17:25:20:687</c:v>
                </c:pt>
                <c:pt idx="592">
                  <c:v>05/07/2023 17:25:21:687</c:v>
                </c:pt>
                <c:pt idx="593">
                  <c:v>05/07/2023 17:25:21:690</c:v>
                </c:pt>
                <c:pt idx="594">
                  <c:v>05/07/2023 17:25:22:701</c:v>
                </c:pt>
                <c:pt idx="595">
                  <c:v>05/07/2023 17:25:22:706</c:v>
                </c:pt>
                <c:pt idx="596">
                  <c:v>05/07/2023 17:25:23:709</c:v>
                </c:pt>
                <c:pt idx="597">
                  <c:v>05/07/2023 17:25:23:711</c:v>
                </c:pt>
                <c:pt idx="598">
                  <c:v>05/07/2023 17:25:24:747</c:v>
                </c:pt>
                <c:pt idx="599">
                  <c:v>05/07/2023 17:25:24:752</c:v>
                </c:pt>
                <c:pt idx="600">
                  <c:v>05/07/2023 17:25:25:765</c:v>
                </c:pt>
                <c:pt idx="601">
                  <c:v>05/07/2023 17:25:25:766</c:v>
                </c:pt>
                <c:pt idx="602">
                  <c:v>05/07/2023 17:25:26:767</c:v>
                </c:pt>
                <c:pt idx="603">
                  <c:v>05/07/2023 17:25:26:769</c:v>
                </c:pt>
                <c:pt idx="604">
                  <c:v>05/07/2023 17:25:27:773</c:v>
                </c:pt>
                <c:pt idx="605">
                  <c:v>05/07/2023 17:25:27:776</c:v>
                </c:pt>
                <c:pt idx="606">
                  <c:v>05/07/2023 17:25:28:805</c:v>
                </c:pt>
                <c:pt idx="607">
                  <c:v>05/07/2023 17:25:28:811</c:v>
                </c:pt>
                <c:pt idx="608">
                  <c:v>05/07/2023 17:25:29:818</c:v>
                </c:pt>
                <c:pt idx="609">
                  <c:v>05/07/2023 17:25:29:821</c:v>
                </c:pt>
                <c:pt idx="610">
                  <c:v>05/07/2023 17:25:30:841</c:v>
                </c:pt>
                <c:pt idx="611">
                  <c:v>05/07/2023 17:25:30:844</c:v>
                </c:pt>
                <c:pt idx="612">
                  <c:v>05/07/2023 17:25:31:835</c:v>
                </c:pt>
                <c:pt idx="613">
                  <c:v>05/07/2023 17:25:31:836</c:v>
                </c:pt>
                <c:pt idx="614">
                  <c:v>05/07/2023 17:25:32:861</c:v>
                </c:pt>
                <c:pt idx="615">
                  <c:v>05/07/2023 17:25:32:867</c:v>
                </c:pt>
                <c:pt idx="616">
                  <c:v>05/07/2023 17:25:33:861</c:v>
                </c:pt>
                <c:pt idx="617">
                  <c:v>05/07/2023 17:25:33:865</c:v>
                </c:pt>
                <c:pt idx="618">
                  <c:v>05/07/2023 17:25:34:894</c:v>
                </c:pt>
                <c:pt idx="619">
                  <c:v>05/07/2023 17:25:34:897</c:v>
                </c:pt>
                <c:pt idx="620">
                  <c:v>05/07/2023 17:25:35:911</c:v>
                </c:pt>
                <c:pt idx="621">
                  <c:v>05/07/2023 17:25:35:917</c:v>
                </c:pt>
                <c:pt idx="622">
                  <c:v>05/07/2023 17:25:36:930</c:v>
                </c:pt>
                <c:pt idx="623">
                  <c:v>05/07/2023 17:25:36:933</c:v>
                </c:pt>
                <c:pt idx="624">
                  <c:v>05/07/2023 17:25:37:938</c:v>
                </c:pt>
                <c:pt idx="625">
                  <c:v>05/07/2023 17:25:37:941</c:v>
                </c:pt>
                <c:pt idx="626">
                  <c:v>05/07/2023 17:25:38:963</c:v>
                </c:pt>
                <c:pt idx="627">
                  <c:v>05/07/2023 17:25:38:967</c:v>
                </c:pt>
                <c:pt idx="628">
                  <c:v>05/07/2023 17:25:39:960</c:v>
                </c:pt>
                <c:pt idx="629">
                  <c:v>05/07/2023 17:25:39:964</c:v>
                </c:pt>
                <c:pt idx="630">
                  <c:v>05/07/2023 17:25:41:012</c:v>
                </c:pt>
                <c:pt idx="631">
                  <c:v>05/07/2023 17:25:41:016</c:v>
                </c:pt>
                <c:pt idx="632">
                  <c:v>05/07/2023 17:25:42:019</c:v>
                </c:pt>
                <c:pt idx="633">
                  <c:v>05/07/2023 17:25:42:022</c:v>
                </c:pt>
                <c:pt idx="634">
                  <c:v>05/07/2023 17:25:43:061</c:v>
                </c:pt>
                <c:pt idx="635">
                  <c:v>05/07/2023 17:25:43:065</c:v>
                </c:pt>
                <c:pt idx="636">
                  <c:v>05/07/2023 17:25:44:062</c:v>
                </c:pt>
                <c:pt idx="637">
                  <c:v>05/07/2023 17:25:44:066</c:v>
                </c:pt>
                <c:pt idx="638">
                  <c:v>05/07/2023 17:25:45:085</c:v>
                </c:pt>
                <c:pt idx="639">
                  <c:v>05/07/2023 17:25:45:088</c:v>
                </c:pt>
                <c:pt idx="640">
                  <c:v>05/07/2023 17:25:46:105</c:v>
                </c:pt>
                <c:pt idx="641">
                  <c:v>05/07/2023 17:25:46:108</c:v>
                </c:pt>
                <c:pt idx="642">
                  <c:v>05/07/2023 17:25:47:117</c:v>
                </c:pt>
                <c:pt idx="643">
                  <c:v>05/07/2023 17:25:47:121</c:v>
                </c:pt>
                <c:pt idx="644">
                  <c:v>05/07/2023 17:25:48:124</c:v>
                </c:pt>
                <c:pt idx="645">
                  <c:v>05/07/2023 17:25:48:127</c:v>
                </c:pt>
                <c:pt idx="646">
                  <c:v>05/07/2023 17:25:49:154</c:v>
                </c:pt>
                <c:pt idx="647">
                  <c:v>05/07/2023 17:25:49:157</c:v>
                </c:pt>
                <c:pt idx="648">
                  <c:v>05/07/2023 17:25:50:151</c:v>
                </c:pt>
                <c:pt idx="649">
                  <c:v>05/07/2023 17:25:50:154</c:v>
                </c:pt>
                <c:pt idx="650">
                  <c:v>05/07/2023 17:25:51:173</c:v>
                </c:pt>
                <c:pt idx="651">
                  <c:v>05/07/2023 17:25:51:177</c:v>
                </c:pt>
                <c:pt idx="652">
                  <c:v>05/07/2023 17:25:52:177</c:v>
                </c:pt>
                <c:pt idx="653">
                  <c:v>05/07/2023 17:25:52:180</c:v>
                </c:pt>
                <c:pt idx="654">
                  <c:v>05/07/2023 17:25:53:210</c:v>
                </c:pt>
                <c:pt idx="655">
                  <c:v>05/07/2023 17:25:53:213</c:v>
                </c:pt>
                <c:pt idx="656">
                  <c:v>05/07/2023 17:25:54:236</c:v>
                </c:pt>
                <c:pt idx="657">
                  <c:v>05/07/2023 17:25:54:239</c:v>
                </c:pt>
                <c:pt idx="658">
                  <c:v>05/07/2023 17:25:55:243</c:v>
                </c:pt>
                <c:pt idx="659">
                  <c:v>05/07/2023 17:25:55:247</c:v>
                </c:pt>
                <c:pt idx="660">
                  <c:v>05/07/2023 17:25:56:252</c:v>
                </c:pt>
                <c:pt idx="661">
                  <c:v>05/07/2023 17:25:56:256</c:v>
                </c:pt>
                <c:pt idx="662">
                  <c:v>05/07/2023 17:25:57:289</c:v>
                </c:pt>
                <c:pt idx="663">
                  <c:v>05/07/2023 17:25:57:292</c:v>
                </c:pt>
                <c:pt idx="664">
                  <c:v>05/07/2023 17:25:58:469</c:v>
                </c:pt>
                <c:pt idx="665">
                  <c:v>05/07/2023 17:25:58:473</c:v>
                </c:pt>
                <c:pt idx="666">
                  <c:v>05/07/2023 17:25:59:309</c:v>
                </c:pt>
                <c:pt idx="667">
                  <c:v>05/07/2023 17:25:59:312</c:v>
                </c:pt>
                <c:pt idx="668">
                  <c:v>05/07/2023 17:26:00:319</c:v>
                </c:pt>
                <c:pt idx="669">
                  <c:v>05/07/2023 17:26:00:322</c:v>
                </c:pt>
                <c:pt idx="670">
                  <c:v>05/07/2023 17:26:01:346</c:v>
                </c:pt>
                <c:pt idx="671">
                  <c:v>05/07/2023 17:26:01:349</c:v>
                </c:pt>
                <c:pt idx="672">
                  <c:v>05/07/2023 17:26:02:342</c:v>
                </c:pt>
                <c:pt idx="673">
                  <c:v>05/07/2023 17:26:02:345</c:v>
                </c:pt>
                <c:pt idx="674">
                  <c:v>05/07/2023 17:26:03:362</c:v>
                </c:pt>
                <c:pt idx="675">
                  <c:v>05/07/2023 17:26:03:365</c:v>
                </c:pt>
                <c:pt idx="676">
                  <c:v>05/07/2023 17:26:04:349</c:v>
                </c:pt>
                <c:pt idx="677">
                  <c:v>05/07/2023 17:26:04:352</c:v>
                </c:pt>
                <c:pt idx="678">
                  <c:v>05/07/2023 17:26:05:395</c:v>
                </c:pt>
                <c:pt idx="679">
                  <c:v>05/07/2023 17:26:05:398</c:v>
                </c:pt>
                <c:pt idx="680">
                  <c:v>05/07/2023 17:26:06:417</c:v>
                </c:pt>
                <c:pt idx="681">
                  <c:v>05/07/2023 17:26:06:421</c:v>
                </c:pt>
                <c:pt idx="682">
                  <c:v>05/07/2023 17:26:07:421</c:v>
                </c:pt>
                <c:pt idx="683">
                  <c:v>05/07/2023 17:26:07:424</c:v>
                </c:pt>
                <c:pt idx="684">
                  <c:v>05/07/2023 17:26:08:443</c:v>
                </c:pt>
                <c:pt idx="685">
                  <c:v>05/07/2023 17:26:08:446</c:v>
                </c:pt>
                <c:pt idx="686">
                  <c:v>05/07/2023 17:26:09:469</c:v>
                </c:pt>
                <c:pt idx="687">
                  <c:v>05/07/2023 17:26:09:473</c:v>
                </c:pt>
                <c:pt idx="688">
                  <c:v>05/07/2023 17:26:10:467</c:v>
                </c:pt>
                <c:pt idx="689">
                  <c:v>05/07/2023 17:26:10:470</c:v>
                </c:pt>
                <c:pt idx="690">
                  <c:v>05/07/2023 17:26:11:536</c:v>
                </c:pt>
                <c:pt idx="691">
                  <c:v>05/07/2023 17:26:11:540</c:v>
                </c:pt>
                <c:pt idx="692">
                  <c:v>05/07/2023 17:26:12:710</c:v>
                </c:pt>
                <c:pt idx="693">
                  <c:v>05/07/2023 17:26:12:714</c:v>
                </c:pt>
                <c:pt idx="694">
                  <c:v>05/07/2023 17:26:13:714</c:v>
                </c:pt>
                <c:pt idx="695">
                  <c:v>05/07/2023 17:26:13:719</c:v>
                </c:pt>
                <c:pt idx="696">
                  <c:v>05/07/2023 17:26:14:742</c:v>
                </c:pt>
                <c:pt idx="697">
                  <c:v>05/07/2023 17:26:14:744</c:v>
                </c:pt>
                <c:pt idx="698">
                  <c:v>05/07/2023 17:26:15:760</c:v>
                </c:pt>
                <c:pt idx="699">
                  <c:v>05/07/2023 17:26:15:765</c:v>
                </c:pt>
                <c:pt idx="700">
                  <c:v>05/07/2023 17:26:16:775</c:v>
                </c:pt>
                <c:pt idx="701">
                  <c:v>05/07/2023 17:26:16:778</c:v>
                </c:pt>
                <c:pt idx="702">
                  <c:v>05/07/2023 17:26:17:773</c:v>
                </c:pt>
                <c:pt idx="703">
                  <c:v>05/07/2023 17:26:17:776</c:v>
                </c:pt>
                <c:pt idx="704">
                  <c:v>05/07/2023 17:26:18:796</c:v>
                </c:pt>
                <c:pt idx="705">
                  <c:v>05/07/2023 17:26:18:799</c:v>
                </c:pt>
                <c:pt idx="706">
                  <c:v>05/07/2023 17:26:19:786</c:v>
                </c:pt>
                <c:pt idx="707">
                  <c:v>05/07/2023 17:26:19:789</c:v>
                </c:pt>
                <c:pt idx="708">
                  <c:v>05/07/2023 17:26:20:838</c:v>
                </c:pt>
                <c:pt idx="709">
                  <c:v>05/07/2023 17:26:20:841</c:v>
                </c:pt>
                <c:pt idx="710">
                  <c:v>05/07/2023 17:26:21:842</c:v>
                </c:pt>
                <c:pt idx="711">
                  <c:v>05/07/2023 17:26:21:845</c:v>
                </c:pt>
                <c:pt idx="712">
                  <c:v>05/07/2023 17:26:22:875</c:v>
                </c:pt>
                <c:pt idx="713">
                  <c:v>05/07/2023 17:26:22:878</c:v>
                </c:pt>
                <c:pt idx="714">
                  <c:v>05/07/2023 17:26:23:871</c:v>
                </c:pt>
                <c:pt idx="715">
                  <c:v>05/07/2023 17:26:23:875</c:v>
                </c:pt>
                <c:pt idx="716">
                  <c:v>05/07/2023 17:26:24:907</c:v>
                </c:pt>
                <c:pt idx="717">
                  <c:v>05/07/2023 17:26:24:910</c:v>
                </c:pt>
                <c:pt idx="718">
                  <c:v>05/07/2023 17:26:25:898</c:v>
                </c:pt>
                <c:pt idx="719">
                  <c:v>05/07/2023 17:26:25:904</c:v>
                </c:pt>
                <c:pt idx="720">
                  <c:v>05/07/2023 17:26:26:934</c:v>
                </c:pt>
                <c:pt idx="721">
                  <c:v>05/07/2023 17:26:26:938</c:v>
                </c:pt>
                <c:pt idx="722">
                  <c:v>05/07/2023 17:26:27:930</c:v>
                </c:pt>
                <c:pt idx="723">
                  <c:v>05/07/2023 17:26:27:934</c:v>
                </c:pt>
                <c:pt idx="724">
                  <c:v>05/07/2023 17:26:28:986</c:v>
                </c:pt>
                <c:pt idx="725">
                  <c:v>05/07/2023 17:26:28:990</c:v>
                </c:pt>
                <c:pt idx="726">
                  <c:v>05/07/2023 17:26:29:973</c:v>
                </c:pt>
                <c:pt idx="727">
                  <c:v>05/07/2023 17:26:29:977</c:v>
                </c:pt>
                <c:pt idx="728">
                  <c:v>05/07/2023 17:26:31:010</c:v>
                </c:pt>
                <c:pt idx="729">
                  <c:v>05/07/2023 17:26:31:013</c:v>
                </c:pt>
                <c:pt idx="730">
                  <c:v>05/07/2023 17:26:32:006</c:v>
                </c:pt>
                <c:pt idx="731">
                  <c:v>05/07/2023 17:26:32:010</c:v>
                </c:pt>
                <c:pt idx="732">
                  <c:v>05/07/2023 17:26:33:046</c:v>
                </c:pt>
                <c:pt idx="733">
                  <c:v>05/07/2023 17:26:33:051</c:v>
                </c:pt>
                <c:pt idx="734">
                  <c:v>05/07/2023 17:26:34:063</c:v>
                </c:pt>
                <c:pt idx="735">
                  <c:v>05/07/2023 17:26:34:066</c:v>
                </c:pt>
                <c:pt idx="736">
                  <c:v>05/07/2023 17:26:35:072</c:v>
                </c:pt>
                <c:pt idx="737">
                  <c:v>05/07/2023 17:26:35:075</c:v>
                </c:pt>
                <c:pt idx="738">
                  <c:v>05/07/2023 17:26:36:072</c:v>
                </c:pt>
                <c:pt idx="739">
                  <c:v>05/07/2023 17:26:36:076</c:v>
                </c:pt>
                <c:pt idx="740">
                  <c:v>05/07/2023 17:26:37:111</c:v>
                </c:pt>
                <c:pt idx="741">
                  <c:v>05/07/2023 17:26:37:114</c:v>
                </c:pt>
                <c:pt idx="742">
                  <c:v>05/07/2023 17:26:38:121</c:v>
                </c:pt>
                <c:pt idx="743">
                  <c:v>05/07/2023 17:26:38:125</c:v>
                </c:pt>
                <c:pt idx="744">
                  <c:v>05/07/2023 17:26:39:128</c:v>
                </c:pt>
                <c:pt idx="745">
                  <c:v>05/07/2023 17:26:39:132</c:v>
                </c:pt>
                <c:pt idx="746">
                  <c:v>05/07/2023 17:26:40:144</c:v>
                </c:pt>
                <c:pt idx="747">
                  <c:v>05/07/2023 17:26:40:147</c:v>
                </c:pt>
                <c:pt idx="748">
                  <c:v>05/07/2023 17:26:41:168</c:v>
                </c:pt>
                <c:pt idx="749">
                  <c:v>05/07/2023 17:26:41:171</c:v>
                </c:pt>
                <c:pt idx="750">
                  <c:v>05/07/2023 17:26:42:164</c:v>
                </c:pt>
                <c:pt idx="751">
                  <c:v>05/07/2023 17:26:42:167</c:v>
                </c:pt>
                <c:pt idx="752">
                  <c:v>05/07/2023 17:26:43:196</c:v>
                </c:pt>
                <c:pt idx="753">
                  <c:v>05/07/2023 17:26:43:197</c:v>
                </c:pt>
                <c:pt idx="754">
                  <c:v>05/07/2023 17:26:44:207</c:v>
                </c:pt>
                <c:pt idx="755">
                  <c:v>05/07/2023 17:26:44:210</c:v>
                </c:pt>
                <c:pt idx="756">
                  <c:v>05/07/2023 17:26:45:226</c:v>
                </c:pt>
                <c:pt idx="757">
                  <c:v>05/07/2023 17:26:45:230</c:v>
                </c:pt>
                <c:pt idx="758">
                  <c:v>05/07/2023 17:26:46:236</c:v>
                </c:pt>
                <c:pt idx="759">
                  <c:v>05/07/2023 17:26:46:240</c:v>
                </c:pt>
                <c:pt idx="760">
                  <c:v>05/07/2023 17:26:47:257</c:v>
                </c:pt>
                <c:pt idx="761">
                  <c:v>05/07/2023 17:26:47:260</c:v>
                </c:pt>
                <c:pt idx="762">
                  <c:v>05/07/2023 17:26:48:250</c:v>
                </c:pt>
                <c:pt idx="763">
                  <c:v>05/07/2023 17:26:48:253</c:v>
                </c:pt>
                <c:pt idx="764">
                  <c:v>05/07/2023 17:26:49:278</c:v>
                </c:pt>
                <c:pt idx="765">
                  <c:v>05/07/2023 17:26:49:282</c:v>
                </c:pt>
                <c:pt idx="766">
                  <c:v>05/07/2023 17:26:50:269</c:v>
                </c:pt>
                <c:pt idx="767">
                  <c:v>05/07/2023 17:26:50:272</c:v>
                </c:pt>
                <c:pt idx="768">
                  <c:v>05/07/2023 17:26:51:329</c:v>
                </c:pt>
                <c:pt idx="769">
                  <c:v>05/07/2023 17:26:51:334</c:v>
                </c:pt>
                <c:pt idx="770">
                  <c:v>05/07/2023 17:26:52:329</c:v>
                </c:pt>
                <c:pt idx="771">
                  <c:v>05/07/2023 17:26:52:332</c:v>
                </c:pt>
                <c:pt idx="772">
                  <c:v>05/07/2023 17:26:53:352</c:v>
                </c:pt>
                <c:pt idx="773">
                  <c:v>05/07/2023 17:26:53:355</c:v>
                </c:pt>
                <c:pt idx="774">
                  <c:v>05/07/2023 17:26:54:359</c:v>
                </c:pt>
                <c:pt idx="775">
                  <c:v>05/07/2023 17:26:54:365</c:v>
                </c:pt>
                <c:pt idx="776">
                  <c:v>05/07/2023 17:26:55:371</c:v>
                </c:pt>
                <c:pt idx="777">
                  <c:v>05/07/2023 17:26:55:375</c:v>
                </c:pt>
                <c:pt idx="778">
                  <c:v>05/07/2023 17:26:56:372</c:v>
                </c:pt>
                <c:pt idx="779">
                  <c:v>05/07/2023 17:26:56:375</c:v>
                </c:pt>
                <c:pt idx="780">
                  <c:v>05/07/2023 17:26:57:427</c:v>
                </c:pt>
                <c:pt idx="781">
                  <c:v>05/07/2023 17:26:57:430</c:v>
                </c:pt>
                <c:pt idx="782">
                  <c:v>05/07/2023 17:26:58:427</c:v>
                </c:pt>
                <c:pt idx="783">
                  <c:v>05/07/2023 17:26:58:431</c:v>
                </c:pt>
                <c:pt idx="784">
                  <c:v>05/07/2023 17:26:59:466</c:v>
                </c:pt>
                <c:pt idx="785">
                  <c:v>05/07/2023 17:26:59:469</c:v>
                </c:pt>
                <c:pt idx="786">
                  <c:v>05/07/2023 17:27:00:486</c:v>
                </c:pt>
                <c:pt idx="787">
                  <c:v>05/07/2023 17:27:00:489</c:v>
                </c:pt>
                <c:pt idx="788">
                  <c:v>05/07/2023 17:27:01:519</c:v>
                </c:pt>
                <c:pt idx="789">
                  <c:v>05/07/2023 17:27:01:523</c:v>
                </c:pt>
                <c:pt idx="790">
                  <c:v>05/07/2023 17:27:02:513</c:v>
                </c:pt>
                <c:pt idx="791">
                  <c:v>05/07/2023 17:27:02:516</c:v>
                </c:pt>
                <c:pt idx="792">
                  <c:v>05/07/2023 17:27:03:546</c:v>
                </c:pt>
                <c:pt idx="793">
                  <c:v>05/07/2023 17:27:03:549</c:v>
                </c:pt>
                <c:pt idx="794">
                  <c:v>05/07/2023 17:27:04:536</c:v>
                </c:pt>
                <c:pt idx="795">
                  <c:v>05/07/2023 17:27:04:540</c:v>
                </c:pt>
                <c:pt idx="796">
                  <c:v>05/07/2023 17:27:05:595</c:v>
                </c:pt>
                <c:pt idx="797">
                  <c:v>05/07/2023 17:27:05:598</c:v>
                </c:pt>
                <c:pt idx="798">
                  <c:v>05/07/2023 17:27:06:588</c:v>
                </c:pt>
                <c:pt idx="799">
                  <c:v>05/07/2023 17:27:06:592</c:v>
                </c:pt>
                <c:pt idx="800">
                  <c:v>05/07/2023 17:27:07:631</c:v>
                </c:pt>
                <c:pt idx="801">
                  <c:v>05/07/2023 17:27:07:637</c:v>
                </c:pt>
                <c:pt idx="802">
                  <c:v>05/07/2023 17:27:08:632</c:v>
                </c:pt>
                <c:pt idx="803">
                  <c:v>05/07/2023 17:27:08:635</c:v>
                </c:pt>
                <c:pt idx="804">
                  <c:v>05/07/2023 17:27:09:651</c:v>
                </c:pt>
                <c:pt idx="805">
                  <c:v>05/07/2023 17:27:09:654</c:v>
                </c:pt>
                <c:pt idx="806">
                  <c:v>05/07/2023 17:27:10:647</c:v>
                </c:pt>
                <c:pt idx="807">
                  <c:v>05/07/2023 17:27:10:651</c:v>
                </c:pt>
                <c:pt idx="808">
                  <c:v>05/07/2023 17:27:11:678</c:v>
                </c:pt>
                <c:pt idx="809">
                  <c:v>05/07/2023 17:27:11:681</c:v>
                </c:pt>
                <c:pt idx="810">
                  <c:v>05/07/2023 17:27:12:674</c:v>
                </c:pt>
                <c:pt idx="811">
                  <c:v>05/07/2023 17:27:12:678</c:v>
                </c:pt>
                <c:pt idx="812">
                  <c:v>05/07/2023 17:27:13:730</c:v>
                </c:pt>
                <c:pt idx="813">
                  <c:v>05/07/2023 17:27:13:733</c:v>
                </c:pt>
                <c:pt idx="814">
                  <c:v>05/07/2023 17:27:14:726</c:v>
                </c:pt>
                <c:pt idx="815">
                  <c:v>05/07/2023 17:27:14:730</c:v>
                </c:pt>
                <c:pt idx="816">
                  <c:v>05/07/2023 17:27:15:756</c:v>
                </c:pt>
                <c:pt idx="817">
                  <c:v>05/07/2023 17:27:15:757</c:v>
                </c:pt>
                <c:pt idx="818">
                  <c:v>05/07/2023 17:27:16:757</c:v>
                </c:pt>
                <c:pt idx="819">
                  <c:v>05/07/2023 17:27:16:760</c:v>
                </c:pt>
                <c:pt idx="820">
                  <c:v>05/07/2023 17:27:17:799</c:v>
                </c:pt>
                <c:pt idx="821">
                  <c:v>05/07/2023 17:27:17:803</c:v>
                </c:pt>
                <c:pt idx="822">
                  <c:v>05/07/2023 17:27:18:821</c:v>
                </c:pt>
                <c:pt idx="823">
                  <c:v>05/07/2023 17:27:18:823</c:v>
                </c:pt>
                <c:pt idx="824">
                  <c:v>05/07/2023 17:27:19:845</c:v>
                </c:pt>
                <c:pt idx="825">
                  <c:v>05/07/2023 17:27:19:848</c:v>
                </c:pt>
                <c:pt idx="826">
                  <c:v>05/07/2023 17:27:20:845</c:v>
                </c:pt>
                <c:pt idx="827">
                  <c:v>05/07/2023 17:27:20:849</c:v>
                </c:pt>
                <c:pt idx="828">
                  <c:v>05/07/2023 17:27:21:880</c:v>
                </c:pt>
                <c:pt idx="829">
                  <c:v>05/07/2023 17:27:21:882</c:v>
                </c:pt>
                <c:pt idx="830">
                  <c:v>05/07/2023 17:27:22:890</c:v>
                </c:pt>
                <c:pt idx="831">
                  <c:v>05/07/2023 17:27:22:892</c:v>
                </c:pt>
                <c:pt idx="832">
                  <c:v>05/07/2023 17:27:23:907</c:v>
                </c:pt>
                <c:pt idx="833">
                  <c:v>05/07/2023 17:27:23:911</c:v>
                </c:pt>
                <c:pt idx="834">
                  <c:v>05/07/2023 17:27:24:911</c:v>
                </c:pt>
                <c:pt idx="835">
                  <c:v>05/07/2023 17:27:24:914</c:v>
                </c:pt>
                <c:pt idx="836">
                  <c:v>05/07/2023 17:27:25:944</c:v>
                </c:pt>
                <c:pt idx="837">
                  <c:v>05/07/2023 17:27:25:947</c:v>
                </c:pt>
                <c:pt idx="838">
                  <c:v>05/07/2023 17:27:26:957</c:v>
                </c:pt>
                <c:pt idx="839">
                  <c:v>05/07/2023 17:27:26:961</c:v>
                </c:pt>
                <c:pt idx="840">
                  <c:v>05/07/2023 17:27:27:980</c:v>
                </c:pt>
                <c:pt idx="841">
                  <c:v>05/07/2023 17:27:27:983</c:v>
                </c:pt>
                <c:pt idx="842">
                  <c:v>05/07/2023 17:27:28:974</c:v>
                </c:pt>
                <c:pt idx="843">
                  <c:v>05/07/2023 17:27:28:979</c:v>
                </c:pt>
                <c:pt idx="844">
                  <c:v>05/07/2023 17:27:30:016</c:v>
                </c:pt>
                <c:pt idx="845">
                  <c:v>05/07/2023 17:27:30:020</c:v>
                </c:pt>
                <c:pt idx="846">
                  <c:v>05/07/2023 17:27:31:013</c:v>
                </c:pt>
                <c:pt idx="847">
                  <c:v>05/07/2023 17:27:31:019</c:v>
                </c:pt>
                <c:pt idx="848">
                  <c:v>05/07/2023 17:27:32:036</c:v>
                </c:pt>
                <c:pt idx="849">
                  <c:v>05/07/2023 17:27:32:040</c:v>
                </c:pt>
                <c:pt idx="850">
                  <c:v>05/07/2023 17:27:33:045</c:v>
                </c:pt>
                <c:pt idx="851">
                  <c:v>05/07/2023 17:27:33:049</c:v>
                </c:pt>
                <c:pt idx="852">
                  <c:v>05/07/2023 17:27:34:081</c:v>
                </c:pt>
                <c:pt idx="853">
                  <c:v>05/07/2023 17:27:34:084</c:v>
                </c:pt>
                <c:pt idx="854">
                  <c:v>05/07/2023 17:27:35:089</c:v>
                </c:pt>
                <c:pt idx="855">
                  <c:v>05/07/2023 17:27:35:094</c:v>
                </c:pt>
                <c:pt idx="856">
                  <c:v>05/07/2023 17:27:36:096</c:v>
                </c:pt>
                <c:pt idx="857">
                  <c:v>05/07/2023 17:27:36:101</c:v>
                </c:pt>
                <c:pt idx="858">
                  <c:v>05/07/2023 17:27:37:088</c:v>
                </c:pt>
                <c:pt idx="859">
                  <c:v>05/07/2023 17:27:37:091</c:v>
                </c:pt>
                <c:pt idx="860">
                  <c:v>05/07/2023 17:27:38:130</c:v>
                </c:pt>
                <c:pt idx="861">
                  <c:v>05/07/2023 17:27:38:132</c:v>
                </c:pt>
                <c:pt idx="862">
                  <c:v>05/07/2023 17:27:39:131</c:v>
                </c:pt>
                <c:pt idx="863">
                  <c:v>05/07/2023 17:27:39:134</c:v>
                </c:pt>
                <c:pt idx="864">
                  <c:v>05/07/2023 17:27:40:170</c:v>
                </c:pt>
                <c:pt idx="865">
                  <c:v>05/07/2023 17:27:40:173</c:v>
                </c:pt>
                <c:pt idx="866">
                  <c:v>05/07/2023 17:27:41:173</c:v>
                </c:pt>
                <c:pt idx="867">
                  <c:v>05/07/2023 17:27:41:176</c:v>
                </c:pt>
                <c:pt idx="868">
                  <c:v>05/07/2023 17:27:42:200</c:v>
                </c:pt>
                <c:pt idx="869">
                  <c:v>05/07/2023 17:27:42:203</c:v>
                </c:pt>
                <c:pt idx="870">
                  <c:v>05/07/2023 17:27:43:190</c:v>
                </c:pt>
                <c:pt idx="871">
                  <c:v>05/07/2023 17:27:43:193</c:v>
                </c:pt>
                <c:pt idx="872">
                  <c:v>05/07/2023 17:27:44:220</c:v>
                </c:pt>
                <c:pt idx="873">
                  <c:v>05/07/2023 17:27:44:223</c:v>
                </c:pt>
                <c:pt idx="874">
                  <c:v>05/07/2023 17:27:45:210</c:v>
                </c:pt>
                <c:pt idx="875">
                  <c:v>05/07/2023 17:27:45:213</c:v>
                </c:pt>
                <c:pt idx="876">
                  <c:v>05/07/2023 17:27:46:252</c:v>
                </c:pt>
                <c:pt idx="877">
                  <c:v>05/07/2023 17:27:46:255</c:v>
                </c:pt>
                <c:pt idx="878">
                  <c:v>05/07/2023 17:27:47:252</c:v>
                </c:pt>
                <c:pt idx="879">
                  <c:v>05/07/2023 17:27:47:259</c:v>
                </c:pt>
                <c:pt idx="880">
                  <c:v>05/07/2023 17:27:48:306</c:v>
                </c:pt>
                <c:pt idx="881">
                  <c:v>05/07/2023 17:27:48:309</c:v>
                </c:pt>
                <c:pt idx="882">
                  <c:v>05/07/2023 17:27:49:299</c:v>
                </c:pt>
                <c:pt idx="883">
                  <c:v>05/07/2023 17:27:49:302</c:v>
                </c:pt>
                <c:pt idx="884">
                  <c:v>05/07/2023 17:27:50:325</c:v>
                </c:pt>
                <c:pt idx="885">
                  <c:v>05/07/2023 17:27:50:328</c:v>
                </c:pt>
                <c:pt idx="886">
                  <c:v>05/07/2023 17:27:51:348</c:v>
                </c:pt>
                <c:pt idx="887">
                  <c:v>05/07/2023 17:27:51:351</c:v>
                </c:pt>
                <c:pt idx="888">
                  <c:v>05/07/2023 17:27:52:345</c:v>
                </c:pt>
                <c:pt idx="889">
                  <c:v>05/07/2023 17:27:52:349</c:v>
                </c:pt>
                <c:pt idx="890">
                  <c:v>05/07/2023 17:27:53:339</c:v>
                </c:pt>
                <c:pt idx="891">
                  <c:v>05/07/2023 17:27:53:342</c:v>
                </c:pt>
                <c:pt idx="892">
                  <c:v>05/07/2023 17:27:54:401</c:v>
                </c:pt>
                <c:pt idx="893">
                  <c:v>05/07/2023 17:27:54:404</c:v>
                </c:pt>
                <c:pt idx="894">
                  <c:v>05/07/2023 17:27:55:582</c:v>
                </c:pt>
                <c:pt idx="895">
                  <c:v>05/07/2023 17:27:55:585</c:v>
                </c:pt>
                <c:pt idx="896">
                  <c:v>05/07/2023 17:27:56:414</c:v>
                </c:pt>
                <c:pt idx="897">
                  <c:v>05/07/2023 17:27:56:417</c:v>
                </c:pt>
                <c:pt idx="898">
                  <c:v>05/07/2023 17:27:57:436</c:v>
                </c:pt>
                <c:pt idx="899">
                  <c:v>05/07/2023 17:27:57:438</c:v>
                </c:pt>
                <c:pt idx="900">
                  <c:v>05/07/2023 17:27:58:437</c:v>
                </c:pt>
                <c:pt idx="901">
                  <c:v>05/07/2023 17:27:58:440</c:v>
                </c:pt>
                <c:pt idx="902">
                  <c:v>05/07/2023 17:27:59:438</c:v>
                </c:pt>
                <c:pt idx="903">
                  <c:v>05/07/2023 17:27:59:441</c:v>
                </c:pt>
                <c:pt idx="904">
                  <c:v>05/07/2023 17:28:00:470</c:v>
                </c:pt>
                <c:pt idx="905">
                  <c:v>05/07/2023 17:28:00:473</c:v>
                </c:pt>
                <c:pt idx="906">
                  <c:v>05/07/2023 17:28:01:459</c:v>
                </c:pt>
                <c:pt idx="907">
                  <c:v>05/07/2023 17:28:01:461</c:v>
                </c:pt>
                <c:pt idx="908">
                  <c:v>05/07/2023 17:28:02:503</c:v>
                </c:pt>
                <c:pt idx="909">
                  <c:v>05/07/2023 17:28:02:506</c:v>
                </c:pt>
                <c:pt idx="910">
                  <c:v>05/07/2023 17:28:03:490</c:v>
                </c:pt>
                <c:pt idx="911">
                  <c:v>05/07/2023 17:28:03:496</c:v>
                </c:pt>
                <c:pt idx="912">
                  <c:v>05/07/2023 17:28:04:542</c:v>
                </c:pt>
                <c:pt idx="913">
                  <c:v>05/07/2023 17:28:04:546</c:v>
                </c:pt>
                <c:pt idx="914">
                  <c:v>05/07/2023 17:28:05:539</c:v>
                </c:pt>
                <c:pt idx="915">
                  <c:v>05/07/2023 17:28:05:542</c:v>
                </c:pt>
                <c:pt idx="916">
                  <c:v>05/07/2023 17:28:06:575</c:v>
                </c:pt>
                <c:pt idx="917">
                  <c:v>05/07/2023 17:28:06:578</c:v>
                </c:pt>
                <c:pt idx="918">
                  <c:v>05/07/2023 17:28:07:572</c:v>
                </c:pt>
                <c:pt idx="919">
                  <c:v>05/07/2023 17:28:07:575</c:v>
                </c:pt>
                <c:pt idx="920">
                  <c:v>05/07/2023 17:28:08:625</c:v>
                </c:pt>
                <c:pt idx="921">
                  <c:v>05/07/2023 17:28:08:628</c:v>
                </c:pt>
                <c:pt idx="922">
                  <c:v>05/07/2023 17:28:09:618</c:v>
                </c:pt>
                <c:pt idx="923">
                  <c:v>05/07/2023 17:28:09:622</c:v>
                </c:pt>
                <c:pt idx="924">
                  <c:v>05/07/2023 17:28:10:634</c:v>
                </c:pt>
                <c:pt idx="925">
                  <c:v>05/07/2023 17:28:10:638</c:v>
                </c:pt>
                <c:pt idx="926">
                  <c:v>05/07/2023 17:28:11:641</c:v>
                </c:pt>
                <c:pt idx="927">
                  <c:v>05/07/2023 17:28:11:644</c:v>
                </c:pt>
                <c:pt idx="928">
                  <c:v>05/07/2023 17:28:12:668</c:v>
                </c:pt>
                <c:pt idx="929">
                  <c:v>05/07/2023 17:28:12:671</c:v>
                </c:pt>
                <c:pt idx="930">
                  <c:v>05/07/2023 17:28:13:661</c:v>
                </c:pt>
                <c:pt idx="931">
                  <c:v>05/07/2023 17:28:13:664</c:v>
                </c:pt>
                <c:pt idx="932">
                  <c:v>05/07/2023 17:28:14:697</c:v>
                </c:pt>
                <c:pt idx="933">
                  <c:v>05/07/2023 17:28:14:701</c:v>
                </c:pt>
                <c:pt idx="934">
                  <c:v>05/07/2023 17:28:15:697</c:v>
                </c:pt>
                <c:pt idx="935">
                  <c:v>05/07/2023 17:28:15:700</c:v>
                </c:pt>
                <c:pt idx="936">
                  <c:v>05/07/2023 17:28:16:729</c:v>
                </c:pt>
                <c:pt idx="937">
                  <c:v>05/07/2023 17:28:16:732</c:v>
                </c:pt>
                <c:pt idx="938">
                  <c:v>05/07/2023 17:28:17:724</c:v>
                </c:pt>
                <c:pt idx="939">
                  <c:v>05/07/2023 17:28:17:727</c:v>
                </c:pt>
                <c:pt idx="940">
                  <c:v>05/07/2023 17:28:18:755</c:v>
                </c:pt>
                <c:pt idx="941">
                  <c:v>05/07/2023 17:28:18:757</c:v>
                </c:pt>
                <c:pt idx="942">
                  <c:v>05/07/2023 17:28:19:763</c:v>
                </c:pt>
                <c:pt idx="943">
                  <c:v>05/07/2023 17:28:19:766</c:v>
                </c:pt>
                <c:pt idx="944">
                  <c:v>05/07/2023 17:28:20:793</c:v>
                </c:pt>
                <c:pt idx="945">
                  <c:v>05/07/2023 17:28:20:796</c:v>
                </c:pt>
                <c:pt idx="946">
                  <c:v>05/07/2023 17:28:21:782</c:v>
                </c:pt>
                <c:pt idx="947">
                  <c:v>05/07/2023 17:28:21:785</c:v>
                </c:pt>
                <c:pt idx="948">
                  <c:v>05/07/2023 17:28:22:816</c:v>
                </c:pt>
                <c:pt idx="949">
                  <c:v>05/07/2023 17:28:22:819</c:v>
                </c:pt>
                <c:pt idx="950">
                  <c:v>05/07/2023 17:28:23:829</c:v>
                </c:pt>
                <c:pt idx="951">
                  <c:v>05/07/2023 17:28:23:834</c:v>
                </c:pt>
                <c:pt idx="952">
                  <c:v>05/07/2023 17:28:24:848</c:v>
                </c:pt>
                <c:pt idx="953">
                  <c:v>05/07/2023 17:28:24:851</c:v>
                </c:pt>
                <c:pt idx="954">
                  <c:v>05/07/2023 17:28:25:845</c:v>
                </c:pt>
                <c:pt idx="955">
                  <c:v>05/07/2023 17:28:25:848</c:v>
                </c:pt>
                <c:pt idx="956">
                  <c:v>05/07/2023 17:28:26:869</c:v>
                </c:pt>
                <c:pt idx="957">
                  <c:v>05/07/2023 17:28:26:872</c:v>
                </c:pt>
                <c:pt idx="958">
                  <c:v>05/07/2023 17:28:27:869</c:v>
                </c:pt>
                <c:pt idx="959">
                  <c:v>05/07/2023 17:28:27:872</c:v>
                </c:pt>
                <c:pt idx="960">
                  <c:v>05/07/2023 17:28:28:904</c:v>
                </c:pt>
                <c:pt idx="961">
                  <c:v>05/07/2023 17:28:28:907</c:v>
                </c:pt>
                <c:pt idx="962">
                  <c:v>05/07/2023 17:28:29:900</c:v>
                </c:pt>
                <c:pt idx="963">
                  <c:v>05/07/2023 17:28:29:903</c:v>
                </c:pt>
                <c:pt idx="964">
                  <c:v>05/07/2023 17:28:30:933</c:v>
                </c:pt>
                <c:pt idx="965">
                  <c:v>05/07/2023 17:28:30:937</c:v>
                </c:pt>
                <c:pt idx="966">
                  <c:v>05/07/2023 17:28:31:937</c:v>
                </c:pt>
                <c:pt idx="967">
                  <c:v>05/07/2023 17:28:31:940</c:v>
                </c:pt>
                <c:pt idx="968">
                  <c:v>05/07/2023 17:28:32:980</c:v>
                </c:pt>
                <c:pt idx="969">
                  <c:v>05/07/2023 17:28:32:983</c:v>
                </c:pt>
                <c:pt idx="970">
                  <c:v>05/07/2023 17:28:33:977</c:v>
                </c:pt>
                <c:pt idx="971">
                  <c:v>05/07/2023 17:28:33:980</c:v>
                </c:pt>
                <c:pt idx="972">
                  <c:v>05/07/2023 17:28:35:005</c:v>
                </c:pt>
                <c:pt idx="973">
                  <c:v>05/07/2023 17:28:35:007</c:v>
                </c:pt>
                <c:pt idx="974">
                  <c:v>05/07/2023 17:28:36:003</c:v>
                </c:pt>
                <c:pt idx="975">
                  <c:v>05/07/2023 17:28:36:007</c:v>
                </c:pt>
                <c:pt idx="976">
                  <c:v>05/07/2023 17:28:37:036</c:v>
                </c:pt>
                <c:pt idx="977">
                  <c:v>05/07/2023 17:28:37:040</c:v>
                </c:pt>
                <c:pt idx="978">
                  <c:v>05/07/2023 17:28:38:035</c:v>
                </c:pt>
                <c:pt idx="979">
                  <c:v>05/07/2023 17:28:38:039</c:v>
                </c:pt>
                <c:pt idx="980">
                  <c:v>05/07/2023 17:28:39:068</c:v>
                </c:pt>
                <c:pt idx="981">
                  <c:v>05/07/2023 17:28:39:071</c:v>
                </c:pt>
                <c:pt idx="982">
                  <c:v>05/07/2023 17:28:40:075</c:v>
                </c:pt>
                <c:pt idx="983">
                  <c:v>05/07/2023 17:28:40:078</c:v>
                </c:pt>
                <c:pt idx="984">
                  <c:v>05/07/2023 17:28:41:098</c:v>
                </c:pt>
                <c:pt idx="985">
                  <c:v>05/07/2023 17:28:41:101</c:v>
                </c:pt>
                <c:pt idx="986">
                  <c:v>05/07/2023 17:28:42:095</c:v>
                </c:pt>
                <c:pt idx="987">
                  <c:v>05/07/2023 17:28:42:098</c:v>
                </c:pt>
                <c:pt idx="988">
                  <c:v>05/07/2023 17:28:43:134</c:v>
                </c:pt>
                <c:pt idx="989">
                  <c:v>05/07/2023 17:28:43:137</c:v>
                </c:pt>
                <c:pt idx="990">
                  <c:v>05/07/2023 17:28:44:141</c:v>
                </c:pt>
                <c:pt idx="991">
                  <c:v>05/07/2023 17:28:44:144</c:v>
                </c:pt>
                <c:pt idx="992">
                  <c:v>05/07/2023 17:28:45:163</c:v>
                </c:pt>
                <c:pt idx="993">
                  <c:v>05/07/2023 17:28:45:165</c:v>
                </c:pt>
                <c:pt idx="994">
                  <c:v>05/07/2023 17:28:46:174</c:v>
                </c:pt>
                <c:pt idx="995">
                  <c:v>05/07/2023 17:28:46:181</c:v>
                </c:pt>
                <c:pt idx="996">
                  <c:v>05/07/2023 17:28:47:188</c:v>
                </c:pt>
                <c:pt idx="997">
                  <c:v>05/07/2023 17:28:47:191</c:v>
                </c:pt>
                <c:pt idx="998">
                  <c:v>05/07/2023 17:28:48:177</c:v>
                </c:pt>
                <c:pt idx="999">
                  <c:v>05/07/2023 17:28:48:180</c:v>
                </c:pt>
                <c:pt idx="1000">
                  <c:v>05/07/2023 17:28:49:246</c:v>
                </c:pt>
                <c:pt idx="1001">
                  <c:v>05/07/2023 17:28:49:250</c:v>
                </c:pt>
                <c:pt idx="1002">
                  <c:v>05/07/2023 17:28:50:223</c:v>
                </c:pt>
                <c:pt idx="1003">
                  <c:v>05/07/2023 17:28:50:226</c:v>
                </c:pt>
                <c:pt idx="1004">
                  <c:v>05/07/2023 17:28:51:260</c:v>
                </c:pt>
                <c:pt idx="1005">
                  <c:v>05/07/2023 17:28:51:263</c:v>
                </c:pt>
                <c:pt idx="1006">
                  <c:v>05/07/2023 17:28:52:266</c:v>
                </c:pt>
                <c:pt idx="1007">
                  <c:v>05/07/2023 17:28:52:269</c:v>
                </c:pt>
                <c:pt idx="1008">
                  <c:v>05/07/2023 17:28:53:283</c:v>
                </c:pt>
                <c:pt idx="1009">
                  <c:v>05/07/2023 17:28:53:286</c:v>
                </c:pt>
                <c:pt idx="1010">
                  <c:v>05/07/2023 17:28:54:272</c:v>
                </c:pt>
                <c:pt idx="1011">
                  <c:v>05/07/2023 17:28:54:275</c:v>
                </c:pt>
                <c:pt idx="1012">
                  <c:v>05/07/2023 17:28:55:319</c:v>
                </c:pt>
                <c:pt idx="1013">
                  <c:v>05/07/2023 17:28:55:322</c:v>
                </c:pt>
              </c:strCache>
            </c:strRef>
          </c:xVal>
          <c:yVal>
            <c:numRef>
              <c:f>Testbed_march!$AR$2:$AR$1015</c:f>
              <c:numCache>
                <c:formatCode>General</c:formatCode>
                <c:ptCount val="1014"/>
                <c:pt idx="0">
                  <c:v>8.8794799999999993E-2</c:v>
                </c:pt>
                <c:pt idx="1">
                  <c:v>8.8794799999999993E-2</c:v>
                </c:pt>
                <c:pt idx="2">
                  <c:v>8.8261099999999995E-2</c:v>
                </c:pt>
                <c:pt idx="3">
                  <c:v>8.8261099999999995E-2</c:v>
                </c:pt>
                <c:pt idx="4">
                  <c:v>8.9739700000000006E-2</c:v>
                </c:pt>
                <c:pt idx="5">
                  <c:v>8.9739700000000006E-2</c:v>
                </c:pt>
                <c:pt idx="6">
                  <c:v>8.8669200000000004E-2</c:v>
                </c:pt>
                <c:pt idx="7">
                  <c:v>8.8669200000000004E-2</c:v>
                </c:pt>
                <c:pt idx="8">
                  <c:v>8.9392799999999994E-2</c:v>
                </c:pt>
                <c:pt idx="9">
                  <c:v>8.9392799999999994E-2</c:v>
                </c:pt>
                <c:pt idx="10">
                  <c:v>8.9478000000000002E-2</c:v>
                </c:pt>
                <c:pt idx="11">
                  <c:v>8.9478000000000002E-2</c:v>
                </c:pt>
                <c:pt idx="12">
                  <c:v>8.9071399999999995E-2</c:v>
                </c:pt>
                <c:pt idx="13">
                  <c:v>8.9071399999999995E-2</c:v>
                </c:pt>
                <c:pt idx="14">
                  <c:v>8.9170700000000006E-2</c:v>
                </c:pt>
                <c:pt idx="15">
                  <c:v>8.9170700000000006E-2</c:v>
                </c:pt>
                <c:pt idx="16">
                  <c:v>8.6903999999999995E-2</c:v>
                </c:pt>
                <c:pt idx="17">
                  <c:v>8.6903999999999995E-2</c:v>
                </c:pt>
                <c:pt idx="18">
                  <c:v>8.9558399999999996E-2</c:v>
                </c:pt>
                <c:pt idx="19">
                  <c:v>8.9558399999999996E-2</c:v>
                </c:pt>
                <c:pt idx="20">
                  <c:v>8.7757199999999994E-2</c:v>
                </c:pt>
                <c:pt idx="21">
                  <c:v>8.7757199999999994E-2</c:v>
                </c:pt>
                <c:pt idx="22">
                  <c:v>8.9684700000000006E-2</c:v>
                </c:pt>
                <c:pt idx="23">
                  <c:v>8.9684700000000006E-2</c:v>
                </c:pt>
                <c:pt idx="24">
                  <c:v>8.9755500000000002E-2</c:v>
                </c:pt>
                <c:pt idx="25">
                  <c:v>8.9755500000000002E-2</c:v>
                </c:pt>
                <c:pt idx="26">
                  <c:v>8.7862999999999997E-2</c:v>
                </c:pt>
                <c:pt idx="27">
                  <c:v>8.7862999999999997E-2</c:v>
                </c:pt>
                <c:pt idx="28">
                  <c:v>8.8817199999999999E-2</c:v>
                </c:pt>
                <c:pt idx="29">
                  <c:v>8.8817199999999999E-2</c:v>
                </c:pt>
                <c:pt idx="30">
                  <c:v>8.8658399999999998E-2</c:v>
                </c:pt>
                <c:pt idx="31">
                  <c:v>8.8658399999999998E-2</c:v>
                </c:pt>
                <c:pt idx="32">
                  <c:v>8.9264200000000002E-2</c:v>
                </c:pt>
                <c:pt idx="33">
                  <c:v>8.9264200000000002E-2</c:v>
                </c:pt>
                <c:pt idx="34">
                  <c:v>8.9110099999999998E-2</c:v>
                </c:pt>
                <c:pt idx="35">
                  <c:v>8.9110099999999998E-2</c:v>
                </c:pt>
                <c:pt idx="36">
                  <c:v>8.7213600000000002E-2</c:v>
                </c:pt>
                <c:pt idx="37">
                  <c:v>8.7213600000000002E-2</c:v>
                </c:pt>
                <c:pt idx="38">
                  <c:v>8.93375E-2</c:v>
                </c:pt>
                <c:pt idx="39">
                  <c:v>8.93375E-2</c:v>
                </c:pt>
                <c:pt idx="40">
                  <c:v>8.9656600000000003E-2</c:v>
                </c:pt>
                <c:pt idx="41">
                  <c:v>8.9656600000000003E-2</c:v>
                </c:pt>
                <c:pt idx="42">
                  <c:v>8.8336300000000006E-2</c:v>
                </c:pt>
                <c:pt idx="43">
                  <c:v>8.8336300000000006E-2</c:v>
                </c:pt>
                <c:pt idx="44">
                  <c:v>9.02776E-2</c:v>
                </c:pt>
                <c:pt idx="45">
                  <c:v>9.02776E-2</c:v>
                </c:pt>
                <c:pt idx="46">
                  <c:v>8.9748700000000001E-2</c:v>
                </c:pt>
                <c:pt idx="47">
                  <c:v>8.9748700000000001E-2</c:v>
                </c:pt>
                <c:pt idx="48">
                  <c:v>8.9112300000000005E-2</c:v>
                </c:pt>
                <c:pt idx="49">
                  <c:v>8.9112300000000005E-2</c:v>
                </c:pt>
                <c:pt idx="50">
                  <c:v>8.8998499999999994E-2</c:v>
                </c:pt>
                <c:pt idx="51">
                  <c:v>8.8998499999999994E-2</c:v>
                </c:pt>
                <c:pt idx="52">
                  <c:v>8.8393899999999997E-2</c:v>
                </c:pt>
                <c:pt idx="53">
                  <c:v>8.8393899999999997E-2</c:v>
                </c:pt>
                <c:pt idx="54">
                  <c:v>8.7149500000000005E-2</c:v>
                </c:pt>
                <c:pt idx="55">
                  <c:v>8.7149500000000005E-2</c:v>
                </c:pt>
                <c:pt idx="56">
                  <c:v>8.9509099999999994E-2</c:v>
                </c:pt>
                <c:pt idx="57">
                  <c:v>8.9509099999999994E-2</c:v>
                </c:pt>
                <c:pt idx="58">
                  <c:v>8.9600399999999997E-2</c:v>
                </c:pt>
                <c:pt idx="59">
                  <c:v>8.9600399999999997E-2</c:v>
                </c:pt>
                <c:pt idx="60">
                  <c:v>8.7352299999999994E-2</c:v>
                </c:pt>
                <c:pt idx="61">
                  <c:v>8.7352299999999994E-2</c:v>
                </c:pt>
                <c:pt idx="62">
                  <c:v>8.9478799999999997E-2</c:v>
                </c:pt>
                <c:pt idx="63">
                  <c:v>8.9478799999999997E-2</c:v>
                </c:pt>
                <c:pt idx="64">
                  <c:v>8.9865100000000003E-2</c:v>
                </c:pt>
                <c:pt idx="65">
                  <c:v>8.9865100000000003E-2</c:v>
                </c:pt>
                <c:pt idx="66">
                  <c:v>8.8421E-2</c:v>
                </c:pt>
                <c:pt idx="67">
                  <c:v>8.8421E-2</c:v>
                </c:pt>
                <c:pt idx="68">
                  <c:v>8.8312000000000002E-2</c:v>
                </c:pt>
                <c:pt idx="69">
                  <c:v>8.8312000000000002E-2</c:v>
                </c:pt>
                <c:pt idx="70">
                  <c:v>8.8984300000000002E-2</c:v>
                </c:pt>
                <c:pt idx="71">
                  <c:v>8.8984300000000002E-2</c:v>
                </c:pt>
                <c:pt idx="72">
                  <c:v>8.9173799999999998E-2</c:v>
                </c:pt>
                <c:pt idx="73">
                  <c:v>8.9173799999999998E-2</c:v>
                </c:pt>
                <c:pt idx="74">
                  <c:v>8.9329599999999995E-2</c:v>
                </c:pt>
                <c:pt idx="75">
                  <c:v>8.9329599999999995E-2</c:v>
                </c:pt>
                <c:pt idx="76">
                  <c:v>8.8455800000000001E-2</c:v>
                </c:pt>
                <c:pt idx="77">
                  <c:v>8.8455800000000001E-2</c:v>
                </c:pt>
                <c:pt idx="78">
                  <c:v>8.9122199999999999E-2</c:v>
                </c:pt>
                <c:pt idx="79">
                  <c:v>8.9122199999999999E-2</c:v>
                </c:pt>
                <c:pt idx="80">
                  <c:v>8.9123499999999994E-2</c:v>
                </c:pt>
                <c:pt idx="81">
                  <c:v>8.9123499999999994E-2</c:v>
                </c:pt>
                <c:pt idx="82">
                  <c:v>8.9574399999999998E-2</c:v>
                </c:pt>
                <c:pt idx="83">
                  <c:v>8.9574399999999998E-2</c:v>
                </c:pt>
                <c:pt idx="84">
                  <c:v>8.7970900000000005E-2</c:v>
                </c:pt>
                <c:pt idx="85">
                  <c:v>8.7970900000000005E-2</c:v>
                </c:pt>
                <c:pt idx="86">
                  <c:v>8.9576900000000001E-2</c:v>
                </c:pt>
                <c:pt idx="87">
                  <c:v>8.9576900000000001E-2</c:v>
                </c:pt>
                <c:pt idx="88">
                  <c:v>8.9364899999999997E-2</c:v>
                </c:pt>
                <c:pt idx="89">
                  <c:v>8.9364899999999997E-2</c:v>
                </c:pt>
                <c:pt idx="90">
                  <c:v>8.8713600000000004E-2</c:v>
                </c:pt>
                <c:pt idx="91">
                  <c:v>8.8713600000000004E-2</c:v>
                </c:pt>
                <c:pt idx="92">
                  <c:v>8.9796399999999998E-2</c:v>
                </c:pt>
                <c:pt idx="93">
                  <c:v>8.9796399999999998E-2</c:v>
                </c:pt>
                <c:pt idx="94">
                  <c:v>8.9181800000000006E-2</c:v>
                </c:pt>
                <c:pt idx="95">
                  <c:v>8.9181800000000006E-2</c:v>
                </c:pt>
                <c:pt idx="96">
                  <c:v>8.9257199999999995E-2</c:v>
                </c:pt>
                <c:pt idx="97">
                  <c:v>8.9257199999999995E-2</c:v>
                </c:pt>
                <c:pt idx="98">
                  <c:v>9.0027399999999994E-2</c:v>
                </c:pt>
                <c:pt idx="99">
                  <c:v>9.0027399999999994E-2</c:v>
                </c:pt>
                <c:pt idx="100">
                  <c:v>8.9730500000000005E-2</c:v>
                </c:pt>
                <c:pt idx="101">
                  <c:v>8.9730500000000005E-2</c:v>
                </c:pt>
                <c:pt idx="102">
                  <c:v>8.7327199999999994E-2</c:v>
                </c:pt>
                <c:pt idx="103">
                  <c:v>8.7327199999999994E-2</c:v>
                </c:pt>
                <c:pt idx="104">
                  <c:v>8.9257100000000006E-2</c:v>
                </c:pt>
                <c:pt idx="105">
                  <c:v>8.9257100000000006E-2</c:v>
                </c:pt>
                <c:pt idx="106">
                  <c:v>8.9429800000000004E-2</c:v>
                </c:pt>
                <c:pt idx="107">
                  <c:v>8.9429800000000004E-2</c:v>
                </c:pt>
                <c:pt idx="108">
                  <c:v>9.0094800000000003E-2</c:v>
                </c:pt>
                <c:pt idx="109">
                  <c:v>9.0094800000000003E-2</c:v>
                </c:pt>
                <c:pt idx="110">
                  <c:v>8.9861700000000003E-2</c:v>
                </c:pt>
                <c:pt idx="111">
                  <c:v>8.9861700000000003E-2</c:v>
                </c:pt>
                <c:pt idx="112">
                  <c:v>9.0826000000000004E-2</c:v>
                </c:pt>
                <c:pt idx="113">
                  <c:v>9.0826000000000004E-2</c:v>
                </c:pt>
                <c:pt idx="114">
                  <c:v>8.8990200000000005E-2</c:v>
                </c:pt>
                <c:pt idx="115">
                  <c:v>8.8990200000000005E-2</c:v>
                </c:pt>
                <c:pt idx="116">
                  <c:v>8.9901499999999995E-2</c:v>
                </c:pt>
                <c:pt idx="117">
                  <c:v>8.9901499999999995E-2</c:v>
                </c:pt>
                <c:pt idx="118">
                  <c:v>8.9141200000000004E-2</c:v>
                </c:pt>
                <c:pt idx="119">
                  <c:v>8.9141200000000004E-2</c:v>
                </c:pt>
                <c:pt idx="120">
                  <c:v>19.913900000000002</c:v>
                </c:pt>
                <c:pt idx="121">
                  <c:v>19.913900000000002</c:v>
                </c:pt>
                <c:pt idx="122">
                  <c:v>19.986599999999999</c:v>
                </c:pt>
                <c:pt idx="123">
                  <c:v>19.986599999999999</c:v>
                </c:pt>
                <c:pt idx="124">
                  <c:v>19.987300000000001</c:v>
                </c:pt>
                <c:pt idx="125">
                  <c:v>19.987300000000001</c:v>
                </c:pt>
                <c:pt idx="126">
                  <c:v>19.989699999999999</c:v>
                </c:pt>
                <c:pt idx="127">
                  <c:v>19.989699999999999</c:v>
                </c:pt>
                <c:pt idx="128">
                  <c:v>19.9892</c:v>
                </c:pt>
                <c:pt idx="129">
                  <c:v>19.9892</c:v>
                </c:pt>
                <c:pt idx="130">
                  <c:v>19.988900000000001</c:v>
                </c:pt>
                <c:pt idx="131">
                  <c:v>19.988900000000001</c:v>
                </c:pt>
                <c:pt idx="132">
                  <c:v>19.991399999999999</c:v>
                </c:pt>
                <c:pt idx="133">
                  <c:v>19.991399999999999</c:v>
                </c:pt>
                <c:pt idx="134">
                  <c:v>14.5341</c:v>
                </c:pt>
                <c:pt idx="135">
                  <c:v>14.5341</c:v>
                </c:pt>
                <c:pt idx="136">
                  <c:v>5.88089</c:v>
                </c:pt>
                <c:pt idx="137">
                  <c:v>5.88089</c:v>
                </c:pt>
                <c:pt idx="138">
                  <c:v>5.8788999999999998</c:v>
                </c:pt>
                <c:pt idx="139">
                  <c:v>5.8788999999999998</c:v>
                </c:pt>
                <c:pt idx="140">
                  <c:v>5.8778600000000001</c:v>
                </c:pt>
                <c:pt idx="141">
                  <c:v>5.8778600000000001</c:v>
                </c:pt>
                <c:pt idx="142">
                  <c:v>5.8780999999999999</c:v>
                </c:pt>
                <c:pt idx="143">
                  <c:v>5.8780999999999999</c:v>
                </c:pt>
                <c:pt idx="144">
                  <c:v>4.45458</c:v>
                </c:pt>
                <c:pt idx="145">
                  <c:v>4.45458</c:v>
                </c:pt>
                <c:pt idx="146">
                  <c:v>6.9166300000000005</c:v>
                </c:pt>
                <c:pt idx="147">
                  <c:v>6.9166300000000005</c:v>
                </c:pt>
                <c:pt idx="148">
                  <c:v>6.9173500000000008</c:v>
                </c:pt>
                <c:pt idx="149">
                  <c:v>6.9173500000000008</c:v>
                </c:pt>
                <c:pt idx="150">
                  <c:v>6.9171499999999995</c:v>
                </c:pt>
                <c:pt idx="151">
                  <c:v>6.9171499999999995</c:v>
                </c:pt>
                <c:pt idx="152">
                  <c:v>6.90848</c:v>
                </c:pt>
                <c:pt idx="153">
                  <c:v>6.90848</c:v>
                </c:pt>
                <c:pt idx="154">
                  <c:v>2.0349400000000002</c:v>
                </c:pt>
                <c:pt idx="155">
                  <c:v>2.0349400000000002</c:v>
                </c:pt>
                <c:pt idx="156">
                  <c:v>2.0341499999999999</c:v>
                </c:pt>
                <c:pt idx="157">
                  <c:v>2.0341499999999999</c:v>
                </c:pt>
                <c:pt idx="158">
                  <c:v>2.0339200000000002</c:v>
                </c:pt>
                <c:pt idx="159">
                  <c:v>2.0339200000000002</c:v>
                </c:pt>
                <c:pt idx="160">
                  <c:v>2.0339200000000002</c:v>
                </c:pt>
                <c:pt idx="161">
                  <c:v>2.0339200000000002</c:v>
                </c:pt>
                <c:pt idx="162">
                  <c:v>2.0343599999999999</c:v>
                </c:pt>
                <c:pt idx="163">
                  <c:v>2.0343599999999999</c:v>
                </c:pt>
                <c:pt idx="164">
                  <c:v>2.0340699999999998</c:v>
                </c:pt>
                <c:pt idx="165">
                  <c:v>2.0340699999999998</c:v>
                </c:pt>
                <c:pt idx="166">
                  <c:v>2.0342899999999999</c:v>
                </c:pt>
                <c:pt idx="167">
                  <c:v>2.0342899999999999</c:v>
                </c:pt>
                <c:pt idx="168">
                  <c:v>2.0340599999999998</c:v>
                </c:pt>
                <c:pt idx="169">
                  <c:v>2.0340599999999998</c:v>
                </c:pt>
                <c:pt idx="170">
                  <c:v>2.0341499999999999</c:v>
                </c:pt>
                <c:pt idx="171">
                  <c:v>2.0341499999999999</c:v>
                </c:pt>
                <c:pt idx="172">
                  <c:v>2.0340500000000001</c:v>
                </c:pt>
                <c:pt idx="173">
                  <c:v>2.0340500000000001</c:v>
                </c:pt>
                <c:pt idx="174">
                  <c:v>2.03424</c:v>
                </c:pt>
                <c:pt idx="175">
                  <c:v>2.03424</c:v>
                </c:pt>
                <c:pt idx="176">
                  <c:v>2.0342899999999999</c:v>
                </c:pt>
                <c:pt idx="177">
                  <c:v>2.0342899999999999</c:v>
                </c:pt>
                <c:pt idx="178">
                  <c:v>2.0346199999999999</c:v>
                </c:pt>
                <c:pt idx="179">
                  <c:v>2.0346199999999999</c:v>
                </c:pt>
                <c:pt idx="180">
                  <c:v>2.03416</c:v>
                </c:pt>
                <c:pt idx="181">
                  <c:v>2.03416</c:v>
                </c:pt>
                <c:pt idx="182">
                  <c:v>2.0344100000000003</c:v>
                </c:pt>
                <c:pt idx="183">
                  <c:v>2.0344100000000003</c:v>
                </c:pt>
                <c:pt idx="184">
                  <c:v>2.0341499999999999</c:v>
                </c:pt>
                <c:pt idx="185">
                  <c:v>2.0341499999999999</c:v>
                </c:pt>
                <c:pt idx="186">
                  <c:v>2.0339399999999999</c:v>
                </c:pt>
                <c:pt idx="187">
                  <c:v>2.0339399999999999</c:v>
                </c:pt>
                <c:pt idx="188">
                  <c:v>2.0341</c:v>
                </c:pt>
                <c:pt idx="189">
                  <c:v>2.0341</c:v>
                </c:pt>
                <c:pt idx="190">
                  <c:v>2.0341300000000002</c:v>
                </c:pt>
                <c:pt idx="191">
                  <c:v>2.0341300000000002</c:v>
                </c:pt>
                <c:pt idx="192">
                  <c:v>2.0341</c:v>
                </c:pt>
                <c:pt idx="193">
                  <c:v>2.0341</c:v>
                </c:pt>
                <c:pt idx="194">
                  <c:v>2.03376</c:v>
                </c:pt>
                <c:pt idx="195">
                  <c:v>2.03376</c:v>
                </c:pt>
                <c:pt idx="196">
                  <c:v>2.03396</c:v>
                </c:pt>
                <c:pt idx="197">
                  <c:v>2.03396</c:v>
                </c:pt>
                <c:pt idx="198">
                  <c:v>2.0342899999999999</c:v>
                </c:pt>
                <c:pt idx="199">
                  <c:v>2.0342899999999999</c:v>
                </c:pt>
                <c:pt idx="200">
                  <c:v>2.0340599999999998</c:v>
                </c:pt>
                <c:pt idx="201">
                  <c:v>2.0340599999999998</c:v>
                </c:pt>
                <c:pt idx="202">
                  <c:v>2.0338400000000001</c:v>
                </c:pt>
                <c:pt idx="203">
                  <c:v>2.0338400000000001</c:v>
                </c:pt>
                <c:pt idx="204">
                  <c:v>2.0341900000000002</c:v>
                </c:pt>
                <c:pt idx="205">
                  <c:v>2.0341900000000002</c:v>
                </c:pt>
                <c:pt idx="206">
                  <c:v>2.0341400000000003</c:v>
                </c:pt>
                <c:pt idx="207">
                  <c:v>2.0341400000000003</c:v>
                </c:pt>
                <c:pt idx="208">
                  <c:v>2.0337499999999999</c:v>
                </c:pt>
                <c:pt idx="209">
                  <c:v>2.0337499999999999</c:v>
                </c:pt>
                <c:pt idx="210">
                  <c:v>2.0335100000000002</c:v>
                </c:pt>
                <c:pt idx="211">
                  <c:v>2.0335100000000002</c:v>
                </c:pt>
                <c:pt idx="212">
                  <c:v>2.0336799999999999</c:v>
                </c:pt>
                <c:pt idx="213">
                  <c:v>2.0336799999999999</c:v>
                </c:pt>
                <c:pt idx="214">
                  <c:v>2.0338799999999999</c:v>
                </c:pt>
                <c:pt idx="215">
                  <c:v>2.0338799999999999</c:v>
                </c:pt>
                <c:pt idx="216">
                  <c:v>2.0342699999999998</c:v>
                </c:pt>
                <c:pt idx="217">
                  <c:v>2.0342699999999998</c:v>
                </c:pt>
                <c:pt idx="218">
                  <c:v>2.0343800000000001</c:v>
                </c:pt>
                <c:pt idx="219">
                  <c:v>2.0343800000000001</c:v>
                </c:pt>
                <c:pt idx="220">
                  <c:v>2.0337999999999998</c:v>
                </c:pt>
                <c:pt idx="221">
                  <c:v>2.0337999999999998</c:v>
                </c:pt>
                <c:pt idx="222">
                  <c:v>2.0341400000000003</c:v>
                </c:pt>
                <c:pt idx="223">
                  <c:v>2.0341400000000003</c:v>
                </c:pt>
                <c:pt idx="224">
                  <c:v>2.0339900000000002</c:v>
                </c:pt>
                <c:pt idx="225">
                  <c:v>2.0339900000000002</c:v>
                </c:pt>
                <c:pt idx="226">
                  <c:v>2.0352100000000002</c:v>
                </c:pt>
                <c:pt idx="227">
                  <c:v>2.0352100000000002</c:v>
                </c:pt>
                <c:pt idx="228">
                  <c:v>2.0343200000000001</c:v>
                </c:pt>
                <c:pt idx="229">
                  <c:v>2.0343200000000001</c:v>
                </c:pt>
                <c:pt idx="230">
                  <c:v>2.03383</c:v>
                </c:pt>
                <c:pt idx="231">
                  <c:v>2.03383</c:v>
                </c:pt>
                <c:pt idx="232">
                  <c:v>2.0342899999999999</c:v>
                </c:pt>
                <c:pt idx="233">
                  <c:v>2.0342899999999999</c:v>
                </c:pt>
                <c:pt idx="234">
                  <c:v>2.0341900000000002</c:v>
                </c:pt>
                <c:pt idx="235">
                  <c:v>2.0341900000000002</c:v>
                </c:pt>
                <c:pt idx="236">
                  <c:v>2.0343399999999998</c:v>
                </c:pt>
                <c:pt idx="237">
                  <c:v>2.0343399999999998</c:v>
                </c:pt>
                <c:pt idx="238">
                  <c:v>2.0342600000000002</c:v>
                </c:pt>
                <c:pt idx="239">
                  <c:v>2.0342600000000002</c:v>
                </c:pt>
                <c:pt idx="240">
                  <c:v>2.03485</c:v>
                </c:pt>
                <c:pt idx="241">
                  <c:v>2.03485</c:v>
                </c:pt>
                <c:pt idx="242">
                  <c:v>2.0342600000000002</c:v>
                </c:pt>
                <c:pt idx="243">
                  <c:v>2.0342600000000002</c:v>
                </c:pt>
                <c:pt idx="244">
                  <c:v>2.0350299999999999</c:v>
                </c:pt>
                <c:pt idx="245">
                  <c:v>2.0350299999999999</c:v>
                </c:pt>
                <c:pt idx="246">
                  <c:v>2.0344899999999999</c:v>
                </c:pt>
                <c:pt idx="247">
                  <c:v>2.0344899999999999</c:v>
                </c:pt>
                <c:pt idx="248">
                  <c:v>2.0342099999999999</c:v>
                </c:pt>
                <c:pt idx="249">
                  <c:v>2.0342099999999999</c:v>
                </c:pt>
                <c:pt idx="250">
                  <c:v>2.0339900000000002</c:v>
                </c:pt>
                <c:pt idx="251">
                  <c:v>2.0339900000000002</c:v>
                </c:pt>
                <c:pt idx="252">
                  <c:v>2.0343200000000001</c:v>
                </c:pt>
                <c:pt idx="253">
                  <c:v>2.0343200000000001</c:v>
                </c:pt>
                <c:pt idx="254">
                  <c:v>2.0340199999999999</c:v>
                </c:pt>
                <c:pt idx="255">
                  <c:v>2.0340199999999999</c:v>
                </c:pt>
                <c:pt idx="256">
                  <c:v>2.03423</c:v>
                </c:pt>
                <c:pt idx="257">
                  <c:v>2.03423</c:v>
                </c:pt>
                <c:pt idx="258">
                  <c:v>2.0341800000000001</c:v>
                </c:pt>
                <c:pt idx="259">
                  <c:v>2.0341800000000001</c:v>
                </c:pt>
                <c:pt idx="260">
                  <c:v>6.1820500000000003</c:v>
                </c:pt>
                <c:pt idx="261">
                  <c:v>6.1820500000000003</c:v>
                </c:pt>
                <c:pt idx="262">
                  <c:v>6.7812700000000001</c:v>
                </c:pt>
                <c:pt idx="263">
                  <c:v>6.7812700000000001</c:v>
                </c:pt>
                <c:pt idx="264">
                  <c:v>6.7817700000000007</c:v>
                </c:pt>
                <c:pt idx="265">
                  <c:v>6.7817700000000007</c:v>
                </c:pt>
                <c:pt idx="266">
                  <c:v>6.7826400000000007</c:v>
                </c:pt>
                <c:pt idx="267">
                  <c:v>6.7826400000000007</c:v>
                </c:pt>
                <c:pt idx="268">
                  <c:v>6.7819099999999999</c:v>
                </c:pt>
                <c:pt idx="269">
                  <c:v>6.7819099999999999</c:v>
                </c:pt>
                <c:pt idx="270">
                  <c:v>6.7816599999999996</c:v>
                </c:pt>
                <c:pt idx="271">
                  <c:v>6.7816599999999996</c:v>
                </c:pt>
                <c:pt idx="272">
                  <c:v>6.92</c:v>
                </c:pt>
                <c:pt idx="273">
                  <c:v>6.92</c:v>
                </c:pt>
                <c:pt idx="274">
                  <c:v>6.9204300000000005</c:v>
                </c:pt>
                <c:pt idx="275">
                  <c:v>6.9204300000000005</c:v>
                </c:pt>
                <c:pt idx="276">
                  <c:v>6.9198500000000003</c:v>
                </c:pt>
                <c:pt idx="277">
                  <c:v>6.9198500000000003</c:v>
                </c:pt>
                <c:pt idx="278">
                  <c:v>6.9202399999999997</c:v>
                </c:pt>
                <c:pt idx="279">
                  <c:v>6.9202399999999997</c:v>
                </c:pt>
                <c:pt idx="280">
                  <c:v>6.92028</c:v>
                </c:pt>
                <c:pt idx="281">
                  <c:v>6.92028</c:v>
                </c:pt>
                <c:pt idx="282">
                  <c:v>6.9203599999999996</c:v>
                </c:pt>
                <c:pt idx="283">
                  <c:v>6.9203599999999996</c:v>
                </c:pt>
                <c:pt idx="284">
                  <c:v>6.92075</c:v>
                </c:pt>
                <c:pt idx="285">
                  <c:v>6.92075</c:v>
                </c:pt>
                <c:pt idx="286">
                  <c:v>6.9204999999999997</c:v>
                </c:pt>
                <c:pt idx="287">
                  <c:v>6.9204999999999997</c:v>
                </c:pt>
                <c:pt idx="288">
                  <c:v>6.9209100000000001</c:v>
                </c:pt>
                <c:pt idx="289">
                  <c:v>6.9209100000000001</c:v>
                </c:pt>
                <c:pt idx="290">
                  <c:v>6.9203400000000004</c:v>
                </c:pt>
                <c:pt idx="291">
                  <c:v>6.9203400000000004</c:v>
                </c:pt>
                <c:pt idx="292">
                  <c:v>6.92075</c:v>
                </c:pt>
                <c:pt idx="293">
                  <c:v>6.92075</c:v>
                </c:pt>
                <c:pt idx="294">
                  <c:v>6.9208500000000006</c:v>
                </c:pt>
                <c:pt idx="295">
                  <c:v>6.9208500000000006</c:v>
                </c:pt>
                <c:pt idx="296">
                  <c:v>6.9208800000000004</c:v>
                </c:pt>
                <c:pt idx="297">
                  <c:v>6.9208800000000004</c:v>
                </c:pt>
                <c:pt idx="298">
                  <c:v>6.9211</c:v>
                </c:pt>
                <c:pt idx="299">
                  <c:v>6.9211</c:v>
                </c:pt>
                <c:pt idx="300">
                  <c:v>6.92136</c:v>
                </c:pt>
                <c:pt idx="301">
                  <c:v>6.92136</c:v>
                </c:pt>
                <c:pt idx="302">
                  <c:v>6.9211499999999999</c:v>
                </c:pt>
                <c:pt idx="303">
                  <c:v>6.9211499999999999</c:v>
                </c:pt>
                <c:pt idx="304">
                  <c:v>6.9209399999999999</c:v>
                </c:pt>
                <c:pt idx="305">
                  <c:v>6.9209399999999999</c:v>
                </c:pt>
                <c:pt idx="306">
                  <c:v>6.9213500000000003</c:v>
                </c:pt>
                <c:pt idx="307">
                  <c:v>6.9213500000000003</c:v>
                </c:pt>
                <c:pt idx="308">
                  <c:v>6.9216000000000006</c:v>
                </c:pt>
                <c:pt idx="309">
                  <c:v>6.9216000000000006</c:v>
                </c:pt>
                <c:pt idx="310">
                  <c:v>6.9214200000000003</c:v>
                </c:pt>
                <c:pt idx="311">
                  <c:v>6.9214200000000003</c:v>
                </c:pt>
                <c:pt idx="312">
                  <c:v>6.9213500000000003</c:v>
                </c:pt>
                <c:pt idx="313">
                  <c:v>6.9213500000000003</c:v>
                </c:pt>
                <c:pt idx="314">
                  <c:v>6.9218999999999999</c:v>
                </c:pt>
                <c:pt idx="315">
                  <c:v>6.9218999999999999</c:v>
                </c:pt>
                <c:pt idx="316">
                  <c:v>6.9212600000000002</c:v>
                </c:pt>
                <c:pt idx="317">
                  <c:v>6.9212600000000002</c:v>
                </c:pt>
                <c:pt idx="318">
                  <c:v>6.9220800000000002</c:v>
                </c:pt>
                <c:pt idx="319">
                  <c:v>6.9220800000000002</c:v>
                </c:pt>
                <c:pt idx="320">
                  <c:v>6.9216999999999995</c:v>
                </c:pt>
                <c:pt idx="321">
                  <c:v>6.9216999999999995</c:v>
                </c:pt>
                <c:pt idx="322">
                  <c:v>6.92279</c:v>
                </c:pt>
                <c:pt idx="323">
                  <c:v>6.92279</c:v>
                </c:pt>
                <c:pt idx="324">
                  <c:v>6.9225200000000005</c:v>
                </c:pt>
                <c:pt idx="325">
                  <c:v>6.9225200000000005</c:v>
                </c:pt>
                <c:pt idx="326">
                  <c:v>6.9222799999999998</c:v>
                </c:pt>
                <c:pt idx="327">
                  <c:v>6.9222799999999998</c:v>
                </c:pt>
                <c:pt idx="328">
                  <c:v>6.9225500000000002</c:v>
                </c:pt>
                <c:pt idx="329">
                  <c:v>6.9225500000000002</c:v>
                </c:pt>
                <c:pt idx="330">
                  <c:v>6.9220600000000001</c:v>
                </c:pt>
                <c:pt idx="331">
                  <c:v>6.9220600000000001</c:v>
                </c:pt>
                <c:pt idx="332">
                  <c:v>6.9228800000000001</c:v>
                </c:pt>
                <c:pt idx="333">
                  <c:v>6.9228800000000001</c:v>
                </c:pt>
                <c:pt idx="334">
                  <c:v>6.9230600000000004</c:v>
                </c:pt>
                <c:pt idx="335">
                  <c:v>6.9230600000000004</c:v>
                </c:pt>
                <c:pt idx="336">
                  <c:v>6.9232200000000006</c:v>
                </c:pt>
                <c:pt idx="337">
                  <c:v>6.9232200000000006</c:v>
                </c:pt>
                <c:pt idx="338">
                  <c:v>6.9229899999999995</c:v>
                </c:pt>
                <c:pt idx="339">
                  <c:v>6.9229899999999995</c:v>
                </c:pt>
                <c:pt idx="340">
                  <c:v>6.9229899999999995</c:v>
                </c:pt>
                <c:pt idx="341">
                  <c:v>6.9229899999999995</c:v>
                </c:pt>
                <c:pt idx="342">
                  <c:v>6.9231300000000005</c:v>
                </c:pt>
                <c:pt idx="343">
                  <c:v>6.9231300000000005</c:v>
                </c:pt>
                <c:pt idx="344">
                  <c:v>6.9235100000000003</c:v>
                </c:pt>
                <c:pt idx="345">
                  <c:v>6.9235100000000003</c:v>
                </c:pt>
                <c:pt idx="346">
                  <c:v>6.9233500000000001</c:v>
                </c:pt>
                <c:pt idx="347">
                  <c:v>6.9233500000000001</c:v>
                </c:pt>
                <c:pt idx="348">
                  <c:v>6.92326</c:v>
                </c:pt>
                <c:pt idx="349">
                  <c:v>6.92326</c:v>
                </c:pt>
                <c:pt idx="350">
                  <c:v>6.9231000000000007</c:v>
                </c:pt>
                <c:pt idx="351">
                  <c:v>6.9231000000000007</c:v>
                </c:pt>
                <c:pt idx="352">
                  <c:v>6.9233700000000002</c:v>
                </c:pt>
                <c:pt idx="353">
                  <c:v>6.9233700000000002</c:v>
                </c:pt>
                <c:pt idx="354">
                  <c:v>6.9241400000000004</c:v>
                </c:pt>
                <c:pt idx="355">
                  <c:v>6.9241400000000004</c:v>
                </c:pt>
                <c:pt idx="356">
                  <c:v>6.9238500000000007</c:v>
                </c:pt>
                <c:pt idx="357">
                  <c:v>6.9238500000000007</c:v>
                </c:pt>
                <c:pt idx="358">
                  <c:v>6.9229500000000002</c:v>
                </c:pt>
                <c:pt idx="359">
                  <c:v>6.9229500000000002</c:v>
                </c:pt>
                <c:pt idx="360">
                  <c:v>6.9232299999999993</c:v>
                </c:pt>
                <c:pt idx="361">
                  <c:v>6.9232299999999993</c:v>
                </c:pt>
                <c:pt idx="362">
                  <c:v>6.9230799999999997</c:v>
                </c:pt>
                <c:pt idx="363">
                  <c:v>6.9230799999999997</c:v>
                </c:pt>
                <c:pt idx="364">
                  <c:v>6.9235699999999998</c:v>
                </c:pt>
                <c:pt idx="365">
                  <c:v>6.9235699999999998</c:v>
                </c:pt>
                <c:pt idx="366">
                  <c:v>6.92387</c:v>
                </c:pt>
                <c:pt idx="367">
                  <c:v>6.92387</c:v>
                </c:pt>
                <c:pt idx="368">
                  <c:v>6.9239700000000006</c:v>
                </c:pt>
                <c:pt idx="369">
                  <c:v>6.9239700000000006</c:v>
                </c:pt>
                <c:pt idx="370">
                  <c:v>6.9241400000000004</c:v>
                </c:pt>
                <c:pt idx="371">
                  <c:v>6.9241400000000004</c:v>
                </c:pt>
                <c:pt idx="372">
                  <c:v>6.92448</c:v>
                </c:pt>
                <c:pt idx="373">
                  <c:v>6.92448</c:v>
                </c:pt>
                <c:pt idx="374">
                  <c:v>6.92448</c:v>
                </c:pt>
                <c:pt idx="375">
                  <c:v>6.92448</c:v>
                </c:pt>
                <c:pt idx="376">
                  <c:v>6.9244200000000005</c:v>
                </c:pt>
                <c:pt idx="377">
                  <c:v>6.9244200000000005</c:v>
                </c:pt>
                <c:pt idx="378">
                  <c:v>6.9243500000000004</c:v>
                </c:pt>
                <c:pt idx="379">
                  <c:v>6.9243500000000004</c:v>
                </c:pt>
                <c:pt idx="380">
                  <c:v>6.9253299999999998</c:v>
                </c:pt>
                <c:pt idx="381">
                  <c:v>6.9253299999999998</c:v>
                </c:pt>
                <c:pt idx="382">
                  <c:v>6.9245900000000002</c:v>
                </c:pt>
                <c:pt idx="383">
                  <c:v>6.9245900000000002</c:v>
                </c:pt>
                <c:pt idx="384">
                  <c:v>6.9245100000000006</c:v>
                </c:pt>
                <c:pt idx="385">
                  <c:v>6.9245100000000006</c:v>
                </c:pt>
                <c:pt idx="386">
                  <c:v>6.92516</c:v>
                </c:pt>
                <c:pt idx="387">
                  <c:v>6.92516</c:v>
                </c:pt>
                <c:pt idx="388">
                  <c:v>6.9249200000000002</c:v>
                </c:pt>
                <c:pt idx="389">
                  <c:v>6.9249200000000002</c:v>
                </c:pt>
                <c:pt idx="390">
                  <c:v>6.9253299999999998</c:v>
                </c:pt>
                <c:pt idx="391">
                  <c:v>6.9253299999999998</c:v>
                </c:pt>
                <c:pt idx="392">
                  <c:v>6.9244899999999996</c:v>
                </c:pt>
                <c:pt idx="393">
                  <c:v>6.9244899999999996</c:v>
                </c:pt>
                <c:pt idx="394">
                  <c:v>6.9243699999999997</c:v>
                </c:pt>
                <c:pt idx="395">
                  <c:v>6.9243699999999997</c:v>
                </c:pt>
                <c:pt idx="396">
                  <c:v>6.9251400000000007</c:v>
                </c:pt>
                <c:pt idx="397">
                  <c:v>6.9251400000000007</c:v>
                </c:pt>
                <c:pt idx="398">
                  <c:v>6.9249000000000001</c:v>
                </c:pt>
                <c:pt idx="399">
                  <c:v>6.9249000000000001</c:v>
                </c:pt>
                <c:pt idx="400">
                  <c:v>6.9251400000000007</c:v>
                </c:pt>
                <c:pt idx="401">
                  <c:v>6.9251400000000007</c:v>
                </c:pt>
                <c:pt idx="402">
                  <c:v>6.9252200000000004</c:v>
                </c:pt>
                <c:pt idx="403">
                  <c:v>6.9252200000000004</c:v>
                </c:pt>
                <c:pt idx="404">
                  <c:v>6.9253100000000005</c:v>
                </c:pt>
                <c:pt idx="405">
                  <c:v>6.9253100000000005</c:v>
                </c:pt>
                <c:pt idx="406">
                  <c:v>6.9251000000000005</c:v>
                </c:pt>
                <c:pt idx="407">
                  <c:v>6.9251000000000005</c:v>
                </c:pt>
                <c:pt idx="408">
                  <c:v>6.9253299999999998</c:v>
                </c:pt>
                <c:pt idx="409">
                  <c:v>6.9253299999999998</c:v>
                </c:pt>
                <c:pt idx="410">
                  <c:v>6.9264999999999999</c:v>
                </c:pt>
                <c:pt idx="411">
                  <c:v>6.9264999999999999</c:v>
                </c:pt>
                <c:pt idx="412">
                  <c:v>6.9253999999999998</c:v>
                </c:pt>
                <c:pt idx="413">
                  <c:v>6.9253999999999998</c:v>
                </c:pt>
                <c:pt idx="414">
                  <c:v>6.9254300000000004</c:v>
                </c:pt>
                <c:pt idx="415">
                  <c:v>6.9254300000000004</c:v>
                </c:pt>
                <c:pt idx="416">
                  <c:v>6.9258699999999997</c:v>
                </c:pt>
                <c:pt idx="417">
                  <c:v>6.9258699999999997</c:v>
                </c:pt>
                <c:pt idx="418">
                  <c:v>6.9254100000000003</c:v>
                </c:pt>
                <c:pt idx="419">
                  <c:v>6.9254100000000003</c:v>
                </c:pt>
                <c:pt idx="420">
                  <c:v>6.92544</c:v>
                </c:pt>
                <c:pt idx="421">
                  <c:v>6.92544</c:v>
                </c:pt>
                <c:pt idx="422">
                  <c:v>6.92645</c:v>
                </c:pt>
                <c:pt idx="423">
                  <c:v>6.92645</c:v>
                </c:pt>
                <c:pt idx="424">
                  <c:v>6.9259399999999998</c:v>
                </c:pt>
                <c:pt idx="425">
                  <c:v>6.9259399999999998</c:v>
                </c:pt>
                <c:pt idx="426">
                  <c:v>6.9260799999999998</c:v>
                </c:pt>
                <c:pt idx="427">
                  <c:v>6.9260799999999998</c:v>
                </c:pt>
                <c:pt idx="428">
                  <c:v>6.9260000000000002</c:v>
                </c:pt>
                <c:pt idx="429">
                  <c:v>6.9260000000000002</c:v>
                </c:pt>
                <c:pt idx="430">
                  <c:v>6.9260399999999995</c:v>
                </c:pt>
                <c:pt idx="431">
                  <c:v>6.9260399999999995</c:v>
                </c:pt>
                <c:pt idx="432">
                  <c:v>6.9259799999999991</c:v>
                </c:pt>
                <c:pt idx="433">
                  <c:v>6.9259799999999991</c:v>
                </c:pt>
                <c:pt idx="434">
                  <c:v>6.9267299999999992</c:v>
                </c:pt>
                <c:pt idx="435">
                  <c:v>6.9267299999999992</c:v>
                </c:pt>
                <c:pt idx="436">
                  <c:v>6.9266099999999993</c:v>
                </c:pt>
                <c:pt idx="437">
                  <c:v>6.9266099999999993</c:v>
                </c:pt>
                <c:pt idx="438">
                  <c:v>6.92685</c:v>
                </c:pt>
                <c:pt idx="439">
                  <c:v>6.92685</c:v>
                </c:pt>
                <c:pt idx="440">
                  <c:v>6.9274199999999997</c:v>
                </c:pt>
                <c:pt idx="441">
                  <c:v>6.9274199999999997</c:v>
                </c:pt>
                <c:pt idx="442">
                  <c:v>6.92652</c:v>
                </c:pt>
                <c:pt idx="443">
                  <c:v>6.92652</c:v>
                </c:pt>
                <c:pt idx="444">
                  <c:v>6.9266000000000005</c:v>
                </c:pt>
                <c:pt idx="445">
                  <c:v>6.9266000000000005</c:v>
                </c:pt>
                <c:pt idx="446">
                  <c:v>6.9271199999999995</c:v>
                </c:pt>
                <c:pt idx="447">
                  <c:v>6.9271199999999995</c:v>
                </c:pt>
                <c:pt idx="448">
                  <c:v>6.9263199999999996</c:v>
                </c:pt>
                <c:pt idx="449">
                  <c:v>6.9263199999999996</c:v>
                </c:pt>
                <c:pt idx="450">
                  <c:v>6.9269600000000002</c:v>
                </c:pt>
                <c:pt idx="451">
                  <c:v>6.9269600000000002</c:v>
                </c:pt>
                <c:pt idx="452">
                  <c:v>6.9269099999999995</c:v>
                </c:pt>
                <c:pt idx="453">
                  <c:v>6.9269099999999995</c:v>
                </c:pt>
                <c:pt idx="454">
                  <c:v>6.9267299999999992</c:v>
                </c:pt>
                <c:pt idx="455">
                  <c:v>6.9267299999999992</c:v>
                </c:pt>
                <c:pt idx="456">
                  <c:v>6.9276</c:v>
                </c:pt>
                <c:pt idx="457">
                  <c:v>6.9276</c:v>
                </c:pt>
                <c:pt idx="458">
                  <c:v>6.9270800000000001</c:v>
                </c:pt>
                <c:pt idx="459">
                  <c:v>6.9270800000000001</c:v>
                </c:pt>
                <c:pt idx="460">
                  <c:v>6.9276299999999997</c:v>
                </c:pt>
                <c:pt idx="461">
                  <c:v>6.9276299999999997</c:v>
                </c:pt>
                <c:pt idx="462">
                  <c:v>6.9280299999999997</c:v>
                </c:pt>
                <c:pt idx="463">
                  <c:v>6.9280299999999997</c:v>
                </c:pt>
                <c:pt idx="464">
                  <c:v>6.92746</c:v>
                </c:pt>
                <c:pt idx="465">
                  <c:v>6.92746</c:v>
                </c:pt>
                <c:pt idx="466">
                  <c:v>6.9285899999999998</c:v>
                </c:pt>
                <c:pt idx="467">
                  <c:v>6.9285899999999998</c:v>
                </c:pt>
                <c:pt idx="468">
                  <c:v>6.9277899999999999</c:v>
                </c:pt>
                <c:pt idx="469">
                  <c:v>6.9277899999999999</c:v>
                </c:pt>
                <c:pt idx="470">
                  <c:v>6.9274700000000005</c:v>
                </c:pt>
                <c:pt idx="471">
                  <c:v>6.9274700000000005</c:v>
                </c:pt>
                <c:pt idx="472">
                  <c:v>6.92821</c:v>
                </c:pt>
                <c:pt idx="473">
                  <c:v>6.92821</c:v>
                </c:pt>
                <c:pt idx="474">
                  <c:v>6.9281000000000006</c:v>
                </c:pt>
                <c:pt idx="475">
                  <c:v>6.9281000000000006</c:v>
                </c:pt>
                <c:pt idx="476">
                  <c:v>6.9279299999999999</c:v>
                </c:pt>
                <c:pt idx="477">
                  <c:v>6.9279299999999999</c:v>
                </c:pt>
                <c:pt idx="478">
                  <c:v>6.92842</c:v>
                </c:pt>
                <c:pt idx="479">
                  <c:v>6.92842</c:v>
                </c:pt>
                <c:pt idx="480">
                  <c:v>6.9277499999999996</c:v>
                </c:pt>
                <c:pt idx="481">
                  <c:v>6.9277499999999996</c:v>
                </c:pt>
                <c:pt idx="482">
                  <c:v>6.92828</c:v>
                </c:pt>
                <c:pt idx="483">
                  <c:v>6.92828</c:v>
                </c:pt>
                <c:pt idx="484">
                  <c:v>6.9283299999999999</c:v>
                </c:pt>
                <c:pt idx="485">
                  <c:v>6.9283299999999999</c:v>
                </c:pt>
                <c:pt idx="486">
                  <c:v>6.9282899999999996</c:v>
                </c:pt>
                <c:pt idx="487">
                  <c:v>6.9282899999999996</c:v>
                </c:pt>
                <c:pt idx="488">
                  <c:v>6.9298700000000002</c:v>
                </c:pt>
                <c:pt idx="489">
                  <c:v>6.9298700000000002</c:v>
                </c:pt>
                <c:pt idx="490">
                  <c:v>6.9286300000000001</c:v>
                </c:pt>
                <c:pt idx="491">
                  <c:v>6.9286300000000001</c:v>
                </c:pt>
                <c:pt idx="492">
                  <c:v>6.9291999999999998</c:v>
                </c:pt>
                <c:pt idx="493">
                  <c:v>6.9291999999999998</c:v>
                </c:pt>
                <c:pt idx="494">
                  <c:v>6.92849</c:v>
                </c:pt>
                <c:pt idx="495">
                  <c:v>6.92849</c:v>
                </c:pt>
                <c:pt idx="496">
                  <c:v>6.9286799999999999</c:v>
                </c:pt>
                <c:pt idx="497">
                  <c:v>6.9286799999999999</c:v>
                </c:pt>
                <c:pt idx="498">
                  <c:v>6.9285500000000004</c:v>
                </c:pt>
                <c:pt idx="499">
                  <c:v>6.9285500000000004</c:v>
                </c:pt>
                <c:pt idx="500">
                  <c:v>6.9289799999999993</c:v>
                </c:pt>
                <c:pt idx="501">
                  <c:v>6.9289799999999993</c:v>
                </c:pt>
                <c:pt idx="502">
                  <c:v>6.9286799999999999</c:v>
                </c:pt>
                <c:pt idx="503">
                  <c:v>6.9286799999999999</c:v>
                </c:pt>
                <c:pt idx="504">
                  <c:v>6.9286700000000003</c:v>
                </c:pt>
                <c:pt idx="505">
                  <c:v>6.9286700000000003</c:v>
                </c:pt>
                <c:pt idx="506">
                  <c:v>6.9290500000000002</c:v>
                </c:pt>
                <c:pt idx="507">
                  <c:v>6.9290500000000002</c:v>
                </c:pt>
                <c:pt idx="508">
                  <c:v>6.9290500000000002</c:v>
                </c:pt>
                <c:pt idx="509">
                  <c:v>6.9290500000000002</c:v>
                </c:pt>
                <c:pt idx="510">
                  <c:v>6.9294099999999998</c:v>
                </c:pt>
                <c:pt idx="511">
                  <c:v>6.9294099999999998</c:v>
                </c:pt>
                <c:pt idx="512">
                  <c:v>6.9298900000000003</c:v>
                </c:pt>
                <c:pt idx="513">
                  <c:v>6.9298900000000003</c:v>
                </c:pt>
                <c:pt idx="514">
                  <c:v>6.9295400000000003</c:v>
                </c:pt>
                <c:pt idx="515">
                  <c:v>6.9295400000000003</c:v>
                </c:pt>
                <c:pt idx="516">
                  <c:v>6.9297299999999993</c:v>
                </c:pt>
                <c:pt idx="517">
                  <c:v>6.9297299999999993</c:v>
                </c:pt>
                <c:pt idx="518">
                  <c:v>6.9296600000000002</c:v>
                </c:pt>
                <c:pt idx="519">
                  <c:v>6.9296600000000002</c:v>
                </c:pt>
                <c:pt idx="520">
                  <c:v>6.9293199999999997</c:v>
                </c:pt>
                <c:pt idx="521">
                  <c:v>6.9293199999999997</c:v>
                </c:pt>
                <c:pt idx="522">
                  <c:v>6.9295900000000001</c:v>
                </c:pt>
                <c:pt idx="523">
                  <c:v>6.9295900000000001</c:v>
                </c:pt>
                <c:pt idx="524">
                  <c:v>6.93025</c:v>
                </c:pt>
                <c:pt idx="525">
                  <c:v>6.93025</c:v>
                </c:pt>
                <c:pt idx="526">
                  <c:v>6.93</c:v>
                </c:pt>
                <c:pt idx="527">
                  <c:v>6.93</c:v>
                </c:pt>
                <c:pt idx="528">
                  <c:v>6.9301899999999996</c:v>
                </c:pt>
                <c:pt idx="529">
                  <c:v>6.9301899999999996</c:v>
                </c:pt>
                <c:pt idx="530">
                  <c:v>6.9296199999999999</c:v>
                </c:pt>
                <c:pt idx="531">
                  <c:v>6.9296199999999999</c:v>
                </c:pt>
                <c:pt idx="532">
                  <c:v>6.9297399999999998</c:v>
                </c:pt>
                <c:pt idx="533">
                  <c:v>6.9297399999999998</c:v>
                </c:pt>
                <c:pt idx="534">
                  <c:v>6.9302799999999998</c:v>
                </c:pt>
                <c:pt idx="535">
                  <c:v>6.9302799999999998</c:v>
                </c:pt>
                <c:pt idx="536">
                  <c:v>6.9294099999999998</c:v>
                </c:pt>
                <c:pt idx="537">
                  <c:v>6.9294099999999998</c:v>
                </c:pt>
                <c:pt idx="538">
                  <c:v>6.9303500000000007</c:v>
                </c:pt>
                <c:pt idx="539">
                  <c:v>6.9303500000000007</c:v>
                </c:pt>
                <c:pt idx="540">
                  <c:v>6.9312100000000001</c:v>
                </c:pt>
                <c:pt idx="541">
                  <c:v>6.9312100000000001</c:v>
                </c:pt>
                <c:pt idx="542">
                  <c:v>6.9302200000000003</c:v>
                </c:pt>
                <c:pt idx="543">
                  <c:v>6.9302200000000003</c:v>
                </c:pt>
                <c:pt idx="544">
                  <c:v>6.9307100000000004</c:v>
                </c:pt>
                <c:pt idx="545">
                  <c:v>6.9307100000000004</c:v>
                </c:pt>
                <c:pt idx="546">
                  <c:v>6.9304399999999999</c:v>
                </c:pt>
                <c:pt idx="547">
                  <c:v>6.9304399999999999</c:v>
                </c:pt>
                <c:pt idx="548">
                  <c:v>6.9306800000000006</c:v>
                </c:pt>
                <c:pt idx="549">
                  <c:v>6.9306800000000006</c:v>
                </c:pt>
                <c:pt idx="550">
                  <c:v>6.9303800000000004</c:v>
                </c:pt>
                <c:pt idx="551">
                  <c:v>6.9303800000000004</c:v>
                </c:pt>
                <c:pt idx="552">
                  <c:v>6.9311699999999998</c:v>
                </c:pt>
                <c:pt idx="553">
                  <c:v>6.9311699999999998</c:v>
                </c:pt>
                <c:pt idx="554">
                  <c:v>6.9305600000000007</c:v>
                </c:pt>
                <c:pt idx="555">
                  <c:v>6.9305600000000007</c:v>
                </c:pt>
                <c:pt idx="556">
                  <c:v>6.9313599999999997</c:v>
                </c:pt>
                <c:pt idx="557">
                  <c:v>6.9313599999999997</c:v>
                </c:pt>
                <c:pt idx="558">
                  <c:v>6.9311099999999994</c:v>
                </c:pt>
                <c:pt idx="559">
                  <c:v>6.9311099999999994</c:v>
                </c:pt>
                <c:pt idx="560">
                  <c:v>6.93072</c:v>
                </c:pt>
                <c:pt idx="561">
                  <c:v>6.93072</c:v>
                </c:pt>
                <c:pt idx="562">
                  <c:v>6.9314300000000006</c:v>
                </c:pt>
                <c:pt idx="563">
                  <c:v>6.9314300000000006</c:v>
                </c:pt>
                <c:pt idx="564">
                  <c:v>6.9313900000000004</c:v>
                </c:pt>
                <c:pt idx="565">
                  <c:v>6.9313900000000004</c:v>
                </c:pt>
                <c:pt idx="566">
                  <c:v>6.9316000000000004</c:v>
                </c:pt>
                <c:pt idx="567">
                  <c:v>6.9316000000000004</c:v>
                </c:pt>
                <c:pt idx="568">
                  <c:v>6.93079</c:v>
                </c:pt>
                <c:pt idx="569">
                  <c:v>6.93079</c:v>
                </c:pt>
                <c:pt idx="570">
                  <c:v>6.9315800000000003</c:v>
                </c:pt>
                <c:pt idx="571">
                  <c:v>6.9315800000000003</c:v>
                </c:pt>
                <c:pt idx="572">
                  <c:v>6.9312200000000006</c:v>
                </c:pt>
                <c:pt idx="573">
                  <c:v>6.9312200000000006</c:v>
                </c:pt>
                <c:pt idx="574">
                  <c:v>6.9310299999999998</c:v>
                </c:pt>
                <c:pt idx="575">
                  <c:v>6.9310299999999998</c:v>
                </c:pt>
                <c:pt idx="576">
                  <c:v>6.9316300000000002</c:v>
                </c:pt>
                <c:pt idx="577">
                  <c:v>6.9316300000000002</c:v>
                </c:pt>
                <c:pt idx="578">
                  <c:v>6.9315500000000005</c:v>
                </c:pt>
                <c:pt idx="579">
                  <c:v>6.9315500000000005</c:v>
                </c:pt>
                <c:pt idx="580">
                  <c:v>6.9318400000000002</c:v>
                </c:pt>
                <c:pt idx="581">
                  <c:v>6.9318400000000002</c:v>
                </c:pt>
                <c:pt idx="582">
                  <c:v>6.9313900000000004</c:v>
                </c:pt>
                <c:pt idx="583">
                  <c:v>6.9313900000000004</c:v>
                </c:pt>
                <c:pt idx="584">
                  <c:v>6.9326000000000008</c:v>
                </c:pt>
                <c:pt idx="585">
                  <c:v>6.9326000000000008</c:v>
                </c:pt>
                <c:pt idx="586">
                  <c:v>6.9318299999999997</c:v>
                </c:pt>
                <c:pt idx="587">
                  <c:v>6.9318299999999997</c:v>
                </c:pt>
                <c:pt idx="588">
                  <c:v>6.9316300000000002</c:v>
                </c:pt>
                <c:pt idx="589">
                  <c:v>6.9316300000000002</c:v>
                </c:pt>
                <c:pt idx="590">
                  <c:v>6.9317200000000003</c:v>
                </c:pt>
                <c:pt idx="591">
                  <c:v>6.9317200000000003</c:v>
                </c:pt>
                <c:pt idx="592">
                  <c:v>6.9317700000000002</c:v>
                </c:pt>
                <c:pt idx="593">
                  <c:v>6.9317700000000002</c:v>
                </c:pt>
                <c:pt idx="594">
                  <c:v>6.9321700000000002</c:v>
                </c:pt>
                <c:pt idx="595">
                  <c:v>6.9321700000000002</c:v>
                </c:pt>
                <c:pt idx="596">
                  <c:v>6.9321999999999999</c:v>
                </c:pt>
                <c:pt idx="597">
                  <c:v>6.9321999999999999</c:v>
                </c:pt>
                <c:pt idx="598">
                  <c:v>6.9330400000000001</c:v>
                </c:pt>
                <c:pt idx="599">
                  <c:v>6.9330400000000001</c:v>
                </c:pt>
                <c:pt idx="600">
                  <c:v>6.9322100000000004</c:v>
                </c:pt>
                <c:pt idx="601">
                  <c:v>6.9322100000000004</c:v>
                </c:pt>
                <c:pt idx="602">
                  <c:v>6.9321599999999997</c:v>
                </c:pt>
                <c:pt idx="603">
                  <c:v>6.9321599999999997</c:v>
                </c:pt>
                <c:pt idx="604">
                  <c:v>6.9321000000000002</c:v>
                </c:pt>
                <c:pt idx="605">
                  <c:v>6.9321000000000002</c:v>
                </c:pt>
                <c:pt idx="606">
                  <c:v>6.9326800000000004</c:v>
                </c:pt>
                <c:pt idx="607">
                  <c:v>6.9326800000000004</c:v>
                </c:pt>
                <c:pt idx="608">
                  <c:v>6.9326999999999996</c:v>
                </c:pt>
                <c:pt idx="609">
                  <c:v>6.9326999999999996</c:v>
                </c:pt>
                <c:pt idx="610">
                  <c:v>6.93248</c:v>
                </c:pt>
                <c:pt idx="611">
                  <c:v>6.93248</c:v>
                </c:pt>
                <c:pt idx="612">
                  <c:v>6.9329799999999997</c:v>
                </c:pt>
                <c:pt idx="613">
                  <c:v>6.9329799999999997</c:v>
                </c:pt>
                <c:pt idx="614">
                  <c:v>6.9331499999999995</c:v>
                </c:pt>
                <c:pt idx="615">
                  <c:v>6.9331499999999995</c:v>
                </c:pt>
                <c:pt idx="616">
                  <c:v>6.9330500000000006</c:v>
                </c:pt>
                <c:pt idx="617">
                  <c:v>6.9330500000000006</c:v>
                </c:pt>
                <c:pt idx="618">
                  <c:v>6.9323900000000007</c:v>
                </c:pt>
                <c:pt idx="619">
                  <c:v>6.9323900000000007</c:v>
                </c:pt>
                <c:pt idx="620">
                  <c:v>6.9328199999999995</c:v>
                </c:pt>
                <c:pt idx="621">
                  <c:v>6.9328199999999995</c:v>
                </c:pt>
                <c:pt idx="622">
                  <c:v>6.9335200000000006</c:v>
                </c:pt>
                <c:pt idx="623">
                  <c:v>6.9335200000000006</c:v>
                </c:pt>
                <c:pt idx="624">
                  <c:v>6.9332200000000004</c:v>
                </c:pt>
                <c:pt idx="625">
                  <c:v>6.9332200000000004</c:v>
                </c:pt>
                <c:pt idx="626">
                  <c:v>6.9328900000000004</c:v>
                </c:pt>
                <c:pt idx="627">
                  <c:v>6.9328900000000004</c:v>
                </c:pt>
                <c:pt idx="628">
                  <c:v>6.9328100000000008</c:v>
                </c:pt>
                <c:pt idx="629">
                  <c:v>6.9328100000000008</c:v>
                </c:pt>
                <c:pt idx="630">
                  <c:v>6.9328799999999999</c:v>
                </c:pt>
                <c:pt idx="631">
                  <c:v>6.9328799999999999</c:v>
                </c:pt>
                <c:pt idx="632">
                  <c:v>6.9333999999999998</c:v>
                </c:pt>
                <c:pt idx="633">
                  <c:v>6.9333999999999998</c:v>
                </c:pt>
                <c:pt idx="634">
                  <c:v>6.9334100000000003</c:v>
                </c:pt>
                <c:pt idx="635">
                  <c:v>6.9334100000000003</c:v>
                </c:pt>
                <c:pt idx="636">
                  <c:v>6.93323</c:v>
                </c:pt>
                <c:pt idx="637">
                  <c:v>6.93323</c:v>
                </c:pt>
                <c:pt idx="638">
                  <c:v>6.9337</c:v>
                </c:pt>
                <c:pt idx="639">
                  <c:v>6.9337</c:v>
                </c:pt>
                <c:pt idx="640">
                  <c:v>6.9336400000000005</c:v>
                </c:pt>
                <c:pt idx="641">
                  <c:v>6.9336400000000005</c:v>
                </c:pt>
                <c:pt idx="642">
                  <c:v>6.9331100000000001</c:v>
                </c:pt>
                <c:pt idx="643">
                  <c:v>6.9331100000000001</c:v>
                </c:pt>
                <c:pt idx="644">
                  <c:v>6.9337299999999997</c:v>
                </c:pt>
                <c:pt idx="645">
                  <c:v>6.9337299999999997</c:v>
                </c:pt>
                <c:pt idx="646">
                  <c:v>6.9340000000000002</c:v>
                </c:pt>
                <c:pt idx="647">
                  <c:v>6.9340000000000002</c:v>
                </c:pt>
                <c:pt idx="648">
                  <c:v>6.9335699999999996</c:v>
                </c:pt>
                <c:pt idx="649">
                  <c:v>6.9335699999999996</c:v>
                </c:pt>
                <c:pt idx="650">
                  <c:v>6.9342600000000001</c:v>
                </c:pt>
                <c:pt idx="651">
                  <c:v>6.9342600000000001</c:v>
                </c:pt>
                <c:pt idx="652">
                  <c:v>6.9337900000000001</c:v>
                </c:pt>
                <c:pt idx="653">
                  <c:v>6.9337900000000001</c:v>
                </c:pt>
                <c:pt idx="654">
                  <c:v>6.9334799999999994</c:v>
                </c:pt>
                <c:pt idx="655">
                  <c:v>6.9334799999999994</c:v>
                </c:pt>
                <c:pt idx="656">
                  <c:v>6.9337900000000001</c:v>
                </c:pt>
                <c:pt idx="657">
                  <c:v>6.9337900000000001</c:v>
                </c:pt>
                <c:pt idx="658">
                  <c:v>6.9344299999999999</c:v>
                </c:pt>
                <c:pt idx="659">
                  <c:v>6.9344299999999999</c:v>
                </c:pt>
                <c:pt idx="660">
                  <c:v>6.9343300000000001</c:v>
                </c:pt>
                <c:pt idx="661">
                  <c:v>6.9343300000000001</c:v>
                </c:pt>
                <c:pt idx="662">
                  <c:v>6.9349499999999997</c:v>
                </c:pt>
                <c:pt idx="663">
                  <c:v>6.9349499999999997</c:v>
                </c:pt>
                <c:pt idx="664">
                  <c:v>6.9345799999999995</c:v>
                </c:pt>
                <c:pt idx="665">
                  <c:v>6.9345799999999995</c:v>
                </c:pt>
                <c:pt idx="666">
                  <c:v>6.9344200000000003</c:v>
                </c:pt>
                <c:pt idx="667">
                  <c:v>6.9344200000000003</c:v>
                </c:pt>
                <c:pt idx="668">
                  <c:v>6.93445</c:v>
                </c:pt>
                <c:pt idx="669">
                  <c:v>6.93445</c:v>
                </c:pt>
                <c:pt idx="670">
                  <c:v>6.9342899999999998</c:v>
                </c:pt>
                <c:pt idx="671">
                  <c:v>6.9342899999999998</c:v>
                </c:pt>
                <c:pt idx="672">
                  <c:v>6.9344299999999999</c:v>
                </c:pt>
                <c:pt idx="673">
                  <c:v>6.9344299999999999</c:v>
                </c:pt>
                <c:pt idx="674">
                  <c:v>6.9339300000000001</c:v>
                </c:pt>
                <c:pt idx="675">
                  <c:v>6.9339300000000001</c:v>
                </c:pt>
                <c:pt idx="676">
                  <c:v>6.9351000000000003</c:v>
                </c:pt>
                <c:pt idx="677">
                  <c:v>6.9351000000000003</c:v>
                </c:pt>
                <c:pt idx="678">
                  <c:v>6.9346899999999998</c:v>
                </c:pt>
                <c:pt idx="679">
                  <c:v>6.9346899999999998</c:v>
                </c:pt>
                <c:pt idx="680">
                  <c:v>6.9354899999999997</c:v>
                </c:pt>
                <c:pt idx="681">
                  <c:v>6.9354899999999997</c:v>
                </c:pt>
                <c:pt idx="682">
                  <c:v>6.9347700000000003</c:v>
                </c:pt>
                <c:pt idx="683">
                  <c:v>6.9347700000000003</c:v>
                </c:pt>
                <c:pt idx="684">
                  <c:v>6.9354899999999997</c:v>
                </c:pt>
                <c:pt idx="685">
                  <c:v>6.9354899999999997</c:v>
                </c:pt>
                <c:pt idx="686">
                  <c:v>6.9347399999999997</c:v>
                </c:pt>
                <c:pt idx="687">
                  <c:v>6.9347399999999997</c:v>
                </c:pt>
                <c:pt idx="688">
                  <c:v>6.93546</c:v>
                </c:pt>
                <c:pt idx="689">
                  <c:v>6.93546</c:v>
                </c:pt>
                <c:pt idx="690">
                  <c:v>6.93546</c:v>
                </c:pt>
                <c:pt idx="691">
                  <c:v>6.93546</c:v>
                </c:pt>
                <c:pt idx="692">
                  <c:v>6.9359799999999998</c:v>
                </c:pt>
                <c:pt idx="693">
                  <c:v>6.9359799999999998</c:v>
                </c:pt>
                <c:pt idx="694">
                  <c:v>6.9353699999999998</c:v>
                </c:pt>
                <c:pt idx="695">
                  <c:v>6.9353699999999998</c:v>
                </c:pt>
                <c:pt idx="696">
                  <c:v>6.9345100000000004</c:v>
                </c:pt>
                <c:pt idx="697">
                  <c:v>6.9345100000000004</c:v>
                </c:pt>
                <c:pt idx="698">
                  <c:v>6.9345499999999998</c:v>
                </c:pt>
                <c:pt idx="699">
                  <c:v>6.9345499999999998</c:v>
                </c:pt>
                <c:pt idx="700">
                  <c:v>6.9349300000000005</c:v>
                </c:pt>
                <c:pt idx="701">
                  <c:v>6.9349300000000005</c:v>
                </c:pt>
                <c:pt idx="702">
                  <c:v>6.9354199999999997</c:v>
                </c:pt>
                <c:pt idx="703">
                  <c:v>6.9354199999999997</c:v>
                </c:pt>
                <c:pt idx="704">
                  <c:v>6.9359700000000002</c:v>
                </c:pt>
                <c:pt idx="705">
                  <c:v>6.9359700000000002</c:v>
                </c:pt>
                <c:pt idx="706">
                  <c:v>6.9353400000000001</c:v>
                </c:pt>
                <c:pt idx="707">
                  <c:v>6.9353400000000001</c:v>
                </c:pt>
                <c:pt idx="708">
                  <c:v>6.9363999999999999</c:v>
                </c:pt>
                <c:pt idx="709">
                  <c:v>6.9363999999999999</c:v>
                </c:pt>
                <c:pt idx="710">
                  <c:v>6.9354300000000002</c:v>
                </c:pt>
                <c:pt idx="711">
                  <c:v>6.9354300000000002</c:v>
                </c:pt>
                <c:pt idx="712">
                  <c:v>6.9356800000000005</c:v>
                </c:pt>
                <c:pt idx="713">
                  <c:v>6.9356800000000005</c:v>
                </c:pt>
                <c:pt idx="714">
                  <c:v>6.9356200000000001</c:v>
                </c:pt>
                <c:pt idx="715">
                  <c:v>6.9356200000000001</c:v>
                </c:pt>
                <c:pt idx="716">
                  <c:v>6.9359999999999999</c:v>
                </c:pt>
                <c:pt idx="717">
                  <c:v>6.9359999999999999</c:v>
                </c:pt>
                <c:pt idx="718">
                  <c:v>6.9355600000000006</c:v>
                </c:pt>
                <c:pt idx="719">
                  <c:v>6.9355600000000006</c:v>
                </c:pt>
                <c:pt idx="720">
                  <c:v>6.9359500000000001</c:v>
                </c:pt>
                <c:pt idx="721">
                  <c:v>6.9359500000000001</c:v>
                </c:pt>
                <c:pt idx="722">
                  <c:v>6.9357299999999995</c:v>
                </c:pt>
                <c:pt idx="723">
                  <c:v>6.9357299999999995</c:v>
                </c:pt>
                <c:pt idx="724">
                  <c:v>6.93574</c:v>
                </c:pt>
                <c:pt idx="725">
                  <c:v>6.93574</c:v>
                </c:pt>
                <c:pt idx="726">
                  <c:v>6.9355000000000002</c:v>
                </c:pt>
                <c:pt idx="727">
                  <c:v>6.9355000000000002</c:v>
                </c:pt>
                <c:pt idx="728">
                  <c:v>6.9361600000000001</c:v>
                </c:pt>
                <c:pt idx="729">
                  <c:v>6.9361600000000001</c:v>
                </c:pt>
                <c:pt idx="730">
                  <c:v>6.9363799999999998</c:v>
                </c:pt>
                <c:pt idx="731">
                  <c:v>6.9363799999999998</c:v>
                </c:pt>
                <c:pt idx="732">
                  <c:v>6.9358999999999993</c:v>
                </c:pt>
                <c:pt idx="733">
                  <c:v>6.9358999999999993</c:v>
                </c:pt>
                <c:pt idx="734">
                  <c:v>6.9363599999999996</c:v>
                </c:pt>
                <c:pt idx="735">
                  <c:v>6.9363599999999996</c:v>
                </c:pt>
                <c:pt idx="736">
                  <c:v>6.9367700000000001</c:v>
                </c:pt>
                <c:pt idx="737">
                  <c:v>6.9367700000000001</c:v>
                </c:pt>
                <c:pt idx="738">
                  <c:v>6.9360299999999997</c:v>
                </c:pt>
                <c:pt idx="739">
                  <c:v>6.9360299999999997</c:v>
                </c:pt>
                <c:pt idx="740">
                  <c:v>6.9359500000000001</c:v>
                </c:pt>
                <c:pt idx="741">
                  <c:v>6.9359500000000001</c:v>
                </c:pt>
                <c:pt idx="742">
                  <c:v>6.9360400000000002</c:v>
                </c:pt>
                <c:pt idx="743">
                  <c:v>6.9360400000000002</c:v>
                </c:pt>
                <c:pt idx="744">
                  <c:v>6.9366700000000003</c:v>
                </c:pt>
                <c:pt idx="745">
                  <c:v>6.9366700000000003</c:v>
                </c:pt>
                <c:pt idx="746">
                  <c:v>6.9362599999999999</c:v>
                </c:pt>
                <c:pt idx="747">
                  <c:v>6.9362599999999999</c:v>
                </c:pt>
                <c:pt idx="748">
                  <c:v>6.9369100000000001</c:v>
                </c:pt>
                <c:pt idx="749">
                  <c:v>6.9369100000000001</c:v>
                </c:pt>
                <c:pt idx="750">
                  <c:v>6.9370500000000002</c:v>
                </c:pt>
                <c:pt idx="751">
                  <c:v>6.9370500000000002</c:v>
                </c:pt>
                <c:pt idx="752">
                  <c:v>6.9366300000000001</c:v>
                </c:pt>
                <c:pt idx="753">
                  <c:v>6.9366300000000001</c:v>
                </c:pt>
                <c:pt idx="754">
                  <c:v>6.93668</c:v>
                </c:pt>
                <c:pt idx="755">
                  <c:v>6.93668</c:v>
                </c:pt>
                <c:pt idx="756">
                  <c:v>6.9364799999999995</c:v>
                </c:pt>
                <c:pt idx="757">
                  <c:v>6.9364799999999995</c:v>
                </c:pt>
                <c:pt idx="758">
                  <c:v>6.9372600000000002</c:v>
                </c:pt>
                <c:pt idx="759">
                  <c:v>6.9372600000000002</c:v>
                </c:pt>
                <c:pt idx="760">
                  <c:v>6.9369199999999998</c:v>
                </c:pt>
                <c:pt idx="761">
                  <c:v>6.9369199999999998</c:v>
                </c:pt>
                <c:pt idx="762">
                  <c:v>6.9370500000000002</c:v>
                </c:pt>
                <c:pt idx="763">
                  <c:v>6.9370500000000002</c:v>
                </c:pt>
                <c:pt idx="764">
                  <c:v>6.9370399999999997</c:v>
                </c:pt>
                <c:pt idx="765">
                  <c:v>6.9370399999999997</c:v>
                </c:pt>
                <c:pt idx="766">
                  <c:v>6.9385300000000001</c:v>
                </c:pt>
                <c:pt idx="767">
                  <c:v>6.9385300000000001</c:v>
                </c:pt>
                <c:pt idx="768">
                  <c:v>6.9370000000000003</c:v>
                </c:pt>
                <c:pt idx="769">
                  <c:v>6.9370000000000003</c:v>
                </c:pt>
                <c:pt idx="770">
                  <c:v>6.9371700000000001</c:v>
                </c:pt>
                <c:pt idx="771">
                  <c:v>6.9371700000000001</c:v>
                </c:pt>
                <c:pt idx="772">
                  <c:v>6.9372600000000002</c:v>
                </c:pt>
                <c:pt idx="773">
                  <c:v>6.9372600000000002</c:v>
                </c:pt>
                <c:pt idx="774">
                  <c:v>6.9377299999999993</c:v>
                </c:pt>
                <c:pt idx="775">
                  <c:v>6.9377299999999993</c:v>
                </c:pt>
                <c:pt idx="776">
                  <c:v>6.9376300000000004</c:v>
                </c:pt>
                <c:pt idx="777">
                  <c:v>6.9376300000000004</c:v>
                </c:pt>
                <c:pt idx="778">
                  <c:v>6.9376199999999999</c:v>
                </c:pt>
                <c:pt idx="779">
                  <c:v>6.9376199999999999</c:v>
                </c:pt>
                <c:pt idx="780">
                  <c:v>6.93696</c:v>
                </c:pt>
                <c:pt idx="781">
                  <c:v>6.93696</c:v>
                </c:pt>
                <c:pt idx="782">
                  <c:v>6.93764</c:v>
                </c:pt>
                <c:pt idx="783">
                  <c:v>6.93764</c:v>
                </c:pt>
                <c:pt idx="784">
                  <c:v>6.9373399999999998</c:v>
                </c:pt>
                <c:pt idx="785">
                  <c:v>6.9373399999999998</c:v>
                </c:pt>
                <c:pt idx="786">
                  <c:v>6.9377800000000001</c:v>
                </c:pt>
                <c:pt idx="787">
                  <c:v>6.9377800000000001</c:v>
                </c:pt>
                <c:pt idx="788">
                  <c:v>6.9374500000000001</c:v>
                </c:pt>
                <c:pt idx="789">
                  <c:v>6.9374500000000001</c:v>
                </c:pt>
                <c:pt idx="790">
                  <c:v>6.9375100000000005</c:v>
                </c:pt>
                <c:pt idx="791">
                  <c:v>6.9375100000000005</c:v>
                </c:pt>
                <c:pt idx="792">
                  <c:v>6.9379900000000001</c:v>
                </c:pt>
                <c:pt idx="793">
                  <c:v>6.9379900000000001</c:v>
                </c:pt>
                <c:pt idx="794">
                  <c:v>6.9378000000000002</c:v>
                </c:pt>
                <c:pt idx="795">
                  <c:v>6.9378000000000002</c:v>
                </c:pt>
                <c:pt idx="796">
                  <c:v>6.9376000000000007</c:v>
                </c:pt>
                <c:pt idx="797">
                  <c:v>6.9376000000000007</c:v>
                </c:pt>
                <c:pt idx="798">
                  <c:v>6.93886</c:v>
                </c:pt>
                <c:pt idx="799">
                  <c:v>6.93886</c:v>
                </c:pt>
                <c:pt idx="800">
                  <c:v>6.9377399999999998</c:v>
                </c:pt>
                <c:pt idx="801">
                  <c:v>6.9377399999999998</c:v>
                </c:pt>
                <c:pt idx="802">
                  <c:v>6.9374399999999996</c:v>
                </c:pt>
                <c:pt idx="803">
                  <c:v>6.9374399999999996</c:v>
                </c:pt>
                <c:pt idx="804">
                  <c:v>6.9380800000000002</c:v>
                </c:pt>
                <c:pt idx="805">
                  <c:v>6.9380800000000002</c:v>
                </c:pt>
                <c:pt idx="806">
                  <c:v>6.9382999999999999</c:v>
                </c:pt>
                <c:pt idx="807">
                  <c:v>6.9382999999999999</c:v>
                </c:pt>
                <c:pt idx="808">
                  <c:v>6.9380100000000002</c:v>
                </c:pt>
                <c:pt idx="809">
                  <c:v>6.9380100000000002</c:v>
                </c:pt>
                <c:pt idx="810">
                  <c:v>6.9384199999999998</c:v>
                </c:pt>
                <c:pt idx="811">
                  <c:v>6.9384199999999998</c:v>
                </c:pt>
                <c:pt idx="812">
                  <c:v>6.9387499999999998</c:v>
                </c:pt>
                <c:pt idx="813">
                  <c:v>6.9387499999999998</c:v>
                </c:pt>
                <c:pt idx="814">
                  <c:v>6.9376499999999997</c:v>
                </c:pt>
                <c:pt idx="815">
                  <c:v>6.9376499999999997</c:v>
                </c:pt>
                <c:pt idx="816">
                  <c:v>6.9381199999999996</c:v>
                </c:pt>
                <c:pt idx="817">
                  <c:v>6.9381199999999996</c:v>
                </c:pt>
                <c:pt idx="818">
                  <c:v>6.9377800000000001</c:v>
                </c:pt>
                <c:pt idx="819">
                  <c:v>6.9377800000000001</c:v>
                </c:pt>
                <c:pt idx="820">
                  <c:v>6.9382799999999998</c:v>
                </c:pt>
                <c:pt idx="821">
                  <c:v>6.9382799999999998</c:v>
                </c:pt>
                <c:pt idx="822">
                  <c:v>6.9390000000000001</c:v>
                </c:pt>
                <c:pt idx="823">
                  <c:v>6.9390000000000001</c:v>
                </c:pt>
                <c:pt idx="824">
                  <c:v>6.9379099999999996</c:v>
                </c:pt>
                <c:pt idx="825">
                  <c:v>6.9379099999999996</c:v>
                </c:pt>
                <c:pt idx="826">
                  <c:v>6.9386000000000001</c:v>
                </c:pt>
                <c:pt idx="827">
                  <c:v>6.9386000000000001</c:v>
                </c:pt>
                <c:pt idx="828">
                  <c:v>6.9389099999999999</c:v>
                </c:pt>
                <c:pt idx="829">
                  <c:v>6.9389099999999999</c:v>
                </c:pt>
                <c:pt idx="830">
                  <c:v>6.93886</c:v>
                </c:pt>
                <c:pt idx="831">
                  <c:v>6.93886</c:v>
                </c:pt>
                <c:pt idx="832">
                  <c:v>6.93825</c:v>
                </c:pt>
                <c:pt idx="833">
                  <c:v>6.93825</c:v>
                </c:pt>
                <c:pt idx="834">
                  <c:v>6.9387100000000004</c:v>
                </c:pt>
                <c:pt idx="835">
                  <c:v>6.9387100000000004</c:v>
                </c:pt>
                <c:pt idx="836">
                  <c:v>6.9387499999999998</c:v>
                </c:pt>
                <c:pt idx="837">
                  <c:v>6.9387499999999998</c:v>
                </c:pt>
                <c:pt idx="838">
                  <c:v>6.9393900000000004</c:v>
                </c:pt>
                <c:pt idx="839">
                  <c:v>6.9393900000000004</c:v>
                </c:pt>
                <c:pt idx="840">
                  <c:v>6.9388800000000002</c:v>
                </c:pt>
                <c:pt idx="841">
                  <c:v>6.9388800000000002</c:v>
                </c:pt>
                <c:pt idx="842">
                  <c:v>6.9395299999999995</c:v>
                </c:pt>
                <c:pt idx="843">
                  <c:v>6.9395299999999995</c:v>
                </c:pt>
                <c:pt idx="844">
                  <c:v>6.9393799999999999</c:v>
                </c:pt>
                <c:pt idx="845">
                  <c:v>6.9393799999999999</c:v>
                </c:pt>
                <c:pt idx="846">
                  <c:v>5.17828</c:v>
                </c:pt>
                <c:pt idx="847">
                  <c:v>5.17828</c:v>
                </c:pt>
                <c:pt idx="848">
                  <c:v>2.04128</c:v>
                </c:pt>
                <c:pt idx="849">
                  <c:v>2.04128</c:v>
                </c:pt>
                <c:pt idx="850">
                  <c:v>2.0411600000000001</c:v>
                </c:pt>
                <c:pt idx="851">
                  <c:v>2.0411600000000001</c:v>
                </c:pt>
                <c:pt idx="852">
                  <c:v>2.0404100000000001</c:v>
                </c:pt>
                <c:pt idx="853">
                  <c:v>2.0404100000000001</c:v>
                </c:pt>
                <c:pt idx="854">
                  <c:v>2.04033</c:v>
                </c:pt>
                <c:pt idx="855">
                  <c:v>2.04033</c:v>
                </c:pt>
                <c:pt idx="856">
                  <c:v>2.0406400000000002</c:v>
                </c:pt>
                <c:pt idx="857">
                  <c:v>2.0406400000000002</c:v>
                </c:pt>
                <c:pt idx="858">
                  <c:v>2.04081</c:v>
                </c:pt>
                <c:pt idx="859">
                  <c:v>2.04081</c:v>
                </c:pt>
                <c:pt idx="860">
                  <c:v>2.0403899999999999</c:v>
                </c:pt>
                <c:pt idx="861">
                  <c:v>2.0403899999999999</c:v>
                </c:pt>
                <c:pt idx="862">
                  <c:v>2.0406</c:v>
                </c:pt>
                <c:pt idx="863">
                  <c:v>2.0406</c:v>
                </c:pt>
                <c:pt idx="864">
                  <c:v>2.0405600000000002</c:v>
                </c:pt>
                <c:pt idx="865">
                  <c:v>2.0405600000000002</c:v>
                </c:pt>
                <c:pt idx="866">
                  <c:v>2.04047</c:v>
                </c:pt>
                <c:pt idx="867">
                  <c:v>2.04047</c:v>
                </c:pt>
                <c:pt idx="868">
                  <c:v>2.0407000000000002</c:v>
                </c:pt>
                <c:pt idx="869">
                  <c:v>2.0407000000000002</c:v>
                </c:pt>
                <c:pt idx="870">
                  <c:v>3.0722799999999998E-2</c:v>
                </c:pt>
                <c:pt idx="871">
                  <c:v>3.0722799999999998E-2</c:v>
                </c:pt>
                <c:pt idx="872">
                  <c:v>3.0857800000000001E-2</c:v>
                </c:pt>
                <c:pt idx="873">
                  <c:v>3.0857800000000001E-2</c:v>
                </c:pt>
                <c:pt idx="874">
                  <c:v>3.0735700000000001E-2</c:v>
                </c:pt>
                <c:pt idx="875">
                  <c:v>3.0735700000000001E-2</c:v>
                </c:pt>
                <c:pt idx="876">
                  <c:v>3.1309299999999998E-2</c:v>
                </c:pt>
                <c:pt idx="877">
                  <c:v>3.1309299999999998E-2</c:v>
                </c:pt>
                <c:pt idx="878">
                  <c:v>3.1212399999999998E-2</c:v>
                </c:pt>
                <c:pt idx="879">
                  <c:v>3.1212399999999998E-2</c:v>
                </c:pt>
                <c:pt idx="880">
                  <c:v>3.0241900000000002E-2</c:v>
                </c:pt>
                <c:pt idx="881">
                  <c:v>3.0241900000000002E-2</c:v>
                </c:pt>
                <c:pt idx="882">
                  <c:v>3.1259599999999998E-2</c:v>
                </c:pt>
                <c:pt idx="883">
                  <c:v>3.1259599999999998E-2</c:v>
                </c:pt>
                <c:pt idx="884">
                  <c:v>3.1123700000000001E-2</c:v>
                </c:pt>
                <c:pt idx="885">
                  <c:v>3.1123700000000001E-2</c:v>
                </c:pt>
                <c:pt idx="886">
                  <c:v>3.0904599999999997E-2</c:v>
                </c:pt>
                <c:pt idx="887">
                  <c:v>3.0904599999999997E-2</c:v>
                </c:pt>
                <c:pt idx="888">
                  <c:v>3.1021E-2</c:v>
                </c:pt>
                <c:pt idx="889">
                  <c:v>3.1021E-2</c:v>
                </c:pt>
                <c:pt idx="890">
                  <c:v>3.10333E-2</c:v>
                </c:pt>
                <c:pt idx="891">
                  <c:v>3.10333E-2</c:v>
                </c:pt>
                <c:pt idx="892">
                  <c:v>3.1082000000000002E-2</c:v>
                </c:pt>
                <c:pt idx="893">
                  <c:v>3.1082000000000002E-2</c:v>
                </c:pt>
                <c:pt idx="894">
                  <c:v>3.11466E-2</c:v>
                </c:pt>
                <c:pt idx="895">
                  <c:v>3.11466E-2</c:v>
                </c:pt>
                <c:pt idx="896">
                  <c:v>3.0319800000000001E-2</c:v>
                </c:pt>
                <c:pt idx="897">
                  <c:v>3.0319800000000001E-2</c:v>
                </c:pt>
                <c:pt idx="898">
                  <c:v>3.1329099999999999E-2</c:v>
                </c:pt>
                <c:pt idx="899">
                  <c:v>3.1329099999999999E-2</c:v>
                </c:pt>
                <c:pt idx="900">
                  <c:v>3.1068100000000001E-2</c:v>
                </c:pt>
                <c:pt idx="901">
                  <c:v>3.1068100000000001E-2</c:v>
                </c:pt>
                <c:pt idx="902">
                  <c:v>3.07535E-2</c:v>
                </c:pt>
                <c:pt idx="903">
                  <c:v>3.07535E-2</c:v>
                </c:pt>
                <c:pt idx="904">
                  <c:v>3.0844999999999997E-2</c:v>
                </c:pt>
                <c:pt idx="905">
                  <c:v>3.0844999999999997E-2</c:v>
                </c:pt>
                <c:pt idx="906">
                  <c:v>3.0673300000000001E-2</c:v>
                </c:pt>
                <c:pt idx="907">
                  <c:v>3.0673300000000001E-2</c:v>
                </c:pt>
                <c:pt idx="908">
                  <c:v>3.0855299999999999E-2</c:v>
                </c:pt>
                <c:pt idx="909">
                  <c:v>3.0855299999999999E-2</c:v>
                </c:pt>
                <c:pt idx="910">
                  <c:v>3.0819700000000002E-2</c:v>
                </c:pt>
                <c:pt idx="911">
                  <c:v>3.0819700000000002E-2</c:v>
                </c:pt>
                <c:pt idx="912">
                  <c:v>3.08469E-2</c:v>
                </c:pt>
                <c:pt idx="913">
                  <c:v>3.08469E-2</c:v>
                </c:pt>
                <c:pt idx="914">
                  <c:v>3.0764800000000002E-2</c:v>
                </c:pt>
                <c:pt idx="915">
                  <c:v>3.0764800000000002E-2</c:v>
                </c:pt>
                <c:pt idx="916">
                  <c:v>3.0809599999999999E-2</c:v>
                </c:pt>
                <c:pt idx="917">
                  <c:v>3.0809599999999999E-2</c:v>
                </c:pt>
                <c:pt idx="918">
                  <c:v>3.1048800000000001E-2</c:v>
                </c:pt>
                <c:pt idx="919">
                  <c:v>3.1048800000000001E-2</c:v>
                </c:pt>
                <c:pt idx="920">
                  <c:v>3.1093099999999999E-2</c:v>
                </c:pt>
                <c:pt idx="921">
                  <c:v>3.1093099999999999E-2</c:v>
                </c:pt>
                <c:pt idx="922">
                  <c:v>3.06319E-2</c:v>
                </c:pt>
                <c:pt idx="923">
                  <c:v>3.06319E-2</c:v>
                </c:pt>
                <c:pt idx="924">
                  <c:v>3.0580900000000001E-2</c:v>
                </c:pt>
                <c:pt idx="925">
                  <c:v>3.0580900000000001E-2</c:v>
                </c:pt>
                <c:pt idx="926">
                  <c:v>3.0279499999999997E-2</c:v>
                </c:pt>
                <c:pt idx="927">
                  <c:v>3.0279499999999997E-2</c:v>
                </c:pt>
                <c:pt idx="928">
                  <c:v>3.1121099999999999E-2</c:v>
                </c:pt>
                <c:pt idx="929">
                  <c:v>3.1121099999999999E-2</c:v>
                </c:pt>
                <c:pt idx="930">
                  <c:v>3.0834900000000002E-2</c:v>
                </c:pt>
                <c:pt idx="931">
                  <c:v>3.0834900000000002E-2</c:v>
                </c:pt>
                <c:pt idx="932">
                  <c:v>3.0887299999999999E-2</c:v>
                </c:pt>
                <c:pt idx="933">
                  <c:v>3.0887299999999999E-2</c:v>
                </c:pt>
                <c:pt idx="934">
                  <c:v>3.0790099999999997E-2</c:v>
                </c:pt>
                <c:pt idx="935">
                  <c:v>3.0790099999999997E-2</c:v>
                </c:pt>
                <c:pt idx="936">
                  <c:v>3.0910099999999999E-2</c:v>
                </c:pt>
                <c:pt idx="937">
                  <c:v>3.0910099999999999E-2</c:v>
                </c:pt>
                <c:pt idx="938">
                  <c:v>3.0869000000000001E-2</c:v>
                </c:pt>
                <c:pt idx="939">
                  <c:v>3.0869000000000001E-2</c:v>
                </c:pt>
                <c:pt idx="940">
                  <c:v>3.0766999999999999E-2</c:v>
                </c:pt>
                <c:pt idx="941">
                  <c:v>3.0766999999999999E-2</c:v>
                </c:pt>
                <c:pt idx="942">
                  <c:v>3.10047E-2</c:v>
                </c:pt>
                <c:pt idx="943">
                  <c:v>3.10047E-2</c:v>
                </c:pt>
                <c:pt idx="944">
                  <c:v>3.0263700000000001E-2</c:v>
                </c:pt>
                <c:pt idx="945">
                  <c:v>3.0263700000000001E-2</c:v>
                </c:pt>
                <c:pt idx="946">
                  <c:v>3.0843699999999998E-2</c:v>
                </c:pt>
                <c:pt idx="947">
                  <c:v>3.0843699999999998E-2</c:v>
                </c:pt>
                <c:pt idx="948">
                  <c:v>3.0954499999999999E-2</c:v>
                </c:pt>
                <c:pt idx="949">
                  <c:v>3.0954499999999999E-2</c:v>
                </c:pt>
                <c:pt idx="950">
                  <c:v>3.1132699999999999E-2</c:v>
                </c:pt>
                <c:pt idx="951">
                  <c:v>3.1132699999999999E-2</c:v>
                </c:pt>
                <c:pt idx="952">
                  <c:v>3.07301E-2</c:v>
                </c:pt>
                <c:pt idx="953">
                  <c:v>3.07301E-2</c:v>
                </c:pt>
                <c:pt idx="954">
                  <c:v>3.0933700000000001E-2</c:v>
                </c:pt>
                <c:pt idx="955">
                  <c:v>3.0933700000000001E-2</c:v>
                </c:pt>
                <c:pt idx="956">
                  <c:v>3.1148499999999999E-2</c:v>
                </c:pt>
                <c:pt idx="957">
                  <c:v>3.1148499999999999E-2</c:v>
                </c:pt>
                <c:pt idx="958">
                  <c:v>3.0757400000000001E-2</c:v>
                </c:pt>
                <c:pt idx="959">
                  <c:v>3.0757400000000001E-2</c:v>
                </c:pt>
                <c:pt idx="960">
                  <c:v>3.0863999999999999E-2</c:v>
                </c:pt>
                <c:pt idx="961">
                  <c:v>3.0863999999999999E-2</c:v>
                </c:pt>
                <c:pt idx="962">
                  <c:v>3.0772099999999997E-2</c:v>
                </c:pt>
                <c:pt idx="963">
                  <c:v>3.0772099999999997E-2</c:v>
                </c:pt>
                <c:pt idx="964">
                  <c:v>3.0597699999999999E-2</c:v>
                </c:pt>
                <c:pt idx="965">
                  <c:v>3.0597699999999999E-2</c:v>
                </c:pt>
                <c:pt idx="966">
                  <c:v>3.0996300000000001E-2</c:v>
                </c:pt>
                <c:pt idx="967">
                  <c:v>3.0996300000000001E-2</c:v>
                </c:pt>
                <c:pt idx="968">
                  <c:v>3.11525E-2</c:v>
                </c:pt>
                <c:pt idx="969">
                  <c:v>3.11525E-2</c:v>
                </c:pt>
                <c:pt idx="970">
                  <c:v>3.0363399999999999E-2</c:v>
                </c:pt>
                <c:pt idx="971">
                  <c:v>3.0363399999999999E-2</c:v>
                </c:pt>
                <c:pt idx="972">
                  <c:v>3.0965800000000002E-2</c:v>
                </c:pt>
                <c:pt idx="973">
                  <c:v>3.0965800000000002E-2</c:v>
                </c:pt>
                <c:pt idx="974">
                  <c:v>3.0905000000000002E-2</c:v>
                </c:pt>
                <c:pt idx="975">
                  <c:v>3.0905000000000002E-2</c:v>
                </c:pt>
                <c:pt idx="976">
                  <c:v>3.0721100000000001E-2</c:v>
                </c:pt>
                <c:pt idx="977">
                  <c:v>3.0721100000000001E-2</c:v>
                </c:pt>
                <c:pt idx="978">
                  <c:v>3.0934699999999999E-2</c:v>
                </c:pt>
                <c:pt idx="979">
                  <c:v>3.0934699999999999E-2</c:v>
                </c:pt>
                <c:pt idx="980">
                  <c:v>3.08791E-2</c:v>
                </c:pt>
                <c:pt idx="981">
                  <c:v>3.08791E-2</c:v>
                </c:pt>
                <c:pt idx="982">
                  <c:v>3.07943E-2</c:v>
                </c:pt>
                <c:pt idx="983">
                  <c:v>3.07943E-2</c:v>
                </c:pt>
                <c:pt idx="984">
                  <c:v>3.0587E-2</c:v>
                </c:pt>
                <c:pt idx="985">
                  <c:v>3.0587E-2</c:v>
                </c:pt>
                <c:pt idx="986">
                  <c:v>3.13178E-2</c:v>
                </c:pt>
                <c:pt idx="987">
                  <c:v>3.13178E-2</c:v>
                </c:pt>
                <c:pt idx="988">
                  <c:v>3.0035699999999999E-2</c:v>
                </c:pt>
                <c:pt idx="989">
                  <c:v>3.0035699999999999E-2</c:v>
                </c:pt>
                <c:pt idx="990">
                  <c:v>3.0747399999999998E-2</c:v>
                </c:pt>
                <c:pt idx="991">
                  <c:v>3.0747399999999998E-2</c:v>
                </c:pt>
                <c:pt idx="992">
                  <c:v>3.09917E-2</c:v>
                </c:pt>
                <c:pt idx="993">
                  <c:v>3.09917E-2</c:v>
                </c:pt>
                <c:pt idx="994">
                  <c:v>3.1175999999999999E-2</c:v>
                </c:pt>
                <c:pt idx="995">
                  <c:v>3.1175999999999999E-2</c:v>
                </c:pt>
                <c:pt idx="996">
                  <c:v>3.10333E-2</c:v>
                </c:pt>
                <c:pt idx="997">
                  <c:v>3.10333E-2</c:v>
                </c:pt>
                <c:pt idx="998">
                  <c:v>3.0598199999999999E-2</c:v>
                </c:pt>
                <c:pt idx="999">
                  <c:v>3.0598199999999999E-2</c:v>
                </c:pt>
                <c:pt idx="1000">
                  <c:v>3.09514E-2</c:v>
                </c:pt>
                <c:pt idx="1001">
                  <c:v>3.09514E-2</c:v>
                </c:pt>
                <c:pt idx="1002">
                  <c:v>3.10735E-2</c:v>
                </c:pt>
                <c:pt idx="1003">
                  <c:v>3.10735E-2</c:v>
                </c:pt>
                <c:pt idx="1004">
                  <c:v>3.1161399999999999E-2</c:v>
                </c:pt>
                <c:pt idx="1005">
                  <c:v>3.1161399999999999E-2</c:v>
                </c:pt>
                <c:pt idx="1006">
                  <c:v>3.1097899999999998E-2</c:v>
                </c:pt>
                <c:pt idx="1007">
                  <c:v>3.1097899999999998E-2</c:v>
                </c:pt>
                <c:pt idx="1008">
                  <c:v>3.0957999999999999E-2</c:v>
                </c:pt>
                <c:pt idx="1009">
                  <c:v>3.0957999999999999E-2</c:v>
                </c:pt>
                <c:pt idx="1010">
                  <c:v>3.0877400000000003E-2</c:v>
                </c:pt>
                <c:pt idx="1011">
                  <c:v>3.0877400000000003E-2</c:v>
                </c:pt>
                <c:pt idx="1012">
                  <c:v>3.1079100000000002E-2</c:v>
                </c:pt>
                <c:pt idx="1013">
                  <c:v>3.1079100000000002E-2</c:v>
                </c:pt>
              </c:numCache>
            </c:numRef>
          </c:yVal>
          <c:smooth val="0"/>
          <c:extLst>
            <c:ext xmlns:c16="http://schemas.microsoft.com/office/drawing/2014/chart" uri="{C3380CC4-5D6E-409C-BE32-E72D297353CC}">
              <c16:uniqueId val="{00000000-9A11-45E8-BF40-50577CF25E31}"/>
            </c:ext>
          </c:extLst>
        </c:ser>
        <c:dLbls>
          <c:showLegendKey val="0"/>
          <c:showVal val="0"/>
          <c:showCatName val="0"/>
          <c:showSerName val="0"/>
          <c:showPercent val="0"/>
          <c:showBubbleSize val="0"/>
        </c:dLbls>
        <c:axId val="592828408"/>
        <c:axId val="592828768"/>
      </c:scatterChart>
      <c:valAx>
        <c:axId val="592828408"/>
        <c:scaling>
          <c:orientation val="minMax"/>
          <c:max val="1050"/>
          <c:min val="0"/>
        </c:scaling>
        <c:delete val="0"/>
        <c:axPos val="b"/>
        <c:majorGridlines>
          <c:spPr>
            <a:ln w="9525" cap="flat" cmpd="sng" algn="ctr">
              <a:solidFill>
                <a:schemeClr val="tx1">
                  <a:lumMod val="15000"/>
                  <a:lumOff val="85000"/>
                </a:schemeClr>
              </a:solidFill>
              <a:round/>
            </a:ln>
            <a:effectLst/>
          </c:spPr>
        </c:majorGridlines>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2828768"/>
        <c:crosses val="autoZero"/>
        <c:crossBetween val="midCat"/>
      </c:valAx>
      <c:valAx>
        <c:axId val="5928287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2828408"/>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Testbed_march!$BC$1</c:f>
              <c:strCache>
                <c:ptCount val="1"/>
                <c:pt idx="0">
                  <c:v>Pcharging (kW)</c:v>
                </c:pt>
              </c:strCache>
            </c:strRef>
          </c:tx>
          <c:spPr>
            <a:ln w="9525" cap="rnd">
              <a:solidFill>
                <a:schemeClr val="accent1"/>
              </a:solidFill>
              <a:round/>
            </a:ln>
            <a:effectLst/>
          </c:spPr>
          <c:marker>
            <c:symbol val="circle"/>
            <c:size val="3"/>
            <c:spPr>
              <a:solidFill>
                <a:schemeClr val="accent1"/>
              </a:solidFill>
              <a:ln w="9525">
                <a:solidFill>
                  <a:schemeClr val="accent1"/>
                </a:solidFill>
              </a:ln>
              <a:effectLst/>
            </c:spPr>
          </c:marker>
          <c:yVal>
            <c:numRef>
              <c:f>Testbed_march!$BC$2:$BC$145</c:f>
              <c:numCache>
                <c:formatCode>General</c:formatCode>
                <c:ptCount val="144"/>
                <c:pt idx="0">
                  <c:v>3.4709999999999998E-2</c:v>
                </c:pt>
                <c:pt idx="1">
                  <c:v>3.4709999999999998E-2</c:v>
                </c:pt>
                <c:pt idx="2">
                  <c:v>3.4709999999999998E-2</c:v>
                </c:pt>
                <c:pt idx="3">
                  <c:v>3.4709999999999998E-2</c:v>
                </c:pt>
                <c:pt idx="4">
                  <c:v>3.4709999999999998E-2</c:v>
                </c:pt>
                <c:pt idx="5">
                  <c:v>3.4709999999999998E-2</c:v>
                </c:pt>
                <c:pt idx="6">
                  <c:v>3.4709999999999998E-2</c:v>
                </c:pt>
                <c:pt idx="7">
                  <c:v>3.4709999999999998E-2</c:v>
                </c:pt>
                <c:pt idx="8">
                  <c:v>3.4709999999999998E-2</c:v>
                </c:pt>
                <c:pt idx="9">
                  <c:v>3.4709999999999998E-2</c:v>
                </c:pt>
                <c:pt idx="10">
                  <c:v>3.4689999999999999E-2</c:v>
                </c:pt>
                <c:pt idx="11">
                  <c:v>3.4709999999999998E-2</c:v>
                </c:pt>
                <c:pt idx="12">
                  <c:v>3.4709999999999998E-2</c:v>
                </c:pt>
                <c:pt idx="13">
                  <c:v>3.4709999999999998E-2</c:v>
                </c:pt>
                <c:pt idx="14">
                  <c:v>3.4709999999999998E-2</c:v>
                </c:pt>
                <c:pt idx="15">
                  <c:v>3.4709999999999998E-2</c:v>
                </c:pt>
                <c:pt idx="16">
                  <c:v>3.4709999999999998E-2</c:v>
                </c:pt>
                <c:pt idx="17">
                  <c:v>3.4709999999999998E-2</c:v>
                </c:pt>
                <c:pt idx="18">
                  <c:v>3.4709999999999998E-2</c:v>
                </c:pt>
                <c:pt idx="19">
                  <c:v>3.4709999999999998E-2</c:v>
                </c:pt>
                <c:pt idx="20">
                  <c:v>3.4709999999999998E-2</c:v>
                </c:pt>
                <c:pt idx="21">
                  <c:v>6.9988200000000003</c:v>
                </c:pt>
                <c:pt idx="22">
                  <c:v>7.0316200000000002</c:v>
                </c:pt>
                <c:pt idx="23">
                  <c:v>2.1185299999999998</c:v>
                </c:pt>
                <c:pt idx="24">
                  <c:v>7.0316200000000002</c:v>
                </c:pt>
                <c:pt idx="25">
                  <c:v>2.085</c:v>
                </c:pt>
                <c:pt idx="26">
                  <c:v>2.0838000000000001</c:v>
                </c:pt>
                <c:pt idx="27">
                  <c:v>2.085</c:v>
                </c:pt>
                <c:pt idx="28">
                  <c:v>2.085</c:v>
                </c:pt>
                <c:pt idx="29">
                  <c:v>2.085</c:v>
                </c:pt>
                <c:pt idx="30">
                  <c:v>2.085</c:v>
                </c:pt>
                <c:pt idx="31">
                  <c:v>2.1197499999999998</c:v>
                </c:pt>
                <c:pt idx="32">
                  <c:v>2.085</c:v>
                </c:pt>
                <c:pt idx="33">
                  <c:v>2.085</c:v>
                </c:pt>
                <c:pt idx="34">
                  <c:v>2.085</c:v>
                </c:pt>
                <c:pt idx="35">
                  <c:v>2.2934999999999999</c:v>
                </c:pt>
                <c:pt idx="36">
                  <c:v>6.8943599999999998</c:v>
                </c:pt>
                <c:pt idx="37">
                  <c:v>7.0316200000000002</c:v>
                </c:pt>
                <c:pt idx="38">
                  <c:v>7.037679999999999</c:v>
                </c:pt>
                <c:pt idx="39">
                  <c:v>7.037679999999999</c:v>
                </c:pt>
                <c:pt idx="40">
                  <c:v>6.9988200000000003</c:v>
                </c:pt>
                <c:pt idx="41">
                  <c:v>7.037679999999999</c:v>
                </c:pt>
                <c:pt idx="42">
                  <c:v>7.06846</c:v>
                </c:pt>
                <c:pt idx="43">
                  <c:v>7.00284</c:v>
                </c:pt>
                <c:pt idx="44">
                  <c:v>7.0725199999999999</c:v>
                </c:pt>
                <c:pt idx="45">
                  <c:v>7.037679999999999</c:v>
                </c:pt>
                <c:pt idx="46">
                  <c:v>7.037679999999999</c:v>
                </c:pt>
                <c:pt idx="47">
                  <c:v>7.0417200000000006</c:v>
                </c:pt>
                <c:pt idx="48">
                  <c:v>7.0417200000000006</c:v>
                </c:pt>
                <c:pt idx="49">
                  <c:v>7.0417200000000006</c:v>
                </c:pt>
                <c:pt idx="50">
                  <c:v>7.0417200000000006</c:v>
                </c:pt>
                <c:pt idx="51">
                  <c:v>7.0417200000000006</c:v>
                </c:pt>
                <c:pt idx="52">
                  <c:v>7.0765800000000008</c:v>
                </c:pt>
                <c:pt idx="53">
                  <c:v>7.0417200000000006</c:v>
                </c:pt>
                <c:pt idx="54">
                  <c:v>7.0417200000000006</c:v>
                </c:pt>
                <c:pt idx="55">
                  <c:v>7.0417200000000006</c:v>
                </c:pt>
                <c:pt idx="56">
                  <c:v>7.0417200000000006</c:v>
                </c:pt>
                <c:pt idx="57">
                  <c:v>7.0417200000000006</c:v>
                </c:pt>
                <c:pt idx="58">
                  <c:v>7.0068600000000005</c:v>
                </c:pt>
                <c:pt idx="59">
                  <c:v>7.0457600000000005</c:v>
                </c:pt>
                <c:pt idx="60">
                  <c:v>7.0457600000000005</c:v>
                </c:pt>
                <c:pt idx="61">
                  <c:v>7.0417200000000006</c:v>
                </c:pt>
                <c:pt idx="62">
                  <c:v>7.0457600000000005</c:v>
                </c:pt>
                <c:pt idx="63">
                  <c:v>7.0417200000000006</c:v>
                </c:pt>
                <c:pt idx="64">
                  <c:v>7.0457600000000005</c:v>
                </c:pt>
                <c:pt idx="65">
                  <c:v>7.0457600000000005</c:v>
                </c:pt>
                <c:pt idx="66">
                  <c:v>7.0417200000000006</c:v>
                </c:pt>
                <c:pt idx="67">
                  <c:v>7.0457600000000005</c:v>
                </c:pt>
                <c:pt idx="68">
                  <c:v>7.0457600000000005</c:v>
                </c:pt>
                <c:pt idx="69">
                  <c:v>7.0457600000000005</c:v>
                </c:pt>
                <c:pt idx="70">
                  <c:v>7.0457600000000005</c:v>
                </c:pt>
                <c:pt idx="71">
                  <c:v>7.0149000000000008</c:v>
                </c:pt>
                <c:pt idx="72">
                  <c:v>7.0457600000000005</c:v>
                </c:pt>
                <c:pt idx="73">
                  <c:v>7.0457600000000005</c:v>
                </c:pt>
                <c:pt idx="74">
                  <c:v>7.0498000000000003</c:v>
                </c:pt>
                <c:pt idx="75">
                  <c:v>7.0498000000000003</c:v>
                </c:pt>
                <c:pt idx="76">
                  <c:v>7.0457600000000005</c:v>
                </c:pt>
                <c:pt idx="77">
                  <c:v>7.0498000000000003</c:v>
                </c:pt>
                <c:pt idx="78">
                  <c:v>7.0457600000000005</c:v>
                </c:pt>
                <c:pt idx="79">
                  <c:v>7.0498000000000003</c:v>
                </c:pt>
                <c:pt idx="80">
                  <c:v>7.0108800000000011</c:v>
                </c:pt>
                <c:pt idx="81">
                  <c:v>7.0498000000000003</c:v>
                </c:pt>
                <c:pt idx="82">
                  <c:v>7.0538399999999992</c:v>
                </c:pt>
                <c:pt idx="83">
                  <c:v>7.0498000000000003</c:v>
                </c:pt>
                <c:pt idx="84">
                  <c:v>7.0498000000000003</c:v>
                </c:pt>
                <c:pt idx="85">
                  <c:v>7.0498000000000003</c:v>
                </c:pt>
                <c:pt idx="86">
                  <c:v>7.0538399999999992</c:v>
                </c:pt>
                <c:pt idx="87">
                  <c:v>7.0189200000000005</c:v>
                </c:pt>
                <c:pt idx="88">
                  <c:v>7.0498000000000003</c:v>
                </c:pt>
                <c:pt idx="89">
                  <c:v>7.0538399999999992</c:v>
                </c:pt>
                <c:pt idx="90">
                  <c:v>7.0498000000000003</c:v>
                </c:pt>
                <c:pt idx="91">
                  <c:v>7.0538399999999992</c:v>
                </c:pt>
                <c:pt idx="92">
                  <c:v>7.0538399999999992</c:v>
                </c:pt>
                <c:pt idx="93">
                  <c:v>7.0149000000000008</c:v>
                </c:pt>
                <c:pt idx="94">
                  <c:v>7.0538399999999992</c:v>
                </c:pt>
                <c:pt idx="95">
                  <c:v>7.0538399999999992</c:v>
                </c:pt>
                <c:pt idx="96">
                  <c:v>7.0189200000000005</c:v>
                </c:pt>
                <c:pt idx="97">
                  <c:v>2.0916000000000006</c:v>
                </c:pt>
                <c:pt idx="98">
                  <c:v>2.0903999999999998</c:v>
                </c:pt>
                <c:pt idx="99">
                  <c:v>2.0903999999999998</c:v>
                </c:pt>
                <c:pt idx="100">
                  <c:v>3.4810000000000001E-2</c:v>
                </c:pt>
                <c:pt idx="101">
                  <c:v>3.4810000000000001E-2</c:v>
                </c:pt>
                <c:pt idx="102">
                  <c:v>3.4810000000000001E-2</c:v>
                </c:pt>
                <c:pt idx="103">
                  <c:v>3.4810000000000001E-2</c:v>
                </c:pt>
                <c:pt idx="104">
                  <c:v>3.4810000000000001E-2</c:v>
                </c:pt>
                <c:pt idx="105">
                  <c:v>3.4810000000000001E-2</c:v>
                </c:pt>
                <c:pt idx="106">
                  <c:v>3.4810000000000001E-2</c:v>
                </c:pt>
                <c:pt idx="107">
                  <c:v>3.4810000000000001E-2</c:v>
                </c:pt>
                <c:pt idx="108">
                  <c:v>3.4810000000000001E-2</c:v>
                </c:pt>
                <c:pt idx="109">
                  <c:v>3.4810000000000001E-2</c:v>
                </c:pt>
                <c:pt idx="110">
                  <c:v>3.4810000000000001E-2</c:v>
                </c:pt>
                <c:pt idx="111">
                  <c:v>3.4810000000000001E-2</c:v>
                </c:pt>
                <c:pt idx="112">
                  <c:v>3.4810000000000001E-2</c:v>
                </c:pt>
                <c:pt idx="113">
                  <c:v>3.4810000000000001E-2</c:v>
                </c:pt>
                <c:pt idx="114">
                  <c:v>3.4810000000000001E-2</c:v>
                </c:pt>
                <c:pt idx="115">
                  <c:v>3.4810000000000001E-2</c:v>
                </c:pt>
                <c:pt idx="116">
                  <c:v>3.4810000000000001E-2</c:v>
                </c:pt>
                <c:pt idx="117">
                  <c:v>3.4820000000000004E-2</c:v>
                </c:pt>
                <c:pt idx="118">
                  <c:v>3.4810000000000001E-2</c:v>
                </c:pt>
                <c:pt idx="119">
                  <c:v>3.4810000000000001E-2</c:v>
                </c:pt>
                <c:pt idx="120">
                  <c:v>3.4810000000000001E-2</c:v>
                </c:pt>
                <c:pt idx="121">
                  <c:v>3.4810000000000001E-2</c:v>
                </c:pt>
                <c:pt idx="122">
                  <c:v>3.4810000000000001E-2</c:v>
                </c:pt>
                <c:pt idx="123">
                  <c:v>3.4810000000000001E-2</c:v>
                </c:pt>
                <c:pt idx="124">
                  <c:v>3.4810000000000001E-2</c:v>
                </c:pt>
                <c:pt idx="125">
                  <c:v>3.4810000000000001E-2</c:v>
                </c:pt>
                <c:pt idx="126">
                  <c:v>3.4810000000000001E-2</c:v>
                </c:pt>
                <c:pt idx="127">
                  <c:v>3.4810000000000001E-2</c:v>
                </c:pt>
                <c:pt idx="128">
                  <c:v>3.4810000000000001E-2</c:v>
                </c:pt>
                <c:pt idx="129">
                  <c:v>0</c:v>
                </c:pt>
                <c:pt idx="130">
                  <c:v>3.4820000000000004E-2</c:v>
                </c:pt>
                <c:pt idx="131">
                  <c:v>3.4810000000000001E-2</c:v>
                </c:pt>
                <c:pt idx="132">
                  <c:v>3.4810000000000001E-2</c:v>
                </c:pt>
                <c:pt idx="133">
                  <c:v>3.4810000000000001E-2</c:v>
                </c:pt>
                <c:pt idx="134">
                  <c:v>3.4810000000000001E-2</c:v>
                </c:pt>
                <c:pt idx="135">
                  <c:v>3.4810000000000001E-2</c:v>
                </c:pt>
                <c:pt idx="136">
                  <c:v>3.4810000000000001E-2</c:v>
                </c:pt>
                <c:pt idx="137">
                  <c:v>3.4810000000000001E-2</c:v>
                </c:pt>
                <c:pt idx="138">
                  <c:v>3.4820000000000004E-2</c:v>
                </c:pt>
                <c:pt idx="139">
                  <c:v>3.4810000000000001E-2</c:v>
                </c:pt>
                <c:pt idx="140">
                  <c:v>3.4810000000000001E-2</c:v>
                </c:pt>
                <c:pt idx="141">
                  <c:v>3.4810000000000001E-2</c:v>
                </c:pt>
                <c:pt idx="142">
                  <c:v>3.4810000000000001E-2</c:v>
                </c:pt>
                <c:pt idx="143">
                  <c:v>3.4810000000000001E-2</c:v>
                </c:pt>
              </c:numCache>
            </c:numRef>
          </c:yVal>
          <c:smooth val="0"/>
          <c:extLst>
            <c:ext xmlns:c16="http://schemas.microsoft.com/office/drawing/2014/chart" uri="{C3380CC4-5D6E-409C-BE32-E72D297353CC}">
              <c16:uniqueId val="{00000000-5CB4-4809-820C-1AC7AC24A6AB}"/>
            </c:ext>
          </c:extLst>
        </c:ser>
        <c:dLbls>
          <c:showLegendKey val="0"/>
          <c:showVal val="0"/>
          <c:showCatName val="0"/>
          <c:showSerName val="0"/>
          <c:showPercent val="0"/>
          <c:showBubbleSize val="0"/>
        </c:dLbls>
        <c:axId val="592828408"/>
        <c:axId val="592828768"/>
      </c:scatterChart>
      <c:valAx>
        <c:axId val="592828408"/>
        <c:scaling>
          <c:orientation val="minMax"/>
          <c:max val="150"/>
          <c:min val="0"/>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2828768"/>
        <c:crosses val="autoZero"/>
        <c:crossBetween val="midCat"/>
      </c:valAx>
      <c:valAx>
        <c:axId val="5928287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2828408"/>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Testbed_march!$BB$1</c:f>
              <c:strCache>
                <c:ptCount val="1"/>
                <c:pt idx="0">
                  <c:v>Pgrid_ev2 (kW)</c:v>
                </c:pt>
              </c:strCache>
            </c:strRef>
          </c:tx>
          <c:spPr>
            <a:ln w="9525" cap="rnd">
              <a:solidFill>
                <a:schemeClr val="accent1"/>
              </a:solidFill>
              <a:round/>
            </a:ln>
            <a:effectLst/>
          </c:spPr>
          <c:marker>
            <c:symbol val="circle"/>
            <c:size val="3"/>
            <c:spPr>
              <a:solidFill>
                <a:schemeClr val="accent1"/>
              </a:solidFill>
              <a:ln w="9525">
                <a:solidFill>
                  <a:schemeClr val="accent1"/>
                </a:solidFill>
              </a:ln>
              <a:effectLst/>
            </c:spPr>
          </c:marker>
          <c:yVal>
            <c:numRef>
              <c:f>Testbed_march!$BB$2:$BB$145</c:f>
              <c:numCache>
                <c:formatCode>General</c:formatCode>
                <c:ptCount val="144"/>
                <c:pt idx="0">
                  <c:v>0.82221480000000002</c:v>
                </c:pt>
                <c:pt idx="1">
                  <c:v>1.7129474999999998</c:v>
                </c:pt>
                <c:pt idx="2">
                  <c:v>0.27383400000000002</c:v>
                </c:pt>
                <c:pt idx="3">
                  <c:v>0.27383400000000002</c:v>
                </c:pt>
                <c:pt idx="4">
                  <c:v>0.20546459999999997</c:v>
                </c:pt>
                <c:pt idx="5">
                  <c:v>0.20555370000000001</c:v>
                </c:pt>
                <c:pt idx="6">
                  <c:v>0.20528640000000001</c:v>
                </c:pt>
                <c:pt idx="7">
                  <c:v>0.20528640000000001</c:v>
                </c:pt>
                <c:pt idx="8">
                  <c:v>0.20528640000000001</c:v>
                </c:pt>
                <c:pt idx="9">
                  <c:v>0.20537549999999996</c:v>
                </c:pt>
                <c:pt idx="10">
                  <c:v>0.20537549999999996</c:v>
                </c:pt>
                <c:pt idx="11">
                  <c:v>0.20537549999999996</c:v>
                </c:pt>
                <c:pt idx="12">
                  <c:v>0.20546459999999997</c:v>
                </c:pt>
                <c:pt idx="13">
                  <c:v>0.20546459999999997</c:v>
                </c:pt>
                <c:pt idx="14">
                  <c:v>0.20546459999999997</c:v>
                </c:pt>
                <c:pt idx="15">
                  <c:v>0.20537549999999996</c:v>
                </c:pt>
                <c:pt idx="16">
                  <c:v>0.2051973</c:v>
                </c:pt>
                <c:pt idx="17">
                  <c:v>0.2051973</c:v>
                </c:pt>
                <c:pt idx="18">
                  <c:v>0.2051973</c:v>
                </c:pt>
                <c:pt idx="19">
                  <c:v>0.20493</c:v>
                </c:pt>
                <c:pt idx="20">
                  <c:v>0.20493</c:v>
                </c:pt>
                <c:pt idx="21">
                  <c:v>7.0455528000000003</c:v>
                </c:pt>
                <c:pt idx="22">
                  <c:v>7.0424640000000007</c:v>
                </c:pt>
                <c:pt idx="23">
                  <c:v>2.1821183999999998</c:v>
                </c:pt>
                <c:pt idx="24">
                  <c:v>7.0548191999999998</c:v>
                </c:pt>
                <c:pt idx="25">
                  <c:v>2.1821183999999998</c:v>
                </c:pt>
                <c:pt idx="26">
                  <c:v>2.1821183999999998</c:v>
                </c:pt>
                <c:pt idx="27">
                  <c:v>2.1821183999999998</c:v>
                </c:pt>
                <c:pt idx="28">
                  <c:v>2.181168</c:v>
                </c:pt>
                <c:pt idx="29">
                  <c:v>2.181168</c:v>
                </c:pt>
                <c:pt idx="30">
                  <c:v>2.181168</c:v>
                </c:pt>
                <c:pt idx="31">
                  <c:v>2.1821183999999998</c:v>
                </c:pt>
                <c:pt idx="32">
                  <c:v>2.1802175999999998</c:v>
                </c:pt>
                <c:pt idx="33">
                  <c:v>2.1773663999999999</c:v>
                </c:pt>
                <c:pt idx="34">
                  <c:v>2.1773663999999999</c:v>
                </c:pt>
                <c:pt idx="35">
                  <c:v>2.1764160000000001</c:v>
                </c:pt>
                <c:pt idx="36">
                  <c:v>6.8979437999999993</c:v>
                </c:pt>
                <c:pt idx="37">
                  <c:v>7.0331975999999994</c:v>
                </c:pt>
                <c:pt idx="38">
                  <c:v>7.048641599999999</c:v>
                </c:pt>
                <c:pt idx="39">
                  <c:v>7.0517304000000003</c:v>
                </c:pt>
                <c:pt idx="40">
                  <c:v>7.0424640000000007</c:v>
                </c:pt>
                <c:pt idx="41">
                  <c:v>7.0362864000000007</c:v>
                </c:pt>
                <c:pt idx="42">
                  <c:v>7.0977059999999987</c:v>
                </c:pt>
                <c:pt idx="43">
                  <c:v>7.0852319999999986</c:v>
                </c:pt>
                <c:pt idx="44">
                  <c:v>7.0914690000000009</c:v>
                </c:pt>
                <c:pt idx="45">
                  <c:v>7.0424640000000007</c:v>
                </c:pt>
                <c:pt idx="46">
                  <c:v>7.0945875000000003</c:v>
                </c:pt>
                <c:pt idx="47">
                  <c:v>7.0883505000000007</c:v>
                </c:pt>
                <c:pt idx="48">
                  <c:v>7.0883505000000007</c:v>
                </c:pt>
                <c:pt idx="49">
                  <c:v>7.0727580000000003</c:v>
                </c:pt>
                <c:pt idx="50">
                  <c:v>7.0914690000000009</c:v>
                </c:pt>
                <c:pt idx="51">
                  <c:v>7.0945875000000003</c:v>
                </c:pt>
                <c:pt idx="52">
                  <c:v>7.0696394999999992</c:v>
                </c:pt>
                <c:pt idx="53">
                  <c:v>7.0727580000000003</c:v>
                </c:pt>
                <c:pt idx="54">
                  <c:v>7.0758765000000006</c:v>
                </c:pt>
                <c:pt idx="55">
                  <c:v>7.0821134999999993</c:v>
                </c:pt>
                <c:pt idx="56">
                  <c:v>7.0821134999999993</c:v>
                </c:pt>
                <c:pt idx="57">
                  <c:v>7.0665209999999989</c:v>
                </c:pt>
                <c:pt idx="58">
                  <c:v>7.1054873999999995</c:v>
                </c:pt>
                <c:pt idx="59">
                  <c:v>7.1054873999999995</c:v>
                </c:pt>
                <c:pt idx="60">
                  <c:v>7.0727580000000003</c:v>
                </c:pt>
                <c:pt idx="61">
                  <c:v>7.0727580000000003</c:v>
                </c:pt>
                <c:pt idx="62">
                  <c:v>7.1008244999999999</c:v>
                </c:pt>
                <c:pt idx="63">
                  <c:v>7.0665209999999989</c:v>
                </c:pt>
                <c:pt idx="64">
                  <c:v>7.0696394999999992</c:v>
                </c:pt>
                <c:pt idx="65">
                  <c:v>7.0665209999999989</c:v>
                </c:pt>
                <c:pt idx="66">
                  <c:v>7.0821134999999993</c:v>
                </c:pt>
                <c:pt idx="67">
                  <c:v>7.1070614999999995</c:v>
                </c:pt>
                <c:pt idx="68">
                  <c:v>7.1070614999999995</c:v>
                </c:pt>
                <c:pt idx="69">
                  <c:v>7.103943000000001</c:v>
                </c:pt>
                <c:pt idx="70">
                  <c:v>7.103943000000001</c:v>
                </c:pt>
                <c:pt idx="71">
                  <c:v>7.1164169999999993</c:v>
                </c:pt>
                <c:pt idx="72">
                  <c:v>7.0517304000000003</c:v>
                </c:pt>
                <c:pt idx="73">
                  <c:v>7.1132984999999991</c:v>
                </c:pt>
                <c:pt idx="74">
                  <c:v>7.1132984999999991</c:v>
                </c:pt>
                <c:pt idx="75">
                  <c:v>7.1101800000000006</c:v>
                </c:pt>
                <c:pt idx="76">
                  <c:v>7.1070614999999995</c:v>
                </c:pt>
                <c:pt idx="77">
                  <c:v>7.1101800000000006</c:v>
                </c:pt>
                <c:pt idx="78">
                  <c:v>7.1070614999999995</c:v>
                </c:pt>
                <c:pt idx="79">
                  <c:v>7.1164169999999993</c:v>
                </c:pt>
                <c:pt idx="80">
                  <c:v>7.0640856000000003</c:v>
                </c:pt>
                <c:pt idx="81">
                  <c:v>7.060996799999999</c:v>
                </c:pt>
                <c:pt idx="82">
                  <c:v>7.0640856000000003</c:v>
                </c:pt>
                <c:pt idx="83">
                  <c:v>7.0671743999999999</c:v>
                </c:pt>
                <c:pt idx="84">
                  <c:v>7.0640856000000003</c:v>
                </c:pt>
                <c:pt idx="85">
                  <c:v>7.0640856000000003</c:v>
                </c:pt>
                <c:pt idx="86">
                  <c:v>7.060996799999999</c:v>
                </c:pt>
                <c:pt idx="87">
                  <c:v>7.0671743999999999</c:v>
                </c:pt>
                <c:pt idx="88">
                  <c:v>7.0702631999999994</c:v>
                </c:pt>
                <c:pt idx="89">
                  <c:v>7.0671743999999999</c:v>
                </c:pt>
                <c:pt idx="90">
                  <c:v>7.0671743999999999</c:v>
                </c:pt>
                <c:pt idx="91">
                  <c:v>7.0702631999999994</c:v>
                </c:pt>
                <c:pt idx="92">
                  <c:v>7.0733520000000007</c:v>
                </c:pt>
                <c:pt idx="93">
                  <c:v>7.0764408000000003</c:v>
                </c:pt>
                <c:pt idx="94">
                  <c:v>7.0733520000000007</c:v>
                </c:pt>
                <c:pt idx="95">
                  <c:v>7.0671743999999999</c:v>
                </c:pt>
                <c:pt idx="96">
                  <c:v>7.0671743999999999</c:v>
                </c:pt>
                <c:pt idx="97">
                  <c:v>2.1868704000000001</c:v>
                </c:pt>
                <c:pt idx="98">
                  <c:v>2.1868704000000001</c:v>
                </c:pt>
                <c:pt idx="99">
                  <c:v>2.1859199999999999</c:v>
                </c:pt>
                <c:pt idx="100">
                  <c:v>0.20528640000000001</c:v>
                </c:pt>
                <c:pt idx="101">
                  <c:v>0.20528640000000001</c:v>
                </c:pt>
                <c:pt idx="102">
                  <c:v>0.20528640000000001</c:v>
                </c:pt>
                <c:pt idx="103">
                  <c:v>0.20510819999999996</c:v>
                </c:pt>
                <c:pt idx="104">
                  <c:v>0.2051973</c:v>
                </c:pt>
                <c:pt idx="105">
                  <c:v>0.20510819999999996</c:v>
                </c:pt>
                <c:pt idx="106">
                  <c:v>0.20484089999999996</c:v>
                </c:pt>
                <c:pt idx="107">
                  <c:v>0.20475179999999998</c:v>
                </c:pt>
                <c:pt idx="108">
                  <c:v>0.2046627</c:v>
                </c:pt>
                <c:pt idx="109">
                  <c:v>0.2046627</c:v>
                </c:pt>
                <c:pt idx="110">
                  <c:v>0.20475179999999998</c:v>
                </c:pt>
                <c:pt idx="111">
                  <c:v>0.20475179999999998</c:v>
                </c:pt>
                <c:pt idx="112">
                  <c:v>0.20475179999999998</c:v>
                </c:pt>
                <c:pt idx="113">
                  <c:v>0.20475179999999998</c:v>
                </c:pt>
                <c:pt idx="114">
                  <c:v>0.2046627</c:v>
                </c:pt>
                <c:pt idx="115">
                  <c:v>0.2046627</c:v>
                </c:pt>
                <c:pt idx="116">
                  <c:v>0.20457359999999999</c:v>
                </c:pt>
                <c:pt idx="117">
                  <c:v>0.20448449999999996</c:v>
                </c:pt>
                <c:pt idx="118">
                  <c:v>0.2043954</c:v>
                </c:pt>
                <c:pt idx="119">
                  <c:v>0.20421719999999996</c:v>
                </c:pt>
                <c:pt idx="120">
                  <c:v>0.20421719999999996</c:v>
                </c:pt>
                <c:pt idx="121">
                  <c:v>0.20421719999999996</c:v>
                </c:pt>
                <c:pt idx="122">
                  <c:v>0.20421719999999996</c:v>
                </c:pt>
                <c:pt idx="123">
                  <c:v>0.20421719999999996</c:v>
                </c:pt>
                <c:pt idx="124">
                  <c:v>0.20412809999999995</c:v>
                </c:pt>
                <c:pt idx="125">
                  <c:v>0.20403900000000003</c:v>
                </c:pt>
                <c:pt idx="126">
                  <c:v>0.20394990000000002</c:v>
                </c:pt>
                <c:pt idx="127">
                  <c:v>0.20386079999999998</c:v>
                </c:pt>
                <c:pt idx="128">
                  <c:v>0.2037717</c:v>
                </c:pt>
                <c:pt idx="129">
                  <c:v>0</c:v>
                </c:pt>
                <c:pt idx="130">
                  <c:v>0.20421719999999996</c:v>
                </c:pt>
                <c:pt idx="131">
                  <c:v>0.20412809999999995</c:v>
                </c:pt>
                <c:pt idx="132">
                  <c:v>0.20412809999999995</c:v>
                </c:pt>
                <c:pt idx="133">
                  <c:v>0.20412809999999995</c:v>
                </c:pt>
                <c:pt idx="134">
                  <c:v>0.20403900000000003</c:v>
                </c:pt>
                <c:pt idx="135">
                  <c:v>0.20403900000000003</c:v>
                </c:pt>
                <c:pt idx="136">
                  <c:v>0.20403900000000003</c:v>
                </c:pt>
                <c:pt idx="137">
                  <c:v>0.20403900000000003</c:v>
                </c:pt>
                <c:pt idx="138">
                  <c:v>0.20394990000000002</c:v>
                </c:pt>
                <c:pt idx="139">
                  <c:v>0.20394990000000002</c:v>
                </c:pt>
                <c:pt idx="140">
                  <c:v>0.20412809999999995</c:v>
                </c:pt>
                <c:pt idx="141">
                  <c:v>0.20412809999999995</c:v>
                </c:pt>
                <c:pt idx="142">
                  <c:v>0.20412809999999995</c:v>
                </c:pt>
                <c:pt idx="143">
                  <c:v>0.20430630000000002</c:v>
                </c:pt>
              </c:numCache>
            </c:numRef>
          </c:yVal>
          <c:smooth val="0"/>
          <c:extLst>
            <c:ext xmlns:c16="http://schemas.microsoft.com/office/drawing/2014/chart" uri="{C3380CC4-5D6E-409C-BE32-E72D297353CC}">
              <c16:uniqueId val="{00000000-7D9D-4E0C-B70A-0387880C4058}"/>
            </c:ext>
          </c:extLst>
        </c:ser>
        <c:dLbls>
          <c:showLegendKey val="0"/>
          <c:showVal val="0"/>
          <c:showCatName val="0"/>
          <c:showSerName val="0"/>
          <c:showPercent val="0"/>
          <c:showBubbleSize val="0"/>
        </c:dLbls>
        <c:axId val="592828408"/>
        <c:axId val="592828768"/>
      </c:scatterChart>
      <c:valAx>
        <c:axId val="592828408"/>
        <c:scaling>
          <c:orientation val="minMax"/>
          <c:max val="150"/>
          <c:min val="0"/>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2828768"/>
        <c:crosses val="autoZero"/>
        <c:crossBetween val="midCat"/>
      </c:valAx>
      <c:valAx>
        <c:axId val="5928287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2828408"/>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Testbed_march!$Q$1</c:f>
              <c:strCache>
                <c:ptCount val="1"/>
                <c:pt idx="0">
                  <c:v>Pgrid_ev2 (kW)</c:v>
                </c:pt>
              </c:strCache>
            </c:strRef>
          </c:tx>
          <c:spPr>
            <a:ln w="9525" cap="rnd">
              <a:solidFill>
                <a:schemeClr val="accent1"/>
              </a:solidFill>
              <a:round/>
            </a:ln>
            <a:effectLst/>
          </c:spPr>
          <c:marker>
            <c:symbol val="circle"/>
            <c:size val="3"/>
            <c:spPr>
              <a:solidFill>
                <a:schemeClr val="accent1"/>
              </a:solidFill>
              <a:ln w="9525">
                <a:solidFill>
                  <a:schemeClr val="accent1"/>
                </a:solidFill>
              </a:ln>
              <a:effectLst/>
            </c:spPr>
          </c:marker>
          <c:yVal>
            <c:numRef>
              <c:f>Testbed_march!$Q$2:$Q$145</c:f>
              <c:numCache>
                <c:formatCode>General</c:formatCode>
                <c:ptCount val="144"/>
                <c:pt idx="0">
                  <c:v>0.81829439999999998</c:v>
                </c:pt>
                <c:pt idx="1">
                  <c:v>1.7055225000000001</c:v>
                </c:pt>
                <c:pt idx="2">
                  <c:v>0.272646</c:v>
                </c:pt>
                <c:pt idx="3">
                  <c:v>0.272646</c:v>
                </c:pt>
                <c:pt idx="4">
                  <c:v>0.20430630000000002</c:v>
                </c:pt>
                <c:pt idx="5">
                  <c:v>0.20430630000000002</c:v>
                </c:pt>
                <c:pt idx="6">
                  <c:v>0.20430630000000002</c:v>
                </c:pt>
                <c:pt idx="7">
                  <c:v>0.20421719999999996</c:v>
                </c:pt>
                <c:pt idx="8">
                  <c:v>0.20430630000000002</c:v>
                </c:pt>
                <c:pt idx="9">
                  <c:v>0.20421719999999996</c:v>
                </c:pt>
                <c:pt idx="10">
                  <c:v>0.20448449999999996</c:v>
                </c:pt>
                <c:pt idx="11">
                  <c:v>0.20484089999999996</c:v>
                </c:pt>
                <c:pt idx="12">
                  <c:v>0.20528640000000001</c:v>
                </c:pt>
                <c:pt idx="13">
                  <c:v>0.2051973</c:v>
                </c:pt>
                <c:pt idx="14">
                  <c:v>0.20537549999999996</c:v>
                </c:pt>
                <c:pt idx="15">
                  <c:v>0.20537549999999996</c:v>
                </c:pt>
                <c:pt idx="16">
                  <c:v>0.20546459999999997</c:v>
                </c:pt>
                <c:pt idx="17">
                  <c:v>0.20537549999999996</c:v>
                </c:pt>
                <c:pt idx="18">
                  <c:v>0.205821</c:v>
                </c:pt>
                <c:pt idx="19">
                  <c:v>0.20591010000000001</c:v>
                </c:pt>
                <c:pt idx="20">
                  <c:v>0.205821</c:v>
                </c:pt>
                <c:pt idx="21">
                  <c:v>7.0671743999999999</c:v>
                </c:pt>
                <c:pt idx="22">
                  <c:v>7.0733520000000007</c:v>
                </c:pt>
                <c:pt idx="23">
                  <c:v>7.0640856000000003</c:v>
                </c:pt>
                <c:pt idx="24">
                  <c:v>7.060996799999999</c:v>
                </c:pt>
                <c:pt idx="25">
                  <c:v>7.0579079999999994</c:v>
                </c:pt>
                <c:pt idx="26">
                  <c:v>7.0579079999999994</c:v>
                </c:pt>
                <c:pt idx="27">
                  <c:v>7.0517304000000003</c:v>
                </c:pt>
                <c:pt idx="28">
                  <c:v>7.0517304000000003</c:v>
                </c:pt>
                <c:pt idx="29">
                  <c:v>7.0548191999999998</c:v>
                </c:pt>
                <c:pt idx="30">
                  <c:v>7.0548191999999998</c:v>
                </c:pt>
                <c:pt idx="31">
                  <c:v>7.0517304000000003</c:v>
                </c:pt>
                <c:pt idx="32">
                  <c:v>7.0548191999999998</c:v>
                </c:pt>
                <c:pt idx="33">
                  <c:v>7.048641599999999</c:v>
                </c:pt>
                <c:pt idx="34">
                  <c:v>7.0424640000000007</c:v>
                </c:pt>
                <c:pt idx="35">
                  <c:v>7.0455528000000003</c:v>
                </c:pt>
                <c:pt idx="36">
                  <c:v>7.0455528000000003</c:v>
                </c:pt>
                <c:pt idx="37">
                  <c:v>7.0671743999999999</c:v>
                </c:pt>
                <c:pt idx="38">
                  <c:v>7.0640856000000003</c:v>
                </c:pt>
                <c:pt idx="39">
                  <c:v>7.060996799999999</c:v>
                </c:pt>
                <c:pt idx="40">
                  <c:v>7.0640856000000003</c:v>
                </c:pt>
                <c:pt idx="41">
                  <c:v>7.0671743999999999</c:v>
                </c:pt>
                <c:pt idx="42">
                  <c:v>7.0702631999999994</c:v>
                </c:pt>
                <c:pt idx="43">
                  <c:v>7.0640856000000003</c:v>
                </c:pt>
                <c:pt idx="44">
                  <c:v>7.0548191999999998</c:v>
                </c:pt>
                <c:pt idx="45">
                  <c:v>7.0579079999999994</c:v>
                </c:pt>
                <c:pt idx="46">
                  <c:v>7.0424640000000007</c:v>
                </c:pt>
                <c:pt idx="47">
                  <c:v>7.048641599999999</c:v>
                </c:pt>
                <c:pt idx="48">
                  <c:v>7.060996799999999</c:v>
                </c:pt>
                <c:pt idx="49">
                  <c:v>7.0702631999999994</c:v>
                </c:pt>
                <c:pt idx="50">
                  <c:v>7.0702631999999994</c:v>
                </c:pt>
                <c:pt idx="51">
                  <c:v>7.0702631999999994</c:v>
                </c:pt>
                <c:pt idx="52">
                  <c:v>7.0702631999999994</c:v>
                </c:pt>
                <c:pt idx="53">
                  <c:v>7.0702631999999994</c:v>
                </c:pt>
                <c:pt idx="54">
                  <c:v>7.0733520000000007</c:v>
                </c:pt>
                <c:pt idx="55">
                  <c:v>7.0764408000000003</c:v>
                </c:pt>
                <c:pt idx="56">
                  <c:v>7.0733520000000007</c:v>
                </c:pt>
                <c:pt idx="57">
                  <c:v>7.0733520000000007</c:v>
                </c:pt>
                <c:pt idx="58">
                  <c:v>7.0764408000000003</c:v>
                </c:pt>
                <c:pt idx="59">
                  <c:v>7.060996799999999</c:v>
                </c:pt>
                <c:pt idx="60">
                  <c:v>7.0548191999999998</c:v>
                </c:pt>
                <c:pt idx="61">
                  <c:v>7.048641599999999</c:v>
                </c:pt>
                <c:pt idx="62">
                  <c:v>7.0424640000000007</c:v>
                </c:pt>
                <c:pt idx="63">
                  <c:v>7.0393752000000012</c:v>
                </c:pt>
                <c:pt idx="64">
                  <c:v>7.0914690000000009</c:v>
                </c:pt>
                <c:pt idx="65">
                  <c:v>7.0914690000000009</c:v>
                </c:pt>
                <c:pt idx="66">
                  <c:v>7.0914690000000009</c:v>
                </c:pt>
                <c:pt idx="67">
                  <c:v>7.0914690000000009</c:v>
                </c:pt>
                <c:pt idx="68">
                  <c:v>7.0883505000000007</c:v>
                </c:pt>
                <c:pt idx="69">
                  <c:v>7.0914690000000009</c:v>
                </c:pt>
                <c:pt idx="70">
                  <c:v>7.0945875000000003</c:v>
                </c:pt>
                <c:pt idx="71">
                  <c:v>7.0945875000000003</c:v>
                </c:pt>
                <c:pt idx="72">
                  <c:v>7.0945875000000003</c:v>
                </c:pt>
                <c:pt idx="73">
                  <c:v>7.0945875000000003</c:v>
                </c:pt>
                <c:pt idx="74">
                  <c:v>7.0883505000000007</c:v>
                </c:pt>
                <c:pt idx="75">
                  <c:v>7.0914690000000009</c:v>
                </c:pt>
                <c:pt idx="76">
                  <c:v>7.0883505000000007</c:v>
                </c:pt>
                <c:pt idx="77">
                  <c:v>7.0883505000000007</c:v>
                </c:pt>
                <c:pt idx="78">
                  <c:v>7.0945875000000003</c:v>
                </c:pt>
                <c:pt idx="79">
                  <c:v>7.0883505000000007</c:v>
                </c:pt>
                <c:pt idx="80">
                  <c:v>7.0914690000000009</c:v>
                </c:pt>
                <c:pt idx="81">
                  <c:v>7.0945875000000003</c:v>
                </c:pt>
                <c:pt idx="82">
                  <c:v>7.0945875000000003</c:v>
                </c:pt>
                <c:pt idx="83">
                  <c:v>7.0852319999999986</c:v>
                </c:pt>
                <c:pt idx="84">
                  <c:v>7.0945875000000003</c:v>
                </c:pt>
                <c:pt idx="85">
                  <c:v>7.1070614999999995</c:v>
                </c:pt>
                <c:pt idx="86">
                  <c:v>7.1101800000000006</c:v>
                </c:pt>
                <c:pt idx="87">
                  <c:v>7.0455528000000003</c:v>
                </c:pt>
                <c:pt idx="88">
                  <c:v>7.0424640000000007</c:v>
                </c:pt>
                <c:pt idx="89">
                  <c:v>7.0424640000000007</c:v>
                </c:pt>
                <c:pt idx="90">
                  <c:v>0.2728836</c:v>
                </c:pt>
                <c:pt idx="91">
                  <c:v>0.20457359999999999</c:v>
                </c:pt>
                <c:pt idx="92">
                  <c:v>0.2046627</c:v>
                </c:pt>
                <c:pt idx="93">
                  <c:v>0.2046627</c:v>
                </c:pt>
                <c:pt idx="94">
                  <c:v>0.20457359999999999</c:v>
                </c:pt>
                <c:pt idx="95">
                  <c:v>0.20457359999999999</c:v>
                </c:pt>
                <c:pt idx="96">
                  <c:v>0.2043954</c:v>
                </c:pt>
                <c:pt idx="97">
                  <c:v>0.20430630000000002</c:v>
                </c:pt>
                <c:pt idx="98">
                  <c:v>0.20430630000000002</c:v>
                </c:pt>
                <c:pt idx="99">
                  <c:v>0.20430630000000002</c:v>
                </c:pt>
                <c:pt idx="100">
                  <c:v>0.20448449999999996</c:v>
                </c:pt>
                <c:pt idx="101">
                  <c:v>0.20448449999999996</c:v>
                </c:pt>
                <c:pt idx="102">
                  <c:v>0.20448449999999996</c:v>
                </c:pt>
                <c:pt idx="103">
                  <c:v>0.20448449999999996</c:v>
                </c:pt>
                <c:pt idx="104">
                  <c:v>0.20457359999999999</c:v>
                </c:pt>
                <c:pt idx="105">
                  <c:v>0.20448449999999996</c:v>
                </c:pt>
                <c:pt idx="106">
                  <c:v>0.20448449999999996</c:v>
                </c:pt>
                <c:pt idx="107">
                  <c:v>0.2043954</c:v>
                </c:pt>
                <c:pt idx="108">
                  <c:v>0.20421719999999996</c:v>
                </c:pt>
                <c:pt idx="109">
                  <c:v>0.2043954</c:v>
                </c:pt>
                <c:pt idx="110">
                  <c:v>0.2043954</c:v>
                </c:pt>
                <c:pt idx="111">
                  <c:v>0.2043954</c:v>
                </c:pt>
                <c:pt idx="112">
                  <c:v>0.2043954</c:v>
                </c:pt>
                <c:pt idx="113">
                  <c:v>0.2043954</c:v>
                </c:pt>
                <c:pt idx="114">
                  <c:v>0.20430630000000002</c:v>
                </c:pt>
                <c:pt idx="115">
                  <c:v>0.20421719999999996</c:v>
                </c:pt>
                <c:pt idx="116">
                  <c:v>0.20430630000000002</c:v>
                </c:pt>
                <c:pt idx="117">
                  <c:v>0.2043954</c:v>
                </c:pt>
                <c:pt idx="118">
                  <c:v>0.20403900000000003</c:v>
                </c:pt>
                <c:pt idx="119">
                  <c:v>0.20386079999999998</c:v>
                </c:pt>
                <c:pt idx="120">
                  <c:v>0.20386079999999998</c:v>
                </c:pt>
                <c:pt idx="121">
                  <c:v>0.20386079999999998</c:v>
                </c:pt>
                <c:pt idx="122">
                  <c:v>0.20386079999999998</c:v>
                </c:pt>
                <c:pt idx="123">
                  <c:v>0.2037717</c:v>
                </c:pt>
                <c:pt idx="124">
                  <c:v>0.2037717</c:v>
                </c:pt>
                <c:pt idx="125">
                  <c:v>0.2037717</c:v>
                </c:pt>
                <c:pt idx="126">
                  <c:v>0.20368259999999999</c:v>
                </c:pt>
                <c:pt idx="127">
                  <c:v>0.20359349999999998</c:v>
                </c:pt>
                <c:pt idx="128">
                  <c:v>0.20386079999999998</c:v>
                </c:pt>
                <c:pt idx="129">
                  <c:v>0.20394990000000002</c:v>
                </c:pt>
                <c:pt idx="130">
                  <c:v>0.20394990000000002</c:v>
                </c:pt>
                <c:pt idx="131">
                  <c:v>0.2037717</c:v>
                </c:pt>
                <c:pt idx="132">
                  <c:v>0.20368259999999999</c:v>
                </c:pt>
                <c:pt idx="133">
                  <c:v>0.2037717</c:v>
                </c:pt>
                <c:pt idx="134">
                  <c:v>0.2037717</c:v>
                </c:pt>
                <c:pt idx="135">
                  <c:v>0.2037717</c:v>
                </c:pt>
                <c:pt idx="136">
                  <c:v>0.2035044</c:v>
                </c:pt>
                <c:pt idx="137">
                  <c:v>0.20359349999999998</c:v>
                </c:pt>
                <c:pt idx="138">
                  <c:v>0.20359349999999998</c:v>
                </c:pt>
                <c:pt idx="139">
                  <c:v>0.2035044</c:v>
                </c:pt>
                <c:pt idx="140">
                  <c:v>0.2035044</c:v>
                </c:pt>
                <c:pt idx="141">
                  <c:v>0.20332619999999998</c:v>
                </c:pt>
                <c:pt idx="142">
                  <c:v>0.20323709999999995</c:v>
                </c:pt>
                <c:pt idx="143">
                  <c:v>0.20341529999999999</c:v>
                </c:pt>
              </c:numCache>
            </c:numRef>
          </c:yVal>
          <c:smooth val="0"/>
          <c:extLst>
            <c:ext xmlns:c16="http://schemas.microsoft.com/office/drawing/2014/chart" uri="{C3380CC4-5D6E-409C-BE32-E72D297353CC}">
              <c16:uniqueId val="{00000000-69D5-46C7-9919-5E50EF46BED5}"/>
            </c:ext>
          </c:extLst>
        </c:ser>
        <c:dLbls>
          <c:showLegendKey val="0"/>
          <c:showVal val="0"/>
          <c:showCatName val="0"/>
          <c:showSerName val="0"/>
          <c:showPercent val="0"/>
          <c:showBubbleSize val="0"/>
        </c:dLbls>
        <c:axId val="592828408"/>
        <c:axId val="592828768"/>
      </c:scatterChart>
      <c:valAx>
        <c:axId val="592828408"/>
        <c:scaling>
          <c:orientation val="minMax"/>
          <c:max val="150"/>
          <c:min val="0"/>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2828768"/>
        <c:crosses val="autoZero"/>
        <c:crossBetween val="midCat"/>
      </c:valAx>
      <c:valAx>
        <c:axId val="5928287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2828408"/>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Testbed_march!$R$1</c:f>
              <c:strCache>
                <c:ptCount val="1"/>
                <c:pt idx="0">
                  <c:v>Pcharging (kW)</c:v>
                </c:pt>
              </c:strCache>
            </c:strRef>
          </c:tx>
          <c:spPr>
            <a:ln w="9525" cap="rnd">
              <a:solidFill>
                <a:schemeClr val="accent1"/>
              </a:solidFill>
              <a:round/>
            </a:ln>
            <a:effectLst/>
          </c:spPr>
          <c:marker>
            <c:symbol val="circle"/>
            <c:size val="3"/>
            <c:spPr>
              <a:solidFill>
                <a:schemeClr val="accent1"/>
              </a:solidFill>
              <a:ln w="9525">
                <a:solidFill>
                  <a:schemeClr val="accent1"/>
                </a:solidFill>
              </a:ln>
              <a:effectLst/>
            </c:spPr>
          </c:marker>
          <c:yVal>
            <c:numRef>
              <c:f>Testbed_march!$R$2:$R$145</c:f>
              <c:numCache>
                <c:formatCode>General</c:formatCode>
                <c:ptCount val="144"/>
                <c:pt idx="0">
                  <c:v>3.4709999999999998E-2</c:v>
                </c:pt>
                <c:pt idx="1">
                  <c:v>3.4709999999999998E-2</c:v>
                </c:pt>
                <c:pt idx="2">
                  <c:v>3.4709999999999998E-2</c:v>
                </c:pt>
                <c:pt idx="3">
                  <c:v>3.4709999999999998E-2</c:v>
                </c:pt>
                <c:pt idx="4">
                  <c:v>3.4709999999999998E-2</c:v>
                </c:pt>
                <c:pt idx="5">
                  <c:v>3.4709999999999998E-2</c:v>
                </c:pt>
                <c:pt idx="6">
                  <c:v>3.4709999999999998E-2</c:v>
                </c:pt>
                <c:pt idx="7">
                  <c:v>3.4709999999999998E-2</c:v>
                </c:pt>
                <c:pt idx="8">
                  <c:v>3.4709999999999998E-2</c:v>
                </c:pt>
                <c:pt idx="9">
                  <c:v>3.4689999999999999E-2</c:v>
                </c:pt>
                <c:pt idx="10">
                  <c:v>3.4709999999999998E-2</c:v>
                </c:pt>
                <c:pt idx="11">
                  <c:v>3.4709999999999998E-2</c:v>
                </c:pt>
                <c:pt idx="12">
                  <c:v>3.4709999999999998E-2</c:v>
                </c:pt>
                <c:pt idx="13">
                  <c:v>3.4709999999999998E-2</c:v>
                </c:pt>
                <c:pt idx="14">
                  <c:v>3.4709999999999998E-2</c:v>
                </c:pt>
                <c:pt idx="15">
                  <c:v>3.4709999999999998E-2</c:v>
                </c:pt>
                <c:pt idx="16">
                  <c:v>3.4709999999999998E-2</c:v>
                </c:pt>
                <c:pt idx="17">
                  <c:v>3.4709999999999998E-2</c:v>
                </c:pt>
                <c:pt idx="18">
                  <c:v>3.4709999999999998E-2</c:v>
                </c:pt>
                <c:pt idx="19">
                  <c:v>3.4709999999999998E-2</c:v>
                </c:pt>
                <c:pt idx="20">
                  <c:v>3.4709999999999998E-2</c:v>
                </c:pt>
                <c:pt idx="21">
                  <c:v>7.0316200000000002</c:v>
                </c:pt>
                <c:pt idx="22">
                  <c:v>7.0336399999999992</c:v>
                </c:pt>
                <c:pt idx="23">
                  <c:v>7.0316200000000002</c:v>
                </c:pt>
                <c:pt idx="24">
                  <c:v>7.0336399999999992</c:v>
                </c:pt>
                <c:pt idx="25">
                  <c:v>6.9988200000000003</c:v>
                </c:pt>
                <c:pt idx="26">
                  <c:v>7.0336399999999992</c:v>
                </c:pt>
                <c:pt idx="27">
                  <c:v>7.0316200000000002</c:v>
                </c:pt>
                <c:pt idx="28">
                  <c:v>7.0336399999999992</c:v>
                </c:pt>
                <c:pt idx="29">
                  <c:v>7.0336399999999992</c:v>
                </c:pt>
                <c:pt idx="30">
                  <c:v>7.0316200000000002</c:v>
                </c:pt>
                <c:pt idx="31">
                  <c:v>7.0316200000000002</c:v>
                </c:pt>
                <c:pt idx="32">
                  <c:v>6.9988200000000003</c:v>
                </c:pt>
                <c:pt idx="33">
                  <c:v>7.0336399999999992</c:v>
                </c:pt>
                <c:pt idx="34">
                  <c:v>6.9988200000000003</c:v>
                </c:pt>
                <c:pt idx="35">
                  <c:v>7.0336399999999992</c:v>
                </c:pt>
                <c:pt idx="36">
                  <c:v>6.9988200000000003</c:v>
                </c:pt>
                <c:pt idx="37">
                  <c:v>6.9988200000000003</c:v>
                </c:pt>
                <c:pt idx="38">
                  <c:v>7.037679999999999</c:v>
                </c:pt>
                <c:pt idx="39">
                  <c:v>6.9988200000000003</c:v>
                </c:pt>
                <c:pt idx="40">
                  <c:v>7.0336399999999992</c:v>
                </c:pt>
                <c:pt idx="41">
                  <c:v>7.0336399999999992</c:v>
                </c:pt>
                <c:pt idx="42">
                  <c:v>7.0336399999999992</c:v>
                </c:pt>
                <c:pt idx="43">
                  <c:v>7.00284</c:v>
                </c:pt>
                <c:pt idx="44">
                  <c:v>7.037679999999999</c:v>
                </c:pt>
                <c:pt idx="45">
                  <c:v>7.037679999999999</c:v>
                </c:pt>
                <c:pt idx="46">
                  <c:v>7.0336399999999992</c:v>
                </c:pt>
                <c:pt idx="47">
                  <c:v>7.0336399999999992</c:v>
                </c:pt>
                <c:pt idx="48">
                  <c:v>7.037679999999999</c:v>
                </c:pt>
                <c:pt idx="49">
                  <c:v>7.037679999999999</c:v>
                </c:pt>
                <c:pt idx="50">
                  <c:v>7.037679999999999</c:v>
                </c:pt>
                <c:pt idx="51">
                  <c:v>7.037679999999999</c:v>
                </c:pt>
                <c:pt idx="52">
                  <c:v>7.037679999999999</c:v>
                </c:pt>
                <c:pt idx="53">
                  <c:v>7.0068600000000005</c:v>
                </c:pt>
                <c:pt idx="54">
                  <c:v>7.037679999999999</c:v>
                </c:pt>
                <c:pt idx="55">
                  <c:v>7.00284</c:v>
                </c:pt>
                <c:pt idx="56">
                  <c:v>7.0336399999999992</c:v>
                </c:pt>
                <c:pt idx="57">
                  <c:v>7.037679999999999</c:v>
                </c:pt>
                <c:pt idx="58">
                  <c:v>7.037679999999999</c:v>
                </c:pt>
                <c:pt idx="59">
                  <c:v>7.037679999999999</c:v>
                </c:pt>
                <c:pt idx="60">
                  <c:v>7.037679999999999</c:v>
                </c:pt>
                <c:pt idx="61">
                  <c:v>7.00284</c:v>
                </c:pt>
                <c:pt idx="62">
                  <c:v>7.037679999999999</c:v>
                </c:pt>
                <c:pt idx="63">
                  <c:v>7.0417200000000006</c:v>
                </c:pt>
                <c:pt idx="64">
                  <c:v>7.037679999999999</c:v>
                </c:pt>
                <c:pt idx="65">
                  <c:v>7.00284</c:v>
                </c:pt>
                <c:pt idx="66">
                  <c:v>7.0417200000000006</c:v>
                </c:pt>
                <c:pt idx="67">
                  <c:v>7.0417200000000006</c:v>
                </c:pt>
                <c:pt idx="68">
                  <c:v>7.0417200000000006</c:v>
                </c:pt>
                <c:pt idx="69">
                  <c:v>7.0068600000000005</c:v>
                </c:pt>
                <c:pt idx="70">
                  <c:v>7.0417200000000006</c:v>
                </c:pt>
                <c:pt idx="71">
                  <c:v>7.0417200000000006</c:v>
                </c:pt>
                <c:pt idx="72">
                  <c:v>7.037679999999999</c:v>
                </c:pt>
                <c:pt idx="73">
                  <c:v>7.0417200000000006</c:v>
                </c:pt>
                <c:pt idx="74">
                  <c:v>7.0457600000000005</c:v>
                </c:pt>
                <c:pt idx="75">
                  <c:v>7.0417200000000006</c:v>
                </c:pt>
                <c:pt idx="76">
                  <c:v>7.0417200000000006</c:v>
                </c:pt>
                <c:pt idx="77">
                  <c:v>7.0417200000000006</c:v>
                </c:pt>
                <c:pt idx="78">
                  <c:v>7.0417200000000006</c:v>
                </c:pt>
                <c:pt idx="79">
                  <c:v>7.0068600000000005</c:v>
                </c:pt>
                <c:pt idx="80">
                  <c:v>7.0457600000000005</c:v>
                </c:pt>
                <c:pt idx="81">
                  <c:v>7.0417200000000006</c:v>
                </c:pt>
                <c:pt idx="82">
                  <c:v>7.0457600000000005</c:v>
                </c:pt>
                <c:pt idx="83">
                  <c:v>7.0417200000000006</c:v>
                </c:pt>
                <c:pt idx="84">
                  <c:v>7.0417200000000006</c:v>
                </c:pt>
                <c:pt idx="85">
                  <c:v>7.0417200000000006</c:v>
                </c:pt>
                <c:pt idx="86">
                  <c:v>7.0457600000000005</c:v>
                </c:pt>
                <c:pt idx="87">
                  <c:v>7.0068600000000005</c:v>
                </c:pt>
                <c:pt idx="88">
                  <c:v>7.0417200000000006</c:v>
                </c:pt>
                <c:pt idx="89">
                  <c:v>7.0417200000000006</c:v>
                </c:pt>
                <c:pt idx="90">
                  <c:v>3.4770000000000002E-2</c:v>
                </c:pt>
                <c:pt idx="91">
                  <c:v>3.4770000000000002E-2</c:v>
                </c:pt>
                <c:pt idx="92">
                  <c:v>3.4750000000000003E-2</c:v>
                </c:pt>
                <c:pt idx="93">
                  <c:v>3.4770000000000002E-2</c:v>
                </c:pt>
                <c:pt idx="94">
                  <c:v>3.4770000000000002E-2</c:v>
                </c:pt>
                <c:pt idx="95">
                  <c:v>3.4770000000000002E-2</c:v>
                </c:pt>
                <c:pt idx="96">
                  <c:v>3.4770000000000002E-2</c:v>
                </c:pt>
                <c:pt idx="97">
                  <c:v>3.4770000000000002E-2</c:v>
                </c:pt>
                <c:pt idx="98">
                  <c:v>3.4770000000000002E-2</c:v>
                </c:pt>
                <c:pt idx="99">
                  <c:v>3.4770000000000002E-2</c:v>
                </c:pt>
                <c:pt idx="100">
                  <c:v>3.4770000000000002E-2</c:v>
                </c:pt>
                <c:pt idx="101">
                  <c:v>3.4770000000000002E-2</c:v>
                </c:pt>
                <c:pt idx="102">
                  <c:v>3.4770000000000002E-2</c:v>
                </c:pt>
                <c:pt idx="103">
                  <c:v>3.4770000000000002E-2</c:v>
                </c:pt>
                <c:pt idx="104">
                  <c:v>3.4770000000000002E-2</c:v>
                </c:pt>
                <c:pt idx="105">
                  <c:v>3.4770000000000002E-2</c:v>
                </c:pt>
                <c:pt idx="106">
                  <c:v>3.4770000000000002E-2</c:v>
                </c:pt>
                <c:pt idx="107">
                  <c:v>3.4770000000000002E-2</c:v>
                </c:pt>
                <c:pt idx="108">
                  <c:v>3.4770000000000002E-2</c:v>
                </c:pt>
                <c:pt idx="109">
                  <c:v>3.4770000000000002E-2</c:v>
                </c:pt>
                <c:pt idx="110">
                  <c:v>3.4770000000000002E-2</c:v>
                </c:pt>
                <c:pt idx="111">
                  <c:v>3.4770000000000002E-2</c:v>
                </c:pt>
                <c:pt idx="112">
                  <c:v>3.4770000000000002E-2</c:v>
                </c:pt>
                <c:pt idx="113">
                  <c:v>3.4770000000000002E-2</c:v>
                </c:pt>
                <c:pt idx="114">
                  <c:v>3.4770000000000002E-2</c:v>
                </c:pt>
                <c:pt idx="115">
                  <c:v>3.4770000000000002E-2</c:v>
                </c:pt>
                <c:pt idx="116">
                  <c:v>3.4770000000000002E-2</c:v>
                </c:pt>
                <c:pt idx="117">
                  <c:v>3.4770000000000002E-2</c:v>
                </c:pt>
                <c:pt idx="118">
                  <c:v>3.4770000000000002E-2</c:v>
                </c:pt>
                <c:pt idx="119">
                  <c:v>3.4770000000000002E-2</c:v>
                </c:pt>
                <c:pt idx="120">
                  <c:v>3.4770000000000002E-2</c:v>
                </c:pt>
                <c:pt idx="121">
                  <c:v>3.4770000000000002E-2</c:v>
                </c:pt>
                <c:pt idx="122">
                  <c:v>3.4770000000000002E-2</c:v>
                </c:pt>
                <c:pt idx="123">
                  <c:v>3.4770000000000002E-2</c:v>
                </c:pt>
                <c:pt idx="124">
                  <c:v>3.4770000000000002E-2</c:v>
                </c:pt>
                <c:pt idx="125">
                  <c:v>3.4770000000000002E-2</c:v>
                </c:pt>
                <c:pt idx="126">
                  <c:v>3.4770000000000002E-2</c:v>
                </c:pt>
                <c:pt idx="127">
                  <c:v>3.4770000000000002E-2</c:v>
                </c:pt>
                <c:pt idx="128">
                  <c:v>3.4770000000000002E-2</c:v>
                </c:pt>
                <c:pt idx="129">
                  <c:v>3.4770000000000002E-2</c:v>
                </c:pt>
                <c:pt idx="130">
                  <c:v>3.4770000000000002E-2</c:v>
                </c:pt>
                <c:pt idx="131">
                  <c:v>3.4770000000000002E-2</c:v>
                </c:pt>
                <c:pt idx="132">
                  <c:v>3.4770000000000002E-2</c:v>
                </c:pt>
                <c:pt idx="133">
                  <c:v>3.4770000000000002E-2</c:v>
                </c:pt>
                <c:pt idx="134">
                  <c:v>3.4750000000000003E-2</c:v>
                </c:pt>
                <c:pt idx="135">
                  <c:v>3.4770000000000002E-2</c:v>
                </c:pt>
                <c:pt idx="136">
                  <c:v>3.4770000000000002E-2</c:v>
                </c:pt>
                <c:pt idx="137">
                  <c:v>3.4770000000000002E-2</c:v>
                </c:pt>
                <c:pt idx="138">
                  <c:v>3.4770000000000002E-2</c:v>
                </c:pt>
                <c:pt idx="139">
                  <c:v>3.4770000000000002E-2</c:v>
                </c:pt>
                <c:pt idx="140">
                  <c:v>3.4770000000000002E-2</c:v>
                </c:pt>
                <c:pt idx="141">
                  <c:v>3.4770000000000002E-2</c:v>
                </c:pt>
                <c:pt idx="142">
                  <c:v>3.4770000000000002E-2</c:v>
                </c:pt>
                <c:pt idx="143">
                  <c:v>3.4770000000000002E-2</c:v>
                </c:pt>
              </c:numCache>
            </c:numRef>
          </c:yVal>
          <c:smooth val="0"/>
          <c:extLst>
            <c:ext xmlns:c16="http://schemas.microsoft.com/office/drawing/2014/chart" uri="{C3380CC4-5D6E-409C-BE32-E72D297353CC}">
              <c16:uniqueId val="{00000000-A4C0-4626-B50F-003CB15FB001}"/>
            </c:ext>
          </c:extLst>
        </c:ser>
        <c:dLbls>
          <c:showLegendKey val="0"/>
          <c:showVal val="0"/>
          <c:showCatName val="0"/>
          <c:showSerName val="0"/>
          <c:showPercent val="0"/>
          <c:showBubbleSize val="0"/>
        </c:dLbls>
        <c:axId val="592828408"/>
        <c:axId val="592828768"/>
      </c:scatterChart>
      <c:valAx>
        <c:axId val="592828408"/>
        <c:scaling>
          <c:orientation val="minMax"/>
          <c:max val="150"/>
          <c:min val="0"/>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2828768"/>
        <c:crosses val="autoZero"/>
        <c:crossBetween val="midCat"/>
      </c:valAx>
      <c:valAx>
        <c:axId val="5928287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2828408"/>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Pcharged</a:t>
            </a:r>
            <a:r>
              <a:rPr lang="en-US" baseline="0"/>
              <a:t> </a:t>
            </a:r>
            <a:r>
              <a:rPr lang="en-US"/>
              <a:t>(kW)</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Testbed_march!$I$1</c:f>
              <c:strCache>
                <c:ptCount val="1"/>
                <c:pt idx="0">
                  <c:v>Pcharged (kW)</c:v>
                </c:pt>
              </c:strCache>
            </c:strRef>
          </c:tx>
          <c:spPr>
            <a:ln w="9525" cap="rnd">
              <a:solidFill>
                <a:schemeClr val="accent1"/>
              </a:solidFill>
              <a:round/>
            </a:ln>
            <a:effectLst/>
          </c:spPr>
          <c:marker>
            <c:symbol val="circle"/>
            <c:size val="3"/>
            <c:spPr>
              <a:solidFill>
                <a:schemeClr val="accent1"/>
              </a:solidFill>
              <a:ln w="9525">
                <a:solidFill>
                  <a:schemeClr val="accent1"/>
                </a:solidFill>
              </a:ln>
              <a:effectLst/>
            </c:spPr>
          </c:marker>
          <c:xVal>
            <c:strRef>
              <c:f>Testbed_march!$D$2:$D$1015</c:f>
              <c:strCache>
                <c:ptCount val="692"/>
                <c:pt idx="0">
                  <c:v>05/07/2023 16:47:41:315</c:v>
                </c:pt>
                <c:pt idx="1">
                  <c:v>05/07/2023 16:47:41:319</c:v>
                </c:pt>
                <c:pt idx="2">
                  <c:v>05/07/2023 16:47:42:296</c:v>
                </c:pt>
                <c:pt idx="3">
                  <c:v>05/07/2023 16:47:42:301</c:v>
                </c:pt>
                <c:pt idx="4">
                  <c:v>05/07/2023 16:47:43:434</c:v>
                </c:pt>
                <c:pt idx="5">
                  <c:v>05/07/2023 16:47:43:437</c:v>
                </c:pt>
                <c:pt idx="6">
                  <c:v>05/07/2023 16:47:44:585</c:v>
                </c:pt>
                <c:pt idx="7">
                  <c:v>05/07/2023 16:47:44:588</c:v>
                </c:pt>
                <c:pt idx="8">
                  <c:v>05/07/2023 16:47:45:780</c:v>
                </c:pt>
                <c:pt idx="9">
                  <c:v>05/07/2023 16:47:45:782</c:v>
                </c:pt>
                <c:pt idx="10">
                  <c:v>05/07/2023 16:47:46:605</c:v>
                </c:pt>
                <c:pt idx="11">
                  <c:v>05/07/2023 16:47:46:608</c:v>
                </c:pt>
                <c:pt idx="12">
                  <c:v>05/07/2023 16:47:47:599</c:v>
                </c:pt>
                <c:pt idx="13">
                  <c:v>05/07/2023 16:47:47:602</c:v>
                </c:pt>
                <c:pt idx="14">
                  <c:v>05/07/2023 16:47:48:615</c:v>
                </c:pt>
                <c:pt idx="15">
                  <c:v>05/07/2023 16:47:48:618</c:v>
                </c:pt>
                <c:pt idx="16">
                  <c:v>05/07/2023 16:47:49:619</c:v>
                </c:pt>
                <c:pt idx="17">
                  <c:v>05/07/2023 16:47:49:622</c:v>
                </c:pt>
                <c:pt idx="18">
                  <c:v>05/07/2023 16:47:50:657</c:v>
                </c:pt>
                <c:pt idx="19">
                  <c:v>05/07/2023 16:47:50:658</c:v>
                </c:pt>
                <c:pt idx="20">
                  <c:v>05/07/2023 16:47:51:654</c:v>
                </c:pt>
                <c:pt idx="21">
                  <c:v>05/07/2023 16:47:51:655</c:v>
                </c:pt>
                <c:pt idx="22">
                  <c:v>05/07/2023 16:47:52:676</c:v>
                </c:pt>
                <c:pt idx="23">
                  <c:v>05/07/2023 16:47:52:678</c:v>
                </c:pt>
                <c:pt idx="24">
                  <c:v>05/07/2023 16:47:53:677</c:v>
                </c:pt>
                <c:pt idx="25">
                  <c:v>05/07/2023 16:47:53:680</c:v>
                </c:pt>
                <c:pt idx="26">
                  <c:v>05/07/2023 16:47:54:709</c:v>
                </c:pt>
                <c:pt idx="27">
                  <c:v>05/07/2023 16:47:54:711</c:v>
                </c:pt>
                <c:pt idx="28">
                  <c:v>05/07/2023 16:47:55:694</c:v>
                </c:pt>
                <c:pt idx="29">
                  <c:v>05/07/2023 16:47:55:697</c:v>
                </c:pt>
                <c:pt idx="30">
                  <c:v>05/07/2023 16:47:56:742</c:v>
                </c:pt>
                <c:pt idx="31">
                  <c:v>05/07/2023 16:47:56:746</c:v>
                </c:pt>
                <c:pt idx="32">
                  <c:v>05/07/2023 16:47:57:747</c:v>
                </c:pt>
                <c:pt idx="33">
                  <c:v>05/07/2023 16:47:57:752</c:v>
                </c:pt>
                <c:pt idx="34">
                  <c:v>05/07/2023 16:47:58:763</c:v>
                </c:pt>
                <c:pt idx="35">
                  <c:v>05/07/2023 16:47:58:766</c:v>
                </c:pt>
                <c:pt idx="36">
                  <c:v>05/07/2023 16:47:59:762</c:v>
                </c:pt>
                <c:pt idx="37">
                  <c:v>05/07/2023 16:47:59:765</c:v>
                </c:pt>
                <c:pt idx="38">
                  <c:v>05/07/2023 16:48:00:799</c:v>
                </c:pt>
                <c:pt idx="39">
                  <c:v>05/07/2023 16:48:00:802</c:v>
                </c:pt>
                <c:pt idx="40">
                  <c:v>05/07/2023 16:48:01:793</c:v>
                </c:pt>
                <c:pt idx="41">
                  <c:v>05/07/2023 16:48:01:796</c:v>
                </c:pt>
                <c:pt idx="42">
                  <c:v>05/07/2023 16:48:02:852</c:v>
                </c:pt>
                <c:pt idx="43">
                  <c:v>05/07/2023 16:48:02:855</c:v>
                </c:pt>
                <c:pt idx="44">
                  <c:v>05/07/2023 16:48:03:861</c:v>
                </c:pt>
                <c:pt idx="45">
                  <c:v>05/07/2023 16:48:03:865</c:v>
                </c:pt>
                <c:pt idx="46">
                  <c:v>05/07/2023 16:48:04:861</c:v>
                </c:pt>
                <c:pt idx="47">
                  <c:v>05/07/2023 16:48:04:864</c:v>
                </c:pt>
                <c:pt idx="48">
                  <c:v>05/07/2023 16:48:05:862</c:v>
                </c:pt>
                <c:pt idx="49">
                  <c:v>05/07/2023 16:48:05:865</c:v>
                </c:pt>
                <c:pt idx="50">
                  <c:v>05/07/2023 16:48:06:903</c:v>
                </c:pt>
                <c:pt idx="51">
                  <c:v>05/07/2023 16:48:06:907</c:v>
                </c:pt>
                <c:pt idx="52">
                  <c:v>05/07/2023 16:48:07:897</c:v>
                </c:pt>
                <c:pt idx="53">
                  <c:v>05/07/2023 16:48:07:901</c:v>
                </c:pt>
                <c:pt idx="54">
                  <c:v>05/07/2023 16:48:08:923</c:v>
                </c:pt>
                <c:pt idx="55">
                  <c:v>05/07/2023 16:48:08:926</c:v>
                </c:pt>
                <c:pt idx="56">
                  <c:v>05/07/2023 16:48:09:913</c:v>
                </c:pt>
                <c:pt idx="57">
                  <c:v>05/07/2023 16:48:09:917</c:v>
                </c:pt>
                <c:pt idx="58">
                  <c:v>05/07/2023 16:48:10:960</c:v>
                </c:pt>
                <c:pt idx="59">
                  <c:v>05/07/2023 16:48:10:963</c:v>
                </c:pt>
                <c:pt idx="60">
                  <c:v>05/07/2023 16:48:11:960</c:v>
                </c:pt>
                <c:pt idx="61">
                  <c:v>05/07/2023 16:48:11:964</c:v>
                </c:pt>
                <c:pt idx="62">
                  <c:v>05/07/2023 16:48:12:994</c:v>
                </c:pt>
                <c:pt idx="63">
                  <c:v>05/07/2023 16:48:12:999</c:v>
                </c:pt>
                <c:pt idx="64">
                  <c:v>05/07/2023 16:48:13:993</c:v>
                </c:pt>
                <c:pt idx="65">
                  <c:v>05/07/2023 16:48:13:997</c:v>
                </c:pt>
                <c:pt idx="66">
                  <c:v>05/07/2023 16:48:15:026</c:v>
                </c:pt>
                <c:pt idx="67">
                  <c:v>05/07/2023 16:48:15:030</c:v>
                </c:pt>
                <c:pt idx="68">
                  <c:v>05/07/2023 16:48:16:023</c:v>
                </c:pt>
                <c:pt idx="69">
                  <c:v>05/07/2023 16:48:16:028</c:v>
                </c:pt>
                <c:pt idx="70">
                  <c:v>05/07/2023 16:48:17:056</c:v>
                </c:pt>
                <c:pt idx="71">
                  <c:v>05/07/2023 16:48:17:061</c:v>
                </c:pt>
                <c:pt idx="72">
                  <c:v>05/07/2023 16:48:18:066</c:v>
                </c:pt>
                <c:pt idx="73">
                  <c:v>05/07/2023 16:48:18:069</c:v>
                </c:pt>
                <c:pt idx="74">
                  <c:v>05/07/2023 16:48:19:092</c:v>
                </c:pt>
                <c:pt idx="75">
                  <c:v>05/07/2023 16:48:19:096</c:v>
                </c:pt>
                <c:pt idx="76">
                  <c:v>05/07/2023 16:48:20:089</c:v>
                </c:pt>
                <c:pt idx="77">
                  <c:v>05/07/2023 16:48:20:092</c:v>
                </c:pt>
                <c:pt idx="78">
                  <c:v>05/07/2023 16:48:21:112</c:v>
                </c:pt>
                <c:pt idx="79">
                  <c:v>05/07/2023 16:48:21:115</c:v>
                </c:pt>
                <c:pt idx="80">
                  <c:v>05/07/2023 16:48:22:099</c:v>
                </c:pt>
                <c:pt idx="81">
                  <c:v>05/07/2023 16:48:22:102</c:v>
                </c:pt>
                <c:pt idx="82">
                  <c:v>05/07/2023 16:48:23:155</c:v>
                </c:pt>
                <c:pt idx="83">
                  <c:v>05/07/2023 16:48:23:160</c:v>
                </c:pt>
                <c:pt idx="84">
                  <c:v>05/07/2023 16:48:24:155</c:v>
                </c:pt>
                <c:pt idx="85">
                  <c:v>05/07/2023 16:48:24:158</c:v>
                </c:pt>
                <c:pt idx="86">
                  <c:v>05/07/2023 16:48:25:186</c:v>
                </c:pt>
                <c:pt idx="87">
                  <c:v>05/07/2023 16:48:25:190</c:v>
                </c:pt>
                <c:pt idx="88">
                  <c:v>05/07/2023 16:48:26:190</c:v>
                </c:pt>
                <c:pt idx="89">
                  <c:v>05/07/2023 16:48:26:194</c:v>
                </c:pt>
                <c:pt idx="90">
                  <c:v>05/07/2023 16:48:27:206</c:v>
                </c:pt>
                <c:pt idx="91">
                  <c:v>05/07/2023 16:48:27:209</c:v>
                </c:pt>
                <c:pt idx="92">
                  <c:v>05/07/2023 16:48:28:200</c:v>
                </c:pt>
                <c:pt idx="93">
                  <c:v>05/07/2023 16:48:28:206</c:v>
                </c:pt>
                <c:pt idx="94">
                  <c:v>05/07/2023 16:48:29:234</c:v>
                </c:pt>
                <c:pt idx="95">
                  <c:v>05/07/2023 16:48:29:237</c:v>
                </c:pt>
                <c:pt idx="96">
                  <c:v>05/07/2023 16:48:30:223</c:v>
                </c:pt>
                <c:pt idx="97">
                  <c:v>05/07/2023 16:48:30:227</c:v>
                </c:pt>
                <c:pt idx="98">
                  <c:v>05/07/2023 16:48:31:276</c:v>
                </c:pt>
                <c:pt idx="99">
                  <c:v>05/07/2023 16:48:31:279</c:v>
                </c:pt>
                <c:pt idx="100">
                  <c:v>05/07/2023 16:48:32:279</c:v>
                </c:pt>
                <c:pt idx="101">
                  <c:v>05/07/2023 16:48:32:285</c:v>
                </c:pt>
                <c:pt idx="102">
                  <c:v>05/07/2023 16:48:33:322</c:v>
                </c:pt>
                <c:pt idx="103">
                  <c:v>05/07/2023 16:48:33:326</c:v>
                </c:pt>
                <c:pt idx="104">
                  <c:v>05/07/2023 16:48:34:325</c:v>
                </c:pt>
                <c:pt idx="105">
                  <c:v>05/07/2023 16:48:34:329</c:v>
                </c:pt>
                <c:pt idx="106">
                  <c:v>05/07/2023 16:48:35:342</c:v>
                </c:pt>
                <c:pt idx="107">
                  <c:v>05/07/2023 16:48:35:344</c:v>
                </c:pt>
                <c:pt idx="108">
                  <c:v>05/07/2023 16:48:36:344</c:v>
                </c:pt>
                <c:pt idx="109">
                  <c:v>05/07/2023 16:48:36:348</c:v>
                </c:pt>
                <c:pt idx="110">
                  <c:v>05/07/2023 16:48:37:394</c:v>
                </c:pt>
                <c:pt idx="111">
                  <c:v>05/07/2023 16:48:37:400</c:v>
                </c:pt>
                <c:pt idx="112">
                  <c:v>05/07/2023 16:48:38:401</c:v>
                </c:pt>
                <c:pt idx="113">
                  <c:v>05/07/2023 16:48:38:404</c:v>
                </c:pt>
                <c:pt idx="114">
                  <c:v>05/07/2023 16:48:39:417</c:v>
                </c:pt>
                <c:pt idx="115">
                  <c:v>05/07/2023 16:48:39:421</c:v>
                </c:pt>
                <c:pt idx="116">
                  <c:v>05/07/2023 16:48:40:420</c:v>
                </c:pt>
                <c:pt idx="117">
                  <c:v>05/07/2023 16:48:40:421</c:v>
                </c:pt>
                <c:pt idx="118">
                  <c:v>05/07/2023 16:48:41:453</c:v>
                </c:pt>
                <c:pt idx="119">
                  <c:v>05/07/2023 16:48:41:457</c:v>
                </c:pt>
                <c:pt idx="120">
                  <c:v>05/07/2023 16:48:42:457</c:v>
                </c:pt>
                <c:pt idx="121">
                  <c:v>05/07/2023 16:48:42:460</c:v>
                </c:pt>
                <c:pt idx="122">
                  <c:v>05/07/2023 16:48:43:493</c:v>
                </c:pt>
                <c:pt idx="123">
                  <c:v>05/07/2023 16:48:43:497</c:v>
                </c:pt>
                <c:pt idx="124">
                  <c:v>05/07/2023 16:48:44:505</c:v>
                </c:pt>
                <c:pt idx="125">
                  <c:v>05/07/2023 16:48:44:506</c:v>
                </c:pt>
                <c:pt idx="126">
                  <c:v>05/07/2023 16:48:45:528</c:v>
                </c:pt>
                <c:pt idx="127">
                  <c:v>05/07/2023 16:48:45:532</c:v>
                </c:pt>
                <c:pt idx="128">
                  <c:v>05/07/2023 16:48:46:535</c:v>
                </c:pt>
                <c:pt idx="129">
                  <c:v>05/07/2023 16:48:46:538</c:v>
                </c:pt>
                <c:pt idx="130">
                  <c:v>05/07/2023 16:48:47:569</c:v>
                </c:pt>
                <c:pt idx="131">
                  <c:v>05/07/2023 16:48:47:575</c:v>
                </c:pt>
                <c:pt idx="132">
                  <c:v>05/07/2023 16:48:48:584</c:v>
                </c:pt>
                <c:pt idx="133">
                  <c:v>05/07/2023 16:48:48:586</c:v>
                </c:pt>
                <c:pt idx="134">
                  <c:v>05/07/2023 16:48:49:634</c:v>
                </c:pt>
                <c:pt idx="135">
                  <c:v>05/07/2023 16:48:49:637</c:v>
                </c:pt>
                <c:pt idx="136">
                  <c:v>05/07/2023 16:48:50:793</c:v>
                </c:pt>
                <c:pt idx="137">
                  <c:v>05/07/2023 16:48:50:798</c:v>
                </c:pt>
                <c:pt idx="138">
                  <c:v>05/07/2023 16:48:51:641</c:v>
                </c:pt>
                <c:pt idx="139">
                  <c:v>05/07/2023 16:48:51:644</c:v>
                </c:pt>
                <c:pt idx="140">
                  <c:v>05/07/2023 16:48:52:644</c:v>
                </c:pt>
                <c:pt idx="141">
                  <c:v>05/07/2023 16:48:52:648</c:v>
                </c:pt>
                <c:pt idx="142">
                  <c:v>05/07/2023 16:48:53:661</c:v>
                </c:pt>
                <c:pt idx="143">
                  <c:v>05/07/2023 16:48:53:663</c:v>
                </c:pt>
                <c:pt idx="144">
                  <c:v>05/07/2023 16:48:54:668</c:v>
                </c:pt>
                <c:pt idx="145">
                  <c:v>05/07/2023 16:48:54:673</c:v>
                </c:pt>
                <c:pt idx="146">
                  <c:v>05/07/2023 16:48:55:703</c:v>
                </c:pt>
                <c:pt idx="147">
                  <c:v>05/07/2023 16:48:55:706</c:v>
                </c:pt>
                <c:pt idx="148">
                  <c:v>05/07/2023 16:48:56:700</c:v>
                </c:pt>
                <c:pt idx="149">
                  <c:v>05/07/2023 16:48:56:701</c:v>
                </c:pt>
                <c:pt idx="150">
                  <c:v>05/07/2023 16:48:57:765</c:v>
                </c:pt>
                <c:pt idx="151">
                  <c:v>05/07/2023 16:48:57:769</c:v>
                </c:pt>
                <c:pt idx="152">
                  <c:v>05/07/2023 16:48:58:766</c:v>
                </c:pt>
                <c:pt idx="153">
                  <c:v>05/07/2023 16:48:58:769</c:v>
                </c:pt>
                <c:pt idx="154">
                  <c:v>05/07/2023 16:48:59:793</c:v>
                </c:pt>
                <c:pt idx="155">
                  <c:v>05/07/2023 16:48:59:796</c:v>
                </c:pt>
                <c:pt idx="156">
                  <c:v>05/07/2023 16:49:00:809</c:v>
                </c:pt>
                <c:pt idx="157">
                  <c:v>05/07/2023 16:49:00:815</c:v>
                </c:pt>
                <c:pt idx="158">
                  <c:v>05/07/2023 16:49:01:838</c:v>
                </c:pt>
                <c:pt idx="159">
                  <c:v>05/07/2023 16:49:01:842</c:v>
                </c:pt>
                <c:pt idx="160">
                  <c:v>05/07/2023 16:49:02:858</c:v>
                </c:pt>
                <c:pt idx="161">
                  <c:v>05/07/2023 16:49:02:862</c:v>
                </c:pt>
                <c:pt idx="162">
                  <c:v>05/07/2023 16:49:03:868</c:v>
                </c:pt>
                <c:pt idx="163">
                  <c:v>05/07/2023 16:49:03:871</c:v>
                </c:pt>
                <c:pt idx="164">
                  <c:v>05/07/2023 16:49:04:881</c:v>
                </c:pt>
                <c:pt idx="165">
                  <c:v>05/07/2023 16:49:04:882</c:v>
                </c:pt>
                <c:pt idx="166">
                  <c:v>05/07/2023 16:49:05:914</c:v>
                </c:pt>
                <c:pt idx="167">
                  <c:v>05/07/2023 16:49:05:917</c:v>
                </c:pt>
                <c:pt idx="168">
                  <c:v>05/07/2023 16:49:06:928</c:v>
                </c:pt>
                <c:pt idx="169">
                  <c:v>05/07/2023 16:49:06:931</c:v>
                </c:pt>
                <c:pt idx="170">
                  <c:v>05/07/2023 16:49:07:944</c:v>
                </c:pt>
                <c:pt idx="171">
                  <c:v>05/07/2023 16:49:07:947</c:v>
                </c:pt>
                <c:pt idx="172">
                  <c:v>05/07/2023 16:49:08:946</c:v>
                </c:pt>
                <c:pt idx="173">
                  <c:v>05/07/2023 16:49:08:950</c:v>
                </c:pt>
                <c:pt idx="174">
                  <c:v>05/07/2023 16:49:09:979</c:v>
                </c:pt>
                <c:pt idx="175">
                  <c:v>05/07/2023 16:49:09:983</c:v>
                </c:pt>
                <c:pt idx="176">
                  <c:v>05/07/2023 16:49:10:974</c:v>
                </c:pt>
                <c:pt idx="177">
                  <c:v>05/07/2023 16:49:10:977</c:v>
                </c:pt>
                <c:pt idx="178">
                  <c:v>05/07/2023 16:49:12:007</c:v>
                </c:pt>
                <c:pt idx="179">
                  <c:v>05/07/2023 16:49:12:013</c:v>
                </c:pt>
                <c:pt idx="180">
                  <c:v>05/07/2023 16:49:13:016</c:v>
                </c:pt>
                <c:pt idx="181">
                  <c:v>05/07/2023 16:49:13:019</c:v>
                </c:pt>
                <c:pt idx="182">
                  <c:v>05/07/2023 16:49:14:038</c:v>
                </c:pt>
                <c:pt idx="183">
                  <c:v>05/07/2023 16:49:14:040</c:v>
                </c:pt>
                <c:pt idx="184">
                  <c:v>05/07/2023 16:49:15:038</c:v>
                </c:pt>
                <c:pt idx="185">
                  <c:v>05/07/2023 16:49:15:042</c:v>
                </c:pt>
                <c:pt idx="186">
                  <c:v>05/07/2023 16:49:16:076</c:v>
                </c:pt>
                <c:pt idx="187">
                  <c:v>05/07/2023 16:49:16:079</c:v>
                </c:pt>
                <c:pt idx="188">
                  <c:v>05/07/2023 16:49:17:069</c:v>
                </c:pt>
                <c:pt idx="189">
                  <c:v>05/07/2023 16:49:17:072</c:v>
                </c:pt>
                <c:pt idx="190">
                  <c:v>05/07/2023 16:49:18:104</c:v>
                </c:pt>
                <c:pt idx="191">
                  <c:v>05/07/2023 16:49:18:108</c:v>
                </c:pt>
                <c:pt idx="192">
                  <c:v>05/07/2023 16:49:19:101</c:v>
                </c:pt>
                <c:pt idx="193">
                  <c:v>05/07/2023 16:49:19:105</c:v>
                </c:pt>
                <c:pt idx="194">
                  <c:v>05/07/2023 16:49:20:138</c:v>
                </c:pt>
                <c:pt idx="195">
                  <c:v>05/07/2023 16:49:20:142</c:v>
                </c:pt>
                <c:pt idx="196">
                  <c:v>05/07/2023 16:49:21:134</c:v>
                </c:pt>
                <c:pt idx="197">
                  <c:v>05/07/2023 16:49:21:137</c:v>
                </c:pt>
                <c:pt idx="198">
                  <c:v>05/07/2023 16:49:22:171</c:v>
                </c:pt>
                <c:pt idx="199">
                  <c:v>05/07/2023 16:49:22:174</c:v>
                </c:pt>
                <c:pt idx="200">
                  <c:v>05/07/2023 16:49:23:171</c:v>
                </c:pt>
                <c:pt idx="201">
                  <c:v>05/07/2023 16:49:23:174</c:v>
                </c:pt>
                <c:pt idx="202">
                  <c:v>05/07/2023 16:49:24:197</c:v>
                </c:pt>
                <c:pt idx="203">
                  <c:v>05/07/2023 16:49:24:200</c:v>
                </c:pt>
                <c:pt idx="204">
                  <c:v>05/07/2023 16:49:25:220</c:v>
                </c:pt>
                <c:pt idx="205">
                  <c:v>05/07/2023 16:49:25:221</c:v>
                </c:pt>
                <c:pt idx="206">
                  <c:v>05/07/2023 16:49:26:223</c:v>
                </c:pt>
                <c:pt idx="207">
                  <c:v>05/07/2023 16:49:26:227</c:v>
                </c:pt>
                <c:pt idx="208">
                  <c:v>05/07/2023 16:49:27:230</c:v>
                </c:pt>
                <c:pt idx="209">
                  <c:v>05/07/2023 16:49:27:233</c:v>
                </c:pt>
                <c:pt idx="210">
                  <c:v>05/07/2023 16:49:28:256</c:v>
                </c:pt>
                <c:pt idx="211">
                  <c:v>05/07/2023 16:49:28:259</c:v>
                </c:pt>
                <c:pt idx="212">
                  <c:v>05/07/2023 16:49:29:257</c:v>
                </c:pt>
                <c:pt idx="213">
                  <c:v>05/07/2023 16:49:29:262</c:v>
                </c:pt>
                <c:pt idx="214">
                  <c:v>05/07/2023 16:49:30:282</c:v>
                </c:pt>
                <c:pt idx="215">
                  <c:v>05/07/2023 16:49:30:285</c:v>
                </c:pt>
                <c:pt idx="216">
                  <c:v>05/07/2023 16:49:31:282</c:v>
                </c:pt>
                <c:pt idx="217">
                  <c:v>05/07/2023 16:49:31:286</c:v>
                </c:pt>
                <c:pt idx="218">
                  <c:v>05/07/2023 16:49:32:323</c:v>
                </c:pt>
                <c:pt idx="219">
                  <c:v>05/07/2023 16:49:32:326</c:v>
                </c:pt>
                <c:pt idx="220">
                  <c:v>05/07/2023 16:49:33:344</c:v>
                </c:pt>
                <c:pt idx="221">
                  <c:v>05/07/2023 16:49:33:348</c:v>
                </c:pt>
                <c:pt idx="222">
                  <c:v>05/07/2023 16:49:34:349</c:v>
                </c:pt>
                <c:pt idx="223">
                  <c:v>05/07/2023 16:49:34:354</c:v>
                </c:pt>
                <c:pt idx="224">
                  <c:v>05/07/2023 16:49:35:348</c:v>
                </c:pt>
                <c:pt idx="225">
                  <c:v>05/07/2023 16:49:35:354</c:v>
                </c:pt>
                <c:pt idx="226">
                  <c:v>05/07/2023 16:49:36:381</c:v>
                </c:pt>
                <c:pt idx="227">
                  <c:v>05/07/2023 16:49:36:384</c:v>
                </c:pt>
                <c:pt idx="228">
                  <c:v>05/07/2023 16:49:37:392</c:v>
                </c:pt>
                <c:pt idx="229">
                  <c:v>05/07/2023 16:49:37:398</c:v>
                </c:pt>
                <c:pt idx="230">
                  <c:v>05/07/2023 16:49:38:424</c:v>
                </c:pt>
                <c:pt idx="231">
                  <c:v>05/07/2023 16:49:38:427</c:v>
                </c:pt>
                <c:pt idx="232">
                  <c:v>05/07/2023 16:49:39:404</c:v>
                </c:pt>
                <c:pt idx="233">
                  <c:v>05/07/2023 16:49:39:405</c:v>
                </c:pt>
                <c:pt idx="234">
                  <c:v>05/07/2023 16:49:40:444</c:v>
                </c:pt>
                <c:pt idx="235">
                  <c:v>05/07/2023 16:49:40:448</c:v>
                </c:pt>
                <c:pt idx="236">
                  <c:v>05/07/2023 16:49:41:457</c:v>
                </c:pt>
                <c:pt idx="237">
                  <c:v>05/07/2023 16:49:41:460</c:v>
                </c:pt>
                <c:pt idx="238">
                  <c:v>05/07/2023 16:49:42:470</c:v>
                </c:pt>
                <c:pt idx="239">
                  <c:v>05/07/2023 16:49:42:474</c:v>
                </c:pt>
                <c:pt idx="240">
                  <c:v>05/07/2023 16:49:43:463</c:v>
                </c:pt>
                <c:pt idx="241">
                  <c:v>05/07/2023 16:49:43:467</c:v>
                </c:pt>
                <c:pt idx="242">
                  <c:v>05/07/2023 16:49:44:497</c:v>
                </c:pt>
                <c:pt idx="243">
                  <c:v>05/07/2023 16:49:44:500</c:v>
                </c:pt>
                <c:pt idx="244">
                  <c:v>05/07/2023 16:49:45:493</c:v>
                </c:pt>
                <c:pt idx="245">
                  <c:v>05/07/2023 16:49:45:496</c:v>
                </c:pt>
                <c:pt idx="246">
                  <c:v>05/07/2023 16:49:46:532</c:v>
                </c:pt>
                <c:pt idx="247">
                  <c:v>05/07/2023 16:49:46:536</c:v>
                </c:pt>
                <c:pt idx="248">
                  <c:v>05/07/2023 16:49:47:532</c:v>
                </c:pt>
                <c:pt idx="249">
                  <c:v>05/07/2023 16:49:47:536</c:v>
                </c:pt>
                <c:pt idx="250">
                  <c:v>05/07/2023 16:49:48:566</c:v>
                </c:pt>
                <c:pt idx="251">
                  <c:v>05/07/2023 16:49:48:569</c:v>
                </c:pt>
                <c:pt idx="252">
                  <c:v>05/07/2023 16:49:49:572</c:v>
                </c:pt>
                <c:pt idx="253">
                  <c:v>05/07/2023 16:49:49:576</c:v>
                </c:pt>
                <c:pt idx="254">
                  <c:v>05/07/2023 16:49:50:604</c:v>
                </c:pt>
                <c:pt idx="255">
                  <c:v>05/07/2023 16:49:50:607</c:v>
                </c:pt>
                <c:pt idx="256">
                  <c:v>05/07/2023 16:49:51:601</c:v>
                </c:pt>
                <c:pt idx="257">
                  <c:v>05/07/2023 16:49:51:604</c:v>
                </c:pt>
                <c:pt idx="258">
                  <c:v>05/07/2023 16:49:52:644</c:v>
                </c:pt>
                <c:pt idx="259">
                  <c:v>05/07/2023 16:49:52:650</c:v>
                </c:pt>
                <c:pt idx="260">
                  <c:v>05/07/2023 16:49:53:631</c:v>
                </c:pt>
                <c:pt idx="261">
                  <c:v>05/07/2023 16:49:53:634</c:v>
                </c:pt>
                <c:pt idx="262">
                  <c:v>05/07/2023 16:49:54:660</c:v>
                </c:pt>
                <c:pt idx="263">
                  <c:v>05/07/2023 16:49:54:663</c:v>
                </c:pt>
                <c:pt idx="264">
                  <c:v>05/07/2023 16:49:55:684</c:v>
                </c:pt>
                <c:pt idx="265">
                  <c:v>05/07/2023 16:49:55:687</c:v>
                </c:pt>
                <c:pt idx="266">
                  <c:v>05/07/2023 16:49:56:694</c:v>
                </c:pt>
                <c:pt idx="267">
                  <c:v>05/07/2023 16:49:56:697</c:v>
                </c:pt>
                <c:pt idx="268">
                  <c:v>05/07/2023 16:49:57:697</c:v>
                </c:pt>
                <c:pt idx="269">
                  <c:v>05/07/2023 16:49:57:700</c:v>
                </c:pt>
                <c:pt idx="270">
                  <c:v>05/07/2023 16:49:58:723</c:v>
                </c:pt>
                <c:pt idx="271">
                  <c:v>05/07/2023 16:49:58:726</c:v>
                </c:pt>
                <c:pt idx="272">
                  <c:v>05/07/2023 16:49:59:710</c:v>
                </c:pt>
                <c:pt idx="273">
                  <c:v>05/07/2023 16:49:59:713</c:v>
                </c:pt>
                <c:pt idx="274">
                  <c:v>05/07/2023 16:50:00:760</c:v>
                </c:pt>
                <c:pt idx="275">
                  <c:v>05/07/2023 16:50:00:763</c:v>
                </c:pt>
                <c:pt idx="276">
                  <c:v>05/07/2023 16:50:01:766</c:v>
                </c:pt>
                <c:pt idx="277">
                  <c:v>05/07/2023 16:50:01:769</c:v>
                </c:pt>
                <c:pt idx="278">
                  <c:v>05/07/2023 16:50:02:780</c:v>
                </c:pt>
                <c:pt idx="279">
                  <c:v>05/07/2023 16:50:02:782</c:v>
                </c:pt>
                <c:pt idx="280">
                  <c:v>05/07/2023 16:50:03:773</c:v>
                </c:pt>
                <c:pt idx="281">
                  <c:v>05/07/2023 16:50:03:776</c:v>
                </c:pt>
                <c:pt idx="282">
                  <c:v>05/07/2023 16:50:04:822</c:v>
                </c:pt>
                <c:pt idx="283">
                  <c:v>05/07/2023 16:50:04:826</c:v>
                </c:pt>
                <c:pt idx="284">
                  <c:v>05/07/2023 16:50:05:842</c:v>
                </c:pt>
                <c:pt idx="285">
                  <c:v>05/07/2023 16:50:05:845</c:v>
                </c:pt>
                <c:pt idx="286">
                  <c:v>05/07/2023 16:50:06:846</c:v>
                </c:pt>
                <c:pt idx="287">
                  <c:v>05/07/2023 16:50:06:849</c:v>
                </c:pt>
                <c:pt idx="288">
                  <c:v>05/07/2023 16:50:07:854</c:v>
                </c:pt>
                <c:pt idx="289">
                  <c:v>05/07/2023 16:50:07:858</c:v>
                </c:pt>
                <c:pt idx="290">
                  <c:v>05/07/2023 16:50:08:871</c:v>
                </c:pt>
                <c:pt idx="291">
                  <c:v>05/07/2023 16:50:08:875</c:v>
                </c:pt>
                <c:pt idx="292">
                  <c:v>05/07/2023 16:50:09:905</c:v>
                </c:pt>
                <c:pt idx="293">
                  <c:v>05/07/2023 16:50:09:910</c:v>
                </c:pt>
                <c:pt idx="294">
                  <c:v>05/07/2023 16:50:10:938</c:v>
                </c:pt>
                <c:pt idx="295">
                  <c:v>05/07/2023 16:50:10:943</c:v>
                </c:pt>
                <c:pt idx="296">
                  <c:v>05/07/2023 16:50:11:938</c:v>
                </c:pt>
                <c:pt idx="297">
                  <c:v>05/07/2023 16:50:11:941</c:v>
                </c:pt>
                <c:pt idx="298">
                  <c:v>05/07/2023 16:50:12:980</c:v>
                </c:pt>
                <c:pt idx="299">
                  <c:v>05/07/2023 16:50:12:984</c:v>
                </c:pt>
                <c:pt idx="300">
                  <c:v>05/07/2023 16:50:13:980</c:v>
                </c:pt>
                <c:pt idx="301">
                  <c:v>05/07/2023 16:50:13:984</c:v>
                </c:pt>
                <c:pt idx="302">
                  <c:v>05/07/2023 16:50:15:005</c:v>
                </c:pt>
                <c:pt idx="303">
                  <c:v>05/07/2023 16:50:15:009</c:v>
                </c:pt>
                <c:pt idx="304">
                  <c:v>05/07/2023 16:50:16:019</c:v>
                </c:pt>
                <c:pt idx="305">
                  <c:v>05/07/2023 16:50:16:022</c:v>
                </c:pt>
                <c:pt idx="306">
                  <c:v>05/07/2023 16:50:17:040</c:v>
                </c:pt>
                <c:pt idx="307">
                  <c:v>05/07/2023 16:50:17:045</c:v>
                </c:pt>
                <c:pt idx="308">
                  <c:v>05/07/2023 16:50:18:043</c:v>
                </c:pt>
                <c:pt idx="309">
                  <c:v>05/07/2023 16:50:18:046</c:v>
                </c:pt>
                <c:pt idx="310">
                  <c:v>05/07/2023 16:50:19:065</c:v>
                </c:pt>
                <c:pt idx="311">
                  <c:v>05/07/2023 16:50:19:069</c:v>
                </c:pt>
                <c:pt idx="312">
                  <c:v>05/07/2023 16:50:20:053</c:v>
                </c:pt>
                <c:pt idx="313">
                  <c:v>05/07/2023 16:50:20:056</c:v>
                </c:pt>
                <c:pt idx="314">
                  <c:v>05/07/2023 16:50:21:105</c:v>
                </c:pt>
                <c:pt idx="315">
                  <c:v>05/07/2023 16:50:21:108</c:v>
                </c:pt>
                <c:pt idx="316">
                  <c:v>05/07/2023 16:50:22:101</c:v>
                </c:pt>
                <c:pt idx="317">
                  <c:v>05/07/2023 16:50:22:107</c:v>
                </c:pt>
                <c:pt idx="318">
                  <c:v>05/07/2023 16:50:23:125</c:v>
                </c:pt>
                <c:pt idx="319">
                  <c:v>05/07/2023 16:50:23:128</c:v>
                </c:pt>
                <c:pt idx="320">
                  <c:v>05/07/2023 16:50:24:131</c:v>
                </c:pt>
                <c:pt idx="321">
                  <c:v>05/07/2023 16:50:24:134</c:v>
                </c:pt>
                <c:pt idx="322">
                  <c:v>05/07/2023 16:50:25:161</c:v>
                </c:pt>
                <c:pt idx="323">
                  <c:v>05/07/2023 16:50:25:164</c:v>
                </c:pt>
                <c:pt idx="324">
                  <c:v>05/07/2023 16:50:26:167</c:v>
                </c:pt>
                <c:pt idx="325">
                  <c:v>05/07/2023 16:50:26:170</c:v>
                </c:pt>
                <c:pt idx="326">
                  <c:v>05/07/2023 16:50:27:197</c:v>
                </c:pt>
                <c:pt idx="327">
                  <c:v>05/07/2023 16:50:27:203</c:v>
                </c:pt>
                <c:pt idx="328">
                  <c:v>05/07/2023 16:50:28:201</c:v>
                </c:pt>
                <c:pt idx="329">
                  <c:v>05/07/2023 16:50:28:204</c:v>
                </c:pt>
                <c:pt idx="330">
                  <c:v>05/07/2023 16:50:29:221</c:v>
                </c:pt>
                <c:pt idx="331">
                  <c:v>05/07/2023 16:50:29:226</c:v>
                </c:pt>
                <c:pt idx="332">
                  <c:v>05/07/2023 16:50:30:236</c:v>
                </c:pt>
                <c:pt idx="333">
                  <c:v>05/07/2023 16:50:30:239</c:v>
                </c:pt>
                <c:pt idx="334">
                  <c:v>05/07/2023 16:50:31:256</c:v>
                </c:pt>
                <c:pt idx="335">
                  <c:v>05/07/2023 16:50:31:259</c:v>
                </c:pt>
                <c:pt idx="336">
                  <c:v>05/07/2023 16:50:32:263</c:v>
                </c:pt>
                <c:pt idx="337">
                  <c:v>05/07/2023 16:50:32:266</c:v>
                </c:pt>
                <c:pt idx="338">
                  <c:v>05/07/2023 16:50:33:290</c:v>
                </c:pt>
                <c:pt idx="339">
                  <c:v>05/07/2023 16:50:33:293</c:v>
                </c:pt>
                <c:pt idx="340">
                  <c:v>05/07/2023 16:50:34:309</c:v>
                </c:pt>
                <c:pt idx="341">
                  <c:v>05/07/2023 16:50:34:313</c:v>
                </c:pt>
                <c:pt idx="342">
                  <c:v>05/07/2023 16:50:35:322</c:v>
                </c:pt>
                <c:pt idx="343">
                  <c:v>05/07/2023 16:50:35:325</c:v>
                </c:pt>
                <c:pt idx="344">
                  <c:v>05/07/2023 16:50:36:332</c:v>
                </c:pt>
                <c:pt idx="345">
                  <c:v>05/07/2023 16:50:36:334</c:v>
                </c:pt>
                <c:pt idx="346">
                  <c:v>05/07/2023 16:50:37:342</c:v>
                </c:pt>
                <c:pt idx="347">
                  <c:v>05/07/2023 16:50:37:345</c:v>
                </c:pt>
                <c:pt idx="348">
                  <c:v>05/07/2023 16:50:38:334</c:v>
                </c:pt>
                <c:pt idx="349">
                  <c:v>05/07/2023 16:50:38:336</c:v>
                </c:pt>
                <c:pt idx="350">
                  <c:v>05/07/2023 16:50:39:368</c:v>
                </c:pt>
                <c:pt idx="351">
                  <c:v>05/07/2023 16:50:39:374</c:v>
                </c:pt>
                <c:pt idx="352">
                  <c:v>05/07/2023 16:50:40:378</c:v>
                </c:pt>
                <c:pt idx="353">
                  <c:v>05/07/2023 16:50:40:381</c:v>
                </c:pt>
                <c:pt idx="354">
                  <c:v>05/07/2023 16:50:41:414</c:v>
                </c:pt>
                <c:pt idx="355">
                  <c:v>05/07/2023 16:50:41:420</c:v>
                </c:pt>
                <c:pt idx="356">
                  <c:v>05/07/2023 16:50:42:421</c:v>
                </c:pt>
                <c:pt idx="357">
                  <c:v>05/07/2023 16:50:42:424</c:v>
                </c:pt>
                <c:pt idx="358">
                  <c:v>05/07/2023 16:50:43:444</c:v>
                </c:pt>
                <c:pt idx="359">
                  <c:v>05/07/2023 16:50:43:447</c:v>
                </c:pt>
                <c:pt idx="360">
                  <c:v>05/07/2023 16:50:44:466</c:v>
                </c:pt>
                <c:pt idx="361">
                  <c:v>05/07/2023 16:50:44:470</c:v>
                </c:pt>
                <c:pt idx="362">
                  <c:v>05/07/2023 16:50:45:471</c:v>
                </c:pt>
                <c:pt idx="363">
                  <c:v>05/07/2023 16:50:45:474</c:v>
                </c:pt>
                <c:pt idx="364">
                  <c:v>05/07/2023 16:50:46:459</c:v>
                </c:pt>
                <c:pt idx="365">
                  <c:v>05/07/2023 16:50:46:461</c:v>
                </c:pt>
                <c:pt idx="366">
                  <c:v>05/07/2023 16:50:47:505</c:v>
                </c:pt>
                <c:pt idx="367">
                  <c:v>05/07/2023 16:50:47:510</c:v>
                </c:pt>
                <c:pt idx="368">
                  <c:v>05/07/2023 16:50:48:506</c:v>
                </c:pt>
                <c:pt idx="369">
                  <c:v>05/07/2023 16:50:48:509</c:v>
                </c:pt>
                <c:pt idx="370">
                  <c:v>05/07/2023 16:50:49:546</c:v>
                </c:pt>
                <c:pt idx="371">
                  <c:v>05/07/2023 16:50:49:551</c:v>
                </c:pt>
                <c:pt idx="372">
                  <c:v>05/07/2023 16:50:50:539</c:v>
                </c:pt>
                <c:pt idx="373">
                  <c:v>05/07/2023 16:50:50:542</c:v>
                </c:pt>
                <c:pt idx="374">
                  <c:v>05/07/2023 16:50:51:563</c:v>
                </c:pt>
                <c:pt idx="375">
                  <c:v>05/07/2023 16:50:51:569</c:v>
                </c:pt>
                <c:pt idx="376">
                  <c:v>05/07/2023 16:50:52:566</c:v>
                </c:pt>
                <c:pt idx="377">
                  <c:v>05/07/2023 16:50:52:571</c:v>
                </c:pt>
                <c:pt idx="378">
                  <c:v>05/07/2023 16:50:53:611</c:v>
                </c:pt>
                <c:pt idx="379">
                  <c:v>05/07/2023 16:50:53:614</c:v>
                </c:pt>
                <c:pt idx="380">
                  <c:v>05/07/2023 16:50:54:609</c:v>
                </c:pt>
                <c:pt idx="381">
                  <c:v>05/07/2023 16:50:54:614</c:v>
                </c:pt>
                <c:pt idx="382">
                  <c:v>05/07/2023 16:50:55:641</c:v>
                </c:pt>
                <c:pt idx="383">
                  <c:v>05/07/2023 16:50:55:644</c:v>
                </c:pt>
                <c:pt idx="384">
                  <c:v>05/07/2023 16:50:56:644</c:v>
                </c:pt>
                <c:pt idx="385">
                  <c:v>05/07/2023 16:50:56:648</c:v>
                </c:pt>
                <c:pt idx="386">
                  <c:v>05/07/2023 16:50:57:680</c:v>
                </c:pt>
                <c:pt idx="387">
                  <c:v>05/07/2023 16:50:57:684</c:v>
                </c:pt>
                <c:pt idx="388">
                  <c:v>05/07/2023 16:50:58:690</c:v>
                </c:pt>
                <c:pt idx="389">
                  <c:v>05/07/2023 16:50:58:693</c:v>
                </c:pt>
                <c:pt idx="390">
                  <c:v>05/07/2023 16:50:59:691</c:v>
                </c:pt>
                <c:pt idx="391">
                  <c:v>05/07/2023 16:50:59:696</c:v>
                </c:pt>
                <c:pt idx="392">
                  <c:v>05/07/2023 16:51:00:720</c:v>
                </c:pt>
                <c:pt idx="393">
                  <c:v>05/07/2023 16:51:00:723</c:v>
                </c:pt>
                <c:pt idx="394">
                  <c:v>05/07/2023 16:51:01:726</c:v>
                </c:pt>
                <c:pt idx="395">
                  <c:v>05/07/2023 16:51:01:727</c:v>
                </c:pt>
                <c:pt idx="396">
                  <c:v>05/07/2023 16:51:02:736</c:v>
                </c:pt>
                <c:pt idx="397">
                  <c:v>05/07/2023 16:51:02:740</c:v>
                </c:pt>
                <c:pt idx="398">
                  <c:v>05/07/2023 16:51:03:760</c:v>
                </c:pt>
                <c:pt idx="399">
                  <c:v>05/07/2023 16:51:03:763</c:v>
                </c:pt>
                <c:pt idx="400">
                  <c:v>05/07/2023 16:51:04:763</c:v>
                </c:pt>
                <c:pt idx="401">
                  <c:v>05/07/2023 16:51:04:766</c:v>
                </c:pt>
                <c:pt idx="402">
                  <c:v>05/07/2023 16:51:05:786</c:v>
                </c:pt>
                <c:pt idx="403">
                  <c:v>05/07/2023 16:51:05:789</c:v>
                </c:pt>
                <c:pt idx="404">
                  <c:v>05/07/2023 16:51:06:790</c:v>
                </c:pt>
                <c:pt idx="405">
                  <c:v>05/07/2023 16:51:06:795</c:v>
                </c:pt>
                <c:pt idx="406">
                  <c:v>05/07/2023 16:51:07:812</c:v>
                </c:pt>
                <c:pt idx="407">
                  <c:v>05/07/2023 16:51:07:815</c:v>
                </c:pt>
                <c:pt idx="408">
                  <c:v>05/07/2023 16:51:08:806</c:v>
                </c:pt>
                <c:pt idx="409">
                  <c:v>05/07/2023 16:51:08:809</c:v>
                </c:pt>
                <c:pt idx="410">
                  <c:v>05/07/2023 16:51:09:838</c:v>
                </c:pt>
                <c:pt idx="411">
                  <c:v>05/07/2023 16:51:09:842</c:v>
                </c:pt>
                <c:pt idx="412">
                  <c:v>05/07/2023 16:51:10:834</c:v>
                </c:pt>
                <c:pt idx="413">
                  <c:v>05/07/2023 16:51:10:836</c:v>
                </c:pt>
                <c:pt idx="414">
                  <c:v>05/07/2023 16:51:11:881</c:v>
                </c:pt>
                <c:pt idx="415">
                  <c:v>05/07/2023 16:51:11:884</c:v>
                </c:pt>
                <c:pt idx="416">
                  <c:v>05/07/2023 16:51:12:890</c:v>
                </c:pt>
                <c:pt idx="417">
                  <c:v>05/07/2023 16:51:12:892</c:v>
                </c:pt>
                <c:pt idx="418">
                  <c:v>05/07/2023 16:51:13:907</c:v>
                </c:pt>
                <c:pt idx="419">
                  <c:v>05/07/2023 16:51:13:911</c:v>
                </c:pt>
                <c:pt idx="420">
                  <c:v>05/07/2023 16:51:14:895</c:v>
                </c:pt>
                <c:pt idx="421">
                  <c:v>05/07/2023 16:51:14:898</c:v>
                </c:pt>
                <c:pt idx="422">
                  <c:v>05/07/2023 16:51:15:946</c:v>
                </c:pt>
                <c:pt idx="423">
                  <c:v>05/07/2023 16:51:15:948</c:v>
                </c:pt>
                <c:pt idx="424">
                  <c:v>05/07/2023 16:51:16:947</c:v>
                </c:pt>
                <c:pt idx="425">
                  <c:v>05/07/2023 16:51:16:950</c:v>
                </c:pt>
                <c:pt idx="426">
                  <c:v>05/07/2023 16:51:17:982</c:v>
                </c:pt>
                <c:pt idx="427">
                  <c:v>05/07/2023 16:51:17:986</c:v>
                </c:pt>
                <c:pt idx="428">
                  <c:v>05/07/2023 16:51:18:979</c:v>
                </c:pt>
                <c:pt idx="429">
                  <c:v>05/07/2023 16:51:18:982</c:v>
                </c:pt>
                <c:pt idx="430">
                  <c:v>05/07/2023 16:51:19:994</c:v>
                </c:pt>
                <c:pt idx="431">
                  <c:v>05/07/2023 16:51:19:999</c:v>
                </c:pt>
                <c:pt idx="432">
                  <c:v>05/07/2023 16:51:21:000</c:v>
                </c:pt>
                <c:pt idx="433">
                  <c:v>05/07/2023 16:51:21:003</c:v>
                </c:pt>
                <c:pt idx="434">
                  <c:v>05/07/2023 16:51:22:052</c:v>
                </c:pt>
                <c:pt idx="435">
                  <c:v>05/07/2023 16:51:22:055</c:v>
                </c:pt>
                <c:pt idx="436">
                  <c:v>05/07/2023 16:51:23:055</c:v>
                </c:pt>
                <c:pt idx="437">
                  <c:v>05/07/2023 16:51:23:058</c:v>
                </c:pt>
                <c:pt idx="438">
                  <c:v>05/07/2023 16:51:24:065</c:v>
                </c:pt>
                <c:pt idx="439">
                  <c:v>05/07/2023 16:51:24:068</c:v>
                </c:pt>
                <c:pt idx="440">
                  <c:v>05/07/2023 16:51:25:061</c:v>
                </c:pt>
                <c:pt idx="441">
                  <c:v>05/07/2023 16:51:25:063</c:v>
                </c:pt>
                <c:pt idx="442">
                  <c:v>05/07/2023 16:51:26:098</c:v>
                </c:pt>
                <c:pt idx="443">
                  <c:v>05/07/2023 16:51:26:101</c:v>
                </c:pt>
                <c:pt idx="444">
                  <c:v>05/07/2023 16:51:27:101</c:v>
                </c:pt>
                <c:pt idx="445">
                  <c:v>05/07/2023 16:51:27:104</c:v>
                </c:pt>
                <c:pt idx="446">
                  <c:v>05/07/2023 16:51:28:141</c:v>
                </c:pt>
                <c:pt idx="447">
                  <c:v>05/07/2023 16:51:28:144</c:v>
                </c:pt>
                <c:pt idx="448">
                  <c:v>05/07/2023 16:51:29:132</c:v>
                </c:pt>
                <c:pt idx="449">
                  <c:v>05/07/2023 16:51:29:135</c:v>
                </c:pt>
                <c:pt idx="450">
                  <c:v>05/07/2023 16:51:30:157</c:v>
                </c:pt>
                <c:pt idx="451">
                  <c:v>05/07/2023 16:51:30:160</c:v>
                </c:pt>
                <c:pt idx="452">
                  <c:v>05/07/2023 16:51:31:171</c:v>
                </c:pt>
                <c:pt idx="453">
                  <c:v>05/07/2023 16:51:31:174</c:v>
                </c:pt>
                <c:pt idx="454">
                  <c:v>05/07/2023 16:51:32:197</c:v>
                </c:pt>
                <c:pt idx="455">
                  <c:v>05/07/2023 16:51:32:200</c:v>
                </c:pt>
                <c:pt idx="456">
                  <c:v>05/07/2023 16:51:33:196</c:v>
                </c:pt>
                <c:pt idx="457">
                  <c:v>05/07/2023 16:51:33:198</c:v>
                </c:pt>
                <c:pt idx="458">
                  <c:v>05/07/2023 16:51:34:217</c:v>
                </c:pt>
                <c:pt idx="459">
                  <c:v>05/07/2023 16:51:34:220</c:v>
                </c:pt>
                <c:pt idx="460">
                  <c:v>05/07/2023 16:51:35:226</c:v>
                </c:pt>
                <c:pt idx="461">
                  <c:v>05/07/2023 16:51:35:229</c:v>
                </c:pt>
                <c:pt idx="462">
                  <c:v>05/07/2023 16:51:36:246</c:v>
                </c:pt>
                <c:pt idx="463">
                  <c:v>05/07/2023 16:51:36:249</c:v>
                </c:pt>
                <c:pt idx="464">
                  <c:v>05/07/2023 16:51:37:243</c:v>
                </c:pt>
                <c:pt idx="465">
                  <c:v>05/07/2023 16:51:37:246</c:v>
                </c:pt>
                <c:pt idx="466">
                  <c:v>05/07/2023 16:51:38:301</c:v>
                </c:pt>
                <c:pt idx="467">
                  <c:v>05/07/2023 16:51:38:303</c:v>
                </c:pt>
                <c:pt idx="468">
                  <c:v>05/07/2023 16:51:39:286</c:v>
                </c:pt>
                <c:pt idx="469">
                  <c:v>05/07/2023 16:51:39:289</c:v>
                </c:pt>
                <c:pt idx="470">
                  <c:v>05/07/2023 16:51:40:338</c:v>
                </c:pt>
                <c:pt idx="471">
                  <c:v>05/07/2023 16:51:40:341</c:v>
                </c:pt>
                <c:pt idx="472">
                  <c:v>05/07/2023 16:51:41:357</c:v>
                </c:pt>
                <c:pt idx="473">
                  <c:v>05/07/2023 16:51:41:362</c:v>
                </c:pt>
                <c:pt idx="474">
                  <c:v>05/07/2023 16:51:42:368</c:v>
                </c:pt>
                <c:pt idx="475">
                  <c:v>05/07/2023 16:51:42:371</c:v>
                </c:pt>
                <c:pt idx="476">
                  <c:v>05/07/2023 16:51:43:375</c:v>
                </c:pt>
                <c:pt idx="477">
                  <c:v>05/07/2023 16:51:43:377</c:v>
                </c:pt>
                <c:pt idx="478">
                  <c:v>05/07/2023 16:51:44:395</c:v>
                </c:pt>
                <c:pt idx="479">
                  <c:v>05/07/2023 16:51:44:400</c:v>
                </c:pt>
                <c:pt idx="480">
                  <c:v>05/07/2023 16:51:45:404</c:v>
                </c:pt>
                <c:pt idx="481">
                  <c:v>05/07/2023 16:51:45:407</c:v>
                </c:pt>
                <c:pt idx="482">
                  <c:v>05/07/2023 16:51:46:426</c:v>
                </c:pt>
                <c:pt idx="483">
                  <c:v>05/07/2023 16:51:46:428</c:v>
                </c:pt>
                <c:pt idx="484">
                  <c:v>05/07/2023 16:51:47:440</c:v>
                </c:pt>
                <c:pt idx="485">
                  <c:v>05/07/2023 16:51:47:443</c:v>
                </c:pt>
                <c:pt idx="486">
                  <c:v>05/07/2023 16:51:48:463</c:v>
                </c:pt>
                <c:pt idx="487">
                  <c:v>05/07/2023 16:51:48:466</c:v>
                </c:pt>
                <c:pt idx="488">
                  <c:v>05/07/2023 16:51:49:460</c:v>
                </c:pt>
                <c:pt idx="489">
                  <c:v>05/07/2023 16:51:49:463</c:v>
                </c:pt>
                <c:pt idx="490">
                  <c:v>05/07/2023 16:51:50:480</c:v>
                </c:pt>
                <c:pt idx="491">
                  <c:v>05/07/2023 16:51:50:483</c:v>
                </c:pt>
                <c:pt idx="492">
                  <c:v>05/07/2023 16:51:51:492</c:v>
                </c:pt>
                <c:pt idx="493">
                  <c:v>05/07/2023 16:51:51:494</c:v>
                </c:pt>
                <c:pt idx="494">
                  <c:v>05/07/2023 16:51:52:525</c:v>
                </c:pt>
                <c:pt idx="495">
                  <c:v>05/07/2023 16:51:52:528</c:v>
                </c:pt>
                <c:pt idx="496">
                  <c:v>05/07/2023 16:51:53:523</c:v>
                </c:pt>
                <c:pt idx="497">
                  <c:v>05/07/2023 16:51:53:526</c:v>
                </c:pt>
                <c:pt idx="498">
                  <c:v>05/07/2023 16:51:54:584</c:v>
                </c:pt>
                <c:pt idx="499">
                  <c:v>05/07/2023 16:51:54:588</c:v>
                </c:pt>
                <c:pt idx="500">
                  <c:v>05/07/2023 16:51:55:756</c:v>
                </c:pt>
                <c:pt idx="501">
                  <c:v>05/07/2023 16:51:55:759</c:v>
                </c:pt>
                <c:pt idx="502">
                  <c:v>05/07/2023 16:51:56:592</c:v>
                </c:pt>
                <c:pt idx="503">
                  <c:v>05/07/2023 16:51:56:596</c:v>
                </c:pt>
                <c:pt idx="504">
                  <c:v>05/07/2023 16:51:57:592</c:v>
                </c:pt>
                <c:pt idx="505">
                  <c:v>05/07/2023 16:51:57:596</c:v>
                </c:pt>
                <c:pt idx="506">
                  <c:v>05/07/2023 16:51:58:618</c:v>
                </c:pt>
                <c:pt idx="507">
                  <c:v>05/07/2023 16:51:58:622</c:v>
                </c:pt>
                <c:pt idx="508">
                  <c:v>05/07/2023 16:51:59:627</c:v>
                </c:pt>
                <c:pt idx="509">
                  <c:v>05/07/2023 16:51:59:630</c:v>
                </c:pt>
                <c:pt idx="510">
                  <c:v>05/07/2023 16:52:00:654</c:v>
                </c:pt>
                <c:pt idx="511">
                  <c:v>05/07/2023 16:52:00:657</c:v>
                </c:pt>
                <c:pt idx="512">
                  <c:v>05/07/2023 16:52:01:665</c:v>
                </c:pt>
                <c:pt idx="513">
                  <c:v>05/07/2023 16:52:01:668</c:v>
                </c:pt>
                <c:pt idx="514">
                  <c:v>05/07/2023 16:52:02:687</c:v>
                </c:pt>
                <c:pt idx="515">
                  <c:v>05/07/2023 16:52:02:691</c:v>
                </c:pt>
                <c:pt idx="516">
                  <c:v>05/07/2023 16:52:03:687</c:v>
                </c:pt>
                <c:pt idx="517">
                  <c:v>05/07/2023 16:52:03:690</c:v>
                </c:pt>
                <c:pt idx="518">
                  <c:v>05/07/2023 16:52:04:736</c:v>
                </c:pt>
                <c:pt idx="519">
                  <c:v>05/07/2023 16:52:04:739</c:v>
                </c:pt>
                <c:pt idx="520">
                  <c:v>05/07/2023 16:52:05:737</c:v>
                </c:pt>
                <c:pt idx="521">
                  <c:v>05/07/2023 16:52:05:740</c:v>
                </c:pt>
                <c:pt idx="522">
                  <c:v>05/07/2023 16:52:06:773</c:v>
                </c:pt>
                <c:pt idx="523">
                  <c:v>05/07/2023 16:52:06:776</c:v>
                </c:pt>
                <c:pt idx="524">
                  <c:v>05/07/2023 16:52:07:788</c:v>
                </c:pt>
                <c:pt idx="525">
                  <c:v>05/07/2023 16:52:07:792</c:v>
                </c:pt>
                <c:pt idx="526">
                  <c:v>05/07/2023 16:52:08:798</c:v>
                </c:pt>
                <c:pt idx="527">
                  <c:v>05/07/2023 16:52:08:801</c:v>
                </c:pt>
                <c:pt idx="528">
                  <c:v>05/07/2023 16:52:09:809</c:v>
                </c:pt>
                <c:pt idx="529">
                  <c:v>05/07/2023 16:52:09:812</c:v>
                </c:pt>
                <c:pt idx="530">
                  <c:v>05/07/2023 16:52:10:822</c:v>
                </c:pt>
                <c:pt idx="531">
                  <c:v>05/07/2023 16:52:10:825</c:v>
                </c:pt>
                <c:pt idx="532">
                  <c:v>05/07/2023 16:52:11:834</c:v>
                </c:pt>
                <c:pt idx="533">
                  <c:v>05/07/2023 16:52:11:836</c:v>
                </c:pt>
                <c:pt idx="534">
                  <c:v>05/07/2023 16:52:12:862</c:v>
                </c:pt>
                <c:pt idx="535">
                  <c:v>05/07/2023 16:52:12:865</c:v>
                </c:pt>
                <c:pt idx="536">
                  <c:v>05/07/2023 16:52:13:891</c:v>
                </c:pt>
                <c:pt idx="537">
                  <c:v>05/07/2023 16:52:13:894</c:v>
                </c:pt>
                <c:pt idx="538">
                  <c:v>05/07/2023 16:52:14:888</c:v>
                </c:pt>
                <c:pt idx="539">
                  <c:v>05/07/2023 16:52:14:891</c:v>
                </c:pt>
                <c:pt idx="540">
                  <c:v>05/07/2023 16:52:15:888</c:v>
                </c:pt>
                <c:pt idx="541">
                  <c:v>05/07/2023 16:52:15:892</c:v>
                </c:pt>
                <c:pt idx="542">
                  <c:v>05/07/2023 16:52:16:928</c:v>
                </c:pt>
                <c:pt idx="543">
                  <c:v>05/07/2023 16:52:16:933</c:v>
                </c:pt>
                <c:pt idx="544">
                  <c:v>05/07/2023 16:52:17:937</c:v>
                </c:pt>
                <c:pt idx="545">
                  <c:v>05/07/2023 16:52:17:941</c:v>
                </c:pt>
                <c:pt idx="546">
                  <c:v>05/07/2023 16:52:18:956</c:v>
                </c:pt>
                <c:pt idx="547">
                  <c:v>05/07/2023 16:52:18:959</c:v>
                </c:pt>
                <c:pt idx="548">
                  <c:v>05/07/2023 16:52:19:957</c:v>
                </c:pt>
                <c:pt idx="549">
                  <c:v>05/07/2023 16:52:19:961</c:v>
                </c:pt>
                <c:pt idx="550">
                  <c:v>05/07/2023 16:52:20:990</c:v>
                </c:pt>
                <c:pt idx="551">
                  <c:v>05/07/2023 16:52:20:993</c:v>
                </c:pt>
                <c:pt idx="552">
                  <c:v>05/07/2023 16:52:21:990</c:v>
                </c:pt>
                <c:pt idx="553">
                  <c:v>05/07/2023 16:52:21:993</c:v>
                </c:pt>
                <c:pt idx="554">
                  <c:v>05/07/2023 16:52:23:051</c:v>
                </c:pt>
                <c:pt idx="555">
                  <c:v>05/07/2023 16:52:23:053</c:v>
                </c:pt>
                <c:pt idx="556">
                  <c:v>05/07/2023 16:52:24:216</c:v>
                </c:pt>
                <c:pt idx="557">
                  <c:v>05/07/2023 16:52:24:219</c:v>
                </c:pt>
                <c:pt idx="558">
                  <c:v>05/07/2023 16:52:25:066</c:v>
                </c:pt>
                <c:pt idx="559">
                  <c:v>05/07/2023 16:52:25:069</c:v>
                </c:pt>
                <c:pt idx="560">
                  <c:v>05/07/2023 16:52:26:059</c:v>
                </c:pt>
                <c:pt idx="561">
                  <c:v>05/07/2023 16:52:26:062</c:v>
                </c:pt>
                <c:pt idx="562">
                  <c:v>05/07/2023 16:52:27:085</c:v>
                </c:pt>
                <c:pt idx="563">
                  <c:v>05/07/2023 16:52:27:089</c:v>
                </c:pt>
                <c:pt idx="564">
                  <c:v>05/07/2023 16:52:28:088</c:v>
                </c:pt>
                <c:pt idx="565">
                  <c:v>05/07/2023 16:52:28:092</c:v>
                </c:pt>
                <c:pt idx="566">
                  <c:v>05/07/2023 16:52:29:108</c:v>
                </c:pt>
                <c:pt idx="567">
                  <c:v>05/07/2023 16:52:29:111</c:v>
                </c:pt>
                <c:pt idx="568">
                  <c:v>05/07/2023 16:52:30:108</c:v>
                </c:pt>
                <c:pt idx="569">
                  <c:v>05/07/2023 16:52:30:111</c:v>
                </c:pt>
                <c:pt idx="570">
                  <c:v>05/07/2023 16:52:31:148</c:v>
                </c:pt>
                <c:pt idx="571">
                  <c:v>05/07/2023 16:52:31:151</c:v>
                </c:pt>
                <c:pt idx="572">
                  <c:v>05/07/2023 16:52:32:157</c:v>
                </c:pt>
                <c:pt idx="573">
                  <c:v>05/07/2023 16:52:32:160</c:v>
                </c:pt>
                <c:pt idx="574">
                  <c:v>05/07/2023 16:52:33:177</c:v>
                </c:pt>
                <c:pt idx="575">
                  <c:v>05/07/2023 16:52:33:180</c:v>
                </c:pt>
                <c:pt idx="576">
                  <c:v>05/07/2023 16:52:34:190</c:v>
                </c:pt>
                <c:pt idx="577">
                  <c:v>05/07/2023 16:52:34:193</c:v>
                </c:pt>
                <c:pt idx="578">
                  <c:v>05/07/2023 16:52:35:210</c:v>
                </c:pt>
                <c:pt idx="579">
                  <c:v>05/07/2023 16:52:35:214</c:v>
                </c:pt>
                <c:pt idx="580">
                  <c:v>05/07/2023 16:52:36:214</c:v>
                </c:pt>
                <c:pt idx="581">
                  <c:v>05/07/2023 16:52:36:220</c:v>
                </c:pt>
                <c:pt idx="582">
                  <c:v>05/07/2023 16:52:37:240</c:v>
                </c:pt>
                <c:pt idx="583">
                  <c:v>05/07/2023 16:52:37:243</c:v>
                </c:pt>
                <c:pt idx="584">
                  <c:v>05/07/2023 16:52:38:242</c:v>
                </c:pt>
                <c:pt idx="585">
                  <c:v>05/07/2023 16:52:38:244</c:v>
                </c:pt>
                <c:pt idx="586">
                  <c:v>05/07/2023 16:52:39:267</c:v>
                </c:pt>
                <c:pt idx="587">
                  <c:v>05/07/2023 16:52:39:272</c:v>
                </c:pt>
                <c:pt idx="588">
                  <c:v>05/07/2023 16:52:40:257</c:v>
                </c:pt>
                <c:pt idx="589">
                  <c:v>05/07/2023 16:52:40:260</c:v>
                </c:pt>
                <c:pt idx="590">
                  <c:v>05/07/2023 16:52:41:296</c:v>
                </c:pt>
                <c:pt idx="591">
                  <c:v>05/07/2023 16:52:41:299</c:v>
                </c:pt>
                <c:pt idx="592">
                  <c:v>05/07/2023 16:52:42:301</c:v>
                </c:pt>
                <c:pt idx="593">
                  <c:v>05/07/2023 16:52:42:308</c:v>
                </c:pt>
                <c:pt idx="594">
                  <c:v>05/07/2023 16:52:43:332</c:v>
                </c:pt>
                <c:pt idx="595">
                  <c:v>05/07/2023 16:52:43:335</c:v>
                </c:pt>
                <c:pt idx="596">
                  <c:v>05/07/2023 16:52:44:335</c:v>
                </c:pt>
                <c:pt idx="597">
                  <c:v>05/07/2023 16:52:44:338</c:v>
                </c:pt>
                <c:pt idx="598">
                  <c:v>05/07/2023 16:52:45:358</c:v>
                </c:pt>
                <c:pt idx="599">
                  <c:v>05/07/2023 16:52:45:361</c:v>
                </c:pt>
                <c:pt idx="600">
                  <c:v>05/07/2023 16:52:46:361</c:v>
                </c:pt>
                <c:pt idx="601">
                  <c:v>05/07/2023 16:52:46:364</c:v>
                </c:pt>
                <c:pt idx="602">
                  <c:v>05/07/2023 16:52:47:401</c:v>
                </c:pt>
                <c:pt idx="603">
                  <c:v>05/07/2023 16:52:47:404</c:v>
                </c:pt>
                <c:pt idx="604">
                  <c:v>05/07/2023 16:52:48:423</c:v>
                </c:pt>
                <c:pt idx="605">
                  <c:v>05/07/2023 16:52:48:426</c:v>
                </c:pt>
                <c:pt idx="606">
                  <c:v>05/07/2023 16:52:49:457</c:v>
                </c:pt>
                <c:pt idx="607">
                  <c:v>05/07/2023 16:52:49:461</c:v>
                </c:pt>
                <c:pt idx="608">
                  <c:v>05/07/2023 16:52:50:650</c:v>
                </c:pt>
                <c:pt idx="609">
                  <c:v>05/07/2023 16:52:50:653</c:v>
                </c:pt>
                <c:pt idx="610">
                  <c:v>05/07/2023 16:52:51:499</c:v>
                </c:pt>
                <c:pt idx="611">
                  <c:v>05/07/2023 16:52:51:502</c:v>
                </c:pt>
                <c:pt idx="612">
                  <c:v>05/07/2023 16:52:52:479</c:v>
                </c:pt>
                <c:pt idx="613">
                  <c:v>05/07/2023 16:52:52:484</c:v>
                </c:pt>
                <c:pt idx="614">
                  <c:v>05/07/2023 16:52:53:507</c:v>
                </c:pt>
                <c:pt idx="615">
                  <c:v>05/07/2023 16:52:53:512</c:v>
                </c:pt>
                <c:pt idx="616">
                  <c:v>05/07/2023 16:52:54:519</c:v>
                </c:pt>
                <c:pt idx="617">
                  <c:v>05/07/2023 16:52:54:523</c:v>
                </c:pt>
                <c:pt idx="618">
                  <c:v>05/07/2023 16:52:55:540</c:v>
                </c:pt>
                <c:pt idx="619">
                  <c:v>05/07/2023 16:52:55:543</c:v>
                </c:pt>
                <c:pt idx="620">
                  <c:v>05/07/2023 16:52:56:536</c:v>
                </c:pt>
                <c:pt idx="621">
                  <c:v>05/07/2023 16:52:56:539</c:v>
                </c:pt>
                <c:pt idx="622">
                  <c:v>05/07/2023 16:52:57:569</c:v>
                </c:pt>
                <c:pt idx="623">
                  <c:v>05/07/2023 16:52:57:572</c:v>
                </c:pt>
                <c:pt idx="624">
                  <c:v>05/07/2023 16:52:58:569</c:v>
                </c:pt>
                <c:pt idx="625">
                  <c:v>05/07/2023 16:52:58:572</c:v>
                </c:pt>
                <c:pt idx="626">
                  <c:v>05/07/2023 16:52:59:609</c:v>
                </c:pt>
                <c:pt idx="627">
                  <c:v>05/07/2023 16:52:59:614</c:v>
                </c:pt>
                <c:pt idx="628">
                  <c:v>05/07/2023 16:53:00:605</c:v>
                </c:pt>
                <c:pt idx="629">
                  <c:v>05/07/2023 16:53:00:608</c:v>
                </c:pt>
                <c:pt idx="630">
                  <c:v>05/07/2023 16:53:01:635</c:v>
                </c:pt>
                <c:pt idx="631">
                  <c:v>05/07/2023 16:53:01:640</c:v>
                </c:pt>
                <c:pt idx="632">
                  <c:v>05/07/2023 16:53:02:630</c:v>
                </c:pt>
                <c:pt idx="633">
                  <c:v>05/07/2023 16:53:02:632</c:v>
                </c:pt>
                <c:pt idx="634">
                  <c:v>05/07/2023 16:53:03:667</c:v>
                </c:pt>
                <c:pt idx="635">
                  <c:v>05/07/2023 16:53:03:671</c:v>
                </c:pt>
                <c:pt idx="636">
                  <c:v>05/07/2023 16:53:04:688</c:v>
                </c:pt>
                <c:pt idx="637">
                  <c:v>05/07/2023 16:53:04:691</c:v>
                </c:pt>
                <c:pt idx="638">
                  <c:v>05/07/2023 16:53:05:700</c:v>
                </c:pt>
                <c:pt idx="639">
                  <c:v>05/07/2023 16:53:05:703</c:v>
                </c:pt>
                <c:pt idx="640">
                  <c:v>05/07/2023 16:53:06:694</c:v>
                </c:pt>
                <c:pt idx="641">
                  <c:v>05/07/2023 16:53:06:697</c:v>
                </c:pt>
                <c:pt idx="642">
                  <c:v>05/07/2023 16:53:07:717</c:v>
                </c:pt>
                <c:pt idx="643">
                  <c:v>05/07/2023 16:53:07:721</c:v>
                </c:pt>
                <c:pt idx="644">
                  <c:v>05/07/2023 16:53:08:716</c:v>
                </c:pt>
                <c:pt idx="645">
                  <c:v>05/07/2023 16:53:08:719</c:v>
                </c:pt>
                <c:pt idx="646">
                  <c:v>05/07/2023 16:53:09:762</c:v>
                </c:pt>
                <c:pt idx="647">
                  <c:v>05/07/2023 16:53:09:765</c:v>
                </c:pt>
                <c:pt idx="648">
                  <c:v>05/07/2023 16:53:10:763</c:v>
                </c:pt>
                <c:pt idx="649">
                  <c:v>05/07/2023 16:53:10:766</c:v>
                </c:pt>
                <c:pt idx="650">
                  <c:v>05/07/2023 16:53:11:782</c:v>
                </c:pt>
                <c:pt idx="651">
                  <c:v>05/07/2023 16:53:11:785</c:v>
                </c:pt>
                <c:pt idx="652">
                  <c:v>05/07/2023 16:53:12:773</c:v>
                </c:pt>
                <c:pt idx="653">
                  <c:v>05/07/2023 16:53:12:778</c:v>
                </c:pt>
                <c:pt idx="654">
                  <c:v>05/07/2023 16:53:13:818</c:v>
                </c:pt>
                <c:pt idx="655">
                  <c:v>05/07/2023 16:53:13:822</c:v>
                </c:pt>
                <c:pt idx="656">
                  <c:v>05/07/2023 16:53:14:831</c:v>
                </c:pt>
                <c:pt idx="657">
                  <c:v>05/07/2023 16:53:14:834</c:v>
                </c:pt>
                <c:pt idx="658">
                  <c:v>05/07/2023 16:53:15:848</c:v>
                </c:pt>
                <c:pt idx="659">
                  <c:v>05/07/2023 16:53:15:851</c:v>
                </c:pt>
                <c:pt idx="660">
                  <c:v>05/07/2023 16:53:16:839</c:v>
                </c:pt>
                <c:pt idx="661">
                  <c:v>05/07/2023 16:53:16:844</c:v>
                </c:pt>
                <c:pt idx="662">
                  <c:v>05/07/2023 16:53:17:901</c:v>
                </c:pt>
                <c:pt idx="663">
                  <c:v>05/07/2023 16:53:17:904</c:v>
                </c:pt>
                <c:pt idx="664">
                  <c:v>05/07/2023 16:53:18:900</c:v>
                </c:pt>
                <c:pt idx="665">
                  <c:v>05/07/2023 16:53:18:903</c:v>
                </c:pt>
                <c:pt idx="666">
                  <c:v>05/07/2023 16:53:19:907</c:v>
                </c:pt>
                <c:pt idx="667">
                  <c:v>05/07/2023 16:53:19:911</c:v>
                </c:pt>
                <c:pt idx="668">
                  <c:v>05/07/2023 16:53:20:907</c:v>
                </c:pt>
                <c:pt idx="669">
                  <c:v>05/07/2023 16:53:20:911</c:v>
                </c:pt>
                <c:pt idx="670">
                  <c:v>05/07/2023 16:53:21:944</c:v>
                </c:pt>
                <c:pt idx="671">
                  <c:v>05/07/2023 16:53:21:948</c:v>
                </c:pt>
                <c:pt idx="672">
                  <c:v>05/07/2023 16:53:22:969</c:v>
                </c:pt>
                <c:pt idx="673">
                  <c:v>05/07/2023 16:53:22:973</c:v>
                </c:pt>
                <c:pt idx="674">
                  <c:v>05/07/2023 16:53:23:970</c:v>
                </c:pt>
                <c:pt idx="675">
                  <c:v>05/07/2023 16:53:23:973</c:v>
                </c:pt>
                <c:pt idx="676">
                  <c:v>05/07/2023 16:53:24:973</c:v>
                </c:pt>
                <c:pt idx="677">
                  <c:v>05/07/2023 16:53:24:977</c:v>
                </c:pt>
                <c:pt idx="678">
                  <c:v>05/07/2023 16:53:26:003</c:v>
                </c:pt>
                <c:pt idx="679">
                  <c:v>05/07/2023 16:53:26:006</c:v>
                </c:pt>
                <c:pt idx="680">
                  <c:v>05/07/2023 16:53:27:010</c:v>
                </c:pt>
                <c:pt idx="681">
                  <c:v>05/07/2023 16:53:27:015</c:v>
                </c:pt>
                <c:pt idx="682">
                  <c:v>05/07/2023 16:53:28:042</c:v>
                </c:pt>
                <c:pt idx="683">
                  <c:v>05/07/2023 16:53:28:045</c:v>
                </c:pt>
                <c:pt idx="684">
                  <c:v>05/07/2023 16:53:29:063</c:v>
                </c:pt>
                <c:pt idx="685">
                  <c:v>05/07/2023 16:53:29:066</c:v>
                </c:pt>
                <c:pt idx="686">
                  <c:v>05/07/2023 16:53:30:095</c:v>
                </c:pt>
                <c:pt idx="687">
                  <c:v>05/07/2023 16:53:30:098</c:v>
                </c:pt>
                <c:pt idx="688">
                  <c:v>05/07/2023 16:53:31:285</c:v>
                </c:pt>
                <c:pt idx="689">
                  <c:v>05/07/2023 16:53:31:289</c:v>
                </c:pt>
                <c:pt idx="690">
                  <c:v>05/07/2023 16:53:32:121</c:v>
                </c:pt>
                <c:pt idx="691">
                  <c:v>05/07/2023 16:53:32:125</c:v>
                </c:pt>
              </c:strCache>
            </c:strRef>
          </c:xVal>
          <c:yVal>
            <c:numRef>
              <c:f>Testbed_march!$I$2:$I$1015</c:f>
              <c:numCache>
                <c:formatCode>General</c:formatCode>
                <c:ptCount val="1014"/>
                <c:pt idx="0">
                  <c:v>3.0877999999999999E-2</c:v>
                </c:pt>
                <c:pt idx="1">
                  <c:v>3.0877999999999999E-2</c:v>
                </c:pt>
                <c:pt idx="2">
                  <c:v>3.11326E-2</c:v>
                </c:pt>
                <c:pt idx="3">
                  <c:v>3.11326E-2</c:v>
                </c:pt>
                <c:pt idx="4">
                  <c:v>3.1064900000000003E-2</c:v>
                </c:pt>
                <c:pt idx="5">
                  <c:v>3.1064900000000003E-2</c:v>
                </c:pt>
                <c:pt idx="6">
                  <c:v>3.0944800000000001E-2</c:v>
                </c:pt>
                <c:pt idx="7">
                  <c:v>3.0944800000000001E-2</c:v>
                </c:pt>
                <c:pt idx="8">
                  <c:v>3.1149899999999998E-2</c:v>
                </c:pt>
                <c:pt idx="9">
                  <c:v>3.1149899999999998E-2</c:v>
                </c:pt>
                <c:pt idx="10">
                  <c:v>3.0824000000000001E-2</c:v>
                </c:pt>
                <c:pt idx="11">
                  <c:v>3.0824000000000001E-2</c:v>
                </c:pt>
                <c:pt idx="12">
                  <c:v>3.1078100000000001E-2</c:v>
                </c:pt>
                <c:pt idx="13">
                  <c:v>3.1078100000000001E-2</c:v>
                </c:pt>
                <c:pt idx="14">
                  <c:v>3.0446999999999998E-2</c:v>
                </c:pt>
                <c:pt idx="15">
                  <c:v>3.0446999999999998E-2</c:v>
                </c:pt>
                <c:pt idx="16">
                  <c:v>3.1157299999999999E-2</c:v>
                </c:pt>
                <c:pt idx="17">
                  <c:v>3.1157299999999999E-2</c:v>
                </c:pt>
                <c:pt idx="18">
                  <c:v>3.0712399999999997E-2</c:v>
                </c:pt>
                <c:pt idx="19">
                  <c:v>3.0712399999999997E-2</c:v>
                </c:pt>
                <c:pt idx="20">
                  <c:v>3.0706900000000002E-2</c:v>
                </c:pt>
                <c:pt idx="21">
                  <c:v>3.0706900000000002E-2</c:v>
                </c:pt>
                <c:pt idx="22">
                  <c:v>3.09328E-2</c:v>
                </c:pt>
                <c:pt idx="23">
                  <c:v>3.09328E-2</c:v>
                </c:pt>
                <c:pt idx="24">
                  <c:v>3.0676600000000002E-2</c:v>
                </c:pt>
                <c:pt idx="25">
                  <c:v>3.0676600000000002E-2</c:v>
                </c:pt>
                <c:pt idx="26">
                  <c:v>3.0500199999999998E-2</c:v>
                </c:pt>
                <c:pt idx="27">
                  <c:v>3.0500199999999998E-2</c:v>
                </c:pt>
                <c:pt idx="28">
                  <c:v>3.0592099999999997E-2</c:v>
                </c:pt>
                <c:pt idx="29">
                  <c:v>3.0592099999999997E-2</c:v>
                </c:pt>
                <c:pt idx="30">
                  <c:v>3.0521999999999997E-2</c:v>
                </c:pt>
                <c:pt idx="31">
                  <c:v>3.0521999999999997E-2</c:v>
                </c:pt>
                <c:pt idx="32">
                  <c:v>3.11109E-2</c:v>
                </c:pt>
                <c:pt idx="33">
                  <c:v>3.11109E-2</c:v>
                </c:pt>
                <c:pt idx="34">
                  <c:v>3.10963E-2</c:v>
                </c:pt>
                <c:pt idx="35">
                  <c:v>3.10963E-2</c:v>
                </c:pt>
                <c:pt idx="36">
                  <c:v>3.0292200000000002E-2</c:v>
                </c:pt>
                <c:pt idx="37">
                  <c:v>3.0292200000000002E-2</c:v>
                </c:pt>
                <c:pt idx="38">
                  <c:v>3.0924199999999999E-2</c:v>
                </c:pt>
                <c:pt idx="39">
                  <c:v>3.0924199999999999E-2</c:v>
                </c:pt>
                <c:pt idx="40">
                  <c:v>2.9846000000000001E-2</c:v>
                </c:pt>
                <c:pt idx="41">
                  <c:v>2.9846000000000001E-2</c:v>
                </c:pt>
                <c:pt idx="42">
                  <c:v>3.0549099999999999E-2</c:v>
                </c:pt>
                <c:pt idx="43">
                  <c:v>3.0549099999999999E-2</c:v>
                </c:pt>
                <c:pt idx="44">
                  <c:v>3.08142E-2</c:v>
                </c:pt>
                <c:pt idx="45">
                  <c:v>3.08142E-2</c:v>
                </c:pt>
                <c:pt idx="46">
                  <c:v>3.0871300000000001E-2</c:v>
                </c:pt>
                <c:pt idx="47">
                  <c:v>3.0871300000000001E-2</c:v>
                </c:pt>
                <c:pt idx="48">
                  <c:v>3.10928E-2</c:v>
                </c:pt>
                <c:pt idx="49">
                  <c:v>3.10928E-2</c:v>
                </c:pt>
                <c:pt idx="50">
                  <c:v>3.11658E-2</c:v>
                </c:pt>
                <c:pt idx="51">
                  <c:v>3.11658E-2</c:v>
                </c:pt>
                <c:pt idx="52">
                  <c:v>3.0572999999999999E-2</c:v>
                </c:pt>
                <c:pt idx="53">
                  <c:v>3.0572999999999999E-2</c:v>
                </c:pt>
                <c:pt idx="54">
                  <c:v>3.1170899999999998E-2</c:v>
                </c:pt>
                <c:pt idx="55">
                  <c:v>3.1170899999999998E-2</c:v>
                </c:pt>
                <c:pt idx="56">
                  <c:v>3.07459E-2</c:v>
                </c:pt>
                <c:pt idx="57">
                  <c:v>3.07459E-2</c:v>
                </c:pt>
                <c:pt idx="58">
                  <c:v>3.1404700000000001E-2</c:v>
                </c:pt>
                <c:pt idx="59">
                  <c:v>3.1404700000000001E-2</c:v>
                </c:pt>
                <c:pt idx="60">
                  <c:v>3.0067199999999999E-2</c:v>
                </c:pt>
                <c:pt idx="61">
                  <c:v>3.0067199999999999E-2</c:v>
                </c:pt>
                <c:pt idx="62">
                  <c:v>3.1035099999999999E-2</c:v>
                </c:pt>
                <c:pt idx="63">
                  <c:v>3.1035099999999999E-2</c:v>
                </c:pt>
                <c:pt idx="64">
                  <c:v>3.1160299999999998E-2</c:v>
                </c:pt>
                <c:pt idx="65">
                  <c:v>3.1160299999999998E-2</c:v>
                </c:pt>
                <c:pt idx="66">
                  <c:v>3.1136500000000001E-2</c:v>
                </c:pt>
                <c:pt idx="67">
                  <c:v>3.1136500000000001E-2</c:v>
                </c:pt>
                <c:pt idx="68">
                  <c:v>3.0434799999999998E-2</c:v>
                </c:pt>
                <c:pt idx="69">
                  <c:v>3.0434799999999998E-2</c:v>
                </c:pt>
                <c:pt idx="70">
                  <c:v>3.08258E-2</c:v>
                </c:pt>
                <c:pt idx="71">
                  <c:v>3.08258E-2</c:v>
                </c:pt>
                <c:pt idx="72">
                  <c:v>3.1030499999999999E-2</c:v>
                </c:pt>
                <c:pt idx="73">
                  <c:v>3.1030499999999999E-2</c:v>
                </c:pt>
                <c:pt idx="74">
                  <c:v>3.10701E-2</c:v>
                </c:pt>
                <c:pt idx="75">
                  <c:v>3.10701E-2</c:v>
                </c:pt>
                <c:pt idx="76">
                  <c:v>3.1046000000000001E-2</c:v>
                </c:pt>
                <c:pt idx="77">
                  <c:v>3.1046000000000001E-2</c:v>
                </c:pt>
                <c:pt idx="78">
                  <c:v>3.06653E-2</c:v>
                </c:pt>
                <c:pt idx="79">
                  <c:v>3.06653E-2</c:v>
                </c:pt>
                <c:pt idx="80">
                  <c:v>3.1100799999999998E-2</c:v>
                </c:pt>
                <c:pt idx="81">
                  <c:v>3.1100799999999998E-2</c:v>
                </c:pt>
                <c:pt idx="82">
                  <c:v>3.0155100000000001E-2</c:v>
                </c:pt>
                <c:pt idx="83">
                  <c:v>3.0155100000000001E-2</c:v>
                </c:pt>
                <c:pt idx="84">
                  <c:v>3.0824600000000001E-2</c:v>
                </c:pt>
                <c:pt idx="85">
                  <c:v>3.0824600000000001E-2</c:v>
                </c:pt>
                <c:pt idx="86">
                  <c:v>3.0499199999999997E-2</c:v>
                </c:pt>
                <c:pt idx="87">
                  <c:v>3.0499199999999997E-2</c:v>
                </c:pt>
                <c:pt idx="88">
                  <c:v>6.8952900000000001</c:v>
                </c:pt>
                <c:pt idx="89">
                  <c:v>6.8952900000000001</c:v>
                </c:pt>
                <c:pt idx="90">
                  <c:v>6.9125100000000002</c:v>
                </c:pt>
                <c:pt idx="91">
                  <c:v>6.9125100000000002</c:v>
                </c:pt>
                <c:pt idx="92">
                  <c:v>6.9132100000000003</c:v>
                </c:pt>
                <c:pt idx="93">
                  <c:v>6.9132100000000003</c:v>
                </c:pt>
                <c:pt idx="94">
                  <c:v>6.9136000000000006</c:v>
                </c:pt>
                <c:pt idx="95">
                  <c:v>6.9136000000000006</c:v>
                </c:pt>
                <c:pt idx="96">
                  <c:v>6.9143599999999994</c:v>
                </c:pt>
                <c:pt idx="97">
                  <c:v>6.9143599999999994</c:v>
                </c:pt>
                <c:pt idx="98">
                  <c:v>6.91439</c:v>
                </c:pt>
                <c:pt idx="99">
                  <c:v>6.91439</c:v>
                </c:pt>
                <c:pt idx="100">
                  <c:v>6.9150400000000003</c:v>
                </c:pt>
                <c:pt idx="101">
                  <c:v>6.9150400000000003</c:v>
                </c:pt>
                <c:pt idx="102">
                  <c:v>6.9145300000000001</c:v>
                </c:pt>
                <c:pt idx="103">
                  <c:v>6.9145300000000001</c:v>
                </c:pt>
                <c:pt idx="104">
                  <c:v>6.9144899999999998</c:v>
                </c:pt>
                <c:pt idx="105">
                  <c:v>6.9144899999999998</c:v>
                </c:pt>
                <c:pt idx="106">
                  <c:v>6.91439</c:v>
                </c:pt>
                <c:pt idx="107">
                  <c:v>6.91439</c:v>
                </c:pt>
                <c:pt idx="108">
                  <c:v>6.9146299999999998</c:v>
                </c:pt>
                <c:pt idx="109">
                  <c:v>6.9146299999999998</c:v>
                </c:pt>
                <c:pt idx="110">
                  <c:v>6.9146299999999998</c:v>
                </c:pt>
                <c:pt idx="111">
                  <c:v>6.9146299999999998</c:v>
                </c:pt>
                <c:pt idx="112">
                  <c:v>6.9149599999999998</c:v>
                </c:pt>
                <c:pt idx="113">
                  <c:v>6.9149599999999998</c:v>
                </c:pt>
                <c:pt idx="114">
                  <c:v>6.9150600000000004</c:v>
                </c:pt>
                <c:pt idx="115">
                  <c:v>6.9150600000000004</c:v>
                </c:pt>
                <c:pt idx="116">
                  <c:v>6.9158299999999997</c:v>
                </c:pt>
                <c:pt idx="117">
                  <c:v>6.9158299999999997</c:v>
                </c:pt>
                <c:pt idx="118">
                  <c:v>6.9157500000000001</c:v>
                </c:pt>
                <c:pt idx="119">
                  <c:v>6.9157500000000001</c:v>
                </c:pt>
                <c:pt idx="120">
                  <c:v>6.9159700000000006</c:v>
                </c:pt>
                <c:pt idx="121">
                  <c:v>6.9159700000000006</c:v>
                </c:pt>
                <c:pt idx="122">
                  <c:v>6.9157700000000002</c:v>
                </c:pt>
                <c:pt idx="123">
                  <c:v>6.9157700000000002</c:v>
                </c:pt>
                <c:pt idx="124">
                  <c:v>6.9154099999999996</c:v>
                </c:pt>
                <c:pt idx="125">
                  <c:v>6.9154099999999996</c:v>
                </c:pt>
                <c:pt idx="126">
                  <c:v>6.9158400000000002</c:v>
                </c:pt>
                <c:pt idx="127">
                  <c:v>6.9158400000000002</c:v>
                </c:pt>
                <c:pt idx="128">
                  <c:v>6.9163399999999999</c:v>
                </c:pt>
                <c:pt idx="129">
                  <c:v>6.9163399999999999</c:v>
                </c:pt>
                <c:pt idx="130">
                  <c:v>6.9157799999999998</c:v>
                </c:pt>
                <c:pt idx="131">
                  <c:v>6.9157799999999998</c:v>
                </c:pt>
                <c:pt idx="132">
                  <c:v>6.9158800000000005</c:v>
                </c:pt>
                <c:pt idx="133">
                  <c:v>6.9158800000000005</c:v>
                </c:pt>
                <c:pt idx="134">
                  <c:v>6.91629</c:v>
                </c:pt>
                <c:pt idx="135">
                  <c:v>6.91629</c:v>
                </c:pt>
                <c:pt idx="136">
                  <c:v>6.9163999999999994</c:v>
                </c:pt>
                <c:pt idx="137">
                  <c:v>6.9163999999999994</c:v>
                </c:pt>
                <c:pt idx="138">
                  <c:v>6.9165000000000001</c:v>
                </c:pt>
                <c:pt idx="139">
                  <c:v>6.9165000000000001</c:v>
                </c:pt>
                <c:pt idx="140">
                  <c:v>6.9166400000000001</c:v>
                </c:pt>
                <c:pt idx="141">
                  <c:v>6.9166400000000001</c:v>
                </c:pt>
                <c:pt idx="142">
                  <c:v>6.9161599999999996</c:v>
                </c:pt>
                <c:pt idx="143">
                  <c:v>6.9161599999999996</c:v>
                </c:pt>
                <c:pt idx="144">
                  <c:v>6.9166099999999995</c:v>
                </c:pt>
                <c:pt idx="145">
                  <c:v>6.9166099999999995</c:v>
                </c:pt>
                <c:pt idx="146">
                  <c:v>6.9171199999999997</c:v>
                </c:pt>
                <c:pt idx="147">
                  <c:v>6.9171199999999997</c:v>
                </c:pt>
                <c:pt idx="148">
                  <c:v>6.9170500000000006</c:v>
                </c:pt>
                <c:pt idx="149">
                  <c:v>6.9170500000000006</c:v>
                </c:pt>
                <c:pt idx="150">
                  <c:v>6.9171199999999997</c:v>
                </c:pt>
                <c:pt idx="151">
                  <c:v>6.9171199999999997</c:v>
                </c:pt>
                <c:pt idx="152">
                  <c:v>6.9176299999999999</c:v>
                </c:pt>
                <c:pt idx="153">
                  <c:v>6.9176299999999999</c:v>
                </c:pt>
                <c:pt idx="154">
                  <c:v>6.9176500000000001</c:v>
                </c:pt>
                <c:pt idx="155">
                  <c:v>6.9176500000000001</c:v>
                </c:pt>
                <c:pt idx="156">
                  <c:v>6.9169200000000002</c:v>
                </c:pt>
                <c:pt idx="157">
                  <c:v>6.9169200000000002</c:v>
                </c:pt>
                <c:pt idx="158">
                  <c:v>6.9176700000000002</c:v>
                </c:pt>
                <c:pt idx="159">
                  <c:v>6.9176700000000002</c:v>
                </c:pt>
                <c:pt idx="160">
                  <c:v>6.9180299999999999</c:v>
                </c:pt>
                <c:pt idx="161">
                  <c:v>6.9180299999999999</c:v>
                </c:pt>
                <c:pt idx="162">
                  <c:v>6.9174300000000004</c:v>
                </c:pt>
                <c:pt idx="163">
                  <c:v>6.9174300000000004</c:v>
                </c:pt>
                <c:pt idx="164">
                  <c:v>6.9178800000000003</c:v>
                </c:pt>
                <c:pt idx="165">
                  <c:v>6.9178800000000003</c:v>
                </c:pt>
                <c:pt idx="166">
                  <c:v>6.9179700000000004</c:v>
                </c:pt>
                <c:pt idx="167">
                  <c:v>6.9179700000000004</c:v>
                </c:pt>
                <c:pt idx="168">
                  <c:v>6.9179499999999994</c:v>
                </c:pt>
                <c:pt idx="169">
                  <c:v>6.9179499999999994</c:v>
                </c:pt>
                <c:pt idx="170">
                  <c:v>6.9183699999999995</c:v>
                </c:pt>
                <c:pt idx="171">
                  <c:v>6.9183699999999995</c:v>
                </c:pt>
                <c:pt idx="172">
                  <c:v>6.9184399999999995</c:v>
                </c:pt>
                <c:pt idx="173">
                  <c:v>6.9184399999999995</c:v>
                </c:pt>
                <c:pt idx="174">
                  <c:v>6.9178100000000002</c:v>
                </c:pt>
                <c:pt idx="175">
                  <c:v>6.9178100000000002</c:v>
                </c:pt>
                <c:pt idx="176">
                  <c:v>6.9180900000000003</c:v>
                </c:pt>
                <c:pt idx="177">
                  <c:v>6.9180900000000003</c:v>
                </c:pt>
                <c:pt idx="178">
                  <c:v>6.9184899999999994</c:v>
                </c:pt>
                <c:pt idx="179">
                  <c:v>6.9184899999999994</c:v>
                </c:pt>
                <c:pt idx="180">
                  <c:v>6.9184999999999999</c:v>
                </c:pt>
                <c:pt idx="181">
                  <c:v>6.9184999999999999</c:v>
                </c:pt>
                <c:pt idx="182">
                  <c:v>6.9189399999999992</c:v>
                </c:pt>
                <c:pt idx="183">
                  <c:v>6.9189399999999992</c:v>
                </c:pt>
                <c:pt idx="184">
                  <c:v>6.9189499999999997</c:v>
                </c:pt>
                <c:pt idx="185">
                  <c:v>6.9189499999999997</c:v>
                </c:pt>
                <c:pt idx="186">
                  <c:v>6.9192</c:v>
                </c:pt>
                <c:pt idx="187">
                  <c:v>6.9192</c:v>
                </c:pt>
                <c:pt idx="188">
                  <c:v>6.9184200000000002</c:v>
                </c:pt>
                <c:pt idx="189">
                  <c:v>6.9184200000000002</c:v>
                </c:pt>
                <c:pt idx="190">
                  <c:v>6.9184999999999999</c:v>
                </c:pt>
                <c:pt idx="191">
                  <c:v>6.9184999999999999</c:v>
                </c:pt>
                <c:pt idx="192">
                  <c:v>6.9195399999999996</c:v>
                </c:pt>
                <c:pt idx="193">
                  <c:v>6.9195399999999996</c:v>
                </c:pt>
                <c:pt idx="194">
                  <c:v>6.9190500000000004</c:v>
                </c:pt>
                <c:pt idx="195">
                  <c:v>6.9190500000000004</c:v>
                </c:pt>
                <c:pt idx="196">
                  <c:v>6.9191899999999995</c:v>
                </c:pt>
                <c:pt idx="197">
                  <c:v>6.9191899999999995</c:v>
                </c:pt>
                <c:pt idx="198">
                  <c:v>6.9190699999999996</c:v>
                </c:pt>
                <c:pt idx="199">
                  <c:v>6.9190699999999996</c:v>
                </c:pt>
                <c:pt idx="200">
                  <c:v>6.9189499999999997</c:v>
                </c:pt>
                <c:pt idx="201">
                  <c:v>6.9189499999999997</c:v>
                </c:pt>
                <c:pt idx="202">
                  <c:v>6.9188199999999993</c:v>
                </c:pt>
                <c:pt idx="203">
                  <c:v>6.9188199999999993</c:v>
                </c:pt>
                <c:pt idx="204">
                  <c:v>6.9191599999999998</c:v>
                </c:pt>
                <c:pt idx="205">
                  <c:v>6.9191599999999998</c:v>
                </c:pt>
                <c:pt idx="206">
                  <c:v>6.9192900000000002</c:v>
                </c:pt>
                <c:pt idx="207">
                  <c:v>6.9192900000000002</c:v>
                </c:pt>
                <c:pt idx="208">
                  <c:v>6.9188199999999993</c:v>
                </c:pt>
                <c:pt idx="209">
                  <c:v>6.9188199999999993</c:v>
                </c:pt>
                <c:pt idx="210">
                  <c:v>6.9192</c:v>
                </c:pt>
                <c:pt idx="211">
                  <c:v>6.9192</c:v>
                </c:pt>
                <c:pt idx="212">
                  <c:v>6.9194499999999994</c:v>
                </c:pt>
                <c:pt idx="213">
                  <c:v>6.9194499999999994</c:v>
                </c:pt>
                <c:pt idx="214">
                  <c:v>6.9194599999999999</c:v>
                </c:pt>
                <c:pt idx="215">
                  <c:v>6.9194599999999999</c:v>
                </c:pt>
                <c:pt idx="216">
                  <c:v>6.9200100000000004</c:v>
                </c:pt>
                <c:pt idx="217">
                  <c:v>6.9200100000000004</c:v>
                </c:pt>
                <c:pt idx="218">
                  <c:v>6.9195600000000006</c:v>
                </c:pt>
                <c:pt idx="219">
                  <c:v>6.9195600000000006</c:v>
                </c:pt>
                <c:pt idx="220">
                  <c:v>6.9201199999999998</c:v>
                </c:pt>
                <c:pt idx="221">
                  <c:v>6.9201199999999998</c:v>
                </c:pt>
                <c:pt idx="222">
                  <c:v>6.9197299999999995</c:v>
                </c:pt>
                <c:pt idx="223">
                  <c:v>6.9197299999999995</c:v>
                </c:pt>
                <c:pt idx="224">
                  <c:v>6.9199399999999995</c:v>
                </c:pt>
                <c:pt idx="225">
                  <c:v>6.9199399999999995</c:v>
                </c:pt>
                <c:pt idx="226">
                  <c:v>6.9206300000000001</c:v>
                </c:pt>
                <c:pt idx="227">
                  <c:v>6.9206300000000001</c:v>
                </c:pt>
                <c:pt idx="228">
                  <c:v>6.9200400000000002</c:v>
                </c:pt>
                <c:pt idx="229">
                  <c:v>6.9200400000000002</c:v>
                </c:pt>
                <c:pt idx="230">
                  <c:v>6.9208500000000006</c:v>
                </c:pt>
                <c:pt idx="231">
                  <c:v>6.9208500000000006</c:v>
                </c:pt>
                <c:pt idx="232">
                  <c:v>6.9206300000000001</c:v>
                </c:pt>
                <c:pt idx="233">
                  <c:v>6.9206300000000001</c:v>
                </c:pt>
                <c:pt idx="234">
                  <c:v>6.9202500000000002</c:v>
                </c:pt>
                <c:pt idx="235">
                  <c:v>6.9202500000000002</c:v>
                </c:pt>
                <c:pt idx="236">
                  <c:v>6.92056</c:v>
                </c:pt>
                <c:pt idx="237">
                  <c:v>6.92056</c:v>
                </c:pt>
                <c:pt idx="238">
                  <c:v>6.9208299999999996</c:v>
                </c:pt>
                <c:pt idx="239">
                  <c:v>6.9208299999999996</c:v>
                </c:pt>
                <c:pt idx="240">
                  <c:v>6.9205899999999998</c:v>
                </c:pt>
                <c:pt idx="241">
                  <c:v>6.9205899999999998</c:v>
                </c:pt>
                <c:pt idx="242">
                  <c:v>6.9208599999999993</c:v>
                </c:pt>
                <c:pt idx="243">
                  <c:v>6.9208599999999993</c:v>
                </c:pt>
                <c:pt idx="244">
                  <c:v>6.9213699999999996</c:v>
                </c:pt>
                <c:pt idx="245">
                  <c:v>6.9213699999999996</c:v>
                </c:pt>
                <c:pt idx="246">
                  <c:v>6.9226999999999999</c:v>
                </c:pt>
                <c:pt idx="247">
                  <c:v>6.9226999999999999</c:v>
                </c:pt>
                <c:pt idx="248">
                  <c:v>6.9211999999999998</c:v>
                </c:pt>
                <c:pt idx="249">
                  <c:v>6.9211999999999998</c:v>
                </c:pt>
                <c:pt idx="250">
                  <c:v>6.9215900000000001</c:v>
                </c:pt>
                <c:pt idx="251">
                  <c:v>6.9215900000000001</c:v>
                </c:pt>
                <c:pt idx="252">
                  <c:v>6.9211999999999998</c:v>
                </c:pt>
                <c:pt idx="253">
                  <c:v>6.9211999999999998</c:v>
                </c:pt>
                <c:pt idx="254">
                  <c:v>6.9212400000000001</c:v>
                </c:pt>
                <c:pt idx="255">
                  <c:v>6.9212400000000001</c:v>
                </c:pt>
                <c:pt idx="256">
                  <c:v>6.92143</c:v>
                </c:pt>
                <c:pt idx="257">
                  <c:v>6.92143</c:v>
                </c:pt>
                <c:pt idx="258">
                  <c:v>6.92157</c:v>
                </c:pt>
                <c:pt idx="259">
                  <c:v>6.92157</c:v>
                </c:pt>
                <c:pt idx="260">
                  <c:v>6.9214500000000001</c:v>
                </c:pt>
                <c:pt idx="261">
                  <c:v>6.9214500000000001</c:v>
                </c:pt>
                <c:pt idx="262">
                  <c:v>6.92239</c:v>
                </c:pt>
                <c:pt idx="263">
                  <c:v>6.92239</c:v>
                </c:pt>
                <c:pt idx="264">
                  <c:v>6.9215</c:v>
                </c:pt>
                <c:pt idx="265">
                  <c:v>6.9215</c:v>
                </c:pt>
                <c:pt idx="266">
                  <c:v>6.9218799999999998</c:v>
                </c:pt>
                <c:pt idx="267">
                  <c:v>6.9218799999999998</c:v>
                </c:pt>
                <c:pt idx="268">
                  <c:v>6.9226899999999993</c:v>
                </c:pt>
                <c:pt idx="269">
                  <c:v>6.9226899999999993</c:v>
                </c:pt>
                <c:pt idx="270">
                  <c:v>6.92178</c:v>
                </c:pt>
                <c:pt idx="271">
                  <c:v>6.92178</c:v>
                </c:pt>
                <c:pt idx="272">
                  <c:v>6.9218999999999999</c:v>
                </c:pt>
                <c:pt idx="273">
                  <c:v>6.9218999999999999</c:v>
                </c:pt>
                <c:pt idx="274">
                  <c:v>6.9223599999999994</c:v>
                </c:pt>
                <c:pt idx="275">
                  <c:v>6.9223599999999994</c:v>
                </c:pt>
                <c:pt idx="276">
                  <c:v>6.9225000000000003</c:v>
                </c:pt>
                <c:pt idx="277">
                  <c:v>6.9225000000000003</c:v>
                </c:pt>
                <c:pt idx="278">
                  <c:v>6.9224100000000002</c:v>
                </c:pt>
                <c:pt idx="279">
                  <c:v>6.9224100000000002</c:v>
                </c:pt>
                <c:pt idx="280">
                  <c:v>6.9220600000000001</c:v>
                </c:pt>
                <c:pt idx="281">
                  <c:v>6.9220600000000001</c:v>
                </c:pt>
                <c:pt idx="282">
                  <c:v>6.92286</c:v>
                </c:pt>
                <c:pt idx="283">
                  <c:v>6.92286</c:v>
                </c:pt>
                <c:pt idx="284">
                  <c:v>6.9228699999999996</c:v>
                </c:pt>
                <c:pt idx="285">
                  <c:v>6.9228699999999996</c:v>
                </c:pt>
                <c:pt idx="286">
                  <c:v>6.9224399999999999</c:v>
                </c:pt>
                <c:pt idx="287">
                  <c:v>6.9224399999999999</c:v>
                </c:pt>
                <c:pt idx="288">
                  <c:v>6.9226200000000002</c:v>
                </c:pt>
                <c:pt idx="289">
                  <c:v>6.9226200000000002</c:v>
                </c:pt>
                <c:pt idx="290">
                  <c:v>6.9227400000000001</c:v>
                </c:pt>
                <c:pt idx="291">
                  <c:v>6.9227400000000001</c:v>
                </c:pt>
                <c:pt idx="292">
                  <c:v>6.9228000000000005</c:v>
                </c:pt>
                <c:pt idx="293">
                  <c:v>6.9228000000000005</c:v>
                </c:pt>
                <c:pt idx="294">
                  <c:v>6.9230700000000001</c:v>
                </c:pt>
                <c:pt idx="295">
                  <c:v>6.9230700000000001</c:v>
                </c:pt>
                <c:pt idx="296">
                  <c:v>6.923</c:v>
                </c:pt>
                <c:pt idx="297">
                  <c:v>6.923</c:v>
                </c:pt>
                <c:pt idx="298">
                  <c:v>6.9231400000000001</c:v>
                </c:pt>
                <c:pt idx="299">
                  <c:v>6.9231400000000001</c:v>
                </c:pt>
                <c:pt idx="300">
                  <c:v>6.9232100000000001</c:v>
                </c:pt>
                <c:pt idx="301">
                  <c:v>6.9232100000000001</c:v>
                </c:pt>
                <c:pt idx="302">
                  <c:v>6.9231699999999998</c:v>
                </c:pt>
                <c:pt idx="303">
                  <c:v>6.9231699999999998</c:v>
                </c:pt>
                <c:pt idx="304">
                  <c:v>6.9235699999999998</c:v>
                </c:pt>
                <c:pt idx="305">
                  <c:v>6.9235699999999998</c:v>
                </c:pt>
                <c:pt idx="306">
                  <c:v>6.9237099999999998</c:v>
                </c:pt>
                <c:pt idx="307">
                  <c:v>6.9237099999999998</c:v>
                </c:pt>
                <c:pt idx="308">
                  <c:v>6.9241700000000002</c:v>
                </c:pt>
                <c:pt idx="309">
                  <c:v>6.9241700000000002</c:v>
                </c:pt>
                <c:pt idx="310">
                  <c:v>6.9235200000000008</c:v>
                </c:pt>
                <c:pt idx="311">
                  <c:v>6.9235200000000008</c:v>
                </c:pt>
                <c:pt idx="312">
                  <c:v>6.9240500000000003</c:v>
                </c:pt>
                <c:pt idx="313">
                  <c:v>6.9240500000000003</c:v>
                </c:pt>
                <c:pt idx="314">
                  <c:v>6.9235899999999999</c:v>
                </c:pt>
                <c:pt idx="315">
                  <c:v>6.9235899999999999</c:v>
                </c:pt>
                <c:pt idx="316">
                  <c:v>6.9237799999999998</c:v>
                </c:pt>
                <c:pt idx="317">
                  <c:v>6.9237799999999998</c:v>
                </c:pt>
                <c:pt idx="318">
                  <c:v>6.9252399999999996</c:v>
                </c:pt>
                <c:pt idx="319">
                  <c:v>6.9252399999999996</c:v>
                </c:pt>
                <c:pt idx="320">
                  <c:v>6.9239899999999999</c:v>
                </c:pt>
                <c:pt idx="321">
                  <c:v>6.9239899999999999</c:v>
                </c:pt>
                <c:pt idx="322">
                  <c:v>6.9240699999999995</c:v>
                </c:pt>
                <c:pt idx="323">
                  <c:v>6.9240699999999995</c:v>
                </c:pt>
                <c:pt idx="324">
                  <c:v>6.9238299999999997</c:v>
                </c:pt>
                <c:pt idx="325">
                  <c:v>6.9238299999999997</c:v>
                </c:pt>
                <c:pt idx="326">
                  <c:v>6.92441</c:v>
                </c:pt>
                <c:pt idx="327">
                  <c:v>6.92441</c:v>
                </c:pt>
                <c:pt idx="328">
                  <c:v>6.9246699999999999</c:v>
                </c:pt>
                <c:pt idx="329">
                  <c:v>6.9246699999999999</c:v>
                </c:pt>
                <c:pt idx="330">
                  <c:v>6.9248000000000003</c:v>
                </c:pt>
                <c:pt idx="331">
                  <c:v>6.9248000000000003</c:v>
                </c:pt>
                <c:pt idx="332">
                  <c:v>6.9248599999999998</c:v>
                </c:pt>
                <c:pt idx="333">
                  <c:v>6.9248599999999998</c:v>
                </c:pt>
                <c:pt idx="334">
                  <c:v>6.9248900000000004</c:v>
                </c:pt>
                <c:pt idx="335">
                  <c:v>6.9248900000000004</c:v>
                </c:pt>
                <c:pt idx="336">
                  <c:v>6.9246400000000001</c:v>
                </c:pt>
                <c:pt idx="337">
                  <c:v>6.9246400000000001</c:v>
                </c:pt>
                <c:pt idx="338">
                  <c:v>6.9246499999999997</c:v>
                </c:pt>
                <c:pt idx="339">
                  <c:v>6.9246499999999997</c:v>
                </c:pt>
                <c:pt idx="340">
                  <c:v>6.9247200000000007</c:v>
                </c:pt>
                <c:pt idx="341">
                  <c:v>6.9247200000000007</c:v>
                </c:pt>
                <c:pt idx="342">
                  <c:v>6.9249200000000002</c:v>
                </c:pt>
                <c:pt idx="343">
                  <c:v>6.9249200000000002</c:v>
                </c:pt>
                <c:pt idx="344">
                  <c:v>6.9249600000000004</c:v>
                </c:pt>
                <c:pt idx="345">
                  <c:v>6.9249600000000004</c:v>
                </c:pt>
                <c:pt idx="346">
                  <c:v>6.9249099999999997</c:v>
                </c:pt>
                <c:pt idx="347">
                  <c:v>6.9249099999999997</c:v>
                </c:pt>
                <c:pt idx="348">
                  <c:v>6.9253400000000003</c:v>
                </c:pt>
                <c:pt idx="349">
                  <c:v>6.9253400000000003</c:v>
                </c:pt>
                <c:pt idx="350">
                  <c:v>6.92544</c:v>
                </c:pt>
                <c:pt idx="351">
                  <c:v>6.92544</c:v>
                </c:pt>
                <c:pt idx="352">
                  <c:v>6.9253100000000005</c:v>
                </c:pt>
                <c:pt idx="353">
                  <c:v>6.9253100000000005</c:v>
                </c:pt>
                <c:pt idx="354">
                  <c:v>6.9255600000000008</c:v>
                </c:pt>
                <c:pt idx="355">
                  <c:v>6.9255600000000008</c:v>
                </c:pt>
                <c:pt idx="356">
                  <c:v>6.92659</c:v>
                </c:pt>
                <c:pt idx="357">
                  <c:v>6.92659</c:v>
                </c:pt>
                <c:pt idx="358">
                  <c:v>6.9253800000000005</c:v>
                </c:pt>
                <c:pt idx="359">
                  <c:v>6.9253800000000005</c:v>
                </c:pt>
                <c:pt idx="360">
                  <c:v>6.9260000000000002</c:v>
                </c:pt>
                <c:pt idx="361">
                  <c:v>6.9260000000000002</c:v>
                </c:pt>
                <c:pt idx="362">
                  <c:v>6.92638</c:v>
                </c:pt>
                <c:pt idx="363">
                  <c:v>6.92638</c:v>
                </c:pt>
                <c:pt idx="364">
                  <c:v>6.9256599999999997</c:v>
                </c:pt>
                <c:pt idx="365">
                  <c:v>6.9256599999999997</c:v>
                </c:pt>
                <c:pt idx="366">
                  <c:v>6.9260099999999998</c:v>
                </c:pt>
                <c:pt idx="367">
                  <c:v>6.9260099999999998</c:v>
                </c:pt>
                <c:pt idx="368">
                  <c:v>6.9263300000000001</c:v>
                </c:pt>
                <c:pt idx="369">
                  <c:v>6.9263300000000001</c:v>
                </c:pt>
                <c:pt idx="370">
                  <c:v>6.9264299999999999</c:v>
                </c:pt>
                <c:pt idx="371">
                  <c:v>6.9264299999999999</c:v>
                </c:pt>
                <c:pt idx="372">
                  <c:v>6.9265400000000001</c:v>
                </c:pt>
                <c:pt idx="373">
                  <c:v>6.9265400000000001</c:v>
                </c:pt>
                <c:pt idx="374">
                  <c:v>6.9257700000000009</c:v>
                </c:pt>
                <c:pt idx="375">
                  <c:v>6.9257700000000009</c:v>
                </c:pt>
                <c:pt idx="376">
                  <c:v>6.92727</c:v>
                </c:pt>
                <c:pt idx="377">
                  <c:v>6.92727</c:v>
                </c:pt>
                <c:pt idx="378">
                  <c:v>6.9260299999999999</c:v>
                </c:pt>
                <c:pt idx="379">
                  <c:v>6.9260299999999999</c:v>
                </c:pt>
                <c:pt idx="380">
                  <c:v>6.9267799999999999</c:v>
                </c:pt>
                <c:pt idx="381">
                  <c:v>6.9267799999999999</c:v>
                </c:pt>
                <c:pt idx="382">
                  <c:v>6.9262100000000002</c:v>
                </c:pt>
                <c:pt idx="383">
                  <c:v>6.9262100000000002</c:v>
                </c:pt>
                <c:pt idx="384">
                  <c:v>6.9265299999999996</c:v>
                </c:pt>
                <c:pt idx="385">
                  <c:v>6.9265299999999996</c:v>
                </c:pt>
                <c:pt idx="386">
                  <c:v>6.9262799999999993</c:v>
                </c:pt>
                <c:pt idx="387">
                  <c:v>6.9262799999999993</c:v>
                </c:pt>
                <c:pt idx="388">
                  <c:v>6.9262499999999996</c:v>
                </c:pt>
                <c:pt idx="389">
                  <c:v>6.9262499999999996</c:v>
                </c:pt>
                <c:pt idx="390">
                  <c:v>6.9265499999999998</c:v>
                </c:pt>
                <c:pt idx="391">
                  <c:v>6.9265499999999998</c:v>
                </c:pt>
                <c:pt idx="392">
                  <c:v>1.1440899999999998</c:v>
                </c:pt>
                <c:pt idx="393">
                  <c:v>1.1440899999999998</c:v>
                </c:pt>
                <c:pt idx="394">
                  <c:v>3.07914E-2</c:v>
                </c:pt>
                <c:pt idx="395">
                  <c:v>3.07914E-2</c:v>
                </c:pt>
                <c:pt idx="396">
                  <c:v>3.1199500000000002E-2</c:v>
                </c:pt>
                <c:pt idx="397">
                  <c:v>3.1199500000000002E-2</c:v>
                </c:pt>
                <c:pt idx="398">
                  <c:v>3.1314700000000001E-2</c:v>
                </c:pt>
                <c:pt idx="399">
                  <c:v>3.1314700000000001E-2</c:v>
                </c:pt>
                <c:pt idx="400">
                  <c:v>3.1050100000000001E-2</c:v>
                </c:pt>
                <c:pt idx="401">
                  <c:v>3.1050100000000001E-2</c:v>
                </c:pt>
                <c:pt idx="402">
                  <c:v>3.0917200000000002E-2</c:v>
                </c:pt>
                <c:pt idx="403">
                  <c:v>3.0917200000000002E-2</c:v>
                </c:pt>
                <c:pt idx="404">
                  <c:v>3.0737799999999999E-2</c:v>
                </c:pt>
                <c:pt idx="405">
                  <c:v>3.0737799999999999E-2</c:v>
                </c:pt>
                <c:pt idx="406">
                  <c:v>3.0596100000000001E-2</c:v>
                </c:pt>
                <c:pt idx="407">
                  <c:v>3.0596100000000001E-2</c:v>
                </c:pt>
                <c:pt idx="408">
                  <c:v>3.1363599999999998E-2</c:v>
                </c:pt>
                <c:pt idx="409">
                  <c:v>3.1363599999999998E-2</c:v>
                </c:pt>
                <c:pt idx="410">
                  <c:v>3.0981700000000001E-2</c:v>
                </c:pt>
                <c:pt idx="411">
                  <c:v>3.0981700000000001E-2</c:v>
                </c:pt>
                <c:pt idx="412">
                  <c:v>3.1128900000000001E-2</c:v>
                </c:pt>
                <c:pt idx="413">
                  <c:v>3.1128900000000001E-2</c:v>
                </c:pt>
                <c:pt idx="414">
                  <c:v>3.1290900000000003E-2</c:v>
                </c:pt>
                <c:pt idx="415">
                  <c:v>3.1290900000000003E-2</c:v>
                </c:pt>
                <c:pt idx="416">
                  <c:v>3.0530700000000001E-2</c:v>
                </c:pt>
                <c:pt idx="417">
                  <c:v>3.0530700000000001E-2</c:v>
                </c:pt>
                <c:pt idx="418">
                  <c:v>3.0974799999999997E-2</c:v>
                </c:pt>
                <c:pt idx="419">
                  <c:v>3.0974799999999997E-2</c:v>
                </c:pt>
                <c:pt idx="420">
                  <c:v>3.09381E-2</c:v>
                </c:pt>
                <c:pt idx="421">
                  <c:v>3.09381E-2</c:v>
                </c:pt>
                <c:pt idx="422">
                  <c:v>3.10929E-2</c:v>
                </c:pt>
                <c:pt idx="423">
                  <c:v>3.10929E-2</c:v>
                </c:pt>
                <c:pt idx="424">
                  <c:v>3.09848E-2</c:v>
                </c:pt>
                <c:pt idx="425">
                  <c:v>3.09848E-2</c:v>
                </c:pt>
                <c:pt idx="426">
                  <c:v>3.10069E-2</c:v>
                </c:pt>
                <c:pt idx="427">
                  <c:v>3.10069E-2</c:v>
                </c:pt>
                <c:pt idx="428">
                  <c:v>3.1096800000000001E-2</c:v>
                </c:pt>
                <c:pt idx="429">
                  <c:v>3.1096800000000001E-2</c:v>
                </c:pt>
                <c:pt idx="430">
                  <c:v>3.1028E-2</c:v>
                </c:pt>
                <c:pt idx="431">
                  <c:v>3.1028E-2</c:v>
                </c:pt>
                <c:pt idx="432">
                  <c:v>3.09929E-2</c:v>
                </c:pt>
                <c:pt idx="433">
                  <c:v>3.09929E-2</c:v>
                </c:pt>
                <c:pt idx="434">
                  <c:v>3.0552299999999998E-2</c:v>
                </c:pt>
                <c:pt idx="435">
                  <c:v>3.0552299999999998E-2</c:v>
                </c:pt>
                <c:pt idx="436">
                  <c:v>3.11443E-2</c:v>
                </c:pt>
                <c:pt idx="437">
                  <c:v>3.11443E-2</c:v>
                </c:pt>
                <c:pt idx="438">
                  <c:v>3.0448799999999998E-2</c:v>
                </c:pt>
                <c:pt idx="439">
                  <c:v>3.0448799999999998E-2</c:v>
                </c:pt>
                <c:pt idx="440">
                  <c:v>3.1287500000000003E-2</c:v>
                </c:pt>
                <c:pt idx="441">
                  <c:v>3.1287500000000003E-2</c:v>
                </c:pt>
                <c:pt idx="442">
                  <c:v>3.0917500000000001E-2</c:v>
                </c:pt>
                <c:pt idx="443">
                  <c:v>3.0917500000000001E-2</c:v>
                </c:pt>
                <c:pt idx="444">
                  <c:v>3.1083200000000002E-2</c:v>
                </c:pt>
                <c:pt idx="445">
                  <c:v>3.1083200000000002E-2</c:v>
                </c:pt>
                <c:pt idx="446">
                  <c:v>3.1257699999999999E-2</c:v>
                </c:pt>
                <c:pt idx="447">
                  <c:v>3.1257699999999999E-2</c:v>
                </c:pt>
                <c:pt idx="448">
                  <c:v>3.1056199999999999E-2</c:v>
                </c:pt>
                <c:pt idx="449">
                  <c:v>3.1056199999999999E-2</c:v>
                </c:pt>
                <c:pt idx="450">
                  <c:v>3.0303199999999999E-2</c:v>
                </c:pt>
                <c:pt idx="451">
                  <c:v>3.0303199999999999E-2</c:v>
                </c:pt>
                <c:pt idx="452">
                  <c:v>3.1075800000000001E-2</c:v>
                </c:pt>
                <c:pt idx="453">
                  <c:v>3.1075800000000001E-2</c:v>
                </c:pt>
                <c:pt idx="454">
                  <c:v>3.09217E-2</c:v>
                </c:pt>
                <c:pt idx="455">
                  <c:v>3.09217E-2</c:v>
                </c:pt>
                <c:pt idx="456">
                  <c:v>3.07639E-2</c:v>
                </c:pt>
                <c:pt idx="457">
                  <c:v>3.07639E-2</c:v>
                </c:pt>
                <c:pt idx="458">
                  <c:v>3.1097899999999998E-2</c:v>
                </c:pt>
                <c:pt idx="459">
                  <c:v>3.1097899999999998E-2</c:v>
                </c:pt>
                <c:pt idx="460">
                  <c:v>3.11156E-2</c:v>
                </c:pt>
                <c:pt idx="461">
                  <c:v>3.11156E-2</c:v>
                </c:pt>
                <c:pt idx="462">
                  <c:v>3.1087399999999998E-2</c:v>
                </c:pt>
                <c:pt idx="463">
                  <c:v>3.1087399999999998E-2</c:v>
                </c:pt>
                <c:pt idx="464">
                  <c:v>3.09468E-2</c:v>
                </c:pt>
                <c:pt idx="465">
                  <c:v>3.09468E-2</c:v>
                </c:pt>
                <c:pt idx="466">
                  <c:v>3.11653E-2</c:v>
                </c:pt>
                <c:pt idx="467">
                  <c:v>3.11653E-2</c:v>
                </c:pt>
                <c:pt idx="468">
                  <c:v>3.1178500000000001E-2</c:v>
                </c:pt>
                <c:pt idx="469">
                  <c:v>3.1178500000000001E-2</c:v>
                </c:pt>
                <c:pt idx="470">
                  <c:v>3.0484600000000001E-2</c:v>
                </c:pt>
                <c:pt idx="471">
                  <c:v>3.0484600000000001E-2</c:v>
                </c:pt>
                <c:pt idx="472">
                  <c:v>3.10256E-2</c:v>
                </c:pt>
                <c:pt idx="473">
                  <c:v>3.10256E-2</c:v>
                </c:pt>
                <c:pt idx="474">
                  <c:v>3.0938900000000002E-2</c:v>
                </c:pt>
                <c:pt idx="475">
                  <c:v>3.0938900000000002E-2</c:v>
                </c:pt>
                <c:pt idx="476">
                  <c:v>3.1149699999999999E-2</c:v>
                </c:pt>
                <c:pt idx="477">
                  <c:v>3.1149699999999999E-2</c:v>
                </c:pt>
                <c:pt idx="478">
                  <c:v>3.0904299999999999E-2</c:v>
                </c:pt>
                <c:pt idx="479">
                  <c:v>3.0904299999999999E-2</c:v>
                </c:pt>
                <c:pt idx="480">
                  <c:v>3.12237E-2</c:v>
                </c:pt>
                <c:pt idx="481">
                  <c:v>3.12237E-2</c:v>
                </c:pt>
                <c:pt idx="482">
                  <c:v>3.12611E-2</c:v>
                </c:pt>
                <c:pt idx="483">
                  <c:v>3.12611E-2</c:v>
                </c:pt>
                <c:pt idx="484">
                  <c:v>3.11262E-2</c:v>
                </c:pt>
                <c:pt idx="485">
                  <c:v>3.11262E-2</c:v>
                </c:pt>
                <c:pt idx="486">
                  <c:v>3.0317299999999998E-2</c:v>
                </c:pt>
                <c:pt idx="487">
                  <c:v>3.0317299999999998E-2</c:v>
                </c:pt>
                <c:pt idx="488">
                  <c:v>3.1005500000000002E-2</c:v>
                </c:pt>
                <c:pt idx="489">
                  <c:v>3.1005500000000002E-2</c:v>
                </c:pt>
                <c:pt idx="490">
                  <c:v>3.0666200000000001E-2</c:v>
                </c:pt>
                <c:pt idx="491">
                  <c:v>3.0666200000000001E-2</c:v>
                </c:pt>
                <c:pt idx="492">
                  <c:v>3.11034E-2</c:v>
                </c:pt>
                <c:pt idx="493">
                  <c:v>3.11034E-2</c:v>
                </c:pt>
                <c:pt idx="494">
                  <c:v>3.1389500000000001E-2</c:v>
                </c:pt>
                <c:pt idx="495">
                  <c:v>3.1389500000000001E-2</c:v>
                </c:pt>
                <c:pt idx="496">
                  <c:v>3.1108899999999998E-2</c:v>
                </c:pt>
                <c:pt idx="497">
                  <c:v>3.1108899999999998E-2</c:v>
                </c:pt>
                <c:pt idx="498">
                  <c:v>3.0183399999999999E-2</c:v>
                </c:pt>
                <c:pt idx="499">
                  <c:v>3.0183399999999999E-2</c:v>
                </c:pt>
                <c:pt idx="500">
                  <c:v>3.09065E-2</c:v>
                </c:pt>
                <c:pt idx="501">
                  <c:v>3.09065E-2</c:v>
                </c:pt>
                <c:pt idx="502">
                  <c:v>3.0938300000000002E-2</c:v>
                </c:pt>
                <c:pt idx="503">
                  <c:v>3.0938300000000002E-2</c:v>
                </c:pt>
                <c:pt idx="504">
                  <c:v>3.0928500000000001E-2</c:v>
                </c:pt>
                <c:pt idx="505">
                  <c:v>3.0928500000000001E-2</c:v>
                </c:pt>
                <c:pt idx="506">
                  <c:v>3.1049E-2</c:v>
                </c:pt>
                <c:pt idx="507">
                  <c:v>3.1049E-2</c:v>
                </c:pt>
                <c:pt idx="508">
                  <c:v>3.1023099999999998E-2</c:v>
                </c:pt>
                <c:pt idx="509">
                  <c:v>3.1023099999999998E-2</c:v>
                </c:pt>
                <c:pt idx="510">
                  <c:v>2.99706E-2</c:v>
                </c:pt>
                <c:pt idx="511">
                  <c:v>2.99706E-2</c:v>
                </c:pt>
                <c:pt idx="512">
                  <c:v>3.1152100000000002E-2</c:v>
                </c:pt>
                <c:pt idx="513">
                  <c:v>3.1152100000000002E-2</c:v>
                </c:pt>
                <c:pt idx="514">
                  <c:v>3.1138699999999998E-2</c:v>
                </c:pt>
                <c:pt idx="515">
                  <c:v>3.1138699999999998E-2</c:v>
                </c:pt>
                <c:pt idx="516">
                  <c:v>3.0991499999999998E-2</c:v>
                </c:pt>
                <c:pt idx="517">
                  <c:v>3.0991499999999998E-2</c:v>
                </c:pt>
                <c:pt idx="518">
                  <c:v>3.0868099999999999E-2</c:v>
                </c:pt>
                <c:pt idx="519">
                  <c:v>3.0868099999999999E-2</c:v>
                </c:pt>
                <c:pt idx="520">
                  <c:v>3.1026700000000001E-2</c:v>
                </c:pt>
                <c:pt idx="521">
                  <c:v>3.1026700000000001E-2</c:v>
                </c:pt>
                <c:pt idx="522">
                  <c:v>3.0775E-2</c:v>
                </c:pt>
                <c:pt idx="523">
                  <c:v>3.0775E-2</c:v>
                </c:pt>
                <c:pt idx="524">
                  <c:v>3.06279E-2</c:v>
                </c:pt>
                <c:pt idx="525">
                  <c:v>3.06279E-2</c:v>
                </c:pt>
                <c:pt idx="526">
                  <c:v>3.1007E-2</c:v>
                </c:pt>
                <c:pt idx="527">
                  <c:v>3.1007E-2</c:v>
                </c:pt>
                <c:pt idx="528">
                  <c:v>3.0809400000000001E-2</c:v>
                </c:pt>
                <c:pt idx="529">
                  <c:v>3.0809400000000001E-2</c:v>
                </c:pt>
                <c:pt idx="530">
                  <c:v>3.0987500000000001E-2</c:v>
                </c:pt>
                <c:pt idx="531">
                  <c:v>3.0987500000000001E-2</c:v>
                </c:pt>
                <c:pt idx="532">
                  <c:v>3.1090900000000001E-2</c:v>
                </c:pt>
                <c:pt idx="533">
                  <c:v>3.1090900000000001E-2</c:v>
                </c:pt>
                <c:pt idx="534">
                  <c:v>3.0919599999999998E-2</c:v>
                </c:pt>
                <c:pt idx="535">
                  <c:v>3.0919599999999998E-2</c:v>
                </c:pt>
                <c:pt idx="536">
                  <c:v>3.0764700000000002E-2</c:v>
                </c:pt>
                <c:pt idx="537">
                  <c:v>3.0764700000000002E-2</c:v>
                </c:pt>
                <c:pt idx="538">
                  <c:v>3.0957999999999999E-2</c:v>
                </c:pt>
                <c:pt idx="539">
                  <c:v>3.0957999999999999E-2</c:v>
                </c:pt>
                <c:pt idx="540">
                  <c:v>3.1074899999999999E-2</c:v>
                </c:pt>
                <c:pt idx="541">
                  <c:v>3.1074899999999999E-2</c:v>
                </c:pt>
                <c:pt idx="542">
                  <c:v>3.10876E-2</c:v>
                </c:pt>
                <c:pt idx="543">
                  <c:v>3.10876E-2</c:v>
                </c:pt>
                <c:pt idx="544">
                  <c:v>3.0671299999999999E-2</c:v>
                </c:pt>
                <c:pt idx="545">
                  <c:v>3.0671299999999999E-2</c:v>
                </c:pt>
                <c:pt idx="546">
                  <c:v>3.07289E-2</c:v>
                </c:pt>
                <c:pt idx="547">
                  <c:v>3.07289E-2</c:v>
                </c:pt>
                <c:pt idx="548">
                  <c:v>3.0892399999999997E-2</c:v>
                </c:pt>
                <c:pt idx="549">
                  <c:v>3.0892399999999997E-2</c:v>
                </c:pt>
                <c:pt idx="550">
                  <c:v>3.1194600000000003E-2</c:v>
                </c:pt>
                <c:pt idx="551">
                  <c:v>3.1194600000000003E-2</c:v>
                </c:pt>
                <c:pt idx="552">
                  <c:v>3.0790400000000002E-2</c:v>
                </c:pt>
                <c:pt idx="553">
                  <c:v>3.0790400000000002E-2</c:v>
                </c:pt>
                <c:pt idx="554">
                  <c:v>3.0063599999999999E-2</c:v>
                </c:pt>
                <c:pt idx="555">
                  <c:v>3.0063599999999999E-2</c:v>
                </c:pt>
                <c:pt idx="556">
                  <c:v>3.0343800000000001E-2</c:v>
                </c:pt>
                <c:pt idx="557">
                  <c:v>3.0343800000000001E-2</c:v>
                </c:pt>
                <c:pt idx="558">
                  <c:v>3.0948899999999998E-2</c:v>
                </c:pt>
                <c:pt idx="559">
                  <c:v>3.0948899999999998E-2</c:v>
                </c:pt>
                <c:pt idx="560">
                  <c:v>3.11922E-2</c:v>
                </c:pt>
                <c:pt idx="561">
                  <c:v>3.11922E-2</c:v>
                </c:pt>
                <c:pt idx="562">
                  <c:v>3.0883299999999999E-2</c:v>
                </c:pt>
                <c:pt idx="563">
                  <c:v>3.0883299999999999E-2</c:v>
                </c:pt>
                <c:pt idx="564">
                  <c:v>3.08364E-2</c:v>
                </c:pt>
                <c:pt idx="565">
                  <c:v>3.08364E-2</c:v>
                </c:pt>
                <c:pt idx="566">
                  <c:v>3.10578E-2</c:v>
                </c:pt>
                <c:pt idx="567">
                  <c:v>3.10578E-2</c:v>
                </c:pt>
                <c:pt idx="568">
                  <c:v>3.1157900000000002E-2</c:v>
                </c:pt>
                <c:pt idx="569">
                  <c:v>3.1157900000000002E-2</c:v>
                </c:pt>
                <c:pt idx="570">
                  <c:v>3.1019999999999999E-2</c:v>
                </c:pt>
                <c:pt idx="571">
                  <c:v>3.1019999999999999E-2</c:v>
                </c:pt>
                <c:pt idx="572">
                  <c:v>3.0742499999999999E-2</c:v>
                </c:pt>
                <c:pt idx="573">
                  <c:v>3.0742499999999999E-2</c:v>
                </c:pt>
                <c:pt idx="574">
                  <c:v>3.1167E-2</c:v>
                </c:pt>
                <c:pt idx="575">
                  <c:v>3.1167E-2</c:v>
                </c:pt>
                <c:pt idx="576">
                  <c:v>3.1175100000000001E-2</c:v>
                </c:pt>
                <c:pt idx="577">
                  <c:v>3.1175100000000001E-2</c:v>
                </c:pt>
                <c:pt idx="578">
                  <c:v>3.1293000000000001E-2</c:v>
                </c:pt>
                <c:pt idx="579">
                  <c:v>3.1293000000000001E-2</c:v>
                </c:pt>
                <c:pt idx="580">
                  <c:v>3.0891500000000002E-2</c:v>
                </c:pt>
                <c:pt idx="581">
                  <c:v>3.0891500000000002E-2</c:v>
                </c:pt>
                <c:pt idx="582">
                  <c:v>3.0540100000000001E-2</c:v>
                </c:pt>
                <c:pt idx="583">
                  <c:v>3.0540100000000001E-2</c:v>
                </c:pt>
                <c:pt idx="584">
                  <c:v>3.10332E-2</c:v>
                </c:pt>
                <c:pt idx="585">
                  <c:v>3.10332E-2</c:v>
                </c:pt>
                <c:pt idx="586">
                  <c:v>3.08306E-2</c:v>
                </c:pt>
                <c:pt idx="587">
                  <c:v>3.08306E-2</c:v>
                </c:pt>
                <c:pt idx="588">
                  <c:v>3.1059E-2</c:v>
                </c:pt>
                <c:pt idx="589">
                  <c:v>3.1059E-2</c:v>
                </c:pt>
                <c:pt idx="590">
                  <c:v>3.1002300000000003E-2</c:v>
                </c:pt>
                <c:pt idx="591">
                  <c:v>3.1002300000000003E-2</c:v>
                </c:pt>
                <c:pt idx="592">
                  <c:v>3.0810300000000002E-2</c:v>
                </c:pt>
                <c:pt idx="593">
                  <c:v>3.0810300000000002E-2</c:v>
                </c:pt>
                <c:pt idx="594">
                  <c:v>3.0849799999999997E-2</c:v>
                </c:pt>
                <c:pt idx="595">
                  <c:v>3.0849799999999997E-2</c:v>
                </c:pt>
                <c:pt idx="596">
                  <c:v>3.1115899999999998E-2</c:v>
                </c:pt>
                <c:pt idx="597">
                  <c:v>3.1115899999999998E-2</c:v>
                </c:pt>
                <c:pt idx="598">
                  <c:v>3.11296E-2</c:v>
                </c:pt>
                <c:pt idx="599">
                  <c:v>3.11296E-2</c:v>
                </c:pt>
                <c:pt idx="600">
                  <c:v>3.09474E-2</c:v>
                </c:pt>
                <c:pt idx="601">
                  <c:v>3.09474E-2</c:v>
                </c:pt>
                <c:pt idx="602">
                  <c:v>3.1084599999999997E-2</c:v>
                </c:pt>
                <c:pt idx="603">
                  <c:v>3.1084599999999997E-2</c:v>
                </c:pt>
                <c:pt idx="604">
                  <c:v>3.1134899999999997E-2</c:v>
                </c:pt>
                <c:pt idx="605">
                  <c:v>3.1134899999999997E-2</c:v>
                </c:pt>
                <c:pt idx="606">
                  <c:v>3.0772200000000003E-2</c:v>
                </c:pt>
                <c:pt idx="607">
                  <c:v>3.0772200000000003E-2</c:v>
                </c:pt>
                <c:pt idx="608">
                  <c:v>3.1001500000000001E-2</c:v>
                </c:pt>
                <c:pt idx="609">
                  <c:v>3.1001500000000001E-2</c:v>
                </c:pt>
                <c:pt idx="610">
                  <c:v>3.1264699999999999E-2</c:v>
                </c:pt>
                <c:pt idx="611">
                  <c:v>3.1264699999999999E-2</c:v>
                </c:pt>
                <c:pt idx="612">
                  <c:v>3.1272399999999999E-2</c:v>
                </c:pt>
                <c:pt idx="613">
                  <c:v>3.1272399999999999E-2</c:v>
                </c:pt>
                <c:pt idx="614">
                  <c:v>3.0803500000000001E-2</c:v>
                </c:pt>
                <c:pt idx="615">
                  <c:v>3.0803500000000001E-2</c:v>
                </c:pt>
                <c:pt idx="616">
                  <c:v>3.0450399999999999E-2</c:v>
                </c:pt>
                <c:pt idx="617">
                  <c:v>3.0450399999999999E-2</c:v>
                </c:pt>
                <c:pt idx="618">
                  <c:v>3.0790500000000002E-2</c:v>
                </c:pt>
                <c:pt idx="619">
                  <c:v>3.0790500000000002E-2</c:v>
                </c:pt>
                <c:pt idx="620">
                  <c:v>3.0955699999999999E-2</c:v>
                </c:pt>
                <c:pt idx="621">
                  <c:v>3.0955699999999999E-2</c:v>
                </c:pt>
                <c:pt idx="622">
                  <c:v>3.1162299999999997E-2</c:v>
                </c:pt>
                <c:pt idx="623">
                  <c:v>3.1162299999999997E-2</c:v>
                </c:pt>
                <c:pt idx="624">
                  <c:v>3.1313500000000001E-2</c:v>
                </c:pt>
                <c:pt idx="625">
                  <c:v>3.1313500000000001E-2</c:v>
                </c:pt>
                <c:pt idx="626">
                  <c:v>3.0862200000000003E-2</c:v>
                </c:pt>
                <c:pt idx="627">
                  <c:v>3.0862200000000003E-2</c:v>
                </c:pt>
                <c:pt idx="628">
                  <c:v>3.08702E-2</c:v>
                </c:pt>
                <c:pt idx="629">
                  <c:v>3.08702E-2</c:v>
                </c:pt>
                <c:pt idx="630">
                  <c:v>3.0823199999999999E-2</c:v>
                </c:pt>
                <c:pt idx="631">
                  <c:v>3.0823199999999999E-2</c:v>
                </c:pt>
                <c:pt idx="632">
                  <c:v>3.1063900000000002E-2</c:v>
                </c:pt>
                <c:pt idx="633">
                  <c:v>3.1063900000000002E-2</c:v>
                </c:pt>
                <c:pt idx="634">
                  <c:v>3.08049E-2</c:v>
                </c:pt>
                <c:pt idx="635">
                  <c:v>3.08049E-2</c:v>
                </c:pt>
                <c:pt idx="636">
                  <c:v>3.1073799999999999E-2</c:v>
                </c:pt>
                <c:pt idx="637">
                  <c:v>3.1073799999999999E-2</c:v>
                </c:pt>
                <c:pt idx="638">
                  <c:v>2.9915500000000001E-2</c:v>
                </c:pt>
                <c:pt idx="639">
                  <c:v>2.9915500000000001E-2</c:v>
                </c:pt>
                <c:pt idx="640">
                  <c:v>3.0941400000000001E-2</c:v>
                </c:pt>
                <c:pt idx="641">
                  <c:v>3.0941400000000001E-2</c:v>
                </c:pt>
                <c:pt idx="642">
                  <c:v>3.1322599999999999E-2</c:v>
                </c:pt>
                <c:pt idx="643">
                  <c:v>3.1322599999999999E-2</c:v>
                </c:pt>
                <c:pt idx="644">
                  <c:v>3.09438E-2</c:v>
                </c:pt>
                <c:pt idx="645">
                  <c:v>3.09438E-2</c:v>
                </c:pt>
                <c:pt idx="646">
                  <c:v>3.12079E-2</c:v>
                </c:pt>
                <c:pt idx="647">
                  <c:v>3.12079E-2</c:v>
                </c:pt>
                <c:pt idx="648">
                  <c:v>3.1202500000000001E-2</c:v>
                </c:pt>
                <c:pt idx="649">
                  <c:v>3.1202500000000001E-2</c:v>
                </c:pt>
                <c:pt idx="650">
                  <c:v>3.12698E-2</c:v>
                </c:pt>
                <c:pt idx="651">
                  <c:v>3.12698E-2</c:v>
                </c:pt>
                <c:pt idx="652">
                  <c:v>3.1200600000000002E-2</c:v>
                </c:pt>
                <c:pt idx="653">
                  <c:v>3.1200600000000002E-2</c:v>
                </c:pt>
                <c:pt idx="654">
                  <c:v>3.1295099999999999E-2</c:v>
                </c:pt>
                <c:pt idx="655">
                  <c:v>3.1295099999999999E-2</c:v>
                </c:pt>
                <c:pt idx="656">
                  <c:v>3.1249099999999998E-2</c:v>
                </c:pt>
                <c:pt idx="657">
                  <c:v>3.1249099999999998E-2</c:v>
                </c:pt>
                <c:pt idx="658">
                  <c:v>3.0925499999999998E-2</c:v>
                </c:pt>
                <c:pt idx="659">
                  <c:v>3.0925499999999998E-2</c:v>
                </c:pt>
                <c:pt idx="660">
                  <c:v>3.11407E-2</c:v>
                </c:pt>
                <c:pt idx="661">
                  <c:v>3.11407E-2</c:v>
                </c:pt>
                <c:pt idx="662">
                  <c:v>3.1057300000000003E-2</c:v>
                </c:pt>
                <c:pt idx="663">
                  <c:v>3.1057300000000003E-2</c:v>
                </c:pt>
                <c:pt idx="664">
                  <c:v>3.07855E-2</c:v>
                </c:pt>
                <c:pt idx="665">
                  <c:v>3.07855E-2</c:v>
                </c:pt>
                <c:pt idx="666">
                  <c:v>3.0944600000000003E-2</c:v>
                </c:pt>
                <c:pt idx="667">
                  <c:v>3.0944600000000003E-2</c:v>
                </c:pt>
                <c:pt idx="668">
                  <c:v>3.02165E-2</c:v>
                </c:pt>
                <c:pt idx="669">
                  <c:v>3.02165E-2</c:v>
                </c:pt>
                <c:pt idx="670">
                  <c:v>3.1226400000000001E-2</c:v>
                </c:pt>
                <c:pt idx="671">
                  <c:v>3.1226400000000001E-2</c:v>
                </c:pt>
                <c:pt idx="672">
                  <c:v>3.1348899999999999E-2</c:v>
                </c:pt>
                <c:pt idx="673">
                  <c:v>3.1348899999999999E-2</c:v>
                </c:pt>
                <c:pt idx="674">
                  <c:v>3.1202000000000001E-2</c:v>
                </c:pt>
                <c:pt idx="675">
                  <c:v>3.1202000000000001E-2</c:v>
                </c:pt>
                <c:pt idx="676">
                  <c:v>3.08744E-2</c:v>
                </c:pt>
                <c:pt idx="677">
                  <c:v>3.08744E-2</c:v>
                </c:pt>
                <c:pt idx="678">
                  <c:v>3.0763800000000001E-2</c:v>
                </c:pt>
                <c:pt idx="679">
                  <c:v>3.0763800000000001E-2</c:v>
                </c:pt>
                <c:pt idx="680">
                  <c:v>3.05156E-2</c:v>
                </c:pt>
                <c:pt idx="681">
                  <c:v>3.05156E-2</c:v>
                </c:pt>
                <c:pt idx="682">
                  <c:v>3.11595E-2</c:v>
                </c:pt>
                <c:pt idx="683">
                  <c:v>3.11595E-2</c:v>
                </c:pt>
                <c:pt idx="684">
                  <c:v>3.0952500000000001E-2</c:v>
                </c:pt>
                <c:pt idx="685">
                  <c:v>3.0952500000000001E-2</c:v>
                </c:pt>
                <c:pt idx="686">
                  <c:v>3.1259200000000001E-2</c:v>
                </c:pt>
                <c:pt idx="687">
                  <c:v>3.1259200000000001E-2</c:v>
                </c:pt>
                <c:pt idx="688">
                  <c:v>3.10478E-2</c:v>
                </c:pt>
                <c:pt idx="689">
                  <c:v>3.10478E-2</c:v>
                </c:pt>
                <c:pt idx="690">
                  <c:v>3.09176E-2</c:v>
                </c:pt>
                <c:pt idx="691">
                  <c:v>3.09176E-2</c:v>
                </c:pt>
              </c:numCache>
            </c:numRef>
          </c:yVal>
          <c:smooth val="0"/>
          <c:extLst>
            <c:ext xmlns:c16="http://schemas.microsoft.com/office/drawing/2014/chart" uri="{C3380CC4-5D6E-409C-BE32-E72D297353CC}">
              <c16:uniqueId val="{00000000-7FCC-429B-82C1-5548F2B462F1}"/>
            </c:ext>
          </c:extLst>
        </c:ser>
        <c:dLbls>
          <c:showLegendKey val="0"/>
          <c:showVal val="0"/>
          <c:showCatName val="0"/>
          <c:showSerName val="0"/>
          <c:showPercent val="0"/>
          <c:showBubbleSize val="0"/>
        </c:dLbls>
        <c:axId val="592828408"/>
        <c:axId val="592828768"/>
      </c:scatterChart>
      <c:valAx>
        <c:axId val="592828408"/>
        <c:scaling>
          <c:orientation val="minMax"/>
          <c:max val="700"/>
        </c:scaling>
        <c:delete val="0"/>
        <c:axPos val="b"/>
        <c:majorGridlines>
          <c:spPr>
            <a:ln w="9525" cap="flat" cmpd="sng" algn="ctr">
              <a:solidFill>
                <a:schemeClr val="tx1">
                  <a:lumMod val="15000"/>
                  <a:lumOff val="85000"/>
                </a:schemeClr>
              </a:solidFill>
              <a:round/>
            </a:ln>
            <a:effectLst/>
          </c:spPr>
        </c:majorGridlines>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2828768"/>
        <c:crosses val="autoZero"/>
        <c:crossBetween val="midCat"/>
      </c:valAx>
      <c:valAx>
        <c:axId val="5928287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2828408"/>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Controlled with OF1 (March)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8.3270306558891713E-2"/>
          <c:y val="0.1654226969149741"/>
          <c:w val="0.82238588022980319"/>
          <c:h val="0.60481648952982237"/>
        </c:manualLayout>
      </c:layout>
      <c:scatterChart>
        <c:scatterStyle val="smoothMarker"/>
        <c:varyColors val="0"/>
        <c:ser>
          <c:idx val="0"/>
          <c:order val="0"/>
          <c:tx>
            <c:v>Simulation</c:v>
          </c:tx>
          <c:spPr>
            <a:ln w="12700" cap="rnd">
              <a:solidFill>
                <a:schemeClr val="accent1"/>
              </a:solidFill>
              <a:round/>
            </a:ln>
            <a:effectLst/>
          </c:spPr>
          <c:marker>
            <c:symbol val="circle"/>
            <c:size val="2"/>
            <c:spPr>
              <a:solidFill>
                <a:schemeClr val="accent1"/>
              </a:solidFill>
              <a:ln w="9525">
                <a:solidFill>
                  <a:schemeClr val="accent1"/>
                </a:solidFill>
              </a:ln>
              <a:effectLst/>
            </c:spPr>
          </c:marker>
          <c:yVal>
            <c:numRef>
              <c:f>Testbed_march!$AV$2:$AV$145</c:f>
              <c:numCache>
                <c:formatCode>General</c:formatCode>
                <c:ptCount val="14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20</c:v>
                </c:pt>
                <c:pt idx="21">
                  <c:v>20</c:v>
                </c:pt>
                <c:pt idx="22">
                  <c:v>6</c:v>
                </c:pt>
                <c:pt idx="23">
                  <c:v>20</c:v>
                </c:pt>
                <c:pt idx="24">
                  <c:v>6</c:v>
                </c:pt>
                <c:pt idx="25">
                  <c:v>6</c:v>
                </c:pt>
                <c:pt idx="26">
                  <c:v>6</c:v>
                </c:pt>
                <c:pt idx="27">
                  <c:v>6</c:v>
                </c:pt>
                <c:pt idx="28">
                  <c:v>6</c:v>
                </c:pt>
                <c:pt idx="29">
                  <c:v>6</c:v>
                </c:pt>
                <c:pt idx="30">
                  <c:v>6</c:v>
                </c:pt>
                <c:pt idx="31">
                  <c:v>6</c:v>
                </c:pt>
                <c:pt idx="32">
                  <c:v>6</c:v>
                </c:pt>
                <c:pt idx="33">
                  <c:v>6</c:v>
                </c:pt>
                <c:pt idx="34">
                  <c:v>6</c:v>
                </c:pt>
                <c:pt idx="35">
                  <c:v>19.690000000000001</c:v>
                </c:pt>
                <c:pt idx="36">
                  <c:v>20</c:v>
                </c:pt>
                <c:pt idx="37">
                  <c:v>20</c:v>
                </c:pt>
                <c:pt idx="38">
                  <c:v>20</c:v>
                </c:pt>
                <c:pt idx="39">
                  <c:v>20</c:v>
                </c:pt>
                <c:pt idx="40">
                  <c:v>20</c:v>
                </c:pt>
                <c:pt idx="41">
                  <c:v>20</c:v>
                </c:pt>
                <c:pt idx="42">
                  <c:v>20</c:v>
                </c:pt>
                <c:pt idx="43">
                  <c:v>20</c:v>
                </c:pt>
                <c:pt idx="44">
                  <c:v>20</c:v>
                </c:pt>
                <c:pt idx="45">
                  <c:v>20</c:v>
                </c:pt>
                <c:pt idx="46">
                  <c:v>20</c:v>
                </c:pt>
                <c:pt idx="47">
                  <c:v>20</c:v>
                </c:pt>
                <c:pt idx="48">
                  <c:v>20</c:v>
                </c:pt>
                <c:pt idx="49">
                  <c:v>20</c:v>
                </c:pt>
                <c:pt idx="50">
                  <c:v>20</c:v>
                </c:pt>
                <c:pt idx="51">
                  <c:v>20</c:v>
                </c:pt>
                <c:pt idx="52">
                  <c:v>20</c:v>
                </c:pt>
                <c:pt idx="53">
                  <c:v>20</c:v>
                </c:pt>
                <c:pt idx="54">
                  <c:v>20</c:v>
                </c:pt>
                <c:pt idx="55">
                  <c:v>20</c:v>
                </c:pt>
                <c:pt idx="56">
                  <c:v>20</c:v>
                </c:pt>
                <c:pt idx="57">
                  <c:v>20</c:v>
                </c:pt>
                <c:pt idx="58">
                  <c:v>20</c:v>
                </c:pt>
                <c:pt idx="59">
                  <c:v>20</c:v>
                </c:pt>
                <c:pt idx="60">
                  <c:v>20</c:v>
                </c:pt>
                <c:pt idx="61">
                  <c:v>20</c:v>
                </c:pt>
                <c:pt idx="62">
                  <c:v>20</c:v>
                </c:pt>
                <c:pt idx="63">
                  <c:v>20</c:v>
                </c:pt>
                <c:pt idx="64">
                  <c:v>20</c:v>
                </c:pt>
                <c:pt idx="65">
                  <c:v>20</c:v>
                </c:pt>
                <c:pt idx="66">
                  <c:v>20</c:v>
                </c:pt>
                <c:pt idx="67">
                  <c:v>20</c:v>
                </c:pt>
                <c:pt idx="68">
                  <c:v>20</c:v>
                </c:pt>
                <c:pt idx="69">
                  <c:v>20</c:v>
                </c:pt>
                <c:pt idx="70">
                  <c:v>20</c:v>
                </c:pt>
                <c:pt idx="71">
                  <c:v>20</c:v>
                </c:pt>
                <c:pt idx="72">
                  <c:v>20</c:v>
                </c:pt>
                <c:pt idx="73">
                  <c:v>20</c:v>
                </c:pt>
                <c:pt idx="74">
                  <c:v>20</c:v>
                </c:pt>
                <c:pt idx="75">
                  <c:v>20</c:v>
                </c:pt>
                <c:pt idx="76">
                  <c:v>20</c:v>
                </c:pt>
                <c:pt idx="77">
                  <c:v>20</c:v>
                </c:pt>
                <c:pt idx="78">
                  <c:v>20</c:v>
                </c:pt>
                <c:pt idx="79">
                  <c:v>20</c:v>
                </c:pt>
                <c:pt idx="80">
                  <c:v>20</c:v>
                </c:pt>
                <c:pt idx="81">
                  <c:v>20</c:v>
                </c:pt>
                <c:pt idx="82">
                  <c:v>20</c:v>
                </c:pt>
                <c:pt idx="83">
                  <c:v>20</c:v>
                </c:pt>
                <c:pt idx="84">
                  <c:v>20</c:v>
                </c:pt>
                <c:pt idx="85">
                  <c:v>20</c:v>
                </c:pt>
                <c:pt idx="86">
                  <c:v>20</c:v>
                </c:pt>
                <c:pt idx="87">
                  <c:v>20</c:v>
                </c:pt>
                <c:pt idx="88">
                  <c:v>20</c:v>
                </c:pt>
                <c:pt idx="89">
                  <c:v>20</c:v>
                </c:pt>
                <c:pt idx="90">
                  <c:v>20</c:v>
                </c:pt>
                <c:pt idx="91">
                  <c:v>20</c:v>
                </c:pt>
                <c:pt idx="92">
                  <c:v>20</c:v>
                </c:pt>
                <c:pt idx="93">
                  <c:v>20</c:v>
                </c:pt>
                <c:pt idx="94">
                  <c:v>20</c:v>
                </c:pt>
                <c:pt idx="95">
                  <c:v>20</c:v>
                </c:pt>
                <c:pt idx="96">
                  <c:v>6</c:v>
                </c:pt>
                <c:pt idx="97">
                  <c:v>6</c:v>
                </c:pt>
                <c:pt idx="98">
                  <c:v>6</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numCache>
            </c:numRef>
          </c:yVal>
          <c:smooth val="1"/>
          <c:extLst>
            <c:ext xmlns:c16="http://schemas.microsoft.com/office/drawing/2014/chart" uri="{C3380CC4-5D6E-409C-BE32-E72D297353CC}">
              <c16:uniqueId val="{00000002-E154-461D-B1E0-F45B58442C55}"/>
            </c:ext>
          </c:extLst>
        </c:ser>
        <c:ser>
          <c:idx val="1"/>
          <c:order val="1"/>
          <c:tx>
            <c:v>Hardware</c:v>
          </c:tx>
          <c:spPr>
            <a:ln w="12700" cap="rnd">
              <a:solidFill>
                <a:schemeClr val="accent2"/>
              </a:solidFill>
              <a:round/>
            </a:ln>
            <a:effectLst/>
          </c:spPr>
          <c:marker>
            <c:symbol val="circle"/>
            <c:size val="2"/>
            <c:spPr>
              <a:solidFill>
                <a:schemeClr val="accent2"/>
              </a:solidFill>
              <a:ln w="9525">
                <a:solidFill>
                  <a:schemeClr val="accent2"/>
                </a:solidFill>
              </a:ln>
              <a:effectLst/>
            </c:spPr>
          </c:marker>
          <c:yVal>
            <c:numRef>
              <c:f>Testbed_march!$AY$2:$AY$145</c:f>
              <c:numCache>
                <c:formatCode>General</c:formatCode>
                <c:ptCount val="144"/>
                <c:pt idx="0">
                  <c:v>0.1</c:v>
                </c:pt>
                <c:pt idx="1">
                  <c:v>0.1</c:v>
                </c:pt>
                <c:pt idx="2">
                  <c:v>0.1</c:v>
                </c:pt>
                <c:pt idx="3">
                  <c:v>0.1</c:v>
                </c:pt>
                <c:pt idx="4">
                  <c:v>0.1</c:v>
                </c:pt>
                <c:pt idx="5">
                  <c:v>0.1</c:v>
                </c:pt>
                <c:pt idx="6">
                  <c:v>0.1</c:v>
                </c:pt>
                <c:pt idx="7">
                  <c:v>0.1</c:v>
                </c:pt>
                <c:pt idx="8">
                  <c:v>0.1</c:v>
                </c:pt>
                <c:pt idx="9">
                  <c:v>0.1</c:v>
                </c:pt>
                <c:pt idx="10">
                  <c:v>0.1</c:v>
                </c:pt>
                <c:pt idx="11">
                  <c:v>0.1</c:v>
                </c:pt>
                <c:pt idx="12">
                  <c:v>0.1</c:v>
                </c:pt>
                <c:pt idx="13">
                  <c:v>0.1</c:v>
                </c:pt>
                <c:pt idx="14">
                  <c:v>0.1</c:v>
                </c:pt>
                <c:pt idx="15">
                  <c:v>0.1</c:v>
                </c:pt>
                <c:pt idx="16">
                  <c:v>0.1</c:v>
                </c:pt>
                <c:pt idx="17">
                  <c:v>0.1</c:v>
                </c:pt>
                <c:pt idx="18">
                  <c:v>0.1</c:v>
                </c:pt>
                <c:pt idx="19">
                  <c:v>0.1</c:v>
                </c:pt>
                <c:pt idx="20">
                  <c:v>0.1</c:v>
                </c:pt>
                <c:pt idx="21">
                  <c:v>20.100000000000001</c:v>
                </c:pt>
                <c:pt idx="22">
                  <c:v>20.2</c:v>
                </c:pt>
                <c:pt idx="23">
                  <c:v>6.1</c:v>
                </c:pt>
                <c:pt idx="24">
                  <c:v>20.2</c:v>
                </c:pt>
                <c:pt idx="25">
                  <c:v>6</c:v>
                </c:pt>
                <c:pt idx="26">
                  <c:v>6</c:v>
                </c:pt>
                <c:pt idx="27">
                  <c:v>6</c:v>
                </c:pt>
                <c:pt idx="28">
                  <c:v>6</c:v>
                </c:pt>
                <c:pt idx="29">
                  <c:v>6</c:v>
                </c:pt>
                <c:pt idx="30">
                  <c:v>6</c:v>
                </c:pt>
                <c:pt idx="31">
                  <c:v>6.1</c:v>
                </c:pt>
                <c:pt idx="32">
                  <c:v>6</c:v>
                </c:pt>
                <c:pt idx="33">
                  <c:v>6</c:v>
                </c:pt>
                <c:pt idx="34">
                  <c:v>6</c:v>
                </c:pt>
                <c:pt idx="35">
                  <c:v>6.6</c:v>
                </c:pt>
                <c:pt idx="36">
                  <c:v>19.8</c:v>
                </c:pt>
                <c:pt idx="37">
                  <c:v>20.2</c:v>
                </c:pt>
                <c:pt idx="38">
                  <c:v>20.2</c:v>
                </c:pt>
                <c:pt idx="39">
                  <c:v>20.2</c:v>
                </c:pt>
                <c:pt idx="40">
                  <c:v>20.100000000000001</c:v>
                </c:pt>
                <c:pt idx="41">
                  <c:v>20.2</c:v>
                </c:pt>
                <c:pt idx="42">
                  <c:v>20.3</c:v>
                </c:pt>
                <c:pt idx="43">
                  <c:v>20.100000000000001</c:v>
                </c:pt>
                <c:pt idx="44">
                  <c:v>20.3</c:v>
                </c:pt>
                <c:pt idx="45">
                  <c:v>20.2</c:v>
                </c:pt>
                <c:pt idx="46">
                  <c:v>20.2</c:v>
                </c:pt>
                <c:pt idx="47">
                  <c:v>20.2</c:v>
                </c:pt>
                <c:pt idx="48">
                  <c:v>20.2</c:v>
                </c:pt>
                <c:pt idx="49">
                  <c:v>20.2</c:v>
                </c:pt>
                <c:pt idx="50">
                  <c:v>20.2</c:v>
                </c:pt>
                <c:pt idx="51">
                  <c:v>20.2</c:v>
                </c:pt>
                <c:pt idx="52">
                  <c:v>20.3</c:v>
                </c:pt>
                <c:pt idx="53">
                  <c:v>20.2</c:v>
                </c:pt>
                <c:pt idx="54">
                  <c:v>20.2</c:v>
                </c:pt>
                <c:pt idx="55">
                  <c:v>20.2</c:v>
                </c:pt>
                <c:pt idx="56">
                  <c:v>20.2</c:v>
                </c:pt>
                <c:pt idx="57">
                  <c:v>20.2</c:v>
                </c:pt>
                <c:pt idx="58">
                  <c:v>20.100000000000001</c:v>
                </c:pt>
                <c:pt idx="59">
                  <c:v>20.2</c:v>
                </c:pt>
                <c:pt idx="60">
                  <c:v>20.2</c:v>
                </c:pt>
                <c:pt idx="61">
                  <c:v>20.2</c:v>
                </c:pt>
                <c:pt idx="62">
                  <c:v>20.2</c:v>
                </c:pt>
                <c:pt idx="63">
                  <c:v>20.2</c:v>
                </c:pt>
                <c:pt idx="64">
                  <c:v>20.2</c:v>
                </c:pt>
                <c:pt idx="65">
                  <c:v>20.2</c:v>
                </c:pt>
                <c:pt idx="66">
                  <c:v>20.2</c:v>
                </c:pt>
                <c:pt idx="67">
                  <c:v>20.2</c:v>
                </c:pt>
                <c:pt idx="68">
                  <c:v>20.2</c:v>
                </c:pt>
                <c:pt idx="69">
                  <c:v>20.2</c:v>
                </c:pt>
                <c:pt idx="70">
                  <c:v>20.2</c:v>
                </c:pt>
                <c:pt idx="71">
                  <c:v>20.100000000000001</c:v>
                </c:pt>
                <c:pt idx="72">
                  <c:v>20.2</c:v>
                </c:pt>
                <c:pt idx="73">
                  <c:v>20.2</c:v>
                </c:pt>
                <c:pt idx="74">
                  <c:v>20.2</c:v>
                </c:pt>
                <c:pt idx="75">
                  <c:v>20.2</c:v>
                </c:pt>
                <c:pt idx="76">
                  <c:v>20.2</c:v>
                </c:pt>
                <c:pt idx="77">
                  <c:v>20.2</c:v>
                </c:pt>
                <c:pt idx="78">
                  <c:v>20.2</c:v>
                </c:pt>
                <c:pt idx="79">
                  <c:v>20.2</c:v>
                </c:pt>
                <c:pt idx="80">
                  <c:v>20.100000000000001</c:v>
                </c:pt>
                <c:pt idx="81">
                  <c:v>20.2</c:v>
                </c:pt>
                <c:pt idx="82">
                  <c:v>20.2</c:v>
                </c:pt>
                <c:pt idx="83">
                  <c:v>20.2</c:v>
                </c:pt>
                <c:pt idx="84">
                  <c:v>20.2</c:v>
                </c:pt>
                <c:pt idx="85">
                  <c:v>20.2</c:v>
                </c:pt>
                <c:pt idx="86">
                  <c:v>20.2</c:v>
                </c:pt>
                <c:pt idx="87">
                  <c:v>20.100000000000001</c:v>
                </c:pt>
                <c:pt idx="88">
                  <c:v>20.2</c:v>
                </c:pt>
                <c:pt idx="89">
                  <c:v>20.2</c:v>
                </c:pt>
                <c:pt idx="90">
                  <c:v>20.2</c:v>
                </c:pt>
                <c:pt idx="91">
                  <c:v>20.2</c:v>
                </c:pt>
                <c:pt idx="92">
                  <c:v>20.2</c:v>
                </c:pt>
                <c:pt idx="93">
                  <c:v>20.100000000000001</c:v>
                </c:pt>
                <c:pt idx="94">
                  <c:v>20.2</c:v>
                </c:pt>
                <c:pt idx="95">
                  <c:v>20.2</c:v>
                </c:pt>
                <c:pt idx="96">
                  <c:v>20.100000000000001</c:v>
                </c:pt>
                <c:pt idx="97">
                  <c:v>6</c:v>
                </c:pt>
                <c:pt idx="98">
                  <c:v>6</c:v>
                </c:pt>
                <c:pt idx="99">
                  <c:v>6</c:v>
                </c:pt>
                <c:pt idx="100">
                  <c:v>0.1</c:v>
                </c:pt>
                <c:pt idx="101">
                  <c:v>0.1</c:v>
                </c:pt>
                <c:pt idx="102">
                  <c:v>0.1</c:v>
                </c:pt>
                <c:pt idx="103">
                  <c:v>0.1</c:v>
                </c:pt>
                <c:pt idx="104">
                  <c:v>0.1</c:v>
                </c:pt>
                <c:pt idx="105">
                  <c:v>0.1</c:v>
                </c:pt>
                <c:pt idx="106">
                  <c:v>0.1</c:v>
                </c:pt>
                <c:pt idx="107">
                  <c:v>0.1</c:v>
                </c:pt>
                <c:pt idx="108">
                  <c:v>0.1</c:v>
                </c:pt>
                <c:pt idx="109">
                  <c:v>0.1</c:v>
                </c:pt>
                <c:pt idx="110">
                  <c:v>0.1</c:v>
                </c:pt>
                <c:pt idx="111">
                  <c:v>0.1</c:v>
                </c:pt>
                <c:pt idx="112">
                  <c:v>0.1</c:v>
                </c:pt>
                <c:pt idx="113">
                  <c:v>0.1</c:v>
                </c:pt>
                <c:pt idx="114">
                  <c:v>0.1</c:v>
                </c:pt>
                <c:pt idx="115">
                  <c:v>0.1</c:v>
                </c:pt>
                <c:pt idx="116">
                  <c:v>0.1</c:v>
                </c:pt>
                <c:pt idx="117">
                  <c:v>0.1</c:v>
                </c:pt>
                <c:pt idx="118">
                  <c:v>0.1</c:v>
                </c:pt>
                <c:pt idx="119">
                  <c:v>0.1</c:v>
                </c:pt>
                <c:pt idx="120">
                  <c:v>0.1</c:v>
                </c:pt>
                <c:pt idx="121">
                  <c:v>0.1</c:v>
                </c:pt>
                <c:pt idx="122">
                  <c:v>0.1</c:v>
                </c:pt>
                <c:pt idx="123">
                  <c:v>0.1</c:v>
                </c:pt>
                <c:pt idx="124">
                  <c:v>0.1</c:v>
                </c:pt>
                <c:pt idx="125">
                  <c:v>0.1</c:v>
                </c:pt>
                <c:pt idx="126">
                  <c:v>0.1</c:v>
                </c:pt>
                <c:pt idx="127">
                  <c:v>0.1</c:v>
                </c:pt>
                <c:pt idx="128">
                  <c:v>0.1</c:v>
                </c:pt>
                <c:pt idx="129">
                  <c:v>0</c:v>
                </c:pt>
                <c:pt idx="130">
                  <c:v>0.1</c:v>
                </c:pt>
                <c:pt idx="131">
                  <c:v>0.1</c:v>
                </c:pt>
                <c:pt idx="132">
                  <c:v>0.1</c:v>
                </c:pt>
                <c:pt idx="133">
                  <c:v>0.1</c:v>
                </c:pt>
                <c:pt idx="134">
                  <c:v>0.1</c:v>
                </c:pt>
                <c:pt idx="135">
                  <c:v>0.1</c:v>
                </c:pt>
                <c:pt idx="136">
                  <c:v>0.1</c:v>
                </c:pt>
                <c:pt idx="137">
                  <c:v>0.1</c:v>
                </c:pt>
                <c:pt idx="138">
                  <c:v>0.1</c:v>
                </c:pt>
                <c:pt idx="139">
                  <c:v>0.1</c:v>
                </c:pt>
                <c:pt idx="140">
                  <c:v>0.1</c:v>
                </c:pt>
                <c:pt idx="141">
                  <c:v>0.1</c:v>
                </c:pt>
                <c:pt idx="142">
                  <c:v>0.1</c:v>
                </c:pt>
                <c:pt idx="143">
                  <c:v>0.1</c:v>
                </c:pt>
              </c:numCache>
            </c:numRef>
          </c:yVal>
          <c:smooth val="1"/>
          <c:extLst>
            <c:ext xmlns:c16="http://schemas.microsoft.com/office/drawing/2014/chart" uri="{C3380CC4-5D6E-409C-BE32-E72D297353CC}">
              <c16:uniqueId val="{00000003-E154-461D-B1E0-F45B58442C55}"/>
            </c:ext>
          </c:extLst>
        </c:ser>
        <c:dLbls>
          <c:showLegendKey val="0"/>
          <c:showVal val="0"/>
          <c:showCatName val="0"/>
          <c:showSerName val="0"/>
          <c:showPercent val="0"/>
          <c:showBubbleSize val="0"/>
        </c:dLbls>
        <c:axId val="879219848"/>
        <c:axId val="879222368"/>
      </c:scatterChart>
      <c:scatterChart>
        <c:scatterStyle val="smoothMarker"/>
        <c:varyColors val="0"/>
        <c:ser>
          <c:idx val="2"/>
          <c:order val="2"/>
          <c:tx>
            <c:strRef>
              <c:f>Testbed_march!$BA$1</c:f>
              <c:strCache>
                <c:ptCount val="1"/>
                <c:pt idx="0">
                  <c:v>current error (%)</c:v>
                </c:pt>
              </c:strCache>
            </c:strRef>
          </c:tx>
          <c:spPr>
            <a:ln w="12700" cap="rnd">
              <a:solidFill>
                <a:schemeClr val="accent3"/>
              </a:solidFill>
              <a:prstDash val="sysDot"/>
              <a:round/>
            </a:ln>
            <a:effectLst/>
          </c:spPr>
          <c:marker>
            <c:symbol val="none"/>
          </c:marker>
          <c:yVal>
            <c:numRef>
              <c:f>Testbed_march!$BA$2:$BA$145</c:f>
              <c:numCache>
                <c:formatCode>General</c:formatCode>
                <c:ptCount val="14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-0.50000000000000711</c:v>
                </c:pt>
                <c:pt idx="22">
                  <c:v>-0.99999999999999634</c:v>
                </c:pt>
                <c:pt idx="23">
                  <c:v>-1.6666666666666607</c:v>
                </c:pt>
                <c:pt idx="24">
                  <c:v>-0.99999999999999634</c:v>
                </c:pt>
                <c:pt idx="25">
                  <c:v>0</c:v>
                </c:pt>
                <c:pt idx="26">
                  <c:v>0</c:v>
                </c:pt>
                <c:pt idx="27">
                  <c:v>0</c:v>
                </c:pt>
                <c:pt idx="28">
                  <c:v>0</c:v>
                </c:pt>
                <c:pt idx="29">
                  <c:v>0</c:v>
                </c:pt>
                <c:pt idx="30">
                  <c:v>0</c:v>
                </c:pt>
                <c:pt idx="31">
                  <c:v>-1.6666666666666607</c:v>
                </c:pt>
                <c:pt idx="32">
                  <c:v>0</c:v>
                </c:pt>
                <c:pt idx="33">
                  <c:v>0</c:v>
                </c:pt>
                <c:pt idx="34">
                  <c:v>0</c:v>
                </c:pt>
                <c:pt idx="35">
                  <c:v>-9.9999999999999929</c:v>
                </c:pt>
                <c:pt idx="36">
                  <c:v>-0.55865921787709205</c:v>
                </c:pt>
                <c:pt idx="37">
                  <c:v>-0.99999999999999634</c:v>
                </c:pt>
                <c:pt idx="38">
                  <c:v>-0.99999999999999634</c:v>
                </c:pt>
                <c:pt idx="39">
                  <c:v>-0.99999999999999634</c:v>
                </c:pt>
                <c:pt idx="40">
                  <c:v>-0.50000000000000711</c:v>
                </c:pt>
                <c:pt idx="41">
                  <c:v>-0.99999999999999634</c:v>
                </c:pt>
                <c:pt idx="42">
                  <c:v>-1.5000000000000036</c:v>
                </c:pt>
                <c:pt idx="43">
                  <c:v>-0.50000000000000711</c:v>
                </c:pt>
                <c:pt idx="44">
                  <c:v>-1.5000000000000036</c:v>
                </c:pt>
                <c:pt idx="45">
                  <c:v>-0.99999999999999634</c:v>
                </c:pt>
                <c:pt idx="46">
                  <c:v>-0.99999999999999634</c:v>
                </c:pt>
                <c:pt idx="47">
                  <c:v>-0.99999999999999634</c:v>
                </c:pt>
                <c:pt idx="48">
                  <c:v>-0.99999999999999634</c:v>
                </c:pt>
                <c:pt idx="49">
                  <c:v>-0.99999999999999634</c:v>
                </c:pt>
                <c:pt idx="50">
                  <c:v>-0.99999999999999634</c:v>
                </c:pt>
                <c:pt idx="51">
                  <c:v>-0.99999999999999634</c:v>
                </c:pt>
                <c:pt idx="52">
                  <c:v>-1.5000000000000036</c:v>
                </c:pt>
                <c:pt idx="53">
                  <c:v>-0.99999999999999634</c:v>
                </c:pt>
                <c:pt idx="54">
                  <c:v>-0.99999999999999634</c:v>
                </c:pt>
                <c:pt idx="55">
                  <c:v>-0.99999999999999634</c:v>
                </c:pt>
                <c:pt idx="56">
                  <c:v>-0.99999999999999634</c:v>
                </c:pt>
                <c:pt idx="57">
                  <c:v>-0.99999999999999634</c:v>
                </c:pt>
                <c:pt idx="58">
                  <c:v>-0.50000000000000711</c:v>
                </c:pt>
                <c:pt idx="59">
                  <c:v>-0.99999999999999634</c:v>
                </c:pt>
                <c:pt idx="60">
                  <c:v>-0.99999999999999634</c:v>
                </c:pt>
                <c:pt idx="61">
                  <c:v>-0.99999999999999634</c:v>
                </c:pt>
                <c:pt idx="62">
                  <c:v>-0.99999999999999634</c:v>
                </c:pt>
                <c:pt idx="63">
                  <c:v>-0.99999999999999634</c:v>
                </c:pt>
                <c:pt idx="64">
                  <c:v>-0.99999999999999634</c:v>
                </c:pt>
                <c:pt idx="65">
                  <c:v>-0.99999999999999634</c:v>
                </c:pt>
                <c:pt idx="66">
                  <c:v>-0.99999999999999634</c:v>
                </c:pt>
                <c:pt idx="67">
                  <c:v>-0.99999999999999634</c:v>
                </c:pt>
                <c:pt idx="68">
                  <c:v>-0.99999999999999634</c:v>
                </c:pt>
                <c:pt idx="69">
                  <c:v>-0.99999999999999634</c:v>
                </c:pt>
                <c:pt idx="70">
                  <c:v>-0.99999999999999634</c:v>
                </c:pt>
                <c:pt idx="71">
                  <c:v>-0.50000000000000711</c:v>
                </c:pt>
                <c:pt idx="72">
                  <c:v>-0.99999999999999634</c:v>
                </c:pt>
                <c:pt idx="73">
                  <c:v>-0.99999999999999634</c:v>
                </c:pt>
                <c:pt idx="74">
                  <c:v>-0.99999999999999634</c:v>
                </c:pt>
                <c:pt idx="75">
                  <c:v>-0.99999999999999634</c:v>
                </c:pt>
                <c:pt idx="76">
                  <c:v>-0.99999999999999634</c:v>
                </c:pt>
                <c:pt idx="77">
                  <c:v>-0.99999999999999634</c:v>
                </c:pt>
                <c:pt idx="78">
                  <c:v>-0.99999999999999634</c:v>
                </c:pt>
                <c:pt idx="79">
                  <c:v>-0.99999999999999634</c:v>
                </c:pt>
                <c:pt idx="80">
                  <c:v>-0.50000000000000711</c:v>
                </c:pt>
                <c:pt idx="81">
                  <c:v>-0.99999999999999634</c:v>
                </c:pt>
                <c:pt idx="82">
                  <c:v>-0.99999999999999634</c:v>
                </c:pt>
                <c:pt idx="83">
                  <c:v>-0.99999999999999634</c:v>
                </c:pt>
                <c:pt idx="84">
                  <c:v>-0.99999999999999634</c:v>
                </c:pt>
                <c:pt idx="85">
                  <c:v>-0.99999999999999634</c:v>
                </c:pt>
                <c:pt idx="86">
                  <c:v>-0.99999999999999634</c:v>
                </c:pt>
                <c:pt idx="87">
                  <c:v>-0.50000000000000711</c:v>
                </c:pt>
                <c:pt idx="88">
                  <c:v>-0.99999999999999634</c:v>
                </c:pt>
                <c:pt idx="89">
                  <c:v>-0.99999999999999634</c:v>
                </c:pt>
                <c:pt idx="90">
                  <c:v>-0.99999999999999634</c:v>
                </c:pt>
                <c:pt idx="91">
                  <c:v>-0.99999999999999634</c:v>
                </c:pt>
                <c:pt idx="92">
                  <c:v>-0.99999999999999634</c:v>
                </c:pt>
                <c:pt idx="93">
                  <c:v>-0.50000000000000711</c:v>
                </c:pt>
                <c:pt idx="94">
                  <c:v>-0.99999999999999634</c:v>
                </c:pt>
                <c:pt idx="95">
                  <c:v>-0.99999999999999634</c:v>
                </c:pt>
                <c:pt idx="96">
                  <c:v>-0.50000000000000711</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numCache>
            </c:numRef>
          </c:yVal>
          <c:smooth val="1"/>
          <c:extLst>
            <c:ext xmlns:c16="http://schemas.microsoft.com/office/drawing/2014/chart" uri="{C3380CC4-5D6E-409C-BE32-E72D297353CC}">
              <c16:uniqueId val="{00000000-8D32-4B91-BFDC-E9BE0AA21EED}"/>
            </c:ext>
          </c:extLst>
        </c:ser>
        <c:dLbls>
          <c:showLegendKey val="0"/>
          <c:showVal val="0"/>
          <c:showCatName val="0"/>
          <c:showSerName val="0"/>
          <c:showPercent val="0"/>
          <c:showBubbleSize val="0"/>
        </c:dLbls>
        <c:axId val="874976352"/>
        <c:axId val="874983912"/>
      </c:scatterChart>
      <c:valAx>
        <c:axId val="879219848"/>
        <c:scaling>
          <c:orientation val="minMax"/>
          <c:max val="150"/>
          <c:min val="0"/>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9222368"/>
        <c:crosses val="autoZero"/>
        <c:crossBetween val="midCat"/>
      </c:valAx>
      <c:valAx>
        <c:axId val="879222368"/>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Current (A)</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9219848"/>
        <c:crosses val="autoZero"/>
        <c:crossBetween val="midCat"/>
      </c:valAx>
      <c:valAx>
        <c:axId val="874983912"/>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ltLang="zh-TW"/>
                  <a:t>Error (%)</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4976352"/>
        <c:crosses val="max"/>
        <c:crossBetween val="midCat"/>
      </c:valAx>
      <c:valAx>
        <c:axId val="874976352"/>
        <c:scaling>
          <c:orientation val="minMax"/>
        </c:scaling>
        <c:delete val="1"/>
        <c:axPos val="b"/>
        <c:majorTickMark val="out"/>
        <c:minorTickMark val="none"/>
        <c:tickLblPos val="nextTo"/>
        <c:crossAx val="874983912"/>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kern="1200" spc="0" baseline="0">
                <a:solidFill>
                  <a:sysClr val="windowText" lastClr="000000">
                    <a:lumMod val="65000"/>
                    <a:lumOff val="35000"/>
                  </a:sysClr>
                </a:solidFill>
              </a:rPr>
              <a:t>Controlled with OF2 (March)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8.3270294649322826E-2"/>
          <c:y val="0.1654226969149741"/>
          <c:w val="0.83359021454233129"/>
          <c:h val="0.60481648952982237"/>
        </c:manualLayout>
      </c:layout>
      <c:scatterChart>
        <c:scatterStyle val="smoothMarker"/>
        <c:varyColors val="0"/>
        <c:ser>
          <c:idx val="0"/>
          <c:order val="0"/>
          <c:tx>
            <c:v>Simulation</c:v>
          </c:tx>
          <c:spPr>
            <a:ln w="12700" cap="rnd">
              <a:solidFill>
                <a:schemeClr val="accent1"/>
              </a:solidFill>
              <a:round/>
            </a:ln>
            <a:effectLst/>
          </c:spPr>
          <c:marker>
            <c:symbol val="circle"/>
            <c:size val="2"/>
            <c:spPr>
              <a:solidFill>
                <a:schemeClr val="accent1"/>
              </a:solidFill>
              <a:ln w="9525">
                <a:solidFill>
                  <a:schemeClr val="accent1"/>
                </a:solidFill>
              </a:ln>
              <a:effectLst/>
            </c:spPr>
          </c:marker>
          <c:yVal>
            <c:numRef>
              <c:f>Testbed_march!$AC$2:$AC$145</c:f>
              <c:numCache>
                <c:formatCode>General</c:formatCode>
                <c:ptCount val="14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8.61</c:v>
                </c:pt>
                <c:pt idx="21">
                  <c:v>6</c:v>
                </c:pt>
                <c:pt idx="22">
                  <c:v>6</c:v>
                </c:pt>
                <c:pt idx="23">
                  <c:v>12.83</c:v>
                </c:pt>
                <c:pt idx="24">
                  <c:v>6</c:v>
                </c:pt>
                <c:pt idx="25">
                  <c:v>6</c:v>
                </c:pt>
                <c:pt idx="26">
                  <c:v>6</c:v>
                </c:pt>
                <c:pt idx="27">
                  <c:v>6</c:v>
                </c:pt>
                <c:pt idx="28">
                  <c:v>6</c:v>
                </c:pt>
                <c:pt idx="29">
                  <c:v>6</c:v>
                </c:pt>
                <c:pt idx="30">
                  <c:v>6</c:v>
                </c:pt>
                <c:pt idx="31">
                  <c:v>6</c:v>
                </c:pt>
                <c:pt idx="32">
                  <c:v>6.7</c:v>
                </c:pt>
                <c:pt idx="33">
                  <c:v>7.67</c:v>
                </c:pt>
                <c:pt idx="34">
                  <c:v>6.47</c:v>
                </c:pt>
                <c:pt idx="35">
                  <c:v>7.6</c:v>
                </c:pt>
                <c:pt idx="36">
                  <c:v>19.95</c:v>
                </c:pt>
                <c:pt idx="37">
                  <c:v>20</c:v>
                </c:pt>
                <c:pt idx="38">
                  <c:v>20</c:v>
                </c:pt>
                <c:pt idx="39">
                  <c:v>20</c:v>
                </c:pt>
                <c:pt idx="40">
                  <c:v>19.850000000000001</c:v>
                </c:pt>
                <c:pt idx="41">
                  <c:v>20</c:v>
                </c:pt>
                <c:pt idx="42">
                  <c:v>20</c:v>
                </c:pt>
                <c:pt idx="43">
                  <c:v>20</c:v>
                </c:pt>
                <c:pt idx="44">
                  <c:v>20</c:v>
                </c:pt>
                <c:pt idx="45">
                  <c:v>20</c:v>
                </c:pt>
                <c:pt idx="46">
                  <c:v>20</c:v>
                </c:pt>
                <c:pt idx="47">
                  <c:v>20</c:v>
                </c:pt>
                <c:pt idx="48">
                  <c:v>20</c:v>
                </c:pt>
                <c:pt idx="49">
                  <c:v>20</c:v>
                </c:pt>
                <c:pt idx="50">
                  <c:v>20</c:v>
                </c:pt>
                <c:pt idx="51">
                  <c:v>20</c:v>
                </c:pt>
                <c:pt idx="52">
                  <c:v>20</c:v>
                </c:pt>
                <c:pt idx="53">
                  <c:v>20</c:v>
                </c:pt>
                <c:pt idx="54">
                  <c:v>20</c:v>
                </c:pt>
                <c:pt idx="55">
                  <c:v>20</c:v>
                </c:pt>
                <c:pt idx="56">
                  <c:v>20</c:v>
                </c:pt>
                <c:pt idx="57">
                  <c:v>20</c:v>
                </c:pt>
                <c:pt idx="58">
                  <c:v>20</c:v>
                </c:pt>
                <c:pt idx="59">
                  <c:v>20</c:v>
                </c:pt>
                <c:pt idx="60">
                  <c:v>20</c:v>
                </c:pt>
                <c:pt idx="61">
                  <c:v>20</c:v>
                </c:pt>
                <c:pt idx="62">
                  <c:v>20</c:v>
                </c:pt>
                <c:pt idx="63">
                  <c:v>20</c:v>
                </c:pt>
                <c:pt idx="64">
                  <c:v>20</c:v>
                </c:pt>
                <c:pt idx="65">
                  <c:v>20</c:v>
                </c:pt>
                <c:pt idx="66">
                  <c:v>20</c:v>
                </c:pt>
                <c:pt idx="67">
                  <c:v>20</c:v>
                </c:pt>
                <c:pt idx="68">
                  <c:v>20</c:v>
                </c:pt>
                <c:pt idx="69">
                  <c:v>20</c:v>
                </c:pt>
                <c:pt idx="70">
                  <c:v>20</c:v>
                </c:pt>
                <c:pt idx="71">
                  <c:v>20</c:v>
                </c:pt>
                <c:pt idx="72">
                  <c:v>20</c:v>
                </c:pt>
                <c:pt idx="73">
                  <c:v>20</c:v>
                </c:pt>
                <c:pt idx="74">
                  <c:v>20</c:v>
                </c:pt>
                <c:pt idx="75">
                  <c:v>20</c:v>
                </c:pt>
                <c:pt idx="76">
                  <c:v>20</c:v>
                </c:pt>
                <c:pt idx="77">
                  <c:v>20</c:v>
                </c:pt>
                <c:pt idx="78">
                  <c:v>20</c:v>
                </c:pt>
                <c:pt idx="79">
                  <c:v>20</c:v>
                </c:pt>
                <c:pt idx="80">
                  <c:v>20</c:v>
                </c:pt>
                <c:pt idx="81">
                  <c:v>20</c:v>
                </c:pt>
                <c:pt idx="82">
                  <c:v>20</c:v>
                </c:pt>
                <c:pt idx="83">
                  <c:v>20</c:v>
                </c:pt>
                <c:pt idx="84">
                  <c:v>20</c:v>
                </c:pt>
                <c:pt idx="85">
                  <c:v>20</c:v>
                </c:pt>
                <c:pt idx="86">
                  <c:v>20</c:v>
                </c:pt>
                <c:pt idx="87">
                  <c:v>20</c:v>
                </c:pt>
                <c:pt idx="88">
                  <c:v>20</c:v>
                </c:pt>
                <c:pt idx="89">
                  <c:v>20</c:v>
                </c:pt>
                <c:pt idx="90">
                  <c:v>20</c:v>
                </c:pt>
                <c:pt idx="91">
                  <c:v>20</c:v>
                </c:pt>
                <c:pt idx="92">
                  <c:v>20</c:v>
                </c:pt>
                <c:pt idx="93">
                  <c:v>20</c:v>
                </c:pt>
                <c:pt idx="94">
                  <c:v>20</c:v>
                </c:pt>
                <c:pt idx="95">
                  <c:v>20</c:v>
                </c:pt>
                <c:pt idx="96">
                  <c:v>20</c:v>
                </c:pt>
                <c:pt idx="97">
                  <c:v>20</c:v>
                </c:pt>
                <c:pt idx="98">
                  <c:v>20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numCache>
            </c:numRef>
          </c:yVal>
          <c:smooth val="1"/>
          <c:extLst>
            <c:ext xmlns:c16="http://schemas.microsoft.com/office/drawing/2014/chart" uri="{C3380CC4-5D6E-409C-BE32-E72D297353CC}">
              <c16:uniqueId val="{00000000-52EF-45E4-A470-F04B1CF7F8C0}"/>
            </c:ext>
          </c:extLst>
        </c:ser>
        <c:ser>
          <c:idx val="1"/>
          <c:order val="1"/>
          <c:tx>
            <c:v>Hardware</c:v>
          </c:tx>
          <c:spPr>
            <a:ln w="12700" cap="rnd">
              <a:solidFill>
                <a:schemeClr val="accent2"/>
              </a:solidFill>
              <a:round/>
            </a:ln>
            <a:effectLst/>
          </c:spPr>
          <c:marker>
            <c:symbol val="circle"/>
            <c:size val="2"/>
            <c:spPr>
              <a:solidFill>
                <a:schemeClr val="accent2"/>
              </a:solidFill>
              <a:ln w="9525">
                <a:solidFill>
                  <a:schemeClr val="accent2"/>
                </a:solidFill>
              </a:ln>
              <a:effectLst/>
            </c:spPr>
          </c:marker>
          <c:yVal>
            <c:numRef>
              <c:f>Testbed_march!$AF$2:$AF$145</c:f>
              <c:numCache>
                <c:formatCode>General</c:formatCode>
                <c:ptCount val="144"/>
                <c:pt idx="0">
                  <c:v>0.1</c:v>
                </c:pt>
                <c:pt idx="1">
                  <c:v>0.1</c:v>
                </c:pt>
                <c:pt idx="2">
                  <c:v>0.1</c:v>
                </c:pt>
                <c:pt idx="3">
                  <c:v>0.1</c:v>
                </c:pt>
                <c:pt idx="4">
                  <c:v>0.1</c:v>
                </c:pt>
                <c:pt idx="5">
                  <c:v>0.1</c:v>
                </c:pt>
                <c:pt idx="6">
                  <c:v>0.1</c:v>
                </c:pt>
                <c:pt idx="7">
                  <c:v>0.1</c:v>
                </c:pt>
                <c:pt idx="8">
                  <c:v>0.1</c:v>
                </c:pt>
                <c:pt idx="9">
                  <c:v>0.1</c:v>
                </c:pt>
                <c:pt idx="10">
                  <c:v>0.1</c:v>
                </c:pt>
                <c:pt idx="11">
                  <c:v>0.1</c:v>
                </c:pt>
                <c:pt idx="12">
                  <c:v>0.1</c:v>
                </c:pt>
                <c:pt idx="13">
                  <c:v>0.1</c:v>
                </c:pt>
                <c:pt idx="14">
                  <c:v>0.1</c:v>
                </c:pt>
                <c:pt idx="15">
                  <c:v>0.1</c:v>
                </c:pt>
                <c:pt idx="16">
                  <c:v>0.1</c:v>
                </c:pt>
                <c:pt idx="17">
                  <c:v>0.1</c:v>
                </c:pt>
                <c:pt idx="18">
                  <c:v>0.1</c:v>
                </c:pt>
                <c:pt idx="19">
                  <c:v>0.1</c:v>
                </c:pt>
                <c:pt idx="20">
                  <c:v>0.1</c:v>
                </c:pt>
                <c:pt idx="21">
                  <c:v>8.6</c:v>
                </c:pt>
                <c:pt idx="22">
                  <c:v>6.1</c:v>
                </c:pt>
                <c:pt idx="23">
                  <c:v>6.4</c:v>
                </c:pt>
                <c:pt idx="24">
                  <c:v>12.9</c:v>
                </c:pt>
                <c:pt idx="25">
                  <c:v>6</c:v>
                </c:pt>
                <c:pt idx="26">
                  <c:v>6</c:v>
                </c:pt>
                <c:pt idx="27">
                  <c:v>6.1</c:v>
                </c:pt>
                <c:pt idx="28">
                  <c:v>6</c:v>
                </c:pt>
                <c:pt idx="29">
                  <c:v>6</c:v>
                </c:pt>
                <c:pt idx="30">
                  <c:v>6</c:v>
                </c:pt>
                <c:pt idx="31">
                  <c:v>6</c:v>
                </c:pt>
                <c:pt idx="32">
                  <c:v>6</c:v>
                </c:pt>
                <c:pt idx="33">
                  <c:v>6.7</c:v>
                </c:pt>
                <c:pt idx="34">
                  <c:v>7.6</c:v>
                </c:pt>
                <c:pt idx="35">
                  <c:v>6.4</c:v>
                </c:pt>
                <c:pt idx="36">
                  <c:v>7.6</c:v>
                </c:pt>
                <c:pt idx="37">
                  <c:v>20.100000000000001</c:v>
                </c:pt>
                <c:pt idx="38">
                  <c:v>20.2</c:v>
                </c:pt>
                <c:pt idx="39">
                  <c:v>20.2</c:v>
                </c:pt>
                <c:pt idx="40">
                  <c:v>20.100000000000001</c:v>
                </c:pt>
                <c:pt idx="41">
                  <c:v>20</c:v>
                </c:pt>
                <c:pt idx="42">
                  <c:v>20.2</c:v>
                </c:pt>
                <c:pt idx="43">
                  <c:v>20.100000000000001</c:v>
                </c:pt>
                <c:pt idx="44">
                  <c:v>20.2</c:v>
                </c:pt>
                <c:pt idx="45">
                  <c:v>20.2</c:v>
                </c:pt>
                <c:pt idx="46">
                  <c:v>20.100000000000001</c:v>
                </c:pt>
                <c:pt idx="47">
                  <c:v>20.2</c:v>
                </c:pt>
                <c:pt idx="48">
                  <c:v>20.2</c:v>
                </c:pt>
                <c:pt idx="49">
                  <c:v>20.2</c:v>
                </c:pt>
                <c:pt idx="50">
                  <c:v>20.2</c:v>
                </c:pt>
                <c:pt idx="51">
                  <c:v>20.2</c:v>
                </c:pt>
                <c:pt idx="52">
                  <c:v>20.2</c:v>
                </c:pt>
                <c:pt idx="53">
                  <c:v>20.2</c:v>
                </c:pt>
                <c:pt idx="54">
                  <c:v>20.2</c:v>
                </c:pt>
                <c:pt idx="55">
                  <c:v>20.2</c:v>
                </c:pt>
                <c:pt idx="56">
                  <c:v>20.2</c:v>
                </c:pt>
                <c:pt idx="57">
                  <c:v>20.2</c:v>
                </c:pt>
                <c:pt idx="58">
                  <c:v>20.2</c:v>
                </c:pt>
                <c:pt idx="59">
                  <c:v>20.2</c:v>
                </c:pt>
                <c:pt idx="60">
                  <c:v>20.2</c:v>
                </c:pt>
                <c:pt idx="61">
                  <c:v>20.2</c:v>
                </c:pt>
                <c:pt idx="62">
                  <c:v>20.2</c:v>
                </c:pt>
                <c:pt idx="63">
                  <c:v>20.100000000000001</c:v>
                </c:pt>
                <c:pt idx="64">
                  <c:v>20.2</c:v>
                </c:pt>
                <c:pt idx="65">
                  <c:v>20.100000000000001</c:v>
                </c:pt>
                <c:pt idx="66">
                  <c:v>20.2</c:v>
                </c:pt>
                <c:pt idx="67">
                  <c:v>20.2</c:v>
                </c:pt>
                <c:pt idx="68">
                  <c:v>20.2</c:v>
                </c:pt>
                <c:pt idx="69">
                  <c:v>20.2</c:v>
                </c:pt>
                <c:pt idx="70">
                  <c:v>20.2</c:v>
                </c:pt>
                <c:pt idx="71">
                  <c:v>20.2</c:v>
                </c:pt>
                <c:pt idx="72">
                  <c:v>20.2</c:v>
                </c:pt>
                <c:pt idx="73">
                  <c:v>20.2</c:v>
                </c:pt>
                <c:pt idx="74">
                  <c:v>20.2</c:v>
                </c:pt>
                <c:pt idx="75">
                  <c:v>20.100000000000001</c:v>
                </c:pt>
                <c:pt idx="76">
                  <c:v>20.2</c:v>
                </c:pt>
                <c:pt idx="77">
                  <c:v>20.2</c:v>
                </c:pt>
                <c:pt idx="78">
                  <c:v>20.2</c:v>
                </c:pt>
                <c:pt idx="79">
                  <c:v>20.2</c:v>
                </c:pt>
                <c:pt idx="80">
                  <c:v>20.2</c:v>
                </c:pt>
                <c:pt idx="81">
                  <c:v>20.2</c:v>
                </c:pt>
                <c:pt idx="82">
                  <c:v>20.2</c:v>
                </c:pt>
                <c:pt idx="83">
                  <c:v>20.2</c:v>
                </c:pt>
                <c:pt idx="84">
                  <c:v>20.2</c:v>
                </c:pt>
                <c:pt idx="85">
                  <c:v>20.2</c:v>
                </c:pt>
                <c:pt idx="86">
                  <c:v>20.100000000000001</c:v>
                </c:pt>
                <c:pt idx="87">
                  <c:v>20.2</c:v>
                </c:pt>
                <c:pt idx="88">
                  <c:v>20.2</c:v>
                </c:pt>
                <c:pt idx="89">
                  <c:v>20.2</c:v>
                </c:pt>
                <c:pt idx="90">
                  <c:v>20.100000000000001</c:v>
                </c:pt>
                <c:pt idx="91">
                  <c:v>20.2</c:v>
                </c:pt>
                <c:pt idx="92">
                  <c:v>20.2</c:v>
                </c:pt>
                <c:pt idx="93">
                  <c:v>20.3</c:v>
                </c:pt>
                <c:pt idx="94">
                  <c:v>20.2</c:v>
                </c:pt>
                <c:pt idx="95">
                  <c:v>20.2</c:v>
                </c:pt>
                <c:pt idx="96">
                  <c:v>20.2</c:v>
                </c:pt>
                <c:pt idx="97">
                  <c:v>20.2</c:v>
                </c:pt>
                <c:pt idx="98">
                  <c:v>20.2</c:v>
                </c:pt>
                <c:pt idx="99">
                  <c:v>20.2</c:v>
                </c:pt>
                <c:pt idx="100">
                  <c:v>0.1</c:v>
                </c:pt>
                <c:pt idx="101">
                  <c:v>0.1</c:v>
                </c:pt>
                <c:pt idx="102">
                  <c:v>0.1</c:v>
                </c:pt>
                <c:pt idx="103">
                  <c:v>0.1</c:v>
                </c:pt>
                <c:pt idx="104">
                  <c:v>0.1</c:v>
                </c:pt>
                <c:pt idx="105">
                  <c:v>0.1</c:v>
                </c:pt>
                <c:pt idx="106">
                  <c:v>0.1</c:v>
                </c:pt>
                <c:pt idx="107">
                  <c:v>0.1</c:v>
                </c:pt>
                <c:pt idx="108">
                  <c:v>0.1</c:v>
                </c:pt>
                <c:pt idx="109">
                  <c:v>0.1</c:v>
                </c:pt>
                <c:pt idx="110">
                  <c:v>0.1</c:v>
                </c:pt>
                <c:pt idx="111">
                  <c:v>0.1</c:v>
                </c:pt>
                <c:pt idx="112">
                  <c:v>0.1</c:v>
                </c:pt>
                <c:pt idx="113">
                  <c:v>0.1</c:v>
                </c:pt>
                <c:pt idx="114">
                  <c:v>0.1</c:v>
                </c:pt>
                <c:pt idx="115">
                  <c:v>0.1</c:v>
                </c:pt>
                <c:pt idx="116">
                  <c:v>0.1</c:v>
                </c:pt>
                <c:pt idx="117">
                  <c:v>0.1</c:v>
                </c:pt>
                <c:pt idx="118">
                  <c:v>0.1</c:v>
                </c:pt>
                <c:pt idx="119">
                  <c:v>0.1</c:v>
                </c:pt>
                <c:pt idx="120">
                  <c:v>0.1</c:v>
                </c:pt>
                <c:pt idx="121">
                  <c:v>0.1</c:v>
                </c:pt>
                <c:pt idx="122">
                  <c:v>0.1</c:v>
                </c:pt>
                <c:pt idx="123">
                  <c:v>0.1</c:v>
                </c:pt>
                <c:pt idx="124">
                  <c:v>0.1</c:v>
                </c:pt>
                <c:pt idx="125">
                  <c:v>0.1</c:v>
                </c:pt>
                <c:pt idx="126">
                  <c:v>0.1</c:v>
                </c:pt>
                <c:pt idx="127">
                  <c:v>0.1</c:v>
                </c:pt>
                <c:pt idx="128">
                  <c:v>0.1</c:v>
                </c:pt>
                <c:pt idx="129">
                  <c:v>0.1</c:v>
                </c:pt>
                <c:pt idx="130">
                  <c:v>0.1</c:v>
                </c:pt>
                <c:pt idx="131">
                  <c:v>0.1</c:v>
                </c:pt>
                <c:pt idx="132">
                  <c:v>0.1</c:v>
                </c:pt>
                <c:pt idx="133">
                  <c:v>0.1</c:v>
                </c:pt>
                <c:pt idx="134">
                  <c:v>0.1</c:v>
                </c:pt>
                <c:pt idx="135">
                  <c:v>0.1</c:v>
                </c:pt>
                <c:pt idx="136">
                  <c:v>0.1</c:v>
                </c:pt>
                <c:pt idx="137">
                  <c:v>0.1</c:v>
                </c:pt>
                <c:pt idx="138">
                  <c:v>0.1</c:v>
                </c:pt>
                <c:pt idx="139">
                  <c:v>0.1</c:v>
                </c:pt>
                <c:pt idx="140">
                  <c:v>0.1</c:v>
                </c:pt>
                <c:pt idx="141">
                  <c:v>0.1</c:v>
                </c:pt>
                <c:pt idx="142">
                  <c:v>0.1</c:v>
                </c:pt>
                <c:pt idx="143">
                  <c:v>0.1</c:v>
                </c:pt>
              </c:numCache>
            </c:numRef>
          </c:yVal>
          <c:smooth val="1"/>
          <c:extLst>
            <c:ext xmlns:c16="http://schemas.microsoft.com/office/drawing/2014/chart" uri="{C3380CC4-5D6E-409C-BE32-E72D297353CC}">
              <c16:uniqueId val="{00000001-52EF-45E4-A470-F04B1CF7F8C0}"/>
            </c:ext>
          </c:extLst>
        </c:ser>
        <c:dLbls>
          <c:showLegendKey val="0"/>
          <c:showVal val="0"/>
          <c:showCatName val="0"/>
          <c:showSerName val="0"/>
          <c:showPercent val="0"/>
          <c:showBubbleSize val="0"/>
        </c:dLbls>
        <c:axId val="879219848"/>
        <c:axId val="879222368"/>
      </c:scatterChart>
      <c:scatterChart>
        <c:scatterStyle val="smoothMarker"/>
        <c:varyColors val="0"/>
        <c:ser>
          <c:idx val="2"/>
          <c:order val="2"/>
          <c:tx>
            <c:strRef>
              <c:f>Testbed_march!$AH$1</c:f>
              <c:strCache>
                <c:ptCount val="1"/>
                <c:pt idx="0">
                  <c:v>current error (%)</c:v>
                </c:pt>
              </c:strCache>
            </c:strRef>
          </c:tx>
          <c:spPr>
            <a:ln w="12700" cap="rnd">
              <a:solidFill>
                <a:schemeClr val="accent3"/>
              </a:solidFill>
              <a:prstDash val="sysDot"/>
              <a:round/>
            </a:ln>
            <a:effectLst/>
          </c:spPr>
          <c:marker>
            <c:symbol val="none"/>
          </c:marker>
          <c:yVal>
            <c:numRef>
              <c:f>Testbed_march!$AH$2:$AH$145</c:f>
              <c:numCache>
                <c:formatCode>General</c:formatCode>
                <c:ptCount val="14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0.11614401858304051</c:v>
                </c:pt>
                <c:pt idx="22">
                  <c:v>-1.6666666666666607</c:v>
                </c:pt>
                <c:pt idx="23">
                  <c:v>-6.6666666666666723</c:v>
                </c:pt>
                <c:pt idx="24">
                  <c:v>-0.54559625876851348</c:v>
                </c:pt>
                <c:pt idx="25">
                  <c:v>0</c:v>
                </c:pt>
                <c:pt idx="26">
                  <c:v>0</c:v>
                </c:pt>
                <c:pt idx="27">
                  <c:v>-1.6666666666666607</c:v>
                </c:pt>
                <c:pt idx="28">
                  <c:v>0</c:v>
                </c:pt>
                <c:pt idx="29">
                  <c:v>0</c:v>
                </c:pt>
                <c:pt idx="30">
                  <c:v>0</c:v>
                </c:pt>
                <c:pt idx="31">
                  <c:v>0</c:v>
                </c:pt>
                <c:pt idx="32">
                  <c:v>0</c:v>
                </c:pt>
                <c:pt idx="33">
                  <c:v>0</c:v>
                </c:pt>
                <c:pt idx="34">
                  <c:v>0.91264667535854349</c:v>
                </c:pt>
                <c:pt idx="35">
                  <c:v>1.0819165378670696</c:v>
                </c:pt>
                <c:pt idx="36">
                  <c:v>0</c:v>
                </c:pt>
                <c:pt idx="37">
                  <c:v>-0.75187969924813103</c:v>
                </c:pt>
                <c:pt idx="38">
                  <c:v>-0.99999999999999634</c:v>
                </c:pt>
                <c:pt idx="39">
                  <c:v>-0.99999999999999634</c:v>
                </c:pt>
                <c:pt idx="40">
                  <c:v>-0.50000000000000711</c:v>
                </c:pt>
                <c:pt idx="41">
                  <c:v>-0.75566750629722201</c:v>
                </c:pt>
                <c:pt idx="42">
                  <c:v>-0.99999999999999634</c:v>
                </c:pt>
                <c:pt idx="43">
                  <c:v>-0.50000000000000711</c:v>
                </c:pt>
                <c:pt idx="44">
                  <c:v>-0.99999999999999634</c:v>
                </c:pt>
                <c:pt idx="45">
                  <c:v>-0.99999999999999634</c:v>
                </c:pt>
                <c:pt idx="46">
                  <c:v>-0.50000000000000711</c:v>
                </c:pt>
                <c:pt idx="47">
                  <c:v>-0.99999999999999634</c:v>
                </c:pt>
                <c:pt idx="48">
                  <c:v>-0.99999999999999634</c:v>
                </c:pt>
                <c:pt idx="49">
                  <c:v>-0.99999999999999634</c:v>
                </c:pt>
                <c:pt idx="50">
                  <c:v>-0.99999999999999634</c:v>
                </c:pt>
                <c:pt idx="51">
                  <c:v>-0.99999999999999634</c:v>
                </c:pt>
                <c:pt idx="52">
                  <c:v>-0.99999999999999634</c:v>
                </c:pt>
                <c:pt idx="53">
                  <c:v>-0.99999999999999634</c:v>
                </c:pt>
                <c:pt idx="54">
                  <c:v>-0.99999999999999634</c:v>
                </c:pt>
                <c:pt idx="55">
                  <c:v>-0.99999999999999634</c:v>
                </c:pt>
                <c:pt idx="56">
                  <c:v>-0.99999999999999634</c:v>
                </c:pt>
                <c:pt idx="57">
                  <c:v>-0.99999999999999634</c:v>
                </c:pt>
                <c:pt idx="58">
                  <c:v>-0.99999999999999634</c:v>
                </c:pt>
                <c:pt idx="59">
                  <c:v>-0.99999999999999634</c:v>
                </c:pt>
                <c:pt idx="60">
                  <c:v>-0.99999999999999634</c:v>
                </c:pt>
                <c:pt idx="61">
                  <c:v>-0.99999999999999634</c:v>
                </c:pt>
                <c:pt idx="62">
                  <c:v>-0.99999999999999634</c:v>
                </c:pt>
                <c:pt idx="63">
                  <c:v>-0.50000000000000711</c:v>
                </c:pt>
                <c:pt idx="64">
                  <c:v>-0.99999999999999634</c:v>
                </c:pt>
                <c:pt idx="65">
                  <c:v>-0.50000000000000711</c:v>
                </c:pt>
                <c:pt idx="66">
                  <c:v>-0.99999999999999634</c:v>
                </c:pt>
                <c:pt idx="67">
                  <c:v>-0.99999999999999634</c:v>
                </c:pt>
                <c:pt idx="68">
                  <c:v>-0.99999999999999634</c:v>
                </c:pt>
                <c:pt idx="69">
                  <c:v>-0.99999999999999634</c:v>
                </c:pt>
                <c:pt idx="70">
                  <c:v>-0.99999999999999634</c:v>
                </c:pt>
                <c:pt idx="71">
                  <c:v>-0.99999999999999634</c:v>
                </c:pt>
                <c:pt idx="72">
                  <c:v>-0.99999999999999634</c:v>
                </c:pt>
                <c:pt idx="73">
                  <c:v>-0.99999999999999634</c:v>
                </c:pt>
                <c:pt idx="74">
                  <c:v>-0.99999999999999634</c:v>
                </c:pt>
                <c:pt idx="75">
                  <c:v>-0.50000000000000711</c:v>
                </c:pt>
                <c:pt idx="76">
                  <c:v>-0.99999999999999634</c:v>
                </c:pt>
                <c:pt idx="77">
                  <c:v>-0.99999999999999634</c:v>
                </c:pt>
                <c:pt idx="78">
                  <c:v>-0.99999999999999634</c:v>
                </c:pt>
                <c:pt idx="79">
                  <c:v>-0.99999999999999634</c:v>
                </c:pt>
                <c:pt idx="80">
                  <c:v>-0.99999999999999634</c:v>
                </c:pt>
                <c:pt idx="81">
                  <c:v>-0.99999999999999634</c:v>
                </c:pt>
                <c:pt idx="82">
                  <c:v>-0.99999999999999634</c:v>
                </c:pt>
                <c:pt idx="83">
                  <c:v>-0.99999999999999634</c:v>
                </c:pt>
                <c:pt idx="84">
                  <c:v>-0.99999999999999634</c:v>
                </c:pt>
                <c:pt idx="85">
                  <c:v>-0.99999999999999634</c:v>
                </c:pt>
                <c:pt idx="86">
                  <c:v>-0.50000000000000711</c:v>
                </c:pt>
                <c:pt idx="87">
                  <c:v>-0.99999999999999634</c:v>
                </c:pt>
                <c:pt idx="88">
                  <c:v>-0.99999999999999634</c:v>
                </c:pt>
                <c:pt idx="89">
                  <c:v>-0.99999999999999634</c:v>
                </c:pt>
                <c:pt idx="90">
                  <c:v>-0.50000000000000711</c:v>
                </c:pt>
                <c:pt idx="91">
                  <c:v>-0.99999999999999634</c:v>
                </c:pt>
                <c:pt idx="92">
                  <c:v>-0.99999999999999634</c:v>
                </c:pt>
                <c:pt idx="93">
                  <c:v>-1.5000000000000036</c:v>
                </c:pt>
                <c:pt idx="94">
                  <c:v>-0.99999999999999634</c:v>
                </c:pt>
                <c:pt idx="95">
                  <c:v>-0.99999999999999634</c:v>
                </c:pt>
                <c:pt idx="96">
                  <c:v>-0.99999999999999634</c:v>
                </c:pt>
                <c:pt idx="97">
                  <c:v>-0.99999999999999634</c:v>
                </c:pt>
                <c:pt idx="98">
                  <c:v>-0.99999999999999634</c:v>
                </c:pt>
                <c:pt idx="99">
                  <c:v>-0.99999999999999634</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numCache>
            </c:numRef>
          </c:yVal>
          <c:smooth val="1"/>
          <c:extLst>
            <c:ext xmlns:c16="http://schemas.microsoft.com/office/drawing/2014/chart" uri="{C3380CC4-5D6E-409C-BE32-E72D297353CC}">
              <c16:uniqueId val="{00000000-A73D-4EDA-8CF0-7EF7346DA9D8}"/>
            </c:ext>
          </c:extLst>
        </c:ser>
        <c:dLbls>
          <c:showLegendKey val="0"/>
          <c:showVal val="0"/>
          <c:showCatName val="0"/>
          <c:showSerName val="0"/>
          <c:showPercent val="0"/>
          <c:showBubbleSize val="0"/>
        </c:dLbls>
        <c:axId val="641381336"/>
        <c:axId val="641438936"/>
      </c:scatterChart>
      <c:valAx>
        <c:axId val="879219848"/>
        <c:scaling>
          <c:orientation val="minMax"/>
          <c:max val="150"/>
          <c:min val="0"/>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9222368"/>
        <c:crosses val="autoZero"/>
        <c:crossBetween val="midCat"/>
      </c:valAx>
      <c:valAx>
        <c:axId val="879222368"/>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Current (A)</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9219848"/>
        <c:crosses val="autoZero"/>
        <c:crossBetween val="midCat"/>
      </c:valAx>
      <c:valAx>
        <c:axId val="641438936"/>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Error (%)</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1381336"/>
        <c:crosses val="max"/>
        <c:crossBetween val="midCat"/>
      </c:valAx>
      <c:valAx>
        <c:axId val="641381336"/>
        <c:scaling>
          <c:orientation val="minMax"/>
        </c:scaling>
        <c:delete val="1"/>
        <c:axPos val="b"/>
        <c:majorTickMark val="out"/>
        <c:minorTickMark val="none"/>
        <c:tickLblPos val="nextTo"/>
        <c:crossAx val="641438936"/>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0"/>
          <c:order val="0"/>
          <c:spPr>
            <a:ln w="19050" cap="rnd">
              <a:solidFill>
                <a:schemeClr val="accent1"/>
              </a:solidFill>
              <a:round/>
            </a:ln>
            <a:effectLst/>
          </c:spPr>
          <c:marker>
            <c:symbol val="circle"/>
            <c:size val="5"/>
            <c:spPr>
              <a:solidFill>
                <a:schemeClr val="accent1"/>
              </a:solidFill>
              <a:ln w="9525">
                <a:solidFill>
                  <a:schemeClr val="accent1"/>
                </a:solidFill>
              </a:ln>
              <a:effectLst/>
            </c:spPr>
          </c:marker>
          <c:yVal>
            <c:numRef>
              <c:f>Effi_march!#REF!</c:f>
              <c:numCache>
                <c:formatCode>General</c:formatCode>
                <c:ptCount val="1"/>
                <c:pt idx="0">
                  <c:v>1</c:v>
                </c:pt>
              </c:numCache>
            </c:numRef>
          </c:yVal>
          <c:smooth val="0"/>
          <c:extLst>
            <c:ext xmlns:c15="http://schemas.microsoft.com/office/drawing/2012/chart" uri="{02D57815-91ED-43cb-92C2-25804820EDAC}">
              <c15:filteredSeriesTitle>
                <c15:tx>
                  <c:strRef>
                    <c:extLst>
                      <c:ext uri="{02D57815-91ED-43cb-92C2-25804820EDAC}">
                        <c15:formulaRef>
                          <c15:sqref>Effi_march!#REF!</c15:sqref>
                        </c15:formulaRef>
                      </c:ext>
                    </c:extLst>
                    <c:strCache>
                      <c:ptCount val="1"/>
                      <c:pt idx="0">
                        <c:v>#REF!</c:v>
                      </c:pt>
                    </c:strCache>
                  </c:strRef>
                </c15:tx>
              </c15:filteredSeriesTitle>
            </c:ext>
            <c:ext xmlns:c16="http://schemas.microsoft.com/office/drawing/2014/chart" uri="{C3380CC4-5D6E-409C-BE32-E72D297353CC}">
              <c16:uniqueId val="{00000000-93E2-487B-A75D-26C89F8034B4}"/>
            </c:ext>
          </c:extLst>
        </c:ser>
        <c:dLbls>
          <c:showLegendKey val="0"/>
          <c:showVal val="0"/>
          <c:showCatName val="0"/>
          <c:showSerName val="0"/>
          <c:showPercent val="0"/>
          <c:showBubbleSize val="0"/>
        </c:dLbls>
        <c:axId val="694660080"/>
        <c:axId val="694660440"/>
      </c:scatterChart>
      <c:valAx>
        <c:axId val="694660080"/>
        <c:scaling>
          <c:orientation val="minMax"/>
        </c:scaling>
        <c:delete val="0"/>
        <c:axPos val="b"/>
        <c:majorGridlines>
          <c:spPr>
            <a:ln w="9525" cap="flat" cmpd="sng" algn="ctr">
              <a:solidFill>
                <a:schemeClr val="tx1">
                  <a:lumMod val="15000"/>
                  <a:lumOff val="85000"/>
                </a:schemeClr>
              </a:solidFill>
              <a:round/>
            </a:ln>
            <a:effectLst/>
          </c:spPr>
        </c:majorGridlines>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4660440"/>
        <c:crosses val="autoZero"/>
        <c:crossBetween val="midCat"/>
      </c:valAx>
      <c:valAx>
        <c:axId val="69466044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4660080"/>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a:t>Power and efficiency (March, uncontrolled)</a:t>
            </a:r>
          </a:p>
        </c:rich>
      </c:tx>
      <c:overlay val="0"/>
      <c:spPr>
        <a:noFill/>
        <a:ln>
          <a:noFill/>
        </a:ln>
        <a:effectLst/>
      </c:spPr>
    </c:title>
    <c:autoTitleDeleted val="0"/>
    <c:plotArea>
      <c:layout>
        <c:manualLayout>
          <c:layoutTarget val="inner"/>
          <c:xMode val="edge"/>
          <c:yMode val="edge"/>
          <c:x val="8.9456281667619097E-2"/>
          <c:y val="0.19900991728418449"/>
          <c:w val="0.7955887543152077"/>
          <c:h val="0.59073546450657111"/>
        </c:manualLayout>
      </c:layout>
      <c:scatterChart>
        <c:scatterStyle val="lineMarker"/>
        <c:varyColors val="0"/>
        <c:ser>
          <c:idx val="3"/>
          <c:order val="0"/>
          <c:tx>
            <c:strRef>
              <c:f>Effi_march!$F$1</c:f>
              <c:strCache>
                <c:ptCount val="1"/>
                <c:pt idx="0">
                  <c:v>Pgrid_ev2 (kW)</c:v>
                </c:pt>
              </c:strCache>
            </c:strRef>
          </c:tx>
          <c:spPr>
            <a:ln w="15875">
              <a:solidFill>
                <a:schemeClr val="accent1"/>
              </a:solidFill>
            </a:ln>
          </c:spPr>
          <c:marker>
            <c:symbol val="none"/>
          </c:marker>
          <c:yVal>
            <c:numRef>
              <c:f>Effi_march!$F$2:$F$145</c:f>
              <c:numCache>
                <c:formatCode>General</c:formatCode>
                <c:ptCount val="144"/>
                <c:pt idx="0">
                  <c:v>7.1101800000000006</c:v>
                </c:pt>
                <c:pt idx="1">
                  <c:v>7.1070614999999995</c:v>
                </c:pt>
                <c:pt idx="2">
                  <c:v>7.0945875000000003</c:v>
                </c:pt>
                <c:pt idx="3">
                  <c:v>7.0945875000000003</c:v>
                </c:pt>
                <c:pt idx="4">
                  <c:v>7.0945875000000003</c:v>
                </c:pt>
                <c:pt idx="5">
                  <c:v>7.0945875000000003</c:v>
                </c:pt>
                <c:pt idx="6">
                  <c:v>7.0945875000000003</c:v>
                </c:pt>
                <c:pt idx="7">
                  <c:v>7.0945875000000003</c:v>
                </c:pt>
                <c:pt idx="8">
                  <c:v>7.0945875000000003</c:v>
                </c:pt>
                <c:pt idx="9">
                  <c:v>7.0945875000000003</c:v>
                </c:pt>
                <c:pt idx="10">
                  <c:v>7.0914690000000009</c:v>
                </c:pt>
                <c:pt idx="11">
                  <c:v>7.0914690000000009</c:v>
                </c:pt>
                <c:pt idx="12">
                  <c:v>7.0914690000000009</c:v>
                </c:pt>
                <c:pt idx="13">
                  <c:v>7.0914690000000009</c:v>
                </c:pt>
                <c:pt idx="14">
                  <c:v>7.0914690000000009</c:v>
                </c:pt>
                <c:pt idx="15">
                  <c:v>7.0914690000000009</c:v>
                </c:pt>
                <c:pt idx="16">
                  <c:v>7.0914690000000009</c:v>
                </c:pt>
                <c:pt idx="17">
                  <c:v>7.0883505000000007</c:v>
                </c:pt>
                <c:pt idx="18">
                  <c:v>7.0883505000000007</c:v>
                </c:pt>
                <c:pt idx="19">
                  <c:v>7.0883505000000007</c:v>
                </c:pt>
                <c:pt idx="20">
                  <c:v>7.0883505000000007</c:v>
                </c:pt>
                <c:pt idx="21">
                  <c:v>7.0883505000000007</c:v>
                </c:pt>
                <c:pt idx="22">
                  <c:v>7.0852319999999986</c:v>
                </c:pt>
                <c:pt idx="23">
                  <c:v>7.0764408000000003</c:v>
                </c:pt>
                <c:pt idx="24">
                  <c:v>7.0764408000000003</c:v>
                </c:pt>
                <c:pt idx="25">
                  <c:v>7.0733520000000007</c:v>
                </c:pt>
                <c:pt idx="26">
                  <c:v>7.0733520000000007</c:v>
                </c:pt>
                <c:pt idx="27">
                  <c:v>7.0733520000000007</c:v>
                </c:pt>
                <c:pt idx="28">
                  <c:v>7.0733520000000007</c:v>
                </c:pt>
                <c:pt idx="29">
                  <c:v>7.0702631999999994</c:v>
                </c:pt>
                <c:pt idx="30">
                  <c:v>7.0702631999999994</c:v>
                </c:pt>
                <c:pt idx="31">
                  <c:v>7.0702631999999994</c:v>
                </c:pt>
                <c:pt idx="32">
                  <c:v>7.0702631999999994</c:v>
                </c:pt>
                <c:pt idx="33">
                  <c:v>7.0702631999999994</c:v>
                </c:pt>
                <c:pt idx="34">
                  <c:v>7.0702631999999994</c:v>
                </c:pt>
                <c:pt idx="35">
                  <c:v>7.0671743999999999</c:v>
                </c:pt>
                <c:pt idx="36">
                  <c:v>7.0671743999999999</c:v>
                </c:pt>
                <c:pt idx="37">
                  <c:v>7.0671743999999999</c:v>
                </c:pt>
                <c:pt idx="38">
                  <c:v>7.0640856000000003</c:v>
                </c:pt>
                <c:pt idx="39">
                  <c:v>7.0640856000000003</c:v>
                </c:pt>
                <c:pt idx="40">
                  <c:v>7.0640856000000003</c:v>
                </c:pt>
                <c:pt idx="41">
                  <c:v>7.0640856000000003</c:v>
                </c:pt>
                <c:pt idx="42">
                  <c:v>7.060996799999999</c:v>
                </c:pt>
                <c:pt idx="43">
                  <c:v>7.060996799999999</c:v>
                </c:pt>
                <c:pt idx="44">
                  <c:v>7.060996799999999</c:v>
                </c:pt>
                <c:pt idx="45">
                  <c:v>7.060996799999999</c:v>
                </c:pt>
                <c:pt idx="46">
                  <c:v>7.0579079999999994</c:v>
                </c:pt>
                <c:pt idx="47">
                  <c:v>7.0579079999999994</c:v>
                </c:pt>
                <c:pt idx="48">
                  <c:v>7.0579079999999994</c:v>
                </c:pt>
                <c:pt idx="49">
                  <c:v>7.0548191999999998</c:v>
                </c:pt>
                <c:pt idx="50">
                  <c:v>7.0548191999999998</c:v>
                </c:pt>
                <c:pt idx="51">
                  <c:v>7.0548191999999998</c:v>
                </c:pt>
                <c:pt idx="52">
                  <c:v>7.0548191999999998</c:v>
                </c:pt>
                <c:pt idx="53">
                  <c:v>7.0548191999999998</c:v>
                </c:pt>
                <c:pt idx="54">
                  <c:v>7.0517304000000003</c:v>
                </c:pt>
                <c:pt idx="55">
                  <c:v>7.0517304000000003</c:v>
                </c:pt>
                <c:pt idx="56">
                  <c:v>7.0517304000000003</c:v>
                </c:pt>
                <c:pt idx="57">
                  <c:v>7.048641599999999</c:v>
                </c:pt>
                <c:pt idx="58">
                  <c:v>7.048641599999999</c:v>
                </c:pt>
                <c:pt idx="59">
                  <c:v>7.048641599999999</c:v>
                </c:pt>
                <c:pt idx="60">
                  <c:v>7.0455528000000003</c:v>
                </c:pt>
                <c:pt idx="61">
                  <c:v>7.0455528000000003</c:v>
                </c:pt>
                <c:pt idx="62">
                  <c:v>7.0455528000000003</c:v>
                </c:pt>
                <c:pt idx="63">
                  <c:v>7.0424640000000007</c:v>
                </c:pt>
                <c:pt idx="64">
                  <c:v>7.0424640000000007</c:v>
                </c:pt>
                <c:pt idx="65">
                  <c:v>7.0424640000000007</c:v>
                </c:pt>
                <c:pt idx="66">
                  <c:v>7.0424640000000007</c:v>
                </c:pt>
                <c:pt idx="67">
                  <c:v>7.0424640000000007</c:v>
                </c:pt>
                <c:pt idx="68">
                  <c:v>7.0393752000000012</c:v>
                </c:pt>
                <c:pt idx="69">
                  <c:v>1.7055225000000001</c:v>
                </c:pt>
                <c:pt idx="70">
                  <c:v>0.81829439999999998</c:v>
                </c:pt>
                <c:pt idx="71">
                  <c:v>0.2728836</c:v>
                </c:pt>
                <c:pt idx="72">
                  <c:v>0.272646</c:v>
                </c:pt>
                <c:pt idx="73">
                  <c:v>0.272646</c:v>
                </c:pt>
                <c:pt idx="74">
                  <c:v>0.20591010000000001</c:v>
                </c:pt>
                <c:pt idx="75">
                  <c:v>0.205821</c:v>
                </c:pt>
                <c:pt idx="76">
                  <c:v>0.205821</c:v>
                </c:pt>
                <c:pt idx="77">
                  <c:v>0.20546459999999997</c:v>
                </c:pt>
                <c:pt idx="78">
                  <c:v>0.20537549999999996</c:v>
                </c:pt>
                <c:pt idx="79">
                  <c:v>0.20537549999999996</c:v>
                </c:pt>
                <c:pt idx="80">
                  <c:v>0.20537549999999996</c:v>
                </c:pt>
                <c:pt idx="81">
                  <c:v>0.20528640000000001</c:v>
                </c:pt>
                <c:pt idx="82">
                  <c:v>0.2051973</c:v>
                </c:pt>
                <c:pt idx="83">
                  <c:v>0.20484089999999996</c:v>
                </c:pt>
                <c:pt idx="84">
                  <c:v>0.2046627</c:v>
                </c:pt>
                <c:pt idx="85">
                  <c:v>0.2046627</c:v>
                </c:pt>
                <c:pt idx="86">
                  <c:v>0.20457359999999999</c:v>
                </c:pt>
                <c:pt idx="87">
                  <c:v>0.20457359999999999</c:v>
                </c:pt>
                <c:pt idx="88">
                  <c:v>0.20457359999999999</c:v>
                </c:pt>
                <c:pt idx="89">
                  <c:v>0.20457359999999999</c:v>
                </c:pt>
                <c:pt idx="90">
                  <c:v>0.20448449999999996</c:v>
                </c:pt>
                <c:pt idx="91">
                  <c:v>0.20448449999999996</c:v>
                </c:pt>
                <c:pt idx="92">
                  <c:v>0.20448449999999996</c:v>
                </c:pt>
                <c:pt idx="93">
                  <c:v>0.20448449999999996</c:v>
                </c:pt>
                <c:pt idx="94">
                  <c:v>0.20448449999999996</c:v>
                </c:pt>
                <c:pt idx="95">
                  <c:v>0.20448449999999996</c:v>
                </c:pt>
                <c:pt idx="96">
                  <c:v>0.20448449999999996</c:v>
                </c:pt>
                <c:pt idx="97">
                  <c:v>0.2043954</c:v>
                </c:pt>
                <c:pt idx="98">
                  <c:v>0.2043954</c:v>
                </c:pt>
                <c:pt idx="99">
                  <c:v>0.2043954</c:v>
                </c:pt>
                <c:pt idx="100">
                  <c:v>0.2043954</c:v>
                </c:pt>
                <c:pt idx="101">
                  <c:v>0.2043954</c:v>
                </c:pt>
                <c:pt idx="102">
                  <c:v>0.2043954</c:v>
                </c:pt>
                <c:pt idx="103">
                  <c:v>0.2043954</c:v>
                </c:pt>
                <c:pt idx="104">
                  <c:v>0.2043954</c:v>
                </c:pt>
                <c:pt idx="105">
                  <c:v>0.20430630000000002</c:v>
                </c:pt>
                <c:pt idx="106">
                  <c:v>0.20430630000000002</c:v>
                </c:pt>
                <c:pt idx="107">
                  <c:v>0.20430630000000002</c:v>
                </c:pt>
                <c:pt idx="108">
                  <c:v>0.20430630000000002</c:v>
                </c:pt>
                <c:pt idx="109">
                  <c:v>0.20430630000000002</c:v>
                </c:pt>
                <c:pt idx="110">
                  <c:v>0.20430630000000002</c:v>
                </c:pt>
                <c:pt idx="111">
                  <c:v>0.20430630000000002</c:v>
                </c:pt>
                <c:pt idx="112">
                  <c:v>0.20430630000000002</c:v>
                </c:pt>
                <c:pt idx="113">
                  <c:v>0.20430630000000002</c:v>
                </c:pt>
                <c:pt idx="114">
                  <c:v>0.20421719999999996</c:v>
                </c:pt>
                <c:pt idx="115">
                  <c:v>0.20421719999999996</c:v>
                </c:pt>
                <c:pt idx="116">
                  <c:v>0.20421719999999996</c:v>
                </c:pt>
                <c:pt idx="117">
                  <c:v>0.20421719999999996</c:v>
                </c:pt>
                <c:pt idx="118">
                  <c:v>0.20403900000000003</c:v>
                </c:pt>
                <c:pt idx="119">
                  <c:v>0.20394990000000002</c:v>
                </c:pt>
                <c:pt idx="120">
                  <c:v>0.20394990000000002</c:v>
                </c:pt>
                <c:pt idx="121">
                  <c:v>0.20386079999999998</c:v>
                </c:pt>
                <c:pt idx="122">
                  <c:v>0.20386079999999998</c:v>
                </c:pt>
                <c:pt idx="123">
                  <c:v>0.20386079999999998</c:v>
                </c:pt>
                <c:pt idx="124">
                  <c:v>0.20386079999999998</c:v>
                </c:pt>
                <c:pt idx="125">
                  <c:v>0.20386079999999998</c:v>
                </c:pt>
                <c:pt idx="126">
                  <c:v>0.2037717</c:v>
                </c:pt>
                <c:pt idx="127">
                  <c:v>0.2037717</c:v>
                </c:pt>
                <c:pt idx="128">
                  <c:v>0.2037717</c:v>
                </c:pt>
                <c:pt idx="129">
                  <c:v>0.2037717</c:v>
                </c:pt>
                <c:pt idx="130">
                  <c:v>0.2037717</c:v>
                </c:pt>
                <c:pt idx="131">
                  <c:v>0.2037717</c:v>
                </c:pt>
                <c:pt idx="132">
                  <c:v>0.2037717</c:v>
                </c:pt>
                <c:pt idx="133">
                  <c:v>0.20368259999999999</c:v>
                </c:pt>
                <c:pt idx="134">
                  <c:v>0.20368259999999999</c:v>
                </c:pt>
                <c:pt idx="135">
                  <c:v>0.20359349999999998</c:v>
                </c:pt>
                <c:pt idx="136">
                  <c:v>0.20359349999999998</c:v>
                </c:pt>
                <c:pt idx="137">
                  <c:v>0.20359349999999998</c:v>
                </c:pt>
                <c:pt idx="138">
                  <c:v>0.2035044</c:v>
                </c:pt>
                <c:pt idx="139">
                  <c:v>0.2035044</c:v>
                </c:pt>
                <c:pt idx="140">
                  <c:v>0.2035044</c:v>
                </c:pt>
                <c:pt idx="141">
                  <c:v>0.20341529999999999</c:v>
                </c:pt>
                <c:pt idx="142">
                  <c:v>0.20332619999999998</c:v>
                </c:pt>
                <c:pt idx="143">
                  <c:v>0.20323709999999995</c:v>
                </c:pt>
              </c:numCache>
            </c:numRef>
          </c:yVal>
          <c:smooth val="0"/>
          <c:extLst>
            <c:ext xmlns:c16="http://schemas.microsoft.com/office/drawing/2014/chart" uri="{C3380CC4-5D6E-409C-BE32-E72D297353CC}">
              <c16:uniqueId val="{00000009-8DD4-4A5C-A6F5-0213BD4C9A0F}"/>
            </c:ext>
          </c:extLst>
        </c:ser>
        <c:ser>
          <c:idx val="4"/>
          <c:order val="1"/>
          <c:tx>
            <c:strRef>
              <c:f>Effi_march!$H$1</c:f>
              <c:strCache>
                <c:ptCount val="1"/>
                <c:pt idx="0">
                  <c:v>Pcharging (kW)</c:v>
                </c:pt>
              </c:strCache>
            </c:strRef>
          </c:tx>
          <c:spPr>
            <a:ln w="15875">
              <a:solidFill>
                <a:schemeClr val="accent6"/>
              </a:solidFill>
            </a:ln>
          </c:spPr>
          <c:marker>
            <c:symbol val="none"/>
          </c:marker>
          <c:yVal>
            <c:numRef>
              <c:f>Effi_march!$H$2:$H$145</c:f>
              <c:numCache>
                <c:formatCode>General</c:formatCode>
                <c:ptCount val="144"/>
                <c:pt idx="0">
                  <c:v>7.0457600000000005</c:v>
                </c:pt>
                <c:pt idx="1">
                  <c:v>7.0457600000000005</c:v>
                </c:pt>
                <c:pt idx="2">
                  <c:v>7.0457600000000005</c:v>
                </c:pt>
                <c:pt idx="3">
                  <c:v>7.0457600000000005</c:v>
                </c:pt>
                <c:pt idx="4">
                  <c:v>7.0417200000000006</c:v>
                </c:pt>
                <c:pt idx="5">
                  <c:v>7.0417200000000006</c:v>
                </c:pt>
                <c:pt idx="6">
                  <c:v>7.0417200000000006</c:v>
                </c:pt>
                <c:pt idx="7">
                  <c:v>7.0417200000000006</c:v>
                </c:pt>
                <c:pt idx="8">
                  <c:v>7.0417200000000006</c:v>
                </c:pt>
                <c:pt idx="9">
                  <c:v>7.0417200000000006</c:v>
                </c:pt>
                <c:pt idx="10">
                  <c:v>7.0417200000000006</c:v>
                </c:pt>
                <c:pt idx="11">
                  <c:v>7.0417200000000006</c:v>
                </c:pt>
                <c:pt idx="12">
                  <c:v>7.0417200000000006</c:v>
                </c:pt>
                <c:pt idx="13">
                  <c:v>7.0417200000000006</c:v>
                </c:pt>
                <c:pt idx="14">
                  <c:v>7.0417200000000006</c:v>
                </c:pt>
                <c:pt idx="15">
                  <c:v>7.0417200000000006</c:v>
                </c:pt>
                <c:pt idx="16">
                  <c:v>7.0417200000000006</c:v>
                </c:pt>
                <c:pt idx="17">
                  <c:v>7.0417200000000006</c:v>
                </c:pt>
                <c:pt idx="18">
                  <c:v>7.0417200000000006</c:v>
                </c:pt>
                <c:pt idx="19">
                  <c:v>7.0417200000000006</c:v>
                </c:pt>
                <c:pt idx="20">
                  <c:v>7.0417200000000006</c:v>
                </c:pt>
                <c:pt idx="21">
                  <c:v>7.037679999999999</c:v>
                </c:pt>
                <c:pt idx="22">
                  <c:v>7.037679999999999</c:v>
                </c:pt>
                <c:pt idx="23">
                  <c:v>7.037679999999999</c:v>
                </c:pt>
                <c:pt idx="24">
                  <c:v>7.037679999999999</c:v>
                </c:pt>
                <c:pt idx="25">
                  <c:v>7.037679999999999</c:v>
                </c:pt>
                <c:pt idx="26">
                  <c:v>7.037679999999999</c:v>
                </c:pt>
                <c:pt idx="27">
                  <c:v>7.037679999999999</c:v>
                </c:pt>
                <c:pt idx="28">
                  <c:v>7.037679999999999</c:v>
                </c:pt>
                <c:pt idx="29">
                  <c:v>7.037679999999999</c:v>
                </c:pt>
                <c:pt idx="30">
                  <c:v>7.037679999999999</c:v>
                </c:pt>
                <c:pt idx="31">
                  <c:v>7.037679999999999</c:v>
                </c:pt>
                <c:pt idx="32">
                  <c:v>7.037679999999999</c:v>
                </c:pt>
                <c:pt idx="33">
                  <c:v>7.037679999999999</c:v>
                </c:pt>
                <c:pt idx="34">
                  <c:v>7.037679999999999</c:v>
                </c:pt>
                <c:pt idx="35">
                  <c:v>7.037679999999999</c:v>
                </c:pt>
                <c:pt idx="36">
                  <c:v>7.037679999999999</c:v>
                </c:pt>
                <c:pt idx="37">
                  <c:v>7.0336399999999992</c:v>
                </c:pt>
                <c:pt idx="38">
                  <c:v>7.0336399999999992</c:v>
                </c:pt>
                <c:pt idx="39">
                  <c:v>7.0336399999999992</c:v>
                </c:pt>
                <c:pt idx="40">
                  <c:v>7.0336399999999992</c:v>
                </c:pt>
                <c:pt idx="41">
                  <c:v>7.0336399999999992</c:v>
                </c:pt>
                <c:pt idx="42">
                  <c:v>7.0336399999999992</c:v>
                </c:pt>
                <c:pt idx="43">
                  <c:v>7.0336399999999992</c:v>
                </c:pt>
                <c:pt idx="44">
                  <c:v>7.0336399999999992</c:v>
                </c:pt>
                <c:pt idx="45">
                  <c:v>7.0336399999999992</c:v>
                </c:pt>
                <c:pt idx="46">
                  <c:v>7.0336399999999992</c:v>
                </c:pt>
                <c:pt idx="47">
                  <c:v>7.0336399999999992</c:v>
                </c:pt>
                <c:pt idx="48">
                  <c:v>7.0336399999999992</c:v>
                </c:pt>
                <c:pt idx="49">
                  <c:v>7.0336399999999992</c:v>
                </c:pt>
                <c:pt idx="50">
                  <c:v>7.0316200000000002</c:v>
                </c:pt>
                <c:pt idx="51">
                  <c:v>7.0316200000000002</c:v>
                </c:pt>
                <c:pt idx="52">
                  <c:v>7.0316200000000002</c:v>
                </c:pt>
                <c:pt idx="53">
                  <c:v>7.0316200000000002</c:v>
                </c:pt>
                <c:pt idx="54">
                  <c:v>7.0316200000000002</c:v>
                </c:pt>
                <c:pt idx="55">
                  <c:v>7.0068600000000005</c:v>
                </c:pt>
                <c:pt idx="56">
                  <c:v>7.0068600000000005</c:v>
                </c:pt>
                <c:pt idx="57">
                  <c:v>7.0068600000000005</c:v>
                </c:pt>
                <c:pt idx="58">
                  <c:v>7.0068600000000005</c:v>
                </c:pt>
                <c:pt idx="59">
                  <c:v>7.00284</c:v>
                </c:pt>
                <c:pt idx="60">
                  <c:v>7.00284</c:v>
                </c:pt>
                <c:pt idx="61">
                  <c:v>7.00284</c:v>
                </c:pt>
                <c:pt idx="62">
                  <c:v>7.00284</c:v>
                </c:pt>
                <c:pt idx="63">
                  <c:v>6.9988200000000003</c:v>
                </c:pt>
                <c:pt idx="64">
                  <c:v>6.9988200000000003</c:v>
                </c:pt>
                <c:pt idx="65">
                  <c:v>6.9988200000000003</c:v>
                </c:pt>
                <c:pt idx="66">
                  <c:v>6.9988200000000003</c:v>
                </c:pt>
                <c:pt idx="67">
                  <c:v>6.9988200000000003</c:v>
                </c:pt>
                <c:pt idx="68">
                  <c:v>6.9988200000000003</c:v>
                </c:pt>
                <c:pt idx="69">
                  <c:v>3.4770000000000002E-2</c:v>
                </c:pt>
                <c:pt idx="70">
                  <c:v>3.4770000000000002E-2</c:v>
                </c:pt>
                <c:pt idx="71">
                  <c:v>3.4770000000000002E-2</c:v>
                </c:pt>
                <c:pt idx="72">
                  <c:v>3.4770000000000002E-2</c:v>
                </c:pt>
                <c:pt idx="73">
                  <c:v>3.4770000000000002E-2</c:v>
                </c:pt>
                <c:pt idx="74">
                  <c:v>3.4770000000000002E-2</c:v>
                </c:pt>
                <c:pt idx="75">
                  <c:v>3.4770000000000002E-2</c:v>
                </c:pt>
                <c:pt idx="76">
                  <c:v>3.4770000000000002E-2</c:v>
                </c:pt>
                <c:pt idx="77">
                  <c:v>3.4770000000000002E-2</c:v>
                </c:pt>
                <c:pt idx="78">
                  <c:v>3.4770000000000002E-2</c:v>
                </c:pt>
                <c:pt idx="79">
                  <c:v>3.4770000000000002E-2</c:v>
                </c:pt>
                <c:pt idx="80">
                  <c:v>3.4770000000000002E-2</c:v>
                </c:pt>
                <c:pt idx="81">
                  <c:v>3.4770000000000002E-2</c:v>
                </c:pt>
                <c:pt idx="82">
                  <c:v>3.4770000000000002E-2</c:v>
                </c:pt>
                <c:pt idx="83">
                  <c:v>3.4770000000000002E-2</c:v>
                </c:pt>
                <c:pt idx="84">
                  <c:v>3.4770000000000002E-2</c:v>
                </c:pt>
                <c:pt idx="85">
                  <c:v>3.4770000000000002E-2</c:v>
                </c:pt>
                <c:pt idx="86">
                  <c:v>3.4770000000000002E-2</c:v>
                </c:pt>
                <c:pt idx="87">
                  <c:v>3.4770000000000002E-2</c:v>
                </c:pt>
                <c:pt idx="88">
                  <c:v>3.4770000000000002E-2</c:v>
                </c:pt>
                <c:pt idx="89">
                  <c:v>3.4770000000000002E-2</c:v>
                </c:pt>
                <c:pt idx="90">
                  <c:v>3.4770000000000002E-2</c:v>
                </c:pt>
                <c:pt idx="91">
                  <c:v>3.4770000000000002E-2</c:v>
                </c:pt>
                <c:pt idx="92">
                  <c:v>3.4770000000000002E-2</c:v>
                </c:pt>
                <c:pt idx="93">
                  <c:v>3.4770000000000002E-2</c:v>
                </c:pt>
                <c:pt idx="94">
                  <c:v>3.4770000000000002E-2</c:v>
                </c:pt>
                <c:pt idx="95">
                  <c:v>3.4770000000000002E-2</c:v>
                </c:pt>
                <c:pt idx="96">
                  <c:v>3.4770000000000002E-2</c:v>
                </c:pt>
                <c:pt idx="97">
                  <c:v>3.4770000000000002E-2</c:v>
                </c:pt>
                <c:pt idx="98">
                  <c:v>3.4770000000000002E-2</c:v>
                </c:pt>
                <c:pt idx="99">
                  <c:v>3.4770000000000002E-2</c:v>
                </c:pt>
                <c:pt idx="100">
                  <c:v>3.4770000000000002E-2</c:v>
                </c:pt>
                <c:pt idx="101">
                  <c:v>3.4770000000000002E-2</c:v>
                </c:pt>
                <c:pt idx="102">
                  <c:v>3.4770000000000002E-2</c:v>
                </c:pt>
                <c:pt idx="103">
                  <c:v>3.4770000000000002E-2</c:v>
                </c:pt>
                <c:pt idx="104">
                  <c:v>3.4770000000000002E-2</c:v>
                </c:pt>
                <c:pt idx="105">
                  <c:v>3.4770000000000002E-2</c:v>
                </c:pt>
                <c:pt idx="106">
                  <c:v>3.4770000000000002E-2</c:v>
                </c:pt>
                <c:pt idx="107">
                  <c:v>3.4770000000000002E-2</c:v>
                </c:pt>
                <c:pt idx="108">
                  <c:v>3.4770000000000002E-2</c:v>
                </c:pt>
                <c:pt idx="109">
                  <c:v>3.4770000000000002E-2</c:v>
                </c:pt>
                <c:pt idx="110">
                  <c:v>3.4770000000000002E-2</c:v>
                </c:pt>
                <c:pt idx="111">
                  <c:v>3.4770000000000002E-2</c:v>
                </c:pt>
                <c:pt idx="112">
                  <c:v>3.4770000000000002E-2</c:v>
                </c:pt>
                <c:pt idx="113">
                  <c:v>3.4770000000000002E-2</c:v>
                </c:pt>
                <c:pt idx="114">
                  <c:v>3.4770000000000002E-2</c:v>
                </c:pt>
                <c:pt idx="115">
                  <c:v>3.4770000000000002E-2</c:v>
                </c:pt>
                <c:pt idx="116">
                  <c:v>3.4770000000000002E-2</c:v>
                </c:pt>
                <c:pt idx="117">
                  <c:v>3.4770000000000002E-2</c:v>
                </c:pt>
                <c:pt idx="118">
                  <c:v>3.4770000000000002E-2</c:v>
                </c:pt>
                <c:pt idx="119">
                  <c:v>3.4770000000000002E-2</c:v>
                </c:pt>
                <c:pt idx="120">
                  <c:v>3.4770000000000002E-2</c:v>
                </c:pt>
                <c:pt idx="121">
                  <c:v>3.4750000000000003E-2</c:v>
                </c:pt>
                <c:pt idx="122">
                  <c:v>3.4750000000000003E-2</c:v>
                </c:pt>
                <c:pt idx="123">
                  <c:v>3.4709999999999998E-2</c:v>
                </c:pt>
                <c:pt idx="124">
                  <c:v>3.4709999999999998E-2</c:v>
                </c:pt>
                <c:pt idx="125">
                  <c:v>3.4709999999999998E-2</c:v>
                </c:pt>
                <c:pt idx="126">
                  <c:v>3.4709999999999998E-2</c:v>
                </c:pt>
                <c:pt idx="127">
                  <c:v>3.4709999999999998E-2</c:v>
                </c:pt>
                <c:pt idx="128">
                  <c:v>3.4709999999999998E-2</c:v>
                </c:pt>
                <c:pt idx="129">
                  <c:v>3.4709999999999998E-2</c:v>
                </c:pt>
                <c:pt idx="130">
                  <c:v>3.4709999999999998E-2</c:v>
                </c:pt>
                <c:pt idx="131">
                  <c:v>3.4709999999999998E-2</c:v>
                </c:pt>
                <c:pt idx="132">
                  <c:v>3.4709999999999998E-2</c:v>
                </c:pt>
                <c:pt idx="133">
                  <c:v>3.4709999999999998E-2</c:v>
                </c:pt>
                <c:pt idx="134">
                  <c:v>3.4709999999999998E-2</c:v>
                </c:pt>
                <c:pt idx="135">
                  <c:v>3.4709999999999998E-2</c:v>
                </c:pt>
                <c:pt idx="136">
                  <c:v>3.4709999999999998E-2</c:v>
                </c:pt>
                <c:pt idx="137">
                  <c:v>3.4709999999999998E-2</c:v>
                </c:pt>
                <c:pt idx="138">
                  <c:v>3.4709999999999998E-2</c:v>
                </c:pt>
                <c:pt idx="139">
                  <c:v>3.4709999999999998E-2</c:v>
                </c:pt>
                <c:pt idx="140">
                  <c:v>3.4709999999999998E-2</c:v>
                </c:pt>
                <c:pt idx="141">
                  <c:v>3.4709999999999998E-2</c:v>
                </c:pt>
                <c:pt idx="142">
                  <c:v>3.4709999999999998E-2</c:v>
                </c:pt>
                <c:pt idx="143">
                  <c:v>3.4689999999999999E-2</c:v>
                </c:pt>
              </c:numCache>
            </c:numRef>
          </c:yVal>
          <c:smooth val="0"/>
          <c:extLst>
            <c:ext xmlns:c16="http://schemas.microsoft.com/office/drawing/2014/chart" uri="{C3380CC4-5D6E-409C-BE32-E72D297353CC}">
              <c16:uniqueId val="{0000000A-8DD4-4A5C-A6F5-0213BD4C9A0F}"/>
            </c:ext>
          </c:extLst>
        </c:ser>
        <c:ser>
          <c:idx val="5"/>
          <c:order val="2"/>
          <c:tx>
            <c:strRef>
              <c:f>Effi_march!$K$1</c:f>
              <c:strCache>
                <c:ptCount val="1"/>
                <c:pt idx="0">
                  <c:v>Resampled_Pcharged (kW)</c:v>
                </c:pt>
              </c:strCache>
            </c:strRef>
          </c:tx>
          <c:spPr>
            <a:ln w="15875">
              <a:solidFill>
                <a:srgbClr val="FFC000"/>
              </a:solidFill>
            </a:ln>
          </c:spPr>
          <c:marker>
            <c:symbol val="none"/>
          </c:marker>
          <c:yVal>
            <c:numRef>
              <c:f>Effi_march!$K$2:$K$145</c:f>
              <c:numCache>
                <c:formatCode>General</c:formatCode>
                <c:ptCount val="144"/>
                <c:pt idx="0">
                  <c:v>6.9257700000000009</c:v>
                </c:pt>
                <c:pt idx="1">
                  <c:v>6.9255600000000008</c:v>
                </c:pt>
                <c:pt idx="2">
                  <c:v>6.9253800000000005</c:v>
                </c:pt>
                <c:pt idx="3">
                  <c:v>6.9253100000000005</c:v>
                </c:pt>
                <c:pt idx="4">
                  <c:v>6.9249600000000004</c:v>
                </c:pt>
                <c:pt idx="5">
                  <c:v>6.9249099999999997</c:v>
                </c:pt>
                <c:pt idx="6">
                  <c:v>6.9248599999999998</c:v>
                </c:pt>
                <c:pt idx="7">
                  <c:v>6.9247200000000007</c:v>
                </c:pt>
                <c:pt idx="8">
                  <c:v>6.9246499999999997</c:v>
                </c:pt>
                <c:pt idx="9">
                  <c:v>6.92441</c:v>
                </c:pt>
                <c:pt idx="10">
                  <c:v>6.9240699999999995</c:v>
                </c:pt>
                <c:pt idx="11">
                  <c:v>6.9239899999999999</c:v>
                </c:pt>
                <c:pt idx="12">
                  <c:v>6.9237799999999998</c:v>
                </c:pt>
                <c:pt idx="13">
                  <c:v>6.9235899999999999</c:v>
                </c:pt>
                <c:pt idx="14">
                  <c:v>6.9235200000000008</c:v>
                </c:pt>
                <c:pt idx="15">
                  <c:v>6.9231699999999998</c:v>
                </c:pt>
                <c:pt idx="16">
                  <c:v>6.9230700000000001</c:v>
                </c:pt>
                <c:pt idx="17">
                  <c:v>6.9228699999999996</c:v>
                </c:pt>
                <c:pt idx="18">
                  <c:v>6.9228000000000005</c:v>
                </c:pt>
                <c:pt idx="19">
                  <c:v>6.9226999999999999</c:v>
                </c:pt>
                <c:pt idx="20">
                  <c:v>6.9226200000000002</c:v>
                </c:pt>
                <c:pt idx="21">
                  <c:v>6.9224399999999999</c:v>
                </c:pt>
                <c:pt idx="22">
                  <c:v>6.92239</c:v>
                </c:pt>
                <c:pt idx="23">
                  <c:v>6.9220600000000001</c:v>
                </c:pt>
                <c:pt idx="24">
                  <c:v>6.9218799999999998</c:v>
                </c:pt>
                <c:pt idx="25">
                  <c:v>6.9215900000000001</c:v>
                </c:pt>
                <c:pt idx="26">
                  <c:v>6.9215</c:v>
                </c:pt>
                <c:pt idx="27">
                  <c:v>6.92143</c:v>
                </c:pt>
                <c:pt idx="28">
                  <c:v>6.9212400000000001</c:v>
                </c:pt>
                <c:pt idx="29">
                  <c:v>6.9211999999999998</c:v>
                </c:pt>
                <c:pt idx="30">
                  <c:v>6.9208500000000006</c:v>
                </c:pt>
                <c:pt idx="31">
                  <c:v>6.9206300000000001</c:v>
                </c:pt>
                <c:pt idx="32">
                  <c:v>6.9205899999999998</c:v>
                </c:pt>
                <c:pt idx="33">
                  <c:v>6.9202500000000002</c:v>
                </c:pt>
                <c:pt idx="34">
                  <c:v>6.9200400000000002</c:v>
                </c:pt>
                <c:pt idx="35">
                  <c:v>6.9199399999999995</c:v>
                </c:pt>
                <c:pt idx="36">
                  <c:v>6.9195600000000006</c:v>
                </c:pt>
                <c:pt idx="37">
                  <c:v>6.9194599999999999</c:v>
                </c:pt>
                <c:pt idx="38">
                  <c:v>6.9192900000000002</c:v>
                </c:pt>
                <c:pt idx="39">
                  <c:v>6.9192</c:v>
                </c:pt>
                <c:pt idx="40">
                  <c:v>6.9191599999999998</c:v>
                </c:pt>
                <c:pt idx="41">
                  <c:v>6.9190500000000004</c:v>
                </c:pt>
                <c:pt idx="42">
                  <c:v>6.9189499999999997</c:v>
                </c:pt>
                <c:pt idx="43">
                  <c:v>6.9188199999999993</c:v>
                </c:pt>
                <c:pt idx="44">
                  <c:v>6.9184999999999999</c:v>
                </c:pt>
                <c:pt idx="45">
                  <c:v>6.9184899999999994</c:v>
                </c:pt>
                <c:pt idx="46">
                  <c:v>6.9184200000000002</c:v>
                </c:pt>
                <c:pt idx="47">
                  <c:v>6.9180900000000003</c:v>
                </c:pt>
                <c:pt idx="48">
                  <c:v>6.9179700000000004</c:v>
                </c:pt>
                <c:pt idx="49">
                  <c:v>6.9178800000000003</c:v>
                </c:pt>
                <c:pt idx="50">
                  <c:v>6.9176700000000002</c:v>
                </c:pt>
                <c:pt idx="51">
                  <c:v>6.9176299999999999</c:v>
                </c:pt>
                <c:pt idx="52">
                  <c:v>6.9171199999999997</c:v>
                </c:pt>
                <c:pt idx="53">
                  <c:v>6.9170500000000006</c:v>
                </c:pt>
                <c:pt idx="54">
                  <c:v>6.9166400000000001</c:v>
                </c:pt>
                <c:pt idx="55">
                  <c:v>6.9165000000000001</c:v>
                </c:pt>
                <c:pt idx="56">
                  <c:v>6.9163399999999999</c:v>
                </c:pt>
                <c:pt idx="57">
                  <c:v>6.9161599999999996</c:v>
                </c:pt>
                <c:pt idx="58">
                  <c:v>6.9158800000000005</c:v>
                </c:pt>
                <c:pt idx="59">
                  <c:v>6.9158299999999997</c:v>
                </c:pt>
                <c:pt idx="60">
                  <c:v>6.9157700000000002</c:v>
                </c:pt>
                <c:pt idx="61">
                  <c:v>6.9154099999999996</c:v>
                </c:pt>
                <c:pt idx="62">
                  <c:v>6.9150400000000003</c:v>
                </c:pt>
                <c:pt idx="63">
                  <c:v>6.9146299999999998</c:v>
                </c:pt>
                <c:pt idx="64">
                  <c:v>6.9145300000000001</c:v>
                </c:pt>
                <c:pt idx="65">
                  <c:v>6.91439</c:v>
                </c:pt>
                <c:pt idx="66">
                  <c:v>6.9143599999999994</c:v>
                </c:pt>
                <c:pt idx="67">
                  <c:v>6.9132100000000003</c:v>
                </c:pt>
                <c:pt idx="68">
                  <c:v>6.8952900000000001</c:v>
                </c:pt>
                <c:pt idx="69">
                  <c:v>3.1389500000000001E-2</c:v>
                </c:pt>
                <c:pt idx="70">
                  <c:v>3.1348899999999999E-2</c:v>
                </c:pt>
                <c:pt idx="71">
                  <c:v>3.1313500000000001E-2</c:v>
                </c:pt>
                <c:pt idx="72">
                  <c:v>3.1293000000000001E-2</c:v>
                </c:pt>
                <c:pt idx="73">
                  <c:v>3.1272399999999999E-2</c:v>
                </c:pt>
                <c:pt idx="74">
                  <c:v>3.1264699999999999E-2</c:v>
                </c:pt>
                <c:pt idx="75">
                  <c:v>3.1257699999999999E-2</c:v>
                </c:pt>
                <c:pt idx="76">
                  <c:v>3.1226400000000001E-2</c:v>
                </c:pt>
                <c:pt idx="77">
                  <c:v>3.1202500000000001E-2</c:v>
                </c:pt>
                <c:pt idx="78">
                  <c:v>3.1200600000000002E-2</c:v>
                </c:pt>
                <c:pt idx="79">
                  <c:v>3.11922E-2</c:v>
                </c:pt>
                <c:pt idx="80">
                  <c:v>3.1175100000000001E-2</c:v>
                </c:pt>
                <c:pt idx="81">
                  <c:v>3.11658E-2</c:v>
                </c:pt>
                <c:pt idx="82">
                  <c:v>3.1162299999999997E-2</c:v>
                </c:pt>
                <c:pt idx="83">
                  <c:v>3.1157900000000002E-2</c:v>
                </c:pt>
                <c:pt idx="84">
                  <c:v>3.1152100000000002E-2</c:v>
                </c:pt>
                <c:pt idx="85">
                  <c:v>3.11443E-2</c:v>
                </c:pt>
                <c:pt idx="86">
                  <c:v>3.1138699999999998E-2</c:v>
                </c:pt>
                <c:pt idx="87">
                  <c:v>3.11326E-2</c:v>
                </c:pt>
                <c:pt idx="88">
                  <c:v>3.1128900000000001E-2</c:v>
                </c:pt>
                <c:pt idx="89">
                  <c:v>3.11156E-2</c:v>
                </c:pt>
                <c:pt idx="90">
                  <c:v>3.1108899999999998E-2</c:v>
                </c:pt>
                <c:pt idx="91">
                  <c:v>3.1097899999999998E-2</c:v>
                </c:pt>
                <c:pt idx="92">
                  <c:v>3.10963E-2</c:v>
                </c:pt>
                <c:pt idx="93">
                  <c:v>3.1090900000000001E-2</c:v>
                </c:pt>
                <c:pt idx="94">
                  <c:v>3.1087399999999998E-2</c:v>
                </c:pt>
                <c:pt idx="95">
                  <c:v>3.1078100000000001E-2</c:v>
                </c:pt>
                <c:pt idx="96">
                  <c:v>3.1074899999999999E-2</c:v>
                </c:pt>
                <c:pt idx="97">
                  <c:v>3.1064900000000003E-2</c:v>
                </c:pt>
                <c:pt idx="98">
                  <c:v>3.1059E-2</c:v>
                </c:pt>
                <c:pt idx="99">
                  <c:v>3.1056199999999999E-2</c:v>
                </c:pt>
                <c:pt idx="100">
                  <c:v>3.1049E-2</c:v>
                </c:pt>
                <c:pt idx="101">
                  <c:v>3.1035099999999999E-2</c:v>
                </c:pt>
                <c:pt idx="102">
                  <c:v>3.1030499999999999E-2</c:v>
                </c:pt>
                <c:pt idx="103">
                  <c:v>3.10256E-2</c:v>
                </c:pt>
                <c:pt idx="104">
                  <c:v>3.1019999999999999E-2</c:v>
                </c:pt>
                <c:pt idx="105">
                  <c:v>3.1005500000000002E-2</c:v>
                </c:pt>
                <c:pt idx="106">
                  <c:v>3.1001500000000001E-2</c:v>
                </c:pt>
                <c:pt idx="107">
                  <c:v>3.0987500000000001E-2</c:v>
                </c:pt>
                <c:pt idx="108">
                  <c:v>3.0981700000000001E-2</c:v>
                </c:pt>
                <c:pt idx="109">
                  <c:v>3.0955699999999999E-2</c:v>
                </c:pt>
                <c:pt idx="110">
                  <c:v>3.0948899999999998E-2</c:v>
                </c:pt>
                <c:pt idx="111">
                  <c:v>3.0944800000000001E-2</c:v>
                </c:pt>
                <c:pt idx="112">
                  <c:v>3.09438E-2</c:v>
                </c:pt>
                <c:pt idx="113">
                  <c:v>3.0938300000000002E-2</c:v>
                </c:pt>
                <c:pt idx="114">
                  <c:v>3.09328E-2</c:v>
                </c:pt>
                <c:pt idx="115">
                  <c:v>3.0924199999999999E-2</c:v>
                </c:pt>
                <c:pt idx="116">
                  <c:v>3.0919599999999998E-2</c:v>
                </c:pt>
                <c:pt idx="117">
                  <c:v>3.0917200000000002E-2</c:v>
                </c:pt>
                <c:pt idx="118">
                  <c:v>3.0904299999999999E-2</c:v>
                </c:pt>
                <c:pt idx="119">
                  <c:v>3.0883299999999999E-2</c:v>
                </c:pt>
                <c:pt idx="120">
                  <c:v>3.08744E-2</c:v>
                </c:pt>
                <c:pt idx="121">
                  <c:v>3.0868099999999999E-2</c:v>
                </c:pt>
                <c:pt idx="122">
                  <c:v>3.0849799999999997E-2</c:v>
                </c:pt>
                <c:pt idx="123">
                  <c:v>3.08258E-2</c:v>
                </c:pt>
                <c:pt idx="124">
                  <c:v>3.0824000000000001E-2</c:v>
                </c:pt>
                <c:pt idx="125">
                  <c:v>3.0810300000000002E-2</c:v>
                </c:pt>
                <c:pt idx="126">
                  <c:v>3.08049E-2</c:v>
                </c:pt>
                <c:pt idx="127">
                  <c:v>3.0790500000000002E-2</c:v>
                </c:pt>
                <c:pt idx="128">
                  <c:v>3.07855E-2</c:v>
                </c:pt>
                <c:pt idx="129">
                  <c:v>3.0764700000000002E-2</c:v>
                </c:pt>
                <c:pt idx="130">
                  <c:v>3.0763800000000001E-2</c:v>
                </c:pt>
                <c:pt idx="131">
                  <c:v>3.0737799999999999E-2</c:v>
                </c:pt>
                <c:pt idx="132">
                  <c:v>3.0712399999999997E-2</c:v>
                </c:pt>
                <c:pt idx="133">
                  <c:v>3.0671299999999999E-2</c:v>
                </c:pt>
                <c:pt idx="134">
                  <c:v>3.06653E-2</c:v>
                </c:pt>
                <c:pt idx="135">
                  <c:v>3.0592099999999997E-2</c:v>
                </c:pt>
                <c:pt idx="136">
                  <c:v>3.0552299999999998E-2</c:v>
                </c:pt>
                <c:pt idx="137">
                  <c:v>3.0530700000000001E-2</c:v>
                </c:pt>
                <c:pt idx="138">
                  <c:v>3.05156E-2</c:v>
                </c:pt>
                <c:pt idx="139">
                  <c:v>3.0484600000000001E-2</c:v>
                </c:pt>
                <c:pt idx="140">
                  <c:v>3.0448799999999998E-2</c:v>
                </c:pt>
                <c:pt idx="141">
                  <c:v>3.0343800000000001E-2</c:v>
                </c:pt>
                <c:pt idx="142">
                  <c:v>3.0303199999999999E-2</c:v>
                </c:pt>
                <c:pt idx="143">
                  <c:v>3.0183399999999999E-2</c:v>
                </c:pt>
              </c:numCache>
            </c:numRef>
          </c:yVal>
          <c:smooth val="0"/>
          <c:extLst>
            <c:ext xmlns:c16="http://schemas.microsoft.com/office/drawing/2014/chart" uri="{C3380CC4-5D6E-409C-BE32-E72D297353CC}">
              <c16:uniqueId val="{0000000B-8DD4-4A5C-A6F5-0213BD4C9A0F}"/>
            </c:ext>
          </c:extLst>
        </c:ser>
        <c:dLbls>
          <c:showLegendKey val="0"/>
          <c:showVal val="0"/>
          <c:showCatName val="0"/>
          <c:showSerName val="0"/>
          <c:showPercent val="0"/>
          <c:showBubbleSize val="0"/>
        </c:dLbls>
        <c:axId val="694660080"/>
        <c:axId val="694660440"/>
      </c:scatterChart>
      <c:scatterChart>
        <c:scatterStyle val="lineMarker"/>
        <c:varyColors val="0"/>
        <c:ser>
          <c:idx val="2"/>
          <c:order val="3"/>
          <c:tx>
            <c:strRef>
              <c:f>Effi_march!$L$1</c:f>
              <c:strCache>
                <c:ptCount val="1"/>
                <c:pt idx="0">
                  <c:v>eff_overall (%)</c:v>
                </c:pt>
              </c:strCache>
            </c:strRef>
          </c:tx>
          <c:spPr>
            <a:ln w="19050">
              <a:solidFill>
                <a:srgbClr val="C00000"/>
              </a:solidFill>
              <a:prstDash val="solid"/>
            </a:ln>
          </c:spPr>
          <c:marker>
            <c:symbol val="none"/>
          </c:marker>
          <c:yVal>
            <c:numRef>
              <c:f>Effi_march!$L$2:$L$145</c:f>
              <c:numCache>
                <c:formatCode>General</c:formatCode>
                <c:ptCount val="144"/>
                <c:pt idx="0">
                  <c:v>97.406394774815823</c:v>
                </c:pt>
                <c:pt idx="1">
                  <c:v>97.446180816079902</c:v>
                </c:pt>
                <c:pt idx="2">
                  <c:v>97.614977614977619</c:v>
                </c:pt>
                <c:pt idx="3">
                  <c:v>97.613990947324282</c:v>
                </c:pt>
                <c:pt idx="4">
                  <c:v>97.609057609057615</c:v>
                </c:pt>
                <c:pt idx="5">
                  <c:v>97.608352846448071</c:v>
                </c:pt>
                <c:pt idx="6">
                  <c:v>97.607648083838555</c:v>
                </c:pt>
                <c:pt idx="7">
                  <c:v>97.605674748531897</c:v>
                </c:pt>
                <c:pt idx="8">
                  <c:v>97.60468808087856</c:v>
                </c:pt>
                <c:pt idx="9">
                  <c:v>97.601305220352828</c:v>
                </c:pt>
                <c:pt idx="10">
                  <c:v>97.639431265933737</c:v>
                </c:pt>
                <c:pt idx="11">
                  <c:v>97.638303149883328</c:v>
                </c:pt>
                <c:pt idx="12">
                  <c:v>97.635341845250949</c:v>
                </c:pt>
                <c:pt idx="13">
                  <c:v>97.632662569631194</c:v>
                </c:pt>
                <c:pt idx="14">
                  <c:v>97.631675468087082</c:v>
                </c:pt>
                <c:pt idx="15">
                  <c:v>97.62673996036645</c:v>
                </c:pt>
                <c:pt idx="16">
                  <c:v>97.625329815303417</c:v>
                </c:pt>
                <c:pt idx="17">
                  <c:v>97.66545827551839</c:v>
                </c:pt>
                <c:pt idx="18">
                  <c:v>97.664470739701713</c:v>
                </c:pt>
                <c:pt idx="19">
                  <c:v>97.663059974249293</c:v>
                </c:pt>
                <c:pt idx="20">
                  <c:v>97.661931361887369</c:v>
                </c:pt>
                <c:pt idx="21">
                  <c:v>97.659391984073011</c:v>
                </c:pt>
                <c:pt idx="22">
                  <c:v>97.701670178196025</c:v>
                </c:pt>
                <c:pt idx="23">
                  <c:v>97.818383501491311</c:v>
                </c:pt>
                <c:pt idx="24">
                  <c:v>97.815839849886117</c:v>
                </c:pt>
                <c:pt idx="25">
                  <c:v>97.854454295502322</c:v>
                </c:pt>
                <c:pt idx="26">
                  <c:v>97.853181914317275</c:v>
                </c:pt>
                <c:pt idx="27">
                  <c:v>97.852192284506685</c:v>
                </c:pt>
                <c:pt idx="28">
                  <c:v>97.849506146449372</c:v>
                </c:pt>
                <c:pt idx="29">
                  <c:v>97.891688105755392</c:v>
                </c:pt>
                <c:pt idx="30">
                  <c:v>97.886737794994687</c:v>
                </c:pt>
                <c:pt idx="31">
                  <c:v>97.883626171087954</c:v>
                </c:pt>
                <c:pt idx="32">
                  <c:v>97.883060421286729</c:v>
                </c:pt>
                <c:pt idx="33">
                  <c:v>97.878251547976319</c:v>
                </c:pt>
                <c:pt idx="34">
                  <c:v>97.87528136151991</c:v>
                </c:pt>
                <c:pt idx="35">
                  <c:v>97.916644026783885</c:v>
                </c:pt>
                <c:pt idx="36">
                  <c:v>97.911267054623707</c:v>
                </c:pt>
                <c:pt idx="37">
                  <c:v>97.909852061949962</c:v>
                </c:pt>
                <c:pt idx="38">
                  <c:v>97.950257001415721</c:v>
                </c:pt>
                <c:pt idx="39">
                  <c:v>97.948982951169214</c:v>
                </c:pt>
                <c:pt idx="40">
                  <c:v>97.94841670661522</c:v>
                </c:pt>
                <c:pt idx="41">
                  <c:v>97.946859534091715</c:v>
                </c:pt>
                <c:pt idx="42">
                  <c:v>97.988289698700896</c:v>
                </c:pt>
                <c:pt idx="43">
                  <c:v>97.986448598872059</c:v>
                </c:pt>
                <c:pt idx="44">
                  <c:v>97.981916660831814</c:v>
                </c:pt>
                <c:pt idx="45">
                  <c:v>97.981775037768045</c:v>
                </c:pt>
                <c:pt idx="46">
                  <c:v>98.023663669177907</c:v>
                </c:pt>
                <c:pt idx="47">
                  <c:v>98.01898806275176</c:v>
                </c:pt>
                <c:pt idx="48">
                  <c:v>98.017287842233145</c:v>
                </c:pt>
                <c:pt idx="49">
                  <c:v>98.058926868033709</c:v>
                </c:pt>
                <c:pt idx="50">
                  <c:v>98.055950179417778</c:v>
                </c:pt>
                <c:pt idx="51">
                  <c:v>98.055383191109996</c:v>
                </c:pt>
                <c:pt idx="52">
                  <c:v>98.048154090185619</c:v>
                </c:pt>
                <c:pt idx="53">
                  <c:v>98.04716186064698</c:v>
                </c:pt>
                <c:pt idx="54">
                  <c:v>98.084294317321024</c:v>
                </c:pt>
                <c:pt idx="55">
                  <c:v>98.082308989010698</c:v>
                </c:pt>
                <c:pt idx="56">
                  <c:v>98.080040042370314</c:v>
                </c:pt>
                <c:pt idx="57">
                  <c:v>98.120466218625737</c:v>
                </c:pt>
                <c:pt idx="58">
                  <c:v>98.116493822015315</c:v>
                </c:pt>
                <c:pt idx="59">
                  <c:v>98.115784465477731</c:v>
                </c:pt>
                <c:pt idx="60">
                  <c:v>98.157947237298387</c:v>
                </c:pt>
                <c:pt idx="61">
                  <c:v>98.15283763113662</c:v>
                </c:pt>
                <c:pt idx="62">
                  <c:v>98.147586091470345</c:v>
                </c:pt>
                <c:pt idx="63">
                  <c:v>98.184811452355305</c:v>
                </c:pt>
                <c:pt idx="64">
                  <c:v>98.183391494794989</c:v>
                </c:pt>
                <c:pt idx="65">
                  <c:v>98.181403554210561</c:v>
                </c:pt>
                <c:pt idx="66">
                  <c:v>98.18097756694246</c:v>
                </c:pt>
                <c:pt idx="67">
                  <c:v>98.164648054998921</c:v>
                </c:pt>
              </c:numCache>
            </c:numRef>
          </c:yVal>
          <c:smooth val="0"/>
          <c:extLst>
            <c:ext xmlns:c16="http://schemas.microsoft.com/office/drawing/2014/chart" uri="{C3380CC4-5D6E-409C-BE32-E72D297353CC}">
              <c16:uniqueId val="{00000008-8DD4-4A5C-A6F5-0213BD4C9A0F}"/>
            </c:ext>
          </c:extLst>
        </c:ser>
        <c:ser>
          <c:idx val="0"/>
          <c:order val="4"/>
          <c:tx>
            <c:strRef>
              <c:f>Effi_march!$M$1</c:f>
              <c:strCache>
                <c:ptCount val="1"/>
                <c:pt idx="0">
                  <c:v>eff_overall_not_considered</c:v>
                </c:pt>
              </c:strCache>
            </c:strRef>
          </c:tx>
          <c:spPr>
            <a:ln>
              <a:solidFill>
                <a:schemeClr val="bg1"/>
              </a:solidFill>
              <a:prstDash val="sysDash"/>
            </a:ln>
          </c:spPr>
          <c:marker>
            <c:symbol val="none"/>
          </c:marker>
          <c:yVal>
            <c:numRef>
              <c:f>Effi_march!$M$2:$M$145</c:f>
              <c:numCache>
                <c:formatCode>General</c:formatCode>
                <c:ptCount val="144"/>
                <c:pt idx="68">
                  <c:v>97.953153569652017</c:v>
                </c:pt>
                <c:pt idx="69">
                  <c:v>1.8404623802969471</c:v>
                </c:pt>
                <c:pt idx="70">
                  <c:v>3.8310050759237755</c:v>
                </c:pt>
                <c:pt idx="71">
                  <c:v>11.475039174212007</c:v>
                </c:pt>
                <c:pt idx="72">
                  <c:v>11.477520301049713</c:v>
                </c:pt>
                <c:pt idx="73">
                  <c:v>11.469964716152079</c:v>
                </c:pt>
                <c:pt idx="74">
                  <c:v>15.183665104334365</c:v>
                </c:pt>
                <c:pt idx="75">
                  <c:v>15.186837106029024</c:v>
                </c:pt>
                <c:pt idx="76">
                  <c:v>15.171629717084262</c:v>
                </c:pt>
                <c:pt idx="77">
                  <c:v>15.186314333466692</c:v>
                </c:pt>
                <c:pt idx="78">
                  <c:v>15.191977621478712</c:v>
                </c:pt>
                <c:pt idx="79">
                  <c:v>15.187887552312718</c:v>
                </c:pt>
                <c:pt idx="80">
                  <c:v>15.179561340081952</c:v>
                </c:pt>
                <c:pt idx="81">
                  <c:v>15.181619435091656</c:v>
                </c:pt>
                <c:pt idx="82">
                  <c:v>15.186505865330584</c:v>
                </c:pt>
                <c:pt idx="83">
                  <c:v>15.210780659526495</c:v>
                </c:pt>
                <c:pt idx="84">
                  <c:v>15.221190769006762</c:v>
                </c:pt>
                <c:pt idx="85">
                  <c:v>15.217379620223909</c:v>
                </c:pt>
                <c:pt idx="86">
                  <c:v>15.221269997692763</c:v>
                </c:pt>
                <c:pt idx="87">
                  <c:v>15.218288185767861</c:v>
                </c:pt>
                <c:pt idx="88">
                  <c:v>15.216479545747838</c:v>
                </c:pt>
                <c:pt idx="89">
                  <c:v>15.209978218108301</c:v>
                </c:pt>
                <c:pt idx="90">
                  <c:v>15.213329127635594</c:v>
                </c:pt>
                <c:pt idx="91">
                  <c:v>15.207949746802326</c:v>
                </c:pt>
                <c:pt idx="92">
                  <c:v>15.2071672914084</c:v>
                </c:pt>
                <c:pt idx="93">
                  <c:v>15.204526504453886</c:v>
                </c:pt>
                <c:pt idx="94">
                  <c:v>15.202814883279665</c:v>
                </c:pt>
                <c:pt idx="95">
                  <c:v>15.19826686130245</c:v>
                </c:pt>
                <c:pt idx="96">
                  <c:v>15.196701950514591</c:v>
                </c:pt>
                <c:pt idx="97">
                  <c:v>15.198434015638318</c:v>
                </c:pt>
                <c:pt idx="98">
                  <c:v>15.195547453611969</c:v>
                </c:pt>
                <c:pt idx="99">
                  <c:v>15.194177559768956</c:v>
                </c:pt>
                <c:pt idx="100">
                  <c:v>15.190654975601211</c:v>
                </c:pt>
                <c:pt idx="101">
                  <c:v>15.183854431166258</c:v>
                </c:pt>
                <c:pt idx="102">
                  <c:v>15.181603891281309</c:v>
                </c:pt>
                <c:pt idx="103">
                  <c:v>15.179206577056039</c:v>
                </c:pt>
                <c:pt idx="104">
                  <c:v>15.176466789370014</c:v>
                </c:pt>
                <c:pt idx="105">
                  <c:v>15.175988209859412</c:v>
                </c:pt>
                <c:pt idx="106">
                  <c:v>15.174030365191872</c:v>
                </c:pt>
                <c:pt idx="107">
                  <c:v>15.167177908855479</c:v>
                </c:pt>
                <c:pt idx="108">
                  <c:v>15.164339034087543</c:v>
                </c:pt>
                <c:pt idx="109">
                  <c:v>15.151613043748528</c:v>
                </c:pt>
                <c:pt idx="110">
                  <c:v>15.148284707813705</c:v>
                </c:pt>
                <c:pt idx="111">
                  <c:v>15.146277917029479</c:v>
                </c:pt>
                <c:pt idx="112">
                  <c:v>15.145788455862593</c:v>
                </c:pt>
                <c:pt idx="113">
                  <c:v>15.143096419444724</c:v>
                </c:pt>
                <c:pt idx="114">
                  <c:v>15.147010144101481</c:v>
                </c:pt>
                <c:pt idx="115">
                  <c:v>15.142798941519132</c:v>
                </c:pt>
                <c:pt idx="116">
                  <c:v>15.140546437812292</c:v>
                </c:pt>
                <c:pt idx="117">
                  <c:v>15.139371218486989</c:v>
                </c:pt>
                <c:pt idx="118">
                  <c:v>15.1462710560236</c:v>
                </c:pt>
                <c:pt idx="119">
                  <c:v>15.142591391317179</c:v>
                </c:pt>
                <c:pt idx="120">
                  <c:v>15.138227574517074</c:v>
                </c:pt>
                <c:pt idx="121">
                  <c:v>15.141753588723287</c:v>
                </c:pt>
                <c:pt idx="122">
                  <c:v>15.132776875201118</c:v>
                </c:pt>
                <c:pt idx="123">
                  <c:v>15.121004136155653</c:v>
                </c:pt>
                <c:pt idx="124">
                  <c:v>15.120121180727242</c:v>
                </c:pt>
                <c:pt idx="125">
                  <c:v>15.113400908855457</c:v>
                </c:pt>
                <c:pt idx="126">
                  <c:v>15.117359280017784</c:v>
                </c:pt>
                <c:pt idx="127">
                  <c:v>15.110292547983848</c:v>
                </c:pt>
                <c:pt idx="128">
                  <c:v>15.107838821583176</c:v>
                </c:pt>
                <c:pt idx="129">
                  <c:v>15.097631319756374</c:v>
                </c:pt>
                <c:pt idx="130">
                  <c:v>15.097189649004253</c:v>
                </c:pt>
                <c:pt idx="131">
                  <c:v>15.084430271720754</c:v>
                </c:pt>
                <c:pt idx="132">
                  <c:v>15.071965341605335</c:v>
                </c:pt>
                <c:pt idx="133">
                  <c:v>15.058380048172989</c:v>
                </c:pt>
                <c:pt idx="134">
                  <c:v>15.055434288446829</c:v>
                </c:pt>
                <c:pt idx="135">
                  <c:v>15.026069103384931</c:v>
                </c:pt>
                <c:pt idx="136">
                  <c:v>15.006520345688838</c:v>
                </c:pt>
                <c:pt idx="137">
                  <c:v>14.995910969652765</c:v>
                </c:pt>
                <c:pt idx="138">
                  <c:v>14.995056617940447</c:v>
                </c:pt>
                <c:pt idx="139">
                  <c:v>14.979823532071052</c:v>
                </c:pt>
                <c:pt idx="140">
                  <c:v>14.96223177484123</c:v>
                </c:pt>
                <c:pt idx="141">
                  <c:v>14.917166997762706</c:v>
                </c:pt>
                <c:pt idx="142">
                  <c:v>14.903735967130652</c:v>
                </c:pt>
                <c:pt idx="143">
                  <c:v>14.851323897064074</c:v>
                </c:pt>
              </c:numCache>
            </c:numRef>
          </c:yVal>
          <c:smooth val="0"/>
          <c:extLst>
            <c:ext xmlns:c16="http://schemas.microsoft.com/office/drawing/2014/chart" uri="{C3380CC4-5D6E-409C-BE32-E72D297353CC}">
              <c16:uniqueId val="{00000001-95B1-4D99-B4DC-E46DAD6FEF36}"/>
            </c:ext>
          </c:extLst>
        </c:ser>
        <c:dLbls>
          <c:showLegendKey val="0"/>
          <c:showVal val="0"/>
          <c:showCatName val="0"/>
          <c:showSerName val="0"/>
          <c:showPercent val="0"/>
          <c:showBubbleSize val="0"/>
        </c:dLbls>
        <c:axId val="1306956512"/>
        <c:axId val="1306947872"/>
      </c:scatterChart>
      <c:valAx>
        <c:axId val="694660080"/>
        <c:scaling>
          <c:orientation val="minMax"/>
          <c:max val="150"/>
          <c:min val="0"/>
        </c:scaling>
        <c:delete val="0"/>
        <c:axPos val="b"/>
        <c:majorGridlines>
          <c:spPr>
            <a:ln w="9525" cap="flat" cmpd="sng" algn="ctr">
              <a:solidFill>
                <a:schemeClr val="tx1">
                  <a:lumMod val="15000"/>
                  <a:lumOff val="85000"/>
                </a:schemeClr>
              </a:solidFill>
              <a:round/>
            </a:ln>
            <a:effectLst/>
          </c:spPr>
        </c:majorGridlines>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4660440"/>
        <c:crosses val="autoZero"/>
        <c:crossBetween val="midCat"/>
      </c:valAx>
      <c:valAx>
        <c:axId val="694660440"/>
        <c:scaling>
          <c:orientation val="minMax"/>
        </c:scaling>
        <c:delete val="0"/>
        <c:axPos val="l"/>
        <c:majorGridlines>
          <c:spPr>
            <a:ln w="9525" cap="flat" cmpd="sng" algn="ctr">
              <a:solidFill>
                <a:schemeClr val="tx1">
                  <a:lumMod val="15000"/>
                  <a:lumOff val="85000"/>
                </a:schemeClr>
              </a:solidFill>
              <a:round/>
            </a:ln>
            <a:effectLst/>
          </c:spPr>
        </c:majorGridlines>
        <c:title>
          <c:tx>
            <c:rich>
              <a:bodyPr/>
              <a:lstStyle/>
              <a:p>
                <a:pPr>
                  <a:defRPr/>
                </a:pPr>
                <a:r>
                  <a:rPr lang="en-US"/>
                  <a:t>Power (kW)</a:t>
                </a:r>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4660080"/>
        <c:crosses val="autoZero"/>
        <c:crossBetween val="midCat"/>
      </c:valAx>
      <c:valAx>
        <c:axId val="1306947872"/>
        <c:scaling>
          <c:orientation val="minMax"/>
        </c:scaling>
        <c:delete val="0"/>
        <c:axPos val="r"/>
        <c:title>
          <c:tx>
            <c:rich>
              <a:bodyPr/>
              <a:lstStyle/>
              <a:p>
                <a:pPr>
                  <a:defRPr/>
                </a:pPr>
                <a:r>
                  <a:rPr lang="en-US"/>
                  <a:t>Efficiency (%)</a:t>
                </a:r>
              </a:p>
            </c:rich>
          </c:tx>
          <c:overlay val="0"/>
        </c:title>
        <c:numFmt formatCode="General" sourceLinked="1"/>
        <c:majorTickMark val="out"/>
        <c:minorTickMark val="none"/>
        <c:tickLblPos val="nextTo"/>
        <c:crossAx val="1306956512"/>
        <c:crosses val="max"/>
        <c:crossBetween val="midCat"/>
      </c:valAx>
      <c:valAx>
        <c:axId val="1306956512"/>
        <c:scaling>
          <c:orientation val="minMax"/>
        </c:scaling>
        <c:delete val="1"/>
        <c:axPos val="b"/>
        <c:majorTickMark val="out"/>
        <c:minorTickMark val="none"/>
        <c:tickLblPos val="nextTo"/>
        <c:crossAx val="1306947872"/>
        <c:crosses val="autoZero"/>
        <c:crossBetween val="midCat"/>
      </c:valAx>
    </c:plotArea>
    <c:legend>
      <c:legendPos val="b"/>
      <c:legendEntry>
        <c:idx val="4"/>
        <c:delete val="1"/>
      </c:legendEntry>
      <c:overlay val="0"/>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1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Power and efficiency </a:t>
            </a:r>
            <a:r>
              <a:rPr lang="en-US" sz="1100" b="0" i="0" u="none" strike="noStrike" kern="1200" spc="0" baseline="0">
                <a:solidFill>
                  <a:sysClr val="windowText" lastClr="000000">
                    <a:lumMod val="65000"/>
                    <a:lumOff val="35000"/>
                  </a:sysClr>
                </a:solidFill>
              </a:rPr>
              <a:t>(March, controlled)</a:t>
            </a:r>
            <a:endParaRPr lang="en-US"/>
          </a:p>
        </c:rich>
      </c:tx>
      <c:overlay val="0"/>
      <c:spPr>
        <a:noFill/>
        <a:ln>
          <a:noFill/>
        </a:ln>
        <a:effectLst/>
      </c:spPr>
    </c:title>
    <c:autoTitleDeleted val="0"/>
    <c:plotArea>
      <c:layout/>
      <c:scatterChart>
        <c:scatterStyle val="lineMarker"/>
        <c:varyColors val="0"/>
        <c:ser>
          <c:idx val="3"/>
          <c:order val="0"/>
          <c:tx>
            <c:strRef>
              <c:f>Effi_march!$T$1</c:f>
              <c:strCache>
                <c:ptCount val="1"/>
                <c:pt idx="0">
                  <c:v>Pgrid_ev2 (kW)</c:v>
                </c:pt>
              </c:strCache>
            </c:strRef>
          </c:tx>
          <c:spPr>
            <a:ln w="15875">
              <a:solidFill>
                <a:schemeClr val="accent1"/>
              </a:solidFill>
            </a:ln>
          </c:spPr>
          <c:marker>
            <c:symbol val="none"/>
          </c:marker>
          <c:yVal>
            <c:numRef>
              <c:f>Effi_march!$T$2:$T$145</c:f>
              <c:numCache>
                <c:formatCode>General</c:formatCode>
                <c:ptCount val="144"/>
                <c:pt idx="0">
                  <c:v>7.1149319999999987</c:v>
                </c:pt>
                <c:pt idx="1">
                  <c:v>7.1149319999999987</c:v>
                </c:pt>
                <c:pt idx="2">
                  <c:v>7.1117837999999995</c:v>
                </c:pt>
                <c:pt idx="3">
                  <c:v>7.1117837999999995</c:v>
                </c:pt>
                <c:pt idx="4">
                  <c:v>7.1117837999999995</c:v>
                </c:pt>
                <c:pt idx="5">
                  <c:v>7.1086355999999995</c:v>
                </c:pt>
                <c:pt idx="6">
                  <c:v>7.1086355999999995</c:v>
                </c:pt>
                <c:pt idx="7">
                  <c:v>7.1054873999999995</c:v>
                </c:pt>
                <c:pt idx="8">
                  <c:v>7.0945875000000003</c:v>
                </c:pt>
                <c:pt idx="9">
                  <c:v>7.0914690000000009</c:v>
                </c:pt>
                <c:pt idx="10">
                  <c:v>7.0914690000000009</c:v>
                </c:pt>
                <c:pt idx="11">
                  <c:v>7.0914690000000009</c:v>
                </c:pt>
                <c:pt idx="12">
                  <c:v>7.0914690000000009</c:v>
                </c:pt>
                <c:pt idx="13">
                  <c:v>7.0914690000000009</c:v>
                </c:pt>
                <c:pt idx="14">
                  <c:v>7.0883505000000007</c:v>
                </c:pt>
                <c:pt idx="15">
                  <c:v>7.0883505000000007</c:v>
                </c:pt>
                <c:pt idx="16">
                  <c:v>7.0883505000000007</c:v>
                </c:pt>
                <c:pt idx="17">
                  <c:v>7.0883505000000007</c:v>
                </c:pt>
                <c:pt idx="18">
                  <c:v>7.0883505000000007</c:v>
                </c:pt>
                <c:pt idx="19">
                  <c:v>7.0852319999999986</c:v>
                </c:pt>
                <c:pt idx="20">
                  <c:v>7.0852319999999986</c:v>
                </c:pt>
                <c:pt idx="21">
                  <c:v>7.0852319999999986</c:v>
                </c:pt>
                <c:pt idx="22">
                  <c:v>7.0852319999999986</c:v>
                </c:pt>
                <c:pt idx="23">
                  <c:v>7.0852319999999986</c:v>
                </c:pt>
                <c:pt idx="24">
                  <c:v>7.0852319999999986</c:v>
                </c:pt>
                <c:pt idx="25">
                  <c:v>7.0821134999999993</c:v>
                </c:pt>
                <c:pt idx="26">
                  <c:v>7.0821134999999993</c:v>
                </c:pt>
                <c:pt idx="27">
                  <c:v>7.0821134999999993</c:v>
                </c:pt>
                <c:pt idx="28">
                  <c:v>7.0821134999999993</c:v>
                </c:pt>
                <c:pt idx="29">
                  <c:v>7.0821134999999993</c:v>
                </c:pt>
                <c:pt idx="30">
                  <c:v>7.0821134999999993</c:v>
                </c:pt>
                <c:pt idx="31">
                  <c:v>7.0821134999999993</c:v>
                </c:pt>
                <c:pt idx="32">
                  <c:v>7.0821134999999993</c:v>
                </c:pt>
                <c:pt idx="33">
                  <c:v>7.0821134999999993</c:v>
                </c:pt>
                <c:pt idx="34">
                  <c:v>7.0821134999999993</c:v>
                </c:pt>
                <c:pt idx="35">
                  <c:v>7.0821134999999993</c:v>
                </c:pt>
                <c:pt idx="36">
                  <c:v>7.0789949999999999</c:v>
                </c:pt>
                <c:pt idx="37">
                  <c:v>7.0789949999999999</c:v>
                </c:pt>
                <c:pt idx="38">
                  <c:v>7.0789949999999999</c:v>
                </c:pt>
                <c:pt idx="39">
                  <c:v>7.0789949999999999</c:v>
                </c:pt>
                <c:pt idx="40">
                  <c:v>7.0789949999999999</c:v>
                </c:pt>
                <c:pt idx="41">
                  <c:v>7.0789949999999999</c:v>
                </c:pt>
                <c:pt idx="42">
                  <c:v>7.0789949999999999</c:v>
                </c:pt>
                <c:pt idx="43">
                  <c:v>7.0789949999999999</c:v>
                </c:pt>
                <c:pt idx="44">
                  <c:v>7.0789949999999999</c:v>
                </c:pt>
                <c:pt idx="45">
                  <c:v>7.0789949999999999</c:v>
                </c:pt>
                <c:pt idx="46">
                  <c:v>7.0758765000000006</c:v>
                </c:pt>
                <c:pt idx="47">
                  <c:v>7.0758765000000006</c:v>
                </c:pt>
                <c:pt idx="48">
                  <c:v>7.0758765000000006</c:v>
                </c:pt>
                <c:pt idx="49">
                  <c:v>7.0758765000000006</c:v>
                </c:pt>
                <c:pt idx="50">
                  <c:v>7.0758765000000006</c:v>
                </c:pt>
                <c:pt idx="51">
                  <c:v>7.0758765000000006</c:v>
                </c:pt>
                <c:pt idx="52">
                  <c:v>7.0758765000000006</c:v>
                </c:pt>
                <c:pt idx="53">
                  <c:v>7.0758765000000006</c:v>
                </c:pt>
                <c:pt idx="54">
                  <c:v>7.0758765000000006</c:v>
                </c:pt>
                <c:pt idx="55">
                  <c:v>7.0758765000000006</c:v>
                </c:pt>
                <c:pt idx="56">
                  <c:v>7.0634025000000005</c:v>
                </c:pt>
                <c:pt idx="57">
                  <c:v>7.0602840000000011</c:v>
                </c:pt>
                <c:pt idx="58">
                  <c:v>7.0602840000000011</c:v>
                </c:pt>
                <c:pt idx="59">
                  <c:v>7.0571655</c:v>
                </c:pt>
                <c:pt idx="60">
                  <c:v>7.0509285000000004</c:v>
                </c:pt>
                <c:pt idx="61">
                  <c:v>7.0177535999999998</c:v>
                </c:pt>
                <c:pt idx="62">
                  <c:v>7.0146648000000003</c:v>
                </c:pt>
                <c:pt idx="63">
                  <c:v>4.5449316</c:v>
                </c:pt>
                <c:pt idx="64">
                  <c:v>3.0605850000000001</c:v>
                </c:pt>
                <c:pt idx="65">
                  <c:v>2.7133920000000002</c:v>
                </c:pt>
                <c:pt idx="66">
                  <c:v>2.7098279999999999</c:v>
                </c:pt>
                <c:pt idx="67">
                  <c:v>2.3721390000000002</c:v>
                </c:pt>
                <c:pt idx="68">
                  <c:v>2.3073930000000002</c:v>
                </c:pt>
                <c:pt idx="69">
                  <c:v>2.1773663999999999</c:v>
                </c:pt>
                <c:pt idx="70">
                  <c:v>2.1773663999999999</c:v>
                </c:pt>
                <c:pt idx="71">
                  <c:v>2.1764160000000001</c:v>
                </c:pt>
                <c:pt idx="72">
                  <c:v>2.1764160000000001</c:v>
                </c:pt>
                <c:pt idx="73">
                  <c:v>2.1754655999999999</c:v>
                </c:pt>
                <c:pt idx="74">
                  <c:v>2.1754655999999999</c:v>
                </c:pt>
                <c:pt idx="75">
                  <c:v>2.1754655999999999</c:v>
                </c:pt>
                <c:pt idx="76">
                  <c:v>2.1745152000000001</c:v>
                </c:pt>
                <c:pt idx="77">
                  <c:v>2.1735648000000003</c:v>
                </c:pt>
                <c:pt idx="78">
                  <c:v>2.1707136</c:v>
                </c:pt>
                <c:pt idx="79">
                  <c:v>1.703295</c:v>
                </c:pt>
                <c:pt idx="80">
                  <c:v>0.8172252000000001</c:v>
                </c:pt>
                <c:pt idx="81">
                  <c:v>0.20493</c:v>
                </c:pt>
                <c:pt idx="82">
                  <c:v>0.20493</c:v>
                </c:pt>
                <c:pt idx="83">
                  <c:v>0.20493</c:v>
                </c:pt>
                <c:pt idx="84">
                  <c:v>0.20484089999999996</c:v>
                </c:pt>
                <c:pt idx="85">
                  <c:v>0.20484089999999996</c:v>
                </c:pt>
                <c:pt idx="86">
                  <c:v>0.20484089999999996</c:v>
                </c:pt>
                <c:pt idx="87">
                  <c:v>0.20484089999999996</c:v>
                </c:pt>
                <c:pt idx="88">
                  <c:v>0.20484089999999996</c:v>
                </c:pt>
                <c:pt idx="89">
                  <c:v>0.20484089999999996</c:v>
                </c:pt>
                <c:pt idx="90">
                  <c:v>0.20484089999999996</c:v>
                </c:pt>
                <c:pt idx="91">
                  <c:v>0.20484089999999996</c:v>
                </c:pt>
                <c:pt idx="92">
                  <c:v>0.20484089999999996</c:v>
                </c:pt>
                <c:pt idx="93">
                  <c:v>0.20484089999999996</c:v>
                </c:pt>
                <c:pt idx="94">
                  <c:v>0.20484089999999996</c:v>
                </c:pt>
                <c:pt idx="95">
                  <c:v>0.20484089999999996</c:v>
                </c:pt>
                <c:pt idx="96">
                  <c:v>0.20484089999999996</c:v>
                </c:pt>
                <c:pt idx="97">
                  <c:v>0.20484089999999996</c:v>
                </c:pt>
                <c:pt idx="98">
                  <c:v>0.20484089999999996</c:v>
                </c:pt>
                <c:pt idx="99">
                  <c:v>0.20484089999999996</c:v>
                </c:pt>
                <c:pt idx="100">
                  <c:v>0.20484089999999996</c:v>
                </c:pt>
                <c:pt idx="101">
                  <c:v>0.20484089999999996</c:v>
                </c:pt>
                <c:pt idx="102">
                  <c:v>0.20484089999999996</c:v>
                </c:pt>
                <c:pt idx="103">
                  <c:v>0.20484089999999996</c:v>
                </c:pt>
                <c:pt idx="104">
                  <c:v>0.20484089999999996</c:v>
                </c:pt>
                <c:pt idx="105">
                  <c:v>0.20484089999999996</c:v>
                </c:pt>
                <c:pt idx="106">
                  <c:v>0.20475179999999998</c:v>
                </c:pt>
                <c:pt idx="107">
                  <c:v>0.20475179999999998</c:v>
                </c:pt>
                <c:pt idx="108">
                  <c:v>0.20475179999999998</c:v>
                </c:pt>
                <c:pt idx="109">
                  <c:v>0.20475179999999998</c:v>
                </c:pt>
                <c:pt idx="110">
                  <c:v>0.20475179999999998</c:v>
                </c:pt>
                <c:pt idx="111">
                  <c:v>0.20475179999999998</c:v>
                </c:pt>
                <c:pt idx="112">
                  <c:v>0.20475179999999998</c:v>
                </c:pt>
                <c:pt idx="113">
                  <c:v>0.20475179999999998</c:v>
                </c:pt>
                <c:pt idx="114">
                  <c:v>0.20475179999999998</c:v>
                </c:pt>
                <c:pt idx="115">
                  <c:v>0.20475179999999998</c:v>
                </c:pt>
                <c:pt idx="116">
                  <c:v>0.20475179999999998</c:v>
                </c:pt>
                <c:pt idx="117">
                  <c:v>0.20475179999999998</c:v>
                </c:pt>
                <c:pt idx="118">
                  <c:v>0.20475179999999998</c:v>
                </c:pt>
                <c:pt idx="119">
                  <c:v>0.20475179999999998</c:v>
                </c:pt>
                <c:pt idx="120">
                  <c:v>0.20475179999999998</c:v>
                </c:pt>
                <c:pt idx="121">
                  <c:v>0.2046627</c:v>
                </c:pt>
                <c:pt idx="122">
                  <c:v>0.2046627</c:v>
                </c:pt>
                <c:pt idx="123">
                  <c:v>0.2046627</c:v>
                </c:pt>
                <c:pt idx="124">
                  <c:v>0.20457359999999999</c:v>
                </c:pt>
                <c:pt idx="125">
                  <c:v>0.20457359999999999</c:v>
                </c:pt>
                <c:pt idx="126">
                  <c:v>0.20457359999999999</c:v>
                </c:pt>
                <c:pt idx="127">
                  <c:v>0.20457359999999999</c:v>
                </c:pt>
                <c:pt idx="128">
                  <c:v>0.20448449999999996</c:v>
                </c:pt>
                <c:pt idx="129">
                  <c:v>0.20448449999999996</c:v>
                </c:pt>
                <c:pt idx="130">
                  <c:v>0.2043954</c:v>
                </c:pt>
                <c:pt idx="131">
                  <c:v>0.2043954</c:v>
                </c:pt>
                <c:pt idx="132">
                  <c:v>0.2043954</c:v>
                </c:pt>
                <c:pt idx="133">
                  <c:v>0.2043954</c:v>
                </c:pt>
                <c:pt idx="134">
                  <c:v>0.20421719999999996</c:v>
                </c:pt>
                <c:pt idx="135">
                  <c:v>0.20412809999999995</c:v>
                </c:pt>
                <c:pt idx="136">
                  <c:v>0.20412809999999995</c:v>
                </c:pt>
                <c:pt idx="137">
                  <c:v>0.20412809999999995</c:v>
                </c:pt>
                <c:pt idx="138">
                  <c:v>0.20403900000000003</c:v>
                </c:pt>
                <c:pt idx="139">
                  <c:v>0.20403900000000003</c:v>
                </c:pt>
                <c:pt idx="140">
                  <c:v>0.20403900000000003</c:v>
                </c:pt>
                <c:pt idx="141">
                  <c:v>0.20403900000000003</c:v>
                </c:pt>
                <c:pt idx="142">
                  <c:v>0.20403900000000003</c:v>
                </c:pt>
                <c:pt idx="143">
                  <c:v>0.20403900000000003</c:v>
                </c:pt>
              </c:numCache>
            </c:numRef>
          </c:yVal>
          <c:smooth val="0"/>
          <c:extLst>
            <c:ext xmlns:c16="http://schemas.microsoft.com/office/drawing/2014/chart" uri="{C3380CC4-5D6E-409C-BE32-E72D297353CC}">
              <c16:uniqueId val="{00000000-506D-4A7F-8AE8-F550D2DB2DE2}"/>
            </c:ext>
          </c:extLst>
        </c:ser>
        <c:ser>
          <c:idx val="4"/>
          <c:order val="1"/>
          <c:tx>
            <c:strRef>
              <c:f>Effi_march!$V$1</c:f>
              <c:strCache>
                <c:ptCount val="1"/>
                <c:pt idx="0">
                  <c:v>Pcharging (kW)</c:v>
                </c:pt>
              </c:strCache>
            </c:strRef>
          </c:tx>
          <c:spPr>
            <a:ln w="15875">
              <a:solidFill>
                <a:schemeClr val="accent6"/>
              </a:solidFill>
            </a:ln>
          </c:spPr>
          <c:marker>
            <c:symbol val="none"/>
          </c:marker>
          <c:yVal>
            <c:numRef>
              <c:f>Effi_march!$V$2:$V$145</c:f>
              <c:numCache>
                <c:formatCode>General</c:formatCode>
                <c:ptCount val="144"/>
                <c:pt idx="0">
                  <c:v>7.0806400000000007</c:v>
                </c:pt>
                <c:pt idx="1">
                  <c:v>7.0498000000000003</c:v>
                </c:pt>
                <c:pt idx="2">
                  <c:v>7.0498000000000003</c:v>
                </c:pt>
                <c:pt idx="3">
                  <c:v>7.0498000000000003</c:v>
                </c:pt>
                <c:pt idx="4">
                  <c:v>7.0498000000000003</c:v>
                </c:pt>
                <c:pt idx="5">
                  <c:v>7.0498000000000003</c:v>
                </c:pt>
                <c:pt idx="6">
                  <c:v>7.0498000000000003</c:v>
                </c:pt>
                <c:pt idx="7">
                  <c:v>7.0457600000000005</c:v>
                </c:pt>
                <c:pt idx="8">
                  <c:v>7.0457600000000005</c:v>
                </c:pt>
                <c:pt idx="9">
                  <c:v>7.0457600000000005</c:v>
                </c:pt>
                <c:pt idx="10">
                  <c:v>7.0457600000000005</c:v>
                </c:pt>
                <c:pt idx="11">
                  <c:v>7.0457600000000005</c:v>
                </c:pt>
                <c:pt idx="12">
                  <c:v>7.0457600000000005</c:v>
                </c:pt>
                <c:pt idx="13">
                  <c:v>7.0457600000000005</c:v>
                </c:pt>
                <c:pt idx="14">
                  <c:v>7.0457600000000005</c:v>
                </c:pt>
                <c:pt idx="15">
                  <c:v>7.0457600000000005</c:v>
                </c:pt>
                <c:pt idx="16">
                  <c:v>7.0457600000000005</c:v>
                </c:pt>
                <c:pt idx="17">
                  <c:v>7.0457600000000005</c:v>
                </c:pt>
                <c:pt idx="18">
                  <c:v>7.0457600000000005</c:v>
                </c:pt>
                <c:pt idx="19">
                  <c:v>7.0457600000000005</c:v>
                </c:pt>
                <c:pt idx="20">
                  <c:v>7.0457600000000005</c:v>
                </c:pt>
                <c:pt idx="21">
                  <c:v>7.0457600000000005</c:v>
                </c:pt>
                <c:pt idx="22">
                  <c:v>7.0457600000000005</c:v>
                </c:pt>
                <c:pt idx="23">
                  <c:v>7.0457600000000005</c:v>
                </c:pt>
                <c:pt idx="24">
                  <c:v>7.0457600000000005</c:v>
                </c:pt>
                <c:pt idx="25">
                  <c:v>7.0457600000000005</c:v>
                </c:pt>
                <c:pt idx="26">
                  <c:v>7.0457600000000005</c:v>
                </c:pt>
                <c:pt idx="27">
                  <c:v>7.0457600000000005</c:v>
                </c:pt>
                <c:pt idx="28">
                  <c:v>7.0417200000000006</c:v>
                </c:pt>
                <c:pt idx="29">
                  <c:v>7.0417200000000006</c:v>
                </c:pt>
                <c:pt idx="30">
                  <c:v>7.0417200000000006</c:v>
                </c:pt>
                <c:pt idx="31">
                  <c:v>7.0417200000000006</c:v>
                </c:pt>
                <c:pt idx="32">
                  <c:v>7.0417200000000006</c:v>
                </c:pt>
                <c:pt idx="33">
                  <c:v>7.0417200000000006</c:v>
                </c:pt>
                <c:pt idx="34">
                  <c:v>7.0417200000000006</c:v>
                </c:pt>
                <c:pt idx="35">
                  <c:v>7.0417200000000006</c:v>
                </c:pt>
                <c:pt idx="36">
                  <c:v>7.037679999999999</c:v>
                </c:pt>
                <c:pt idx="37">
                  <c:v>7.037679999999999</c:v>
                </c:pt>
                <c:pt idx="38">
                  <c:v>7.037679999999999</c:v>
                </c:pt>
                <c:pt idx="39">
                  <c:v>7.037679999999999</c:v>
                </c:pt>
                <c:pt idx="40">
                  <c:v>7.037679999999999</c:v>
                </c:pt>
                <c:pt idx="41">
                  <c:v>7.037679999999999</c:v>
                </c:pt>
                <c:pt idx="42">
                  <c:v>7.037679999999999</c:v>
                </c:pt>
                <c:pt idx="43">
                  <c:v>7.037679999999999</c:v>
                </c:pt>
                <c:pt idx="44">
                  <c:v>7.037679999999999</c:v>
                </c:pt>
                <c:pt idx="45">
                  <c:v>7.037679999999999</c:v>
                </c:pt>
                <c:pt idx="46">
                  <c:v>7.037679999999999</c:v>
                </c:pt>
                <c:pt idx="47">
                  <c:v>7.037679999999999</c:v>
                </c:pt>
                <c:pt idx="48">
                  <c:v>7.0336399999999992</c:v>
                </c:pt>
                <c:pt idx="49">
                  <c:v>7.0336399999999992</c:v>
                </c:pt>
                <c:pt idx="50">
                  <c:v>7.0336399999999992</c:v>
                </c:pt>
                <c:pt idx="51">
                  <c:v>7.0336399999999992</c:v>
                </c:pt>
                <c:pt idx="52">
                  <c:v>7.0336399999999992</c:v>
                </c:pt>
                <c:pt idx="53">
                  <c:v>7.0108800000000011</c:v>
                </c:pt>
                <c:pt idx="54">
                  <c:v>7.0108800000000011</c:v>
                </c:pt>
                <c:pt idx="55">
                  <c:v>7.0068600000000005</c:v>
                </c:pt>
                <c:pt idx="56">
                  <c:v>7.0068600000000005</c:v>
                </c:pt>
                <c:pt idx="57">
                  <c:v>7.0068600000000005</c:v>
                </c:pt>
                <c:pt idx="58">
                  <c:v>7.00284</c:v>
                </c:pt>
                <c:pt idx="59">
                  <c:v>7.00284</c:v>
                </c:pt>
                <c:pt idx="60">
                  <c:v>6.9988200000000003</c:v>
                </c:pt>
                <c:pt idx="61">
                  <c:v>6.9988200000000003</c:v>
                </c:pt>
                <c:pt idx="62">
                  <c:v>6.9640000000000004</c:v>
                </c:pt>
                <c:pt idx="63">
                  <c:v>4.4879100000000003</c:v>
                </c:pt>
                <c:pt idx="64">
                  <c:v>2.9885000000000002</c:v>
                </c:pt>
                <c:pt idx="65">
                  <c:v>2.641</c:v>
                </c:pt>
                <c:pt idx="66">
                  <c:v>2.641</c:v>
                </c:pt>
                <c:pt idx="67">
                  <c:v>2.3282500000000002</c:v>
                </c:pt>
                <c:pt idx="68">
                  <c:v>2.2240000000000002</c:v>
                </c:pt>
                <c:pt idx="69">
                  <c:v>2.2240000000000002</c:v>
                </c:pt>
                <c:pt idx="70">
                  <c:v>2.1197499999999998</c:v>
                </c:pt>
                <c:pt idx="71">
                  <c:v>2.1185299999999998</c:v>
                </c:pt>
                <c:pt idx="72">
                  <c:v>2.085</c:v>
                </c:pt>
                <c:pt idx="73">
                  <c:v>2.085</c:v>
                </c:pt>
                <c:pt idx="74">
                  <c:v>2.085</c:v>
                </c:pt>
                <c:pt idx="75">
                  <c:v>2.085</c:v>
                </c:pt>
                <c:pt idx="76">
                  <c:v>2.085</c:v>
                </c:pt>
                <c:pt idx="77">
                  <c:v>2.085</c:v>
                </c:pt>
                <c:pt idx="78">
                  <c:v>2.0838000000000001</c:v>
                </c:pt>
                <c:pt idx="79">
                  <c:v>3.4810000000000001E-2</c:v>
                </c:pt>
                <c:pt idx="80">
                  <c:v>3.4810000000000001E-2</c:v>
                </c:pt>
                <c:pt idx="81">
                  <c:v>3.4810000000000001E-2</c:v>
                </c:pt>
                <c:pt idx="82">
                  <c:v>3.4810000000000001E-2</c:v>
                </c:pt>
                <c:pt idx="83">
                  <c:v>3.4810000000000001E-2</c:v>
                </c:pt>
                <c:pt idx="84">
                  <c:v>3.4810000000000001E-2</c:v>
                </c:pt>
                <c:pt idx="85">
                  <c:v>3.4810000000000001E-2</c:v>
                </c:pt>
                <c:pt idx="86">
                  <c:v>3.4810000000000001E-2</c:v>
                </c:pt>
                <c:pt idx="87">
                  <c:v>3.4810000000000001E-2</c:v>
                </c:pt>
                <c:pt idx="88">
                  <c:v>3.4810000000000001E-2</c:v>
                </c:pt>
                <c:pt idx="89">
                  <c:v>3.4810000000000001E-2</c:v>
                </c:pt>
                <c:pt idx="90">
                  <c:v>3.4810000000000001E-2</c:v>
                </c:pt>
                <c:pt idx="91">
                  <c:v>3.4810000000000001E-2</c:v>
                </c:pt>
                <c:pt idx="92">
                  <c:v>3.4810000000000001E-2</c:v>
                </c:pt>
                <c:pt idx="93">
                  <c:v>3.4810000000000001E-2</c:v>
                </c:pt>
                <c:pt idx="94">
                  <c:v>3.4810000000000001E-2</c:v>
                </c:pt>
                <c:pt idx="95">
                  <c:v>3.4810000000000001E-2</c:v>
                </c:pt>
                <c:pt idx="96">
                  <c:v>3.4810000000000001E-2</c:v>
                </c:pt>
                <c:pt idx="97">
                  <c:v>3.4810000000000001E-2</c:v>
                </c:pt>
                <c:pt idx="98">
                  <c:v>3.4810000000000001E-2</c:v>
                </c:pt>
                <c:pt idx="99">
                  <c:v>3.4810000000000001E-2</c:v>
                </c:pt>
                <c:pt idx="100">
                  <c:v>3.4810000000000001E-2</c:v>
                </c:pt>
                <c:pt idx="101">
                  <c:v>3.4810000000000001E-2</c:v>
                </c:pt>
                <c:pt idx="102">
                  <c:v>3.4810000000000001E-2</c:v>
                </c:pt>
                <c:pt idx="103">
                  <c:v>3.4810000000000001E-2</c:v>
                </c:pt>
                <c:pt idx="104">
                  <c:v>3.4810000000000001E-2</c:v>
                </c:pt>
                <c:pt idx="105">
                  <c:v>3.4790000000000001E-2</c:v>
                </c:pt>
                <c:pt idx="106">
                  <c:v>3.4790000000000001E-2</c:v>
                </c:pt>
                <c:pt idx="107">
                  <c:v>3.4790000000000001E-2</c:v>
                </c:pt>
                <c:pt idx="108">
                  <c:v>3.4790000000000001E-2</c:v>
                </c:pt>
                <c:pt idx="109">
                  <c:v>3.4790000000000001E-2</c:v>
                </c:pt>
                <c:pt idx="110">
                  <c:v>3.4790000000000001E-2</c:v>
                </c:pt>
                <c:pt idx="111">
                  <c:v>3.4790000000000001E-2</c:v>
                </c:pt>
                <c:pt idx="112">
                  <c:v>3.4790000000000001E-2</c:v>
                </c:pt>
                <c:pt idx="113">
                  <c:v>3.4790000000000001E-2</c:v>
                </c:pt>
                <c:pt idx="114">
                  <c:v>3.4790000000000001E-2</c:v>
                </c:pt>
                <c:pt idx="115">
                  <c:v>3.4790000000000001E-2</c:v>
                </c:pt>
                <c:pt idx="116">
                  <c:v>3.4790000000000001E-2</c:v>
                </c:pt>
                <c:pt idx="117">
                  <c:v>3.4790000000000001E-2</c:v>
                </c:pt>
                <c:pt idx="118">
                  <c:v>3.4790000000000001E-2</c:v>
                </c:pt>
                <c:pt idx="119">
                  <c:v>3.4790000000000001E-2</c:v>
                </c:pt>
                <c:pt idx="120">
                  <c:v>3.4790000000000001E-2</c:v>
                </c:pt>
                <c:pt idx="121">
                  <c:v>3.4790000000000001E-2</c:v>
                </c:pt>
                <c:pt idx="122">
                  <c:v>3.4790000000000001E-2</c:v>
                </c:pt>
                <c:pt idx="123">
                  <c:v>3.4730000000000004E-2</c:v>
                </c:pt>
                <c:pt idx="124">
                  <c:v>3.4709999999999998E-2</c:v>
                </c:pt>
                <c:pt idx="125">
                  <c:v>3.4709999999999998E-2</c:v>
                </c:pt>
                <c:pt idx="126">
                  <c:v>3.4709999999999998E-2</c:v>
                </c:pt>
                <c:pt idx="127">
                  <c:v>3.4709999999999998E-2</c:v>
                </c:pt>
                <c:pt idx="128">
                  <c:v>3.4709999999999998E-2</c:v>
                </c:pt>
                <c:pt idx="129">
                  <c:v>3.4709999999999998E-2</c:v>
                </c:pt>
                <c:pt idx="130">
                  <c:v>3.4709999999999998E-2</c:v>
                </c:pt>
                <c:pt idx="131">
                  <c:v>3.4709999999999998E-2</c:v>
                </c:pt>
                <c:pt idx="132">
                  <c:v>3.4709999999999998E-2</c:v>
                </c:pt>
                <c:pt idx="133">
                  <c:v>3.4709999999999998E-2</c:v>
                </c:pt>
                <c:pt idx="134">
                  <c:v>3.4709999999999998E-2</c:v>
                </c:pt>
                <c:pt idx="135">
                  <c:v>3.4709999999999998E-2</c:v>
                </c:pt>
                <c:pt idx="136">
                  <c:v>3.4709999999999998E-2</c:v>
                </c:pt>
                <c:pt idx="137">
                  <c:v>3.4709999999999998E-2</c:v>
                </c:pt>
                <c:pt idx="138">
                  <c:v>3.4709999999999998E-2</c:v>
                </c:pt>
                <c:pt idx="139">
                  <c:v>3.4709999999999998E-2</c:v>
                </c:pt>
                <c:pt idx="140">
                  <c:v>3.4709999999999998E-2</c:v>
                </c:pt>
                <c:pt idx="141">
                  <c:v>3.4709999999999998E-2</c:v>
                </c:pt>
                <c:pt idx="142">
                  <c:v>3.4709999999999998E-2</c:v>
                </c:pt>
                <c:pt idx="143">
                  <c:v>3.4709999999999998E-2</c:v>
                </c:pt>
              </c:numCache>
            </c:numRef>
          </c:yVal>
          <c:smooth val="0"/>
          <c:extLst>
            <c:ext xmlns:c16="http://schemas.microsoft.com/office/drawing/2014/chart" uri="{C3380CC4-5D6E-409C-BE32-E72D297353CC}">
              <c16:uniqueId val="{00000001-506D-4A7F-8AE8-F550D2DB2DE2}"/>
            </c:ext>
          </c:extLst>
        </c:ser>
        <c:ser>
          <c:idx val="5"/>
          <c:order val="2"/>
          <c:tx>
            <c:strRef>
              <c:f>Effi_march!$Y$1</c:f>
              <c:strCache>
                <c:ptCount val="1"/>
                <c:pt idx="0">
                  <c:v>Resampled_Pcharged (kW)</c:v>
                </c:pt>
              </c:strCache>
            </c:strRef>
          </c:tx>
          <c:spPr>
            <a:ln w="15875">
              <a:solidFill>
                <a:srgbClr val="FFC000"/>
              </a:solidFill>
            </a:ln>
          </c:spPr>
          <c:marker>
            <c:symbol val="none"/>
          </c:marker>
          <c:yVal>
            <c:numRef>
              <c:f>Effi_march!$Y$2:$Y$145</c:f>
              <c:numCache>
                <c:formatCode>General</c:formatCode>
                <c:ptCount val="144"/>
                <c:pt idx="0">
                  <c:v>6.9345799999999995</c:v>
                </c:pt>
                <c:pt idx="1">
                  <c:v>6.9343500000000002</c:v>
                </c:pt>
                <c:pt idx="2">
                  <c:v>6.9340799999999998</c:v>
                </c:pt>
                <c:pt idx="3">
                  <c:v>6.93391</c:v>
                </c:pt>
                <c:pt idx="4">
                  <c:v>6.93363</c:v>
                </c:pt>
                <c:pt idx="5">
                  <c:v>6.9335200000000006</c:v>
                </c:pt>
                <c:pt idx="6">
                  <c:v>6.9333800000000005</c:v>
                </c:pt>
                <c:pt idx="7">
                  <c:v>6.9331899999999997</c:v>
                </c:pt>
                <c:pt idx="8">
                  <c:v>6.9330200000000008</c:v>
                </c:pt>
                <c:pt idx="9">
                  <c:v>6.93283</c:v>
                </c:pt>
                <c:pt idx="10">
                  <c:v>6.9325299999999999</c:v>
                </c:pt>
                <c:pt idx="11">
                  <c:v>6.9323800000000002</c:v>
                </c:pt>
                <c:pt idx="12">
                  <c:v>6.93194</c:v>
                </c:pt>
                <c:pt idx="13">
                  <c:v>6.9317900000000003</c:v>
                </c:pt>
                <c:pt idx="14">
                  <c:v>6.9314799999999996</c:v>
                </c:pt>
                <c:pt idx="15">
                  <c:v>6.9311999999999996</c:v>
                </c:pt>
                <c:pt idx="16">
                  <c:v>6.9310100000000006</c:v>
                </c:pt>
                <c:pt idx="17">
                  <c:v>6.9309200000000004</c:v>
                </c:pt>
                <c:pt idx="18">
                  <c:v>6.9307799999999995</c:v>
                </c:pt>
                <c:pt idx="19">
                  <c:v>6.9303299999999997</c:v>
                </c:pt>
                <c:pt idx="20">
                  <c:v>6.9300600000000001</c:v>
                </c:pt>
                <c:pt idx="21">
                  <c:v>6.9298299999999999</c:v>
                </c:pt>
                <c:pt idx="22">
                  <c:v>6.92971</c:v>
                </c:pt>
                <c:pt idx="23">
                  <c:v>6.9295</c:v>
                </c:pt>
                <c:pt idx="24">
                  <c:v>6.9292299999999996</c:v>
                </c:pt>
                <c:pt idx="25">
                  <c:v>6.9290399999999996</c:v>
                </c:pt>
                <c:pt idx="26">
                  <c:v>6.9289399999999999</c:v>
                </c:pt>
                <c:pt idx="27">
                  <c:v>6.92842</c:v>
                </c:pt>
                <c:pt idx="28">
                  <c:v>6.9281999999999995</c:v>
                </c:pt>
                <c:pt idx="29">
                  <c:v>6.9280499999999998</c:v>
                </c:pt>
                <c:pt idx="30">
                  <c:v>6.9276899999999992</c:v>
                </c:pt>
                <c:pt idx="31">
                  <c:v>6.9275500000000001</c:v>
                </c:pt>
                <c:pt idx="32">
                  <c:v>6.9272200000000002</c:v>
                </c:pt>
                <c:pt idx="33">
                  <c:v>6.9271199999999995</c:v>
                </c:pt>
                <c:pt idx="34">
                  <c:v>6.9265799999999995</c:v>
                </c:pt>
                <c:pt idx="35">
                  <c:v>6.9263500000000002</c:v>
                </c:pt>
                <c:pt idx="36">
                  <c:v>6.9261499999999998</c:v>
                </c:pt>
                <c:pt idx="37">
                  <c:v>6.92605</c:v>
                </c:pt>
                <c:pt idx="38">
                  <c:v>6.9257200000000001</c:v>
                </c:pt>
                <c:pt idx="39">
                  <c:v>6.9255800000000001</c:v>
                </c:pt>
                <c:pt idx="40">
                  <c:v>6.9253599999999995</c:v>
                </c:pt>
                <c:pt idx="41">
                  <c:v>6.9251300000000002</c:v>
                </c:pt>
                <c:pt idx="42">
                  <c:v>6.92469</c:v>
                </c:pt>
                <c:pt idx="43">
                  <c:v>6.92448</c:v>
                </c:pt>
                <c:pt idx="44">
                  <c:v>6.9241800000000007</c:v>
                </c:pt>
                <c:pt idx="45">
                  <c:v>6.9237399999999996</c:v>
                </c:pt>
                <c:pt idx="46">
                  <c:v>6.9235200000000008</c:v>
                </c:pt>
                <c:pt idx="47">
                  <c:v>6.9234099999999996</c:v>
                </c:pt>
                <c:pt idx="48">
                  <c:v>6.9230900000000002</c:v>
                </c:pt>
                <c:pt idx="49">
                  <c:v>6.9227499999999997</c:v>
                </c:pt>
                <c:pt idx="50">
                  <c:v>6.9224300000000003</c:v>
                </c:pt>
                <c:pt idx="51">
                  <c:v>6.9220299999999995</c:v>
                </c:pt>
                <c:pt idx="52">
                  <c:v>6.9215600000000004</c:v>
                </c:pt>
                <c:pt idx="53">
                  <c:v>6.9213500000000003</c:v>
                </c:pt>
                <c:pt idx="54">
                  <c:v>6.9209399999999999</c:v>
                </c:pt>
                <c:pt idx="55">
                  <c:v>6.9207799999999997</c:v>
                </c:pt>
                <c:pt idx="56">
                  <c:v>6.9200600000000003</c:v>
                </c:pt>
                <c:pt idx="57">
                  <c:v>6.9198500000000003</c:v>
                </c:pt>
                <c:pt idx="58">
                  <c:v>6.9196800000000005</c:v>
                </c:pt>
                <c:pt idx="59">
                  <c:v>6.9193100000000003</c:v>
                </c:pt>
                <c:pt idx="60">
                  <c:v>6.91723</c:v>
                </c:pt>
                <c:pt idx="61">
                  <c:v>6.8844899999999996</c:v>
                </c:pt>
                <c:pt idx="62">
                  <c:v>6.8498299999999999</c:v>
                </c:pt>
                <c:pt idx="63">
                  <c:v>4.40334</c:v>
                </c:pt>
                <c:pt idx="64">
                  <c:v>2.9390100000000001</c:v>
                </c:pt>
                <c:pt idx="65">
                  <c:v>2.5880199999999998</c:v>
                </c:pt>
                <c:pt idx="66">
                  <c:v>2.5880199999999998</c:v>
                </c:pt>
                <c:pt idx="67">
                  <c:v>2.2775300000000001</c:v>
                </c:pt>
                <c:pt idx="68">
                  <c:v>2.1849400000000001</c:v>
                </c:pt>
                <c:pt idx="69">
                  <c:v>2.1849400000000001</c:v>
                </c:pt>
                <c:pt idx="70">
                  <c:v>2.0350999999999999</c:v>
                </c:pt>
                <c:pt idx="71">
                  <c:v>2.03457</c:v>
                </c:pt>
                <c:pt idx="72">
                  <c:v>2.0337100000000001</c:v>
                </c:pt>
                <c:pt idx="73">
                  <c:v>2.0337100000000001</c:v>
                </c:pt>
                <c:pt idx="74">
                  <c:v>2.0337100000000001</c:v>
                </c:pt>
                <c:pt idx="75">
                  <c:v>2.0337100000000001</c:v>
                </c:pt>
                <c:pt idx="76">
                  <c:v>2.0337000000000001</c:v>
                </c:pt>
                <c:pt idx="77">
                  <c:v>2.0337000000000001</c:v>
                </c:pt>
                <c:pt idx="78">
                  <c:v>2.0336600000000002</c:v>
                </c:pt>
                <c:pt idx="79">
                  <c:v>3.1377700000000001E-2</c:v>
                </c:pt>
                <c:pt idx="80">
                  <c:v>3.1286500000000002E-2</c:v>
                </c:pt>
                <c:pt idx="81">
                  <c:v>3.1260700000000002E-2</c:v>
                </c:pt>
                <c:pt idx="82">
                  <c:v>3.12371E-2</c:v>
                </c:pt>
                <c:pt idx="83">
                  <c:v>3.1200800000000001E-2</c:v>
                </c:pt>
                <c:pt idx="84">
                  <c:v>3.1175100000000001E-2</c:v>
                </c:pt>
                <c:pt idx="85">
                  <c:v>3.1149799999999998E-2</c:v>
                </c:pt>
                <c:pt idx="86">
                  <c:v>3.11455E-2</c:v>
                </c:pt>
                <c:pt idx="87">
                  <c:v>3.1119000000000001E-2</c:v>
                </c:pt>
                <c:pt idx="88">
                  <c:v>3.1075199999999997E-2</c:v>
                </c:pt>
                <c:pt idx="89">
                  <c:v>3.10671E-2</c:v>
                </c:pt>
                <c:pt idx="90">
                  <c:v>3.1058499999999999E-2</c:v>
                </c:pt>
                <c:pt idx="91">
                  <c:v>3.1050899999999999E-2</c:v>
                </c:pt>
                <c:pt idx="92">
                  <c:v>3.1046299999999999E-2</c:v>
                </c:pt>
                <c:pt idx="93">
                  <c:v>3.10437E-2</c:v>
                </c:pt>
                <c:pt idx="94">
                  <c:v>3.1039899999999999E-2</c:v>
                </c:pt>
                <c:pt idx="95">
                  <c:v>3.1016999999999999E-2</c:v>
                </c:pt>
                <c:pt idx="96">
                  <c:v>3.1007699999999999E-2</c:v>
                </c:pt>
                <c:pt idx="97">
                  <c:v>3.09993E-2</c:v>
                </c:pt>
                <c:pt idx="98">
                  <c:v>3.0997299999999998E-2</c:v>
                </c:pt>
                <c:pt idx="99">
                  <c:v>3.0985700000000001E-2</c:v>
                </c:pt>
                <c:pt idx="100">
                  <c:v>3.0964700000000001E-2</c:v>
                </c:pt>
                <c:pt idx="101">
                  <c:v>3.0956299999999999E-2</c:v>
                </c:pt>
                <c:pt idx="102">
                  <c:v>3.09456E-2</c:v>
                </c:pt>
                <c:pt idx="103">
                  <c:v>3.0938799999999999E-2</c:v>
                </c:pt>
                <c:pt idx="104">
                  <c:v>3.0920599999999999E-2</c:v>
                </c:pt>
                <c:pt idx="105">
                  <c:v>3.09088E-2</c:v>
                </c:pt>
                <c:pt idx="106">
                  <c:v>3.0898200000000001E-2</c:v>
                </c:pt>
                <c:pt idx="107">
                  <c:v>3.0889600000000003E-2</c:v>
                </c:pt>
                <c:pt idx="108">
                  <c:v>3.0882899999999998E-2</c:v>
                </c:pt>
                <c:pt idx="109">
                  <c:v>3.0869499999999998E-2</c:v>
                </c:pt>
                <c:pt idx="110">
                  <c:v>3.08673E-2</c:v>
                </c:pt>
                <c:pt idx="111">
                  <c:v>3.0862200000000003E-2</c:v>
                </c:pt>
                <c:pt idx="112">
                  <c:v>3.0848400000000002E-2</c:v>
                </c:pt>
                <c:pt idx="113">
                  <c:v>3.0834399999999998E-2</c:v>
                </c:pt>
                <c:pt idx="114">
                  <c:v>3.08334E-2</c:v>
                </c:pt>
                <c:pt idx="115">
                  <c:v>3.0819800000000001E-2</c:v>
                </c:pt>
                <c:pt idx="116">
                  <c:v>3.0808599999999998E-2</c:v>
                </c:pt>
                <c:pt idx="117">
                  <c:v>3.0799399999999998E-2</c:v>
                </c:pt>
                <c:pt idx="118">
                  <c:v>3.07687E-2</c:v>
                </c:pt>
                <c:pt idx="119">
                  <c:v>3.0755500000000002E-2</c:v>
                </c:pt>
                <c:pt idx="120">
                  <c:v>3.0727900000000002E-2</c:v>
                </c:pt>
                <c:pt idx="121">
                  <c:v>3.0718099999999998E-2</c:v>
                </c:pt>
                <c:pt idx="122">
                  <c:v>3.0714200000000001E-2</c:v>
                </c:pt>
                <c:pt idx="123">
                  <c:v>3.07085E-2</c:v>
                </c:pt>
                <c:pt idx="124">
                  <c:v>3.0699000000000001E-2</c:v>
                </c:pt>
                <c:pt idx="125">
                  <c:v>3.0668500000000001E-2</c:v>
                </c:pt>
                <c:pt idx="126">
                  <c:v>3.0659500000000003E-2</c:v>
                </c:pt>
                <c:pt idx="127">
                  <c:v>3.0647899999999999E-2</c:v>
                </c:pt>
                <c:pt idx="128">
                  <c:v>3.06092E-2</c:v>
                </c:pt>
                <c:pt idx="129">
                  <c:v>3.0594E-2</c:v>
                </c:pt>
                <c:pt idx="130">
                  <c:v>3.0577699999999999E-2</c:v>
                </c:pt>
                <c:pt idx="131">
                  <c:v>3.0572099999999998E-2</c:v>
                </c:pt>
                <c:pt idx="132">
                  <c:v>3.0528699999999999E-2</c:v>
                </c:pt>
                <c:pt idx="133">
                  <c:v>3.0479700000000002E-2</c:v>
                </c:pt>
                <c:pt idx="134">
                  <c:v>3.04683E-2</c:v>
                </c:pt>
                <c:pt idx="135">
                  <c:v>3.04584E-2</c:v>
                </c:pt>
                <c:pt idx="136">
                  <c:v>3.04374E-2</c:v>
                </c:pt>
                <c:pt idx="137">
                  <c:v>3.03457E-2</c:v>
                </c:pt>
                <c:pt idx="138">
                  <c:v>3.0328399999999998E-2</c:v>
                </c:pt>
                <c:pt idx="139">
                  <c:v>3.0277999999999999E-2</c:v>
                </c:pt>
                <c:pt idx="140">
                  <c:v>3.0203600000000001E-2</c:v>
                </c:pt>
                <c:pt idx="141">
                  <c:v>3.0010800000000001E-2</c:v>
                </c:pt>
                <c:pt idx="142">
                  <c:v>3.0010800000000001E-2</c:v>
                </c:pt>
                <c:pt idx="143">
                  <c:v>3.0010800000000001E-2</c:v>
                </c:pt>
              </c:numCache>
            </c:numRef>
          </c:yVal>
          <c:smooth val="0"/>
          <c:extLst>
            <c:ext xmlns:c16="http://schemas.microsoft.com/office/drawing/2014/chart" uri="{C3380CC4-5D6E-409C-BE32-E72D297353CC}">
              <c16:uniqueId val="{00000002-506D-4A7F-8AE8-F550D2DB2DE2}"/>
            </c:ext>
          </c:extLst>
        </c:ser>
        <c:dLbls>
          <c:showLegendKey val="0"/>
          <c:showVal val="0"/>
          <c:showCatName val="0"/>
          <c:showSerName val="0"/>
          <c:showPercent val="0"/>
          <c:showBubbleSize val="0"/>
        </c:dLbls>
        <c:axId val="694660080"/>
        <c:axId val="694660440"/>
      </c:scatterChart>
      <c:scatterChart>
        <c:scatterStyle val="lineMarker"/>
        <c:varyColors val="0"/>
        <c:ser>
          <c:idx val="2"/>
          <c:order val="3"/>
          <c:tx>
            <c:strRef>
              <c:f>Effi_march!$Z$1</c:f>
              <c:strCache>
                <c:ptCount val="1"/>
                <c:pt idx="0">
                  <c:v>eff_overall (%)</c:v>
                </c:pt>
              </c:strCache>
            </c:strRef>
          </c:tx>
          <c:spPr>
            <a:ln w="19050">
              <a:solidFill>
                <a:srgbClr val="C00000"/>
              </a:solidFill>
              <a:prstDash val="solid"/>
            </a:ln>
          </c:spPr>
          <c:marker>
            <c:symbol val="none"/>
          </c:marker>
          <c:yVal>
            <c:numRef>
              <c:f>Effi_march!$Z$2:$Z$145</c:f>
              <c:numCache>
                <c:formatCode>General</c:formatCode>
                <c:ptCount val="144"/>
                <c:pt idx="0">
                  <c:v>97.465162000142811</c:v>
                </c:pt>
                <c:pt idx="1">
                  <c:v>97.461929362079658</c:v>
                </c:pt>
                <c:pt idx="2">
                  <c:v>97.501276683917197</c:v>
                </c:pt>
                <c:pt idx="3">
                  <c:v>97.498886285041465</c:v>
                </c:pt>
                <c:pt idx="4">
                  <c:v>97.494949157481429</c:v>
                </c:pt>
                <c:pt idx="5">
                  <c:v>97.536579312069406</c:v>
                </c:pt>
                <c:pt idx="6">
                  <c:v>97.534609876471947</c:v>
                </c:pt>
                <c:pt idx="7">
                  <c:v>97.575150157890661</c:v>
                </c:pt>
                <c:pt idx="8">
                  <c:v>97.722665341712968</c:v>
                </c:pt>
                <c:pt idx="9">
                  <c:v>97.762959973455423</c:v>
                </c:pt>
                <c:pt idx="10">
                  <c:v>97.758729538266323</c:v>
                </c:pt>
                <c:pt idx="11">
                  <c:v>97.756614320671773</c:v>
                </c:pt>
                <c:pt idx="12">
                  <c:v>97.75040968239442</c:v>
                </c:pt>
                <c:pt idx="13">
                  <c:v>97.748294464799883</c:v>
                </c:pt>
                <c:pt idx="14">
                  <c:v>97.786925180971224</c:v>
                </c:pt>
                <c:pt idx="15">
                  <c:v>97.78297503770446</c:v>
                </c:pt>
                <c:pt idx="16">
                  <c:v>97.780294583344883</c:v>
                </c:pt>
                <c:pt idx="17">
                  <c:v>97.779024894437711</c:v>
                </c:pt>
                <c:pt idx="18">
                  <c:v>97.777049822804315</c:v>
                </c:pt>
                <c:pt idx="19">
                  <c:v>97.813734257396248</c:v>
                </c:pt>
                <c:pt idx="20">
                  <c:v>97.809923514148892</c:v>
                </c:pt>
                <c:pt idx="21">
                  <c:v>97.806677325456675</c:v>
                </c:pt>
                <c:pt idx="22">
                  <c:v>97.804983661791184</c:v>
                </c:pt>
                <c:pt idx="23">
                  <c:v>97.802019750376573</c:v>
                </c:pt>
                <c:pt idx="24">
                  <c:v>97.798209007129216</c:v>
                </c:pt>
                <c:pt idx="25">
                  <c:v>97.838590132733685</c:v>
                </c:pt>
                <c:pt idx="26">
                  <c:v>97.837178124863442</c:v>
                </c:pt>
                <c:pt idx="27">
                  <c:v>97.829835683938143</c:v>
                </c:pt>
                <c:pt idx="28">
                  <c:v>97.826729266623587</c:v>
                </c:pt>
                <c:pt idx="29">
                  <c:v>97.824611254818223</c:v>
                </c:pt>
                <c:pt idx="30">
                  <c:v>97.819528026485315</c:v>
                </c:pt>
                <c:pt idx="31">
                  <c:v>97.817551215466978</c:v>
                </c:pt>
                <c:pt idx="32">
                  <c:v>97.812891589495152</c:v>
                </c:pt>
                <c:pt idx="33">
                  <c:v>97.811479581624894</c:v>
                </c:pt>
                <c:pt idx="34">
                  <c:v>97.803854739125555</c:v>
                </c:pt>
                <c:pt idx="35">
                  <c:v>97.800607121023987</c:v>
                </c:pt>
                <c:pt idx="36">
                  <c:v>97.8408658291184</c:v>
                </c:pt>
                <c:pt idx="37">
                  <c:v>97.839453199218255</c:v>
                </c:pt>
                <c:pt idx="38">
                  <c:v>97.834791520547753</c:v>
                </c:pt>
                <c:pt idx="39">
                  <c:v>97.832813838687557</c:v>
                </c:pt>
                <c:pt idx="40">
                  <c:v>97.829706052907213</c:v>
                </c:pt>
                <c:pt idx="41">
                  <c:v>97.826457004136884</c:v>
                </c:pt>
                <c:pt idx="42">
                  <c:v>97.820241432576239</c:v>
                </c:pt>
                <c:pt idx="43">
                  <c:v>97.817274909785922</c:v>
                </c:pt>
                <c:pt idx="44">
                  <c:v>97.813037020085488</c:v>
                </c:pt>
                <c:pt idx="45">
                  <c:v>97.806821448524815</c:v>
                </c:pt>
                <c:pt idx="46">
                  <c:v>97.846817987849278</c:v>
                </c:pt>
                <c:pt idx="47">
                  <c:v>97.845263410123096</c:v>
                </c:pt>
                <c:pt idx="48">
                  <c:v>97.840741002192445</c:v>
                </c:pt>
                <c:pt idx="49">
                  <c:v>97.835935943766103</c:v>
                </c:pt>
                <c:pt idx="50">
                  <c:v>97.831413535835452</c:v>
                </c:pt>
                <c:pt idx="51">
                  <c:v>97.825760525922107</c:v>
                </c:pt>
                <c:pt idx="52">
                  <c:v>97.819118239273962</c:v>
                </c:pt>
                <c:pt idx="53">
                  <c:v>97.816150409069451</c:v>
                </c:pt>
                <c:pt idx="54">
                  <c:v>97.810356073908295</c:v>
                </c:pt>
                <c:pt idx="55">
                  <c:v>97.808094869942948</c:v>
                </c:pt>
                <c:pt idx="56">
                  <c:v>97.970631009630267</c:v>
                </c:pt>
                <c:pt idx="57">
                  <c:v>98.010929871942821</c:v>
                </c:pt>
                <c:pt idx="58">
                  <c:v>98.008522036790581</c:v>
                </c:pt>
                <c:pt idx="59">
                  <c:v>98.046588251331229</c:v>
                </c:pt>
                <c:pt idx="60">
                  <c:v>98.103817107207931</c:v>
                </c:pt>
                <c:pt idx="61">
                  <c:v>98.101050455803971</c:v>
                </c:pt>
                <c:pt idx="70">
                  <c:v>93.466124948010588</c:v>
                </c:pt>
                <c:pt idx="71">
                  <c:v>93.482587887609711</c:v>
                </c:pt>
                <c:pt idx="72">
                  <c:v>93.443073383029713</c:v>
                </c:pt>
                <c:pt idx="73">
                  <c:v>93.483896045058131</c:v>
                </c:pt>
                <c:pt idx="74">
                  <c:v>93.483896045058131</c:v>
                </c:pt>
                <c:pt idx="75">
                  <c:v>93.483896045058131</c:v>
                </c:pt>
                <c:pt idx="76">
                  <c:v>93.524294518612692</c:v>
                </c:pt>
                <c:pt idx="77">
                  <c:v>93.565188394659302</c:v>
                </c:pt>
              </c:numCache>
            </c:numRef>
          </c:yVal>
          <c:smooth val="0"/>
          <c:extLst>
            <c:ext xmlns:c16="http://schemas.microsoft.com/office/drawing/2014/chart" uri="{C3380CC4-5D6E-409C-BE32-E72D297353CC}">
              <c16:uniqueId val="{00000003-506D-4A7F-8AE8-F550D2DB2DE2}"/>
            </c:ext>
          </c:extLst>
        </c:ser>
        <c:ser>
          <c:idx val="0"/>
          <c:order val="4"/>
          <c:tx>
            <c:strRef>
              <c:f>Effi_march!$AA$1</c:f>
              <c:strCache>
                <c:ptCount val="1"/>
                <c:pt idx="0">
                  <c:v>eff_overall (%)</c:v>
                </c:pt>
              </c:strCache>
            </c:strRef>
          </c:tx>
          <c:spPr>
            <a:ln>
              <a:solidFill>
                <a:schemeClr val="bg1"/>
              </a:solidFill>
              <a:prstDash val="sysDash"/>
            </a:ln>
          </c:spPr>
          <c:marker>
            <c:symbol val="none"/>
          </c:marker>
          <c:yVal>
            <c:numRef>
              <c:f>Effi_march!$AA$2:$AA$145</c:f>
              <c:numCache>
                <c:formatCode>General</c:formatCode>
                <c:ptCount val="144"/>
                <c:pt idx="62">
                  <c:v>97.650140032350507</c:v>
                </c:pt>
                <c:pt idx="63">
                  <c:v>96.884626382496052</c:v>
                </c:pt>
                <c:pt idx="64">
                  <c:v>96.027720190747843</c:v>
                </c:pt>
                <c:pt idx="65">
                  <c:v>95.379510221891991</c:v>
                </c:pt>
                <c:pt idx="66">
                  <c:v>95.504954558001458</c:v>
                </c:pt>
                <c:pt idx="67">
                  <c:v>96.011658675988215</c:v>
                </c:pt>
                <c:pt idx="68">
                  <c:v>94.693015017381072</c:v>
                </c:pt>
                <c:pt idx="69">
                  <c:v>100.34783305189244</c:v>
                </c:pt>
                <c:pt idx="70">
                  <c:v>93.466124948010588</c:v>
                </c:pt>
                <c:pt idx="78">
                  <c:v>93.686242164788581</c:v>
                </c:pt>
                <c:pt idx="79">
                  <c:v>1.8421764873377777</c:v>
                </c:pt>
                <c:pt idx="80">
                  <c:v>3.8283816994385393</c:v>
                </c:pt>
                <c:pt idx="81">
                  <c:v>15.254330747084371</c:v>
                </c:pt>
                <c:pt idx="82">
                  <c:v>15.242814619626213</c:v>
                </c:pt>
                <c:pt idx="83">
                  <c:v>15.225101254086763</c:v>
                </c:pt>
                <c:pt idx="84">
                  <c:v>15.219177420134361</c:v>
                </c:pt>
                <c:pt idx="85">
                  <c:v>15.206826371100696</c:v>
                </c:pt>
                <c:pt idx="86">
                  <c:v>15.20472718094873</c:v>
                </c:pt>
                <c:pt idx="87">
                  <c:v>15.191790311407537</c:v>
                </c:pt>
                <c:pt idx="88">
                  <c:v>15.170407862882854</c:v>
                </c:pt>
                <c:pt idx="89">
                  <c:v>15.166453574457057</c:v>
                </c:pt>
                <c:pt idx="90">
                  <c:v>15.162255194153124</c:v>
                </c:pt>
                <c:pt idx="91">
                  <c:v>15.15854499760546</c:v>
                </c:pt>
                <c:pt idx="92">
                  <c:v>15.156299352326613</c:v>
                </c:pt>
                <c:pt idx="93">
                  <c:v>15.155030074560308</c:v>
                </c:pt>
                <c:pt idx="94">
                  <c:v>15.153174976286476</c:v>
                </c:pt>
                <c:pt idx="95">
                  <c:v>15.141995568267863</c:v>
                </c:pt>
                <c:pt idx="96">
                  <c:v>15.137455459334539</c:v>
                </c:pt>
                <c:pt idx="97">
                  <c:v>15.133354715781861</c:v>
                </c:pt>
                <c:pt idx="98">
                  <c:v>15.132378348269318</c:v>
                </c:pt>
                <c:pt idx="99">
                  <c:v>15.126715416696571</c:v>
                </c:pt>
                <c:pt idx="100">
                  <c:v>15.116463557814875</c:v>
                </c:pt>
                <c:pt idx="101">
                  <c:v>15.112362814262193</c:v>
                </c:pt>
                <c:pt idx="102">
                  <c:v>15.107139248070089</c:v>
                </c:pt>
                <c:pt idx="103">
                  <c:v>15.103819598527446</c:v>
                </c:pt>
                <c:pt idx="104">
                  <c:v>15.094934654163305</c:v>
                </c:pt>
                <c:pt idx="105">
                  <c:v>15.089174085839305</c:v>
                </c:pt>
                <c:pt idx="106">
                  <c:v>15.090563306403167</c:v>
                </c:pt>
                <c:pt idx="107">
                  <c:v>15.086363099127825</c:v>
                </c:pt>
                <c:pt idx="108">
                  <c:v>15.083090844622612</c:v>
                </c:pt>
                <c:pt idx="109">
                  <c:v>15.076546335612189</c:v>
                </c:pt>
                <c:pt idx="110">
                  <c:v>15.075471863983614</c:v>
                </c:pt>
                <c:pt idx="111">
                  <c:v>15.072981043390095</c:v>
                </c:pt>
                <c:pt idx="112">
                  <c:v>15.066241175901752</c:v>
                </c:pt>
                <c:pt idx="113">
                  <c:v>15.059403629174446</c:v>
                </c:pt>
                <c:pt idx="114">
                  <c:v>15.058915232979638</c:v>
                </c:pt>
                <c:pt idx="115">
                  <c:v>15.052273044730255</c:v>
                </c:pt>
                <c:pt idx="116">
                  <c:v>15.046803007348409</c:v>
                </c:pt>
                <c:pt idx="117">
                  <c:v>15.042309762356179</c:v>
                </c:pt>
                <c:pt idx="118">
                  <c:v>15.027315999175588</c:v>
                </c:pt>
                <c:pt idx="119">
                  <c:v>15.020869169404131</c:v>
                </c:pt>
                <c:pt idx="120">
                  <c:v>15.00738943442744</c:v>
                </c:pt>
                <c:pt idx="121">
                  <c:v>15.009134541858382</c:v>
                </c:pt>
                <c:pt idx="122">
                  <c:v>15.007228967466959</c:v>
                </c:pt>
                <c:pt idx="123">
                  <c:v>15.004443897202568</c:v>
                </c:pt>
                <c:pt idx="124">
                  <c:v>15.006335128286349</c:v>
                </c:pt>
                <c:pt idx="125">
                  <c:v>14.991426068661843</c:v>
                </c:pt>
                <c:pt idx="126">
                  <c:v>14.987026674018548</c:v>
                </c:pt>
                <c:pt idx="127">
                  <c:v>14.981356343144961</c:v>
                </c:pt>
                <c:pt idx="128">
                  <c:v>14.968958527418952</c:v>
                </c:pt>
                <c:pt idx="129">
                  <c:v>14.96152520117662</c:v>
                </c:pt>
                <c:pt idx="130">
                  <c:v>14.960072486954207</c:v>
                </c:pt>
                <c:pt idx="131">
                  <c:v>14.95733269926818</c:v>
                </c:pt>
                <c:pt idx="132">
                  <c:v>14.936099344701494</c:v>
                </c:pt>
                <c:pt idx="133">
                  <c:v>14.912126202448784</c:v>
                </c:pt>
                <c:pt idx="134">
                  <c:v>14.919556237182768</c:v>
                </c:pt>
                <c:pt idx="135">
                  <c:v>14.921218587739762</c:v>
                </c:pt>
                <c:pt idx="136">
                  <c:v>14.910930930136521</c:v>
                </c:pt>
                <c:pt idx="137">
                  <c:v>14.866008158602369</c:v>
                </c:pt>
                <c:pt idx="138">
                  <c:v>14.864021094006535</c:v>
                </c:pt>
                <c:pt idx="139">
                  <c:v>14.839319933934197</c:v>
                </c:pt>
                <c:pt idx="140">
                  <c:v>14.802856316684554</c:v>
                </c:pt>
                <c:pt idx="141">
                  <c:v>14.708364577360209</c:v>
                </c:pt>
                <c:pt idx="142">
                  <c:v>14.708364577360209</c:v>
                </c:pt>
                <c:pt idx="143">
                  <c:v>14.708364577360209</c:v>
                </c:pt>
              </c:numCache>
            </c:numRef>
          </c:yVal>
          <c:smooth val="0"/>
          <c:extLst>
            <c:ext xmlns:c16="http://schemas.microsoft.com/office/drawing/2014/chart" uri="{C3380CC4-5D6E-409C-BE32-E72D297353CC}">
              <c16:uniqueId val="{00000000-9C29-4C00-90E1-2F4E6EB52F3B}"/>
            </c:ext>
          </c:extLst>
        </c:ser>
        <c:dLbls>
          <c:showLegendKey val="0"/>
          <c:showVal val="0"/>
          <c:showCatName val="0"/>
          <c:showSerName val="0"/>
          <c:showPercent val="0"/>
          <c:showBubbleSize val="0"/>
        </c:dLbls>
        <c:axId val="1306956512"/>
        <c:axId val="1306947872"/>
      </c:scatterChart>
      <c:valAx>
        <c:axId val="694660080"/>
        <c:scaling>
          <c:orientation val="minMax"/>
          <c:max val="150"/>
          <c:min val="0"/>
        </c:scaling>
        <c:delete val="0"/>
        <c:axPos val="b"/>
        <c:majorGridlines>
          <c:spPr>
            <a:ln w="9525" cap="flat" cmpd="sng" algn="ctr">
              <a:solidFill>
                <a:schemeClr val="tx1">
                  <a:lumMod val="15000"/>
                  <a:lumOff val="85000"/>
                </a:schemeClr>
              </a:solidFill>
              <a:round/>
            </a:ln>
            <a:effectLst/>
          </c:spPr>
        </c:majorGridlines>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4660440"/>
        <c:crosses val="autoZero"/>
        <c:crossBetween val="midCat"/>
      </c:valAx>
      <c:valAx>
        <c:axId val="694660440"/>
        <c:scaling>
          <c:orientation val="minMax"/>
        </c:scaling>
        <c:delete val="0"/>
        <c:axPos val="l"/>
        <c:majorGridlines>
          <c:spPr>
            <a:ln w="9525" cap="flat" cmpd="sng" algn="ctr">
              <a:solidFill>
                <a:schemeClr val="tx1">
                  <a:lumMod val="15000"/>
                  <a:lumOff val="85000"/>
                </a:schemeClr>
              </a:solidFill>
              <a:round/>
            </a:ln>
            <a:effectLst/>
          </c:spPr>
        </c:majorGridlines>
        <c:title>
          <c:tx>
            <c:rich>
              <a:bodyPr/>
              <a:lstStyle/>
              <a:p>
                <a:pPr>
                  <a:defRPr/>
                </a:pPr>
                <a:r>
                  <a:rPr lang="en-US"/>
                  <a:t>Power (kW)</a:t>
                </a:r>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4660080"/>
        <c:crosses val="autoZero"/>
        <c:crossBetween val="midCat"/>
      </c:valAx>
      <c:valAx>
        <c:axId val="1306947872"/>
        <c:scaling>
          <c:orientation val="minMax"/>
        </c:scaling>
        <c:delete val="0"/>
        <c:axPos val="r"/>
        <c:title>
          <c:tx>
            <c:rich>
              <a:bodyPr/>
              <a:lstStyle/>
              <a:p>
                <a:pPr>
                  <a:defRPr/>
                </a:pPr>
                <a:r>
                  <a:rPr lang="en-US"/>
                  <a:t>Efficiency (%)</a:t>
                </a:r>
              </a:p>
            </c:rich>
          </c:tx>
          <c:overlay val="0"/>
        </c:title>
        <c:numFmt formatCode="General" sourceLinked="1"/>
        <c:majorTickMark val="out"/>
        <c:minorTickMark val="none"/>
        <c:tickLblPos val="nextTo"/>
        <c:crossAx val="1306956512"/>
        <c:crosses val="max"/>
        <c:crossBetween val="midCat"/>
      </c:valAx>
      <c:valAx>
        <c:axId val="1306956512"/>
        <c:scaling>
          <c:orientation val="minMax"/>
        </c:scaling>
        <c:delete val="1"/>
        <c:axPos val="b"/>
        <c:majorTickMark val="out"/>
        <c:minorTickMark val="none"/>
        <c:tickLblPos val="nextTo"/>
        <c:crossAx val="1306947872"/>
        <c:crosses val="autoZero"/>
        <c:crossBetween val="midCat"/>
      </c:valAx>
    </c:plotArea>
    <c:legend>
      <c:legendPos val="b"/>
      <c:legendEntry>
        <c:idx val="4"/>
        <c:delete val="1"/>
      </c:legendEntry>
      <c:overlay val="0"/>
    </c:legend>
    <c:plotVisOnly val="1"/>
    <c:dispBlanksAs val="gap"/>
    <c:showDLblsOverMax val="0"/>
    <c:extLst/>
  </c:chart>
  <c:txPr>
    <a:bodyPr/>
    <a:lstStyle/>
    <a:p>
      <a:pPr>
        <a:defRPr/>
      </a:pPr>
      <a:endParaRPr lang="en-US"/>
    </a:p>
  </c:txPr>
  <c:printSettings>
    <c:headerFooter/>
    <c:pageMargins b="0.75" l="0.7" r="0.7" t="0.75" header="0.3" footer="0.3"/>
    <c:pageSetup/>
  </c:printSettings>
  <c:userShapes r:id="rId1"/>
</c:chartSpace>
</file>

<file path=xl/charts/chart1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a:t>LDC and efficiency (controlled with OF2, March)</a:t>
            </a:r>
            <a:r>
              <a:rPr lang="en-US" sz="1200" baseline="0"/>
              <a:t> </a:t>
            </a:r>
            <a:endParaRPr lang="en-US" sz="1200"/>
          </a:p>
        </c:rich>
      </c:tx>
      <c:overlay val="0"/>
      <c:spPr>
        <a:noFill/>
        <a:ln>
          <a:noFill/>
        </a:ln>
        <a:effectLst/>
      </c:spPr>
    </c:title>
    <c:autoTitleDeleted val="0"/>
    <c:plotArea>
      <c:layout>
        <c:manualLayout>
          <c:layoutTarget val="inner"/>
          <c:xMode val="edge"/>
          <c:yMode val="edge"/>
          <c:x val="8.4281018518518533E-2"/>
          <c:y val="0.14613730158730162"/>
          <c:w val="0.80741437908496727"/>
          <c:h val="0.59613174603174601"/>
        </c:manualLayout>
      </c:layout>
      <c:scatterChart>
        <c:scatterStyle val="lineMarker"/>
        <c:varyColors val="0"/>
        <c:ser>
          <c:idx val="3"/>
          <c:order val="0"/>
          <c:tx>
            <c:strRef>
              <c:f>Effi_march!$T$1</c:f>
              <c:strCache>
                <c:ptCount val="1"/>
                <c:pt idx="0">
                  <c:v>Pgrid_ev2 (kW)</c:v>
                </c:pt>
              </c:strCache>
            </c:strRef>
          </c:tx>
          <c:spPr>
            <a:ln w="15875">
              <a:solidFill>
                <a:schemeClr val="accent1"/>
              </a:solidFill>
            </a:ln>
          </c:spPr>
          <c:marker>
            <c:symbol val="none"/>
          </c:marker>
          <c:yVal>
            <c:numRef>
              <c:f>Effi_march!$T$2:$T$145</c:f>
              <c:numCache>
                <c:formatCode>General</c:formatCode>
                <c:ptCount val="144"/>
                <c:pt idx="0">
                  <c:v>7.1149319999999987</c:v>
                </c:pt>
                <c:pt idx="1">
                  <c:v>7.1149319999999987</c:v>
                </c:pt>
                <c:pt idx="2">
                  <c:v>7.1117837999999995</c:v>
                </c:pt>
                <c:pt idx="3">
                  <c:v>7.1117837999999995</c:v>
                </c:pt>
                <c:pt idx="4">
                  <c:v>7.1117837999999995</c:v>
                </c:pt>
                <c:pt idx="5">
                  <c:v>7.1086355999999995</c:v>
                </c:pt>
                <c:pt idx="6">
                  <c:v>7.1086355999999995</c:v>
                </c:pt>
                <c:pt idx="7">
                  <c:v>7.1054873999999995</c:v>
                </c:pt>
                <c:pt idx="8">
                  <c:v>7.0945875000000003</c:v>
                </c:pt>
                <c:pt idx="9">
                  <c:v>7.0914690000000009</c:v>
                </c:pt>
                <c:pt idx="10">
                  <c:v>7.0914690000000009</c:v>
                </c:pt>
                <c:pt idx="11">
                  <c:v>7.0914690000000009</c:v>
                </c:pt>
                <c:pt idx="12">
                  <c:v>7.0914690000000009</c:v>
                </c:pt>
                <c:pt idx="13">
                  <c:v>7.0914690000000009</c:v>
                </c:pt>
                <c:pt idx="14">
                  <c:v>7.0883505000000007</c:v>
                </c:pt>
                <c:pt idx="15">
                  <c:v>7.0883505000000007</c:v>
                </c:pt>
                <c:pt idx="16">
                  <c:v>7.0883505000000007</c:v>
                </c:pt>
                <c:pt idx="17">
                  <c:v>7.0883505000000007</c:v>
                </c:pt>
                <c:pt idx="18">
                  <c:v>7.0883505000000007</c:v>
                </c:pt>
                <c:pt idx="19">
                  <c:v>7.0852319999999986</c:v>
                </c:pt>
                <c:pt idx="20">
                  <c:v>7.0852319999999986</c:v>
                </c:pt>
                <c:pt idx="21">
                  <c:v>7.0852319999999986</c:v>
                </c:pt>
                <c:pt idx="22">
                  <c:v>7.0852319999999986</c:v>
                </c:pt>
                <c:pt idx="23">
                  <c:v>7.0852319999999986</c:v>
                </c:pt>
                <c:pt idx="24">
                  <c:v>7.0852319999999986</c:v>
                </c:pt>
                <c:pt idx="25">
                  <c:v>7.0821134999999993</c:v>
                </c:pt>
                <c:pt idx="26">
                  <c:v>7.0821134999999993</c:v>
                </c:pt>
                <c:pt idx="27">
                  <c:v>7.0821134999999993</c:v>
                </c:pt>
                <c:pt idx="28">
                  <c:v>7.0821134999999993</c:v>
                </c:pt>
                <c:pt idx="29">
                  <c:v>7.0821134999999993</c:v>
                </c:pt>
                <c:pt idx="30">
                  <c:v>7.0821134999999993</c:v>
                </c:pt>
                <c:pt idx="31">
                  <c:v>7.0821134999999993</c:v>
                </c:pt>
                <c:pt idx="32">
                  <c:v>7.0821134999999993</c:v>
                </c:pt>
                <c:pt idx="33">
                  <c:v>7.0821134999999993</c:v>
                </c:pt>
                <c:pt idx="34">
                  <c:v>7.0821134999999993</c:v>
                </c:pt>
                <c:pt idx="35">
                  <c:v>7.0821134999999993</c:v>
                </c:pt>
                <c:pt idx="36">
                  <c:v>7.0789949999999999</c:v>
                </c:pt>
                <c:pt idx="37">
                  <c:v>7.0789949999999999</c:v>
                </c:pt>
                <c:pt idx="38">
                  <c:v>7.0789949999999999</c:v>
                </c:pt>
                <c:pt idx="39">
                  <c:v>7.0789949999999999</c:v>
                </c:pt>
                <c:pt idx="40">
                  <c:v>7.0789949999999999</c:v>
                </c:pt>
                <c:pt idx="41">
                  <c:v>7.0789949999999999</c:v>
                </c:pt>
                <c:pt idx="42">
                  <c:v>7.0789949999999999</c:v>
                </c:pt>
                <c:pt idx="43">
                  <c:v>7.0789949999999999</c:v>
                </c:pt>
                <c:pt idx="44">
                  <c:v>7.0789949999999999</c:v>
                </c:pt>
                <c:pt idx="45">
                  <c:v>7.0789949999999999</c:v>
                </c:pt>
                <c:pt idx="46">
                  <c:v>7.0758765000000006</c:v>
                </c:pt>
                <c:pt idx="47">
                  <c:v>7.0758765000000006</c:v>
                </c:pt>
                <c:pt idx="48">
                  <c:v>7.0758765000000006</c:v>
                </c:pt>
                <c:pt idx="49">
                  <c:v>7.0758765000000006</c:v>
                </c:pt>
                <c:pt idx="50">
                  <c:v>7.0758765000000006</c:v>
                </c:pt>
                <c:pt idx="51">
                  <c:v>7.0758765000000006</c:v>
                </c:pt>
                <c:pt idx="52">
                  <c:v>7.0758765000000006</c:v>
                </c:pt>
                <c:pt idx="53">
                  <c:v>7.0758765000000006</c:v>
                </c:pt>
                <c:pt idx="54">
                  <c:v>7.0758765000000006</c:v>
                </c:pt>
                <c:pt idx="55">
                  <c:v>7.0758765000000006</c:v>
                </c:pt>
                <c:pt idx="56">
                  <c:v>7.0634025000000005</c:v>
                </c:pt>
                <c:pt idx="57">
                  <c:v>7.0602840000000011</c:v>
                </c:pt>
                <c:pt idx="58">
                  <c:v>7.0602840000000011</c:v>
                </c:pt>
                <c:pt idx="59">
                  <c:v>7.0571655</c:v>
                </c:pt>
                <c:pt idx="60">
                  <c:v>7.0509285000000004</c:v>
                </c:pt>
                <c:pt idx="61">
                  <c:v>7.0177535999999998</c:v>
                </c:pt>
                <c:pt idx="62">
                  <c:v>7.0146648000000003</c:v>
                </c:pt>
                <c:pt idx="63">
                  <c:v>4.5449316</c:v>
                </c:pt>
                <c:pt idx="64">
                  <c:v>3.0605850000000001</c:v>
                </c:pt>
                <c:pt idx="65">
                  <c:v>2.7133920000000002</c:v>
                </c:pt>
                <c:pt idx="66">
                  <c:v>2.7098279999999999</c:v>
                </c:pt>
                <c:pt idx="67">
                  <c:v>2.3721390000000002</c:v>
                </c:pt>
                <c:pt idx="68">
                  <c:v>2.3073930000000002</c:v>
                </c:pt>
                <c:pt idx="69">
                  <c:v>2.1773663999999999</c:v>
                </c:pt>
                <c:pt idx="70">
                  <c:v>2.1773663999999999</c:v>
                </c:pt>
                <c:pt idx="71">
                  <c:v>2.1764160000000001</c:v>
                </c:pt>
                <c:pt idx="72">
                  <c:v>2.1764160000000001</c:v>
                </c:pt>
                <c:pt idx="73">
                  <c:v>2.1754655999999999</c:v>
                </c:pt>
                <c:pt idx="74">
                  <c:v>2.1754655999999999</c:v>
                </c:pt>
                <c:pt idx="75">
                  <c:v>2.1754655999999999</c:v>
                </c:pt>
                <c:pt idx="76">
                  <c:v>2.1745152000000001</c:v>
                </c:pt>
                <c:pt idx="77">
                  <c:v>2.1735648000000003</c:v>
                </c:pt>
                <c:pt idx="78">
                  <c:v>2.1707136</c:v>
                </c:pt>
                <c:pt idx="79">
                  <c:v>1.703295</c:v>
                </c:pt>
                <c:pt idx="80">
                  <c:v>0.8172252000000001</c:v>
                </c:pt>
                <c:pt idx="81">
                  <c:v>0.20493</c:v>
                </c:pt>
                <c:pt idx="82">
                  <c:v>0.20493</c:v>
                </c:pt>
                <c:pt idx="83">
                  <c:v>0.20493</c:v>
                </c:pt>
                <c:pt idx="84">
                  <c:v>0.20484089999999996</c:v>
                </c:pt>
                <c:pt idx="85">
                  <c:v>0.20484089999999996</c:v>
                </c:pt>
                <c:pt idx="86">
                  <c:v>0.20484089999999996</c:v>
                </c:pt>
                <c:pt idx="87">
                  <c:v>0.20484089999999996</c:v>
                </c:pt>
                <c:pt idx="88">
                  <c:v>0.20484089999999996</c:v>
                </c:pt>
                <c:pt idx="89">
                  <c:v>0.20484089999999996</c:v>
                </c:pt>
                <c:pt idx="90">
                  <c:v>0.20484089999999996</c:v>
                </c:pt>
                <c:pt idx="91">
                  <c:v>0.20484089999999996</c:v>
                </c:pt>
                <c:pt idx="92">
                  <c:v>0.20484089999999996</c:v>
                </c:pt>
                <c:pt idx="93">
                  <c:v>0.20484089999999996</c:v>
                </c:pt>
                <c:pt idx="94">
                  <c:v>0.20484089999999996</c:v>
                </c:pt>
                <c:pt idx="95">
                  <c:v>0.20484089999999996</c:v>
                </c:pt>
                <c:pt idx="96">
                  <c:v>0.20484089999999996</c:v>
                </c:pt>
                <c:pt idx="97">
                  <c:v>0.20484089999999996</c:v>
                </c:pt>
                <c:pt idx="98">
                  <c:v>0.20484089999999996</c:v>
                </c:pt>
                <c:pt idx="99">
                  <c:v>0.20484089999999996</c:v>
                </c:pt>
                <c:pt idx="100">
                  <c:v>0.20484089999999996</c:v>
                </c:pt>
                <c:pt idx="101">
                  <c:v>0.20484089999999996</c:v>
                </c:pt>
                <c:pt idx="102">
                  <c:v>0.20484089999999996</c:v>
                </c:pt>
                <c:pt idx="103">
                  <c:v>0.20484089999999996</c:v>
                </c:pt>
                <c:pt idx="104">
                  <c:v>0.20484089999999996</c:v>
                </c:pt>
                <c:pt idx="105">
                  <c:v>0.20484089999999996</c:v>
                </c:pt>
                <c:pt idx="106">
                  <c:v>0.20475179999999998</c:v>
                </c:pt>
                <c:pt idx="107">
                  <c:v>0.20475179999999998</c:v>
                </c:pt>
                <c:pt idx="108">
                  <c:v>0.20475179999999998</c:v>
                </c:pt>
                <c:pt idx="109">
                  <c:v>0.20475179999999998</c:v>
                </c:pt>
                <c:pt idx="110">
                  <c:v>0.20475179999999998</c:v>
                </c:pt>
                <c:pt idx="111">
                  <c:v>0.20475179999999998</c:v>
                </c:pt>
                <c:pt idx="112">
                  <c:v>0.20475179999999998</c:v>
                </c:pt>
                <c:pt idx="113">
                  <c:v>0.20475179999999998</c:v>
                </c:pt>
                <c:pt idx="114">
                  <c:v>0.20475179999999998</c:v>
                </c:pt>
                <c:pt idx="115">
                  <c:v>0.20475179999999998</c:v>
                </c:pt>
                <c:pt idx="116">
                  <c:v>0.20475179999999998</c:v>
                </c:pt>
                <c:pt idx="117">
                  <c:v>0.20475179999999998</c:v>
                </c:pt>
                <c:pt idx="118">
                  <c:v>0.20475179999999998</c:v>
                </c:pt>
                <c:pt idx="119">
                  <c:v>0.20475179999999998</c:v>
                </c:pt>
                <c:pt idx="120">
                  <c:v>0.20475179999999998</c:v>
                </c:pt>
                <c:pt idx="121">
                  <c:v>0.2046627</c:v>
                </c:pt>
                <c:pt idx="122">
                  <c:v>0.2046627</c:v>
                </c:pt>
                <c:pt idx="123">
                  <c:v>0.2046627</c:v>
                </c:pt>
                <c:pt idx="124">
                  <c:v>0.20457359999999999</c:v>
                </c:pt>
                <c:pt idx="125">
                  <c:v>0.20457359999999999</c:v>
                </c:pt>
                <c:pt idx="126">
                  <c:v>0.20457359999999999</c:v>
                </c:pt>
                <c:pt idx="127">
                  <c:v>0.20457359999999999</c:v>
                </c:pt>
                <c:pt idx="128">
                  <c:v>0.20448449999999996</c:v>
                </c:pt>
                <c:pt idx="129">
                  <c:v>0.20448449999999996</c:v>
                </c:pt>
                <c:pt idx="130">
                  <c:v>0.2043954</c:v>
                </c:pt>
                <c:pt idx="131">
                  <c:v>0.2043954</c:v>
                </c:pt>
                <c:pt idx="132">
                  <c:v>0.2043954</c:v>
                </c:pt>
                <c:pt idx="133">
                  <c:v>0.2043954</c:v>
                </c:pt>
                <c:pt idx="134">
                  <c:v>0.20421719999999996</c:v>
                </c:pt>
                <c:pt idx="135">
                  <c:v>0.20412809999999995</c:v>
                </c:pt>
                <c:pt idx="136">
                  <c:v>0.20412809999999995</c:v>
                </c:pt>
                <c:pt idx="137">
                  <c:v>0.20412809999999995</c:v>
                </c:pt>
                <c:pt idx="138">
                  <c:v>0.20403900000000003</c:v>
                </c:pt>
                <c:pt idx="139">
                  <c:v>0.20403900000000003</c:v>
                </c:pt>
                <c:pt idx="140">
                  <c:v>0.20403900000000003</c:v>
                </c:pt>
                <c:pt idx="141">
                  <c:v>0.20403900000000003</c:v>
                </c:pt>
                <c:pt idx="142">
                  <c:v>0.20403900000000003</c:v>
                </c:pt>
                <c:pt idx="143">
                  <c:v>0.20403900000000003</c:v>
                </c:pt>
              </c:numCache>
            </c:numRef>
          </c:yVal>
          <c:smooth val="0"/>
          <c:extLst>
            <c:ext xmlns:c16="http://schemas.microsoft.com/office/drawing/2014/chart" uri="{C3380CC4-5D6E-409C-BE32-E72D297353CC}">
              <c16:uniqueId val="{00000000-6C9C-460D-8F15-FF9940179BDD}"/>
            </c:ext>
          </c:extLst>
        </c:ser>
        <c:ser>
          <c:idx val="4"/>
          <c:order val="1"/>
          <c:tx>
            <c:strRef>
              <c:f>Effi_march!$V$1</c:f>
              <c:strCache>
                <c:ptCount val="1"/>
                <c:pt idx="0">
                  <c:v>Pcharging (kW)</c:v>
                </c:pt>
              </c:strCache>
            </c:strRef>
          </c:tx>
          <c:spPr>
            <a:ln w="15875">
              <a:solidFill>
                <a:schemeClr val="accent6"/>
              </a:solidFill>
            </a:ln>
          </c:spPr>
          <c:marker>
            <c:symbol val="none"/>
          </c:marker>
          <c:yVal>
            <c:numRef>
              <c:f>Effi_march!$V$2:$V$145</c:f>
              <c:numCache>
                <c:formatCode>General</c:formatCode>
                <c:ptCount val="144"/>
                <c:pt idx="0">
                  <c:v>7.0806400000000007</c:v>
                </c:pt>
                <c:pt idx="1">
                  <c:v>7.0498000000000003</c:v>
                </c:pt>
                <c:pt idx="2">
                  <c:v>7.0498000000000003</c:v>
                </c:pt>
                <c:pt idx="3">
                  <c:v>7.0498000000000003</c:v>
                </c:pt>
                <c:pt idx="4">
                  <c:v>7.0498000000000003</c:v>
                </c:pt>
                <c:pt idx="5">
                  <c:v>7.0498000000000003</c:v>
                </c:pt>
                <c:pt idx="6">
                  <c:v>7.0498000000000003</c:v>
                </c:pt>
                <c:pt idx="7">
                  <c:v>7.0457600000000005</c:v>
                </c:pt>
                <c:pt idx="8">
                  <c:v>7.0457600000000005</c:v>
                </c:pt>
                <c:pt idx="9">
                  <c:v>7.0457600000000005</c:v>
                </c:pt>
                <c:pt idx="10">
                  <c:v>7.0457600000000005</c:v>
                </c:pt>
                <c:pt idx="11">
                  <c:v>7.0457600000000005</c:v>
                </c:pt>
                <c:pt idx="12">
                  <c:v>7.0457600000000005</c:v>
                </c:pt>
                <c:pt idx="13">
                  <c:v>7.0457600000000005</c:v>
                </c:pt>
                <c:pt idx="14">
                  <c:v>7.0457600000000005</c:v>
                </c:pt>
                <c:pt idx="15">
                  <c:v>7.0457600000000005</c:v>
                </c:pt>
                <c:pt idx="16">
                  <c:v>7.0457600000000005</c:v>
                </c:pt>
                <c:pt idx="17">
                  <c:v>7.0457600000000005</c:v>
                </c:pt>
                <c:pt idx="18">
                  <c:v>7.0457600000000005</c:v>
                </c:pt>
                <c:pt idx="19">
                  <c:v>7.0457600000000005</c:v>
                </c:pt>
                <c:pt idx="20">
                  <c:v>7.0457600000000005</c:v>
                </c:pt>
                <c:pt idx="21">
                  <c:v>7.0457600000000005</c:v>
                </c:pt>
                <c:pt idx="22">
                  <c:v>7.0457600000000005</c:v>
                </c:pt>
                <c:pt idx="23">
                  <c:v>7.0457600000000005</c:v>
                </c:pt>
                <c:pt idx="24">
                  <c:v>7.0457600000000005</c:v>
                </c:pt>
                <c:pt idx="25">
                  <c:v>7.0457600000000005</c:v>
                </c:pt>
                <c:pt idx="26">
                  <c:v>7.0457600000000005</c:v>
                </c:pt>
                <c:pt idx="27">
                  <c:v>7.0457600000000005</c:v>
                </c:pt>
                <c:pt idx="28">
                  <c:v>7.0417200000000006</c:v>
                </c:pt>
                <c:pt idx="29">
                  <c:v>7.0417200000000006</c:v>
                </c:pt>
                <c:pt idx="30">
                  <c:v>7.0417200000000006</c:v>
                </c:pt>
                <c:pt idx="31">
                  <c:v>7.0417200000000006</c:v>
                </c:pt>
                <c:pt idx="32">
                  <c:v>7.0417200000000006</c:v>
                </c:pt>
                <c:pt idx="33">
                  <c:v>7.0417200000000006</c:v>
                </c:pt>
                <c:pt idx="34">
                  <c:v>7.0417200000000006</c:v>
                </c:pt>
                <c:pt idx="35">
                  <c:v>7.0417200000000006</c:v>
                </c:pt>
                <c:pt idx="36">
                  <c:v>7.037679999999999</c:v>
                </c:pt>
                <c:pt idx="37">
                  <c:v>7.037679999999999</c:v>
                </c:pt>
                <c:pt idx="38">
                  <c:v>7.037679999999999</c:v>
                </c:pt>
                <c:pt idx="39">
                  <c:v>7.037679999999999</c:v>
                </c:pt>
                <c:pt idx="40">
                  <c:v>7.037679999999999</c:v>
                </c:pt>
                <c:pt idx="41">
                  <c:v>7.037679999999999</c:v>
                </c:pt>
                <c:pt idx="42">
                  <c:v>7.037679999999999</c:v>
                </c:pt>
                <c:pt idx="43">
                  <c:v>7.037679999999999</c:v>
                </c:pt>
                <c:pt idx="44">
                  <c:v>7.037679999999999</c:v>
                </c:pt>
                <c:pt idx="45">
                  <c:v>7.037679999999999</c:v>
                </c:pt>
                <c:pt idx="46">
                  <c:v>7.037679999999999</c:v>
                </c:pt>
                <c:pt idx="47">
                  <c:v>7.037679999999999</c:v>
                </c:pt>
                <c:pt idx="48">
                  <c:v>7.0336399999999992</c:v>
                </c:pt>
                <c:pt idx="49">
                  <c:v>7.0336399999999992</c:v>
                </c:pt>
                <c:pt idx="50">
                  <c:v>7.0336399999999992</c:v>
                </c:pt>
                <c:pt idx="51">
                  <c:v>7.0336399999999992</c:v>
                </c:pt>
                <c:pt idx="52">
                  <c:v>7.0336399999999992</c:v>
                </c:pt>
                <c:pt idx="53">
                  <c:v>7.0108800000000011</c:v>
                </c:pt>
                <c:pt idx="54">
                  <c:v>7.0108800000000011</c:v>
                </c:pt>
                <c:pt idx="55">
                  <c:v>7.0068600000000005</c:v>
                </c:pt>
                <c:pt idx="56">
                  <c:v>7.0068600000000005</c:v>
                </c:pt>
                <c:pt idx="57">
                  <c:v>7.0068600000000005</c:v>
                </c:pt>
                <c:pt idx="58">
                  <c:v>7.00284</c:v>
                </c:pt>
                <c:pt idx="59">
                  <c:v>7.00284</c:v>
                </c:pt>
                <c:pt idx="60">
                  <c:v>6.9988200000000003</c:v>
                </c:pt>
                <c:pt idx="61">
                  <c:v>6.9988200000000003</c:v>
                </c:pt>
                <c:pt idx="62">
                  <c:v>6.9640000000000004</c:v>
                </c:pt>
                <c:pt idx="63">
                  <c:v>4.4879100000000003</c:v>
                </c:pt>
                <c:pt idx="64">
                  <c:v>2.9885000000000002</c:v>
                </c:pt>
                <c:pt idx="65">
                  <c:v>2.641</c:v>
                </c:pt>
                <c:pt idx="66">
                  <c:v>2.641</c:v>
                </c:pt>
                <c:pt idx="67">
                  <c:v>2.3282500000000002</c:v>
                </c:pt>
                <c:pt idx="68">
                  <c:v>2.2240000000000002</c:v>
                </c:pt>
                <c:pt idx="69">
                  <c:v>2.2240000000000002</c:v>
                </c:pt>
                <c:pt idx="70">
                  <c:v>2.1197499999999998</c:v>
                </c:pt>
                <c:pt idx="71">
                  <c:v>2.1185299999999998</c:v>
                </c:pt>
                <c:pt idx="72">
                  <c:v>2.085</c:v>
                </c:pt>
                <c:pt idx="73">
                  <c:v>2.085</c:v>
                </c:pt>
                <c:pt idx="74">
                  <c:v>2.085</c:v>
                </c:pt>
                <c:pt idx="75">
                  <c:v>2.085</c:v>
                </c:pt>
                <c:pt idx="76">
                  <c:v>2.085</c:v>
                </c:pt>
                <c:pt idx="77">
                  <c:v>2.085</c:v>
                </c:pt>
                <c:pt idx="78">
                  <c:v>2.0838000000000001</c:v>
                </c:pt>
                <c:pt idx="79">
                  <c:v>3.4810000000000001E-2</c:v>
                </c:pt>
                <c:pt idx="80">
                  <c:v>3.4810000000000001E-2</c:v>
                </c:pt>
                <c:pt idx="81">
                  <c:v>3.4810000000000001E-2</c:v>
                </c:pt>
                <c:pt idx="82">
                  <c:v>3.4810000000000001E-2</c:v>
                </c:pt>
                <c:pt idx="83">
                  <c:v>3.4810000000000001E-2</c:v>
                </c:pt>
                <c:pt idx="84">
                  <c:v>3.4810000000000001E-2</c:v>
                </c:pt>
                <c:pt idx="85">
                  <c:v>3.4810000000000001E-2</c:v>
                </c:pt>
                <c:pt idx="86">
                  <c:v>3.4810000000000001E-2</c:v>
                </c:pt>
                <c:pt idx="87">
                  <c:v>3.4810000000000001E-2</c:v>
                </c:pt>
                <c:pt idx="88">
                  <c:v>3.4810000000000001E-2</c:v>
                </c:pt>
                <c:pt idx="89">
                  <c:v>3.4810000000000001E-2</c:v>
                </c:pt>
                <c:pt idx="90">
                  <c:v>3.4810000000000001E-2</c:v>
                </c:pt>
                <c:pt idx="91">
                  <c:v>3.4810000000000001E-2</c:v>
                </c:pt>
                <c:pt idx="92">
                  <c:v>3.4810000000000001E-2</c:v>
                </c:pt>
                <c:pt idx="93">
                  <c:v>3.4810000000000001E-2</c:v>
                </c:pt>
                <c:pt idx="94">
                  <c:v>3.4810000000000001E-2</c:v>
                </c:pt>
                <c:pt idx="95">
                  <c:v>3.4810000000000001E-2</c:v>
                </c:pt>
                <c:pt idx="96">
                  <c:v>3.4810000000000001E-2</c:v>
                </c:pt>
                <c:pt idx="97">
                  <c:v>3.4810000000000001E-2</c:v>
                </c:pt>
                <c:pt idx="98">
                  <c:v>3.4810000000000001E-2</c:v>
                </c:pt>
                <c:pt idx="99">
                  <c:v>3.4810000000000001E-2</c:v>
                </c:pt>
                <c:pt idx="100">
                  <c:v>3.4810000000000001E-2</c:v>
                </c:pt>
                <c:pt idx="101">
                  <c:v>3.4810000000000001E-2</c:v>
                </c:pt>
                <c:pt idx="102">
                  <c:v>3.4810000000000001E-2</c:v>
                </c:pt>
                <c:pt idx="103">
                  <c:v>3.4810000000000001E-2</c:v>
                </c:pt>
                <c:pt idx="104">
                  <c:v>3.4810000000000001E-2</c:v>
                </c:pt>
                <c:pt idx="105">
                  <c:v>3.4790000000000001E-2</c:v>
                </c:pt>
                <c:pt idx="106">
                  <c:v>3.4790000000000001E-2</c:v>
                </c:pt>
                <c:pt idx="107">
                  <c:v>3.4790000000000001E-2</c:v>
                </c:pt>
                <c:pt idx="108">
                  <c:v>3.4790000000000001E-2</c:v>
                </c:pt>
                <c:pt idx="109">
                  <c:v>3.4790000000000001E-2</c:v>
                </c:pt>
                <c:pt idx="110">
                  <c:v>3.4790000000000001E-2</c:v>
                </c:pt>
                <c:pt idx="111">
                  <c:v>3.4790000000000001E-2</c:v>
                </c:pt>
                <c:pt idx="112">
                  <c:v>3.4790000000000001E-2</c:v>
                </c:pt>
                <c:pt idx="113">
                  <c:v>3.4790000000000001E-2</c:v>
                </c:pt>
                <c:pt idx="114">
                  <c:v>3.4790000000000001E-2</c:v>
                </c:pt>
                <c:pt idx="115">
                  <c:v>3.4790000000000001E-2</c:v>
                </c:pt>
                <c:pt idx="116">
                  <c:v>3.4790000000000001E-2</c:v>
                </c:pt>
                <c:pt idx="117">
                  <c:v>3.4790000000000001E-2</c:v>
                </c:pt>
                <c:pt idx="118">
                  <c:v>3.4790000000000001E-2</c:v>
                </c:pt>
                <c:pt idx="119">
                  <c:v>3.4790000000000001E-2</c:v>
                </c:pt>
                <c:pt idx="120">
                  <c:v>3.4790000000000001E-2</c:v>
                </c:pt>
                <c:pt idx="121">
                  <c:v>3.4790000000000001E-2</c:v>
                </c:pt>
                <c:pt idx="122">
                  <c:v>3.4790000000000001E-2</c:v>
                </c:pt>
                <c:pt idx="123">
                  <c:v>3.4730000000000004E-2</c:v>
                </c:pt>
                <c:pt idx="124">
                  <c:v>3.4709999999999998E-2</c:v>
                </c:pt>
                <c:pt idx="125">
                  <c:v>3.4709999999999998E-2</c:v>
                </c:pt>
                <c:pt idx="126">
                  <c:v>3.4709999999999998E-2</c:v>
                </c:pt>
                <c:pt idx="127">
                  <c:v>3.4709999999999998E-2</c:v>
                </c:pt>
                <c:pt idx="128">
                  <c:v>3.4709999999999998E-2</c:v>
                </c:pt>
                <c:pt idx="129">
                  <c:v>3.4709999999999998E-2</c:v>
                </c:pt>
                <c:pt idx="130">
                  <c:v>3.4709999999999998E-2</c:v>
                </c:pt>
                <c:pt idx="131">
                  <c:v>3.4709999999999998E-2</c:v>
                </c:pt>
                <c:pt idx="132">
                  <c:v>3.4709999999999998E-2</c:v>
                </c:pt>
                <c:pt idx="133">
                  <c:v>3.4709999999999998E-2</c:v>
                </c:pt>
                <c:pt idx="134">
                  <c:v>3.4709999999999998E-2</c:v>
                </c:pt>
                <c:pt idx="135">
                  <c:v>3.4709999999999998E-2</c:v>
                </c:pt>
                <c:pt idx="136">
                  <c:v>3.4709999999999998E-2</c:v>
                </c:pt>
                <c:pt idx="137">
                  <c:v>3.4709999999999998E-2</c:v>
                </c:pt>
                <c:pt idx="138">
                  <c:v>3.4709999999999998E-2</c:v>
                </c:pt>
                <c:pt idx="139">
                  <c:v>3.4709999999999998E-2</c:v>
                </c:pt>
                <c:pt idx="140">
                  <c:v>3.4709999999999998E-2</c:v>
                </c:pt>
                <c:pt idx="141">
                  <c:v>3.4709999999999998E-2</c:v>
                </c:pt>
                <c:pt idx="142">
                  <c:v>3.4709999999999998E-2</c:v>
                </c:pt>
                <c:pt idx="143">
                  <c:v>3.4709999999999998E-2</c:v>
                </c:pt>
              </c:numCache>
            </c:numRef>
          </c:yVal>
          <c:smooth val="0"/>
          <c:extLst>
            <c:ext xmlns:c16="http://schemas.microsoft.com/office/drawing/2014/chart" uri="{C3380CC4-5D6E-409C-BE32-E72D297353CC}">
              <c16:uniqueId val="{00000001-6C9C-460D-8F15-FF9940179BDD}"/>
            </c:ext>
          </c:extLst>
        </c:ser>
        <c:ser>
          <c:idx val="5"/>
          <c:order val="2"/>
          <c:tx>
            <c:strRef>
              <c:f>Effi_march!$Y$1</c:f>
              <c:strCache>
                <c:ptCount val="1"/>
                <c:pt idx="0">
                  <c:v>Resampled_Pcharged (kW)</c:v>
                </c:pt>
              </c:strCache>
            </c:strRef>
          </c:tx>
          <c:spPr>
            <a:ln w="15875">
              <a:solidFill>
                <a:srgbClr val="FFC000"/>
              </a:solidFill>
            </a:ln>
          </c:spPr>
          <c:marker>
            <c:symbol val="none"/>
          </c:marker>
          <c:yVal>
            <c:numRef>
              <c:f>Effi_march!$Y$2:$Y$145</c:f>
              <c:numCache>
                <c:formatCode>General</c:formatCode>
                <c:ptCount val="144"/>
                <c:pt idx="0">
                  <c:v>6.9345799999999995</c:v>
                </c:pt>
                <c:pt idx="1">
                  <c:v>6.9343500000000002</c:v>
                </c:pt>
                <c:pt idx="2">
                  <c:v>6.9340799999999998</c:v>
                </c:pt>
                <c:pt idx="3">
                  <c:v>6.93391</c:v>
                </c:pt>
                <c:pt idx="4">
                  <c:v>6.93363</c:v>
                </c:pt>
                <c:pt idx="5">
                  <c:v>6.9335200000000006</c:v>
                </c:pt>
                <c:pt idx="6">
                  <c:v>6.9333800000000005</c:v>
                </c:pt>
                <c:pt idx="7">
                  <c:v>6.9331899999999997</c:v>
                </c:pt>
                <c:pt idx="8">
                  <c:v>6.9330200000000008</c:v>
                </c:pt>
                <c:pt idx="9">
                  <c:v>6.93283</c:v>
                </c:pt>
                <c:pt idx="10">
                  <c:v>6.9325299999999999</c:v>
                </c:pt>
                <c:pt idx="11">
                  <c:v>6.9323800000000002</c:v>
                </c:pt>
                <c:pt idx="12">
                  <c:v>6.93194</c:v>
                </c:pt>
                <c:pt idx="13">
                  <c:v>6.9317900000000003</c:v>
                </c:pt>
                <c:pt idx="14">
                  <c:v>6.9314799999999996</c:v>
                </c:pt>
                <c:pt idx="15">
                  <c:v>6.9311999999999996</c:v>
                </c:pt>
                <c:pt idx="16">
                  <c:v>6.9310100000000006</c:v>
                </c:pt>
                <c:pt idx="17">
                  <c:v>6.9309200000000004</c:v>
                </c:pt>
                <c:pt idx="18">
                  <c:v>6.9307799999999995</c:v>
                </c:pt>
                <c:pt idx="19">
                  <c:v>6.9303299999999997</c:v>
                </c:pt>
                <c:pt idx="20">
                  <c:v>6.9300600000000001</c:v>
                </c:pt>
                <c:pt idx="21">
                  <c:v>6.9298299999999999</c:v>
                </c:pt>
                <c:pt idx="22">
                  <c:v>6.92971</c:v>
                </c:pt>
                <c:pt idx="23">
                  <c:v>6.9295</c:v>
                </c:pt>
                <c:pt idx="24">
                  <c:v>6.9292299999999996</c:v>
                </c:pt>
                <c:pt idx="25">
                  <c:v>6.9290399999999996</c:v>
                </c:pt>
                <c:pt idx="26">
                  <c:v>6.9289399999999999</c:v>
                </c:pt>
                <c:pt idx="27">
                  <c:v>6.92842</c:v>
                </c:pt>
                <c:pt idx="28">
                  <c:v>6.9281999999999995</c:v>
                </c:pt>
                <c:pt idx="29">
                  <c:v>6.9280499999999998</c:v>
                </c:pt>
                <c:pt idx="30">
                  <c:v>6.9276899999999992</c:v>
                </c:pt>
                <c:pt idx="31">
                  <c:v>6.9275500000000001</c:v>
                </c:pt>
                <c:pt idx="32">
                  <c:v>6.9272200000000002</c:v>
                </c:pt>
                <c:pt idx="33">
                  <c:v>6.9271199999999995</c:v>
                </c:pt>
                <c:pt idx="34">
                  <c:v>6.9265799999999995</c:v>
                </c:pt>
                <c:pt idx="35">
                  <c:v>6.9263500000000002</c:v>
                </c:pt>
                <c:pt idx="36">
                  <c:v>6.9261499999999998</c:v>
                </c:pt>
                <c:pt idx="37">
                  <c:v>6.92605</c:v>
                </c:pt>
                <c:pt idx="38">
                  <c:v>6.9257200000000001</c:v>
                </c:pt>
                <c:pt idx="39">
                  <c:v>6.9255800000000001</c:v>
                </c:pt>
                <c:pt idx="40">
                  <c:v>6.9253599999999995</c:v>
                </c:pt>
                <c:pt idx="41">
                  <c:v>6.9251300000000002</c:v>
                </c:pt>
                <c:pt idx="42">
                  <c:v>6.92469</c:v>
                </c:pt>
                <c:pt idx="43">
                  <c:v>6.92448</c:v>
                </c:pt>
                <c:pt idx="44">
                  <c:v>6.9241800000000007</c:v>
                </c:pt>
                <c:pt idx="45">
                  <c:v>6.9237399999999996</c:v>
                </c:pt>
                <c:pt idx="46">
                  <c:v>6.9235200000000008</c:v>
                </c:pt>
                <c:pt idx="47">
                  <c:v>6.9234099999999996</c:v>
                </c:pt>
                <c:pt idx="48">
                  <c:v>6.9230900000000002</c:v>
                </c:pt>
                <c:pt idx="49">
                  <c:v>6.9227499999999997</c:v>
                </c:pt>
                <c:pt idx="50">
                  <c:v>6.9224300000000003</c:v>
                </c:pt>
                <c:pt idx="51">
                  <c:v>6.9220299999999995</c:v>
                </c:pt>
                <c:pt idx="52">
                  <c:v>6.9215600000000004</c:v>
                </c:pt>
                <c:pt idx="53">
                  <c:v>6.9213500000000003</c:v>
                </c:pt>
                <c:pt idx="54">
                  <c:v>6.9209399999999999</c:v>
                </c:pt>
                <c:pt idx="55">
                  <c:v>6.9207799999999997</c:v>
                </c:pt>
                <c:pt idx="56">
                  <c:v>6.9200600000000003</c:v>
                </c:pt>
                <c:pt idx="57">
                  <c:v>6.9198500000000003</c:v>
                </c:pt>
                <c:pt idx="58">
                  <c:v>6.9196800000000005</c:v>
                </c:pt>
                <c:pt idx="59">
                  <c:v>6.9193100000000003</c:v>
                </c:pt>
                <c:pt idx="60">
                  <c:v>6.91723</c:v>
                </c:pt>
                <c:pt idx="61">
                  <c:v>6.8844899999999996</c:v>
                </c:pt>
                <c:pt idx="62">
                  <c:v>6.8498299999999999</c:v>
                </c:pt>
                <c:pt idx="63">
                  <c:v>4.40334</c:v>
                </c:pt>
                <c:pt idx="64">
                  <c:v>2.9390100000000001</c:v>
                </c:pt>
                <c:pt idx="65">
                  <c:v>2.5880199999999998</c:v>
                </c:pt>
                <c:pt idx="66">
                  <c:v>2.5880199999999998</c:v>
                </c:pt>
                <c:pt idx="67">
                  <c:v>2.2775300000000001</c:v>
                </c:pt>
                <c:pt idx="68">
                  <c:v>2.1849400000000001</c:v>
                </c:pt>
                <c:pt idx="69">
                  <c:v>2.1849400000000001</c:v>
                </c:pt>
                <c:pt idx="70">
                  <c:v>2.0350999999999999</c:v>
                </c:pt>
                <c:pt idx="71">
                  <c:v>2.03457</c:v>
                </c:pt>
                <c:pt idx="72">
                  <c:v>2.0337100000000001</c:v>
                </c:pt>
                <c:pt idx="73">
                  <c:v>2.0337100000000001</c:v>
                </c:pt>
                <c:pt idx="74">
                  <c:v>2.0337100000000001</c:v>
                </c:pt>
                <c:pt idx="75">
                  <c:v>2.0337100000000001</c:v>
                </c:pt>
                <c:pt idx="76">
                  <c:v>2.0337000000000001</c:v>
                </c:pt>
                <c:pt idx="77">
                  <c:v>2.0337000000000001</c:v>
                </c:pt>
                <c:pt idx="78">
                  <c:v>2.0336600000000002</c:v>
                </c:pt>
                <c:pt idx="79">
                  <c:v>3.1377700000000001E-2</c:v>
                </c:pt>
                <c:pt idx="80">
                  <c:v>3.1286500000000002E-2</c:v>
                </c:pt>
                <c:pt idx="81">
                  <c:v>3.1260700000000002E-2</c:v>
                </c:pt>
                <c:pt idx="82">
                  <c:v>3.12371E-2</c:v>
                </c:pt>
                <c:pt idx="83">
                  <c:v>3.1200800000000001E-2</c:v>
                </c:pt>
                <c:pt idx="84">
                  <c:v>3.1175100000000001E-2</c:v>
                </c:pt>
                <c:pt idx="85">
                  <c:v>3.1149799999999998E-2</c:v>
                </c:pt>
                <c:pt idx="86">
                  <c:v>3.11455E-2</c:v>
                </c:pt>
                <c:pt idx="87">
                  <c:v>3.1119000000000001E-2</c:v>
                </c:pt>
                <c:pt idx="88">
                  <c:v>3.1075199999999997E-2</c:v>
                </c:pt>
                <c:pt idx="89">
                  <c:v>3.10671E-2</c:v>
                </c:pt>
                <c:pt idx="90">
                  <c:v>3.1058499999999999E-2</c:v>
                </c:pt>
                <c:pt idx="91">
                  <c:v>3.1050899999999999E-2</c:v>
                </c:pt>
                <c:pt idx="92">
                  <c:v>3.1046299999999999E-2</c:v>
                </c:pt>
                <c:pt idx="93">
                  <c:v>3.10437E-2</c:v>
                </c:pt>
                <c:pt idx="94">
                  <c:v>3.1039899999999999E-2</c:v>
                </c:pt>
                <c:pt idx="95">
                  <c:v>3.1016999999999999E-2</c:v>
                </c:pt>
                <c:pt idx="96">
                  <c:v>3.1007699999999999E-2</c:v>
                </c:pt>
                <c:pt idx="97">
                  <c:v>3.09993E-2</c:v>
                </c:pt>
                <c:pt idx="98">
                  <c:v>3.0997299999999998E-2</c:v>
                </c:pt>
                <c:pt idx="99">
                  <c:v>3.0985700000000001E-2</c:v>
                </c:pt>
                <c:pt idx="100">
                  <c:v>3.0964700000000001E-2</c:v>
                </c:pt>
                <c:pt idx="101">
                  <c:v>3.0956299999999999E-2</c:v>
                </c:pt>
                <c:pt idx="102">
                  <c:v>3.09456E-2</c:v>
                </c:pt>
                <c:pt idx="103">
                  <c:v>3.0938799999999999E-2</c:v>
                </c:pt>
                <c:pt idx="104">
                  <c:v>3.0920599999999999E-2</c:v>
                </c:pt>
                <c:pt idx="105">
                  <c:v>3.09088E-2</c:v>
                </c:pt>
                <c:pt idx="106">
                  <c:v>3.0898200000000001E-2</c:v>
                </c:pt>
                <c:pt idx="107">
                  <c:v>3.0889600000000003E-2</c:v>
                </c:pt>
                <c:pt idx="108">
                  <c:v>3.0882899999999998E-2</c:v>
                </c:pt>
                <c:pt idx="109">
                  <c:v>3.0869499999999998E-2</c:v>
                </c:pt>
                <c:pt idx="110">
                  <c:v>3.08673E-2</c:v>
                </c:pt>
                <c:pt idx="111">
                  <c:v>3.0862200000000003E-2</c:v>
                </c:pt>
                <c:pt idx="112">
                  <c:v>3.0848400000000002E-2</c:v>
                </c:pt>
                <c:pt idx="113">
                  <c:v>3.0834399999999998E-2</c:v>
                </c:pt>
                <c:pt idx="114">
                  <c:v>3.08334E-2</c:v>
                </c:pt>
                <c:pt idx="115">
                  <c:v>3.0819800000000001E-2</c:v>
                </c:pt>
                <c:pt idx="116">
                  <c:v>3.0808599999999998E-2</c:v>
                </c:pt>
                <c:pt idx="117">
                  <c:v>3.0799399999999998E-2</c:v>
                </c:pt>
                <c:pt idx="118">
                  <c:v>3.07687E-2</c:v>
                </c:pt>
                <c:pt idx="119">
                  <c:v>3.0755500000000002E-2</c:v>
                </c:pt>
                <c:pt idx="120">
                  <c:v>3.0727900000000002E-2</c:v>
                </c:pt>
                <c:pt idx="121">
                  <c:v>3.0718099999999998E-2</c:v>
                </c:pt>
                <c:pt idx="122">
                  <c:v>3.0714200000000001E-2</c:v>
                </c:pt>
                <c:pt idx="123">
                  <c:v>3.07085E-2</c:v>
                </c:pt>
                <c:pt idx="124">
                  <c:v>3.0699000000000001E-2</c:v>
                </c:pt>
                <c:pt idx="125">
                  <c:v>3.0668500000000001E-2</c:v>
                </c:pt>
                <c:pt idx="126">
                  <c:v>3.0659500000000003E-2</c:v>
                </c:pt>
                <c:pt idx="127">
                  <c:v>3.0647899999999999E-2</c:v>
                </c:pt>
                <c:pt idx="128">
                  <c:v>3.06092E-2</c:v>
                </c:pt>
                <c:pt idx="129">
                  <c:v>3.0594E-2</c:v>
                </c:pt>
                <c:pt idx="130">
                  <c:v>3.0577699999999999E-2</c:v>
                </c:pt>
                <c:pt idx="131">
                  <c:v>3.0572099999999998E-2</c:v>
                </c:pt>
                <c:pt idx="132">
                  <c:v>3.0528699999999999E-2</c:v>
                </c:pt>
                <c:pt idx="133">
                  <c:v>3.0479700000000002E-2</c:v>
                </c:pt>
                <c:pt idx="134">
                  <c:v>3.04683E-2</c:v>
                </c:pt>
                <c:pt idx="135">
                  <c:v>3.04584E-2</c:v>
                </c:pt>
                <c:pt idx="136">
                  <c:v>3.04374E-2</c:v>
                </c:pt>
                <c:pt idx="137">
                  <c:v>3.03457E-2</c:v>
                </c:pt>
                <c:pt idx="138">
                  <c:v>3.0328399999999998E-2</c:v>
                </c:pt>
                <c:pt idx="139">
                  <c:v>3.0277999999999999E-2</c:v>
                </c:pt>
                <c:pt idx="140">
                  <c:v>3.0203600000000001E-2</c:v>
                </c:pt>
                <c:pt idx="141">
                  <c:v>3.0010800000000001E-2</c:v>
                </c:pt>
                <c:pt idx="142">
                  <c:v>3.0010800000000001E-2</c:v>
                </c:pt>
                <c:pt idx="143">
                  <c:v>3.0010800000000001E-2</c:v>
                </c:pt>
              </c:numCache>
            </c:numRef>
          </c:yVal>
          <c:smooth val="0"/>
          <c:extLst>
            <c:ext xmlns:c16="http://schemas.microsoft.com/office/drawing/2014/chart" uri="{C3380CC4-5D6E-409C-BE32-E72D297353CC}">
              <c16:uniqueId val="{00000002-6C9C-460D-8F15-FF9940179BDD}"/>
            </c:ext>
          </c:extLst>
        </c:ser>
        <c:dLbls>
          <c:showLegendKey val="0"/>
          <c:showVal val="0"/>
          <c:showCatName val="0"/>
          <c:showSerName val="0"/>
          <c:showPercent val="0"/>
          <c:showBubbleSize val="0"/>
        </c:dLbls>
        <c:axId val="694660080"/>
        <c:axId val="694660440"/>
      </c:scatterChart>
      <c:scatterChart>
        <c:scatterStyle val="lineMarker"/>
        <c:varyColors val="0"/>
        <c:ser>
          <c:idx val="2"/>
          <c:order val="3"/>
          <c:tx>
            <c:strRef>
              <c:f>Effi_march!$Z$1</c:f>
              <c:strCache>
                <c:ptCount val="1"/>
                <c:pt idx="0">
                  <c:v>eff_overall (%)</c:v>
                </c:pt>
              </c:strCache>
            </c:strRef>
          </c:tx>
          <c:spPr>
            <a:ln w="19050">
              <a:solidFill>
                <a:srgbClr val="C00000"/>
              </a:solidFill>
              <a:prstDash val="solid"/>
            </a:ln>
          </c:spPr>
          <c:marker>
            <c:symbol val="none"/>
          </c:marker>
          <c:yVal>
            <c:numRef>
              <c:f>Effi_march!$Z$2:$Z$145</c:f>
              <c:numCache>
                <c:formatCode>General</c:formatCode>
                <c:ptCount val="144"/>
                <c:pt idx="0">
                  <c:v>97.465162000142811</c:v>
                </c:pt>
                <c:pt idx="1">
                  <c:v>97.461929362079658</c:v>
                </c:pt>
                <c:pt idx="2">
                  <c:v>97.501276683917197</c:v>
                </c:pt>
                <c:pt idx="3">
                  <c:v>97.498886285041465</c:v>
                </c:pt>
                <c:pt idx="4">
                  <c:v>97.494949157481429</c:v>
                </c:pt>
                <c:pt idx="5">
                  <c:v>97.536579312069406</c:v>
                </c:pt>
                <c:pt idx="6">
                  <c:v>97.534609876471947</c:v>
                </c:pt>
                <c:pt idx="7">
                  <c:v>97.575150157890661</c:v>
                </c:pt>
                <c:pt idx="8">
                  <c:v>97.722665341712968</c:v>
                </c:pt>
                <c:pt idx="9">
                  <c:v>97.762959973455423</c:v>
                </c:pt>
                <c:pt idx="10">
                  <c:v>97.758729538266323</c:v>
                </c:pt>
                <c:pt idx="11">
                  <c:v>97.756614320671773</c:v>
                </c:pt>
                <c:pt idx="12">
                  <c:v>97.75040968239442</c:v>
                </c:pt>
                <c:pt idx="13">
                  <c:v>97.748294464799883</c:v>
                </c:pt>
                <c:pt idx="14">
                  <c:v>97.786925180971224</c:v>
                </c:pt>
                <c:pt idx="15">
                  <c:v>97.78297503770446</c:v>
                </c:pt>
                <c:pt idx="16">
                  <c:v>97.780294583344883</c:v>
                </c:pt>
                <c:pt idx="17">
                  <c:v>97.779024894437711</c:v>
                </c:pt>
                <c:pt idx="18">
                  <c:v>97.777049822804315</c:v>
                </c:pt>
                <c:pt idx="19">
                  <c:v>97.813734257396248</c:v>
                </c:pt>
                <c:pt idx="20">
                  <c:v>97.809923514148892</c:v>
                </c:pt>
                <c:pt idx="21">
                  <c:v>97.806677325456675</c:v>
                </c:pt>
                <c:pt idx="22">
                  <c:v>97.804983661791184</c:v>
                </c:pt>
                <c:pt idx="23">
                  <c:v>97.802019750376573</c:v>
                </c:pt>
                <c:pt idx="24">
                  <c:v>97.798209007129216</c:v>
                </c:pt>
                <c:pt idx="25">
                  <c:v>97.838590132733685</c:v>
                </c:pt>
                <c:pt idx="26">
                  <c:v>97.837178124863442</c:v>
                </c:pt>
                <c:pt idx="27">
                  <c:v>97.829835683938143</c:v>
                </c:pt>
                <c:pt idx="28">
                  <c:v>97.826729266623587</c:v>
                </c:pt>
                <c:pt idx="29">
                  <c:v>97.824611254818223</c:v>
                </c:pt>
                <c:pt idx="30">
                  <c:v>97.819528026485315</c:v>
                </c:pt>
                <c:pt idx="31">
                  <c:v>97.817551215466978</c:v>
                </c:pt>
                <c:pt idx="32">
                  <c:v>97.812891589495152</c:v>
                </c:pt>
                <c:pt idx="33">
                  <c:v>97.811479581624894</c:v>
                </c:pt>
                <c:pt idx="34">
                  <c:v>97.803854739125555</c:v>
                </c:pt>
                <c:pt idx="35">
                  <c:v>97.800607121023987</c:v>
                </c:pt>
                <c:pt idx="36">
                  <c:v>97.8408658291184</c:v>
                </c:pt>
                <c:pt idx="37">
                  <c:v>97.839453199218255</c:v>
                </c:pt>
                <c:pt idx="38">
                  <c:v>97.834791520547753</c:v>
                </c:pt>
                <c:pt idx="39">
                  <c:v>97.832813838687557</c:v>
                </c:pt>
                <c:pt idx="40">
                  <c:v>97.829706052907213</c:v>
                </c:pt>
                <c:pt idx="41">
                  <c:v>97.826457004136884</c:v>
                </c:pt>
                <c:pt idx="42">
                  <c:v>97.820241432576239</c:v>
                </c:pt>
                <c:pt idx="43">
                  <c:v>97.817274909785922</c:v>
                </c:pt>
                <c:pt idx="44">
                  <c:v>97.813037020085488</c:v>
                </c:pt>
                <c:pt idx="45">
                  <c:v>97.806821448524815</c:v>
                </c:pt>
                <c:pt idx="46">
                  <c:v>97.846817987849278</c:v>
                </c:pt>
                <c:pt idx="47">
                  <c:v>97.845263410123096</c:v>
                </c:pt>
                <c:pt idx="48">
                  <c:v>97.840741002192445</c:v>
                </c:pt>
                <c:pt idx="49">
                  <c:v>97.835935943766103</c:v>
                </c:pt>
                <c:pt idx="50">
                  <c:v>97.831413535835452</c:v>
                </c:pt>
                <c:pt idx="51">
                  <c:v>97.825760525922107</c:v>
                </c:pt>
                <c:pt idx="52">
                  <c:v>97.819118239273962</c:v>
                </c:pt>
                <c:pt idx="53">
                  <c:v>97.816150409069451</c:v>
                </c:pt>
                <c:pt idx="54">
                  <c:v>97.810356073908295</c:v>
                </c:pt>
                <c:pt idx="55">
                  <c:v>97.808094869942948</c:v>
                </c:pt>
                <c:pt idx="56">
                  <c:v>97.970631009630267</c:v>
                </c:pt>
                <c:pt idx="57">
                  <c:v>98.010929871942821</c:v>
                </c:pt>
                <c:pt idx="58">
                  <c:v>98.008522036790581</c:v>
                </c:pt>
                <c:pt idx="59">
                  <c:v>98.046588251331229</c:v>
                </c:pt>
                <c:pt idx="60">
                  <c:v>98.103817107207931</c:v>
                </c:pt>
                <c:pt idx="61">
                  <c:v>98.101050455803971</c:v>
                </c:pt>
                <c:pt idx="70">
                  <c:v>93.466124948010588</c:v>
                </c:pt>
                <c:pt idx="71">
                  <c:v>93.482587887609711</c:v>
                </c:pt>
                <c:pt idx="72">
                  <c:v>93.443073383029713</c:v>
                </c:pt>
                <c:pt idx="73">
                  <c:v>93.483896045058131</c:v>
                </c:pt>
                <c:pt idx="74">
                  <c:v>93.483896045058131</c:v>
                </c:pt>
                <c:pt idx="75">
                  <c:v>93.483896045058131</c:v>
                </c:pt>
                <c:pt idx="76">
                  <c:v>93.524294518612692</c:v>
                </c:pt>
                <c:pt idx="77">
                  <c:v>93.565188394659302</c:v>
                </c:pt>
              </c:numCache>
            </c:numRef>
          </c:yVal>
          <c:smooth val="0"/>
          <c:extLst>
            <c:ext xmlns:c16="http://schemas.microsoft.com/office/drawing/2014/chart" uri="{C3380CC4-5D6E-409C-BE32-E72D297353CC}">
              <c16:uniqueId val="{00000003-6C9C-460D-8F15-FF9940179BDD}"/>
            </c:ext>
          </c:extLst>
        </c:ser>
        <c:ser>
          <c:idx val="0"/>
          <c:order val="4"/>
          <c:tx>
            <c:strRef>
              <c:f>Effi_march!$AA$1</c:f>
              <c:strCache>
                <c:ptCount val="1"/>
                <c:pt idx="0">
                  <c:v>eff_overall (%)</c:v>
                </c:pt>
              </c:strCache>
            </c:strRef>
          </c:tx>
          <c:spPr>
            <a:ln w="6350">
              <a:solidFill>
                <a:srgbClr val="C00000"/>
              </a:solidFill>
              <a:prstDash val="dash"/>
            </a:ln>
          </c:spPr>
          <c:marker>
            <c:symbol val="none"/>
          </c:marker>
          <c:yVal>
            <c:numRef>
              <c:f>Effi_march!$AA$2:$AA$145</c:f>
              <c:numCache>
                <c:formatCode>General</c:formatCode>
                <c:ptCount val="144"/>
                <c:pt idx="62">
                  <c:v>97.650140032350507</c:v>
                </c:pt>
                <c:pt idx="63">
                  <c:v>96.884626382496052</c:v>
                </c:pt>
                <c:pt idx="64">
                  <c:v>96.027720190747843</c:v>
                </c:pt>
                <c:pt idx="65">
                  <c:v>95.379510221891991</c:v>
                </c:pt>
                <c:pt idx="66">
                  <c:v>95.504954558001458</c:v>
                </c:pt>
                <c:pt idx="67">
                  <c:v>96.011658675988215</c:v>
                </c:pt>
                <c:pt idx="68">
                  <c:v>94.693015017381072</c:v>
                </c:pt>
                <c:pt idx="69">
                  <c:v>100.34783305189244</c:v>
                </c:pt>
                <c:pt idx="70">
                  <c:v>93.466124948010588</c:v>
                </c:pt>
                <c:pt idx="78">
                  <c:v>93.686242164788581</c:v>
                </c:pt>
                <c:pt idx="79">
                  <c:v>1.8421764873377777</c:v>
                </c:pt>
                <c:pt idx="80">
                  <c:v>3.8283816994385393</c:v>
                </c:pt>
                <c:pt idx="81">
                  <c:v>15.254330747084371</c:v>
                </c:pt>
                <c:pt idx="82">
                  <c:v>15.242814619626213</c:v>
                </c:pt>
                <c:pt idx="83">
                  <c:v>15.225101254086763</c:v>
                </c:pt>
                <c:pt idx="84">
                  <c:v>15.219177420134361</c:v>
                </c:pt>
                <c:pt idx="85">
                  <c:v>15.206826371100696</c:v>
                </c:pt>
                <c:pt idx="86">
                  <c:v>15.20472718094873</c:v>
                </c:pt>
                <c:pt idx="87">
                  <c:v>15.191790311407537</c:v>
                </c:pt>
                <c:pt idx="88">
                  <c:v>15.170407862882854</c:v>
                </c:pt>
                <c:pt idx="89">
                  <c:v>15.166453574457057</c:v>
                </c:pt>
                <c:pt idx="90">
                  <c:v>15.162255194153124</c:v>
                </c:pt>
                <c:pt idx="91">
                  <c:v>15.15854499760546</c:v>
                </c:pt>
                <c:pt idx="92">
                  <c:v>15.156299352326613</c:v>
                </c:pt>
                <c:pt idx="93">
                  <c:v>15.155030074560308</c:v>
                </c:pt>
                <c:pt idx="94">
                  <c:v>15.153174976286476</c:v>
                </c:pt>
                <c:pt idx="95">
                  <c:v>15.141995568267863</c:v>
                </c:pt>
                <c:pt idx="96">
                  <c:v>15.137455459334539</c:v>
                </c:pt>
                <c:pt idx="97">
                  <c:v>15.133354715781861</c:v>
                </c:pt>
                <c:pt idx="98">
                  <c:v>15.132378348269318</c:v>
                </c:pt>
                <c:pt idx="99">
                  <c:v>15.126715416696571</c:v>
                </c:pt>
                <c:pt idx="100">
                  <c:v>15.116463557814875</c:v>
                </c:pt>
                <c:pt idx="101">
                  <c:v>15.112362814262193</c:v>
                </c:pt>
                <c:pt idx="102">
                  <c:v>15.107139248070089</c:v>
                </c:pt>
                <c:pt idx="103">
                  <c:v>15.103819598527446</c:v>
                </c:pt>
                <c:pt idx="104">
                  <c:v>15.094934654163305</c:v>
                </c:pt>
                <c:pt idx="105">
                  <c:v>15.089174085839305</c:v>
                </c:pt>
                <c:pt idx="106">
                  <c:v>15.090563306403167</c:v>
                </c:pt>
                <c:pt idx="107">
                  <c:v>15.086363099127825</c:v>
                </c:pt>
                <c:pt idx="108">
                  <c:v>15.083090844622612</c:v>
                </c:pt>
                <c:pt idx="109">
                  <c:v>15.076546335612189</c:v>
                </c:pt>
                <c:pt idx="110">
                  <c:v>15.075471863983614</c:v>
                </c:pt>
                <c:pt idx="111">
                  <c:v>15.072981043390095</c:v>
                </c:pt>
                <c:pt idx="112">
                  <c:v>15.066241175901752</c:v>
                </c:pt>
                <c:pt idx="113">
                  <c:v>15.059403629174446</c:v>
                </c:pt>
                <c:pt idx="114">
                  <c:v>15.058915232979638</c:v>
                </c:pt>
                <c:pt idx="115">
                  <c:v>15.052273044730255</c:v>
                </c:pt>
                <c:pt idx="116">
                  <c:v>15.046803007348409</c:v>
                </c:pt>
                <c:pt idx="117">
                  <c:v>15.042309762356179</c:v>
                </c:pt>
                <c:pt idx="118">
                  <c:v>15.027315999175588</c:v>
                </c:pt>
                <c:pt idx="119">
                  <c:v>15.020869169404131</c:v>
                </c:pt>
                <c:pt idx="120">
                  <c:v>15.00738943442744</c:v>
                </c:pt>
                <c:pt idx="121">
                  <c:v>15.009134541858382</c:v>
                </c:pt>
                <c:pt idx="122">
                  <c:v>15.007228967466959</c:v>
                </c:pt>
                <c:pt idx="123">
                  <c:v>15.004443897202568</c:v>
                </c:pt>
                <c:pt idx="124">
                  <c:v>15.006335128286349</c:v>
                </c:pt>
                <c:pt idx="125">
                  <c:v>14.991426068661843</c:v>
                </c:pt>
                <c:pt idx="126">
                  <c:v>14.987026674018548</c:v>
                </c:pt>
                <c:pt idx="127">
                  <c:v>14.981356343144961</c:v>
                </c:pt>
                <c:pt idx="128">
                  <c:v>14.968958527418952</c:v>
                </c:pt>
                <c:pt idx="129">
                  <c:v>14.96152520117662</c:v>
                </c:pt>
                <c:pt idx="130">
                  <c:v>14.960072486954207</c:v>
                </c:pt>
                <c:pt idx="131">
                  <c:v>14.95733269926818</c:v>
                </c:pt>
                <c:pt idx="132">
                  <c:v>14.936099344701494</c:v>
                </c:pt>
                <c:pt idx="133">
                  <c:v>14.912126202448784</c:v>
                </c:pt>
                <c:pt idx="134">
                  <c:v>14.919556237182768</c:v>
                </c:pt>
                <c:pt idx="135">
                  <c:v>14.921218587739762</c:v>
                </c:pt>
                <c:pt idx="136">
                  <c:v>14.910930930136521</c:v>
                </c:pt>
                <c:pt idx="137">
                  <c:v>14.866008158602369</c:v>
                </c:pt>
                <c:pt idx="138">
                  <c:v>14.864021094006535</c:v>
                </c:pt>
                <c:pt idx="139">
                  <c:v>14.839319933934197</c:v>
                </c:pt>
                <c:pt idx="140">
                  <c:v>14.802856316684554</c:v>
                </c:pt>
                <c:pt idx="141">
                  <c:v>14.708364577360209</c:v>
                </c:pt>
                <c:pt idx="142">
                  <c:v>14.708364577360209</c:v>
                </c:pt>
                <c:pt idx="143">
                  <c:v>14.708364577360209</c:v>
                </c:pt>
              </c:numCache>
            </c:numRef>
          </c:yVal>
          <c:smooth val="0"/>
          <c:extLst>
            <c:ext xmlns:c16="http://schemas.microsoft.com/office/drawing/2014/chart" uri="{C3380CC4-5D6E-409C-BE32-E72D297353CC}">
              <c16:uniqueId val="{00000004-6C9C-460D-8F15-FF9940179BDD}"/>
            </c:ext>
          </c:extLst>
        </c:ser>
        <c:dLbls>
          <c:showLegendKey val="0"/>
          <c:showVal val="0"/>
          <c:showCatName val="0"/>
          <c:showSerName val="0"/>
          <c:showPercent val="0"/>
          <c:showBubbleSize val="0"/>
        </c:dLbls>
        <c:axId val="1306956512"/>
        <c:axId val="1306947872"/>
      </c:scatterChart>
      <c:valAx>
        <c:axId val="694660080"/>
        <c:scaling>
          <c:orientation val="minMax"/>
          <c:max val="150"/>
          <c:min val="0"/>
        </c:scaling>
        <c:delete val="0"/>
        <c:axPos val="b"/>
        <c:majorGridlines>
          <c:spPr>
            <a:ln w="9525" cap="flat" cmpd="sng" algn="ctr">
              <a:solidFill>
                <a:schemeClr val="tx1">
                  <a:lumMod val="15000"/>
                  <a:lumOff val="85000"/>
                </a:schemeClr>
              </a:solidFill>
              <a:round/>
            </a:ln>
            <a:effectLst/>
          </c:spPr>
        </c:majorGridlines>
        <c:title>
          <c:tx>
            <c:rich>
              <a:bodyPr/>
              <a:lstStyle/>
              <a:p>
                <a:pPr>
                  <a:defRPr/>
                </a:pPr>
                <a:r>
                  <a:rPr lang="en-US"/>
                  <a:t>Data points</a:t>
                </a:r>
              </a:p>
            </c:rich>
          </c:tx>
          <c:layout>
            <c:manualLayout>
              <c:xMode val="edge"/>
              <c:yMode val="edge"/>
              <c:x val="0.43515478395061735"/>
              <c:y val="0.81454682539682544"/>
            </c:manualLayout>
          </c:layout>
          <c:overlay val="0"/>
        </c:title>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694660440"/>
        <c:crosses val="autoZero"/>
        <c:crossBetween val="midCat"/>
      </c:valAx>
      <c:valAx>
        <c:axId val="694660440"/>
        <c:scaling>
          <c:orientation val="minMax"/>
        </c:scaling>
        <c:delete val="0"/>
        <c:axPos val="l"/>
        <c:majorGridlines>
          <c:spPr>
            <a:ln w="9525" cap="flat" cmpd="sng" algn="ctr">
              <a:solidFill>
                <a:schemeClr val="tx1">
                  <a:lumMod val="15000"/>
                  <a:lumOff val="85000"/>
                </a:schemeClr>
              </a:solidFill>
              <a:round/>
            </a:ln>
            <a:effectLst/>
          </c:spPr>
        </c:majorGridlines>
        <c:title>
          <c:tx>
            <c:rich>
              <a:bodyPr/>
              <a:lstStyle/>
              <a:p>
                <a:pPr>
                  <a:defRPr/>
                </a:pPr>
                <a:r>
                  <a:rPr lang="en-US"/>
                  <a:t>Power (kW)</a:t>
                </a:r>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4660080"/>
        <c:crosses val="autoZero"/>
        <c:crossBetween val="midCat"/>
      </c:valAx>
      <c:valAx>
        <c:axId val="1306947872"/>
        <c:scaling>
          <c:orientation val="minMax"/>
        </c:scaling>
        <c:delete val="0"/>
        <c:axPos val="r"/>
        <c:title>
          <c:tx>
            <c:rich>
              <a:bodyPr/>
              <a:lstStyle/>
              <a:p>
                <a:pPr>
                  <a:defRPr/>
                </a:pPr>
                <a:r>
                  <a:rPr lang="en-US"/>
                  <a:t>Efficiency (%)</a:t>
                </a:r>
              </a:p>
            </c:rich>
          </c:tx>
          <c:overlay val="0"/>
        </c:title>
        <c:numFmt formatCode="General" sourceLinked="1"/>
        <c:majorTickMark val="out"/>
        <c:minorTickMark val="none"/>
        <c:tickLblPos val="nextTo"/>
        <c:crossAx val="1306956512"/>
        <c:crosses val="max"/>
        <c:crossBetween val="midCat"/>
      </c:valAx>
      <c:valAx>
        <c:axId val="1306956512"/>
        <c:scaling>
          <c:orientation val="minMax"/>
        </c:scaling>
        <c:delete val="1"/>
        <c:axPos val="b"/>
        <c:majorTickMark val="out"/>
        <c:minorTickMark val="none"/>
        <c:tickLblPos val="nextTo"/>
        <c:crossAx val="1306947872"/>
        <c:crosses val="autoZero"/>
        <c:crossBetween val="midCat"/>
      </c:valAx>
    </c:plotArea>
    <c:legend>
      <c:legendPos val="b"/>
      <c:legendEntry>
        <c:idx val="4"/>
        <c:delete val="1"/>
      </c:legendEntry>
      <c:overlay val="0"/>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1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LDC</a:t>
            </a:r>
            <a:r>
              <a:rPr lang="en-US" baseline="0"/>
              <a:t> and efficiency (uncontrolled, March)</a:t>
            </a:r>
            <a:endParaRPr lang="en-US"/>
          </a:p>
        </c:rich>
      </c:tx>
      <c:overlay val="0"/>
      <c:spPr>
        <a:noFill/>
        <a:ln>
          <a:noFill/>
        </a:ln>
        <a:effectLst/>
      </c:spPr>
    </c:title>
    <c:autoTitleDeleted val="0"/>
    <c:plotArea>
      <c:layout>
        <c:manualLayout>
          <c:layoutTarget val="inner"/>
          <c:xMode val="edge"/>
          <c:yMode val="edge"/>
          <c:x val="8.428104575163399E-2"/>
          <c:y val="0.13120694444444445"/>
          <c:w val="0.80741437908496727"/>
          <c:h val="0.60303472313585527"/>
        </c:manualLayout>
      </c:layout>
      <c:scatterChart>
        <c:scatterStyle val="lineMarker"/>
        <c:varyColors val="0"/>
        <c:ser>
          <c:idx val="3"/>
          <c:order val="0"/>
          <c:tx>
            <c:strRef>
              <c:f>Effi_march!$F$1</c:f>
              <c:strCache>
                <c:ptCount val="1"/>
                <c:pt idx="0">
                  <c:v>Pgrid_ev2 (kW)</c:v>
                </c:pt>
              </c:strCache>
            </c:strRef>
          </c:tx>
          <c:spPr>
            <a:ln w="15875">
              <a:solidFill>
                <a:schemeClr val="accent1"/>
              </a:solidFill>
            </a:ln>
          </c:spPr>
          <c:marker>
            <c:symbol val="none"/>
          </c:marker>
          <c:yVal>
            <c:numRef>
              <c:f>Effi_march!$F$2:$F$145</c:f>
              <c:numCache>
                <c:formatCode>General</c:formatCode>
                <c:ptCount val="144"/>
                <c:pt idx="0">
                  <c:v>7.1101800000000006</c:v>
                </c:pt>
                <c:pt idx="1">
                  <c:v>7.1070614999999995</c:v>
                </c:pt>
                <c:pt idx="2">
                  <c:v>7.0945875000000003</c:v>
                </c:pt>
                <c:pt idx="3">
                  <c:v>7.0945875000000003</c:v>
                </c:pt>
                <c:pt idx="4">
                  <c:v>7.0945875000000003</c:v>
                </c:pt>
                <c:pt idx="5">
                  <c:v>7.0945875000000003</c:v>
                </c:pt>
                <c:pt idx="6">
                  <c:v>7.0945875000000003</c:v>
                </c:pt>
                <c:pt idx="7">
                  <c:v>7.0945875000000003</c:v>
                </c:pt>
                <c:pt idx="8">
                  <c:v>7.0945875000000003</c:v>
                </c:pt>
                <c:pt idx="9">
                  <c:v>7.0945875000000003</c:v>
                </c:pt>
                <c:pt idx="10">
                  <c:v>7.0914690000000009</c:v>
                </c:pt>
                <c:pt idx="11">
                  <c:v>7.0914690000000009</c:v>
                </c:pt>
                <c:pt idx="12">
                  <c:v>7.0914690000000009</c:v>
                </c:pt>
                <c:pt idx="13">
                  <c:v>7.0914690000000009</c:v>
                </c:pt>
                <c:pt idx="14">
                  <c:v>7.0914690000000009</c:v>
                </c:pt>
                <c:pt idx="15">
                  <c:v>7.0914690000000009</c:v>
                </c:pt>
                <c:pt idx="16">
                  <c:v>7.0914690000000009</c:v>
                </c:pt>
                <c:pt idx="17">
                  <c:v>7.0883505000000007</c:v>
                </c:pt>
                <c:pt idx="18">
                  <c:v>7.0883505000000007</c:v>
                </c:pt>
                <c:pt idx="19">
                  <c:v>7.0883505000000007</c:v>
                </c:pt>
                <c:pt idx="20">
                  <c:v>7.0883505000000007</c:v>
                </c:pt>
                <c:pt idx="21">
                  <c:v>7.0883505000000007</c:v>
                </c:pt>
                <c:pt idx="22">
                  <c:v>7.0852319999999986</c:v>
                </c:pt>
                <c:pt idx="23">
                  <c:v>7.0764408000000003</c:v>
                </c:pt>
                <c:pt idx="24">
                  <c:v>7.0764408000000003</c:v>
                </c:pt>
                <c:pt idx="25">
                  <c:v>7.0733520000000007</c:v>
                </c:pt>
                <c:pt idx="26">
                  <c:v>7.0733520000000007</c:v>
                </c:pt>
                <c:pt idx="27">
                  <c:v>7.0733520000000007</c:v>
                </c:pt>
                <c:pt idx="28">
                  <c:v>7.0733520000000007</c:v>
                </c:pt>
                <c:pt idx="29">
                  <c:v>7.0702631999999994</c:v>
                </c:pt>
                <c:pt idx="30">
                  <c:v>7.0702631999999994</c:v>
                </c:pt>
                <c:pt idx="31">
                  <c:v>7.0702631999999994</c:v>
                </c:pt>
                <c:pt idx="32">
                  <c:v>7.0702631999999994</c:v>
                </c:pt>
                <c:pt idx="33">
                  <c:v>7.0702631999999994</c:v>
                </c:pt>
                <c:pt idx="34">
                  <c:v>7.0702631999999994</c:v>
                </c:pt>
                <c:pt idx="35">
                  <c:v>7.0671743999999999</c:v>
                </c:pt>
                <c:pt idx="36">
                  <c:v>7.0671743999999999</c:v>
                </c:pt>
                <c:pt idx="37">
                  <c:v>7.0671743999999999</c:v>
                </c:pt>
                <c:pt idx="38">
                  <c:v>7.0640856000000003</c:v>
                </c:pt>
                <c:pt idx="39">
                  <c:v>7.0640856000000003</c:v>
                </c:pt>
                <c:pt idx="40">
                  <c:v>7.0640856000000003</c:v>
                </c:pt>
                <c:pt idx="41">
                  <c:v>7.0640856000000003</c:v>
                </c:pt>
                <c:pt idx="42">
                  <c:v>7.060996799999999</c:v>
                </c:pt>
                <c:pt idx="43">
                  <c:v>7.060996799999999</c:v>
                </c:pt>
                <c:pt idx="44">
                  <c:v>7.060996799999999</c:v>
                </c:pt>
                <c:pt idx="45">
                  <c:v>7.060996799999999</c:v>
                </c:pt>
                <c:pt idx="46">
                  <c:v>7.0579079999999994</c:v>
                </c:pt>
                <c:pt idx="47">
                  <c:v>7.0579079999999994</c:v>
                </c:pt>
                <c:pt idx="48">
                  <c:v>7.0579079999999994</c:v>
                </c:pt>
                <c:pt idx="49">
                  <c:v>7.0548191999999998</c:v>
                </c:pt>
                <c:pt idx="50">
                  <c:v>7.0548191999999998</c:v>
                </c:pt>
                <c:pt idx="51">
                  <c:v>7.0548191999999998</c:v>
                </c:pt>
                <c:pt idx="52">
                  <c:v>7.0548191999999998</c:v>
                </c:pt>
                <c:pt idx="53">
                  <c:v>7.0548191999999998</c:v>
                </c:pt>
                <c:pt idx="54">
                  <c:v>7.0517304000000003</c:v>
                </c:pt>
                <c:pt idx="55">
                  <c:v>7.0517304000000003</c:v>
                </c:pt>
                <c:pt idx="56">
                  <c:v>7.0517304000000003</c:v>
                </c:pt>
                <c:pt idx="57">
                  <c:v>7.048641599999999</c:v>
                </c:pt>
                <c:pt idx="58">
                  <c:v>7.048641599999999</c:v>
                </c:pt>
                <c:pt idx="59">
                  <c:v>7.048641599999999</c:v>
                </c:pt>
                <c:pt idx="60">
                  <c:v>7.0455528000000003</c:v>
                </c:pt>
                <c:pt idx="61">
                  <c:v>7.0455528000000003</c:v>
                </c:pt>
                <c:pt idx="62">
                  <c:v>7.0455528000000003</c:v>
                </c:pt>
                <c:pt idx="63">
                  <c:v>7.0424640000000007</c:v>
                </c:pt>
                <c:pt idx="64">
                  <c:v>7.0424640000000007</c:v>
                </c:pt>
                <c:pt idx="65">
                  <c:v>7.0424640000000007</c:v>
                </c:pt>
                <c:pt idx="66">
                  <c:v>7.0424640000000007</c:v>
                </c:pt>
                <c:pt idx="67">
                  <c:v>7.0424640000000007</c:v>
                </c:pt>
                <c:pt idx="68">
                  <c:v>7.0393752000000012</c:v>
                </c:pt>
                <c:pt idx="69">
                  <c:v>1.7055225000000001</c:v>
                </c:pt>
                <c:pt idx="70">
                  <c:v>0.81829439999999998</c:v>
                </c:pt>
                <c:pt idx="71">
                  <c:v>0.2728836</c:v>
                </c:pt>
                <c:pt idx="72">
                  <c:v>0.272646</c:v>
                </c:pt>
                <c:pt idx="73">
                  <c:v>0.272646</c:v>
                </c:pt>
                <c:pt idx="74">
                  <c:v>0.20591010000000001</c:v>
                </c:pt>
                <c:pt idx="75">
                  <c:v>0.205821</c:v>
                </c:pt>
                <c:pt idx="76">
                  <c:v>0.205821</c:v>
                </c:pt>
                <c:pt idx="77">
                  <c:v>0.20546459999999997</c:v>
                </c:pt>
                <c:pt idx="78">
                  <c:v>0.20537549999999996</c:v>
                </c:pt>
                <c:pt idx="79">
                  <c:v>0.20537549999999996</c:v>
                </c:pt>
                <c:pt idx="80">
                  <c:v>0.20537549999999996</c:v>
                </c:pt>
                <c:pt idx="81">
                  <c:v>0.20528640000000001</c:v>
                </c:pt>
                <c:pt idx="82">
                  <c:v>0.2051973</c:v>
                </c:pt>
                <c:pt idx="83">
                  <c:v>0.20484089999999996</c:v>
                </c:pt>
                <c:pt idx="84">
                  <c:v>0.2046627</c:v>
                </c:pt>
                <c:pt idx="85">
                  <c:v>0.2046627</c:v>
                </c:pt>
                <c:pt idx="86">
                  <c:v>0.20457359999999999</c:v>
                </c:pt>
                <c:pt idx="87">
                  <c:v>0.20457359999999999</c:v>
                </c:pt>
                <c:pt idx="88">
                  <c:v>0.20457359999999999</c:v>
                </c:pt>
                <c:pt idx="89">
                  <c:v>0.20457359999999999</c:v>
                </c:pt>
                <c:pt idx="90">
                  <c:v>0.20448449999999996</c:v>
                </c:pt>
                <c:pt idx="91">
                  <c:v>0.20448449999999996</c:v>
                </c:pt>
                <c:pt idx="92">
                  <c:v>0.20448449999999996</c:v>
                </c:pt>
                <c:pt idx="93">
                  <c:v>0.20448449999999996</c:v>
                </c:pt>
                <c:pt idx="94">
                  <c:v>0.20448449999999996</c:v>
                </c:pt>
                <c:pt idx="95">
                  <c:v>0.20448449999999996</c:v>
                </c:pt>
                <c:pt idx="96">
                  <c:v>0.20448449999999996</c:v>
                </c:pt>
                <c:pt idx="97">
                  <c:v>0.2043954</c:v>
                </c:pt>
                <c:pt idx="98">
                  <c:v>0.2043954</c:v>
                </c:pt>
                <c:pt idx="99">
                  <c:v>0.2043954</c:v>
                </c:pt>
                <c:pt idx="100">
                  <c:v>0.2043954</c:v>
                </c:pt>
                <c:pt idx="101">
                  <c:v>0.2043954</c:v>
                </c:pt>
                <c:pt idx="102">
                  <c:v>0.2043954</c:v>
                </c:pt>
                <c:pt idx="103">
                  <c:v>0.2043954</c:v>
                </c:pt>
                <c:pt idx="104">
                  <c:v>0.2043954</c:v>
                </c:pt>
                <c:pt idx="105">
                  <c:v>0.20430630000000002</c:v>
                </c:pt>
                <c:pt idx="106">
                  <c:v>0.20430630000000002</c:v>
                </c:pt>
                <c:pt idx="107">
                  <c:v>0.20430630000000002</c:v>
                </c:pt>
                <c:pt idx="108">
                  <c:v>0.20430630000000002</c:v>
                </c:pt>
                <c:pt idx="109">
                  <c:v>0.20430630000000002</c:v>
                </c:pt>
                <c:pt idx="110">
                  <c:v>0.20430630000000002</c:v>
                </c:pt>
                <c:pt idx="111">
                  <c:v>0.20430630000000002</c:v>
                </c:pt>
                <c:pt idx="112">
                  <c:v>0.20430630000000002</c:v>
                </c:pt>
                <c:pt idx="113">
                  <c:v>0.20430630000000002</c:v>
                </c:pt>
                <c:pt idx="114">
                  <c:v>0.20421719999999996</c:v>
                </c:pt>
                <c:pt idx="115">
                  <c:v>0.20421719999999996</c:v>
                </c:pt>
                <c:pt idx="116">
                  <c:v>0.20421719999999996</c:v>
                </c:pt>
                <c:pt idx="117">
                  <c:v>0.20421719999999996</c:v>
                </c:pt>
                <c:pt idx="118">
                  <c:v>0.20403900000000003</c:v>
                </c:pt>
                <c:pt idx="119">
                  <c:v>0.20394990000000002</c:v>
                </c:pt>
                <c:pt idx="120">
                  <c:v>0.20394990000000002</c:v>
                </c:pt>
                <c:pt idx="121">
                  <c:v>0.20386079999999998</c:v>
                </c:pt>
                <c:pt idx="122">
                  <c:v>0.20386079999999998</c:v>
                </c:pt>
                <c:pt idx="123">
                  <c:v>0.20386079999999998</c:v>
                </c:pt>
                <c:pt idx="124">
                  <c:v>0.20386079999999998</c:v>
                </c:pt>
                <c:pt idx="125">
                  <c:v>0.20386079999999998</c:v>
                </c:pt>
                <c:pt idx="126">
                  <c:v>0.2037717</c:v>
                </c:pt>
                <c:pt idx="127">
                  <c:v>0.2037717</c:v>
                </c:pt>
                <c:pt idx="128">
                  <c:v>0.2037717</c:v>
                </c:pt>
                <c:pt idx="129">
                  <c:v>0.2037717</c:v>
                </c:pt>
                <c:pt idx="130">
                  <c:v>0.2037717</c:v>
                </c:pt>
                <c:pt idx="131">
                  <c:v>0.2037717</c:v>
                </c:pt>
                <c:pt idx="132">
                  <c:v>0.2037717</c:v>
                </c:pt>
                <c:pt idx="133">
                  <c:v>0.20368259999999999</c:v>
                </c:pt>
                <c:pt idx="134">
                  <c:v>0.20368259999999999</c:v>
                </c:pt>
                <c:pt idx="135">
                  <c:v>0.20359349999999998</c:v>
                </c:pt>
                <c:pt idx="136">
                  <c:v>0.20359349999999998</c:v>
                </c:pt>
                <c:pt idx="137">
                  <c:v>0.20359349999999998</c:v>
                </c:pt>
                <c:pt idx="138">
                  <c:v>0.2035044</c:v>
                </c:pt>
                <c:pt idx="139">
                  <c:v>0.2035044</c:v>
                </c:pt>
                <c:pt idx="140">
                  <c:v>0.2035044</c:v>
                </c:pt>
                <c:pt idx="141">
                  <c:v>0.20341529999999999</c:v>
                </c:pt>
                <c:pt idx="142">
                  <c:v>0.20332619999999998</c:v>
                </c:pt>
                <c:pt idx="143">
                  <c:v>0.20323709999999995</c:v>
                </c:pt>
              </c:numCache>
            </c:numRef>
          </c:yVal>
          <c:smooth val="0"/>
          <c:extLst>
            <c:ext xmlns:c16="http://schemas.microsoft.com/office/drawing/2014/chart" uri="{C3380CC4-5D6E-409C-BE32-E72D297353CC}">
              <c16:uniqueId val="{00000000-979D-4145-9001-ADCE3155BF43}"/>
            </c:ext>
          </c:extLst>
        </c:ser>
        <c:ser>
          <c:idx val="4"/>
          <c:order val="1"/>
          <c:tx>
            <c:strRef>
              <c:f>Effi_march!$H$1</c:f>
              <c:strCache>
                <c:ptCount val="1"/>
                <c:pt idx="0">
                  <c:v>Pcharging (kW)</c:v>
                </c:pt>
              </c:strCache>
            </c:strRef>
          </c:tx>
          <c:spPr>
            <a:ln w="15875">
              <a:solidFill>
                <a:schemeClr val="accent6"/>
              </a:solidFill>
            </a:ln>
          </c:spPr>
          <c:marker>
            <c:symbol val="none"/>
          </c:marker>
          <c:yVal>
            <c:numRef>
              <c:f>Effi_march!$H$2:$H$145</c:f>
              <c:numCache>
                <c:formatCode>General</c:formatCode>
                <c:ptCount val="144"/>
                <c:pt idx="0">
                  <c:v>7.0457600000000005</c:v>
                </c:pt>
                <c:pt idx="1">
                  <c:v>7.0457600000000005</c:v>
                </c:pt>
                <c:pt idx="2">
                  <c:v>7.0457600000000005</c:v>
                </c:pt>
                <c:pt idx="3">
                  <c:v>7.0457600000000005</c:v>
                </c:pt>
                <c:pt idx="4">
                  <c:v>7.0417200000000006</c:v>
                </c:pt>
                <c:pt idx="5">
                  <c:v>7.0417200000000006</c:v>
                </c:pt>
                <c:pt idx="6">
                  <c:v>7.0417200000000006</c:v>
                </c:pt>
                <c:pt idx="7">
                  <c:v>7.0417200000000006</c:v>
                </c:pt>
                <c:pt idx="8">
                  <c:v>7.0417200000000006</c:v>
                </c:pt>
                <c:pt idx="9">
                  <c:v>7.0417200000000006</c:v>
                </c:pt>
                <c:pt idx="10">
                  <c:v>7.0417200000000006</c:v>
                </c:pt>
                <c:pt idx="11">
                  <c:v>7.0417200000000006</c:v>
                </c:pt>
                <c:pt idx="12">
                  <c:v>7.0417200000000006</c:v>
                </c:pt>
                <c:pt idx="13">
                  <c:v>7.0417200000000006</c:v>
                </c:pt>
                <c:pt idx="14">
                  <c:v>7.0417200000000006</c:v>
                </c:pt>
                <c:pt idx="15">
                  <c:v>7.0417200000000006</c:v>
                </c:pt>
                <c:pt idx="16">
                  <c:v>7.0417200000000006</c:v>
                </c:pt>
                <c:pt idx="17">
                  <c:v>7.0417200000000006</c:v>
                </c:pt>
                <c:pt idx="18">
                  <c:v>7.0417200000000006</c:v>
                </c:pt>
                <c:pt idx="19">
                  <c:v>7.0417200000000006</c:v>
                </c:pt>
                <c:pt idx="20">
                  <c:v>7.0417200000000006</c:v>
                </c:pt>
                <c:pt idx="21">
                  <c:v>7.037679999999999</c:v>
                </c:pt>
                <c:pt idx="22">
                  <c:v>7.037679999999999</c:v>
                </c:pt>
                <c:pt idx="23">
                  <c:v>7.037679999999999</c:v>
                </c:pt>
                <c:pt idx="24">
                  <c:v>7.037679999999999</c:v>
                </c:pt>
                <c:pt idx="25">
                  <c:v>7.037679999999999</c:v>
                </c:pt>
                <c:pt idx="26">
                  <c:v>7.037679999999999</c:v>
                </c:pt>
                <c:pt idx="27">
                  <c:v>7.037679999999999</c:v>
                </c:pt>
                <c:pt idx="28">
                  <c:v>7.037679999999999</c:v>
                </c:pt>
                <c:pt idx="29">
                  <c:v>7.037679999999999</c:v>
                </c:pt>
                <c:pt idx="30">
                  <c:v>7.037679999999999</c:v>
                </c:pt>
                <c:pt idx="31">
                  <c:v>7.037679999999999</c:v>
                </c:pt>
                <c:pt idx="32">
                  <c:v>7.037679999999999</c:v>
                </c:pt>
                <c:pt idx="33">
                  <c:v>7.037679999999999</c:v>
                </c:pt>
                <c:pt idx="34">
                  <c:v>7.037679999999999</c:v>
                </c:pt>
                <c:pt idx="35">
                  <c:v>7.037679999999999</c:v>
                </c:pt>
                <c:pt idx="36">
                  <c:v>7.037679999999999</c:v>
                </c:pt>
                <c:pt idx="37">
                  <c:v>7.0336399999999992</c:v>
                </c:pt>
                <c:pt idx="38">
                  <c:v>7.0336399999999992</c:v>
                </c:pt>
                <c:pt idx="39">
                  <c:v>7.0336399999999992</c:v>
                </c:pt>
                <c:pt idx="40">
                  <c:v>7.0336399999999992</c:v>
                </c:pt>
                <c:pt idx="41">
                  <c:v>7.0336399999999992</c:v>
                </c:pt>
                <c:pt idx="42">
                  <c:v>7.0336399999999992</c:v>
                </c:pt>
                <c:pt idx="43">
                  <c:v>7.0336399999999992</c:v>
                </c:pt>
                <c:pt idx="44">
                  <c:v>7.0336399999999992</c:v>
                </c:pt>
                <c:pt idx="45">
                  <c:v>7.0336399999999992</c:v>
                </c:pt>
                <c:pt idx="46">
                  <c:v>7.0336399999999992</c:v>
                </c:pt>
                <c:pt idx="47">
                  <c:v>7.0336399999999992</c:v>
                </c:pt>
                <c:pt idx="48">
                  <c:v>7.0336399999999992</c:v>
                </c:pt>
                <c:pt idx="49">
                  <c:v>7.0336399999999992</c:v>
                </c:pt>
                <c:pt idx="50">
                  <c:v>7.0316200000000002</c:v>
                </c:pt>
                <c:pt idx="51">
                  <c:v>7.0316200000000002</c:v>
                </c:pt>
                <c:pt idx="52">
                  <c:v>7.0316200000000002</c:v>
                </c:pt>
                <c:pt idx="53">
                  <c:v>7.0316200000000002</c:v>
                </c:pt>
                <c:pt idx="54">
                  <c:v>7.0316200000000002</c:v>
                </c:pt>
                <c:pt idx="55">
                  <c:v>7.0068600000000005</c:v>
                </c:pt>
                <c:pt idx="56">
                  <c:v>7.0068600000000005</c:v>
                </c:pt>
                <c:pt idx="57">
                  <c:v>7.0068600000000005</c:v>
                </c:pt>
                <c:pt idx="58">
                  <c:v>7.0068600000000005</c:v>
                </c:pt>
                <c:pt idx="59">
                  <c:v>7.00284</c:v>
                </c:pt>
                <c:pt idx="60">
                  <c:v>7.00284</c:v>
                </c:pt>
                <c:pt idx="61">
                  <c:v>7.00284</c:v>
                </c:pt>
                <c:pt idx="62">
                  <c:v>7.00284</c:v>
                </c:pt>
                <c:pt idx="63">
                  <c:v>6.9988200000000003</c:v>
                </c:pt>
                <c:pt idx="64">
                  <c:v>6.9988200000000003</c:v>
                </c:pt>
                <c:pt idx="65">
                  <c:v>6.9988200000000003</c:v>
                </c:pt>
                <c:pt idx="66">
                  <c:v>6.9988200000000003</c:v>
                </c:pt>
                <c:pt idx="67">
                  <c:v>6.9988200000000003</c:v>
                </c:pt>
                <c:pt idx="68">
                  <c:v>6.9988200000000003</c:v>
                </c:pt>
                <c:pt idx="69">
                  <c:v>3.4770000000000002E-2</c:v>
                </c:pt>
                <c:pt idx="70">
                  <c:v>3.4770000000000002E-2</c:v>
                </c:pt>
                <c:pt idx="71">
                  <c:v>3.4770000000000002E-2</c:v>
                </c:pt>
                <c:pt idx="72">
                  <c:v>3.4770000000000002E-2</c:v>
                </c:pt>
                <c:pt idx="73">
                  <c:v>3.4770000000000002E-2</c:v>
                </c:pt>
                <c:pt idx="74">
                  <c:v>3.4770000000000002E-2</c:v>
                </c:pt>
                <c:pt idx="75">
                  <c:v>3.4770000000000002E-2</c:v>
                </c:pt>
                <c:pt idx="76">
                  <c:v>3.4770000000000002E-2</c:v>
                </c:pt>
                <c:pt idx="77">
                  <c:v>3.4770000000000002E-2</c:v>
                </c:pt>
                <c:pt idx="78">
                  <c:v>3.4770000000000002E-2</c:v>
                </c:pt>
                <c:pt idx="79">
                  <c:v>3.4770000000000002E-2</c:v>
                </c:pt>
                <c:pt idx="80">
                  <c:v>3.4770000000000002E-2</c:v>
                </c:pt>
                <c:pt idx="81">
                  <c:v>3.4770000000000002E-2</c:v>
                </c:pt>
                <c:pt idx="82">
                  <c:v>3.4770000000000002E-2</c:v>
                </c:pt>
                <c:pt idx="83">
                  <c:v>3.4770000000000002E-2</c:v>
                </c:pt>
                <c:pt idx="84">
                  <c:v>3.4770000000000002E-2</c:v>
                </c:pt>
                <c:pt idx="85">
                  <c:v>3.4770000000000002E-2</c:v>
                </c:pt>
                <c:pt idx="86">
                  <c:v>3.4770000000000002E-2</c:v>
                </c:pt>
                <c:pt idx="87">
                  <c:v>3.4770000000000002E-2</c:v>
                </c:pt>
                <c:pt idx="88">
                  <c:v>3.4770000000000002E-2</c:v>
                </c:pt>
                <c:pt idx="89">
                  <c:v>3.4770000000000002E-2</c:v>
                </c:pt>
                <c:pt idx="90">
                  <c:v>3.4770000000000002E-2</c:v>
                </c:pt>
                <c:pt idx="91">
                  <c:v>3.4770000000000002E-2</c:v>
                </c:pt>
                <c:pt idx="92">
                  <c:v>3.4770000000000002E-2</c:v>
                </c:pt>
                <c:pt idx="93">
                  <c:v>3.4770000000000002E-2</c:v>
                </c:pt>
                <c:pt idx="94">
                  <c:v>3.4770000000000002E-2</c:v>
                </c:pt>
                <c:pt idx="95">
                  <c:v>3.4770000000000002E-2</c:v>
                </c:pt>
                <c:pt idx="96">
                  <c:v>3.4770000000000002E-2</c:v>
                </c:pt>
                <c:pt idx="97">
                  <c:v>3.4770000000000002E-2</c:v>
                </c:pt>
                <c:pt idx="98">
                  <c:v>3.4770000000000002E-2</c:v>
                </c:pt>
                <c:pt idx="99">
                  <c:v>3.4770000000000002E-2</c:v>
                </c:pt>
                <c:pt idx="100">
                  <c:v>3.4770000000000002E-2</c:v>
                </c:pt>
                <c:pt idx="101">
                  <c:v>3.4770000000000002E-2</c:v>
                </c:pt>
                <c:pt idx="102">
                  <c:v>3.4770000000000002E-2</c:v>
                </c:pt>
                <c:pt idx="103">
                  <c:v>3.4770000000000002E-2</c:v>
                </c:pt>
                <c:pt idx="104">
                  <c:v>3.4770000000000002E-2</c:v>
                </c:pt>
                <c:pt idx="105">
                  <c:v>3.4770000000000002E-2</c:v>
                </c:pt>
                <c:pt idx="106">
                  <c:v>3.4770000000000002E-2</c:v>
                </c:pt>
                <c:pt idx="107">
                  <c:v>3.4770000000000002E-2</c:v>
                </c:pt>
                <c:pt idx="108">
                  <c:v>3.4770000000000002E-2</c:v>
                </c:pt>
                <c:pt idx="109">
                  <c:v>3.4770000000000002E-2</c:v>
                </c:pt>
                <c:pt idx="110">
                  <c:v>3.4770000000000002E-2</c:v>
                </c:pt>
                <c:pt idx="111">
                  <c:v>3.4770000000000002E-2</c:v>
                </c:pt>
                <c:pt idx="112">
                  <c:v>3.4770000000000002E-2</c:v>
                </c:pt>
                <c:pt idx="113">
                  <c:v>3.4770000000000002E-2</c:v>
                </c:pt>
                <c:pt idx="114">
                  <c:v>3.4770000000000002E-2</c:v>
                </c:pt>
                <c:pt idx="115">
                  <c:v>3.4770000000000002E-2</c:v>
                </c:pt>
                <c:pt idx="116">
                  <c:v>3.4770000000000002E-2</c:v>
                </c:pt>
                <c:pt idx="117">
                  <c:v>3.4770000000000002E-2</c:v>
                </c:pt>
                <c:pt idx="118">
                  <c:v>3.4770000000000002E-2</c:v>
                </c:pt>
                <c:pt idx="119">
                  <c:v>3.4770000000000002E-2</c:v>
                </c:pt>
                <c:pt idx="120">
                  <c:v>3.4770000000000002E-2</c:v>
                </c:pt>
                <c:pt idx="121">
                  <c:v>3.4750000000000003E-2</c:v>
                </c:pt>
                <c:pt idx="122">
                  <c:v>3.4750000000000003E-2</c:v>
                </c:pt>
                <c:pt idx="123">
                  <c:v>3.4709999999999998E-2</c:v>
                </c:pt>
                <c:pt idx="124">
                  <c:v>3.4709999999999998E-2</c:v>
                </c:pt>
                <c:pt idx="125">
                  <c:v>3.4709999999999998E-2</c:v>
                </c:pt>
                <c:pt idx="126">
                  <c:v>3.4709999999999998E-2</c:v>
                </c:pt>
                <c:pt idx="127">
                  <c:v>3.4709999999999998E-2</c:v>
                </c:pt>
                <c:pt idx="128">
                  <c:v>3.4709999999999998E-2</c:v>
                </c:pt>
                <c:pt idx="129">
                  <c:v>3.4709999999999998E-2</c:v>
                </c:pt>
                <c:pt idx="130">
                  <c:v>3.4709999999999998E-2</c:v>
                </c:pt>
                <c:pt idx="131">
                  <c:v>3.4709999999999998E-2</c:v>
                </c:pt>
                <c:pt idx="132">
                  <c:v>3.4709999999999998E-2</c:v>
                </c:pt>
                <c:pt idx="133">
                  <c:v>3.4709999999999998E-2</c:v>
                </c:pt>
                <c:pt idx="134">
                  <c:v>3.4709999999999998E-2</c:v>
                </c:pt>
                <c:pt idx="135">
                  <c:v>3.4709999999999998E-2</c:v>
                </c:pt>
                <c:pt idx="136">
                  <c:v>3.4709999999999998E-2</c:v>
                </c:pt>
                <c:pt idx="137">
                  <c:v>3.4709999999999998E-2</c:v>
                </c:pt>
                <c:pt idx="138">
                  <c:v>3.4709999999999998E-2</c:v>
                </c:pt>
                <c:pt idx="139">
                  <c:v>3.4709999999999998E-2</c:v>
                </c:pt>
                <c:pt idx="140">
                  <c:v>3.4709999999999998E-2</c:v>
                </c:pt>
                <c:pt idx="141">
                  <c:v>3.4709999999999998E-2</c:v>
                </c:pt>
                <c:pt idx="142">
                  <c:v>3.4709999999999998E-2</c:v>
                </c:pt>
                <c:pt idx="143">
                  <c:v>3.4689999999999999E-2</c:v>
                </c:pt>
              </c:numCache>
            </c:numRef>
          </c:yVal>
          <c:smooth val="0"/>
          <c:extLst>
            <c:ext xmlns:c16="http://schemas.microsoft.com/office/drawing/2014/chart" uri="{C3380CC4-5D6E-409C-BE32-E72D297353CC}">
              <c16:uniqueId val="{00000001-979D-4145-9001-ADCE3155BF43}"/>
            </c:ext>
          </c:extLst>
        </c:ser>
        <c:ser>
          <c:idx val="5"/>
          <c:order val="2"/>
          <c:tx>
            <c:strRef>
              <c:f>Effi_march!$K$1</c:f>
              <c:strCache>
                <c:ptCount val="1"/>
                <c:pt idx="0">
                  <c:v>Resampled_Pcharged (kW)</c:v>
                </c:pt>
              </c:strCache>
            </c:strRef>
          </c:tx>
          <c:spPr>
            <a:ln w="15875">
              <a:solidFill>
                <a:srgbClr val="FFC000"/>
              </a:solidFill>
            </a:ln>
          </c:spPr>
          <c:marker>
            <c:symbol val="none"/>
          </c:marker>
          <c:yVal>
            <c:numRef>
              <c:f>Effi_march!$K$2:$K$145</c:f>
              <c:numCache>
                <c:formatCode>General</c:formatCode>
                <c:ptCount val="144"/>
                <c:pt idx="0">
                  <c:v>6.9257700000000009</c:v>
                </c:pt>
                <c:pt idx="1">
                  <c:v>6.9255600000000008</c:v>
                </c:pt>
                <c:pt idx="2">
                  <c:v>6.9253800000000005</c:v>
                </c:pt>
                <c:pt idx="3">
                  <c:v>6.9253100000000005</c:v>
                </c:pt>
                <c:pt idx="4">
                  <c:v>6.9249600000000004</c:v>
                </c:pt>
                <c:pt idx="5">
                  <c:v>6.9249099999999997</c:v>
                </c:pt>
                <c:pt idx="6">
                  <c:v>6.9248599999999998</c:v>
                </c:pt>
                <c:pt idx="7">
                  <c:v>6.9247200000000007</c:v>
                </c:pt>
                <c:pt idx="8">
                  <c:v>6.9246499999999997</c:v>
                </c:pt>
                <c:pt idx="9">
                  <c:v>6.92441</c:v>
                </c:pt>
                <c:pt idx="10">
                  <c:v>6.9240699999999995</c:v>
                </c:pt>
                <c:pt idx="11">
                  <c:v>6.9239899999999999</c:v>
                </c:pt>
                <c:pt idx="12">
                  <c:v>6.9237799999999998</c:v>
                </c:pt>
                <c:pt idx="13">
                  <c:v>6.9235899999999999</c:v>
                </c:pt>
                <c:pt idx="14">
                  <c:v>6.9235200000000008</c:v>
                </c:pt>
                <c:pt idx="15">
                  <c:v>6.9231699999999998</c:v>
                </c:pt>
                <c:pt idx="16">
                  <c:v>6.9230700000000001</c:v>
                </c:pt>
                <c:pt idx="17">
                  <c:v>6.9228699999999996</c:v>
                </c:pt>
                <c:pt idx="18">
                  <c:v>6.9228000000000005</c:v>
                </c:pt>
                <c:pt idx="19">
                  <c:v>6.9226999999999999</c:v>
                </c:pt>
                <c:pt idx="20">
                  <c:v>6.9226200000000002</c:v>
                </c:pt>
                <c:pt idx="21">
                  <c:v>6.9224399999999999</c:v>
                </c:pt>
                <c:pt idx="22">
                  <c:v>6.92239</c:v>
                </c:pt>
                <c:pt idx="23">
                  <c:v>6.9220600000000001</c:v>
                </c:pt>
                <c:pt idx="24">
                  <c:v>6.9218799999999998</c:v>
                </c:pt>
                <c:pt idx="25">
                  <c:v>6.9215900000000001</c:v>
                </c:pt>
                <c:pt idx="26">
                  <c:v>6.9215</c:v>
                </c:pt>
                <c:pt idx="27">
                  <c:v>6.92143</c:v>
                </c:pt>
                <c:pt idx="28">
                  <c:v>6.9212400000000001</c:v>
                </c:pt>
                <c:pt idx="29">
                  <c:v>6.9211999999999998</c:v>
                </c:pt>
                <c:pt idx="30">
                  <c:v>6.9208500000000006</c:v>
                </c:pt>
                <c:pt idx="31">
                  <c:v>6.9206300000000001</c:v>
                </c:pt>
                <c:pt idx="32">
                  <c:v>6.9205899999999998</c:v>
                </c:pt>
                <c:pt idx="33">
                  <c:v>6.9202500000000002</c:v>
                </c:pt>
                <c:pt idx="34">
                  <c:v>6.9200400000000002</c:v>
                </c:pt>
                <c:pt idx="35">
                  <c:v>6.9199399999999995</c:v>
                </c:pt>
                <c:pt idx="36">
                  <c:v>6.9195600000000006</c:v>
                </c:pt>
                <c:pt idx="37">
                  <c:v>6.9194599999999999</c:v>
                </c:pt>
                <c:pt idx="38">
                  <c:v>6.9192900000000002</c:v>
                </c:pt>
                <c:pt idx="39">
                  <c:v>6.9192</c:v>
                </c:pt>
                <c:pt idx="40">
                  <c:v>6.9191599999999998</c:v>
                </c:pt>
                <c:pt idx="41">
                  <c:v>6.9190500000000004</c:v>
                </c:pt>
                <c:pt idx="42">
                  <c:v>6.9189499999999997</c:v>
                </c:pt>
                <c:pt idx="43">
                  <c:v>6.9188199999999993</c:v>
                </c:pt>
                <c:pt idx="44">
                  <c:v>6.9184999999999999</c:v>
                </c:pt>
                <c:pt idx="45">
                  <c:v>6.9184899999999994</c:v>
                </c:pt>
                <c:pt idx="46">
                  <c:v>6.9184200000000002</c:v>
                </c:pt>
                <c:pt idx="47">
                  <c:v>6.9180900000000003</c:v>
                </c:pt>
                <c:pt idx="48">
                  <c:v>6.9179700000000004</c:v>
                </c:pt>
                <c:pt idx="49">
                  <c:v>6.9178800000000003</c:v>
                </c:pt>
                <c:pt idx="50">
                  <c:v>6.9176700000000002</c:v>
                </c:pt>
                <c:pt idx="51">
                  <c:v>6.9176299999999999</c:v>
                </c:pt>
                <c:pt idx="52">
                  <c:v>6.9171199999999997</c:v>
                </c:pt>
                <c:pt idx="53">
                  <c:v>6.9170500000000006</c:v>
                </c:pt>
                <c:pt idx="54">
                  <c:v>6.9166400000000001</c:v>
                </c:pt>
                <c:pt idx="55">
                  <c:v>6.9165000000000001</c:v>
                </c:pt>
                <c:pt idx="56">
                  <c:v>6.9163399999999999</c:v>
                </c:pt>
                <c:pt idx="57">
                  <c:v>6.9161599999999996</c:v>
                </c:pt>
                <c:pt idx="58">
                  <c:v>6.9158800000000005</c:v>
                </c:pt>
                <c:pt idx="59">
                  <c:v>6.9158299999999997</c:v>
                </c:pt>
                <c:pt idx="60">
                  <c:v>6.9157700000000002</c:v>
                </c:pt>
                <c:pt idx="61">
                  <c:v>6.9154099999999996</c:v>
                </c:pt>
                <c:pt idx="62">
                  <c:v>6.9150400000000003</c:v>
                </c:pt>
                <c:pt idx="63">
                  <c:v>6.9146299999999998</c:v>
                </c:pt>
                <c:pt idx="64">
                  <c:v>6.9145300000000001</c:v>
                </c:pt>
                <c:pt idx="65">
                  <c:v>6.91439</c:v>
                </c:pt>
                <c:pt idx="66">
                  <c:v>6.9143599999999994</c:v>
                </c:pt>
                <c:pt idx="67">
                  <c:v>6.9132100000000003</c:v>
                </c:pt>
                <c:pt idx="68">
                  <c:v>6.8952900000000001</c:v>
                </c:pt>
                <c:pt idx="69">
                  <c:v>3.1389500000000001E-2</c:v>
                </c:pt>
                <c:pt idx="70">
                  <c:v>3.1348899999999999E-2</c:v>
                </c:pt>
                <c:pt idx="71">
                  <c:v>3.1313500000000001E-2</c:v>
                </c:pt>
                <c:pt idx="72">
                  <c:v>3.1293000000000001E-2</c:v>
                </c:pt>
                <c:pt idx="73">
                  <c:v>3.1272399999999999E-2</c:v>
                </c:pt>
                <c:pt idx="74">
                  <c:v>3.1264699999999999E-2</c:v>
                </c:pt>
                <c:pt idx="75">
                  <c:v>3.1257699999999999E-2</c:v>
                </c:pt>
                <c:pt idx="76">
                  <c:v>3.1226400000000001E-2</c:v>
                </c:pt>
                <c:pt idx="77">
                  <c:v>3.1202500000000001E-2</c:v>
                </c:pt>
                <c:pt idx="78">
                  <c:v>3.1200600000000002E-2</c:v>
                </c:pt>
                <c:pt idx="79">
                  <c:v>3.11922E-2</c:v>
                </c:pt>
                <c:pt idx="80">
                  <c:v>3.1175100000000001E-2</c:v>
                </c:pt>
                <c:pt idx="81">
                  <c:v>3.11658E-2</c:v>
                </c:pt>
                <c:pt idx="82">
                  <c:v>3.1162299999999997E-2</c:v>
                </c:pt>
                <c:pt idx="83">
                  <c:v>3.1157900000000002E-2</c:v>
                </c:pt>
                <c:pt idx="84">
                  <c:v>3.1152100000000002E-2</c:v>
                </c:pt>
                <c:pt idx="85">
                  <c:v>3.11443E-2</c:v>
                </c:pt>
                <c:pt idx="86">
                  <c:v>3.1138699999999998E-2</c:v>
                </c:pt>
                <c:pt idx="87">
                  <c:v>3.11326E-2</c:v>
                </c:pt>
                <c:pt idx="88">
                  <c:v>3.1128900000000001E-2</c:v>
                </c:pt>
                <c:pt idx="89">
                  <c:v>3.11156E-2</c:v>
                </c:pt>
                <c:pt idx="90">
                  <c:v>3.1108899999999998E-2</c:v>
                </c:pt>
                <c:pt idx="91">
                  <c:v>3.1097899999999998E-2</c:v>
                </c:pt>
                <c:pt idx="92">
                  <c:v>3.10963E-2</c:v>
                </c:pt>
                <c:pt idx="93">
                  <c:v>3.1090900000000001E-2</c:v>
                </c:pt>
                <c:pt idx="94">
                  <c:v>3.1087399999999998E-2</c:v>
                </c:pt>
                <c:pt idx="95">
                  <c:v>3.1078100000000001E-2</c:v>
                </c:pt>
                <c:pt idx="96">
                  <c:v>3.1074899999999999E-2</c:v>
                </c:pt>
                <c:pt idx="97">
                  <c:v>3.1064900000000003E-2</c:v>
                </c:pt>
                <c:pt idx="98">
                  <c:v>3.1059E-2</c:v>
                </c:pt>
                <c:pt idx="99">
                  <c:v>3.1056199999999999E-2</c:v>
                </c:pt>
                <c:pt idx="100">
                  <c:v>3.1049E-2</c:v>
                </c:pt>
                <c:pt idx="101">
                  <c:v>3.1035099999999999E-2</c:v>
                </c:pt>
                <c:pt idx="102">
                  <c:v>3.1030499999999999E-2</c:v>
                </c:pt>
                <c:pt idx="103">
                  <c:v>3.10256E-2</c:v>
                </c:pt>
                <c:pt idx="104">
                  <c:v>3.1019999999999999E-2</c:v>
                </c:pt>
                <c:pt idx="105">
                  <c:v>3.1005500000000002E-2</c:v>
                </c:pt>
                <c:pt idx="106">
                  <c:v>3.1001500000000001E-2</c:v>
                </c:pt>
                <c:pt idx="107">
                  <c:v>3.0987500000000001E-2</c:v>
                </c:pt>
                <c:pt idx="108">
                  <c:v>3.0981700000000001E-2</c:v>
                </c:pt>
                <c:pt idx="109">
                  <c:v>3.0955699999999999E-2</c:v>
                </c:pt>
                <c:pt idx="110">
                  <c:v>3.0948899999999998E-2</c:v>
                </c:pt>
                <c:pt idx="111">
                  <c:v>3.0944800000000001E-2</c:v>
                </c:pt>
                <c:pt idx="112">
                  <c:v>3.09438E-2</c:v>
                </c:pt>
                <c:pt idx="113">
                  <c:v>3.0938300000000002E-2</c:v>
                </c:pt>
                <c:pt idx="114">
                  <c:v>3.09328E-2</c:v>
                </c:pt>
                <c:pt idx="115">
                  <c:v>3.0924199999999999E-2</c:v>
                </c:pt>
                <c:pt idx="116">
                  <c:v>3.0919599999999998E-2</c:v>
                </c:pt>
                <c:pt idx="117">
                  <c:v>3.0917200000000002E-2</c:v>
                </c:pt>
                <c:pt idx="118">
                  <c:v>3.0904299999999999E-2</c:v>
                </c:pt>
                <c:pt idx="119">
                  <c:v>3.0883299999999999E-2</c:v>
                </c:pt>
                <c:pt idx="120">
                  <c:v>3.08744E-2</c:v>
                </c:pt>
                <c:pt idx="121">
                  <c:v>3.0868099999999999E-2</c:v>
                </c:pt>
                <c:pt idx="122">
                  <c:v>3.0849799999999997E-2</c:v>
                </c:pt>
                <c:pt idx="123">
                  <c:v>3.08258E-2</c:v>
                </c:pt>
                <c:pt idx="124">
                  <c:v>3.0824000000000001E-2</c:v>
                </c:pt>
                <c:pt idx="125">
                  <c:v>3.0810300000000002E-2</c:v>
                </c:pt>
                <c:pt idx="126">
                  <c:v>3.08049E-2</c:v>
                </c:pt>
                <c:pt idx="127">
                  <c:v>3.0790500000000002E-2</c:v>
                </c:pt>
                <c:pt idx="128">
                  <c:v>3.07855E-2</c:v>
                </c:pt>
                <c:pt idx="129">
                  <c:v>3.0764700000000002E-2</c:v>
                </c:pt>
                <c:pt idx="130">
                  <c:v>3.0763800000000001E-2</c:v>
                </c:pt>
                <c:pt idx="131">
                  <c:v>3.0737799999999999E-2</c:v>
                </c:pt>
                <c:pt idx="132">
                  <c:v>3.0712399999999997E-2</c:v>
                </c:pt>
                <c:pt idx="133">
                  <c:v>3.0671299999999999E-2</c:v>
                </c:pt>
                <c:pt idx="134">
                  <c:v>3.06653E-2</c:v>
                </c:pt>
                <c:pt idx="135">
                  <c:v>3.0592099999999997E-2</c:v>
                </c:pt>
                <c:pt idx="136">
                  <c:v>3.0552299999999998E-2</c:v>
                </c:pt>
                <c:pt idx="137">
                  <c:v>3.0530700000000001E-2</c:v>
                </c:pt>
                <c:pt idx="138">
                  <c:v>3.05156E-2</c:v>
                </c:pt>
                <c:pt idx="139">
                  <c:v>3.0484600000000001E-2</c:v>
                </c:pt>
                <c:pt idx="140">
                  <c:v>3.0448799999999998E-2</c:v>
                </c:pt>
                <c:pt idx="141">
                  <c:v>3.0343800000000001E-2</c:v>
                </c:pt>
                <c:pt idx="142">
                  <c:v>3.0303199999999999E-2</c:v>
                </c:pt>
                <c:pt idx="143">
                  <c:v>3.0183399999999999E-2</c:v>
                </c:pt>
              </c:numCache>
            </c:numRef>
          </c:yVal>
          <c:smooth val="0"/>
          <c:extLst>
            <c:ext xmlns:c16="http://schemas.microsoft.com/office/drawing/2014/chart" uri="{C3380CC4-5D6E-409C-BE32-E72D297353CC}">
              <c16:uniqueId val="{00000002-979D-4145-9001-ADCE3155BF43}"/>
            </c:ext>
          </c:extLst>
        </c:ser>
        <c:dLbls>
          <c:showLegendKey val="0"/>
          <c:showVal val="0"/>
          <c:showCatName val="0"/>
          <c:showSerName val="0"/>
          <c:showPercent val="0"/>
          <c:showBubbleSize val="0"/>
        </c:dLbls>
        <c:axId val="694660080"/>
        <c:axId val="694660440"/>
      </c:scatterChart>
      <c:scatterChart>
        <c:scatterStyle val="lineMarker"/>
        <c:varyColors val="0"/>
        <c:ser>
          <c:idx val="2"/>
          <c:order val="3"/>
          <c:tx>
            <c:strRef>
              <c:f>Effi_march!$L$1</c:f>
              <c:strCache>
                <c:ptCount val="1"/>
                <c:pt idx="0">
                  <c:v>eff_overall (%)</c:v>
                </c:pt>
              </c:strCache>
            </c:strRef>
          </c:tx>
          <c:spPr>
            <a:ln w="19050">
              <a:solidFill>
                <a:srgbClr val="C00000"/>
              </a:solidFill>
              <a:prstDash val="solid"/>
            </a:ln>
          </c:spPr>
          <c:marker>
            <c:symbol val="none"/>
          </c:marker>
          <c:yVal>
            <c:numRef>
              <c:f>Effi_march!$L$2:$L$145</c:f>
              <c:numCache>
                <c:formatCode>General</c:formatCode>
                <c:ptCount val="144"/>
                <c:pt idx="0">
                  <c:v>97.406394774815823</c:v>
                </c:pt>
                <c:pt idx="1">
                  <c:v>97.446180816079902</c:v>
                </c:pt>
                <c:pt idx="2">
                  <c:v>97.614977614977619</c:v>
                </c:pt>
                <c:pt idx="3">
                  <c:v>97.613990947324282</c:v>
                </c:pt>
                <c:pt idx="4">
                  <c:v>97.609057609057615</c:v>
                </c:pt>
                <c:pt idx="5">
                  <c:v>97.608352846448071</c:v>
                </c:pt>
                <c:pt idx="6">
                  <c:v>97.607648083838555</c:v>
                </c:pt>
                <c:pt idx="7">
                  <c:v>97.605674748531897</c:v>
                </c:pt>
                <c:pt idx="8">
                  <c:v>97.60468808087856</c:v>
                </c:pt>
                <c:pt idx="9">
                  <c:v>97.601305220352828</c:v>
                </c:pt>
                <c:pt idx="10">
                  <c:v>97.639431265933737</c:v>
                </c:pt>
                <c:pt idx="11">
                  <c:v>97.638303149883328</c:v>
                </c:pt>
                <c:pt idx="12">
                  <c:v>97.635341845250949</c:v>
                </c:pt>
                <c:pt idx="13">
                  <c:v>97.632662569631194</c:v>
                </c:pt>
                <c:pt idx="14">
                  <c:v>97.631675468087082</c:v>
                </c:pt>
                <c:pt idx="15">
                  <c:v>97.62673996036645</c:v>
                </c:pt>
                <c:pt idx="16">
                  <c:v>97.625329815303417</c:v>
                </c:pt>
                <c:pt idx="17">
                  <c:v>97.66545827551839</c:v>
                </c:pt>
                <c:pt idx="18">
                  <c:v>97.664470739701713</c:v>
                </c:pt>
                <c:pt idx="19">
                  <c:v>97.663059974249293</c:v>
                </c:pt>
                <c:pt idx="20">
                  <c:v>97.661931361887369</c:v>
                </c:pt>
                <c:pt idx="21">
                  <c:v>97.659391984073011</c:v>
                </c:pt>
                <c:pt idx="22">
                  <c:v>97.701670178196025</c:v>
                </c:pt>
                <c:pt idx="23">
                  <c:v>97.818383501491311</c:v>
                </c:pt>
                <c:pt idx="24">
                  <c:v>97.815839849886117</c:v>
                </c:pt>
                <c:pt idx="25">
                  <c:v>97.854454295502322</c:v>
                </c:pt>
                <c:pt idx="26">
                  <c:v>97.853181914317275</c:v>
                </c:pt>
                <c:pt idx="27">
                  <c:v>97.852192284506685</c:v>
                </c:pt>
                <c:pt idx="28">
                  <c:v>97.849506146449372</c:v>
                </c:pt>
                <c:pt idx="29">
                  <c:v>97.891688105755392</c:v>
                </c:pt>
                <c:pt idx="30">
                  <c:v>97.886737794994687</c:v>
                </c:pt>
                <c:pt idx="31">
                  <c:v>97.883626171087954</c:v>
                </c:pt>
                <c:pt idx="32">
                  <c:v>97.883060421286729</c:v>
                </c:pt>
                <c:pt idx="33">
                  <c:v>97.878251547976319</c:v>
                </c:pt>
                <c:pt idx="34">
                  <c:v>97.87528136151991</c:v>
                </c:pt>
                <c:pt idx="35">
                  <c:v>97.916644026783885</c:v>
                </c:pt>
                <c:pt idx="36">
                  <c:v>97.911267054623707</c:v>
                </c:pt>
                <c:pt idx="37">
                  <c:v>97.909852061949962</c:v>
                </c:pt>
                <c:pt idx="38">
                  <c:v>97.950257001415721</c:v>
                </c:pt>
                <c:pt idx="39">
                  <c:v>97.948982951169214</c:v>
                </c:pt>
                <c:pt idx="40">
                  <c:v>97.94841670661522</c:v>
                </c:pt>
                <c:pt idx="41">
                  <c:v>97.946859534091715</c:v>
                </c:pt>
                <c:pt idx="42">
                  <c:v>97.988289698700896</c:v>
                </c:pt>
                <c:pt idx="43">
                  <c:v>97.986448598872059</c:v>
                </c:pt>
                <c:pt idx="44">
                  <c:v>97.981916660831814</c:v>
                </c:pt>
                <c:pt idx="45">
                  <c:v>97.981775037768045</c:v>
                </c:pt>
                <c:pt idx="46">
                  <c:v>98.023663669177907</c:v>
                </c:pt>
                <c:pt idx="47">
                  <c:v>98.01898806275176</c:v>
                </c:pt>
                <c:pt idx="48">
                  <c:v>98.017287842233145</c:v>
                </c:pt>
                <c:pt idx="49">
                  <c:v>98.058926868033709</c:v>
                </c:pt>
                <c:pt idx="50">
                  <c:v>98.055950179417778</c:v>
                </c:pt>
                <c:pt idx="51">
                  <c:v>98.055383191109996</c:v>
                </c:pt>
                <c:pt idx="52">
                  <c:v>98.048154090185619</c:v>
                </c:pt>
                <c:pt idx="53">
                  <c:v>98.04716186064698</c:v>
                </c:pt>
                <c:pt idx="54">
                  <c:v>98.084294317321024</c:v>
                </c:pt>
                <c:pt idx="55">
                  <c:v>98.082308989010698</c:v>
                </c:pt>
                <c:pt idx="56">
                  <c:v>98.080040042370314</c:v>
                </c:pt>
                <c:pt idx="57">
                  <c:v>98.120466218625737</c:v>
                </c:pt>
                <c:pt idx="58">
                  <c:v>98.116493822015315</c:v>
                </c:pt>
                <c:pt idx="59">
                  <c:v>98.115784465477731</c:v>
                </c:pt>
                <c:pt idx="60">
                  <c:v>98.157947237298387</c:v>
                </c:pt>
                <c:pt idx="61">
                  <c:v>98.15283763113662</c:v>
                </c:pt>
                <c:pt idx="62">
                  <c:v>98.147586091470345</c:v>
                </c:pt>
                <c:pt idx="63">
                  <c:v>98.184811452355305</c:v>
                </c:pt>
                <c:pt idx="64">
                  <c:v>98.183391494794989</c:v>
                </c:pt>
                <c:pt idx="65">
                  <c:v>98.181403554210561</c:v>
                </c:pt>
                <c:pt idx="66">
                  <c:v>98.18097756694246</c:v>
                </c:pt>
                <c:pt idx="67">
                  <c:v>98.164648054998921</c:v>
                </c:pt>
              </c:numCache>
            </c:numRef>
          </c:yVal>
          <c:smooth val="0"/>
          <c:extLst>
            <c:ext xmlns:c16="http://schemas.microsoft.com/office/drawing/2014/chart" uri="{C3380CC4-5D6E-409C-BE32-E72D297353CC}">
              <c16:uniqueId val="{00000003-979D-4145-9001-ADCE3155BF43}"/>
            </c:ext>
          </c:extLst>
        </c:ser>
        <c:ser>
          <c:idx val="0"/>
          <c:order val="4"/>
          <c:tx>
            <c:strRef>
              <c:f>Effi_march!$M$1</c:f>
              <c:strCache>
                <c:ptCount val="1"/>
                <c:pt idx="0">
                  <c:v>eff_overall_not_considered</c:v>
                </c:pt>
              </c:strCache>
            </c:strRef>
          </c:tx>
          <c:spPr>
            <a:ln w="6350">
              <a:solidFill>
                <a:srgbClr val="C00000"/>
              </a:solidFill>
              <a:prstDash val="dash"/>
            </a:ln>
          </c:spPr>
          <c:marker>
            <c:symbol val="none"/>
          </c:marker>
          <c:yVal>
            <c:numRef>
              <c:f>Effi_march!$M$2:$M$145</c:f>
              <c:numCache>
                <c:formatCode>General</c:formatCode>
                <c:ptCount val="144"/>
                <c:pt idx="68">
                  <c:v>97.953153569652017</c:v>
                </c:pt>
                <c:pt idx="69">
                  <c:v>1.8404623802969471</c:v>
                </c:pt>
                <c:pt idx="70">
                  <c:v>3.8310050759237755</c:v>
                </c:pt>
                <c:pt idx="71">
                  <c:v>11.475039174212007</c:v>
                </c:pt>
                <c:pt idx="72">
                  <c:v>11.477520301049713</c:v>
                </c:pt>
                <c:pt idx="73">
                  <c:v>11.469964716152079</c:v>
                </c:pt>
                <c:pt idx="74">
                  <c:v>15.183665104334365</c:v>
                </c:pt>
                <c:pt idx="75">
                  <c:v>15.186837106029024</c:v>
                </c:pt>
                <c:pt idx="76">
                  <c:v>15.171629717084262</c:v>
                </c:pt>
                <c:pt idx="77">
                  <c:v>15.186314333466692</c:v>
                </c:pt>
                <c:pt idx="78">
                  <c:v>15.191977621478712</c:v>
                </c:pt>
                <c:pt idx="79">
                  <c:v>15.187887552312718</c:v>
                </c:pt>
                <c:pt idx="80">
                  <c:v>15.179561340081952</c:v>
                </c:pt>
                <c:pt idx="81">
                  <c:v>15.181619435091656</c:v>
                </c:pt>
                <c:pt idx="82">
                  <c:v>15.186505865330584</c:v>
                </c:pt>
                <c:pt idx="83">
                  <c:v>15.210780659526495</c:v>
                </c:pt>
                <c:pt idx="84">
                  <c:v>15.221190769006762</c:v>
                </c:pt>
                <c:pt idx="85">
                  <c:v>15.217379620223909</c:v>
                </c:pt>
                <c:pt idx="86">
                  <c:v>15.221269997692763</c:v>
                </c:pt>
                <c:pt idx="87">
                  <c:v>15.218288185767861</c:v>
                </c:pt>
                <c:pt idx="88">
                  <c:v>15.216479545747838</c:v>
                </c:pt>
                <c:pt idx="89">
                  <c:v>15.209978218108301</c:v>
                </c:pt>
                <c:pt idx="90">
                  <c:v>15.213329127635594</c:v>
                </c:pt>
                <c:pt idx="91">
                  <c:v>15.207949746802326</c:v>
                </c:pt>
                <c:pt idx="92">
                  <c:v>15.2071672914084</c:v>
                </c:pt>
                <c:pt idx="93">
                  <c:v>15.204526504453886</c:v>
                </c:pt>
                <c:pt idx="94">
                  <c:v>15.202814883279665</c:v>
                </c:pt>
                <c:pt idx="95">
                  <c:v>15.19826686130245</c:v>
                </c:pt>
                <c:pt idx="96">
                  <c:v>15.196701950514591</c:v>
                </c:pt>
                <c:pt idx="97">
                  <c:v>15.198434015638318</c:v>
                </c:pt>
                <c:pt idx="98">
                  <c:v>15.195547453611969</c:v>
                </c:pt>
                <c:pt idx="99">
                  <c:v>15.194177559768956</c:v>
                </c:pt>
                <c:pt idx="100">
                  <c:v>15.190654975601211</c:v>
                </c:pt>
                <c:pt idx="101">
                  <c:v>15.183854431166258</c:v>
                </c:pt>
                <c:pt idx="102">
                  <c:v>15.181603891281309</c:v>
                </c:pt>
                <c:pt idx="103">
                  <c:v>15.179206577056039</c:v>
                </c:pt>
                <c:pt idx="104">
                  <c:v>15.176466789370014</c:v>
                </c:pt>
                <c:pt idx="105">
                  <c:v>15.175988209859412</c:v>
                </c:pt>
                <c:pt idx="106">
                  <c:v>15.174030365191872</c:v>
                </c:pt>
                <c:pt idx="107">
                  <c:v>15.167177908855479</c:v>
                </c:pt>
                <c:pt idx="108">
                  <c:v>15.164339034087543</c:v>
                </c:pt>
                <c:pt idx="109">
                  <c:v>15.151613043748528</c:v>
                </c:pt>
                <c:pt idx="110">
                  <c:v>15.148284707813705</c:v>
                </c:pt>
                <c:pt idx="111">
                  <c:v>15.146277917029479</c:v>
                </c:pt>
                <c:pt idx="112">
                  <c:v>15.145788455862593</c:v>
                </c:pt>
                <c:pt idx="113">
                  <c:v>15.143096419444724</c:v>
                </c:pt>
                <c:pt idx="114">
                  <c:v>15.147010144101481</c:v>
                </c:pt>
                <c:pt idx="115">
                  <c:v>15.142798941519132</c:v>
                </c:pt>
                <c:pt idx="116">
                  <c:v>15.140546437812292</c:v>
                </c:pt>
                <c:pt idx="117">
                  <c:v>15.139371218486989</c:v>
                </c:pt>
                <c:pt idx="118">
                  <c:v>15.1462710560236</c:v>
                </c:pt>
                <c:pt idx="119">
                  <c:v>15.142591391317179</c:v>
                </c:pt>
                <c:pt idx="120">
                  <c:v>15.138227574517074</c:v>
                </c:pt>
                <c:pt idx="121">
                  <c:v>15.141753588723287</c:v>
                </c:pt>
                <c:pt idx="122">
                  <c:v>15.132776875201118</c:v>
                </c:pt>
                <c:pt idx="123">
                  <c:v>15.121004136155653</c:v>
                </c:pt>
                <c:pt idx="124">
                  <c:v>15.120121180727242</c:v>
                </c:pt>
                <c:pt idx="125">
                  <c:v>15.113400908855457</c:v>
                </c:pt>
                <c:pt idx="126">
                  <c:v>15.117359280017784</c:v>
                </c:pt>
                <c:pt idx="127">
                  <c:v>15.110292547983848</c:v>
                </c:pt>
                <c:pt idx="128">
                  <c:v>15.107838821583176</c:v>
                </c:pt>
                <c:pt idx="129">
                  <c:v>15.097631319756374</c:v>
                </c:pt>
                <c:pt idx="130">
                  <c:v>15.097189649004253</c:v>
                </c:pt>
                <c:pt idx="131">
                  <c:v>15.084430271720754</c:v>
                </c:pt>
                <c:pt idx="132">
                  <c:v>15.071965341605335</c:v>
                </c:pt>
                <c:pt idx="133">
                  <c:v>15.058380048172989</c:v>
                </c:pt>
                <c:pt idx="134">
                  <c:v>15.055434288446829</c:v>
                </c:pt>
                <c:pt idx="135">
                  <c:v>15.026069103384931</c:v>
                </c:pt>
                <c:pt idx="136">
                  <c:v>15.006520345688838</c:v>
                </c:pt>
                <c:pt idx="137">
                  <c:v>14.995910969652765</c:v>
                </c:pt>
                <c:pt idx="138">
                  <c:v>14.995056617940447</c:v>
                </c:pt>
                <c:pt idx="139">
                  <c:v>14.979823532071052</c:v>
                </c:pt>
                <c:pt idx="140">
                  <c:v>14.96223177484123</c:v>
                </c:pt>
                <c:pt idx="141">
                  <c:v>14.917166997762706</c:v>
                </c:pt>
                <c:pt idx="142">
                  <c:v>14.903735967130652</c:v>
                </c:pt>
                <c:pt idx="143">
                  <c:v>14.851323897064074</c:v>
                </c:pt>
              </c:numCache>
            </c:numRef>
          </c:yVal>
          <c:smooth val="0"/>
          <c:extLst>
            <c:ext xmlns:c16="http://schemas.microsoft.com/office/drawing/2014/chart" uri="{C3380CC4-5D6E-409C-BE32-E72D297353CC}">
              <c16:uniqueId val="{00000004-979D-4145-9001-ADCE3155BF43}"/>
            </c:ext>
          </c:extLst>
        </c:ser>
        <c:dLbls>
          <c:showLegendKey val="0"/>
          <c:showVal val="0"/>
          <c:showCatName val="0"/>
          <c:showSerName val="0"/>
          <c:showPercent val="0"/>
          <c:showBubbleSize val="0"/>
        </c:dLbls>
        <c:axId val="1306956512"/>
        <c:axId val="1306947872"/>
      </c:scatterChart>
      <c:valAx>
        <c:axId val="694660080"/>
        <c:scaling>
          <c:orientation val="minMax"/>
          <c:max val="150"/>
          <c:min val="0"/>
        </c:scaling>
        <c:delete val="0"/>
        <c:axPos val="b"/>
        <c:majorGridlines>
          <c:spPr>
            <a:ln w="9525" cap="flat" cmpd="sng" algn="ctr">
              <a:solidFill>
                <a:schemeClr val="tx1">
                  <a:lumMod val="15000"/>
                  <a:lumOff val="85000"/>
                </a:schemeClr>
              </a:solidFill>
              <a:round/>
            </a:ln>
            <a:effectLst/>
          </c:spPr>
        </c:majorGridlines>
        <c:title>
          <c:tx>
            <c:rich>
              <a:bodyPr/>
              <a:lstStyle/>
              <a:p>
                <a:pPr>
                  <a:defRPr/>
                </a:pPr>
                <a:r>
                  <a:rPr lang="en-US"/>
                  <a:t>Data points</a:t>
                </a:r>
              </a:p>
            </c:rich>
          </c:tx>
          <c:layout>
            <c:manualLayout>
              <c:xMode val="edge"/>
              <c:yMode val="edge"/>
              <c:x val="0.43515478395061735"/>
              <c:y val="0.80651984126984122"/>
            </c:manualLayout>
          </c:layout>
          <c:overlay val="0"/>
        </c:title>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694660440"/>
        <c:crosses val="autoZero"/>
        <c:crossBetween val="midCat"/>
      </c:valAx>
      <c:valAx>
        <c:axId val="694660440"/>
        <c:scaling>
          <c:orientation val="minMax"/>
        </c:scaling>
        <c:delete val="0"/>
        <c:axPos val="l"/>
        <c:majorGridlines>
          <c:spPr>
            <a:ln w="9525" cap="flat" cmpd="sng" algn="ctr">
              <a:solidFill>
                <a:schemeClr val="tx1">
                  <a:lumMod val="15000"/>
                  <a:lumOff val="85000"/>
                </a:schemeClr>
              </a:solidFill>
              <a:round/>
            </a:ln>
            <a:effectLst/>
          </c:spPr>
        </c:majorGridlines>
        <c:title>
          <c:tx>
            <c:rich>
              <a:bodyPr/>
              <a:lstStyle/>
              <a:p>
                <a:pPr>
                  <a:defRPr/>
                </a:pPr>
                <a:r>
                  <a:rPr lang="en-US"/>
                  <a:t>Power (kW)</a:t>
                </a:r>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4660080"/>
        <c:crosses val="autoZero"/>
        <c:crossBetween val="midCat"/>
      </c:valAx>
      <c:valAx>
        <c:axId val="1306947872"/>
        <c:scaling>
          <c:orientation val="minMax"/>
        </c:scaling>
        <c:delete val="0"/>
        <c:axPos val="r"/>
        <c:title>
          <c:tx>
            <c:rich>
              <a:bodyPr/>
              <a:lstStyle/>
              <a:p>
                <a:pPr>
                  <a:defRPr/>
                </a:pPr>
                <a:r>
                  <a:rPr lang="en-US"/>
                  <a:t>Efficiency (%)</a:t>
                </a:r>
              </a:p>
            </c:rich>
          </c:tx>
          <c:overlay val="0"/>
        </c:title>
        <c:numFmt formatCode="General" sourceLinked="1"/>
        <c:majorTickMark val="out"/>
        <c:minorTickMark val="none"/>
        <c:tickLblPos val="nextTo"/>
        <c:crossAx val="1306956512"/>
        <c:crosses val="max"/>
        <c:crossBetween val="midCat"/>
      </c:valAx>
      <c:valAx>
        <c:axId val="1306956512"/>
        <c:scaling>
          <c:orientation val="minMax"/>
        </c:scaling>
        <c:delete val="1"/>
        <c:axPos val="b"/>
        <c:majorTickMark val="out"/>
        <c:minorTickMark val="none"/>
        <c:tickLblPos val="nextTo"/>
        <c:crossAx val="1306947872"/>
        <c:crosses val="autoZero"/>
        <c:crossBetween val="midCat"/>
      </c:valAx>
    </c:plotArea>
    <c:legend>
      <c:legendPos val="b"/>
      <c:legendEntry>
        <c:idx val="4"/>
        <c:delete val="1"/>
      </c:legendEntry>
      <c:overlay val="0"/>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1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LDC </a:t>
            </a:r>
            <a:r>
              <a:rPr lang="zh-TW" altLang="en-US"/>
              <a:t> </a:t>
            </a:r>
            <a:r>
              <a:rPr lang="en-US"/>
              <a:t>(controlled with OF2, March)</a:t>
            </a:r>
            <a:r>
              <a:rPr lang="en-US" baseline="0"/>
              <a:t> </a:t>
            </a:r>
            <a:endParaRPr lang="en-US"/>
          </a:p>
        </c:rich>
      </c:tx>
      <c:overlay val="0"/>
      <c:spPr>
        <a:noFill/>
        <a:ln>
          <a:noFill/>
        </a:ln>
        <a:effectLst/>
      </c:spPr>
    </c:title>
    <c:autoTitleDeleted val="0"/>
    <c:plotArea>
      <c:layout>
        <c:manualLayout>
          <c:layoutTarget val="inner"/>
          <c:xMode val="edge"/>
          <c:yMode val="edge"/>
          <c:x val="8.428104575163399E-2"/>
          <c:y val="0.13120694444444445"/>
          <c:w val="0.87790704532003783"/>
          <c:h val="0.6773241457096425"/>
        </c:manualLayout>
      </c:layout>
      <c:scatterChart>
        <c:scatterStyle val="lineMarker"/>
        <c:varyColors val="0"/>
        <c:ser>
          <c:idx val="3"/>
          <c:order val="0"/>
          <c:tx>
            <c:strRef>
              <c:f>Effi_march!$T$1</c:f>
              <c:strCache>
                <c:ptCount val="1"/>
                <c:pt idx="0">
                  <c:v>Pgrid_ev2 (kW)</c:v>
                </c:pt>
              </c:strCache>
            </c:strRef>
          </c:tx>
          <c:spPr>
            <a:ln w="15875">
              <a:solidFill>
                <a:schemeClr val="accent1"/>
              </a:solidFill>
            </a:ln>
          </c:spPr>
          <c:marker>
            <c:symbol val="none"/>
          </c:marker>
          <c:yVal>
            <c:numRef>
              <c:f>Effi_march!$T$2:$T$145</c:f>
              <c:numCache>
                <c:formatCode>General</c:formatCode>
                <c:ptCount val="144"/>
                <c:pt idx="0">
                  <c:v>7.1149319999999987</c:v>
                </c:pt>
                <c:pt idx="1">
                  <c:v>7.1149319999999987</c:v>
                </c:pt>
                <c:pt idx="2">
                  <c:v>7.1117837999999995</c:v>
                </c:pt>
                <c:pt idx="3">
                  <c:v>7.1117837999999995</c:v>
                </c:pt>
                <c:pt idx="4">
                  <c:v>7.1117837999999995</c:v>
                </c:pt>
                <c:pt idx="5">
                  <c:v>7.1086355999999995</c:v>
                </c:pt>
                <c:pt idx="6">
                  <c:v>7.1086355999999995</c:v>
                </c:pt>
                <c:pt idx="7">
                  <c:v>7.1054873999999995</c:v>
                </c:pt>
                <c:pt idx="8">
                  <c:v>7.0945875000000003</c:v>
                </c:pt>
                <c:pt idx="9">
                  <c:v>7.0914690000000009</c:v>
                </c:pt>
                <c:pt idx="10">
                  <c:v>7.0914690000000009</c:v>
                </c:pt>
                <c:pt idx="11">
                  <c:v>7.0914690000000009</c:v>
                </c:pt>
                <c:pt idx="12">
                  <c:v>7.0914690000000009</c:v>
                </c:pt>
                <c:pt idx="13">
                  <c:v>7.0914690000000009</c:v>
                </c:pt>
                <c:pt idx="14">
                  <c:v>7.0883505000000007</c:v>
                </c:pt>
                <c:pt idx="15">
                  <c:v>7.0883505000000007</c:v>
                </c:pt>
                <c:pt idx="16">
                  <c:v>7.0883505000000007</c:v>
                </c:pt>
                <c:pt idx="17">
                  <c:v>7.0883505000000007</c:v>
                </c:pt>
                <c:pt idx="18">
                  <c:v>7.0883505000000007</c:v>
                </c:pt>
                <c:pt idx="19">
                  <c:v>7.0852319999999986</c:v>
                </c:pt>
                <c:pt idx="20">
                  <c:v>7.0852319999999986</c:v>
                </c:pt>
                <c:pt idx="21">
                  <c:v>7.0852319999999986</c:v>
                </c:pt>
                <c:pt idx="22">
                  <c:v>7.0852319999999986</c:v>
                </c:pt>
                <c:pt idx="23">
                  <c:v>7.0852319999999986</c:v>
                </c:pt>
                <c:pt idx="24">
                  <c:v>7.0852319999999986</c:v>
                </c:pt>
                <c:pt idx="25">
                  <c:v>7.0821134999999993</c:v>
                </c:pt>
                <c:pt idx="26">
                  <c:v>7.0821134999999993</c:v>
                </c:pt>
                <c:pt idx="27">
                  <c:v>7.0821134999999993</c:v>
                </c:pt>
                <c:pt idx="28">
                  <c:v>7.0821134999999993</c:v>
                </c:pt>
                <c:pt idx="29">
                  <c:v>7.0821134999999993</c:v>
                </c:pt>
                <c:pt idx="30">
                  <c:v>7.0821134999999993</c:v>
                </c:pt>
                <c:pt idx="31">
                  <c:v>7.0821134999999993</c:v>
                </c:pt>
                <c:pt idx="32">
                  <c:v>7.0821134999999993</c:v>
                </c:pt>
                <c:pt idx="33">
                  <c:v>7.0821134999999993</c:v>
                </c:pt>
                <c:pt idx="34">
                  <c:v>7.0821134999999993</c:v>
                </c:pt>
                <c:pt idx="35">
                  <c:v>7.0821134999999993</c:v>
                </c:pt>
                <c:pt idx="36">
                  <c:v>7.0789949999999999</c:v>
                </c:pt>
                <c:pt idx="37">
                  <c:v>7.0789949999999999</c:v>
                </c:pt>
                <c:pt idx="38">
                  <c:v>7.0789949999999999</c:v>
                </c:pt>
                <c:pt idx="39">
                  <c:v>7.0789949999999999</c:v>
                </c:pt>
                <c:pt idx="40">
                  <c:v>7.0789949999999999</c:v>
                </c:pt>
                <c:pt idx="41">
                  <c:v>7.0789949999999999</c:v>
                </c:pt>
                <c:pt idx="42">
                  <c:v>7.0789949999999999</c:v>
                </c:pt>
                <c:pt idx="43">
                  <c:v>7.0789949999999999</c:v>
                </c:pt>
                <c:pt idx="44">
                  <c:v>7.0789949999999999</c:v>
                </c:pt>
                <c:pt idx="45">
                  <c:v>7.0789949999999999</c:v>
                </c:pt>
                <c:pt idx="46">
                  <c:v>7.0758765000000006</c:v>
                </c:pt>
                <c:pt idx="47">
                  <c:v>7.0758765000000006</c:v>
                </c:pt>
                <c:pt idx="48">
                  <c:v>7.0758765000000006</c:v>
                </c:pt>
                <c:pt idx="49">
                  <c:v>7.0758765000000006</c:v>
                </c:pt>
                <c:pt idx="50">
                  <c:v>7.0758765000000006</c:v>
                </c:pt>
                <c:pt idx="51">
                  <c:v>7.0758765000000006</c:v>
                </c:pt>
                <c:pt idx="52">
                  <c:v>7.0758765000000006</c:v>
                </c:pt>
                <c:pt idx="53">
                  <c:v>7.0758765000000006</c:v>
                </c:pt>
                <c:pt idx="54">
                  <c:v>7.0758765000000006</c:v>
                </c:pt>
                <c:pt idx="55">
                  <c:v>7.0758765000000006</c:v>
                </c:pt>
                <c:pt idx="56">
                  <c:v>7.0634025000000005</c:v>
                </c:pt>
                <c:pt idx="57">
                  <c:v>7.0602840000000011</c:v>
                </c:pt>
                <c:pt idx="58">
                  <c:v>7.0602840000000011</c:v>
                </c:pt>
                <c:pt idx="59">
                  <c:v>7.0571655</c:v>
                </c:pt>
                <c:pt idx="60">
                  <c:v>7.0509285000000004</c:v>
                </c:pt>
                <c:pt idx="61">
                  <c:v>7.0177535999999998</c:v>
                </c:pt>
                <c:pt idx="62">
                  <c:v>7.0146648000000003</c:v>
                </c:pt>
                <c:pt idx="63">
                  <c:v>4.5449316</c:v>
                </c:pt>
                <c:pt idx="64">
                  <c:v>3.0605850000000001</c:v>
                </c:pt>
                <c:pt idx="65">
                  <c:v>2.7133920000000002</c:v>
                </c:pt>
                <c:pt idx="66">
                  <c:v>2.7098279999999999</c:v>
                </c:pt>
                <c:pt idx="67">
                  <c:v>2.3721390000000002</c:v>
                </c:pt>
                <c:pt idx="68">
                  <c:v>2.3073930000000002</c:v>
                </c:pt>
                <c:pt idx="69">
                  <c:v>2.1773663999999999</c:v>
                </c:pt>
                <c:pt idx="70">
                  <c:v>2.1773663999999999</c:v>
                </c:pt>
                <c:pt idx="71">
                  <c:v>2.1764160000000001</c:v>
                </c:pt>
                <c:pt idx="72">
                  <c:v>2.1764160000000001</c:v>
                </c:pt>
                <c:pt idx="73">
                  <c:v>2.1754655999999999</c:v>
                </c:pt>
                <c:pt idx="74">
                  <c:v>2.1754655999999999</c:v>
                </c:pt>
                <c:pt idx="75">
                  <c:v>2.1754655999999999</c:v>
                </c:pt>
                <c:pt idx="76">
                  <c:v>2.1745152000000001</c:v>
                </c:pt>
                <c:pt idx="77">
                  <c:v>2.1735648000000003</c:v>
                </c:pt>
                <c:pt idx="78">
                  <c:v>2.1707136</c:v>
                </c:pt>
                <c:pt idx="79">
                  <c:v>1.703295</c:v>
                </c:pt>
                <c:pt idx="80">
                  <c:v>0.8172252000000001</c:v>
                </c:pt>
                <c:pt idx="81">
                  <c:v>0.20493</c:v>
                </c:pt>
                <c:pt idx="82">
                  <c:v>0.20493</c:v>
                </c:pt>
                <c:pt idx="83">
                  <c:v>0.20493</c:v>
                </c:pt>
                <c:pt idx="84">
                  <c:v>0.20484089999999996</c:v>
                </c:pt>
                <c:pt idx="85">
                  <c:v>0.20484089999999996</c:v>
                </c:pt>
                <c:pt idx="86">
                  <c:v>0.20484089999999996</c:v>
                </c:pt>
                <c:pt idx="87">
                  <c:v>0.20484089999999996</c:v>
                </c:pt>
                <c:pt idx="88">
                  <c:v>0.20484089999999996</c:v>
                </c:pt>
                <c:pt idx="89">
                  <c:v>0.20484089999999996</c:v>
                </c:pt>
                <c:pt idx="90">
                  <c:v>0.20484089999999996</c:v>
                </c:pt>
                <c:pt idx="91">
                  <c:v>0.20484089999999996</c:v>
                </c:pt>
                <c:pt idx="92">
                  <c:v>0.20484089999999996</c:v>
                </c:pt>
                <c:pt idx="93">
                  <c:v>0.20484089999999996</c:v>
                </c:pt>
                <c:pt idx="94">
                  <c:v>0.20484089999999996</c:v>
                </c:pt>
                <c:pt idx="95">
                  <c:v>0.20484089999999996</c:v>
                </c:pt>
                <c:pt idx="96">
                  <c:v>0.20484089999999996</c:v>
                </c:pt>
                <c:pt idx="97">
                  <c:v>0.20484089999999996</c:v>
                </c:pt>
                <c:pt idx="98">
                  <c:v>0.20484089999999996</c:v>
                </c:pt>
                <c:pt idx="99">
                  <c:v>0.20484089999999996</c:v>
                </c:pt>
                <c:pt idx="100">
                  <c:v>0.20484089999999996</c:v>
                </c:pt>
                <c:pt idx="101">
                  <c:v>0.20484089999999996</c:v>
                </c:pt>
                <c:pt idx="102">
                  <c:v>0.20484089999999996</c:v>
                </c:pt>
                <c:pt idx="103">
                  <c:v>0.20484089999999996</c:v>
                </c:pt>
                <c:pt idx="104">
                  <c:v>0.20484089999999996</c:v>
                </c:pt>
                <c:pt idx="105">
                  <c:v>0.20484089999999996</c:v>
                </c:pt>
                <c:pt idx="106">
                  <c:v>0.20475179999999998</c:v>
                </c:pt>
                <c:pt idx="107">
                  <c:v>0.20475179999999998</c:v>
                </c:pt>
                <c:pt idx="108">
                  <c:v>0.20475179999999998</c:v>
                </c:pt>
                <c:pt idx="109">
                  <c:v>0.20475179999999998</c:v>
                </c:pt>
                <c:pt idx="110">
                  <c:v>0.20475179999999998</c:v>
                </c:pt>
                <c:pt idx="111">
                  <c:v>0.20475179999999998</c:v>
                </c:pt>
                <c:pt idx="112">
                  <c:v>0.20475179999999998</c:v>
                </c:pt>
                <c:pt idx="113">
                  <c:v>0.20475179999999998</c:v>
                </c:pt>
                <c:pt idx="114">
                  <c:v>0.20475179999999998</c:v>
                </c:pt>
                <c:pt idx="115">
                  <c:v>0.20475179999999998</c:v>
                </c:pt>
                <c:pt idx="116">
                  <c:v>0.20475179999999998</c:v>
                </c:pt>
                <c:pt idx="117">
                  <c:v>0.20475179999999998</c:v>
                </c:pt>
                <c:pt idx="118">
                  <c:v>0.20475179999999998</c:v>
                </c:pt>
                <c:pt idx="119">
                  <c:v>0.20475179999999998</c:v>
                </c:pt>
                <c:pt idx="120">
                  <c:v>0.20475179999999998</c:v>
                </c:pt>
                <c:pt idx="121">
                  <c:v>0.2046627</c:v>
                </c:pt>
                <c:pt idx="122">
                  <c:v>0.2046627</c:v>
                </c:pt>
                <c:pt idx="123">
                  <c:v>0.2046627</c:v>
                </c:pt>
                <c:pt idx="124">
                  <c:v>0.20457359999999999</c:v>
                </c:pt>
                <c:pt idx="125">
                  <c:v>0.20457359999999999</c:v>
                </c:pt>
                <c:pt idx="126">
                  <c:v>0.20457359999999999</c:v>
                </c:pt>
                <c:pt idx="127">
                  <c:v>0.20457359999999999</c:v>
                </c:pt>
                <c:pt idx="128">
                  <c:v>0.20448449999999996</c:v>
                </c:pt>
                <c:pt idx="129">
                  <c:v>0.20448449999999996</c:v>
                </c:pt>
                <c:pt idx="130">
                  <c:v>0.2043954</c:v>
                </c:pt>
                <c:pt idx="131">
                  <c:v>0.2043954</c:v>
                </c:pt>
                <c:pt idx="132">
                  <c:v>0.2043954</c:v>
                </c:pt>
                <c:pt idx="133">
                  <c:v>0.2043954</c:v>
                </c:pt>
                <c:pt idx="134">
                  <c:v>0.20421719999999996</c:v>
                </c:pt>
                <c:pt idx="135">
                  <c:v>0.20412809999999995</c:v>
                </c:pt>
                <c:pt idx="136">
                  <c:v>0.20412809999999995</c:v>
                </c:pt>
                <c:pt idx="137">
                  <c:v>0.20412809999999995</c:v>
                </c:pt>
                <c:pt idx="138">
                  <c:v>0.20403900000000003</c:v>
                </c:pt>
                <c:pt idx="139">
                  <c:v>0.20403900000000003</c:v>
                </c:pt>
                <c:pt idx="140">
                  <c:v>0.20403900000000003</c:v>
                </c:pt>
                <c:pt idx="141">
                  <c:v>0.20403900000000003</c:v>
                </c:pt>
                <c:pt idx="142">
                  <c:v>0.20403900000000003</c:v>
                </c:pt>
                <c:pt idx="143">
                  <c:v>0.20403900000000003</c:v>
                </c:pt>
              </c:numCache>
            </c:numRef>
          </c:yVal>
          <c:smooth val="0"/>
          <c:extLst>
            <c:ext xmlns:c16="http://schemas.microsoft.com/office/drawing/2014/chart" uri="{C3380CC4-5D6E-409C-BE32-E72D297353CC}">
              <c16:uniqueId val="{00000000-B4CE-43C7-8F5A-E3774C08284F}"/>
            </c:ext>
          </c:extLst>
        </c:ser>
        <c:ser>
          <c:idx val="4"/>
          <c:order val="1"/>
          <c:tx>
            <c:strRef>
              <c:f>Effi_march!$V$1</c:f>
              <c:strCache>
                <c:ptCount val="1"/>
                <c:pt idx="0">
                  <c:v>Pcharging (kW)</c:v>
                </c:pt>
              </c:strCache>
            </c:strRef>
          </c:tx>
          <c:spPr>
            <a:ln w="15875">
              <a:solidFill>
                <a:schemeClr val="accent6"/>
              </a:solidFill>
            </a:ln>
          </c:spPr>
          <c:marker>
            <c:symbol val="none"/>
          </c:marker>
          <c:yVal>
            <c:numRef>
              <c:f>Effi_march!$V$2:$V$145</c:f>
              <c:numCache>
                <c:formatCode>General</c:formatCode>
                <c:ptCount val="144"/>
                <c:pt idx="0">
                  <c:v>7.0806400000000007</c:v>
                </c:pt>
                <c:pt idx="1">
                  <c:v>7.0498000000000003</c:v>
                </c:pt>
                <c:pt idx="2">
                  <c:v>7.0498000000000003</c:v>
                </c:pt>
                <c:pt idx="3">
                  <c:v>7.0498000000000003</c:v>
                </c:pt>
                <c:pt idx="4">
                  <c:v>7.0498000000000003</c:v>
                </c:pt>
                <c:pt idx="5">
                  <c:v>7.0498000000000003</c:v>
                </c:pt>
                <c:pt idx="6">
                  <c:v>7.0498000000000003</c:v>
                </c:pt>
                <c:pt idx="7">
                  <c:v>7.0457600000000005</c:v>
                </c:pt>
                <c:pt idx="8">
                  <c:v>7.0457600000000005</c:v>
                </c:pt>
                <c:pt idx="9">
                  <c:v>7.0457600000000005</c:v>
                </c:pt>
                <c:pt idx="10">
                  <c:v>7.0457600000000005</c:v>
                </c:pt>
                <c:pt idx="11">
                  <c:v>7.0457600000000005</c:v>
                </c:pt>
                <c:pt idx="12">
                  <c:v>7.0457600000000005</c:v>
                </c:pt>
                <c:pt idx="13">
                  <c:v>7.0457600000000005</c:v>
                </c:pt>
                <c:pt idx="14">
                  <c:v>7.0457600000000005</c:v>
                </c:pt>
                <c:pt idx="15">
                  <c:v>7.0457600000000005</c:v>
                </c:pt>
                <c:pt idx="16">
                  <c:v>7.0457600000000005</c:v>
                </c:pt>
                <c:pt idx="17">
                  <c:v>7.0457600000000005</c:v>
                </c:pt>
                <c:pt idx="18">
                  <c:v>7.0457600000000005</c:v>
                </c:pt>
                <c:pt idx="19">
                  <c:v>7.0457600000000005</c:v>
                </c:pt>
                <c:pt idx="20">
                  <c:v>7.0457600000000005</c:v>
                </c:pt>
                <c:pt idx="21">
                  <c:v>7.0457600000000005</c:v>
                </c:pt>
                <c:pt idx="22">
                  <c:v>7.0457600000000005</c:v>
                </c:pt>
                <c:pt idx="23">
                  <c:v>7.0457600000000005</c:v>
                </c:pt>
                <c:pt idx="24">
                  <c:v>7.0457600000000005</c:v>
                </c:pt>
                <c:pt idx="25">
                  <c:v>7.0457600000000005</c:v>
                </c:pt>
                <c:pt idx="26">
                  <c:v>7.0457600000000005</c:v>
                </c:pt>
                <c:pt idx="27">
                  <c:v>7.0457600000000005</c:v>
                </c:pt>
                <c:pt idx="28">
                  <c:v>7.0417200000000006</c:v>
                </c:pt>
                <c:pt idx="29">
                  <c:v>7.0417200000000006</c:v>
                </c:pt>
                <c:pt idx="30">
                  <c:v>7.0417200000000006</c:v>
                </c:pt>
                <c:pt idx="31">
                  <c:v>7.0417200000000006</c:v>
                </c:pt>
                <c:pt idx="32">
                  <c:v>7.0417200000000006</c:v>
                </c:pt>
                <c:pt idx="33">
                  <c:v>7.0417200000000006</c:v>
                </c:pt>
                <c:pt idx="34">
                  <c:v>7.0417200000000006</c:v>
                </c:pt>
                <c:pt idx="35">
                  <c:v>7.0417200000000006</c:v>
                </c:pt>
                <c:pt idx="36">
                  <c:v>7.037679999999999</c:v>
                </c:pt>
                <c:pt idx="37">
                  <c:v>7.037679999999999</c:v>
                </c:pt>
                <c:pt idx="38">
                  <c:v>7.037679999999999</c:v>
                </c:pt>
                <c:pt idx="39">
                  <c:v>7.037679999999999</c:v>
                </c:pt>
                <c:pt idx="40">
                  <c:v>7.037679999999999</c:v>
                </c:pt>
                <c:pt idx="41">
                  <c:v>7.037679999999999</c:v>
                </c:pt>
                <c:pt idx="42">
                  <c:v>7.037679999999999</c:v>
                </c:pt>
                <c:pt idx="43">
                  <c:v>7.037679999999999</c:v>
                </c:pt>
                <c:pt idx="44">
                  <c:v>7.037679999999999</c:v>
                </c:pt>
                <c:pt idx="45">
                  <c:v>7.037679999999999</c:v>
                </c:pt>
                <c:pt idx="46">
                  <c:v>7.037679999999999</c:v>
                </c:pt>
                <c:pt idx="47">
                  <c:v>7.037679999999999</c:v>
                </c:pt>
                <c:pt idx="48">
                  <c:v>7.0336399999999992</c:v>
                </c:pt>
                <c:pt idx="49">
                  <c:v>7.0336399999999992</c:v>
                </c:pt>
                <c:pt idx="50">
                  <c:v>7.0336399999999992</c:v>
                </c:pt>
                <c:pt idx="51">
                  <c:v>7.0336399999999992</c:v>
                </c:pt>
                <c:pt idx="52">
                  <c:v>7.0336399999999992</c:v>
                </c:pt>
                <c:pt idx="53">
                  <c:v>7.0108800000000011</c:v>
                </c:pt>
                <c:pt idx="54">
                  <c:v>7.0108800000000011</c:v>
                </c:pt>
                <c:pt idx="55">
                  <c:v>7.0068600000000005</c:v>
                </c:pt>
                <c:pt idx="56">
                  <c:v>7.0068600000000005</c:v>
                </c:pt>
                <c:pt idx="57">
                  <c:v>7.0068600000000005</c:v>
                </c:pt>
                <c:pt idx="58">
                  <c:v>7.00284</c:v>
                </c:pt>
                <c:pt idx="59">
                  <c:v>7.00284</c:v>
                </c:pt>
                <c:pt idx="60">
                  <c:v>6.9988200000000003</c:v>
                </c:pt>
                <c:pt idx="61">
                  <c:v>6.9988200000000003</c:v>
                </c:pt>
                <c:pt idx="62">
                  <c:v>6.9640000000000004</c:v>
                </c:pt>
                <c:pt idx="63">
                  <c:v>4.4879100000000003</c:v>
                </c:pt>
                <c:pt idx="64">
                  <c:v>2.9885000000000002</c:v>
                </c:pt>
                <c:pt idx="65">
                  <c:v>2.641</c:v>
                </c:pt>
                <c:pt idx="66">
                  <c:v>2.641</c:v>
                </c:pt>
                <c:pt idx="67">
                  <c:v>2.3282500000000002</c:v>
                </c:pt>
                <c:pt idx="68">
                  <c:v>2.2240000000000002</c:v>
                </c:pt>
                <c:pt idx="69">
                  <c:v>2.2240000000000002</c:v>
                </c:pt>
                <c:pt idx="70">
                  <c:v>2.1197499999999998</c:v>
                </c:pt>
                <c:pt idx="71">
                  <c:v>2.1185299999999998</c:v>
                </c:pt>
                <c:pt idx="72">
                  <c:v>2.085</c:v>
                </c:pt>
                <c:pt idx="73">
                  <c:v>2.085</c:v>
                </c:pt>
                <c:pt idx="74">
                  <c:v>2.085</c:v>
                </c:pt>
                <c:pt idx="75">
                  <c:v>2.085</c:v>
                </c:pt>
                <c:pt idx="76">
                  <c:v>2.085</c:v>
                </c:pt>
                <c:pt idx="77">
                  <c:v>2.085</c:v>
                </c:pt>
                <c:pt idx="78">
                  <c:v>2.0838000000000001</c:v>
                </c:pt>
                <c:pt idx="79">
                  <c:v>3.4810000000000001E-2</c:v>
                </c:pt>
                <c:pt idx="80">
                  <c:v>3.4810000000000001E-2</c:v>
                </c:pt>
                <c:pt idx="81">
                  <c:v>3.4810000000000001E-2</c:v>
                </c:pt>
                <c:pt idx="82">
                  <c:v>3.4810000000000001E-2</c:v>
                </c:pt>
                <c:pt idx="83">
                  <c:v>3.4810000000000001E-2</c:v>
                </c:pt>
                <c:pt idx="84">
                  <c:v>3.4810000000000001E-2</c:v>
                </c:pt>
                <c:pt idx="85">
                  <c:v>3.4810000000000001E-2</c:v>
                </c:pt>
                <c:pt idx="86">
                  <c:v>3.4810000000000001E-2</c:v>
                </c:pt>
                <c:pt idx="87">
                  <c:v>3.4810000000000001E-2</c:v>
                </c:pt>
                <c:pt idx="88">
                  <c:v>3.4810000000000001E-2</c:v>
                </c:pt>
                <c:pt idx="89">
                  <c:v>3.4810000000000001E-2</c:v>
                </c:pt>
                <c:pt idx="90">
                  <c:v>3.4810000000000001E-2</c:v>
                </c:pt>
                <c:pt idx="91">
                  <c:v>3.4810000000000001E-2</c:v>
                </c:pt>
                <c:pt idx="92">
                  <c:v>3.4810000000000001E-2</c:v>
                </c:pt>
                <c:pt idx="93">
                  <c:v>3.4810000000000001E-2</c:v>
                </c:pt>
                <c:pt idx="94">
                  <c:v>3.4810000000000001E-2</c:v>
                </c:pt>
                <c:pt idx="95">
                  <c:v>3.4810000000000001E-2</c:v>
                </c:pt>
                <c:pt idx="96">
                  <c:v>3.4810000000000001E-2</c:v>
                </c:pt>
                <c:pt idx="97">
                  <c:v>3.4810000000000001E-2</c:v>
                </c:pt>
                <c:pt idx="98">
                  <c:v>3.4810000000000001E-2</c:v>
                </c:pt>
                <c:pt idx="99">
                  <c:v>3.4810000000000001E-2</c:v>
                </c:pt>
                <c:pt idx="100">
                  <c:v>3.4810000000000001E-2</c:v>
                </c:pt>
                <c:pt idx="101">
                  <c:v>3.4810000000000001E-2</c:v>
                </c:pt>
                <c:pt idx="102">
                  <c:v>3.4810000000000001E-2</c:v>
                </c:pt>
                <c:pt idx="103">
                  <c:v>3.4810000000000001E-2</c:v>
                </c:pt>
                <c:pt idx="104">
                  <c:v>3.4810000000000001E-2</c:v>
                </c:pt>
                <c:pt idx="105">
                  <c:v>3.4790000000000001E-2</c:v>
                </c:pt>
                <c:pt idx="106">
                  <c:v>3.4790000000000001E-2</c:v>
                </c:pt>
                <c:pt idx="107">
                  <c:v>3.4790000000000001E-2</c:v>
                </c:pt>
                <c:pt idx="108">
                  <c:v>3.4790000000000001E-2</c:v>
                </c:pt>
                <c:pt idx="109">
                  <c:v>3.4790000000000001E-2</c:v>
                </c:pt>
                <c:pt idx="110">
                  <c:v>3.4790000000000001E-2</c:v>
                </c:pt>
                <c:pt idx="111">
                  <c:v>3.4790000000000001E-2</c:v>
                </c:pt>
                <c:pt idx="112">
                  <c:v>3.4790000000000001E-2</c:v>
                </c:pt>
                <c:pt idx="113">
                  <c:v>3.4790000000000001E-2</c:v>
                </c:pt>
                <c:pt idx="114">
                  <c:v>3.4790000000000001E-2</c:v>
                </c:pt>
                <c:pt idx="115">
                  <c:v>3.4790000000000001E-2</c:v>
                </c:pt>
                <c:pt idx="116">
                  <c:v>3.4790000000000001E-2</c:v>
                </c:pt>
                <c:pt idx="117">
                  <c:v>3.4790000000000001E-2</c:v>
                </c:pt>
                <c:pt idx="118">
                  <c:v>3.4790000000000001E-2</c:v>
                </c:pt>
                <c:pt idx="119">
                  <c:v>3.4790000000000001E-2</c:v>
                </c:pt>
                <c:pt idx="120">
                  <c:v>3.4790000000000001E-2</c:v>
                </c:pt>
                <c:pt idx="121">
                  <c:v>3.4790000000000001E-2</c:v>
                </c:pt>
                <c:pt idx="122">
                  <c:v>3.4790000000000001E-2</c:v>
                </c:pt>
                <c:pt idx="123">
                  <c:v>3.4730000000000004E-2</c:v>
                </c:pt>
                <c:pt idx="124">
                  <c:v>3.4709999999999998E-2</c:v>
                </c:pt>
                <c:pt idx="125">
                  <c:v>3.4709999999999998E-2</c:v>
                </c:pt>
                <c:pt idx="126">
                  <c:v>3.4709999999999998E-2</c:v>
                </c:pt>
                <c:pt idx="127">
                  <c:v>3.4709999999999998E-2</c:v>
                </c:pt>
                <c:pt idx="128">
                  <c:v>3.4709999999999998E-2</c:v>
                </c:pt>
                <c:pt idx="129">
                  <c:v>3.4709999999999998E-2</c:v>
                </c:pt>
                <c:pt idx="130">
                  <c:v>3.4709999999999998E-2</c:v>
                </c:pt>
                <c:pt idx="131">
                  <c:v>3.4709999999999998E-2</c:v>
                </c:pt>
                <c:pt idx="132">
                  <c:v>3.4709999999999998E-2</c:v>
                </c:pt>
                <c:pt idx="133">
                  <c:v>3.4709999999999998E-2</c:v>
                </c:pt>
                <c:pt idx="134">
                  <c:v>3.4709999999999998E-2</c:v>
                </c:pt>
                <c:pt idx="135">
                  <c:v>3.4709999999999998E-2</c:v>
                </c:pt>
                <c:pt idx="136">
                  <c:v>3.4709999999999998E-2</c:v>
                </c:pt>
                <c:pt idx="137">
                  <c:v>3.4709999999999998E-2</c:v>
                </c:pt>
                <c:pt idx="138">
                  <c:v>3.4709999999999998E-2</c:v>
                </c:pt>
                <c:pt idx="139">
                  <c:v>3.4709999999999998E-2</c:v>
                </c:pt>
                <c:pt idx="140">
                  <c:v>3.4709999999999998E-2</c:v>
                </c:pt>
                <c:pt idx="141">
                  <c:v>3.4709999999999998E-2</c:v>
                </c:pt>
                <c:pt idx="142">
                  <c:v>3.4709999999999998E-2</c:v>
                </c:pt>
                <c:pt idx="143">
                  <c:v>3.4709999999999998E-2</c:v>
                </c:pt>
              </c:numCache>
            </c:numRef>
          </c:yVal>
          <c:smooth val="0"/>
          <c:extLst>
            <c:ext xmlns:c16="http://schemas.microsoft.com/office/drawing/2014/chart" uri="{C3380CC4-5D6E-409C-BE32-E72D297353CC}">
              <c16:uniqueId val="{00000001-B4CE-43C7-8F5A-E3774C08284F}"/>
            </c:ext>
          </c:extLst>
        </c:ser>
        <c:ser>
          <c:idx val="5"/>
          <c:order val="2"/>
          <c:tx>
            <c:strRef>
              <c:f>Effi_march!$Y$1</c:f>
              <c:strCache>
                <c:ptCount val="1"/>
                <c:pt idx="0">
                  <c:v>Resampled_Pcharged (kW)</c:v>
                </c:pt>
              </c:strCache>
            </c:strRef>
          </c:tx>
          <c:spPr>
            <a:ln w="15875">
              <a:solidFill>
                <a:srgbClr val="FFC000"/>
              </a:solidFill>
            </a:ln>
          </c:spPr>
          <c:marker>
            <c:symbol val="none"/>
          </c:marker>
          <c:yVal>
            <c:numRef>
              <c:f>Effi_march!$Y$2:$Y$145</c:f>
              <c:numCache>
                <c:formatCode>General</c:formatCode>
                <c:ptCount val="144"/>
                <c:pt idx="0">
                  <c:v>6.9345799999999995</c:v>
                </c:pt>
                <c:pt idx="1">
                  <c:v>6.9343500000000002</c:v>
                </c:pt>
                <c:pt idx="2">
                  <c:v>6.9340799999999998</c:v>
                </c:pt>
                <c:pt idx="3">
                  <c:v>6.93391</c:v>
                </c:pt>
                <c:pt idx="4">
                  <c:v>6.93363</c:v>
                </c:pt>
                <c:pt idx="5">
                  <c:v>6.9335200000000006</c:v>
                </c:pt>
                <c:pt idx="6">
                  <c:v>6.9333800000000005</c:v>
                </c:pt>
                <c:pt idx="7">
                  <c:v>6.9331899999999997</c:v>
                </c:pt>
                <c:pt idx="8">
                  <c:v>6.9330200000000008</c:v>
                </c:pt>
                <c:pt idx="9">
                  <c:v>6.93283</c:v>
                </c:pt>
                <c:pt idx="10">
                  <c:v>6.9325299999999999</c:v>
                </c:pt>
                <c:pt idx="11">
                  <c:v>6.9323800000000002</c:v>
                </c:pt>
                <c:pt idx="12">
                  <c:v>6.93194</c:v>
                </c:pt>
                <c:pt idx="13">
                  <c:v>6.9317900000000003</c:v>
                </c:pt>
                <c:pt idx="14">
                  <c:v>6.9314799999999996</c:v>
                </c:pt>
                <c:pt idx="15">
                  <c:v>6.9311999999999996</c:v>
                </c:pt>
                <c:pt idx="16">
                  <c:v>6.9310100000000006</c:v>
                </c:pt>
                <c:pt idx="17">
                  <c:v>6.9309200000000004</c:v>
                </c:pt>
                <c:pt idx="18">
                  <c:v>6.9307799999999995</c:v>
                </c:pt>
                <c:pt idx="19">
                  <c:v>6.9303299999999997</c:v>
                </c:pt>
                <c:pt idx="20">
                  <c:v>6.9300600000000001</c:v>
                </c:pt>
                <c:pt idx="21">
                  <c:v>6.9298299999999999</c:v>
                </c:pt>
                <c:pt idx="22">
                  <c:v>6.92971</c:v>
                </c:pt>
                <c:pt idx="23">
                  <c:v>6.9295</c:v>
                </c:pt>
                <c:pt idx="24">
                  <c:v>6.9292299999999996</c:v>
                </c:pt>
                <c:pt idx="25">
                  <c:v>6.9290399999999996</c:v>
                </c:pt>
                <c:pt idx="26">
                  <c:v>6.9289399999999999</c:v>
                </c:pt>
                <c:pt idx="27">
                  <c:v>6.92842</c:v>
                </c:pt>
                <c:pt idx="28">
                  <c:v>6.9281999999999995</c:v>
                </c:pt>
                <c:pt idx="29">
                  <c:v>6.9280499999999998</c:v>
                </c:pt>
                <c:pt idx="30">
                  <c:v>6.9276899999999992</c:v>
                </c:pt>
                <c:pt idx="31">
                  <c:v>6.9275500000000001</c:v>
                </c:pt>
                <c:pt idx="32">
                  <c:v>6.9272200000000002</c:v>
                </c:pt>
                <c:pt idx="33">
                  <c:v>6.9271199999999995</c:v>
                </c:pt>
                <c:pt idx="34">
                  <c:v>6.9265799999999995</c:v>
                </c:pt>
                <c:pt idx="35">
                  <c:v>6.9263500000000002</c:v>
                </c:pt>
                <c:pt idx="36">
                  <c:v>6.9261499999999998</c:v>
                </c:pt>
                <c:pt idx="37">
                  <c:v>6.92605</c:v>
                </c:pt>
                <c:pt idx="38">
                  <c:v>6.9257200000000001</c:v>
                </c:pt>
                <c:pt idx="39">
                  <c:v>6.9255800000000001</c:v>
                </c:pt>
                <c:pt idx="40">
                  <c:v>6.9253599999999995</c:v>
                </c:pt>
                <c:pt idx="41">
                  <c:v>6.9251300000000002</c:v>
                </c:pt>
                <c:pt idx="42">
                  <c:v>6.92469</c:v>
                </c:pt>
                <c:pt idx="43">
                  <c:v>6.92448</c:v>
                </c:pt>
                <c:pt idx="44">
                  <c:v>6.9241800000000007</c:v>
                </c:pt>
                <c:pt idx="45">
                  <c:v>6.9237399999999996</c:v>
                </c:pt>
                <c:pt idx="46">
                  <c:v>6.9235200000000008</c:v>
                </c:pt>
                <c:pt idx="47">
                  <c:v>6.9234099999999996</c:v>
                </c:pt>
                <c:pt idx="48">
                  <c:v>6.9230900000000002</c:v>
                </c:pt>
                <c:pt idx="49">
                  <c:v>6.9227499999999997</c:v>
                </c:pt>
                <c:pt idx="50">
                  <c:v>6.9224300000000003</c:v>
                </c:pt>
                <c:pt idx="51">
                  <c:v>6.9220299999999995</c:v>
                </c:pt>
                <c:pt idx="52">
                  <c:v>6.9215600000000004</c:v>
                </c:pt>
                <c:pt idx="53">
                  <c:v>6.9213500000000003</c:v>
                </c:pt>
                <c:pt idx="54">
                  <c:v>6.9209399999999999</c:v>
                </c:pt>
                <c:pt idx="55">
                  <c:v>6.9207799999999997</c:v>
                </c:pt>
                <c:pt idx="56">
                  <c:v>6.9200600000000003</c:v>
                </c:pt>
                <c:pt idx="57">
                  <c:v>6.9198500000000003</c:v>
                </c:pt>
                <c:pt idx="58">
                  <c:v>6.9196800000000005</c:v>
                </c:pt>
                <c:pt idx="59">
                  <c:v>6.9193100000000003</c:v>
                </c:pt>
                <c:pt idx="60">
                  <c:v>6.91723</c:v>
                </c:pt>
                <c:pt idx="61">
                  <c:v>6.8844899999999996</c:v>
                </c:pt>
                <c:pt idx="62">
                  <c:v>6.8498299999999999</c:v>
                </c:pt>
                <c:pt idx="63">
                  <c:v>4.40334</c:v>
                </c:pt>
                <c:pt idx="64">
                  <c:v>2.9390100000000001</c:v>
                </c:pt>
                <c:pt idx="65">
                  <c:v>2.5880199999999998</c:v>
                </c:pt>
                <c:pt idx="66">
                  <c:v>2.5880199999999998</c:v>
                </c:pt>
                <c:pt idx="67">
                  <c:v>2.2775300000000001</c:v>
                </c:pt>
                <c:pt idx="68">
                  <c:v>2.1849400000000001</c:v>
                </c:pt>
                <c:pt idx="69">
                  <c:v>2.1849400000000001</c:v>
                </c:pt>
                <c:pt idx="70">
                  <c:v>2.0350999999999999</c:v>
                </c:pt>
                <c:pt idx="71">
                  <c:v>2.03457</c:v>
                </c:pt>
                <c:pt idx="72">
                  <c:v>2.0337100000000001</c:v>
                </c:pt>
                <c:pt idx="73">
                  <c:v>2.0337100000000001</c:v>
                </c:pt>
                <c:pt idx="74">
                  <c:v>2.0337100000000001</c:v>
                </c:pt>
                <c:pt idx="75">
                  <c:v>2.0337100000000001</c:v>
                </c:pt>
                <c:pt idx="76">
                  <c:v>2.0337000000000001</c:v>
                </c:pt>
                <c:pt idx="77">
                  <c:v>2.0337000000000001</c:v>
                </c:pt>
                <c:pt idx="78">
                  <c:v>2.0336600000000002</c:v>
                </c:pt>
                <c:pt idx="79">
                  <c:v>3.1377700000000001E-2</c:v>
                </c:pt>
                <c:pt idx="80">
                  <c:v>3.1286500000000002E-2</c:v>
                </c:pt>
                <c:pt idx="81">
                  <c:v>3.1260700000000002E-2</c:v>
                </c:pt>
                <c:pt idx="82">
                  <c:v>3.12371E-2</c:v>
                </c:pt>
                <c:pt idx="83">
                  <c:v>3.1200800000000001E-2</c:v>
                </c:pt>
                <c:pt idx="84">
                  <c:v>3.1175100000000001E-2</c:v>
                </c:pt>
                <c:pt idx="85">
                  <c:v>3.1149799999999998E-2</c:v>
                </c:pt>
                <c:pt idx="86">
                  <c:v>3.11455E-2</c:v>
                </c:pt>
                <c:pt idx="87">
                  <c:v>3.1119000000000001E-2</c:v>
                </c:pt>
                <c:pt idx="88">
                  <c:v>3.1075199999999997E-2</c:v>
                </c:pt>
                <c:pt idx="89">
                  <c:v>3.10671E-2</c:v>
                </c:pt>
                <c:pt idx="90">
                  <c:v>3.1058499999999999E-2</c:v>
                </c:pt>
                <c:pt idx="91">
                  <c:v>3.1050899999999999E-2</c:v>
                </c:pt>
                <c:pt idx="92">
                  <c:v>3.1046299999999999E-2</c:v>
                </c:pt>
                <c:pt idx="93">
                  <c:v>3.10437E-2</c:v>
                </c:pt>
                <c:pt idx="94">
                  <c:v>3.1039899999999999E-2</c:v>
                </c:pt>
                <c:pt idx="95">
                  <c:v>3.1016999999999999E-2</c:v>
                </c:pt>
                <c:pt idx="96">
                  <c:v>3.1007699999999999E-2</c:v>
                </c:pt>
                <c:pt idx="97">
                  <c:v>3.09993E-2</c:v>
                </c:pt>
                <c:pt idx="98">
                  <c:v>3.0997299999999998E-2</c:v>
                </c:pt>
                <c:pt idx="99">
                  <c:v>3.0985700000000001E-2</c:v>
                </c:pt>
                <c:pt idx="100">
                  <c:v>3.0964700000000001E-2</c:v>
                </c:pt>
                <c:pt idx="101">
                  <c:v>3.0956299999999999E-2</c:v>
                </c:pt>
                <c:pt idx="102">
                  <c:v>3.09456E-2</c:v>
                </c:pt>
                <c:pt idx="103">
                  <c:v>3.0938799999999999E-2</c:v>
                </c:pt>
                <c:pt idx="104">
                  <c:v>3.0920599999999999E-2</c:v>
                </c:pt>
                <c:pt idx="105">
                  <c:v>3.09088E-2</c:v>
                </c:pt>
                <c:pt idx="106">
                  <c:v>3.0898200000000001E-2</c:v>
                </c:pt>
                <c:pt idx="107">
                  <c:v>3.0889600000000003E-2</c:v>
                </c:pt>
                <c:pt idx="108">
                  <c:v>3.0882899999999998E-2</c:v>
                </c:pt>
                <c:pt idx="109">
                  <c:v>3.0869499999999998E-2</c:v>
                </c:pt>
                <c:pt idx="110">
                  <c:v>3.08673E-2</c:v>
                </c:pt>
                <c:pt idx="111">
                  <c:v>3.0862200000000003E-2</c:v>
                </c:pt>
                <c:pt idx="112">
                  <c:v>3.0848400000000002E-2</c:v>
                </c:pt>
                <c:pt idx="113">
                  <c:v>3.0834399999999998E-2</c:v>
                </c:pt>
                <c:pt idx="114">
                  <c:v>3.08334E-2</c:v>
                </c:pt>
                <c:pt idx="115">
                  <c:v>3.0819800000000001E-2</c:v>
                </c:pt>
                <c:pt idx="116">
                  <c:v>3.0808599999999998E-2</c:v>
                </c:pt>
                <c:pt idx="117">
                  <c:v>3.0799399999999998E-2</c:v>
                </c:pt>
                <c:pt idx="118">
                  <c:v>3.07687E-2</c:v>
                </c:pt>
                <c:pt idx="119">
                  <c:v>3.0755500000000002E-2</c:v>
                </c:pt>
                <c:pt idx="120">
                  <c:v>3.0727900000000002E-2</c:v>
                </c:pt>
                <c:pt idx="121">
                  <c:v>3.0718099999999998E-2</c:v>
                </c:pt>
                <c:pt idx="122">
                  <c:v>3.0714200000000001E-2</c:v>
                </c:pt>
                <c:pt idx="123">
                  <c:v>3.07085E-2</c:v>
                </c:pt>
                <c:pt idx="124">
                  <c:v>3.0699000000000001E-2</c:v>
                </c:pt>
                <c:pt idx="125">
                  <c:v>3.0668500000000001E-2</c:v>
                </c:pt>
                <c:pt idx="126">
                  <c:v>3.0659500000000003E-2</c:v>
                </c:pt>
                <c:pt idx="127">
                  <c:v>3.0647899999999999E-2</c:v>
                </c:pt>
                <c:pt idx="128">
                  <c:v>3.06092E-2</c:v>
                </c:pt>
                <c:pt idx="129">
                  <c:v>3.0594E-2</c:v>
                </c:pt>
                <c:pt idx="130">
                  <c:v>3.0577699999999999E-2</c:v>
                </c:pt>
                <c:pt idx="131">
                  <c:v>3.0572099999999998E-2</c:v>
                </c:pt>
                <c:pt idx="132">
                  <c:v>3.0528699999999999E-2</c:v>
                </c:pt>
                <c:pt idx="133">
                  <c:v>3.0479700000000002E-2</c:v>
                </c:pt>
                <c:pt idx="134">
                  <c:v>3.04683E-2</c:v>
                </c:pt>
                <c:pt idx="135">
                  <c:v>3.04584E-2</c:v>
                </c:pt>
                <c:pt idx="136">
                  <c:v>3.04374E-2</c:v>
                </c:pt>
                <c:pt idx="137">
                  <c:v>3.03457E-2</c:v>
                </c:pt>
                <c:pt idx="138">
                  <c:v>3.0328399999999998E-2</c:v>
                </c:pt>
                <c:pt idx="139">
                  <c:v>3.0277999999999999E-2</c:v>
                </c:pt>
                <c:pt idx="140">
                  <c:v>3.0203600000000001E-2</c:v>
                </c:pt>
                <c:pt idx="141">
                  <c:v>3.0010800000000001E-2</c:v>
                </c:pt>
                <c:pt idx="142">
                  <c:v>3.0010800000000001E-2</c:v>
                </c:pt>
                <c:pt idx="143">
                  <c:v>3.0010800000000001E-2</c:v>
                </c:pt>
              </c:numCache>
            </c:numRef>
          </c:yVal>
          <c:smooth val="0"/>
          <c:extLst>
            <c:ext xmlns:c16="http://schemas.microsoft.com/office/drawing/2014/chart" uri="{C3380CC4-5D6E-409C-BE32-E72D297353CC}">
              <c16:uniqueId val="{00000002-B4CE-43C7-8F5A-E3774C08284F}"/>
            </c:ext>
          </c:extLst>
        </c:ser>
        <c:dLbls>
          <c:showLegendKey val="0"/>
          <c:showVal val="0"/>
          <c:showCatName val="0"/>
          <c:showSerName val="0"/>
          <c:showPercent val="0"/>
          <c:showBubbleSize val="0"/>
        </c:dLbls>
        <c:axId val="694660080"/>
        <c:axId val="694660440"/>
      </c:scatterChart>
      <c:valAx>
        <c:axId val="694660080"/>
        <c:scaling>
          <c:orientation val="minMax"/>
          <c:max val="150"/>
          <c:min val="0"/>
        </c:scaling>
        <c:delete val="0"/>
        <c:axPos val="b"/>
        <c:majorGridlines>
          <c:spPr>
            <a:ln w="9525" cap="flat" cmpd="sng" algn="ctr">
              <a:solidFill>
                <a:schemeClr val="tx1">
                  <a:lumMod val="15000"/>
                  <a:lumOff val="85000"/>
                </a:schemeClr>
              </a:solidFill>
              <a:round/>
            </a:ln>
            <a:effectLst/>
          </c:spPr>
        </c:majorGridlines>
        <c:title>
          <c:tx>
            <c:rich>
              <a:bodyPr/>
              <a:lstStyle/>
              <a:p>
                <a:pPr>
                  <a:defRPr/>
                </a:pPr>
                <a:r>
                  <a:rPr lang="en-US"/>
                  <a:t>Data points</a:t>
                </a:r>
              </a:p>
            </c:rich>
          </c:tx>
          <c:overlay val="0"/>
        </c:title>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4660440"/>
        <c:crosses val="autoZero"/>
        <c:crossBetween val="midCat"/>
      </c:valAx>
      <c:valAx>
        <c:axId val="694660440"/>
        <c:scaling>
          <c:orientation val="minMax"/>
        </c:scaling>
        <c:delete val="0"/>
        <c:axPos val="l"/>
        <c:majorGridlines>
          <c:spPr>
            <a:ln w="9525" cap="flat" cmpd="sng" algn="ctr">
              <a:solidFill>
                <a:schemeClr val="tx1">
                  <a:lumMod val="15000"/>
                  <a:lumOff val="85000"/>
                </a:schemeClr>
              </a:solidFill>
              <a:round/>
            </a:ln>
            <a:effectLst/>
          </c:spPr>
        </c:majorGridlines>
        <c:title>
          <c:tx>
            <c:rich>
              <a:bodyPr/>
              <a:lstStyle/>
              <a:p>
                <a:pPr>
                  <a:defRPr/>
                </a:pPr>
                <a:r>
                  <a:rPr lang="en-US"/>
                  <a:t>Power (kW)</a:t>
                </a:r>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4660080"/>
        <c:crosses val="autoZero"/>
        <c:crossBetween val="midCat"/>
      </c:valAx>
    </c:plotArea>
    <c:legend>
      <c:legendPos val="b"/>
      <c:overlay val="0"/>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1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LDC</a:t>
            </a:r>
            <a:r>
              <a:rPr lang="en-US" baseline="0"/>
              <a:t> (uncontrolled, March)</a:t>
            </a:r>
            <a:endParaRPr lang="en-US"/>
          </a:p>
        </c:rich>
      </c:tx>
      <c:overlay val="0"/>
      <c:spPr>
        <a:noFill/>
        <a:ln>
          <a:noFill/>
        </a:ln>
        <a:effectLst/>
      </c:spPr>
    </c:title>
    <c:autoTitleDeleted val="0"/>
    <c:plotArea>
      <c:layout>
        <c:manualLayout>
          <c:layoutTarget val="inner"/>
          <c:xMode val="edge"/>
          <c:yMode val="edge"/>
          <c:x val="8.428104575163399E-2"/>
          <c:y val="0.13120694444444445"/>
          <c:w val="0.88901525572499085"/>
          <c:h val="0.66599444444444444"/>
        </c:manualLayout>
      </c:layout>
      <c:scatterChart>
        <c:scatterStyle val="lineMarker"/>
        <c:varyColors val="0"/>
        <c:ser>
          <c:idx val="3"/>
          <c:order val="0"/>
          <c:tx>
            <c:strRef>
              <c:f>Effi_march!$F$1</c:f>
              <c:strCache>
                <c:ptCount val="1"/>
                <c:pt idx="0">
                  <c:v>Pgrid_ev2 (kW)</c:v>
                </c:pt>
              </c:strCache>
            </c:strRef>
          </c:tx>
          <c:spPr>
            <a:ln w="15875">
              <a:solidFill>
                <a:schemeClr val="accent1"/>
              </a:solidFill>
            </a:ln>
          </c:spPr>
          <c:marker>
            <c:symbol val="none"/>
          </c:marker>
          <c:yVal>
            <c:numRef>
              <c:f>Effi_march!$F$2:$F$145</c:f>
              <c:numCache>
                <c:formatCode>General</c:formatCode>
                <c:ptCount val="144"/>
                <c:pt idx="0">
                  <c:v>7.1101800000000006</c:v>
                </c:pt>
                <c:pt idx="1">
                  <c:v>7.1070614999999995</c:v>
                </c:pt>
                <c:pt idx="2">
                  <c:v>7.0945875000000003</c:v>
                </c:pt>
                <c:pt idx="3">
                  <c:v>7.0945875000000003</c:v>
                </c:pt>
                <c:pt idx="4">
                  <c:v>7.0945875000000003</c:v>
                </c:pt>
                <c:pt idx="5">
                  <c:v>7.0945875000000003</c:v>
                </c:pt>
                <c:pt idx="6">
                  <c:v>7.0945875000000003</c:v>
                </c:pt>
                <c:pt idx="7">
                  <c:v>7.0945875000000003</c:v>
                </c:pt>
                <c:pt idx="8">
                  <c:v>7.0945875000000003</c:v>
                </c:pt>
                <c:pt idx="9">
                  <c:v>7.0945875000000003</c:v>
                </c:pt>
                <c:pt idx="10">
                  <c:v>7.0914690000000009</c:v>
                </c:pt>
                <c:pt idx="11">
                  <c:v>7.0914690000000009</c:v>
                </c:pt>
                <c:pt idx="12">
                  <c:v>7.0914690000000009</c:v>
                </c:pt>
                <c:pt idx="13">
                  <c:v>7.0914690000000009</c:v>
                </c:pt>
                <c:pt idx="14">
                  <c:v>7.0914690000000009</c:v>
                </c:pt>
                <c:pt idx="15">
                  <c:v>7.0914690000000009</c:v>
                </c:pt>
                <c:pt idx="16">
                  <c:v>7.0914690000000009</c:v>
                </c:pt>
                <c:pt idx="17">
                  <c:v>7.0883505000000007</c:v>
                </c:pt>
                <c:pt idx="18">
                  <c:v>7.0883505000000007</c:v>
                </c:pt>
                <c:pt idx="19">
                  <c:v>7.0883505000000007</c:v>
                </c:pt>
                <c:pt idx="20">
                  <c:v>7.0883505000000007</c:v>
                </c:pt>
                <c:pt idx="21">
                  <c:v>7.0883505000000007</c:v>
                </c:pt>
                <c:pt idx="22">
                  <c:v>7.0852319999999986</c:v>
                </c:pt>
                <c:pt idx="23">
                  <c:v>7.0764408000000003</c:v>
                </c:pt>
                <c:pt idx="24">
                  <c:v>7.0764408000000003</c:v>
                </c:pt>
                <c:pt idx="25">
                  <c:v>7.0733520000000007</c:v>
                </c:pt>
                <c:pt idx="26">
                  <c:v>7.0733520000000007</c:v>
                </c:pt>
                <c:pt idx="27">
                  <c:v>7.0733520000000007</c:v>
                </c:pt>
                <c:pt idx="28">
                  <c:v>7.0733520000000007</c:v>
                </c:pt>
                <c:pt idx="29">
                  <c:v>7.0702631999999994</c:v>
                </c:pt>
                <c:pt idx="30">
                  <c:v>7.0702631999999994</c:v>
                </c:pt>
                <c:pt idx="31">
                  <c:v>7.0702631999999994</c:v>
                </c:pt>
                <c:pt idx="32">
                  <c:v>7.0702631999999994</c:v>
                </c:pt>
                <c:pt idx="33">
                  <c:v>7.0702631999999994</c:v>
                </c:pt>
                <c:pt idx="34">
                  <c:v>7.0702631999999994</c:v>
                </c:pt>
                <c:pt idx="35">
                  <c:v>7.0671743999999999</c:v>
                </c:pt>
                <c:pt idx="36">
                  <c:v>7.0671743999999999</c:v>
                </c:pt>
                <c:pt idx="37">
                  <c:v>7.0671743999999999</c:v>
                </c:pt>
                <c:pt idx="38">
                  <c:v>7.0640856000000003</c:v>
                </c:pt>
                <c:pt idx="39">
                  <c:v>7.0640856000000003</c:v>
                </c:pt>
                <c:pt idx="40">
                  <c:v>7.0640856000000003</c:v>
                </c:pt>
                <c:pt idx="41">
                  <c:v>7.0640856000000003</c:v>
                </c:pt>
                <c:pt idx="42">
                  <c:v>7.060996799999999</c:v>
                </c:pt>
                <c:pt idx="43">
                  <c:v>7.060996799999999</c:v>
                </c:pt>
                <c:pt idx="44">
                  <c:v>7.060996799999999</c:v>
                </c:pt>
                <c:pt idx="45">
                  <c:v>7.060996799999999</c:v>
                </c:pt>
                <c:pt idx="46">
                  <c:v>7.0579079999999994</c:v>
                </c:pt>
                <c:pt idx="47">
                  <c:v>7.0579079999999994</c:v>
                </c:pt>
                <c:pt idx="48">
                  <c:v>7.0579079999999994</c:v>
                </c:pt>
                <c:pt idx="49">
                  <c:v>7.0548191999999998</c:v>
                </c:pt>
                <c:pt idx="50">
                  <c:v>7.0548191999999998</c:v>
                </c:pt>
                <c:pt idx="51">
                  <c:v>7.0548191999999998</c:v>
                </c:pt>
                <c:pt idx="52">
                  <c:v>7.0548191999999998</c:v>
                </c:pt>
                <c:pt idx="53">
                  <c:v>7.0548191999999998</c:v>
                </c:pt>
                <c:pt idx="54">
                  <c:v>7.0517304000000003</c:v>
                </c:pt>
                <c:pt idx="55">
                  <c:v>7.0517304000000003</c:v>
                </c:pt>
                <c:pt idx="56">
                  <c:v>7.0517304000000003</c:v>
                </c:pt>
                <c:pt idx="57">
                  <c:v>7.048641599999999</c:v>
                </c:pt>
                <c:pt idx="58">
                  <c:v>7.048641599999999</c:v>
                </c:pt>
                <c:pt idx="59">
                  <c:v>7.048641599999999</c:v>
                </c:pt>
                <c:pt idx="60">
                  <c:v>7.0455528000000003</c:v>
                </c:pt>
                <c:pt idx="61">
                  <c:v>7.0455528000000003</c:v>
                </c:pt>
                <c:pt idx="62">
                  <c:v>7.0455528000000003</c:v>
                </c:pt>
                <c:pt idx="63">
                  <c:v>7.0424640000000007</c:v>
                </c:pt>
                <c:pt idx="64">
                  <c:v>7.0424640000000007</c:v>
                </c:pt>
                <c:pt idx="65">
                  <c:v>7.0424640000000007</c:v>
                </c:pt>
                <c:pt idx="66">
                  <c:v>7.0424640000000007</c:v>
                </c:pt>
                <c:pt idx="67">
                  <c:v>7.0424640000000007</c:v>
                </c:pt>
                <c:pt idx="68">
                  <c:v>7.0393752000000012</c:v>
                </c:pt>
                <c:pt idx="69">
                  <c:v>1.7055225000000001</c:v>
                </c:pt>
                <c:pt idx="70">
                  <c:v>0.81829439999999998</c:v>
                </c:pt>
                <c:pt idx="71">
                  <c:v>0.2728836</c:v>
                </c:pt>
                <c:pt idx="72">
                  <c:v>0.272646</c:v>
                </c:pt>
                <c:pt idx="73">
                  <c:v>0.272646</c:v>
                </c:pt>
                <c:pt idx="74">
                  <c:v>0.20591010000000001</c:v>
                </c:pt>
                <c:pt idx="75">
                  <c:v>0.205821</c:v>
                </c:pt>
                <c:pt idx="76">
                  <c:v>0.205821</c:v>
                </c:pt>
                <c:pt idx="77">
                  <c:v>0.20546459999999997</c:v>
                </c:pt>
                <c:pt idx="78">
                  <c:v>0.20537549999999996</c:v>
                </c:pt>
                <c:pt idx="79">
                  <c:v>0.20537549999999996</c:v>
                </c:pt>
                <c:pt idx="80">
                  <c:v>0.20537549999999996</c:v>
                </c:pt>
                <c:pt idx="81">
                  <c:v>0.20528640000000001</c:v>
                </c:pt>
                <c:pt idx="82">
                  <c:v>0.2051973</c:v>
                </c:pt>
                <c:pt idx="83">
                  <c:v>0.20484089999999996</c:v>
                </c:pt>
                <c:pt idx="84">
                  <c:v>0.2046627</c:v>
                </c:pt>
                <c:pt idx="85">
                  <c:v>0.2046627</c:v>
                </c:pt>
                <c:pt idx="86">
                  <c:v>0.20457359999999999</c:v>
                </c:pt>
                <c:pt idx="87">
                  <c:v>0.20457359999999999</c:v>
                </c:pt>
                <c:pt idx="88">
                  <c:v>0.20457359999999999</c:v>
                </c:pt>
                <c:pt idx="89">
                  <c:v>0.20457359999999999</c:v>
                </c:pt>
                <c:pt idx="90">
                  <c:v>0.20448449999999996</c:v>
                </c:pt>
                <c:pt idx="91">
                  <c:v>0.20448449999999996</c:v>
                </c:pt>
                <c:pt idx="92">
                  <c:v>0.20448449999999996</c:v>
                </c:pt>
                <c:pt idx="93">
                  <c:v>0.20448449999999996</c:v>
                </c:pt>
                <c:pt idx="94">
                  <c:v>0.20448449999999996</c:v>
                </c:pt>
                <c:pt idx="95">
                  <c:v>0.20448449999999996</c:v>
                </c:pt>
                <c:pt idx="96">
                  <c:v>0.20448449999999996</c:v>
                </c:pt>
                <c:pt idx="97">
                  <c:v>0.2043954</c:v>
                </c:pt>
                <c:pt idx="98">
                  <c:v>0.2043954</c:v>
                </c:pt>
                <c:pt idx="99">
                  <c:v>0.2043954</c:v>
                </c:pt>
                <c:pt idx="100">
                  <c:v>0.2043954</c:v>
                </c:pt>
                <c:pt idx="101">
                  <c:v>0.2043954</c:v>
                </c:pt>
                <c:pt idx="102">
                  <c:v>0.2043954</c:v>
                </c:pt>
                <c:pt idx="103">
                  <c:v>0.2043954</c:v>
                </c:pt>
                <c:pt idx="104">
                  <c:v>0.2043954</c:v>
                </c:pt>
                <c:pt idx="105">
                  <c:v>0.20430630000000002</c:v>
                </c:pt>
                <c:pt idx="106">
                  <c:v>0.20430630000000002</c:v>
                </c:pt>
                <c:pt idx="107">
                  <c:v>0.20430630000000002</c:v>
                </c:pt>
                <c:pt idx="108">
                  <c:v>0.20430630000000002</c:v>
                </c:pt>
                <c:pt idx="109">
                  <c:v>0.20430630000000002</c:v>
                </c:pt>
                <c:pt idx="110">
                  <c:v>0.20430630000000002</c:v>
                </c:pt>
                <c:pt idx="111">
                  <c:v>0.20430630000000002</c:v>
                </c:pt>
                <c:pt idx="112">
                  <c:v>0.20430630000000002</c:v>
                </c:pt>
                <c:pt idx="113">
                  <c:v>0.20430630000000002</c:v>
                </c:pt>
                <c:pt idx="114">
                  <c:v>0.20421719999999996</c:v>
                </c:pt>
                <c:pt idx="115">
                  <c:v>0.20421719999999996</c:v>
                </c:pt>
                <c:pt idx="116">
                  <c:v>0.20421719999999996</c:v>
                </c:pt>
                <c:pt idx="117">
                  <c:v>0.20421719999999996</c:v>
                </c:pt>
                <c:pt idx="118">
                  <c:v>0.20403900000000003</c:v>
                </c:pt>
                <c:pt idx="119">
                  <c:v>0.20394990000000002</c:v>
                </c:pt>
                <c:pt idx="120">
                  <c:v>0.20394990000000002</c:v>
                </c:pt>
                <c:pt idx="121">
                  <c:v>0.20386079999999998</c:v>
                </c:pt>
                <c:pt idx="122">
                  <c:v>0.20386079999999998</c:v>
                </c:pt>
                <c:pt idx="123">
                  <c:v>0.20386079999999998</c:v>
                </c:pt>
                <c:pt idx="124">
                  <c:v>0.20386079999999998</c:v>
                </c:pt>
                <c:pt idx="125">
                  <c:v>0.20386079999999998</c:v>
                </c:pt>
                <c:pt idx="126">
                  <c:v>0.2037717</c:v>
                </c:pt>
                <c:pt idx="127">
                  <c:v>0.2037717</c:v>
                </c:pt>
                <c:pt idx="128">
                  <c:v>0.2037717</c:v>
                </c:pt>
                <c:pt idx="129">
                  <c:v>0.2037717</c:v>
                </c:pt>
                <c:pt idx="130">
                  <c:v>0.2037717</c:v>
                </c:pt>
                <c:pt idx="131">
                  <c:v>0.2037717</c:v>
                </c:pt>
                <c:pt idx="132">
                  <c:v>0.2037717</c:v>
                </c:pt>
                <c:pt idx="133">
                  <c:v>0.20368259999999999</c:v>
                </c:pt>
                <c:pt idx="134">
                  <c:v>0.20368259999999999</c:v>
                </c:pt>
                <c:pt idx="135">
                  <c:v>0.20359349999999998</c:v>
                </c:pt>
                <c:pt idx="136">
                  <c:v>0.20359349999999998</c:v>
                </c:pt>
                <c:pt idx="137">
                  <c:v>0.20359349999999998</c:v>
                </c:pt>
                <c:pt idx="138">
                  <c:v>0.2035044</c:v>
                </c:pt>
                <c:pt idx="139">
                  <c:v>0.2035044</c:v>
                </c:pt>
                <c:pt idx="140">
                  <c:v>0.2035044</c:v>
                </c:pt>
                <c:pt idx="141">
                  <c:v>0.20341529999999999</c:v>
                </c:pt>
                <c:pt idx="142">
                  <c:v>0.20332619999999998</c:v>
                </c:pt>
                <c:pt idx="143">
                  <c:v>0.20323709999999995</c:v>
                </c:pt>
              </c:numCache>
            </c:numRef>
          </c:yVal>
          <c:smooth val="0"/>
          <c:extLst>
            <c:ext xmlns:c16="http://schemas.microsoft.com/office/drawing/2014/chart" uri="{C3380CC4-5D6E-409C-BE32-E72D297353CC}">
              <c16:uniqueId val="{00000000-853B-4871-9D80-5E6C16FC673E}"/>
            </c:ext>
          </c:extLst>
        </c:ser>
        <c:ser>
          <c:idx val="4"/>
          <c:order val="1"/>
          <c:tx>
            <c:strRef>
              <c:f>Effi_march!$H$1</c:f>
              <c:strCache>
                <c:ptCount val="1"/>
                <c:pt idx="0">
                  <c:v>Pcharging (kW)</c:v>
                </c:pt>
              </c:strCache>
            </c:strRef>
          </c:tx>
          <c:spPr>
            <a:ln w="15875">
              <a:solidFill>
                <a:schemeClr val="accent6"/>
              </a:solidFill>
            </a:ln>
          </c:spPr>
          <c:marker>
            <c:symbol val="none"/>
          </c:marker>
          <c:yVal>
            <c:numRef>
              <c:f>Effi_march!$H$2:$H$145</c:f>
              <c:numCache>
                <c:formatCode>General</c:formatCode>
                <c:ptCount val="144"/>
                <c:pt idx="0">
                  <c:v>7.0457600000000005</c:v>
                </c:pt>
                <c:pt idx="1">
                  <c:v>7.0457600000000005</c:v>
                </c:pt>
                <c:pt idx="2">
                  <c:v>7.0457600000000005</c:v>
                </c:pt>
                <c:pt idx="3">
                  <c:v>7.0457600000000005</c:v>
                </c:pt>
                <c:pt idx="4">
                  <c:v>7.0417200000000006</c:v>
                </c:pt>
                <c:pt idx="5">
                  <c:v>7.0417200000000006</c:v>
                </c:pt>
                <c:pt idx="6">
                  <c:v>7.0417200000000006</c:v>
                </c:pt>
                <c:pt idx="7">
                  <c:v>7.0417200000000006</c:v>
                </c:pt>
                <c:pt idx="8">
                  <c:v>7.0417200000000006</c:v>
                </c:pt>
                <c:pt idx="9">
                  <c:v>7.0417200000000006</c:v>
                </c:pt>
                <c:pt idx="10">
                  <c:v>7.0417200000000006</c:v>
                </c:pt>
                <c:pt idx="11">
                  <c:v>7.0417200000000006</c:v>
                </c:pt>
                <c:pt idx="12">
                  <c:v>7.0417200000000006</c:v>
                </c:pt>
                <c:pt idx="13">
                  <c:v>7.0417200000000006</c:v>
                </c:pt>
                <c:pt idx="14">
                  <c:v>7.0417200000000006</c:v>
                </c:pt>
                <c:pt idx="15">
                  <c:v>7.0417200000000006</c:v>
                </c:pt>
                <c:pt idx="16">
                  <c:v>7.0417200000000006</c:v>
                </c:pt>
                <c:pt idx="17">
                  <c:v>7.0417200000000006</c:v>
                </c:pt>
                <c:pt idx="18">
                  <c:v>7.0417200000000006</c:v>
                </c:pt>
                <c:pt idx="19">
                  <c:v>7.0417200000000006</c:v>
                </c:pt>
                <c:pt idx="20">
                  <c:v>7.0417200000000006</c:v>
                </c:pt>
                <c:pt idx="21">
                  <c:v>7.037679999999999</c:v>
                </c:pt>
                <c:pt idx="22">
                  <c:v>7.037679999999999</c:v>
                </c:pt>
                <c:pt idx="23">
                  <c:v>7.037679999999999</c:v>
                </c:pt>
                <c:pt idx="24">
                  <c:v>7.037679999999999</c:v>
                </c:pt>
                <c:pt idx="25">
                  <c:v>7.037679999999999</c:v>
                </c:pt>
                <c:pt idx="26">
                  <c:v>7.037679999999999</c:v>
                </c:pt>
                <c:pt idx="27">
                  <c:v>7.037679999999999</c:v>
                </c:pt>
                <c:pt idx="28">
                  <c:v>7.037679999999999</c:v>
                </c:pt>
                <c:pt idx="29">
                  <c:v>7.037679999999999</c:v>
                </c:pt>
                <c:pt idx="30">
                  <c:v>7.037679999999999</c:v>
                </c:pt>
                <c:pt idx="31">
                  <c:v>7.037679999999999</c:v>
                </c:pt>
                <c:pt idx="32">
                  <c:v>7.037679999999999</c:v>
                </c:pt>
                <c:pt idx="33">
                  <c:v>7.037679999999999</c:v>
                </c:pt>
                <c:pt idx="34">
                  <c:v>7.037679999999999</c:v>
                </c:pt>
                <c:pt idx="35">
                  <c:v>7.037679999999999</c:v>
                </c:pt>
                <c:pt idx="36">
                  <c:v>7.037679999999999</c:v>
                </c:pt>
                <c:pt idx="37">
                  <c:v>7.0336399999999992</c:v>
                </c:pt>
                <c:pt idx="38">
                  <c:v>7.0336399999999992</c:v>
                </c:pt>
                <c:pt idx="39">
                  <c:v>7.0336399999999992</c:v>
                </c:pt>
                <c:pt idx="40">
                  <c:v>7.0336399999999992</c:v>
                </c:pt>
                <c:pt idx="41">
                  <c:v>7.0336399999999992</c:v>
                </c:pt>
                <c:pt idx="42">
                  <c:v>7.0336399999999992</c:v>
                </c:pt>
                <c:pt idx="43">
                  <c:v>7.0336399999999992</c:v>
                </c:pt>
                <c:pt idx="44">
                  <c:v>7.0336399999999992</c:v>
                </c:pt>
                <c:pt idx="45">
                  <c:v>7.0336399999999992</c:v>
                </c:pt>
                <c:pt idx="46">
                  <c:v>7.0336399999999992</c:v>
                </c:pt>
                <c:pt idx="47">
                  <c:v>7.0336399999999992</c:v>
                </c:pt>
                <c:pt idx="48">
                  <c:v>7.0336399999999992</c:v>
                </c:pt>
                <c:pt idx="49">
                  <c:v>7.0336399999999992</c:v>
                </c:pt>
                <c:pt idx="50">
                  <c:v>7.0316200000000002</c:v>
                </c:pt>
                <c:pt idx="51">
                  <c:v>7.0316200000000002</c:v>
                </c:pt>
                <c:pt idx="52">
                  <c:v>7.0316200000000002</c:v>
                </c:pt>
                <c:pt idx="53">
                  <c:v>7.0316200000000002</c:v>
                </c:pt>
                <c:pt idx="54">
                  <c:v>7.0316200000000002</c:v>
                </c:pt>
                <c:pt idx="55">
                  <c:v>7.0068600000000005</c:v>
                </c:pt>
                <c:pt idx="56">
                  <c:v>7.0068600000000005</c:v>
                </c:pt>
                <c:pt idx="57">
                  <c:v>7.0068600000000005</c:v>
                </c:pt>
                <c:pt idx="58">
                  <c:v>7.0068600000000005</c:v>
                </c:pt>
                <c:pt idx="59">
                  <c:v>7.00284</c:v>
                </c:pt>
                <c:pt idx="60">
                  <c:v>7.00284</c:v>
                </c:pt>
                <c:pt idx="61">
                  <c:v>7.00284</c:v>
                </c:pt>
                <c:pt idx="62">
                  <c:v>7.00284</c:v>
                </c:pt>
                <c:pt idx="63">
                  <c:v>6.9988200000000003</c:v>
                </c:pt>
                <c:pt idx="64">
                  <c:v>6.9988200000000003</c:v>
                </c:pt>
                <c:pt idx="65">
                  <c:v>6.9988200000000003</c:v>
                </c:pt>
                <c:pt idx="66">
                  <c:v>6.9988200000000003</c:v>
                </c:pt>
                <c:pt idx="67">
                  <c:v>6.9988200000000003</c:v>
                </c:pt>
                <c:pt idx="68">
                  <c:v>6.9988200000000003</c:v>
                </c:pt>
                <c:pt idx="69">
                  <c:v>3.4770000000000002E-2</c:v>
                </c:pt>
                <c:pt idx="70">
                  <c:v>3.4770000000000002E-2</c:v>
                </c:pt>
                <c:pt idx="71">
                  <c:v>3.4770000000000002E-2</c:v>
                </c:pt>
                <c:pt idx="72">
                  <c:v>3.4770000000000002E-2</c:v>
                </c:pt>
                <c:pt idx="73">
                  <c:v>3.4770000000000002E-2</c:v>
                </c:pt>
                <c:pt idx="74">
                  <c:v>3.4770000000000002E-2</c:v>
                </c:pt>
                <c:pt idx="75">
                  <c:v>3.4770000000000002E-2</c:v>
                </c:pt>
                <c:pt idx="76">
                  <c:v>3.4770000000000002E-2</c:v>
                </c:pt>
                <c:pt idx="77">
                  <c:v>3.4770000000000002E-2</c:v>
                </c:pt>
                <c:pt idx="78">
                  <c:v>3.4770000000000002E-2</c:v>
                </c:pt>
                <c:pt idx="79">
                  <c:v>3.4770000000000002E-2</c:v>
                </c:pt>
                <c:pt idx="80">
                  <c:v>3.4770000000000002E-2</c:v>
                </c:pt>
                <c:pt idx="81">
                  <c:v>3.4770000000000002E-2</c:v>
                </c:pt>
                <c:pt idx="82">
                  <c:v>3.4770000000000002E-2</c:v>
                </c:pt>
                <c:pt idx="83">
                  <c:v>3.4770000000000002E-2</c:v>
                </c:pt>
                <c:pt idx="84">
                  <c:v>3.4770000000000002E-2</c:v>
                </c:pt>
                <c:pt idx="85">
                  <c:v>3.4770000000000002E-2</c:v>
                </c:pt>
                <c:pt idx="86">
                  <c:v>3.4770000000000002E-2</c:v>
                </c:pt>
                <c:pt idx="87">
                  <c:v>3.4770000000000002E-2</c:v>
                </c:pt>
                <c:pt idx="88">
                  <c:v>3.4770000000000002E-2</c:v>
                </c:pt>
                <c:pt idx="89">
                  <c:v>3.4770000000000002E-2</c:v>
                </c:pt>
                <c:pt idx="90">
                  <c:v>3.4770000000000002E-2</c:v>
                </c:pt>
                <c:pt idx="91">
                  <c:v>3.4770000000000002E-2</c:v>
                </c:pt>
                <c:pt idx="92">
                  <c:v>3.4770000000000002E-2</c:v>
                </c:pt>
                <c:pt idx="93">
                  <c:v>3.4770000000000002E-2</c:v>
                </c:pt>
                <c:pt idx="94">
                  <c:v>3.4770000000000002E-2</c:v>
                </c:pt>
                <c:pt idx="95">
                  <c:v>3.4770000000000002E-2</c:v>
                </c:pt>
                <c:pt idx="96">
                  <c:v>3.4770000000000002E-2</c:v>
                </c:pt>
                <c:pt idx="97">
                  <c:v>3.4770000000000002E-2</c:v>
                </c:pt>
                <c:pt idx="98">
                  <c:v>3.4770000000000002E-2</c:v>
                </c:pt>
                <c:pt idx="99">
                  <c:v>3.4770000000000002E-2</c:v>
                </c:pt>
                <c:pt idx="100">
                  <c:v>3.4770000000000002E-2</c:v>
                </c:pt>
                <c:pt idx="101">
                  <c:v>3.4770000000000002E-2</c:v>
                </c:pt>
                <c:pt idx="102">
                  <c:v>3.4770000000000002E-2</c:v>
                </c:pt>
                <c:pt idx="103">
                  <c:v>3.4770000000000002E-2</c:v>
                </c:pt>
                <c:pt idx="104">
                  <c:v>3.4770000000000002E-2</c:v>
                </c:pt>
                <c:pt idx="105">
                  <c:v>3.4770000000000002E-2</c:v>
                </c:pt>
                <c:pt idx="106">
                  <c:v>3.4770000000000002E-2</c:v>
                </c:pt>
                <c:pt idx="107">
                  <c:v>3.4770000000000002E-2</c:v>
                </c:pt>
                <c:pt idx="108">
                  <c:v>3.4770000000000002E-2</c:v>
                </c:pt>
                <c:pt idx="109">
                  <c:v>3.4770000000000002E-2</c:v>
                </c:pt>
                <c:pt idx="110">
                  <c:v>3.4770000000000002E-2</c:v>
                </c:pt>
                <c:pt idx="111">
                  <c:v>3.4770000000000002E-2</c:v>
                </c:pt>
                <c:pt idx="112">
                  <c:v>3.4770000000000002E-2</c:v>
                </c:pt>
                <c:pt idx="113">
                  <c:v>3.4770000000000002E-2</c:v>
                </c:pt>
                <c:pt idx="114">
                  <c:v>3.4770000000000002E-2</c:v>
                </c:pt>
                <c:pt idx="115">
                  <c:v>3.4770000000000002E-2</c:v>
                </c:pt>
                <c:pt idx="116">
                  <c:v>3.4770000000000002E-2</c:v>
                </c:pt>
                <c:pt idx="117">
                  <c:v>3.4770000000000002E-2</c:v>
                </c:pt>
                <c:pt idx="118">
                  <c:v>3.4770000000000002E-2</c:v>
                </c:pt>
                <c:pt idx="119">
                  <c:v>3.4770000000000002E-2</c:v>
                </c:pt>
                <c:pt idx="120">
                  <c:v>3.4770000000000002E-2</c:v>
                </c:pt>
                <c:pt idx="121">
                  <c:v>3.4750000000000003E-2</c:v>
                </c:pt>
                <c:pt idx="122">
                  <c:v>3.4750000000000003E-2</c:v>
                </c:pt>
                <c:pt idx="123">
                  <c:v>3.4709999999999998E-2</c:v>
                </c:pt>
                <c:pt idx="124">
                  <c:v>3.4709999999999998E-2</c:v>
                </c:pt>
                <c:pt idx="125">
                  <c:v>3.4709999999999998E-2</c:v>
                </c:pt>
                <c:pt idx="126">
                  <c:v>3.4709999999999998E-2</c:v>
                </c:pt>
                <c:pt idx="127">
                  <c:v>3.4709999999999998E-2</c:v>
                </c:pt>
                <c:pt idx="128">
                  <c:v>3.4709999999999998E-2</c:v>
                </c:pt>
                <c:pt idx="129">
                  <c:v>3.4709999999999998E-2</c:v>
                </c:pt>
                <c:pt idx="130">
                  <c:v>3.4709999999999998E-2</c:v>
                </c:pt>
                <c:pt idx="131">
                  <c:v>3.4709999999999998E-2</c:v>
                </c:pt>
                <c:pt idx="132">
                  <c:v>3.4709999999999998E-2</c:v>
                </c:pt>
                <c:pt idx="133">
                  <c:v>3.4709999999999998E-2</c:v>
                </c:pt>
                <c:pt idx="134">
                  <c:v>3.4709999999999998E-2</c:v>
                </c:pt>
                <c:pt idx="135">
                  <c:v>3.4709999999999998E-2</c:v>
                </c:pt>
                <c:pt idx="136">
                  <c:v>3.4709999999999998E-2</c:v>
                </c:pt>
                <c:pt idx="137">
                  <c:v>3.4709999999999998E-2</c:v>
                </c:pt>
                <c:pt idx="138">
                  <c:v>3.4709999999999998E-2</c:v>
                </c:pt>
                <c:pt idx="139">
                  <c:v>3.4709999999999998E-2</c:v>
                </c:pt>
                <c:pt idx="140">
                  <c:v>3.4709999999999998E-2</c:v>
                </c:pt>
                <c:pt idx="141">
                  <c:v>3.4709999999999998E-2</c:v>
                </c:pt>
                <c:pt idx="142">
                  <c:v>3.4709999999999998E-2</c:v>
                </c:pt>
                <c:pt idx="143">
                  <c:v>3.4689999999999999E-2</c:v>
                </c:pt>
              </c:numCache>
            </c:numRef>
          </c:yVal>
          <c:smooth val="0"/>
          <c:extLst>
            <c:ext xmlns:c16="http://schemas.microsoft.com/office/drawing/2014/chart" uri="{C3380CC4-5D6E-409C-BE32-E72D297353CC}">
              <c16:uniqueId val="{00000001-853B-4871-9D80-5E6C16FC673E}"/>
            </c:ext>
          </c:extLst>
        </c:ser>
        <c:ser>
          <c:idx val="5"/>
          <c:order val="2"/>
          <c:tx>
            <c:strRef>
              <c:f>Effi_march!$K$1</c:f>
              <c:strCache>
                <c:ptCount val="1"/>
                <c:pt idx="0">
                  <c:v>Resampled_Pcharged (kW)</c:v>
                </c:pt>
              </c:strCache>
            </c:strRef>
          </c:tx>
          <c:spPr>
            <a:ln w="15875">
              <a:solidFill>
                <a:srgbClr val="FFC000"/>
              </a:solidFill>
            </a:ln>
          </c:spPr>
          <c:marker>
            <c:symbol val="none"/>
          </c:marker>
          <c:yVal>
            <c:numRef>
              <c:f>Effi_march!$K$2:$K$145</c:f>
              <c:numCache>
                <c:formatCode>General</c:formatCode>
                <c:ptCount val="144"/>
                <c:pt idx="0">
                  <c:v>6.9257700000000009</c:v>
                </c:pt>
                <c:pt idx="1">
                  <c:v>6.9255600000000008</c:v>
                </c:pt>
                <c:pt idx="2">
                  <c:v>6.9253800000000005</c:v>
                </c:pt>
                <c:pt idx="3">
                  <c:v>6.9253100000000005</c:v>
                </c:pt>
                <c:pt idx="4">
                  <c:v>6.9249600000000004</c:v>
                </c:pt>
                <c:pt idx="5">
                  <c:v>6.9249099999999997</c:v>
                </c:pt>
                <c:pt idx="6">
                  <c:v>6.9248599999999998</c:v>
                </c:pt>
                <c:pt idx="7">
                  <c:v>6.9247200000000007</c:v>
                </c:pt>
                <c:pt idx="8">
                  <c:v>6.9246499999999997</c:v>
                </c:pt>
                <c:pt idx="9">
                  <c:v>6.92441</c:v>
                </c:pt>
                <c:pt idx="10">
                  <c:v>6.9240699999999995</c:v>
                </c:pt>
                <c:pt idx="11">
                  <c:v>6.9239899999999999</c:v>
                </c:pt>
                <c:pt idx="12">
                  <c:v>6.9237799999999998</c:v>
                </c:pt>
                <c:pt idx="13">
                  <c:v>6.9235899999999999</c:v>
                </c:pt>
                <c:pt idx="14">
                  <c:v>6.9235200000000008</c:v>
                </c:pt>
                <c:pt idx="15">
                  <c:v>6.9231699999999998</c:v>
                </c:pt>
                <c:pt idx="16">
                  <c:v>6.9230700000000001</c:v>
                </c:pt>
                <c:pt idx="17">
                  <c:v>6.9228699999999996</c:v>
                </c:pt>
                <c:pt idx="18">
                  <c:v>6.9228000000000005</c:v>
                </c:pt>
                <c:pt idx="19">
                  <c:v>6.9226999999999999</c:v>
                </c:pt>
                <c:pt idx="20">
                  <c:v>6.9226200000000002</c:v>
                </c:pt>
                <c:pt idx="21">
                  <c:v>6.9224399999999999</c:v>
                </c:pt>
                <c:pt idx="22">
                  <c:v>6.92239</c:v>
                </c:pt>
                <c:pt idx="23">
                  <c:v>6.9220600000000001</c:v>
                </c:pt>
                <c:pt idx="24">
                  <c:v>6.9218799999999998</c:v>
                </c:pt>
                <c:pt idx="25">
                  <c:v>6.9215900000000001</c:v>
                </c:pt>
                <c:pt idx="26">
                  <c:v>6.9215</c:v>
                </c:pt>
                <c:pt idx="27">
                  <c:v>6.92143</c:v>
                </c:pt>
                <c:pt idx="28">
                  <c:v>6.9212400000000001</c:v>
                </c:pt>
                <c:pt idx="29">
                  <c:v>6.9211999999999998</c:v>
                </c:pt>
                <c:pt idx="30">
                  <c:v>6.9208500000000006</c:v>
                </c:pt>
                <c:pt idx="31">
                  <c:v>6.9206300000000001</c:v>
                </c:pt>
                <c:pt idx="32">
                  <c:v>6.9205899999999998</c:v>
                </c:pt>
                <c:pt idx="33">
                  <c:v>6.9202500000000002</c:v>
                </c:pt>
                <c:pt idx="34">
                  <c:v>6.9200400000000002</c:v>
                </c:pt>
                <c:pt idx="35">
                  <c:v>6.9199399999999995</c:v>
                </c:pt>
                <c:pt idx="36">
                  <c:v>6.9195600000000006</c:v>
                </c:pt>
                <c:pt idx="37">
                  <c:v>6.9194599999999999</c:v>
                </c:pt>
                <c:pt idx="38">
                  <c:v>6.9192900000000002</c:v>
                </c:pt>
                <c:pt idx="39">
                  <c:v>6.9192</c:v>
                </c:pt>
                <c:pt idx="40">
                  <c:v>6.9191599999999998</c:v>
                </c:pt>
                <c:pt idx="41">
                  <c:v>6.9190500000000004</c:v>
                </c:pt>
                <c:pt idx="42">
                  <c:v>6.9189499999999997</c:v>
                </c:pt>
                <c:pt idx="43">
                  <c:v>6.9188199999999993</c:v>
                </c:pt>
                <c:pt idx="44">
                  <c:v>6.9184999999999999</c:v>
                </c:pt>
                <c:pt idx="45">
                  <c:v>6.9184899999999994</c:v>
                </c:pt>
                <c:pt idx="46">
                  <c:v>6.9184200000000002</c:v>
                </c:pt>
                <c:pt idx="47">
                  <c:v>6.9180900000000003</c:v>
                </c:pt>
                <c:pt idx="48">
                  <c:v>6.9179700000000004</c:v>
                </c:pt>
                <c:pt idx="49">
                  <c:v>6.9178800000000003</c:v>
                </c:pt>
                <c:pt idx="50">
                  <c:v>6.9176700000000002</c:v>
                </c:pt>
                <c:pt idx="51">
                  <c:v>6.9176299999999999</c:v>
                </c:pt>
                <c:pt idx="52">
                  <c:v>6.9171199999999997</c:v>
                </c:pt>
                <c:pt idx="53">
                  <c:v>6.9170500000000006</c:v>
                </c:pt>
                <c:pt idx="54">
                  <c:v>6.9166400000000001</c:v>
                </c:pt>
                <c:pt idx="55">
                  <c:v>6.9165000000000001</c:v>
                </c:pt>
                <c:pt idx="56">
                  <c:v>6.9163399999999999</c:v>
                </c:pt>
                <c:pt idx="57">
                  <c:v>6.9161599999999996</c:v>
                </c:pt>
                <c:pt idx="58">
                  <c:v>6.9158800000000005</c:v>
                </c:pt>
                <c:pt idx="59">
                  <c:v>6.9158299999999997</c:v>
                </c:pt>
                <c:pt idx="60">
                  <c:v>6.9157700000000002</c:v>
                </c:pt>
                <c:pt idx="61">
                  <c:v>6.9154099999999996</c:v>
                </c:pt>
                <c:pt idx="62">
                  <c:v>6.9150400000000003</c:v>
                </c:pt>
                <c:pt idx="63">
                  <c:v>6.9146299999999998</c:v>
                </c:pt>
                <c:pt idx="64">
                  <c:v>6.9145300000000001</c:v>
                </c:pt>
                <c:pt idx="65">
                  <c:v>6.91439</c:v>
                </c:pt>
                <c:pt idx="66">
                  <c:v>6.9143599999999994</c:v>
                </c:pt>
                <c:pt idx="67">
                  <c:v>6.9132100000000003</c:v>
                </c:pt>
                <c:pt idx="68">
                  <c:v>6.8952900000000001</c:v>
                </c:pt>
                <c:pt idx="69">
                  <c:v>3.1389500000000001E-2</c:v>
                </c:pt>
                <c:pt idx="70">
                  <c:v>3.1348899999999999E-2</c:v>
                </c:pt>
                <c:pt idx="71">
                  <c:v>3.1313500000000001E-2</c:v>
                </c:pt>
                <c:pt idx="72">
                  <c:v>3.1293000000000001E-2</c:v>
                </c:pt>
                <c:pt idx="73">
                  <c:v>3.1272399999999999E-2</c:v>
                </c:pt>
                <c:pt idx="74">
                  <c:v>3.1264699999999999E-2</c:v>
                </c:pt>
                <c:pt idx="75">
                  <c:v>3.1257699999999999E-2</c:v>
                </c:pt>
                <c:pt idx="76">
                  <c:v>3.1226400000000001E-2</c:v>
                </c:pt>
                <c:pt idx="77">
                  <c:v>3.1202500000000001E-2</c:v>
                </c:pt>
                <c:pt idx="78">
                  <c:v>3.1200600000000002E-2</c:v>
                </c:pt>
                <c:pt idx="79">
                  <c:v>3.11922E-2</c:v>
                </c:pt>
                <c:pt idx="80">
                  <c:v>3.1175100000000001E-2</c:v>
                </c:pt>
                <c:pt idx="81">
                  <c:v>3.11658E-2</c:v>
                </c:pt>
                <c:pt idx="82">
                  <c:v>3.1162299999999997E-2</c:v>
                </c:pt>
                <c:pt idx="83">
                  <c:v>3.1157900000000002E-2</c:v>
                </c:pt>
                <c:pt idx="84">
                  <c:v>3.1152100000000002E-2</c:v>
                </c:pt>
                <c:pt idx="85">
                  <c:v>3.11443E-2</c:v>
                </c:pt>
                <c:pt idx="86">
                  <c:v>3.1138699999999998E-2</c:v>
                </c:pt>
                <c:pt idx="87">
                  <c:v>3.11326E-2</c:v>
                </c:pt>
                <c:pt idx="88">
                  <c:v>3.1128900000000001E-2</c:v>
                </c:pt>
                <c:pt idx="89">
                  <c:v>3.11156E-2</c:v>
                </c:pt>
                <c:pt idx="90">
                  <c:v>3.1108899999999998E-2</c:v>
                </c:pt>
                <c:pt idx="91">
                  <c:v>3.1097899999999998E-2</c:v>
                </c:pt>
                <c:pt idx="92">
                  <c:v>3.10963E-2</c:v>
                </c:pt>
                <c:pt idx="93">
                  <c:v>3.1090900000000001E-2</c:v>
                </c:pt>
                <c:pt idx="94">
                  <c:v>3.1087399999999998E-2</c:v>
                </c:pt>
                <c:pt idx="95">
                  <c:v>3.1078100000000001E-2</c:v>
                </c:pt>
                <c:pt idx="96">
                  <c:v>3.1074899999999999E-2</c:v>
                </c:pt>
                <c:pt idx="97">
                  <c:v>3.1064900000000003E-2</c:v>
                </c:pt>
                <c:pt idx="98">
                  <c:v>3.1059E-2</c:v>
                </c:pt>
                <c:pt idx="99">
                  <c:v>3.1056199999999999E-2</c:v>
                </c:pt>
                <c:pt idx="100">
                  <c:v>3.1049E-2</c:v>
                </c:pt>
                <c:pt idx="101">
                  <c:v>3.1035099999999999E-2</c:v>
                </c:pt>
                <c:pt idx="102">
                  <c:v>3.1030499999999999E-2</c:v>
                </c:pt>
                <c:pt idx="103">
                  <c:v>3.10256E-2</c:v>
                </c:pt>
                <c:pt idx="104">
                  <c:v>3.1019999999999999E-2</c:v>
                </c:pt>
                <c:pt idx="105">
                  <c:v>3.1005500000000002E-2</c:v>
                </c:pt>
                <c:pt idx="106">
                  <c:v>3.1001500000000001E-2</c:v>
                </c:pt>
                <c:pt idx="107">
                  <c:v>3.0987500000000001E-2</c:v>
                </c:pt>
                <c:pt idx="108">
                  <c:v>3.0981700000000001E-2</c:v>
                </c:pt>
                <c:pt idx="109">
                  <c:v>3.0955699999999999E-2</c:v>
                </c:pt>
                <c:pt idx="110">
                  <c:v>3.0948899999999998E-2</c:v>
                </c:pt>
                <c:pt idx="111">
                  <c:v>3.0944800000000001E-2</c:v>
                </c:pt>
                <c:pt idx="112">
                  <c:v>3.09438E-2</c:v>
                </c:pt>
                <c:pt idx="113">
                  <c:v>3.0938300000000002E-2</c:v>
                </c:pt>
                <c:pt idx="114">
                  <c:v>3.09328E-2</c:v>
                </c:pt>
                <c:pt idx="115">
                  <c:v>3.0924199999999999E-2</c:v>
                </c:pt>
                <c:pt idx="116">
                  <c:v>3.0919599999999998E-2</c:v>
                </c:pt>
                <c:pt idx="117">
                  <c:v>3.0917200000000002E-2</c:v>
                </c:pt>
                <c:pt idx="118">
                  <c:v>3.0904299999999999E-2</c:v>
                </c:pt>
                <c:pt idx="119">
                  <c:v>3.0883299999999999E-2</c:v>
                </c:pt>
                <c:pt idx="120">
                  <c:v>3.08744E-2</c:v>
                </c:pt>
                <c:pt idx="121">
                  <c:v>3.0868099999999999E-2</c:v>
                </c:pt>
                <c:pt idx="122">
                  <c:v>3.0849799999999997E-2</c:v>
                </c:pt>
                <c:pt idx="123">
                  <c:v>3.08258E-2</c:v>
                </c:pt>
                <c:pt idx="124">
                  <c:v>3.0824000000000001E-2</c:v>
                </c:pt>
                <c:pt idx="125">
                  <c:v>3.0810300000000002E-2</c:v>
                </c:pt>
                <c:pt idx="126">
                  <c:v>3.08049E-2</c:v>
                </c:pt>
                <c:pt idx="127">
                  <c:v>3.0790500000000002E-2</c:v>
                </c:pt>
                <c:pt idx="128">
                  <c:v>3.07855E-2</c:v>
                </c:pt>
                <c:pt idx="129">
                  <c:v>3.0764700000000002E-2</c:v>
                </c:pt>
                <c:pt idx="130">
                  <c:v>3.0763800000000001E-2</c:v>
                </c:pt>
                <c:pt idx="131">
                  <c:v>3.0737799999999999E-2</c:v>
                </c:pt>
                <c:pt idx="132">
                  <c:v>3.0712399999999997E-2</c:v>
                </c:pt>
                <c:pt idx="133">
                  <c:v>3.0671299999999999E-2</c:v>
                </c:pt>
                <c:pt idx="134">
                  <c:v>3.06653E-2</c:v>
                </c:pt>
                <c:pt idx="135">
                  <c:v>3.0592099999999997E-2</c:v>
                </c:pt>
                <c:pt idx="136">
                  <c:v>3.0552299999999998E-2</c:v>
                </c:pt>
                <c:pt idx="137">
                  <c:v>3.0530700000000001E-2</c:v>
                </c:pt>
                <c:pt idx="138">
                  <c:v>3.05156E-2</c:v>
                </c:pt>
                <c:pt idx="139">
                  <c:v>3.0484600000000001E-2</c:v>
                </c:pt>
                <c:pt idx="140">
                  <c:v>3.0448799999999998E-2</c:v>
                </c:pt>
                <c:pt idx="141">
                  <c:v>3.0343800000000001E-2</c:v>
                </c:pt>
                <c:pt idx="142">
                  <c:v>3.0303199999999999E-2</c:v>
                </c:pt>
                <c:pt idx="143">
                  <c:v>3.0183399999999999E-2</c:v>
                </c:pt>
              </c:numCache>
            </c:numRef>
          </c:yVal>
          <c:smooth val="0"/>
          <c:extLst>
            <c:ext xmlns:c16="http://schemas.microsoft.com/office/drawing/2014/chart" uri="{C3380CC4-5D6E-409C-BE32-E72D297353CC}">
              <c16:uniqueId val="{00000002-853B-4871-9D80-5E6C16FC673E}"/>
            </c:ext>
          </c:extLst>
        </c:ser>
        <c:dLbls>
          <c:showLegendKey val="0"/>
          <c:showVal val="0"/>
          <c:showCatName val="0"/>
          <c:showSerName val="0"/>
          <c:showPercent val="0"/>
          <c:showBubbleSize val="0"/>
        </c:dLbls>
        <c:axId val="694660080"/>
        <c:axId val="694660440"/>
      </c:scatterChart>
      <c:valAx>
        <c:axId val="694660080"/>
        <c:scaling>
          <c:orientation val="minMax"/>
          <c:max val="150"/>
          <c:min val="0"/>
        </c:scaling>
        <c:delete val="0"/>
        <c:axPos val="b"/>
        <c:majorGridlines>
          <c:spPr>
            <a:ln w="9525" cap="flat" cmpd="sng" algn="ctr">
              <a:solidFill>
                <a:schemeClr val="tx1">
                  <a:lumMod val="15000"/>
                  <a:lumOff val="85000"/>
                </a:schemeClr>
              </a:solidFill>
              <a:round/>
            </a:ln>
            <a:effectLst/>
          </c:spPr>
        </c:majorGridlines>
        <c:title>
          <c:tx>
            <c:rich>
              <a:bodyPr/>
              <a:lstStyle/>
              <a:p>
                <a:pPr>
                  <a:defRPr/>
                </a:pPr>
                <a:r>
                  <a:rPr lang="en-US"/>
                  <a:t>Data points</a:t>
                </a:r>
              </a:p>
            </c:rich>
          </c:tx>
          <c:overlay val="0"/>
        </c:title>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4660440"/>
        <c:crosses val="autoZero"/>
        <c:crossBetween val="midCat"/>
      </c:valAx>
      <c:valAx>
        <c:axId val="694660440"/>
        <c:scaling>
          <c:orientation val="minMax"/>
        </c:scaling>
        <c:delete val="0"/>
        <c:axPos val="l"/>
        <c:majorGridlines>
          <c:spPr>
            <a:ln w="9525" cap="flat" cmpd="sng" algn="ctr">
              <a:solidFill>
                <a:schemeClr val="tx1">
                  <a:lumMod val="15000"/>
                  <a:lumOff val="85000"/>
                </a:schemeClr>
              </a:solidFill>
              <a:round/>
            </a:ln>
            <a:effectLst/>
          </c:spPr>
        </c:majorGridlines>
        <c:title>
          <c:tx>
            <c:rich>
              <a:bodyPr/>
              <a:lstStyle/>
              <a:p>
                <a:pPr>
                  <a:defRPr/>
                </a:pPr>
                <a:r>
                  <a:rPr lang="en-US"/>
                  <a:t>Power (kW)</a:t>
                </a:r>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4660080"/>
        <c:crosses val="autoZero"/>
        <c:crossBetween val="midCat"/>
      </c:valAx>
    </c:plotArea>
    <c:legend>
      <c:legendPos val="b"/>
      <c:overlay val="0"/>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1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SOC!$B$1</c:f>
              <c:strCache>
                <c:ptCount val="1"/>
                <c:pt idx="0">
                  <c:v>Controlled_nothing</c:v>
                </c:pt>
              </c:strCache>
            </c:strRef>
          </c:tx>
          <c:marker>
            <c:symbol val="none"/>
          </c:marker>
          <c:yVal>
            <c:numRef>
              <c:f>SOC!$B$2:$B$481</c:f>
              <c:numCache>
                <c:formatCode>General</c:formatCode>
                <c:ptCount val="480"/>
                <c:pt idx="0">
                  <c:v>49.991752624511697</c:v>
                </c:pt>
                <c:pt idx="1">
                  <c:v>49.990726470947301</c:v>
                </c:pt>
                <c:pt idx="2">
                  <c:v>49.990249633789098</c:v>
                </c:pt>
                <c:pt idx="3">
                  <c:v>49.9900093078613</c:v>
                </c:pt>
                <c:pt idx="4">
                  <c:v>49.989772796630902</c:v>
                </c:pt>
                <c:pt idx="5">
                  <c:v>49.989509582519503</c:v>
                </c:pt>
                <c:pt idx="6">
                  <c:v>49.989273071289098</c:v>
                </c:pt>
                <c:pt idx="7">
                  <c:v>49.989009857177699</c:v>
                </c:pt>
                <c:pt idx="8">
                  <c:v>49.98876953125</c:v>
                </c:pt>
                <c:pt idx="9">
                  <c:v>49.988510131835902</c:v>
                </c:pt>
                <c:pt idx="10">
                  <c:v>49.988246917724602</c:v>
                </c:pt>
                <c:pt idx="11">
                  <c:v>49.988006591796903</c:v>
                </c:pt>
                <c:pt idx="12">
                  <c:v>49.987747192382798</c:v>
                </c:pt>
                <c:pt idx="13">
                  <c:v>49.987506866455099</c:v>
                </c:pt>
                <c:pt idx="14">
                  <c:v>49.987266540527301</c:v>
                </c:pt>
                <c:pt idx="15">
                  <c:v>49.987007141113303</c:v>
                </c:pt>
                <c:pt idx="16">
                  <c:v>49.986766815185497</c:v>
                </c:pt>
                <c:pt idx="17">
                  <c:v>49.986530303955099</c:v>
                </c:pt>
                <c:pt idx="18">
                  <c:v>49.986289978027301</c:v>
                </c:pt>
                <c:pt idx="19">
                  <c:v>49.986030578613303</c:v>
                </c:pt>
                <c:pt idx="20">
                  <c:v>49.985767364502003</c:v>
                </c:pt>
                <c:pt idx="21">
                  <c:v>49.985527038574197</c:v>
                </c:pt>
                <c:pt idx="22">
                  <c:v>49.9852905273438</c:v>
                </c:pt>
                <c:pt idx="23">
                  <c:v>49.985027313232401</c:v>
                </c:pt>
                <c:pt idx="24">
                  <c:v>49.984786987304702</c:v>
                </c:pt>
                <c:pt idx="25">
                  <c:v>49.984550476074197</c:v>
                </c:pt>
                <c:pt idx="26">
                  <c:v>49.984287261962898</c:v>
                </c:pt>
                <c:pt idx="27">
                  <c:v>49.984024047851598</c:v>
                </c:pt>
                <c:pt idx="28">
                  <c:v>49.9837646484375</c:v>
                </c:pt>
                <c:pt idx="29">
                  <c:v>49.983524322509801</c:v>
                </c:pt>
                <c:pt idx="30">
                  <c:v>49.983261108398402</c:v>
                </c:pt>
                <c:pt idx="31">
                  <c:v>49.983024597167997</c:v>
                </c:pt>
                <c:pt idx="32">
                  <c:v>49.9827880859375</c:v>
                </c:pt>
                <c:pt idx="33">
                  <c:v>49.9825248718262</c:v>
                </c:pt>
                <c:pt idx="34">
                  <c:v>49.982284545898402</c:v>
                </c:pt>
                <c:pt idx="35">
                  <c:v>49.982048034667997</c:v>
                </c:pt>
                <c:pt idx="36">
                  <c:v>49.983303070068402</c:v>
                </c:pt>
                <c:pt idx="37">
                  <c:v>50.004600524902301</c:v>
                </c:pt>
                <c:pt idx="38">
                  <c:v>50.030876159667997</c:v>
                </c:pt>
                <c:pt idx="39">
                  <c:v>50.0504150390625</c:v>
                </c:pt>
                <c:pt idx="40">
                  <c:v>50.066940307617202</c:v>
                </c:pt>
                <c:pt idx="41">
                  <c:v>50.085113525390597</c:v>
                </c:pt>
                <c:pt idx="42">
                  <c:v>50.101631164550803</c:v>
                </c:pt>
                <c:pt idx="43">
                  <c:v>50.1198539733887</c:v>
                </c:pt>
                <c:pt idx="44">
                  <c:v>50.139278411865199</c:v>
                </c:pt>
                <c:pt idx="45">
                  <c:v>50.175552368164098</c:v>
                </c:pt>
                <c:pt idx="46">
                  <c:v>50.211334228515597</c:v>
                </c:pt>
                <c:pt idx="47">
                  <c:v>50.244743347167997</c:v>
                </c:pt>
                <c:pt idx="48">
                  <c:v>50.262619018554702</c:v>
                </c:pt>
                <c:pt idx="49">
                  <c:v>50.280838012695298</c:v>
                </c:pt>
                <c:pt idx="50">
                  <c:v>50.297367095947301</c:v>
                </c:pt>
                <c:pt idx="51">
                  <c:v>50.313907623291001</c:v>
                </c:pt>
                <c:pt idx="52">
                  <c:v>50.332099914550803</c:v>
                </c:pt>
                <c:pt idx="53">
                  <c:v>50.348640441894503</c:v>
                </c:pt>
                <c:pt idx="54">
                  <c:v>50.366828918457003</c:v>
                </c:pt>
                <c:pt idx="55">
                  <c:v>50.385021209716797</c:v>
                </c:pt>
                <c:pt idx="56">
                  <c:v>50.401569366455099</c:v>
                </c:pt>
                <c:pt idx="57">
                  <c:v>50.4180908203125</c:v>
                </c:pt>
                <c:pt idx="58">
                  <c:v>50.434638977050803</c:v>
                </c:pt>
                <c:pt idx="59">
                  <c:v>50.452857971191399</c:v>
                </c:pt>
                <c:pt idx="60">
                  <c:v>50.469432830810497</c:v>
                </c:pt>
                <c:pt idx="61">
                  <c:v>50.485973358154297</c:v>
                </c:pt>
                <c:pt idx="62">
                  <c:v>50.504154205322301</c:v>
                </c:pt>
                <c:pt idx="63">
                  <c:v>50.522346496582003</c:v>
                </c:pt>
                <c:pt idx="64">
                  <c:v>50.538887023925803</c:v>
                </c:pt>
                <c:pt idx="65">
                  <c:v>50.555427551269503</c:v>
                </c:pt>
                <c:pt idx="66">
                  <c:v>50.573616027832003</c:v>
                </c:pt>
                <c:pt idx="67">
                  <c:v>50.590194702148402</c:v>
                </c:pt>
                <c:pt idx="68">
                  <c:v>50.606735229492202</c:v>
                </c:pt>
                <c:pt idx="69">
                  <c:v>50.623260498046903</c:v>
                </c:pt>
                <c:pt idx="70">
                  <c:v>50.641452789306598</c:v>
                </c:pt>
                <c:pt idx="71">
                  <c:v>50.657993316650398</c:v>
                </c:pt>
                <c:pt idx="72">
                  <c:v>50.674533843994098</c:v>
                </c:pt>
                <c:pt idx="73">
                  <c:v>50.694129943847699</c:v>
                </c:pt>
                <c:pt idx="74">
                  <c:v>50.714485168457003</c:v>
                </c:pt>
                <c:pt idx="75">
                  <c:v>50.732975006103501</c:v>
                </c:pt>
                <c:pt idx="76">
                  <c:v>50.754608154296903</c:v>
                </c:pt>
                <c:pt idx="77">
                  <c:v>50.775646209716797</c:v>
                </c:pt>
                <c:pt idx="78">
                  <c:v>50.796680450439503</c:v>
                </c:pt>
                <c:pt idx="79">
                  <c:v>50.819820404052699</c:v>
                </c:pt>
                <c:pt idx="80">
                  <c:v>50.839393615722699</c:v>
                </c:pt>
                <c:pt idx="81">
                  <c:v>50.857044219970703</c:v>
                </c:pt>
                <c:pt idx="82">
                  <c:v>50.874847412109403</c:v>
                </c:pt>
                <c:pt idx="83">
                  <c:v>50.897335052490199</c:v>
                </c:pt>
                <c:pt idx="84">
                  <c:v>50.918376922607401</c:v>
                </c:pt>
                <c:pt idx="85">
                  <c:v>50.939414978027301</c:v>
                </c:pt>
                <c:pt idx="86">
                  <c:v>50.9701957702637</c:v>
                </c:pt>
                <c:pt idx="87">
                  <c:v>51.031208038330099</c:v>
                </c:pt>
                <c:pt idx="88">
                  <c:v>51.087112426757798</c:v>
                </c:pt>
                <c:pt idx="89">
                  <c:v>51.1430854797363</c:v>
                </c:pt>
                <c:pt idx="90">
                  <c:v>51.2048950195312</c:v>
                </c:pt>
                <c:pt idx="91">
                  <c:v>51.261138916015597</c:v>
                </c:pt>
                <c:pt idx="92">
                  <c:v>51.322998046875</c:v>
                </c:pt>
                <c:pt idx="93">
                  <c:v>51.379184722900398</c:v>
                </c:pt>
                <c:pt idx="94">
                  <c:v>51.435543060302699</c:v>
                </c:pt>
                <c:pt idx="95">
                  <c:v>51.497398376464801</c:v>
                </c:pt>
                <c:pt idx="96">
                  <c:v>51.5535888671875</c:v>
                </c:pt>
                <c:pt idx="97">
                  <c:v>51.609836578369098</c:v>
                </c:pt>
                <c:pt idx="98">
                  <c:v>51.671695709228501</c:v>
                </c:pt>
                <c:pt idx="99">
                  <c:v>51.727939605712898</c:v>
                </c:pt>
                <c:pt idx="100">
                  <c:v>51.783859252929702</c:v>
                </c:pt>
                <c:pt idx="101">
                  <c:v>51.845085144042997</c:v>
                </c:pt>
                <c:pt idx="102">
                  <c:v>51.90625</c:v>
                </c:pt>
                <c:pt idx="103">
                  <c:v>51.961929321289098</c:v>
                </c:pt>
                <c:pt idx="104">
                  <c:v>52.018226623535199</c:v>
                </c:pt>
                <c:pt idx="105">
                  <c:v>52.080081939697301</c:v>
                </c:pt>
                <c:pt idx="106">
                  <c:v>52.136272430419901</c:v>
                </c:pt>
                <c:pt idx="107">
                  <c:v>52.192520141601598</c:v>
                </c:pt>
                <c:pt idx="108">
                  <c:v>52.254318237304702</c:v>
                </c:pt>
                <c:pt idx="109">
                  <c:v>52.310508728027301</c:v>
                </c:pt>
                <c:pt idx="110">
                  <c:v>52.36669921875</c:v>
                </c:pt>
                <c:pt idx="111">
                  <c:v>52.428554534912102</c:v>
                </c:pt>
                <c:pt idx="112">
                  <c:v>52.4904594421387</c:v>
                </c:pt>
                <c:pt idx="113">
                  <c:v>52.5466499328613</c:v>
                </c:pt>
                <c:pt idx="114">
                  <c:v>52.602840423583999</c:v>
                </c:pt>
                <c:pt idx="115">
                  <c:v>52.659034729003899</c:v>
                </c:pt>
                <c:pt idx="116">
                  <c:v>52.7208862304688</c:v>
                </c:pt>
                <c:pt idx="117">
                  <c:v>52.777076721191399</c:v>
                </c:pt>
                <c:pt idx="118">
                  <c:v>52.8332710266113</c:v>
                </c:pt>
                <c:pt idx="119">
                  <c:v>52.8951225280762</c:v>
                </c:pt>
                <c:pt idx="120">
                  <c:v>52.956920623779297</c:v>
                </c:pt>
                <c:pt idx="121">
                  <c:v>53.013168334960902</c:v>
                </c:pt>
                <c:pt idx="122">
                  <c:v>53.075080871582003</c:v>
                </c:pt>
                <c:pt idx="123">
                  <c:v>53.131389617919901</c:v>
                </c:pt>
                <c:pt idx="124">
                  <c:v>53.187633514404297</c:v>
                </c:pt>
                <c:pt idx="125">
                  <c:v>53.243881225585902</c:v>
                </c:pt>
                <c:pt idx="126">
                  <c:v>53.305793762207003</c:v>
                </c:pt>
                <c:pt idx="127">
                  <c:v>53.362102508544901</c:v>
                </c:pt>
                <c:pt idx="128">
                  <c:v>53.418350219726598</c:v>
                </c:pt>
                <c:pt idx="129">
                  <c:v>53.480369567871101</c:v>
                </c:pt>
                <c:pt idx="130">
                  <c:v>53.536785125732401</c:v>
                </c:pt>
                <c:pt idx="131">
                  <c:v>53.593032836914098</c:v>
                </c:pt>
                <c:pt idx="132">
                  <c:v>53.654945373535199</c:v>
                </c:pt>
                <c:pt idx="133">
                  <c:v>53.711246490478501</c:v>
                </c:pt>
                <c:pt idx="134">
                  <c:v>53.773273468017599</c:v>
                </c:pt>
                <c:pt idx="135">
                  <c:v>53.829521179199197</c:v>
                </c:pt>
                <c:pt idx="136">
                  <c:v>53.891433715820298</c:v>
                </c:pt>
                <c:pt idx="137">
                  <c:v>53.947681427002003</c:v>
                </c:pt>
                <c:pt idx="138">
                  <c:v>54.003982543945298</c:v>
                </c:pt>
                <c:pt idx="139">
                  <c:v>54.071502685546903</c:v>
                </c:pt>
                <c:pt idx="140">
                  <c:v>54.127861022949197</c:v>
                </c:pt>
                <c:pt idx="141">
                  <c:v>54.184169769287102</c:v>
                </c:pt>
                <c:pt idx="142">
                  <c:v>54.2404174804688</c:v>
                </c:pt>
                <c:pt idx="143">
                  <c:v>54.302330017089801</c:v>
                </c:pt>
                <c:pt idx="144">
                  <c:v>54.358631134033203</c:v>
                </c:pt>
                <c:pt idx="145">
                  <c:v>54.414878845214801</c:v>
                </c:pt>
                <c:pt idx="146">
                  <c:v>54.476791381835902</c:v>
                </c:pt>
                <c:pt idx="147">
                  <c:v>54.5331001281738</c:v>
                </c:pt>
                <c:pt idx="148">
                  <c:v>54.589454650878899</c:v>
                </c:pt>
                <c:pt idx="149">
                  <c:v>54.645706176757798</c:v>
                </c:pt>
                <c:pt idx="150">
                  <c:v>54.707614898681598</c:v>
                </c:pt>
                <c:pt idx="151">
                  <c:v>54.769412994384801</c:v>
                </c:pt>
                <c:pt idx="152">
                  <c:v>54.825603485107401</c:v>
                </c:pt>
                <c:pt idx="153">
                  <c:v>54.881851196289098</c:v>
                </c:pt>
                <c:pt idx="154">
                  <c:v>54.943649291992202</c:v>
                </c:pt>
                <c:pt idx="155">
                  <c:v>54.999900817871101</c:v>
                </c:pt>
                <c:pt idx="156">
                  <c:v>55.056144714355497</c:v>
                </c:pt>
                <c:pt idx="157">
                  <c:v>55.118000030517599</c:v>
                </c:pt>
                <c:pt idx="158">
                  <c:v>55.179859161377003</c:v>
                </c:pt>
                <c:pt idx="159">
                  <c:v>55.236099243164098</c:v>
                </c:pt>
                <c:pt idx="160">
                  <c:v>55.292350769042997</c:v>
                </c:pt>
                <c:pt idx="161">
                  <c:v>55.354206085205099</c:v>
                </c:pt>
                <c:pt idx="162">
                  <c:v>55.410396575927699</c:v>
                </c:pt>
                <c:pt idx="163">
                  <c:v>55.466644287109403</c:v>
                </c:pt>
                <c:pt idx="164">
                  <c:v>55.528495788574197</c:v>
                </c:pt>
                <c:pt idx="165">
                  <c:v>55.584747314453097</c:v>
                </c:pt>
                <c:pt idx="166">
                  <c:v>55.641048431396499</c:v>
                </c:pt>
                <c:pt idx="167">
                  <c:v>55.7028999328613</c:v>
                </c:pt>
                <c:pt idx="168">
                  <c:v>55.759262084960902</c:v>
                </c:pt>
                <c:pt idx="169">
                  <c:v>55.821113586425803</c:v>
                </c:pt>
                <c:pt idx="170">
                  <c:v>55.877365112304702</c:v>
                </c:pt>
                <c:pt idx="171">
                  <c:v>55.939163208007798</c:v>
                </c:pt>
                <c:pt idx="172">
                  <c:v>55.995410919189503</c:v>
                </c:pt>
                <c:pt idx="173">
                  <c:v>56.051765441894503</c:v>
                </c:pt>
                <c:pt idx="174">
                  <c:v>56.113624572753899</c:v>
                </c:pt>
                <c:pt idx="175">
                  <c:v>56.169868469238303</c:v>
                </c:pt>
                <c:pt idx="176">
                  <c:v>56.237335205078097</c:v>
                </c:pt>
                <c:pt idx="177">
                  <c:v>56.293582916259801</c:v>
                </c:pt>
                <c:pt idx="178">
                  <c:v>56.349826812744098</c:v>
                </c:pt>
                <c:pt idx="179">
                  <c:v>56.406021118164098</c:v>
                </c:pt>
                <c:pt idx="180">
                  <c:v>56.467872619628899</c:v>
                </c:pt>
                <c:pt idx="181">
                  <c:v>56.524120330810497</c:v>
                </c:pt>
                <c:pt idx="182">
                  <c:v>56.580371856689503</c:v>
                </c:pt>
                <c:pt idx="183">
                  <c:v>56.642223358154297</c:v>
                </c:pt>
                <c:pt idx="184">
                  <c:v>56.698417663574197</c:v>
                </c:pt>
                <c:pt idx="185">
                  <c:v>56.754661560058601</c:v>
                </c:pt>
                <c:pt idx="186">
                  <c:v>56.810855865478501</c:v>
                </c:pt>
                <c:pt idx="187">
                  <c:v>56.8783149719238</c:v>
                </c:pt>
                <c:pt idx="188">
                  <c:v>56.934566497802699</c:v>
                </c:pt>
                <c:pt idx="189">
                  <c:v>56.996417999267599</c:v>
                </c:pt>
                <c:pt idx="190">
                  <c:v>57.052665710449197</c:v>
                </c:pt>
                <c:pt idx="191">
                  <c:v>57.108856201171903</c:v>
                </c:pt>
                <c:pt idx="192">
                  <c:v>57.165103912353501</c:v>
                </c:pt>
                <c:pt idx="193">
                  <c:v>57.226963043212898</c:v>
                </c:pt>
                <c:pt idx="194">
                  <c:v>57.283210754394503</c:v>
                </c:pt>
                <c:pt idx="195">
                  <c:v>57.345062255859403</c:v>
                </c:pt>
                <c:pt idx="196">
                  <c:v>57.401252746582003</c:v>
                </c:pt>
                <c:pt idx="197">
                  <c:v>57.4575004577637</c:v>
                </c:pt>
                <c:pt idx="198">
                  <c:v>57.5194702148438</c:v>
                </c:pt>
                <c:pt idx="199">
                  <c:v>57.575721740722699</c:v>
                </c:pt>
                <c:pt idx="200">
                  <c:v>57.631908416747997</c:v>
                </c:pt>
                <c:pt idx="201">
                  <c:v>57.688266754150398</c:v>
                </c:pt>
                <c:pt idx="202">
                  <c:v>57.7501220703125</c:v>
                </c:pt>
                <c:pt idx="203">
                  <c:v>57.806312561035199</c:v>
                </c:pt>
                <c:pt idx="204">
                  <c:v>57.862728118896499</c:v>
                </c:pt>
                <c:pt idx="205">
                  <c:v>57.924640655517599</c:v>
                </c:pt>
                <c:pt idx="206">
                  <c:v>57.9807739257812</c:v>
                </c:pt>
                <c:pt idx="207">
                  <c:v>58.042572021484403</c:v>
                </c:pt>
                <c:pt idx="208">
                  <c:v>58.1043701171875</c:v>
                </c:pt>
                <c:pt idx="209">
                  <c:v>58.160560607910199</c:v>
                </c:pt>
                <c:pt idx="210">
                  <c:v>58.216690063476598</c:v>
                </c:pt>
                <c:pt idx="211">
                  <c:v>58.2728881835938</c:v>
                </c:pt>
                <c:pt idx="212">
                  <c:v>58.334793090820298</c:v>
                </c:pt>
                <c:pt idx="213">
                  <c:v>58.390926361083999</c:v>
                </c:pt>
                <c:pt idx="214">
                  <c:v>58.447116851806598</c:v>
                </c:pt>
                <c:pt idx="215">
                  <c:v>58.508968353271499</c:v>
                </c:pt>
                <c:pt idx="216">
                  <c:v>58.570766448974602</c:v>
                </c:pt>
                <c:pt idx="217">
                  <c:v>58.626956939697301</c:v>
                </c:pt>
                <c:pt idx="218">
                  <c:v>58.6830863952637</c:v>
                </c:pt>
                <c:pt idx="219">
                  <c:v>58.739280700683601</c:v>
                </c:pt>
                <c:pt idx="220">
                  <c:v>58.801078796386697</c:v>
                </c:pt>
                <c:pt idx="221">
                  <c:v>58.857208251953097</c:v>
                </c:pt>
                <c:pt idx="222">
                  <c:v>58.913566589355497</c:v>
                </c:pt>
                <c:pt idx="223">
                  <c:v>58.969753265380902</c:v>
                </c:pt>
                <c:pt idx="224">
                  <c:v>59.031551361083999</c:v>
                </c:pt>
                <c:pt idx="225">
                  <c:v>59.087799072265597</c:v>
                </c:pt>
                <c:pt idx="226">
                  <c:v>59.144096374511697</c:v>
                </c:pt>
                <c:pt idx="227">
                  <c:v>59.200454711914098</c:v>
                </c:pt>
                <c:pt idx="228">
                  <c:v>59.2623100280762</c:v>
                </c:pt>
                <c:pt idx="229">
                  <c:v>59.318561553955099</c:v>
                </c:pt>
                <c:pt idx="230">
                  <c:v>59.380413055419901</c:v>
                </c:pt>
                <c:pt idx="231">
                  <c:v>59.436660766601598</c:v>
                </c:pt>
                <c:pt idx="232">
                  <c:v>59.492908477783203</c:v>
                </c:pt>
                <c:pt idx="233">
                  <c:v>59.5547065734863</c:v>
                </c:pt>
                <c:pt idx="234">
                  <c:v>59.610958099365199</c:v>
                </c:pt>
                <c:pt idx="235">
                  <c:v>59.667205810546903</c:v>
                </c:pt>
                <c:pt idx="236">
                  <c:v>59.729057312011697</c:v>
                </c:pt>
                <c:pt idx="237">
                  <c:v>59.796524047851598</c:v>
                </c:pt>
                <c:pt idx="238">
                  <c:v>59.852821350097699</c:v>
                </c:pt>
                <c:pt idx="239">
                  <c:v>59.914676666259801</c:v>
                </c:pt>
                <c:pt idx="240">
                  <c:v>59.9709281921387</c:v>
                </c:pt>
                <c:pt idx="241">
                  <c:v>60.027168273925803</c:v>
                </c:pt>
                <c:pt idx="242">
                  <c:v>60.089134216308601</c:v>
                </c:pt>
                <c:pt idx="243">
                  <c:v>60.145378112792997</c:v>
                </c:pt>
                <c:pt idx="244">
                  <c:v>60.212837219238303</c:v>
                </c:pt>
                <c:pt idx="245">
                  <c:v>60.268974304199197</c:v>
                </c:pt>
                <c:pt idx="246">
                  <c:v>60.325164794921903</c:v>
                </c:pt>
                <c:pt idx="247">
                  <c:v>60.3869018554688</c:v>
                </c:pt>
                <c:pt idx="248">
                  <c:v>60.443199157714801</c:v>
                </c:pt>
                <c:pt idx="249">
                  <c:v>60.499336242675803</c:v>
                </c:pt>
                <c:pt idx="250">
                  <c:v>60.5555229187012</c:v>
                </c:pt>
                <c:pt idx="251">
                  <c:v>60.617263793945298</c:v>
                </c:pt>
                <c:pt idx="252">
                  <c:v>60.679279327392599</c:v>
                </c:pt>
                <c:pt idx="253">
                  <c:v>60.735530853271499</c:v>
                </c:pt>
                <c:pt idx="254">
                  <c:v>60.797267913818402</c:v>
                </c:pt>
                <c:pt idx="255">
                  <c:v>60.853404998779297</c:v>
                </c:pt>
                <c:pt idx="256">
                  <c:v>60.9096069335938</c:v>
                </c:pt>
                <c:pt idx="257">
                  <c:v>60.971343994140597</c:v>
                </c:pt>
                <c:pt idx="258">
                  <c:v>61.027534484863303</c:v>
                </c:pt>
                <c:pt idx="259">
                  <c:v>61.083667755127003</c:v>
                </c:pt>
                <c:pt idx="260">
                  <c:v>61.145408630371101</c:v>
                </c:pt>
                <c:pt idx="261">
                  <c:v>61.201595306396499</c:v>
                </c:pt>
                <c:pt idx="262">
                  <c:v>61.257732391357401</c:v>
                </c:pt>
                <c:pt idx="263">
                  <c:v>61.319469451904297</c:v>
                </c:pt>
                <c:pt idx="264">
                  <c:v>61.375663757324197</c:v>
                </c:pt>
                <c:pt idx="265">
                  <c:v>61.437461853027301</c:v>
                </c:pt>
                <c:pt idx="266">
                  <c:v>61.493595123291001</c:v>
                </c:pt>
                <c:pt idx="267">
                  <c:v>61.549842834472699</c:v>
                </c:pt>
                <c:pt idx="268">
                  <c:v>61.611701965332003</c:v>
                </c:pt>
                <c:pt idx="269">
                  <c:v>61.667942047119098</c:v>
                </c:pt>
                <c:pt idx="270">
                  <c:v>61.724136352539098</c:v>
                </c:pt>
                <c:pt idx="271">
                  <c:v>61.791591644287102</c:v>
                </c:pt>
                <c:pt idx="272">
                  <c:v>61.847843170166001</c:v>
                </c:pt>
                <c:pt idx="273">
                  <c:v>61.904102325439503</c:v>
                </c:pt>
                <c:pt idx="274">
                  <c:v>61.960357666015597</c:v>
                </c:pt>
                <c:pt idx="275">
                  <c:v>62.022148132324197</c:v>
                </c:pt>
                <c:pt idx="276">
                  <c:v>62.078506469726598</c:v>
                </c:pt>
                <c:pt idx="277">
                  <c:v>62.134860992431598</c:v>
                </c:pt>
                <c:pt idx="278">
                  <c:v>62.196670532226598</c:v>
                </c:pt>
                <c:pt idx="279">
                  <c:v>62.252922058105497</c:v>
                </c:pt>
                <c:pt idx="280">
                  <c:v>62.309177398681598</c:v>
                </c:pt>
                <c:pt idx="281">
                  <c:v>62.370975494384801</c:v>
                </c:pt>
                <c:pt idx="282">
                  <c:v>62.432838439941399</c:v>
                </c:pt>
                <c:pt idx="283">
                  <c:v>62.489086151122997</c:v>
                </c:pt>
                <c:pt idx="284">
                  <c:v>62.545333862304702</c:v>
                </c:pt>
                <c:pt idx="285">
                  <c:v>62.601585388183601</c:v>
                </c:pt>
                <c:pt idx="286">
                  <c:v>62.663383483886697</c:v>
                </c:pt>
                <c:pt idx="287">
                  <c:v>62.719631195068402</c:v>
                </c:pt>
                <c:pt idx="288">
                  <c:v>62.775875091552699</c:v>
                </c:pt>
                <c:pt idx="289">
                  <c:v>62.837673187255902</c:v>
                </c:pt>
                <c:pt idx="290">
                  <c:v>62.8939208984375</c:v>
                </c:pt>
                <c:pt idx="291">
                  <c:v>62.955780029296903</c:v>
                </c:pt>
                <c:pt idx="292">
                  <c:v>63.012027740478501</c:v>
                </c:pt>
                <c:pt idx="293">
                  <c:v>63.073944091796903</c:v>
                </c:pt>
                <c:pt idx="294">
                  <c:v>63.130199432372997</c:v>
                </c:pt>
                <c:pt idx="295">
                  <c:v>63.186447143554702</c:v>
                </c:pt>
                <c:pt idx="296">
                  <c:v>63.242744445800803</c:v>
                </c:pt>
                <c:pt idx="297">
                  <c:v>63.304664611816399</c:v>
                </c:pt>
                <c:pt idx="298">
                  <c:v>63.3608589172363</c:v>
                </c:pt>
                <c:pt idx="299">
                  <c:v>63.417118072509801</c:v>
                </c:pt>
                <c:pt idx="300">
                  <c:v>63.478969573974602</c:v>
                </c:pt>
                <c:pt idx="301">
                  <c:v>63.535221099853501</c:v>
                </c:pt>
                <c:pt idx="302">
                  <c:v>63.597190856933601</c:v>
                </c:pt>
                <c:pt idx="303">
                  <c:v>63.659049987792997</c:v>
                </c:pt>
                <c:pt idx="304">
                  <c:v>63.7153511047363</c:v>
                </c:pt>
                <c:pt idx="305">
                  <c:v>63.777206420898402</c:v>
                </c:pt>
                <c:pt idx="306">
                  <c:v>63.833446502685497</c:v>
                </c:pt>
                <c:pt idx="307">
                  <c:v>63.8896484375</c:v>
                </c:pt>
                <c:pt idx="308">
                  <c:v>63.946014404296903</c:v>
                </c:pt>
                <c:pt idx="309">
                  <c:v>64.013587951660199</c:v>
                </c:pt>
                <c:pt idx="310">
                  <c:v>64.069839477539105</c:v>
                </c:pt>
                <c:pt idx="311">
                  <c:v>64.126190185546903</c:v>
                </c:pt>
                <c:pt idx="312">
                  <c:v>64.188049316406193</c:v>
                </c:pt>
                <c:pt idx="313">
                  <c:v>64.244239807128906</c:v>
                </c:pt>
                <c:pt idx="314">
                  <c:v>64.306106567382798</c:v>
                </c:pt>
                <c:pt idx="315">
                  <c:v>64.367965698242202</c:v>
                </c:pt>
                <c:pt idx="316">
                  <c:v>64.424201965332003</c:v>
                </c:pt>
                <c:pt idx="317">
                  <c:v>64.486076354980497</c:v>
                </c:pt>
                <c:pt idx="318">
                  <c:v>64.548042297363295</c:v>
                </c:pt>
                <c:pt idx="319">
                  <c:v>64.569854736328097</c:v>
                </c:pt>
                <c:pt idx="320">
                  <c:v>64.569618225097699</c:v>
                </c:pt>
                <c:pt idx="321">
                  <c:v>64.569343566894503</c:v>
                </c:pt>
                <c:pt idx="322">
                  <c:v>64.569099426269503</c:v>
                </c:pt>
                <c:pt idx="323">
                  <c:v>64.568862915039105</c:v>
                </c:pt>
                <c:pt idx="324">
                  <c:v>64.568565368652301</c:v>
                </c:pt>
                <c:pt idx="325">
                  <c:v>64.568328857421903</c:v>
                </c:pt>
                <c:pt idx="326">
                  <c:v>64.568092346191406</c:v>
                </c:pt>
                <c:pt idx="327">
                  <c:v>64.567825317382798</c:v>
                </c:pt>
                <c:pt idx="328">
                  <c:v>64.567581176757798</c:v>
                </c:pt>
                <c:pt idx="329">
                  <c:v>64.567337036132798</c:v>
                </c:pt>
                <c:pt idx="330">
                  <c:v>64.567092895507798</c:v>
                </c:pt>
                <c:pt idx="331">
                  <c:v>64.566825866699205</c:v>
                </c:pt>
                <c:pt idx="332">
                  <c:v>64.566589355468807</c:v>
                </c:pt>
                <c:pt idx="333">
                  <c:v>64.566345214843807</c:v>
                </c:pt>
                <c:pt idx="334">
                  <c:v>64.566108703613295</c:v>
                </c:pt>
                <c:pt idx="335">
                  <c:v>64.565834045410199</c:v>
                </c:pt>
                <c:pt idx="336">
                  <c:v>64.565567016601605</c:v>
                </c:pt>
                <c:pt idx="337">
                  <c:v>64.565322875976605</c:v>
                </c:pt>
                <c:pt idx="338">
                  <c:v>64.565048217773395</c:v>
                </c:pt>
                <c:pt idx="339">
                  <c:v>64.564804077148395</c:v>
                </c:pt>
                <c:pt idx="340">
                  <c:v>64.564567565917997</c:v>
                </c:pt>
                <c:pt idx="341">
                  <c:v>64.564323425292997</c:v>
                </c:pt>
                <c:pt idx="342">
                  <c:v>64.564056396484403</c:v>
                </c:pt>
                <c:pt idx="343">
                  <c:v>64.563774108886705</c:v>
                </c:pt>
                <c:pt idx="344">
                  <c:v>64.563529968261705</c:v>
                </c:pt>
                <c:pt idx="345">
                  <c:v>64.563278198242202</c:v>
                </c:pt>
                <c:pt idx="346">
                  <c:v>64.563003540039105</c:v>
                </c:pt>
                <c:pt idx="347">
                  <c:v>64.562767028808594</c:v>
                </c:pt>
                <c:pt idx="348">
                  <c:v>64.562515258789105</c:v>
                </c:pt>
                <c:pt idx="349">
                  <c:v>64.562240600585895</c:v>
                </c:pt>
                <c:pt idx="350">
                  <c:v>64.561996459960895</c:v>
                </c:pt>
                <c:pt idx="351">
                  <c:v>64.561752319335895</c:v>
                </c:pt>
                <c:pt idx="352">
                  <c:v>64.561508178710895</c:v>
                </c:pt>
                <c:pt idx="353">
                  <c:v>64.561233520507798</c:v>
                </c:pt>
                <c:pt idx="354">
                  <c:v>64.560989379882798</c:v>
                </c:pt>
                <c:pt idx="355">
                  <c:v>64.560745239257798</c:v>
                </c:pt>
                <c:pt idx="356">
                  <c:v>64.560470581054702</c:v>
                </c:pt>
                <c:pt idx="357">
                  <c:v>64.560195922851605</c:v>
                </c:pt>
                <c:pt idx="358">
                  <c:v>64.559951782226605</c:v>
                </c:pt>
                <c:pt idx="359">
                  <c:v>64.559684753417997</c:v>
                </c:pt>
                <c:pt idx="360">
                  <c:v>64.5594482421875</c:v>
                </c:pt>
                <c:pt idx="361">
                  <c:v>64.559188842773395</c:v>
                </c:pt>
                <c:pt idx="362">
                  <c:v>64.558944702148395</c:v>
                </c:pt>
                <c:pt idx="363">
                  <c:v>64.558700561523395</c:v>
                </c:pt>
                <c:pt idx="364">
                  <c:v>64.558418273925795</c:v>
                </c:pt>
                <c:pt idx="365">
                  <c:v>64.558181762695298</c:v>
                </c:pt>
                <c:pt idx="366">
                  <c:v>64.557929992675795</c:v>
                </c:pt>
                <c:pt idx="367">
                  <c:v>64.557662963867202</c:v>
                </c:pt>
                <c:pt idx="368">
                  <c:v>64.557411193847699</c:v>
                </c:pt>
                <c:pt idx="369">
                  <c:v>64.557151794433594</c:v>
                </c:pt>
                <c:pt idx="370">
                  <c:v>64.556900024414105</c:v>
                </c:pt>
                <c:pt idx="371">
                  <c:v>64.556617736816406</c:v>
                </c:pt>
                <c:pt idx="372">
                  <c:v>64.556358337402301</c:v>
                </c:pt>
                <c:pt idx="373">
                  <c:v>64.556106567382798</c:v>
                </c:pt>
                <c:pt idx="374">
                  <c:v>64.555854797363295</c:v>
                </c:pt>
                <c:pt idx="375">
                  <c:v>64.555587768554702</c:v>
                </c:pt>
                <c:pt idx="376">
                  <c:v>64.555328369140597</c:v>
                </c:pt>
                <c:pt idx="377">
                  <c:v>64.555076599121094</c:v>
                </c:pt>
                <c:pt idx="378">
                  <c:v>64.554824829101605</c:v>
                </c:pt>
                <c:pt idx="379">
                  <c:v>64.554580688476605</c:v>
                </c:pt>
                <c:pt idx="380">
                  <c:v>64.554328918457003</c:v>
                </c:pt>
                <c:pt idx="381">
                  <c:v>64.554084777832003</c:v>
                </c:pt>
                <c:pt idx="382">
                  <c:v>64.553810119628906</c:v>
                </c:pt>
                <c:pt idx="383">
                  <c:v>64.553565979003906</c:v>
                </c:pt>
                <c:pt idx="384">
                  <c:v>64.553298950195298</c:v>
                </c:pt>
                <c:pt idx="385">
                  <c:v>64.553054809570298</c:v>
                </c:pt>
                <c:pt idx="386">
                  <c:v>64.552764892578097</c:v>
                </c:pt>
                <c:pt idx="387">
                  <c:v>64.552513122558594</c:v>
                </c:pt>
                <c:pt idx="388">
                  <c:v>64.552276611328097</c:v>
                </c:pt>
                <c:pt idx="389">
                  <c:v>64.552032470703097</c:v>
                </c:pt>
                <c:pt idx="390">
                  <c:v>64.551750183105497</c:v>
                </c:pt>
                <c:pt idx="391">
                  <c:v>64.551498413085895</c:v>
                </c:pt>
                <c:pt idx="392">
                  <c:v>64.551231384277301</c:v>
                </c:pt>
                <c:pt idx="393">
                  <c:v>64.550949096679702</c:v>
                </c:pt>
                <c:pt idx="394">
                  <c:v>64.550689697265597</c:v>
                </c:pt>
                <c:pt idx="395">
                  <c:v>64.550445556640597</c:v>
                </c:pt>
                <c:pt idx="396">
                  <c:v>64.550186157226605</c:v>
                </c:pt>
                <c:pt idx="397">
                  <c:v>64.5499267578125</c:v>
                </c:pt>
                <c:pt idx="398">
                  <c:v>64.549674987792997</c:v>
                </c:pt>
                <c:pt idx="399">
                  <c:v>64.549430847167997</c:v>
                </c:pt>
                <c:pt idx="400">
                  <c:v>64.549148559570298</c:v>
                </c:pt>
                <c:pt idx="401">
                  <c:v>64.548889160156193</c:v>
                </c:pt>
                <c:pt idx="402">
                  <c:v>64.548622131347699</c:v>
                </c:pt>
                <c:pt idx="403">
                  <c:v>64.548370361328097</c:v>
                </c:pt>
                <c:pt idx="404">
                  <c:v>64.548088073730497</c:v>
                </c:pt>
                <c:pt idx="405">
                  <c:v>64.547843933105497</c:v>
                </c:pt>
                <c:pt idx="406">
                  <c:v>64.547607421875</c:v>
                </c:pt>
                <c:pt idx="407">
                  <c:v>64.547348022460895</c:v>
                </c:pt>
                <c:pt idx="408">
                  <c:v>64.547065734863295</c:v>
                </c:pt>
                <c:pt idx="409">
                  <c:v>64.546813964843807</c:v>
                </c:pt>
                <c:pt idx="410">
                  <c:v>64.546562194824205</c:v>
                </c:pt>
                <c:pt idx="411">
                  <c:v>64.546302795410199</c:v>
                </c:pt>
                <c:pt idx="412">
                  <c:v>64.546058654785199</c:v>
                </c:pt>
                <c:pt idx="413">
                  <c:v>64.545822143554702</c:v>
                </c:pt>
                <c:pt idx="414">
                  <c:v>64.545585632324205</c:v>
                </c:pt>
                <c:pt idx="415">
                  <c:v>64.545303344726605</c:v>
                </c:pt>
                <c:pt idx="416">
                  <c:v>64.545059204101605</c:v>
                </c:pt>
                <c:pt idx="417">
                  <c:v>64.5447998046875</c:v>
                </c:pt>
                <c:pt idx="418">
                  <c:v>64.544517517089801</c:v>
                </c:pt>
                <c:pt idx="419">
                  <c:v>64.544265747070298</c:v>
                </c:pt>
                <c:pt idx="420">
                  <c:v>64.544013977050795</c:v>
                </c:pt>
                <c:pt idx="421">
                  <c:v>64.543769836425795</c:v>
                </c:pt>
                <c:pt idx="422">
                  <c:v>64.543510437011705</c:v>
                </c:pt>
                <c:pt idx="423">
                  <c:v>64.543273925781193</c:v>
                </c:pt>
                <c:pt idx="424">
                  <c:v>64.543029785156193</c:v>
                </c:pt>
                <c:pt idx="425">
                  <c:v>64.542762756347699</c:v>
                </c:pt>
                <c:pt idx="426">
                  <c:v>64.542510986328097</c:v>
                </c:pt>
                <c:pt idx="427">
                  <c:v>64.542221069335895</c:v>
                </c:pt>
                <c:pt idx="428">
                  <c:v>64.541969299316406</c:v>
                </c:pt>
                <c:pt idx="429">
                  <c:v>64.541709899902301</c:v>
                </c:pt>
                <c:pt idx="430">
                  <c:v>64.541458129882798</c:v>
                </c:pt>
                <c:pt idx="431">
                  <c:v>64.541183471679702</c:v>
                </c:pt>
                <c:pt idx="432">
                  <c:v>64.540931701660199</c:v>
                </c:pt>
                <c:pt idx="433">
                  <c:v>64.540672302246094</c:v>
                </c:pt>
                <c:pt idx="434">
                  <c:v>64.540435791015597</c:v>
                </c:pt>
                <c:pt idx="435">
                  <c:v>64.540184020996094</c:v>
                </c:pt>
                <c:pt idx="436">
                  <c:v>64.539932250976605</c:v>
                </c:pt>
                <c:pt idx="437">
                  <c:v>64.5396728515625</c:v>
                </c:pt>
                <c:pt idx="438">
                  <c:v>64.539390563964801</c:v>
                </c:pt>
                <c:pt idx="439">
                  <c:v>64.539146423339801</c:v>
                </c:pt>
                <c:pt idx="440">
                  <c:v>64.538887023925795</c:v>
                </c:pt>
                <c:pt idx="441">
                  <c:v>64.538612365722699</c:v>
                </c:pt>
                <c:pt idx="442">
                  <c:v>64.538368225097699</c:v>
                </c:pt>
                <c:pt idx="443">
                  <c:v>64.538116455078097</c:v>
                </c:pt>
                <c:pt idx="444">
                  <c:v>64.537849426269503</c:v>
                </c:pt>
                <c:pt idx="445">
                  <c:v>64.537582397460895</c:v>
                </c:pt>
                <c:pt idx="446">
                  <c:v>64.537338256835895</c:v>
                </c:pt>
                <c:pt idx="447">
                  <c:v>64.537101745605497</c:v>
                </c:pt>
                <c:pt idx="448">
                  <c:v>64.536849975585895</c:v>
                </c:pt>
                <c:pt idx="449">
                  <c:v>64.536590576171903</c:v>
                </c:pt>
                <c:pt idx="450">
                  <c:v>64.536338806152301</c:v>
                </c:pt>
                <c:pt idx="451">
                  <c:v>64.536071777343807</c:v>
                </c:pt>
                <c:pt idx="452">
                  <c:v>64.535812377929702</c:v>
                </c:pt>
                <c:pt idx="453">
                  <c:v>64.535560607910199</c:v>
                </c:pt>
                <c:pt idx="454">
                  <c:v>64.535293579101605</c:v>
                </c:pt>
                <c:pt idx="455">
                  <c:v>64.535049438476605</c:v>
                </c:pt>
                <c:pt idx="456">
                  <c:v>64.5347900390625</c:v>
                </c:pt>
                <c:pt idx="457">
                  <c:v>64.534507751464801</c:v>
                </c:pt>
                <c:pt idx="458">
                  <c:v>64.534255981445298</c:v>
                </c:pt>
                <c:pt idx="459">
                  <c:v>64.533973693847699</c:v>
                </c:pt>
                <c:pt idx="460">
                  <c:v>64.533714294433594</c:v>
                </c:pt>
                <c:pt idx="461">
                  <c:v>64.533477783203097</c:v>
                </c:pt>
                <c:pt idx="462">
                  <c:v>64.533210754394503</c:v>
                </c:pt>
                <c:pt idx="463">
                  <c:v>64.532974243164105</c:v>
                </c:pt>
                <c:pt idx="464">
                  <c:v>64.532730102539105</c:v>
                </c:pt>
                <c:pt idx="465">
                  <c:v>64.532455444335895</c:v>
                </c:pt>
                <c:pt idx="466">
                  <c:v>64.532180786132798</c:v>
                </c:pt>
                <c:pt idx="467">
                  <c:v>64.531921386718807</c:v>
                </c:pt>
                <c:pt idx="468">
                  <c:v>64.531669616699205</c:v>
                </c:pt>
                <c:pt idx="469">
                  <c:v>64.531394958496094</c:v>
                </c:pt>
                <c:pt idx="470">
                  <c:v>64.531135559082003</c:v>
                </c:pt>
                <c:pt idx="471">
                  <c:v>64.530876159667997</c:v>
                </c:pt>
                <c:pt idx="472">
                  <c:v>64.530601501464801</c:v>
                </c:pt>
                <c:pt idx="473">
                  <c:v>64.530349731445298</c:v>
                </c:pt>
                <c:pt idx="474">
                  <c:v>64.530059814453097</c:v>
                </c:pt>
                <c:pt idx="475">
                  <c:v>64.529800415039105</c:v>
                </c:pt>
                <c:pt idx="476">
                  <c:v>64.529495239257798</c:v>
                </c:pt>
                <c:pt idx="477">
                  <c:v>64.529243469238295</c:v>
                </c:pt>
                <c:pt idx="478">
                  <c:v>64.528999328613295</c:v>
                </c:pt>
                <c:pt idx="479">
                  <c:v>64.528709411621094</c:v>
                </c:pt>
              </c:numCache>
            </c:numRef>
          </c:yVal>
          <c:smooth val="0"/>
          <c:extLst>
            <c:ext xmlns:c16="http://schemas.microsoft.com/office/drawing/2014/chart" uri="{C3380CC4-5D6E-409C-BE32-E72D297353CC}">
              <c16:uniqueId val="{00000009-241D-45A6-BE0B-DE81F2387AE2}"/>
            </c:ext>
          </c:extLst>
        </c:ser>
        <c:ser>
          <c:idx val="1"/>
          <c:order val="1"/>
          <c:tx>
            <c:strRef>
              <c:f>SOC!$C$1</c:f>
              <c:strCache>
                <c:ptCount val="1"/>
                <c:pt idx="0">
                  <c:v>Controlled_both</c:v>
                </c:pt>
              </c:strCache>
            </c:strRef>
          </c:tx>
          <c:marker>
            <c:symbol val="none"/>
          </c:marker>
          <c:yVal>
            <c:numRef>
              <c:f>SOC!$C$2:$C$481</c:f>
              <c:numCache>
                <c:formatCode>General</c:formatCode>
                <c:ptCount val="480"/>
                <c:pt idx="0">
                  <c:v>49.992324829101598</c:v>
                </c:pt>
                <c:pt idx="1">
                  <c:v>49.991561889648402</c:v>
                </c:pt>
                <c:pt idx="2">
                  <c:v>49.991321563720703</c:v>
                </c:pt>
                <c:pt idx="3">
                  <c:v>49.991081237792997</c:v>
                </c:pt>
                <c:pt idx="4">
                  <c:v>49.990821838378899</c:v>
                </c:pt>
                <c:pt idx="5">
                  <c:v>49.990558624267599</c:v>
                </c:pt>
                <c:pt idx="6">
                  <c:v>49.990318298339801</c:v>
                </c:pt>
                <c:pt idx="7">
                  <c:v>49.990081787109403</c:v>
                </c:pt>
                <c:pt idx="8">
                  <c:v>49.989845275878899</c:v>
                </c:pt>
                <c:pt idx="9">
                  <c:v>49.989582061767599</c:v>
                </c:pt>
                <c:pt idx="10">
                  <c:v>49.989341735839801</c:v>
                </c:pt>
                <c:pt idx="11">
                  <c:v>49.989105224609403</c:v>
                </c:pt>
                <c:pt idx="12">
                  <c:v>49.988864898681598</c:v>
                </c:pt>
                <c:pt idx="13">
                  <c:v>49.988601684570298</c:v>
                </c:pt>
                <c:pt idx="14">
                  <c:v>49.988365173339801</c:v>
                </c:pt>
                <c:pt idx="15">
                  <c:v>49.988101959228501</c:v>
                </c:pt>
                <c:pt idx="16">
                  <c:v>49.987865447997997</c:v>
                </c:pt>
                <c:pt idx="17">
                  <c:v>49.987625122070298</c:v>
                </c:pt>
                <c:pt idx="18">
                  <c:v>49.987388610839801</c:v>
                </c:pt>
                <c:pt idx="19">
                  <c:v>49.987125396728501</c:v>
                </c:pt>
                <c:pt idx="20">
                  <c:v>49.986885070800803</c:v>
                </c:pt>
                <c:pt idx="21">
                  <c:v>49.986648559570298</c:v>
                </c:pt>
                <c:pt idx="22">
                  <c:v>49.986412048339801</c:v>
                </c:pt>
                <c:pt idx="23">
                  <c:v>49.986148834228501</c:v>
                </c:pt>
                <c:pt idx="24">
                  <c:v>49.985908508300803</c:v>
                </c:pt>
                <c:pt idx="25">
                  <c:v>49.985671997070298</c:v>
                </c:pt>
                <c:pt idx="26">
                  <c:v>49.985408782958999</c:v>
                </c:pt>
                <c:pt idx="27">
                  <c:v>49.9851684570312</c:v>
                </c:pt>
                <c:pt idx="28">
                  <c:v>49.984931945800803</c:v>
                </c:pt>
                <c:pt idx="29">
                  <c:v>49.984668731689503</c:v>
                </c:pt>
                <c:pt idx="30">
                  <c:v>49.984432220458999</c:v>
                </c:pt>
                <c:pt idx="31">
                  <c:v>49.9841918945312</c:v>
                </c:pt>
                <c:pt idx="32">
                  <c:v>49.983955383300803</c:v>
                </c:pt>
                <c:pt idx="33">
                  <c:v>49.9879760742188</c:v>
                </c:pt>
                <c:pt idx="34">
                  <c:v>50.044059753417997</c:v>
                </c:pt>
                <c:pt idx="35">
                  <c:v>50.105857849121101</c:v>
                </c:pt>
                <c:pt idx="36">
                  <c:v>50.1619873046875</c:v>
                </c:pt>
                <c:pt idx="37">
                  <c:v>50.218177795410199</c:v>
                </c:pt>
                <c:pt idx="38">
                  <c:v>50.279922485351598</c:v>
                </c:pt>
                <c:pt idx="39">
                  <c:v>50.336051940917997</c:v>
                </c:pt>
                <c:pt idx="40">
                  <c:v>50.392246246337898</c:v>
                </c:pt>
                <c:pt idx="41">
                  <c:v>50.430488586425803</c:v>
                </c:pt>
                <c:pt idx="42">
                  <c:v>50.447017669677699</c:v>
                </c:pt>
                <c:pt idx="43">
                  <c:v>50.463531494140597</c:v>
                </c:pt>
                <c:pt idx="44">
                  <c:v>50.480079650878899</c:v>
                </c:pt>
                <c:pt idx="45">
                  <c:v>50.498241424560497</c:v>
                </c:pt>
                <c:pt idx="46">
                  <c:v>50.543098449707003</c:v>
                </c:pt>
                <c:pt idx="47">
                  <c:v>50.599235534667997</c:v>
                </c:pt>
                <c:pt idx="48">
                  <c:v>50.661033630371101</c:v>
                </c:pt>
                <c:pt idx="49">
                  <c:v>50.7171630859375</c:v>
                </c:pt>
                <c:pt idx="50">
                  <c:v>50.750690460205099</c:v>
                </c:pt>
                <c:pt idx="51">
                  <c:v>50.767208099365199</c:v>
                </c:pt>
                <c:pt idx="52">
                  <c:v>50.783718109130902</c:v>
                </c:pt>
                <c:pt idx="53">
                  <c:v>50.801895141601598</c:v>
                </c:pt>
                <c:pt idx="54">
                  <c:v>50.818408966064503</c:v>
                </c:pt>
                <c:pt idx="55">
                  <c:v>50.834934234619098</c:v>
                </c:pt>
                <c:pt idx="56">
                  <c:v>50.851448059082003</c:v>
                </c:pt>
                <c:pt idx="57">
                  <c:v>50.871288299560497</c:v>
                </c:pt>
                <c:pt idx="58">
                  <c:v>50.887828826904297</c:v>
                </c:pt>
                <c:pt idx="59">
                  <c:v>50.904369354247997</c:v>
                </c:pt>
                <c:pt idx="60">
                  <c:v>50.920913696289098</c:v>
                </c:pt>
                <c:pt idx="61">
                  <c:v>50.9391059875488</c:v>
                </c:pt>
                <c:pt idx="62">
                  <c:v>50.955677032470703</c:v>
                </c:pt>
                <c:pt idx="63">
                  <c:v>50.972206115722699</c:v>
                </c:pt>
                <c:pt idx="64">
                  <c:v>50.990398406982401</c:v>
                </c:pt>
                <c:pt idx="65">
                  <c:v>51.006935119628899</c:v>
                </c:pt>
                <c:pt idx="66">
                  <c:v>51.023513793945298</c:v>
                </c:pt>
                <c:pt idx="67">
                  <c:v>51.040077209472699</c:v>
                </c:pt>
                <c:pt idx="68">
                  <c:v>51.058269500732401</c:v>
                </c:pt>
                <c:pt idx="69">
                  <c:v>51.0748100280762</c:v>
                </c:pt>
                <c:pt idx="70">
                  <c:v>51.0929985046387</c:v>
                </c:pt>
                <c:pt idx="71">
                  <c:v>51.109539031982401</c:v>
                </c:pt>
                <c:pt idx="72">
                  <c:v>51.1260795593262</c:v>
                </c:pt>
                <c:pt idx="73">
                  <c:v>51.144260406494098</c:v>
                </c:pt>
                <c:pt idx="74">
                  <c:v>51.160800933837898</c:v>
                </c:pt>
                <c:pt idx="75">
                  <c:v>51.177341461181598</c:v>
                </c:pt>
                <c:pt idx="76">
                  <c:v>51.193870544433601</c:v>
                </c:pt>
                <c:pt idx="77">
                  <c:v>51.2120971679688</c:v>
                </c:pt>
                <c:pt idx="78">
                  <c:v>51.230316162109403</c:v>
                </c:pt>
                <c:pt idx="79">
                  <c:v>51.246856689453097</c:v>
                </c:pt>
                <c:pt idx="80">
                  <c:v>51.263404846191399</c:v>
                </c:pt>
                <c:pt idx="81">
                  <c:v>51.279945373535199</c:v>
                </c:pt>
                <c:pt idx="82">
                  <c:v>51.298164367675803</c:v>
                </c:pt>
                <c:pt idx="83">
                  <c:v>51.314693450927699</c:v>
                </c:pt>
                <c:pt idx="84">
                  <c:v>51.331233978271499</c:v>
                </c:pt>
                <c:pt idx="85">
                  <c:v>51.347793579101598</c:v>
                </c:pt>
                <c:pt idx="86">
                  <c:v>51.365997314453097</c:v>
                </c:pt>
                <c:pt idx="87">
                  <c:v>51.382572174072301</c:v>
                </c:pt>
                <c:pt idx="88">
                  <c:v>51.399127960205099</c:v>
                </c:pt>
                <c:pt idx="89">
                  <c:v>51.415679931640597</c:v>
                </c:pt>
                <c:pt idx="90">
                  <c:v>51.433891296386697</c:v>
                </c:pt>
                <c:pt idx="91">
                  <c:v>51.452083587646499</c:v>
                </c:pt>
                <c:pt idx="92">
                  <c:v>51.468635559082003</c:v>
                </c:pt>
                <c:pt idx="93">
                  <c:v>51.485191345214801</c:v>
                </c:pt>
                <c:pt idx="94">
                  <c:v>51.5017700195312</c:v>
                </c:pt>
                <c:pt idx="95">
                  <c:v>51.519973754882798</c:v>
                </c:pt>
                <c:pt idx="96">
                  <c:v>51.5365600585938</c:v>
                </c:pt>
                <c:pt idx="97">
                  <c:v>51.5531196594238</c:v>
                </c:pt>
                <c:pt idx="98">
                  <c:v>51.571319580078097</c:v>
                </c:pt>
                <c:pt idx="99">
                  <c:v>51.587879180908203</c:v>
                </c:pt>
                <c:pt idx="100">
                  <c:v>51.606071472167997</c:v>
                </c:pt>
                <c:pt idx="101">
                  <c:v>51.622627258300803</c:v>
                </c:pt>
                <c:pt idx="102">
                  <c:v>51.642299652099602</c:v>
                </c:pt>
                <c:pt idx="103">
                  <c:v>51.699905395507798</c:v>
                </c:pt>
                <c:pt idx="104">
                  <c:v>51.755046844482401</c:v>
                </c:pt>
                <c:pt idx="105">
                  <c:v>51.810234069824197</c:v>
                </c:pt>
                <c:pt idx="106">
                  <c:v>51.865367889404297</c:v>
                </c:pt>
                <c:pt idx="107">
                  <c:v>51.926059722900398</c:v>
                </c:pt>
                <c:pt idx="108">
                  <c:v>51.981819152832003</c:v>
                </c:pt>
                <c:pt idx="109">
                  <c:v>52.038009643554702</c:v>
                </c:pt>
                <c:pt idx="110">
                  <c:v>52.099918365478501</c:v>
                </c:pt>
                <c:pt idx="111">
                  <c:v>52.156162261962898</c:v>
                </c:pt>
                <c:pt idx="112">
                  <c:v>52.217960357666001</c:v>
                </c:pt>
                <c:pt idx="113">
                  <c:v>52.274097442627003</c:v>
                </c:pt>
                <c:pt idx="114">
                  <c:v>52.330398559570298</c:v>
                </c:pt>
                <c:pt idx="115">
                  <c:v>52.392196655273402</c:v>
                </c:pt>
                <c:pt idx="116">
                  <c:v>52.448333740234403</c:v>
                </c:pt>
                <c:pt idx="117">
                  <c:v>52.504520416259801</c:v>
                </c:pt>
                <c:pt idx="118">
                  <c:v>52.566318511962898</c:v>
                </c:pt>
                <c:pt idx="119">
                  <c:v>52.6224555969238</c:v>
                </c:pt>
                <c:pt idx="120">
                  <c:v>52.678585052490199</c:v>
                </c:pt>
                <c:pt idx="121">
                  <c:v>52.740444183349602</c:v>
                </c:pt>
                <c:pt idx="122">
                  <c:v>52.796745300292997</c:v>
                </c:pt>
                <c:pt idx="123">
                  <c:v>52.858604431152301</c:v>
                </c:pt>
                <c:pt idx="124">
                  <c:v>52.914905548095703</c:v>
                </c:pt>
                <c:pt idx="125">
                  <c:v>52.971149444580099</c:v>
                </c:pt>
                <c:pt idx="126">
                  <c:v>53.0272827148438</c:v>
                </c:pt>
                <c:pt idx="127">
                  <c:v>53.089080810546903</c:v>
                </c:pt>
                <c:pt idx="128">
                  <c:v>53.145217895507798</c:v>
                </c:pt>
                <c:pt idx="129">
                  <c:v>53.201461791992202</c:v>
                </c:pt>
                <c:pt idx="130">
                  <c:v>53.263259887695298</c:v>
                </c:pt>
                <c:pt idx="131">
                  <c:v>53.319393157958999</c:v>
                </c:pt>
                <c:pt idx="132">
                  <c:v>53.375583648681598</c:v>
                </c:pt>
                <c:pt idx="133">
                  <c:v>53.437328338622997</c:v>
                </c:pt>
                <c:pt idx="134">
                  <c:v>53.4991264343262</c:v>
                </c:pt>
                <c:pt idx="135">
                  <c:v>53.555427551269503</c:v>
                </c:pt>
                <c:pt idx="136">
                  <c:v>53.6171684265137</c:v>
                </c:pt>
                <c:pt idx="137">
                  <c:v>53.673362731933601</c:v>
                </c:pt>
                <c:pt idx="138">
                  <c:v>53.729606628417997</c:v>
                </c:pt>
                <c:pt idx="139">
                  <c:v>53.791461944580099</c:v>
                </c:pt>
                <c:pt idx="140">
                  <c:v>53.853260040283203</c:v>
                </c:pt>
                <c:pt idx="141">
                  <c:v>53.909397125244098</c:v>
                </c:pt>
                <c:pt idx="142">
                  <c:v>53.971195220947301</c:v>
                </c:pt>
                <c:pt idx="143">
                  <c:v>54.0273246765137</c:v>
                </c:pt>
                <c:pt idx="144">
                  <c:v>54.0835151672363</c:v>
                </c:pt>
                <c:pt idx="145">
                  <c:v>54.145259857177699</c:v>
                </c:pt>
                <c:pt idx="146">
                  <c:v>54.201507568359403</c:v>
                </c:pt>
                <c:pt idx="147">
                  <c:v>54.257637023925803</c:v>
                </c:pt>
                <c:pt idx="148">
                  <c:v>54.319496154785199</c:v>
                </c:pt>
                <c:pt idx="149">
                  <c:v>54.375682830810497</c:v>
                </c:pt>
                <c:pt idx="150">
                  <c:v>54.431819915771499</c:v>
                </c:pt>
                <c:pt idx="151">
                  <c:v>54.499332427978501</c:v>
                </c:pt>
                <c:pt idx="152">
                  <c:v>54.555576324462898</c:v>
                </c:pt>
                <c:pt idx="153">
                  <c:v>54.611705780029297</c:v>
                </c:pt>
                <c:pt idx="154">
                  <c:v>54.667900085449197</c:v>
                </c:pt>
                <c:pt idx="155">
                  <c:v>54.729812622070298</c:v>
                </c:pt>
                <c:pt idx="156">
                  <c:v>54.785942077636697</c:v>
                </c:pt>
                <c:pt idx="157">
                  <c:v>54.842193603515597</c:v>
                </c:pt>
                <c:pt idx="158">
                  <c:v>54.903938293457003</c:v>
                </c:pt>
                <c:pt idx="159">
                  <c:v>54.971336364746101</c:v>
                </c:pt>
                <c:pt idx="160">
                  <c:v>55.027534484863303</c:v>
                </c:pt>
                <c:pt idx="161">
                  <c:v>55.083774566650398</c:v>
                </c:pt>
                <c:pt idx="162">
                  <c:v>55.145633697509801</c:v>
                </c:pt>
                <c:pt idx="163">
                  <c:v>55.201881408691399</c:v>
                </c:pt>
                <c:pt idx="164">
                  <c:v>55.258186340332003</c:v>
                </c:pt>
                <c:pt idx="165">
                  <c:v>55.320095062255902</c:v>
                </c:pt>
                <c:pt idx="166">
                  <c:v>55.376457214355497</c:v>
                </c:pt>
                <c:pt idx="167">
                  <c:v>55.432765960693402</c:v>
                </c:pt>
                <c:pt idx="168">
                  <c:v>55.494617462158203</c:v>
                </c:pt>
                <c:pt idx="169">
                  <c:v>55.556533813476598</c:v>
                </c:pt>
                <c:pt idx="170">
                  <c:v>55.612838745117202</c:v>
                </c:pt>
                <c:pt idx="171">
                  <c:v>55.6690864562988</c:v>
                </c:pt>
                <c:pt idx="172">
                  <c:v>55.725502014160199</c:v>
                </c:pt>
                <c:pt idx="173">
                  <c:v>55.787422180175803</c:v>
                </c:pt>
                <c:pt idx="174">
                  <c:v>55.843780517578097</c:v>
                </c:pt>
                <c:pt idx="175">
                  <c:v>55.9000854492188</c:v>
                </c:pt>
                <c:pt idx="176">
                  <c:v>55.961944580078097</c:v>
                </c:pt>
                <c:pt idx="177">
                  <c:v>56.023853302002003</c:v>
                </c:pt>
                <c:pt idx="178">
                  <c:v>56.080101013183601</c:v>
                </c:pt>
                <c:pt idx="179">
                  <c:v>56.136234283447301</c:v>
                </c:pt>
                <c:pt idx="180">
                  <c:v>56.197975158691399</c:v>
                </c:pt>
                <c:pt idx="181">
                  <c:v>56.254165649414098</c:v>
                </c:pt>
                <c:pt idx="182">
                  <c:v>56.310356140136697</c:v>
                </c:pt>
                <c:pt idx="183">
                  <c:v>56.372215270996101</c:v>
                </c:pt>
                <c:pt idx="184">
                  <c:v>56.428455352783203</c:v>
                </c:pt>
                <c:pt idx="185">
                  <c:v>56.484706878662102</c:v>
                </c:pt>
                <c:pt idx="186">
                  <c:v>56.552284240722699</c:v>
                </c:pt>
                <c:pt idx="187">
                  <c:v>56.608535766601598</c:v>
                </c:pt>
                <c:pt idx="188">
                  <c:v>56.6647758483887</c:v>
                </c:pt>
                <c:pt idx="189">
                  <c:v>56.726692199707003</c:v>
                </c:pt>
                <c:pt idx="190">
                  <c:v>56.782997131347699</c:v>
                </c:pt>
                <c:pt idx="191">
                  <c:v>56.8449096679688</c:v>
                </c:pt>
                <c:pt idx="192">
                  <c:v>56.912429809570298</c:v>
                </c:pt>
                <c:pt idx="193">
                  <c:v>56.968677520752003</c:v>
                </c:pt>
                <c:pt idx="194">
                  <c:v>57.0307006835938</c:v>
                </c:pt>
                <c:pt idx="195">
                  <c:v>57.087009429931598</c:v>
                </c:pt>
                <c:pt idx="196">
                  <c:v>57.1433715820312</c:v>
                </c:pt>
                <c:pt idx="197">
                  <c:v>57.199676513671903</c:v>
                </c:pt>
                <c:pt idx="198">
                  <c:v>57.261585235595703</c:v>
                </c:pt>
                <c:pt idx="199">
                  <c:v>57.317893981933601</c:v>
                </c:pt>
                <c:pt idx="200">
                  <c:v>57.3741455078125</c:v>
                </c:pt>
                <c:pt idx="201">
                  <c:v>57.4360542297363</c:v>
                </c:pt>
                <c:pt idx="202">
                  <c:v>57.497966766357401</c:v>
                </c:pt>
                <c:pt idx="203">
                  <c:v>57.554267883300803</c:v>
                </c:pt>
                <c:pt idx="204">
                  <c:v>57.610519409179702</c:v>
                </c:pt>
                <c:pt idx="205">
                  <c:v>57.666824340820298</c:v>
                </c:pt>
                <c:pt idx="206">
                  <c:v>57.728736877441399</c:v>
                </c:pt>
                <c:pt idx="207">
                  <c:v>57.784988403320298</c:v>
                </c:pt>
                <c:pt idx="208">
                  <c:v>57.841403961181598</c:v>
                </c:pt>
                <c:pt idx="209">
                  <c:v>57.897651672363303</c:v>
                </c:pt>
                <c:pt idx="210">
                  <c:v>57.965171813964801</c:v>
                </c:pt>
                <c:pt idx="211">
                  <c:v>58.021472930908203</c:v>
                </c:pt>
                <c:pt idx="212">
                  <c:v>58.083503723144503</c:v>
                </c:pt>
                <c:pt idx="213">
                  <c:v>58.139823913574197</c:v>
                </c:pt>
                <c:pt idx="214">
                  <c:v>58.196067810058601</c:v>
                </c:pt>
                <c:pt idx="215">
                  <c:v>58.257984161377003</c:v>
                </c:pt>
                <c:pt idx="216">
                  <c:v>58.3142280578613</c:v>
                </c:pt>
                <c:pt idx="217">
                  <c:v>58.370536804199197</c:v>
                </c:pt>
                <c:pt idx="218">
                  <c:v>58.426784515380902</c:v>
                </c:pt>
                <c:pt idx="219">
                  <c:v>58.488697052002003</c:v>
                </c:pt>
                <c:pt idx="220">
                  <c:v>58.544998168945298</c:v>
                </c:pt>
                <c:pt idx="221">
                  <c:v>58.606971740722699</c:v>
                </c:pt>
                <c:pt idx="222">
                  <c:v>58.663272857666001</c:v>
                </c:pt>
                <c:pt idx="223">
                  <c:v>58.719520568847699</c:v>
                </c:pt>
                <c:pt idx="224">
                  <c:v>58.7814331054688</c:v>
                </c:pt>
                <c:pt idx="225">
                  <c:v>58.837741851806598</c:v>
                </c:pt>
                <c:pt idx="226">
                  <c:v>58.8941040039062</c:v>
                </c:pt>
                <c:pt idx="227">
                  <c:v>58.956127166747997</c:v>
                </c:pt>
                <c:pt idx="228">
                  <c:v>59.012435913085902</c:v>
                </c:pt>
                <c:pt idx="229">
                  <c:v>59.074462890625</c:v>
                </c:pt>
                <c:pt idx="230">
                  <c:v>59.136486053466797</c:v>
                </c:pt>
                <c:pt idx="231">
                  <c:v>59.192733764648402</c:v>
                </c:pt>
                <c:pt idx="232">
                  <c:v>59.249095916747997</c:v>
                </c:pt>
                <c:pt idx="233">
                  <c:v>59.305286407470703</c:v>
                </c:pt>
                <c:pt idx="234">
                  <c:v>59.367145538330099</c:v>
                </c:pt>
                <c:pt idx="235">
                  <c:v>59.423393249511697</c:v>
                </c:pt>
                <c:pt idx="236">
                  <c:v>59.479640960693402</c:v>
                </c:pt>
                <c:pt idx="237">
                  <c:v>59.5416069030762</c:v>
                </c:pt>
                <c:pt idx="238">
                  <c:v>59.597854614257798</c:v>
                </c:pt>
                <c:pt idx="239">
                  <c:v>59.665321350097699</c:v>
                </c:pt>
                <c:pt idx="240">
                  <c:v>59.7271728515625</c:v>
                </c:pt>
                <c:pt idx="241">
                  <c:v>59.783481597900398</c:v>
                </c:pt>
                <c:pt idx="242">
                  <c:v>59.839786529541001</c:v>
                </c:pt>
                <c:pt idx="243">
                  <c:v>59.901927947997997</c:v>
                </c:pt>
                <c:pt idx="244">
                  <c:v>59.969448089599602</c:v>
                </c:pt>
                <c:pt idx="245">
                  <c:v>60.025703430175803</c:v>
                </c:pt>
                <c:pt idx="246">
                  <c:v>60.082023620605497</c:v>
                </c:pt>
                <c:pt idx="247">
                  <c:v>60.144008636474602</c:v>
                </c:pt>
                <c:pt idx="248">
                  <c:v>60.200164794921903</c:v>
                </c:pt>
                <c:pt idx="249">
                  <c:v>60.256481170654297</c:v>
                </c:pt>
                <c:pt idx="250">
                  <c:v>60.318351745605497</c:v>
                </c:pt>
                <c:pt idx="251">
                  <c:v>60.374565124511697</c:v>
                </c:pt>
                <c:pt idx="252">
                  <c:v>60.430831909179702</c:v>
                </c:pt>
                <c:pt idx="253">
                  <c:v>60.498260498046903</c:v>
                </c:pt>
                <c:pt idx="254">
                  <c:v>60.554416656494098</c:v>
                </c:pt>
                <c:pt idx="255">
                  <c:v>60.6107368469238</c:v>
                </c:pt>
                <c:pt idx="256">
                  <c:v>60.672611236572301</c:v>
                </c:pt>
                <c:pt idx="257">
                  <c:v>60.728931427002003</c:v>
                </c:pt>
                <c:pt idx="258">
                  <c:v>60.785079956054702</c:v>
                </c:pt>
                <c:pt idx="259">
                  <c:v>60.846855163574197</c:v>
                </c:pt>
                <c:pt idx="260">
                  <c:v>60.903060913085902</c:v>
                </c:pt>
                <c:pt idx="261">
                  <c:v>60.964817047119098</c:v>
                </c:pt>
                <c:pt idx="262">
                  <c:v>61.021018981933601</c:v>
                </c:pt>
                <c:pt idx="263">
                  <c:v>61.077171325683601</c:v>
                </c:pt>
                <c:pt idx="264">
                  <c:v>61.138938903808601</c:v>
                </c:pt>
                <c:pt idx="265">
                  <c:v>61.195152282714801</c:v>
                </c:pt>
                <c:pt idx="266">
                  <c:v>61.251304626464801</c:v>
                </c:pt>
                <c:pt idx="267">
                  <c:v>61.313121795654297</c:v>
                </c:pt>
                <c:pt idx="268">
                  <c:v>61.369277954101598</c:v>
                </c:pt>
                <c:pt idx="269">
                  <c:v>61.425487518310497</c:v>
                </c:pt>
                <c:pt idx="270">
                  <c:v>61.4873657226562</c:v>
                </c:pt>
                <c:pt idx="271">
                  <c:v>61.543571472167997</c:v>
                </c:pt>
                <c:pt idx="272">
                  <c:v>61.5998344421387</c:v>
                </c:pt>
                <c:pt idx="273">
                  <c:v>61.661766052246101</c:v>
                </c:pt>
                <c:pt idx="274">
                  <c:v>61.718032836914098</c:v>
                </c:pt>
                <c:pt idx="275">
                  <c:v>61.779903411865199</c:v>
                </c:pt>
                <c:pt idx="276">
                  <c:v>61.836170196533203</c:v>
                </c:pt>
                <c:pt idx="277">
                  <c:v>61.892486572265597</c:v>
                </c:pt>
                <c:pt idx="278">
                  <c:v>61.954360961914098</c:v>
                </c:pt>
                <c:pt idx="279">
                  <c:v>62.010627746582003</c:v>
                </c:pt>
                <c:pt idx="280">
                  <c:v>62.066886901855497</c:v>
                </c:pt>
                <c:pt idx="281">
                  <c:v>62.1343803405762</c:v>
                </c:pt>
                <c:pt idx="282">
                  <c:v>62.190586090087898</c:v>
                </c:pt>
                <c:pt idx="283">
                  <c:v>62.246849060058601</c:v>
                </c:pt>
                <c:pt idx="284">
                  <c:v>62.303058624267599</c:v>
                </c:pt>
                <c:pt idx="285">
                  <c:v>62.364936828613303</c:v>
                </c:pt>
                <c:pt idx="286">
                  <c:v>62.421195983886697</c:v>
                </c:pt>
                <c:pt idx="287">
                  <c:v>62.477405548095703</c:v>
                </c:pt>
                <c:pt idx="288">
                  <c:v>62.539279937744098</c:v>
                </c:pt>
                <c:pt idx="289">
                  <c:v>62.595546722412102</c:v>
                </c:pt>
                <c:pt idx="290">
                  <c:v>62.651813507080099</c:v>
                </c:pt>
                <c:pt idx="291">
                  <c:v>62.713790893554702</c:v>
                </c:pt>
                <c:pt idx="292">
                  <c:v>62.775665283203097</c:v>
                </c:pt>
                <c:pt idx="293">
                  <c:v>62.831878662109403</c:v>
                </c:pt>
                <c:pt idx="294">
                  <c:v>62.888145446777301</c:v>
                </c:pt>
                <c:pt idx="295">
                  <c:v>62.950016021728501</c:v>
                </c:pt>
                <c:pt idx="296">
                  <c:v>63.006282806396499</c:v>
                </c:pt>
                <c:pt idx="297">
                  <c:v>63.062549591064503</c:v>
                </c:pt>
                <c:pt idx="298">
                  <c:v>63.124420166015597</c:v>
                </c:pt>
                <c:pt idx="299">
                  <c:v>63.180740356445298</c:v>
                </c:pt>
                <c:pt idx="300">
                  <c:v>63.2426147460938</c:v>
                </c:pt>
                <c:pt idx="301">
                  <c:v>63.298881530761697</c:v>
                </c:pt>
                <c:pt idx="302">
                  <c:v>63.3606986999512</c:v>
                </c:pt>
                <c:pt idx="303">
                  <c:v>63.416957855224602</c:v>
                </c:pt>
                <c:pt idx="304">
                  <c:v>63.4733276367188</c:v>
                </c:pt>
                <c:pt idx="305">
                  <c:v>63.535202026367202</c:v>
                </c:pt>
                <c:pt idx="306">
                  <c:v>63.591407775878899</c:v>
                </c:pt>
                <c:pt idx="307">
                  <c:v>63.647674560546903</c:v>
                </c:pt>
                <c:pt idx="308">
                  <c:v>63.703990936279297</c:v>
                </c:pt>
                <c:pt idx="309">
                  <c:v>63.765979766845703</c:v>
                </c:pt>
                <c:pt idx="310">
                  <c:v>63.8222465515137</c:v>
                </c:pt>
                <c:pt idx="311">
                  <c:v>63.884117126464801</c:v>
                </c:pt>
                <c:pt idx="312">
                  <c:v>63.945991516113303</c:v>
                </c:pt>
                <c:pt idx="313">
                  <c:v>64.002311706542997</c:v>
                </c:pt>
                <c:pt idx="314">
                  <c:v>64.058509826660199</c:v>
                </c:pt>
                <c:pt idx="315">
                  <c:v>64.120491027832003</c:v>
                </c:pt>
                <c:pt idx="316">
                  <c:v>64.176704406738295</c:v>
                </c:pt>
                <c:pt idx="317">
                  <c:v>64.238517761230497</c:v>
                </c:pt>
                <c:pt idx="318">
                  <c:v>64.300331115722699</c:v>
                </c:pt>
                <c:pt idx="319">
                  <c:v>64.356597900390597</c:v>
                </c:pt>
                <c:pt idx="320">
                  <c:v>64.412811279296903</c:v>
                </c:pt>
                <c:pt idx="321">
                  <c:v>64.474609375</c:v>
                </c:pt>
                <c:pt idx="322">
                  <c:v>64.530822753906193</c:v>
                </c:pt>
                <c:pt idx="323">
                  <c:v>64.587089538574205</c:v>
                </c:pt>
                <c:pt idx="324">
                  <c:v>64.648910522460895</c:v>
                </c:pt>
                <c:pt idx="325">
                  <c:v>64.705116271972699</c:v>
                </c:pt>
                <c:pt idx="326">
                  <c:v>64.761329650878906</c:v>
                </c:pt>
                <c:pt idx="327">
                  <c:v>64.823196411132798</c:v>
                </c:pt>
                <c:pt idx="328">
                  <c:v>64.879409790039105</c:v>
                </c:pt>
                <c:pt idx="329">
                  <c:v>64.941230773925795</c:v>
                </c:pt>
                <c:pt idx="330">
                  <c:v>64.997497558593807</c:v>
                </c:pt>
                <c:pt idx="331">
                  <c:v>65.059318542480497</c:v>
                </c:pt>
                <c:pt idx="332">
                  <c:v>65.115745544433594</c:v>
                </c:pt>
                <c:pt idx="333">
                  <c:v>65.172058105468807</c:v>
                </c:pt>
                <c:pt idx="334">
                  <c:v>65.228324890136705</c:v>
                </c:pt>
                <c:pt idx="335">
                  <c:v>65.290245056152301</c:v>
                </c:pt>
                <c:pt idx="336">
                  <c:v>65.346565246582003</c:v>
                </c:pt>
                <c:pt idx="337">
                  <c:v>65.408554077148395</c:v>
                </c:pt>
                <c:pt idx="338">
                  <c:v>65.464874267578097</c:v>
                </c:pt>
                <c:pt idx="339">
                  <c:v>65.521194458007798</c:v>
                </c:pt>
                <c:pt idx="340">
                  <c:v>65.583229064941406</c:v>
                </c:pt>
                <c:pt idx="341">
                  <c:v>65.639549255371094</c:v>
                </c:pt>
                <c:pt idx="342">
                  <c:v>65.695808410644503</c:v>
                </c:pt>
                <c:pt idx="343">
                  <c:v>65.757850646972699</c:v>
                </c:pt>
                <c:pt idx="344">
                  <c:v>65.814117431640597</c:v>
                </c:pt>
                <c:pt idx="345">
                  <c:v>65.870437622070298</c:v>
                </c:pt>
                <c:pt idx="346">
                  <c:v>65.926704406738295</c:v>
                </c:pt>
                <c:pt idx="347">
                  <c:v>65.988632202148395</c:v>
                </c:pt>
                <c:pt idx="348">
                  <c:v>66.044898986816406</c:v>
                </c:pt>
                <c:pt idx="349">
                  <c:v>66.101219177246094</c:v>
                </c:pt>
                <c:pt idx="350">
                  <c:v>66.163146972656193</c:v>
                </c:pt>
                <c:pt idx="351">
                  <c:v>66.219406127929702</c:v>
                </c:pt>
                <c:pt idx="352">
                  <c:v>66.281387329101605</c:v>
                </c:pt>
                <c:pt idx="353">
                  <c:v>66.337707519531193</c:v>
                </c:pt>
                <c:pt idx="354">
                  <c:v>66.394027709960895</c:v>
                </c:pt>
                <c:pt idx="355">
                  <c:v>66.455894470214801</c:v>
                </c:pt>
                <c:pt idx="356">
                  <c:v>66.512222290039105</c:v>
                </c:pt>
                <c:pt idx="357">
                  <c:v>66.568588256835895</c:v>
                </c:pt>
                <c:pt idx="358">
                  <c:v>66.630622863769503</c:v>
                </c:pt>
                <c:pt idx="359">
                  <c:v>66.692558288574205</c:v>
                </c:pt>
                <c:pt idx="360">
                  <c:v>66.748878479003906</c:v>
                </c:pt>
                <c:pt idx="361">
                  <c:v>66.805252075195298</c:v>
                </c:pt>
                <c:pt idx="362">
                  <c:v>66.861572265625</c:v>
                </c:pt>
                <c:pt idx="363">
                  <c:v>66.923500061035199</c:v>
                </c:pt>
                <c:pt idx="364">
                  <c:v>66.979766845703097</c:v>
                </c:pt>
                <c:pt idx="365">
                  <c:v>67.036079406738295</c:v>
                </c:pt>
                <c:pt idx="366">
                  <c:v>67.098007202148395</c:v>
                </c:pt>
                <c:pt idx="367">
                  <c:v>67.154273986816406</c:v>
                </c:pt>
                <c:pt idx="368">
                  <c:v>67.210594177246094</c:v>
                </c:pt>
                <c:pt idx="369">
                  <c:v>67.272521972656193</c:v>
                </c:pt>
                <c:pt idx="370">
                  <c:v>67.334556579589801</c:v>
                </c:pt>
                <c:pt idx="371">
                  <c:v>67.390808105468807</c:v>
                </c:pt>
                <c:pt idx="372">
                  <c:v>67.447113037109403</c:v>
                </c:pt>
                <c:pt idx="373">
                  <c:v>67.509033203125</c:v>
                </c:pt>
                <c:pt idx="374">
                  <c:v>67.565299987792997</c:v>
                </c:pt>
                <c:pt idx="375">
                  <c:v>67.621612548828097</c:v>
                </c:pt>
                <c:pt idx="376">
                  <c:v>67.677864074707003</c:v>
                </c:pt>
                <c:pt idx="377">
                  <c:v>67.745300292968807</c:v>
                </c:pt>
                <c:pt idx="378">
                  <c:v>67.801559448242202</c:v>
                </c:pt>
                <c:pt idx="379">
                  <c:v>67.863372802734403</c:v>
                </c:pt>
                <c:pt idx="380">
                  <c:v>67.919525146484403</c:v>
                </c:pt>
                <c:pt idx="381">
                  <c:v>67.975738525390597</c:v>
                </c:pt>
                <c:pt idx="382">
                  <c:v>68.037498474121094</c:v>
                </c:pt>
                <c:pt idx="383">
                  <c:v>68.093704223632798</c:v>
                </c:pt>
                <c:pt idx="384">
                  <c:v>68.149971008300795</c:v>
                </c:pt>
                <c:pt idx="385">
                  <c:v>68.206184387207003</c:v>
                </c:pt>
                <c:pt idx="386">
                  <c:v>68.262504577636705</c:v>
                </c:pt>
                <c:pt idx="387">
                  <c:v>68.279083251953097</c:v>
                </c:pt>
                <c:pt idx="388">
                  <c:v>68.297294616699205</c:v>
                </c:pt>
                <c:pt idx="389">
                  <c:v>68.313858032226605</c:v>
                </c:pt>
                <c:pt idx="390">
                  <c:v>68.332061767578097</c:v>
                </c:pt>
                <c:pt idx="391">
                  <c:v>68.348609924316406</c:v>
                </c:pt>
                <c:pt idx="392">
                  <c:v>68.365119934082003</c:v>
                </c:pt>
                <c:pt idx="393">
                  <c:v>68.381645202636705</c:v>
                </c:pt>
                <c:pt idx="394">
                  <c:v>68.399826049804702</c:v>
                </c:pt>
                <c:pt idx="395">
                  <c:v>68.416336059570298</c:v>
                </c:pt>
                <c:pt idx="396">
                  <c:v>68.434524536132798</c:v>
                </c:pt>
                <c:pt idx="397">
                  <c:v>68.447830200195298</c:v>
                </c:pt>
                <c:pt idx="398">
                  <c:v>68.447586059570298</c:v>
                </c:pt>
                <c:pt idx="399">
                  <c:v>68.447341918945298</c:v>
                </c:pt>
                <c:pt idx="400">
                  <c:v>68.447082519531193</c:v>
                </c:pt>
                <c:pt idx="401">
                  <c:v>68.446800231933594</c:v>
                </c:pt>
                <c:pt idx="402">
                  <c:v>68.446548461914105</c:v>
                </c:pt>
                <c:pt idx="403">
                  <c:v>68.4462890625</c:v>
                </c:pt>
                <c:pt idx="404">
                  <c:v>68.446006774902301</c:v>
                </c:pt>
                <c:pt idx="405">
                  <c:v>68.445747375488295</c:v>
                </c:pt>
                <c:pt idx="406">
                  <c:v>68.445495605468807</c:v>
                </c:pt>
                <c:pt idx="407">
                  <c:v>68.445220947265597</c:v>
                </c:pt>
                <c:pt idx="408">
                  <c:v>68.444923400878906</c:v>
                </c:pt>
                <c:pt idx="409">
                  <c:v>68.444671630859403</c:v>
                </c:pt>
                <c:pt idx="410">
                  <c:v>68.444419860839801</c:v>
                </c:pt>
                <c:pt idx="411">
                  <c:v>68.444129943847699</c:v>
                </c:pt>
                <c:pt idx="412">
                  <c:v>68.443870544433594</c:v>
                </c:pt>
                <c:pt idx="413">
                  <c:v>68.443611145019503</c:v>
                </c:pt>
                <c:pt idx="414">
                  <c:v>68.443336486816406</c:v>
                </c:pt>
                <c:pt idx="415">
                  <c:v>68.443069458007798</c:v>
                </c:pt>
                <c:pt idx="416">
                  <c:v>68.442825317382798</c:v>
                </c:pt>
                <c:pt idx="417">
                  <c:v>68.442573547363295</c:v>
                </c:pt>
                <c:pt idx="418">
                  <c:v>68.442306518554702</c:v>
                </c:pt>
                <c:pt idx="419">
                  <c:v>68.442062377929702</c:v>
                </c:pt>
                <c:pt idx="420">
                  <c:v>68.441810607910199</c:v>
                </c:pt>
                <c:pt idx="421">
                  <c:v>68.441520690917997</c:v>
                </c:pt>
                <c:pt idx="422">
                  <c:v>68.441261291503906</c:v>
                </c:pt>
                <c:pt idx="423">
                  <c:v>68.441017150878906</c:v>
                </c:pt>
                <c:pt idx="424">
                  <c:v>68.440780639648395</c:v>
                </c:pt>
                <c:pt idx="425">
                  <c:v>68.440536499023395</c:v>
                </c:pt>
                <c:pt idx="426">
                  <c:v>68.440254211425795</c:v>
                </c:pt>
                <c:pt idx="427">
                  <c:v>68.439987182617202</c:v>
                </c:pt>
                <c:pt idx="428">
                  <c:v>68.439727783203097</c:v>
                </c:pt>
                <c:pt idx="429">
                  <c:v>68.439491271972699</c:v>
                </c:pt>
                <c:pt idx="430">
                  <c:v>68.439216613769503</c:v>
                </c:pt>
                <c:pt idx="431">
                  <c:v>68.43896484375</c:v>
                </c:pt>
                <c:pt idx="432">
                  <c:v>68.438720703125</c:v>
                </c:pt>
                <c:pt idx="433">
                  <c:v>68.438453674316406</c:v>
                </c:pt>
                <c:pt idx="434">
                  <c:v>68.438209533691406</c:v>
                </c:pt>
                <c:pt idx="435">
                  <c:v>68.437934875488295</c:v>
                </c:pt>
                <c:pt idx="436">
                  <c:v>68.437683105468807</c:v>
                </c:pt>
                <c:pt idx="437">
                  <c:v>68.437431335449205</c:v>
                </c:pt>
                <c:pt idx="438">
                  <c:v>68.437164306640597</c:v>
                </c:pt>
                <c:pt idx="439">
                  <c:v>68.436904907226605</c:v>
                </c:pt>
                <c:pt idx="440">
                  <c:v>68.4366455078125</c:v>
                </c:pt>
                <c:pt idx="441">
                  <c:v>68.4364013671875</c:v>
                </c:pt>
                <c:pt idx="442">
                  <c:v>68.436119079589801</c:v>
                </c:pt>
                <c:pt idx="443">
                  <c:v>68.435874938964801</c:v>
                </c:pt>
                <c:pt idx="444">
                  <c:v>68.435623168945298</c:v>
                </c:pt>
                <c:pt idx="445">
                  <c:v>68.435356140136705</c:v>
                </c:pt>
                <c:pt idx="446">
                  <c:v>68.435096740722699</c:v>
                </c:pt>
                <c:pt idx="447">
                  <c:v>68.434814453125</c:v>
                </c:pt>
                <c:pt idx="448">
                  <c:v>68.4345703125</c:v>
                </c:pt>
                <c:pt idx="449">
                  <c:v>68.434295654296903</c:v>
                </c:pt>
                <c:pt idx="450">
                  <c:v>68.434051513671903</c:v>
                </c:pt>
                <c:pt idx="451">
                  <c:v>68.433799743652301</c:v>
                </c:pt>
                <c:pt idx="452">
                  <c:v>68.433540344238295</c:v>
                </c:pt>
                <c:pt idx="453">
                  <c:v>68.433273315429702</c:v>
                </c:pt>
                <c:pt idx="454">
                  <c:v>68.433013916015597</c:v>
                </c:pt>
                <c:pt idx="455">
                  <c:v>68.432746887207003</c:v>
                </c:pt>
                <c:pt idx="456">
                  <c:v>68.4324951171875</c:v>
                </c:pt>
                <c:pt idx="457">
                  <c:v>68.432205200195298</c:v>
                </c:pt>
                <c:pt idx="458">
                  <c:v>68.431945800781193</c:v>
                </c:pt>
                <c:pt idx="459">
                  <c:v>68.431686401367202</c:v>
                </c:pt>
                <c:pt idx="460">
                  <c:v>68.431442260742202</c:v>
                </c:pt>
                <c:pt idx="461">
                  <c:v>68.431159973144503</c:v>
                </c:pt>
                <c:pt idx="462">
                  <c:v>68.430908203125</c:v>
                </c:pt>
                <c:pt idx="463">
                  <c:v>68.430618286132798</c:v>
                </c:pt>
                <c:pt idx="464">
                  <c:v>68.430374145507798</c:v>
                </c:pt>
                <c:pt idx="465">
                  <c:v>68.430122375488295</c:v>
                </c:pt>
                <c:pt idx="466">
                  <c:v>68.429847717285199</c:v>
                </c:pt>
                <c:pt idx="467">
                  <c:v>68.429603576660199</c:v>
                </c:pt>
                <c:pt idx="468">
                  <c:v>68.429351806640597</c:v>
                </c:pt>
                <c:pt idx="469">
                  <c:v>68.429069519042997</c:v>
                </c:pt>
                <c:pt idx="470">
                  <c:v>68.428817749023395</c:v>
                </c:pt>
                <c:pt idx="471">
                  <c:v>68.428565979003906</c:v>
                </c:pt>
                <c:pt idx="472">
                  <c:v>68.428298950195298</c:v>
                </c:pt>
                <c:pt idx="473">
                  <c:v>68.428039550781193</c:v>
                </c:pt>
                <c:pt idx="474">
                  <c:v>68.427764892578097</c:v>
                </c:pt>
                <c:pt idx="475">
                  <c:v>68.427505493164105</c:v>
                </c:pt>
                <c:pt idx="476">
                  <c:v>68.42724609375</c:v>
                </c:pt>
                <c:pt idx="477">
                  <c:v>68.426963806152301</c:v>
                </c:pt>
                <c:pt idx="478">
                  <c:v>68.426719665527301</c:v>
                </c:pt>
                <c:pt idx="479">
                  <c:v>68.426467895507798</c:v>
                </c:pt>
              </c:numCache>
            </c:numRef>
          </c:yVal>
          <c:smooth val="0"/>
          <c:extLst>
            <c:ext xmlns:c16="http://schemas.microsoft.com/office/drawing/2014/chart" uri="{C3380CC4-5D6E-409C-BE32-E72D297353CC}">
              <c16:uniqueId val="{00000008-241D-45A6-BE0B-DE81F2387AE2}"/>
            </c:ext>
          </c:extLst>
        </c:ser>
        <c:dLbls>
          <c:showLegendKey val="0"/>
          <c:showVal val="0"/>
          <c:showCatName val="0"/>
          <c:showSerName val="0"/>
          <c:showPercent val="0"/>
          <c:showBubbleSize val="0"/>
        </c:dLbls>
        <c:axId val="1122092720"/>
        <c:axId val="1122088400"/>
      </c:scatterChart>
      <c:valAx>
        <c:axId val="1122092720"/>
        <c:scaling>
          <c:orientation val="minMax"/>
          <c:max val="500"/>
          <c:min val="0"/>
        </c:scaling>
        <c:delete val="0"/>
        <c:axPos val="b"/>
        <c:majorGridlines>
          <c:spPr>
            <a:ln w="9525" cap="flat" cmpd="sng" algn="ctr">
              <a:solidFill>
                <a:schemeClr val="tx1">
                  <a:lumMod val="15000"/>
                  <a:lumOff val="85000"/>
                </a:schemeClr>
              </a:solidFill>
              <a:round/>
            </a:ln>
            <a:effectLst/>
          </c:spPr>
        </c:majorGridlines>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2088400"/>
        <c:crosses val="autoZero"/>
        <c:crossBetween val="midCat"/>
      </c:valAx>
      <c:valAx>
        <c:axId val="1122088400"/>
        <c:scaling>
          <c:orientation val="minMax"/>
          <c:min val="3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2092720"/>
        <c:crosses val="autoZero"/>
        <c:crossBetween val="midCat"/>
      </c:valAx>
    </c:plotArea>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1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SOC!$B$1</c:f>
              <c:strCache>
                <c:ptCount val="1"/>
                <c:pt idx="0">
                  <c:v>Controlled_nothing</c:v>
                </c:pt>
              </c:strCache>
            </c:strRef>
          </c:tx>
          <c:marker>
            <c:symbol val="none"/>
          </c:marker>
          <c:yVal>
            <c:numRef>
              <c:f>SOC!$F$2:$F$481</c:f>
              <c:numCache>
                <c:formatCode>General</c:formatCode>
                <c:ptCount val="480"/>
                <c:pt idx="0">
                  <c:v>49.996566772460902</c:v>
                </c:pt>
                <c:pt idx="1">
                  <c:v>49.995780944824197</c:v>
                </c:pt>
                <c:pt idx="2">
                  <c:v>49.995517730712898</c:v>
                </c:pt>
                <c:pt idx="3">
                  <c:v>49.995254516601598</c:v>
                </c:pt>
                <c:pt idx="4">
                  <c:v>49.9949951171875</c:v>
                </c:pt>
                <c:pt idx="5">
                  <c:v>49.994754791259801</c:v>
                </c:pt>
                <c:pt idx="6">
                  <c:v>49.994514465332003</c:v>
                </c:pt>
                <c:pt idx="7">
                  <c:v>49.994277954101598</c:v>
                </c:pt>
                <c:pt idx="8">
                  <c:v>49.994014739990199</c:v>
                </c:pt>
                <c:pt idx="9">
                  <c:v>49.993778228759801</c:v>
                </c:pt>
                <c:pt idx="10">
                  <c:v>49.993537902832003</c:v>
                </c:pt>
                <c:pt idx="11">
                  <c:v>49.993301391601598</c:v>
                </c:pt>
                <c:pt idx="12">
                  <c:v>49.993038177490199</c:v>
                </c:pt>
                <c:pt idx="13">
                  <c:v>49.9927978515625</c:v>
                </c:pt>
                <c:pt idx="14">
                  <c:v>49.992561340332003</c:v>
                </c:pt>
                <c:pt idx="15">
                  <c:v>49.992324829101598</c:v>
                </c:pt>
                <c:pt idx="16">
                  <c:v>49.992061614990199</c:v>
                </c:pt>
                <c:pt idx="17">
                  <c:v>49.991775512695298</c:v>
                </c:pt>
                <c:pt idx="18">
                  <c:v>49.991535186767599</c:v>
                </c:pt>
                <c:pt idx="19">
                  <c:v>49.9912719726562</c:v>
                </c:pt>
                <c:pt idx="20">
                  <c:v>49.991035461425803</c:v>
                </c:pt>
                <c:pt idx="21">
                  <c:v>49.990798950195298</c:v>
                </c:pt>
                <c:pt idx="22">
                  <c:v>49.990535736083999</c:v>
                </c:pt>
                <c:pt idx="23">
                  <c:v>49.9902954101562</c:v>
                </c:pt>
                <c:pt idx="24">
                  <c:v>49.990036010742202</c:v>
                </c:pt>
                <c:pt idx="25">
                  <c:v>49.989795684814503</c:v>
                </c:pt>
                <c:pt idx="26">
                  <c:v>49.989555358886697</c:v>
                </c:pt>
                <c:pt idx="27">
                  <c:v>49.989295959472699</c:v>
                </c:pt>
                <c:pt idx="28">
                  <c:v>49.989055633544901</c:v>
                </c:pt>
                <c:pt idx="29">
                  <c:v>49.988819122314503</c:v>
                </c:pt>
                <c:pt idx="30">
                  <c:v>49.988578796386697</c:v>
                </c:pt>
                <c:pt idx="31">
                  <c:v>50.030029296875</c:v>
                </c:pt>
                <c:pt idx="32">
                  <c:v>50.086372375488303</c:v>
                </c:pt>
                <c:pt idx="33">
                  <c:v>50.148170471191399</c:v>
                </c:pt>
                <c:pt idx="34">
                  <c:v>50.221298217773402</c:v>
                </c:pt>
                <c:pt idx="35">
                  <c:v>50.277431488037102</c:v>
                </c:pt>
                <c:pt idx="36">
                  <c:v>50.344837188720703</c:v>
                </c:pt>
                <c:pt idx="37">
                  <c:v>50.400970458984403</c:v>
                </c:pt>
                <c:pt idx="38">
                  <c:v>50.457160949707003</c:v>
                </c:pt>
                <c:pt idx="39">
                  <c:v>50.519012451171903</c:v>
                </c:pt>
                <c:pt idx="40">
                  <c:v>50.580810546875</c:v>
                </c:pt>
                <c:pt idx="41">
                  <c:v>50.637008666992202</c:v>
                </c:pt>
                <c:pt idx="42">
                  <c:v>50.698745727539098</c:v>
                </c:pt>
                <c:pt idx="43">
                  <c:v>50.7548828125</c:v>
                </c:pt>
                <c:pt idx="44">
                  <c:v>50.856208801269503</c:v>
                </c:pt>
                <c:pt idx="45">
                  <c:v>50.929332733154297</c:v>
                </c:pt>
                <c:pt idx="46">
                  <c:v>50.985527038574197</c:v>
                </c:pt>
                <c:pt idx="47">
                  <c:v>51.047264099121101</c:v>
                </c:pt>
                <c:pt idx="48">
                  <c:v>51.103515625</c:v>
                </c:pt>
                <c:pt idx="49">
                  <c:v>51.159763336181598</c:v>
                </c:pt>
                <c:pt idx="50">
                  <c:v>51.221614837646499</c:v>
                </c:pt>
                <c:pt idx="51">
                  <c:v>51.277805328369098</c:v>
                </c:pt>
                <c:pt idx="52">
                  <c:v>51.3341674804688</c:v>
                </c:pt>
                <c:pt idx="53">
                  <c:v>51.396018981933601</c:v>
                </c:pt>
                <c:pt idx="54">
                  <c:v>51.457775115966797</c:v>
                </c:pt>
                <c:pt idx="55">
                  <c:v>51.5044975280762</c:v>
                </c:pt>
                <c:pt idx="56">
                  <c:v>51.548789978027301</c:v>
                </c:pt>
                <c:pt idx="57">
                  <c:v>51.597751617431598</c:v>
                </c:pt>
                <c:pt idx="58">
                  <c:v>51.643379211425803</c:v>
                </c:pt>
                <c:pt idx="59">
                  <c:v>51.689140319824197</c:v>
                </c:pt>
                <c:pt idx="60">
                  <c:v>51.739944458007798</c:v>
                </c:pt>
                <c:pt idx="61">
                  <c:v>51.786769866943402</c:v>
                </c:pt>
                <c:pt idx="62">
                  <c:v>51.833309173583999</c:v>
                </c:pt>
                <c:pt idx="63">
                  <c:v>51.860694885253899</c:v>
                </c:pt>
                <c:pt idx="64">
                  <c:v>51.8788871765137</c:v>
                </c:pt>
                <c:pt idx="65">
                  <c:v>51.895439147949197</c:v>
                </c:pt>
                <c:pt idx="66">
                  <c:v>51.913631439208999</c:v>
                </c:pt>
                <c:pt idx="67">
                  <c:v>51.930191040039098</c:v>
                </c:pt>
                <c:pt idx="68">
                  <c:v>51.948390960693402</c:v>
                </c:pt>
                <c:pt idx="69">
                  <c:v>51.966594696044901</c:v>
                </c:pt>
                <c:pt idx="70">
                  <c:v>51.983142852783203</c:v>
                </c:pt>
                <c:pt idx="71">
                  <c:v>52.001346588134801</c:v>
                </c:pt>
                <c:pt idx="72">
                  <c:v>52.021186828613303</c:v>
                </c:pt>
                <c:pt idx="73">
                  <c:v>52.039360046386697</c:v>
                </c:pt>
                <c:pt idx="74">
                  <c:v>52.055908203125</c:v>
                </c:pt>
                <c:pt idx="75">
                  <c:v>52.072460174560497</c:v>
                </c:pt>
                <c:pt idx="76">
                  <c:v>52.090667724609403</c:v>
                </c:pt>
                <c:pt idx="77">
                  <c:v>52.113838195800803</c:v>
                </c:pt>
                <c:pt idx="78">
                  <c:v>52.132041931152301</c:v>
                </c:pt>
                <c:pt idx="79">
                  <c:v>52.150230407714801</c:v>
                </c:pt>
                <c:pt idx="80">
                  <c:v>52.168422698974602</c:v>
                </c:pt>
                <c:pt idx="81">
                  <c:v>52.186614990234403</c:v>
                </c:pt>
                <c:pt idx="82">
                  <c:v>52.2031440734863</c:v>
                </c:pt>
                <c:pt idx="83">
                  <c:v>52.222995758056598</c:v>
                </c:pt>
                <c:pt idx="84">
                  <c:v>52.239524841308601</c:v>
                </c:pt>
                <c:pt idx="85">
                  <c:v>52.256099700927699</c:v>
                </c:pt>
                <c:pt idx="86">
                  <c:v>52.274303436279297</c:v>
                </c:pt>
                <c:pt idx="87">
                  <c:v>52.2908325195312</c:v>
                </c:pt>
                <c:pt idx="88">
                  <c:v>52.309089660644503</c:v>
                </c:pt>
                <c:pt idx="89">
                  <c:v>52.327281951904297</c:v>
                </c:pt>
                <c:pt idx="90">
                  <c:v>52.345474243164098</c:v>
                </c:pt>
                <c:pt idx="91">
                  <c:v>52.362014770507798</c:v>
                </c:pt>
                <c:pt idx="92">
                  <c:v>52.3785591125488</c:v>
                </c:pt>
                <c:pt idx="93">
                  <c:v>52.3950805664062</c:v>
                </c:pt>
                <c:pt idx="94">
                  <c:v>52.413272857666001</c:v>
                </c:pt>
                <c:pt idx="95">
                  <c:v>52.429817199707003</c:v>
                </c:pt>
                <c:pt idx="96">
                  <c:v>52.446426391601598</c:v>
                </c:pt>
                <c:pt idx="97">
                  <c:v>52.464603424072301</c:v>
                </c:pt>
                <c:pt idx="98">
                  <c:v>52.481143951416001</c:v>
                </c:pt>
                <c:pt idx="99">
                  <c:v>52.497673034667997</c:v>
                </c:pt>
                <c:pt idx="100">
                  <c:v>52.514213562011697</c:v>
                </c:pt>
                <c:pt idx="101">
                  <c:v>52.5340576171875</c:v>
                </c:pt>
                <c:pt idx="102">
                  <c:v>52.552257537841797</c:v>
                </c:pt>
                <c:pt idx="103">
                  <c:v>52.570461273193402</c:v>
                </c:pt>
                <c:pt idx="104">
                  <c:v>52.587020874023402</c:v>
                </c:pt>
                <c:pt idx="105">
                  <c:v>52.606910705566399</c:v>
                </c:pt>
                <c:pt idx="106">
                  <c:v>52.623462677002003</c:v>
                </c:pt>
                <c:pt idx="107">
                  <c:v>52.640007019042997</c:v>
                </c:pt>
                <c:pt idx="108">
                  <c:v>52.656627655029297</c:v>
                </c:pt>
                <c:pt idx="109">
                  <c:v>52.674835205078097</c:v>
                </c:pt>
                <c:pt idx="110">
                  <c:v>52.6913871765137</c:v>
                </c:pt>
                <c:pt idx="111">
                  <c:v>52.707935333252003</c:v>
                </c:pt>
                <c:pt idx="112">
                  <c:v>52.7244873046875</c:v>
                </c:pt>
                <c:pt idx="113">
                  <c:v>52.7426948547363</c:v>
                </c:pt>
                <c:pt idx="114">
                  <c:v>52.759235382080099</c:v>
                </c:pt>
                <c:pt idx="115">
                  <c:v>52.775787353515597</c:v>
                </c:pt>
                <c:pt idx="116">
                  <c:v>52.795646667480497</c:v>
                </c:pt>
                <c:pt idx="117">
                  <c:v>52.812202453613303</c:v>
                </c:pt>
                <c:pt idx="118">
                  <c:v>52.830410003662102</c:v>
                </c:pt>
                <c:pt idx="119">
                  <c:v>52.846931457519503</c:v>
                </c:pt>
                <c:pt idx="120">
                  <c:v>52.8651123046875</c:v>
                </c:pt>
                <c:pt idx="121">
                  <c:v>52.883274078369098</c:v>
                </c:pt>
                <c:pt idx="122">
                  <c:v>52.901435852050803</c:v>
                </c:pt>
                <c:pt idx="123">
                  <c:v>52.9179496765137</c:v>
                </c:pt>
                <c:pt idx="124">
                  <c:v>52.934463500976598</c:v>
                </c:pt>
                <c:pt idx="125">
                  <c:v>52.952640533447301</c:v>
                </c:pt>
                <c:pt idx="126">
                  <c:v>52.969150543212898</c:v>
                </c:pt>
                <c:pt idx="127">
                  <c:v>52.985679626464801</c:v>
                </c:pt>
                <c:pt idx="128">
                  <c:v>53.003841400146499</c:v>
                </c:pt>
                <c:pt idx="129">
                  <c:v>53.020359039306598</c:v>
                </c:pt>
                <c:pt idx="130">
                  <c:v>53.036869049072301</c:v>
                </c:pt>
                <c:pt idx="131">
                  <c:v>53.055065155029297</c:v>
                </c:pt>
                <c:pt idx="132">
                  <c:v>53.073238372802699</c:v>
                </c:pt>
                <c:pt idx="133">
                  <c:v>53.091407775878899</c:v>
                </c:pt>
                <c:pt idx="134">
                  <c:v>53.107917785644503</c:v>
                </c:pt>
                <c:pt idx="135">
                  <c:v>53.124427795410199</c:v>
                </c:pt>
                <c:pt idx="136">
                  <c:v>53.142608642578097</c:v>
                </c:pt>
                <c:pt idx="137">
                  <c:v>53.1591186523438</c:v>
                </c:pt>
                <c:pt idx="138">
                  <c:v>53.177284240722699</c:v>
                </c:pt>
                <c:pt idx="139">
                  <c:v>53.195457458496101</c:v>
                </c:pt>
                <c:pt idx="140">
                  <c:v>53.211986541747997</c:v>
                </c:pt>
                <c:pt idx="141">
                  <c:v>53.2284965515137</c:v>
                </c:pt>
                <c:pt idx="142">
                  <c:v>53.248329162597699</c:v>
                </c:pt>
                <c:pt idx="143">
                  <c:v>53.274749755859403</c:v>
                </c:pt>
                <c:pt idx="144">
                  <c:v>53.291267395019503</c:v>
                </c:pt>
                <c:pt idx="145">
                  <c:v>53.309463500976598</c:v>
                </c:pt>
                <c:pt idx="146">
                  <c:v>53.325973510742202</c:v>
                </c:pt>
                <c:pt idx="147">
                  <c:v>53.344154357910199</c:v>
                </c:pt>
                <c:pt idx="148">
                  <c:v>53.360664367675803</c:v>
                </c:pt>
                <c:pt idx="149">
                  <c:v>53.377174377441399</c:v>
                </c:pt>
                <c:pt idx="150">
                  <c:v>53.395355224609403</c:v>
                </c:pt>
                <c:pt idx="151">
                  <c:v>53.411865234375</c:v>
                </c:pt>
                <c:pt idx="152">
                  <c:v>53.428428649902301</c:v>
                </c:pt>
                <c:pt idx="153">
                  <c:v>53.444976806640597</c:v>
                </c:pt>
                <c:pt idx="154">
                  <c:v>53.463138580322301</c:v>
                </c:pt>
                <c:pt idx="155">
                  <c:v>53.481315612792997</c:v>
                </c:pt>
                <c:pt idx="156">
                  <c:v>53.499477386474602</c:v>
                </c:pt>
                <c:pt idx="157">
                  <c:v>53.516006469726598</c:v>
                </c:pt>
                <c:pt idx="158">
                  <c:v>53.532516479492202</c:v>
                </c:pt>
                <c:pt idx="159">
                  <c:v>53.550712585449197</c:v>
                </c:pt>
                <c:pt idx="160">
                  <c:v>53.567226409912102</c:v>
                </c:pt>
                <c:pt idx="161">
                  <c:v>53.587005615234403</c:v>
                </c:pt>
                <c:pt idx="162">
                  <c:v>53.615261077880902</c:v>
                </c:pt>
                <c:pt idx="163">
                  <c:v>53.640842437744098</c:v>
                </c:pt>
                <c:pt idx="164">
                  <c:v>53.667278289794901</c:v>
                </c:pt>
                <c:pt idx="165">
                  <c:v>53.695159912109403</c:v>
                </c:pt>
                <c:pt idx="166">
                  <c:v>53.725795745849602</c:v>
                </c:pt>
                <c:pt idx="167">
                  <c:v>53.756649017333999</c:v>
                </c:pt>
                <c:pt idx="168">
                  <c:v>53.788494110107401</c:v>
                </c:pt>
                <c:pt idx="169">
                  <c:v>53.823280334472699</c:v>
                </c:pt>
                <c:pt idx="170">
                  <c:v>53.847480773925803</c:v>
                </c:pt>
                <c:pt idx="171">
                  <c:v>53.870796203613303</c:v>
                </c:pt>
                <c:pt idx="172">
                  <c:v>53.895938873291001</c:v>
                </c:pt>
                <c:pt idx="173">
                  <c:v>53.916202545166001</c:v>
                </c:pt>
                <c:pt idx="174">
                  <c:v>53.940464019775398</c:v>
                </c:pt>
                <c:pt idx="175">
                  <c:v>53.968475341796903</c:v>
                </c:pt>
                <c:pt idx="176">
                  <c:v>54.009437561035199</c:v>
                </c:pt>
                <c:pt idx="177">
                  <c:v>54.043601989746101</c:v>
                </c:pt>
                <c:pt idx="178">
                  <c:v>54.081336975097699</c:v>
                </c:pt>
                <c:pt idx="179">
                  <c:v>54.115974426269503</c:v>
                </c:pt>
                <c:pt idx="180">
                  <c:v>54.150646209716797</c:v>
                </c:pt>
                <c:pt idx="181">
                  <c:v>54.1897583007812</c:v>
                </c:pt>
                <c:pt idx="182">
                  <c:v>54.225837707519503</c:v>
                </c:pt>
                <c:pt idx="183">
                  <c:v>54.261951446533203</c:v>
                </c:pt>
                <c:pt idx="184">
                  <c:v>54.2946586608887</c:v>
                </c:pt>
                <c:pt idx="185">
                  <c:v>54.3213920593262</c:v>
                </c:pt>
                <c:pt idx="186">
                  <c:v>54.350791931152301</c:v>
                </c:pt>
                <c:pt idx="187">
                  <c:v>54.380058288574197</c:v>
                </c:pt>
                <c:pt idx="188">
                  <c:v>54.402915954589801</c:v>
                </c:pt>
                <c:pt idx="189">
                  <c:v>54.423713684082003</c:v>
                </c:pt>
                <c:pt idx="190">
                  <c:v>54.4669799804688</c:v>
                </c:pt>
                <c:pt idx="191">
                  <c:v>54.515792846679702</c:v>
                </c:pt>
                <c:pt idx="192">
                  <c:v>54.553127288818402</c:v>
                </c:pt>
                <c:pt idx="193">
                  <c:v>54.592639923095703</c:v>
                </c:pt>
                <c:pt idx="194">
                  <c:v>54.632026672363303</c:v>
                </c:pt>
                <c:pt idx="195">
                  <c:v>54.671607971191399</c:v>
                </c:pt>
                <c:pt idx="196">
                  <c:v>54.719375610351598</c:v>
                </c:pt>
                <c:pt idx="197">
                  <c:v>54.767196655273402</c:v>
                </c:pt>
                <c:pt idx="198">
                  <c:v>54.819129943847699</c:v>
                </c:pt>
                <c:pt idx="199">
                  <c:v>54.866050720214801</c:v>
                </c:pt>
                <c:pt idx="200">
                  <c:v>54.917610168457003</c:v>
                </c:pt>
                <c:pt idx="201">
                  <c:v>54.970298767089801</c:v>
                </c:pt>
                <c:pt idx="202">
                  <c:v>55.018318176269503</c:v>
                </c:pt>
                <c:pt idx="203">
                  <c:v>55.066238403320298</c:v>
                </c:pt>
                <c:pt idx="204">
                  <c:v>55.113971710205099</c:v>
                </c:pt>
                <c:pt idx="205">
                  <c:v>55.166511535644503</c:v>
                </c:pt>
                <c:pt idx="206">
                  <c:v>55.214118957519503</c:v>
                </c:pt>
                <c:pt idx="207">
                  <c:v>55.261566162109403</c:v>
                </c:pt>
                <c:pt idx="208">
                  <c:v>55.309009552002003</c:v>
                </c:pt>
                <c:pt idx="209">
                  <c:v>55.362152099609403</c:v>
                </c:pt>
                <c:pt idx="210">
                  <c:v>55.410743713378899</c:v>
                </c:pt>
                <c:pt idx="211">
                  <c:v>55.459316253662102</c:v>
                </c:pt>
                <c:pt idx="212">
                  <c:v>55.513118743896499</c:v>
                </c:pt>
                <c:pt idx="213">
                  <c:v>55.561996459960902</c:v>
                </c:pt>
                <c:pt idx="214">
                  <c:v>55.6154594421387</c:v>
                </c:pt>
                <c:pt idx="215">
                  <c:v>55.663787841796903</c:v>
                </c:pt>
                <c:pt idx="216">
                  <c:v>55.712039947509801</c:v>
                </c:pt>
                <c:pt idx="217">
                  <c:v>55.7650337219238</c:v>
                </c:pt>
                <c:pt idx="218">
                  <c:v>55.8130493164062</c:v>
                </c:pt>
                <c:pt idx="219">
                  <c:v>55.8611869812012</c:v>
                </c:pt>
                <c:pt idx="220">
                  <c:v>55.910694122314503</c:v>
                </c:pt>
                <c:pt idx="221">
                  <c:v>55.970394134521499</c:v>
                </c:pt>
                <c:pt idx="222">
                  <c:v>56.0202827453613</c:v>
                </c:pt>
                <c:pt idx="223">
                  <c:v>56.070308685302699</c:v>
                </c:pt>
                <c:pt idx="224">
                  <c:v>56.120449066162102</c:v>
                </c:pt>
                <c:pt idx="225">
                  <c:v>56.175186157226598</c:v>
                </c:pt>
                <c:pt idx="226">
                  <c:v>56.224678039550803</c:v>
                </c:pt>
                <c:pt idx="227">
                  <c:v>56.274246215820298</c:v>
                </c:pt>
                <c:pt idx="228">
                  <c:v>56.3250541687012</c:v>
                </c:pt>
                <c:pt idx="229">
                  <c:v>56.381267547607401</c:v>
                </c:pt>
                <c:pt idx="230">
                  <c:v>56.43212890625</c:v>
                </c:pt>
                <c:pt idx="231">
                  <c:v>56.481315612792997</c:v>
                </c:pt>
                <c:pt idx="232">
                  <c:v>56.530235290527301</c:v>
                </c:pt>
                <c:pt idx="233">
                  <c:v>56.586086273193402</c:v>
                </c:pt>
                <c:pt idx="234">
                  <c:v>56.626274108886697</c:v>
                </c:pt>
                <c:pt idx="235">
                  <c:v>56.6663627624512</c:v>
                </c:pt>
                <c:pt idx="236">
                  <c:v>56.714076995849602</c:v>
                </c:pt>
                <c:pt idx="237">
                  <c:v>56.761432647705099</c:v>
                </c:pt>
                <c:pt idx="238">
                  <c:v>56.808853149414098</c:v>
                </c:pt>
                <c:pt idx="239">
                  <c:v>56.863014221191399</c:v>
                </c:pt>
                <c:pt idx="240">
                  <c:v>56.912948608398402</c:v>
                </c:pt>
                <c:pt idx="241">
                  <c:v>56.967880249023402</c:v>
                </c:pt>
                <c:pt idx="242">
                  <c:v>57.022518157958999</c:v>
                </c:pt>
                <c:pt idx="243">
                  <c:v>57.072154998779297</c:v>
                </c:pt>
                <c:pt idx="244">
                  <c:v>57.121173858642599</c:v>
                </c:pt>
                <c:pt idx="245">
                  <c:v>57.168857574462898</c:v>
                </c:pt>
                <c:pt idx="246">
                  <c:v>57.221305847167997</c:v>
                </c:pt>
                <c:pt idx="247">
                  <c:v>57.269523620605497</c:v>
                </c:pt>
                <c:pt idx="248">
                  <c:v>57.318069458007798</c:v>
                </c:pt>
                <c:pt idx="249">
                  <c:v>57.371616363525398</c:v>
                </c:pt>
                <c:pt idx="250">
                  <c:v>57.420845031738303</c:v>
                </c:pt>
                <c:pt idx="251">
                  <c:v>57.470249176025398</c:v>
                </c:pt>
                <c:pt idx="252">
                  <c:v>57.5295219421387</c:v>
                </c:pt>
                <c:pt idx="253">
                  <c:v>57.5783500671387</c:v>
                </c:pt>
                <c:pt idx="254">
                  <c:v>57.6320991516113</c:v>
                </c:pt>
                <c:pt idx="255">
                  <c:v>57.680107116699197</c:v>
                </c:pt>
                <c:pt idx="256">
                  <c:v>57.726932525634801</c:v>
                </c:pt>
                <c:pt idx="257">
                  <c:v>57.778476715087898</c:v>
                </c:pt>
                <c:pt idx="258">
                  <c:v>57.829063415527301</c:v>
                </c:pt>
                <c:pt idx="259">
                  <c:v>57.874595642089801</c:v>
                </c:pt>
                <c:pt idx="260">
                  <c:v>57.924884796142599</c:v>
                </c:pt>
                <c:pt idx="261">
                  <c:v>57.974761962890597</c:v>
                </c:pt>
                <c:pt idx="262">
                  <c:v>58.025020599365199</c:v>
                </c:pt>
                <c:pt idx="263">
                  <c:v>58.074783325195298</c:v>
                </c:pt>
                <c:pt idx="264">
                  <c:v>58.126789093017599</c:v>
                </c:pt>
                <c:pt idx="265">
                  <c:v>58.1739501953125</c:v>
                </c:pt>
                <c:pt idx="266">
                  <c:v>58.223014831542997</c:v>
                </c:pt>
                <c:pt idx="267">
                  <c:v>58.279872894287102</c:v>
                </c:pt>
                <c:pt idx="268">
                  <c:v>58.331577301025398</c:v>
                </c:pt>
                <c:pt idx="269">
                  <c:v>58.383834838867202</c:v>
                </c:pt>
                <c:pt idx="270">
                  <c:v>58.446876525878899</c:v>
                </c:pt>
                <c:pt idx="271">
                  <c:v>58.499439239502003</c:v>
                </c:pt>
                <c:pt idx="272">
                  <c:v>58.551399230957003</c:v>
                </c:pt>
                <c:pt idx="273">
                  <c:v>58.603103637695298</c:v>
                </c:pt>
                <c:pt idx="274">
                  <c:v>58.659957885742202</c:v>
                </c:pt>
                <c:pt idx="275">
                  <c:v>58.711421966552699</c:v>
                </c:pt>
                <c:pt idx="276">
                  <c:v>58.761173248291001</c:v>
                </c:pt>
                <c:pt idx="277">
                  <c:v>58.815868377685497</c:v>
                </c:pt>
                <c:pt idx="278">
                  <c:v>58.865333557128899</c:v>
                </c:pt>
                <c:pt idx="279">
                  <c:v>58.9133491516113</c:v>
                </c:pt>
                <c:pt idx="280">
                  <c:v>58.9554252624512</c:v>
                </c:pt>
                <c:pt idx="281">
                  <c:v>58.997501373291001</c:v>
                </c:pt>
                <c:pt idx="282">
                  <c:v>59.0545043945312</c:v>
                </c:pt>
                <c:pt idx="283">
                  <c:v>59.099090576171903</c:v>
                </c:pt>
                <c:pt idx="284">
                  <c:v>59.152580261230497</c:v>
                </c:pt>
                <c:pt idx="285">
                  <c:v>59.200550079345703</c:v>
                </c:pt>
                <c:pt idx="286">
                  <c:v>59.254722595214801</c:v>
                </c:pt>
                <c:pt idx="287">
                  <c:v>59.303848266601598</c:v>
                </c:pt>
                <c:pt idx="288">
                  <c:v>59.358821868896499</c:v>
                </c:pt>
                <c:pt idx="289">
                  <c:v>59.413845062255902</c:v>
                </c:pt>
                <c:pt idx="290">
                  <c:v>59.4637641906738</c:v>
                </c:pt>
                <c:pt idx="291">
                  <c:v>59.518558502197301</c:v>
                </c:pt>
                <c:pt idx="292">
                  <c:v>59.568290710449197</c:v>
                </c:pt>
                <c:pt idx="293">
                  <c:v>59.655094146728501</c:v>
                </c:pt>
                <c:pt idx="294">
                  <c:v>59.716701507568402</c:v>
                </c:pt>
                <c:pt idx="295">
                  <c:v>59.762752532958999</c:v>
                </c:pt>
                <c:pt idx="296">
                  <c:v>59.780979156494098</c:v>
                </c:pt>
                <c:pt idx="297">
                  <c:v>59.799182891845703</c:v>
                </c:pt>
                <c:pt idx="298">
                  <c:v>59.819591522216797</c:v>
                </c:pt>
                <c:pt idx="299">
                  <c:v>59.840576171875</c:v>
                </c:pt>
                <c:pt idx="300">
                  <c:v>59.8596382141113</c:v>
                </c:pt>
                <c:pt idx="301">
                  <c:v>59.881313323974602</c:v>
                </c:pt>
                <c:pt idx="302">
                  <c:v>59.901237487792997</c:v>
                </c:pt>
                <c:pt idx="303">
                  <c:v>59.921157836914098</c:v>
                </c:pt>
                <c:pt idx="304">
                  <c:v>59.937812805175803</c:v>
                </c:pt>
                <c:pt idx="305">
                  <c:v>59.957653045654297</c:v>
                </c:pt>
                <c:pt idx="306">
                  <c:v>59.974193572997997</c:v>
                </c:pt>
                <c:pt idx="307">
                  <c:v>59.99072265625</c:v>
                </c:pt>
                <c:pt idx="308">
                  <c:v>60.008907318115199</c:v>
                </c:pt>
                <c:pt idx="309">
                  <c:v>60.025428771972699</c:v>
                </c:pt>
                <c:pt idx="310">
                  <c:v>60.041969299316399</c:v>
                </c:pt>
                <c:pt idx="311">
                  <c:v>60.060165405273402</c:v>
                </c:pt>
                <c:pt idx="312">
                  <c:v>60.076694488525398</c:v>
                </c:pt>
                <c:pt idx="313">
                  <c:v>60.093231201171903</c:v>
                </c:pt>
                <c:pt idx="314">
                  <c:v>60.111427307128899</c:v>
                </c:pt>
                <c:pt idx="315">
                  <c:v>60.127960205078097</c:v>
                </c:pt>
                <c:pt idx="316">
                  <c:v>60.146160125732401</c:v>
                </c:pt>
                <c:pt idx="317">
                  <c:v>60.162689208984403</c:v>
                </c:pt>
                <c:pt idx="318">
                  <c:v>60.180873870849602</c:v>
                </c:pt>
                <c:pt idx="319">
                  <c:v>60.197402954101598</c:v>
                </c:pt>
                <c:pt idx="320">
                  <c:v>60.215602874755902</c:v>
                </c:pt>
                <c:pt idx="321">
                  <c:v>60.232131958007798</c:v>
                </c:pt>
                <c:pt idx="322">
                  <c:v>60.248668670654297</c:v>
                </c:pt>
                <c:pt idx="323">
                  <c:v>60.268516540527301</c:v>
                </c:pt>
                <c:pt idx="324">
                  <c:v>60.285041809082003</c:v>
                </c:pt>
                <c:pt idx="325">
                  <c:v>60.301597595214801</c:v>
                </c:pt>
                <c:pt idx="326">
                  <c:v>60.318122863769503</c:v>
                </c:pt>
                <c:pt idx="327">
                  <c:v>60.336311340332003</c:v>
                </c:pt>
                <c:pt idx="328">
                  <c:v>60.352836608886697</c:v>
                </c:pt>
                <c:pt idx="329">
                  <c:v>60.369419097900398</c:v>
                </c:pt>
                <c:pt idx="330">
                  <c:v>60.387599945068402</c:v>
                </c:pt>
                <c:pt idx="331">
                  <c:v>60.404163360595703</c:v>
                </c:pt>
                <c:pt idx="332">
                  <c:v>60.4207153320312</c:v>
                </c:pt>
                <c:pt idx="333">
                  <c:v>60.437248229980497</c:v>
                </c:pt>
                <c:pt idx="334">
                  <c:v>60.455429077148402</c:v>
                </c:pt>
                <c:pt idx="335">
                  <c:v>60.4736328125</c:v>
                </c:pt>
                <c:pt idx="336">
                  <c:v>60.490154266357401</c:v>
                </c:pt>
                <c:pt idx="337">
                  <c:v>60.5066947937012</c:v>
                </c:pt>
                <c:pt idx="338">
                  <c:v>60.524868011474602</c:v>
                </c:pt>
                <c:pt idx="339">
                  <c:v>60.541404724121101</c:v>
                </c:pt>
                <c:pt idx="340">
                  <c:v>60.557937622070298</c:v>
                </c:pt>
                <c:pt idx="341">
                  <c:v>60.576129913330099</c:v>
                </c:pt>
                <c:pt idx="342">
                  <c:v>60.5926704406738</c:v>
                </c:pt>
                <c:pt idx="343">
                  <c:v>60.614162445068402</c:v>
                </c:pt>
                <c:pt idx="344">
                  <c:v>60.632377624511697</c:v>
                </c:pt>
                <c:pt idx="345">
                  <c:v>60.6489067077637</c:v>
                </c:pt>
                <c:pt idx="346">
                  <c:v>60.667110443115199</c:v>
                </c:pt>
                <c:pt idx="347">
                  <c:v>60.683631896972699</c:v>
                </c:pt>
                <c:pt idx="348">
                  <c:v>60.703514099121101</c:v>
                </c:pt>
                <c:pt idx="349">
                  <c:v>60.720043182372997</c:v>
                </c:pt>
                <c:pt idx="350">
                  <c:v>60.739906311035199</c:v>
                </c:pt>
                <c:pt idx="351">
                  <c:v>60.758102416992202</c:v>
                </c:pt>
                <c:pt idx="352">
                  <c:v>60.779594421386697</c:v>
                </c:pt>
                <c:pt idx="353">
                  <c:v>60.7961235046387</c:v>
                </c:pt>
                <c:pt idx="354">
                  <c:v>60.814319610595703</c:v>
                </c:pt>
                <c:pt idx="355">
                  <c:v>60.838462829589801</c:v>
                </c:pt>
                <c:pt idx="356">
                  <c:v>60.876022338867202</c:v>
                </c:pt>
                <c:pt idx="357">
                  <c:v>60.907318115234403</c:v>
                </c:pt>
                <c:pt idx="358">
                  <c:v>60.940719604492202</c:v>
                </c:pt>
                <c:pt idx="359">
                  <c:v>60.980678558349602</c:v>
                </c:pt>
                <c:pt idx="360">
                  <c:v>61.020755767822301</c:v>
                </c:pt>
                <c:pt idx="361">
                  <c:v>61.057090759277301</c:v>
                </c:pt>
                <c:pt idx="362">
                  <c:v>61.108608245849602</c:v>
                </c:pt>
                <c:pt idx="363">
                  <c:v>61.1529541015625</c:v>
                </c:pt>
                <c:pt idx="364">
                  <c:v>61.201595306396499</c:v>
                </c:pt>
                <c:pt idx="365">
                  <c:v>61.2546997070312</c:v>
                </c:pt>
                <c:pt idx="366">
                  <c:v>61.324058532714801</c:v>
                </c:pt>
                <c:pt idx="367">
                  <c:v>61.378002166747997</c:v>
                </c:pt>
                <c:pt idx="368">
                  <c:v>61.43212890625</c:v>
                </c:pt>
                <c:pt idx="369">
                  <c:v>61.487865447997997</c:v>
                </c:pt>
                <c:pt idx="370">
                  <c:v>61.549671173095703</c:v>
                </c:pt>
                <c:pt idx="371">
                  <c:v>61.573410034179702</c:v>
                </c:pt>
                <c:pt idx="372">
                  <c:v>61.573143005371101</c:v>
                </c:pt>
                <c:pt idx="373">
                  <c:v>61.572860717773402</c:v>
                </c:pt>
                <c:pt idx="374">
                  <c:v>61.572574615478501</c:v>
                </c:pt>
                <c:pt idx="375">
                  <c:v>61.572338104247997</c:v>
                </c:pt>
                <c:pt idx="376">
                  <c:v>61.5720825195312</c:v>
                </c:pt>
                <c:pt idx="377">
                  <c:v>61.571811676025398</c:v>
                </c:pt>
                <c:pt idx="378">
                  <c:v>61.571567535400398</c:v>
                </c:pt>
                <c:pt idx="379">
                  <c:v>61.571319580078097</c:v>
                </c:pt>
                <c:pt idx="380">
                  <c:v>61.571014404296903</c:v>
                </c:pt>
                <c:pt idx="381">
                  <c:v>61.570583343505902</c:v>
                </c:pt>
                <c:pt idx="382">
                  <c:v>61.570335388183601</c:v>
                </c:pt>
                <c:pt idx="383">
                  <c:v>61.570079803466797</c:v>
                </c:pt>
                <c:pt idx="384">
                  <c:v>61.569831848144503</c:v>
                </c:pt>
                <c:pt idx="385">
                  <c:v>61.569541931152301</c:v>
                </c:pt>
                <c:pt idx="386">
                  <c:v>61.569278717041001</c:v>
                </c:pt>
                <c:pt idx="387">
                  <c:v>61.568977355957003</c:v>
                </c:pt>
                <c:pt idx="388">
                  <c:v>61.5687255859375</c:v>
                </c:pt>
                <c:pt idx="389">
                  <c:v>61.5684623718262</c:v>
                </c:pt>
                <c:pt idx="390">
                  <c:v>61.568214416503899</c:v>
                </c:pt>
                <c:pt idx="391">
                  <c:v>61.5679321289062</c:v>
                </c:pt>
                <c:pt idx="392">
                  <c:v>61.567680358886697</c:v>
                </c:pt>
                <c:pt idx="393">
                  <c:v>61.567371368408203</c:v>
                </c:pt>
                <c:pt idx="394">
                  <c:v>61.567115783691399</c:v>
                </c:pt>
                <c:pt idx="395">
                  <c:v>61.566852569580099</c:v>
                </c:pt>
                <c:pt idx="396">
                  <c:v>61.5665893554688</c:v>
                </c:pt>
                <c:pt idx="397">
                  <c:v>61.566307067871101</c:v>
                </c:pt>
                <c:pt idx="398">
                  <c:v>61.566036224365199</c:v>
                </c:pt>
                <c:pt idx="399">
                  <c:v>61.565750122070298</c:v>
                </c:pt>
                <c:pt idx="400">
                  <c:v>61.565464019775398</c:v>
                </c:pt>
                <c:pt idx="401">
                  <c:v>61.565155029296903</c:v>
                </c:pt>
                <c:pt idx="402">
                  <c:v>61.564891815185497</c:v>
                </c:pt>
                <c:pt idx="403">
                  <c:v>61.5646362304688</c:v>
                </c:pt>
                <c:pt idx="404">
                  <c:v>61.564373016357401</c:v>
                </c:pt>
                <c:pt idx="405">
                  <c:v>61.564117431640597</c:v>
                </c:pt>
                <c:pt idx="406">
                  <c:v>61.5638618469238</c:v>
                </c:pt>
                <c:pt idx="407">
                  <c:v>61.563491821289098</c:v>
                </c:pt>
                <c:pt idx="408">
                  <c:v>61.563205718994098</c:v>
                </c:pt>
                <c:pt idx="409">
                  <c:v>61.562942504882798</c:v>
                </c:pt>
                <c:pt idx="410">
                  <c:v>61.5626831054688</c:v>
                </c:pt>
                <c:pt idx="411">
                  <c:v>61.5623779296875</c:v>
                </c:pt>
                <c:pt idx="412">
                  <c:v>61.5621147155762</c:v>
                </c:pt>
                <c:pt idx="413">
                  <c:v>61.5618286132812</c:v>
                </c:pt>
                <c:pt idx="414">
                  <c:v>61.561538696289098</c:v>
                </c:pt>
                <c:pt idx="415">
                  <c:v>61.561275482177699</c:v>
                </c:pt>
                <c:pt idx="416">
                  <c:v>61.561012268066399</c:v>
                </c:pt>
                <c:pt idx="417">
                  <c:v>61.560745239257798</c:v>
                </c:pt>
                <c:pt idx="418">
                  <c:v>61.560459136962898</c:v>
                </c:pt>
                <c:pt idx="419">
                  <c:v>61.560195922851598</c:v>
                </c:pt>
                <c:pt idx="420">
                  <c:v>61.559932708740199</c:v>
                </c:pt>
                <c:pt idx="421">
                  <c:v>61.559696197509801</c:v>
                </c:pt>
                <c:pt idx="422">
                  <c:v>61.559318542480497</c:v>
                </c:pt>
                <c:pt idx="423">
                  <c:v>61.559032440185497</c:v>
                </c:pt>
                <c:pt idx="424">
                  <c:v>61.558746337890597</c:v>
                </c:pt>
                <c:pt idx="425">
                  <c:v>61.5584907531738</c:v>
                </c:pt>
                <c:pt idx="426">
                  <c:v>61.5582275390625</c:v>
                </c:pt>
                <c:pt idx="427">
                  <c:v>61.557937622070298</c:v>
                </c:pt>
                <c:pt idx="428">
                  <c:v>61.557651519775398</c:v>
                </c:pt>
                <c:pt idx="429">
                  <c:v>61.557388305664098</c:v>
                </c:pt>
                <c:pt idx="430">
                  <c:v>61.557136535644503</c:v>
                </c:pt>
                <c:pt idx="431">
                  <c:v>61.556850433349602</c:v>
                </c:pt>
                <c:pt idx="432">
                  <c:v>61.556583404541001</c:v>
                </c:pt>
                <c:pt idx="433">
                  <c:v>61.556327819824197</c:v>
                </c:pt>
                <c:pt idx="434">
                  <c:v>61.5560111999512</c:v>
                </c:pt>
                <c:pt idx="435">
                  <c:v>61.555694580078097</c:v>
                </c:pt>
                <c:pt idx="436">
                  <c:v>61.555435180664098</c:v>
                </c:pt>
                <c:pt idx="437">
                  <c:v>61.555145263671903</c:v>
                </c:pt>
                <c:pt idx="438">
                  <c:v>61.554889678955099</c:v>
                </c:pt>
                <c:pt idx="439">
                  <c:v>61.554630279541001</c:v>
                </c:pt>
                <c:pt idx="440">
                  <c:v>61.554344177246101</c:v>
                </c:pt>
                <c:pt idx="441">
                  <c:v>61.554050445556598</c:v>
                </c:pt>
                <c:pt idx="442">
                  <c:v>61.553787231445298</c:v>
                </c:pt>
                <c:pt idx="443">
                  <c:v>61.5535278320312</c:v>
                </c:pt>
                <c:pt idx="444">
                  <c:v>61.553237915039098</c:v>
                </c:pt>
                <c:pt idx="445">
                  <c:v>61.552978515625</c:v>
                </c:pt>
                <c:pt idx="446">
                  <c:v>61.552734375</c:v>
                </c:pt>
                <c:pt idx="447">
                  <c:v>61.552440643310497</c:v>
                </c:pt>
                <c:pt idx="448">
                  <c:v>61.552177429199197</c:v>
                </c:pt>
                <c:pt idx="449">
                  <c:v>61.551921844482401</c:v>
                </c:pt>
                <c:pt idx="450">
                  <c:v>61.551666259765597</c:v>
                </c:pt>
                <c:pt idx="451">
                  <c:v>61.551399230957003</c:v>
                </c:pt>
                <c:pt idx="452">
                  <c:v>61.551113128662102</c:v>
                </c:pt>
                <c:pt idx="453">
                  <c:v>61.550861358642599</c:v>
                </c:pt>
                <c:pt idx="454">
                  <c:v>61.550575256347699</c:v>
                </c:pt>
                <c:pt idx="455">
                  <c:v>61.550319671630902</c:v>
                </c:pt>
                <c:pt idx="456">
                  <c:v>61.550052642822301</c:v>
                </c:pt>
                <c:pt idx="457">
                  <c:v>61.549724578857401</c:v>
                </c:pt>
                <c:pt idx="458">
                  <c:v>61.549430847167997</c:v>
                </c:pt>
                <c:pt idx="459">
                  <c:v>61.549156188964801</c:v>
                </c:pt>
                <c:pt idx="460">
                  <c:v>61.548908233642599</c:v>
                </c:pt>
                <c:pt idx="461">
                  <c:v>61.548660278320298</c:v>
                </c:pt>
                <c:pt idx="462">
                  <c:v>61.548381805419901</c:v>
                </c:pt>
                <c:pt idx="463">
                  <c:v>61.548130035400398</c:v>
                </c:pt>
                <c:pt idx="464">
                  <c:v>61.547885894775398</c:v>
                </c:pt>
                <c:pt idx="465">
                  <c:v>61.547595977783203</c:v>
                </c:pt>
                <c:pt idx="466">
                  <c:v>61.547279357910199</c:v>
                </c:pt>
                <c:pt idx="467">
                  <c:v>61.547000885009801</c:v>
                </c:pt>
                <c:pt idx="468">
                  <c:v>61.546741485595703</c:v>
                </c:pt>
                <c:pt idx="469">
                  <c:v>61.546474456787102</c:v>
                </c:pt>
                <c:pt idx="470">
                  <c:v>61.546165466308601</c:v>
                </c:pt>
                <c:pt idx="471">
                  <c:v>61.545902252197301</c:v>
                </c:pt>
                <c:pt idx="472">
                  <c:v>61.545597076416001</c:v>
                </c:pt>
                <c:pt idx="473">
                  <c:v>61.5453491210938</c:v>
                </c:pt>
                <c:pt idx="474">
                  <c:v>61.545085906982401</c:v>
                </c:pt>
                <c:pt idx="475">
                  <c:v>61.544811248779297</c:v>
                </c:pt>
                <c:pt idx="476">
                  <c:v>61.544521331787102</c:v>
                </c:pt>
                <c:pt idx="477">
                  <c:v>61.544261932372997</c:v>
                </c:pt>
                <c:pt idx="478">
                  <c:v>61.543994903564503</c:v>
                </c:pt>
                <c:pt idx="479">
                  <c:v>61.5437202453613</c:v>
                </c:pt>
              </c:numCache>
            </c:numRef>
          </c:yVal>
          <c:smooth val="0"/>
          <c:extLst>
            <c:ext xmlns:c16="http://schemas.microsoft.com/office/drawing/2014/chart" uri="{C3380CC4-5D6E-409C-BE32-E72D297353CC}">
              <c16:uniqueId val="{00000000-32E5-4131-8A0F-06168D33C878}"/>
            </c:ext>
          </c:extLst>
        </c:ser>
        <c:ser>
          <c:idx val="1"/>
          <c:order val="1"/>
          <c:tx>
            <c:strRef>
              <c:f>SOC!$G$1</c:f>
              <c:strCache>
                <c:ptCount val="1"/>
                <c:pt idx="0">
                  <c:v>Controlled_both</c:v>
                </c:pt>
              </c:strCache>
            </c:strRef>
          </c:tx>
          <c:marker>
            <c:symbol val="none"/>
          </c:marker>
          <c:yVal>
            <c:numRef>
              <c:f>SOC!$G$2:$G$481</c:f>
              <c:numCache>
                <c:formatCode>General</c:formatCode>
                <c:ptCount val="480"/>
                <c:pt idx="0">
                  <c:v>49.994968414306598</c:v>
                </c:pt>
                <c:pt idx="1">
                  <c:v>49.994705200195298</c:v>
                </c:pt>
                <c:pt idx="2">
                  <c:v>49.994014739990199</c:v>
                </c:pt>
                <c:pt idx="3">
                  <c:v>49.993728637695298</c:v>
                </c:pt>
                <c:pt idx="4">
                  <c:v>49.993492126464801</c:v>
                </c:pt>
                <c:pt idx="5">
                  <c:v>49.993228912353501</c:v>
                </c:pt>
                <c:pt idx="6">
                  <c:v>49.992965698242202</c:v>
                </c:pt>
                <c:pt idx="7">
                  <c:v>49.992729187011697</c:v>
                </c:pt>
                <c:pt idx="8">
                  <c:v>49.992488861083999</c:v>
                </c:pt>
                <c:pt idx="9">
                  <c:v>49.992225646972699</c:v>
                </c:pt>
                <c:pt idx="10">
                  <c:v>49.991989135742202</c:v>
                </c:pt>
                <c:pt idx="11">
                  <c:v>49.991752624511697</c:v>
                </c:pt>
                <c:pt idx="12">
                  <c:v>49.991512298583999</c:v>
                </c:pt>
                <c:pt idx="13">
                  <c:v>49.991249084472699</c:v>
                </c:pt>
                <c:pt idx="14">
                  <c:v>49.990962982177699</c:v>
                </c:pt>
                <c:pt idx="15">
                  <c:v>49.990726470947301</c:v>
                </c:pt>
                <c:pt idx="16">
                  <c:v>49.990486145019503</c:v>
                </c:pt>
                <c:pt idx="17">
                  <c:v>49.990249633789098</c:v>
                </c:pt>
                <c:pt idx="18">
                  <c:v>49.989986419677699</c:v>
                </c:pt>
                <c:pt idx="19">
                  <c:v>49.98974609375</c:v>
                </c:pt>
                <c:pt idx="20">
                  <c:v>49.989509582519503</c:v>
                </c:pt>
                <c:pt idx="21">
                  <c:v>49.989246368408203</c:v>
                </c:pt>
                <c:pt idx="22">
                  <c:v>49.989009857177699</c:v>
                </c:pt>
                <c:pt idx="23">
                  <c:v>49.98876953125</c:v>
                </c:pt>
                <c:pt idx="24">
                  <c:v>49.988533020019503</c:v>
                </c:pt>
                <c:pt idx="25">
                  <c:v>49.988246917724602</c:v>
                </c:pt>
                <c:pt idx="26">
                  <c:v>49.988006591796903</c:v>
                </c:pt>
                <c:pt idx="27">
                  <c:v>49.987770080566399</c:v>
                </c:pt>
                <c:pt idx="28">
                  <c:v>49.9875297546387</c:v>
                </c:pt>
                <c:pt idx="29">
                  <c:v>49.987293243408203</c:v>
                </c:pt>
                <c:pt idx="30">
                  <c:v>49.987030029296903</c:v>
                </c:pt>
                <c:pt idx="31">
                  <c:v>49.986793518066399</c:v>
                </c:pt>
                <c:pt idx="32">
                  <c:v>49.9865531921387</c:v>
                </c:pt>
                <c:pt idx="33">
                  <c:v>49.9862670898438</c:v>
                </c:pt>
                <c:pt idx="34">
                  <c:v>49.986030578613303</c:v>
                </c:pt>
                <c:pt idx="35">
                  <c:v>50.030887603759801</c:v>
                </c:pt>
                <c:pt idx="36">
                  <c:v>50.087230682372997</c:v>
                </c:pt>
                <c:pt idx="37">
                  <c:v>50.143421173095703</c:v>
                </c:pt>
                <c:pt idx="38">
                  <c:v>50.199611663818402</c:v>
                </c:pt>
                <c:pt idx="39">
                  <c:v>50.261466979980497</c:v>
                </c:pt>
                <c:pt idx="40">
                  <c:v>50.317657470703097</c:v>
                </c:pt>
                <c:pt idx="41">
                  <c:v>50.373905181884801</c:v>
                </c:pt>
                <c:pt idx="42">
                  <c:v>50.435703277587898</c:v>
                </c:pt>
                <c:pt idx="43">
                  <c:v>50.497501373291001</c:v>
                </c:pt>
                <c:pt idx="44">
                  <c:v>50.5536918640137</c:v>
                </c:pt>
                <c:pt idx="45">
                  <c:v>50.615547180175803</c:v>
                </c:pt>
                <c:pt idx="46">
                  <c:v>50.671844482421903</c:v>
                </c:pt>
                <c:pt idx="47">
                  <c:v>50.728034973144503</c:v>
                </c:pt>
                <c:pt idx="48">
                  <c:v>50.789833068847699</c:v>
                </c:pt>
                <c:pt idx="49">
                  <c:v>50.846080780029297</c:v>
                </c:pt>
                <c:pt idx="50">
                  <c:v>50.907878875732401</c:v>
                </c:pt>
                <c:pt idx="51">
                  <c:v>50.969791412353501</c:v>
                </c:pt>
                <c:pt idx="52">
                  <c:v>51.026039123535199</c:v>
                </c:pt>
                <c:pt idx="53">
                  <c:v>51.082347869872997</c:v>
                </c:pt>
                <c:pt idx="54">
                  <c:v>51.138591766357401</c:v>
                </c:pt>
                <c:pt idx="55">
                  <c:v>51.200508117675803</c:v>
                </c:pt>
                <c:pt idx="56">
                  <c:v>51.256752014160199</c:v>
                </c:pt>
                <c:pt idx="57">
                  <c:v>51.312999725341797</c:v>
                </c:pt>
                <c:pt idx="58">
                  <c:v>51.369308471679702</c:v>
                </c:pt>
                <c:pt idx="59">
                  <c:v>51.431221008300803</c:v>
                </c:pt>
                <c:pt idx="60">
                  <c:v>51.487575531005902</c:v>
                </c:pt>
                <c:pt idx="61">
                  <c:v>51.543827056884801</c:v>
                </c:pt>
                <c:pt idx="62">
                  <c:v>51.605735778808601</c:v>
                </c:pt>
                <c:pt idx="63">
                  <c:v>51.667648315429702</c:v>
                </c:pt>
                <c:pt idx="64">
                  <c:v>51.7238960266113</c:v>
                </c:pt>
                <c:pt idx="65">
                  <c:v>51.785694122314503</c:v>
                </c:pt>
                <c:pt idx="66">
                  <c:v>51.841945648193402</c:v>
                </c:pt>
                <c:pt idx="67">
                  <c:v>51.898193359375</c:v>
                </c:pt>
                <c:pt idx="68">
                  <c:v>51.954437255859403</c:v>
                </c:pt>
                <c:pt idx="69">
                  <c:v>52.021903991699197</c:v>
                </c:pt>
                <c:pt idx="70">
                  <c:v>52.078151702880902</c:v>
                </c:pt>
                <c:pt idx="71">
                  <c:v>52.134342193603501</c:v>
                </c:pt>
                <c:pt idx="72">
                  <c:v>52.196193695068402</c:v>
                </c:pt>
                <c:pt idx="73">
                  <c:v>52.25244140625</c:v>
                </c:pt>
                <c:pt idx="74">
                  <c:v>52.308689117431598</c:v>
                </c:pt>
                <c:pt idx="75">
                  <c:v>52.370548248291001</c:v>
                </c:pt>
                <c:pt idx="76">
                  <c:v>52.426792144775398</c:v>
                </c:pt>
                <c:pt idx="77">
                  <c:v>52.483154296875</c:v>
                </c:pt>
                <c:pt idx="78">
                  <c:v>52.545005798339801</c:v>
                </c:pt>
                <c:pt idx="79">
                  <c:v>52.6011962890625</c:v>
                </c:pt>
                <c:pt idx="80">
                  <c:v>52.657444000244098</c:v>
                </c:pt>
                <c:pt idx="81">
                  <c:v>52.7192993164062</c:v>
                </c:pt>
                <c:pt idx="82">
                  <c:v>52.775550842285199</c:v>
                </c:pt>
                <c:pt idx="83">
                  <c:v>52.83740234375</c:v>
                </c:pt>
                <c:pt idx="84">
                  <c:v>52.893650054931598</c:v>
                </c:pt>
                <c:pt idx="85">
                  <c:v>52.949840545654297</c:v>
                </c:pt>
                <c:pt idx="86">
                  <c:v>53.011806488037102</c:v>
                </c:pt>
                <c:pt idx="87">
                  <c:v>53.0680541992188</c:v>
                </c:pt>
                <c:pt idx="88">
                  <c:v>53.152454376220703</c:v>
                </c:pt>
                <c:pt idx="89">
                  <c:v>53.201339721679702</c:v>
                </c:pt>
                <c:pt idx="90">
                  <c:v>53.218841552734403</c:v>
                </c:pt>
                <c:pt idx="91">
                  <c:v>53.235393524169901</c:v>
                </c:pt>
                <c:pt idx="92">
                  <c:v>53.255283355712898</c:v>
                </c:pt>
                <c:pt idx="93">
                  <c:v>53.271823883056598</c:v>
                </c:pt>
                <c:pt idx="94">
                  <c:v>53.290061950683601</c:v>
                </c:pt>
                <c:pt idx="95">
                  <c:v>53.3066215515137</c:v>
                </c:pt>
                <c:pt idx="96">
                  <c:v>53.324825286865199</c:v>
                </c:pt>
                <c:pt idx="97">
                  <c:v>53.341365814208999</c:v>
                </c:pt>
                <c:pt idx="98">
                  <c:v>53.3612251281738</c:v>
                </c:pt>
                <c:pt idx="99">
                  <c:v>53.377777099609403</c:v>
                </c:pt>
                <c:pt idx="100">
                  <c:v>53.394317626953097</c:v>
                </c:pt>
                <c:pt idx="101">
                  <c:v>53.412525177002003</c:v>
                </c:pt>
                <c:pt idx="102">
                  <c:v>53.430728912353501</c:v>
                </c:pt>
                <c:pt idx="103">
                  <c:v>53.448921203613303</c:v>
                </c:pt>
                <c:pt idx="104">
                  <c:v>53.472126007080099</c:v>
                </c:pt>
                <c:pt idx="105">
                  <c:v>53.490329742431598</c:v>
                </c:pt>
                <c:pt idx="106">
                  <c:v>53.508537292480497</c:v>
                </c:pt>
                <c:pt idx="107">
                  <c:v>53.525089263916001</c:v>
                </c:pt>
                <c:pt idx="108">
                  <c:v>53.543281555175803</c:v>
                </c:pt>
                <c:pt idx="109">
                  <c:v>53.5664672851562</c:v>
                </c:pt>
                <c:pt idx="110">
                  <c:v>53.584671020507798</c:v>
                </c:pt>
                <c:pt idx="111">
                  <c:v>53.602897644042997</c:v>
                </c:pt>
                <c:pt idx="112">
                  <c:v>53.621120452880902</c:v>
                </c:pt>
                <c:pt idx="113">
                  <c:v>53.637660980224602</c:v>
                </c:pt>
                <c:pt idx="114">
                  <c:v>53.654201507568402</c:v>
                </c:pt>
                <c:pt idx="115">
                  <c:v>53.672409057617202</c:v>
                </c:pt>
                <c:pt idx="116">
                  <c:v>53.688949584960902</c:v>
                </c:pt>
                <c:pt idx="117">
                  <c:v>53.705501556396499</c:v>
                </c:pt>
                <c:pt idx="118">
                  <c:v>53.7220458984375</c:v>
                </c:pt>
                <c:pt idx="119">
                  <c:v>53.740287780761697</c:v>
                </c:pt>
                <c:pt idx="120">
                  <c:v>53.756809234619098</c:v>
                </c:pt>
                <c:pt idx="121">
                  <c:v>53.7750244140625</c:v>
                </c:pt>
                <c:pt idx="122">
                  <c:v>53.793228149414098</c:v>
                </c:pt>
                <c:pt idx="123">
                  <c:v>53.8114204406738</c:v>
                </c:pt>
                <c:pt idx="124">
                  <c:v>53.829620361328097</c:v>
                </c:pt>
                <c:pt idx="125">
                  <c:v>53.846179962158203</c:v>
                </c:pt>
                <c:pt idx="126">
                  <c:v>53.864372253417997</c:v>
                </c:pt>
                <c:pt idx="127">
                  <c:v>53.882610321044901</c:v>
                </c:pt>
                <c:pt idx="128">
                  <c:v>53.899169921875</c:v>
                </c:pt>
                <c:pt idx="129">
                  <c:v>53.915756225585902</c:v>
                </c:pt>
                <c:pt idx="130">
                  <c:v>53.9339599609375</c:v>
                </c:pt>
                <c:pt idx="131">
                  <c:v>53.9505004882812</c:v>
                </c:pt>
                <c:pt idx="132">
                  <c:v>53.9670600891113</c:v>
                </c:pt>
                <c:pt idx="133">
                  <c:v>53.985260009765597</c:v>
                </c:pt>
                <c:pt idx="134">
                  <c:v>54.001808166503899</c:v>
                </c:pt>
                <c:pt idx="135">
                  <c:v>54.018360137939503</c:v>
                </c:pt>
                <c:pt idx="136">
                  <c:v>54.034919738769503</c:v>
                </c:pt>
                <c:pt idx="137">
                  <c:v>54.053108215332003</c:v>
                </c:pt>
                <c:pt idx="138">
                  <c:v>54.072975158691399</c:v>
                </c:pt>
                <c:pt idx="139">
                  <c:v>54.089523315429702</c:v>
                </c:pt>
                <c:pt idx="140">
                  <c:v>54.106075286865199</c:v>
                </c:pt>
                <c:pt idx="141">
                  <c:v>54.124313354492202</c:v>
                </c:pt>
                <c:pt idx="142">
                  <c:v>54.140872955322301</c:v>
                </c:pt>
                <c:pt idx="143">
                  <c:v>54.157413482666001</c:v>
                </c:pt>
                <c:pt idx="144">
                  <c:v>54.175613403320298</c:v>
                </c:pt>
                <c:pt idx="145">
                  <c:v>54.192173004150398</c:v>
                </c:pt>
                <c:pt idx="146">
                  <c:v>54.210399627685497</c:v>
                </c:pt>
                <c:pt idx="147">
                  <c:v>54.2269096374512</c:v>
                </c:pt>
                <c:pt idx="148">
                  <c:v>54.243457794189503</c:v>
                </c:pt>
                <c:pt idx="149">
                  <c:v>54.261653900146499</c:v>
                </c:pt>
                <c:pt idx="150">
                  <c:v>54.278205871582003</c:v>
                </c:pt>
                <c:pt idx="151">
                  <c:v>54.294734954833999</c:v>
                </c:pt>
                <c:pt idx="152">
                  <c:v>54.311283111572301</c:v>
                </c:pt>
                <c:pt idx="153">
                  <c:v>54.3294677734375</c:v>
                </c:pt>
                <c:pt idx="154">
                  <c:v>54.346012115478501</c:v>
                </c:pt>
                <c:pt idx="155">
                  <c:v>54.362533569335902</c:v>
                </c:pt>
                <c:pt idx="156">
                  <c:v>54.382369995117202</c:v>
                </c:pt>
                <c:pt idx="157">
                  <c:v>54.400562286377003</c:v>
                </c:pt>
                <c:pt idx="158">
                  <c:v>54.418746948242202</c:v>
                </c:pt>
                <c:pt idx="159">
                  <c:v>54.435276031494098</c:v>
                </c:pt>
                <c:pt idx="160">
                  <c:v>54.456764221191399</c:v>
                </c:pt>
                <c:pt idx="161">
                  <c:v>54.4749565124512</c:v>
                </c:pt>
                <c:pt idx="162">
                  <c:v>54.491519927978501</c:v>
                </c:pt>
                <c:pt idx="163">
                  <c:v>54.508041381835902</c:v>
                </c:pt>
                <c:pt idx="164">
                  <c:v>54.526233673095703</c:v>
                </c:pt>
                <c:pt idx="165">
                  <c:v>54.542762756347699</c:v>
                </c:pt>
                <c:pt idx="166">
                  <c:v>54.560939788818402</c:v>
                </c:pt>
                <c:pt idx="167">
                  <c:v>54.579132080078097</c:v>
                </c:pt>
                <c:pt idx="168">
                  <c:v>54.595661163330099</c:v>
                </c:pt>
                <c:pt idx="169">
                  <c:v>54.6121826171875</c:v>
                </c:pt>
                <c:pt idx="170">
                  <c:v>54.630374908447301</c:v>
                </c:pt>
                <c:pt idx="171">
                  <c:v>54.646903991699197</c:v>
                </c:pt>
                <c:pt idx="172">
                  <c:v>54.6634330749512</c:v>
                </c:pt>
                <c:pt idx="173">
                  <c:v>54.683273315429702</c:v>
                </c:pt>
                <c:pt idx="174">
                  <c:v>54.699802398681598</c:v>
                </c:pt>
                <c:pt idx="175">
                  <c:v>54.716323852539098</c:v>
                </c:pt>
                <c:pt idx="176">
                  <c:v>54.734588623046903</c:v>
                </c:pt>
                <c:pt idx="177">
                  <c:v>54.751110076904297</c:v>
                </c:pt>
                <c:pt idx="178">
                  <c:v>54.7676391601562</c:v>
                </c:pt>
                <c:pt idx="179">
                  <c:v>54.785816192627003</c:v>
                </c:pt>
                <c:pt idx="180">
                  <c:v>54.802345275878899</c:v>
                </c:pt>
                <c:pt idx="181">
                  <c:v>54.818885803222699</c:v>
                </c:pt>
                <c:pt idx="182">
                  <c:v>54.837059020996101</c:v>
                </c:pt>
                <c:pt idx="183">
                  <c:v>54.853588104247997</c:v>
                </c:pt>
                <c:pt idx="184">
                  <c:v>54.871780395507798</c:v>
                </c:pt>
                <c:pt idx="185">
                  <c:v>54.888309478759801</c:v>
                </c:pt>
                <c:pt idx="186">
                  <c:v>54.906497955322301</c:v>
                </c:pt>
                <c:pt idx="187">
                  <c:v>54.923027038574197</c:v>
                </c:pt>
                <c:pt idx="188">
                  <c:v>54.939586639404297</c:v>
                </c:pt>
                <c:pt idx="189">
                  <c:v>54.957778930664098</c:v>
                </c:pt>
                <c:pt idx="190">
                  <c:v>54.9743041992188</c:v>
                </c:pt>
                <c:pt idx="191">
                  <c:v>54.990833282470703</c:v>
                </c:pt>
                <c:pt idx="192">
                  <c:v>55.009025573730497</c:v>
                </c:pt>
                <c:pt idx="193">
                  <c:v>55.025554656982401</c:v>
                </c:pt>
                <c:pt idx="194">
                  <c:v>55.043746948242202</c:v>
                </c:pt>
                <c:pt idx="195">
                  <c:v>55.060268402099602</c:v>
                </c:pt>
                <c:pt idx="196">
                  <c:v>55.078445434570298</c:v>
                </c:pt>
                <c:pt idx="197">
                  <c:v>55.094985961914098</c:v>
                </c:pt>
                <c:pt idx="198">
                  <c:v>55.111515045166001</c:v>
                </c:pt>
                <c:pt idx="199">
                  <c:v>55.128044128417997</c:v>
                </c:pt>
                <c:pt idx="200">
                  <c:v>55.146263122558601</c:v>
                </c:pt>
                <c:pt idx="201">
                  <c:v>55.162792205810497</c:v>
                </c:pt>
                <c:pt idx="202">
                  <c:v>55.1793212890625</c:v>
                </c:pt>
                <c:pt idx="203">
                  <c:v>55.197513580322301</c:v>
                </c:pt>
                <c:pt idx="204">
                  <c:v>55.215690612792997</c:v>
                </c:pt>
                <c:pt idx="205">
                  <c:v>55.232250213622997</c:v>
                </c:pt>
                <c:pt idx="206">
                  <c:v>55.248790740966797</c:v>
                </c:pt>
                <c:pt idx="207">
                  <c:v>55.266971588134801</c:v>
                </c:pt>
                <c:pt idx="208">
                  <c:v>55.283512115478501</c:v>
                </c:pt>
                <c:pt idx="209">
                  <c:v>55.300037384033203</c:v>
                </c:pt>
                <c:pt idx="210">
                  <c:v>55.318214416503899</c:v>
                </c:pt>
                <c:pt idx="211">
                  <c:v>55.336402893066399</c:v>
                </c:pt>
                <c:pt idx="212">
                  <c:v>55.352931976318402</c:v>
                </c:pt>
                <c:pt idx="213">
                  <c:v>55.371158599853501</c:v>
                </c:pt>
                <c:pt idx="214">
                  <c:v>55.387687683105497</c:v>
                </c:pt>
                <c:pt idx="215">
                  <c:v>55.404209136962898</c:v>
                </c:pt>
                <c:pt idx="216">
                  <c:v>55.420738220214801</c:v>
                </c:pt>
                <c:pt idx="217">
                  <c:v>55.438930511474602</c:v>
                </c:pt>
                <c:pt idx="218">
                  <c:v>55.455459594726598</c:v>
                </c:pt>
                <c:pt idx="219">
                  <c:v>55.471992492675803</c:v>
                </c:pt>
                <c:pt idx="220">
                  <c:v>55.4902153015137</c:v>
                </c:pt>
                <c:pt idx="221">
                  <c:v>55.506740570068402</c:v>
                </c:pt>
                <c:pt idx="222">
                  <c:v>55.526615142822301</c:v>
                </c:pt>
                <c:pt idx="223">
                  <c:v>55.543144226074197</c:v>
                </c:pt>
                <c:pt idx="224">
                  <c:v>55.559707641601598</c:v>
                </c:pt>
                <c:pt idx="225">
                  <c:v>55.577896118164098</c:v>
                </c:pt>
                <c:pt idx="226">
                  <c:v>55.5944213867188</c:v>
                </c:pt>
                <c:pt idx="227">
                  <c:v>55.610950469970703</c:v>
                </c:pt>
                <c:pt idx="228">
                  <c:v>55.627475738525398</c:v>
                </c:pt>
                <c:pt idx="229">
                  <c:v>55.6473197937012</c:v>
                </c:pt>
                <c:pt idx="230">
                  <c:v>55.663848876953097</c:v>
                </c:pt>
                <c:pt idx="231">
                  <c:v>55.680370330810497</c:v>
                </c:pt>
                <c:pt idx="232">
                  <c:v>55.6968994140625</c:v>
                </c:pt>
                <c:pt idx="233">
                  <c:v>55.715076446533203</c:v>
                </c:pt>
                <c:pt idx="234">
                  <c:v>55.731616973877003</c:v>
                </c:pt>
                <c:pt idx="235">
                  <c:v>55.749797821044901</c:v>
                </c:pt>
                <c:pt idx="236">
                  <c:v>55.766319274902301</c:v>
                </c:pt>
                <c:pt idx="237">
                  <c:v>55.784511566162102</c:v>
                </c:pt>
                <c:pt idx="238">
                  <c:v>55.801040649414098</c:v>
                </c:pt>
                <c:pt idx="239">
                  <c:v>55.819217681884801</c:v>
                </c:pt>
                <c:pt idx="240">
                  <c:v>55.837474822997997</c:v>
                </c:pt>
                <c:pt idx="241">
                  <c:v>55.85400390625</c:v>
                </c:pt>
                <c:pt idx="242">
                  <c:v>55.872177124023402</c:v>
                </c:pt>
                <c:pt idx="243">
                  <c:v>55.888725280761697</c:v>
                </c:pt>
                <c:pt idx="244">
                  <c:v>55.906898498535199</c:v>
                </c:pt>
                <c:pt idx="245">
                  <c:v>55.925090789794901</c:v>
                </c:pt>
                <c:pt idx="246">
                  <c:v>55.941616058349602</c:v>
                </c:pt>
                <c:pt idx="247">
                  <c:v>55.958145141601598</c:v>
                </c:pt>
                <c:pt idx="248">
                  <c:v>55.976367950439503</c:v>
                </c:pt>
                <c:pt idx="249">
                  <c:v>55.992935180664098</c:v>
                </c:pt>
                <c:pt idx="250">
                  <c:v>56.009464263916001</c:v>
                </c:pt>
                <c:pt idx="251">
                  <c:v>56.025993347167997</c:v>
                </c:pt>
                <c:pt idx="252">
                  <c:v>56.044185638427699</c:v>
                </c:pt>
                <c:pt idx="253">
                  <c:v>56.060714721679702</c:v>
                </c:pt>
                <c:pt idx="254">
                  <c:v>56.077239990234403</c:v>
                </c:pt>
                <c:pt idx="255">
                  <c:v>56.093765258789098</c:v>
                </c:pt>
                <c:pt idx="256">
                  <c:v>56.111953735351598</c:v>
                </c:pt>
                <c:pt idx="257">
                  <c:v>56.130134582519503</c:v>
                </c:pt>
                <c:pt idx="258">
                  <c:v>56.146694183349602</c:v>
                </c:pt>
                <c:pt idx="259">
                  <c:v>56.164886474609403</c:v>
                </c:pt>
                <c:pt idx="260">
                  <c:v>56.181411743164098</c:v>
                </c:pt>
                <c:pt idx="261">
                  <c:v>56.198005676269503</c:v>
                </c:pt>
                <c:pt idx="262">
                  <c:v>56.214546203613303</c:v>
                </c:pt>
                <c:pt idx="263">
                  <c:v>56.2327270507812</c:v>
                </c:pt>
                <c:pt idx="264">
                  <c:v>56.249256134033203</c:v>
                </c:pt>
                <c:pt idx="265">
                  <c:v>56.267444610595703</c:v>
                </c:pt>
                <c:pt idx="266">
                  <c:v>56.2856254577637</c:v>
                </c:pt>
                <c:pt idx="267">
                  <c:v>56.302165985107401</c:v>
                </c:pt>
                <c:pt idx="268">
                  <c:v>56.318695068359403</c:v>
                </c:pt>
                <c:pt idx="269">
                  <c:v>56.3352241516113</c:v>
                </c:pt>
                <c:pt idx="270">
                  <c:v>56.3534126281738</c:v>
                </c:pt>
                <c:pt idx="271">
                  <c:v>56.369941711425803</c:v>
                </c:pt>
                <c:pt idx="272">
                  <c:v>56.386470794677699</c:v>
                </c:pt>
                <c:pt idx="273">
                  <c:v>56.4046630859375</c:v>
                </c:pt>
                <c:pt idx="274">
                  <c:v>56.421184539794901</c:v>
                </c:pt>
                <c:pt idx="275">
                  <c:v>56.437713623046903</c:v>
                </c:pt>
                <c:pt idx="276">
                  <c:v>56.455890655517599</c:v>
                </c:pt>
                <c:pt idx="277">
                  <c:v>56.474082946777301</c:v>
                </c:pt>
                <c:pt idx="278">
                  <c:v>56.492256164550803</c:v>
                </c:pt>
                <c:pt idx="279">
                  <c:v>56.508815765380902</c:v>
                </c:pt>
                <c:pt idx="280">
                  <c:v>56.525379180908203</c:v>
                </c:pt>
                <c:pt idx="281">
                  <c:v>56.543571472167997</c:v>
                </c:pt>
                <c:pt idx="282">
                  <c:v>56.561779022216797</c:v>
                </c:pt>
                <c:pt idx="283">
                  <c:v>56.578330993652301</c:v>
                </c:pt>
                <c:pt idx="284">
                  <c:v>56.594871520996101</c:v>
                </c:pt>
                <c:pt idx="285">
                  <c:v>56.611419677734403</c:v>
                </c:pt>
                <c:pt idx="286">
                  <c:v>56.627971649169901</c:v>
                </c:pt>
                <c:pt idx="287">
                  <c:v>56.646163940429702</c:v>
                </c:pt>
                <c:pt idx="288">
                  <c:v>56.662689208984403</c:v>
                </c:pt>
                <c:pt idx="289">
                  <c:v>56.67919921875</c:v>
                </c:pt>
                <c:pt idx="290">
                  <c:v>56.6973686218262</c:v>
                </c:pt>
                <c:pt idx="291">
                  <c:v>56.7139282226562</c:v>
                </c:pt>
                <c:pt idx="292">
                  <c:v>56.732131958007798</c:v>
                </c:pt>
                <c:pt idx="293">
                  <c:v>56.748645782470703</c:v>
                </c:pt>
                <c:pt idx="294">
                  <c:v>56.766807556152301</c:v>
                </c:pt>
                <c:pt idx="295">
                  <c:v>56.785022735595703</c:v>
                </c:pt>
                <c:pt idx="296">
                  <c:v>56.8015327453613</c:v>
                </c:pt>
                <c:pt idx="297">
                  <c:v>56.818061828613303</c:v>
                </c:pt>
                <c:pt idx="298">
                  <c:v>56.836223602294901</c:v>
                </c:pt>
                <c:pt idx="299">
                  <c:v>56.852752685546903</c:v>
                </c:pt>
                <c:pt idx="300">
                  <c:v>56.869293212890597</c:v>
                </c:pt>
                <c:pt idx="301">
                  <c:v>56.889122009277301</c:v>
                </c:pt>
                <c:pt idx="302">
                  <c:v>56.905632019042997</c:v>
                </c:pt>
                <c:pt idx="303">
                  <c:v>56.922168731689503</c:v>
                </c:pt>
                <c:pt idx="304">
                  <c:v>56.940334320068402</c:v>
                </c:pt>
                <c:pt idx="305">
                  <c:v>56.956863403320298</c:v>
                </c:pt>
                <c:pt idx="306">
                  <c:v>56.973411560058601</c:v>
                </c:pt>
                <c:pt idx="307">
                  <c:v>56.989933013916001</c:v>
                </c:pt>
                <c:pt idx="308">
                  <c:v>57.008110046386697</c:v>
                </c:pt>
                <c:pt idx="309">
                  <c:v>57.024620056152301</c:v>
                </c:pt>
                <c:pt idx="310">
                  <c:v>57.0411376953125</c:v>
                </c:pt>
                <c:pt idx="311">
                  <c:v>57.057666778564503</c:v>
                </c:pt>
                <c:pt idx="312">
                  <c:v>57.075839996337898</c:v>
                </c:pt>
                <c:pt idx="313">
                  <c:v>57.094032287597699</c:v>
                </c:pt>
                <c:pt idx="314">
                  <c:v>57.112224578857401</c:v>
                </c:pt>
                <c:pt idx="315">
                  <c:v>57.128749847412102</c:v>
                </c:pt>
                <c:pt idx="316">
                  <c:v>57.1469116210938</c:v>
                </c:pt>
                <c:pt idx="317">
                  <c:v>57.163429260253899</c:v>
                </c:pt>
                <c:pt idx="318">
                  <c:v>57.1849365234375</c:v>
                </c:pt>
                <c:pt idx="319">
                  <c:v>57.201473236083999</c:v>
                </c:pt>
                <c:pt idx="320">
                  <c:v>57.219696044921903</c:v>
                </c:pt>
                <c:pt idx="321">
                  <c:v>57.2362251281738</c:v>
                </c:pt>
                <c:pt idx="322">
                  <c:v>57.252765655517599</c:v>
                </c:pt>
                <c:pt idx="323">
                  <c:v>57.270957946777301</c:v>
                </c:pt>
                <c:pt idx="324">
                  <c:v>57.287483215332003</c:v>
                </c:pt>
                <c:pt idx="325">
                  <c:v>57.305675506591797</c:v>
                </c:pt>
                <c:pt idx="326">
                  <c:v>57.327182769775398</c:v>
                </c:pt>
                <c:pt idx="327">
                  <c:v>57.348686218261697</c:v>
                </c:pt>
                <c:pt idx="328">
                  <c:v>57.3652153015137</c:v>
                </c:pt>
                <c:pt idx="329">
                  <c:v>57.383407592773402</c:v>
                </c:pt>
                <c:pt idx="330">
                  <c:v>57.399948120117202</c:v>
                </c:pt>
                <c:pt idx="331">
                  <c:v>57.416500091552699</c:v>
                </c:pt>
                <c:pt idx="332">
                  <c:v>57.434707641601598</c:v>
                </c:pt>
                <c:pt idx="333">
                  <c:v>57.451248168945298</c:v>
                </c:pt>
                <c:pt idx="334">
                  <c:v>57.467796325683601</c:v>
                </c:pt>
                <c:pt idx="335">
                  <c:v>57.485984802246101</c:v>
                </c:pt>
                <c:pt idx="336">
                  <c:v>57.502525329589801</c:v>
                </c:pt>
                <c:pt idx="337">
                  <c:v>57.519054412841797</c:v>
                </c:pt>
                <c:pt idx="338">
                  <c:v>57.537246704101598</c:v>
                </c:pt>
                <c:pt idx="339">
                  <c:v>57.553787231445298</c:v>
                </c:pt>
                <c:pt idx="340">
                  <c:v>57.570327758789098</c:v>
                </c:pt>
                <c:pt idx="341">
                  <c:v>57.5868530273438</c:v>
                </c:pt>
                <c:pt idx="342">
                  <c:v>57.605045318603501</c:v>
                </c:pt>
                <c:pt idx="343">
                  <c:v>57.621585845947301</c:v>
                </c:pt>
                <c:pt idx="344">
                  <c:v>57.641429901122997</c:v>
                </c:pt>
                <c:pt idx="345">
                  <c:v>57.657958984375</c:v>
                </c:pt>
                <c:pt idx="346">
                  <c:v>57.674526214599602</c:v>
                </c:pt>
                <c:pt idx="347">
                  <c:v>57.692764282226598</c:v>
                </c:pt>
                <c:pt idx="348">
                  <c:v>57.709358215332003</c:v>
                </c:pt>
                <c:pt idx="349">
                  <c:v>57.725948333740199</c:v>
                </c:pt>
                <c:pt idx="350">
                  <c:v>57.742488861083999</c:v>
                </c:pt>
                <c:pt idx="351">
                  <c:v>57.789047241210902</c:v>
                </c:pt>
                <c:pt idx="352">
                  <c:v>57.845352172851598</c:v>
                </c:pt>
                <c:pt idx="353">
                  <c:v>57.901657104492202</c:v>
                </c:pt>
                <c:pt idx="354">
                  <c:v>57.9804496765137</c:v>
                </c:pt>
                <c:pt idx="355">
                  <c:v>58.047969818115199</c:v>
                </c:pt>
                <c:pt idx="356">
                  <c:v>58.109878540039098</c:v>
                </c:pt>
                <c:pt idx="357">
                  <c:v>58.166130065917997</c:v>
                </c:pt>
                <c:pt idx="358">
                  <c:v>58.222434997558601</c:v>
                </c:pt>
                <c:pt idx="359">
                  <c:v>58.284290313720703</c:v>
                </c:pt>
                <c:pt idx="360">
                  <c:v>58.340476989746101</c:v>
                </c:pt>
                <c:pt idx="361">
                  <c:v>58.396614074707003</c:v>
                </c:pt>
                <c:pt idx="362">
                  <c:v>58.446727752685497</c:v>
                </c:pt>
                <c:pt idx="363">
                  <c:v>58.463279724121101</c:v>
                </c:pt>
                <c:pt idx="364">
                  <c:v>58.481452941894503</c:v>
                </c:pt>
                <c:pt idx="365">
                  <c:v>58.4996528625488</c:v>
                </c:pt>
                <c:pt idx="366">
                  <c:v>58.516166687011697</c:v>
                </c:pt>
                <c:pt idx="367">
                  <c:v>58.545833587646499</c:v>
                </c:pt>
                <c:pt idx="368">
                  <c:v>58.607608795166001</c:v>
                </c:pt>
                <c:pt idx="369">
                  <c:v>58.663856506347699</c:v>
                </c:pt>
                <c:pt idx="370">
                  <c:v>58.720046997070298</c:v>
                </c:pt>
                <c:pt idx="371">
                  <c:v>58.787567138671903</c:v>
                </c:pt>
                <c:pt idx="372">
                  <c:v>58.843757629394503</c:v>
                </c:pt>
                <c:pt idx="373">
                  <c:v>58.9000053405762</c:v>
                </c:pt>
                <c:pt idx="374">
                  <c:v>58.961860656738303</c:v>
                </c:pt>
                <c:pt idx="375">
                  <c:v>59.018112182617202</c:v>
                </c:pt>
                <c:pt idx="376">
                  <c:v>59.074298858642599</c:v>
                </c:pt>
                <c:pt idx="377">
                  <c:v>59.136154174804702</c:v>
                </c:pt>
                <c:pt idx="378">
                  <c:v>59.1924018859863</c:v>
                </c:pt>
                <c:pt idx="379">
                  <c:v>59.248588562011697</c:v>
                </c:pt>
                <c:pt idx="380">
                  <c:v>59.310447692871101</c:v>
                </c:pt>
                <c:pt idx="381">
                  <c:v>59.3724174499512</c:v>
                </c:pt>
                <c:pt idx="382">
                  <c:v>59.428668975830099</c:v>
                </c:pt>
                <c:pt idx="383">
                  <c:v>59.484855651855497</c:v>
                </c:pt>
                <c:pt idx="384">
                  <c:v>59.546707153320298</c:v>
                </c:pt>
                <c:pt idx="385">
                  <c:v>59.602958679199197</c:v>
                </c:pt>
                <c:pt idx="386">
                  <c:v>59.659149169921903</c:v>
                </c:pt>
                <c:pt idx="387">
                  <c:v>59.721004486083999</c:v>
                </c:pt>
                <c:pt idx="388">
                  <c:v>59.777252197265597</c:v>
                </c:pt>
                <c:pt idx="389">
                  <c:v>59.844772338867202</c:v>
                </c:pt>
                <c:pt idx="390">
                  <c:v>59.901023864746101</c:v>
                </c:pt>
                <c:pt idx="391">
                  <c:v>59.957324981689503</c:v>
                </c:pt>
                <c:pt idx="392">
                  <c:v>60.019241333007798</c:v>
                </c:pt>
                <c:pt idx="393">
                  <c:v>60.075504302978501</c:v>
                </c:pt>
                <c:pt idx="394">
                  <c:v>60.131763458252003</c:v>
                </c:pt>
                <c:pt idx="395">
                  <c:v>60.188079833984403</c:v>
                </c:pt>
                <c:pt idx="396">
                  <c:v>60.249988555908203</c:v>
                </c:pt>
                <c:pt idx="397">
                  <c:v>60.306240081787102</c:v>
                </c:pt>
                <c:pt idx="398">
                  <c:v>60.362548828125</c:v>
                </c:pt>
                <c:pt idx="399">
                  <c:v>60.4188041687012</c:v>
                </c:pt>
                <c:pt idx="400">
                  <c:v>60.480724334716797</c:v>
                </c:pt>
                <c:pt idx="401">
                  <c:v>60.542655944824197</c:v>
                </c:pt>
                <c:pt idx="402">
                  <c:v>60.598964691162102</c:v>
                </c:pt>
                <c:pt idx="403">
                  <c:v>60.655117034912102</c:v>
                </c:pt>
                <c:pt idx="404">
                  <c:v>60.7113227844238</c:v>
                </c:pt>
                <c:pt idx="405">
                  <c:v>60.773086547851598</c:v>
                </c:pt>
                <c:pt idx="406">
                  <c:v>60.829292297363303</c:v>
                </c:pt>
                <c:pt idx="407">
                  <c:v>60.885440826416001</c:v>
                </c:pt>
                <c:pt idx="408">
                  <c:v>60.941600799560497</c:v>
                </c:pt>
                <c:pt idx="409">
                  <c:v>61.009140014648402</c:v>
                </c:pt>
                <c:pt idx="410">
                  <c:v>61.065399169921903</c:v>
                </c:pt>
                <c:pt idx="411">
                  <c:v>61.121662139892599</c:v>
                </c:pt>
                <c:pt idx="412">
                  <c:v>61.183536529541001</c:v>
                </c:pt>
                <c:pt idx="413">
                  <c:v>61.239742279052699</c:v>
                </c:pt>
                <c:pt idx="414">
                  <c:v>61.296005249023402</c:v>
                </c:pt>
                <c:pt idx="415">
                  <c:v>61.357879638671903</c:v>
                </c:pt>
                <c:pt idx="416">
                  <c:v>61.414146423339801</c:v>
                </c:pt>
                <c:pt idx="417">
                  <c:v>61.470458984375</c:v>
                </c:pt>
                <c:pt idx="418">
                  <c:v>61.5267143249512</c:v>
                </c:pt>
                <c:pt idx="419">
                  <c:v>61.588626861572301</c:v>
                </c:pt>
                <c:pt idx="420">
                  <c:v>61.650554656982401</c:v>
                </c:pt>
                <c:pt idx="421">
                  <c:v>61.706817626953097</c:v>
                </c:pt>
                <c:pt idx="422">
                  <c:v>61.763130187988303</c:v>
                </c:pt>
                <c:pt idx="423">
                  <c:v>61.825157165527301</c:v>
                </c:pt>
                <c:pt idx="424">
                  <c:v>61.881477355957003</c:v>
                </c:pt>
                <c:pt idx="425">
                  <c:v>61.937732696533203</c:v>
                </c:pt>
                <c:pt idx="426">
                  <c:v>61.999649047851598</c:v>
                </c:pt>
                <c:pt idx="427">
                  <c:v>62.055908203125</c:v>
                </c:pt>
                <c:pt idx="428">
                  <c:v>62.117820739746101</c:v>
                </c:pt>
                <c:pt idx="429">
                  <c:v>62.1797485351562</c:v>
                </c:pt>
                <c:pt idx="430">
                  <c:v>62.236125946044901</c:v>
                </c:pt>
                <c:pt idx="431">
                  <c:v>62.292438507080099</c:v>
                </c:pt>
                <c:pt idx="432">
                  <c:v>62.348747253417997</c:v>
                </c:pt>
                <c:pt idx="433">
                  <c:v>62.4106636047363</c:v>
                </c:pt>
                <c:pt idx="434">
                  <c:v>62.467037200927699</c:v>
                </c:pt>
                <c:pt idx="435">
                  <c:v>62.523342132568402</c:v>
                </c:pt>
                <c:pt idx="436">
                  <c:v>62.585258483886697</c:v>
                </c:pt>
                <c:pt idx="437">
                  <c:v>62.641517639160199</c:v>
                </c:pt>
                <c:pt idx="438">
                  <c:v>62.697822570800803</c:v>
                </c:pt>
                <c:pt idx="439">
                  <c:v>62.759750366210902</c:v>
                </c:pt>
                <c:pt idx="440">
                  <c:v>62.821624755859403</c:v>
                </c:pt>
                <c:pt idx="441">
                  <c:v>62.877941131591797</c:v>
                </c:pt>
                <c:pt idx="442">
                  <c:v>62.934207916259801</c:v>
                </c:pt>
                <c:pt idx="443">
                  <c:v>62.996135711669901</c:v>
                </c:pt>
                <c:pt idx="444">
                  <c:v>63.052391052246101</c:v>
                </c:pt>
                <c:pt idx="445">
                  <c:v>63.108707427978501</c:v>
                </c:pt>
                <c:pt idx="446">
                  <c:v>63.164966583252003</c:v>
                </c:pt>
                <c:pt idx="447">
                  <c:v>63.232494354247997</c:v>
                </c:pt>
                <c:pt idx="448">
                  <c:v>63.288803100585902</c:v>
                </c:pt>
                <c:pt idx="449">
                  <c:v>63.3451118469238</c:v>
                </c:pt>
                <c:pt idx="450">
                  <c:v>63.401371002197301</c:v>
                </c:pt>
                <c:pt idx="451">
                  <c:v>63.463306427002003</c:v>
                </c:pt>
                <c:pt idx="452">
                  <c:v>63.519561767578097</c:v>
                </c:pt>
                <c:pt idx="453">
                  <c:v>63.581489562988303</c:v>
                </c:pt>
                <c:pt idx="454">
                  <c:v>63.6377563476562</c:v>
                </c:pt>
                <c:pt idx="455">
                  <c:v>63.6940727233887</c:v>
                </c:pt>
                <c:pt idx="456">
                  <c:v>63.750339508056598</c:v>
                </c:pt>
                <c:pt idx="457">
                  <c:v>63.812263488769503</c:v>
                </c:pt>
                <c:pt idx="458">
                  <c:v>63.874172210693402</c:v>
                </c:pt>
                <c:pt idx="459">
                  <c:v>63.930488586425803</c:v>
                </c:pt>
                <c:pt idx="460">
                  <c:v>63.9867553710938</c:v>
                </c:pt>
                <c:pt idx="461">
                  <c:v>64.048690795898395</c:v>
                </c:pt>
                <c:pt idx="462">
                  <c:v>64.104949951171903</c:v>
                </c:pt>
                <c:pt idx="463">
                  <c:v>64.161209106445298</c:v>
                </c:pt>
                <c:pt idx="464">
                  <c:v>64.223136901855497</c:v>
                </c:pt>
                <c:pt idx="465">
                  <c:v>64.279464721679702</c:v>
                </c:pt>
                <c:pt idx="466">
                  <c:v>64.341369628906193</c:v>
                </c:pt>
                <c:pt idx="467">
                  <c:v>64.397521972656193</c:v>
                </c:pt>
                <c:pt idx="468">
                  <c:v>64.459457397460895</c:v>
                </c:pt>
                <c:pt idx="469">
                  <c:v>64.515609741210895</c:v>
                </c:pt>
                <c:pt idx="470">
                  <c:v>64.571815490722699</c:v>
                </c:pt>
                <c:pt idx="471">
                  <c:v>64.633628845214801</c:v>
                </c:pt>
                <c:pt idx="472">
                  <c:v>64.689788818359403</c:v>
                </c:pt>
                <c:pt idx="473">
                  <c:v>64.751556396484403</c:v>
                </c:pt>
                <c:pt idx="474">
                  <c:v>64.807769775390597</c:v>
                </c:pt>
                <c:pt idx="475">
                  <c:v>64.869529724121094</c:v>
                </c:pt>
                <c:pt idx="476">
                  <c:v>64.936950683593807</c:v>
                </c:pt>
                <c:pt idx="477">
                  <c:v>64.9931640625</c:v>
                </c:pt>
                <c:pt idx="478">
                  <c:v>65.054977416992202</c:v>
                </c:pt>
                <c:pt idx="479">
                  <c:v>65.111137390136705</c:v>
                </c:pt>
              </c:numCache>
            </c:numRef>
          </c:yVal>
          <c:smooth val="0"/>
          <c:extLst>
            <c:ext xmlns:c16="http://schemas.microsoft.com/office/drawing/2014/chart" uri="{C3380CC4-5D6E-409C-BE32-E72D297353CC}">
              <c16:uniqueId val="{00000001-32E5-4131-8A0F-06168D33C878}"/>
            </c:ext>
          </c:extLst>
        </c:ser>
        <c:dLbls>
          <c:showLegendKey val="0"/>
          <c:showVal val="0"/>
          <c:showCatName val="0"/>
          <c:showSerName val="0"/>
          <c:showPercent val="0"/>
          <c:showBubbleSize val="0"/>
        </c:dLbls>
        <c:axId val="1122092720"/>
        <c:axId val="1122088400"/>
      </c:scatterChart>
      <c:valAx>
        <c:axId val="1122092720"/>
        <c:scaling>
          <c:orientation val="minMax"/>
          <c:max val="500"/>
          <c:min val="0"/>
        </c:scaling>
        <c:delete val="0"/>
        <c:axPos val="b"/>
        <c:majorGridlines>
          <c:spPr>
            <a:ln w="9525" cap="flat" cmpd="sng" algn="ctr">
              <a:solidFill>
                <a:schemeClr val="tx1">
                  <a:lumMod val="15000"/>
                  <a:lumOff val="85000"/>
                </a:schemeClr>
              </a:solidFill>
              <a:round/>
            </a:ln>
            <a:effectLst/>
          </c:spPr>
        </c:majorGridlines>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2088400"/>
        <c:crosses val="autoZero"/>
        <c:crossBetween val="midCat"/>
      </c:valAx>
      <c:valAx>
        <c:axId val="1122088400"/>
        <c:scaling>
          <c:orientation val="minMax"/>
          <c:min val="3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2092720"/>
        <c:crosses val="autoZero"/>
        <c:crossBetween val="midCat"/>
      </c:valAx>
    </c:plotArea>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chart" Target="../charts/chart2.xml"/><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chart" Target="../charts/chart1.xml"/><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6.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29.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5.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28.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chart" Target="../charts/chart3.xml"/><Relationship Id="rId30" Type="http://schemas.openxmlformats.org/officeDocument/2006/relationships/image" Target="../media/image27.png"/></Relationships>
</file>

<file path=xl/drawings/_rels/drawing2.xml.rels><?xml version="1.0" encoding="UTF-8" standalone="yes"?>
<Relationships xmlns="http://schemas.openxmlformats.org/package/2006/relationships"><Relationship Id="rId3" Type="http://schemas.openxmlformats.org/officeDocument/2006/relationships/image" Target="../media/image32.png"/><Relationship Id="rId2" Type="http://schemas.openxmlformats.org/officeDocument/2006/relationships/image" Target="../media/image31.png"/><Relationship Id="rId1" Type="http://schemas.openxmlformats.org/officeDocument/2006/relationships/image" Target="../media/image30.png"/></Relationships>
</file>

<file path=xl/drawings/_rels/drawing3.xml.rels><?xml version="1.0" encoding="UTF-8" standalone="yes"?>
<Relationships xmlns="http://schemas.openxmlformats.org/package/2006/relationships"><Relationship Id="rId8" Type="http://schemas.openxmlformats.org/officeDocument/2006/relationships/chart" Target="../charts/chart11.xml"/><Relationship Id="rId13" Type="http://schemas.openxmlformats.org/officeDocument/2006/relationships/chart" Target="../charts/chart16.xml"/><Relationship Id="rId3" Type="http://schemas.openxmlformats.org/officeDocument/2006/relationships/chart" Target="../charts/chart6.xml"/><Relationship Id="rId7" Type="http://schemas.openxmlformats.org/officeDocument/2006/relationships/chart" Target="../charts/chart10.xml"/><Relationship Id="rId12" Type="http://schemas.openxmlformats.org/officeDocument/2006/relationships/chart" Target="../charts/chart15.xml"/><Relationship Id="rId2" Type="http://schemas.openxmlformats.org/officeDocument/2006/relationships/chart" Target="../charts/chart5.xml"/><Relationship Id="rId1" Type="http://schemas.openxmlformats.org/officeDocument/2006/relationships/chart" Target="../charts/chart4.xml"/><Relationship Id="rId6" Type="http://schemas.openxmlformats.org/officeDocument/2006/relationships/chart" Target="../charts/chart9.xml"/><Relationship Id="rId11" Type="http://schemas.openxmlformats.org/officeDocument/2006/relationships/chart" Target="../charts/chart14.xml"/><Relationship Id="rId5" Type="http://schemas.openxmlformats.org/officeDocument/2006/relationships/chart" Target="../charts/chart8.xml"/><Relationship Id="rId15" Type="http://schemas.openxmlformats.org/officeDocument/2006/relationships/chart" Target="../charts/chart18.xml"/><Relationship Id="rId10" Type="http://schemas.openxmlformats.org/officeDocument/2006/relationships/chart" Target="../charts/chart13.xml"/><Relationship Id="rId4" Type="http://schemas.openxmlformats.org/officeDocument/2006/relationships/chart" Target="../charts/chart7.xml"/><Relationship Id="rId9" Type="http://schemas.openxmlformats.org/officeDocument/2006/relationships/chart" Target="../charts/chart12.xml"/><Relationship Id="rId14" Type="http://schemas.openxmlformats.org/officeDocument/2006/relationships/chart" Target="../charts/chart17.xml"/></Relationships>
</file>

<file path=xl/drawings/_rels/drawing4.xml.rels><?xml version="1.0" encoding="UTF-8" standalone="yes"?>
<Relationships xmlns="http://schemas.openxmlformats.org/package/2006/relationships"><Relationship Id="rId8" Type="http://schemas.openxmlformats.org/officeDocument/2006/relationships/chart" Target="../charts/chart26.xml"/><Relationship Id="rId13" Type="http://schemas.openxmlformats.org/officeDocument/2006/relationships/chart" Target="../charts/chart31.xml"/><Relationship Id="rId18" Type="http://schemas.openxmlformats.org/officeDocument/2006/relationships/chart" Target="../charts/chart36.xml"/><Relationship Id="rId26" Type="http://schemas.openxmlformats.org/officeDocument/2006/relationships/chart" Target="../charts/chart44.xml"/><Relationship Id="rId3" Type="http://schemas.openxmlformats.org/officeDocument/2006/relationships/chart" Target="../charts/chart21.xml"/><Relationship Id="rId21" Type="http://schemas.openxmlformats.org/officeDocument/2006/relationships/chart" Target="../charts/chart39.xml"/><Relationship Id="rId7" Type="http://schemas.openxmlformats.org/officeDocument/2006/relationships/chart" Target="../charts/chart25.xml"/><Relationship Id="rId12" Type="http://schemas.openxmlformats.org/officeDocument/2006/relationships/chart" Target="../charts/chart30.xml"/><Relationship Id="rId17" Type="http://schemas.openxmlformats.org/officeDocument/2006/relationships/chart" Target="../charts/chart35.xml"/><Relationship Id="rId25" Type="http://schemas.openxmlformats.org/officeDocument/2006/relationships/chart" Target="../charts/chart43.xml"/><Relationship Id="rId2" Type="http://schemas.openxmlformats.org/officeDocument/2006/relationships/chart" Target="../charts/chart20.xml"/><Relationship Id="rId16" Type="http://schemas.openxmlformats.org/officeDocument/2006/relationships/chart" Target="../charts/chart34.xml"/><Relationship Id="rId20" Type="http://schemas.openxmlformats.org/officeDocument/2006/relationships/chart" Target="../charts/chart38.xml"/><Relationship Id="rId29" Type="http://schemas.openxmlformats.org/officeDocument/2006/relationships/chart" Target="../charts/chart47.xml"/><Relationship Id="rId1" Type="http://schemas.openxmlformats.org/officeDocument/2006/relationships/chart" Target="../charts/chart19.xml"/><Relationship Id="rId6" Type="http://schemas.openxmlformats.org/officeDocument/2006/relationships/chart" Target="../charts/chart24.xml"/><Relationship Id="rId11" Type="http://schemas.openxmlformats.org/officeDocument/2006/relationships/chart" Target="../charts/chart29.xml"/><Relationship Id="rId24" Type="http://schemas.openxmlformats.org/officeDocument/2006/relationships/chart" Target="../charts/chart42.xml"/><Relationship Id="rId5" Type="http://schemas.openxmlformats.org/officeDocument/2006/relationships/chart" Target="../charts/chart23.xml"/><Relationship Id="rId15" Type="http://schemas.openxmlformats.org/officeDocument/2006/relationships/chart" Target="../charts/chart33.xml"/><Relationship Id="rId23" Type="http://schemas.openxmlformats.org/officeDocument/2006/relationships/chart" Target="../charts/chart41.xml"/><Relationship Id="rId28" Type="http://schemas.openxmlformats.org/officeDocument/2006/relationships/chart" Target="../charts/chart46.xml"/><Relationship Id="rId10" Type="http://schemas.openxmlformats.org/officeDocument/2006/relationships/chart" Target="../charts/chart28.xml"/><Relationship Id="rId19" Type="http://schemas.openxmlformats.org/officeDocument/2006/relationships/chart" Target="../charts/chart37.xml"/><Relationship Id="rId4" Type="http://schemas.openxmlformats.org/officeDocument/2006/relationships/chart" Target="../charts/chart22.xml"/><Relationship Id="rId9" Type="http://schemas.openxmlformats.org/officeDocument/2006/relationships/chart" Target="../charts/chart27.xml"/><Relationship Id="rId14" Type="http://schemas.openxmlformats.org/officeDocument/2006/relationships/chart" Target="../charts/chart32.xml"/><Relationship Id="rId22" Type="http://schemas.openxmlformats.org/officeDocument/2006/relationships/chart" Target="../charts/chart40.xml"/><Relationship Id="rId27" Type="http://schemas.openxmlformats.org/officeDocument/2006/relationships/chart" Target="../charts/chart45.xml"/><Relationship Id="rId30" Type="http://schemas.openxmlformats.org/officeDocument/2006/relationships/chart" Target="../charts/chart48.xml"/></Relationships>
</file>

<file path=xl/drawings/_rels/drawing5.xml.rels><?xml version="1.0" encoding="UTF-8" standalone="yes"?>
<Relationships xmlns="http://schemas.openxmlformats.org/package/2006/relationships"><Relationship Id="rId8" Type="http://schemas.openxmlformats.org/officeDocument/2006/relationships/chart" Target="../charts/chart56.xml"/><Relationship Id="rId3" Type="http://schemas.openxmlformats.org/officeDocument/2006/relationships/chart" Target="../charts/chart51.xml"/><Relationship Id="rId7" Type="http://schemas.openxmlformats.org/officeDocument/2006/relationships/chart" Target="../charts/chart55.xml"/><Relationship Id="rId2" Type="http://schemas.openxmlformats.org/officeDocument/2006/relationships/chart" Target="../charts/chart50.xml"/><Relationship Id="rId1" Type="http://schemas.openxmlformats.org/officeDocument/2006/relationships/chart" Target="../charts/chart49.xml"/><Relationship Id="rId6" Type="http://schemas.openxmlformats.org/officeDocument/2006/relationships/chart" Target="../charts/chart54.xml"/><Relationship Id="rId11" Type="http://schemas.openxmlformats.org/officeDocument/2006/relationships/chart" Target="../charts/chart59.xml"/><Relationship Id="rId5" Type="http://schemas.openxmlformats.org/officeDocument/2006/relationships/chart" Target="../charts/chart53.xml"/><Relationship Id="rId10" Type="http://schemas.openxmlformats.org/officeDocument/2006/relationships/chart" Target="../charts/chart58.xml"/><Relationship Id="rId4" Type="http://schemas.openxmlformats.org/officeDocument/2006/relationships/chart" Target="../charts/chart52.xml"/><Relationship Id="rId9" Type="http://schemas.openxmlformats.org/officeDocument/2006/relationships/chart" Target="../charts/chart57.xml"/></Relationships>
</file>

<file path=xl/drawings/_rels/drawing6.xml.rels><?xml version="1.0" encoding="UTF-8" standalone="yes"?>
<Relationships xmlns="http://schemas.openxmlformats.org/package/2006/relationships"><Relationship Id="rId3" Type="http://schemas.openxmlformats.org/officeDocument/2006/relationships/chart" Target="../charts/chart62.xml"/><Relationship Id="rId7" Type="http://schemas.openxmlformats.org/officeDocument/2006/relationships/chart" Target="../charts/chart66.xml"/><Relationship Id="rId2" Type="http://schemas.openxmlformats.org/officeDocument/2006/relationships/chart" Target="../charts/chart61.xml"/><Relationship Id="rId1" Type="http://schemas.openxmlformats.org/officeDocument/2006/relationships/chart" Target="../charts/chart60.xml"/><Relationship Id="rId6" Type="http://schemas.openxmlformats.org/officeDocument/2006/relationships/chart" Target="../charts/chart65.xml"/><Relationship Id="rId5" Type="http://schemas.openxmlformats.org/officeDocument/2006/relationships/chart" Target="../charts/chart64.xml"/><Relationship Id="rId4" Type="http://schemas.openxmlformats.org/officeDocument/2006/relationships/chart" Target="../charts/chart63.xml"/></Relationships>
</file>

<file path=xl/drawings/_rels/drawing12.xml.rels><?xml version="1.0" encoding="UTF-8" standalone="yes"?>
<Relationships xmlns="http://schemas.openxmlformats.org/package/2006/relationships"><Relationship Id="rId8" Type="http://schemas.openxmlformats.org/officeDocument/2006/relationships/chart" Target="../charts/chart74.xml"/><Relationship Id="rId13" Type="http://schemas.openxmlformats.org/officeDocument/2006/relationships/chart" Target="../charts/chart79.xml"/><Relationship Id="rId18" Type="http://schemas.openxmlformats.org/officeDocument/2006/relationships/chart" Target="../charts/chart84.xml"/><Relationship Id="rId26" Type="http://schemas.openxmlformats.org/officeDocument/2006/relationships/chart" Target="../charts/chart92.xml"/><Relationship Id="rId3" Type="http://schemas.openxmlformats.org/officeDocument/2006/relationships/chart" Target="../charts/chart69.xml"/><Relationship Id="rId21" Type="http://schemas.openxmlformats.org/officeDocument/2006/relationships/chart" Target="../charts/chart87.xml"/><Relationship Id="rId7" Type="http://schemas.openxmlformats.org/officeDocument/2006/relationships/chart" Target="../charts/chart73.xml"/><Relationship Id="rId12" Type="http://schemas.openxmlformats.org/officeDocument/2006/relationships/chart" Target="../charts/chart78.xml"/><Relationship Id="rId17" Type="http://schemas.openxmlformats.org/officeDocument/2006/relationships/chart" Target="../charts/chart83.xml"/><Relationship Id="rId25" Type="http://schemas.openxmlformats.org/officeDocument/2006/relationships/chart" Target="../charts/chart91.xml"/><Relationship Id="rId2" Type="http://schemas.openxmlformats.org/officeDocument/2006/relationships/chart" Target="../charts/chart68.xml"/><Relationship Id="rId16" Type="http://schemas.openxmlformats.org/officeDocument/2006/relationships/chart" Target="../charts/chart82.xml"/><Relationship Id="rId20" Type="http://schemas.openxmlformats.org/officeDocument/2006/relationships/chart" Target="../charts/chart86.xml"/><Relationship Id="rId29" Type="http://schemas.openxmlformats.org/officeDocument/2006/relationships/chart" Target="../charts/chart95.xml"/><Relationship Id="rId1" Type="http://schemas.openxmlformats.org/officeDocument/2006/relationships/chart" Target="../charts/chart67.xml"/><Relationship Id="rId6" Type="http://schemas.openxmlformats.org/officeDocument/2006/relationships/chart" Target="../charts/chart72.xml"/><Relationship Id="rId11" Type="http://schemas.openxmlformats.org/officeDocument/2006/relationships/chart" Target="../charts/chart77.xml"/><Relationship Id="rId24" Type="http://schemas.openxmlformats.org/officeDocument/2006/relationships/chart" Target="../charts/chart90.xml"/><Relationship Id="rId5" Type="http://schemas.openxmlformats.org/officeDocument/2006/relationships/chart" Target="../charts/chart71.xml"/><Relationship Id="rId15" Type="http://schemas.openxmlformats.org/officeDocument/2006/relationships/chart" Target="../charts/chart81.xml"/><Relationship Id="rId23" Type="http://schemas.openxmlformats.org/officeDocument/2006/relationships/chart" Target="../charts/chart89.xml"/><Relationship Id="rId28" Type="http://schemas.openxmlformats.org/officeDocument/2006/relationships/chart" Target="../charts/chart94.xml"/><Relationship Id="rId10" Type="http://schemas.openxmlformats.org/officeDocument/2006/relationships/chart" Target="../charts/chart76.xml"/><Relationship Id="rId19" Type="http://schemas.openxmlformats.org/officeDocument/2006/relationships/chart" Target="../charts/chart85.xml"/><Relationship Id="rId4" Type="http://schemas.openxmlformats.org/officeDocument/2006/relationships/chart" Target="../charts/chart70.xml"/><Relationship Id="rId9" Type="http://schemas.openxmlformats.org/officeDocument/2006/relationships/chart" Target="../charts/chart75.xml"/><Relationship Id="rId14" Type="http://schemas.openxmlformats.org/officeDocument/2006/relationships/chart" Target="../charts/chart80.xml"/><Relationship Id="rId22" Type="http://schemas.openxmlformats.org/officeDocument/2006/relationships/chart" Target="../charts/chart88.xml"/><Relationship Id="rId27" Type="http://schemas.openxmlformats.org/officeDocument/2006/relationships/chart" Target="../charts/chart93.xml"/><Relationship Id="rId30" Type="http://schemas.openxmlformats.org/officeDocument/2006/relationships/chart" Target="../charts/chart96.xml"/></Relationships>
</file>

<file path=xl/drawings/_rels/drawing13.xml.rels><?xml version="1.0" encoding="UTF-8" standalone="yes"?>
<Relationships xmlns="http://schemas.openxmlformats.org/package/2006/relationships"><Relationship Id="rId8" Type="http://schemas.openxmlformats.org/officeDocument/2006/relationships/chart" Target="../charts/chart104.xml"/><Relationship Id="rId3" Type="http://schemas.openxmlformats.org/officeDocument/2006/relationships/chart" Target="../charts/chart99.xml"/><Relationship Id="rId7" Type="http://schemas.openxmlformats.org/officeDocument/2006/relationships/chart" Target="../charts/chart103.xml"/><Relationship Id="rId2" Type="http://schemas.openxmlformats.org/officeDocument/2006/relationships/chart" Target="../charts/chart98.xml"/><Relationship Id="rId1" Type="http://schemas.openxmlformats.org/officeDocument/2006/relationships/chart" Target="../charts/chart97.xml"/><Relationship Id="rId6" Type="http://schemas.openxmlformats.org/officeDocument/2006/relationships/chart" Target="../charts/chart102.xml"/><Relationship Id="rId11" Type="http://schemas.openxmlformats.org/officeDocument/2006/relationships/chart" Target="../charts/chart107.xml"/><Relationship Id="rId5" Type="http://schemas.openxmlformats.org/officeDocument/2006/relationships/chart" Target="../charts/chart101.xml"/><Relationship Id="rId10" Type="http://schemas.openxmlformats.org/officeDocument/2006/relationships/chart" Target="../charts/chart106.xml"/><Relationship Id="rId4" Type="http://schemas.openxmlformats.org/officeDocument/2006/relationships/chart" Target="../charts/chart100.xml"/><Relationship Id="rId9" Type="http://schemas.openxmlformats.org/officeDocument/2006/relationships/chart" Target="../charts/chart105.xml"/></Relationships>
</file>

<file path=xl/drawings/_rels/drawing14.xml.rels><?xml version="1.0" encoding="UTF-8" standalone="yes"?>
<Relationships xmlns="http://schemas.openxmlformats.org/package/2006/relationships"><Relationship Id="rId3" Type="http://schemas.openxmlformats.org/officeDocument/2006/relationships/chart" Target="../charts/chart110.xml"/><Relationship Id="rId7" Type="http://schemas.openxmlformats.org/officeDocument/2006/relationships/chart" Target="../charts/chart114.xml"/><Relationship Id="rId2" Type="http://schemas.openxmlformats.org/officeDocument/2006/relationships/chart" Target="../charts/chart109.xml"/><Relationship Id="rId1" Type="http://schemas.openxmlformats.org/officeDocument/2006/relationships/chart" Target="../charts/chart108.xml"/><Relationship Id="rId6" Type="http://schemas.openxmlformats.org/officeDocument/2006/relationships/chart" Target="../charts/chart113.xml"/><Relationship Id="rId5" Type="http://schemas.openxmlformats.org/officeDocument/2006/relationships/chart" Target="../charts/chart112.xml"/><Relationship Id="rId4" Type="http://schemas.openxmlformats.org/officeDocument/2006/relationships/chart" Target="../charts/chart111.xml"/></Relationships>
</file>

<file path=xl/drawings/_rels/drawing16.xml.rels><?xml version="1.0" encoding="UTF-8" standalone="yes"?>
<Relationships xmlns="http://schemas.openxmlformats.org/package/2006/relationships"><Relationship Id="rId2" Type="http://schemas.openxmlformats.org/officeDocument/2006/relationships/chart" Target="../charts/chart116.xml"/><Relationship Id="rId1" Type="http://schemas.openxmlformats.org/officeDocument/2006/relationships/chart" Target="../charts/chart115.xml"/></Relationships>
</file>

<file path=xl/drawings/drawing1.xml><?xml version="1.0" encoding="utf-8"?>
<xdr:wsDr xmlns:xdr="http://schemas.openxmlformats.org/drawingml/2006/spreadsheetDrawing" xmlns:a="http://schemas.openxmlformats.org/drawingml/2006/main">
  <xdr:twoCellAnchor editAs="oneCell">
    <xdr:from>
      <xdr:col>3</xdr:col>
      <xdr:colOff>151297</xdr:colOff>
      <xdr:row>2</xdr:row>
      <xdr:rowOff>34637</xdr:rowOff>
    </xdr:from>
    <xdr:to>
      <xdr:col>50</xdr:col>
      <xdr:colOff>462888</xdr:colOff>
      <xdr:row>41</xdr:row>
      <xdr:rowOff>151865</xdr:rowOff>
    </xdr:to>
    <xdr:pic>
      <xdr:nvPicPr>
        <xdr:cNvPr id="20" name="Picture 19">
          <a:extLst>
            <a:ext uri="{FF2B5EF4-FFF2-40B4-BE49-F238E27FC236}">
              <a16:creationId xmlns:a16="http://schemas.microsoft.com/office/drawing/2014/main" id="{5B2F3073-85A5-AE19-CA55-6E394D59A1B7}"/>
            </a:ext>
          </a:extLst>
        </xdr:cNvPr>
        <xdr:cNvPicPr>
          <a:picLocks noChangeAspect="1"/>
        </xdr:cNvPicPr>
      </xdr:nvPicPr>
      <xdr:blipFill>
        <a:blip xmlns:r="http://schemas.openxmlformats.org/officeDocument/2006/relationships" r:embed="rId1"/>
        <a:stretch>
          <a:fillRect/>
        </a:stretch>
      </xdr:blipFill>
      <xdr:spPr>
        <a:xfrm>
          <a:off x="1969706" y="381001"/>
          <a:ext cx="28800000" cy="6871319"/>
        </a:xfrm>
        <a:prstGeom prst="rect">
          <a:avLst/>
        </a:prstGeom>
      </xdr:spPr>
    </xdr:pic>
    <xdr:clientData/>
  </xdr:twoCellAnchor>
  <xdr:twoCellAnchor editAs="oneCell">
    <xdr:from>
      <xdr:col>3</xdr:col>
      <xdr:colOff>105832</xdr:colOff>
      <xdr:row>83</xdr:row>
      <xdr:rowOff>0</xdr:rowOff>
    </xdr:from>
    <xdr:to>
      <xdr:col>50</xdr:col>
      <xdr:colOff>417423</xdr:colOff>
      <xdr:row>123</xdr:row>
      <xdr:rowOff>81360</xdr:rowOff>
    </xdr:to>
    <xdr:pic>
      <xdr:nvPicPr>
        <xdr:cNvPr id="21" name="Picture 20">
          <a:extLst>
            <a:ext uri="{FF2B5EF4-FFF2-40B4-BE49-F238E27FC236}">
              <a16:creationId xmlns:a16="http://schemas.microsoft.com/office/drawing/2014/main" id="{0F9C2603-2CB7-3831-42B5-86BD14B9DC64}"/>
            </a:ext>
          </a:extLst>
        </xdr:cNvPr>
        <xdr:cNvPicPr>
          <a:picLocks noChangeAspect="1"/>
        </xdr:cNvPicPr>
      </xdr:nvPicPr>
      <xdr:blipFill>
        <a:blip xmlns:r="http://schemas.openxmlformats.org/officeDocument/2006/relationships" r:embed="rId2"/>
        <a:stretch>
          <a:fillRect/>
        </a:stretch>
      </xdr:blipFill>
      <xdr:spPr>
        <a:xfrm>
          <a:off x="1924241" y="14374091"/>
          <a:ext cx="28800000" cy="7008633"/>
        </a:xfrm>
        <a:prstGeom prst="rect">
          <a:avLst/>
        </a:prstGeom>
      </xdr:spPr>
    </xdr:pic>
    <xdr:clientData/>
  </xdr:twoCellAnchor>
  <xdr:twoCellAnchor editAs="oneCell">
    <xdr:from>
      <xdr:col>3</xdr:col>
      <xdr:colOff>70554</xdr:colOff>
      <xdr:row>40</xdr:row>
      <xdr:rowOff>76969</xdr:rowOff>
    </xdr:from>
    <xdr:to>
      <xdr:col>50</xdr:col>
      <xdr:colOff>382145</xdr:colOff>
      <xdr:row>80</xdr:row>
      <xdr:rowOff>158084</xdr:rowOff>
    </xdr:to>
    <xdr:pic>
      <xdr:nvPicPr>
        <xdr:cNvPr id="22" name="Picture 21">
          <a:extLst>
            <a:ext uri="{FF2B5EF4-FFF2-40B4-BE49-F238E27FC236}">
              <a16:creationId xmlns:a16="http://schemas.microsoft.com/office/drawing/2014/main" id="{5252C767-0CF2-4461-5934-212CAEF41A0A}"/>
            </a:ext>
          </a:extLst>
        </xdr:cNvPr>
        <xdr:cNvPicPr>
          <a:picLocks noChangeAspect="1"/>
        </xdr:cNvPicPr>
      </xdr:nvPicPr>
      <xdr:blipFill>
        <a:blip xmlns:r="http://schemas.openxmlformats.org/officeDocument/2006/relationships" r:embed="rId3"/>
        <a:stretch>
          <a:fillRect/>
        </a:stretch>
      </xdr:blipFill>
      <xdr:spPr>
        <a:xfrm>
          <a:off x="1888963" y="7004242"/>
          <a:ext cx="28800000" cy="7008387"/>
        </a:xfrm>
        <a:prstGeom prst="rect">
          <a:avLst/>
        </a:prstGeom>
      </xdr:spPr>
    </xdr:pic>
    <xdr:clientData/>
  </xdr:twoCellAnchor>
  <xdr:twoCellAnchor editAs="oneCell">
    <xdr:from>
      <xdr:col>2</xdr:col>
      <xdr:colOff>461818</xdr:colOff>
      <xdr:row>117</xdr:row>
      <xdr:rowOff>86591</xdr:rowOff>
    </xdr:from>
    <xdr:to>
      <xdr:col>50</xdr:col>
      <xdr:colOff>167273</xdr:colOff>
      <xdr:row>157</xdr:row>
      <xdr:rowOff>159167</xdr:rowOff>
    </xdr:to>
    <xdr:pic>
      <xdr:nvPicPr>
        <xdr:cNvPr id="23" name="Picture 22">
          <a:extLst>
            <a:ext uri="{FF2B5EF4-FFF2-40B4-BE49-F238E27FC236}">
              <a16:creationId xmlns:a16="http://schemas.microsoft.com/office/drawing/2014/main" id="{DCDD1C19-D724-911F-3790-4DBD8613E816}"/>
            </a:ext>
          </a:extLst>
        </xdr:cNvPr>
        <xdr:cNvPicPr>
          <a:picLocks noChangeAspect="1"/>
        </xdr:cNvPicPr>
      </xdr:nvPicPr>
      <xdr:blipFill>
        <a:blip xmlns:r="http://schemas.openxmlformats.org/officeDocument/2006/relationships" r:embed="rId4"/>
        <a:stretch>
          <a:fillRect/>
        </a:stretch>
      </xdr:blipFill>
      <xdr:spPr>
        <a:xfrm>
          <a:off x="1674091" y="20348864"/>
          <a:ext cx="28800000" cy="6999848"/>
        </a:xfrm>
        <a:prstGeom prst="rect">
          <a:avLst/>
        </a:prstGeom>
      </xdr:spPr>
    </xdr:pic>
    <xdr:clientData/>
  </xdr:twoCellAnchor>
  <xdr:twoCellAnchor editAs="oneCell">
    <xdr:from>
      <xdr:col>58</xdr:col>
      <xdr:colOff>349897</xdr:colOff>
      <xdr:row>6</xdr:row>
      <xdr:rowOff>0</xdr:rowOff>
    </xdr:from>
    <xdr:to>
      <xdr:col>106</xdr:col>
      <xdr:colOff>363230</xdr:colOff>
      <xdr:row>45</xdr:row>
      <xdr:rowOff>85120</xdr:rowOff>
    </xdr:to>
    <xdr:pic>
      <xdr:nvPicPr>
        <xdr:cNvPr id="24" name="Picture 23">
          <a:extLst>
            <a:ext uri="{FF2B5EF4-FFF2-40B4-BE49-F238E27FC236}">
              <a16:creationId xmlns:a16="http://schemas.microsoft.com/office/drawing/2014/main" id="{3D95BC79-3025-4F59-BD6E-FE187566A64F}"/>
            </a:ext>
          </a:extLst>
        </xdr:cNvPr>
        <xdr:cNvPicPr>
          <a:picLocks noChangeAspect="1"/>
        </xdr:cNvPicPr>
      </xdr:nvPicPr>
      <xdr:blipFill>
        <a:blip xmlns:r="http://schemas.openxmlformats.org/officeDocument/2006/relationships" r:embed="rId5"/>
        <a:stretch>
          <a:fillRect/>
        </a:stretch>
      </xdr:blipFill>
      <xdr:spPr>
        <a:xfrm>
          <a:off x="35133786" y="1058333"/>
          <a:ext cx="28800000" cy="6964287"/>
        </a:xfrm>
        <a:prstGeom prst="rect">
          <a:avLst/>
        </a:prstGeom>
      </xdr:spPr>
    </xdr:pic>
    <xdr:clientData/>
  </xdr:twoCellAnchor>
  <xdr:twoCellAnchor editAs="oneCell">
    <xdr:from>
      <xdr:col>58</xdr:col>
      <xdr:colOff>181429</xdr:colOff>
      <xdr:row>92</xdr:row>
      <xdr:rowOff>79194</xdr:rowOff>
    </xdr:from>
    <xdr:to>
      <xdr:col>106</xdr:col>
      <xdr:colOff>182582</xdr:colOff>
      <xdr:row>133</xdr:row>
      <xdr:rowOff>47250</xdr:rowOff>
    </xdr:to>
    <xdr:pic>
      <xdr:nvPicPr>
        <xdr:cNvPr id="25" name="Picture 24">
          <a:extLst>
            <a:ext uri="{FF2B5EF4-FFF2-40B4-BE49-F238E27FC236}">
              <a16:creationId xmlns:a16="http://schemas.microsoft.com/office/drawing/2014/main" id="{A23683F4-209C-4BBF-B729-C06126183AC0}"/>
            </a:ext>
          </a:extLst>
        </xdr:cNvPr>
        <xdr:cNvPicPr>
          <a:picLocks noChangeAspect="1"/>
        </xdr:cNvPicPr>
      </xdr:nvPicPr>
      <xdr:blipFill>
        <a:blip xmlns:r="http://schemas.openxmlformats.org/officeDocument/2006/relationships" r:embed="rId6"/>
        <a:stretch>
          <a:fillRect/>
        </a:stretch>
      </xdr:blipFill>
      <xdr:spPr>
        <a:xfrm>
          <a:off x="34965318" y="16306972"/>
          <a:ext cx="28787820" cy="7200000"/>
        </a:xfrm>
        <a:prstGeom prst="rect">
          <a:avLst/>
        </a:prstGeom>
      </xdr:spPr>
    </xdr:pic>
    <xdr:clientData/>
  </xdr:twoCellAnchor>
  <xdr:twoCellAnchor editAs="oneCell">
    <xdr:from>
      <xdr:col>58</xdr:col>
      <xdr:colOff>332618</xdr:colOff>
      <xdr:row>49</xdr:row>
      <xdr:rowOff>164867</xdr:rowOff>
    </xdr:from>
    <xdr:to>
      <xdr:col>106</xdr:col>
      <xdr:colOff>285139</xdr:colOff>
      <xdr:row>90</xdr:row>
      <xdr:rowOff>132923</xdr:rowOff>
    </xdr:to>
    <xdr:pic>
      <xdr:nvPicPr>
        <xdr:cNvPr id="26" name="Picture 25">
          <a:extLst>
            <a:ext uri="{FF2B5EF4-FFF2-40B4-BE49-F238E27FC236}">
              <a16:creationId xmlns:a16="http://schemas.microsoft.com/office/drawing/2014/main" id="{5698F848-25CC-414E-BC59-0AF22AA929A8}"/>
            </a:ext>
          </a:extLst>
        </xdr:cNvPr>
        <xdr:cNvPicPr>
          <a:picLocks noChangeAspect="1"/>
        </xdr:cNvPicPr>
      </xdr:nvPicPr>
      <xdr:blipFill>
        <a:blip xmlns:r="http://schemas.openxmlformats.org/officeDocument/2006/relationships" r:embed="rId7"/>
        <a:stretch>
          <a:fillRect/>
        </a:stretch>
      </xdr:blipFill>
      <xdr:spPr>
        <a:xfrm>
          <a:off x="35116507" y="8807923"/>
          <a:ext cx="28739188" cy="7200000"/>
        </a:xfrm>
        <a:prstGeom prst="rect">
          <a:avLst/>
        </a:prstGeom>
      </xdr:spPr>
    </xdr:pic>
    <xdr:clientData/>
  </xdr:twoCellAnchor>
  <xdr:twoCellAnchor editAs="oneCell">
    <xdr:from>
      <xdr:col>58</xdr:col>
      <xdr:colOff>0</xdr:colOff>
      <xdr:row>134</xdr:row>
      <xdr:rowOff>169908</xdr:rowOff>
    </xdr:from>
    <xdr:to>
      <xdr:col>106</xdr:col>
      <xdr:colOff>13333</xdr:colOff>
      <xdr:row>174</xdr:row>
      <xdr:rowOff>25378</xdr:rowOff>
    </xdr:to>
    <xdr:pic>
      <xdr:nvPicPr>
        <xdr:cNvPr id="27" name="Picture 26">
          <a:extLst>
            <a:ext uri="{FF2B5EF4-FFF2-40B4-BE49-F238E27FC236}">
              <a16:creationId xmlns:a16="http://schemas.microsoft.com/office/drawing/2014/main" id="{D60BC640-1A50-4CA7-80C6-F472B43B86F4}"/>
            </a:ext>
          </a:extLst>
        </xdr:cNvPr>
        <xdr:cNvPicPr>
          <a:picLocks noChangeAspect="1"/>
        </xdr:cNvPicPr>
      </xdr:nvPicPr>
      <xdr:blipFill>
        <a:blip xmlns:r="http://schemas.openxmlformats.org/officeDocument/2006/relationships" r:embed="rId8"/>
        <a:stretch>
          <a:fillRect/>
        </a:stretch>
      </xdr:blipFill>
      <xdr:spPr>
        <a:xfrm>
          <a:off x="34783889" y="23806019"/>
          <a:ext cx="28800000" cy="6911026"/>
        </a:xfrm>
        <a:prstGeom prst="rect">
          <a:avLst/>
        </a:prstGeom>
      </xdr:spPr>
    </xdr:pic>
    <xdr:clientData/>
  </xdr:twoCellAnchor>
  <xdr:twoCellAnchor editAs="oneCell">
    <xdr:from>
      <xdr:col>115</xdr:col>
      <xdr:colOff>-1</xdr:colOff>
      <xdr:row>10</xdr:row>
      <xdr:rowOff>-1</xdr:rowOff>
    </xdr:from>
    <xdr:to>
      <xdr:col>162</xdr:col>
      <xdr:colOff>552243</xdr:colOff>
      <xdr:row>50</xdr:row>
      <xdr:rowOff>144444</xdr:rowOff>
    </xdr:to>
    <xdr:pic>
      <xdr:nvPicPr>
        <xdr:cNvPr id="28" name="Picture 27">
          <a:extLst>
            <a:ext uri="{FF2B5EF4-FFF2-40B4-BE49-F238E27FC236}">
              <a16:creationId xmlns:a16="http://schemas.microsoft.com/office/drawing/2014/main" id="{7B24F77F-28F2-464E-612E-583B9C284DA9}"/>
            </a:ext>
          </a:extLst>
        </xdr:cNvPr>
        <xdr:cNvPicPr>
          <a:picLocks noChangeAspect="1"/>
        </xdr:cNvPicPr>
      </xdr:nvPicPr>
      <xdr:blipFill>
        <a:blip xmlns:r="http://schemas.openxmlformats.org/officeDocument/2006/relationships" r:embed="rId9"/>
        <a:stretch>
          <a:fillRect/>
        </a:stretch>
      </xdr:blipFill>
      <xdr:spPr>
        <a:xfrm>
          <a:off x="68968055" y="1763888"/>
          <a:ext cx="28739188" cy="7200000"/>
        </a:xfrm>
        <a:prstGeom prst="rect">
          <a:avLst/>
        </a:prstGeom>
      </xdr:spPr>
    </xdr:pic>
    <xdr:clientData/>
  </xdr:twoCellAnchor>
  <xdr:twoCellAnchor editAs="oneCell">
    <xdr:from>
      <xdr:col>114</xdr:col>
      <xdr:colOff>493889</xdr:colOff>
      <xdr:row>59</xdr:row>
      <xdr:rowOff>-1</xdr:rowOff>
    </xdr:from>
    <xdr:to>
      <xdr:col>162</xdr:col>
      <xdr:colOff>495059</xdr:colOff>
      <xdr:row>99</xdr:row>
      <xdr:rowOff>144443</xdr:rowOff>
    </xdr:to>
    <xdr:pic>
      <xdr:nvPicPr>
        <xdr:cNvPr id="29" name="Picture 28">
          <a:extLst>
            <a:ext uri="{FF2B5EF4-FFF2-40B4-BE49-F238E27FC236}">
              <a16:creationId xmlns:a16="http://schemas.microsoft.com/office/drawing/2014/main" id="{10E847E4-B9F6-78C6-C567-8F21D23120B4}"/>
            </a:ext>
          </a:extLst>
        </xdr:cNvPr>
        <xdr:cNvPicPr>
          <a:picLocks noChangeAspect="1"/>
        </xdr:cNvPicPr>
      </xdr:nvPicPr>
      <xdr:blipFill>
        <a:blip xmlns:r="http://schemas.openxmlformats.org/officeDocument/2006/relationships" r:embed="rId10"/>
        <a:stretch>
          <a:fillRect/>
        </a:stretch>
      </xdr:blipFill>
      <xdr:spPr>
        <a:xfrm>
          <a:off x="68862222" y="10406943"/>
          <a:ext cx="28787837" cy="7200000"/>
        </a:xfrm>
        <a:prstGeom prst="rect">
          <a:avLst/>
        </a:prstGeom>
      </xdr:spPr>
    </xdr:pic>
    <xdr:clientData/>
  </xdr:twoCellAnchor>
  <xdr:twoCellAnchor>
    <xdr:from>
      <xdr:col>2</xdr:col>
      <xdr:colOff>584251</xdr:colOff>
      <xdr:row>167</xdr:row>
      <xdr:rowOff>86590</xdr:rowOff>
    </xdr:from>
    <xdr:to>
      <xdr:col>50</xdr:col>
      <xdr:colOff>311592</xdr:colOff>
      <xdr:row>304</xdr:row>
      <xdr:rowOff>66801</xdr:rowOff>
    </xdr:to>
    <xdr:grpSp>
      <xdr:nvGrpSpPr>
        <xdr:cNvPr id="34" name="Group 33">
          <a:extLst>
            <a:ext uri="{FF2B5EF4-FFF2-40B4-BE49-F238E27FC236}">
              <a16:creationId xmlns:a16="http://schemas.microsoft.com/office/drawing/2014/main" id="{838D36EF-E51E-CC25-7F06-F9CB68A9A48D}"/>
            </a:ext>
          </a:extLst>
        </xdr:cNvPr>
        <xdr:cNvGrpSpPr/>
      </xdr:nvGrpSpPr>
      <xdr:grpSpPr>
        <a:xfrm>
          <a:off x="1774876" y="33225653"/>
          <a:ext cx="28302341" cy="27166148"/>
          <a:chOff x="1796524" y="29007954"/>
          <a:chExt cx="28821886" cy="23706120"/>
        </a:xfrm>
      </xdr:grpSpPr>
      <xdr:pic>
        <xdr:nvPicPr>
          <xdr:cNvPr id="30" name="Picture 29">
            <a:extLst>
              <a:ext uri="{FF2B5EF4-FFF2-40B4-BE49-F238E27FC236}">
                <a16:creationId xmlns:a16="http://schemas.microsoft.com/office/drawing/2014/main" id="{5214583A-BF74-4D5C-87D5-6244B8AFC05F}"/>
              </a:ext>
            </a:extLst>
          </xdr:cNvPr>
          <xdr:cNvPicPr>
            <a:picLocks noChangeAspect="1"/>
          </xdr:cNvPicPr>
        </xdr:nvPicPr>
        <xdr:blipFill rotWithShape="1">
          <a:blip xmlns:r="http://schemas.openxmlformats.org/officeDocument/2006/relationships" r:embed="rId1"/>
          <a:srcRect b="16828"/>
          <a:stretch/>
        </xdr:blipFill>
        <xdr:spPr>
          <a:xfrm>
            <a:off x="1796524" y="29007954"/>
            <a:ext cx="28800000" cy="5715001"/>
          </a:xfrm>
          <a:prstGeom prst="rect">
            <a:avLst/>
          </a:prstGeom>
        </xdr:spPr>
      </xdr:pic>
      <xdr:pic>
        <xdr:nvPicPr>
          <xdr:cNvPr id="31" name="Picture 30">
            <a:extLst>
              <a:ext uri="{FF2B5EF4-FFF2-40B4-BE49-F238E27FC236}">
                <a16:creationId xmlns:a16="http://schemas.microsoft.com/office/drawing/2014/main" id="{44E2A702-6C84-4C98-8E79-533FD98C2792}"/>
              </a:ext>
            </a:extLst>
          </xdr:cNvPr>
          <xdr:cNvPicPr>
            <a:picLocks noChangeAspect="1"/>
          </xdr:cNvPicPr>
        </xdr:nvPicPr>
        <xdr:blipFill rotWithShape="1">
          <a:blip xmlns:r="http://schemas.openxmlformats.org/officeDocument/2006/relationships" r:embed="rId2"/>
          <a:srcRect t="2965" b="16316"/>
          <a:stretch/>
        </xdr:blipFill>
        <xdr:spPr>
          <a:xfrm>
            <a:off x="1808786" y="40351363"/>
            <a:ext cx="28800000" cy="5657273"/>
          </a:xfrm>
          <a:prstGeom prst="rect">
            <a:avLst/>
          </a:prstGeom>
        </xdr:spPr>
      </xdr:pic>
      <xdr:pic>
        <xdr:nvPicPr>
          <xdr:cNvPr id="32" name="Picture 31">
            <a:extLst>
              <a:ext uri="{FF2B5EF4-FFF2-40B4-BE49-F238E27FC236}">
                <a16:creationId xmlns:a16="http://schemas.microsoft.com/office/drawing/2014/main" id="{D74C600F-F10C-4AF6-8AEE-989284E2A406}"/>
              </a:ext>
            </a:extLst>
          </xdr:cNvPr>
          <xdr:cNvPicPr>
            <a:picLocks noChangeAspect="1"/>
          </xdr:cNvPicPr>
        </xdr:nvPicPr>
        <xdr:blipFill rotWithShape="1">
          <a:blip xmlns:r="http://schemas.openxmlformats.org/officeDocument/2006/relationships" r:embed="rId3"/>
          <a:srcRect t="2691" b="16588"/>
          <a:stretch/>
        </xdr:blipFill>
        <xdr:spPr>
          <a:xfrm>
            <a:off x="1802373" y="34722956"/>
            <a:ext cx="28800000" cy="5657273"/>
          </a:xfrm>
          <a:prstGeom prst="rect">
            <a:avLst/>
          </a:prstGeom>
        </xdr:spPr>
      </xdr:pic>
      <xdr:pic>
        <xdr:nvPicPr>
          <xdr:cNvPr id="33" name="Picture 32">
            <a:extLst>
              <a:ext uri="{FF2B5EF4-FFF2-40B4-BE49-F238E27FC236}">
                <a16:creationId xmlns:a16="http://schemas.microsoft.com/office/drawing/2014/main" id="{ADD5BDA2-A04E-4FA0-BFEF-040A3DACA73A}"/>
              </a:ext>
            </a:extLst>
          </xdr:cNvPr>
          <xdr:cNvPicPr>
            <a:picLocks noChangeAspect="1"/>
          </xdr:cNvPicPr>
        </xdr:nvPicPr>
        <xdr:blipFill rotWithShape="1">
          <a:blip xmlns:r="http://schemas.openxmlformats.org/officeDocument/2006/relationships" r:embed="rId4"/>
          <a:srcRect t="3382"/>
          <a:stretch/>
        </xdr:blipFill>
        <xdr:spPr>
          <a:xfrm>
            <a:off x="1818410" y="45950908"/>
            <a:ext cx="28800000" cy="6763166"/>
          </a:xfrm>
          <a:prstGeom prst="rect">
            <a:avLst/>
          </a:prstGeom>
        </xdr:spPr>
      </xdr:pic>
    </xdr:grpSp>
    <xdr:clientData/>
  </xdr:twoCellAnchor>
  <xdr:twoCellAnchor editAs="oneCell">
    <xdr:from>
      <xdr:col>51</xdr:col>
      <xdr:colOff>259772</xdr:colOff>
      <xdr:row>190</xdr:row>
      <xdr:rowOff>115455</xdr:rowOff>
    </xdr:from>
    <xdr:to>
      <xdr:col>98</xdr:col>
      <xdr:colOff>595749</xdr:colOff>
      <xdr:row>327</xdr:row>
      <xdr:rowOff>92847</xdr:rowOff>
    </xdr:to>
    <xdr:pic>
      <xdr:nvPicPr>
        <xdr:cNvPr id="35" name="Picture 34">
          <a:extLst>
            <a:ext uri="{FF2B5EF4-FFF2-40B4-BE49-F238E27FC236}">
              <a16:creationId xmlns:a16="http://schemas.microsoft.com/office/drawing/2014/main" id="{7A7E945E-B362-D471-77F5-F934E95F5DE2}"/>
            </a:ext>
          </a:extLst>
        </xdr:cNvPr>
        <xdr:cNvPicPr>
          <a:picLocks noChangeAspect="1"/>
        </xdr:cNvPicPr>
      </xdr:nvPicPr>
      <xdr:blipFill>
        <a:blip xmlns:r="http://schemas.openxmlformats.org/officeDocument/2006/relationships" r:embed="rId11"/>
        <a:stretch>
          <a:fillRect/>
        </a:stretch>
      </xdr:blipFill>
      <xdr:spPr>
        <a:xfrm>
          <a:off x="31172727" y="33020000"/>
          <a:ext cx="28824386" cy="23703302"/>
        </a:xfrm>
        <a:prstGeom prst="rect">
          <a:avLst/>
        </a:prstGeom>
      </xdr:spPr>
    </xdr:pic>
    <xdr:clientData/>
  </xdr:twoCellAnchor>
  <xdr:twoCellAnchor>
    <xdr:from>
      <xdr:col>169</xdr:col>
      <xdr:colOff>506045</xdr:colOff>
      <xdr:row>7</xdr:row>
      <xdr:rowOff>95250</xdr:rowOff>
    </xdr:from>
    <xdr:to>
      <xdr:col>216</xdr:col>
      <xdr:colOff>546321</xdr:colOff>
      <xdr:row>54</xdr:row>
      <xdr:rowOff>86017</xdr:rowOff>
    </xdr:to>
    <xdr:grpSp>
      <xdr:nvGrpSpPr>
        <xdr:cNvPr id="9" name="Group 8">
          <a:extLst>
            <a:ext uri="{FF2B5EF4-FFF2-40B4-BE49-F238E27FC236}">
              <a16:creationId xmlns:a16="http://schemas.microsoft.com/office/drawing/2014/main" id="{A4981048-4722-483D-8327-91C370D1D3D4}"/>
            </a:ext>
          </a:extLst>
        </xdr:cNvPr>
        <xdr:cNvGrpSpPr/>
      </xdr:nvGrpSpPr>
      <xdr:grpSpPr>
        <a:xfrm>
          <a:off x="101113858" y="1484313"/>
          <a:ext cx="28019963" cy="9317329"/>
          <a:chOff x="102455295" y="1428750"/>
          <a:chExt cx="28393026" cy="8944267"/>
        </a:xfrm>
      </xdr:grpSpPr>
      <xdr:pic>
        <xdr:nvPicPr>
          <xdr:cNvPr id="42" name="Picture 41">
            <a:extLst>
              <a:ext uri="{FF2B5EF4-FFF2-40B4-BE49-F238E27FC236}">
                <a16:creationId xmlns:a16="http://schemas.microsoft.com/office/drawing/2014/main" id="{E95ACE00-C497-55AD-9A85-1C565A63459E}"/>
              </a:ext>
            </a:extLst>
          </xdr:cNvPr>
          <xdr:cNvPicPr>
            <a:picLocks noChangeAspect="1"/>
          </xdr:cNvPicPr>
        </xdr:nvPicPr>
        <xdr:blipFill rotWithShape="1">
          <a:blip xmlns:r="http://schemas.openxmlformats.org/officeDocument/2006/relationships" r:embed="rId12"/>
          <a:srcRect t="3632" b="27227"/>
          <a:stretch/>
        </xdr:blipFill>
        <xdr:spPr>
          <a:xfrm>
            <a:off x="102455298" y="4191000"/>
            <a:ext cx="28393022" cy="2590651"/>
          </a:xfrm>
          <a:prstGeom prst="rect">
            <a:avLst/>
          </a:prstGeom>
        </xdr:spPr>
      </xdr:pic>
      <xdr:pic>
        <xdr:nvPicPr>
          <xdr:cNvPr id="44" name="Picture 43">
            <a:extLst>
              <a:ext uri="{FF2B5EF4-FFF2-40B4-BE49-F238E27FC236}">
                <a16:creationId xmlns:a16="http://schemas.microsoft.com/office/drawing/2014/main" id="{74A97447-889C-E2C6-D472-460E2BC2C206}"/>
              </a:ext>
            </a:extLst>
          </xdr:cNvPr>
          <xdr:cNvPicPr>
            <a:picLocks noChangeAspect="1"/>
          </xdr:cNvPicPr>
        </xdr:nvPicPr>
        <xdr:blipFill rotWithShape="1">
          <a:blip xmlns:r="http://schemas.openxmlformats.org/officeDocument/2006/relationships" r:embed="rId13"/>
          <a:srcRect t="-1714" b="28873"/>
          <a:stretch/>
        </xdr:blipFill>
        <xdr:spPr>
          <a:xfrm>
            <a:off x="102455299" y="1428750"/>
            <a:ext cx="28393022" cy="2729908"/>
          </a:xfrm>
          <a:prstGeom prst="rect">
            <a:avLst/>
          </a:prstGeom>
        </xdr:spPr>
      </xdr:pic>
      <xdr:pic>
        <xdr:nvPicPr>
          <xdr:cNvPr id="46" name="Picture 45">
            <a:extLst>
              <a:ext uri="{FF2B5EF4-FFF2-40B4-BE49-F238E27FC236}">
                <a16:creationId xmlns:a16="http://schemas.microsoft.com/office/drawing/2014/main" id="{16B03865-0BC0-2FC7-019A-BD5D0F5035A2}"/>
              </a:ext>
            </a:extLst>
          </xdr:cNvPr>
          <xdr:cNvPicPr>
            <a:picLocks noChangeAspect="1"/>
          </xdr:cNvPicPr>
        </xdr:nvPicPr>
        <xdr:blipFill rotWithShape="1">
          <a:blip xmlns:r="http://schemas.openxmlformats.org/officeDocument/2006/relationships" r:embed="rId14"/>
          <a:srcRect t="4406"/>
          <a:stretch/>
        </xdr:blipFill>
        <xdr:spPr>
          <a:xfrm>
            <a:off x="102455295" y="6793245"/>
            <a:ext cx="28393022" cy="3579772"/>
          </a:xfrm>
          <a:prstGeom prst="rect">
            <a:avLst/>
          </a:prstGeom>
        </xdr:spPr>
      </xdr:pic>
    </xdr:grpSp>
    <xdr:clientData/>
  </xdr:twoCellAnchor>
  <xdr:twoCellAnchor editAs="oneCell">
    <xdr:from>
      <xdr:col>223</xdr:col>
      <xdr:colOff>431576</xdr:colOff>
      <xdr:row>5</xdr:row>
      <xdr:rowOff>124253</xdr:rowOff>
    </xdr:from>
    <xdr:to>
      <xdr:col>270</xdr:col>
      <xdr:colOff>478138</xdr:colOff>
      <xdr:row>51</xdr:row>
      <xdr:rowOff>79555</xdr:rowOff>
    </xdr:to>
    <xdr:pic>
      <xdr:nvPicPr>
        <xdr:cNvPr id="49" name="Picture 48">
          <a:extLst>
            <a:ext uri="{FF2B5EF4-FFF2-40B4-BE49-F238E27FC236}">
              <a16:creationId xmlns:a16="http://schemas.microsoft.com/office/drawing/2014/main" id="{A756E980-00F8-96CD-4B28-CB6B8B6901E7}"/>
            </a:ext>
          </a:extLst>
        </xdr:cNvPr>
        <xdr:cNvPicPr>
          <a:picLocks noChangeAspect="1"/>
        </xdr:cNvPicPr>
      </xdr:nvPicPr>
      <xdr:blipFill>
        <a:blip xmlns:r="http://schemas.openxmlformats.org/officeDocument/2006/relationships" r:embed="rId15"/>
        <a:stretch>
          <a:fillRect/>
        </a:stretch>
      </xdr:blipFill>
      <xdr:spPr>
        <a:xfrm>
          <a:off x="134956326" y="1076753"/>
          <a:ext cx="28399312" cy="8718302"/>
        </a:xfrm>
        <a:prstGeom prst="rect">
          <a:avLst/>
        </a:prstGeom>
      </xdr:spPr>
    </xdr:pic>
    <xdr:clientData/>
  </xdr:twoCellAnchor>
  <xdr:twoCellAnchor editAs="oneCell">
    <xdr:from>
      <xdr:col>114</xdr:col>
      <xdr:colOff>328788</xdr:colOff>
      <xdr:row>109</xdr:row>
      <xdr:rowOff>46565</xdr:rowOff>
    </xdr:from>
    <xdr:to>
      <xdr:col>162</xdr:col>
      <xdr:colOff>281309</xdr:colOff>
      <xdr:row>145</xdr:row>
      <xdr:rowOff>105833</xdr:rowOff>
    </xdr:to>
    <xdr:pic>
      <xdr:nvPicPr>
        <xdr:cNvPr id="50" name="Picture 49">
          <a:extLst>
            <a:ext uri="{FF2B5EF4-FFF2-40B4-BE49-F238E27FC236}">
              <a16:creationId xmlns:a16="http://schemas.microsoft.com/office/drawing/2014/main" id="{D2E5C1F8-6B46-4611-90AF-A4D9395C87D5}"/>
            </a:ext>
          </a:extLst>
        </xdr:cNvPr>
        <xdr:cNvPicPr>
          <a:picLocks noChangeAspect="1"/>
        </xdr:cNvPicPr>
      </xdr:nvPicPr>
      <xdr:blipFill rotWithShape="1">
        <a:blip xmlns:r="http://schemas.openxmlformats.org/officeDocument/2006/relationships" r:embed="rId9"/>
        <a:srcRect b="10983"/>
        <a:stretch/>
      </xdr:blipFill>
      <xdr:spPr>
        <a:xfrm>
          <a:off x="68697121" y="19272954"/>
          <a:ext cx="28739188" cy="6409268"/>
        </a:xfrm>
        <a:prstGeom prst="rect">
          <a:avLst/>
        </a:prstGeom>
      </xdr:spPr>
    </xdr:pic>
    <xdr:clientData/>
  </xdr:twoCellAnchor>
  <xdr:twoCellAnchor editAs="oneCell">
    <xdr:from>
      <xdr:col>114</xdr:col>
      <xdr:colOff>293510</xdr:colOff>
      <xdr:row>145</xdr:row>
      <xdr:rowOff>35276</xdr:rowOff>
    </xdr:from>
    <xdr:to>
      <xdr:col>162</xdr:col>
      <xdr:colOff>294680</xdr:colOff>
      <xdr:row>184</xdr:row>
      <xdr:rowOff>85174</xdr:rowOff>
    </xdr:to>
    <xdr:pic>
      <xdr:nvPicPr>
        <xdr:cNvPr id="51" name="Picture 50">
          <a:extLst>
            <a:ext uri="{FF2B5EF4-FFF2-40B4-BE49-F238E27FC236}">
              <a16:creationId xmlns:a16="http://schemas.microsoft.com/office/drawing/2014/main" id="{411CF427-4D3F-4A11-B72B-4A4244FB4B72}"/>
            </a:ext>
          </a:extLst>
        </xdr:cNvPr>
        <xdr:cNvPicPr>
          <a:picLocks noChangeAspect="1"/>
        </xdr:cNvPicPr>
      </xdr:nvPicPr>
      <xdr:blipFill rotWithShape="1">
        <a:blip xmlns:r="http://schemas.openxmlformats.org/officeDocument/2006/relationships" r:embed="rId10"/>
        <a:srcRect t="3763"/>
        <a:stretch/>
      </xdr:blipFill>
      <xdr:spPr>
        <a:xfrm>
          <a:off x="68661843" y="25611665"/>
          <a:ext cx="28787837" cy="6929065"/>
        </a:xfrm>
        <a:prstGeom prst="rect">
          <a:avLst/>
        </a:prstGeom>
      </xdr:spPr>
    </xdr:pic>
    <xdr:clientData/>
  </xdr:twoCellAnchor>
  <xdr:twoCellAnchor editAs="oneCell">
    <xdr:from>
      <xdr:col>170</xdr:col>
      <xdr:colOff>-1</xdr:colOff>
      <xdr:row>136</xdr:row>
      <xdr:rowOff>0</xdr:rowOff>
    </xdr:from>
    <xdr:to>
      <xdr:col>218</xdr:col>
      <xdr:colOff>112940</xdr:colOff>
      <xdr:row>211</xdr:row>
      <xdr:rowOff>88615</xdr:rowOff>
    </xdr:to>
    <xdr:pic>
      <xdr:nvPicPr>
        <xdr:cNvPr id="52" name="Picture 51">
          <a:extLst>
            <a:ext uri="{FF2B5EF4-FFF2-40B4-BE49-F238E27FC236}">
              <a16:creationId xmlns:a16="http://schemas.microsoft.com/office/drawing/2014/main" id="{E5D43DC8-DF5E-D7EE-29FA-82B82F52750A}"/>
            </a:ext>
          </a:extLst>
        </xdr:cNvPr>
        <xdr:cNvPicPr>
          <a:picLocks noChangeAspect="1"/>
        </xdr:cNvPicPr>
      </xdr:nvPicPr>
      <xdr:blipFill>
        <a:blip xmlns:r="http://schemas.openxmlformats.org/officeDocument/2006/relationships" r:embed="rId16"/>
        <a:stretch>
          <a:fillRect/>
        </a:stretch>
      </xdr:blipFill>
      <xdr:spPr>
        <a:xfrm>
          <a:off x="101599999" y="25400000"/>
          <a:ext cx="28800000" cy="14095968"/>
        </a:xfrm>
        <a:prstGeom prst="rect">
          <a:avLst/>
        </a:prstGeom>
      </xdr:spPr>
    </xdr:pic>
    <xdr:clientData/>
  </xdr:twoCellAnchor>
  <xdr:twoCellAnchor>
    <xdr:from>
      <xdr:col>228</xdr:col>
      <xdr:colOff>169320</xdr:colOff>
      <xdr:row>56</xdr:row>
      <xdr:rowOff>149610</xdr:rowOff>
    </xdr:from>
    <xdr:to>
      <xdr:col>276</xdr:col>
      <xdr:colOff>308544</xdr:colOff>
      <xdr:row>115</xdr:row>
      <xdr:rowOff>41234</xdr:rowOff>
    </xdr:to>
    <xdr:grpSp>
      <xdr:nvGrpSpPr>
        <xdr:cNvPr id="10" name="Group 9">
          <a:extLst>
            <a:ext uri="{FF2B5EF4-FFF2-40B4-BE49-F238E27FC236}">
              <a16:creationId xmlns:a16="http://schemas.microsoft.com/office/drawing/2014/main" id="{3EF8B6EC-B9D5-69C7-E528-E90C6A2298D3}"/>
            </a:ext>
          </a:extLst>
        </xdr:cNvPr>
        <xdr:cNvGrpSpPr/>
      </xdr:nvGrpSpPr>
      <xdr:grpSpPr>
        <a:xfrm>
          <a:off x="135900570" y="11262110"/>
          <a:ext cx="28714224" cy="11599437"/>
          <a:chOff x="106733201" y="12353636"/>
          <a:chExt cx="29695587" cy="11250668"/>
        </a:xfrm>
      </xdr:grpSpPr>
      <xdr:pic>
        <xdr:nvPicPr>
          <xdr:cNvPr id="5" name="Picture 4">
            <a:extLst>
              <a:ext uri="{FF2B5EF4-FFF2-40B4-BE49-F238E27FC236}">
                <a16:creationId xmlns:a16="http://schemas.microsoft.com/office/drawing/2014/main" id="{C6E149B2-17EA-897C-2261-157D4273B031}"/>
              </a:ext>
            </a:extLst>
          </xdr:cNvPr>
          <xdr:cNvPicPr>
            <a:picLocks noChangeAspect="1"/>
          </xdr:cNvPicPr>
        </xdr:nvPicPr>
        <xdr:blipFill rotWithShape="1">
          <a:blip xmlns:r="http://schemas.openxmlformats.org/officeDocument/2006/relationships" r:embed="rId17"/>
          <a:srcRect t="3050"/>
          <a:stretch/>
        </xdr:blipFill>
        <xdr:spPr>
          <a:xfrm>
            <a:off x="106737729" y="19319394"/>
            <a:ext cx="29691059" cy="4284910"/>
          </a:xfrm>
          <a:prstGeom prst="rect">
            <a:avLst/>
          </a:prstGeom>
        </xdr:spPr>
      </xdr:pic>
      <xdr:pic>
        <xdr:nvPicPr>
          <xdr:cNvPr id="6" name="Picture 5">
            <a:extLst>
              <a:ext uri="{FF2B5EF4-FFF2-40B4-BE49-F238E27FC236}">
                <a16:creationId xmlns:a16="http://schemas.microsoft.com/office/drawing/2014/main" id="{34BE34D6-E4C9-C12D-D1CB-E119130C1956}"/>
              </a:ext>
            </a:extLst>
          </xdr:cNvPr>
          <xdr:cNvPicPr>
            <a:picLocks noChangeAspect="1"/>
          </xdr:cNvPicPr>
        </xdr:nvPicPr>
        <xdr:blipFill rotWithShape="1">
          <a:blip xmlns:r="http://schemas.openxmlformats.org/officeDocument/2006/relationships" r:embed="rId18"/>
          <a:srcRect b="23273"/>
          <a:stretch/>
        </xdr:blipFill>
        <xdr:spPr>
          <a:xfrm>
            <a:off x="106733201" y="12353636"/>
            <a:ext cx="29669305" cy="3675303"/>
          </a:xfrm>
          <a:prstGeom prst="rect">
            <a:avLst/>
          </a:prstGeom>
        </xdr:spPr>
      </xdr:pic>
      <xdr:pic>
        <xdr:nvPicPr>
          <xdr:cNvPr id="7" name="Picture 6">
            <a:extLst>
              <a:ext uri="{FF2B5EF4-FFF2-40B4-BE49-F238E27FC236}">
                <a16:creationId xmlns:a16="http://schemas.microsoft.com/office/drawing/2014/main" id="{E488FCD5-E4BD-FB76-D2BF-BB39FF239C35}"/>
              </a:ext>
            </a:extLst>
          </xdr:cNvPr>
          <xdr:cNvPicPr>
            <a:picLocks noChangeAspect="1"/>
          </xdr:cNvPicPr>
        </xdr:nvPicPr>
        <xdr:blipFill rotWithShape="1">
          <a:blip xmlns:r="http://schemas.openxmlformats.org/officeDocument/2006/relationships" r:embed="rId19"/>
          <a:srcRect t="3358" b="25393"/>
          <a:stretch/>
        </xdr:blipFill>
        <xdr:spPr>
          <a:xfrm>
            <a:off x="106739992" y="16028938"/>
            <a:ext cx="29687408" cy="3290455"/>
          </a:xfrm>
          <a:prstGeom prst="rect">
            <a:avLst/>
          </a:prstGeom>
        </xdr:spPr>
      </xdr:pic>
    </xdr:grpSp>
    <xdr:clientData/>
  </xdr:twoCellAnchor>
  <xdr:twoCellAnchor editAs="oneCell">
    <xdr:from>
      <xdr:col>202</xdr:col>
      <xdr:colOff>357188</xdr:colOff>
      <xdr:row>130</xdr:row>
      <xdr:rowOff>119063</xdr:rowOff>
    </xdr:from>
    <xdr:to>
      <xdr:col>250</xdr:col>
      <xdr:colOff>497014</xdr:colOff>
      <xdr:row>189</xdr:row>
      <xdr:rowOff>8114</xdr:rowOff>
    </xdr:to>
    <xdr:pic>
      <xdr:nvPicPr>
        <xdr:cNvPr id="11" name="Picture 10">
          <a:extLst>
            <a:ext uri="{FF2B5EF4-FFF2-40B4-BE49-F238E27FC236}">
              <a16:creationId xmlns:a16="http://schemas.microsoft.com/office/drawing/2014/main" id="{ABF270CC-FEDF-3CDC-06E0-5F5DE0DE6A5C}"/>
            </a:ext>
          </a:extLst>
        </xdr:cNvPr>
        <xdr:cNvPicPr>
          <a:picLocks noChangeAspect="1"/>
        </xdr:cNvPicPr>
      </xdr:nvPicPr>
      <xdr:blipFill>
        <a:blip xmlns:r="http://schemas.openxmlformats.org/officeDocument/2006/relationships" r:embed="rId20"/>
        <a:stretch>
          <a:fillRect/>
        </a:stretch>
      </xdr:blipFill>
      <xdr:spPr>
        <a:xfrm>
          <a:off x="120610313" y="25915938"/>
          <a:ext cx="28714826" cy="11596864"/>
        </a:xfrm>
        <a:prstGeom prst="rect">
          <a:avLst/>
        </a:prstGeom>
      </xdr:spPr>
    </xdr:pic>
    <xdr:clientData/>
  </xdr:twoCellAnchor>
  <xdr:twoCellAnchor editAs="oneCell">
    <xdr:from>
      <xdr:col>359</xdr:col>
      <xdr:colOff>584199</xdr:colOff>
      <xdr:row>6</xdr:row>
      <xdr:rowOff>-1</xdr:rowOff>
    </xdr:from>
    <xdr:to>
      <xdr:col>407</xdr:col>
      <xdr:colOff>123399</xdr:colOff>
      <xdr:row>46</xdr:row>
      <xdr:rowOff>128501</xdr:rowOff>
    </xdr:to>
    <xdr:pic>
      <xdr:nvPicPr>
        <xdr:cNvPr id="39" name="Picture 38">
          <a:extLst>
            <a:ext uri="{FF2B5EF4-FFF2-40B4-BE49-F238E27FC236}">
              <a16:creationId xmlns:a16="http://schemas.microsoft.com/office/drawing/2014/main" id="{F9C9F70B-588D-5C61-88FE-0B7C9A85C5D1}"/>
            </a:ext>
          </a:extLst>
        </xdr:cNvPr>
        <xdr:cNvPicPr>
          <a:picLocks noChangeAspect="1"/>
        </xdr:cNvPicPr>
      </xdr:nvPicPr>
      <xdr:blipFill>
        <a:blip xmlns:r="http://schemas.openxmlformats.org/officeDocument/2006/relationships" r:embed="rId21"/>
        <a:stretch>
          <a:fillRect/>
        </a:stretch>
      </xdr:blipFill>
      <xdr:spPr>
        <a:xfrm>
          <a:off x="219430599" y="1066799"/>
          <a:ext cx="28800000" cy="7240502"/>
        </a:xfrm>
        <a:prstGeom prst="rect">
          <a:avLst/>
        </a:prstGeom>
      </xdr:spPr>
    </xdr:pic>
    <xdr:clientData/>
  </xdr:twoCellAnchor>
  <xdr:twoCellAnchor editAs="oneCell">
    <xdr:from>
      <xdr:col>360</xdr:col>
      <xdr:colOff>76199</xdr:colOff>
      <xdr:row>48</xdr:row>
      <xdr:rowOff>126999</xdr:rowOff>
    </xdr:from>
    <xdr:to>
      <xdr:col>407</xdr:col>
      <xdr:colOff>224999</xdr:colOff>
      <xdr:row>88</xdr:row>
      <xdr:rowOff>64295</xdr:rowOff>
    </xdr:to>
    <xdr:pic>
      <xdr:nvPicPr>
        <xdr:cNvPr id="40" name="Picture 39">
          <a:extLst>
            <a:ext uri="{FF2B5EF4-FFF2-40B4-BE49-F238E27FC236}">
              <a16:creationId xmlns:a16="http://schemas.microsoft.com/office/drawing/2014/main" id="{63C8078A-E6FA-1800-FF7E-D92650437566}"/>
            </a:ext>
          </a:extLst>
        </xdr:cNvPr>
        <xdr:cNvPicPr>
          <a:picLocks noChangeAspect="1"/>
        </xdr:cNvPicPr>
      </xdr:nvPicPr>
      <xdr:blipFill>
        <a:blip xmlns:r="http://schemas.openxmlformats.org/officeDocument/2006/relationships" r:embed="rId22"/>
        <a:stretch>
          <a:fillRect/>
        </a:stretch>
      </xdr:blipFill>
      <xdr:spPr>
        <a:xfrm>
          <a:off x="219532199" y="8661399"/>
          <a:ext cx="28800000" cy="7049296"/>
        </a:xfrm>
        <a:prstGeom prst="rect">
          <a:avLst/>
        </a:prstGeom>
      </xdr:spPr>
    </xdr:pic>
    <xdr:clientData/>
  </xdr:twoCellAnchor>
  <xdr:twoCellAnchor editAs="oneCell">
    <xdr:from>
      <xdr:col>308</xdr:col>
      <xdr:colOff>508000</xdr:colOff>
      <xdr:row>49</xdr:row>
      <xdr:rowOff>25400</xdr:rowOff>
    </xdr:from>
    <xdr:to>
      <xdr:col>356</xdr:col>
      <xdr:colOff>47200</xdr:colOff>
      <xdr:row>88</xdr:row>
      <xdr:rowOff>81612</xdr:rowOff>
    </xdr:to>
    <xdr:pic>
      <xdr:nvPicPr>
        <xdr:cNvPr id="41" name="Picture 40">
          <a:extLst>
            <a:ext uri="{FF2B5EF4-FFF2-40B4-BE49-F238E27FC236}">
              <a16:creationId xmlns:a16="http://schemas.microsoft.com/office/drawing/2014/main" id="{4749C6A4-FA4D-D2E6-3AC6-7B78B8577045}"/>
            </a:ext>
          </a:extLst>
        </xdr:cNvPr>
        <xdr:cNvPicPr>
          <a:picLocks noChangeAspect="1"/>
        </xdr:cNvPicPr>
      </xdr:nvPicPr>
      <xdr:blipFill>
        <a:blip xmlns:r="http://schemas.openxmlformats.org/officeDocument/2006/relationships" r:embed="rId23"/>
        <a:stretch>
          <a:fillRect/>
        </a:stretch>
      </xdr:blipFill>
      <xdr:spPr>
        <a:xfrm>
          <a:off x="188264800" y="8737600"/>
          <a:ext cx="28800000" cy="6990412"/>
        </a:xfrm>
        <a:prstGeom prst="rect">
          <a:avLst/>
        </a:prstGeom>
      </xdr:spPr>
    </xdr:pic>
    <xdr:clientData/>
  </xdr:twoCellAnchor>
  <xdr:twoCellAnchor editAs="oneCell">
    <xdr:from>
      <xdr:col>308</xdr:col>
      <xdr:colOff>406400</xdr:colOff>
      <xdr:row>6</xdr:row>
      <xdr:rowOff>127000</xdr:rowOff>
    </xdr:from>
    <xdr:to>
      <xdr:col>355</xdr:col>
      <xdr:colOff>555200</xdr:colOff>
      <xdr:row>45</xdr:row>
      <xdr:rowOff>127027</xdr:rowOff>
    </xdr:to>
    <xdr:pic>
      <xdr:nvPicPr>
        <xdr:cNvPr id="43" name="Picture 42">
          <a:extLst>
            <a:ext uri="{FF2B5EF4-FFF2-40B4-BE49-F238E27FC236}">
              <a16:creationId xmlns:a16="http://schemas.microsoft.com/office/drawing/2014/main" id="{0FF49B8A-188A-B7C9-091C-7039CDF958EC}"/>
            </a:ext>
          </a:extLst>
        </xdr:cNvPr>
        <xdr:cNvPicPr>
          <a:picLocks noChangeAspect="1"/>
        </xdr:cNvPicPr>
      </xdr:nvPicPr>
      <xdr:blipFill>
        <a:blip xmlns:r="http://schemas.openxmlformats.org/officeDocument/2006/relationships" r:embed="rId24"/>
        <a:stretch>
          <a:fillRect/>
        </a:stretch>
      </xdr:blipFill>
      <xdr:spPr>
        <a:xfrm>
          <a:off x="188163200" y="1193800"/>
          <a:ext cx="28800000" cy="6934227"/>
        </a:xfrm>
        <a:prstGeom prst="rect">
          <a:avLst/>
        </a:prstGeom>
      </xdr:spPr>
    </xdr:pic>
    <xdr:clientData/>
  </xdr:twoCellAnchor>
  <xdr:twoCellAnchor>
    <xdr:from>
      <xdr:col>185</xdr:col>
      <xdr:colOff>25400</xdr:colOff>
      <xdr:row>243</xdr:row>
      <xdr:rowOff>0</xdr:rowOff>
    </xdr:from>
    <xdr:to>
      <xdr:col>208</xdr:col>
      <xdr:colOff>450159</xdr:colOff>
      <xdr:row>253</xdr:row>
      <xdr:rowOff>93437</xdr:rowOff>
    </xdr:to>
    <xdr:graphicFrame macro="">
      <xdr:nvGraphicFramePr>
        <xdr:cNvPr id="2" name="Chart 1">
          <a:extLst>
            <a:ext uri="{FF2B5EF4-FFF2-40B4-BE49-F238E27FC236}">
              <a16:creationId xmlns:a16="http://schemas.microsoft.com/office/drawing/2014/main" id="{756D4267-A54D-41EC-8C06-4BBCE31B8B6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xdr:twoCellAnchor>
  <xdr:twoCellAnchor>
    <xdr:from>
      <xdr:col>187</xdr:col>
      <xdr:colOff>433387</xdr:colOff>
      <xdr:row>268</xdr:row>
      <xdr:rowOff>119062</xdr:rowOff>
    </xdr:from>
    <xdr:to>
      <xdr:col>211</xdr:col>
      <xdr:colOff>93305</xdr:colOff>
      <xdr:row>279</xdr:row>
      <xdr:rowOff>34700</xdr:rowOff>
    </xdr:to>
    <xdr:graphicFrame macro="">
      <xdr:nvGraphicFramePr>
        <xdr:cNvPr id="3" name="Chart 2">
          <a:extLst>
            <a:ext uri="{FF2B5EF4-FFF2-40B4-BE49-F238E27FC236}">
              <a16:creationId xmlns:a16="http://schemas.microsoft.com/office/drawing/2014/main" id="{D1BF0FE7-76F8-404A-9798-652EF20ACFA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6"/>
        </a:graphicData>
      </a:graphic>
    </xdr:graphicFrame>
    <xdr:clientData/>
  </xdr:twoCellAnchor>
  <xdr:twoCellAnchor>
    <xdr:from>
      <xdr:col>184</xdr:col>
      <xdr:colOff>0</xdr:colOff>
      <xdr:row>290</xdr:row>
      <xdr:rowOff>176212</xdr:rowOff>
    </xdr:from>
    <xdr:to>
      <xdr:col>207</xdr:col>
      <xdr:colOff>296787</xdr:colOff>
      <xdr:row>301</xdr:row>
      <xdr:rowOff>99787</xdr:rowOff>
    </xdr:to>
    <xdr:graphicFrame macro="">
      <xdr:nvGraphicFramePr>
        <xdr:cNvPr id="4" name="Chart 3">
          <a:extLst>
            <a:ext uri="{FF2B5EF4-FFF2-40B4-BE49-F238E27FC236}">
              <a16:creationId xmlns:a16="http://schemas.microsoft.com/office/drawing/2014/main" id="{59C5645C-D938-469E-AFE0-7661639CCB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7"/>
        </a:graphicData>
      </a:graphic>
    </xdr:graphicFrame>
    <xdr:clientData/>
  </xdr:twoCellAnchor>
  <xdr:twoCellAnchor editAs="oneCell">
    <xdr:from>
      <xdr:col>214</xdr:col>
      <xdr:colOff>171451</xdr:colOff>
      <xdr:row>261</xdr:row>
      <xdr:rowOff>-1</xdr:rowOff>
    </xdr:from>
    <xdr:to>
      <xdr:col>261</xdr:col>
      <xdr:colOff>320251</xdr:colOff>
      <xdr:row>276</xdr:row>
      <xdr:rowOff>0</xdr:rowOff>
    </xdr:to>
    <xdr:pic>
      <xdr:nvPicPr>
        <xdr:cNvPr id="8" name="Picture 7">
          <a:extLst>
            <a:ext uri="{FF2B5EF4-FFF2-40B4-BE49-F238E27FC236}">
              <a16:creationId xmlns:a16="http://schemas.microsoft.com/office/drawing/2014/main" id="{2DB39766-1191-A9A5-D8DB-32980F5900E6}"/>
            </a:ext>
          </a:extLst>
        </xdr:cNvPr>
        <xdr:cNvPicPr>
          <a:picLocks noChangeAspect="1"/>
        </xdr:cNvPicPr>
      </xdr:nvPicPr>
      <xdr:blipFill rotWithShape="1">
        <a:blip xmlns:r="http://schemas.openxmlformats.org/officeDocument/2006/relationships" r:embed="rId28"/>
        <a:srcRect t="3631" b="25111"/>
        <a:stretch/>
      </xdr:blipFill>
      <xdr:spPr>
        <a:xfrm>
          <a:off x="131814889" y="46612968"/>
          <a:ext cx="29061143" cy="2678907"/>
        </a:xfrm>
        <a:prstGeom prst="rect">
          <a:avLst/>
        </a:prstGeom>
      </xdr:spPr>
    </xdr:pic>
    <xdr:clientData/>
  </xdr:twoCellAnchor>
  <xdr:twoCellAnchor editAs="oneCell">
    <xdr:from>
      <xdr:col>214</xdr:col>
      <xdr:colOff>178592</xdr:colOff>
      <xdr:row>275</xdr:row>
      <xdr:rowOff>178592</xdr:rowOff>
    </xdr:from>
    <xdr:to>
      <xdr:col>261</xdr:col>
      <xdr:colOff>327393</xdr:colOff>
      <xdr:row>296</xdr:row>
      <xdr:rowOff>34860</xdr:rowOff>
    </xdr:to>
    <xdr:pic>
      <xdr:nvPicPr>
        <xdr:cNvPr id="12" name="Picture 11">
          <a:extLst>
            <a:ext uri="{FF2B5EF4-FFF2-40B4-BE49-F238E27FC236}">
              <a16:creationId xmlns:a16="http://schemas.microsoft.com/office/drawing/2014/main" id="{64950972-6242-92B0-E651-2E12286EB485}"/>
            </a:ext>
          </a:extLst>
        </xdr:cNvPr>
        <xdr:cNvPicPr>
          <a:picLocks noChangeAspect="1"/>
        </xdr:cNvPicPr>
      </xdr:nvPicPr>
      <xdr:blipFill rotWithShape="1">
        <a:blip xmlns:r="http://schemas.openxmlformats.org/officeDocument/2006/relationships" r:embed="rId29"/>
        <a:srcRect t="5215"/>
        <a:stretch/>
      </xdr:blipFill>
      <xdr:spPr>
        <a:xfrm>
          <a:off x="131822030" y="49291873"/>
          <a:ext cx="29061144" cy="3606737"/>
        </a:xfrm>
        <a:prstGeom prst="rect">
          <a:avLst/>
        </a:prstGeom>
      </xdr:spPr>
    </xdr:pic>
    <xdr:clientData/>
  </xdr:twoCellAnchor>
  <xdr:twoCellAnchor editAs="oneCell">
    <xdr:from>
      <xdr:col>214</xdr:col>
      <xdr:colOff>177799</xdr:colOff>
      <xdr:row>246</xdr:row>
      <xdr:rowOff>101600</xdr:rowOff>
    </xdr:from>
    <xdr:to>
      <xdr:col>261</xdr:col>
      <xdr:colOff>326599</xdr:colOff>
      <xdr:row>261</xdr:row>
      <xdr:rowOff>59531</xdr:rowOff>
    </xdr:to>
    <xdr:pic>
      <xdr:nvPicPr>
        <xdr:cNvPr id="13" name="Picture 12">
          <a:extLst>
            <a:ext uri="{FF2B5EF4-FFF2-40B4-BE49-F238E27FC236}">
              <a16:creationId xmlns:a16="http://schemas.microsoft.com/office/drawing/2014/main" id="{3D73A096-20EE-A159-96F3-81BC56D76C65}"/>
            </a:ext>
          </a:extLst>
        </xdr:cNvPr>
        <xdr:cNvPicPr>
          <a:picLocks noChangeAspect="1"/>
        </xdr:cNvPicPr>
      </xdr:nvPicPr>
      <xdr:blipFill rotWithShape="1">
        <a:blip xmlns:r="http://schemas.openxmlformats.org/officeDocument/2006/relationships" r:embed="rId30"/>
        <a:srcRect b="30598"/>
        <a:stretch/>
      </xdr:blipFill>
      <xdr:spPr>
        <a:xfrm>
          <a:off x="131821237" y="44035663"/>
          <a:ext cx="29061143" cy="2636837"/>
        </a:xfrm>
        <a:prstGeom prst="rect">
          <a:avLst/>
        </a:prstGeom>
      </xdr:spPr>
    </xdr:pic>
    <xdr:clientData/>
  </xdr:twoCellAnchor>
  <xdr:twoCellAnchor editAs="oneCell">
    <xdr:from>
      <xdr:col>220</xdr:col>
      <xdr:colOff>0</xdr:colOff>
      <xdr:row>304</xdr:row>
      <xdr:rowOff>0</xdr:rowOff>
    </xdr:from>
    <xdr:to>
      <xdr:col>267</xdr:col>
      <xdr:colOff>162000</xdr:colOff>
      <xdr:row>353</xdr:row>
      <xdr:rowOff>113258</xdr:rowOff>
    </xdr:to>
    <xdr:pic>
      <xdr:nvPicPr>
        <xdr:cNvPr id="15" name="Picture 14">
          <a:extLst>
            <a:ext uri="{FF2B5EF4-FFF2-40B4-BE49-F238E27FC236}">
              <a16:creationId xmlns:a16="http://schemas.microsoft.com/office/drawing/2014/main" id="{46588455-C4C8-4C4F-AB1A-AC9392680F15}"/>
            </a:ext>
          </a:extLst>
        </xdr:cNvPr>
        <xdr:cNvPicPr>
          <a:picLocks noChangeAspect="1"/>
        </xdr:cNvPicPr>
      </xdr:nvPicPr>
      <xdr:blipFill>
        <a:blip xmlns:r="http://schemas.openxmlformats.org/officeDocument/2006/relationships" r:embed="rId31"/>
        <a:stretch>
          <a:fillRect/>
        </a:stretch>
      </xdr:blipFill>
      <xdr:spPr>
        <a:xfrm>
          <a:off x="135334375" y="54292500"/>
          <a:ext cx="29074344" cy="8864352"/>
        </a:xfrm>
        <a:prstGeom prst="rect">
          <a:avLst/>
        </a:prstGeom>
      </xdr:spPr>
    </xdr:pic>
    <xdr:clientData/>
  </xdr:twoCellAnchor>
  <xdr:twoCellAnchor editAs="oneCell">
    <xdr:from>
      <xdr:col>191</xdr:col>
      <xdr:colOff>0</xdr:colOff>
      <xdr:row>69</xdr:row>
      <xdr:rowOff>0</xdr:rowOff>
    </xdr:from>
    <xdr:to>
      <xdr:col>238</xdr:col>
      <xdr:colOff>44879</xdr:colOff>
      <xdr:row>115</xdr:row>
      <xdr:rowOff>186704</xdr:rowOff>
    </xdr:to>
    <xdr:pic>
      <xdr:nvPicPr>
        <xdr:cNvPr id="16" name="Picture 15">
          <a:extLst>
            <a:ext uri="{FF2B5EF4-FFF2-40B4-BE49-F238E27FC236}">
              <a16:creationId xmlns:a16="http://schemas.microsoft.com/office/drawing/2014/main" id="{AB05065A-99D0-1F01-7B6E-8D013B48B195}"/>
            </a:ext>
          </a:extLst>
        </xdr:cNvPr>
        <xdr:cNvPicPr>
          <a:picLocks noChangeAspect="1"/>
        </xdr:cNvPicPr>
      </xdr:nvPicPr>
      <xdr:blipFill>
        <a:blip xmlns:r="http://schemas.openxmlformats.org/officeDocument/2006/relationships" r:embed="rId32"/>
        <a:stretch>
          <a:fillRect/>
        </a:stretch>
      </xdr:blipFill>
      <xdr:spPr>
        <a:xfrm>
          <a:off x="115220750" y="13144500"/>
          <a:ext cx="28397629" cy="894970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111263</xdr:colOff>
      <xdr:row>26</xdr:row>
      <xdr:rowOff>180836</xdr:rowOff>
    </xdr:from>
    <xdr:to>
      <xdr:col>7</xdr:col>
      <xdr:colOff>567776</xdr:colOff>
      <xdr:row>35</xdr:row>
      <xdr:rowOff>174155</xdr:rowOff>
    </xdr:to>
    <xdr:pic>
      <xdr:nvPicPr>
        <xdr:cNvPr id="2" name="Picture 1">
          <a:extLst>
            <a:ext uri="{FF2B5EF4-FFF2-40B4-BE49-F238E27FC236}">
              <a16:creationId xmlns:a16="http://schemas.microsoft.com/office/drawing/2014/main" id="{80DB03F5-356F-DF0F-6F87-6A48ADB1D6D1}"/>
            </a:ext>
          </a:extLst>
        </xdr:cNvPr>
        <xdr:cNvPicPr>
          <a:picLocks noChangeAspect="1"/>
        </xdr:cNvPicPr>
      </xdr:nvPicPr>
      <xdr:blipFill>
        <a:blip xmlns:r="http://schemas.openxmlformats.org/officeDocument/2006/relationships" r:embed="rId1"/>
        <a:stretch>
          <a:fillRect/>
        </a:stretch>
      </xdr:blipFill>
      <xdr:spPr>
        <a:xfrm>
          <a:off x="111263" y="5660886"/>
          <a:ext cx="5460313" cy="1650669"/>
        </a:xfrm>
        <a:prstGeom prst="rect">
          <a:avLst/>
        </a:prstGeom>
      </xdr:spPr>
    </xdr:pic>
    <xdr:clientData/>
  </xdr:twoCellAnchor>
  <xdr:twoCellAnchor editAs="oneCell">
    <xdr:from>
      <xdr:col>0</xdr:col>
      <xdr:colOff>123135</xdr:colOff>
      <xdr:row>36</xdr:row>
      <xdr:rowOff>139424</xdr:rowOff>
    </xdr:from>
    <xdr:to>
      <xdr:col>7</xdr:col>
      <xdr:colOff>352003</xdr:colOff>
      <xdr:row>46</xdr:row>
      <xdr:rowOff>55721</xdr:rowOff>
    </xdr:to>
    <xdr:pic>
      <xdr:nvPicPr>
        <xdr:cNvPr id="3" name="Picture 2">
          <a:extLst>
            <a:ext uri="{FF2B5EF4-FFF2-40B4-BE49-F238E27FC236}">
              <a16:creationId xmlns:a16="http://schemas.microsoft.com/office/drawing/2014/main" id="{0C04179D-6640-963E-4E4B-F762CB34DAF9}"/>
            </a:ext>
          </a:extLst>
        </xdr:cNvPr>
        <xdr:cNvPicPr>
          <a:picLocks noChangeAspect="1"/>
        </xdr:cNvPicPr>
      </xdr:nvPicPr>
      <xdr:blipFill>
        <a:blip xmlns:r="http://schemas.openxmlformats.org/officeDocument/2006/relationships" r:embed="rId2"/>
        <a:stretch>
          <a:fillRect/>
        </a:stretch>
      </xdr:blipFill>
      <xdr:spPr>
        <a:xfrm>
          <a:off x="123135" y="7460974"/>
          <a:ext cx="5232668" cy="1757797"/>
        </a:xfrm>
        <a:prstGeom prst="rect">
          <a:avLst/>
        </a:prstGeom>
      </xdr:spPr>
    </xdr:pic>
    <xdr:clientData/>
  </xdr:twoCellAnchor>
  <xdr:twoCellAnchor editAs="oneCell">
    <xdr:from>
      <xdr:col>0</xdr:col>
      <xdr:colOff>79513</xdr:colOff>
      <xdr:row>15</xdr:row>
      <xdr:rowOff>158750</xdr:rowOff>
    </xdr:from>
    <xdr:to>
      <xdr:col>7</xdr:col>
      <xdr:colOff>326913</xdr:colOff>
      <xdr:row>26</xdr:row>
      <xdr:rowOff>97103</xdr:rowOff>
    </xdr:to>
    <xdr:pic>
      <xdr:nvPicPr>
        <xdr:cNvPr id="4" name="Picture 3">
          <a:extLst>
            <a:ext uri="{FF2B5EF4-FFF2-40B4-BE49-F238E27FC236}">
              <a16:creationId xmlns:a16="http://schemas.microsoft.com/office/drawing/2014/main" id="{6AE1CF9F-00D4-B111-33D2-47598E039BF1}"/>
            </a:ext>
          </a:extLst>
        </xdr:cNvPr>
        <xdr:cNvPicPr>
          <a:picLocks noChangeAspect="1"/>
        </xdr:cNvPicPr>
      </xdr:nvPicPr>
      <xdr:blipFill>
        <a:blip xmlns:r="http://schemas.openxmlformats.org/officeDocument/2006/relationships" r:embed="rId3"/>
        <a:stretch>
          <a:fillRect/>
        </a:stretch>
      </xdr:blipFill>
      <xdr:spPr>
        <a:xfrm>
          <a:off x="79513" y="3613150"/>
          <a:ext cx="5251200" cy="1964003"/>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15</xdr:col>
      <xdr:colOff>352691</xdr:colOff>
      <xdr:row>4</xdr:row>
      <xdr:rowOff>201730</xdr:rowOff>
    </xdr:from>
    <xdr:to>
      <xdr:col>33</xdr:col>
      <xdr:colOff>199177</xdr:colOff>
      <xdr:row>19</xdr:row>
      <xdr:rowOff>26055</xdr:rowOff>
    </xdr:to>
    <xdr:graphicFrame macro="">
      <xdr:nvGraphicFramePr>
        <xdr:cNvPr id="25" name="Chart 24">
          <a:extLst>
            <a:ext uri="{FF2B5EF4-FFF2-40B4-BE49-F238E27FC236}">
              <a16:creationId xmlns:a16="http://schemas.microsoft.com/office/drawing/2014/main" id="{6B64AE53-D9B0-4C78-8F79-8BCEF754205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222654</xdr:colOff>
      <xdr:row>23</xdr:row>
      <xdr:rowOff>17626</xdr:rowOff>
    </xdr:from>
    <xdr:to>
      <xdr:col>25</xdr:col>
      <xdr:colOff>561731</xdr:colOff>
      <xdr:row>42</xdr:row>
      <xdr:rowOff>30734</xdr:rowOff>
    </xdr:to>
    <xdr:graphicFrame macro="">
      <xdr:nvGraphicFramePr>
        <xdr:cNvPr id="40" name="Chart 39">
          <a:extLst>
            <a:ext uri="{FF2B5EF4-FFF2-40B4-BE49-F238E27FC236}">
              <a16:creationId xmlns:a16="http://schemas.microsoft.com/office/drawing/2014/main" id="{51F12B91-E741-40E7-B5D3-33F15275491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99143</xdr:colOff>
      <xdr:row>67</xdr:row>
      <xdr:rowOff>80550</xdr:rowOff>
    </xdr:from>
    <xdr:to>
      <xdr:col>21</xdr:col>
      <xdr:colOff>126066</xdr:colOff>
      <xdr:row>82</xdr:row>
      <xdr:rowOff>134319</xdr:rowOff>
    </xdr:to>
    <xdr:graphicFrame macro="">
      <xdr:nvGraphicFramePr>
        <xdr:cNvPr id="41" name="Chart 40">
          <a:extLst>
            <a:ext uri="{FF2B5EF4-FFF2-40B4-BE49-F238E27FC236}">
              <a16:creationId xmlns:a16="http://schemas.microsoft.com/office/drawing/2014/main" id="{2E1A48F9-533E-41ED-A3E9-6BED283DF23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36</xdr:col>
      <xdr:colOff>640088</xdr:colOff>
      <xdr:row>23</xdr:row>
      <xdr:rowOff>55734</xdr:rowOff>
    </xdr:from>
    <xdr:to>
      <xdr:col>55</xdr:col>
      <xdr:colOff>1481980</xdr:colOff>
      <xdr:row>41</xdr:row>
      <xdr:rowOff>159373</xdr:rowOff>
    </xdr:to>
    <xdr:graphicFrame macro="">
      <xdr:nvGraphicFramePr>
        <xdr:cNvPr id="44" name="Chart 43">
          <a:extLst>
            <a:ext uri="{FF2B5EF4-FFF2-40B4-BE49-F238E27FC236}">
              <a16:creationId xmlns:a16="http://schemas.microsoft.com/office/drawing/2014/main" id="{D4E81808-1188-45F8-AFD5-EE551C7B3D1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70</xdr:col>
      <xdr:colOff>235469</xdr:colOff>
      <xdr:row>2</xdr:row>
      <xdr:rowOff>186706</xdr:rowOff>
    </xdr:from>
    <xdr:to>
      <xdr:col>88</xdr:col>
      <xdr:colOff>613983</xdr:colOff>
      <xdr:row>16</xdr:row>
      <xdr:rowOff>28192</xdr:rowOff>
    </xdr:to>
    <xdr:graphicFrame macro="">
      <xdr:nvGraphicFramePr>
        <xdr:cNvPr id="45" name="Chart 44">
          <a:extLst>
            <a:ext uri="{FF2B5EF4-FFF2-40B4-BE49-F238E27FC236}">
              <a16:creationId xmlns:a16="http://schemas.microsoft.com/office/drawing/2014/main" id="{E9FF3C4B-D2D7-4F83-A5DC-0091F026D0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69</xdr:col>
      <xdr:colOff>506856</xdr:colOff>
      <xdr:row>69</xdr:row>
      <xdr:rowOff>175052</xdr:rowOff>
    </xdr:from>
    <xdr:to>
      <xdr:col>88</xdr:col>
      <xdr:colOff>299113</xdr:colOff>
      <xdr:row>89</xdr:row>
      <xdr:rowOff>27127</xdr:rowOff>
    </xdr:to>
    <xdr:graphicFrame macro="">
      <xdr:nvGraphicFramePr>
        <xdr:cNvPr id="46" name="Chart 45">
          <a:extLst>
            <a:ext uri="{FF2B5EF4-FFF2-40B4-BE49-F238E27FC236}">
              <a16:creationId xmlns:a16="http://schemas.microsoft.com/office/drawing/2014/main" id="{342171FC-C178-468A-A14B-7EAA4E7C9E7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69</xdr:col>
      <xdr:colOff>122676</xdr:colOff>
      <xdr:row>50</xdr:row>
      <xdr:rowOff>84765</xdr:rowOff>
    </xdr:from>
    <xdr:to>
      <xdr:col>87</xdr:col>
      <xdr:colOff>1726825</xdr:colOff>
      <xdr:row>68</xdr:row>
      <xdr:rowOff>178837</xdr:rowOff>
    </xdr:to>
    <xdr:graphicFrame macro="">
      <xdr:nvGraphicFramePr>
        <xdr:cNvPr id="47" name="Chart 46">
          <a:extLst>
            <a:ext uri="{FF2B5EF4-FFF2-40B4-BE49-F238E27FC236}">
              <a16:creationId xmlns:a16="http://schemas.microsoft.com/office/drawing/2014/main" id="{B415A95D-648E-4A81-84FA-3A407E8589A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92</xdr:col>
      <xdr:colOff>546661</xdr:colOff>
      <xdr:row>6</xdr:row>
      <xdr:rowOff>200518</xdr:rowOff>
    </xdr:from>
    <xdr:to>
      <xdr:col>111</xdr:col>
      <xdr:colOff>358823</xdr:colOff>
      <xdr:row>22</xdr:row>
      <xdr:rowOff>7680</xdr:rowOff>
    </xdr:to>
    <xdr:graphicFrame macro="">
      <xdr:nvGraphicFramePr>
        <xdr:cNvPr id="48" name="Chart 47">
          <a:extLst>
            <a:ext uri="{FF2B5EF4-FFF2-40B4-BE49-F238E27FC236}">
              <a16:creationId xmlns:a16="http://schemas.microsoft.com/office/drawing/2014/main" id="{8B61E801-A719-457A-8D8D-56D206621F5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13</xdr:col>
      <xdr:colOff>343243</xdr:colOff>
      <xdr:row>43</xdr:row>
      <xdr:rowOff>0</xdr:rowOff>
    </xdr:from>
    <xdr:to>
      <xdr:col>32</xdr:col>
      <xdr:colOff>155405</xdr:colOff>
      <xdr:row>62</xdr:row>
      <xdr:rowOff>13108</xdr:rowOff>
    </xdr:to>
    <xdr:graphicFrame macro="">
      <xdr:nvGraphicFramePr>
        <xdr:cNvPr id="2" name="Chart 1">
          <a:extLst>
            <a:ext uri="{FF2B5EF4-FFF2-40B4-BE49-F238E27FC236}">
              <a16:creationId xmlns:a16="http://schemas.microsoft.com/office/drawing/2014/main" id="{EC8C23AF-7E6C-4144-843F-8F44D23C57F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54</xdr:col>
      <xdr:colOff>1123461</xdr:colOff>
      <xdr:row>11</xdr:row>
      <xdr:rowOff>179102</xdr:rowOff>
    </xdr:from>
    <xdr:to>
      <xdr:col>61</xdr:col>
      <xdr:colOff>453571</xdr:colOff>
      <xdr:row>29</xdr:row>
      <xdr:rowOff>158654</xdr:rowOff>
    </xdr:to>
    <xdr:graphicFrame macro="">
      <xdr:nvGraphicFramePr>
        <xdr:cNvPr id="3" name="Chart 2">
          <a:extLst>
            <a:ext uri="{FF2B5EF4-FFF2-40B4-BE49-F238E27FC236}">
              <a16:creationId xmlns:a16="http://schemas.microsoft.com/office/drawing/2014/main" id="{05B6BF44-7D69-48F7-B44E-E16CF6E8245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69</xdr:col>
      <xdr:colOff>131959</xdr:colOff>
      <xdr:row>29</xdr:row>
      <xdr:rowOff>25034</xdr:rowOff>
    </xdr:from>
    <xdr:to>
      <xdr:col>77</xdr:col>
      <xdr:colOff>70959</xdr:colOff>
      <xdr:row>44</xdr:row>
      <xdr:rowOff>103563</xdr:rowOff>
    </xdr:to>
    <xdr:graphicFrame macro="">
      <xdr:nvGraphicFramePr>
        <xdr:cNvPr id="4" name="Chart 3">
          <a:extLst>
            <a:ext uri="{FF2B5EF4-FFF2-40B4-BE49-F238E27FC236}">
              <a16:creationId xmlns:a16="http://schemas.microsoft.com/office/drawing/2014/main" id="{1588870D-0811-4F35-B1CB-36EE24A634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14</xdr:col>
      <xdr:colOff>12959</xdr:colOff>
      <xdr:row>88</xdr:row>
      <xdr:rowOff>103675</xdr:rowOff>
    </xdr:from>
    <xdr:to>
      <xdr:col>32</xdr:col>
      <xdr:colOff>404092</xdr:colOff>
      <xdr:row>105</xdr:row>
      <xdr:rowOff>103824</xdr:rowOff>
    </xdr:to>
    <xdr:graphicFrame macro="">
      <xdr:nvGraphicFramePr>
        <xdr:cNvPr id="5" name="Chart 4">
          <a:extLst>
            <a:ext uri="{FF2B5EF4-FFF2-40B4-BE49-F238E27FC236}">
              <a16:creationId xmlns:a16="http://schemas.microsoft.com/office/drawing/2014/main" id="{98235311-857D-4F70-BE11-6619DB8AA68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14</xdr:col>
      <xdr:colOff>0</xdr:colOff>
      <xdr:row>115</xdr:row>
      <xdr:rowOff>68384</xdr:rowOff>
    </xdr:from>
    <xdr:to>
      <xdr:col>32</xdr:col>
      <xdr:colOff>386236</xdr:colOff>
      <xdr:row>126</xdr:row>
      <xdr:rowOff>125950</xdr:rowOff>
    </xdr:to>
    <xdr:graphicFrame macro="">
      <xdr:nvGraphicFramePr>
        <xdr:cNvPr id="6" name="Chart 5">
          <a:extLst>
            <a:ext uri="{FF2B5EF4-FFF2-40B4-BE49-F238E27FC236}">
              <a16:creationId xmlns:a16="http://schemas.microsoft.com/office/drawing/2014/main" id="{32E44BA5-66EF-4C65-BC32-D76ABAC70E7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38</xdr:col>
      <xdr:colOff>127000</xdr:colOff>
      <xdr:row>4</xdr:row>
      <xdr:rowOff>174625</xdr:rowOff>
    </xdr:from>
    <xdr:to>
      <xdr:col>46</xdr:col>
      <xdr:colOff>95715</xdr:colOff>
      <xdr:row>15</xdr:row>
      <xdr:rowOff>85519</xdr:rowOff>
    </xdr:to>
    <xdr:graphicFrame macro="">
      <xdr:nvGraphicFramePr>
        <xdr:cNvPr id="7" name="Chart 6">
          <a:extLst>
            <a:ext uri="{FF2B5EF4-FFF2-40B4-BE49-F238E27FC236}">
              <a16:creationId xmlns:a16="http://schemas.microsoft.com/office/drawing/2014/main" id="{F04605F8-AACA-4078-8739-6122597D0E2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79</xdr:col>
      <xdr:colOff>238125</xdr:colOff>
      <xdr:row>27</xdr:row>
      <xdr:rowOff>158750</xdr:rowOff>
    </xdr:from>
    <xdr:to>
      <xdr:col>86</xdr:col>
      <xdr:colOff>621625</xdr:colOff>
      <xdr:row>43</xdr:row>
      <xdr:rowOff>46779</xdr:rowOff>
    </xdr:to>
    <xdr:graphicFrame macro="">
      <xdr:nvGraphicFramePr>
        <xdr:cNvPr id="8" name="Chart 7">
          <a:extLst>
            <a:ext uri="{FF2B5EF4-FFF2-40B4-BE49-F238E27FC236}">
              <a16:creationId xmlns:a16="http://schemas.microsoft.com/office/drawing/2014/main" id="{5181CF29-078E-430F-A0CF-F2C58B452A9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29</xdr:col>
      <xdr:colOff>875236</xdr:colOff>
      <xdr:row>53</xdr:row>
      <xdr:rowOff>33004</xdr:rowOff>
    </xdr:from>
    <xdr:to>
      <xdr:col>47</xdr:col>
      <xdr:colOff>310638</xdr:colOff>
      <xdr:row>80</xdr:row>
      <xdr:rowOff>56002</xdr:rowOff>
    </xdr:to>
    <xdr:graphicFrame macro="">
      <xdr:nvGraphicFramePr>
        <xdr:cNvPr id="2" name="Chart 1">
          <a:extLst>
            <a:ext uri="{FF2B5EF4-FFF2-40B4-BE49-F238E27FC236}">
              <a16:creationId xmlns:a16="http://schemas.microsoft.com/office/drawing/2014/main" id="{52FB7869-85B4-4419-9419-120DDDAC852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56</xdr:col>
      <xdr:colOff>32737</xdr:colOff>
      <xdr:row>8</xdr:row>
      <xdr:rowOff>36939</xdr:rowOff>
    </xdr:from>
    <xdr:to>
      <xdr:col>71</xdr:col>
      <xdr:colOff>300296</xdr:colOff>
      <xdr:row>28</xdr:row>
      <xdr:rowOff>92753</xdr:rowOff>
    </xdr:to>
    <xdr:graphicFrame macro="">
      <xdr:nvGraphicFramePr>
        <xdr:cNvPr id="3" name="Chart 2">
          <a:extLst>
            <a:ext uri="{FF2B5EF4-FFF2-40B4-BE49-F238E27FC236}">
              <a16:creationId xmlns:a16="http://schemas.microsoft.com/office/drawing/2014/main" id="{EB6F2BE4-3775-4288-9695-C26D0335B4F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389673</xdr:colOff>
      <xdr:row>34</xdr:row>
      <xdr:rowOff>68526</xdr:rowOff>
    </xdr:from>
    <xdr:to>
      <xdr:col>29</xdr:col>
      <xdr:colOff>595236</xdr:colOff>
      <xdr:row>60</xdr:row>
      <xdr:rowOff>140141</xdr:rowOff>
    </xdr:to>
    <xdr:graphicFrame macro="">
      <xdr:nvGraphicFramePr>
        <xdr:cNvPr id="7" name="Chart 6">
          <a:extLst>
            <a:ext uri="{FF2B5EF4-FFF2-40B4-BE49-F238E27FC236}">
              <a16:creationId xmlns:a16="http://schemas.microsoft.com/office/drawing/2014/main" id="{7E1DD637-EDFA-4908-AE84-865BBCE95F7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527432</xdr:colOff>
      <xdr:row>88</xdr:row>
      <xdr:rowOff>52871</xdr:rowOff>
    </xdr:from>
    <xdr:to>
      <xdr:col>29</xdr:col>
      <xdr:colOff>168856</xdr:colOff>
      <xdr:row>107</xdr:row>
      <xdr:rowOff>33371</xdr:rowOff>
    </xdr:to>
    <xdr:graphicFrame macro="">
      <xdr:nvGraphicFramePr>
        <xdr:cNvPr id="8" name="Chart 7">
          <a:extLst>
            <a:ext uri="{FF2B5EF4-FFF2-40B4-BE49-F238E27FC236}">
              <a16:creationId xmlns:a16="http://schemas.microsoft.com/office/drawing/2014/main" id="{30D51C3A-5B26-49F0-99E0-4EB21BD0E9D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30</xdr:col>
      <xdr:colOff>578219</xdr:colOff>
      <xdr:row>44</xdr:row>
      <xdr:rowOff>194912</xdr:rowOff>
    </xdr:from>
    <xdr:to>
      <xdr:col>48</xdr:col>
      <xdr:colOff>711885</xdr:colOff>
      <xdr:row>64</xdr:row>
      <xdr:rowOff>129198</xdr:rowOff>
    </xdr:to>
    <xdr:graphicFrame macro="">
      <xdr:nvGraphicFramePr>
        <xdr:cNvPr id="9" name="Chart 8">
          <a:extLst>
            <a:ext uri="{FF2B5EF4-FFF2-40B4-BE49-F238E27FC236}">
              <a16:creationId xmlns:a16="http://schemas.microsoft.com/office/drawing/2014/main" id="{61F2E93F-B0F1-4EE8-A62A-2502929CC68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51</xdr:col>
      <xdr:colOff>117211</xdr:colOff>
      <xdr:row>50</xdr:row>
      <xdr:rowOff>11816</xdr:rowOff>
    </xdr:from>
    <xdr:to>
      <xdr:col>60</xdr:col>
      <xdr:colOff>57044</xdr:colOff>
      <xdr:row>64</xdr:row>
      <xdr:rowOff>87067</xdr:rowOff>
    </xdr:to>
    <xdr:graphicFrame macro="">
      <xdr:nvGraphicFramePr>
        <xdr:cNvPr id="18" name="Chart 17">
          <a:extLst>
            <a:ext uri="{FF2B5EF4-FFF2-40B4-BE49-F238E27FC236}">
              <a16:creationId xmlns:a16="http://schemas.microsoft.com/office/drawing/2014/main" id="{FF4E8E2C-CF1B-4362-B1E9-915030096D7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52</xdr:col>
      <xdr:colOff>902054</xdr:colOff>
      <xdr:row>53</xdr:row>
      <xdr:rowOff>65221</xdr:rowOff>
    </xdr:from>
    <xdr:to>
      <xdr:col>63</xdr:col>
      <xdr:colOff>233531</xdr:colOff>
      <xdr:row>59</xdr:row>
      <xdr:rowOff>44510</xdr:rowOff>
    </xdr:to>
    <xdr:graphicFrame macro="">
      <xdr:nvGraphicFramePr>
        <xdr:cNvPr id="19" name="Chart 18">
          <a:extLst>
            <a:ext uri="{FF2B5EF4-FFF2-40B4-BE49-F238E27FC236}">
              <a16:creationId xmlns:a16="http://schemas.microsoft.com/office/drawing/2014/main" id="{A778FBFE-5638-4434-9BF5-A47687EDB44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786849</xdr:colOff>
      <xdr:row>40</xdr:row>
      <xdr:rowOff>124240</xdr:rowOff>
    </xdr:from>
    <xdr:to>
      <xdr:col>8</xdr:col>
      <xdr:colOff>529326</xdr:colOff>
      <xdr:row>60</xdr:row>
      <xdr:rowOff>131933</xdr:rowOff>
    </xdr:to>
    <xdr:graphicFrame macro="">
      <xdr:nvGraphicFramePr>
        <xdr:cNvPr id="12" name="Chart 11">
          <a:extLst>
            <a:ext uri="{FF2B5EF4-FFF2-40B4-BE49-F238E27FC236}">
              <a16:creationId xmlns:a16="http://schemas.microsoft.com/office/drawing/2014/main" id="{3EDB074D-FE1E-4ABF-BE44-109E6EF25D1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19</xdr:col>
      <xdr:colOff>722970</xdr:colOff>
      <xdr:row>77</xdr:row>
      <xdr:rowOff>152813</xdr:rowOff>
    </xdr:from>
    <xdr:to>
      <xdr:col>28</xdr:col>
      <xdr:colOff>883852</xdr:colOff>
      <xdr:row>83</xdr:row>
      <xdr:rowOff>112225</xdr:rowOff>
    </xdr:to>
    <xdr:graphicFrame macro="">
      <xdr:nvGraphicFramePr>
        <xdr:cNvPr id="16" name="Chart 15">
          <a:extLst>
            <a:ext uri="{FF2B5EF4-FFF2-40B4-BE49-F238E27FC236}">
              <a16:creationId xmlns:a16="http://schemas.microsoft.com/office/drawing/2014/main" id="{63E7548C-3CE8-4103-A8A7-008B598B73F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31</xdr:col>
      <xdr:colOff>179406</xdr:colOff>
      <xdr:row>61</xdr:row>
      <xdr:rowOff>8963</xdr:rowOff>
    </xdr:from>
    <xdr:to>
      <xdr:col>44</xdr:col>
      <xdr:colOff>723156</xdr:colOff>
      <xdr:row>67</xdr:row>
      <xdr:rowOff>36200</xdr:rowOff>
    </xdr:to>
    <xdr:graphicFrame macro="">
      <xdr:nvGraphicFramePr>
        <xdr:cNvPr id="17" name="Chart 16">
          <a:extLst>
            <a:ext uri="{FF2B5EF4-FFF2-40B4-BE49-F238E27FC236}">
              <a16:creationId xmlns:a16="http://schemas.microsoft.com/office/drawing/2014/main" id="{96AFC9E2-E34C-4565-9214-5B29BFF0A94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71</xdr:col>
      <xdr:colOff>834132</xdr:colOff>
      <xdr:row>5</xdr:row>
      <xdr:rowOff>161624</xdr:rowOff>
    </xdr:from>
    <xdr:to>
      <xdr:col>88</xdr:col>
      <xdr:colOff>352604</xdr:colOff>
      <xdr:row>25</xdr:row>
      <xdr:rowOff>67080</xdr:rowOff>
    </xdr:to>
    <xdr:graphicFrame macro="">
      <xdr:nvGraphicFramePr>
        <xdr:cNvPr id="4" name="Chart 3">
          <a:extLst>
            <a:ext uri="{FF2B5EF4-FFF2-40B4-BE49-F238E27FC236}">
              <a16:creationId xmlns:a16="http://schemas.microsoft.com/office/drawing/2014/main" id="{B62BA688-00CA-4069-A09F-7B657CBA544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71</xdr:col>
      <xdr:colOff>826512</xdr:colOff>
      <xdr:row>27</xdr:row>
      <xdr:rowOff>76755</xdr:rowOff>
    </xdr:from>
    <xdr:to>
      <xdr:col>81</xdr:col>
      <xdr:colOff>536825</xdr:colOff>
      <xdr:row>33</xdr:row>
      <xdr:rowOff>45505</xdr:rowOff>
    </xdr:to>
    <xdr:graphicFrame macro="">
      <xdr:nvGraphicFramePr>
        <xdr:cNvPr id="10" name="Chart 9">
          <a:extLst>
            <a:ext uri="{FF2B5EF4-FFF2-40B4-BE49-F238E27FC236}">
              <a16:creationId xmlns:a16="http://schemas.microsoft.com/office/drawing/2014/main" id="{B0D9160F-C3C2-4852-A198-3B92B808B3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56</xdr:col>
      <xdr:colOff>85811</xdr:colOff>
      <xdr:row>30</xdr:row>
      <xdr:rowOff>17162</xdr:rowOff>
    </xdr:from>
    <xdr:to>
      <xdr:col>71</xdr:col>
      <xdr:colOff>305670</xdr:colOff>
      <xdr:row>49</xdr:row>
      <xdr:rowOff>131718</xdr:rowOff>
    </xdr:to>
    <xdr:graphicFrame macro="">
      <xdr:nvGraphicFramePr>
        <xdr:cNvPr id="20" name="Chart 19">
          <a:extLst>
            <a:ext uri="{FF2B5EF4-FFF2-40B4-BE49-F238E27FC236}">
              <a16:creationId xmlns:a16="http://schemas.microsoft.com/office/drawing/2014/main" id="{1CED01CA-027A-4D39-8FEE-03DCCAF691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71</xdr:col>
      <xdr:colOff>819727</xdr:colOff>
      <xdr:row>41</xdr:row>
      <xdr:rowOff>34636</xdr:rowOff>
    </xdr:from>
    <xdr:to>
      <xdr:col>88</xdr:col>
      <xdr:colOff>251687</xdr:colOff>
      <xdr:row>60</xdr:row>
      <xdr:rowOff>149192</xdr:rowOff>
    </xdr:to>
    <xdr:graphicFrame macro="">
      <xdr:nvGraphicFramePr>
        <xdr:cNvPr id="23" name="Chart 22">
          <a:extLst>
            <a:ext uri="{FF2B5EF4-FFF2-40B4-BE49-F238E27FC236}">
              <a16:creationId xmlns:a16="http://schemas.microsoft.com/office/drawing/2014/main" id="{0BD8FDCE-441A-4741-AE6C-6D636D1E29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107</xdr:col>
      <xdr:colOff>118314</xdr:colOff>
      <xdr:row>8</xdr:row>
      <xdr:rowOff>11533</xdr:rowOff>
    </xdr:from>
    <xdr:to>
      <xdr:col>122</xdr:col>
      <xdr:colOff>479605</xdr:colOff>
      <xdr:row>27</xdr:row>
      <xdr:rowOff>101716</xdr:rowOff>
    </xdr:to>
    <xdr:graphicFrame macro="">
      <xdr:nvGraphicFramePr>
        <xdr:cNvPr id="25" name="Chart 24">
          <a:extLst>
            <a:ext uri="{FF2B5EF4-FFF2-40B4-BE49-F238E27FC236}">
              <a16:creationId xmlns:a16="http://schemas.microsoft.com/office/drawing/2014/main" id="{AE8A650D-9DA3-4CDC-8625-DA915D3C258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106</xdr:col>
      <xdr:colOff>0</xdr:colOff>
      <xdr:row>39</xdr:row>
      <xdr:rowOff>0</xdr:rowOff>
    </xdr:from>
    <xdr:to>
      <xdr:col>121</xdr:col>
      <xdr:colOff>274778</xdr:colOff>
      <xdr:row>58</xdr:row>
      <xdr:rowOff>114556</xdr:rowOff>
    </xdr:to>
    <xdr:graphicFrame macro="">
      <xdr:nvGraphicFramePr>
        <xdr:cNvPr id="27" name="Chart 26">
          <a:extLst>
            <a:ext uri="{FF2B5EF4-FFF2-40B4-BE49-F238E27FC236}">
              <a16:creationId xmlns:a16="http://schemas.microsoft.com/office/drawing/2014/main" id="{6E40C653-2B1B-4231-80FE-290E0BF4BB0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127</xdr:col>
      <xdr:colOff>361109</xdr:colOff>
      <xdr:row>8</xdr:row>
      <xdr:rowOff>142268</xdr:rowOff>
    </xdr:from>
    <xdr:to>
      <xdr:col>143</xdr:col>
      <xdr:colOff>1245341</xdr:colOff>
      <xdr:row>28</xdr:row>
      <xdr:rowOff>45686</xdr:rowOff>
    </xdr:to>
    <xdr:graphicFrame macro="">
      <xdr:nvGraphicFramePr>
        <xdr:cNvPr id="6" name="Chart 5">
          <a:extLst>
            <a:ext uri="{FF2B5EF4-FFF2-40B4-BE49-F238E27FC236}">
              <a16:creationId xmlns:a16="http://schemas.microsoft.com/office/drawing/2014/main" id="{40AF6ECE-353D-4382-BBF8-2FE5CD4E6D4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127</xdr:col>
      <xdr:colOff>429559</xdr:colOff>
      <xdr:row>37</xdr:row>
      <xdr:rowOff>0</xdr:rowOff>
    </xdr:from>
    <xdr:to>
      <xdr:col>143</xdr:col>
      <xdr:colOff>1227278</xdr:colOff>
      <xdr:row>56</xdr:row>
      <xdr:rowOff>114556</xdr:rowOff>
    </xdr:to>
    <xdr:graphicFrame macro="">
      <xdr:nvGraphicFramePr>
        <xdr:cNvPr id="11" name="Chart 10">
          <a:extLst>
            <a:ext uri="{FF2B5EF4-FFF2-40B4-BE49-F238E27FC236}">
              <a16:creationId xmlns:a16="http://schemas.microsoft.com/office/drawing/2014/main" id="{8A4B15A1-E977-4F7A-AEF4-C69F8E9EE58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1</xdr:col>
      <xdr:colOff>663397</xdr:colOff>
      <xdr:row>5</xdr:row>
      <xdr:rowOff>40078</xdr:rowOff>
    </xdr:from>
    <xdr:to>
      <xdr:col>12</xdr:col>
      <xdr:colOff>452540</xdr:colOff>
      <xdr:row>21</xdr:row>
      <xdr:rowOff>17221</xdr:rowOff>
    </xdr:to>
    <xdr:graphicFrame macro="">
      <xdr:nvGraphicFramePr>
        <xdr:cNvPr id="5" name="Chart 4">
          <a:extLst>
            <a:ext uri="{FF2B5EF4-FFF2-40B4-BE49-F238E27FC236}">
              <a16:creationId xmlns:a16="http://schemas.microsoft.com/office/drawing/2014/main" id="{7FB607F4-EE9B-0D56-9F0B-A20A257EF37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0</xdr:col>
      <xdr:colOff>147579</xdr:colOff>
      <xdr:row>65</xdr:row>
      <xdr:rowOff>142210</xdr:rowOff>
    </xdr:from>
    <xdr:to>
      <xdr:col>13</xdr:col>
      <xdr:colOff>523515</xdr:colOff>
      <xdr:row>84</xdr:row>
      <xdr:rowOff>72183</xdr:rowOff>
    </xdr:to>
    <xdr:graphicFrame macro="">
      <xdr:nvGraphicFramePr>
        <xdr:cNvPr id="14" name="Chart 13">
          <a:extLst>
            <a:ext uri="{FF2B5EF4-FFF2-40B4-BE49-F238E27FC236}">
              <a16:creationId xmlns:a16="http://schemas.microsoft.com/office/drawing/2014/main" id="{F67AFDE7-39BF-4636-B31F-623F8C03151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52</xdr:col>
      <xdr:colOff>141725</xdr:colOff>
      <xdr:row>6</xdr:row>
      <xdr:rowOff>6814</xdr:rowOff>
    </xdr:from>
    <xdr:to>
      <xdr:col>64</xdr:col>
      <xdr:colOff>810589</xdr:colOff>
      <xdr:row>21</xdr:row>
      <xdr:rowOff>75784</xdr:rowOff>
    </xdr:to>
    <xdr:graphicFrame macro="">
      <xdr:nvGraphicFramePr>
        <xdr:cNvPr id="15" name="Chart 14">
          <a:extLst>
            <a:ext uri="{FF2B5EF4-FFF2-40B4-BE49-F238E27FC236}">
              <a16:creationId xmlns:a16="http://schemas.microsoft.com/office/drawing/2014/main" id="{94ACF2F2-C643-472B-B82D-9FBCD3CE11B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10</xdr:col>
      <xdr:colOff>356643</xdr:colOff>
      <xdr:row>110</xdr:row>
      <xdr:rowOff>8353</xdr:rowOff>
    </xdr:from>
    <xdr:to>
      <xdr:col>25</xdr:col>
      <xdr:colOff>0</xdr:colOff>
      <xdr:row>128</xdr:row>
      <xdr:rowOff>113468</xdr:rowOff>
    </xdr:to>
    <xdr:graphicFrame macro="">
      <xdr:nvGraphicFramePr>
        <xdr:cNvPr id="21" name="Chart 20">
          <a:extLst>
            <a:ext uri="{FF2B5EF4-FFF2-40B4-BE49-F238E27FC236}">
              <a16:creationId xmlns:a16="http://schemas.microsoft.com/office/drawing/2014/main" id="{02F8FBF1-B64C-40C3-B8F3-9023FCB7993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0</xdr:col>
      <xdr:colOff>503195</xdr:colOff>
      <xdr:row>89</xdr:row>
      <xdr:rowOff>0</xdr:rowOff>
    </xdr:from>
    <xdr:to>
      <xdr:col>14</xdr:col>
      <xdr:colOff>428273</xdr:colOff>
      <xdr:row>107</xdr:row>
      <xdr:rowOff>84201</xdr:rowOff>
    </xdr:to>
    <xdr:graphicFrame macro="">
      <xdr:nvGraphicFramePr>
        <xdr:cNvPr id="22" name="Chart 21">
          <a:extLst>
            <a:ext uri="{FF2B5EF4-FFF2-40B4-BE49-F238E27FC236}">
              <a16:creationId xmlns:a16="http://schemas.microsoft.com/office/drawing/2014/main" id="{18183384-BF11-4B82-BA18-BC69EC3BBD9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xdr:from>
      <xdr:col>14</xdr:col>
      <xdr:colOff>261603</xdr:colOff>
      <xdr:row>59</xdr:row>
      <xdr:rowOff>100709</xdr:rowOff>
    </xdr:from>
    <xdr:to>
      <xdr:col>29</xdr:col>
      <xdr:colOff>419447</xdr:colOff>
      <xdr:row>75</xdr:row>
      <xdr:rowOff>35886</xdr:rowOff>
    </xdr:to>
    <xdr:graphicFrame macro="">
      <xdr:nvGraphicFramePr>
        <xdr:cNvPr id="13" name="Chart 12">
          <a:extLst>
            <a:ext uri="{FF2B5EF4-FFF2-40B4-BE49-F238E27FC236}">
              <a16:creationId xmlns:a16="http://schemas.microsoft.com/office/drawing/2014/main" id="{A58F9960-AD8B-40DA-8D92-BA5A308D63F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twoCellAnchor>
    <xdr:from>
      <xdr:col>30</xdr:col>
      <xdr:colOff>476250</xdr:colOff>
      <xdr:row>79</xdr:row>
      <xdr:rowOff>100263</xdr:rowOff>
    </xdr:from>
    <xdr:to>
      <xdr:col>48</xdr:col>
      <xdr:colOff>671502</xdr:colOff>
      <xdr:row>107</xdr:row>
      <xdr:rowOff>17335</xdr:rowOff>
    </xdr:to>
    <xdr:graphicFrame macro="">
      <xdr:nvGraphicFramePr>
        <xdr:cNvPr id="26" name="Chart 25">
          <a:extLst>
            <a:ext uri="{FF2B5EF4-FFF2-40B4-BE49-F238E27FC236}">
              <a16:creationId xmlns:a16="http://schemas.microsoft.com/office/drawing/2014/main" id="{9944D2F6-B14A-498A-A9B1-49F896BFF1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xdr:twoCellAnchor>
  <xdr:twoCellAnchor>
    <xdr:from>
      <xdr:col>30</xdr:col>
      <xdr:colOff>605604</xdr:colOff>
      <xdr:row>71</xdr:row>
      <xdr:rowOff>123510</xdr:rowOff>
    </xdr:from>
    <xdr:to>
      <xdr:col>48</xdr:col>
      <xdr:colOff>758792</xdr:colOff>
      <xdr:row>87</xdr:row>
      <xdr:rowOff>129791</xdr:rowOff>
    </xdr:to>
    <xdr:graphicFrame macro="">
      <xdr:nvGraphicFramePr>
        <xdr:cNvPr id="28" name="Chart 27">
          <a:extLst>
            <a:ext uri="{FF2B5EF4-FFF2-40B4-BE49-F238E27FC236}">
              <a16:creationId xmlns:a16="http://schemas.microsoft.com/office/drawing/2014/main" id="{0E5F094F-5526-4751-BF56-15C43BABA76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6"/>
        </a:graphicData>
      </a:graphic>
    </xdr:graphicFrame>
    <xdr:clientData/>
  </xdr:twoCellAnchor>
  <xdr:twoCellAnchor>
    <xdr:from>
      <xdr:col>1</xdr:col>
      <xdr:colOff>583726</xdr:colOff>
      <xdr:row>22</xdr:row>
      <xdr:rowOff>94680</xdr:rowOff>
    </xdr:from>
    <xdr:to>
      <xdr:col>12</xdr:col>
      <xdr:colOff>372869</xdr:colOff>
      <xdr:row>38</xdr:row>
      <xdr:rowOff>71823</xdr:rowOff>
    </xdr:to>
    <xdr:graphicFrame macro="">
      <xdr:nvGraphicFramePr>
        <xdr:cNvPr id="29" name="Chart 28">
          <a:extLst>
            <a:ext uri="{FF2B5EF4-FFF2-40B4-BE49-F238E27FC236}">
              <a16:creationId xmlns:a16="http://schemas.microsoft.com/office/drawing/2014/main" id="{8B70B999-EF93-423F-B456-82CCB14ED4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7"/>
        </a:graphicData>
      </a:graphic>
    </xdr:graphicFrame>
    <xdr:clientData/>
  </xdr:twoCellAnchor>
  <xdr:twoCellAnchor>
    <xdr:from>
      <xdr:col>14</xdr:col>
      <xdr:colOff>41416</xdr:colOff>
      <xdr:row>77</xdr:row>
      <xdr:rowOff>0</xdr:rowOff>
    </xdr:from>
    <xdr:to>
      <xdr:col>19</xdr:col>
      <xdr:colOff>359937</xdr:colOff>
      <xdr:row>84</xdr:row>
      <xdr:rowOff>134374</xdr:rowOff>
    </xdr:to>
    <xdr:graphicFrame macro="">
      <xdr:nvGraphicFramePr>
        <xdr:cNvPr id="24" name="Chart 23">
          <a:extLst>
            <a:ext uri="{FF2B5EF4-FFF2-40B4-BE49-F238E27FC236}">
              <a16:creationId xmlns:a16="http://schemas.microsoft.com/office/drawing/2014/main" id="{5AC5DB96-6591-4757-A180-466154B3511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8"/>
        </a:graphicData>
      </a:graphic>
    </xdr:graphicFrame>
    <xdr:clientData/>
  </xdr:twoCellAnchor>
  <xdr:twoCellAnchor>
    <xdr:from>
      <xdr:col>52</xdr:col>
      <xdr:colOff>0</xdr:colOff>
      <xdr:row>22</xdr:row>
      <xdr:rowOff>0</xdr:rowOff>
    </xdr:from>
    <xdr:to>
      <xdr:col>64</xdr:col>
      <xdr:colOff>662514</xdr:colOff>
      <xdr:row>37</xdr:row>
      <xdr:rowOff>65795</xdr:rowOff>
    </xdr:to>
    <xdr:graphicFrame macro="">
      <xdr:nvGraphicFramePr>
        <xdr:cNvPr id="32" name="Chart 31">
          <a:extLst>
            <a:ext uri="{FF2B5EF4-FFF2-40B4-BE49-F238E27FC236}">
              <a16:creationId xmlns:a16="http://schemas.microsoft.com/office/drawing/2014/main" id="{2F4733B9-898F-40F2-9C53-0D65151732A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9"/>
        </a:graphicData>
      </a:graphic>
    </xdr:graphicFrame>
    <xdr:clientData/>
  </xdr:twoCellAnchor>
  <xdr:twoCellAnchor>
    <xdr:from>
      <xdr:col>82</xdr:col>
      <xdr:colOff>20706</xdr:colOff>
      <xdr:row>27</xdr:row>
      <xdr:rowOff>168826</xdr:rowOff>
    </xdr:from>
    <xdr:to>
      <xdr:col>86</xdr:col>
      <xdr:colOff>354134</xdr:colOff>
      <xdr:row>37</xdr:row>
      <xdr:rowOff>36634</xdr:rowOff>
    </xdr:to>
    <xdr:graphicFrame macro="">
      <xdr:nvGraphicFramePr>
        <xdr:cNvPr id="33" name="Chart 32">
          <a:extLst>
            <a:ext uri="{FF2B5EF4-FFF2-40B4-BE49-F238E27FC236}">
              <a16:creationId xmlns:a16="http://schemas.microsoft.com/office/drawing/2014/main" id="{B9BAD12B-89CE-486F-845F-7F05E38F63E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0"/>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21</xdr:col>
      <xdr:colOff>664657</xdr:colOff>
      <xdr:row>58</xdr:row>
      <xdr:rowOff>76110</xdr:rowOff>
    </xdr:from>
    <xdr:to>
      <xdr:col>26</xdr:col>
      <xdr:colOff>765025</xdr:colOff>
      <xdr:row>73</xdr:row>
      <xdr:rowOff>148742</xdr:rowOff>
    </xdr:to>
    <xdr:graphicFrame macro="">
      <xdr:nvGraphicFramePr>
        <xdr:cNvPr id="2" name="Chart 1">
          <a:extLst>
            <a:ext uri="{FF2B5EF4-FFF2-40B4-BE49-F238E27FC236}">
              <a16:creationId xmlns:a16="http://schemas.microsoft.com/office/drawing/2014/main" id="{524D9667-6D5D-432D-BDBA-980A90BF070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21</xdr:col>
      <xdr:colOff>639972</xdr:colOff>
      <xdr:row>42</xdr:row>
      <xdr:rowOff>27481</xdr:rowOff>
    </xdr:from>
    <xdr:to>
      <xdr:col>26</xdr:col>
      <xdr:colOff>740340</xdr:colOff>
      <xdr:row>57</xdr:row>
      <xdr:rowOff>100113</xdr:rowOff>
    </xdr:to>
    <xdr:graphicFrame macro="">
      <xdr:nvGraphicFramePr>
        <xdr:cNvPr id="3" name="Chart 2">
          <a:extLst>
            <a:ext uri="{FF2B5EF4-FFF2-40B4-BE49-F238E27FC236}">
              <a16:creationId xmlns:a16="http://schemas.microsoft.com/office/drawing/2014/main" id="{DEA64098-BBE2-4850-B6EC-5E83A8E3FD2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21</xdr:col>
      <xdr:colOff>657112</xdr:colOff>
      <xdr:row>25</xdr:row>
      <xdr:rowOff>112129</xdr:rowOff>
    </xdr:from>
    <xdr:to>
      <xdr:col>26</xdr:col>
      <xdr:colOff>757480</xdr:colOff>
      <xdr:row>40</xdr:row>
      <xdr:rowOff>184760</xdr:rowOff>
    </xdr:to>
    <xdr:graphicFrame macro="">
      <xdr:nvGraphicFramePr>
        <xdr:cNvPr id="4" name="Chart 3">
          <a:extLst>
            <a:ext uri="{FF2B5EF4-FFF2-40B4-BE49-F238E27FC236}">
              <a16:creationId xmlns:a16="http://schemas.microsoft.com/office/drawing/2014/main" id="{71028BDE-01CF-40A0-BC7E-5540548808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40</xdr:col>
      <xdr:colOff>595348</xdr:colOff>
      <xdr:row>61</xdr:row>
      <xdr:rowOff>158645</xdr:rowOff>
    </xdr:from>
    <xdr:to>
      <xdr:col>45</xdr:col>
      <xdr:colOff>1090085</xdr:colOff>
      <xdr:row>77</xdr:row>
      <xdr:rowOff>44119</xdr:rowOff>
    </xdr:to>
    <xdr:graphicFrame macro="">
      <xdr:nvGraphicFramePr>
        <xdr:cNvPr id="5" name="Chart 4">
          <a:extLst>
            <a:ext uri="{FF2B5EF4-FFF2-40B4-BE49-F238E27FC236}">
              <a16:creationId xmlns:a16="http://schemas.microsoft.com/office/drawing/2014/main" id="{15F06977-1896-4B07-A649-3CE61F8ECFF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40</xdr:col>
      <xdr:colOff>664299</xdr:colOff>
      <xdr:row>42</xdr:row>
      <xdr:rowOff>99370</xdr:rowOff>
    </xdr:from>
    <xdr:to>
      <xdr:col>46</xdr:col>
      <xdr:colOff>56141</xdr:colOff>
      <xdr:row>57</xdr:row>
      <xdr:rowOff>172002</xdr:rowOff>
    </xdr:to>
    <xdr:graphicFrame macro="">
      <xdr:nvGraphicFramePr>
        <xdr:cNvPr id="6" name="Chart 5">
          <a:extLst>
            <a:ext uri="{FF2B5EF4-FFF2-40B4-BE49-F238E27FC236}">
              <a16:creationId xmlns:a16="http://schemas.microsoft.com/office/drawing/2014/main" id="{EBCD026E-329B-4264-B8D4-14DD4547DD7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40</xdr:col>
      <xdr:colOff>813478</xdr:colOff>
      <xdr:row>22</xdr:row>
      <xdr:rowOff>177743</xdr:rowOff>
    </xdr:from>
    <xdr:to>
      <xdr:col>46</xdr:col>
      <xdr:colOff>205320</xdr:colOff>
      <xdr:row>38</xdr:row>
      <xdr:rowOff>63216</xdr:rowOff>
    </xdr:to>
    <xdr:graphicFrame macro="">
      <xdr:nvGraphicFramePr>
        <xdr:cNvPr id="7" name="Chart 6">
          <a:extLst>
            <a:ext uri="{FF2B5EF4-FFF2-40B4-BE49-F238E27FC236}">
              <a16:creationId xmlns:a16="http://schemas.microsoft.com/office/drawing/2014/main" id="{E49AA3A5-47E2-4189-B6D7-501470E6DFD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xdr:col>
      <xdr:colOff>74555</xdr:colOff>
      <xdr:row>9</xdr:row>
      <xdr:rowOff>86645</xdr:rowOff>
    </xdr:from>
    <xdr:to>
      <xdr:col>6</xdr:col>
      <xdr:colOff>604596</xdr:colOff>
      <xdr:row>24</xdr:row>
      <xdr:rowOff>155075</xdr:rowOff>
    </xdr:to>
    <xdr:graphicFrame macro="">
      <xdr:nvGraphicFramePr>
        <xdr:cNvPr id="8" name="Chart 7">
          <a:extLst>
            <a:ext uri="{FF2B5EF4-FFF2-40B4-BE49-F238E27FC236}">
              <a16:creationId xmlns:a16="http://schemas.microsoft.com/office/drawing/2014/main" id="{42655454-DF20-4AF3-B8BB-1FE40A137C3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xdr:col>
      <xdr:colOff>298824</xdr:colOff>
      <xdr:row>30</xdr:row>
      <xdr:rowOff>393</xdr:rowOff>
    </xdr:from>
    <xdr:to>
      <xdr:col>7</xdr:col>
      <xdr:colOff>146240</xdr:colOff>
      <xdr:row>45</xdr:row>
      <xdr:rowOff>72631</xdr:rowOff>
    </xdr:to>
    <xdr:graphicFrame macro="">
      <xdr:nvGraphicFramePr>
        <xdr:cNvPr id="9" name="Chart 8">
          <a:extLst>
            <a:ext uri="{FF2B5EF4-FFF2-40B4-BE49-F238E27FC236}">
              <a16:creationId xmlns:a16="http://schemas.microsoft.com/office/drawing/2014/main" id="{20D95A46-439E-4537-9B8D-50325934A98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xdr:col>
      <xdr:colOff>311275</xdr:colOff>
      <xdr:row>48</xdr:row>
      <xdr:rowOff>62254</xdr:rowOff>
    </xdr:from>
    <xdr:to>
      <xdr:col>7</xdr:col>
      <xdr:colOff>158691</xdr:colOff>
      <xdr:row>63</xdr:row>
      <xdr:rowOff>134887</xdr:rowOff>
    </xdr:to>
    <xdr:graphicFrame macro="">
      <xdr:nvGraphicFramePr>
        <xdr:cNvPr id="10" name="Chart 9">
          <a:extLst>
            <a:ext uri="{FF2B5EF4-FFF2-40B4-BE49-F238E27FC236}">
              <a16:creationId xmlns:a16="http://schemas.microsoft.com/office/drawing/2014/main" id="{02DAC43E-7F6D-4C68-8977-F9B6F84A55B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22</xdr:col>
      <xdr:colOff>697192</xdr:colOff>
      <xdr:row>8</xdr:row>
      <xdr:rowOff>103673</xdr:rowOff>
    </xdr:from>
    <xdr:to>
      <xdr:col>27</xdr:col>
      <xdr:colOff>614516</xdr:colOff>
      <xdr:row>15</xdr:row>
      <xdr:rowOff>142014</xdr:rowOff>
    </xdr:to>
    <xdr:graphicFrame macro="">
      <xdr:nvGraphicFramePr>
        <xdr:cNvPr id="16" name="Chart 15">
          <a:extLst>
            <a:ext uri="{FF2B5EF4-FFF2-40B4-BE49-F238E27FC236}">
              <a16:creationId xmlns:a16="http://schemas.microsoft.com/office/drawing/2014/main" id="{1DD6C25D-FB5E-434C-9F85-1D8D208F002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36</xdr:col>
      <xdr:colOff>365037</xdr:colOff>
      <xdr:row>8</xdr:row>
      <xdr:rowOff>127506</xdr:rowOff>
    </xdr:from>
    <xdr:to>
      <xdr:col>42</xdr:col>
      <xdr:colOff>394444</xdr:colOff>
      <xdr:row>15</xdr:row>
      <xdr:rowOff>44032</xdr:rowOff>
    </xdr:to>
    <xdr:graphicFrame macro="">
      <xdr:nvGraphicFramePr>
        <xdr:cNvPr id="17" name="Chart 16">
          <a:extLst>
            <a:ext uri="{FF2B5EF4-FFF2-40B4-BE49-F238E27FC236}">
              <a16:creationId xmlns:a16="http://schemas.microsoft.com/office/drawing/2014/main" id="{B51F0844-5F82-4A0A-B5FA-5F7D971E27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0</xdr:colOff>
      <xdr:row>24</xdr:row>
      <xdr:rowOff>13324</xdr:rowOff>
    </xdr:from>
    <xdr:to>
      <xdr:col>0</xdr:col>
      <xdr:colOff>10242</xdr:colOff>
      <xdr:row>36</xdr:row>
      <xdr:rowOff>61552</xdr:rowOff>
    </xdr:to>
    <xdr:graphicFrame macro="">
      <xdr:nvGraphicFramePr>
        <xdr:cNvPr id="2" name="Chart 1">
          <a:extLst>
            <a:ext uri="{FF2B5EF4-FFF2-40B4-BE49-F238E27FC236}">
              <a16:creationId xmlns:a16="http://schemas.microsoft.com/office/drawing/2014/main" id="{270A9031-F99D-44F2-84B7-174BBDA69F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1035148</xdr:colOff>
      <xdr:row>7</xdr:row>
      <xdr:rowOff>24018</xdr:rowOff>
    </xdr:from>
    <xdr:to>
      <xdr:col>8</xdr:col>
      <xdr:colOff>397523</xdr:colOff>
      <xdr:row>26</xdr:row>
      <xdr:rowOff>86222</xdr:rowOff>
    </xdr:to>
    <xdr:graphicFrame macro="">
      <xdr:nvGraphicFramePr>
        <xdr:cNvPr id="3" name="Chart 2">
          <a:extLst>
            <a:ext uri="{FF2B5EF4-FFF2-40B4-BE49-F238E27FC236}">
              <a16:creationId xmlns:a16="http://schemas.microsoft.com/office/drawing/2014/main" id="{2146164A-34F4-46CB-8751-A061C86ED31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18</xdr:col>
      <xdr:colOff>754115</xdr:colOff>
      <xdr:row>7</xdr:row>
      <xdr:rowOff>175967</xdr:rowOff>
    </xdr:from>
    <xdr:to>
      <xdr:col>24</xdr:col>
      <xdr:colOff>863511</xdr:colOff>
      <xdr:row>27</xdr:row>
      <xdr:rowOff>53553</xdr:rowOff>
    </xdr:to>
    <xdr:graphicFrame macro="">
      <xdr:nvGraphicFramePr>
        <xdr:cNvPr id="4" name="Chart 3">
          <a:extLst>
            <a:ext uri="{FF2B5EF4-FFF2-40B4-BE49-F238E27FC236}">
              <a16:creationId xmlns:a16="http://schemas.microsoft.com/office/drawing/2014/main" id="{F16A9A85-7D59-4E6F-AF3B-614F9924786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18</xdr:col>
      <xdr:colOff>801456</xdr:colOff>
      <xdr:row>31</xdr:row>
      <xdr:rowOff>24661</xdr:rowOff>
    </xdr:from>
    <xdr:to>
      <xdr:col>23</xdr:col>
      <xdr:colOff>530854</xdr:colOff>
      <xdr:row>44</xdr:row>
      <xdr:rowOff>83457</xdr:rowOff>
    </xdr:to>
    <xdr:graphicFrame macro="">
      <xdr:nvGraphicFramePr>
        <xdr:cNvPr id="5" name="Chart 4">
          <a:extLst>
            <a:ext uri="{FF2B5EF4-FFF2-40B4-BE49-F238E27FC236}">
              <a16:creationId xmlns:a16="http://schemas.microsoft.com/office/drawing/2014/main" id="{0D2A7034-D0BE-4EB5-8163-FF19873A06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15</xdr:col>
      <xdr:colOff>1646</xdr:colOff>
      <xdr:row>10</xdr:row>
      <xdr:rowOff>0</xdr:rowOff>
    </xdr:from>
    <xdr:to>
      <xdr:col>20</xdr:col>
      <xdr:colOff>440326</xdr:colOff>
      <xdr:row>23</xdr:row>
      <xdr:rowOff>112291</xdr:rowOff>
    </xdr:to>
    <xdr:graphicFrame macro="">
      <xdr:nvGraphicFramePr>
        <xdr:cNvPr id="6" name="Chart 5">
          <a:extLst>
            <a:ext uri="{FF2B5EF4-FFF2-40B4-BE49-F238E27FC236}">
              <a16:creationId xmlns:a16="http://schemas.microsoft.com/office/drawing/2014/main" id="{974E0FC1-83AC-493A-8026-B84B7C100B9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8</xdr:col>
      <xdr:colOff>661459</xdr:colOff>
      <xdr:row>9</xdr:row>
      <xdr:rowOff>174625</xdr:rowOff>
    </xdr:from>
    <xdr:to>
      <xdr:col>14</xdr:col>
      <xdr:colOff>1541111</xdr:colOff>
      <xdr:row>23</xdr:row>
      <xdr:rowOff>101708</xdr:rowOff>
    </xdr:to>
    <xdr:graphicFrame macro="">
      <xdr:nvGraphicFramePr>
        <xdr:cNvPr id="7" name="Chart 6">
          <a:extLst>
            <a:ext uri="{FF2B5EF4-FFF2-40B4-BE49-F238E27FC236}">
              <a16:creationId xmlns:a16="http://schemas.microsoft.com/office/drawing/2014/main" id="{4F9F0F88-45F7-4B4F-8D7F-BB9AD64A887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15</xdr:col>
      <xdr:colOff>1</xdr:colOff>
      <xdr:row>39</xdr:row>
      <xdr:rowOff>0</xdr:rowOff>
    </xdr:from>
    <xdr:to>
      <xdr:col>19</xdr:col>
      <xdr:colOff>43295</xdr:colOff>
      <xdr:row>52</xdr:row>
      <xdr:rowOff>112291</xdr:rowOff>
    </xdr:to>
    <xdr:graphicFrame macro="">
      <xdr:nvGraphicFramePr>
        <xdr:cNvPr id="8" name="Chart 7">
          <a:extLst>
            <a:ext uri="{FF2B5EF4-FFF2-40B4-BE49-F238E27FC236}">
              <a16:creationId xmlns:a16="http://schemas.microsoft.com/office/drawing/2014/main" id="{5ACB278E-E7D0-4146-82A6-82629E62E5F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7.xml><?xml version="1.0" encoding="utf-8"?>
<c:userShapes xmlns:c="http://schemas.openxmlformats.org/drawingml/2006/chart">
  <cdr:relSizeAnchor xmlns:cdr="http://schemas.openxmlformats.org/drawingml/2006/chartDrawing">
    <cdr:from>
      <cdr:x>0.06851</cdr:x>
      <cdr:y>0.14507</cdr:y>
    </cdr:from>
    <cdr:to>
      <cdr:x>0.68338</cdr:x>
      <cdr:y>0.14715</cdr:y>
    </cdr:to>
    <cdr:cxnSp macro="">
      <cdr:nvCxnSpPr>
        <cdr:cNvPr id="2" name="Straight Arrow Connector 1">
          <a:extLst xmlns:a="http://schemas.openxmlformats.org/drawingml/2006/main">
            <a:ext uri="{FF2B5EF4-FFF2-40B4-BE49-F238E27FC236}">
              <a16:creationId xmlns:a16="http://schemas.microsoft.com/office/drawing/2014/main" id="{6FD33D2B-F0C5-D42D-648D-E925799DC23A}"/>
            </a:ext>
          </a:extLst>
        </cdr:cNvPr>
        <cdr:cNvCxnSpPr/>
      </cdr:nvCxnSpPr>
      <cdr:spPr>
        <a:xfrm xmlns:a="http://schemas.openxmlformats.org/drawingml/2006/main" flipV="1">
          <a:off x="474133" y="523825"/>
          <a:ext cx="4255523" cy="7492"/>
        </a:xfrm>
        <a:prstGeom xmlns:a="http://schemas.openxmlformats.org/drawingml/2006/main" prst="straightConnector1">
          <a:avLst/>
        </a:prstGeom>
        <a:ln xmlns:a="http://schemas.openxmlformats.org/drawingml/2006/main" w="12700">
          <a:solidFill>
            <a:schemeClr val="accent4">
              <a:lumMod val="50000"/>
            </a:schemeClr>
          </a:solidFill>
          <a:headEnd type="arrow" w="med" len="med"/>
          <a:tailEnd type="arrow" w="med" len="med"/>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0.68878</cdr:x>
      <cdr:y>0.14507</cdr:y>
    </cdr:from>
    <cdr:to>
      <cdr:x>0.87588</cdr:x>
      <cdr:y>0.14507</cdr:y>
    </cdr:to>
    <cdr:cxnSp macro="">
      <cdr:nvCxnSpPr>
        <cdr:cNvPr id="3" name="Straight Arrow Connector 2">
          <a:extLst xmlns:a="http://schemas.openxmlformats.org/drawingml/2006/main">
            <a:ext uri="{FF2B5EF4-FFF2-40B4-BE49-F238E27FC236}">
              <a16:creationId xmlns:a16="http://schemas.microsoft.com/office/drawing/2014/main" id="{B1125471-BCD1-D48F-9B69-6C5D0612D465}"/>
            </a:ext>
          </a:extLst>
        </cdr:cNvPr>
        <cdr:cNvCxnSpPr/>
      </cdr:nvCxnSpPr>
      <cdr:spPr>
        <a:xfrm xmlns:a="http://schemas.openxmlformats.org/drawingml/2006/main">
          <a:off x="4767009" y="523825"/>
          <a:ext cx="1294902" cy="0"/>
        </a:xfrm>
        <a:prstGeom xmlns:a="http://schemas.openxmlformats.org/drawingml/2006/main" prst="straightConnector1">
          <a:avLst/>
        </a:prstGeom>
        <a:ln xmlns:a="http://schemas.openxmlformats.org/drawingml/2006/main" w="12700">
          <a:solidFill>
            <a:schemeClr val="accent3"/>
          </a:solidFill>
          <a:headEnd type="arrow" w="med" len="med"/>
          <a:tailEnd type="arrow" w="med" len="med"/>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0.09949</cdr:x>
      <cdr:y>0.06429</cdr:y>
    </cdr:from>
    <cdr:to>
      <cdr:x>0.36875</cdr:x>
      <cdr:y>0.14561</cdr:y>
    </cdr:to>
    <cdr:sp macro="" textlink="">
      <cdr:nvSpPr>
        <cdr:cNvPr id="4" name="TextBox 16">
          <a:extLst xmlns:a="http://schemas.openxmlformats.org/drawingml/2006/main">
            <a:ext uri="{FF2B5EF4-FFF2-40B4-BE49-F238E27FC236}">
              <a16:creationId xmlns:a16="http://schemas.microsoft.com/office/drawing/2014/main" id="{577F0017-1C6D-10C9-11E1-85BCB4080A15}"/>
            </a:ext>
          </a:extLst>
        </cdr:cNvPr>
        <cdr:cNvSpPr txBox="1"/>
      </cdr:nvSpPr>
      <cdr:spPr>
        <a:xfrm xmlns:a="http://schemas.openxmlformats.org/drawingml/2006/main">
          <a:off x="688561" y="232120"/>
          <a:ext cx="1863521" cy="293629"/>
        </a:xfrm>
        <a:prstGeom xmlns:a="http://schemas.openxmlformats.org/drawingml/2006/main" prst="rect">
          <a:avLst/>
        </a:prstGeom>
        <a:noFill xmlns:a="http://schemas.openxmlformats.org/drawingml/2006/main"/>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t"/>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r>
            <a:rPr lang="en-US" sz="1100">
              <a:solidFill>
                <a:schemeClr val="accent4">
                  <a:lumMod val="50000"/>
                </a:schemeClr>
              </a:solidFill>
            </a:rPr>
            <a:t>high power</a:t>
          </a:r>
          <a:r>
            <a:rPr lang="en-US" sz="1100" baseline="0">
              <a:solidFill>
                <a:schemeClr val="accent4">
                  <a:lumMod val="50000"/>
                </a:schemeClr>
              </a:solidFill>
            </a:rPr>
            <a:t> seg.</a:t>
          </a:r>
          <a:endParaRPr lang="en-US" sz="1100">
            <a:solidFill>
              <a:schemeClr val="accent4">
                <a:lumMod val="50000"/>
              </a:schemeClr>
            </a:solidFill>
          </a:endParaRPr>
        </a:p>
      </cdr:txBody>
    </cdr:sp>
  </cdr:relSizeAnchor>
  <cdr:relSizeAnchor xmlns:cdr="http://schemas.openxmlformats.org/drawingml/2006/chartDrawing">
    <cdr:from>
      <cdr:x>0.7045</cdr:x>
      <cdr:y>0.06062</cdr:y>
    </cdr:from>
    <cdr:to>
      <cdr:x>0.97325</cdr:x>
      <cdr:y>0.14194</cdr:y>
    </cdr:to>
    <cdr:sp macro="" textlink="">
      <cdr:nvSpPr>
        <cdr:cNvPr id="5" name="TextBox 17">
          <a:extLst xmlns:a="http://schemas.openxmlformats.org/drawingml/2006/main">
            <a:ext uri="{FF2B5EF4-FFF2-40B4-BE49-F238E27FC236}">
              <a16:creationId xmlns:a16="http://schemas.microsoft.com/office/drawing/2014/main" id="{CF8ACCBE-E2DA-24DF-2FFA-352976CC8419}"/>
            </a:ext>
          </a:extLst>
        </cdr:cNvPr>
        <cdr:cNvSpPr txBox="1"/>
      </cdr:nvSpPr>
      <cdr:spPr>
        <a:xfrm xmlns:a="http://schemas.openxmlformats.org/drawingml/2006/main">
          <a:off x="4875803" y="218888"/>
          <a:ext cx="1860039" cy="293628"/>
        </a:xfrm>
        <a:prstGeom xmlns:a="http://schemas.openxmlformats.org/drawingml/2006/main" prst="rect">
          <a:avLst/>
        </a:prstGeom>
        <a:noFill xmlns:a="http://schemas.openxmlformats.org/drawingml/2006/main"/>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t"/>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r>
            <a:rPr lang="en-US" sz="1100">
              <a:solidFill>
                <a:schemeClr val="accent3"/>
              </a:solidFill>
            </a:rPr>
            <a:t>not </a:t>
          </a:r>
          <a:r>
            <a:rPr lang="en-US" sz="1100" baseline="0">
              <a:solidFill>
                <a:schemeClr val="accent3"/>
              </a:solidFill>
            </a:rPr>
            <a:t>charging seg.</a:t>
          </a:r>
          <a:endParaRPr lang="en-US" sz="1100">
            <a:solidFill>
              <a:schemeClr val="accent3"/>
            </a:solidFill>
          </a:endParaRPr>
        </a:p>
      </cdr:txBody>
    </cdr:sp>
  </cdr:relSizeAnchor>
</c:userShapes>
</file>

<file path=xl/drawings/drawing8.xml><?xml version="1.0" encoding="utf-8"?>
<c:userShapes xmlns:c="http://schemas.openxmlformats.org/drawingml/2006/chart">
  <cdr:relSizeAnchor xmlns:cdr="http://schemas.openxmlformats.org/drawingml/2006/chartDrawing">
    <cdr:from>
      <cdr:x>0.06472</cdr:x>
      <cdr:y>0.1529</cdr:y>
    </cdr:from>
    <cdr:to>
      <cdr:x>0.1281</cdr:x>
      <cdr:y>0.15333</cdr:y>
    </cdr:to>
    <cdr:cxnSp macro="">
      <cdr:nvCxnSpPr>
        <cdr:cNvPr id="2" name="Straight Arrow Connector 1">
          <a:extLst xmlns:a="http://schemas.openxmlformats.org/drawingml/2006/main">
            <a:ext uri="{FF2B5EF4-FFF2-40B4-BE49-F238E27FC236}">
              <a16:creationId xmlns:a16="http://schemas.microsoft.com/office/drawing/2014/main" id="{73EFC63E-3BE9-0A0D-EF2B-8EDB1C34014D}"/>
            </a:ext>
          </a:extLst>
        </cdr:cNvPr>
        <cdr:cNvCxnSpPr/>
      </cdr:nvCxnSpPr>
      <cdr:spPr>
        <a:xfrm xmlns:a="http://schemas.openxmlformats.org/drawingml/2006/main" flipV="1">
          <a:off x="395867" y="552416"/>
          <a:ext cx="387713" cy="1551"/>
        </a:xfrm>
        <a:prstGeom xmlns:a="http://schemas.openxmlformats.org/drawingml/2006/main" prst="straightConnector1">
          <a:avLst/>
        </a:prstGeom>
        <a:ln xmlns:a="http://schemas.openxmlformats.org/drawingml/2006/main" w="12700">
          <a:solidFill>
            <a:schemeClr val="accent4">
              <a:lumMod val="50000"/>
            </a:schemeClr>
          </a:solidFill>
          <a:headEnd type="arrow" w="med" len="med"/>
          <a:tailEnd type="arrow" w="med" len="med"/>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0.76317</cdr:x>
      <cdr:y>0.15118</cdr:y>
    </cdr:from>
    <cdr:to>
      <cdr:x>0.90056</cdr:x>
      <cdr:y>0.15118</cdr:y>
    </cdr:to>
    <cdr:cxnSp macro="">
      <cdr:nvCxnSpPr>
        <cdr:cNvPr id="3" name="Straight Arrow Connector 2">
          <a:extLst xmlns:a="http://schemas.openxmlformats.org/drawingml/2006/main">
            <a:ext uri="{FF2B5EF4-FFF2-40B4-BE49-F238E27FC236}">
              <a16:creationId xmlns:a16="http://schemas.microsoft.com/office/drawing/2014/main" id="{ADBD02D6-4412-17CE-E278-83E8703D4154}"/>
            </a:ext>
          </a:extLst>
        </cdr:cNvPr>
        <cdr:cNvCxnSpPr/>
      </cdr:nvCxnSpPr>
      <cdr:spPr>
        <a:xfrm xmlns:a="http://schemas.openxmlformats.org/drawingml/2006/main" flipV="1">
          <a:off x="4668286" y="546190"/>
          <a:ext cx="840442" cy="1"/>
        </a:xfrm>
        <a:prstGeom xmlns:a="http://schemas.openxmlformats.org/drawingml/2006/main" prst="straightConnector1">
          <a:avLst/>
        </a:prstGeom>
        <a:ln xmlns:a="http://schemas.openxmlformats.org/drawingml/2006/main" w="12700">
          <a:solidFill>
            <a:schemeClr val="accent3"/>
          </a:solidFill>
          <a:headEnd type="arrow" w="med" len="med"/>
          <a:tailEnd type="arrow" w="med" len="med"/>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0.05241</cdr:x>
      <cdr:y>0.07207</cdr:y>
    </cdr:from>
    <cdr:to>
      <cdr:x>0.24407</cdr:x>
      <cdr:y>0.15312</cdr:y>
    </cdr:to>
    <cdr:sp macro="" textlink="">
      <cdr:nvSpPr>
        <cdr:cNvPr id="4" name="TextBox 16">
          <a:extLst xmlns:a="http://schemas.openxmlformats.org/drawingml/2006/main">
            <a:ext uri="{FF2B5EF4-FFF2-40B4-BE49-F238E27FC236}">
              <a16:creationId xmlns:a16="http://schemas.microsoft.com/office/drawing/2014/main" id="{D1BF1003-C05A-C521-0BDE-99C32708632F}"/>
            </a:ext>
          </a:extLst>
        </cdr:cNvPr>
        <cdr:cNvSpPr txBox="1"/>
      </cdr:nvSpPr>
      <cdr:spPr>
        <a:xfrm xmlns:a="http://schemas.openxmlformats.org/drawingml/2006/main">
          <a:off x="320603" y="260365"/>
          <a:ext cx="1172397" cy="292841"/>
        </a:xfrm>
        <a:prstGeom xmlns:a="http://schemas.openxmlformats.org/drawingml/2006/main" prst="rect">
          <a:avLst/>
        </a:prstGeom>
        <a:noFill xmlns:a="http://schemas.openxmlformats.org/drawingml/2006/main"/>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t"/>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r>
            <a:rPr lang="en-US" sz="1100">
              <a:solidFill>
                <a:schemeClr val="accent4">
                  <a:lumMod val="50000"/>
                </a:schemeClr>
              </a:solidFill>
            </a:rPr>
            <a:t>high power</a:t>
          </a:r>
          <a:r>
            <a:rPr lang="en-US" sz="1100" baseline="0">
              <a:solidFill>
                <a:schemeClr val="accent4">
                  <a:lumMod val="50000"/>
                </a:schemeClr>
              </a:solidFill>
            </a:rPr>
            <a:t> seg.</a:t>
          </a:r>
          <a:endParaRPr lang="en-US" sz="1100">
            <a:solidFill>
              <a:schemeClr val="accent4">
                <a:lumMod val="50000"/>
              </a:schemeClr>
            </a:solidFill>
          </a:endParaRPr>
        </a:p>
      </cdr:txBody>
    </cdr:sp>
  </cdr:relSizeAnchor>
  <cdr:relSizeAnchor xmlns:cdr="http://schemas.openxmlformats.org/drawingml/2006/chartDrawing">
    <cdr:from>
      <cdr:x>0.74994</cdr:x>
      <cdr:y>0.07547</cdr:y>
    </cdr:from>
    <cdr:to>
      <cdr:x>0.94363</cdr:x>
      <cdr:y>0.15653</cdr:y>
    </cdr:to>
    <cdr:sp macro="" textlink="">
      <cdr:nvSpPr>
        <cdr:cNvPr id="5" name="TextBox 17">
          <a:extLst xmlns:a="http://schemas.openxmlformats.org/drawingml/2006/main">
            <a:ext uri="{FF2B5EF4-FFF2-40B4-BE49-F238E27FC236}">
              <a16:creationId xmlns:a16="http://schemas.microsoft.com/office/drawing/2014/main" id="{F8E7FB66-70E3-8CD5-1A72-C4254F7714C1}"/>
            </a:ext>
          </a:extLst>
        </cdr:cNvPr>
        <cdr:cNvSpPr txBox="1"/>
      </cdr:nvSpPr>
      <cdr:spPr>
        <a:xfrm xmlns:a="http://schemas.openxmlformats.org/drawingml/2006/main">
          <a:off x="4587355" y="272670"/>
          <a:ext cx="1184838" cy="292840"/>
        </a:xfrm>
        <a:prstGeom xmlns:a="http://schemas.openxmlformats.org/drawingml/2006/main" prst="rect">
          <a:avLst/>
        </a:prstGeom>
        <a:noFill xmlns:a="http://schemas.openxmlformats.org/drawingml/2006/main"/>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t"/>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r>
            <a:rPr lang="en-US" sz="1100">
              <a:solidFill>
                <a:schemeClr val="accent3"/>
              </a:solidFill>
            </a:rPr>
            <a:t>not </a:t>
          </a:r>
          <a:r>
            <a:rPr lang="en-US" sz="1100" baseline="0">
              <a:solidFill>
                <a:schemeClr val="accent3"/>
              </a:solidFill>
            </a:rPr>
            <a:t>charging seg.</a:t>
          </a:r>
          <a:endParaRPr lang="en-US" sz="1100">
            <a:solidFill>
              <a:schemeClr val="accent3"/>
            </a:solidFill>
          </a:endParaRPr>
        </a:p>
      </cdr:txBody>
    </cdr:sp>
  </cdr:relSizeAnchor>
  <cdr:relSizeAnchor xmlns:cdr="http://schemas.openxmlformats.org/drawingml/2006/chartDrawing">
    <cdr:from>
      <cdr:x>0.47746</cdr:x>
      <cdr:y>0.14878</cdr:y>
    </cdr:from>
    <cdr:to>
      <cdr:x>0.75808</cdr:x>
      <cdr:y>0.14946</cdr:y>
    </cdr:to>
    <cdr:cxnSp macro="">
      <cdr:nvCxnSpPr>
        <cdr:cNvPr id="6" name="Straight Arrow Connector 5">
          <a:extLst xmlns:a="http://schemas.openxmlformats.org/drawingml/2006/main">
            <a:ext uri="{FF2B5EF4-FFF2-40B4-BE49-F238E27FC236}">
              <a16:creationId xmlns:a16="http://schemas.microsoft.com/office/drawing/2014/main" id="{9EB0651F-637B-33DC-0660-563E0DC762C0}"/>
            </a:ext>
          </a:extLst>
        </cdr:cNvPr>
        <cdr:cNvCxnSpPr/>
      </cdr:nvCxnSpPr>
      <cdr:spPr>
        <a:xfrm xmlns:a="http://schemas.openxmlformats.org/drawingml/2006/main">
          <a:off x="2920634" y="537533"/>
          <a:ext cx="1716525" cy="2432"/>
        </a:xfrm>
        <a:prstGeom xmlns:a="http://schemas.openxmlformats.org/drawingml/2006/main" prst="straightConnector1">
          <a:avLst/>
        </a:prstGeom>
        <a:ln xmlns:a="http://schemas.openxmlformats.org/drawingml/2006/main" w="12700">
          <a:solidFill>
            <a:schemeClr val="accent4">
              <a:lumMod val="50000"/>
            </a:schemeClr>
          </a:solidFill>
          <a:headEnd type="arrow" w="med" len="med"/>
          <a:tailEnd type="arrow" w="med" len="med"/>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0.53556</cdr:x>
      <cdr:y>0.07545</cdr:y>
    </cdr:from>
    <cdr:to>
      <cdr:x>0.7325</cdr:x>
      <cdr:y>0.15981</cdr:y>
    </cdr:to>
    <cdr:sp macro="" textlink="">
      <cdr:nvSpPr>
        <cdr:cNvPr id="7" name="TextBox 16">
          <a:extLst xmlns:a="http://schemas.openxmlformats.org/drawingml/2006/main">
            <a:ext uri="{FF2B5EF4-FFF2-40B4-BE49-F238E27FC236}">
              <a16:creationId xmlns:a16="http://schemas.microsoft.com/office/drawing/2014/main" id="{4960DAD1-5D6F-2466-74F3-6545FCB99F1D}"/>
            </a:ext>
          </a:extLst>
        </cdr:cNvPr>
        <cdr:cNvSpPr txBox="1"/>
      </cdr:nvSpPr>
      <cdr:spPr>
        <a:xfrm xmlns:a="http://schemas.openxmlformats.org/drawingml/2006/main">
          <a:off x="3276043" y="272586"/>
          <a:ext cx="1204657" cy="304782"/>
        </a:xfrm>
        <a:prstGeom xmlns:a="http://schemas.openxmlformats.org/drawingml/2006/main" prst="rect">
          <a:avLst/>
        </a:prstGeom>
        <a:noFill xmlns:a="http://schemas.openxmlformats.org/drawingml/2006/main"/>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t"/>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r>
            <a:rPr lang="en-US" sz="1100">
              <a:solidFill>
                <a:schemeClr val="accent4">
                  <a:lumMod val="50000"/>
                </a:schemeClr>
              </a:solidFill>
            </a:rPr>
            <a:t>low power </a:t>
          </a:r>
          <a:r>
            <a:rPr lang="en-US" sz="1100" baseline="0">
              <a:solidFill>
                <a:schemeClr val="accent4">
                  <a:lumMod val="50000"/>
                </a:schemeClr>
              </a:solidFill>
            </a:rPr>
            <a:t>seg.</a:t>
          </a:r>
          <a:endParaRPr lang="en-US" sz="1100">
            <a:solidFill>
              <a:schemeClr val="accent4">
                <a:lumMod val="50000"/>
              </a:schemeClr>
            </a:solidFill>
          </a:endParaRPr>
        </a:p>
      </cdr:txBody>
    </cdr:sp>
  </cdr:relSizeAnchor>
  <cdr:relSizeAnchor xmlns:cdr="http://schemas.openxmlformats.org/drawingml/2006/chartDrawing">
    <cdr:from>
      <cdr:x>0.13522</cdr:x>
      <cdr:y>0.15118</cdr:y>
    </cdr:from>
    <cdr:to>
      <cdr:x>0.47515</cdr:x>
      <cdr:y>0.15118</cdr:y>
    </cdr:to>
    <cdr:cxnSp macro="">
      <cdr:nvCxnSpPr>
        <cdr:cNvPr id="8" name="Straight Arrow Connector 7">
          <a:extLst xmlns:a="http://schemas.openxmlformats.org/drawingml/2006/main">
            <a:ext uri="{FF2B5EF4-FFF2-40B4-BE49-F238E27FC236}">
              <a16:creationId xmlns:a16="http://schemas.microsoft.com/office/drawing/2014/main" id="{38B2D01B-2DF9-02A9-ECCB-DCE255E273F3}"/>
            </a:ext>
          </a:extLst>
        </cdr:cNvPr>
        <cdr:cNvCxnSpPr/>
      </cdr:nvCxnSpPr>
      <cdr:spPr>
        <a:xfrm xmlns:a="http://schemas.openxmlformats.org/drawingml/2006/main">
          <a:off x="827159" y="546190"/>
          <a:ext cx="2079314" cy="0"/>
        </a:xfrm>
        <a:prstGeom xmlns:a="http://schemas.openxmlformats.org/drawingml/2006/main" prst="straightConnector1">
          <a:avLst/>
        </a:prstGeom>
        <a:ln xmlns:a="http://schemas.openxmlformats.org/drawingml/2006/main" w="12700">
          <a:solidFill>
            <a:schemeClr val="accent3"/>
          </a:solidFill>
          <a:headEnd type="arrow" w="med" len="med"/>
          <a:tailEnd type="arrow" w="med" len="med"/>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0.22961</cdr:x>
      <cdr:y>0.07461</cdr:y>
    </cdr:from>
    <cdr:to>
      <cdr:x>0.43395</cdr:x>
      <cdr:y>0.15566</cdr:y>
    </cdr:to>
    <cdr:sp macro="" textlink="">
      <cdr:nvSpPr>
        <cdr:cNvPr id="9" name="TextBox 17">
          <a:extLst xmlns:a="http://schemas.openxmlformats.org/drawingml/2006/main">
            <a:ext uri="{FF2B5EF4-FFF2-40B4-BE49-F238E27FC236}">
              <a16:creationId xmlns:a16="http://schemas.microsoft.com/office/drawing/2014/main" id="{769C15EF-69B2-7324-E4DC-9084E53DB24A}"/>
            </a:ext>
          </a:extLst>
        </cdr:cNvPr>
        <cdr:cNvSpPr txBox="1"/>
      </cdr:nvSpPr>
      <cdr:spPr>
        <a:xfrm xmlns:a="http://schemas.openxmlformats.org/drawingml/2006/main">
          <a:off x="1404538" y="269544"/>
          <a:ext cx="1249945" cy="292841"/>
        </a:xfrm>
        <a:prstGeom xmlns:a="http://schemas.openxmlformats.org/drawingml/2006/main" prst="rect">
          <a:avLst/>
        </a:prstGeom>
        <a:noFill xmlns:a="http://schemas.openxmlformats.org/drawingml/2006/main"/>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t"/>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algn="r"/>
          <a:r>
            <a:rPr lang="en-US" sz="1100">
              <a:solidFill>
                <a:schemeClr val="accent3"/>
              </a:solidFill>
            </a:rPr>
            <a:t>middle power </a:t>
          </a:r>
          <a:r>
            <a:rPr lang="en-US" sz="1100" baseline="0">
              <a:solidFill>
                <a:schemeClr val="accent3"/>
              </a:solidFill>
            </a:rPr>
            <a:t>seg.</a:t>
          </a:r>
          <a:endParaRPr lang="en-US" sz="1100">
            <a:solidFill>
              <a:schemeClr val="accent3"/>
            </a:solidFill>
          </a:endParaRPr>
        </a:p>
      </cdr:txBody>
    </cdr:sp>
  </cdr:relSizeAnchor>
</c:userShapes>
</file>

<file path=xl/drawings/drawing9.xml><?xml version="1.0" encoding="utf-8"?>
<c:userShapes xmlns:c="http://schemas.openxmlformats.org/drawingml/2006/chart">
  <cdr:relSizeAnchor xmlns:cdr="http://schemas.openxmlformats.org/drawingml/2006/chartDrawing">
    <cdr:from>
      <cdr:x>0.48606</cdr:x>
      <cdr:y>0.14534</cdr:y>
    </cdr:from>
    <cdr:to>
      <cdr:x>0.74634</cdr:x>
      <cdr:y>0.74488</cdr:y>
    </cdr:to>
    <cdr:sp macro="" textlink="">
      <cdr:nvSpPr>
        <cdr:cNvPr id="11" name="Rectangle 10">
          <a:extLst xmlns:a="http://schemas.openxmlformats.org/drawingml/2006/main">
            <a:ext uri="{FF2B5EF4-FFF2-40B4-BE49-F238E27FC236}">
              <a16:creationId xmlns:a16="http://schemas.microsoft.com/office/drawing/2014/main" id="{6FB001E5-6606-FD15-2543-D46CF2E3C7A7}"/>
            </a:ext>
          </a:extLst>
        </cdr:cNvPr>
        <cdr:cNvSpPr/>
      </cdr:nvSpPr>
      <cdr:spPr>
        <a:xfrm xmlns:a="http://schemas.openxmlformats.org/drawingml/2006/main">
          <a:off x="3149694" y="366262"/>
          <a:ext cx="1686584" cy="1510826"/>
        </a:xfrm>
        <a:prstGeom xmlns:a="http://schemas.openxmlformats.org/drawingml/2006/main" prst="rect">
          <a:avLst/>
        </a:prstGeom>
        <a:solidFill xmlns:a="http://schemas.openxmlformats.org/drawingml/2006/main">
          <a:schemeClr val="accent4">
            <a:lumMod val="60000"/>
            <a:lumOff val="40000"/>
            <a:alpha val="15000"/>
          </a:schemeClr>
        </a:solidFill>
        <a:ln xmlns:a="http://schemas.openxmlformats.org/drawingml/2006/main">
          <a:solidFill>
            <a:schemeClr val="accent4">
              <a:lumMod val="60000"/>
              <a:lumOff val="40000"/>
              <a:alpha val="35000"/>
            </a:schemeClr>
          </a:solidFill>
        </a:ln>
      </cdr:spPr>
      <cdr:style>
        <a:lnRef xmlns:a="http://schemas.openxmlformats.org/drawingml/2006/main" idx="2">
          <a:schemeClr val="accent1">
            <a:shade val="15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endParaRPr lang="en-US"/>
        </a:p>
      </cdr:txBody>
    </cdr:sp>
  </cdr:relSizeAnchor>
  <cdr:relSizeAnchor xmlns:cdr="http://schemas.openxmlformats.org/drawingml/2006/chartDrawing">
    <cdr:from>
      <cdr:x>0.06327</cdr:x>
      <cdr:y>0.14335</cdr:y>
    </cdr:from>
    <cdr:to>
      <cdr:x>0.12332</cdr:x>
      <cdr:y>0.74211</cdr:y>
    </cdr:to>
    <cdr:sp macro="" textlink="">
      <cdr:nvSpPr>
        <cdr:cNvPr id="10" name="Rectangle 9">
          <a:extLst xmlns:a="http://schemas.openxmlformats.org/drawingml/2006/main">
            <a:ext uri="{FF2B5EF4-FFF2-40B4-BE49-F238E27FC236}">
              <a16:creationId xmlns:a16="http://schemas.microsoft.com/office/drawing/2014/main" id="{6DD9BFA7-62E4-8910-C0EE-8FC538D4C49D}"/>
            </a:ext>
          </a:extLst>
        </cdr:cNvPr>
        <cdr:cNvSpPr/>
      </cdr:nvSpPr>
      <cdr:spPr>
        <a:xfrm xmlns:a="http://schemas.openxmlformats.org/drawingml/2006/main">
          <a:off x="409973" y="361244"/>
          <a:ext cx="389126" cy="1508866"/>
        </a:xfrm>
        <a:prstGeom xmlns:a="http://schemas.openxmlformats.org/drawingml/2006/main" prst="rect">
          <a:avLst/>
        </a:prstGeom>
        <a:solidFill xmlns:a="http://schemas.openxmlformats.org/drawingml/2006/main">
          <a:schemeClr val="accent4">
            <a:lumMod val="60000"/>
            <a:lumOff val="40000"/>
            <a:alpha val="15000"/>
          </a:schemeClr>
        </a:solidFill>
        <a:ln xmlns:a="http://schemas.openxmlformats.org/drawingml/2006/main">
          <a:solidFill>
            <a:schemeClr val="accent4">
              <a:lumMod val="60000"/>
              <a:lumOff val="40000"/>
              <a:alpha val="35000"/>
            </a:schemeClr>
          </a:solidFill>
        </a:ln>
      </cdr:spPr>
      <cdr:style>
        <a:lnRef xmlns:a="http://schemas.openxmlformats.org/drawingml/2006/main" idx="2">
          <a:schemeClr val="accent1">
            <a:shade val="15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0.05563</cdr:x>
      <cdr:y>0.51606</cdr:y>
    </cdr:from>
    <cdr:to>
      <cdr:x>0.16836</cdr:x>
      <cdr:y>0.69884</cdr:y>
    </cdr:to>
    <cdr:sp macro="" textlink="">
      <cdr:nvSpPr>
        <cdr:cNvPr id="4" name="TextBox 16">
          <a:extLst xmlns:a="http://schemas.openxmlformats.org/drawingml/2006/main">
            <a:ext uri="{FF2B5EF4-FFF2-40B4-BE49-F238E27FC236}">
              <a16:creationId xmlns:a16="http://schemas.microsoft.com/office/drawing/2014/main" id="{D1BF1003-C05A-C521-0BDE-99C32708632F}"/>
            </a:ext>
          </a:extLst>
        </cdr:cNvPr>
        <cdr:cNvSpPr txBox="1"/>
      </cdr:nvSpPr>
      <cdr:spPr>
        <a:xfrm xmlns:a="http://schemas.openxmlformats.org/drawingml/2006/main">
          <a:off x="361986" y="1808689"/>
          <a:ext cx="733565" cy="640596"/>
        </a:xfrm>
        <a:prstGeom xmlns:a="http://schemas.openxmlformats.org/drawingml/2006/main" prst="rect">
          <a:avLst/>
        </a:prstGeom>
        <a:noFill xmlns:a="http://schemas.openxmlformats.org/drawingml/2006/main"/>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t"/>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r>
            <a:rPr lang="en-US" sz="1100">
              <a:solidFill>
                <a:schemeClr val="accent4">
                  <a:lumMod val="50000"/>
                </a:schemeClr>
              </a:solidFill>
            </a:rPr>
            <a:t>high power</a:t>
          </a:r>
          <a:r>
            <a:rPr lang="en-US" sz="1100" baseline="0">
              <a:solidFill>
                <a:schemeClr val="accent4">
                  <a:lumMod val="50000"/>
                </a:schemeClr>
              </a:solidFill>
            </a:rPr>
            <a:t> seg.</a:t>
          </a:r>
          <a:endParaRPr lang="en-US" sz="1100">
            <a:solidFill>
              <a:schemeClr val="accent4">
                <a:lumMod val="50000"/>
              </a:schemeClr>
            </a:solidFill>
          </a:endParaRPr>
        </a:p>
      </cdr:txBody>
    </cdr:sp>
  </cdr:relSizeAnchor>
  <cdr:relSizeAnchor xmlns:cdr="http://schemas.openxmlformats.org/drawingml/2006/chartDrawing">
    <cdr:from>
      <cdr:x>0.7478</cdr:x>
      <cdr:y>0.14117</cdr:y>
    </cdr:from>
    <cdr:to>
      <cdr:x>0.94149</cdr:x>
      <cdr:y>0.22223</cdr:y>
    </cdr:to>
    <cdr:sp macro="" textlink="">
      <cdr:nvSpPr>
        <cdr:cNvPr id="5" name="TextBox 17">
          <a:extLst xmlns:a="http://schemas.openxmlformats.org/drawingml/2006/main">
            <a:ext uri="{FF2B5EF4-FFF2-40B4-BE49-F238E27FC236}">
              <a16:creationId xmlns:a16="http://schemas.microsoft.com/office/drawing/2014/main" id="{F8E7FB66-70E3-8CD5-1A72-C4254F7714C1}"/>
            </a:ext>
          </a:extLst>
        </cdr:cNvPr>
        <cdr:cNvSpPr txBox="1"/>
      </cdr:nvSpPr>
      <cdr:spPr>
        <a:xfrm xmlns:a="http://schemas.openxmlformats.org/drawingml/2006/main">
          <a:off x="4866181" y="494782"/>
          <a:ext cx="1260413" cy="284099"/>
        </a:xfrm>
        <a:prstGeom xmlns:a="http://schemas.openxmlformats.org/drawingml/2006/main" prst="rect">
          <a:avLst/>
        </a:prstGeom>
        <a:noFill xmlns:a="http://schemas.openxmlformats.org/drawingml/2006/main"/>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t"/>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r>
            <a:rPr lang="en-US" sz="1100">
              <a:solidFill>
                <a:schemeClr val="accent3"/>
              </a:solidFill>
            </a:rPr>
            <a:t>not </a:t>
          </a:r>
          <a:r>
            <a:rPr lang="en-US" sz="1100" baseline="0">
              <a:solidFill>
                <a:schemeClr val="accent3"/>
              </a:solidFill>
            </a:rPr>
            <a:t>charging seg.</a:t>
          </a:r>
          <a:endParaRPr lang="en-US" sz="1100">
            <a:solidFill>
              <a:schemeClr val="accent3"/>
            </a:solidFill>
          </a:endParaRPr>
        </a:p>
      </cdr:txBody>
    </cdr:sp>
  </cdr:relSizeAnchor>
  <cdr:relSizeAnchor xmlns:cdr="http://schemas.openxmlformats.org/drawingml/2006/chartDrawing">
    <cdr:from>
      <cdr:x>0.54092</cdr:x>
      <cdr:y>0.59908</cdr:y>
    </cdr:from>
    <cdr:to>
      <cdr:x>0.73786</cdr:x>
      <cdr:y>0.68344</cdr:y>
    </cdr:to>
    <cdr:sp macro="" textlink="">
      <cdr:nvSpPr>
        <cdr:cNvPr id="7" name="TextBox 16">
          <a:extLst xmlns:a="http://schemas.openxmlformats.org/drawingml/2006/main">
            <a:ext uri="{FF2B5EF4-FFF2-40B4-BE49-F238E27FC236}">
              <a16:creationId xmlns:a16="http://schemas.microsoft.com/office/drawing/2014/main" id="{4960DAD1-5D6F-2466-74F3-6545FCB99F1D}"/>
            </a:ext>
          </a:extLst>
        </cdr:cNvPr>
        <cdr:cNvSpPr txBox="1"/>
      </cdr:nvSpPr>
      <cdr:spPr>
        <a:xfrm xmlns:a="http://schemas.openxmlformats.org/drawingml/2006/main">
          <a:off x="3519977" y="2099656"/>
          <a:ext cx="1281562" cy="295666"/>
        </a:xfrm>
        <a:prstGeom xmlns:a="http://schemas.openxmlformats.org/drawingml/2006/main" prst="rect">
          <a:avLst/>
        </a:prstGeom>
        <a:noFill xmlns:a="http://schemas.openxmlformats.org/drawingml/2006/main"/>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t"/>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r>
            <a:rPr lang="en-US" sz="1100">
              <a:solidFill>
                <a:schemeClr val="accent4">
                  <a:lumMod val="50000"/>
                </a:schemeClr>
              </a:solidFill>
            </a:rPr>
            <a:t>low power </a:t>
          </a:r>
          <a:r>
            <a:rPr lang="en-US" sz="1100" baseline="0">
              <a:solidFill>
                <a:schemeClr val="accent4">
                  <a:lumMod val="50000"/>
                </a:schemeClr>
              </a:solidFill>
            </a:rPr>
            <a:t>seg.</a:t>
          </a:r>
          <a:endParaRPr lang="en-US" sz="1100">
            <a:solidFill>
              <a:schemeClr val="accent4">
                <a:lumMod val="50000"/>
              </a:schemeClr>
            </a:solidFill>
          </a:endParaRPr>
        </a:p>
      </cdr:txBody>
    </cdr:sp>
  </cdr:relSizeAnchor>
  <cdr:relSizeAnchor xmlns:cdr="http://schemas.openxmlformats.org/drawingml/2006/chartDrawing">
    <cdr:from>
      <cdr:x>0.17921</cdr:x>
      <cdr:y>0.14031</cdr:y>
    </cdr:from>
    <cdr:to>
      <cdr:x>0.38355</cdr:x>
      <cdr:y>0.22136</cdr:y>
    </cdr:to>
    <cdr:sp macro="" textlink="">
      <cdr:nvSpPr>
        <cdr:cNvPr id="9" name="TextBox 17">
          <a:extLst xmlns:a="http://schemas.openxmlformats.org/drawingml/2006/main">
            <a:ext uri="{FF2B5EF4-FFF2-40B4-BE49-F238E27FC236}">
              <a16:creationId xmlns:a16="http://schemas.microsoft.com/office/drawing/2014/main" id="{769C15EF-69B2-7324-E4DC-9084E53DB24A}"/>
            </a:ext>
          </a:extLst>
        </cdr:cNvPr>
        <cdr:cNvSpPr txBox="1"/>
      </cdr:nvSpPr>
      <cdr:spPr>
        <a:xfrm xmlns:a="http://schemas.openxmlformats.org/drawingml/2006/main">
          <a:off x="1166190" y="491768"/>
          <a:ext cx="1329716" cy="284065"/>
        </a:xfrm>
        <a:prstGeom xmlns:a="http://schemas.openxmlformats.org/drawingml/2006/main" prst="rect">
          <a:avLst/>
        </a:prstGeom>
        <a:noFill xmlns:a="http://schemas.openxmlformats.org/drawingml/2006/main"/>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t"/>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algn="r"/>
          <a:r>
            <a:rPr lang="en-US" sz="1100">
              <a:solidFill>
                <a:schemeClr val="accent3"/>
              </a:solidFill>
            </a:rPr>
            <a:t>middle power </a:t>
          </a:r>
          <a:r>
            <a:rPr lang="en-US" sz="1100" baseline="0">
              <a:solidFill>
                <a:schemeClr val="accent3"/>
              </a:solidFill>
            </a:rPr>
            <a:t>seg.</a:t>
          </a:r>
          <a:endParaRPr lang="en-US" sz="1100">
            <a:solidFill>
              <a:schemeClr val="accent3"/>
            </a:solidFill>
          </a:endParaRPr>
        </a:p>
      </cdr:txBody>
    </cdr:sp>
  </cdr:relSizeAnchor>
</c:userShapes>
</file>

<file path=xl/drawings/drawing10.xml><?xml version="1.0" encoding="utf-8"?>
<c:userShapes xmlns:c="http://schemas.openxmlformats.org/drawingml/2006/chart">
  <cdr:relSizeAnchor xmlns:cdr="http://schemas.openxmlformats.org/drawingml/2006/chartDrawing">
    <cdr:from>
      <cdr:x>0.06909</cdr:x>
      <cdr:y>0.12865</cdr:y>
    </cdr:from>
    <cdr:to>
      <cdr:x>0.69821</cdr:x>
      <cdr:y>0.72865</cdr:y>
    </cdr:to>
    <cdr:sp macro="" textlink="">
      <cdr:nvSpPr>
        <cdr:cNvPr id="6" name="Rectangle 5">
          <a:extLst xmlns:a="http://schemas.openxmlformats.org/drawingml/2006/main">
            <a:ext uri="{FF2B5EF4-FFF2-40B4-BE49-F238E27FC236}">
              <a16:creationId xmlns:a16="http://schemas.microsoft.com/office/drawing/2014/main" id="{E6C9CFF1-34AD-86C4-E647-B261EEC0A4DB}"/>
            </a:ext>
          </a:extLst>
        </cdr:cNvPr>
        <cdr:cNvSpPr/>
      </cdr:nvSpPr>
      <cdr:spPr>
        <a:xfrm xmlns:a="http://schemas.openxmlformats.org/drawingml/2006/main">
          <a:off x="447675" y="324201"/>
          <a:ext cx="4076700" cy="1512007"/>
        </a:xfrm>
        <a:prstGeom xmlns:a="http://schemas.openxmlformats.org/drawingml/2006/main" prst="rect">
          <a:avLst/>
        </a:prstGeom>
        <a:solidFill xmlns:a="http://schemas.openxmlformats.org/drawingml/2006/main">
          <a:schemeClr val="accent4">
            <a:lumMod val="60000"/>
            <a:lumOff val="40000"/>
            <a:alpha val="15000"/>
          </a:schemeClr>
        </a:solidFill>
        <a:ln xmlns:a="http://schemas.openxmlformats.org/drawingml/2006/main">
          <a:solidFill>
            <a:schemeClr val="accent4">
              <a:lumMod val="60000"/>
              <a:lumOff val="40000"/>
              <a:alpha val="35000"/>
            </a:schemeClr>
          </a:solidFill>
        </a:ln>
      </cdr:spPr>
      <cdr:style>
        <a:lnRef xmlns:a="http://schemas.openxmlformats.org/drawingml/2006/main" idx="2">
          <a:schemeClr val="accent1">
            <a:shade val="15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endParaRPr lang="en-US"/>
        </a:p>
      </cdr:txBody>
    </cdr:sp>
  </cdr:relSizeAnchor>
  <cdr:relSizeAnchor xmlns:cdr="http://schemas.openxmlformats.org/drawingml/2006/chartDrawing">
    <cdr:from>
      <cdr:x>0.30364</cdr:x>
      <cdr:y>0.57176</cdr:y>
    </cdr:from>
    <cdr:to>
      <cdr:x>0.5729</cdr:x>
      <cdr:y>0.65308</cdr:y>
    </cdr:to>
    <cdr:sp macro="" textlink="">
      <cdr:nvSpPr>
        <cdr:cNvPr id="4" name="TextBox 16">
          <a:extLst xmlns:a="http://schemas.openxmlformats.org/drawingml/2006/main">
            <a:ext uri="{FF2B5EF4-FFF2-40B4-BE49-F238E27FC236}">
              <a16:creationId xmlns:a16="http://schemas.microsoft.com/office/drawing/2014/main" id="{577F0017-1C6D-10C9-11E1-85BCB4080A15}"/>
            </a:ext>
          </a:extLst>
        </cdr:cNvPr>
        <cdr:cNvSpPr txBox="1"/>
      </cdr:nvSpPr>
      <cdr:spPr>
        <a:xfrm xmlns:a="http://schemas.openxmlformats.org/drawingml/2006/main">
          <a:off x="1967612" y="1440830"/>
          <a:ext cx="1744805" cy="204926"/>
        </a:xfrm>
        <a:prstGeom xmlns:a="http://schemas.openxmlformats.org/drawingml/2006/main" prst="rect">
          <a:avLst/>
        </a:prstGeom>
        <a:noFill xmlns:a="http://schemas.openxmlformats.org/drawingml/2006/main"/>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t"/>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r>
            <a:rPr lang="en-US" sz="1100">
              <a:solidFill>
                <a:schemeClr val="accent4">
                  <a:lumMod val="50000"/>
                </a:schemeClr>
              </a:solidFill>
            </a:rPr>
            <a:t>high power</a:t>
          </a:r>
          <a:r>
            <a:rPr lang="en-US" sz="1100" baseline="0">
              <a:solidFill>
                <a:schemeClr val="accent4">
                  <a:lumMod val="50000"/>
                </a:schemeClr>
              </a:solidFill>
            </a:rPr>
            <a:t> seg.</a:t>
          </a:r>
          <a:endParaRPr lang="en-US" sz="1100">
            <a:solidFill>
              <a:schemeClr val="accent4">
                <a:lumMod val="50000"/>
              </a:schemeClr>
            </a:solidFill>
          </a:endParaRPr>
        </a:p>
      </cdr:txBody>
    </cdr:sp>
  </cdr:relSizeAnchor>
  <cdr:relSizeAnchor xmlns:cdr="http://schemas.openxmlformats.org/drawingml/2006/chartDrawing">
    <cdr:from>
      <cdr:x>0.72853</cdr:x>
      <cdr:y>0.18311</cdr:y>
    </cdr:from>
    <cdr:to>
      <cdr:x>0.99728</cdr:x>
      <cdr:y>0.26443</cdr:y>
    </cdr:to>
    <cdr:sp macro="" textlink="">
      <cdr:nvSpPr>
        <cdr:cNvPr id="5" name="TextBox 17">
          <a:extLst xmlns:a="http://schemas.openxmlformats.org/drawingml/2006/main">
            <a:ext uri="{FF2B5EF4-FFF2-40B4-BE49-F238E27FC236}">
              <a16:creationId xmlns:a16="http://schemas.microsoft.com/office/drawing/2014/main" id="{CF8ACCBE-E2DA-24DF-2FFA-352976CC8419}"/>
            </a:ext>
          </a:extLst>
        </cdr:cNvPr>
        <cdr:cNvSpPr txBox="1"/>
      </cdr:nvSpPr>
      <cdr:spPr>
        <a:xfrm xmlns:a="http://schemas.openxmlformats.org/drawingml/2006/main">
          <a:off x="4720861" y="461443"/>
          <a:ext cx="1741500" cy="204927"/>
        </a:xfrm>
        <a:prstGeom xmlns:a="http://schemas.openxmlformats.org/drawingml/2006/main" prst="rect">
          <a:avLst/>
        </a:prstGeom>
        <a:noFill xmlns:a="http://schemas.openxmlformats.org/drawingml/2006/main"/>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t"/>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r>
            <a:rPr lang="en-US" sz="1100">
              <a:solidFill>
                <a:schemeClr val="accent3"/>
              </a:solidFill>
            </a:rPr>
            <a:t>not </a:t>
          </a:r>
          <a:r>
            <a:rPr lang="en-US" sz="1100" baseline="0">
              <a:solidFill>
                <a:schemeClr val="accent3"/>
              </a:solidFill>
            </a:rPr>
            <a:t>charging seg.</a:t>
          </a:r>
          <a:endParaRPr lang="en-US" sz="1100">
            <a:solidFill>
              <a:schemeClr val="accent3"/>
            </a:solidFill>
          </a:endParaRPr>
        </a:p>
      </cdr:txBody>
    </cdr:sp>
  </cdr:relSizeAnchor>
</c:userShapes>
</file>

<file path=xl/drawings/drawing11.xml><?xml version="1.0" encoding="utf-8"?>
<c:userShapes xmlns:c="http://schemas.openxmlformats.org/drawingml/2006/chart">
  <cdr:relSizeAnchor xmlns:cdr="http://schemas.openxmlformats.org/drawingml/2006/chartDrawing">
    <cdr:from>
      <cdr:x>0.48606</cdr:x>
      <cdr:y>0.14534</cdr:y>
    </cdr:from>
    <cdr:to>
      <cdr:x>0.74634</cdr:x>
      <cdr:y>0.74488</cdr:y>
    </cdr:to>
    <cdr:sp macro="" textlink="">
      <cdr:nvSpPr>
        <cdr:cNvPr id="11" name="Rectangle 10">
          <a:extLst xmlns:a="http://schemas.openxmlformats.org/drawingml/2006/main">
            <a:ext uri="{FF2B5EF4-FFF2-40B4-BE49-F238E27FC236}">
              <a16:creationId xmlns:a16="http://schemas.microsoft.com/office/drawing/2014/main" id="{6FB001E5-6606-FD15-2543-D46CF2E3C7A7}"/>
            </a:ext>
          </a:extLst>
        </cdr:cNvPr>
        <cdr:cNvSpPr/>
      </cdr:nvSpPr>
      <cdr:spPr>
        <a:xfrm xmlns:a="http://schemas.openxmlformats.org/drawingml/2006/main">
          <a:off x="3149694" y="366262"/>
          <a:ext cx="1686584" cy="1510826"/>
        </a:xfrm>
        <a:prstGeom xmlns:a="http://schemas.openxmlformats.org/drawingml/2006/main" prst="rect">
          <a:avLst/>
        </a:prstGeom>
        <a:solidFill xmlns:a="http://schemas.openxmlformats.org/drawingml/2006/main">
          <a:schemeClr val="accent4">
            <a:lumMod val="60000"/>
            <a:lumOff val="40000"/>
            <a:alpha val="15000"/>
          </a:schemeClr>
        </a:solidFill>
        <a:ln xmlns:a="http://schemas.openxmlformats.org/drawingml/2006/main">
          <a:solidFill>
            <a:schemeClr val="accent4">
              <a:lumMod val="60000"/>
              <a:lumOff val="40000"/>
              <a:alpha val="35000"/>
            </a:schemeClr>
          </a:solidFill>
        </a:ln>
      </cdr:spPr>
      <cdr:style>
        <a:lnRef xmlns:a="http://schemas.openxmlformats.org/drawingml/2006/main" idx="2">
          <a:schemeClr val="accent1">
            <a:shade val="15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endParaRPr lang="en-US"/>
        </a:p>
      </cdr:txBody>
    </cdr:sp>
  </cdr:relSizeAnchor>
  <cdr:relSizeAnchor xmlns:cdr="http://schemas.openxmlformats.org/drawingml/2006/chartDrawing">
    <cdr:from>
      <cdr:x>0.08722</cdr:x>
      <cdr:y>0.14335</cdr:y>
    </cdr:from>
    <cdr:to>
      <cdr:x>0.14727</cdr:x>
      <cdr:y>0.74211</cdr:y>
    </cdr:to>
    <cdr:sp macro="" textlink="">
      <cdr:nvSpPr>
        <cdr:cNvPr id="10" name="Rectangle 9">
          <a:extLst xmlns:a="http://schemas.openxmlformats.org/drawingml/2006/main">
            <a:ext uri="{FF2B5EF4-FFF2-40B4-BE49-F238E27FC236}">
              <a16:creationId xmlns:a16="http://schemas.microsoft.com/office/drawing/2014/main" id="{6DD9BFA7-62E4-8910-C0EE-8FC538D4C49D}"/>
            </a:ext>
          </a:extLst>
        </cdr:cNvPr>
        <cdr:cNvSpPr/>
      </cdr:nvSpPr>
      <cdr:spPr>
        <a:xfrm xmlns:a="http://schemas.openxmlformats.org/drawingml/2006/main">
          <a:off x="433598" y="359001"/>
          <a:ext cx="298528" cy="1499513"/>
        </a:xfrm>
        <a:prstGeom xmlns:a="http://schemas.openxmlformats.org/drawingml/2006/main" prst="rect">
          <a:avLst/>
        </a:prstGeom>
        <a:solidFill xmlns:a="http://schemas.openxmlformats.org/drawingml/2006/main">
          <a:schemeClr val="accent4">
            <a:lumMod val="60000"/>
            <a:lumOff val="40000"/>
            <a:alpha val="15000"/>
          </a:schemeClr>
        </a:solidFill>
        <a:ln xmlns:a="http://schemas.openxmlformats.org/drawingml/2006/main">
          <a:solidFill>
            <a:schemeClr val="accent4">
              <a:lumMod val="60000"/>
              <a:lumOff val="40000"/>
              <a:alpha val="35000"/>
            </a:schemeClr>
          </a:solidFill>
        </a:ln>
      </cdr:spPr>
      <cdr:style>
        <a:lnRef xmlns:a="http://schemas.openxmlformats.org/drawingml/2006/main" idx="2">
          <a:schemeClr val="accent1">
            <a:shade val="15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0.07958</cdr:x>
      <cdr:y>0.51174</cdr:y>
    </cdr:from>
    <cdr:to>
      <cdr:x>0.19231</cdr:x>
      <cdr:y>0.69452</cdr:y>
    </cdr:to>
    <cdr:sp macro="" textlink="">
      <cdr:nvSpPr>
        <cdr:cNvPr id="4" name="TextBox 16">
          <a:extLst xmlns:a="http://schemas.openxmlformats.org/drawingml/2006/main">
            <a:ext uri="{FF2B5EF4-FFF2-40B4-BE49-F238E27FC236}">
              <a16:creationId xmlns:a16="http://schemas.microsoft.com/office/drawing/2014/main" id="{D1BF1003-C05A-C521-0BDE-99C32708632F}"/>
            </a:ext>
          </a:extLst>
        </cdr:cNvPr>
        <cdr:cNvSpPr txBox="1"/>
      </cdr:nvSpPr>
      <cdr:spPr>
        <a:xfrm xmlns:a="http://schemas.openxmlformats.org/drawingml/2006/main">
          <a:off x="395617" y="1281578"/>
          <a:ext cx="560418" cy="457748"/>
        </a:xfrm>
        <a:prstGeom xmlns:a="http://schemas.openxmlformats.org/drawingml/2006/main" prst="rect">
          <a:avLst/>
        </a:prstGeom>
        <a:noFill xmlns:a="http://schemas.openxmlformats.org/drawingml/2006/main"/>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t"/>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r>
            <a:rPr lang="en-US" sz="1100">
              <a:solidFill>
                <a:schemeClr val="accent4">
                  <a:lumMod val="50000"/>
                </a:schemeClr>
              </a:solidFill>
            </a:rPr>
            <a:t>high power</a:t>
          </a:r>
          <a:r>
            <a:rPr lang="en-US" sz="1100" baseline="0">
              <a:solidFill>
                <a:schemeClr val="accent4">
                  <a:lumMod val="50000"/>
                </a:schemeClr>
              </a:solidFill>
            </a:rPr>
            <a:t> seg.</a:t>
          </a:r>
          <a:endParaRPr lang="en-US" sz="1100">
            <a:solidFill>
              <a:schemeClr val="accent4">
                <a:lumMod val="50000"/>
              </a:schemeClr>
            </a:solidFill>
          </a:endParaRPr>
        </a:p>
      </cdr:txBody>
    </cdr:sp>
  </cdr:relSizeAnchor>
  <cdr:relSizeAnchor xmlns:cdr="http://schemas.openxmlformats.org/drawingml/2006/chartDrawing">
    <cdr:from>
      <cdr:x>0.7478</cdr:x>
      <cdr:y>0.14117</cdr:y>
    </cdr:from>
    <cdr:to>
      <cdr:x>0.94149</cdr:x>
      <cdr:y>0.22223</cdr:y>
    </cdr:to>
    <cdr:sp macro="" textlink="">
      <cdr:nvSpPr>
        <cdr:cNvPr id="5" name="TextBox 17">
          <a:extLst xmlns:a="http://schemas.openxmlformats.org/drawingml/2006/main">
            <a:ext uri="{FF2B5EF4-FFF2-40B4-BE49-F238E27FC236}">
              <a16:creationId xmlns:a16="http://schemas.microsoft.com/office/drawing/2014/main" id="{F8E7FB66-70E3-8CD5-1A72-C4254F7714C1}"/>
            </a:ext>
          </a:extLst>
        </cdr:cNvPr>
        <cdr:cNvSpPr txBox="1"/>
      </cdr:nvSpPr>
      <cdr:spPr>
        <a:xfrm xmlns:a="http://schemas.openxmlformats.org/drawingml/2006/main">
          <a:off x="4866181" y="494782"/>
          <a:ext cx="1260413" cy="284099"/>
        </a:xfrm>
        <a:prstGeom xmlns:a="http://schemas.openxmlformats.org/drawingml/2006/main" prst="rect">
          <a:avLst/>
        </a:prstGeom>
        <a:noFill xmlns:a="http://schemas.openxmlformats.org/drawingml/2006/main"/>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t"/>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r>
            <a:rPr lang="en-US" sz="1100">
              <a:solidFill>
                <a:schemeClr val="accent3"/>
              </a:solidFill>
            </a:rPr>
            <a:t>not </a:t>
          </a:r>
          <a:r>
            <a:rPr lang="en-US" sz="1100" baseline="0">
              <a:solidFill>
                <a:schemeClr val="accent3"/>
              </a:solidFill>
            </a:rPr>
            <a:t>charging seg.</a:t>
          </a:r>
          <a:endParaRPr lang="en-US" sz="1100">
            <a:solidFill>
              <a:schemeClr val="accent3"/>
            </a:solidFill>
          </a:endParaRPr>
        </a:p>
      </cdr:txBody>
    </cdr:sp>
  </cdr:relSizeAnchor>
  <cdr:relSizeAnchor xmlns:cdr="http://schemas.openxmlformats.org/drawingml/2006/chartDrawing">
    <cdr:from>
      <cdr:x>0.51479</cdr:x>
      <cdr:y>0.63798</cdr:y>
    </cdr:from>
    <cdr:to>
      <cdr:x>0.73809</cdr:x>
      <cdr:y>0.71745</cdr:y>
    </cdr:to>
    <cdr:sp macro="" textlink="">
      <cdr:nvSpPr>
        <cdr:cNvPr id="7" name="TextBox 16">
          <a:extLst xmlns:a="http://schemas.openxmlformats.org/drawingml/2006/main">
            <a:ext uri="{FF2B5EF4-FFF2-40B4-BE49-F238E27FC236}">
              <a16:creationId xmlns:a16="http://schemas.microsoft.com/office/drawing/2014/main" id="{4960DAD1-5D6F-2466-74F3-6545FCB99F1D}"/>
            </a:ext>
          </a:extLst>
        </cdr:cNvPr>
        <cdr:cNvSpPr txBox="1"/>
      </cdr:nvSpPr>
      <cdr:spPr>
        <a:xfrm xmlns:a="http://schemas.openxmlformats.org/drawingml/2006/main">
          <a:off x="2559203" y="1597730"/>
          <a:ext cx="1110085" cy="199032"/>
        </a:xfrm>
        <a:prstGeom xmlns:a="http://schemas.openxmlformats.org/drawingml/2006/main" prst="rect">
          <a:avLst/>
        </a:prstGeom>
        <a:noFill xmlns:a="http://schemas.openxmlformats.org/drawingml/2006/main"/>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t"/>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r>
            <a:rPr lang="en-US" sz="1100">
              <a:solidFill>
                <a:schemeClr val="accent4">
                  <a:lumMod val="50000"/>
                </a:schemeClr>
              </a:solidFill>
            </a:rPr>
            <a:t>low power </a:t>
          </a:r>
          <a:r>
            <a:rPr lang="en-US" sz="1100" baseline="0">
              <a:solidFill>
                <a:schemeClr val="accent4">
                  <a:lumMod val="50000"/>
                </a:schemeClr>
              </a:solidFill>
            </a:rPr>
            <a:t>seg.</a:t>
          </a:r>
          <a:endParaRPr lang="en-US" sz="1100">
            <a:solidFill>
              <a:schemeClr val="accent4">
                <a:lumMod val="50000"/>
              </a:schemeClr>
            </a:solidFill>
          </a:endParaRPr>
        </a:p>
      </cdr:txBody>
    </cdr:sp>
  </cdr:relSizeAnchor>
  <cdr:relSizeAnchor xmlns:cdr="http://schemas.openxmlformats.org/drawingml/2006/chartDrawing">
    <cdr:from>
      <cdr:x>0.17921</cdr:x>
      <cdr:y>0.14031</cdr:y>
    </cdr:from>
    <cdr:to>
      <cdr:x>0.44198</cdr:x>
      <cdr:y>0.22907</cdr:y>
    </cdr:to>
    <cdr:sp macro="" textlink="">
      <cdr:nvSpPr>
        <cdr:cNvPr id="9" name="TextBox 17">
          <a:extLst xmlns:a="http://schemas.openxmlformats.org/drawingml/2006/main">
            <a:ext uri="{FF2B5EF4-FFF2-40B4-BE49-F238E27FC236}">
              <a16:creationId xmlns:a16="http://schemas.microsoft.com/office/drawing/2014/main" id="{769C15EF-69B2-7324-E4DC-9084E53DB24A}"/>
            </a:ext>
          </a:extLst>
        </cdr:cNvPr>
        <cdr:cNvSpPr txBox="1"/>
      </cdr:nvSpPr>
      <cdr:spPr>
        <a:xfrm xmlns:a="http://schemas.openxmlformats.org/drawingml/2006/main">
          <a:off x="890911" y="351387"/>
          <a:ext cx="1306331" cy="222277"/>
        </a:xfrm>
        <a:prstGeom xmlns:a="http://schemas.openxmlformats.org/drawingml/2006/main" prst="rect">
          <a:avLst/>
        </a:prstGeom>
        <a:noFill xmlns:a="http://schemas.openxmlformats.org/drawingml/2006/main"/>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t"/>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algn="r"/>
          <a:r>
            <a:rPr lang="en-US" sz="1100">
              <a:solidFill>
                <a:schemeClr val="accent3"/>
              </a:solidFill>
            </a:rPr>
            <a:t>middle power </a:t>
          </a:r>
          <a:r>
            <a:rPr lang="en-US" sz="1100" baseline="0">
              <a:solidFill>
                <a:schemeClr val="accent3"/>
              </a:solidFill>
            </a:rPr>
            <a:t>seg.</a:t>
          </a:r>
          <a:endParaRPr lang="en-US" sz="1100">
            <a:solidFill>
              <a:schemeClr val="accent3"/>
            </a:solidFill>
          </a:endParaRPr>
        </a:p>
      </cdr:txBody>
    </cdr:sp>
  </cdr:relSizeAnchor>
</c:userShapes>
</file>

<file path=xl/drawings/drawing12.xml><?xml version="1.0" encoding="utf-8"?>
<xdr:wsDr xmlns:xdr="http://schemas.openxmlformats.org/drawingml/2006/spreadsheetDrawing" xmlns:a="http://schemas.openxmlformats.org/drawingml/2006/main">
  <xdr:twoCellAnchor>
    <xdr:from>
      <xdr:col>32</xdr:col>
      <xdr:colOff>339031</xdr:colOff>
      <xdr:row>75</xdr:row>
      <xdr:rowOff>37046</xdr:rowOff>
    </xdr:from>
    <xdr:to>
      <xdr:col>47</xdr:col>
      <xdr:colOff>471863</xdr:colOff>
      <xdr:row>94</xdr:row>
      <xdr:rowOff>96061</xdr:rowOff>
    </xdr:to>
    <xdr:graphicFrame macro="">
      <xdr:nvGraphicFramePr>
        <xdr:cNvPr id="3" name="Chart 2">
          <a:extLst>
            <a:ext uri="{FF2B5EF4-FFF2-40B4-BE49-F238E27FC236}">
              <a16:creationId xmlns:a16="http://schemas.microsoft.com/office/drawing/2014/main" id="{B33F3CCF-784C-4708-81D2-AB457C5913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73</xdr:col>
      <xdr:colOff>1339736</xdr:colOff>
      <xdr:row>6</xdr:row>
      <xdr:rowOff>128031</xdr:rowOff>
    </xdr:from>
    <xdr:to>
      <xdr:col>88</xdr:col>
      <xdr:colOff>337277</xdr:colOff>
      <xdr:row>26</xdr:row>
      <xdr:rowOff>7383</xdr:rowOff>
    </xdr:to>
    <xdr:graphicFrame macro="">
      <xdr:nvGraphicFramePr>
        <xdr:cNvPr id="5" name="Chart 4">
          <a:extLst>
            <a:ext uri="{FF2B5EF4-FFF2-40B4-BE49-F238E27FC236}">
              <a16:creationId xmlns:a16="http://schemas.microsoft.com/office/drawing/2014/main" id="{44220AA1-57DE-461C-AD24-A86AF075A1D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52</xdr:col>
      <xdr:colOff>585027</xdr:colOff>
      <xdr:row>2</xdr:row>
      <xdr:rowOff>83313</xdr:rowOff>
    </xdr:from>
    <xdr:to>
      <xdr:col>69</xdr:col>
      <xdr:colOff>664682</xdr:colOff>
      <xdr:row>20</xdr:row>
      <xdr:rowOff>147020</xdr:rowOff>
    </xdr:to>
    <xdr:graphicFrame macro="">
      <xdr:nvGraphicFramePr>
        <xdr:cNvPr id="9" name="Chart 8">
          <a:extLst>
            <a:ext uri="{FF2B5EF4-FFF2-40B4-BE49-F238E27FC236}">
              <a16:creationId xmlns:a16="http://schemas.microsoft.com/office/drawing/2014/main" id="{EEBD0AFE-311A-4C17-8A85-D99CE26116B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18990</xdr:colOff>
      <xdr:row>94</xdr:row>
      <xdr:rowOff>85206</xdr:rowOff>
    </xdr:from>
    <xdr:to>
      <xdr:col>27</xdr:col>
      <xdr:colOff>33514</xdr:colOff>
      <xdr:row>113</xdr:row>
      <xdr:rowOff>175389</xdr:rowOff>
    </xdr:to>
    <xdr:graphicFrame macro="">
      <xdr:nvGraphicFramePr>
        <xdr:cNvPr id="10" name="Chart 9">
          <a:extLst>
            <a:ext uri="{FF2B5EF4-FFF2-40B4-BE49-F238E27FC236}">
              <a16:creationId xmlns:a16="http://schemas.microsoft.com/office/drawing/2014/main" id="{2D796F32-DE6A-4417-A298-1A275B677F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7</xdr:col>
      <xdr:colOff>586387</xdr:colOff>
      <xdr:row>116</xdr:row>
      <xdr:rowOff>143021</xdr:rowOff>
    </xdr:from>
    <xdr:to>
      <xdr:col>26</xdr:col>
      <xdr:colOff>1102712</xdr:colOff>
      <xdr:row>136</xdr:row>
      <xdr:rowOff>114450</xdr:rowOff>
    </xdr:to>
    <xdr:graphicFrame macro="">
      <xdr:nvGraphicFramePr>
        <xdr:cNvPr id="11" name="Chart 10">
          <a:extLst>
            <a:ext uri="{FF2B5EF4-FFF2-40B4-BE49-F238E27FC236}">
              <a16:creationId xmlns:a16="http://schemas.microsoft.com/office/drawing/2014/main" id="{A65C354C-59F3-57F8-22F9-B32F14A4D77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32</xdr:col>
      <xdr:colOff>176239</xdr:colOff>
      <xdr:row>93</xdr:row>
      <xdr:rowOff>5579</xdr:rowOff>
    </xdr:from>
    <xdr:to>
      <xdr:col>47</xdr:col>
      <xdr:colOff>303858</xdr:colOff>
      <xdr:row>112</xdr:row>
      <xdr:rowOff>158436</xdr:rowOff>
    </xdr:to>
    <xdr:graphicFrame macro="">
      <xdr:nvGraphicFramePr>
        <xdr:cNvPr id="12" name="Chart 11">
          <a:extLst>
            <a:ext uri="{FF2B5EF4-FFF2-40B4-BE49-F238E27FC236}">
              <a16:creationId xmlns:a16="http://schemas.microsoft.com/office/drawing/2014/main" id="{62510C74-BD73-4CDD-8D30-9A3CF89E96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73</xdr:col>
      <xdr:colOff>1091990</xdr:colOff>
      <xdr:row>39</xdr:row>
      <xdr:rowOff>62427</xdr:rowOff>
    </xdr:from>
    <xdr:to>
      <xdr:col>88</xdr:col>
      <xdr:colOff>124752</xdr:colOff>
      <xdr:row>58</xdr:row>
      <xdr:rowOff>42928</xdr:rowOff>
    </xdr:to>
    <xdr:graphicFrame macro="">
      <xdr:nvGraphicFramePr>
        <xdr:cNvPr id="14" name="Chart 13">
          <a:extLst>
            <a:ext uri="{FF2B5EF4-FFF2-40B4-BE49-F238E27FC236}">
              <a16:creationId xmlns:a16="http://schemas.microsoft.com/office/drawing/2014/main" id="{D5D0B0CD-67E3-4F88-9785-4590001DC6C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103</xdr:col>
      <xdr:colOff>554116</xdr:colOff>
      <xdr:row>7</xdr:row>
      <xdr:rowOff>23394</xdr:rowOff>
    </xdr:from>
    <xdr:to>
      <xdr:col>125</xdr:col>
      <xdr:colOff>90157</xdr:colOff>
      <xdr:row>26</xdr:row>
      <xdr:rowOff>87100</xdr:rowOff>
    </xdr:to>
    <xdr:graphicFrame macro="">
      <xdr:nvGraphicFramePr>
        <xdr:cNvPr id="2" name="Chart 1">
          <a:extLst>
            <a:ext uri="{FF2B5EF4-FFF2-40B4-BE49-F238E27FC236}">
              <a16:creationId xmlns:a16="http://schemas.microsoft.com/office/drawing/2014/main" id="{CF69BABC-98A4-4063-B0B1-1760F9A32CC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101</xdr:col>
      <xdr:colOff>1818199</xdr:colOff>
      <xdr:row>39</xdr:row>
      <xdr:rowOff>657</xdr:rowOff>
    </xdr:from>
    <xdr:to>
      <xdr:col>122</xdr:col>
      <xdr:colOff>513801</xdr:colOff>
      <xdr:row>58</xdr:row>
      <xdr:rowOff>101551</xdr:rowOff>
    </xdr:to>
    <xdr:graphicFrame macro="">
      <xdr:nvGraphicFramePr>
        <xdr:cNvPr id="4" name="Chart 3">
          <a:extLst>
            <a:ext uri="{FF2B5EF4-FFF2-40B4-BE49-F238E27FC236}">
              <a16:creationId xmlns:a16="http://schemas.microsoft.com/office/drawing/2014/main" id="{605B9196-7EE0-4730-AC2A-4CEC9FE63E5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135</xdr:col>
      <xdr:colOff>439525</xdr:colOff>
      <xdr:row>42</xdr:row>
      <xdr:rowOff>65575</xdr:rowOff>
    </xdr:from>
    <xdr:to>
      <xdr:col>148</xdr:col>
      <xdr:colOff>1539373</xdr:colOff>
      <xdr:row>67</xdr:row>
      <xdr:rowOff>54980</xdr:rowOff>
    </xdr:to>
    <xdr:graphicFrame macro="">
      <xdr:nvGraphicFramePr>
        <xdr:cNvPr id="6" name="Chart 5">
          <a:extLst>
            <a:ext uri="{FF2B5EF4-FFF2-40B4-BE49-F238E27FC236}">
              <a16:creationId xmlns:a16="http://schemas.microsoft.com/office/drawing/2014/main" id="{686216EA-EA90-427A-B226-1BB70AA3096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134</xdr:col>
      <xdr:colOff>842961</xdr:colOff>
      <xdr:row>54</xdr:row>
      <xdr:rowOff>56050</xdr:rowOff>
    </xdr:from>
    <xdr:to>
      <xdr:col>148</xdr:col>
      <xdr:colOff>1051071</xdr:colOff>
      <xdr:row>73</xdr:row>
      <xdr:rowOff>163117</xdr:rowOff>
    </xdr:to>
    <xdr:graphicFrame macro="">
      <xdr:nvGraphicFramePr>
        <xdr:cNvPr id="15" name="Chart 14">
          <a:extLst>
            <a:ext uri="{FF2B5EF4-FFF2-40B4-BE49-F238E27FC236}">
              <a16:creationId xmlns:a16="http://schemas.microsoft.com/office/drawing/2014/main" id="{92A1F14F-45CA-40EC-9B18-FFBC931301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164</xdr:col>
      <xdr:colOff>142663</xdr:colOff>
      <xdr:row>8</xdr:row>
      <xdr:rowOff>94150</xdr:rowOff>
    </xdr:from>
    <xdr:to>
      <xdr:col>176</xdr:col>
      <xdr:colOff>1071562</xdr:colOff>
      <xdr:row>33</xdr:row>
      <xdr:rowOff>23811</xdr:rowOff>
    </xdr:to>
    <xdr:graphicFrame macro="">
      <xdr:nvGraphicFramePr>
        <xdr:cNvPr id="8" name="Chart 7">
          <a:extLst>
            <a:ext uri="{FF2B5EF4-FFF2-40B4-BE49-F238E27FC236}">
              <a16:creationId xmlns:a16="http://schemas.microsoft.com/office/drawing/2014/main" id="{51612268-C4DF-41E4-8B31-500184DFC92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164</xdr:col>
      <xdr:colOff>94962</xdr:colOff>
      <xdr:row>39</xdr:row>
      <xdr:rowOff>68245</xdr:rowOff>
    </xdr:from>
    <xdr:to>
      <xdr:col>176</xdr:col>
      <xdr:colOff>1071563</xdr:colOff>
      <xdr:row>59</xdr:row>
      <xdr:rowOff>119062</xdr:rowOff>
    </xdr:to>
    <xdr:graphicFrame macro="">
      <xdr:nvGraphicFramePr>
        <xdr:cNvPr id="16" name="Chart 15">
          <a:extLst>
            <a:ext uri="{FF2B5EF4-FFF2-40B4-BE49-F238E27FC236}">
              <a16:creationId xmlns:a16="http://schemas.microsoft.com/office/drawing/2014/main" id="{04D5DF5F-D215-47E3-AF04-43267ADC60B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181</xdr:col>
      <xdr:colOff>727729</xdr:colOff>
      <xdr:row>4</xdr:row>
      <xdr:rowOff>47104</xdr:rowOff>
    </xdr:from>
    <xdr:to>
      <xdr:col>195</xdr:col>
      <xdr:colOff>212076</xdr:colOff>
      <xdr:row>19</xdr:row>
      <xdr:rowOff>124293</xdr:rowOff>
    </xdr:to>
    <xdr:graphicFrame macro="">
      <xdr:nvGraphicFramePr>
        <xdr:cNvPr id="17" name="Chart 16">
          <a:extLst>
            <a:ext uri="{FF2B5EF4-FFF2-40B4-BE49-F238E27FC236}">
              <a16:creationId xmlns:a16="http://schemas.microsoft.com/office/drawing/2014/main" id="{6403AEE1-900D-4DA9-94B5-F34EF439158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181</xdr:col>
      <xdr:colOff>840220</xdr:colOff>
      <xdr:row>22</xdr:row>
      <xdr:rowOff>57854</xdr:rowOff>
    </xdr:from>
    <xdr:to>
      <xdr:col>195</xdr:col>
      <xdr:colOff>154781</xdr:colOff>
      <xdr:row>43</xdr:row>
      <xdr:rowOff>27690</xdr:rowOff>
    </xdr:to>
    <xdr:graphicFrame macro="">
      <xdr:nvGraphicFramePr>
        <xdr:cNvPr id="18" name="Chart 17">
          <a:extLst>
            <a:ext uri="{FF2B5EF4-FFF2-40B4-BE49-F238E27FC236}">
              <a16:creationId xmlns:a16="http://schemas.microsoft.com/office/drawing/2014/main" id="{49D02D80-9C38-4573-B788-725F4649A5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14</xdr:col>
      <xdr:colOff>217715</xdr:colOff>
      <xdr:row>136</xdr:row>
      <xdr:rowOff>156482</xdr:rowOff>
    </xdr:from>
    <xdr:to>
      <xdr:col>24</xdr:col>
      <xdr:colOff>1078182</xdr:colOff>
      <xdr:row>155</xdr:row>
      <xdr:rowOff>45430</xdr:rowOff>
    </xdr:to>
    <xdr:graphicFrame macro="">
      <xdr:nvGraphicFramePr>
        <xdr:cNvPr id="29" name="Chart 28">
          <a:extLst>
            <a:ext uri="{FF2B5EF4-FFF2-40B4-BE49-F238E27FC236}">
              <a16:creationId xmlns:a16="http://schemas.microsoft.com/office/drawing/2014/main" id="{6562D0BD-268A-4D62-8003-51E8AED6075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109</xdr:col>
      <xdr:colOff>217774</xdr:colOff>
      <xdr:row>68</xdr:row>
      <xdr:rowOff>31139</xdr:rowOff>
    </xdr:from>
    <xdr:to>
      <xdr:col>121</xdr:col>
      <xdr:colOff>99727</xdr:colOff>
      <xdr:row>87</xdr:row>
      <xdr:rowOff>109892</xdr:rowOff>
    </xdr:to>
    <xdr:graphicFrame macro="">
      <xdr:nvGraphicFramePr>
        <xdr:cNvPr id="31" name="Chart 30">
          <a:extLst>
            <a:ext uri="{FF2B5EF4-FFF2-40B4-BE49-F238E27FC236}">
              <a16:creationId xmlns:a16="http://schemas.microsoft.com/office/drawing/2014/main" id="{67C31440-1626-42CF-831E-95EB601EF0A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7</xdr:col>
      <xdr:colOff>335956</xdr:colOff>
      <xdr:row>139</xdr:row>
      <xdr:rowOff>167851</xdr:rowOff>
    </xdr:from>
    <xdr:to>
      <xdr:col>26</xdr:col>
      <xdr:colOff>873670</xdr:colOff>
      <xdr:row>151</xdr:row>
      <xdr:rowOff>178620</xdr:rowOff>
    </xdr:to>
    <xdr:graphicFrame macro="">
      <xdr:nvGraphicFramePr>
        <xdr:cNvPr id="37" name="Chart 36">
          <a:extLst>
            <a:ext uri="{FF2B5EF4-FFF2-40B4-BE49-F238E27FC236}">
              <a16:creationId xmlns:a16="http://schemas.microsoft.com/office/drawing/2014/main" id="{7EC4F784-7544-4284-977C-FFEFEA9D208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35</xdr:col>
      <xdr:colOff>513684</xdr:colOff>
      <xdr:row>109</xdr:row>
      <xdr:rowOff>159330</xdr:rowOff>
    </xdr:from>
    <xdr:to>
      <xdr:col>44</xdr:col>
      <xdr:colOff>1395641</xdr:colOff>
      <xdr:row>117</xdr:row>
      <xdr:rowOff>96795</xdr:rowOff>
    </xdr:to>
    <xdr:graphicFrame macro="">
      <xdr:nvGraphicFramePr>
        <xdr:cNvPr id="39" name="Chart 38">
          <a:extLst>
            <a:ext uri="{FF2B5EF4-FFF2-40B4-BE49-F238E27FC236}">
              <a16:creationId xmlns:a16="http://schemas.microsoft.com/office/drawing/2014/main" id="{052231C0-7258-41D2-8249-C7411502D8E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52</xdr:col>
      <xdr:colOff>0</xdr:colOff>
      <xdr:row>26</xdr:row>
      <xdr:rowOff>-1</xdr:rowOff>
    </xdr:from>
    <xdr:to>
      <xdr:col>68</xdr:col>
      <xdr:colOff>574318</xdr:colOff>
      <xdr:row>35</xdr:row>
      <xdr:rowOff>85499</xdr:rowOff>
    </xdr:to>
    <xdr:graphicFrame macro="">
      <xdr:nvGraphicFramePr>
        <xdr:cNvPr id="40" name="Chart 39">
          <a:extLst>
            <a:ext uri="{FF2B5EF4-FFF2-40B4-BE49-F238E27FC236}">
              <a16:creationId xmlns:a16="http://schemas.microsoft.com/office/drawing/2014/main" id="{68B3D843-1B97-4BA9-82F3-C9255F45A8F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73</xdr:col>
      <xdr:colOff>1315519</xdr:colOff>
      <xdr:row>26</xdr:row>
      <xdr:rowOff>128972</xdr:rowOff>
    </xdr:from>
    <xdr:to>
      <xdr:col>88</xdr:col>
      <xdr:colOff>353419</xdr:colOff>
      <xdr:row>36</xdr:row>
      <xdr:rowOff>23972</xdr:rowOff>
    </xdr:to>
    <xdr:graphicFrame macro="">
      <xdr:nvGraphicFramePr>
        <xdr:cNvPr id="41" name="Chart 40">
          <a:extLst>
            <a:ext uri="{FF2B5EF4-FFF2-40B4-BE49-F238E27FC236}">
              <a16:creationId xmlns:a16="http://schemas.microsoft.com/office/drawing/2014/main" id="{8B07C515-FDDE-411B-9E76-0F743DB6C41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55</xdr:col>
      <xdr:colOff>569748</xdr:colOff>
      <xdr:row>42</xdr:row>
      <xdr:rowOff>78390</xdr:rowOff>
    </xdr:from>
    <xdr:to>
      <xdr:col>71</xdr:col>
      <xdr:colOff>170619</xdr:colOff>
      <xdr:row>62</xdr:row>
      <xdr:rowOff>65145</xdr:rowOff>
    </xdr:to>
    <xdr:graphicFrame macro="">
      <xdr:nvGraphicFramePr>
        <xdr:cNvPr id="7" name="Chart 6">
          <a:extLst>
            <a:ext uri="{FF2B5EF4-FFF2-40B4-BE49-F238E27FC236}">
              <a16:creationId xmlns:a16="http://schemas.microsoft.com/office/drawing/2014/main" id="{9D7370DF-D755-4D45-8679-3468B908AF3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39</xdr:col>
      <xdr:colOff>1110449</xdr:colOff>
      <xdr:row>10</xdr:row>
      <xdr:rowOff>182585</xdr:rowOff>
    </xdr:from>
    <xdr:to>
      <xdr:col>52</xdr:col>
      <xdr:colOff>482116</xdr:colOff>
      <xdr:row>28</xdr:row>
      <xdr:rowOff>19622</xdr:rowOff>
    </xdr:to>
    <xdr:graphicFrame macro="">
      <xdr:nvGraphicFramePr>
        <xdr:cNvPr id="13" name="Chart 12">
          <a:extLst>
            <a:ext uri="{FF2B5EF4-FFF2-40B4-BE49-F238E27FC236}">
              <a16:creationId xmlns:a16="http://schemas.microsoft.com/office/drawing/2014/main" id="{10508D17-17A1-4F02-87E1-E894324DAC5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xdr:from>
      <xdr:col>101</xdr:col>
      <xdr:colOff>1521046</xdr:colOff>
      <xdr:row>35</xdr:row>
      <xdr:rowOff>0</xdr:rowOff>
    </xdr:from>
    <xdr:to>
      <xdr:col>122</xdr:col>
      <xdr:colOff>92193</xdr:colOff>
      <xdr:row>54</xdr:row>
      <xdr:rowOff>63706</xdr:rowOff>
    </xdr:to>
    <xdr:graphicFrame macro="">
      <xdr:nvGraphicFramePr>
        <xdr:cNvPr id="21" name="Chart 20">
          <a:extLst>
            <a:ext uri="{FF2B5EF4-FFF2-40B4-BE49-F238E27FC236}">
              <a16:creationId xmlns:a16="http://schemas.microsoft.com/office/drawing/2014/main" id="{E06A3F82-B62B-443C-8141-0739655377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twoCellAnchor>
    <xdr:from>
      <xdr:col>125</xdr:col>
      <xdr:colOff>1287720</xdr:colOff>
      <xdr:row>5</xdr:row>
      <xdr:rowOff>113721</xdr:rowOff>
    </xdr:from>
    <xdr:to>
      <xdr:col>138</xdr:col>
      <xdr:colOff>449611</xdr:colOff>
      <xdr:row>21</xdr:row>
      <xdr:rowOff>133803</xdr:rowOff>
    </xdr:to>
    <xdr:graphicFrame macro="">
      <xdr:nvGraphicFramePr>
        <xdr:cNvPr id="22" name="Chart 21">
          <a:extLst>
            <a:ext uri="{FF2B5EF4-FFF2-40B4-BE49-F238E27FC236}">
              <a16:creationId xmlns:a16="http://schemas.microsoft.com/office/drawing/2014/main" id="{27400493-2806-4BF1-BBD1-C6168772F92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xdr:twoCellAnchor>
  <xdr:twoCellAnchor>
    <xdr:from>
      <xdr:col>125</xdr:col>
      <xdr:colOff>792229</xdr:colOff>
      <xdr:row>36</xdr:row>
      <xdr:rowOff>76934</xdr:rowOff>
    </xdr:from>
    <xdr:to>
      <xdr:col>137</xdr:col>
      <xdr:colOff>1413943</xdr:colOff>
      <xdr:row>56</xdr:row>
      <xdr:rowOff>35669</xdr:rowOff>
    </xdr:to>
    <xdr:graphicFrame macro="">
      <xdr:nvGraphicFramePr>
        <xdr:cNvPr id="20" name="Chart 19">
          <a:extLst>
            <a:ext uri="{FF2B5EF4-FFF2-40B4-BE49-F238E27FC236}">
              <a16:creationId xmlns:a16="http://schemas.microsoft.com/office/drawing/2014/main" id="{E59F1F9A-BF0D-4DD6-AC3E-3CCDCFEA1C1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6"/>
        </a:graphicData>
      </a:graphic>
    </xdr:graphicFrame>
    <xdr:clientData/>
  </xdr:twoCellAnchor>
  <xdr:twoCellAnchor>
    <xdr:from>
      <xdr:col>40</xdr:col>
      <xdr:colOff>0</xdr:colOff>
      <xdr:row>33</xdr:row>
      <xdr:rowOff>0</xdr:rowOff>
    </xdr:from>
    <xdr:to>
      <xdr:col>52</xdr:col>
      <xdr:colOff>500556</xdr:colOff>
      <xdr:row>52</xdr:row>
      <xdr:rowOff>25186</xdr:rowOff>
    </xdr:to>
    <xdr:graphicFrame macro="">
      <xdr:nvGraphicFramePr>
        <xdr:cNvPr id="23" name="Chart 22">
          <a:extLst>
            <a:ext uri="{FF2B5EF4-FFF2-40B4-BE49-F238E27FC236}">
              <a16:creationId xmlns:a16="http://schemas.microsoft.com/office/drawing/2014/main" id="{5B91BE91-2E52-4E94-B545-AAEDFEC0010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7"/>
        </a:graphicData>
      </a:graphic>
    </xdr:graphicFrame>
    <xdr:clientData/>
  </xdr:twoCellAnchor>
  <xdr:twoCellAnchor>
    <xdr:from>
      <xdr:col>92</xdr:col>
      <xdr:colOff>635000</xdr:colOff>
      <xdr:row>99</xdr:row>
      <xdr:rowOff>0</xdr:rowOff>
    </xdr:from>
    <xdr:to>
      <xdr:col>105</xdr:col>
      <xdr:colOff>443229</xdr:colOff>
      <xdr:row>118</xdr:row>
      <xdr:rowOff>81042</xdr:rowOff>
    </xdr:to>
    <xdr:graphicFrame macro="">
      <xdr:nvGraphicFramePr>
        <xdr:cNvPr id="19" name="Chart 18">
          <a:extLst>
            <a:ext uri="{FF2B5EF4-FFF2-40B4-BE49-F238E27FC236}">
              <a16:creationId xmlns:a16="http://schemas.microsoft.com/office/drawing/2014/main" id="{B823525F-D43A-4E91-9DAC-DE8D950FD4B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8"/>
        </a:graphicData>
      </a:graphic>
    </xdr:graphicFrame>
    <xdr:clientData/>
  </xdr:twoCellAnchor>
  <xdr:twoCellAnchor>
    <xdr:from>
      <xdr:col>93</xdr:col>
      <xdr:colOff>103391</xdr:colOff>
      <xdr:row>12</xdr:row>
      <xdr:rowOff>256443</xdr:rowOff>
    </xdr:from>
    <xdr:to>
      <xdr:col>106</xdr:col>
      <xdr:colOff>155851</xdr:colOff>
      <xdr:row>31</xdr:row>
      <xdr:rowOff>130702</xdr:rowOff>
    </xdr:to>
    <xdr:graphicFrame macro="">
      <xdr:nvGraphicFramePr>
        <xdr:cNvPr id="24" name="Chart 23">
          <a:extLst>
            <a:ext uri="{FF2B5EF4-FFF2-40B4-BE49-F238E27FC236}">
              <a16:creationId xmlns:a16="http://schemas.microsoft.com/office/drawing/2014/main" id="{8C8A219D-BBB0-4042-8BC6-CC55C9AB557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9"/>
        </a:graphicData>
      </a:graphic>
    </xdr:graphicFrame>
    <xdr:clientData/>
  </xdr:twoCellAnchor>
  <xdr:twoCellAnchor>
    <xdr:from>
      <xdr:col>125</xdr:col>
      <xdr:colOff>79375</xdr:colOff>
      <xdr:row>21</xdr:row>
      <xdr:rowOff>158750</xdr:rowOff>
    </xdr:from>
    <xdr:to>
      <xdr:col>137</xdr:col>
      <xdr:colOff>848609</xdr:colOff>
      <xdr:row>43</xdr:row>
      <xdr:rowOff>239</xdr:rowOff>
    </xdr:to>
    <xdr:graphicFrame macro="">
      <xdr:nvGraphicFramePr>
        <xdr:cNvPr id="25" name="Chart 24">
          <a:extLst>
            <a:ext uri="{FF2B5EF4-FFF2-40B4-BE49-F238E27FC236}">
              <a16:creationId xmlns:a16="http://schemas.microsoft.com/office/drawing/2014/main" id="{EF19340B-0700-49D2-A8F2-CD1F76698A1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0"/>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20</xdr:col>
      <xdr:colOff>495085</xdr:colOff>
      <xdr:row>54</xdr:row>
      <xdr:rowOff>118539</xdr:rowOff>
    </xdr:from>
    <xdr:to>
      <xdr:col>34</xdr:col>
      <xdr:colOff>662150</xdr:colOff>
      <xdr:row>70</xdr:row>
      <xdr:rowOff>127234</xdr:rowOff>
    </xdr:to>
    <xdr:graphicFrame macro="">
      <xdr:nvGraphicFramePr>
        <xdr:cNvPr id="2" name="Chart 1">
          <a:extLst>
            <a:ext uri="{FF2B5EF4-FFF2-40B4-BE49-F238E27FC236}">
              <a16:creationId xmlns:a16="http://schemas.microsoft.com/office/drawing/2014/main" id="{A16CA4FC-3B0D-1DF2-7A48-8CB812FC637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20</xdr:col>
      <xdr:colOff>699577</xdr:colOff>
      <xdr:row>34</xdr:row>
      <xdr:rowOff>169925</xdr:rowOff>
    </xdr:from>
    <xdr:to>
      <xdr:col>34</xdr:col>
      <xdr:colOff>866642</xdr:colOff>
      <xdr:row>50</xdr:row>
      <xdr:rowOff>178621</xdr:rowOff>
    </xdr:to>
    <xdr:graphicFrame macro="">
      <xdr:nvGraphicFramePr>
        <xdr:cNvPr id="3" name="Chart 2">
          <a:extLst>
            <a:ext uri="{FF2B5EF4-FFF2-40B4-BE49-F238E27FC236}">
              <a16:creationId xmlns:a16="http://schemas.microsoft.com/office/drawing/2014/main" id="{C7B61374-E8CA-4997-94EE-0A197B6249E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19</xdr:col>
      <xdr:colOff>303898</xdr:colOff>
      <xdr:row>15</xdr:row>
      <xdr:rowOff>166795</xdr:rowOff>
    </xdr:from>
    <xdr:to>
      <xdr:col>27</xdr:col>
      <xdr:colOff>1078354</xdr:colOff>
      <xdr:row>31</xdr:row>
      <xdr:rowOff>175490</xdr:rowOff>
    </xdr:to>
    <xdr:graphicFrame macro="">
      <xdr:nvGraphicFramePr>
        <xdr:cNvPr id="4" name="Chart 3">
          <a:extLst>
            <a:ext uri="{FF2B5EF4-FFF2-40B4-BE49-F238E27FC236}">
              <a16:creationId xmlns:a16="http://schemas.microsoft.com/office/drawing/2014/main" id="{83012073-FAFE-40EE-BF1F-E6FF239F9A7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42</xdr:col>
      <xdr:colOff>520484</xdr:colOff>
      <xdr:row>47</xdr:row>
      <xdr:rowOff>8473</xdr:rowOff>
    </xdr:from>
    <xdr:to>
      <xdr:col>50</xdr:col>
      <xdr:colOff>122115</xdr:colOff>
      <xdr:row>63</xdr:row>
      <xdr:rowOff>17168</xdr:rowOff>
    </xdr:to>
    <xdr:graphicFrame macro="">
      <xdr:nvGraphicFramePr>
        <xdr:cNvPr id="16" name="Chart 15">
          <a:extLst>
            <a:ext uri="{FF2B5EF4-FFF2-40B4-BE49-F238E27FC236}">
              <a16:creationId xmlns:a16="http://schemas.microsoft.com/office/drawing/2014/main" id="{B9E2282B-7491-47B0-973E-AE68372D47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37</xdr:col>
      <xdr:colOff>492631</xdr:colOff>
      <xdr:row>34</xdr:row>
      <xdr:rowOff>46670</xdr:rowOff>
    </xdr:from>
    <xdr:to>
      <xdr:col>46</xdr:col>
      <xdr:colOff>256442</xdr:colOff>
      <xdr:row>50</xdr:row>
      <xdr:rowOff>55366</xdr:rowOff>
    </xdr:to>
    <xdr:graphicFrame macro="">
      <xdr:nvGraphicFramePr>
        <xdr:cNvPr id="17" name="Chart 16">
          <a:extLst>
            <a:ext uri="{FF2B5EF4-FFF2-40B4-BE49-F238E27FC236}">
              <a16:creationId xmlns:a16="http://schemas.microsoft.com/office/drawing/2014/main" id="{4AAAE947-515C-4B8E-9E29-9627699933F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40</xdr:col>
      <xdr:colOff>707721</xdr:colOff>
      <xdr:row>15</xdr:row>
      <xdr:rowOff>61330</xdr:rowOff>
    </xdr:from>
    <xdr:to>
      <xdr:col>47</xdr:col>
      <xdr:colOff>354135</xdr:colOff>
      <xdr:row>31</xdr:row>
      <xdr:rowOff>70024</xdr:rowOff>
    </xdr:to>
    <xdr:graphicFrame macro="">
      <xdr:nvGraphicFramePr>
        <xdr:cNvPr id="18" name="Chart 17">
          <a:extLst>
            <a:ext uri="{FF2B5EF4-FFF2-40B4-BE49-F238E27FC236}">
              <a16:creationId xmlns:a16="http://schemas.microsoft.com/office/drawing/2014/main" id="{362A183E-89E5-4C27-960D-910A6FA9BB8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xdr:col>
      <xdr:colOff>150677</xdr:colOff>
      <xdr:row>13</xdr:row>
      <xdr:rowOff>149040</xdr:rowOff>
    </xdr:from>
    <xdr:to>
      <xdr:col>16</xdr:col>
      <xdr:colOff>96873</xdr:colOff>
      <xdr:row>29</xdr:row>
      <xdr:rowOff>157736</xdr:rowOff>
    </xdr:to>
    <xdr:graphicFrame macro="">
      <xdr:nvGraphicFramePr>
        <xdr:cNvPr id="19" name="Chart 18">
          <a:extLst>
            <a:ext uri="{FF2B5EF4-FFF2-40B4-BE49-F238E27FC236}">
              <a16:creationId xmlns:a16="http://schemas.microsoft.com/office/drawing/2014/main" id="{ED19183C-A15A-4738-8A9C-A7C629D17E2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96630</xdr:colOff>
      <xdr:row>31</xdr:row>
      <xdr:rowOff>96629</xdr:rowOff>
    </xdr:from>
    <xdr:to>
      <xdr:col>16</xdr:col>
      <xdr:colOff>42826</xdr:colOff>
      <xdr:row>47</xdr:row>
      <xdr:rowOff>105324</xdr:rowOff>
    </xdr:to>
    <xdr:graphicFrame macro="">
      <xdr:nvGraphicFramePr>
        <xdr:cNvPr id="20" name="Chart 19">
          <a:extLst>
            <a:ext uri="{FF2B5EF4-FFF2-40B4-BE49-F238E27FC236}">
              <a16:creationId xmlns:a16="http://schemas.microsoft.com/office/drawing/2014/main" id="{8B7A12D0-0D97-434C-BB33-0A9B07E17FD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xdr:col>
      <xdr:colOff>635000</xdr:colOff>
      <xdr:row>51</xdr:row>
      <xdr:rowOff>110435</xdr:rowOff>
    </xdr:from>
    <xdr:to>
      <xdr:col>10</xdr:col>
      <xdr:colOff>926304</xdr:colOff>
      <xdr:row>67</xdr:row>
      <xdr:rowOff>119131</xdr:rowOff>
    </xdr:to>
    <xdr:graphicFrame macro="">
      <xdr:nvGraphicFramePr>
        <xdr:cNvPr id="21" name="Chart 20">
          <a:extLst>
            <a:ext uri="{FF2B5EF4-FFF2-40B4-BE49-F238E27FC236}">
              <a16:creationId xmlns:a16="http://schemas.microsoft.com/office/drawing/2014/main" id="{BF9FEC2C-BB67-4991-9C22-27394BCC2F7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38</xdr:col>
      <xdr:colOff>607482</xdr:colOff>
      <xdr:row>6</xdr:row>
      <xdr:rowOff>183613</xdr:rowOff>
    </xdr:from>
    <xdr:to>
      <xdr:col>44</xdr:col>
      <xdr:colOff>282240</xdr:colOff>
      <xdr:row>18</xdr:row>
      <xdr:rowOff>131355</xdr:rowOff>
    </xdr:to>
    <xdr:graphicFrame macro="">
      <xdr:nvGraphicFramePr>
        <xdr:cNvPr id="5" name="Chart 4">
          <a:extLst>
            <a:ext uri="{FF2B5EF4-FFF2-40B4-BE49-F238E27FC236}">
              <a16:creationId xmlns:a16="http://schemas.microsoft.com/office/drawing/2014/main" id="{06E2C5F6-8A06-4611-9D58-09306A03031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20</xdr:col>
      <xdr:colOff>0</xdr:colOff>
      <xdr:row>11</xdr:row>
      <xdr:rowOff>0</xdr:rowOff>
    </xdr:from>
    <xdr:to>
      <xdr:col>29</xdr:col>
      <xdr:colOff>156129</xdr:colOff>
      <xdr:row>22</xdr:row>
      <xdr:rowOff>132097</xdr:rowOff>
    </xdr:to>
    <xdr:graphicFrame macro="">
      <xdr:nvGraphicFramePr>
        <xdr:cNvPr id="6" name="Chart 5">
          <a:extLst>
            <a:ext uri="{FF2B5EF4-FFF2-40B4-BE49-F238E27FC236}">
              <a16:creationId xmlns:a16="http://schemas.microsoft.com/office/drawing/2014/main" id="{6628D8FE-3395-484D-9013-7FBA63D8641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xdr:from>
      <xdr:col>0</xdr:col>
      <xdr:colOff>0</xdr:colOff>
      <xdr:row>23</xdr:row>
      <xdr:rowOff>13324</xdr:rowOff>
    </xdr:from>
    <xdr:to>
      <xdr:col>0</xdr:col>
      <xdr:colOff>10242</xdr:colOff>
      <xdr:row>35</xdr:row>
      <xdr:rowOff>61552</xdr:rowOff>
    </xdr:to>
    <xdr:graphicFrame macro="">
      <xdr:nvGraphicFramePr>
        <xdr:cNvPr id="2" name="Chart 1">
          <a:extLst>
            <a:ext uri="{FF2B5EF4-FFF2-40B4-BE49-F238E27FC236}">
              <a16:creationId xmlns:a16="http://schemas.microsoft.com/office/drawing/2014/main" id="{A266125B-C9ED-4F57-9E1D-4B861856438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42608</xdr:colOff>
      <xdr:row>2</xdr:row>
      <xdr:rowOff>167063</xdr:rowOff>
    </xdr:from>
    <xdr:to>
      <xdr:col>8</xdr:col>
      <xdr:colOff>342031</xdr:colOff>
      <xdr:row>18</xdr:row>
      <xdr:rowOff>41246</xdr:rowOff>
    </xdr:to>
    <xdr:graphicFrame macro="">
      <xdr:nvGraphicFramePr>
        <xdr:cNvPr id="9" name="Chart 8">
          <a:extLst>
            <a:ext uri="{FF2B5EF4-FFF2-40B4-BE49-F238E27FC236}">
              <a16:creationId xmlns:a16="http://schemas.microsoft.com/office/drawing/2014/main" id="{6A22D728-C792-4A6C-82E0-FDC193F05E1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708990</xdr:colOff>
      <xdr:row>5</xdr:row>
      <xdr:rowOff>69486</xdr:rowOff>
    </xdr:from>
    <xdr:to>
      <xdr:col>22</xdr:col>
      <xdr:colOff>699094</xdr:colOff>
      <xdr:row>24</xdr:row>
      <xdr:rowOff>49986</xdr:rowOff>
    </xdr:to>
    <xdr:graphicFrame macro="">
      <xdr:nvGraphicFramePr>
        <xdr:cNvPr id="3" name="Chart 2">
          <a:extLst>
            <a:ext uri="{FF2B5EF4-FFF2-40B4-BE49-F238E27FC236}">
              <a16:creationId xmlns:a16="http://schemas.microsoft.com/office/drawing/2014/main" id="{9CD0A7FD-0B54-4780-925E-97958AE617F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500105</xdr:colOff>
      <xdr:row>14</xdr:row>
      <xdr:rowOff>26639</xdr:rowOff>
    </xdr:from>
    <xdr:to>
      <xdr:col>19</xdr:col>
      <xdr:colOff>808351</xdr:colOff>
      <xdr:row>27</xdr:row>
      <xdr:rowOff>84622</xdr:rowOff>
    </xdr:to>
    <xdr:graphicFrame macro="">
      <xdr:nvGraphicFramePr>
        <xdr:cNvPr id="4" name="Chart 3">
          <a:extLst>
            <a:ext uri="{FF2B5EF4-FFF2-40B4-BE49-F238E27FC236}">
              <a16:creationId xmlns:a16="http://schemas.microsoft.com/office/drawing/2014/main" id="{CAD01080-01E6-45EA-ADE1-DE761B64182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xdr:col>
      <xdr:colOff>814455</xdr:colOff>
      <xdr:row>23</xdr:row>
      <xdr:rowOff>96630</xdr:rowOff>
    </xdr:from>
    <xdr:to>
      <xdr:col>8</xdr:col>
      <xdr:colOff>869749</xdr:colOff>
      <xdr:row>37</xdr:row>
      <xdr:rowOff>1924</xdr:rowOff>
    </xdr:to>
    <xdr:graphicFrame macro="">
      <xdr:nvGraphicFramePr>
        <xdr:cNvPr id="7" name="Chart 6">
          <a:extLst>
            <a:ext uri="{FF2B5EF4-FFF2-40B4-BE49-F238E27FC236}">
              <a16:creationId xmlns:a16="http://schemas.microsoft.com/office/drawing/2014/main" id="{2F22F647-39D2-4E96-9B92-35ED04AEC07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22</xdr:col>
      <xdr:colOff>368980</xdr:colOff>
      <xdr:row>19</xdr:row>
      <xdr:rowOff>171147</xdr:rowOff>
    </xdr:from>
    <xdr:to>
      <xdr:col>26</xdr:col>
      <xdr:colOff>855531</xdr:colOff>
      <xdr:row>39</xdr:row>
      <xdr:rowOff>94292</xdr:rowOff>
    </xdr:to>
    <xdr:graphicFrame macro="">
      <xdr:nvGraphicFramePr>
        <xdr:cNvPr id="5" name="Chart 4">
          <a:extLst>
            <a:ext uri="{FF2B5EF4-FFF2-40B4-BE49-F238E27FC236}">
              <a16:creationId xmlns:a16="http://schemas.microsoft.com/office/drawing/2014/main" id="{5145F17D-EE7B-4260-AB60-064A18FB888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9</xdr:col>
      <xdr:colOff>0</xdr:colOff>
      <xdr:row>23</xdr:row>
      <xdr:rowOff>0</xdr:rowOff>
    </xdr:from>
    <xdr:to>
      <xdr:col>13</xdr:col>
      <xdr:colOff>17039</xdr:colOff>
      <xdr:row>42</xdr:row>
      <xdr:rowOff>107500</xdr:rowOff>
    </xdr:to>
    <xdr:graphicFrame macro="">
      <xdr:nvGraphicFramePr>
        <xdr:cNvPr id="10" name="Chart 9">
          <a:extLst>
            <a:ext uri="{FF2B5EF4-FFF2-40B4-BE49-F238E27FC236}">
              <a16:creationId xmlns:a16="http://schemas.microsoft.com/office/drawing/2014/main" id="{FA169D10-5FEC-4ABE-AC31-E3CAF92D3F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566806</xdr:colOff>
      <xdr:row>6</xdr:row>
      <xdr:rowOff>30093</xdr:rowOff>
    </xdr:from>
    <xdr:to>
      <xdr:col>5</xdr:col>
      <xdr:colOff>1104</xdr:colOff>
      <xdr:row>6</xdr:row>
      <xdr:rowOff>36443</xdr:rowOff>
    </xdr:to>
    <xdr:cxnSp macro="">
      <xdr:nvCxnSpPr>
        <xdr:cNvPr id="11" name="Straight Arrow Connector 10">
          <a:extLst>
            <a:ext uri="{FF2B5EF4-FFF2-40B4-BE49-F238E27FC236}">
              <a16:creationId xmlns:a16="http://schemas.microsoft.com/office/drawing/2014/main" id="{5BA60614-29BE-CB4A-690D-91F3D9534A3B}"/>
            </a:ext>
          </a:extLst>
        </xdr:cNvPr>
        <xdr:cNvCxnSpPr/>
      </xdr:nvCxnSpPr>
      <xdr:spPr>
        <a:xfrm flipV="1">
          <a:off x="2602947" y="1148245"/>
          <a:ext cx="2084733" cy="6350"/>
        </a:xfrm>
        <a:prstGeom prst="straightConnector1">
          <a:avLst/>
        </a:prstGeom>
        <a:ln w="12700">
          <a:solidFill>
            <a:schemeClr val="accent4">
              <a:lumMod val="50000"/>
            </a:schemeClr>
          </a:solidFill>
          <a:headEnd type="arrow" w="med" len="med"/>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58806</xdr:colOff>
      <xdr:row>6</xdr:row>
      <xdr:rowOff>34511</xdr:rowOff>
    </xdr:from>
    <xdr:to>
      <xdr:col>7</xdr:col>
      <xdr:colOff>559076</xdr:colOff>
      <xdr:row>6</xdr:row>
      <xdr:rowOff>36443</xdr:rowOff>
    </xdr:to>
    <xdr:cxnSp macro="">
      <xdr:nvCxnSpPr>
        <xdr:cNvPr id="12" name="Straight Arrow Connector 11">
          <a:extLst>
            <a:ext uri="{FF2B5EF4-FFF2-40B4-BE49-F238E27FC236}">
              <a16:creationId xmlns:a16="http://schemas.microsoft.com/office/drawing/2014/main" id="{49010D46-52C1-40FD-A1EF-26502E97CC95}"/>
            </a:ext>
          </a:extLst>
        </xdr:cNvPr>
        <xdr:cNvCxnSpPr/>
      </xdr:nvCxnSpPr>
      <xdr:spPr>
        <a:xfrm flipV="1">
          <a:off x="4745382" y="1152663"/>
          <a:ext cx="2377661" cy="1932"/>
        </a:xfrm>
        <a:prstGeom prst="straightConnector1">
          <a:avLst/>
        </a:prstGeom>
        <a:ln w="12700">
          <a:solidFill>
            <a:schemeClr val="accent3"/>
          </a:solidFill>
          <a:headEnd type="arrow" w="med" len="med"/>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113747</xdr:colOff>
      <xdr:row>4</xdr:row>
      <xdr:rowOff>130035</xdr:rowOff>
    </xdr:from>
    <xdr:to>
      <xdr:col>5</xdr:col>
      <xdr:colOff>270841</xdr:colOff>
      <xdr:row>6</xdr:row>
      <xdr:rowOff>53836</xdr:rowOff>
    </xdr:to>
    <xdr:sp macro="" textlink="">
      <xdr:nvSpPr>
        <xdr:cNvPr id="17" name="TextBox 16">
          <a:extLst>
            <a:ext uri="{FF2B5EF4-FFF2-40B4-BE49-F238E27FC236}">
              <a16:creationId xmlns:a16="http://schemas.microsoft.com/office/drawing/2014/main" id="{796EA626-E309-30CA-8111-044BFAAC8032}"/>
            </a:ext>
          </a:extLst>
        </xdr:cNvPr>
        <xdr:cNvSpPr txBox="1"/>
      </xdr:nvSpPr>
      <xdr:spPr>
        <a:xfrm>
          <a:off x="3088584" y="875470"/>
          <a:ext cx="1868833" cy="2965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accent4">
                  <a:lumMod val="50000"/>
                </a:schemeClr>
              </a:solidFill>
            </a:rPr>
            <a:t>high power</a:t>
          </a:r>
          <a:r>
            <a:rPr lang="en-US" sz="1100" baseline="0">
              <a:solidFill>
                <a:schemeClr val="accent4">
                  <a:lumMod val="50000"/>
                </a:schemeClr>
              </a:solidFill>
            </a:rPr>
            <a:t> seg.</a:t>
          </a:r>
          <a:endParaRPr lang="en-US" sz="1100">
            <a:solidFill>
              <a:schemeClr val="accent4">
                <a:lumMod val="50000"/>
              </a:schemeClr>
            </a:solidFill>
          </a:endParaRPr>
        </a:p>
      </xdr:txBody>
    </xdr:sp>
    <xdr:clientData/>
  </xdr:twoCellAnchor>
  <xdr:twoCellAnchor>
    <xdr:from>
      <xdr:col>5</xdr:col>
      <xdr:colOff>776356</xdr:colOff>
      <xdr:row>4</xdr:row>
      <xdr:rowOff>144392</xdr:rowOff>
    </xdr:from>
    <xdr:to>
      <xdr:col>7</xdr:col>
      <xdr:colOff>763656</xdr:colOff>
      <xdr:row>6</xdr:row>
      <xdr:rowOff>68193</xdr:rowOff>
    </xdr:to>
    <xdr:sp macro="" textlink="">
      <xdr:nvSpPr>
        <xdr:cNvPr id="18" name="TextBox 17">
          <a:extLst>
            <a:ext uri="{FF2B5EF4-FFF2-40B4-BE49-F238E27FC236}">
              <a16:creationId xmlns:a16="http://schemas.microsoft.com/office/drawing/2014/main" id="{FAB7FA46-E59E-45BA-8647-1C2F68392CA4}"/>
            </a:ext>
          </a:extLst>
        </xdr:cNvPr>
        <xdr:cNvSpPr txBox="1"/>
      </xdr:nvSpPr>
      <xdr:spPr>
        <a:xfrm>
          <a:off x="5462932" y="889827"/>
          <a:ext cx="1864691" cy="2965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accent3"/>
              </a:solidFill>
            </a:rPr>
            <a:t>not </a:t>
          </a:r>
          <a:r>
            <a:rPr lang="en-US" sz="1100" baseline="0">
              <a:solidFill>
                <a:schemeClr val="accent3"/>
              </a:solidFill>
            </a:rPr>
            <a:t>charging seg.</a:t>
          </a:r>
          <a:endParaRPr lang="en-US" sz="1100">
            <a:solidFill>
              <a:schemeClr val="accent3"/>
            </a:solidFill>
          </a:endParaRPr>
        </a:p>
      </xdr:txBody>
    </xdr:sp>
    <xdr:clientData/>
  </xdr:twoCellAnchor>
</xdr:wsDr>
</file>

<file path=xl/drawings/drawing15.xml><?xml version="1.0" encoding="utf-8"?>
<c:userShapes xmlns:c="http://schemas.openxmlformats.org/drawingml/2006/chart">
  <cdr:relSizeAnchor xmlns:cdr="http://schemas.openxmlformats.org/drawingml/2006/chartDrawing">
    <cdr:from>
      <cdr:x>0.0714</cdr:x>
      <cdr:y>0.47878</cdr:y>
    </cdr:from>
    <cdr:to>
      <cdr:x>0.36261</cdr:x>
      <cdr:y>0.48196</cdr:y>
    </cdr:to>
    <cdr:cxnSp macro="">
      <cdr:nvCxnSpPr>
        <cdr:cNvPr id="2" name="Straight Arrow Connector 1">
          <a:extLst xmlns:a="http://schemas.openxmlformats.org/drawingml/2006/main">
            <a:ext uri="{FF2B5EF4-FFF2-40B4-BE49-F238E27FC236}">
              <a16:creationId xmlns:a16="http://schemas.microsoft.com/office/drawing/2014/main" id="{5BA60614-29BE-CB4A-690D-91F3D9534A3B}"/>
            </a:ext>
          </a:extLst>
        </cdr:cNvPr>
        <cdr:cNvCxnSpPr/>
      </cdr:nvCxnSpPr>
      <cdr:spPr>
        <a:xfrm xmlns:a="http://schemas.openxmlformats.org/drawingml/2006/main">
          <a:off x="508791" y="1649268"/>
          <a:ext cx="2075196" cy="10946"/>
        </a:xfrm>
        <a:prstGeom xmlns:a="http://schemas.openxmlformats.org/drawingml/2006/main" prst="straightConnector1">
          <a:avLst/>
        </a:prstGeom>
        <a:ln xmlns:a="http://schemas.openxmlformats.org/drawingml/2006/main" w="12700">
          <a:solidFill>
            <a:schemeClr val="accent4">
              <a:lumMod val="50000"/>
            </a:schemeClr>
          </a:solidFill>
          <a:headEnd type="arrow" w="med" len="med"/>
          <a:tailEnd type="arrow" w="med" len="med"/>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0.51918</cdr:x>
      <cdr:y>0.48049</cdr:y>
    </cdr:from>
    <cdr:to>
      <cdr:x>0.87499</cdr:x>
      <cdr:y>0.48708</cdr:y>
    </cdr:to>
    <cdr:cxnSp macro="">
      <cdr:nvCxnSpPr>
        <cdr:cNvPr id="3" name="Straight Arrow Connector 2">
          <a:extLst xmlns:a="http://schemas.openxmlformats.org/drawingml/2006/main">
            <a:ext uri="{FF2B5EF4-FFF2-40B4-BE49-F238E27FC236}">
              <a16:creationId xmlns:a16="http://schemas.microsoft.com/office/drawing/2014/main" id="{49010D46-52C1-40FD-A1EF-26502E97CC95}"/>
            </a:ext>
          </a:extLst>
        </cdr:cNvPr>
        <cdr:cNvCxnSpPr/>
      </cdr:nvCxnSpPr>
      <cdr:spPr>
        <a:xfrm xmlns:a="http://schemas.openxmlformats.org/drawingml/2006/main">
          <a:off x="3692198" y="1670169"/>
          <a:ext cx="2530401" cy="22915"/>
        </a:xfrm>
        <a:prstGeom xmlns:a="http://schemas.openxmlformats.org/drawingml/2006/main" prst="straightConnector1">
          <a:avLst/>
        </a:prstGeom>
        <a:ln xmlns:a="http://schemas.openxmlformats.org/drawingml/2006/main" w="12700">
          <a:solidFill>
            <a:schemeClr val="accent3"/>
          </a:solidFill>
          <a:headEnd type="arrow" w="med" len="med"/>
          <a:tailEnd type="arrow" w="med" len="med"/>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0.1042</cdr:x>
      <cdr:y>0.47912</cdr:y>
    </cdr:from>
    <cdr:to>
      <cdr:x>0.36672</cdr:x>
      <cdr:y>0.56316</cdr:y>
    </cdr:to>
    <cdr:sp macro="" textlink="">
      <cdr:nvSpPr>
        <cdr:cNvPr id="4" name="TextBox 16">
          <a:extLst xmlns:a="http://schemas.openxmlformats.org/drawingml/2006/main">
            <a:ext uri="{FF2B5EF4-FFF2-40B4-BE49-F238E27FC236}">
              <a16:creationId xmlns:a16="http://schemas.microsoft.com/office/drawing/2014/main" id="{796EA626-E309-30CA-8111-044BFAAC8032}"/>
            </a:ext>
          </a:extLst>
        </cdr:cNvPr>
        <cdr:cNvSpPr txBox="1"/>
      </cdr:nvSpPr>
      <cdr:spPr>
        <a:xfrm xmlns:a="http://schemas.openxmlformats.org/drawingml/2006/main">
          <a:off x="741052" y="1665421"/>
          <a:ext cx="1866900" cy="292100"/>
        </a:xfrm>
        <a:prstGeom xmlns:a="http://schemas.openxmlformats.org/drawingml/2006/main" prst="rect">
          <a:avLst/>
        </a:prstGeom>
        <a:noFill xmlns:a="http://schemas.openxmlformats.org/drawingml/2006/main"/>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t"/>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r>
            <a:rPr lang="en-US" sz="1100">
              <a:solidFill>
                <a:schemeClr val="accent4">
                  <a:lumMod val="50000"/>
                </a:schemeClr>
              </a:solidFill>
            </a:rPr>
            <a:t>high power </a:t>
          </a:r>
          <a:r>
            <a:rPr lang="en-US" sz="1100" baseline="0">
              <a:solidFill>
                <a:schemeClr val="accent4">
                  <a:lumMod val="50000"/>
                </a:schemeClr>
              </a:solidFill>
            </a:rPr>
            <a:t>charging seg.</a:t>
          </a:r>
          <a:endParaRPr lang="en-US" sz="1100">
            <a:solidFill>
              <a:schemeClr val="accent4">
                <a:lumMod val="50000"/>
              </a:schemeClr>
            </a:solidFill>
          </a:endParaRPr>
        </a:p>
      </cdr:txBody>
    </cdr:sp>
  </cdr:relSizeAnchor>
  <cdr:relSizeAnchor xmlns:cdr="http://schemas.openxmlformats.org/drawingml/2006/chartDrawing">
    <cdr:from>
      <cdr:x>0.62592</cdr:x>
      <cdr:y>0.48242</cdr:y>
    </cdr:from>
    <cdr:to>
      <cdr:x>0.88843</cdr:x>
      <cdr:y>0.56645</cdr:y>
    </cdr:to>
    <cdr:sp macro="" textlink="">
      <cdr:nvSpPr>
        <cdr:cNvPr id="5" name="TextBox 17">
          <a:extLst xmlns:a="http://schemas.openxmlformats.org/drawingml/2006/main">
            <a:ext uri="{FF2B5EF4-FFF2-40B4-BE49-F238E27FC236}">
              <a16:creationId xmlns:a16="http://schemas.microsoft.com/office/drawing/2014/main" id="{FAB7FA46-E59E-45BA-8647-1C2F68392CA4}"/>
            </a:ext>
          </a:extLst>
        </cdr:cNvPr>
        <cdr:cNvSpPr txBox="1"/>
      </cdr:nvSpPr>
      <cdr:spPr>
        <a:xfrm xmlns:a="http://schemas.openxmlformats.org/drawingml/2006/main">
          <a:off x="4451290" y="1676874"/>
          <a:ext cx="1866900" cy="292100"/>
        </a:xfrm>
        <a:prstGeom xmlns:a="http://schemas.openxmlformats.org/drawingml/2006/main" prst="rect">
          <a:avLst/>
        </a:prstGeom>
        <a:noFill xmlns:a="http://schemas.openxmlformats.org/drawingml/2006/main"/>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t"/>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r>
            <a:rPr lang="en-US" sz="1100">
              <a:solidFill>
                <a:schemeClr val="accent3"/>
              </a:solidFill>
            </a:rPr>
            <a:t>not </a:t>
          </a:r>
          <a:r>
            <a:rPr lang="en-US" sz="1100" baseline="0">
              <a:solidFill>
                <a:schemeClr val="accent3"/>
              </a:solidFill>
            </a:rPr>
            <a:t>charging seg.</a:t>
          </a:r>
          <a:endParaRPr lang="en-US" sz="1100">
            <a:solidFill>
              <a:schemeClr val="accent3"/>
            </a:solidFill>
          </a:endParaRPr>
        </a:p>
      </cdr:txBody>
    </cdr:sp>
  </cdr:relSizeAnchor>
  <cdr:relSizeAnchor xmlns:cdr="http://schemas.openxmlformats.org/drawingml/2006/chartDrawing">
    <cdr:from>
      <cdr:x>0.45974</cdr:x>
      <cdr:y>0.4781</cdr:y>
    </cdr:from>
    <cdr:to>
      <cdr:x>0.52251</cdr:x>
      <cdr:y>0.47834</cdr:y>
    </cdr:to>
    <cdr:cxnSp macro="">
      <cdr:nvCxnSpPr>
        <cdr:cNvPr id="12" name="Straight Arrow Connector 11">
          <a:extLst xmlns:a="http://schemas.openxmlformats.org/drawingml/2006/main">
            <a:ext uri="{FF2B5EF4-FFF2-40B4-BE49-F238E27FC236}">
              <a16:creationId xmlns:a16="http://schemas.microsoft.com/office/drawing/2014/main" id="{84CB1024-015D-CAF0-2ACC-3EEAC6553DC8}"/>
            </a:ext>
          </a:extLst>
        </cdr:cNvPr>
        <cdr:cNvCxnSpPr/>
      </cdr:nvCxnSpPr>
      <cdr:spPr>
        <a:xfrm xmlns:a="http://schemas.openxmlformats.org/drawingml/2006/main" flipV="1">
          <a:off x="3276097" y="1646900"/>
          <a:ext cx="447339" cy="831"/>
        </a:xfrm>
        <a:prstGeom xmlns:a="http://schemas.openxmlformats.org/drawingml/2006/main" prst="straightConnector1">
          <a:avLst/>
        </a:prstGeom>
        <a:ln xmlns:a="http://schemas.openxmlformats.org/drawingml/2006/main" w="12700">
          <a:solidFill>
            <a:schemeClr val="accent4">
              <a:lumMod val="50000"/>
            </a:schemeClr>
          </a:solidFill>
          <a:headEnd type="arrow" w="med" len="med"/>
          <a:tailEnd type="arrow" w="med" len="med"/>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0.45886</cdr:x>
      <cdr:y>0.32137</cdr:y>
    </cdr:from>
    <cdr:to>
      <cdr:x>0.60016</cdr:x>
      <cdr:y>0.40541</cdr:y>
    </cdr:to>
    <cdr:sp macro="" textlink="">
      <cdr:nvSpPr>
        <cdr:cNvPr id="14" name="TextBox 16">
          <a:extLst xmlns:a="http://schemas.openxmlformats.org/drawingml/2006/main">
            <a:ext uri="{FF2B5EF4-FFF2-40B4-BE49-F238E27FC236}">
              <a16:creationId xmlns:a16="http://schemas.microsoft.com/office/drawing/2014/main" id="{94F47F50-00CA-7CB2-1046-A47F758A4685}"/>
            </a:ext>
          </a:extLst>
        </cdr:cNvPr>
        <cdr:cNvSpPr txBox="1"/>
      </cdr:nvSpPr>
      <cdr:spPr>
        <a:xfrm xmlns:a="http://schemas.openxmlformats.org/drawingml/2006/main">
          <a:off x="3269812" y="1107038"/>
          <a:ext cx="1006892" cy="289473"/>
        </a:xfrm>
        <a:prstGeom xmlns:a="http://schemas.openxmlformats.org/drawingml/2006/main" prst="rect">
          <a:avLst/>
        </a:prstGeom>
        <a:noFill xmlns:a="http://schemas.openxmlformats.org/drawingml/2006/main"/>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t"/>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r>
            <a:rPr lang="en-US" sz="1100">
              <a:solidFill>
                <a:schemeClr val="accent4">
                  <a:lumMod val="50000"/>
                </a:schemeClr>
              </a:solidFill>
            </a:rPr>
            <a:t>low power </a:t>
          </a:r>
          <a:r>
            <a:rPr lang="en-US" sz="1100" baseline="0">
              <a:solidFill>
                <a:schemeClr val="accent4">
                  <a:lumMod val="50000"/>
                </a:schemeClr>
              </a:solidFill>
            </a:rPr>
            <a:t>charging seg.</a:t>
          </a:r>
          <a:endParaRPr lang="en-US" sz="1100">
            <a:solidFill>
              <a:schemeClr val="accent4">
                <a:lumMod val="50000"/>
              </a:schemeClr>
            </a:solidFill>
          </a:endParaRPr>
        </a:p>
      </cdr:txBody>
    </cdr:sp>
  </cdr:relSizeAnchor>
</c:userShapes>
</file>

<file path=xl/drawings/drawing16.xml><?xml version="1.0" encoding="utf-8"?>
<xdr:wsDr xmlns:xdr="http://schemas.openxmlformats.org/drawingml/2006/spreadsheetDrawing" xmlns:a="http://schemas.openxmlformats.org/drawingml/2006/main">
  <xdr:twoCellAnchor>
    <xdr:from>
      <xdr:col>7</xdr:col>
      <xdr:colOff>430499</xdr:colOff>
      <xdr:row>2</xdr:row>
      <xdr:rowOff>131915</xdr:rowOff>
    </xdr:from>
    <xdr:to>
      <xdr:col>22</xdr:col>
      <xdr:colOff>72681</xdr:colOff>
      <xdr:row>25</xdr:row>
      <xdr:rowOff>153013</xdr:rowOff>
    </xdr:to>
    <xdr:graphicFrame macro="">
      <xdr:nvGraphicFramePr>
        <xdr:cNvPr id="2" name="Chart 1">
          <a:extLst>
            <a:ext uri="{FF2B5EF4-FFF2-40B4-BE49-F238E27FC236}">
              <a16:creationId xmlns:a16="http://schemas.microsoft.com/office/drawing/2014/main" id="{91A73482-57FF-A8CF-AD27-499DE4BDD5A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29</xdr:row>
      <xdr:rowOff>0</xdr:rowOff>
    </xdr:from>
    <xdr:to>
      <xdr:col>22</xdr:col>
      <xdr:colOff>252280</xdr:colOff>
      <xdr:row>52</xdr:row>
      <xdr:rowOff>21098</xdr:rowOff>
    </xdr:to>
    <xdr:graphicFrame macro="">
      <xdr:nvGraphicFramePr>
        <xdr:cNvPr id="3" name="Chart 2">
          <a:extLst>
            <a:ext uri="{FF2B5EF4-FFF2-40B4-BE49-F238E27FC236}">
              <a16:creationId xmlns:a16="http://schemas.microsoft.com/office/drawing/2014/main" id="{7ADF00A4-6F47-427E-9562-C1C447A5100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A1BB72-B6F0-439E-A026-39601768C5BF}">
  <dimension ref="A1"/>
  <sheetViews>
    <sheetView showOutlineSymbols="0" showWhiteSpace="0" topLeftCell="FN7" zoomScale="16" zoomScaleNormal="25" workbookViewId="0">
      <selection activeCell="GJ70" sqref="GJ70"/>
    </sheetView>
  </sheetViews>
  <sheetFormatPr defaultRowHeight="14.5" x14ac:dyDescent="0.35"/>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26DE6A-A262-4902-B962-1D2FDA638E8F}">
  <dimension ref="A1:Y30"/>
  <sheetViews>
    <sheetView showOutlineSymbols="0" showWhiteSpace="0" zoomScale="93" workbookViewId="0">
      <selection sqref="A1:G15"/>
    </sheetView>
  </sheetViews>
  <sheetFormatPr defaultRowHeight="14.5" x14ac:dyDescent="0.35"/>
  <cols>
    <col min="1" max="1" width="11.36328125" customWidth="1"/>
    <col min="2" max="2" width="15.6328125" customWidth="1"/>
    <col min="3" max="3" width="10.1796875" style="3" customWidth="1"/>
    <col min="4" max="4" width="8" customWidth="1"/>
    <col min="5" max="5" width="10.54296875" customWidth="1"/>
    <col min="6" max="6" width="7.1796875" customWidth="1"/>
    <col min="8" max="8" width="13" customWidth="1"/>
    <col min="18" max="18" width="12.08984375" bestFit="1" customWidth="1"/>
    <col min="19" max="19" width="9.36328125" bestFit="1" customWidth="1"/>
    <col min="20" max="20" width="12.7265625" customWidth="1"/>
    <col min="21" max="22" width="9.1796875" customWidth="1"/>
    <col min="23" max="24" width="11.90625" customWidth="1"/>
    <col min="25" max="25" width="9.7265625" customWidth="1"/>
  </cols>
  <sheetData>
    <row r="1" spans="1:25" ht="66" thickBot="1" x14ac:dyDescent="0.4">
      <c r="A1" s="92" t="s">
        <v>5881</v>
      </c>
      <c r="B1" s="93"/>
      <c r="C1" s="43" t="s">
        <v>5880</v>
      </c>
      <c r="D1" s="43" t="s">
        <v>5892</v>
      </c>
      <c r="E1" s="43" t="s">
        <v>5858</v>
      </c>
      <c r="F1" s="39" t="s">
        <v>5859</v>
      </c>
      <c r="G1" s="38" t="s">
        <v>5860</v>
      </c>
      <c r="R1" s="92" t="s">
        <v>5881</v>
      </c>
      <c r="S1" s="93"/>
      <c r="T1" s="78" t="s">
        <v>5884</v>
      </c>
      <c r="U1" s="56" t="s">
        <v>5912</v>
      </c>
      <c r="V1" s="57" t="s">
        <v>5911</v>
      </c>
      <c r="W1" s="56" t="s">
        <v>5885</v>
      </c>
      <c r="X1" s="56" t="s">
        <v>5912</v>
      </c>
      <c r="Y1" s="57" t="s">
        <v>5911</v>
      </c>
    </row>
    <row r="2" spans="1:25" x14ac:dyDescent="0.35">
      <c r="A2" s="94" t="s">
        <v>4857</v>
      </c>
      <c r="B2" s="44" t="s">
        <v>4</v>
      </c>
      <c r="C2" s="40" t="s">
        <v>5872</v>
      </c>
      <c r="D2" s="41" t="s">
        <v>5872</v>
      </c>
      <c r="E2" s="66">
        <f>Simulation_Dec!AD3</f>
        <v>126.02492227288222</v>
      </c>
      <c r="F2" s="68">
        <f>Simulation_Dec!AD6</f>
        <v>11.952512027528449</v>
      </c>
      <c r="G2" s="69">
        <f>Simulation_March!CT9</f>
        <v>100</v>
      </c>
      <c r="H2" s="99" t="s">
        <v>5920</v>
      </c>
      <c r="R2" s="94" t="s">
        <v>5882</v>
      </c>
      <c r="S2" s="53" t="s">
        <v>26</v>
      </c>
      <c r="T2" s="75">
        <f>Effi_march!N2</f>
        <v>7.0307579710144905</v>
      </c>
      <c r="U2" s="54">
        <f>Effi_march!N6</f>
        <v>99.44146894051255</v>
      </c>
      <c r="V2" s="55">
        <f>Effi_march!N4</f>
        <v>97.871399364111298</v>
      </c>
      <c r="W2" s="54" t="s">
        <v>5872</v>
      </c>
      <c r="X2" s="54" t="s">
        <v>5872</v>
      </c>
      <c r="Y2" s="55" t="s">
        <v>5872</v>
      </c>
    </row>
    <row r="3" spans="1:25" ht="15" thickBot="1" x14ac:dyDescent="0.4">
      <c r="A3" s="98"/>
      <c r="B3" s="45" t="s">
        <v>5875</v>
      </c>
      <c r="C3" s="58">
        <f>Simulation_Dec!AD11-Simulation_Dec!BT11</f>
        <v>4.5279997936472398</v>
      </c>
      <c r="D3" s="59">
        <f>(Simulation_Dec!AD11-Simulation_Dec!BT11)/Simulation_Dec!AD11*100</f>
        <v>11.121554962093013</v>
      </c>
      <c r="E3" s="59">
        <f>Simulation_Dec!BT3</f>
        <v>119.9547518222295</v>
      </c>
      <c r="F3" s="60">
        <f>Simulation_Dec!BT6</f>
        <v>12.274390569096534</v>
      </c>
      <c r="G3" s="61">
        <f>Simulation_Dec!BT9</f>
        <v>100</v>
      </c>
      <c r="H3" s="99"/>
      <c r="R3" s="95"/>
      <c r="S3" s="51" t="s">
        <v>4857</v>
      </c>
      <c r="T3" s="76">
        <f>Effi_Dec!Q3</f>
        <v>7.035786754385966</v>
      </c>
      <c r="U3" s="47">
        <f>Effi_Dec!Q7</f>
        <v>99.5980705895809</v>
      </c>
      <c r="V3" s="48">
        <f>Effi_Dec!Q5</f>
        <v>97.955528361593096</v>
      </c>
      <c r="W3" s="47" t="s">
        <v>5872</v>
      </c>
      <c r="X3" s="47" t="s">
        <v>5872</v>
      </c>
      <c r="Y3" s="48" t="s">
        <v>5872</v>
      </c>
    </row>
    <row r="4" spans="1:25" x14ac:dyDescent="0.35">
      <c r="A4" s="98"/>
      <c r="B4" s="45" t="s">
        <v>5873</v>
      </c>
      <c r="C4" s="62">
        <f>Simulation_Dec!AD11-Simulation_Dec!AW11</f>
        <v>4.5279997774117859</v>
      </c>
      <c r="D4" s="47">
        <f>(Simulation_Dec!AD11-Simulation_Dec!AW11)/Simulation_Dec!AD11*100</f>
        <v>11.121554922215914</v>
      </c>
      <c r="E4" s="47">
        <f>Simulation_Dec!AW3</f>
        <v>119.81038684945725</v>
      </c>
      <c r="F4" s="63">
        <f>Simulation_Dec!AW6</f>
        <v>12.274390569181936</v>
      </c>
      <c r="G4" s="64">
        <f>Simulation_Dec!AW9</f>
        <v>100</v>
      </c>
      <c r="H4" s="99"/>
      <c r="R4" s="96" t="s">
        <v>5883</v>
      </c>
      <c r="S4" s="53" t="s">
        <v>26</v>
      </c>
      <c r="T4" s="75">
        <f>Effi_march!AB2</f>
        <v>7.0365742857142894</v>
      </c>
      <c r="U4" s="54">
        <f>Effi_march!AD2</f>
        <v>99.357882626248752</v>
      </c>
      <c r="V4" s="55">
        <f>Effi_march!AC2</f>
        <v>97.792186176037617</v>
      </c>
      <c r="W4" s="54">
        <f>Effi_march!AB5</f>
        <v>2.0850000000000004</v>
      </c>
      <c r="X4" s="54">
        <f>Effi_march!AD5</f>
        <v>95.85552739637599</v>
      </c>
      <c r="Y4" s="55">
        <f>Effi_march!AC5</f>
        <v>93.497374071912688</v>
      </c>
    </row>
    <row r="5" spans="1:25" ht="15" thickBot="1" x14ac:dyDescent="0.4">
      <c r="A5" s="95"/>
      <c r="B5" s="46" t="s">
        <v>5874</v>
      </c>
      <c r="C5" s="65">
        <f>Simulation_Dec!AD11-Simulation_Dec!CQ11</f>
        <v>8.8219916548884107</v>
      </c>
      <c r="D5" s="49">
        <f>(C5)/Simulation_Dec!AD11*100</f>
        <v>21.668345745647152</v>
      </c>
      <c r="E5" s="49">
        <f>Simulation_Dec!CQ3</f>
        <v>120.08992465319795</v>
      </c>
      <c r="F5" s="49">
        <f>Simulation_Dec!CQ6</f>
        <v>12.274390569178687</v>
      </c>
      <c r="G5" s="50">
        <f>Simulation_Dec!CQ9</f>
        <v>100</v>
      </c>
      <c r="H5" s="99"/>
      <c r="R5" s="97"/>
      <c r="S5" s="52" t="s">
        <v>4857</v>
      </c>
      <c r="T5" s="77">
        <f>Effi_Dec!AH3</f>
        <v>7.0350539999999997</v>
      </c>
      <c r="U5" s="49">
        <f>Effi_Dec!AJ3</f>
        <v>99.790659809529302</v>
      </c>
      <c r="V5" s="50">
        <f>Effi_Dec!AI3</f>
        <v>98.109733025811877</v>
      </c>
      <c r="W5" s="49">
        <f>Effi_Dec!AH6</f>
        <v>2.0968130851063838</v>
      </c>
      <c r="X5" s="49">
        <f>Effi_Dec!AJ6</f>
        <v>96.352667879313458</v>
      </c>
      <c r="Y5" s="50">
        <f>Effi_Dec!AI6</f>
        <v>93.573472645642696</v>
      </c>
    </row>
    <row r="6" spans="1:25" x14ac:dyDescent="0.35">
      <c r="A6" s="94" t="s">
        <v>5919</v>
      </c>
      <c r="B6" s="44" t="s">
        <v>4</v>
      </c>
      <c r="C6" s="40" t="s">
        <v>5872</v>
      </c>
      <c r="D6" s="41" t="s">
        <v>5872</v>
      </c>
      <c r="E6" s="66">
        <f>Simulation_June!$AJ$3</f>
        <v>39.237098724401918</v>
      </c>
      <c r="F6" s="68">
        <f>Simulation_June!$AJ$6</f>
        <v>38.845357918695512</v>
      </c>
      <c r="G6" s="69">
        <f>Simulation_June!$AJ$9</f>
        <v>94.461916810880766</v>
      </c>
      <c r="H6" s="99"/>
      <c r="R6" s="83"/>
      <c r="S6" s="79"/>
      <c r="T6" s="47"/>
      <c r="U6" s="47"/>
      <c r="V6" s="47"/>
      <c r="W6" s="47"/>
      <c r="X6" s="47"/>
      <c r="Y6" s="47"/>
    </row>
    <row r="7" spans="1:25" ht="15" thickBot="1" x14ac:dyDescent="0.4">
      <c r="A7" s="95"/>
      <c r="B7" s="46" t="s">
        <v>5874</v>
      </c>
      <c r="C7" s="65">
        <f>Simulation_June!$AJ$11-Simulation_June!$BH$11</f>
        <v>14.265990588235283</v>
      </c>
      <c r="D7" s="49">
        <f>C7/Simulation_June!$AJ$11*100</f>
        <v>42.176963121697639</v>
      </c>
      <c r="E7" s="49">
        <f>Simulation_June!$BH$3</f>
        <v>31.422855640797984</v>
      </c>
      <c r="F7" s="49">
        <f>Simulation_June!$BH$6</f>
        <v>40.481479853133152</v>
      </c>
      <c r="G7" s="50">
        <f>Simulation_June!$BH$9</f>
        <v>94.796465975512476</v>
      </c>
      <c r="H7" s="99"/>
      <c r="R7" s="83"/>
      <c r="S7" s="79"/>
      <c r="T7" s="47"/>
      <c r="U7" s="47"/>
      <c r="V7" s="47"/>
      <c r="W7" s="47"/>
      <c r="X7" s="47"/>
      <c r="Y7" s="47"/>
    </row>
    <row r="8" spans="1:25" x14ac:dyDescent="0.35">
      <c r="A8" s="89" t="s">
        <v>5922</v>
      </c>
      <c r="B8" s="44" t="s">
        <v>4</v>
      </c>
      <c r="C8" s="42" t="s">
        <v>5872</v>
      </c>
      <c r="D8" s="41" t="s">
        <v>5872</v>
      </c>
      <c r="E8" s="66">
        <f>Simulation_June!CM3</f>
        <v>19.759179392805258</v>
      </c>
      <c r="F8" s="66">
        <f>Simulation_June!CM6</f>
        <v>61.168807317497844</v>
      </c>
      <c r="G8" s="67">
        <f>Simulation_June!CM9</f>
        <v>80.950068494793442</v>
      </c>
      <c r="H8" s="99"/>
    </row>
    <row r="9" spans="1:25" ht="15" thickBot="1" x14ac:dyDescent="0.4">
      <c r="A9" s="90"/>
      <c r="B9" s="46" t="s">
        <v>5874</v>
      </c>
      <c r="C9" s="65">
        <f>Simulation_June!CM11-Simulation_June!DK11</f>
        <v>15.423529411764704</v>
      </c>
      <c r="D9" s="49">
        <f>C9/Simulation_June!CM11*100</f>
        <v>50.253578175512679</v>
      </c>
      <c r="E9" s="49">
        <f>Simulation_June!DK3</f>
        <v>12.898615139569946</v>
      </c>
      <c r="F9" s="49">
        <f>Simulation_June!DK6</f>
        <v>73.532320499285746</v>
      </c>
      <c r="G9" s="50">
        <f>Simulation_June!DK9</f>
        <v>93.666376222229303</v>
      </c>
      <c r="H9" s="99"/>
    </row>
    <row r="10" spans="1:25" x14ac:dyDescent="0.35">
      <c r="A10" s="94" t="s">
        <v>26</v>
      </c>
      <c r="B10" s="44" t="s">
        <v>4</v>
      </c>
      <c r="C10" s="40" t="s">
        <v>5872</v>
      </c>
      <c r="D10" s="41" t="s">
        <v>5872</v>
      </c>
      <c r="E10" s="66">
        <f>Simulation_March!AC3</f>
        <v>54.774518885970537</v>
      </c>
      <c r="F10" s="66">
        <f>Simulation_March!AC6</f>
        <v>25.027655730370885</v>
      </c>
      <c r="G10" s="67">
        <f>Simulation_March!AC9</f>
        <v>100</v>
      </c>
      <c r="H10" s="99" t="s">
        <v>5921</v>
      </c>
    </row>
    <row r="11" spans="1:25" x14ac:dyDescent="0.35">
      <c r="A11" s="98"/>
      <c r="B11" s="45" t="s">
        <v>5875</v>
      </c>
      <c r="C11" s="62">
        <f>Simulation_March!AC11-Simulation_March!BV11</f>
        <v>6.1731997046697344</v>
      </c>
      <c r="D11" s="47">
        <f>(Simulation_March!AC11-Simulation_March!BV11)/Simulation_March!AC11*100</f>
        <v>15.104807338922695</v>
      </c>
      <c r="E11" s="47">
        <f>Simulation_March!BV3</f>
        <v>52.791225913238286</v>
      </c>
      <c r="F11" s="47">
        <f>Simulation_March!BV6</f>
        <v>25.085522444457496</v>
      </c>
      <c r="G11" s="48">
        <f>Simulation_March!BV9</f>
        <v>100</v>
      </c>
      <c r="H11" s="99"/>
    </row>
    <row r="12" spans="1:25" x14ac:dyDescent="0.35">
      <c r="A12" s="98"/>
      <c r="B12" s="45" t="s">
        <v>5873</v>
      </c>
      <c r="C12" s="62">
        <f>Simulation_March!AC11-Simulation_March!AY11</f>
        <v>5.9763997032651659</v>
      </c>
      <c r="D12" s="63">
        <f>(Simulation_March!AC11-Simulation_March!AY11)/Simulation_March!AC11*100</f>
        <v>14.62327000857081</v>
      </c>
      <c r="E12" s="63">
        <f>Simulation_March!AY3</f>
        <v>52.949164879280296</v>
      </c>
      <c r="F12" s="63">
        <f>Simulation_March!AY6</f>
        <v>25.085522442876062</v>
      </c>
      <c r="G12" s="64">
        <f>Simulation_March!AY9</f>
        <v>100</v>
      </c>
      <c r="H12" s="99"/>
    </row>
    <row r="13" spans="1:25" ht="15" thickBot="1" x14ac:dyDescent="0.4">
      <c r="A13" s="95"/>
      <c r="B13" s="46" t="s">
        <v>5874</v>
      </c>
      <c r="C13" s="65">
        <f>Simulation_March!AC11-Simulation_March!CT11</f>
        <v>6.1731997031998915</v>
      </c>
      <c r="D13" s="49">
        <f>(Simulation_March!AC11-Simulation_March!CT11)/Simulation_March!AC11*100</f>
        <v>15.104807335326232</v>
      </c>
      <c r="E13" s="49">
        <f>Simulation_March!CT3</f>
        <v>52.784344529164898</v>
      </c>
      <c r="F13" s="49">
        <f>Simulation_March!CT6</f>
        <v>25.085522482942412</v>
      </c>
      <c r="G13" s="50">
        <f>Simulation_March!CT9</f>
        <v>100</v>
      </c>
      <c r="H13" s="99"/>
    </row>
    <row r="14" spans="1:25" x14ac:dyDescent="0.35">
      <c r="A14" s="89" t="s">
        <v>5879</v>
      </c>
      <c r="B14" s="44" t="s">
        <v>4</v>
      </c>
      <c r="C14" s="42" t="s">
        <v>5872</v>
      </c>
      <c r="D14" s="41" t="s">
        <v>5872</v>
      </c>
      <c r="E14" s="66">
        <f>Simulation_March!DZ3</f>
        <v>36.549973938203834</v>
      </c>
      <c r="F14" s="66">
        <f>Simulation_March!DZ6</f>
        <v>51.036866607314892</v>
      </c>
      <c r="G14" s="67">
        <f>Simulation_March!DZ9</f>
        <v>97.105658136072364</v>
      </c>
      <c r="H14" s="99"/>
    </row>
    <row r="15" spans="1:25" ht="15" thickBot="1" x14ac:dyDescent="0.4">
      <c r="A15" s="90"/>
      <c r="B15" s="46" t="s">
        <v>5873</v>
      </c>
      <c r="C15" s="65">
        <f>Simulation_March!DZ11-Simulation_March!EW11</f>
        <v>8.9438127935169014</v>
      </c>
      <c r="D15" s="49">
        <f>(Simulation_March!DZ11-Simulation_March!EW11)/Simulation_March!DZ11*100</f>
        <v>25.5634314308382</v>
      </c>
      <c r="E15" s="49">
        <f>Simulation_March!EW3</f>
        <v>34.64578415806082</v>
      </c>
      <c r="F15" s="49">
        <f>Simulation_March!EW6</f>
        <v>52.664430428073452</v>
      </c>
      <c r="G15" s="50">
        <f>Simulation_March!EW9</f>
        <v>99.971209541140169</v>
      </c>
      <c r="H15" s="99"/>
    </row>
    <row r="27" spans="8:16" x14ac:dyDescent="0.35">
      <c r="H27" s="91" t="s">
        <v>5861</v>
      </c>
      <c r="I27" s="91"/>
      <c r="J27" s="91"/>
      <c r="K27" s="91"/>
      <c r="L27" s="91"/>
      <c r="M27" s="91"/>
      <c r="N27" s="91"/>
      <c r="O27" s="91"/>
      <c r="P27" s="91"/>
    </row>
    <row r="28" spans="8:16" x14ac:dyDescent="0.35">
      <c r="H28" s="91"/>
      <c r="I28" s="91"/>
      <c r="J28" s="91"/>
      <c r="K28" s="91"/>
      <c r="L28" s="91"/>
      <c r="M28" s="91"/>
      <c r="N28" s="91"/>
      <c r="O28" s="91"/>
      <c r="P28" s="91"/>
    </row>
    <row r="29" spans="8:16" x14ac:dyDescent="0.35">
      <c r="H29" s="91"/>
      <c r="I29" s="91"/>
      <c r="J29" s="91"/>
      <c r="K29" s="91"/>
      <c r="L29" s="91"/>
      <c r="M29" s="91"/>
      <c r="N29" s="91"/>
      <c r="O29" s="91"/>
      <c r="P29" s="91"/>
    </row>
    <row r="30" spans="8:16" x14ac:dyDescent="0.35">
      <c r="H30" s="91"/>
      <c r="I30" s="91"/>
      <c r="J30" s="91"/>
      <c r="K30" s="91"/>
      <c r="L30" s="91"/>
      <c r="M30" s="91"/>
      <c r="N30" s="91"/>
      <c r="O30" s="91"/>
      <c r="P30" s="91"/>
    </row>
  </sheetData>
  <mergeCells count="12">
    <mergeCell ref="A14:A15"/>
    <mergeCell ref="H27:P30"/>
    <mergeCell ref="A1:B1"/>
    <mergeCell ref="R2:R3"/>
    <mergeCell ref="R4:R5"/>
    <mergeCell ref="R1:S1"/>
    <mergeCell ref="A10:A13"/>
    <mergeCell ref="A2:A5"/>
    <mergeCell ref="A6:A7"/>
    <mergeCell ref="A8:A9"/>
    <mergeCell ref="H10:H15"/>
    <mergeCell ref="H2:H9"/>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9DEC4C-6C3F-455E-9F53-4AD4A42D316B}">
  <dimension ref="A1:DK148"/>
  <sheetViews>
    <sheetView showOutlineSymbols="0" showWhiteSpace="0" topLeftCell="CA15" zoomScale="55" zoomScaleNormal="55" workbookViewId="0">
      <selection activeCell="CI20" sqref="CI20"/>
    </sheetView>
  </sheetViews>
  <sheetFormatPr defaultRowHeight="14.5" x14ac:dyDescent="0.35"/>
  <cols>
    <col min="1" max="1" width="18.81640625" style="12" bestFit="1" customWidth="1"/>
    <col min="2" max="2" width="18.81640625" style="80" customWidth="1"/>
    <col min="3" max="5" width="6" customWidth="1"/>
    <col min="6" max="6" width="18.81640625" style="12" bestFit="1" customWidth="1"/>
    <col min="7" max="7" width="18.81640625" style="80" customWidth="1"/>
    <col min="8" max="8" width="17.7265625" bestFit="1" customWidth="1"/>
    <col min="9" max="9" width="9.81640625" bestFit="1" customWidth="1"/>
    <col min="10" max="10" width="8.90625" bestFit="1" customWidth="1"/>
    <col min="11" max="11" width="9.08984375" customWidth="1"/>
    <col min="12" max="12" width="8.90625" style="11" bestFit="1" customWidth="1"/>
    <col min="13" max="13" width="11.6328125" style="12" bestFit="1" customWidth="1"/>
    <col min="14" max="14" width="8.1796875" bestFit="1" customWidth="1"/>
    <col min="15" max="15" width="7.36328125" bestFit="1" customWidth="1"/>
    <col min="16" max="16" width="8.90625" bestFit="1" customWidth="1"/>
    <col min="17" max="17" width="12.453125" bestFit="1" customWidth="1"/>
    <col min="18" max="20" width="8.90625" bestFit="1" customWidth="1"/>
    <col min="21" max="21" width="13.90625" bestFit="1" customWidth="1"/>
    <col min="22" max="24" width="8.90625" bestFit="1" customWidth="1"/>
    <col min="25" max="25" width="13.90625" bestFit="1" customWidth="1"/>
    <col min="26" max="29" width="8.90625" bestFit="1" customWidth="1"/>
    <col min="30" max="30" width="12.6328125" customWidth="1"/>
    <col min="31" max="31" width="16.6328125" bestFit="1" customWidth="1"/>
    <col min="32" max="32" width="26.1796875" bestFit="1" customWidth="1"/>
    <col min="33" max="33" width="14.90625" bestFit="1" customWidth="1"/>
    <col min="34" max="34" width="18.36328125" customWidth="1"/>
    <col min="35" max="35" width="13.7265625" customWidth="1"/>
    <col min="36" max="36" width="26" style="11" bestFit="1" customWidth="1"/>
    <col min="37" max="37" width="11.6328125" style="12" bestFit="1" customWidth="1"/>
    <col min="38" max="38" width="8.1796875" bestFit="1" customWidth="1"/>
    <col min="39" max="39" width="7.36328125" bestFit="1" customWidth="1"/>
    <col min="40" max="40" width="8.90625" bestFit="1" customWidth="1"/>
    <col min="41" max="41" width="12.453125" bestFit="1" customWidth="1"/>
    <col min="42" max="44" width="8.90625" bestFit="1" customWidth="1"/>
    <col min="45" max="45" width="13.90625" bestFit="1" customWidth="1"/>
    <col min="46" max="48" width="8.90625" bestFit="1" customWidth="1"/>
    <col min="49" max="49" width="13.90625" bestFit="1" customWidth="1"/>
    <col min="50" max="53" width="8.90625" bestFit="1" customWidth="1"/>
    <col min="54" max="54" width="12.6328125" customWidth="1"/>
    <col min="55" max="55" width="16.6328125" style="84" bestFit="1" customWidth="1"/>
    <col min="56" max="56" width="26.1796875" bestFit="1" customWidth="1"/>
    <col min="57" max="57" width="14.90625" bestFit="1" customWidth="1"/>
    <col min="58" max="58" width="18.36328125" customWidth="1"/>
    <col min="59" max="59" width="13.7265625" customWidth="1"/>
    <col min="60" max="60" width="26" style="11" bestFit="1" customWidth="1"/>
    <col min="61" max="61" width="8.7265625" style="88"/>
    <col min="62" max="62" width="18.81640625" style="12" bestFit="1" customWidth="1"/>
    <col min="63" max="63" width="18.81640625" style="80" customWidth="1"/>
    <col min="64" max="64" width="17.7265625" bestFit="1" customWidth="1"/>
    <col min="65" max="65" width="9.81640625" bestFit="1" customWidth="1"/>
    <col min="66" max="66" width="8.90625" bestFit="1" customWidth="1"/>
    <col min="67" max="67" width="9.08984375" customWidth="1"/>
    <col min="68" max="68" width="8.90625" style="11" bestFit="1" customWidth="1"/>
    <col min="69" max="69" width="11.6328125" style="12" bestFit="1" customWidth="1"/>
    <col min="70" max="70" width="8.1796875" bestFit="1" customWidth="1"/>
    <col min="71" max="71" width="7.36328125" bestFit="1" customWidth="1"/>
    <col min="72" max="72" width="8.90625" bestFit="1" customWidth="1"/>
    <col min="73" max="73" width="12.453125" bestFit="1" customWidth="1"/>
    <col min="74" max="76" width="8.90625" bestFit="1" customWidth="1"/>
    <col min="77" max="77" width="13.90625" bestFit="1" customWidth="1"/>
    <col min="78" max="80" width="8.90625" bestFit="1" customWidth="1"/>
    <col min="81" max="81" width="13.90625" bestFit="1" customWidth="1"/>
    <col min="82" max="85" width="8.90625" bestFit="1" customWidth="1"/>
    <col min="86" max="86" width="12.6328125" customWidth="1"/>
    <col min="87" max="87" width="16.6328125" bestFit="1" customWidth="1"/>
    <col min="88" max="88" width="26.1796875" bestFit="1" customWidth="1"/>
    <col min="89" max="89" width="18.36328125" customWidth="1"/>
    <col min="90" max="90" width="13.7265625" customWidth="1"/>
    <col min="91" max="91" width="26" style="11" bestFit="1" customWidth="1"/>
    <col min="92" max="92" width="11.6328125" style="12" bestFit="1" customWidth="1"/>
    <col min="93" max="93" width="8.1796875" bestFit="1" customWidth="1"/>
    <col min="94" max="94" width="7.36328125" bestFit="1" customWidth="1"/>
    <col min="95" max="95" width="8.90625" bestFit="1" customWidth="1"/>
    <col min="96" max="96" width="12.453125" bestFit="1" customWidth="1"/>
    <col min="97" max="99" width="8.90625" bestFit="1" customWidth="1"/>
    <col min="100" max="100" width="13.90625" bestFit="1" customWidth="1"/>
    <col min="101" max="103" width="8.90625" bestFit="1" customWidth="1"/>
    <col min="104" max="104" width="13.90625" bestFit="1" customWidth="1"/>
    <col min="105" max="108" width="8.90625" bestFit="1" customWidth="1"/>
    <col min="109" max="109" width="12.6328125" customWidth="1"/>
    <col min="110" max="110" width="16.6328125" style="84" bestFit="1" customWidth="1"/>
    <col min="111" max="111" width="26.1796875" bestFit="1" customWidth="1"/>
    <col min="112" max="112" width="14.90625" bestFit="1" customWidth="1"/>
    <col min="113" max="113" width="18.36328125" customWidth="1"/>
    <col min="114" max="114" width="13.7265625" customWidth="1"/>
    <col min="115" max="115" width="26" style="11" bestFit="1" customWidth="1"/>
  </cols>
  <sheetData>
    <row r="1" spans="1:115" s="19" customFormat="1" ht="22.5" thickBot="1" x14ac:dyDescent="0.4">
      <c r="A1" s="82">
        <v>44733</v>
      </c>
      <c r="B1" s="81"/>
      <c r="F1" s="82">
        <v>44733</v>
      </c>
      <c r="G1" s="81"/>
      <c r="H1" s="19" t="s">
        <v>5914</v>
      </c>
      <c r="I1" s="19" t="s">
        <v>5914</v>
      </c>
      <c r="M1"/>
      <c r="N1" t="s">
        <v>5839</v>
      </c>
      <c r="O1" t="s">
        <v>1644</v>
      </c>
      <c r="P1" t="s">
        <v>1645</v>
      </c>
      <c r="Q1" t="s">
        <v>5838</v>
      </c>
      <c r="R1" t="s">
        <v>5839</v>
      </c>
      <c r="S1" t="s">
        <v>1644</v>
      </c>
      <c r="T1" t="s">
        <v>1645</v>
      </c>
      <c r="U1" t="s">
        <v>5838</v>
      </c>
      <c r="V1" t="s">
        <v>5839</v>
      </c>
      <c r="W1" t="s">
        <v>1644</v>
      </c>
      <c r="X1" t="s">
        <v>1645</v>
      </c>
      <c r="Y1" t="s">
        <v>5838</v>
      </c>
      <c r="Z1" t="s">
        <v>5839</v>
      </c>
      <c r="AA1" t="s">
        <v>1644</v>
      </c>
      <c r="AB1" t="s">
        <v>1645</v>
      </c>
      <c r="AC1" t="s">
        <v>5838</v>
      </c>
      <c r="AD1" t="s">
        <v>5917</v>
      </c>
      <c r="AE1"/>
      <c r="AF1"/>
      <c r="AG1"/>
      <c r="AH1"/>
      <c r="AI1"/>
      <c r="AJ1" t="s">
        <v>5848</v>
      </c>
      <c r="AK1"/>
      <c r="AL1" t="s">
        <v>5839</v>
      </c>
      <c r="AM1" t="s">
        <v>1644</v>
      </c>
      <c r="AN1" t="s">
        <v>1645</v>
      </c>
      <c r="AO1" t="s">
        <v>5838</v>
      </c>
      <c r="AP1" t="s">
        <v>5839</v>
      </c>
      <c r="AQ1" t="s">
        <v>1644</v>
      </c>
      <c r="AR1" t="s">
        <v>1645</v>
      </c>
      <c r="AS1" t="s">
        <v>5838</v>
      </c>
      <c r="AT1" t="s">
        <v>5839</v>
      </c>
      <c r="AU1" t="s">
        <v>1644</v>
      </c>
      <c r="AV1" t="s">
        <v>1645</v>
      </c>
      <c r="AW1" t="s">
        <v>5838</v>
      </c>
      <c r="AX1" t="s">
        <v>5839</v>
      </c>
      <c r="AY1" t="s">
        <v>1644</v>
      </c>
      <c r="AZ1" t="s">
        <v>1645</v>
      </c>
      <c r="BA1" t="s">
        <v>5838</v>
      </c>
      <c r="BB1" t="s">
        <v>5917</v>
      </c>
      <c r="BC1" s="84"/>
      <c r="BD1"/>
      <c r="BE1"/>
      <c r="BF1"/>
      <c r="BG1"/>
      <c r="BH1" t="s">
        <v>5848</v>
      </c>
      <c r="BI1" s="87"/>
      <c r="BJ1" s="82">
        <v>44733</v>
      </c>
      <c r="BK1" s="81"/>
      <c r="BL1" s="19" t="s">
        <v>5914</v>
      </c>
      <c r="BM1" s="19" t="s">
        <v>5914</v>
      </c>
      <c r="BQ1"/>
      <c r="BR1" t="s">
        <v>5839</v>
      </c>
      <c r="BS1" t="s">
        <v>1644</v>
      </c>
      <c r="BT1" t="s">
        <v>1645</v>
      </c>
      <c r="BU1" t="s">
        <v>5838</v>
      </c>
      <c r="BV1" t="s">
        <v>5839</v>
      </c>
      <c r="BW1" t="s">
        <v>1644</v>
      </c>
      <c r="BX1" t="s">
        <v>1645</v>
      </c>
      <c r="BY1" t="s">
        <v>5838</v>
      </c>
      <c r="BZ1" t="s">
        <v>5839</v>
      </c>
      <c r="CA1" t="s">
        <v>1644</v>
      </c>
      <c r="CB1" t="s">
        <v>1645</v>
      </c>
      <c r="CC1" t="s">
        <v>5838</v>
      </c>
      <c r="CD1" t="s">
        <v>5839</v>
      </c>
      <c r="CE1" t="s">
        <v>1644</v>
      </c>
      <c r="CF1" t="s">
        <v>1645</v>
      </c>
      <c r="CG1" t="s">
        <v>5838</v>
      </c>
      <c r="CH1" t="s">
        <v>1644</v>
      </c>
      <c r="CI1"/>
      <c r="CJ1"/>
      <c r="CK1"/>
      <c r="CL1"/>
      <c r="CM1" t="s">
        <v>5848</v>
      </c>
      <c r="CN1"/>
      <c r="CO1" t="s">
        <v>5839</v>
      </c>
      <c r="CP1" t="s">
        <v>1644</v>
      </c>
      <c r="CQ1" t="s">
        <v>1645</v>
      </c>
      <c r="CR1" t="s">
        <v>5838</v>
      </c>
      <c r="CS1" t="s">
        <v>5839</v>
      </c>
      <c r="CT1" t="s">
        <v>1644</v>
      </c>
      <c r="CU1" t="s">
        <v>1645</v>
      </c>
      <c r="CV1" t="s">
        <v>5838</v>
      </c>
      <c r="CW1" t="s">
        <v>5839</v>
      </c>
      <c r="CX1" t="s">
        <v>1644</v>
      </c>
      <c r="CY1" t="s">
        <v>1645</v>
      </c>
      <c r="CZ1" t="s">
        <v>5838</v>
      </c>
      <c r="DA1" t="s">
        <v>5839</v>
      </c>
      <c r="DB1" t="s">
        <v>1644</v>
      </c>
      <c r="DC1" t="s">
        <v>1645</v>
      </c>
      <c r="DD1" t="s">
        <v>5838</v>
      </c>
      <c r="DE1" t="s">
        <v>5917</v>
      </c>
      <c r="DF1" s="84"/>
      <c r="DG1"/>
      <c r="DH1"/>
      <c r="DI1"/>
      <c r="DJ1"/>
      <c r="DK1" t="s">
        <v>5848</v>
      </c>
    </row>
    <row r="2" spans="1:115" ht="21.75" x14ac:dyDescent="0.35">
      <c r="A2" s="12" t="s">
        <v>0</v>
      </c>
      <c r="B2" s="80" t="s">
        <v>5915</v>
      </c>
      <c r="F2" s="12" t="s">
        <v>0</v>
      </c>
      <c r="G2" s="80" t="s">
        <v>5915</v>
      </c>
      <c r="H2" t="s">
        <v>5913</v>
      </c>
      <c r="I2" t="s">
        <v>5916</v>
      </c>
      <c r="J2" t="s">
        <v>21</v>
      </c>
      <c r="K2" t="s">
        <v>2738</v>
      </c>
      <c r="L2" t="s">
        <v>5835</v>
      </c>
      <c r="M2" s="30" t="s">
        <v>4</v>
      </c>
      <c r="N2" s="9" t="s">
        <v>23</v>
      </c>
      <c r="O2" s="9" t="s">
        <v>1643</v>
      </c>
      <c r="P2" s="9" t="s">
        <v>1643</v>
      </c>
      <c r="Q2" s="9" t="s">
        <v>1643</v>
      </c>
      <c r="R2" s="9" t="s">
        <v>22</v>
      </c>
      <c r="S2" s="9" t="s">
        <v>1640</v>
      </c>
      <c r="T2" s="9" t="s">
        <v>1640</v>
      </c>
      <c r="U2" s="9" t="s">
        <v>1640</v>
      </c>
      <c r="V2" s="9" t="s">
        <v>25</v>
      </c>
      <c r="W2" s="9" t="s">
        <v>1641</v>
      </c>
      <c r="X2" s="9" t="s">
        <v>1641</v>
      </c>
      <c r="Y2" s="9" t="s">
        <v>1641</v>
      </c>
      <c r="Z2" s="9" t="s">
        <v>24</v>
      </c>
      <c r="AA2" s="9" t="s">
        <v>1642</v>
      </c>
      <c r="AB2" s="9" t="s">
        <v>1642</v>
      </c>
      <c r="AC2" s="9" t="s">
        <v>1642</v>
      </c>
      <c r="AD2" t="s">
        <v>5918</v>
      </c>
      <c r="AE2" s="9" t="s">
        <v>5853</v>
      </c>
      <c r="AF2" s="9" t="s">
        <v>5862</v>
      </c>
      <c r="AG2" s="9" t="s">
        <v>5853</v>
      </c>
      <c r="AH2" s="9" t="s">
        <v>5852</v>
      </c>
      <c r="AI2" s="9" t="s">
        <v>5836</v>
      </c>
      <c r="AJ2" s="24" t="s">
        <v>5837</v>
      </c>
      <c r="AK2" s="30" t="s">
        <v>5</v>
      </c>
      <c r="AL2" s="9" t="s">
        <v>23</v>
      </c>
      <c r="AM2" s="9" t="s">
        <v>1643</v>
      </c>
      <c r="AN2" s="9" t="s">
        <v>1643</v>
      </c>
      <c r="AO2" s="9" t="s">
        <v>1643</v>
      </c>
      <c r="AP2" s="9" t="s">
        <v>22</v>
      </c>
      <c r="AQ2" s="9" t="s">
        <v>1640</v>
      </c>
      <c r="AR2" s="9" t="s">
        <v>1640</v>
      </c>
      <c r="AS2" s="9" t="s">
        <v>1640</v>
      </c>
      <c r="AT2" s="9" t="s">
        <v>25</v>
      </c>
      <c r="AU2" s="9" t="s">
        <v>1641</v>
      </c>
      <c r="AV2" s="9" t="s">
        <v>1641</v>
      </c>
      <c r="AW2" s="9" t="s">
        <v>1641</v>
      </c>
      <c r="AX2" s="9" t="s">
        <v>24</v>
      </c>
      <c r="AY2" s="9" t="s">
        <v>1642</v>
      </c>
      <c r="AZ2" s="9" t="s">
        <v>1642</v>
      </c>
      <c r="BA2" s="9" t="s">
        <v>1642</v>
      </c>
      <c r="BB2" t="s">
        <v>5918</v>
      </c>
      <c r="BC2" s="85" t="s">
        <v>5853</v>
      </c>
      <c r="BD2" s="9" t="s">
        <v>5862</v>
      </c>
      <c r="BE2" s="9" t="s">
        <v>5853</v>
      </c>
      <c r="BF2" s="9" t="s">
        <v>5852</v>
      </c>
      <c r="BG2" s="9" t="s">
        <v>5836</v>
      </c>
      <c r="BH2" s="24" t="s">
        <v>5837</v>
      </c>
      <c r="BJ2" s="12" t="s">
        <v>0</v>
      </c>
      <c r="BK2" s="80" t="s">
        <v>5915</v>
      </c>
      <c r="BL2" t="s">
        <v>5913</v>
      </c>
      <c r="BM2" t="s">
        <v>5916</v>
      </c>
      <c r="BN2" t="s">
        <v>21</v>
      </c>
      <c r="BO2" t="s">
        <v>2738</v>
      </c>
      <c r="BP2" t="s">
        <v>5835</v>
      </c>
      <c r="BQ2" s="30" t="s">
        <v>4</v>
      </c>
      <c r="BR2" s="9" t="s">
        <v>23</v>
      </c>
      <c r="BS2" s="9" t="s">
        <v>1643</v>
      </c>
      <c r="BT2" s="9" t="s">
        <v>1643</v>
      </c>
      <c r="BU2" s="9" t="s">
        <v>1643</v>
      </c>
      <c r="BV2" s="9" t="s">
        <v>22</v>
      </c>
      <c r="BW2" s="9" t="s">
        <v>1640</v>
      </c>
      <c r="BX2" s="9" t="s">
        <v>1640</v>
      </c>
      <c r="BY2" s="9" t="s">
        <v>1640</v>
      </c>
      <c r="BZ2" s="9" t="s">
        <v>25</v>
      </c>
      <c r="CA2" s="9" t="s">
        <v>1641</v>
      </c>
      <c r="CB2" s="9" t="s">
        <v>1641</v>
      </c>
      <c r="CC2" s="9" t="s">
        <v>1641</v>
      </c>
      <c r="CD2" s="9" t="s">
        <v>24</v>
      </c>
      <c r="CE2" s="9" t="s">
        <v>1642</v>
      </c>
      <c r="CF2" s="9" t="s">
        <v>1642</v>
      </c>
      <c r="CG2" s="9" t="s">
        <v>1642</v>
      </c>
      <c r="CH2" t="s">
        <v>5918</v>
      </c>
      <c r="CI2" s="9" t="s">
        <v>5853</v>
      </c>
      <c r="CJ2" s="9" t="s">
        <v>5862</v>
      </c>
      <c r="CK2" s="9" t="s">
        <v>5852</v>
      </c>
      <c r="CL2" s="9" t="s">
        <v>5836</v>
      </c>
      <c r="CM2" s="24" t="s">
        <v>5837</v>
      </c>
      <c r="CN2" s="30" t="s">
        <v>5</v>
      </c>
      <c r="CO2" s="9" t="s">
        <v>23</v>
      </c>
      <c r="CP2" s="9" t="s">
        <v>1643</v>
      </c>
      <c r="CQ2" s="9" t="s">
        <v>1643</v>
      </c>
      <c r="CR2" s="9" t="s">
        <v>1643</v>
      </c>
      <c r="CS2" s="9" t="s">
        <v>22</v>
      </c>
      <c r="CT2" s="9" t="s">
        <v>1640</v>
      </c>
      <c r="CU2" s="9" t="s">
        <v>1640</v>
      </c>
      <c r="CV2" s="9" t="s">
        <v>1640</v>
      </c>
      <c r="CW2" s="9" t="s">
        <v>25</v>
      </c>
      <c r="CX2" s="9" t="s">
        <v>1641</v>
      </c>
      <c r="CY2" s="9" t="s">
        <v>1641</v>
      </c>
      <c r="CZ2" s="9" t="s">
        <v>1641</v>
      </c>
      <c r="DA2" s="9" t="s">
        <v>24</v>
      </c>
      <c r="DB2" s="9" t="s">
        <v>1642</v>
      </c>
      <c r="DC2" s="9" t="s">
        <v>1642</v>
      </c>
      <c r="DD2" s="9" t="s">
        <v>1642</v>
      </c>
      <c r="DE2" t="s">
        <v>5918</v>
      </c>
      <c r="DF2" s="85" t="s">
        <v>5853</v>
      </c>
      <c r="DG2" s="9" t="s">
        <v>5862</v>
      </c>
      <c r="DH2" s="9" t="s">
        <v>5853</v>
      </c>
      <c r="DI2" s="9" t="s">
        <v>5852</v>
      </c>
      <c r="DJ2" s="9" t="s">
        <v>5836</v>
      </c>
      <c r="DK2" s="24" t="s">
        <v>5837</v>
      </c>
    </row>
    <row r="3" spans="1:115" ht="21.75" x14ac:dyDescent="0.35">
      <c r="A3" s="1">
        <v>44734.25</v>
      </c>
      <c r="B3" s="80">
        <v>0.25</v>
      </c>
      <c r="F3" s="1">
        <v>44734.25</v>
      </c>
      <c r="G3" s="80">
        <v>0.25</v>
      </c>
      <c r="H3">
        <v>2.5407999999999999</v>
      </c>
      <c r="I3">
        <v>-0.17560000000000001</v>
      </c>
      <c r="J3">
        <f>IF(I3&lt;0, ABS(I3), 0)</f>
        <v>0.17560000000000001</v>
      </c>
      <c r="K3">
        <f>MAX(J3:J147)</f>
        <v>13.5572</v>
      </c>
      <c r="L3">
        <v>0.29071000000000002</v>
      </c>
      <c r="N3">
        <v>0</v>
      </c>
      <c r="O3">
        <f t="shared" ref="O3:O14" si="0">380*N3/1000*0.83</f>
        <v>0</v>
      </c>
      <c r="P3">
        <f>O3*5*60/3600</f>
        <v>0</v>
      </c>
      <c r="Q3">
        <f>O3*5*60/3600</f>
        <v>0</v>
      </c>
      <c r="R3">
        <v>0</v>
      </c>
      <c r="S3">
        <f t="shared" ref="S3:S66" si="1">380*R3/1000*0.83</f>
        <v>0</v>
      </c>
      <c r="T3">
        <f>S3*5*60/3600</f>
        <v>0</v>
      </c>
      <c r="U3">
        <f>S3*5*60/3600</f>
        <v>0</v>
      </c>
      <c r="V3">
        <v>0</v>
      </c>
      <c r="W3">
        <f t="shared" ref="W3:W66" si="2">380*V3/1000*0.83</f>
        <v>0</v>
      </c>
      <c r="X3">
        <f>W3*5*60/3600</f>
        <v>0</v>
      </c>
      <c r="Y3">
        <f>W3*5*60/3600</f>
        <v>0</v>
      </c>
      <c r="Z3">
        <v>0</v>
      </c>
      <c r="AA3">
        <f>380*Z3/1000*0.83</f>
        <v>0</v>
      </c>
      <c r="AB3">
        <f>AA3*5*60/3600</f>
        <v>0</v>
      </c>
      <c r="AC3">
        <f>AA3*5*60/3600</f>
        <v>0</v>
      </c>
      <c r="AD3">
        <f>(O3+S3+W3+AA3)/0.83</f>
        <v>0</v>
      </c>
      <c r="AE3" s="84">
        <f>(O3+S3+W3+AA3)/0.85+$H3-$J3</f>
        <v>2.3651999999999997</v>
      </c>
      <c r="AF3">
        <f>(O3+S3+W3+AA3)/0.85+$H3</f>
        <v>2.5407999999999999</v>
      </c>
      <c r="AG3">
        <f>(O3+S3+W3+AA3)/0.85+$H3-$J3</f>
        <v>2.3651999999999997</v>
      </c>
      <c r="AH3">
        <f>IF(J3&gt;AF3, AF3, J3)</f>
        <v>0.17560000000000001</v>
      </c>
      <c r="AI3">
        <f>AG3*5*60/3600*$L3</f>
        <v>5.7298941000000006E-2</v>
      </c>
      <c r="AJ3" s="11">
        <f>SUM(AI3:AI147)</f>
        <v>39.237098724401918</v>
      </c>
      <c r="AK3" s="12" t="s">
        <v>5891</v>
      </c>
      <c r="AL3">
        <v>0</v>
      </c>
      <c r="AM3">
        <f t="shared" ref="AM3:AM14" si="3">380*AL3/1000*0.83</f>
        <v>0</v>
      </c>
      <c r="AN3">
        <f>AM3*5*60/3600</f>
        <v>0</v>
      </c>
      <c r="AO3">
        <f>AM3*5*60/3600</f>
        <v>0</v>
      </c>
      <c r="AP3">
        <v>0</v>
      </c>
      <c r="AQ3">
        <f t="shared" ref="AQ3:AQ66" si="4">380*AP3/1000*0.83</f>
        <v>0</v>
      </c>
      <c r="AR3">
        <f>AQ3*5*60/3600</f>
        <v>0</v>
      </c>
      <c r="AS3">
        <f>AQ3*5*60/3600</f>
        <v>0</v>
      </c>
      <c r="AT3">
        <v>0</v>
      </c>
      <c r="AU3">
        <f t="shared" ref="AU3:AU66" si="5">380*AT3/1000*0.83</f>
        <v>0</v>
      </c>
      <c r="AV3">
        <f>AU3*5*60/3600</f>
        <v>0</v>
      </c>
      <c r="AW3">
        <f>AU3*5*60/3600</f>
        <v>0</v>
      </c>
      <c r="AX3">
        <v>0</v>
      </c>
      <c r="AY3">
        <f>380*AX3/1000*0.83</f>
        <v>0</v>
      </c>
      <c r="AZ3">
        <f>AY3*5*60/3600</f>
        <v>0</v>
      </c>
      <c r="BA3">
        <f>AY3*5*60/3600</f>
        <v>0</v>
      </c>
      <c r="BB3">
        <f>(AM3+AQ3+AU3+AY3)/0.83</f>
        <v>0</v>
      </c>
      <c r="BC3" s="84">
        <f>(AM3+AQ3+AU3+AY3)/0.85+$H3-$J3</f>
        <v>2.3651999999999997</v>
      </c>
      <c r="BD3">
        <f>(AM3+AQ3+AU3+AY3)/0.85+$H3</f>
        <v>2.5407999999999999</v>
      </c>
      <c r="BE3">
        <f>BD3-$J3</f>
        <v>2.3651999999999997</v>
      </c>
      <c r="BF3" s="84">
        <f>IF(J3&gt;BD3, BD3, J3)</f>
        <v>0.17560000000000001</v>
      </c>
      <c r="BG3">
        <f>BE3*5*60/3600*$L3</f>
        <v>5.7298941000000006E-2</v>
      </c>
      <c r="BH3" s="11">
        <f>SUM(BG3:BG147)</f>
        <v>31.422855640797984</v>
      </c>
      <c r="BJ3" s="1">
        <v>44734.25</v>
      </c>
      <c r="BK3" s="80">
        <v>0.25</v>
      </c>
      <c r="BL3">
        <v>2.5407999999999999</v>
      </c>
      <c r="BM3">
        <v>-0.32661600000000002</v>
      </c>
      <c r="BN3">
        <f>IF(BM3&lt;0, ABS(BM3), 0)</f>
        <v>0.32661600000000002</v>
      </c>
      <c r="BO3">
        <f>MAX(BN3:BN147)</f>
        <v>25.216391999999999</v>
      </c>
      <c r="BP3">
        <v>0.29071000000000002</v>
      </c>
      <c r="BR3">
        <v>0</v>
      </c>
      <c r="BS3">
        <f t="shared" ref="BS3:BS14" si="6">380*BR3/1000*0.83</f>
        <v>0</v>
      </c>
      <c r="BT3">
        <f>BS3*5*60/3600</f>
        <v>0</v>
      </c>
      <c r="BU3">
        <f>BS3*5*60/3600</f>
        <v>0</v>
      </c>
      <c r="BV3">
        <v>0</v>
      </c>
      <c r="BW3">
        <f t="shared" ref="BW3:BW66" si="7">380*BV3/1000*0.83</f>
        <v>0</v>
      </c>
      <c r="BX3">
        <f>BW3*5*60/3600</f>
        <v>0</v>
      </c>
      <c r="BY3">
        <f>BW3*5*60/3600</f>
        <v>0</v>
      </c>
      <c r="BZ3">
        <v>0</v>
      </c>
      <c r="CA3">
        <f t="shared" ref="CA3:CA66" si="8">380*BZ3/1000*0.83</f>
        <v>0</v>
      </c>
      <c r="CB3">
        <f>CA3*5*60/3600</f>
        <v>0</v>
      </c>
      <c r="CC3">
        <f>CA3*5*60/3600</f>
        <v>0</v>
      </c>
      <c r="CD3">
        <v>0</v>
      </c>
      <c r="CE3">
        <f>380*CD3/1000*0.83</f>
        <v>0</v>
      </c>
      <c r="CF3">
        <f>CE3*5*60/3600</f>
        <v>0</v>
      </c>
      <c r="CG3">
        <f>CE3*5*60/3600</f>
        <v>0</v>
      </c>
      <c r="CH3">
        <f>(BS3+BW3+CA3+CE3)/0.83</f>
        <v>0</v>
      </c>
      <c r="CI3" s="84">
        <f>(BS3+BW3+CA3+CE3)/0.85+BL3-BN3</f>
        <v>2.2141839999999999</v>
      </c>
      <c r="CJ3">
        <f>CH3+BL3</f>
        <v>2.5407999999999999</v>
      </c>
      <c r="CK3" s="84">
        <f>IF(BN3&gt;CJ3, CJ3, BN3)</f>
        <v>0.32661600000000002</v>
      </c>
      <c r="CL3">
        <f>CI3*5*60/3600*BP3</f>
        <v>5.3640452553333329E-2</v>
      </c>
      <c r="CM3" s="11">
        <f>SUM(CL3:CL147)</f>
        <v>19.759179392805258</v>
      </c>
      <c r="CN3" s="12" t="s">
        <v>5891</v>
      </c>
      <c r="CO3">
        <v>0</v>
      </c>
      <c r="CP3">
        <f t="shared" ref="CP3:CP14" si="9">380*CO3/1000*0.83</f>
        <v>0</v>
      </c>
      <c r="CQ3">
        <f>CP3*5*60/3600</f>
        <v>0</v>
      </c>
      <c r="CR3">
        <f>CP3*5*60/3600</f>
        <v>0</v>
      </c>
      <c r="CS3">
        <v>0</v>
      </c>
      <c r="CT3">
        <f t="shared" ref="CT3:CT66" si="10">380*CS3/1000*0.83</f>
        <v>0</v>
      </c>
      <c r="CU3">
        <f>CT3*5*60/3600</f>
        <v>0</v>
      </c>
      <c r="CV3">
        <f>CT3*5*60/3600</f>
        <v>0</v>
      </c>
      <c r="CW3">
        <v>0</v>
      </c>
      <c r="CX3">
        <f t="shared" ref="CX3:CX66" si="11">380*CW3/1000*0.83</f>
        <v>0</v>
      </c>
      <c r="CY3">
        <f>CX3*5*60/3600</f>
        <v>0</v>
      </c>
      <c r="CZ3">
        <f>CX3*5*60/3600</f>
        <v>0</v>
      </c>
      <c r="DA3">
        <v>0</v>
      </c>
      <c r="DB3">
        <f>380*DA3/1000*0.83</f>
        <v>0</v>
      </c>
      <c r="DC3">
        <f>DB3*5*60/3600</f>
        <v>0</v>
      </c>
      <c r="DD3">
        <f>DB3*5*60/3600</f>
        <v>0</v>
      </c>
      <c r="DE3">
        <f>(CP3+CT3+CX3+DB3)/0.83</f>
        <v>0</v>
      </c>
      <c r="DF3" s="84">
        <f>(CP3+CT3+CX3+DB3)/0.85+BL3-BN3</f>
        <v>2.2141839999999999</v>
      </c>
      <c r="DG3" s="84">
        <f>DE3+BL3</f>
        <v>2.5407999999999999</v>
      </c>
      <c r="DH3" s="84">
        <f>DG3-BN3</f>
        <v>2.2141839999999999</v>
      </c>
      <c r="DI3">
        <f>IF(BN3&gt;DG3, DG3, BN3)</f>
        <v>0.32661600000000002</v>
      </c>
      <c r="DJ3">
        <f>DH3*5*60/3600*BP3</f>
        <v>5.3640452553333329E-2</v>
      </c>
      <c r="DK3" s="11">
        <f>SUM(DJ3:DJ147)</f>
        <v>12.898615139569946</v>
      </c>
    </row>
    <row r="4" spans="1:115" ht="21.75" x14ac:dyDescent="0.35">
      <c r="A4" s="1">
        <v>44734.253472222219</v>
      </c>
      <c r="B4" s="80">
        <v>0.25347222222222221</v>
      </c>
      <c r="F4" s="1">
        <v>44734.253472222219</v>
      </c>
      <c r="G4" s="80">
        <v>0.25347222222222221</v>
      </c>
      <c r="H4">
        <v>3.2515999999999998</v>
      </c>
      <c r="I4">
        <v>-0.21059999999999901</v>
      </c>
      <c r="J4">
        <f t="shared" ref="J4:J67" si="12">IF(I4&lt;0, ABS(I4), 0)</f>
        <v>0.21059999999999901</v>
      </c>
      <c r="L4">
        <v>0.29071000000000002</v>
      </c>
      <c r="N4">
        <v>0</v>
      </c>
      <c r="O4">
        <f t="shared" si="0"/>
        <v>0</v>
      </c>
      <c r="P4">
        <f t="shared" ref="P4:P67" si="13">O4*5*60/3600</f>
        <v>0</v>
      </c>
      <c r="Q4">
        <f>O4*5*60/3600+Q3</f>
        <v>0</v>
      </c>
      <c r="R4">
        <v>0</v>
      </c>
      <c r="S4">
        <f t="shared" si="1"/>
        <v>0</v>
      </c>
      <c r="T4">
        <f t="shared" ref="T4:T67" si="14">S4*5*60/3600</f>
        <v>0</v>
      </c>
      <c r="U4">
        <f>S4*5*60/3600+U3</f>
        <v>0</v>
      </c>
      <c r="V4">
        <v>0</v>
      </c>
      <c r="W4">
        <f t="shared" si="2"/>
        <v>0</v>
      </c>
      <c r="X4">
        <f t="shared" ref="X4:X67" si="15">W4*5*60/3600</f>
        <v>0</v>
      </c>
      <c r="Y4">
        <f>W4*5*60/3600+Y3</f>
        <v>0</v>
      </c>
      <c r="Z4">
        <v>0</v>
      </c>
      <c r="AA4">
        <f t="shared" ref="AA4:AA67" si="16">380*Z4/1000*0.83</f>
        <v>0</v>
      </c>
      <c r="AB4">
        <f t="shared" ref="AB4:AB67" si="17">AA4*5*60/3600</f>
        <v>0</v>
      </c>
      <c r="AC4">
        <f>AA4*5*60/3600+AC3</f>
        <v>0</v>
      </c>
      <c r="AD4">
        <f t="shared" ref="AD4:AD67" si="18">(O4+S4+W4+AA4)/0.83</f>
        <v>0</v>
      </c>
      <c r="AE4" s="84">
        <f t="shared" ref="AE4:AE67" si="19">(O4+S4+W4+AA4)/0.85+$H4-$J4</f>
        <v>3.0410000000000008</v>
      </c>
      <c r="AF4">
        <f t="shared" ref="AF4:AF67" si="20">(O4+S4+W4+AA4)/0.85+$H4</f>
        <v>3.2515999999999998</v>
      </c>
      <c r="AG4">
        <f t="shared" ref="AG4:AG67" si="21">(O4+S4+W4+AA4)/0.85+$H4-$J4</f>
        <v>3.0410000000000008</v>
      </c>
      <c r="AH4">
        <f t="shared" ref="AH4:AH67" si="22">IF(J4&gt;AF4, AF4, J4)</f>
        <v>0.21059999999999901</v>
      </c>
      <c r="AI4">
        <f t="shared" ref="AI4:AI67" si="23">AG4*5*60/3600*$L4</f>
        <v>7.3670759166666697E-2</v>
      </c>
      <c r="AL4">
        <v>0</v>
      </c>
      <c r="AM4">
        <f t="shared" si="3"/>
        <v>0</v>
      </c>
      <c r="AN4">
        <f t="shared" ref="AN4:AN67" si="24">AM4*5*60/3600</f>
        <v>0</v>
      </c>
      <c r="AO4">
        <f>AM4*5*60/3600+AO3</f>
        <v>0</v>
      </c>
      <c r="AP4">
        <v>0</v>
      </c>
      <c r="AQ4">
        <f t="shared" si="4"/>
        <v>0</v>
      </c>
      <c r="AR4">
        <f t="shared" ref="AR4:AR67" si="25">AQ4*5*60/3600</f>
        <v>0</v>
      </c>
      <c r="AS4">
        <f>AQ4*5*60/3600+AS3</f>
        <v>0</v>
      </c>
      <c r="AT4">
        <v>0</v>
      </c>
      <c r="AU4">
        <f t="shared" si="5"/>
        <v>0</v>
      </c>
      <c r="AV4">
        <f t="shared" ref="AV4:AV67" si="26">AU4*5*60/3600</f>
        <v>0</v>
      </c>
      <c r="AW4">
        <f>AU4*5*60/3600+AW3</f>
        <v>0</v>
      </c>
      <c r="AX4">
        <v>0</v>
      </c>
      <c r="AY4">
        <f t="shared" ref="AY4:AY67" si="27">380*AX4/1000*0.83</f>
        <v>0</v>
      </c>
      <c r="AZ4">
        <f t="shared" ref="AZ4:AZ67" si="28">AY4*5*60/3600</f>
        <v>0</v>
      </c>
      <c r="BA4">
        <f>AY4*5*60/3600+BA3</f>
        <v>0</v>
      </c>
      <c r="BB4">
        <f t="shared" ref="BB4:BB67" si="29">(AM4+AQ4+AU4+AY4)/0.83</f>
        <v>0</v>
      </c>
      <c r="BC4" s="84">
        <f t="shared" ref="BC4:BC67" si="30">(AM4+AQ4+AU4+AY4)/0.85+$H4-$J4</f>
        <v>3.0410000000000008</v>
      </c>
      <c r="BD4">
        <f t="shared" ref="BD4:BD67" si="31">(AM4+AQ4+AU4+AY4)/0.85+$H4</f>
        <v>3.2515999999999998</v>
      </c>
      <c r="BE4">
        <f t="shared" ref="BE4:BE67" si="32">BD4-$J4</f>
        <v>3.0410000000000008</v>
      </c>
      <c r="BF4" s="84">
        <f t="shared" ref="BF4:BF67" si="33">IF(J4&gt;BD4, BD4, J4)</f>
        <v>0.21059999999999901</v>
      </c>
      <c r="BG4">
        <f t="shared" ref="BG4:BG67" si="34">BE4*5*60/3600*$L4</f>
        <v>7.3670759166666697E-2</v>
      </c>
      <c r="BJ4" s="1">
        <v>44734.253472222219</v>
      </c>
      <c r="BK4" s="80">
        <v>0.25347222222222221</v>
      </c>
      <c r="BL4">
        <v>3.2515999999999998</v>
      </c>
      <c r="BM4">
        <v>-0.39171600000000001</v>
      </c>
      <c r="BN4">
        <f t="shared" ref="BN4:BN67" si="35">IF(BM4&lt;0, ABS(BM4), 0)</f>
        <v>0.39171600000000001</v>
      </c>
      <c r="BP4">
        <v>0.29071000000000002</v>
      </c>
      <c r="BR4">
        <v>0</v>
      </c>
      <c r="BS4">
        <f t="shared" si="6"/>
        <v>0</v>
      </c>
      <c r="BT4">
        <f t="shared" ref="BT4:BT67" si="36">BS4*5*60/3600</f>
        <v>0</v>
      </c>
      <c r="BU4">
        <f>BS4*5*60/3600+BU3</f>
        <v>0</v>
      </c>
      <c r="BV4">
        <v>0</v>
      </c>
      <c r="BW4">
        <f t="shared" si="7"/>
        <v>0</v>
      </c>
      <c r="BX4">
        <f t="shared" ref="BX4:BX67" si="37">BW4*5*60/3600</f>
        <v>0</v>
      </c>
      <c r="BY4">
        <f>BW4*5*60/3600+BY3</f>
        <v>0</v>
      </c>
      <c r="BZ4">
        <v>0</v>
      </c>
      <c r="CA4">
        <f t="shared" si="8"/>
        <v>0</v>
      </c>
      <c r="CB4">
        <f t="shared" ref="CB4:CB67" si="38">CA4*5*60/3600</f>
        <v>0</v>
      </c>
      <c r="CC4">
        <f>CA4*5*60/3600+CC3</f>
        <v>0</v>
      </c>
      <c r="CD4">
        <v>0</v>
      </c>
      <c r="CE4">
        <f t="shared" ref="CE4:CE67" si="39">380*CD4/1000*0.83</f>
        <v>0</v>
      </c>
      <c r="CF4">
        <f t="shared" ref="CF4:CF67" si="40">CE4*5*60/3600</f>
        <v>0</v>
      </c>
      <c r="CG4">
        <f>CE4*5*60/3600+CG3</f>
        <v>0</v>
      </c>
      <c r="CH4">
        <f t="shared" ref="CH4:CH67" si="41">(BS4+BW4+CA4+CE4)/0.83</f>
        <v>0</v>
      </c>
      <c r="CI4" s="84">
        <f t="shared" ref="CI4:CI67" si="42">(BS4+BW4+CA4+CE4)/0.85+BL4-BN4</f>
        <v>2.8598839999999996</v>
      </c>
      <c r="CJ4">
        <f t="shared" ref="CJ4:CJ67" si="43">CH4+BL4</f>
        <v>3.2515999999999998</v>
      </c>
      <c r="CK4" s="84">
        <f>IF(BN4&gt;CJ4, CJ4, BN4)</f>
        <v>0.39171600000000001</v>
      </c>
      <c r="CL4">
        <f t="shared" ref="CL4:CL67" si="44">CI4*5*60/3600*BP4</f>
        <v>6.9283073136666665E-2</v>
      </c>
      <c r="CO4">
        <v>0</v>
      </c>
      <c r="CP4">
        <f t="shared" si="9"/>
        <v>0</v>
      </c>
      <c r="CQ4">
        <f t="shared" ref="CQ4:CQ67" si="45">CP4*5*60/3600</f>
        <v>0</v>
      </c>
      <c r="CR4">
        <f>CP4*5*60/3600+CR3</f>
        <v>0</v>
      </c>
      <c r="CS4">
        <v>0</v>
      </c>
      <c r="CT4">
        <f t="shared" si="10"/>
        <v>0</v>
      </c>
      <c r="CU4">
        <f t="shared" ref="CU4:CU67" si="46">CT4*5*60/3600</f>
        <v>0</v>
      </c>
      <c r="CV4">
        <f>CT4*5*60/3600+CV3</f>
        <v>0</v>
      </c>
      <c r="CW4">
        <v>0</v>
      </c>
      <c r="CX4">
        <f t="shared" si="11"/>
        <v>0</v>
      </c>
      <c r="CY4">
        <f t="shared" ref="CY4:CY67" si="47">CX4*5*60/3600</f>
        <v>0</v>
      </c>
      <c r="CZ4">
        <f>CX4*5*60/3600+CZ3</f>
        <v>0</v>
      </c>
      <c r="DA4">
        <v>0</v>
      </c>
      <c r="DB4">
        <f t="shared" ref="DB4:DB67" si="48">380*DA4/1000*0.83</f>
        <v>0</v>
      </c>
      <c r="DC4">
        <f t="shared" ref="DC4:DC67" si="49">DB4*5*60/3600</f>
        <v>0</v>
      </c>
      <c r="DD4">
        <f>DB4*5*60/3600+DD3</f>
        <v>0</v>
      </c>
      <c r="DE4">
        <f t="shared" ref="DE4:DE67" si="50">(CP4+CT4+CX4+DB4)/0.83</f>
        <v>0</v>
      </c>
      <c r="DF4" s="84">
        <f t="shared" ref="DF4:DF67" si="51">(CP4+CT4+CX4+DB4)/0.85+BL4-BN4</f>
        <v>2.8598839999999996</v>
      </c>
      <c r="DG4" s="84">
        <f t="shared" ref="DG4:DG67" si="52">DE4+BL4</f>
        <v>3.2515999999999998</v>
      </c>
      <c r="DH4" s="84">
        <f t="shared" ref="DH4:DH67" si="53">DG4-BN4</f>
        <v>2.8598839999999996</v>
      </c>
      <c r="DI4">
        <f t="shared" ref="DI4:DI67" si="54">IF(BN4&gt;DG4, DG4, BN4)</f>
        <v>0.39171600000000001</v>
      </c>
      <c r="DJ4">
        <f t="shared" ref="DJ4:DJ67" si="55">DH4*5*60/3600*BP4</f>
        <v>6.9283073136666665E-2</v>
      </c>
    </row>
    <row r="5" spans="1:115" ht="21.75" x14ac:dyDescent="0.35">
      <c r="A5" s="1">
        <v>44734.256944444445</v>
      </c>
      <c r="B5" s="80">
        <v>0.25694444444444448</v>
      </c>
      <c r="F5" s="1">
        <v>44734.256944444445</v>
      </c>
      <c r="G5" s="80">
        <v>0.25694444444444448</v>
      </c>
      <c r="H5">
        <v>2.1643999999999899</v>
      </c>
      <c r="I5">
        <v>-0.24099999999999999</v>
      </c>
      <c r="J5">
        <f t="shared" si="12"/>
        <v>0.24099999999999999</v>
      </c>
      <c r="L5">
        <v>0.29071000000000002</v>
      </c>
      <c r="N5">
        <v>0</v>
      </c>
      <c r="O5">
        <f t="shared" si="0"/>
        <v>0</v>
      </c>
      <c r="P5">
        <f t="shared" si="13"/>
        <v>0</v>
      </c>
      <c r="Q5">
        <f t="shared" ref="Q5" si="56">O5*5*60/3600+Q4</f>
        <v>0</v>
      </c>
      <c r="R5">
        <v>0</v>
      </c>
      <c r="S5">
        <f t="shared" si="1"/>
        <v>0</v>
      </c>
      <c r="T5">
        <f t="shared" si="14"/>
        <v>0</v>
      </c>
      <c r="U5">
        <f t="shared" ref="U5:U68" si="57">S5*5*60/3600+U4</f>
        <v>0</v>
      </c>
      <c r="V5">
        <v>0</v>
      </c>
      <c r="W5">
        <f t="shared" si="2"/>
        <v>0</v>
      </c>
      <c r="X5">
        <f t="shared" si="15"/>
        <v>0</v>
      </c>
      <c r="Y5">
        <f t="shared" ref="Y5:Y42" si="58">W5*5*60/3600+Y4</f>
        <v>0</v>
      </c>
      <c r="Z5">
        <v>0</v>
      </c>
      <c r="AA5">
        <f t="shared" si="16"/>
        <v>0</v>
      </c>
      <c r="AB5">
        <f t="shared" si="17"/>
        <v>0</v>
      </c>
      <c r="AC5">
        <f t="shared" ref="AC5:AC42" si="59">AA5*5*60/3600+AC4</f>
        <v>0</v>
      </c>
      <c r="AD5">
        <f t="shared" si="18"/>
        <v>0</v>
      </c>
      <c r="AE5" s="84">
        <f t="shared" si="19"/>
        <v>1.9233999999999898</v>
      </c>
      <c r="AF5">
        <f t="shared" si="20"/>
        <v>2.1643999999999899</v>
      </c>
      <c r="AG5">
        <f t="shared" si="21"/>
        <v>1.9233999999999898</v>
      </c>
      <c r="AH5">
        <f t="shared" si="22"/>
        <v>0.24099999999999999</v>
      </c>
      <c r="AI5">
        <f t="shared" si="23"/>
        <v>4.6595967833333085E-2</v>
      </c>
      <c r="AJ5" s="11" t="s">
        <v>5845</v>
      </c>
      <c r="AL5">
        <v>0</v>
      </c>
      <c r="AM5">
        <f t="shared" si="3"/>
        <v>0</v>
      </c>
      <c r="AN5">
        <f t="shared" si="24"/>
        <v>0</v>
      </c>
      <c r="AO5">
        <f t="shared" ref="AO5" si="60">AM5*5*60/3600+AO4</f>
        <v>0</v>
      </c>
      <c r="AP5">
        <v>0</v>
      </c>
      <c r="AQ5">
        <f t="shared" si="4"/>
        <v>0</v>
      </c>
      <c r="AR5">
        <f t="shared" si="25"/>
        <v>0</v>
      </c>
      <c r="AS5">
        <f t="shared" ref="AS5:AS68" si="61">AQ5*5*60/3600+AS4</f>
        <v>0</v>
      </c>
      <c r="AT5">
        <v>0</v>
      </c>
      <c r="AU5">
        <f t="shared" si="5"/>
        <v>0</v>
      </c>
      <c r="AV5">
        <f t="shared" si="26"/>
        <v>0</v>
      </c>
      <c r="AW5">
        <f t="shared" ref="AW5:AW42" si="62">AU5*5*60/3600+AW4</f>
        <v>0</v>
      </c>
      <c r="AX5">
        <v>0</v>
      </c>
      <c r="AY5">
        <f t="shared" si="27"/>
        <v>0</v>
      </c>
      <c r="AZ5">
        <f t="shared" si="28"/>
        <v>0</v>
      </c>
      <c r="BA5">
        <f t="shared" ref="BA5:BA42" si="63">AY5*5*60/3600+BA4</f>
        <v>0</v>
      </c>
      <c r="BB5">
        <f t="shared" si="29"/>
        <v>0</v>
      </c>
      <c r="BC5" s="84">
        <f t="shared" si="30"/>
        <v>1.9233999999999898</v>
      </c>
      <c r="BD5">
        <f t="shared" si="31"/>
        <v>2.1643999999999899</v>
      </c>
      <c r="BE5">
        <f t="shared" si="32"/>
        <v>1.9233999999999898</v>
      </c>
      <c r="BF5" s="84">
        <f t="shared" si="33"/>
        <v>0.24099999999999999</v>
      </c>
      <c r="BG5">
        <f t="shared" si="34"/>
        <v>4.6595967833333085E-2</v>
      </c>
      <c r="BH5" s="11" t="s">
        <v>5845</v>
      </c>
      <c r="BJ5" s="1">
        <v>44734.256944444445</v>
      </c>
      <c r="BK5" s="80">
        <v>0.25694444444444448</v>
      </c>
      <c r="BL5">
        <v>2.1643999999999899</v>
      </c>
      <c r="BM5">
        <v>-0.44825999999999999</v>
      </c>
      <c r="BN5">
        <f t="shared" si="35"/>
        <v>0.44825999999999999</v>
      </c>
      <c r="BP5">
        <v>0.29071000000000002</v>
      </c>
      <c r="BR5">
        <v>0</v>
      </c>
      <c r="BS5">
        <f t="shared" si="6"/>
        <v>0</v>
      </c>
      <c r="BT5">
        <f t="shared" si="36"/>
        <v>0</v>
      </c>
      <c r="BU5">
        <f t="shared" ref="BU5" si="64">BS5*5*60/3600+BU4</f>
        <v>0</v>
      </c>
      <c r="BV5">
        <v>0</v>
      </c>
      <c r="BW5">
        <f t="shared" si="7"/>
        <v>0</v>
      </c>
      <c r="BX5">
        <f t="shared" si="37"/>
        <v>0</v>
      </c>
      <c r="BY5">
        <f t="shared" ref="BY5:BY68" si="65">BW5*5*60/3600+BY4</f>
        <v>0</v>
      </c>
      <c r="BZ5">
        <v>0</v>
      </c>
      <c r="CA5">
        <f t="shared" si="8"/>
        <v>0</v>
      </c>
      <c r="CB5">
        <f t="shared" si="38"/>
        <v>0</v>
      </c>
      <c r="CC5">
        <f t="shared" ref="CC5:CC42" si="66">CA5*5*60/3600+CC4</f>
        <v>0</v>
      </c>
      <c r="CD5">
        <v>0</v>
      </c>
      <c r="CE5">
        <f t="shared" si="39"/>
        <v>0</v>
      </c>
      <c r="CF5">
        <f t="shared" si="40"/>
        <v>0</v>
      </c>
      <c r="CG5">
        <f t="shared" ref="CG5:CG42" si="67">CE5*5*60/3600+CG4</f>
        <v>0</v>
      </c>
      <c r="CH5">
        <f t="shared" si="41"/>
        <v>0</v>
      </c>
      <c r="CI5" s="84">
        <f t="shared" si="42"/>
        <v>1.71613999999999</v>
      </c>
      <c r="CJ5">
        <f t="shared" si="43"/>
        <v>2.1643999999999899</v>
      </c>
      <c r="CK5" s="84">
        <f t="shared" ref="CK5:CK67" si="68">IF(BN5&gt;CJ5, CJ5, BN5)</f>
        <v>0.44825999999999999</v>
      </c>
      <c r="CL5">
        <f t="shared" si="44"/>
        <v>4.1574921616666434E-2</v>
      </c>
      <c r="CM5" s="11" t="s">
        <v>5845</v>
      </c>
      <c r="CO5">
        <v>0</v>
      </c>
      <c r="CP5">
        <f t="shared" si="9"/>
        <v>0</v>
      </c>
      <c r="CQ5">
        <f t="shared" si="45"/>
        <v>0</v>
      </c>
      <c r="CR5">
        <f t="shared" ref="CR5" si="69">CP5*5*60/3600+CR4</f>
        <v>0</v>
      </c>
      <c r="CS5">
        <v>0</v>
      </c>
      <c r="CT5">
        <f t="shared" si="10"/>
        <v>0</v>
      </c>
      <c r="CU5">
        <f t="shared" si="46"/>
        <v>0</v>
      </c>
      <c r="CV5">
        <f t="shared" ref="CV5:CV68" si="70">CT5*5*60/3600+CV4</f>
        <v>0</v>
      </c>
      <c r="CW5">
        <v>0</v>
      </c>
      <c r="CX5">
        <f t="shared" si="11"/>
        <v>0</v>
      </c>
      <c r="CY5">
        <f t="shared" si="47"/>
        <v>0</v>
      </c>
      <c r="CZ5">
        <f t="shared" ref="CZ5:CZ42" si="71">CX5*5*60/3600+CZ4</f>
        <v>0</v>
      </c>
      <c r="DA5">
        <v>0</v>
      </c>
      <c r="DB5">
        <f t="shared" si="48"/>
        <v>0</v>
      </c>
      <c r="DC5">
        <f t="shared" si="49"/>
        <v>0</v>
      </c>
      <c r="DD5">
        <f t="shared" ref="DD5:DD42" si="72">DB5*5*60/3600+DD4</f>
        <v>0</v>
      </c>
      <c r="DE5">
        <f t="shared" si="50"/>
        <v>0</v>
      </c>
      <c r="DF5" s="84">
        <f t="shared" si="51"/>
        <v>1.71613999999999</v>
      </c>
      <c r="DG5" s="84">
        <f t="shared" si="52"/>
        <v>2.1643999999999899</v>
      </c>
      <c r="DH5" s="84">
        <f t="shared" si="53"/>
        <v>1.71613999999999</v>
      </c>
      <c r="DI5">
        <f t="shared" si="54"/>
        <v>0.44825999999999999</v>
      </c>
      <c r="DJ5">
        <f t="shared" si="55"/>
        <v>4.1574921616666434E-2</v>
      </c>
      <c r="DK5" s="11" t="s">
        <v>5845</v>
      </c>
    </row>
    <row r="6" spans="1:115" ht="21.75" x14ac:dyDescent="0.35">
      <c r="A6" s="1">
        <v>44734.260416666664</v>
      </c>
      <c r="B6" s="80">
        <v>0.26041666666666669</v>
      </c>
      <c r="F6" s="1">
        <v>44734.260416666664</v>
      </c>
      <c r="G6" s="80">
        <v>0.26041666666666669</v>
      </c>
      <c r="H6">
        <v>2.1257999999999901</v>
      </c>
      <c r="I6">
        <v>-0.26979999999999998</v>
      </c>
      <c r="J6">
        <f t="shared" si="12"/>
        <v>0.26979999999999998</v>
      </c>
      <c r="K6" t="s">
        <v>5843</v>
      </c>
      <c r="L6">
        <v>0.29071000000000002</v>
      </c>
      <c r="N6">
        <v>0</v>
      </c>
      <c r="O6">
        <f t="shared" si="0"/>
        <v>0</v>
      </c>
      <c r="P6">
        <f t="shared" si="13"/>
        <v>0</v>
      </c>
      <c r="Q6">
        <f>O6*5*60/3600+Q5</f>
        <v>0</v>
      </c>
      <c r="R6">
        <v>0</v>
      </c>
      <c r="S6">
        <f t="shared" si="1"/>
        <v>0</v>
      </c>
      <c r="T6">
        <f t="shared" si="14"/>
        <v>0</v>
      </c>
      <c r="U6">
        <f t="shared" si="57"/>
        <v>0</v>
      </c>
      <c r="V6">
        <v>0</v>
      </c>
      <c r="W6">
        <f t="shared" si="2"/>
        <v>0</v>
      </c>
      <c r="X6">
        <f t="shared" si="15"/>
        <v>0</v>
      </c>
      <c r="Y6">
        <f t="shared" si="58"/>
        <v>0</v>
      </c>
      <c r="Z6">
        <v>0</v>
      </c>
      <c r="AA6">
        <f t="shared" si="16"/>
        <v>0</v>
      </c>
      <c r="AB6">
        <f t="shared" si="17"/>
        <v>0</v>
      </c>
      <c r="AC6">
        <f t="shared" si="59"/>
        <v>0</v>
      </c>
      <c r="AD6">
        <f t="shared" si="18"/>
        <v>0</v>
      </c>
      <c r="AE6" s="84">
        <f t="shared" si="19"/>
        <v>1.8559999999999901</v>
      </c>
      <c r="AF6">
        <f t="shared" si="20"/>
        <v>2.1257999999999901</v>
      </c>
      <c r="AG6">
        <f t="shared" si="21"/>
        <v>1.8559999999999901</v>
      </c>
      <c r="AH6">
        <f t="shared" si="22"/>
        <v>0.26979999999999998</v>
      </c>
      <c r="AI6">
        <f t="shared" si="23"/>
        <v>4.496314666666644E-2</v>
      </c>
      <c r="AJ6" s="11">
        <f>SUM(AH3:AH147)/SUM(AF3:AF147) * 100</f>
        <v>38.845357918695512</v>
      </c>
      <c r="AL6">
        <v>0</v>
      </c>
      <c r="AM6">
        <f t="shared" si="3"/>
        <v>0</v>
      </c>
      <c r="AN6">
        <f t="shared" si="24"/>
        <v>0</v>
      </c>
      <c r="AO6">
        <f>AM6*5*60/3600+AO5</f>
        <v>0</v>
      </c>
      <c r="AP6">
        <v>0</v>
      </c>
      <c r="AQ6">
        <f t="shared" si="4"/>
        <v>0</v>
      </c>
      <c r="AR6">
        <f t="shared" si="25"/>
        <v>0</v>
      </c>
      <c r="AS6">
        <f t="shared" si="61"/>
        <v>0</v>
      </c>
      <c r="AT6">
        <v>0</v>
      </c>
      <c r="AU6">
        <f t="shared" si="5"/>
        <v>0</v>
      </c>
      <c r="AV6">
        <f t="shared" si="26"/>
        <v>0</v>
      </c>
      <c r="AW6">
        <f t="shared" si="62"/>
        <v>0</v>
      </c>
      <c r="AX6">
        <v>0</v>
      </c>
      <c r="AY6">
        <f t="shared" si="27"/>
        <v>0</v>
      </c>
      <c r="AZ6">
        <f t="shared" si="28"/>
        <v>0</v>
      </c>
      <c r="BA6">
        <f t="shared" si="63"/>
        <v>0</v>
      </c>
      <c r="BB6">
        <f t="shared" si="29"/>
        <v>0</v>
      </c>
      <c r="BC6" s="84">
        <f t="shared" si="30"/>
        <v>1.8559999999999901</v>
      </c>
      <c r="BD6">
        <f t="shared" si="31"/>
        <v>2.1257999999999901</v>
      </c>
      <c r="BE6">
        <f t="shared" si="32"/>
        <v>1.8559999999999901</v>
      </c>
      <c r="BF6" s="84">
        <f t="shared" si="33"/>
        <v>0.26979999999999998</v>
      </c>
      <c r="BG6">
        <f t="shared" si="34"/>
        <v>4.496314666666644E-2</v>
      </c>
      <c r="BH6" s="11">
        <f>SUM(BF3:BF147)/SUM(BD3:BD147) * 100</f>
        <v>40.481479853133152</v>
      </c>
      <c r="BJ6" s="1">
        <v>44734.260416666664</v>
      </c>
      <c r="BK6" s="80">
        <v>0.26041666666666669</v>
      </c>
      <c r="BL6">
        <v>2.1257999999999901</v>
      </c>
      <c r="BM6">
        <v>-0.50182800000000005</v>
      </c>
      <c r="BN6">
        <f t="shared" si="35"/>
        <v>0.50182800000000005</v>
      </c>
      <c r="BO6" t="s">
        <v>5843</v>
      </c>
      <c r="BP6">
        <v>0.29071000000000002</v>
      </c>
      <c r="BR6">
        <v>0</v>
      </c>
      <c r="BS6">
        <f t="shared" si="6"/>
        <v>0</v>
      </c>
      <c r="BT6">
        <f t="shared" si="36"/>
        <v>0</v>
      </c>
      <c r="BU6">
        <f>BS6*5*60/3600+BU5</f>
        <v>0</v>
      </c>
      <c r="BV6">
        <v>0</v>
      </c>
      <c r="BW6">
        <f t="shared" si="7"/>
        <v>0</v>
      </c>
      <c r="BX6">
        <f t="shared" si="37"/>
        <v>0</v>
      </c>
      <c r="BY6">
        <f t="shared" si="65"/>
        <v>0</v>
      </c>
      <c r="BZ6">
        <v>0</v>
      </c>
      <c r="CA6">
        <f t="shared" si="8"/>
        <v>0</v>
      </c>
      <c r="CB6">
        <f t="shared" si="38"/>
        <v>0</v>
      </c>
      <c r="CC6">
        <f t="shared" si="66"/>
        <v>0</v>
      </c>
      <c r="CD6">
        <v>0</v>
      </c>
      <c r="CE6">
        <f t="shared" si="39"/>
        <v>0</v>
      </c>
      <c r="CF6">
        <f t="shared" si="40"/>
        <v>0</v>
      </c>
      <c r="CG6">
        <f t="shared" si="67"/>
        <v>0</v>
      </c>
      <c r="CH6">
        <f t="shared" si="41"/>
        <v>0</v>
      </c>
      <c r="CI6" s="84">
        <f t="shared" si="42"/>
        <v>1.62397199999999</v>
      </c>
      <c r="CJ6">
        <f t="shared" si="43"/>
        <v>2.1257999999999901</v>
      </c>
      <c r="CK6" s="84">
        <f t="shared" si="68"/>
        <v>0.50182800000000005</v>
      </c>
      <c r="CL6">
        <f t="shared" si="44"/>
        <v>3.9342075009999762E-2</v>
      </c>
      <c r="CM6" s="11">
        <f>SUM(CK3:CK147)/SUM(CJ3:CJ147) * 100</f>
        <v>61.168807317497844</v>
      </c>
      <c r="CO6">
        <v>0</v>
      </c>
      <c r="CP6">
        <f t="shared" si="9"/>
        <v>0</v>
      </c>
      <c r="CQ6">
        <f t="shared" si="45"/>
        <v>0</v>
      </c>
      <c r="CR6">
        <f>CP6*5*60/3600+CR5</f>
        <v>0</v>
      </c>
      <c r="CS6">
        <v>0</v>
      </c>
      <c r="CT6">
        <f t="shared" si="10"/>
        <v>0</v>
      </c>
      <c r="CU6">
        <f t="shared" si="46"/>
        <v>0</v>
      </c>
      <c r="CV6">
        <f t="shared" si="70"/>
        <v>0</v>
      </c>
      <c r="CW6">
        <v>0</v>
      </c>
      <c r="CX6">
        <f t="shared" si="11"/>
        <v>0</v>
      </c>
      <c r="CY6">
        <f t="shared" si="47"/>
        <v>0</v>
      </c>
      <c r="CZ6">
        <f t="shared" si="71"/>
        <v>0</v>
      </c>
      <c r="DA6">
        <v>0</v>
      </c>
      <c r="DB6">
        <f t="shared" si="48"/>
        <v>0</v>
      </c>
      <c r="DC6">
        <f t="shared" si="49"/>
        <v>0</v>
      </c>
      <c r="DD6">
        <f t="shared" si="72"/>
        <v>0</v>
      </c>
      <c r="DE6">
        <f t="shared" si="50"/>
        <v>0</v>
      </c>
      <c r="DF6" s="84">
        <f t="shared" si="51"/>
        <v>1.62397199999999</v>
      </c>
      <c r="DG6" s="84">
        <f t="shared" si="52"/>
        <v>2.1257999999999901</v>
      </c>
      <c r="DH6" s="84">
        <f t="shared" si="53"/>
        <v>1.62397199999999</v>
      </c>
      <c r="DI6">
        <f t="shared" si="54"/>
        <v>0.50182800000000005</v>
      </c>
      <c r="DJ6">
        <f t="shared" si="55"/>
        <v>3.9342075009999762E-2</v>
      </c>
      <c r="DK6" s="11">
        <f>SUM(DI3:DI147)/SUM(DG3:DG147) * 100</f>
        <v>73.532320499285746</v>
      </c>
    </row>
    <row r="7" spans="1:115" ht="21.75" x14ac:dyDescent="0.35">
      <c r="A7" s="1">
        <v>44734.263888888891</v>
      </c>
      <c r="B7" s="80">
        <v>0.2638888888888889</v>
      </c>
      <c r="F7" s="1">
        <v>44734.263888888891</v>
      </c>
      <c r="G7" s="80">
        <v>0.2638888888888889</v>
      </c>
      <c r="H7">
        <v>2.0893999999999999</v>
      </c>
      <c r="I7">
        <v>-0.30379999999999902</v>
      </c>
      <c r="J7">
        <f t="shared" si="12"/>
        <v>0.30379999999999902</v>
      </c>
      <c r="K7">
        <f>SUM(J3:J147)</f>
        <v>1303.9638000000007</v>
      </c>
      <c r="L7">
        <v>0.29071000000000002</v>
      </c>
      <c r="N7">
        <v>0</v>
      </c>
      <c r="O7">
        <f t="shared" si="0"/>
        <v>0</v>
      </c>
      <c r="P7">
        <f t="shared" si="13"/>
        <v>0</v>
      </c>
      <c r="Q7">
        <f t="shared" ref="Q7:Q70" si="73">O7*5*60/3600+Q6</f>
        <v>0</v>
      </c>
      <c r="R7">
        <v>0</v>
      </c>
      <c r="S7">
        <f t="shared" si="1"/>
        <v>0</v>
      </c>
      <c r="T7">
        <f t="shared" si="14"/>
        <v>0</v>
      </c>
      <c r="U7">
        <f t="shared" si="57"/>
        <v>0</v>
      </c>
      <c r="V7">
        <v>0</v>
      </c>
      <c r="W7">
        <f t="shared" si="2"/>
        <v>0</v>
      </c>
      <c r="X7">
        <f t="shared" si="15"/>
        <v>0</v>
      </c>
      <c r="Y7">
        <f t="shared" si="58"/>
        <v>0</v>
      </c>
      <c r="Z7">
        <v>0</v>
      </c>
      <c r="AA7">
        <f t="shared" si="16"/>
        <v>0</v>
      </c>
      <c r="AB7">
        <f t="shared" si="17"/>
        <v>0</v>
      </c>
      <c r="AC7">
        <f t="shared" si="59"/>
        <v>0</v>
      </c>
      <c r="AD7">
        <f t="shared" si="18"/>
        <v>0</v>
      </c>
      <c r="AE7" s="84">
        <f t="shared" si="19"/>
        <v>1.785600000000001</v>
      </c>
      <c r="AF7">
        <f t="shared" si="20"/>
        <v>2.0893999999999999</v>
      </c>
      <c r="AG7">
        <f t="shared" si="21"/>
        <v>1.785600000000001</v>
      </c>
      <c r="AH7">
        <f t="shared" si="22"/>
        <v>0.30379999999999902</v>
      </c>
      <c r="AI7">
        <f t="shared" si="23"/>
        <v>4.3257648000000024E-2</v>
      </c>
      <c r="AL7">
        <v>0</v>
      </c>
      <c r="AM7">
        <f t="shared" si="3"/>
        <v>0</v>
      </c>
      <c r="AN7">
        <f t="shared" si="24"/>
        <v>0</v>
      </c>
      <c r="AO7">
        <f t="shared" ref="AO7:AO70" si="74">AM7*5*60/3600+AO6</f>
        <v>0</v>
      </c>
      <c r="AP7">
        <v>0</v>
      </c>
      <c r="AQ7">
        <f t="shared" si="4"/>
        <v>0</v>
      </c>
      <c r="AR7">
        <f t="shared" si="25"/>
        <v>0</v>
      </c>
      <c r="AS7">
        <f t="shared" si="61"/>
        <v>0</v>
      </c>
      <c r="AT7">
        <v>0</v>
      </c>
      <c r="AU7">
        <f t="shared" si="5"/>
        <v>0</v>
      </c>
      <c r="AV7">
        <f t="shared" si="26"/>
        <v>0</v>
      </c>
      <c r="AW7">
        <f t="shared" si="62"/>
        <v>0</v>
      </c>
      <c r="AX7">
        <v>0</v>
      </c>
      <c r="AY7">
        <f t="shared" si="27"/>
        <v>0</v>
      </c>
      <c r="AZ7">
        <f t="shared" si="28"/>
        <v>0</v>
      </c>
      <c r="BA7">
        <f t="shared" si="63"/>
        <v>0</v>
      </c>
      <c r="BB7">
        <f t="shared" si="29"/>
        <v>0</v>
      </c>
      <c r="BC7" s="84">
        <f t="shared" si="30"/>
        <v>1.785600000000001</v>
      </c>
      <c r="BD7">
        <f t="shared" si="31"/>
        <v>2.0893999999999999</v>
      </c>
      <c r="BE7">
        <f t="shared" si="32"/>
        <v>1.785600000000001</v>
      </c>
      <c r="BF7" s="84">
        <f t="shared" si="33"/>
        <v>0.30379999999999902</v>
      </c>
      <c r="BG7">
        <f t="shared" si="34"/>
        <v>4.3257648000000024E-2</v>
      </c>
      <c r="BJ7" s="1">
        <v>44734.263888888891</v>
      </c>
      <c r="BK7" s="80">
        <v>0.2638888888888889</v>
      </c>
      <c r="BL7">
        <v>2.0893999999999999</v>
      </c>
      <c r="BM7">
        <v>-0.56506799999999902</v>
      </c>
      <c r="BN7">
        <f t="shared" si="35"/>
        <v>0.56506799999999902</v>
      </c>
      <c r="BO7">
        <f>SUM(BN3:BN147)</f>
        <v>2425.3726679999995</v>
      </c>
      <c r="BP7">
        <v>0.29071000000000002</v>
      </c>
      <c r="BR7">
        <v>0</v>
      </c>
      <c r="BS7">
        <f t="shared" si="6"/>
        <v>0</v>
      </c>
      <c r="BT7">
        <f t="shared" si="36"/>
        <v>0</v>
      </c>
      <c r="BU7">
        <f t="shared" ref="BU7:BU70" si="75">BS7*5*60/3600+BU6</f>
        <v>0</v>
      </c>
      <c r="BV7">
        <v>0</v>
      </c>
      <c r="BW7">
        <f t="shared" si="7"/>
        <v>0</v>
      </c>
      <c r="BX7">
        <f t="shared" si="37"/>
        <v>0</v>
      </c>
      <c r="BY7">
        <f t="shared" si="65"/>
        <v>0</v>
      </c>
      <c r="BZ7">
        <v>0</v>
      </c>
      <c r="CA7">
        <f t="shared" si="8"/>
        <v>0</v>
      </c>
      <c r="CB7">
        <f t="shared" si="38"/>
        <v>0</v>
      </c>
      <c r="CC7">
        <f t="shared" si="66"/>
        <v>0</v>
      </c>
      <c r="CD7">
        <v>0</v>
      </c>
      <c r="CE7">
        <f t="shared" si="39"/>
        <v>0</v>
      </c>
      <c r="CF7">
        <f t="shared" si="40"/>
        <v>0</v>
      </c>
      <c r="CG7">
        <f t="shared" si="67"/>
        <v>0</v>
      </c>
      <c r="CH7">
        <f t="shared" si="41"/>
        <v>0</v>
      </c>
      <c r="CI7" s="84">
        <f t="shared" si="42"/>
        <v>1.5243320000000009</v>
      </c>
      <c r="CJ7">
        <f t="shared" si="43"/>
        <v>2.0893999999999999</v>
      </c>
      <c r="CK7" s="84">
        <f t="shared" si="68"/>
        <v>0.56506799999999902</v>
      </c>
      <c r="CL7">
        <f t="shared" si="44"/>
        <v>3.6928212976666687E-2</v>
      </c>
      <c r="CO7">
        <v>0</v>
      </c>
      <c r="CP7">
        <f t="shared" si="9"/>
        <v>0</v>
      </c>
      <c r="CQ7">
        <f t="shared" si="45"/>
        <v>0</v>
      </c>
      <c r="CR7">
        <f t="shared" ref="CR7:CR70" si="76">CP7*5*60/3600+CR6</f>
        <v>0</v>
      </c>
      <c r="CS7">
        <v>0</v>
      </c>
      <c r="CT7">
        <f t="shared" si="10"/>
        <v>0</v>
      </c>
      <c r="CU7">
        <f t="shared" si="46"/>
        <v>0</v>
      </c>
      <c r="CV7">
        <f t="shared" si="70"/>
        <v>0</v>
      </c>
      <c r="CW7">
        <v>0</v>
      </c>
      <c r="CX7">
        <f t="shared" si="11"/>
        <v>0</v>
      </c>
      <c r="CY7">
        <f t="shared" si="47"/>
        <v>0</v>
      </c>
      <c r="CZ7">
        <f t="shared" si="71"/>
        <v>0</v>
      </c>
      <c r="DA7">
        <v>0</v>
      </c>
      <c r="DB7">
        <f t="shared" si="48"/>
        <v>0</v>
      </c>
      <c r="DC7">
        <f t="shared" si="49"/>
        <v>0</v>
      </c>
      <c r="DD7">
        <f t="shared" si="72"/>
        <v>0</v>
      </c>
      <c r="DE7">
        <f t="shared" si="50"/>
        <v>0</v>
      </c>
      <c r="DF7" s="84">
        <f t="shared" si="51"/>
        <v>1.5243320000000009</v>
      </c>
      <c r="DG7" s="84">
        <f t="shared" si="52"/>
        <v>2.0893999999999999</v>
      </c>
      <c r="DH7" s="84">
        <f t="shared" si="53"/>
        <v>1.5243320000000009</v>
      </c>
      <c r="DI7">
        <f t="shared" si="54"/>
        <v>0.56506799999999902</v>
      </c>
      <c r="DJ7">
        <f t="shared" si="55"/>
        <v>3.6928212976666687E-2</v>
      </c>
    </row>
    <row r="8" spans="1:115" ht="21.75" x14ac:dyDescent="0.35">
      <c r="A8" s="1">
        <v>44734.267361111109</v>
      </c>
      <c r="B8" s="80">
        <v>0.2673611111111111</v>
      </c>
      <c r="F8" s="1">
        <v>44734.267361111109</v>
      </c>
      <c r="G8" s="80">
        <v>0.2673611111111111</v>
      </c>
      <c r="H8">
        <v>2.0893999999999902</v>
      </c>
      <c r="I8">
        <v>-0.33639999999999998</v>
      </c>
      <c r="J8">
        <f t="shared" si="12"/>
        <v>0.33639999999999998</v>
      </c>
      <c r="L8">
        <v>0.29071000000000002</v>
      </c>
      <c r="N8">
        <v>0</v>
      </c>
      <c r="O8">
        <f t="shared" si="0"/>
        <v>0</v>
      </c>
      <c r="P8">
        <f t="shared" si="13"/>
        <v>0</v>
      </c>
      <c r="Q8">
        <f t="shared" si="73"/>
        <v>0</v>
      </c>
      <c r="R8">
        <v>0</v>
      </c>
      <c r="S8">
        <f t="shared" si="1"/>
        <v>0</v>
      </c>
      <c r="T8">
        <f t="shared" si="14"/>
        <v>0</v>
      </c>
      <c r="U8">
        <f t="shared" si="57"/>
        <v>0</v>
      </c>
      <c r="V8">
        <v>0</v>
      </c>
      <c r="W8">
        <f t="shared" si="2"/>
        <v>0</v>
      </c>
      <c r="X8">
        <f t="shared" si="15"/>
        <v>0</v>
      </c>
      <c r="Y8">
        <f t="shared" si="58"/>
        <v>0</v>
      </c>
      <c r="Z8">
        <v>0</v>
      </c>
      <c r="AA8">
        <f t="shared" si="16"/>
        <v>0</v>
      </c>
      <c r="AB8">
        <f t="shared" si="17"/>
        <v>0</v>
      </c>
      <c r="AC8">
        <f t="shared" si="59"/>
        <v>0</v>
      </c>
      <c r="AD8">
        <f t="shared" si="18"/>
        <v>0</v>
      </c>
      <c r="AE8" s="84">
        <f t="shared" si="19"/>
        <v>1.7529999999999901</v>
      </c>
      <c r="AF8">
        <f t="shared" si="20"/>
        <v>2.0893999999999902</v>
      </c>
      <c r="AG8">
        <f t="shared" si="21"/>
        <v>1.7529999999999901</v>
      </c>
      <c r="AH8">
        <f t="shared" si="22"/>
        <v>0.33639999999999998</v>
      </c>
      <c r="AI8">
        <f t="shared" si="23"/>
        <v>4.2467885833333101E-2</v>
      </c>
      <c r="AJ8" s="11" t="s">
        <v>5846</v>
      </c>
      <c r="AL8">
        <v>0</v>
      </c>
      <c r="AM8">
        <f t="shared" si="3"/>
        <v>0</v>
      </c>
      <c r="AN8">
        <f t="shared" si="24"/>
        <v>0</v>
      </c>
      <c r="AO8">
        <f t="shared" si="74"/>
        <v>0</v>
      </c>
      <c r="AP8">
        <v>0</v>
      </c>
      <c r="AQ8">
        <f t="shared" si="4"/>
        <v>0</v>
      </c>
      <c r="AR8">
        <f t="shared" si="25"/>
        <v>0</v>
      </c>
      <c r="AS8">
        <f t="shared" si="61"/>
        <v>0</v>
      </c>
      <c r="AT8">
        <v>0</v>
      </c>
      <c r="AU8">
        <f t="shared" si="5"/>
        <v>0</v>
      </c>
      <c r="AV8">
        <f t="shared" si="26"/>
        <v>0</v>
      </c>
      <c r="AW8">
        <f t="shared" si="62"/>
        <v>0</v>
      </c>
      <c r="AX8">
        <v>0</v>
      </c>
      <c r="AY8">
        <f t="shared" si="27"/>
        <v>0</v>
      </c>
      <c r="AZ8">
        <f t="shared" si="28"/>
        <v>0</v>
      </c>
      <c r="BA8">
        <f t="shared" si="63"/>
        <v>0</v>
      </c>
      <c r="BB8">
        <f t="shared" si="29"/>
        <v>0</v>
      </c>
      <c r="BC8" s="84">
        <f t="shared" si="30"/>
        <v>1.7529999999999901</v>
      </c>
      <c r="BD8">
        <f t="shared" si="31"/>
        <v>2.0893999999999902</v>
      </c>
      <c r="BE8">
        <f t="shared" si="32"/>
        <v>1.7529999999999901</v>
      </c>
      <c r="BF8" s="84">
        <f t="shared" si="33"/>
        <v>0.33639999999999998</v>
      </c>
      <c r="BG8">
        <f t="shared" si="34"/>
        <v>4.2467885833333101E-2</v>
      </c>
      <c r="BH8" s="11" t="s">
        <v>5846</v>
      </c>
      <c r="BJ8" s="1">
        <v>44734.267361111109</v>
      </c>
      <c r="BK8" s="80">
        <v>0.2673611111111111</v>
      </c>
      <c r="BL8">
        <v>2.0893999999999902</v>
      </c>
      <c r="BM8">
        <v>-0.62570400000000004</v>
      </c>
      <c r="BN8">
        <f t="shared" si="35"/>
        <v>0.62570400000000004</v>
      </c>
      <c r="BP8">
        <v>0.29071000000000002</v>
      </c>
      <c r="BR8">
        <v>0</v>
      </c>
      <c r="BS8">
        <f t="shared" si="6"/>
        <v>0</v>
      </c>
      <c r="BT8">
        <f t="shared" si="36"/>
        <v>0</v>
      </c>
      <c r="BU8">
        <f t="shared" si="75"/>
        <v>0</v>
      </c>
      <c r="BV8">
        <v>0</v>
      </c>
      <c r="BW8">
        <f t="shared" si="7"/>
        <v>0</v>
      </c>
      <c r="BX8">
        <f t="shared" si="37"/>
        <v>0</v>
      </c>
      <c r="BY8">
        <f t="shared" si="65"/>
        <v>0</v>
      </c>
      <c r="BZ8">
        <v>0</v>
      </c>
      <c r="CA8">
        <f>380*BZ8/1000*0.83</f>
        <v>0</v>
      </c>
      <c r="CB8">
        <f t="shared" si="38"/>
        <v>0</v>
      </c>
      <c r="CC8">
        <f t="shared" si="66"/>
        <v>0</v>
      </c>
      <c r="CD8">
        <v>0</v>
      </c>
      <c r="CE8">
        <f t="shared" si="39"/>
        <v>0</v>
      </c>
      <c r="CF8">
        <f t="shared" si="40"/>
        <v>0</v>
      </c>
      <c r="CG8">
        <f t="shared" si="67"/>
        <v>0</v>
      </c>
      <c r="CH8">
        <f t="shared" si="41"/>
        <v>0</v>
      </c>
      <c r="CI8" s="84">
        <f t="shared" si="42"/>
        <v>1.4636959999999901</v>
      </c>
      <c r="CJ8">
        <f t="shared" si="43"/>
        <v>2.0893999999999902</v>
      </c>
      <c r="CK8" s="84">
        <f t="shared" si="68"/>
        <v>0.62570400000000004</v>
      </c>
      <c r="CL8">
        <f t="shared" si="44"/>
        <v>3.5459255346666427E-2</v>
      </c>
      <c r="CM8" s="11" t="s">
        <v>5846</v>
      </c>
      <c r="CO8">
        <v>0</v>
      </c>
      <c r="CP8">
        <f t="shared" si="9"/>
        <v>0</v>
      </c>
      <c r="CQ8">
        <f t="shared" si="45"/>
        <v>0</v>
      </c>
      <c r="CR8">
        <f t="shared" si="76"/>
        <v>0</v>
      </c>
      <c r="CS8">
        <v>0</v>
      </c>
      <c r="CT8">
        <f t="shared" si="10"/>
        <v>0</v>
      </c>
      <c r="CU8">
        <f t="shared" si="46"/>
        <v>0</v>
      </c>
      <c r="CV8">
        <f t="shared" si="70"/>
        <v>0</v>
      </c>
      <c r="CW8">
        <v>0</v>
      </c>
      <c r="CX8">
        <f t="shared" si="11"/>
        <v>0</v>
      </c>
      <c r="CY8">
        <f t="shared" si="47"/>
        <v>0</v>
      </c>
      <c r="CZ8">
        <f t="shared" si="71"/>
        <v>0</v>
      </c>
      <c r="DA8">
        <v>0</v>
      </c>
      <c r="DB8">
        <f t="shared" si="48"/>
        <v>0</v>
      </c>
      <c r="DC8">
        <f t="shared" si="49"/>
        <v>0</v>
      </c>
      <c r="DD8">
        <f t="shared" si="72"/>
        <v>0</v>
      </c>
      <c r="DE8">
        <f t="shared" si="50"/>
        <v>0</v>
      </c>
      <c r="DF8" s="84">
        <f t="shared" si="51"/>
        <v>1.4636959999999901</v>
      </c>
      <c r="DG8" s="84">
        <f t="shared" si="52"/>
        <v>2.0893999999999902</v>
      </c>
      <c r="DH8" s="84">
        <f t="shared" si="53"/>
        <v>1.4636959999999901</v>
      </c>
      <c r="DI8">
        <f t="shared" si="54"/>
        <v>0.62570400000000004</v>
      </c>
      <c r="DJ8">
        <f t="shared" si="55"/>
        <v>3.5459255346666427E-2</v>
      </c>
      <c r="DK8" s="11" t="s">
        <v>5846</v>
      </c>
    </row>
    <row r="9" spans="1:115" ht="21.75" x14ac:dyDescent="0.35">
      <c r="A9" s="1">
        <v>44734.270833333336</v>
      </c>
      <c r="B9" s="80">
        <v>0.27083333333333331</v>
      </c>
      <c r="F9" s="1">
        <v>44734.270833333336</v>
      </c>
      <c r="G9" s="80">
        <v>0.27083333333333331</v>
      </c>
      <c r="H9">
        <v>2.0983999999999998</v>
      </c>
      <c r="I9">
        <v>-0.37459999999999999</v>
      </c>
      <c r="J9">
        <f t="shared" si="12"/>
        <v>0.37459999999999999</v>
      </c>
      <c r="K9">
        <f>25.2/K3</f>
        <v>1.8587909007759713</v>
      </c>
      <c r="L9">
        <v>0.29071000000000002</v>
      </c>
      <c r="N9">
        <v>0</v>
      </c>
      <c r="O9">
        <f t="shared" si="0"/>
        <v>0</v>
      </c>
      <c r="P9">
        <f t="shared" si="13"/>
        <v>0</v>
      </c>
      <c r="Q9">
        <f t="shared" si="73"/>
        <v>0</v>
      </c>
      <c r="R9">
        <v>0</v>
      </c>
      <c r="S9">
        <f t="shared" si="1"/>
        <v>0</v>
      </c>
      <c r="T9">
        <f t="shared" si="14"/>
        <v>0</v>
      </c>
      <c r="U9">
        <f t="shared" si="57"/>
        <v>0</v>
      </c>
      <c r="V9">
        <v>20</v>
      </c>
      <c r="W9">
        <f t="shared" si="2"/>
        <v>6.3079999999999998</v>
      </c>
      <c r="X9">
        <f t="shared" si="15"/>
        <v>0.52566666666666662</v>
      </c>
      <c r="Y9">
        <f t="shared" si="58"/>
        <v>0.52566666666666662</v>
      </c>
      <c r="Z9">
        <v>0</v>
      </c>
      <c r="AA9">
        <f t="shared" si="16"/>
        <v>0</v>
      </c>
      <c r="AB9">
        <f t="shared" si="17"/>
        <v>0</v>
      </c>
      <c r="AC9">
        <f t="shared" si="59"/>
        <v>0</v>
      </c>
      <c r="AD9">
        <f t="shared" si="18"/>
        <v>7.6000000000000005</v>
      </c>
      <c r="AE9" s="84">
        <f t="shared" si="19"/>
        <v>9.1449764705882348</v>
      </c>
      <c r="AF9">
        <f t="shared" si="20"/>
        <v>9.519576470588234</v>
      </c>
      <c r="AG9">
        <f t="shared" si="21"/>
        <v>9.1449764705882348</v>
      </c>
      <c r="AH9">
        <f t="shared" si="22"/>
        <v>0.37459999999999999</v>
      </c>
      <c r="AI9">
        <f t="shared" si="23"/>
        <v>0.22154467581372547</v>
      </c>
      <c r="AJ9" s="11">
        <f>SUM(AH3:AH147)/SUM(J3:J147) * 100</f>
        <v>94.461916810880766</v>
      </c>
      <c r="AL9">
        <v>0</v>
      </c>
      <c r="AM9">
        <f t="shared" si="3"/>
        <v>0</v>
      </c>
      <c r="AN9">
        <f t="shared" si="24"/>
        <v>0</v>
      </c>
      <c r="AO9">
        <f t="shared" si="74"/>
        <v>0</v>
      </c>
      <c r="AP9">
        <v>0</v>
      </c>
      <c r="AQ9">
        <f t="shared" si="4"/>
        <v>0</v>
      </c>
      <c r="AR9">
        <f t="shared" si="25"/>
        <v>0</v>
      </c>
      <c r="AS9">
        <f t="shared" si="61"/>
        <v>0</v>
      </c>
      <c r="AT9">
        <v>6</v>
      </c>
      <c r="AU9">
        <f t="shared" si="5"/>
        <v>1.8923999999999996</v>
      </c>
      <c r="AV9">
        <f t="shared" si="26"/>
        <v>0.15769999999999998</v>
      </c>
      <c r="AW9">
        <f t="shared" si="62"/>
        <v>0.15769999999999998</v>
      </c>
      <c r="AX9">
        <v>0</v>
      </c>
      <c r="AY9">
        <f t="shared" si="27"/>
        <v>0</v>
      </c>
      <c r="AZ9">
        <f t="shared" si="28"/>
        <v>0</v>
      </c>
      <c r="BA9">
        <f t="shared" si="63"/>
        <v>0</v>
      </c>
      <c r="BB9">
        <f t="shared" si="29"/>
        <v>2.2799999999999998</v>
      </c>
      <c r="BC9" s="84">
        <f t="shared" si="30"/>
        <v>3.9501529411764702</v>
      </c>
      <c r="BD9">
        <f t="shared" si="31"/>
        <v>4.3247529411764702</v>
      </c>
      <c r="BE9">
        <f t="shared" si="32"/>
        <v>3.9501529411764702</v>
      </c>
      <c r="BF9" s="84">
        <f t="shared" si="33"/>
        <v>0.37459999999999999</v>
      </c>
      <c r="BG9">
        <f t="shared" si="34"/>
        <v>9.5695746794117645E-2</v>
      </c>
      <c r="BH9" s="11">
        <f>SUM(BF3:BF147)/SUM(J3:J147) * 100</f>
        <v>94.796465975512476</v>
      </c>
      <c r="BJ9" s="1">
        <v>44734.270833333336</v>
      </c>
      <c r="BK9" s="80">
        <v>0.27083333333333331</v>
      </c>
      <c r="BL9">
        <v>2.0983999999999998</v>
      </c>
      <c r="BM9">
        <v>-0.69675600000000004</v>
      </c>
      <c r="BN9">
        <f t="shared" si="35"/>
        <v>0.69675600000000004</v>
      </c>
      <c r="BP9">
        <v>0.29071000000000002</v>
      </c>
      <c r="BR9">
        <v>0</v>
      </c>
      <c r="BS9">
        <f t="shared" si="6"/>
        <v>0</v>
      </c>
      <c r="BT9">
        <f t="shared" si="36"/>
        <v>0</v>
      </c>
      <c r="BU9">
        <f t="shared" si="75"/>
        <v>0</v>
      </c>
      <c r="BV9">
        <v>0</v>
      </c>
      <c r="BW9">
        <f t="shared" si="7"/>
        <v>0</v>
      </c>
      <c r="BX9">
        <f t="shared" si="37"/>
        <v>0</v>
      </c>
      <c r="BY9">
        <f t="shared" si="65"/>
        <v>0</v>
      </c>
      <c r="BZ9">
        <v>20</v>
      </c>
      <c r="CA9">
        <f t="shared" si="8"/>
        <v>6.3079999999999998</v>
      </c>
      <c r="CB9">
        <f t="shared" si="38"/>
        <v>0.52566666666666662</v>
      </c>
      <c r="CC9">
        <f t="shared" si="66"/>
        <v>0.52566666666666662</v>
      </c>
      <c r="CD9">
        <v>0</v>
      </c>
      <c r="CE9">
        <f t="shared" si="39"/>
        <v>0</v>
      </c>
      <c r="CF9">
        <f t="shared" si="40"/>
        <v>0</v>
      </c>
      <c r="CG9">
        <f t="shared" si="67"/>
        <v>0</v>
      </c>
      <c r="CH9">
        <f t="shared" si="41"/>
        <v>7.6000000000000005</v>
      </c>
      <c r="CI9" s="84">
        <f t="shared" si="42"/>
        <v>8.8228204705882334</v>
      </c>
      <c r="CJ9">
        <f t="shared" si="43"/>
        <v>9.6983999999999995</v>
      </c>
      <c r="CK9" s="84">
        <f t="shared" si="68"/>
        <v>0.69675600000000004</v>
      </c>
      <c r="CL9">
        <f t="shared" si="44"/>
        <v>0.21374017825039213</v>
      </c>
      <c r="CM9" s="11">
        <f>SUM(CK3:CK147)/SUM(BN3:BN147) * 100</f>
        <v>80.950068494793442</v>
      </c>
      <c r="CO9">
        <v>0</v>
      </c>
      <c r="CP9">
        <f t="shared" si="9"/>
        <v>0</v>
      </c>
      <c r="CQ9">
        <f t="shared" si="45"/>
        <v>0</v>
      </c>
      <c r="CR9">
        <f t="shared" si="76"/>
        <v>0</v>
      </c>
      <c r="CS9">
        <v>0</v>
      </c>
      <c r="CT9">
        <f t="shared" si="10"/>
        <v>0</v>
      </c>
      <c r="CU9">
        <f t="shared" si="46"/>
        <v>0</v>
      </c>
      <c r="CV9">
        <f t="shared" si="70"/>
        <v>0</v>
      </c>
      <c r="CW9">
        <v>6</v>
      </c>
      <c r="CX9">
        <f t="shared" si="11"/>
        <v>1.8923999999999996</v>
      </c>
      <c r="CY9">
        <f t="shared" si="47"/>
        <v>0.15769999999999998</v>
      </c>
      <c r="CZ9">
        <f t="shared" si="71"/>
        <v>0.15769999999999998</v>
      </c>
      <c r="DA9">
        <v>0</v>
      </c>
      <c r="DB9">
        <f t="shared" si="48"/>
        <v>0</v>
      </c>
      <c r="DC9">
        <f t="shared" si="49"/>
        <v>0</v>
      </c>
      <c r="DD9">
        <f t="shared" si="72"/>
        <v>0</v>
      </c>
      <c r="DE9">
        <f t="shared" si="50"/>
        <v>2.2799999999999998</v>
      </c>
      <c r="DF9" s="84">
        <f t="shared" si="51"/>
        <v>3.6279969411764701</v>
      </c>
      <c r="DG9" s="84">
        <f t="shared" si="52"/>
        <v>4.3783999999999992</v>
      </c>
      <c r="DH9" s="84">
        <f t="shared" si="53"/>
        <v>3.681643999999999</v>
      </c>
      <c r="DI9">
        <f t="shared" si="54"/>
        <v>0.69675600000000004</v>
      </c>
      <c r="DJ9">
        <f t="shared" si="55"/>
        <v>8.9190893936666668E-2</v>
      </c>
      <c r="DK9" s="11">
        <f>SUM(DI3:DI147)/SUM(BN3:BN147) * 100</f>
        <v>93.666376222229303</v>
      </c>
    </row>
    <row r="10" spans="1:115" ht="21.75" x14ac:dyDescent="0.35">
      <c r="A10" s="1">
        <v>44734.274305555555</v>
      </c>
      <c r="B10" s="80">
        <v>0.27430555555555552</v>
      </c>
      <c r="F10" s="1">
        <v>44734.274305555555</v>
      </c>
      <c r="G10" s="80">
        <v>0.27430555555555552</v>
      </c>
      <c r="H10">
        <v>2.1669999999999998</v>
      </c>
      <c r="I10">
        <v>-0.42659999999999998</v>
      </c>
      <c r="J10">
        <f t="shared" si="12"/>
        <v>0.42659999999999998</v>
      </c>
      <c r="L10">
        <v>0.29071000000000002</v>
      </c>
      <c r="N10">
        <v>0</v>
      </c>
      <c r="O10">
        <f t="shared" si="0"/>
        <v>0</v>
      </c>
      <c r="P10">
        <f t="shared" si="13"/>
        <v>0</v>
      </c>
      <c r="Q10">
        <f t="shared" si="73"/>
        <v>0</v>
      </c>
      <c r="R10">
        <v>0</v>
      </c>
      <c r="S10">
        <f t="shared" si="1"/>
        <v>0</v>
      </c>
      <c r="T10">
        <f t="shared" si="14"/>
        <v>0</v>
      </c>
      <c r="U10">
        <f t="shared" si="57"/>
        <v>0</v>
      </c>
      <c r="V10">
        <v>20</v>
      </c>
      <c r="W10">
        <f t="shared" si="2"/>
        <v>6.3079999999999998</v>
      </c>
      <c r="X10">
        <f t="shared" si="15"/>
        <v>0.52566666666666662</v>
      </c>
      <c r="Y10">
        <f t="shared" si="58"/>
        <v>1.0513333333333332</v>
      </c>
      <c r="Z10">
        <v>0</v>
      </c>
      <c r="AA10">
        <f t="shared" si="16"/>
        <v>0</v>
      </c>
      <c r="AB10">
        <f t="shared" si="17"/>
        <v>0</v>
      </c>
      <c r="AC10">
        <f t="shared" si="59"/>
        <v>0</v>
      </c>
      <c r="AD10">
        <f t="shared" si="18"/>
        <v>7.6000000000000005</v>
      </c>
      <c r="AE10" s="84">
        <f t="shared" si="19"/>
        <v>9.1615764705882334</v>
      </c>
      <c r="AF10">
        <f t="shared" si="20"/>
        <v>9.588176470588234</v>
      </c>
      <c r="AG10">
        <f t="shared" si="21"/>
        <v>9.1615764705882334</v>
      </c>
      <c r="AH10">
        <f t="shared" si="22"/>
        <v>0.42659999999999998</v>
      </c>
      <c r="AI10">
        <f t="shared" si="23"/>
        <v>0.22194682464705878</v>
      </c>
      <c r="AJ10" s="11" t="s">
        <v>5870</v>
      </c>
      <c r="AL10">
        <v>0</v>
      </c>
      <c r="AM10">
        <f t="shared" si="3"/>
        <v>0</v>
      </c>
      <c r="AN10">
        <f t="shared" si="24"/>
        <v>0</v>
      </c>
      <c r="AO10">
        <f t="shared" si="74"/>
        <v>0</v>
      </c>
      <c r="AP10">
        <v>0</v>
      </c>
      <c r="AQ10">
        <f t="shared" si="4"/>
        <v>0</v>
      </c>
      <c r="AR10">
        <f t="shared" si="25"/>
        <v>0</v>
      </c>
      <c r="AS10">
        <f t="shared" si="61"/>
        <v>0</v>
      </c>
      <c r="AT10">
        <v>6</v>
      </c>
      <c r="AU10">
        <f t="shared" si="5"/>
        <v>1.8923999999999996</v>
      </c>
      <c r="AV10">
        <f t="shared" si="26"/>
        <v>0.15769999999999998</v>
      </c>
      <c r="AW10">
        <f t="shared" si="62"/>
        <v>0.31539999999999996</v>
      </c>
      <c r="AX10">
        <v>0</v>
      </c>
      <c r="AY10">
        <f t="shared" si="27"/>
        <v>0</v>
      </c>
      <c r="AZ10">
        <f t="shared" si="28"/>
        <v>0</v>
      </c>
      <c r="BA10">
        <f t="shared" si="63"/>
        <v>0</v>
      </c>
      <c r="BB10">
        <f t="shared" si="29"/>
        <v>2.2799999999999998</v>
      </c>
      <c r="BC10" s="84">
        <f t="shared" si="30"/>
        <v>3.9667529411764701</v>
      </c>
      <c r="BD10">
        <f t="shared" si="31"/>
        <v>4.3933529411764702</v>
      </c>
      <c r="BE10">
        <f t="shared" si="32"/>
        <v>3.9667529411764701</v>
      </c>
      <c r="BF10" s="84">
        <f t="shared" si="33"/>
        <v>0.42659999999999998</v>
      </c>
      <c r="BG10">
        <f t="shared" si="34"/>
        <v>9.6097895627450997E-2</v>
      </c>
      <c r="BH10" s="11" t="s">
        <v>5870</v>
      </c>
      <c r="BJ10" s="1">
        <v>44734.274305555555</v>
      </c>
      <c r="BK10" s="80">
        <v>0.27430555555555552</v>
      </c>
      <c r="BL10">
        <v>2.1669999999999998</v>
      </c>
      <c r="BM10">
        <v>-0.79347599999999996</v>
      </c>
      <c r="BN10">
        <f t="shared" si="35"/>
        <v>0.79347599999999996</v>
      </c>
      <c r="BP10">
        <v>0.29071000000000002</v>
      </c>
      <c r="BR10">
        <v>0</v>
      </c>
      <c r="BS10">
        <f t="shared" si="6"/>
        <v>0</v>
      </c>
      <c r="BT10">
        <f t="shared" si="36"/>
        <v>0</v>
      </c>
      <c r="BU10">
        <f t="shared" si="75"/>
        <v>0</v>
      </c>
      <c r="BV10">
        <v>0</v>
      </c>
      <c r="BW10">
        <f t="shared" si="7"/>
        <v>0</v>
      </c>
      <c r="BX10">
        <f t="shared" si="37"/>
        <v>0</v>
      </c>
      <c r="BY10">
        <f t="shared" si="65"/>
        <v>0</v>
      </c>
      <c r="BZ10">
        <v>20</v>
      </c>
      <c r="CA10">
        <f t="shared" si="8"/>
        <v>6.3079999999999998</v>
      </c>
      <c r="CB10">
        <f t="shared" si="38"/>
        <v>0.52566666666666662</v>
      </c>
      <c r="CC10">
        <f t="shared" si="66"/>
        <v>1.0513333333333332</v>
      </c>
      <c r="CD10">
        <v>0</v>
      </c>
      <c r="CE10">
        <f t="shared" si="39"/>
        <v>0</v>
      </c>
      <c r="CF10">
        <f t="shared" si="40"/>
        <v>0</v>
      </c>
      <c r="CG10">
        <f t="shared" si="67"/>
        <v>0</v>
      </c>
      <c r="CH10">
        <f t="shared" si="41"/>
        <v>7.6000000000000005</v>
      </c>
      <c r="CI10" s="84">
        <f t="shared" si="42"/>
        <v>8.7947004705882339</v>
      </c>
      <c r="CJ10">
        <f t="shared" si="43"/>
        <v>9.7669999999999995</v>
      </c>
      <c r="CK10" s="84">
        <f t="shared" si="68"/>
        <v>0.79347599999999996</v>
      </c>
      <c r="CL10">
        <f t="shared" si="44"/>
        <v>0.21305894781705878</v>
      </c>
      <c r="CM10" s="11" t="s">
        <v>5870</v>
      </c>
      <c r="CO10">
        <v>0</v>
      </c>
      <c r="CP10">
        <f t="shared" si="9"/>
        <v>0</v>
      </c>
      <c r="CQ10">
        <f t="shared" si="45"/>
        <v>0</v>
      </c>
      <c r="CR10">
        <f t="shared" si="76"/>
        <v>0</v>
      </c>
      <c r="CS10">
        <v>0</v>
      </c>
      <c r="CT10">
        <f t="shared" si="10"/>
        <v>0</v>
      </c>
      <c r="CU10">
        <f t="shared" si="46"/>
        <v>0</v>
      </c>
      <c r="CV10">
        <f t="shared" si="70"/>
        <v>0</v>
      </c>
      <c r="CW10">
        <v>6</v>
      </c>
      <c r="CX10">
        <f t="shared" si="11"/>
        <v>1.8923999999999996</v>
      </c>
      <c r="CY10">
        <f t="shared" si="47"/>
        <v>0.15769999999999998</v>
      </c>
      <c r="CZ10">
        <f t="shared" si="71"/>
        <v>0.31539999999999996</v>
      </c>
      <c r="DA10">
        <v>0</v>
      </c>
      <c r="DB10">
        <f t="shared" si="48"/>
        <v>0</v>
      </c>
      <c r="DC10">
        <f t="shared" si="49"/>
        <v>0</v>
      </c>
      <c r="DD10">
        <f t="shared" si="72"/>
        <v>0</v>
      </c>
      <c r="DE10">
        <f t="shared" si="50"/>
        <v>2.2799999999999998</v>
      </c>
      <c r="DF10" s="84">
        <f t="shared" si="51"/>
        <v>3.5998769411764702</v>
      </c>
      <c r="DG10" s="84">
        <f t="shared" si="52"/>
        <v>4.4469999999999992</v>
      </c>
      <c r="DH10" s="84">
        <f t="shared" si="53"/>
        <v>3.6535239999999991</v>
      </c>
      <c r="DI10">
        <f t="shared" si="54"/>
        <v>0.79347599999999996</v>
      </c>
      <c r="DJ10">
        <f t="shared" si="55"/>
        <v>8.8509663503333322E-2</v>
      </c>
      <c r="DK10" s="11" t="s">
        <v>5870</v>
      </c>
    </row>
    <row r="11" spans="1:115" ht="21.75" x14ac:dyDescent="0.35">
      <c r="A11" s="1">
        <v>44734.277777777781</v>
      </c>
      <c r="B11" s="80">
        <v>0.27777777777777779</v>
      </c>
      <c r="F11" s="1">
        <v>44734.277777777781</v>
      </c>
      <c r="G11" s="80">
        <v>0.27777777777777779</v>
      </c>
      <c r="H11">
        <v>3.2122000000000002</v>
      </c>
      <c r="I11">
        <v>-0.503</v>
      </c>
      <c r="J11">
        <f t="shared" si="12"/>
        <v>0.503</v>
      </c>
      <c r="L11">
        <v>0.29071000000000002</v>
      </c>
      <c r="N11">
        <v>0</v>
      </c>
      <c r="O11">
        <f t="shared" si="0"/>
        <v>0</v>
      </c>
      <c r="P11">
        <f t="shared" si="13"/>
        <v>0</v>
      </c>
      <c r="Q11">
        <f t="shared" si="73"/>
        <v>0</v>
      </c>
      <c r="R11">
        <v>0</v>
      </c>
      <c r="S11">
        <f t="shared" si="1"/>
        <v>0</v>
      </c>
      <c r="T11">
        <f t="shared" si="14"/>
        <v>0</v>
      </c>
      <c r="U11">
        <f t="shared" si="57"/>
        <v>0</v>
      </c>
      <c r="V11">
        <v>20</v>
      </c>
      <c r="W11">
        <f t="shared" si="2"/>
        <v>6.3079999999999998</v>
      </c>
      <c r="X11">
        <f t="shared" si="15"/>
        <v>0.52566666666666662</v>
      </c>
      <c r="Y11">
        <f t="shared" si="58"/>
        <v>1.577</v>
      </c>
      <c r="Z11">
        <v>0</v>
      </c>
      <c r="AA11">
        <f t="shared" si="16"/>
        <v>0</v>
      </c>
      <c r="AB11">
        <f t="shared" si="17"/>
        <v>0</v>
      </c>
      <c r="AC11">
        <f t="shared" si="59"/>
        <v>0</v>
      </c>
      <c r="AD11">
        <f t="shared" si="18"/>
        <v>7.6000000000000005</v>
      </c>
      <c r="AE11" s="84">
        <f t="shared" si="19"/>
        <v>10.130376470588235</v>
      </c>
      <c r="AF11">
        <f t="shared" si="20"/>
        <v>10.633376470588235</v>
      </c>
      <c r="AG11">
        <f t="shared" si="21"/>
        <v>10.130376470588235</v>
      </c>
      <c r="AH11">
        <f t="shared" si="22"/>
        <v>0.503</v>
      </c>
      <c r="AI11">
        <f t="shared" si="23"/>
        <v>0.24541681198039217</v>
      </c>
      <c r="AJ11" s="11">
        <f>MAX(AG3:AG148)</f>
        <v>33.824129411764702</v>
      </c>
      <c r="AL11">
        <v>0</v>
      </c>
      <c r="AM11">
        <f t="shared" si="3"/>
        <v>0</v>
      </c>
      <c r="AN11">
        <f t="shared" si="24"/>
        <v>0</v>
      </c>
      <c r="AO11">
        <f t="shared" si="74"/>
        <v>0</v>
      </c>
      <c r="AP11">
        <v>0</v>
      </c>
      <c r="AQ11">
        <f t="shared" si="4"/>
        <v>0</v>
      </c>
      <c r="AR11">
        <f t="shared" si="25"/>
        <v>0</v>
      </c>
      <c r="AS11">
        <f t="shared" si="61"/>
        <v>0</v>
      </c>
      <c r="AT11">
        <v>6</v>
      </c>
      <c r="AU11">
        <f t="shared" si="5"/>
        <v>1.8923999999999996</v>
      </c>
      <c r="AV11">
        <f t="shared" si="26"/>
        <v>0.15769999999999998</v>
      </c>
      <c r="AW11">
        <f t="shared" si="62"/>
        <v>0.47309999999999997</v>
      </c>
      <c r="AX11">
        <v>0</v>
      </c>
      <c r="AY11">
        <f t="shared" si="27"/>
        <v>0</v>
      </c>
      <c r="AZ11">
        <f t="shared" si="28"/>
        <v>0</v>
      </c>
      <c r="BA11">
        <f t="shared" si="63"/>
        <v>0</v>
      </c>
      <c r="BB11">
        <f t="shared" si="29"/>
        <v>2.2799999999999998</v>
      </c>
      <c r="BC11" s="84">
        <f t="shared" si="30"/>
        <v>4.9355529411764705</v>
      </c>
      <c r="BD11">
        <f t="shared" si="31"/>
        <v>5.4385529411764706</v>
      </c>
      <c r="BE11">
        <f t="shared" si="32"/>
        <v>4.9355529411764705</v>
      </c>
      <c r="BF11" s="84">
        <f t="shared" si="33"/>
        <v>0.503</v>
      </c>
      <c r="BG11">
        <f t="shared" si="34"/>
        <v>0.11956788296078433</v>
      </c>
      <c r="BH11" s="11">
        <f>MAX(BE3:BE148)</f>
        <v>19.558138823529418</v>
      </c>
      <c r="BJ11" s="1">
        <v>44734.277777777781</v>
      </c>
      <c r="BK11" s="80">
        <v>0.27777777777777779</v>
      </c>
      <c r="BL11">
        <v>3.2122000000000002</v>
      </c>
      <c r="BM11">
        <v>-0.93557999999999997</v>
      </c>
      <c r="BN11">
        <f t="shared" si="35"/>
        <v>0.93557999999999997</v>
      </c>
      <c r="BP11">
        <v>0.29071000000000002</v>
      </c>
      <c r="BR11">
        <v>0</v>
      </c>
      <c r="BS11">
        <f t="shared" si="6"/>
        <v>0</v>
      </c>
      <c r="BT11">
        <f t="shared" si="36"/>
        <v>0</v>
      </c>
      <c r="BU11">
        <f t="shared" si="75"/>
        <v>0</v>
      </c>
      <c r="BV11">
        <v>0</v>
      </c>
      <c r="BW11">
        <f t="shared" si="7"/>
        <v>0</v>
      </c>
      <c r="BX11">
        <f t="shared" si="37"/>
        <v>0</v>
      </c>
      <c r="BY11">
        <f t="shared" si="65"/>
        <v>0</v>
      </c>
      <c r="BZ11">
        <v>20</v>
      </c>
      <c r="CA11">
        <f t="shared" si="8"/>
        <v>6.3079999999999998</v>
      </c>
      <c r="CB11">
        <f t="shared" si="38"/>
        <v>0.52566666666666662</v>
      </c>
      <c r="CC11">
        <f t="shared" si="66"/>
        <v>1.577</v>
      </c>
      <c r="CD11">
        <v>0</v>
      </c>
      <c r="CE11">
        <f t="shared" si="39"/>
        <v>0</v>
      </c>
      <c r="CF11">
        <f t="shared" si="40"/>
        <v>0</v>
      </c>
      <c r="CG11">
        <f t="shared" si="67"/>
        <v>0</v>
      </c>
      <c r="CH11">
        <f t="shared" si="41"/>
        <v>7.6000000000000005</v>
      </c>
      <c r="CI11" s="84">
        <f t="shared" si="42"/>
        <v>9.6977964705882354</v>
      </c>
      <c r="CJ11">
        <f t="shared" si="43"/>
        <v>10.812200000000001</v>
      </c>
      <c r="CK11" s="84">
        <f t="shared" si="68"/>
        <v>0.93557999999999997</v>
      </c>
      <c r="CL11">
        <f t="shared" si="44"/>
        <v>0.23493720099705884</v>
      </c>
      <c r="CM11" s="86">
        <f>MAX(CI3:CI148)</f>
        <v>30.691405411764705</v>
      </c>
      <c r="CO11">
        <v>0</v>
      </c>
      <c r="CP11">
        <f t="shared" si="9"/>
        <v>0</v>
      </c>
      <c r="CQ11">
        <f t="shared" si="45"/>
        <v>0</v>
      </c>
      <c r="CR11">
        <f t="shared" si="76"/>
        <v>0</v>
      </c>
      <c r="CS11">
        <v>0</v>
      </c>
      <c r="CT11">
        <f t="shared" si="10"/>
        <v>0</v>
      </c>
      <c r="CU11">
        <f t="shared" si="46"/>
        <v>0</v>
      </c>
      <c r="CV11">
        <f t="shared" si="70"/>
        <v>0</v>
      </c>
      <c r="CW11">
        <v>6</v>
      </c>
      <c r="CX11">
        <f t="shared" si="11"/>
        <v>1.8923999999999996</v>
      </c>
      <c r="CY11">
        <f t="shared" si="47"/>
        <v>0.15769999999999998</v>
      </c>
      <c r="CZ11">
        <f t="shared" si="71"/>
        <v>0.47309999999999997</v>
      </c>
      <c r="DA11">
        <v>0</v>
      </c>
      <c r="DB11">
        <f t="shared" si="48"/>
        <v>0</v>
      </c>
      <c r="DC11">
        <f t="shared" si="49"/>
        <v>0</v>
      </c>
      <c r="DD11">
        <f t="shared" si="72"/>
        <v>0</v>
      </c>
      <c r="DE11">
        <f t="shared" si="50"/>
        <v>2.2799999999999998</v>
      </c>
      <c r="DF11" s="84">
        <f t="shared" si="51"/>
        <v>4.5029729411764707</v>
      </c>
      <c r="DG11" s="84">
        <f t="shared" si="52"/>
        <v>5.4922000000000004</v>
      </c>
      <c r="DH11" s="84">
        <f t="shared" si="53"/>
        <v>4.5566200000000006</v>
      </c>
      <c r="DI11">
        <f t="shared" si="54"/>
        <v>0.93557999999999997</v>
      </c>
      <c r="DJ11">
        <f t="shared" si="55"/>
        <v>0.11038791668333338</v>
      </c>
      <c r="DK11" s="86">
        <f>MAX(DH3:DH148)</f>
        <v>15.267876000000001</v>
      </c>
    </row>
    <row r="12" spans="1:115" ht="21.75" x14ac:dyDescent="0.35">
      <c r="A12" s="1">
        <v>44734.28125</v>
      </c>
      <c r="B12" s="80">
        <v>0.28125</v>
      </c>
      <c r="F12" s="1">
        <v>44734.28125</v>
      </c>
      <c r="G12" s="80">
        <v>0.28125</v>
      </c>
      <c r="H12">
        <v>3.1541999999999901</v>
      </c>
      <c r="I12">
        <v>-0.58860000000000001</v>
      </c>
      <c r="J12">
        <f t="shared" si="12"/>
        <v>0.58860000000000001</v>
      </c>
      <c r="L12">
        <v>0.29071000000000002</v>
      </c>
      <c r="N12">
        <v>0</v>
      </c>
      <c r="O12">
        <f t="shared" si="0"/>
        <v>0</v>
      </c>
      <c r="P12">
        <f t="shared" si="13"/>
        <v>0</v>
      </c>
      <c r="Q12">
        <f t="shared" si="73"/>
        <v>0</v>
      </c>
      <c r="R12">
        <v>0</v>
      </c>
      <c r="S12">
        <f t="shared" si="1"/>
        <v>0</v>
      </c>
      <c r="T12">
        <f t="shared" si="14"/>
        <v>0</v>
      </c>
      <c r="U12">
        <f t="shared" si="57"/>
        <v>0</v>
      </c>
      <c r="V12">
        <v>20</v>
      </c>
      <c r="W12">
        <f t="shared" si="2"/>
        <v>6.3079999999999998</v>
      </c>
      <c r="X12">
        <f t="shared" si="15"/>
        <v>0.52566666666666662</v>
      </c>
      <c r="Y12">
        <f t="shared" si="58"/>
        <v>2.1026666666666665</v>
      </c>
      <c r="Z12">
        <v>0</v>
      </c>
      <c r="AA12">
        <f t="shared" si="16"/>
        <v>0</v>
      </c>
      <c r="AB12">
        <f t="shared" si="17"/>
        <v>0</v>
      </c>
      <c r="AC12">
        <f t="shared" si="59"/>
        <v>0</v>
      </c>
      <c r="AD12">
        <f t="shared" si="18"/>
        <v>7.6000000000000005</v>
      </c>
      <c r="AE12" s="84">
        <f t="shared" si="19"/>
        <v>9.9867764705882252</v>
      </c>
      <c r="AF12">
        <f t="shared" si="20"/>
        <v>10.575376470588225</v>
      </c>
      <c r="AG12">
        <f t="shared" si="21"/>
        <v>9.9867764705882252</v>
      </c>
      <c r="AH12">
        <f t="shared" si="22"/>
        <v>0.58860000000000001</v>
      </c>
      <c r="AI12">
        <f t="shared" si="23"/>
        <v>0.24193798231372524</v>
      </c>
      <c r="AL12">
        <v>0</v>
      </c>
      <c r="AM12">
        <f t="shared" si="3"/>
        <v>0</v>
      </c>
      <c r="AN12">
        <f t="shared" si="24"/>
        <v>0</v>
      </c>
      <c r="AO12">
        <f t="shared" si="74"/>
        <v>0</v>
      </c>
      <c r="AP12">
        <v>0</v>
      </c>
      <c r="AQ12">
        <f t="shared" si="4"/>
        <v>0</v>
      </c>
      <c r="AR12">
        <f t="shared" si="25"/>
        <v>0</v>
      </c>
      <c r="AS12">
        <f t="shared" si="61"/>
        <v>0</v>
      </c>
      <c r="AT12">
        <v>6</v>
      </c>
      <c r="AU12">
        <f t="shared" si="5"/>
        <v>1.8923999999999996</v>
      </c>
      <c r="AV12">
        <f t="shared" si="26"/>
        <v>0.15769999999999998</v>
      </c>
      <c r="AW12">
        <f t="shared" si="62"/>
        <v>0.63079999999999992</v>
      </c>
      <c r="AX12">
        <v>0</v>
      </c>
      <c r="AY12">
        <f t="shared" si="27"/>
        <v>0</v>
      </c>
      <c r="AZ12">
        <f t="shared" si="28"/>
        <v>0</v>
      </c>
      <c r="BA12">
        <f t="shared" si="63"/>
        <v>0</v>
      </c>
      <c r="BB12">
        <f t="shared" si="29"/>
        <v>2.2799999999999998</v>
      </c>
      <c r="BC12" s="84">
        <f t="shared" si="30"/>
        <v>4.7919529411764614</v>
      </c>
      <c r="BD12">
        <f t="shared" si="31"/>
        <v>5.380552941176461</v>
      </c>
      <c r="BE12">
        <f t="shared" si="32"/>
        <v>4.7919529411764614</v>
      </c>
      <c r="BF12" s="84">
        <f t="shared" si="33"/>
        <v>0.58860000000000001</v>
      </c>
      <c r="BG12">
        <f t="shared" si="34"/>
        <v>0.11608905329411742</v>
      </c>
      <c r="BJ12" s="1">
        <v>44734.28125</v>
      </c>
      <c r="BK12" s="80">
        <v>0.28125</v>
      </c>
      <c r="BL12">
        <v>3.1541999999999901</v>
      </c>
      <c r="BM12">
        <v>-1.0947960000000001</v>
      </c>
      <c r="BN12">
        <f t="shared" si="35"/>
        <v>1.0947960000000001</v>
      </c>
      <c r="BP12">
        <v>0.29071000000000002</v>
      </c>
      <c r="BR12">
        <v>0</v>
      </c>
      <c r="BS12">
        <f t="shared" si="6"/>
        <v>0</v>
      </c>
      <c r="BT12">
        <f t="shared" si="36"/>
        <v>0</v>
      </c>
      <c r="BU12">
        <f t="shared" si="75"/>
        <v>0</v>
      </c>
      <c r="BV12">
        <v>0</v>
      </c>
      <c r="BW12">
        <f t="shared" si="7"/>
        <v>0</v>
      </c>
      <c r="BX12">
        <f t="shared" si="37"/>
        <v>0</v>
      </c>
      <c r="BY12">
        <f t="shared" si="65"/>
        <v>0</v>
      </c>
      <c r="BZ12">
        <v>20</v>
      </c>
      <c r="CA12">
        <f t="shared" si="8"/>
        <v>6.3079999999999998</v>
      </c>
      <c r="CB12">
        <f t="shared" si="38"/>
        <v>0.52566666666666662</v>
      </c>
      <c r="CC12">
        <f t="shared" si="66"/>
        <v>2.1026666666666665</v>
      </c>
      <c r="CD12">
        <v>0</v>
      </c>
      <c r="CE12">
        <f t="shared" si="39"/>
        <v>0</v>
      </c>
      <c r="CF12">
        <f t="shared" si="40"/>
        <v>0</v>
      </c>
      <c r="CG12">
        <f t="shared" si="67"/>
        <v>0</v>
      </c>
      <c r="CH12">
        <f t="shared" si="41"/>
        <v>7.6000000000000005</v>
      </c>
      <c r="CI12" s="84">
        <f t="shared" si="42"/>
        <v>9.4805804705882242</v>
      </c>
      <c r="CJ12">
        <f t="shared" si="43"/>
        <v>10.75419999999999</v>
      </c>
      <c r="CK12" s="84">
        <f t="shared" si="68"/>
        <v>1.0947960000000001</v>
      </c>
      <c r="CL12">
        <f t="shared" si="44"/>
        <v>0.22967496238372523</v>
      </c>
      <c r="CO12">
        <v>0</v>
      </c>
      <c r="CP12">
        <f t="shared" si="9"/>
        <v>0</v>
      </c>
      <c r="CQ12">
        <f t="shared" si="45"/>
        <v>0</v>
      </c>
      <c r="CR12">
        <f t="shared" si="76"/>
        <v>0</v>
      </c>
      <c r="CS12">
        <v>0</v>
      </c>
      <c r="CT12">
        <f t="shared" si="10"/>
        <v>0</v>
      </c>
      <c r="CU12">
        <f t="shared" si="46"/>
        <v>0</v>
      </c>
      <c r="CV12">
        <f t="shared" si="70"/>
        <v>0</v>
      </c>
      <c r="CW12">
        <v>6</v>
      </c>
      <c r="CX12">
        <f t="shared" si="11"/>
        <v>1.8923999999999996</v>
      </c>
      <c r="CY12">
        <f t="shared" si="47"/>
        <v>0.15769999999999998</v>
      </c>
      <c r="CZ12">
        <f t="shared" si="71"/>
        <v>0.63079999999999992</v>
      </c>
      <c r="DA12">
        <v>0</v>
      </c>
      <c r="DB12">
        <f t="shared" si="48"/>
        <v>0</v>
      </c>
      <c r="DC12">
        <f t="shared" si="49"/>
        <v>0</v>
      </c>
      <c r="DD12">
        <f t="shared" si="72"/>
        <v>0</v>
      </c>
      <c r="DE12">
        <f t="shared" si="50"/>
        <v>2.2799999999999998</v>
      </c>
      <c r="DF12" s="84">
        <f t="shared" si="51"/>
        <v>4.2857569411764604</v>
      </c>
      <c r="DG12" s="84">
        <f t="shared" si="52"/>
        <v>5.4341999999999899</v>
      </c>
      <c r="DH12" s="84">
        <f t="shared" si="53"/>
        <v>4.3394039999999894</v>
      </c>
      <c r="DI12">
        <f t="shared" si="54"/>
        <v>1.0947960000000001</v>
      </c>
      <c r="DJ12">
        <f t="shared" si="55"/>
        <v>0.10512567806999974</v>
      </c>
    </row>
    <row r="13" spans="1:115" ht="21.75" x14ac:dyDescent="0.35">
      <c r="A13" s="1">
        <v>44734.284722222219</v>
      </c>
      <c r="B13" s="80">
        <v>0.28472222222222221</v>
      </c>
      <c r="F13" s="1">
        <v>44734.284722222219</v>
      </c>
      <c r="G13" s="80">
        <v>0.28472222222222221</v>
      </c>
      <c r="H13">
        <v>3.7198000000000002</v>
      </c>
      <c r="I13">
        <v>-0.68700000000000006</v>
      </c>
      <c r="J13">
        <f t="shared" si="12"/>
        <v>0.68700000000000006</v>
      </c>
      <c r="L13">
        <v>0.29071000000000002</v>
      </c>
      <c r="N13">
        <v>0</v>
      </c>
      <c r="O13">
        <f t="shared" si="0"/>
        <v>0</v>
      </c>
      <c r="P13">
        <f t="shared" si="13"/>
        <v>0</v>
      </c>
      <c r="Q13">
        <f t="shared" si="73"/>
        <v>0</v>
      </c>
      <c r="R13">
        <v>0</v>
      </c>
      <c r="S13">
        <f t="shared" si="1"/>
        <v>0</v>
      </c>
      <c r="T13">
        <f t="shared" si="14"/>
        <v>0</v>
      </c>
      <c r="U13">
        <f t="shared" si="57"/>
        <v>0</v>
      </c>
      <c r="V13">
        <v>20</v>
      </c>
      <c r="W13">
        <f t="shared" si="2"/>
        <v>6.3079999999999998</v>
      </c>
      <c r="X13">
        <f t="shared" si="15"/>
        <v>0.52566666666666662</v>
      </c>
      <c r="Y13">
        <f t="shared" si="58"/>
        <v>2.628333333333333</v>
      </c>
      <c r="Z13">
        <v>0</v>
      </c>
      <c r="AA13">
        <f t="shared" si="16"/>
        <v>0</v>
      </c>
      <c r="AB13">
        <f t="shared" si="17"/>
        <v>0</v>
      </c>
      <c r="AC13">
        <f t="shared" si="59"/>
        <v>0</v>
      </c>
      <c r="AD13">
        <f t="shared" si="18"/>
        <v>7.6000000000000005</v>
      </c>
      <c r="AE13" s="84">
        <f t="shared" si="19"/>
        <v>10.453976470588236</v>
      </c>
      <c r="AF13">
        <f t="shared" si="20"/>
        <v>11.140976470588235</v>
      </c>
      <c r="AG13">
        <f t="shared" si="21"/>
        <v>10.453976470588236</v>
      </c>
      <c r="AH13">
        <f t="shared" si="22"/>
        <v>0.68700000000000006</v>
      </c>
      <c r="AI13">
        <f t="shared" si="23"/>
        <v>0.25325629164705887</v>
      </c>
      <c r="AL13">
        <v>0</v>
      </c>
      <c r="AM13">
        <f t="shared" si="3"/>
        <v>0</v>
      </c>
      <c r="AN13">
        <f t="shared" si="24"/>
        <v>0</v>
      </c>
      <c r="AO13">
        <f t="shared" si="74"/>
        <v>0</v>
      </c>
      <c r="AP13">
        <v>0</v>
      </c>
      <c r="AQ13">
        <f t="shared" si="4"/>
        <v>0</v>
      </c>
      <c r="AR13">
        <f t="shared" si="25"/>
        <v>0</v>
      </c>
      <c r="AS13">
        <f t="shared" si="61"/>
        <v>0</v>
      </c>
      <c r="AT13">
        <v>6</v>
      </c>
      <c r="AU13">
        <f t="shared" si="5"/>
        <v>1.8923999999999996</v>
      </c>
      <c r="AV13">
        <f t="shared" si="26"/>
        <v>0.15769999999999998</v>
      </c>
      <c r="AW13">
        <f t="shared" si="62"/>
        <v>0.78849999999999987</v>
      </c>
      <c r="AX13">
        <v>0</v>
      </c>
      <c r="AY13">
        <f t="shared" si="27"/>
        <v>0</v>
      </c>
      <c r="AZ13">
        <f t="shared" si="28"/>
        <v>0</v>
      </c>
      <c r="BA13">
        <f t="shared" si="63"/>
        <v>0</v>
      </c>
      <c r="BB13">
        <f t="shared" si="29"/>
        <v>2.2799999999999998</v>
      </c>
      <c r="BC13" s="84">
        <f t="shared" si="30"/>
        <v>5.2591529411764704</v>
      </c>
      <c r="BD13">
        <f t="shared" si="31"/>
        <v>5.9461529411764706</v>
      </c>
      <c r="BE13">
        <f t="shared" si="32"/>
        <v>5.2591529411764704</v>
      </c>
      <c r="BF13" s="84">
        <f t="shared" si="33"/>
        <v>0.68700000000000006</v>
      </c>
      <c r="BG13">
        <f t="shared" si="34"/>
        <v>0.12740736262745098</v>
      </c>
      <c r="BJ13" s="1">
        <v>44734.284722222219</v>
      </c>
      <c r="BK13" s="80">
        <v>0.28472222222222221</v>
      </c>
      <c r="BL13">
        <v>3.7198000000000002</v>
      </c>
      <c r="BM13">
        <v>-1.27782</v>
      </c>
      <c r="BN13">
        <f t="shared" si="35"/>
        <v>1.27782</v>
      </c>
      <c r="BP13">
        <v>0.29071000000000002</v>
      </c>
      <c r="BR13">
        <v>0</v>
      </c>
      <c r="BS13">
        <f t="shared" si="6"/>
        <v>0</v>
      </c>
      <c r="BT13">
        <f t="shared" si="36"/>
        <v>0</v>
      </c>
      <c r="BU13">
        <f t="shared" si="75"/>
        <v>0</v>
      </c>
      <c r="BV13">
        <v>0</v>
      </c>
      <c r="BW13">
        <f t="shared" si="7"/>
        <v>0</v>
      </c>
      <c r="BX13">
        <f t="shared" si="37"/>
        <v>0</v>
      </c>
      <c r="BY13">
        <f t="shared" si="65"/>
        <v>0</v>
      </c>
      <c r="BZ13">
        <v>20</v>
      </c>
      <c r="CA13">
        <f t="shared" si="8"/>
        <v>6.3079999999999998</v>
      </c>
      <c r="CB13">
        <f t="shared" si="38"/>
        <v>0.52566666666666662</v>
      </c>
      <c r="CC13">
        <f t="shared" si="66"/>
        <v>2.628333333333333</v>
      </c>
      <c r="CD13">
        <v>0</v>
      </c>
      <c r="CE13">
        <f t="shared" si="39"/>
        <v>0</v>
      </c>
      <c r="CF13">
        <f t="shared" si="40"/>
        <v>0</v>
      </c>
      <c r="CG13">
        <f t="shared" si="67"/>
        <v>0</v>
      </c>
      <c r="CH13">
        <f t="shared" si="41"/>
        <v>7.6000000000000005</v>
      </c>
      <c r="CI13" s="84">
        <f t="shared" si="42"/>
        <v>9.8631564705882351</v>
      </c>
      <c r="CJ13">
        <f t="shared" si="43"/>
        <v>11.319800000000001</v>
      </c>
      <c r="CK13" s="84">
        <f t="shared" si="68"/>
        <v>1.27782</v>
      </c>
      <c r="CL13">
        <f t="shared" si="44"/>
        <v>0.23894318479705887</v>
      </c>
      <c r="CO13">
        <v>0</v>
      </c>
      <c r="CP13">
        <f t="shared" si="9"/>
        <v>0</v>
      </c>
      <c r="CQ13">
        <f t="shared" si="45"/>
        <v>0</v>
      </c>
      <c r="CR13">
        <f t="shared" si="76"/>
        <v>0</v>
      </c>
      <c r="CS13">
        <v>0</v>
      </c>
      <c r="CT13">
        <f t="shared" si="10"/>
        <v>0</v>
      </c>
      <c r="CU13">
        <f t="shared" si="46"/>
        <v>0</v>
      </c>
      <c r="CV13">
        <f t="shared" si="70"/>
        <v>0</v>
      </c>
      <c r="CW13">
        <v>6</v>
      </c>
      <c r="CX13">
        <f t="shared" si="11"/>
        <v>1.8923999999999996</v>
      </c>
      <c r="CY13">
        <f t="shared" si="47"/>
        <v>0.15769999999999998</v>
      </c>
      <c r="CZ13">
        <f t="shared" si="71"/>
        <v>0.78849999999999987</v>
      </c>
      <c r="DA13">
        <v>0</v>
      </c>
      <c r="DB13">
        <f t="shared" si="48"/>
        <v>0</v>
      </c>
      <c r="DC13">
        <f t="shared" si="49"/>
        <v>0</v>
      </c>
      <c r="DD13">
        <f t="shared" si="72"/>
        <v>0</v>
      </c>
      <c r="DE13">
        <f t="shared" si="50"/>
        <v>2.2799999999999998</v>
      </c>
      <c r="DF13" s="84">
        <f t="shared" si="51"/>
        <v>4.6683329411764705</v>
      </c>
      <c r="DG13" s="84">
        <f t="shared" si="52"/>
        <v>5.9998000000000005</v>
      </c>
      <c r="DH13" s="84">
        <f t="shared" si="53"/>
        <v>4.7219800000000003</v>
      </c>
      <c r="DI13">
        <f t="shared" si="54"/>
        <v>1.27782</v>
      </c>
      <c r="DJ13">
        <f t="shared" si="55"/>
        <v>0.11439390048333337</v>
      </c>
    </row>
    <row r="14" spans="1:115" ht="21.75" x14ac:dyDescent="0.35">
      <c r="A14" s="1">
        <v>44734.288194444445</v>
      </c>
      <c r="B14" s="80">
        <v>0.28819444444444448</v>
      </c>
      <c r="F14" s="1">
        <v>44734.288194444445</v>
      </c>
      <c r="G14" s="80">
        <v>0.28819444444444448</v>
      </c>
      <c r="H14">
        <v>3.7818000000000001</v>
      </c>
      <c r="I14">
        <v>-0.79759999999999998</v>
      </c>
      <c r="J14">
        <f t="shared" si="12"/>
        <v>0.79759999999999998</v>
      </c>
      <c r="L14">
        <v>0.29071000000000002</v>
      </c>
      <c r="N14">
        <v>0</v>
      </c>
      <c r="O14">
        <f t="shared" si="0"/>
        <v>0</v>
      </c>
      <c r="P14">
        <f t="shared" si="13"/>
        <v>0</v>
      </c>
      <c r="Q14">
        <f t="shared" si="73"/>
        <v>0</v>
      </c>
      <c r="R14">
        <v>0</v>
      </c>
      <c r="S14">
        <f t="shared" si="1"/>
        <v>0</v>
      </c>
      <c r="T14">
        <f t="shared" si="14"/>
        <v>0</v>
      </c>
      <c r="U14">
        <f t="shared" si="57"/>
        <v>0</v>
      </c>
      <c r="V14">
        <v>20</v>
      </c>
      <c r="W14">
        <f t="shared" si="2"/>
        <v>6.3079999999999998</v>
      </c>
      <c r="X14">
        <f t="shared" si="15"/>
        <v>0.52566666666666662</v>
      </c>
      <c r="Y14">
        <f t="shared" si="58"/>
        <v>3.1539999999999995</v>
      </c>
      <c r="Z14">
        <v>0</v>
      </c>
      <c r="AA14">
        <f t="shared" si="16"/>
        <v>0</v>
      </c>
      <c r="AB14">
        <f t="shared" si="17"/>
        <v>0</v>
      </c>
      <c r="AC14">
        <f t="shared" si="59"/>
        <v>0</v>
      </c>
      <c r="AD14">
        <f t="shared" si="18"/>
        <v>7.6000000000000005</v>
      </c>
      <c r="AE14" s="84">
        <f t="shared" si="19"/>
        <v>10.405376470588235</v>
      </c>
      <c r="AF14">
        <f t="shared" si="20"/>
        <v>11.202976470588235</v>
      </c>
      <c r="AG14">
        <f t="shared" si="21"/>
        <v>10.405376470588235</v>
      </c>
      <c r="AH14">
        <f t="shared" si="22"/>
        <v>0.79759999999999998</v>
      </c>
      <c r="AI14">
        <f t="shared" si="23"/>
        <v>0.25207891614705891</v>
      </c>
      <c r="AL14">
        <v>0</v>
      </c>
      <c r="AM14">
        <f t="shared" si="3"/>
        <v>0</v>
      </c>
      <c r="AN14">
        <f t="shared" si="24"/>
        <v>0</v>
      </c>
      <c r="AO14">
        <f t="shared" si="74"/>
        <v>0</v>
      </c>
      <c r="AP14">
        <v>0</v>
      </c>
      <c r="AQ14">
        <f t="shared" si="4"/>
        <v>0</v>
      </c>
      <c r="AR14">
        <f t="shared" si="25"/>
        <v>0</v>
      </c>
      <c r="AS14">
        <f t="shared" si="61"/>
        <v>0</v>
      </c>
      <c r="AT14">
        <v>6</v>
      </c>
      <c r="AU14">
        <f t="shared" si="5"/>
        <v>1.8923999999999996</v>
      </c>
      <c r="AV14">
        <f t="shared" si="26"/>
        <v>0.15769999999999998</v>
      </c>
      <c r="AW14">
        <f t="shared" si="62"/>
        <v>0.94619999999999982</v>
      </c>
      <c r="AX14">
        <v>0</v>
      </c>
      <c r="AY14">
        <f t="shared" si="27"/>
        <v>0</v>
      </c>
      <c r="AZ14">
        <f t="shared" si="28"/>
        <v>0</v>
      </c>
      <c r="BA14">
        <f t="shared" si="63"/>
        <v>0</v>
      </c>
      <c r="BB14">
        <f t="shared" si="29"/>
        <v>2.2799999999999998</v>
      </c>
      <c r="BC14" s="84">
        <f t="shared" si="30"/>
        <v>5.2105529411764708</v>
      </c>
      <c r="BD14">
        <f t="shared" si="31"/>
        <v>6.0081529411764709</v>
      </c>
      <c r="BE14">
        <f t="shared" si="32"/>
        <v>5.2105529411764708</v>
      </c>
      <c r="BF14" s="84">
        <f t="shared" si="33"/>
        <v>0.79759999999999998</v>
      </c>
      <c r="BG14">
        <f t="shared" si="34"/>
        <v>0.12622998712745101</v>
      </c>
      <c r="BJ14" s="1">
        <v>44734.288194444445</v>
      </c>
      <c r="BK14" s="80">
        <v>0.28819444444444448</v>
      </c>
      <c r="BL14">
        <v>3.7818000000000001</v>
      </c>
      <c r="BM14">
        <v>-1.483536</v>
      </c>
      <c r="BN14">
        <f t="shared" si="35"/>
        <v>1.483536</v>
      </c>
      <c r="BP14">
        <v>0.29071000000000002</v>
      </c>
      <c r="BR14">
        <v>0</v>
      </c>
      <c r="BS14">
        <f t="shared" si="6"/>
        <v>0</v>
      </c>
      <c r="BT14">
        <f t="shared" si="36"/>
        <v>0</v>
      </c>
      <c r="BU14">
        <f t="shared" si="75"/>
        <v>0</v>
      </c>
      <c r="BV14">
        <v>0</v>
      </c>
      <c r="BW14">
        <f t="shared" si="7"/>
        <v>0</v>
      </c>
      <c r="BX14">
        <f t="shared" si="37"/>
        <v>0</v>
      </c>
      <c r="BY14">
        <f t="shared" si="65"/>
        <v>0</v>
      </c>
      <c r="BZ14">
        <v>20</v>
      </c>
      <c r="CA14">
        <f t="shared" si="8"/>
        <v>6.3079999999999998</v>
      </c>
      <c r="CB14">
        <f t="shared" si="38"/>
        <v>0.52566666666666662</v>
      </c>
      <c r="CC14">
        <f t="shared" si="66"/>
        <v>3.1539999999999995</v>
      </c>
      <c r="CD14">
        <v>0</v>
      </c>
      <c r="CE14">
        <f t="shared" si="39"/>
        <v>0</v>
      </c>
      <c r="CF14">
        <f t="shared" si="40"/>
        <v>0</v>
      </c>
      <c r="CG14">
        <f t="shared" si="67"/>
        <v>0</v>
      </c>
      <c r="CH14">
        <f t="shared" si="41"/>
        <v>7.6000000000000005</v>
      </c>
      <c r="CI14" s="84">
        <f t="shared" si="42"/>
        <v>9.7194404705882356</v>
      </c>
      <c r="CJ14">
        <f t="shared" si="43"/>
        <v>11.3818</v>
      </c>
      <c r="CK14" s="84">
        <f t="shared" si="68"/>
        <v>1.483536</v>
      </c>
      <c r="CL14">
        <f t="shared" si="44"/>
        <v>0.23546154493372554</v>
      </c>
      <c r="CO14">
        <v>0</v>
      </c>
      <c r="CP14">
        <f t="shared" si="9"/>
        <v>0</v>
      </c>
      <c r="CQ14">
        <f t="shared" si="45"/>
        <v>0</v>
      </c>
      <c r="CR14">
        <f t="shared" si="76"/>
        <v>0</v>
      </c>
      <c r="CS14">
        <v>0</v>
      </c>
      <c r="CT14">
        <f t="shared" si="10"/>
        <v>0</v>
      </c>
      <c r="CU14">
        <f t="shared" si="46"/>
        <v>0</v>
      </c>
      <c r="CV14">
        <f t="shared" si="70"/>
        <v>0</v>
      </c>
      <c r="CW14">
        <v>6</v>
      </c>
      <c r="CX14">
        <f t="shared" si="11"/>
        <v>1.8923999999999996</v>
      </c>
      <c r="CY14">
        <f t="shared" si="47"/>
        <v>0.15769999999999998</v>
      </c>
      <c r="CZ14">
        <f t="shared" si="71"/>
        <v>0.94619999999999982</v>
      </c>
      <c r="DA14">
        <v>0</v>
      </c>
      <c r="DB14">
        <f t="shared" si="48"/>
        <v>0</v>
      </c>
      <c r="DC14">
        <f t="shared" si="49"/>
        <v>0</v>
      </c>
      <c r="DD14">
        <f t="shared" si="72"/>
        <v>0</v>
      </c>
      <c r="DE14">
        <f t="shared" si="50"/>
        <v>2.2799999999999998</v>
      </c>
      <c r="DF14" s="84">
        <f t="shared" si="51"/>
        <v>4.524616941176471</v>
      </c>
      <c r="DG14" s="84">
        <f t="shared" si="52"/>
        <v>6.0617999999999999</v>
      </c>
      <c r="DH14" s="84">
        <f t="shared" si="53"/>
        <v>4.5782639999999999</v>
      </c>
      <c r="DI14">
        <f t="shared" si="54"/>
        <v>1.483536</v>
      </c>
      <c r="DJ14">
        <f t="shared" si="55"/>
        <v>0.11091226061999999</v>
      </c>
    </row>
    <row r="15" spans="1:115" ht="21.75" x14ac:dyDescent="0.35">
      <c r="A15" s="1">
        <v>44734.291666666664</v>
      </c>
      <c r="B15" s="80">
        <v>0.29166666666666669</v>
      </c>
      <c r="F15" s="1">
        <v>44734.291666666664</v>
      </c>
      <c r="G15" s="80">
        <v>0.29166666666666669</v>
      </c>
      <c r="H15">
        <v>6.1667999999999896</v>
      </c>
      <c r="I15">
        <v>-0.92920000000000003</v>
      </c>
      <c r="J15">
        <f t="shared" si="12"/>
        <v>0.92920000000000003</v>
      </c>
      <c r="L15">
        <v>0.2407</v>
      </c>
      <c r="N15">
        <v>20</v>
      </c>
      <c r="O15">
        <f>380*N15/1000*0.83</f>
        <v>6.3079999999999998</v>
      </c>
      <c r="P15">
        <f t="shared" si="13"/>
        <v>0.52566666666666662</v>
      </c>
      <c r="Q15">
        <f t="shared" si="73"/>
        <v>0.52566666666666662</v>
      </c>
      <c r="R15">
        <v>0</v>
      </c>
      <c r="S15">
        <f t="shared" si="1"/>
        <v>0</v>
      </c>
      <c r="T15">
        <f t="shared" si="14"/>
        <v>0</v>
      </c>
      <c r="U15">
        <f t="shared" si="57"/>
        <v>0</v>
      </c>
      <c r="V15">
        <v>20</v>
      </c>
      <c r="W15">
        <f t="shared" si="2"/>
        <v>6.3079999999999998</v>
      </c>
      <c r="X15">
        <f t="shared" si="15"/>
        <v>0.52566666666666662</v>
      </c>
      <c r="Y15">
        <f t="shared" si="58"/>
        <v>3.679666666666666</v>
      </c>
      <c r="Z15">
        <v>0</v>
      </c>
      <c r="AA15">
        <f t="shared" si="16"/>
        <v>0</v>
      </c>
      <c r="AB15">
        <f t="shared" si="17"/>
        <v>0</v>
      </c>
      <c r="AC15">
        <f t="shared" si="59"/>
        <v>0</v>
      </c>
      <c r="AD15">
        <f t="shared" si="18"/>
        <v>15.200000000000001</v>
      </c>
      <c r="AE15" s="84">
        <f t="shared" si="19"/>
        <v>20.079952941176458</v>
      </c>
      <c r="AF15">
        <f t="shared" si="20"/>
        <v>21.00915294117646</v>
      </c>
      <c r="AG15">
        <f t="shared" si="21"/>
        <v>20.079952941176458</v>
      </c>
      <c r="AH15">
        <f t="shared" si="22"/>
        <v>0.92920000000000003</v>
      </c>
      <c r="AI15">
        <f t="shared" si="23"/>
        <v>0.40277038941176446</v>
      </c>
      <c r="AL15">
        <v>6</v>
      </c>
      <c r="AM15">
        <f>380*AL15/1000*0.83</f>
        <v>1.8923999999999996</v>
      </c>
      <c r="AN15">
        <f t="shared" si="24"/>
        <v>0.15769999999999998</v>
      </c>
      <c r="AO15">
        <f t="shared" si="74"/>
        <v>0.15769999999999998</v>
      </c>
      <c r="AP15">
        <v>0</v>
      </c>
      <c r="AQ15">
        <f t="shared" si="4"/>
        <v>0</v>
      </c>
      <c r="AR15">
        <f t="shared" si="25"/>
        <v>0</v>
      </c>
      <c r="AS15">
        <f t="shared" si="61"/>
        <v>0</v>
      </c>
      <c r="AT15">
        <v>6</v>
      </c>
      <c r="AU15">
        <f t="shared" si="5"/>
        <v>1.8923999999999996</v>
      </c>
      <c r="AV15">
        <f t="shared" si="26"/>
        <v>0.15769999999999998</v>
      </c>
      <c r="AW15">
        <f t="shared" si="62"/>
        <v>1.1038999999999999</v>
      </c>
      <c r="AX15">
        <v>0</v>
      </c>
      <c r="AY15">
        <f t="shared" si="27"/>
        <v>0</v>
      </c>
      <c r="AZ15">
        <f t="shared" si="28"/>
        <v>0</v>
      </c>
      <c r="BA15">
        <f t="shared" si="63"/>
        <v>0</v>
      </c>
      <c r="BB15">
        <f t="shared" si="29"/>
        <v>4.5599999999999996</v>
      </c>
      <c r="BC15" s="84">
        <f t="shared" si="30"/>
        <v>9.6903058823529307</v>
      </c>
      <c r="BD15">
        <f t="shared" si="31"/>
        <v>10.61950588235293</v>
      </c>
      <c r="BE15">
        <f t="shared" si="32"/>
        <v>9.6903058823529307</v>
      </c>
      <c r="BF15" s="84">
        <f t="shared" si="33"/>
        <v>0.92920000000000003</v>
      </c>
      <c r="BG15">
        <f t="shared" si="34"/>
        <v>0.19437138549019586</v>
      </c>
      <c r="BJ15" s="1">
        <v>44734.291666666664</v>
      </c>
      <c r="BK15" s="80">
        <v>0.29166666666666669</v>
      </c>
      <c r="BL15">
        <v>6.1667999999999896</v>
      </c>
      <c r="BM15">
        <v>-1.7283120000000001</v>
      </c>
      <c r="BN15">
        <f t="shared" si="35"/>
        <v>1.7283120000000001</v>
      </c>
      <c r="BP15">
        <v>0.2407</v>
      </c>
      <c r="BR15">
        <v>20</v>
      </c>
      <c r="BS15">
        <f>380*BR15/1000*0.83</f>
        <v>6.3079999999999998</v>
      </c>
      <c r="BT15">
        <f t="shared" si="36"/>
        <v>0.52566666666666662</v>
      </c>
      <c r="BU15">
        <f t="shared" si="75"/>
        <v>0.52566666666666662</v>
      </c>
      <c r="BV15">
        <v>0</v>
      </c>
      <c r="BW15">
        <f t="shared" si="7"/>
        <v>0</v>
      </c>
      <c r="BX15">
        <f t="shared" si="37"/>
        <v>0</v>
      </c>
      <c r="BY15">
        <f t="shared" si="65"/>
        <v>0</v>
      </c>
      <c r="BZ15">
        <v>20</v>
      </c>
      <c r="CA15">
        <f t="shared" si="8"/>
        <v>6.3079999999999998</v>
      </c>
      <c r="CB15">
        <f t="shared" si="38"/>
        <v>0.52566666666666662</v>
      </c>
      <c r="CC15">
        <f t="shared" si="66"/>
        <v>3.679666666666666</v>
      </c>
      <c r="CD15">
        <v>0</v>
      </c>
      <c r="CE15">
        <f t="shared" si="39"/>
        <v>0</v>
      </c>
      <c r="CF15">
        <f t="shared" si="40"/>
        <v>0</v>
      </c>
      <c r="CG15">
        <f t="shared" si="67"/>
        <v>0</v>
      </c>
      <c r="CH15">
        <f t="shared" si="41"/>
        <v>15.200000000000001</v>
      </c>
      <c r="CI15" s="84">
        <f t="shared" si="42"/>
        <v>19.280840941176461</v>
      </c>
      <c r="CJ15">
        <f t="shared" si="43"/>
        <v>21.366799999999991</v>
      </c>
      <c r="CK15" s="84">
        <f t="shared" si="68"/>
        <v>1.7283120000000001</v>
      </c>
      <c r="CL15">
        <f t="shared" si="44"/>
        <v>0.3867415345450978</v>
      </c>
      <c r="CO15">
        <v>6</v>
      </c>
      <c r="CP15">
        <f>380*CO15/1000*0.83</f>
        <v>1.8923999999999996</v>
      </c>
      <c r="CQ15">
        <f t="shared" si="45"/>
        <v>0.15769999999999998</v>
      </c>
      <c r="CR15">
        <f t="shared" si="76"/>
        <v>0.15769999999999998</v>
      </c>
      <c r="CS15">
        <v>0</v>
      </c>
      <c r="CT15">
        <f t="shared" si="10"/>
        <v>0</v>
      </c>
      <c r="CU15">
        <f t="shared" si="46"/>
        <v>0</v>
      </c>
      <c r="CV15">
        <f t="shared" si="70"/>
        <v>0</v>
      </c>
      <c r="CW15">
        <v>6</v>
      </c>
      <c r="CX15">
        <f t="shared" si="11"/>
        <v>1.8923999999999996</v>
      </c>
      <c r="CY15">
        <f t="shared" si="47"/>
        <v>0.15769999999999998</v>
      </c>
      <c r="CZ15">
        <f t="shared" si="71"/>
        <v>1.1038999999999999</v>
      </c>
      <c r="DA15">
        <v>0</v>
      </c>
      <c r="DB15">
        <f t="shared" si="48"/>
        <v>0</v>
      </c>
      <c r="DC15">
        <f t="shared" si="49"/>
        <v>0</v>
      </c>
      <c r="DD15">
        <f t="shared" si="72"/>
        <v>0</v>
      </c>
      <c r="DE15">
        <f t="shared" si="50"/>
        <v>4.5599999999999996</v>
      </c>
      <c r="DF15" s="84">
        <f t="shared" si="51"/>
        <v>8.8911938823529297</v>
      </c>
      <c r="DG15" s="84">
        <f t="shared" si="52"/>
        <v>10.72679999999999</v>
      </c>
      <c r="DH15" s="84">
        <f t="shared" si="53"/>
        <v>8.9984879999999894</v>
      </c>
      <c r="DI15">
        <f t="shared" si="54"/>
        <v>1.7283120000000001</v>
      </c>
      <c r="DJ15">
        <f t="shared" si="55"/>
        <v>0.18049467179999976</v>
      </c>
    </row>
    <row r="16" spans="1:115" x14ac:dyDescent="0.35">
      <c r="A16" s="1">
        <v>44734.295138888891</v>
      </c>
      <c r="B16" s="80">
        <v>0.2951388888888889</v>
      </c>
      <c r="F16" s="1">
        <v>44734.295138888891</v>
      </c>
      <c r="G16" s="80">
        <v>0.2951388888888889</v>
      </c>
      <c r="H16">
        <v>11.904400000000001</v>
      </c>
      <c r="I16">
        <v>-1.0904</v>
      </c>
      <c r="J16">
        <f t="shared" si="12"/>
        <v>1.0904</v>
      </c>
      <c r="L16">
        <v>0.2407</v>
      </c>
      <c r="N16">
        <v>20</v>
      </c>
      <c r="O16">
        <f t="shared" ref="O16:O79" si="77">380*N16/1000*0.83</f>
        <v>6.3079999999999998</v>
      </c>
      <c r="P16">
        <f t="shared" si="13"/>
        <v>0.52566666666666662</v>
      </c>
      <c r="Q16">
        <f t="shared" si="73"/>
        <v>1.0513333333333332</v>
      </c>
      <c r="R16">
        <v>0</v>
      </c>
      <c r="S16">
        <f t="shared" si="1"/>
        <v>0</v>
      </c>
      <c r="T16">
        <f t="shared" si="14"/>
        <v>0</v>
      </c>
      <c r="U16">
        <f t="shared" si="57"/>
        <v>0</v>
      </c>
      <c r="V16">
        <v>20</v>
      </c>
      <c r="W16">
        <f t="shared" si="2"/>
        <v>6.3079999999999998</v>
      </c>
      <c r="X16">
        <f t="shared" si="15"/>
        <v>0.52566666666666662</v>
      </c>
      <c r="Y16">
        <f t="shared" si="58"/>
        <v>4.2053333333333329</v>
      </c>
      <c r="Z16">
        <v>0</v>
      </c>
      <c r="AA16">
        <f t="shared" si="16"/>
        <v>0</v>
      </c>
      <c r="AB16">
        <f t="shared" si="17"/>
        <v>0</v>
      </c>
      <c r="AC16">
        <f t="shared" si="59"/>
        <v>0</v>
      </c>
      <c r="AD16">
        <f t="shared" si="18"/>
        <v>15.200000000000001</v>
      </c>
      <c r="AE16" s="84">
        <f t="shared" si="19"/>
        <v>25.656352941176472</v>
      </c>
      <c r="AF16">
        <f t="shared" si="20"/>
        <v>26.746752941176471</v>
      </c>
      <c r="AG16">
        <f t="shared" si="21"/>
        <v>25.656352941176472</v>
      </c>
      <c r="AH16">
        <f t="shared" si="22"/>
        <v>1.0904</v>
      </c>
      <c r="AI16">
        <f t="shared" si="23"/>
        <v>0.51462367941176468</v>
      </c>
      <c r="AL16">
        <v>6</v>
      </c>
      <c r="AM16">
        <f t="shared" ref="AM16:AM79" si="78">380*AL16/1000*0.83</f>
        <v>1.8923999999999996</v>
      </c>
      <c r="AN16">
        <f t="shared" si="24"/>
        <v>0.15769999999999998</v>
      </c>
      <c r="AO16">
        <f t="shared" si="74"/>
        <v>0.31539999999999996</v>
      </c>
      <c r="AP16">
        <v>0</v>
      </c>
      <c r="AQ16">
        <f t="shared" si="4"/>
        <v>0</v>
      </c>
      <c r="AR16">
        <f t="shared" si="25"/>
        <v>0</v>
      </c>
      <c r="AS16">
        <f t="shared" si="61"/>
        <v>0</v>
      </c>
      <c r="AT16">
        <v>6</v>
      </c>
      <c r="AU16">
        <f t="shared" si="5"/>
        <v>1.8923999999999996</v>
      </c>
      <c r="AV16">
        <f t="shared" si="26"/>
        <v>0.15769999999999998</v>
      </c>
      <c r="AW16">
        <f t="shared" si="62"/>
        <v>1.2615999999999998</v>
      </c>
      <c r="AX16">
        <v>0</v>
      </c>
      <c r="AY16">
        <f t="shared" si="27"/>
        <v>0</v>
      </c>
      <c r="AZ16">
        <f t="shared" si="28"/>
        <v>0</v>
      </c>
      <c r="BA16">
        <f t="shared" si="63"/>
        <v>0</v>
      </c>
      <c r="BB16">
        <f t="shared" si="29"/>
        <v>4.5599999999999996</v>
      </c>
      <c r="BC16" s="84">
        <f t="shared" si="30"/>
        <v>15.266705882352939</v>
      </c>
      <c r="BD16">
        <f t="shared" si="31"/>
        <v>16.35710588235294</v>
      </c>
      <c r="BE16">
        <f t="shared" si="32"/>
        <v>15.266705882352939</v>
      </c>
      <c r="BF16" s="84">
        <f t="shared" si="33"/>
        <v>1.0904</v>
      </c>
      <c r="BG16">
        <f t="shared" si="34"/>
        <v>0.30622467549019605</v>
      </c>
      <c r="BJ16" s="1">
        <v>44734.295138888891</v>
      </c>
      <c r="BK16" s="80">
        <v>0.2951388888888889</v>
      </c>
      <c r="BL16">
        <v>11.904400000000001</v>
      </c>
      <c r="BM16">
        <v>-2.0281440000000002</v>
      </c>
      <c r="BN16">
        <f t="shared" si="35"/>
        <v>2.0281440000000002</v>
      </c>
      <c r="BP16">
        <v>0.2407</v>
      </c>
      <c r="BR16">
        <v>20</v>
      </c>
      <c r="BS16">
        <f t="shared" ref="BS16:BS79" si="79">380*BR16/1000*0.83</f>
        <v>6.3079999999999998</v>
      </c>
      <c r="BT16">
        <f t="shared" si="36"/>
        <v>0.52566666666666662</v>
      </c>
      <c r="BU16">
        <f t="shared" si="75"/>
        <v>1.0513333333333332</v>
      </c>
      <c r="BV16">
        <v>0</v>
      </c>
      <c r="BW16">
        <f t="shared" si="7"/>
        <v>0</v>
      </c>
      <c r="BX16">
        <f t="shared" si="37"/>
        <v>0</v>
      </c>
      <c r="BY16">
        <f t="shared" si="65"/>
        <v>0</v>
      </c>
      <c r="BZ16">
        <v>20</v>
      </c>
      <c r="CA16">
        <f t="shared" si="8"/>
        <v>6.3079999999999998</v>
      </c>
      <c r="CB16">
        <f t="shared" si="38"/>
        <v>0.52566666666666662</v>
      </c>
      <c r="CC16">
        <f t="shared" si="66"/>
        <v>4.2053333333333329</v>
      </c>
      <c r="CD16">
        <v>0</v>
      </c>
      <c r="CE16">
        <f t="shared" si="39"/>
        <v>0</v>
      </c>
      <c r="CF16">
        <f t="shared" si="40"/>
        <v>0</v>
      </c>
      <c r="CG16">
        <f t="shared" si="67"/>
        <v>0</v>
      </c>
      <c r="CH16">
        <f t="shared" si="41"/>
        <v>15.200000000000001</v>
      </c>
      <c r="CI16" s="84">
        <f t="shared" si="42"/>
        <v>24.71860894117647</v>
      </c>
      <c r="CJ16">
        <f t="shared" si="43"/>
        <v>27.104400000000002</v>
      </c>
      <c r="CK16" s="84">
        <f t="shared" si="68"/>
        <v>2.0281440000000002</v>
      </c>
      <c r="CL16">
        <f t="shared" si="44"/>
        <v>0.49581409767843132</v>
      </c>
      <c r="CO16">
        <v>6</v>
      </c>
      <c r="CP16">
        <f t="shared" ref="CP16:CP79" si="80">380*CO16/1000*0.83</f>
        <v>1.8923999999999996</v>
      </c>
      <c r="CQ16">
        <f t="shared" si="45"/>
        <v>0.15769999999999998</v>
      </c>
      <c r="CR16">
        <f t="shared" si="76"/>
        <v>0.31539999999999996</v>
      </c>
      <c r="CS16">
        <v>0</v>
      </c>
      <c r="CT16">
        <f t="shared" si="10"/>
        <v>0</v>
      </c>
      <c r="CU16">
        <f t="shared" si="46"/>
        <v>0</v>
      </c>
      <c r="CV16">
        <f t="shared" si="70"/>
        <v>0</v>
      </c>
      <c r="CW16">
        <v>6</v>
      </c>
      <c r="CX16">
        <f t="shared" si="11"/>
        <v>1.8923999999999996</v>
      </c>
      <c r="CY16">
        <f t="shared" si="47"/>
        <v>0.15769999999999998</v>
      </c>
      <c r="CZ16">
        <f t="shared" si="71"/>
        <v>1.2615999999999998</v>
      </c>
      <c r="DA16">
        <v>0</v>
      </c>
      <c r="DB16">
        <f t="shared" si="48"/>
        <v>0</v>
      </c>
      <c r="DC16">
        <f t="shared" si="49"/>
        <v>0</v>
      </c>
      <c r="DD16">
        <f t="shared" si="72"/>
        <v>0</v>
      </c>
      <c r="DE16">
        <f t="shared" si="50"/>
        <v>4.5599999999999996</v>
      </c>
      <c r="DF16" s="84">
        <f t="shared" si="51"/>
        <v>14.328961882352939</v>
      </c>
      <c r="DG16" s="84">
        <f t="shared" si="52"/>
        <v>16.464400000000001</v>
      </c>
      <c r="DH16" s="84">
        <f t="shared" si="53"/>
        <v>14.436256</v>
      </c>
      <c r="DI16">
        <f t="shared" si="54"/>
        <v>2.0281440000000002</v>
      </c>
      <c r="DJ16">
        <f t="shared" si="55"/>
        <v>0.28956723493333331</v>
      </c>
    </row>
    <row r="17" spans="1:114" x14ac:dyDescent="0.35">
      <c r="A17" s="1">
        <v>44734.298611111109</v>
      </c>
      <c r="B17" s="80">
        <v>0.2986111111111111</v>
      </c>
      <c r="F17" s="1">
        <v>44734.298611111109</v>
      </c>
      <c r="G17" s="80">
        <v>0.2986111111111111</v>
      </c>
      <c r="H17">
        <v>12.188000000000001</v>
      </c>
      <c r="I17">
        <v>-1.2778</v>
      </c>
      <c r="J17">
        <f t="shared" si="12"/>
        <v>1.2778</v>
      </c>
      <c r="L17">
        <v>0.2407</v>
      </c>
      <c r="N17">
        <v>20</v>
      </c>
      <c r="O17">
        <f t="shared" si="77"/>
        <v>6.3079999999999998</v>
      </c>
      <c r="P17">
        <f t="shared" si="13"/>
        <v>0.52566666666666662</v>
      </c>
      <c r="Q17">
        <f t="shared" si="73"/>
        <v>1.577</v>
      </c>
      <c r="R17">
        <v>0</v>
      </c>
      <c r="S17">
        <f t="shared" si="1"/>
        <v>0</v>
      </c>
      <c r="T17">
        <f t="shared" si="14"/>
        <v>0</v>
      </c>
      <c r="U17">
        <f t="shared" si="57"/>
        <v>0</v>
      </c>
      <c r="V17">
        <v>20</v>
      </c>
      <c r="W17">
        <f t="shared" si="2"/>
        <v>6.3079999999999998</v>
      </c>
      <c r="X17">
        <f t="shared" si="15"/>
        <v>0.52566666666666662</v>
      </c>
      <c r="Y17">
        <f t="shared" si="58"/>
        <v>4.7309999999999999</v>
      </c>
      <c r="Z17">
        <v>0</v>
      </c>
      <c r="AA17">
        <f t="shared" si="16"/>
        <v>0</v>
      </c>
      <c r="AB17">
        <f t="shared" si="17"/>
        <v>0</v>
      </c>
      <c r="AC17">
        <f t="shared" si="59"/>
        <v>0</v>
      </c>
      <c r="AD17">
        <f t="shared" si="18"/>
        <v>15.200000000000001</v>
      </c>
      <c r="AE17" s="84">
        <f t="shared" si="19"/>
        <v>25.752552941176472</v>
      </c>
      <c r="AF17">
        <f t="shared" si="20"/>
        <v>27.030352941176471</v>
      </c>
      <c r="AG17">
        <f t="shared" si="21"/>
        <v>25.752552941176472</v>
      </c>
      <c r="AH17">
        <f t="shared" si="22"/>
        <v>1.2778</v>
      </c>
      <c r="AI17">
        <f t="shared" si="23"/>
        <v>0.5165532910784314</v>
      </c>
      <c r="AL17">
        <v>6</v>
      </c>
      <c r="AM17">
        <f t="shared" si="78"/>
        <v>1.8923999999999996</v>
      </c>
      <c r="AN17">
        <f t="shared" si="24"/>
        <v>0.15769999999999998</v>
      </c>
      <c r="AO17">
        <f t="shared" si="74"/>
        <v>0.47309999999999997</v>
      </c>
      <c r="AP17">
        <v>0</v>
      </c>
      <c r="AQ17">
        <f t="shared" si="4"/>
        <v>0</v>
      </c>
      <c r="AR17">
        <f t="shared" si="25"/>
        <v>0</v>
      </c>
      <c r="AS17">
        <f t="shared" si="61"/>
        <v>0</v>
      </c>
      <c r="AT17">
        <v>6</v>
      </c>
      <c r="AU17">
        <f t="shared" si="5"/>
        <v>1.8923999999999996</v>
      </c>
      <c r="AV17">
        <f t="shared" si="26"/>
        <v>0.15769999999999998</v>
      </c>
      <c r="AW17">
        <f t="shared" si="62"/>
        <v>1.4192999999999998</v>
      </c>
      <c r="AX17">
        <v>0</v>
      </c>
      <c r="AY17">
        <f t="shared" si="27"/>
        <v>0</v>
      </c>
      <c r="AZ17">
        <f t="shared" si="28"/>
        <v>0</v>
      </c>
      <c r="BA17">
        <f t="shared" si="63"/>
        <v>0</v>
      </c>
      <c r="BB17">
        <f t="shared" si="29"/>
        <v>4.5599999999999996</v>
      </c>
      <c r="BC17" s="84">
        <f t="shared" si="30"/>
        <v>15.362905882352941</v>
      </c>
      <c r="BD17">
        <f t="shared" si="31"/>
        <v>16.64070588235294</v>
      </c>
      <c r="BE17">
        <f t="shared" si="32"/>
        <v>15.362905882352941</v>
      </c>
      <c r="BF17" s="84">
        <f t="shared" si="33"/>
        <v>1.2778</v>
      </c>
      <c r="BG17">
        <f t="shared" si="34"/>
        <v>0.30815428715686283</v>
      </c>
      <c r="BJ17" s="1">
        <v>44734.298611111109</v>
      </c>
      <c r="BK17" s="80">
        <v>0.2986111111111111</v>
      </c>
      <c r="BL17">
        <v>12.188000000000001</v>
      </c>
      <c r="BM17">
        <v>-2.3767079999999998</v>
      </c>
      <c r="BN17">
        <f t="shared" si="35"/>
        <v>2.3767079999999998</v>
      </c>
      <c r="BP17">
        <v>0.2407</v>
      </c>
      <c r="BR17">
        <v>20</v>
      </c>
      <c r="BS17">
        <f t="shared" si="79"/>
        <v>6.3079999999999998</v>
      </c>
      <c r="BT17">
        <f t="shared" si="36"/>
        <v>0.52566666666666662</v>
      </c>
      <c r="BU17">
        <f t="shared" si="75"/>
        <v>1.577</v>
      </c>
      <c r="BV17">
        <v>0</v>
      </c>
      <c r="BW17">
        <f t="shared" si="7"/>
        <v>0</v>
      </c>
      <c r="BX17">
        <f t="shared" si="37"/>
        <v>0</v>
      </c>
      <c r="BY17">
        <f t="shared" si="65"/>
        <v>0</v>
      </c>
      <c r="BZ17">
        <v>20</v>
      </c>
      <c r="CA17">
        <f t="shared" si="8"/>
        <v>6.3079999999999998</v>
      </c>
      <c r="CB17">
        <f t="shared" si="38"/>
        <v>0.52566666666666662</v>
      </c>
      <c r="CC17">
        <f t="shared" si="66"/>
        <v>4.7309999999999999</v>
      </c>
      <c r="CD17">
        <v>0</v>
      </c>
      <c r="CE17">
        <f t="shared" si="39"/>
        <v>0</v>
      </c>
      <c r="CF17">
        <f t="shared" si="40"/>
        <v>0</v>
      </c>
      <c r="CG17">
        <f t="shared" si="67"/>
        <v>0</v>
      </c>
      <c r="CH17">
        <f t="shared" si="41"/>
        <v>15.200000000000001</v>
      </c>
      <c r="CI17" s="84">
        <f t="shared" si="42"/>
        <v>24.65364494117647</v>
      </c>
      <c r="CJ17">
        <f t="shared" si="43"/>
        <v>27.388000000000002</v>
      </c>
      <c r="CK17" s="84">
        <f t="shared" si="68"/>
        <v>2.3767079999999998</v>
      </c>
      <c r="CL17">
        <f t="shared" si="44"/>
        <v>0.49451102811176467</v>
      </c>
      <c r="CO17">
        <v>6</v>
      </c>
      <c r="CP17">
        <f t="shared" si="80"/>
        <v>1.8923999999999996</v>
      </c>
      <c r="CQ17">
        <f t="shared" si="45"/>
        <v>0.15769999999999998</v>
      </c>
      <c r="CR17">
        <f t="shared" si="76"/>
        <v>0.47309999999999997</v>
      </c>
      <c r="CS17">
        <v>0</v>
      </c>
      <c r="CT17">
        <f t="shared" si="10"/>
        <v>0</v>
      </c>
      <c r="CU17">
        <f t="shared" si="46"/>
        <v>0</v>
      </c>
      <c r="CV17">
        <f t="shared" si="70"/>
        <v>0</v>
      </c>
      <c r="CW17">
        <v>6</v>
      </c>
      <c r="CX17">
        <f t="shared" si="11"/>
        <v>1.8923999999999996</v>
      </c>
      <c r="CY17">
        <f t="shared" si="47"/>
        <v>0.15769999999999998</v>
      </c>
      <c r="CZ17">
        <f t="shared" si="71"/>
        <v>1.4192999999999998</v>
      </c>
      <c r="DA17">
        <v>0</v>
      </c>
      <c r="DB17">
        <f t="shared" si="48"/>
        <v>0</v>
      </c>
      <c r="DC17">
        <f t="shared" si="49"/>
        <v>0</v>
      </c>
      <c r="DD17">
        <f t="shared" si="72"/>
        <v>0</v>
      </c>
      <c r="DE17">
        <f t="shared" si="50"/>
        <v>4.5599999999999996</v>
      </c>
      <c r="DF17" s="84">
        <f t="shared" si="51"/>
        <v>14.263997882352939</v>
      </c>
      <c r="DG17" s="84">
        <f t="shared" si="52"/>
        <v>16.748000000000001</v>
      </c>
      <c r="DH17" s="84">
        <f t="shared" si="53"/>
        <v>14.371292</v>
      </c>
      <c r="DI17">
        <f t="shared" si="54"/>
        <v>2.3767079999999998</v>
      </c>
      <c r="DJ17">
        <f t="shared" si="55"/>
        <v>0.28826416536666666</v>
      </c>
    </row>
    <row r="18" spans="1:114" x14ac:dyDescent="0.35">
      <c r="A18" s="1">
        <v>44734.302083333336</v>
      </c>
      <c r="B18" s="80">
        <v>0.30208333333333398</v>
      </c>
      <c r="F18" s="1">
        <v>44734.302083333336</v>
      </c>
      <c r="G18" s="80">
        <v>0.30208333333333398</v>
      </c>
      <c r="H18">
        <v>11.215999999999999</v>
      </c>
      <c r="I18">
        <v>-1.47779999999999</v>
      </c>
      <c r="J18">
        <f t="shared" si="12"/>
        <v>1.47779999999999</v>
      </c>
      <c r="L18">
        <v>0.2407</v>
      </c>
      <c r="N18">
        <v>20</v>
      </c>
      <c r="O18">
        <f t="shared" si="77"/>
        <v>6.3079999999999998</v>
      </c>
      <c r="P18">
        <f t="shared" si="13"/>
        <v>0.52566666666666662</v>
      </c>
      <c r="Q18">
        <f t="shared" si="73"/>
        <v>2.1026666666666665</v>
      </c>
      <c r="R18">
        <v>0</v>
      </c>
      <c r="S18">
        <f t="shared" si="1"/>
        <v>0</v>
      </c>
      <c r="T18">
        <f t="shared" si="14"/>
        <v>0</v>
      </c>
      <c r="U18">
        <f t="shared" si="57"/>
        <v>0</v>
      </c>
      <c r="V18">
        <v>20</v>
      </c>
      <c r="W18">
        <f t="shared" si="2"/>
        <v>6.3079999999999998</v>
      </c>
      <c r="X18">
        <f t="shared" si="15"/>
        <v>0.52566666666666662</v>
      </c>
      <c r="Y18">
        <f t="shared" si="58"/>
        <v>5.2566666666666668</v>
      </c>
      <c r="Z18">
        <v>0</v>
      </c>
      <c r="AA18">
        <f t="shared" si="16"/>
        <v>0</v>
      </c>
      <c r="AB18">
        <f t="shared" si="17"/>
        <v>0</v>
      </c>
      <c r="AC18">
        <f t="shared" si="59"/>
        <v>0</v>
      </c>
      <c r="AD18">
        <f t="shared" si="18"/>
        <v>15.200000000000001</v>
      </c>
      <c r="AE18" s="84">
        <f t="shared" si="19"/>
        <v>24.580552941176478</v>
      </c>
      <c r="AF18">
        <f t="shared" si="20"/>
        <v>26.058352941176469</v>
      </c>
      <c r="AG18">
        <f t="shared" si="21"/>
        <v>24.580552941176478</v>
      </c>
      <c r="AH18">
        <f t="shared" si="22"/>
        <v>1.47779999999999</v>
      </c>
      <c r="AI18">
        <f t="shared" si="23"/>
        <v>0.49304492441176484</v>
      </c>
      <c r="AL18">
        <v>6</v>
      </c>
      <c r="AM18">
        <f t="shared" si="78"/>
        <v>1.8923999999999996</v>
      </c>
      <c r="AN18">
        <f t="shared" si="24"/>
        <v>0.15769999999999998</v>
      </c>
      <c r="AO18">
        <f t="shared" si="74"/>
        <v>0.63079999999999992</v>
      </c>
      <c r="AP18">
        <v>0</v>
      </c>
      <c r="AQ18">
        <f t="shared" si="4"/>
        <v>0</v>
      </c>
      <c r="AR18">
        <f t="shared" si="25"/>
        <v>0</v>
      </c>
      <c r="AS18">
        <f t="shared" si="61"/>
        <v>0</v>
      </c>
      <c r="AT18">
        <v>6</v>
      </c>
      <c r="AU18">
        <f t="shared" si="5"/>
        <v>1.8923999999999996</v>
      </c>
      <c r="AV18">
        <f t="shared" si="26"/>
        <v>0.15769999999999998</v>
      </c>
      <c r="AW18">
        <f t="shared" si="62"/>
        <v>1.5769999999999997</v>
      </c>
      <c r="AX18">
        <v>0</v>
      </c>
      <c r="AY18">
        <f t="shared" si="27"/>
        <v>0</v>
      </c>
      <c r="AZ18">
        <f t="shared" si="28"/>
        <v>0</v>
      </c>
      <c r="BA18">
        <f t="shared" si="63"/>
        <v>0</v>
      </c>
      <c r="BB18">
        <f t="shared" si="29"/>
        <v>4.5599999999999996</v>
      </c>
      <c r="BC18" s="84">
        <f t="shared" si="30"/>
        <v>14.190905882352951</v>
      </c>
      <c r="BD18">
        <f t="shared" si="31"/>
        <v>15.66870588235294</v>
      </c>
      <c r="BE18">
        <f t="shared" si="32"/>
        <v>14.190905882352951</v>
      </c>
      <c r="BF18" s="84">
        <f t="shared" si="33"/>
        <v>1.47779999999999</v>
      </c>
      <c r="BG18">
        <f t="shared" si="34"/>
        <v>0.28464592049019627</v>
      </c>
      <c r="BJ18" s="1">
        <v>44734.302083333336</v>
      </c>
      <c r="BK18" s="80">
        <v>0.30208333333333398</v>
      </c>
      <c r="BL18">
        <v>11.215999999999999</v>
      </c>
      <c r="BM18">
        <v>-2.7487080000000002</v>
      </c>
      <c r="BN18">
        <f t="shared" si="35"/>
        <v>2.7487080000000002</v>
      </c>
      <c r="BP18">
        <v>0.2407</v>
      </c>
      <c r="BR18">
        <v>20</v>
      </c>
      <c r="BS18">
        <f t="shared" si="79"/>
        <v>6.3079999999999998</v>
      </c>
      <c r="BT18">
        <f t="shared" si="36"/>
        <v>0.52566666666666662</v>
      </c>
      <c r="BU18">
        <f t="shared" si="75"/>
        <v>2.1026666666666665</v>
      </c>
      <c r="BV18">
        <v>0</v>
      </c>
      <c r="BW18">
        <f t="shared" si="7"/>
        <v>0</v>
      </c>
      <c r="BX18">
        <f t="shared" si="37"/>
        <v>0</v>
      </c>
      <c r="BY18">
        <f t="shared" si="65"/>
        <v>0</v>
      </c>
      <c r="BZ18">
        <v>20</v>
      </c>
      <c r="CA18">
        <f t="shared" si="8"/>
        <v>6.3079999999999998</v>
      </c>
      <c r="CB18">
        <f t="shared" si="38"/>
        <v>0.52566666666666662</v>
      </c>
      <c r="CC18">
        <f t="shared" si="66"/>
        <v>5.2566666666666668</v>
      </c>
      <c r="CD18">
        <v>0</v>
      </c>
      <c r="CE18">
        <f t="shared" si="39"/>
        <v>0</v>
      </c>
      <c r="CF18">
        <f t="shared" si="40"/>
        <v>0</v>
      </c>
      <c r="CG18">
        <f t="shared" si="67"/>
        <v>0</v>
      </c>
      <c r="CH18">
        <f t="shared" si="41"/>
        <v>15.200000000000001</v>
      </c>
      <c r="CI18" s="84">
        <f t="shared" si="42"/>
        <v>23.309644941176469</v>
      </c>
      <c r="CJ18">
        <f t="shared" si="43"/>
        <v>26.416</v>
      </c>
      <c r="CK18" s="84">
        <f t="shared" si="68"/>
        <v>2.7487080000000002</v>
      </c>
      <c r="CL18">
        <f t="shared" si="44"/>
        <v>0.46755262811176468</v>
      </c>
      <c r="CO18">
        <v>6</v>
      </c>
      <c r="CP18">
        <f t="shared" si="80"/>
        <v>1.8923999999999996</v>
      </c>
      <c r="CQ18">
        <f t="shared" si="45"/>
        <v>0.15769999999999998</v>
      </c>
      <c r="CR18">
        <f t="shared" si="76"/>
        <v>0.63079999999999992</v>
      </c>
      <c r="CS18">
        <v>0</v>
      </c>
      <c r="CT18">
        <f t="shared" si="10"/>
        <v>0</v>
      </c>
      <c r="CU18">
        <f t="shared" si="46"/>
        <v>0</v>
      </c>
      <c r="CV18">
        <f t="shared" si="70"/>
        <v>0</v>
      </c>
      <c r="CW18">
        <v>6</v>
      </c>
      <c r="CX18">
        <f t="shared" si="11"/>
        <v>1.8923999999999996</v>
      </c>
      <c r="CY18">
        <f t="shared" si="47"/>
        <v>0.15769999999999998</v>
      </c>
      <c r="CZ18">
        <f t="shared" si="71"/>
        <v>1.5769999999999997</v>
      </c>
      <c r="DA18">
        <v>0</v>
      </c>
      <c r="DB18">
        <f t="shared" si="48"/>
        <v>0</v>
      </c>
      <c r="DC18">
        <f t="shared" si="49"/>
        <v>0</v>
      </c>
      <c r="DD18">
        <f t="shared" si="72"/>
        <v>0</v>
      </c>
      <c r="DE18">
        <f t="shared" si="50"/>
        <v>4.5599999999999996</v>
      </c>
      <c r="DF18" s="84">
        <f t="shared" si="51"/>
        <v>12.91999788235294</v>
      </c>
      <c r="DG18" s="84">
        <f t="shared" si="52"/>
        <v>15.776</v>
      </c>
      <c r="DH18" s="84">
        <f t="shared" si="53"/>
        <v>13.027291999999999</v>
      </c>
      <c r="DI18">
        <f t="shared" si="54"/>
        <v>2.7487080000000002</v>
      </c>
      <c r="DJ18">
        <f t="shared" si="55"/>
        <v>0.26130576536666666</v>
      </c>
    </row>
    <row r="19" spans="1:114" x14ac:dyDescent="0.35">
      <c r="A19" s="1">
        <v>44734.305555555555</v>
      </c>
      <c r="B19" s="80">
        <v>0.30555555555555602</v>
      </c>
      <c r="F19" s="1">
        <v>44734.305555555555</v>
      </c>
      <c r="G19" s="80">
        <v>0.30555555555555602</v>
      </c>
      <c r="H19">
        <v>9.2880000000000003</v>
      </c>
      <c r="I19">
        <v>-1.6930000000000001</v>
      </c>
      <c r="J19">
        <f t="shared" si="12"/>
        <v>1.6930000000000001</v>
      </c>
      <c r="L19">
        <v>0.2407</v>
      </c>
      <c r="N19">
        <v>20</v>
      </c>
      <c r="O19">
        <f t="shared" si="77"/>
        <v>6.3079999999999998</v>
      </c>
      <c r="P19">
        <f t="shared" si="13"/>
        <v>0.52566666666666662</v>
      </c>
      <c r="Q19">
        <f t="shared" si="73"/>
        <v>2.628333333333333</v>
      </c>
      <c r="R19">
        <v>0</v>
      </c>
      <c r="S19">
        <f t="shared" si="1"/>
        <v>0</v>
      </c>
      <c r="T19">
        <f t="shared" si="14"/>
        <v>0</v>
      </c>
      <c r="U19">
        <f t="shared" si="57"/>
        <v>0</v>
      </c>
      <c r="V19">
        <v>20</v>
      </c>
      <c r="W19">
        <f t="shared" si="2"/>
        <v>6.3079999999999998</v>
      </c>
      <c r="X19">
        <f t="shared" si="15"/>
        <v>0.52566666666666662</v>
      </c>
      <c r="Y19">
        <f t="shared" si="58"/>
        <v>5.7823333333333338</v>
      </c>
      <c r="Z19">
        <v>0</v>
      </c>
      <c r="AA19">
        <f t="shared" si="16"/>
        <v>0</v>
      </c>
      <c r="AB19">
        <f t="shared" si="17"/>
        <v>0</v>
      </c>
      <c r="AC19">
        <f t="shared" si="59"/>
        <v>0</v>
      </c>
      <c r="AD19">
        <f t="shared" si="18"/>
        <v>15.200000000000001</v>
      </c>
      <c r="AE19" s="84">
        <f t="shared" si="19"/>
        <v>22.437352941176467</v>
      </c>
      <c r="AF19">
        <f t="shared" si="20"/>
        <v>24.130352941176469</v>
      </c>
      <c r="AG19">
        <f t="shared" si="21"/>
        <v>22.437352941176467</v>
      </c>
      <c r="AH19">
        <f t="shared" si="22"/>
        <v>1.6930000000000001</v>
      </c>
      <c r="AI19">
        <f t="shared" si="23"/>
        <v>0.45005590441176468</v>
      </c>
      <c r="AL19">
        <v>6</v>
      </c>
      <c r="AM19">
        <f t="shared" si="78"/>
        <v>1.8923999999999996</v>
      </c>
      <c r="AN19">
        <f t="shared" si="24"/>
        <v>0.15769999999999998</v>
      </c>
      <c r="AO19">
        <f t="shared" si="74"/>
        <v>0.78849999999999987</v>
      </c>
      <c r="AP19">
        <v>0</v>
      </c>
      <c r="AQ19">
        <f t="shared" si="4"/>
        <v>0</v>
      </c>
      <c r="AR19">
        <f t="shared" si="25"/>
        <v>0</v>
      </c>
      <c r="AS19">
        <f t="shared" si="61"/>
        <v>0</v>
      </c>
      <c r="AT19">
        <v>6</v>
      </c>
      <c r="AU19">
        <f t="shared" si="5"/>
        <v>1.8923999999999996</v>
      </c>
      <c r="AV19">
        <f t="shared" si="26"/>
        <v>0.15769999999999998</v>
      </c>
      <c r="AW19">
        <f t="shared" si="62"/>
        <v>1.7346999999999997</v>
      </c>
      <c r="AX19">
        <v>0</v>
      </c>
      <c r="AY19">
        <f t="shared" si="27"/>
        <v>0</v>
      </c>
      <c r="AZ19">
        <f t="shared" si="28"/>
        <v>0</v>
      </c>
      <c r="BA19">
        <f t="shared" si="63"/>
        <v>0</v>
      </c>
      <c r="BB19">
        <f t="shared" si="29"/>
        <v>4.5599999999999996</v>
      </c>
      <c r="BC19" s="84">
        <f t="shared" si="30"/>
        <v>12.047705882352941</v>
      </c>
      <c r="BD19">
        <f t="shared" si="31"/>
        <v>13.740705882352941</v>
      </c>
      <c r="BE19">
        <f t="shared" si="32"/>
        <v>12.047705882352941</v>
      </c>
      <c r="BF19" s="84">
        <f t="shared" si="33"/>
        <v>1.6930000000000001</v>
      </c>
      <c r="BG19">
        <f t="shared" si="34"/>
        <v>0.24165690049019609</v>
      </c>
      <c r="BJ19" s="1">
        <v>44734.305555555555</v>
      </c>
      <c r="BK19" s="80">
        <v>0.30555555555555602</v>
      </c>
      <c r="BL19">
        <v>9.2880000000000003</v>
      </c>
      <c r="BM19">
        <v>-3.1489799999999999</v>
      </c>
      <c r="BN19">
        <f t="shared" si="35"/>
        <v>3.1489799999999999</v>
      </c>
      <c r="BP19">
        <v>0.2407</v>
      </c>
      <c r="BR19">
        <v>20</v>
      </c>
      <c r="BS19">
        <f t="shared" si="79"/>
        <v>6.3079999999999998</v>
      </c>
      <c r="BT19">
        <f t="shared" si="36"/>
        <v>0.52566666666666662</v>
      </c>
      <c r="BU19">
        <f t="shared" si="75"/>
        <v>2.628333333333333</v>
      </c>
      <c r="BV19">
        <v>0</v>
      </c>
      <c r="BW19">
        <f t="shared" si="7"/>
        <v>0</v>
      </c>
      <c r="BX19">
        <f t="shared" si="37"/>
        <v>0</v>
      </c>
      <c r="BY19">
        <f t="shared" si="65"/>
        <v>0</v>
      </c>
      <c r="BZ19">
        <v>20</v>
      </c>
      <c r="CA19">
        <f t="shared" si="8"/>
        <v>6.3079999999999998</v>
      </c>
      <c r="CB19">
        <f t="shared" si="38"/>
        <v>0.52566666666666662</v>
      </c>
      <c r="CC19">
        <f t="shared" si="66"/>
        <v>5.7823333333333338</v>
      </c>
      <c r="CD19">
        <v>0</v>
      </c>
      <c r="CE19">
        <f t="shared" si="39"/>
        <v>0</v>
      </c>
      <c r="CF19">
        <f t="shared" si="40"/>
        <v>0</v>
      </c>
      <c r="CG19">
        <f t="shared" si="67"/>
        <v>0</v>
      </c>
      <c r="CH19">
        <f t="shared" si="41"/>
        <v>15.200000000000001</v>
      </c>
      <c r="CI19" s="84">
        <f t="shared" si="42"/>
        <v>20.981372941176467</v>
      </c>
      <c r="CJ19">
        <f t="shared" si="43"/>
        <v>24.488</v>
      </c>
      <c r="CK19" s="84">
        <f t="shared" si="68"/>
        <v>3.1489799999999999</v>
      </c>
      <c r="CL19">
        <f t="shared" si="44"/>
        <v>0.42085137224509794</v>
      </c>
      <c r="CO19">
        <v>6</v>
      </c>
      <c r="CP19">
        <f t="shared" si="80"/>
        <v>1.8923999999999996</v>
      </c>
      <c r="CQ19">
        <f t="shared" si="45"/>
        <v>0.15769999999999998</v>
      </c>
      <c r="CR19">
        <f t="shared" si="76"/>
        <v>0.78849999999999987</v>
      </c>
      <c r="CS19">
        <v>0</v>
      </c>
      <c r="CT19">
        <f t="shared" si="10"/>
        <v>0</v>
      </c>
      <c r="CU19">
        <f t="shared" si="46"/>
        <v>0</v>
      </c>
      <c r="CV19">
        <f t="shared" si="70"/>
        <v>0</v>
      </c>
      <c r="CW19">
        <v>6</v>
      </c>
      <c r="CX19">
        <f t="shared" si="11"/>
        <v>1.8923999999999996</v>
      </c>
      <c r="CY19">
        <f t="shared" si="47"/>
        <v>0.15769999999999998</v>
      </c>
      <c r="CZ19">
        <f t="shared" si="71"/>
        <v>1.7346999999999997</v>
      </c>
      <c r="DA19">
        <v>0</v>
      </c>
      <c r="DB19">
        <f t="shared" si="48"/>
        <v>0</v>
      </c>
      <c r="DC19">
        <f t="shared" si="49"/>
        <v>0</v>
      </c>
      <c r="DD19">
        <f t="shared" si="72"/>
        <v>0</v>
      </c>
      <c r="DE19">
        <f t="shared" si="50"/>
        <v>4.5599999999999996</v>
      </c>
      <c r="DF19" s="84">
        <f t="shared" si="51"/>
        <v>10.591725882352941</v>
      </c>
      <c r="DG19" s="84">
        <f t="shared" si="52"/>
        <v>13.847999999999999</v>
      </c>
      <c r="DH19" s="84">
        <f t="shared" si="53"/>
        <v>10.699019999999999</v>
      </c>
      <c r="DI19">
        <f t="shared" si="54"/>
        <v>3.1489799999999999</v>
      </c>
      <c r="DJ19">
        <f t="shared" si="55"/>
        <v>0.21460450949999998</v>
      </c>
    </row>
    <row r="20" spans="1:114" x14ac:dyDescent="0.35">
      <c r="A20" s="1">
        <v>44734.309027777781</v>
      </c>
      <c r="B20" s="80">
        <v>0.30902777777777801</v>
      </c>
      <c r="F20" s="1">
        <v>44734.309027777781</v>
      </c>
      <c r="G20" s="80">
        <v>0.30902777777777801</v>
      </c>
      <c r="H20">
        <v>10.551399999999999</v>
      </c>
      <c r="I20">
        <v>-1.9301999999999999</v>
      </c>
      <c r="J20">
        <f t="shared" si="12"/>
        <v>1.9301999999999999</v>
      </c>
      <c r="L20">
        <v>0.2407</v>
      </c>
      <c r="N20">
        <v>20</v>
      </c>
      <c r="O20">
        <f t="shared" si="77"/>
        <v>6.3079999999999998</v>
      </c>
      <c r="P20">
        <f t="shared" si="13"/>
        <v>0.52566666666666662</v>
      </c>
      <c r="Q20">
        <f t="shared" si="73"/>
        <v>3.1539999999999995</v>
      </c>
      <c r="R20">
        <v>0</v>
      </c>
      <c r="S20">
        <f t="shared" si="1"/>
        <v>0</v>
      </c>
      <c r="T20">
        <f t="shared" si="14"/>
        <v>0</v>
      </c>
      <c r="U20">
        <f t="shared" si="57"/>
        <v>0</v>
      </c>
      <c r="V20">
        <v>20</v>
      </c>
      <c r="W20">
        <f t="shared" si="2"/>
        <v>6.3079999999999998</v>
      </c>
      <c r="X20">
        <f t="shared" si="15"/>
        <v>0.52566666666666662</v>
      </c>
      <c r="Y20">
        <f t="shared" si="58"/>
        <v>6.3080000000000007</v>
      </c>
      <c r="Z20">
        <v>0</v>
      </c>
      <c r="AA20">
        <f t="shared" si="16"/>
        <v>0</v>
      </c>
      <c r="AB20">
        <f t="shared" si="17"/>
        <v>0</v>
      </c>
      <c r="AC20">
        <f t="shared" si="59"/>
        <v>0</v>
      </c>
      <c r="AD20">
        <f t="shared" si="18"/>
        <v>15.200000000000001</v>
      </c>
      <c r="AE20" s="84">
        <f t="shared" si="19"/>
        <v>23.46355294117647</v>
      </c>
      <c r="AF20">
        <f t="shared" si="20"/>
        <v>25.393752941176469</v>
      </c>
      <c r="AG20">
        <f t="shared" si="21"/>
        <v>23.46355294117647</v>
      </c>
      <c r="AH20">
        <f t="shared" si="22"/>
        <v>1.9301999999999999</v>
      </c>
      <c r="AI20">
        <f t="shared" si="23"/>
        <v>0.47063976607843133</v>
      </c>
      <c r="AL20">
        <v>6</v>
      </c>
      <c r="AM20">
        <f t="shared" si="78"/>
        <v>1.8923999999999996</v>
      </c>
      <c r="AN20">
        <f t="shared" si="24"/>
        <v>0.15769999999999998</v>
      </c>
      <c r="AO20">
        <f t="shared" si="74"/>
        <v>0.94619999999999982</v>
      </c>
      <c r="AP20">
        <v>0</v>
      </c>
      <c r="AQ20">
        <f t="shared" si="4"/>
        <v>0</v>
      </c>
      <c r="AR20">
        <f t="shared" si="25"/>
        <v>0</v>
      </c>
      <c r="AS20">
        <f t="shared" si="61"/>
        <v>0</v>
      </c>
      <c r="AT20">
        <v>6</v>
      </c>
      <c r="AU20">
        <f t="shared" si="5"/>
        <v>1.8923999999999996</v>
      </c>
      <c r="AV20">
        <f t="shared" si="26"/>
        <v>0.15769999999999998</v>
      </c>
      <c r="AW20">
        <f t="shared" si="62"/>
        <v>1.8923999999999996</v>
      </c>
      <c r="AX20">
        <v>0</v>
      </c>
      <c r="AY20">
        <f t="shared" si="27"/>
        <v>0</v>
      </c>
      <c r="AZ20">
        <f t="shared" si="28"/>
        <v>0</v>
      </c>
      <c r="BA20">
        <f t="shared" si="63"/>
        <v>0</v>
      </c>
      <c r="BB20">
        <f t="shared" si="29"/>
        <v>4.5599999999999996</v>
      </c>
      <c r="BC20" s="84">
        <f t="shared" si="30"/>
        <v>13.073905882352941</v>
      </c>
      <c r="BD20">
        <f t="shared" si="31"/>
        <v>15.00410588235294</v>
      </c>
      <c r="BE20">
        <f t="shared" si="32"/>
        <v>13.073905882352941</v>
      </c>
      <c r="BF20" s="84">
        <f t="shared" si="33"/>
        <v>1.9301999999999999</v>
      </c>
      <c r="BG20">
        <f t="shared" si="34"/>
        <v>0.26224076215686276</v>
      </c>
      <c r="BJ20" s="1">
        <v>44734.309027777781</v>
      </c>
      <c r="BK20" s="80">
        <v>0.30902777777777801</v>
      </c>
      <c r="BL20">
        <v>10.551399999999999</v>
      </c>
      <c r="BM20">
        <v>-3.5901719999999999</v>
      </c>
      <c r="BN20">
        <f t="shared" si="35"/>
        <v>3.5901719999999999</v>
      </c>
      <c r="BP20">
        <v>0.2407</v>
      </c>
      <c r="BR20">
        <v>20</v>
      </c>
      <c r="BS20">
        <f t="shared" si="79"/>
        <v>6.3079999999999998</v>
      </c>
      <c r="BT20">
        <f t="shared" si="36"/>
        <v>0.52566666666666662</v>
      </c>
      <c r="BU20">
        <f t="shared" si="75"/>
        <v>3.1539999999999995</v>
      </c>
      <c r="BV20">
        <v>0</v>
      </c>
      <c r="BW20">
        <f t="shared" si="7"/>
        <v>0</v>
      </c>
      <c r="BX20">
        <f t="shared" si="37"/>
        <v>0</v>
      </c>
      <c r="BY20">
        <f t="shared" si="65"/>
        <v>0</v>
      </c>
      <c r="BZ20">
        <v>20</v>
      </c>
      <c r="CA20">
        <f t="shared" si="8"/>
        <v>6.3079999999999998</v>
      </c>
      <c r="CB20">
        <f t="shared" si="38"/>
        <v>0.52566666666666662</v>
      </c>
      <c r="CC20">
        <f t="shared" si="66"/>
        <v>6.3080000000000007</v>
      </c>
      <c r="CD20">
        <v>0</v>
      </c>
      <c r="CE20">
        <f t="shared" si="39"/>
        <v>0</v>
      </c>
      <c r="CF20">
        <f t="shared" si="40"/>
        <v>0</v>
      </c>
      <c r="CG20">
        <f t="shared" si="67"/>
        <v>0</v>
      </c>
      <c r="CH20">
        <f t="shared" si="41"/>
        <v>15.200000000000001</v>
      </c>
      <c r="CI20" s="84">
        <f t="shared" si="42"/>
        <v>21.80358094117647</v>
      </c>
      <c r="CJ20">
        <f t="shared" si="43"/>
        <v>25.7514</v>
      </c>
      <c r="CK20" s="84">
        <f t="shared" si="68"/>
        <v>3.5901719999999999</v>
      </c>
      <c r="CL20">
        <f t="shared" si="44"/>
        <v>0.4373434943784314</v>
      </c>
      <c r="CO20">
        <v>6</v>
      </c>
      <c r="CP20">
        <f t="shared" si="80"/>
        <v>1.8923999999999996</v>
      </c>
      <c r="CQ20">
        <f t="shared" si="45"/>
        <v>0.15769999999999998</v>
      </c>
      <c r="CR20">
        <f t="shared" si="76"/>
        <v>0.94619999999999982</v>
      </c>
      <c r="CS20">
        <v>0</v>
      </c>
      <c r="CT20">
        <f t="shared" si="10"/>
        <v>0</v>
      </c>
      <c r="CU20">
        <f t="shared" si="46"/>
        <v>0</v>
      </c>
      <c r="CV20">
        <f t="shared" si="70"/>
        <v>0</v>
      </c>
      <c r="CW20">
        <v>6</v>
      </c>
      <c r="CX20">
        <f t="shared" si="11"/>
        <v>1.8923999999999996</v>
      </c>
      <c r="CY20">
        <f t="shared" si="47"/>
        <v>0.15769999999999998</v>
      </c>
      <c r="CZ20">
        <f t="shared" si="71"/>
        <v>1.8923999999999996</v>
      </c>
      <c r="DA20">
        <v>0</v>
      </c>
      <c r="DB20">
        <f t="shared" si="48"/>
        <v>0</v>
      </c>
      <c r="DC20">
        <f t="shared" si="49"/>
        <v>0</v>
      </c>
      <c r="DD20">
        <f t="shared" si="72"/>
        <v>0</v>
      </c>
      <c r="DE20">
        <f t="shared" si="50"/>
        <v>4.5599999999999996</v>
      </c>
      <c r="DF20" s="84">
        <f t="shared" si="51"/>
        <v>11.413933882352939</v>
      </c>
      <c r="DG20" s="84">
        <f t="shared" si="52"/>
        <v>15.1114</v>
      </c>
      <c r="DH20" s="84">
        <f t="shared" si="53"/>
        <v>11.521228000000001</v>
      </c>
      <c r="DI20">
        <f t="shared" si="54"/>
        <v>3.5901719999999999</v>
      </c>
      <c r="DJ20">
        <f t="shared" si="55"/>
        <v>0.23109663163333335</v>
      </c>
    </row>
    <row r="21" spans="1:114" x14ac:dyDescent="0.35">
      <c r="A21" s="1">
        <v>44734.3125</v>
      </c>
      <c r="B21" s="80">
        <v>0.312500000000001</v>
      </c>
      <c r="F21" s="1">
        <v>44734.3125</v>
      </c>
      <c r="G21" s="80">
        <v>0.312500000000001</v>
      </c>
      <c r="H21">
        <v>12.352399999999999</v>
      </c>
      <c r="I21">
        <v>-2.101</v>
      </c>
      <c r="J21">
        <f t="shared" si="12"/>
        <v>2.101</v>
      </c>
      <c r="L21">
        <v>0.2407</v>
      </c>
      <c r="N21">
        <v>20</v>
      </c>
      <c r="O21">
        <f t="shared" si="77"/>
        <v>6.3079999999999998</v>
      </c>
      <c r="P21">
        <f t="shared" si="13"/>
        <v>0.52566666666666662</v>
      </c>
      <c r="Q21">
        <f t="shared" si="73"/>
        <v>3.679666666666666</v>
      </c>
      <c r="R21">
        <v>0</v>
      </c>
      <c r="S21">
        <f t="shared" si="1"/>
        <v>0</v>
      </c>
      <c r="T21">
        <f t="shared" si="14"/>
        <v>0</v>
      </c>
      <c r="U21">
        <f t="shared" si="57"/>
        <v>0</v>
      </c>
      <c r="V21">
        <v>20</v>
      </c>
      <c r="W21">
        <f t="shared" si="2"/>
        <v>6.3079999999999998</v>
      </c>
      <c r="X21">
        <f t="shared" si="15"/>
        <v>0.52566666666666662</v>
      </c>
      <c r="Y21">
        <f t="shared" si="58"/>
        <v>6.8336666666666677</v>
      </c>
      <c r="Z21">
        <v>0</v>
      </c>
      <c r="AA21">
        <f t="shared" si="16"/>
        <v>0</v>
      </c>
      <c r="AB21">
        <f t="shared" si="17"/>
        <v>0</v>
      </c>
      <c r="AC21">
        <f t="shared" si="59"/>
        <v>0</v>
      </c>
      <c r="AD21">
        <f t="shared" si="18"/>
        <v>15.200000000000001</v>
      </c>
      <c r="AE21" s="84">
        <f t="shared" si="19"/>
        <v>25.093752941176469</v>
      </c>
      <c r="AF21">
        <f t="shared" si="20"/>
        <v>27.194752941176468</v>
      </c>
      <c r="AG21">
        <f t="shared" si="21"/>
        <v>25.093752941176469</v>
      </c>
      <c r="AH21">
        <f t="shared" si="22"/>
        <v>2.101</v>
      </c>
      <c r="AI21">
        <f t="shared" si="23"/>
        <v>0.50333886107843129</v>
      </c>
      <c r="AL21">
        <v>6</v>
      </c>
      <c r="AM21">
        <f t="shared" si="78"/>
        <v>1.8923999999999996</v>
      </c>
      <c r="AN21">
        <f t="shared" si="24"/>
        <v>0.15769999999999998</v>
      </c>
      <c r="AO21">
        <f t="shared" si="74"/>
        <v>1.1038999999999999</v>
      </c>
      <c r="AP21">
        <v>0</v>
      </c>
      <c r="AQ21">
        <f t="shared" si="4"/>
        <v>0</v>
      </c>
      <c r="AR21">
        <f t="shared" si="25"/>
        <v>0</v>
      </c>
      <c r="AS21">
        <f t="shared" si="61"/>
        <v>0</v>
      </c>
      <c r="AT21">
        <v>6</v>
      </c>
      <c r="AU21">
        <f t="shared" si="5"/>
        <v>1.8923999999999996</v>
      </c>
      <c r="AV21">
        <f t="shared" si="26"/>
        <v>0.15769999999999998</v>
      </c>
      <c r="AW21">
        <f t="shared" si="62"/>
        <v>2.0500999999999996</v>
      </c>
      <c r="AX21">
        <v>0</v>
      </c>
      <c r="AY21">
        <f t="shared" si="27"/>
        <v>0</v>
      </c>
      <c r="AZ21">
        <f t="shared" si="28"/>
        <v>0</v>
      </c>
      <c r="BA21">
        <f t="shared" si="63"/>
        <v>0</v>
      </c>
      <c r="BB21">
        <f t="shared" si="29"/>
        <v>4.5599999999999996</v>
      </c>
      <c r="BC21" s="84">
        <f t="shared" si="30"/>
        <v>14.704105882352941</v>
      </c>
      <c r="BD21">
        <f t="shared" si="31"/>
        <v>16.80510588235294</v>
      </c>
      <c r="BE21">
        <f t="shared" si="32"/>
        <v>14.704105882352941</v>
      </c>
      <c r="BF21" s="84">
        <f t="shared" si="33"/>
        <v>2.101</v>
      </c>
      <c r="BG21">
        <f t="shared" si="34"/>
        <v>0.29493985715686272</v>
      </c>
      <c r="BJ21" s="1">
        <v>44734.3125</v>
      </c>
      <c r="BK21" s="80">
        <v>0.312500000000001</v>
      </c>
      <c r="BL21">
        <v>12.352399999999999</v>
      </c>
      <c r="BM21">
        <v>-3.9078599999999999</v>
      </c>
      <c r="BN21">
        <f t="shared" si="35"/>
        <v>3.9078599999999999</v>
      </c>
      <c r="BP21">
        <v>0.2407</v>
      </c>
      <c r="BR21">
        <v>20</v>
      </c>
      <c r="BS21">
        <f t="shared" si="79"/>
        <v>6.3079999999999998</v>
      </c>
      <c r="BT21">
        <f t="shared" si="36"/>
        <v>0.52566666666666662</v>
      </c>
      <c r="BU21">
        <f t="shared" si="75"/>
        <v>3.679666666666666</v>
      </c>
      <c r="BV21">
        <v>0</v>
      </c>
      <c r="BW21">
        <f t="shared" si="7"/>
        <v>0</v>
      </c>
      <c r="BX21">
        <f t="shared" si="37"/>
        <v>0</v>
      </c>
      <c r="BY21">
        <f t="shared" si="65"/>
        <v>0</v>
      </c>
      <c r="BZ21">
        <v>20</v>
      </c>
      <c r="CA21">
        <f t="shared" si="8"/>
        <v>6.3079999999999998</v>
      </c>
      <c r="CB21">
        <f t="shared" si="38"/>
        <v>0.52566666666666662</v>
      </c>
      <c r="CC21">
        <f t="shared" si="66"/>
        <v>6.8336666666666677</v>
      </c>
      <c r="CD21">
        <v>0</v>
      </c>
      <c r="CE21">
        <f t="shared" si="39"/>
        <v>0</v>
      </c>
      <c r="CF21">
        <f t="shared" si="40"/>
        <v>0</v>
      </c>
      <c r="CG21">
        <f t="shared" si="67"/>
        <v>0</v>
      </c>
      <c r="CH21">
        <f t="shared" si="41"/>
        <v>15.200000000000001</v>
      </c>
      <c r="CI21" s="84">
        <f t="shared" si="42"/>
        <v>23.286892941176468</v>
      </c>
      <c r="CJ21">
        <f t="shared" si="43"/>
        <v>27.552399999999999</v>
      </c>
      <c r="CK21" s="84">
        <f t="shared" si="68"/>
        <v>3.9078599999999999</v>
      </c>
      <c r="CL21">
        <f t="shared" si="44"/>
        <v>0.46709626091176459</v>
      </c>
      <c r="CO21">
        <v>6</v>
      </c>
      <c r="CP21">
        <f t="shared" si="80"/>
        <v>1.8923999999999996</v>
      </c>
      <c r="CQ21">
        <f t="shared" si="45"/>
        <v>0.15769999999999998</v>
      </c>
      <c r="CR21">
        <f t="shared" si="76"/>
        <v>1.1038999999999999</v>
      </c>
      <c r="CS21">
        <v>0</v>
      </c>
      <c r="CT21">
        <f t="shared" si="10"/>
        <v>0</v>
      </c>
      <c r="CU21">
        <f t="shared" si="46"/>
        <v>0</v>
      </c>
      <c r="CV21">
        <f t="shared" si="70"/>
        <v>0</v>
      </c>
      <c r="CW21">
        <v>6</v>
      </c>
      <c r="CX21">
        <f t="shared" si="11"/>
        <v>1.8923999999999996</v>
      </c>
      <c r="CY21">
        <f t="shared" si="47"/>
        <v>0.15769999999999998</v>
      </c>
      <c r="CZ21">
        <f t="shared" si="71"/>
        <v>2.0500999999999996</v>
      </c>
      <c r="DA21">
        <v>0</v>
      </c>
      <c r="DB21">
        <f t="shared" si="48"/>
        <v>0</v>
      </c>
      <c r="DC21">
        <f t="shared" si="49"/>
        <v>0</v>
      </c>
      <c r="DD21">
        <f t="shared" si="72"/>
        <v>0</v>
      </c>
      <c r="DE21">
        <f t="shared" si="50"/>
        <v>4.5599999999999996</v>
      </c>
      <c r="DF21" s="84">
        <f t="shared" si="51"/>
        <v>12.897245882352941</v>
      </c>
      <c r="DG21" s="84">
        <f t="shared" si="52"/>
        <v>16.912399999999998</v>
      </c>
      <c r="DH21" s="84">
        <f t="shared" si="53"/>
        <v>13.004539999999999</v>
      </c>
      <c r="DI21">
        <f t="shared" si="54"/>
        <v>3.9078599999999999</v>
      </c>
      <c r="DJ21">
        <f t="shared" si="55"/>
        <v>0.26084939816666658</v>
      </c>
    </row>
    <row r="22" spans="1:114" x14ac:dyDescent="0.35">
      <c r="A22" s="1">
        <v>44734.315972222219</v>
      </c>
      <c r="B22" s="80">
        <v>0.31597222222222299</v>
      </c>
      <c r="F22" s="1">
        <v>44734.315972222219</v>
      </c>
      <c r="G22" s="80">
        <v>0.31597222222222299</v>
      </c>
      <c r="H22">
        <v>12.055599999999901</v>
      </c>
      <c r="I22">
        <v>-2.3961999999999999</v>
      </c>
      <c r="J22">
        <f t="shared" si="12"/>
        <v>2.3961999999999999</v>
      </c>
      <c r="L22">
        <v>0.2407</v>
      </c>
      <c r="N22">
        <v>20</v>
      </c>
      <c r="O22">
        <f t="shared" si="77"/>
        <v>6.3079999999999998</v>
      </c>
      <c r="P22">
        <f t="shared" si="13"/>
        <v>0.52566666666666662</v>
      </c>
      <c r="Q22">
        <f t="shared" si="73"/>
        <v>4.2053333333333329</v>
      </c>
      <c r="R22">
        <v>0</v>
      </c>
      <c r="S22">
        <f t="shared" si="1"/>
        <v>0</v>
      </c>
      <c r="T22">
        <f t="shared" si="14"/>
        <v>0</v>
      </c>
      <c r="U22">
        <f t="shared" si="57"/>
        <v>0</v>
      </c>
      <c r="V22">
        <v>20</v>
      </c>
      <c r="W22">
        <f t="shared" si="2"/>
        <v>6.3079999999999998</v>
      </c>
      <c r="X22">
        <f t="shared" si="15"/>
        <v>0.52566666666666662</v>
      </c>
      <c r="Y22">
        <f t="shared" si="58"/>
        <v>7.3593333333333346</v>
      </c>
      <c r="Z22">
        <v>0</v>
      </c>
      <c r="AA22">
        <f t="shared" si="16"/>
        <v>0</v>
      </c>
      <c r="AB22">
        <f t="shared" si="17"/>
        <v>0</v>
      </c>
      <c r="AC22">
        <f t="shared" si="59"/>
        <v>0</v>
      </c>
      <c r="AD22">
        <f t="shared" si="18"/>
        <v>15.200000000000001</v>
      </c>
      <c r="AE22" s="84">
        <f t="shared" si="19"/>
        <v>24.50175294117637</v>
      </c>
      <c r="AF22">
        <f t="shared" si="20"/>
        <v>26.897952941176371</v>
      </c>
      <c r="AG22">
        <f t="shared" si="21"/>
        <v>24.50175294117637</v>
      </c>
      <c r="AH22">
        <f t="shared" si="22"/>
        <v>2.3961999999999999</v>
      </c>
      <c r="AI22">
        <f t="shared" si="23"/>
        <v>0.49146432774509607</v>
      </c>
      <c r="AL22">
        <v>6</v>
      </c>
      <c r="AM22">
        <f t="shared" si="78"/>
        <v>1.8923999999999996</v>
      </c>
      <c r="AN22">
        <f t="shared" si="24"/>
        <v>0.15769999999999998</v>
      </c>
      <c r="AO22">
        <f t="shared" si="74"/>
        <v>1.2615999999999998</v>
      </c>
      <c r="AP22">
        <v>0</v>
      </c>
      <c r="AQ22">
        <f t="shared" si="4"/>
        <v>0</v>
      </c>
      <c r="AR22">
        <f t="shared" si="25"/>
        <v>0</v>
      </c>
      <c r="AS22">
        <f t="shared" si="61"/>
        <v>0</v>
      </c>
      <c r="AT22">
        <v>6</v>
      </c>
      <c r="AU22">
        <f t="shared" si="5"/>
        <v>1.8923999999999996</v>
      </c>
      <c r="AV22">
        <f t="shared" si="26"/>
        <v>0.15769999999999998</v>
      </c>
      <c r="AW22">
        <f t="shared" si="62"/>
        <v>2.2077999999999998</v>
      </c>
      <c r="AX22">
        <v>0</v>
      </c>
      <c r="AY22">
        <f t="shared" si="27"/>
        <v>0</v>
      </c>
      <c r="AZ22">
        <f t="shared" si="28"/>
        <v>0</v>
      </c>
      <c r="BA22">
        <f t="shared" si="63"/>
        <v>0</v>
      </c>
      <c r="BB22">
        <f t="shared" si="29"/>
        <v>4.5599999999999996</v>
      </c>
      <c r="BC22" s="84">
        <f t="shared" si="30"/>
        <v>14.112105882352843</v>
      </c>
      <c r="BD22">
        <f t="shared" si="31"/>
        <v>16.508305882352843</v>
      </c>
      <c r="BE22">
        <f t="shared" si="32"/>
        <v>14.112105882352843</v>
      </c>
      <c r="BF22" s="84">
        <f t="shared" si="33"/>
        <v>2.3961999999999999</v>
      </c>
      <c r="BG22">
        <f t="shared" si="34"/>
        <v>0.28306532382352739</v>
      </c>
      <c r="BJ22" s="1">
        <v>44734.315972222219</v>
      </c>
      <c r="BK22" s="80">
        <v>0.31597222222222299</v>
      </c>
      <c r="BL22">
        <v>12.055599999999901</v>
      </c>
      <c r="BM22">
        <v>-4.4569320000000001</v>
      </c>
      <c r="BN22">
        <f t="shared" si="35"/>
        <v>4.4569320000000001</v>
      </c>
      <c r="BP22">
        <v>0.2407</v>
      </c>
      <c r="BR22">
        <v>20</v>
      </c>
      <c r="BS22">
        <f t="shared" si="79"/>
        <v>6.3079999999999998</v>
      </c>
      <c r="BT22">
        <f t="shared" si="36"/>
        <v>0.52566666666666662</v>
      </c>
      <c r="BU22">
        <f t="shared" si="75"/>
        <v>4.2053333333333329</v>
      </c>
      <c r="BV22">
        <v>0</v>
      </c>
      <c r="BW22">
        <f t="shared" si="7"/>
        <v>0</v>
      </c>
      <c r="BX22">
        <f t="shared" si="37"/>
        <v>0</v>
      </c>
      <c r="BY22">
        <f t="shared" si="65"/>
        <v>0</v>
      </c>
      <c r="BZ22">
        <v>20</v>
      </c>
      <c r="CA22">
        <f t="shared" si="8"/>
        <v>6.3079999999999998</v>
      </c>
      <c r="CB22">
        <f t="shared" si="38"/>
        <v>0.52566666666666662</v>
      </c>
      <c r="CC22">
        <f t="shared" si="66"/>
        <v>7.3593333333333346</v>
      </c>
      <c r="CD22">
        <v>0</v>
      </c>
      <c r="CE22">
        <f t="shared" si="39"/>
        <v>0</v>
      </c>
      <c r="CF22">
        <f t="shared" si="40"/>
        <v>0</v>
      </c>
      <c r="CG22">
        <f t="shared" si="67"/>
        <v>0</v>
      </c>
      <c r="CH22">
        <f t="shared" si="41"/>
        <v>15.200000000000001</v>
      </c>
      <c r="CI22" s="84">
        <f t="shared" si="42"/>
        <v>22.441020941176369</v>
      </c>
      <c r="CJ22">
        <f t="shared" si="43"/>
        <v>27.255599999999902</v>
      </c>
      <c r="CK22" s="84">
        <f t="shared" si="68"/>
        <v>4.4569320000000001</v>
      </c>
      <c r="CL22">
        <f t="shared" si="44"/>
        <v>0.45012947837842926</v>
      </c>
      <c r="CO22">
        <v>6</v>
      </c>
      <c r="CP22">
        <f t="shared" si="80"/>
        <v>1.8923999999999996</v>
      </c>
      <c r="CQ22">
        <f t="shared" si="45"/>
        <v>0.15769999999999998</v>
      </c>
      <c r="CR22">
        <f t="shared" si="76"/>
        <v>1.2615999999999998</v>
      </c>
      <c r="CS22">
        <v>0</v>
      </c>
      <c r="CT22">
        <f t="shared" si="10"/>
        <v>0</v>
      </c>
      <c r="CU22">
        <f t="shared" si="46"/>
        <v>0</v>
      </c>
      <c r="CV22">
        <f t="shared" si="70"/>
        <v>0</v>
      </c>
      <c r="CW22">
        <v>6</v>
      </c>
      <c r="CX22">
        <f t="shared" si="11"/>
        <v>1.8923999999999996</v>
      </c>
      <c r="CY22">
        <f t="shared" si="47"/>
        <v>0.15769999999999998</v>
      </c>
      <c r="CZ22">
        <f t="shared" si="71"/>
        <v>2.2077999999999998</v>
      </c>
      <c r="DA22">
        <v>0</v>
      </c>
      <c r="DB22">
        <f t="shared" si="48"/>
        <v>0</v>
      </c>
      <c r="DC22">
        <f t="shared" si="49"/>
        <v>0</v>
      </c>
      <c r="DD22">
        <f t="shared" si="72"/>
        <v>0</v>
      </c>
      <c r="DE22">
        <f t="shared" si="50"/>
        <v>4.5599999999999996</v>
      </c>
      <c r="DF22" s="84">
        <f t="shared" si="51"/>
        <v>12.051373882352843</v>
      </c>
      <c r="DG22" s="84">
        <f t="shared" si="52"/>
        <v>16.615599999999901</v>
      </c>
      <c r="DH22" s="84">
        <f t="shared" si="53"/>
        <v>12.158667999999901</v>
      </c>
      <c r="DI22">
        <f t="shared" si="54"/>
        <v>4.4569320000000001</v>
      </c>
      <c r="DJ22">
        <f t="shared" si="55"/>
        <v>0.24388261563333133</v>
      </c>
    </row>
    <row r="23" spans="1:114" x14ac:dyDescent="0.35">
      <c r="A23" s="1">
        <v>44734.319444444445</v>
      </c>
      <c r="B23" s="80">
        <v>0.31944444444444497</v>
      </c>
      <c r="F23" s="1">
        <v>44734.319444444445</v>
      </c>
      <c r="G23" s="80">
        <v>0.31944444444444497</v>
      </c>
      <c r="H23">
        <v>11.7699999999999</v>
      </c>
      <c r="I23">
        <v>-2.6381999999999999</v>
      </c>
      <c r="J23">
        <f t="shared" si="12"/>
        <v>2.6381999999999999</v>
      </c>
      <c r="L23">
        <v>0.2407</v>
      </c>
      <c r="N23">
        <v>20</v>
      </c>
      <c r="O23">
        <f t="shared" si="77"/>
        <v>6.3079999999999998</v>
      </c>
      <c r="P23">
        <f t="shared" si="13"/>
        <v>0.52566666666666662</v>
      </c>
      <c r="Q23">
        <f t="shared" si="73"/>
        <v>4.7309999999999999</v>
      </c>
      <c r="R23">
        <v>0</v>
      </c>
      <c r="S23">
        <f t="shared" si="1"/>
        <v>0</v>
      </c>
      <c r="T23">
        <f t="shared" si="14"/>
        <v>0</v>
      </c>
      <c r="U23">
        <f t="shared" si="57"/>
        <v>0</v>
      </c>
      <c r="V23">
        <v>20</v>
      </c>
      <c r="W23">
        <f t="shared" si="2"/>
        <v>6.3079999999999998</v>
      </c>
      <c r="X23">
        <f t="shared" si="15"/>
        <v>0.52566666666666662</v>
      </c>
      <c r="Y23">
        <f t="shared" si="58"/>
        <v>7.8850000000000016</v>
      </c>
      <c r="Z23">
        <v>0</v>
      </c>
      <c r="AA23">
        <f t="shared" si="16"/>
        <v>0</v>
      </c>
      <c r="AB23">
        <f t="shared" si="17"/>
        <v>0</v>
      </c>
      <c r="AC23">
        <f t="shared" si="59"/>
        <v>0</v>
      </c>
      <c r="AD23">
        <f t="shared" si="18"/>
        <v>15.200000000000001</v>
      </c>
      <c r="AE23" s="84">
        <f t="shared" si="19"/>
        <v>23.974152941176367</v>
      </c>
      <c r="AF23">
        <f t="shared" si="20"/>
        <v>26.612352941176368</v>
      </c>
      <c r="AG23">
        <f t="shared" si="21"/>
        <v>23.974152941176367</v>
      </c>
      <c r="AH23">
        <f t="shared" si="22"/>
        <v>2.6381999999999999</v>
      </c>
      <c r="AI23">
        <f t="shared" si="23"/>
        <v>0.48088155107842934</v>
      </c>
      <c r="AL23">
        <v>6</v>
      </c>
      <c r="AM23">
        <f t="shared" si="78"/>
        <v>1.8923999999999996</v>
      </c>
      <c r="AN23">
        <f t="shared" si="24"/>
        <v>0.15769999999999998</v>
      </c>
      <c r="AO23">
        <f t="shared" si="74"/>
        <v>1.4192999999999998</v>
      </c>
      <c r="AP23">
        <v>0</v>
      </c>
      <c r="AQ23">
        <f t="shared" si="4"/>
        <v>0</v>
      </c>
      <c r="AR23">
        <f t="shared" si="25"/>
        <v>0</v>
      </c>
      <c r="AS23">
        <f t="shared" si="61"/>
        <v>0</v>
      </c>
      <c r="AT23">
        <v>6</v>
      </c>
      <c r="AU23">
        <f t="shared" si="5"/>
        <v>1.8923999999999996</v>
      </c>
      <c r="AV23">
        <f t="shared" si="26"/>
        <v>0.15769999999999998</v>
      </c>
      <c r="AW23">
        <f t="shared" si="62"/>
        <v>2.3654999999999999</v>
      </c>
      <c r="AX23">
        <v>0</v>
      </c>
      <c r="AY23">
        <f t="shared" si="27"/>
        <v>0</v>
      </c>
      <c r="AZ23">
        <f t="shared" si="28"/>
        <v>0</v>
      </c>
      <c r="BA23">
        <f t="shared" si="63"/>
        <v>0</v>
      </c>
      <c r="BB23">
        <f t="shared" si="29"/>
        <v>4.5599999999999996</v>
      </c>
      <c r="BC23" s="84">
        <f t="shared" si="30"/>
        <v>13.584505882352842</v>
      </c>
      <c r="BD23">
        <f t="shared" si="31"/>
        <v>16.222705882352841</v>
      </c>
      <c r="BE23">
        <f t="shared" si="32"/>
        <v>13.584505882352842</v>
      </c>
      <c r="BF23" s="84">
        <f t="shared" si="33"/>
        <v>2.6381999999999999</v>
      </c>
      <c r="BG23">
        <f t="shared" si="34"/>
        <v>0.27248254715686071</v>
      </c>
      <c r="BJ23" s="1">
        <v>44734.319444444445</v>
      </c>
      <c r="BK23" s="80">
        <v>0.31944444444444497</v>
      </c>
      <c r="BL23">
        <v>11.7699999999999</v>
      </c>
      <c r="BM23">
        <v>-4.9070520000000002</v>
      </c>
      <c r="BN23">
        <f t="shared" si="35"/>
        <v>4.9070520000000002</v>
      </c>
      <c r="BP23">
        <v>0.2407</v>
      </c>
      <c r="BR23">
        <v>20</v>
      </c>
      <c r="BS23">
        <f t="shared" si="79"/>
        <v>6.3079999999999998</v>
      </c>
      <c r="BT23">
        <f t="shared" si="36"/>
        <v>0.52566666666666662</v>
      </c>
      <c r="BU23">
        <f t="shared" si="75"/>
        <v>4.7309999999999999</v>
      </c>
      <c r="BV23">
        <v>0</v>
      </c>
      <c r="BW23">
        <f t="shared" si="7"/>
        <v>0</v>
      </c>
      <c r="BX23">
        <f t="shared" si="37"/>
        <v>0</v>
      </c>
      <c r="BY23">
        <f t="shared" si="65"/>
        <v>0</v>
      </c>
      <c r="BZ23">
        <v>20</v>
      </c>
      <c r="CA23">
        <f t="shared" si="8"/>
        <v>6.3079999999999998</v>
      </c>
      <c r="CB23">
        <f t="shared" si="38"/>
        <v>0.52566666666666662</v>
      </c>
      <c r="CC23">
        <f t="shared" si="66"/>
        <v>7.8850000000000016</v>
      </c>
      <c r="CD23">
        <v>0</v>
      </c>
      <c r="CE23">
        <f t="shared" si="39"/>
        <v>0</v>
      </c>
      <c r="CF23">
        <f t="shared" si="40"/>
        <v>0</v>
      </c>
      <c r="CG23">
        <f t="shared" si="67"/>
        <v>0</v>
      </c>
      <c r="CH23">
        <f t="shared" si="41"/>
        <v>15.200000000000001</v>
      </c>
      <c r="CI23" s="84">
        <f t="shared" si="42"/>
        <v>21.705300941176368</v>
      </c>
      <c r="CJ23">
        <f t="shared" si="43"/>
        <v>26.969999999999899</v>
      </c>
      <c r="CK23" s="84">
        <f t="shared" si="68"/>
        <v>4.9070520000000002</v>
      </c>
      <c r="CL23">
        <f t="shared" si="44"/>
        <v>0.43537216137842932</v>
      </c>
      <c r="CO23">
        <v>6</v>
      </c>
      <c r="CP23">
        <f t="shared" si="80"/>
        <v>1.8923999999999996</v>
      </c>
      <c r="CQ23">
        <f t="shared" si="45"/>
        <v>0.15769999999999998</v>
      </c>
      <c r="CR23">
        <f t="shared" si="76"/>
        <v>1.4192999999999998</v>
      </c>
      <c r="CS23">
        <v>0</v>
      </c>
      <c r="CT23">
        <f t="shared" si="10"/>
        <v>0</v>
      </c>
      <c r="CU23">
        <f t="shared" si="46"/>
        <v>0</v>
      </c>
      <c r="CV23">
        <f t="shared" si="70"/>
        <v>0</v>
      </c>
      <c r="CW23">
        <v>6</v>
      </c>
      <c r="CX23">
        <f t="shared" si="11"/>
        <v>1.8923999999999996</v>
      </c>
      <c r="CY23">
        <f t="shared" si="47"/>
        <v>0.15769999999999998</v>
      </c>
      <c r="CZ23">
        <f t="shared" si="71"/>
        <v>2.3654999999999999</v>
      </c>
      <c r="DA23">
        <v>0</v>
      </c>
      <c r="DB23">
        <f t="shared" si="48"/>
        <v>0</v>
      </c>
      <c r="DC23">
        <f t="shared" si="49"/>
        <v>0</v>
      </c>
      <c r="DD23">
        <f t="shared" si="72"/>
        <v>0</v>
      </c>
      <c r="DE23">
        <f t="shared" si="50"/>
        <v>4.5599999999999996</v>
      </c>
      <c r="DF23" s="84">
        <f t="shared" si="51"/>
        <v>11.315653882352841</v>
      </c>
      <c r="DG23" s="84">
        <f t="shared" si="52"/>
        <v>16.329999999999899</v>
      </c>
      <c r="DH23" s="84">
        <f t="shared" si="53"/>
        <v>11.422947999999899</v>
      </c>
      <c r="DI23">
        <f t="shared" si="54"/>
        <v>4.9070520000000002</v>
      </c>
      <c r="DJ23">
        <f t="shared" si="55"/>
        <v>0.22912529863333128</v>
      </c>
    </row>
    <row r="24" spans="1:114" x14ac:dyDescent="0.35">
      <c r="A24" s="1">
        <v>44734.322916666664</v>
      </c>
      <c r="B24" s="80">
        <v>0.32291666666666802</v>
      </c>
      <c r="F24" s="1">
        <v>44734.322916666664</v>
      </c>
      <c r="G24" s="80">
        <v>0.32291666666666802</v>
      </c>
      <c r="H24">
        <v>12.2652</v>
      </c>
      <c r="I24">
        <v>-2.8795999999999999</v>
      </c>
      <c r="J24">
        <f t="shared" si="12"/>
        <v>2.8795999999999999</v>
      </c>
      <c r="L24">
        <v>0.2407</v>
      </c>
      <c r="N24">
        <v>20</v>
      </c>
      <c r="O24">
        <f t="shared" si="77"/>
        <v>6.3079999999999998</v>
      </c>
      <c r="P24">
        <f t="shared" si="13"/>
        <v>0.52566666666666662</v>
      </c>
      <c r="Q24">
        <f t="shared" si="73"/>
        <v>5.2566666666666668</v>
      </c>
      <c r="R24">
        <v>0</v>
      </c>
      <c r="S24">
        <f t="shared" si="1"/>
        <v>0</v>
      </c>
      <c r="T24">
        <f t="shared" si="14"/>
        <v>0</v>
      </c>
      <c r="U24">
        <f t="shared" si="57"/>
        <v>0</v>
      </c>
      <c r="V24">
        <v>20</v>
      </c>
      <c r="W24">
        <f t="shared" si="2"/>
        <v>6.3079999999999998</v>
      </c>
      <c r="X24">
        <f t="shared" si="15"/>
        <v>0.52566666666666662</v>
      </c>
      <c r="Y24">
        <f t="shared" si="58"/>
        <v>8.4106666666666676</v>
      </c>
      <c r="Z24">
        <v>20</v>
      </c>
      <c r="AA24">
        <f t="shared" si="16"/>
        <v>6.3079999999999998</v>
      </c>
      <c r="AB24">
        <f t="shared" si="17"/>
        <v>0.52566666666666662</v>
      </c>
      <c r="AC24">
        <f t="shared" si="59"/>
        <v>0.52566666666666662</v>
      </c>
      <c r="AD24">
        <f t="shared" si="18"/>
        <v>22.8</v>
      </c>
      <c r="AE24" s="84">
        <f t="shared" si="19"/>
        <v>31.649129411764701</v>
      </c>
      <c r="AF24">
        <f t="shared" si="20"/>
        <v>34.528729411764701</v>
      </c>
      <c r="AG24">
        <f t="shared" si="21"/>
        <v>31.649129411764701</v>
      </c>
      <c r="AH24">
        <f t="shared" si="22"/>
        <v>2.8795999999999999</v>
      </c>
      <c r="AI24">
        <f t="shared" si="23"/>
        <v>0.63482878745098026</v>
      </c>
      <c r="AL24">
        <v>6</v>
      </c>
      <c r="AM24">
        <f t="shared" si="78"/>
        <v>1.8923999999999996</v>
      </c>
      <c r="AN24">
        <f t="shared" si="24"/>
        <v>0.15769999999999998</v>
      </c>
      <c r="AO24">
        <f t="shared" si="74"/>
        <v>1.5769999999999997</v>
      </c>
      <c r="AP24">
        <v>0</v>
      </c>
      <c r="AQ24">
        <f t="shared" si="4"/>
        <v>0</v>
      </c>
      <c r="AR24">
        <f t="shared" si="25"/>
        <v>0</v>
      </c>
      <c r="AS24">
        <f t="shared" si="61"/>
        <v>0</v>
      </c>
      <c r="AT24">
        <v>6</v>
      </c>
      <c r="AU24">
        <f t="shared" si="5"/>
        <v>1.8923999999999996</v>
      </c>
      <c r="AV24">
        <f t="shared" si="26"/>
        <v>0.15769999999999998</v>
      </c>
      <c r="AW24">
        <f t="shared" si="62"/>
        <v>2.5232000000000001</v>
      </c>
      <c r="AX24">
        <v>11.51</v>
      </c>
      <c r="AY24">
        <f t="shared" si="27"/>
        <v>3.6302539999999999</v>
      </c>
      <c r="AZ24">
        <f t="shared" si="28"/>
        <v>0.30252116666666667</v>
      </c>
      <c r="BA24">
        <f t="shared" si="63"/>
        <v>0.30252116666666667</v>
      </c>
      <c r="BB24">
        <f t="shared" si="29"/>
        <v>8.9337999999999997</v>
      </c>
      <c r="BC24" s="84">
        <f t="shared" si="30"/>
        <v>18.10919294117647</v>
      </c>
      <c r="BD24">
        <f t="shared" si="31"/>
        <v>20.98879294117647</v>
      </c>
      <c r="BE24">
        <f t="shared" si="32"/>
        <v>18.10919294117647</v>
      </c>
      <c r="BF24" s="84">
        <f t="shared" si="33"/>
        <v>2.8795999999999999</v>
      </c>
      <c r="BG24">
        <f t="shared" si="34"/>
        <v>0.36324022841176468</v>
      </c>
      <c r="BJ24" s="1">
        <v>44734.322916666664</v>
      </c>
      <c r="BK24" s="80">
        <v>0.32291666666666802</v>
      </c>
      <c r="BL24">
        <v>12.2652</v>
      </c>
      <c r="BM24">
        <v>-5.3560559999999997</v>
      </c>
      <c r="BN24">
        <f t="shared" si="35"/>
        <v>5.3560559999999997</v>
      </c>
      <c r="BP24">
        <v>0.2407</v>
      </c>
      <c r="BR24">
        <v>20</v>
      </c>
      <c r="BS24">
        <f t="shared" si="79"/>
        <v>6.3079999999999998</v>
      </c>
      <c r="BT24">
        <f t="shared" si="36"/>
        <v>0.52566666666666662</v>
      </c>
      <c r="BU24">
        <f t="shared" si="75"/>
        <v>5.2566666666666668</v>
      </c>
      <c r="BV24">
        <v>0</v>
      </c>
      <c r="BW24">
        <f t="shared" si="7"/>
        <v>0</v>
      </c>
      <c r="BX24">
        <f t="shared" si="37"/>
        <v>0</v>
      </c>
      <c r="BY24">
        <f t="shared" si="65"/>
        <v>0</v>
      </c>
      <c r="BZ24">
        <v>20</v>
      </c>
      <c r="CA24">
        <f t="shared" si="8"/>
        <v>6.3079999999999998</v>
      </c>
      <c r="CB24">
        <f t="shared" si="38"/>
        <v>0.52566666666666662</v>
      </c>
      <c r="CC24">
        <f t="shared" si="66"/>
        <v>8.4106666666666676</v>
      </c>
      <c r="CD24">
        <v>20</v>
      </c>
      <c r="CE24">
        <f t="shared" si="39"/>
        <v>6.3079999999999998</v>
      </c>
      <c r="CF24">
        <f t="shared" si="40"/>
        <v>0.52566666666666662</v>
      </c>
      <c r="CG24">
        <f t="shared" si="67"/>
        <v>0.52566666666666662</v>
      </c>
      <c r="CH24">
        <f t="shared" si="41"/>
        <v>22.8</v>
      </c>
      <c r="CI24" s="84">
        <f t="shared" si="42"/>
        <v>29.172673411764702</v>
      </c>
      <c r="CJ24">
        <f t="shared" si="43"/>
        <v>35.065200000000004</v>
      </c>
      <c r="CK24" s="84">
        <f t="shared" si="68"/>
        <v>5.3560559999999997</v>
      </c>
      <c r="CL24">
        <f t="shared" si="44"/>
        <v>0.58515520751764705</v>
      </c>
      <c r="CO24">
        <v>6</v>
      </c>
      <c r="CP24">
        <f t="shared" si="80"/>
        <v>1.8923999999999996</v>
      </c>
      <c r="CQ24">
        <f t="shared" si="45"/>
        <v>0.15769999999999998</v>
      </c>
      <c r="CR24">
        <f t="shared" si="76"/>
        <v>1.5769999999999997</v>
      </c>
      <c r="CS24">
        <v>0</v>
      </c>
      <c r="CT24">
        <f t="shared" si="10"/>
        <v>0</v>
      </c>
      <c r="CU24">
        <f t="shared" si="46"/>
        <v>0</v>
      </c>
      <c r="CV24">
        <f t="shared" si="70"/>
        <v>0</v>
      </c>
      <c r="CW24">
        <v>6</v>
      </c>
      <c r="CX24">
        <f t="shared" si="11"/>
        <v>1.8923999999999996</v>
      </c>
      <c r="CY24">
        <f t="shared" si="47"/>
        <v>0.15769999999999998</v>
      </c>
      <c r="CZ24">
        <f t="shared" si="71"/>
        <v>2.5232000000000001</v>
      </c>
      <c r="DA24">
        <v>6</v>
      </c>
      <c r="DB24">
        <f t="shared" si="48"/>
        <v>1.8923999999999996</v>
      </c>
      <c r="DC24">
        <f t="shared" si="49"/>
        <v>0.15769999999999998</v>
      </c>
      <c r="DD24">
        <f t="shared" si="72"/>
        <v>0.15769999999999998</v>
      </c>
      <c r="DE24">
        <f t="shared" si="50"/>
        <v>6.839999999999999</v>
      </c>
      <c r="DF24" s="84">
        <f t="shared" si="51"/>
        <v>13.588202823529411</v>
      </c>
      <c r="DG24" s="84">
        <f t="shared" si="52"/>
        <v>19.1052</v>
      </c>
      <c r="DH24" s="84">
        <f t="shared" si="53"/>
        <v>13.749144000000001</v>
      </c>
      <c r="DI24">
        <f t="shared" si="54"/>
        <v>5.3560559999999997</v>
      </c>
      <c r="DJ24">
        <f t="shared" si="55"/>
        <v>0.27578491340000005</v>
      </c>
    </row>
    <row r="25" spans="1:114" x14ac:dyDescent="0.35">
      <c r="A25" s="1">
        <v>44734.326388888891</v>
      </c>
      <c r="B25" s="80">
        <v>0.32638888888889001</v>
      </c>
      <c r="F25" s="1">
        <v>44734.326388888891</v>
      </c>
      <c r="G25" s="80">
        <v>0.32638888888889001</v>
      </c>
      <c r="H25">
        <v>13.9514</v>
      </c>
      <c r="I25">
        <v>-3.0514000000000001</v>
      </c>
      <c r="J25">
        <f t="shared" si="12"/>
        <v>3.0514000000000001</v>
      </c>
      <c r="L25">
        <v>0.2407</v>
      </c>
      <c r="N25">
        <v>20</v>
      </c>
      <c r="O25">
        <f t="shared" si="77"/>
        <v>6.3079999999999998</v>
      </c>
      <c r="P25">
        <f t="shared" si="13"/>
        <v>0.52566666666666662</v>
      </c>
      <c r="Q25">
        <f t="shared" si="73"/>
        <v>5.7823333333333338</v>
      </c>
      <c r="R25">
        <v>0</v>
      </c>
      <c r="S25">
        <f t="shared" si="1"/>
        <v>0</v>
      </c>
      <c r="T25">
        <f t="shared" si="14"/>
        <v>0</v>
      </c>
      <c r="U25">
        <f t="shared" si="57"/>
        <v>0</v>
      </c>
      <c r="V25">
        <v>20</v>
      </c>
      <c r="W25">
        <f t="shared" si="2"/>
        <v>6.3079999999999998</v>
      </c>
      <c r="X25">
        <f t="shared" si="15"/>
        <v>0.52566666666666662</v>
      </c>
      <c r="Y25">
        <f t="shared" si="58"/>
        <v>8.9363333333333337</v>
      </c>
      <c r="Z25">
        <v>20</v>
      </c>
      <c r="AA25">
        <f t="shared" si="16"/>
        <v>6.3079999999999998</v>
      </c>
      <c r="AB25">
        <f t="shared" si="17"/>
        <v>0.52566666666666662</v>
      </c>
      <c r="AC25">
        <f t="shared" si="59"/>
        <v>1.0513333333333332</v>
      </c>
      <c r="AD25">
        <f t="shared" si="18"/>
        <v>22.8</v>
      </c>
      <c r="AE25" s="84">
        <f t="shared" si="19"/>
        <v>33.163529411764699</v>
      </c>
      <c r="AF25">
        <f t="shared" si="20"/>
        <v>36.2149294117647</v>
      </c>
      <c r="AG25">
        <f t="shared" si="21"/>
        <v>33.163529411764699</v>
      </c>
      <c r="AH25">
        <f t="shared" si="22"/>
        <v>3.0514000000000001</v>
      </c>
      <c r="AI25">
        <f t="shared" si="23"/>
        <v>0.66520512745098015</v>
      </c>
      <c r="AL25">
        <v>6</v>
      </c>
      <c r="AM25">
        <f t="shared" si="78"/>
        <v>1.8923999999999996</v>
      </c>
      <c r="AN25">
        <f t="shared" si="24"/>
        <v>0.15769999999999998</v>
      </c>
      <c r="AO25">
        <f t="shared" si="74"/>
        <v>1.7346999999999997</v>
      </c>
      <c r="AP25">
        <v>0</v>
      </c>
      <c r="AQ25">
        <f t="shared" si="4"/>
        <v>0</v>
      </c>
      <c r="AR25">
        <f t="shared" si="25"/>
        <v>0</v>
      </c>
      <c r="AS25">
        <f t="shared" si="61"/>
        <v>0</v>
      </c>
      <c r="AT25">
        <v>6</v>
      </c>
      <c r="AU25">
        <f t="shared" si="5"/>
        <v>1.8923999999999996</v>
      </c>
      <c r="AV25">
        <f t="shared" si="26"/>
        <v>0.15769999999999998</v>
      </c>
      <c r="AW25">
        <f t="shared" si="62"/>
        <v>2.6809000000000003</v>
      </c>
      <c r="AX25">
        <v>8</v>
      </c>
      <c r="AY25">
        <f t="shared" si="27"/>
        <v>2.5232000000000001</v>
      </c>
      <c r="AZ25">
        <f t="shared" si="28"/>
        <v>0.21026666666666669</v>
      </c>
      <c r="BA25">
        <f t="shared" si="63"/>
        <v>0.51278783333333333</v>
      </c>
      <c r="BB25">
        <f t="shared" si="29"/>
        <v>7.6000000000000005</v>
      </c>
      <c r="BC25" s="84">
        <f t="shared" si="30"/>
        <v>18.321176470588235</v>
      </c>
      <c r="BD25">
        <f t="shared" si="31"/>
        <v>21.372576470588236</v>
      </c>
      <c r="BE25">
        <f t="shared" si="32"/>
        <v>18.321176470588235</v>
      </c>
      <c r="BF25" s="84">
        <f t="shared" si="33"/>
        <v>3.0514000000000001</v>
      </c>
      <c r="BG25">
        <f t="shared" si="34"/>
        <v>0.36749226470588231</v>
      </c>
      <c r="BJ25" s="1">
        <v>44734.326388888891</v>
      </c>
      <c r="BK25" s="80">
        <v>0.32638888888889001</v>
      </c>
      <c r="BL25">
        <v>13.9514</v>
      </c>
      <c r="BM25">
        <v>-5.6756039999999999</v>
      </c>
      <c r="BN25">
        <f t="shared" si="35"/>
        <v>5.6756039999999999</v>
      </c>
      <c r="BP25">
        <v>0.2407</v>
      </c>
      <c r="BR25">
        <v>20</v>
      </c>
      <c r="BS25">
        <f t="shared" si="79"/>
        <v>6.3079999999999998</v>
      </c>
      <c r="BT25">
        <f t="shared" si="36"/>
        <v>0.52566666666666662</v>
      </c>
      <c r="BU25">
        <f t="shared" si="75"/>
        <v>5.7823333333333338</v>
      </c>
      <c r="BV25">
        <v>0</v>
      </c>
      <c r="BW25">
        <f t="shared" si="7"/>
        <v>0</v>
      </c>
      <c r="BX25">
        <f t="shared" si="37"/>
        <v>0</v>
      </c>
      <c r="BY25">
        <f t="shared" si="65"/>
        <v>0</v>
      </c>
      <c r="BZ25">
        <v>20</v>
      </c>
      <c r="CA25">
        <f t="shared" si="8"/>
        <v>6.3079999999999998</v>
      </c>
      <c r="CB25">
        <f t="shared" si="38"/>
        <v>0.52566666666666662</v>
      </c>
      <c r="CC25">
        <f t="shared" si="66"/>
        <v>8.9363333333333337</v>
      </c>
      <c r="CD25">
        <v>20</v>
      </c>
      <c r="CE25">
        <f t="shared" si="39"/>
        <v>6.3079999999999998</v>
      </c>
      <c r="CF25">
        <f t="shared" si="40"/>
        <v>0.52566666666666662</v>
      </c>
      <c r="CG25">
        <f t="shared" si="67"/>
        <v>1.0513333333333332</v>
      </c>
      <c r="CH25">
        <f t="shared" si="41"/>
        <v>22.8</v>
      </c>
      <c r="CI25" s="84">
        <f t="shared" si="42"/>
        <v>30.5393254117647</v>
      </c>
      <c r="CJ25">
        <f t="shared" si="43"/>
        <v>36.751400000000004</v>
      </c>
      <c r="CK25" s="84">
        <f t="shared" si="68"/>
        <v>5.6756039999999999</v>
      </c>
      <c r="CL25">
        <f t="shared" si="44"/>
        <v>0.61256796888431364</v>
      </c>
      <c r="CO25">
        <v>6</v>
      </c>
      <c r="CP25">
        <f t="shared" si="80"/>
        <v>1.8923999999999996</v>
      </c>
      <c r="CQ25">
        <f t="shared" si="45"/>
        <v>0.15769999999999998</v>
      </c>
      <c r="CR25">
        <f t="shared" si="76"/>
        <v>1.7346999999999997</v>
      </c>
      <c r="CS25">
        <v>0</v>
      </c>
      <c r="CT25">
        <f t="shared" si="10"/>
        <v>0</v>
      </c>
      <c r="CU25">
        <f t="shared" si="46"/>
        <v>0</v>
      </c>
      <c r="CV25">
        <f t="shared" si="70"/>
        <v>0</v>
      </c>
      <c r="CW25">
        <v>6</v>
      </c>
      <c r="CX25">
        <f t="shared" si="11"/>
        <v>1.8923999999999996</v>
      </c>
      <c r="CY25">
        <f t="shared" si="47"/>
        <v>0.15769999999999998</v>
      </c>
      <c r="CZ25">
        <f t="shared" si="71"/>
        <v>2.6809000000000003</v>
      </c>
      <c r="DA25">
        <v>6</v>
      </c>
      <c r="DB25">
        <f t="shared" si="48"/>
        <v>1.8923999999999996</v>
      </c>
      <c r="DC25">
        <f t="shared" si="49"/>
        <v>0.15769999999999998</v>
      </c>
      <c r="DD25">
        <f t="shared" si="72"/>
        <v>0.31539999999999996</v>
      </c>
      <c r="DE25">
        <f t="shared" si="50"/>
        <v>6.839999999999999</v>
      </c>
      <c r="DF25" s="84">
        <f t="shared" si="51"/>
        <v>14.954854823529409</v>
      </c>
      <c r="DG25" s="84">
        <f t="shared" si="52"/>
        <v>20.791399999999999</v>
      </c>
      <c r="DH25" s="84">
        <f t="shared" si="53"/>
        <v>15.115796</v>
      </c>
      <c r="DI25">
        <f t="shared" si="54"/>
        <v>5.6756039999999999</v>
      </c>
      <c r="DJ25">
        <f t="shared" si="55"/>
        <v>0.3031976747666667</v>
      </c>
    </row>
    <row r="26" spans="1:114" x14ac:dyDescent="0.35">
      <c r="A26" s="1">
        <v>44734.329861111109</v>
      </c>
      <c r="B26" s="80">
        <v>0.32986111111111199</v>
      </c>
      <c r="F26" s="1">
        <v>44734.329861111109</v>
      </c>
      <c r="G26" s="80">
        <v>0.32986111111111199</v>
      </c>
      <c r="H26">
        <v>14.721</v>
      </c>
      <c r="I26">
        <v>-3.3834</v>
      </c>
      <c r="J26">
        <f t="shared" si="12"/>
        <v>3.3834</v>
      </c>
      <c r="L26">
        <v>0.2407</v>
      </c>
      <c r="N26">
        <v>20</v>
      </c>
      <c r="O26">
        <f t="shared" si="77"/>
        <v>6.3079999999999998</v>
      </c>
      <c r="P26">
        <f t="shared" si="13"/>
        <v>0.52566666666666662</v>
      </c>
      <c r="Q26">
        <f t="shared" si="73"/>
        <v>6.3080000000000007</v>
      </c>
      <c r="R26">
        <v>0</v>
      </c>
      <c r="S26">
        <f t="shared" si="1"/>
        <v>0</v>
      </c>
      <c r="T26">
        <f t="shared" si="14"/>
        <v>0</v>
      </c>
      <c r="U26">
        <f t="shared" si="57"/>
        <v>0</v>
      </c>
      <c r="V26">
        <v>20</v>
      </c>
      <c r="W26">
        <f t="shared" si="2"/>
        <v>6.3079999999999998</v>
      </c>
      <c r="X26">
        <f t="shared" si="15"/>
        <v>0.52566666666666662</v>
      </c>
      <c r="Y26">
        <f t="shared" si="58"/>
        <v>9.4619999999999997</v>
      </c>
      <c r="Z26">
        <v>20</v>
      </c>
      <c r="AA26">
        <f t="shared" si="16"/>
        <v>6.3079999999999998</v>
      </c>
      <c r="AB26">
        <f t="shared" si="17"/>
        <v>0.52566666666666662</v>
      </c>
      <c r="AC26">
        <f t="shared" si="59"/>
        <v>1.577</v>
      </c>
      <c r="AD26">
        <f t="shared" si="18"/>
        <v>22.8</v>
      </c>
      <c r="AE26" s="84">
        <f t="shared" si="19"/>
        <v>33.601129411764703</v>
      </c>
      <c r="AF26">
        <f t="shared" si="20"/>
        <v>36.984529411764704</v>
      </c>
      <c r="AG26">
        <f t="shared" si="21"/>
        <v>33.601129411764703</v>
      </c>
      <c r="AH26">
        <f t="shared" si="22"/>
        <v>3.3834</v>
      </c>
      <c r="AI26">
        <f t="shared" si="23"/>
        <v>0.67398265411764702</v>
      </c>
      <c r="AL26">
        <v>6</v>
      </c>
      <c r="AM26">
        <f t="shared" si="78"/>
        <v>1.8923999999999996</v>
      </c>
      <c r="AN26">
        <f t="shared" si="24"/>
        <v>0.15769999999999998</v>
      </c>
      <c r="AO26">
        <f t="shared" si="74"/>
        <v>1.8923999999999996</v>
      </c>
      <c r="AP26">
        <v>0</v>
      </c>
      <c r="AQ26">
        <f t="shared" si="4"/>
        <v>0</v>
      </c>
      <c r="AR26">
        <f t="shared" si="25"/>
        <v>0</v>
      </c>
      <c r="AS26">
        <f t="shared" si="61"/>
        <v>0</v>
      </c>
      <c r="AT26">
        <v>6</v>
      </c>
      <c r="AU26">
        <f t="shared" si="5"/>
        <v>1.8923999999999996</v>
      </c>
      <c r="AV26">
        <f t="shared" si="26"/>
        <v>0.15769999999999998</v>
      </c>
      <c r="AW26">
        <f t="shared" si="62"/>
        <v>2.8386000000000005</v>
      </c>
      <c r="AX26">
        <v>6.99</v>
      </c>
      <c r="AY26">
        <f t="shared" si="27"/>
        <v>2.2046459999999999</v>
      </c>
      <c r="AZ26">
        <f t="shared" si="28"/>
        <v>0.18372049999999998</v>
      </c>
      <c r="BA26">
        <f t="shared" si="63"/>
        <v>0.69650833333333328</v>
      </c>
      <c r="BB26">
        <f t="shared" si="29"/>
        <v>7.2161999999999997</v>
      </c>
      <c r="BC26" s="84">
        <f t="shared" si="30"/>
        <v>18.384007058823528</v>
      </c>
      <c r="BD26">
        <f t="shared" si="31"/>
        <v>21.76740705882353</v>
      </c>
      <c r="BE26">
        <f t="shared" si="32"/>
        <v>18.384007058823528</v>
      </c>
      <c r="BF26" s="84">
        <f t="shared" si="33"/>
        <v>3.3834</v>
      </c>
      <c r="BG26">
        <f t="shared" si="34"/>
        <v>0.36875254158823523</v>
      </c>
      <c r="BJ26" s="1">
        <v>44734.329861111109</v>
      </c>
      <c r="BK26" s="80">
        <v>0.32986111111111199</v>
      </c>
      <c r="BL26">
        <v>14.721</v>
      </c>
      <c r="BM26">
        <v>-6.2931239999999997</v>
      </c>
      <c r="BN26">
        <f t="shared" si="35"/>
        <v>6.2931239999999997</v>
      </c>
      <c r="BP26">
        <v>0.2407</v>
      </c>
      <c r="BR26">
        <v>20</v>
      </c>
      <c r="BS26">
        <f t="shared" si="79"/>
        <v>6.3079999999999998</v>
      </c>
      <c r="BT26">
        <f t="shared" si="36"/>
        <v>0.52566666666666662</v>
      </c>
      <c r="BU26">
        <f t="shared" si="75"/>
        <v>6.3080000000000007</v>
      </c>
      <c r="BV26">
        <v>0</v>
      </c>
      <c r="BW26">
        <f t="shared" si="7"/>
        <v>0</v>
      </c>
      <c r="BX26">
        <f t="shared" si="37"/>
        <v>0</v>
      </c>
      <c r="BY26">
        <f t="shared" si="65"/>
        <v>0</v>
      </c>
      <c r="BZ26">
        <v>20</v>
      </c>
      <c r="CA26">
        <f t="shared" si="8"/>
        <v>6.3079999999999998</v>
      </c>
      <c r="CB26">
        <f t="shared" si="38"/>
        <v>0.52566666666666662</v>
      </c>
      <c r="CC26">
        <f t="shared" si="66"/>
        <v>9.4619999999999997</v>
      </c>
      <c r="CD26">
        <v>20</v>
      </c>
      <c r="CE26">
        <f t="shared" si="39"/>
        <v>6.3079999999999998</v>
      </c>
      <c r="CF26">
        <f t="shared" si="40"/>
        <v>0.52566666666666662</v>
      </c>
      <c r="CG26">
        <f t="shared" si="67"/>
        <v>1.577</v>
      </c>
      <c r="CH26">
        <f t="shared" si="41"/>
        <v>22.8</v>
      </c>
      <c r="CI26" s="84">
        <f t="shared" si="42"/>
        <v>30.691405411764705</v>
      </c>
      <c r="CJ26">
        <f t="shared" si="43"/>
        <v>37.521000000000001</v>
      </c>
      <c r="CK26" s="84">
        <f t="shared" si="68"/>
        <v>6.2931239999999997</v>
      </c>
      <c r="CL26">
        <f t="shared" si="44"/>
        <v>0.615618440217647</v>
      </c>
      <c r="CO26">
        <v>6</v>
      </c>
      <c r="CP26">
        <f t="shared" si="80"/>
        <v>1.8923999999999996</v>
      </c>
      <c r="CQ26">
        <f t="shared" si="45"/>
        <v>0.15769999999999998</v>
      </c>
      <c r="CR26">
        <f t="shared" si="76"/>
        <v>1.8923999999999996</v>
      </c>
      <c r="CS26">
        <v>0</v>
      </c>
      <c r="CT26">
        <f t="shared" si="10"/>
        <v>0</v>
      </c>
      <c r="CU26">
        <f t="shared" si="46"/>
        <v>0</v>
      </c>
      <c r="CV26">
        <f t="shared" si="70"/>
        <v>0</v>
      </c>
      <c r="CW26">
        <v>6</v>
      </c>
      <c r="CX26">
        <f t="shared" si="11"/>
        <v>1.8923999999999996</v>
      </c>
      <c r="CY26">
        <f t="shared" si="47"/>
        <v>0.15769999999999998</v>
      </c>
      <c r="CZ26">
        <f t="shared" si="71"/>
        <v>2.8386000000000005</v>
      </c>
      <c r="DA26">
        <v>6</v>
      </c>
      <c r="DB26">
        <f t="shared" si="48"/>
        <v>1.8923999999999996</v>
      </c>
      <c r="DC26">
        <f t="shared" si="49"/>
        <v>0.15769999999999998</v>
      </c>
      <c r="DD26">
        <f t="shared" si="72"/>
        <v>0.47309999999999997</v>
      </c>
      <c r="DE26">
        <f t="shared" si="50"/>
        <v>6.839999999999999</v>
      </c>
      <c r="DF26" s="84">
        <f t="shared" si="51"/>
        <v>15.106934823529414</v>
      </c>
      <c r="DG26" s="84">
        <f t="shared" si="52"/>
        <v>21.561</v>
      </c>
      <c r="DH26" s="84">
        <f t="shared" si="53"/>
        <v>15.267876000000001</v>
      </c>
      <c r="DI26">
        <f t="shared" si="54"/>
        <v>6.2931239999999997</v>
      </c>
      <c r="DJ26">
        <f t="shared" si="55"/>
        <v>0.30624814610000006</v>
      </c>
    </row>
    <row r="27" spans="1:114" x14ac:dyDescent="0.35">
      <c r="A27" s="1">
        <v>44734.333333333336</v>
      </c>
      <c r="B27" s="80">
        <v>0.33333333333333398</v>
      </c>
      <c r="F27" s="1">
        <v>44734.333333333336</v>
      </c>
      <c r="G27" s="80">
        <v>0.33333333333333398</v>
      </c>
      <c r="H27">
        <v>15.228400000000001</v>
      </c>
      <c r="I27">
        <v>-3.6678000000000002</v>
      </c>
      <c r="J27">
        <f t="shared" si="12"/>
        <v>3.6678000000000002</v>
      </c>
      <c r="L27">
        <v>0.35010000000000002</v>
      </c>
      <c r="N27">
        <v>20</v>
      </c>
      <c r="O27">
        <f t="shared" si="77"/>
        <v>6.3079999999999998</v>
      </c>
      <c r="P27">
        <f t="shared" si="13"/>
        <v>0.52566666666666662</v>
      </c>
      <c r="Q27">
        <f t="shared" si="73"/>
        <v>6.8336666666666677</v>
      </c>
      <c r="R27">
        <v>0</v>
      </c>
      <c r="S27">
        <f t="shared" si="1"/>
        <v>0</v>
      </c>
      <c r="T27">
        <f t="shared" si="14"/>
        <v>0</v>
      </c>
      <c r="U27">
        <f t="shared" si="57"/>
        <v>0</v>
      </c>
      <c r="V27">
        <v>20</v>
      </c>
      <c r="W27">
        <f t="shared" si="2"/>
        <v>6.3079999999999998</v>
      </c>
      <c r="X27">
        <f t="shared" si="15"/>
        <v>0.52566666666666662</v>
      </c>
      <c r="Y27">
        <f t="shared" si="58"/>
        <v>9.9876666666666658</v>
      </c>
      <c r="Z27">
        <v>20</v>
      </c>
      <c r="AA27">
        <f t="shared" si="16"/>
        <v>6.3079999999999998</v>
      </c>
      <c r="AB27">
        <f t="shared" si="17"/>
        <v>0.52566666666666662</v>
      </c>
      <c r="AC27">
        <f t="shared" si="59"/>
        <v>2.1026666666666665</v>
      </c>
      <c r="AD27">
        <f t="shared" si="18"/>
        <v>22.8</v>
      </c>
      <c r="AE27" s="84">
        <f t="shared" si="19"/>
        <v>33.824129411764702</v>
      </c>
      <c r="AF27">
        <f t="shared" si="20"/>
        <v>37.491929411764701</v>
      </c>
      <c r="AG27">
        <f t="shared" si="21"/>
        <v>33.824129411764702</v>
      </c>
      <c r="AH27">
        <f t="shared" si="22"/>
        <v>3.6678000000000002</v>
      </c>
      <c r="AI27">
        <f t="shared" si="23"/>
        <v>0.98681897558823528</v>
      </c>
      <c r="AL27">
        <v>6</v>
      </c>
      <c r="AM27">
        <f t="shared" si="78"/>
        <v>1.8923999999999996</v>
      </c>
      <c r="AN27">
        <f t="shared" si="24"/>
        <v>0.15769999999999998</v>
      </c>
      <c r="AO27">
        <f t="shared" si="74"/>
        <v>2.0500999999999996</v>
      </c>
      <c r="AP27">
        <v>0</v>
      </c>
      <c r="AQ27">
        <f t="shared" si="4"/>
        <v>0</v>
      </c>
      <c r="AR27">
        <f t="shared" si="25"/>
        <v>0</v>
      </c>
      <c r="AS27">
        <f t="shared" si="61"/>
        <v>0</v>
      </c>
      <c r="AT27">
        <v>6</v>
      </c>
      <c r="AU27">
        <f t="shared" si="5"/>
        <v>1.8923999999999996</v>
      </c>
      <c r="AV27">
        <f t="shared" si="26"/>
        <v>0.15769999999999998</v>
      </c>
      <c r="AW27">
        <f t="shared" si="62"/>
        <v>2.9963000000000006</v>
      </c>
      <c r="AX27">
        <v>6</v>
      </c>
      <c r="AY27">
        <f t="shared" si="27"/>
        <v>1.8923999999999996</v>
      </c>
      <c r="AZ27">
        <f t="shared" si="28"/>
        <v>0.15769999999999998</v>
      </c>
      <c r="BA27">
        <f t="shared" si="63"/>
        <v>0.85420833333333324</v>
      </c>
      <c r="BB27">
        <f t="shared" si="29"/>
        <v>6.839999999999999</v>
      </c>
      <c r="BC27" s="84">
        <f t="shared" si="30"/>
        <v>18.23965882352941</v>
      </c>
      <c r="BD27">
        <f t="shared" si="31"/>
        <v>21.90745882352941</v>
      </c>
      <c r="BE27">
        <f t="shared" si="32"/>
        <v>18.23965882352941</v>
      </c>
      <c r="BF27" s="84">
        <f t="shared" si="33"/>
        <v>3.6678000000000002</v>
      </c>
      <c r="BG27">
        <f t="shared" si="34"/>
        <v>0.53214204617647054</v>
      </c>
      <c r="BJ27" s="1">
        <v>44734.333333333336</v>
      </c>
      <c r="BK27" s="80">
        <v>0.33333333333333398</v>
      </c>
      <c r="BL27">
        <v>15.228400000000001</v>
      </c>
      <c r="BM27">
        <v>-6.8221080000000001</v>
      </c>
      <c r="BN27">
        <f t="shared" si="35"/>
        <v>6.8221080000000001</v>
      </c>
      <c r="BP27">
        <v>0.35010000000000002</v>
      </c>
      <c r="BR27">
        <v>20</v>
      </c>
      <c r="BS27">
        <f t="shared" si="79"/>
        <v>6.3079999999999998</v>
      </c>
      <c r="BT27">
        <f t="shared" si="36"/>
        <v>0.52566666666666662</v>
      </c>
      <c r="BU27">
        <f t="shared" si="75"/>
        <v>6.8336666666666677</v>
      </c>
      <c r="BV27">
        <v>0</v>
      </c>
      <c r="BW27">
        <f t="shared" si="7"/>
        <v>0</v>
      </c>
      <c r="BX27">
        <f t="shared" si="37"/>
        <v>0</v>
      </c>
      <c r="BY27">
        <f t="shared" si="65"/>
        <v>0</v>
      </c>
      <c r="BZ27">
        <v>20</v>
      </c>
      <c r="CA27">
        <f t="shared" si="8"/>
        <v>6.3079999999999998</v>
      </c>
      <c r="CB27">
        <f t="shared" si="38"/>
        <v>0.52566666666666662</v>
      </c>
      <c r="CC27">
        <f t="shared" si="66"/>
        <v>9.9876666666666658</v>
      </c>
      <c r="CD27">
        <v>20</v>
      </c>
      <c r="CE27">
        <f t="shared" si="39"/>
        <v>6.3079999999999998</v>
      </c>
      <c r="CF27">
        <f t="shared" si="40"/>
        <v>0.52566666666666662</v>
      </c>
      <c r="CG27">
        <f t="shared" si="67"/>
        <v>2.1026666666666665</v>
      </c>
      <c r="CH27">
        <f t="shared" si="41"/>
        <v>22.8</v>
      </c>
      <c r="CI27" s="84">
        <f t="shared" si="42"/>
        <v>30.669821411764701</v>
      </c>
      <c r="CJ27">
        <f t="shared" si="43"/>
        <v>38.028400000000005</v>
      </c>
      <c r="CK27" s="84">
        <f t="shared" si="68"/>
        <v>6.8221080000000001</v>
      </c>
      <c r="CL27">
        <f t="shared" si="44"/>
        <v>0.89479203968823529</v>
      </c>
      <c r="CO27">
        <v>6</v>
      </c>
      <c r="CP27">
        <f t="shared" si="80"/>
        <v>1.8923999999999996</v>
      </c>
      <c r="CQ27">
        <f t="shared" si="45"/>
        <v>0.15769999999999998</v>
      </c>
      <c r="CR27">
        <f t="shared" si="76"/>
        <v>2.0500999999999996</v>
      </c>
      <c r="CS27">
        <v>0</v>
      </c>
      <c r="CT27">
        <f t="shared" si="10"/>
        <v>0</v>
      </c>
      <c r="CU27">
        <f t="shared" si="46"/>
        <v>0</v>
      </c>
      <c r="CV27">
        <f t="shared" si="70"/>
        <v>0</v>
      </c>
      <c r="CW27">
        <v>6</v>
      </c>
      <c r="CX27">
        <f t="shared" si="11"/>
        <v>1.8923999999999996</v>
      </c>
      <c r="CY27">
        <f t="shared" si="47"/>
        <v>0.15769999999999998</v>
      </c>
      <c r="CZ27">
        <f t="shared" si="71"/>
        <v>2.9963000000000006</v>
      </c>
      <c r="DA27">
        <v>6</v>
      </c>
      <c r="DB27">
        <f t="shared" si="48"/>
        <v>1.8923999999999996</v>
      </c>
      <c r="DC27">
        <f t="shared" si="49"/>
        <v>0.15769999999999998</v>
      </c>
      <c r="DD27">
        <f t="shared" si="72"/>
        <v>0.63079999999999992</v>
      </c>
      <c r="DE27">
        <f t="shared" si="50"/>
        <v>6.839999999999999</v>
      </c>
      <c r="DF27" s="84">
        <f t="shared" si="51"/>
        <v>15.08535082352941</v>
      </c>
      <c r="DG27" s="84">
        <f t="shared" si="52"/>
        <v>22.0684</v>
      </c>
      <c r="DH27" s="84">
        <f t="shared" si="53"/>
        <v>15.246292</v>
      </c>
      <c r="DI27">
        <f t="shared" si="54"/>
        <v>6.8221080000000001</v>
      </c>
      <c r="DJ27">
        <f t="shared" si="55"/>
        <v>0.44481056910000005</v>
      </c>
    </row>
    <row r="28" spans="1:114" x14ac:dyDescent="0.35">
      <c r="A28" s="1">
        <v>44734.336805555555</v>
      </c>
      <c r="B28" s="80">
        <v>0.33680555555555702</v>
      </c>
      <c r="F28" s="1">
        <v>44734.336805555555</v>
      </c>
      <c r="G28" s="80">
        <v>0.33680555555555702</v>
      </c>
      <c r="H28">
        <v>11.484999999999999</v>
      </c>
      <c r="I28">
        <v>-3.7959999999999998</v>
      </c>
      <c r="J28">
        <f t="shared" si="12"/>
        <v>3.7959999999999998</v>
      </c>
      <c r="L28">
        <v>0.35010000000000002</v>
      </c>
      <c r="N28">
        <v>20</v>
      </c>
      <c r="O28">
        <f t="shared" si="77"/>
        <v>6.3079999999999998</v>
      </c>
      <c r="P28">
        <f t="shared" si="13"/>
        <v>0.52566666666666662</v>
      </c>
      <c r="Q28">
        <f t="shared" si="73"/>
        <v>7.3593333333333346</v>
      </c>
      <c r="R28">
        <v>0</v>
      </c>
      <c r="S28">
        <f t="shared" si="1"/>
        <v>0</v>
      </c>
      <c r="T28">
        <f t="shared" si="14"/>
        <v>0</v>
      </c>
      <c r="U28">
        <f t="shared" si="57"/>
        <v>0</v>
      </c>
      <c r="V28">
        <v>20</v>
      </c>
      <c r="W28">
        <f t="shared" si="2"/>
        <v>6.3079999999999998</v>
      </c>
      <c r="X28">
        <f t="shared" si="15"/>
        <v>0.52566666666666662</v>
      </c>
      <c r="Y28">
        <f t="shared" si="58"/>
        <v>10.513333333333332</v>
      </c>
      <c r="Z28">
        <v>20</v>
      </c>
      <c r="AA28">
        <f t="shared" si="16"/>
        <v>6.3079999999999998</v>
      </c>
      <c r="AB28">
        <f t="shared" si="17"/>
        <v>0.52566666666666662</v>
      </c>
      <c r="AC28">
        <f t="shared" si="59"/>
        <v>2.628333333333333</v>
      </c>
      <c r="AD28">
        <f t="shared" si="18"/>
        <v>22.8</v>
      </c>
      <c r="AE28" s="84">
        <f t="shared" si="19"/>
        <v>29.952529411764708</v>
      </c>
      <c r="AF28">
        <f t="shared" si="20"/>
        <v>33.748529411764707</v>
      </c>
      <c r="AG28">
        <f t="shared" si="21"/>
        <v>29.952529411764708</v>
      </c>
      <c r="AH28">
        <f t="shared" si="22"/>
        <v>3.7959999999999998</v>
      </c>
      <c r="AI28">
        <f t="shared" si="23"/>
        <v>0.87386504558823541</v>
      </c>
      <c r="AL28">
        <v>6</v>
      </c>
      <c r="AM28">
        <f t="shared" si="78"/>
        <v>1.8923999999999996</v>
      </c>
      <c r="AN28">
        <f t="shared" si="24"/>
        <v>0.15769999999999998</v>
      </c>
      <c r="AO28">
        <f t="shared" si="74"/>
        <v>2.2077999999999998</v>
      </c>
      <c r="AP28">
        <v>0</v>
      </c>
      <c r="AQ28">
        <f t="shared" si="4"/>
        <v>0</v>
      </c>
      <c r="AR28">
        <f t="shared" si="25"/>
        <v>0</v>
      </c>
      <c r="AS28">
        <f t="shared" si="61"/>
        <v>0</v>
      </c>
      <c r="AT28">
        <v>6</v>
      </c>
      <c r="AU28">
        <f t="shared" si="5"/>
        <v>1.8923999999999996</v>
      </c>
      <c r="AV28">
        <f t="shared" si="26"/>
        <v>0.15769999999999998</v>
      </c>
      <c r="AW28">
        <f t="shared" si="62"/>
        <v>3.1540000000000008</v>
      </c>
      <c r="AX28">
        <v>6</v>
      </c>
      <c r="AY28">
        <f t="shared" si="27"/>
        <v>1.8923999999999996</v>
      </c>
      <c r="AZ28">
        <f t="shared" si="28"/>
        <v>0.15769999999999998</v>
      </c>
      <c r="BA28">
        <f t="shared" si="63"/>
        <v>1.0119083333333332</v>
      </c>
      <c r="BB28">
        <f t="shared" si="29"/>
        <v>6.839999999999999</v>
      </c>
      <c r="BC28" s="84">
        <f t="shared" si="30"/>
        <v>14.36805882352941</v>
      </c>
      <c r="BD28">
        <f t="shared" si="31"/>
        <v>18.164058823529409</v>
      </c>
      <c r="BE28">
        <f t="shared" si="32"/>
        <v>14.36805882352941</v>
      </c>
      <c r="BF28" s="84">
        <f t="shared" si="33"/>
        <v>3.7959999999999998</v>
      </c>
      <c r="BG28">
        <f t="shared" si="34"/>
        <v>0.4191881161764705</v>
      </c>
      <c r="BJ28" s="1">
        <v>44734.336805555555</v>
      </c>
      <c r="BK28" s="80">
        <v>0.33680555555555702</v>
      </c>
      <c r="BL28">
        <v>11.484999999999999</v>
      </c>
      <c r="BM28">
        <v>-7.0605599999999997</v>
      </c>
      <c r="BN28">
        <f t="shared" si="35"/>
        <v>7.0605599999999997</v>
      </c>
      <c r="BP28">
        <v>0.35010000000000002</v>
      </c>
      <c r="BR28">
        <v>20</v>
      </c>
      <c r="BS28">
        <f t="shared" si="79"/>
        <v>6.3079999999999998</v>
      </c>
      <c r="BT28">
        <f t="shared" si="36"/>
        <v>0.52566666666666662</v>
      </c>
      <c r="BU28">
        <f t="shared" si="75"/>
        <v>7.3593333333333346</v>
      </c>
      <c r="BV28">
        <v>0</v>
      </c>
      <c r="BW28">
        <f t="shared" si="7"/>
        <v>0</v>
      </c>
      <c r="BX28">
        <f t="shared" si="37"/>
        <v>0</v>
      </c>
      <c r="BY28">
        <f t="shared" si="65"/>
        <v>0</v>
      </c>
      <c r="BZ28">
        <v>20</v>
      </c>
      <c r="CA28">
        <f t="shared" si="8"/>
        <v>6.3079999999999998</v>
      </c>
      <c r="CB28">
        <f t="shared" si="38"/>
        <v>0.52566666666666662</v>
      </c>
      <c r="CC28">
        <f t="shared" si="66"/>
        <v>10.513333333333332</v>
      </c>
      <c r="CD28">
        <v>20</v>
      </c>
      <c r="CE28">
        <f t="shared" si="39"/>
        <v>6.3079999999999998</v>
      </c>
      <c r="CF28">
        <f t="shared" si="40"/>
        <v>0.52566666666666662</v>
      </c>
      <c r="CG28">
        <f t="shared" si="67"/>
        <v>2.628333333333333</v>
      </c>
      <c r="CH28">
        <f t="shared" si="41"/>
        <v>22.8</v>
      </c>
      <c r="CI28" s="84">
        <f t="shared" si="42"/>
        <v>26.687969411764708</v>
      </c>
      <c r="CJ28">
        <f t="shared" si="43"/>
        <v>34.284999999999997</v>
      </c>
      <c r="CK28" s="84">
        <f t="shared" si="68"/>
        <v>7.0605599999999997</v>
      </c>
      <c r="CL28">
        <f t="shared" si="44"/>
        <v>0.77862150758823545</v>
      </c>
      <c r="CO28">
        <v>6</v>
      </c>
      <c r="CP28">
        <f t="shared" si="80"/>
        <v>1.8923999999999996</v>
      </c>
      <c r="CQ28">
        <f t="shared" si="45"/>
        <v>0.15769999999999998</v>
      </c>
      <c r="CR28">
        <f t="shared" si="76"/>
        <v>2.2077999999999998</v>
      </c>
      <c r="CS28">
        <v>0</v>
      </c>
      <c r="CT28">
        <f t="shared" si="10"/>
        <v>0</v>
      </c>
      <c r="CU28">
        <f t="shared" si="46"/>
        <v>0</v>
      </c>
      <c r="CV28">
        <f t="shared" si="70"/>
        <v>0</v>
      </c>
      <c r="CW28">
        <v>6</v>
      </c>
      <c r="CX28">
        <f t="shared" si="11"/>
        <v>1.8923999999999996</v>
      </c>
      <c r="CY28">
        <f t="shared" si="47"/>
        <v>0.15769999999999998</v>
      </c>
      <c r="CZ28">
        <f t="shared" si="71"/>
        <v>3.1540000000000008</v>
      </c>
      <c r="DA28">
        <v>6</v>
      </c>
      <c r="DB28">
        <f t="shared" si="48"/>
        <v>1.8923999999999996</v>
      </c>
      <c r="DC28">
        <f t="shared" si="49"/>
        <v>0.15769999999999998</v>
      </c>
      <c r="DD28">
        <f t="shared" si="72"/>
        <v>0.78849999999999987</v>
      </c>
      <c r="DE28">
        <f t="shared" si="50"/>
        <v>6.839999999999999</v>
      </c>
      <c r="DF28" s="84">
        <f t="shared" si="51"/>
        <v>11.10349882352941</v>
      </c>
      <c r="DG28" s="84">
        <f t="shared" si="52"/>
        <v>18.324999999999999</v>
      </c>
      <c r="DH28" s="84">
        <f t="shared" si="53"/>
        <v>11.26444</v>
      </c>
      <c r="DI28">
        <f t="shared" si="54"/>
        <v>7.0605599999999997</v>
      </c>
      <c r="DJ28">
        <f t="shared" si="55"/>
        <v>0.32864003700000005</v>
      </c>
    </row>
    <row r="29" spans="1:114" x14ac:dyDescent="0.35">
      <c r="A29" s="1">
        <v>44734.340277777781</v>
      </c>
      <c r="B29" s="80">
        <v>0.34027777777777901</v>
      </c>
      <c r="F29" s="1">
        <v>44734.340277777781</v>
      </c>
      <c r="G29" s="80">
        <v>0.34027777777777901</v>
      </c>
      <c r="H29">
        <v>14.5239999999999</v>
      </c>
      <c r="I29">
        <v>-4.1680000000000001</v>
      </c>
      <c r="J29">
        <f t="shared" si="12"/>
        <v>4.1680000000000001</v>
      </c>
      <c r="L29">
        <v>0.35010000000000002</v>
      </c>
      <c r="N29">
        <v>20</v>
      </c>
      <c r="O29">
        <f t="shared" si="77"/>
        <v>6.3079999999999998</v>
      </c>
      <c r="P29">
        <f t="shared" si="13"/>
        <v>0.52566666666666662</v>
      </c>
      <c r="Q29">
        <f t="shared" si="73"/>
        <v>7.8850000000000016</v>
      </c>
      <c r="R29">
        <v>0</v>
      </c>
      <c r="S29">
        <f t="shared" si="1"/>
        <v>0</v>
      </c>
      <c r="T29">
        <f t="shared" si="14"/>
        <v>0</v>
      </c>
      <c r="U29">
        <f t="shared" si="57"/>
        <v>0</v>
      </c>
      <c r="V29">
        <v>20</v>
      </c>
      <c r="W29">
        <f t="shared" si="2"/>
        <v>6.3079999999999998</v>
      </c>
      <c r="X29">
        <f t="shared" si="15"/>
        <v>0.52566666666666662</v>
      </c>
      <c r="Y29">
        <f t="shared" si="58"/>
        <v>11.038999999999998</v>
      </c>
      <c r="Z29">
        <v>20</v>
      </c>
      <c r="AA29">
        <f t="shared" si="16"/>
        <v>6.3079999999999998</v>
      </c>
      <c r="AB29">
        <f t="shared" si="17"/>
        <v>0.52566666666666662</v>
      </c>
      <c r="AC29">
        <f t="shared" si="59"/>
        <v>3.1539999999999995</v>
      </c>
      <c r="AD29">
        <f t="shared" si="18"/>
        <v>22.8</v>
      </c>
      <c r="AE29" s="84">
        <f t="shared" si="19"/>
        <v>32.619529411764603</v>
      </c>
      <c r="AF29">
        <f t="shared" si="20"/>
        <v>36.787529411764602</v>
      </c>
      <c r="AG29">
        <f t="shared" si="21"/>
        <v>32.619529411764603</v>
      </c>
      <c r="AH29">
        <f t="shared" si="22"/>
        <v>4.1680000000000001</v>
      </c>
      <c r="AI29">
        <f t="shared" si="23"/>
        <v>0.95167477058823224</v>
      </c>
      <c r="AL29">
        <v>6</v>
      </c>
      <c r="AM29">
        <f t="shared" si="78"/>
        <v>1.8923999999999996</v>
      </c>
      <c r="AN29">
        <f t="shared" si="24"/>
        <v>0.15769999999999998</v>
      </c>
      <c r="AO29">
        <f t="shared" si="74"/>
        <v>2.3654999999999999</v>
      </c>
      <c r="AP29">
        <v>0</v>
      </c>
      <c r="AQ29">
        <f t="shared" si="4"/>
        <v>0</v>
      </c>
      <c r="AR29">
        <f t="shared" si="25"/>
        <v>0</v>
      </c>
      <c r="AS29">
        <f t="shared" si="61"/>
        <v>0</v>
      </c>
      <c r="AT29">
        <v>6</v>
      </c>
      <c r="AU29">
        <f t="shared" si="5"/>
        <v>1.8923999999999996</v>
      </c>
      <c r="AV29">
        <f t="shared" si="26"/>
        <v>0.15769999999999998</v>
      </c>
      <c r="AW29">
        <f t="shared" si="62"/>
        <v>3.311700000000001</v>
      </c>
      <c r="AX29">
        <v>6</v>
      </c>
      <c r="AY29">
        <f t="shared" si="27"/>
        <v>1.8923999999999996</v>
      </c>
      <c r="AZ29">
        <f t="shared" si="28"/>
        <v>0.15769999999999998</v>
      </c>
      <c r="BA29">
        <f t="shared" si="63"/>
        <v>1.1696083333333331</v>
      </c>
      <c r="BB29">
        <f t="shared" si="29"/>
        <v>6.839999999999999</v>
      </c>
      <c r="BC29" s="84">
        <f t="shared" si="30"/>
        <v>17.035058823529312</v>
      </c>
      <c r="BD29">
        <f t="shared" si="31"/>
        <v>21.203058823529311</v>
      </c>
      <c r="BE29">
        <f t="shared" si="32"/>
        <v>17.035058823529312</v>
      </c>
      <c r="BF29" s="84">
        <f t="shared" si="33"/>
        <v>4.1680000000000001</v>
      </c>
      <c r="BG29">
        <f t="shared" si="34"/>
        <v>0.49699784117646773</v>
      </c>
      <c r="BJ29" s="1">
        <v>44734.340277777781</v>
      </c>
      <c r="BK29" s="80">
        <v>0.34027777777777901</v>
      </c>
      <c r="BL29">
        <v>14.5239999999999</v>
      </c>
      <c r="BM29">
        <v>-7.7524800000000003</v>
      </c>
      <c r="BN29">
        <f t="shared" si="35"/>
        <v>7.7524800000000003</v>
      </c>
      <c r="BP29">
        <v>0.35010000000000002</v>
      </c>
      <c r="BR29">
        <v>20</v>
      </c>
      <c r="BS29">
        <f t="shared" si="79"/>
        <v>6.3079999999999998</v>
      </c>
      <c r="BT29">
        <f t="shared" si="36"/>
        <v>0.52566666666666662</v>
      </c>
      <c r="BU29">
        <f t="shared" si="75"/>
        <v>7.8850000000000016</v>
      </c>
      <c r="BV29">
        <v>0</v>
      </c>
      <c r="BW29">
        <f t="shared" si="7"/>
        <v>0</v>
      </c>
      <c r="BX29">
        <f t="shared" si="37"/>
        <v>0</v>
      </c>
      <c r="BY29">
        <f t="shared" si="65"/>
        <v>0</v>
      </c>
      <c r="BZ29">
        <v>20</v>
      </c>
      <c r="CA29">
        <f t="shared" si="8"/>
        <v>6.3079999999999998</v>
      </c>
      <c r="CB29">
        <f t="shared" si="38"/>
        <v>0.52566666666666662</v>
      </c>
      <c r="CC29">
        <f t="shared" si="66"/>
        <v>11.038999999999998</v>
      </c>
      <c r="CD29">
        <v>20</v>
      </c>
      <c r="CE29">
        <f t="shared" si="39"/>
        <v>6.3079999999999998</v>
      </c>
      <c r="CF29">
        <f t="shared" si="40"/>
        <v>0.52566666666666662</v>
      </c>
      <c r="CG29">
        <f t="shared" si="67"/>
        <v>3.1539999999999995</v>
      </c>
      <c r="CH29">
        <f t="shared" si="41"/>
        <v>22.8</v>
      </c>
      <c r="CI29" s="84">
        <f t="shared" si="42"/>
        <v>29.035049411764604</v>
      </c>
      <c r="CJ29">
        <f t="shared" si="43"/>
        <v>37.323999999999899</v>
      </c>
      <c r="CK29" s="84">
        <f t="shared" si="68"/>
        <v>7.7524800000000003</v>
      </c>
      <c r="CL29">
        <f t="shared" si="44"/>
        <v>0.84709756658823221</v>
      </c>
      <c r="CO29">
        <v>6</v>
      </c>
      <c r="CP29">
        <f t="shared" si="80"/>
        <v>1.8923999999999996</v>
      </c>
      <c r="CQ29">
        <f t="shared" si="45"/>
        <v>0.15769999999999998</v>
      </c>
      <c r="CR29">
        <f t="shared" si="76"/>
        <v>2.3654999999999999</v>
      </c>
      <c r="CS29">
        <v>0</v>
      </c>
      <c r="CT29">
        <f t="shared" si="10"/>
        <v>0</v>
      </c>
      <c r="CU29">
        <f t="shared" si="46"/>
        <v>0</v>
      </c>
      <c r="CV29">
        <f t="shared" si="70"/>
        <v>0</v>
      </c>
      <c r="CW29">
        <v>6</v>
      </c>
      <c r="CX29">
        <f t="shared" si="11"/>
        <v>1.8923999999999996</v>
      </c>
      <c r="CY29">
        <f t="shared" si="47"/>
        <v>0.15769999999999998</v>
      </c>
      <c r="CZ29">
        <f t="shared" si="71"/>
        <v>3.311700000000001</v>
      </c>
      <c r="DA29">
        <v>6</v>
      </c>
      <c r="DB29">
        <f t="shared" si="48"/>
        <v>1.8923999999999996</v>
      </c>
      <c r="DC29">
        <f t="shared" si="49"/>
        <v>0.15769999999999998</v>
      </c>
      <c r="DD29">
        <f t="shared" si="72"/>
        <v>0.94619999999999982</v>
      </c>
      <c r="DE29">
        <f t="shared" si="50"/>
        <v>6.839999999999999</v>
      </c>
      <c r="DF29" s="84">
        <f t="shared" si="51"/>
        <v>13.450578823529311</v>
      </c>
      <c r="DG29" s="84">
        <f t="shared" si="52"/>
        <v>21.363999999999898</v>
      </c>
      <c r="DH29" s="84">
        <f t="shared" si="53"/>
        <v>13.611519999999897</v>
      </c>
      <c r="DI29">
        <f t="shared" si="54"/>
        <v>7.7524800000000003</v>
      </c>
      <c r="DJ29">
        <f t="shared" si="55"/>
        <v>0.39711609599999703</v>
      </c>
    </row>
    <row r="30" spans="1:114" x14ac:dyDescent="0.35">
      <c r="A30" s="1">
        <v>44734.34375</v>
      </c>
      <c r="B30" s="80">
        <v>0.343750000000001</v>
      </c>
      <c r="F30" s="1">
        <v>44734.34375</v>
      </c>
      <c r="G30" s="80">
        <v>0.343750000000001</v>
      </c>
      <c r="H30">
        <v>15.0634</v>
      </c>
      <c r="I30">
        <v>-4.4858000000000002</v>
      </c>
      <c r="J30">
        <f t="shared" si="12"/>
        <v>4.4858000000000002</v>
      </c>
      <c r="L30">
        <v>0.35010000000000002</v>
      </c>
      <c r="N30">
        <v>20</v>
      </c>
      <c r="O30">
        <f t="shared" si="77"/>
        <v>6.3079999999999998</v>
      </c>
      <c r="P30">
        <f t="shared" si="13"/>
        <v>0.52566666666666662</v>
      </c>
      <c r="Q30">
        <f t="shared" si="73"/>
        <v>8.4106666666666676</v>
      </c>
      <c r="R30">
        <v>0</v>
      </c>
      <c r="S30">
        <f t="shared" si="1"/>
        <v>0</v>
      </c>
      <c r="T30">
        <f t="shared" si="14"/>
        <v>0</v>
      </c>
      <c r="U30">
        <f t="shared" si="57"/>
        <v>0</v>
      </c>
      <c r="V30">
        <v>20</v>
      </c>
      <c r="W30">
        <f t="shared" si="2"/>
        <v>6.3079999999999998</v>
      </c>
      <c r="X30">
        <f t="shared" si="15"/>
        <v>0.52566666666666662</v>
      </c>
      <c r="Y30">
        <f t="shared" si="58"/>
        <v>11.564666666666664</v>
      </c>
      <c r="Z30">
        <v>20</v>
      </c>
      <c r="AA30">
        <f t="shared" si="16"/>
        <v>6.3079999999999998</v>
      </c>
      <c r="AB30">
        <f t="shared" si="17"/>
        <v>0.52566666666666662</v>
      </c>
      <c r="AC30">
        <f t="shared" si="59"/>
        <v>3.679666666666666</v>
      </c>
      <c r="AD30">
        <f t="shared" si="18"/>
        <v>22.8</v>
      </c>
      <c r="AE30" s="84">
        <f t="shared" si="19"/>
        <v>32.841129411764705</v>
      </c>
      <c r="AF30">
        <f t="shared" si="20"/>
        <v>37.326929411764702</v>
      </c>
      <c r="AG30">
        <f t="shared" si="21"/>
        <v>32.841129411764705</v>
      </c>
      <c r="AH30">
        <f t="shared" si="22"/>
        <v>4.4858000000000002</v>
      </c>
      <c r="AI30">
        <f t="shared" si="23"/>
        <v>0.95813995058823531</v>
      </c>
      <c r="AL30">
        <v>6</v>
      </c>
      <c r="AM30">
        <f t="shared" si="78"/>
        <v>1.8923999999999996</v>
      </c>
      <c r="AN30">
        <f t="shared" si="24"/>
        <v>0.15769999999999998</v>
      </c>
      <c r="AO30">
        <f t="shared" si="74"/>
        <v>2.5232000000000001</v>
      </c>
      <c r="AP30">
        <v>0</v>
      </c>
      <c r="AQ30">
        <f t="shared" si="4"/>
        <v>0</v>
      </c>
      <c r="AR30">
        <f t="shared" si="25"/>
        <v>0</v>
      </c>
      <c r="AS30">
        <f t="shared" si="61"/>
        <v>0</v>
      </c>
      <c r="AT30">
        <v>6</v>
      </c>
      <c r="AU30">
        <f t="shared" si="5"/>
        <v>1.8923999999999996</v>
      </c>
      <c r="AV30">
        <f t="shared" si="26"/>
        <v>0.15769999999999998</v>
      </c>
      <c r="AW30">
        <f t="shared" si="62"/>
        <v>3.4694000000000011</v>
      </c>
      <c r="AX30">
        <v>6</v>
      </c>
      <c r="AY30">
        <f t="shared" si="27"/>
        <v>1.8923999999999996</v>
      </c>
      <c r="AZ30">
        <f t="shared" si="28"/>
        <v>0.15769999999999998</v>
      </c>
      <c r="BA30">
        <f t="shared" si="63"/>
        <v>1.3273083333333331</v>
      </c>
      <c r="BB30">
        <f t="shared" si="29"/>
        <v>6.839999999999999</v>
      </c>
      <c r="BC30" s="84">
        <f t="shared" si="30"/>
        <v>17.25665882352941</v>
      </c>
      <c r="BD30">
        <f t="shared" si="31"/>
        <v>21.742458823529411</v>
      </c>
      <c r="BE30">
        <f t="shared" si="32"/>
        <v>17.25665882352941</v>
      </c>
      <c r="BF30" s="84">
        <f t="shared" si="33"/>
        <v>4.4858000000000002</v>
      </c>
      <c r="BG30">
        <f t="shared" si="34"/>
        <v>0.50346302117647046</v>
      </c>
      <c r="BJ30" s="1">
        <v>44734.34375</v>
      </c>
      <c r="BK30" s="80">
        <v>0.343750000000001</v>
      </c>
      <c r="BL30">
        <v>15.0634</v>
      </c>
      <c r="BM30">
        <v>-8.3435880000000004</v>
      </c>
      <c r="BN30">
        <f t="shared" si="35"/>
        <v>8.3435880000000004</v>
      </c>
      <c r="BP30">
        <v>0.35010000000000002</v>
      </c>
      <c r="BR30">
        <v>20</v>
      </c>
      <c r="BS30">
        <f t="shared" si="79"/>
        <v>6.3079999999999998</v>
      </c>
      <c r="BT30">
        <f t="shared" si="36"/>
        <v>0.52566666666666662</v>
      </c>
      <c r="BU30">
        <f t="shared" si="75"/>
        <v>8.4106666666666676</v>
      </c>
      <c r="BV30">
        <v>0</v>
      </c>
      <c r="BW30">
        <f t="shared" si="7"/>
        <v>0</v>
      </c>
      <c r="BX30">
        <f t="shared" si="37"/>
        <v>0</v>
      </c>
      <c r="BY30">
        <f t="shared" si="65"/>
        <v>0</v>
      </c>
      <c r="BZ30">
        <v>20</v>
      </c>
      <c r="CA30">
        <f t="shared" si="8"/>
        <v>6.3079999999999998</v>
      </c>
      <c r="CB30">
        <f t="shared" si="38"/>
        <v>0.52566666666666662</v>
      </c>
      <c r="CC30">
        <f t="shared" si="66"/>
        <v>11.564666666666664</v>
      </c>
      <c r="CD30">
        <v>20</v>
      </c>
      <c r="CE30">
        <f t="shared" si="39"/>
        <v>6.3079999999999998</v>
      </c>
      <c r="CF30">
        <f t="shared" si="40"/>
        <v>0.52566666666666662</v>
      </c>
      <c r="CG30">
        <f t="shared" si="67"/>
        <v>3.679666666666666</v>
      </c>
      <c r="CH30">
        <f t="shared" si="41"/>
        <v>22.8</v>
      </c>
      <c r="CI30" s="84">
        <f t="shared" si="42"/>
        <v>28.983341411764702</v>
      </c>
      <c r="CJ30">
        <f t="shared" si="43"/>
        <v>37.863399999999999</v>
      </c>
      <c r="CK30" s="84">
        <f t="shared" si="68"/>
        <v>8.3435880000000004</v>
      </c>
      <c r="CL30">
        <f t="shared" si="44"/>
        <v>0.84558898568823515</v>
      </c>
      <c r="CO30">
        <v>6</v>
      </c>
      <c r="CP30">
        <f t="shared" si="80"/>
        <v>1.8923999999999996</v>
      </c>
      <c r="CQ30">
        <f t="shared" si="45"/>
        <v>0.15769999999999998</v>
      </c>
      <c r="CR30">
        <f t="shared" si="76"/>
        <v>2.5232000000000001</v>
      </c>
      <c r="CS30">
        <v>0</v>
      </c>
      <c r="CT30">
        <f t="shared" si="10"/>
        <v>0</v>
      </c>
      <c r="CU30">
        <f t="shared" si="46"/>
        <v>0</v>
      </c>
      <c r="CV30">
        <f t="shared" si="70"/>
        <v>0</v>
      </c>
      <c r="CW30">
        <v>6</v>
      </c>
      <c r="CX30">
        <f t="shared" si="11"/>
        <v>1.8923999999999996</v>
      </c>
      <c r="CY30">
        <f t="shared" si="47"/>
        <v>0.15769999999999998</v>
      </c>
      <c r="CZ30">
        <f t="shared" si="71"/>
        <v>3.4694000000000011</v>
      </c>
      <c r="DA30">
        <v>6</v>
      </c>
      <c r="DB30">
        <f t="shared" si="48"/>
        <v>1.8923999999999996</v>
      </c>
      <c r="DC30">
        <f t="shared" si="49"/>
        <v>0.15769999999999998</v>
      </c>
      <c r="DD30">
        <f t="shared" si="72"/>
        <v>1.1038999999999999</v>
      </c>
      <c r="DE30">
        <f t="shared" si="50"/>
        <v>6.839999999999999</v>
      </c>
      <c r="DF30" s="84">
        <f t="shared" si="51"/>
        <v>13.398870823529411</v>
      </c>
      <c r="DG30" s="84">
        <f t="shared" si="52"/>
        <v>21.903399999999998</v>
      </c>
      <c r="DH30" s="84">
        <f t="shared" si="53"/>
        <v>13.559811999999997</v>
      </c>
      <c r="DI30">
        <f t="shared" si="54"/>
        <v>8.3435880000000004</v>
      </c>
      <c r="DJ30">
        <f t="shared" si="55"/>
        <v>0.39560751509999992</v>
      </c>
    </row>
    <row r="31" spans="1:114" x14ac:dyDescent="0.35">
      <c r="A31" s="1">
        <v>44734.347222222219</v>
      </c>
      <c r="B31" s="80">
        <v>0.34722222222222299</v>
      </c>
      <c r="F31" s="1">
        <v>44734.347222222219</v>
      </c>
      <c r="G31" s="80">
        <v>0.34722222222222299</v>
      </c>
      <c r="H31">
        <v>13.6622</v>
      </c>
      <c r="I31">
        <v>-4.8119999999999896</v>
      </c>
      <c r="J31">
        <f t="shared" si="12"/>
        <v>4.8119999999999896</v>
      </c>
      <c r="L31">
        <v>0.35010000000000002</v>
      </c>
      <c r="N31">
        <v>20</v>
      </c>
      <c r="O31">
        <f t="shared" si="77"/>
        <v>6.3079999999999998</v>
      </c>
      <c r="P31">
        <f t="shared" si="13"/>
        <v>0.52566666666666662</v>
      </c>
      <c r="Q31">
        <f t="shared" si="73"/>
        <v>8.9363333333333337</v>
      </c>
      <c r="R31">
        <v>0</v>
      </c>
      <c r="S31">
        <f t="shared" si="1"/>
        <v>0</v>
      </c>
      <c r="T31">
        <f t="shared" si="14"/>
        <v>0</v>
      </c>
      <c r="U31">
        <f t="shared" si="57"/>
        <v>0</v>
      </c>
      <c r="V31">
        <v>20</v>
      </c>
      <c r="W31">
        <f t="shared" si="2"/>
        <v>6.3079999999999998</v>
      </c>
      <c r="X31">
        <f t="shared" si="15"/>
        <v>0.52566666666666662</v>
      </c>
      <c r="Y31">
        <f t="shared" si="58"/>
        <v>12.09033333333333</v>
      </c>
      <c r="Z31">
        <v>20</v>
      </c>
      <c r="AA31">
        <f t="shared" si="16"/>
        <v>6.3079999999999998</v>
      </c>
      <c r="AB31">
        <f t="shared" si="17"/>
        <v>0.52566666666666662</v>
      </c>
      <c r="AC31">
        <f t="shared" si="59"/>
        <v>4.2053333333333329</v>
      </c>
      <c r="AD31">
        <f t="shared" si="18"/>
        <v>22.8</v>
      </c>
      <c r="AE31" s="84">
        <f t="shared" si="19"/>
        <v>31.113729411764716</v>
      </c>
      <c r="AF31">
        <f t="shared" si="20"/>
        <v>35.925729411764706</v>
      </c>
      <c r="AG31">
        <f t="shared" si="21"/>
        <v>31.113729411764716</v>
      </c>
      <c r="AH31">
        <f t="shared" si="22"/>
        <v>4.8119999999999896</v>
      </c>
      <c r="AI31">
        <f t="shared" si="23"/>
        <v>0.90774305558823565</v>
      </c>
      <c r="AL31">
        <v>6</v>
      </c>
      <c r="AM31">
        <f t="shared" si="78"/>
        <v>1.8923999999999996</v>
      </c>
      <c r="AN31">
        <f t="shared" si="24"/>
        <v>0.15769999999999998</v>
      </c>
      <c r="AO31">
        <f t="shared" si="74"/>
        <v>2.6809000000000003</v>
      </c>
      <c r="AP31">
        <v>0</v>
      </c>
      <c r="AQ31">
        <f t="shared" si="4"/>
        <v>0</v>
      </c>
      <c r="AR31">
        <f t="shared" si="25"/>
        <v>0</v>
      </c>
      <c r="AS31">
        <f t="shared" si="61"/>
        <v>0</v>
      </c>
      <c r="AT31">
        <v>6</v>
      </c>
      <c r="AU31">
        <f t="shared" si="5"/>
        <v>1.8923999999999996</v>
      </c>
      <c r="AV31">
        <f t="shared" si="26"/>
        <v>0.15769999999999998</v>
      </c>
      <c r="AW31">
        <f t="shared" si="62"/>
        <v>3.6271000000000013</v>
      </c>
      <c r="AX31">
        <v>6</v>
      </c>
      <c r="AY31">
        <f t="shared" si="27"/>
        <v>1.8923999999999996</v>
      </c>
      <c r="AZ31">
        <f t="shared" si="28"/>
        <v>0.15769999999999998</v>
      </c>
      <c r="BA31">
        <f t="shared" si="63"/>
        <v>1.485008333333333</v>
      </c>
      <c r="BB31">
        <f t="shared" si="29"/>
        <v>6.839999999999999</v>
      </c>
      <c r="BC31" s="84">
        <f t="shared" si="30"/>
        <v>15.529258823529421</v>
      </c>
      <c r="BD31">
        <f t="shared" si="31"/>
        <v>20.341258823529412</v>
      </c>
      <c r="BE31">
        <f t="shared" si="32"/>
        <v>15.529258823529421</v>
      </c>
      <c r="BF31" s="84">
        <f t="shared" si="33"/>
        <v>4.8119999999999896</v>
      </c>
      <c r="BG31">
        <f t="shared" si="34"/>
        <v>0.45306612617647091</v>
      </c>
      <c r="BJ31" s="1">
        <v>44734.347222222219</v>
      </c>
      <c r="BK31" s="80">
        <v>0.34722222222222299</v>
      </c>
      <c r="BL31">
        <v>13.6622</v>
      </c>
      <c r="BM31">
        <v>-8.9503199999999996</v>
      </c>
      <c r="BN31">
        <f t="shared" si="35"/>
        <v>8.9503199999999996</v>
      </c>
      <c r="BP31">
        <v>0.35010000000000002</v>
      </c>
      <c r="BR31">
        <v>20</v>
      </c>
      <c r="BS31">
        <f t="shared" si="79"/>
        <v>6.3079999999999998</v>
      </c>
      <c r="BT31">
        <f t="shared" si="36"/>
        <v>0.52566666666666662</v>
      </c>
      <c r="BU31">
        <f t="shared" si="75"/>
        <v>8.9363333333333337</v>
      </c>
      <c r="BV31">
        <v>0</v>
      </c>
      <c r="BW31">
        <f t="shared" si="7"/>
        <v>0</v>
      </c>
      <c r="BX31">
        <f t="shared" si="37"/>
        <v>0</v>
      </c>
      <c r="BY31">
        <f t="shared" si="65"/>
        <v>0</v>
      </c>
      <c r="BZ31">
        <v>20</v>
      </c>
      <c r="CA31">
        <f t="shared" si="8"/>
        <v>6.3079999999999998</v>
      </c>
      <c r="CB31">
        <f t="shared" si="38"/>
        <v>0.52566666666666662</v>
      </c>
      <c r="CC31">
        <f t="shared" si="66"/>
        <v>12.09033333333333</v>
      </c>
      <c r="CD31">
        <v>20</v>
      </c>
      <c r="CE31">
        <f t="shared" si="39"/>
        <v>6.3079999999999998</v>
      </c>
      <c r="CF31">
        <f t="shared" si="40"/>
        <v>0.52566666666666662</v>
      </c>
      <c r="CG31">
        <f t="shared" si="67"/>
        <v>4.2053333333333329</v>
      </c>
      <c r="CH31">
        <f t="shared" si="41"/>
        <v>22.8</v>
      </c>
      <c r="CI31" s="84">
        <f t="shared" si="42"/>
        <v>26.975409411764709</v>
      </c>
      <c r="CJ31">
        <f t="shared" si="43"/>
        <v>36.462200000000003</v>
      </c>
      <c r="CK31" s="84">
        <f t="shared" si="68"/>
        <v>8.9503199999999996</v>
      </c>
      <c r="CL31">
        <f t="shared" si="44"/>
        <v>0.78700756958823537</v>
      </c>
      <c r="CO31">
        <v>6</v>
      </c>
      <c r="CP31">
        <f t="shared" si="80"/>
        <v>1.8923999999999996</v>
      </c>
      <c r="CQ31">
        <f t="shared" si="45"/>
        <v>0.15769999999999998</v>
      </c>
      <c r="CR31">
        <f t="shared" si="76"/>
        <v>2.6809000000000003</v>
      </c>
      <c r="CS31">
        <v>0</v>
      </c>
      <c r="CT31">
        <f t="shared" si="10"/>
        <v>0</v>
      </c>
      <c r="CU31">
        <f t="shared" si="46"/>
        <v>0</v>
      </c>
      <c r="CV31">
        <f t="shared" si="70"/>
        <v>0</v>
      </c>
      <c r="CW31">
        <v>6</v>
      </c>
      <c r="CX31">
        <f t="shared" si="11"/>
        <v>1.8923999999999996</v>
      </c>
      <c r="CY31">
        <f t="shared" si="47"/>
        <v>0.15769999999999998</v>
      </c>
      <c r="CZ31">
        <f t="shared" si="71"/>
        <v>3.6271000000000013</v>
      </c>
      <c r="DA31">
        <v>6</v>
      </c>
      <c r="DB31">
        <f t="shared" si="48"/>
        <v>1.8923999999999996</v>
      </c>
      <c r="DC31">
        <f t="shared" si="49"/>
        <v>0.15769999999999998</v>
      </c>
      <c r="DD31">
        <f t="shared" si="72"/>
        <v>1.2615999999999998</v>
      </c>
      <c r="DE31">
        <f t="shared" si="50"/>
        <v>6.839999999999999</v>
      </c>
      <c r="DF31" s="84">
        <f t="shared" si="51"/>
        <v>11.390938823529412</v>
      </c>
      <c r="DG31" s="84">
        <f t="shared" si="52"/>
        <v>20.502199999999998</v>
      </c>
      <c r="DH31" s="84">
        <f t="shared" si="53"/>
        <v>11.551879999999999</v>
      </c>
      <c r="DI31">
        <f t="shared" si="54"/>
        <v>8.9503199999999996</v>
      </c>
      <c r="DJ31">
        <f t="shared" si="55"/>
        <v>0.33702609899999997</v>
      </c>
    </row>
    <row r="32" spans="1:114" x14ac:dyDescent="0.35">
      <c r="A32" s="1">
        <v>44734.350694444445</v>
      </c>
      <c r="B32" s="80">
        <v>0.35069444444444597</v>
      </c>
      <c r="F32" s="1">
        <v>44734.350694444445</v>
      </c>
      <c r="G32" s="80">
        <v>0.35069444444444597</v>
      </c>
      <c r="H32">
        <v>12.2774</v>
      </c>
      <c r="I32">
        <v>-5.0785999999999998</v>
      </c>
      <c r="J32">
        <f t="shared" si="12"/>
        <v>5.0785999999999998</v>
      </c>
      <c r="L32">
        <v>0.35010000000000002</v>
      </c>
      <c r="N32">
        <v>20</v>
      </c>
      <c r="O32">
        <f t="shared" si="77"/>
        <v>6.3079999999999998</v>
      </c>
      <c r="P32">
        <f t="shared" si="13"/>
        <v>0.52566666666666662</v>
      </c>
      <c r="Q32">
        <f t="shared" si="73"/>
        <v>9.4619999999999997</v>
      </c>
      <c r="R32">
        <v>0</v>
      </c>
      <c r="S32">
        <f t="shared" si="1"/>
        <v>0</v>
      </c>
      <c r="T32">
        <f t="shared" si="14"/>
        <v>0</v>
      </c>
      <c r="U32">
        <f t="shared" si="57"/>
        <v>0</v>
      </c>
      <c r="V32">
        <v>20</v>
      </c>
      <c r="W32">
        <f t="shared" si="2"/>
        <v>6.3079999999999998</v>
      </c>
      <c r="X32">
        <f t="shared" si="15"/>
        <v>0.52566666666666662</v>
      </c>
      <c r="Y32">
        <f t="shared" si="58"/>
        <v>12.615999999999996</v>
      </c>
      <c r="Z32">
        <v>20</v>
      </c>
      <c r="AA32">
        <f t="shared" si="16"/>
        <v>6.3079999999999998</v>
      </c>
      <c r="AB32">
        <f t="shared" si="17"/>
        <v>0.52566666666666662</v>
      </c>
      <c r="AC32">
        <f t="shared" si="59"/>
        <v>4.7309999999999999</v>
      </c>
      <c r="AD32">
        <f t="shared" si="18"/>
        <v>22.8</v>
      </c>
      <c r="AE32" s="84">
        <f t="shared" si="19"/>
        <v>29.462329411764706</v>
      </c>
      <c r="AF32">
        <f t="shared" si="20"/>
        <v>34.540929411764708</v>
      </c>
      <c r="AG32">
        <f t="shared" si="21"/>
        <v>29.462329411764706</v>
      </c>
      <c r="AH32">
        <f t="shared" si="22"/>
        <v>5.0785999999999998</v>
      </c>
      <c r="AI32">
        <f t="shared" si="23"/>
        <v>0.85956346058823541</v>
      </c>
      <c r="AL32">
        <v>6</v>
      </c>
      <c r="AM32">
        <f t="shared" si="78"/>
        <v>1.8923999999999996</v>
      </c>
      <c r="AN32">
        <f t="shared" si="24"/>
        <v>0.15769999999999998</v>
      </c>
      <c r="AO32">
        <f t="shared" si="74"/>
        <v>2.8386000000000005</v>
      </c>
      <c r="AP32">
        <v>0</v>
      </c>
      <c r="AQ32">
        <f t="shared" si="4"/>
        <v>0</v>
      </c>
      <c r="AR32">
        <f t="shared" si="25"/>
        <v>0</v>
      </c>
      <c r="AS32">
        <f t="shared" si="61"/>
        <v>0</v>
      </c>
      <c r="AT32">
        <v>6</v>
      </c>
      <c r="AU32">
        <f t="shared" si="5"/>
        <v>1.8923999999999996</v>
      </c>
      <c r="AV32">
        <f t="shared" si="26"/>
        <v>0.15769999999999998</v>
      </c>
      <c r="AW32">
        <f t="shared" si="62"/>
        <v>3.7848000000000015</v>
      </c>
      <c r="AX32">
        <v>6</v>
      </c>
      <c r="AY32">
        <f t="shared" si="27"/>
        <v>1.8923999999999996</v>
      </c>
      <c r="AZ32">
        <f t="shared" si="28"/>
        <v>0.15769999999999998</v>
      </c>
      <c r="BA32">
        <f t="shared" si="63"/>
        <v>1.642708333333333</v>
      </c>
      <c r="BB32">
        <f t="shared" si="29"/>
        <v>6.839999999999999</v>
      </c>
      <c r="BC32" s="84">
        <f t="shared" si="30"/>
        <v>13.87785882352941</v>
      </c>
      <c r="BD32">
        <f t="shared" si="31"/>
        <v>18.95645882352941</v>
      </c>
      <c r="BE32">
        <f t="shared" si="32"/>
        <v>13.87785882352941</v>
      </c>
      <c r="BF32" s="84">
        <f t="shared" si="33"/>
        <v>5.0785999999999998</v>
      </c>
      <c r="BG32">
        <f t="shared" si="34"/>
        <v>0.40488653117647055</v>
      </c>
      <c r="BJ32" s="1">
        <v>44734.350694444445</v>
      </c>
      <c r="BK32" s="80">
        <v>0.35069444444444597</v>
      </c>
      <c r="BL32">
        <v>12.2774</v>
      </c>
      <c r="BM32">
        <v>-9.4461960000000005</v>
      </c>
      <c r="BN32">
        <f t="shared" si="35"/>
        <v>9.4461960000000005</v>
      </c>
      <c r="BP32">
        <v>0.35010000000000002</v>
      </c>
      <c r="BR32">
        <v>20</v>
      </c>
      <c r="BS32">
        <f t="shared" si="79"/>
        <v>6.3079999999999998</v>
      </c>
      <c r="BT32">
        <f t="shared" si="36"/>
        <v>0.52566666666666662</v>
      </c>
      <c r="BU32">
        <f t="shared" si="75"/>
        <v>9.4619999999999997</v>
      </c>
      <c r="BV32">
        <v>0</v>
      </c>
      <c r="BW32">
        <f t="shared" si="7"/>
        <v>0</v>
      </c>
      <c r="BX32">
        <f t="shared" si="37"/>
        <v>0</v>
      </c>
      <c r="BY32">
        <f t="shared" si="65"/>
        <v>0</v>
      </c>
      <c r="BZ32">
        <v>20</v>
      </c>
      <c r="CA32">
        <f t="shared" si="8"/>
        <v>6.3079999999999998</v>
      </c>
      <c r="CB32">
        <f t="shared" si="38"/>
        <v>0.52566666666666662</v>
      </c>
      <c r="CC32">
        <f t="shared" si="66"/>
        <v>12.615999999999996</v>
      </c>
      <c r="CD32">
        <v>20</v>
      </c>
      <c r="CE32">
        <f t="shared" si="39"/>
        <v>6.3079999999999998</v>
      </c>
      <c r="CF32">
        <f t="shared" si="40"/>
        <v>0.52566666666666662</v>
      </c>
      <c r="CG32">
        <f t="shared" si="67"/>
        <v>4.7309999999999999</v>
      </c>
      <c r="CH32">
        <f t="shared" si="41"/>
        <v>22.8</v>
      </c>
      <c r="CI32" s="84">
        <f t="shared" si="42"/>
        <v>25.094733411764707</v>
      </c>
      <c r="CJ32">
        <f t="shared" si="43"/>
        <v>35.077399999999997</v>
      </c>
      <c r="CK32" s="84">
        <f t="shared" si="68"/>
        <v>9.4461960000000005</v>
      </c>
      <c r="CL32">
        <f t="shared" si="44"/>
        <v>0.73213884728823531</v>
      </c>
      <c r="CO32">
        <v>6</v>
      </c>
      <c r="CP32">
        <f t="shared" si="80"/>
        <v>1.8923999999999996</v>
      </c>
      <c r="CQ32">
        <f t="shared" si="45"/>
        <v>0.15769999999999998</v>
      </c>
      <c r="CR32">
        <f t="shared" si="76"/>
        <v>2.8386000000000005</v>
      </c>
      <c r="CS32">
        <v>0</v>
      </c>
      <c r="CT32">
        <f t="shared" si="10"/>
        <v>0</v>
      </c>
      <c r="CU32">
        <f t="shared" si="46"/>
        <v>0</v>
      </c>
      <c r="CV32">
        <f t="shared" si="70"/>
        <v>0</v>
      </c>
      <c r="CW32">
        <v>6</v>
      </c>
      <c r="CX32">
        <f t="shared" si="11"/>
        <v>1.8923999999999996</v>
      </c>
      <c r="CY32">
        <f t="shared" si="47"/>
        <v>0.15769999999999998</v>
      </c>
      <c r="CZ32">
        <f t="shared" si="71"/>
        <v>3.7848000000000015</v>
      </c>
      <c r="DA32">
        <v>6</v>
      </c>
      <c r="DB32">
        <f t="shared" si="48"/>
        <v>1.8923999999999996</v>
      </c>
      <c r="DC32">
        <f t="shared" si="49"/>
        <v>0.15769999999999998</v>
      </c>
      <c r="DD32">
        <f t="shared" si="72"/>
        <v>1.4192999999999998</v>
      </c>
      <c r="DE32">
        <f t="shared" si="50"/>
        <v>6.839999999999999</v>
      </c>
      <c r="DF32" s="84">
        <f t="shared" si="51"/>
        <v>9.5102628235294091</v>
      </c>
      <c r="DG32" s="84">
        <f t="shared" si="52"/>
        <v>19.1174</v>
      </c>
      <c r="DH32" s="84">
        <f t="shared" si="53"/>
        <v>9.6712039999999995</v>
      </c>
      <c r="DI32">
        <f t="shared" si="54"/>
        <v>9.4461960000000005</v>
      </c>
      <c r="DJ32">
        <f t="shared" si="55"/>
        <v>0.28215737670000007</v>
      </c>
    </row>
    <row r="33" spans="1:114" x14ac:dyDescent="0.35">
      <c r="A33" s="1">
        <v>44734.354166666664</v>
      </c>
      <c r="B33" s="80">
        <v>0.35416666666666802</v>
      </c>
      <c r="F33" s="1">
        <v>44734.354166666664</v>
      </c>
      <c r="G33" s="80">
        <v>0.35416666666666802</v>
      </c>
      <c r="H33">
        <v>12.2418</v>
      </c>
      <c r="I33">
        <v>-5.3415999999999997</v>
      </c>
      <c r="J33">
        <f t="shared" si="12"/>
        <v>5.3415999999999997</v>
      </c>
      <c r="L33">
        <v>0.35010000000000002</v>
      </c>
      <c r="N33">
        <v>20</v>
      </c>
      <c r="O33">
        <f t="shared" si="77"/>
        <v>6.3079999999999998</v>
      </c>
      <c r="P33">
        <f t="shared" si="13"/>
        <v>0.52566666666666662</v>
      </c>
      <c r="Q33">
        <f t="shared" si="73"/>
        <v>9.9876666666666658</v>
      </c>
      <c r="R33">
        <v>0</v>
      </c>
      <c r="S33">
        <f t="shared" si="1"/>
        <v>0</v>
      </c>
      <c r="T33">
        <f t="shared" si="14"/>
        <v>0</v>
      </c>
      <c r="U33">
        <f t="shared" si="57"/>
        <v>0</v>
      </c>
      <c r="V33">
        <v>20</v>
      </c>
      <c r="W33">
        <f t="shared" si="2"/>
        <v>6.3079999999999998</v>
      </c>
      <c r="X33">
        <f t="shared" si="15"/>
        <v>0.52566666666666662</v>
      </c>
      <c r="Y33">
        <f t="shared" si="58"/>
        <v>13.141666666666662</v>
      </c>
      <c r="Z33">
        <v>20</v>
      </c>
      <c r="AA33">
        <f t="shared" si="16"/>
        <v>6.3079999999999998</v>
      </c>
      <c r="AB33">
        <f t="shared" si="17"/>
        <v>0.52566666666666662</v>
      </c>
      <c r="AC33">
        <f t="shared" si="59"/>
        <v>5.2566666666666668</v>
      </c>
      <c r="AD33">
        <f t="shared" si="18"/>
        <v>22.8</v>
      </c>
      <c r="AE33" s="84">
        <f t="shared" si="19"/>
        <v>29.163729411764706</v>
      </c>
      <c r="AF33">
        <f t="shared" si="20"/>
        <v>34.505329411764706</v>
      </c>
      <c r="AG33">
        <f t="shared" si="21"/>
        <v>29.163729411764706</v>
      </c>
      <c r="AH33">
        <f t="shared" si="22"/>
        <v>5.3415999999999997</v>
      </c>
      <c r="AI33">
        <f t="shared" si="23"/>
        <v>0.85085180558823537</v>
      </c>
      <c r="AL33">
        <v>6</v>
      </c>
      <c r="AM33">
        <f t="shared" si="78"/>
        <v>1.8923999999999996</v>
      </c>
      <c r="AN33">
        <f t="shared" si="24"/>
        <v>0.15769999999999998</v>
      </c>
      <c r="AO33">
        <f t="shared" si="74"/>
        <v>2.9963000000000006</v>
      </c>
      <c r="AP33">
        <v>0</v>
      </c>
      <c r="AQ33">
        <f t="shared" si="4"/>
        <v>0</v>
      </c>
      <c r="AR33">
        <f t="shared" si="25"/>
        <v>0</v>
      </c>
      <c r="AS33">
        <f t="shared" si="61"/>
        <v>0</v>
      </c>
      <c r="AT33">
        <v>6</v>
      </c>
      <c r="AU33">
        <f t="shared" si="5"/>
        <v>1.8923999999999996</v>
      </c>
      <c r="AV33">
        <f t="shared" si="26"/>
        <v>0.15769999999999998</v>
      </c>
      <c r="AW33">
        <f t="shared" si="62"/>
        <v>3.9425000000000017</v>
      </c>
      <c r="AX33">
        <v>6</v>
      </c>
      <c r="AY33">
        <f t="shared" si="27"/>
        <v>1.8923999999999996</v>
      </c>
      <c r="AZ33">
        <f t="shared" si="28"/>
        <v>0.15769999999999998</v>
      </c>
      <c r="BA33">
        <f t="shared" si="63"/>
        <v>1.8004083333333329</v>
      </c>
      <c r="BB33">
        <f t="shared" si="29"/>
        <v>6.839999999999999</v>
      </c>
      <c r="BC33" s="84">
        <f t="shared" si="30"/>
        <v>13.579258823529411</v>
      </c>
      <c r="BD33">
        <f t="shared" si="31"/>
        <v>18.920858823529411</v>
      </c>
      <c r="BE33">
        <f t="shared" si="32"/>
        <v>13.579258823529411</v>
      </c>
      <c r="BF33" s="84">
        <f t="shared" si="33"/>
        <v>5.3415999999999997</v>
      </c>
      <c r="BG33">
        <f t="shared" si="34"/>
        <v>0.39617487617647063</v>
      </c>
      <c r="BJ33" s="1">
        <v>44734.354166666664</v>
      </c>
      <c r="BK33" s="80">
        <v>0.35416666666666802</v>
      </c>
      <c r="BL33">
        <v>12.2418</v>
      </c>
      <c r="BM33">
        <v>-9.9353759999999998</v>
      </c>
      <c r="BN33">
        <f t="shared" si="35"/>
        <v>9.9353759999999998</v>
      </c>
      <c r="BP33">
        <v>0.35010000000000002</v>
      </c>
      <c r="BR33">
        <v>20</v>
      </c>
      <c r="BS33">
        <f t="shared" si="79"/>
        <v>6.3079999999999998</v>
      </c>
      <c r="BT33">
        <f t="shared" si="36"/>
        <v>0.52566666666666662</v>
      </c>
      <c r="BU33">
        <f t="shared" si="75"/>
        <v>9.9876666666666658</v>
      </c>
      <c r="BV33">
        <v>0</v>
      </c>
      <c r="BW33">
        <f t="shared" si="7"/>
        <v>0</v>
      </c>
      <c r="BX33">
        <f t="shared" si="37"/>
        <v>0</v>
      </c>
      <c r="BY33">
        <f t="shared" si="65"/>
        <v>0</v>
      </c>
      <c r="BZ33">
        <v>20</v>
      </c>
      <c r="CA33">
        <f t="shared" si="8"/>
        <v>6.3079999999999998</v>
      </c>
      <c r="CB33">
        <f t="shared" si="38"/>
        <v>0.52566666666666662</v>
      </c>
      <c r="CC33">
        <f t="shared" si="66"/>
        <v>13.141666666666662</v>
      </c>
      <c r="CD33">
        <v>20</v>
      </c>
      <c r="CE33">
        <f t="shared" si="39"/>
        <v>6.3079999999999998</v>
      </c>
      <c r="CF33">
        <f t="shared" si="40"/>
        <v>0.52566666666666662</v>
      </c>
      <c r="CG33">
        <f t="shared" si="67"/>
        <v>5.2566666666666668</v>
      </c>
      <c r="CH33">
        <f t="shared" si="41"/>
        <v>22.8</v>
      </c>
      <c r="CI33" s="84">
        <f t="shared" si="42"/>
        <v>24.569953411764708</v>
      </c>
      <c r="CJ33">
        <f t="shared" si="43"/>
        <v>35.041800000000002</v>
      </c>
      <c r="CK33" s="84">
        <f t="shared" si="68"/>
        <v>9.9353759999999998</v>
      </c>
      <c r="CL33">
        <f t="shared" si="44"/>
        <v>0.71682839078823535</v>
      </c>
      <c r="CO33">
        <v>6</v>
      </c>
      <c r="CP33">
        <f t="shared" si="80"/>
        <v>1.8923999999999996</v>
      </c>
      <c r="CQ33">
        <f t="shared" si="45"/>
        <v>0.15769999999999998</v>
      </c>
      <c r="CR33">
        <f t="shared" si="76"/>
        <v>2.9963000000000006</v>
      </c>
      <c r="CS33">
        <v>0</v>
      </c>
      <c r="CT33">
        <f t="shared" si="10"/>
        <v>0</v>
      </c>
      <c r="CU33">
        <f t="shared" si="46"/>
        <v>0</v>
      </c>
      <c r="CV33">
        <f t="shared" si="70"/>
        <v>0</v>
      </c>
      <c r="CW33">
        <v>6</v>
      </c>
      <c r="CX33">
        <f t="shared" si="11"/>
        <v>1.8923999999999996</v>
      </c>
      <c r="CY33">
        <f t="shared" si="47"/>
        <v>0.15769999999999998</v>
      </c>
      <c r="CZ33">
        <f t="shared" si="71"/>
        <v>3.9425000000000017</v>
      </c>
      <c r="DA33">
        <v>6</v>
      </c>
      <c r="DB33">
        <f t="shared" si="48"/>
        <v>1.8923999999999996</v>
      </c>
      <c r="DC33">
        <f t="shared" si="49"/>
        <v>0.15769999999999998</v>
      </c>
      <c r="DD33">
        <f t="shared" si="72"/>
        <v>1.5769999999999997</v>
      </c>
      <c r="DE33">
        <f t="shared" si="50"/>
        <v>6.839999999999999</v>
      </c>
      <c r="DF33" s="84">
        <f t="shared" si="51"/>
        <v>8.9854828235294111</v>
      </c>
      <c r="DG33" s="84">
        <f t="shared" si="52"/>
        <v>19.081799999999998</v>
      </c>
      <c r="DH33" s="84">
        <f t="shared" si="53"/>
        <v>9.1464239999999979</v>
      </c>
      <c r="DI33">
        <f t="shared" si="54"/>
        <v>9.9353759999999998</v>
      </c>
      <c r="DJ33">
        <f t="shared" si="55"/>
        <v>0.26684692019999995</v>
      </c>
    </row>
    <row r="34" spans="1:114" x14ac:dyDescent="0.35">
      <c r="A34" s="1">
        <v>44734.357638888891</v>
      </c>
      <c r="B34" s="80">
        <v>0.35763888888889001</v>
      </c>
      <c r="F34" s="1">
        <v>44734.357638888891</v>
      </c>
      <c r="G34" s="80">
        <v>0.35763888888889001</v>
      </c>
      <c r="H34">
        <v>12.1934</v>
      </c>
      <c r="I34">
        <v>-5.6715999999999998</v>
      </c>
      <c r="J34">
        <f t="shared" si="12"/>
        <v>5.6715999999999998</v>
      </c>
      <c r="L34">
        <v>0.35010000000000002</v>
      </c>
      <c r="N34">
        <v>20</v>
      </c>
      <c r="O34">
        <f t="shared" si="77"/>
        <v>6.3079999999999998</v>
      </c>
      <c r="P34">
        <f t="shared" si="13"/>
        <v>0.52566666666666662</v>
      </c>
      <c r="Q34">
        <f t="shared" si="73"/>
        <v>10.513333333333332</v>
      </c>
      <c r="R34">
        <v>0</v>
      </c>
      <c r="S34">
        <f t="shared" si="1"/>
        <v>0</v>
      </c>
      <c r="T34">
        <f t="shared" si="14"/>
        <v>0</v>
      </c>
      <c r="U34">
        <f t="shared" si="57"/>
        <v>0</v>
      </c>
      <c r="V34">
        <v>20</v>
      </c>
      <c r="W34">
        <f t="shared" si="2"/>
        <v>6.3079999999999998</v>
      </c>
      <c r="X34">
        <f t="shared" si="15"/>
        <v>0.52566666666666662</v>
      </c>
      <c r="Y34">
        <f t="shared" si="58"/>
        <v>13.667333333333328</v>
      </c>
      <c r="Z34">
        <v>20</v>
      </c>
      <c r="AA34">
        <f t="shared" si="16"/>
        <v>6.3079999999999998</v>
      </c>
      <c r="AB34">
        <f t="shared" si="17"/>
        <v>0.52566666666666662</v>
      </c>
      <c r="AC34">
        <f t="shared" si="59"/>
        <v>5.7823333333333338</v>
      </c>
      <c r="AD34">
        <f t="shared" si="18"/>
        <v>22.8</v>
      </c>
      <c r="AE34" s="84">
        <f t="shared" si="19"/>
        <v>28.785329411764707</v>
      </c>
      <c r="AF34">
        <f t="shared" si="20"/>
        <v>34.456929411764705</v>
      </c>
      <c r="AG34">
        <f t="shared" si="21"/>
        <v>28.785329411764707</v>
      </c>
      <c r="AH34">
        <f t="shared" si="22"/>
        <v>5.6715999999999998</v>
      </c>
      <c r="AI34">
        <f t="shared" si="23"/>
        <v>0.83981198558823533</v>
      </c>
      <c r="AL34">
        <v>6</v>
      </c>
      <c r="AM34">
        <f t="shared" si="78"/>
        <v>1.8923999999999996</v>
      </c>
      <c r="AN34">
        <f t="shared" si="24"/>
        <v>0.15769999999999998</v>
      </c>
      <c r="AO34">
        <f t="shared" si="74"/>
        <v>3.1540000000000008</v>
      </c>
      <c r="AP34">
        <v>0</v>
      </c>
      <c r="AQ34">
        <f t="shared" si="4"/>
        <v>0</v>
      </c>
      <c r="AR34">
        <f t="shared" si="25"/>
        <v>0</v>
      </c>
      <c r="AS34">
        <f t="shared" si="61"/>
        <v>0</v>
      </c>
      <c r="AT34">
        <v>6</v>
      </c>
      <c r="AU34">
        <f t="shared" si="5"/>
        <v>1.8923999999999996</v>
      </c>
      <c r="AV34">
        <f t="shared" si="26"/>
        <v>0.15769999999999998</v>
      </c>
      <c r="AW34">
        <f t="shared" si="62"/>
        <v>4.1002000000000018</v>
      </c>
      <c r="AX34">
        <v>6</v>
      </c>
      <c r="AY34">
        <f t="shared" si="27"/>
        <v>1.8923999999999996</v>
      </c>
      <c r="AZ34">
        <f t="shared" si="28"/>
        <v>0.15769999999999998</v>
      </c>
      <c r="BA34">
        <f t="shared" si="63"/>
        <v>1.9581083333333329</v>
      </c>
      <c r="BB34">
        <f t="shared" si="29"/>
        <v>6.839999999999999</v>
      </c>
      <c r="BC34" s="84">
        <f t="shared" si="30"/>
        <v>13.200858823529414</v>
      </c>
      <c r="BD34">
        <f t="shared" si="31"/>
        <v>18.872458823529414</v>
      </c>
      <c r="BE34">
        <f t="shared" si="32"/>
        <v>13.200858823529414</v>
      </c>
      <c r="BF34" s="84">
        <f t="shared" si="33"/>
        <v>5.6715999999999998</v>
      </c>
      <c r="BG34">
        <f t="shared" si="34"/>
        <v>0.38513505617647065</v>
      </c>
      <c r="BJ34" s="1">
        <v>44734.357638888891</v>
      </c>
      <c r="BK34" s="80">
        <v>0.35763888888889001</v>
      </c>
      <c r="BL34">
        <v>12.1934</v>
      </c>
      <c r="BM34">
        <v>-10.549175999999999</v>
      </c>
      <c r="BN34">
        <f t="shared" si="35"/>
        <v>10.549175999999999</v>
      </c>
      <c r="BP34">
        <v>0.35010000000000002</v>
      </c>
      <c r="BR34">
        <v>20</v>
      </c>
      <c r="BS34">
        <f t="shared" si="79"/>
        <v>6.3079999999999998</v>
      </c>
      <c r="BT34">
        <f t="shared" si="36"/>
        <v>0.52566666666666662</v>
      </c>
      <c r="BU34">
        <f t="shared" si="75"/>
        <v>10.513333333333332</v>
      </c>
      <c r="BV34">
        <v>0</v>
      </c>
      <c r="BW34">
        <f t="shared" si="7"/>
        <v>0</v>
      </c>
      <c r="BX34">
        <f t="shared" si="37"/>
        <v>0</v>
      </c>
      <c r="BY34">
        <f t="shared" si="65"/>
        <v>0</v>
      </c>
      <c r="BZ34">
        <v>20</v>
      </c>
      <c r="CA34">
        <f t="shared" si="8"/>
        <v>6.3079999999999998</v>
      </c>
      <c r="CB34">
        <f t="shared" si="38"/>
        <v>0.52566666666666662</v>
      </c>
      <c r="CC34">
        <f t="shared" si="66"/>
        <v>13.667333333333328</v>
      </c>
      <c r="CD34">
        <v>20</v>
      </c>
      <c r="CE34">
        <f t="shared" si="39"/>
        <v>6.3079999999999998</v>
      </c>
      <c r="CF34">
        <f t="shared" si="40"/>
        <v>0.52566666666666662</v>
      </c>
      <c r="CG34">
        <f t="shared" si="67"/>
        <v>5.7823333333333338</v>
      </c>
      <c r="CH34">
        <f t="shared" si="41"/>
        <v>22.8</v>
      </c>
      <c r="CI34" s="84">
        <f t="shared" si="42"/>
        <v>23.907753411764705</v>
      </c>
      <c r="CJ34">
        <f t="shared" si="43"/>
        <v>34.993400000000001</v>
      </c>
      <c r="CK34" s="84">
        <f t="shared" si="68"/>
        <v>10.549175999999999</v>
      </c>
      <c r="CL34">
        <f t="shared" si="44"/>
        <v>0.69750870578823532</v>
      </c>
      <c r="CO34">
        <v>6</v>
      </c>
      <c r="CP34">
        <f t="shared" si="80"/>
        <v>1.8923999999999996</v>
      </c>
      <c r="CQ34">
        <f t="shared" si="45"/>
        <v>0.15769999999999998</v>
      </c>
      <c r="CR34">
        <f t="shared" si="76"/>
        <v>3.1540000000000008</v>
      </c>
      <c r="CS34">
        <v>0</v>
      </c>
      <c r="CT34">
        <f t="shared" si="10"/>
        <v>0</v>
      </c>
      <c r="CU34">
        <f t="shared" si="46"/>
        <v>0</v>
      </c>
      <c r="CV34">
        <f t="shared" si="70"/>
        <v>0</v>
      </c>
      <c r="CW34">
        <v>6</v>
      </c>
      <c r="CX34">
        <f t="shared" si="11"/>
        <v>1.8923999999999996</v>
      </c>
      <c r="CY34">
        <f t="shared" si="47"/>
        <v>0.15769999999999998</v>
      </c>
      <c r="CZ34">
        <f t="shared" si="71"/>
        <v>4.1002000000000018</v>
      </c>
      <c r="DA34">
        <v>6</v>
      </c>
      <c r="DB34">
        <f t="shared" si="48"/>
        <v>1.8923999999999996</v>
      </c>
      <c r="DC34">
        <f t="shared" si="49"/>
        <v>0.15769999999999998</v>
      </c>
      <c r="DD34">
        <f t="shared" si="72"/>
        <v>1.7346999999999997</v>
      </c>
      <c r="DE34">
        <f t="shared" si="50"/>
        <v>6.839999999999999</v>
      </c>
      <c r="DF34" s="84">
        <f t="shared" si="51"/>
        <v>8.3232828235294143</v>
      </c>
      <c r="DG34" s="84">
        <f t="shared" si="52"/>
        <v>19.0334</v>
      </c>
      <c r="DH34" s="84">
        <f t="shared" si="53"/>
        <v>8.4842240000000011</v>
      </c>
      <c r="DI34">
        <f t="shared" si="54"/>
        <v>10.549175999999999</v>
      </c>
      <c r="DJ34">
        <f t="shared" si="55"/>
        <v>0.24752723520000003</v>
      </c>
    </row>
    <row r="35" spans="1:114" x14ac:dyDescent="0.35">
      <c r="A35" s="1">
        <v>44734.361111111109</v>
      </c>
      <c r="B35" s="80">
        <v>0.36111111111111199</v>
      </c>
      <c r="F35" s="1">
        <v>44734.361111111109</v>
      </c>
      <c r="G35" s="80">
        <v>0.36111111111111199</v>
      </c>
      <c r="H35">
        <v>13.329999999999901</v>
      </c>
      <c r="I35">
        <v>-6.0449999999999999</v>
      </c>
      <c r="J35">
        <f t="shared" si="12"/>
        <v>6.0449999999999999</v>
      </c>
      <c r="L35">
        <v>0.35010000000000002</v>
      </c>
      <c r="N35">
        <v>20</v>
      </c>
      <c r="O35">
        <f t="shared" si="77"/>
        <v>6.3079999999999998</v>
      </c>
      <c r="P35">
        <f t="shared" si="13"/>
        <v>0.52566666666666662</v>
      </c>
      <c r="Q35">
        <f t="shared" si="73"/>
        <v>11.038999999999998</v>
      </c>
      <c r="R35">
        <v>0</v>
      </c>
      <c r="S35">
        <f t="shared" si="1"/>
        <v>0</v>
      </c>
      <c r="T35">
        <f t="shared" si="14"/>
        <v>0</v>
      </c>
      <c r="U35">
        <f t="shared" si="57"/>
        <v>0</v>
      </c>
      <c r="V35">
        <v>20</v>
      </c>
      <c r="W35">
        <f t="shared" si="2"/>
        <v>6.3079999999999998</v>
      </c>
      <c r="X35">
        <f t="shared" si="15"/>
        <v>0.52566666666666662</v>
      </c>
      <c r="Y35">
        <f t="shared" si="58"/>
        <v>14.192999999999994</v>
      </c>
      <c r="Z35">
        <v>20</v>
      </c>
      <c r="AA35">
        <f t="shared" si="16"/>
        <v>6.3079999999999998</v>
      </c>
      <c r="AB35">
        <f t="shared" si="17"/>
        <v>0.52566666666666662</v>
      </c>
      <c r="AC35">
        <f t="shared" si="59"/>
        <v>6.3080000000000007</v>
      </c>
      <c r="AD35">
        <f t="shared" si="18"/>
        <v>22.8</v>
      </c>
      <c r="AE35" s="84">
        <f t="shared" si="19"/>
        <v>29.548529411764605</v>
      </c>
      <c r="AF35">
        <f t="shared" si="20"/>
        <v>35.593529411764607</v>
      </c>
      <c r="AG35">
        <f t="shared" si="21"/>
        <v>29.548529411764605</v>
      </c>
      <c r="AH35">
        <f t="shared" si="22"/>
        <v>6.0449999999999999</v>
      </c>
      <c r="AI35">
        <f t="shared" si="23"/>
        <v>0.86207834558823238</v>
      </c>
      <c r="AL35">
        <v>6</v>
      </c>
      <c r="AM35">
        <f t="shared" si="78"/>
        <v>1.8923999999999996</v>
      </c>
      <c r="AN35">
        <f t="shared" si="24"/>
        <v>0.15769999999999998</v>
      </c>
      <c r="AO35">
        <f t="shared" si="74"/>
        <v>3.311700000000001</v>
      </c>
      <c r="AP35">
        <v>0</v>
      </c>
      <c r="AQ35">
        <f t="shared" si="4"/>
        <v>0</v>
      </c>
      <c r="AR35">
        <f t="shared" si="25"/>
        <v>0</v>
      </c>
      <c r="AS35">
        <f t="shared" si="61"/>
        <v>0</v>
      </c>
      <c r="AT35">
        <v>6</v>
      </c>
      <c r="AU35">
        <f t="shared" si="5"/>
        <v>1.8923999999999996</v>
      </c>
      <c r="AV35">
        <f t="shared" si="26"/>
        <v>0.15769999999999998</v>
      </c>
      <c r="AW35">
        <f t="shared" si="62"/>
        <v>4.257900000000002</v>
      </c>
      <c r="AX35">
        <v>6</v>
      </c>
      <c r="AY35">
        <f t="shared" si="27"/>
        <v>1.8923999999999996</v>
      </c>
      <c r="AZ35">
        <f t="shared" si="28"/>
        <v>0.15769999999999998</v>
      </c>
      <c r="BA35">
        <f t="shared" si="63"/>
        <v>2.1158083333333328</v>
      </c>
      <c r="BB35">
        <f t="shared" si="29"/>
        <v>6.839999999999999</v>
      </c>
      <c r="BC35" s="84">
        <f t="shared" si="30"/>
        <v>13.964058823529312</v>
      </c>
      <c r="BD35">
        <f t="shared" si="31"/>
        <v>20.009058823529312</v>
      </c>
      <c r="BE35">
        <f t="shared" si="32"/>
        <v>13.964058823529312</v>
      </c>
      <c r="BF35" s="84">
        <f t="shared" si="33"/>
        <v>6.0449999999999999</v>
      </c>
      <c r="BG35">
        <f t="shared" si="34"/>
        <v>0.40740141617646758</v>
      </c>
      <c r="BJ35" s="1">
        <v>44734.361111111109</v>
      </c>
      <c r="BK35" s="80">
        <v>0.36111111111111199</v>
      </c>
      <c r="BL35">
        <v>13.329999999999901</v>
      </c>
      <c r="BM35">
        <v>-11.2437</v>
      </c>
      <c r="BN35">
        <f t="shared" si="35"/>
        <v>11.2437</v>
      </c>
      <c r="BP35">
        <v>0.35010000000000002</v>
      </c>
      <c r="BR35">
        <v>20</v>
      </c>
      <c r="BS35">
        <f t="shared" si="79"/>
        <v>6.3079999999999998</v>
      </c>
      <c r="BT35">
        <f t="shared" si="36"/>
        <v>0.52566666666666662</v>
      </c>
      <c r="BU35">
        <f t="shared" si="75"/>
        <v>11.038999999999998</v>
      </c>
      <c r="BV35">
        <v>0</v>
      </c>
      <c r="BW35">
        <f t="shared" si="7"/>
        <v>0</v>
      </c>
      <c r="BX35">
        <f t="shared" si="37"/>
        <v>0</v>
      </c>
      <c r="BY35">
        <f t="shared" si="65"/>
        <v>0</v>
      </c>
      <c r="BZ35">
        <v>20</v>
      </c>
      <c r="CA35">
        <f t="shared" si="8"/>
        <v>6.3079999999999998</v>
      </c>
      <c r="CB35">
        <f t="shared" si="38"/>
        <v>0.52566666666666662</v>
      </c>
      <c r="CC35">
        <f t="shared" si="66"/>
        <v>14.192999999999994</v>
      </c>
      <c r="CD35">
        <v>20</v>
      </c>
      <c r="CE35">
        <f t="shared" si="39"/>
        <v>6.3079999999999998</v>
      </c>
      <c r="CF35">
        <f t="shared" si="40"/>
        <v>0.52566666666666662</v>
      </c>
      <c r="CG35">
        <f t="shared" si="67"/>
        <v>6.3080000000000007</v>
      </c>
      <c r="CH35">
        <f t="shared" si="41"/>
        <v>22.8</v>
      </c>
      <c r="CI35" s="84">
        <f t="shared" si="42"/>
        <v>24.349829411764606</v>
      </c>
      <c r="CJ35">
        <f t="shared" si="43"/>
        <v>36.129999999999903</v>
      </c>
      <c r="CK35" s="84">
        <f t="shared" si="68"/>
        <v>11.2437</v>
      </c>
      <c r="CL35">
        <f t="shared" si="44"/>
        <v>0.71040627308823245</v>
      </c>
      <c r="CO35">
        <v>6</v>
      </c>
      <c r="CP35">
        <f t="shared" si="80"/>
        <v>1.8923999999999996</v>
      </c>
      <c r="CQ35">
        <f t="shared" si="45"/>
        <v>0.15769999999999998</v>
      </c>
      <c r="CR35">
        <f t="shared" si="76"/>
        <v>3.311700000000001</v>
      </c>
      <c r="CS35">
        <v>0</v>
      </c>
      <c r="CT35">
        <f t="shared" si="10"/>
        <v>0</v>
      </c>
      <c r="CU35">
        <f t="shared" si="46"/>
        <v>0</v>
      </c>
      <c r="CV35">
        <f t="shared" si="70"/>
        <v>0</v>
      </c>
      <c r="CW35">
        <v>6</v>
      </c>
      <c r="CX35">
        <f t="shared" si="11"/>
        <v>1.8923999999999996</v>
      </c>
      <c r="CY35">
        <f t="shared" si="47"/>
        <v>0.15769999999999998</v>
      </c>
      <c r="CZ35">
        <f t="shared" si="71"/>
        <v>4.257900000000002</v>
      </c>
      <c r="DA35">
        <v>6</v>
      </c>
      <c r="DB35">
        <f t="shared" si="48"/>
        <v>1.8923999999999996</v>
      </c>
      <c r="DC35">
        <f t="shared" si="49"/>
        <v>0.15769999999999998</v>
      </c>
      <c r="DD35">
        <f t="shared" si="72"/>
        <v>1.8923999999999996</v>
      </c>
      <c r="DE35">
        <f t="shared" si="50"/>
        <v>6.839999999999999</v>
      </c>
      <c r="DF35" s="84">
        <f t="shared" si="51"/>
        <v>8.7653588235293114</v>
      </c>
      <c r="DG35" s="84">
        <f t="shared" si="52"/>
        <v>20.169999999999899</v>
      </c>
      <c r="DH35" s="84">
        <f t="shared" si="53"/>
        <v>8.9262999999998982</v>
      </c>
      <c r="DI35">
        <f t="shared" si="54"/>
        <v>11.2437</v>
      </c>
      <c r="DJ35">
        <f t="shared" si="55"/>
        <v>0.26042480249999705</v>
      </c>
    </row>
    <row r="36" spans="1:114" x14ac:dyDescent="0.35">
      <c r="A36" s="1">
        <v>44734.364583333336</v>
      </c>
      <c r="B36" s="80">
        <v>0.36458333333333398</v>
      </c>
      <c r="F36" s="1">
        <v>44734.364583333336</v>
      </c>
      <c r="G36" s="80">
        <v>0.36458333333333398</v>
      </c>
      <c r="H36">
        <v>13.320399999999999</v>
      </c>
      <c r="I36">
        <v>-6.2615999999999996</v>
      </c>
      <c r="J36">
        <f t="shared" si="12"/>
        <v>6.2615999999999996</v>
      </c>
      <c r="L36">
        <v>0.35010000000000002</v>
      </c>
      <c r="N36">
        <v>20</v>
      </c>
      <c r="O36">
        <f t="shared" si="77"/>
        <v>6.3079999999999998</v>
      </c>
      <c r="P36">
        <f t="shared" si="13"/>
        <v>0.52566666666666662</v>
      </c>
      <c r="Q36">
        <f t="shared" si="73"/>
        <v>11.564666666666664</v>
      </c>
      <c r="R36">
        <v>0</v>
      </c>
      <c r="S36">
        <f t="shared" si="1"/>
        <v>0</v>
      </c>
      <c r="T36">
        <f t="shared" si="14"/>
        <v>0</v>
      </c>
      <c r="U36">
        <f t="shared" si="57"/>
        <v>0</v>
      </c>
      <c r="V36">
        <v>20</v>
      </c>
      <c r="W36">
        <f t="shared" si="2"/>
        <v>6.3079999999999998</v>
      </c>
      <c r="X36">
        <f t="shared" si="15"/>
        <v>0.52566666666666662</v>
      </c>
      <c r="Y36">
        <f t="shared" si="58"/>
        <v>14.71866666666666</v>
      </c>
      <c r="Z36">
        <v>20</v>
      </c>
      <c r="AA36">
        <f t="shared" si="16"/>
        <v>6.3079999999999998</v>
      </c>
      <c r="AB36">
        <f t="shared" si="17"/>
        <v>0.52566666666666662</v>
      </c>
      <c r="AC36">
        <f t="shared" si="59"/>
        <v>6.8336666666666677</v>
      </c>
      <c r="AD36">
        <f t="shared" si="18"/>
        <v>22.8</v>
      </c>
      <c r="AE36" s="84">
        <f t="shared" si="19"/>
        <v>29.322329411764699</v>
      </c>
      <c r="AF36">
        <f t="shared" si="20"/>
        <v>35.5839294117647</v>
      </c>
      <c r="AG36">
        <f t="shared" si="21"/>
        <v>29.322329411764699</v>
      </c>
      <c r="AH36">
        <f t="shared" si="22"/>
        <v>6.2615999999999996</v>
      </c>
      <c r="AI36">
        <f t="shared" si="23"/>
        <v>0.85547896058823514</v>
      </c>
      <c r="AL36">
        <v>6</v>
      </c>
      <c r="AM36">
        <f t="shared" si="78"/>
        <v>1.8923999999999996</v>
      </c>
      <c r="AN36">
        <f t="shared" si="24"/>
        <v>0.15769999999999998</v>
      </c>
      <c r="AO36">
        <f t="shared" si="74"/>
        <v>3.4694000000000011</v>
      </c>
      <c r="AP36">
        <v>0</v>
      </c>
      <c r="AQ36">
        <f t="shared" si="4"/>
        <v>0</v>
      </c>
      <c r="AR36">
        <f t="shared" si="25"/>
        <v>0</v>
      </c>
      <c r="AS36">
        <f t="shared" si="61"/>
        <v>0</v>
      </c>
      <c r="AT36">
        <v>6</v>
      </c>
      <c r="AU36">
        <f t="shared" si="5"/>
        <v>1.8923999999999996</v>
      </c>
      <c r="AV36">
        <f t="shared" si="26"/>
        <v>0.15769999999999998</v>
      </c>
      <c r="AW36">
        <f t="shared" si="62"/>
        <v>4.4156000000000022</v>
      </c>
      <c r="AX36">
        <v>6</v>
      </c>
      <c r="AY36">
        <f t="shared" si="27"/>
        <v>1.8923999999999996</v>
      </c>
      <c r="AZ36">
        <f t="shared" si="28"/>
        <v>0.15769999999999998</v>
      </c>
      <c r="BA36">
        <f t="shared" si="63"/>
        <v>2.273508333333333</v>
      </c>
      <c r="BB36">
        <f t="shared" si="29"/>
        <v>6.839999999999999</v>
      </c>
      <c r="BC36" s="84">
        <f t="shared" si="30"/>
        <v>13.737858823529409</v>
      </c>
      <c r="BD36">
        <f t="shared" si="31"/>
        <v>19.999458823529409</v>
      </c>
      <c r="BE36">
        <f t="shared" si="32"/>
        <v>13.737858823529409</v>
      </c>
      <c r="BF36" s="84">
        <f t="shared" si="33"/>
        <v>6.2615999999999996</v>
      </c>
      <c r="BG36">
        <f t="shared" si="34"/>
        <v>0.40080203117647062</v>
      </c>
      <c r="BJ36" s="1">
        <v>44734.364583333336</v>
      </c>
      <c r="BK36" s="80">
        <v>0.36458333333333398</v>
      </c>
      <c r="BL36">
        <v>13.320399999999999</v>
      </c>
      <c r="BM36">
        <v>-11.646576</v>
      </c>
      <c r="BN36">
        <f t="shared" si="35"/>
        <v>11.646576</v>
      </c>
      <c r="BP36">
        <v>0.35010000000000002</v>
      </c>
      <c r="BR36">
        <v>20</v>
      </c>
      <c r="BS36">
        <f t="shared" si="79"/>
        <v>6.3079999999999998</v>
      </c>
      <c r="BT36">
        <f t="shared" si="36"/>
        <v>0.52566666666666662</v>
      </c>
      <c r="BU36">
        <f t="shared" si="75"/>
        <v>11.564666666666664</v>
      </c>
      <c r="BV36">
        <v>0</v>
      </c>
      <c r="BW36">
        <f t="shared" si="7"/>
        <v>0</v>
      </c>
      <c r="BX36">
        <f t="shared" si="37"/>
        <v>0</v>
      </c>
      <c r="BY36">
        <f t="shared" si="65"/>
        <v>0</v>
      </c>
      <c r="BZ36">
        <v>20</v>
      </c>
      <c r="CA36">
        <f t="shared" si="8"/>
        <v>6.3079999999999998</v>
      </c>
      <c r="CB36">
        <f t="shared" si="38"/>
        <v>0.52566666666666662</v>
      </c>
      <c r="CC36">
        <f t="shared" si="66"/>
        <v>14.71866666666666</v>
      </c>
      <c r="CD36">
        <v>20</v>
      </c>
      <c r="CE36">
        <f t="shared" si="39"/>
        <v>6.3079999999999998</v>
      </c>
      <c r="CF36">
        <f t="shared" si="40"/>
        <v>0.52566666666666662</v>
      </c>
      <c r="CG36">
        <f t="shared" si="67"/>
        <v>6.8336666666666677</v>
      </c>
      <c r="CH36">
        <f t="shared" si="41"/>
        <v>22.8</v>
      </c>
      <c r="CI36" s="84">
        <f t="shared" si="42"/>
        <v>23.9373534117647</v>
      </c>
      <c r="CJ36">
        <f t="shared" si="43"/>
        <v>36.120400000000004</v>
      </c>
      <c r="CK36" s="84">
        <f t="shared" si="68"/>
        <v>11.646576</v>
      </c>
      <c r="CL36">
        <f t="shared" si="44"/>
        <v>0.69837228578823518</v>
      </c>
      <c r="CO36">
        <v>6</v>
      </c>
      <c r="CP36">
        <f t="shared" si="80"/>
        <v>1.8923999999999996</v>
      </c>
      <c r="CQ36">
        <f t="shared" si="45"/>
        <v>0.15769999999999998</v>
      </c>
      <c r="CR36">
        <f t="shared" si="76"/>
        <v>3.4694000000000011</v>
      </c>
      <c r="CS36">
        <v>0</v>
      </c>
      <c r="CT36">
        <f t="shared" si="10"/>
        <v>0</v>
      </c>
      <c r="CU36">
        <f t="shared" si="46"/>
        <v>0</v>
      </c>
      <c r="CV36">
        <f t="shared" si="70"/>
        <v>0</v>
      </c>
      <c r="CW36">
        <v>6</v>
      </c>
      <c r="CX36">
        <f t="shared" si="11"/>
        <v>1.8923999999999996</v>
      </c>
      <c r="CY36">
        <f t="shared" si="47"/>
        <v>0.15769999999999998</v>
      </c>
      <c r="CZ36">
        <f t="shared" si="71"/>
        <v>4.4156000000000022</v>
      </c>
      <c r="DA36">
        <v>6</v>
      </c>
      <c r="DB36">
        <f t="shared" si="48"/>
        <v>1.8923999999999996</v>
      </c>
      <c r="DC36">
        <f t="shared" si="49"/>
        <v>0.15769999999999998</v>
      </c>
      <c r="DD36">
        <f t="shared" si="72"/>
        <v>2.0500999999999996</v>
      </c>
      <c r="DE36">
        <f t="shared" si="50"/>
        <v>6.839999999999999</v>
      </c>
      <c r="DF36" s="84">
        <f t="shared" si="51"/>
        <v>8.3528828235294093</v>
      </c>
      <c r="DG36" s="84">
        <f t="shared" si="52"/>
        <v>20.160399999999999</v>
      </c>
      <c r="DH36" s="84">
        <f t="shared" si="53"/>
        <v>8.5138239999999996</v>
      </c>
      <c r="DI36">
        <f t="shared" si="54"/>
        <v>11.646576</v>
      </c>
      <c r="DJ36">
        <f t="shared" si="55"/>
        <v>0.2483908152</v>
      </c>
    </row>
    <row r="37" spans="1:114" x14ac:dyDescent="0.35">
      <c r="A37" s="1">
        <v>44734.368055555555</v>
      </c>
      <c r="B37" s="80">
        <v>0.36805555555555702</v>
      </c>
      <c r="F37" s="1">
        <v>44734.368055555555</v>
      </c>
      <c r="G37" s="80">
        <v>0.36805555555555702</v>
      </c>
      <c r="H37">
        <v>11.8842</v>
      </c>
      <c r="I37">
        <v>-6.4116</v>
      </c>
      <c r="J37">
        <f t="shared" si="12"/>
        <v>6.4116</v>
      </c>
      <c r="L37">
        <v>0.35010000000000002</v>
      </c>
      <c r="N37">
        <v>20</v>
      </c>
      <c r="O37">
        <f t="shared" si="77"/>
        <v>6.3079999999999998</v>
      </c>
      <c r="P37">
        <f t="shared" si="13"/>
        <v>0.52566666666666662</v>
      </c>
      <c r="Q37">
        <f t="shared" si="73"/>
        <v>12.09033333333333</v>
      </c>
      <c r="R37">
        <v>0</v>
      </c>
      <c r="S37">
        <f t="shared" si="1"/>
        <v>0</v>
      </c>
      <c r="T37">
        <f t="shared" si="14"/>
        <v>0</v>
      </c>
      <c r="U37">
        <f t="shared" si="57"/>
        <v>0</v>
      </c>
      <c r="V37">
        <v>20</v>
      </c>
      <c r="W37">
        <f t="shared" si="2"/>
        <v>6.3079999999999998</v>
      </c>
      <c r="X37">
        <f t="shared" si="15"/>
        <v>0.52566666666666662</v>
      </c>
      <c r="Y37">
        <f t="shared" si="58"/>
        <v>15.244333333333326</v>
      </c>
      <c r="Z37">
        <v>20</v>
      </c>
      <c r="AA37">
        <f t="shared" si="16"/>
        <v>6.3079999999999998</v>
      </c>
      <c r="AB37">
        <f t="shared" si="17"/>
        <v>0.52566666666666662</v>
      </c>
      <c r="AC37">
        <f t="shared" si="59"/>
        <v>7.3593333333333346</v>
      </c>
      <c r="AD37">
        <f t="shared" si="18"/>
        <v>22.8</v>
      </c>
      <c r="AE37" s="84">
        <f t="shared" si="19"/>
        <v>27.736129411764701</v>
      </c>
      <c r="AF37">
        <f t="shared" si="20"/>
        <v>34.147729411764701</v>
      </c>
      <c r="AG37">
        <f t="shared" si="21"/>
        <v>27.736129411764701</v>
      </c>
      <c r="AH37">
        <f t="shared" si="22"/>
        <v>6.4116</v>
      </c>
      <c r="AI37">
        <f t="shared" si="23"/>
        <v>0.80920157558823524</v>
      </c>
      <c r="AL37">
        <v>6</v>
      </c>
      <c r="AM37">
        <f t="shared" si="78"/>
        <v>1.8923999999999996</v>
      </c>
      <c r="AN37">
        <f t="shared" si="24"/>
        <v>0.15769999999999998</v>
      </c>
      <c r="AO37">
        <f t="shared" si="74"/>
        <v>3.6271000000000013</v>
      </c>
      <c r="AP37">
        <v>0</v>
      </c>
      <c r="AQ37">
        <f t="shared" si="4"/>
        <v>0</v>
      </c>
      <c r="AR37">
        <f t="shared" si="25"/>
        <v>0</v>
      </c>
      <c r="AS37">
        <f t="shared" si="61"/>
        <v>0</v>
      </c>
      <c r="AT37">
        <v>6</v>
      </c>
      <c r="AU37">
        <f t="shared" si="5"/>
        <v>1.8923999999999996</v>
      </c>
      <c r="AV37">
        <f t="shared" si="26"/>
        <v>0.15769999999999998</v>
      </c>
      <c r="AW37">
        <f t="shared" si="62"/>
        <v>4.5733000000000024</v>
      </c>
      <c r="AX37">
        <v>6</v>
      </c>
      <c r="AY37">
        <f t="shared" si="27"/>
        <v>1.8923999999999996</v>
      </c>
      <c r="AZ37">
        <f t="shared" si="28"/>
        <v>0.15769999999999998</v>
      </c>
      <c r="BA37">
        <f t="shared" si="63"/>
        <v>2.4312083333333332</v>
      </c>
      <c r="BB37">
        <f t="shared" si="29"/>
        <v>6.839999999999999</v>
      </c>
      <c r="BC37" s="84">
        <f t="shared" si="30"/>
        <v>12.151658823529409</v>
      </c>
      <c r="BD37">
        <f t="shared" si="31"/>
        <v>18.563258823529409</v>
      </c>
      <c r="BE37">
        <f t="shared" si="32"/>
        <v>12.151658823529409</v>
      </c>
      <c r="BF37" s="84">
        <f t="shared" si="33"/>
        <v>6.4116</v>
      </c>
      <c r="BG37">
        <f t="shared" si="34"/>
        <v>0.35452464617647056</v>
      </c>
      <c r="BJ37" s="1">
        <v>44734.368055555555</v>
      </c>
      <c r="BK37" s="80">
        <v>0.36805555555555702</v>
      </c>
      <c r="BL37">
        <v>11.8842</v>
      </c>
      <c r="BM37">
        <v>-11.925576</v>
      </c>
      <c r="BN37">
        <f t="shared" si="35"/>
        <v>11.925576</v>
      </c>
      <c r="BP37">
        <v>0.35010000000000002</v>
      </c>
      <c r="BR37">
        <v>20</v>
      </c>
      <c r="BS37">
        <f t="shared" si="79"/>
        <v>6.3079999999999998</v>
      </c>
      <c r="BT37">
        <f t="shared" si="36"/>
        <v>0.52566666666666662</v>
      </c>
      <c r="BU37">
        <f t="shared" si="75"/>
        <v>12.09033333333333</v>
      </c>
      <c r="BV37">
        <v>0</v>
      </c>
      <c r="BW37">
        <f t="shared" si="7"/>
        <v>0</v>
      </c>
      <c r="BX37">
        <f t="shared" si="37"/>
        <v>0</v>
      </c>
      <c r="BY37">
        <f t="shared" si="65"/>
        <v>0</v>
      </c>
      <c r="BZ37">
        <v>20</v>
      </c>
      <c r="CA37">
        <f t="shared" si="8"/>
        <v>6.3079999999999998</v>
      </c>
      <c r="CB37">
        <f t="shared" si="38"/>
        <v>0.52566666666666662</v>
      </c>
      <c r="CC37">
        <f t="shared" si="66"/>
        <v>15.244333333333326</v>
      </c>
      <c r="CD37">
        <v>20</v>
      </c>
      <c r="CE37">
        <f t="shared" si="39"/>
        <v>6.3079999999999998</v>
      </c>
      <c r="CF37">
        <f t="shared" si="40"/>
        <v>0.52566666666666662</v>
      </c>
      <c r="CG37">
        <f t="shared" si="67"/>
        <v>7.3593333333333346</v>
      </c>
      <c r="CH37">
        <f t="shared" si="41"/>
        <v>22.8</v>
      </c>
      <c r="CI37" s="84">
        <f t="shared" si="42"/>
        <v>22.222153411764701</v>
      </c>
      <c r="CJ37">
        <f t="shared" si="43"/>
        <v>34.684200000000004</v>
      </c>
      <c r="CK37" s="84">
        <f t="shared" si="68"/>
        <v>11.925576</v>
      </c>
      <c r="CL37">
        <f t="shared" si="44"/>
        <v>0.64833132578823527</v>
      </c>
      <c r="CO37">
        <v>6</v>
      </c>
      <c r="CP37">
        <f t="shared" si="80"/>
        <v>1.8923999999999996</v>
      </c>
      <c r="CQ37">
        <f t="shared" si="45"/>
        <v>0.15769999999999998</v>
      </c>
      <c r="CR37">
        <f t="shared" si="76"/>
        <v>3.6271000000000013</v>
      </c>
      <c r="CS37">
        <v>0</v>
      </c>
      <c r="CT37">
        <f t="shared" si="10"/>
        <v>0</v>
      </c>
      <c r="CU37">
        <f t="shared" si="46"/>
        <v>0</v>
      </c>
      <c r="CV37">
        <f t="shared" si="70"/>
        <v>0</v>
      </c>
      <c r="CW37">
        <v>6</v>
      </c>
      <c r="CX37">
        <f t="shared" si="11"/>
        <v>1.8923999999999996</v>
      </c>
      <c r="CY37">
        <f t="shared" si="47"/>
        <v>0.15769999999999998</v>
      </c>
      <c r="CZ37">
        <f t="shared" si="71"/>
        <v>4.5733000000000024</v>
      </c>
      <c r="DA37">
        <v>6</v>
      </c>
      <c r="DB37">
        <f t="shared" si="48"/>
        <v>1.8923999999999996</v>
      </c>
      <c r="DC37">
        <f t="shared" si="49"/>
        <v>0.15769999999999998</v>
      </c>
      <c r="DD37">
        <f t="shared" si="72"/>
        <v>2.2077999999999998</v>
      </c>
      <c r="DE37">
        <f t="shared" si="50"/>
        <v>6.839999999999999</v>
      </c>
      <c r="DF37" s="84">
        <f t="shared" si="51"/>
        <v>6.6376828235294099</v>
      </c>
      <c r="DG37" s="84">
        <f t="shared" si="52"/>
        <v>18.7242</v>
      </c>
      <c r="DH37" s="84">
        <f t="shared" si="53"/>
        <v>6.7986240000000002</v>
      </c>
      <c r="DI37">
        <f t="shared" si="54"/>
        <v>11.925576</v>
      </c>
      <c r="DJ37">
        <f t="shared" si="55"/>
        <v>0.19834985520000004</v>
      </c>
    </row>
    <row r="38" spans="1:114" x14ac:dyDescent="0.35">
      <c r="A38" s="1">
        <v>44734.371527777781</v>
      </c>
      <c r="B38" s="80">
        <v>0.37152777777777901</v>
      </c>
      <c r="F38" s="1">
        <v>44734.371527777781</v>
      </c>
      <c r="G38" s="80">
        <v>0.37152777777777901</v>
      </c>
      <c r="H38">
        <v>12.355600000000001</v>
      </c>
      <c r="I38">
        <v>-6.5819999999999901</v>
      </c>
      <c r="J38">
        <f t="shared" si="12"/>
        <v>6.5819999999999901</v>
      </c>
      <c r="L38">
        <v>0.35010000000000002</v>
      </c>
      <c r="N38">
        <v>20</v>
      </c>
      <c r="O38">
        <f t="shared" si="77"/>
        <v>6.3079999999999998</v>
      </c>
      <c r="P38">
        <f t="shared" si="13"/>
        <v>0.52566666666666662</v>
      </c>
      <c r="Q38">
        <f t="shared" si="73"/>
        <v>12.615999999999996</v>
      </c>
      <c r="R38">
        <v>0</v>
      </c>
      <c r="S38">
        <f t="shared" si="1"/>
        <v>0</v>
      </c>
      <c r="T38">
        <f t="shared" si="14"/>
        <v>0</v>
      </c>
      <c r="U38">
        <f t="shared" si="57"/>
        <v>0</v>
      </c>
      <c r="V38">
        <v>20</v>
      </c>
      <c r="W38">
        <f t="shared" si="2"/>
        <v>6.3079999999999998</v>
      </c>
      <c r="X38">
        <f t="shared" si="15"/>
        <v>0.52566666666666662</v>
      </c>
      <c r="Y38">
        <f t="shared" si="58"/>
        <v>15.769999999999992</v>
      </c>
      <c r="Z38">
        <v>20</v>
      </c>
      <c r="AA38">
        <f t="shared" si="16"/>
        <v>6.3079999999999998</v>
      </c>
      <c r="AB38">
        <f t="shared" si="17"/>
        <v>0.52566666666666662</v>
      </c>
      <c r="AC38">
        <f t="shared" si="59"/>
        <v>7.8850000000000016</v>
      </c>
      <c r="AD38">
        <f t="shared" si="18"/>
        <v>22.8</v>
      </c>
      <c r="AE38" s="84">
        <f t="shared" si="19"/>
        <v>28.037129411764713</v>
      </c>
      <c r="AF38">
        <f t="shared" si="20"/>
        <v>34.619129411764703</v>
      </c>
      <c r="AG38">
        <f t="shared" si="21"/>
        <v>28.037129411764713</v>
      </c>
      <c r="AH38">
        <f t="shared" si="22"/>
        <v>6.5819999999999901</v>
      </c>
      <c r="AI38">
        <f t="shared" si="23"/>
        <v>0.81798325058823562</v>
      </c>
      <c r="AL38">
        <v>6</v>
      </c>
      <c r="AM38">
        <f t="shared" si="78"/>
        <v>1.8923999999999996</v>
      </c>
      <c r="AN38">
        <f t="shared" si="24"/>
        <v>0.15769999999999998</v>
      </c>
      <c r="AO38">
        <f t="shared" si="74"/>
        <v>3.7848000000000015</v>
      </c>
      <c r="AP38">
        <v>0</v>
      </c>
      <c r="AQ38">
        <f t="shared" si="4"/>
        <v>0</v>
      </c>
      <c r="AR38">
        <f t="shared" si="25"/>
        <v>0</v>
      </c>
      <c r="AS38">
        <f t="shared" si="61"/>
        <v>0</v>
      </c>
      <c r="AT38">
        <v>6</v>
      </c>
      <c r="AU38">
        <f t="shared" si="5"/>
        <v>1.8923999999999996</v>
      </c>
      <c r="AV38">
        <f t="shared" si="26"/>
        <v>0.15769999999999998</v>
      </c>
      <c r="AW38">
        <f t="shared" si="62"/>
        <v>4.7310000000000025</v>
      </c>
      <c r="AX38">
        <v>6</v>
      </c>
      <c r="AY38">
        <f t="shared" si="27"/>
        <v>1.8923999999999996</v>
      </c>
      <c r="AZ38">
        <f t="shared" si="28"/>
        <v>0.15769999999999998</v>
      </c>
      <c r="BA38">
        <f t="shared" si="63"/>
        <v>2.5889083333333334</v>
      </c>
      <c r="BB38">
        <f t="shared" si="29"/>
        <v>6.839999999999999</v>
      </c>
      <c r="BC38" s="84">
        <f t="shared" si="30"/>
        <v>12.452658823529422</v>
      </c>
      <c r="BD38">
        <f t="shared" si="31"/>
        <v>19.034658823529412</v>
      </c>
      <c r="BE38">
        <f t="shared" si="32"/>
        <v>12.452658823529422</v>
      </c>
      <c r="BF38" s="84">
        <f t="shared" si="33"/>
        <v>6.5819999999999901</v>
      </c>
      <c r="BG38">
        <f t="shared" si="34"/>
        <v>0.36330632117647088</v>
      </c>
      <c r="BJ38" s="1">
        <v>44734.371527777781</v>
      </c>
      <c r="BK38" s="80">
        <v>0.37152777777777901</v>
      </c>
      <c r="BL38">
        <v>12.355600000000001</v>
      </c>
      <c r="BM38">
        <v>-12.242520000000001</v>
      </c>
      <c r="BN38">
        <f t="shared" si="35"/>
        <v>12.242520000000001</v>
      </c>
      <c r="BP38">
        <v>0.35010000000000002</v>
      </c>
      <c r="BR38">
        <v>20</v>
      </c>
      <c r="BS38">
        <f t="shared" si="79"/>
        <v>6.3079999999999998</v>
      </c>
      <c r="BT38">
        <f t="shared" si="36"/>
        <v>0.52566666666666662</v>
      </c>
      <c r="BU38">
        <f t="shared" si="75"/>
        <v>12.615999999999996</v>
      </c>
      <c r="BV38">
        <v>0</v>
      </c>
      <c r="BW38">
        <f t="shared" si="7"/>
        <v>0</v>
      </c>
      <c r="BX38">
        <f t="shared" si="37"/>
        <v>0</v>
      </c>
      <c r="BY38">
        <f t="shared" si="65"/>
        <v>0</v>
      </c>
      <c r="BZ38">
        <v>20</v>
      </c>
      <c r="CA38">
        <f t="shared" si="8"/>
        <v>6.3079999999999998</v>
      </c>
      <c r="CB38">
        <f t="shared" si="38"/>
        <v>0.52566666666666662</v>
      </c>
      <c r="CC38">
        <f t="shared" si="66"/>
        <v>15.769999999999992</v>
      </c>
      <c r="CD38">
        <v>20</v>
      </c>
      <c r="CE38">
        <f t="shared" si="39"/>
        <v>6.3079999999999998</v>
      </c>
      <c r="CF38">
        <f t="shared" si="40"/>
        <v>0.52566666666666662</v>
      </c>
      <c r="CG38">
        <f t="shared" si="67"/>
        <v>7.8850000000000016</v>
      </c>
      <c r="CH38">
        <f t="shared" si="41"/>
        <v>22.8</v>
      </c>
      <c r="CI38" s="84">
        <f t="shared" si="42"/>
        <v>22.376609411764704</v>
      </c>
      <c r="CJ38">
        <f t="shared" si="43"/>
        <v>35.1556</v>
      </c>
      <c r="CK38" s="84">
        <f t="shared" si="68"/>
        <v>12.242520000000001</v>
      </c>
      <c r="CL38">
        <f t="shared" si="44"/>
        <v>0.65283757958823529</v>
      </c>
      <c r="CO38">
        <v>6</v>
      </c>
      <c r="CP38">
        <f t="shared" si="80"/>
        <v>1.8923999999999996</v>
      </c>
      <c r="CQ38">
        <f t="shared" si="45"/>
        <v>0.15769999999999998</v>
      </c>
      <c r="CR38">
        <f t="shared" si="76"/>
        <v>3.7848000000000015</v>
      </c>
      <c r="CS38">
        <v>0</v>
      </c>
      <c r="CT38">
        <f t="shared" si="10"/>
        <v>0</v>
      </c>
      <c r="CU38">
        <f t="shared" si="46"/>
        <v>0</v>
      </c>
      <c r="CV38">
        <f t="shared" si="70"/>
        <v>0</v>
      </c>
      <c r="CW38">
        <v>6</v>
      </c>
      <c r="CX38">
        <f t="shared" si="11"/>
        <v>1.8923999999999996</v>
      </c>
      <c r="CY38">
        <f t="shared" si="47"/>
        <v>0.15769999999999998</v>
      </c>
      <c r="CZ38">
        <f t="shared" si="71"/>
        <v>4.7310000000000025</v>
      </c>
      <c r="DA38">
        <v>6</v>
      </c>
      <c r="DB38">
        <f t="shared" si="48"/>
        <v>1.8923999999999996</v>
      </c>
      <c r="DC38">
        <f t="shared" si="49"/>
        <v>0.15769999999999998</v>
      </c>
      <c r="DD38">
        <f t="shared" si="72"/>
        <v>2.3654999999999999</v>
      </c>
      <c r="DE38">
        <f t="shared" si="50"/>
        <v>6.839999999999999</v>
      </c>
      <c r="DF38" s="84">
        <f t="shared" si="51"/>
        <v>6.7921388235294113</v>
      </c>
      <c r="DG38" s="84">
        <f t="shared" si="52"/>
        <v>19.195599999999999</v>
      </c>
      <c r="DH38" s="84">
        <f t="shared" si="53"/>
        <v>6.9530799999999982</v>
      </c>
      <c r="DI38">
        <f t="shared" si="54"/>
        <v>12.242520000000001</v>
      </c>
      <c r="DJ38">
        <f t="shared" si="55"/>
        <v>0.20285610899999995</v>
      </c>
    </row>
    <row r="39" spans="1:114" x14ac:dyDescent="0.35">
      <c r="A39" s="1">
        <v>44734.375</v>
      </c>
      <c r="B39" s="80">
        <v>0.375000000000001</v>
      </c>
      <c r="F39" s="1">
        <v>44734.375</v>
      </c>
      <c r="G39" s="80">
        <v>0.375000000000001</v>
      </c>
      <c r="H39">
        <v>13.2392</v>
      </c>
      <c r="I39">
        <v>-6.8468</v>
      </c>
      <c r="J39">
        <f t="shared" si="12"/>
        <v>6.8468</v>
      </c>
      <c r="L39">
        <v>0.26656000000000002</v>
      </c>
      <c r="N39">
        <v>20</v>
      </c>
      <c r="O39">
        <f t="shared" si="77"/>
        <v>6.3079999999999998</v>
      </c>
      <c r="P39">
        <f t="shared" si="13"/>
        <v>0.52566666666666662</v>
      </c>
      <c r="Q39">
        <f t="shared" si="73"/>
        <v>13.141666666666662</v>
      </c>
      <c r="R39">
        <v>0</v>
      </c>
      <c r="S39">
        <f t="shared" si="1"/>
        <v>0</v>
      </c>
      <c r="T39">
        <f t="shared" si="14"/>
        <v>0</v>
      </c>
      <c r="U39">
        <f t="shared" si="57"/>
        <v>0</v>
      </c>
      <c r="V39">
        <v>20</v>
      </c>
      <c r="W39">
        <f t="shared" si="2"/>
        <v>6.3079999999999998</v>
      </c>
      <c r="X39">
        <f t="shared" si="15"/>
        <v>0.52566666666666662</v>
      </c>
      <c r="Y39">
        <f t="shared" si="58"/>
        <v>16.295666666666659</v>
      </c>
      <c r="Z39">
        <v>20</v>
      </c>
      <c r="AA39">
        <f t="shared" si="16"/>
        <v>6.3079999999999998</v>
      </c>
      <c r="AB39">
        <f t="shared" si="17"/>
        <v>0.52566666666666662</v>
      </c>
      <c r="AC39">
        <f t="shared" si="59"/>
        <v>8.4106666666666676</v>
      </c>
      <c r="AD39">
        <f t="shared" si="18"/>
        <v>22.8</v>
      </c>
      <c r="AE39" s="84">
        <f t="shared" si="19"/>
        <v>28.655929411764703</v>
      </c>
      <c r="AF39">
        <f t="shared" si="20"/>
        <v>35.502729411764705</v>
      </c>
      <c r="AG39">
        <f t="shared" si="21"/>
        <v>28.655929411764703</v>
      </c>
      <c r="AH39">
        <f t="shared" si="22"/>
        <v>6.8468</v>
      </c>
      <c r="AI39">
        <f t="shared" si="23"/>
        <v>0.63654371199999993</v>
      </c>
      <c r="AL39">
        <v>6</v>
      </c>
      <c r="AM39">
        <f t="shared" si="78"/>
        <v>1.8923999999999996</v>
      </c>
      <c r="AN39">
        <f t="shared" si="24"/>
        <v>0.15769999999999998</v>
      </c>
      <c r="AO39">
        <f t="shared" si="74"/>
        <v>3.9425000000000017</v>
      </c>
      <c r="AP39">
        <v>0</v>
      </c>
      <c r="AQ39">
        <f t="shared" si="4"/>
        <v>0</v>
      </c>
      <c r="AR39">
        <f t="shared" si="25"/>
        <v>0</v>
      </c>
      <c r="AS39">
        <f t="shared" si="61"/>
        <v>0</v>
      </c>
      <c r="AT39">
        <v>6</v>
      </c>
      <c r="AU39">
        <f t="shared" si="5"/>
        <v>1.8923999999999996</v>
      </c>
      <c r="AV39">
        <f t="shared" si="26"/>
        <v>0.15769999999999998</v>
      </c>
      <c r="AW39">
        <f t="shared" si="62"/>
        <v>4.8887000000000027</v>
      </c>
      <c r="AX39">
        <v>10.09</v>
      </c>
      <c r="AY39">
        <f t="shared" si="27"/>
        <v>3.1823859999999997</v>
      </c>
      <c r="AZ39">
        <f t="shared" si="28"/>
        <v>0.26519883333333333</v>
      </c>
      <c r="BA39">
        <f t="shared" si="63"/>
        <v>2.8541071666666666</v>
      </c>
      <c r="BB39">
        <f t="shared" si="29"/>
        <v>8.3941999999999997</v>
      </c>
      <c r="BC39" s="84">
        <f t="shared" si="30"/>
        <v>14.589089411764705</v>
      </c>
      <c r="BD39">
        <f t="shared" si="31"/>
        <v>21.435889411764705</v>
      </c>
      <c r="BE39">
        <f t="shared" si="32"/>
        <v>14.589089411764705</v>
      </c>
      <c r="BF39" s="84">
        <f t="shared" si="33"/>
        <v>6.8468</v>
      </c>
      <c r="BG39">
        <f t="shared" si="34"/>
        <v>0.32407230613333343</v>
      </c>
      <c r="BJ39" s="1">
        <v>44734.375</v>
      </c>
      <c r="BK39" s="80">
        <v>0.375000000000001</v>
      </c>
      <c r="BL39">
        <v>13.2392</v>
      </c>
      <c r="BM39">
        <v>-12.735048000000001</v>
      </c>
      <c r="BN39">
        <f t="shared" si="35"/>
        <v>12.735048000000001</v>
      </c>
      <c r="BP39">
        <v>0.26656000000000002</v>
      </c>
      <c r="BR39">
        <v>20</v>
      </c>
      <c r="BS39">
        <f t="shared" si="79"/>
        <v>6.3079999999999998</v>
      </c>
      <c r="BT39">
        <f t="shared" si="36"/>
        <v>0.52566666666666662</v>
      </c>
      <c r="BU39">
        <f t="shared" si="75"/>
        <v>13.141666666666662</v>
      </c>
      <c r="BV39">
        <v>0</v>
      </c>
      <c r="BW39">
        <f t="shared" si="7"/>
        <v>0</v>
      </c>
      <c r="BX39">
        <f t="shared" si="37"/>
        <v>0</v>
      </c>
      <c r="BY39">
        <f t="shared" si="65"/>
        <v>0</v>
      </c>
      <c r="BZ39">
        <v>20</v>
      </c>
      <c r="CA39">
        <f t="shared" si="8"/>
        <v>6.3079999999999998</v>
      </c>
      <c r="CB39">
        <f t="shared" si="38"/>
        <v>0.52566666666666662</v>
      </c>
      <c r="CC39">
        <f t="shared" si="66"/>
        <v>16.295666666666659</v>
      </c>
      <c r="CD39">
        <v>20</v>
      </c>
      <c r="CE39">
        <f t="shared" si="39"/>
        <v>6.3079999999999998</v>
      </c>
      <c r="CF39">
        <f t="shared" si="40"/>
        <v>0.52566666666666662</v>
      </c>
      <c r="CG39">
        <f t="shared" si="67"/>
        <v>8.4106666666666676</v>
      </c>
      <c r="CH39">
        <f t="shared" si="41"/>
        <v>22.8</v>
      </c>
      <c r="CI39" s="84">
        <f t="shared" si="42"/>
        <v>22.767681411764706</v>
      </c>
      <c r="CJ39">
        <f t="shared" si="43"/>
        <v>36.039200000000001</v>
      </c>
      <c r="CK39" s="84">
        <f t="shared" si="68"/>
        <v>12.735048000000001</v>
      </c>
      <c r="CL39">
        <f t="shared" si="44"/>
        <v>0.50574609642666668</v>
      </c>
      <c r="CO39">
        <v>6</v>
      </c>
      <c r="CP39">
        <f t="shared" si="80"/>
        <v>1.8923999999999996</v>
      </c>
      <c r="CQ39">
        <f t="shared" si="45"/>
        <v>0.15769999999999998</v>
      </c>
      <c r="CR39">
        <f t="shared" si="76"/>
        <v>3.9425000000000017</v>
      </c>
      <c r="CS39">
        <v>0</v>
      </c>
      <c r="CT39">
        <f t="shared" si="10"/>
        <v>0</v>
      </c>
      <c r="CU39">
        <f t="shared" si="46"/>
        <v>0</v>
      </c>
      <c r="CV39">
        <f t="shared" si="70"/>
        <v>0</v>
      </c>
      <c r="CW39">
        <v>6</v>
      </c>
      <c r="CX39">
        <f t="shared" si="11"/>
        <v>1.8923999999999996</v>
      </c>
      <c r="CY39">
        <f t="shared" si="47"/>
        <v>0.15769999999999998</v>
      </c>
      <c r="CZ39">
        <f t="shared" si="71"/>
        <v>4.8887000000000027</v>
      </c>
      <c r="DA39">
        <v>8.5399999999999991</v>
      </c>
      <c r="DB39">
        <f t="shared" si="48"/>
        <v>2.6935159999999994</v>
      </c>
      <c r="DC39">
        <f t="shared" si="49"/>
        <v>0.22445966666666661</v>
      </c>
      <c r="DD39">
        <f t="shared" si="72"/>
        <v>2.5899596666666667</v>
      </c>
      <c r="DE39">
        <f t="shared" si="50"/>
        <v>7.8051999999999984</v>
      </c>
      <c r="DF39" s="84">
        <f t="shared" si="51"/>
        <v>8.1257002352941168</v>
      </c>
      <c r="DG39" s="84">
        <f t="shared" si="52"/>
        <v>21.0444</v>
      </c>
      <c r="DH39" s="84">
        <f t="shared" si="53"/>
        <v>8.3093519999999987</v>
      </c>
      <c r="DI39">
        <f t="shared" si="54"/>
        <v>12.735048000000001</v>
      </c>
      <c r="DJ39">
        <f t="shared" si="55"/>
        <v>0.18457840575999998</v>
      </c>
    </row>
    <row r="40" spans="1:114" x14ac:dyDescent="0.35">
      <c r="A40" s="1">
        <v>44734.378472222219</v>
      </c>
      <c r="B40" s="80">
        <v>0.37847222222222399</v>
      </c>
      <c r="F40" s="1">
        <v>44734.378472222219</v>
      </c>
      <c r="G40" s="80">
        <v>0.37847222222222399</v>
      </c>
      <c r="H40">
        <v>13.534999999999901</v>
      </c>
      <c r="I40">
        <v>-6.7530000000000001</v>
      </c>
      <c r="J40">
        <f t="shared" si="12"/>
        <v>6.7530000000000001</v>
      </c>
      <c r="L40">
        <v>0.26656000000000002</v>
      </c>
      <c r="N40">
        <v>20</v>
      </c>
      <c r="O40">
        <f t="shared" si="77"/>
        <v>6.3079999999999998</v>
      </c>
      <c r="P40">
        <f t="shared" si="13"/>
        <v>0.52566666666666662</v>
      </c>
      <c r="Q40">
        <f t="shared" si="73"/>
        <v>13.667333333333328</v>
      </c>
      <c r="R40">
        <v>0</v>
      </c>
      <c r="S40">
        <f t="shared" si="1"/>
        <v>0</v>
      </c>
      <c r="T40">
        <f t="shared" si="14"/>
        <v>0</v>
      </c>
      <c r="U40">
        <f t="shared" si="57"/>
        <v>0</v>
      </c>
      <c r="V40">
        <v>20</v>
      </c>
      <c r="W40">
        <f t="shared" si="2"/>
        <v>6.3079999999999998</v>
      </c>
      <c r="X40">
        <f t="shared" si="15"/>
        <v>0.52566666666666662</v>
      </c>
      <c r="Y40">
        <f t="shared" si="58"/>
        <v>16.821333333333325</v>
      </c>
      <c r="Z40">
        <v>20</v>
      </c>
      <c r="AA40">
        <f t="shared" si="16"/>
        <v>6.3079999999999998</v>
      </c>
      <c r="AB40">
        <f t="shared" si="17"/>
        <v>0.52566666666666662</v>
      </c>
      <c r="AC40">
        <f t="shared" si="59"/>
        <v>8.9363333333333337</v>
      </c>
      <c r="AD40">
        <f t="shared" si="18"/>
        <v>22.8</v>
      </c>
      <c r="AE40" s="84">
        <f t="shared" si="19"/>
        <v>29.045529411764605</v>
      </c>
      <c r="AF40">
        <f t="shared" si="20"/>
        <v>35.798529411764605</v>
      </c>
      <c r="AG40">
        <f t="shared" si="21"/>
        <v>29.045529411764605</v>
      </c>
      <c r="AH40">
        <f t="shared" si="22"/>
        <v>6.7530000000000001</v>
      </c>
      <c r="AI40">
        <f t="shared" si="23"/>
        <v>0.64519802666666459</v>
      </c>
      <c r="AL40">
        <v>6</v>
      </c>
      <c r="AM40">
        <f t="shared" si="78"/>
        <v>1.8923999999999996</v>
      </c>
      <c r="AN40">
        <f t="shared" si="24"/>
        <v>0.15769999999999998</v>
      </c>
      <c r="AO40">
        <f t="shared" si="74"/>
        <v>4.1002000000000018</v>
      </c>
      <c r="AP40">
        <v>0</v>
      </c>
      <c r="AQ40">
        <f t="shared" si="4"/>
        <v>0</v>
      </c>
      <c r="AR40">
        <f t="shared" si="25"/>
        <v>0</v>
      </c>
      <c r="AS40">
        <f t="shared" si="61"/>
        <v>0</v>
      </c>
      <c r="AT40">
        <v>6</v>
      </c>
      <c r="AU40">
        <f t="shared" si="5"/>
        <v>1.8923999999999996</v>
      </c>
      <c r="AV40">
        <f t="shared" si="26"/>
        <v>0.15769999999999998</v>
      </c>
      <c r="AW40">
        <f t="shared" si="62"/>
        <v>5.0464000000000029</v>
      </c>
      <c r="AX40">
        <v>9.18</v>
      </c>
      <c r="AY40">
        <f t="shared" si="27"/>
        <v>2.8953719999999996</v>
      </c>
      <c r="AZ40">
        <f t="shared" si="28"/>
        <v>0.241281</v>
      </c>
      <c r="BA40">
        <f t="shared" si="63"/>
        <v>3.0953881666666665</v>
      </c>
      <c r="BB40">
        <f t="shared" si="29"/>
        <v>8.0483999999999991</v>
      </c>
      <c r="BC40" s="84">
        <f t="shared" si="30"/>
        <v>14.641025882352842</v>
      </c>
      <c r="BD40">
        <f t="shared" si="31"/>
        <v>21.394025882352842</v>
      </c>
      <c r="BE40">
        <f t="shared" si="32"/>
        <v>14.641025882352842</v>
      </c>
      <c r="BF40" s="84">
        <f t="shared" si="33"/>
        <v>6.7530000000000001</v>
      </c>
      <c r="BG40">
        <f t="shared" si="34"/>
        <v>0.32522598826666449</v>
      </c>
      <c r="BJ40" s="1">
        <v>44734.378472222219</v>
      </c>
      <c r="BK40" s="80">
        <v>0.37847222222222399</v>
      </c>
      <c r="BL40">
        <v>13.534999999999901</v>
      </c>
      <c r="BM40">
        <v>-12.56058</v>
      </c>
      <c r="BN40">
        <f t="shared" si="35"/>
        <v>12.56058</v>
      </c>
      <c r="BP40">
        <v>0.26656000000000002</v>
      </c>
      <c r="BR40">
        <v>20</v>
      </c>
      <c r="BS40">
        <f t="shared" si="79"/>
        <v>6.3079999999999998</v>
      </c>
      <c r="BT40">
        <f t="shared" si="36"/>
        <v>0.52566666666666662</v>
      </c>
      <c r="BU40">
        <f t="shared" si="75"/>
        <v>13.667333333333328</v>
      </c>
      <c r="BV40">
        <v>0</v>
      </c>
      <c r="BW40">
        <f t="shared" si="7"/>
        <v>0</v>
      </c>
      <c r="BX40">
        <f t="shared" si="37"/>
        <v>0</v>
      </c>
      <c r="BY40">
        <f t="shared" si="65"/>
        <v>0</v>
      </c>
      <c r="BZ40">
        <v>20</v>
      </c>
      <c r="CA40">
        <f t="shared" si="8"/>
        <v>6.3079999999999998</v>
      </c>
      <c r="CB40">
        <f t="shared" si="38"/>
        <v>0.52566666666666662</v>
      </c>
      <c r="CC40">
        <f t="shared" si="66"/>
        <v>16.821333333333325</v>
      </c>
      <c r="CD40">
        <v>20</v>
      </c>
      <c r="CE40">
        <f t="shared" si="39"/>
        <v>6.3079999999999998</v>
      </c>
      <c r="CF40">
        <f t="shared" si="40"/>
        <v>0.52566666666666662</v>
      </c>
      <c r="CG40">
        <f t="shared" si="67"/>
        <v>8.9363333333333337</v>
      </c>
      <c r="CH40">
        <f t="shared" si="41"/>
        <v>22.8</v>
      </c>
      <c r="CI40" s="84">
        <f t="shared" si="42"/>
        <v>23.237949411764603</v>
      </c>
      <c r="CJ40">
        <f t="shared" si="43"/>
        <v>36.334999999999901</v>
      </c>
      <c r="CK40" s="84">
        <f t="shared" si="68"/>
        <v>12.56058</v>
      </c>
      <c r="CL40">
        <f t="shared" si="44"/>
        <v>0.5161923162666644</v>
      </c>
      <c r="CO40">
        <v>6</v>
      </c>
      <c r="CP40">
        <f t="shared" si="80"/>
        <v>1.8923999999999996</v>
      </c>
      <c r="CQ40">
        <f t="shared" si="45"/>
        <v>0.15769999999999998</v>
      </c>
      <c r="CR40">
        <f t="shared" si="76"/>
        <v>4.1002000000000018</v>
      </c>
      <c r="CS40">
        <v>0</v>
      </c>
      <c r="CT40">
        <f t="shared" si="10"/>
        <v>0</v>
      </c>
      <c r="CU40">
        <f t="shared" si="46"/>
        <v>0</v>
      </c>
      <c r="CV40">
        <f t="shared" si="70"/>
        <v>0</v>
      </c>
      <c r="CW40">
        <v>6</v>
      </c>
      <c r="CX40">
        <f t="shared" si="11"/>
        <v>1.8923999999999996</v>
      </c>
      <c r="CY40">
        <f t="shared" si="47"/>
        <v>0.15769999999999998</v>
      </c>
      <c r="CZ40">
        <f t="shared" si="71"/>
        <v>5.0464000000000029</v>
      </c>
      <c r="DA40">
        <v>7.45</v>
      </c>
      <c r="DB40">
        <f t="shared" si="48"/>
        <v>2.3497299999999997</v>
      </c>
      <c r="DC40">
        <f t="shared" si="49"/>
        <v>0.1958108333333333</v>
      </c>
      <c r="DD40">
        <f t="shared" si="72"/>
        <v>2.7857704999999999</v>
      </c>
      <c r="DE40">
        <f t="shared" si="50"/>
        <v>7.3909999999999991</v>
      </c>
      <c r="DF40" s="84">
        <f t="shared" si="51"/>
        <v>8.1915141176469586</v>
      </c>
      <c r="DG40" s="84">
        <f t="shared" si="52"/>
        <v>20.925999999999899</v>
      </c>
      <c r="DH40" s="84">
        <f t="shared" si="53"/>
        <v>8.365419999999899</v>
      </c>
      <c r="DI40">
        <f t="shared" si="54"/>
        <v>12.56058</v>
      </c>
      <c r="DJ40">
        <f t="shared" si="55"/>
        <v>0.18582386293333111</v>
      </c>
    </row>
    <row r="41" spans="1:114" x14ac:dyDescent="0.35">
      <c r="A41" s="1">
        <v>44734.381944444445</v>
      </c>
      <c r="B41" s="80">
        <v>0.38194444444444597</v>
      </c>
      <c r="F41" s="1">
        <v>44734.381944444445</v>
      </c>
      <c r="G41" s="80">
        <v>0.38194444444444597</v>
      </c>
      <c r="H41">
        <v>13.566799999999899</v>
      </c>
      <c r="I41">
        <v>-6.8162000000000003</v>
      </c>
      <c r="J41">
        <f t="shared" si="12"/>
        <v>6.8162000000000003</v>
      </c>
      <c r="L41">
        <v>0.26656000000000002</v>
      </c>
      <c r="N41">
        <v>20</v>
      </c>
      <c r="O41">
        <f t="shared" si="77"/>
        <v>6.3079999999999998</v>
      </c>
      <c r="P41">
        <f t="shared" si="13"/>
        <v>0.52566666666666662</v>
      </c>
      <c r="Q41">
        <f t="shared" si="73"/>
        <v>14.192999999999994</v>
      </c>
      <c r="R41">
        <v>0</v>
      </c>
      <c r="S41">
        <f t="shared" si="1"/>
        <v>0</v>
      </c>
      <c r="T41">
        <f t="shared" si="14"/>
        <v>0</v>
      </c>
      <c r="U41">
        <f t="shared" si="57"/>
        <v>0</v>
      </c>
      <c r="V41">
        <v>20</v>
      </c>
      <c r="W41">
        <f t="shared" si="2"/>
        <v>6.3079999999999998</v>
      </c>
      <c r="X41">
        <f t="shared" si="15"/>
        <v>0.52566666666666662</v>
      </c>
      <c r="Y41">
        <f t="shared" si="58"/>
        <v>17.346999999999991</v>
      </c>
      <c r="Z41">
        <v>20</v>
      </c>
      <c r="AA41">
        <f t="shared" si="16"/>
        <v>6.3079999999999998</v>
      </c>
      <c r="AB41">
        <f t="shared" si="17"/>
        <v>0.52566666666666662</v>
      </c>
      <c r="AC41">
        <f t="shared" si="59"/>
        <v>9.4619999999999997</v>
      </c>
      <c r="AD41">
        <f t="shared" si="18"/>
        <v>22.8</v>
      </c>
      <c r="AE41" s="84">
        <f t="shared" si="19"/>
        <v>29.0141294117646</v>
      </c>
      <c r="AF41">
        <f t="shared" si="20"/>
        <v>35.830329411764602</v>
      </c>
      <c r="AG41">
        <f t="shared" si="21"/>
        <v>29.0141294117646</v>
      </c>
      <c r="AH41">
        <f t="shared" si="22"/>
        <v>6.8162000000000003</v>
      </c>
      <c r="AI41">
        <f t="shared" si="23"/>
        <v>0.64450052799999769</v>
      </c>
      <c r="AL41">
        <v>6</v>
      </c>
      <c r="AM41">
        <f t="shared" si="78"/>
        <v>1.8923999999999996</v>
      </c>
      <c r="AN41">
        <f t="shared" si="24"/>
        <v>0.15769999999999998</v>
      </c>
      <c r="AO41">
        <f t="shared" si="74"/>
        <v>4.257900000000002</v>
      </c>
      <c r="AP41">
        <v>0</v>
      </c>
      <c r="AQ41">
        <f t="shared" si="4"/>
        <v>0</v>
      </c>
      <c r="AR41">
        <f t="shared" si="25"/>
        <v>0</v>
      </c>
      <c r="AS41">
        <f t="shared" si="61"/>
        <v>0</v>
      </c>
      <c r="AT41">
        <v>6</v>
      </c>
      <c r="AU41">
        <f t="shared" si="5"/>
        <v>1.8923999999999996</v>
      </c>
      <c r="AV41">
        <f t="shared" si="26"/>
        <v>0.15769999999999998</v>
      </c>
      <c r="AW41">
        <f t="shared" si="62"/>
        <v>5.2041000000000031</v>
      </c>
      <c r="AX41">
        <v>9.26</v>
      </c>
      <c r="AY41">
        <f t="shared" si="27"/>
        <v>2.9206039999999995</v>
      </c>
      <c r="AZ41">
        <f t="shared" si="28"/>
        <v>0.24338366666666664</v>
      </c>
      <c r="BA41">
        <f t="shared" si="63"/>
        <v>3.3387718333333329</v>
      </c>
      <c r="BB41">
        <f t="shared" si="29"/>
        <v>8.0787999999999993</v>
      </c>
      <c r="BC41" s="84">
        <f t="shared" si="30"/>
        <v>14.639310588235192</v>
      </c>
      <c r="BD41">
        <f t="shared" si="31"/>
        <v>21.455510588235192</v>
      </c>
      <c r="BE41">
        <f t="shared" si="32"/>
        <v>14.639310588235192</v>
      </c>
      <c r="BF41" s="84">
        <f t="shared" si="33"/>
        <v>6.8162000000000003</v>
      </c>
      <c r="BG41">
        <f t="shared" si="34"/>
        <v>0.32518788586666447</v>
      </c>
      <c r="BJ41" s="1">
        <v>44734.381944444445</v>
      </c>
      <c r="BK41" s="80">
        <v>0.38194444444444597</v>
      </c>
      <c r="BL41">
        <v>13.566799999999899</v>
      </c>
      <c r="BM41">
        <v>-12.678132</v>
      </c>
      <c r="BN41">
        <f t="shared" si="35"/>
        <v>12.678132</v>
      </c>
      <c r="BP41">
        <v>0.26656000000000002</v>
      </c>
      <c r="BR41">
        <v>20</v>
      </c>
      <c r="BS41">
        <f t="shared" si="79"/>
        <v>6.3079999999999998</v>
      </c>
      <c r="BT41">
        <f t="shared" si="36"/>
        <v>0.52566666666666662</v>
      </c>
      <c r="BU41">
        <f t="shared" si="75"/>
        <v>14.192999999999994</v>
      </c>
      <c r="BV41">
        <v>0</v>
      </c>
      <c r="BW41">
        <f t="shared" si="7"/>
        <v>0</v>
      </c>
      <c r="BX41">
        <f t="shared" si="37"/>
        <v>0</v>
      </c>
      <c r="BY41">
        <f t="shared" si="65"/>
        <v>0</v>
      </c>
      <c r="BZ41">
        <v>20</v>
      </c>
      <c r="CA41">
        <f t="shared" si="8"/>
        <v>6.3079999999999998</v>
      </c>
      <c r="CB41">
        <f t="shared" si="38"/>
        <v>0.52566666666666662</v>
      </c>
      <c r="CC41">
        <f t="shared" si="66"/>
        <v>17.346999999999991</v>
      </c>
      <c r="CD41">
        <v>20</v>
      </c>
      <c r="CE41">
        <f t="shared" si="39"/>
        <v>6.3079999999999998</v>
      </c>
      <c r="CF41">
        <f t="shared" si="40"/>
        <v>0.52566666666666662</v>
      </c>
      <c r="CG41">
        <f t="shared" si="67"/>
        <v>9.4619999999999997</v>
      </c>
      <c r="CH41">
        <f t="shared" si="41"/>
        <v>22.8</v>
      </c>
      <c r="CI41" s="84">
        <f t="shared" si="42"/>
        <v>23.152197411764604</v>
      </c>
      <c r="CJ41">
        <f t="shared" si="43"/>
        <v>36.366799999999898</v>
      </c>
      <c r="CK41" s="84">
        <f t="shared" si="68"/>
        <v>12.678132</v>
      </c>
      <c r="CL41">
        <f t="shared" si="44"/>
        <v>0.51428747850666445</v>
      </c>
      <c r="CO41">
        <v>6</v>
      </c>
      <c r="CP41">
        <f t="shared" si="80"/>
        <v>1.8923999999999996</v>
      </c>
      <c r="CQ41">
        <f t="shared" si="45"/>
        <v>0.15769999999999998</v>
      </c>
      <c r="CR41">
        <f t="shared" si="76"/>
        <v>4.257900000000002</v>
      </c>
      <c r="CS41">
        <v>0</v>
      </c>
      <c r="CT41">
        <f t="shared" si="10"/>
        <v>0</v>
      </c>
      <c r="CU41">
        <f t="shared" si="46"/>
        <v>0</v>
      </c>
      <c r="CV41">
        <f t="shared" si="70"/>
        <v>0</v>
      </c>
      <c r="CW41">
        <v>6</v>
      </c>
      <c r="CX41">
        <f t="shared" si="11"/>
        <v>1.8923999999999996</v>
      </c>
      <c r="CY41">
        <f t="shared" si="47"/>
        <v>0.15769999999999998</v>
      </c>
      <c r="CZ41">
        <f t="shared" si="71"/>
        <v>5.2041000000000031</v>
      </c>
      <c r="DA41">
        <v>7.65</v>
      </c>
      <c r="DB41">
        <f t="shared" si="48"/>
        <v>2.4128099999999999</v>
      </c>
      <c r="DC41">
        <f t="shared" si="49"/>
        <v>0.20106749999999998</v>
      </c>
      <c r="DD41">
        <f t="shared" si="72"/>
        <v>2.9868380000000001</v>
      </c>
      <c r="DE41">
        <f t="shared" si="50"/>
        <v>7.4669999999999996</v>
      </c>
      <c r="DF41" s="84">
        <f t="shared" si="51"/>
        <v>8.1799738823528383</v>
      </c>
      <c r="DG41" s="84">
        <f t="shared" si="52"/>
        <v>21.0337999999999</v>
      </c>
      <c r="DH41" s="84">
        <f t="shared" si="53"/>
        <v>8.3556679999999002</v>
      </c>
      <c r="DI41">
        <f t="shared" si="54"/>
        <v>12.678132</v>
      </c>
      <c r="DJ41">
        <f t="shared" si="55"/>
        <v>0.18560723850666447</v>
      </c>
    </row>
    <row r="42" spans="1:114" x14ac:dyDescent="0.35">
      <c r="A42" s="1">
        <v>44734.385416666664</v>
      </c>
      <c r="B42" s="80">
        <v>0.38541666666666802</v>
      </c>
      <c r="F42" s="1">
        <v>44734.385416666664</v>
      </c>
      <c r="G42" s="80">
        <v>0.38541666666666802</v>
      </c>
      <c r="H42">
        <v>13.3324</v>
      </c>
      <c r="I42">
        <v>-7.5801999999999996</v>
      </c>
      <c r="J42">
        <f t="shared" si="12"/>
        <v>7.5801999999999996</v>
      </c>
      <c r="L42">
        <v>0.26656000000000002</v>
      </c>
      <c r="N42">
        <v>20</v>
      </c>
      <c r="O42">
        <f t="shared" si="77"/>
        <v>6.3079999999999998</v>
      </c>
      <c r="P42">
        <f t="shared" si="13"/>
        <v>0.52566666666666662</v>
      </c>
      <c r="Q42">
        <f t="shared" si="73"/>
        <v>14.71866666666666</v>
      </c>
      <c r="R42">
        <v>0</v>
      </c>
      <c r="S42">
        <f t="shared" si="1"/>
        <v>0</v>
      </c>
      <c r="T42">
        <f t="shared" si="14"/>
        <v>0</v>
      </c>
      <c r="U42">
        <f t="shared" si="57"/>
        <v>0</v>
      </c>
      <c r="V42">
        <v>20</v>
      </c>
      <c r="W42">
        <f t="shared" si="2"/>
        <v>6.3079999999999998</v>
      </c>
      <c r="X42">
        <f t="shared" si="15"/>
        <v>0.52566666666666662</v>
      </c>
      <c r="Y42">
        <f t="shared" si="58"/>
        <v>17.872666666666657</v>
      </c>
      <c r="Z42">
        <v>20</v>
      </c>
      <c r="AA42">
        <f t="shared" si="16"/>
        <v>6.3079999999999998</v>
      </c>
      <c r="AB42">
        <f t="shared" si="17"/>
        <v>0.52566666666666662</v>
      </c>
      <c r="AC42">
        <f t="shared" si="59"/>
        <v>9.9876666666666658</v>
      </c>
      <c r="AD42">
        <f t="shared" si="18"/>
        <v>22.8</v>
      </c>
      <c r="AE42" s="84">
        <f t="shared" si="19"/>
        <v>28.015729411764703</v>
      </c>
      <c r="AF42">
        <f t="shared" si="20"/>
        <v>35.5959294117647</v>
      </c>
      <c r="AG42">
        <f t="shared" si="21"/>
        <v>28.015729411764703</v>
      </c>
      <c r="AH42">
        <f t="shared" si="22"/>
        <v>7.5801999999999996</v>
      </c>
      <c r="AI42">
        <f t="shared" si="23"/>
        <v>0.62232273599999999</v>
      </c>
      <c r="AL42">
        <v>6</v>
      </c>
      <c r="AM42">
        <f t="shared" si="78"/>
        <v>1.8923999999999996</v>
      </c>
      <c r="AN42">
        <f t="shared" si="24"/>
        <v>0.15769999999999998</v>
      </c>
      <c r="AO42">
        <f t="shared" si="74"/>
        <v>4.4156000000000022</v>
      </c>
      <c r="AP42">
        <v>0</v>
      </c>
      <c r="AQ42">
        <f t="shared" si="4"/>
        <v>0</v>
      </c>
      <c r="AR42">
        <f t="shared" si="25"/>
        <v>0</v>
      </c>
      <c r="AS42">
        <f t="shared" si="61"/>
        <v>0</v>
      </c>
      <c r="AT42">
        <v>6</v>
      </c>
      <c r="AU42">
        <f t="shared" si="5"/>
        <v>1.8923999999999996</v>
      </c>
      <c r="AV42">
        <f t="shared" si="26"/>
        <v>0.15769999999999998</v>
      </c>
      <c r="AW42">
        <f t="shared" si="62"/>
        <v>5.3618000000000032</v>
      </c>
      <c r="AX42">
        <v>11.57</v>
      </c>
      <c r="AY42">
        <f t="shared" si="27"/>
        <v>3.649178</v>
      </c>
      <c r="AZ42">
        <f t="shared" si="28"/>
        <v>0.30409816666666667</v>
      </c>
      <c r="BA42">
        <f t="shared" si="63"/>
        <v>3.6428699999999994</v>
      </c>
      <c r="BB42">
        <f t="shared" si="29"/>
        <v>8.9565999999999999</v>
      </c>
      <c r="BC42" s="84">
        <f t="shared" si="30"/>
        <v>14.498056470588237</v>
      </c>
      <c r="BD42">
        <f t="shared" si="31"/>
        <v>22.078256470588236</v>
      </c>
      <c r="BE42">
        <f t="shared" si="32"/>
        <v>14.498056470588237</v>
      </c>
      <c r="BF42" s="84">
        <f t="shared" si="33"/>
        <v>7.5801999999999996</v>
      </c>
      <c r="BG42">
        <f t="shared" si="34"/>
        <v>0.32205016106666667</v>
      </c>
      <c r="BJ42" s="1">
        <v>44734.385416666664</v>
      </c>
      <c r="BK42" s="80">
        <v>0.38541666666666802</v>
      </c>
      <c r="BL42">
        <v>13.3324</v>
      </c>
      <c r="BM42">
        <v>-14.099171999999999</v>
      </c>
      <c r="BN42">
        <f t="shared" si="35"/>
        <v>14.099171999999999</v>
      </c>
      <c r="BP42">
        <v>0.26656000000000002</v>
      </c>
      <c r="BR42">
        <v>20</v>
      </c>
      <c r="BS42">
        <f t="shared" si="79"/>
        <v>6.3079999999999998</v>
      </c>
      <c r="BT42">
        <f t="shared" si="36"/>
        <v>0.52566666666666662</v>
      </c>
      <c r="BU42">
        <f t="shared" si="75"/>
        <v>14.71866666666666</v>
      </c>
      <c r="BV42">
        <v>0</v>
      </c>
      <c r="BW42">
        <f t="shared" si="7"/>
        <v>0</v>
      </c>
      <c r="BX42">
        <f t="shared" si="37"/>
        <v>0</v>
      </c>
      <c r="BY42">
        <f t="shared" si="65"/>
        <v>0</v>
      </c>
      <c r="BZ42">
        <v>20</v>
      </c>
      <c r="CA42">
        <f t="shared" si="8"/>
        <v>6.3079999999999998</v>
      </c>
      <c r="CB42">
        <f t="shared" si="38"/>
        <v>0.52566666666666662</v>
      </c>
      <c r="CC42">
        <f t="shared" si="66"/>
        <v>17.872666666666657</v>
      </c>
      <c r="CD42">
        <v>20</v>
      </c>
      <c r="CE42">
        <f t="shared" si="39"/>
        <v>6.3079999999999998</v>
      </c>
      <c r="CF42">
        <f t="shared" si="40"/>
        <v>0.52566666666666662</v>
      </c>
      <c r="CG42">
        <f t="shared" si="67"/>
        <v>9.9876666666666658</v>
      </c>
      <c r="CH42">
        <f t="shared" si="41"/>
        <v>22.8</v>
      </c>
      <c r="CI42" s="84">
        <f t="shared" si="42"/>
        <v>21.496757411764701</v>
      </c>
      <c r="CJ42">
        <f t="shared" si="43"/>
        <v>36.132400000000004</v>
      </c>
      <c r="CK42" s="84">
        <f t="shared" si="68"/>
        <v>14.099171999999999</v>
      </c>
      <c r="CL42">
        <f t="shared" si="44"/>
        <v>0.47751463797333332</v>
      </c>
      <c r="CO42">
        <v>6</v>
      </c>
      <c r="CP42">
        <f t="shared" si="80"/>
        <v>1.8923999999999996</v>
      </c>
      <c r="CQ42">
        <f t="shared" si="45"/>
        <v>0.15769999999999998</v>
      </c>
      <c r="CR42">
        <f t="shared" si="76"/>
        <v>4.4156000000000022</v>
      </c>
      <c r="CS42">
        <v>0</v>
      </c>
      <c r="CT42">
        <f t="shared" si="10"/>
        <v>0</v>
      </c>
      <c r="CU42">
        <f t="shared" si="46"/>
        <v>0</v>
      </c>
      <c r="CV42">
        <f t="shared" si="70"/>
        <v>0</v>
      </c>
      <c r="CW42">
        <v>6</v>
      </c>
      <c r="CX42">
        <f t="shared" si="11"/>
        <v>1.8923999999999996</v>
      </c>
      <c r="CY42">
        <f t="shared" si="47"/>
        <v>0.15769999999999998</v>
      </c>
      <c r="CZ42">
        <f t="shared" si="71"/>
        <v>5.3618000000000032</v>
      </c>
      <c r="DA42">
        <v>11.48</v>
      </c>
      <c r="DB42">
        <f t="shared" si="48"/>
        <v>3.6207920000000007</v>
      </c>
      <c r="DC42">
        <f t="shared" si="49"/>
        <v>0.3017326666666667</v>
      </c>
      <c r="DD42">
        <f t="shared" si="72"/>
        <v>3.2885706666666668</v>
      </c>
      <c r="DE42">
        <f t="shared" si="50"/>
        <v>8.9224000000000014</v>
      </c>
      <c r="DF42" s="84">
        <f t="shared" si="51"/>
        <v>7.9456891764705908</v>
      </c>
      <c r="DG42" s="84">
        <f t="shared" si="52"/>
        <v>22.254800000000003</v>
      </c>
      <c r="DH42" s="84">
        <f t="shared" si="53"/>
        <v>8.1556280000000037</v>
      </c>
      <c r="DI42">
        <f t="shared" si="54"/>
        <v>14.099171999999999</v>
      </c>
      <c r="DJ42">
        <f t="shared" si="55"/>
        <v>0.1811636833066668</v>
      </c>
    </row>
    <row r="43" spans="1:114" x14ac:dyDescent="0.35">
      <c r="A43" s="1">
        <v>44734.388888888891</v>
      </c>
      <c r="B43" s="80">
        <v>0.38888888888889001</v>
      </c>
      <c r="F43" s="1">
        <v>44734.388888888891</v>
      </c>
      <c r="G43" s="80">
        <v>0.38888888888889001</v>
      </c>
      <c r="H43">
        <v>12.4079999999999</v>
      </c>
      <c r="I43">
        <v>-7.5510000000000002</v>
      </c>
      <c r="J43">
        <f t="shared" si="12"/>
        <v>7.5510000000000002</v>
      </c>
      <c r="L43">
        <v>0.26656000000000002</v>
      </c>
      <c r="N43">
        <v>20</v>
      </c>
      <c r="O43">
        <f t="shared" si="77"/>
        <v>6.3079999999999998</v>
      </c>
      <c r="P43">
        <f t="shared" si="13"/>
        <v>0.52566666666666662</v>
      </c>
      <c r="Q43">
        <f t="shared" si="73"/>
        <v>15.244333333333326</v>
      </c>
      <c r="R43">
        <v>0</v>
      </c>
      <c r="S43">
        <f t="shared" si="1"/>
        <v>0</v>
      </c>
      <c r="T43">
        <f t="shared" si="14"/>
        <v>0</v>
      </c>
      <c r="U43">
        <f t="shared" si="57"/>
        <v>0</v>
      </c>
      <c r="V43">
        <v>20</v>
      </c>
      <c r="W43">
        <f t="shared" si="2"/>
        <v>6.3079999999999998</v>
      </c>
      <c r="X43">
        <f t="shared" si="15"/>
        <v>0.52566666666666662</v>
      </c>
      <c r="Y43">
        <f>W43*5*60/3600+Y42</f>
        <v>18.398333333333323</v>
      </c>
      <c r="Z43">
        <v>20</v>
      </c>
      <c r="AA43">
        <f t="shared" si="16"/>
        <v>6.3079999999999998</v>
      </c>
      <c r="AB43">
        <f t="shared" si="17"/>
        <v>0.52566666666666662</v>
      </c>
      <c r="AC43">
        <f>AA43*5*60/3600+AC42</f>
        <v>10.513333333333332</v>
      </c>
      <c r="AD43">
        <f t="shared" si="18"/>
        <v>22.8</v>
      </c>
      <c r="AE43" s="84">
        <f t="shared" si="19"/>
        <v>27.120529411764601</v>
      </c>
      <c r="AF43">
        <f t="shared" si="20"/>
        <v>34.671529411764602</v>
      </c>
      <c r="AG43">
        <f t="shared" si="21"/>
        <v>27.120529411764601</v>
      </c>
      <c r="AH43">
        <f t="shared" si="22"/>
        <v>7.5510000000000002</v>
      </c>
      <c r="AI43">
        <f t="shared" si="23"/>
        <v>0.6024373599999977</v>
      </c>
      <c r="AL43">
        <v>6</v>
      </c>
      <c r="AM43">
        <f t="shared" si="78"/>
        <v>1.8923999999999996</v>
      </c>
      <c r="AN43">
        <f t="shared" si="24"/>
        <v>0.15769999999999998</v>
      </c>
      <c r="AO43">
        <f t="shared" si="74"/>
        <v>4.5733000000000024</v>
      </c>
      <c r="AP43">
        <v>0</v>
      </c>
      <c r="AQ43">
        <f t="shared" si="4"/>
        <v>0</v>
      </c>
      <c r="AR43">
        <f t="shared" si="25"/>
        <v>0</v>
      </c>
      <c r="AS43">
        <f t="shared" si="61"/>
        <v>0</v>
      </c>
      <c r="AT43">
        <v>6</v>
      </c>
      <c r="AU43">
        <f t="shared" si="5"/>
        <v>1.8923999999999996</v>
      </c>
      <c r="AV43">
        <f t="shared" si="26"/>
        <v>0.15769999999999998</v>
      </c>
      <c r="AW43">
        <f>AU43*5*60/3600+AW42</f>
        <v>5.5195000000000034</v>
      </c>
      <c r="AX43">
        <v>13.64</v>
      </c>
      <c r="AY43">
        <f t="shared" si="27"/>
        <v>4.3020560000000003</v>
      </c>
      <c r="AZ43">
        <f t="shared" si="28"/>
        <v>0.35850466666666669</v>
      </c>
      <c r="BA43">
        <f>AY43*5*60/3600+BA42</f>
        <v>4.0013746666666661</v>
      </c>
      <c r="BB43">
        <f t="shared" si="29"/>
        <v>9.7431999999999999</v>
      </c>
      <c r="BC43" s="84">
        <f t="shared" si="30"/>
        <v>14.370948235294017</v>
      </c>
      <c r="BD43">
        <f t="shared" si="31"/>
        <v>21.921948235294018</v>
      </c>
      <c r="BE43">
        <f t="shared" si="32"/>
        <v>14.370948235294017</v>
      </c>
      <c r="BF43" s="84">
        <f t="shared" si="33"/>
        <v>7.5510000000000002</v>
      </c>
      <c r="BG43">
        <f t="shared" si="34"/>
        <v>0.31922666346666451</v>
      </c>
      <c r="BJ43" s="1">
        <v>44734.388888888891</v>
      </c>
      <c r="BK43" s="80">
        <v>0.38888888888889001</v>
      </c>
      <c r="BL43">
        <v>12.4079999999999</v>
      </c>
      <c r="BM43">
        <v>-14.04486</v>
      </c>
      <c r="BN43">
        <f t="shared" si="35"/>
        <v>14.04486</v>
      </c>
      <c r="BP43">
        <v>0.26656000000000002</v>
      </c>
      <c r="BR43">
        <v>20</v>
      </c>
      <c r="BS43">
        <f t="shared" si="79"/>
        <v>6.3079999999999998</v>
      </c>
      <c r="BT43">
        <f t="shared" si="36"/>
        <v>0.52566666666666662</v>
      </c>
      <c r="BU43">
        <f t="shared" si="75"/>
        <v>15.244333333333326</v>
      </c>
      <c r="BV43">
        <v>0</v>
      </c>
      <c r="BW43">
        <f t="shared" si="7"/>
        <v>0</v>
      </c>
      <c r="BX43">
        <f t="shared" si="37"/>
        <v>0</v>
      </c>
      <c r="BY43">
        <f t="shared" si="65"/>
        <v>0</v>
      </c>
      <c r="BZ43">
        <v>20</v>
      </c>
      <c r="CA43">
        <f t="shared" si="8"/>
        <v>6.3079999999999998</v>
      </c>
      <c r="CB43">
        <f t="shared" si="38"/>
        <v>0.52566666666666662</v>
      </c>
      <c r="CC43">
        <f>CA43*5*60/3600+CC42</f>
        <v>18.398333333333323</v>
      </c>
      <c r="CD43">
        <v>20</v>
      </c>
      <c r="CE43">
        <f t="shared" si="39"/>
        <v>6.3079999999999998</v>
      </c>
      <c r="CF43">
        <f t="shared" si="40"/>
        <v>0.52566666666666662</v>
      </c>
      <c r="CG43">
        <f>CE43*5*60/3600+CG42</f>
        <v>10.513333333333332</v>
      </c>
      <c r="CH43">
        <f t="shared" si="41"/>
        <v>22.8</v>
      </c>
      <c r="CI43" s="84">
        <f t="shared" si="42"/>
        <v>20.626669411764603</v>
      </c>
      <c r="CJ43">
        <f t="shared" si="43"/>
        <v>35.207999999999899</v>
      </c>
      <c r="CK43" s="84">
        <f t="shared" si="68"/>
        <v>14.04486</v>
      </c>
      <c r="CL43">
        <f t="shared" si="44"/>
        <v>0.45818708319999774</v>
      </c>
      <c r="CO43">
        <v>6</v>
      </c>
      <c r="CP43">
        <f t="shared" si="80"/>
        <v>1.8923999999999996</v>
      </c>
      <c r="CQ43">
        <f t="shared" si="45"/>
        <v>0.15769999999999998</v>
      </c>
      <c r="CR43">
        <f t="shared" si="76"/>
        <v>4.5733000000000024</v>
      </c>
      <c r="CS43">
        <v>0</v>
      </c>
      <c r="CT43">
        <f t="shared" si="10"/>
        <v>0</v>
      </c>
      <c r="CU43">
        <f t="shared" si="46"/>
        <v>0</v>
      </c>
      <c r="CV43">
        <f t="shared" si="70"/>
        <v>0</v>
      </c>
      <c r="CW43">
        <v>6</v>
      </c>
      <c r="CX43">
        <f t="shared" si="11"/>
        <v>1.8923999999999996</v>
      </c>
      <c r="CY43">
        <f t="shared" si="47"/>
        <v>0.15769999999999998</v>
      </c>
      <c r="CZ43">
        <f>CX43*5*60/3600+CZ42</f>
        <v>5.5195000000000034</v>
      </c>
      <c r="DA43">
        <v>13.5</v>
      </c>
      <c r="DB43">
        <f t="shared" si="48"/>
        <v>4.2578999999999994</v>
      </c>
      <c r="DC43">
        <f t="shared" si="49"/>
        <v>0.35482499999999995</v>
      </c>
      <c r="DD43">
        <f>DB43*5*60/3600+DD42</f>
        <v>3.6433956666666667</v>
      </c>
      <c r="DE43">
        <f t="shared" si="50"/>
        <v>9.6899999999999977</v>
      </c>
      <c r="DF43" s="84">
        <f t="shared" si="51"/>
        <v>7.8251399999998981</v>
      </c>
      <c r="DG43" s="84">
        <f t="shared" si="52"/>
        <v>22.0979999999999</v>
      </c>
      <c r="DH43" s="84">
        <f t="shared" si="53"/>
        <v>8.0531399999998996</v>
      </c>
      <c r="DI43">
        <f t="shared" si="54"/>
        <v>14.04486</v>
      </c>
      <c r="DJ43">
        <f t="shared" si="55"/>
        <v>0.1788870831999978</v>
      </c>
    </row>
    <row r="44" spans="1:114" x14ac:dyDescent="0.35">
      <c r="A44" s="1">
        <v>44734.392361111109</v>
      </c>
      <c r="B44" s="80">
        <v>0.39236111111111299</v>
      </c>
      <c r="F44" s="1">
        <v>44734.392361111109</v>
      </c>
      <c r="G44" s="80">
        <v>0.39236111111111299</v>
      </c>
      <c r="H44">
        <v>12.936</v>
      </c>
      <c r="I44">
        <v>-7.8757999999999999</v>
      </c>
      <c r="J44">
        <f t="shared" si="12"/>
        <v>7.8757999999999999</v>
      </c>
      <c r="L44">
        <v>0.26656000000000002</v>
      </c>
      <c r="N44">
        <v>20</v>
      </c>
      <c r="O44">
        <f t="shared" si="77"/>
        <v>6.3079999999999998</v>
      </c>
      <c r="P44">
        <f t="shared" si="13"/>
        <v>0.52566666666666662</v>
      </c>
      <c r="Q44">
        <f t="shared" si="73"/>
        <v>15.769999999999992</v>
      </c>
      <c r="R44">
        <v>0</v>
      </c>
      <c r="S44">
        <f t="shared" si="1"/>
        <v>0</v>
      </c>
      <c r="T44">
        <f t="shared" si="14"/>
        <v>0</v>
      </c>
      <c r="U44">
        <f t="shared" si="57"/>
        <v>0</v>
      </c>
      <c r="V44">
        <v>20</v>
      </c>
      <c r="W44">
        <f t="shared" si="2"/>
        <v>6.3079999999999998</v>
      </c>
      <c r="X44">
        <f t="shared" si="15"/>
        <v>0.52566666666666662</v>
      </c>
      <c r="Y44">
        <f t="shared" ref="Y44:Y107" si="81">W44*5*60/3600+Y43</f>
        <v>18.923999999999989</v>
      </c>
      <c r="Z44">
        <v>20</v>
      </c>
      <c r="AA44">
        <f t="shared" si="16"/>
        <v>6.3079999999999998</v>
      </c>
      <c r="AB44">
        <f t="shared" si="17"/>
        <v>0.52566666666666662</v>
      </c>
      <c r="AC44">
        <f t="shared" ref="AC44:AC79" si="82">AA44*5*60/3600+AC43</f>
        <v>11.038999999999998</v>
      </c>
      <c r="AD44">
        <f t="shared" si="18"/>
        <v>22.8</v>
      </c>
      <c r="AE44" s="84">
        <f t="shared" si="19"/>
        <v>27.323729411764702</v>
      </c>
      <c r="AF44">
        <f t="shared" si="20"/>
        <v>35.199529411764701</v>
      </c>
      <c r="AG44">
        <f t="shared" si="21"/>
        <v>27.323729411764702</v>
      </c>
      <c r="AH44">
        <f t="shared" si="22"/>
        <v>7.8757999999999999</v>
      </c>
      <c r="AI44">
        <f t="shared" si="23"/>
        <v>0.60695110933333329</v>
      </c>
      <c r="AL44">
        <v>6</v>
      </c>
      <c r="AM44">
        <f t="shared" si="78"/>
        <v>1.8923999999999996</v>
      </c>
      <c r="AN44">
        <f t="shared" si="24"/>
        <v>0.15769999999999998</v>
      </c>
      <c r="AO44">
        <f t="shared" si="74"/>
        <v>4.7310000000000025</v>
      </c>
      <c r="AP44">
        <v>0</v>
      </c>
      <c r="AQ44">
        <f t="shared" si="4"/>
        <v>0</v>
      </c>
      <c r="AR44">
        <f t="shared" si="25"/>
        <v>0</v>
      </c>
      <c r="AS44">
        <f t="shared" si="61"/>
        <v>0</v>
      </c>
      <c r="AT44">
        <v>6</v>
      </c>
      <c r="AU44">
        <f t="shared" si="5"/>
        <v>1.8923999999999996</v>
      </c>
      <c r="AV44">
        <f t="shared" si="26"/>
        <v>0.15769999999999998</v>
      </c>
      <c r="AW44">
        <f t="shared" ref="AW44:AW107" si="83">AU44*5*60/3600+AW43</f>
        <v>5.6772000000000036</v>
      </c>
      <c r="AX44">
        <v>13.17</v>
      </c>
      <c r="AY44">
        <f t="shared" si="27"/>
        <v>4.1538179999999993</v>
      </c>
      <c r="AZ44">
        <f t="shared" si="28"/>
        <v>0.34615149999999995</v>
      </c>
      <c r="BA44">
        <f t="shared" ref="BA44:BA79" si="84">AY44*5*60/3600+BA43</f>
        <v>4.3475261666666665</v>
      </c>
      <c r="BB44">
        <f t="shared" si="29"/>
        <v>9.5645999999999987</v>
      </c>
      <c r="BC44" s="84">
        <f t="shared" si="30"/>
        <v>14.399750588235291</v>
      </c>
      <c r="BD44">
        <f t="shared" si="31"/>
        <v>22.275550588235291</v>
      </c>
      <c r="BE44">
        <f t="shared" si="32"/>
        <v>14.399750588235291</v>
      </c>
      <c r="BF44" s="84">
        <f t="shared" si="33"/>
        <v>7.8757999999999999</v>
      </c>
      <c r="BG44">
        <f t="shared" si="34"/>
        <v>0.31986645973333322</v>
      </c>
      <c r="BJ44" s="1">
        <v>44734.392361111109</v>
      </c>
      <c r="BK44" s="80">
        <v>0.39236111111111299</v>
      </c>
      <c r="BL44">
        <v>12.936</v>
      </c>
      <c r="BM44">
        <v>-14.648987999999999</v>
      </c>
      <c r="BN44">
        <f t="shared" si="35"/>
        <v>14.648987999999999</v>
      </c>
      <c r="BP44">
        <v>0.26656000000000002</v>
      </c>
      <c r="BR44">
        <v>20</v>
      </c>
      <c r="BS44">
        <f t="shared" si="79"/>
        <v>6.3079999999999998</v>
      </c>
      <c r="BT44">
        <f t="shared" si="36"/>
        <v>0.52566666666666662</v>
      </c>
      <c r="BU44">
        <f t="shared" si="75"/>
        <v>15.769999999999992</v>
      </c>
      <c r="BV44">
        <v>0</v>
      </c>
      <c r="BW44">
        <f t="shared" si="7"/>
        <v>0</v>
      </c>
      <c r="BX44">
        <f t="shared" si="37"/>
        <v>0</v>
      </c>
      <c r="BY44">
        <f t="shared" si="65"/>
        <v>0</v>
      </c>
      <c r="BZ44">
        <v>20</v>
      </c>
      <c r="CA44">
        <f t="shared" si="8"/>
        <v>6.3079999999999998</v>
      </c>
      <c r="CB44">
        <f t="shared" si="38"/>
        <v>0.52566666666666662</v>
      </c>
      <c r="CC44">
        <f t="shared" ref="CC44:CC107" si="85">CA44*5*60/3600+CC43</f>
        <v>18.923999999999989</v>
      </c>
      <c r="CD44">
        <v>20</v>
      </c>
      <c r="CE44">
        <f t="shared" si="39"/>
        <v>6.3079999999999998</v>
      </c>
      <c r="CF44">
        <f t="shared" si="40"/>
        <v>0.52566666666666662</v>
      </c>
      <c r="CG44">
        <f t="shared" ref="CG44:CG79" si="86">CE44*5*60/3600+CG43</f>
        <v>11.038999999999998</v>
      </c>
      <c r="CH44">
        <f t="shared" si="41"/>
        <v>22.8</v>
      </c>
      <c r="CI44" s="84">
        <f t="shared" si="42"/>
        <v>20.550541411764701</v>
      </c>
      <c r="CJ44">
        <f t="shared" si="43"/>
        <v>35.736000000000004</v>
      </c>
      <c r="CK44" s="84">
        <f t="shared" si="68"/>
        <v>14.648987999999999</v>
      </c>
      <c r="CL44">
        <f t="shared" si="44"/>
        <v>0.45649602655999988</v>
      </c>
      <c r="CO44">
        <v>6</v>
      </c>
      <c r="CP44">
        <f t="shared" si="80"/>
        <v>1.8923999999999996</v>
      </c>
      <c r="CQ44">
        <f t="shared" si="45"/>
        <v>0.15769999999999998</v>
      </c>
      <c r="CR44">
        <f t="shared" si="76"/>
        <v>4.7310000000000025</v>
      </c>
      <c r="CS44">
        <v>0</v>
      </c>
      <c r="CT44">
        <f t="shared" si="10"/>
        <v>0</v>
      </c>
      <c r="CU44">
        <f t="shared" si="46"/>
        <v>0</v>
      </c>
      <c r="CV44">
        <f t="shared" si="70"/>
        <v>0</v>
      </c>
      <c r="CW44">
        <v>6</v>
      </c>
      <c r="CX44">
        <f t="shared" si="11"/>
        <v>1.8923999999999996</v>
      </c>
      <c r="CY44">
        <f t="shared" si="47"/>
        <v>0.15769999999999998</v>
      </c>
      <c r="CZ44">
        <f t="shared" ref="CZ44:CZ107" si="87">CX44*5*60/3600+CZ43</f>
        <v>5.6772000000000036</v>
      </c>
      <c r="DA44">
        <v>13.67</v>
      </c>
      <c r="DB44">
        <f t="shared" si="48"/>
        <v>4.3115180000000004</v>
      </c>
      <c r="DC44">
        <f t="shared" si="49"/>
        <v>0.35929316666666666</v>
      </c>
      <c r="DD44">
        <f t="shared" ref="DD44:DD79" si="88">DB44*5*60/3600+DD43</f>
        <v>4.002688833333333</v>
      </c>
      <c r="DE44">
        <f t="shared" si="50"/>
        <v>9.7545999999999999</v>
      </c>
      <c r="DF44" s="84">
        <f t="shared" si="51"/>
        <v>7.8120920000000034</v>
      </c>
      <c r="DG44" s="84">
        <f t="shared" si="52"/>
        <v>22.6906</v>
      </c>
      <c r="DH44" s="84">
        <f t="shared" si="53"/>
        <v>8.0416120000000006</v>
      </c>
      <c r="DI44">
        <f t="shared" si="54"/>
        <v>14.648987999999999</v>
      </c>
      <c r="DJ44">
        <f t="shared" si="55"/>
        <v>0.17863100789333336</v>
      </c>
    </row>
    <row r="45" spans="1:114" x14ac:dyDescent="0.35">
      <c r="A45" s="1">
        <v>44734.395833333336</v>
      </c>
      <c r="B45" s="80">
        <v>0.39583333333333498</v>
      </c>
      <c r="F45" s="1">
        <v>44734.395833333336</v>
      </c>
      <c r="G45" s="80">
        <v>0.39583333333333498</v>
      </c>
      <c r="H45">
        <v>15.0962</v>
      </c>
      <c r="I45">
        <v>-8.4903999999999993</v>
      </c>
      <c r="J45">
        <f t="shared" si="12"/>
        <v>8.4903999999999993</v>
      </c>
      <c r="L45">
        <v>0.26656000000000002</v>
      </c>
      <c r="N45">
        <v>20</v>
      </c>
      <c r="O45">
        <f t="shared" si="77"/>
        <v>6.3079999999999998</v>
      </c>
      <c r="P45">
        <f t="shared" si="13"/>
        <v>0.52566666666666662</v>
      </c>
      <c r="Q45">
        <f t="shared" si="73"/>
        <v>16.295666666666659</v>
      </c>
      <c r="R45">
        <v>0</v>
      </c>
      <c r="S45">
        <f t="shared" si="1"/>
        <v>0</v>
      </c>
      <c r="T45">
        <f t="shared" si="14"/>
        <v>0</v>
      </c>
      <c r="U45">
        <f t="shared" si="57"/>
        <v>0</v>
      </c>
      <c r="V45">
        <v>20</v>
      </c>
      <c r="W45">
        <f t="shared" si="2"/>
        <v>6.3079999999999998</v>
      </c>
      <c r="X45">
        <f t="shared" si="15"/>
        <v>0.52566666666666662</v>
      </c>
      <c r="Y45">
        <f t="shared" si="81"/>
        <v>19.449666666666655</v>
      </c>
      <c r="Z45">
        <v>20</v>
      </c>
      <c r="AA45">
        <f t="shared" si="16"/>
        <v>6.3079999999999998</v>
      </c>
      <c r="AB45">
        <f t="shared" si="17"/>
        <v>0.52566666666666662</v>
      </c>
      <c r="AC45">
        <f t="shared" si="82"/>
        <v>11.564666666666664</v>
      </c>
      <c r="AD45">
        <f t="shared" si="18"/>
        <v>22.8</v>
      </c>
      <c r="AE45" s="84">
        <f t="shared" si="19"/>
        <v>28.869329411764703</v>
      </c>
      <c r="AF45">
        <f t="shared" si="20"/>
        <v>37.359729411764704</v>
      </c>
      <c r="AG45">
        <f t="shared" si="21"/>
        <v>28.869329411764703</v>
      </c>
      <c r="AH45">
        <f t="shared" si="22"/>
        <v>8.4903999999999993</v>
      </c>
      <c r="AI45">
        <f t="shared" si="23"/>
        <v>0.64128403733333328</v>
      </c>
      <c r="AL45">
        <v>6</v>
      </c>
      <c r="AM45">
        <f t="shared" si="78"/>
        <v>1.8923999999999996</v>
      </c>
      <c r="AN45">
        <f t="shared" si="24"/>
        <v>0.15769999999999998</v>
      </c>
      <c r="AO45">
        <f t="shared" si="74"/>
        <v>4.8887000000000027</v>
      </c>
      <c r="AP45">
        <v>0</v>
      </c>
      <c r="AQ45">
        <f t="shared" si="4"/>
        <v>0</v>
      </c>
      <c r="AR45">
        <f t="shared" si="25"/>
        <v>0</v>
      </c>
      <c r="AS45">
        <f t="shared" si="61"/>
        <v>0</v>
      </c>
      <c r="AT45">
        <v>6</v>
      </c>
      <c r="AU45">
        <f t="shared" si="5"/>
        <v>1.8923999999999996</v>
      </c>
      <c r="AV45">
        <f t="shared" si="26"/>
        <v>0.15769999999999998</v>
      </c>
      <c r="AW45">
        <f t="shared" si="83"/>
        <v>5.8349000000000038</v>
      </c>
      <c r="AX45">
        <v>9.59</v>
      </c>
      <c r="AY45">
        <f t="shared" si="27"/>
        <v>3.0246859999999995</v>
      </c>
      <c r="AZ45">
        <f t="shared" si="28"/>
        <v>0.25205716666666661</v>
      </c>
      <c r="BA45">
        <f t="shared" si="84"/>
        <v>4.5995833333333334</v>
      </c>
      <c r="BB45">
        <f t="shared" si="29"/>
        <v>8.2041999999999984</v>
      </c>
      <c r="BC45" s="84">
        <f t="shared" si="30"/>
        <v>14.616960000000001</v>
      </c>
      <c r="BD45">
        <f t="shared" si="31"/>
        <v>23.10736</v>
      </c>
      <c r="BE45">
        <f t="shared" si="32"/>
        <v>14.616960000000001</v>
      </c>
      <c r="BF45" s="84">
        <f t="shared" si="33"/>
        <v>8.4903999999999993</v>
      </c>
      <c r="BG45">
        <f t="shared" si="34"/>
        <v>0.32469140479999997</v>
      </c>
      <c r="BJ45" s="1">
        <v>44734.395833333336</v>
      </c>
      <c r="BK45" s="80">
        <v>0.39583333333333498</v>
      </c>
      <c r="BL45">
        <v>15.0962</v>
      </c>
      <c r="BM45">
        <v>-15.792144</v>
      </c>
      <c r="BN45">
        <f t="shared" si="35"/>
        <v>15.792144</v>
      </c>
      <c r="BP45">
        <v>0.26656000000000002</v>
      </c>
      <c r="BR45">
        <v>20</v>
      </c>
      <c r="BS45">
        <f t="shared" si="79"/>
        <v>6.3079999999999998</v>
      </c>
      <c r="BT45">
        <f t="shared" si="36"/>
        <v>0.52566666666666662</v>
      </c>
      <c r="BU45">
        <f t="shared" si="75"/>
        <v>16.295666666666659</v>
      </c>
      <c r="BV45">
        <v>0</v>
      </c>
      <c r="BW45">
        <f t="shared" si="7"/>
        <v>0</v>
      </c>
      <c r="BX45">
        <f t="shared" si="37"/>
        <v>0</v>
      </c>
      <c r="BY45">
        <f t="shared" si="65"/>
        <v>0</v>
      </c>
      <c r="BZ45">
        <v>20</v>
      </c>
      <c r="CA45">
        <f t="shared" si="8"/>
        <v>6.3079999999999998</v>
      </c>
      <c r="CB45">
        <f t="shared" si="38"/>
        <v>0.52566666666666662</v>
      </c>
      <c r="CC45">
        <f t="shared" si="85"/>
        <v>19.449666666666655</v>
      </c>
      <c r="CD45">
        <v>20</v>
      </c>
      <c r="CE45">
        <f t="shared" si="39"/>
        <v>6.3079999999999998</v>
      </c>
      <c r="CF45">
        <f t="shared" si="40"/>
        <v>0.52566666666666662</v>
      </c>
      <c r="CG45">
        <f t="shared" si="86"/>
        <v>11.564666666666664</v>
      </c>
      <c r="CH45">
        <f t="shared" si="41"/>
        <v>22.8</v>
      </c>
      <c r="CI45" s="84">
        <f t="shared" si="42"/>
        <v>21.567585411764703</v>
      </c>
      <c r="CJ45">
        <f t="shared" si="43"/>
        <v>37.8962</v>
      </c>
      <c r="CK45" s="84">
        <f t="shared" si="68"/>
        <v>15.792144</v>
      </c>
      <c r="CL45">
        <f t="shared" si="44"/>
        <v>0.47908796394666664</v>
      </c>
      <c r="CO45">
        <v>6</v>
      </c>
      <c r="CP45">
        <f t="shared" si="80"/>
        <v>1.8923999999999996</v>
      </c>
      <c r="CQ45">
        <f t="shared" si="45"/>
        <v>0.15769999999999998</v>
      </c>
      <c r="CR45">
        <f t="shared" si="76"/>
        <v>4.8887000000000027</v>
      </c>
      <c r="CS45">
        <v>0</v>
      </c>
      <c r="CT45">
        <f t="shared" si="10"/>
        <v>0</v>
      </c>
      <c r="CU45">
        <f t="shared" si="46"/>
        <v>0</v>
      </c>
      <c r="CV45">
        <f t="shared" si="70"/>
        <v>0</v>
      </c>
      <c r="CW45">
        <v>6</v>
      </c>
      <c r="CX45">
        <f t="shared" si="11"/>
        <v>1.8923999999999996</v>
      </c>
      <c r="CY45">
        <f t="shared" si="47"/>
        <v>0.15769999999999998</v>
      </c>
      <c r="CZ45">
        <f t="shared" si="87"/>
        <v>5.8349000000000038</v>
      </c>
      <c r="DA45">
        <v>11.32</v>
      </c>
      <c r="DB45">
        <f t="shared" si="48"/>
        <v>3.5703280000000004</v>
      </c>
      <c r="DC45">
        <f t="shared" si="49"/>
        <v>0.29752733333333342</v>
      </c>
      <c r="DD45">
        <f t="shared" si="88"/>
        <v>4.3002161666666661</v>
      </c>
      <c r="DE45">
        <f t="shared" si="50"/>
        <v>8.8615999999999993</v>
      </c>
      <c r="DF45" s="84">
        <f t="shared" si="51"/>
        <v>7.9571477647058799</v>
      </c>
      <c r="DG45" s="84">
        <f t="shared" si="52"/>
        <v>23.957799999999999</v>
      </c>
      <c r="DH45" s="84">
        <f t="shared" si="53"/>
        <v>8.1656559999999985</v>
      </c>
      <c r="DI45">
        <f t="shared" si="54"/>
        <v>15.792144</v>
      </c>
      <c r="DJ45">
        <f t="shared" si="55"/>
        <v>0.18138643861333331</v>
      </c>
    </row>
    <row r="46" spans="1:114" x14ac:dyDescent="0.35">
      <c r="A46" s="1">
        <v>44734.399305555555</v>
      </c>
      <c r="B46" s="80">
        <v>0.39930555555555702</v>
      </c>
      <c r="F46" s="1">
        <v>44734.399305555555</v>
      </c>
      <c r="G46" s="80">
        <v>0.39930555555555702</v>
      </c>
      <c r="H46">
        <v>15.952199999999999</v>
      </c>
      <c r="I46">
        <v>-8.5673999999999992</v>
      </c>
      <c r="J46">
        <f t="shared" si="12"/>
        <v>8.5673999999999992</v>
      </c>
      <c r="L46">
        <v>0.26656000000000002</v>
      </c>
      <c r="N46">
        <v>20</v>
      </c>
      <c r="O46">
        <f t="shared" si="77"/>
        <v>6.3079999999999998</v>
      </c>
      <c r="P46">
        <f t="shared" si="13"/>
        <v>0.52566666666666662</v>
      </c>
      <c r="Q46">
        <f t="shared" si="73"/>
        <v>16.821333333333325</v>
      </c>
      <c r="R46">
        <v>0</v>
      </c>
      <c r="S46">
        <f t="shared" si="1"/>
        <v>0</v>
      </c>
      <c r="T46">
        <f t="shared" si="14"/>
        <v>0</v>
      </c>
      <c r="U46">
        <f t="shared" si="57"/>
        <v>0</v>
      </c>
      <c r="V46">
        <v>20</v>
      </c>
      <c r="W46">
        <f t="shared" si="2"/>
        <v>6.3079999999999998</v>
      </c>
      <c r="X46">
        <f t="shared" si="15"/>
        <v>0.52566666666666662</v>
      </c>
      <c r="Y46">
        <f t="shared" si="81"/>
        <v>19.975333333333321</v>
      </c>
      <c r="Z46">
        <v>20</v>
      </c>
      <c r="AA46">
        <f t="shared" si="16"/>
        <v>6.3079999999999998</v>
      </c>
      <c r="AB46">
        <f t="shared" si="17"/>
        <v>0.52566666666666662</v>
      </c>
      <c r="AC46">
        <f t="shared" si="82"/>
        <v>12.09033333333333</v>
      </c>
      <c r="AD46">
        <f t="shared" si="18"/>
        <v>22.8</v>
      </c>
      <c r="AE46" s="84">
        <f t="shared" si="19"/>
        <v>29.648329411764706</v>
      </c>
      <c r="AF46">
        <f t="shared" si="20"/>
        <v>38.215729411764706</v>
      </c>
      <c r="AG46">
        <f t="shared" si="21"/>
        <v>29.648329411764706</v>
      </c>
      <c r="AH46">
        <f t="shared" si="22"/>
        <v>8.5673999999999992</v>
      </c>
      <c r="AI46">
        <f t="shared" si="23"/>
        <v>0.65858822400000006</v>
      </c>
      <c r="AL46">
        <v>6</v>
      </c>
      <c r="AM46">
        <f t="shared" si="78"/>
        <v>1.8923999999999996</v>
      </c>
      <c r="AN46">
        <f t="shared" si="24"/>
        <v>0.15769999999999998</v>
      </c>
      <c r="AO46">
        <f t="shared" si="74"/>
        <v>5.0464000000000029</v>
      </c>
      <c r="AP46">
        <v>0</v>
      </c>
      <c r="AQ46">
        <f t="shared" si="4"/>
        <v>0</v>
      </c>
      <c r="AR46">
        <f t="shared" si="25"/>
        <v>0</v>
      </c>
      <c r="AS46">
        <f t="shared" si="61"/>
        <v>0</v>
      </c>
      <c r="AT46">
        <v>6</v>
      </c>
      <c r="AU46">
        <f t="shared" si="5"/>
        <v>1.8923999999999996</v>
      </c>
      <c r="AV46">
        <f t="shared" si="26"/>
        <v>0.15769999999999998</v>
      </c>
      <c r="AW46">
        <f t="shared" si="83"/>
        <v>5.9926000000000039</v>
      </c>
      <c r="AX46">
        <v>7.79</v>
      </c>
      <c r="AY46">
        <f t="shared" si="27"/>
        <v>2.456966</v>
      </c>
      <c r="AZ46">
        <f t="shared" si="28"/>
        <v>0.20474716666666665</v>
      </c>
      <c r="BA46">
        <f t="shared" si="84"/>
        <v>4.8043304999999998</v>
      </c>
      <c r="BB46">
        <f t="shared" si="29"/>
        <v>7.5201999999999991</v>
      </c>
      <c r="BC46" s="84">
        <f t="shared" si="30"/>
        <v>14.728054117647059</v>
      </c>
      <c r="BD46">
        <f t="shared" si="31"/>
        <v>23.295454117647058</v>
      </c>
      <c r="BE46">
        <f t="shared" si="32"/>
        <v>14.728054117647059</v>
      </c>
      <c r="BF46" s="84">
        <f t="shared" si="33"/>
        <v>8.5673999999999992</v>
      </c>
      <c r="BG46">
        <f t="shared" si="34"/>
        <v>0.32715917546666667</v>
      </c>
      <c r="BJ46" s="1">
        <v>44734.399305555555</v>
      </c>
      <c r="BK46" s="80">
        <v>0.39930555555555702</v>
      </c>
      <c r="BL46">
        <v>15.952199999999999</v>
      </c>
      <c r="BM46">
        <v>-15.935364</v>
      </c>
      <c r="BN46">
        <f t="shared" si="35"/>
        <v>15.935364</v>
      </c>
      <c r="BP46">
        <v>0.26656000000000002</v>
      </c>
      <c r="BR46">
        <v>20</v>
      </c>
      <c r="BS46">
        <f t="shared" si="79"/>
        <v>6.3079999999999998</v>
      </c>
      <c r="BT46">
        <f t="shared" si="36"/>
        <v>0.52566666666666662</v>
      </c>
      <c r="BU46">
        <f t="shared" si="75"/>
        <v>16.821333333333325</v>
      </c>
      <c r="BV46">
        <v>0</v>
      </c>
      <c r="BW46">
        <f t="shared" si="7"/>
        <v>0</v>
      </c>
      <c r="BX46">
        <f t="shared" si="37"/>
        <v>0</v>
      </c>
      <c r="BY46">
        <f t="shared" si="65"/>
        <v>0</v>
      </c>
      <c r="BZ46">
        <v>20</v>
      </c>
      <c r="CA46">
        <f t="shared" si="8"/>
        <v>6.3079999999999998</v>
      </c>
      <c r="CB46">
        <f t="shared" si="38"/>
        <v>0.52566666666666662</v>
      </c>
      <c r="CC46">
        <f t="shared" si="85"/>
        <v>19.975333333333321</v>
      </c>
      <c r="CD46">
        <v>20</v>
      </c>
      <c r="CE46">
        <f t="shared" si="39"/>
        <v>6.3079999999999998</v>
      </c>
      <c r="CF46">
        <f t="shared" si="40"/>
        <v>0.52566666666666662</v>
      </c>
      <c r="CG46">
        <f t="shared" si="86"/>
        <v>12.09033333333333</v>
      </c>
      <c r="CH46">
        <f t="shared" si="41"/>
        <v>22.8</v>
      </c>
      <c r="CI46" s="84">
        <f t="shared" si="42"/>
        <v>22.280365411764706</v>
      </c>
      <c r="CJ46">
        <f t="shared" si="43"/>
        <v>38.752200000000002</v>
      </c>
      <c r="CK46" s="84">
        <f t="shared" si="68"/>
        <v>15.935364</v>
      </c>
      <c r="CL46">
        <f t="shared" si="44"/>
        <v>0.49492118368000004</v>
      </c>
      <c r="CO46">
        <v>6</v>
      </c>
      <c r="CP46">
        <f t="shared" si="80"/>
        <v>1.8923999999999996</v>
      </c>
      <c r="CQ46">
        <f t="shared" si="45"/>
        <v>0.15769999999999998</v>
      </c>
      <c r="CR46">
        <f t="shared" si="76"/>
        <v>5.0464000000000029</v>
      </c>
      <c r="CS46">
        <v>0</v>
      </c>
      <c r="CT46">
        <f t="shared" si="10"/>
        <v>0</v>
      </c>
      <c r="CU46">
        <f t="shared" si="46"/>
        <v>0</v>
      </c>
      <c r="CV46">
        <f t="shared" si="70"/>
        <v>0</v>
      </c>
      <c r="CW46">
        <v>6</v>
      </c>
      <c r="CX46">
        <f t="shared" si="11"/>
        <v>1.8923999999999996</v>
      </c>
      <c r="CY46">
        <f t="shared" si="47"/>
        <v>0.15769999999999998</v>
      </c>
      <c r="CZ46">
        <f t="shared" si="87"/>
        <v>5.9926000000000039</v>
      </c>
      <c r="DA46">
        <v>9.67</v>
      </c>
      <c r="DB46">
        <f t="shared" si="48"/>
        <v>3.0499179999999999</v>
      </c>
      <c r="DC46">
        <f t="shared" si="49"/>
        <v>0.25415983333333331</v>
      </c>
      <c r="DD46">
        <f t="shared" si="88"/>
        <v>4.5543759999999995</v>
      </c>
      <c r="DE46">
        <f t="shared" si="50"/>
        <v>8.2345999999999986</v>
      </c>
      <c r="DF46" s="84">
        <f t="shared" si="51"/>
        <v>8.0576807058823512</v>
      </c>
      <c r="DG46" s="84">
        <f t="shared" si="52"/>
        <v>24.186799999999998</v>
      </c>
      <c r="DH46" s="84">
        <f t="shared" si="53"/>
        <v>8.2514359999999982</v>
      </c>
      <c r="DI46">
        <f t="shared" si="54"/>
        <v>15.935364</v>
      </c>
      <c r="DJ46">
        <f t="shared" si="55"/>
        <v>0.18329189834666665</v>
      </c>
    </row>
    <row r="47" spans="1:114" x14ac:dyDescent="0.35">
      <c r="A47" s="1">
        <v>44734.402777777781</v>
      </c>
      <c r="B47" s="80">
        <v>0.40277777777777901</v>
      </c>
      <c r="F47" s="1">
        <v>44734.402777777781</v>
      </c>
      <c r="G47" s="80">
        <v>0.40277777777777901</v>
      </c>
      <c r="H47">
        <v>12.483999999999901</v>
      </c>
      <c r="I47">
        <v>-8.9870000000000001</v>
      </c>
      <c r="J47">
        <f t="shared" si="12"/>
        <v>8.9870000000000001</v>
      </c>
      <c r="L47">
        <v>0.26656000000000002</v>
      </c>
      <c r="N47">
        <v>20</v>
      </c>
      <c r="O47">
        <f t="shared" si="77"/>
        <v>6.3079999999999998</v>
      </c>
      <c r="P47">
        <f t="shared" si="13"/>
        <v>0.52566666666666662</v>
      </c>
      <c r="Q47">
        <f t="shared" si="73"/>
        <v>17.346999999999991</v>
      </c>
      <c r="R47">
        <v>0</v>
      </c>
      <c r="S47">
        <f t="shared" si="1"/>
        <v>0</v>
      </c>
      <c r="T47">
        <f t="shared" si="14"/>
        <v>0</v>
      </c>
      <c r="U47">
        <f t="shared" si="57"/>
        <v>0</v>
      </c>
      <c r="V47">
        <v>20</v>
      </c>
      <c r="W47">
        <f t="shared" si="2"/>
        <v>6.3079999999999998</v>
      </c>
      <c r="X47">
        <f t="shared" si="15"/>
        <v>0.52566666666666662</v>
      </c>
      <c r="Y47">
        <f t="shared" si="81"/>
        <v>20.500999999999987</v>
      </c>
      <c r="Z47">
        <v>20</v>
      </c>
      <c r="AA47">
        <f t="shared" si="16"/>
        <v>6.3079999999999998</v>
      </c>
      <c r="AB47">
        <f t="shared" si="17"/>
        <v>0.52566666666666662</v>
      </c>
      <c r="AC47">
        <f t="shared" si="82"/>
        <v>12.615999999999996</v>
      </c>
      <c r="AD47">
        <f t="shared" si="18"/>
        <v>22.8</v>
      </c>
      <c r="AE47" s="84">
        <f t="shared" si="19"/>
        <v>25.760529411764601</v>
      </c>
      <c r="AF47">
        <f t="shared" si="20"/>
        <v>34.747529411764603</v>
      </c>
      <c r="AG47">
        <f t="shared" si="21"/>
        <v>25.760529411764601</v>
      </c>
      <c r="AH47">
        <f t="shared" si="22"/>
        <v>8.9870000000000001</v>
      </c>
      <c r="AI47">
        <f t="shared" si="23"/>
        <v>0.57222722666666437</v>
      </c>
      <c r="AL47">
        <v>6</v>
      </c>
      <c r="AM47">
        <f t="shared" si="78"/>
        <v>1.8923999999999996</v>
      </c>
      <c r="AN47">
        <f t="shared" si="24"/>
        <v>0.15769999999999998</v>
      </c>
      <c r="AO47">
        <f t="shared" si="74"/>
        <v>5.2041000000000031</v>
      </c>
      <c r="AP47">
        <v>0</v>
      </c>
      <c r="AQ47">
        <f t="shared" si="4"/>
        <v>0</v>
      </c>
      <c r="AR47">
        <f t="shared" si="25"/>
        <v>0</v>
      </c>
      <c r="AS47">
        <f t="shared" si="61"/>
        <v>0</v>
      </c>
      <c r="AT47">
        <v>6</v>
      </c>
      <c r="AU47">
        <f t="shared" si="5"/>
        <v>1.8923999999999996</v>
      </c>
      <c r="AV47">
        <f t="shared" si="26"/>
        <v>0.15769999999999998</v>
      </c>
      <c r="AW47">
        <f t="shared" si="83"/>
        <v>6.1503000000000041</v>
      </c>
      <c r="AX47">
        <v>16.79</v>
      </c>
      <c r="AY47">
        <f t="shared" si="27"/>
        <v>5.2955659999999991</v>
      </c>
      <c r="AZ47">
        <f t="shared" si="28"/>
        <v>0.44129716666666663</v>
      </c>
      <c r="BA47">
        <f t="shared" si="84"/>
        <v>5.2456276666666666</v>
      </c>
      <c r="BB47">
        <f t="shared" si="29"/>
        <v>10.940199999999997</v>
      </c>
      <c r="BC47" s="84">
        <f t="shared" si="30"/>
        <v>14.179783529411663</v>
      </c>
      <c r="BD47">
        <f t="shared" si="31"/>
        <v>23.166783529411664</v>
      </c>
      <c r="BE47">
        <f t="shared" si="32"/>
        <v>14.179783529411663</v>
      </c>
      <c r="BF47" s="84">
        <f t="shared" si="33"/>
        <v>8.9870000000000001</v>
      </c>
      <c r="BG47">
        <f t="shared" si="34"/>
        <v>0.31498025813333108</v>
      </c>
      <c r="BJ47" s="1">
        <v>44734.402777777781</v>
      </c>
      <c r="BK47" s="80">
        <v>0.40277777777777901</v>
      </c>
      <c r="BL47">
        <v>12.483999999999901</v>
      </c>
      <c r="BM47">
        <v>-16.715820000000001</v>
      </c>
      <c r="BN47">
        <f t="shared" si="35"/>
        <v>16.715820000000001</v>
      </c>
      <c r="BP47">
        <v>0.26656000000000002</v>
      </c>
      <c r="BR47">
        <v>20</v>
      </c>
      <c r="BS47">
        <f t="shared" si="79"/>
        <v>6.3079999999999998</v>
      </c>
      <c r="BT47">
        <f t="shared" si="36"/>
        <v>0.52566666666666662</v>
      </c>
      <c r="BU47">
        <f t="shared" si="75"/>
        <v>17.346999999999991</v>
      </c>
      <c r="BV47">
        <v>0</v>
      </c>
      <c r="BW47">
        <f t="shared" si="7"/>
        <v>0</v>
      </c>
      <c r="BX47">
        <f t="shared" si="37"/>
        <v>0</v>
      </c>
      <c r="BY47">
        <f t="shared" si="65"/>
        <v>0</v>
      </c>
      <c r="BZ47">
        <v>20</v>
      </c>
      <c r="CA47">
        <f t="shared" si="8"/>
        <v>6.3079999999999998</v>
      </c>
      <c r="CB47">
        <f t="shared" si="38"/>
        <v>0.52566666666666662</v>
      </c>
      <c r="CC47">
        <f t="shared" si="85"/>
        <v>20.500999999999987</v>
      </c>
      <c r="CD47">
        <v>20</v>
      </c>
      <c r="CE47">
        <f t="shared" si="39"/>
        <v>6.3079999999999998</v>
      </c>
      <c r="CF47">
        <f t="shared" si="40"/>
        <v>0.52566666666666662</v>
      </c>
      <c r="CG47">
        <f t="shared" si="86"/>
        <v>12.615999999999996</v>
      </c>
      <c r="CH47">
        <f t="shared" si="41"/>
        <v>22.8</v>
      </c>
      <c r="CI47" s="84">
        <f t="shared" si="42"/>
        <v>18.031709411764602</v>
      </c>
      <c r="CJ47">
        <f t="shared" si="43"/>
        <v>35.283999999999899</v>
      </c>
      <c r="CK47" s="84">
        <f t="shared" si="68"/>
        <v>16.715820000000001</v>
      </c>
      <c r="CL47">
        <f t="shared" si="44"/>
        <v>0.40054437173333113</v>
      </c>
      <c r="CO47">
        <v>6</v>
      </c>
      <c r="CP47">
        <f t="shared" si="80"/>
        <v>1.8923999999999996</v>
      </c>
      <c r="CQ47">
        <f t="shared" si="45"/>
        <v>0.15769999999999998</v>
      </c>
      <c r="CR47">
        <f t="shared" si="76"/>
        <v>5.2041000000000031</v>
      </c>
      <c r="CS47">
        <v>0</v>
      </c>
      <c r="CT47">
        <f t="shared" si="10"/>
        <v>0</v>
      </c>
      <c r="CU47">
        <f t="shared" si="46"/>
        <v>0</v>
      </c>
      <c r="CV47">
        <f t="shared" si="70"/>
        <v>0</v>
      </c>
      <c r="CW47">
        <v>6</v>
      </c>
      <c r="CX47">
        <f t="shared" si="11"/>
        <v>1.8923999999999996</v>
      </c>
      <c r="CY47">
        <f t="shared" si="47"/>
        <v>0.15769999999999998</v>
      </c>
      <c r="CZ47">
        <f t="shared" si="87"/>
        <v>6.1503000000000041</v>
      </c>
      <c r="DA47">
        <v>19.510000000000002</v>
      </c>
      <c r="DB47">
        <f t="shared" si="48"/>
        <v>6.153454</v>
      </c>
      <c r="DC47">
        <f t="shared" si="49"/>
        <v>0.51278783333333333</v>
      </c>
      <c r="DD47">
        <f t="shared" si="88"/>
        <v>5.0671638333333329</v>
      </c>
      <c r="DE47">
        <f t="shared" si="50"/>
        <v>11.973799999999999</v>
      </c>
      <c r="DF47" s="84">
        <f t="shared" si="51"/>
        <v>7.4602435294116631</v>
      </c>
      <c r="DG47" s="84">
        <f t="shared" si="52"/>
        <v>24.457799999999899</v>
      </c>
      <c r="DH47" s="84">
        <f t="shared" si="53"/>
        <v>7.7419799999998986</v>
      </c>
      <c r="DI47">
        <f t="shared" si="54"/>
        <v>16.715820000000001</v>
      </c>
      <c r="DJ47">
        <f t="shared" si="55"/>
        <v>0.17197518239999776</v>
      </c>
    </row>
    <row r="48" spans="1:114" x14ac:dyDescent="0.35">
      <c r="A48" s="1">
        <v>44734.40625</v>
      </c>
      <c r="B48" s="80">
        <v>0.406250000000002</v>
      </c>
      <c r="F48" s="1">
        <v>44734.40625</v>
      </c>
      <c r="G48" s="80">
        <v>0.406250000000002</v>
      </c>
      <c r="H48">
        <v>12.390199999999901</v>
      </c>
      <c r="I48">
        <v>-8.4870000000000001</v>
      </c>
      <c r="J48">
        <f t="shared" si="12"/>
        <v>8.4870000000000001</v>
      </c>
      <c r="L48">
        <v>0.26656000000000002</v>
      </c>
      <c r="N48">
        <v>20</v>
      </c>
      <c r="O48">
        <f t="shared" si="77"/>
        <v>6.3079999999999998</v>
      </c>
      <c r="P48">
        <f t="shared" si="13"/>
        <v>0.52566666666666662</v>
      </c>
      <c r="Q48">
        <f t="shared" si="73"/>
        <v>17.872666666666657</v>
      </c>
      <c r="R48">
        <v>0</v>
      </c>
      <c r="S48">
        <f t="shared" si="1"/>
        <v>0</v>
      </c>
      <c r="T48">
        <f t="shared" si="14"/>
        <v>0</v>
      </c>
      <c r="U48">
        <f t="shared" si="57"/>
        <v>0</v>
      </c>
      <c r="V48">
        <v>20</v>
      </c>
      <c r="W48">
        <f t="shared" si="2"/>
        <v>6.3079999999999998</v>
      </c>
      <c r="X48">
        <f t="shared" si="15"/>
        <v>0.52566666666666662</v>
      </c>
      <c r="Y48">
        <f t="shared" si="81"/>
        <v>21.026666666666653</v>
      </c>
      <c r="Z48">
        <v>20</v>
      </c>
      <c r="AA48">
        <f t="shared" si="16"/>
        <v>6.3079999999999998</v>
      </c>
      <c r="AB48">
        <f t="shared" si="17"/>
        <v>0.52566666666666662</v>
      </c>
      <c r="AC48">
        <f t="shared" si="82"/>
        <v>13.141666666666662</v>
      </c>
      <c r="AD48">
        <f t="shared" si="18"/>
        <v>22.8</v>
      </c>
      <c r="AE48" s="84">
        <f t="shared" si="19"/>
        <v>26.166729411764599</v>
      </c>
      <c r="AF48">
        <f t="shared" si="20"/>
        <v>34.653729411764601</v>
      </c>
      <c r="AG48">
        <f t="shared" si="21"/>
        <v>26.166729411764599</v>
      </c>
      <c r="AH48">
        <f t="shared" si="22"/>
        <v>8.4870000000000001</v>
      </c>
      <c r="AI48">
        <f t="shared" si="23"/>
        <v>0.58125028266666434</v>
      </c>
      <c r="AL48">
        <v>6</v>
      </c>
      <c r="AM48">
        <f t="shared" si="78"/>
        <v>1.8923999999999996</v>
      </c>
      <c r="AN48">
        <f t="shared" si="24"/>
        <v>0.15769999999999998</v>
      </c>
      <c r="AO48">
        <f t="shared" si="74"/>
        <v>5.3618000000000032</v>
      </c>
      <c r="AP48">
        <v>0</v>
      </c>
      <c r="AQ48">
        <f t="shared" si="4"/>
        <v>0</v>
      </c>
      <c r="AR48">
        <f t="shared" si="25"/>
        <v>0</v>
      </c>
      <c r="AS48">
        <f t="shared" si="61"/>
        <v>0</v>
      </c>
      <c r="AT48">
        <v>6</v>
      </c>
      <c r="AU48">
        <f t="shared" si="5"/>
        <v>1.8923999999999996</v>
      </c>
      <c r="AV48">
        <f t="shared" si="26"/>
        <v>0.15769999999999998</v>
      </c>
      <c r="AW48">
        <f t="shared" si="83"/>
        <v>6.3080000000000043</v>
      </c>
      <c r="AX48">
        <v>15.85</v>
      </c>
      <c r="AY48">
        <f t="shared" si="27"/>
        <v>4.9990899999999998</v>
      </c>
      <c r="AZ48">
        <f t="shared" si="28"/>
        <v>0.4165908333333333</v>
      </c>
      <c r="BA48">
        <f t="shared" si="84"/>
        <v>5.6622184999999998</v>
      </c>
      <c r="BB48">
        <f t="shared" si="29"/>
        <v>10.583</v>
      </c>
      <c r="BC48" s="84">
        <f t="shared" si="30"/>
        <v>14.237188235294019</v>
      </c>
      <c r="BD48">
        <f t="shared" si="31"/>
        <v>22.724188235294019</v>
      </c>
      <c r="BE48">
        <f t="shared" si="32"/>
        <v>14.237188235294019</v>
      </c>
      <c r="BF48" s="84">
        <f t="shared" si="33"/>
        <v>8.4870000000000001</v>
      </c>
      <c r="BG48">
        <f t="shared" si="34"/>
        <v>0.31625540799999785</v>
      </c>
      <c r="BJ48" s="1">
        <v>44734.40625</v>
      </c>
      <c r="BK48" s="80">
        <v>0.406250000000002</v>
      </c>
      <c r="BL48">
        <v>12.390199999999901</v>
      </c>
      <c r="BM48">
        <v>-15.785819999999999</v>
      </c>
      <c r="BN48">
        <f t="shared" si="35"/>
        <v>15.785819999999999</v>
      </c>
      <c r="BP48">
        <v>0.26656000000000002</v>
      </c>
      <c r="BR48">
        <v>20</v>
      </c>
      <c r="BS48">
        <f t="shared" si="79"/>
        <v>6.3079999999999998</v>
      </c>
      <c r="BT48">
        <f t="shared" si="36"/>
        <v>0.52566666666666662</v>
      </c>
      <c r="BU48">
        <f t="shared" si="75"/>
        <v>17.872666666666657</v>
      </c>
      <c r="BV48">
        <v>0</v>
      </c>
      <c r="BW48">
        <f t="shared" si="7"/>
        <v>0</v>
      </c>
      <c r="BX48">
        <f t="shared" si="37"/>
        <v>0</v>
      </c>
      <c r="BY48">
        <f t="shared" si="65"/>
        <v>0</v>
      </c>
      <c r="BZ48">
        <v>20</v>
      </c>
      <c r="CA48">
        <f t="shared" si="8"/>
        <v>6.3079999999999998</v>
      </c>
      <c r="CB48">
        <f t="shared" si="38"/>
        <v>0.52566666666666662</v>
      </c>
      <c r="CC48">
        <f t="shared" si="85"/>
        <v>21.026666666666653</v>
      </c>
      <c r="CD48">
        <v>20</v>
      </c>
      <c r="CE48">
        <f t="shared" si="39"/>
        <v>6.3079999999999998</v>
      </c>
      <c r="CF48">
        <f t="shared" si="40"/>
        <v>0.52566666666666662</v>
      </c>
      <c r="CG48">
        <f t="shared" si="86"/>
        <v>13.141666666666662</v>
      </c>
      <c r="CH48">
        <f t="shared" si="41"/>
        <v>22.8</v>
      </c>
      <c r="CI48" s="84">
        <f t="shared" si="42"/>
        <v>18.8679094117646</v>
      </c>
      <c r="CJ48">
        <f t="shared" si="43"/>
        <v>35.190199999999905</v>
      </c>
      <c r="CK48" s="84">
        <f t="shared" si="68"/>
        <v>15.785819999999999</v>
      </c>
      <c r="CL48">
        <f t="shared" si="44"/>
        <v>0.4191191610666643</v>
      </c>
      <c r="CO48">
        <v>6</v>
      </c>
      <c r="CP48">
        <f t="shared" si="80"/>
        <v>1.8923999999999996</v>
      </c>
      <c r="CQ48">
        <f t="shared" si="45"/>
        <v>0.15769999999999998</v>
      </c>
      <c r="CR48">
        <f t="shared" si="76"/>
        <v>5.3618000000000032</v>
      </c>
      <c r="CS48">
        <v>0</v>
      </c>
      <c r="CT48">
        <f t="shared" si="10"/>
        <v>0</v>
      </c>
      <c r="CU48">
        <f t="shared" si="46"/>
        <v>0</v>
      </c>
      <c r="CV48">
        <f t="shared" si="70"/>
        <v>0</v>
      </c>
      <c r="CW48">
        <v>6</v>
      </c>
      <c r="CX48">
        <f t="shared" si="11"/>
        <v>1.8923999999999996</v>
      </c>
      <c r="CY48">
        <f t="shared" si="47"/>
        <v>0.15769999999999998</v>
      </c>
      <c r="CZ48">
        <f t="shared" si="87"/>
        <v>6.3080000000000043</v>
      </c>
      <c r="DA48">
        <v>17.57</v>
      </c>
      <c r="DB48">
        <f t="shared" si="48"/>
        <v>5.5415780000000003</v>
      </c>
      <c r="DC48">
        <f t="shared" si="49"/>
        <v>0.46179816666666668</v>
      </c>
      <c r="DD48">
        <f t="shared" si="88"/>
        <v>5.5289619999999999</v>
      </c>
      <c r="DE48">
        <f t="shared" si="50"/>
        <v>11.236600000000001</v>
      </c>
      <c r="DF48" s="84">
        <f t="shared" si="51"/>
        <v>7.5765894117646102</v>
      </c>
      <c r="DG48" s="84">
        <f t="shared" si="52"/>
        <v>23.626799999999903</v>
      </c>
      <c r="DH48" s="84">
        <f t="shared" si="53"/>
        <v>7.8409799999999041</v>
      </c>
      <c r="DI48">
        <f t="shared" si="54"/>
        <v>15.785819999999999</v>
      </c>
      <c r="DJ48">
        <f t="shared" si="55"/>
        <v>0.17417430239999787</v>
      </c>
    </row>
    <row r="49" spans="1:114" x14ac:dyDescent="0.35">
      <c r="A49" s="1">
        <v>44734.409722222219</v>
      </c>
      <c r="B49" s="80">
        <v>0.40972222222222399</v>
      </c>
      <c r="F49" s="1">
        <v>44734.409722222219</v>
      </c>
      <c r="G49" s="80">
        <v>0.40972222222222399</v>
      </c>
      <c r="H49">
        <v>13.720800000000001</v>
      </c>
      <c r="I49">
        <v>-8.8497999999999895</v>
      </c>
      <c r="J49">
        <f t="shared" si="12"/>
        <v>8.8497999999999895</v>
      </c>
      <c r="L49">
        <v>0.26656000000000002</v>
      </c>
      <c r="N49">
        <v>20</v>
      </c>
      <c r="O49">
        <f t="shared" si="77"/>
        <v>6.3079999999999998</v>
      </c>
      <c r="P49">
        <f t="shared" si="13"/>
        <v>0.52566666666666662</v>
      </c>
      <c r="Q49">
        <f t="shared" si="73"/>
        <v>18.398333333333323</v>
      </c>
      <c r="R49">
        <v>0</v>
      </c>
      <c r="S49">
        <f t="shared" si="1"/>
        <v>0</v>
      </c>
      <c r="T49">
        <f t="shared" si="14"/>
        <v>0</v>
      </c>
      <c r="U49">
        <f t="shared" si="57"/>
        <v>0</v>
      </c>
      <c r="V49">
        <v>20</v>
      </c>
      <c r="W49">
        <f t="shared" si="2"/>
        <v>6.3079999999999998</v>
      </c>
      <c r="X49">
        <f t="shared" si="15"/>
        <v>0.52566666666666662</v>
      </c>
      <c r="Y49">
        <f t="shared" si="81"/>
        <v>21.552333333333319</v>
      </c>
      <c r="Z49">
        <v>20</v>
      </c>
      <c r="AA49">
        <f t="shared" si="16"/>
        <v>6.3079999999999998</v>
      </c>
      <c r="AB49">
        <f t="shared" si="17"/>
        <v>0.52566666666666662</v>
      </c>
      <c r="AC49">
        <f t="shared" si="82"/>
        <v>13.667333333333328</v>
      </c>
      <c r="AD49">
        <f t="shared" si="18"/>
        <v>22.8</v>
      </c>
      <c r="AE49" s="84">
        <f t="shared" si="19"/>
        <v>27.134529411764717</v>
      </c>
      <c r="AF49">
        <f t="shared" si="20"/>
        <v>35.984329411764705</v>
      </c>
      <c r="AG49">
        <f t="shared" si="21"/>
        <v>27.134529411764717</v>
      </c>
      <c r="AH49">
        <f t="shared" si="22"/>
        <v>8.8497999999999895</v>
      </c>
      <c r="AI49">
        <f t="shared" si="23"/>
        <v>0.60274834666666699</v>
      </c>
      <c r="AL49">
        <v>6</v>
      </c>
      <c r="AM49">
        <f t="shared" si="78"/>
        <v>1.8923999999999996</v>
      </c>
      <c r="AN49">
        <f t="shared" si="24"/>
        <v>0.15769999999999998</v>
      </c>
      <c r="AO49">
        <f t="shared" si="74"/>
        <v>5.5195000000000034</v>
      </c>
      <c r="AP49">
        <v>0</v>
      </c>
      <c r="AQ49">
        <f t="shared" si="4"/>
        <v>0</v>
      </c>
      <c r="AR49">
        <f t="shared" si="25"/>
        <v>0</v>
      </c>
      <c r="AS49">
        <f t="shared" si="61"/>
        <v>0</v>
      </c>
      <c r="AT49">
        <v>6</v>
      </c>
      <c r="AU49">
        <f t="shared" si="5"/>
        <v>1.8923999999999996</v>
      </c>
      <c r="AV49">
        <f t="shared" si="26"/>
        <v>0.15769999999999998</v>
      </c>
      <c r="AW49">
        <f t="shared" si="83"/>
        <v>6.4657000000000044</v>
      </c>
      <c r="AX49">
        <v>13.61</v>
      </c>
      <c r="AY49">
        <f t="shared" si="27"/>
        <v>4.2925940000000002</v>
      </c>
      <c r="AZ49">
        <f t="shared" si="28"/>
        <v>0.35771616666666672</v>
      </c>
      <c r="BA49">
        <f t="shared" si="84"/>
        <v>6.0199346666666669</v>
      </c>
      <c r="BB49">
        <f t="shared" si="29"/>
        <v>9.7317999999999998</v>
      </c>
      <c r="BC49" s="84">
        <f t="shared" si="30"/>
        <v>14.373816470588247</v>
      </c>
      <c r="BD49">
        <f t="shared" si="31"/>
        <v>23.223616470588237</v>
      </c>
      <c r="BE49">
        <f t="shared" si="32"/>
        <v>14.373816470588247</v>
      </c>
      <c r="BF49" s="84">
        <f t="shared" si="33"/>
        <v>8.8497999999999895</v>
      </c>
      <c r="BG49">
        <f t="shared" si="34"/>
        <v>0.31929037653333359</v>
      </c>
      <c r="BJ49" s="1">
        <v>44734.409722222219</v>
      </c>
      <c r="BK49" s="80">
        <v>0.40972222222222399</v>
      </c>
      <c r="BL49">
        <v>13.720800000000001</v>
      </c>
      <c r="BM49">
        <v>-16.4606279999999</v>
      </c>
      <c r="BN49">
        <f t="shared" si="35"/>
        <v>16.4606279999999</v>
      </c>
      <c r="BP49">
        <v>0.26656000000000002</v>
      </c>
      <c r="BR49">
        <v>20</v>
      </c>
      <c r="BS49">
        <f t="shared" si="79"/>
        <v>6.3079999999999998</v>
      </c>
      <c r="BT49">
        <f t="shared" si="36"/>
        <v>0.52566666666666662</v>
      </c>
      <c r="BU49">
        <f t="shared" si="75"/>
        <v>18.398333333333323</v>
      </c>
      <c r="BV49">
        <v>0</v>
      </c>
      <c r="BW49">
        <f t="shared" si="7"/>
        <v>0</v>
      </c>
      <c r="BX49">
        <f t="shared" si="37"/>
        <v>0</v>
      </c>
      <c r="BY49">
        <f t="shared" si="65"/>
        <v>0</v>
      </c>
      <c r="BZ49">
        <v>20</v>
      </c>
      <c r="CA49">
        <f t="shared" si="8"/>
        <v>6.3079999999999998</v>
      </c>
      <c r="CB49">
        <f t="shared" si="38"/>
        <v>0.52566666666666662</v>
      </c>
      <c r="CC49">
        <f t="shared" si="85"/>
        <v>21.552333333333319</v>
      </c>
      <c r="CD49">
        <v>20</v>
      </c>
      <c r="CE49">
        <f t="shared" si="39"/>
        <v>6.3079999999999998</v>
      </c>
      <c r="CF49">
        <f t="shared" si="40"/>
        <v>0.52566666666666662</v>
      </c>
      <c r="CG49">
        <f t="shared" si="86"/>
        <v>13.667333333333328</v>
      </c>
      <c r="CH49">
        <f t="shared" si="41"/>
        <v>22.8</v>
      </c>
      <c r="CI49" s="84">
        <f t="shared" si="42"/>
        <v>19.523701411764804</v>
      </c>
      <c r="CJ49">
        <f t="shared" si="43"/>
        <v>36.520800000000001</v>
      </c>
      <c r="CK49" s="84">
        <f t="shared" si="68"/>
        <v>16.4606279999999</v>
      </c>
      <c r="CL49">
        <f t="shared" si="44"/>
        <v>0.4336864873600022</v>
      </c>
      <c r="CO49">
        <v>6</v>
      </c>
      <c r="CP49">
        <f t="shared" si="80"/>
        <v>1.8923999999999996</v>
      </c>
      <c r="CQ49">
        <f t="shared" si="45"/>
        <v>0.15769999999999998</v>
      </c>
      <c r="CR49">
        <f t="shared" si="76"/>
        <v>5.5195000000000034</v>
      </c>
      <c r="CS49">
        <v>0</v>
      </c>
      <c r="CT49">
        <f t="shared" si="10"/>
        <v>0</v>
      </c>
      <c r="CU49">
        <f t="shared" si="46"/>
        <v>0</v>
      </c>
      <c r="CV49">
        <f t="shared" si="70"/>
        <v>0</v>
      </c>
      <c r="CW49">
        <v>6</v>
      </c>
      <c r="CX49">
        <f t="shared" si="11"/>
        <v>1.8923999999999996</v>
      </c>
      <c r="CY49">
        <f t="shared" si="47"/>
        <v>0.15769999999999998</v>
      </c>
      <c r="CZ49">
        <f t="shared" si="87"/>
        <v>6.4657000000000044</v>
      </c>
      <c r="DA49">
        <v>16.05</v>
      </c>
      <c r="DB49">
        <f t="shared" si="48"/>
        <v>5.0621700000000001</v>
      </c>
      <c r="DC49">
        <f t="shared" si="49"/>
        <v>0.42184750000000004</v>
      </c>
      <c r="DD49">
        <f t="shared" si="88"/>
        <v>5.9508095000000001</v>
      </c>
      <c r="DE49">
        <f t="shared" si="50"/>
        <v>10.658999999999999</v>
      </c>
      <c r="DF49" s="84">
        <f t="shared" si="51"/>
        <v>7.6683720000000974</v>
      </c>
      <c r="DG49" s="84">
        <f t="shared" si="52"/>
        <v>24.379799999999999</v>
      </c>
      <c r="DH49" s="84">
        <f t="shared" si="53"/>
        <v>7.9191720000000991</v>
      </c>
      <c r="DI49">
        <f t="shared" si="54"/>
        <v>16.4606279999999</v>
      </c>
      <c r="DJ49">
        <f t="shared" si="55"/>
        <v>0.17591120736000224</v>
      </c>
    </row>
    <row r="50" spans="1:114" x14ac:dyDescent="0.35">
      <c r="A50" s="1">
        <v>44734.413194444445</v>
      </c>
      <c r="B50" s="80">
        <v>0.41319444444444597</v>
      </c>
      <c r="F50" s="1">
        <v>44734.413194444445</v>
      </c>
      <c r="G50" s="80">
        <v>0.41319444444444597</v>
      </c>
      <c r="H50">
        <v>13.4528</v>
      </c>
      <c r="I50">
        <v>-8.9328000000000003</v>
      </c>
      <c r="J50">
        <f t="shared" si="12"/>
        <v>8.9328000000000003</v>
      </c>
      <c r="L50">
        <v>0.26656000000000002</v>
      </c>
      <c r="N50">
        <v>20</v>
      </c>
      <c r="O50">
        <f t="shared" si="77"/>
        <v>6.3079999999999998</v>
      </c>
      <c r="P50">
        <f t="shared" si="13"/>
        <v>0.52566666666666662</v>
      </c>
      <c r="Q50">
        <f t="shared" si="73"/>
        <v>18.923999999999989</v>
      </c>
      <c r="R50">
        <v>0</v>
      </c>
      <c r="S50">
        <f t="shared" si="1"/>
        <v>0</v>
      </c>
      <c r="T50">
        <f t="shared" si="14"/>
        <v>0</v>
      </c>
      <c r="U50">
        <f t="shared" si="57"/>
        <v>0</v>
      </c>
      <c r="V50">
        <v>20</v>
      </c>
      <c r="W50">
        <f t="shared" si="2"/>
        <v>6.3079999999999998</v>
      </c>
      <c r="X50">
        <f t="shared" si="15"/>
        <v>0.52566666666666662</v>
      </c>
      <c r="Y50">
        <f t="shared" si="81"/>
        <v>22.077999999999985</v>
      </c>
      <c r="Z50">
        <v>20</v>
      </c>
      <c r="AA50">
        <f t="shared" si="16"/>
        <v>6.3079999999999998</v>
      </c>
      <c r="AB50">
        <f t="shared" si="17"/>
        <v>0.52566666666666662</v>
      </c>
      <c r="AC50">
        <f t="shared" si="82"/>
        <v>14.192999999999994</v>
      </c>
      <c r="AD50">
        <f t="shared" si="18"/>
        <v>22.8</v>
      </c>
      <c r="AE50" s="84">
        <f t="shared" si="19"/>
        <v>26.783529411764704</v>
      </c>
      <c r="AF50">
        <f t="shared" si="20"/>
        <v>35.716329411764704</v>
      </c>
      <c r="AG50">
        <f t="shared" si="21"/>
        <v>26.783529411764704</v>
      </c>
      <c r="AH50">
        <f t="shared" si="22"/>
        <v>8.9328000000000003</v>
      </c>
      <c r="AI50">
        <f t="shared" si="23"/>
        <v>0.59495146666666654</v>
      </c>
      <c r="AL50">
        <v>6</v>
      </c>
      <c r="AM50">
        <f t="shared" si="78"/>
        <v>1.8923999999999996</v>
      </c>
      <c r="AN50">
        <f t="shared" si="24"/>
        <v>0.15769999999999998</v>
      </c>
      <c r="AO50">
        <f t="shared" si="74"/>
        <v>5.6772000000000036</v>
      </c>
      <c r="AP50">
        <v>0</v>
      </c>
      <c r="AQ50">
        <f t="shared" si="4"/>
        <v>0</v>
      </c>
      <c r="AR50">
        <f t="shared" si="25"/>
        <v>0</v>
      </c>
      <c r="AS50">
        <f t="shared" si="61"/>
        <v>0</v>
      </c>
      <c r="AT50">
        <v>6</v>
      </c>
      <c r="AU50">
        <f t="shared" si="5"/>
        <v>1.8923999999999996</v>
      </c>
      <c r="AV50">
        <f t="shared" si="26"/>
        <v>0.15769999999999998</v>
      </c>
      <c r="AW50">
        <f t="shared" si="83"/>
        <v>6.6234000000000046</v>
      </c>
      <c r="AX50">
        <v>14.42</v>
      </c>
      <c r="AY50">
        <f t="shared" si="27"/>
        <v>4.5480679999999998</v>
      </c>
      <c r="AZ50">
        <f t="shared" si="28"/>
        <v>0.37900566666666669</v>
      </c>
      <c r="BA50">
        <f t="shared" si="84"/>
        <v>6.3989403333333339</v>
      </c>
      <c r="BB50">
        <f t="shared" si="29"/>
        <v>10.0396</v>
      </c>
      <c r="BC50" s="84">
        <f t="shared" si="30"/>
        <v>14.323374117647056</v>
      </c>
      <c r="BD50">
        <f t="shared" si="31"/>
        <v>23.256174117647056</v>
      </c>
      <c r="BE50">
        <f t="shared" si="32"/>
        <v>14.323374117647056</v>
      </c>
      <c r="BF50" s="84">
        <f t="shared" si="33"/>
        <v>8.9328000000000003</v>
      </c>
      <c r="BG50">
        <f t="shared" si="34"/>
        <v>0.31816988373333333</v>
      </c>
      <c r="BJ50" s="1">
        <v>44734.413194444445</v>
      </c>
      <c r="BK50" s="80">
        <v>0.41319444444444597</v>
      </c>
      <c r="BL50">
        <v>13.4528</v>
      </c>
      <c r="BM50">
        <v>-16.615008</v>
      </c>
      <c r="BN50">
        <f t="shared" si="35"/>
        <v>16.615008</v>
      </c>
      <c r="BP50">
        <v>0.26656000000000002</v>
      </c>
      <c r="BR50">
        <v>20</v>
      </c>
      <c r="BS50">
        <f t="shared" si="79"/>
        <v>6.3079999999999998</v>
      </c>
      <c r="BT50">
        <f t="shared" si="36"/>
        <v>0.52566666666666662</v>
      </c>
      <c r="BU50">
        <f t="shared" si="75"/>
        <v>18.923999999999989</v>
      </c>
      <c r="BV50">
        <v>0</v>
      </c>
      <c r="BW50">
        <f t="shared" si="7"/>
        <v>0</v>
      </c>
      <c r="BX50">
        <f t="shared" si="37"/>
        <v>0</v>
      </c>
      <c r="BY50">
        <f t="shared" si="65"/>
        <v>0</v>
      </c>
      <c r="BZ50">
        <v>20</v>
      </c>
      <c r="CA50">
        <f t="shared" si="8"/>
        <v>6.3079999999999998</v>
      </c>
      <c r="CB50">
        <f t="shared" si="38"/>
        <v>0.52566666666666662</v>
      </c>
      <c r="CC50">
        <f t="shared" si="85"/>
        <v>22.077999999999985</v>
      </c>
      <c r="CD50">
        <v>20</v>
      </c>
      <c r="CE50">
        <f t="shared" si="39"/>
        <v>6.3079999999999998</v>
      </c>
      <c r="CF50">
        <f t="shared" si="40"/>
        <v>0.52566666666666662</v>
      </c>
      <c r="CG50">
        <f t="shared" si="86"/>
        <v>14.192999999999994</v>
      </c>
      <c r="CH50">
        <f t="shared" si="41"/>
        <v>22.8</v>
      </c>
      <c r="CI50" s="84">
        <f t="shared" si="42"/>
        <v>19.101321411764705</v>
      </c>
      <c r="CJ50">
        <f t="shared" si="43"/>
        <v>36.252800000000001</v>
      </c>
      <c r="CK50" s="84">
        <f t="shared" si="68"/>
        <v>16.615008</v>
      </c>
      <c r="CL50">
        <f t="shared" si="44"/>
        <v>0.4243040196266667</v>
      </c>
      <c r="CO50">
        <v>6</v>
      </c>
      <c r="CP50">
        <f t="shared" si="80"/>
        <v>1.8923999999999996</v>
      </c>
      <c r="CQ50">
        <f t="shared" si="45"/>
        <v>0.15769999999999998</v>
      </c>
      <c r="CR50">
        <f t="shared" si="76"/>
        <v>5.6772000000000036</v>
      </c>
      <c r="CS50">
        <v>0</v>
      </c>
      <c r="CT50">
        <f t="shared" si="10"/>
        <v>0</v>
      </c>
      <c r="CU50">
        <f t="shared" si="46"/>
        <v>0</v>
      </c>
      <c r="CV50">
        <f t="shared" si="70"/>
        <v>0</v>
      </c>
      <c r="CW50">
        <v>6</v>
      </c>
      <c r="CX50">
        <f t="shared" si="11"/>
        <v>1.8923999999999996</v>
      </c>
      <c r="CY50">
        <f t="shared" si="47"/>
        <v>0.15769999999999998</v>
      </c>
      <c r="CZ50">
        <f t="shared" si="87"/>
        <v>6.6234000000000046</v>
      </c>
      <c r="DA50">
        <v>17.03</v>
      </c>
      <c r="DB50">
        <f t="shared" si="48"/>
        <v>5.3712620000000006</v>
      </c>
      <c r="DC50">
        <f t="shared" si="49"/>
        <v>0.44760516666666672</v>
      </c>
      <c r="DD50">
        <f t="shared" si="88"/>
        <v>6.3984146666666666</v>
      </c>
      <c r="DE50">
        <f t="shared" si="50"/>
        <v>11.031400000000001</v>
      </c>
      <c r="DF50" s="84">
        <f t="shared" si="51"/>
        <v>7.6096296470588243</v>
      </c>
      <c r="DG50" s="84">
        <f t="shared" si="52"/>
        <v>24.484200000000001</v>
      </c>
      <c r="DH50" s="84">
        <f t="shared" si="53"/>
        <v>7.8691920000000017</v>
      </c>
      <c r="DI50">
        <f t="shared" si="54"/>
        <v>16.615008</v>
      </c>
      <c r="DJ50">
        <f t="shared" si="55"/>
        <v>0.17480098496000004</v>
      </c>
    </row>
    <row r="51" spans="1:114" x14ac:dyDescent="0.35">
      <c r="A51" s="1">
        <v>44734.416666666664</v>
      </c>
      <c r="B51" s="80">
        <v>0.41666666666666802</v>
      </c>
      <c r="F51" s="1">
        <v>44734.416666666664</v>
      </c>
      <c r="G51" s="80">
        <v>0.41666666666666802</v>
      </c>
      <c r="H51">
        <v>14.477</v>
      </c>
      <c r="I51">
        <v>-9.4130000000000003</v>
      </c>
      <c r="J51">
        <f t="shared" si="12"/>
        <v>9.4130000000000003</v>
      </c>
      <c r="L51">
        <v>0.2258</v>
      </c>
      <c r="N51">
        <v>20</v>
      </c>
      <c r="O51">
        <f t="shared" si="77"/>
        <v>6.3079999999999998</v>
      </c>
      <c r="P51">
        <f t="shared" si="13"/>
        <v>0.52566666666666662</v>
      </c>
      <c r="Q51">
        <f t="shared" si="73"/>
        <v>19.449666666666655</v>
      </c>
      <c r="R51">
        <v>0</v>
      </c>
      <c r="S51">
        <f t="shared" si="1"/>
        <v>0</v>
      </c>
      <c r="T51">
        <f t="shared" si="14"/>
        <v>0</v>
      </c>
      <c r="U51">
        <f t="shared" si="57"/>
        <v>0</v>
      </c>
      <c r="V51">
        <v>20</v>
      </c>
      <c r="W51">
        <f t="shared" si="2"/>
        <v>6.3079999999999998</v>
      </c>
      <c r="X51">
        <f t="shared" si="15"/>
        <v>0.52566666666666662</v>
      </c>
      <c r="Y51">
        <f t="shared" si="81"/>
        <v>22.603666666666651</v>
      </c>
      <c r="Z51">
        <v>20</v>
      </c>
      <c r="AA51">
        <f t="shared" si="16"/>
        <v>6.3079999999999998</v>
      </c>
      <c r="AB51">
        <f t="shared" si="17"/>
        <v>0.52566666666666662</v>
      </c>
      <c r="AC51">
        <f t="shared" si="82"/>
        <v>14.71866666666666</v>
      </c>
      <c r="AD51">
        <f t="shared" si="18"/>
        <v>22.8</v>
      </c>
      <c r="AE51" s="84">
        <f t="shared" si="19"/>
        <v>27.327529411764704</v>
      </c>
      <c r="AF51">
        <f t="shared" si="20"/>
        <v>36.740529411764705</v>
      </c>
      <c r="AG51">
        <f t="shared" si="21"/>
        <v>27.327529411764704</v>
      </c>
      <c r="AH51">
        <f t="shared" si="22"/>
        <v>9.4130000000000003</v>
      </c>
      <c r="AI51">
        <f t="shared" si="23"/>
        <v>0.51421301176470591</v>
      </c>
      <c r="AL51">
        <v>6</v>
      </c>
      <c r="AM51">
        <f t="shared" si="78"/>
        <v>1.8923999999999996</v>
      </c>
      <c r="AN51">
        <f t="shared" si="24"/>
        <v>0.15769999999999998</v>
      </c>
      <c r="AO51">
        <f t="shared" si="74"/>
        <v>5.8349000000000038</v>
      </c>
      <c r="AP51">
        <v>0</v>
      </c>
      <c r="AQ51">
        <f t="shared" si="4"/>
        <v>0</v>
      </c>
      <c r="AR51">
        <f t="shared" si="25"/>
        <v>0</v>
      </c>
      <c r="AS51">
        <f t="shared" si="61"/>
        <v>0</v>
      </c>
      <c r="AT51">
        <v>6</v>
      </c>
      <c r="AU51">
        <f t="shared" si="5"/>
        <v>1.8923999999999996</v>
      </c>
      <c r="AV51">
        <f t="shared" si="26"/>
        <v>0.15769999999999998</v>
      </c>
      <c r="AW51">
        <f t="shared" si="83"/>
        <v>6.7811000000000048</v>
      </c>
      <c r="AX51">
        <v>20</v>
      </c>
      <c r="AY51">
        <f t="shared" si="27"/>
        <v>6.3079999999999998</v>
      </c>
      <c r="AZ51">
        <f t="shared" si="28"/>
        <v>0.52566666666666662</v>
      </c>
      <c r="BA51">
        <f t="shared" si="84"/>
        <v>6.9246070000000008</v>
      </c>
      <c r="BB51">
        <f t="shared" si="29"/>
        <v>12.159999999999998</v>
      </c>
      <c r="BC51" s="84">
        <f t="shared" si="30"/>
        <v>16.937882352941177</v>
      </c>
      <c r="BD51">
        <f t="shared" si="31"/>
        <v>26.350882352941177</v>
      </c>
      <c r="BE51">
        <f t="shared" si="32"/>
        <v>16.937882352941177</v>
      </c>
      <c r="BF51" s="84">
        <f t="shared" si="33"/>
        <v>9.4130000000000003</v>
      </c>
      <c r="BG51">
        <f t="shared" si="34"/>
        <v>0.31871448627450977</v>
      </c>
      <c r="BJ51" s="1">
        <v>44734.416666666664</v>
      </c>
      <c r="BK51" s="80">
        <v>0.41666666666666802</v>
      </c>
      <c r="BL51">
        <v>14.477</v>
      </c>
      <c r="BM51">
        <v>-17.508179999999999</v>
      </c>
      <c r="BN51">
        <f t="shared" si="35"/>
        <v>17.508179999999999</v>
      </c>
      <c r="BP51">
        <v>0.2258</v>
      </c>
      <c r="BR51">
        <v>20</v>
      </c>
      <c r="BS51">
        <f t="shared" si="79"/>
        <v>6.3079999999999998</v>
      </c>
      <c r="BT51">
        <f t="shared" si="36"/>
        <v>0.52566666666666662</v>
      </c>
      <c r="BU51">
        <f t="shared" si="75"/>
        <v>19.449666666666655</v>
      </c>
      <c r="BV51">
        <v>0</v>
      </c>
      <c r="BW51">
        <f t="shared" si="7"/>
        <v>0</v>
      </c>
      <c r="BX51">
        <f t="shared" si="37"/>
        <v>0</v>
      </c>
      <c r="BY51">
        <f t="shared" si="65"/>
        <v>0</v>
      </c>
      <c r="BZ51">
        <v>20</v>
      </c>
      <c r="CA51">
        <f t="shared" si="8"/>
        <v>6.3079999999999998</v>
      </c>
      <c r="CB51">
        <f t="shared" si="38"/>
        <v>0.52566666666666662</v>
      </c>
      <c r="CC51">
        <f t="shared" si="85"/>
        <v>22.603666666666651</v>
      </c>
      <c r="CD51">
        <v>20</v>
      </c>
      <c r="CE51">
        <f t="shared" si="39"/>
        <v>6.3079999999999998</v>
      </c>
      <c r="CF51">
        <f t="shared" si="40"/>
        <v>0.52566666666666662</v>
      </c>
      <c r="CG51">
        <f t="shared" si="86"/>
        <v>14.71866666666666</v>
      </c>
      <c r="CH51">
        <f t="shared" si="41"/>
        <v>22.8</v>
      </c>
      <c r="CI51" s="84">
        <f t="shared" si="42"/>
        <v>19.232349411764705</v>
      </c>
      <c r="CJ51">
        <f t="shared" si="43"/>
        <v>37.277000000000001</v>
      </c>
      <c r="CK51" s="84">
        <f t="shared" si="68"/>
        <v>17.508179999999999</v>
      </c>
      <c r="CL51">
        <f t="shared" si="44"/>
        <v>0.36188870809803925</v>
      </c>
      <c r="CO51">
        <v>6</v>
      </c>
      <c r="CP51">
        <f t="shared" si="80"/>
        <v>1.8923999999999996</v>
      </c>
      <c r="CQ51">
        <f t="shared" si="45"/>
        <v>0.15769999999999998</v>
      </c>
      <c r="CR51">
        <f t="shared" si="76"/>
        <v>5.8349000000000038</v>
      </c>
      <c r="CS51">
        <v>0</v>
      </c>
      <c r="CT51">
        <f t="shared" si="10"/>
        <v>0</v>
      </c>
      <c r="CU51">
        <f t="shared" si="46"/>
        <v>0</v>
      </c>
      <c r="CV51">
        <f t="shared" si="70"/>
        <v>0</v>
      </c>
      <c r="CW51">
        <v>6</v>
      </c>
      <c r="CX51">
        <f t="shared" si="11"/>
        <v>1.8923999999999996</v>
      </c>
      <c r="CY51">
        <f t="shared" si="47"/>
        <v>0.15769999999999998</v>
      </c>
      <c r="CZ51">
        <f t="shared" si="87"/>
        <v>6.7811000000000048</v>
      </c>
      <c r="DA51">
        <v>20</v>
      </c>
      <c r="DB51">
        <f t="shared" si="48"/>
        <v>6.3079999999999998</v>
      </c>
      <c r="DC51">
        <f t="shared" si="49"/>
        <v>0.52566666666666662</v>
      </c>
      <c r="DD51">
        <f t="shared" si="88"/>
        <v>6.9240813333333335</v>
      </c>
      <c r="DE51">
        <f t="shared" si="50"/>
        <v>12.159999999999998</v>
      </c>
      <c r="DF51" s="84">
        <f t="shared" si="51"/>
        <v>8.8427023529411777</v>
      </c>
      <c r="DG51" s="84">
        <f t="shared" si="52"/>
        <v>26.637</v>
      </c>
      <c r="DH51" s="84">
        <f t="shared" si="53"/>
        <v>9.128820000000001</v>
      </c>
      <c r="DI51">
        <f t="shared" si="54"/>
        <v>17.508179999999999</v>
      </c>
      <c r="DJ51">
        <f t="shared" si="55"/>
        <v>0.17177396300000003</v>
      </c>
    </row>
    <row r="52" spans="1:114" x14ac:dyDescent="0.35">
      <c r="A52" s="1">
        <v>44734.420138888891</v>
      </c>
      <c r="B52" s="80">
        <v>0.420138888888891</v>
      </c>
      <c r="F52" s="1">
        <v>44734.420138888891</v>
      </c>
      <c r="G52" s="80">
        <v>0.420138888888891</v>
      </c>
      <c r="H52">
        <v>14.758800000000001</v>
      </c>
      <c r="I52">
        <v>-10.075799999999999</v>
      </c>
      <c r="J52">
        <f t="shared" si="12"/>
        <v>10.075799999999999</v>
      </c>
      <c r="L52">
        <v>0.2258</v>
      </c>
      <c r="N52">
        <v>20</v>
      </c>
      <c r="O52">
        <f t="shared" si="77"/>
        <v>6.3079999999999998</v>
      </c>
      <c r="P52">
        <f t="shared" si="13"/>
        <v>0.52566666666666662</v>
      </c>
      <c r="Q52">
        <f t="shared" si="73"/>
        <v>19.975333333333321</v>
      </c>
      <c r="R52">
        <v>0</v>
      </c>
      <c r="S52">
        <f t="shared" si="1"/>
        <v>0</v>
      </c>
      <c r="T52">
        <f t="shared" si="14"/>
        <v>0</v>
      </c>
      <c r="U52">
        <f t="shared" si="57"/>
        <v>0</v>
      </c>
      <c r="V52">
        <v>20</v>
      </c>
      <c r="W52">
        <f t="shared" si="2"/>
        <v>6.3079999999999998</v>
      </c>
      <c r="X52">
        <f t="shared" si="15"/>
        <v>0.52566666666666662</v>
      </c>
      <c r="Y52">
        <f t="shared" si="81"/>
        <v>23.129333333333317</v>
      </c>
      <c r="Z52">
        <v>20</v>
      </c>
      <c r="AA52">
        <f t="shared" si="16"/>
        <v>6.3079999999999998</v>
      </c>
      <c r="AB52">
        <f t="shared" si="17"/>
        <v>0.52566666666666662</v>
      </c>
      <c r="AC52">
        <f t="shared" si="82"/>
        <v>15.244333333333326</v>
      </c>
      <c r="AD52">
        <f t="shared" si="18"/>
        <v>22.8</v>
      </c>
      <c r="AE52" s="84">
        <f t="shared" si="19"/>
        <v>26.946529411764701</v>
      </c>
      <c r="AF52">
        <f t="shared" si="20"/>
        <v>37.022329411764701</v>
      </c>
      <c r="AG52">
        <f t="shared" si="21"/>
        <v>26.946529411764701</v>
      </c>
      <c r="AH52">
        <f t="shared" si="22"/>
        <v>10.075799999999999</v>
      </c>
      <c r="AI52">
        <f t="shared" si="23"/>
        <v>0.50704386176470573</v>
      </c>
      <c r="AL52">
        <v>6</v>
      </c>
      <c r="AM52">
        <f t="shared" si="78"/>
        <v>1.8923999999999996</v>
      </c>
      <c r="AN52">
        <f t="shared" si="24"/>
        <v>0.15769999999999998</v>
      </c>
      <c r="AO52">
        <f t="shared" si="74"/>
        <v>5.9926000000000039</v>
      </c>
      <c r="AP52">
        <v>0</v>
      </c>
      <c r="AQ52">
        <f t="shared" si="4"/>
        <v>0</v>
      </c>
      <c r="AR52">
        <f t="shared" si="25"/>
        <v>0</v>
      </c>
      <c r="AS52">
        <f t="shared" si="61"/>
        <v>0</v>
      </c>
      <c r="AT52">
        <v>6</v>
      </c>
      <c r="AU52">
        <f t="shared" si="5"/>
        <v>1.8923999999999996</v>
      </c>
      <c r="AV52">
        <f t="shared" si="26"/>
        <v>0.15769999999999998</v>
      </c>
      <c r="AW52">
        <f t="shared" si="83"/>
        <v>6.938800000000005</v>
      </c>
      <c r="AX52">
        <v>20</v>
      </c>
      <c r="AY52">
        <f t="shared" si="27"/>
        <v>6.3079999999999998</v>
      </c>
      <c r="AZ52">
        <f t="shared" si="28"/>
        <v>0.52566666666666662</v>
      </c>
      <c r="BA52">
        <f t="shared" si="84"/>
        <v>7.4502736666666678</v>
      </c>
      <c r="BB52">
        <f t="shared" si="29"/>
        <v>12.159999999999998</v>
      </c>
      <c r="BC52" s="84">
        <f t="shared" si="30"/>
        <v>16.556882352941173</v>
      </c>
      <c r="BD52">
        <f t="shared" si="31"/>
        <v>26.632682352941174</v>
      </c>
      <c r="BE52">
        <f t="shared" si="32"/>
        <v>16.556882352941173</v>
      </c>
      <c r="BF52" s="84">
        <f t="shared" si="33"/>
        <v>10.075799999999999</v>
      </c>
      <c r="BG52">
        <f t="shared" si="34"/>
        <v>0.3115453362745097</v>
      </c>
      <c r="BJ52" s="1">
        <v>44734.420138888891</v>
      </c>
      <c r="BK52" s="80">
        <v>0.420138888888891</v>
      </c>
      <c r="BL52">
        <v>14.758800000000001</v>
      </c>
      <c r="BM52">
        <v>-18.740988000000002</v>
      </c>
      <c r="BN52">
        <f t="shared" si="35"/>
        <v>18.740988000000002</v>
      </c>
      <c r="BP52">
        <v>0.2258</v>
      </c>
      <c r="BR52">
        <v>20</v>
      </c>
      <c r="BS52">
        <f t="shared" si="79"/>
        <v>6.3079999999999998</v>
      </c>
      <c r="BT52">
        <f t="shared" si="36"/>
        <v>0.52566666666666662</v>
      </c>
      <c r="BU52">
        <f t="shared" si="75"/>
        <v>19.975333333333321</v>
      </c>
      <c r="BV52">
        <v>0</v>
      </c>
      <c r="BW52">
        <f t="shared" si="7"/>
        <v>0</v>
      </c>
      <c r="BX52">
        <f t="shared" si="37"/>
        <v>0</v>
      </c>
      <c r="BY52">
        <f t="shared" si="65"/>
        <v>0</v>
      </c>
      <c r="BZ52">
        <v>20</v>
      </c>
      <c r="CA52">
        <f t="shared" si="8"/>
        <v>6.3079999999999998</v>
      </c>
      <c r="CB52">
        <f t="shared" si="38"/>
        <v>0.52566666666666662</v>
      </c>
      <c r="CC52">
        <f t="shared" si="85"/>
        <v>23.129333333333317</v>
      </c>
      <c r="CD52">
        <v>20</v>
      </c>
      <c r="CE52">
        <f t="shared" si="39"/>
        <v>6.3079999999999998</v>
      </c>
      <c r="CF52">
        <f t="shared" si="40"/>
        <v>0.52566666666666662</v>
      </c>
      <c r="CG52">
        <f t="shared" si="86"/>
        <v>15.244333333333326</v>
      </c>
      <c r="CH52">
        <f t="shared" si="41"/>
        <v>22.8</v>
      </c>
      <c r="CI52" s="84">
        <f t="shared" si="42"/>
        <v>18.2813414117647</v>
      </c>
      <c r="CJ52">
        <f t="shared" si="43"/>
        <v>37.558800000000005</v>
      </c>
      <c r="CK52" s="84">
        <f t="shared" si="68"/>
        <v>18.740988000000002</v>
      </c>
      <c r="CL52">
        <f t="shared" si="44"/>
        <v>0.34399390756470577</v>
      </c>
      <c r="CO52">
        <v>6</v>
      </c>
      <c r="CP52">
        <f t="shared" si="80"/>
        <v>1.8923999999999996</v>
      </c>
      <c r="CQ52">
        <f t="shared" si="45"/>
        <v>0.15769999999999998</v>
      </c>
      <c r="CR52">
        <f t="shared" si="76"/>
        <v>5.9926000000000039</v>
      </c>
      <c r="CS52">
        <v>0</v>
      </c>
      <c r="CT52">
        <f t="shared" si="10"/>
        <v>0</v>
      </c>
      <c r="CU52">
        <f t="shared" si="46"/>
        <v>0</v>
      </c>
      <c r="CV52">
        <f t="shared" si="70"/>
        <v>0</v>
      </c>
      <c r="CW52">
        <v>6</v>
      </c>
      <c r="CX52">
        <f t="shared" si="11"/>
        <v>1.8923999999999996</v>
      </c>
      <c r="CY52">
        <f t="shared" si="47"/>
        <v>0.15769999999999998</v>
      </c>
      <c r="CZ52">
        <f t="shared" si="87"/>
        <v>6.938800000000005</v>
      </c>
      <c r="DA52">
        <v>20</v>
      </c>
      <c r="DB52">
        <f t="shared" si="48"/>
        <v>6.3079999999999998</v>
      </c>
      <c r="DC52">
        <f t="shared" si="49"/>
        <v>0.52566666666666662</v>
      </c>
      <c r="DD52">
        <f t="shared" si="88"/>
        <v>7.4497480000000005</v>
      </c>
      <c r="DE52">
        <f t="shared" si="50"/>
        <v>12.159999999999998</v>
      </c>
      <c r="DF52" s="84">
        <f t="shared" si="51"/>
        <v>7.8916943529411725</v>
      </c>
      <c r="DG52" s="84">
        <f t="shared" si="52"/>
        <v>26.918799999999997</v>
      </c>
      <c r="DH52" s="84">
        <f t="shared" si="53"/>
        <v>8.1778119999999959</v>
      </c>
      <c r="DI52">
        <f t="shared" si="54"/>
        <v>18.740988000000002</v>
      </c>
      <c r="DJ52">
        <f t="shared" si="55"/>
        <v>0.15387916246666661</v>
      </c>
    </row>
    <row r="53" spans="1:114" x14ac:dyDescent="0.35">
      <c r="A53" s="1">
        <v>44734.423611111109</v>
      </c>
      <c r="B53" s="80">
        <v>0.42361111111111299</v>
      </c>
      <c r="F53" s="1">
        <v>44734.423611111109</v>
      </c>
      <c r="G53" s="80">
        <v>0.42361111111111299</v>
      </c>
      <c r="H53">
        <v>13.7456</v>
      </c>
      <c r="I53">
        <v>-10.301600000000001</v>
      </c>
      <c r="J53">
        <f t="shared" si="12"/>
        <v>10.301600000000001</v>
      </c>
      <c r="L53">
        <v>0.2258</v>
      </c>
      <c r="N53">
        <v>20</v>
      </c>
      <c r="O53">
        <f t="shared" si="77"/>
        <v>6.3079999999999998</v>
      </c>
      <c r="P53">
        <f t="shared" si="13"/>
        <v>0.52566666666666662</v>
      </c>
      <c r="Q53">
        <f t="shared" si="73"/>
        <v>20.500999999999987</v>
      </c>
      <c r="R53">
        <v>0</v>
      </c>
      <c r="S53">
        <f t="shared" si="1"/>
        <v>0</v>
      </c>
      <c r="T53">
        <f t="shared" si="14"/>
        <v>0</v>
      </c>
      <c r="U53">
        <f t="shared" si="57"/>
        <v>0</v>
      </c>
      <c r="V53">
        <v>20</v>
      </c>
      <c r="W53">
        <f t="shared" si="2"/>
        <v>6.3079999999999998</v>
      </c>
      <c r="X53">
        <f t="shared" si="15"/>
        <v>0.52566666666666662</v>
      </c>
      <c r="Y53">
        <f t="shared" si="81"/>
        <v>23.654999999999983</v>
      </c>
      <c r="Z53">
        <v>20</v>
      </c>
      <c r="AA53">
        <f t="shared" si="16"/>
        <v>6.3079999999999998</v>
      </c>
      <c r="AB53">
        <f t="shared" si="17"/>
        <v>0.52566666666666662</v>
      </c>
      <c r="AC53">
        <f t="shared" si="82"/>
        <v>15.769999999999992</v>
      </c>
      <c r="AD53">
        <f t="shared" si="18"/>
        <v>22.8</v>
      </c>
      <c r="AE53" s="84">
        <f t="shared" si="19"/>
        <v>25.707529411764703</v>
      </c>
      <c r="AF53">
        <f t="shared" si="20"/>
        <v>36.009129411764704</v>
      </c>
      <c r="AG53">
        <f t="shared" si="21"/>
        <v>25.707529411764703</v>
      </c>
      <c r="AH53">
        <f t="shared" si="22"/>
        <v>10.301600000000001</v>
      </c>
      <c r="AI53">
        <f t="shared" si="23"/>
        <v>0.48373001176470592</v>
      </c>
      <c r="AL53">
        <v>6</v>
      </c>
      <c r="AM53">
        <f t="shared" si="78"/>
        <v>1.8923999999999996</v>
      </c>
      <c r="AN53">
        <f t="shared" si="24"/>
        <v>0.15769999999999998</v>
      </c>
      <c r="AO53">
        <f t="shared" si="74"/>
        <v>6.1503000000000041</v>
      </c>
      <c r="AP53">
        <v>0</v>
      </c>
      <c r="AQ53">
        <f t="shared" si="4"/>
        <v>0</v>
      </c>
      <c r="AR53">
        <f t="shared" si="25"/>
        <v>0</v>
      </c>
      <c r="AS53">
        <f t="shared" si="61"/>
        <v>0</v>
      </c>
      <c r="AT53">
        <v>6</v>
      </c>
      <c r="AU53">
        <f t="shared" si="5"/>
        <v>1.8923999999999996</v>
      </c>
      <c r="AV53">
        <f t="shared" si="26"/>
        <v>0.15769999999999998</v>
      </c>
      <c r="AW53">
        <f t="shared" si="83"/>
        <v>7.0965000000000051</v>
      </c>
      <c r="AX53">
        <v>20</v>
      </c>
      <c r="AY53">
        <f t="shared" si="27"/>
        <v>6.3079999999999998</v>
      </c>
      <c r="AZ53">
        <f t="shared" si="28"/>
        <v>0.52566666666666662</v>
      </c>
      <c r="BA53">
        <f t="shared" si="84"/>
        <v>7.9759403333333347</v>
      </c>
      <c r="BB53">
        <f t="shared" si="29"/>
        <v>12.159999999999998</v>
      </c>
      <c r="BC53" s="84">
        <f t="shared" si="30"/>
        <v>15.317882352941176</v>
      </c>
      <c r="BD53">
        <f t="shared" si="31"/>
        <v>25.619482352941176</v>
      </c>
      <c r="BE53">
        <f t="shared" si="32"/>
        <v>15.317882352941176</v>
      </c>
      <c r="BF53" s="84">
        <f t="shared" si="33"/>
        <v>10.301600000000001</v>
      </c>
      <c r="BG53">
        <f t="shared" si="34"/>
        <v>0.28823148627450984</v>
      </c>
      <c r="BJ53" s="1">
        <v>44734.423611111109</v>
      </c>
      <c r="BK53" s="80">
        <v>0.42361111111111299</v>
      </c>
      <c r="BL53">
        <v>13.7456</v>
      </c>
      <c r="BM53">
        <v>-19.160976000000002</v>
      </c>
      <c r="BN53">
        <f t="shared" si="35"/>
        <v>19.160976000000002</v>
      </c>
      <c r="BP53">
        <v>0.2258</v>
      </c>
      <c r="BR53">
        <v>20</v>
      </c>
      <c r="BS53">
        <f t="shared" si="79"/>
        <v>6.3079999999999998</v>
      </c>
      <c r="BT53">
        <f t="shared" si="36"/>
        <v>0.52566666666666662</v>
      </c>
      <c r="BU53">
        <f t="shared" si="75"/>
        <v>20.500999999999987</v>
      </c>
      <c r="BV53">
        <v>0</v>
      </c>
      <c r="BW53">
        <f t="shared" si="7"/>
        <v>0</v>
      </c>
      <c r="BX53">
        <f t="shared" si="37"/>
        <v>0</v>
      </c>
      <c r="BY53">
        <f t="shared" si="65"/>
        <v>0</v>
      </c>
      <c r="BZ53">
        <v>20</v>
      </c>
      <c r="CA53">
        <f t="shared" si="8"/>
        <v>6.3079999999999998</v>
      </c>
      <c r="CB53">
        <f t="shared" si="38"/>
        <v>0.52566666666666662</v>
      </c>
      <c r="CC53">
        <f t="shared" si="85"/>
        <v>23.654999999999983</v>
      </c>
      <c r="CD53">
        <v>20</v>
      </c>
      <c r="CE53">
        <f t="shared" si="39"/>
        <v>6.3079999999999998</v>
      </c>
      <c r="CF53">
        <f t="shared" si="40"/>
        <v>0.52566666666666662</v>
      </c>
      <c r="CG53">
        <f t="shared" si="86"/>
        <v>15.769999999999992</v>
      </c>
      <c r="CH53">
        <f t="shared" si="41"/>
        <v>22.8</v>
      </c>
      <c r="CI53" s="84">
        <f t="shared" si="42"/>
        <v>16.848153411764702</v>
      </c>
      <c r="CJ53">
        <f t="shared" si="43"/>
        <v>36.5456</v>
      </c>
      <c r="CK53" s="84">
        <f t="shared" si="68"/>
        <v>19.160976000000002</v>
      </c>
      <c r="CL53">
        <f t="shared" si="44"/>
        <v>0.31702608669803906</v>
      </c>
      <c r="CO53">
        <v>6</v>
      </c>
      <c r="CP53">
        <f t="shared" si="80"/>
        <v>1.8923999999999996</v>
      </c>
      <c r="CQ53">
        <f t="shared" si="45"/>
        <v>0.15769999999999998</v>
      </c>
      <c r="CR53">
        <f t="shared" si="76"/>
        <v>6.1503000000000041</v>
      </c>
      <c r="CS53">
        <v>0</v>
      </c>
      <c r="CT53">
        <f t="shared" si="10"/>
        <v>0</v>
      </c>
      <c r="CU53">
        <f t="shared" si="46"/>
        <v>0</v>
      </c>
      <c r="CV53">
        <f t="shared" si="70"/>
        <v>0</v>
      </c>
      <c r="CW53">
        <v>6</v>
      </c>
      <c r="CX53">
        <f t="shared" si="11"/>
        <v>1.8923999999999996</v>
      </c>
      <c r="CY53">
        <f t="shared" si="47"/>
        <v>0.15769999999999998</v>
      </c>
      <c r="CZ53">
        <f t="shared" si="87"/>
        <v>7.0965000000000051</v>
      </c>
      <c r="DA53">
        <v>20</v>
      </c>
      <c r="DB53">
        <f t="shared" si="48"/>
        <v>6.3079999999999998</v>
      </c>
      <c r="DC53">
        <f t="shared" si="49"/>
        <v>0.52566666666666662</v>
      </c>
      <c r="DD53">
        <f t="shared" si="88"/>
        <v>7.9754146666666674</v>
      </c>
      <c r="DE53">
        <f t="shared" si="50"/>
        <v>12.159999999999998</v>
      </c>
      <c r="DF53" s="84">
        <f t="shared" si="51"/>
        <v>6.4585063529411748</v>
      </c>
      <c r="DG53" s="84">
        <f t="shared" si="52"/>
        <v>25.9056</v>
      </c>
      <c r="DH53" s="84">
        <f t="shared" si="53"/>
        <v>6.7446239999999982</v>
      </c>
      <c r="DI53">
        <f t="shared" si="54"/>
        <v>19.160976000000002</v>
      </c>
      <c r="DJ53">
        <f t="shared" si="55"/>
        <v>0.12691134159999998</v>
      </c>
    </row>
    <row r="54" spans="1:114" x14ac:dyDescent="0.35">
      <c r="A54" s="1">
        <v>44734.427083333336</v>
      </c>
      <c r="B54" s="80">
        <v>0.42708333333333498</v>
      </c>
      <c r="F54" s="1">
        <v>44734.427083333336</v>
      </c>
      <c r="G54" s="80">
        <v>0.42708333333333498</v>
      </c>
      <c r="H54">
        <v>13.1517999999999</v>
      </c>
      <c r="I54">
        <v>-10.384399999999999</v>
      </c>
      <c r="J54">
        <f t="shared" si="12"/>
        <v>10.384399999999999</v>
      </c>
      <c r="L54">
        <v>0.2258</v>
      </c>
      <c r="N54">
        <v>20</v>
      </c>
      <c r="O54">
        <f t="shared" si="77"/>
        <v>6.3079999999999998</v>
      </c>
      <c r="P54">
        <f t="shared" si="13"/>
        <v>0.52566666666666662</v>
      </c>
      <c r="Q54">
        <f t="shared" si="73"/>
        <v>21.026666666666653</v>
      </c>
      <c r="R54">
        <v>0</v>
      </c>
      <c r="S54">
        <f t="shared" si="1"/>
        <v>0</v>
      </c>
      <c r="T54">
        <f t="shared" si="14"/>
        <v>0</v>
      </c>
      <c r="U54">
        <f t="shared" si="57"/>
        <v>0</v>
      </c>
      <c r="V54">
        <v>20</v>
      </c>
      <c r="W54">
        <f t="shared" si="2"/>
        <v>6.3079999999999998</v>
      </c>
      <c r="X54">
        <f t="shared" si="15"/>
        <v>0.52566666666666662</v>
      </c>
      <c r="Y54">
        <f t="shared" si="81"/>
        <v>24.180666666666649</v>
      </c>
      <c r="Z54">
        <v>20</v>
      </c>
      <c r="AA54">
        <f t="shared" si="16"/>
        <v>6.3079999999999998</v>
      </c>
      <c r="AB54">
        <f t="shared" si="17"/>
        <v>0.52566666666666662</v>
      </c>
      <c r="AC54">
        <f t="shared" si="82"/>
        <v>16.295666666666659</v>
      </c>
      <c r="AD54">
        <f t="shared" si="18"/>
        <v>22.8</v>
      </c>
      <c r="AE54" s="84">
        <f t="shared" si="19"/>
        <v>25.030929411764603</v>
      </c>
      <c r="AF54">
        <f t="shared" si="20"/>
        <v>35.415329411764603</v>
      </c>
      <c r="AG54">
        <f t="shared" si="21"/>
        <v>25.030929411764603</v>
      </c>
      <c r="AH54">
        <f t="shared" si="22"/>
        <v>10.384399999999999</v>
      </c>
      <c r="AI54">
        <f t="shared" si="23"/>
        <v>0.47099865509803723</v>
      </c>
      <c r="AL54">
        <v>6</v>
      </c>
      <c r="AM54">
        <f t="shared" si="78"/>
        <v>1.8923999999999996</v>
      </c>
      <c r="AN54">
        <f t="shared" si="24"/>
        <v>0.15769999999999998</v>
      </c>
      <c r="AO54">
        <f t="shared" si="74"/>
        <v>6.3080000000000043</v>
      </c>
      <c r="AP54">
        <v>0</v>
      </c>
      <c r="AQ54">
        <f t="shared" si="4"/>
        <v>0</v>
      </c>
      <c r="AR54">
        <f t="shared" si="25"/>
        <v>0</v>
      </c>
      <c r="AS54">
        <f t="shared" si="61"/>
        <v>0</v>
      </c>
      <c r="AT54">
        <v>6</v>
      </c>
      <c r="AU54">
        <f t="shared" si="5"/>
        <v>1.8923999999999996</v>
      </c>
      <c r="AV54">
        <f t="shared" si="26"/>
        <v>0.15769999999999998</v>
      </c>
      <c r="AW54">
        <f t="shared" si="83"/>
        <v>7.2542000000000053</v>
      </c>
      <c r="AX54">
        <v>20</v>
      </c>
      <c r="AY54">
        <f t="shared" si="27"/>
        <v>6.3079999999999998</v>
      </c>
      <c r="AZ54">
        <f t="shared" si="28"/>
        <v>0.52566666666666662</v>
      </c>
      <c r="BA54">
        <f t="shared" si="84"/>
        <v>8.5016070000000017</v>
      </c>
      <c r="BB54">
        <f t="shared" si="29"/>
        <v>12.159999999999998</v>
      </c>
      <c r="BC54" s="84">
        <f t="shared" si="30"/>
        <v>14.641282352941076</v>
      </c>
      <c r="BD54">
        <f t="shared" si="31"/>
        <v>25.025682352941075</v>
      </c>
      <c r="BE54">
        <f t="shared" si="32"/>
        <v>14.641282352941076</v>
      </c>
      <c r="BF54" s="84">
        <f t="shared" si="33"/>
        <v>10.384399999999999</v>
      </c>
      <c r="BG54">
        <f t="shared" si="34"/>
        <v>0.27550012960784126</v>
      </c>
      <c r="BJ54" s="1">
        <v>44734.427083333336</v>
      </c>
      <c r="BK54" s="80">
        <v>0.42708333333333498</v>
      </c>
      <c r="BL54">
        <v>13.1517999999999</v>
      </c>
      <c r="BM54">
        <v>-19.314983999999999</v>
      </c>
      <c r="BN54">
        <f t="shared" si="35"/>
        <v>19.314983999999999</v>
      </c>
      <c r="BP54">
        <v>0.2258</v>
      </c>
      <c r="BR54">
        <v>20</v>
      </c>
      <c r="BS54">
        <f t="shared" si="79"/>
        <v>6.3079999999999998</v>
      </c>
      <c r="BT54">
        <f t="shared" si="36"/>
        <v>0.52566666666666662</v>
      </c>
      <c r="BU54">
        <f t="shared" si="75"/>
        <v>21.026666666666653</v>
      </c>
      <c r="BV54">
        <v>0</v>
      </c>
      <c r="BW54">
        <f t="shared" si="7"/>
        <v>0</v>
      </c>
      <c r="BX54">
        <f t="shared" si="37"/>
        <v>0</v>
      </c>
      <c r="BY54">
        <f t="shared" si="65"/>
        <v>0</v>
      </c>
      <c r="BZ54">
        <v>20</v>
      </c>
      <c r="CA54">
        <f t="shared" si="8"/>
        <v>6.3079999999999998</v>
      </c>
      <c r="CB54">
        <f t="shared" si="38"/>
        <v>0.52566666666666662</v>
      </c>
      <c r="CC54">
        <f t="shared" si="85"/>
        <v>24.180666666666649</v>
      </c>
      <c r="CD54">
        <v>20</v>
      </c>
      <c r="CE54">
        <f t="shared" si="39"/>
        <v>6.3079999999999998</v>
      </c>
      <c r="CF54">
        <f t="shared" si="40"/>
        <v>0.52566666666666662</v>
      </c>
      <c r="CG54">
        <f t="shared" si="86"/>
        <v>16.295666666666659</v>
      </c>
      <c r="CH54">
        <f t="shared" si="41"/>
        <v>22.8</v>
      </c>
      <c r="CI54" s="84">
        <f t="shared" si="42"/>
        <v>16.100345411764604</v>
      </c>
      <c r="CJ54">
        <f t="shared" si="43"/>
        <v>35.951799999999899</v>
      </c>
      <c r="CK54" s="84">
        <f t="shared" si="68"/>
        <v>19.314983999999999</v>
      </c>
      <c r="CL54">
        <f t="shared" si="44"/>
        <v>0.30295483283137065</v>
      </c>
      <c r="CO54">
        <v>6</v>
      </c>
      <c r="CP54">
        <f t="shared" si="80"/>
        <v>1.8923999999999996</v>
      </c>
      <c r="CQ54">
        <f t="shared" si="45"/>
        <v>0.15769999999999998</v>
      </c>
      <c r="CR54">
        <f t="shared" si="76"/>
        <v>6.3080000000000043</v>
      </c>
      <c r="CS54">
        <v>0</v>
      </c>
      <c r="CT54">
        <f t="shared" si="10"/>
        <v>0</v>
      </c>
      <c r="CU54">
        <f t="shared" si="46"/>
        <v>0</v>
      </c>
      <c r="CV54">
        <f t="shared" si="70"/>
        <v>0</v>
      </c>
      <c r="CW54">
        <v>6</v>
      </c>
      <c r="CX54">
        <f t="shared" si="11"/>
        <v>1.8923999999999996</v>
      </c>
      <c r="CY54">
        <f t="shared" si="47"/>
        <v>0.15769999999999998</v>
      </c>
      <c r="CZ54">
        <f t="shared" si="87"/>
        <v>7.2542000000000053</v>
      </c>
      <c r="DA54">
        <v>20</v>
      </c>
      <c r="DB54">
        <f t="shared" si="48"/>
        <v>6.3079999999999998</v>
      </c>
      <c r="DC54">
        <f t="shared" si="49"/>
        <v>0.52566666666666662</v>
      </c>
      <c r="DD54">
        <f t="shared" si="88"/>
        <v>8.5010813333333335</v>
      </c>
      <c r="DE54">
        <f t="shared" si="50"/>
        <v>12.159999999999998</v>
      </c>
      <c r="DF54" s="84">
        <f t="shared" si="51"/>
        <v>5.7106983529410762</v>
      </c>
      <c r="DG54" s="84">
        <f t="shared" si="52"/>
        <v>25.311799999999899</v>
      </c>
      <c r="DH54" s="84">
        <f t="shared" si="53"/>
        <v>5.9968159999998996</v>
      </c>
      <c r="DI54">
        <f t="shared" si="54"/>
        <v>19.314983999999999</v>
      </c>
      <c r="DJ54">
        <f t="shared" si="55"/>
        <v>0.11284008773333144</v>
      </c>
    </row>
    <row r="55" spans="1:114" x14ac:dyDescent="0.35">
      <c r="A55" s="1">
        <v>44734.430555555555</v>
      </c>
      <c r="B55" s="80">
        <v>0.43055555555555802</v>
      </c>
      <c r="F55" s="1">
        <v>44734.430555555555</v>
      </c>
      <c r="G55" s="80">
        <v>0.43055555555555802</v>
      </c>
      <c r="H55">
        <v>13.5062</v>
      </c>
      <c r="I55">
        <v>-10.6258</v>
      </c>
      <c r="J55">
        <f t="shared" si="12"/>
        <v>10.6258</v>
      </c>
      <c r="L55">
        <v>0.2258</v>
      </c>
      <c r="N55">
        <v>20</v>
      </c>
      <c r="O55">
        <f t="shared" si="77"/>
        <v>6.3079999999999998</v>
      </c>
      <c r="P55">
        <f t="shared" si="13"/>
        <v>0.52566666666666662</v>
      </c>
      <c r="Q55">
        <f t="shared" si="73"/>
        <v>21.552333333333319</v>
      </c>
      <c r="R55">
        <v>0</v>
      </c>
      <c r="S55">
        <f t="shared" si="1"/>
        <v>0</v>
      </c>
      <c r="T55">
        <f t="shared" si="14"/>
        <v>0</v>
      </c>
      <c r="U55">
        <f t="shared" si="57"/>
        <v>0</v>
      </c>
      <c r="V55">
        <v>20</v>
      </c>
      <c r="W55">
        <f t="shared" si="2"/>
        <v>6.3079999999999998</v>
      </c>
      <c r="X55">
        <f t="shared" si="15"/>
        <v>0.52566666666666662</v>
      </c>
      <c r="Y55">
        <f t="shared" si="81"/>
        <v>24.706333333333315</v>
      </c>
      <c r="Z55">
        <v>20</v>
      </c>
      <c r="AA55">
        <f t="shared" si="16"/>
        <v>6.3079999999999998</v>
      </c>
      <c r="AB55">
        <f t="shared" si="17"/>
        <v>0.52566666666666662</v>
      </c>
      <c r="AC55">
        <f t="shared" si="82"/>
        <v>16.821333333333325</v>
      </c>
      <c r="AD55">
        <f t="shared" si="18"/>
        <v>22.8</v>
      </c>
      <c r="AE55" s="84">
        <f t="shared" si="19"/>
        <v>25.143929411764702</v>
      </c>
      <c r="AF55">
        <f t="shared" si="20"/>
        <v>35.7697294117647</v>
      </c>
      <c r="AG55">
        <f t="shared" si="21"/>
        <v>25.143929411764702</v>
      </c>
      <c r="AH55">
        <f t="shared" si="22"/>
        <v>10.6258</v>
      </c>
      <c r="AI55">
        <f t="shared" si="23"/>
        <v>0.47312493843137249</v>
      </c>
      <c r="AL55">
        <v>6</v>
      </c>
      <c r="AM55">
        <f t="shared" si="78"/>
        <v>1.8923999999999996</v>
      </c>
      <c r="AN55">
        <f t="shared" si="24"/>
        <v>0.15769999999999998</v>
      </c>
      <c r="AO55">
        <f t="shared" si="74"/>
        <v>6.4657000000000044</v>
      </c>
      <c r="AP55">
        <v>0</v>
      </c>
      <c r="AQ55">
        <f t="shared" si="4"/>
        <v>0</v>
      </c>
      <c r="AR55">
        <f t="shared" si="25"/>
        <v>0</v>
      </c>
      <c r="AS55">
        <f t="shared" si="61"/>
        <v>0</v>
      </c>
      <c r="AT55">
        <v>6</v>
      </c>
      <c r="AU55">
        <f t="shared" si="5"/>
        <v>1.8923999999999996</v>
      </c>
      <c r="AV55">
        <f t="shared" si="26"/>
        <v>0.15769999999999998</v>
      </c>
      <c r="AW55">
        <f t="shared" si="83"/>
        <v>7.4119000000000055</v>
      </c>
      <c r="AX55">
        <v>20</v>
      </c>
      <c r="AY55">
        <f t="shared" si="27"/>
        <v>6.3079999999999998</v>
      </c>
      <c r="AZ55">
        <f t="shared" si="28"/>
        <v>0.52566666666666662</v>
      </c>
      <c r="BA55">
        <f t="shared" si="84"/>
        <v>9.0272736666666678</v>
      </c>
      <c r="BB55">
        <f t="shared" si="29"/>
        <v>12.159999999999998</v>
      </c>
      <c r="BC55" s="84">
        <f t="shared" si="30"/>
        <v>14.754282352941173</v>
      </c>
      <c r="BD55">
        <f t="shared" si="31"/>
        <v>25.380082352941173</v>
      </c>
      <c r="BE55">
        <f t="shared" si="32"/>
        <v>14.754282352941173</v>
      </c>
      <c r="BF55" s="84">
        <f t="shared" si="33"/>
        <v>10.6258</v>
      </c>
      <c r="BG55">
        <f t="shared" si="34"/>
        <v>0.2776264129411764</v>
      </c>
      <c r="BJ55" s="1">
        <v>44734.430555555555</v>
      </c>
      <c r="BK55" s="80">
        <v>0.43055555555555802</v>
      </c>
      <c r="BL55">
        <v>13.5062</v>
      </c>
      <c r="BM55">
        <v>-19.763988000000001</v>
      </c>
      <c r="BN55">
        <f t="shared" si="35"/>
        <v>19.763988000000001</v>
      </c>
      <c r="BP55">
        <v>0.2258</v>
      </c>
      <c r="BR55">
        <v>20</v>
      </c>
      <c r="BS55">
        <f t="shared" si="79"/>
        <v>6.3079999999999998</v>
      </c>
      <c r="BT55">
        <f t="shared" si="36"/>
        <v>0.52566666666666662</v>
      </c>
      <c r="BU55">
        <f t="shared" si="75"/>
        <v>21.552333333333319</v>
      </c>
      <c r="BV55">
        <v>0</v>
      </c>
      <c r="BW55">
        <f t="shared" si="7"/>
        <v>0</v>
      </c>
      <c r="BX55">
        <f t="shared" si="37"/>
        <v>0</v>
      </c>
      <c r="BY55">
        <f t="shared" si="65"/>
        <v>0</v>
      </c>
      <c r="BZ55">
        <v>20</v>
      </c>
      <c r="CA55">
        <f t="shared" si="8"/>
        <v>6.3079999999999998</v>
      </c>
      <c r="CB55">
        <f t="shared" si="38"/>
        <v>0.52566666666666662</v>
      </c>
      <c r="CC55">
        <f t="shared" si="85"/>
        <v>24.706333333333315</v>
      </c>
      <c r="CD55">
        <v>20</v>
      </c>
      <c r="CE55">
        <f t="shared" si="39"/>
        <v>6.3079999999999998</v>
      </c>
      <c r="CF55">
        <f t="shared" si="40"/>
        <v>0.52566666666666662</v>
      </c>
      <c r="CG55">
        <f t="shared" si="86"/>
        <v>16.821333333333325</v>
      </c>
      <c r="CH55">
        <f t="shared" si="41"/>
        <v>22.8</v>
      </c>
      <c r="CI55" s="84">
        <f t="shared" si="42"/>
        <v>16.005741411764699</v>
      </c>
      <c r="CJ55">
        <f t="shared" si="43"/>
        <v>36.306200000000004</v>
      </c>
      <c r="CK55" s="84">
        <f t="shared" si="68"/>
        <v>19.763988000000001</v>
      </c>
      <c r="CL55">
        <f t="shared" si="44"/>
        <v>0.3011747008980391</v>
      </c>
      <c r="CO55">
        <v>6</v>
      </c>
      <c r="CP55">
        <f t="shared" si="80"/>
        <v>1.8923999999999996</v>
      </c>
      <c r="CQ55">
        <f t="shared" si="45"/>
        <v>0.15769999999999998</v>
      </c>
      <c r="CR55">
        <f t="shared" si="76"/>
        <v>6.4657000000000044</v>
      </c>
      <c r="CS55">
        <v>0</v>
      </c>
      <c r="CT55">
        <f t="shared" si="10"/>
        <v>0</v>
      </c>
      <c r="CU55">
        <f t="shared" si="46"/>
        <v>0</v>
      </c>
      <c r="CV55">
        <f t="shared" si="70"/>
        <v>0</v>
      </c>
      <c r="CW55">
        <v>6</v>
      </c>
      <c r="CX55">
        <f t="shared" si="11"/>
        <v>1.8923999999999996</v>
      </c>
      <c r="CY55">
        <f t="shared" si="47"/>
        <v>0.15769999999999998</v>
      </c>
      <c r="CZ55">
        <f t="shared" si="87"/>
        <v>7.4119000000000055</v>
      </c>
      <c r="DA55">
        <v>20</v>
      </c>
      <c r="DB55">
        <f t="shared" si="48"/>
        <v>6.3079999999999998</v>
      </c>
      <c r="DC55">
        <f t="shared" si="49"/>
        <v>0.52566666666666662</v>
      </c>
      <c r="DD55">
        <f t="shared" si="88"/>
        <v>9.0267479999999995</v>
      </c>
      <c r="DE55">
        <f t="shared" si="50"/>
        <v>12.159999999999998</v>
      </c>
      <c r="DF55" s="84">
        <f t="shared" si="51"/>
        <v>5.6160943529411718</v>
      </c>
      <c r="DG55" s="84">
        <f t="shared" si="52"/>
        <v>25.666199999999996</v>
      </c>
      <c r="DH55" s="84">
        <f t="shared" si="53"/>
        <v>5.9022119999999951</v>
      </c>
      <c r="DI55">
        <f t="shared" si="54"/>
        <v>19.763988000000001</v>
      </c>
      <c r="DJ55">
        <f t="shared" si="55"/>
        <v>0.11105995579999992</v>
      </c>
    </row>
    <row r="56" spans="1:114" x14ac:dyDescent="0.35">
      <c r="A56" s="1">
        <v>44734.434027777781</v>
      </c>
      <c r="B56" s="80">
        <v>0.43402777777778001</v>
      </c>
      <c r="F56" s="1">
        <v>44734.434027777781</v>
      </c>
      <c r="G56" s="80">
        <v>0.43402777777778001</v>
      </c>
      <c r="H56">
        <v>12.8276</v>
      </c>
      <c r="I56">
        <v>-10.539400000000001</v>
      </c>
      <c r="J56">
        <f t="shared" si="12"/>
        <v>10.539400000000001</v>
      </c>
      <c r="L56">
        <v>0.2258</v>
      </c>
      <c r="N56">
        <v>20</v>
      </c>
      <c r="O56">
        <f t="shared" si="77"/>
        <v>6.3079999999999998</v>
      </c>
      <c r="P56">
        <f t="shared" si="13"/>
        <v>0.52566666666666662</v>
      </c>
      <c r="Q56">
        <f t="shared" si="73"/>
        <v>22.077999999999985</v>
      </c>
      <c r="R56">
        <v>0</v>
      </c>
      <c r="S56">
        <f t="shared" si="1"/>
        <v>0</v>
      </c>
      <c r="T56">
        <f t="shared" si="14"/>
        <v>0</v>
      </c>
      <c r="U56">
        <f t="shared" si="57"/>
        <v>0</v>
      </c>
      <c r="V56">
        <v>20</v>
      </c>
      <c r="W56">
        <f t="shared" si="2"/>
        <v>6.3079999999999998</v>
      </c>
      <c r="X56">
        <f t="shared" si="15"/>
        <v>0.52566666666666662</v>
      </c>
      <c r="Y56">
        <f t="shared" si="81"/>
        <v>25.231999999999982</v>
      </c>
      <c r="Z56">
        <v>20</v>
      </c>
      <c r="AA56">
        <f t="shared" si="16"/>
        <v>6.3079999999999998</v>
      </c>
      <c r="AB56">
        <f t="shared" si="17"/>
        <v>0.52566666666666662</v>
      </c>
      <c r="AC56">
        <f t="shared" si="82"/>
        <v>17.346999999999991</v>
      </c>
      <c r="AD56">
        <f t="shared" si="18"/>
        <v>22.8</v>
      </c>
      <c r="AE56" s="84">
        <f t="shared" si="19"/>
        <v>24.551729411764704</v>
      </c>
      <c r="AF56">
        <f t="shared" si="20"/>
        <v>35.091129411764705</v>
      </c>
      <c r="AG56">
        <f t="shared" si="21"/>
        <v>24.551729411764704</v>
      </c>
      <c r="AH56">
        <f t="shared" si="22"/>
        <v>10.539400000000001</v>
      </c>
      <c r="AI56">
        <f t="shared" si="23"/>
        <v>0.4619817084313726</v>
      </c>
      <c r="AL56">
        <v>6</v>
      </c>
      <c r="AM56">
        <f t="shared" si="78"/>
        <v>1.8923999999999996</v>
      </c>
      <c r="AN56">
        <f t="shared" si="24"/>
        <v>0.15769999999999998</v>
      </c>
      <c r="AO56">
        <f t="shared" si="74"/>
        <v>6.6234000000000046</v>
      </c>
      <c r="AP56">
        <v>0</v>
      </c>
      <c r="AQ56">
        <f t="shared" si="4"/>
        <v>0</v>
      </c>
      <c r="AR56">
        <f t="shared" si="25"/>
        <v>0</v>
      </c>
      <c r="AS56">
        <f t="shared" si="61"/>
        <v>0</v>
      </c>
      <c r="AT56">
        <v>6</v>
      </c>
      <c r="AU56">
        <f t="shared" si="5"/>
        <v>1.8923999999999996</v>
      </c>
      <c r="AV56">
        <f t="shared" si="26"/>
        <v>0.15769999999999998</v>
      </c>
      <c r="AW56">
        <f t="shared" si="83"/>
        <v>7.5696000000000057</v>
      </c>
      <c r="AX56">
        <v>20</v>
      </c>
      <c r="AY56">
        <f t="shared" si="27"/>
        <v>6.3079999999999998</v>
      </c>
      <c r="AZ56">
        <f t="shared" si="28"/>
        <v>0.52566666666666662</v>
      </c>
      <c r="BA56">
        <f t="shared" si="84"/>
        <v>9.5529403333333338</v>
      </c>
      <c r="BB56">
        <f t="shared" si="29"/>
        <v>12.159999999999998</v>
      </c>
      <c r="BC56" s="84">
        <f t="shared" si="30"/>
        <v>14.162082352941177</v>
      </c>
      <c r="BD56">
        <f t="shared" si="31"/>
        <v>24.701482352941177</v>
      </c>
      <c r="BE56">
        <f t="shared" si="32"/>
        <v>14.162082352941177</v>
      </c>
      <c r="BF56" s="84">
        <f t="shared" si="33"/>
        <v>10.539400000000001</v>
      </c>
      <c r="BG56">
        <f t="shared" si="34"/>
        <v>0.26648318294117657</v>
      </c>
      <c r="BJ56" s="1">
        <v>44734.434027777781</v>
      </c>
      <c r="BK56" s="80">
        <v>0.43402777777778001</v>
      </c>
      <c r="BL56">
        <v>12.8276</v>
      </c>
      <c r="BM56">
        <v>-19.603283999999999</v>
      </c>
      <c r="BN56">
        <f t="shared" si="35"/>
        <v>19.603283999999999</v>
      </c>
      <c r="BP56">
        <v>0.2258</v>
      </c>
      <c r="BR56">
        <v>20</v>
      </c>
      <c r="BS56">
        <f t="shared" si="79"/>
        <v>6.3079999999999998</v>
      </c>
      <c r="BT56">
        <f t="shared" si="36"/>
        <v>0.52566666666666662</v>
      </c>
      <c r="BU56">
        <f t="shared" si="75"/>
        <v>22.077999999999985</v>
      </c>
      <c r="BV56">
        <v>0</v>
      </c>
      <c r="BW56">
        <f t="shared" si="7"/>
        <v>0</v>
      </c>
      <c r="BX56">
        <f t="shared" si="37"/>
        <v>0</v>
      </c>
      <c r="BY56">
        <f t="shared" si="65"/>
        <v>0</v>
      </c>
      <c r="BZ56">
        <v>20</v>
      </c>
      <c r="CA56">
        <f t="shared" si="8"/>
        <v>6.3079999999999998</v>
      </c>
      <c r="CB56">
        <f t="shared" si="38"/>
        <v>0.52566666666666662</v>
      </c>
      <c r="CC56">
        <f t="shared" si="85"/>
        <v>25.231999999999982</v>
      </c>
      <c r="CD56">
        <v>20</v>
      </c>
      <c r="CE56">
        <f t="shared" si="39"/>
        <v>6.3079999999999998</v>
      </c>
      <c r="CF56">
        <f t="shared" si="40"/>
        <v>0.52566666666666662</v>
      </c>
      <c r="CG56">
        <f t="shared" si="86"/>
        <v>17.346999999999991</v>
      </c>
      <c r="CH56">
        <f t="shared" si="41"/>
        <v>22.8</v>
      </c>
      <c r="CI56" s="84">
        <f t="shared" si="42"/>
        <v>15.487845411764706</v>
      </c>
      <c r="CJ56">
        <f t="shared" si="43"/>
        <v>35.627600000000001</v>
      </c>
      <c r="CK56" s="84">
        <f t="shared" si="68"/>
        <v>19.603283999999999</v>
      </c>
      <c r="CL56">
        <f t="shared" si="44"/>
        <v>0.29142962449803922</v>
      </c>
      <c r="CO56">
        <v>6</v>
      </c>
      <c r="CP56">
        <f t="shared" si="80"/>
        <v>1.8923999999999996</v>
      </c>
      <c r="CQ56">
        <f t="shared" si="45"/>
        <v>0.15769999999999998</v>
      </c>
      <c r="CR56">
        <f t="shared" si="76"/>
        <v>6.6234000000000046</v>
      </c>
      <c r="CS56">
        <v>0</v>
      </c>
      <c r="CT56">
        <f t="shared" si="10"/>
        <v>0</v>
      </c>
      <c r="CU56">
        <f t="shared" si="46"/>
        <v>0</v>
      </c>
      <c r="CV56">
        <f t="shared" si="70"/>
        <v>0</v>
      </c>
      <c r="CW56">
        <v>6</v>
      </c>
      <c r="CX56">
        <f t="shared" si="11"/>
        <v>1.8923999999999996</v>
      </c>
      <c r="CY56">
        <f t="shared" si="47"/>
        <v>0.15769999999999998</v>
      </c>
      <c r="CZ56">
        <f t="shared" si="87"/>
        <v>7.5696000000000057</v>
      </c>
      <c r="DA56">
        <v>20</v>
      </c>
      <c r="DB56">
        <f t="shared" si="48"/>
        <v>6.3079999999999998</v>
      </c>
      <c r="DC56">
        <f t="shared" si="49"/>
        <v>0.52566666666666662</v>
      </c>
      <c r="DD56">
        <f t="shared" si="88"/>
        <v>9.5524146666666656</v>
      </c>
      <c r="DE56">
        <f t="shared" si="50"/>
        <v>12.159999999999998</v>
      </c>
      <c r="DF56" s="84">
        <f t="shared" si="51"/>
        <v>5.0981983529411785</v>
      </c>
      <c r="DG56" s="84">
        <f t="shared" si="52"/>
        <v>24.9876</v>
      </c>
      <c r="DH56" s="84">
        <f t="shared" si="53"/>
        <v>5.3843160000000019</v>
      </c>
      <c r="DI56">
        <f t="shared" si="54"/>
        <v>19.603283999999999</v>
      </c>
      <c r="DJ56">
        <f t="shared" si="55"/>
        <v>0.10131487940000004</v>
      </c>
    </row>
    <row r="57" spans="1:114" x14ac:dyDescent="0.35">
      <c r="A57" s="1">
        <v>44734.4375</v>
      </c>
      <c r="B57" s="80">
        <v>0.437500000000002</v>
      </c>
      <c r="F57" s="1">
        <v>44734.4375</v>
      </c>
      <c r="G57" s="80">
        <v>0.437500000000002</v>
      </c>
      <c r="H57">
        <v>14.712999999999999</v>
      </c>
      <c r="I57">
        <v>-10.754799999999999</v>
      </c>
      <c r="J57">
        <f t="shared" si="12"/>
        <v>10.754799999999999</v>
      </c>
      <c r="L57">
        <v>0.2258</v>
      </c>
      <c r="N57">
        <v>20</v>
      </c>
      <c r="O57">
        <f t="shared" si="77"/>
        <v>6.3079999999999998</v>
      </c>
      <c r="P57">
        <f t="shared" si="13"/>
        <v>0.52566666666666662</v>
      </c>
      <c r="Q57">
        <f t="shared" si="73"/>
        <v>22.603666666666651</v>
      </c>
      <c r="R57">
        <v>0</v>
      </c>
      <c r="S57">
        <f t="shared" si="1"/>
        <v>0</v>
      </c>
      <c r="T57">
        <f t="shared" si="14"/>
        <v>0</v>
      </c>
      <c r="U57">
        <f t="shared" si="57"/>
        <v>0</v>
      </c>
      <c r="V57">
        <v>20</v>
      </c>
      <c r="W57">
        <f t="shared" si="2"/>
        <v>6.3079999999999998</v>
      </c>
      <c r="X57">
        <f t="shared" si="15"/>
        <v>0.52566666666666662</v>
      </c>
      <c r="Y57">
        <f t="shared" si="81"/>
        <v>25.757666666666648</v>
      </c>
      <c r="Z57">
        <v>20</v>
      </c>
      <c r="AA57">
        <f t="shared" si="16"/>
        <v>6.3079999999999998</v>
      </c>
      <c r="AB57">
        <f t="shared" si="17"/>
        <v>0.52566666666666662</v>
      </c>
      <c r="AC57">
        <f t="shared" si="82"/>
        <v>17.872666666666657</v>
      </c>
      <c r="AD57">
        <f t="shared" si="18"/>
        <v>22.8</v>
      </c>
      <c r="AE57" s="84">
        <f t="shared" si="19"/>
        <v>26.221729411764702</v>
      </c>
      <c r="AF57">
        <f t="shared" si="20"/>
        <v>36.976529411764702</v>
      </c>
      <c r="AG57">
        <f t="shared" si="21"/>
        <v>26.221729411764702</v>
      </c>
      <c r="AH57">
        <f t="shared" si="22"/>
        <v>10.754799999999999</v>
      </c>
      <c r="AI57">
        <f t="shared" si="23"/>
        <v>0.49340554176470591</v>
      </c>
      <c r="AL57">
        <v>6</v>
      </c>
      <c r="AM57">
        <f t="shared" si="78"/>
        <v>1.8923999999999996</v>
      </c>
      <c r="AN57">
        <f t="shared" si="24"/>
        <v>0.15769999999999998</v>
      </c>
      <c r="AO57">
        <f t="shared" si="74"/>
        <v>6.7811000000000048</v>
      </c>
      <c r="AP57">
        <v>0</v>
      </c>
      <c r="AQ57">
        <f t="shared" si="4"/>
        <v>0</v>
      </c>
      <c r="AR57">
        <f t="shared" si="25"/>
        <v>0</v>
      </c>
      <c r="AS57">
        <f t="shared" si="61"/>
        <v>0</v>
      </c>
      <c r="AT57">
        <v>6</v>
      </c>
      <c r="AU57">
        <f t="shared" si="5"/>
        <v>1.8923999999999996</v>
      </c>
      <c r="AV57">
        <f t="shared" si="26"/>
        <v>0.15769999999999998</v>
      </c>
      <c r="AW57">
        <f t="shared" si="83"/>
        <v>7.7273000000000058</v>
      </c>
      <c r="AX57">
        <v>20</v>
      </c>
      <c r="AY57">
        <f t="shared" si="27"/>
        <v>6.3079999999999998</v>
      </c>
      <c r="AZ57">
        <f t="shared" si="28"/>
        <v>0.52566666666666662</v>
      </c>
      <c r="BA57">
        <f t="shared" si="84"/>
        <v>10.078607</v>
      </c>
      <c r="BB57">
        <f t="shared" si="29"/>
        <v>12.159999999999998</v>
      </c>
      <c r="BC57" s="84">
        <f t="shared" si="30"/>
        <v>15.832082352941175</v>
      </c>
      <c r="BD57">
        <f t="shared" si="31"/>
        <v>26.586882352941174</v>
      </c>
      <c r="BE57">
        <f t="shared" si="32"/>
        <v>15.832082352941175</v>
      </c>
      <c r="BF57" s="84">
        <f t="shared" si="33"/>
        <v>10.754799999999999</v>
      </c>
      <c r="BG57">
        <f t="shared" si="34"/>
        <v>0.29790701627450972</v>
      </c>
      <c r="BJ57" s="1">
        <v>44734.4375</v>
      </c>
      <c r="BK57" s="80">
        <v>0.437500000000002</v>
      </c>
      <c r="BL57">
        <v>14.712999999999999</v>
      </c>
      <c r="BM57">
        <v>-20.003927999999998</v>
      </c>
      <c r="BN57">
        <f t="shared" si="35"/>
        <v>20.003927999999998</v>
      </c>
      <c r="BP57">
        <v>0.2258</v>
      </c>
      <c r="BR57">
        <v>20</v>
      </c>
      <c r="BS57">
        <f t="shared" si="79"/>
        <v>6.3079999999999998</v>
      </c>
      <c r="BT57">
        <f t="shared" si="36"/>
        <v>0.52566666666666662</v>
      </c>
      <c r="BU57">
        <f t="shared" si="75"/>
        <v>22.603666666666651</v>
      </c>
      <c r="BV57">
        <v>0</v>
      </c>
      <c r="BW57">
        <f t="shared" si="7"/>
        <v>0</v>
      </c>
      <c r="BX57">
        <f t="shared" si="37"/>
        <v>0</v>
      </c>
      <c r="BY57">
        <f t="shared" si="65"/>
        <v>0</v>
      </c>
      <c r="BZ57">
        <v>20</v>
      </c>
      <c r="CA57">
        <f t="shared" si="8"/>
        <v>6.3079999999999998</v>
      </c>
      <c r="CB57">
        <f t="shared" si="38"/>
        <v>0.52566666666666662</v>
      </c>
      <c r="CC57">
        <f t="shared" si="85"/>
        <v>25.757666666666648</v>
      </c>
      <c r="CD57">
        <v>20</v>
      </c>
      <c r="CE57">
        <f t="shared" si="39"/>
        <v>6.3079999999999998</v>
      </c>
      <c r="CF57">
        <f t="shared" si="40"/>
        <v>0.52566666666666662</v>
      </c>
      <c r="CG57">
        <f t="shared" si="86"/>
        <v>17.872666666666657</v>
      </c>
      <c r="CH57">
        <f t="shared" si="41"/>
        <v>22.8</v>
      </c>
      <c r="CI57" s="84">
        <f t="shared" si="42"/>
        <v>16.972601411764703</v>
      </c>
      <c r="CJ57">
        <f t="shared" si="43"/>
        <v>37.512999999999998</v>
      </c>
      <c r="CK57" s="84">
        <f t="shared" si="68"/>
        <v>20.003927999999998</v>
      </c>
      <c r="CL57">
        <f t="shared" si="44"/>
        <v>0.31936778323137249</v>
      </c>
      <c r="CO57">
        <v>6</v>
      </c>
      <c r="CP57">
        <f t="shared" si="80"/>
        <v>1.8923999999999996</v>
      </c>
      <c r="CQ57">
        <f t="shared" si="45"/>
        <v>0.15769999999999998</v>
      </c>
      <c r="CR57">
        <f t="shared" si="76"/>
        <v>6.7811000000000048</v>
      </c>
      <c r="CS57">
        <v>0</v>
      </c>
      <c r="CT57">
        <f t="shared" si="10"/>
        <v>0</v>
      </c>
      <c r="CU57">
        <f t="shared" si="46"/>
        <v>0</v>
      </c>
      <c r="CV57">
        <f t="shared" si="70"/>
        <v>0</v>
      </c>
      <c r="CW57">
        <v>6</v>
      </c>
      <c r="CX57">
        <f t="shared" si="11"/>
        <v>1.8923999999999996</v>
      </c>
      <c r="CY57">
        <f t="shared" si="47"/>
        <v>0.15769999999999998</v>
      </c>
      <c r="CZ57">
        <f t="shared" si="87"/>
        <v>7.7273000000000058</v>
      </c>
      <c r="DA57">
        <v>20</v>
      </c>
      <c r="DB57">
        <f t="shared" si="48"/>
        <v>6.3079999999999998</v>
      </c>
      <c r="DC57">
        <f t="shared" si="49"/>
        <v>0.52566666666666662</v>
      </c>
      <c r="DD57">
        <f t="shared" si="88"/>
        <v>10.078081333333332</v>
      </c>
      <c r="DE57">
        <f t="shared" si="50"/>
        <v>12.159999999999998</v>
      </c>
      <c r="DF57" s="84">
        <f t="shared" si="51"/>
        <v>6.5829543529411758</v>
      </c>
      <c r="DG57" s="84">
        <f t="shared" si="52"/>
        <v>26.872999999999998</v>
      </c>
      <c r="DH57" s="84">
        <f t="shared" si="53"/>
        <v>6.8690719999999992</v>
      </c>
      <c r="DI57">
        <f t="shared" si="54"/>
        <v>20.003927999999998</v>
      </c>
      <c r="DJ57">
        <f t="shared" si="55"/>
        <v>0.12925303813333333</v>
      </c>
    </row>
    <row r="58" spans="1:114" x14ac:dyDescent="0.35">
      <c r="A58" s="1">
        <v>44734.440972222219</v>
      </c>
      <c r="B58" s="80">
        <v>0.44097222222222399</v>
      </c>
      <c r="F58" s="1">
        <v>44734.440972222219</v>
      </c>
      <c r="G58" s="80">
        <v>0.44097222222222399</v>
      </c>
      <c r="H58">
        <v>12.5398</v>
      </c>
      <c r="I58">
        <v>-10.555199999999999</v>
      </c>
      <c r="J58">
        <f t="shared" si="12"/>
        <v>10.555199999999999</v>
      </c>
      <c r="L58">
        <v>0.2258</v>
      </c>
      <c r="N58">
        <v>20</v>
      </c>
      <c r="O58">
        <f t="shared" si="77"/>
        <v>6.3079999999999998</v>
      </c>
      <c r="P58">
        <f t="shared" si="13"/>
        <v>0.52566666666666662</v>
      </c>
      <c r="Q58">
        <f t="shared" si="73"/>
        <v>23.129333333333317</v>
      </c>
      <c r="R58">
        <v>0</v>
      </c>
      <c r="S58">
        <f t="shared" si="1"/>
        <v>0</v>
      </c>
      <c r="T58">
        <f t="shared" si="14"/>
        <v>0</v>
      </c>
      <c r="U58">
        <f t="shared" si="57"/>
        <v>0</v>
      </c>
      <c r="V58">
        <v>20</v>
      </c>
      <c r="W58">
        <f t="shared" si="2"/>
        <v>6.3079999999999998</v>
      </c>
      <c r="X58">
        <f t="shared" si="15"/>
        <v>0.52566666666666662</v>
      </c>
      <c r="Y58">
        <f t="shared" si="81"/>
        <v>26.283333333333314</v>
      </c>
      <c r="Z58">
        <v>20</v>
      </c>
      <c r="AA58">
        <f t="shared" si="16"/>
        <v>6.3079999999999998</v>
      </c>
      <c r="AB58">
        <f t="shared" si="17"/>
        <v>0.52566666666666662</v>
      </c>
      <c r="AC58">
        <f t="shared" si="82"/>
        <v>18.398333333333323</v>
      </c>
      <c r="AD58">
        <f t="shared" si="18"/>
        <v>22.8</v>
      </c>
      <c r="AE58" s="84">
        <f t="shared" si="19"/>
        <v>24.248129411764708</v>
      </c>
      <c r="AF58">
        <f t="shared" si="20"/>
        <v>34.803329411764707</v>
      </c>
      <c r="AG58">
        <f t="shared" si="21"/>
        <v>24.248129411764708</v>
      </c>
      <c r="AH58">
        <f t="shared" si="22"/>
        <v>10.555199999999999</v>
      </c>
      <c r="AI58">
        <f t="shared" si="23"/>
        <v>0.45626896843137266</v>
      </c>
      <c r="AL58">
        <v>6</v>
      </c>
      <c r="AM58">
        <f t="shared" si="78"/>
        <v>1.8923999999999996</v>
      </c>
      <c r="AN58">
        <f t="shared" si="24"/>
        <v>0.15769999999999998</v>
      </c>
      <c r="AO58">
        <f t="shared" si="74"/>
        <v>6.938800000000005</v>
      </c>
      <c r="AP58">
        <v>0</v>
      </c>
      <c r="AQ58">
        <f t="shared" si="4"/>
        <v>0</v>
      </c>
      <c r="AR58">
        <f t="shared" si="25"/>
        <v>0</v>
      </c>
      <c r="AS58">
        <f t="shared" si="61"/>
        <v>0</v>
      </c>
      <c r="AT58">
        <v>6</v>
      </c>
      <c r="AU58">
        <f t="shared" si="5"/>
        <v>1.8923999999999996</v>
      </c>
      <c r="AV58">
        <f t="shared" si="26"/>
        <v>0.15769999999999998</v>
      </c>
      <c r="AW58">
        <f t="shared" si="83"/>
        <v>7.885000000000006</v>
      </c>
      <c r="AX58">
        <v>20</v>
      </c>
      <c r="AY58">
        <f t="shared" si="27"/>
        <v>6.3079999999999998</v>
      </c>
      <c r="AZ58">
        <f t="shared" si="28"/>
        <v>0.52566666666666662</v>
      </c>
      <c r="BA58">
        <f t="shared" si="84"/>
        <v>10.604273666666666</v>
      </c>
      <c r="BB58">
        <f t="shared" si="29"/>
        <v>12.159999999999998</v>
      </c>
      <c r="BC58" s="84">
        <f t="shared" si="30"/>
        <v>13.858482352941174</v>
      </c>
      <c r="BD58">
        <f t="shared" si="31"/>
        <v>24.413682352941173</v>
      </c>
      <c r="BE58">
        <f t="shared" si="32"/>
        <v>13.858482352941174</v>
      </c>
      <c r="BF58" s="84">
        <f t="shared" si="33"/>
        <v>10.555199999999999</v>
      </c>
      <c r="BG58">
        <f t="shared" si="34"/>
        <v>0.26077044294117641</v>
      </c>
      <c r="BJ58" s="1">
        <v>44734.440972222219</v>
      </c>
      <c r="BK58" s="80">
        <v>0.44097222222222399</v>
      </c>
      <c r="BL58">
        <v>12.5398</v>
      </c>
      <c r="BM58">
        <v>-19.632671999999999</v>
      </c>
      <c r="BN58">
        <f t="shared" si="35"/>
        <v>19.632671999999999</v>
      </c>
      <c r="BP58">
        <v>0.2258</v>
      </c>
      <c r="BR58">
        <v>20</v>
      </c>
      <c r="BS58">
        <f t="shared" si="79"/>
        <v>6.3079999999999998</v>
      </c>
      <c r="BT58">
        <f t="shared" si="36"/>
        <v>0.52566666666666662</v>
      </c>
      <c r="BU58">
        <f t="shared" si="75"/>
        <v>23.129333333333317</v>
      </c>
      <c r="BV58">
        <v>0</v>
      </c>
      <c r="BW58">
        <f t="shared" si="7"/>
        <v>0</v>
      </c>
      <c r="BX58">
        <f t="shared" si="37"/>
        <v>0</v>
      </c>
      <c r="BY58">
        <f t="shared" si="65"/>
        <v>0</v>
      </c>
      <c r="BZ58">
        <v>20</v>
      </c>
      <c r="CA58">
        <f t="shared" si="8"/>
        <v>6.3079999999999998</v>
      </c>
      <c r="CB58">
        <f t="shared" si="38"/>
        <v>0.52566666666666662</v>
      </c>
      <c r="CC58">
        <f t="shared" si="85"/>
        <v>26.283333333333314</v>
      </c>
      <c r="CD58">
        <v>20</v>
      </c>
      <c r="CE58">
        <f t="shared" si="39"/>
        <v>6.3079999999999998</v>
      </c>
      <c r="CF58">
        <f t="shared" si="40"/>
        <v>0.52566666666666662</v>
      </c>
      <c r="CG58">
        <f t="shared" si="86"/>
        <v>18.398333333333323</v>
      </c>
      <c r="CH58">
        <f t="shared" si="41"/>
        <v>22.8</v>
      </c>
      <c r="CI58" s="84">
        <f t="shared" si="42"/>
        <v>15.170657411764708</v>
      </c>
      <c r="CJ58">
        <f t="shared" si="43"/>
        <v>35.339799999999997</v>
      </c>
      <c r="CK58" s="84">
        <f t="shared" si="68"/>
        <v>19.632671999999999</v>
      </c>
      <c r="CL58">
        <f t="shared" si="44"/>
        <v>0.28546120363137262</v>
      </c>
      <c r="CO58">
        <v>6</v>
      </c>
      <c r="CP58">
        <f t="shared" si="80"/>
        <v>1.8923999999999996</v>
      </c>
      <c r="CQ58">
        <f t="shared" si="45"/>
        <v>0.15769999999999998</v>
      </c>
      <c r="CR58">
        <f t="shared" si="76"/>
        <v>6.938800000000005</v>
      </c>
      <c r="CS58">
        <v>0</v>
      </c>
      <c r="CT58">
        <f t="shared" si="10"/>
        <v>0</v>
      </c>
      <c r="CU58">
        <f t="shared" si="46"/>
        <v>0</v>
      </c>
      <c r="CV58">
        <f t="shared" si="70"/>
        <v>0</v>
      </c>
      <c r="CW58">
        <v>6</v>
      </c>
      <c r="CX58">
        <f t="shared" si="11"/>
        <v>1.8923999999999996</v>
      </c>
      <c r="CY58">
        <f t="shared" si="47"/>
        <v>0.15769999999999998</v>
      </c>
      <c r="CZ58">
        <f t="shared" si="87"/>
        <v>7.885000000000006</v>
      </c>
      <c r="DA58">
        <v>20</v>
      </c>
      <c r="DB58">
        <f t="shared" si="48"/>
        <v>6.3079999999999998</v>
      </c>
      <c r="DC58">
        <f t="shared" si="49"/>
        <v>0.52566666666666662</v>
      </c>
      <c r="DD58">
        <f t="shared" si="88"/>
        <v>10.603747999999998</v>
      </c>
      <c r="DE58">
        <f t="shared" si="50"/>
        <v>12.159999999999998</v>
      </c>
      <c r="DF58" s="84">
        <f t="shared" si="51"/>
        <v>4.7810103529411734</v>
      </c>
      <c r="DG58" s="84">
        <f t="shared" si="52"/>
        <v>24.699799999999996</v>
      </c>
      <c r="DH58" s="84">
        <f t="shared" si="53"/>
        <v>5.0671279999999967</v>
      </c>
      <c r="DI58">
        <f t="shared" si="54"/>
        <v>19.632671999999999</v>
      </c>
      <c r="DJ58">
        <f t="shared" si="55"/>
        <v>9.5346458533333261E-2</v>
      </c>
    </row>
    <row r="59" spans="1:114" x14ac:dyDescent="0.35">
      <c r="A59" s="1">
        <v>44734.444444444445</v>
      </c>
      <c r="B59" s="80">
        <v>0.44444444444444697</v>
      </c>
      <c r="F59" s="1">
        <v>44734.444444444445</v>
      </c>
      <c r="G59" s="80">
        <v>0.44444444444444697</v>
      </c>
      <c r="H59">
        <v>12.2018</v>
      </c>
      <c r="I59">
        <v>-10.5966</v>
      </c>
      <c r="J59">
        <f t="shared" si="12"/>
        <v>10.5966</v>
      </c>
      <c r="L59">
        <v>0.2258</v>
      </c>
      <c r="N59">
        <v>20</v>
      </c>
      <c r="O59">
        <f t="shared" si="77"/>
        <v>6.3079999999999998</v>
      </c>
      <c r="P59">
        <f t="shared" si="13"/>
        <v>0.52566666666666662</v>
      </c>
      <c r="Q59">
        <f t="shared" si="73"/>
        <v>23.654999999999983</v>
      </c>
      <c r="R59">
        <v>0</v>
      </c>
      <c r="S59">
        <f t="shared" si="1"/>
        <v>0</v>
      </c>
      <c r="T59">
        <f t="shared" si="14"/>
        <v>0</v>
      </c>
      <c r="U59">
        <f t="shared" si="57"/>
        <v>0</v>
      </c>
      <c r="V59">
        <v>20</v>
      </c>
      <c r="W59">
        <f t="shared" si="2"/>
        <v>6.3079999999999998</v>
      </c>
      <c r="X59">
        <f t="shared" si="15"/>
        <v>0.52566666666666662</v>
      </c>
      <c r="Y59">
        <f t="shared" si="81"/>
        <v>26.80899999999998</v>
      </c>
      <c r="Z59">
        <v>20</v>
      </c>
      <c r="AA59">
        <f t="shared" si="16"/>
        <v>6.3079999999999998</v>
      </c>
      <c r="AB59">
        <f t="shared" si="17"/>
        <v>0.52566666666666662</v>
      </c>
      <c r="AC59">
        <f t="shared" si="82"/>
        <v>18.923999999999989</v>
      </c>
      <c r="AD59">
        <f t="shared" si="18"/>
        <v>22.8</v>
      </c>
      <c r="AE59" s="84">
        <f t="shared" si="19"/>
        <v>23.868729411764704</v>
      </c>
      <c r="AF59">
        <f t="shared" si="20"/>
        <v>34.465329411764706</v>
      </c>
      <c r="AG59">
        <f t="shared" si="21"/>
        <v>23.868729411764704</v>
      </c>
      <c r="AH59">
        <f t="shared" si="22"/>
        <v>10.5966</v>
      </c>
      <c r="AI59">
        <f t="shared" si="23"/>
        <v>0.44912992509803917</v>
      </c>
      <c r="AL59">
        <v>6</v>
      </c>
      <c r="AM59">
        <f t="shared" si="78"/>
        <v>1.8923999999999996</v>
      </c>
      <c r="AN59">
        <f t="shared" si="24"/>
        <v>0.15769999999999998</v>
      </c>
      <c r="AO59">
        <f t="shared" si="74"/>
        <v>7.0965000000000051</v>
      </c>
      <c r="AP59">
        <v>0</v>
      </c>
      <c r="AQ59">
        <f t="shared" si="4"/>
        <v>0</v>
      </c>
      <c r="AR59">
        <f t="shared" si="25"/>
        <v>0</v>
      </c>
      <c r="AS59">
        <f t="shared" si="61"/>
        <v>0</v>
      </c>
      <c r="AT59">
        <v>6</v>
      </c>
      <c r="AU59">
        <f t="shared" si="5"/>
        <v>1.8923999999999996</v>
      </c>
      <c r="AV59">
        <f t="shared" si="26"/>
        <v>0.15769999999999998</v>
      </c>
      <c r="AW59">
        <f t="shared" si="83"/>
        <v>8.0427000000000053</v>
      </c>
      <c r="AX59">
        <v>20</v>
      </c>
      <c r="AY59">
        <f t="shared" si="27"/>
        <v>6.3079999999999998</v>
      </c>
      <c r="AZ59">
        <f t="shared" si="28"/>
        <v>0.52566666666666662</v>
      </c>
      <c r="BA59">
        <f t="shared" si="84"/>
        <v>11.129940333333332</v>
      </c>
      <c r="BB59">
        <f t="shared" si="29"/>
        <v>12.159999999999998</v>
      </c>
      <c r="BC59" s="84">
        <f t="shared" si="30"/>
        <v>13.479082352941175</v>
      </c>
      <c r="BD59">
        <f t="shared" si="31"/>
        <v>24.075682352941175</v>
      </c>
      <c r="BE59">
        <f t="shared" si="32"/>
        <v>13.479082352941175</v>
      </c>
      <c r="BF59" s="84">
        <f t="shared" si="33"/>
        <v>10.5966</v>
      </c>
      <c r="BG59">
        <f t="shared" si="34"/>
        <v>0.25363139960784309</v>
      </c>
      <c r="BJ59" s="1">
        <v>44734.444444444445</v>
      </c>
      <c r="BK59" s="80">
        <v>0.44444444444444697</v>
      </c>
      <c r="BL59">
        <v>12.2018</v>
      </c>
      <c r="BM59">
        <v>-19.709676000000002</v>
      </c>
      <c r="BN59">
        <f t="shared" si="35"/>
        <v>19.709676000000002</v>
      </c>
      <c r="BP59">
        <v>0.2258</v>
      </c>
      <c r="BR59">
        <v>20</v>
      </c>
      <c r="BS59">
        <f t="shared" si="79"/>
        <v>6.3079999999999998</v>
      </c>
      <c r="BT59">
        <f t="shared" si="36"/>
        <v>0.52566666666666662</v>
      </c>
      <c r="BU59">
        <f t="shared" si="75"/>
        <v>23.654999999999983</v>
      </c>
      <c r="BV59">
        <v>0</v>
      </c>
      <c r="BW59">
        <f t="shared" si="7"/>
        <v>0</v>
      </c>
      <c r="BX59">
        <f t="shared" si="37"/>
        <v>0</v>
      </c>
      <c r="BY59">
        <f t="shared" si="65"/>
        <v>0</v>
      </c>
      <c r="BZ59">
        <v>20</v>
      </c>
      <c r="CA59">
        <f t="shared" si="8"/>
        <v>6.3079999999999998</v>
      </c>
      <c r="CB59">
        <f t="shared" si="38"/>
        <v>0.52566666666666662</v>
      </c>
      <c r="CC59">
        <f t="shared" si="85"/>
        <v>26.80899999999998</v>
      </c>
      <c r="CD59">
        <v>20</v>
      </c>
      <c r="CE59">
        <f t="shared" si="39"/>
        <v>6.3079999999999998</v>
      </c>
      <c r="CF59">
        <f t="shared" si="40"/>
        <v>0.52566666666666662</v>
      </c>
      <c r="CG59">
        <f t="shared" si="86"/>
        <v>18.923999999999989</v>
      </c>
      <c r="CH59">
        <f t="shared" si="41"/>
        <v>22.8</v>
      </c>
      <c r="CI59" s="84">
        <f t="shared" si="42"/>
        <v>14.755653411764705</v>
      </c>
      <c r="CJ59">
        <f t="shared" si="43"/>
        <v>35.001800000000003</v>
      </c>
      <c r="CK59" s="84">
        <f t="shared" si="68"/>
        <v>19.709676000000002</v>
      </c>
      <c r="CL59">
        <f t="shared" si="44"/>
        <v>0.27765221169803922</v>
      </c>
      <c r="CO59">
        <v>6</v>
      </c>
      <c r="CP59">
        <f t="shared" si="80"/>
        <v>1.8923999999999996</v>
      </c>
      <c r="CQ59">
        <f t="shared" si="45"/>
        <v>0.15769999999999998</v>
      </c>
      <c r="CR59">
        <f t="shared" si="76"/>
        <v>7.0965000000000051</v>
      </c>
      <c r="CS59">
        <v>0</v>
      </c>
      <c r="CT59">
        <f t="shared" si="10"/>
        <v>0</v>
      </c>
      <c r="CU59">
        <f t="shared" si="46"/>
        <v>0</v>
      </c>
      <c r="CV59">
        <f t="shared" si="70"/>
        <v>0</v>
      </c>
      <c r="CW59">
        <v>6</v>
      </c>
      <c r="CX59">
        <f t="shared" si="11"/>
        <v>1.8923999999999996</v>
      </c>
      <c r="CY59">
        <f t="shared" si="47"/>
        <v>0.15769999999999998</v>
      </c>
      <c r="CZ59">
        <f t="shared" si="87"/>
        <v>8.0427000000000053</v>
      </c>
      <c r="DA59">
        <v>20</v>
      </c>
      <c r="DB59">
        <f t="shared" si="48"/>
        <v>6.3079999999999998</v>
      </c>
      <c r="DC59">
        <f t="shared" si="49"/>
        <v>0.52566666666666662</v>
      </c>
      <c r="DD59">
        <f t="shared" si="88"/>
        <v>11.129414666666664</v>
      </c>
      <c r="DE59">
        <f t="shared" si="50"/>
        <v>12.159999999999998</v>
      </c>
      <c r="DF59" s="84">
        <f t="shared" si="51"/>
        <v>4.3660063529411737</v>
      </c>
      <c r="DG59" s="84">
        <f t="shared" si="52"/>
        <v>24.361799999999999</v>
      </c>
      <c r="DH59" s="84">
        <f t="shared" si="53"/>
        <v>4.652123999999997</v>
      </c>
      <c r="DI59">
        <f t="shared" si="54"/>
        <v>19.709676000000002</v>
      </c>
      <c r="DJ59">
        <f t="shared" si="55"/>
        <v>8.7537466599999947E-2</v>
      </c>
    </row>
    <row r="60" spans="1:114" x14ac:dyDescent="0.35">
      <c r="A60" s="1">
        <v>44734.447916666664</v>
      </c>
      <c r="B60" s="80">
        <v>0.44791666666666902</v>
      </c>
      <c r="F60" s="1">
        <v>44734.447916666664</v>
      </c>
      <c r="G60" s="80">
        <v>0.44791666666666902</v>
      </c>
      <c r="H60">
        <v>12.793799999999999</v>
      </c>
      <c r="I60">
        <v>-10.6282</v>
      </c>
      <c r="J60">
        <f t="shared" si="12"/>
        <v>10.6282</v>
      </c>
      <c r="L60">
        <v>0.2258</v>
      </c>
      <c r="N60">
        <v>20</v>
      </c>
      <c r="O60">
        <f t="shared" si="77"/>
        <v>6.3079999999999998</v>
      </c>
      <c r="P60">
        <f t="shared" si="13"/>
        <v>0.52566666666666662</v>
      </c>
      <c r="Q60">
        <f t="shared" si="73"/>
        <v>24.180666666666649</v>
      </c>
      <c r="R60">
        <v>0</v>
      </c>
      <c r="S60">
        <f t="shared" si="1"/>
        <v>0</v>
      </c>
      <c r="T60">
        <f t="shared" si="14"/>
        <v>0</v>
      </c>
      <c r="U60">
        <f t="shared" si="57"/>
        <v>0</v>
      </c>
      <c r="V60">
        <v>20</v>
      </c>
      <c r="W60">
        <f t="shared" si="2"/>
        <v>6.3079999999999998</v>
      </c>
      <c r="X60">
        <f t="shared" si="15"/>
        <v>0.52566666666666662</v>
      </c>
      <c r="Y60">
        <f t="shared" si="81"/>
        <v>27.334666666666646</v>
      </c>
      <c r="Z60">
        <v>20</v>
      </c>
      <c r="AA60">
        <f t="shared" si="16"/>
        <v>6.3079999999999998</v>
      </c>
      <c r="AB60">
        <f t="shared" si="17"/>
        <v>0.52566666666666662</v>
      </c>
      <c r="AC60">
        <f t="shared" si="82"/>
        <v>19.449666666666655</v>
      </c>
      <c r="AD60">
        <f t="shared" si="18"/>
        <v>22.8</v>
      </c>
      <c r="AE60" s="84">
        <f t="shared" si="19"/>
        <v>24.429129411764706</v>
      </c>
      <c r="AF60">
        <f t="shared" si="20"/>
        <v>35.057329411764705</v>
      </c>
      <c r="AG60">
        <f t="shared" si="21"/>
        <v>24.429129411764706</v>
      </c>
      <c r="AH60">
        <f t="shared" si="22"/>
        <v>10.6282</v>
      </c>
      <c r="AI60">
        <f t="shared" si="23"/>
        <v>0.45967478509803927</v>
      </c>
      <c r="AL60">
        <v>6</v>
      </c>
      <c r="AM60">
        <f t="shared" si="78"/>
        <v>1.8923999999999996</v>
      </c>
      <c r="AN60">
        <f t="shared" si="24"/>
        <v>0.15769999999999998</v>
      </c>
      <c r="AO60">
        <f t="shared" si="74"/>
        <v>7.2542000000000053</v>
      </c>
      <c r="AP60">
        <v>0</v>
      </c>
      <c r="AQ60">
        <f t="shared" si="4"/>
        <v>0</v>
      </c>
      <c r="AR60">
        <f t="shared" si="25"/>
        <v>0</v>
      </c>
      <c r="AS60">
        <f t="shared" si="61"/>
        <v>0</v>
      </c>
      <c r="AT60">
        <v>6</v>
      </c>
      <c r="AU60">
        <f t="shared" si="5"/>
        <v>1.8923999999999996</v>
      </c>
      <c r="AV60">
        <f t="shared" si="26"/>
        <v>0.15769999999999998</v>
      </c>
      <c r="AW60">
        <f t="shared" si="83"/>
        <v>8.2004000000000055</v>
      </c>
      <c r="AX60">
        <v>20</v>
      </c>
      <c r="AY60">
        <f t="shared" si="27"/>
        <v>6.3079999999999998</v>
      </c>
      <c r="AZ60">
        <f t="shared" si="28"/>
        <v>0.52566666666666662</v>
      </c>
      <c r="BA60">
        <f t="shared" si="84"/>
        <v>11.655606999999998</v>
      </c>
      <c r="BB60">
        <f t="shared" si="29"/>
        <v>12.159999999999998</v>
      </c>
      <c r="BC60" s="84">
        <f t="shared" si="30"/>
        <v>14.039482352941175</v>
      </c>
      <c r="BD60">
        <f t="shared" si="31"/>
        <v>24.667682352941174</v>
      </c>
      <c r="BE60">
        <f t="shared" si="32"/>
        <v>14.039482352941175</v>
      </c>
      <c r="BF60" s="84">
        <f t="shared" si="33"/>
        <v>10.6282</v>
      </c>
      <c r="BG60">
        <f t="shared" si="34"/>
        <v>0.26417625960784308</v>
      </c>
      <c r="BJ60" s="1">
        <v>44734.447916666664</v>
      </c>
      <c r="BK60" s="80">
        <v>0.44791666666666902</v>
      </c>
      <c r="BL60">
        <v>12.793799999999999</v>
      </c>
      <c r="BM60">
        <v>-19.768452</v>
      </c>
      <c r="BN60">
        <f t="shared" si="35"/>
        <v>19.768452</v>
      </c>
      <c r="BP60">
        <v>0.2258</v>
      </c>
      <c r="BR60">
        <v>20</v>
      </c>
      <c r="BS60">
        <f t="shared" si="79"/>
        <v>6.3079999999999998</v>
      </c>
      <c r="BT60">
        <f t="shared" si="36"/>
        <v>0.52566666666666662</v>
      </c>
      <c r="BU60">
        <f t="shared" si="75"/>
        <v>24.180666666666649</v>
      </c>
      <c r="BV60">
        <v>0</v>
      </c>
      <c r="BW60">
        <f t="shared" si="7"/>
        <v>0</v>
      </c>
      <c r="BX60">
        <f t="shared" si="37"/>
        <v>0</v>
      </c>
      <c r="BY60">
        <f t="shared" si="65"/>
        <v>0</v>
      </c>
      <c r="BZ60">
        <v>20</v>
      </c>
      <c r="CA60">
        <f t="shared" si="8"/>
        <v>6.3079999999999998</v>
      </c>
      <c r="CB60">
        <f t="shared" si="38"/>
        <v>0.52566666666666662</v>
      </c>
      <c r="CC60">
        <f t="shared" si="85"/>
        <v>27.334666666666646</v>
      </c>
      <c r="CD60">
        <v>20</v>
      </c>
      <c r="CE60">
        <f t="shared" si="39"/>
        <v>6.3079999999999998</v>
      </c>
      <c r="CF60">
        <f t="shared" si="40"/>
        <v>0.52566666666666662</v>
      </c>
      <c r="CG60">
        <f t="shared" si="86"/>
        <v>19.449666666666655</v>
      </c>
      <c r="CH60">
        <f t="shared" si="41"/>
        <v>22.8</v>
      </c>
      <c r="CI60" s="84">
        <f t="shared" si="42"/>
        <v>15.288877411764705</v>
      </c>
      <c r="CJ60">
        <f t="shared" si="43"/>
        <v>35.593800000000002</v>
      </c>
      <c r="CK60" s="84">
        <f t="shared" si="68"/>
        <v>19.768452</v>
      </c>
      <c r="CL60">
        <f t="shared" si="44"/>
        <v>0.28768570996470583</v>
      </c>
      <c r="CO60">
        <v>6</v>
      </c>
      <c r="CP60">
        <f t="shared" si="80"/>
        <v>1.8923999999999996</v>
      </c>
      <c r="CQ60">
        <f t="shared" si="45"/>
        <v>0.15769999999999998</v>
      </c>
      <c r="CR60">
        <f t="shared" si="76"/>
        <v>7.2542000000000053</v>
      </c>
      <c r="CS60">
        <v>0</v>
      </c>
      <c r="CT60">
        <f t="shared" si="10"/>
        <v>0</v>
      </c>
      <c r="CU60">
        <f t="shared" si="46"/>
        <v>0</v>
      </c>
      <c r="CV60">
        <f t="shared" si="70"/>
        <v>0</v>
      </c>
      <c r="CW60">
        <v>6</v>
      </c>
      <c r="CX60">
        <f t="shared" si="11"/>
        <v>1.8923999999999996</v>
      </c>
      <c r="CY60">
        <f t="shared" si="47"/>
        <v>0.15769999999999998</v>
      </c>
      <c r="CZ60">
        <f t="shared" si="87"/>
        <v>8.2004000000000055</v>
      </c>
      <c r="DA60">
        <v>20</v>
      </c>
      <c r="DB60">
        <f t="shared" si="48"/>
        <v>6.3079999999999998</v>
      </c>
      <c r="DC60">
        <f t="shared" si="49"/>
        <v>0.52566666666666662</v>
      </c>
      <c r="DD60">
        <f t="shared" si="88"/>
        <v>11.65508133333333</v>
      </c>
      <c r="DE60">
        <f t="shared" si="50"/>
        <v>12.159999999999998</v>
      </c>
      <c r="DF60" s="84">
        <f t="shared" si="51"/>
        <v>4.8992303529411743</v>
      </c>
      <c r="DG60" s="84">
        <f t="shared" si="52"/>
        <v>24.953799999999998</v>
      </c>
      <c r="DH60" s="84">
        <f t="shared" si="53"/>
        <v>5.1853479999999976</v>
      </c>
      <c r="DI60">
        <f t="shared" si="54"/>
        <v>19.768452</v>
      </c>
      <c r="DJ60">
        <f t="shared" si="55"/>
        <v>9.7570964866666623E-2</v>
      </c>
    </row>
    <row r="61" spans="1:114" x14ac:dyDescent="0.35">
      <c r="A61" s="1">
        <v>44734.451388888891</v>
      </c>
      <c r="B61" s="80">
        <v>0.451388888888891</v>
      </c>
      <c r="F61" s="1">
        <v>44734.451388888891</v>
      </c>
      <c r="G61" s="80">
        <v>0.451388888888891</v>
      </c>
      <c r="H61">
        <v>13.3582</v>
      </c>
      <c r="I61">
        <v>-11.3604</v>
      </c>
      <c r="J61">
        <f t="shared" si="12"/>
        <v>11.3604</v>
      </c>
      <c r="L61">
        <v>0.2258</v>
      </c>
      <c r="N61">
        <v>20</v>
      </c>
      <c r="O61">
        <f t="shared" si="77"/>
        <v>6.3079999999999998</v>
      </c>
      <c r="P61">
        <f t="shared" si="13"/>
        <v>0.52566666666666662</v>
      </c>
      <c r="Q61">
        <f t="shared" si="73"/>
        <v>24.706333333333315</v>
      </c>
      <c r="R61">
        <v>0</v>
      </c>
      <c r="S61">
        <f t="shared" si="1"/>
        <v>0</v>
      </c>
      <c r="T61">
        <f t="shared" si="14"/>
        <v>0</v>
      </c>
      <c r="U61">
        <f t="shared" si="57"/>
        <v>0</v>
      </c>
      <c r="V61">
        <v>20</v>
      </c>
      <c r="W61">
        <f t="shared" si="2"/>
        <v>6.3079999999999998</v>
      </c>
      <c r="X61">
        <f t="shared" si="15"/>
        <v>0.52566666666666662</v>
      </c>
      <c r="Y61">
        <f t="shared" si="81"/>
        <v>27.860333333333312</v>
      </c>
      <c r="Z61">
        <v>20</v>
      </c>
      <c r="AA61">
        <f t="shared" si="16"/>
        <v>6.3079999999999998</v>
      </c>
      <c r="AB61">
        <f t="shared" si="17"/>
        <v>0.52566666666666662</v>
      </c>
      <c r="AC61">
        <f t="shared" si="82"/>
        <v>19.975333333333321</v>
      </c>
      <c r="AD61">
        <f t="shared" si="18"/>
        <v>22.8</v>
      </c>
      <c r="AE61" s="84">
        <f t="shared" si="19"/>
        <v>24.261329411764706</v>
      </c>
      <c r="AF61">
        <f t="shared" si="20"/>
        <v>35.621729411764704</v>
      </c>
      <c r="AG61">
        <f t="shared" si="21"/>
        <v>24.261329411764706</v>
      </c>
      <c r="AH61">
        <f t="shared" si="22"/>
        <v>11.3604</v>
      </c>
      <c r="AI61">
        <f t="shared" si="23"/>
        <v>0.45651734843137259</v>
      </c>
      <c r="AL61">
        <v>6</v>
      </c>
      <c r="AM61">
        <f t="shared" si="78"/>
        <v>1.8923999999999996</v>
      </c>
      <c r="AN61">
        <f t="shared" si="24"/>
        <v>0.15769999999999998</v>
      </c>
      <c r="AO61">
        <f t="shared" si="74"/>
        <v>7.4119000000000055</v>
      </c>
      <c r="AP61">
        <v>0</v>
      </c>
      <c r="AQ61">
        <f t="shared" si="4"/>
        <v>0</v>
      </c>
      <c r="AR61">
        <f t="shared" si="25"/>
        <v>0</v>
      </c>
      <c r="AS61">
        <f t="shared" si="61"/>
        <v>0</v>
      </c>
      <c r="AT61">
        <v>6</v>
      </c>
      <c r="AU61">
        <f t="shared" si="5"/>
        <v>1.8923999999999996</v>
      </c>
      <c r="AV61">
        <f t="shared" si="26"/>
        <v>0.15769999999999998</v>
      </c>
      <c r="AW61">
        <f t="shared" si="83"/>
        <v>8.3581000000000056</v>
      </c>
      <c r="AX61">
        <v>20</v>
      </c>
      <c r="AY61">
        <f t="shared" si="27"/>
        <v>6.3079999999999998</v>
      </c>
      <c r="AZ61">
        <f t="shared" si="28"/>
        <v>0.52566666666666662</v>
      </c>
      <c r="BA61">
        <f t="shared" si="84"/>
        <v>12.181273666666664</v>
      </c>
      <c r="BB61">
        <f t="shared" si="29"/>
        <v>12.159999999999998</v>
      </c>
      <c r="BC61" s="84">
        <f t="shared" si="30"/>
        <v>13.871682352941177</v>
      </c>
      <c r="BD61">
        <f t="shared" si="31"/>
        <v>25.232082352941177</v>
      </c>
      <c r="BE61">
        <f t="shared" si="32"/>
        <v>13.871682352941177</v>
      </c>
      <c r="BF61" s="84">
        <f t="shared" si="33"/>
        <v>11.3604</v>
      </c>
      <c r="BG61">
        <f t="shared" si="34"/>
        <v>0.26101882294117651</v>
      </c>
      <c r="BJ61" s="1">
        <v>44734.451388888891</v>
      </c>
      <c r="BK61" s="80">
        <v>0.451388888888891</v>
      </c>
      <c r="BL61">
        <v>13.3582</v>
      </c>
      <c r="BM61">
        <v>-21.130344000000001</v>
      </c>
      <c r="BN61">
        <f t="shared" si="35"/>
        <v>21.130344000000001</v>
      </c>
      <c r="BP61">
        <v>0.2258</v>
      </c>
      <c r="BR61">
        <v>20</v>
      </c>
      <c r="BS61">
        <f t="shared" si="79"/>
        <v>6.3079999999999998</v>
      </c>
      <c r="BT61">
        <f t="shared" si="36"/>
        <v>0.52566666666666662</v>
      </c>
      <c r="BU61">
        <f t="shared" si="75"/>
        <v>24.706333333333315</v>
      </c>
      <c r="BV61">
        <v>0</v>
      </c>
      <c r="BW61">
        <f t="shared" si="7"/>
        <v>0</v>
      </c>
      <c r="BX61">
        <f t="shared" si="37"/>
        <v>0</v>
      </c>
      <c r="BY61">
        <f t="shared" si="65"/>
        <v>0</v>
      </c>
      <c r="BZ61">
        <v>20</v>
      </c>
      <c r="CA61">
        <f t="shared" si="8"/>
        <v>6.3079999999999998</v>
      </c>
      <c r="CB61">
        <f t="shared" si="38"/>
        <v>0.52566666666666662</v>
      </c>
      <c r="CC61">
        <f t="shared" si="85"/>
        <v>27.860333333333312</v>
      </c>
      <c r="CD61">
        <v>20</v>
      </c>
      <c r="CE61">
        <f t="shared" si="39"/>
        <v>6.3079999999999998</v>
      </c>
      <c r="CF61">
        <f t="shared" si="40"/>
        <v>0.52566666666666662</v>
      </c>
      <c r="CG61">
        <f t="shared" si="86"/>
        <v>19.975333333333321</v>
      </c>
      <c r="CH61">
        <f t="shared" si="41"/>
        <v>22.8</v>
      </c>
      <c r="CI61" s="84">
        <f t="shared" si="42"/>
        <v>14.491385411764703</v>
      </c>
      <c r="CJ61">
        <f t="shared" si="43"/>
        <v>36.158200000000001</v>
      </c>
      <c r="CK61" s="84">
        <f t="shared" si="68"/>
        <v>21.130344000000001</v>
      </c>
      <c r="CL61">
        <f t="shared" si="44"/>
        <v>0.27267956883137245</v>
      </c>
      <c r="CO61">
        <v>6</v>
      </c>
      <c r="CP61">
        <f t="shared" si="80"/>
        <v>1.8923999999999996</v>
      </c>
      <c r="CQ61">
        <f t="shared" si="45"/>
        <v>0.15769999999999998</v>
      </c>
      <c r="CR61">
        <f t="shared" si="76"/>
        <v>7.4119000000000055</v>
      </c>
      <c r="CS61">
        <v>0</v>
      </c>
      <c r="CT61">
        <f t="shared" si="10"/>
        <v>0</v>
      </c>
      <c r="CU61">
        <f t="shared" si="46"/>
        <v>0</v>
      </c>
      <c r="CV61">
        <f t="shared" si="70"/>
        <v>0</v>
      </c>
      <c r="CW61">
        <v>6</v>
      </c>
      <c r="CX61">
        <f t="shared" si="11"/>
        <v>1.8923999999999996</v>
      </c>
      <c r="CY61">
        <f t="shared" si="47"/>
        <v>0.15769999999999998</v>
      </c>
      <c r="CZ61">
        <f t="shared" si="87"/>
        <v>8.3581000000000056</v>
      </c>
      <c r="DA61">
        <v>20</v>
      </c>
      <c r="DB61">
        <f t="shared" si="48"/>
        <v>6.3079999999999998</v>
      </c>
      <c r="DC61">
        <f t="shared" si="49"/>
        <v>0.52566666666666662</v>
      </c>
      <c r="DD61">
        <f t="shared" si="88"/>
        <v>12.180747999999996</v>
      </c>
      <c r="DE61">
        <f t="shared" si="50"/>
        <v>12.159999999999998</v>
      </c>
      <c r="DF61" s="84">
        <f t="shared" si="51"/>
        <v>4.1017383529411759</v>
      </c>
      <c r="DG61" s="84">
        <f t="shared" si="52"/>
        <v>25.5182</v>
      </c>
      <c r="DH61" s="84">
        <f t="shared" si="53"/>
        <v>4.3878559999999993</v>
      </c>
      <c r="DI61">
        <f t="shared" si="54"/>
        <v>21.130344000000001</v>
      </c>
      <c r="DJ61">
        <f t="shared" si="55"/>
        <v>8.256482373333332E-2</v>
      </c>
    </row>
    <row r="62" spans="1:114" x14ac:dyDescent="0.35">
      <c r="A62" s="1">
        <v>44734.454861111109</v>
      </c>
      <c r="B62" s="80">
        <v>0.45486111111111299</v>
      </c>
      <c r="F62" s="1">
        <v>44734.454861111109</v>
      </c>
      <c r="G62" s="80">
        <v>0.45486111111111299</v>
      </c>
      <c r="H62">
        <v>14.8078</v>
      </c>
      <c r="I62">
        <v>-11.585800000000001</v>
      </c>
      <c r="J62">
        <f t="shared" si="12"/>
        <v>11.585800000000001</v>
      </c>
      <c r="L62">
        <v>0.2258</v>
      </c>
      <c r="N62">
        <v>20</v>
      </c>
      <c r="O62">
        <f t="shared" si="77"/>
        <v>6.3079999999999998</v>
      </c>
      <c r="P62">
        <f t="shared" si="13"/>
        <v>0.52566666666666662</v>
      </c>
      <c r="Q62">
        <f t="shared" si="73"/>
        <v>25.231999999999982</v>
      </c>
      <c r="R62">
        <v>0</v>
      </c>
      <c r="S62">
        <f t="shared" si="1"/>
        <v>0</v>
      </c>
      <c r="T62">
        <f t="shared" si="14"/>
        <v>0</v>
      </c>
      <c r="U62">
        <f t="shared" si="57"/>
        <v>0</v>
      </c>
      <c r="V62">
        <v>20</v>
      </c>
      <c r="W62">
        <f t="shared" si="2"/>
        <v>6.3079999999999998</v>
      </c>
      <c r="X62">
        <f t="shared" si="15"/>
        <v>0.52566666666666662</v>
      </c>
      <c r="Y62">
        <f t="shared" si="81"/>
        <v>28.385999999999978</v>
      </c>
      <c r="Z62">
        <v>20</v>
      </c>
      <c r="AA62">
        <f t="shared" si="16"/>
        <v>6.3079999999999998</v>
      </c>
      <c r="AB62">
        <f t="shared" si="17"/>
        <v>0.52566666666666662</v>
      </c>
      <c r="AC62">
        <f t="shared" si="82"/>
        <v>20.500999999999987</v>
      </c>
      <c r="AD62">
        <f t="shared" si="18"/>
        <v>22.8</v>
      </c>
      <c r="AE62" s="84">
        <f t="shared" si="19"/>
        <v>25.485529411764709</v>
      </c>
      <c r="AF62">
        <f t="shared" si="20"/>
        <v>37.071329411764708</v>
      </c>
      <c r="AG62">
        <f t="shared" si="21"/>
        <v>25.485529411764709</v>
      </c>
      <c r="AH62">
        <f t="shared" si="22"/>
        <v>11.585800000000001</v>
      </c>
      <c r="AI62">
        <f t="shared" si="23"/>
        <v>0.47955271176470593</v>
      </c>
      <c r="AL62">
        <v>6</v>
      </c>
      <c r="AM62">
        <f t="shared" si="78"/>
        <v>1.8923999999999996</v>
      </c>
      <c r="AN62">
        <f t="shared" si="24"/>
        <v>0.15769999999999998</v>
      </c>
      <c r="AO62">
        <f t="shared" si="74"/>
        <v>7.5696000000000057</v>
      </c>
      <c r="AP62">
        <v>0</v>
      </c>
      <c r="AQ62">
        <f t="shared" si="4"/>
        <v>0</v>
      </c>
      <c r="AR62">
        <f t="shared" si="25"/>
        <v>0</v>
      </c>
      <c r="AS62">
        <f t="shared" si="61"/>
        <v>0</v>
      </c>
      <c r="AT62">
        <v>6</v>
      </c>
      <c r="AU62">
        <f t="shared" si="5"/>
        <v>1.8923999999999996</v>
      </c>
      <c r="AV62">
        <f t="shared" si="26"/>
        <v>0.15769999999999998</v>
      </c>
      <c r="AW62">
        <f t="shared" si="83"/>
        <v>8.5158000000000058</v>
      </c>
      <c r="AX62">
        <v>20</v>
      </c>
      <c r="AY62">
        <f t="shared" si="27"/>
        <v>6.3079999999999998</v>
      </c>
      <c r="AZ62">
        <f t="shared" si="28"/>
        <v>0.52566666666666662</v>
      </c>
      <c r="BA62">
        <f t="shared" si="84"/>
        <v>12.70694033333333</v>
      </c>
      <c r="BB62">
        <f t="shared" si="29"/>
        <v>12.159999999999998</v>
      </c>
      <c r="BC62" s="84">
        <f t="shared" si="30"/>
        <v>15.095882352941173</v>
      </c>
      <c r="BD62">
        <f t="shared" si="31"/>
        <v>26.681682352941174</v>
      </c>
      <c r="BE62">
        <f t="shared" si="32"/>
        <v>15.095882352941173</v>
      </c>
      <c r="BF62" s="84">
        <f t="shared" si="33"/>
        <v>11.585800000000001</v>
      </c>
      <c r="BG62">
        <f t="shared" si="34"/>
        <v>0.28405418627450973</v>
      </c>
      <c r="BJ62" s="1">
        <v>44734.454861111109</v>
      </c>
      <c r="BK62" s="80">
        <v>0.45486111111111299</v>
      </c>
      <c r="BL62">
        <v>14.8078</v>
      </c>
      <c r="BM62">
        <v>-21.549588</v>
      </c>
      <c r="BN62">
        <f t="shared" si="35"/>
        <v>21.549588</v>
      </c>
      <c r="BP62">
        <v>0.2258</v>
      </c>
      <c r="BR62">
        <v>20</v>
      </c>
      <c r="BS62">
        <f t="shared" si="79"/>
        <v>6.3079999999999998</v>
      </c>
      <c r="BT62">
        <f t="shared" si="36"/>
        <v>0.52566666666666662</v>
      </c>
      <c r="BU62">
        <f t="shared" si="75"/>
        <v>25.231999999999982</v>
      </c>
      <c r="BV62">
        <v>0</v>
      </c>
      <c r="BW62">
        <f t="shared" si="7"/>
        <v>0</v>
      </c>
      <c r="BX62">
        <f t="shared" si="37"/>
        <v>0</v>
      </c>
      <c r="BY62">
        <f t="shared" si="65"/>
        <v>0</v>
      </c>
      <c r="BZ62">
        <v>20</v>
      </c>
      <c r="CA62">
        <f t="shared" si="8"/>
        <v>6.3079999999999998</v>
      </c>
      <c r="CB62">
        <f t="shared" si="38"/>
        <v>0.52566666666666662</v>
      </c>
      <c r="CC62">
        <f t="shared" si="85"/>
        <v>28.385999999999978</v>
      </c>
      <c r="CD62">
        <v>20</v>
      </c>
      <c r="CE62">
        <f t="shared" si="39"/>
        <v>6.3079999999999998</v>
      </c>
      <c r="CF62">
        <f t="shared" si="40"/>
        <v>0.52566666666666662</v>
      </c>
      <c r="CG62">
        <f t="shared" si="86"/>
        <v>20.500999999999987</v>
      </c>
      <c r="CH62">
        <f t="shared" si="41"/>
        <v>22.8</v>
      </c>
      <c r="CI62" s="84">
        <f t="shared" si="42"/>
        <v>15.521741411764708</v>
      </c>
      <c r="CJ62">
        <f t="shared" si="43"/>
        <v>37.607799999999997</v>
      </c>
      <c r="CK62" s="84">
        <f t="shared" si="68"/>
        <v>21.549588</v>
      </c>
      <c r="CL62">
        <f t="shared" si="44"/>
        <v>0.2920674342313726</v>
      </c>
      <c r="CO62">
        <v>6</v>
      </c>
      <c r="CP62">
        <f t="shared" si="80"/>
        <v>1.8923999999999996</v>
      </c>
      <c r="CQ62">
        <f t="shared" si="45"/>
        <v>0.15769999999999998</v>
      </c>
      <c r="CR62">
        <f t="shared" si="76"/>
        <v>7.5696000000000057</v>
      </c>
      <c r="CS62">
        <v>0</v>
      </c>
      <c r="CT62">
        <f t="shared" si="10"/>
        <v>0</v>
      </c>
      <c r="CU62">
        <f t="shared" si="46"/>
        <v>0</v>
      </c>
      <c r="CV62">
        <f t="shared" si="70"/>
        <v>0</v>
      </c>
      <c r="CW62">
        <v>6</v>
      </c>
      <c r="CX62">
        <f t="shared" si="11"/>
        <v>1.8923999999999996</v>
      </c>
      <c r="CY62">
        <f t="shared" si="47"/>
        <v>0.15769999999999998</v>
      </c>
      <c r="CZ62">
        <f t="shared" si="87"/>
        <v>8.5158000000000058</v>
      </c>
      <c r="DA62">
        <v>20</v>
      </c>
      <c r="DB62">
        <f t="shared" si="48"/>
        <v>6.3079999999999998</v>
      </c>
      <c r="DC62">
        <f t="shared" si="49"/>
        <v>0.52566666666666662</v>
      </c>
      <c r="DD62">
        <f t="shared" si="88"/>
        <v>12.706414666666662</v>
      </c>
      <c r="DE62">
        <f t="shared" si="50"/>
        <v>12.159999999999998</v>
      </c>
      <c r="DF62" s="84">
        <f t="shared" si="51"/>
        <v>5.1320943529411736</v>
      </c>
      <c r="DG62" s="84">
        <f t="shared" si="52"/>
        <v>26.967799999999997</v>
      </c>
      <c r="DH62" s="84">
        <f t="shared" si="53"/>
        <v>5.4182119999999969</v>
      </c>
      <c r="DI62">
        <f t="shared" si="54"/>
        <v>21.549588</v>
      </c>
      <c r="DJ62">
        <f t="shared" si="55"/>
        <v>0.10195268913333327</v>
      </c>
    </row>
    <row r="63" spans="1:114" x14ac:dyDescent="0.35">
      <c r="A63" s="1">
        <v>44734.458333333336</v>
      </c>
      <c r="B63" s="80">
        <v>0.45833333333333598</v>
      </c>
      <c r="F63" s="1">
        <v>44734.458333333336</v>
      </c>
      <c r="G63" s="80">
        <v>0.45833333333333598</v>
      </c>
      <c r="H63">
        <v>13.0006</v>
      </c>
      <c r="I63">
        <v>-11.76</v>
      </c>
      <c r="J63">
        <f t="shared" si="12"/>
        <v>11.76</v>
      </c>
      <c r="L63">
        <v>0.2306</v>
      </c>
      <c r="N63">
        <v>20</v>
      </c>
      <c r="O63">
        <f t="shared" si="77"/>
        <v>6.3079999999999998</v>
      </c>
      <c r="P63">
        <f t="shared" si="13"/>
        <v>0.52566666666666662</v>
      </c>
      <c r="Q63">
        <f t="shared" si="73"/>
        <v>25.757666666666648</v>
      </c>
      <c r="R63">
        <v>20</v>
      </c>
      <c r="S63">
        <f t="shared" si="1"/>
        <v>6.3079999999999998</v>
      </c>
      <c r="T63">
        <f t="shared" si="14"/>
        <v>0.52566666666666662</v>
      </c>
      <c r="U63">
        <f t="shared" si="57"/>
        <v>0.52566666666666662</v>
      </c>
      <c r="V63">
        <v>20</v>
      </c>
      <c r="W63">
        <f t="shared" si="2"/>
        <v>6.3079999999999998</v>
      </c>
      <c r="X63">
        <f t="shared" si="15"/>
        <v>0.52566666666666662</v>
      </c>
      <c r="Y63">
        <f t="shared" si="81"/>
        <v>28.911666666666644</v>
      </c>
      <c r="Z63">
        <v>0</v>
      </c>
      <c r="AA63">
        <f t="shared" si="16"/>
        <v>0</v>
      </c>
      <c r="AB63">
        <f t="shared" si="17"/>
        <v>0</v>
      </c>
      <c r="AC63">
        <f t="shared" si="82"/>
        <v>20.500999999999987</v>
      </c>
      <c r="AD63">
        <f t="shared" si="18"/>
        <v>22.8</v>
      </c>
      <c r="AE63" s="84">
        <f t="shared" si="19"/>
        <v>23.504129411764708</v>
      </c>
      <c r="AF63">
        <f t="shared" si="20"/>
        <v>35.264129411764706</v>
      </c>
      <c r="AG63">
        <f t="shared" si="21"/>
        <v>23.504129411764708</v>
      </c>
      <c r="AH63">
        <f t="shared" si="22"/>
        <v>11.76</v>
      </c>
      <c r="AI63">
        <f t="shared" si="23"/>
        <v>0.45167102019607847</v>
      </c>
      <c r="AL63">
        <v>6.4</v>
      </c>
      <c r="AM63">
        <f t="shared" si="78"/>
        <v>2.0185599999999999</v>
      </c>
      <c r="AN63">
        <f t="shared" si="24"/>
        <v>0.16821333333333333</v>
      </c>
      <c r="AO63">
        <f t="shared" si="74"/>
        <v>7.7378133333333388</v>
      </c>
      <c r="AP63">
        <v>8.84</v>
      </c>
      <c r="AQ63">
        <f t="shared" si="4"/>
        <v>2.7881359999999997</v>
      </c>
      <c r="AR63">
        <f t="shared" si="25"/>
        <v>0.23234466666666664</v>
      </c>
      <c r="AS63">
        <f t="shared" si="61"/>
        <v>0.23234466666666664</v>
      </c>
      <c r="AT63">
        <v>6.4</v>
      </c>
      <c r="AU63">
        <f t="shared" si="5"/>
        <v>2.0185599999999999</v>
      </c>
      <c r="AV63">
        <f t="shared" si="26"/>
        <v>0.16821333333333333</v>
      </c>
      <c r="AW63">
        <f t="shared" si="83"/>
        <v>8.6840133333333398</v>
      </c>
      <c r="AX63">
        <v>0</v>
      </c>
      <c r="AY63">
        <f t="shared" si="27"/>
        <v>0</v>
      </c>
      <c r="AZ63">
        <f t="shared" si="28"/>
        <v>0</v>
      </c>
      <c r="BA63">
        <f t="shared" si="84"/>
        <v>12.70694033333333</v>
      </c>
      <c r="BB63">
        <f t="shared" si="29"/>
        <v>8.2232000000000003</v>
      </c>
      <c r="BC63" s="84">
        <f t="shared" si="30"/>
        <v>9.2703129411764689</v>
      </c>
      <c r="BD63">
        <f t="shared" si="31"/>
        <v>21.030312941176469</v>
      </c>
      <c r="BE63">
        <f t="shared" si="32"/>
        <v>9.2703129411764689</v>
      </c>
      <c r="BF63" s="84">
        <f t="shared" si="33"/>
        <v>11.76</v>
      </c>
      <c r="BG63">
        <f t="shared" si="34"/>
        <v>0.17814451368627449</v>
      </c>
      <c r="BJ63" s="1">
        <v>44734.458333333336</v>
      </c>
      <c r="BK63" s="80">
        <v>0.45833333333333598</v>
      </c>
      <c r="BL63">
        <v>13.0006</v>
      </c>
      <c r="BM63">
        <v>-21.8736</v>
      </c>
      <c r="BN63">
        <f t="shared" si="35"/>
        <v>21.8736</v>
      </c>
      <c r="BP63">
        <v>0.2306</v>
      </c>
      <c r="BR63">
        <v>20</v>
      </c>
      <c r="BS63">
        <f t="shared" si="79"/>
        <v>6.3079999999999998</v>
      </c>
      <c r="BT63">
        <f t="shared" si="36"/>
        <v>0.52566666666666662</v>
      </c>
      <c r="BU63">
        <f t="shared" si="75"/>
        <v>25.757666666666648</v>
      </c>
      <c r="BV63">
        <v>20</v>
      </c>
      <c r="BW63">
        <f t="shared" si="7"/>
        <v>6.3079999999999998</v>
      </c>
      <c r="BX63">
        <f t="shared" si="37"/>
        <v>0.52566666666666662</v>
      </c>
      <c r="BY63">
        <f t="shared" si="65"/>
        <v>0.52566666666666662</v>
      </c>
      <c r="BZ63">
        <v>20</v>
      </c>
      <c r="CA63">
        <f t="shared" si="8"/>
        <v>6.3079999999999998</v>
      </c>
      <c r="CB63">
        <f t="shared" si="38"/>
        <v>0.52566666666666662</v>
      </c>
      <c r="CC63">
        <f t="shared" si="85"/>
        <v>28.911666666666644</v>
      </c>
      <c r="CD63">
        <v>0</v>
      </c>
      <c r="CE63">
        <f t="shared" si="39"/>
        <v>0</v>
      </c>
      <c r="CF63">
        <f t="shared" si="40"/>
        <v>0</v>
      </c>
      <c r="CG63">
        <f t="shared" si="86"/>
        <v>20.500999999999987</v>
      </c>
      <c r="CH63">
        <f t="shared" si="41"/>
        <v>22.8</v>
      </c>
      <c r="CI63" s="84">
        <f t="shared" si="42"/>
        <v>13.390529411764707</v>
      </c>
      <c r="CJ63">
        <f t="shared" si="43"/>
        <v>35.800600000000003</v>
      </c>
      <c r="CK63" s="84">
        <f t="shared" si="68"/>
        <v>21.8736</v>
      </c>
      <c r="CL63">
        <f t="shared" si="44"/>
        <v>0.25732134019607844</v>
      </c>
      <c r="CO63">
        <v>8.09</v>
      </c>
      <c r="CP63">
        <f t="shared" si="80"/>
        <v>2.5515859999999999</v>
      </c>
      <c r="CQ63">
        <f t="shared" si="45"/>
        <v>0.21263216666666668</v>
      </c>
      <c r="CR63">
        <f t="shared" si="76"/>
        <v>7.7822321666666721</v>
      </c>
      <c r="CS63">
        <v>14.01</v>
      </c>
      <c r="CT63">
        <f t="shared" si="10"/>
        <v>4.4187539999999998</v>
      </c>
      <c r="CU63">
        <f t="shared" si="46"/>
        <v>0.36822949999999999</v>
      </c>
      <c r="CV63">
        <f t="shared" si="70"/>
        <v>0.36822949999999999</v>
      </c>
      <c r="CW63">
        <v>7.96</v>
      </c>
      <c r="CX63">
        <f t="shared" si="11"/>
        <v>2.5105840000000001</v>
      </c>
      <c r="CY63">
        <f t="shared" si="47"/>
        <v>0.20921533333333334</v>
      </c>
      <c r="CZ63">
        <f t="shared" si="87"/>
        <v>8.7250153333333387</v>
      </c>
      <c r="DA63">
        <v>0</v>
      </c>
      <c r="DB63">
        <f t="shared" si="48"/>
        <v>0</v>
      </c>
      <c r="DC63">
        <f t="shared" si="49"/>
        <v>0</v>
      </c>
      <c r="DD63">
        <f t="shared" si="88"/>
        <v>12.706414666666662</v>
      </c>
      <c r="DE63">
        <f t="shared" si="50"/>
        <v>11.422800000000001</v>
      </c>
      <c r="DF63" s="84">
        <f t="shared" si="51"/>
        <v>2.2810282352941194</v>
      </c>
      <c r="DG63" s="84">
        <f t="shared" si="52"/>
        <v>24.423400000000001</v>
      </c>
      <c r="DH63" s="84">
        <f t="shared" si="53"/>
        <v>2.5498000000000012</v>
      </c>
      <c r="DI63">
        <f t="shared" si="54"/>
        <v>21.8736</v>
      </c>
      <c r="DJ63">
        <f t="shared" si="55"/>
        <v>4.8998656666666689E-2</v>
      </c>
    </row>
    <row r="64" spans="1:114" x14ac:dyDescent="0.35">
      <c r="A64" s="1">
        <v>44734.461805555555</v>
      </c>
      <c r="B64" s="80">
        <v>0.46180555555555802</v>
      </c>
      <c r="F64" s="1">
        <v>44734.461805555555</v>
      </c>
      <c r="G64" s="80">
        <v>0.46180555555555802</v>
      </c>
      <c r="H64">
        <v>12.9384</v>
      </c>
      <c r="I64">
        <v>-11.867599999999999</v>
      </c>
      <c r="J64">
        <f t="shared" si="12"/>
        <v>11.867599999999999</v>
      </c>
      <c r="L64">
        <v>0.2306</v>
      </c>
      <c r="N64">
        <v>20</v>
      </c>
      <c r="O64">
        <f t="shared" si="77"/>
        <v>6.3079999999999998</v>
      </c>
      <c r="P64">
        <f t="shared" si="13"/>
        <v>0.52566666666666662</v>
      </c>
      <c r="Q64">
        <f t="shared" si="73"/>
        <v>26.283333333333314</v>
      </c>
      <c r="R64">
        <v>20</v>
      </c>
      <c r="S64">
        <f t="shared" si="1"/>
        <v>6.3079999999999998</v>
      </c>
      <c r="T64">
        <f t="shared" si="14"/>
        <v>0.52566666666666662</v>
      </c>
      <c r="U64">
        <f t="shared" si="57"/>
        <v>1.0513333333333332</v>
      </c>
      <c r="V64">
        <v>20</v>
      </c>
      <c r="W64">
        <f t="shared" si="2"/>
        <v>6.3079999999999998</v>
      </c>
      <c r="X64">
        <f t="shared" si="15"/>
        <v>0.52566666666666662</v>
      </c>
      <c r="Y64">
        <f t="shared" si="81"/>
        <v>29.43733333333331</v>
      </c>
      <c r="Z64">
        <v>0</v>
      </c>
      <c r="AA64">
        <f t="shared" si="16"/>
        <v>0</v>
      </c>
      <c r="AB64">
        <f t="shared" si="17"/>
        <v>0</v>
      </c>
      <c r="AC64">
        <f t="shared" si="82"/>
        <v>20.500999999999987</v>
      </c>
      <c r="AD64">
        <f t="shared" si="18"/>
        <v>22.8</v>
      </c>
      <c r="AE64" s="84">
        <f t="shared" si="19"/>
        <v>23.334329411764703</v>
      </c>
      <c r="AF64">
        <f t="shared" si="20"/>
        <v>35.201929411764702</v>
      </c>
      <c r="AG64">
        <f t="shared" si="21"/>
        <v>23.334329411764703</v>
      </c>
      <c r="AH64">
        <f t="shared" si="22"/>
        <v>11.867599999999999</v>
      </c>
      <c r="AI64">
        <f t="shared" si="23"/>
        <v>0.44840803019607833</v>
      </c>
      <c r="AL64">
        <v>6.41</v>
      </c>
      <c r="AM64">
        <f t="shared" si="78"/>
        <v>2.0217139999999998</v>
      </c>
      <c r="AN64">
        <f t="shared" si="24"/>
        <v>0.16847616666666665</v>
      </c>
      <c r="AO64">
        <f t="shared" si="74"/>
        <v>7.9062895000000051</v>
      </c>
      <c r="AP64">
        <v>9.2200000000000006</v>
      </c>
      <c r="AQ64">
        <f t="shared" si="4"/>
        <v>2.9079880000000005</v>
      </c>
      <c r="AR64">
        <f t="shared" si="25"/>
        <v>0.24233233333333334</v>
      </c>
      <c r="AS64">
        <f t="shared" si="61"/>
        <v>0.47467700000000002</v>
      </c>
      <c r="AT64">
        <v>6.4</v>
      </c>
      <c r="AU64">
        <f t="shared" si="5"/>
        <v>2.0185599999999999</v>
      </c>
      <c r="AV64">
        <f t="shared" si="26"/>
        <v>0.16821333333333333</v>
      </c>
      <c r="AW64">
        <f t="shared" si="83"/>
        <v>8.8522266666666738</v>
      </c>
      <c r="AX64">
        <v>0</v>
      </c>
      <c r="AY64">
        <f t="shared" si="27"/>
        <v>0</v>
      </c>
      <c r="AZ64">
        <f t="shared" si="28"/>
        <v>0</v>
      </c>
      <c r="BA64">
        <f t="shared" si="84"/>
        <v>12.70694033333333</v>
      </c>
      <c r="BB64">
        <f t="shared" si="29"/>
        <v>8.3714000000000013</v>
      </c>
      <c r="BC64" s="84">
        <f t="shared" si="30"/>
        <v>9.2452258823529441</v>
      </c>
      <c r="BD64">
        <f t="shared" si="31"/>
        <v>21.112825882352944</v>
      </c>
      <c r="BE64">
        <f t="shared" si="32"/>
        <v>9.2452258823529441</v>
      </c>
      <c r="BF64" s="84">
        <f t="shared" si="33"/>
        <v>11.867599999999999</v>
      </c>
      <c r="BG64">
        <f t="shared" si="34"/>
        <v>0.17766242403921573</v>
      </c>
      <c r="BJ64" s="1">
        <v>44734.461805555555</v>
      </c>
      <c r="BK64" s="80">
        <v>0.46180555555555802</v>
      </c>
      <c r="BL64">
        <v>12.9384</v>
      </c>
      <c r="BM64">
        <v>-22.073736</v>
      </c>
      <c r="BN64">
        <f t="shared" si="35"/>
        <v>22.073736</v>
      </c>
      <c r="BP64">
        <v>0.2306</v>
      </c>
      <c r="BR64">
        <v>20</v>
      </c>
      <c r="BS64">
        <f t="shared" si="79"/>
        <v>6.3079999999999998</v>
      </c>
      <c r="BT64">
        <f t="shared" si="36"/>
        <v>0.52566666666666662</v>
      </c>
      <c r="BU64">
        <f t="shared" si="75"/>
        <v>26.283333333333314</v>
      </c>
      <c r="BV64">
        <v>20</v>
      </c>
      <c r="BW64">
        <f t="shared" si="7"/>
        <v>6.3079999999999998</v>
      </c>
      <c r="BX64">
        <f t="shared" si="37"/>
        <v>0.52566666666666662</v>
      </c>
      <c r="BY64">
        <f t="shared" si="65"/>
        <v>1.0513333333333332</v>
      </c>
      <c r="BZ64">
        <v>20</v>
      </c>
      <c r="CA64">
        <f t="shared" si="8"/>
        <v>6.3079999999999998</v>
      </c>
      <c r="CB64">
        <f t="shared" si="38"/>
        <v>0.52566666666666662</v>
      </c>
      <c r="CC64">
        <f t="shared" si="85"/>
        <v>29.43733333333331</v>
      </c>
      <c r="CD64">
        <v>0</v>
      </c>
      <c r="CE64">
        <f t="shared" si="39"/>
        <v>0</v>
      </c>
      <c r="CF64">
        <f t="shared" si="40"/>
        <v>0</v>
      </c>
      <c r="CG64">
        <f t="shared" si="86"/>
        <v>20.500999999999987</v>
      </c>
      <c r="CH64">
        <f t="shared" si="41"/>
        <v>22.8</v>
      </c>
      <c r="CI64" s="84">
        <f t="shared" si="42"/>
        <v>13.128193411764702</v>
      </c>
      <c r="CJ64">
        <f t="shared" si="43"/>
        <v>35.738399999999999</v>
      </c>
      <c r="CK64" s="84">
        <f t="shared" si="68"/>
        <v>22.073736</v>
      </c>
      <c r="CL64">
        <f t="shared" si="44"/>
        <v>0.2522801167294117</v>
      </c>
      <c r="CO64">
        <v>8.18</v>
      </c>
      <c r="CP64">
        <f t="shared" si="80"/>
        <v>2.5799719999999997</v>
      </c>
      <c r="CQ64">
        <f t="shared" si="45"/>
        <v>0.21499766666666664</v>
      </c>
      <c r="CR64">
        <f t="shared" si="76"/>
        <v>7.9972298333333391</v>
      </c>
      <c r="CS64">
        <v>14.45</v>
      </c>
      <c r="CT64">
        <f t="shared" si="10"/>
        <v>4.5575299999999999</v>
      </c>
      <c r="CU64">
        <f t="shared" si="46"/>
        <v>0.37979416666666665</v>
      </c>
      <c r="CV64">
        <f t="shared" si="70"/>
        <v>0.74802366666666664</v>
      </c>
      <c r="CW64">
        <v>8.0399999999999991</v>
      </c>
      <c r="CX64">
        <f t="shared" si="11"/>
        <v>2.5358159999999996</v>
      </c>
      <c r="CY64">
        <f t="shared" si="47"/>
        <v>0.21131799999999998</v>
      </c>
      <c r="CZ64">
        <f t="shared" si="87"/>
        <v>8.936333333333339</v>
      </c>
      <c r="DA64">
        <v>0</v>
      </c>
      <c r="DB64">
        <f t="shared" si="48"/>
        <v>0</v>
      </c>
      <c r="DC64">
        <f t="shared" si="49"/>
        <v>0</v>
      </c>
      <c r="DD64">
        <f t="shared" si="88"/>
        <v>12.706414666666662</v>
      </c>
      <c r="DE64">
        <f t="shared" si="50"/>
        <v>11.654599999999999</v>
      </c>
      <c r="DF64" s="84">
        <f t="shared" si="51"/>
        <v>2.2450381176470557</v>
      </c>
      <c r="DG64" s="84">
        <f t="shared" si="52"/>
        <v>24.592999999999996</v>
      </c>
      <c r="DH64" s="84">
        <f t="shared" si="53"/>
        <v>2.5192639999999962</v>
      </c>
      <c r="DI64">
        <f t="shared" si="54"/>
        <v>22.073736</v>
      </c>
      <c r="DJ64">
        <f t="shared" si="55"/>
        <v>4.8411856533333256E-2</v>
      </c>
    </row>
    <row r="65" spans="1:114" x14ac:dyDescent="0.35">
      <c r="A65" s="1">
        <v>44734.465277777781</v>
      </c>
      <c r="B65" s="80">
        <v>0.46527777777778001</v>
      </c>
      <c r="F65" s="1">
        <v>44734.465277777781</v>
      </c>
      <c r="G65" s="80">
        <v>0.46527777777778001</v>
      </c>
      <c r="H65">
        <v>13.1972</v>
      </c>
      <c r="I65">
        <v>-12.0128</v>
      </c>
      <c r="J65">
        <f t="shared" si="12"/>
        <v>12.0128</v>
      </c>
      <c r="L65">
        <v>0.2306</v>
      </c>
      <c r="N65">
        <v>20</v>
      </c>
      <c r="O65">
        <f t="shared" si="77"/>
        <v>6.3079999999999998</v>
      </c>
      <c r="P65">
        <f t="shared" si="13"/>
        <v>0.52566666666666662</v>
      </c>
      <c r="Q65">
        <f t="shared" si="73"/>
        <v>26.80899999999998</v>
      </c>
      <c r="R65">
        <v>20</v>
      </c>
      <c r="S65">
        <f t="shared" si="1"/>
        <v>6.3079999999999998</v>
      </c>
      <c r="T65">
        <f t="shared" si="14"/>
        <v>0.52566666666666662</v>
      </c>
      <c r="U65">
        <f t="shared" si="57"/>
        <v>1.577</v>
      </c>
      <c r="V65">
        <v>20</v>
      </c>
      <c r="W65">
        <f t="shared" si="2"/>
        <v>6.3079999999999998</v>
      </c>
      <c r="X65">
        <f t="shared" si="15"/>
        <v>0.52566666666666662</v>
      </c>
      <c r="Y65">
        <f t="shared" si="81"/>
        <v>29.962999999999976</v>
      </c>
      <c r="Z65">
        <v>0</v>
      </c>
      <c r="AA65">
        <f t="shared" si="16"/>
        <v>0</v>
      </c>
      <c r="AB65">
        <f t="shared" si="17"/>
        <v>0</v>
      </c>
      <c r="AC65">
        <f t="shared" si="82"/>
        <v>20.500999999999987</v>
      </c>
      <c r="AD65">
        <f t="shared" si="18"/>
        <v>22.8</v>
      </c>
      <c r="AE65" s="84">
        <f t="shared" si="19"/>
        <v>23.447929411764704</v>
      </c>
      <c r="AF65">
        <f t="shared" si="20"/>
        <v>35.460729411764703</v>
      </c>
      <c r="AG65">
        <f t="shared" si="21"/>
        <v>23.447929411764704</v>
      </c>
      <c r="AH65">
        <f t="shared" si="22"/>
        <v>12.0128</v>
      </c>
      <c r="AI65">
        <f t="shared" si="23"/>
        <v>0.45059104352941176</v>
      </c>
      <c r="AL65">
        <v>6.41</v>
      </c>
      <c r="AM65">
        <f t="shared" si="78"/>
        <v>2.0217139999999998</v>
      </c>
      <c r="AN65">
        <f t="shared" si="24"/>
        <v>0.16847616666666665</v>
      </c>
      <c r="AO65">
        <f t="shared" si="74"/>
        <v>8.0747656666666714</v>
      </c>
      <c r="AP65">
        <v>8.9600000000000009</v>
      </c>
      <c r="AQ65">
        <f t="shared" si="4"/>
        <v>2.8259840000000001</v>
      </c>
      <c r="AR65">
        <f t="shared" si="25"/>
        <v>0.23549866666666666</v>
      </c>
      <c r="AS65">
        <f t="shared" si="61"/>
        <v>0.71017566666666665</v>
      </c>
      <c r="AT65">
        <v>6.4</v>
      </c>
      <c r="AU65">
        <f t="shared" si="5"/>
        <v>2.0185599999999999</v>
      </c>
      <c r="AV65">
        <f t="shared" si="26"/>
        <v>0.16821333333333333</v>
      </c>
      <c r="AW65">
        <f t="shared" si="83"/>
        <v>9.0204400000000078</v>
      </c>
      <c r="AX65">
        <v>0</v>
      </c>
      <c r="AY65">
        <f t="shared" si="27"/>
        <v>0</v>
      </c>
      <c r="AZ65">
        <f t="shared" si="28"/>
        <v>0</v>
      </c>
      <c r="BA65">
        <f t="shared" si="84"/>
        <v>12.70694033333333</v>
      </c>
      <c r="BB65">
        <f t="shared" si="29"/>
        <v>8.2725999999999988</v>
      </c>
      <c r="BC65" s="84">
        <f t="shared" si="30"/>
        <v>9.2623505882352912</v>
      </c>
      <c r="BD65">
        <f t="shared" si="31"/>
        <v>21.275150588235292</v>
      </c>
      <c r="BE65">
        <f t="shared" si="32"/>
        <v>9.2623505882352912</v>
      </c>
      <c r="BF65" s="84">
        <f t="shared" si="33"/>
        <v>12.0128</v>
      </c>
      <c r="BG65">
        <f t="shared" si="34"/>
        <v>0.17799150380392151</v>
      </c>
      <c r="BJ65" s="1">
        <v>44734.465277777781</v>
      </c>
      <c r="BK65" s="80">
        <v>0.46527777777778001</v>
      </c>
      <c r="BL65">
        <v>13.1972</v>
      </c>
      <c r="BM65">
        <v>-22.343807999999999</v>
      </c>
      <c r="BN65">
        <f t="shared" si="35"/>
        <v>22.343807999999999</v>
      </c>
      <c r="BP65">
        <v>0.2306</v>
      </c>
      <c r="BR65">
        <v>20</v>
      </c>
      <c r="BS65">
        <f t="shared" si="79"/>
        <v>6.3079999999999998</v>
      </c>
      <c r="BT65">
        <f t="shared" si="36"/>
        <v>0.52566666666666662</v>
      </c>
      <c r="BU65">
        <f t="shared" si="75"/>
        <v>26.80899999999998</v>
      </c>
      <c r="BV65">
        <v>20</v>
      </c>
      <c r="BW65">
        <f t="shared" si="7"/>
        <v>6.3079999999999998</v>
      </c>
      <c r="BX65">
        <f t="shared" si="37"/>
        <v>0.52566666666666662</v>
      </c>
      <c r="BY65">
        <f t="shared" si="65"/>
        <v>1.577</v>
      </c>
      <c r="BZ65">
        <v>20</v>
      </c>
      <c r="CA65">
        <f t="shared" si="8"/>
        <v>6.3079999999999998</v>
      </c>
      <c r="CB65">
        <f t="shared" si="38"/>
        <v>0.52566666666666662</v>
      </c>
      <c r="CC65">
        <f t="shared" si="85"/>
        <v>29.962999999999976</v>
      </c>
      <c r="CD65">
        <v>0</v>
      </c>
      <c r="CE65">
        <f t="shared" si="39"/>
        <v>0</v>
      </c>
      <c r="CF65">
        <f t="shared" si="40"/>
        <v>0</v>
      </c>
      <c r="CG65">
        <f t="shared" si="86"/>
        <v>20.500999999999987</v>
      </c>
      <c r="CH65">
        <f t="shared" si="41"/>
        <v>22.8</v>
      </c>
      <c r="CI65" s="84">
        <f t="shared" si="42"/>
        <v>13.116921411764704</v>
      </c>
      <c r="CJ65">
        <f t="shared" si="43"/>
        <v>35.997199999999999</v>
      </c>
      <c r="CK65" s="84">
        <f t="shared" si="68"/>
        <v>22.343807999999999</v>
      </c>
      <c r="CL65">
        <f t="shared" si="44"/>
        <v>0.25206350646274511</v>
      </c>
      <c r="CO65">
        <v>8.18</v>
      </c>
      <c r="CP65">
        <f t="shared" si="80"/>
        <v>2.5799719999999997</v>
      </c>
      <c r="CQ65">
        <f t="shared" si="45"/>
        <v>0.21499766666666664</v>
      </c>
      <c r="CR65">
        <f t="shared" si="76"/>
        <v>8.2122275000000062</v>
      </c>
      <c r="CS65">
        <v>14.47</v>
      </c>
      <c r="CT65">
        <f t="shared" si="10"/>
        <v>4.5638380000000005</v>
      </c>
      <c r="CU65">
        <f t="shared" si="46"/>
        <v>0.38031983333333341</v>
      </c>
      <c r="CV65">
        <f t="shared" si="70"/>
        <v>1.1283435000000002</v>
      </c>
      <c r="CW65">
        <v>8.0399999999999991</v>
      </c>
      <c r="CX65">
        <f t="shared" si="11"/>
        <v>2.5358159999999996</v>
      </c>
      <c r="CY65">
        <f t="shared" si="47"/>
        <v>0.21131799999999998</v>
      </c>
      <c r="CZ65">
        <f t="shared" si="87"/>
        <v>9.1476513333333394</v>
      </c>
      <c r="DA65">
        <v>0</v>
      </c>
      <c r="DB65">
        <f t="shared" si="48"/>
        <v>0</v>
      </c>
      <c r="DC65">
        <f t="shared" si="49"/>
        <v>0</v>
      </c>
      <c r="DD65">
        <f t="shared" si="88"/>
        <v>12.706414666666662</v>
      </c>
      <c r="DE65">
        <f t="shared" si="50"/>
        <v>11.662199999999999</v>
      </c>
      <c r="DF65" s="84">
        <f t="shared" si="51"/>
        <v>2.2411872941176476</v>
      </c>
      <c r="DG65" s="84">
        <f t="shared" si="52"/>
        <v>24.859400000000001</v>
      </c>
      <c r="DH65" s="84">
        <f t="shared" si="53"/>
        <v>2.5155920000000016</v>
      </c>
      <c r="DI65">
        <f t="shared" si="54"/>
        <v>22.343807999999999</v>
      </c>
      <c r="DJ65">
        <f t="shared" si="55"/>
        <v>4.8341292933333363E-2</v>
      </c>
    </row>
    <row r="66" spans="1:114" x14ac:dyDescent="0.35">
      <c r="A66" s="1">
        <v>44734.46875</v>
      </c>
      <c r="B66" s="80">
        <v>0.468750000000002</v>
      </c>
      <c r="F66" s="1">
        <v>44734.46875</v>
      </c>
      <c r="G66" s="80">
        <v>0.468750000000002</v>
      </c>
      <c r="H66">
        <v>13.1999999999999</v>
      </c>
      <c r="I66">
        <v>-12.1234</v>
      </c>
      <c r="J66">
        <f t="shared" si="12"/>
        <v>12.1234</v>
      </c>
      <c r="L66">
        <v>0.2306</v>
      </c>
      <c r="N66">
        <v>20</v>
      </c>
      <c r="O66">
        <f t="shared" si="77"/>
        <v>6.3079999999999998</v>
      </c>
      <c r="P66">
        <f t="shared" si="13"/>
        <v>0.52566666666666662</v>
      </c>
      <c r="Q66">
        <f t="shared" si="73"/>
        <v>27.334666666666646</v>
      </c>
      <c r="R66">
        <v>20</v>
      </c>
      <c r="S66">
        <f t="shared" si="1"/>
        <v>6.3079999999999998</v>
      </c>
      <c r="T66">
        <f t="shared" si="14"/>
        <v>0.52566666666666662</v>
      </c>
      <c r="U66">
        <f t="shared" si="57"/>
        <v>2.1026666666666665</v>
      </c>
      <c r="V66">
        <v>20</v>
      </c>
      <c r="W66">
        <f t="shared" si="2"/>
        <v>6.3079999999999998</v>
      </c>
      <c r="X66">
        <f t="shared" si="15"/>
        <v>0.52566666666666662</v>
      </c>
      <c r="Y66">
        <f t="shared" si="81"/>
        <v>30.488666666666642</v>
      </c>
      <c r="Z66">
        <v>0</v>
      </c>
      <c r="AA66">
        <f t="shared" si="16"/>
        <v>0</v>
      </c>
      <c r="AB66">
        <f t="shared" si="17"/>
        <v>0</v>
      </c>
      <c r="AC66">
        <f t="shared" si="82"/>
        <v>20.500999999999987</v>
      </c>
      <c r="AD66">
        <f t="shared" si="18"/>
        <v>22.8</v>
      </c>
      <c r="AE66" s="84">
        <f t="shared" si="19"/>
        <v>23.340129411764604</v>
      </c>
      <c r="AF66">
        <f t="shared" si="20"/>
        <v>35.463529411764604</v>
      </c>
      <c r="AG66">
        <f t="shared" si="21"/>
        <v>23.340129411764604</v>
      </c>
      <c r="AH66">
        <f t="shared" si="22"/>
        <v>12.1234</v>
      </c>
      <c r="AI66">
        <f t="shared" si="23"/>
        <v>0.44851948686274312</v>
      </c>
      <c r="AL66">
        <v>6.41</v>
      </c>
      <c r="AM66">
        <f t="shared" si="78"/>
        <v>2.0217139999999998</v>
      </c>
      <c r="AN66">
        <f t="shared" si="24"/>
        <v>0.16847616666666665</v>
      </c>
      <c r="AO66">
        <f t="shared" si="74"/>
        <v>8.2432418333333377</v>
      </c>
      <c r="AP66">
        <v>9.1999999999999993</v>
      </c>
      <c r="AQ66">
        <f t="shared" si="4"/>
        <v>2.9016799999999994</v>
      </c>
      <c r="AR66">
        <f t="shared" si="25"/>
        <v>0.24180666666666661</v>
      </c>
      <c r="AS66">
        <f t="shared" si="61"/>
        <v>0.95198233333333326</v>
      </c>
      <c r="AT66">
        <v>6.4</v>
      </c>
      <c r="AU66">
        <f t="shared" si="5"/>
        <v>2.0185599999999999</v>
      </c>
      <c r="AV66">
        <f t="shared" si="26"/>
        <v>0.16821333333333333</v>
      </c>
      <c r="AW66">
        <f t="shared" si="83"/>
        <v>9.1886533333333418</v>
      </c>
      <c r="AX66">
        <v>0</v>
      </c>
      <c r="AY66">
        <f t="shared" si="27"/>
        <v>0</v>
      </c>
      <c r="AZ66">
        <f t="shared" si="28"/>
        <v>0</v>
      </c>
      <c r="BA66">
        <f t="shared" si="84"/>
        <v>12.70694033333333</v>
      </c>
      <c r="BB66">
        <f t="shared" si="29"/>
        <v>8.3637999999999995</v>
      </c>
      <c r="BC66" s="84">
        <f t="shared" si="30"/>
        <v>9.2436047058822517</v>
      </c>
      <c r="BD66">
        <f t="shared" si="31"/>
        <v>21.367004705882252</v>
      </c>
      <c r="BE66">
        <f t="shared" si="32"/>
        <v>9.2436047058822517</v>
      </c>
      <c r="BF66" s="84">
        <f t="shared" si="33"/>
        <v>12.1234</v>
      </c>
      <c r="BG66">
        <f t="shared" si="34"/>
        <v>0.17763127043137059</v>
      </c>
      <c r="BJ66" s="1">
        <v>44734.46875</v>
      </c>
      <c r="BK66" s="80">
        <v>0.468750000000002</v>
      </c>
      <c r="BL66">
        <v>13.1999999999999</v>
      </c>
      <c r="BM66">
        <v>-22.549524000000002</v>
      </c>
      <c r="BN66">
        <f t="shared" si="35"/>
        <v>22.549524000000002</v>
      </c>
      <c r="BP66">
        <v>0.2306</v>
      </c>
      <c r="BR66">
        <v>20</v>
      </c>
      <c r="BS66">
        <f t="shared" si="79"/>
        <v>6.3079999999999998</v>
      </c>
      <c r="BT66">
        <f t="shared" si="36"/>
        <v>0.52566666666666662</v>
      </c>
      <c r="BU66">
        <f t="shared" si="75"/>
        <v>27.334666666666646</v>
      </c>
      <c r="BV66">
        <v>20</v>
      </c>
      <c r="BW66">
        <f t="shared" si="7"/>
        <v>6.3079999999999998</v>
      </c>
      <c r="BX66">
        <f t="shared" si="37"/>
        <v>0.52566666666666662</v>
      </c>
      <c r="BY66">
        <f t="shared" si="65"/>
        <v>2.1026666666666665</v>
      </c>
      <c r="BZ66">
        <v>20</v>
      </c>
      <c r="CA66">
        <f t="shared" si="8"/>
        <v>6.3079999999999998</v>
      </c>
      <c r="CB66">
        <f t="shared" si="38"/>
        <v>0.52566666666666662</v>
      </c>
      <c r="CC66">
        <f t="shared" si="85"/>
        <v>30.488666666666642</v>
      </c>
      <c r="CD66">
        <v>0</v>
      </c>
      <c r="CE66">
        <f t="shared" si="39"/>
        <v>0</v>
      </c>
      <c r="CF66">
        <f t="shared" si="40"/>
        <v>0</v>
      </c>
      <c r="CG66">
        <f t="shared" si="86"/>
        <v>20.500999999999987</v>
      </c>
      <c r="CH66">
        <f t="shared" si="41"/>
        <v>22.8</v>
      </c>
      <c r="CI66" s="84">
        <f t="shared" si="42"/>
        <v>12.914005411764602</v>
      </c>
      <c r="CJ66">
        <f t="shared" si="43"/>
        <v>35.999999999999901</v>
      </c>
      <c r="CK66" s="84">
        <f t="shared" si="68"/>
        <v>22.549524000000002</v>
      </c>
      <c r="CL66">
        <f t="shared" si="44"/>
        <v>0.24816413732940978</v>
      </c>
      <c r="CO66">
        <v>8.26</v>
      </c>
      <c r="CP66">
        <f t="shared" si="80"/>
        <v>2.6052039999999996</v>
      </c>
      <c r="CQ66">
        <f t="shared" si="45"/>
        <v>0.21710033333333334</v>
      </c>
      <c r="CR66">
        <f t="shared" si="76"/>
        <v>8.429327833333339</v>
      </c>
      <c r="CS66">
        <v>14.8</v>
      </c>
      <c r="CT66">
        <f t="shared" si="10"/>
        <v>4.6679199999999996</v>
      </c>
      <c r="CU66">
        <f t="shared" si="46"/>
        <v>0.38899333333333325</v>
      </c>
      <c r="CV66">
        <f t="shared" si="70"/>
        <v>1.5173368333333335</v>
      </c>
      <c r="CW66">
        <v>8.11</v>
      </c>
      <c r="CX66">
        <f t="shared" si="11"/>
        <v>2.5578939999999997</v>
      </c>
      <c r="CY66">
        <f t="shared" si="47"/>
        <v>0.2131578333333333</v>
      </c>
      <c r="CZ66">
        <f t="shared" si="87"/>
        <v>9.3608091666666731</v>
      </c>
      <c r="DA66">
        <v>0</v>
      </c>
      <c r="DB66">
        <f t="shared" si="48"/>
        <v>0</v>
      </c>
      <c r="DC66">
        <f t="shared" si="49"/>
        <v>0</v>
      </c>
      <c r="DD66">
        <f t="shared" si="88"/>
        <v>12.706414666666662</v>
      </c>
      <c r="DE66">
        <f t="shared" si="50"/>
        <v>11.844599999999998</v>
      </c>
      <c r="DF66" s="84">
        <f t="shared" si="51"/>
        <v>2.2163795294116611</v>
      </c>
      <c r="DG66" s="84">
        <f t="shared" si="52"/>
        <v>25.044599999999896</v>
      </c>
      <c r="DH66" s="84">
        <f t="shared" si="53"/>
        <v>2.4950759999998944</v>
      </c>
      <c r="DI66">
        <f t="shared" si="54"/>
        <v>22.549524000000002</v>
      </c>
      <c r="DJ66">
        <f t="shared" si="55"/>
        <v>4.7947043799997972E-2</v>
      </c>
    </row>
    <row r="67" spans="1:114" x14ac:dyDescent="0.35">
      <c r="A67" s="1">
        <v>44734.472222222219</v>
      </c>
      <c r="B67" s="80">
        <v>0.47222222222222499</v>
      </c>
      <c r="F67" s="1">
        <v>44734.472222222219</v>
      </c>
      <c r="G67" s="80">
        <v>0.47222222222222499</v>
      </c>
      <c r="H67">
        <v>14.272399999999999</v>
      </c>
      <c r="I67">
        <v>-12.212199999999999</v>
      </c>
      <c r="J67">
        <f t="shared" si="12"/>
        <v>12.212199999999999</v>
      </c>
      <c r="L67">
        <v>0.2306</v>
      </c>
      <c r="N67">
        <v>20</v>
      </c>
      <c r="O67">
        <f t="shared" si="77"/>
        <v>6.3079999999999998</v>
      </c>
      <c r="P67">
        <f t="shared" si="13"/>
        <v>0.52566666666666662</v>
      </c>
      <c r="Q67">
        <f t="shared" si="73"/>
        <v>27.860333333333312</v>
      </c>
      <c r="R67">
        <v>20</v>
      </c>
      <c r="S67">
        <f t="shared" ref="S67:S130" si="89">380*R67/1000*0.83</f>
        <v>6.3079999999999998</v>
      </c>
      <c r="T67">
        <f t="shared" si="14"/>
        <v>0.52566666666666662</v>
      </c>
      <c r="U67">
        <f t="shared" si="57"/>
        <v>2.628333333333333</v>
      </c>
      <c r="V67">
        <v>20</v>
      </c>
      <c r="W67">
        <f t="shared" ref="W67:W130" si="90">380*V67/1000*0.83</f>
        <v>6.3079999999999998</v>
      </c>
      <c r="X67">
        <f t="shared" si="15"/>
        <v>0.52566666666666662</v>
      </c>
      <c r="Y67">
        <f t="shared" si="81"/>
        <v>31.014333333333308</v>
      </c>
      <c r="Z67">
        <v>0</v>
      </c>
      <c r="AA67">
        <f t="shared" si="16"/>
        <v>0</v>
      </c>
      <c r="AB67">
        <f t="shared" si="17"/>
        <v>0</v>
      </c>
      <c r="AC67">
        <f t="shared" si="82"/>
        <v>20.500999999999987</v>
      </c>
      <c r="AD67">
        <f t="shared" si="18"/>
        <v>22.8</v>
      </c>
      <c r="AE67" s="84">
        <f t="shared" si="19"/>
        <v>24.323729411764706</v>
      </c>
      <c r="AF67">
        <f t="shared" si="20"/>
        <v>36.535929411764705</v>
      </c>
      <c r="AG67">
        <f t="shared" si="21"/>
        <v>24.323729411764706</v>
      </c>
      <c r="AH67">
        <f t="shared" si="22"/>
        <v>12.212199999999999</v>
      </c>
      <c r="AI67">
        <f t="shared" si="23"/>
        <v>0.46742100019607841</v>
      </c>
      <c r="AL67">
        <v>6.33</v>
      </c>
      <c r="AM67">
        <f t="shared" si="78"/>
        <v>1.9964820000000001</v>
      </c>
      <c r="AN67">
        <f t="shared" si="24"/>
        <v>0.16637350000000001</v>
      </c>
      <c r="AO67">
        <f t="shared" si="74"/>
        <v>8.4096153333333383</v>
      </c>
      <c r="AP67">
        <v>7.09</v>
      </c>
      <c r="AQ67">
        <f t="shared" ref="AQ67:AQ130" si="91">380*AP67/1000*0.83</f>
        <v>2.236186</v>
      </c>
      <c r="AR67">
        <f t="shared" si="25"/>
        <v>0.18634883333333335</v>
      </c>
      <c r="AS67">
        <f t="shared" si="61"/>
        <v>1.1383311666666667</v>
      </c>
      <c r="AT67">
        <v>6.32</v>
      </c>
      <c r="AU67">
        <f t="shared" ref="AU67:AU130" si="92">380*AT67/1000*0.83</f>
        <v>1.9933279999999998</v>
      </c>
      <c r="AV67">
        <f t="shared" si="26"/>
        <v>0.16611066666666666</v>
      </c>
      <c r="AW67">
        <f t="shared" si="83"/>
        <v>9.3547640000000083</v>
      </c>
      <c r="AX67">
        <v>0</v>
      </c>
      <c r="AY67">
        <f t="shared" si="27"/>
        <v>0</v>
      </c>
      <c r="AZ67">
        <f t="shared" si="28"/>
        <v>0</v>
      </c>
      <c r="BA67">
        <f t="shared" si="84"/>
        <v>12.70694033333333</v>
      </c>
      <c r="BB67">
        <f t="shared" si="29"/>
        <v>7.5012000000000008</v>
      </c>
      <c r="BC67" s="84">
        <f t="shared" si="30"/>
        <v>9.3849011764705885</v>
      </c>
      <c r="BD67">
        <f t="shared" si="31"/>
        <v>21.597101176470588</v>
      </c>
      <c r="BE67">
        <f t="shared" si="32"/>
        <v>9.3849011764705885</v>
      </c>
      <c r="BF67" s="84">
        <f t="shared" si="33"/>
        <v>12.212199999999999</v>
      </c>
      <c r="BG67">
        <f t="shared" si="34"/>
        <v>0.18034651760784318</v>
      </c>
      <c r="BJ67" s="1">
        <v>44734.472222222219</v>
      </c>
      <c r="BK67" s="80">
        <v>0.47222222222222499</v>
      </c>
      <c r="BL67">
        <v>14.272399999999999</v>
      </c>
      <c r="BM67">
        <v>-22.714691999999999</v>
      </c>
      <c r="BN67">
        <f t="shared" si="35"/>
        <v>22.714691999999999</v>
      </c>
      <c r="BP67">
        <v>0.2306</v>
      </c>
      <c r="BR67">
        <v>20</v>
      </c>
      <c r="BS67">
        <f t="shared" si="79"/>
        <v>6.3079999999999998</v>
      </c>
      <c r="BT67">
        <f t="shared" si="36"/>
        <v>0.52566666666666662</v>
      </c>
      <c r="BU67">
        <f t="shared" si="75"/>
        <v>27.860333333333312</v>
      </c>
      <c r="BV67">
        <v>20</v>
      </c>
      <c r="BW67">
        <f t="shared" ref="BW67:BW130" si="93">380*BV67/1000*0.83</f>
        <v>6.3079999999999998</v>
      </c>
      <c r="BX67">
        <f t="shared" si="37"/>
        <v>0.52566666666666662</v>
      </c>
      <c r="BY67">
        <f t="shared" si="65"/>
        <v>2.628333333333333</v>
      </c>
      <c r="BZ67">
        <v>20</v>
      </c>
      <c r="CA67">
        <f t="shared" ref="CA67:CA130" si="94">380*BZ67/1000*0.83</f>
        <v>6.3079999999999998</v>
      </c>
      <c r="CB67">
        <f t="shared" si="38"/>
        <v>0.52566666666666662</v>
      </c>
      <c r="CC67">
        <f t="shared" si="85"/>
        <v>31.014333333333308</v>
      </c>
      <c r="CD67">
        <v>0</v>
      </c>
      <c r="CE67">
        <f t="shared" si="39"/>
        <v>0</v>
      </c>
      <c r="CF67">
        <f t="shared" si="40"/>
        <v>0</v>
      </c>
      <c r="CG67">
        <f t="shared" si="86"/>
        <v>20.500999999999987</v>
      </c>
      <c r="CH67">
        <f t="shared" si="41"/>
        <v>22.8</v>
      </c>
      <c r="CI67" s="84">
        <f t="shared" si="42"/>
        <v>13.821237411764706</v>
      </c>
      <c r="CJ67">
        <f t="shared" si="43"/>
        <v>37.072400000000002</v>
      </c>
      <c r="CK67" s="84">
        <f t="shared" si="68"/>
        <v>22.714691999999999</v>
      </c>
      <c r="CL67">
        <f t="shared" si="44"/>
        <v>0.2655981122627451</v>
      </c>
      <c r="CO67">
        <v>7.96</v>
      </c>
      <c r="CP67">
        <f t="shared" si="80"/>
        <v>2.5105840000000001</v>
      </c>
      <c r="CQ67">
        <f t="shared" si="45"/>
        <v>0.20921533333333334</v>
      </c>
      <c r="CR67">
        <f t="shared" si="76"/>
        <v>8.6385431666666719</v>
      </c>
      <c r="CS67">
        <v>13.25</v>
      </c>
      <c r="CT67">
        <f t="shared" ref="CT67:CT130" si="95">380*CS67/1000*0.83</f>
        <v>4.1790500000000002</v>
      </c>
      <c r="CU67">
        <f t="shared" si="46"/>
        <v>0.3482541666666667</v>
      </c>
      <c r="CV67">
        <f t="shared" si="70"/>
        <v>1.8655910000000002</v>
      </c>
      <c r="CW67">
        <v>7.85</v>
      </c>
      <c r="CX67">
        <f t="shared" ref="CX67:CX130" si="96">380*CW67/1000*0.83</f>
        <v>2.4758900000000001</v>
      </c>
      <c r="CY67">
        <f t="shared" si="47"/>
        <v>0.20632416666666667</v>
      </c>
      <c r="CZ67">
        <f t="shared" si="87"/>
        <v>9.5671333333333397</v>
      </c>
      <c r="DA67">
        <v>0</v>
      </c>
      <c r="DB67">
        <f t="shared" si="48"/>
        <v>0</v>
      </c>
      <c r="DC67">
        <f t="shared" si="49"/>
        <v>0</v>
      </c>
      <c r="DD67">
        <f t="shared" si="88"/>
        <v>12.706414666666662</v>
      </c>
      <c r="DE67">
        <f t="shared" si="50"/>
        <v>11.0428</v>
      </c>
      <c r="DF67" s="84">
        <f t="shared" si="51"/>
        <v>2.3406774117647053</v>
      </c>
      <c r="DG67" s="84">
        <f t="shared" si="52"/>
        <v>25.315199999999997</v>
      </c>
      <c r="DH67" s="84">
        <f t="shared" si="53"/>
        <v>2.6005079999999978</v>
      </c>
      <c r="DI67">
        <f t="shared" si="54"/>
        <v>22.714691999999999</v>
      </c>
      <c r="DJ67">
        <f t="shared" si="55"/>
        <v>4.9973095399999959E-2</v>
      </c>
    </row>
    <row r="68" spans="1:114" x14ac:dyDescent="0.35">
      <c r="A68" s="1">
        <v>44734.475694444445</v>
      </c>
      <c r="B68" s="80">
        <v>0.47569444444444697</v>
      </c>
      <c r="F68" s="1">
        <v>44734.475694444445</v>
      </c>
      <c r="G68" s="80">
        <v>0.47569444444444697</v>
      </c>
      <c r="H68">
        <v>13.6898</v>
      </c>
      <c r="I68">
        <v>-12.2874</v>
      </c>
      <c r="J68">
        <f t="shared" ref="J68:J131" si="97">IF(I68&lt;0, ABS(I68), 0)</f>
        <v>12.2874</v>
      </c>
      <c r="L68">
        <v>0.2306</v>
      </c>
      <c r="N68">
        <v>20</v>
      </c>
      <c r="O68">
        <f t="shared" si="77"/>
        <v>6.3079999999999998</v>
      </c>
      <c r="P68">
        <f t="shared" ref="P68:P131" si="98">O68*5*60/3600</f>
        <v>0.52566666666666662</v>
      </c>
      <c r="Q68">
        <f t="shared" si="73"/>
        <v>28.385999999999978</v>
      </c>
      <c r="R68">
        <v>20</v>
      </c>
      <c r="S68">
        <f t="shared" si="89"/>
        <v>6.3079999999999998</v>
      </c>
      <c r="T68">
        <f t="shared" ref="T68:T131" si="99">S68*5*60/3600</f>
        <v>0.52566666666666662</v>
      </c>
      <c r="U68">
        <f t="shared" si="57"/>
        <v>3.1539999999999995</v>
      </c>
      <c r="V68">
        <v>20</v>
      </c>
      <c r="W68">
        <f t="shared" si="90"/>
        <v>6.3079999999999998</v>
      </c>
      <c r="X68">
        <f t="shared" ref="X68:X131" si="100">W68*5*60/3600</f>
        <v>0.52566666666666662</v>
      </c>
      <c r="Y68">
        <f t="shared" si="81"/>
        <v>31.539999999999974</v>
      </c>
      <c r="Z68">
        <v>0</v>
      </c>
      <c r="AA68">
        <f t="shared" ref="AA68:AA131" si="101">380*Z68/1000*0.83</f>
        <v>0</v>
      </c>
      <c r="AB68">
        <f t="shared" ref="AB68:AB131" si="102">AA68*5*60/3600</f>
        <v>0</v>
      </c>
      <c r="AC68">
        <f t="shared" si="82"/>
        <v>20.500999999999987</v>
      </c>
      <c r="AD68">
        <f t="shared" ref="AD68:AD131" si="103">(O68+S68+W68+AA68)/0.83</f>
        <v>22.8</v>
      </c>
      <c r="AE68" s="84">
        <f t="shared" ref="AE68:AE131" si="104">(O68+S68+W68+AA68)/0.85+$H68-$J68</f>
        <v>23.665929411764708</v>
      </c>
      <c r="AF68">
        <f t="shared" ref="AF68:AF131" si="105">(O68+S68+W68+AA68)/0.85+$H68</f>
        <v>35.953329411764706</v>
      </c>
      <c r="AG68">
        <f t="shared" ref="AG68:AG131" si="106">(O68+S68+W68+AA68)/0.85+$H68-$J68</f>
        <v>23.665929411764708</v>
      </c>
      <c r="AH68">
        <f t="shared" ref="AH68:AH131" si="107">IF(J68&gt;AF68, AF68, J68)</f>
        <v>12.2874</v>
      </c>
      <c r="AI68">
        <f t="shared" ref="AI68:AI131" si="108">AG68*5*60/3600*$L68</f>
        <v>0.45478027686274514</v>
      </c>
      <c r="AL68">
        <v>6.4</v>
      </c>
      <c r="AM68">
        <f t="shared" si="78"/>
        <v>2.0185599999999999</v>
      </c>
      <c r="AN68">
        <f t="shared" ref="AN68:AN131" si="109">AM68*5*60/3600</f>
        <v>0.16821333333333333</v>
      </c>
      <c r="AO68">
        <f t="shared" si="74"/>
        <v>8.5778286666666723</v>
      </c>
      <c r="AP68">
        <v>8.48</v>
      </c>
      <c r="AQ68">
        <f t="shared" si="91"/>
        <v>2.6745919999999996</v>
      </c>
      <c r="AR68">
        <f t="shared" ref="AR68:AR131" si="110">AQ68*5*60/3600</f>
        <v>0.22288266666666665</v>
      </c>
      <c r="AS68">
        <f t="shared" si="61"/>
        <v>1.3612138333333332</v>
      </c>
      <c r="AT68">
        <v>6.39</v>
      </c>
      <c r="AU68">
        <f t="shared" si="92"/>
        <v>2.015406</v>
      </c>
      <c r="AV68">
        <f t="shared" ref="AV68:AV131" si="111">AU68*5*60/3600</f>
        <v>0.1679505</v>
      </c>
      <c r="AW68">
        <f t="shared" si="83"/>
        <v>9.5227145000000082</v>
      </c>
      <c r="AX68">
        <v>0</v>
      </c>
      <c r="AY68">
        <f t="shared" ref="AY68:AY131" si="112">380*AX68/1000*0.83</f>
        <v>0</v>
      </c>
      <c r="AZ68">
        <f t="shared" ref="AZ68:AZ131" si="113">AY68*5*60/3600</f>
        <v>0</v>
      </c>
      <c r="BA68">
        <f t="shared" si="84"/>
        <v>12.70694033333333</v>
      </c>
      <c r="BB68">
        <f t="shared" ref="BB68:BB131" si="114">(AM68+AQ68+AU68+AY68)/0.83</f>
        <v>8.0826000000000011</v>
      </c>
      <c r="BC68" s="84">
        <f t="shared" ref="BC68:BC131" si="115">(AM68+AQ68+AU68+AY68)/0.85+$H68-$J68</f>
        <v>9.2948211764705899</v>
      </c>
      <c r="BD68">
        <f t="shared" ref="BD68:BD131" si="116">(AM68+AQ68+AU68+AY68)/0.85+$H68</f>
        <v>21.58222117647059</v>
      </c>
      <c r="BE68">
        <f t="shared" ref="BE68:BE131" si="117">BD68-$J68</f>
        <v>9.2948211764705899</v>
      </c>
      <c r="BF68" s="84">
        <f t="shared" ref="BF68:BF131" si="118">IF(J68&gt;BD68, BD68, J68)</f>
        <v>12.2874</v>
      </c>
      <c r="BG68">
        <f t="shared" ref="BG68:BG131" si="119">BE68*5*60/3600*$L68</f>
        <v>0.17861548027450982</v>
      </c>
      <c r="BJ68" s="1">
        <v>44734.475694444445</v>
      </c>
      <c r="BK68" s="80">
        <v>0.47569444444444697</v>
      </c>
      <c r="BL68">
        <v>13.6898</v>
      </c>
      <c r="BM68">
        <v>-22.854564</v>
      </c>
      <c r="BN68">
        <f t="shared" ref="BN68:BN131" si="120">IF(BM68&lt;0, ABS(BM68), 0)</f>
        <v>22.854564</v>
      </c>
      <c r="BP68">
        <v>0.2306</v>
      </c>
      <c r="BR68">
        <v>20</v>
      </c>
      <c r="BS68">
        <f t="shared" si="79"/>
        <v>6.3079999999999998</v>
      </c>
      <c r="BT68">
        <f t="shared" ref="BT68:BT131" si="121">BS68*5*60/3600</f>
        <v>0.52566666666666662</v>
      </c>
      <c r="BU68">
        <f t="shared" si="75"/>
        <v>28.385999999999978</v>
      </c>
      <c r="BV68">
        <v>20</v>
      </c>
      <c r="BW68">
        <f t="shared" si="93"/>
        <v>6.3079999999999998</v>
      </c>
      <c r="BX68">
        <f t="shared" ref="BX68:BX131" si="122">BW68*5*60/3600</f>
        <v>0.52566666666666662</v>
      </c>
      <c r="BY68">
        <f t="shared" si="65"/>
        <v>3.1539999999999995</v>
      </c>
      <c r="BZ68">
        <v>20</v>
      </c>
      <c r="CA68">
        <f t="shared" si="94"/>
        <v>6.3079999999999998</v>
      </c>
      <c r="CB68">
        <f t="shared" ref="CB68:CB131" si="123">CA68*5*60/3600</f>
        <v>0.52566666666666662</v>
      </c>
      <c r="CC68">
        <f t="shared" si="85"/>
        <v>31.539999999999974</v>
      </c>
      <c r="CD68">
        <v>0</v>
      </c>
      <c r="CE68">
        <f t="shared" ref="CE68:CE131" si="124">380*CD68/1000*0.83</f>
        <v>0</v>
      </c>
      <c r="CF68">
        <f t="shared" ref="CF68:CF131" si="125">CE68*5*60/3600</f>
        <v>0</v>
      </c>
      <c r="CG68">
        <f t="shared" si="86"/>
        <v>20.500999999999987</v>
      </c>
      <c r="CH68">
        <f t="shared" ref="CH68:CH131" si="126">(BS68+BW68+CA68+CE68)/0.83</f>
        <v>22.8</v>
      </c>
      <c r="CI68" s="84">
        <f t="shared" ref="CI68:CI131" si="127">(BS68+BW68+CA68+CE68)/0.85+BL68-BN68</f>
        <v>13.098765411764706</v>
      </c>
      <c r="CJ68">
        <f t="shared" ref="CJ68:CJ131" si="128">CH68+BL68</f>
        <v>36.489800000000002</v>
      </c>
      <c r="CK68" s="84">
        <f t="shared" ref="CK68:CK131" si="129">IF(BN68&gt;CJ68, CJ68, BN68)</f>
        <v>22.854564</v>
      </c>
      <c r="CL68">
        <f t="shared" ref="CL68:CL131" si="130">CI68*5*60/3600*BP68</f>
        <v>0.25171460866274509</v>
      </c>
      <c r="CO68">
        <v>8.19</v>
      </c>
      <c r="CP68">
        <f t="shared" si="80"/>
        <v>2.5831259999999996</v>
      </c>
      <c r="CQ68">
        <f t="shared" ref="CQ68:CQ131" si="131">CP68*5*60/3600</f>
        <v>0.21526049999999997</v>
      </c>
      <c r="CR68">
        <f t="shared" si="76"/>
        <v>8.8538036666666713</v>
      </c>
      <c r="CS68">
        <v>14.5</v>
      </c>
      <c r="CT68">
        <f t="shared" si="95"/>
        <v>4.5732999999999997</v>
      </c>
      <c r="CU68">
        <f t="shared" ref="CU68:CU131" si="132">CT68*5*60/3600</f>
        <v>0.38110833333333333</v>
      </c>
      <c r="CV68">
        <f t="shared" si="70"/>
        <v>2.2466993333333334</v>
      </c>
      <c r="CW68">
        <v>8.0500000000000007</v>
      </c>
      <c r="CX68">
        <f t="shared" si="96"/>
        <v>2.5389700000000004</v>
      </c>
      <c r="CY68">
        <f t="shared" ref="CY68:CY131" si="133">CX68*5*60/3600</f>
        <v>0.21158083333333338</v>
      </c>
      <c r="CZ68">
        <f t="shared" si="87"/>
        <v>9.7787141666666724</v>
      </c>
      <c r="DA68">
        <v>0</v>
      </c>
      <c r="DB68">
        <f t="shared" ref="DB68:DB131" si="134">380*DA68/1000*0.83</f>
        <v>0</v>
      </c>
      <c r="DC68">
        <f t="shared" ref="DC68:DC131" si="135">DB68*5*60/3600</f>
        <v>0</v>
      </c>
      <c r="DD68">
        <f t="shared" si="88"/>
        <v>12.706414666666662</v>
      </c>
      <c r="DE68">
        <f t="shared" ref="DE68:DE131" si="136">(CP68+CT68+CX68+DB68)/0.83</f>
        <v>11.6812</v>
      </c>
      <c r="DF68" s="84">
        <f t="shared" ref="DF68:DF131" si="137">(CP68+CT68+CX68+DB68)/0.85+BL68-BN68</f>
        <v>2.2415842352941162</v>
      </c>
      <c r="DG68" s="84">
        <f t="shared" ref="DG68:DG131" si="138">DE68+BL68</f>
        <v>25.371000000000002</v>
      </c>
      <c r="DH68" s="84">
        <f t="shared" ref="DH68:DH131" si="139">DG68-BN68</f>
        <v>2.5164360000000023</v>
      </c>
      <c r="DI68">
        <f t="shared" ref="DI68:DI131" si="140">IF(BN68&gt;DG68, DG68, BN68)</f>
        <v>22.854564</v>
      </c>
      <c r="DJ68">
        <f t="shared" ref="DJ68:DJ131" si="141">DH68*5*60/3600*BP68</f>
        <v>4.8357511800000044E-2</v>
      </c>
    </row>
    <row r="69" spans="1:114" x14ac:dyDescent="0.35">
      <c r="A69" s="1">
        <v>44734.479166666664</v>
      </c>
      <c r="B69" s="80">
        <v>0.47916666666666902</v>
      </c>
      <c r="F69" s="1">
        <v>44734.479166666664</v>
      </c>
      <c r="G69" s="80">
        <v>0.47916666666666902</v>
      </c>
      <c r="H69">
        <v>12.795999999999999</v>
      </c>
      <c r="I69">
        <v>-12.4034</v>
      </c>
      <c r="J69">
        <f t="shared" si="97"/>
        <v>12.4034</v>
      </c>
      <c r="L69">
        <v>0.2306</v>
      </c>
      <c r="N69">
        <v>20</v>
      </c>
      <c r="O69">
        <f t="shared" si="77"/>
        <v>6.3079999999999998</v>
      </c>
      <c r="P69">
        <f t="shared" si="98"/>
        <v>0.52566666666666662</v>
      </c>
      <c r="Q69">
        <f t="shared" si="73"/>
        <v>28.911666666666644</v>
      </c>
      <c r="R69">
        <v>20</v>
      </c>
      <c r="S69">
        <f t="shared" si="89"/>
        <v>6.3079999999999998</v>
      </c>
      <c r="T69">
        <f t="shared" si="99"/>
        <v>0.52566666666666662</v>
      </c>
      <c r="U69">
        <f t="shared" ref="U69:U132" si="142">S69*5*60/3600+U68</f>
        <v>3.679666666666666</v>
      </c>
      <c r="V69">
        <v>0</v>
      </c>
      <c r="W69">
        <f t="shared" si="90"/>
        <v>0</v>
      </c>
      <c r="X69">
        <f t="shared" si="100"/>
        <v>0</v>
      </c>
      <c r="Y69">
        <f t="shared" si="81"/>
        <v>31.539999999999974</v>
      </c>
      <c r="Z69">
        <v>0</v>
      </c>
      <c r="AA69">
        <f t="shared" si="101"/>
        <v>0</v>
      </c>
      <c r="AB69">
        <f t="shared" si="102"/>
        <v>0</v>
      </c>
      <c r="AC69">
        <f t="shared" si="82"/>
        <v>20.500999999999987</v>
      </c>
      <c r="AD69">
        <f t="shared" si="103"/>
        <v>15.200000000000001</v>
      </c>
      <c r="AE69" s="84">
        <f t="shared" si="104"/>
        <v>15.234952941176472</v>
      </c>
      <c r="AF69">
        <f t="shared" si="105"/>
        <v>27.638352941176471</v>
      </c>
      <c r="AG69">
        <f t="shared" si="106"/>
        <v>15.234952941176472</v>
      </c>
      <c r="AH69">
        <f t="shared" si="107"/>
        <v>12.4034</v>
      </c>
      <c r="AI69">
        <f t="shared" si="108"/>
        <v>0.29276501235294117</v>
      </c>
      <c r="AL69">
        <v>6.43</v>
      </c>
      <c r="AM69">
        <f t="shared" si="78"/>
        <v>2.028022</v>
      </c>
      <c r="AN69">
        <f t="shared" si="109"/>
        <v>0.16900183333333335</v>
      </c>
      <c r="AO69">
        <f t="shared" si="74"/>
        <v>8.7468305000000051</v>
      </c>
      <c r="AP69">
        <v>10.75</v>
      </c>
      <c r="AQ69">
        <f t="shared" si="91"/>
        <v>3.3905499999999997</v>
      </c>
      <c r="AR69">
        <f t="shared" si="110"/>
        <v>0.28254583333333327</v>
      </c>
      <c r="AS69">
        <f t="shared" ref="AS69:AS132" si="143">AQ69*5*60/3600+AS68</f>
        <v>1.6437596666666665</v>
      </c>
      <c r="AT69">
        <v>6.42</v>
      </c>
      <c r="AU69">
        <f t="shared" si="92"/>
        <v>2.0248680000000001</v>
      </c>
      <c r="AV69">
        <f t="shared" si="111"/>
        <v>0.168739</v>
      </c>
      <c r="AW69">
        <f t="shared" si="83"/>
        <v>9.6914535000000086</v>
      </c>
      <c r="AX69">
        <v>0</v>
      </c>
      <c r="AY69">
        <f t="shared" si="112"/>
        <v>0</v>
      </c>
      <c r="AZ69">
        <f t="shared" si="113"/>
        <v>0</v>
      </c>
      <c r="BA69">
        <f t="shared" si="84"/>
        <v>12.70694033333333</v>
      </c>
      <c r="BB69">
        <f t="shared" si="114"/>
        <v>8.968</v>
      </c>
      <c r="BC69" s="84">
        <f t="shared" si="115"/>
        <v>9.1495882352941162</v>
      </c>
      <c r="BD69">
        <f t="shared" si="116"/>
        <v>21.552988235294116</v>
      </c>
      <c r="BE69">
        <f t="shared" si="117"/>
        <v>9.1495882352941162</v>
      </c>
      <c r="BF69" s="84">
        <f t="shared" si="118"/>
        <v>12.4034</v>
      </c>
      <c r="BG69">
        <f t="shared" si="119"/>
        <v>0.17582458725490194</v>
      </c>
      <c r="BJ69" s="1">
        <v>44734.479166666664</v>
      </c>
      <c r="BK69" s="80">
        <v>0.47916666666666902</v>
      </c>
      <c r="BL69">
        <v>12.795999999999999</v>
      </c>
      <c r="BM69">
        <v>-23.070323999999999</v>
      </c>
      <c r="BN69">
        <f t="shared" si="120"/>
        <v>23.070323999999999</v>
      </c>
      <c r="BP69">
        <v>0.2306</v>
      </c>
      <c r="BR69">
        <v>20</v>
      </c>
      <c r="BS69">
        <f t="shared" si="79"/>
        <v>6.3079999999999998</v>
      </c>
      <c r="BT69">
        <f t="shared" si="121"/>
        <v>0.52566666666666662</v>
      </c>
      <c r="BU69">
        <f t="shared" si="75"/>
        <v>28.911666666666644</v>
      </c>
      <c r="BV69">
        <v>20</v>
      </c>
      <c r="BW69">
        <f t="shared" si="93"/>
        <v>6.3079999999999998</v>
      </c>
      <c r="BX69">
        <f t="shared" si="122"/>
        <v>0.52566666666666662</v>
      </c>
      <c r="BY69">
        <f t="shared" ref="BY69:BY132" si="144">BW69*5*60/3600+BY68</f>
        <v>3.679666666666666</v>
      </c>
      <c r="BZ69">
        <v>0</v>
      </c>
      <c r="CA69">
        <f t="shared" si="94"/>
        <v>0</v>
      </c>
      <c r="CB69">
        <f t="shared" si="123"/>
        <v>0</v>
      </c>
      <c r="CC69">
        <f t="shared" si="85"/>
        <v>31.539999999999974</v>
      </c>
      <c r="CD69">
        <v>0</v>
      </c>
      <c r="CE69">
        <f t="shared" si="124"/>
        <v>0</v>
      </c>
      <c r="CF69">
        <f t="shared" si="125"/>
        <v>0</v>
      </c>
      <c r="CG69">
        <f t="shared" si="86"/>
        <v>20.500999999999987</v>
      </c>
      <c r="CH69">
        <f t="shared" si="126"/>
        <v>15.200000000000001</v>
      </c>
      <c r="CI69" s="84">
        <f t="shared" si="127"/>
        <v>4.5680289411764718</v>
      </c>
      <c r="CJ69">
        <f t="shared" si="128"/>
        <v>27.996000000000002</v>
      </c>
      <c r="CK69" s="84">
        <f t="shared" si="129"/>
        <v>23.070323999999999</v>
      </c>
      <c r="CL69">
        <f t="shared" si="130"/>
        <v>8.7782289486274534E-2</v>
      </c>
      <c r="CO69">
        <v>8.7100000000000009</v>
      </c>
      <c r="CP69">
        <f t="shared" si="80"/>
        <v>2.747134</v>
      </c>
      <c r="CQ69">
        <f t="shared" si="131"/>
        <v>0.2289278333333333</v>
      </c>
      <c r="CR69">
        <f t="shared" si="76"/>
        <v>9.0827315000000048</v>
      </c>
      <c r="CS69">
        <v>16.09</v>
      </c>
      <c r="CT69">
        <f t="shared" si="95"/>
        <v>5.0747859999999996</v>
      </c>
      <c r="CU69">
        <f t="shared" si="132"/>
        <v>0.42289883333333333</v>
      </c>
      <c r="CV69">
        <f t="shared" ref="CV69:CV132" si="145">CT69*5*60/3600+CV68</f>
        <v>2.6695981666666668</v>
      </c>
      <c r="CW69">
        <v>8.5</v>
      </c>
      <c r="CX69">
        <f t="shared" si="96"/>
        <v>2.6808999999999998</v>
      </c>
      <c r="CY69">
        <f t="shared" si="133"/>
        <v>0.22340833333333332</v>
      </c>
      <c r="CZ69">
        <f t="shared" si="87"/>
        <v>10.002122500000006</v>
      </c>
      <c r="DA69">
        <v>0</v>
      </c>
      <c r="DB69">
        <f t="shared" si="134"/>
        <v>0</v>
      </c>
      <c r="DC69">
        <f t="shared" si="135"/>
        <v>0</v>
      </c>
      <c r="DD69">
        <f t="shared" si="88"/>
        <v>12.706414666666662</v>
      </c>
      <c r="DE69">
        <f t="shared" si="136"/>
        <v>12.654</v>
      </c>
      <c r="DF69" s="84">
        <f t="shared" si="137"/>
        <v>2.0819348235294122</v>
      </c>
      <c r="DG69" s="84">
        <f t="shared" si="138"/>
        <v>25.45</v>
      </c>
      <c r="DH69" s="84">
        <f t="shared" si="139"/>
        <v>2.3796759999999999</v>
      </c>
      <c r="DI69">
        <f t="shared" si="140"/>
        <v>23.070323999999999</v>
      </c>
      <c r="DJ69">
        <f t="shared" si="141"/>
        <v>4.5729440466666667E-2</v>
      </c>
    </row>
    <row r="70" spans="1:114" x14ac:dyDescent="0.35">
      <c r="A70" s="1">
        <v>44734.482638888891</v>
      </c>
      <c r="B70" s="80">
        <v>0.482638888888892</v>
      </c>
      <c r="F70" s="1">
        <v>44734.482638888891</v>
      </c>
      <c r="G70" s="80">
        <v>0.482638888888892</v>
      </c>
      <c r="H70">
        <v>12.133999999999901</v>
      </c>
      <c r="I70">
        <v>-12.5246</v>
      </c>
      <c r="J70">
        <f t="shared" si="97"/>
        <v>12.5246</v>
      </c>
      <c r="L70">
        <v>0.2306</v>
      </c>
      <c r="N70">
        <v>20</v>
      </c>
      <c r="O70">
        <f t="shared" si="77"/>
        <v>6.3079999999999998</v>
      </c>
      <c r="P70">
        <f t="shared" si="98"/>
        <v>0.52566666666666662</v>
      </c>
      <c r="Q70">
        <f t="shared" si="73"/>
        <v>29.43733333333331</v>
      </c>
      <c r="R70">
        <v>20</v>
      </c>
      <c r="S70">
        <f t="shared" si="89"/>
        <v>6.3079999999999998</v>
      </c>
      <c r="T70">
        <f t="shared" si="99"/>
        <v>0.52566666666666662</v>
      </c>
      <c r="U70">
        <f t="shared" si="142"/>
        <v>4.2053333333333329</v>
      </c>
      <c r="V70">
        <v>0</v>
      </c>
      <c r="W70">
        <f t="shared" si="90"/>
        <v>0</v>
      </c>
      <c r="X70">
        <f t="shared" si="100"/>
        <v>0</v>
      </c>
      <c r="Y70">
        <f t="shared" si="81"/>
        <v>31.539999999999974</v>
      </c>
      <c r="Z70">
        <v>0</v>
      </c>
      <c r="AA70">
        <f t="shared" si="101"/>
        <v>0</v>
      </c>
      <c r="AB70">
        <f t="shared" si="102"/>
        <v>0</v>
      </c>
      <c r="AC70">
        <f t="shared" si="82"/>
        <v>20.500999999999987</v>
      </c>
      <c r="AD70">
        <f t="shared" si="103"/>
        <v>15.200000000000001</v>
      </c>
      <c r="AE70" s="84">
        <f t="shared" si="104"/>
        <v>14.451752941176373</v>
      </c>
      <c r="AF70">
        <f t="shared" si="105"/>
        <v>26.976352941176373</v>
      </c>
      <c r="AG70">
        <f t="shared" si="106"/>
        <v>14.451752941176373</v>
      </c>
      <c r="AH70">
        <f t="shared" si="107"/>
        <v>12.5246</v>
      </c>
      <c r="AI70">
        <f t="shared" si="108"/>
        <v>0.27771451901960598</v>
      </c>
      <c r="AL70">
        <v>6.45</v>
      </c>
      <c r="AM70">
        <f t="shared" si="78"/>
        <v>2.0343299999999997</v>
      </c>
      <c r="AN70">
        <f t="shared" si="109"/>
        <v>0.1695275</v>
      </c>
      <c r="AO70">
        <f t="shared" si="74"/>
        <v>8.9163580000000042</v>
      </c>
      <c r="AP70">
        <v>12.53</v>
      </c>
      <c r="AQ70">
        <f t="shared" si="91"/>
        <v>3.951962</v>
      </c>
      <c r="AR70">
        <f t="shared" si="110"/>
        <v>0.3293301666666667</v>
      </c>
      <c r="AS70">
        <f t="shared" si="143"/>
        <v>1.9730898333333333</v>
      </c>
      <c r="AT70">
        <v>6.44</v>
      </c>
      <c r="AU70">
        <f t="shared" si="92"/>
        <v>2.0311760000000003</v>
      </c>
      <c r="AV70">
        <f t="shared" si="111"/>
        <v>0.1692646666666667</v>
      </c>
      <c r="AW70">
        <f t="shared" si="83"/>
        <v>9.8607181666666754</v>
      </c>
      <c r="AX70">
        <v>0</v>
      </c>
      <c r="AY70">
        <f t="shared" si="112"/>
        <v>0</v>
      </c>
      <c r="AZ70">
        <f t="shared" si="113"/>
        <v>0</v>
      </c>
      <c r="BA70">
        <f t="shared" si="84"/>
        <v>12.70694033333333</v>
      </c>
      <c r="BB70">
        <f t="shared" si="114"/>
        <v>9.6596000000000011</v>
      </c>
      <c r="BC70" s="84">
        <f t="shared" si="115"/>
        <v>9.0417152941175516</v>
      </c>
      <c r="BD70">
        <f t="shared" si="116"/>
        <v>21.566315294117551</v>
      </c>
      <c r="BE70">
        <f t="shared" si="117"/>
        <v>9.0417152941175516</v>
      </c>
      <c r="BF70" s="84">
        <f t="shared" si="118"/>
        <v>12.5246</v>
      </c>
      <c r="BG70">
        <f t="shared" si="119"/>
        <v>0.17375162890195894</v>
      </c>
      <c r="BJ70" s="1">
        <v>44734.482638888891</v>
      </c>
      <c r="BK70" s="80">
        <v>0.482638888888892</v>
      </c>
      <c r="BL70">
        <v>12.133999999999901</v>
      </c>
      <c r="BM70">
        <v>-23.295756000000001</v>
      </c>
      <c r="BN70">
        <f t="shared" si="120"/>
        <v>23.295756000000001</v>
      </c>
      <c r="BP70">
        <v>0.2306</v>
      </c>
      <c r="BR70">
        <v>20</v>
      </c>
      <c r="BS70">
        <f t="shared" si="79"/>
        <v>6.3079999999999998</v>
      </c>
      <c r="BT70">
        <f t="shared" si="121"/>
        <v>0.52566666666666662</v>
      </c>
      <c r="BU70">
        <f t="shared" si="75"/>
        <v>29.43733333333331</v>
      </c>
      <c r="BV70">
        <v>20</v>
      </c>
      <c r="BW70">
        <f t="shared" si="93"/>
        <v>6.3079999999999998</v>
      </c>
      <c r="BX70">
        <f t="shared" si="122"/>
        <v>0.52566666666666662</v>
      </c>
      <c r="BY70">
        <f t="shared" si="144"/>
        <v>4.2053333333333329</v>
      </c>
      <c r="BZ70">
        <v>0</v>
      </c>
      <c r="CA70">
        <f t="shared" si="94"/>
        <v>0</v>
      </c>
      <c r="CB70">
        <f t="shared" si="123"/>
        <v>0</v>
      </c>
      <c r="CC70">
        <f t="shared" si="85"/>
        <v>31.539999999999974</v>
      </c>
      <c r="CD70">
        <v>0</v>
      </c>
      <c r="CE70">
        <f t="shared" si="124"/>
        <v>0</v>
      </c>
      <c r="CF70">
        <f t="shared" si="125"/>
        <v>0</v>
      </c>
      <c r="CG70">
        <f t="shared" si="86"/>
        <v>20.500999999999987</v>
      </c>
      <c r="CH70">
        <f t="shared" si="126"/>
        <v>15.200000000000001</v>
      </c>
      <c r="CI70" s="84">
        <f t="shared" si="127"/>
        <v>3.6805969411763719</v>
      </c>
      <c r="CJ70">
        <f t="shared" si="128"/>
        <v>27.333999999999904</v>
      </c>
      <c r="CK70" s="84">
        <f t="shared" si="129"/>
        <v>23.295756000000001</v>
      </c>
      <c r="CL70">
        <f t="shared" si="130"/>
        <v>7.0728804552939284E-2</v>
      </c>
      <c r="CO70">
        <v>9.3699999999999992</v>
      </c>
      <c r="CP70">
        <f t="shared" si="80"/>
        <v>2.955298</v>
      </c>
      <c r="CQ70">
        <f t="shared" si="131"/>
        <v>0.24627483333333333</v>
      </c>
      <c r="CR70">
        <f t="shared" si="76"/>
        <v>9.3290063333333375</v>
      </c>
      <c r="CS70">
        <v>16.93</v>
      </c>
      <c r="CT70">
        <f t="shared" si="95"/>
        <v>5.3397219999999992</v>
      </c>
      <c r="CU70">
        <f t="shared" si="132"/>
        <v>0.44497683333333327</v>
      </c>
      <c r="CV70">
        <f t="shared" si="145"/>
        <v>3.1145750000000003</v>
      </c>
      <c r="CW70">
        <v>9.06</v>
      </c>
      <c r="CX70">
        <f t="shared" si="96"/>
        <v>2.8575239999999997</v>
      </c>
      <c r="CY70">
        <f t="shared" si="133"/>
        <v>0.23812699999999998</v>
      </c>
      <c r="CZ70">
        <f t="shared" si="87"/>
        <v>10.240249500000006</v>
      </c>
      <c r="DA70">
        <v>0</v>
      </c>
      <c r="DB70">
        <f t="shared" si="134"/>
        <v>0</v>
      </c>
      <c r="DC70">
        <f t="shared" si="135"/>
        <v>0</v>
      </c>
      <c r="DD70">
        <f t="shared" si="88"/>
        <v>12.706414666666662</v>
      </c>
      <c r="DE70">
        <f t="shared" si="136"/>
        <v>13.4368</v>
      </c>
      <c r="DF70" s="84">
        <f t="shared" si="137"/>
        <v>1.9588839999999017</v>
      </c>
      <c r="DG70" s="84">
        <f t="shared" si="138"/>
        <v>25.570799999999899</v>
      </c>
      <c r="DH70" s="84">
        <f t="shared" si="139"/>
        <v>2.2750439999998981</v>
      </c>
      <c r="DI70">
        <f t="shared" si="140"/>
        <v>23.295756000000001</v>
      </c>
      <c r="DJ70">
        <f t="shared" si="141"/>
        <v>4.371876219999804E-2</v>
      </c>
    </row>
    <row r="71" spans="1:114" x14ac:dyDescent="0.35">
      <c r="A71" s="1">
        <v>44734.486111111109</v>
      </c>
      <c r="B71" s="80">
        <v>0.48611111111111399</v>
      </c>
      <c r="F71" s="1">
        <v>44734.486111111109</v>
      </c>
      <c r="G71" s="80">
        <v>0.48611111111111399</v>
      </c>
      <c r="H71">
        <v>11.8095999999999</v>
      </c>
      <c r="I71">
        <v>-12.6274</v>
      </c>
      <c r="J71">
        <f t="shared" si="97"/>
        <v>12.6274</v>
      </c>
      <c r="L71">
        <v>0.2306</v>
      </c>
      <c r="N71">
        <v>20</v>
      </c>
      <c r="O71">
        <f t="shared" si="77"/>
        <v>6.3079999999999998</v>
      </c>
      <c r="P71">
        <f t="shared" si="98"/>
        <v>0.52566666666666662</v>
      </c>
      <c r="Q71">
        <f t="shared" ref="Q71:Q134" si="146">O71*5*60/3600+Q70</f>
        <v>29.962999999999976</v>
      </c>
      <c r="R71">
        <v>20</v>
      </c>
      <c r="S71">
        <f t="shared" si="89"/>
        <v>6.3079999999999998</v>
      </c>
      <c r="T71">
        <f t="shared" si="99"/>
        <v>0.52566666666666662</v>
      </c>
      <c r="U71">
        <f t="shared" si="142"/>
        <v>4.7309999999999999</v>
      </c>
      <c r="V71">
        <v>0</v>
      </c>
      <c r="W71">
        <f t="shared" si="90"/>
        <v>0</v>
      </c>
      <c r="X71">
        <f t="shared" si="100"/>
        <v>0</v>
      </c>
      <c r="Y71">
        <f t="shared" si="81"/>
        <v>31.539999999999974</v>
      </c>
      <c r="Z71">
        <v>0</v>
      </c>
      <c r="AA71">
        <f t="shared" si="101"/>
        <v>0</v>
      </c>
      <c r="AB71">
        <f t="shared" si="102"/>
        <v>0</v>
      </c>
      <c r="AC71">
        <f t="shared" si="82"/>
        <v>20.500999999999987</v>
      </c>
      <c r="AD71">
        <f t="shared" si="103"/>
        <v>15.200000000000001</v>
      </c>
      <c r="AE71" s="84">
        <f t="shared" si="104"/>
        <v>14.024552941176369</v>
      </c>
      <c r="AF71">
        <f t="shared" si="105"/>
        <v>26.651952941176368</v>
      </c>
      <c r="AG71">
        <f t="shared" si="106"/>
        <v>14.024552941176369</v>
      </c>
      <c r="AH71">
        <f t="shared" si="107"/>
        <v>12.6274</v>
      </c>
      <c r="AI71">
        <f t="shared" si="108"/>
        <v>0.26950515901960592</v>
      </c>
      <c r="AL71">
        <v>6.46</v>
      </c>
      <c r="AM71">
        <f t="shared" si="78"/>
        <v>2.0374840000000001</v>
      </c>
      <c r="AN71">
        <f t="shared" si="109"/>
        <v>0.16979033333333332</v>
      </c>
      <c r="AO71">
        <f t="shared" ref="AO71:AO134" si="147">AM71*5*60/3600+AO70</f>
        <v>9.0861483333333375</v>
      </c>
      <c r="AP71">
        <v>13.5</v>
      </c>
      <c r="AQ71">
        <f t="shared" si="91"/>
        <v>4.2578999999999994</v>
      </c>
      <c r="AR71">
        <f t="shared" si="110"/>
        <v>0.35482499999999995</v>
      </c>
      <c r="AS71">
        <f t="shared" si="143"/>
        <v>2.3279148333333333</v>
      </c>
      <c r="AT71">
        <v>6.45</v>
      </c>
      <c r="AU71">
        <f t="shared" si="92"/>
        <v>2.0343299999999997</v>
      </c>
      <c r="AV71">
        <f t="shared" si="111"/>
        <v>0.1695275</v>
      </c>
      <c r="AW71">
        <f t="shared" si="83"/>
        <v>10.030245666666675</v>
      </c>
      <c r="AX71">
        <v>0</v>
      </c>
      <c r="AY71">
        <f t="shared" si="112"/>
        <v>0</v>
      </c>
      <c r="AZ71">
        <f t="shared" si="113"/>
        <v>0</v>
      </c>
      <c r="BA71">
        <f t="shared" si="84"/>
        <v>12.70694033333333</v>
      </c>
      <c r="BB71">
        <f t="shared" si="114"/>
        <v>10.0358</v>
      </c>
      <c r="BC71" s="84">
        <f t="shared" si="115"/>
        <v>8.9818635294116635</v>
      </c>
      <c r="BD71">
        <f t="shared" si="116"/>
        <v>21.609263529411663</v>
      </c>
      <c r="BE71">
        <f t="shared" si="117"/>
        <v>8.9818635294116635</v>
      </c>
      <c r="BF71" s="84">
        <f t="shared" si="118"/>
        <v>12.6274</v>
      </c>
      <c r="BG71">
        <f t="shared" si="119"/>
        <v>0.17260147749019414</v>
      </c>
      <c r="BJ71" s="1">
        <v>44734.486111111109</v>
      </c>
      <c r="BK71" s="80">
        <v>0.48611111111111399</v>
      </c>
      <c r="BL71">
        <v>11.8095999999999</v>
      </c>
      <c r="BM71">
        <v>-23.486964</v>
      </c>
      <c r="BN71">
        <f t="shared" si="120"/>
        <v>23.486964</v>
      </c>
      <c r="BP71">
        <v>0.2306</v>
      </c>
      <c r="BR71">
        <v>20</v>
      </c>
      <c r="BS71">
        <f t="shared" si="79"/>
        <v>6.3079999999999998</v>
      </c>
      <c r="BT71">
        <f t="shared" si="121"/>
        <v>0.52566666666666662</v>
      </c>
      <c r="BU71">
        <f t="shared" ref="BU71:BU134" si="148">BS71*5*60/3600+BU70</f>
        <v>29.962999999999976</v>
      </c>
      <c r="BV71">
        <v>20</v>
      </c>
      <c r="BW71">
        <f t="shared" si="93"/>
        <v>6.3079999999999998</v>
      </c>
      <c r="BX71">
        <f t="shared" si="122"/>
        <v>0.52566666666666662</v>
      </c>
      <c r="BY71">
        <f t="shared" si="144"/>
        <v>4.7309999999999999</v>
      </c>
      <c r="BZ71">
        <v>0</v>
      </c>
      <c r="CA71">
        <f t="shared" si="94"/>
        <v>0</v>
      </c>
      <c r="CB71">
        <f t="shared" si="123"/>
        <v>0</v>
      </c>
      <c r="CC71">
        <f t="shared" si="85"/>
        <v>31.539999999999974</v>
      </c>
      <c r="CD71">
        <v>0</v>
      </c>
      <c r="CE71">
        <f t="shared" si="124"/>
        <v>0</v>
      </c>
      <c r="CF71">
        <f t="shared" si="125"/>
        <v>0</v>
      </c>
      <c r="CG71">
        <f t="shared" si="86"/>
        <v>20.500999999999987</v>
      </c>
      <c r="CH71">
        <f t="shared" si="126"/>
        <v>15.200000000000001</v>
      </c>
      <c r="CI71" s="84">
        <f t="shared" si="127"/>
        <v>3.1649889411763681</v>
      </c>
      <c r="CJ71">
        <f t="shared" si="128"/>
        <v>27.009599999999899</v>
      </c>
      <c r="CK71" s="84">
        <f t="shared" si="129"/>
        <v>23.486964</v>
      </c>
      <c r="CL71">
        <f t="shared" si="130"/>
        <v>6.0820537486272544E-2</v>
      </c>
      <c r="CO71">
        <v>9.84</v>
      </c>
      <c r="CP71">
        <f t="shared" si="80"/>
        <v>3.1035359999999996</v>
      </c>
      <c r="CQ71">
        <f t="shared" si="131"/>
        <v>0.25862799999999997</v>
      </c>
      <c r="CR71">
        <f t="shared" ref="CR71:CR134" si="149">CP71*5*60/3600+CR70</f>
        <v>9.5876343333333374</v>
      </c>
      <c r="CS71">
        <v>17.25</v>
      </c>
      <c r="CT71">
        <f t="shared" si="95"/>
        <v>5.4406499999999998</v>
      </c>
      <c r="CU71">
        <f t="shared" si="132"/>
        <v>0.45338749999999994</v>
      </c>
      <c r="CV71">
        <f t="shared" si="145"/>
        <v>3.5679625000000001</v>
      </c>
      <c r="CW71">
        <v>9.4600000000000009</v>
      </c>
      <c r="CX71">
        <f t="shared" si="96"/>
        <v>2.9836840000000002</v>
      </c>
      <c r="CY71">
        <f t="shared" si="133"/>
        <v>0.24864033333333335</v>
      </c>
      <c r="CZ71">
        <f t="shared" si="87"/>
        <v>10.488889833333339</v>
      </c>
      <c r="DA71">
        <v>0</v>
      </c>
      <c r="DB71">
        <f t="shared" si="134"/>
        <v>0</v>
      </c>
      <c r="DC71">
        <f t="shared" si="135"/>
        <v>0</v>
      </c>
      <c r="DD71">
        <f t="shared" si="88"/>
        <v>12.706414666666662</v>
      </c>
      <c r="DE71">
        <f t="shared" si="136"/>
        <v>13.889000000000001</v>
      </c>
      <c r="DF71" s="84">
        <f t="shared" si="137"/>
        <v>1.8848359999999005</v>
      </c>
      <c r="DG71" s="84">
        <f t="shared" si="138"/>
        <v>25.6985999999999</v>
      </c>
      <c r="DH71" s="84">
        <f t="shared" si="139"/>
        <v>2.2116359999998991</v>
      </c>
      <c r="DI71">
        <f t="shared" si="140"/>
        <v>23.486964</v>
      </c>
      <c r="DJ71">
        <f t="shared" si="141"/>
        <v>4.2500271799998067E-2</v>
      </c>
    </row>
    <row r="72" spans="1:114" x14ac:dyDescent="0.35">
      <c r="A72" s="1">
        <v>44734.489583333336</v>
      </c>
      <c r="B72" s="80">
        <v>0.48958333333333598</v>
      </c>
      <c r="F72" s="1">
        <v>44734.489583333336</v>
      </c>
      <c r="G72" s="80">
        <v>0.48958333333333598</v>
      </c>
      <c r="H72">
        <v>11.956200000000001</v>
      </c>
      <c r="I72">
        <v>-12.6356</v>
      </c>
      <c r="J72">
        <f t="shared" si="97"/>
        <v>12.6356</v>
      </c>
      <c r="L72">
        <v>0.2306</v>
      </c>
      <c r="N72">
        <v>20</v>
      </c>
      <c r="O72">
        <f t="shared" si="77"/>
        <v>6.3079999999999998</v>
      </c>
      <c r="P72">
        <f t="shared" si="98"/>
        <v>0.52566666666666662</v>
      </c>
      <c r="Q72">
        <f t="shared" si="146"/>
        <v>30.488666666666642</v>
      </c>
      <c r="R72">
        <v>20</v>
      </c>
      <c r="S72">
        <f t="shared" si="89"/>
        <v>6.3079999999999998</v>
      </c>
      <c r="T72">
        <f t="shared" si="99"/>
        <v>0.52566666666666662</v>
      </c>
      <c r="U72">
        <f t="shared" si="142"/>
        <v>5.2566666666666668</v>
      </c>
      <c r="V72">
        <v>0</v>
      </c>
      <c r="W72">
        <f t="shared" si="90"/>
        <v>0</v>
      </c>
      <c r="X72">
        <f t="shared" si="100"/>
        <v>0</v>
      </c>
      <c r="Y72">
        <f t="shared" si="81"/>
        <v>31.539999999999974</v>
      </c>
      <c r="Z72">
        <v>0</v>
      </c>
      <c r="AA72">
        <f t="shared" si="101"/>
        <v>0</v>
      </c>
      <c r="AB72">
        <f t="shared" si="102"/>
        <v>0</v>
      </c>
      <c r="AC72">
        <f t="shared" si="82"/>
        <v>20.500999999999987</v>
      </c>
      <c r="AD72">
        <f t="shared" si="103"/>
        <v>15.200000000000001</v>
      </c>
      <c r="AE72" s="84">
        <f t="shared" si="104"/>
        <v>14.162952941176471</v>
      </c>
      <c r="AF72">
        <f t="shared" si="105"/>
        <v>26.798552941176471</v>
      </c>
      <c r="AG72">
        <f t="shared" si="106"/>
        <v>14.162952941176471</v>
      </c>
      <c r="AH72">
        <f t="shared" si="107"/>
        <v>12.6356</v>
      </c>
      <c r="AI72">
        <f t="shared" si="108"/>
        <v>0.27216474568627447</v>
      </c>
      <c r="AL72">
        <v>6.45</v>
      </c>
      <c r="AM72">
        <f t="shared" si="78"/>
        <v>2.0343299999999997</v>
      </c>
      <c r="AN72">
        <f t="shared" si="109"/>
        <v>0.1695275</v>
      </c>
      <c r="AO72">
        <f t="shared" si="147"/>
        <v>9.2556758333333367</v>
      </c>
      <c r="AP72">
        <v>13.19</v>
      </c>
      <c r="AQ72">
        <f t="shared" si="91"/>
        <v>4.160126</v>
      </c>
      <c r="AR72">
        <f t="shared" si="110"/>
        <v>0.34667716666666665</v>
      </c>
      <c r="AS72">
        <f t="shared" si="143"/>
        <v>2.6745920000000001</v>
      </c>
      <c r="AT72">
        <v>6.44</v>
      </c>
      <c r="AU72">
        <f t="shared" si="92"/>
        <v>2.0311760000000003</v>
      </c>
      <c r="AV72">
        <f t="shared" si="111"/>
        <v>0.1692646666666667</v>
      </c>
      <c r="AW72">
        <f t="shared" si="83"/>
        <v>10.199510333333341</v>
      </c>
      <c r="AX72">
        <v>0</v>
      </c>
      <c r="AY72">
        <f t="shared" si="112"/>
        <v>0</v>
      </c>
      <c r="AZ72">
        <f t="shared" si="113"/>
        <v>0</v>
      </c>
      <c r="BA72">
        <f t="shared" si="84"/>
        <v>12.70694033333333</v>
      </c>
      <c r="BB72">
        <f t="shared" si="114"/>
        <v>9.910400000000001</v>
      </c>
      <c r="BC72" s="84">
        <f t="shared" si="115"/>
        <v>8.9978141176470601</v>
      </c>
      <c r="BD72">
        <f t="shared" si="116"/>
        <v>21.63341411764706</v>
      </c>
      <c r="BE72">
        <f t="shared" si="117"/>
        <v>8.9978141176470601</v>
      </c>
      <c r="BF72" s="84">
        <f t="shared" si="118"/>
        <v>12.6356</v>
      </c>
      <c r="BG72">
        <f t="shared" si="119"/>
        <v>0.17290799462745099</v>
      </c>
      <c r="BJ72" s="1">
        <v>44734.489583333336</v>
      </c>
      <c r="BK72" s="80">
        <v>0.48958333333333598</v>
      </c>
      <c r="BL72">
        <v>11.956200000000001</v>
      </c>
      <c r="BM72">
        <v>-23.502216000000001</v>
      </c>
      <c r="BN72">
        <f t="shared" si="120"/>
        <v>23.502216000000001</v>
      </c>
      <c r="BP72">
        <v>0.2306</v>
      </c>
      <c r="BR72">
        <v>20</v>
      </c>
      <c r="BS72">
        <f t="shared" si="79"/>
        <v>6.3079999999999998</v>
      </c>
      <c r="BT72">
        <f t="shared" si="121"/>
        <v>0.52566666666666662</v>
      </c>
      <c r="BU72">
        <f t="shared" si="148"/>
        <v>30.488666666666642</v>
      </c>
      <c r="BV72">
        <v>20</v>
      </c>
      <c r="BW72">
        <f t="shared" si="93"/>
        <v>6.3079999999999998</v>
      </c>
      <c r="BX72">
        <f t="shared" si="122"/>
        <v>0.52566666666666662</v>
      </c>
      <c r="BY72">
        <f t="shared" si="144"/>
        <v>5.2566666666666668</v>
      </c>
      <c r="BZ72">
        <v>0</v>
      </c>
      <c r="CA72">
        <f t="shared" si="94"/>
        <v>0</v>
      </c>
      <c r="CB72">
        <f t="shared" si="123"/>
        <v>0</v>
      </c>
      <c r="CC72">
        <f t="shared" si="85"/>
        <v>31.539999999999974</v>
      </c>
      <c r="CD72">
        <v>0</v>
      </c>
      <c r="CE72">
        <f t="shared" si="124"/>
        <v>0</v>
      </c>
      <c r="CF72">
        <f t="shared" si="125"/>
        <v>0</v>
      </c>
      <c r="CG72">
        <f t="shared" si="86"/>
        <v>20.500999999999987</v>
      </c>
      <c r="CH72">
        <f t="shared" si="126"/>
        <v>15.200000000000001</v>
      </c>
      <c r="CI72" s="84">
        <f t="shared" si="127"/>
        <v>3.2963369411764702</v>
      </c>
      <c r="CJ72">
        <f t="shared" si="128"/>
        <v>27.156200000000002</v>
      </c>
      <c r="CK72" s="84">
        <f t="shared" si="129"/>
        <v>23.502216000000001</v>
      </c>
      <c r="CL72">
        <f t="shared" si="130"/>
        <v>6.3344608219607842E-2</v>
      </c>
      <c r="CO72">
        <v>9.7200000000000006</v>
      </c>
      <c r="CP72">
        <f t="shared" si="80"/>
        <v>3.0656880000000002</v>
      </c>
      <c r="CQ72">
        <f t="shared" si="131"/>
        <v>0.25547400000000003</v>
      </c>
      <c r="CR72">
        <f t="shared" si="149"/>
        <v>9.8431083333333369</v>
      </c>
      <c r="CS72">
        <v>17.18</v>
      </c>
      <c r="CT72">
        <f t="shared" si="95"/>
        <v>5.4185719999999993</v>
      </c>
      <c r="CU72">
        <f t="shared" si="132"/>
        <v>0.45154766666666663</v>
      </c>
      <c r="CV72">
        <f t="shared" si="145"/>
        <v>4.0195101666666666</v>
      </c>
      <c r="CW72">
        <v>9.35</v>
      </c>
      <c r="CX72">
        <f t="shared" si="96"/>
        <v>2.9489899999999998</v>
      </c>
      <c r="CY72">
        <f t="shared" si="133"/>
        <v>0.24574916666666666</v>
      </c>
      <c r="CZ72">
        <f t="shared" si="87"/>
        <v>10.734639000000005</v>
      </c>
      <c r="DA72">
        <v>0</v>
      </c>
      <c r="DB72">
        <f t="shared" si="134"/>
        <v>0</v>
      </c>
      <c r="DC72">
        <f t="shared" si="135"/>
        <v>0</v>
      </c>
      <c r="DD72">
        <f t="shared" si="88"/>
        <v>12.706414666666662</v>
      </c>
      <c r="DE72">
        <f t="shared" si="136"/>
        <v>13.775</v>
      </c>
      <c r="DF72" s="84">
        <f t="shared" si="137"/>
        <v>1.9048663529411769</v>
      </c>
      <c r="DG72" s="84">
        <f t="shared" si="138"/>
        <v>25.731200000000001</v>
      </c>
      <c r="DH72" s="84">
        <f t="shared" si="139"/>
        <v>2.2289840000000005</v>
      </c>
      <c r="DI72">
        <f t="shared" si="140"/>
        <v>23.502216000000001</v>
      </c>
      <c r="DJ72">
        <f t="shared" si="141"/>
        <v>4.2833642533333341E-2</v>
      </c>
    </row>
    <row r="73" spans="1:114" x14ac:dyDescent="0.35">
      <c r="A73" s="1">
        <v>44734.493055555555</v>
      </c>
      <c r="B73" s="80">
        <v>0.49305555555555802</v>
      </c>
      <c r="F73" s="1">
        <v>44734.493055555555</v>
      </c>
      <c r="G73" s="80">
        <v>0.49305555555555802</v>
      </c>
      <c r="H73">
        <v>12.3912</v>
      </c>
      <c r="I73">
        <v>-12.703799999999999</v>
      </c>
      <c r="J73">
        <f t="shared" si="97"/>
        <v>12.703799999999999</v>
      </c>
      <c r="L73">
        <v>0.2306</v>
      </c>
      <c r="N73">
        <v>20</v>
      </c>
      <c r="O73">
        <f t="shared" si="77"/>
        <v>6.3079999999999998</v>
      </c>
      <c r="P73">
        <f t="shared" si="98"/>
        <v>0.52566666666666662</v>
      </c>
      <c r="Q73">
        <f t="shared" si="146"/>
        <v>31.014333333333308</v>
      </c>
      <c r="R73">
        <v>20</v>
      </c>
      <c r="S73">
        <f t="shared" si="89"/>
        <v>6.3079999999999998</v>
      </c>
      <c r="T73">
        <f t="shared" si="99"/>
        <v>0.52566666666666662</v>
      </c>
      <c r="U73">
        <f t="shared" si="142"/>
        <v>5.7823333333333338</v>
      </c>
      <c r="V73">
        <v>0</v>
      </c>
      <c r="W73">
        <f t="shared" si="90"/>
        <v>0</v>
      </c>
      <c r="X73">
        <f t="shared" si="100"/>
        <v>0</v>
      </c>
      <c r="Y73">
        <f t="shared" si="81"/>
        <v>31.539999999999974</v>
      </c>
      <c r="Z73">
        <v>0</v>
      </c>
      <c r="AA73">
        <f t="shared" si="101"/>
        <v>0</v>
      </c>
      <c r="AB73">
        <f t="shared" si="102"/>
        <v>0</v>
      </c>
      <c r="AC73">
        <f t="shared" si="82"/>
        <v>20.500999999999987</v>
      </c>
      <c r="AD73">
        <f t="shared" si="103"/>
        <v>15.200000000000001</v>
      </c>
      <c r="AE73" s="84">
        <f t="shared" si="104"/>
        <v>14.52975294117647</v>
      </c>
      <c r="AF73">
        <f t="shared" si="105"/>
        <v>27.23355294117647</v>
      </c>
      <c r="AG73">
        <f t="shared" si="106"/>
        <v>14.52975294117647</v>
      </c>
      <c r="AH73">
        <f t="shared" si="107"/>
        <v>12.703799999999999</v>
      </c>
      <c r="AI73">
        <f t="shared" si="108"/>
        <v>0.27921341901960783</v>
      </c>
      <c r="AL73">
        <v>6.45</v>
      </c>
      <c r="AM73">
        <f t="shared" si="78"/>
        <v>2.0343299999999997</v>
      </c>
      <c r="AN73">
        <f t="shared" si="109"/>
        <v>0.1695275</v>
      </c>
      <c r="AO73">
        <f t="shared" si="147"/>
        <v>9.4252033333333358</v>
      </c>
      <c r="AP73">
        <v>12.35</v>
      </c>
      <c r="AQ73">
        <f t="shared" si="91"/>
        <v>3.8951899999999995</v>
      </c>
      <c r="AR73">
        <f t="shared" si="110"/>
        <v>0.32459916666666661</v>
      </c>
      <c r="AS73">
        <f t="shared" si="143"/>
        <v>2.9991911666666669</v>
      </c>
      <c r="AT73">
        <v>6.44</v>
      </c>
      <c r="AU73">
        <f t="shared" si="92"/>
        <v>2.0311760000000003</v>
      </c>
      <c r="AV73">
        <f t="shared" si="111"/>
        <v>0.1692646666666667</v>
      </c>
      <c r="AW73">
        <f t="shared" si="83"/>
        <v>10.368775000000008</v>
      </c>
      <c r="AX73">
        <v>0</v>
      </c>
      <c r="AY73">
        <f t="shared" si="112"/>
        <v>0</v>
      </c>
      <c r="AZ73">
        <f t="shared" si="113"/>
        <v>0</v>
      </c>
      <c r="BA73">
        <f t="shared" si="84"/>
        <v>12.70694033333333</v>
      </c>
      <c r="BB73">
        <f t="shared" si="114"/>
        <v>9.5912000000000006</v>
      </c>
      <c r="BC73" s="84">
        <f t="shared" si="115"/>
        <v>9.0529247058823525</v>
      </c>
      <c r="BD73">
        <f t="shared" si="116"/>
        <v>21.756724705882352</v>
      </c>
      <c r="BE73">
        <f t="shared" si="117"/>
        <v>9.0529247058823525</v>
      </c>
      <c r="BF73" s="84">
        <f t="shared" si="118"/>
        <v>12.703799999999999</v>
      </c>
      <c r="BG73">
        <f t="shared" si="119"/>
        <v>0.17396703643137254</v>
      </c>
      <c r="BJ73" s="1">
        <v>44734.493055555555</v>
      </c>
      <c r="BK73" s="80">
        <v>0.49305555555555802</v>
      </c>
      <c r="BL73">
        <v>12.3912</v>
      </c>
      <c r="BM73">
        <v>-23.629068</v>
      </c>
      <c r="BN73">
        <f t="shared" si="120"/>
        <v>23.629068</v>
      </c>
      <c r="BP73">
        <v>0.2306</v>
      </c>
      <c r="BR73">
        <v>20</v>
      </c>
      <c r="BS73">
        <f t="shared" si="79"/>
        <v>6.3079999999999998</v>
      </c>
      <c r="BT73">
        <f t="shared" si="121"/>
        <v>0.52566666666666662</v>
      </c>
      <c r="BU73">
        <f t="shared" si="148"/>
        <v>31.014333333333308</v>
      </c>
      <c r="BV73">
        <v>20</v>
      </c>
      <c r="BW73">
        <f t="shared" si="93"/>
        <v>6.3079999999999998</v>
      </c>
      <c r="BX73">
        <f t="shared" si="122"/>
        <v>0.52566666666666662</v>
      </c>
      <c r="BY73">
        <f t="shared" si="144"/>
        <v>5.7823333333333338</v>
      </c>
      <c r="BZ73">
        <v>0</v>
      </c>
      <c r="CA73">
        <f t="shared" si="94"/>
        <v>0</v>
      </c>
      <c r="CB73">
        <f t="shared" si="123"/>
        <v>0</v>
      </c>
      <c r="CC73">
        <f t="shared" si="85"/>
        <v>31.539999999999974</v>
      </c>
      <c r="CD73">
        <v>0</v>
      </c>
      <c r="CE73">
        <f t="shared" si="124"/>
        <v>0</v>
      </c>
      <c r="CF73">
        <f t="shared" si="125"/>
        <v>0</v>
      </c>
      <c r="CG73">
        <f t="shared" si="86"/>
        <v>20.500999999999987</v>
      </c>
      <c r="CH73">
        <f t="shared" si="126"/>
        <v>15.200000000000001</v>
      </c>
      <c r="CI73" s="84">
        <f t="shared" si="127"/>
        <v>3.6044849411764694</v>
      </c>
      <c r="CJ73">
        <f t="shared" si="128"/>
        <v>27.591200000000001</v>
      </c>
      <c r="CK73" s="84">
        <f t="shared" si="129"/>
        <v>23.629068</v>
      </c>
      <c r="CL73">
        <f t="shared" si="130"/>
        <v>6.9266185619607817E-2</v>
      </c>
      <c r="CO73">
        <v>9.44</v>
      </c>
      <c r="CP73">
        <f t="shared" si="80"/>
        <v>2.9773759999999996</v>
      </c>
      <c r="CQ73">
        <f t="shared" si="131"/>
        <v>0.24811466666666665</v>
      </c>
      <c r="CR73">
        <f t="shared" si="149"/>
        <v>10.091223000000003</v>
      </c>
      <c r="CS73">
        <v>16.98</v>
      </c>
      <c r="CT73">
        <f t="shared" si="95"/>
        <v>5.3554920000000008</v>
      </c>
      <c r="CU73">
        <f t="shared" si="132"/>
        <v>0.44629100000000005</v>
      </c>
      <c r="CV73">
        <f t="shared" si="145"/>
        <v>4.465801166666667</v>
      </c>
      <c r="CW73">
        <v>9.1199999999999992</v>
      </c>
      <c r="CX73">
        <f t="shared" si="96"/>
        <v>2.8764479999999999</v>
      </c>
      <c r="CY73">
        <f t="shared" si="133"/>
        <v>0.239704</v>
      </c>
      <c r="CZ73">
        <f t="shared" si="87"/>
        <v>10.974343000000005</v>
      </c>
      <c r="DA73">
        <v>0</v>
      </c>
      <c r="DB73">
        <f t="shared" si="134"/>
        <v>0</v>
      </c>
      <c r="DC73">
        <f t="shared" si="135"/>
        <v>0</v>
      </c>
      <c r="DD73">
        <f t="shared" si="88"/>
        <v>12.706414666666662</v>
      </c>
      <c r="DE73">
        <f t="shared" si="136"/>
        <v>13.505200000000002</v>
      </c>
      <c r="DF73" s="84">
        <f t="shared" si="137"/>
        <v>1.9495625882352954</v>
      </c>
      <c r="DG73" s="84">
        <f t="shared" si="138"/>
        <v>25.8964</v>
      </c>
      <c r="DH73" s="84">
        <f t="shared" si="139"/>
        <v>2.2673319999999997</v>
      </c>
      <c r="DI73">
        <f t="shared" si="140"/>
        <v>23.629068</v>
      </c>
      <c r="DJ73">
        <f t="shared" si="141"/>
        <v>4.3570563266666661E-2</v>
      </c>
    </row>
    <row r="74" spans="1:114" x14ac:dyDescent="0.35">
      <c r="A74" s="1">
        <v>44734.496527777781</v>
      </c>
      <c r="B74" s="80">
        <v>0.49652777777778101</v>
      </c>
      <c r="F74" s="1">
        <v>44734.496527777781</v>
      </c>
      <c r="G74" s="80">
        <v>0.49652777777778101</v>
      </c>
      <c r="H74">
        <v>12.4566</v>
      </c>
      <c r="I74">
        <v>-12.8116</v>
      </c>
      <c r="J74">
        <f t="shared" si="97"/>
        <v>12.8116</v>
      </c>
      <c r="L74">
        <v>0.2306</v>
      </c>
      <c r="N74">
        <v>20</v>
      </c>
      <c r="O74">
        <f t="shared" si="77"/>
        <v>6.3079999999999998</v>
      </c>
      <c r="P74">
        <f t="shared" si="98"/>
        <v>0.52566666666666662</v>
      </c>
      <c r="Q74">
        <f t="shared" si="146"/>
        <v>31.539999999999974</v>
      </c>
      <c r="R74">
        <v>20</v>
      </c>
      <c r="S74">
        <f t="shared" si="89"/>
        <v>6.3079999999999998</v>
      </c>
      <c r="T74">
        <f t="shared" si="99"/>
        <v>0.52566666666666662</v>
      </c>
      <c r="U74">
        <f t="shared" si="142"/>
        <v>6.3080000000000007</v>
      </c>
      <c r="V74">
        <v>0</v>
      </c>
      <c r="W74">
        <f t="shared" si="90"/>
        <v>0</v>
      </c>
      <c r="X74">
        <f t="shared" si="100"/>
        <v>0</v>
      </c>
      <c r="Y74">
        <f t="shared" si="81"/>
        <v>31.539999999999974</v>
      </c>
      <c r="Z74">
        <v>0</v>
      </c>
      <c r="AA74">
        <f t="shared" si="101"/>
        <v>0</v>
      </c>
      <c r="AB74">
        <f t="shared" si="102"/>
        <v>0</v>
      </c>
      <c r="AC74">
        <f t="shared" si="82"/>
        <v>20.500999999999987</v>
      </c>
      <c r="AD74">
        <f t="shared" si="103"/>
        <v>15.200000000000001</v>
      </c>
      <c r="AE74" s="84">
        <f t="shared" si="104"/>
        <v>14.48735294117647</v>
      </c>
      <c r="AF74">
        <f t="shared" si="105"/>
        <v>27.29895294117647</v>
      </c>
      <c r="AG74">
        <f t="shared" si="106"/>
        <v>14.48735294117647</v>
      </c>
      <c r="AH74">
        <f t="shared" si="107"/>
        <v>12.8116</v>
      </c>
      <c r="AI74">
        <f t="shared" si="108"/>
        <v>0.27839863235294116</v>
      </c>
      <c r="AL74">
        <v>6.45</v>
      </c>
      <c r="AM74">
        <f t="shared" si="78"/>
        <v>2.0343299999999997</v>
      </c>
      <c r="AN74">
        <f t="shared" si="109"/>
        <v>0.1695275</v>
      </c>
      <c r="AO74">
        <f t="shared" si="147"/>
        <v>9.594730833333335</v>
      </c>
      <c r="AP74">
        <v>12.45</v>
      </c>
      <c r="AQ74">
        <f t="shared" si="91"/>
        <v>3.9267299999999996</v>
      </c>
      <c r="AR74">
        <f t="shared" si="110"/>
        <v>0.3272275</v>
      </c>
      <c r="AS74">
        <f t="shared" si="143"/>
        <v>3.3264186666666671</v>
      </c>
      <c r="AT74">
        <v>6.44</v>
      </c>
      <c r="AU74">
        <f t="shared" si="92"/>
        <v>2.0311760000000003</v>
      </c>
      <c r="AV74">
        <f t="shared" si="111"/>
        <v>0.1692646666666667</v>
      </c>
      <c r="AW74">
        <f t="shared" si="83"/>
        <v>10.538039666666675</v>
      </c>
      <c r="AX74">
        <v>0</v>
      </c>
      <c r="AY74">
        <f t="shared" si="112"/>
        <v>0</v>
      </c>
      <c r="AZ74">
        <f t="shared" si="113"/>
        <v>0</v>
      </c>
      <c r="BA74">
        <f t="shared" si="84"/>
        <v>12.70694033333333</v>
      </c>
      <c r="BB74">
        <f t="shared" si="114"/>
        <v>9.6292000000000009</v>
      </c>
      <c r="BC74" s="84">
        <f t="shared" si="115"/>
        <v>9.0476305882352914</v>
      </c>
      <c r="BD74">
        <f t="shared" si="116"/>
        <v>21.859230588235292</v>
      </c>
      <c r="BE74">
        <f t="shared" si="117"/>
        <v>9.0476305882352914</v>
      </c>
      <c r="BF74" s="84">
        <f t="shared" si="118"/>
        <v>12.8116</v>
      </c>
      <c r="BG74">
        <f t="shared" si="119"/>
        <v>0.17386530113725485</v>
      </c>
      <c r="BJ74" s="1">
        <v>44734.496527777781</v>
      </c>
      <c r="BK74" s="80">
        <v>0.49652777777778101</v>
      </c>
      <c r="BL74">
        <v>12.4566</v>
      </c>
      <c r="BM74">
        <v>-23.829575999999999</v>
      </c>
      <c r="BN74">
        <f t="shared" si="120"/>
        <v>23.829575999999999</v>
      </c>
      <c r="BP74">
        <v>0.2306</v>
      </c>
      <c r="BR74">
        <v>20</v>
      </c>
      <c r="BS74">
        <f t="shared" si="79"/>
        <v>6.3079999999999998</v>
      </c>
      <c r="BT74">
        <f t="shared" si="121"/>
        <v>0.52566666666666662</v>
      </c>
      <c r="BU74">
        <f t="shared" si="148"/>
        <v>31.539999999999974</v>
      </c>
      <c r="BV74">
        <v>20</v>
      </c>
      <c r="BW74">
        <f t="shared" si="93"/>
        <v>6.3079999999999998</v>
      </c>
      <c r="BX74">
        <f t="shared" si="122"/>
        <v>0.52566666666666662</v>
      </c>
      <c r="BY74">
        <f t="shared" si="144"/>
        <v>6.3080000000000007</v>
      </c>
      <c r="BZ74">
        <v>0</v>
      </c>
      <c r="CA74">
        <f t="shared" si="94"/>
        <v>0</v>
      </c>
      <c r="CB74">
        <f t="shared" si="123"/>
        <v>0</v>
      </c>
      <c r="CC74">
        <f t="shared" si="85"/>
        <v>31.539999999999974</v>
      </c>
      <c r="CD74">
        <v>0</v>
      </c>
      <c r="CE74">
        <f t="shared" si="124"/>
        <v>0</v>
      </c>
      <c r="CF74">
        <f t="shared" si="125"/>
        <v>0</v>
      </c>
      <c r="CG74">
        <f t="shared" si="86"/>
        <v>20.500999999999987</v>
      </c>
      <c r="CH74">
        <f t="shared" si="126"/>
        <v>15.200000000000001</v>
      </c>
      <c r="CI74" s="84">
        <f t="shared" si="127"/>
        <v>3.4693769411764706</v>
      </c>
      <c r="CJ74">
        <f t="shared" si="128"/>
        <v>27.656600000000001</v>
      </c>
      <c r="CK74" s="84">
        <f t="shared" si="129"/>
        <v>23.829575999999999</v>
      </c>
      <c r="CL74">
        <f t="shared" si="130"/>
        <v>6.6669860219607843E-2</v>
      </c>
      <c r="CO74">
        <v>9.56</v>
      </c>
      <c r="CP74">
        <f t="shared" si="80"/>
        <v>3.0152239999999999</v>
      </c>
      <c r="CQ74">
        <f t="shared" si="131"/>
        <v>0.25126866666666664</v>
      </c>
      <c r="CR74">
        <f t="shared" si="149"/>
        <v>10.342491666666669</v>
      </c>
      <c r="CS74">
        <v>17.07</v>
      </c>
      <c r="CT74">
        <f t="shared" si="95"/>
        <v>5.3838780000000002</v>
      </c>
      <c r="CU74">
        <f t="shared" si="132"/>
        <v>0.44865649999999996</v>
      </c>
      <c r="CV74">
        <f t="shared" si="145"/>
        <v>4.9144576666666673</v>
      </c>
      <c r="CW74">
        <v>9.2200000000000006</v>
      </c>
      <c r="CX74">
        <f t="shared" si="96"/>
        <v>2.9079880000000005</v>
      </c>
      <c r="CY74">
        <f t="shared" si="133"/>
        <v>0.24233233333333334</v>
      </c>
      <c r="CZ74">
        <f t="shared" si="87"/>
        <v>11.216675333333338</v>
      </c>
      <c r="DA74">
        <v>0</v>
      </c>
      <c r="DB74">
        <f t="shared" si="134"/>
        <v>0</v>
      </c>
      <c r="DC74">
        <f t="shared" si="135"/>
        <v>0</v>
      </c>
      <c r="DD74">
        <f t="shared" si="88"/>
        <v>12.706414666666662</v>
      </c>
      <c r="DE74">
        <f t="shared" si="136"/>
        <v>13.622999999999999</v>
      </c>
      <c r="DF74" s="84">
        <f t="shared" si="137"/>
        <v>1.9294828235294119</v>
      </c>
      <c r="DG74" s="84">
        <f t="shared" si="138"/>
        <v>26.079599999999999</v>
      </c>
      <c r="DH74" s="84">
        <f t="shared" si="139"/>
        <v>2.2500239999999998</v>
      </c>
      <c r="DI74">
        <f t="shared" si="140"/>
        <v>23.829575999999999</v>
      </c>
      <c r="DJ74">
        <f t="shared" si="141"/>
        <v>4.3237961199999994E-2</v>
      </c>
    </row>
    <row r="75" spans="1:114" x14ac:dyDescent="0.35">
      <c r="A75" s="1">
        <v>44734.5</v>
      </c>
      <c r="B75" s="80">
        <v>0.500000000000003</v>
      </c>
      <c r="F75" s="1">
        <v>44734.5</v>
      </c>
      <c r="G75" s="80">
        <v>0.500000000000003</v>
      </c>
      <c r="H75">
        <v>12.530799999999999</v>
      </c>
      <c r="I75">
        <v>-12.7624</v>
      </c>
      <c r="J75">
        <f t="shared" si="97"/>
        <v>12.7624</v>
      </c>
      <c r="L75">
        <v>0.1825</v>
      </c>
      <c r="N75">
        <v>0</v>
      </c>
      <c r="O75">
        <f t="shared" si="77"/>
        <v>0</v>
      </c>
      <c r="P75">
        <f t="shared" si="98"/>
        <v>0</v>
      </c>
      <c r="Q75">
        <f t="shared" si="146"/>
        <v>31.539999999999974</v>
      </c>
      <c r="R75">
        <v>20</v>
      </c>
      <c r="S75">
        <f t="shared" si="89"/>
        <v>6.3079999999999998</v>
      </c>
      <c r="T75">
        <f t="shared" si="99"/>
        <v>0.52566666666666662</v>
      </c>
      <c r="U75">
        <f t="shared" si="142"/>
        <v>6.8336666666666677</v>
      </c>
      <c r="V75">
        <v>0</v>
      </c>
      <c r="W75">
        <f t="shared" si="90"/>
        <v>0</v>
      </c>
      <c r="X75">
        <f t="shared" si="100"/>
        <v>0</v>
      </c>
      <c r="Y75">
        <f t="shared" si="81"/>
        <v>31.539999999999974</v>
      </c>
      <c r="Z75">
        <v>0</v>
      </c>
      <c r="AA75">
        <f t="shared" si="101"/>
        <v>0</v>
      </c>
      <c r="AB75">
        <f t="shared" si="102"/>
        <v>0</v>
      </c>
      <c r="AC75">
        <f t="shared" si="82"/>
        <v>20.500999999999987</v>
      </c>
      <c r="AD75">
        <f t="shared" si="103"/>
        <v>7.6000000000000005</v>
      </c>
      <c r="AE75" s="84">
        <f t="shared" si="104"/>
        <v>7.1895764705882357</v>
      </c>
      <c r="AF75">
        <f t="shared" si="105"/>
        <v>19.951976470588235</v>
      </c>
      <c r="AG75">
        <f t="shared" si="106"/>
        <v>7.1895764705882357</v>
      </c>
      <c r="AH75">
        <f t="shared" si="107"/>
        <v>12.7624</v>
      </c>
      <c r="AI75">
        <f t="shared" si="108"/>
        <v>0.10934147549019607</v>
      </c>
      <c r="AL75">
        <v>10.43</v>
      </c>
      <c r="AM75">
        <f t="shared" si="78"/>
        <v>3.289622</v>
      </c>
      <c r="AN75">
        <f t="shared" si="109"/>
        <v>0.27413516666666665</v>
      </c>
      <c r="AO75">
        <f t="shared" si="147"/>
        <v>9.8688660000000024</v>
      </c>
      <c r="AP75">
        <v>19.52</v>
      </c>
      <c r="AQ75">
        <f t="shared" si="91"/>
        <v>6.1566079999999994</v>
      </c>
      <c r="AR75">
        <f t="shared" si="110"/>
        <v>0.51305066666666665</v>
      </c>
      <c r="AS75">
        <f t="shared" si="143"/>
        <v>3.8394693333333336</v>
      </c>
      <c r="AT75">
        <v>9.7100000000000009</v>
      </c>
      <c r="AU75">
        <f t="shared" si="92"/>
        <v>3.0625339999999999</v>
      </c>
      <c r="AV75">
        <f t="shared" si="111"/>
        <v>0.25521116666666666</v>
      </c>
      <c r="AW75">
        <f t="shared" si="83"/>
        <v>10.793250833333342</v>
      </c>
      <c r="AX75">
        <v>0</v>
      </c>
      <c r="AY75">
        <f t="shared" si="112"/>
        <v>0</v>
      </c>
      <c r="AZ75">
        <f t="shared" si="113"/>
        <v>0</v>
      </c>
      <c r="BA75">
        <f t="shared" si="84"/>
        <v>12.70694033333333</v>
      </c>
      <c r="BB75">
        <f t="shared" si="114"/>
        <v>15.0708</v>
      </c>
      <c r="BC75" s="84">
        <f t="shared" si="115"/>
        <v>14.484592941176469</v>
      </c>
      <c r="BD75">
        <f t="shared" si="116"/>
        <v>27.246992941176469</v>
      </c>
      <c r="BE75">
        <f t="shared" si="117"/>
        <v>14.484592941176469</v>
      </c>
      <c r="BF75" s="84">
        <f t="shared" si="118"/>
        <v>12.7624</v>
      </c>
      <c r="BG75">
        <f t="shared" si="119"/>
        <v>0.22028651764705884</v>
      </c>
      <c r="BJ75" s="1">
        <v>44734.5</v>
      </c>
      <c r="BK75" s="80">
        <v>0.500000000000003</v>
      </c>
      <c r="BL75">
        <v>12.530799999999999</v>
      </c>
      <c r="BM75">
        <v>-23.738064000000001</v>
      </c>
      <c r="BN75">
        <f t="shared" si="120"/>
        <v>23.738064000000001</v>
      </c>
      <c r="BP75">
        <v>0.1825</v>
      </c>
      <c r="BR75">
        <v>0</v>
      </c>
      <c r="BS75">
        <f t="shared" si="79"/>
        <v>0</v>
      </c>
      <c r="BT75">
        <f t="shared" si="121"/>
        <v>0</v>
      </c>
      <c r="BU75">
        <f t="shared" si="148"/>
        <v>31.539999999999974</v>
      </c>
      <c r="BV75">
        <v>20</v>
      </c>
      <c r="BW75">
        <f t="shared" si="93"/>
        <v>6.3079999999999998</v>
      </c>
      <c r="BX75">
        <f t="shared" si="122"/>
        <v>0.52566666666666662</v>
      </c>
      <c r="BY75">
        <f t="shared" si="144"/>
        <v>6.8336666666666677</v>
      </c>
      <c r="BZ75">
        <v>0</v>
      </c>
      <c r="CA75">
        <f t="shared" si="94"/>
        <v>0</v>
      </c>
      <c r="CB75">
        <f t="shared" si="123"/>
        <v>0</v>
      </c>
      <c r="CC75">
        <f t="shared" si="85"/>
        <v>31.539999999999974</v>
      </c>
      <c r="CD75">
        <v>0</v>
      </c>
      <c r="CE75">
        <f t="shared" si="124"/>
        <v>0</v>
      </c>
      <c r="CF75">
        <f t="shared" si="125"/>
        <v>0</v>
      </c>
      <c r="CG75">
        <f t="shared" si="86"/>
        <v>20.500999999999987</v>
      </c>
      <c r="CH75">
        <f t="shared" si="126"/>
        <v>7.6000000000000005</v>
      </c>
      <c r="CI75" s="84">
        <f t="shared" si="127"/>
        <v>-3.7860875294117662</v>
      </c>
      <c r="CJ75">
        <f t="shared" si="128"/>
        <v>20.130800000000001</v>
      </c>
      <c r="CK75" s="84">
        <f t="shared" si="129"/>
        <v>20.130800000000001</v>
      </c>
      <c r="CL75">
        <f t="shared" si="130"/>
        <v>-5.7580081176470607E-2</v>
      </c>
      <c r="CO75">
        <v>11.97</v>
      </c>
      <c r="CP75">
        <f t="shared" si="80"/>
        <v>3.7753380000000001</v>
      </c>
      <c r="CQ75">
        <f t="shared" si="131"/>
        <v>0.31461149999999999</v>
      </c>
      <c r="CR75">
        <f t="shared" si="149"/>
        <v>10.657103166666669</v>
      </c>
      <c r="CS75">
        <v>17.91</v>
      </c>
      <c r="CT75">
        <f t="shared" si="95"/>
        <v>5.6488139999999998</v>
      </c>
      <c r="CU75">
        <f t="shared" si="132"/>
        <v>0.4707345</v>
      </c>
      <c r="CV75">
        <f t="shared" si="145"/>
        <v>5.3851921666666671</v>
      </c>
      <c r="CW75">
        <v>11.26</v>
      </c>
      <c r="CX75">
        <f t="shared" si="96"/>
        <v>3.5514040000000002</v>
      </c>
      <c r="CY75">
        <f t="shared" si="133"/>
        <v>0.29595033333333332</v>
      </c>
      <c r="CZ75">
        <f t="shared" si="87"/>
        <v>11.512625666666672</v>
      </c>
      <c r="DA75">
        <v>0</v>
      </c>
      <c r="DB75">
        <f t="shared" si="134"/>
        <v>0</v>
      </c>
      <c r="DC75">
        <f t="shared" si="135"/>
        <v>0</v>
      </c>
      <c r="DD75">
        <f t="shared" si="88"/>
        <v>12.706414666666662</v>
      </c>
      <c r="DE75">
        <f t="shared" si="136"/>
        <v>15.6332</v>
      </c>
      <c r="DF75" s="84">
        <f t="shared" si="137"/>
        <v>4.058095999999999</v>
      </c>
      <c r="DG75" s="84">
        <f t="shared" si="138"/>
        <v>28.164000000000001</v>
      </c>
      <c r="DH75" s="84">
        <f t="shared" si="139"/>
        <v>4.4259360000000001</v>
      </c>
      <c r="DI75">
        <f t="shared" si="140"/>
        <v>23.738064000000001</v>
      </c>
      <c r="DJ75">
        <f t="shared" si="141"/>
        <v>6.7311109999999993E-2</v>
      </c>
    </row>
    <row r="76" spans="1:114" x14ac:dyDescent="0.35">
      <c r="A76" s="1">
        <v>44734.503472222219</v>
      </c>
      <c r="B76" s="80">
        <v>0.50347222222222499</v>
      </c>
      <c r="F76" s="1">
        <v>44734.503472222219</v>
      </c>
      <c r="G76" s="80">
        <v>0.50347222222222499</v>
      </c>
      <c r="H76">
        <v>12.6736</v>
      </c>
      <c r="I76">
        <v>-12.9034</v>
      </c>
      <c r="J76">
        <f t="shared" si="97"/>
        <v>12.9034</v>
      </c>
      <c r="L76">
        <v>0.1825</v>
      </c>
      <c r="N76">
        <v>0</v>
      </c>
      <c r="O76">
        <f t="shared" si="77"/>
        <v>0</v>
      </c>
      <c r="P76">
        <f t="shared" si="98"/>
        <v>0</v>
      </c>
      <c r="Q76">
        <f t="shared" si="146"/>
        <v>31.539999999999974</v>
      </c>
      <c r="R76">
        <v>20</v>
      </c>
      <c r="S76">
        <f t="shared" si="89"/>
        <v>6.3079999999999998</v>
      </c>
      <c r="T76">
        <f t="shared" si="99"/>
        <v>0.52566666666666662</v>
      </c>
      <c r="U76">
        <f t="shared" si="142"/>
        <v>7.3593333333333346</v>
      </c>
      <c r="V76">
        <v>0</v>
      </c>
      <c r="W76">
        <f t="shared" si="90"/>
        <v>0</v>
      </c>
      <c r="X76">
        <f t="shared" si="100"/>
        <v>0</v>
      </c>
      <c r="Y76">
        <f t="shared" si="81"/>
        <v>31.539999999999974</v>
      </c>
      <c r="Z76">
        <v>0</v>
      </c>
      <c r="AA76">
        <f t="shared" si="101"/>
        <v>0</v>
      </c>
      <c r="AB76">
        <f t="shared" si="102"/>
        <v>0</v>
      </c>
      <c r="AC76">
        <f t="shared" si="82"/>
        <v>20.500999999999987</v>
      </c>
      <c r="AD76">
        <f t="shared" si="103"/>
        <v>7.6000000000000005</v>
      </c>
      <c r="AE76" s="84">
        <f t="shared" si="104"/>
        <v>7.1913764705882368</v>
      </c>
      <c r="AF76">
        <f t="shared" si="105"/>
        <v>20.094776470588236</v>
      </c>
      <c r="AG76">
        <f t="shared" si="106"/>
        <v>7.1913764705882368</v>
      </c>
      <c r="AH76">
        <f t="shared" si="107"/>
        <v>12.9034</v>
      </c>
      <c r="AI76">
        <f t="shared" si="108"/>
        <v>0.10936885049019611</v>
      </c>
      <c r="AL76">
        <v>10.43</v>
      </c>
      <c r="AM76">
        <f t="shared" si="78"/>
        <v>3.289622</v>
      </c>
      <c r="AN76">
        <f t="shared" si="109"/>
        <v>0.27413516666666665</v>
      </c>
      <c r="AO76">
        <f t="shared" si="147"/>
        <v>10.14300116666667</v>
      </c>
      <c r="AP76">
        <v>19.52</v>
      </c>
      <c r="AQ76">
        <f t="shared" si="91"/>
        <v>6.1566079999999994</v>
      </c>
      <c r="AR76">
        <f t="shared" si="110"/>
        <v>0.51305066666666665</v>
      </c>
      <c r="AS76">
        <f t="shared" si="143"/>
        <v>4.3525200000000002</v>
      </c>
      <c r="AT76">
        <v>9.7100000000000009</v>
      </c>
      <c r="AU76">
        <f t="shared" si="92"/>
        <v>3.0625339999999999</v>
      </c>
      <c r="AV76">
        <f t="shared" si="111"/>
        <v>0.25521116666666666</v>
      </c>
      <c r="AW76">
        <f t="shared" si="83"/>
        <v>11.04846200000001</v>
      </c>
      <c r="AX76">
        <v>0</v>
      </c>
      <c r="AY76">
        <f t="shared" si="112"/>
        <v>0</v>
      </c>
      <c r="AZ76">
        <f t="shared" si="113"/>
        <v>0</v>
      </c>
      <c r="BA76">
        <f t="shared" si="84"/>
        <v>12.70694033333333</v>
      </c>
      <c r="BB76">
        <f t="shared" si="114"/>
        <v>15.0708</v>
      </c>
      <c r="BC76" s="84">
        <f t="shared" si="115"/>
        <v>14.48639294117647</v>
      </c>
      <c r="BD76">
        <f t="shared" si="116"/>
        <v>27.38979294117647</v>
      </c>
      <c r="BE76">
        <f t="shared" si="117"/>
        <v>14.48639294117647</v>
      </c>
      <c r="BF76" s="84">
        <f t="shared" si="118"/>
        <v>12.9034</v>
      </c>
      <c r="BG76">
        <f t="shared" si="119"/>
        <v>0.22031389264705881</v>
      </c>
      <c r="BJ76" s="1">
        <v>44734.503472222219</v>
      </c>
      <c r="BK76" s="80">
        <v>0.50347222222222499</v>
      </c>
      <c r="BL76">
        <v>12.6736</v>
      </c>
      <c r="BM76">
        <v>-24.000323999999999</v>
      </c>
      <c r="BN76">
        <f t="shared" si="120"/>
        <v>24.000323999999999</v>
      </c>
      <c r="BP76">
        <v>0.1825</v>
      </c>
      <c r="BR76">
        <v>0</v>
      </c>
      <c r="BS76">
        <f t="shared" si="79"/>
        <v>0</v>
      </c>
      <c r="BT76">
        <f t="shared" si="121"/>
        <v>0</v>
      </c>
      <c r="BU76">
        <f t="shared" si="148"/>
        <v>31.539999999999974</v>
      </c>
      <c r="BV76">
        <v>20</v>
      </c>
      <c r="BW76">
        <f t="shared" si="93"/>
        <v>6.3079999999999998</v>
      </c>
      <c r="BX76">
        <f t="shared" si="122"/>
        <v>0.52566666666666662</v>
      </c>
      <c r="BY76">
        <f t="shared" si="144"/>
        <v>7.3593333333333346</v>
      </c>
      <c r="BZ76">
        <v>0</v>
      </c>
      <c r="CA76">
        <f t="shared" si="94"/>
        <v>0</v>
      </c>
      <c r="CB76">
        <f t="shared" si="123"/>
        <v>0</v>
      </c>
      <c r="CC76">
        <f t="shared" si="85"/>
        <v>31.539999999999974</v>
      </c>
      <c r="CD76">
        <v>0</v>
      </c>
      <c r="CE76">
        <f t="shared" si="124"/>
        <v>0</v>
      </c>
      <c r="CF76">
        <f t="shared" si="125"/>
        <v>0</v>
      </c>
      <c r="CG76">
        <f t="shared" si="86"/>
        <v>20.500999999999987</v>
      </c>
      <c r="CH76">
        <f t="shared" si="126"/>
        <v>7.6000000000000005</v>
      </c>
      <c r="CI76" s="84">
        <f t="shared" si="127"/>
        <v>-3.9055475294117628</v>
      </c>
      <c r="CJ76">
        <f t="shared" si="128"/>
        <v>20.273600000000002</v>
      </c>
      <c r="CK76" s="84">
        <f t="shared" si="129"/>
        <v>20.273600000000002</v>
      </c>
      <c r="CL76">
        <f t="shared" si="130"/>
        <v>-5.9396868676470552E-2</v>
      </c>
      <c r="CO76">
        <v>12.1</v>
      </c>
      <c r="CP76">
        <f t="shared" si="80"/>
        <v>3.8163399999999998</v>
      </c>
      <c r="CQ76">
        <f t="shared" si="131"/>
        <v>0.3180283333333333</v>
      </c>
      <c r="CR76">
        <f t="shared" si="149"/>
        <v>10.975131500000002</v>
      </c>
      <c r="CS76">
        <v>17.93</v>
      </c>
      <c r="CT76">
        <f t="shared" si="95"/>
        <v>5.6551219999999995</v>
      </c>
      <c r="CU76">
        <f t="shared" si="132"/>
        <v>0.47126016666666665</v>
      </c>
      <c r="CV76">
        <f t="shared" si="145"/>
        <v>5.8564523333333334</v>
      </c>
      <c r="CW76">
        <v>11.38</v>
      </c>
      <c r="CX76">
        <f t="shared" si="96"/>
        <v>3.5892520000000006</v>
      </c>
      <c r="CY76">
        <f t="shared" si="133"/>
        <v>0.29910433333333336</v>
      </c>
      <c r="CZ76">
        <f t="shared" si="87"/>
        <v>11.811730000000006</v>
      </c>
      <c r="DA76">
        <v>0</v>
      </c>
      <c r="DB76">
        <f t="shared" si="134"/>
        <v>0</v>
      </c>
      <c r="DC76">
        <f t="shared" si="135"/>
        <v>0</v>
      </c>
      <c r="DD76">
        <f t="shared" si="88"/>
        <v>12.706414666666662</v>
      </c>
      <c r="DE76">
        <f t="shared" si="136"/>
        <v>15.735799999999999</v>
      </c>
      <c r="DF76" s="84">
        <f t="shared" si="137"/>
        <v>4.0388218823529414</v>
      </c>
      <c r="DG76" s="84">
        <f t="shared" si="138"/>
        <v>28.409399999999998</v>
      </c>
      <c r="DH76" s="84">
        <f t="shared" si="139"/>
        <v>4.4090759999999989</v>
      </c>
      <c r="DI76">
        <f t="shared" si="140"/>
        <v>24.000323999999999</v>
      </c>
      <c r="DJ76">
        <f t="shared" si="141"/>
        <v>6.7054697499999982E-2</v>
      </c>
    </row>
    <row r="77" spans="1:114" x14ac:dyDescent="0.35">
      <c r="A77" s="1">
        <v>44734.506944444445</v>
      </c>
      <c r="B77" s="80">
        <v>0.50694444444444697</v>
      </c>
      <c r="F77" s="1">
        <v>44734.506944444445</v>
      </c>
      <c r="G77" s="80">
        <v>0.50694444444444697</v>
      </c>
      <c r="H77">
        <v>12.582599999999999</v>
      </c>
      <c r="I77">
        <v>-12.976000000000001</v>
      </c>
      <c r="J77">
        <f t="shared" si="97"/>
        <v>12.976000000000001</v>
      </c>
      <c r="L77">
        <v>0.1825</v>
      </c>
      <c r="N77">
        <v>0</v>
      </c>
      <c r="O77">
        <f t="shared" si="77"/>
        <v>0</v>
      </c>
      <c r="P77">
        <f t="shared" si="98"/>
        <v>0</v>
      </c>
      <c r="Q77">
        <f t="shared" si="146"/>
        <v>31.539999999999974</v>
      </c>
      <c r="R77">
        <v>20</v>
      </c>
      <c r="S77">
        <f t="shared" si="89"/>
        <v>6.3079999999999998</v>
      </c>
      <c r="T77">
        <f t="shared" si="99"/>
        <v>0.52566666666666662</v>
      </c>
      <c r="U77">
        <f t="shared" si="142"/>
        <v>7.8850000000000016</v>
      </c>
      <c r="V77">
        <v>0</v>
      </c>
      <c r="W77">
        <f t="shared" si="90"/>
        <v>0</v>
      </c>
      <c r="X77">
        <f t="shared" si="100"/>
        <v>0</v>
      </c>
      <c r="Y77">
        <f t="shared" si="81"/>
        <v>31.539999999999974</v>
      </c>
      <c r="Z77">
        <v>0</v>
      </c>
      <c r="AA77">
        <f t="shared" si="101"/>
        <v>0</v>
      </c>
      <c r="AB77">
        <f t="shared" si="102"/>
        <v>0</v>
      </c>
      <c r="AC77">
        <f t="shared" si="82"/>
        <v>20.500999999999987</v>
      </c>
      <c r="AD77">
        <f t="shared" si="103"/>
        <v>7.6000000000000005</v>
      </c>
      <c r="AE77" s="84">
        <f t="shared" si="104"/>
        <v>7.0277764705882344</v>
      </c>
      <c r="AF77">
        <f t="shared" si="105"/>
        <v>20.003776470588235</v>
      </c>
      <c r="AG77">
        <f t="shared" si="106"/>
        <v>7.0277764705882344</v>
      </c>
      <c r="AH77">
        <f t="shared" si="107"/>
        <v>12.976000000000001</v>
      </c>
      <c r="AI77">
        <f t="shared" si="108"/>
        <v>0.10688076715686273</v>
      </c>
      <c r="AL77">
        <v>10.65</v>
      </c>
      <c r="AM77">
        <f t="shared" si="78"/>
        <v>3.3590099999999996</v>
      </c>
      <c r="AN77">
        <f t="shared" si="109"/>
        <v>0.27991749999999993</v>
      </c>
      <c r="AO77">
        <f t="shared" si="147"/>
        <v>10.42291866666667</v>
      </c>
      <c r="AP77">
        <v>19.53</v>
      </c>
      <c r="AQ77">
        <f t="shared" si="91"/>
        <v>6.1597619999999997</v>
      </c>
      <c r="AR77">
        <f t="shared" si="110"/>
        <v>0.51331349999999998</v>
      </c>
      <c r="AS77">
        <f t="shared" si="143"/>
        <v>4.8658334999999999</v>
      </c>
      <c r="AT77">
        <v>9.8699999999999992</v>
      </c>
      <c r="AU77">
        <f t="shared" si="92"/>
        <v>3.1129979999999997</v>
      </c>
      <c r="AV77">
        <f t="shared" si="111"/>
        <v>0.25941649999999999</v>
      </c>
      <c r="AW77">
        <f t="shared" si="83"/>
        <v>11.30787850000001</v>
      </c>
      <c r="AX77">
        <v>0</v>
      </c>
      <c r="AY77">
        <f t="shared" si="112"/>
        <v>0</v>
      </c>
      <c r="AZ77">
        <f t="shared" si="113"/>
        <v>0</v>
      </c>
      <c r="BA77">
        <f t="shared" si="84"/>
        <v>12.70694033333333</v>
      </c>
      <c r="BB77">
        <f t="shared" si="114"/>
        <v>15.218999999999998</v>
      </c>
      <c r="BC77" s="84">
        <f t="shared" si="115"/>
        <v>14.467505882352937</v>
      </c>
      <c r="BD77">
        <f t="shared" si="116"/>
        <v>27.443505882352937</v>
      </c>
      <c r="BE77">
        <f t="shared" si="117"/>
        <v>14.467505882352937</v>
      </c>
      <c r="BF77" s="84">
        <f t="shared" si="118"/>
        <v>12.976000000000001</v>
      </c>
      <c r="BG77">
        <f>BE77*5*60/3600*$L77</f>
        <v>0.22002665196078422</v>
      </c>
      <c r="BJ77" s="1">
        <v>44734.506944444445</v>
      </c>
      <c r="BK77" s="80">
        <v>0.50694444444444697</v>
      </c>
      <c r="BL77">
        <v>12.582599999999999</v>
      </c>
      <c r="BM77">
        <v>-24.135359999999999</v>
      </c>
      <c r="BN77">
        <f t="shared" si="120"/>
        <v>24.135359999999999</v>
      </c>
      <c r="BP77">
        <v>0.1825</v>
      </c>
      <c r="BR77">
        <v>0</v>
      </c>
      <c r="BS77">
        <f t="shared" si="79"/>
        <v>0</v>
      </c>
      <c r="BT77">
        <f t="shared" si="121"/>
        <v>0</v>
      </c>
      <c r="BU77">
        <f t="shared" si="148"/>
        <v>31.539999999999974</v>
      </c>
      <c r="BV77">
        <v>20</v>
      </c>
      <c r="BW77">
        <f t="shared" si="93"/>
        <v>6.3079999999999998</v>
      </c>
      <c r="BX77">
        <f t="shared" si="122"/>
        <v>0.52566666666666662</v>
      </c>
      <c r="BY77">
        <f t="shared" si="144"/>
        <v>7.8850000000000016</v>
      </c>
      <c r="BZ77">
        <v>0</v>
      </c>
      <c r="CA77">
        <f t="shared" si="94"/>
        <v>0</v>
      </c>
      <c r="CB77">
        <f t="shared" si="123"/>
        <v>0</v>
      </c>
      <c r="CC77">
        <f t="shared" si="85"/>
        <v>31.539999999999974</v>
      </c>
      <c r="CD77">
        <v>0</v>
      </c>
      <c r="CE77">
        <f t="shared" si="124"/>
        <v>0</v>
      </c>
      <c r="CF77">
        <f t="shared" si="125"/>
        <v>0</v>
      </c>
      <c r="CG77">
        <f t="shared" si="86"/>
        <v>20.500999999999987</v>
      </c>
      <c r="CH77">
        <f t="shared" si="126"/>
        <v>7.6000000000000005</v>
      </c>
      <c r="CI77" s="84">
        <f t="shared" si="127"/>
        <v>-4.1315835294117633</v>
      </c>
      <c r="CJ77">
        <f t="shared" si="128"/>
        <v>20.182600000000001</v>
      </c>
      <c r="CK77" s="84">
        <f t="shared" si="129"/>
        <v>20.182600000000001</v>
      </c>
      <c r="CL77">
        <f t="shared" si="130"/>
        <v>-6.2834499509803896E-2</v>
      </c>
      <c r="CO77">
        <v>12.36</v>
      </c>
      <c r="CP77">
        <f t="shared" si="80"/>
        <v>3.8983440000000003</v>
      </c>
      <c r="CQ77">
        <f t="shared" si="131"/>
        <v>0.32486200000000004</v>
      </c>
      <c r="CR77">
        <f t="shared" si="149"/>
        <v>11.299993500000001</v>
      </c>
      <c r="CS77">
        <v>17.97</v>
      </c>
      <c r="CT77">
        <f t="shared" si="95"/>
        <v>5.6677379999999999</v>
      </c>
      <c r="CU77">
        <f t="shared" si="132"/>
        <v>0.4723115</v>
      </c>
      <c r="CV77">
        <f t="shared" si="145"/>
        <v>6.3287638333333334</v>
      </c>
      <c r="CW77">
        <v>11.61</v>
      </c>
      <c r="CX77">
        <f t="shared" si="96"/>
        <v>3.661794</v>
      </c>
      <c r="CY77">
        <f t="shared" si="133"/>
        <v>0.30514949999999996</v>
      </c>
      <c r="CZ77">
        <f t="shared" si="87"/>
        <v>12.116879500000007</v>
      </c>
      <c r="DA77">
        <v>0</v>
      </c>
      <c r="DB77">
        <f t="shared" si="134"/>
        <v>0</v>
      </c>
      <c r="DC77">
        <f t="shared" si="135"/>
        <v>0</v>
      </c>
      <c r="DD77">
        <f t="shared" si="88"/>
        <v>12.706414666666662</v>
      </c>
      <c r="DE77">
        <f t="shared" si="136"/>
        <v>15.937200000000001</v>
      </c>
      <c r="DF77" s="84">
        <f t="shared" si="137"/>
        <v>4.0094470588235325</v>
      </c>
      <c r="DG77" s="84">
        <f t="shared" si="138"/>
        <v>28.5198</v>
      </c>
      <c r="DH77" s="84">
        <f t="shared" si="139"/>
        <v>4.3844400000000014</v>
      </c>
      <c r="DI77">
        <f t="shared" si="140"/>
        <v>24.135359999999999</v>
      </c>
      <c r="DJ77">
        <f t="shared" si="141"/>
        <v>6.6680025000000018E-2</v>
      </c>
    </row>
    <row r="78" spans="1:114" x14ac:dyDescent="0.35">
      <c r="A78" s="1">
        <v>44734.510416666664</v>
      </c>
      <c r="B78" s="80">
        <v>0.51041666666666996</v>
      </c>
      <c r="F78" s="1">
        <v>44734.510416666664</v>
      </c>
      <c r="G78" s="80">
        <v>0.51041666666666996</v>
      </c>
      <c r="H78">
        <v>13.047999999999901</v>
      </c>
      <c r="I78">
        <v>-12.954599999999999</v>
      </c>
      <c r="J78">
        <f t="shared" si="97"/>
        <v>12.954599999999999</v>
      </c>
      <c r="L78">
        <v>0.1825</v>
      </c>
      <c r="N78">
        <v>0</v>
      </c>
      <c r="O78">
        <f t="shared" si="77"/>
        <v>0</v>
      </c>
      <c r="P78">
        <f t="shared" si="98"/>
        <v>0</v>
      </c>
      <c r="Q78">
        <f t="shared" si="146"/>
        <v>31.539999999999974</v>
      </c>
      <c r="R78">
        <v>20</v>
      </c>
      <c r="S78">
        <f t="shared" si="89"/>
        <v>6.3079999999999998</v>
      </c>
      <c r="T78">
        <f t="shared" si="99"/>
        <v>0.52566666666666662</v>
      </c>
      <c r="U78">
        <f t="shared" si="142"/>
        <v>8.4106666666666676</v>
      </c>
      <c r="V78">
        <v>0</v>
      </c>
      <c r="W78">
        <f t="shared" si="90"/>
        <v>0</v>
      </c>
      <c r="X78">
        <f t="shared" si="100"/>
        <v>0</v>
      </c>
      <c r="Y78">
        <f t="shared" si="81"/>
        <v>31.539999999999974</v>
      </c>
      <c r="Z78">
        <v>0</v>
      </c>
      <c r="AA78">
        <f t="shared" si="101"/>
        <v>0</v>
      </c>
      <c r="AB78">
        <f t="shared" si="102"/>
        <v>0</v>
      </c>
      <c r="AC78">
        <f t="shared" si="82"/>
        <v>20.500999999999987</v>
      </c>
      <c r="AD78">
        <f t="shared" si="103"/>
        <v>7.6000000000000005</v>
      </c>
      <c r="AE78" s="84">
        <f t="shared" si="104"/>
        <v>7.5145764705881355</v>
      </c>
      <c r="AF78">
        <f t="shared" si="105"/>
        <v>20.469176470588135</v>
      </c>
      <c r="AG78">
        <f t="shared" si="106"/>
        <v>7.5145764705881355</v>
      </c>
      <c r="AH78">
        <f t="shared" si="107"/>
        <v>12.954599999999999</v>
      </c>
      <c r="AI78">
        <f t="shared" si="108"/>
        <v>0.1142841838235279</v>
      </c>
      <c r="AL78">
        <v>10.01</v>
      </c>
      <c r="AM78">
        <f t="shared" si="78"/>
        <v>3.1571539999999998</v>
      </c>
      <c r="AN78">
        <f t="shared" si="109"/>
        <v>0.26309616666666663</v>
      </c>
      <c r="AO78">
        <f t="shared" si="147"/>
        <v>10.686014833333337</v>
      </c>
      <c r="AP78">
        <v>19.52</v>
      </c>
      <c r="AQ78">
        <f t="shared" si="91"/>
        <v>6.1566079999999994</v>
      </c>
      <c r="AR78">
        <f t="shared" si="110"/>
        <v>0.51305066666666665</v>
      </c>
      <c r="AS78">
        <f t="shared" si="143"/>
        <v>5.3788841666666665</v>
      </c>
      <c r="AT78">
        <v>9.39</v>
      </c>
      <c r="AU78">
        <f t="shared" si="92"/>
        <v>2.9616060000000002</v>
      </c>
      <c r="AV78">
        <f t="shared" si="111"/>
        <v>0.24680050000000001</v>
      </c>
      <c r="AW78">
        <f t="shared" si="83"/>
        <v>11.554679000000011</v>
      </c>
      <c r="AX78">
        <v>0</v>
      </c>
      <c r="AY78">
        <f t="shared" si="112"/>
        <v>0</v>
      </c>
      <c r="AZ78">
        <f t="shared" si="113"/>
        <v>0</v>
      </c>
      <c r="BA78">
        <f t="shared" si="84"/>
        <v>12.70694033333333</v>
      </c>
      <c r="BB78">
        <f t="shared" si="114"/>
        <v>14.789599999999998</v>
      </c>
      <c r="BC78" s="84">
        <f t="shared" si="115"/>
        <v>14.535009411764605</v>
      </c>
      <c r="BD78">
        <f t="shared" si="116"/>
        <v>27.489609411764604</v>
      </c>
      <c r="BE78">
        <f t="shared" si="117"/>
        <v>14.535009411764605</v>
      </c>
      <c r="BF78" s="84">
        <f t="shared" si="118"/>
        <v>12.954599999999999</v>
      </c>
      <c r="BG78">
        <f t="shared" si="119"/>
        <v>0.22105326813725334</v>
      </c>
      <c r="BJ78" s="1">
        <v>44734.510416666664</v>
      </c>
      <c r="BK78" s="80">
        <v>0.51041666666666996</v>
      </c>
      <c r="BL78">
        <v>13.047999999999901</v>
      </c>
      <c r="BM78">
        <v>-24.095555999999998</v>
      </c>
      <c r="BN78">
        <f t="shared" si="120"/>
        <v>24.095555999999998</v>
      </c>
      <c r="BP78">
        <v>0.1825</v>
      </c>
      <c r="BR78">
        <v>0</v>
      </c>
      <c r="BS78">
        <f t="shared" si="79"/>
        <v>0</v>
      </c>
      <c r="BT78">
        <f t="shared" si="121"/>
        <v>0</v>
      </c>
      <c r="BU78">
        <f t="shared" si="148"/>
        <v>31.539999999999974</v>
      </c>
      <c r="BV78">
        <v>20</v>
      </c>
      <c r="BW78">
        <f t="shared" si="93"/>
        <v>6.3079999999999998</v>
      </c>
      <c r="BX78">
        <f t="shared" si="122"/>
        <v>0.52566666666666662</v>
      </c>
      <c r="BY78">
        <f t="shared" si="144"/>
        <v>8.4106666666666676</v>
      </c>
      <c r="BZ78">
        <v>0</v>
      </c>
      <c r="CA78">
        <f t="shared" si="94"/>
        <v>0</v>
      </c>
      <c r="CB78">
        <f t="shared" si="123"/>
        <v>0</v>
      </c>
      <c r="CC78">
        <f t="shared" si="85"/>
        <v>31.539999999999974</v>
      </c>
      <c r="CD78">
        <v>0</v>
      </c>
      <c r="CE78">
        <f t="shared" si="124"/>
        <v>0</v>
      </c>
      <c r="CF78">
        <f t="shared" si="125"/>
        <v>0</v>
      </c>
      <c r="CG78">
        <f t="shared" si="86"/>
        <v>20.500999999999987</v>
      </c>
      <c r="CH78">
        <f t="shared" si="126"/>
        <v>7.6000000000000005</v>
      </c>
      <c r="CI78" s="84">
        <f t="shared" si="127"/>
        <v>-3.6263795294118637</v>
      </c>
      <c r="CJ78">
        <f t="shared" si="128"/>
        <v>20.6479999999999</v>
      </c>
      <c r="CK78" s="84">
        <f t="shared" si="129"/>
        <v>20.6479999999999</v>
      </c>
      <c r="CL78">
        <f t="shared" si="130"/>
        <v>-5.515118867647209E-2</v>
      </c>
      <c r="CO78">
        <v>11.79</v>
      </c>
      <c r="CP78">
        <f t="shared" si="80"/>
        <v>3.7185659999999996</v>
      </c>
      <c r="CQ78">
        <f t="shared" si="131"/>
        <v>0.3098805</v>
      </c>
      <c r="CR78">
        <f t="shared" si="149"/>
        <v>11.609874000000001</v>
      </c>
      <c r="CS78">
        <v>17.87</v>
      </c>
      <c r="CT78">
        <f t="shared" si="95"/>
        <v>5.6361980000000003</v>
      </c>
      <c r="CU78">
        <f t="shared" si="132"/>
        <v>0.46968316666666671</v>
      </c>
      <c r="CV78">
        <f t="shared" si="145"/>
        <v>6.7984470000000004</v>
      </c>
      <c r="CW78">
        <v>11.1</v>
      </c>
      <c r="CX78">
        <f t="shared" si="96"/>
        <v>3.5009399999999999</v>
      </c>
      <c r="CY78">
        <f t="shared" si="133"/>
        <v>0.29174499999999998</v>
      </c>
      <c r="CZ78">
        <f t="shared" si="87"/>
        <v>12.408624500000007</v>
      </c>
      <c r="DA78">
        <v>0</v>
      </c>
      <c r="DB78">
        <f t="shared" si="134"/>
        <v>0</v>
      </c>
      <c r="DC78">
        <f t="shared" si="135"/>
        <v>0</v>
      </c>
      <c r="DD78">
        <f t="shared" si="88"/>
        <v>12.706414666666662</v>
      </c>
      <c r="DE78">
        <f t="shared" si="136"/>
        <v>15.488799999999999</v>
      </c>
      <c r="DF78" s="84">
        <f t="shared" si="137"/>
        <v>4.0768016470587263</v>
      </c>
      <c r="DG78" s="84">
        <f t="shared" si="138"/>
        <v>28.5367999999999</v>
      </c>
      <c r="DH78" s="84">
        <f t="shared" si="139"/>
        <v>4.4412439999999016</v>
      </c>
      <c r="DI78">
        <f t="shared" si="140"/>
        <v>24.095555999999998</v>
      </c>
      <c r="DJ78">
        <f t="shared" si="141"/>
        <v>6.7543919166665162E-2</v>
      </c>
    </row>
    <row r="79" spans="1:114" x14ac:dyDescent="0.35">
      <c r="A79" s="1">
        <v>44734.513888888891</v>
      </c>
      <c r="B79" s="80">
        <v>0.51388888888889195</v>
      </c>
      <c r="F79" s="1">
        <v>44734.513888888891</v>
      </c>
      <c r="G79" s="80">
        <v>0.51388888888889195</v>
      </c>
      <c r="H79">
        <v>13.6131999999999</v>
      </c>
      <c r="I79">
        <v>-13.1395999999999</v>
      </c>
      <c r="J79">
        <f t="shared" si="97"/>
        <v>13.1395999999999</v>
      </c>
      <c r="L79">
        <v>0.1825</v>
      </c>
      <c r="N79">
        <v>0</v>
      </c>
      <c r="O79">
        <f t="shared" si="77"/>
        <v>0</v>
      </c>
      <c r="P79">
        <f t="shared" si="98"/>
        <v>0</v>
      </c>
      <c r="Q79">
        <f t="shared" si="146"/>
        <v>31.539999999999974</v>
      </c>
      <c r="R79">
        <v>20</v>
      </c>
      <c r="S79">
        <f t="shared" si="89"/>
        <v>6.3079999999999998</v>
      </c>
      <c r="T79">
        <f t="shared" si="99"/>
        <v>0.52566666666666662</v>
      </c>
      <c r="U79">
        <f t="shared" si="142"/>
        <v>8.9363333333333337</v>
      </c>
      <c r="V79">
        <v>0</v>
      </c>
      <c r="W79">
        <f t="shared" si="90"/>
        <v>0</v>
      </c>
      <c r="X79">
        <f t="shared" si="100"/>
        <v>0</v>
      </c>
      <c r="Y79">
        <f t="shared" si="81"/>
        <v>31.539999999999974</v>
      </c>
      <c r="Z79">
        <v>0</v>
      </c>
      <c r="AA79">
        <f t="shared" si="101"/>
        <v>0</v>
      </c>
      <c r="AB79">
        <f t="shared" si="102"/>
        <v>0</v>
      </c>
      <c r="AC79">
        <f t="shared" si="82"/>
        <v>20.500999999999987</v>
      </c>
      <c r="AD79">
        <f t="shared" si="103"/>
        <v>7.6000000000000005</v>
      </c>
      <c r="AE79" s="84">
        <f t="shared" si="104"/>
        <v>7.8947764705882353</v>
      </c>
      <c r="AF79">
        <f t="shared" si="105"/>
        <v>21.034376470588136</v>
      </c>
      <c r="AG79">
        <f t="shared" si="106"/>
        <v>7.8947764705882353</v>
      </c>
      <c r="AH79">
        <f t="shared" si="107"/>
        <v>13.1395999999999</v>
      </c>
      <c r="AI79">
        <f t="shared" si="108"/>
        <v>0.12006639215686274</v>
      </c>
      <c r="AL79">
        <v>9.51</v>
      </c>
      <c r="AM79">
        <f t="shared" si="78"/>
        <v>2.9994539999999996</v>
      </c>
      <c r="AN79">
        <f t="shared" si="109"/>
        <v>0.2499545</v>
      </c>
      <c r="AO79">
        <f t="shared" si="147"/>
        <v>10.935969333333336</v>
      </c>
      <c r="AP79">
        <v>19.510000000000002</v>
      </c>
      <c r="AQ79">
        <f t="shared" si="91"/>
        <v>6.153454</v>
      </c>
      <c r="AR79">
        <f t="shared" si="110"/>
        <v>0.51278783333333333</v>
      </c>
      <c r="AS79">
        <f t="shared" si="143"/>
        <v>5.8916719999999998</v>
      </c>
      <c r="AT79">
        <v>9.02</v>
      </c>
      <c r="AU79">
        <f t="shared" si="92"/>
        <v>2.8449079999999998</v>
      </c>
      <c r="AV79">
        <f t="shared" si="111"/>
        <v>0.23707566666666666</v>
      </c>
      <c r="AW79">
        <f t="shared" si="83"/>
        <v>11.791754666666677</v>
      </c>
      <c r="AX79">
        <v>0</v>
      </c>
      <c r="AY79">
        <f t="shared" si="112"/>
        <v>0</v>
      </c>
      <c r="AZ79">
        <f t="shared" si="113"/>
        <v>0</v>
      </c>
      <c r="BA79">
        <f t="shared" si="84"/>
        <v>12.70694033333333</v>
      </c>
      <c r="BB79">
        <f t="shared" si="114"/>
        <v>14.455200000000001</v>
      </c>
      <c r="BC79" s="84">
        <f t="shared" si="115"/>
        <v>14.588677647058825</v>
      </c>
      <c r="BD79">
        <f t="shared" si="116"/>
        <v>27.728277647058725</v>
      </c>
      <c r="BE79">
        <f t="shared" si="117"/>
        <v>14.588677647058825</v>
      </c>
      <c r="BF79" s="84">
        <f t="shared" si="118"/>
        <v>13.1395999999999</v>
      </c>
      <c r="BG79">
        <f t="shared" si="119"/>
        <v>0.22186947254901962</v>
      </c>
      <c r="BJ79" s="1">
        <v>44734.513888888891</v>
      </c>
      <c r="BK79" s="80">
        <v>0.51388888888889195</v>
      </c>
      <c r="BL79">
        <v>13.6131999999999</v>
      </c>
      <c r="BM79">
        <v>-24.439655999999999</v>
      </c>
      <c r="BN79">
        <f t="shared" si="120"/>
        <v>24.439655999999999</v>
      </c>
      <c r="BP79">
        <v>0.1825</v>
      </c>
      <c r="BR79">
        <v>0</v>
      </c>
      <c r="BS79">
        <f t="shared" si="79"/>
        <v>0</v>
      </c>
      <c r="BT79">
        <f t="shared" si="121"/>
        <v>0</v>
      </c>
      <c r="BU79">
        <f t="shared" si="148"/>
        <v>31.539999999999974</v>
      </c>
      <c r="BV79">
        <v>20</v>
      </c>
      <c r="BW79">
        <f t="shared" si="93"/>
        <v>6.3079999999999998</v>
      </c>
      <c r="BX79">
        <f t="shared" si="122"/>
        <v>0.52566666666666662</v>
      </c>
      <c r="BY79">
        <f t="shared" si="144"/>
        <v>8.9363333333333337</v>
      </c>
      <c r="BZ79">
        <v>0</v>
      </c>
      <c r="CA79">
        <f t="shared" si="94"/>
        <v>0</v>
      </c>
      <c r="CB79">
        <f t="shared" si="123"/>
        <v>0</v>
      </c>
      <c r="CC79">
        <f t="shared" si="85"/>
        <v>31.539999999999974</v>
      </c>
      <c r="CD79">
        <v>0</v>
      </c>
      <c r="CE79">
        <f t="shared" si="124"/>
        <v>0</v>
      </c>
      <c r="CF79">
        <f t="shared" si="125"/>
        <v>0</v>
      </c>
      <c r="CG79">
        <f t="shared" si="86"/>
        <v>20.500999999999987</v>
      </c>
      <c r="CH79">
        <f t="shared" si="126"/>
        <v>7.6000000000000005</v>
      </c>
      <c r="CI79" s="84">
        <f t="shared" si="127"/>
        <v>-3.4052795294118638</v>
      </c>
      <c r="CJ79">
        <f t="shared" si="128"/>
        <v>21.213199999999901</v>
      </c>
      <c r="CK79" s="84">
        <f t="shared" si="129"/>
        <v>21.213199999999901</v>
      </c>
      <c r="CL79">
        <f t="shared" si="130"/>
        <v>-5.1788626176472098E-2</v>
      </c>
      <c r="CO79">
        <v>11.54</v>
      </c>
      <c r="CP79">
        <f t="shared" si="80"/>
        <v>3.639716</v>
      </c>
      <c r="CQ79">
        <f t="shared" si="131"/>
        <v>0.30330966666666664</v>
      </c>
      <c r="CR79">
        <f t="shared" si="149"/>
        <v>11.913183666666669</v>
      </c>
      <c r="CS79">
        <v>17.82</v>
      </c>
      <c r="CT79">
        <f t="shared" si="95"/>
        <v>5.6204279999999995</v>
      </c>
      <c r="CU79">
        <f t="shared" si="132"/>
        <v>0.46836899999999998</v>
      </c>
      <c r="CV79">
        <f t="shared" si="145"/>
        <v>7.2668160000000004</v>
      </c>
      <c r="CW79">
        <v>10.89</v>
      </c>
      <c r="CX79">
        <f t="shared" si="96"/>
        <v>3.4347059999999994</v>
      </c>
      <c r="CY79">
        <f t="shared" si="133"/>
        <v>0.28622549999999997</v>
      </c>
      <c r="CZ79">
        <f t="shared" si="87"/>
        <v>12.694850000000008</v>
      </c>
      <c r="DA79">
        <v>0</v>
      </c>
      <c r="DB79">
        <f t="shared" si="134"/>
        <v>0</v>
      </c>
      <c r="DC79">
        <f t="shared" si="135"/>
        <v>0</v>
      </c>
      <c r="DD79">
        <f t="shared" si="88"/>
        <v>12.706414666666662</v>
      </c>
      <c r="DE79">
        <f t="shared" si="136"/>
        <v>15.295</v>
      </c>
      <c r="DF79" s="84">
        <f t="shared" si="137"/>
        <v>4.1086616470587245</v>
      </c>
      <c r="DG79" s="84">
        <f t="shared" si="138"/>
        <v>28.908199999999901</v>
      </c>
      <c r="DH79" s="84">
        <f t="shared" si="139"/>
        <v>4.4685439999999019</v>
      </c>
      <c r="DI79">
        <f t="shared" si="140"/>
        <v>24.439655999999999</v>
      </c>
      <c r="DJ79">
        <f t="shared" si="141"/>
        <v>6.7959106666665173E-2</v>
      </c>
    </row>
    <row r="80" spans="1:114" x14ac:dyDescent="0.35">
      <c r="A80" s="1">
        <v>44734.517361111109</v>
      </c>
      <c r="B80" s="80">
        <v>0.51736111111111405</v>
      </c>
      <c r="F80" s="1">
        <v>44734.517361111109</v>
      </c>
      <c r="G80" s="80">
        <v>0.51736111111111405</v>
      </c>
      <c r="H80">
        <v>13.7644</v>
      </c>
      <c r="I80">
        <v>-13.3634</v>
      </c>
      <c r="J80">
        <f t="shared" si="97"/>
        <v>13.3634</v>
      </c>
      <c r="L80">
        <v>0.1825</v>
      </c>
      <c r="N80">
        <v>0</v>
      </c>
      <c r="O80">
        <f t="shared" ref="O80:O143" si="150">380*N80/1000*0.83</f>
        <v>0</v>
      </c>
      <c r="P80">
        <f t="shared" si="98"/>
        <v>0</v>
      </c>
      <c r="Q80">
        <f t="shared" si="146"/>
        <v>31.539999999999974</v>
      </c>
      <c r="R80">
        <v>20</v>
      </c>
      <c r="S80">
        <f t="shared" si="89"/>
        <v>6.3079999999999998</v>
      </c>
      <c r="T80">
        <f t="shared" si="99"/>
        <v>0.52566666666666662</v>
      </c>
      <c r="U80">
        <f t="shared" si="142"/>
        <v>9.4619999999999997</v>
      </c>
      <c r="V80">
        <v>0</v>
      </c>
      <c r="W80">
        <f t="shared" si="90"/>
        <v>0</v>
      </c>
      <c r="X80">
        <f t="shared" si="100"/>
        <v>0</v>
      </c>
      <c r="Y80">
        <f t="shared" si="81"/>
        <v>31.539999999999974</v>
      </c>
      <c r="Z80">
        <v>0</v>
      </c>
      <c r="AA80">
        <f t="shared" si="101"/>
        <v>0</v>
      </c>
      <c r="AB80">
        <f t="shared" si="102"/>
        <v>0</v>
      </c>
      <c r="AC80">
        <f>AA80*5*60/3600+AC79</f>
        <v>20.500999999999987</v>
      </c>
      <c r="AD80">
        <f t="shared" si="103"/>
        <v>7.6000000000000005</v>
      </c>
      <c r="AE80" s="84">
        <f t="shared" si="104"/>
        <v>7.822176470588234</v>
      </c>
      <c r="AF80">
        <f t="shared" si="105"/>
        <v>21.185576470588234</v>
      </c>
      <c r="AG80">
        <f t="shared" si="106"/>
        <v>7.822176470588234</v>
      </c>
      <c r="AH80">
        <f t="shared" si="107"/>
        <v>13.3634</v>
      </c>
      <c r="AI80">
        <f t="shared" si="108"/>
        <v>0.11896226715686271</v>
      </c>
      <c r="AL80">
        <v>9.61</v>
      </c>
      <c r="AM80">
        <f t="shared" ref="AM80:AM143" si="151">380*AL80/1000*0.83</f>
        <v>3.0309939999999997</v>
      </c>
      <c r="AN80">
        <f t="shared" si="109"/>
        <v>0.25258283333333331</v>
      </c>
      <c r="AO80">
        <f t="shared" si="147"/>
        <v>11.188552166666669</v>
      </c>
      <c r="AP80">
        <v>19.510000000000002</v>
      </c>
      <c r="AQ80">
        <f t="shared" si="91"/>
        <v>6.153454</v>
      </c>
      <c r="AR80">
        <f t="shared" si="110"/>
        <v>0.51278783333333333</v>
      </c>
      <c r="AS80">
        <f t="shared" si="143"/>
        <v>6.4044598333333331</v>
      </c>
      <c r="AT80">
        <v>9.09</v>
      </c>
      <c r="AU80">
        <f t="shared" si="92"/>
        <v>2.8669859999999998</v>
      </c>
      <c r="AV80">
        <f t="shared" si="111"/>
        <v>0.2389155</v>
      </c>
      <c r="AW80">
        <f t="shared" si="83"/>
        <v>12.030670166666676</v>
      </c>
      <c r="AX80">
        <v>0</v>
      </c>
      <c r="AY80">
        <f t="shared" si="112"/>
        <v>0</v>
      </c>
      <c r="AZ80">
        <f t="shared" si="113"/>
        <v>0</v>
      </c>
      <c r="BA80">
        <f>AY80*5*60/3600+BA79</f>
        <v>12.70694033333333</v>
      </c>
      <c r="BB80">
        <f t="shared" si="114"/>
        <v>14.519800000000002</v>
      </c>
      <c r="BC80" s="84">
        <f t="shared" si="115"/>
        <v>14.579157647058826</v>
      </c>
      <c r="BD80">
        <f t="shared" si="116"/>
        <v>27.942557647058827</v>
      </c>
      <c r="BE80">
        <f t="shared" si="117"/>
        <v>14.579157647058826</v>
      </c>
      <c r="BF80" s="84">
        <f t="shared" si="118"/>
        <v>13.3634</v>
      </c>
      <c r="BG80">
        <f t="shared" si="119"/>
        <v>0.22172468921568633</v>
      </c>
      <c r="BJ80" s="1">
        <v>44734.517361111109</v>
      </c>
      <c r="BK80" s="80">
        <v>0.51736111111111405</v>
      </c>
      <c r="BL80">
        <v>13.7644</v>
      </c>
      <c r="BM80">
        <v>-24.855924000000002</v>
      </c>
      <c r="BN80">
        <f t="shared" si="120"/>
        <v>24.855924000000002</v>
      </c>
      <c r="BP80">
        <v>0.1825</v>
      </c>
      <c r="BR80">
        <v>0</v>
      </c>
      <c r="BS80">
        <f t="shared" ref="BS80:BS143" si="152">380*BR80/1000*0.83</f>
        <v>0</v>
      </c>
      <c r="BT80">
        <f t="shared" si="121"/>
        <v>0</v>
      </c>
      <c r="BU80">
        <f t="shared" si="148"/>
        <v>31.539999999999974</v>
      </c>
      <c r="BV80">
        <v>20</v>
      </c>
      <c r="BW80">
        <f t="shared" si="93"/>
        <v>6.3079999999999998</v>
      </c>
      <c r="BX80">
        <f t="shared" si="122"/>
        <v>0.52566666666666662</v>
      </c>
      <c r="BY80">
        <f t="shared" si="144"/>
        <v>9.4619999999999997</v>
      </c>
      <c r="BZ80">
        <v>0</v>
      </c>
      <c r="CA80">
        <f t="shared" si="94"/>
        <v>0</v>
      </c>
      <c r="CB80">
        <f t="shared" si="123"/>
        <v>0</v>
      </c>
      <c r="CC80">
        <f t="shared" si="85"/>
        <v>31.539999999999974</v>
      </c>
      <c r="CD80">
        <v>0</v>
      </c>
      <c r="CE80">
        <f t="shared" si="124"/>
        <v>0</v>
      </c>
      <c r="CF80">
        <f t="shared" si="125"/>
        <v>0</v>
      </c>
      <c r="CG80">
        <f>CE80*5*60/3600+CG79</f>
        <v>20.500999999999987</v>
      </c>
      <c r="CH80">
        <f t="shared" si="126"/>
        <v>7.6000000000000005</v>
      </c>
      <c r="CI80" s="84">
        <f t="shared" si="127"/>
        <v>-3.6703475294117673</v>
      </c>
      <c r="CJ80">
        <f t="shared" si="128"/>
        <v>21.3644</v>
      </c>
      <c r="CK80" s="84">
        <f t="shared" si="129"/>
        <v>21.3644</v>
      </c>
      <c r="CL80">
        <f t="shared" si="130"/>
        <v>-5.5819868676470631E-2</v>
      </c>
      <c r="CO80">
        <v>11.84</v>
      </c>
      <c r="CP80">
        <f t="shared" ref="CP80:CP143" si="153">380*CO80/1000*0.83</f>
        <v>3.7343359999999999</v>
      </c>
      <c r="CQ80">
        <f t="shared" si="131"/>
        <v>0.31119466666666667</v>
      </c>
      <c r="CR80">
        <f t="shared" si="149"/>
        <v>12.224378333333336</v>
      </c>
      <c r="CS80">
        <v>17.88</v>
      </c>
      <c r="CT80">
        <f t="shared" si="95"/>
        <v>5.6393519999999997</v>
      </c>
      <c r="CU80">
        <f t="shared" si="132"/>
        <v>0.46994599999999997</v>
      </c>
      <c r="CV80">
        <f t="shared" si="145"/>
        <v>7.7367620000000006</v>
      </c>
      <c r="CW80">
        <v>11.15</v>
      </c>
      <c r="CX80">
        <f t="shared" si="96"/>
        <v>3.5167099999999998</v>
      </c>
      <c r="CY80">
        <f t="shared" si="133"/>
        <v>0.29305916666666665</v>
      </c>
      <c r="CZ80">
        <f t="shared" si="87"/>
        <v>12.987909166666675</v>
      </c>
      <c r="DA80">
        <v>0</v>
      </c>
      <c r="DB80">
        <f t="shared" si="134"/>
        <v>0</v>
      </c>
      <c r="DC80">
        <f t="shared" si="135"/>
        <v>0</v>
      </c>
      <c r="DD80">
        <f>DB80*5*60/3600+DD79</f>
        <v>12.706414666666662</v>
      </c>
      <c r="DE80">
        <f t="shared" si="136"/>
        <v>15.5306</v>
      </c>
      <c r="DF80" s="84">
        <f t="shared" si="137"/>
        <v>4.0736501176470554</v>
      </c>
      <c r="DG80" s="84">
        <f t="shared" si="138"/>
        <v>29.295000000000002</v>
      </c>
      <c r="DH80" s="84">
        <f t="shared" si="139"/>
        <v>4.439076</v>
      </c>
      <c r="DI80">
        <f t="shared" si="140"/>
        <v>24.855924000000002</v>
      </c>
      <c r="DJ80">
        <f t="shared" si="141"/>
        <v>6.7510947500000001E-2</v>
      </c>
    </row>
    <row r="81" spans="1:114" x14ac:dyDescent="0.35">
      <c r="A81" s="1">
        <v>44734.520833333336</v>
      </c>
      <c r="B81" s="80">
        <v>0.52083333333333603</v>
      </c>
      <c r="F81" s="1">
        <v>44734.520833333336</v>
      </c>
      <c r="G81" s="80">
        <v>0.52083333333333603</v>
      </c>
      <c r="H81">
        <v>15.913600000000001</v>
      </c>
      <c r="I81">
        <v>-13.308400000000001</v>
      </c>
      <c r="J81">
        <f t="shared" si="97"/>
        <v>13.308400000000001</v>
      </c>
      <c r="L81">
        <v>0.1825</v>
      </c>
      <c r="N81">
        <v>0</v>
      </c>
      <c r="O81">
        <f t="shared" si="150"/>
        <v>0</v>
      </c>
      <c r="P81">
        <f t="shared" si="98"/>
        <v>0</v>
      </c>
      <c r="Q81">
        <f t="shared" si="146"/>
        <v>31.539999999999974</v>
      </c>
      <c r="R81">
        <v>20</v>
      </c>
      <c r="S81">
        <f t="shared" si="89"/>
        <v>6.3079999999999998</v>
      </c>
      <c r="T81">
        <f t="shared" si="99"/>
        <v>0.52566666666666662</v>
      </c>
      <c r="U81">
        <f t="shared" si="142"/>
        <v>9.9876666666666658</v>
      </c>
      <c r="V81">
        <v>0</v>
      </c>
      <c r="W81">
        <f t="shared" si="90"/>
        <v>0</v>
      </c>
      <c r="X81">
        <f t="shared" si="100"/>
        <v>0</v>
      </c>
      <c r="Y81">
        <f t="shared" si="81"/>
        <v>31.539999999999974</v>
      </c>
      <c r="Z81">
        <v>0</v>
      </c>
      <c r="AA81">
        <f t="shared" si="101"/>
        <v>0</v>
      </c>
      <c r="AB81">
        <f t="shared" si="102"/>
        <v>0</v>
      </c>
      <c r="AC81">
        <f t="shared" ref="AC81:AC144" si="154">AA81*5*60/3600+AC80</f>
        <v>20.500999999999987</v>
      </c>
      <c r="AD81">
        <f t="shared" si="103"/>
        <v>7.6000000000000005</v>
      </c>
      <c r="AE81" s="84">
        <f t="shared" si="104"/>
        <v>10.026376470588234</v>
      </c>
      <c r="AF81">
        <f t="shared" si="105"/>
        <v>23.334776470588235</v>
      </c>
      <c r="AG81">
        <f t="shared" si="106"/>
        <v>10.026376470588234</v>
      </c>
      <c r="AH81">
        <f t="shared" si="107"/>
        <v>13.308400000000001</v>
      </c>
      <c r="AI81">
        <f t="shared" si="108"/>
        <v>0.15248447549019606</v>
      </c>
      <c r="AL81">
        <v>6.97</v>
      </c>
      <c r="AM81">
        <f t="shared" si="151"/>
        <v>2.1983380000000001</v>
      </c>
      <c r="AN81">
        <f t="shared" si="109"/>
        <v>0.18319483333333333</v>
      </c>
      <c r="AO81">
        <f t="shared" si="147"/>
        <v>11.371747000000003</v>
      </c>
      <c r="AP81">
        <v>19.21</v>
      </c>
      <c r="AQ81">
        <f t="shared" si="91"/>
        <v>6.0588340000000001</v>
      </c>
      <c r="AR81">
        <f t="shared" si="110"/>
        <v>0.5049028333333333</v>
      </c>
      <c r="AS81">
        <f t="shared" si="143"/>
        <v>6.9093626666666665</v>
      </c>
      <c r="AT81">
        <v>6.92</v>
      </c>
      <c r="AU81">
        <f t="shared" si="92"/>
        <v>2.1825679999999998</v>
      </c>
      <c r="AV81">
        <f t="shared" si="111"/>
        <v>0.18188066666666666</v>
      </c>
      <c r="AW81">
        <f t="shared" si="83"/>
        <v>12.212550833333342</v>
      </c>
      <c r="AX81">
        <v>0</v>
      </c>
      <c r="AY81">
        <f t="shared" si="112"/>
        <v>0</v>
      </c>
      <c r="AZ81">
        <f t="shared" si="113"/>
        <v>0</v>
      </c>
      <c r="BA81">
        <f t="shared" ref="BA81:BA144" si="155">AY81*5*60/3600+BA80</f>
        <v>12.70694033333333</v>
      </c>
      <c r="BB81">
        <f t="shared" si="114"/>
        <v>12.578000000000001</v>
      </c>
      <c r="BC81" s="84">
        <f t="shared" si="115"/>
        <v>14.887247058823531</v>
      </c>
      <c r="BD81">
        <f t="shared" si="116"/>
        <v>28.195647058823532</v>
      </c>
      <c r="BE81">
        <f t="shared" si="117"/>
        <v>14.887247058823531</v>
      </c>
      <c r="BF81" s="84">
        <f t="shared" si="118"/>
        <v>13.308400000000001</v>
      </c>
      <c r="BG81">
        <f t="shared" si="119"/>
        <v>0.22641021568627448</v>
      </c>
      <c r="BJ81" s="1">
        <v>44734.520833333336</v>
      </c>
      <c r="BK81" s="80">
        <v>0.52083333333333603</v>
      </c>
      <c r="BL81">
        <v>15.913600000000001</v>
      </c>
      <c r="BM81">
        <v>-24.753623999999999</v>
      </c>
      <c r="BN81">
        <f t="shared" si="120"/>
        <v>24.753623999999999</v>
      </c>
      <c r="BP81">
        <v>0.1825</v>
      </c>
      <c r="BR81">
        <v>0</v>
      </c>
      <c r="BS81">
        <f t="shared" si="152"/>
        <v>0</v>
      </c>
      <c r="BT81">
        <f t="shared" si="121"/>
        <v>0</v>
      </c>
      <c r="BU81">
        <f t="shared" si="148"/>
        <v>31.539999999999974</v>
      </c>
      <c r="BV81">
        <v>20</v>
      </c>
      <c r="BW81">
        <f t="shared" si="93"/>
        <v>6.3079999999999998</v>
      </c>
      <c r="BX81">
        <f t="shared" si="122"/>
        <v>0.52566666666666662</v>
      </c>
      <c r="BY81">
        <f t="shared" si="144"/>
        <v>9.9876666666666658</v>
      </c>
      <c r="BZ81">
        <v>0</v>
      </c>
      <c r="CA81">
        <f t="shared" si="94"/>
        <v>0</v>
      </c>
      <c r="CB81">
        <f t="shared" si="123"/>
        <v>0</v>
      </c>
      <c r="CC81">
        <f t="shared" si="85"/>
        <v>31.539999999999974</v>
      </c>
      <c r="CD81">
        <v>0</v>
      </c>
      <c r="CE81">
        <f t="shared" si="124"/>
        <v>0</v>
      </c>
      <c r="CF81">
        <f t="shared" si="125"/>
        <v>0</v>
      </c>
      <c r="CG81">
        <f t="shared" ref="CG81:CG144" si="156">CE81*5*60/3600+CG80</f>
        <v>20.500999999999987</v>
      </c>
      <c r="CH81">
        <f t="shared" si="126"/>
        <v>7.6000000000000005</v>
      </c>
      <c r="CI81" s="84">
        <f t="shared" si="127"/>
        <v>-1.4188475294117637</v>
      </c>
      <c r="CJ81">
        <f t="shared" si="128"/>
        <v>23.5136</v>
      </c>
      <c r="CK81" s="84">
        <f t="shared" si="129"/>
        <v>23.5136</v>
      </c>
      <c r="CL81">
        <f t="shared" si="130"/>
        <v>-2.1578306176470573E-2</v>
      </c>
      <c r="CO81">
        <v>9.48</v>
      </c>
      <c r="CP81">
        <f t="shared" si="153"/>
        <v>2.989992</v>
      </c>
      <c r="CQ81">
        <f t="shared" si="131"/>
        <v>0.249166</v>
      </c>
      <c r="CR81">
        <f t="shared" si="149"/>
        <v>12.473544333333336</v>
      </c>
      <c r="CS81">
        <v>17.02</v>
      </c>
      <c r="CT81">
        <f t="shared" si="95"/>
        <v>5.3681079999999994</v>
      </c>
      <c r="CU81">
        <f t="shared" si="132"/>
        <v>0.44734233333333329</v>
      </c>
      <c r="CV81">
        <f t="shared" si="145"/>
        <v>8.1841043333333339</v>
      </c>
      <c r="CW81">
        <v>9.15</v>
      </c>
      <c r="CX81">
        <f t="shared" si="96"/>
        <v>2.8859099999999995</v>
      </c>
      <c r="CY81">
        <f t="shared" si="133"/>
        <v>0.24049249999999994</v>
      </c>
      <c r="CZ81">
        <f t="shared" si="87"/>
        <v>13.228401666666675</v>
      </c>
      <c r="DA81">
        <v>0</v>
      </c>
      <c r="DB81">
        <f t="shared" si="134"/>
        <v>0</v>
      </c>
      <c r="DC81">
        <f t="shared" si="135"/>
        <v>0</v>
      </c>
      <c r="DD81">
        <f t="shared" ref="DD81:DD144" si="157">DB81*5*60/3600+DD80</f>
        <v>12.706414666666662</v>
      </c>
      <c r="DE81">
        <f t="shared" si="136"/>
        <v>13.547000000000001</v>
      </c>
      <c r="DF81" s="84">
        <f t="shared" si="137"/>
        <v>4.3882230588235309</v>
      </c>
      <c r="DG81" s="84">
        <f t="shared" si="138"/>
        <v>29.460599999999999</v>
      </c>
      <c r="DH81" s="84">
        <f t="shared" si="139"/>
        <v>4.7069760000000009</v>
      </c>
      <c r="DI81">
        <f t="shared" si="140"/>
        <v>24.753623999999999</v>
      </c>
      <c r="DJ81">
        <f t="shared" si="141"/>
        <v>7.1585260000000012E-2</v>
      </c>
    </row>
    <row r="82" spans="1:114" x14ac:dyDescent="0.35">
      <c r="A82" s="1">
        <v>44734.524305555555</v>
      </c>
      <c r="B82" s="80">
        <v>0.52430555555555902</v>
      </c>
      <c r="F82" s="1">
        <v>44734.524305555555</v>
      </c>
      <c r="G82" s="80">
        <v>0.52430555555555902</v>
      </c>
      <c r="H82">
        <v>14.673999999999999</v>
      </c>
      <c r="I82">
        <v>-13.3056</v>
      </c>
      <c r="J82">
        <f t="shared" si="97"/>
        <v>13.3056</v>
      </c>
      <c r="L82">
        <v>0.1825</v>
      </c>
      <c r="N82">
        <v>0</v>
      </c>
      <c r="O82">
        <f t="shared" si="150"/>
        <v>0</v>
      </c>
      <c r="P82">
        <f t="shared" si="98"/>
        <v>0</v>
      </c>
      <c r="Q82">
        <f t="shared" si="146"/>
        <v>31.539999999999974</v>
      </c>
      <c r="R82">
        <v>20</v>
      </c>
      <c r="S82">
        <f t="shared" si="89"/>
        <v>6.3079999999999998</v>
      </c>
      <c r="T82">
        <f t="shared" si="99"/>
        <v>0.52566666666666662</v>
      </c>
      <c r="U82">
        <f t="shared" si="142"/>
        <v>10.513333333333332</v>
      </c>
      <c r="V82">
        <v>0</v>
      </c>
      <c r="W82">
        <f t="shared" si="90"/>
        <v>0</v>
      </c>
      <c r="X82">
        <f t="shared" si="100"/>
        <v>0</v>
      </c>
      <c r="Y82">
        <f t="shared" si="81"/>
        <v>31.539999999999974</v>
      </c>
      <c r="Z82">
        <v>0</v>
      </c>
      <c r="AA82">
        <f t="shared" si="101"/>
        <v>0</v>
      </c>
      <c r="AB82">
        <f t="shared" si="102"/>
        <v>0</v>
      </c>
      <c r="AC82">
        <f t="shared" si="154"/>
        <v>20.500999999999987</v>
      </c>
      <c r="AD82">
        <f t="shared" si="103"/>
        <v>7.6000000000000005</v>
      </c>
      <c r="AE82" s="84">
        <f t="shared" si="104"/>
        <v>8.7895764705882353</v>
      </c>
      <c r="AF82">
        <f t="shared" si="105"/>
        <v>22.095176470588235</v>
      </c>
      <c r="AG82">
        <f t="shared" si="106"/>
        <v>8.7895764705882353</v>
      </c>
      <c r="AH82">
        <f t="shared" si="107"/>
        <v>13.3056</v>
      </c>
      <c r="AI82">
        <f t="shared" si="108"/>
        <v>0.13367480882352942</v>
      </c>
      <c r="AL82">
        <v>8.3699999999999992</v>
      </c>
      <c r="AM82">
        <f t="shared" si="151"/>
        <v>2.6398980000000001</v>
      </c>
      <c r="AN82">
        <f t="shared" si="109"/>
        <v>0.21999150000000001</v>
      </c>
      <c r="AO82">
        <f t="shared" si="147"/>
        <v>11.591738500000003</v>
      </c>
      <c r="AP82">
        <v>19.47</v>
      </c>
      <c r="AQ82">
        <f t="shared" si="91"/>
        <v>6.1408379999999987</v>
      </c>
      <c r="AR82">
        <f t="shared" si="110"/>
        <v>0.51173649999999993</v>
      </c>
      <c r="AS82">
        <f t="shared" si="143"/>
        <v>7.4210991666666661</v>
      </c>
      <c r="AT82">
        <v>8.1199999999999992</v>
      </c>
      <c r="AU82">
        <f t="shared" si="92"/>
        <v>2.561048</v>
      </c>
      <c r="AV82">
        <f t="shared" si="111"/>
        <v>0.21342066666666665</v>
      </c>
      <c r="AW82">
        <f t="shared" si="83"/>
        <v>12.425971500000008</v>
      </c>
      <c r="AX82">
        <v>0</v>
      </c>
      <c r="AY82">
        <f t="shared" si="112"/>
        <v>0</v>
      </c>
      <c r="AZ82">
        <f t="shared" si="113"/>
        <v>0</v>
      </c>
      <c r="BA82">
        <f t="shared" si="155"/>
        <v>12.70694033333333</v>
      </c>
      <c r="BB82">
        <f t="shared" si="114"/>
        <v>13.6648</v>
      </c>
      <c r="BC82" s="84">
        <f t="shared" si="115"/>
        <v>14.711675294117645</v>
      </c>
      <c r="BD82">
        <f t="shared" si="116"/>
        <v>28.017275294117646</v>
      </c>
      <c r="BE82">
        <f t="shared" si="117"/>
        <v>14.711675294117645</v>
      </c>
      <c r="BF82" s="84">
        <f t="shared" si="118"/>
        <v>13.3056</v>
      </c>
      <c r="BG82">
        <f t="shared" si="119"/>
        <v>0.22374006176470587</v>
      </c>
      <c r="BJ82" s="1">
        <v>44734.524305555555</v>
      </c>
      <c r="BK82" s="80">
        <v>0.52430555555555902</v>
      </c>
      <c r="BL82">
        <v>14.673999999999999</v>
      </c>
      <c r="BM82">
        <v>-24.748415999999999</v>
      </c>
      <c r="BN82">
        <f t="shared" si="120"/>
        <v>24.748415999999999</v>
      </c>
      <c r="BP82">
        <v>0.1825</v>
      </c>
      <c r="BR82">
        <v>0</v>
      </c>
      <c r="BS82">
        <f t="shared" si="152"/>
        <v>0</v>
      </c>
      <c r="BT82">
        <f t="shared" si="121"/>
        <v>0</v>
      </c>
      <c r="BU82">
        <f t="shared" si="148"/>
        <v>31.539999999999974</v>
      </c>
      <c r="BV82">
        <v>20</v>
      </c>
      <c r="BW82">
        <f t="shared" si="93"/>
        <v>6.3079999999999998</v>
      </c>
      <c r="BX82">
        <f t="shared" si="122"/>
        <v>0.52566666666666662</v>
      </c>
      <c r="BY82">
        <f t="shared" si="144"/>
        <v>10.513333333333332</v>
      </c>
      <c r="BZ82">
        <v>0</v>
      </c>
      <c r="CA82">
        <f t="shared" si="94"/>
        <v>0</v>
      </c>
      <c r="CB82">
        <f t="shared" si="123"/>
        <v>0</v>
      </c>
      <c r="CC82">
        <f t="shared" si="85"/>
        <v>31.539999999999974</v>
      </c>
      <c r="CD82">
        <v>0</v>
      </c>
      <c r="CE82">
        <f t="shared" si="124"/>
        <v>0</v>
      </c>
      <c r="CF82">
        <f t="shared" si="125"/>
        <v>0</v>
      </c>
      <c r="CG82">
        <f t="shared" si="156"/>
        <v>20.500999999999987</v>
      </c>
      <c r="CH82">
        <f t="shared" si="126"/>
        <v>7.6000000000000005</v>
      </c>
      <c r="CI82" s="84">
        <f t="shared" si="127"/>
        <v>-2.6532395294117634</v>
      </c>
      <c r="CJ82">
        <f t="shared" si="128"/>
        <v>22.274000000000001</v>
      </c>
      <c r="CK82" s="84">
        <f t="shared" si="129"/>
        <v>22.274000000000001</v>
      </c>
      <c r="CL82">
        <f t="shared" si="130"/>
        <v>-4.0351351176470568E-2</v>
      </c>
      <c r="CO82">
        <v>10.72</v>
      </c>
      <c r="CP82">
        <f t="shared" si="153"/>
        <v>3.3810880000000005</v>
      </c>
      <c r="CQ82">
        <f t="shared" si="131"/>
        <v>0.28175733333333336</v>
      </c>
      <c r="CR82">
        <f t="shared" si="149"/>
        <v>12.75530166666667</v>
      </c>
      <c r="CS82">
        <v>17.61</v>
      </c>
      <c r="CT82">
        <f t="shared" si="95"/>
        <v>5.5541939999999999</v>
      </c>
      <c r="CU82">
        <f t="shared" si="132"/>
        <v>0.46284949999999997</v>
      </c>
      <c r="CV82">
        <f t="shared" si="145"/>
        <v>8.6469538333333347</v>
      </c>
      <c r="CW82">
        <v>10.19</v>
      </c>
      <c r="CX82">
        <f t="shared" si="96"/>
        <v>3.2139259999999998</v>
      </c>
      <c r="CY82">
        <f t="shared" si="133"/>
        <v>0.26782716666666667</v>
      </c>
      <c r="CZ82">
        <f t="shared" si="87"/>
        <v>13.496228833333342</v>
      </c>
      <c r="DA82">
        <v>0</v>
      </c>
      <c r="DB82">
        <f t="shared" si="134"/>
        <v>0</v>
      </c>
      <c r="DC82">
        <f t="shared" si="135"/>
        <v>0</v>
      </c>
      <c r="DD82">
        <f t="shared" si="157"/>
        <v>12.706414666666662</v>
      </c>
      <c r="DE82">
        <f t="shared" si="136"/>
        <v>14.637600000000003</v>
      </c>
      <c r="DF82" s="84">
        <f t="shared" si="137"/>
        <v>4.2187698823529445</v>
      </c>
      <c r="DG82" s="84">
        <f t="shared" si="138"/>
        <v>29.311600000000002</v>
      </c>
      <c r="DH82" s="84">
        <f t="shared" si="139"/>
        <v>4.5631840000000032</v>
      </c>
      <c r="DI82">
        <f t="shared" si="140"/>
        <v>24.748415999999999</v>
      </c>
      <c r="DJ82">
        <f t="shared" si="141"/>
        <v>6.9398423333333389E-2</v>
      </c>
    </row>
    <row r="83" spans="1:114" x14ac:dyDescent="0.35">
      <c r="A83" s="1">
        <v>44734.527777777781</v>
      </c>
      <c r="B83" s="80">
        <v>0.52777777777778101</v>
      </c>
      <c r="F83" s="1">
        <v>44734.527777777781</v>
      </c>
      <c r="G83" s="80">
        <v>0.52777777777778101</v>
      </c>
      <c r="H83">
        <v>12.6698</v>
      </c>
      <c r="I83">
        <v>-13.4138</v>
      </c>
      <c r="J83">
        <f t="shared" si="97"/>
        <v>13.4138</v>
      </c>
      <c r="L83">
        <v>0.1825</v>
      </c>
      <c r="N83">
        <v>0</v>
      </c>
      <c r="O83">
        <f t="shared" si="150"/>
        <v>0</v>
      </c>
      <c r="P83">
        <f t="shared" si="98"/>
        <v>0</v>
      </c>
      <c r="Q83">
        <f t="shared" si="146"/>
        <v>31.539999999999974</v>
      </c>
      <c r="R83">
        <v>20</v>
      </c>
      <c r="S83">
        <f t="shared" si="89"/>
        <v>6.3079999999999998</v>
      </c>
      <c r="T83">
        <f t="shared" si="99"/>
        <v>0.52566666666666662</v>
      </c>
      <c r="U83">
        <f t="shared" si="142"/>
        <v>11.038999999999998</v>
      </c>
      <c r="V83">
        <v>0</v>
      </c>
      <c r="W83">
        <f t="shared" si="90"/>
        <v>0</v>
      </c>
      <c r="X83">
        <f t="shared" si="100"/>
        <v>0</v>
      </c>
      <c r="Y83">
        <f t="shared" si="81"/>
        <v>31.539999999999974</v>
      </c>
      <c r="Z83">
        <v>0</v>
      </c>
      <c r="AA83">
        <f t="shared" si="101"/>
        <v>0</v>
      </c>
      <c r="AB83">
        <f t="shared" si="102"/>
        <v>0</v>
      </c>
      <c r="AC83">
        <f t="shared" si="154"/>
        <v>20.500999999999987</v>
      </c>
      <c r="AD83">
        <f t="shared" si="103"/>
        <v>7.6000000000000005</v>
      </c>
      <c r="AE83" s="84">
        <f t="shared" si="104"/>
        <v>6.6771764705882344</v>
      </c>
      <c r="AF83">
        <f t="shared" si="105"/>
        <v>20.090976470588235</v>
      </c>
      <c r="AG83">
        <f t="shared" si="106"/>
        <v>6.6771764705882344</v>
      </c>
      <c r="AH83">
        <f t="shared" si="107"/>
        <v>13.4138</v>
      </c>
      <c r="AI83">
        <f t="shared" si="108"/>
        <v>0.10154872549019606</v>
      </c>
      <c r="AL83">
        <v>11.1</v>
      </c>
      <c r="AM83">
        <f t="shared" si="151"/>
        <v>3.5009399999999999</v>
      </c>
      <c r="AN83">
        <f t="shared" si="109"/>
        <v>0.29174499999999998</v>
      </c>
      <c r="AO83">
        <f t="shared" si="147"/>
        <v>11.883483500000004</v>
      </c>
      <c r="AP83">
        <v>19.53</v>
      </c>
      <c r="AQ83">
        <f t="shared" si="91"/>
        <v>6.1597619999999997</v>
      </c>
      <c r="AR83">
        <f t="shared" si="110"/>
        <v>0.51331349999999998</v>
      </c>
      <c r="AS83">
        <f t="shared" si="143"/>
        <v>7.9344126666666659</v>
      </c>
      <c r="AT83">
        <v>10.220000000000001</v>
      </c>
      <c r="AU83">
        <f t="shared" si="92"/>
        <v>3.2233880000000004</v>
      </c>
      <c r="AV83">
        <f t="shared" si="111"/>
        <v>0.2686156666666667</v>
      </c>
      <c r="AW83">
        <f t="shared" si="83"/>
        <v>12.694587166666675</v>
      </c>
      <c r="AX83">
        <v>0</v>
      </c>
      <c r="AY83">
        <f t="shared" si="112"/>
        <v>0</v>
      </c>
      <c r="AZ83">
        <f t="shared" si="113"/>
        <v>0</v>
      </c>
      <c r="BA83">
        <f t="shared" si="155"/>
        <v>12.70694033333333</v>
      </c>
      <c r="BB83">
        <f t="shared" si="114"/>
        <v>15.523000000000001</v>
      </c>
      <c r="BC83" s="84">
        <f t="shared" si="115"/>
        <v>14.413752941176471</v>
      </c>
      <c r="BD83">
        <f t="shared" si="116"/>
        <v>27.827552941176471</v>
      </c>
      <c r="BE83">
        <f t="shared" si="117"/>
        <v>14.413752941176471</v>
      </c>
      <c r="BF83" s="84">
        <f t="shared" si="118"/>
        <v>13.4138</v>
      </c>
      <c r="BG83">
        <f t="shared" si="119"/>
        <v>0.21920915931372548</v>
      </c>
      <c r="BJ83" s="1">
        <v>44734.527777777781</v>
      </c>
      <c r="BK83" s="80">
        <v>0.52777777777778101</v>
      </c>
      <c r="BL83">
        <v>12.6698</v>
      </c>
      <c r="BM83">
        <v>-24.949667999999999</v>
      </c>
      <c r="BN83">
        <f t="shared" si="120"/>
        <v>24.949667999999999</v>
      </c>
      <c r="BP83">
        <v>0.1825</v>
      </c>
      <c r="BR83">
        <v>0</v>
      </c>
      <c r="BS83">
        <f t="shared" si="152"/>
        <v>0</v>
      </c>
      <c r="BT83">
        <f t="shared" si="121"/>
        <v>0</v>
      </c>
      <c r="BU83">
        <f t="shared" si="148"/>
        <v>31.539999999999974</v>
      </c>
      <c r="BV83">
        <v>20</v>
      </c>
      <c r="BW83">
        <f t="shared" si="93"/>
        <v>6.3079999999999998</v>
      </c>
      <c r="BX83">
        <f t="shared" si="122"/>
        <v>0.52566666666666662</v>
      </c>
      <c r="BY83">
        <f t="shared" si="144"/>
        <v>11.038999999999998</v>
      </c>
      <c r="BZ83">
        <v>0</v>
      </c>
      <c r="CA83">
        <f t="shared" si="94"/>
        <v>0</v>
      </c>
      <c r="CB83">
        <f t="shared" si="123"/>
        <v>0</v>
      </c>
      <c r="CC83">
        <f t="shared" si="85"/>
        <v>31.539999999999974</v>
      </c>
      <c r="CD83">
        <v>0</v>
      </c>
      <c r="CE83">
        <f t="shared" si="124"/>
        <v>0</v>
      </c>
      <c r="CF83">
        <f t="shared" si="125"/>
        <v>0</v>
      </c>
      <c r="CG83">
        <f t="shared" si="156"/>
        <v>20.500999999999987</v>
      </c>
      <c r="CH83">
        <f t="shared" si="126"/>
        <v>7.6000000000000005</v>
      </c>
      <c r="CI83" s="84">
        <f t="shared" si="127"/>
        <v>-4.8586915294117645</v>
      </c>
      <c r="CJ83">
        <f t="shared" si="128"/>
        <v>20.2698</v>
      </c>
      <c r="CK83" s="84">
        <f t="shared" si="129"/>
        <v>20.2698</v>
      </c>
      <c r="CL83">
        <f t="shared" si="130"/>
        <v>-7.3892600343137257E-2</v>
      </c>
      <c r="CO83">
        <v>13.16</v>
      </c>
      <c r="CP83">
        <f t="shared" si="153"/>
        <v>4.1506639999999999</v>
      </c>
      <c r="CQ83">
        <f t="shared" si="131"/>
        <v>0.34588866666666668</v>
      </c>
      <c r="CR83">
        <f t="shared" si="149"/>
        <v>13.101190333333337</v>
      </c>
      <c r="CS83">
        <v>18.100000000000001</v>
      </c>
      <c r="CT83">
        <f t="shared" si="95"/>
        <v>5.7087400000000006</v>
      </c>
      <c r="CU83">
        <f t="shared" si="132"/>
        <v>0.47572833333333336</v>
      </c>
      <c r="CV83">
        <f t="shared" si="145"/>
        <v>9.1226821666666673</v>
      </c>
      <c r="CW83">
        <v>12.36</v>
      </c>
      <c r="CX83">
        <f t="shared" si="96"/>
        <v>3.8983440000000003</v>
      </c>
      <c r="CY83">
        <f t="shared" si="133"/>
        <v>0.32486200000000004</v>
      </c>
      <c r="CZ83">
        <f t="shared" si="87"/>
        <v>13.821090833333342</v>
      </c>
      <c r="DA83">
        <v>0</v>
      </c>
      <c r="DB83">
        <f t="shared" si="134"/>
        <v>0</v>
      </c>
      <c r="DC83">
        <f t="shared" si="135"/>
        <v>0</v>
      </c>
      <c r="DD83">
        <f t="shared" si="157"/>
        <v>12.706414666666662</v>
      </c>
      <c r="DE83">
        <f t="shared" si="136"/>
        <v>16.575600000000001</v>
      </c>
      <c r="DF83" s="84">
        <f t="shared" si="137"/>
        <v>3.9057178823529419</v>
      </c>
      <c r="DG83" s="84">
        <f t="shared" si="138"/>
        <v>29.245400000000004</v>
      </c>
      <c r="DH83" s="84">
        <f t="shared" si="139"/>
        <v>4.2957320000000045</v>
      </c>
      <c r="DI83">
        <f t="shared" si="140"/>
        <v>24.949667999999999</v>
      </c>
      <c r="DJ83">
        <f t="shared" si="141"/>
        <v>6.5330924166666735E-2</v>
      </c>
    </row>
    <row r="84" spans="1:114" x14ac:dyDescent="0.35">
      <c r="A84" s="1">
        <v>44734.53125</v>
      </c>
      <c r="B84" s="80">
        <v>0.531250000000003</v>
      </c>
      <c r="F84" s="1">
        <v>44734.53125</v>
      </c>
      <c r="G84" s="80">
        <v>0.531250000000003</v>
      </c>
      <c r="H84">
        <v>12.0239999999999</v>
      </c>
      <c r="I84">
        <v>-13.4442</v>
      </c>
      <c r="J84">
        <f t="shared" si="97"/>
        <v>13.4442</v>
      </c>
      <c r="L84">
        <v>0.1825</v>
      </c>
      <c r="N84">
        <v>0</v>
      </c>
      <c r="O84">
        <f t="shared" si="150"/>
        <v>0</v>
      </c>
      <c r="P84">
        <f t="shared" si="98"/>
        <v>0</v>
      </c>
      <c r="Q84">
        <f t="shared" si="146"/>
        <v>31.539999999999974</v>
      </c>
      <c r="R84">
        <v>20</v>
      </c>
      <c r="S84">
        <f t="shared" si="89"/>
        <v>6.3079999999999998</v>
      </c>
      <c r="T84">
        <f t="shared" si="99"/>
        <v>0.52566666666666662</v>
      </c>
      <c r="U84">
        <f t="shared" si="142"/>
        <v>11.564666666666664</v>
      </c>
      <c r="V84">
        <v>0</v>
      </c>
      <c r="W84">
        <f t="shared" si="90"/>
        <v>0</v>
      </c>
      <c r="X84">
        <f t="shared" si="100"/>
        <v>0</v>
      </c>
      <c r="Y84">
        <f t="shared" si="81"/>
        <v>31.539999999999974</v>
      </c>
      <c r="Z84">
        <v>0</v>
      </c>
      <c r="AA84">
        <f t="shared" si="101"/>
        <v>0</v>
      </c>
      <c r="AB84">
        <f t="shared" si="102"/>
        <v>0</v>
      </c>
      <c r="AC84">
        <f t="shared" si="154"/>
        <v>20.500999999999987</v>
      </c>
      <c r="AD84">
        <f t="shared" si="103"/>
        <v>7.6000000000000005</v>
      </c>
      <c r="AE84" s="84">
        <f t="shared" si="104"/>
        <v>6.0009764705881334</v>
      </c>
      <c r="AF84">
        <f t="shared" si="105"/>
        <v>19.445176470588134</v>
      </c>
      <c r="AG84">
        <f t="shared" si="106"/>
        <v>6.0009764705881334</v>
      </c>
      <c r="AH84">
        <f t="shared" si="107"/>
        <v>13.4442</v>
      </c>
      <c r="AI84">
        <f t="shared" si="108"/>
        <v>9.1264850490194518E-2</v>
      </c>
      <c r="AL84">
        <v>11.98</v>
      </c>
      <c r="AM84">
        <f t="shared" si="151"/>
        <v>3.7784920000000004</v>
      </c>
      <c r="AN84">
        <f t="shared" si="109"/>
        <v>0.31487433333333337</v>
      </c>
      <c r="AO84">
        <f t="shared" si="147"/>
        <v>12.198357833333338</v>
      </c>
      <c r="AP84">
        <v>19.54</v>
      </c>
      <c r="AQ84">
        <f t="shared" si="91"/>
        <v>6.1629160000000001</v>
      </c>
      <c r="AR84">
        <f t="shared" si="110"/>
        <v>0.5135763333333333</v>
      </c>
      <c r="AS84">
        <f t="shared" si="143"/>
        <v>8.4479889999999997</v>
      </c>
      <c r="AT84">
        <v>10.9</v>
      </c>
      <c r="AU84">
        <f t="shared" si="92"/>
        <v>3.4378600000000001</v>
      </c>
      <c r="AV84">
        <f t="shared" si="111"/>
        <v>0.28648833333333334</v>
      </c>
      <c r="AW84">
        <f t="shared" si="83"/>
        <v>12.981075500000008</v>
      </c>
      <c r="AX84">
        <v>0</v>
      </c>
      <c r="AY84">
        <f t="shared" si="112"/>
        <v>0</v>
      </c>
      <c r="AZ84">
        <f t="shared" si="113"/>
        <v>0</v>
      </c>
      <c r="BA84">
        <f t="shared" si="155"/>
        <v>12.70694033333333</v>
      </c>
      <c r="BB84">
        <f t="shared" si="114"/>
        <v>16.119600000000002</v>
      </c>
      <c r="BC84" s="84">
        <f t="shared" si="115"/>
        <v>14.320115294117551</v>
      </c>
      <c r="BD84">
        <f t="shared" si="116"/>
        <v>27.764315294117552</v>
      </c>
      <c r="BE84">
        <f t="shared" si="117"/>
        <v>14.320115294117551</v>
      </c>
      <c r="BF84" s="84">
        <f t="shared" si="118"/>
        <v>13.4442</v>
      </c>
      <c r="BG84">
        <f t="shared" si="119"/>
        <v>0.2177850867647044</v>
      </c>
      <c r="BJ84" s="1">
        <v>44734.53125</v>
      </c>
      <c r="BK84" s="80">
        <v>0.531250000000003</v>
      </c>
      <c r="BL84">
        <v>12.0239999999999</v>
      </c>
      <c r="BM84">
        <v>-25.006212000000001</v>
      </c>
      <c r="BN84">
        <f t="shared" si="120"/>
        <v>25.006212000000001</v>
      </c>
      <c r="BP84">
        <v>0.1825</v>
      </c>
      <c r="BR84">
        <v>0</v>
      </c>
      <c r="BS84">
        <f t="shared" si="152"/>
        <v>0</v>
      </c>
      <c r="BT84">
        <f t="shared" si="121"/>
        <v>0</v>
      </c>
      <c r="BU84">
        <f t="shared" si="148"/>
        <v>31.539999999999974</v>
      </c>
      <c r="BV84">
        <v>20</v>
      </c>
      <c r="BW84">
        <f t="shared" si="93"/>
        <v>6.3079999999999998</v>
      </c>
      <c r="BX84">
        <f t="shared" si="122"/>
        <v>0.52566666666666662</v>
      </c>
      <c r="BY84">
        <f t="shared" si="144"/>
        <v>11.564666666666664</v>
      </c>
      <c r="BZ84">
        <v>0</v>
      </c>
      <c r="CA84">
        <f t="shared" si="94"/>
        <v>0</v>
      </c>
      <c r="CB84">
        <f t="shared" si="123"/>
        <v>0</v>
      </c>
      <c r="CC84">
        <f t="shared" si="85"/>
        <v>31.539999999999974</v>
      </c>
      <c r="CD84">
        <v>0</v>
      </c>
      <c r="CE84">
        <f t="shared" si="124"/>
        <v>0</v>
      </c>
      <c r="CF84">
        <f t="shared" si="125"/>
        <v>0</v>
      </c>
      <c r="CG84">
        <f t="shared" si="156"/>
        <v>20.500999999999987</v>
      </c>
      <c r="CH84">
        <f t="shared" si="126"/>
        <v>7.6000000000000005</v>
      </c>
      <c r="CI84" s="84">
        <f t="shared" si="127"/>
        <v>-5.5610355294118676</v>
      </c>
      <c r="CJ84">
        <f t="shared" si="128"/>
        <v>19.623999999999899</v>
      </c>
      <c r="CK84" s="84">
        <f t="shared" si="129"/>
        <v>19.623999999999899</v>
      </c>
      <c r="CL84">
        <f t="shared" si="130"/>
        <v>-8.4574082009805485E-2</v>
      </c>
      <c r="CO84">
        <v>13.91</v>
      </c>
      <c r="CP84">
        <f t="shared" si="153"/>
        <v>4.3872140000000002</v>
      </c>
      <c r="CQ84">
        <f t="shared" si="131"/>
        <v>0.3656011666666667</v>
      </c>
      <c r="CR84">
        <f t="shared" si="149"/>
        <v>13.466791500000003</v>
      </c>
      <c r="CS84">
        <v>18.2</v>
      </c>
      <c r="CT84">
        <f t="shared" si="95"/>
        <v>5.7402800000000003</v>
      </c>
      <c r="CU84">
        <f t="shared" si="132"/>
        <v>0.47835666666666671</v>
      </c>
      <c r="CV84">
        <f t="shared" si="145"/>
        <v>9.6010388333333339</v>
      </c>
      <c r="CW84">
        <v>13.13</v>
      </c>
      <c r="CX84">
        <f t="shared" si="96"/>
        <v>4.1412020000000007</v>
      </c>
      <c r="CY84">
        <f t="shared" si="133"/>
        <v>0.34510016666666671</v>
      </c>
      <c r="CZ84">
        <f t="shared" si="87"/>
        <v>14.166191000000008</v>
      </c>
      <c r="DA84">
        <v>0</v>
      </c>
      <c r="DB84">
        <f t="shared" si="134"/>
        <v>0</v>
      </c>
      <c r="DC84">
        <f t="shared" si="135"/>
        <v>0</v>
      </c>
      <c r="DD84">
        <f t="shared" si="157"/>
        <v>12.706414666666662</v>
      </c>
      <c r="DE84">
        <f t="shared" si="136"/>
        <v>17.191200000000002</v>
      </c>
      <c r="DF84" s="84">
        <f t="shared" si="137"/>
        <v>3.8044891764704865</v>
      </c>
      <c r="DG84" s="84">
        <f t="shared" si="138"/>
        <v>29.215199999999903</v>
      </c>
      <c r="DH84" s="84">
        <f t="shared" si="139"/>
        <v>4.208987999999902</v>
      </c>
      <c r="DI84">
        <f t="shared" si="140"/>
        <v>25.006212000000001</v>
      </c>
      <c r="DJ84">
        <f t="shared" si="141"/>
        <v>6.401169249999851E-2</v>
      </c>
    </row>
    <row r="85" spans="1:114" x14ac:dyDescent="0.35">
      <c r="A85" s="1">
        <v>44734.534722222219</v>
      </c>
      <c r="B85" s="80">
        <v>0.53472222222222499</v>
      </c>
      <c r="F85" s="1">
        <v>44734.534722222219</v>
      </c>
      <c r="G85" s="80">
        <v>0.53472222222222499</v>
      </c>
      <c r="H85">
        <v>11.537000000000001</v>
      </c>
      <c r="I85">
        <v>-13.5076</v>
      </c>
      <c r="J85">
        <f t="shared" si="97"/>
        <v>13.5076</v>
      </c>
      <c r="L85">
        <v>0.1825</v>
      </c>
      <c r="N85">
        <v>0</v>
      </c>
      <c r="O85">
        <f t="shared" si="150"/>
        <v>0</v>
      </c>
      <c r="P85">
        <f t="shared" si="98"/>
        <v>0</v>
      </c>
      <c r="Q85">
        <f t="shared" si="146"/>
        <v>31.539999999999974</v>
      </c>
      <c r="R85">
        <v>20</v>
      </c>
      <c r="S85">
        <f t="shared" si="89"/>
        <v>6.3079999999999998</v>
      </c>
      <c r="T85">
        <f t="shared" si="99"/>
        <v>0.52566666666666662</v>
      </c>
      <c r="U85">
        <f t="shared" si="142"/>
        <v>12.09033333333333</v>
      </c>
      <c r="V85">
        <v>0</v>
      </c>
      <c r="W85">
        <f t="shared" si="90"/>
        <v>0</v>
      </c>
      <c r="X85">
        <f t="shared" si="100"/>
        <v>0</v>
      </c>
      <c r="Y85">
        <f t="shared" si="81"/>
        <v>31.539999999999974</v>
      </c>
      <c r="Z85">
        <v>0</v>
      </c>
      <c r="AA85">
        <f t="shared" si="101"/>
        <v>0</v>
      </c>
      <c r="AB85">
        <f t="shared" si="102"/>
        <v>0</v>
      </c>
      <c r="AC85">
        <f t="shared" si="154"/>
        <v>20.500999999999987</v>
      </c>
      <c r="AD85">
        <f t="shared" si="103"/>
        <v>7.6000000000000005</v>
      </c>
      <c r="AE85" s="84">
        <f t="shared" si="104"/>
        <v>5.4505764705882349</v>
      </c>
      <c r="AF85">
        <f t="shared" si="105"/>
        <v>18.958176470588235</v>
      </c>
      <c r="AG85">
        <f t="shared" si="106"/>
        <v>5.4505764705882349</v>
      </c>
      <c r="AH85">
        <f t="shared" si="107"/>
        <v>13.5076</v>
      </c>
      <c r="AI85">
        <f t="shared" si="108"/>
        <v>8.2894183823529408E-2</v>
      </c>
      <c r="AL85">
        <v>12.66</v>
      </c>
      <c r="AM85">
        <f t="shared" si="151"/>
        <v>3.9929640000000002</v>
      </c>
      <c r="AN85">
        <f t="shared" si="109"/>
        <v>0.33274700000000001</v>
      </c>
      <c r="AO85">
        <f t="shared" si="147"/>
        <v>12.531104833333337</v>
      </c>
      <c r="AP85">
        <v>19.55</v>
      </c>
      <c r="AQ85">
        <f t="shared" si="91"/>
        <v>6.1660699999999995</v>
      </c>
      <c r="AR85">
        <f t="shared" si="110"/>
        <v>0.51383916666666662</v>
      </c>
      <c r="AS85">
        <f t="shared" si="143"/>
        <v>8.9618281666666668</v>
      </c>
      <c r="AT85">
        <v>11.48</v>
      </c>
      <c r="AU85">
        <f t="shared" si="92"/>
        <v>3.6207920000000007</v>
      </c>
      <c r="AV85">
        <f t="shared" si="111"/>
        <v>0.3017326666666667</v>
      </c>
      <c r="AW85">
        <f t="shared" si="83"/>
        <v>13.282808166666674</v>
      </c>
      <c r="AX85">
        <v>0</v>
      </c>
      <c r="AY85">
        <f t="shared" si="112"/>
        <v>0</v>
      </c>
      <c r="AZ85">
        <f t="shared" si="113"/>
        <v>0</v>
      </c>
      <c r="BA85">
        <f t="shared" si="155"/>
        <v>12.70694033333333</v>
      </c>
      <c r="BB85">
        <f t="shared" si="114"/>
        <v>16.6022</v>
      </c>
      <c r="BC85" s="84">
        <f t="shared" si="115"/>
        <v>14.240959999999998</v>
      </c>
      <c r="BD85">
        <f t="shared" si="116"/>
        <v>27.748559999999998</v>
      </c>
      <c r="BE85">
        <f t="shared" si="117"/>
        <v>14.240959999999998</v>
      </c>
      <c r="BF85" s="84">
        <f t="shared" si="118"/>
        <v>13.5076</v>
      </c>
      <c r="BG85">
        <f t="shared" si="119"/>
        <v>0.21658126666666666</v>
      </c>
      <c r="BJ85" s="1">
        <v>44734.534722222219</v>
      </c>
      <c r="BK85" s="80">
        <v>0.53472222222222499</v>
      </c>
      <c r="BL85">
        <v>11.537000000000001</v>
      </c>
      <c r="BM85">
        <v>-25.124136</v>
      </c>
      <c r="BN85">
        <f t="shared" si="120"/>
        <v>25.124136</v>
      </c>
      <c r="BP85">
        <v>0.1825</v>
      </c>
      <c r="BR85">
        <v>0</v>
      </c>
      <c r="BS85">
        <f t="shared" si="152"/>
        <v>0</v>
      </c>
      <c r="BT85">
        <f t="shared" si="121"/>
        <v>0</v>
      </c>
      <c r="BU85">
        <f t="shared" si="148"/>
        <v>31.539999999999974</v>
      </c>
      <c r="BV85">
        <v>20</v>
      </c>
      <c r="BW85">
        <f t="shared" si="93"/>
        <v>6.3079999999999998</v>
      </c>
      <c r="BX85">
        <f t="shared" si="122"/>
        <v>0.52566666666666662</v>
      </c>
      <c r="BY85">
        <f t="shared" si="144"/>
        <v>12.09033333333333</v>
      </c>
      <c r="BZ85">
        <v>0</v>
      </c>
      <c r="CA85">
        <f t="shared" si="94"/>
        <v>0</v>
      </c>
      <c r="CB85">
        <f t="shared" si="123"/>
        <v>0</v>
      </c>
      <c r="CC85">
        <f t="shared" si="85"/>
        <v>31.539999999999974</v>
      </c>
      <c r="CD85">
        <v>0</v>
      </c>
      <c r="CE85">
        <f t="shared" si="124"/>
        <v>0</v>
      </c>
      <c r="CF85">
        <f t="shared" si="125"/>
        <v>0</v>
      </c>
      <c r="CG85">
        <f t="shared" si="156"/>
        <v>20.500999999999987</v>
      </c>
      <c r="CH85">
        <f t="shared" si="126"/>
        <v>7.6000000000000005</v>
      </c>
      <c r="CI85" s="84">
        <f t="shared" si="127"/>
        <v>-6.1659595294117651</v>
      </c>
      <c r="CJ85">
        <f t="shared" si="128"/>
        <v>19.137</v>
      </c>
      <c r="CK85" s="84">
        <f t="shared" si="129"/>
        <v>19.137</v>
      </c>
      <c r="CL85">
        <f t="shared" si="130"/>
        <v>-9.3773967843137254E-2</v>
      </c>
      <c r="CO85">
        <v>14.55</v>
      </c>
      <c r="CP85">
        <f t="shared" si="153"/>
        <v>4.5890699999999995</v>
      </c>
      <c r="CQ85">
        <f t="shared" si="131"/>
        <v>0.38242249999999994</v>
      </c>
      <c r="CR85">
        <f t="shared" si="149"/>
        <v>13.849214000000003</v>
      </c>
      <c r="CS85">
        <v>18.29</v>
      </c>
      <c r="CT85">
        <f t="shared" si="95"/>
        <v>5.7686659999999996</v>
      </c>
      <c r="CU85">
        <f t="shared" si="132"/>
        <v>0.48072216666666667</v>
      </c>
      <c r="CV85">
        <f t="shared" si="145"/>
        <v>10.081761</v>
      </c>
      <c r="CW85">
        <v>13.81</v>
      </c>
      <c r="CX85">
        <f t="shared" si="96"/>
        <v>4.3556739999999996</v>
      </c>
      <c r="CY85">
        <f t="shared" si="133"/>
        <v>0.3629728333333333</v>
      </c>
      <c r="CZ85">
        <f t="shared" si="87"/>
        <v>14.529163833333342</v>
      </c>
      <c r="DA85">
        <v>0</v>
      </c>
      <c r="DB85">
        <f t="shared" si="134"/>
        <v>0</v>
      </c>
      <c r="DC85">
        <f t="shared" si="135"/>
        <v>0</v>
      </c>
      <c r="DD85">
        <f t="shared" si="157"/>
        <v>12.706414666666662</v>
      </c>
      <c r="DE85">
        <f t="shared" si="136"/>
        <v>17.727</v>
      </c>
      <c r="DF85" s="84">
        <f t="shared" si="137"/>
        <v>3.7227581176470608</v>
      </c>
      <c r="DG85" s="84">
        <f t="shared" si="138"/>
        <v>29.264000000000003</v>
      </c>
      <c r="DH85" s="84">
        <f t="shared" si="139"/>
        <v>4.1398640000000029</v>
      </c>
      <c r="DI85">
        <f t="shared" si="140"/>
        <v>25.124136</v>
      </c>
      <c r="DJ85">
        <f t="shared" si="141"/>
        <v>6.2960431666666719E-2</v>
      </c>
    </row>
    <row r="86" spans="1:114" x14ac:dyDescent="0.35">
      <c r="A86" s="1">
        <v>44734.538194444445</v>
      </c>
      <c r="B86" s="80">
        <v>0.53819444444444797</v>
      </c>
      <c r="F86" s="1">
        <v>44734.538194444445</v>
      </c>
      <c r="G86" s="80">
        <v>0.53819444444444797</v>
      </c>
      <c r="H86">
        <v>11.2804</v>
      </c>
      <c r="I86">
        <v>-13.473000000000001</v>
      </c>
      <c r="J86">
        <f t="shared" si="97"/>
        <v>13.473000000000001</v>
      </c>
      <c r="L86">
        <v>0.1825</v>
      </c>
      <c r="N86">
        <v>0</v>
      </c>
      <c r="O86">
        <f t="shared" si="150"/>
        <v>0</v>
      </c>
      <c r="P86">
        <f t="shared" si="98"/>
        <v>0</v>
      </c>
      <c r="Q86">
        <f t="shared" si="146"/>
        <v>31.539999999999974</v>
      </c>
      <c r="R86">
        <v>20</v>
      </c>
      <c r="S86">
        <f t="shared" si="89"/>
        <v>6.3079999999999998</v>
      </c>
      <c r="T86">
        <f t="shared" si="99"/>
        <v>0.52566666666666662</v>
      </c>
      <c r="U86">
        <f t="shared" si="142"/>
        <v>12.615999999999996</v>
      </c>
      <c r="V86">
        <v>0</v>
      </c>
      <c r="W86">
        <f t="shared" si="90"/>
        <v>0</v>
      </c>
      <c r="X86">
        <f t="shared" si="100"/>
        <v>0</v>
      </c>
      <c r="Y86">
        <f t="shared" si="81"/>
        <v>31.539999999999974</v>
      </c>
      <c r="Z86">
        <v>0</v>
      </c>
      <c r="AA86">
        <f t="shared" si="101"/>
        <v>0</v>
      </c>
      <c r="AB86">
        <f t="shared" si="102"/>
        <v>0</v>
      </c>
      <c r="AC86">
        <f t="shared" si="154"/>
        <v>20.500999999999987</v>
      </c>
      <c r="AD86">
        <f t="shared" si="103"/>
        <v>7.6000000000000005</v>
      </c>
      <c r="AE86" s="84">
        <f t="shared" si="104"/>
        <v>5.2285764705882354</v>
      </c>
      <c r="AF86">
        <f t="shared" si="105"/>
        <v>18.701576470588236</v>
      </c>
      <c r="AG86">
        <f t="shared" si="106"/>
        <v>5.2285764705882354</v>
      </c>
      <c r="AH86">
        <f t="shared" si="107"/>
        <v>13.473000000000001</v>
      </c>
      <c r="AI86">
        <f t="shared" si="108"/>
        <v>7.9517933823529424E-2</v>
      </c>
      <c r="AL86">
        <v>12.94</v>
      </c>
      <c r="AM86">
        <f t="shared" si="151"/>
        <v>4.0812759999999999</v>
      </c>
      <c r="AN86">
        <f t="shared" si="109"/>
        <v>0.34010633333333329</v>
      </c>
      <c r="AO86">
        <f t="shared" si="147"/>
        <v>12.87121116666667</v>
      </c>
      <c r="AP86">
        <v>19.55</v>
      </c>
      <c r="AQ86">
        <f t="shared" si="91"/>
        <v>6.1660699999999995</v>
      </c>
      <c r="AR86">
        <f t="shared" si="110"/>
        <v>0.51383916666666662</v>
      </c>
      <c r="AS86">
        <f t="shared" si="143"/>
        <v>9.4756673333333339</v>
      </c>
      <c r="AT86">
        <v>11.72</v>
      </c>
      <c r="AU86">
        <f t="shared" si="92"/>
        <v>3.6964880000000004</v>
      </c>
      <c r="AV86">
        <f t="shared" si="111"/>
        <v>0.30804066666666674</v>
      </c>
      <c r="AW86">
        <f t="shared" si="83"/>
        <v>13.590848833333341</v>
      </c>
      <c r="AX86">
        <v>0</v>
      </c>
      <c r="AY86">
        <f t="shared" si="112"/>
        <v>0</v>
      </c>
      <c r="AZ86">
        <f t="shared" si="113"/>
        <v>0</v>
      </c>
      <c r="BA86">
        <f t="shared" si="155"/>
        <v>12.70694033333333</v>
      </c>
      <c r="BB86">
        <f t="shared" si="114"/>
        <v>16.799800000000001</v>
      </c>
      <c r="BC86" s="84">
        <f t="shared" si="115"/>
        <v>14.211910588235297</v>
      </c>
      <c r="BD86">
        <f t="shared" si="116"/>
        <v>27.684910588235297</v>
      </c>
      <c r="BE86">
        <f t="shared" si="117"/>
        <v>14.211910588235297</v>
      </c>
      <c r="BF86" s="84">
        <f t="shared" si="118"/>
        <v>13.473000000000001</v>
      </c>
      <c r="BG86">
        <f t="shared" si="119"/>
        <v>0.21613947352941176</v>
      </c>
      <c r="BJ86" s="1">
        <v>44734.538194444445</v>
      </c>
      <c r="BK86" s="80">
        <v>0.53819444444444797</v>
      </c>
      <c r="BL86">
        <v>11.2804</v>
      </c>
      <c r="BM86">
        <v>-25.05978</v>
      </c>
      <c r="BN86">
        <f t="shared" si="120"/>
        <v>25.05978</v>
      </c>
      <c r="BP86">
        <v>0.1825</v>
      </c>
      <c r="BR86">
        <v>0</v>
      </c>
      <c r="BS86">
        <f t="shared" si="152"/>
        <v>0</v>
      </c>
      <c r="BT86">
        <f t="shared" si="121"/>
        <v>0</v>
      </c>
      <c r="BU86">
        <f t="shared" si="148"/>
        <v>31.539999999999974</v>
      </c>
      <c r="BV86">
        <v>20</v>
      </c>
      <c r="BW86">
        <f t="shared" si="93"/>
        <v>6.3079999999999998</v>
      </c>
      <c r="BX86">
        <f t="shared" si="122"/>
        <v>0.52566666666666662</v>
      </c>
      <c r="BY86">
        <f t="shared" si="144"/>
        <v>12.615999999999996</v>
      </c>
      <c r="BZ86">
        <v>0</v>
      </c>
      <c r="CA86">
        <f t="shared" si="94"/>
        <v>0</v>
      </c>
      <c r="CB86">
        <f t="shared" si="123"/>
        <v>0</v>
      </c>
      <c r="CC86">
        <f t="shared" si="85"/>
        <v>31.539999999999974</v>
      </c>
      <c r="CD86">
        <v>0</v>
      </c>
      <c r="CE86">
        <f t="shared" si="124"/>
        <v>0</v>
      </c>
      <c r="CF86">
        <f t="shared" si="125"/>
        <v>0</v>
      </c>
      <c r="CG86">
        <f t="shared" si="156"/>
        <v>20.500999999999987</v>
      </c>
      <c r="CH86">
        <f t="shared" si="126"/>
        <v>7.6000000000000005</v>
      </c>
      <c r="CI86" s="84">
        <f t="shared" si="127"/>
        <v>-6.3582035294117638</v>
      </c>
      <c r="CJ86">
        <f t="shared" si="128"/>
        <v>18.880400000000002</v>
      </c>
      <c r="CK86" s="84">
        <f t="shared" si="129"/>
        <v>18.880400000000002</v>
      </c>
      <c r="CL86">
        <f t="shared" si="130"/>
        <v>-9.6697678676470569E-2</v>
      </c>
      <c r="CO86">
        <v>14.74</v>
      </c>
      <c r="CP86">
        <f t="shared" si="153"/>
        <v>4.6489959999999995</v>
      </c>
      <c r="CQ86">
        <f t="shared" si="131"/>
        <v>0.38741633333333331</v>
      </c>
      <c r="CR86">
        <f t="shared" si="149"/>
        <v>14.236630333333336</v>
      </c>
      <c r="CS86">
        <v>18.32</v>
      </c>
      <c r="CT86">
        <f t="shared" si="95"/>
        <v>5.7781280000000006</v>
      </c>
      <c r="CU86">
        <f t="shared" si="132"/>
        <v>0.48151066666666675</v>
      </c>
      <c r="CV86">
        <f t="shared" si="145"/>
        <v>10.563271666666667</v>
      </c>
      <c r="CW86">
        <v>14.03</v>
      </c>
      <c r="CX86">
        <f t="shared" si="96"/>
        <v>4.4250619999999996</v>
      </c>
      <c r="CY86">
        <f t="shared" si="133"/>
        <v>0.36875516666666663</v>
      </c>
      <c r="CZ86">
        <f t="shared" si="87"/>
        <v>14.897919000000009</v>
      </c>
      <c r="DA86">
        <v>0</v>
      </c>
      <c r="DB86">
        <f t="shared" si="134"/>
        <v>0</v>
      </c>
      <c r="DC86">
        <f t="shared" si="135"/>
        <v>0</v>
      </c>
      <c r="DD86">
        <f t="shared" si="157"/>
        <v>12.706414666666662</v>
      </c>
      <c r="DE86">
        <f t="shared" si="136"/>
        <v>17.894200000000001</v>
      </c>
      <c r="DF86" s="84">
        <f t="shared" si="137"/>
        <v>3.6937800000000003</v>
      </c>
      <c r="DG86" s="84">
        <f t="shared" si="138"/>
        <v>29.174600000000002</v>
      </c>
      <c r="DH86" s="84">
        <f t="shared" si="139"/>
        <v>4.1148200000000017</v>
      </c>
      <c r="DI86">
        <f t="shared" si="140"/>
        <v>25.05978</v>
      </c>
      <c r="DJ86">
        <f t="shared" si="141"/>
        <v>6.257955416666669E-2</v>
      </c>
    </row>
    <row r="87" spans="1:114" x14ac:dyDescent="0.35">
      <c r="A87" s="1">
        <v>44734.541666666664</v>
      </c>
      <c r="B87" s="80">
        <v>0.54166666666666996</v>
      </c>
      <c r="F87" s="1">
        <v>44734.541666666664</v>
      </c>
      <c r="G87" s="80">
        <v>0.54166666666666996</v>
      </c>
      <c r="H87">
        <v>11.458600000000001</v>
      </c>
      <c r="I87">
        <v>-13.4788</v>
      </c>
      <c r="J87">
        <f t="shared" si="97"/>
        <v>13.4788</v>
      </c>
      <c r="L87">
        <v>0.157</v>
      </c>
      <c r="N87">
        <v>0</v>
      </c>
      <c r="O87">
        <f t="shared" si="150"/>
        <v>0</v>
      </c>
      <c r="P87">
        <f t="shared" si="98"/>
        <v>0</v>
      </c>
      <c r="Q87">
        <f t="shared" si="146"/>
        <v>31.539999999999974</v>
      </c>
      <c r="R87">
        <v>20</v>
      </c>
      <c r="S87">
        <f t="shared" si="89"/>
        <v>6.3079999999999998</v>
      </c>
      <c r="T87">
        <f t="shared" si="99"/>
        <v>0.52566666666666662</v>
      </c>
      <c r="U87">
        <f t="shared" si="142"/>
        <v>13.141666666666662</v>
      </c>
      <c r="V87">
        <v>0</v>
      </c>
      <c r="W87">
        <f t="shared" si="90"/>
        <v>0</v>
      </c>
      <c r="X87">
        <f t="shared" si="100"/>
        <v>0</v>
      </c>
      <c r="Y87">
        <f t="shared" si="81"/>
        <v>31.539999999999974</v>
      </c>
      <c r="Z87">
        <v>0</v>
      </c>
      <c r="AA87">
        <f t="shared" si="101"/>
        <v>0</v>
      </c>
      <c r="AB87">
        <f t="shared" si="102"/>
        <v>0</v>
      </c>
      <c r="AC87">
        <f t="shared" si="154"/>
        <v>20.500999999999987</v>
      </c>
      <c r="AD87">
        <f t="shared" si="103"/>
        <v>7.6000000000000005</v>
      </c>
      <c r="AE87" s="84">
        <f t="shared" si="104"/>
        <v>5.4009764705882368</v>
      </c>
      <c r="AF87">
        <f t="shared" si="105"/>
        <v>18.879776470588236</v>
      </c>
      <c r="AG87">
        <f t="shared" si="106"/>
        <v>5.4009764705882368</v>
      </c>
      <c r="AH87">
        <f t="shared" si="107"/>
        <v>13.4788</v>
      </c>
      <c r="AI87">
        <f t="shared" si="108"/>
        <v>7.0662775490196089E-2</v>
      </c>
      <c r="AL87">
        <v>18.97</v>
      </c>
      <c r="AM87">
        <f t="shared" si="151"/>
        <v>5.9831379999999994</v>
      </c>
      <c r="AN87">
        <f t="shared" si="109"/>
        <v>0.49859483333333332</v>
      </c>
      <c r="AO87">
        <f t="shared" si="147"/>
        <v>13.369806000000004</v>
      </c>
      <c r="AP87">
        <v>19.68</v>
      </c>
      <c r="AQ87">
        <f t="shared" si="91"/>
        <v>6.2070719999999993</v>
      </c>
      <c r="AR87">
        <f t="shared" si="110"/>
        <v>0.51725599999999994</v>
      </c>
      <c r="AS87">
        <f t="shared" si="143"/>
        <v>9.9929233333333336</v>
      </c>
      <c r="AT87">
        <v>18.91</v>
      </c>
      <c r="AU87">
        <f t="shared" si="92"/>
        <v>5.9642140000000001</v>
      </c>
      <c r="AV87">
        <f t="shared" si="111"/>
        <v>0.49701783333333327</v>
      </c>
      <c r="AW87">
        <f t="shared" si="83"/>
        <v>14.087866666666674</v>
      </c>
      <c r="AX87">
        <v>0</v>
      </c>
      <c r="AY87">
        <f t="shared" si="112"/>
        <v>0</v>
      </c>
      <c r="AZ87">
        <f t="shared" si="113"/>
        <v>0</v>
      </c>
      <c r="BA87">
        <f t="shared" si="155"/>
        <v>12.70694033333333</v>
      </c>
      <c r="BB87">
        <f t="shared" si="114"/>
        <v>21.872799999999998</v>
      </c>
      <c r="BC87" s="84">
        <f t="shared" si="115"/>
        <v>19.33794588235294</v>
      </c>
      <c r="BD87">
        <f t="shared" si="116"/>
        <v>32.81674588235294</v>
      </c>
      <c r="BE87">
        <f t="shared" si="117"/>
        <v>19.33794588235294</v>
      </c>
      <c r="BF87" s="84">
        <f t="shared" si="118"/>
        <v>13.4788</v>
      </c>
      <c r="BG87">
        <f t="shared" si="119"/>
        <v>0.25300479196078429</v>
      </c>
      <c r="BJ87" s="1">
        <v>44734.541666666664</v>
      </c>
      <c r="BK87" s="80">
        <v>0.54166666666666996</v>
      </c>
      <c r="BL87">
        <v>11.458600000000001</v>
      </c>
      <c r="BM87">
        <v>-25.070568000000002</v>
      </c>
      <c r="BN87">
        <f t="shared" si="120"/>
        <v>25.070568000000002</v>
      </c>
      <c r="BP87">
        <v>0.157</v>
      </c>
      <c r="BR87">
        <v>0</v>
      </c>
      <c r="BS87">
        <f t="shared" si="152"/>
        <v>0</v>
      </c>
      <c r="BT87">
        <f t="shared" si="121"/>
        <v>0</v>
      </c>
      <c r="BU87">
        <f t="shared" si="148"/>
        <v>31.539999999999974</v>
      </c>
      <c r="BV87">
        <v>20</v>
      </c>
      <c r="BW87">
        <f t="shared" si="93"/>
        <v>6.3079999999999998</v>
      </c>
      <c r="BX87">
        <f t="shared" si="122"/>
        <v>0.52566666666666662</v>
      </c>
      <c r="BY87">
        <f t="shared" si="144"/>
        <v>13.141666666666662</v>
      </c>
      <c r="BZ87">
        <v>0</v>
      </c>
      <c r="CA87">
        <f t="shared" si="94"/>
        <v>0</v>
      </c>
      <c r="CB87">
        <f t="shared" si="123"/>
        <v>0</v>
      </c>
      <c r="CC87">
        <f t="shared" si="85"/>
        <v>31.539999999999974</v>
      </c>
      <c r="CD87">
        <v>0</v>
      </c>
      <c r="CE87">
        <f t="shared" si="124"/>
        <v>0</v>
      </c>
      <c r="CF87">
        <f t="shared" si="125"/>
        <v>0</v>
      </c>
      <c r="CG87">
        <f t="shared" si="156"/>
        <v>20.500999999999987</v>
      </c>
      <c r="CH87">
        <f t="shared" si="126"/>
        <v>7.6000000000000005</v>
      </c>
      <c r="CI87" s="84">
        <f t="shared" si="127"/>
        <v>-6.190791529411765</v>
      </c>
      <c r="CJ87">
        <f t="shared" si="128"/>
        <v>19.058600000000002</v>
      </c>
      <c r="CK87" s="84">
        <f t="shared" si="129"/>
        <v>19.058600000000002</v>
      </c>
      <c r="CL87">
        <f t="shared" si="130"/>
        <v>-8.0996189176470598E-2</v>
      </c>
      <c r="CO87">
        <v>16.86</v>
      </c>
      <c r="CP87">
        <f t="shared" si="153"/>
        <v>5.3176440000000005</v>
      </c>
      <c r="CQ87">
        <f t="shared" si="131"/>
        <v>0.44313700000000006</v>
      </c>
      <c r="CR87">
        <f t="shared" si="149"/>
        <v>14.679767333333336</v>
      </c>
      <c r="CS87">
        <v>18.649999999999999</v>
      </c>
      <c r="CT87">
        <f t="shared" si="95"/>
        <v>5.8822099999999988</v>
      </c>
      <c r="CU87">
        <f t="shared" si="132"/>
        <v>0.49018416666666659</v>
      </c>
      <c r="CV87">
        <f t="shared" si="145"/>
        <v>11.053455833333334</v>
      </c>
      <c r="CW87">
        <v>16.53</v>
      </c>
      <c r="CX87">
        <f t="shared" si="96"/>
        <v>5.2135620000000005</v>
      </c>
      <c r="CY87">
        <f t="shared" si="133"/>
        <v>0.4344635</v>
      </c>
      <c r="CZ87">
        <f t="shared" si="87"/>
        <v>15.332382500000008</v>
      </c>
      <c r="DA87">
        <v>0</v>
      </c>
      <c r="DB87">
        <f t="shared" si="134"/>
        <v>0</v>
      </c>
      <c r="DC87">
        <f t="shared" si="135"/>
        <v>0</v>
      </c>
      <c r="DD87">
        <f t="shared" si="157"/>
        <v>12.706414666666662</v>
      </c>
      <c r="DE87">
        <f t="shared" si="136"/>
        <v>19.775199999999998</v>
      </c>
      <c r="DF87" s="84">
        <f t="shared" si="137"/>
        <v>5.6979331764705847</v>
      </c>
      <c r="DG87" s="84">
        <f t="shared" si="138"/>
        <v>31.233799999999999</v>
      </c>
      <c r="DH87" s="84">
        <f t="shared" si="139"/>
        <v>6.1632319999999972</v>
      </c>
      <c r="DI87">
        <f t="shared" si="140"/>
        <v>25.070568000000002</v>
      </c>
      <c r="DJ87">
        <f t="shared" si="141"/>
        <v>8.0635618666666631E-2</v>
      </c>
    </row>
    <row r="88" spans="1:114" x14ac:dyDescent="0.35">
      <c r="A88" s="1">
        <v>44734.545138888891</v>
      </c>
      <c r="B88" s="80">
        <v>0.54513888888889195</v>
      </c>
      <c r="F88" s="1">
        <v>44734.545138888891</v>
      </c>
      <c r="G88" s="80">
        <v>0.54513888888889195</v>
      </c>
      <c r="H88">
        <v>12.813599999999999</v>
      </c>
      <c r="I88">
        <v>-13.515199999999901</v>
      </c>
      <c r="J88">
        <f t="shared" si="97"/>
        <v>13.515199999999901</v>
      </c>
      <c r="L88">
        <v>0.157</v>
      </c>
      <c r="N88">
        <v>0</v>
      </c>
      <c r="O88">
        <f t="shared" si="150"/>
        <v>0</v>
      </c>
      <c r="P88">
        <f t="shared" si="98"/>
        <v>0</v>
      </c>
      <c r="Q88">
        <f t="shared" si="146"/>
        <v>31.539999999999974</v>
      </c>
      <c r="R88">
        <v>20</v>
      </c>
      <c r="S88">
        <f t="shared" si="89"/>
        <v>6.3079999999999998</v>
      </c>
      <c r="T88">
        <f t="shared" si="99"/>
        <v>0.52566666666666662</v>
      </c>
      <c r="U88">
        <f t="shared" si="142"/>
        <v>13.667333333333328</v>
      </c>
      <c r="V88">
        <v>0</v>
      </c>
      <c r="W88">
        <f t="shared" si="90"/>
        <v>0</v>
      </c>
      <c r="X88">
        <f t="shared" si="100"/>
        <v>0</v>
      </c>
      <c r="Y88">
        <f t="shared" si="81"/>
        <v>31.539999999999974</v>
      </c>
      <c r="Z88">
        <v>0</v>
      </c>
      <c r="AA88">
        <f t="shared" si="101"/>
        <v>0</v>
      </c>
      <c r="AB88">
        <f t="shared" si="102"/>
        <v>0</v>
      </c>
      <c r="AC88">
        <f t="shared" si="154"/>
        <v>20.500999999999987</v>
      </c>
      <c r="AD88">
        <f t="shared" si="103"/>
        <v>7.6000000000000005</v>
      </c>
      <c r="AE88" s="84">
        <f t="shared" si="104"/>
        <v>6.7195764705883327</v>
      </c>
      <c r="AF88">
        <f t="shared" si="105"/>
        <v>20.234776470588233</v>
      </c>
      <c r="AG88">
        <f t="shared" si="106"/>
        <v>6.7195764705883327</v>
      </c>
      <c r="AH88">
        <f t="shared" si="107"/>
        <v>13.515199999999901</v>
      </c>
      <c r="AI88">
        <f t="shared" si="108"/>
        <v>8.7914458823530703E-2</v>
      </c>
      <c r="AL88">
        <v>17.600000000000001</v>
      </c>
      <c r="AM88">
        <f t="shared" si="151"/>
        <v>5.5510400000000004</v>
      </c>
      <c r="AN88">
        <f t="shared" si="109"/>
        <v>0.4625866666666667</v>
      </c>
      <c r="AO88">
        <f t="shared" si="147"/>
        <v>13.832392666666671</v>
      </c>
      <c r="AP88">
        <v>19.61</v>
      </c>
      <c r="AQ88">
        <f t="shared" si="91"/>
        <v>6.1849939999999997</v>
      </c>
      <c r="AR88">
        <f t="shared" si="110"/>
        <v>0.51541616666666668</v>
      </c>
      <c r="AS88">
        <f t="shared" si="143"/>
        <v>10.5083395</v>
      </c>
      <c r="AT88">
        <v>17.29</v>
      </c>
      <c r="AU88">
        <f t="shared" si="92"/>
        <v>5.4532659999999993</v>
      </c>
      <c r="AV88">
        <f t="shared" si="111"/>
        <v>0.45443883333333329</v>
      </c>
      <c r="AW88">
        <f t="shared" si="83"/>
        <v>14.542305500000007</v>
      </c>
      <c r="AX88">
        <v>0</v>
      </c>
      <c r="AY88">
        <f t="shared" si="112"/>
        <v>0</v>
      </c>
      <c r="AZ88">
        <f t="shared" si="113"/>
        <v>0</v>
      </c>
      <c r="BA88">
        <f t="shared" si="155"/>
        <v>12.70694033333333</v>
      </c>
      <c r="BB88">
        <f t="shared" si="114"/>
        <v>20.71</v>
      </c>
      <c r="BC88" s="84">
        <f t="shared" si="115"/>
        <v>19.521105882353041</v>
      </c>
      <c r="BD88">
        <f t="shared" si="116"/>
        <v>33.036305882352941</v>
      </c>
      <c r="BE88">
        <f t="shared" si="117"/>
        <v>19.521105882353041</v>
      </c>
      <c r="BF88" s="84">
        <f t="shared" si="118"/>
        <v>13.515199999999901</v>
      </c>
      <c r="BG88">
        <f t="shared" si="119"/>
        <v>0.25540113529411895</v>
      </c>
      <c r="BJ88" s="1">
        <v>44734.545138888891</v>
      </c>
      <c r="BK88" s="80">
        <v>0.54513888888889195</v>
      </c>
      <c r="BL88">
        <v>12.813599999999999</v>
      </c>
      <c r="BM88">
        <v>-25.138272000000001</v>
      </c>
      <c r="BN88">
        <f t="shared" si="120"/>
        <v>25.138272000000001</v>
      </c>
      <c r="BP88">
        <v>0.157</v>
      </c>
      <c r="BR88">
        <v>0</v>
      </c>
      <c r="BS88">
        <f t="shared" si="152"/>
        <v>0</v>
      </c>
      <c r="BT88">
        <f t="shared" si="121"/>
        <v>0</v>
      </c>
      <c r="BU88">
        <f t="shared" si="148"/>
        <v>31.539999999999974</v>
      </c>
      <c r="BV88">
        <v>20</v>
      </c>
      <c r="BW88">
        <f t="shared" si="93"/>
        <v>6.3079999999999998</v>
      </c>
      <c r="BX88">
        <f t="shared" si="122"/>
        <v>0.52566666666666662</v>
      </c>
      <c r="BY88">
        <f t="shared" si="144"/>
        <v>13.667333333333328</v>
      </c>
      <c r="BZ88">
        <v>0</v>
      </c>
      <c r="CA88">
        <f t="shared" si="94"/>
        <v>0</v>
      </c>
      <c r="CB88">
        <f t="shared" si="123"/>
        <v>0</v>
      </c>
      <c r="CC88">
        <f t="shared" si="85"/>
        <v>31.539999999999974</v>
      </c>
      <c r="CD88">
        <v>0</v>
      </c>
      <c r="CE88">
        <f t="shared" si="124"/>
        <v>0</v>
      </c>
      <c r="CF88">
        <f t="shared" si="125"/>
        <v>0</v>
      </c>
      <c r="CG88">
        <f t="shared" si="156"/>
        <v>20.500999999999987</v>
      </c>
      <c r="CH88">
        <f t="shared" si="126"/>
        <v>7.6000000000000005</v>
      </c>
      <c r="CI88" s="84">
        <f t="shared" si="127"/>
        <v>-4.9034955294117673</v>
      </c>
      <c r="CJ88">
        <f t="shared" si="128"/>
        <v>20.413599999999999</v>
      </c>
      <c r="CK88" s="84">
        <f t="shared" si="129"/>
        <v>20.413599999999999</v>
      </c>
      <c r="CL88">
        <f t="shared" si="130"/>
        <v>-6.4154066509803959E-2</v>
      </c>
      <c r="CO88">
        <v>15.6</v>
      </c>
      <c r="CP88">
        <f t="shared" si="153"/>
        <v>4.9202399999999997</v>
      </c>
      <c r="CQ88">
        <f t="shared" si="131"/>
        <v>0.41002</v>
      </c>
      <c r="CR88">
        <f t="shared" si="149"/>
        <v>15.089787333333335</v>
      </c>
      <c r="CS88">
        <v>18.440000000000001</v>
      </c>
      <c r="CT88">
        <f t="shared" si="95"/>
        <v>5.8159760000000009</v>
      </c>
      <c r="CU88">
        <f t="shared" si="132"/>
        <v>0.48466466666666669</v>
      </c>
      <c r="CV88">
        <f t="shared" si="145"/>
        <v>11.538120500000002</v>
      </c>
      <c r="CW88">
        <v>15.02</v>
      </c>
      <c r="CX88">
        <f t="shared" si="96"/>
        <v>4.7373079999999996</v>
      </c>
      <c r="CY88">
        <f t="shared" si="133"/>
        <v>0.39477566666666664</v>
      </c>
      <c r="CZ88">
        <f t="shared" si="87"/>
        <v>15.727158166666674</v>
      </c>
      <c r="DA88">
        <v>0</v>
      </c>
      <c r="DB88">
        <f t="shared" si="134"/>
        <v>0</v>
      </c>
      <c r="DC88">
        <f t="shared" si="135"/>
        <v>0</v>
      </c>
      <c r="DD88">
        <f t="shared" si="157"/>
        <v>12.706414666666662</v>
      </c>
      <c r="DE88">
        <f t="shared" si="136"/>
        <v>18.642800000000001</v>
      </c>
      <c r="DF88" s="84">
        <f t="shared" si="137"/>
        <v>5.87947388235294</v>
      </c>
      <c r="DG88" s="84">
        <f t="shared" si="138"/>
        <v>31.456400000000002</v>
      </c>
      <c r="DH88" s="84">
        <f t="shared" si="139"/>
        <v>6.3181280000000015</v>
      </c>
      <c r="DI88">
        <f t="shared" si="140"/>
        <v>25.138272000000001</v>
      </c>
      <c r="DJ88">
        <f t="shared" si="141"/>
        <v>8.2662174666666685E-2</v>
      </c>
    </row>
    <row r="89" spans="1:114" x14ac:dyDescent="0.35">
      <c r="A89" s="1">
        <v>44734.548611111109</v>
      </c>
      <c r="B89" s="80">
        <v>0.54861111111111505</v>
      </c>
      <c r="F89" s="1">
        <v>44734.548611111109</v>
      </c>
      <c r="G89" s="80">
        <v>0.54861111111111505</v>
      </c>
      <c r="H89">
        <v>12.158200000000001</v>
      </c>
      <c r="I89">
        <v>-13.4574</v>
      </c>
      <c r="J89">
        <f t="shared" si="97"/>
        <v>13.4574</v>
      </c>
      <c r="L89">
        <v>0.157</v>
      </c>
      <c r="N89">
        <v>0</v>
      </c>
      <c r="O89">
        <f t="shared" si="150"/>
        <v>0</v>
      </c>
      <c r="P89">
        <f t="shared" si="98"/>
        <v>0</v>
      </c>
      <c r="Q89">
        <f t="shared" si="146"/>
        <v>31.539999999999974</v>
      </c>
      <c r="R89">
        <v>20</v>
      </c>
      <c r="S89">
        <f t="shared" si="89"/>
        <v>6.3079999999999998</v>
      </c>
      <c r="T89">
        <f t="shared" si="99"/>
        <v>0.52566666666666662</v>
      </c>
      <c r="U89">
        <f t="shared" si="142"/>
        <v>14.192999999999994</v>
      </c>
      <c r="V89">
        <v>0</v>
      </c>
      <c r="W89">
        <f t="shared" si="90"/>
        <v>0</v>
      </c>
      <c r="X89">
        <f t="shared" si="100"/>
        <v>0</v>
      </c>
      <c r="Y89">
        <f t="shared" si="81"/>
        <v>31.539999999999974</v>
      </c>
      <c r="Z89">
        <v>0</v>
      </c>
      <c r="AA89">
        <f t="shared" si="101"/>
        <v>0</v>
      </c>
      <c r="AB89">
        <f t="shared" si="102"/>
        <v>0</v>
      </c>
      <c r="AC89">
        <f t="shared" si="154"/>
        <v>20.500999999999987</v>
      </c>
      <c r="AD89">
        <f t="shared" si="103"/>
        <v>7.6000000000000005</v>
      </c>
      <c r="AE89" s="84">
        <f t="shared" si="104"/>
        <v>6.1219764705882369</v>
      </c>
      <c r="AF89">
        <f t="shared" si="105"/>
        <v>19.579376470588237</v>
      </c>
      <c r="AG89">
        <f t="shared" si="106"/>
        <v>6.1219764705882369</v>
      </c>
      <c r="AH89">
        <f t="shared" si="107"/>
        <v>13.4574</v>
      </c>
      <c r="AI89">
        <f t="shared" si="108"/>
        <v>8.0095858823529431E-2</v>
      </c>
      <c r="AL89">
        <v>18.21</v>
      </c>
      <c r="AM89">
        <f t="shared" si="151"/>
        <v>5.7434339999999997</v>
      </c>
      <c r="AN89">
        <f t="shared" si="109"/>
        <v>0.47861949999999998</v>
      </c>
      <c r="AO89">
        <f t="shared" si="147"/>
        <v>14.311012166666671</v>
      </c>
      <c r="AP89">
        <v>19.63</v>
      </c>
      <c r="AQ89">
        <f t="shared" si="91"/>
        <v>6.1913019999999994</v>
      </c>
      <c r="AR89">
        <f t="shared" si="110"/>
        <v>0.51594183333333332</v>
      </c>
      <c r="AS89">
        <f t="shared" si="143"/>
        <v>11.024281333333333</v>
      </c>
      <c r="AT89">
        <v>18.04</v>
      </c>
      <c r="AU89">
        <f t="shared" si="92"/>
        <v>5.6898159999999995</v>
      </c>
      <c r="AV89">
        <f t="shared" si="111"/>
        <v>0.47415133333333331</v>
      </c>
      <c r="AW89">
        <f t="shared" si="83"/>
        <v>15.01645683333334</v>
      </c>
      <c r="AX89">
        <v>0</v>
      </c>
      <c r="AY89">
        <f t="shared" si="112"/>
        <v>0</v>
      </c>
      <c r="AZ89">
        <f t="shared" si="113"/>
        <v>0</v>
      </c>
      <c r="BA89">
        <f t="shared" si="155"/>
        <v>12.70694033333333</v>
      </c>
      <c r="BB89">
        <f t="shared" si="114"/>
        <v>21.234399999999997</v>
      </c>
      <c r="BC89" s="84">
        <f t="shared" si="115"/>
        <v>19.43556705882353</v>
      </c>
      <c r="BD89">
        <f t="shared" si="116"/>
        <v>32.89296705882353</v>
      </c>
      <c r="BE89">
        <f t="shared" si="117"/>
        <v>19.43556705882353</v>
      </c>
      <c r="BF89" s="84">
        <f t="shared" si="118"/>
        <v>13.4574</v>
      </c>
      <c r="BG89">
        <f t="shared" si="119"/>
        <v>0.25428200235294118</v>
      </c>
      <c r="BJ89" s="1">
        <v>44734.548611111109</v>
      </c>
      <c r="BK89" s="80">
        <v>0.54861111111111505</v>
      </c>
      <c r="BL89">
        <v>12.158200000000001</v>
      </c>
      <c r="BM89">
        <v>-25.030764000000001</v>
      </c>
      <c r="BN89">
        <f t="shared" si="120"/>
        <v>25.030764000000001</v>
      </c>
      <c r="BP89">
        <v>0.157</v>
      </c>
      <c r="BR89">
        <v>0</v>
      </c>
      <c r="BS89">
        <f t="shared" si="152"/>
        <v>0</v>
      </c>
      <c r="BT89">
        <f t="shared" si="121"/>
        <v>0</v>
      </c>
      <c r="BU89">
        <f t="shared" si="148"/>
        <v>31.539999999999974</v>
      </c>
      <c r="BV89">
        <v>20</v>
      </c>
      <c r="BW89">
        <f t="shared" si="93"/>
        <v>6.3079999999999998</v>
      </c>
      <c r="BX89">
        <f t="shared" si="122"/>
        <v>0.52566666666666662</v>
      </c>
      <c r="BY89">
        <f t="shared" si="144"/>
        <v>14.192999999999994</v>
      </c>
      <c r="BZ89">
        <v>0</v>
      </c>
      <c r="CA89">
        <f t="shared" si="94"/>
        <v>0</v>
      </c>
      <c r="CB89">
        <f t="shared" si="123"/>
        <v>0</v>
      </c>
      <c r="CC89">
        <f t="shared" si="85"/>
        <v>31.539999999999974</v>
      </c>
      <c r="CD89">
        <v>0</v>
      </c>
      <c r="CE89">
        <f t="shared" si="124"/>
        <v>0</v>
      </c>
      <c r="CF89">
        <f t="shared" si="125"/>
        <v>0</v>
      </c>
      <c r="CG89">
        <f t="shared" si="156"/>
        <v>20.500999999999987</v>
      </c>
      <c r="CH89">
        <f t="shared" si="126"/>
        <v>7.6000000000000005</v>
      </c>
      <c r="CI89" s="84">
        <f t="shared" si="127"/>
        <v>-5.4513875294117646</v>
      </c>
      <c r="CJ89">
        <f t="shared" si="128"/>
        <v>19.758200000000002</v>
      </c>
      <c r="CK89" s="84">
        <f t="shared" si="129"/>
        <v>19.758200000000002</v>
      </c>
      <c r="CL89">
        <f t="shared" si="130"/>
        <v>-7.1322320176470597E-2</v>
      </c>
      <c r="CO89">
        <v>16.13</v>
      </c>
      <c r="CP89">
        <f t="shared" si="153"/>
        <v>5.0874019999999991</v>
      </c>
      <c r="CQ89">
        <f t="shared" si="131"/>
        <v>0.42395016666666657</v>
      </c>
      <c r="CR89">
        <f t="shared" si="149"/>
        <v>15.513737500000001</v>
      </c>
      <c r="CS89">
        <v>18.52</v>
      </c>
      <c r="CT89">
        <f t="shared" si="95"/>
        <v>5.8412079999999991</v>
      </c>
      <c r="CU89">
        <f t="shared" si="132"/>
        <v>0.48676733333333327</v>
      </c>
      <c r="CV89">
        <f t="shared" si="145"/>
        <v>12.024887833333334</v>
      </c>
      <c r="CW89">
        <v>15.67</v>
      </c>
      <c r="CX89">
        <f t="shared" si="96"/>
        <v>4.9423180000000002</v>
      </c>
      <c r="CY89">
        <f t="shared" si="133"/>
        <v>0.41185983333333337</v>
      </c>
      <c r="CZ89">
        <f t="shared" si="87"/>
        <v>16.139018000000007</v>
      </c>
      <c r="DA89">
        <v>0</v>
      </c>
      <c r="DB89">
        <f t="shared" si="134"/>
        <v>0</v>
      </c>
      <c r="DC89">
        <f t="shared" si="135"/>
        <v>0</v>
      </c>
      <c r="DD89">
        <f t="shared" si="157"/>
        <v>12.706414666666662</v>
      </c>
      <c r="DE89">
        <f t="shared" si="136"/>
        <v>19.121600000000001</v>
      </c>
      <c r="DF89" s="84">
        <f t="shared" si="137"/>
        <v>5.7991159999999979</v>
      </c>
      <c r="DG89" s="84">
        <f t="shared" si="138"/>
        <v>31.279800000000002</v>
      </c>
      <c r="DH89" s="84">
        <f t="shared" si="139"/>
        <v>6.2490360000000003</v>
      </c>
      <c r="DI89">
        <f t="shared" si="140"/>
        <v>25.030764000000001</v>
      </c>
      <c r="DJ89">
        <f t="shared" si="141"/>
        <v>8.1758221000000006E-2</v>
      </c>
    </row>
    <row r="90" spans="1:114" x14ac:dyDescent="0.35">
      <c r="A90" s="1">
        <v>44734.552083333336</v>
      </c>
      <c r="B90" s="80">
        <v>0.55208333333333703</v>
      </c>
      <c r="F90" s="1">
        <v>44734.552083333336</v>
      </c>
      <c r="G90" s="80">
        <v>0.55208333333333703</v>
      </c>
      <c r="H90">
        <v>12.3764</v>
      </c>
      <c r="I90">
        <v>-13.485200000000001</v>
      </c>
      <c r="J90">
        <f t="shared" si="97"/>
        <v>13.485200000000001</v>
      </c>
      <c r="L90">
        <v>0.157</v>
      </c>
      <c r="N90">
        <v>0</v>
      </c>
      <c r="O90">
        <f t="shared" si="150"/>
        <v>0</v>
      </c>
      <c r="P90">
        <f t="shared" si="98"/>
        <v>0</v>
      </c>
      <c r="Q90">
        <f t="shared" si="146"/>
        <v>31.539999999999974</v>
      </c>
      <c r="R90">
        <v>20</v>
      </c>
      <c r="S90">
        <f t="shared" si="89"/>
        <v>6.3079999999999998</v>
      </c>
      <c r="T90">
        <f t="shared" si="99"/>
        <v>0.52566666666666662</v>
      </c>
      <c r="U90">
        <f t="shared" si="142"/>
        <v>14.71866666666666</v>
      </c>
      <c r="V90">
        <v>0</v>
      </c>
      <c r="W90">
        <f t="shared" si="90"/>
        <v>0</v>
      </c>
      <c r="X90">
        <f t="shared" si="100"/>
        <v>0</v>
      </c>
      <c r="Y90">
        <f t="shared" si="81"/>
        <v>31.539999999999974</v>
      </c>
      <c r="Z90">
        <v>0</v>
      </c>
      <c r="AA90">
        <f t="shared" si="101"/>
        <v>0</v>
      </c>
      <c r="AB90">
        <f t="shared" si="102"/>
        <v>0</v>
      </c>
      <c r="AC90">
        <f t="shared" si="154"/>
        <v>20.500999999999987</v>
      </c>
      <c r="AD90">
        <f t="shared" si="103"/>
        <v>7.6000000000000005</v>
      </c>
      <c r="AE90" s="84">
        <f t="shared" si="104"/>
        <v>6.3123764705882355</v>
      </c>
      <c r="AF90">
        <f t="shared" si="105"/>
        <v>19.797576470588236</v>
      </c>
      <c r="AG90">
        <f t="shared" si="106"/>
        <v>6.3123764705882355</v>
      </c>
      <c r="AH90">
        <f t="shared" si="107"/>
        <v>13.485200000000001</v>
      </c>
      <c r="AI90">
        <f t="shared" si="108"/>
        <v>8.2586925490196084E-2</v>
      </c>
      <c r="AL90">
        <v>18.02</v>
      </c>
      <c r="AM90">
        <f t="shared" si="151"/>
        <v>5.6835079999999989</v>
      </c>
      <c r="AN90">
        <f t="shared" si="109"/>
        <v>0.47362566666666661</v>
      </c>
      <c r="AO90">
        <f t="shared" si="147"/>
        <v>14.784637833333338</v>
      </c>
      <c r="AP90">
        <v>19.62</v>
      </c>
      <c r="AQ90">
        <f t="shared" si="91"/>
        <v>6.188148</v>
      </c>
      <c r="AR90">
        <f t="shared" si="110"/>
        <v>0.515679</v>
      </c>
      <c r="AS90">
        <f t="shared" si="143"/>
        <v>11.539960333333333</v>
      </c>
      <c r="AT90">
        <v>17.8</v>
      </c>
      <c r="AU90">
        <f t="shared" si="92"/>
        <v>5.6141199999999998</v>
      </c>
      <c r="AV90">
        <f t="shared" si="111"/>
        <v>0.46784333333333328</v>
      </c>
      <c r="AW90">
        <f t="shared" si="83"/>
        <v>15.484300166666673</v>
      </c>
      <c r="AX90">
        <v>0</v>
      </c>
      <c r="AY90">
        <f t="shared" si="112"/>
        <v>0</v>
      </c>
      <c r="AZ90">
        <f t="shared" si="113"/>
        <v>0</v>
      </c>
      <c r="BA90">
        <f t="shared" si="155"/>
        <v>12.70694033333333</v>
      </c>
      <c r="BB90">
        <f t="shared" si="114"/>
        <v>21.0672</v>
      </c>
      <c r="BC90" s="84">
        <f t="shared" si="115"/>
        <v>19.462701176470588</v>
      </c>
      <c r="BD90">
        <f t="shared" si="116"/>
        <v>32.947901176470587</v>
      </c>
      <c r="BE90">
        <f t="shared" si="117"/>
        <v>19.462701176470588</v>
      </c>
      <c r="BF90" s="84">
        <f t="shared" si="118"/>
        <v>13.485200000000001</v>
      </c>
      <c r="BG90">
        <f t="shared" si="119"/>
        <v>0.25463700705882353</v>
      </c>
      <c r="BJ90" s="1">
        <v>44734.552083333336</v>
      </c>
      <c r="BK90" s="80">
        <v>0.55208333333333703</v>
      </c>
      <c r="BL90">
        <v>12.3764</v>
      </c>
      <c r="BM90">
        <v>-25.082471999999999</v>
      </c>
      <c r="BN90">
        <f t="shared" si="120"/>
        <v>25.082471999999999</v>
      </c>
      <c r="BP90">
        <v>0.157</v>
      </c>
      <c r="BR90">
        <v>0</v>
      </c>
      <c r="BS90">
        <f t="shared" si="152"/>
        <v>0</v>
      </c>
      <c r="BT90">
        <f t="shared" si="121"/>
        <v>0</v>
      </c>
      <c r="BU90">
        <f t="shared" si="148"/>
        <v>31.539999999999974</v>
      </c>
      <c r="BV90">
        <v>20</v>
      </c>
      <c r="BW90">
        <f t="shared" si="93"/>
        <v>6.3079999999999998</v>
      </c>
      <c r="BX90">
        <f t="shared" si="122"/>
        <v>0.52566666666666662</v>
      </c>
      <c r="BY90">
        <f t="shared" si="144"/>
        <v>14.71866666666666</v>
      </c>
      <c r="BZ90">
        <v>0</v>
      </c>
      <c r="CA90">
        <f t="shared" si="94"/>
        <v>0</v>
      </c>
      <c r="CB90">
        <f t="shared" si="123"/>
        <v>0</v>
      </c>
      <c r="CC90">
        <f t="shared" si="85"/>
        <v>31.539999999999974</v>
      </c>
      <c r="CD90">
        <v>0</v>
      </c>
      <c r="CE90">
        <f t="shared" si="124"/>
        <v>0</v>
      </c>
      <c r="CF90">
        <f t="shared" si="125"/>
        <v>0</v>
      </c>
      <c r="CG90">
        <f t="shared" si="156"/>
        <v>20.500999999999987</v>
      </c>
      <c r="CH90">
        <f t="shared" si="126"/>
        <v>7.6000000000000005</v>
      </c>
      <c r="CI90" s="84">
        <f t="shared" si="127"/>
        <v>-5.284895529411763</v>
      </c>
      <c r="CJ90">
        <f t="shared" si="128"/>
        <v>19.976400000000002</v>
      </c>
      <c r="CK90" s="84">
        <f t="shared" si="129"/>
        <v>19.976400000000002</v>
      </c>
      <c r="CL90">
        <f t="shared" si="130"/>
        <v>-6.9144049843137226E-2</v>
      </c>
      <c r="CO90">
        <v>15.97</v>
      </c>
      <c r="CP90">
        <f t="shared" si="153"/>
        <v>5.0369380000000001</v>
      </c>
      <c r="CQ90">
        <f t="shared" si="131"/>
        <v>0.41974483333333334</v>
      </c>
      <c r="CR90">
        <f t="shared" si="149"/>
        <v>15.933482333333334</v>
      </c>
      <c r="CS90">
        <v>18.5</v>
      </c>
      <c r="CT90">
        <f t="shared" si="95"/>
        <v>5.8349000000000002</v>
      </c>
      <c r="CU90">
        <f t="shared" si="132"/>
        <v>0.48624166666666668</v>
      </c>
      <c r="CV90">
        <f t="shared" si="145"/>
        <v>12.511129500000001</v>
      </c>
      <c r="CW90">
        <v>15.47</v>
      </c>
      <c r="CX90">
        <f t="shared" si="96"/>
        <v>4.879238</v>
      </c>
      <c r="CY90">
        <f t="shared" si="133"/>
        <v>0.40660316666666668</v>
      </c>
      <c r="CZ90">
        <f t="shared" si="87"/>
        <v>16.545621166666674</v>
      </c>
      <c r="DA90">
        <v>0</v>
      </c>
      <c r="DB90">
        <f t="shared" si="134"/>
        <v>0</v>
      </c>
      <c r="DC90">
        <f t="shared" si="135"/>
        <v>0</v>
      </c>
      <c r="DD90">
        <f t="shared" si="157"/>
        <v>12.706414666666662</v>
      </c>
      <c r="DE90">
        <f t="shared" si="136"/>
        <v>18.977200000000003</v>
      </c>
      <c r="DF90" s="84">
        <f t="shared" si="137"/>
        <v>5.8246056470588279</v>
      </c>
      <c r="DG90" s="84">
        <f t="shared" si="138"/>
        <v>31.353600000000004</v>
      </c>
      <c r="DH90" s="84">
        <f t="shared" si="139"/>
        <v>6.2711280000000045</v>
      </c>
      <c r="DI90">
        <f t="shared" si="140"/>
        <v>25.082471999999999</v>
      </c>
      <c r="DJ90">
        <f t="shared" si="141"/>
        <v>8.2047258000000067E-2</v>
      </c>
    </row>
    <row r="91" spans="1:114" x14ac:dyDescent="0.35">
      <c r="A91" s="1">
        <v>44734.555555555555</v>
      </c>
      <c r="B91" s="80">
        <v>0.55555555555555902</v>
      </c>
      <c r="F91" s="1">
        <v>44734.555555555555</v>
      </c>
      <c r="G91" s="80">
        <v>0.55555555555555902</v>
      </c>
      <c r="H91">
        <v>12.7102</v>
      </c>
      <c r="I91">
        <v>-13.5572</v>
      </c>
      <c r="J91">
        <f t="shared" si="97"/>
        <v>13.5572</v>
      </c>
      <c r="L91">
        <v>0.157</v>
      </c>
      <c r="N91">
        <v>0</v>
      </c>
      <c r="O91">
        <f t="shared" si="150"/>
        <v>0</v>
      </c>
      <c r="P91">
        <f t="shared" si="98"/>
        <v>0</v>
      </c>
      <c r="Q91">
        <f t="shared" si="146"/>
        <v>31.539999999999974</v>
      </c>
      <c r="R91">
        <v>20</v>
      </c>
      <c r="S91">
        <f t="shared" si="89"/>
        <v>6.3079999999999998</v>
      </c>
      <c r="T91">
        <f t="shared" si="99"/>
        <v>0.52566666666666662</v>
      </c>
      <c r="U91">
        <f t="shared" si="142"/>
        <v>15.244333333333326</v>
      </c>
      <c r="V91">
        <v>0</v>
      </c>
      <c r="W91">
        <f t="shared" si="90"/>
        <v>0</v>
      </c>
      <c r="X91">
        <f t="shared" si="100"/>
        <v>0</v>
      </c>
      <c r="Y91">
        <f t="shared" si="81"/>
        <v>31.539999999999974</v>
      </c>
      <c r="Z91">
        <v>0</v>
      </c>
      <c r="AA91">
        <f t="shared" si="101"/>
        <v>0</v>
      </c>
      <c r="AB91">
        <f t="shared" si="102"/>
        <v>0</v>
      </c>
      <c r="AC91">
        <f t="shared" si="154"/>
        <v>20.500999999999987</v>
      </c>
      <c r="AD91">
        <f t="shared" si="103"/>
        <v>7.6000000000000005</v>
      </c>
      <c r="AE91" s="84">
        <f t="shared" si="104"/>
        <v>6.5741764705882364</v>
      </c>
      <c r="AF91">
        <f t="shared" si="105"/>
        <v>20.131376470588236</v>
      </c>
      <c r="AG91">
        <f t="shared" si="106"/>
        <v>6.5741764705882364</v>
      </c>
      <c r="AH91">
        <f t="shared" si="107"/>
        <v>13.5572</v>
      </c>
      <c r="AI91">
        <f t="shared" si="108"/>
        <v>8.6012142156862759E-2</v>
      </c>
      <c r="AL91">
        <v>17.75</v>
      </c>
      <c r="AM91">
        <f t="shared" si="151"/>
        <v>5.5983499999999999</v>
      </c>
      <c r="AN91">
        <f t="shared" si="109"/>
        <v>0.46652916666666666</v>
      </c>
      <c r="AO91">
        <f t="shared" si="147"/>
        <v>15.251167000000006</v>
      </c>
      <c r="AP91">
        <v>19.61</v>
      </c>
      <c r="AQ91">
        <f t="shared" si="91"/>
        <v>6.1849939999999997</v>
      </c>
      <c r="AR91">
        <f t="shared" si="110"/>
        <v>0.51541616666666668</v>
      </c>
      <c r="AS91">
        <f t="shared" si="143"/>
        <v>12.055376499999999</v>
      </c>
      <c r="AT91">
        <v>17.47</v>
      </c>
      <c r="AU91">
        <f t="shared" si="92"/>
        <v>5.5100379999999989</v>
      </c>
      <c r="AV91">
        <f t="shared" si="111"/>
        <v>0.45916983333333322</v>
      </c>
      <c r="AW91">
        <f t="shared" si="83"/>
        <v>15.943470000000007</v>
      </c>
      <c r="AX91">
        <v>0</v>
      </c>
      <c r="AY91">
        <f t="shared" si="112"/>
        <v>0</v>
      </c>
      <c r="AZ91">
        <f t="shared" si="113"/>
        <v>0</v>
      </c>
      <c r="BA91">
        <f t="shared" si="155"/>
        <v>12.70694033333333</v>
      </c>
      <c r="BB91">
        <f t="shared" si="114"/>
        <v>20.835399999999996</v>
      </c>
      <c r="BC91" s="84">
        <f t="shared" si="115"/>
        <v>19.498155294117645</v>
      </c>
      <c r="BD91">
        <f t="shared" si="116"/>
        <v>33.055355294117646</v>
      </c>
      <c r="BE91">
        <f t="shared" si="117"/>
        <v>19.498155294117645</v>
      </c>
      <c r="BF91" s="84">
        <f t="shared" si="118"/>
        <v>13.5572</v>
      </c>
      <c r="BG91">
        <f t="shared" si="119"/>
        <v>0.25510086509803925</v>
      </c>
      <c r="BJ91" s="1">
        <v>44734.555555555555</v>
      </c>
      <c r="BK91" s="80">
        <v>0.55555555555555902</v>
      </c>
      <c r="BL91">
        <v>12.7102</v>
      </c>
      <c r="BM91">
        <v>-25.216391999999999</v>
      </c>
      <c r="BN91">
        <f t="shared" si="120"/>
        <v>25.216391999999999</v>
      </c>
      <c r="BP91">
        <v>0.157</v>
      </c>
      <c r="BR91">
        <v>0</v>
      </c>
      <c r="BS91">
        <f t="shared" si="152"/>
        <v>0</v>
      </c>
      <c r="BT91">
        <f t="shared" si="121"/>
        <v>0</v>
      </c>
      <c r="BU91">
        <f t="shared" si="148"/>
        <v>31.539999999999974</v>
      </c>
      <c r="BV91">
        <v>20</v>
      </c>
      <c r="BW91">
        <f t="shared" si="93"/>
        <v>6.3079999999999998</v>
      </c>
      <c r="BX91">
        <f t="shared" si="122"/>
        <v>0.52566666666666662</v>
      </c>
      <c r="BY91">
        <f t="shared" si="144"/>
        <v>15.244333333333326</v>
      </c>
      <c r="BZ91">
        <v>0</v>
      </c>
      <c r="CA91">
        <f t="shared" si="94"/>
        <v>0</v>
      </c>
      <c r="CB91">
        <f t="shared" si="123"/>
        <v>0</v>
      </c>
      <c r="CC91">
        <f t="shared" si="85"/>
        <v>31.539999999999974</v>
      </c>
      <c r="CD91">
        <v>0</v>
      </c>
      <c r="CE91">
        <f t="shared" si="124"/>
        <v>0</v>
      </c>
      <c r="CF91">
        <f t="shared" si="125"/>
        <v>0</v>
      </c>
      <c r="CG91">
        <f t="shared" si="156"/>
        <v>20.500999999999987</v>
      </c>
      <c r="CH91">
        <f t="shared" si="126"/>
        <v>7.6000000000000005</v>
      </c>
      <c r="CI91" s="84">
        <f t="shared" si="127"/>
        <v>-5.0850155294117627</v>
      </c>
      <c r="CJ91">
        <f t="shared" si="128"/>
        <v>20.310200000000002</v>
      </c>
      <c r="CK91" s="84">
        <f t="shared" si="129"/>
        <v>20.310200000000002</v>
      </c>
      <c r="CL91">
        <f t="shared" si="130"/>
        <v>-6.6528953176470562E-2</v>
      </c>
      <c r="CO91">
        <v>15.77</v>
      </c>
      <c r="CP91">
        <f t="shared" si="153"/>
        <v>4.973857999999999</v>
      </c>
      <c r="CQ91">
        <f t="shared" si="131"/>
        <v>0.4144881666666666</v>
      </c>
      <c r="CR91">
        <f t="shared" si="149"/>
        <v>16.347970499999999</v>
      </c>
      <c r="CS91">
        <v>18.46</v>
      </c>
      <c r="CT91">
        <f t="shared" si="95"/>
        <v>5.8222839999999998</v>
      </c>
      <c r="CU91">
        <f t="shared" si="132"/>
        <v>0.48519033333333328</v>
      </c>
      <c r="CV91">
        <f t="shared" si="145"/>
        <v>12.996319833333335</v>
      </c>
      <c r="CW91">
        <v>15.24</v>
      </c>
      <c r="CX91">
        <f t="shared" si="96"/>
        <v>4.8066959999999996</v>
      </c>
      <c r="CY91">
        <f t="shared" si="133"/>
        <v>0.40055799999999997</v>
      </c>
      <c r="CZ91">
        <f t="shared" si="87"/>
        <v>16.946179166666674</v>
      </c>
      <c r="DA91">
        <v>0</v>
      </c>
      <c r="DB91">
        <f t="shared" si="134"/>
        <v>0</v>
      </c>
      <c r="DC91">
        <f t="shared" si="135"/>
        <v>0</v>
      </c>
      <c r="DD91">
        <f t="shared" si="157"/>
        <v>12.706414666666662</v>
      </c>
      <c r="DE91">
        <f t="shared" si="136"/>
        <v>18.7986</v>
      </c>
      <c r="DF91" s="84">
        <f t="shared" si="137"/>
        <v>5.8500879999999995</v>
      </c>
      <c r="DG91" s="84">
        <f t="shared" si="138"/>
        <v>31.508800000000001</v>
      </c>
      <c r="DH91" s="84">
        <f t="shared" si="139"/>
        <v>6.2924080000000018</v>
      </c>
      <c r="DI91">
        <f t="shared" si="140"/>
        <v>25.216391999999999</v>
      </c>
      <c r="DJ91">
        <f t="shared" si="141"/>
        <v>8.2325671333333364E-2</v>
      </c>
    </row>
    <row r="92" spans="1:114" x14ac:dyDescent="0.35">
      <c r="A92" s="1">
        <v>44734.559027777781</v>
      </c>
      <c r="B92" s="80">
        <v>0.55902777777778101</v>
      </c>
      <c r="F92" s="1">
        <v>44734.559027777781</v>
      </c>
      <c r="G92" s="80">
        <v>0.55902777777778101</v>
      </c>
      <c r="H92">
        <v>12.6386</v>
      </c>
      <c r="I92">
        <v>-13.432</v>
      </c>
      <c r="J92">
        <f t="shared" si="97"/>
        <v>13.432</v>
      </c>
      <c r="L92">
        <v>0.157</v>
      </c>
      <c r="N92">
        <v>0</v>
      </c>
      <c r="O92">
        <f t="shared" si="150"/>
        <v>0</v>
      </c>
      <c r="P92">
        <f t="shared" si="98"/>
        <v>0</v>
      </c>
      <c r="Q92">
        <f t="shared" si="146"/>
        <v>31.539999999999974</v>
      </c>
      <c r="R92">
        <v>20</v>
      </c>
      <c r="S92">
        <f t="shared" si="89"/>
        <v>6.3079999999999998</v>
      </c>
      <c r="T92">
        <f t="shared" si="99"/>
        <v>0.52566666666666662</v>
      </c>
      <c r="U92">
        <f t="shared" si="142"/>
        <v>15.769999999999992</v>
      </c>
      <c r="V92">
        <v>0</v>
      </c>
      <c r="W92">
        <f t="shared" si="90"/>
        <v>0</v>
      </c>
      <c r="X92">
        <f t="shared" si="100"/>
        <v>0</v>
      </c>
      <c r="Y92">
        <f t="shared" si="81"/>
        <v>31.539999999999974</v>
      </c>
      <c r="Z92">
        <v>0</v>
      </c>
      <c r="AA92">
        <f t="shared" si="101"/>
        <v>0</v>
      </c>
      <c r="AB92">
        <f t="shared" si="102"/>
        <v>0</v>
      </c>
      <c r="AC92">
        <f t="shared" si="154"/>
        <v>20.500999999999987</v>
      </c>
      <c r="AD92">
        <f t="shared" si="103"/>
        <v>7.6000000000000005</v>
      </c>
      <c r="AE92" s="84">
        <f t="shared" si="104"/>
        <v>6.6277764705882358</v>
      </c>
      <c r="AF92">
        <f t="shared" si="105"/>
        <v>20.059776470588236</v>
      </c>
      <c r="AG92">
        <f t="shared" si="106"/>
        <v>6.6277764705882358</v>
      </c>
      <c r="AH92">
        <f t="shared" si="107"/>
        <v>13.432</v>
      </c>
      <c r="AI92">
        <f t="shared" si="108"/>
        <v>8.6713408823529417E-2</v>
      </c>
      <c r="AL92">
        <v>17.7</v>
      </c>
      <c r="AM92">
        <f t="shared" si="151"/>
        <v>5.5825800000000001</v>
      </c>
      <c r="AN92">
        <f t="shared" si="109"/>
        <v>0.46521500000000005</v>
      </c>
      <c r="AO92">
        <f t="shared" si="147"/>
        <v>15.716382000000007</v>
      </c>
      <c r="AP92">
        <v>19.61</v>
      </c>
      <c r="AQ92">
        <f t="shared" si="91"/>
        <v>6.1849939999999997</v>
      </c>
      <c r="AR92">
        <f t="shared" si="110"/>
        <v>0.51541616666666668</v>
      </c>
      <c r="AS92">
        <f t="shared" si="143"/>
        <v>12.570792666666666</v>
      </c>
      <c r="AT92">
        <v>17.399999999999999</v>
      </c>
      <c r="AU92">
        <f t="shared" si="92"/>
        <v>5.4879599999999993</v>
      </c>
      <c r="AV92">
        <f t="shared" si="111"/>
        <v>0.45732999999999996</v>
      </c>
      <c r="AW92">
        <f t="shared" si="83"/>
        <v>16.400800000000007</v>
      </c>
      <c r="AX92">
        <v>0</v>
      </c>
      <c r="AY92">
        <f t="shared" si="112"/>
        <v>0</v>
      </c>
      <c r="AZ92">
        <f t="shared" si="113"/>
        <v>0</v>
      </c>
      <c r="BA92">
        <f t="shared" si="155"/>
        <v>12.70694033333333</v>
      </c>
      <c r="BB92">
        <f t="shared" si="114"/>
        <v>20.789799999999996</v>
      </c>
      <c r="BC92" s="84">
        <f t="shared" si="115"/>
        <v>19.507228235294114</v>
      </c>
      <c r="BD92">
        <f t="shared" si="116"/>
        <v>32.939228235294117</v>
      </c>
      <c r="BE92">
        <f t="shared" si="117"/>
        <v>19.507228235294114</v>
      </c>
      <c r="BF92" s="84">
        <f t="shared" si="118"/>
        <v>13.432</v>
      </c>
      <c r="BG92">
        <f t="shared" si="119"/>
        <v>0.25521956941176466</v>
      </c>
      <c r="BJ92" s="1">
        <v>44734.559027777781</v>
      </c>
      <c r="BK92" s="80">
        <v>0.55902777777778101</v>
      </c>
      <c r="BL92">
        <v>12.6386</v>
      </c>
      <c r="BM92">
        <v>-24.983519999999999</v>
      </c>
      <c r="BN92">
        <f t="shared" si="120"/>
        <v>24.983519999999999</v>
      </c>
      <c r="BP92">
        <v>0.157</v>
      </c>
      <c r="BR92">
        <v>0</v>
      </c>
      <c r="BS92">
        <f t="shared" si="152"/>
        <v>0</v>
      </c>
      <c r="BT92">
        <f t="shared" si="121"/>
        <v>0</v>
      </c>
      <c r="BU92">
        <f t="shared" si="148"/>
        <v>31.539999999999974</v>
      </c>
      <c r="BV92">
        <v>20</v>
      </c>
      <c r="BW92">
        <f t="shared" si="93"/>
        <v>6.3079999999999998</v>
      </c>
      <c r="BX92">
        <f t="shared" si="122"/>
        <v>0.52566666666666662</v>
      </c>
      <c r="BY92">
        <f t="shared" si="144"/>
        <v>15.769999999999992</v>
      </c>
      <c r="BZ92">
        <v>0</v>
      </c>
      <c r="CA92">
        <f t="shared" si="94"/>
        <v>0</v>
      </c>
      <c r="CB92">
        <f t="shared" si="123"/>
        <v>0</v>
      </c>
      <c r="CC92">
        <f t="shared" si="85"/>
        <v>31.539999999999974</v>
      </c>
      <c r="CD92">
        <v>0</v>
      </c>
      <c r="CE92">
        <f t="shared" si="124"/>
        <v>0</v>
      </c>
      <c r="CF92">
        <f t="shared" si="125"/>
        <v>0</v>
      </c>
      <c r="CG92">
        <f t="shared" si="156"/>
        <v>20.500999999999987</v>
      </c>
      <c r="CH92">
        <f t="shared" si="126"/>
        <v>7.6000000000000005</v>
      </c>
      <c r="CI92" s="84">
        <f t="shared" si="127"/>
        <v>-4.9237435294117624</v>
      </c>
      <c r="CJ92">
        <f t="shared" si="128"/>
        <v>20.238600000000002</v>
      </c>
      <c r="CK92" s="84">
        <f t="shared" si="129"/>
        <v>20.238600000000002</v>
      </c>
      <c r="CL92">
        <f t="shared" si="130"/>
        <v>-6.4418977843137229E-2</v>
      </c>
      <c r="CO92">
        <v>15.62</v>
      </c>
      <c r="CP92">
        <f t="shared" si="153"/>
        <v>4.9265479999999986</v>
      </c>
      <c r="CQ92">
        <f t="shared" si="131"/>
        <v>0.41054566666666648</v>
      </c>
      <c r="CR92">
        <f t="shared" si="149"/>
        <v>16.758516166666666</v>
      </c>
      <c r="CS92">
        <v>18.440000000000001</v>
      </c>
      <c r="CT92">
        <f t="shared" si="95"/>
        <v>5.8159760000000009</v>
      </c>
      <c r="CU92">
        <f t="shared" si="132"/>
        <v>0.48466466666666669</v>
      </c>
      <c r="CV92">
        <f t="shared" si="145"/>
        <v>13.480984500000002</v>
      </c>
      <c r="CW92">
        <v>15.05</v>
      </c>
      <c r="CX92">
        <f t="shared" si="96"/>
        <v>4.7467699999999997</v>
      </c>
      <c r="CY92">
        <f t="shared" si="133"/>
        <v>0.39556416666666661</v>
      </c>
      <c r="CZ92">
        <f t="shared" si="87"/>
        <v>17.341743333333341</v>
      </c>
      <c r="DA92">
        <v>0</v>
      </c>
      <c r="DB92">
        <f t="shared" si="134"/>
        <v>0</v>
      </c>
      <c r="DC92">
        <f t="shared" si="135"/>
        <v>0</v>
      </c>
      <c r="DD92">
        <f t="shared" si="157"/>
        <v>12.706414666666662</v>
      </c>
      <c r="DE92">
        <f t="shared" si="136"/>
        <v>18.661799999999999</v>
      </c>
      <c r="DF92" s="84">
        <f t="shared" si="137"/>
        <v>5.8777788235294146</v>
      </c>
      <c r="DG92" s="84">
        <f t="shared" si="138"/>
        <v>31.3004</v>
      </c>
      <c r="DH92" s="84">
        <f t="shared" si="139"/>
        <v>6.3168800000000012</v>
      </c>
      <c r="DI92">
        <f t="shared" si="140"/>
        <v>24.983519999999999</v>
      </c>
      <c r="DJ92">
        <f t="shared" si="141"/>
        <v>8.2645846666666689E-2</v>
      </c>
    </row>
    <row r="93" spans="1:114" x14ac:dyDescent="0.35">
      <c r="A93" s="1">
        <v>44734.5625</v>
      </c>
      <c r="B93" s="80">
        <v>0.562500000000004</v>
      </c>
      <c r="F93" s="1">
        <v>44734.5625</v>
      </c>
      <c r="G93" s="80">
        <v>0.562500000000004</v>
      </c>
      <c r="H93">
        <v>12.333399999999999</v>
      </c>
      <c r="I93">
        <v>-13.462199999999999</v>
      </c>
      <c r="J93">
        <f t="shared" si="97"/>
        <v>13.462199999999999</v>
      </c>
      <c r="L93">
        <v>0.157</v>
      </c>
      <c r="N93">
        <v>0</v>
      </c>
      <c r="O93">
        <f t="shared" si="150"/>
        <v>0</v>
      </c>
      <c r="P93">
        <f t="shared" si="98"/>
        <v>0</v>
      </c>
      <c r="Q93">
        <f t="shared" si="146"/>
        <v>31.539999999999974</v>
      </c>
      <c r="R93">
        <v>20</v>
      </c>
      <c r="S93">
        <f t="shared" si="89"/>
        <v>6.3079999999999998</v>
      </c>
      <c r="T93">
        <f t="shared" si="99"/>
        <v>0.52566666666666662</v>
      </c>
      <c r="U93">
        <f t="shared" si="142"/>
        <v>16.295666666666659</v>
      </c>
      <c r="V93">
        <v>0</v>
      </c>
      <c r="W93">
        <f t="shared" si="90"/>
        <v>0</v>
      </c>
      <c r="X93">
        <f t="shared" si="100"/>
        <v>0</v>
      </c>
      <c r="Y93">
        <f t="shared" si="81"/>
        <v>31.539999999999974</v>
      </c>
      <c r="Z93">
        <v>0</v>
      </c>
      <c r="AA93">
        <f t="shared" si="101"/>
        <v>0</v>
      </c>
      <c r="AB93">
        <f t="shared" si="102"/>
        <v>0</v>
      </c>
      <c r="AC93">
        <f t="shared" si="154"/>
        <v>20.500999999999987</v>
      </c>
      <c r="AD93">
        <f t="shared" si="103"/>
        <v>7.6000000000000005</v>
      </c>
      <c r="AE93" s="84">
        <f t="shared" si="104"/>
        <v>6.2923764705882341</v>
      </c>
      <c r="AF93">
        <f t="shared" si="105"/>
        <v>19.754576470588233</v>
      </c>
      <c r="AG93">
        <f t="shared" si="106"/>
        <v>6.2923764705882341</v>
      </c>
      <c r="AH93">
        <f t="shared" si="107"/>
        <v>13.462199999999999</v>
      </c>
      <c r="AI93">
        <f t="shared" si="108"/>
        <v>8.2325258823529396E-2</v>
      </c>
      <c r="AL93">
        <v>18.04</v>
      </c>
      <c r="AM93">
        <f t="shared" si="151"/>
        <v>5.6898159999999995</v>
      </c>
      <c r="AN93">
        <f t="shared" si="109"/>
        <v>0.47415133333333331</v>
      </c>
      <c r="AO93">
        <f t="shared" si="147"/>
        <v>16.190533333333338</v>
      </c>
      <c r="AP93">
        <v>19.62</v>
      </c>
      <c r="AQ93">
        <f t="shared" si="91"/>
        <v>6.188148</v>
      </c>
      <c r="AR93">
        <f t="shared" si="110"/>
        <v>0.515679</v>
      </c>
      <c r="AS93">
        <f t="shared" si="143"/>
        <v>13.086471666666666</v>
      </c>
      <c r="AT93">
        <v>17.829999999999998</v>
      </c>
      <c r="AU93">
        <f t="shared" si="92"/>
        <v>5.623581999999999</v>
      </c>
      <c r="AV93">
        <f t="shared" si="111"/>
        <v>0.46863183333333325</v>
      </c>
      <c r="AW93">
        <f t="shared" si="83"/>
        <v>16.869431833333341</v>
      </c>
      <c r="AX93">
        <v>0</v>
      </c>
      <c r="AY93">
        <f t="shared" si="112"/>
        <v>0</v>
      </c>
      <c r="AZ93">
        <f t="shared" si="113"/>
        <v>0</v>
      </c>
      <c r="BA93">
        <f t="shared" si="155"/>
        <v>12.70694033333333</v>
      </c>
      <c r="BB93">
        <f t="shared" si="114"/>
        <v>21.086199999999998</v>
      </c>
      <c r="BC93" s="84">
        <f t="shared" si="115"/>
        <v>19.461254117647055</v>
      </c>
      <c r="BD93">
        <f t="shared" si="116"/>
        <v>32.923454117647054</v>
      </c>
      <c r="BE93">
        <f t="shared" si="117"/>
        <v>19.461254117647055</v>
      </c>
      <c r="BF93" s="84">
        <f t="shared" si="118"/>
        <v>13.462199999999999</v>
      </c>
      <c r="BG93">
        <f t="shared" si="119"/>
        <v>0.25461807470588232</v>
      </c>
      <c r="BJ93" s="1">
        <v>44734.5625</v>
      </c>
      <c r="BK93" s="80">
        <v>0.562500000000004</v>
      </c>
      <c r="BL93">
        <v>12.333399999999999</v>
      </c>
      <c r="BM93">
        <v>-25.039691999999999</v>
      </c>
      <c r="BN93">
        <f t="shared" si="120"/>
        <v>25.039691999999999</v>
      </c>
      <c r="BP93">
        <v>0.157</v>
      </c>
      <c r="BR93">
        <v>0</v>
      </c>
      <c r="BS93">
        <f t="shared" si="152"/>
        <v>0</v>
      </c>
      <c r="BT93">
        <f t="shared" si="121"/>
        <v>0</v>
      </c>
      <c r="BU93">
        <f t="shared" si="148"/>
        <v>31.539999999999974</v>
      </c>
      <c r="BV93">
        <v>20</v>
      </c>
      <c r="BW93">
        <f t="shared" si="93"/>
        <v>6.3079999999999998</v>
      </c>
      <c r="BX93">
        <f t="shared" si="122"/>
        <v>0.52566666666666662</v>
      </c>
      <c r="BY93">
        <f t="shared" si="144"/>
        <v>16.295666666666659</v>
      </c>
      <c r="BZ93">
        <v>0</v>
      </c>
      <c r="CA93">
        <f t="shared" si="94"/>
        <v>0</v>
      </c>
      <c r="CB93">
        <f t="shared" si="123"/>
        <v>0</v>
      </c>
      <c r="CC93">
        <f t="shared" si="85"/>
        <v>31.539999999999974</v>
      </c>
      <c r="CD93">
        <v>0</v>
      </c>
      <c r="CE93">
        <f t="shared" si="124"/>
        <v>0</v>
      </c>
      <c r="CF93">
        <f t="shared" si="125"/>
        <v>0</v>
      </c>
      <c r="CG93">
        <f t="shared" si="156"/>
        <v>20.500999999999987</v>
      </c>
      <c r="CH93">
        <f t="shared" si="126"/>
        <v>7.6000000000000005</v>
      </c>
      <c r="CI93" s="84">
        <f t="shared" si="127"/>
        <v>-5.2851155294117653</v>
      </c>
      <c r="CJ93">
        <f t="shared" si="128"/>
        <v>19.933399999999999</v>
      </c>
      <c r="CK93" s="84">
        <f t="shared" si="129"/>
        <v>19.933399999999999</v>
      </c>
      <c r="CL93">
        <f t="shared" si="130"/>
        <v>-6.9146928176470598E-2</v>
      </c>
      <c r="CO93">
        <v>15.97</v>
      </c>
      <c r="CP93">
        <f t="shared" si="153"/>
        <v>5.0369380000000001</v>
      </c>
      <c r="CQ93">
        <f t="shared" si="131"/>
        <v>0.41974483333333334</v>
      </c>
      <c r="CR93">
        <f t="shared" si="149"/>
        <v>17.178260999999999</v>
      </c>
      <c r="CS93">
        <v>18.5</v>
      </c>
      <c r="CT93">
        <f t="shared" si="95"/>
        <v>5.8349000000000002</v>
      </c>
      <c r="CU93">
        <f t="shared" si="132"/>
        <v>0.48624166666666668</v>
      </c>
      <c r="CV93">
        <f t="shared" si="145"/>
        <v>13.967226166666668</v>
      </c>
      <c r="CW93">
        <v>15.47</v>
      </c>
      <c r="CX93">
        <f t="shared" si="96"/>
        <v>4.879238</v>
      </c>
      <c r="CY93">
        <f t="shared" si="133"/>
        <v>0.40660316666666668</v>
      </c>
      <c r="CZ93">
        <f t="shared" si="87"/>
        <v>17.748346500000007</v>
      </c>
      <c r="DA93">
        <v>0</v>
      </c>
      <c r="DB93">
        <f t="shared" si="134"/>
        <v>0</v>
      </c>
      <c r="DC93">
        <f t="shared" si="135"/>
        <v>0</v>
      </c>
      <c r="DD93">
        <f t="shared" si="157"/>
        <v>12.706414666666662</v>
      </c>
      <c r="DE93">
        <f t="shared" si="136"/>
        <v>18.977200000000003</v>
      </c>
      <c r="DF93" s="84">
        <f t="shared" si="137"/>
        <v>5.8243856470588291</v>
      </c>
      <c r="DG93" s="84">
        <f t="shared" si="138"/>
        <v>31.310600000000001</v>
      </c>
      <c r="DH93" s="84">
        <f t="shared" si="139"/>
        <v>6.2709080000000021</v>
      </c>
      <c r="DI93">
        <f t="shared" si="140"/>
        <v>25.039691999999999</v>
      </c>
      <c r="DJ93">
        <f t="shared" si="141"/>
        <v>8.2044379666666695E-2</v>
      </c>
    </row>
    <row r="94" spans="1:114" x14ac:dyDescent="0.35">
      <c r="A94" s="1">
        <v>44734.565972222219</v>
      </c>
      <c r="B94" s="80">
        <v>0.56597222222222598</v>
      </c>
      <c r="F94" s="1">
        <v>44734.565972222219</v>
      </c>
      <c r="G94" s="80">
        <v>0.56597222222222598</v>
      </c>
      <c r="H94">
        <v>12.094799999999999</v>
      </c>
      <c r="I94">
        <v>-13.5284</v>
      </c>
      <c r="J94">
        <f t="shared" si="97"/>
        <v>13.5284</v>
      </c>
      <c r="L94">
        <v>0.157</v>
      </c>
      <c r="N94">
        <v>0</v>
      </c>
      <c r="O94">
        <f t="shared" si="150"/>
        <v>0</v>
      </c>
      <c r="P94">
        <f t="shared" si="98"/>
        <v>0</v>
      </c>
      <c r="Q94">
        <f t="shared" si="146"/>
        <v>31.539999999999974</v>
      </c>
      <c r="R94">
        <v>20</v>
      </c>
      <c r="S94">
        <f t="shared" si="89"/>
        <v>6.3079999999999998</v>
      </c>
      <c r="T94">
        <f t="shared" si="99"/>
        <v>0.52566666666666662</v>
      </c>
      <c r="U94">
        <f t="shared" si="142"/>
        <v>16.821333333333325</v>
      </c>
      <c r="V94">
        <v>0</v>
      </c>
      <c r="W94">
        <f t="shared" si="90"/>
        <v>0</v>
      </c>
      <c r="X94">
        <f t="shared" si="100"/>
        <v>0</v>
      </c>
      <c r="Y94">
        <f t="shared" si="81"/>
        <v>31.539999999999974</v>
      </c>
      <c r="Z94">
        <v>0</v>
      </c>
      <c r="AA94">
        <f t="shared" si="101"/>
        <v>0</v>
      </c>
      <c r="AB94">
        <f t="shared" si="102"/>
        <v>0</v>
      </c>
      <c r="AC94">
        <f t="shared" si="154"/>
        <v>20.500999999999987</v>
      </c>
      <c r="AD94">
        <f t="shared" si="103"/>
        <v>7.6000000000000005</v>
      </c>
      <c r="AE94" s="84">
        <f t="shared" si="104"/>
        <v>5.9875764705882357</v>
      </c>
      <c r="AF94">
        <f t="shared" si="105"/>
        <v>19.515976470588235</v>
      </c>
      <c r="AG94">
        <f t="shared" si="106"/>
        <v>5.9875764705882357</v>
      </c>
      <c r="AH94">
        <f t="shared" si="107"/>
        <v>13.5284</v>
      </c>
      <c r="AI94">
        <f t="shared" si="108"/>
        <v>7.8337458823529424E-2</v>
      </c>
      <c r="AL94">
        <v>18.350000000000001</v>
      </c>
      <c r="AM94">
        <f t="shared" si="151"/>
        <v>5.7875900000000007</v>
      </c>
      <c r="AN94">
        <f t="shared" si="109"/>
        <v>0.48229916666666672</v>
      </c>
      <c r="AO94">
        <f t="shared" si="147"/>
        <v>16.672832500000005</v>
      </c>
      <c r="AP94">
        <v>19.64</v>
      </c>
      <c r="AQ94">
        <f t="shared" si="91"/>
        <v>6.1944559999999997</v>
      </c>
      <c r="AR94">
        <f t="shared" si="110"/>
        <v>0.51620466666666665</v>
      </c>
      <c r="AS94">
        <f t="shared" si="143"/>
        <v>13.602676333333333</v>
      </c>
      <c r="AT94">
        <v>18.21</v>
      </c>
      <c r="AU94">
        <f t="shared" si="92"/>
        <v>5.7434339999999997</v>
      </c>
      <c r="AV94">
        <f t="shared" si="111"/>
        <v>0.47861949999999998</v>
      </c>
      <c r="AW94">
        <f t="shared" si="83"/>
        <v>17.348051333333341</v>
      </c>
      <c r="AX94">
        <v>0</v>
      </c>
      <c r="AY94">
        <f t="shared" si="112"/>
        <v>0</v>
      </c>
      <c r="AZ94">
        <f t="shared" si="113"/>
        <v>0</v>
      </c>
      <c r="BA94">
        <f t="shared" si="155"/>
        <v>12.70694033333333</v>
      </c>
      <c r="BB94">
        <f t="shared" si="114"/>
        <v>21.356000000000002</v>
      </c>
      <c r="BC94" s="84">
        <f t="shared" si="115"/>
        <v>19.419905882352943</v>
      </c>
      <c r="BD94">
        <f t="shared" si="116"/>
        <v>32.94830588235294</v>
      </c>
      <c r="BE94">
        <f t="shared" si="117"/>
        <v>19.419905882352943</v>
      </c>
      <c r="BF94" s="84">
        <f t="shared" si="118"/>
        <v>13.5284</v>
      </c>
      <c r="BG94">
        <f t="shared" si="119"/>
        <v>0.25407710196078431</v>
      </c>
      <c r="BJ94" s="1">
        <v>44734.565972222219</v>
      </c>
      <c r="BK94" s="80">
        <v>0.56597222222222598</v>
      </c>
      <c r="BL94">
        <v>12.094799999999999</v>
      </c>
      <c r="BM94">
        <v>-25.162824000000001</v>
      </c>
      <c r="BN94">
        <f t="shared" si="120"/>
        <v>25.162824000000001</v>
      </c>
      <c r="BP94">
        <v>0.157</v>
      </c>
      <c r="BR94">
        <v>0</v>
      </c>
      <c r="BS94">
        <f t="shared" si="152"/>
        <v>0</v>
      </c>
      <c r="BT94">
        <f t="shared" si="121"/>
        <v>0</v>
      </c>
      <c r="BU94">
        <f t="shared" si="148"/>
        <v>31.539999999999974</v>
      </c>
      <c r="BV94">
        <v>20</v>
      </c>
      <c r="BW94">
        <f t="shared" si="93"/>
        <v>6.3079999999999998</v>
      </c>
      <c r="BX94">
        <f t="shared" si="122"/>
        <v>0.52566666666666662</v>
      </c>
      <c r="BY94">
        <f t="shared" si="144"/>
        <v>16.821333333333325</v>
      </c>
      <c r="BZ94">
        <v>0</v>
      </c>
      <c r="CA94">
        <f t="shared" si="94"/>
        <v>0</v>
      </c>
      <c r="CB94">
        <f t="shared" si="123"/>
        <v>0</v>
      </c>
      <c r="CC94">
        <f t="shared" si="85"/>
        <v>31.539999999999974</v>
      </c>
      <c r="CD94">
        <v>0</v>
      </c>
      <c r="CE94">
        <f t="shared" si="124"/>
        <v>0</v>
      </c>
      <c r="CF94">
        <f t="shared" si="125"/>
        <v>0</v>
      </c>
      <c r="CG94">
        <f t="shared" si="156"/>
        <v>20.500999999999987</v>
      </c>
      <c r="CH94">
        <f t="shared" si="126"/>
        <v>7.6000000000000005</v>
      </c>
      <c r="CI94" s="84">
        <f t="shared" si="127"/>
        <v>-5.6468475294117653</v>
      </c>
      <c r="CJ94">
        <f t="shared" si="128"/>
        <v>19.694800000000001</v>
      </c>
      <c r="CK94" s="84">
        <f t="shared" si="129"/>
        <v>19.694800000000001</v>
      </c>
      <c r="CL94">
        <f t="shared" si="130"/>
        <v>-7.3879588509803931E-2</v>
      </c>
      <c r="CO94">
        <v>16.329999999999998</v>
      </c>
      <c r="CP94">
        <f t="shared" si="153"/>
        <v>5.1504819999999993</v>
      </c>
      <c r="CQ94">
        <f t="shared" si="131"/>
        <v>0.42920683333333332</v>
      </c>
      <c r="CR94">
        <f t="shared" si="149"/>
        <v>17.607467833333331</v>
      </c>
      <c r="CS94">
        <v>18.55</v>
      </c>
      <c r="CT94">
        <f t="shared" si="95"/>
        <v>5.85067</v>
      </c>
      <c r="CU94">
        <f t="shared" si="132"/>
        <v>0.48755583333333335</v>
      </c>
      <c r="CV94">
        <f t="shared" si="145"/>
        <v>14.454782000000002</v>
      </c>
      <c r="CW94">
        <v>15.9</v>
      </c>
      <c r="CX94">
        <f t="shared" si="96"/>
        <v>5.0148599999999997</v>
      </c>
      <c r="CY94">
        <f t="shared" si="133"/>
        <v>0.41790499999999997</v>
      </c>
      <c r="CZ94">
        <f t="shared" si="87"/>
        <v>18.166251500000008</v>
      </c>
      <c r="DA94">
        <v>0</v>
      </c>
      <c r="DB94">
        <f t="shared" si="134"/>
        <v>0</v>
      </c>
      <c r="DC94">
        <f t="shared" si="135"/>
        <v>0</v>
      </c>
      <c r="DD94">
        <f t="shared" si="157"/>
        <v>12.706414666666662</v>
      </c>
      <c r="DE94">
        <f t="shared" si="136"/>
        <v>19.296400000000002</v>
      </c>
      <c r="DF94" s="84">
        <f t="shared" si="137"/>
        <v>5.7743430588235292</v>
      </c>
      <c r="DG94" s="84">
        <f t="shared" si="138"/>
        <v>31.391200000000001</v>
      </c>
      <c r="DH94" s="84">
        <f t="shared" si="139"/>
        <v>6.2283760000000008</v>
      </c>
      <c r="DI94">
        <f t="shared" si="140"/>
        <v>25.162824000000001</v>
      </c>
      <c r="DJ94">
        <f t="shared" si="141"/>
        <v>8.1487919333333339E-2</v>
      </c>
    </row>
    <row r="95" spans="1:114" x14ac:dyDescent="0.35">
      <c r="A95" s="1">
        <v>44734.569444444445</v>
      </c>
      <c r="B95" s="80">
        <v>0.56944444444444797</v>
      </c>
      <c r="F95" s="1">
        <v>44734.569444444445</v>
      </c>
      <c r="G95" s="80">
        <v>0.56944444444444797</v>
      </c>
      <c r="H95">
        <v>12.063800000000001</v>
      </c>
      <c r="I95">
        <v>-13.5006</v>
      </c>
      <c r="J95">
        <f t="shared" si="97"/>
        <v>13.5006</v>
      </c>
      <c r="L95">
        <v>0.157</v>
      </c>
      <c r="N95">
        <v>0</v>
      </c>
      <c r="O95">
        <f t="shared" si="150"/>
        <v>0</v>
      </c>
      <c r="P95">
        <f t="shared" si="98"/>
        <v>0</v>
      </c>
      <c r="Q95">
        <f t="shared" si="146"/>
        <v>31.539999999999974</v>
      </c>
      <c r="R95">
        <v>20</v>
      </c>
      <c r="S95">
        <f t="shared" si="89"/>
        <v>6.3079999999999998</v>
      </c>
      <c r="T95">
        <f t="shared" si="99"/>
        <v>0.52566666666666662</v>
      </c>
      <c r="U95">
        <f t="shared" si="142"/>
        <v>17.346999999999991</v>
      </c>
      <c r="V95">
        <v>0</v>
      </c>
      <c r="W95">
        <f t="shared" si="90"/>
        <v>0</v>
      </c>
      <c r="X95">
        <f t="shared" si="100"/>
        <v>0</v>
      </c>
      <c r="Y95">
        <f t="shared" si="81"/>
        <v>31.539999999999974</v>
      </c>
      <c r="Z95">
        <v>0</v>
      </c>
      <c r="AA95">
        <f t="shared" si="101"/>
        <v>0</v>
      </c>
      <c r="AB95">
        <f t="shared" si="102"/>
        <v>0</v>
      </c>
      <c r="AC95">
        <f t="shared" si="154"/>
        <v>20.500999999999987</v>
      </c>
      <c r="AD95">
        <f t="shared" si="103"/>
        <v>7.6000000000000005</v>
      </c>
      <c r="AE95" s="84">
        <f t="shared" si="104"/>
        <v>5.9843764705882361</v>
      </c>
      <c r="AF95">
        <f t="shared" si="105"/>
        <v>19.484976470588236</v>
      </c>
      <c r="AG95">
        <f t="shared" si="106"/>
        <v>5.9843764705882361</v>
      </c>
      <c r="AH95">
        <f t="shared" si="107"/>
        <v>13.5006</v>
      </c>
      <c r="AI95">
        <f t="shared" si="108"/>
        <v>7.829559215686277E-2</v>
      </c>
      <c r="AL95">
        <v>18.36</v>
      </c>
      <c r="AM95">
        <f t="shared" si="151"/>
        <v>5.7907439999999992</v>
      </c>
      <c r="AN95">
        <f t="shared" si="109"/>
        <v>0.48256199999999999</v>
      </c>
      <c r="AO95">
        <f t="shared" si="147"/>
        <v>17.155394500000007</v>
      </c>
      <c r="AP95">
        <v>19.64</v>
      </c>
      <c r="AQ95">
        <f t="shared" si="91"/>
        <v>6.1944559999999997</v>
      </c>
      <c r="AR95">
        <f t="shared" si="110"/>
        <v>0.51620466666666665</v>
      </c>
      <c r="AS95">
        <f t="shared" si="143"/>
        <v>14.118881</v>
      </c>
      <c r="AT95">
        <v>18.21</v>
      </c>
      <c r="AU95">
        <f t="shared" si="92"/>
        <v>5.7434339999999997</v>
      </c>
      <c r="AV95">
        <f t="shared" si="111"/>
        <v>0.47861949999999998</v>
      </c>
      <c r="AW95">
        <f t="shared" si="83"/>
        <v>17.826670833333342</v>
      </c>
      <c r="AX95">
        <v>0</v>
      </c>
      <c r="AY95">
        <f t="shared" si="112"/>
        <v>0</v>
      </c>
      <c r="AZ95">
        <f t="shared" si="113"/>
        <v>0</v>
      </c>
      <c r="BA95">
        <f t="shared" si="155"/>
        <v>12.70694033333333</v>
      </c>
      <c r="BB95">
        <f t="shared" si="114"/>
        <v>21.3598</v>
      </c>
      <c r="BC95" s="84">
        <f t="shared" si="115"/>
        <v>19.420416470588236</v>
      </c>
      <c r="BD95">
        <f t="shared" si="116"/>
        <v>32.921016470588235</v>
      </c>
      <c r="BE95">
        <f t="shared" si="117"/>
        <v>19.420416470588236</v>
      </c>
      <c r="BF95" s="84">
        <f t="shared" si="118"/>
        <v>13.5006</v>
      </c>
      <c r="BG95">
        <f t="shared" si="119"/>
        <v>0.25408378215686278</v>
      </c>
      <c r="BJ95" s="1">
        <v>44734.569444444445</v>
      </c>
      <c r="BK95" s="80">
        <v>0.56944444444444797</v>
      </c>
      <c r="BL95">
        <v>12.063800000000001</v>
      </c>
      <c r="BM95">
        <v>-25.111115999999999</v>
      </c>
      <c r="BN95">
        <f t="shared" si="120"/>
        <v>25.111115999999999</v>
      </c>
      <c r="BP95">
        <v>0.157</v>
      </c>
      <c r="BR95">
        <v>0</v>
      </c>
      <c r="BS95">
        <f t="shared" si="152"/>
        <v>0</v>
      </c>
      <c r="BT95">
        <f t="shared" si="121"/>
        <v>0</v>
      </c>
      <c r="BU95">
        <f t="shared" si="148"/>
        <v>31.539999999999974</v>
      </c>
      <c r="BV95">
        <v>20</v>
      </c>
      <c r="BW95">
        <f t="shared" si="93"/>
        <v>6.3079999999999998</v>
      </c>
      <c r="BX95">
        <f t="shared" si="122"/>
        <v>0.52566666666666662</v>
      </c>
      <c r="BY95">
        <f t="shared" si="144"/>
        <v>17.346999999999991</v>
      </c>
      <c r="BZ95">
        <v>0</v>
      </c>
      <c r="CA95">
        <f t="shared" si="94"/>
        <v>0</v>
      </c>
      <c r="CB95">
        <f t="shared" si="123"/>
        <v>0</v>
      </c>
      <c r="CC95">
        <f t="shared" si="85"/>
        <v>31.539999999999974</v>
      </c>
      <c r="CD95">
        <v>0</v>
      </c>
      <c r="CE95">
        <f t="shared" si="124"/>
        <v>0</v>
      </c>
      <c r="CF95">
        <f t="shared" si="125"/>
        <v>0</v>
      </c>
      <c r="CG95">
        <f t="shared" si="156"/>
        <v>20.500999999999987</v>
      </c>
      <c r="CH95">
        <f t="shared" si="126"/>
        <v>7.6000000000000005</v>
      </c>
      <c r="CI95" s="84">
        <f t="shared" si="127"/>
        <v>-5.6261395294117627</v>
      </c>
      <c r="CJ95">
        <f t="shared" si="128"/>
        <v>19.663800000000002</v>
      </c>
      <c r="CK95" s="84">
        <f t="shared" si="129"/>
        <v>19.663800000000002</v>
      </c>
      <c r="CL95">
        <f t="shared" si="130"/>
        <v>-7.360865884313722E-2</v>
      </c>
      <c r="CO95">
        <v>16.309999999999999</v>
      </c>
      <c r="CP95">
        <f t="shared" si="153"/>
        <v>5.1441739999999987</v>
      </c>
      <c r="CQ95">
        <f t="shared" si="131"/>
        <v>0.42868116666666656</v>
      </c>
      <c r="CR95">
        <f t="shared" si="149"/>
        <v>18.036148999999998</v>
      </c>
      <c r="CS95">
        <v>18.55</v>
      </c>
      <c r="CT95">
        <f t="shared" si="95"/>
        <v>5.85067</v>
      </c>
      <c r="CU95">
        <f t="shared" si="132"/>
        <v>0.48755583333333335</v>
      </c>
      <c r="CV95">
        <f t="shared" si="145"/>
        <v>14.942337833333335</v>
      </c>
      <c r="CW95">
        <v>15.87</v>
      </c>
      <c r="CX95">
        <f t="shared" si="96"/>
        <v>5.0053979999999996</v>
      </c>
      <c r="CY95">
        <f t="shared" si="133"/>
        <v>0.41711649999999995</v>
      </c>
      <c r="CZ95">
        <f t="shared" si="87"/>
        <v>18.583368000000007</v>
      </c>
      <c r="DA95">
        <v>0</v>
      </c>
      <c r="DB95">
        <f t="shared" si="134"/>
        <v>0</v>
      </c>
      <c r="DC95">
        <f t="shared" si="135"/>
        <v>0</v>
      </c>
      <c r="DD95">
        <f t="shared" si="157"/>
        <v>12.706414666666662</v>
      </c>
      <c r="DE95">
        <f t="shared" si="136"/>
        <v>19.2774</v>
      </c>
      <c r="DF95" s="84">
        <f t="shared" si="137"/>
        <v>5.776498117647062</v>
      </c>
      <c r="DG95" s="84">
        <f t="shared" si="138"/>
        <v>31.341200000000001</v>
      </c>
      <c r="DH95" s="84">
        <f t="shared" si="139"/>
        <v>6.2300840000000015</v>
      </c>
      <c r="DI95">
        <f t="shared" si="140"/>
        <v>25.111115999999999</v>
      </c>
      <c r="DJ95">
        <f t="shared" si="141"/>
        <v>8.1510265666666679E-2</v>
      </c>
    </row>
    <row r="96" spans="1:114" x14ac:dyDescent="0.35">
      <c r="A96" s="1">
        <v>44734.572916666664</v>
      </c>
      <c r="B96" s="80">
        <v>0.57291666666666996</v>
      </c>
      <c r="F96" s="1">
        <v>44734.572916666664</v>
      </c>
      <c r="G96" s="80">
        <v>0.57291666666666996</v>
      </c>
      <c r="H96">
        <v>12.1319999999999</v>
      </c>
      <c r="I96">
        <v>-13.490399999999999</v>
      </c>
      <c r="J96">
        <f t="shared" si="97"/>
        <v>13.490399999999999</v>
      </c>
      <c r="L96">
        <v>0.157</v>
      </c>
      <c r="N96">
        <v>0</v>
      </c>
      <c r="O96">
        <f t="shared" si="150"/>
        <v>0</v>
      </c>
      <c r="P96">
        <f t="shared" si="98"/>
        <v>0</v>
      </c>
      <c r="Q96">
        <f t="shared" si="146"/>
        <v>31.539999999999974</v>
      </c>
      <c r="R96">
        <v>20</v>
      </c>
      <c r="S96">
        <f t="shared" si="89"/>
        <v>6.3079999999999998</v>
      </c>
      <c r="T96">
        <f t="shared" si="99"/>
        <v>0.52566666666666662</v>
      </c>
      <c r="U96">
        <f t="shared" si="142"/>
        <v>17.872666666666657</v>
      </c>
      <c r="V96">
        <v>0</v>
      </c>
      <c r="W96">
        <f t="shared" si="90"/>
        <v>0</v>
      </c>
      <c r="X96">
        <f t="shared" si="100"/>
        <v>0</v>
      </c>
      <c r="Y96">
        <f t="shared" si="81"/>
        <v>31.539999999999974</v>
      </c>
      <c r="Z96">
        <v>0</v>
      </c>
      <c r="AA96">
        <f t="shared" si="101"/>
        <v>0</v>
      </c>
      <c r="AB96">
        <f t="shared" si="102"/>
        <v>0</v>
      </c>
      <c r="AC96">
        <f t="shared" si="154"/>
        <v>20.500999999999987</v>
      </c>
      <c r="AD96">
        <f t="shared" si="103"/>
        <v>7.6000000000000005</v>
      </c>
      <c r="AE96" s="84">
        <f t="shared" si="104"/>
        <v>6.0627764705881351</v>
      </c>
      <c r="AF96">
        <f t="shared" si="105"/>
        <v>19.553176470588134</v>
      </c>
      <c r="AG96">
        <f t="shared" si="106"/>
        <v>6.0627764705881351</v>
      </c>
      <c r="AH96">
        <f t="shared" si="107"/>
        <v>13.490399999999999</v>
      </c>
      <c r="AI96">
        <f t="shared" si="108"/>
        <v>7.9321325490194772E-2</v>
      </c>
      <c r="AL96">
        <v>18.28</v>
      </c>
      <c r="AM96">
        <f t="shared" si="151"/>
        <v>5.7655120000000002</v>
      </c>
      <c r="AN96">
        <f t="shared" si="109"/>
        <v>0.48045933333333335</v>
      </c>
      <c r="AO96">
        <f t="shared" si="147"/>
        <v>17.635853833333339</v>
      </c>
      <c r="AP96">
        <v>19.63</v>
      </c>
      <c r="AQ96">
        <f t="shared" si="91"/>
        <v>6.1913019999999994</v>
      </c>
      <c r="AR96">
        <f t="shared" si="110"/>
        <v>0.51594183333333332</v>
      </c>
      <c r="AS96">
        <f t="shared" si="143"/>
        <v>14.634822833333333</v>
      </c>
      <c r="AT96">
        <v>18.11</v>
      </c>
      <c r="AU96">
        <f t="shared" si="92"/>
        <v>5.711894</v>
      </c>
      <c r="AV96">
        <f t="shared" si="111"/>
        <v>0.47599116666666669</v>
      </c>
      <c r="AW96">
        <f t="shared" si="83"/>
        <v>18.302662000000009</v>
      </c>
      <c r="AX96">
        <v>0</v>
      </c>
      <c r="AY96">
        <f t="shared" si="112"/>
        <v>0</v>
      </c>
      <c r="AZ96">
        <f t="shared" si="113"/>
        <v>0</v>
      </c>
      <c r="BA96">
        <f t="shared" si="155"/>
        <v>12.70694033333333</v>
      </c>
      <c r="BB96">
        <f t="shared" si="114"/>
        <v>21.287600000000001</v>
      </c>
      <c r="BC96" s="84">
        <f t="shared" si="115"/>
        <v>19.428315294117546</v>
      </c>
      <c r="BD96">
        <f t="shared" si="116"/>
        <v>32.918715294117547</v>
      </c>
      <c r="BE96">
        <f t="shared" si="117"/>
        <v>19.428315294117546</v>
      </c>
      <c r="BF96" s="84">
        <f t="shared" si="118"/>
        <v>13.490399999999999</v>
      </c>
      <c r="BG96">
        <f t="shared" si="119"/>
        <v>0.25418712509803787</v>
      </c>
      <c r="BJ96" s="1">
        <v>44734.572916666664</v>
      </c>
      <c r="BK96" s="80">
        <v>0.57291666666666996</v>
      </c>
      <c r="BL96">
        <v>12.1319999999999</v>
      </c>
      <c r="BM96">
        <v>-25.092144000000001</v>
      </c>
      <c r="BN96">
        <f t="shared" si="120"/>
        <v>25.092144000000001</v>
      </c>
      <c r="BP96">
        <v>0.157</v>
      </c>
      <c r="BR96">
        <v>0</v>
      </c>
      <c r="BS96">
        <f t="shared" si="152"/>
        <v>0</v>
      </c>
      <c r="BT96">
        <f t="shared" si="121"/>
        <v>0</v>
      </c>
      <c r="BU96">
        <f t="shared" si="148"/>
        <v>31.539999999999974</v>
      </c>
      <c r="BV96">
        <v>20</v>
      </c>
      <c r="BW96">
        <f t="shared" si="93"/>
        <v>6.3079999999999998</v>
      </c>
      <c r="BX96">
        <f t="shared" si="122"/>
        <v>0.52566666666666662</v>
      </c>
      <c r="BY96">
        <f t="shared" si="144"/>
        <v>17.872666666666657</v>
      </c>
      <c r="BZ96">
        <v>0</v>
      </c>
      <c r="CA96">
        <f t="shared" si="94"/>
        <v>0</v>
      </c>
      <c r="CB96">
        <f t="shared" si="123"/>
        <v>0</v>
      </c>
      <c r="CC96">
        <f t="shared" si="85"/>
        <v>31.539999999999974</v>
      </c>
      <c r="CD96">
        <v>0</v>
      </c>
      <c r="CE96">
        <f t="shared" si="124"/>
        <v>0</v>
      </c>
      <c r="CF96">
        <f t="shared" si="125"/>
        <v>0</v>
      </c>
      <c r="CG96">
        <f t="shared" si="156"/>
        <v>20.500999999999987</v>
      </c>
      <c r="CH96">
        <f t="shared" si="126"/>
        <v>7.6000000000000005</v>
      </c>
      <c r="CI96" s="84">
        <f t="shared" si="127"/>
        <v>-5.5389675294118668</v>
      </c>
      <c r="CJ96">
        <f t="shared" si="128"/>
        <v>19.7319999999999</v>
      </c>
      <c r="CK96" s="84">
        <f t="shared" si="129"/>
        <v>19.7319999999999</v>
      </c>
      <c r="CL96">
        <f t="shared" si="130"/>
        <v>-7.2468158509805258E-2</v>
      </c>
      <c r="CO96">
        <v>16.22</v>
      </c>
      <c r="CP96">
        <f t="shared" si="153"/>
        <v>5.1157879999999993</v>
      </c>
      <c r="CQ96">
        <f t="shared" si="131"/>
        <v>0.42631566666666659</v>
      </c>
      <c r="CR96">
        <f t="shared" si="149"/>
        <v>18.462464666666666</v>
      </c>
      <c r="CS96">
        <v>18.54</v>
      </c>
      <c r="CT96">
        <f t="shared" si="95"/>
        <v>5.8475159999999997</v>
      </c>
      <c r="CU96">
        <f t="shared" si="132"/>
        <v>0.48729299999999998</v>
      </c>
      <c r="CV96">
        <f t="shared" si="145"/>
        <v>15.429630833333334</v>
      </c>
      <c r="CW96">
        <v>15.77</v>
      </c>
      <c r="CX96">
        <f t="shared" si="96"/>
        <v>4.973857999999999</v>
      </c>
      <c r="CY96">
        <f t="shared" si="133"/>
        <v>0.4144881666666666</v>
      </c>
      <c r="CZ96">
        <f t="shared" si="87"/>
        <v>18.997856166666672</v>
      </c>
      <c r="DA96">
        <v>0</v>
      </c>
      <c r="DB96">
        <f t="shared" si="134"/>
        <v>0</v>
      </c>
      <c r="DC96">
        <f t="shared" si="135"/>
        <v>0</v>
      </c>
      <c r="DD96">
        <f t="shared" si="157"/>
        <v>12.706414666666662</v>
      </c>
      <c r="DE96">
        <f t="shared" si="136"/>
        <v>19.201399999999996</v>
      </c>
      <c r="DF96" s="84">
        <f t="shared" si="137"/>
        <v>5.7894583529410717</v>
      </c>
      <c r="DG96" s="84">
        <f t="shared" si="138"/>
        <v>31.333399999999898</v>
      </c>
      <c r="DH96" s="84">
        <f t="shared" si="139"/>
        <v>6.2412559999998969</v>
      </c>
      <c r="DI96">
        <f t="shared" si="140"/>
        <v>25.092144000000001</v>
      </c>
      <c r="DJ96">
        <f t="shared" si="141"/>
        <v>8.1656432666665321E-2</v>
      </c>
    </row>
    <row r="97" spans="1:114" x14ac:dyDescent="0.35">
      <c r="A97" s="1">
        <v>44734.576388888891</v>
      </c>
      <c r="B97" s="80">
        <v>0.57638888888889295</v>
      </c>
      <c r="F97" s="1">
        <v>44734.576388888891</v>
      </c>
      <c r="G97" s="80">
        <v>0.57638888888889295</v>
      </c>
      <c r="H97">
        <v>11.933999999999999</v>
      </c>
      <c r="I97">
        <v>-13.403600000000001</v>
      </c>
      <c r="J97">
        <f t="shared" si="97"/>
        <v>13.403600000000001</v>
      </c>
      <c r="L97">
        <v>0.157</v>
      </c>
      <c r="N97">
        <v>0</v>
      </c>
      <c r="O97">
        <f t="shared" si="150"/>
        <v>0</v>
      </c>
      <c r="P97">
        <f t="shared" si="98"/>
        <v>0</v>
      </c>
      <c r="Q97">
        <f t="shared" si="146"/>
        <v>31.539999999999974</v>
      </c>
      <c r="R97">
        <v>20</v>
      </c>
      <c r="S97">
        <f t="shared" si="89"/>
        <v>6.3079999999999998</v>
      </c>
      <c r="T97">
        <f t="shared" si="99"/>
        <v>0.52566666666666662</v>
      </c>
      <c r="U97">
        <f t="shared" si="142"/>
        <v>18.398333333333323</v>
      </c>
      <c r="V97">
        <v>0</v>
      </c>
      <c r="W97">
        <f t="shared" si="90"/>
        <v>0</v>
      </c>
      <c r="X97">
        <f t="shared" si="100"/>
        <v>0</v>
      </c>
      <c r="Y97">
        <f t="shared" si="81"/>
        <v>31.539999999999974</v>
      </c>
      <c r="Z97">
        <v>0</v>
      </c>
      <c r="AA97">
        <f t="shared" si="101"/>
        <v>0</v>
      </c>
      <c r="AB97">
        <f t="shared" si="102"/>
        <v>0</v>
      </c>
      <c r="AC97">
        <f t="shared" si="154"/>
        <v>20.500999999999987</v>
      </c>
      <c r="AD97">
        <f t="shared" si="103"/>
        <v>7.6000000000000005</v>
      </c>
      <c r="AE97" s="84">
        <f t="shared" si="104"/>
        <v>5.9515764705882326</v>
      </c>
      <c r="AF97">
        <f t="shared" si="105"/>
        <v>19.355176470588233</v>
      </c>
      <c r="AG97">
        <f t="shared" si="106"/>
        <v>5.9515764705882326</v>
      </c>
      <c r="AH97">
        <f t="shared" si="107"/>
        <v>13.403600000000001</v>
      </c>
      <c r="AI97">
        <f t="shared" si="108"/>
        <v>7.7866458823529369E-2</v>
      </c>
      <c r="AL97">
        <v>18.39</v>
      </c>
      <c r="AM97">
        <f t="shared" si="151"/>
        <v>5.8002059999999993</v>
      </c>
      <c r="AN97">
        <f t="shared" si="109"/>
        <v>0.48335049999999991</v>
      </c>
      <c r="AO97">
        <f t="shared" si="147"/>
        <v>18.119204333333339</v>
      </c>
      <c r="AP97">
        <v>19.64</v>
      </c>
      <c r="AQ97">
        <f t="shared" si="91"/>
        <v>6.1944559999999997</v>
      </c>
      <c r="AR97">
        <f t="shared" si="110"/>
        <v>0.51620466666666665</v>
      </c>
      <c r="AS97">
        <f t="shared" si="143"/>
        <v>15.1510275</v>
      </c>
      <c r="AT97">
        <v>18.25</v>
      </c>
      <c r="AU97">
        <f t="shared" si="92"/>
        <v>5.7560499999999992</v>
      </c>
      <c r="AV97">
        <f t="shared" si="111"/>
        <v>0.47967083333333321</v>
      </c>
      <c r="AW97">
        <f t="shared" si="83"/>
        <v>18.782332833333342</v>
      </c>
      <c r="AX97">
        <v>0</v>
      </c>
      <c r="AY97">
        <f t="shared" si="112"/>
        <v>0</v>
      </c>
      <c r="AZ97">
        <f t="shared" si="113"/>
        <v>0</v>
      </c>
      <c r="BA97">
        <f t="shared" si="155"/>
        <v>12.70694033333333</v>
      </c>
      <c r="BB97">
        <f t="shared" si="114"/>
        <v>21.386399999999998</v>
      </c>
      <c r="BC97" s="84">
        <f t="shared" si="115"/>
        <v>19.413590588235291</v>
      </c>
      <c r="BD97">
        <f t="shared" si="116"/>
        <v>32.817190588235292</v>
      </c>
      <c r="BE97">
        <f t="shared" si="117"/>
        <v>19.413590588235291</v>
      </c>
      <c r="BF97" s="84">
        <f t="shared" si="118"/>
        <v>13.403600000000001</v>
      </c>
      <c r="BG97">
        <f t="shared" si="119"/>
        <v>0.25399447686274507</v>
      </c>
      <c r="BJ97" s="1">
        <v>44734.576388888891</v>
      </c>
      <c r="BK97" s="80">
        <v>0.57638888888889295</v>
      </c>
      <c r="BL97">
        <v>11.933999999999999</v>
      </c>
      <c r="BM97">
        <v>-24.930696000000001</v>
      </c>
      <c r="BN97">
        <f t="shared" si="120"/>
        <v>24.930696000000001</v>
      </c>
      <c r="BP97">
        <v>0.157</v>
      </c>
      <c r="BR97">
        <v>0</v>
      </c>
      <c r="BS97">
        <f t="shared" si="152"/>
        <v>0</v>
      </c>
      <c r="BT97">
        <f t="shared" si="121"/>
        <v>0</v>
      </c>
      <c r="BU97">
        <f t="shared" si="148"/>
        <v>31.539999999999974</v>
      </c>
      <c r="BV97">
        <v>20</v>
      </c>
      <c r="BW97">
        <f t="shared" si="93"/>
        <v>6.3079999999999998</v>
      </c>
      <c r="BX97">
        <f t="shared" si="122"/>
        <v>0.52566666666666662</v>
      </c>
      <c r="BY97">
        <f t="shared" si="144"/>
        <v>18.398333333333323</v>
      </c>
      <c r="BZ97">
        <v>0</v>
      </c>
      <c r="CA97">
        <f t="shared" si="94"/>
        <v>0</v>
      </c>
      <c r="CB97">
        <f t="shared" si="123"/>
        <v>0</v>
      </c>
      <c r="CC97">
        <f t="shared" si="85"/>
        <v>31.539999999999974</v>
      </c>
      <c r="CD97">
        <v>0</v>
      </c>
      <c r="CE97">
        <f t="shared" si="124"/>
        <v>0</v>
      </c>
      <c r="CF97">
        <f t="shared" si="125"/>
        <v>0</v>
      </c>
      <c r="CG97">
        <f t="shared" si="156"/>
        <v>20.500999999999987</v>
      </c>
      <c r="CH97">
        <f t="shared" si="126"/>
        <v>7.6000000000000005</v>
      </c>
      <c r="CI97" s="84">
        <f t="shared" si="127"/>
        <v>-5.5755195294117676</v>
      </c>
      <c r="CJ97">
        <f t="shared" si="128"/>
        <v>19.533999999999999</v>
      </c>
      <c r="CK97" s="84">
        <f t="shared" si="129"/>
        <v>19.533999999999999</v>
      </c>
      <c r="CL97">
        <f t="shared" si="130"/>
        <v>-7.2946380509803954E-2</v>
      </c>
      <c r="CO97">
        <v>16.260000000000002</v>
      </c>
      <c r="CP97">
        <f t="shared" si="153"/>
        <v>5.1284039999999997</v>
      </c>
      <c r="CQ97">
        <f t="shared" si="131"/>
        <v>0.427367</v>
      </c>
      <c r="CR97">
        <f t="shared" si="149"/>
        <v>18.889831666666666</v>
      </c>
      <c r="CS97">
        <v>18.54</v>
      </c>
      <c r="CT97">
        <f t="shared" si="95"/>
        <v>5.8475159999999997</v>
      </c>
      <c r="CU97">
        <f t="shared" si="132"/>
        <v>0.48729299999999998</v>
      </c>
      <c r="CV97">
        <f t="shared" si="145"/>
        <v>15.916923833333334</v>
      </c>
      <c r="CW97">
        <v>15.81</v>
      </c>
      <c r="CX97">
        <f t="shared" si="96"/>
        <v>4.9864740000000003</v>
      </c>
      <c r="CY97">
        <f t="shared" si="133"/>
        <v>0.41553950000000006</v>
      </c>
      <c r="CZ97">
        <f t="shared" si="87"/>
        <v>19.413395666666673</v>
      </c>
      <c r="DA97">
        <v>0</v>
      </c>
      <c r="DB97">
        <f t="shared" si="134"/>
        <v>0</v>
      </c>
      <c r="DC97">
        <f t="shared" si="135"/>
        <v>0</v>
      </c>
      <c r="DD97">
        <f t="shared" si="157"/>
        <v>12.706414666666662</v>
      </c>
      <c r="DE97">
        <f t="shared" si="136"/>
        <v>19.2318</v>
      </c>
      <c r="DF97" s="84">
        <f t="shared" si="137"/>
        <v>5.782591058823531</v>
      </c>
      <c r="DG97" s="84">
        <f t="shared" si="138"/>
        <v>31.165799999999997</v>
      </c>
      <c r="DH97" s="84">
        <f t="shared" si="139"/>
        <v>6.2351039999999962</v>
      </c>
      <c r="DI97">
        <f t="shared" si="140"/>
        <v>24.930696000000001</v>
      </c>
      <c r="DJ97">
        <f t="shared" si="141"/>
        <v>8.1575943999999942E-2</v>
      </c>
    </row>
    <row r="98" spans="1:114" x14ac:dyDescent="0.35">
      <c r="A98" s="1">
        <v>44734.579861111109</v>
      </c>
      <c r="B98" s="80">
        <v>0.57986111111111505</v>
      </c>
      <c r="F98" s="1">
        <v>44734.579861111109</v>
      </c>
      <c r="G98" s="80">
        <v>0.57986111111111505</v>
      </c>
      <c r="H98">
        <v>12.989800000000001</v>
      </c>
      <c r="I98">
        <v>-13.4206</v>
      </c>
      <c r="J98">
        <f t="shared" si="97"/>
        <v>13.4206</v>
      </c>
      <c r="L98">
        <v>0.157</v>
      </c>
      <c r="N98">
        <v>0</v>
      </c>
      <c r="O98">
        <f t="shared" si="150"/>
        <v>0</v>
      </c>
      <c r="P98">
        <f t="shared" si="98"/>
        <v>0</v>
      </c>
      <c r="Q98">
        <f t="shared" si="146"/>
        <v>31.539999999999974</v>
      </c>
      <c r="R98">
        <v>20</v>
      </c>
      <c r="S98">
        <f t="shared" si="89"/>
        <v>6.3079999999999998</v>
      </c>
      <c r="T98">
        <f t="shared" si="99"/>
        <v>0.52566666666666662</v>
      </c>
      <c r="U98">
        <f t="shared" si="142"/>
        <v>18.923999999999989</v>
      </c>
      <c r="V98">
        <v>0</v>
      </c>
      <c r="W98">
        <f t="shared" si="90"/>
        <v>0</v>
      </c>
      <c r="X98">
        <f t="shared" si="100"/>
        <v>0</v>
      </c>
      <c r="Y98">
        <f t="shared" si="81"/>
        <v>31.539999999999974</v>
      </c>
      <c r="Z98">
        <v>0</v>
      </c>
      <c r="AA98">
        <f t="shared" si="101"/>
        <v>0</v>
      </c>
      <c r="AB98">
        <f t="shared" si="102"/>
        <v>0</v>
      </c>
      <c r="AC98">
        <f t="shared" si="154"/>
        <v>20.500999999999987</v>
      </c>
      <c r="AD98">
        <f t="shared" si="103"/>
        <v>7.6000000000000005</v>
      </c>
      <c r="AE98" s="84">
        <f t="shared" si="104"/>
        <v>6.9903764705882345</v>
      </c>
      <c r="AF98">
        <f t="shared" si="105"/>
        <v>20.410976470588235</v>
      </c>
      <c r="AG98">
        <f t="shared" si="106"/>
        <v>6.9903764705882345</v>
      </c>
      <c r="AH98">
        <f t="shared" si="107"/>
        <v>13.4206</v>
      </c>
      <c r="AI98">
        <f t="shared" si="108"/>
        <v>9.1457425490196045E-2</v>
      </c>
      <c r="AL98">
        <v>17.329999999999998</v>
      </c>
      <c r="AM98">
        <f t="shared" si="151"/>
        <v>5.4658819999999997</v>
      </c>
      <c r="AN98">
        <f t="shared" si="109"/>
        <v>0.45549016666666664</v>
      </c>
      <c r="AO98">
        <f t="shared" si="147"/>
        <v>18.574694500000007</v>
      </c>
      <c r="AP98">
        <v>19.600000000000001</v>
      </c>
      <c r="AQ98">
        <f t="shared" si="91"/>
        <v>6.1818400000000011</v>
      </c>
      <c r="AR98">
        <f t="shared" si="110"/>
        <v>0.51515333333333346</v>
      </c>
      <c r="AS98">
        <f t="shared" si="143"/>
        <v>15.666180833333334</v>
      </c>
      <c r="AT98">
        <v>16.940000000000001</v>
      </c>
      <c r="AU98">
        <f t="shared" si="92"/>
        <v>5.3428760000000004</v>
      </c>
      <c r="AV98">
        <f t="shared" si="111"/>
        <v>0.4452396666666667</v>
      </c>
      <c r="AW98">
        <f t="shared" si="83"/>
        <v>19.227572500000008</v>
      </c>
      <c r="AX98">
        <v>0</v>
      </c>
      <c r="AY98">
        <f t="shared" si="112"/>
        <v>0</v>
      </c>
      <c r="AZ98">
        <f t="shared" si="113"/>
        <v>0</v>
      </c>
      <c r="BA98">
        <f t="shared" si="155"/>
        <v>12.70694033333333</v>
      </c>
      <c r="BB98">
        <f t="shared" si="114"/>
        <v>20.470600000000005</v>
      </c>
      <c r="BC98" s="84">
        <f t="shared" si="115"/>
        <v>19.558138823529418</v>
      </c>
      <c r="BD98">
        <f t="shared" si="116"/>
        <v>32.978738823529419</v>
      </c>
      <c r="BE98">
        <f t="shared" si="117"/>
        <v>19.558138823529418</v>
      </c>
      <c r="BF98" s="84">
        <f t="shared" si="118"/>
        <v>13.4206</v>
      </c>
      <c r="BG98">
        <f t="shared" si="119"/>
        <v>0.25588564960784327</v>
      </c>
      <c r="BJ98" s="1">
        <v>44734.579861111109</v>
      </c>
      <c r="BK98" s="80">
        <v>0.57986111111111505</v>
      </c>
      <c r="BL98">
        <v>12.989800000000001</v>
      </c>
      <c r="BM98">
        <v>-24.962316000000001</v>
      </c>
      <c r="BN98">
        <f t="shared" si="120"/>
        <v>24.962316000000001</v>
      </c>
      <c r="BP98">
        <v>0.157</v>
      </c>
      <c r="BR98">
        <v>0</v>
      </c>
      <c r="BS98">
        <f t="shared" si="152"/>
        <v>0</v>
      </c>
      <c r="BT98">
        <f t="shared" si="121"/>
        <v>0</v>
      </c>
      <c r="BU98">
        <f t="shared" si="148"/>
        <v>31.539999999999974</v>
      </c>
      <c r="BV98">
        <v>20</v>
      </c>
      <c r="BW98">
        <f t="shared" si="93"/>
        <v>6.3079999999999998</v>
      </c>
      <c r="BX98">
        <f t="shared" si="122"/>
        <v>0.52566666666666662</v>
      </c>
      <c r="BY98">
        <f t="shared" si="144"/>
        <v>18.923999999999989</v>
      </c>
      <c r="BZ98">
        <v>0</v>
      </c>
      <c r="CA98">
        <f t="shared" si="94"/>
        <v>0</v>
      </c>
      <c r="CB98">
        <f t="shared" si="123"/>
        <v>0</v>
      </c>
      <c r="CC98">
        <f t="shared" si="85"/>
        <v>31.539999999999974</v>
      </c>
      <c r="CD98">
        <v>0</v>
      </c>
      <c r="CE98">
        <f t="shared" si="124"/>
        <v>0</v>
      </c>
      <c r="CF98">
        <f t="shared" si="125"/>
        <v>0</v>
      </c>
      <c r="CG98">
        <f t="shared" si="156"/>
        <v>20.500999999999987</v>
      </c>
      <c r="CH98">
        <f t="shared" si="126"/>
        <v>7.6000000000000005</v>
      </c>
      <c r="CI98" s="84">
        <f t="shared" si="127"/>
        <v>-4.5513395294117664</v>
      </c>
      <c r="CJ98">
        <f t="shared" si="128"/>
        <v>20.5898</v>
      </c>
      <c r="CK98" s="84">
        <f t="shared" si="129"/>
        <v>20.5898</v>
      </c>
      <c r="CL98">
        <f t="shared" si="130"/>
        <v>-5.9546692176470607E-2</v>
      </c>
      <c r="CO98">
        <v>15.24</v>
      </c>
      <c r="CP98">
        <f t="shared" si="153"/>
        <v>4.8066959999999996</v>
      </c>
      <c r="CQ98">
        <f t="shared" si="131"/>
        <v>0.40055799999999997</v>
      </c>
      <c r="CR98">
        <f t="shared" si="149"/>
        <v>19.290389666666666</v>
      </c>
      <c r="CS98">
        <v>18.39</v>
      </c>
      <c r="CT98">
        <f t="shared" si="95"/>
        <v>5.8002059999999993</v>
      </c>
      <c r="CU98">
        <f t="shared" si="132"/>
        <v>0.48335049999999991</v>
      </c>
      <c r="CV98">
        <f t="shared" si="145"/>
        <v>16.400274333333332</v>
      </c>
      <c r="CW98">
        <v>14.61</v>
      </c>
      <c r="CX98">
        <f t="shared" si="96"/>
        <v>4.6079939999999997</v>
      </c>
      <c r="CY98">
        <f t="shared" si="133"/>
        <v>0.38399949999999994</v>
      </c>
      <c r="CZ98">
        <f t="shared" si="87"/>
        <v>19.797395166666675</v>
      </c>
      <c r="DA98">
        <v>0</v>
      </c>
      <c r="DB98">
        <f t="shared" si="134"/>
        <v>0</v>
      </c>
      <c r="DC98">
        <f t="shared" si="135"/>
        <v>0</v>
      </c>
      <c r="DD98">
        <f t="shared" si="157"/>
        <v>12.706414666666662</v>
      </c>
      <c r="DE98">
        <f t="shared" si="136"/>
        <v>18.331199999999999</v>
      </c>
      <c r="DF98" s="84">
        <f t="shared" si="137"/>
        <v>5.9273616470588237</v>
      </c>
      <c r="DG98" s="84">
        <f t="shared" si="138"/>
        <v>31.320999999999998</v>
      </c>
      <c r="DH98" s="84">
        <f t="shared" si="139"/>
        <v>6.3586839999999967</v>
      </c>
      <c r="DI98">
        <f t="shared" si="140"/>
        <v>24.962316000000001</v>
      </c>
      <c r="DJ98">
        <f t="shared" si="141"/>
        <v>8.3192782333333284E-2</v>
      </c>
    </row>
    <row r="99" spans="1:114" x14ac:dyDescent="0.35">
      <c r="A99" s="1">
        <v>44734.583333333336</v>
      </c>
      <c r="B99" s="80">
        <v>0.58333333333333703</v>
      </c>
      <c r="F99" s="1">
        <v>44734.583333333336</v>
      </c>
      <c r="G99" s="80">
        <v>0.58333333333333703</v>
      </c>
      <c r="H99">
        <v>12.332599999999999</v>
      </c>
      <c r="I99">
        <v>-13.303000000000001</v>
      </c>
      <c r="J99">
        <f t="shared" si="97"/>
        <v>13.303000000000001</v>
      </c>
      <c r="L99">
        <v>0.1585</v>
      </c>
      <c r="N99">
        <v>0</v>
      </c>
      <c r="O99">
        <f t="shared" si="150"/>
        <v>0</v>
      </c>
      <c r="P99">
        <f t="shared" si="98"/>
        <v>0</v>
      </c>
      <c r="Q99">
        <f t="shared" si="146"/>
        <v>31.539999999999974</v>
      </c>
      <c r="R99">
        <v>20</v>
      </c>
      <c r="S99">
        <f t="shared" si="89"/>
        <v>6.3079999999999998</v>
      </c>
      <c r="T99">
        <f t="shared" si="99"/>
        <v>0.52566666666666662</v>
      </c>
      <c r="U99">
        <f t="shared" si="142"/>
        <v>19.449666666666655</v>
      </c>
      <c r="V99">
        <v>0</v>
      </c>
      <c r="W99">
        <f t="shared" si="90"/>
        <v>0</v>
      </c>
      <c r="X99">
        <f t="shared" si="100"/>
        <v>0</v>
      </c>
      <c r="Y99">
        <f t="shared" si="81"/>
        <v>31.539999999999974</v>
      </c>
      <c r="Z99">
        <v>0</v>
      </c>
      <c r="AA99">
        <f t="shared" si="101"/>
        <v>0</v>
      </c>
      <c r="AB99">
        <f t="shared" si="102"/>
        <v>0</v>
      </c>
      <c r="AC99">
        <f t="shared" si="154"/>
        <v>20.500999999999987</v>
      </c>
      <c r="AD99">
        <f t="shared" si="103"/>
        <v>7.6000000000000005</v>
      </c>
      <c r="AE99" s="84">
        <f t="shared" si="104"/>
        <v>6.4507764705882344</v>
      </c>
      <c r="AF99">
        <f t="shared" si="105"/>
        <v>19.753776470588235</v>
      </c>
      <c r="AG99">
        <f t="shared" si="106"/>
        <v>6.4507764705882344</v>
      </c>
      <c r="AH99">
        <f t="shared" si="107"/>
        <v>13.303000000000001</v>
      </c>
      <c r="AI99">
        <f t="shared" si="108"/>
        <v>8.520400588235294E-2</v>
      </c>
      <c r="AL99">
        <v>17.440000000000001</v>
      </c>
      <c r="AM99">
        <f t="shared" si="151"/>
        <v>5.5005760000000006</v>
      </c>
      <c r="AN99">
        <f t="shared" si="109"/>
        <v>0.45838133333333342</v>
      </c>
      <c r="AO99">
        <f t="shared" si="147"/>
        <v>19.033075833333339</v>
      </c>
      <c r="AP99">
        <v>19.600000000000001</v>
      </c>
      <c r="AQ99">
        <f t="shared" si="91"/>
        <v>6.1818400000000011</v>
      </c>
      <c r="AR99">
        <f t="shared" si="110"/>
        <v>0.51515333333333346</v>
      </c>
      <c r="AS99">
        <f t="shared" si="143"/>
        <v>16.181334166666666</v>
      </c>
      <c r="AT99">
        <v>17.079999999999998</v>
      </c>
      <c r="AU99">
        <f t="shared" si="92"/>
        <v>5.3870319999999987</v>
      </c>
      <c r="AV99">
        <f t="shared" si="111"/>
        <v>0.44891933333333323</v>
      </c>
      <c r="AW99">
        <f t="shared" si="83"/>
        <v>19.676491833333341</v>
      </c>
      <c r="AX99">
        <v>0</v>
      </c>
      <c r="AY99">
        <f t="shared" si="112"/>
        <v>0</v>
      </c>
      <c r="AZ99">
        <f t="shared" si="113"/>
        <v>0</v>
      </c>
      <c r="BA99">
        <f t="shared" si="155"/>
        <v>12.70694033333333</v>
      </c>
      <c r="BB99">
        <f t="shared" si="114"/>
        <v>20.565600000000003</v>
      </c>
      <c r="BC99" s="84">
        <f t="shared" si="115"/>
        <v>19.111303529411767</v>
      </c>
      <c r="BD99">
        <f t="shared" si="116"/>
        <v>32.414303529411768</v>
      </c>
      <c r="BE99">
        <f t="shared" si="117"/>
        <v>19.111303529411767</v>
      </c>
      <c r="BF99" s="84">
        <f t="shared" si="118"/>
        <v>13.303000000000001</v>
      </c>
      <c r="BG99">
        <f t="shared" si="119"/>
        <v>0.25242846745098046</v>
      </c>
      <c r="BJ99" s="1">
        <v>44734.583333333336</v>
      </c>
      <c r="BK99" s="80">
        <v>0.58333333333333703</v>
      </c>
      <c r="BL99">
        <v>12.332599999999999</v>
      </c>
      <c r="BM99">
        <v>-24.743580000000001</v>
      </c>
      <c r="BN99">
        <f t="shared" si="120"/>
        <v>24.743580000000001</v>
      </c>
      <c r="BP99">
        <v>0.1585</v>
      </c>
      <c r="BR99">
        <v>0</v>
      </c>
      <c r="BS99">
        <f t="shared" si="152"/>
        <v>0</v>
      </c>
      <c r="BT99">
        <f t="shared" si="121"/>
        <v>0</v>
      </c>
      <c r="BU99">
        <f t="shared" si="148"/>
        <v>31.539999999999974</v>
      </c>
      <c r="BV99">
        <v>20</v>
      </c>
      <c r="BW99">
        <f t="shared" si="93"/>
        <v>6.3079999999999998</v>
      </c>
      <c r="BX99">
        <f t="shared" si="122"/>
        <v>0.52566666666666662</v>
      </c>
      <c r="BY99">
        <f t="shared" si="144"/>
        <v>19.449666666666655</v>
      </c>
      <c r="BZ99">
        <v>0</v>
      </c>
      <c r="CA99">
        <f t="shared" si="94"/>
        <v>0</v>
      </c>
      <c r="CB99">
        <f t="shared" si="123"/>
        <v>0</v>
      </c>
      <c r="CC99">
        <f t="shared" si="85"/>
        <v>31.539999999999974</v>
      </c>
      <c r="CD99">
        <v>0</v>
      </c>
      <c r="CE99">
        <f t="shared" si="124"/>
        <v>0</v>
      </c>
      <c r="CF99">
        <f t="shared" si="125"/>
        <v>0</v>
      </c>
      <c r="CG99">
        <f t="shared" si="156"/>
        <v>20.500999999999987</v>
      </c>
      <c r="CH99">
        <f t="shared" si="126"/>
        <v>7.6000000000000005</v>
      </c>
      <c r="CI99" s="84">
        <f t="shared" si="127"/>
        <v>-4.9898035294117662</v>
      </c>
      <c r="CJ99">
        <f t="shared" si="128"/>
        <v>19.932600000000001</v>
      </c>
      <c r="CK99" s="84">
        <f t="shared" si="129"/>
        <v>19.932600000000001</v>
      </c>
      <c r="CL99">
        <f t="shared" si="130"/>
        <v>-6.5906988284313753E-2</v>
      </c>
      <c r="CO99">
        <v>15.52</v>
      </c>
      <c r="CP99">
        <f t="shared" si="153"/>
        <v>4.8950079999999998</v>
      </c>
      <c r="CQ99">
        <f t="shared" si="131"/>
        <v>0.40791733333333335</v>
      </c>
      <c r="CR99">
        <f t="shared" si="149"/>
        <v>19.698307</v>
      </c>
      <c r="CS99">
        <v>18.420000000000002</v>
      </c>
      <c r="CT99">
        <f t="shared" si="95"/>
        <v>5.8096679999999994</v>
      </c>
      <c r="CU99">
        <f t="shared" si="132"/>
        <v>0.48413899999999993</v>
      </c>
      <c r="CV99">
        <f t="shared" si="145"/>
        <v>16.884413333333331</v>
      </c>
      <c r="CW99">
        <v>14.93</v>
      </c>
      <c r="CX99">
        <f t="shared" si="96"/>
        <v>4.7089219999999994</v>
      </c>
      <c r="CY99">
        <f t="shared" si="133"/>
        <v>0.39241016666666667</v>
      </c>
      <c r="CZ99">
        <f t="shared" si="87"/>
        <v>20.189805333333343</v>
      </c>
      <c r="DA99">
        <v>0</v>
      </c>
      <c r="DB99">
        <f t="shared" si="134"/>
        <v>0</v>
      </c>
      <c r="DC99">
        <f t="shared" si="135"/>
        <v>0</v>
      </c>
      <c r="DD99">
        <f t="shared" si="157"/>
        <v>12.706414666666662</v>
      </c>
      <c r="DE99">
        <f t="shared" si="136"/>
        <v>18.570599999999999</v>
      </c>
      <c r="DF99" s="84">
        <f t="shared" si="137"/>
        <v>5.7226647058823481</v>
      </c>
      <c r="DG99" s="84">
        <f t="shared" si="138"/>
        <v>30.903199999999998</v>
      </c>
      <c r="DH99" s="84">
        <f t="shared" si="139"/>
        <v>6.1596199999999968</v>
      </c>
      <c r="DI99">
        <f t="shared" si="140"/>
        <v>24.743580000000001</v>
      </c>
      <c r="DJ99">
        <f t="shared" si="141"/>
        <v>8.1358314166666626E-2</v>
      </c>
    </row>
    <row r="100" spans="1:114" x14ac:dyDescent="0.35">
      <c r="A100" s="1">
        <v>44734.586805555555</v>
      </c>
      <c r="B100" s="80">
        <v>0.58680555555555902</v>
      </c>
      <c r="F100" s="1">
        <v>44734.586805555555</v>
      </c>
      <c r="G100" s="80">
        <v>0.58680555555555902</v>
      </c>
      <c r="H100">
        <v>12.3269999999999</v>
      </c>
      <c r="I100">
        <v>-13.2468</v>
      </c>
      <c r="J100">
        <f t="shared" si="97"/>
        <v>13.2468</v>
      </c>
      <c r="L100">
        <v>0.1585</v>
      </c>
      <c r="N100">
        <v>0</v>
      </c>
      <c r="O100">
        <f t="shared" si="150"/>
        <v>0</v>
      </c>
      <c r="P100">
        <f t="shared" si="98"/>
        <v>0</v>
      </c>
      <c r="Q100">
        <f t="shared" si="146"/>
        <v>31.539999999999974</v>
      </c>
      <c r="R100">
        <v>20</v>
      </c>
      <c r="S100">
        <f t="shared" si="89"/>
        <v>6.3079999999999998</v>
      </c>
      <c r="T100">
        <f t="shared" si="99"/>
        <v>0.52566666666666662</v>
      </c>
      <c r="U100">
        <f t="shared" si="142"/>
        <v>19.975333333333321</v>
      </c>
      <c r="V100">
        <v>0</v>
      </c>
      <c r="W100">
        <f t="shared" si="90"/>
        <v>0</v>
      </c>
      <c r="X100">
        <f t="shared" si="100"/>
        <v>0</v>
      </c>
      <c r="Y100">
        <f t="shared" si="81"/>
        <v>31.539999999999974</v>
      </c>
      <c r="Z100">
        <v>0</v>
      </c>
      <c r="AA100">
        <f t="shared" si="101"/>
        <v>0</v>
      </c>
      <c r="AB100">
        <f t="shared" si="102"/>
        <v>0</v>
      </c>
      <c r="AC100">
        <f t="shared" si="154"/>
        <v>20.500999999999987</v>
      </c>
      <c r="AD100">
        <f t="shared" si="103"/>
        <v>7.6000000000000005</v>
      </c>
      <c r="AE100" s="84">
        <f t="shared" si="104"/>
        <v>6.5013764705881343</v>
      </c>
      <c r="AF100">
        <f t="shared" si="105"/>
        <v>19.748176470588135</v>
      </c>
      <c r="AG100">
        <f t="shared" si="106"/>
        <v>6.5013764705881343</v>
      </c>
      <c r="AH100">
        <f t="shared" si="107"/>
        <v>13.2468</v>
      </c>
      <c r="AI100">
        <f t="shared" si="108"/>
        <v>8.5872347549018263E-2</v>
      </c>
      <c r="AL100">
        <v>17.39</v>
      </c>
      <c r="AM100">
        <f t="shared" si="151"/>
        <v>5.4848059999999998</v>
      </c>
      <c r="AN100">
        <f t="shared" si="109"/>
        <v>0.45706716666666664</v>
      </c>
      <c r="AO100">
        <f t="shared" si="147"/>
        <v>19.490143000000007</v>
      </c>
      <c r="AP100">
        <v>19.600000000000001</v>
      </c>
      <c r="AQ100">
        <f t="shared" si="91"/>
        <v>6.1818400000000011</v>
      </c>
      <c r="AR100">
        <f t="shared" si="110"/>
        <v>0.51515333333333346</v>
      </c>
      <c r="AS100">
        <f t="shared" si="143"/>
        <v>16.6964875</v>
      </c>
      <c r="AT100">
        <v>17.02</v>
      </c>
      <c r="AU100">
        <f t="shared" si="92"/>
        <v>5.3681079999999994</v>
      </c>
      <c r="AV100">
        <f t="shared" si="111"/>
        <v>0.44734233333333329</v>
      </c>
      <c r="AW100">
        <f t="shared" si="83"/>
        <v>20.123834166666676</v>
      </c>
      <c r="AX100">
        <v>0</v>
      </c>
      <c r="AY100">
        <f t="shared" si="112"/>
        <v>0</v>
      </c>
      <c r="AZ100">
        <f t="shared" si="113"/>
        <v>0</v>
      </c>
      <c r="BA100">
        <f t="shared" si="155"/>
        <v>12.70694033333333</v>
      </c>
      <c r="BB100">
        <f t="shared" si="114"/>
        <v>20.523800000000001</v>
      </c>
      <c r="BC100" s="84">
        <f t="shared" si="115"/>
        <v>19.121087058823427</v>
      </c>
      <c r="BD100">
        <f t="shared" si="116"/>
        <v>32.367887058823428</v>
      </c>
      <c r="BE100">
        <f t="shared" si="117"/>
        <v>19.121087058823427</v>
      </c>
      <c r="BF100" s="84">
        <f t="shared" si="118"/>
        <v>13.2468</v>
      </c>
      <c r="BG100">
        <f t="shared" si="119"/>
        <v>0.25255769156862612</v>
      </c>
      <c r="BJ100" s="1">
        <v>44734.586805555555</v>
      </c>
      <c r="BK100" s="80">
        <v>0.58680555555555902</v>
      </c>
      <c r="BL100">
        <v>12.3269999999999</v>
      </c>
      <c r="BM100">
        <v>-24.639047999999999</v>
      </c>
      <c r="BN100">
        <f t="shared" si="120"/>
        <v>24.639047999999999</v>
      </c>
      <c r="BP100">
        <v>0.1585</v>
      </c>
      <c r="BR100">
        <v>0</v>
      </c>
      <c r="BS100">
        <f t="shared" si="152"/>
        <v>0</v>
      </c>
      <c r="BT100">
        <f t="shared" si="121"/>
        <v>0</v>
      </c>
      <c r="BU100">
        <f t="shared" si="148"/>
        <v>31.539999999999974</v>
      </c>
      <c r="BV100">
        <v>20</v>
      </c>
      <c r="BW100">
        <f t="shared" si="93"/>
        <v>6.3079999999999998</v>
      </c>
      <c r="BX100">
        <f t="shared" si="122"/>
        <v>0.52566666666666662</v>
      </c>
      <c r="BY100">
        <f t="shared" si="144"/>
        <v>19.975333333333321</v>
      </c>
      <c r="BZ100">
        <v>0</v>
      </c>
      <c r="CA100">
        <f t="shared" si="94"/>
        <v>0</v>
      </c>
      <c r="CB100">
        <f t="shared" si="123"/>
        <v>0</v>
      </c>
      <c r="CC100">
        <f t="shared" si="85"/>
        <v>31.539999999999974</v>
      </c>
      <c r="CD100">
        <v>0</v>
      </c>
      <c r="CE100">
        <f t="shared" si="124"/>
        <v>0</v>
      </c>
      <c r="CF100">
        <f t="shared" si="125"/>
        <v>0</v>
      </c>
      <c r="CG100">
        <f t="shared" si="156"/>
        <v>20.500999999999987</v>
      </c>
      <c r="CH100">
        <f t="shared" si="126"/>
        <v>7.6000000000000005</v>
      </c>
      <c r="CI100" s="84">
        <f t="shared" si="127"/>
        <v>-4.8908715294118643</v>
      </c>
      <c r="CJ100">
        <f t="shared" si="128"/>
        <v>19.9269999999999</v>
      </c>
      <c r="CK100" s="84">
        <f t="shared" si="129"/>
        <v>19.9269999999999</v>
      </c>
      <c r="CL100">
        <f t="shared" si="130"/>
        <v>-6.4600261450981702E-2</v>
      </c>
      <c r="CO100">
        <v>15.42</v>
      </c>
      <c r="CP100">
        <f t="shared" si="153"/>
        <v>4.8634680000000001</v>
      </c>
      <c r="CQ100">
        <f t="shared" si="131"/>
        <v>0.40528900000000001</v>
      </c>
      <c r="CR100">
        <f t="shared" si="149"/>
        <v>20.103596</v>
      </c>
      <c r="CS100">
        <v>18.41</v>
      </c>
      <c r="CT100">
        <f t="shared" si="95"/>
        <v>5.806514</v>
      </c>
      <c r="CU100">
        <f t="shared" si="132"/>
        <v>0.48387616666666666</v>
      </c>
      <c r="CV100">
        <f t="shared" si="145"/>
        <v>17.368289499999996</v>
      </c>
      <c r="CW100">
        <v>14.81</v>
      </c>
      <c r="CX100">
        <f t="shared" si="96"/>
        <v>4.6710739999999999</v>
      </c>
      <c r="CY100">
        <f t="shared" si="133"/>
        <v>0.38925616666666668</v>
      </c>
      <c r="CZ100">
        <f t="shared" si="87"/>
        <v>20.579061500000009</v>
      </c>
      <c r="DA100">
        <v>0</v>
      </c>
      <c r="DB100">
        <f t="shared" si="134"/>
        <v>0</v>
      </c>
      <c r="DC100">
        <f t="shared" si="135"/>
        <v>0</v>
      </c>
      <c r="DD100">
        <f t="shared" si="157"/>
        <v>12.706414666666662</v>
      </c>
      <c r="DE100">
        <f t="shared" si="136"/>
        <v>18.483200000000004</v>
      </c>
      <c r="DF100" s="84">
        <f t="shared" si="137"/>
        <v>5.7362531764704947</v>
      </c>
      <c r="DG100" s="84">
        <f t="shared" si="138"/>
        <v>30.810199999999902</v>
      </c>
      <c r="DH100" s="84">
        <f t="shared" si="139"/>
        <v>6.1711519999999034</v>
      </c>
      <c r="DI100">
        <f t="shared" si="140"/>
        <v>24.639047999999999</v>
      </c>
      <c r="DJ100">
        <f t="shared" si="141"/>
        <v>8.1510632666665403E-2</v>
      </c>
    </row>
    <row r="101" spans="1:114" x14ac:dyDescent="0.35">
      <c r="A101" s="1">
        <v>44734.590277777781</v>
      </c>
      <c r="B101" s="80">
        <v>0.59027777777778201</v>
      </c>
      <c r="F101" s="1">
        <v>44734.590277777781</v>
      </c>
      <c r="G101" s="80">
        <v>0.59027777777778201</v>
      </c>
      <c r="H101">
        <v>12.316199999999901</v>
      </c>
      <c r="I101">
        <v>-13.196400000000001</v>
      </c>
      <c r="J101">
        <f t="shared" si="97"/>
        <v>13.196400000000001</v>
      </c>
      <c r="L101">
        <v>0.1585</v>
      </c>
      <c r="N101">
        <v>0</v>
      </c>
      <c r="O101">
        <f t="shared" si="150"/>
        <v>0</v>
      </c>
      <c r="P101">
        <f t="shared" si="98"/>
        <v>0</v>
      </c>
      <c r="Q101">
        <f t="shared" si="146"/>
        <v>31.539999999999974</v>
      </c>
      <c r="R101">
        <v>20</v>
      </c>
      <c r="S101">
        <f t="shared" si="89"/>
        <v>6.3079999999999998</v>
      </c>
      <c r="T101">
        <f t="shared" si="99"/>
        <v>0.52566666666666662</v>
      </c>
      <c r="U101">
        <f t="shared" si="142"/>
        <v>20.500999999999987</v>
      </c>
      <c r="V101">
        <v>0</v>
      </c>
      <c r="W101">
        <f t="shared" si="90"/>
        <v>0</v>
      </c>
      <c r="X101">
        <f t="shared" si="100"/>
        <v>0</v>
      </c>
      <c r="Y101">
        <f t="shared" si="81"/>
        <v>31.539999999999974</v>
      </c>
      <c r="Z101">
        <v>0</v>
      </c>
      <c r="AA101">
        <f t="shared" si="101"/>
        <v>0</v>
      </c>
      <c r="AB101">
        <f t="shared" si="102"/>
        <v>0</v>
      </c>
      <c r="AC101">
        <f t="shared" si="154"/>
        <v>20.500999999999987</v>
      </c>
      <c r="AD101">
        <f t="shared" si="103"/>
        <v>7.6000000000000005</v>
      </c>
      <c r="AE101" s="84">
        <f t="shared" si="104"/>
        <v>6.5409764705881344</v>
      </c>
      <c r="AF101">
        <f t="shared" si="105"/>
        <v>19.737376470588135</v>
      </c>
      <c r="AG101">
        <f t="shared" si="106"/>
        <v>6.5409764705881344</v>
      </c>
      <c r="AH101">
        <f t="shared" si="107"/>
        <v>13.196400000000001</v>
      </c>
      <c r="AI101">
        <f t="shared" si="108"/>
        <v>8.6395397549018288E-2</v>
      </c>
      <c r="AL101">
        <v>17.350000000000001</v>
      </c>
      <c r="AM101">
        <f t="shared" si="151"/>
        <v>5.4721900000000003</v>
      </c>
      <c r="AN101">
        <f t="shared" si="109"/>
        <v>0.4560158333333334</v>
      </c>
      <c r="AO101">
        <f t="shared" si="147"/>
        <v>19.946158833333339</v>
      </c>
      <c r="AP101">
        <v>19.600000000000001</v>
      </c>
      <c r="AQ101">
        <f t="shared" si="91"/>
        <v>6.1818400000000011</v>
      </c>
      <c r="AR101">
        <f t="shared" si="110"/>
        <v>0.51515333333333346</v>
      </c>
      <c r="AS101">
        <f t="shared" si="143"/>
        <v>17.211640833333334</v>
      </c>
      <c r="AT101">
        <v>16.96</v>
      </c>
      <c r="AU101">
        <f t="shared" si="92"/>
        <v>5.3491839999999993</v>
      </c>
      <c r="AV101">
        <f t="shared" si="111"/>
        <v>0.44576533333333329</v>
      </c>
      <c r="AW101">
        <f t="shared" si="83"/>
        <v>20.56959950000001</v>
      </c>
      <c r="AX101">
        <v>0</v>
      </c>
      <c r="AY101">
        <f t="shared" si="112"/>
        <v>0</v>
      </c>
      <c r="AZ101">
        <f t="shared" si="113"/>
        <v>0</v>
      </c>
      <c r="BA101">
        <f t="shared" si="155"/>
        <v>12.70694033333333</v>
      </c>
      <c r="BB101">
        <f t="shared" si="114"/>
        <v>20.485800000000001</v>
      </c>
      <c r="BC101" s="84">
        <f t="shared" si="115"/>
        <v>19.123581176470491</v>
      </c>
      <c r="BD101">
        <f t="shared" si="116"/>
        <v>32.319981176470492</v>
      </c>
      <c r="BE101">
        <f t="shared" si="117"/>
        <v>19.123581176470491</v>
      </c>
      <c r="BF101" s="84">
        <f t="shared" si="118"/>
        <v>13.196400000000001</v>
      </c>
      <c r="BG101">
        <f t="shared" si="119"/>
        <v>0.25259063470588106</v>
      </c>
      <c r="BJ101" s="1">
        <v>44734.590277777781</v>
      </c>
      <c r="BK101" s="80">
        <v>0.59027777777778201</v>
      </c>
      <c r="BL101">
        <v>12.316199999999901</v>
      </c>
      <c r="BM101">
        <v>-24.545304000000002</v>
      </c>
      <c r="BN101">
        <f t="shared" si="120"/>
        <v>24.545304000000002</v>
      </c>
      <c r="BP101">
        <v>0.1585</v>
      </c>
      <c r="BR101">
        <v>0</v>
      </c>
      <c r="BS101">
        <f t="shared" si="152"/>
        <v>0</v>
      </c>
      <c r="BT101">
        <f t="shared" si="121"/>
        <v>0</v>
      </c>
      <c r="BU101">
        <f t="shared" si="148"/>
        <v>31.539999999999974</v>
      </c>
      <c r="BV101">
        <v>20</v>
      </c>
      <c r="BW101">
        <f t="shared" si="93"/>
        <v>6.3079999999999998</v>
      </c>
      <c r="BX101">
        <f t="shared" si="122"/>
        <v>0.52566666666666662</v>
      </c>
      <c r="BY101">
        <f t="shared" si="144"/>
        <v>20.500999999999987</v>
      </c>
      <c r="BZ101">
        <v>0</v>
      </c>
      <c r="CA101">
        <f t="shared" si="94"/>
        <v>0</v>
      </c>
      <c r="CB101">
        <f t="shared" si="123"/>
        <v>0</v>
      </c>
      <c r="CC101">
        <f t="shared" si="85"/>
        <v>31.539999999999974</v>
      </c>
      <c r="CD101">
        <v>0</v>
      </c>
      <c r="CE101">
        <f t="shared" si="124"/>
        <v>0</v>
      </c>
      <c r="CF101">
        <f t="shared" si="125"/>
        <v>0</v>
      </c>
      <c r="CG101">
        <f t="shared" si="156"/>
        <v>20.500999999999987</v>
      </c>
      <c r="CH101">
        <f t="shared" si="126"/>
        <v>7.6000000000000005</v>
      </c>
      <c r="CI101" s="84">
        <f t="shared" si="127"/>
        <v>-4.8079275294118666</v>
      </c>
      <c r="CJ101">
        <f t="shared" si="128"/>
        <v>19.9161999999999</v>
      </c>
      <c r="CK101" s="84">
        <f t="shared" si="129"/>
        <v>19.9161999999999</v>
      </c>
      <c r="CL101">
        <f t="shared" si="130"/>
        <v>-6.3504709450981731E-2</v>
      </c>
      <c r="CO101">
        <v>15.33</v>
      </c>
      <c r="CP101">
        <f t="shared" si="153"/>
        <v>4.835081999999999</v>
      </c>
      <c r="CQ101">
        <f t="shared" si="131"/>
        <v>0.40292349999999993</v>
      </c>
      <c r="CR101">
        <f t="shared" si="149"/>
        <v>20.5065195</v>
      </c>
      <c r="CS101">
        <v>18.399999999999999</v>
      </c>
      <c r="CT101">
        <f t="shared" si="95"/>
        <v>5.8033599999999987</v>
      </c>
      <c r="CU101">
        <f t="shared" si="132"/>
        <v>0.48361333333333323</v>
      </c>
      <c r="CV101">
        <f t="shared" si="145"/>
        <v>17.85190283333333</v>
      </c>
      <c r="CW101">
        <v>14.72</v>
      </c>
      <c r="CX101">
        <f t="shared" si="96"/>
        <v>4.6426879999999997</v>
      </c>
      <c r="CY101">
        <f t="shared" si="133"/>
        <v>0.38689066666666666</v>
      </c>
      <c r="CZ101">
        <f t="shared" si="87"/>
        <v>20.965952166666675</v>
      </c>
      <c r="DA101">
        <v>0</v>
      </c>
      <c r="DB101">
        <f t="shared" si="134"/>
        <v>0</v>
      </c>
      <c r="DC101">
        <f t="shared" si="135"/>
        <v>0</v>
      </c>
      <c r="DD101">
        <f t="shared" si="157"/>
        <v>12.706414666666662</v>
      </c>
      <c r="DE101">
        <f t="shared" si="136"/>
        <v>18.410999999999998</v>
      </c>
      <c r="DF101" s="84">
        <f t="shared" si="137"/>
        <v>5.7486959999998959</v>
      </c>
      <c r="DG101" s="84">
        <f t="shared" si="138"/>
        <v>30.727199999999897</v>
      </c>
      <c r="DH101" s="84">
        <f t="shared" si="139"/>
        <v>6.1818959999998953</v>
      </c>
      <c r="DI101">
        <f t="shared" si="140"/>
        <v>24.545304000000002</v>
      </c>
      <c r="DJ101">
        <f t="shared" si="141"/>
        <v>8.1652542999998606E-2</v>
      </c>
    </row>
    <row r="102" spans="1:114" x14ac:dyDescent="0.35">
      <c r="A102" s="1">
        <v>44734.59375</v>
      </c>
      <c r="B102" s="80">
        <v>0.593750000000004</v>
      </c>
      <c r="F102" s="1">
        <v>44734.59375</v>
      </c>
      <c r="G102" s="80">
        <v>0.593750000000004</v>
      </c>
      <c r="H102">
        <v>11.909599999999999</v>
      </c>
      <c r="I102">
        <v>-13.152200000000001</v>
      </c>
      <c r="J102">
        <f t="shared" si="97"/>
        <v>13.152200000000001</v>
      </c>
      <c r="L102">
        <v>0.1585</v>
      </c>
      <c r="N102">
        <v>0</v>
      </c>
      <c r="O102">
        <f t="shared" si="150"/>
        <v>0</v>
      </c>
      <c r="P102">
        <f t="shared" si="98"/>
        <v>0</v>
      </c>
      <c r="Q102">
        <f t="shared" si="146"/>
        <v>31.539999999999974</v>
      </c>
      <c r="R102">
        <v>20</v>
      </c>
      <c r="S102">
        <f t="shared" si="89"/>
        <v>6.3079999999999998</v>
      </c>
      <c r="T102">
        <f t="shared" si="99"/>
        <v>0.52566666666666662</v>
      </c>
      <c r="U102">
        <f t="shared" si="142"/>
        <v>21.026666666666653</v>
      </c>
      <c r="V102">
        <v>0</v>
      </c>
      <c r="W102">
        <f t="shared" si="90"/>
        <v>0</v>
      </c>
      <c r="X102">
        <f t="shared" si="100"/>
        <v>0</v>
      </c>
      <c r="Y102">
        <f t="shared" si="81"/>
        <v>31.539999999999974</v>
      </c>
      <c r="Z102">
        <v>0</v>
      </c>
      <c r="AA102">
        <f t="shared" si="101"/>
        <v>0</v>
      </c>
      <c r="AB102">
        <f t="shared" si="102"/>
        <v>0</v>
      </c>
      <c r="AC102">
        <f t="shared" si="154"/>
        <v>20.500999999999987</v>
      </c>
      <c r="AD102">
        <f t="shared" si="103"/>
        <v>7.6000000000000005</v>
      </c>
      <c r="AE102" s="84">
        <f t="shared" si="104"/>
        <v>6.1785764705882329</v>
      </c>
      <c r="AF102">
        <f t="shared" si="105"/>
        <v>19.330776470588233</v>
      </c>
      <c r="AG102">
        <f t="shared" si="106"/>
        <v>6.1785764705882329</v>
      </c>
      <c r="AH102">
        <f t="shared" si="107"/>
        <v>13.152200000000001</v>
      </c>
      <c r="AI102">
        <f t="shared" si="108"/>
        <v>8.1608697549019588E-2</v>
      </c>
      <c r="AL102">
        <v>17.72</v>
      </c>
      <c r="AM102">
        <f t="shared" si="151"/>
        <v>5.588887999999999</v>
      </c>
      <c r="AN102">
        <f t="shared" si="109"/>
        <v>0.46574066666666658</v>
      </c>
      <c r="AO102">
        <f t="shared" si="147"/>
        <v>20.411899500000004</v>
      </c>
      <c r="AP102">
        <v>19.61</v>
      </c>
      <c r="AQ102">
        <f t="shared" si="91"/>
        <v>6.1849939999999997</v>
      </c>
      <c r="AR102">
        <f t="shared" si="110"/>
        <v>0.51541616666666668</v>
      </c>
      <c r="AS102">
        <f t="shared" si="143"/>
        <v>17.727057000000002</v>
      </c>
      <c r="AT102">
        <v>17.43</v>
      </c>
      <c r="AU102">
        <f t="shared" si="92"/>
        <v>5.4974219999999994</v>
      </c>
      <c r="AV102">
        <f t="shared" si="111"/>
        <v>0.45811849999999998</v>
      </c>
      <c r="AW102">
        <f t="shared" si="83"/>
        <v>21.027718000000011</v>
      </c>
      <c r="AX102">
        <v>0</v>
      </c>
      <c r="AY102">
        <f t="shared" si="112"/>
        <v>0</v>
      </c>
      <c r="AZ102">
        <f t="shared" si="113"/>
        <v>0</v>
      </c>
      <c r="BA102">
        <f t="shared" si="155"/>
        <v>12.70694033333333</v>
      </c>
      <c r="BB102">
        <f t="shared" si="114"/>
        <v>20.808799999999998</v>
      </c>
      <c r="BC102" s="84">
        <f t="shared" si="115"/>
        <v>19.076581176470583</v>
      </c>
      <c r="BD102">
        <f t="shared" si="116"/>
        <v>32.228781176470584</v>
      </c>
      <c r="BE102">
        <f t="shared" si="117"/>
        <v>19.076581176470583</v>
      </c>
      <c r="BF102" s="84">
        <f t="shared" si="118"/>
        <v>13.152200000000001</v>
      </c>
      <c r="BG102">
        <f t="shared" si="119"/>
        <v>0.25196984303921566</v>
      </c>
      <c r="BJ102" s="1">
        <v>44734.59375</v>
      </c>
      <c r="BK102" s="80">
        <v>0.593750000000004</v>
      </c>
      <c r="BL102">
        <v>11.909599999999999</v>
      </c>
      <c r="BM102">
        <v>-24.463092</v>
      </c>
      <c r="BN102">
        <f t="shared" si="120"/>
        <v>24.463092</v>
      </c>
      <c r="BP102">
        <v>0.1585</v>
      </c>
      <c r="BR102">
        <v>0</v>
      </c>
      <c r="BS102">
        <f t="shared" si="152"/>
        <v>0</v>
      </c>
      <c r="BT102">
        <f t="shared" si="121"/>
        <v>0</v>
      </c>
      <c r="BU102">
        <f t="shared" si="148"/>
        <v>31.539999999999974</v>
      </c>
      <c r="BV102">
        <v>20</v>
      </c>
      <c r="BW102">
        <f t="shared" si="93"/>
        <v>6.3079999999999998</v>
      </c>
      <c r="BX102">
        <f t="shared" si="122"/>
        <v>0.52566666666666662</v>
      </c>
      <c r="BY102">
        <f t="shared" si="144"/>
        <v>21.026666666666653</v>
      </c>
      <c r="BZ102">
        <v>0</v>
      </c>
      <c r="CA102">
        <f t="shared" si="94"/>
        <v>0</v>
      </c>
      <c r="CB102">
        <f t="shared" si="123"/>
        <v>0</v>
      </c>
      <c r="CC102">
        <f t="shared" si="85"/>
        <v>31.539999999999974</v>
      </c>
      <c r="CD102">
        <v>0</v>
      </c>
      <c r="CE102">
        <f t="shared" si="124"/>
        <v>0</v>
      </c>
      <c r="CF102">
        <f t="shared" si="125"/>
        <v>0</v>
      </c>
      <c r="CG102">
        <f t="shared" si="156"/>
        <v>20.500999999999987</v>
      </c>
      <c r="CH102">
        <f t="shared" si="126"/>
        <v>7.6000000000000005</v>
      </c>
      <c r="CI102" s="84">
        <f t="shared" si="127"/>
        <v>-5.1323155294117662</v>
      </c>
      <c r="CJ102">
        <f t="shared" si="128"/>
        <v>19.509599999999999</v>
      </c>
      <c r="CK102" s="84">
        <f t="shared" si="129"/>
        <v>19.509599999999999</v>
      </c>
      <c r="CL102">
        <f t="shared" si="130"/>
        <v>-6.7789334284313746E-2</v>
      </c>
      <c r="CO102">
        <v>15.66</v>
      </c>
      <c r="CP102">
        <f t="shared" si="153"/>
        <v>4.9391639999999999</v>
      </c>
      <c r="CQ102">
        <f t="shared" si="131"/>
        <v>0.41159699999999994</v>
      </c>
      <c r="CR102">
        <f t="shared" si="149"/>
        <v>20.9181165</v>
      </c>
      <c r="CS102">
        <v>18.45</v>
      </c>
      <c r="CT102">
        <f t="shared" si="95"/>
        <v>5.8191299999999995</v>
      </c>
      <c r="CU102">
        <f t="shared" si="132"/>
        <v>0.48492750000000001</v>
      </c>
      <c r="CV102">
        <f t="shared" si="145"/>
        <v>18.336830333333332</v>
      </c>
      <c r="CW102">
        <v>15.1</v>
      </c>
      <c r="CX102">
        <f t="shared" si="96"/>
        <v>4.7625400000000004</v>
      </c>
      <c r="CY102">
        <f t="shared" si="133"/>
        <v>0.39687833333333339</v>
      </c>
      <c r="CZ102">
        <f t="shared" si="87"/>
        <v>21.362830500000008</v>
      </c>
      <c r="DA102">
        <v>0</v>
      </c>
      <c r="DB102">
        <f t="shared" si="134"/>
        <v>0</v>
      </c>
      <c r="DC102">
        <f t="shared" si="135"/>
        <v>0</v>
      </c>
      <c r="DD102">
        <f t="shared" si="157"/>
        <v>12.706414666666662</v>
      </c>
      <c r="DE102">
        <f t="shared" si="136"/>
        <v>18.699800000000003</v>
      </c>
      <c r="DF102" s="84">
        <f t="shared" si="137"/>
        <v>5.7063127058823504</v>
      </c>
      <c r="DG102" s="84">
        <f t="shared" si="138"/>
        <v>30.609400000000001</v>
      </c>
      <c r="DH102" s="84">
        <f t="shared" si="139"/>
        <v>6.1463080000000012</v>
      </c>
      <c r="DI102">
        <f t="shared" si="140"/>
        <v>24.463092</v>
      </c>
      <c r="DJ102">
        <f t="shared" si="141"/>
        <v>8.118248483333336E-2</v>
      </c>
    </row>
    <row r="103" spans="1:114" x14ac:dyDescent="0.35">
      <c r="A103" s="1">
        <v>44734.597222222219</v>
      </c>
      <c r="B103" s="80">
        <v>0.59722222222222598</v>
      </c>
      <c r="F103" s="1">
        <v>44734.597222222219</v>
      </c>
      <c r="G103" s="80">
        <v>0.59722222222222598</v>
      </c>
      <c r="H103">
        <v>11.8865999999999</v>
      </c>
      <c r="I103">
        <v>-13.120799999999999</v>
      </c>
      <c r="J103">
        <f t="shared" si="97"/>
        <v>13.120799999999999</v>
      </c>
      <c r="L103">
        <v>0.1585</v>
      </c>
      <c r="N103">
        <v>0</v>
      </c>
      <c r="O103">
        <f t="shared" si="150"/>
        <v>0</v>
      </c>
      <c r="P103">
        <f t="shared" si="98"/>
        <v>0</v>
      </c>
      <c r="Q103">
        <f t="shared" si="146"/>
        <v>31.539999999999974</v>
      </c>
      <c r="R103">
        <v>20</v>
      </c>
      <c r="S103">
        <f t="shared" si="89"/>
        <v>6.3079999999999998</v>
      </c>
      <c r="T103">
        <f t="shared" si="99"/>
        <v>0.52566666666666662</v>
      </c>
      <c r="U103">
        <f t="shared" si="142"/>
        <v>21.552333333333319</v>
      </c>
      <c r="V103">
        <v>0</v>
      </c>
      <c r="W103">
        <f t="shared" si="90"/>
        <v>0</v>
      </c>
      <c r="X103">
        <f t="shared" si="100"/>
        <v>0</v>
      </c>
      <c r="Y103">
        <f t="shared" si="81"/>
        <v>31.539999999999974</v>
      </c>
      <c r="Z103">
        <v>0</v>
      </c>
      <c r="AA103">
        <f t="shared" si="101"/>
        <v>0</v>
      </c>
      <c r="AB103">
        <f t="shared" si="102"/>
        <v>0</v>
      </c>
      <c r="AC103">
        <f t="shared" si="154"/>
        <v>20.500999999999987</v>
      </c>
      <c r="AD103">
        <f t="shared" si="103"/>
        <v>7.6000000000000005</v>
      </c>
      <c r="AE103" s="84">
        <f t="shared" si="104"/>
        <v>6.1869764705881352</v>
      </c>
      <c r="AF103">
        <f t="shared" si="105"/>
        <v>19.307776470588134</v>
      </c>
      <c r="AG103">
        <f t="shared" si="106"/>
        <v>6.1869764705881352</v>
      </c>
      <c r="AH103">
        <f t="shared" si="107"/>
        <v>13.120799999999999</v>
      </c>
      <c r="AI103">
        <f t="shared" si="108"/>
        <v>8.1719647549018282E-2</v>
      </c>
      <c r="AL103">
        <v>17.71</v>
      </c>
      <c r="AM103">
        <f t="shared" si="151"/>
        <v>5.5857339999999995</v>
      </c>
      <c r="AN103">
        <f t="shared" si="109"/>
        <v>0.46547783333333326</v>
      </c>
      <c r="AO103">
        <f t="shared" si="147"/>
        <v>20.877377333333339</v>
      </c>
      <c r="AP103">
        <v>19.61</v>
      </c>
      <c r="AQ103">
        <f t="shared" si="91"/>
        <v>6.1849939999999997</v>
      </c>
      <c r="AR103">
        <f t="shared" si="110"/>
        <v>0.51541616666666668</v>
      </c>
      <c r="AS103">
        <f t="shared" si="143"/>
        <v>18.24247316666667</v>
      </c>
      <c r="AT103">
        <v>17.420000000000002</v>
      </c>
      <c r="AU103">
        <f t="shared" si="92"/>
        <v>5.4942679999999999</v>
      </c>
      <c r="AV103">
        <f t="shared" si="111"/>
        <v>0.45785566666666661</v>
      </c>
      <c r="AW103">
        <f t="shared" si="83"/>
        <v>21.485573666666678</v>
      </c>
      <c r="AX103">
        <v>0</v>
      </c>
      <c r="AY103">
        <f t="shared" si="112"/>
        <v>0</v>
      </c>
      <c r="AZ103">
        <f t="shared" si="113"/>
        <v>0</v>
      </c>
      <c r="BA103">
        <f t="shared" si="155"/>
        <v>12.70694033333333</v>
      </c>
      <c r="BB103">
        <f t="shared" si="114"/>
        <v>20.801199999999998</v>
      </c>
      <c r="BC103" s="84">
        <f t="shared" si="115"/>
        <v>19.077559999999895</v>
      </c>
      <c r="BD103">
        <f t="shared" si="116"/>
        <v>32.198359999999894</v>
      </c>
      <c r="BE103">
        <f t="shared" si="117"/>
        <v>19.077559999999895</v>
      </c>
      <c r="BF103" s="84">
        <f t="shared" si="118"/>
        <v>13.120799999999999</v>
      </c>
      <c r="BG103">
        <f t="shared" si="119"/>
        <v>0.25198277166666527</v>
      </c>
      <c r="BJ103" s="1">
        <v>44734.597222222219</v>
      </c>
      <c r="BK103" s="80">
        <v>0.59722222222222598</v>
      </c>
      <c r="BL103">
        <v>11.8865999999999</v>
      </c>
      <c r="BM103">
        <v>-24.404688</v>
      </c>
      <c r="BN103">
        <f t="shared" si="120"/>
        <v>24.404688</v>
      </c>
      <c r="BP103">
        <v>0.1585</v>
      </c>
      <c r="BR103">
        <v>0</v>
      </c>
      <c r="BS103">
        <f t="shared" si="152"/>
        <v>0</v>
      </c>
      <c r="BT103">
        <f t="shared" si="121"/>
        <v>0</v>
      </c>
      <c r="BU103">
        <f t="shared" si="148"/>
        <v>31.539999999999974</v>
      </c>
      <c r="BV103">
        <v>20</v>
      </c>
      <c r="BW103">
        <f t="shared" si="93"/>
        <v>6.3079999999999998</v>
      </c>
      <c r="BX103">
        <f t="shared" si="122"/>
        <v>0.52566666666666662</v>
      </c>
      <c r="BY103">
        <f t="shared" si="144"/>
        <v>21.552333333333319</v>
      </c>
      <c r="BZ103">
        <v>0</v>
      </c>
      <c r="CA103">
        <f t="shared" si="94"/>
        <v>0</v>
      </c>
      <c r="CB103">
        <f t="shared" si="123"/>
        <v>0</v>
      </c>
      <c r="CC103">
        <f t="shared" si="85"/>
        <v>31.539999999999974</v>
      </c>
      <c r="CD103">
        <v>0</v>
      </c>
      <c r="CE103">
        <f t="shared" si="124"/>
        <v>0</v>
      </c>
      <c r="CF103">
        <f t="shared" si="125"/>
        <v>0</v>
      </c>
      <c r="CG103">
        <f t="shared" si="156"/>
        <v>20.500999999999987</v>
      </c>
      <c r="CH103">
        <f t="shared" si="126"/>
        <v>7.6000000000000005</v>
      </c>
      <c r="CI103" s="84">
        <f t="shared" si="127"/>
        <v>-5.0969115294118659</v>
      </c>
      <c r="CJ103">
        <f t="shared" si="128"/>
        <v>19.4865999999999</v>
      </c>
      <c r="CK103" s="84">
        <f t="shared" si="129"/>
        <v>19.4865999999999</v>
      </c>
      <c r="CL103">
        <f t="shared" si="130"/>
        <v>-6.7321706450981733E-2</v>
      </c>
      <c r="CO103">
        <v>15.62</v>
      </c>
      <c r="CP103">
        <f t="shared" si="153"/>
        <v>4.9265479999999986</v>
      </c>
      <c r="CQ103">
        <f t="shared" si="131"/>
        <v>0.41054566666666648</v>
      </c>
      <c r="CR103">
        <f t="shared" si="149"/>
        <v>21.328662166666668</v>
      </c>
      <c r="CS103">
        <v>18.440000000000001</v>
      </c>
      <c r="CT103">
        <f t="shared" si="95"/>
        <v>5.8159760000000009</v>
      </c>
      <c r="CU103">
        <f t="shared" si="132"/>
        <v>0.48466466666666669</v>
      </c>
      <c r="CV103">
        <f t="shared" si="145"/>
        <v>18.821494999999999</v>
      </c>
      <c r="CW103">
        <v>15.05</v>
      </c>
      <c r="CX103">
        <f t="shared" si="96"/>
        <v>4.7467699999999997</v>
      </c>
      <c r="CY103">
        <f t="shared" si="133"/>
        <v>0.39556416666666661</v>
      </c>
      <c r="CZ103">
        <f t="shared" si="87"/>
        <v>21.758394666666675</v>
      </c>
      <c r="DA103">
        <v>0</v>
      </c>
      <c r="DB103">
        <f t="shared" si="134"/>
        <v>0</v>
      </c>
      <c r="DC103">
        <f t="shared" si="135"/>
        <v>0</v>
      </c>
      <c r="DD103">
        <f t="shared" si="157"/>
        <v>12.706414666666662</v>
      </c>
      <c r="DE103">
        <f t="shared" si="136"/>
        <v>18.661799999999999</v>
      </c>
      <c r="DF103" s="84">
        <f t="shared" si="137"/>
        <v>5.7046108235293147</v>
      </c>
      <c r="DG103" s="84">
        <f t="shared" si="138"/>
        <v>30.548399999999901</v>
      </c>
      <c r="DH103" s="84">
        <f t="shared" si="139"/>
        <v>6.1437119999999013</v>
      </c>
      <c r="DI103">
        <f t="shared" si="140"/>
        <v>24.404688</v>
      </c>
      <c r="DJ103">
        <f t="shared" si="141"/>
        <v>8.1148195999998701E-2</v>
      </c>
    </row>
    <row r="104" spans="1:114" x14ac:dyDescent="0.35">
      <c r="A104" s="1">
        <v>44734.600694444445</v>
      </c>
      <c r="B104" s="80">
        <v>0.60069444444444897</v>
      </c>
      <c r="F104" s="1">
        <v>44734.600694444445</v>
      </c>
      <c r="G104" s="80">
        <v>0.60069444444444897</v>
      </c>
      <c r="H104">
        <v>12.308400000000001</v>
      </c>
      <c r="I104">
        <v>-13.1434</v>
      </c>
      <c r="J104">
        <f t="shared" si="97"/>
        <v>13.1434</v>
      </c>
      <c r="L104">
        <v>0.1585</v>
      </c>
      <c r="N104">
        <v>0</v>
      </c>
      <c r="O104">
        <f t="shared" si="150"/>
        <v>0</v>
      </c>
      <c r="P104">
        <f t="shared" si="98"/>
        <v>0</v>
      </c>
      <c r="Q104">
        <f t="shared" si="146"/>
        <v>31.539999999999974</v>
      </c>
      <c r="R104">
        <v>20</v>
      </c>
      <c r="S104">
        <f t="shared" si="89"/>
        <v>6.3079999999999998</v>
      </c>
      <c r="T104">
        <f t="shared" si="99"/>
        <v>0.52566666666666662</v>
      </c>
      <c r="U104">
        <f t="shared" si="142"/>
        <v>22.077999999999985</v>
      </c>
      <c r="V104">
        <v>0</v>
      </c>
      <c r="W104">
        <f t="shared" si="90"/>
        <v>0</v>
      </c>
      <c r="X104">
        <f t="shared" si="100"/>
        <v>0</v>
      </c>
      <c r="Y104">
        <f t="shared" si="81"/>
        <v>31.539999999999974</v>
      </c>
      <c r="Z104">
        <v>0</v>
      </c>
      <c r="AA104">
        <f t="shared" si="101"/>
        <v>0</v>
      </c>
      <c r="AB104">
        <f t="shared" si="102"/>
        <v>0</v>
      </c>
      <c r="AC104">
        <f t="shared" si="154"/>
        <v>20.500999999999987</v>
      </c>
      <c r="AD104">
        <f t="shared" si="103"/>
        <v>7.6000000000000005</v>
      </c>
      <c r="AE104" s="84">
        <f t="shared" si="104"/>
        <v>6.5861764705882351</v>
      </c>
      <c r="AF104">
        <f t="shared" si="105"/>
        <v>19.729576470588235</v>
      </c>
      <c r="AG104">
        <f t="shared" si="106"/>
        <v>6.5861764705882351</v>
      </c>
      <c r="AH104">
        <f t="shared" si="107"/>
        <v>13.1434</v>
      </c>
      <c r="AI104">
        <f t="shared" si="108"/>
        <v>8.6992414215686278E-2</v>
      </c>
      <c r="AL104">
        <v>17.309999999999999</v>
      </c>
      <c r="AM104">
        <f t="shared" si="151"/>
        <v>5.459573999999999</v>
      </c>
      <c r="AN104">
        <f t="shared" si="109"/>
        <v>0.45496449999999994</v>
      </c>
      <c r="AO104">
        <f t="shared" si="147"/>
        <v>21.332341833333338</v>
      </c>
      <c r="AP104">
        <v>19.600000000000001</v>
      </c>
      <c r="AQ104">
        <f t="shared" si="91"/>
        <v>6.1818400000000011</v>
      </c>
      <c r="AR104">
        <f t="shared" si="110"/>
        <v>0.51515333333333346</v>
      </c>
      <c r="AS104">
        <f t="shared" si="143"/>
        <v>18.757626500000004</v>
      </c>
      <c r="AT104">
        <v>16.91</v>
      </c>
      <c r="AU104">
        <f t="shared" si="92"/>
        <v>5.3334140000000003</v>
      </c>
      <c r="AV104">
        <f t="shared" si="111"/>
        <v>0.44445116666666667</v>
      </c>
      <c r="AW104">
        <f t="shared" si="83"/>
        <v>21.930024833333345</v>
      </c>
      <c r="AX104">
        <v>0</v>
      </c>
      <c r="AY104">
        <f t="shared" si="112"/>
        <v>0</v>
      </c>
      <c r="AZ104">
        <f t="shared" si="113"/>
        <v>0</v>
      </c>
      <c r="BA104">
        <f t="shared" si="155"/>
        <v>12.70694033333333</v>
      </c>
      <c r="BB104">
        <f t="shared" si="114"/>
        <v>20.451600000000003</v>
      </c>
      <c r="BC104" s="84">
        <f t="shared" si="115"/>
        <v>19.135385882352942</v>
      </c>
      <c r="BD104">
        <f t="shared" si="116"/>
        <v>32.278785882352942</v>
      </c>
      <c r="BE104">
        <f t="shared" si="117"/>
        <v>19.135385882352942</v>
      </c>
      <c r="BF104" s="84">
        <f t="shared" si="118"/>
        <v>13.1434</v>
      </c>
      <c r="BG104">
        <f t="shared" si="119"/>
        <v>0.25274655519607847</v>
      </c>
      <c r="BJ104" s="1">
        <v>44734.600694444445</v>
      </c>
      <c r="BK104" s="80">
        <v>0.60069444444444897</v>
      </c>
      <c r="BL104">
        <v>12.308400000000001</v>
      </c>
      <c r="BM104">
        <v>-24.446724</v>
      </c>
      <c r="BN104">
        <f t="shared" si="120"/>
        <v>24.446724</v>
      </c>
      <c r="BP104">
        <v>0.1585</v>
      </c>
      <c r="BR104">
        <v>0</v>
      </c>
      <c r="BS104">
        <f t="shared" si="152"/>
        <v>0</v>
      </c>
      <c r="BT104">
        <f t="shared" si="121"/>
        <v>0</v>
      </c>
      <c r="BU104">
        <f t="shared" si="148"/>
        <v>31.539999999999974</v>
      </c>
      <c r="BV104">
        <v>20</v>
      </c>
      <c r="BW104">
        <f t="shared" si="93"/>
        <v>6.3079999999999998</v>
      </c>
      <c r="BX104">
        <f t="shared" si="122"/>
        <v>0.52566666666666662</v>
      </c>
      <c r="BY104">
        <f t="shared" si="144"/>
        <v>22.077999999999985</v>
      </c>
      <c r="BZ104">
        <v>0</v>
      </c>
      <c r="CA104">
        <f t="shared" si="94"/>
        <v>0</v>
      </c>
      <c r="CB104">
        <f t="shared" si="123"/>
        <v>0</v>
      </c>
      <c r="CC104">
        <f t="shared" si="85"/>
        <v>31.539999999999974</v>
      </c>
      <c r="CD104">
        <v>0</v>
      </c>
      <c r="CE104">
        <f t="shared" si="124"/>
        <v>0</v>
      </c>
      <c r="CF104">
        <f t="shared" si="125"/>
        <v>0</v>
      </c>
      <c r="CG104">
        <f t="shared" si="156"/>
        <v>20.500999999999987</v>
      </c>
      <c r="CH104">
        <f t="shared" si="126"/>
        <v>7.6000000000000005</v>
      </c>
      <c r="CI104" s="84">
        <f t="shared" si="127"/>
        <v>-4.7171475294117649</v>
      </c>
      <c r="CJ104">
        <f t="shared" si="128"/>
        <v>19.9084</v>
      </c>
      <c r="CK104" s="84">
        <f t="shared" si="129"/>
        <v>19.9084</v>
      </c>
      <c r="CL104">
        <f t="shared" si="130"/>
        <v>-6.23056569509804E-2</v>
      </c>
      <c r="CO104">
        <v>15.24</v>
      </c>
      <c r="CP104">
        <f t="shared" si="153"/>
        <v>4.8066959999999996</v>
      </c>
      <c r="CQ104">
        <f t="shared" si="131"/>
        <v>0.40055799999999997</v>
      </c>
      <c r="CR104">
        <f t="shared" si="149"/>
        <v>21.729220166666668</v>
      </c>
      <c r="CS104">
        <v>18.39</v>
      </c>
      <c r="CT104">
        <f t="shared" si="95"/>
        <v>5.8002059999999993</v>
      </c>
      <c r="CU104">
        <f t="shared" si="132"/>
        <v>0.48335049999999991</v>
      </c>
      <c r="CV104">
        <f t="shared" si="145"/>
        <v>19.304845499999999</v>
      </c>
      <c r="CW104">
        <v>14.61</v>
      </c>
      <c r="CX104">
        <f t="shared" si="96"/>
        <v>4.6079939999999997</v>
      </c>
      <c r="CY104">
        <f t="shared" si="133"/>
        <v>0.38399949999999994</v>
      </c>
      <c r="CZ104">
        <f t="shared" si="87"/>
        <v>22.142394166666676</v>
      </c>
      <c r="DA104">
        <v>0</v>
      </c>
      <c r="DB104">
        <f t="shared" si="134"/>
        <v>0</v>
      </c>
      <c r="DC104">
        <f t="shared" si="135"/>
        <v>0</v>
      </c>
      <c r="DD104">
        <f t="shared" si="157"/>
        <v>12.706414666666662</v>
      </c>
      <c r="DE104">
        <f t="shared" si="136"/>
        <v>18.331199999999999</v>
      </c>
      <c r="DF104" s="84">
        <f t="shared" si="137"/>
        <v>5.7615536470588218</v>
      </c>
      <c r="DG104" s="84">
        <f t="shared" si="138"/>
        <v>30.639600000000002</v>
      </c>
      <c r="DH104" s="84">
        <f t="shared" si="139"/>
        <v>6.1928760000000018</v>
      </c>
      <c r="DI104">
        <f t="shared" si="140"/>
        <v>24.446724</v>
      </c>
      <c r="DJ104">
        <f t="shared" si="141"/>
        <v>8.1797570500000014E-2</v>
      </c>
    </row>
    <row r="105" spans="1:114" x14ac:dyDescent="0.35">
      <c r="A105" s="1">
        <v>44734.604166666664</v>
      </c>
      <c r="B105" s="80">
        <v>0.60416666666667096</v>
      </c>
      <c r="F105" s="1">
        <v>44734.604166666664</v>
      </c>
      <c r="G105" s="80">
        <v>0.60416666666667096</v>
      </c>
      <c r="H105">
        <v>12.1402</v>
      </c>
      <c r="I105">
        <v>-13.066000000000001</v>
      </c>
      <c r="J105">
        <f t="shared" si="97"/>
        <v>13.066000000000001</v>
      </c>
      <c r="L105">
        <v>0.1585</v>
      </c>
      <c r="N105">
        <v>0</v>
      </c>
      <c r="O105">
        <f t="shared" si="150"/>
        <v>0</v>
      </c>
      <c r="P105">
        <f t="shared" si="98"/>
        <v>0</v>
      </c>
      <c r="Q105">
        <f t="shared" si="146"/>
        <v>31.539999999999974</v>
      </c>
      <c r="R105">
        <v>20</v>
      </c>
      <c r="S105">
        <f t="shared" si="89"/>
        <v>6.3079999999999998</v>
      </c>
      <c r="T105">
        <f t="shared" si="99"/>
        <v>0.52566666666666662</v>
      </c>
      <c r="U105">
        <f t="shared" si="142"/>
        <v>22.603666666666651</v>
      </c>
      <c r="V105">
        <v>0</v>
      </c>
      <c r="W105">
        <f t="shared" si="90"/>
        <v>0</v>
      </c>
      <c r="X105">
        <f t="shared" si="100"/>
        <v>0</v>
      </c>
      <c r="Y105">
        <f t="shared" si="81"/>
        <v>31.539999999999974</v>
      </c>
      <c r="Z105">
        <v>0</v>
      </c>
      <c r="AA105">
        <f t="shared" si="101"/>
        <v>0</v>
      </c>
      <c r="AB105">
        <f t="shared" si="102"/>
        <v>0</v>
      </c>
      <c r="AC105">
        <f t="shared" si="154"/>
        <v>20.500999999999987</v>
      </c>
      <c r="AD105">
        <f t="shared" si="103"/>
        <v>7.6000000000000005</v>
      </c>
      <c r="AE105" s="84">
        <f t="shared" si="104"/>
        <v>6.4953764705882353</v>
      </c>
      <c r="AF105">
        <f t="shared" si="105"/>
        <v>19.561376470588236</v>
      </c>
      <c r="AG105">
        <f t="shared" si="106"/>
        <v>6.4953764705882353</v>
      </c>
      <c r="AH105">
        <f t="shared" si="107"/>
        <v>13.066000000000001</v>
      </c>
      <c r="AI105">
        <f t="shared" si="108"/>
        <v>8.5793097549019592E-2</v>
      </c>
      <c r="AL105">
        <v>17.399999999999999</v>
      </c>
      <c r="AM105">
        <f t="shared" si="151"/>
        <v>5.4879599999999993</v>
      </c>
      <c r="AN105">
        <f t="shared" si="109"/>
        <v>0.45732999999999996</v>
      </c>
      <c r="AO105">
        <f t="shared" si="147"/>
        <v>21.789671833333337</v>
      </c>
      <c r="AP105">
        <v>19.600000000000001</v>
      </c>
      <c r="AQ105">
        <f t="shared" si="91"/>
        <v>6.1818400000000011</v>
      </c>
      <c r="AR105">
        <f t="shared" si="110"/>
        <v>0.51515333333333346</v>
      </c>
      <c r="AS105">
        <f t="shared" si="143"/>
        <v>19.272779833333338</v>
      </c>
      <c r="AT105">
        <v>17.02</v>
      </c>
      <c r="AU105">
        <f t="shared" si="92"/>
        <v>5.3681079999999994</v>
      </c>
      <c r="AV105">
        <f t="shared" si="111"/>
        <v>0.44734233333333329</v>
      </c>
      <c r="AW105">
        <f t="shared" si="83"/>
        <v>22.37736716666668</v>
      </c>
      <c r="AX105">
        <v>0</v>
      </c>
      <c r="AY105">
        <f t="shared" si="112"/>
        <v>0</v>
      </c>
      <c r="AZ105">
        <f t="shared" si="113"/>
        <v>0</v>
      </c>
      <c r="BA105">
        <f t="shared" si="155"/>
        <v>12.70694033333333</v>
      </c>
      <c r="BB105">
        <f t="shared" si="114"/>
        <v>20.527600000000003</v>
      </c>
      <c r="BC105" s="84">
        <f t="shared" si="115"/>
        <v>19.118797647058827</v>
      </c>
      <c r="BD105">
        <f t="shared" si="116"/>
        <v>32.184797647058829</v>
      </c>
      <c r="BE105">
        <f t="shared" si="117"/>
        <v>19.118797647058827</v>
      </c>
      <c r="BF105" s="84">
        <f t="shared" si="118"/>
        <v>13.066000000000001</v>
      </c>
      <c r="BG105">
        <f t="shared" si="119"/>
        <v>0.25252745225490203</v>
      </c>
      <c r="BJ105" s="1">
        <v>44734.604166666664</v>
      </c>
      <c r="BK105" s="80">
        <v>0.60416666666667096</v>
      </c>
      <c r="BL105">
        <v>12.1402</v>
      </c>
      <c r="BM105">
        <v>-24.302759999999999</v>
      </c>
      <c r="BN105">
        <f t="shared" si="120"/>
        <v>24.302759999999999</v>
      </c>
      <c r="BP105">
        <v>0.1585</v>
      </c>
      <c r="BR105">
        <v>0</v>
      </c>
      <c r="BS105">
        <f t="shared" si="152"/>
        <v>0</v>
      </c>
      <c r="BT105">
        <f t="shared" si="121"/>
        <v>0</v>
      </c>
      <c r="BU105">
        <f t="shared" si="148"/>
        <v>31.539999999999974</v>
      </c>
      <c r="BV105">
        <v>20</v>
      </c>
      <c r="BW105">
        <f t="shared" si="93"/>
        <v>6.3079999999999998</v>
      </c>
      <c r="BX105">
        <f t="shared" si="122"/>
        <v>0.52566666666666662</v>
      </c>
      <c r="BY105">
        <f t="shared" si="144"/>
        <v>22.603666666666651</v>
      </c>
      <c r="BZ105">
        <v>0</v>
      </c>
      <c r="CA105">
        <f t="shared" si="94"/>
        <v>0</v>
      </c>
      <c r="CB105">
        <f t="shared" si="123"/>
        <v>0</v>
      </c>
      <c r="CC105">
        <f t="shared" si="85"/>
        <v>31.539999999999974</v>
      </c>
      <c r="CD105">
        <v>0</v>
      </c>
      <c r="CE105">
        <f t="shared" si="124"/>
        <v>0</v>
      </c>
      <c r="CF105">
        <f t="shared" si="125"/>
        <v>0</v>
      </c>
      <c r="CG105">
        <f t="shared" si="156"/>
        <v>20.500999999999987</v>
      </c>
      <c r="CH105">
        <f t="shared" si="126"/>
        <v>7.6000000000000005</v>
      </c>
      <c r="CI105" s="84">
        <f t="shared" si="127"/>
        <v>-4.7413835294117632</v>
      </c>
      <c r="CJ105">
        <f t="shared" si="128"/>
        <v>19.740200000000002</v>
      </c>
      <c r="CK105" s="84">
        <f t="shared" si="129"/>
        <v>19.740200000000002</v>
      </c>
      <c r="CL105">
        <f t="shared" si="130"/>
        <v>-6.262577411764704E-2</v>
      </c>
      <c r="CO105">
        <v>15.27</v>
      </c>
      <c r="CP105">
        <f t="shared" si="153"/>
        <v>4.8161579999999988</v>
      </c>
      <c r="CQ105">
        <f t="shared" si="131"/>
        <v>0.40134649999999988</v>
      </c>
      <c r="CR105">
        <f t="shared" si="149"/>
        <v>22.130566666666667</v>
      </c>
      <c r="CS105">
        <v>18.39</v>
      </c>
      <c r="CT105">
        <f t="shared" si="95"/>
        <v>5.8002059999999993</v>
      </c>
      <c r="CU105">
        <f t="shared" si="132"/>
        <v>0.48335049999999991</v>
      </c>
      <c r="CV105">
        <f t="shared" si="145"/>
        <v>19.788195999999999</v>
      </c>
      <c r="CW105">
        <v>14.64</v>
      </c>
      <c r="CX105">
        <f t="shared" si="96"/>
        <v>4.6174559999999998</v>
      </c>
      <c r="CY105">
        <f t="shared" si="133"/>
        <v>0.38478799999999996</v>
      </c>
      <c r="CZ105">
        <f t="shared" si="87"/>
        <v>22.527182166666677</v>
      </c>
      <c r="DA105">
        <v>0</v>
      </c>
      <c r="DB105">
        <f t="shared" si="134"/>
        <v>0</v>
      </c>
      <c r="DC105">
        <f t="shared" si="135"/>
        <v>0</v>
      </c>
      <c r="DD105">
        <f t="shared" si="157"/>
        <v>12.706414666666662</v>
      </c>
      <c r="DE105">
        <f t="shared" si="136"/>
        <v>18.353999999999999</v>
      </c>
      <c r="DF105" s="84">
        <f t="shared" si="137"/>
        <v>5.7595811764705864</v>
      </c>
      <c r="DG105" s="84">
        <f t="shared" si="138"/>
        <v>30.494199999999999</v>
      </c>
      <c r="DH105" s="84">
        <f t="shared" si="139"/>
        <v>6.1914400000000001</v>
      </c>
      <c r="DI105">
        <f t="shared" si="140"/>
        <v>24.302759999999999</v>
      </c>
      <c r="DJ105">
        <f t="shared" si="141"/>
        <v>8.1778603333333338E-2</v>
      </c>
    </row>
    <row r="106" spans="1:114" x14ac:dyDescent="0.35">
      <c r="A106" s="1">
        <v>44734.607638888891</v>
      </c>
      <c r="B106" s="80">
        <v>0.60763888888889295</v>
      </c>
      <c r="F106" s="1">
        <v>44734.607638888891</v>
      </c>
      <c r="G106" s="80">
        <v>0.60763888888889295</v>
      </c>
      <c r="H106">
        <v>12.128399999999999</v>
      </c>
      <c r="I106">
        <v>-13.058999999999999</v>
      </c>
      <c r="J106">
        <f t="shared" si="97"/>
        <v>13.058999999999999</v>
      </c>
      <c r="L106">
        <v>0.1585</v>
      </c>
      <c r="N106">
        <v>0</v>
      </c>
      <c r="O106">
        <f t="shared" si="150"/>
        <v>0</v>
      </c>
      <c r="P106">
        <f t="shared" si="98"/>
        <v>0</v>
      </c>
      <c r="Q106">
        <f t="shared" si="146"/>
        <v>31.539999999999974</v>
      </c>
      <c r="R106">
        <v>20</v>
      </c>
      <c r="S106">
        <f t="shared" si="89"/>
        <v>6.3079999999999998</v>
      </c>
      <c r="T106">
        <f t="shared" si="99"/>
        <v>0.52566666666666662</v>
      </c>
      <c r="U106">
        <f t="shared" si="142"/>
        <v>23.129333333333317</v>
      </c>
      <c r="V106">
        <v>0</v>
      </c>
      <c r="W106">
        <f t="shared" si="90"/>
        <v>0</v>
      </c>
      <c r="X106">
        <f t="shared" si="100"/>
        <v>0</v>
      </c>
      <c r="Y106">
        <f t="shared" si="81"/>
        <v>31.539999999999974</v>
      </c>
      <c r="Z106">
        <v>0</v>
      </c>
      <c r="AA106">
        <f t="shared" si="101"/>
        <v>0</v>
      </c>
      <c r="AB106">
        <f t="shared" si="102"/>
        <v>0</v>
      </c>
      <c r="AC106">
        <f t="shared" si="154"/>
        <v>20.500999999999987</v>
      </c>
      <c r="AD106">
        <f t="shared" si="103"/>
        <v>7.6000000000000005</v>
      </c>
      <c r="AE106" s="84">
        <f t="shared" si="104"/>
        <v>6.4905764705882358</v>
      </c>
      <c r="AF106">
        <f t="shared" si="105"/>
        <v>19.549576470588235</v>
      </c>
      <c r="AG106">
        <f t="shared" si="106"/>
        <v>6.4905764705882358</v>
      </c>
      <c r="AH106">
        <f t="shared" si="107"/>
        <v>13.058999999999999</v>
      </c>
      <c r="AI106">
        <f t="shared" si="108"/>
        <v>8.5729697549019615E-2</v>
      </c>
      <c r="AL106">
        <v>17.399999999999999</v>
      </c>
      <c r="AM106">
        <f t="shared" si="151"/>
        <v>5.4879599999999993</v>
      </c>
      <c r="AN106">
        <f t="shared" si="109"/>
        <v>0.45732999999999996</v>
      </c>
      <c r="AO106">
        <f t="shared" si="147"/>
        <v>22.247001833333336</v>
      </c>
      <c r="AP106">
        <v>19.600000000000001</v>
      </c>
      <c r="AQ106">
        <f t="shared" si="91"/>
        <v>6.1818400000000011</v>
      </c>
      <c r="AR106">
        <f t="shared" si="110"/>
        <v>0.51515333333333346</v>
      </c>
      <c r="AS106">
        <f t="shared" si="143"/>
        <v>19.787933166666672</v>
      </c>
      <c r="AT106">
        <v>17.03</v>
      </c>
      <c r="AU106">
        <f t="shared" si="92"/>
        <v>5.3712620000000006</v>
      </c>
      <c r="AV106">
        <f t="shared" si="111"/>
        <v>0.44760516666666672</v>
      </c>
      <c r="AW106">
        <f t="shared" si="83"/>
        <v>22.824972333333346</v>
      </c>
      <c r="AX106">
        <v>0</v>
      </c>
      <c r="AY106">
        <f t="shared" si="112"/>
        <v>0</v>
      </c>
      <c r="AZ106">
        <f t="shared" si="113"/>
        <v>0</v>
      </c>
      <c r="BA106">
        <f t="shared" si="155"/>
        <v>12.70694033333333</v>
      </c>
      <c r="BB106">
        <f t="shared" si="114"/>
        <v>20.531400000000001</v>
      </c>
      <c r="BC106" s="84">
        <f t="shared" si="115"/>
        <v>19.117708235294117</v>
      </c>
      <c r="BD106">
        <f t="shared" si="116"/>
        <v>32.176708235294115</v>
      </c>
      <c r="BE106">
        <f t="shared" si="117"/>
        <v>19.117708235294117</v>
      </c>
      <c r="BF106" s="84">
        <f t="shared" si="118"/>
        <v>13.058999999999999</v>
      </c>
      <c r="BG106">
        <f t="shared" si="119"/>
        <v>0.25251306294117648</v>
      </c>
      <c r="BJ106" s="1">
        <v>44734.607638888891</v>
      </c>
      <c r="BK106" s="80">
        <v>0.60763888888889295</v>
      </c>
      <c r="BL106">
        <v>12.128399999999999</v>
      </c>
      <c r="BM106">
        <v>-24.289739999999998</v>
      </c>
      <c r="BN106">
        <f t="shared" si="120"/>
        <v>24.289739999999998</v>
      </c>
      <c r="BP106">
        <v>0.1585</v>
      </c>
      <c r="BR106">
        <v>0</v>
      </c>
      <c r="BS106">
        <f t="shared" si="152"/>
        <v>0</v>
      </c>
      <c r="BT106">
        <f t="shared" si="121"/>
        <v>0</v>
      </c>
      <c r="BU106">
        <f t="shared" si="148"/>
        <v>31.539999999999974</v>
      </c>
      <c r="BV106">
        <v>20</v>
      </c>
      <c r="BW106">
        <f t="shared" si="93"/>
        <v>6.3079999999999998</v>
      </c>
      <c r="BX106">
        <f t="shared" si="122"/>
        <v>0.52566666666666662</v>
      </c>
      <c r="BY106">
        <f t="shared" si="144"/>
        <v>23.129333333333317</v>
      </c>
      <c r="BZ106">
        <v>0</v>
      </c>
      <c r="CA106">
        <f t="shared" si="94"/>
        <v>0</v>
      </c>
      <c r="CB106">
        <f t="shared" si="123"/>
        <v>0</v>
      </c>
      <c r="CC106">
        <f t="shared" si="85"/>
        <v>31.539999999999974</v>
      </c>
      <c r="CD106">
        <v>0</v>
      </c>
      <c r="CE106">
        <f t="shared" si="124"/>
        <v>0</v>
      </c>
      <c r="CF106">
        <f t="shared" si="125"/>
        <v>0</v>
      </c>
      <c r="CG106">
        <f t="shared" si="156"/>
        <v>20.500999999999987</v>
      </c>
      <c r="CH106">
        <f t="shared" si="126"/>
        <v>7.6000000000000005</v>
      </c>
      <c r="CI106" s="84">
        <f t="shared" si="127"/>
        <v>-4.7401635294117632</v>
      </c>
      <c r="CJ106">
        <f t="shared" si="128"/>
        <v>19.728400000000001</v>
      </c>
      <c r="CK106" s="84">
        <f t="shared" si="129"/>
        <v>19.728400000000001</v>
      </c>
      <c r="CL106">
        <f t="shared" si="130"/>
        <v>-6.2609659950980362E-2</v>
      </c>
      <c r="CO106">
        <v>15.27</v>
      </c>
      <c r="CP106">
        <f t="shared" si="153"/>
        <v>4.8161579999999988</v>
      </c>
      <c r="CQ106">
        <f t="shared" si="131"/>
        <v>0.40134649999999988</v>
      </c>
      <c r="CR106">
        <f t="shared" si="149"/>
        <v>22.531913166666666</v>
      </c>
      <c r="CS106">
        <v>18.39</v>
      </c>
      <c r="CT106">
        <f t="shared" si="95"/>
        <v>5.8002059999999993</v>
      </c>
      <c r="CU106">
        <f t="shared" si="132"/>
        <v>0.48335049999999991</v>
      </c>
      <c r="CV106">
        <f t="shared" si="145"/>
        <v>20.271546499999999</v>
      </c>
      <c r="CW106">
        <v>14.64</v>
      </c>
      <c r="CX106">
        <f t="shared" si="96"/>
        <v>4.6174559999999998</v>
      </c>
      <c r="CY106">
        <f t="shared" si="133"/>
        <v>0.38478799999999996</v>
      </c>
      <c r="CZ106">
        <f t="shared" si="87"/>
        <v>22.911970166666677</v>
      </c>
      <c r="DA106">
        <v>0</v>
      </c>
      <c r="DB106">
        <f t="shared" si="134"/>
        <v>0</v>
      </c>
      <c r="DC106">
        <f t="shared" si="135"/>
        <v>0</v>
      </c>
      <c r="DD106">
        <f t="shared" si="157"/>
        <v>12.706414666666662</v>
      </c>
      <c r="DE106">
        <f t="shared" si="136"/>
        <v>18.353999999999999</v>
      </c>
      <c r="DF106" s="84">
        <f t="shared" si="137"/>
        <v>5.7608011764705864</v>
      </c>
      <c r="DG106" s="84">
        <f t="shared" si="138"/>
        <v>30.482399999999998</v>
      </c>
      <c r="DH106" s="84">
        <f t="shared" si="139"/>
        <v>6.1926600000000001</v>
      </c>
      <c r="DI106">
        <f t="shared" si="140"/>
        <v>24.289739999999998</v>
      </c>
      <c r="DJ106">
        <f t="shared" si="141"/>
        <v>8.1794717500000003E-2</v>
      </c>
    </row>
    <row r="107" spans="1:114" x14ac:dyDescent="0.35">
      <c r="A107" s="1">
        <v>44734.611111111109</v>
      </c>
      <c r="B107" s="80">
        <v>0.61111111111111505</v>
      </c>
      <c r="F107" s="1">
        <v>44734.611111111109</v>
      </c>
      <c r="G107" s="80">
        <v>0.61111111111111505</v>
      </c>
      <c r="H107">
        <v>11.9968</v>
      </c>
      <c r="I107">
        <v>-12.9582</v>
      </c>
      <c r="J107">
        <f t="shared" si="97"/>
        <v>12.9582</v>
      </c>
      <c r="L107">
        <v>0.1585</v>
      </c>
      <c r="N107">
        <v>0</v>
      </c>
      <c r="O107">
        <f t="shared" si="150"/>
        <v>0</v>
      </c>
      <c r="P107">
        <f t="shared" si="98"/>
        <v>0</v>
      </c>
      <c r="Q107">
        <f t="shared" si="146"/>
        <v>31.539999999999974</v>
      </c>
      <c r="R107">
        <v>20</v>
      </c>
      <c r="S107">
        <f t="shared" si="89"/>
        <v>6.3079999999999998</v>
      </c>
      <c r="T107">
        <f t="shared" si="99"/>
        <v>0.52566666666666662</v>
      </c>
      <c r="U107">
        <f t="shared" si="142"/>
        <v>23.654999999999983</v>
      </c>
      <c r="V107">
        <v>0</v>
      </c>
      <c r="W107">
        <f t="shared" si="90"/>
        <v>0</v>
      </c>
      <c r="X107">
        <f t="shared" si="100"/>
        <v>0</v>
      </c>
      <c r="Y107">
        <f t="shared" si="81"/>
        <v>31.539999999999974</v>
      </c>
      <c r="Z107">
        <v>0</v>
      </c>
      <c r="AA107">
        <f t="shared" si="101"/>
        <v>0</v>
      </c>
      <c r="AB107">
        <f t="shared" si="102"/>
        <v>0</v>
      </c>
      <c r="AC107">
        <f t="shared" si="154"/>
        <v>20.500999999999987</v>
      </c>
      <c r="AD107">
        <f t="shared" si="103"/>
        <v>7.6000000000000005</v>
      </c>
      <c r="AE107" s="84">
        <f t="shared" si="104"/>
        <v>6.4597764705882366</v>
      </c>
      <c r="AF107">
        <f t="shared" si="105"/>
        <v>19.417976470588236</v>
      </c>
      <c r="AG107">
        <f t="shared" si="106"/>
        <v>6.4597764705882366</v>
      </c>
      <c r="AH107">
        <f t="shared" si="107"/>
        <v>12.9582</v>
      </c>
      <c r="AI107">
        <f t="shared" si="108"/>
        <v>8.5322880882352958E-2</v>
      </c>
      <c r="AL107">
        <v>17.43</v>
      </c>
      <c r="AM107">
        <f t="shared" si="151"/>
        <v>5.4974219999999994</v>
      </c>
      <c r="AN107">
        <f t="shared" si="109"/>
        <v>0.45811849999999998</v>
      </c>
      <c r="AO107">
        <f t="shared" si="147"/>
        <v>22.705120333333337</v>
      </c>
      <c r="AP107">
        <v>19.600000000000001</v>
      </c>
      <c r="AQ107">
        <f t="shared" si="91"/>
        <v>6.1818400000000011</v>
      </c>
      <c r="AR107">
        <f t="shared" si="110"/>
        <v>0.51515333333333346</v>
      </c>
      <c r="AS107">
        <f t="shared" si="143"/>
        <v>20.303086500000006</v>
      </c>
      <c r="AT107">
        <v>17.07</v>
      </c>
      <c r="AU107">
        <f t="shared" si="92"/>
        <v>5.3838780000000002</v>
      </c>
      <c r="AV107">
        <f t="shared" si="111"/>
        <v>0.44865649999999996</v>
      </c>
      <c r="AW107">
        <f t="shared" si="83"/>
        <v>23.273628833333344</v>
      </c>
      <c r="AX107">
        <v>0</v>
      </c>
      <c r="AY107">
        <f t="shared" si="112"/>
        <v>0</v>
      </c>
      <c r="AZ107">
        <f t="shared" si="113"/>
        <v>0</v>
      </c>
      <c r="BA107">
        <f t="shared" si="155"/>
        <v>12.70694033333333</v>
      </c>
      <c r="BB107">
        <f t="shared" si="114"/>
        <v>20.558000000000003</v>
      </c>
      <c r="BC107" s="84">
        <f t="shared" si="115"/>
        <v>19.112882352941178</v>
      </c>
      <c r="BD107">
        <f t="shared" si="116"/>
        <v>32.071082352941175</v>
      </c>
      <c r="BE107">
        <f t="shared" si="117"/>
        <v>19.112882352941178</v>
      </c>
      <c r="BF107" s="84">
        <f t="shared" si="118"/>
        <v>12.9582</v>
      </c>
      <c r="BG107">
        <f t="shared" si="119"/>
        <v>0.25244932107843138</v>
      </c>
      <c r="BJ107" s="1">
        <v>44734.611111111109</v>
      </c>
      <c r="BK107" s="80">
        <v>0.61111111111111505</v>
      </c>
      <c r="BL107">
        <v>11.9968</v>
      </c>
      <c r="BM107">
        <v>-24.102252</v>
      </c>
      <c r="BN107">
        <f t="shared" si="120"/>
        <v>24.102252</v>
      </c>
      <c r="BP107">
        <v>0.1585</v>
      </c>
      <c r="BR107">
        <v>0</v>
      </c>
      <c r="BS107">
        <f t="shared" si="152"/>
        <v>0</v>
      </c>
      <c r="BT107">
        <f t="shared" si="121"/>
        <v>0</v>
      </c>
      <c r="BU107">
        <f t="shared" si="148"/>
        <v>31.539999999999974</v>
      </c>
      <c r="BV107">
        <v>20</v>
      </c>
      <c r="BW107">
        <f t="shared" si="93"/>
        <v>6.3079999999999998</v>
      </c>
      <c r="BX107">
        <f t="shared" si="122"/>
        <v>0.52566666666666662</v>
      </c>
      <c r="BY107">
        <f t="shared" si="144"/>
        <v>23.654999999999983</v>
      </c>
      <c r="BZ107">
        <v>0</v>
      </c>
      <c r="CA107">
        <f t="shared" si="94"/>
        <v>0</v>
      </c>
      <c r="CB107">
        <f t="shared" si="123"/>
        <v>0</v>
      </c>
      <c r="CC107">
        <f t="shared" si="85"/>
        <v>31.539999999999974</v>
      </c>
      <c r="CD107">
        <v>0</v>
      </c>
      <c r="CE107">
        <f t="shared" si="124"/>
        <v>0</v>
      </c>
      <c r="CF107">
        <f t="shared" si="125"/>
        <v>0</v>
      </c>
      <c r="CG107">
        <f t="shared" si="156"/>
        <v>20.500999999999987</v>
      </c>
      <c r="CH107">
        <f t="shared" si="126"/>
        <v>7.6000000000000005</v>
      </c>
      <c r="CI107" s="84">
        <f t="shared" si="127"/>
        <v>-4.6842755294117637</v>
      </c>
      <c r="CJ107">
        <f t="shared" si="128"/>
        <v>19.596800000000002</v>
      </c>
      <c r="CK107" s="84">
        <f t="shared" si="129"/>
        <v>19.596800000000002</v>
      </c>
      <c r="CL107">
        <f t="shared" si="130"/>
        <v>-6.1871472617647048E-2</v>
      </c>
      <c r="CO107">
        <v>15.21</v>
      </c>
      <c r="CP107">
        <f t="shared" si="153"/>
        <v>4.7972339999999996</v>
      </c>
      <c r="CQ107">
        <f t="shared" si="131"/>
        <v>0.39976949999999994</v>
      </c>
      <c r="CR107">
        <f t="shared" si="149"/>
        <v>22.931682666666667</v>
      </c>
      <c r="CS107">
        <v>18.38</v>
      </c>
      <c r="CT107">
        <f t="shared" si="95"/>
        <v>5.7970519999999999</v>
      </c>
      <c r="CU107">
        <f t="shared" si="132"/>
        <v>0.48308766666666669</v>
      </c>
      <c r="CV107">
        <f t="shared" si="145"/>
        <v>20.754634166666666</v>
      </c>
      <c r="CW107">
        <v>14.57</v>
      </c>
      <c r="CX107">
        <f t="shared" si="96"/>
        <v>4.5953780000000002</v>
      </c>
      <c r="CY107">
        <f t="shared" si="133"/>
        <v>0.38294816666666665</v>
      </c>
      <c r="CZ107">
        <f t="shared" si="87"/>
        <v>23.294918333333342</v>
      </c>
      <c r="DA107">
        <v>0</v>
      </c>
      <c r="DB107">
        <f t="shared" si="134"/>
        <v>0</v>
      </c>
      <c r="DC107">
        <f t="shared" si="135"/>
        <v>0</v>
      </c>
      <c r="DD107">
        <f t="shared" si="157"/>
        <v>12.706414666666662</v>
      </c>
      <c r="DE107">
        <f t="shared" si="136"/>
        <v>18.300800000000002</v>
      </c>
      <c r="DF107" s="84">
        <f t="shared" si="137"/>
        <v>5.7647409411764734</v>
      </c>
      <c r="DG107" s="84">
        <f t="shared" si="138"/>
        <v>30.297600000000003</v>
      </c>
      <c r="DH107" s="84">
        <f t="shared" si="139"/>
        <v>6.1953480000000027</v>
      </c>
      <c r="DI107">
        <f t="shared" si="140"/>
        <v>24.102252</v>
      </c>
      <c r="DJ107">
        <f t="shared" si="141"/>
        <v>8.183022150000005E-2</v>
      </c>
    </row>
    <row r="108" spans="1:114" x14ac:dyDescent="0.35">
      <c r="A108" s="1">
        <v>44734.614583333336</v>
      </c>
      <c r="B108" s="80">
        <v>0.61458333333333803</v>
      </c>
      <c r="F108" s="1">
        <v>44734.614583333336</v>
      </c>
      <c r="G108" s="80">
        <v>0.61458333333333803</v>
      </c>
      <c r="H108">
        <v>11.715999999999999</v>
      </c>
      <c r="I108">
        <v>-12.843</v>
      </c>
      <c r="J108">
        <f t="shared" si="97"/>
        <v>12.843</v>
      </c>
      <c r="L108">
        <v>0.1585</v>
      </c>
      <c r="N108">
        <v>0</v>
      </c>
      <c r="O108">
        <f t="shared" si="150"/>
        <v>0</v>
      </c>
      <c r="P108">
        <f t="shared" si="98"/>
        <v>0</v>
      </c>
      <c r="Q108">
        <f t="shared" si="146"/>
        <v>31.539999999999974</v>
      </c>
      <c r="R108">
        <v>20</v>
      </c>
      <c r="S108">
        <f t="shared" si="89"/>
        <v>6.3079999999999998</v>
      </c>
      <c r="T108">
        <f t="shared" si="99"/>
        <v>0.52566666666666662</v>
      </c>
      <c r="U108">
        <f t="shared" si="142"/>
        <v>24.180666666666649</v>
      </c>
      <c r="V108">
        <v>0</v>
      </c>
      <c r="W108">
        <f t="shared" si="90"/>
        <v>0</v>
      </c>
      <c r="X108">
        <f t="shared" si="100"/>
        <v>0</v>
      </c>
      <c r="Y108">
        <f t="shared" ref="Y108:Y147" si="158">W108*5*60/3600+Y107</f>
        <v>31.539999999999974</v>
      </c>
      <c r="Z108">
        <v>0</v>
      </c>
      <c r="AA108">
        <f t="shared" si="101"/>
        <v>0</v>
      </c>
      <c r="AB108">
        <f t="shared" si="102"/>
        <v>0</v>
      </c>
      <c r="AC108">
        <f t="shared" si="154"/>
        <v>20.500999999999987</v>
      </c>
      <c r="AD108">
        <f t="shared" si="103"/>
        <v>7.6000000000000005</v>
      </c>
      <c r="AE108" s="84">
        <f t="shared" si="104"/>
        <v>6.2941764705882335</v>
      </c>
      <c r="AF108">
        <f t="shared" si="105"/>
        <v>19.137176470588233</v>
      </c>
      <c r="AG108">
        <f t="shared" si="106"/>
        <v>6.2941764705882335</v>
      </c>
      <c r="AH108">
        <f t="shared" si="107"/>
        <v>12.843</v>
      </c>
      <c r="AI108">
        <f t="shared" si="108"/>
        <v>8.3135580882352927E-2</v>
      </c>
      <c r="AL108">
        <v>17.600000000000001</v>
      </c>
      <c r="AM108">
        <f t="shared" si="151"/>
        <v>5.5510400000000004</v>
      </c>
      <c r="AN108">
        <f t="shared" si="109"/>
        <v>0.4625866666666667</v>
      </c>
      <c r="AO108">
        <f t="shared" si="147"/>
        <v>23.167707000000004</v>
      </c>
      <c r="AP108">
        <v>19.61</v>
      </c>
      <c r="AQ108">
        <f t="shared" si="91"/>
        <v>6.1849939999999997</v>
      </c>
      <c r="AR108">
        <f t="shared" si="110"/>
        <v>0.51541616666666668</v>
      </c>
      <c r="AS108">
        <f t="shared" si="143"/>
        <v>20.818502666666674</v>
      </c>
      <c r="AT108">
        <v>17.28</v>
      </c>
      <c r="AU108">
        <f t="shared" si="92"/>
        <v>5.4501120000000007</v>
      </c>
      <c r="AV108">
        <f t="shared" si="111"/>
        <v>0.45417600000000008</v>
      </c>
      <c r="AW108">
        <f t="shared" ref="AW108:AW147" si="159">AU108*5*60/3600+AW107</f>
        <v>23.727804833333344</v>
      </c>
      <c r="AX108">
        <v>0</v>
      </c>
      <c r="AY108">
        <f t="shared" si="112"/>
        <v>0</v>
      </c>
      <c r="AZ108">
        <f t="shared" si="113"/>
        <v>0</v>
      </c>
      <c r="BA108">
        <f t="shared" si="155"/>
        <v>12.70694033333333</v>
      </c>
      <c r="BB108">
        <f t="shared" si="114"/>
        <v>20.706200000000003</v>
      </c>
      <c r="BC108" s="84">
        <f t="shared" si="115"/>
        <v>19.091995294117648</v>
      </c>
      <c r="BD108">
        <f t="shared" si="116"/>
        <v>31.934995294117648</v>
      </c>
      <c r="BE108">
        <f t="shared" si="117"/>
        <v>19.091995294117648</v>
      </c>
      <c r="BF108" s="84">
        <f t="shared" si="118"/>
        <v>12.843</v>
      </c>
      <c r="BG108">
        <f t="shared" si="119"/>
        <v>0.25217343784313723</v>
      </c>
      <c r="BJ108" s="1">
        <v>44734.614583333336</v>
      </c>
      <c r="BK108" s="80">
        <v>0.61458333333333803</v>
      </c>
      <c r="BL108">
        <v>11.715999999999999</v>
      </c>
      <c r="BM108">
        <v>-23.887979999999999</v>
      </c>
      <c r="BN108">
        <f t="shared" si="120"/>
        <v>23.887979999999999</v>
      </c>
      <c r="BP108">
        <v>0.1585</v>
      </c>
      <c r="BR108">
        <v>0</v>
      </c>
      <c r="BS108">
        <f t="shared" si="152"/>
        <v>0</v>
      </c>
      <c r="BT108">
        <f t="shared" si="121"/>
        <v>0</v>
      </c>
      <c r="BU108">
        <f t="shared" si="148"/>
        <v>31.539999999999974</v>
      </c>
      <c r="BV108">
        <v>20</v>
      </c>
      <c r="BW108">
        <f t="shared" si="93"/>
        <v>6.3079999999999998</v>
      </c>
      <c r="BX108">
        <f t="shared" si="122"/>
        <v>0.52566666666666662</v>
      </c>
      <c r="BY108">
        <f t="shared" si="144"/>
        <v>24.180666666666649</v>
      </c>
      <c r="BZ108">
        <v>0</v>
      </c>
      <c r="CA108">
        <f t="shared" si="94"/>
        <v>0</v>
      </c>
      <c r="CB108">
        <f t="shared" si="123"/>
        <v>0</v>
      </c>
      <c r="CC108">
        <f t="shared" ref="CC108:CC147" si="160">CA108*5*60/3600+CC107</f>
        <v>31.539999999999974</v>
      </c>
      <c r="CD108">
        <v>0</v>
      </c>
      <c r="CE108">
        <f t="shared" si="124"/>
        <v>0</v>
      </c>
      <c r="CF108">
        <f t="shared" si="125"/>
        <v>0</v>
      </c>
      <c r="CG108">
        <f t="shared" si="156"/>
        <v>20.500999999999987</v>
      </c>
      <c r="CH108">
        <f t="shared" si="126"/>
        <v>7.6000000000000005</v>
      </c>
      <c r="CI108" s="84">
        <f t="shared" si="127"/>
        <v>-4.7508035294117654</v>
      </c>
      <c r="CJ108">
        <f t="shared" si="128"/>
        <v>19.315999999999999</v>
      </c>
      <c r="CK108" s="84">
        <f t="shared" si="129"/>
        <v>19.315999999999999</v>
      </c>
      <c r="CL108">
        <f t="shared" si="130"/>
        <v>-6.2750196617647067E-2</v>
      </c>
      <c r="CO108">
        <v>15.28</v>
      </c>
      <c r="CP108">
        <f t="shared" si="153"/>
        <v>4.819312</v>
      </c>
      <c r="CQ108">
        <f t="shared" si="131"/>
        <v>0.40160933333333332</v>
      </c>
      <c r="CR108">
        <f t="shared" si="149"/>
        <v>23.333292</v>
      </c>
      <c r="CS108">
        <v>18.39</v>
      </c>
      <c r="CT108">
        <f t="shared" si="95"/>
        <v>5.8002059999999993</v>
      </c>
      <c r="CU108">
        <f t="shared" si="132"/>
        <v>0.48335049999999991</v>
      </c>
      <c r="CV108">
        <f t="shared" si="145"/>
        <v>21.237984666666666</v>
      </c>
      <c r="CW108">
        <v>14.65</v>
      </c>
      <c r="CX108">
        <f t="shared" si="96"/>
        <v>4.6206100000000001</v>
      </c>
      <c r="CY108">
        <f t="shared" si="133"/>
        <v>0.38505083333333334</v>
      </c>
      <c r="CZ108">
        <f t="shared" ref="CZ108:CZ147" si="161">CX108*5*60/3600+CZ107</f>
        <v>23.679969166666677</v>
      </c>
      <c r="DA108">
        <v>0</v>
      </c>
      <c r="DB108">
        <f t="shared" si="134"/>
        <v>0</v>
      </c>
      <c r="DC108">
        <f t="shared" si="135"/>
        <v>0</v>
      </c>
      <c r="DD108">
        <f t="shared" si="157"/>
        <v>12.706414666666662</v>
      </c>
      <c r="DE108">
        <f t="shared" si="136"/>
        <v>18.361599999999999</v>
      </c>
      <c r="DF108" s="84">
        <f t="shared" si="137"/>
        <v>5.7575823529411778</v>
      </c>
      <c r="DG108" s="84">
        <f t="shared" si="138"/>
        <v>30.077599999999997</v>
      </c>
      <c r="DH108" s="84">
        <f t="shared" si="139"/>
        <v>6.1896199999999979</v>
      </c>
      <c r="DI108">
        <f t="shared" si="140"/>
        <v>23.887979999999999</v>
      </c>
      <c r="DJ108">
        <f t="shared" si="141"/>
        <v>8.1754564166666641E-2</v>
      </c>
    </row>
    <row r="109" spans="1:114" x14ac:dyDescent="0.35">
      <c r="A109" s="1">
        <v>44734.618055555555</v>
      </c>
      <c r="B109" s="80">
        <v>0.61805555555556002</v>
      </c>
      <c r="F109" s="1">
        <v>44734.618055555555</v>
      </c>
      <c r="G109" s="80">
        <v>0.61805555555556002</v>
      </c>
      <c r="H109">
        <v>11.6778</v>
      </c>
      <c r="I109">
        <v>-12.8078</v>
      </c>
      <c r="J109">
        <f t="shared" si="97"/>
        <v>12.8078</v>
      </c>
      <c r="L109">
        <v>0.1585</v>
      </c>
      <c r="N109">
        <v>0</v>
      </c>
      <c r="O109">
        <f t="shared" si="150"/>
        <v>0</v>
      </c>
      <c r="P109">
        <f t="shared" si="98"/>
        <v>0</v>
      </c>
      <c r="Q109">
        <f t="shared" si="146"/>
        <v>31.539999999999974</v>
      </c>
      <c r="R109">
        <v>20</v>
      </c>
      <c r="S109">
        <f t="shared" si="89"/>
        <v>6.3079999999999998</v>
      </c>
      <c r="T109">
        <f t="shared" si="99"/>
        <v>0.52566666666666662</v>
      </c>
      <c r="U109">
        <f t="shared" si="142"/>
        <v>24.706333333333315</v>
      </c>
      <c r="V109">
        <v>0</v>
      </c>
      <c r="W109">
        <f t="shared" si="90"/>
        <v>0</v>
      </c>
      <c r="X109">
        <f t="shared" si="100"/>
        <v>0</v>
      </c>
      <c r="Y109">
        <f t="shared" si="158"/>
        <v>31.539999999999974</v>
      </c>
      <c r="Z109">
        <v>0</v>
      </c>
      <c r="AA109">
        <f t="shared" si="101"/>
        <v>0</v>
      </c>
      <c r="AB109">
        <f t="shared" si="102"/>
        <v>0</v>
      </c>
      <c r="AC109">
        <f t="shared" si="154"/>
        <v>20.500999999999987</v>
      </c>
      <c r="AD109">
        <f t="shared" si="103"/>
        <v>7.6000000000000005</v>
      </c>
      <c r="AE109" s="84">
        <f t="shared" si="104"/>
        <v>6.2911764705882334</v>
      </c>
      <c r="AF109">
        <f t="shared" si="105"/>
        <v>19.098976470588234</v>
      </c>
      <c r="AG109">
        <f t="shared" si="106"/>
        <v>6.2911764705882334</v>
      </c>
      <c r="AH109">
        <f t="shared" si="107"/>
        <v>12.8078</v>
      </c>
      <c r="AI109">
        <f t="shared" si="108"/>
        <v>8.3095955882352912E-2</v>
      </c>
      <c r="AL109">
        <v>17.600000000000001</v>
      </c>
      <c r="AM109">
        <f t="shared" si="151"/>
        <v>5.5510400000000004</v>
      </c>
      <c r="AN109">
        <f t="shared" si="109"/>
        <v>0.4625866666666667</v>
      </c>
      <c r="AO109">
        <f t="shared" si="147"/>
        <v>23.63029366666667</v>
      </c>
      <c r="AP109">
        <v>19.61</v>
      </c>
      <c r="AQ109">
        <f t="shared" si="91"/>
        <v>6.1849939999999997</v>
      </c>
      <c r="AR109">
        <f t="shared" si="110"/>
        <v>0.51541616666666668</v>
      </c>
      <c r="AS109">
        <f t="shared" si="143"/>
        <v>21.333918833333342</v>
      </c>
      <c r="AT109">
        <v>17.29</v>
      </c>
      <c r="AU109">
        <f t="shared" si="92"/>
        <v>5.4532659999999993</v>
      </c>
      <c r="AV109">
        <f t="shared" si="111"/>
        <v>0.45443883333333329</v>
      </c>
      <c r="AW109">
        <f t="shared" si="159"/>
        <v>24.182243666666679</v>
      </c>
      <c r="AX109">
        <v>0</v>
      </c>
      <c r="AY109">
        <f t="shared" si="112"/>
        <v>0</v>
      </c>
      <c r="AZ109">
        <f t="shared" si="113"/>
        <v>0</v>
      </c>
      <c r="BA109">
        <f t="shared" si="155"/>
        <v>12.70694033333333</v>
      </c>
      <c r="BB109">
        <f t="shared" si="114"/>
        <v>20.71</v>
      </c>
      <c r="BC109" s="84">
        <f t="shared" si="115"/>
        <v>19.092705882352938</v>
      </c>
      <c r="BD109">
        <f t="shared" si="116"/>
        <v>31.900505882352938</v>
      </c>
      <c r="BE109">
        <f t="shared" si="117"/>
        <v>19.092705882352938</v>
      </c>
      <c r="BF109" s="84">
        <f t="shared" si="118"/>
        <v>12.8078</v>
      </c>
      <c r="BG109">
        <f t="shared" si="119"/>
        <v>0.25218282352941174</v>
      </c>
      <c r="BJ109" s="1">
        <v>44734.618055555555</v>
      </c>
      <c r="BK109" s="80">
        <v>0.61805555555556002</v>
      </c>
      <c r="BL109">
        <v>11.6778</v>
      </c>
      <c r="BM109">
        <v>-23.822507999999999</v>
      </c>
      <c r="BN109">
        <f t="shared" si="120"/>
        <v>23.822507999999999</v>
      </c>
      <c r="BP109">
        <v>0.1585</v>
      </c>
      <c r="BR109">
        <v>0</v>
      </c>
      <c r="BS109">
        <f t="shared" si="152"/>
        <v>0</v>
      </c>
      <c r="BT109">
        <f t="shared" si="121"/>
        <v>0</v>
      </c>
      <c r="BU109">
        <f t="shared" si="148"/>
        <v>31.539999999999974</v>
      </c>
      <c r="BV109">
        <v>20</v>
      </c>
      <c r="BW109">
        <f t="shared" si="93"/>
        <v>6.3079999999999998</v>
      </c>
      <c r="BX109">
        <f t="shared" si="122"/>
        <v>0.52566666666666662</v>
      </c>
      <c r="BY109">
        <f t="shared" si="144"/>
        <v>24.706333333333315</v>
      </c>
      <c r="BZ109">
        <v>0</v>
      </c>
      <c r="CA109">
        <f t="shared" si="94"/>
        <v>0</v>
      </c>
      <c r="CB109">
        <f t="shared" si="123"/>
        <v>0</v>
      </c>
      <c r="CC109">
        <f t="shared" si="160"/>
        <v>31.539999999999974</v>
      </c>
      <c r="CD109">
        <v>0</v>
      </c>
      <c r="CE109">
        <f t="shared" si="124"/>
        <v>0</v>
      </c>
      <c r="CF109">
        <f t="shared" si="125"/>
        <v>0</v>
      </c>
      <c r="CG109">
        <f t="shared" si="156"/>
        <v>20.500999999999987</v>
      </c>
      <c r="CH109">
        <f t="shared" si="126"/>
        <v>7.6000000000000005</v>
      </c>
      <c r="CI109" s="84">
        <f t="shared" si="127"/>
        <v>-4.7235315294117655</v>
      </c>
      <c r="CJ109">
        <f t="shared" si="128"/>
        <v>19.277799999999999</v>
      </c>
      <c r="CK109" s="84">
        <f t="shared" si="129"/>
        <v>19.277799999999999</v>
      </c>
      <c r="CL109">
        <f t="shared" si="130"/>
        <v>-6.2389978950980404E-2</v>
      </c>
      <c r="CO109">
        <v>15.25</v>
      </c>
      <c r="CP109">
        <f t="shared" si="153"/>
        <v>4.80985</v>
      </c>
      <c r="CQ109">
        <f t="shared" si="131"/>
        <v>0.40082083333333329</v>
      </c>
      <c r="CR109">
        <f t="shared" si="149"/>
        <v>23.734112833333334</v>
      </c>
      <c r="CS109">
        <v>18.39</v>
      </c>
      <c r="CT109">
        <f t="shared" si="95"/>
        <v>5.8002059999999993</v>
      </c>
      <c r="CU109">
        <f t="shared" si="132"/>
        <v>0.48335049999999991</v>
      </c>
      <c r="CV109">
        <f t="shared" si="145"/>
        <v>21.721335166666666</v>
      </c>
      <c r="CW109">
        <v>14.62</v>
      </c>
      <c r="CX109">
        <f t="shared" si="96"/>
        <v>4.6111479999999991</v>
      </c>
      <c r="CY109">
        <f t="shared" si="133"/>
        <v>0.38426233333333326</v>
      </c>
      <c r="CZ109">
        <f t="shared" si="161"/>
        <v>24.064231500000009</v>
      </c>
      <c r="DA109">
        <v>0</v>
      </c>
      <c r="DB109">
        <f t="shared" si="134"/>
        <v>0</v>
      </c>
      <c r="DC109">
        <f t="shared" si="135"/>
        <v>0</v>
      </c>
      <c r="DD109">
        <f t="shared" si="157"/>
        <v>12.706414666666662</v>
      </c>
      <c r="DE109">
        <f t="shared" si="136"/>
        <v>18.338800000000003</v>
      </c>
      <c r="DF109" s="84">
        <f t="shared" si="137"/>
        <v>5.7625908235294148</v>
      </c>
      <c r="DG109" s="84">
        <f t="shared" si="138"/>
        <v>30.016600000000004</v>
      </c>
      <c r="DH109" s="84">
        <f t="shared" si="139"/>
        <v>6.1940920000000048</v>
      </c>
      <c r="DI109">
        <f t="shared" si="140"/>
        <v>23.822507999999999</v>
      </c>
      <c r="DJ109">
        <f t="shared" si="141"/>
        <v>8.18136318333334E-2</v>
      </c>
    </row>
    <row r="110" spans="1:114" x14ac:dyDescent="0.35">
      <c r="A110" s="1">
        <v>44734.621527777781</v>
      </c>
      <c r="B110" s="80">
        <v>0.62152777777778201</v>
      </c>
      <c r="F110" s="1">
        <v>44734.621527777781</v>
      </c>
      <c r="G110" s="80">
        <v>0.62152777777778201</v>
      </c>
      <c r="H110">
        <v>12.209199999999999</v>
      </c>
      <c r="I110">
        <v>-12.756600000000001</v>
      </c>
      <c r="J110">
        <f t="shared" si="97"/>
        <v>12.756600000000001</v>
      </c>
      <c r="L110">
        <v>0.1585</v>
      </c>
      <c r="N110">
        <v>0</v>
      </c>
      <c r="O110">
        <f t="shared" si="150"/>
        <v>0</v>
      </c>
      <c r="P110">
        <f t="shared" si="98"/>
        <v>0</v>
      </c>
      <c r="Q110">
        <f t="shared" si="146"/>
        <v>31.539999999999974</v>
      </c>
      <c r="R110">
        <v>20</v>
      </c>
      <c r="S110">
        <f t="shared" si="89"/>
        <v>6.3079999999999998</v>
      </c>
      <c r="T110">
        <f t="shared" si="99"/>
        <v>0.52566666666666662</v>
      </c>
      <c r="U110">
        <f t="shared" si="142"/>
        <v>25.231999999999982</v>
      </c>
      <c r="V110">
        <v>0</v>
      </c>
      <c r="W110">
        <f t="shared" si="90"/>
        <v>0</v>
      </c>
      <c r="X110">
        <f t="shared" si="100"/>
        <v>0</v>
      </c>
      <c r="Y110">
        <f t="shared" si="158"/>
        <v>31.539999999999974</v>
      </c>
      <c r="Z110">
        <v>0</v>
      </c>
      <c r="AA110">
        <f t="shared" si="101"/>
        <v>0</v>
      </c>
      <c r="AB110">
        <f t="shared" si="102"/>
        <v>0</v>
      </c>
      <c r="AC110">
        <f t="shared" si="154"/>
        <v>20.500999999999987</v>
      </c>
      <c r="AD110">
        <f t="shared" si="103"/>
        <v>7.6000000000000005</v>
      </c>
      <c r="AE110" s="84">
        <f t="shared" si="104"/>
        <v>6.8737764705882345</v>
      </c>
      <c r="AF110">
        <f t="shared" si="105"/>
        <v>19.630376470588235</v>
      </c>
      <c r="AG110">
        <f t="shared" si="106"/>
        <v>6.8737764705882345</v>
      </c>
      <c r="AH110">
        <f t="shared" si="107"/>
        <v>12.756600000000001</v>
      </c>
      <c r="AI110">
        <f t="shared" si="108"/>
        <v>9.0791130882352911E-2</v>
      </c>
      <c r="AL110">
        <v>17.02</v>
      </c>
      <c r="AM110">
        <f t="shared" si="151"/>
        <v>5.3681079999999994</v>
      </c>
      <c r="AN110">
        <f t="shared" si="109"/>
        <v>0.44734233333333329</v>
      </c>
      <c r="AO110">
        <f t="shared" si="147"/>
        <v>24.077636000000005</v>
      </c>
      <c r="AP110">
        <v>19.59</v>
      </c>
      <c r="AQ110">
        <f t="shared" si="91"/>
        <v>6.178685999999999</v>
      </c>
      <c r="AR110">
        <f t="shared" si="110"/>
        <v>0.51489049999999992</v>
      </c>
      <c r="AS110">
        <f t="shared" si="143"/>
        <v>21.848809333333342</v>
      </c>
      <c r="AT110">
        <v>16.53</v>
      </c>
      <c r="AU110">
        <f t="shared" si="92"/>
        <v>5.2135620000000005</v>
      </c>
      <c r="AV110">
        <f t="shared" si="111"/>
        <v>0.4344635</v>
      </c>
      <c r="AW110">
        <f t="shared" si="159"/>
        <v>24.616707166666679</v>
      </c>
      <c r="AX110">
        <v>0</v>
      </c>
      <c r="AY110">
        <f t="shared" si="112"/>
        <v>0</v>
      </c>
      <c r="AZ110">
        <f t="shared" si="113"/>
        <v>0</v>
      </c>
      <c r="BA110">
        <f t="shared" si="155"/>
        <v>12.70694033333333</v>
      </c>
      <c r="BB110">
        <f t="shared" si="114"/>
        <v>20.193199999999997</v>
      </c>
      <c r="BC110" s="84">
        <f t="shared" si="115"/>
        <v>19.170665882352935</v>
      </c>
      <c r="BD110">
        <f t="shared" si="116"/>
        <v>31.927265882352938</v>
      </c>
      <c r="BE110">
        <f t="shared" si="117"/>
        <v>19.170665882352935</v>
      </c>
      <c r="BF110" s="84">
        <f t="shared" si="118"/>
        <v>12.756600000000001</v>
      </c>
      <c r="BG110">
        <f t="shared" si="119"/>
        <v>0.25321254519607839</v>
      </c>
      <c r="BJ110" s="1">
        <v>44734.621527777781</v>
      </c>
      <c r="BK110" s="80">
        <v>0.62152777777778201</v>
      </c>
      <c r="BL110">
        <v>12.209199999999999</v>
      </c>
      <c r="BM110">
        <v>-23.727276</v>
      </c>
      <c r="BN110">
        <f t="shared" si="120"/>
        <v>23.727276</v>
      </c>
      <c r="BP110">
        <v>0.1585</v>
      </c>
      <c r="BR110">
        <v>0</v>
      </c>
      <c r="BS110">
        <f t="shared" si="152"/>
        <v>0</v>
      </c>
      <c r="BT110">
        <f t="shared" si="121"/>
        <v>0</v>
      </c>
      <c r="BU110">
        <f t="shared" si="148"/>
        <v>31.539999999999974</v>
      </c>
      <c r="BV110">
        <v>20</v>
      </c>
      <c r="BW110">
        <f t="shared" si="93"/>
        <v>6.3079999999999998</v>
      </c>
      <c r="BX110">
        <f t="shared" si="122"/>
        <v>0.52566666666666662</v>
      </c>
      <c r="BY110">
        <f t="shared" si="144"/>
        <v>25.231999999999982</v>
      </c>
      <c r="BZ110">
        <v>0</v>
      </c>
      <c r="CA110">
        <f t="shared" si="94"/>
        <v>0</v>
      </c>
      <c r="CB110">
        <f t="shared" si="123"/>
        <v>0</v>
      </c>
      <c r="CC110">
        <f t="shared" si="160"/>
        <v>31.539999999999974</v>
      </c>
      <c r="CD110">
        <v>0</v>
      </c>
      <c r="CE110">
        <f t="shared" si="124"/>
        <v>0</v>
      </c>
      <c r="CF110">
        <f t="shared" si="125"/>
        <v>0</v>
      </c>
      <c r="CG110">
        <f t="shared" si="156"/>
        <v>20.500999999999987</v>
      </c>
      <c r="CH110">
        <f t="shared" si="126"/>
        <v>7.6000000000000005</v>
      </c>
      <c r="CI110" s="84">
        <f t="shared" si="127"/>
        <v>-4.0968995294117647</v>
      </c>
      <c r="CJ110">
        <f t="shared" si="128"/>
        <v>19.809200000000001</v>
      </c>
      <c r="CK110" s="84">
        <f t="shared" si="129"/>
        <v>19.809200000000001</v>
      </c>
      <c r="CL110">
        <f t="shared" si="130"/>
        <v>-5.4113214617647058E-2</v>
      </c>
      <c r="CO110">
        <v>14.61</v>
      </c>
      <c r="CP110">
        <f t="shared" si="153"/>
        <v>4.6079939999999997</v>
      </c>
      <c r="CQ110">
        <f t="shared" si="131"/>
        <v>0.38399949999999994</v>
      </c>
      <c r="CR110">
        <f t="shared" si="149"/>
        <v>24.118112333333336</v>
      </c>
      <c r="CS110">
        <v>18.3</v>
      </c>
      <c r="CT110">
        <f t="shared" si="95"/>
        <v>5.7718199999999991</v>
      </c>
      <c r="CU110">
        <f t="shared" si="132"/>
        <v>0.48098499999999988</v>
      </c>
      <c r="CV110">
        <f t="shared" si="145"/>
        <v>22.202320166666667</v>
      </c>
      <c r="CW110">
        <v>13.89</v>
      </c>
      <c r="CX110">
        <f t="shared" si="96"/>
        <v>4.3809059999999995</v>
      </c>
      <c r="CY110">
        <f t="shared" si="133"/>
        <v>0.36507549999999994</v>
      </c>
      <c r="CZ110">
        <f t="shared" si="161"/>
        <v>24.429307000000009</v>
      </c>
      <c r="DA110">
        <v>0</v>
      </c>
      <c r="DB110">
        <f t="shared" si="134"/>
        <v>0</v>
      </c>
      <c r="DC110">
        <f t="shared" si="135"/>
        <v>0</v>
      </c>
      <c r="DD110">
        <f t="shared" si="157"/>
        <v>12.706414666666662</v>
      </c>
      <c r="DE110">
        <f t="shared" si="136"/>
        <v>17.783999999999999</v>
      </c>
      <c r="DF110" s="84">
        <f t="shared" si="137"/>
        <v>5.8474769411764704</v>
      </c>
      <c r="DG110" s="84">
        <f t="shared" si="138"/>
        <v>29.993199999999998</v>
      </c>
      <c r="DH110" s="84">
        <f t="shared" si="139"/>
        <v>6.2659239999999983</v>
      </c>
      <c r="DI110">
        <f t="shared" si="140"/>
        <v>23.727276</v>
      </c>
      <c r="DJ110">
        <f t="shared" si="141"/>
        <v>8.2762412833333313E-2</v>
      </c>
    </row>
    <row r="111" spans="1:114" x14ac:dyDescent="0.35">
      <c r="A111" s="1">
        <v>44734.625</v>
      </c>
      <c r="B111" s="80">
        <v>0.625000000000004</v>
      </c>
      <c r="F111" s="1">
        <v>44734.625</v>
      </c>
      <c r="G111" s="80">
        <v>0.625000000000004</v>
      </c>
      <c r="H111">
        <v>13.0688</v>
      </c>
      <c r="I111">
        <v>-12.7544</v>
      </c>
      <c r="J111">
        <f t="shared" si="97"/>
        <v>12.7544</v>
      </c>
      <c r="L111">
        <v>0.16986000000000001</v>
      </c>
      <c r="N111">
        <v>0</v>
      </c>
      <c r="O111">
        <f t="shared" si="150"/>
        <v>0</v>
      </c>
      <c r="P111">
        <f t="shared" si="98"/>
        <v>0</v>
      </c>
      <c r="Q111">
        <f t="shared" si="146"/>
        <v>31.539999999999974</v>
      </c>
      <c r="R111">
        <v>20</v>
      </c>
      <c r="S111">
        <f t="shared" si="89"/>
        <v>6.3079999999999998</v>
      </c>
      <c r="T111">
        <f t="shared" si="99"/>
        <v>0.52566666666666662</v>
      </c>
      <c r="U111">
        <f t="shared" si="142"/>
        <v>25.757666666666648</v>
      </c>
      <c r="V111">
        <v>0</v>
      </c>
      <c r="W111">
        <f t="shared" si="90"/>
        <v>0</v>
      </c>
      <c r="X111">
        <f t="shared" si="100"/>
        <v>0</v>
      </c>
      <c r="Y111">
        <f t="shared" si="158"/>
        <v>31.539999999999974</v>
      </c>
      <c r="Z111">
        <v>0</v>
      </c>
      <c r="AA111">
        <f t="shared" si="101"/>
        <v>0</v>
      </c>
      <c r="AB111">
        <f t="shared" si="102"/>
        <v>0</v>
      </c>
      <c r="AC111">
        <f t="shared" si="154"/>
        <v>20.500999999999987</v>
      </c>
      <c r="AD111">
        <f t="shared" si="103"/>
        <v>7.6000000000000005</v>
      </c>
      <c r="AE111" s="84">
        <f t="shared" si="104"/>
        <v>7.7355764705882351</v>
      </c>
      <c r="AF111">
        <f t="shared" si="105"/>
        <v>20.489976470588235</v>
      </c>
      <c r="AG111">
        <f t="shared" si="106"/>
        <v>7.7355764705882351</v>
      </c>
      <c r="AH111">
        <f t="shared" si="107"/>
        <v>12.7544</v>
      </c>
      <c r="AI111">
        <f t="shared" si="108"/>
        <v>0.10949708494117648</v>
      </c>
      <c r="AL111">
        <v>13.06</v>
      </c>
      <c r="AM111">
        <f t="shared" si="151"/>
        <v>4.1191240000000002</v>
      </c>
      <c r="AN111">
        <f t="shared" si="109"/>
        <v>0.34326033333333333</v>
      </c>
      <c r="AO111">
        <f t="shared" si="147"/>
        <v>24.420896333333339</v>
      </c>
      <c r="AP111">
        <v>19.55</v>
      </c>
      <c r="AQ111">
        <f t="shared" si="91"/>
        <v>6.1660699999999995</v>
      </c>
      <c r="AR111">
        <f t="shared" si="110"/>
        <v>0.51383916666666662</v>
      </c>
      <c r="AS111">
        <f t="shared" si="143"/>
        <v>22.362648500000009</v>
      </c>
      <c r="AT111">
        <v>11.84</v>
      </c>
      <c r="AU111">
        <f t="shared" si="92"/>
        <v>3.7343359999999999</v>
      </c>
      <c r="AV111">
        <f t="shared" si="111"/>
        <v>0.31119466666666667</v>
      </c>
      <c r="AW111">
        <f t="shared" si="159"/>
        <v>24.927901833333344</v>
      </c>
      <c r="AX111">
        <v>0</v>
      </c>
      <c r="AY111">
        <f t="shared" si="112"/>
        <v>0</v>
      </c>
      <c r="AZ111">
        <f t="shared" si="113"/>
        <v>0</v>
      </c>
      <c r="BA111">
        <f t="shared" si="155"/>
        <v>12.70694033333333</v>
      </c>
      <c r="BB111">
        <f t="shared" si="114"/>
        <v>16.891000000000002</v>
      </c>
      <c r="BC111" s="84">
        <f t="shared" si="115"/>
        <v>16.807964705882352</v>
      </c>
      <c r="BD111">
        <f t="shared" si="116"/>
        <v>29.562364705882352</v>
      </c>
      <c r="BE111">
        <f t="shared" si="117"/>
        <v>16.807964705882352</v>
      </c>
      <c r="BF111" s="84">
        <f t="shared" si="118"/>
        <v>12.7544</v>
      </c>
      <c r="BG111">
        <f t="shared" si="119"/>
        <v>0.23791674041176472</v>
      </c>
      <c r="BJ111" s="1">
        <v>44734.625</v>
      </c>
      <c r="BK111" s="80">
        <v>0.625000000000004</v>
      </c>
      <c r="BL111">
        <v>13.0688</v>
      </c>
      <c r="BM111">
        <v>-23.723184</v>
      </c>
      <c r="BN111">
        <f t="shared" si="120"/>
        <v>23.723184</v>
      </c>
      <c r="BP111">
        <v>0.16986000000000001</v>
      </c>
      <c r="BR111">
        <v>0</v>
      </c>
      <c r="BS111">
        <f t="shared" si="152"/>
        <v>0</v>
      </c>
      <c r="BT111">
        <f t="shared" si="121"/>
        <v>0</v>
      </c>
      <c r="BU111">
        <f t="shared" si="148"/>
        <v>31.539999999999974</v>
      </c>
      <c r="BV111">
        <v>20</v>
      </c>
      <c r="BW111">
        <f t="shared" si="93"/>
        <v>6.3079999999999998</v>
      </c>
      <c r="BX111">
        <f t="shared" si="122"/>
        <v>0.52566666666666662</v>
      </c>
      <c r="BY111">
        <f t="shared" si="144"/>
        <v>25.757666666666648</v>
      </c>
      <c r="BZ111">
        <v>0</v>
      </c>
      <c r="CA111">
        <f t="shared" si="94"/>
        <v>0</v>
      </c>
      <c r="CB111">
        <f t="shared" si="123"/>
        <v>0</v>
      </c>
      <c r="CC111">
        <f t="shared" si="160"/>
        <v>31.539999999999974</v>
      </c>
      <c r="CD111">
        <v>0</v>
      </c>
      <c r="CE111">
        <f t="shared" si="124"/>
        <v>0</v>
      </c>
      <c r="CF111">
        <f t="shared" si="125"/>
        <v>0</v>
      </c>
      <c r="CG111">
        <f t="shared" si="156"/>
        <v>20.500999999999987</v>
      </c>
      <c r="CH111">
        <f t="shared" si="126"/>
        <v>7.6000000000000005</v>
      </c>
      <c r="CI111" s="84">
        <f t="shared" si="127"/>
        <v>-3.2332075294117644</v>
      </c>
      <c r="CJ111">
        <f t="shared" si="128"/>
        <v>20.668800000000001</v>
      </c>
      <c r="CK111" s="84">
        <f t="shared" si="129"/>
        <v>20.668800000000001</v>
      </c>
      <c r="CL111">
        <f t="shared" si="130"/>
        <v>-4.5766052578823525E-2</v>
      </c>
      <c r="CO111">
        <v>12.48</v>
      </c>
      <c r="CP111">
        <f t="shared" si="153"/>
        <v>3.9361920000000006</v>
      </c>
      <c r="CQ111">
        <f t="shared" si="131"/>
        <v>0.32801600000000003</v>
      </c>
      <c r="CR111">
        <f t="shared" si="149"/>
        <v>24.446128333333338</v>
      </c>
      <c r="CS111">
        <v>17.989999999999998</v>
      </c>
      <c r="CT111">
        <f t="shared" si="95"/>
        <v>5.6740459999999997</v>
      </c>
      <c r="CU111">
        <f t="shared" si="132"/>
        <v>0.47283716666666664</v>
      </c>
      <c r="CV111">
        <f t="shared" si="145"/>
        <v>22.675157333333335</v>
      </c>
      <c r="CW111">
        <v>11.72</v>
      </c>
      <c r="CX111">
        <f t="shared" si="96"/>
        <v>3.6964880000000004</v>
      </c>
      <c r="CY111">
        <f t="shared" si="133"/>
        <v>0.30804066666666674</v>
      </c>
      <c r="CZ111">
        <f t="shared" si="161"/>
        <v>24.737347666666675</v>
      </c>
      <c r="DA111">
        <v>0</v>
      </c>
      <c r="DB111">
        <f t="shared" si="134"/>
        <v>0</v>
      </c>
      <c r="DC111">
        <f t="shared" si="135"/>
        <v>0</v>
      </c>
      <c r="DD111">
        <f t="shared" si="157"/>
        <v>12.706414666666662</v>
      </c>
      <c r="DE111">
        <f t="shared" si="136"/>
        <v>16.032200000000003</v>
      </c>
      <c r="DF111" s="84">
        <f t="shared" si="137"/>
        <v>5.0005877647058838</v>
      </c>
      <c r="DG111" s="84">
        <f t="shared" si="138"/>
        <v>29.101000000000003</v>
      </c>
      <c r="DH111" s="84">
        <f t="shared" si="139"/>
        <v>5.3778160000000028</v>
      </c>
      <c r="DI111">
        <f t="shared" si="140"/>
        <v>23.723184</v>
      </c>
      <c r="DJ111">
        <f t="shared" si="141"/>
        <v>7.6122985480000044E-2</v>
      </c>
    </row>
    <row r="112" spans="1:114" x14ac:dyDescent="0.35">
      <c r="A112" s="1">
        <v>44734.628472222219</v>
      </c>
      <c r="B112" s="80">
        <v>0.62847222222222698</v>
      </c>
      <c r="F112" s="1">
        <v>44734.628472222219</v>
      </c>
      <c r="G112" s="80">
        <v>0.62847222222222698</v>
      </c>
      <c r="H112">
        <v>14.3988</v>
      </c>
      <c r="I112">
        <v>-12.5238</v>
      </c>
      <c r="J112">
        <f t="shared" si="97"/>
        <v>12.5238</v>
      </c>
      <c r="L112">
        <v>0.16986000000000001</v>
      </c>
      <c r="N112">
        <v>0</v>
      </c>
      <c r="O112">
        <f t="shared" si="150"/>
        <v>0</v>
      </c>
      <c r="P112">
        <f t="shared" si="98"/>
        <v>0</v>
      </c>
      <c r="Q112">
        <f t="shared" si="146"/>
        <v>31.539999999999974</v>
      </c>
      <c r="R112">
        <v>20</v>
      </c>
      <c r="S112">
        <f t="shared" si="89"/>
        <v>6.3079999999999998</v>
      </c>
      <c r="T112">
        <f t="shared" si="99"/>
        <v>0.52566666666666662</v>
      </c>
      <c r="U112">
        <f t="shared" si="142"/>
        <v>26.283333333333314</v>
      </c>
      <c r="V112">
        <v>0</v>
      </c>
      <c r="W112">
        <f t="shared" si="90"/>
        <v>0</v>
      </c>
      <c r="X112">
        <f t="shared" si="100"/>
        <v>0</v>
      </c>
      <c r="Y112">
        <f t="shared" si="158"/>
        <v>31.539999999999974</v>
      </c>
      <c r="Z112">
        <v>0</v>
      </c>
      <c r="AA112">
        <f t="shared" si="101"/>
        <v>0</v>
      </c>
      <c r="AB112">
        <f t="shared" si="102"/>
        <v>0</v>
      </c>
      <c r="AC112">
        <f t="shared" si="154"/>
        <v>20.500999999999987</v>
      </c>
      <c r="AD112">
        <f t="shared" si="103"/>
        <v>7.6000000000000005</v>
      </c>
      <c r="AE112" s="84">
        <f t="shared" si="104"/>
        <v>9.2961764705882342</v>
      </c>
      <c r="AF112">
        <f t="shared" si="105"/>
        <v>21.819976470588234</v>
      </c>
      <c r="AG112">
        <f t="shared" si="106"/>
        <v>9.2961764705882342</v>
      </c>
      <c r="AH112">
        <f t="shared" si="107"/>
        <v>12.5238</v>
      </c>
      <c r="AI112">
        <f t="shared" si="108"/>
        <v>0.13158737794117645</v>
      </c>
      <c r="AL112">
        <v>11.09</v>
      </c>
      <c r="AM112">
        <f t="shared" si="151"/>
        <v>3.4977859999999996</v>
      </c>
      <c r="AN112">
        <f t="shared" si="109"/>
        <v>0.2914821666666666</v>
      </c>
      <c r="AO112">
        <f t="shared" si="147"/>
        <v>24.712378500000007</v>
      </c>
      <c r="AP112">
        <v>19.53</v>
      </c>
      <c r="AQ112">
        <f t="shared" si="91"/>
        <v>6.1597619999999997</v>
      </c>
      <c r="AR112">
        <f t="shared" si="110"/>
        <v>0.51331349999999998</v>
      </c>
      <c r="AS112">
        <f t="shared" si="143"/>
        <v>22.875962000000008</v>
      </c>
      <c r="AT112">
        <v>10.210000000000001</v>
      </c>
      <c r="AU112">
        <f t="shared" si="92"/>
        <v>3.220234</v>
      </c>
      <c r="AV112">
        <f t="shared" si="111"/>
        <v>0.26835283333333332</v>
      </c>
      <c r="AW112">
        <f t="shared" si="159"/>
        <v>25.196254666666679</v>
      </c>
      <c r="AX112">
        <v>0</v>
      </c>
      <c r="AY112">
        <f t="shared" si="112"/>
        <v>0</v>
      </c>
      <c r="AZ112">
        <f t="shared" si="113"/>
        <v>0</v>
      </c>
      <c r="BA112">
        <f t="shared" si="155"/>
        <v>12.70694033333333</v>
      </c>
      <c r="BB112">
        <f t="shared" si="114"/>
        <v>15.515399999999998</v>
      </c>
      <c r="BC112" s="84">
        <f t="shared" si="115"/>
        <v>17.025331764705882</v>
      </c>
      <c r="BD112">
        <f t="shared" si="116"/>
        <v>29.54913176470588</v>
      </c>
      <c r="BE112">
        <f t="shared" si="117"/>
        <v>17.025331764705882</v>
      </c>
      <c r="BF112" s="84">
        <f t="shared" si="118"/>
        <v>12.5238</v>
      </c>
      <c r="BG112">
        <f t="shared" si="119"/>
        <v>0.24099357112941178</v>
      </c>
      <c r="BJ112" s="1">
        <v>44734.628472222219</v>
      </c>
      <c r="BK112" s="80">
        <v>0.62847222222222698</v>
      </c>
      <c r="BL112">
        <v>14.3988</v>
      </c>
      <c r="BM112">
        <v>-23.294267999999999</v>
      </c>
      <c r="BN112">
        <f t="shared" si="120"/>
        <v>23.294267999999999</v>
      </c>
      <c r="BP112">
        <v>0.16986000000000001</v>
      </c>
      <c r="BR112">
        <v>0</v>
      </c>
      <c r="BS112">
        <f t="shared" si="152"/>
        <v>0</v>
      </c>
      <c r="BT112">
        <f t="shared" si="121"/>
        <v>0</v>
      </c>
      <c r="BU112">
        <f t="shared" si="148"/>
        <v>31.539999999999974</v>
      </c>
      <c r="BV112">
        <v>20</v>
      </c>
      <c r="BW112">
        <f t="shared" si="93"/>
        <v>6.3079999999999998</v>
      </c>
      <c r="BX112">
        <f t="shared" si="122"/>
        <v>0.52566666666666662</v>
      </c>
      <c r="BY112">
        <f t="shared" si="144"/>
        <v>26.283333333333314</v>
      </c>
      <c r="BZ112">
        <v>0</v>
      </c>
      <c r="CA112">
        <f t="shared" si="94"/>
        <v>0</v>
      </c>
      <c r="CB112">
        <f t="shared" si="123"/>
        <v>0</v>
      </c>
      <c r="CC112">
        <f t="shared" si="160"/>
        <v>31.539999999999974</v>
      </c>
      <c r="CD112">
        <v>0</v>
      </c>
      <c r="CE112">
        <f t="shared" si="124"/>
        <v>0</v>
      </c>
      <c r="CF112">
        <f t="shared" si="125"/>
        <v>0</v>
      </c>
      <c r="CG112">
        <f t="shared" si="156"/>
        <v>20.500999999999987</v>
      </c>
      <c r="CH112">
        <f t="shared" si="126"/>
        <v>7.6000000000000005</v>
      </c>
      <c r="CI112" s="84">
        <f t="shared" si="127"/>
        <v>-1.4742915294117651</v>
      </c>
      <c r="CJ112">
        <f t="shared" si="128"/>
        <v>21.998799999999999</v>
      </c>
      <c r="CK112" s="84">
        <f t="shared" si="129"/>
        <v>21.998799999999999</v>
      </c>
      <c r="CL112">
        <f t="shared" si="130"/>
        <v>-2.0868596598823536E-2</v>
      </c>
      <c r="CO112">
        <v>10.54</v>
      </c>
      <c r="CP112">
        <f t="shared" si="153"/>
        <v>3.3243159999999992</v>
      </c>
      <c r="CQ112">
        <f t="shared" si="131"/>
        <v>0.27702633333333326</v>
      </c>
      <c r="CR112">
        <f t="shared" si="149"/>
        <v>24.723154666666669</v>
      </c>
      <c r="CS112">
        <v>17.55</v>
      </c>
      <c r="CT112">
        <f t="shared" si="95"/>
        <v>5.5352699999999997</v>
      </c>
      <c r="CU112">
        <f t="shared" si="132"/>
        <v>0.46127249999999997</v>
      </c>
      <c r="CV112">
        <f t="shared" si="145"/>
        <v>23.136429833333334</v>
      </c>
      <c r="CW112">
        <v>10.039999999999999</v>
      </c>
      <c r="CX112">
        <f t="shared" si="96"/>
        <v>3.1666159999999999</v>
      </c>
      <c r="CY112">
        <f t="shared" si="133"/>
        <v>0.26388466666666666</v>
      </c>
      <c r="CZ112">
        <f t="shared" si="161"/>
        <v>25.001232333333341</v>
      </c>
      <c r="DA112">
        <v>0</v>
      </c>
      <c r="DB112">
        <f t="shared" si="134"/>
        <v>0</v>
      </c>
      <c r="DC112">
        <f t="shared" si="135"/>
        <v>0</v>
      </c>
      <c r="DD112">
        <f t="shared" si="157"/>
        <v>12.706414666666662</v>
      </c>
      <c r="DE112">
        <f t="shared" si="136"/>
        <v>14.489399999999998</v>
      </c>
      <c r="DF112" s="84">
        <f t="shared" si="137"/>
        <v>5.2530049411764672</v>
      </c>
      <c r="DG112" s="84">
        <f t="shared" si="138"/>
        <v>28.888199999999998</v>
      </c>
      <c r="DH112" s="84">
        <f t="shared" si="139"/>
        <v>5.5939319999999988</v>
      </c>
      <c r="DI112">
        <f t="shared" si="140"/>
        <v>23.294267999999999</v>
      </c>
      <c r="DJ112">
        <f t="shared" si="141"/>
        <v>7.9182107459999998E-2</v>
      </c>
    </row>
    <row r="113" spans="1:114" x14ac:dyDescent="0.35">
      <c r="A113" s="1">
        <v>44734.631944444445</v>
      </c>
      <c r="B113" s="80">
        <v>0.63194444444444897</v>
      </c>
      <c r="F113" s="1">
        <v>44734.631944444445</v>
      </c>
      <c r="G113" s="80">
        <v>0.63194444444444897</v>
      </c>
      <c r="H113">
        <v>12.757</v>
      </c>
      <c r="I113">
        <v>-12.361599999999999</v>
      </c>
      <c r="J113">
        <f t="shared" si="97"/>
        <v>12.361599999999999</v>
      </c>
      <c r="L113">
        <v>0.16986000000000001</v>
      </c>
      <c r="N113">
        <v>0</v>
      </c>
      <c r="O113">
        <f t="shared" si="150"/>
        <v>0</v>
      </c>
      <c r="P113">
        <f t="shared" si="98"/>
        <v>0</v>
      </c>
      <c r="Q113">
        <f t="shared" si="146"/>
        <v>31.539999999999974</v>
      </c>
      <c r="R113">
        <v>20</v>
      </c>
      <c r="S113">
        <f t="shared" si="89"/>
        <v>6.3079999999999998</v>
      </c>
      <c r="T113">
        <f t="shared" si="99"/>
        <v>0.52566666666666662</v>
      </c>
      <c r="U113">
        <f t="shared" si="142"/>
        <v>26.80899999999998</v>
      </c>
      <c r="V113">
        <v>0</v>
      </c>
      <c r="W113">
        <f t="shared" si="90"/>
        <v>0</v>
      </c>
      <c r="X113">
        <f t="shared" si="100"/>
        <v>0</v>
      </c>
      <c r="Y113">
        <f t="shared" si="158"/>
        <v>31.539999999999974</v>
      </c>
      <c r="Z113">
        <v>0</v>
      </c>
      <c r="AA113">
        <f t="shared" si="101"/>
        <v>0</v>
      </c>
      <c r="AB113">
        <f t="shared" si="102"/>
        <v>0</v>
      </c>
      <c r="AC113">
        <f t="shared" si="154"/>
        <v>20.500999999999987</v>
      </c>
      <c r="AD113">
        <f t="shared" si="103"/>
        <v>7.6000000000000005</v>
      </c>
      <c r="AE113" s="84">
        <f t="shared" si="104"/>
        <v>7.8165764705882346</v>
      </c>
      <c r="AF113">
        <f t="shared" si="105"/>
        <v>20.178176470588234</v>
      </c>
      <c r="AG113">
        <f t="shared" si="106"/>
        <v>7.8165764705882346</v>
      </c>
      <c r="AH113">
        <f t="shared" si="107"/>
        <v>12.361599999999999</v>
      </c>
      <c r="AI113">
        <f t="shared" si="108"/>
        <v>0.11064363994117646</v>
      </c>
      <c r="AL113">
        <v>12.96</v>
      </c>
      <c r="AM113">
        <f t="shared" si="151"/>
        <v>4.0875839999999997</v>
      </c>
      <c r="AN113">
        <f t="shared" si="109"/>
        <v>0.34063199999999993</v>
      </c>
      <c r="AO113">
        <f t="shared" si="147"/>
        <v>25.053010500000006</v>
      </c>
      <c r="AP113">
        <v>19.55</v>
      </c>
      <c r="AQ113">
        <f t="shared" si="91"/>
        <v>6.1660699999999995</v>
      </c>
      <c r="AR113">
        <f t="shared" si="110"/>
        <v>0.51383916666666662</v>
      </c>
      <c r="AS113">
        <f t="shared" si="143"/>
        <v>23.389801166666675</v>
      </c>
      <c r="AT113">
        <v>11.75</v>
      </c>
      <c r="AU113">
        <f t="shared" si="92"/>
        <v>3.7059499999999996</v>
      </c>
      <c r="AV113">
        <f t="shared" si="111"/>
        <v>0.30882916666666671</v>
      </c>
      <c r="AW113">
        <f t="shared" si="159"/>
        <v>25.505083833333345</v>
      </c>
      <c r="AX113">
        <v>0</v>
      </c>
      <c r="AY113">
        <f t="shared" si="112"/>
        <v>0</v>
      </c>
      <c r="AZ113">
        <f t="shared" si="113"/>
        <v>0</v>
      </c>
      <c r="BA113">
        <f t="shared" si="155"/>
        <v>12.70694033333333</v>
      </c>
      <c r="BB113">
        <f t="shared" si="114"/>
        <v>16.8188</v>
      </c>
      <c r="BC113" s="84">
        <f t="shared" si="115"/>
        <v>16.818463529411762</v>
      </c>
      <c r="BD113">
        <f t="shared" si="116"/>
        <v>29.180063529411761</v>
      </c>
      <c r="BE113">
        <f t="shared" si="117"/>
        <v>16.818463529411762</v>
      </c>
      <c r="BF113" s="84">
        <f t="shared" si="118"/>
        <v>12.361599999999999</v>
      </c>
      <c r="BG113">
        <f t="shared" si="119"/>
        <v>0.23806535125882353</v>
      </c>
      <c r="BJ113" s="1">
        <v>44734.631944444445</v>
      </c>
      <c r="BK113" s="80">
        <v>0.63194444444444897</v>
      </c>
      <c r="BL113">
        <v>12.757</v>
      </c>
      <c r="BM113">
        <v>-22.992576</v>
      </c>
      <c r="BN113">
        <f t="shared" si="120"/>
        <v>22.992576</v>
      </c>
      <c r="BP113">
        <v>0.16986000000000001</v>
      </c>
      <c r="BR113">
        <v>0</v>
      </c>
      <c r="BS113">
        <f t="shared" si="152"/>
        <v>0</v>
      </c>
      <c r="BT113">
        <f t="shared" si="121"/>
        <v>0</v>
      </c>
      <c r="BU113">
        <f t="shared" si="148"/>
        <v>31.539999999999974</v>
      </c>
      <c r="BV113">
        <v>20</v>
      </c>
      <c r="BW113">
        <f t="shared" si="93"/>
        <v>6.3079999999999998</v>
      </c>
      <c r="BX113">
        <f t="shared" si="122"/>
        <v>0.52566666666666662</v>
      </c>
      <c r="BY113">
        <f t="shared" si="144"/>
        <v>26.80899999999998</v>
      </c>
      <c r="BZ113">
        <v>0</v>
      </c>
      <c r="CA113">
        <f t="shared" si="94"/>
        <v>0</v>
      </c>
      <c r="CB113">
        <f t="shared" si="123"/>
        <v>0</v>
      </c>
      <c r="CC113">
        <f t="shared" si="160"/>
        <v>31.539999999999974</v>
      </c>
      <c r="CD113">
        <v>0</v>
      </c>
      <c r="CE113">
        <f t="shared" si="124"/>
        <v>0</v>
      </c>
      <c r="CF113">
        <f t="shared" si="125"/>
        <v>0</v>
      </c>
      <c r="CG113">
        <f t="shared" si="156"/>
        <v>20.500999999999987</v>
      </c>
      <c r="CH113">
        <f t="shared" si="126"/>
        <v>7.6000000000000005</v>
      </c>
      <c r="CI113" s="84">
        <f t="shared" si="127"/>
        <v>-2.8143995294117659</v>
      </c>
      <c r="CJ113">
        <f t="shared" si="128"/>
        <v>20.356999999999999</v>
      </c>
      <c r="CK113" s="84">
        <f t="shared" si="129"/>
        <v>20.356999999999999</v>
      </c>
      <c r="CL113">
        <f t="shared" si="130"/>
        <v>-3.9837825338823553E-2</v>
      </c>
      <c r="CO113">
        <v>12.01</v>
      </c>
      <c r="CP113">
        <f t="shared" si="153"/>
        <v>3.787954</v>
      </c>
      <c r="CQ113">
        <f t="shared" si="131"/>
        <v>0.31566283333333334</v>
      </c>
      <c r="CR113">
        <f t="shared" si="149"/>
        <v>25.038817500000004</v>
      </c>
      <c r="CS113">
        <v>17.91</v>
      </c>
      <c r="CT113">
        <f t="shared" si="95"/>
        <v>5.6488139999999998</v>
      </c>
      <c r="CU113">
        <f t="shared" si="132"/>
        <v>0.4707345</v>
      </c>
      <c r="CV113">
        <f t="shared" si="145"/>
        <v>23.607164333333333</v>
      </c>
      <c r="CW113">
        <v>11.3</v>
      </c>
      <c r="CX113">
        <f t="shared" si="96"/>
        <v>3.5640199999999993</v>
      </c>
      <c r="CY113">
        <f t="shared" si="133"/>
        <v>0.29700166666666655</v>
      </c>
      <c r="CZ113">
        <f t="shared" si="161"/>
        <v>25.298234000000008</v>
      </c>
      <c r="DA113">
        <v>0</v>
      </c>
      <c r="DB113">
        <f t="shared" si="134"/>
        <v>0</v>
      </c>
      <c r="DC113">
        <f t="shared" si="135"/>
        <v>0</v>
      </c>
      <c r="DD113">
        <f t="shared" si="157"/>
        <v>12.706414666666662</v>
      </c>
      <c r="DE113">
        <f t="shared" si="136"/>
        <v>15.663600000000001</v>
      </c>
      <c r="DF113" s="84">
        <f t="shared" si="137"/>
        <v>5.0594687058823524</v>
      </c>
      <c r="DG113" s="84">
        <f t="shared" si="138"/>
        <v>28.4206</v>
      </c>
      <c r="DH113" s="84">
        <f t="shared" si="139"/>
        <v>5.4280240000000006</v>
      </c>
      <c r="DI113">
        <f t="shared" si="140"/>
        <v>22.992576</v>
      </c>
      <c r="DJ113">
        <f t="shared" si="141"/>
        <v>7.6833679720000006E-2</v>
      </c>
    </row>
    <row r="114" spans="1:114" x14ac:dyDescent="0.35">
      <c r="A114" s="1">
        <v>44734.635416666664</v>
      </c>
      <c r="B114" s="80">
        <v>0.63541666666667096</v>
      </c>
      <c r="F114" s="1">
        <v>44734.635416666664</v>
      </c>
      <c r="G114" s="80">
        <v>0.63541666666667096</v>
      </c>
      <c r="H114">
        <v>11.8644</v>
      </c>
      <c r="I114">
        <v>-12.243</v>
      </c>
      <c r="J114">
        <f t="shared" si="97"/>
        <v>12.243</v>
      </c>
      <c r="L114">
        <v>0.16986000000000001</v>
      </c>
      <c r="N114">
        <v>0</v>
      </c>
      <c r="O114">
        <f t="shared" si="150"/>
        <v>0</v>
      </c>
      <c r="P114">
        <f t="shared" si="98"/>
        <v>0</v>
      </c>
      <c r="Q114">
        <f t="shared" si="146"/>
        <v>31.539999999999974</v>
      </c>
      <c r="R114">
        <v>20</v>
      </c>
      <c r="S114">
        <f t="shared" si="89"/>
        <v>6.3079999999999998</v>
      </c>
      <c r="T114">
        <f t="shared" si="99"/>
        <v>0.52566666666666662</v>
      </c>
      <c r="U114">
        <f t="shared" si="142"/>
        <v>27.334666666666646</v>
      </c>
      <c r="V114">
        <v>0</v>
      </c>
      <c r="W114">
        <f t="shared" si="90"/>
        <v>0</v>
      </c>
      <c r="X114">
        <f t="shared" si="100"/>
        <v>0</v>
      </c>
      <c r="Y114">
        <f t="shared" si="158"/>
        <v>31.539999999999974</v>
      </c>
      <c r="Z114">
        <v>0</v>
      </c>
      <c r="AA114">
        <f t="shared" si="101"/>
        <v>0</v>
      </c>
      <c r="AB114">
        <f t="shared" si="102"/>
        <v>0</v>
      </c>
      <c r="AC114">
        <f t="shared" si="154"/>
        <v>20.500999999999987</v>
      </c>
      <c r="AD114">
        <f t="shared" si="103"/>
        <v>7.6000000000000005</v>
      </c>
      <c r="AE114" s="84">
        <f t="shared" si="104"/>
        <v>7.0425764705882354</v>
      </c>
      <c r="AF114">
        <f t="shared" si="105"/>
        <v>19.285576470588236</v>
      </c>
      <c r="AG114">
        <f t="shared" si="106"/>
        <v>7.0425764705882354</v>
      </c>
      <c r="AH114">
        <f t="shared" si="107"/>
        <v>12.243</v>
      </c>
      <c r="AI114">
        <f t="shared" si="108"/>
        <v>9.9687669941176477E-2</v>
      </c>
      <c r="AL114">
        <v>13.87</v>
      </c>
      <c r="AM114">
        <f t="shared" si="151"/>
        <v>4.3745979999999989</v>
      </c>
      <c r="AN114">
        <f t="shared" si="109"/>
        <v>0.36454983333333324</v>
      </c>
      <c r="AO114">
        <f t="shared" si="147"/>
        <v>25.417560333333341</v>
      </c>
      <c r="AP114">
        <v>19.559999999999999</v>
      </c>
      <c r="AQ114">
        <f t="shared" si="91"/>
        <v>6.1692239999999989</v>
      </c>
      <c r="AR114">
        <f t="shared" si="110"/>
        <v>0.51410199999999995</v>
      </c>
      <c r="AS114">
        <f t="shared" si="143"/>
        <v>23.903903166666677</v>
      </c>
      <c r="AT114">
        <v>12.63</v>
      </c>
      <c r="AU114">
        <f t="shared" si="92"/>
        <v>3.9835020000000001</v>
      </c>
      <c r="AV114">
        <f t="shared" si="111"/>
        <v>0.33195849999999999</v>
      </c>
      <c r="AW114">
        <f t="shared" si="159"/>
        <v>25.837042333333343</v>
      </c>
      <c r="AX114">
        <v>0</v>
      </c>
      <c r="AY114">
        <f t="shared" si="112"/>
        <v>0</v>
      </c>
      <c r="AZ114">
        <f t="shared" si="113"/>
        <v>0</v>
      </c>
      <c r="BA114">
        <f t="shared" si="155"/>
        <v>12.70694033333333</v>
      </c>
      <c r="BB114">
        <f t="shared" si="114"/>
        <v>17.502800000000001</v>
      </c>
      <c r="BC114" s="84">
        <f t="shared" si="115"/>
        <v>16.712369411764705</v>
      </c>
      <c r="BD114">
        <f t="shared" si="116"/>
        <v>28.955369411764703</v>
      </c>
      <c r="BE114">
        <f t="shared" si="117"/>
        <v>16.712369411764705</v>
      </c>
      <c r="BF114" s="84">
        <f t="shared" si="118"/>
        <v>12.243</v>
      </c>
      <c r="BG114">
        <f t="shared" si="119"/>
        <v>0.23656358902352945</v>
      </c>
      <c r="BJ114" s="1">
        <v>44734.635416666664</v>
      </c>
      <c r="BK114" s="80">
        <v>0.63541666666667096</v>
      </c>
      <c r="BL114">
        <v>11.8644</v>
      </c>
      <c r="BM114">
        <v>-22.771979999999999</v>
      </c>
      <c r="BN114">
        <f t="shared" si="120"/>
        <v>22.771979999999999</v>
      </c>
      <c r="BP114">
        <v>0.16986000000000001</v>
      </c>
      <c r="BR114">
        <v>0</v>
      </c>
      <c r="BS114">
        <f t="shared" si="152"/>
        <v>0</v>
      </c>
      <c r="BT114">
        <f t="shared" si="121"/>
        <v>0</v>
      </c>
      <c r="BU114">
        <f t="shared" si="148"/>
        <v>31.539999999999974</v>
      </c>
      <c r="BV114">
        <v>20</v>
      </c>
      <c r="BW114">
        <f t="shared" si="93"/>
        <v>6.3079999999999998</v>
      </c>
      <c r="BX114">
        <f t="shared" si="122"/>
        <v>0.52566666666666662</v>
      </c>
      <c r="BY114">
        <f t="shared" si="144"/>
        <v>27.334666666666646</v>
      </c>
      <c r="BZ114">
        <v>0</v>
      </c>
      <c r="CA114">
        <f t="shared" si="94"/>
        <v>0</v>
      </c>
      <c r="CB114">
        <f t="shared" si="123"/>
        <v>0</v>
      </c>
      <c r="CC114">
        <f t="shared" si="160"/>
        <v>31.539999999999974</v>
      </c>
      <c r="CD114">
        <v>0</v>
      </c>
      <c r="CE114">
        <f t="shared" si="124"/>
        <v>0</v>
      </c>
      <c r="CF114">
        <f t="shared" si="125"/>
        <v>0</v>
      </c>
      <c r="CG114">
        <f t="shared" si="156"/>
        <v>20.500999999999987</v>
      </c>
      <c r="CH114">
        <f t="shared" si="126"/>
        <v>7.6000000000000005</v>
      </c>
      <c r="CI114" s="84">
        <f t="shared" si="127"/>
        <v>-3.4864035294117635</v>
      </c>
      <c r="CJ114">
        <f t="shared" si="128"/>
        <v>19.464400000000001</v>
      </c>
      <c r="CK114" s="84">
        <f t="shared" si="129"/>
        <v>19.464400000000001</v>
      </c>
      <c r="CL114">
        <f t="shared" si="130"/>
        <v>-4.9350041958823511E-2</v>
      </c>
      <c r="CO114">
        <v>12.76</v>
      </c>
      <c r="CP114">
        <f t="shared" si="153"/>
        <v>4.0245039999999994</v>
      </c>
      <c r="CQ114">
        <f t="shared" si="131"/>
        <v>0.3353753333333333</v>
      </c>
      <c r="CR114">
        <f t="shared" si="149"/>
        <v>25.374192833333336</v>
      </c>
      <c r="CS114">
        <v>18.04</v>
      </c>
      <c r="CT114">
        <f t="shared" si="95"/>
        <v>5.6898159999999995</v>
      </c>
      <c r="CU114">
        <f t="shared" si="132"/>
        <v>0.47415133333333331</v>
      </c>
      <c r="CV114">
        <f t="shared" si="145"/>
        <v>24.081315666666665</v>
      </c>
      <c r="CW114">
        <v>11.98</v>
      </c>
      <c r="CX114">
        <f t="shared" si="96"/>
        <v>3.7784920000000004</v>
      </c>
      <c r="CY114">
        <f t="shared" si="133"/>
        <v>0.31487433333333337</v>
      </c>
      <c r="CZ114">
        <f t="shared" si="161"/>
        <v>25.61310833333334</v>
      </c>
      <c r="DA114">
        <v>0</v>
      </c>
      <c r="DB114">
        <f t="shared" si="134"/>
        <v>0</v>
      </c>
      <c r="DC114">
        <f t="shared" si="135"/>
        <v>0</v>
      </c>
      <c r="DD114">
        <f t="shared" si="157"/>
        <v>12.706414666666662</v>
      </c>
      <c r="DE114">
        <f t="shared" si="136"/>
        <v>16.256399999999999</v>
      </c>
      <c r="DF114" s="84">
        <f t="shared" si="137"/>
        <v>4.9663164705882359</v>
      </c>
      <c r="DG114" s="84">
        <f t="shared" si="138"/>
        <v>28.120799999999999</v>
      </c>
      <c r="DH114" s="84">
        <f t="shared" si="139"/>
        <v>5.3488199999999999</v>
      </c>
      <c r="DI114">
        <f t="shared" si="140"/>
        <v>22.771979999999999</v>
      </c>
      <c r="DJ114">
        <f t="shared" si="141"/>
        <v>7.5712547099999999E-2</v>
      </c>
    </row>
    <row r="115" spans="1:114" x14ac:dyDescent="0.35">
      <c r="A115" s="1">
        <v>44734.638888888891</v>
      </c>
      <c r="B115" s="80">
        <v>0.63888888888889295</v>
      </c>
      <c r="F115" s="1">
        <v>44734.638888888891</v>
      </c>
      <c r="G115" s="80">
        <v>0.63888888888889295</v>
      </c>
      <c r="H115">
        <v>11.968999999999999</v>
      </c>
      <c r="I115">
        <v>-12.1028</v>
      </c>
      <c r="J115">
        <f t="shared" si="97"/>
        <v>12.1028</v>
      </c>
      <c r="L115">
        <v>0.16986000000000001</v>
      </c>
      <c r="N115">
        <v>0</v>
      </c>
      <c r="O115">
        <f t="shared" si="150"/>
        <v>0</v>
      </c>
      <c r="P115">
        <f t="shared" si="98"/>
        <v>0</v>
      </c>
      <c r="Q115">
        <f t="shared" si="146"/>
        <v>31.539999999999974</v>
      </c>
      <c r="R115">
        <v>20</v>
      </c>
      <c r="S115">
        <f t="shared" si="89"/>
        <v>6.3079999999999998</v>
      </c>
      <c r="T115">
        <f t="shared" si="99"/>
        <v>0.52566666666666662</v>
      </c>
      <c r="U115">
        <f t="shared" si="142"/>
        <v>27.860333333333312</v>
      </c>
      <c r="V115">
        <v>0</v>
      </c>
      <c r="W115">
        <f t="shared" si="90"/>
        <v>0</v>
      </c>
      <c r="X115">
        <f t="shared" si="100"/>
        <v>0</v>
      </c>
      <c r="Y115">
        <f t="shared" si="158"/>
        <v>31.539999999999974</v>
      </c>
      <c r="Z115">
        <v>0</v>
      </c>
      <c r="AA115">
        <f t="shared" si="101"/>
        <v>0</v>
      </c>
      <c r="AB115">
        <f t="shared" si="102"/>
        <v>0</v>
      </c>
      <c r="AC115">
        <f t="shared" si="154"/>
        <v>20.500999999999987</v>
      </c>
      <c r="AD115">
        <f t="shared" si="103"/>
        <v>7.6000000000000005</v>
      </c>
      <c r="AE115" s="84">
        <f t="shared" si="104"/>
        <v>7.2873764705882333</v>
      </c>
      <c r="AF115">
        <f t="shared" si="105"/>
        <v>19.390176470588234</v>
      </c>
      <c r="AG115">
        <f t="shared" si="106"/>
        <v>7.2873764705882333</v>
      </c>
      <c r="AH115">
        <f t="shared" si="107"/>
        <v>12.1028</v>
      </c>
      <c r="AI115">
        <f t="shared" si="108"/>
        <v>0.10315281394117645</v>
      </c>
      <c r="AL115">
        <v>13.59</v>
      </c>
      <c r="AM115">
        <f t="shared" si="151"/>
        <v>4.2862859999999996</v>
      </c>
      <c r="AN115">
        <f t="shared" si="109"/>
        <v>0.35719050000000002</v>
      </c>
      <c r="AO115">
        <f t="shared" si="147"/>
        <v>25.774750833333343</v>
      </c>
      <c r="AP115">
        <v>19.55</v>
      </c>
      <c r="AQ115">
        <f t="shared" si="91"/>
        <v>6.1660699999999995</v>
      </c>
      <c r="AR115">
        <f t="shared" si="110"/>
        <v>0.51383916666666662</v>
      </c>
      <c r="AS115">
        <f t="shared" si="143"/>
        <v>24.417742333333344</v>
      </c>
      <c r="AT115">
        <v>12.34</v>
      </c>
      <c r="AU115">
        <f t="shared" si="92"/>
        <v>3.8920359999999996</v>
      </c>
      <c r="AV115">
        <f t="shared" si="111"/>
        <v>0.32433633333333334</v>
      </c>
      <c r="AW115">
        <f t="shared" si="159"/>
        <v>26.161378666666678</v>
      </c>
      <c r="AX115">
        <v>0</v>
      </c>
      <c r="AY115">
        <f t="shared" si="112"/>
        <v>0</v>
      </c>
      <c r="AZ115">
        <f t="shared" si="113"/>
        <v>0</v>
      </c>
      <c r="BA115">
        <f t="shared" si="155"/>
        <v>12.70694033333333</v>
      </c>
      <c r="BB115">
        <f t="shared" si="114"/>
        <v>17.282399999999999</v>
      </c>
      <c r="BC115" s="84">
        <f t="shared" si="115"/>
        <v>16.741955294117645</v>
      </c>
      <c r="BD115">
        <f t="shared" si="116"/>
        <v>28.844755294117647</v>
      </c>
      <c r="BE115">
        <f t="shared" si="117"/>
        <v>16.741955294117645</v>
      </c>
      <c r="BF115" s="84">
        <f t="shared" si="118"/>
        <v>12.1028</v>
      </c>
      <c r="BG115">
        <f t="shared" si="119"/>
        <v>0.23698237718823531</v>
      </c>
      <c r="BJ115" s="1">
        <v>44734.638888888891</v>
      </c>
      <c r="BK115" s="80">
        <v>0.63888888888889295</v>
      </c>
      <c r="BL115">
        <v>11.968999999999999</v>
      </c>
      <c r="BM115">
        <v>-22.511208</v>
      </c>
      <c r="BN115">
        <f t="shared" si="120"/>
        <v>22.511208</v>
      </c>
      <c r="BP115">
        <v>0.16986000000000001</v>
      </c>
      <c r="BR115">
        <v>0</v>
      </c>
      <c r="BS115">
        <f t="shared" si="152"/>
        <v>0</v>
      </c>
      <c r="BT115">
        <f t="shared" si="121"/>
        <v>0</v>
      </c>
      <c r="BU115">
        <f t="shared" si="148"/>
        <v>31.539999999999974</v>
      </c>
      <c r="BV115">
        <v>20</v>
      </c>
      <c r="BW115">
        <f t="shared" si="93"/>
        <v>6.3079999999999998</v>
      </c>
      <c r="BX115">
        <f t="shared" si="122"/>
        <v>0.52566666666666662</v>
      </c>
      <c r="BY115">
        <f t="shared" si="144"/>
        <v>27.860333333333312</v>
      </c>
      <c r="BZ115">
        <v>0</v>
      </c>
      <c r="CA115">
        <f t="shared" si="94"/>
        <v>0</v>
      </c>
      <c r="CB115">
        <f t="shared" si="123"/>
        <v>0</v>
      </c>
      <c r="CC115">
        <f t="shared" si="160"/>
        <v>31.539999999999974</v>
      </c>
      <c r="CD115">
        <v>0</v>
      </c>
      <c r="CE115">
        <f t="shared" si="124"/>
        <v>0</v>
      </c>
      <c r="CF115">
        <f t="shared" si="125"/>
        <v>0</v>
      </c>
      <c r="CG115">
        <f t="shared" si="156"/>
        <v>20.500999999999987</v>
      </c>
      <c r="CH115">
        <f t="shared" si="126"/>
        <v>7.6000000000000005</v>
      </c>
      <c r="CI115" s="84">
        <f t="shared" si="127"/>
        <v>-3.1210315294117663</v>
      </c>
      <c r="CJ115">
        <f t="shared" si="128"/>
        <v>19.568999999999999</v>
      </c>
      <c r="CK115" s="84">
        <f t="shared" si="129"/>
        <v>19.568999999999999</v>
      </c>
      <c r="CL115">
        <f t="shared" si="130"/>
        <v>-4.417820129882355E-2</v>
      </c>
      <c r="CO115">
        <v>12.36</v>
      </c>
      <c r="CP115">
        <f t="shared" si="153"/>
        <v>3.8983440000000003</v>
      </c>
      <c r="CQ115">
        <f t="shared" si="131"/>
        <v>0.32486200000000004</v>
      </c>
      <c r="CR115">
        <f t="shared" si="149"/>
        <v>25.699054833333335</v>
      </c>
      <c r="CS115">
        <v>17.97</v>
      </c>
      <c r="CT115">
        <f t="shared" si="95"/>
        <v>5.6677379999999999</v>
      </c>
      <c r="CU115">
        <f t="shared" si="132"/>
        <v>0.4723115</v>
      </c>
      <c r="CV115">
        <f t="shared" si="145"/>
        <v>24.553627166666665</v>
      </c>
      <c r="CW115">
        <v>11.61</v>
      </c>
      <c r="CX115">
        <f t="shared" si="96"/>
        <v>3.661794</v>
      </c>
      <c r="CY115">
        <f t="shared" si="133"/>
        <v>0.30514949999999996</v>
      </c>
      <c r="CZ115">
        <f t="shared" si="161"/>
        <v>25.918257833333339</v>
      </c>
      <c r="DA115">
        <v>0</v>
      </c>
      <c r="DB115">
        <f t="shared" si="134"/>
        <v>0</v>
      </c>
      <c r="DC115">
        <f t="shared" si="135"/>
        <v>0</v>
      </c>
      <c r="DD115">
        <f t="shared" si="157"/>
        <v>12.706414666666662</v>
      </c>
      <c r="DE115">
        <f t="shared" si="136"/>
        <v>15.937200000000001</v>
      </c>
      <c r="DF115" s="84">
        <f t="shared" si="137"/>
        <v>5.0199990588235295</v>
      </c>
      <c r="DG115" s="84">
        <f t="shared" si="138"/>
        <v>27.906199999999998</v>
      </c>
      <c r="DH115" s="84">
        <f t="shared" si="139"/>
        <v>5.3949919999999985</v>
      </c>
      <c r="DI115">
        <f t="shared" si="140"/>
        <v>22.511208</v>
      </c>
      <c r="DJ115">
        <f t="shared" si="141"/>
        <v>7.636611175999998E-2</v>
      </c>
    </row>
    <row r="116" spans="1:114" x14ac:dyDescent="0.35">
      <c r="A116" s="1">
        <v>44734.642361111109</v>
      </c>
      <c r="B116" s="80">
        <v>0.64236111111111605</v>
      </c>
      <c r="F116" s="1">
        <v>44734.642361111109</v>
      </c>
      <c r="G116" s="80">
        <v>0.64236111111111605</v>
      </c>
      <c r="H116">
        <v>11.7948</v>
      </c>
      <c r="I116">
        <v>-11.928000000000001</v>
      </c>
      <c r="J116">
        <f t="shared" si="97"/>
        <v>11.928000000000001</v>
      </c>
      <c r="L116">
        <v>0.16986000000000001</v>
      </c>
      <c r="N116">
        <v>0</v>
      </c>
      <c r="O116">
        <f t="shared" si="150"/>
        <v>0</v>
      </c>
      <c r="P116">
        <f t="shared" si="98"/>
        <v>0</v>
      </c>
      <c r="Q116">
        <f t="shared" si="146"/>
        <v>31.539999999999974</v>
      </c>
      <c r="R116">
        <v>20</v>
      </c>
      <c r="S116">
        <f t="shared" si="89"/>
        <v>6.3079999999999998</v>
      </c>
      <c r="T116">
        <f t="shared" si="99"/>
        <v>0.52566666666666662</v>
      </c>
      <c r="U116">
        <f t="shared" si="142"/>
        <v>28.385999999999978</v>
      </c>
      <c r="V116">
        <v>0</v>
      </c>
      <c r="W116">
        <f t="shared" si="90"/>
        <v>0</v>
      </c>
      <c r="X116">
        <f t="shared" si="100"/>
        <v>0</v>
      </c>
      <c r="Y116">
        <f t="shared" si="158"/>
        <v>31.539999999999974</v>
      </c>
      <c r="Z116">
        <v>0</v>
      </c>
      <c r="AA116">
        <f t="shared" si="101"/>
        <v>0</v>
      </c>
      <c r="AB116">
        <f t="shared" si="102"/>
        <v>0</v>
      </c>
      <c r="AC116">
        <f t="shared" si="154"/>
        <v>20.500999999999987</v>
      </c>
      <c r="AD116">
        <f t="shared" si="103"/>
        <v>7.6000000000000005</v>
      </c>
      <c r="AE116" s="84">
        <f t="shared" si="104"/>
        <v>7.2879764705882337</v>
      </c>
      <c r="AF116">
        <f t="shared" si="105"/>
        <v>19.215976470588235</v>
      </c>
      <c r="AG116">
        <f t="shared" si="106"/>
        <v>7.2879764705882337</v>
      </c>
      <c r="AH116">
        <f t="shared" si="107"/>
        <v>11.928000000000001</v>
      </c>
      <c r="AI116">
        <f t="shared" si="108"/>
        <v>0.10316130694117645</v>
      </c>
      <c r="AL116">
        <v>13.59</v>
      </c>
      <c r="AM116">
        <f t="shared" si="151"/>
        <v>4.2862859999999996</v>
      </c>
      <c r="AN116">
        <f t="shared" si="109"/>
        <v>0.35719050000000002</v>
      </c>
      <c r="AO116">
        <f t="shared" si="147"/>
        <v>26.131941333333344</v>
      </c>
      <c r="AP116">
        <v>19.55</v>
      </c>
      <c r="AQ116">
        <f t="shared" si="91"/>
        <v>6.1660699999999995</v>
      </c>
      <c r="AR116">
        <f t="shared" si="110"/>
        <v>0.51383916666666662</v>
      </c>
      <c r="AS116">
        <f t="shared" si="143"/>
        <v>24.931581500000011</v>
      </c>
      <c r="AT116">
        <v>12.34</v>
      </c>
      <c r="AU116">
        <f t="shared" si="92"/>
        <v>3.8920359999999996</v>
      </c>
      <c r="AV116">
        <f t="shared" si="111"/>
        <v>0.32433633333333334</v>
      </c>
      <c r="AW116">
        <f t="shared" si="159"/>
        <v>26.485715000000013</v>
      </c>
      <c r="AX116">
        <v>0</v>
      </c>
      <c r="AY116">
        <f t="shared" si="112"/>
        <v>0</v>
      </c>
      <c r="AZ116">
        <f t="shared" si="113"/>
        <v>0</v>
      </c>
      <c r="BA116">
        <f t="shared" si="155"/>
        <v>12.70694033333333</v>
      </c>
      <c r="BB116">
        <f t="shared" si="114"/>
        <v>17.282399999999999</v>
      </c>
      <c r="BC116" s="84">
        <f t="shared" si="115"/>
        <v>16.742555294117647</v>
      </c>
      <c r="BD116">
        <f t="shared" si="116"/>
        <v>28.670555294117648</v>
      </c>
      <c r="BE116">
        <f t="shared" si="117"/>
        <v>16.742555294117647</v>
      </c>
      <c r="BF116" s="84">
        <f t="shared" si="118"/>
        <v>11.928000000000001</v>
      </c>
      <c r="BG116">
        <f t="shared" si="119"/>
        <v>0.23699087018823531</v>
      </c>
      <c r="BJ116" s="1">
        <v>44734.642361111109</v>
      </c>
      <c r="BK116" s="80">
        <v>0.64236111111111605</v>
      </c>
      <c r="BL116">
        <v>11.7948</v>
      </c>
      <c r="BM116">
        <v>-22.18608</v>
      </c>
      <c r="BN116">
        <f t="shared" si="120"/>
        <v>22.18608</v>
      </c>
      <c r="BP116">
        <v>0.16986000000000001</v>
      </c>
      <c r="BR116">
        <v>0</v>
      </c>
      <c r="BS116">
        <f t="shared" si="152"/>
        <v>0</v>
      </c>
      <c r="BT116">
        <f t="shared" si="121"/>
        <v>0</v>
      </c>
      <c r="BU116">
        <f t="shared" si="148"/>
        <v>31.539999999999974</v>
      </c>
      <c r="BV116">
        <v>20</v>
      </c>
      <c r="BW116">
        <f t="shared" si="93"/>
        <v>6.3079999999999998</v>
      </c>
      <c r="BX116">
        <f t="shared" si="122"/>
        <v>0.52566666666666662</v>
      </c>
      <c r="BY116">
        <f t="shared" si="144"/>
        <v>28.385999999999978</v>
      </c>
      <c r="BZ116">
        <v>0</v>
      </c>
      <c r="CA116">
        <f t="shared" si="94"/>
        <v>0</v>
      </c>
      <c r="CB116">
        <f t="shared" si="123"/>
        <v>0</v>
      </c>
      <c r="CC116">
        <f t="shared" si="160"/>
        <v>31.539999999999974</v>
      </c>
      <c r="CD116">
        <v>0</v>
      </c>
      <c r="CE116">
        <f t="shared" si="124"/>
        <v>0</v>
      </c>
      <c r="CF116">
        <f t="shared" si="125"/>
        <v>0</v>
      </c>
      <c r="CG116">
        <f t="shared" si="156"/>
        <v>20.500999999999987</v>
      </c>
      <c r="CH116">
        <f t="shared" si="126"/>
        <v>7.6000000000000005</v>
      </c>
      <c r="CI116" s="84">
        <f t="shared" si="127"/>
        <v>-2.9701035294117659</v>
      </c>
      <c r="CJ116">
        <f t="shared" si="128"/>
        <v>19.3948</v>
      </c>
      <c r="CK116" s="84">
        <f t="shared" si="129"/>
        <v>19.3948</v>
      </c>
      <c r="CL116">
        <f t="shared" si="130"/>
        <v>-4.2041815458823545E-2</v>
      </c>
      <c r="CO116">
        <v>12.19</v>
      </c>
      <c r="CP116">
        <f t="shared" si="153"/>
        <v>3.8447260000000001</v>
      </c>
      <c r="CQ116">
        <f t="shared" si="131"/>
        <v>0.32039383333333332</v>
      </c>
      <c r="CR116">
        <f t="shared" si="149"/>
        <v>26.019448666666669</v>
      </c>
      <c r="CS116">
        <v>17.95</v>
      </c>
      <c r="CT116">
        <f t="shared" si="95"/>
        <v>5.6614299999999993</v>
      </c>
      <c r="CU116">
        <f t="shared" si="132"/>
        <v>0.47178583333333329</v>
      </c>
      <c r="CV116">
        <f t="shared" si="145"/>
        <v>25.025412999999997</v>
      </c>
      <c r="CW116">
        <v>11.46</v>
      </c>
      <c r="CX116">
        <f t="shared" si="96"/>
        <v>3.614484</v>
      </c>
      <c r="CY116">
        <f t="shared" si="133"/>
        <v>0.301207</v>
      </c>
      <c r="CZ116">
        <f t="shared" si="161"/>
        <v>26.21946483333334</v>
      </c>
      <c r="DA116">
        <v>0</v>
      </c>
      <c r="DB116">
        <f t="shared" si="134"/>
        <v>0</v>
      </c>
      <c r="DC116">
        <f t="shared" si="135"/>
        <v>0</v>
      </c>
      <c r="DD116">
        <f t="shared" si="157"/>
        <v>12.706414666666662</v>
      </c>
      <c r="DE116">
        <f t="shared" si="136"/>
        <v>15.807999999999998</v>
      </c>
      <c r="DF116" s="84">
        <f t="shared" si="137"/>
        <v>5.0447670588235276</v>
      </c>
      <c r="DG116" s="84">
        <f t="shared" si="138"/>
        <v>27.602799999999998</v>
      </c>
      <c r="DH116" s="84">
        <f t="shared" si="139"/>
        <v>5.416719999999998</v>
      </c>
      <c r="DI116">
        <f t="shared" si="140"/>
        <v>22.18608</v>
      </c>
      <c r="DJ116">
        <f t="shared" si="141"/>
        <v>7.6673671599999979E-2</v>
      </c>
    </row>
    <row r="117" spans="1:114" x14ac:dyDescent="0.35">
      <c r="A117" s="1">
        <v>44734.645833333336</v>
      </c>
      <c r="B117" s="80">
        <v>0.64583333333333803</v>
      </c>
      <c r="F117" s="1">
        <v>44734.645833333336</v>
      </c>
      <c r="G117" s="80">
        <v>0.64583333333333803</v>
      </c>
      <c r="H117">
        <v>11.7188</v>
      </c>
      <c r="I117">
        <v>-11.771599999999999</v>
      </c>
      <c r="J117">
        <f t="shared" si="97"/>
        <v>11.771599999999999</v>
      </c>
      <c r="L117">
        <v>0.16986000000000001</v>
      </c>
      <c r="N117">
        <v>0</v>
      </c>
      <c r="O117">
        <f t="shared" si="150"/>
        <v>0</v>
      </c>
      <c r="P117">
        <f t="shared" si="98"/>
        <v>0</v>
      </c>
      <c r="Q117">
        <f t="shared" si="146"/>
        <v>31.539999999999974</v>
      </c>
      <c r="R117">
        <v>20</v>
      </c>
      <c r="S117">
        <f t="shared" si="89"/>
        <v>6.3079999999999998</v>
      </c>
      <c r="T117">
        <f t="shared" si="99"/>
        <v>0.52566666666666662</v>
      </c>
      <c r="U117">
        <f t="shared" si="142"/>
        <v>28.911666666666644</v>
      </c>
      <c r="V117">
        <v>0</v>
      </c>
      <c r="W117">
        <f t="shared" si="90"/>
        <v>0</v>
      </c>
      <c r="X117">
        <f t="shared" si="100"/>
        <v>0</v>
      </c>
      <c r="Y117">
        <f t="shared" si="158"/>
        <v>31.539999999999974</v>
      </c>
      <c r="Z117">
        <v>0</v>
      </c>
      <c r="AA117">
        <f t="shared" si="101"/>
        <v>0</v>
      </c>
      <c r="AB117">
        <f t="shared" si="102"/>
        <v>0</v>
      </c>
      <c r="AC117">
        <f t="shared" si="154"/>
        <v>20.500999999999987</v>
      </c>
      <c r="AD117">
        <f t="shared" si="103"/>
        <v>7.6000000000000005</v>
      </c>
      <c r="AE117" s="84">
        <f t="shared" si="104"/>
        <v>7.3683764705882346</v>
      </c>
      <c r="AF117">
        <f t="shared" si="105"/>
        <v>19.139976470588234</v>
      </c>
      <c r="AG117">
        <f t="shared" si="106"/>
        <v>7.3683764705882346</v>
      </c>
      <c r="AH117">
        <f t="shared" si="107"/>
        <v>11.771599999999999</v>
      </c>
      <c r="AI117">
        <f t="shared" si="108"/>
        <v>0.10429936894117646</v>
      </c>
      <c r="AL117">
        <v>13.49</v>
      </c>
      <c r="AM117">
        <f t="shared" si="151"/>
        <v>4.2547459999999999</v>
      </c>
      <c r="AN117">
        <f t="shared" si="109"/>
        <v>0.35456216666666668</v>
      </c>
      <c r="AO117">
        <f t="shared" si="147"/>
        <v>26.486503500000012</v>
      </c>
      <c r="AP117">
        <v>19.55</v>
      </c>
      <c r="AQ117">
        <f t="shared" si="91"/>
        <v>6.1660699999999995</v>
      </c>
      <c r="AR117">
        <f t="shared" si="110"/>
        <v>0.51383916666666662</v>
      </c>
      <c r="AS117">
        <f t="shared" si="143"/>
        <v>25.445420666666678</v>
      </c>
      <c r="AT117">
        <v>12.25</v>
      </c>
      <c r="AU117">
        <f t="shared" si="92"/>
        <v>3.8636499999999998</v>
      </c>
      <c r="AV117">
        <f t="shared" si="111"/>
        <v>0.32197083333333332</v>
      </c>
      <c r="AW117">
        <f t="shared" si="159"/>
        <v>26.807685833333345</v>
      </c>
      <c r="AX117">
        <v>0</v>
      </c>
      <c r="AY117">
        <f t="shared" si="112"/>
        <v>0</v>
      </c>
      <c r="AZ117">
        <f t="shared" si="113"/>
        <v>0</v>
      </c>
      <c r="BA117">
        <f t="shared" si="155"/>
        <v>12.70694033333333</v>
      </c>
      <c r="BB117">
        <f t="shared" si="114"/>
        <v>17.2102</v>
      </c>
      <c r="BC117" s="84">
        <f t="shared" si="115"/>
        <v>16.752454117647055</v>
      </c>
      <c r="BD117">
        <f t="shared" si="116"/>
        <v>28.524054117647054</v>
      </c>
      <c r="BE117">
        <f t="shared" si="117"/>
        <v>16.752454117647055</v>
      </c>
      <c r="BF117" s="84">
        <f t="shared" si="118"/>
        <v>11.771599999999999</v>
      </c>
      <c r="BG117">
        <f t="shared" si="119"/>
        <v>0.23713098803529412</v>
      </c>
      <c r="BJ117" s="1">
        <v>44734.645833333336</v>
      </c>
      <c r="BK117" s="80">
        <v>0.64583333333333803</v>
      </c>
      <c r="BL117">
        <v>11.7188</v>
      </c>
      <c r="BM117">
        <v>-21.895175999999999</v>
      </c>
      <c r="BN117">
        <f t="shared" si="120"/>
        <v>21.895175999999999</v>
      </c>
      <c r="BP117">
        <v>0.16986000000000001</v>
      </c>
      <c r="BR117">
        <v>0</v>
      </c>
      <c r="BS117">
        <f t="shared" si="152"/>
        <v>0</v>
      </c>
      <c r="BT117">
        <f t="shared" si="121"/>
        <v>0</v>
      </c>
      <c r="BU117">
        <f t="shared" si="148"/>
        <v>31.539999999999974</v>
      </c>
      <c r="BV117">
        <v>20</v>
      </c>
      <c r="BW117">
        <f t="shared" si="93"/>
        <v>6.3079999999999998</v>
      </c>
      <c r="BX117">
        <f t="shared" si="122"/>
        <v>0.52566666666666662</v>
      </c>
      <c r="BY117">
        <f t="shared" si="144"/>
        <v>28.911666666666644</v>
      </c>
      <c r="BZ117">
        <v>0</v>
      </c>
      <c r="CA117">
        <f t="shared" si="94"/>
        <v>0</v>
      </c>
      <c r="CB117">
        <f t="shared" si="123"/>
        <v>0</v>
      </c>
      <c r="CC117">
        <f t="shared" si="160"/>
        <v>31.539999999999974</v>
      </c>
      <c r="CD117">
        <v>0</v>
      </c>
      <c r="CE117">
        <f t="shared" si="124"/>
        <v>0</v>
      </c>
      <c r="CF117">
        <f t="shared" si="125"/>
        <v>0</v>
      </c>
      <c r="CG117">
        <f t="shared" si="156"/>
        <v>20.500999999999987</v>
      </c>
      <c r="CH117">
        <f t="shared" si="126"/>
        <v>7.6000000000000005</v>
      </c>
      <c r="CI117" s="84">
        <f t="shared" si="127"/>
        <v>-2.7551995294117653</v>
      </c>
      <c r="CJ117">
        <f t="shared" si="128"/>
        <v>19.3188</v>
      </c>
      <c r="CK117" s="84">
        <f t="shared" si="129"/>
        <v>19.3188</v>
      </c>
      <c r="CL117">
        <f t="shared" si="130"/>
        <v>-3.8999849338823542E-2</v>
      </c>
      <c r="CO117">
        <v>11.96</v>
      </c>
      <c r="CP117">
        <f t="shared" si="153"/>
        <v>3.7721840000000002</v>
      </c>
      <c r="CQ117">
        <f t="shared" si="131"/>
        <v>0.31434866666666667</v>
      </c>
      <c r="CR117">
        <f t="shared" si="149"/>
        <v>26.333797333333337</v>
      </c>
      <c r="CS117">
        <v>17.899999999999999</v>
      </c>
      <c r="CT117">
        <f t="shared" si="95"/>
        <v>5.6456599999999986</v>
      </c>
      <c r="CU117">
        <f t="shared" si="132"/>
        <v>0.47047166666666657</v>
      </c>
      <c r="CV117">
        <f t="shared" si="145"/>
        <v>25.495884666666662</v>
      </c>
      <c r="CW117">
        <v>11.24</v>
      </c>
      <c r="CX117">
        <f t="shared" si="96"/>
        <v>3.5450959999999996</v>
      </c>
      <c r="CY117">
        <f t="shared" si="133"/>
        <v>0.29542466666666661</v>
      </c>
      <c r="CZ117">
        <f t="shared" si="161"/>
        <v>26.514889500000006</v>
      </c>
      <c r="DA117">
        <v>0</v>
      </c>
      <c r="DB117">
        <f t="shared" si="134"/>
        <v>0</v>
      </c>
      <c r="DC117">
        <f t="shared" si="135"/>
        <v>0</v>
      </c>
      <c r="DD117">
        <f t="shared" si="157"/>
        <v>12.706414666666662</v>
      </c>
      <c r="DE117">
        <f t="shared" si="136"/>
        <v>15.617999999999999</v>
      </c>
      <c r="DF117" s="84">
        <f t="shared" si="137"/>
        <v>5.0741416470588234</v>
      </c>
      <c r="DG117" s="84">
        <f t="shared" si="138"/>
        <v>27.336799999999997</v>
      </c>
      <c r="DH117" s="84">
        <f t="shared" si="139"/>
        <v>5.4416239999999974</v>
      </c>
      <c r="DI117">
        <f t="shared" si="140"/>
        <v>21.895175999999999</v>
      </c>
      <c r="DJ117">
        <f t="shared" si="141"/>
        <v>7.7026187719999958E-2</v>
      </c>
    </row>
    <row r="118" spans="1:114" x14ac:dyDescent="0.35">
      <c r="A118" s="1">
        <v>44734.649305555555</v>
      </c>
      <c r="B118" s="80">
        <v>0.64930555555556002</v>
      </c>
      <c r="F118" s="1">
        <v>44734.649305555555</v>
      </c>
      <c r="G118" s="80">
        <v>0.64930555555556002</v>
      </c>
      <c r="H118">
        <v>11.8355999999999</v>
      </c>
      <c r="I118">
        <v>-11.587199999999999</v>
      </c>
      <c r="J118">
        <f t="shared" si="97"/>
        <v>11.587199999999999</v>
      </c>
      <c r="L118">
        <v>0.16986000000000001</v>
      </c>
      <c r="N118">
        <v>0</v>
      </c>
      <c r="O118">
        <f t="shared" si="150"/>
        <v>0</v>
      </c>
      <c r="P118">
        <f t="shared" si="98"/>
        <v>0</v>
      </c>
      <c r="Q118">
        <f t="shared" si="146"/>
        <v>31.539999999999974</v>
      </c>
      <c r="R118">
        <v>20</v>
      </c>
      <c r="S118">
        <f t="shared" si="89"/>
        <v>6.3079999999999998</v>
      </c>
      <c r="T118">
        <f t="shared" si="99"/>
        <v>0.52566666666666662</v>
      </c>
      <c r="U118">
        <f t="shared" si="142"/>
        <v>29.43733333333331</v>
      </c>
      <c r="V118">
        <v>0</v>
      </c>
      <c r="W118">
        <f t="shared" si="90"/>
        <v>0</v>
      </c>
      <c r="X118">
        <f t="shared" si="100"/>
        <v>0</v>
      </c>
      <c r="Y118">
        <f t="shared" si="158"/>
        <v>31.539999999999974</v>
      </c>
      <c r="Z118">
        <v>0</v>
      </c>
      <c r="AA118">
        <f t="shared" si="101"/>
        <v>0</v>
      </c>
      <c r="AB118">
        <f t="shared" si="102"/>
        <v>0</v>
      </c>
      <c r="AC118">
        <f t="shared" si="154"/>
        <v>20.500999999999987</v>
      </c>
      <c r="AD118">
        <f t="shared" si="103"/>
        <v>7.6000000000000005</v>
      </c>
      <c r="AE118" s="84">
        <f t="shared" si="104"/>
        <v>7.6695764705881366</v>
      </c>
      <c r="AF118">
        <f t="shared" si="105"/>
        <v>19.256776470588136</v>
      </c>
      <c r="AG118">
        <f t="shared" si="106"/>
        <v>7.6695764705881366</v>
      </c>
      <c r="AH118">
        <f t="shared" si="107"/>
        <v>11.587199999999999</v>
      </c>
      <c r="AI118">
        <f t="shared" si="108"/>
        <v>0.10856285494117508</v>
      </c>
      <c r="AL118">
        <v>13.14</v>
      </c>
      <c r="AM118">
        <f t="shared" si="151"/>
        <v>4.1443559999999993</v>
      </c>
      <c r="AN118">
        <f t="shared" si="109"/>
        <v>0.34536299999999998</v>
      </c>
      <c r="AO118">
        <f t="shared" si="147"/>
        <v>26.831866500000011</v>
      </c>
      <c r="AP118">
        <v>19.55</v>
      </c>
      <c r="AQ118">
        <f t="shared" si="91"/>
        <v>6.1660699999999995</v>
      </c>
      <c r="AR118">
        <f t="shared" si="110"/>
        <v>0.51383916666666662</v>
      </c>
      <c r="AS118">
        <f t="shared" si="143"/>
        <v>25.959259833333345</v>
      </c>
      <c r="AT118">
        <v>11.91</v>
      </c>
      <c r="AU118">
        <f t="shared" si="92"/>
        <v>3.7564139999999999</v>
      </c>
      <c r="AV118">
        <f t="shared" si="111"/>
        <v>0.31303450000000005</v>
      </c>
      <c r="AW118">
        <f t="shared" si="159"/>
        <v>27.120720333333345</v>
      </c>
      <c r="AX118">
        <v>0</v>
      </c>
      <c r="AY118">
        <f t="shared" si="112"/>
        <v>0</v>
      </c>
      <c r="AZ118">
        <f t="shared" si="113"/>
        <v>0</v>
      </c>
      <c r="BA118">
        <f t="shared" si="155"/>
        <v>12.70694033333333</v>
      </c>
      <c r="BB118">
        <f t="shared" si="114"/>
        <v>16.948</v>
      </c>
      <c r="BC118" s="84">
        <f t="shared" si="115"/>
        <v>16.797623529411666</v>
      </c>
      <c r="BD118">
        <f t="shared" si="116"/>
        <v>28.384823529411666</v>
      </c>
      <c r="BE118">
        <f t="shared" si="117"/>
        <v>16.797623529411666</v>
      </c>
      <c r="BF118" s="84">
        <f t="shared" si="118"/>
        <v>11.587199999999999</v>
      </c>
      <c r="BG118">
        <f t="shared" si="119"/>
        <v>0.23777036105882215</v>
      </c>
      <c r="BJ118" s="1">
        <v>44734.649305555555</v>
      </c>
      <c r="BK118" s="80">
        <v>0.64930555555556002</v>
      </c>
      <c r="BL118">
        <v>11.8355999999999</v>
      </c>
      <c r="BM118">
        <v>-21.552192000000002</v>
      </c>
      <c r="BN118">
        <f t="shared" si="120"/>
        <v>21.552192000000002</v>
      </c>
      <c r="BP118">
        <v>0.16986000000000001</v>
      </c>
      <c r="BR118">
        <v>0</v>
      </c>
      <c r="BS118">
        <f t="shared" si="152"/>
        <v>0</v>
      </c>
      <c r="BT118">
        <f t="shared" si="121"/>
        <v>0</v>
      </c>
      <c r="BU118">
        <f t="shared" si="148"/>
        <v>31.539999999999974</v>
      </c>
      <c r="BV118">
        <v>20</v>
      </c>
      <c r="BW118">
        <f t="shared" si="93"/>
        <v>6.3079999999999998</v>
      </c>
      <c r="BX118">
        <f t="shared" si="122"/>
        <v>0.52566666666666662</v>
      </c>
      <c r="BY118">
        <f t="shared" si="144"/>
        <v>29.43733333333331</v>
      </c>
      <c r="BZ118">
        <v>0</v>
      </c>
      <c r="CA118">
        <f t="shared" si="94"/>
        <v>0</v>
      </c>
      <c r="CB118">
        <f t="shared" si="123"/>
        <v>0</v>
      </c>
      <c r="CC118">
        <f t="shared" si="160"/>
        <v>31.539999999999974</v>
      </c>
      <c r="CD118">
        <v>0</v>
      </c>
      <c r="CE118">
        <f t="shared" si="124"/>
        <v>0</v>
      </c>
      <c r="CF118">
        <f t="shared" si="125"/>
        <v>0</v>
      </c>
      <c r="CG118">
        <f t="shared" si="156"/>
        <v>20.500999999999987</v>
      </c>
      <c r="CH118">
        <f t="shared" si="126"/>
        <v>7.6000000000000005</v>
      </c>
      <c r="CI118" s="84">
        <f t="shared" si="127"/>
        <v>-2.2954155294118657</v>
      </c>
      <c r="CJ118">
        <f t="shared" si="128"/>
        <v>19.435599999999901</v>
      </c>
      <c r="CK118" s="84">
        <f t="shared" si="129"/>
        <v>19.435599999999901</v>
      </c>
      <c r="CL118">
        <f t="shared" si="130"/>
        <v>-3.2491606818824965E-2</v>
      </c>
      <c r="CO118">
        <v>11.44</v>
      </c>
      <c r="CP118">
        <f t="shared" si="153"/>
        <v>3.6081759999999998</v>
      </c>
      <c r="CQ118">
        <f t="shared" si="131"/>
        <v>0.3006813333333333</v>
      </c>
      <c r="CR118">
        <f t="shared" si="149"/>
        <v>26.63447866666667</v>
      </c>
      <c r="CS118">
        <v>17.79</v>
      </c>
      <c r="CT118">
        <f t="shared" si="95"/>
        <v>5.6109660000000003</v>
      </c>
      <c r="CU118">
        <f t="shared" si="132"/>
        <v>0.46758050000000007</v>
      </c>
      <c r="CV118">
        <f t="shared" si="145"/>
        <v>25.963465166666662</v>
      </c>
      <c r="CW118">
        <v>10.79</v>
      </c>
      <c r="CX118">
        <f t="shared" si="96"/>
        <v>3.4031659999999997</v>
      </c>
      <c r="CY118">
        <f t="shared" si="133"/>
        <v>0.28359716666666662</v>
      </c>
      <c r="CZ118">
        <f t="shared" si="161"/>
        <v>26.798486666666673</v>
      </c>
      <c r="DA118">
        <v>0</v>
      </c>
      <c r="DB118">
        <f t="shared" si="134"/>
        <v>0</v>
      </c>
      <c r="DC118">
        <f t="shared" si="135"/>
        <v>0</v>
      </c>
      <c r="DD118">
        <f t="shared" si="157"/>
        <v>12.706414666666662</v>
      </c>
      <c r="DE118">
        <f t="shared" si="136"/>
        <v>15.207600000000001</v>
      </c>
      <c r="DF118" s="84">
        <f t="shared" si="137"/>
        <v>5.1331821176469568</v>
      </c>
      <c r="DG118" s="84">
        <f t="shared" si="138"/>
        <v>27.043199999999899</v>
      </c>
      <c r="DH118" s="84">
        <f t="shared" si="139"/>
        <v>5.4910079999998977</v>
      </c>
      <c r="DI118">
        <f t="shared" si="140"/>
        <v>21.552192000000002</v>
      </c>
      <c r="DJ118">
        <f t="shared" si="141"/>
        <v>7.7725218239998561E-2</v>
      </c>
    </row>
    <row r="119" spans="1:114" x14ac:dyDescent="0.35">
      <c r="A119" s="1">
        <v>44734.652777777781</v>
      </c>
      <c r="B119" s="80">
        <v>0.65277777777778301</v>
      </c>
      <c r="F119" s="1">
        <v>44734.652777777781</v>
      </c>
      <c r="G119" s="80">
        <v>0.65277777777778301</v>
      </c>
      <c r="H119">
        <v>11.832599999999999</v>
      </c>
      <c r="I119">
        <v>-11.456</v>
      </c>
      <c r="J119">
        <f t="shared" si="97"/>
        <v>11.456</v>
      </c>
      <c r="L119">
        <v>0.16986000000000001</v>
      </c>
      <c r="N119">
        <v>0</v>
      </c>
      <c r="O119">
        <f t="shared" si="150"/>
        <v>0</v>
      </c>
      <c r="P119">
        <f t="shared" si="98"/>
        <v>0</v>
      </c>
      <c r="Q119">
        <f t="shared" si="146"/>
        <v>31.539999999999974</v>
      </c>
      <c r="R119">
        <v>20</v>
      </c>
      <c r="S119">
        <f t="shared" si="89"/>
        <v>6.3079999999999998</v>
      </c>
      <c r="T119">
        <f t="shared" si="99"/>
        <v>0.52566666666666662</v>
      </c>
      <c r="U119">
        <f t="shared" si="142"/>
        <v>29.962999999999976</v>
      </c>
      <c r="V119">
        <v>0</v>
      </c>
      <c r="W119">
        <f t="shared" si="90"/>
        <v>0</v>
      </c>
      <c r="X119">
        <f t="shared" si="100"/>
        <v>0</v>
      </c>
      <c r="Y119">
        <f t="shared" si="158"/>
        <v>31.539999999999974</v>
      </c>
      <c r="Z119">
        <v>0</v>
      </c>
      <c r="AA119">
        <f t="shared" si="101"/>
        <v>0</v>
      </c>
      <c r="AB119">
        <f t="shared" si="102"/>
        <v>0</v>
      </c>
      <c r="AC119">
        <f t="shared" si="154"/>
        <v>20.500999999999987</v>
      </c>
      <c r="AD119">
        <f t="shared" si="103"/>
        <v>7.6000000000000005</v>
      </c>
      <c r="AE119" s="84">
        <f t="shared" si="104"/>
        <v>7.7977764705882358</v>
      </c>
      <c r="AF119">
        <f t="shared" si="105"/>
        <v>19.253776470588235</v>
      </c>
      <c r="AG119">
        <f t="shared" si="106"/>
        <v>7.7977764705882358</v>
      </c>
      <c r="AH119">
        <f t="shared" si="107"/>
        <v>11.456</v>
      </c>
      <c r="AI119">
        <f t="shared" si="108"/>
        <v>0.11037752594117649</v>
      </c>
      <c r="AL119">
        <v>12.98</v>
      </c>
      <c r="AM119">
        <f t="shared" si="151"/>
        <v>4.0938920000000003</v>
      </c>
      <c r="AN119">
        <f t="shared" si="109"/>
        <v>0.34115766666666669</v>
      </c>
      <c r="AO119">
        <f t="shared" si="147"/>
        <v>27.173024166666679</v>
      </c>
      <c r="AP119">
        <v>19.55</v>
      </c>
      <c r="AQ119">
        <f t="shared" si="91"/>
        <v>6.1660699999999995</v>
      </c>
      <c r="AR119">
        <f t="shared" si="110"/>
        <v>0.51383916666666662</v>
      </c>
      <c r="AS119">
        <f t="shared" si="143"/>
        <v>26.473099000000012</v>
      </c>
      <c r="AT119">
        <v>11.77</v>
      </c>
      <c r="AU119">
        <f t="shared" si="92"/>
        <v>3.7122579999999989</v>
      </c>
      <c r="AV119">
        <f t="shared" si="111"/>
        <v>0.3093548333333333</v>
      </c>
      <c r="AW119">
        <f t="shared" si="159"/>
        <v>27.430075166666679</v>
      </c>
      <c r="AX119">
        <v>0</v>
      </c>
      <c r="AY119">
        <f t="shared" si="112"/>
        <v>0</v>
      </c>
      <c r="AZ119">
        <f t="shared" si="113"/>
        <v>0</v>
      </c>
      <c r="BA119">
        <f t="shared" si="155"/>
        <v>12.70694033333333</v>
      </c>
      <c r="BB119">
        <f t="shared" si="114"/>
        <v>16.834</v>
      </c>
      <c r="BC119" s="84">
        <f t="shared" si="115"/>
        <v>16.81450588235294</v>
      </c>
      <c r="BD119">
        <f t="shared" si="116"/>
        <v>28.270505882352939</v>
      </c>
      <c r="BE119">
        <f t="shared" si="117"/>
        <v>16.81450588235294</v>
      </c>
      <c r="BF119" s="84">
        <f t="shared" si="118"/>
        <v>11.456</v>
      </c>
      <c r="BG119">
        <f t="shared" si="119"/>
        <v>0.23800933076470587</v>
      </c>
      <c r="BJ119" s="1">
        <v>44734.652777777781</v>
      </c>
      <c r="BK119" s="80">
        <v>0.65277777777778301</v>
      </c>
      <c r="BL119">
        <v>11.832599999999999</v>
      </c>
      <c r="BM119">
        <v>-21.308160000000001</v>
      </c>
      <c r="BN119">
        <f t="shared" si="120"/>
        <v>21.308160000000001</v>
      </c>
      <c r="BP119">
        <v>0.16986000000000001</v>
      </c>
      <c r="BR119">
        <v>0</v>
      </c>
      <c r="BS119">
        <f t="shared" si="152"/>
        <v>0</v>
      </c>
      <c r="BT119">
        <f t="shared" si="121"/>
        <v>0</v>
      </c>
      <c r="BU119">
        <f t="shared" si="148"/>
        <v>31.539999999999974</v>
      </c>
      <c r="BV119">
        <v>20</v>
      </c>
      <c r="BW119">
        <f t="shared" si="93"/>
        <v>6.3079999999999998</v>
      </c>
      <c r="BX119">
        <f t="shared" si="122"/>
        <v>0.52566666666666662</v>
      </c>
      <c r="BY119">
        <f t="shared" si="144"/>
        <v>29.962999999999976</v>
      </c>
      <c r="BZ119">
        <v>0</v>
      </c>
      <c r="CA119">
        <f t="shared" si="94"/>
        <v>0</v>
      </c>
      <c r="CB119">
        <f t="shared" si="123"/>
        <v>0</v>
      </c>
      <c r="CC119">
        <f t="shared" si="160"/>
        <v>31.539999999999974</v>
      </c>
      <c r="CD119">
        <v>0</v>
      </c>
      <c r="CE119">
        <f t="shared" si="124"/>
        <v>0</v>
      </c>
      <c r="CF119">
        <f t="shared" si="125"/>
        <v>0</v>
      </c>
      <c r="CG119">
        <f t="shared" si="156"/>
        <v>20.500999999999987</v>
      </c>
      <c r="CH119">
        <f t="shared" si="126"/>
        <v>7.6000000000000005</v>
      </c>
      <c r="CI119" s="84">
        <f t="shared" si="127"/>
        <v>-2.0543835294117656</v>
      </c>
      <c r="CJ119">
        <f t="shared" si="128"/>
        <v>19.432600000000001</v>
      </c>
      <c r="CK119" s="84">
        <f t="shared" si="129"/>
        <v>19.432600000000001</v>
      </c>
      <c r="CL119">
        <f t="shared" si="130"/>
        <v>-2.9079798858823541E-2</v>
      </c>
      <c r="CO119">
        <v>11.17</v>
      </c>
      <c r="CP119">
        <f t="shared" si="153"/>
        <v>3.523018</v>
      </c>
      <c r="CQ119">
        <f t="shared" si="131"/>
        <v>0.29358483333333329</v>
      </c>
      <c r="CR119">
        <f t="shared" si="149"/>
        <v>26.928063500000004</v>
      </c>
      <c r="CS119">
        <v>17.73</v>
      </c>
      <c r="CT119">
        <f t="shared" si="95"/>
        <v>5.5920420000000002</v>
      </c>
      <c r="CU119">
        <f t="shared" si="132"/>
        <v>0.46600349999999996</v>
      </c>
      <c r="CV119">
        <f t="shared" si="145"/>
        <v>26.429468666666661</v>
      </c>
      <c r="CW119">
        <v>10.56</v>
      </c>
      <c r="CX119">
        <f t="shared" si="96"/>
        <v>3.3306240000000003</v>
      </c>
      <c r="CY119">
        <f t="shared" si="133"/>
        <v>0.27755200000000002</v>
      </c>
      <c r="CZ119">
        <f t="shared" si="161"/>
        <v>27.076038666666673</v>
      </c>
      <c r="DA119">
        <v>0</v>
      </c>
      <c r="DB119">
        <f t="shared" si="134"/>
        <v>0</v>
      </c>
      <c r="DC119">
        <f t="shared" si="135"/>
        <v>0</v>
      </c>
      <c r="DD119">
        <f t="shared" si="157"/>
        <v>12.706414666666662</v>
      </c>
      <c r="DE119">
        <f t="shared" si="136"/>
        <v>14.994800000000001</v>
      </c>
      <c r="DF119" s="84">
        <f t="shared" si="137"/>
        <v>5.1664211764705854</v>
      </c>
      <c r="DG119" s="84">
        <f t="shared" si="138"/>
        <v>26.827400000000001</v>
      </c>
      <c r="DH119" s="84">
        <f t="shared" si="139"/>
        <v>5.5192399999999999</v>
      </c>
      <c r="DI119">
        <f t="shared" si="140"/>
        <v>21.308160000000001</v>
      </c>
      <c r="DJ119">
        <f t="shared" si="141"/>
        <v>7.8124842200000003E-2</v>
      </c>
    </row>
    <row r="120" spans="1:114" x14ac:dyDescent="0.35">
      <c r="A120" s="1">
        <v>44734.65625</v>
      </c>
      <c r="B120" s="80">
        <v>0.656250000000005</v>
      </c>
      <c r="F120" s="1">
        <v>44734.65625</v>
      </c>
      <c r="G120" s="80">
        <v>0.656250000000005</v>
      </c>
      <c r="H120">
        <v>11.839600000000001</v>
      </c>
      <c r="I120">
        <v>-11.448600000000001</v>
      </c>
      <c r="J120">
        <f t="shared" si="97"/>
        <v>11.448600000000001</v>
      </c>
      <c r="L120">
        <v>0.16986000000000001</v>
      </c>
      <c r="N120">
        <v>0</v>
      </c>
      <c r="O120">
        <f t="shared" si="150"/>
        <v>0</v>
      </c>
      <c r="P120">
        <f t="shared" si="98"/>
        <v>0</v>
      </c>
      <c r="Q120">
        <f t="shared" si="146"/>
        <v>31.539999999999974</v>
      </c>
      <c r="R120">
        <v>20</v>
      </c>
      <c r="S120">
        <f t="shared" si="89"/>
        <v>6.3079999999999998</v>
      </c>
      <c r="T120">
        <f t="shared" si="99"/>
        <v>0.52566666666666662</v>
      </c>
      <c r="U120">
        <f t="shared" si="142"/>
        <v>30.488666666666642</v>
      </c>
      <c r="V120">
        <v>0</v>
      </c>
      <c r="W120">
        <f t="shared" si="90"/>
        <v>0</v>
      </c>
      <c r="X120">
        <f t="shared" si="100"/>
        <v>0</v>
      </c>
      <c r="Y120">
        <f t="shared" si="158"/>
        <v>31.539999999999974</v>
      </c>
      <c r="Z120">
        <v>0</v>
      </c>
      <c r="AA120">
        <f t="shared" si="101"/>
        <v>0</v>
      </c>
      <c r="AB120">
        <f t="shared" si="102"/>
        <v>0</v>
      </c>
      <c r="AC120">
        <f t="shared" si="154"/>
        <v>20.500999999999987</v>
      </c>
      <c r="AD120">
        <f t="shared" si="103"/>
        <v>7.6000000000000005</v>
      </c>
      <c r="AE120" s="84">
        <f t="shared" si="104"/>
        <v>7.8121764705882359</v>
      </c>
      <c r="AF120">
        <f t="shared" si="105"/>
        <v>19.260776470588237</v>
      </c>
      <c r="AG120">
        <f t="shared" si="106"/>
        <v>7.8121764705882359</v>
      </c>
      <c r="AH120">
        <f t="shared" si="107"/>
        <v>11.448600000000001</v>
      </c>
      <c r="AI120">
        <f t="shared" si="108"/>
        <v>0.11058135794117646</v>
      </c>
      <c r="AL120">
        <v>12.97</v>
      </c>
      <c r="AM120">
        <f t="shared" si="151"/>
        <v>4.090738</v>
      </c>
      <c r="AN120">
        <f t="shared" si="109"/>
        <v>0.34089483333333337</v>
      </c>
      <c r="AO120">
        <f t="shared" si="147"/>
        <v>27.513919000000012</v>
      </c>
      <c r="AP120">
        <v>19.55</v>
      </c>
      <c r="AQ120">
        <f t="shared" si="91"/>
        <v>6.1660699999999995</v>
      </c>
      <c r="AR120">
        <f t="shared" si="110"/>
        <v>0.51383916666666662</v>
      </c>
      <c r="AS120">
        <f t="shared" si="143"/>
        <v>26.986938166666679</v>
      </c>
      <c r="AT120">
        <v>11.75</v>
      </c>
      <c r="AU120">
        <f t="shared" si="92"/>
        <v>3.7059499999999996</v>
      </c>
      <c r="AV120">
        <f t="shared" si="111"/>
        <v>0.30882916666666671</v>
      </c>
      <c r="AW120">
        <f t="shared" si="159"/>
        <v>27.738904333333345</v>
      </c>
      <c r="AX120">
        <v>0</v>
      </c>
      <c r="AY120">
        <f t="shared" si="112"/>
        <v>0</v>
      </c>
      <c r="AZ120">
        <f t="shared" si="113"/>
        <v>0</v>
      </c>
      <c r="BA120">
        <f t="shared" si="155"/>
        <v>12.70694033333333</v>
      </c>
      <c r="BB120">
        <f t="shared" si="114"/>
        <v>16.822600000000001</v>
      </c>
      <c r="BC120" s="84">
        <f t="shared" si="115"/>
        <v>16.817774117647055</v>
      </c>
      <c r="BD120">
        <f t="shared" si="116"/>
        <v>28.266374117647057</v>
      </c>
      <c r="BE120">
        <f t="shared" si="117"/>
        <v>16.817774117647055</v>
      </c>
      <c r="BF120" s="84">
        <f t="shared" si="118"/>
        <v>11.448600000000001</v>
      </c>
      <c r="BG120">
        <f t="shared" si="119"/>
        <v>0.23805559263529405</v>
      </c>
      <c r="BJ120" s="1">
        <v>44734.65625</v>
      </c>
      <c r="BK120" s="80">
        <v>0.656250000000005</v>
      </c>
      <c r="BL120">
        <v>11.839600000000001</v>
      </c>
      <c r="BM120">
        <v>-21.294395999999999</v>
      </c>
      <c r="BN120">
        <f t="shared" si="120"/>
        <v>21.294395999999999</v>
      </c>
      <c r="BP120">
        <v>0.16986000000000001</v>
      </c>
      <c r="BR120">
        <v>0</v>
      </c>
      <c r="BS120">
        <f t="shared" si="152"/>
        <v>0</v>
      </c>
      <c r="BT120">
        <f t="shared" si="121"/>
        <v>0</v>
      </c>
      <c r="BU120">
        <f t="shared" si="148"/>
        <v>31.539999999999974</v>
      </c>
      <c r="BV120">
        <v>20</v>
      </c>
      <c r="BW120">
        <f t="shared" si="93"/>
        <v>6.3079999999999998</v>
      </c>
      <c r="BX120">
        <f t="shared" si="122"/>
        <v>0.52566666666666662</v>
      </c>
      <c r="BY120">
        <f t="shared" si="144"/>
        <v>30.488666666666642</v>
      </c>
      <c r="BZ120">
        <v>0</v>
      </c>
      <c r="CA120">
        <f t="shared" si="94"/>
        <v>0</v>
      </c>
      <c r="CB120">
        <f t="shared" si="123"/>
        <v>0</v>
      </c>
      <c r="CC120">
        <f t="shared" si="160"/>
        <v>31.539999999999974</v>
      </c>
      <c r="CD120">
        <v>0</v>
      </c>
      <c r="CE120">
        <f t="shared" si="124"/>
        <v>0</v>
      </c>
      <c r="CF120">
        <f t="shared" si="125"/>
        <v>0</v>
      </c>
      <c r="CG120">
        <f t="shared" si="156"/>
        <v>20.500999999999987</v>
      </c>
      <c r="CH120">
        <f t="shared" si="126"/>
        <v>7.6000000000000005</v>
      </c>
      <c r="CI120" s="84">
        <f t="shared" si="127"/>
        <v>-2.0336195294117623</v>
      </c>
      <c r="CJ120">
        <f t="shared" si="128"/>
        <v>19.439600000000002</v>
      </c>
      <c r="CK120" s="84">
        <f t="shared" si="129"/>
        <v>19.439600000000002</v>
      </c>
      <c r="CL120">
        <f t="shared" si="130"/>
        <v>-2.8785884438823496E-2</v>
      </c>
      <c r="CO120">
        <v>11.15</v>
      </c>
      <c r="CP120">
        <f t="shared" si="153"/>
        <v>3.5167099999999998</v>
      </c>
      <c r="CQ120">
        <f t="shared" si="131"/>
        <v>0.29305916666666665</v>
      </c>
      <c r="CR120">
        <f t="shared" si="149"/>
        <v>27.22112266666667</v>
      </c>
      <c r="CS120">
        <v>17.72</v>
      </c>
      <c r="CT120">
        <f t="shared" si="95"/>
        <v>5.588887999999999</v>
      </c>
      <c r="CU120">
        <f t="shared" si="132"/>
        <v>0.46574066666666658</v>
      </c>
      <c r="CV120">
        <f t="shared" si="145"/>
        <v>26.895209333333327</v>
      </c>
      <c r="CW120">
        <v>10.55</v>
      </c>
      <c r="CX120">
        <f t="shared" si="96"/>
        <v>3.3274699999999999</v>
      </c>
      <c r="CY120">
        <f t="shared" si="133"/>
        <v>0.27728916666666664</v>
      </c>
      <c r="CZ120">
        <f t="shared" si="161"/>
        <v>27.353327833333339</v>
      </c>
      <c r="DA120">
        <v>0</v>
      </c>
      <c r="DB120">
        <f t="shared" si="134"/>
        <v>0</v>
      </c>
      <c r="DC120">
        <f t="shared" si="135"/>
        <v>0</v>
      </c>
      <c r="DD120">
        <f t="shared" si="157"/>
        <v>12.706414666666662</v>
      </c>
      <c r="DE120">
        <f t="shared" si="136"/>
        <v>14.9796</v>
      </c>
      <c r="DF120" s="84">
        <f t="shared" si="137"/>
        <v>5.1723428235294122</v>
      </c>
      <c r="DG120" s="84">
        <f t="shared" si="138"/>
        <v>26.819200000000002</v>
      </c>
      <c r="DH120" s="84">
        <f t="shared" si="139"/>
        <v>5.5248040000000032</v>
      </c>
      <c r="DI120">
        <f t="shared" si="140"/>
        <v>21.294395999999999</v>
      </c>
      <c r="DJ120">
        <f t="shared" si="141"/>
        <v>7.8203600620000049E-2</v>
      </c>
    </row>
    <row r="121" spans="1:114" x14ac:dyDescent="0.35">
      <c r="A121" s="1">
        <v>44734.659722222219</v>
      </c>
      <c r="B121" s="80">
        <v>0.65972222222222698</v>
      </c>
      <c r="F121" s="1">
        <v>44734.659722222219</v>
      </c>
      <c r="G121" s="80">
        <v>0.65972222222222698</v>
      </c>
      <c r="H121">
        <v>11.839600000000001</v>
      </c>
      <c r="I121">
        <v>-11.293200000000001</v>
      </c>
      <c r="J121">
        <f t="shared" si="97"/>
        <v>11.293200000000001</v>
      </c>
      <c r="L121">
        <v>0.16986000000000001</v>
      </c>
      <c r="N121">
        <v>0</v>
      </c>
      <c r="O121">
        <f t="shared" si="150"/>
        <v>0</v>
      </c>
      <c r="P121">
        <f t="shared" si="98"/>
        <v>0</v>
      </c>
      <c r="Q121">
        <f t="shared" si="146"/>
        <v>31.539999999999974</v>
      </c>
      <c r="R121">
        <v>0</v>
      </c>
      <c r="S121">
        <f t="shared" si="89"/>
        <v>0</v>
      </c>
      <c r="T121">
        <f t="shared" si="99"/>
        <v>0</v>
      </c>
      <c r="U121">
        <f t="shared" si="142"/>
        <v>30.488666666666642</v>
      </c>
      <c r="V121">
        <v>0</v>
      </c>
      <c r="W121">
        <f t="shared" si="90"/>
        <v>0</v>
      </c>
      <c r="X121">
        <f t="shared" si="100"/>
        <v>0</v>
      </c>
      <c r="Y121">
        <f t="shared" si="158"/>
        <v>31.539999999999974</v>
      </c>
      <c r="Z121">
        <v>0</v>
      </c>
      <c r="AA121">
        <f t="shared" si="101"/>
        <v>0</v>
      </c>
      <c r="AB121">
        <f t="shared" si="102"/>
        <v>0</v>
      </c>
      <c r="AC121">
        <f t="shared" si="154"/>
        <v>20.500999999999987</v>
      </c>
      <c r="AD121">
        <f t="shared" si="103"/>
        <v>0</v>
      </c>
      <c r="AE121" s="84">
        <f t="shared" si="104"/>
        <v>0.54640000000000022</v>
      </c>
      <c r="AF121">
        <f t="shared" si="105"/>
        <v>11.839600000000001</v>
      </c>
      <c r="AG121">
        <f t="shared" si="106"/>
        <v>0.54640000000000022</v>
      </c>
      <c r="AH121">
        <f t="shared" si="107"/>
        <v>11.293200000000001</v>
      </c>
      <c r="AI121">
        <f t="shared" si="108"/>
        <v>7.7342920000000046E-3</v>
      </c>
      <c r="AL121">
        <v>12.78</v>
      </c>
      <c r="AM121">
        <f t="shared" si="151"/>
        <v>4.0308120000000001</v>
      </c>
      <c r="AN121">
        <f t="shared" si="109"/>
        <v>0.33590100000000001</v>
      </c>
      <c r="AO121">
        <f t="shared" si="147"/>
        <v>27.849820000000012</v>
      </c>
      <c r="AP121">
        <v>19.55</v>
      </c>
      <c r="AQ121">
        <f t="shared" si="91"/>
        <v>6.1660699999999995</v>
      </c>
      <c r="AR121">
        <f t="shared" si="110"/>
        <v>0.51383916666666662</v>
      </c>
      <c r="AS121">
        <f t="shared" si="143"/>
        <v>27.500777333333346</v>
      </c>
      <c r="AT121">
        <v>11.58</v>
      </c>
      <c r="AU121">
        <f t="shared" si="92"/>
        <v>3.6523319999999995</v>
      </c>
      <c r="AV121">
        <f t="shared" si="111"/>
        <v>0.30436099999999999</v>
      </c>
      <c r="AW121">
        <f t="shared" si="159"/>
        <v>28.043265333333345</v>
      </c>
      <c r="AX121">
        <v>0</v>
      </c>
      <c r="AY121">
        <f t="shared" si="112"/>
        <v>0</v>
      </c>
      <c r="AZ121">
        <f t="shared" si="113"/>
        <v>0</v>
      </c>
      <c r="BA121">
        <f t="shared" si="155"/>
        <v>12.70694033333333</v>
      </c>
      <c r="BB121">
        <f t="shared" si="114"/>
        <v>16.685799999999997</v>
      </c>
      <c r="BC121" s="84">
        <f t="shared" si="115"/>
        <v>16.83959294117647</v>
      </c>
      <c r="BD121">
        <f t="shared" si="116"/>
        <v>28.132792941176469</v>
      </c>
      <c r="BE121">
        <f t="shared" si="117"/>
        <v>16.83959294117647</v>
      </c>
      <c r="BF121" s="84">
        <f t="shared" si="118"/>
        <v>11.293200000000001</v>
      </c>
      <c r="BG121">
        <f t="shared" si="119"/>
        <v>0.23836443808235294</v>
      </c>
      <c r="BJ121" s="1">
        <v>44734.659722222219</v>
      </c>
      <c r="BK121" s="80">
        <v>0.65972222222222698</v>
      </c>
      <c r="BL121">
        <v>11.839600000000001</v>
      </c>
      <c r="BM121">
        <v>-21.005351999999998</v>
      </c>
      <c r="BN121">
        <f t="shared" si="120"/>
        <v>21.005351999999998</v>
      </c>
      <c r="BP121">
        <v>0.16986000000000001</v>
      </c>
      <c r="BR121">
        <v>0</v>
      </c>
      <c r="BS121">
        <f t="shared" si="152"/>
        <v>0</v>
      </c>
      <c r="BT121">
        <f t="shared" si="121"/>
        <v>0</v>
      </c>
      <c r="BU121">
        <f t="shared" si="148"/>
        <v>31.539999999999974</v>
      </c>
      <c r="BV121">
        <v>0</v>
      </c>
      <c r="BW121">
        <f t="shared" si="93"/>
        <v>0</v>
      </c>
      <c r="BX121">
        <f t="shared" si="122"/>
        <v>0</v>
      </c>
      <c r="BY121">
        <f t="shared" si="144"/>
        <v>30.488666666666642</v>
      </c>
      <c r="BZ121">
        <v>0</v>
      </c>
      <c r="CA121">
        <f t="shared" si="94"/>
        <v>0</v>
      </c>
      <c r="CB121">
        <f t="shared" si="123"/>
        <v>0</v>
      </c>
      <c r="CC121">
        <f t="shared" si="160"/>
        <v>31.539999999999974</v>
      </c>
      <c r="CD121">
        <v>0</v>
      </c>
      <c r="CE121">
        <f t="shared" si="124"/>
        <v>0</v>
      </c>
      <c r="CF121">
        <f t="shared" si="125"/>
        <v>0</v>
      </c>
      <c r="CG121">
        <f t="shared" si="156"/>
        <v>20.500999999999987</v>
      </c>
      <c r="CH121">
        <f t="shared" si="126"/>
        <v>0</v>
      </c>
      <c r="CI121" s="84">
        <f t="shared" si="127"/>
        <v>-9.1657519999999977</v>
      </c>
      <c r="CJ121">
        <f t="shared" si="128"/>
        <v>11.839600000000001</v>
      </c>
      <c r="CK121" s="84">
        <f t="shared" si="129"/>
        <v>11.839600000000001</v>
      </c>
      <c r="CL121">
        <f t="shared" si="130"/>
        <v>-0.12974121955999998</v>
      </c>
      <c r="CO121">
        <v>10.83</v>
      </c>
      <c r="CP121">
        <f t="shared" si="153"/>
        <v>3.4157819999999992</v>
      </c>
      <c r="CQ121">
        <f t="shared" si="131"/>
        <v>0.28464849999999992</v>
      </c>
      <c r="CR121">
        <f t="shared" si="149"/>
        <v>27.505771166666669</v>
      </c>
      <c r="CS121">
        <v>17.64</v>
      </c>
      <c r="CT121">
        <f t="shared" si="95"/>
        <v>5.5636559999999999</v>
      </c>
      <c r="CU121">
        <f t="shared" si="132"/>
        <v>0.46363799999999999</v>
      </c>
      <c r="CV121">
        <f t="shared" si="145"/>
        <v>27.358847333333326</v>
      </c>
      <c r="CW121">
        <v>10.28</v>
      </c>
      <c r="CX121">
        <f t="shared" si="96"/>
        <v>3.2423119999999996</v>
      </c>
      <c r="CY121">
        <f t="shared" si="133"/>
        <v>0.27019266666666664</v>
      </c>
      <c r="CZ121">
        <f t="shared" si="161"/>
        <v>27.623520500000005</v>
      </c>
      <c r="DA121">
        <v>0</v>
      </c>
      <c r="DB121">
        <f t="shared" si="134"/>
        <v>0</v>
      </c>
      <c r="DC121">
        <f t="shared" si="135"/>
        <v>0</v>
      </c>
      <c r="DD121">
        <f t="shared" si="157"/>
        <v>12.706414666666662</v>
      </c>
      <c r="DE121">
        <f t="shared" si="136"/>
        <v>14.724999999999998</v>
      </c>
      <c r="DF121" s="84">
        <f t="shared" si="137"/>
        <v>5.2127774117647085</v>
      </c>
      <c r="DG121" s="84">
        <f t="shared" si="138"/>
        <v>26.564599999999999</v>
      </c>
      <c r="DH121" s="84">
        <f t="shared" si="139"/>
        <v>5.5592480000000002</v>
      </c>
      <c r="DI121">
        <f t="shared" si="140"/>
        <v>21.005351999999998</v>
      </c>
      <c r="DJ121">
        <f t="shared" si="141"/>
        <v>7.8691155440000007E-2</v>
      </c>
    </row>
    <row r="122" spans="1:114" x14ac:dyDescent="0.35">
      <c r="A122" s="1">
        <v>44734.663194444445</v>
      </c>
      <c r="B122" s="80">
        <v>0.66319444444444897</v>
      </c>
      <c r="F122" s="1">
        <v>44734.663194444445</v>
      </c>
      <c r="G122" s="80">
        <v>0.66319444444444897</v>
      </c>
      <c r="H122">
        <v>11.6996</v>
      </c>
      <c r="I122">
        <v>-11.1364</v>
      </c>
      <c r="J122">
        <f t="shared" si="97"/>
        <v>11.1364</v>
      </c>
      <c r="L122">
        <v>0.16986000000000001</v>
      </c>
      <c r="N122">
        <v>0</v>
      </c>
      <c r="O122">
        <f t="shared" si="150"/>
        <v>0</v>
      </c>
      <c r="P122">
        <f t="shared" si="98"/>
        <v>0</v>
      </c>
      <c r="Q122">
        <f t="shared" si="146"/>
        <v>31.539999999999974</v>
      </c>
      <c r="R122">
        <v>0</v>
      </c>
      <c r="S122">
        <f t="shared" si="89"/>
        <v>0</v>
      </c>
      <c r="T122">
        <f t="shared" si="99"/>
        <v>0</v>
      </c>
      <c r="U122">
        <f t="shared" si="142"/>
        <v>30.488666666666642</v>
      </c>
      <c r="V122">
        <v>0</v>
      </c>
      <c r="W122">
        <f t="shared" si="90"/>
        <v>0</v>
      </c>
      <c r="X122">
        <f t="shared" si="100"/>
        <v>0</v>
      </c>
      <c r="Y122">
        <f t="shared" si="158"/>
        <v>31.539999999999974</v>
      </c>
      <c r="Z122">
        <v>0</v>
      </c>
      <c r="AA122">
        <f t="shared" si="101"/>
        <v>0</v>
      </c>
      <c r="AB122">
        <f t="shared" si="102"/>
        <v>0</v>
      </c>
      <c r="AC122">
        <f t="shared" si="154"/>
        <v>20.500999999999987</v>
      </c>
      <c r="AD122">
        <f t="shared" si="103"/>
        <v>0</v>
      </c>
      <c r="AE122" s="84">
        <f t="shared" si="104"/>
        <v>0.56320000000000014</v>
      </c>
      <c r="AF122">
        <f t="shared" si="105"/>
        <v>11.6996</v>
      </c>
      <c r="AG122">
        <f t="shared" si="106"/>
        <v>0.56320000000000014</v>
      </c>
      <c r="AH122">
        <f t="shared" si="107"/>
        <v>11.1364</v>
      </c>
      <c r="AI122">
        <f t="shared" si="108"/>
        <v>7.9720960000000014E-3</v>
      </c>
      <c r="AL122">
        <v>12.76</v>
      </c>
      <c r="AM122">
        <f t="shared" si="151"/>
        <v>4.0245039999999994</v>
      </c>
      <c r="AN122">
        <f t="shared" si="109"/>
        <v>0.3353753333333333</v>
      </c>
      <c r="AO122">
        <f t="shared" si="147"/>
        <v>28.185195333333343</v>
      </c>
      <c r="AP122">
        <v>19.55</v>
      </c>
      <c r="AQ122">
        <f t="shared" si="91"/>
        <v>6.1660699999999995</v>
      </c>
      <c r="AR122">
        <f t="shared" si="110"/>
        <v>0.51383916666666662</v>
      </c>
      <c r="AS122">
        <f t="shared" si="143"/>
        <v>28.014616500000013</v>
      </c>
      <c r="AT122">
        <v>11.56</v>
      </c>
      <c r="AU122">
        <f t="shared" si="92"/>
        <v>3.6460240000000002</v>
      </c>
      <c r="AV122">
        <f t="shared" si="111"/>
        <v>0.30383533333333335</v>
      </c>
      <c r="AW122">
        <f t="shared" si="159"/>
        <v>28.347100666666677</v>
      </c>
      <c r="AX122">
        <v>0</v>
      </c>
      <c r="AY122">
        <f t="shared" si="112"/>
        <v>0</v>
      </c>
      <c r="AZ122">
        <f t="shared" si="113"/>
        <v>0</v>
      </c>
      <c r="BA122">
        <f t="shared" si="155"/>
        <v>12.70694033333333</v>
      </c>
      <c r="BB122">
        <f t="shared" si="114"/>
        <v>16.6706</v>
      </c>
      <c r="BC122" s="84">
        <f t="shared" si="115"/>
        <v>16.841550588235293</v>
      </c>
      <c r="BD122">
        <f t="shared" si="116"/>
        <v>27.977950588235291</v>
      </c>
      <c r="BE122">
        <f t="shared" si="117"/>
        <v>16.841550588235293</v>
      </c>
      <c r="BF122" s="84">
        <f t="shared" si="118"/>
        <v>11.1364</v>
      </c>
      <c r="BG122">
        <f t="shared" si="119"/>
        <v>0.23839214857647059</v>
      </c>
      <c r="BJ122" s="1">
        <v>44734.663194444445</v>
      </c>
      <c r="BK122" s="80">
        <v>0.66319444444444897</v>
      </c>
      <c r="BL122">
        <v>11.6996</v>
      </c>
      <c r="BM122">
        <v>-20.713704</v>
      </c>
      <c r="BN122">
        <f t="shared" si="120"/>
        <v>20.713704</v>
      </c>
      <c r="BP122">
        <v>0.16986000000000001</v>
      </c>
      <c r="BR122">
        <v>0</v>
      </c>
      <c r="BS122">
        <f t="shared" si="152"/>
        <v>0</v>
      </c>
      <c r="BT122">
        <f t="shared" si="121"/>
        <v>0</v>
      </c>
      <c r="BU122">
        <f t="shared" si="148"/>
        <v>31.539999999999974</v>
      </c>
      <c r="BV122">
        <v>0</v>
      </c>
      <c r="BW122">
        <f t="shared" si="93"/>
        <v>0</v>
      </c>
      <c r="BX122">
        <f t="shared" si="122"/>
        <v>0</v>
      </c>
      <c r="BY122">
        <f t="shared" si="144"/>
        <v>30.488666666666642</v>
      </c>
      <c r="BZ122">
        <v>0</v>
      </c>
      <c r="CA122">
        <f t="shared" si="94"/>
        <v>0</v>
      </c>
      <c r="CB122">
        <f t="shared" si="123"/>
        <v>0</v>
      </c>
      <c r="CC122">
        <f t="shared" si="160"/>
        <v>31.539999999999974</v>
      </c>
      <c r="CD122">
        <v>0</v>
      </c>
      <c r="CE122">
        <f t="shared" si="124"/>
        <v>0</v>
      </c>
      <c r="CF122">
        <f t="shared" si="125"/>
        <v>0</v>
      </c>
      <c r="CG122">
        <f t="shared" si="156"/>
        <v>20.500999999999987</v>
      </c>
      <c r="CH122">
        <f t="shared" si="126"/>
        <v>0</v>
      </c>
      <c r="CI122" s="84">
        <f t="shared" si="127"/>
        <v>-9.0141039999999997</v>
      </c>
      <c r="CJ122">
        <f t="shared" si="128"/>
        <v>11.6996</v>
      </c>
      <c r="CK122" s="84">
        <f t="shared" si="129"/>
        <v>11.6996</v>
      </c>
      <c r="CL122">
        <f t="shared" si="130"/>
        <v>-0.12759464212000002</v>
      </c>
      <c r="CO122">
        <v>10.66</v>
      </c>
      <c r="CP122">
        <f t="shared" si="153"/>
        <v>3.3621640000000004</v>
      </c>
      <c r="CQ122">
        <f t="shared" si="131"/>
        <v>0.28018033333333336</v>
      </c>
      <c r="CR122">
        <f t="shared" si="149"/>
        <v>27.785951500000003</v>
      </c>
      <c r="CS122">
        <v>17.59</v>
      </c>
      <c r="CT122">
        <f t="shared" si="95"/>
        <v>5.5478859999999992</v>
      </c>
      <c r="CU122">
        <f t="shared" si="132"/>
        <v>0.46232383333333327</v>
      </c>
      <c r="CV122">
        <f t="shared" si="145"/>
        <v>27.821171166666659</v>
      </c>
      <c r="CW122">
        <v>10.15</v>
      </c>
      <c r="CX122">
        <f t="shared" si="96"/>
        <v>3.2013099999999999</v>
      </c>
      <c r="CY122">
        <f t="shared" si="133"/>
        <v>0.26677583333333332</v>
      </c>
      <c r="CZ122">
        <f t="shared" si="161"/>
        <v>27.890296333333339</v>
      </c>
      <c r="DA122">
        <v>0</v>
      </c>
      <c r="DB122">
        <f t="shared" si="134"/>
        <v>0</v>
      </c>
      <c r="DC122">
        <f t="shared" si="135"/>
        <v>0</v>
      </c>
      <c r="DD122">
        <f t="shared" si="157"/>
        <v>12.706414666666662</v>
      </c>
      <c r="DE122">
        <f t="shared" si="136"/>
        <v>14.592000000000001</v>
      </c>
      <c r="DF122" s="84">
        <f t="shared" si="137"/>
        <v>5.234554823529411</v>
      </c>
      <c r="DG122" s="84">
        <f t="shared" si="138"/>
        <v>26.291600000000003</v>
      </c>
      <c r="DH122" s="84">
        <f t="shared" si="139"/>
        <v>5.5778960000000026</v>
      </c>
      <c r="DI122">
        <f t="shared" si="140"/>
        <v>20.713704</v>
      </c>
      <c r="DJ122">
        <f t="shared" si="141"/>
        <v>7.8955117880000036E-2</v>
      </c>
    </row>
    <row r="123" spans="1:114" x14ac:dyDescent="0.35">
      <c r="A123" s="1">
        <v>44734.666666666664</v>
      </c>
      <c r="B123" s="80">
        <v>0.66666666666667196</v>
      </c>
      <c r="F123" s="1">
        <v>44734.666666666664</v>
      </c>
      <c r="G123" s="80">
        <v>0.66666666666667196</v>
      </c>
      <c r="H123">
        <v>11.521000000000001</v>
      </c>
      <c r="I123">
        <v>-10.9978</v>
      </c>
      <c r="J123">
        <f t="shared" si="97"/>
        <v>10.9978</v>
      </c>
      <c r="L123">
        <v>0.217</v>
      </c>
      <c r="N123">
        <v>0</v>
      </c>
      <c r="O123">
        <f t="shared" si="150"/>
        <v>0</v>
      </c>
      <c r="P123">
        <f t="shared" si="98"/>
        <v>0</v>
      </c>
      <c r="Q123">
        <f t="shared" si="146"/>
        <v>31.539999999999974</v>
      </c>
      <c r="R123">
        <v>0</v>
      </c>
      <c r="S123">
        <f t="shared" si="89"/>
        <v>0</v>
      </c>
      <c r="T123">
        <f t="shared" si="99"/>
        <v>0</v>
      </c>
      <c r="U123">
        <f t="shared" si="142"/>
        <v>30.488666666666642</v>
      </c>
      <c r="V123">
        <v>0</v>
      </c>
      <c r="W123">
        <f t="shared" si="90"/>
        <v>0</v>
      </c>
      <c r="X123">
        <f t="shared" si="100"/>
        <v>0</v>
      </c>
      <c r="Y123">
        <f t="shared" si="158"/>
        <v>31.539999999999974</v>
      </c>
      <c r="Z123">
        <v>0</v>
      </c>
      <c r="AA123">
        <f t="shared" si="101"/>
        <v>0</v>
      </c>
      <c r="AB123">
        <f t="shared" si="102"/>
        <v>0</v>
      </c>
      <c r="AC123">
        <f t="shared" si="154"/>
        <v>20.500999999999987</v>
      </c>
      <c r="AD123">
        <f t="shared" si="103"/>
        <v>0</v>
      </c>
      <c r="AE123" s="84">
        <f t="shared" si="104"/>
        <v>0.523200000000001</v>
      </c>
      <c r="AF123">
        <f t="shared" si="105"/>
        <v>11.521000000000001</v>
      </c>
      <c r="AG123">
        <f t="shared" si="106"/>
        <v>0.523200000000001</v>
      </c>
      <c r="AH123">
        <f t="shared" si="107"/>
        <v>10.9978</v>
      </c>
      <c r="AI123">
        <f t="shared" si="108"/>
        <v>9.4612000000000186E-3</v>
      </c>
      <c r="AL123">
        <v>6.46</v>
      </c>
      <c r="AM123">
        <f t="shared" si="151"/>
        <v>2.0374840000000001</v>
      </c>
      <c r="AN123">
        <f t="shared" si="109"/>
        <v>0.16979033333333332</v>
      </c>
      <c r="AO123">
        <f t="shared" si="147"/>
        <v>28.354985666666678</v>
      </c>
      <c r="AP123">
        <v>13.56</v>
      </c>
      <c r="AQ123">
        <f t="shared" si="91"/>
        <v>4.2768239999999995</v>
      </c>
      <c r="AR123">
        <f t="shared" si="110"/>
        <v>0.35640199999999994</v>
      </c>
      <c r="AS123">
        <f t="shared" si="143"/>
        <v>28.371018500000012</v>
      </c>
      <c r="AT123">
        <v>6.45</v>
      </c>
      <c r="AU123">
        <f t="shared" si="92"/>
        <v>2.0343299999999997</v>
      </c>
      <c r="AV123">
        <f t="shared" si="111"/>
        <v>0.1695275</v>
      </c>
      <c r="AW123">
        <f t="shared" si="159"/>
        <v>28.516628166666678</v>
      </c>
      <c r="AX123">
        <v>0</v>
      </c>
      <c r="AY123">
        <f t="shared" si="112"/>
        <v>0</v>
      </c>
      <c r="AZ123">
        <f t="shared" si="113"/>
        <v>0</v>
      </c>
      <c r="BA123">
        <f t="shared" si="155"/>
        <v>12.70694033333333</v>
      </c>
      <c r="BB123">
        <f t="shared" si="114"/>
        <v>10.0586</v>
      </c>
      <c r="BC123" s="84">
        <f t="shared" si="115"/>
        <v>10.345127058823531</v>
      </c>
      <c r="BD123">
        <f t="shared" si="116"/>
        <v>21.34292705882353</v>
      </c>
      <c r="BE123">
        <f t="shared" si="117"/>
        <v>10.345127058823531</v>
      </c>
      <c r="BF123" s="84">
        <f t="shared" si="118"/>
        <v>10.9978</v>
      </c>
      <c r="BG123">
        <f t="shared" si="119"/>
        <v>0.18707438098039217</v>
      </c>
      <c r="BJ123" s="1">
        <v>44734.666666666664</v>
      </c>
      <c r="BK123" s="80">
        <v>0.66666666666667196</v>
      </c>
      <c r="BL123">
        <v>11.521000000000001</v>
      </c>
      <c r="BM123">
        <v>-20.455908000000001</v>
      </c>
      <c r="BN123">
        <f t="shared" si="120"/>
        <v>20.455908000000001</v>
      </c>
      <c r="BP123">
        <v>0.217</v>
      </c>
      <c r="BR123">
        <v>0</v>
      </c>
      <c r="BS123">
        <f t="shared" si="152"/>
        <v>0</v>
      </c>
      <c r="BT123">
        <f t="shared" si="121"/>
        <v>0</v>
      </c>
      <c r="BU123">
        <f t="shared" si="148"/>
        <v>31.539999999999974</v>
      </c>
      <c r="BV123">
        <v>0</v>
      </c>
      <c r="BW123">
        <f t="shared" si="93"/>
        <v>0</v>
      </c>
      <c r="BX123">
        <f t="shared" si="122"/>
        <v>0</v>
      </c>
      <c r="BY123">
        <f t="shared" si="144"/>
        <v>30.488666666666642</v>
      </c>
      <c r="BZ123">
        <v>0</v>
      </c>
      <c r="CA123">
        <f t="shared" si="94"/>
        <v>0</v>
      </c>
      <c r="CB123">
        <f t="shared" si="123"/>
        <v>0</v>
      </c>
      <c r="CC123">
        <f t="shared" si="160"/>
        <v>31.539999999999974</v>
      </c>
      <c r="CD123">
        <v>0</v>
      </c>
      <c r="CE123">
        <f t="shared" si="124"/>
        <v>0</v>
      </c>
      <c r="CF123">
        <f t="shared" si="125"/>
        <v>0</v>
      </c>
      <c r="CG123">
        <f t="shared" si="156"/>
        <v>20.500999999999987</v>
      </c>
      <c r="CH123">
        <f t="shared" si="126"/>
        <v>0</v>
      </c>
      <c r="CI123" s="84">
        <f t="shared" si="127"/>
        <v>-8.9349080000000001</v>
      </c>
      <c r="CJ123">
        <f t="shared" si="128"/>
        <v>11.521000000000001</v>
      </c>
      <c r="CK123" s="84">
        <f t="shared" si="129"/>
        <v>11.521000000000001</v>
      </c>
      <c r="CL123">
        <f t="shared" si="130"/>
        <v>-0.16157291966666668</v>
      </c>
      <c r="CO123">
        <v>8.3000000000000007</v>
      </c>
      <c r="CP123">
        <f t="shared" si="153"/>
        <v>2.61782</v>
      </c>
      <c r="CQ123">
        <f t="shared" si="131"/>
        <v>0.21815166666666666</v>
      </c>
      <c r="CR123">
        <f t="shared" si="149"/>
        <v>28.00410316666667</v>
      </c>
      <c r="CS123">
        <v>14.99</v>
      </c>
      <c r="CT123">
        <f t="shared" si="95"/>
        <v>4.7278459999999995</v>
      </c>
      <c r="CU123">
        <f t="shared" si="132"/>
        <v>0.39398716666666661</v>
      </c>
      <c r="CV123">
        <f t="shared" si="145"/>
        <v>28.215158333333324</v>
      </c>
      <c r="CW123">
        <v>8.14</v>
      </c>
      <c r="CX123">
        <f t="shared" si="96"/>
        <v>2.5673560000000002</v>
      </c>
      <c r="CY123">
        <f t="shared" si="133"/>
        <v>0.21394633333333335</v>
      </c>
      <c r="CZ123">
        <f t="shared" si="161"/>
        <v>28.104242666666671</v>
      </c>
      <c r="DA123">
        <v>0</v>
      </c>
      <c r="DB123">
        <f t="shared" si="134"/>
        <v>0</v>
      </c>
      <c r="DC123">
        <f t="shared" si="135"/>
        <v>0</v>
      </c>
      <c r="DD123">
        <f t="shared" si="157"/>
        <v>12.706414666666662</v>
      </c>
      <c r="DE123">
        <f t="shared" si="136"/>
        <v>11.9434</v>
      </c>
      <c r="DF123" s="84">
        <f t="shared" si="137"/>
        <v>2.7274708235294121</v>
      </c>
      <c r="DG123" s="84">
        <f t="shared" si="138"/>
        <v>23.464400000000001</v>
      </c>
      <c r="DH123" s="84">
        <f t="shared" si="139"/>
        <v>3.0084920000000004</v>
      </c>
      <c r="DI123">
        <f t="shared" si="140"/>
        <v>20.455908000000001</v>
      </c>
      <c r="DJ123">
        <f t="shared" si="141"/>
        <v>5.4403563666666675E-2</v>
      </c>
    </row>
    <row r="124" spans="1:114" x14ac:dyDescent="0.35">
      <c r="A124" s="1">
        <v>44734.670138888891</v>
      </c>
      <c r="B124" s="80">
        <v>0.67013888888889395</v>
      </c>
      <c r="F124" s="1">
        <v>44734.670138888891</v>
      </c>
      <c r="G124" s="80">
        <v>0.67013888888889395</v>
      </c>
      <c r="H124">
        <v>11.686199999999999</v>
      </c>
      <c r="I124">
        <v>-10.922800000000001</v>
      </c>
      <c r="J124">
        <f t="shared" si="97"/>
        <v>10.922800000000001</v>
      </c>
      <c r="L124">
        <v>0.217</v>
      </c>
      <c r="N124">
        <v>0</v>
      </c>
      <c r="O124">
        <f t="shared" si="150"/>
        <v>0</v>
      </c>
      <c r="P124">
        <f t="shared" si="98"/>
        <v>0</v>
      </c>
      <c r="Q124">
        <f t="shared" si="146"/>
        <v>31.539999999999974</v>
      </c>
      <c r="R124">
        <v>0</v>
      </c>
      <c r="S124">
        <f t="shared" si="89"/>
        <v>0</v>
      </c>
      <c r="T124">
        <f t="shared" si="99"/>
        <v>0</v>
      </c>
      <c r="U124">
        <f t="shared" si="142"/>
        <v>30.488666666666642</v>
      </c>
      <c r="V124">
        <v>0</v>
      </c>
      <c r="W124">
        <f t="shared" si="90"/>
        <v>0</v>
      </c>
      <c r="X124">
        <f t="shared" si="100"/>
        <v>0</v>
      </c>
      <c r="Y124">
        <f t="shared" si="158"/>
        <v>31.539999999999974</v>
      </c>
      <c r="Z124">
        <v>0</v>
      </c>
      <c r="AA124">
        <f t="shared" si="101"/>
        <v>0</v>
      </c>
      <c r="AB124">
        <f t="shared" si="102"/>
        <v>0</v>
      </c>
      <c r="AC124">
        <f t="shared" si="154"/>
        <v>20.500999999999987</v>
      </c>
      <c r="AD124">
        <f t="shared" si="103"/>
        <v>0</v>
      </c>
      <c r="AE124" s="84">
        <f t="shared" si="104"/>
        <v>0.76339999999999897</v>
      </c>
      <c r="AF124">
        <f t="shared" si="105"/>
        <v>11.686199999999999</v>
      </c>
      <c r="AG124">
        <f t="shared" si="106"/>
        <v>0.76339999999999897</v>
      </c>
      <c r="AH124">
        <f t="shared" si="107"/>
        <v>10.922800000000001</v>
      </c>
      <c r="AI124">
        <f t="shared" si="108"/>
        <v>1.3804816666666648E-2</v>
      </c>
      <c r="AL124">
        <v>6.45</v>
      </c>
      <c r="AM124">
        <f t="shared" si="151"/>
        <v>2.0343299999999997</v>
      </c>
      <c r="AN124">
        <f t="shared" si="109"/>
        <v>0.1695275</v>
      </c>
      <c r="AO124">
        <f t="shared" si="147"/>
        <v>28.524513166666679</v>
      </c>
      <c r="AP124">
        <v>13.02</v>
      </c>
      <c r="AQ124">
        <f t="shared" si="91"/>
        <v>4.1065079999999998</v>
      </c>
      <c r="AR124">
        <f t="shared" si="110"/>
        <v>0.34220899999999999</v>
      </c>
      <c r="AS124">
        <f t="shared" si="143"/>
        <v>28.713227500000013</v>
      </c>
      <c r="AT124">
        <v>6.44</v>
      </c>
      <c r="AU124">
        <f t="shared" si="92"/>
        <v>2.0311760000000003</v>
      </c>
      <c r="AV124">
        <f t="shared" si="111"/>
        <v>0.1692646666666667</v>
      </c>
      <c r="AW124">
        <f t="shared" si="159"/>
        <v>28.685892833333344</v>
      </c>
      <c r="AX124">
        <v>0</v>
      </c>
      <c r="AY124">
        <f t="shared" si="112"/>
        <v>0</v>
      </c>
      <c r="AZ124">
        <f t="shared" si="113"/>
        <v>0</v>
      </c>
      <c r="BA124">
        <f t="shared" si="155"/>
        <v>12.70694033333333</v>
      </c>
      <c r="BB124">
        <f t="shared" si="114"/>
        <v>9.8458000000000006</v>
      </c>
      <c r="BC124" s="84">
        <f t="shared" si="115"/>
        <v>10.377534117647061</v>
      </c>
      <c r="BD124">
        <f t="shared" si="116"/>
        <v>21.300334117647061</v>
      </c>
      <c r="BE124">
        <f t="shared" si="117"/>
        <v>10.377534117647061</v>
      </c>
      <c r="BF124" s="84">
        <f t="shared" si="118"/>
        <v>10.922800000000001</v>
      </c>
      <c r="BG124">
        <f t="shared" si="119"/>
        <v>0.18766040862745101</v>
      </c>
      <c r="BJ124" s="1">
        <v>44734.670138888891</v>
      </c>
      <c r="BK124" s="80">
        <v>0.67013888888889395</v>
      </c>
      <c r="BL124">
        <v>11.686199999999999</v>
      </c>
      <c r="BM124">
        <v>-20.316407999999999</v>
      </c>
      <c r="BN124">
        <f t="shared" si="120"/>
        <v>20.316407999999999</v>
      </c>
      <c r="BP124">
        <v>0.217</v>
      </c>
      <c r="BR124">
        <v>0</v>
      </c>
      <c r="BS124">
        <f t="shared" si="152"/>
        <v>0</v>
      </c>
      <c r="BT124">
        <f t="shared" si="121"/>
        <v>0</v>
      </c>
      <c r="BU124">
        <f t="shared" si="148"/>
        <v>31.539999999999974</v>
      </c>
      <c r="BV124">
        <v>0</v>
      </c>
      <c r="BW124">
        <f t="shared" si="93"/>
        <v>0</v>
      </c>
      <c r="BX124">
        <f t="shared" si="122"/>
        <v>0</v>
      </c>
      <c r="BY124">
        <f t="shared" si="144"/>
        <v>30.488666666666642</v>
      </c>
      <c r="BZ124">
        <v>0</v>
      </c>
      <c r="CA124">
        <f t="shared" si="94"/>
        <v>0</v>
      </c>
      <c r="CB124">
        <f t="shared" si="123"/>
        <v>0</v>
      </c>
      <c r="CC124">
        <f t="shared" si="160"/>
        <v>31.539999999999974</v>
      </c>
      <c r="CD124">
        <v>0</v>
      </c>
      <c r="CE124">
        <f t="shared" si="124"/>
        <v>0</v>
      </c>
      <c r="CF124">
        <f t="shared" si="125"/>
        <v>0</v>
      </c>
      <c r="CG124">
        <f t="shared" si="156"/>
        <v>20.500999999999987</v>
      </c>
      <c r="CH124">
        <f t="shared" si="126"/>
        <v>0</v>
      </c>
      <c r="CI124" s="84">
        <f t="shared" si="127"/>
        <v>-8.6302079999999997</v>
      </c>
      <c r="CJ124">
        <f t="shared" si="128"/>
        <v>11.686199999999999</v>
      </c>
      <c r="CK124" s="84">
        <f t="shared" si="129"/>
        <v>11.686199999999999</v>
      </c>
      <c r="CL124">
        <f t="shared" si="130"/>
        <v>-0.15606292799999999</v>
      </c>
      <c r="CO124">
        <v>8.18</v>
      </c>
      <c r="CP124">
        <f t="shared" si="153"/>
        <v>2.5799719999999997</v>
      </c>
      <c r="CQ124">
        <f t="shared" si="131"/>
        <v>0.21499766666666664</v>
      </c>
      <c r="CR124">
        <f t="shared" si="149"/>
        <v>28.219100833333336</v>
      </c>
      <c r="CS124">
        <v>14.5</v>
      </c>
      <c r="CT124">
        <f t="shared" si="95"/>
        <v>4.5732999999999997</v>
      </c>
      <c r="CU124">
        <f t="shared" si="132"/>
        <v>0.38110833333333333</v>
      </c>
      <c r="CV124">
        <f t="shared" si="145"/>
        <v>28.596266666666658</v>
      </c>
      <c r="CW124">
        <v>8.0399999999999991</v>
      </c>
      <c r="CX124">
        <f t="shared" si="96"/>
        <v>2.5358159999999996</v>
      </c>
      <c r="CY124">
        <f t="shared" si="133"/>
        <v>0.21131799999999998</v>
      </c>
      <c r="CZ124">
        <f t="shared" si="161"/>
        <v>28.31556066666667</v>
      </c>
      <c r="DA124">
        <v>0</v>
      </c>
      <c r="DB124">
        <f t="shared" si="134"/>
        <v>0</v>
      </c>
      <c r="DC124">
        <f t="shared" si="135"/>
        <v>0</v>
      </c>
      <c r="DD124">
        <f t="shared" si="157"/>
        <v>12.706414666666662</v>
      </c>
      <c r="DE124">
        <f t="shared" si="136"/>
        <v>11.673599999999999</v>
      </c>
      <c r="DF124" s="84">
        <f t="shared" si="137"/>
        <v>2.7687190588235282</v>
      </c>
      <c r="DG124" s="84">
        <f t="shared" si="138"/>
        <v>23.3598</v>
      </c>
      <c r="DH124" s="84">
        <f t="shared" si="139"/>
        <v>3.0433920000000008</v>
      </c>
      <c r="DI124">
        <f t="shared" si="140"/>
        <v>20.316407999999999</v>
      </c>
      <c r="DJ124">
        <f t="shared" si="141"/>
        <v>5.5034672000000014E-2</v>
      </c>
    </row>
    <row r="125" spans="1:114" x14ac:dyDescent="0.35">
      <c r="A125" s="1">
        <v>44734.673611111109</v>
      </c>
      <c r="B125" s="80">
        <v>0.67361111111111605</v>
      </c>
      <c r="F125" s="1">
        <v>44734.673611111109</v>
      </c>
      <c r="G125" s="80">
        <v>0.67361111111111605</v>
      </c>
      <c r="H125">
        <v>11.578799999999999</v>
      </c>
      <c r="I125">
        <v>-10.747400000000001</v>
      </c>
      <c r="J125">
        <f t="shared" si="97"/>
        <v>10.747400000000001</v>
      </c>
      <c r="L125">
        <v>0.217</v>
      </c>
      <c r="N125">
        <v>0</v>
      </c>
      <c r="O125">
        <f t="shared" si="150"/>
        <v>0</v>
      </c>
      <c r="P125">
        <f t="shared" si="98"/>
        <v>0</v>
      </c>
      <c r="Q125">
        <f t="shared" si="146"/>
        <v>31.539999999999974</v>
      </c>
      <c r="R125">
        <v>0</v>
      </c>
      <c r="S125">
        <f t="shared" si="89"/>
        <v>0</v>
      </c>
      <c r="T125">
        <f t="shared" si="99"/>
        <v>0</v>
      </c>
      <c r="U125">
        <f t="shared" si="142"/>
        <v>30.488666666666642</v>
      </c>
      <c r="V125">
        <v>0</v>
      </c>
      <c r="W125">
        <f t="shared" si="90"/>
        <v>0</v>
      </c>
      <c r="X125">
        <f t="shared" si="100"/>
        <v>0</v>
      </c>
      <c r="Y125">
        <f t="shared" si="158"/>
        <v>31.539999999999974</v>
      </c>
      <c r="Z125">
        <v>0</v>
      </c>
      <c r="AA125">
        <f t="shared" si="101"/>
        <v>0</v>
      </c>
      <c r="AB125">
        <f t="shared" si="102"/>
        <v>0</v>
      </c>
      <c r="AC125">
        <f t="shared" si="154"/>
        <v>20.500999999999987</v>
      </c>
      <c r="AD125">
        <f t="shared" si="103"/>
        <v>0</v>
      </c>
      <c r="AE125" s="84">
        <f t="shared" si="104"/>
        <v>0.83139999999999858</v>
      </c>
      <c r="AF125">
        <f t="shared" si="105"/>
        <v>11.578799999999999</v>
      </c>
      <c r="AG125">
        <f t="shared" si="106"/>
        <v>0.83139999999999858</v>
      </c>
      <c r="AH125">
        <f t="shared" si="107"/>
        <v>10.747400000000001</v>
      </c>
      <c r="AI125">
        <f t="shared" si="108"/>
        <v>1.5034483333333307E-2</v>
      </c>
      <c r="AL125">
        <v>6.45</v>
      </c>
      <c r="AM125">
        <f t="shared" si="151"/>
        <v>2.0343299999999997</v>
      </c>
      <c r="AN125">
        <f t="shared" si="109"/>
        <v>0.1695275</v>
      </c>
      <c r="AO125">
        <f t="shared" si="147"/>
        <v>28.69404066666668</v>
      </c>
      <c r="AP125">
        <v>12.86</v>
      </c>
      <c r="AQ125">
        <f t="shared" si="91"/>
        <v>4.056044</v>
      </c>
      <c r="AR125">
        <f t="shared" si="110"/>
        <v>0.3380036666666667</v>
      </c>
      <c r="AS125">
        <f t="shared" si="143"/>
        <v>29.051231166666678</v>
      </c>
      <c r="AT125">
        <v>6.44</v>
      </c>
      <c r="AU125">
        <f t="shared" si="92"/>
        <v>2.0311760000000003</v>
      </c>
      <c r="AV125">
        <f t="shared" si="111"/>
        <v>0.1692646666666667</v>
      </c>
      <c r="AW125">
        <f t="shared" si="159"/>
        <v>28.855157500000011</v>
      </c>
      <c r="AX125">
        <v>0</v>
      </c>
      <c r="AY125">
        <f t="shared" si="112"/>
        <v>0</v>
      </c>
      <c r="AZ125">
        <f t="shared" si="113"/>
        <v>0</v>
      </c>
      <c r="BA125">
        <f t="shared" si="155"/>
        <v>12.70694033333333</v>
      </c>
      <c r="BB125">
        <f t="shared" si="114"/>
        <v>9.7850000000000001</v>
      </c>
      <c r="BC125" s="84">
        <f t="shared" si="115"/>
        <v>10.386164705882349</v>
      </c>
      <c r="BD125">
        <f t="shared" si="116"/>
        <v>21.13356470588235</v>
      </c>
      <c r="BE125">
        <f t="shared" si="117"/>
        <v>10.386164705882349</v>
      </c>
      <c r="BF125" s="84">
        <f t="shared" si="118"/>
        <v>10.747400000000001</v>
      </c>
      <c r="BG125">
        <f t="shared" si="119"/>
        <v>0.18781647843137247</v>
      </c>
      <c r="BJ125" s="1">
        <v>44734.673611111109</v>
      </c>
      <c r="BK125" s="80">
        <v>0.67361111111111605</v>
      </c>
      <c r="BL125">
        <v>11.578799999999999</v>
      </c>
      <c r="BM125">
        <v>-19.990164</v>
      </c>
      <c r="BN125">
        <f t="shared" si="120"/>
        <v>19.990164</v>
      </c>
      <c r="BP125">
        <v>0.217</v>
      </c>
      <c r="BR125">
        <v>0</v>
      </c>
      <c r="BS125">
        <f t="shared" si="152"/>
        <v>0</v>
      </c>
      <c r="BT125">
        <f t="shared" si="121"/>
        <v>0</v>
      </c>
      <c r="BU125">
        <f t="shared" si="148"/>
        <v>31.539999999999974</v>
      </c>
      <c r="BV125">
        <v>0</v>
      </c>
      <c r="BW125">
        <f t="shared" si="93"/>
        <v>0</v>
      </c>
      <c r="BX125">
        <f t="shared" si="122"/>
        <v>0</v>
      </c>
      <c r="BY125">
        <f t="shared" si="144"/>
        <v>30.488666666666642</v>
      </c>
      <c r="BZ125">
        <v>0</v>
      </c>
      <c r="CA125">
        <f t="shared" si="94"/>
        <v>0</v>
      </c>
      <c r="CB125">
        <f t="shared" si="123"/>
        <v>0</v>
      </c>
      <c r="CC125">
        <f t="shared" si="160"/>
        <v>31.539999999999974</v>
      </c>
      <c r="CD125">
        <v>0</v>
      </c>
      <c r="CE125">
        <f t="shared" si="124"/>
        <v>0</v>
      </c>
      <c r="CF125">
        <f t="shared" si="125"/>
        <v>0</v>
      </c>
      <c r="CG125">
        <f t="shared" si="156"/>
        <v>20.500999999999987</v>
      </c>
      <c r="CH125">
        <f t="shared" si="126"/>
        <v>0</v>
      </c>
      <c r="CI125" s="84">
        <f t="shared" si="127"/>
        <v>-8.4113640000000007</v>
      </c>
      <c r="CJ125">
        <f t="shared" si="128"/>
        <v>11.578799999999999</v>
      </c>
      <c r="CK125" s="84">
        <f t="shared" si="129"/>
        <v>11.578799999999999</v>
      </c>
      <c r="CL125">
        <f t="shared" si="130"/>
        <v>-0.15210549900000001</v>
      </c>
      <c r="CO125">
        <v>8.1</v>
      </c>
      <c r="CP125">
        <f t="shared" si="153"/>
        <v>2.5547399999999998</v>
      </c>
      <c r="CQ125">
        <f t="shared" si="131"/>
        <v>0.21289499999999997</v>
      </c>
      <c r="CR125">
        <f t="shared" si="149"/>
        <v>28.431995833333335</v>
      </c>
      <c r="CS125">
        <v>14.13</v>
      </c>
      <c r="CT125">
        <f t="shared" si="95"/>
        <v>4.4566020000000002</v>
      </c>
      <c r="CU125">
        <f t="shared" si="132"/>
        <v>0.37138350000000003</v>
      </c>
      <c r="CV125">
        <f t="shared" si="145"/>
        <v>28.967650166666658</v>
      </c>
      <c r="CW125">
        <v>7.98</v>
      </c>
      <c r="CX125">
        <f t="shared" si="96"/>
        <v>2.5168919999999999</v>
      </c>
      <c r="CY125">
        <f t="shared" si="133"/>
        <v>0.20974099999999998</v>
      </c>
      <c r="CZ125">
        <f t="shared" si="161"/>
        <v>28.525301666666671</v>
      </c>
      <c r="DA125">
        <v>0</v>
      </c>
      <c r="DB125">
        <f t="shared" si="134"/>
        <v>0</v>
      </c>
      <c r="DC125">
        <f t="shared" si="135"/>
        <v>0</v>
      </c>
      <c r="DD125">
        <f t="shared" si="157"/>
        <v>12.706414666666662</v>
      </c>
      <c r="DE125">
        <f t="shared" si="136"/>
        <v>11.479799999999999</v>
      </c>
      <c r="DF125" s="84">
        <f t="shared" si="137"/>
        <v>2.7983230588235273</v>
      </c>
      <c r="DG125" s="84">
        <f t="shared" si="138"/>
        <v>23.058599999999998</v>
      </c>
      <c r="DH125" s="84">
        <f t="shared" si="139"/>
        <v>3.0684359999999984</v>
      </c>
      <c r="DI125">
        <f t="shared" si="140"/>
        <v>19.990164</v>
      </c>
      <c r="DJ125">
        <f t="shared" si="141"/>
        <v>5.5487550999999968E-2</v>
      </c>
    </row>
    <row r="126" spans="1:114" x14ac:dyDescent="0.35">
      <c r="A126" s="1">
        <v>44734.677083333336</v>
      </c>
      <c r="B126" s="80">
        <v>0.67708333333333803</v>
      </c>
      <c r="F126" s="1">
        <v>44734.677083333336</v>
      </c>
      <c r="G126" s="80">
        <v>0.67708333333333803</v>
      </c>
      <c r="H126">
        <v>11.259399999999999</v>
      </c>
      <c r="I126">
        <v>-10.664</v>
      </c>
      <c r="J126">
        <f t="shared" si="97"/>
        <v>10.664</v>
      </c>
      <c r="L126">
        <v>0.217</v>
      </c>
      <c r="N126">
        <v>0</v>
      </c>
      <c r="O126">
        <f t="shared" si="150"/>
        <v>0</v>
      </c>
      <c r="P126">
        <f t="shared" si="98"/>
        <v>0</v>
      </c>
      <c r="Q126">
        <f t="shared" si="146"/>
        <v>31.539999999999974</v>
      </c>
      <c r="R126">
        <v>0</v>
      </c>
      <c r="S126">
        <f t="shared" si="89"/>
        <v>0</v>
      </c>
      <c r="T126">
        <f t="shared" si="99"/>
        <v>0</v>
      </c>
      <c r="U126">
        <f t="shared" si="142"/>
        <v>30.488666666666642</v>
      </c>
      <c r="V126">
        <v>0</v>
      </c>
      <c r="W126">
        <f t="shared" si="90"/>
        <v>0</v>
      </c>
      <c r="X126">
        <f t="shared" si="100"/>
        <v>0</v>
      </c>
      <c r="Y126">
        <f t="shared" si="158"/>
        <v>31.539999999999974</v>
      </c>
      <c r="Z126">
        <v>0</v>
      </c>
      <c r="AA126">
        <f t="shared" si="101"/>
        <v>0</v>
      </c>
      <c r="AB126">
        <f t="shared" si="102"/>
        <v>0</v>
      </c>
      <c r="AC126">
        <f t="shared" si="154"/>
        <v>20.500999999999987</v>
      </c>
      <c r="AD126">
        <f t="shared" si="103"/>
        <v>0</v>
      </c>
      <c r="AE126" s="84">
        <f t="shared" si="104"/>
        <v>0.59539999999999971</v>
      </c>
      <c r="AF126">
        <f t="shared" si="105"/>
        <v>11.259399999999999</v>
      </c>
      <c r="AG126">
        <f t="shared" si="106"/>
        <v>0.59539999999999971</v>
      </c>
      <c r="AH126">
        <f t="shared" si="107"/>
        <v>10.664</v>
      </c>
      <c r="AI126">
        <f t="shared" si="108"/>
        <v>1.0766816666666661E-2</v>
      </c>
      <c r="AL126">
        <v>6.45</v>
      </c>
      <c r="AM126">
        <f t="shared" si="151"/>
        <v>2.0343299999999997</v>
      </c>
      <c r="AN126">
        <f t="shared" si="109"/>
        <v>0.1695275</v>
      </c>
      <c r="AO126">
        <f t="shared" si="147"/>
        <v>28.863568166666681</v>
      </c>
      <c r="AP126">
        <v>13.4</v>
      </c>
      <c r="AQ126">
        <f t="shared" si="91"/>
        <v>4.2263599999999997</v>
      </c>
      <c r="AR126">
        <f t="shared" si="110"/>
        <v>0.35219666666666666</v>
      </c>
      <c r="AS126">
        <f t="shared" si="143"/>
        <v>29.403427833333346</v>
      </c>
      <c r="AT126">
        <v>6.44</v>
      </c>
      <c r="AU126">
        <f t="shared" si="92"/>
        <v>2.0311760000000003</v>
      </c>
      <c r="AV126">
        <f t="shared" si="111"/>
        <v>0.1692646666666667</v>
      </c>
      <c r="AW126">
        <f t="shared" si="159"/>
        <v>29.024422166666678</v>
      </c>
      <c r="AX126">
        <v>0</v>
      </c>
      <c r="AY126">
        <f t="shared" si="112"/>
        <v>0</v>
      </c>
      <c r="AZ126">
        <f t="shared" si="113"/>
        <v>0</v>
      </c>
      <c r="BA126">
        <f t="shared" si="155"/>
        <v>12.70694033333333</v>
      </c>
      <c r="BB126">
        <f t="shared" si="114"/>
        <v>9.9901999999999997</v>
      </c>
      <c r="BC126" s="84">
        <f t="shared" si="115"/>
        <v>10.350536470588233</v>
      </c>
      <c r="BD126">
        <f t="shared" si="116"/>
        <v>21.014536470588233</v>
      </c>
      <c r="BE126">
        <f t="shared" si="117"/>
        <v>10.350536470588233</v>
      </c>
      <c r="BF126" s="84">
        <f t="shared" si="118"/>
        <v>10.664</v>
      </c>
      <c r="BG126">
        <f t="shared" si="119"/>
        <v>0.18717220117647054</v>
      </c>
      <c r="BJ126" s="1">
        <v>44734.677083333336</v>
      </c>
      <c r="BK126" s="80">
        <v>0.67708333333333803</v>
      </c>
      <c r="BL126">
        <v>11.259399999999999</v>
      </c>
      <c r="BM126">
        <v>-19.835039999999999</v>
      </c>
      <c r="BN126">
        <f t="shared" si="120"/>
        <v>19.835039999999999</v>
      </c>
      <c r="BP126">
        <v>0.217</v>
      </c>
      <c r="BR126">
        <v>0</v>
      </c>
      <c r="BS126">
        <f t="shared" si="152"/>
        <v>0</v>
      </c>
      <c r="BT126">
        <f t="shared" si="121"/>
        <v>0</v>
      </c>
      <c r="BU126">
        <f t="shared" si="148"/>
        <v>31.539999999999974</v>
      </c>
      <c r="BV126">
        <v>0</v>
      </c>
      <c r="BW126">
        <f t="shared" si="93"/>
        <v>0</v>
      </c>
      <c r="BX126">
        <f t="shared" si="122"/>
        <v>0</v>
      </c>
      <c r="BY126">
        <f t="shared" si="144"/>
        <v>30.488666666666642</v>
      </c>
      <c r="BZ126">
        <v>0</v>
      </c>
      <c r="CA126">
        <f t="shared" si="94"/>
        <v>0</v>
      </c>
      <c r="CB126">
        <f t="shared" si="123"/>
        <v>0</v>
      </c>
      <c r="CC126">
        <f t="shared" si="160"/>
        <v>31.539999999999974</v>
      </c>
      <c r="CD126">
        <v>0</v>
      </c>
      <c r="CE126">
        <f t="shared" si="124"/>
        <v>0</v>
      </c>
      <c r="CF126">
        <f t="shared" si="125"/>
        <v>0</v>
      </c>
      <c r="CG126">
        <f t="shared" si="156"/>
        <v>20.500999999999987</v>
      </c>
      <c r="CH126">
        <f t="shared" si="126"/>
        <v>0</v>
      </c>
      <c r="CI126" s="84">
        <f t="shared" si="127"/>
        <v>-8.5756399999999999</v>
      </c>
      <c r="CJ126">
        <f t="shared" si="128"/>
        <v>11.259399999999999</v>
      </c>
      <c r="CK126" s="84">
        <f t="shared" si="129"/>
        <v>11.259399999999999</v>
      </c>
      <c r="CL126">
        <f t="shared" si="130"/>
        <v>-0.15507615666666666</v>
      </c>
      <c r="CO126">
        <v>8.17</v>
      </c>
      <c r="CP126">
        <f t="shared" si="153"/>
        <v>2.5768179999999998</v>
      </c>
      <c r="CQ126">
        <f t="shared" si="131"/>
        <v>0.21473483333333332</v>
      </c>
      <c r="CR126">
        <f t="shared" si="149"/>
        <v>28.64673066666667</v>
      </c>
      <c r="CS126">
        <v>14.4</v>
      </c>
      <c r="CT126">
        <f t="shared" si="95"/>
        <v>4.54176</v>
      </c>
      <c r="CU126">
        <f t="shared" si="132"/>
        <v>0.37847999999999998</v>
      </c>
      <c r="CV126">
        <f t="shared" si="145"/>
        <v>29.346130166666658</v>
      </c>
      <c r="CW126">
        <v>8.0299999999999994</v>
      </c>
      <c r="CX126">
        <f t="shared" si="96"/>
        <v>2.5326619999999997</v>
      </c>
      <c r="CY126">
        <f t="shared" si="133"/>
        <v>0.21105516666666665</v>
      </c>
      <c r="CZ126">
        <f t="shared" si="161"/>
        <v>28.736356833333339</v>
      </c>
      <c r="DA126">
        <v>0</v>
      </c>
      <c r="DB126">
        <f t="shared" si="134"/>
        <v>0</v>
      </c>
      <c r="DC126">
        <f t="shared" si="135"/>
        <v>0</v>
      </c>
      <c r="DD126">
        <f t="shared" si="157"/>
        <v>12.706414666666662</v>
      </c>
      <c r="DE126">
        <f t="shared" si="136"/>
        <v>11.628</v>
      </c>
      <c r="DF126" s="84">
        <f t="shared" si="137"/>
        <v>2.7787599999999983</v>
      </c>
      <c r="DG126" s="84">
        <f t="shared" si="138"/>
        <v>22.8874</v>
      </c>
      <c r="DH126" s="84">
        <f t="shared" si="139"/>
        <v>3.0523600000000002</v>
      </c>
      <c r="DI126">
        <f t="shared" si="140"/>
        <v>19.835039999999999</v>
      </c>
      <c r="DJ126">
        <f t="shared" si="141"/>
        <v>5.5196843333333336E-2</v>
      </c>
    </row>
    <row r="127" spans="1:114" x14ac:dyDescent="0.35">
      <c r="A127" s="1">
        <v>44734.680555555555</v>
      </c>
      <c r="B127" s="80">
        <v>0.68055555555556102</v>
      </c>
      <c r="F127" s="1">
        <v>44734.680555555555</v>
      </c>
      <c r="G127" s="80">
        <v>0.68055555555556102</v>
      </c>
      <c r="H127">
        <v>11.759600000000001</v>
      </c>
      <c r="I127">
        <v>-10.5306</v>
      </c>
      <c r="J127">
        <f t="shared" si="97"/>
        <v>10.5306</v>
      </c>
      <c r="L127">
        <v>0.217</v>
      </c>
      <c r="N127">
        <v>0</v>
      </c>
      <c r="O127">
        <f t="shared" si="150"/>
        <v>0</v>
      </c>
      <c r="P127">
        <f t="shared" si="98"/>
        <v>0</v>
      </c>
      <c r="Q127">
        <f t="shared" si="146"/>
        <v>31.539999999999974</v>
      </c>
      <c r="R127">
        <v>0</v>
      </c>
      <c r="S127">
        <f t="shared" si="89"/>
        <v>0</v>
      </c>
      <c r="T127">
        <f t="shared" si="99"/>
        <v>0</v>
      </c>
      <c r="U127">
        <f t="shared" si="142"/>
        <v>30.488666666666642</v>
      </c>
      <c r="V127">
        <v>0</v>
      </c>
      <c r="W127">
        <f t="shared" si="90"/>
        <v>0</v>
      </c>
      <c r="X127">
        <f t="shared" si="100"/>
        <v>0</v>
      </c>
      <c r="Y127">
        <f t="shared" si="158"/>
        <v>31.539999999999974</v>
      </c>
      <c r="Z127">
        <v>0</v>
      </c>
      <c r="AA127">
        <f t="shared" si="101"/>
        <v>0</v>
      </c>
      <c r="AB127">
        <f t="shared" si="102"/>
        <v>0</v>
      </c>
      <c r="AC127">
        <f t="shared" si="154"/>
        <v>20.500999999999987</v>
      </c>
      <c r="AD127">
        <f t="shared" si="103"/>
        <v>0</v>
      </c>
      <c r="AE127" s="84">
        <f t="shared" si="104"/>
        <v>1.229000000000001</v>
      </c>
      <c r="AF127">
        <f t="shared" si="105"/>
        <v>11.759600000000001</v>
      </c>
      <c r="AG127">
        <f t="shared" si="106"/>
        <v>1.229000000000001</v>
      </c>
      <c r="AH127">
        <f t="shared" si="107"/>
        <v>10.5306</v>
      </c>
      <c r="AI127">
        <f t="shared" si="108"/>
        <v>2.2224416666666681E-2</v>
      </c>
      <c r="AL127">
        <v>6.44</v>
      </c>
      <c r="AM127">
        <f t="shared" si="151"/>
        <v>2.0311760000000003</v>
      </c>
      <c r="AN127">
        <f t="shared" si="109"/>
        <v>0.1692646666666667</v>
      </c>
      <c r="AO127">
        <f t="shared" si="147"/>
        <v>29.032832833333348</v>
      </c>
      <c r="AP127">
        <v>11.96</v>
      </c>
      <c r="AQ127">
        <f t="shared" si="91"/>
        <v>3.7721840000000002</v>
      </c>
      <c r="AR127">
        <f t="shared" si="110"/>
        <v>0.31434866666666667</v>
      </c>
      <c r="AS127">
        <f t="shared" si="143"/>
        <v>29.717776500000014</v>
      </c>
      <c r="AT127">
        <v>6.43</v>
      </c>
      <c r="AU127">
        <f t="shared" si="92"/>
        <v>2.028022</v>
      </c>
      <c r="AV127">
        <f t="shared" si="111"/>
        <v>0.16900183333333335</v>
      </c>
      <c r="AW127">
        <f t="shared" si="159"/>
        <v>29.193424000000011</v>
      </c>
      <c r="AX127">
        <v>0</v>
      </c>
      <c r="AY127">
        <f t="shared" si="112"/>
        <v>0</v>
      </c>
      <c r="AZ127">
        <f t="shared" si="113"/>
        <v>0</v>
      </c>
      <c r="BA127">
        <f t="shared" si="155"/>
        <v>12.70694033333333</v>
      </c>
      <c r="BB127">
        <f t="shared" si="114"/>
        <v>9.4354000000000013</v>
      </c>
      <c r="BC127" s="84">
        <f t="shared" si="115"/>
        <v>10.442390588235298</v>
      </c>
      <c r="BD127">
        <f t="shared" si="116"/>
        <v>20.972990588235298</v>
      </c>
      <c r="BE127">
        <f t="shared" si="117"/>
        <v>10.442390588235298</v>
      </c>
      <c r="BF127" s="84">
        <f t="shared" si="118"/>
        <v>10.5306</v>
      </c>
      <c r="BG127">
        <f t="shared" si="119"/>
        <v>0.18883322980392164</v>
      </c>
      <c r="BJ127" s="1">
        <v>44734.680555555555</v>
      </c>
      <c r="BK127" s="80">
        <v>0.68055555555556102</v>
      </c>
      <c r="BL127">
        <v>11.759600000000001</v>
      </c>
      <c r="BM127">
        <v>-19.586915999999999</v>
      </c>
      <c r="BN127">
        <f t="shared" si="120"/>
        <v>19.586915999999999</v>
      </c>
      <c r="BP127">
        <v>0.217</v>
      </c>
      <c r="BR127">
        <v>0</v>
      </c>
      <c r="BS127">
        <f t="shared" si="152"/>
        <v>0</v>
      </c>
      <c r="BT127">
        <f t="shared" si="121"/>
        <v>0</v>
      </c>
      <c r="BU127">
        <f t="shared" si="148"/>
        <v>31.539999999999974</v>
      </c>
      <c r="BV127">
        <v>0</v>
      </c>
      <c r="BW127">
        <f t="shared" si="93"/>
        <v>0</v>
      </c>
      <c r="BX127">
        <f t="shared" si="122"/>
        <v>0</v>
      </c>
      <c r="BY127">
        <f t="shared" si="144"/>
        <v>30.488666666666642</v>
      </c>
      <c r="BZ127">
        <v>0</v>
      </c>
      <c r="CA127">
        <f t="shared" si="94"/>
        <v>0</v>
      </c>
      <c r="CB127">
        <f t="shared" si="123"/>
        <v>0</v>
      </c>
      <c r="CC127">
        <f t="shared" si="160"/>
        <v>31.539999999999974</v>
      </c>
      <c r="CD127">
        <v>0</v>
      </c>
      <c r="CE127">
        <f t="shared" si="124"/>
        <v>0</v>
      </c>
      <c r="CF127">
        <f t="shared" si="125"/>
        <v>0</v>
      </c>
      <c r="CG127">
        <f t="shared" si="156"/>
        <v>20.500999999999987</v>
      </c>
      <c r="CH127">
        <f t="shared" si="126"/>
        <v>0</v>
      </c>
      <c r="CI127" s="84">
        <f t="shared" si="127"/>
        <v>-7.8273159999999979</v>
      </c>
      <c r="CJ127">
        <f t="shared" si="128"/>
        <v>11.759600000000001</v>
      </c>
      <c r="CK127" s="84">
        <f t="shared" si="129"/>
        <v>11.759600000000001</v>
      </c>
      <c r="CL127">
        <f t="shared" si="130"/>
        <v>-0.1415439643333333</v>
      </c>
      <c r="CO127">
        <v>7.94</v>
      </c>
      <c r="CP127">
        <f t="shared" si="153"/>
        <v>2.5042759999999999</v>
      </c>
      <c r="CQ127">
        <f t="shared" si="131"/>
        <v>0.20868966666666669</v>
      </c>
      <c r="CR127">
        <f t="shared" si="149"/>
        <v>28.855420333333338</v>
      </c>
      <c r="CS127">
        <v>13.09</v>
      </c>
      <c r="CT127">
        <f t="shared" si="95"/>
        <v>4.1285859999999994</v>
      </c>
      <c r="CU127">
        <f t="shared" si="132"/>
        <v>0.3440488333333333</v>
      </c>
      <c r="CV127">
        <f t="shared" si="145"/>
        <v>29.69017899999999</v>
      </c>
      <c r="CW127">
        <v>7.83</v>
      </c>
      <c r="CX127">
        <f t="shared" si="96"/>
        <v>2.4695819999999999</v>
      </c>
      <c r="CY127">
        <f t="shared" si="133"/>
        <v>0.20579849999999997</v>
      </c>
      <c r="CZ127">
        <f t="shared" si="161"/>
        <v>28.942155333333339</v>
      </c>
      <c r="DA127">
        <v>0</v>
      </c>
      <c r="DB127">
        <f t="shared" si="134"/>
        <v>0</v>
      </c>
      <c r="DC127">
        <f t="shared" si="135"/>
        <v>0</v>
      </c>
      <c r="DD127">
        <f t="shared" si="157"/>
        <v>12.706414666666662</v>
      </c>
      <c r="DE127">
        <f t="shared" si="136"/>
        <v>10.966799999999999</v>
      </c>
      <c r="DF127" s="84">
        <f t="shared" si="137"/>
        <v>2.8814416470588249</v>
      </c>
      <c r="DG127" s="84">
        <f t="shared" si="138"/>
        <v>22.726399999999998</v>
      </c>
      <c r="DH127" s="84">
        <f t="shared" si="139"/>
        <v>3.1394839999999995</v>
      </c>
      <c r="DI127">
        <f t="shared" si="140"/>
        <v>19.586915999999999</v>
      </c>
      <c r="DJ127">
        <f t="shared" si="141"/>
        <v>5.677233566666666E-2</v>
      </c>
    </row>
    <row r="128" spans="1:114" x14ac:dyDescent="0.35">
      <c r="A128" s="1">
        <v>44734.684027777781</v>
      </c>
      <c r="B128" s="80">
        <v>0.68402777777778301</v>
      </c>
      <c r="F128" s="1">
        <v>44734.684027777781</v>
      </c>
      <c r="G128" s="80">
        <v>0.68402777777778301</v>
      </c>
      <c r="H128">
        <v>12.039199999999999</v>
      </c>
      <c r="I128">
        <v>-10.2982</v>
      </c>
      <c r="J128">
        <f t="shared" si="97"/>
        <v>10.2982</v>
      </c>
      <c r="L128">
        <v>0.217</v>
      </c>
      <c r="N128">
        <v>0</v>
      </c>
      <c r="O128">
        <f t="shared" si="150"/>
        <v>0</v>
      </c>
      <c r="P128">
        <f t="shared" si="98"/>
        <v>0</v>
      </c>
      <c r="Q128">
        <f t="shared" si="146"/>
        <v>31.539999999999974</v>
      </c>
      <c r="R128">
        <v>0</v>
      </c>
      <c r="S128">
        <f t="shared" si="89"/>
        <v>0</v>
      </c>
      <c r="T128">
        <f t="shared" si="99"/>
        <v>0</v>
      </c>
      <c r="U128">
        <f t="shared" si="142"/>
        <v>30.488666666666642</v>
      </c>
      <c r="V128">
        <v>0</v>
      </c>
      <c r="W128">
        <f t="shared" si="90"/>
        <v>0</v>
      </c>
      <c r="X128">
        <f t="shared" si="100"/>
        <v>0</v>
      </c>
      <c r="Y128">
        <f t="shared" si="158"/>
        <v>31.539999999999974</v>
      </c>
      <c r="Z128">
        <v>0</v>
      </c>
      <c r="AA128">
        <f t="shared" si="101"/>
        <v>0</v>
      </c>
      <c r="AB128">
        <f t="shared" si="102"/>
        <v>0</v>
      </c>
      <c r="AC128">
        <f t="shared" si="154"/>
        <v>20.500999999999987</v>
      </c>
      <c r="AD128">
        <f t="shared" si="103"/>
        <v>0</v>
      </c>
      <c r="AE128" s="84">
        <f t="shared" si="104"/>
        <v>1.7409999999999997</v>
      </c>
      <c r="AF128">
        <f t="shared" si="105"/>
        <v>12.039199999999999</v>
      </c>
      <c r="AG128">
        <f t="shared" si="106"/>
        <v>1.7409999999999997</v>
      </c>
      <c r="AH128">
        <f t="shared" si="107"/>
        <v>10.2982</v>
      </c>
      <c r="AI128">
        <f t="shared" si="108"/>
        <v>3.1483083333333328E-2</v>
      </c>
      <c r="AL128">
        <v>6.43</v>
      </c>
      <c r="AM128">
        <f t="shared" si="151"/>
        <v>2.028022</v>
      </c>
      <c r="AN128">
        <f t="shared" si="109"/>
        <v>0.16900183333333335</v>
      </c>
      <c r="AO128">
        <f t="shared" si="147"/>
        <v>29.201834666666681</v>
      </c>
      <c r="AP128">
        <v>10.79</v>
      </c>
      <c r="AQ128">
        <f t="shared" si="91"/>
        <v>3.4031659999999997</v>
      </c>
      <c r="AR128">
        <f t="shared" si="110"/>
        <v>0.28359716666666662</v>
      </c>
      <c r="AS128">
        <f t="shared" si="143"/>
        <v>30.00137366666668</v>
      </c>
      <c r="AT128">
        <v>6.42</v>
      </c>
      <c r="AU128">
        <f t="shared" si="92"/>
        <v>2.0248680000000001</v>
      </c>
      <c r="AV128">
        <f t="shared" si="111"/>
        <v>0.168739</v>
      </c>
      <c r="AW128">
        <f t="shared" si="159"/>
        <v>29.36216300000001</v>
      </c>
      <c r="AX128">
        <v>0</v>
      </c>
      <c r="AY128">
        <f t="shared" si="112"/>
        <v>0</v>
      </c>
      <c r="AZ128">
        <f t="shared" si="113"/>
        <v>0</v>
      </c>
      <c r="BA128">
        <f t="shared" si="155"/>
        <v>12.70694033333333</v>
      </c>
      <c r="BB128">
        <f t="shared" si="114"/>
        <v>8.9832000000000001</v>
      </c>
      <c r="BC128" s="84">
        <f t="shared" si="115"/>
        <v>10.512830588235294</v>
      </c>
      <c r="BD128">
        <f t="shared" si="116"/>
        <v>20.811030588235294</v>
      </c>
      <c r="BE128">
        <f t="shared" si="117"/>
        <v>10.512830588235294</v>
      </c>
      <c r="BF128" s="84">
        <f t="shared" si="118"/>
        <v>10.2982</v>
      </c>
      <c r="BG128">
        <f t="shared" si="119"/>
        <v>0.19010701980392158</v>
      </c>
      <c r="BJ128" s="1">
        <v>44734.684027777781</v>
      </c>
      <c r="BK128" s="80">
        <v>0.68402777777778301</v>
      </c>
      <c r="BL128">
        <v>12.039199999999999</v>
      </c>
      <c r="BM128">
        <v>-19.154651999999999</v>
      </c>
      <c r="BN128">
        <f t="shared" si="120"/>
        <v>19.154651999999999</v>
      </c>
      <c r="BP128">
        <v>0.217</v>
      </c>
      <c r="BR128">
        <v>0</v>
      </c>
      <c r="BS128">
        <f t="shared" si="152"/>
        <v>0</v>
      </c>
      <c r="BT128">
        <f t="shared" si="121"/>
        <v>0</v>
      </c>
      <c r="BU128">
        <f t="shared" si="148"/>
        <v>31.539999999999974</v>
      </c>
      <c r="BV128">
        <v>0</v>
      </c>
      <c r="BW128">
        <f t="shared" si="93"/>
        <v>0</v>
      </c>
      <c r="BX128">
        <f t="shared" si="122"/>
        <v>0</v>
      </c>
      <c r="BY128">
        <f t="shared" si="144"/>
        <v>30.488666666666642</v>
      </c>
      <c r="BZ128">
        <v>0</v>
      </c>
      <c r="CA128">
        <f t="shared" si="94"/>
        <v>0</v>
      </c>
      <c r="CB128">
        <f t="shared" si="123"/>
        <v>0</v>
      </c>
      <c r="CC128">
        <f t="shared" si="160"/>
        <v>31.539999999999974</v>
      </c>
      <c r="CD128">
        <v>0</v>
      </c>
      <c r="CE128">
        <f t="shared" si="124"/>
        <v>0</v>
      </c>
      <c r="CF128">
        <f t="shared" si="125"/>
        <v>0</v>
      </c>
      <c r="CG128">
        <f t="shared" si="156"/>
        <v>20.500999999999987</v>
      </c>
      <c r="CH128">
        <f t="shared" si="126"/>
        <v>0</v>
      </c>
      <c r="CI128" s="84">
        <f t="shared" si="127"/>
        <v>-7.1154519999999994</v>
      </c>
      <c r="CJ128">
        <f t="shared" si="128"/>
        <v>12.039199999999999</v>
      </c>
      <c r="CK128" s="84">
        <f t="shared" si="129"/>
        <v>12.039199999999999</v>
      </c>
      <c r="CL128">
        <f t="shared" si="130"/>
        <v>-0.12867109033333332</v>
      </c>
      <c r="CO128">
        <v>7.76</v>
      </c>
      <c r="CP128">
        <f t="shared" si="153"/>
        <v>2.4475039999999999</v>
      </c>
      <c r="CQ128">
        <f t="shared" si="131"/>
        <v>0.20395866666666668</v>
      </c>
      <c r="CR128">
        <f t="shared" si="149"/>
        <v>29.059379000000003</v>
      </c>
      <c r="CS128">
        <v>11.79</v>
      </c>
      <c r="CT128">
        <f t="shared" si="95"/>
        <v>3.7185659999999996</v>
      </c>
      <c r="CU128">
        <f t="shared" si="132"/>
        <v>0.3098805</v>
      </c>
      <c r="CV128">
        <f t="shared" si="145"/>
        <v>30.000059499999988</v>
      </c>
      <c r="CW128">
        <v>7.67</v>
      </c>
      <c r="CX128">
        <f t="shared" si="96"/>
        <v>2.4191180000000001</v>
      </c>
      <c r="CY128">
        <f t="shared" si="133"/>
        <v>0.20159316666666668</v>
      </c>
      <c r="CZ128">
        <f t="shared" si="161"/>
        <v>29.143748500000004</v>
      </c>
      <c r="DA128">
        <v>0</v>
      </c>
      <c r="DB128">
        <f t="shared" si="134"/>
        <v>0</v>
      </c>
      <c r="DC128">
        <f t="shared" si="135"/>
        <v>0</v>
      </c>
      <c r="DD128">
        <f t="shared" si="157"/>
        <v>12.706414666666662</v>
      </c>
      <c r="DE128">
        <f t="shared" si="136"/>
        <v>10.343599999999999</v>
      </c>
      <c r="DF128" s="84">
        <f t="shared" si="137"/>
        <v>2.9847691764705857</v>
      </c>
      <c r="DG128" s="84">
        <f t="shared" si="138"/>
        <v>22.382799999999996</v>
      </c>
      <c r="DH128" s="84">
        <f t="shared" si="139"/>
        <v>3.2281479999999974</v>
      </c>
      <c r="DI128">
        <f t="shared" si="140"/>
        <v>19.154651999999999</v>
      </c>
      <c r="DJ128">
        <f t="shared" si="141"/>
        <v>5.8375676333333286E-2</v>
      </c>
    </row>
    <row r="129" spans="1:114" x14ac:dyDescent="0.35">
      <c r="A129" s="1">
        <v>44734.6875</v>
      </c>
      <c r="B129" s="80">
        <v>0.687500000000005</v>
      </c>
      <c r="F129" s="1">
        <v>44734.6875</v>
      </c>
      <c r="G129" s="80">
        <v>0.687500000000005</v>
      </c>
      <c r="H129">
        <v>11.940200000000001</v>
      </c>
      <c r="I129">
        <v>-10.1052</v>
      </c>
      <c r="J129">
        <f t="shared" si="97"/>
        <v>10.1052</v>
      </c>
      <c r="L129">
        <v>0.217</v>
      </c>
      <c r="N129">
        <v>0</v>
      </c>
      <c r="O129">
        <f t="shared" si="150"/>
        <v>0</v>
      </c>
      <c r="P129">
        <f t="shared" si="98"/>
        <v>0</v>
      </c>
      <c r="Q129">
        <f t="shared" si="146"/>
        <v>31.539999999999974</v>
      </c>
      <c r="R129">
        <v>0</v>
      </c>
      <c r="S129">
        <f t="shared" si="89"/>
        <v>0</v>
      </c>
      <c r="T129">
        <f t="shared" si="99"/>
        <v>0</v>
      </c>
      <c r="U129">
        <f t="shared" si="142"/>
        <v>30.488666666666642</v>
      </c>
      <c r="V129">
        <v>0</v>
      </c>
      <c r="W129">
        <f t="shared" si="90"/>
        <v>0</v>
      </c>
      <c r="X129">
        <f t="shared" si="100"/>
        <v>0</v>
      </c>
      <c r="Y129">
        <f t="shared" si="158"/>
        <v>31.539999999999974</v>
      </c>
      <c r="Z129">
        <v>0</v>
      </c>
      <c r="AA129">
        <f t="shared" si="101"/>
        <v>0</v>
      </c>
      <c r="AB129">
        <f t="shared" si="102"/>
        <v>0</v>
      </c>
      <c r="AC129">
        <f t="shared" si="154"/>
        <v>20.500999999999987</v>
      </c>
      <c r="AD129">
        <f t="shared" si="103"/>
        <v>0</v>
      </c>
      <c r="AE129" s="84">
        <f t="shared" si="104"/>
        <v>1.8350000000000009</v>
      </c>
      <c r="AF129">
        <f t="shared" si="105"/>
        <v>11.940200000000001</v>
      </c>
      <c r="AG129">
        <f t="shared" si="106"/>
        <v>1.8350000000000009</v>
      </c>
      <c r="AH129">
        <f t="shared" si="107"/>
        <v>10.1052</v>
      </c>
      <c r="AI129">
        <f t="shared" si="108"/>
        <v>3.318291666666668E-2</v>
      </c>
      <c r="AL129">
        <v>12.27</v>
      </c>
      <c r="AM129">
        <f t="shared" si="151"/>
        <v>3.8699579999999991</v>
      </c>
      <c r="AN129">
        <f t="shared" si="109"/>
        <v>0.32249649999999991</v>
      </c>
      <c r="AO129">
        <f t="shared" si="147"/>
        <v>29.524331166666681</v>
      </c>
      <c r="AP129">
        <v>0</v>
      </c>
      <c r="AQ129">
        <f t="shared" si="91"/>
        <v>0</v>
      </c>
      <c r="AR129">
        <f t="shared" si="110"/>
        <v>0</v>
      </c>
      <c r="AS129">
        <f t="shared" si="143"/>
        <v>30.00137366666668</v>
      </c>
      <c r="AT129">
        <v>11.16</v>
      </c>
      <c r="AU129">
        <f t="shared" si="92"/>
        <v>3.5198640000000001</v>
      </c>
      <c r="AV129">
        <f t="shared" si="111"/>
        <v>0.29332200000000003</v>
      </c>
      <c r="AW129">
        <f t="shared" si="159"/>
        <v>29.655485000000009</v>
      </c>
      <c r="AX129">
        <v>0</v>
      </c>
      <c r="AY129">
        <f t="shared" si="112"/>
        <v>0</v>
      </c>
      <c r="AZ129">
        <f t="shared" si="113"/>
        <v>0</v>
      </c>
      <c r="BA129">
        <f t="shared" si="155"/>
        <v>12.70694033333333</v>
      </c>
      <c r="BB129">
        <f t="shared" si="114"/>
        <v>8.9033999999999995</v>
      </c>
      <c r="BC129" s="84">
        <f t="shared" si="115"/>
        <v>10.528908235294118</v>
      </c>
      <c r="BD129">
        <f t="shared" si="116"/>
        <v>20.634108235294118</v>
      </c>
      <c r="BE129">
        <f t="shared" si="117"/>
        <v>10.528908235294118</v>
      </c>
      <c r="BF129" s="84">
        <f t="shared" si="118"/>
        <v>10.1052</v>
      </c>
      <c r="BG129">
        <f t="shared" si="119"/>
        <v>0.19039775725490196</v>
      </c>
      <c r="BJ129" s="1">
        <v>44734.6875</v>
      </c>
      <c r="BK129" s="80">
        <v>0.687500000000005</v>
      </c>
      <c r="BL129">
        <v>11.940200000000001</v>
      </c>
      <c r="BM129">
        <v>-18.795672</v>
      </c>
      <c r="BN129">
        <f t="shared" si="120"/>
        <v>18.795672</v>
      </c>
      <c r="BP129">
        <v>0.217</v>
      </c>
      <c r="BR129">
        <v>0</v>
      </c>
      <c r="BS129">
        <f t="shared" si="152"/>
        <v>0</v>
      </c>
      <c r="BT129">
        <f t="shared" si="121"/>
        <v>0</v>
      </c>
      <c r="BU129">
        <f t="shared" si="148"/>
        <v>31.539999999999974</v>
      </c>
      <c r="BV129">
        <v>0</v>
      </c>
      <c r="BW129">
        <f t="shared" si="93"/>
        <v>0</v>
      </c>
      <c r="BX129">
        <f t="shared" si="122"/>
        <v>0</v>
      </c>
      <c r="BY129">
        <f t="shared" si="144"/>
        <v>30.488666666666642</v>
      </c>
      <c r="BZ129">
        <v>0</v>
      </c>
      <c r="CA129">
        <f t="shared" si="94"/>
        <v>0</v>
      </c>
      <c r="CB129">
        <f t="shared" si="123"/>
        <v>0</v>
      </c>
      <c r="CC129">
        <f t="shared" si="160"/>
        <v>31.539999999999974</v>
      </c>
      <c r="CD129">
        <v>0</v>
      </c>
      <c r="CE129">
        <f t="shared" si="124"/>
        <v>0</v>
      </c>
      <c r="CF129">
        <f t="shared" si="125"/>
        <v>0</v>
      </c>
      <c r="CG129">
        <f t="shared" si="156"/>
        <v>20.500999999999987</v>
      </c>
      <c r="CH129">
        <f t="shared" si="126"/>
        <v>0</v>
      </c>
      <c r="CI129" s="84">
        <f t="shared" si="127"/>
        <v>-6.8554719999999989</v>
      </c>
      <c r="CJ129">
        <f t="shared" si="128"/>
        <v>11.940200000000001</v>
      </c>
      <c r="CK129" s="84">
        <f t="shared" si="129"/>
        <v>11.940200000000001</v>
      </c>
      <c r="CL129">
        <f t="shared" si="130"/>
        <v>-0.1239697853333333</v>
      </c>
      <c r="CO129">
        <v>13.67</v>
      </c>
      <c r="CP129">
        <f t="shared" si="153"/>
        <v>4.3115180000000004</v>
      </c>
      <c r="CQ129">
        <f t="shared" si="131"/>
        <v>0.35929316666666666</v>
      </c>
      <c r="CR129">
        <f t="shared" si="149"/>
        <v>29.418672166666671</v>
      </c>
      <c r="CS129">
        <v>0</v>
      </c>
      <c r="CT129">
        <f t="shared" si="95"/>
        <v>0</v>
      </c>
      <c r="CU129">
        <f t="shared" si="132"/>
        <v>0</v>
      </c>
      <c r="CV129">
        <f t="shared" si="145"/>
        <v>30.000059499999988</v>
      </c>
      <c r="CW129">
        <v>12.94</v>
      </c>
      <c r="CX129">
        <f t="shared" si="96"/>
        <v>4.0812759999999999</v>
      </c>
      <c r="CY129">
        <f t="shared" si="133"/>
        <v>0.34010633333333329</v>
      </c>
      <c r="CZ129">
        <f t="shared" si="161"/>
        <v>29.483854833333339</v>
      </c>
      <c r="DA129">
        <v>0</v>
      </c>
      <c r="DB129">
        <f t="shared" si="134"/>
        <v>0</v>
      </c>
      <c r="DC129">
        <f t="shared" si="135"/>
        <v>0</v>
      </c>
      <c r="DD129">
        <f t="shared" si="157"/>
        <v>12.706414666666662</v>
      </c>
      <c r="DE129">
        <f t="shared" si="136"/>
        <v>10.111800000000001</v>
      </c>
      <c r="DF129" s="84">
        <f t="shared" si="137"/>
        <v>3.0184032941176504</v>
      </c>
      <c r="DG129" s="84">
        <f t="shared" si="138"/>
        <v>22.052</v>
      </c>
      <c r="DH129" s="84">
        <f t="shared" si="139"/>
        <v>3.2563279999999999</v>
      </c>
      <c r="DI129">
        <f t="shared" si="140"/>
        <v>18.795672</v>
      </c>
      <c r="DJ129">
        <f t="shared" si="141"/>
        <v>5.8885264666666659E-2</v>
      </c>
    </row>
    <row r="130" spans="1:114" x14ac:dyDescent="0.35">
      <c r="A130" s="1">
        <v>44734.690972222219</v>
      </c>
      <c r="B130" s="80">
        <v>0.69097222222222698</v>
      </c>
      <c r="F130" s="1">
        <v>44734.690972222219</v>
      </c>
      <c r="G130" s="80">
        <v>0.69097222222222698</v>
      </c>
      <c r="H130">
        <v>10.5002</v>
      </c>
      <c r="I130">
        <v>-9.9125999999999994</v>
      </c>
      <c r="J130">
        <f t="shared" si="97"/>
        <v>9.9125999999999994</v>
      </c>
      <c r="L130">
        <v>0.217</v>
      </c>
      <c r="N130">
        <v>0</v>
      </c>
      <c r="O130">
        <f t="shared" si="150"/>
        <v>0</v>
      </c>
      <c r="P130">
        <f t="shared" si="98"/>
        <v>0</v>
      </c>
      <c r="Q130">
        <f t="shared" si="146"/>
        <v>31.539999999999974</v>
      </c>
      <c r="R130">
        <v>0</v>
      </c>
      <c r="S130">
        <f t="shared" si="89"/>
        <v>0</v>
      </c>
      <c r="T130">
        <f t="shared" si="99"/>
        <v>0</v>
      </c>
      <c r="U130">
        <f t="shared" si="142"/>
        <v>30.488666666666642</v>
      </c>
      <c r="V130">
        <v>0</v>
      </c>
      <c r="W130">
        <f t="shared" si="90"/>
        <v>0</v>
      </c>
      <c r="X130">
        <f t="shared" si="100"/>
        <v>0</v>
      </c>
      <c r="Y130">
        <f t="shared" si="158"/>
        <v>31.539999999999974</v>
      </c>
      <c r="Z130">
        <v>0</v>
      </c>
      <c r="AA130">
        <f t="shared" si="101"/>
        <v>0</v>
      </c>
      <c r="AB130">
        <f t="shared" si="102"/>
        <v>0</v>
      </c>
      <c r="AC130">
        <f t="shared" si="154"/>
        <v>20.500999999999987</v>
      </c>
      <c r="AD130">
        <f t="shared" si="103"/>
        <v>0</v>
      </c>
      <c r="AE130" s="84">
        <f t="shared" si="104"/>
        <v>0.58760000000000012</v>
      </c>
      <c r="AF130">
        <f t="shared" si="105"/>
        <v>10.5002</v>
      </c>
      <c r="AG130">
        <f t="shared" si="106"/>
        <v>0.58760000000000012</v>
      </c>
      <c r="AH130">
        <f t="shared" si="107"/>
        <v>9.9125999999999994</v>
      </c>
      <c r="AI130">
        <f t="shared" si="108"/>
        <v>1.0625766666666668E-2</v>
      </c>
      <c r="AL130">
        <v>13.76</v>
      </c>
      <c r="AM130">
        <f t="shared" si="151"/>
        <v>4.3399040000000007</v>
      </c>
      <c r="AN130">
        <f t="shared" si="109"/>
        <v>0.36165866666666674</v>
      </c>
      <c r="AO130">
        <f t="shared" si="147"/>
        <v>29.885989833333348</v>
      </c>
      <c r="AP130">
        <v>0</v>
      </c>
      <c r="AQ130">
        <f t="shared" si="91"/>
        <v>0</v>
      </c>
      <c r="AR130">
        <f t="shared" si="110"/>
        <v>0</v>
      </c>
      <c r="AS130">
        <f t="shared" si="143"/>
        <v>30.00137366666668</v>
      </c>
      <c r="AT130">
        <v>12.56</v>
      </c>
      <c r="AU130">
        <f t="shared" si="92"/>
        <v>3.9614240000000001</v>
      </c>
      <c r="AV130">
        <f t="shared" si="111"/>
        <v>0.33011866666666667</v>
      </c>
      <c r="AW130">
        <f t="shared" si="159"/>
        <v>29.985603666666677</v>
      </c>
      <c r="AX130">
        <v>0</v>
      </c>
      <c r="AY130">
        <f t="shared" si="112"/>
        <v>0</v>
      </c>
      <c r="AZ130">
        <f t="shared" si="113"/>
        <v>0</v>
      </c>
      <c r="BA130">
        <f t="shared" si="155"/>
        <v>12.70694033333333</v>
      </c>
      <c r="BB130">
        <f t="shared" si="114"/>
        <v>10.001600000000002</v>
      </c>
      <c r="BC130" s="84">
        <f t="shared" si="115"/>
        <v>10.35386823529412</v>
      </c>
      <c r="BD130">
        <f t="shared" si="116"/>
        <v>20.26646823529412</v>
      </c>
      <c r="BE130">
        <f t="shared" si="117"/>
        <v>10.35386823529412</v>
      </c>
      <c r="BF130" s="84">
        <f t="shared" si="118"/>
        <v>9.9125999999999994</v>
      </c>
      <c r="BG130">
        <f t="shared" si="119"/>
        <v>0.18723245058823537</v>
      </c>
      <c r="BJ130" s="1">
        <v>44734.690972222219</v>
      </c>
      <c r="BK130" s="80">
        <v>0.69097222222222698</v>
      </c>
      <c r="BL130">
        <v>10.5002</v>
      </c>
      <c r="BM130">
        <v>-18.437436000000002</v>
      </c>
      <c r="BN130">
        <f t="shared" si="120"/>
        <v>18.437436000000002</v>
      </c>
      <c r="BP130">
        <v>0.217</v>
      </c>
      <c r="BR130">
        <v>0</v>
      </c>
      <c r="BS130">
        <f t="shared" si="152"/>
        <v>0</v>
      </c>
      <c r="BT130">
        <f t="shared" si="121"/>
        <v>0</v>
      </c>
      <c r="BU130">
        <f t="shared" si="148"/>
        <v>31.539999999999974</v>
      </c>
      <c r="BV130">
        <v>0</v>
      </c>
      <c r="BW130">
        <f t="shared" si="93"/>
        <v>0</v>
      </c>
      <c r="BX130">
        <f t="shared" si="122"/>
        <v>0</v>
      </c>
      <c r="BY130">
        <f t="shared" si="144"/>
        <v>30.488666666666642</v>
      </c>
      <c r="BZ130">
        <v>0</v>
      </c>
      <c r="CA130">
        <f t="shared" si="94"/>
        <v>0</v>
      </c>
      <c r="CB130">
        <f t="shared" si="123"/>
        <v>0</v>
      </c>
      <c r="CC130">
        <f t="shared" si="160"/>
        <v>31.539999999999974</v>
      </c>
      <c r="CD130">
        <v>0</v>
      </c>
      <c r="CE130">
        <f t="shared" si="124"/>
        <v>0</v>
      </c>
      <c r="CF130">
        <f t="shared" si="125"/>
        <v>0</v>
      </c>
      <c r="CG130">
        <f t="shared" si="156"/>
        <v>20.500999999999987</v>
      </c>
      <c r="CH130">
        <f t="shared" si="126"/>
        <v>0</v>
      </c>
      <c r="CI130" s="84">
        <f t="shared" si="127"/>
        <v>-7.9372360000000022</v>
      </c>
      <c r="CJ130">
        <f t="shared" si="128"/>
        <v>10.5002</v>
      </c>
      <c r="CK130" s="84">
        <f t="shared" si="129"/>
        <v>10.5002</v>
      </c>
      <c r="CL130">
        <f t="shared" si="130"/>
        <v>-0.14353168433333335</v>
      </c>
      <c r="CO130">
        <v>14.9</v>
      </c>
      <c r="CP130">
        <f t="shared" si="153"/>
        <v>4.6994599999999993</v>
      </c>
      <c r="CQ130">
        <f t="shared" si="131"/>
        <v>0.39162166666666659</v>
      </c>
      <c r="CR130">
        <f t="shared" si="149"/>
        <v>29.810293833333336</v>
      </c>
      <c r="CS130">
        <v>0</v>
      </c>
      <c r="CT130">
        <f t="shared" si="95"/>
        <v>0</v>
      </c>
      <c r="CU130">
        <f t="shared" si="132"/>
        <v>0</v>
      </c>
      <c r="CV130">
        <f t="shared" si="145"/>
        <v>30.000059499999988</v>
      </c>
      <c r="CW130">
        <v>14.22</v>
      </c>
      <c r="CX130">
        <f t="shared" si="96"/>
        <v>4.4849879999999995</v>
      </c>
      <c r="CY130">
        <f t="shared" si="133"/>
        <v>0.373749</v>
      </c>
      <c r="CZ130">
        <f t="shared" si="161"/>
        <v>29.857603833333339</v>
      </c>
      <c r="DA130">
        <v>0</v>
      </c>
      <c r="DB130">
        <f t="shared" si="134"/>
        <v>0</v>
      </c>
      <c r="DC130">
        <f t="shared" si="135"/>
        <v>0</v>
      </c>
      <c r="DD130">
        <f t="shared" si="157"/>
        <v>12.706414666666662</v>
      </c>
      <c r="DE130">
        <f t="shared" si="136"/>
        <v>11.0656</v>
      </c>
      <c r="DF130" s="84">
        <f t="shared" si="137"/>
        <v>2.8679969411764681</v>
      </c>
      <c r="DG130" s="84">
        <f t="shared" si="138"/>
        <v>21.565799999999999</v>
      </c>
      <c r="DH130" s="84">
        <f t="shared" si="139"/>
        <v>3.1283639999999977</v>
      </c>
      <c r="DI130">
        <f t="shared" si="140"/>
        <v>18.437436000000002</v>
      </c>
      <c r="DJ130">
        <f t="shared" si="141"/>
        <v>5.6571248999999955E-2</v>
      </c>
    </row>
    <row r="131" spans="1:114" x14ac:dyDescent="0.35">
      <c r="A131" s="1">
        <v>44734.694444444445</v>
      </c>
      <c r="B131" s="80">
        <v>0.69444444444444997</v>
      </c>
      <c r="F131" s="1">
        <v>44734.694444444445</v>
      </c>
      <c r="G131" s="80">
        <v>0.69444444444444997</v>
      </c>
      <c r="H131">
        <v>8.8341999999999992</v>
      </c>
      <c r="I131">
        <v>-9.7172000000000001</v>
      </c>
      <c r="J131">
        <f t="shared" si="97"/>
        <v>9.7172000000000001</v>
      </c>
      <c r="L131">
        <v>0.217</v>
      </c>
      <c r="N131">
        <v>0</v>
      </c>
      <c r="O131">
        <f t="shared" si="150"/>
        <v>0</v>
      </c>
      <c r="P131">
        <f t="shared" si="98"/>
        <v>0</v>
      </c>
      <c r="Q131">
        <f t="shared" si="146"/>
        <v>31.539999999999974</v>
      </c>
      <c r="R131">
        <v>0</v>
      </c>
      <c r="S131">
        <f t="shared" ref="S131:S147" si="162">380*R131/1000*0.83</f>
        <v>0</v>
      </c>
      <c r="T131">
        <f t="shared" si="99"/>
        <v>0</v>
      </c>
      <c r="U131">
        <f t="shared" si="142"/>
        <v>30.488666666666642</v>
      </c>
      <c r="V131">
        <v>0</v>
      </c>
      <c r="W131">
        <f t="shared" ref="W131:W147" si="163">380*V131/1000*0.83</f>
        <v>0</v>
      </c>
      <c r="X131">
        <f t="shared" si="100"/>
        <v>0</v>
      </c>
      <c r="Y131">
        <f t="shared" si="158"/>
        <v>31.539999999999974</v>
      </c>
      <c r="Z131">
        <v>0</v>
      </c>
      <c r="AA131">
        <f t="shared" si="101"/>
        <v>0</v>
      </c>
      <c r="AB131">
        <f t="shared" si="102"/>
        <v>0</v>
      </c>
      <c r="AC131">
        <f t="shared" si="154"/>
        <v>20.500999999999987</v>
      </c>
      <c r="AD131">
        <f t="shared" si="103"/>
        <v>0</v>
      </c>
      <c r="AE131" s="84">
        <f t="shared" si="104"/>
        <v>-0.8830000000000009</v>
      </c>
      <c r="AF131">
        <f t="shared" si="105"/>
        <v>8.8341999999999992</v>
      </c>
      <c r="AG131">
        <f t="shared" si="106"/>
        <v>-0.8830000000000009</v>
      </c>
      <c r="AH131">
        <f t="shared" si="107"/>
        <v>8.8341999999999992</v>
      </c>
      <c r="AI131">
        <f t="shared" si="108"/>
        <v>-1.5967583333333348E-2</v>
      </c>
      <c r="AL131">
        <v>15.37</v>
      </c>
      <c r="AM131">
        <f t="shared" si="151"/>
        <v>4.8476979999999994</v>
      </c>
      <c r="AN131">
        <f t="shared" si="109"/>
        <v>0.40397483333333328</v>
      </c>
      <c r="AO131">
        <f t="shared" si="147"/>
        <v>30.28996466666668</v>
      </c>
      <c r="AP131">
        <v>0</v>
      </c>
      <c r="AQ131">
        <f t="shared" ref="AQ131:AQ147" si="164">380*AP131/1000*0.83</f>
        <v>0</v>
      </c>
      <c r="AR131">
        <f t="shared" si="110"/>
        <v>0</v>
      </c>
      <c r="AS131">
        <f t="shared" si="143"/>
        <v>30.00137366666668</v>
      </c>
      <c r="AT131">
        <v>14.35</v>
      </c>
      <c r="AU131">
        <f t="shared" ref="AU131:AU147" si="165">380*AT131/1000*0.83</f>
        <v>4.5259900000000002</v>
      </c>
      <c r="AV131">
        <f t="shared" si="111"/>
        <v>0.37716583333333337</v>
      </c>
      <c r="AW131">
        <f t="shared" si="159"/>
        <v>30.36276950000001</v>
      </c>
      <c r="AX131">
        <v>0</v>
      </c>
      <c r="AY131">
        <f t="shared" si="112"/>
        <v>0</v>
      </c>
      <c r="AZ131">
        <f t="shared" si="113"/>
        <v>0</v>
      </c>
      <c r="BA131">
        <f t="shared" si="155"/>
        <v>12.70694033333333</v>
      </c>
      <c r="BB131">
        <f t="shared" si="114"/>
        <v>11.2936</v>
      </c>
      <c r="BC131" s="84">
        <f t="shared" si="115"/>
        <v>10.144868235294117</v>
      </c>
      <c r="BD131">
        <f t="shared" si="116"/>
        <v>19.862068235294117</v>
      </c>
      <c r="BE131">
        <f t="shared" si="117"/>
        <v>10.144868235294117</v>
      </c>
      <c r="BF131" s="84">
        <f t="shared" si="118"/>
        <v>9.7172000000000001</v>
      </c>
      <c r="BG131">
        <f t="shared" si="119"/>
        <v>0.18345303392156861</v>
      </c>
      <c r="BJ131" s="1">
        <v>44734.694444444445</v>
      </c>
      <c r="BK131" s="80">
        <v>0.69444444444444997</v>
      </c>
      <c r="BL131">
        <v>8.8341999999999992</v>
      </c>
      <c r="BM131">
        <v>-18.073992000000001</v>
      </c>
      <c r="BN131">
        <f t="shared" si="120"/>
        <v>18.073992000000001</v>
      </c>
      <c r="BP131">
        <v>0.217</v>
      </c>
      <c r="BR131">
        <v>0</v>
      </c>
      <c r="BS131">
        <f t="shared" si="152"/>
        <v>0</v>
      </c>
      <c r="BT131">
        <f t="shared" si="121"/>
        <v>0</v>
      </c>
      <c r="BU131">
        <f t="shared" si="148"/>
        <v>31.539999999999974</v>
      </c>
      <c r="BV131">
        <v>0</v>
      </c>
      <c r="BW131">
        <f t="shared" ref="BW131:BW147" si="166">380*BV131/1000*0.83</f>
        <v>0</v>
      </c>
      <c r="BX131">
        <f t="shared" si="122"/>
        <v>0</v>
      </c>
      <c r="BY131">
        <f t="shared" si="144"/>
        <v>30.488666666666642</v>
      </c>
      <c r="BZ131">
        <v>0</v>
      </c>
      <c r="CA131">
        <f t="shared" ref="CA131:CA147" si="167">380*BZ131/1000*0.83</f>
        <v>0</v>
      </c>
      <c r="CB131">
        <f t="shared" si="123"/>
        <v>0</v>
      </c>
      <c r="CC131">
        <f t="shared" si="160"/>
        <v>31.539999999999974</v>
      </c>
      <c r="CD131">
        <v>0</v>
      </c>
      <c r="CE131">
        <f t="shared" si="124"/>
        <v>0</v>
      </c>
      <c r="CF131">
        <f t="shared" si="125"/>
        <v>0</v>
      </c>
      <c r="CG131">
        <f t="shared" si="156"/>
        <v>20.500999999999987</v>
      </c>
      <c r="CH131">
        <f t="shared" si="126"/>
        <v>0</v>
      </c>
      <c r="CI131" s="84">
        <f t="shared" si="127"/>
        <v>-9.2397920000000013</v>
      </c>
      <c r="CJ131">
        <f t="shared" si="128"/>
        <v>8.8341999999999992</v>
      </c>
      <c r="CK131" s="84">
        <f t="shared" si="129"/>
        <v>8.8341999999999992</v>
      </c>
      <c r="CL131">
        <f t="shared" si="130"/>
        <v>-0.16708623866666666</v>
      </c>
      <c r="CO131">
        <v>16.29</v>
      </c>
      <c r="CP131">
        <f t="shared" si="153"/>
        <v>5.1378659999999998</v>
      </c>
      <c r="CQ131">
        <f t="shared" si="131"/>
        <v>0.42815549999999997</v>
      </c>
      <c r="CR131">
        <f t="shared" si="149"/>
        <v>30.238449333333335</v>
      </c>
      <c r="CS131">
        <v>0</v>
      </c>
      <c r="CT131">
        <f t="shared" ref="CT131:CT147" si="168">380*CS131/1000*0.83</f>
        <v>0</v>
      </c>
      <c r="CU131">
        <f t="shared" si="132"/>
        <v>0</v>
      </c>
      <c r="CV131">
        <f t="shared" si="145"/>
        <v>30.000059499999988</v>
      </c>
      <c r="CW131">
        <v>15.85</v>
      </c>
      <c r="CX131">
        <f t="shared" ref="CX131:CX147" si="169">380*CW131/1000*0.83</f>
        <v>4.9990899999999998</v>
      </c>
      <c r="CY131">
        <f t="shared" si="133"/>
        <v>0.4165908333333333</v>
      </c>
      <c r="CZ131">
        <f t="shared" si="161"/>
        <v>30.274194666666673</v>
      </c>
      <c r="DA131">
        <v>0</v>
      </c>
      <c r="DB131">
        <f t="shared" si="134"/>
        <v>0</v>
      </c>
      <c r="DC131">
        <f t="shared" si="135"/>
        <v>0</v>
      </c>
      <c r="DD131">
        <f t="shared" si="157"/>
        <v>12.706414666666662</v>
      </c>
      <c r="DE131">
        <f t="shared" si="136"/>
        <v>12.213200000000001</v>
      </c>
      <c r="DF131" s="84">
        <f t="shared" si="137"/>
        <v>2.6860385882352951</v>
      </c>
      <c r="DG131" s="84">
        <f t="shared" si="138"/>
        <v>21.0474</v>
      </c>
      <c r="DH131" s="84">
        <f t="shared" si="139"/>
        <v>2.9734079999999992</v>
      </c>
      <c r="DI131">
        <f t="shared" si="140"/>
        <v>18.073992000000001</v>
      </c>
      <c r="DJ131">
        <f t="shared" si="141"/>
        <v>5.3769127999999985E-2</v>
      </c>
    </row>
    <row r="132" spans="1:114" x14ac:dyDescent="0.35">
      <c r="A132" s="1">
        <v>44734.697916666664</v>
      </c>
      <c r="B132" s="80">
        <v>0.69791666666667196</v>
      </c>
      <c r="F132" s="1">
        <v>44734.697916666664</v>
      </c>
      <c r="G132" s="80">
        <v>0.69791666666667196</v>
      </c>
      <c r="H132">
        <v>8.2878000000000007</v>
      </c>
      <c r="I132">
        <v>-9.5440000000000005</v>
      </c>
      <c r="J132">
        <f t="shared" ref="J132:J147" si="170">IF(I132&lt;0, ABS(I132), 0)</f>
        <v>9.5440000000000005</v>
      </c>
      <c r="L132">
        <v>0.217</v>
      </c>
      <c r="N132">
        <v>0</v>
      </c>
      <c r="O132">
        <f t="shared" si="150"/>
        <v>0</v>
      </c>
      <c r="P132">
        <f t="shared" ref="P132:P147" si="171">O132*5*60/3600</f>
        <v>0</v>
      </c>
      <c r="Q132">
        <f t="shared" si="146"/>
        <v>31.539999999999974</v>
      </c>
      <c r="R132">
        <v>0</v>
      </c>
      <c r="S132">
        <f t="shared" si="162"/>
        <v>0</v>
      </c>
      <c r="T132">
        <f t="shared" ref="T132:T147" si="172">S132*5*60/3600</f>
        <v>0</v>
      </c>
      <c r="U132">
        <f t="shared" si="142"/>
        <v>30.488666666666642</v>
      </c>
      <c r="V132">
        <v>0</v>
      </c>
      <c r="W132">
        <f t="shared" si="163"/>
        <v>0</v>
      </c>
      <c r="X132">
        <f t="shared" ref="X132:X147" si="173">W132*5*60/3600</f>
        <v>0</v>
      </c>
      <c r="Y132">
        <f t="shared" si="158"/>
        <v>31.539999999999974</v>
      </c>
      <c r="Z132">
        <v>0</v>
      </c>
      <c r="AA132">
        <f t="shared" ref="AA132:AA147" si="174">380*Z132/1000*0.83</f>
        <v>0</v>
      </c>
      <c r="AB132">
        <f t="shared" ref="AB132:AB147" si="175">AA132*5*60/3600</f>
        <v>0</v>
      </c>
      <c r="AC132">
        <f t="shared" si="154"/>
        <v>20.500999999999987</v>
      </c>
      <c r="AD132">
        <f t="shared" ref="AD132:AD147" si="176">(O132+S132+W132+AA132)/0.83</f>
        <v>0</v>
      </c>
      <c r="AE132" s="84">
        <f t="shared" ref="AE132:AE148" si="177">(O132+S132+W132+AA132)/0.85+$H132-$J132</f>
        <v>-1.2561999999999998</v>
      </c>
      <c r="AF132">
        <f t="shared" ref="AF132:AF148" si="178">(O132+S132+W132+AA132)/0.85+$H132</f>
        <v>8.2878000000000007</v>
      </c>
      <c r="AG132">
        <f t="shared" ref="AG132:AG148" si="179">(O132+S132+W132+AA132)/0.85+$H132-$J132</f>
        <v>-1.2561999999999998</v>
      </c>
      <c r="AH132">
        <f t="shared" ref="AH132:AH147" si="180">IF(J132&gt;AF132, AF132, J132)</f>
        <v>8.2878000000000007</v>
      </c>
      <c r="AI132">
        <f t="shared" ref="AI132:AI147" si="181">AG132*5*60/3600*$L132</f>
        <v>-2.2716283333333327E-2</v>
      </c>
      <c r="AL132">
        <v>15.75</v>
      </c>
      <c r="AM132">
        <f t="shared" si="151"/>
        <v>4.9675500000000001</v>
      </c>
      <c r="AN132">
        <f t="shared" ref="AN132:AN147" si="182">AM132*5*60/3600</f>
        <v>0.41396249999999996</v>
      </c>
      <c r="AO132">
        <f t="shared" si="147"/>
        <v>30.703927166666681</v>
      </c>
      <c r="AP132">
        <v>0</v>
      </c>
      <c r="AQ132">
        <f t="shared" si="164"/>
        <v>0</v>
      </c>
      <c r="AR132">
        <f t="shared" ref="AR132:AR147" si="183">AQ132*5*60/3600</f>
        <v>0</v>
      </c>
      <c r="AS132">
        <f t="shared" si="143"/>
        <v>30.00137366666668</v>
      </c>
      <c r="AT132">
        <v>14.84</v>
      </c>
      <c r="AU132">
        <f t="shared" si="165"/>
        <v>4.6805359999999991</v>
      </c>
      <c r="AV132">
        <f t="shared" ref="AV132:AV147" si="184">AU132*5*60/3600</f>
        <v>0.39004466666666665</v>
      </c>
      <c r="AW132">
        <f t="shared" si="159"/>
        <v>30.752814166666678</v>
      </c>
      <c r="AX132">
        <v>0</v>
      </c>
      <c r="AY132">
        <f t="shared" ref="AY132:AY147" si="185">380*AX132/1000*0.83</f>
        <v>0</v>
      </c>
      <c r="AZ132">
        <f t="shared" ref="AZ132:AZ147" si="186">AY132*5*60/3600</f>
        <v>0</v>
      </c>
      <c r="BA132">
        <f t="shared" si="155"/>
        <v>12.70694033333333</v>
      </c>
      <c r="BB132">
        <f t="shared" ref="BB132:BB147" si="187">(AM132+AQ132+AU132+AY132)/0.83</f>
        <v>11.6242</v>
      </c>
      <c r="BC132" s="84">
        <f t="shared" ref="BC132:BC148" si="188">(AM132+AQ132+AU132+AY132)/0.85+$H132-$J132</f>
        <v>10.094489411764705</v>
      </c>
      <c r="BD132">
        <f t="shared" ref="BD132:BD148" si="189">(AM132+AQ132+AU132+AY132)/0.85+$H132</f>
        <v>19.638489411764706</v>
      </c>
      <c r="BE132">
        <f t="shared" ref="BE132:BE148" si="190">BD132-$J132</f>
        <v>10.094489411764705</v>
      </c>
      <c r="BF132" s="84">
        <f t="shared" ref="BF132:BF147" si="191">IF(J132&gt;BD132, BD132, J132)</f>
        <v>9.5440000000000005</v>
      </c>
      <c r="BG132">
        <f t="shared" ref="BG132:BG147" si="192">BE132*5*60/3600*$L132</f>
        <v>0.1825420168627451</v>
      </c>
      <c r="BJ132" s="1">
        <v>44734.697916666664</v>
      </c>
      <c r="BK132" s="80">
        <v>0.69791666666667196</v>
      </c>
      <c r="BL132">
        <v>8.2878000000000007</v>
      </c>
      <c r="BM132">
        <v>-17.751840000000001</v>
      </c>
      <c r="BN132">
        <f t="shared" ref="BN132:BN147" si="193">IF(BM132&lt;0, ABS(BM132), 0)</f>
        <v>17.751840000000001</v>
      </c>
      <c r="BP132">
        <v>0.217</v>
      </c>
      <c r="BR132">
        <v>0</v>
      </c>
      <c r="BS132">
        <f t="shared" si="152"/>
        <v>0</v>
      </c>
      <c r="BT132">
        <f t="shared" ref="BT132:BT147" si="194">BS132*5*60/3600</f>
        <v>0</v>
      </c>
      <c r="BU132">
        <f t="shared" si="148"/>
        <v>31.539999999999974</v>
      </c>
      <c r="BV132">
        <v>0</v>
      </c>
      <c r="BW132">
        <f t="shared" si="166"/>
        <v>0</v>
      </c>
      <c r="BX132">
        <f t="shared" ref="BX132:BX147" si="195">BW132*5*60/3600</f>
        <v>0</v>
      </c>
      <c r="BY132">
        <f t="shared" si="144"/>
        <v>30.488666666666642</v>
      </c>
      <c r="BZ132">
        <v>0</v>
      </c>
      <c r="CA132">
        <f t="shared" si="167"/>
        <v>0</v>
      </c>
      <c r="CB132">
        <f t="shared" ref="CB132:CB147" si="196">CA132*5*60/3600</f>
        <v>0</v>
      </c>
      <c r="CC132">
        <f t="shared" si="160"/>
        <v>31.539999999999974</v>
      </c>
      <c r="CD132">
        <v>0</v>
      </c>
      <c r="CE132">
        <f t="shared" ref="CE132:CE147" si="197">380*CD132/1000*0.83</f>
        <v>0</v>
      </c>
      <c r="CF132">
        <f t="shared" ref="CF132:CF147" si="198">CE132*5*60/3600</f>
        <v>0</v>
      </c>
      <c r="CG132">
        <f t="shared" si="156"/>
        <v>20.500999999999987</v>
      </c>
      <c r="CH132">
        <f t="shared" ref="CH132:CH147" si="199">(BS132+BW132+CA132+CE132)/0.83</f>
        <v>0</v>
      </c>
      <c r="CI132" s="84">
        <f t="shared" ref="CI132:CI148" si="200">(BS132+BW132+CA132+CE132)/0.85+BL132-BN132</f>
        <v>-9.4640400000000007</v>
      </c>
      <c r="CJ132">
        <f t="shared" ref="CJ132:CJ148" si="201">CH132+BL132</f>
        <v>8.2878000000000007</v>
      </c>
      <c r="CK132" s="84">
        <f t="shared" ref="CK132:CK147" si="202">IF(BN132&gt;CJ132, CJ132, BN132)</f>
        <v>8.2878000000000007</v>
      </c>
      <c r="CL132">
        <f t="shared" ref="CL132:CL147" si="203">CI132*5*60/3600*BP132</f>
        <v>-0.17114139</v>
      </c>
      <c r="CO132">
        <v>16.53</v>
      </c>
      <c r="CP132">
        <f t="shared" si="153"/>
        <v>5.2135620000000005</v>
      </c>
      <c r="CQ132">
        <f t="shared" ref="CQ132:CQ147" si="204">CP132*5*60/3600</f>
        <v>0.4344635</v>
      </c>
      <c r="CR132">
        <f t="shared" si="149"/>
        <v>30.672912833333335</v>
      </c>
      <c r="CS132">
        <v>0</v>
      </c>
      <c r="CT132">
        <f t="shared" si="168"/>
        <v>0</v>
      </c>
      <c r="CU132">
        <f t="shared" ref="CU132:CU147" si="205">CT132*5*60/3600</f>
        <v>0</v>
      </c>
      <c r="CV132">
        <f t="shared" si="145"/>
        <v>30.000059499999988</v>
      </c>
      <c r="CW132">
        <v>16.13</v>
      </c>
      <c r="CX132">
        <f t="shared" si="169"/>
        <v>5.0874019999999991</v>
      </c>
      <c r="CY132">
        <f t="shared" ref="CY132:CY147" si="206">CX132*5*60/3600</f>
        <v>0.42395016666666657</v>
      </c>
      <c r="CZ132">
        <f t="shared" si="161"/>
        <v>30.698144833333341</v>
      </c>
      <c r="DA132">
        <v>0</v>
      </c>
      <c r="DB132">
        <f t="shared" ref="DB132:DB147" si="207">380*DA132/1000*0.83</f>
        <v>0</v>
      </c>
      <c r="DC132">
        <f t="shared" ref="DC132:DC147" si="208">DB132*5*60/3600</f>
        <v>0</v>
      </c>
      <c r="DD132">
        <f t="shared" si="157"/>
        <v>12.706414666666662</v>
      </c>
      <c r="DE132">
        <f t="shared" ref="DE132:DE147" si="209">(CP132+CT132+CX132+DB132)/0.83</f>
        <v>12.410800000000002</v>
      </c>
      <c r="DF132" s="84">
        <f t="shared" ref="DF132:DF147" si="210">(CP132+CT132+CX132+DB132)/0.85+BL132-BN132</f>
        <v>2.654741176470587</v>
      </c>
      <c r="DG132" s="84">
        <f t="shared" ref="DG132:DG148" si="211">DE132+BL132</f>
        <v>20.698600000000003</v>
      </c>
      <c r="DH132" s="84">
        <f t="shared" ref="DH132:DH147" si="212">DG132-BN132</f>
        <v>2.9467600000000012</v>
      </c>
      <c r="DI132">
        <f t="shared" ref="DI132:DI147" si="213">IF(BN132&gt;DG132, DG132, BN132)</f>
        <v>17.751840000000001</v>
      </c>
      <c r="DJ132">
        <f t="shared" ref="DJ132:DJ147" si="214">DH132*5*60/3600*BP132</f>
        <v>5.3287243333333359E-2</v>
      </c>
    </row>
    <row r="133" spans="1:114" x14ac:dyDescent="0.35">
      <c r="A133" s="1">
        <v>44734.701388888891</v>
      </c>
      <c r="B133" s="80">
        <v>0.70138888888889395</v>
      </c>
      <c r="F133" s="1">
        <v>44734.701388888891</v>
      </c>
      <c r="G133" s="80">
        <v>0.70138888888889395</v>
      </c>
      <c r="H133">
        <v>8.1907999999999905</v>
      </c>
      <c r="I133">
        <v>-9.4236000000000004</v>
      </c>
      <c r="J133">
        <f t="shared" si="170"/>
        <v>9.4236000000000004</v>
      </c>
      <c r="L133">
        <v>0.217</v>
      </c>
      <c r="N133">
        <v>0</v>
      </c>
      <c r="O133">
        <f t="shared" si="150"/>
        <v>0</v>
      </c>
      <c r="P133">
        <f t="shared" si="171"/>
        <v>0</v>
      </c>
      <c r="Q133">
        <f t="shared" si="146"/>
        <v>31.539999999999974</v>
      </c>
      <c r="R133">
        <v>0</v>
      </c>
      <c r="S133">
        <f t="shared" si="162"/>
        <v>0</v>
      </c>
      <c r="T133">
        <f t="shared" si="172"/>
        <v>0</v>
      </c>
      <c r="U133">
        <f t="shared" ref="U133:U147" si="215">S133*5*60/3600+U132</f>
        <v>30.488666666666642</v>
      </c>
      <c r="V133">
        <v>0</v>
      </c>
      <c r="W133">
        <f t="shared" si="163"/>
        <v>0</v>
      </c>
      <c r="X133">
        <f t="shared" si="173"/>
        <v>0</v>
      </c>
      <c r="Y133">
        <f t="shared" si="158"/>
        <v>31.539999999999974</v>
      </c>
      <c r="Z133">
        <v>0</v>
      </c>
      <c r="AA133">
        <f t="shared" si="174"/>
        <v>0</v>
      </c>
      <c r="AB133">
        <f t="shared" si="175"/>
        <v>0</v>
      </c>
      <c r="AC133">
        <f t="shared" si="154"/>
        <v>20.500999999999987</v>
      </c>
      <c r="AD133">
        <f t="shared" si="176"/>
        <v>0</v>
      </c>
      <c r="AE133" s="84">
        <f t="shared" si="177"/>
        <v>-1.2328000000000099</v>
      </c>
      <c r="AF133">
        <f t="shared" si="178"/>
        <v>8.1907999999999905</v>
      </c>
      <c r="AG133">
        <f t="shared" si="179"/>
        <v>-1.2328000000000099</v>
      </c>
      <c r="AH133">
        <f t="shared" si="180"/>
        <v>8.1907999999999905</v>
      </c>
      <c r="AI133">
        <f t="shared" si="181"/>
        <v>-2.2293133333333513E-2</v>
      </c>
      <c r="AL133">
        <v>15.72</v>
      </c>
      <c r="AM133">
        <f t="shared" si="151"/>
        <v>4.9580880000000001</v>
      </c>
      <c r="AN133">
        <f t="shared" si="182"/>
        <v>0.41317400000000004</v>
      </c>
      <c r="AO133">
        <f t="shared" si="147"/>
        <v>31.117101166666682</v>
      </c>
      <c r="AP133">
        <v>0</v>
      </c>
      <c r="AQ133">
        <f t="shared" si="164"/>
        <v>0</v>
      </c>
      <c r="AR133">
        <f t="shared" si="183"/>
        <v>0</v>
      </c>
      <c r="AS133">
        <f t="shared" ref="AS133:AS147" si="216">AQ133*5*60/3600+AS132</f>
        <v>30.00137366666668</v>
      </c>
      <c r="AT133">
        <v>14.81</v>
      </c>
      <c r="AU133">
        <f t="shared" si="165"/>
        <v>4.6710739999999999</v>
      </c>
      <c r="AV133">
        <f t="shared" si="184"/>
        <v>0.38925616666666668</v>
      </c>
      <c r="AW133">
        <f t="shared" si="159"/>
        <v>31.142070333333344</v>
      </c>
      <c r="AX133">
        <v>0</v>
      </c>
      <c r="AY133">
        <f t="shared" si="185"/>
        <v>0</v>
      </c>
      <c r="AZ133">
        <f t="shared" si="186"/>
        <v>0</v>
      </c>
      <c r="BA133">
        <f t="shared" si="155"/>
        <v>12.70694033333333</v>
      </c>
      <c r="BB133">
        <f t="shared" si="187"/>
        <v>11.601400000000002</v>
      </c>
      <c r="BC133" s="84">
        <f t="shared" si="188"/>
        <v>10.095625882352934</v>
      </c>
      <c r="BD133">
        <f t="shared" si="189"/>
        <v>19.519225882352934</v>
      </c>
      <c r="BE133">
        <f t="shared" si="190"/>
        <v>10.095625882352934</v>
      </c>
      <c r="BF133" s="84">
        <f t="shared" si="191"/>
        <v>9.4236000000000004</v>
      </c>
      <c r="BG133">
        <f t="shared" si="192"/>
        <v>0.18256256803921556</v>
      </c>
      <c r="BJ133" s="1">
        <v>44734.701388888891</v>
      </c>
      <c r="BK133" s="80">
        <v>0.70138888888889395</v>
      </c>
      <c r="BL133">
        <v>8.1907999999999905</v>
      </c>
      <c r="BM133">
        <v>-17.527895999999998</v>
      </c>
      <c r="BN133">
        <f t="shared" si="193"/>
        <v>17.527895999999998</v>
      </c>
      <c r="BP133">
        <v>0.217</v>
      </c>
      <c r="BR133">
        <v>0</v>
      </c>
      <c r="BS133">
        <f t="shared" si="152"/>
        <v>0</v>
      </c>
      <c r="BT133">
        <f t="shared" si="194"/>
        <v>0</v>
      </c>
      <c r="BU133">
        <f t="shared" si="148"/>
        <v>31.539999999999974</v>
      </c>
      <c r="BV133">
        <v>0</v>
      </c>
      <c r="BW133">
        <f t="shared" si="166"/>
        <v>0</v>
      </c>
      <c r="BX133">
        <f t="shared" si="195"/>
        <v>0</v>
      </c>
      <c r="BY133">
        <f t="shared" ref="BY133:BY147" si="217">BW133*5*60/3600+BY132</f>
        <v>30.488666666666642</v>
      </c>
      <c r="BZ133">
        <v>0</v>
      </c>
      <c r="CA133">
        <f t="shared" si="167"/>
        <v>0</v>
      </c>
      <c r="CB133">
        <f t="shared" si="196"/>
        <v>0</v>
      </c>
      <c r="CC133">
        <f t="shared" si="160"/>
        <v>31.539999999999974</v>
      </c>
      <c r="CD133">
        <v>0</v>
      </c>
      <c r="CE133">
        <f t="shared" si="197"/>
        <v>0</v>
      </c>
      <c r="CF133">
        <f t="shared" si="198"/>
        <v>0</v>
      </c>
      <c r="CG133">
        <f t="shared" si="156"/>
        <v>20.500999999999987</v>
      </c>
      <c r="CH133">
        <f t="shared" si="199"/>
        <v>0</v>
      </c>
      <c r="CI133" s="84">
        <f t="shared" si="200"/>
        <v>-9.3370960000000078</v>
      </c>
      <c r="CJ133">
        <f t="shared" si="201"/>
        <v>8.1907999999999905</v>
      </c>
      <c r="CK133" s="84">
        <f t="shared" si="202"/>
        <v>8.1907999999999905</v>
      </c>
      <c r="CL133">
        <f t="shared" si="203"/>
        <v>-0.16884581933333345</v>
      </c>
      <c r="CO133">
        <v>16.39</v>
      </c>
      <c r="CP133">
        <f t="shared" si="153"/>
        <v>5.1694059999999995</v>
      </c>
      <c r="CQ133">
        <f t="shared" si="204"/>
        <v>0.43078383333333325</v>
      </c>
      <c r="CR133">
        <f t="shared" si="149"/>
        <v>31.103696666666668</v>
      </c>
      <c r="CS133">
        <v>0</v>
      </c>
      <c r="CT133">
        <f t="shared" si="168"/>
        <v>0</v>
      </c>
      <c r="CU133">
        <f t="shared" si="205"/>
        <v>0</v>
      </c>
      <c r="CV133">
        <f t="shared" ref="CV133:CV147" si="218">CT133*5*60/3600+CV132</f>
        <v>30.000059499999988</v>
      </c>
      <c r="CW133">
        <v>15.97</v>
      </c>
      <c r="CX133">
        <f t="shared" si="169"/>
        <v>5.0369380000000001</v>
      </c>
      <c r="CY133">
        <f t="shared" si="206"/>
        <v>0.41974483333333334</v>
      </c>
      <c r="CZ133">
        <f t="shared" si="161"/>
        <v>31.117889666666674</v>
      </c>
      <c r="DA133">
        <v>0</v>
      </c>
      <c r="DB133">
        <f t="shared" si="207"/>
        <v>0</v>
      </c>
      <c r="DC133">
        <f t="shared" si="208"/>
        <v>0</v>
      </c>
      <c r="DD133">
        <f t="shared" si="157"/>
        <v>12.706414666666662</v>
      </c>
      <c r="DE133">
        <f t="shared" si="209"/>
        <v>12.296799999999999</v>
      </c>
      <c r="DF133" s="84">
        <f t="shared" si="210"/>
        <v>2.6703675294117559</v>
      </c>
      <c r="DG133" s="84">
        <f t="shared" si="211"/>
        <v>20.48759999999999</v>
      </c>
      <c r="DH133" s="84">
        <f t="shared" si="212"/>
        <v>2.9597039999999915</v>
      </c>
      <c r="DI133">
        <f t="shared" si="213"/>
        <v>17.527895999999998</v>
      </c>
      <c r="DJ133">
        <f t="shared" si="214"/>
        <v>5.3521313999999841E-2</v>
      </c>
    </row>
    <row r="134" spans="1:114" x14ac:dyDescent="0.35">
      <c r="A134" s="1">
        <v>44734.704861111109</v>
      </c>
      <c r="B134" s="80">
        <v>0.70486111111111704</v>
      </c>
      <c r="F134" s="1">
        <v>44734.704861111109</v>
      </c>
      <c r="G134" s="80">
        <v>0.70486111111111704</v>
      </c>
      <c r="H134">
        <v>8.2309999999999999</v>
      </c>
      <c r="I134">
        <v>-9.2213999999999992</v>
      </c>
      <c r="J134">
        <f t="shared" si="170"/>
        <v>9.2213999999999992</v>
      </c>
      <c r="L134">
        <v>0.217</v>
      </c>
      <c r="N134">
        <v>0</v>
      </c>
      <c r="O134">
        <f t="shared" si="150"/>
        <v>0</v>
      </c>
      <c r="P134">
        <f t="shared" si="171"/>
        <v>0</v>
      </c>
      <c r="Q134">
        <f t="shared" si="146"/>
        <v>31.539999999999974</v>
      </c>
      <c r="R134">
        <v>0</v>
      </c>
      <c r="S134">
        <f t="shared" si="162"/>
        <v>0</v>
      </c>
      <c r="T134">
        <f t="shared" si="172"/>
        <v>0</v>
      </c>
      <c r="U134">
        <f t="shared" si="215"/>
        <v>30.488666666666642</v>
      </c>
      <c r="V134">
        <v>0</v>
      </c>
      <c r="W134">
        <f t="shared" si="163"/>
        <v>0</v>
      </c>
      <c r="X134">
        <f t="shared" si="173"/>
        <v>0</v>
      </c>
      <c r="Y134">
        <f t="shared" si="158"/>
        <v>31.539999999999974</v>
      </c>
      <c r="Z134">
        <v>0</v>
      </c>
      <c r="AA134">
        <f t="shared" si="174"/>
        <v>0</v>
      </c>
      <c r="AB134">
        <f t="shared" si="175"/>
        <v>0</v>
      </c>
      <c r="AC134">
        <f t="shared" si="154"/>
        <v>20.500999999999987</v>
      </c>
      <c r="AD134">
        <f t="shared" si="176"/>
        <v>0</v>
      </c>
      <c r="AE134" s="84">
        <f t="shared" si="177"/>
        <v>-0.99039999999999928</v>
      </c>
      <c r="AF134">
        <f t="shared" si="178"/>
        <v>8.2309999999999999</v>
      </c>
      <c r="AG134">
        <f t="shared" si="179"/>
        <v>-0.99039999999999928</v>
      </c>
      <c r="AH134">
        <f t="shared" si="180"/>
        <v>8.2309999999999999</v>
      </c>
      <c r="AI134">
        <f t="shared" si="181"/>
        <v>-1.790973333333332E-2</v>
      </c>
      <c r="AL134">
        <v>15.48</v>
      </c>
      <c r="AM134">
        <f t="shared" si="151"/>
        <v>4.8823920000000003</v>
      </c>
      <c r="AN134">
        <f t="shared" si="182"/>
        <v>0.40686600000000001</v>
      </c>
      <c r="AO134">
        <f t="shared" si="147"/>
        <v>31.523967166666683</v>
      </c>
      <c r="AP134">
        <v>0</v>
      </c>
      <c r="AQ134">
        <f t="shared" si="164"/>
        <v>0</v>
      </c>
      <c r="AR134">
        <f t="shared" si="183"/>
        <v>0</v>
      </c>
      <c r="AS134">
        <f t="shared" si="216"/>
        <v>30.00137366666668</v>
      </c>
      <c r="AT134">
        <v>14.49</v>
      </c>
      <c r="AU134">
        <f t="shared" si="165"/>
        <v>4.5701459999999994</v>
      </c>
      <c r="AV134">
        <f t="shared" si="184"/>
        <v>0.3808455</v>
      </c>
      <c r="AW134">
        <f t="shared" si="159"/>
        <v>31.522915833333343</v>
      </c>
      <c r="AX134">
        <v>0</v>
      </c>
      <c r="AY134">
        <f t="shared" si="185"/>
        <v>0</v>
      </c>
      <c r="AZ134">
        <f t="shared" si="186"/>
        <v>0</v>
      </c>
      <c r="BA134">
        <f t="shared" si="155"/>
        <v>12.70694033333333</v>
      </c>
      <c r="BB134">
        <f t="shared" si="187"/>
        <v>11.388600000000002</v>
      </c>
      <c r="BC134" s="84">
        <f t="shared" si="188"/>
        <v>10.130232941176473</v>
      </c>
      <c r="BD134">
        <f t="shared" si="189"/>
        <v>19.351632941176472</v>
      </c>
      <c r="BE134">
        <f t="shared" si="190"/>
        <v>10.130232941176473</v>
      </c>
      <c r="BF134" s="84">
        <f t="shared" si="191"/>
        <v>9.2213999999999992</v>
      </c>
      <c r="BG134">
        <f t="shared" si="192"/>
        <v>0.18318837901960788</v>
      </c>
      <c r="BJ134" s="1">
        <v>44734.704861111109</v>
      </c>
      <c r="BK134" s="80">
        <v>0.70486111111111704</v>
      </c>
      <c r="BL134">
        <v>8.2309999999999999</v>
      </c>
      <c r="BM134">
        <v>-17.151803999999998</v>
      </c>
      <c r="BN134">
        <f t="shared" si="193"/>
        <v>17.151803999999998</v>
      </c>
      <c r="BP134">
        <v>0.217</v>
      </c>
      <c r="BR134">
        <v>0</v>
      </c>
      <c r="BS134">
        <f t="shared" si="152"/>
        <v>0</v>
      </c>
      <c r="BT134">
        <f t="shared" si="194"/>
        <v>0</v>
      </c>
      <c r="BU134">
        <f t="shared" si="148"/>
        <v>31.539999999999974</v>
      </c>
      <c r="BV134">
        <v>0</v>
      </c>
      <c r="BW134">
        <f t="shared" si="166"/>
        <v>0</v>
      </c>
      <c r="BX134">
        <f t="shared" si="195"/>
        <v>0</v>
      </c>
      <c r="BY134">
        <f t="shared" si="217"/>
        <v>30.488666666666642</v>
      </c>
      <c r="BZ134">
        <v>0</v>
      </c>
      <c r="CA134">
        <f t="shared" si="167"/>
        <v>0</v>
      </c>
      <c r="CB134">
        <f t="shared" si="196"/>
        <v>0</v>
      </c>
      <c r="CC134">
        <f t="shared" si="160"/>
        <v>31.539999999999974</v>
      </c>
      <c r="CD134">
        <v>0</v>
      </c>
      <c r="CE134">
        <f t="shared" si="197"/>
        <v>0</v>
      </c>
      <c r="CF134">
        <f t="shared" si="198"/>
        <v>0</v>
      </c>
      <c r="CG134">
        <f t="shared" si="156"/>
        <v>20.500999999999987</v>
      </c>
      <c r="CH134">
        <f t="shared" si="199"/>
        <v>0</v>
      </c>
      <c r="CI134" s="84">
        <f t="shared" si="200"/>
        <v>-8.9208039999999986</v>
      </c>
      <c r="CJ134">
        <f t="shared" si="201"/>
        <v>8.2309999999999999</v>
      </c>
      <c r="CK134" s="84">
        <f t="shared" si="202"/>
        <v>8.2309999999999999</v>
      </c>
      <c r="CL134">
        <f t="shared" si="203"/>
        <v>-0.16131787233333331</v>
      </c>
      <c r="CO134">
        <v>15.95</v>
      </c>
      <c r="CP134">
        <f t="shared" si="153"/>
        <v>5.0306299999999995</v>
      </c>
      <c r="CQ134">
        <f t="shared" si="204"/>
        <v>0.41921916666666664</v>
      </c>
      <c r="CR134">
        <f t="shared" si="149"/>
        <v>31.522915833333336</v>
      </c>
      <c r="CS134">
        <v>0</v>
      </c>
      <c r="CT134">
        <f t="shared" si="168"/>
        <v>0</v>
      </c>
      <c r="CU134">
        <f t="shared" si="205"/>
        <v>0</v>
      </c>
      <c r="CV134">
        <f t="shared" si="218"/>
        <v>30.000059499999988</v>
      </c>
      <c r="CW134">
        <v>15.44</v>
      </c>
      <c r="CX134">
        <f t="shared" si="169"/>
        <v>4.869775999999999</v>
      </c>
      <c r="CY134">
        <f t="shared" si="206"/>
        <v>0.40581466666666655</v>
      </c>
      <c r="CZ134">
        <f t="shared" si="161"/>
        <v>31.523704333333342</v>
      </c>
      <c r="DA134">
        <v>0</v>
      </c>
      <c r="DB134">
        <f t="shared" si="207"/>
        <v>0</v>
      </c>
      <c r="DC134">
        <f t="shared" si="208"/>
        <v>0</v>
      </c>
      <c r="DD134">
        <f t="shared" si="157"/>
        <v>12.706414666666662</v>
      </c>
      <c r="DE134">
        <f t="shared" si="209"/>
        <v>11.928199999999999</v>
      </c>
      <c r="DF134" s="84">
        <f t="shared" si="210"/>
        <v>2.7267324705882352</v>
      </c>
      <c r="DG134" s="84">
        <f t="shared" si="211"/>
        <v>20.159199999999998</v>
      </c>
      <c r="DH134" s="84">
        <f t="shared" si="212"/>
        <v>3.007396</v>
      </c>
      <c r="DI134">
        <f t="shared" si="213"/>
        <v>17.151803999999998</v>
      </c>
      <c r="DJ134">
        <f t="shared" si="214"/>
        <v>5.4383744333333331E-2</v>
      </c>
    </row>
    <row r="135" spans="1:114" x14ac:dyDescent="0.35">
      <c r="A135" s="1">
        <v>44734.708333333336</v>
      </c>
      <c r="B135" s="80">
        <v>0.70833333333333903</v>
      </c>
      <c r="F135" s="1">
        <v>44734.708333333336</v>
      </c>
      <c r="G135" s="80">
        <v>0.70833333333333903</v>
      </c>
      <c r="H135">
        <v>2.9907999999999899</v>
      </c>
      <c r="I135">
        <v>-9.0299999999999994</v>
      </c>
      <c r="J135">
        <f t="shared" si="170"/>
        <v>9.0299999999999994</v>
      </c>
      <c r="L135">
        <v>0.2437</v>
      </c>
      <c r="N135">
        <v>0</v>
      </c>
      <c r="O135">
        <f t="shared" si="150"/>
        <v>0</v>
      </c>
      <c r="P135">
        <f t="shared" si="171"/>
        <v>0</v>
      </c>
      <c r="Q135">
        <f t="shared" ref="Q135:Q147" si="219">O135*5*60/3600+Q134</f>
        <v>31.539999999999974</v>
      </c>
      <c r="R135">
        <v>0</v>
      </c>
      <c r="S135">
        <f t="shared" si="162"/>
        <v>0</v>
      </c>
      <c r="T135">
        <f t="shared" si="172"/>
        <v>0</v>
      </c>
      <c r="U135">
        <f t="shared" si="215"/>
        <v>30.488666666666642</v>
      </c>
      <c r="V135">
        <v>0</v>
      </c>
      <c r="W135">
        <f t="shared" si="163"/>
        <v>0</v>
      </c>
      <c r="X135">
        <f t="shared" si="173"/>
        <v>0</v>
      </c>
      <c r="Y135">
        <f t="shared" si="158"/>
        <v>31.539999999999974</v>
      </c>
      <c r="Z135">
        <v>0</v>
      </c>
      <c r="AA135">
        <f t="shared" si="174"/>
        <v>0</v>
      </c>
      <c r="AB135">
        <f t="shared" si="175"/>
        <v>0</v>
      </c>
      <c r="AC135">
        <f t="shared" si="154"/>
        <v>20.500999999999987</v>
      </c>
      <c r="AD135">
        <f t="shared" si="176"/>
        <v>0</v>
      </c>
      <c r="AE135" s="84">
        <f t="shared" si="177"/>
        <v>-6.0392000000000099</v>
      </c>
      <c r="AF135">
        <f t="shared" si="178"/>
        <v>2.9907999999999899</v>
      </c>
      <c r="AG135">
        <f t="shared" si="179"/>
        <v>-6.0392000000000099</v>
      </c>
      <c r="AH135">
        <f t="shared" si="180"/>
        <v>2.9907999999999899</v>
      </c>
      <c r="AI135">
        <f t="shared" si="181"/>
        <v>-0.12264608666666688</v>
      </c>
      <c r="AL135">
        <v>0</v>
      </c>
      <c r="AM135">
        <f t="shared" si="151"/>
        <v>0</v>
      </c>
      <c r="AN135">
        <f t="shared" si="182"/>
        <v>0</v>
      </c>
      <c r="AO135">
        <f t="shared" ref="AO135:AO147" si="220">AM135*5*60/3600+AO134</f>
        <v>31.523967166666683</v>
      </c>
      <c r="AP135">
        <v>0</v>
      </c>
      <c r="AQ135">
        <f t="shared" si="164"/>
        <v>0</v>
      </c>
      <c r="AR135">
        <f t="shared" si="183"/>
        <v>0</v>
      </c>
      <c r="AS135">
        <f t="shared" si="216"/>
        <v>30.00137366666668</v>
      </c>
      <c r="AT135">
        <v>0</v>
      </c>
      <c r="AU135">
        <f t="shared" si="165"/>
        <v>0</v>
      </c>
      <c r="AV135">
        <f t="shared" si="184"/>
        <v>0</v>
      </c>
      <c r="AW135">
        <f t="shared" si="159"/>
        <v>31.522915833333343</v>
      </c>
      <c r="AX135">
        <v>0</v>
      </c>
      <c r="AY135">
        <f t="shared" si="185"/>
        <v>0</v>
      </c>
      <c r="AZ135">
        <f t="shared" si="186"/>
        <v>0</v>
      </c>
      <c r="BA135">
        <f t="shared" si="155"/>
        <v>12.70694033333333</v>
      </c>
      <c r="BB135">
        <f t="shared" si="187"/>
        <v>0</v>
      </c>
      <c r="BC135" s="84">
        <f t="shared" si="188"/>
        <v>-6.0392000000000099</v>
      </c>
      <c r="BD135">
        <f t="shared" si="189"/>
        <v>2.9907999999999899</v>
      </c>
      <c r="BE135">
        <f t="shared" si="190"/>
        <v>-6.0392000000000099</v>
      </c>
      <c r="BF135" s="84">
        <f t="shared" si="191"/>
        <v>2.9907999999999899</v>
      </c>
      <c r="BG135">
        <f t="shared" si="192"/>
        <v>-0.12264608666666688</v>
      </c>
      <c r="BJ135" s="1">
        <v>44734.708333333336</v>
      </c>
      <c r="BK135" s="80">
        <v>0.70833333333333903</v>
      </c>
      <c r="BL135">
        <v>2.9907999999999899</v>
      </c>
      <c r="BM135">
        <v>-16.7958</v>
      </c>
      <c r="BN135">
        <f t="shared" si="193"/>
        <v>16.7958</v>
      </c>
      <c r="BP135">
        <v>0.2437</v>
      </c>
      <c r="BR135">
        <v>0</v>
      </c>
      <c r="BS135">
        <f t="shared" si="152"/>
        <v>0</v>
      </c>
      <c r="BT135">
        <f t="shared" si="194"/>
        <v>0</v>
      </c>
      <c r="BU135">
        <f t="shared" ref="BU135:BU147" si="221">BS135*5*60/3600+BU134</f>
        <v>31.539999999999974</v>
      </c>
      <c r="BV135">
        <v>0</v>
      </c>
      <c r="BW135">
        <f t="shared" si="166"/>
        <v>0</v>
      </c>
      <c r="BX135">
        <f t="shared" si="195"/>
        <v>0</v>
      </c>
      <c r="BY135">
        <f t="shared" si="217"/>
        <v>30.488666666666642</v>
      </c>
      <c r="BZ135">
        <v>0</v>
      </c>
      <c r="CA135">
        <f t="shared" si="167"/>
        <v>0</v>
      </c>
      <c r="CB135">
        <f t="shared" si="196"/>
        <v>0</v>
      </c>
      <c r="CC135">
        <f t="shared" si="160"/>
        <v>31.539999999999974</v>
      </c>
      <c r="CD135">
        <v>0</v>
      </c>
      <c r="CE135">
        <f t="shared" si="197"/>
        <v>0</v>
      </c>
      <c r="CF135">
        <f t="shared" si="198"/>
        <v>0</v>
      </c>
      <c r="CG135">
        <f t="shared" si="156"/>
        <v>20.500999999999987</v>
      </c>
      <c r="CH135">
        <f t="shared" si="199"/>
        <v>0</v>
      </c>
      <c r="CI135" s="84">
        <f t="shared" si="200"/>
        <v>-13.80500000000001</v>
      </c>
      <c r="CJ135">
        <f t="shared" si="201"/>
        <v>2.9907999999999899</v>
      </c>
      <c r="CK135" s="84">
        <f t="shared" si="202"/>
        <v>2.9907999999999899</v>
      </c>
      <c r="CL135">
        <f t="shared" si="203"/>
        <v>-0.2803565416666669</v>
      </c>
      <c r="CO135">
        <v>0</v>
      </c>
      <c r="CP135">
        <f t="shared" si="153"/>
        <v>0</v>
      </c>
      <c r="CQ135">
        <f t="shared" si="204"/>
        <v>0</v>
      </c>
      <c r="CR135">
        <f t="shared" ref="CR135:CR147" si="222">CP135*5*60/3600+CR134</f>
        <v>31.522915833333336</v>
      </c>
      <c r="CS135">
        <v>0</v>
      </c>
      <c r="CT135">
        <f t="shared" si="168"/>
        <v>0</v>
      </c>
      <c r="CU135">
        <f t="shared" si="205"/>
        <v>0</v>
      </c>
      <c r="CV135">
        <f t="shared" si="218"/>
        <v>30.000059499999988</v>
      </c>
      <c r="CW135">
        <v>0</v>
      </c>
      <c r="CX135">
        <f t="shared" si="169"/>
        <v>0</v>
      </c>
      <c r="CY135">
        <f t="shared" si="206"/>
        <v>0</v>
      </c>
      <c r="CZ135">
        <f t="shared" si="161"/>
        <v>31.523704333333342</v>
      </c>
      <c r="DA135">
        <v>0</v>
      </c>
      <c r="DB135">
        <f t="shared" si="207"/>
        <v>0</v>
      </c>
      <c r="DC135">
        <f t="shared" si="208"/>
        <v>0</v>
      </c>
      <c r="DD135">
        <f t="shared" si="157"/>
        <v>12.706414666666662</v>
      </c>
      <c r="DE135">
        <f t="shared" si="209"/>
        <v>0</v>
      </c>
      <c r="DF135" s="84">
        <f>(CP135+CT135+CX135+DB135)/0.85+BL135-BN135</f>
        <v>-13.80500000000001</v>
      </c>
      <c r="DG135" s="84">
        <f t="shared" si="211"/>
        <v>2.9907999999999899</v>
      </c>
      <c r="DH135" s="84">
        <f t="shared" si="212"/>
        <v>-13.80500000000001</v>
      </c>
      <c r="DI135">
        <f t="shared" si="213"/>
        <v>2.9907999999999899</v>
      </c>
      <c r="DJ135">
        <f t="shared" si="214"/>
        <v>-0.2803565416666669</v>
      </c>
    </row>
    <row r="136" spans="1:114" x14ac:dyDescent="0.35">
      <c r="A136" s="1">
        <v>44734.711805555555</v>
      </c>
      <c r="B136" s="80">
        <v>0.71180555555556102</v>
      </c>
      <c r="F136" s="1">
        <v>44734.711805555555</v>
      </c>
      <c r="G136" s="80">
        <v>0.71180555555556102</v>
      </c>
      <c r="H136">
        <v>2.1974</v>
      </c>
      <c r="I136">
        <v>-8.7994000000000003</v>
      </c>
      <c r="J136">
        <f t="shared" si="170"/>
        <v>8.7994000000000003</v>
      </c>
      <c r="L136">
        <v>0.2437</v>
      </c>
      <c r="N136">
        <v>0</v>
      </c>
      <c r="O136">
        <f t="shared" si="150"/>
        <v>0</v>
      </c>
      <c r="P136">
        <f t="shared" si="171"/>
        <v>0</v>
      </c>
      <c r="Q136">
        <f t="shared" si="219"/>
        <v>31.539999999999974</v>
      </c>
      <c r="R136">
        <v>0</v>
      </c>
      <c r="S136">
        <f t="shared" si="162"/>
        <v>0</v>
      </c>
      <c r="T136">
        <f t="shared" si="172"/>
        <v>0</v>
      </c>
      <c r="U136">
        <f t="shared" si="215"/>
        <v>30.488666666666642</v>
      </c>
      <c r="V136">
        <v>0</v>
      </c>
      <c r="W136">
        <f t="shared" si="163"/>
        <v>0</v>
      </c>
      <c r="X136">
        <f t="shared" si="173"/>
        <v>0</v>
      </c>
      <c r="Y136">
        <f t="shared" si="158"/>
        <v>31.539999999999974</v>
      </c>
      <c r="Z136">
        <v>0</v>
      </c>
      <c r="AA136">
        <f t="shared" si="174"/>
        <v>0</v>
      </c>
      <c r="AB136">
        <f t="shared" si="175"/>
        <v>0</v>
      </c>
      <c r="AC136">
        <f t="shared" si="154"/>
        <v>20.500999999999987</v>
      </c>
      <c r="AD136">
        <f t="shared" si="176"/>
        <v>0</v>
      </c>
      <c r="AE136" s="84">
        <f t="shared" si="177"/>
        <v>-6.6020000000000003</v>
      </c>
      <c r="AF136">
        <f t="shared" si="178"/>
        <v>2.1974</v>
      </c>
      <c r="AG136">
        <f t="shared" si="179"/>
        <v>-6.6020000000000003</v>
      </c>
      <c r="AH136">
        <f t="shared" si="180"/>
        <v>2.1974</v>
      </c>
      <c r="AI136">
        <f t="shared" si="181"/>
        <v>-0.1340756166666667</v>
      </c>
      <c r="AL136">
        <v>0</v>
      </c>
      <c r="AM136">
        <f t="shared" si="151"/>
        <v>0</v>
      </c>
      <c r="AN136">
        <f t="shared" si="182"/>
        <v>0</v>
      </c>
      <c r="AO136">
        <f t="shared" si="220"/>
        <v>31.523967166666683</v>
      </c>
      <c r="AP136">
        <v>0</v>
      </c>
      <c r="AQ136">
        <f t="shared" si="164"/>
        <v>0</v>
      </c>
      <c r="AR136">
        <f t="shared" si="183"/>
        <v>0</v>
      </c>
      <c r="AS136">
        <f t="shared" si="216"/>
        <v>30.00137366666668</v>
      </c>
      <c r="AT136">
        <v>0</v>
      </c>
      <c r="AU136">
        <f t="shared" si="165"/>
        <v>0</v>
      </c>
      <c r="AV136">
        <f t="shared" si="184"/>
        <v>0</v>
      </c>
      <c r="AW136">
        <f t="shared" si="159"/>
        <v>31.522915833333343</v>
      </c>
      <c r="AX136">
        <v>0</v>
      </c>
      <c r="AY136">
        <f t="shared" si="185"/>
        <v>0</v>
      </c>
      <c r="AZ136">
        <f t="shared" si="186"/>
        <v>0</v>
      </c>
      <c r="BA136">
        <f t="shared" si="155"/>
        <v>12.70694033333333</v>
      </c>
      <c r="BB136">
        <f t="shared" si="187"/>
        <v>0</v>
      </c>
      <c r="BC136" s="84">
        <f t="shared" si="188"/>
        <v>-6.6020000000000003</v>
      </c>
      <c r="BD136">
        <f t="shared" si="189"/>
        <v>2.1974</v>
      </c>
      <c r="BE136">
        <f t="shared" si="190"/>
        <v>-6.6020000000000003</v>
      </c>
      <c r="BF136" s="84">
        <f t="shared" si="191"/>
        <v>2.1974</v>
      </c>
      <c r="BG136">
        <f t="shared" si="192"/>
        <v>-0.1340756166666667</v>
      </c>
      <c r="BJ136" s="1">
        <v>44734.711805555555</v>
      </c>
      <c r="BK136" s="80">
        <v>0.71180555555556102</v>
      </c>
      <c r="BL136">
        <v>2.1974</v>
      </c>
      <c r="BM136">
        <v>-16.366883999999999</v>
      </c>
      <c r="BN136">
        <f t="shared" si="193"/>
        <v>16.366883999999999</v>
      </c>
      <c r="BP136">
        <v>0.2437</v>
      </c>
      <c r="BR136">
        <v>0</v>
      </c>
      <c r="BS136">
        <f t="shared" si="152"/>
        <v>0</v>
      </c>
      <c r="BT136">
        <f t="shared" si="194"/>
        <v>0</v>
      </c>
      <c r="BU136">
        <f t="shared" si="221"/>
        <v>31.539999999999974</v>
      </c>
      <c r="BV136">
        <v>0</v>
      </c>
      <c r="BW136">
        <f t="shared" si="166"/>
        <v>0</v>
      </c>
      <c r="BX136">
        <f t="shared" si="195"/>
        <v>0</v>
      </c>
      <c r="BY136">
        <f t="shared" si="217"/>
        <v>30.488666666666642</v>
      </c>
      <c r="BZ136">
        <v>0</v>
      </c>
      <c r="CA136">
        <f t="shared" si="167"/>
        <v>0</v>
      </c>
      <c r="CB136">
        <f t="shared" si="196"/>
        <v>0</v>
      </c>
      <c r="CC136">
        <f t="shared" si="160"/>
        <v>31.539999999999974</v>
      </c>
      <c r="CD136">
        <v>0</v>
      </c>
      <c r="CE136">
        <f t="shared" si="197"/>
        <v>0</v>
      </c>
      <c r="CF136">
        <f t="shared" si="198"/>
        <v>0</v>
      </c>
      <c r="CG136">
        <f t="shared" si="156"/>
        <v>20.500999999999987</v>
      </c>
      <c r="CH136">
        <f t="shared" si="199"/>
        <v>0</v>
      </c>
      <c r="CI136" s="84">
        <f t="shared" si="200"/>
        <v>-14.169483999999999</v>
      </c>
      <c r="CJ136">
        <f t="shared" si="201"/>
        <v>2.1974</v>
      </c>
      <c r="CK136" s="84">
        <f t="shared" si="202"/>
        <v>2.1974</v>
      </c>
      <c r="CL136">
        <f t="shared" si="203"/>
        <v>-0.28775860423333327</v>
      </c>
      <c r="CO136">
        <v>0</v>
      </c>
      <c r="CP136">
        <f t="shared" si="153"/>
        <v>0</v>
      </c>
      <c r="CQ136">
        <f t="shared" si="204"/>
        <v>0</v>
      </c>
      <c r="CR136">
        <f t="shared" si="222"/>
        <v>31.522915833333336</v>
      </c>
      <c r="CS136">
        <v>0</v>
      </c>
      <c r="CT136">
        <f t="shared" si="168"/>
        <v>0</v>
      </c>
      <c r="CU136">
        <f t="shared" si="205"/>
        <v>0</v>
      </c>
      <c r="CV136">
        <f t="shared" si="218"/>
        <v>30.000059499999988</v>
      </c>
      <c r="CW136">
        <v>0</v>
      </c>
      <c r="CX136">
        <f t="shared" si="169"/>
        <v>0</v>
      </c>
      <c r="CY136">
        <f t="shared" si="206"/>
        <v>0</v>
      </c>
      <c r="CZ136">
        <f t="shared" si="161"/>
        <v>31.523704333333342</v>
      </c>
      <c r="DA136">
        <v>0</v>
      </c>
      <c r="DB136">
        <f t="shared" si="207"/>
        <v>0</v>
      </c>
      <c r="DC136">
        <f t="shared" si="208"/>
        <v>0</v>
      </c>
      <c r="DD136">
        <f t="shared" si="157"/>
        <v>12.706414666666662</v>
      </c>
      <c r="DE136">
        <f t="shared" si="209"/>
        <v>0</v>
      </c>
      <c r="DF136" s="84">
        <f t="shared" si="210"/>
        <v>-14.169483999999999</v>
      </c>
      <c r="DG136" s="84">
        <f t="shared" si="211"/>
        <v>2.1974</v>
      </c>
      <c r="DH136" s="84">
        <f t="shared" si="212"/>
        <v>-14.169483999999999</v>
      </c>
      <c r="DI136">
        <f t="shared" si="213"/>
        <v>2.1974</v>
      </c>
      <c r="DJ136">
        <f t="shared" si="214"/>
        <v>-0.28775860423333327</v>
      </c>
    </row>
    <row r="137" spans="1:114" x14ac:dyDescent="0.35">
      <c r="A137" s="1">
        <v>44734.715277777781</v>
      </c>
      <c r="B137" s="80">
        <v>0.71527777777778301</v>
      </c>
      <c r="F137" s="1">
        <v>44734.715277777781</v>
      </c>
      <c r="G137" s="80">
        <v>0.71527777777778301</v>
      </c>
      <c r="H137">
        <v>2.5344000000000002</v>
      </c>
      <c r="I137">
        <v>-8.5912000000000006</v>
      </c>
      <c r="J137">
        <f t="shared" si="170"/>
        <v>8.5912000000000006</v>
      </c>
      <c r="L137">
        <v>0.2437</v>
      </c>
      <c r="N137">
        <v>0</v>
      </c>
      <c r="O137">
        <f t="shared" si="150"/>
        <v>0</v>
      </c>
      <c r="P137">
        <f t="shared" si="171"/>
        <v>0</v>
      </c>
      <c r="Q137">
        <f t="shared" si="219"/>
        <v>31.539999999999974</v>
      </c>
      <c r="R137">
        <v>0</v>
      </c>
      <c r="S137">
        <f t="shared" si="162"/>
        <v>0</v>
      </c>
      <c r="T137">
        <f t="shared" si="172"/>
        <v>0</v>
      </c>
      <c r="U137">
        <f t="shared" si="215"/>
        <v>30.488666666666642</v>
      </c>
      <c r="V137">
        <v>0</v>
      </c>
      <c r="W137">
        <f t="shared" si="163"/>
        <v>0</v>
      </c>
      <c r="X137">
        <f t="shared" si="173"/>
        <v>0</v>
      </c>
      <c r="Y137">
        <f t="shared" si="158"/>
        <v>31.539999999999974</v>
      </c>
      <c r="Z137">
        <v>0</v>
      </c>
      <c r="AA137">
        <f t="shared" si="174"/>
        <v>0</v>
      </c>
      <c r="AB137">
        <f t="shared" si="175"/>
        <v>0</v>
      </c>
      <c r="AC137">
        <f t="shared" si="154"/>
        <v>20.500999999999987</v>
      </c>
      <c r="AD137">
        <f t="shared" si="176"/>
        <v>0</v>
      </c>
      <c r="AE137" s="84">
        <f t="shared" si="177"/>
        <v>-6.0568000000000008</v>
      </c>
      <c r="AF137">
        <f t="shared" si="178"/>
        <v>2.5344000000000002</v>
      </c>
      <c r="AG137">
        <f t="shared" si="179"/>
        <v>-6.0568000000000008</v>
      </c>
      <c r="AH137">
        <f t="shared" si="180"/>
        <v>2.5344000000000002</v>
      </c>
      <c r="AI137">
        <f t="shared" si="181"/>
        <v>-0.12300351333333337</v>
      </c>
      <c r="AL137">
        <v>0</v>
      </c>
      <c r="AM137">
        <f t="shared" si="151"/>
        <v>0</v>
      </c>
      <c r="AN137">
        <f t="shared" si="182"/>
        <v>0</v>
      </c>
      <c r="AO137">
        <f t="shared" si="220"/>
        <v>31.523967166666683</v>
      </c>
      <c r="AP137">
        <v>0</v>
      </c>
      <c r="AQ137">
        <f t="shared" si="164"/>
        <v>0</v>
      </c>
      <c r="AR137">
        <f t="shared" si="183"/>
        <v>0</v>
      </c>
      <c r="AS137">
        <f t="shared" si="216"/>
        <v>30.00137366666668</v>
      </c>
      <c r="AT137">
        <v>0</v>
      </c>
      <c r="AU137">
        <f t="shared" si="165"/>
        <v>0</v>
      </c>
      <c r="AV137">
        <f t="shared" si="184"/>
        <v>0</v>
      </c>
      <c r="AW137">
        <f t="shared" si="159"/>
        <v>31.522915833333343</v>
      </c>
      <c r="AX137">
        <v>0</v>
      </c>
      <c r="AY137">
        <f t="shared" si="185"/>
        <v>0</v>
      </c>
      <c r="AZ137">
        <f t="shared" si="186"/>
        <v>0</v>
      </c>
      <c r="BA137">
        <f t="shared" si="155"/>
        <v>12.70694033333333</v>
      </c>
      <c r="BB137">
        <f t="shared" si="187"/>
        <v>0</v>
      </c>
      <c r="BC137" s="84">
        <f t="shared" si="188"/>
        <v>-6.0568000000000008</v>
      </c>
      <c r="BD137">
        <f t="shared" si="189"/>
        <v>2.5344000000000002</v>
      </c>
      <c r="BE137">
        <f t="shared" si="190"/>
        <v>-6.0568000000000008</v>
      </c>
      <c r="BF137" s="84">
        <f t="shared" si="191"/>
        <v>2.5344000000000002</v>
      </c>
      <c r="BG137">
        <f t="shared" si="192"/>
        <v>-0.12300351333333337</v>
      </c>
      <c r="BJ137" s="1">
        <v>44734.715277777781</v>
      </c>
      <c r="BK137" s="80">
        <v>0.71527777777778301</v>
      </c>
      <c r="BL137">
        <v>2.5344000000000002</v>
      </c>
      <c r="BM137">
        <v>-15.979632000000001</v>
      </c>
      <c r="BN137">
        <f t="shared" si="193"/>
        <v>15.979632000000001</v>
      </c>
      <c r="BP137">
        <v>0.2437</v>
      </c>
      <c r="BR137">
        <v>0</v>
      </c>
      <c r="BS137">
        <f t="shared" si="152"/>
        <v>0</v>
      </c>
      <c r="BT137">
        <f t="shared" si="194"/>
        <v>0</v>
      </c>
      <c r="BU137">
        <f t="shared" si="221"/>
        <v>31.539999999999974</v>
      </c>
      <c r="BV137">
        <v>0</v>
      </c>
      <c r="BW137">
        <f t="shared" si="166"/>
        <v>0</v>
      </c>
      <c r="BX137">
        <f t="shared" si="195"/>
        <v>0</v>
      </c>
      <c r="BY137">
        <f t="shared" si="217"/>
        <v>30.488666666666642</v>
      </c>
      <c r="BZ137">
        <v>0</v>
      </c>
      <c r="CA137">
        <f t="shared" si="167"/>
        <v>0</v>
      </c>
      <c r="CB137">
        <f t="shared" si="196"/>
        <v>0</v>
      </c>
      <c r="CC137">
        <f t="shared" si="160"/>
        <v>31.539999999999974</v>
      </c>
      <c r="CD137">
        <v>0</v>
      </c>
      <c r="CE137">
        <f t="shared" si="197"/>
        <v>0</v>
      </c>
      <c r="CF137">
        <f t="shared" si="198"/>
        <v>0</v>
      </c>
      <c r="CG137">
        <f t="shared" si="156"/>
        <v>20.500999999999987</v>
      </c>
      <c r="CH137">
        <f t="shared" si="199"/>
        <v>0</v>
      </c>
      <c r="CI137" s="84">
        <f t="shared" si="200"/>
        <v>-13.445232000000001</v>
      </c>
      <c r="CJ137">
        <f t="shared" si="201"/>
        <v>2.5344000000000002</v>
      </c>
      <c r="CK137" s="84">
        <f t="shared" si="202"/>
        <v>2.5344000000000002</v>
      </c>
      <c r="CL137">
        <f t="shared" si="203"/>
        <v>-0.27305025319999998</v>
      </c>
      <c r="CO137">
        <v>0</v>
      </c>
      <c r="CP137">
        <f t="shared" si="153"/>
        <v>0</v>
      </c>
      <c r="CQ137">
        <f t="shared" si="204"/>
        <v>0</v>
      </c>
      <c r="CR137">
        <f t="shared" si="222"/>
        <v>31.522915833333336</v>
      </c>
      <c r="CS137">
        <v>0</v>
      </c>
      <c r="CT137">
        <f t="shared" si="168"/>
        <v>0</v>
      </c>
      <c r="CU137">
        <f t="shared" si="205"/>
        <v>0</v>
      </c>
      <c r="CV137">
        <f t="shared" si="218"/>
        <v>30.000059499999988</v>
      </c>
      <c r="CW137">
        <v>0</v>
      </c>
      <c r="CX137">
        <f t="shared" si="169"/>
        <v>0</v>
      </c>
      <c r="CY137">
        <f t="shared" si="206"/>
        <v>0</v>
      </c>
      <c r="CZ137">
        <f t="shared" si="161"/>
        <v>31.523704333333342</v>
      </c>
      <c r="DA137">
        <v>0</v>
      </c>
      <c r="DB137">
        <f t="shared" si="207"/>
        <v>0</v>
      </c>
      <c r="DC137">
        <f t="shared" si="208"/>
        <v>0</v>
      </c>
      <c r="DD137">
        <f t="shared" si="157"/>
        <v>12.706414666666662</v>
      </c>
      <c r="DE137">
        <f t="shared" si="209"/>
        <v>0</v>
      </c>
      <c r="DF137" s="84">
        <f t="shared" si="210"/>
        <v>-13.445232000000001</v>
      </c>
      <c r="DG137" s="84">
        <f t="shared" si="211"/>
        <v>2.5344000000000002</v>
      </c>
      <c r="DH137" s="84">
        <f t="shared" si="212"/>
        <v>-13.445232000000001</v>
      </c>
      <c r="DI137">
        <f t="shared" si="213"/>
        <v>2.5344000000000002</v>
      </c>
      <c r="DJ137">
        <f t="shared" si="214"/>
        <v>-0.27305025319999998</v>
      </c>
    </row>
    <row r="138" spans="1:114" x14ac:dyDescent="0.35">
      <c r="A138" s="1">
        <v>44734.71875</v>
      </c>
      <c r="B138" s="80">
        <v>0.718750000000006</v>
      </c>
      <c r="F138" s="1">
        <v>44734.71875</v>
      </c>
      <c r="G138" s="80">
        <v>0.718750000000006</v>
      </c>
      <c r="H138">
        <v>2.6644000000000001</v>
      </c>
      <c r="I138">
        <v>-8.3117999999999999</v>
      </c>
      <c r="J138">
        <f t="shared" si="170"/>
        <v>8.3117999999999999</v>
      </c>
      <c r="L138">
        <v>0.2437</v>
      </c>
      <c r="N138">
        <v>0</v>
      </c>
      <c r="O138">
        <f t="shared" si="150"/>
        <v>0</v>
      </c>
      <c r="P138">
        <f t="shared" si="171"/>
        <v>0</v>
      </c>
      <c r="Q138">
        <f t="shared" si="219"/>
        <v>31.539999999999974</v>
      </c>
      <c r="R138">
        <v>0</v>
      </c>
      <c r="S138">
        <f t="shared" si="162"/>
        <v>0</v>
      </c>
      <c r="T138">
        <f t="shared" si="172"/>
        <v>0</v>
      </c>
      <c r="U138">
        <f t="shared" si="215"/>
        <v>30.488666666666642</v>
      </c>
      <c r="V138">
        <v>0</v>
      </c>
      <c r="W138">
        <f t="shared" si="163"/>
        <v>0</v>
      </c>
      <c r="X138">
        <f t="shared" si="173"/>
        <v>0</v>
      </c>
      <c r="Y138">
        <f t="shared" si="158"/>
        <v>31.539999999999974</v>
      </c>
      <c r="Z138">
        <v>0</v>
      </c>
      <c r="AA138">
        <f t="shared" si="174"/>
        <v>0</v>
      </c>
      <c r="AB138">
        <f t="shared" si="175"/>
        <v>0</v>
      </c>
      <c r="AC138">
        <f t="shared" si="154"/>
        <v>20.500999999999987</v>
      </c>
      <c r="AD138">
        <f t="shared" si="176"/>
        <v>0</v>
      </c>
      <c r="AE138" s="84">
        <f t="shared" si="177"/>
        <v>-5.6473999999999993</v>
      </c>
      <c r="AF138">
        <f t="shared" si="178"/>
        <v>2.6644000000000001</v>
      </c>
      <c r="AG138">
        <f t="shared" si="179"/>
        <v>-5.6473999999999993</v>
      </c>
      <c r="AH138">
        <f t="shared" si="180"/>
        <v>2.6644000000000001</v>
      </c>
      <c r="AI138">
        <f t="shared" si="181"/>
        <v>-0.11468928166666666</v>
      </c>
      <c r="AL138">
        <v>0</v>
      </c>
      <c r="AM138">
        <f t="shared" si="151"/>
        <v>0</v>
      </c>
      <c r="AN138">
        <f t="shared" si="182"/>
        <v>0</v>
      </c>
      <c r="AO138">
        <f t="shared" si="220"/>
        <v>31.523967166666683</v>
      </c>
      <c r="AP138">
        <v>0</v>
      </c>
      <c r="AQ138">
        <f t="shared" si="164"/>
        <v>0</v>
      </c>
      <c r="AR138">
        <f t="shared" si="183"/>
        <v>0</v>
      </c>
      <c r="AS138">
        <f t="shared" si="216"/>
        <v>30.00137366666668</v>
      </c>
      <c r="AT138">
        <v>0</v>
      </c>
      <c r="AU138">
        <f t="shared" si="165"/>
        <v>0</v>
      </c>
      <c r="AV138">
        <f t="shared" si="184"/>
        <v>0</v>
      </c>
      <c r="AW138">
        <f t="shared" si="159"/>
        <v>31.522915833333343</v>
      </c>
      <c r="AX138">
        <v>0</v>
      </c>
      <c r="AY138">
        <f t="shared" si="185"/>
        <v>0</v>
      </c>
      <c r="AZ138">
        <f t="shared" si="186"/>
        <v>0</v>
      </c>
      <c r="BA138">
        <f t="shared" si="155"/>
        <v>12.70694033333333</v>
      </c>
      <c r="BB138">
        <f t="shared" si="187"/>
        <v>0</v>
      </c>
      <c r="BC138" s="84">
        <f t="shared" si="188"/>
        <v>-5.6473999999999993</v>
      </c>
      <c r="BD138">
        <f t="shared" si="189"/>
        <v>2.6644000000000001</v>
      </c>
      <c r="BE138">
        <f t="shared" si="190"/>
        <v>-5.6473999999999993</v>
      </c>
      <c r="BF138" s="84">
        <f t="shared" si="191"/>
        <v>2.6644000000000001</v>
      </c>
      <c r="BG138">
        <f t="shared" si="192"/>
        <v>-0.11468928166666666</v>
      </c>
      <c r="BJ138" s="1">
        <v>44734.71875</v>
      </c>
      <c r="BK138" s="80">
        <v>0.718750000000006</v>
      </c>
      <c r="BL138">
        <v>2.6644000000000001</v>
      </c>
      <c r="BM138">
        <v>-15.459948000000001</v>
      </c>
      <c r="BN138">
        <f t="shared" si="193"/>
        <v>15.459948000000001</v>
      </c>
      <c r="BP138">
        <v>0.2437</v>
      </c>
      <c r="BR138">
        <v>0</v>
      </c>
      <c r="BS138">
        <f t="shared" si="152"/>
        <v>0</v>
      </c>
      <c r="BT138">
        <f t="shared" si="194"/>
        <v>0</v>
      </c>
      <c r="BU138">
        <f t="shared" si="221"/>
        <v>31.539999999999974</v>
      </c>
      <c r="BV138">
        <v>0</v>
      </c>
      <c r="BW138">
        <f t="shared" si="166"/>
        <v>0</v>
      </c>
      <c r="BX138">
        <f t="shared" si="195"/>
        <v>0</v>
      </c>
      <c r="BY138">
        <f t="shared" si="217"/>
        <v>30.488666666666642</v>
      </c>
      <c r="BZ138">
        <v>0</v>
      </c>
      <c r="CA138">
        <f t="shared" si="167"/>
        <v>0</v>
      </c>
      <c r="CB138">
        <f t="shared" si="196"/>
        <v>0</v>
      </c>
      <c r="CC138">
        <f t="shared" si="160"/>
        <v>31.539999999999974</v>
      </c>
      <c r="CD138">
        <v>0</v>
      </c>
      <c r="CE138">
        <f t="shared" si="197"/>
        <v>0</v>
      </c>
      <c r="CF138">
        <f t="shared" si="198"/>
        <v>0</v>
      </c>
      <c r="CG138">
        <f t="shared" si="156"/>
        <v>20.500999999999987</v>
      </c>
      <c r="CH138">
        <f t="shared" si="199"/>
        <v>0</v>
      </c>
      <c r="CI138" s="84">
        <f t="shared" si="200"/>
        <v>-12.795548</v>
      </c>
      <c r="CJ138">
        <f t="shared" si="201"/>
        <v>2.6644000000000001</v>
      </c>
      <c r="CK138" s="84">
        <f t="shared" si="202"/>
        <v>2.6644000000000001</v>
      </c>
      <c r="CL138">
        <f t="shared" si="203"/>
        <v>-0.25985625396666662</v>
      </c>
      <c r="CO138">
        <v>0</v>
      </c>
      <c r="CP138">
        <f t="shared" si="153"/>
        <v>0</v>
      </c>
      <c r="CQ138">
        <f t="shared" si="204"/>
        <v>0</v>
      </c>
      <c r="CR138">
        <f t="shared" si="222"/>
        <v>31.522915833333336</v>
      </c>
      <c r="CS138">
        <v>0</v>
      </c>
      <c r="CT138">
        <f t="shared" si="168"/>
        <v>0</v>
      </c>
      <c r="CU138">
        <f t="shared" si="205"/>
        <v>0</v>
      </c>
      <c r="CV138">
        <f t="shared" si="218"/>
        <v>30.000059499999988</v>
      </c>
      <c r="CW138">
        <v>0</v>
      </c>
      <c r="CX138">
        <f t="shared" si="169"/>
        <v>0</v>
      </c>
      <c r="CY138">
        <f t="shared" si="206"/>
        <v>0</v>
      </c>
      <c r="CZ138">
        <f t="shared" si="161"/>
        <v>31.523704333333342</v>
      </c>
      <c r="DA138">
        <v>0</v>
      </c>
      <c r="DB138">
        <f t="shared" si="207"/>
        <v>0</v>
      </c>
      <c r="DC138">
        <f t="shared" si="208"/>
        <v>0</v>
      </c>
      <c r="DD138">
        <f t="shared" si="157"/>
        <v>12.706414666666662</v>
      </c>
      <c r="DE138">
        <f t="shared" si="209"/>
        <v>0</v>
      </c>
      <c r="DF138" s="84">
        <f t="shared" si="210"/>
        <v>-12.795548</v>
      </c>
      <c r="DG138" s="84">
        <f t="shared" si="211"/>
        <v>2.6644000000000001</v>
      </c>
      <c r="DH138" s="84">
        <f t="shared" si="212"/>
        <v>-12.795548</v>
      </c>
      <c r="DI138">
        <f t="shared" si="213"/>
        <v>2.6644000000000001</v>
      </c>
      <c r="DJ138">
        <f t="shared" si="214"/>
        <v>-0.25985625396666662</v>
      </c>
    </row>
    <row r="139" spans="1:114" x14ac:dyDescent="0.35">
      <c r="A139" s="1">
        <v>44734.722222222219</v>
      </c>
      <c r="B139" s="80">
        <v>0.72222222222222798</v>
      </c>
      <c r="F139" s="1">
        <v>44734.722222222219</v>
      </c>
      <c r="G139" s="80">
        <v>0.72222222222222798</v>
      </c>
      <c r="H139">
        <v>2.1833999999999998</v>
      </c>
      <c r="I139">
        <v>-8.0725999999999996</v>
      </c>
      <c r="J139">
        <f t="shared" si="170"/>
        <v>8.0725999999999996</v>
      </c>
      <c r="L139">
        <v>0.2437</v>
      </c>
      <c r="N139">
        <v>0</v>
      </c>
      <c r="O139">
        <f t="shared" si="150"/>
        <v>0</v>
      </c>
      <c r="P139">
        <f t="shared" si="171"/>
        <v>0</v>
      </c>
      <c r="Q139">
        <f t="shared" si="219"/>
        <v>31.539999999999974</v>
      </c>
      <c r="R139">
        <v>0</v>
      </c>
      <c r="S139">
        <f t="shared" si="162"/>
        <v>0</v>
      </c>
      <c r="T139">
        <f t="shared" si="172"/>
        <v>0</v>
      </c>
      <c r="U139">
        <f t="shared" si="215"/>
        <v>30.488666666666642</v>
      </c>
      <c r="V139">
        <v>0</v>
      </c>
      <c r="W139">
        <f t="shared" si="163"/>
        <v>0</v>
      </c>
      <c r="X139">
        <f t="shared" si="173"/>
        <v>0</v>
      </c>
      <c r="Y139">
        <f t="shared" si="158"/>
        <v>31.539999999999974</v>
      </c>
      <c r="Z139">
        <v>0</v>
      </c>
      <c r="AA139">
        <f t="shared" si="174"/>
        <v>0</v>
      </c>
      <c r="AB139">
        <f t="shared" si="175"/>
        <v>0</v>
      </c>
      <c r="AC139">
        <f t="shared" si="154"/>
        <v>20.500999999999987</v>
      </c>
      <c r="AD139">
        <f t="shared" si="176"/>
        <v>0</v>
      </c>
      <c r="AE139" s="84">
        <f t="shared" si="177"/>
        <v>-5.8891999999999998</v>
      </c>
      <c r="AF139">
        <f t="shared" si="178"/>
        <v>2.1833999999999998</v>
      </c>
      <c r="AG139">
        <f t="shared" si="179"/>
        <v>-5.8891999999999998</v>
      </c>
      <c r="AH139">
        <f t="shared" si="180"/>
        <v>2.1833999999999998</v>
      </c>
      <c r="AI139">
        <f t="shared" si="181"/>
        <v>-0.11959983666666664</v>
      </c>
      <c r="AL139">
        <v>0</v>
      </c>
      <c r="AM139">
        <f t="shared" si="151"/>
        <v>0</v>
      </c>
      <c r="AN139">
        <f t="shared" si="182"/>
        <v>0</v>
      </c>
      <c r="AO139">
        <f t="shared" si="220"/>
        <v>31.523967166666683</v>
      </c>
      <c r="AP139">
        <v>0</v>
      </c>
      <c r="AQ139">
        <f t="shared" si="164"/>
        <v>0</v>
      </c>
      <c r="AR139">
        <f t="shared" si="183"/>
        <v>0</v>
      </c>
      <c r="AS139">
        <f t="shared" si="216"/>
        <v>30.00137366666668</v>
      </c>
      <c r="AT139">
        <v>0</v>
      </c>
      <c r="AU139">
        <f t="shared" si="165"/>
        <v>0</v>
      </c>
      <c r="AV139">
        <f t="shared" si="184"/>
        <v>0</v>
      </c>
      <c r="AW139">
        <f t="shared" si="159"/>
        <v>31.522915833333343</v>
      </c>
      <c r="AX139">
        <v>0</v>
      </c>
      <c r="AY139">
        <f t="shared" si="185"/>
        <v>0</v>
      </c>
      <c r="AZ139">
        <f t="shared" si="186"/>
        <v>0</v>
      </c>
      <c r="BA139">
        <f t="shared" si="155"/>
        <v>12.70694033333333</v>
      </c>
      <c r="BB139">
        <f t="shared" si="187"/>
        <v>0</v>
      </c>
      <c r="BC139" s="84">
        <f t="shared" si="188"/>
        <v>-5.8891999999999998</v>
      </c>
      <c r="BD139">
        <f t="shared" si="189"/>
        <v>2.1833999999999998</v>
      </c>
      <c r="BE139">
        <f t="shared" si="190"/>
        <v>-5.8891999999999998</v>
      </c>
      <c r="BF139" s="84">
        <f t="shared" si="191"/>
        <v>2.1833999999999998</v>
      </c>
      <c r="BG139">
        <f t="shared" si="192"/>
        <v>-0.11959983666666664</v>
      </c>
      <c r="BJ139" s="1">
        <v>44734.722222222219</v>
      </c>
      <c r="BK139" s="80">
        <v>0.72222222222222798</v>
      </c>
      <c r="BL139">
        <v>2.1833999999999998</v>
      </c>
      <c r="BM139">
        <v>-15.015036</v>
      </c>
      <c r="BN139">
        <f t="shared" si="193"/>
        <v>15.015036</v>
      </c>
      <c r="BP139">
        <v>0.2437</v>
      </c>
      <c r="BR139">
        <v>0</v>
      </c>
      <c r="BS139">
        <f t="shared" si="152"/>
        <v>0</v>
      </c>
      <c r="BT139">
        <f t="shared" si="194"/>
        <v>0</v>
      </c>
      <c r="BU139">
        <f t="shared" si="221"/>
        <v>31.539999999999974</v>
      </c>
      <c r="BV139">
        <v>0</v>
      </c>
      <c r="BW139">
        <f t="shared" si="166"/>
        <v>0</v>
      </c>
      <c r="BX139">
        <f t="shared" si="195"/>
        <v>0</v>
      </c>
      <c r="BY139">
        <f t="shared" si="217"/>
        <v>30.488666666666642</v>
      </c>
      <c r="BZ139">
        <v>0</v>
      </c>
      <c r="CA139">
        <f t="shared" si="167"/>
        <v>0</v>
      </c>
      <c r="CB139">
        <f t="shared" si="196"/>
        <v>0</v>
      </c>
      <c r="CC139">
        <f t="shared" si="160"/>
        <v>31.539999999999974</v>
      </c>
      <c r="CD139">
        <v>0</v>
      </c>
      <c r="CE139">
        <f t="shared" si="197"/>
        <v>0</v>
      </c>
      <c r="CF139">
        <f t="shared" si="198"/>
        <v>0</v>
      </c>
      <c r="CG139">
        <f t="shared" si="156"/>
        <v>20.500999999999987</v>
      </c>
      <c r="CH139">
        <f t="shared" si="199"/>
        <v>0</v>
      </c>
      <c r="CI139" s="84">
        <f t="shared" si="200"/>
        <v>-12.831636</v>
      </c>
      <c r="CJ139">
        <f t="shared" si="201"/>
        <v>2.1833999999999998</v>
      </c>
      <c r="CK139" s="84">
        <f t="shared" si="202"/>
        <v>2.1833999999999998</v>
      </c>
      <c r="CL139">
        <f t="shared" si="203"/>
        <v>-0.26058914110000003</v>
      </c>
      <c r="CO139">
        <v>0</v>
      </c>
      <c r="CP139">
        <f t="shared" si="153"/>
        <v>0</v>
      </c>
      <c r="CQ139">
        <f t="shared" si="204"/>
        <v>0</v>
      </c>
      <c r="CR139">
        <f t="shared" si="222"/>
        <v>31.522915833333336</v>
      </c>
      <c r="CS139">
        <v>0</v>
      </c>
      <c r="CT139">
        <f t="shared" si="168"/>
        <v>0</v>
      </c>
      <c r="CU139">
        <f t="shared" si="205"/>
        <v>0</v>
      </c>
      <c r="CV139">
        <f t="shared" si="218"/>
        <v>30.000059499999988</v>
      </c>
      <c r="CW139">
        <v>0</v>
      </c>
      <c r="CX139">
        <f t="shared" si="169"/>
        <v>0</v>
      </c>
      <c r="CY139">
        <f t="shared" si="206"/>
        <v>0</v>
      </c>
      <c r="CZ139">
        <f t="shared" si="161"/>
        <v>31.523704333333342</v>
      </c>
      <c r="DA139">
        <v>0</v>
      </c>
      <c r="DB139">
        <f t="shared" si="207"/>
        <v>0</v>
      </c>
      <c r="DC139">
        <f t="shared" si="208"/>
        <v>0</v>
      </c>
      <c r="DD139">
        <f t="shared" si="157"/>
        <v>12.706414666666662</v>
      </c>
      <c r="DE139">
        <f t="shared" si="209"/>
        <v>0</v>
      </c>
      <c r="DF139" s="84">
        <f t="shared" si="210"/>
        <v>-12.831636</v>
      </c>
      <c r="DG139" s="84">
        <f t="shared" si="211"/>
        <v>2.1833999999999998</v>
      </c>
      <c r="DH139" s="84">
        <f t="shared" si="212"/>
        <v>-12.831636</v>
      </c>
      <c r="DI139">
        <f t="shared" si="213"/>
        <v>2.1833999999999998</v>
      </c>
      <c r="DJ139">
        <f t="shared" si="214"/>
        <v>-0.26058914110000003</v>
      </c>
    </row>
    <row r="140" spans="1:114" x14ac:dyDescent="0.35">
      <c r="A140" s="1">
        <v>44734.725694444445</v>
      </c>
      <c r="B140" s="80">
        <v>0.72569444444444997</v>
      </c>
      <c r="F140" s="1">
        <v>44734.725694444445</v>
      </c>
      <c r="G140" s="80">
        <v>0.72569444444444997</v>
      </c>
      <c r="H140">
        <v>3.0701999999999998</v>
      </c>
      <c r="I140">
        <v>-7.9117999999999897</v>
      </c>
      <c r="J140">
        <f t="shared" si="170"/>
        <v>7.9117999999999897</v>
      </c>
      <c r="L140">
        <v>0.2437</v>
      </c>
      <c r="N140">
        <v>0</v>
      </c>
      <c r="O140">
        <f t="shared" si="150"/>
        <v>0</v>
      </c>
      <c r="P140">
        <f t="shared" si="171"/>
        <v>0</v>
      </c>
      <c r="Q140">
        <f t="shared" si="219"/>
        <v>31.539999999999974</v>
      </c>
      <c r="R140">
        <v>0</v>
      </c>
      <c r="S140">
        <f t="shared" si="162"/>
        <v>0</v>
      </c>
      <c r="T140">
        <f t="shared" si="172"/>
        <v>0</v>
      </c>
      <c r="U140">
        <f t="shared" si="215"/>
        <v>30.488666666666642</v>
      </c>
      <c r="V140">
        <v>0</v>
      </c>
      <c r="W140">
        <f t="shared" si="163"/>
        <v>0</v>
      </c>
      <c r="X140">
        <f t="shared" si="173"/>
        <v>0</v>
      </c>
      <c r="Y140">
        <f t="shared" si="158"/>
        <v>31.539999999999974</v>
      </c>
      <c r="Z140">
        <v>0</v>
      </c>
      <c r="AA140">
        <f t="shared" si="174"/>
        <v>0</v>
      </c>
      <c r="AB140">
        <f t="shared" si="175"/>
        <v>0</v>
      </c>
      <c r="AC140">
        <f t="shared" si="154"/>
        <v>20.500999999999987</v>
      </c>
      <c r="AD140">
        <f t="shared" si="176"/>
        <v>0</v>
      </c>
      <c r="AE140" s="84">
        <f t="shared" si="177"/>
        <v>-4.8415999999999899</v>
      </c>
      <c r="AF140">
        <f t="shared" si="178"/>
        <v>3.0701999999999998</v>
      </c>
      <c r="AG140">
        <f t="shared" si="179"/>
        <v>-4.8415999999999899</v>
      </c>
      <c r="AH140">
        <f t="shared" si="180"/>
        <v>3.0701999999999998</v>
      </c>
      <c r="AI140">
        <f t="shared" si="181"/>
        <v>-9.8324826666666462E-2</v>
      </c>
      <c r="AL140">
        <v>0</v>
      </c>
      <c r="AM140">
        <f t="shared" si="151"/>
        <v>0</v>
      </c>
      <c r="AN140">
        <f t="shared" si="182"/>
        <v>0</v>
      </c>
      <c r="AO140">
        <f t="shared" si="220"/>
        <v>31.523967166666683</v>
      </c>
      <c r="AP140">
        <v>0</v>
      </c>
      <c r="AQ140">
        <f t="shared" si="164"/>
        <v>0</v>
      </c>
      <c r="AR140">
        <f t="shared" si="183"/>
        <v>0</v>
      </c>
      <c r="AS140">
        <f t="shared" si="216"/>
        <v>30.00137366666668</v>
      </c>
      <c r="AT140">
        <v>0</v>
      </c>
      <c r="AU140">
        <f t="shared" si="165"/>
        <v>0</v>
      </c>
      <c r="AV140">
        <f t="shared" si="184"/>
        <v>0</v>
      </c>
      <c r="AW140">
        <f t="shared" si="159"/>
        <v>31.522915833333343</v>
      </c>
      <c r="AX140">
        <v>0</v>
      </c>
      <c r="AY140">
        <f t="shared" si="185"/>
        <v>0</v>
      </c>
      <c r="AZ140">
        <f t="shared" si="186"/>
        <v>0</v>
      </c>
      <c r="BA140">
        <f t="shared" si="155"/>
        <v>12.70694033333333</v>
      </c>
      <c r="BB140">
        <f t="shared" si="187"/>
        <v>0</v>
      </c>
      <c r="BC140" s="84">
        <f t="shared" si="188"/>
        <v>-4.8415999999999899</v>
      </c>
      <c r="BD140">
        <f t="shared" si="189"/>
        <v>3.0701999999999998</v>
      </c>
      <c r="BE140">
        <f t="shared" si="190"/>
        <v>-4.8415999999999899</v>
      </c>
      <c r="BF140" s="84">
        <f t="shared" si="191"/>
        <v>3.0701999999999998</v>
      </c>
      <c r="BG140">
        <f t="shared" si="192"/>
        <v>-9.8324826666666462E-2</v>
      </c>
      <c r="BJ140" s="1">
        <v>44734.725694444445</v>
      </c>
      <c r="BK140" s="80">
        <v>0.72569444444444997</v>
      </c>
      <c r="BL140">
        <v>3.0701999999999998</v>
      </c>
      <c r="BM140">
        <v>-14.715947999999999</v>
      </c>
      <c r="BN140">
        <f t="shared" si="193"/>
        <v>14.715947999999999</v>
      </c>
      <c r="BP140">
        <v>0.2437</v>
      </c>
      <c r="BR140">
        <v>0</v>
      </c>
      <c r="BS140">
        <f t="shared" si="152"/>
        <v>0</v>
      </c>
      <c r="BT140">
        <f t="shared" si="194"/>
        <v>0</v>
      </c>
      <c r="BU140">
        <f t="shared" si="221"/>
        <v>31.539999999999974</v>
      </c>
      <c r="BV140">
        <v>0</v>
      </c>
      <c r="BW140">
        <f t="shared" si="166"/>
        <v>0</v>
      </c>
      <c r="BX140">
        <f t="shared" si="195"/>
        <v>0</v>
      </c>
      <c r="BY140">
        <f t="shared" si="217"/>
        <v>30.488666666666642</v>
      </c>
      <c r="BZ140">
        <v>0</v>
      </c>
      <c r="CA140">
        <f t="shared" si="167"/>
        <v>0</v>
      </c>
      <c r="CB140">
        <f t="shared" si="196"/>
        <v>0</v>
      </c>
      <c r="CC140">
        <f t="shared" si="160"/>
        <v>31.539999999999974</v>
      </c>
      <c r="CD140">
        <v>0</v>
      </c>
      <c r="CE140">
        <f t="shared" si="197"/>
        <v>0</v>
      </c>
      <c r="CF140">
        <f t="shared" si="198"/>
        <v>0</v>
      </c>
      <c r="CG140">
        <f t="shared" si="156"/>
        <v>20.500999999999987</v>
      </c>
      <c r="CH140">
        <f t="shared" si="199"/>
        <v>0</v>
      </c>
      <c r="CI140" s="84">
        <f t="shared" si="200"/>
        <v>-11.645747999999999</v>
      </c>
      <c r="CJ140">
        <f t="shared" si="201"/>
        <v>3.0701999999999998</v>
      </c>
      <c r="CK140" s="84">
        <f t="shared" si="202"/>
        <v>3.0701999999999998</v>
      </c>
      <c r="CL140">
        <f t="shared" si="203"/>
        <v>-0.23650573229999997</v>
      </c>
      <c r="CO140">
        <v>0</v>
      </c>
      <c r="CP140">
        <f t="shared" si="153"/>
        <v>0</v>
      </c>
      <c r="CQ140">
        <f t="shared" si="204"/>
        <v>0</v>
      </c>
      <c r="CR140">
        <f t="shared" si="222"/>
        <v>31.522915833333336</v>
      </c>
      <c r="CS140">
        <v>0</v>
      </c>
      <c r="CT140">
        <f t="shared" si="168"/>
        <v>0</v>
      </c>
      <c r="CU140">
        <f t="shared" si="205"/>
        <v>0</v>
      </c>
      <c r="CV140">
        <f t="shared" si="218"/>
        <v>30.000059499999988</v>
      </c>
      <c r="CW140">
        <v>0</v>
      </c>
      <c r="CX140">
        <f t="shared" si="169"/>
        <v>0</v>
      </c>
      <c r="CY140">
        <f t="shared" si="206"/>
        <v>0</v>
      </c>
      <c r="CZ140">
        <f t="shared" si="161"/>
        <v>31.523704333333342</v>
      </c>
      <c r="DA140">
        <v>0</v>
      </c>
      <c r="DB140">
        <f t="shared" si="207"/>
        <v>0</v>
      </c>
      <c r="DC140">
        <f t="shared" si="208"/>
        <v>0</v>
      </c>
      <c r="DD140">
        <f t="shared" si="157"/>
        <v>12.706414666666662</v>
      </c>
      <c r="DE140">
        <f t="shared" si="209"/>
        <v>0</v>
      </c>
      <c r="DF140" s="84">
        <f t="shared" si="210"/>
        <v>-11.645747999999999</v>
      </c>
      <c r="DG140" s="84">
        <f t="shared" si="211"/>
        <v>3.0701999999999998</v>
      </c>
      <c r="DH140" s="84">
        <f t="shared" si="212"/>
        <v>-11.645747999999999</v>
      </c>
      <c r="DI140">
        <f t="shared" si="213"/>
        <v>3.0701999999999998</v>
      </c>
      <c r="DJ140">
        <f t="shared" si="214"/>
        <v>-0.23650573229999997</v>
      </c>
    </row>
    <row r="141" spans="1:114" x14ac:dyDescent="0.35">
      <c r="A141" s="1">
        <v>44734.729166666664</v>
      </c>
      <c r="B141" s="80">
        <v>0.72916666666667196</v>
      </c>
      <c r="F141" s="1">
        <v>44734.729166666664</v>
      </c>
      <c r="G141" s="80">
        <v>0.72916666666667196</v>
      </c>
      <c r="H141">
        <v>1.9702</v>
      </c>
      <c r="I141">
        <v>-7.7073999999999998</v>
      </c>
      <c r="J141">
        <f t="shared" si="170"/>
        <v>7.7073999999999998</v>
      </c>
      <c r="L141">
        <v>0.2437</v>
      </c>
      <c r="N141">
        <v>0</v>
      </c>
      <c r="O141">
        <f t="shared" si="150"/>
        <v>0</v>
      </c>
      <c r="P141">
        <f t="shared" si="171"/>
        <v>0</v>
      </c>
      <c r="Q141">
        <f t="shared" si="219"/>
        <v>31.539999999999974</v>
      </c>
      <c r="R141">
        <v>0</v>
      </c>
      <c r="S141">
        <f t="shared" si="162"/>
        <v>0</v>
      </c>
      <c r="T141">
        <f t="shared" si="172"/>
        <v>0</v>
      </c>
      <c r="U141">
        <f t="shared" si="215"/>
        <v>30.488666666666642</v>
      </c>
      <c r="V141">
        <v>0</v>
      </c>
      <c r="W141">
        <f t="shared" si="163"/>
        <v>0</v>
      </c>
      <c r="X141">
        <f t="shared" si="173"/>
        <v>0</v>
      </c>
      <c r="Y141">
        <f t="shared" si="158"/>
        <v>31.539999999999974</v>
      </c>
      <c r="Z141">
        <v>0</v>
      </c>
      <c r="AA141">
        <f t="shared" si="174"/>
        <v>0</v>
      </c>
      <c r="AB141">
        <f t="shared" si="175"/>
        <v>0</v>
      </c>
      <c r="AC141">
        <f t="shared" si="154"/>
        <v>20.500999999999987</v>
      </c>
      <c r="AD141">
        <f t="shared" si="176"/>
        <v>0</v>
      </c>
      <c r="AE141" s="84">
        <f t="shared" si="177"/>
        <v>-5.7371999999999996</v>
      </c>
      <c r="AF141">
        <f t="shared" si="178"/>
        <v>1.9702</v>
      </c>
      <c r="AG141">
        <f t="shared" si="179"/>
        <v>-5.7371999999999996</v>
      </c>
      <c r="AH141">
        <f t="shared" si="180"/>
        <v>1.9702</v>
      </c>
      <c r="AI141">
        <f t="shared" si="181"/>
        <v>-0.11651297000000001</v>
      </c>
      <c r="AL141">
        <v>0</v>
      </c>
      <c r="AM141">
        <f t="shared" si="151"/>
        <v>0</v>
      </c>
      <c r="AN141">
        <f t="shared" si="182"/>
        <v>0</v>
      </c>
      <c r="AO141">
        <f t="shared" si="220"/>
        <v>31.523967166666683</v>
      </c>
      <c r="AP141">
        <v>0</v>
      </c>
      <c r="AQ141">
        <f t="shared" si="164"/>
        <v>0</v>
      </c>
      <c r="AR141">
        <f t="shared" si="183"/>
        <v>0</v>
      </c>
      <c r="AS141">
        <f t="shared" si="216"/>
        <v>30.00137366666668</v>
      </c>
      <c r="AT141">
        <v>0</v>
      </c>
      <c r="AU141">
        <f t="shared" si="165"/>
        <v>0</v>
      </c>
      <c r="AV141">
        <f t="shared" si="184"/>
        <v>0</v>
      </c>
      <c r="AW141">
        <f t="shared" si="159"/>
        <v>31.522915833333343</v>
      </c>
      <c r="AX141">
        <v>0</v>
      </c>
      <c r="AY141">
        <f t="shared" si="185"/>
        <v>0</v>
      </c>
      <c r="AZ141">
        <f t="shared" si="186"/>
        <v>0</v>
      </c>
      <c r="BA141">
        <f t="shared" si="155"/>
        <v>12.70694033333333</v>
      </c>
      <c r="BB141">
        <f t="shared" si="187"/>
        <v>0</v>
      </c>
      <c r="BC141" s="84">
        <f t="shared" si="188"/>
        <v>-5.7371999999999996</v>
      </c>
      <c r="BD141">
        <f t="shared" si="189"/>
        <v>1.9702</v>
      </c>
      <c r="BE141">
        <f t="shared" si="190"/>
        <v>-5.7371999999999996</v>
      </c>
      <c r="BF141" s="84">
        <f t="shared" si="191"/>
        <v>1.9702</v>
      </c>
      <c r="BG141">
        <f t="shared" si="192"/>
        <v>-0.11651297000000001</v>
      </c>
      <c r="BJ141" s="1">
        <v>44734.729166666664</v>
      </c>
      <c r="BK141" s="80">
        <v>0.72916666666667196</v>
      </c>
      <c r="BL141">
        <v>1.9702</v>
      </c>
      <c r="BM141">
        <v>-14.335763999999999</v>
      </c>
      <c r="BN141">
        <f t="shared" si="193"/>
        <v>14.335763999999999</v>
      </c>
      <c r="BP141">
        <v>0.2437</v>
      </c>
      <c r="BR141">
        <v>0</v>
      </c>
      <c r="BS141">
        <f t="shared" si="152"/>
        <v>0</v>
      </c>
      <c r="BT141">
        <f t="shared" si="194"/>
        <v>0</v>
      </c>
      <c r="BU141">
        <f t="shared" si="221"/>
        <v>31.539999999999974</v>
      </c>
      <c r="BV141">
        <v>0</v>
      </c>
      <c r="BW141">
        <f t="shared" si="166"/>
        <v>0</v>
      </c>
      <c r="BX141">
        <f t="shared" si="195"/>
        <v>0</v>
      </c>
      <c r="BY141">
        <f t="shared" si="217"/>
        <v>30.488666666666642</v>
      </c>
      <c r="BZ141">
        <v>0</v>
      </c>
      <c r="CA141">
        <f t="shared" si="167"/>
        <v>0</v>
      </c>
      <c r="CB141">
        <f t="shared" si="196"/>
        <v>0</v>
      </c>
      <c r="CC141">
        <f t="shared" si="160"/>
        <v>31.539999999999974</v>
      </c>
      <c r="CD141">
        <v>0</v>
      </c>
      <c r="CE141">
        <f t="shared" si="197"/>
        <v>0</v>
      </c>
      <c r="CF141">
        <f t="shared" si="198"/>
        <v>0</v>
      </c>
      <c r="CG141">
        <f t="shared" si="156"/>
        <v>20.500999999999987</v>
      </c>
      <c r="CH141">
        <f t="shared" si="199"/>
        <v>0</v>
      </c>
      <c r="CI141" s="84">
        <f t="shared" si="200"/>
        <v>-12.365563999999999</v>
      </c>
      <c r="CJ141">
        <f t="shared" si="201"/>
        <v>1.9702</v>
      </c>
      <c r="CK141" s="84">
        <f t="shared" si="202"/>
        <v>1.9702</v>
      </c>
      <c r="CL141">
        <f t="shared" si="203"/>
        <v>-0.25112399556666665</v>
      </c>
      <c r="CO141">
        <v>0</v>
      </c>
      <c r="CP141">
        <f t="shared" si="153"/>
        <v>0</v>
      </c>
      <c r="CQ141">
        <f t="shared" si="204"/>
        <v>0</v>
      </c>
      <c r="CR141">
        <f t="shared" si="222"/>
        <v>31.522915833333336</v>
      </c>
      <c r="CS141">
        <v>0</v>
      </c>
      <c r="CT141">
        <f t="shared" si="168"/>
        <v>0</v>
      </c>
      <c r="CU141">
        <f t="shared" si="205"/>
        <v>0</v>
      </c>
      <c r="CV141">
        <f t="shared" si="218"/>
        <v>30.000059499999988</v>
      </c>
      <c r="CW141">
        <v>0</v>
      </c>
      <c r="CX141">
        <f t="shared" si="169"/>
        <v>0</v>
      </c>
      <c r="CY141">
        <f t="shared" si="206"/>
        <v>0</v>
      </c>
      <c r="CZ141">
        <f t="shared" si="161"/>
        <v>31.523704333333342</v>
      </c>
      <c r="DA141">
        <v>0</v>
      </c>
      <c r="DB141">
        <f t="shared" si="207"/>
        <v>0</v>
      </c>
      <c r="DC141">
        <f t="shared" si="208"/>
        <v>0</v>
      </c>
      <c r="DD141">
        <f t="shared" si="157"/>
        <v>12.706414666666662</v>
      </c>
      <c r="DE141">
        <f t="shared" si="209"/>
        <v>0</v>
      </c>
      <c r="DF141" s="84">
        <f t="shared" si="210"/>
        <v>-12.365563999999999</v>
      </c>
      <c r="DG141" s="84">
        <f t="shared" si="211"/>
        <v>1.9702</v>
      </c>
      <c r="DH141" s="84">
        <f t="shared" si="212"/>
        <v>-12.365563999999999</v>
      </c>
      <c r="DI141">
        <f t="shared" si="213"/>
        <v>1.9702</v>
      </c>
      <c r="DJ141">
        <f t="shared" si="214"/>
        <v>-0.25112399556666665</v>
      </c>
    </row>
    <row r="142" spans="1:114" x14ac:dyDescent="0.35">
      <c r="A142" s="1">
        <v>44734.732638888891</v>
      </c>
      <c r="B142" s="80">
        <v>0.73263888888889495</v>
      </c>
      <c r="F142" s="1">
        <v>44734.732638888891</v>
      </c>
      <c r="G142" s="80">
        <v>0.73263888888889495</v>
      </c>
      <c r="H142">
        <v>2.6421999999999901</v>
      </c>
      <c r="I142">
        <v>-7.4867999999999997</v>
      </c>
      <c r="J142">
        <f t="shared" si="170"/>
        <v>7.4867999999999997</v>
      </c>
      <c r="L142">
        <v>0.2437</v>
      </c>
      <c r="N142">
        <v>0</v>
      </c>
      <c r="O142">
        <f t="shared" si="150"/>
        <v>0</v>
      </c>
      <c r="P142">
        <f t="shared" si="171"/>
        <v>0</v>
      </c>
      <c r="Q142">
        <f t="shared" si="219"/>
        <v>31.539999999999974</v>
      </c>
      <c r="R142">
        <v>0</v>
      </c>
      <c r="S142">
        <f t="shared" si="162"/>
        <v>0</v>
      </c>
      <c r="T142">
        <f t="shared" si="172"/>
        <v>0</v>
      </c>
      <c r="U142">
        <f t="shared" si="215"/>
        <v>30.488666666666642</v>
      </c>
      <c r="V142">
        <v>0</v>
      </c>
      <c r="W142">
        <f t="shared" si="163"/>
        <v>0</v>
      </c>
      <c r="X142">
        <f t="shared" si="173"/>
        <v>0</v>
      </c>
      <c r="Y142">
        <f t="shared" si="158"/>
        <v>31.539999999999974</v>
      </c>
      <c r="Z142">
        <v>0</v>
      </c>
      <c r="AA142">
        <f t="shared" si="174"/>
        <v>0</v>
      </c>
      <c r="AB142">
        <f t="shared" si="175"/>
        <v>0</v>
      </c>
      <c r="AC142">
        <f t="shared" si="154"/>
        <v>20.500999999999987</v>
      </c>
      <c r="AD142">
        <f t="shared" si="176"/>
        <v>0</v>
      </c>
      <c r="AE142" s="84">
        <f t="shared" si="177"/>
        <v>-4.8446000000000096</v>
      </c>
      <c r="AF142">
        <f t="shared" si="178"/>
        <v>2.6421999999999901</v>
      </c>
      <c r="AG142">
        <f t="shared" si="179"/>
        <v>-4.8446000000000096</v>
      </c>
      <c r="AH142">
        <f t="shared" si="180"/>
        <v>2.6421999999999901</v>
      </c>
      <c r="AI142">
        <f t="shared" si="181"/>
        <v>-9.8385751666666854E-2</v>
      </c>
      <c r="AL142">
        <v>0</v>
      </c>
      <c r="AM142">
        <f t="shared" si="151"/>
        <v>0</v>
      </c>
      <c r="AN142">
        <f t="shared" si="182"/>
        <v>0</v>
      </c>
      <c r="AO142">
        <f t="shared" si="220"/>
        <v>31.523967166666683</v>
      </c>
      <c r="AP142">
        <v>0</v>
      </c>
      <c r="AQ142">
        <f t="shared" si="164"/>
        <v>0</v>
      </c>
      <c r="AR142">
        <f t="shared" si="183"/>
        <v>0</v>
      </c>
      <c r="AS142">
        <f t="shared" si="216"/>
        <v>30.00137366666668</v>
      </c>
      <c r="AT142">
        <v>0</v>
      </c>
      <c r="AU142">
        <f t="shared" si="165"/>
        <v>0</v>
      </c>
      <c r="AV142">
        <f t="shared" si="184"/>
        <v>0</v>
      </c>
      <c r="AW142">
        <f t="shared" si="159"/>
        <v>31.522915833333343</v>
      </c>
      <c r="AX142">
        <v>0</v>
      </c>
      <c r="AY142">
        <f t="shared" si="185"/>
        <v>0</v>
      </c>
      <c r="AZ142">
        <f t="shared" si="186"/>
        <v>0</v>
      </c>
      <c r="BA142">
        <f t="shared" si="155"/>
        <v>12.70694033333333</v>
      </c>
      <c r="BB142">
        <f t="shared" si="187"/>
        <v>0</v>
      </c>
      <c r="BC142" s="84">
        <f t="shared" si="188"/>
        <v>-4.8446000000000096</v>
      </c>
      <c r="BD142">
        <f t="shared" si="189"/>
        <v>2.6421999999999901</v>
      </c>
      <c r="BE142">
        <f t="shared" si="190"/>
        <v>-4.8446000000000096</v>
      </c>
      <c r="BF142" s="84">
        <f t="shared" si="191"/>
        <v>2.6421999999999901</v>
      </c>
      <c r="BG142">
        <f t="shared" si="192"/>
        <v>-9.8385751666666854E-2</v>
      </c>
      <c r="BJ142" s="1">
        <v>44734.732638888891</v>
      </c>
      <c r="BK142" s="80">
        <v>0.73263888888889495</v>
      </c>
      <c r="BL142">
        <v>2.6421999999999901</v>
      </c>
      <c r="BM142">
        <v>-13.925447999999999</v>
      </c>
      <c r="BN142">
        <f t="shared" si="193"/>
        <v>13.925447999999999</v>
      </c>
      <c r="BP142">
        <v>0.2437</v>
      </c>
      <c r="BR142">
        <v>0</v>
      </c>
      <c r="BS142">
        <f t="shared" si="152"/>
        <v>0</v>
      </c>
      <c r="BT142">
        <f t="shared" si="194"/>
        <v>0</v>
      </c>
      <c r="BU142">
        <f t="shared" si="221"/>
        <v>31.539999999999974</v>
      </c>
      <c r="BV142">
        <v>0</v>
      </c>
      <c r="BW142">
        <f t="shared" si="166"/>
        <v>0</v>
      </c>
      <c r="BX142">
        <f t="shared" si="195"/>
        <v>0</v>
      </c>
      <c r="BY142">
        <f t="shared" si="217"/>
        <v>30.488666666666642</v>
      </c>
      <c r="BZ142">
        <v>0</v>
      </c>
      <c r="CA142">
        <f t="shared" si="167"/>
        <v>0</v>
      </c>
      <c r="CB142">
        <f t="shared" si="196"/>
        <v>0</v>
      </c>
      <c r="CC142">
        <f t="shared" si="160"/>
        <v>31.539999999999974</v>
      </c>
      <c r="CD142">
        <v>0</v>
      </c>
      <c r="CE142">
        <f t="shared" si="197"/>
        <v>0</v>
      </c>
      <c r="CF142">
        <f t="shared" si="198"/>
        <v>0</v>
      </c>
      <c r="CG142">
        <f t="shared" si="156"/>
        <v>20.500999999999987</v>
      </c>
      <c r="CH142">
        <f t="shared" si="199"/>
        <v>0</v>
      </c>
      <c r="CI142" s="84">
        <f t="shared" si="200"/>
        <v>-11.283248000000009</v>
      </c>
      <c r="CJ142">
        <f t="shared" si="201"/>
        <v>2.6421999999999901</v>
      </c>
      <c r="CK142" s="84">
        <f t="shared" si="202"/>
        <v>2.6421999999999901</v>
      </c>
      <c r="CL142">
        <f t="shared" si="203"/>
        <v>-0.22914396146666685</v>
      </c>
      <c r="CO142">
        <v>0</v>
      </c>
      <c r="CP142">
        <f t="shared" si="153"/>
        <v>0</v>
      </c>
      <c r="CQ142">
        <f t="shared" si="204"/>
        <v>0</v>
      </c>
      <c r="CR142">
        <f t="shared" si="222"/>
        <v>31.522915833333336</v>
      </c>
      <c r="CS142">
        <v>0</v>
      </c>
      <c r="CT142">
        <f t="shared" si="168"/>
        <v>0</v>
      </c>
      <c r="CU142">
        <f t="shared" si="205"/>
        <v>0</v>
      </c>
      <c r="CV142">
        <f t="shared" si="218"/>
        <v>30.000059499999988</v>
      </c>
      <c r="CW142">
        <v>0</v>
      </c>
      <c r="CX142">
        <f t="shared" si="169"/>
        <v>0</v>
      </c>
      <c r="CY142">
        <f t="shared" si="206"/>
        <v>0</v>
      </c>
      <c r="CZ142">
        <f t="shared" si="161"/>
        <v>31.523704333333342</v>
      </c>
      <c r="DA142">
        <v>0</v>
      </c>
      <c r="DB142">
        <f t="shared" si="207"/>
        <v>0</v>
      </c>
      <c r="DC142">
        <f t="shared" si="208"/>
        <v>0</v>
      </c>
      <c r="DD142">
        <f t="shared" si="157"/>
        <v>12.706414666666662</v>
      </c>
      <c r="DE142">
        <f t="shared" si="209"/>
        <v>0</v>
      </c>
      <c r="DF142" s="84">
        <f t="shared" si="210"/>
        <v>-11.283248000000009</v>
      </c>
      <c r="DG142" s="84">
        <f t="shared" si="211"/>
        <v>2.6421999999999901</v>
      </c>
      <c r="DH142" s="84">
        <f t="shared" si="212"/>
        <v>-11.283248000000009</v>
      </c>
      <c r="DI142">
        <f t="shared" si="213"/>
        <v>2.6421999999999901</v>
      </c>
      <c r="DJ142">
        <f t="shared" si="214"/>
        <v>-0.22914396146666685</v>
      </c>
    </row>
    <row r="143" spans="1:114" x14ac:dyDescent="0.35">
      <c r="A143" s="1">
        <v>44734.736111111109</v>
      </c>
      <c r="B143" s="80">
        <v>0.73611111111111704</v>
      </c>
      <c r="F143" s="1">
        <v>44734.736111111109</v>
      </c>
      <c r="G143" s="80">
        <v>0.73611111111111704</v>
      </c>
      <c r="H143">
        <v>2.4077999999999902</v>
      </c>
      <c r="I143">
        <v>-7.2459999999999898</v>
      </c>
      <c r="J143">
        <f t="shared" si="170"/>
        <v>7.2459999999999898</v>
      </c>
      <c r="L143">
        <v>0.2437</v>
      </c>
      <c r="N143">
        <v>0</v>
      </c>
      <c r="O143">
        <f t="shared" si="150"/>
        <v>0</v>
      </c>
      <c r="P143">
        <f t="shared" si="171"/>
        <v>0</v>
      </c>
      <c r="Q143">
        <f t="shared" si="219"/>
        <v>31.539999999999974</v>
      </c>
      <c r="R143">
        <v>0</v>
      </c>
      <c r="S143">
        <f t="shared" si="162"/>
        <v>0</v>
      </c>
      <c r="T143">
        <f t="shared" si="172"/>
        <v>0</v>
      </c>
      <c r="U143">
        <f t="shared" si="215"/>
        <v>30.488666666666642</v>
      </c>
      <c r="V143">
        <v>0</v>
      </c>
      <c r="W143">
        <f t="shared" si="163"/>
        <v>0</v>
      </c>
      <c r="X143">
        <f t="shared" si="173"/>
        <v>0</v>
      </c>
      <c r="Y143">
        <f t="shared" si="158"/>
        <v>31.539999999999974</v>
      </c>
      <c r="Z143">
        <v>0</v>
      </c>
      <c r="AA143">
        <f t="shared" si="174"/>
        <v>0</v>
      </c>
      <c r="AB143">
        <f t="shared" si="175"/>
        <v>0</v>
      </c>
      <c r="AC143">
        <f t="shared" si="154"/>
        <v>20.500999999999987</v>
      </c>
      <c r="AD143">
        <f t="shared" si="176"/>
        <v>0</v>
      </c>
      <c r="AE143" s="84">
        <f t="shared" si="177"/>
        <v>-4.8381999999999996</v>
      </c>
      <c r="AF143">
        <f t="shared" si="178"/>
        <v>2.4077999999999902</v>
      </c>
      <c r="AG143">
        <f t="shared" si="179"/>
        <v>-4.8381999999999996</v>
      </c>
      <c r="AH143">
        <f t="shared" si="180"/>
        <v>2.4077999999999902</v>
      </c>
      <c r="AI143">
        <f t="shared" si="181"/>
        <v>-9.8255778333333335E-2</v>
      </c>
      <c r="AL143">
        <v>0</v>
      </c>
      <c r="AM143">
        <f t="shared" si="151"/>
        <v>0</v>
      </c>
      <c r="AN143">
        <f t="shared" si="182"/>
        <v>0</v>
      </c>
      <c r="AO143">
        <f t="shared" si="220"/>
        <v>31.523967166666683</v>
      </c>
      <c r="AP143">
        <v>0</v>
      </c>
      <c r="AQ143">
        <f t="shared" si="164"/>
        <v>0</v>
      </c>
      <c r="AR143">
        <f t="shared" si="183"/>
        <v>0</v>
      </c>
      <c r="AS143">
        <f t="shared" si="216"/>
        <v>30.00137366666668</v>
      </c>
      <c r="AT143">
        <v>0</v>
      </c>
      <c r="AU143">
        <f t="shared" si="165"/>
        <v>0</v>
      </c>
      <c r="AV143">
        <f t="shared" si="184"/>
        <v>0</v>
      </c>
      <c r="AW143">
        <f t="shared" si="159"/>
        <v>31.522915833333343</v>
      </c>
      <c r="AX143">
        <v>0</v>
      </c>
      <c r="AY143">
        <f t="shared" si="185"/>
        <v>0</v>
      </c>
      <c r="AZ143">
        <f t="shared" si="186"/>
        <v>0</v>
      </c>
      <c r="BA143">
        <f t="shared" si="155"/>
        <v>12.70694033333333</v>
      </c>
      <c r="BB143">
        <f t="shared" si="187"/>
        <v>0</v>
      </c>
      <c r="BC143" s="84">
        <f t="shared" si="188"/>
        <v>-4.8381999999999996</v>
      </c>
      <c r="BD143">
        <f t="shared" si="189"/>
        <v>2.4077999999999902</v>
      </c>
      <c r="BE143">
        <f t="shared" si="190"/>
        <v>-4.8381999999999996</v>
      </c>
      <c r="BF143" s="84">
        <f t="shared" si="191"/>
        <v>2.4077999999999902</v>
      </c>
      <c r="BG143">
        <f t="shared" si="192"/>
        <v>-9.8255778333333335E-2</v>
      </c>
      <c r="BJ143" s="1">
        <v>44734.736111111109</v>
      </c>
      <c r="BK143" s="80">
        <v>0.73611111111111704</v>
      </c>
      <c r="BL143">
        <v>2.4077999999999902</v>
      </c>
      <c r="BM143">
        <v>-13.47756</v>
      </c>
      <c r="BN143">
        <f t="shared" si="193"/>
        <v>13.47756</v>
      </c>
      <c r="BP143">
        <v>0.2437</v>
      </c>
      <c r="BR143">
        <v>0</v>
      </c>
      <c r="BS143">
        <f t="shared" si="152"/>
        <v>0</v>
      </c>
      <c r="BT143">
        <f t="shared" si="194"/>
        <v>0</v>
      </c>
      <c r="BU143">
        <f t="shared" si="221"/>
        <v>31.539999999999974</v>
      </c>
      <c r="BV143">
        <v>0</v>
      </c>
      <c r="BW143">
        <f t="shared" si="166"/>
        <v>0</v>
      </c>
      <c r="BX143">
        <f t="shared" si="195"/>
        <v>0</v>
      </c>
      <c r="BY143">
        <f t="shared" si="217"/>
        <v>30.488666666666642</v>
      </c>
      <c r="BZ143">
        <v>0</v>
      </c>
      <c r="CA143">
        <f t="shared" si="167"/>
        <v>0</v>
      </c>
      <c r="CB143">
        <f t="shared" si="196"/>
        <v>0</v>
      </c>
      <c r="CC143">
        <f t="shared" si="160"/>
        <v>31.539999999999974</v>
      </c>
      <c r="CD143">
        <v>0</v>
      </c>
      <c r="CE143">
        <f t="shared" si="197"/>
        <v>0</v>
      </c>
      <c r="CF143">
        <f t="shared" si="198"/>
        <v>0</v>
      </c>
      <c r="CG143">
        <f t="shared" si="156"/>
        <v>20.500999999999987</v>
      </c>
      <c r="CH143">
        <f t="shared" si="199"/>
        <v>0</v>
      </c>
      <c r="CI143" s="84">
        <f t="shared" si="200"/>
        <v>-11.069760000000009</v>
      </c>
      <c r="CJ143">
        <f t="shared" si="201"/>
        <v>2.4077999999999902</v>
      </c>
      <c r="CK143" s="84">
        <f t="shared" si="202"/>
        <v>2.4077999999999902</v>
      </c>
      <c r="CL143">
        <f t="shared" si="203"/>
        <v>-0.22480837600000017</v>
      </c>
      <c r="CO143">
        <v>0</v>
      </c>
      <c r="CP143">
        <f t="shared" si="153"/>
        <v>0</v>
      </c>
      <c r="CQ143">
        <f t="shared" si="204"/>
        <v>0</v>
      </c>
      <c r="CR143">
        <f t="shared" si="222"/>
        <v>31.522915833333336</v>
      </c>
      <c r="CS143">
        <v>0</v>
      </c>
      <c r="CT143">
        <f t="shared" si="168"/>
        <v>0</v>
      </c>
      <c r="CU143">
        <f t="shared" si="205"/>
        <v>0</v>
      </c>
      <c r="CV143">
        <f t="shared" si="218"/>
        <v>30.000059499999988</v>
      </c>
      <c r="CW143">
        <v>0</v>
      </c>
      <c r="CX143">
        <f t="shared" si="169"/>
        <v>0</v>
      </c>
      <c r="CY143">
        <f t="shared" si="206"/>
        <v>0</v>
      </c>
      <c r="CZ143">
        <f t="shared" si="161"/>
        <v>31.523704333333342</v>
      </c>
      <c r="DA143">
        <v>0</v>
      </c>
      <c r="DB143">
        <f t="shared" si="207"/>
        <v>0</v>
      </c>
      <c r="DC143">
        <f t="shared" si="208"/>
        <v>0</v>
      </c>
      <c r="DD143">
        <f t="shared" si="157"/>
        <v>12.706414666666662</v>
      </c>
      <c r="DE143">
        <f t="shared" si="209"/>
        <v>0</v>
      </c>
      <c r="DF143" s="84">
        <f t="shared" si="210"/>
        <v>-11.069760000000009</v>
      </c>
      <c r="DG143" s="84">
        <f t="shared" si="211"/>
        <v>2.4077999999999902</v>
      </c>
      <c r="DH143" s="84">
        <f t="shared" si="212"/>
        <v>-11.069760000000009</v>
      </c>
      <c r="DI143">
        <f t="shared" si="213"/>
        <v>2.4077999999999902</v>
      </c>
      <c r="DJ143">
        <f t="shared" si="214"/>
        <v>-0.22480837600000017</v>
      </c>
    </row>
    <row r="144" spans="1:114" x14ac:dyDescent="0.35">
      <c r="A144" s="1">
        <v>44734.739583333336</v>
      </c>
      <c r="B144" s="80">
        <v>0.73958333333333903</v>
      </c>
      <c r="F144" s="1">
        <v>44734.739583333336</v>
      </c>
      <c r="G144" s="80">
        <v>0.73958333333333903</v>
      </c>
      <c r="H144">
        <v>1.6637999999999999</v>
      </c>
      <c r="I144">
        <v>-6.9836</v>
      </c>
      <c r="J144">
        <f t="shared" si="170"/>
        <v>6.9836</v>
      </c>
      <c r="L144">
        <v>0.2437</v>
      </c>
      <c r="N144">
        <v>0</v>
      </c>
      <c r="O144">
        <f>380*N144/1000*0.83</f>
        <v>0</v>
      </c>
      <c r="P144">
        <f t="shared" si="171"/>
        <v>0</v>
      </c>
      <c r="Q144">
        <f t="shared" si="219"/>
        <v>31.539999999999974</v>
      </c>
      <c r="R144">
        <v>0</v>
      </c>
      <c r="S144">
        <f t="shared" si="162"/>
        <v>0</v>
      </c>
      <c r="T144">
        <f t="shared" si="172"/>
        <v>0</v>
      </c>
      <c r="U144">
        <f t="shared" si="215"/>
        <v>30.488666666666642</v>
      </c>
      <c r="V144">
        <v>0</v>
      </c>
      <c r="W144">
        <f t="shared" si="163"/>
        <v>0</v>
      </c>
      <c r="X144">
        <f t="shared" si="173"/>
        <v>0</v>
      </c>
      <c r="Y144">
        <f t="shared" si="158"/>
        <v>31.539999999999974</v>
      </c>
      <c r="Z144">
        <v>0</v>
      </c>
      <c r="AA144">
        <f t="shared" si="174"/>
        <v>0</v>
      </c>
      <c r="AB144">
        <f t="shared" si="175"/>
        <v>0</v>
      </c>
      <c r="AC144">
        <f t="shared" si="154"/>
        <v>20.500999999999987</v>
      </c>
      <c r="AD144">
        <f t="shared" si="176"/>
        <v>0</v>
      </c>
      <c r="AE144" s="84">
        <f t="shared" si="177"/>
        <v>-5.3197999999999999</v>
      </c>
      <c r="AF144">
        <f t="shared" si="178"/>
        <v>1.6637999999999999</v>
      </c>
      <c r="AG144">
        <f t="shared" si="179"/>
        <v>-5.3197999999999999</v>
      </c>
      <c r="AH144">
        <f t="shared" si="180"/>
        <v>1.6637999999999999</v>
      </c>
      <c r="AI144">
        <f t="shared" si="181"/>
        <v>-0.10803627166666667</v>
      </c>
      <c r="AL144">
        <v>0</v>
      </c>
      <c r="AM144">
        <f>380*AL144/1000*0.83</f>
        <v>0</v>
      </c>
      <c r="AN144">
        <f t="shared" si="182"/>
        <v>0</v>
      </c>
      <c r="AO144">
        <f t="shared" si="220"/>
        <v>31.523967166666683</v>
      </c>
      <c r="AP144">
        <v>0</v>
      </c>
      <c r="AQ144">
        <f t="shared" si="164"/>
        <v>0</v>
      </c>
      <c r="AR144">
        <f t="shared" si="183"/>
        <v>0</v>
      </c>
      <c r="AS144">
        <f t="shared" si="216"/>
        <v>30.00137366666668</v>
      </c>
      <c r="AT144">
        <v>0</v>
      </c>
      <c r="AU144">
        <f t="shared" si="165"/>
        <v>0</v>
      </c>
      <c r="AV144">
        <f t="shared" si="184"/>
        <v>0</v>
      </c>
      <c r="AW144">
        <f t="shared" si="159"/>
        <v>31.522915833333343</v>
      </c>
      <c r="AX144">
        <v>0</v>
      </c>
      <c r="AY144">
        <f t="shared" si="185"/>
        <v>0</v>
      </c>
      <c r="AZ144">
        <f t="shared" si="186"/>
        <v>0</v>
      </c>
      <c r="BA144">
        <f t="shared" si="155"/>
        <v>12.70694033333333</v>
      </c>
      <c r="BB144">
        <f t="shared" si="187"/>
        <v>0</v>
      </c>
      <c r="BC144" s="84">
        <f t="shared" si="188"/>
        <v>-5.3197999999999999</v>
      </c>
      <c r="BD144">
        <f t="shared" si="189"/>
        <v>1.6637999999999999</v>
      </c>
      <c r="BE144">
        <f t="shared" si="190"/>
        <v>-5.3197999999999999</v>
      </c>
      <c r="BF144" s="84">
        <f t="shared" si="191"/>
        <v>1.6637999999999999</v>
      </c>
      <c r="BG144">
        <f t="shared" si="192"/>
        <v>-0.10803627166666667</v>
      </c>
      <c r="BJ144" s="1">
        <v>44734.739583333336</v>
      </c>
      <c r="BK144" s="80">
        <v>0.73958333333333903</v>
      </c>
      <c r="BL144">
        <v>1.6637999999999999</v>
      </c>
      <c r="BM144">
        <v>-12.989496000000001</v>
      </c>
      <c r="BN144">
        <f t="shared" si="193"/>
        <v>12.989496000000001</v>
      </c>
      <c r="BP144">
        <v>0.2437</v>
      </c>
      <c r="BR144">
        <v>0</v>
      </c>
      <c r="BS144">
        <f>380*BR144/1000*0.83</f>
        <v>0</v>
      </c>
      <c r="BT144">
        <f t="shared" si="194"/>
        <v>0</v>
      </c>
      <c r="BU144">
        <f t="shared" si="221"/>
        <v>31.539999999999974</v>
      </c>
      <c r="BV144">
        <v>0</v>
      </c>
      <c r="BW144">
        <f t="shared" si="166"/>
        <v>0</v>
      </c>
      <c r="BX144">
        <f t="shared" si="195"/>
        <v>0</v>
      </c>
      <c r="BY144">
        <f t="shared" si="217"/>
        <v>30.488666666666642</v>
      </c>
      <c r="BZ144">
        <v>0</v>
      </c>
      <c r="CA144">
        <f t="shared" si="167"/>
        <v>0</v>
      </c>
      <c r="CB144">
        <f t="shared" si="196"/>
        <v>0</v>
      </c>
      <c r="CC144">
        <f t="shared" si="160"/>
        <v>31.539999999999974</v>
      </c>
      <c r="CD144">
        <v>0</v>
      </c>
      <c r="CE144">
        <f t="shared" si="197"/>
        <v>0</v>
      </c>
      <c r="CF144">
        <f t="shared" si="198"/>
        <v>0</v>
      </c>
      <c r="CG144">
        <f t="shared" si="156"/>
        <v>20.500999999999987</v>
      </c>
      <c r="CH144">
        <f t="shared" si="199"/>
        <v>0</v>
      </c>
      <c r="CI144" s="84">
        <f t="shared" si="200"/>
        <v>-11.325696000000001</v>
      </c>
      <c r="CJ144">
        <f t="shared" si="201"/>
        <v>1.6637999999999999</v>
      </c>
      <c r="CK144" s="84">
        <f t="shared" si="202"/>
        <v>1.6637999999999999</v>
      </c>
      <c r="CL144">
        <f t="shared" si="203"/>
        <v>-0.23000600960000003</v>
      </c>
      <c r="CO144">
        <v>0</v>
      </c>
      <c r="CP144">
        <f>380*CO144/1000*0.83</f>
        <v>0</v>
      </c>
      <c r="CQ144">
        <f t="shared" si="204"/>
        <v>0</v>
      </c>
      <c r="CR144">
        <f t="shared" si="222"/>
        <v>31.522915833333336</v>
      </c>
      <c r="CS144">
        <v>0</v>
      </c>
      <c r="CT144">
        <f t="shared" si="168"/>
        <v>0</v>
      </c>
      <c r="CU144">
        <f t="shared" si="205"/>
        <v>0</v>
      </c>
      <c r="CV144">
        <f t="shared" si="218"/>
        <v>30.000059499999988</v>
      </c>
      <c r="CW144">
        <v>0</v>
      </c>
      <c r="CX144">
        <f t="shared" si="169"/>
        <v>0</v>
      </c>
      <c r="CY144">
        <f t="shared" si="206"/>
        <v>0</v>
      </c>
      <c r="CZ144">
        <f t="shared" si="161"/>
        <v>31.523704333333342</v>
      </c>
      <c r="DA144">
        <v>0</v>
      </c>
      <c r="DB144">
        <f t="shared" si="207"/>
        <v>0</v>
      </c>
      <c r="DC144">
        <f t="shared" si="208"/>
        <v>0</v>
      </c>
      <c r="DD144">
        <f t="shared" si="157"/>
        <v>12.706414666666662</v>
      </c>
      <c r="DE144">
        <f t="shared" si="209"/>
        <v>0</v>
      </c>
      <c r="DF144" s="84">
        <f t="shared" si="210"/>
        <v>-11.325696000000001</v>
      </c>
      <c r="DG144" s="84">
        <f t="shared" si="211"/>
        <v>1.6637999999999999</v>
      </c>
      <c r="DH144" s="84">
        <f t="shared" si="212"/>
        <v>-11.325696000000001</v>
      </c>
      <c r="DI144">
        <f t="shared" si="213"/>
        <v>1.6637999999999999</v>
      </c>
      <c r="DJ144">
        <f t="shared" si="214"/>
        <v>-0.23000600960000003</v>
      </c>
    </row>
    <row r="145" spans="1:114" x14ac:dyDescent="0.35">
      <c r="A145" s="1">
        <v>44734.743055555555</v>
      </c>
      <c r="B145" s="80">
        <v>0.74305555555556102</v>
      </c>
      <c r="F145" s="1">
        <v>44734.743055555555</v>
      </c>
      <c r="G145" s="80">
        <v>0.74305555555556102</v>
      </c>
      <c r="H145">
        <v>2.4276</v>
      </c>
      <c r="I145">
        <v>-6.7611999999999997</v>
      </c>
      <c r="J145">
        <f t="shared" si="170"/>
        <v>6.7611999999999997</v>
      </c>
      <c r="L145">
        <v>0.2437</v>
      </c>
      <c r="N145">
        <v>0</v>
      </c>
      <c r="O145">
        <f>380*N145/1000*0.83</f>
        <v>0</v>
      </c>
      <c r="P145">
        <f t="shared" si="171"/>
        <v>0</v>
      </c>
      <c r="Q145">
        <f t="shared" si="219"/>
        <v>31.539999999999974</v>
      </c>
      <c r="R145">
        <v>0</v>
      </c>
      <c r="S145">
        <f t="shared" si="162"/>
        <v>0</v>
      </c>
      <c r="T145">
        <f t="shared" si="172"/>
        <v>0</v>
      </c>
      <c r="U145">
        <f t="shared" si="215"/>
        <v>30.488666666666642</v>
      </c>
      <c r="V145">
        <v>0</v>
      </c>
      <c r="W145">
        <f t="shared" si="163"/>
        <v>0</v>
      </c>
      <c r="X145">
        <f t="shared" si="173"/>
        <v>0</v>
      </c>
      <c r="Y145">
        <f t="shared" si="158"/>
        <v>31.539999999999974</v>
      </c>
      <c r="Z145">
        <v>0</v>
      </c>
      <c r="AA145">
        <f t="shared" si="174"/>
        <v>0</v>
      </c>
      <c r="AB145">
        <f t="shared" si="175"/>
        <v>0</v>
      </c>
      <c r="AC145">
        <f t="shared" ref="AC145:AC147" si="223">AA145*5*60/3600+AC144</f>
        <v>20.500999999999987</v>
      </c>
      <c r="AD145">
        <f t="shared" si="176"/>
        <v>0</v>
      </c>
      <c r="AE145" s="84">
        <f t="shared" si="177"/>
        <v>-4.3335999999999997</v>
      </c>
      <c r="AF145">
        <f t="shared" si="178"/>
        <v>2.4276</v>
      </c>
      <c r="AG145">
        <f t="shared" si="179"/>
        <v>-4.3335999999999997</v>
      </c>
      <c r="AH145">
        <f t="shared" si="180"/>
        <v>2.4276</v>
      </c>
      <c r="AI145">
        <f t="shared" si="181"/>
        <v>-8.8008193333333332E-2</v>
      </c>
      <c r="AL145">
        <v>0</v>
      </c>
      <c r="AM145">
        <f>380*AL145/1000*0.83</f>
        <v>0</v>
      </c>
      <c r="AN145">
        <f t="shared" si="182"/>
        <v>0</v>
      </c>
      <c r="AO145">
        <f t="shared" si="220"/>
        <v>31.523967166666683</v>
      </c>
      <c r="AP145">
        <v>0</v>
      </c>
      <c r="AQ145">
        <f t="shared" si="164"/>
        <v>0</v>
      </c>
      <c r="AR145">
        <f t="shared" si="183"/>
        <v>0</v>
      </c>
      <c r="AS145">
        <f t="shared" si="216"/>
        <v>30.00137366666668</v>
      </c>
      <c r="AT145">
        <v>0</v>
      </c>
      <c r="AU145">
        <f t="shared" si="165"/>
        <v>0</v>
      </c>
      <c r="AV145">
        <f t="shared" si="184"/>
        <v>0</v>
      </c>
      <c r="AW145">
        <f t="shared" si="159"/>
        <v>31.522915833333343</v>
      </c>
      <c r="AX145">
        <v>0</v>
      </c>
      <c r="AY145">
        <f t="shared" si="185"/>
        <v>0</v>
      </c>
      <c r="AZ145">
        <f t="shared" si="186"/>
        <v>0</v>
      </c>
      <c r="BA145">
        <f t="shared" ref="BA145:BA147" si="224">AY145*5*60/3600+BA144</f>
        <v>12.70694033333333</v>
      </c>
      <c r="BB145">
        <f t="shared" si="187"/>
        <v>0</v>
      </c>
      <c r="BC145" s="84">
        <f t="shared" si="188"/>
        <v>-4.3335999999999997</v>
      </c>
      <c r="BD145">
        <f t="shared" si="189"/>
        <v>2.4276</v>
      </c>
      <c r="BE145">
        <f t="shared" si="190"/>
        <v>-4.3335999999999997</v>
      </c>
      <c r="BF145" s="84">
        <f t="shared" si="191"/>
        <v>2.4276</v>
      </c>
      <c r="BG145">
        <f t="shared" si="192"/>
        <v>-8.8008193333333332E-2</v>
      </c>
      <c r="BJ145" s="1">
        <v>44734.743055555555</v>
      </c>
      <c r="BK145" s="80">
        <v>0.74305555555556102</v>
      </c>
      <c r="BL145">
        <v>2.4276</v>
      </c>
      <c r="BM145">
        <v>-12.575832</v>
      </c>
      <c r="BN145">
        <f t="shared" si="193"/>
        <v>12.575832</v>
      </c>
      <c r="BP145">
        <v>0.2437</v>
      </c>
      <c r="BR145">
        <v>0</v>
      </c>
      <c r="BS145">
        <f>380*BR145/1000*0.83</f>
        <v>0</v>
      </c>
      <c r="BT145">
        <f t="shared" si="194"/>
        <v>0</v>
      </c>
      <c r="BU145">
        <f t="shared" si="221"/>
        <v>31.539999999999974</v>
      </c>
      <c r="BV145">
        <v>0</v>
      </c>
      <c r="BW145">
        <f t="shared" si="166"/>
        <v>0</v>
      </c>
      <c r="BX145">
        <f t="shared" si="195"/>
        <v>0</v>
      </c>
      <c r="BY145">
        <f t="shared" si="217"/>
        <v>30.488666666666642</v>
      </c>
      <c r="BZ145">
        <v>0</v>
      </c>
      <c r="CA145">
        <f t="shared" si="167"/>
        <v>0</v>
      </c>
      <c r="CB145">
        <f t="shared" si="196"/>
        <v>0</v>
      </c>
      <c r="CC145">
        <f t="shared" si="160"/>
        <v>31.539999999999974</v>
      </c>
      <c r="CD145">
        <v>0</v>
      </c>
      <c r="CE145">
        <f t="shared" si="197"/>
        <v>0</v>
      </c>
      <c r="CF145">
        <f t="shared" si="198"/>
        <v>0</v>
      </c>
      <c r="CG145">
        <f t="shared" ref="CG145:CG147" si="225">CE145*5*60/3600+CG144</f>
        <v>20.500999999999987</v>
      </c>
      <c r="CH145">
        <f t="shared" si="199"/>
        <v>0</v>
      </c>
      <c r="CI145" s="84">
        <f t="shared" si="200"/>
        <v>-10.148232</v>
      </c>
      <c r="CJ145">
        <f t="shared" si="201"/>
        <v>2.4276</v>
      </c>
      <c r="CK145" s="84">
        <f t="shared" si="202"/>
        <v>2.4276</v>
      </c>
      <c r="CL145">
        <f t="shared" si="203"/>
        <v>-0.20609367819999999</v>
      </c>
      <c r="CO145">
        <v>0</v>
      </c>
      <c r="CP145">
        <f>380*CO145/1000*0.83</f>
        <v>0</v>
      </c>
      <c r="CQ145">
        <f t="shared" si="204"/>
        <v>0</v>
      </c>
      <c r="CR145">
        <f t="shared" si="222"/>
        <v>31.522915833333336</v>
      </c>
      <c r="CS145">
        <v>0</v>
      </c>
      <c r="CT145">
        <f t="shared" si="168"/>
        <v>0</v>
      </c>
      <c r="CU145">
        <f t="shared" si="205"/>
        <v>0</v>
      </c>
      <c r="CV145">
        <f t="shared" si="218"/>
        <v>30.000059499999988</v>
      </c>
      <c r="CW145">
        <v>0</v>
      </c>
      <c r="CX145">
        <f t="shared" si="169"/>
        <v>0</v>
      </c>
      <c r="CY145">
        <f t="shared" si="206"/>
        <v>0</v>
      </c>
      <c r="CZ145">
        <f t="shared" si="161"/>
        <v>31.523704333333342</v>
      </c>
      <c r="DA145">
        <v>0</v>
      </c>
      <c r="DB145">
        <f t="shared" si="207"/>
        <v>0</v>
      </c>
      <c r="DC145">
        <f t="shared" si="208"/>
        <v>0</v>
      </c>
      <c r="DD145">
        <f t="shared" ref="DD145:DD147" si="226">DB145*5*60/3600+DD144</f>
        <v>12.706414666666662</v>
      </c>
      <c r="DE145">
        <f t="shared" si="209"/>
        <v>0</v>
      </c>
      <c r="DF145" s="84">
        <f t="shared" si="210"/>
        <v>-10.148232</v>
      </c>
      <c r="DG145" s="84">
        <f t="shared" si="211"/>
        <v>2.4276</v>
      </c>
      <c r="DH145" s="84">
        <f t="shared" si="212"/>
        <v>-10.148232</v>
      </c>
      <c r="DI145">
        <f t="shared" si="213"/>
        <v>2.4276</v>
      </c>
      <c r="DJ145">
        <f t="shared" si="214"/>
        <v>-0.20609367819999999</v>
      </c>
    </row>
    <row r="146" spans="1:114" x14ac:dyDescent="0.35">
      <c r="A146" s="1">
        <v>44734.746527777781</v>
      </c>
      <c r="B146" s="80">
        <v>0.74652777777778401</v>
      </c>
      <c r="F146" s="1">
        <v>44734.746527777781</v>
      </c>
      <c r="G146" s="80">
        <v>0.74652777777778401</v>
      </c>
      <c r="H146">
        <v>1.9278</v>
      </c>
      <c r="I146">
        <v>-6.5115999999999996</v>
      </c>
      <c r="J146">
        <f t="shared" si="170"/>
        <v>6.5115999999999996</v>
      </c>
      <c r="L146">
        <v>0.2437</v>
      </c>
      <c r="N146">
        <v>0</v>
      </c>
      <c r="O146">
        <f>380*N146/1000*0.83</f>
        <v>0</v>
      </c>
      <c r="P146">
        <f t="shared" si="171"/>
        <v>0</v>
      </c>
      <c r="Q146">
        <f t="shared" si="219"/>
        <v>31.539999999999974</v>
      </c>
      <c r="R146">
        <v>0</v>
      </c>
      <c r="S146">
        <f t="shared" si="162"/>
        <v>0</v>
      </c>
      <c r="T146">
        <f t="shared" si="172"/>
        <v>0</v>
      </c>
      <c r="U146">
        <f t="shared" si="215"/>
        <v>30.488666666666642</v>
      </c>
      <c r="V146">
        <v>0</v>
      </c>
      <c r="W146">
        <f t="shared" si="163"/>
        <v>0</v>
      </c>
      <c r="X146">
        <f t="shared" si="173"/>
        <v>0</v>
      </c>
      <c r="Y146">
        <f t="shared" si="158"/>
        <v>31.539999999999974</v>
      </c>
      <c r="Z146">
        <v>0</v>
      </c>
      <c r="AA146">
        <f t="shared" si="174"/>
        <v>0</v>
      </c>
      <c r="AB146">
        <f t="shared" si="175"/>
        <v>0</v>
      </c>
      <c r="AC146">
        <f t="shared" si="223"/>
        <v>20.500999999999987</v>
      </c>
      <c r="AD146">
        <f t="shared" si="176"/>
        <v>0</v>
      </c>
      <c r="AE146" s="84">
        <f t="shared" si="177"/>
        <v>-4.5838000000000001</v>
      </c>
      <c r="AF146">
        <f t="shared" si="178"/>
        <v>1.9278</v>
      </c>
      <c r="AG146">
        <f t="shared" si="179"/>
        <v>-4.5838000000000001</v>
      </c>
      <c r="AH146">
        <f t="shared" si="180"/>
        <v>1.9278</v>
      </c>
      <c r="AI146">
        <f t="shared" si="181"/>
        <v>-9.3089338333333341E-2</v>
      </c>
      <c r="AL146">
        <v>0</v>
      </c>
      <c r="AM146">
        <f>380*AL146/1000*0.83</f>
        <v>0</v>
      </c>
      <c r="AN146">
        <f t="shared" si="182"/>
        <v>0</v>
      </c>
      <c r="AO146">
        <f t="shared" si="220"/>
        <v>31.523967166666683</v>
      </c>
      <c r="AP146">
        <v>0</v>
      </c>
      <c r="AQ146">
        <f t="shared" si="164"/>
        <v>0</v>
      </c>
      <c r="AR146">
        <f t="shared" si="183"/>
        <v>0</v>
      </c>
      <c r="AS146">
        <f t="shared" si="216"/>
        <v>30.00137366666668</v>
      </c>
      <c r="AT146">
        <v>0</v>
      </c>
      <c r="AU146">
        <f t="shared" si="165"/>
        <v>0</v>
      </c>
      <c r="AV146">
        <f t="shared" si="184"/>
        <v>0</v>
      </c>
      <c r="AW146">
        <f t="shared" si="159"/>
        <v>31.522915833333343</v>
      </c>
      <c r="AX146">
        <v>0</v>
      </c>
      <c r="AY146">
        <f t="shared" si="185"/>
        <v>0</v>
      </c>
      <c r="AZ146">
        <f t="shared" si="186"/>
        <v>0</v>
      </c>
      <c r="BA146">
        <f t="shared" si="224"/>
        <v>12.70694033333333</v>
      </c>
      <c r="BB146">
        <f t="shared" si="187"/>
        <v>0</v>
      </c>
      <c r="BC146" s="84">
        <f t="shared" si="188"/>
        <v>-4.5838000000000001</v>
      </c>
      <c r="BD146">
        <f t="shared" si="189"/>
        <v>1.9278</v>
      </c>
      <c r="BE146">
        <f t="shared" si="190"/>
        <v>-4.5838000000000001</v>
      </c>
      <c r="BF146" s="84">
        <f t="shared" si="191"/>
        <v>1.9278</v>
      </c>
      <c r="BG146">
        <f t="shared" si="192"/>
        <v>-9.3089338333333341E-2</v>
      </c>
      <c r="BJ146" s="1">
        <v>44734.746527777781</v>
      </c>
      <c r="BK146" s="80">
        <v>0.74652777777778401</v>
      </c>
      <c r="BL146">
        <v>1.9278</v>
      </c>
      <c r="BM146">
        <v>-12.111575999999999</v>
      </c>
      <c r="BN146">
        <f t="shared" si="193"/>
        <v>12.111575999999999</v>
      </c>
      <c r="BP146">
        <v>0.2437</v>
      </c>
      <c r="BR146">
        <v>0</v>
      </c>
      <c r="BS146">
        <f>380*BR146/1000*0.83</f>
        <v>0</v>
      </c>
      <c r="BT146">
        <f t="shared" si="194"/>
        <v>0</v>
      </c>
      <c r="BU146">
        <f t="shared" si="221"/>
        <v>31.539999999999974</v>
      </c>
      <c r="BV146">
        <v>0</v>
      </c>
      <c r="BW146">
        <f t="shared" si="166"/>
        <v>0</v>
      </c>
      <c r="BX146">
        <f t="shared" si="195"/>
        <v>0</v>
      </c>
      <c r="BY146">
        <f t="shared" si="217"/>
        <v>30.488666666666642</v>
      </c>
      <c r="BZ146">
        <v>0</v>
      </c>
      <c r="CA146">
        <f t="shared" si="167"/>
        <v>0</v>
      </c>
      <c r="CB146">
        <f t="shared" si="196"/>
        <v>0</v>
      </c>
      <c r="CC146">
        <f t="shared" si="160"/>
        <v>31.539999999999974</v>
      </c>
      <c r="CD146">
        <v>0</v>
      </c>
      <c r="CE146">
        <f t="shared" si="197"/>
        <v>0</v>
      </c>
      <c r="CF146">
        <f t="shared" si="198"/>
        <v>0</v>
      </c>
      <c r="CG146">
        <f t="shared" si="225"/>
        <v>20.500999999999987</v>
      </c>
      <c r="CH146">
        <f t="shared" si="199"/>
        <v>0</v>
      </c>
      <c r="CI146" s="84">
        <f t="shared" si="200"/>
        <v>-10.183776</v>
      </c>
      <c r="CJ146">
        <f t="shared" si="201"/>
        <v>1.9278</v>
      </c>
      <c r="CK146" s="84">
        <f t="shared" si="202"/>
        <v>1.9278</v>
      </c>
      <c r="CL146">
        <f t="shared" si="203"/>
        <v>-0.20681551760000003</v>
      </c>
      <c r="CO146">
        <v>0</v>
      </c>
      <c r="CP146">
        <f>380*CO146/1000*0.83</f>
        <v>0</v>
      </c>
      <c r="CQ146">
        <f t="shared" si="204"/>
        <v>0</v>
      </c>
      <c r="CR146">
        <f t="shared" si="222"/>
        <v>31.522915833333336</v>
      </c>
      <c r="CS146">
        <v>0</v>
      </c>
      <c r="CT146">
        <f t="shared" si="168"/>
        <v>0</v>
      </c>
      <c r="CU146">
        <f t="shared" si="205"/>
        <v>0</v>
      </c>
      <c r="CV146">
        <f t="shared" si="218"/>
        <v>30.000059499999988</v>
      </c>
      <c r="CW146">
        <v>0</v>
      </c>
      <c r="CX146">
        <f t="shared" si="169"/>
        <v>0</v>
      </c>
      <c r="CY146">
        <f t="shared" si="206"/>
        <v>0</v>
      </c>
      <c r="CZ146">
        <f t="shared" si="161"/>
        <v>31.523704333333342</v>
      </c>
      <c r="DA146">
        <v>0</v>
      </c>
      <c r="DB146">
        <f t="shared" si="207"/>
        <v>0</v>
      </c>
      <c r="DC146">
        <f t="shared" si="208"/>
        <v>0</v>
      </c>
      <c r="DD146">
        <f t="shared" si="226"/>
        <v>12.706414666666662</v>
      </c>
      <c r="DE146">
        <f t="shared" si="209"/>
        <v>0</v>
      </c>
      <c r="DF146" s="84">
        <f t="shared" si="210"/>
        <v>-10.183776</v>
      </c>
      <c r="DG146" s="84">
        <f t="shared" si="211"/>
        <v>1.9278</v>
      </c>
      <c r="DH146" s="84">
        <f t="shared" si="212"/>
        <v>-10.183776</v>
      </c>
      <c r="DI146">
        <f t="shared" si="213"/>
        <v>1.9278</v>
      </c>
      <c r="DJ146">
        <f t="shared" si="214"/>
        <v>-0.20681551760000003</v>
      </c>
    </row>
    <row r="147" spans="1:114" x14ac:dyDescent="0.35">
      <c r="A147" s="1">
        <v>44734.75</v>
      </c>
      <c r="B147" s="80">
        <v>0.750000000000006</v>
      </c>
      <c r="F147" s="1">
        <v>44734.75</v>
      </c>
      <c r="G147" s="80">
        <v>0.750000000000006</v>
      </c>
      <c r="H147">
        <v>3.1907999999999999</v>
      </c>
      <c r="I147">
        <v>-6.3095999999999997</v>
      </c>
      <c r="J147">
        <f t="shared" si="170"/>
        <v>6.3095999999999997</v>
      </c>
      <c r="L147">
        <v>0.2601</v>
      </c>
      <c r="N147">
        <v>0</v>
      </c>
      <c r="O147">
        <f>380*N147/1000*0.83</f>
        <v>0</v>
      </c>
      <c r="P147">
        <f t="shared" si="171"/>
        <v>0</v>
      </c>
      <c r="Q147">
        <f t="shared" si="219"/>
        <v>31.539999999999974</v>
      </c>
      <c r="R147">
        <v>0</v>
      </c>
      <c r="S147">
        <f t="shared" si="162"/>
        <v>0</v>
      </c>
      <c r="T147">
        <f t="shared" si="172"/>
        <v>0</v>
      </c>
      <c r="U147">
        <f t="shared" si="215"/>
        <v>30.488666666666642</v>
      </c>
      <c r="V147">
        <v>0</v>
      </c>
      <c r="W147">
        <f t="shared" si="163"/>
        <v>0</v>
      </c>
      <c r="X147">
        <f t="shared" si="173"/>
        <v>0</v>
      </c>
      <c r="Y147">
        <f t="shared" si="158"/>
        <v>31.539999999999974</v>
      </c>
      <c r="Z147">
        <v>0</v>
      </c>
      <c r="AA147">
        <f t="shared" si="174"/>
        <v>0</v>
      </c>
      <c r="AB147">
        <f t="shared" si="175"/>
        <v>0</v>
      </c>
      <c r="AC147">
        <f t="shared" si="223"/>
        <v>20.500999999999987</v>
      </c>
      <c r="AD147">
        <f t="shared" si="176"/>
        <v>0</v>
      </c>
      <c r="AE147" s="84">
        <f t="shared" si="177"/>
        <v>-3.1187999999999998</v>
      </c>
      <c r="AF147">
        <f t="shared" si="178"/>
        <v>3.1907999999999999</v>
      </c>
      <c r="AG147">
        <f t="shared" si="179"/>
        <v>-3.1187999999999998</v>
      </c>
      <c r="AH147">
        <f t="shared" si="180"/>
        <v>3.1907999999999999</v>
      </c>
      <c r="AI147">
        <f t="shared" si="181"/>
        <v>-6.7599989999999999E-2</v>
      </c>
      <c r="AL147">
        <v>0</v>
      </c>
      <c r="AM147">
        <f>380*AL147/1000*0.83</f>
        <v>0</v>
      </c>
      <c r="AN147">
        <f t="shared" si="182"/>
        <v>0</v>
      </c>
      <c r="AO147">
        <f t="shared" si="220"/>
        <v>31.523967166666683</v>
      </c>
      <c r="AP147">
        <v>0</v>
      </c>
      <c r="AQ147">
        <f t="shared" si="164"/>
        <v>0</v>
      </c>
      <c r="AR147">
        <f t="shared" si="183"/>
        <v>0</v>
      </c>
      <c r="AS147">
        <f t="shared" si="216"/>
        <v>30.00137366666668</v>
      </c>
      <c r="AT147">
        <v>0</v>
      </c>
      <c r="AU147">
        <f t="shared" si="165"/>
        <v>0</v>
      </c>
      <c r="AV147">
        <f t="shared" si="184"/>
        <v>0</v>
      </c>
      <c r="AW147">
        <f t="shared" si="159"/>
        <v>31.522915833333343</v>
      </c>
      <c r="AX147">
        <v>0</v>
      </c>
      <c r="AY147">
        <f t="shared" si="185"/>
        <v>0</v>
      </c>
      <c r="AZ147">
        <f t="shared" si="186"/>
        <v>0</v>
      </c>
      <c r="BA147">
        <f t="shared" si="224"/>
        <v>12.70694033333333</v>
      </c>
      <c r="BB147">
        <f t="shared" si="187"/>
        <v>0</v>
      </c>
      <c r="BC147" s="84">
        <f t="shared" si="188"/>
        <v>-3.1187999999999998</v>
      </c>
      <c r="BD147">
        <f t="shared" si="189"/>
        <v>3.1907999999999999</v>
      </c>
      <c r="BE147">
        <f t="shared" si="190"/>
        <v>-3.1187999999999998</v>
      </c>
      <c r="BF147" s="84">
        <f t="shared" si="191"/>
        <v>3.1907999999999999</v>
      </c>
      <c r="BG147">
        <f t="shared" si="192"/>
        <v>-6.7599989999999999E-2</v>
      </c>
      <c r="BJ147" s="1">
        <v>44734.75</v>
      </c>
      <c r="BK147" s="80">
        <v>0.750000000000006</v>
      </c>
      <c r="BL147">
        <v>3.1907999999999999</v>
      </c>
      <c r="BM147">
        <v>-11.735856</v>
      </c>
      <c r="BN147">
        <f t="shared" si="193"/>
        <v>11.735856</v>
      </c>
      <c r="BP147">
        <v>0.2601</v>
      </c>
      <c r="BR147">
        <v>0</v>
      </c>
      <c r="BS147">
        <f>380*BR147/1000*0.83</f>
        <v>0</v>
      </c>
      <c r="BT147">
        <f t="shared" si="194"/>
        <v>0</v>
      </c>
      <c r="BU147">
        <f t="shared" si="221"/>
        <v>31.539999999999974</v>
      </c>
      <c r="BV147">
        <v>0</v>
      </c>
      <c r="BW147">
        <f t="shared" si="166"/>
        <v>0</v>
      </c>
      <c r="BX147">
        <f t="shared" si="195"/>
        <v>0</v>
      </c>
      <c r="BY147">
        <f t="shared" si="217"/>
        <v>30.488666666666642</v>
      </c>
      <c r="BZ147">
        <v>0</v>
      </c>
      <c r="CA147">
        <f t="shared" si="167"/>
        <v>0</v>
      </c>
      <c r="CB147">
        <f t="shared" si="196"/>
        <v>0</v>
      </c>
      <c r="CC147">
        <f t="shared" si="160"/>
        <v>31.539999999999974</v>
      </c>
      <c r="CD147">
        <v>0</v>
      </c>
      <c r="CE147">
        <f t="shared" si="197"/>
        <v>0</v>
      </c>
      <c r="CF147">
        <f t="shared" si="198"/>
        <v>0</v>
      </c>
      <c r="CG147">
        <f t="shared" si="225"/>
        <v>20.500999999999987</v>
      </c>
      <c r="CH147">
        <f t="shared" si="199"/>
        <v>0</v>
      </c>
      <c r="CI147" s="84">
        <f t="shared" si="200"/>
        <v>-8.5450560000000007</v>
      </c>
      <c r="CJ147">
        <f t="shared" si="201"/>
        <v>3.1907999999999999</v>
      </c>
      <c r="CK147" s="84">
        <f t="shared" si="202"/>
        <v>3.1907999999999999</v>
      </c>
      <c r="CL147">
        <f t="shared" si="203"/>
        <v>-0.18521408880000001</v>
      </c>
      <c r="CO147">
        <v>0</v>
      </c>
      <c r="CP147">
        <f>380*CO147/1000*0.83</f>
        <v>0</v>
      </c>
      <c r="CQ147">
        <f t="shared" si="204"/>
        <v>0</v>
      </c>
      <c r="CR147">
        <f t="shared" si="222"/>
        <v>31.522915833333336</v>
      </c>
      <c r="CS147">
        <v>0</v>
      </c>
      <c r="CT147">
        <f t="shared" si="168"/>
        <v>0</v>
      </c>
      <c r="CU147">
        <f t="shared" si="205"/>
        <v>0</v>
      </c>
      <c r="CV147">
        <f t="shared" si="218"/>
        <v>30.000059499999988</v>
      </c>
      <c r="CW147">
        <v>0</v>
      </c>
      <c r="CX147">
        <f t="shared" si="169"/>
        <v>0</v>
      </c>
      <c r="CY147">
        <f t="shared" si="206"/>
        <v>0</v>
      </c>
      <c r="CZ147">
        <f t="shared" si="161"/>
        <v>31.523704333333342</v>
      </c>
      <c r="DA147">
        <v>0</v>
      </c>
      <c r="DB147">
        <f t="shared" si="207"/>
        <v>0</v>
      </c>
      <c r="DC147">
        <f t="shared" si="208"/>
        <v>0</v>
      </c>
      <c r="DD147">
        <f t="shared" si="226"/>
        <v>12.706414666666662</v>
      </c>
      <c r="DE147">
        <f t="shared" si="209"/>
        <v>0</v>
      </c>
      <c r="DF147" s="84">
        <f t="shared" si="210"/>
        <v>-8.5450560000000007</v>
      </c>
      <c r="DG147" s="84">
        <f t="shared" si="211"/>
        <v>3.1907999999999999</v>
      </c>
      <c r="DH147" s="84">
        <f t="shared" si="212"/>
        <v>-8.5450560000000007</v>
      </c>
      <c r="DI147">
        <f t="shared" si="213"/>
        <v>3.1907999999999999</v>
      </c>
      <c r="DJ147">
        <f t="shared" si="214"/>
        <v>-0.18521408880000001</v>
      </c>
    </row>
    <row r="148" spans="1:114" x14ac:dyDescent="0.35">
      <c r="AE148" s="84">
        <f t="shared" si="177"/>
        <v>0</v>
      </c>
      <c r="AF148">
        <f t="shared" si="178"/>
        <v>0</v>
      </c>
      <c r="AG148">
        <f t="shared" si="179"/>
        <v>0</v>
      </c>
      <c r="BC148" s="84">
        <f t="shared" si="188"/>
        <v>0</v>
      </c>
      <c r="BD148">
        <f t="shared" si="189"/>
        <v>0</v>
      </c>
      <c r="BE148">
        <f t="shared" si="190"/>
        <v>0</v>
      </c>
      <c r="CI148" s="84">
        <f t="shared" si="200"/>
        <v>0</v>
      </c>
      <c r="CJ148">
        <f t="shared" si="201"/>
        <v>0</v>
      </c>
      <c r="DF148" s="84">
        <f t="shared" ref="DF148" si="227">(CP148+CT148+CX148+DB148)/0.85+BL148-BN148</f>
        <v>0</v>
      </c>
      <c r="DG148" s="84">
        <f t="shared" si="211"/>
        <v>0</v>
      </c>
      <c r="DH148">
        <f t="shared" ref="DH148" si="228">DG148-$J148</f>
        <v>0</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ED36BE-8C42-4063-AC0B-5D5459EE8778}">
  <dimension ref="A1:ER148"/>
  <sheetViews>
    <sheetView tabSelected="1" showOutlineSymbols="0" showWhiteSpace="0" topLeftCell="A39" zoomScale="34" zoomScaleNormal="10" workbookViewId="0">
      <selection activeCell="AH126" sqref="AH126"/>
    </sheetView>
  </sheetViews>
  <sheetFormatPr defaultRowHeight="14.5" x14ac:dyDescent="0.35"/>
  <cols>
    <col min="1" max="1" width="18.81640625" style="12" bestFit="1" customWidth="1"/>
    <col min="2" max="2" width="18.81640625" style="80" customWidth="1"/>
    <col min="3" max="3" width="17.7265625" bestFit="1" customWidth="1"/>
    <col min="4" max="4" width="9.81640625" bestFit="1" customWidth="1"/>
    <col min="5" max="5" width="8.90625" bestFit="1" customWidth="1"/>
    <col min="6" max="6" width="9.08984375" customWidth="1"/>
    <col min="7" max="7" width="8.90625" style="11" bestFit="1" customWidth="1"/>
    <col min="8" max="8" width="11.6328125" style="12" bestFit="1" customWidth="1"/>
    <col min="9" max="9" width="8.1796875" bestFit="1" customWidth="1"/>
    <col min="10" max="10" width="7.36328125" bestFit="1" customWidth="1"/>
    <col min="11" max="11" width="8.90625" bestFit="1" customWidth="1"/>
    <col min="12" max="12" width="12.453125" bestFit="1" customWidth="1"/>
    <col min="13" max="15" width="8.90625" bestFit="1" customWidth="1"/>
    <col min="16" max="16" width="13.90625" bestFit="1" customWidth="1"/>
    <col min="17" max="19" width="8.90625" bestFit="1" customWidth="1"/>
    <col min="20" max="20" width="13.90625" bestFit="1" customWidth="1"/>
    <col min="21" max="24" width="8.90625" bestFit="1" customWidth="1"/>
    <col min="25" max="25" width="12.6328125" customWidth="1"/>
    <col min="26" max="26" width="26.1796875" bestFit="1" customWidth="1"/>
    <col min="27" max="27" width="14.90625" customWidth="1"/>
    <col min="28" max="28" width="18.36328125" customWidth="1"/>
    <col min="29" max="29" width="13.7265625" customWidth="1"/>
    <col min="30" max="30" width="24.54296875" style="11" bestFit="1" customWidth="1"/>
    <col min="31" max="31" width="15.08984375" customWidth="1"/>
    <col min="32" max="32" width="8.90625" bestFit="1" customWidth="1"/>
    <col min="33" max="33" width="9.81640625" bestFit="1" customWidth="1"/>
    <col min="34" max="34" width="12.453125" bestFit="1" customWidth="1"/>
    <col min="35" max="35" width="8.90625" bestFit="1" customWidth="1"/>
    <col min="36" max="36" width="9.81640625" bestFit="1" customWidth="1"/>
    <col min="37" max="38" width="8.90625" bestFit="1" customWidth="1"/>
    <col min="39" max="39" width="9.81640625" bestFit="1" customWidth="1"/>
    <col min="40" max="41" width="8.90625" bestFit="1" customWidth="1"/>
    <col min="42" max="42" width="11.36328125" bestFit="1" customWidth="1"/>
    <col min="43" max="43" width="8.90625" bestFit="1" customWidth="1"/>
    <col min="44" max="44" width="12.6328125" customWidth="1"/>
    <col min="45" max="45" width="26.1796875" bestFit="1" customWidth="1"/>
    <col min="46" max="46" width="14.90625" bestFit="1" customWidth="1"/>
    <col min="47" max="47" width="18.36328125" customWidth="1"/>
    <col min="48" max="48" width="13.7265625" customWidth="1"/>
    <col min="49" max="49" width="24.54296875" style="11" bestFit="1" customWidth="1"/>
    <col min="50" max="50" width="8.7265625" style="12" customWidth="1"/>
    <col min="51" max="51" width="8.90625" bestFit="1" customWidth="1"/>
    <col min="52" max="52" width="9.81640625" bestFit="1" customWidth="1"/>
    <col min="53" max="53" width="15.26953125" bestFit="1" customWidth="1"/>
    <col min="54" max="54" width="12.453125" bestFit="1" customWidth="1"/>
    <col min="55" max="55" width="8.90625" bestFit="1" customWidth="1"/>
    <col min="56" max="56" width="9.81640625" bestFit="1" customWidth="1"/>
    <col min="57" max="57" width="15.26953125" bestFit="1" customWidth="1"/>
    <col min="58" max="58" width="13.90625" bestFit="1" customWidth="1"/>
    <col min="59" max="59" width="8.90625" bestFit="1" customWidth="1"/>
    <col min="60" max="60" width="9.81640625" bestFit="1" customWidth="1"/>
    <col min="61" max="61" width="15.26953125" bestFit="1" customWidth="1"/>
    <col min="62" max="62" width="14.7265625" bestFit="1" customWidth="1"/>
    <col min="63" max="63" width="8.90625" bestFit="1" customWidth="1"/>
    <col min="64" max="64" width="11.81640625" bestFit="1" customWidth="1"/>
    <col min="65" max="65" width="16.26953125" bestFit="1" customWidth="1"/>
    <col min="66" max="66" width="13.90625" bestFit="1" customWidth="1"/>
    <col min="67" max="67" width="12.6328125" customWidth="1"/>
    <col min="68" max="68" width="26.1796875" bestFit="1" customWidth="1"/>
    <col min="69" max="69" width="15.1796875" bestFit="1" customWidth="1"/>
    <col min="70" max="70" width="18.36328125" customWidth="1"/>
    <col min="71" max="71" width="13.7265625" customWidth="1"/>
    <col min="72" max="72" width="24.54296875" style="11" bestFit="1" customWidth="1"/>
    <col min="73" max="73" width="8.7265625" style="12" customWidth="1"/>
    <col min="74" max="74" width="8.90625" bestFit="1" customWidth="1"/>
    <col min="75" max="75" width="9.81640625" bestFit="1" customWidth="1"/>
    <col min="76" max="76" width="15.26953125" bestFit="1" customWidth="1"/>
    <col min="77" max="77" width="12.453125" bestFit="1" customWidth="1"/>
    <col min="78" max="78" width="8.90625" bestFit="1" customWidth="1"/>
    <col min="79" max="79" width="9.81640625" bestFit="1" customWidth="1"/>
    <col min="80" max="80" width="15.26953125" bestFit="1" customWidth="1"/>
    <col min="81" max="81" width="13.90625" bestFit="1" customWidth="1"/>
    <col min="82" max="82" width="8.90625" bestFit="1" customWidth="1"/>
    <col min="83" max="83" width="9.81640625" bestFit="1" customWidth="1"/>
    <col min="84" max="84" width="15.26953125" bestFit="1" customWidth="1"/>
    <col min="85" max="85" width="14.7265625" bestFit="1" customWidth="1"/>
    <col min="86" max="86" width="8.90625" bestFit="1" customWidth="1"/>
    <col min="87" max="87" width="11.81640625" bestFit="1" customWidth="1"/>
    <col min="88" max="88" width="16.26953125" bestFit="1" customWidth="1"/>
    <col min="89" max="89" width="13.90625" bestFit="1" customWidth="1"/>
    <col min="90" max="90" width="12.6328125" customWidth="1"/>
    <col min="91" max="91" width="26.1796875" bestFit="1" customWidth="1"/>
    <col min="92" max="92" width="15.1796875" bestFit="1" customWidth="1"/>
    <col min="93" max="93" width="18.36328125" customWidth="1"/>
    <col min="94" max="94" width="13.7265625" customWidth="1"/>
    <col min="95" max="95" width="24.54296875" style="11" bestFit="1" customWidth="1"/>
    <col min="96" max="98" width="6" customWidth="1"/>
    <col min="100" max="100" width="6" customWidth="1"/>
    <col min="103" max="103" width="22.08984375" customWidth="1"/>
    <col min="104" max="104" width="8.7265625" style="12"/>
    <col min="105" max="105" width="8.90625" bestFit="1" customWidth="1"/>
    <col min="106" max="106" width="9.81640625" bestFit="1" customWidth="1"/>
    <col min="107" max="107" width="15.26953125" bestFit="1" customWidth="1"/>
    <col min="108" max="108" width="12.453125" bestFit="1" customWidth="1"/>
    <col min="109" max="109" width="8.90625" bestFit="1" customWidth="1"/>
    <col min="110" max="110" width="9.81640625" bestFit="1" customWidth="1"/>
    <col min="111" max="111" width="15.26953125" bestFit="1" customWidth="1"/>
    <col min="112" max="112" width="13.90625" bestFit="1" customWidth="1"/>
    <col min="113" max="113" width="8.90625" bestFit="1" customWidth="1"/>
    <col min="114" max="114" width="9.81640625" bestFit="1" customWidth="1"/>
    <col min="115" max="115" width="15.26953125" bestFit="1" customWidth="1"/>
    <col min="116" max="116" width="14.7265625" bestFit="1" customWidth="1"/>
    <col min="117" max="117" width="8.90625" bestFit="1" customWidth="1"/>
    <col min="118" max="118" width="11.81640625" bestFit="1" customWidth="1"/>
    <col min="119" max="119" width="16.26953125" bestFit="1" customWidth="1"/>
    <col min="120" max="120" width="13.90625" bestFit="1" customWidth="1"/>
    <col min="121" max="121" width="31" bestFit="1" customWidth="1"/>
    <col min="122" max="122" width="15.1796875" bestFit="1" customWidth="1"/>
    <col min="123" max="123" width="18.36328125" customWidth="1"/>
    <col min="124" max="124" width="13.7265625" customWidth="1"/>
    <col min="125" max="125" width="24.54296875" style="11" bestFit="1" customWidth="1"/>
    <col min="127" max="127" width="8.7265625" style="12"/>
    <col min="128" max="128" width="8.90625" bestFit="1" customWidth="1"/>
    <col min="129" max="129" width="9.81640625" bestFit="1" customWidth="1"/>
    <col min="130" max="130" width="15.26953125" bestFit="1" customWidth="1"/>
    <col min="131" max="131" width="12.453125" bestFit="1" customWidth="1"/>
    <col min="132" max="132" width="8.90625" bestFit="1" customWidth="1"/>
    <col min="133" max="133" width="9.81640625" bestFit="1" customWidth="1"/>
    <col min="134" max="134" width="15.26953125" bestFit="1" customWidth="1"/>
    <col min="135" max="135" width="13.90625" bestFit="1" customWidth="1"/>
    <col min="136" max="136" width="8.90625" bestFit="1" customWidth="1"/>
    <col min="137" max="137" width="9.81640625" bestFit="1" customWidth="1"/>
    <col min="138" max="138" width="15.26953125" bestFit="1" customWidth="1"/>
    <col min="139" max="139" width="14.7265625" bestFit="1" customWidth="1"/>
    <col min="140" max="140" width="8.90625" bestFit="1" customWidth="1"/>
    <col min="141" max="141" width="11.81640625" bestFit="1" customWidth="1"/>
    <col min="142" max="142" width="16.26953125" bestFit="1" customWidth="1"/>
    <col min="143" max="143" width="13.90625" bestFit="1" customWidth="1"/>
    <col min="144" max="144" width="26.1796875" bestFit="1" customWidth="1"/>
    <col min="145" max="145" width="15.1796875" bestFit="1" customWidth="1"/>
    <col min="146" max="146" width="18.36328125" customWidth="1"/>
    <col min="147" max="147" width="13.7265625" customWidth="1"/>
    <col min="148" max="148" width="24.54296875" style="11" bestFit="1" customWidth="1"/>
  </cols>
  <sheetData>
    <row r="1" spans="1:148" s="19" customFormat="1" ht="29.5" thickBot="1" x14ac:dyDescent="0.4">
      <c r="B1" s="81"/>
      <c r="C1" s="19" t="s">
        <v>5914</v>
      </c>
      <c r="D1" s="19" t="s">
        <v>5914</v>
      </c>
      <c r="H1"/>
      <c r="I1" t="s">
        <v>5839</v>
      </c>
      <c r="J1" t="s">
        <v>1644</v>
      </c>
      <c r="K1" t="s">
        <v>1645</v>
      </c>
      <c r="L1" t="s">
        <v>5838</v>
      </c>
      <c r="M1" t="s">
        <v>5839</v>
      </c>
      <c r="N1" t="s">
        <v>1644</v>
      </c>
      <c r="O1" t="s">
        <v>1645</v>
      </c>
      <c r="P1" t="s">
        <v>5838</v>
      </c>
      <c r="Q1" t="s">
        <v>5839</v>
      </c>
      <c r="R1" t="s">
        <v>1644</v>
      </c>
      <c r="S1" t="s">
        <v>1645</v>
      </c>
      <c r="T1" t="s">
        <v>5838</v>
      </c>
      <c r="U1" t="s">
        <v>5839</v>
      </c>
      <c r="V1" t="s">
        <v>1644</v>
      </c>
      <c r="W1" t="s">
        <v>1645</v>
      </c>
      <c r="X1" t="s">
        <v>5838</v>
      </c>
      <c r="Y1" t="s">
        <v>5917</v>
      </c>
      <c r="Z1"/>
      <c r="AA1"/>
      <c r="AB1"/>
      <c r="AC1"/>
      <c r="AD1" t="s">
        <v>5848</v>
      </c>
      <c r="AF1" t="s">
        <v>5839</v>
      </c>
      <c r="AG1" s="19" t="s">
        <v>1644</v>
      </c>
      <c r="AH1" t="s">
        <v>5838</v>
      </c>
      <c r="AI1" t="s">
        <v>5839</v>
      </c>
      <c r="AJ1" s="19" t="s">
        <v>1644</v>
      </c>
      <c r="AK1" t="s">
        <v>5838</v>
      </c>
      <c r="AL1" t="s">
        <v>5839</v>
      </c>
      <c r="AM1" s="19" t="s">
        <v>1644</v>
      </c>
      <c r="AN1" t="s">
        <v>5838</v>
      </c>
      <c r="AO1" t="s">
        <v>5839</v>
      </c>
      <c r="AP1" s="19" t="s">
        <v>1644</v>
      </c>
      <c r="AQ1" t="s">
        <v>5838</v>
      </c>
      <c r="AR1" t="s">
        <v>5917</v>
      </c>
      <c r="AS1"/>
      <c r="AT1"/>
      <c r="AU1"/>
      <c r="AV1"/>
      <c r="AW1" t="s">
        <v>5848</v>
      </c>
      <c r="AX1"/>
      <c r="AY1" t="s">
        <v>5839</v>
      </c>
      <c r="AZ1" t="s">
        <v>1644</v>
      </c>
      <c r="BA1" t="s">
        <v>1645</v>
      </c>
      <c r="BB1" t="s">
        <v>5838</v>
      </c>
      <c r="BC1" t="s">
        <v>5839</v>
      </c>
      <c r="BD1" t="s">
        <v>1644</v>
      </c>
      <c r="BE1" t="s">
        <v>1645</v>
      </c>
      <c r="BF1" t="s">
        <v>5838</v>
      </c>
      <c r="BG1" t="s">
        <v>5839</v>
      </c>
      <c r="BH1" t="s">
        <v>1644</v>
      </c>
      <c r="BI1" t="s">
        <v>1645</v>
      </c>
      <c r="BJ1" t="s">
        <v>5838</v>
      </c>
      <c r="BK1" t="s">
        <v>5839</v>
      </c>
      <c r="BL1" t="s">
        <v>1644</v>
      </c>
      <c r="BM1" t="s">
        <v>1645</v>
      </c>
      <c r="BN1" t="s">
        <v>5838</v>
      </c>
      <c r="BO1" t="s">
        <v>5917</v>
      </c>
      <c r="BP1"/>
      <c r="BQ1"/>
      <c r="BR1"/>
      <c r="BS1"/>
      <c r="BT1" t="s">
        <v>5848</v>
      </c>
      <c r="BU1"/>
      <c r="BV1" t="s">
        <v>5839</v>
      </c>
      <c r="BW1" t="s">
        <v>1644</v>
      </c>
      <c r="BX1" t="s">
        <v>1645</v>
      </c>
      <c r="BY1" t="s">
        <v>5838</v>
      </c>
      <c r="BZ1" t="s">
        <v>5839</v>
      </c>
      <c r="CA1" t="s">
        <v>1644</v>
      </c>
      <c r="CB1" t="s">
        <v>1645</v>
      </c>
      <c r="CC1" t="s">
        <v>5838</v>
      </c>
      <c r="CD1" t="s">
        <v>5839</v>
      </c>
      <c r="CE1" t="s">
        <v>1644</v>
      </c>
      <c r="CF1" t="s">
        <v>1645</v>
      </c>
      <c r="CG1" t="s">
        <v>5838</v>
      </c>
      <c r="CH1" t="s">
        <v>5839</v>
      </c>
      <c r="CI1" t="s">
        <v>1644</v>
      </c>
      <c r="CJ1" t="s">
        <v>1645</v>
      </c>
      <c r="CK1" t="s">
        <v>5838</v>
      </c>
      <c r="CL1" t="s">
        <v>5917</v>
      </c>
      <c r="CM1"/>
      <c r="CN1"/>
      <c r="CO1"/>
      <c r="CP1"/>
      <c r="CQ1" t="s">
        <v>5848</v>
      </c>
      <c r="CY1" s="74" t="s">
        <v>5902</v>
      </c>
      <c r="CZ1"/>
      <c r="DA1" t="s">
        <v>5839</v>
      </c>
      <c r="DB1" t="s">
        <v>1644</v>
      </c>
      <c r="DC1" t="s">
        <v>1645</v>
      </c>
      <c r="DD1" t="s">
        <v>5838</v>
      </c>
      <c r="DE1" t="s">
        <v>5839</v>
      </c>
      <c r="DF1" t="s">
        <v>1644</v>
      </c>
      <c r="DG1" t="s">
        <v>1645</v>
      </c>
      <c r="DH1" t="s">
        <v>5838</v>
      </c>
      <c r="DI1" t="s">
        <v>5839</v>
      </c>
      <c r="DJ1" t="s">
        <v>1644</v>
      </c>
      <c r="DK1" t="s">
        <v>1645</v>
      </c>
      <c r="DL1" t="s">
        <v>5838</v>
      </c>
      <c r="DM1" t="s">
        <v>5839</v>
      </c>
      <c r="DN1" t="s">
        <v>1644</v>
      </c>
      <c r="DO1" t="s">
        <v>1645</v>
      </c>
      <c r="DP1" t="s">
        <v>5838</v>
      </c>
      <c r="DQ1"/>
      <c r="DR1"/>
      <c r="DS1"/>
      <c r="DT1"/>
      <c r="DU1" t="s">
        <v>5848</v>
      </c>
      <c r="DW1"/>
      <c r="DX1" t="s">
        <v>5839</v>
      </c>
      <c r="DY1" t="s">
        <v>1644</v>
      </c>
      <c r="DZ1" t="s">
        <v>1645</v>
      </c>
      <c r="EA1" t="s">
        <v>5838</v>
      </c>
      <c r="EB1" t="s">
        <v>5839</v>
      </c>
      <c r="EC1" t="s">
        <v>1644</v>
      </c>
      <c r="ED1" t="s">
        <v>1645</v>
      </c>
      <c r="EE1" t="s">
        <v>5838</v>
      </c>
      <c r="EF1" t="s">
        <v>5839</v>
      </c>
      <c r="EG1" t="s">
        <v>1644</v>
      </c>
      <c r="EH1" t="s">
        <v>1645</v>
      </c>
      <c r="EI1" t="s">
        <v>5838</v>
      </c>
      <c r="EJ1" t="s">
        <v>5839</v>
      </c>
      <c r="EK1" t="s">
        <v>1644</v>
      </c>
      <c r="EL1" t="s">
        <v>1645</v>
      </c>
      <c r="EM1" t="s">
        <v>5838</v>
      </c>
      <c r="EN1"/>
      <c r="EO1"/>
      <c r="EP1"/>
      <c r="EQ1"/>
      <c r="ER1" t="s">
        <v>5848</v>
      </c>
    </row>
    <row r="2" spans="1:148" x14ac:dyDescent="0.35">
      <c r="A2" s="12" t="s">
        <v>0</v>
      </c>
      <c r="B2" s="80" t="s">
        <v>5915</v>
      </c>
      <c r="C2" t="s">
        <v>5913</v>
      </c>
      <c r="D2" t="s">
        <v>5916</v>
      </c>
      <c r="E2" t="s">
        <v>21</v>
      </c>
      <c r="F2" t="s">
        <v>2738</v>
      </c>
      <c r="G2" t="s">
        <v>5835</v>
      </c>
      <c r="H2" s="30" t="s">
        <v>4</v>
      </c>
      <c r="I2" s="9" t="s">
        <v>23</v>
      </c>
      <c r="J2" s="9" t="s">
        <v>1643</v>
      </c>
      <c r="K2" s="9" t="s">
        <v>1643</v>
      </c>
      <c r="L2" s="9" t="s">
        <v>1643</v>
      </c>
      <c r="M2" s="9" t="s">
        <v>22</v>
      </c>
      <c r="N2" s="9" t="s">
        <v>1640</v>
      </c>
      <c r="O2" s="9" t="s">
        <v>1640</v>
      </c>
      <c r="P2" s="9" t="s">
        <v>1640</v>
      </c>
      <c r="Q2" s="9" t="s">
        <v>25</v>
      </c>
      <c r="R2" s="9" t="s">
        <v>1641</v>
      </c>
      <c r="S2" s="9" t="s">
        <v>1641</v>
      </c>
      <c r="T2" s="9" t="s">
        <v>1641</v>
      </c>
      <c r="U2" s="9" t="s">
        <v>24</v>
      </c>
      <c r="V2" s="9" t="s">
        <v>1642</v>
      </c>
      <c r="W2" s="9" t="s">
        <v>1642</v>
      </c>
      <c r="X2" s="9" t="s">
        <v>1642</v>
      </c>
      <c r="Y2" t="s">
        <v>5918</v>
      </c>
      <c r="Z2" s="9" t="s">
        <v>5862</v>
      </c>
      <c r="AA2" s="9" t="s">
        <v>5853</v>
      </c>
      <c r="AB2" s="9" t="s">
        <v>5852</v>
      </c>
      <c r="AC2" s="9" t="s">
        <v>5836</v>
      </c>
      <c r="AD2" s="24" t="s">
        <v>5837</v>
      </c>
      <c r="AE2" t="s">
        <v>5</v>
      </c>
      <c r="AF2" t="s">
        <v>23</v>
      </c>
      <c r="AG2" t="s">
        <v>1643</v>
      </c>
      <c r="AH2" t="s">
        <v>1643</v>
      </c>
      <c r="AI2" t="s">
        <v>22</v>
      </c>
      <c r="AJ2" t="s">
        <v>1640</v>
      </c>
      <c r="AK2" t="s">
        <v>1640</v>
      </c>
      <c r="AL2" t="s">
        <v>25</v>
      </c>
      <c r="AM2" t="s">
        <v>1641</v>
      </c>
      <c r="AN2" t="s">
        <v>1641</v>
      </c>
      <c r="AO2" t="s">
        <v>24</v>
      </c>
      <c r="AP2" t="s">
        <v>1642</v>
      </c>
      <c r="AQ2" t="s">
        <v>1642</v>
      </c>
      <c r="AR2" t="s">
        <v>5918</v>
      </c>
      <c r="AS2" s="9" t="s">
        <v>5862</v>
      </c>
      <c r="AT2" s="9" t="s">
        <v>5853</v>
      </c>
      <c r="AU2" s="9" t="s">
        <v>5852</v>
      </c>
      <c r="AV2" s="9" t="s">
        <v>5836</v>
      </c>
      <c r="AW2" s="24" t="s">
        <v>5837</v>
      </c>
      <c r="AX2" s="30" t="s">
        <v>5</v>
      </c>
      <c r="AY2" t="s">
        <v>23</v>
      </c>
      <c r="AZ2" t="s">
        <v>1643</v>
      </c>
      <c r="BA2" s="9" t="s">
        <v>1643</v>
      </c>
      <c r="BB2" s="9" t="s">
        <v>1643</v>
      </c>
      <c r="BC2" t="s">
        <v>22</v>
      </c>
      <c r="BD2" t="s">
        <v>1640</v>
      </c>
      <c r="BE2" s="9" t="s">
        <v>1640</v>
      </c>
      <c r="BF2" s="9" t="s">
        <v>1640</v>
      </c>
      <c r="BG2" t="s">
        <v>25</v>
      </c>
      <c r="BH2" t="s">
        <v>1641</v>
      </c>
      <c r="BI2" s="9" t="s">
        <v>5841</v>
      </c>
      <c r="BJ2" s="9" t="s">
        <v>1641</v>
      </c>
      <c r="BK2" t="s">
        <v>24</v>
      </c>
      <c r="BL2" t="s">
        <v>5863</v>
      </c>
      <c r="BM2" s="9" t="s">
        <v>1642</v>
      </c>
      <c r="BN2" s="9" t="s">
        <v>1642</v>
      </c>
      <c r="BO2" t="s">
        <v>5918</v>
      </c>
      <c r="BP2" s="9" t="s">
        <v>5851</v>
      </c>
      <c r="BQ2" s="9" t="s">
        <v>5853</v>
      </c>
      <c r="BR2" s="9" t="s">
        <v>5852</v>
      </c>
      <c r="BS2" s="9" t="s">
        <v>5836</v>
      </c>
      <c r="BT2" s="24" t="s">
        <v>5837</v>
      </c>
      <c r="BU2" s="30" t="s">
        <v>5</v>
      </c>
      <c r="BV2" s="9" t="s">
        <v>23</v>
      </c>
      <c r="BW2" s="9" t="s">
        <v>1643</v>
      </c>
      <c r="BX2" s="9" t="s">
        <v>1643</v>
      </c>
      <c r="BY2" s="9" t="s">
        <v>1643</v>
      </c>
      <c r="BZ2" s="9" t="s">
        <v>22</v>
      </c>
      <c r="CA2" s="9" t="s">
        <v>1640</v>
      </c>
      <c r="CB2" s="9" t="s">
        <v>1640</v>
      </c>
      <c r="CC2" s="9" t="s">
        <v>1640</v>
      </c>
      <c r="CD2" s="9" t="s">
        <v>25</v>
      </c>
      <c r="CE2" s="9" t="s">
        <v>1641</v>
      </c>
      <c r="CF2" s="9" t="s">
        <v>5841</v>
      </c>
      <c r="CG2" s="9" t="s">
        <v>1641</v>
      </c>
      <c r="CH2" s="9" t="s">
        <v>24</v>
      </c>
      <c r="CI2" s="9" t="s">
        <v>1642</v>
      </c>
      <c r="CJ2" s="9" t="s">
        <v>1642</v>
      </c>
      <c r="CK2" s="9" t="s">
        <v>1642</v>
      </c>
      <c r="CL2" t="s">
        <v>5918</v>
      </c>
      <c r="CM2" s="9" t="s">
        <v>5851</v>
      </c>
      <c r="CN2" s="9" t="s">
        <v>5853</v>
      </c>
      <c r="CO2" s="9" t="s">
        <v>5852</v>
      </c>
      <c r="CP2" s="9" t="s">
        <v>5836</v>
      </c>
      <c r="CQ2" s="24" t="s">
        <v>5837</v>
      </c>
      <c r="CZ2" s="30" t="s">
        <v>5</v>
      </c>
      <c r="DA2" t="s">
        <v>23</v>
      </c>
      <c r="DB2" t="s">
        <v>5904</v>
      </c>
      <c r="DC2" s="9" t="s">
        <v>1643</v>
      </c>
      <c r="DD2" s="9" t="s">
        <v>1643</v>
      </c>
      <c r="DE2" t="s">
        <v>22</v>
      </c>
      <c r="DF2" t="s">
        <v>5906</v>
      </c>
      <c r="DG2" s="9" t="s">
        <v>1640</v>
      </c>
      <c r="DH2" s="9" t="s">
        <v>1640</v>
      </c>
      <c r="DI2" t="s">
        <v>25</v>
      </c>
      <c r="DJ2" t="s">
        <v>5903</v>
      </c>
      <c r="DK2" s="9" t="s">
        <v>5841</v>
      </c>
      <c r="DL2" s="9" t="s">
        <v>1641</v>
      </c>
      <c r="DM2" t="s">
        <v>24</v>
      </c>
      <c r="DN2" t="s">
        <v>5905</v>
      </c>
      <c r="DO2" s="9" t="s">
        <v>1642</v>
      </c>
      <c r="DP2" s="9" t="s">
        <v>1642</v>
      </c>
      <c r="DQ2" s="9" t="s">
        <v>5851</v>
      </c>
      <c r="DR2" s="9" t="s">
        <v>5853</v>
      </c>
      <c r="DS2" s="9" t="s">
        <v>5852</v>
      </c>
      <c r="DT2" s="9" t="s">
        <v>5836</v>
      </c>
      <c r="DU2" s="24" t="s">
        <v>5837</v>
      </c>
      <c r="DW2" s="30" t="s">
        <v>5</v>
      </c>
      <c r="DX2" t="s">
        <v>23</v>
      </c>
      <c r="DY2" t="s">
        <v>5904</v>
      </c>
      <c r="DZ2" s="9" t="s">
        <v>1643</v>
      </c>
      <c r="EA2" s="9" t="s">
        <v>1643</v>
      </c>
      <c r="EB2" t="s">
        <v>22</v>
      </c>
      <c r="EC2" t="s">
        <v>5906</v>
      </c>
      <c r="ED2" s="9" t="s">
        <v>1640</v>
      </c>
      <c r="EE2" s="9" t="s">
        <v>1640</v>
      </c>
      <c r="EF2" t="s">
        <v>25</v>
      </c>
      <c r="EG2" t="s">
        <v>5903</v>
      </c>
      <c r="EH2" s="9" t="s">
        <v>5841</v>
      </c>
      <c r="EI2" s="9" t="s">
        <v>1641</v>
      </c>
      <c r="EJ2" t="s">
        <v>24</v>
      </c>
      <c r="EK2" t="s">
        <v>5905</v>
      </c>
      <c r="EL2" s="9" t="s">
        <v>1642</v>
      </c>
      <c r="EM2" s="9" t="s">
        <v>1642</v>
      </c>
      <c r="EN2" s="9" t="s">
        <v>5851</v>
      </c>
      <c r="EO2" s="9" t="s">
        <v>5853</v>
      </c>
      <c r="EP2" s="9" t="s">
        <v>5852</v>
      </c>
      <c r="EQ2" s="9" t="s">
        <v>5836</v>
      </c>
      <c r="ER2" s="24" t="s">
        <v>5837</v>
      </c>
    </row>
    <row r="3" spans="1:148" ht="29" x14ac:dyDescent="0.35">
      <c r="A3" s="1">
        <v>44907.25</v>
      </c>
      <c r="B3" s="80">
        <v>0.25</v>
      </c>
      <c r="C3">
        <v>3</v>
      </c>
      <c r="D3">
        <v>5.0000000000000001E-3</v>
      </c>
      <c r="E3">
        <f>IF(D3&lt;0, ABS(D3), 0)</f>
        <v>0</v>
      </c>
      <c r="F3">
        <f>MAX(E3:E147)</f>
        <v>8.0619999999999994</v>
      </c>
      <c r="G3">
        <v>0.28560000000000002</v>
      </c>
      <c r="I3">
        <v>0</v>
      </c>
      <c r="J3">
        <f t="shared" ref="J3:J14" si="0">380*I3/1000*0.83</f>
        <v>0</v>
      </c>
      <c r="K3">
        <f>J3*5*60/3600</f>
        <v>0</v>
      </c>
      <c r="L3">
        <f>J3*5*60/3600</f>
        <v>0</v>
      </c>
      <c r="M3">
        <v>0</v>
      </c>
      <c r="N3">
        <f t="shared" ref="N3:N66" si="1">380*M3/1000*0.83</f>
        <v>0</v>
      </c>
      <c r="O3">
        <f>N3*5*60/3600</f>
        <v>0</v>
      </c>
      <c r="P3">
        <f>N3*5*60/3600</f>
        <v>0</v>
      </c>
      <c r="Q3">
        <v>0</v>
      </c>
      <c r="R3">
        <f t="shared" ref="R3:R66" si="2">380*Q3/1000*0.83</f>
        <v>0</v>
      </c>
      <c r="S3">
        <f>R3*5*60/3600</f>
        <v>0</v>
      </c>
      <c r="T3">
        <f>R3*5*60/3600</f>
        <v>0</v>
      </c>
      <c r="U3">
        <v>0</v>
      </c>
      <c r="V3">
        <f>380*U3/1000*0.83</f>
        <v>0</v>
      </c>
      <c r="W3">
        <f>V3*5*60/3600</f>
        <v>0</v>
      </c>
      <c r="X3">
        <f>V3*5*60/3600</f>
        <v>0</v>
      </c>
      <c r="Y3">
        <f>(J3+N3+R3+V3)/0.83</f>
        <v>0</v>
      </c>
      <c r="Z3">
        <f t="shared" ref="Z3:Z34" si="3">(J3+N3+R3+V3)/0.85+$C3</f>
        <v>3</v>
      </c>
      <c r="AA3">
        <f t="shared" ref="AA3:AA34" si="4">(J3+N3+R3+V3)/0.85+$C3-$E3</f>
        <v>3</v>
      </c>
      <c r="AB3">
        <f t="shared" ref="AB3:AB34" si="5">IF(Z3&gt;$E3, $E3, Z3)</f>
        <v>0</v>
      </c>
      <c r="AC3">
        <f>AA3*5*60/3600*$G3</f>
        <v>7.1400000000000005E-2</v>
      </c>
      <c r="AD3" s="11">
        <f>SUM(AC3:AC147)</f>
        <v>126.02492227288222</v>
      </c>
      <c r="AE3" s="3" t="s">
        <v>6</v>
      </c>
      <c r="AF3">
        <v>0</v>
      </c>
      <c r="AG3">
        <v>0</v>
      </c>
      <c r="AH3">
        <f>AG3*5*60/3600</f>
        <v>0</v>
      </c>
      <c r="AI3">
        <v>0</v>
      </c>
      <c r="AJ3">
        <v>0</v>
      </c>
      <c r="AK3">
        <f>AJ3*5*60/3600</f>
        <v>0</v>
      </c>
      <c r="AL3">
        <v>0</v>
      </c>
      <c r="AM3">
        <v>0</v>
      </c>
      <c r="AN3">
        <f>AM3*5*60/3600</f>
        <v>0</v>
      </c>
      <c r="AO3">
        <v>0</v>
      </c>
      <c r="AP3">
        <v>0</v>
      </c>
      <c r="AQ3">
        <f>AP3*5*60/3600</f>
        <v>0</v>
      </c>
      <c r="AR3">
        <f>(AG3+AJ3+AM3+AP3)/0.83</f>
        <v>0</v>
      </c>
      <c r="AS3">
        <f>(AG3+AJ3+AM3+AP3)/0.85+$C3</f>
        <v>3</v>
      </c>
      <c r="AT3">
        <f>(AG3+AJ3+AM3+AP3)/0.85+$C3-$E3</f>
        <v>3</v>
      </c>
      <c r="AU3">
        <f>IF(AS3&gt;$E3, $E3, AS3)</f>
        <v>0</v>
      </c>
      <c r="AV3">
        <f>AT3*5*60/3600*$G3</f>
        <v>7.1400000000000005E-2</v>
      </c>
      <c r="AW3" s="11">
        <f>SUM(AV3:AV147)</f>
        <v>119.81038684945725</v>
      </c>
      <c r="AX3" s="26" t="s">
        <v>5889</v>
      </c>
      <c r="AY3">
        <v>0</v>
      </c>
      <c r="AZ3">
        <v>0</v>
      </c>
      <c r="BA3">
        <f>AZ3*5*60/3600</f>
        <v>0</v>
      </c>
      <c r="BB3">
        <f>AZ3*5*60/3600</f>
        <v>0</v>
      </c>
      <c r="BC3">
        <v>0</v>
      </c>
      <c r="BD3">
        <v>0</v>
      </c>
      <c r="BE3">
        <f>BD3*5*60/3600</f>
        <v>0</v>
      </c>
      <c r="BF3">
        <f>BD3*5*60/3600</f>
        <v>0</v>
      </c>
      <c r="BG3">
        <v>0</v>
      </c>
      <c r="BH3">
        <v>0</v>
      </c>
      <c r="BI3">
        <f>BH3*5*60/3600</f>
        <v>0</v>
      </c>
      <c r="BJ3">
        <f>BH3*5*60/3600</f>
        <v>0</v>
      </c>
      <c r="BK3">
        <v>0</v>
      </c>
      <c r="BL3">
        <v>0</v>
      </c>
      <c r="BM3">
        <f>BL3*5*60/3600</f>
        <v>0</v>
      </c>
      <c r="BN3">
        <f>BL3*5*60/3600</f>
        <v>0</v>
      </c>
      <c r="BO3">
        <f>(AZ3+BD3+BH3+BL3)/0.83</f>
        <v>0</v>
      </c>
      <c r="BP3">
        <f>(AZ3+BD3+BH3+BL3)/0.85+$C3</f>
        <v>3</v>
      </c>
      <c r="BQ3">
        <f>(AZ3+BD3+BH3+BL3)/0.85+$C3-$E3</f>
        <v>3</v>
      </c>
      <c r="BR3">
        <f t="shared" ref="BR3:BR34" si="6">IF(BP3&gt;$E3, $E3, BP3)</f>
        <v>0</v>
      </c>
      <c r="BS3">
        <f>BQ3*5*60/3600*$G3</f>
        <v>7.1400000000000005E-2</v>
      </c>
      <c r="BT3" s="11">
        <f>SUM(BS3:BS147)</f>
        <v>119.9547518222295</v>
      </c>
      <c r="BU3" s="26" t="s">
        <v>28</v>
      </c>
      <c r="BV3">
        <v>0</v>
      </c>
      <c r="BW3">
        <v>0</v>
      </c>
      <c r="BX3">
        <f>BW3*5*60/3600</f>
        <v>0</v>
      </c>
      <c r="BY3">
        <f>BW3*5*60/3600</f>
        <v>0</v>
      </c>
      <c r="BZ3">
        <v>0</v>
      </c>
      <c r="CA3">
        <v>0</v>
      </c>
      <c r="CB3">
        <f>CA3*5*60/3600</f>
        <v>0</v>
      </c>
      <c r="CC3">
        <f>CA3*5*60/3600</f>
        <v>0</v>
      </c>
      <c r="CD3">
        <v>0</v>
      </c>
      <c r="CE3">
        <v>0</v>
      </c>
      <c r="CF3">
        <f>CE3*5*60/3600</f>
        <v>0</v>
      </c>
      <c r="CG3">
        <f>CE3*5*60/3600</f>
        <v>0</v>
      </c>
      <c r="CH3">
        <v>0</v>
      </c>
      <c r="CI3">
        <v>0</v>
      </c>
      <c r="CJ3">
        <f>CI3*5*60/3600</f>
        <v>0</v>
      </c>
      <c r="CK3">
        <f>CI3*5*60/3600</f>
        <v>0</v>
      </c>
      <c r="CL3">
        <f>(BW3+CA3+CE3+CI3)/0.83</f>
        <v>0</v>
      </c>
      <c r="CM3">
        <f>(BW3+CA3+CE3+CI3)/0.85+$C3</f>
        <v>3</v>
      </c>
      <c r="CN3">
        <f>(BW3+CA3+CE3+CI3)/0.85+$C3-$E3</f>
        <v>3</v>
      </c>
      <c r="CO3">
        <f>IF(CM3&gt;$E3, $E3, CM3)</f>
        <v>0</v>
      </c>
      <c r="CP3">
        <f>CN3*5*60/3600*$G3</f>
        <v>7.1400000000000005E-2</v>
      </c>
      <c r="CQ3" s="11">
        <f>SUM(CP3:CP147)</f>
        <v>120.08992465319795</v>
      </c>
      <c r="CZ3" s="26"/>
      <c r="DA3">
        <v>0</v>
      </c>
      <c r="DB3">
        <v>0</v>
      </c>
      <c r="DC3">
        <f>DB3*5*60/3600</f>
        <v>0</v>
      </c>
      <c r="DD3">
        <f>DB3*5*60/3600</f>
        <v>0</v>
      </c>
      <c r="DE3">
        <v>0</v>
      </c>
      <c r="DF3">
        <v>0</v>
      </c>
      <c r="DG3">
        <f>DF3*5*60/3600</f>
        <v>0</v>
      </c>
      <c r="DH3">
        <f>DF3*5*60/3600</f>
        <v>0</v>
      </c>
      <c r="DI3">
        <v>0</v>
      </c>
      <c r="DJ3">
        <v>0</v>
      </c>
      <c r="DK3">
        <f>DJ3*5*60/3600</f>
        <v>0</v>
      </c>
      <c r="DL3">
        <f>DJ3*5*60/3600</f>
        <v>0</v>
      </c>
      <c r="DM3">
        <v>0</v>
      </c>
      <c r="DN3">
        <v>0</v>
      </c>
      <c r="DO3">
        <f>DN3*5*60/3600</f>
        <v>0</v>
      </c>
      <c r="DP3">
        <f>DN3*5*60/3600</f>
        <v>0</v>
      </c>
      <c r="DQ3">
        <f>(DB3+DF3+DJ3+DN3)/0.85+$C3</f>
        <v>3</v>
      </c>
      <c r="DR3">
        <f>(DB3+DF3+DJ3+DN3)/0.85+$C3-$E3</f>
        <v>3</v>
      </c>
      <c r="DS3">
        <f>IF(DQ3&gt;$E3, $E3, DQ3)</f>
        <v>0</v>
      </c>
      <c r="DT3">
        <f>DR3*5*60/3600*$G3</f>
        <v>7.1400000000000005E-2</v>
      </c>
      <c r="DU3" s="11">
        <f>SUM(DT3:DT147)</f>
        <v>119.82449578318554</v>
      </c>
      <c r="DW3" s="26"/>
      <c r="DX3">
        <v>0</v>
      </c>
      <c r="DY3">
        <v>0</v>
      </c>
      <c r="DZ3">
        <f>DY3*5*60/3600</f>
        <v>0</v>
      </c>
      <c r="EA3">
        <f>DY3*5*60/3600</f>
        <v>0</v>
      </c>
      <c r="EB3">
        <v>0</v>
      </c>
      <c r="EC3">
        <v>0</v>
      </c>
      <c r="ED3">
        <f>EC3*5*60/3600</f>
        <v>0</v>
      </c>
      <c r="EE3">
        <f>EC3*5*60/3600</f>
        <v>0</v>
      </c>
      <c r="EF3">
        <v>0</v>
      </c>
      <c r="EG3">
        <v>0</v>
      </c>
      <c r="EH3">
        <f>EG3*5*60/3600</f>
        <v>0</v>
      </c>
      <c r="EI3">
        <f>EG3*5*60/3600</f>
        <v>0</v>
      </c>
      <c r="EJ3">
        <v>0</v>
      </c>
      <c r="EK3">
        <v>0</v>
      </c>
      <c r="EL3">
        <f>EK3*5*60/3600</f>
        <v>0</v>
      </c>
      <c r="EM3">
        <f>EK3*5*60/3600</f>
        <v>0</v>
      </c>
      <c r="EN3">
        <f>(DY3+EC3+EG3+EK3)/0.85+$C3</f>
        <v>3</v>
      </c>
      <c r="EO3">
        <f>(DY3+EC3+EG3+EK3)/0.85+$C3-$E3</f>
        <v>3</v>
      </c>
      <c r="EP3">
        <f>IF(EN3&gt;$E3, $E3, EN3)</f>
        <v>0</v>
      </c>
      <c r="EQ3">
        <f>EO3*5*60/3600*$G3</f>
        <v>7.1400000000000005E-2</v>
      </c>
      <c r="ER3" s="11">
        <f>SUM(EQ3:EQ147)</f>
        <v>119.57709699788582</v>
      </c>
    </row>
    <row r="4" spans="1:148" x14ac:dyDescent="0.35">
      <c r="A4" s="1">
        <v>44907.253472222219</v>
      </c>
      <c r="B4" s="80">
        <v>0.25347222222222221</v>
      </c>
      <c r="C4">
        <v>2.3317999999999999</v>
      </c>
      <c r="D4">
        <v>5.1999999999999998E-3</v>
      </c>
      <c r="E4">
        <f t="shared" ref="E4:E67" si="7">IF(D4&lt;0, ABS(D4), 0)</f>
        <v>0</v>
      </c>
      <c r="G4">
        <v>0.28560000000000002</v>
      </c>
      <c r="I4">
        <v>0</v>
      </c>
      <c r="J4">
        <f t="shared" si="0"/>
        <v>0</v>
      </c>
      <c r="K4">
        <f t="shared" ref="K4:K67" si="8">J4*5*60/3600</f>
        <v>0</v>
      </c>
      <c r="L4">
        <f>J4*5*60/3600+L3</f>
        <v>0</v>
      </c>
      <c r="M4">
        <v>0</v>
      </c>
      <c r="N4">
        <f t="shared" si="1"/>
        <v>0</v>
      </c>
      <c r="O4">
        <f t="shared" ref="O4:O67" si="9">N4*5*60/3600</f>
        <v>0</v>
      </c>
      <c r="P4">
        <f>N4*5*60/3600+P3</f>
        <v>0</v>
      </c>
      <c r="Q4">
        <v>0</v>
      </c>
      <c r="R4">
        <f t="shared" si="2"/>
        <v>0</v>
      </c>
      <c r="S4">
        <f t="shared" ref="S4:S67" si="10">R4*5*60/3600</f>
        <v>0</v>
      </c>
      <c r="T4">
        <f>R4*5*60/3600+T3</f>
        <v>0</v>
      </c>
      <c r="U4">
        <v>0</v>
      </c>
      <c r="V4">
        <f t="shared" ref="V4:V66" si="11">380*U4/1000*0.83</f>
        <v>0</v>
      </c>
      <c r="W4">
        <f t="shared" ref="W4:W67" si="12">V4*5*60/3600</f>
        <v>0</v>
      </c>
      <c r="X4">
        <f>V4*5*60/3600+X3</f>
        <v>0</v>
      </c>
      <c r="Y4">
        <f t="shared" ref="Y4:Y67" si="13">(J4+N4+R4+V4)/0.83</f>
        <v>0</v>
      </c>
      <c r="Z4">
        <f t="shared" si="3"/>
        <v>2.3317999999999999</v>
      </c>
      <c r="AA4">
        <f t="shared" si="4"/>
        <v>2.3317999999999999</v>
      </c>
      <c r="AB4">
        <f t="shared" si="5"/>
        <v>0</v>
      </c>
      <c r="AC4">
        <f t="shared" ref="AC4:AC67" si="14">AA4*5*60/3600*$G4</f>
        <v>5.5496840000000006E-2</v>
      </c>
      <c r="AE4" t="s">
        <v>5890</v>
      </c>
      <c r="AF4">
        <v>0</v>
      </c>
      <c r="AG4">
        <v>0</v>
      </c>
      <c r="AH4">
        <f>AG4*5*60/3600+AH3</f>
        <v>0</v>
      </c>
      <c r="AI4">
        <v>0</v>
      </c>
      <c r="AJ4">
        <v>0</v>
      </c>
      <c r="AK4">
        <f>AJ4*5*60/3600+AK3</f>
        <v>0</v>
      </c>
      <c r="AL4">
        <v>0</v>
      </c>
      <c r="AM4">
        <v>0</v>
      </c>
      <c r="AN4">
        <f>AM4*5*60/3600+AN3</f>
        <v>0</v>
      </c>
      <c r="AO4">
        <v>0</v>
      </c>
      <c r="AP4">
        <v>0</v>
      </c>
      <c r="AQ4">
        <f>AP4*5*60/3600+AQ3</f>
        <v>0</v>
      </c>
      <c r="AR4">
        <f t="shared" ref="AR4:AR67" si="15">(AG4+AJ4+AM4+AP4)/0.83</f>
        <v>0</v>
      </c>
      <c r="AS4">
        <f t="shared" ref="AS4:AS67" si="16">(AG4+AJ4+AM4+AP4)/0.85+$C4</f>
        <v>2.3317999999999999</v>
      </c>
      <c r="AT4">
        <f t="shared" ref="AT4:AT67" si="17">(AG4+AJ4+AM4+AP4)/0.85+$C4-$E4</f>
        <v>2.3317999999999999</v>
      </c>
      <c r="AU4">
        <f t="shared" ref="AU4:AU66" si="18">IF(AS4&gt;$E4, $E4, AS4)</f>
        <v>0</v>
      </c>
      <c r="AV4">
        <f t="shared" ref="AV4:AV67" si="19">AT4*5*60/3600*$G4</f>
        <v>5.5496840000000006E-2</v>
      </c>
      <c r="AY4">
        <v>0</v>
      </c>
      <c r="AZ4">
        <v>0</v>
      </c>
      <c r="BA4">
        <f t="shared" ref="BA4:BA67" si="20">AZ4*5*60/3600</f>
        <v>0</v>
      </c>
      <c r="BB4">
        <f>AZ4*5*60/3600+BB3</f>
        <v>0</v>
      </c>
      <c r="BC4">
        <v>0</v>
      </c>
      <c r="BD4">
        <v>0</v>
      </c>
      <c r="BE4">
        <f t="shared" ref="BE4:BE67" si="21">BD4*5*60/3600</f>
        <v>0</v>
      </c>
      <c r="BF4">
        <f>BD4*5*60/3600+BF3</f>
        <v>0</v>
      </c>
      <c r="BG4">
        <v>0</v>
      </c>
      <c r="BH4">
        <v>0</v>
      </c>
      <c r="BI4">
        <f t="shared" ref="BI4:BI67" si="22">BH4*5*60/3600</f>
        <v>0</v>
      </c>
      <c r="BJ4">
        <f>BH4*5*60/3600+BJ3</f>
        <v>0</v>
      </c>
      <c r="BK4">
        <v>0</v>
      </c>
      <c r="BL4">
        <v>0</v>
      </c>
      <c r="BM4">
        <f t="shared" ref="BM4:BM67" si="23">BL4*5*60/3600</f>
        <v>0</v>
      </c>
      <c r="BN4">
        <f>BL4*5*60/3600+BN3</f>
        <v>0</v>
      </c>
      <c r="BO4">
        <f t="shared" ref="BO4:BO67" si="24">(AZ4+BD4+BH4+BL4)/0.83</f>
        <v>0</v>
      </c>
      <c r="BP4">
        <f>(AZ4+BD4+BH4+BL4)/0.85+$C4</f>
        <v>2.3317999999999999</v>
      </c>
      <c r="BQ4">
        <f t="shared" ref="BQ4:BQ67" si="25">(AZ4+BD4+BH4+BL4)/0.85+$C4-$E4</f>
        <v>2.3317999999999999</v>
      </c>
      <c r="BR4">
        <f t="shared" si="6"/>
        <v>0</v>
      </c>
      <c r="BS4">
        <f t="shared" ref="BS4:BS67" si="26">BQ4*5*60/3600*$G4</f>
        <v>5.5496840000000006E-2</v>
      </c>
      <c r="BU4" s="12" t="s">
        <v>5891</v>
      </c>
      <c r="BV4">
        <v>0</v>
      </c>
      <c r="BW4">
        <v>0</v>
      </c>
      <c r="BX4">
        <f t="shared" ref="BX4:BX27" si="27">BW4*5*60/3600</f>
        <v>0</v>
      </c>
      <c r="BY4">
        <f>BW4*5*60/3600+BY3</f>
        <v>0</v>
      </c>
      <c r="BZ4">
        <v>0</v>
      </c>
      <c r="CA4">
        <v>0</v>
      </c>
      <c r="CB4">
        <f t="shared" ref="CB4:CB67" si="28">CA4*5*60/3600</f>
        <v>0</v>
      </c>
      <c r="CC4">
        <f>CA4*5*60/3600+CC3</f>
        <v>0</v>
      </c>
      <c r="CD4">
        <v>0</v>
      </c>
      <c r="CE4">
        <v>0</v>
      </c>
      <c r="CF4">
        <f t="shared" ref="CF4:CF67" si="29">CE4*5*60/3600</f>
        <v>0</v>
      </c>
      <c r="CG4">
        <f>CE4*5*60/3600+CG3</f>
        <v>0</v>
      </c>
      <c r="CH4">
        <v>0</v>
      </c>
      <c r="CI4">
        <v>0</v>
      </c>
      <c r="CJ4">
        <f t="shared" ref="CJ4:CJ67" si="30">CI4*5*60/3600</f>
        <v>0</v>
      </c>
      <c r="CK4">
        <f>CI4*5*60/3600+CK3</f>
        <v>0</v>
      </c>
      <c r="CL4">
        <f t="shared" ref="CL4:CL67" si="31">(BW4+CA4+CE4+CI4)/0.83</f>
        <v>0</v>
      </c>
      <c r="CM4">
        <f>(BW4+CA4+CE4+CI4)/0.85+$C4</f>
        <v>2.3317999999999999</v>
      </c>
      <c r="CN4">
        <f t="shared" ref="CN4:CN67" si="32">(BW4+CA4+CE4+CI4)/0.85+$C4-$E4</f>
        <v>2.3317999999999999</v>
      </c>
      <c r="CO4">
        <f t="shared" ref="CO4:CO66" si="33">IF(CM4&gt;$E4, $E4, CM4)</f>
        <v>0</v>
      </c>
      <c r="CP4">
        <f t="shared" ref="CP4:CP67" si="34">CN4*5*60/3600*$G4</f>
        <v>5.5496840000000006E-2</v>
      </c>
      <c r="CZ4" s="12" t="s">
        <v>5889</v>
      </c>
      <c r="DA4">
        <v>0</v>
      </c>
      <c r="DB4">
        <v>0</v>
      </c>
      <c r="DC4">
        <f t="shared" ref="DC4:DC27" si="35">DB4*5*60/3600</f>
        <v>0</v>
      </c>
      <c r="DD4">
        <f>DB4*5*60/3600+DD3</f>
        <v>0</v>
      </c>
      <c r="DE4">
        <v>0</v>
      </c>
      <c r="DF4">
        <v>0</v>
      </c>
      <c r="DG4">
        <f t="shared" ref="DG4:DG67" si="36">DF4*5*60/3600</f>
        <v>0</v>
      </c>
      <c r="DH4">
        <f>DF4*5*60/3600+DH3</f>
        <v>0</v>
      </c>
      <c r="DI4">
        <v>0</v>
      </c>
      <c r="DJ4">
        <v>0</v>
      </c>
      <c r="DK4">
        <f t="shared" ref="DK4:DK67" si="37">DJ4*5*60/3600</f>
        <v>0</v>
      </c>
      <c r="DL4">
        <f>DJ4*5*60/3600+DL3</f>
        <v>0</v>
      </c>
      <c r="DM4">
        <v>0</v>
      </c>
      <c r="DN4">
        <v>0</v>
      </c>
      <c r="DO4">
        <f t="shared" ref="DO4:DO67" si="38">DN4*5*60/3600</f>
        <v>0</v>
      </c>
      <c r="DP4">
        <f>DN4*5*60/3600+DP3</f>
        <v>0</v>
      </c>
      <c r="DQ4">
        <f t="shared" ref="DQ4:DQ67" si="39">(DB4+DF4+DJ4+DN4)/0.85+$C4</f>
        <v>2.3317999999999999</v>
      </c>
      <c r="DR4">
        <f t="shared" ref="DR4:DR67" si="40">(DB4+DF4+DJ4+DN4)/0.85+$C4-$E4</f>
        <v>2.3317999999999999</v>
      </c>
      <c r="DS4">
        <f t="shared" ref="DS4:DS67" si="41">IF(DQ4&gt;$E4, $E4, DQ4)</f>
        <v>0</v>
      </c>
      <c r="DT4">
        <f t="shared" ref="DT4:DT15" si="42">DR4*5*60/3600*$G4</f>
        <v>5.5496840000000006E-2</v>
      </c>
      <c r="DW4" s="12" t="s">
        <v>5890</v>
      </c>
      <c r="DX4">
        <v>0</v>
      </c>
      <c r="DY4">
        <v>0</v>
      </c>
      <c r="DZ4">
        <f t="shared" ref="DZ4:DZ27" si="43">DY4*5*60/3600</f>
        <v>0</v>
      </c>
      <c r="EA4">
        <f>DY4*5*60/3600+EA3</f>
        <v>0</v>
      </c>
      <c r="EB4">
        <v>0</v>
      </c>
      <c r="EC4">
        <v>0</v>
      </c>
      <c r="ED4">
        <f t="shared" ref="ED4:ED67" si="44">EC4*5*60/3600</f>
        <v>0</v>
      </c>
      <c r="EE4">
        <f>EC4*5*60/3600+EE3</f>
        <v>0</v>
      </c>
      <c r="EF4">
        <v>0</v>
      </c>
      <c r="EG4">
        <v>0</v>
      </c>
      <c r="EH4">
        <f t="shared" ref="EH4:EH67" si="45">EG4*5*60/3600</f>
        <v>0</v>
      </c>
      <c r="EI4">
        <f>EG4*5*60/3600+EI3</f>
        <v>0</v>
      </c>
      <c r="EJ4">
        <v>0</v>
      </c>
      <c r="EK4">
        <v>0</v>
      </c>
      <c r="EL4">
        <f t="shared" ref="EL4:EL67" si="46">EK4*5*60/3600</f>
        <v>0</v>
      </c>
      <c r="EM4">
        <f>EK4*5*60/3600+EM3</f>
        <v>0</v>
      </c>
      <c r="EN4">
        <f t="shared" ref="EN4:EN67" si="47">(DY4+EC4+EG4+EK4)/0.85+$C4</f>
        <v>2.3317999999999999</v>
      </c>
      <c r="EO4">
        <f t="shared" ref="EO4:EO67" si="48">(DY4+EC4+EG4+EK4)/0.85+$C4-$E4</f>
        <v>2.3317999999999999</v>
      </c>
      <c r="EP4">
        <f t="shared" ref="EP4:EP67" si="49">IF(EN4&gt;$E4, $E4, EN4)</f>
        <v>0</v>
      </c>
      <c r="EQ4">
        <f t="shared" ref="EQ4:EQ15" si="50">EO4*5*60/3600*$G4</f>
        <v>5.5496840000000006E-2</v>
      </c>
    </row>
    <row r="5" spans="1:148" x14ac:dyDescent="0.35">
      <c r="A5" s="1">
        <v>44907.256944444445</v>
      </c>
      <c r="B5" s="80">
        <v>0.25694444444444448</v>
      </c>
      <c r="C5">
        <v>2.3214000000000001</v>
      </c>
      <c r="D5">
        <v>5.5999999999999999E-3</v>
      </c>
      <c r="E5">
        <f t="shared" si="7"/>
        <v>0</v>
      </c>
      <c r="G5">
        <v>0.28560000000000002</v>
      </c>
      <c r="I5">
        <v>0</v>
      </c>
      <c r="J5">
        <f t="shared" si="0"/>
        <v>0</v>
      </c>
      <c r="K5">
        <f t="shared" si="8"/>
        <v>0</v>
      </c>
      <c r="L5">
        <f t="shared" ref="L5:L68" si="51">J5*5*60/3600+L4</f>
        <v>0</v>
      </c>
      <c r="M5">
        <v>0</v>
      </c>
      <c r="N5">
        <f t="shared" si="1"/>
        <v>0</v>
      </c>
      <c r="O5">
        <f t="shared" si="9"/>
        <v>0</v>
      </c>
      <c r="P5">
        <f t="shared" ref="P5:P68" si="52">N5*5*60/3600+P4</f>
        <v>0</v>
      </c>
      <c r="Q5">
        <v>0</v>
      </c>
      <c r="R5">
        <f t="shared" si="2"/>
        <v>0</v>
      </c>
      <c r="S5">
        <f t="shared" si="10"/>
        <v>0</v>
      </c>
      <c r="T5">
        <f t="shared" ref="T5:T68" si="53">R5*5*60/3600+T4</f>
        <v>0</v>
      </c>
      <c r="U5">
        <v>0</v>
      </c>
      <c r="V5">
        <f t="shared" si="11"/>
        <v>0</v>
      </c>
      <c r="W5">
        <f t="shared" si="12"/>
        <v>0</v>
      </c>
      <c r="X5">
        <f t="shared" ref="X5:X68" si="54">V5*5*60/3600+X4</f>
        <v>0</v>
      </c>
      <c r="Y5">
        <f t="shared" si="13"/>
        <v>0</v>
      </c>
      <c r="Z5">
        <f t="shared" si="3"/>
        <v>2.3214000000000001</v>
      </c>
      <c r="AA5">
        <f t="shared" si="4"/>
        <v>2.3214000000000001</v>
      </c>
      <c r="AB5">
        <f t="shared" si="5"/>
        <v>0</v>
      </c>
      <c r="AC5">
        <f t="shared" si="14"/>
        <v>5.5249320000000005E-2</v>
      </c>
      <c r="AD5" s="11" t="s">
        <v>5845</v>
      </c>
      <c r="AF5">
        <v>0</v>
      </c>
      <c r="AG5">
        <v>0</v>
      </c>
      <c r="AH5">
        <f t="shared" ref="AH5:AH68" si="55">AG5*5*60/3600+AH4</f>
        <v>0</v>
      </c>
      <c r="AI5">
        <v>0</v>
      </c>
      <c r="AJ5">
        <v>0</v>
      </c>
      <c r="AK5">
        <f t="shared" ref="AK5:AK68" si="56">AJ5*5*60/3600+AK4</f>
        <v>0</v>
      </c>
      <c r="AL5">
        <v>0</v>
      </c>
      <c r="AM5">
        <v>0</v>
      </c>
      <c r="AN5">
        <f t="shared" ref="AN5:AN68" si="57">AM5*5*60/3600+AN4</f>
        <v>0</v>
      </c>
      <c r="AO5">
        <v>0</v>
      </c>
      <c r="AP5">
        <v>0</v>
      </c>
      <c r="AQ5">
        <f>AP5*5*60/3600+AQ4</f>
        <v>0</v>
      </c>
      <c r="AR5">
        <f t="shared" si="15"/>
        <v>0</v>
      </c>
      <c r="AS5">
        <f t="shared" si="16"/>
        <v>2.3214000000000001</v>
      </c>
      <c r="AT5">
        <f t="shared" si="17"/>
        <v>2.3214000000000001</v>
      </c>
      <c r="AU5">
        <f t="shared" si="18"/>
        <v>0</v>
      </c>
      <c r="AV5">
        <f>AT5*5*60/3600*$G5</f>
        <v>5.5249320000000005E-2</v>
      </c>
      <c r="AW5" s="11" t="s">
        <v>5845</v>
      </c>
      <c r="AY5">
        <v>0</v>
      </c>
      <c r="AZ5">
        <v>0</v>
      </c>
      <c r="BA5">
        <f t="shared" si="20"/>
        <v>0</v>
      </c>
      <c r="BB5">
        <f t="shared" ref="BB5:BB68" si="58">AZ5*5*60/3600+BB4</f>
        <v>0</v>
      </c>
      <c r="BC5">
        <v>0</v>
      </c>
      <c r="BD5">
        <v>0</v>
      </c>
      <c r="BE5">
        <f t="shared" si="21"/>
        <v>0</v>
      </c>
      <c r="BF5">
        <f t="shared" ref="BF5:BF68" si="59">BD5*5*60/3600+BF4</f>
        <v>0</v>
      </c>
      <c r="BG5">
        <v>0</v>
      </c>
      <c r="BH5">
        <v>0</v>
      </c>
      <c r="BI5">
        <f t="shared" si="22"/>
        <v>0</v>
      </c>
      <c r="BJ5">
        <f t="shared" ref="BJ5:BJ68" si="60">BH5*5*60/3600+BJ4</f>
        <v>0</v>
      </c>
      <c r="BK5">
        <v>0</v>
      </c>
      <c r="BL5">
        <v>0</v>
      </c>
      <c r="BM5">
        <f t="shared" si="23"/>
        <v>0</v>
      </c>
      <c r="BN5">
        <f>BL5*5*60/3600+BN4</f>
        <v>0</v>
      </c>
      <c r="BO5">
        <f t="shared" si="24"/>
        <v>0</v>
      </c>
      <c r="BP5">
        <f>(AZ5+BD5+BH5+BL5)/0.85+$C5</f>
        <v>2.3214000000000001</v>
      </c>
      <c r="BQ5">
        <f t="shared" si="25"/>
        <v>2.3214000000000001</v>
      </c>
      <c r="BR5">
        <f t="shared" si="6"/>
        <v>0</v>
      </c>
      <c r="BS5">
        <f t="shared" si="26"/>
        <v>5.5249320000000005E-2</v>
      </c>
      <c r="BT5" s="11" t="s">
        <v>5845</v>
      </c>
      <c r="BV5">
        <v>0</v>
      </c>
      <c r="BW5">
        <v>0</v>
      </c>
      <c r="BX5">
        <f t="shared" si="27"/>
        <v>0</v>
      </c>
      <c r="BY5">
        <f>BW5*5*60/3600+BY4</f>
        <v>0</v>
      </c>
      <c r="BZ5">
        <v>0</v>
      </c>
      <c r="CA5">
        <v>0</v>
      </c>
      <c r="CB5">
        <f t="shared" si="28"/>
        <v>0</v>
      </c>
      <c r="CC5">
        <f t="shared" ref="CC5:CC68" si="61">CA5*5*60/3600+CC4</f>
        <v>0</v>
      </c>
      <c r="CD5">
        <v>0</v>
      </c>
      <c r="CE5">
        <v>0</v>
      </c>
      <c r="CF5">
        <f t="shared" si="29"/>
        <v>0</v>
      </c>
      <c r="CG5">
        <f t="shared" ref="CG5:CG42" si="62">CE5*5*60/3600+CG4</f>
        <v>0</v>
      </c>
      <c r="CH5">
        <v>0</v>
      </c>
      <c r="CI5">
        <v>0</v>
      </c>
      <c r="CJ5">
        <f t="shared" si="30"/>
        <v>0</v>
      </c>
      <c r="CK5">
        <f>CI5*5*60/3600+CK4</f>
        <v>0</v>
      </c>
      <c r="CL5">
        <f t="shared" si="31"/>
        <v>0</v>
      </c>
      <c r="CM5">
        <f>(BW5+CA5+CE5+CI5)/0.85+$C5</f>
        <v>2.3214000000000001</v>
      </c>
      <c r="CN5">
        <f t="shared" si="32"/>
        <v>2.3214000000000001</v>
      </c>
      <c r="CO5">
        <f t="shared" si="33"/>
        <v>0</v>
      </c>
      <c r="CP5">
        <f t="shared" si="34"/>
        <v>5.5249320000000005E-2</v>
      </c>
      <c r="CQ5" s="11" t="s">
        <v>5845</v>
      </c>
      <c r="DA5">
        <v>0</v>
      </c>
      <c r="DB5">
        <v>0</v>
      </c>
      <c r="DC5">
        <f t="shared" si="35"/>
        <v>0</v>
      </c>
      <c r="DD5">
        <f>DB5*5*60/3600+DD4</f>
        <v>0</v>
      </c>
      <c r="DE5">
        <v>0</v>
      </c>
      <c r="DF5">
        <v>0</v>
      </c>
      <c r="DG5">
        <f t="shared" si="36"/>
        <v>0</v>
      </c>
      <c r="DH5">
        <f t="shared" ref="DH5:DH68" si="63">DF5*5*60/3600+DH4</f>
        <v>0</v>
      </c>
      <c r="DI5">
        <v>0</v>
      </c>
      <c r="DJ5">
        <v>0</v>
      </c>
      <c r="DK5">
        <f t="shared" si="37"/>
        <v>0</v>
      </c>
      <c r="DL5">
        <f t="shared" ref="DL5:DL42" si="64">DJ5*5*60/3600+DL4</f>
        <v>0</v>
      </c>
      <c r="DM5">
        <v>0</v>
      </c>
      <c r="DN5">
        <v>0</v>
      </c>
      <c r="DO5">
        <f t="shared" si="38"/>
        <v>0</v>
      </c>
      <c r="DP5">
        <f>DN5*5*60/3600+DP4</f>
        <v>0</v>
      </c>
      <c r="DQ5">
        <f t="shared" si="39"/>
        <v>2.3214000000000001</v>
      </c>
      <c r="DR5">
        <f t="shared" si="40"/>
        <v>2.3214000000000001</v>
      </c>
      <c r="DS5">
        <f t="shared" si="41"/>
        <v>0</v>
      </c>
      <c r="DT5">
        <f t="shared" si="42"/>
        <v>5.5249320000000005E-2</v>
      </c>
      <c r="DU5" s="11" t="s">
        <v>5845</v>
      </c>
      <c r="DX5">
        <v>0</v>
      </c>
      <c r="DY5">
        <v>0</v>
      </c>
      <c r="DZ5">
        <f t="shared" si="43"/>
        <v>0</v>
      </c>
      <c r="EA5">
        <f>DY5*5*60/3600+EA4</f>
        <v>0</v>
      </c>
      <c r="EB5">
        <v>0</v>
      </c>
      <c r="EC5">
        <v>0</v>
      </c>
      <c r="ED5">
        <f t="shared" si="44"/>
        <v>0</v>
      </c>
      <c r="EE5">
        <f t="shared" ref="EE5:EE68" si="65">EC5*5*60/3600+EE4</f>
        <v>0</v>
      </c>
      <c r="EF5">
        <v>0</v>
      </c>
      <c r="EG5">
        <v>0</v>
      </c>
      <c r="EH5">
        <f t="shared" si="45"/>
        <v>0</v>
      </c>
      <c r="EI5">
        <f t="shared" ref="EI5:EI42" si="66">EG5*5*60/3600+EI4</f>
        <v>0</v>
      </c>
      <c r="EJ5">
        <v>0</v>
      </c>
      <c r="EK5">
        <v>0</v>
      </c>
      <c r="EL5">
        <f t="shared" si="46"/>
        <v>0</v>
      </c>
      <c r="EM5">
        <f>EK5*5*60/3600+EM4</f>
        <v>0</v>
      </c>
      <c r="EN5">
        <f t="shared" si="47"/>
        <v>2.3214000000000001</v>
      </c>
      <c r="EO5">
        <f t="shared" si="48"/>
        <v>2.3214000000000001</v>
      </c>
      <c r="EP5">
        <f t="shared" si="49"/>
        <v>0</v>
      </c>
      <c r="EQ5">
        <f t="shared" si="50"/>
        <v>5.5249320000000005E-2</v>
      </c>
      <c r="ER5" s="11" t="s">
        <v>5845</v>
      </c>
    </row>
    <row r="6" spans="1:148" x14ac:dyDescent="0.35">
      <c r="A6" s="1">
        <v>44907.260416666664</v>
      </c>
      <c r="B6" s="80">
        <v>0.26041666666666669</v>
      </c>
      <c r="C6">
        <v>2.2942</v>
      </c>
      <c r="D6">
        <v>6.1999999999999998E-3</v>
      </c>
      <c r="E6">
        <f t="shared" si="7"/>
        <v>0</v>
      </c>
      <c r="F6" t="s">
        <v>5843</v>
      </c>
      <c r="G6">
        <v>0.28560000000000002</v>
      </c>
      <c r="I6">
        <v>0</v>
      </c>
      <c r="J6">
        <f t="shared" si="0"/>
        <v>0</v>
      </c>
      <c r="K6">
        <f t="shared" si="8"/>
        <v>0</v>
      </c>
      <c r="L6">
        <f>J6*5*60/3600+L5</f>
        <v>0</v>
      </c>
      <c r="M6">
        <v>0</v>
      </c>
      <c r="N6">
        <f t="shared" si="1"/>
        <v>0</v>
      </c>
      <c r="O6">
        <f t="shared" si="9"/>
        <v>0</v>
      </c>
      <c r="P6">
        <f t="shared" si="52"/>
        <v>0</v>
      </c>
      <c r="Q6">
        <v>0</v>
      </c>
      <c r="R6">
        <f t="shared" si="2"/>
        <v>0</v>
      </c>
      <c r="S6">
        <f t="shared" si="10"/>
        <v>0</v>
      </c>
      <c r="T6">
        <f t="shared" si="53"/>
        <v>0</v>
      </c>
      <c r="U6">
        <v>0</v>
      </c>
      <c r="V6">
        <f t="shared" si="11"/>
        <v>0</v>
      </c>
      <c r="W6">
        <f t="shared" si="12"/>
        <v>0</v>
      </c>
      <c r="X6">
        <f t="shared" si="54"/>
        <v>0</v>
      </c>
      <c r="Y6">
        <f t="shared" si="13"/>
        <v>0</v>
      </c>
      <c r="Z6">
        <f t="shared" si="3"/>
        <v>2.2942</v>
      </c>
      <c r="AA6">
        <f t="shared" si="4"/>
        <v>2.2942</v>
      </c>
      <c r="AB6">
        <f t="shared" si="5"/>
        <v>0</v>
      </c>
      <c r="AC6">
        <f t="shared" si="14"/>
        <v>5.4601960000000005E-2</v>
      </c>
      <c r="AD6" s="11">
        <f>SUM(AB3:AB147)/SUM(Z3:Z147) * 100</f>
        <v>11.952512027528449</v>
      </c>
      <c r="AF6">
        <v>0</v>
      </c>
      <c r="AG6">
        <v>0</v>
      </c>
      <c r="AH6">
        <f>AG6*5*60/3600+AH5</f>
        <v>0</v>
      </c>
      <c r="AI6">
        <v>0</v>
      </c>
      <c r="AJ6">
        <v>0</v>
      </c>
      <c r="AK6">
        <f t="shared" si="56"/>
        <v>0</v>
      </c>
      <c r="AL6">
        <v>0</v>
      </c>
      <c r="AM6">
        <v>0</v>
      </c>
      <c r="AN6">
        <f t="shared" si="57"/>
        <v>0</v>
      </c>
      <c r="AO6">
        <v>0</v>
      </c>
      <c r="AP6">
        <v>0</v>
      </c>
      <c r="AQ6">
        <f t="shared" ref="AQ6:AQ69" si="67">AP6*5*60/3600+AQ5</f>
        <v>0</v>
      </c>
      <c r="AR6">
        <f t="shared" si="15"/>
        <v>0</v>
      </c>
      <c r="AS6">
        <f t="shared" si="16"/>
        <v>2.2942</v>
      </c>
      <c r="AT6">
        <f t="shared" si="17"/>
        <v>2.2942</v>
      </c>
      <c r="AU6">
        <f t="shared" si="18"/>
        <v>0</v>
      </c>
      <c r="AV6">
        <f t="shared" si="19"/>
        <v>5.4601960000000005E-2</v>
      </c>
      <c r="AW6" s="11">
        <f>SUM(AU3:AU147)/SUM(AS3:AS147) * 100</f>
        <v>12.274390569181936</v>
      </c>
      <c r="AY6">
        <v>0</v>
      </c>
      <c r="AZ6">
        <v>0</v>
      </c>
      <c r="BA6">
        <f t="shared" si="20"/>
        <v>0</v>
      </c>
      <c r="BB6">
        <f>AZ6*5*60/3600+BB5</f>
        <v>0</v>
      </c>
      <c r="BC6">
        <v>0</v>
      </c>
      <c r="BD6">
        <v>0</v>
      </c>
      <c r="BE6">
        <f t="shared" si="21"/>
        <v>0</v>
      </c>
      <c r="BF6">
        <f t="shared" si="59"/>
        <v>0</v>
      </c>
      <c r="BG6">
        <v>0</v>
      </c>
      <c r="BH6">
        <v>0</v>
      </c>
      <c r="BI6">
        <f t="shared" si="22"/>
        <v>0</v>
      </c>
      <c r="BJ6">
        <f t="shared" si="60"/>
        <v>0</v>
      </c>
      <c r="BK6">
        <v>0</v>
      </c>
      <c r="BL6">
        <v>0</v>
      </c>
      <c r="BM6">
        <f t="shared" si="23"/>
        <v>0</v>
      </c>
      <c r="BN6">
        <f t="shared" ref="BN6:BN69" si="68">BL6*5*60/3600+BN5</f>
        <v>0</v>
      </c>
      <c r="BO6">
        <f t="shared" si="24"/>
        <v>0</v>
      </c>
      <c r="BP6">
        <f t="shared" ref="BP6:BP69" si="69">(AZ6+BD6+BH6+BL6)/0.85+$C6</f>
        <v>2.2942</v>
      </c>
      <c r="BQ6">
        <f t="shared" si="25"/>
        <v>2.2942</v>
      </c>
      <c r="BR6">
        <f t="shared" si="6"/>
        <v>0</v>
      </c>
      <c r="BS6">
        <f t="shared" si="26"/>
        <v>5.4601960000000005E-2</v>
      </c>
      <c r="BT6" s="11">
        <f>SUM(BR3:BR147)/SUM(BP3:BP147) * 100</f>
        <v>12.274390569096534</v>
      </c>
      <c r="BV6">
        <v>0</v>
      </c>
      <c r="BW6">
        <v>0</v>
      </c>
      <c r="BX6">
        <f t="shared" si="27"/>
        <v>0</v>
      </c>
      <c r="BY6">
        <f>BW6*5*60/3600+BY5</f>
        <v>0</v>
      </c>
      <c r="BZ6">
        <v>0</v>
      </c>
      <c r="CA6">
        <v>0</v>
      </c>
      <c r="CB6">
        <f t="shared" si="28"/>
        <v>0</v>
      </c>
      <c r="CC6">
        <f t="shared" si="61"/>
        <v>0</v>
      </c>
      <c r="CD6">
        <v>0</v>
      </c>
      <c r="CE6">
        <v>0</v>
      </c>
      <c r="CF6">
        <f t="shared" si="29"/>
        <v>0</v>
      </c>
      <c r="CG6">
        <f t="shared" si="62"/>
        <v>0</v>
      </c>
      <c r="CH6">
        <v>0</v>
      </c>
      <c r="CI6">
        <v>0</v>
      </c>
      <c r="CJ6">
        <f t="shared" si="30"/>
        <v>0</v>
      </c>
      <c r="CK6">
        <f t="shared" ref="CK6:CK42" si="70">CI6*5*60/3600+CK5</f>
        <v>0</v>
      </c>
      <c r="CL6">
        <f t="shared" si="31"/>
        <v>0</v>
      </c>
      <c r="CM6">
        <f t="shared" ref="CM6:CM69" si="71">(BW6+CA6+CE6+CI6)/0.85+$C6</f>
        <v>2.2942</v>
      </c>
      <c r="CN6">
        <f t="shared" si="32"/>
        <v>2.2942</v>
      </c>
      <c r="CO6">
        <f t="shared" si="33"/>
        <v>0</v>
      </c>
      <c r="CP6">
        <f t="shared" si="34"/>
        <v>5.4601960000000005E-2</v>
      </c>
      <c r="CQ6" s="11">
        <f>SUM(CO3:CO147)/SUM(CM3:CM147) * 100</f>
        <v>12.274390569178687</v>
      </c>
      <c r="DA6">
        <v>0</v>
      </c>
      <c r="DB6">
        <v>0</v>
      </c>
      <c r="DC6">
        <f t="shared" si="35"/>
        <v>0</v>
      </c>
      <c r="DD6">
        <f>DB6*5*60/3600+DD5</f>
        <v>0</v>
      </c>
      <c r="DE6">
        <v>0</v>
      </c>
      <c r="DF6">
        <v>0</v>
      </c>
      <c r="DG6">
        <f t="shared" si="36"/>
        <v>0</v>
      </c>
      <c r="DH6">
        <f t="shared" si="63"/>
        <v>0</v>
      </c>
      <c r="DI6">
        <v>0</v>
      </c>
      <c r="DJ6">
        <v>0</v>
      </c>
      <c r="DK6">
        <f t="shared" si="37"/>
        <v>0</v>
      </c>
      <c r="DL6">
        <f t="shared" si="64"/>
        <v>0</v>
      </c>
      <c r="DM6">
        <v>0</v>
      </c>
      <c r="DN6">
        <v>0</v>
      </c>
      <c r="DO6">
        <f t="shared" si="38"/>
        <v>0</v>
      </c>
      <c r="DP6">
        <f t="shared" ref="DP6:DP42" si="72">DN6*5*60/3600+DP5</f>
        <v>0</v>
      </c>
      <c r="DQ6">
        <f t="shared" si="39"/>
        <v>2.2942</v>
      </c>
      <c r="DR6">
        <f t="shared" si="40"/>
        <v>2.2942</v>
      </c>
      <c r="DS6">
        <f t="shared" si="41"/>
        <v>0</v>
      </c>
      <c r="DT6">
        <f t="shared" si="42"/>
        <v>5.4601960000000005E-2</v>
      </c>
      <c r="DU6" s="11">
        <f>SUM(DS3:DS147)/SUM(DQ3:DQ147) * 100</f>
        <v>12.256130866774193</v>
      </c>
      <c r="DX6">
        <v>0</v>
      </c>
      <c r="DY6">
        <v>0</v>
      </c>
      <c r="DZ6">
        <f t="shared" si="43"/>
        <v>0</v>
      </c>
      <c r="EA6">
        <f>DY6*5*60/3600+EA5</f>
        <v>0</v>
      </c>
      <c r="EB6">
        <v>0</v>
      </c>
      <c r="EC6">
        <v>0</v>
      </c>
      <c r="ED6">
        <f t="shared" si="44"/>
        <v>0</v>
      </c>
      <c r="EE6">
        <f t="shared" si="65"/>
        <v>0</v>
      </c>
      <c r="EF6">
        <v>0</v>
      </c>
      <c r="EG6">
        <v>0</v>
      </c>
      <c r="EH6">
        <f t="shared" si="45"/>
        <v>0</v>
      </c>
      <c r="EI6">
        <f t="shared" si="66"/>
        <v>0</v>
      </c>
      <c r="EJ6">
        <v>0</v>
      </c>
      <c r="EK6">
        <v>0</v>
      </c>
      <c r="EL6">
        <f t="shared" si="46"/>
        <v>0</v>
      </c>
      <c r="EM6">
        <f t="shared" ref="EM6:EM42" si="73">EK6*5*60/3600+EM5</f>
        <v>0</v>
      </c>
      <c r="EN6">
        <f t="shared" si="47"/>
        <v>2.2942</v>
      </c>
      <c r="EO6">
        <f t="shared" si="48"/>
        <v>2.2942</v>
      </c>
      <c r="EP6">
        <f t="shared" si="49"/>
        <v>0</v>
      </c>
      <c r="EQ6">
        <f t="shared" si="50"/>
        <v>5.4601960000000005E-2</v>
      </c>
      <c r="ER6" s="11">
        <f>SUM(EP3:EP147)/SUM(EN3:EN147) * 100</f>
        <v>12.256130866763375</v>
      </c>
    </row>
    <row r="7" spans="1:148" x14ac:dyDescent="0.35">
      <c r="A7" s="1">
        <v>44907.263888888891</v>
      </c>
      <c r="B7" s="80">
        <v>0.2638888888888889</v>
      </c>
      <c r="C7">
        <v>2.3128000000000002</v>
      </c>
      <c r="D7">
        <v>6.4000000000000003E-3</v>
      </c>
      <c r="E7">
        <f t="shared" si="7"/>
        <v>0</v>
      </c>
      <c r="F7">
        <f>SUM(E3:E147)</f>
        <v>425.69939999999991</v>
      </c>
      <c r="G7">
        <v>0.28560000000000002</v>
      </c>
      <c r="I7">
        <v>0</v>
      </c>
      <c r="J7">
        <f t="shared" si="0"/>
        <v>0</v>
      </c>
      <c r="K7">
        <f t="shared" si="8"/>
        <v>0</v>
      </c>
      <c r="L7">
        <f t="shared" si="51"/>
        <v>0</v>
      </c>
      <c r="M7">
        <v>0</v>
      </c>
      <c r="N7">
        <f t="shared" si="1"/>
        <v>0</v>
      </c>
      <c r="O7">
        <f t="shared" si="9"/>
        <v>0</v>
      </c>
      <c r="P7">
        <f t="shared" si="52"/>
        <v>0</v>
      </c>
      <c r="Q7">
        <v>0</v>
      </c>
      <c r="R7">
        <f t="shared" si="2"/>
        <v>0</v>
      </c>
      <c r="S7">
        <f t="shared" si="10"/>
        <v>0</v>
      </c>
      <c r="T7">
        <f t="shared" si="53"/>
        <v>0</v>
      </c>
      <c r="U7">
        <v>0</v>
      </c>
      <c r="V7">
        <f t="shared" si="11"/>
        <v>0</v>
      </c>
      <c r="W7">
        <f t="shared" si="12"/>
        <v>0</v>
      </c>
      <c r="X7">
        <f t="shared" si="54"/>
        <v>0</v>
      </c>
      <c r="Y7">
        <f t="shared" si="13"/>
        <v>0</v>
      </c>
      <c r="Z7">
        <f t="shared" si="3"/>
        <v>2.3128000000000002</v>
      </c>
      <c r="AA7">
        <f t="shared" si="4"/>
        <v>2.3128000000000002</v>
      </c>
      <c r="AB7">
        <f t="shared" si="5"/>
        <v>0</v>
      </c>
      <c r="AC7">
        <f t="shared" si="14"/>
        <v>5.5044640000000006E-2</v>
      </c>
      <c r="AF7">
        <v>0</v>
      </c>
      <c r="AG7">
        <v>0</v>
      </c>
      <c r="AH7">
        <f t="shared" si="55"/>
        <v>0</v>
      </c>
      <c r="AI7">
        <v>0</v>
      </c>
      <c r="AJ7">
        <v>0</v>
      </c>
      <c r="AK7">
        <f t="shared" si="56"/>
        <v>0</v>
      </c>
      <c r="AL7">
        <v>0</v>
      </c>
      <c r="AM7">
        <v>0</v>
      </c>
      <c r="AN7">
        <f t="shared" si="57"/>
        <v>0</v>
      </c>
      <c r="AO7">
        <v>0</v>
      </c>
      <c r="AP7">
        <v>0</v>
      </c>
      <c r="AQ7">
        <f t="shared" si="67"/>
        <v>0</v>
      </c>
      <c r="AR7">
        <f t="shared" si="15"/>
        <v>0</v>
      </c>
      <c r="AS7">
        <f t="shared" si="16"/>
        <v>2.3128000000000002</v>
      </c>
      <c r="AT7">
        <f t="shared" si="17"/>
        <v>2.3128000000000002</v>
      </c>
      <c r="AU7">
        <f t="shared" si="18"/>
        <v>0</v>
      </c>
      <c r="AV7">
        <f t="shared" si="19"/>
        <v>5.5044640000000006E-2</v>
      </c>
      <c r="AY7">
        <v>0</v>
      </c>
      <c r="AZ7">
        <v>0</v>
      </c>
      <c r="BA7">
        <f t="shared" si="20"/>
        <v>0</v>
      </c>
      <c r="BB7">
        <f t="shared" si="58"/>
        <v>0</v>
      </c>
      <c r="BC7">
        <v>0</v>
      </c>
      <c r="BD7">
        <v>0</v>
      </c>
      <c r="BE7">
        <f t="shared" si="21"/>
        <v>0</v>
      </c>
      <c r="BF7">
        <f t="shared" si="59"/>
        <v>0</v>
      </c>
      <c r="BG7">
        <v>0</v>
      </c>
      <c r="BH7">
        <v>0</v>
      </c>
      <c r="BI7">
        <f t="shared" si="22"/>
        <v>0</v>
      </c>
      <c r="BJ7">
        <f t="shared" si="60"/>
        <v>0</v>
      </c>
      <c r="BK7">
        <v>0</v>
      </c>
      <c r="BL7">
        <v>0</v>
      </c>
      <c r="BM7">
        <f t="shared" si="23"/>
        <v>0</v>
      </c>
      <c r="BN7">
        <f t="shared" si="68"/>
        <v>0</v>
      </c>
      <c r="BO7">
        <f t="shared" si="24"/>
        <v>0</v>
      </c>
      <c r="BP7">
        <f t="shared" si="69"/>
        <v>2.3128000000000002</v>
      </c>
      <c r="BQ7">
        <f t="shared" si="25"/>
        <v>2.3128000000000002</v>
      </c>
      <c r="BR7">
        <f t="shared" si="6"/>
        <v>0</v>
      </c>
      <c r="BS7">
        <f t="shared" si="26"/>
        <v>5.5044640000000006E-2</v>
      </c>
      <c r="BV7">
        <v>0</v>
      </c>
      <c r="BW7">
        <v>0</v>
      </c>
      <c r="BX7">
        <f t="shared" si="27"/>
        <v>0</v>
      </c>
      <c r="BY7">
        <f t="shared" ref="BY7:BY70" si="74">BW7*5*60/3600+BY6</f>
        <v>0</v>
      </c>
      <c r="BZ7">
        <v>0</v>
      </c>
      <c r="CA7">
        <v>0</v>
      </c>
      <c r="CB7">
        <f t="shared" si="28"/>
        <v>0</v>
      </c>
      <c r="CC7">
        <f t="shared" si="61"/>
        <v>0</v>
      </c>
      <c r="CD7">
        <v>0</v>
      </c>
      <c r="CE7">
        <v>0</v>
      </c>
      <c r="CF7">
        <f t="shared" si="29"/>
        <v>0</v>
      </c>
      <c r="CG7">
        <f t="shared" si="62"/>
        <v>0</v>
      </c>
      <c r="CH7">
        <v>0</v>
      </c>
      <c r="CI7">
        <v>0</v>
      </c>
      <c r="CJ7">
        <f t="shared" si="30"/>
        <v>0</v>
      </c>
      <c r="CK7">
        <f t="shared" si="70"/>
        <v>0</v>
      </c>
      <c r="CL7">
        <f t="shared" si="31"/>
        <v>0</v>
      </c>
      <c r="CM7">
        <f t="shared" si="71"/>
        <v>2.3128000000000002</v>
      </c>
      <c r="CN7">
        <f t="shared" si="32"/>
        <v>2.3128000000000002</v>
      </c>
      <c r="CO7">
        <f t="shared" si="33"/>
        <v>0</v>
      </c>
      <c r="CP7">
        <f t="shared" si="34"/>
        <v>5.5044640000000006E-2</v>
      </c>
      <c r="DA7">
        <v>0</v>
      </c>
      <c r="DB7">
        <v>0</v>
      </c>
      <c r="DC7">
        <f t="shared" si="35"/>
        <v>0</v>
      </c>
      <c r="DD7">
        <f t="shared" ref="DD7:DD70" si="75">DB7*5*60/3600+DD6</f>
        <v>0</v>
      </c>
      <c r="DE7">
        <v>0</v>
      </c>
      <c r="DF7">
        <v>0</v>
      </c>
      <c r="DG7">
        <f t="shared" si="36"/>
        <v>0</v>
      </c>
      <c r="DH7">
        <f t="shared" si="63"/>
        <v>0</v>
      </c>
      <c r="DI7">
        <v>0</v>
      </c>
      <c r="DJ7">
        <v>0</v>
      </c>
      <c r="DK7">
        <f t="shared" si="37"/>
        <v>0</v>
      </c>
      <c r="DL7">
        <f t="shared" si="64"/>
        <v>0</v>
      </c>
      <c r="DM7">
        <v>0</v>
      </c>
      <c r="DN7">
        <v>0</v>
      </c>
      <c r="DO7">
        <f t="shared" si="38"/>
        <v>0</v>
      </c>
      <c r="DP7">
        <f t="shared" si="72"/>
        <v>0</v>
      </c>
      <c r="DQ7">
        <f t="shared" si="39"/>
        <v>2.3128000000000002</v>
      </c>
      <c r="DR7">
        <f t="shared" si="40"/>
        <v>2.3128000000000002</v>
      </c>
      <c r="DS7">
        <f t="shared" si="41"/>
        <v>0</v>
      </c>
      <c r="DT7">
        <f t="shared" si="42"/>
        <v>5.5044640000000006E-2</v>
      </c>
      <c r="DX7">
        <v>0</v>
      </c>
      <c r="DY7">
        <v>0</v>
      </c>
      <c r="DZ7">
        <f t="shared" si="43"/>
        <v>0</v>
      </c>
      <c r="EA7">
        <f t="shared" ref="EA7:EA70" si="76">DY7*5*60/3600+EA6</f>
        <v>0</v>
      </c>
      <c r="EB7">
        <v>0</v>
      </c>
      <c r="EC7">
        <v>0</v>
      </c>
      <c r="ED7">
        <f t="shared" si="44"/>
        <v>0</v>
      </c>
      <c r="EE7">
        <f t="shared" si="65"/>
        <v>0</v>
      </c>
      <c r="EF7">
        <v>0</v>
      </c>
      <c r="EG7">
        <v>0</v>
      </c>
      <c r="EH7">
        <f t="shared" si="45"/>
        <v>0</v>
      </c>
      <c r="EI7">
        <f t="shared" si="66"/>
        <v>0</v>
      </c>
      <c r="EJ7">
        <v>0</v>
      </c>
      <c r="EK7">
        <v>0</v>
      </c>
      <c r="EL7">
        <f t="shared" si="46"/>
        <v>0</v>
      </c>
      <c r="EM7">
        <f t="shared" si="73"/>
        <v>0</v>
      </c>
      <c r="EN7">
        <f t="shared" si="47"/>
        <v>2.3128000000000002</v>
      </c>
      <c r="EO7">
        <f t="shared" si="48"/>
        <v>2.3128000000000002</v>
      </c>
      <c r="EP7">
        <f t="shared" si="49"/>
        <v>0</v>
      </c>
      <c r="EQ7">
        <f t="shared" si="50"/>
        <v>5.5044640000000006E-2</v>
      </c>
    </row>
    <row r="8" spans="1:148" x14ac:dyDescent="0.35">
      <c r="A8" s="1">
        <v>44907.267361111109</v>
      </c>
      <c r="B8" s="80">
        <v>0.2673611111111111</v>
      </c>
      <c r="C8">
        <v>2.8342000000000001</v>
      </c>
      <c r="D8">
        <v>6.0000000000000001E-3</v>
      </c>
      <c r="E8">
        <f t="shared" si="7"/>
        <v>0</v>
      </c>
      <c r="G8">
        <v>0.28560000000000002</v>
      </c>
      <c r="I8">
        <v>0</v>
      </c>
      <c r="J8">
        <f t="shared" si="0"/>
        <v>0</v>
      </c>
      <c r="K8">
        <f t="shared" si="8"/>
        <v>0</v>
      </c>
      <c r="L8">
        <f t="shared" si="51"/>
        <v>0</v>
      </c>
      <c r="M8">
        <v>0</v>
      </c>
      <c r="N8">
        <f t="shared" si="1"/>
        <v>0</v>
      </c>
      <c r="O8">
        <f t="shared" si="9"/>
        <v>0</v>
      </c>
      <c r="P8">
        <f t="shared" si="52"/>
        <v>0</v>
      </c>
      <c r="Q8">
        <v>0</v>
      </c>
      <c r="R8">
        <f t="shared" si="2"/>
        <v>0</v>
      </c>
      <c r="S8">
        <f t="shared" si="10"/>
        <v>0</v>
      </c>
      <c r="T8">
        <f t="shared" si="53"/>
        <v>0</v>
      </c>
      <c r="U8">
        <v>0</v>
      </c>
      <c r="V8">
        <f t="shared" si="11"/>
        <v>0</v>
      </c>
      <c r="W8">
        <f t="shared" si="12"/>
        <v>0</v>
      </c>
      <c r="X8">
        <f t="shared" si="54"/>
        <v>0</v>
      </c>
      <c r="Y8">
        <f t="shared" si="13"/>
        <v>0</v>
      </c>
      <c r="Z8">
        <f t="shared" si="3"/>
        <v>2.8342000000000001</v>
      </c>
      <c r="AA8">
        <f t="shared" si="4"/>
        <v>2.8342000000000001</v>
      </c>
      <c r="AB8">
        <f t="shared" si="5"/>
        <v>0</v>
      </c>
      <c r="AC8">
        <f t="shared" si="14"/>
        <v>6.7453960000000007E-2</v>
      </c>
      <c r="AD8" s="11" t="s">
        <v>5846</v>
      </c>
      <c r="AF8">
        <v>0</v>
      </c>
      <c r="AG8">
        <v>0</v>
      </c>
      <c r="AH8">
        <f t="shared" si="55"/>
        <v>0</v>
      </c>
      <c r="AI8">
        <v>0</v>
      </c>
      <c r="AJ8">
        <v>0</v>
      </c>
      <c r="AK8">
        <f t="shared" si="56"/>
        <v>0</v>
      </c>
      <c r="AL8">
        <v>0</v>
      </c>
      <c r="AM8">
        <v>0</v>
      </c>
      <c r="AN8">
        <f t="shared" si="57"/>
        <v>0</v>
      </c>
      <c r="AO8">
        <v>0</v>
      </c>
      <c r="AP8">
        <v>0</v>
      </c>
      <c r="AQ8">
        <f t="shared" si="67"/>
        <v>0</v>
      </c>
      <c r="AR8">
        <f t="shared" si="15"/>
        <v>0</v>
      </c>
      <c r="AS8">
        <f t="shared" si="16"/>
        <v>2.8342000000000001</v>
      </c>
      <c r="AT8">
        <f t="shared" si="17"/>
        <v>2.8342000000000001</v>
      </c>
      <c r="AU8">
        <f t="shared" si="18"/>
        <v>0</v>
      </c>
      <c r="AV8">
        <f t="shared" si="19"/>
        <v>6.7453960000000007E-2</v>
      </c>
      <c r="AW8" s="11" t="s">
        <v>5846</v>
      </c>
      <c r="AY8">
        <v>0</v>
      </c>
      <c r="AZ8">
        <v>0</v>
      </c>
      <c r="BA8">
        <f t="shared" si="20"/>
        <v>0</v>
      </c>
      <c r="BB8">
        <f t="shared" si="58"/>
        <v>0</v>
      </c>
      <c r="BC8">
        <v>0</v>
      </c>
      <c r="BD8">
        <v>0</v>
      </c>
      <c r="BE8">
        <f t="shared" si="21"/>
        <v>0</v>
      </c>
      <c r="BF8">
        <f t="shared" si="59"/>
        <v>0</v>
      </c>
      <c r="BG8">
        <v>0</v>
      </c>
      <c r="BH8">
        <v>0</v>
      </c>
      <c r="BI8">
        <f t="shared" si="22"/>
        <v>0</v>
      </c>
      <c r="BJ8">
        <f t="shared" si="60"/>
        <v>0</v>
      </c>
      <c r="BK8">
        <v>0</v>
      </c>
      <c r="BL8">
        <v>0</v>
      </c>
      <c r="BM8">
        <f t="shared" si="23"/>
        <v>0</v>
      </c>
      <c r="BN8">
        <f t="shared" si="68"/>
        <v>0</v>
      </c>
      <c r="BO8">
        <f t="shared" si="24"/>
        <v>0</v>
      </c>
      <c r="BP8">
        <f t="shared" si="69"/>
        <v>2.8342000000000001</v>
      </c>
      <c r="BQ8">
        <f t="shared" si="25"/>
        <v>2.8342000000000001</v>
      </c>
      <c r="BR8">
        <f t="shared" si="6"/>
        <v>0</v>
      </c>
      <c r="BS8">
        <f t="shared" si="26"/>
        <v>6.7453960000000007E-2</v>
      </c>
      <c r="BT8" s="11" t="s">
        <v>5846</v>
      </c>
      <c r="BV8">
        <v>0</v>
      </c>
      <c r="BW8">
        <v>0</v>
      </c>
      <c r="BX8">
        <f t="shared" si="27"/>
        <v>0</v>
      </c>
      <c r="BY8">
        <f t="shared" si="74"/>
        <v>0</v>
      </c>
      <c r="BZ8">
        <v>0</v>
      </c>
      <c r="CA8">
        <v>0</v>
      </c>
      <c r="CB8">
        <f t="shared" si="28"/>
        <v>0</v>
      </c>
      <c r="CC8">
        <f t="shared" si="61"/>
        <v>0</v>
      </c>
      <c r="CD8">
        <v>0</v>
      </c>
      <c r="CE8">
        <v>0</v>
      </c>
      <c r="CF8">
        <f t="shared" si="29"/>
        <v>0</v>
      </c>
      <c r="CG8">
        <f t="shared" si="62"/>
        <v>0</v>
      </c>
      <c r="CH8">
        <v>0</v>
      </c>
      <c r="CI8">
        <v>0</v>
      </c>
      <c r="CJ8">
        <f t="shared" si="30"/>
        <v>0</v>
      </c>
      <c r="CK8">
        <f t="shared" si="70"/>
        <v>0</v>
      </c>
      <c r="CL8">
        <f t="shared" si="31"/>
        <v>0</v>
      </c>
      <c r="CM8">
        <f t="shared" si="71"/>
        <v>2.8342000000000001</v>
      </c>
      <c r="CN8">
        <f t="shared" si="32"/>
        <v>2.8342000000000001</v>
      </c>
      <c r="CO8">
        <f t="shared" si="33"/>
        <v>0</v>
      </c>
      <c r="CP8">
        <f t="shared" si="34"/>
        <v>6.7453960000000007E-2</v>
      </c>
      <c r="CQ8" s="11" t="s">
        <v>5846</v>
      </c>
      <c r="DA8">
        <v>0</v>
      </c>
      <c r="DB8">
        <v>0</v>
      </c>
      <c r="DC8">
        <f t="shared" si="35"/>
        <v>0</v>
      </c>
      <c r="DD8">
        <f t="shared" si="75"/>
        <v>0</v>
      </c>
      <c r="DE8">
        <v>0</v>
      </c>
      <c r="DF8">
        <v>0</v>
      </c>
      <c r="DG8">
        <f t="shared" si="36"/>
        <v>0</v>
      </c>
      <c r="DH8">
        <f t="shared" si="63"/>
        <v>0</v>
      </c>
      <c r="DI8">
        <v>0</v>
      </c>
      <c r="DJ8">
        <v>0</v>
      </c>
      <c r="DK8">
        <f t="shared" si="37"/>
        <v>0</v>
      </c>
      <c r="DL8">
        <f t="shared" si="64"/>
        <v>0</v>
      </c>
      <c r="DM8">
        <v>0</v>
      </c>
      <c r="DN8">
        <v>0</v>
      </c>
      <c r="DO8">
        <f t="shared" si="38"/>
        <v>0</v>
      </c>
      <c r="DP8">
        <f t="shared" si="72"/>
        <v>0</v>
      </c>
      <c r="DQ8">
        <f t="shared" si="39"/>
        <v>2.8342000000000001</v>
      </c>
      <c r="DR8">
        <f t="shared" si="40"/>
        <v>2.8342000000000001</v>
      </c>
      <c r="DS8">
        <f t="shared" si="41"/>
        <v>0</v>
      </c>
      <c r="DT8">
        <f t="shared" si="42"/>
        <v>6.7453960000000007E-2</v>
      </c>
      <c r="DU8" s="11" t="s">
        <v>5846</v>
      </c>
      <c r="DX8">
        <v>0</v>
      </c>
      <c r="DY8">
        <v>0</v>
      </c>
      <c r="DZ8">
        <f t="shared" si="43"/>
        <v>0</v>
      </c>
      <c r="EA8">
        <f t="shared" si="76"/>
        <v>0</v>
      </c>
      <c r="EB8">
        <v>0</v>
      </c>
      <c r="EC8">
        <v>0</v>
      </c>
      <c r="ED8">
        <f t="shared" si="44"/>
        <v>0</v>
      </c>
      <c r="EE8">
        <f t="shared" si="65"/>
        <v>0</v>
      </c>
      <c r="EF8">
        <v>0</v>
      </c>
      <c r="EG8">
        <v>0</v>
      </c>
      <c r="EH8">
        <f t="shared" si="45"/>
        <v>0</v>
      </c>
      <c r="EI8">
        <f t="shared" si="66"/>
        <v>0</v>
      </c>
      <c r="EJ8">
        <v>0</v>
      </c>
      <c r="EK8">
        <v>0</v>
      </c>
      <c r="EL8">
        <f t="shared" si="46"/>
        <v>0</v>
      </c>
      <c r="EM8">
        <f t="shared" si="73"/>
        <v>0</v>
      </c>
      <c r="EN8">
        <f t="shared" si="47"/>
        <v>2.8342000000000001</v>
      </c>
      <c r="EO8">
        <f t="shared" si="48"/>
        <v>2.8342000000000001</v>
      </c>
      <c r="EP8">
        <f t="shared" si="49"/>
        <v>0</v>
      </c>
      <c r="EQ8">
        <f t="shared" si="50"/>
        <v>6.7453960000000007E-2</v>
      </c>
      <c r="ER8" s="11" t="s">
        <v>5846</v>
      </c>
    </row>
    <row r="9" spans="1:148" x14ac:dyDescent="0.35">
      <c r="A9" s="1">
        <v>44907.270833333336</v>
      </c>
      <c r="B9" s="80">
        <v>0.27083333333333331</v>
      </c>
      <c r="C9">
        <v>3.4525999999999999</v>
      </c>
      <c r="D9">
        <v>4.3999999999998997E-3</v>
      </c>
      <c r="E9">
        <f t="shared" si="7"/>
        <v>0</v>
      </c>
      <c r="G9">
        <v>0.28560000000000002</v>
      </c>
      <c r="I9">
        <v>0</v>
      </c>
      <c r="J9">
        <f t="shared" si="0"/>
        <v>0</v>
      </c>
      <c r="K9">
        <f t="shared" si="8"/>
        <v>0</v>
      </c>
      <c r="L9">
        <f t="shared" si="51"/>
        <v>0</v>
      </c>
      <c r="M9">
        <v>0</v>
      </c>
      <c r="N9">
        <f t="shared" si="1"/>
        <v>0</v>
      </c>
      <c r="O9">
        <f t="shared" si="9"/>
        <v>0</v>
      </c>
      <c r="P9">
        <f t="shared" si="52"/>
        <v>0</v>
      </c>
      <c r="Q9">
        <v>20</v>
      </c>
      <c r="R9">
        <f t="shared" si="2"/>
        <v>6.3079999999999998</v>
      </c>
      <c r="S9">
        <f t="shared" si="10"/>
        <v>0.52566666666666662</v>
      </c>
      <c r="T9">
        <f t="shared" si="53"/>
        <v>0.52566666666666662</v>
      </c>
      <c r="U9">
        <v>0</v>
      </c>
      <c r="V9">
        <f t="shared" si="11"/>
        <v>0</v>
      </c>
      <c r="W9">
        <f t="shared" si="12"/>
        <v>0</v>
      </c>
      <c r="X9">
        <f t="shared" si="54"/>
        <v>0</v>
      </c>
      <c r="Y9">
        <f t="shared" si="13"/>
        <v>7.6000000000000005</v>
      </c>
      <c r="Z9">
        <f t="shared" si="3"/>
        <v>10.873776470588234</v>
      </c>
      <c r="AA9">
        <f t="shared" si="4"/>
        <v>10.873776470588234</v>
      </c>
      <c r="AB9">
        <f t="shared" si="5"/>
        <v>0</v>
      </c>
      <c r="AC9">
        <f t="shared" si="14"/>
        <v>0.25879587999999998</v>
      </c>
      <c r="AD9" s="11">
        <f>SUM(AB3:AB147)/SUM($E3:$E147) * 100</f>
        <v>100</v>
      </c>
      <c r="AF9">
        <v>0</v>
      </c>
      <c r="AG9">
        <v>0</v>
      </c>
      <c r="AH9">
        <f t="shared" si="55"/>
        <v>0</v>
      </c>
      <c r="AI9">
        <v>0</v>
      </c>
      <c r="AJ9">
        <v>0</v>
      </c>
      <c r="AK9">
        <f t="shared" si="56"/>
        <v>0</v>
      </c>
      <c r="AL9">
        <v>20</v>
      </c>
      <c r="AM9">
        <v>6.3080000630698798</v>
      </c>
      <c r="AN9">
        <f t="shared" si="57"/>
        <v>0.52566667192248995</v>
      </c>
      <c r="AO9">
        <v>0</v>
      </c>
      <c r="AP9">
        <v>0</v>
      </c>
      <c r="AQ9">
        <f t="shared" si="67"/>
        <v>0</v>
      </c>
      <c r="AR9">
        <f t="shared" si="15"/>
        <v>7.6000000759878077</v>
      </c>
      <c r="AS9">
        <f t="shared" si="16"/>
        <v>10.873776544788093</v>
      </c>
      <c r="AT9">
        <f t="shared" si="17"/>
        <v>10.873776544788093</v>
      </c>
      <c r="AU9">
        <f t="shared" si="18"/>
        <v>0</v>
      </c>
      <c r="AV9">
        <f t="shared" si="19"/>
        <v>0.25879588176595664</v>
      </c>
      <c r="AW9" s="11">
        <f>SUM(AU3:AU147)/SUM($E3:$E147) * 100</f>
        <v>100</v>
      </c>
      <c r="AY9">
        <v>0</v>
      </c>
      <c r="AZ9">
        <v>0</v>
      </c>
      <c r="BA9">
        <f t="shared" si="20"/>
        <v>0</v>
      </c>
      <c r="BB9">
        <f t="shared" si="58"/>
        <v>0</v>
      </c>
      <c r="BC9">
        <v>0</v>
      </c>
      <c r="BD9">
        <v>0</v>
      </c>
      <c r="BE9">
        <f t="shared" si="21"/>
        <v>0</v>
      </c>
      <c r="BF9">
        <f t="shared" si="59"/>
        <v>0</v>
      </c>
      <c r="BG9">
        <v>20</v>
      </c>
      <c r="BH9">
        <v>6.3080000626734503</v>
      </c>
      <c r="BI9">
        <f t="shared" si="22"/>
        <v>0.52566667188945415</v>
      </c>
      <c r="BJ9">
        <f t="shared" si="60"/>
        <v>0.52566667188945415</v>
      </c>
      <c r="BK9">
        <v>0</v>
      </c>
      <c r="BL9">
        <v>0</v>
      </c>
      <c r="BM9">
        <f t="shared" si="23"/>
        <v>0</v>
      </c>
      <c r="BN9">
        <f t="shared" si="68"/>
        <v>0</v>
      </c>
      <c r="BO9">
        <f t="shared" si="24"/>
        <v>7.6000000755101818</v>
      </c>
      <c r="BP9">
        <f t="shared" si="69"/>
        <v>10.873776544321707</v>
      </c>
      <c r="BQ9">
        <f t="shared" si="25"/>
        <v>10.873776544321707</v>
      </c>
      <c r="BR9">
        <f t="shared" si="6"/>
        <v>0</v>
      </c>
      <c r="BS9">
        <f t="shared" si="26"/>
        <v>0.25879588175485663</v>
      </c>
      <c r="BT9" s="11">
        <f>SUM(BR3:BR147)/SUM($E3:$E147) * 100</f>
        <v>100</v>
      </c>
      <c r="BV9">
        <v>0</v>
      </c>
      <c r="BW9">
        <v>0</v>
      </c>
      <c r="BX9">
        <f t="shared" si="27"/>
        <v>0</v>
      </c>
      <c r="BY9">
        <f t="shared" si="74"/>
        <v>0</v>
      </c>
      <c r="BZ9">
        <v>0</v>
      </c>
      <c r="CA9">
        <v>0</v>
      </c>
      <c r="CB9">
        <f t="shared" si="28"/>
        <v>0</v>
      </c>
      <c r="CC9">
        <f t="shared" si="61"/>
        <v>0</v>
      </c>
      <c r="CD9">
        <v>20</v>
      </c>
      <c r="CE9">
        <v>6.3080000624908799</v>
      </c>
      <c r="CF9">
        <f t="shared" si="29"/>
        <v>0.52566667187423999</v>
      </c>
      <c r="CG9">
        <f t="shared" si="62"/>
        <v>0.52566667187423999</v>
      </c>
      <c r="CH9">
        <v>0</v>
      </c>
      <c r="CI9">
        <v>0</v>
      </c>
      <c r="CJ9">
        <f t="shared" si="30"/>
        <v>0</v>
      </c>
      <c r="CK9">
        <f t="shared" si="70"/>
        <v>0</v>
      </c>
      <c r="CL9">
        <f>(BW9+CA9+CE9+CI9)/0.83</f>
        <v>7.6000000752902173</v>
      </c>
      <c r="CM9">
        <f t="shared" si="71"/>
        <v>10.873776544106917</v>
      </c>
      <c r="CN9">
        <f t="shared" si="32"/>
        <v>10.873776544106917</v>
      </c>
      <c r="CO9">
        <f t="shared" si="33"/>
        <v>0</v>
      </c>
      <c r="CP9">
        <f t="shared" si="34"/>
        <v>0.25879588174974466</v>
      </c>
      <c r="CQ9" s="11">
        <f>SUM(CO3:CO147)/SUM($E3:$E147) * 100</f>
        <v>100</v>
      </c>
      <c r="DA9">
        <v>0</v>
      </c>
      <c r="DB9">
        <v>0</v>
      </c>
      <c r="DC9">
        <f t="shared" si="35"/>
        <v>0</v>
      </c>
      <c r="DD9">
        <f t="shared" si="75"/>
        <v>0</v>
      </c>
      <c r="DE9">
        <v>0</v>
      </c>
      <c r="DF9">
        <v>0</v>
      </c>
      <c r="DG9">
        <f t="shared" si="36"/>
        <v>0</v>
      </c>
      <c r="DH9">
        <f t="shared" si="63"/>
        <v>0</v>
      </c>
      <c r="DI9">
        <v>20</v>
      </c>
      <c r="DJ9">
        <v>7.3720000732582802</v>
      </c>
      <c r="DK9">
        <f t="shared" si="37"/>
        <v>0.61433333943819002</v>
      </c>
      <c r="DL9">
        <f t="shared" si="64"/>
        <v>0.61433333943819002</v>
      </c>
      <c r="DM9">
        <v>0</v>
      </c>
      <c r="DN9">
        <v>0</v>
      </c>
      <c r="DO9">
        <f t="shared" si="38"/>
        <v>0</v>
      </c>
      <c r="DP9">
        <f t="shared" si="72"/>
        <v>0</v>
      </c>
      <c r="DQ9">
        <f t="shared" si="39"/>
        <v>12.125541262656801</v>
      </c>
      <c r="DR9">
        <f t="shared" si="40"/>
        <v>12.125541262656801</v>
      </c>
      <c r="DS9">
        <f t="shared" si="41"/>
        <v>0</v>
      </c>
      <c r="DT9">
        <f t="shared" si="42"/>
        <v>0.28858788205123193</v>
      </c>
      <c r="DU9" s="11">
        <f>SUM(DS3:DS147)/SUM($E3:$E147) * 100</f>
        <v>100</v>
      </c>
      <c r="DX9">
        <v>0</v>
      </c>
      <c r="DY9">
        <v>0</v>
      </c>
      <c r="DZ9">
        <f t="shared" si="43"/>
        <v>0</v>
      </c>
      <c r="EA9">
        <f t="shared" si="76"/>
        <v>0</v>
      </c>
      <c r="EB9">
        <v>0</v>
      </c>
      <c r="EC9">
        <v>0</v>
      </c>
      <c r="ED9">
        <f t="shared" si="44"/>
        <v>0</v>
      </c>
      <c r="EE9">
        <f t="shared" si="65"/>
        <v>0</v>
      </c>
      <c r="EF9">
        <v>20</v>
      </c>
      <c r="EG9">
        <v>7.37200007370636</v>
      </c>
      <c r="EH9">
        <f t="shared" si="45"/>
        <v>0.61433333947553004</v>
      </c>
      <c r="EI9">
        <f t="shared" si="66"/>
        <v>0.61433333947553004</v>
      </c>
      <c r="EJ9">
        <v>0</v>
      </c>
      <c r="EK9">
        <v>0</v>
      </c>
      <c r="EL9">
        <f t="shared" si="46"/>
        <v>0</v>
      </c>
      <c r="EM9">
        <f t="shared" si="73"/>
        <v>0</v>
      </c>
      <c r="EN9">
        <f t="shared" si="47"/>
        <v>12.125541263183953</v>
      </c>
      <c r="EO9">
        <f t="shared" si="48"/>
        <v>12.125541263183953</v>
      </c>
      <c r="EP9">
        <f t="shared" si="49"/>
        <v>0</v>
      </c>
      <c r="EQ9">
        <f t="shared" si="50"/>
        <v>0.28858788206377811</v>
      </c>
      <c r="ER9" s="11">
        <f>SUM(EP3:EP147)/SUM($E3:$E147) * 100</f>
        <v>100</v>
      </c>
    </row>
    <row r="10" spans="1:148" x14ac:dyDescent="0.35">
      <c r="A10" s="1">
        <v>44907.274305555555</v>
      </c>
      <c r="B10" s="80">
        <v>0.27430555555555552</v>
      </c>
      <c r="C10">
        <v>3.4333999999999998</v>
      </c>
      <c r="D10">
        <v>4.5999999999999999E-3</v>
      </c>
      <c r="E10">
        <f t="shared" si="7"/>
        <v>0</v>
      </c>
      <c r="G10">
        <v>0.28560000000000002</v>
      </c>
      <c r="I10">
        <v>0</v>
      </c>
      <c r="J10">
        <f t="shared" si="0"/>
        <v>0</v>
      </c>
      <c r="K10">
        <f t="shared" si="8"/>
        <v>0</v>
      </c>
      <c r="L10">
        <f t="shared" si="51"/>
        <v>0</v>
      </c>
      <c r="M10">
        <v>0</v>
      </c>
      <c r="N10">
        <f t="shared" si="1"/>
        <v>0</v>
      </c>
      <c r="O10">
        <f t="shared" si="9"/>
        <v>0</v>
      </c>
      <c r="P10">
        <f t="shared" si="52"/>
        <v>0</v>
      </c>
      <c r="Q10">
        <v>20</v>
      </c>
      <c r="R10">
        <f t="shared" si="2"/>
        <v>6.3079999999999998</v>
      </c>
      <c r="S10">
        <f t="shared" si="10"/>
        <v>0.52566666666666662</v>
      </c>
      <c r="T10">
        <f t="shared" si="53"/>
        <v>1.0513333333333332</v>
      </c>
      <c r="U10">
        <v>0</v>
      </c>
      <c r="V10">
        <f t="shared" si="11"/>
        <v>0</v>
      </c>
      <c r="W10">
        <f t="shared" si="12"/>
        <v>0</v>
      </c>
      <c r="X10">
        <f t="shared" si="54"/>
        <v>0</v>
      </c>
      <c r="Y10">
        <f t="shared" si="13"/>
        <v>7.6000000000000005</v>
      </c>
      <c r="Z10">
        <f t="shared" si="3"/>
        <v>10.854576470588235</v>
      </c>
      <c r="AA10">
        <f t="shared" si="4"/>
        <v>10.854576470588235</v>
      </c>
      <c r="AB10">
        <f t="shared" si="5"/>
        <v>0</v>
      </c>
      <c r="AC10">
        <f t="shared" si="14"/>
        <v>0.25833891999999997</v>
      </c>
      <c r="AD10" s="11" t="s">
        <v>5870</v>
      </c>
      <c r="AF10">
        <v>0</v>
      </c>
      <c r="AG10">
        <v>0</v>
      </c>
      <c r="AH10">
        <f t="shared" si="55"/>
        <v>0</v>
      </c>
      <c r="AI10">
        <v>0</v>
      </c>
      <c r="AJ10">
        <v>0</v>
      </c>
      <c r="AK10">
        <f t="shared" si="56"/>
        <v>0</v>
      </c>
      <c r="AL10">
        <v>20</v>
      </c>
      <c r="AM10">
        <v>6.3080000630698798</v>
      </c>
      <c r="AN10">
        <f t="shared" si="57"/>
        <v>1.0513333438449799</v>
      </c>
      <c r="AO10">
        <v>0</v>
      </c>
      <c r="AP10">
        <v>0</v>
      </c>
      <c r="AQ10">
        <f t="shared" si="67"/>
        <v>0</v>
      </c>
      <c r="AR10">
        <f t="shared" si="15"/>
        <v>7.6000000759878077</v>
      </c>
      <c r="AS10">
        <f t="shared" si="16"/>
        <v>10.854576544788094</v>
      </c>
      <c r="AT10">
        <f t="shared" si="17"/>
        <v>10.854576544788094</v>
      </c>
      <c r="AU10">
        <f t="shared" si="18"/>
        <v>0</v>
      </c>
      <c r="AV10">
        <f t="shared" si="19"/>
        <v>0.25833892176595663</v>
      </c>
      <c r="AW10" s="11" t="s">
        <v>5870</v>
      </c>
      <c r="AY10">
        <v>0</v>
      </c>
      <c r="AZ10">
        <v>0</v>
      </c>
      <c r="BA10">
        <f t="shared" si="20"/>
        <v>0</v>
      </c>
      <c r="BB10">
        <f t="shared" si="58"/>
        <v>0</v>
      </c>
      <c r="BC10">
        <v>0</v>
      </c>
      <c r="BD10">
        <v>0</v>
      </c>
      <c r="BE10">
        <f t="shared" si="21"/>
        <v>0</v>
      </c>
      <c r="BF10">
        <f t="shared" si="59"/>
        <v>0</v>
      </c>
      <c r="BG10">
        <v>20</v>
      </c>
      <c r="BH10">
        <v>6.3080000626736998</v>
      </c>
      <c r="BI10">
        <f t="shared" si="22"/>
        <v>0.52566667188947491</v>
      </c>
      <c r="BJ10">
        <f t="shared" si="60"/>
        <v>1.051333343778929</v>
      </c>
      <c r="BK10">
        <v>0</v>
      </c>
      <c r="BL10">
        <v>0</v>
      </c>
      <c r="BM10">
        <f t="shared" si="23"/>
        <v>0</v>
      </c>
      <c r="BN10">
        <f t="shared" si="68"/>
        <v>0</v>
      </c>
      <c r="BO10">
        <f t="shared" si="24"/>
        <v>7.600000075510482</v>
      </c>
      <c r="BP10">
        <f t="shared" si="69"/>
        <v>10.854576544322001</v>
      </c>
      <c r="BQ10">
        <f t="shared" si="25"/>
        <v>10.854576544322001</v>
      </c>
      <c r="BR10">
        <f t="shared" si="6"/>
        <v>0</v>
      </c>
      <c r="BS10">
        <f t="shared" si="26"/>
        <v>0.25833892175486367</v>
      </c>
      <c r="BT10" s="11" t="s">
        <v>5870</v>
      </c>
      <c r="BV10">
        <v>0</v>
      </c>
      <c r="BW10">
        <v>0</v>
      </c>
      <c r="BX10">
        <f t="shared" si="27"/>
        <v>0</v>
      </c>
      <c r="BY10">
        <f t="shared" si="74"/>
        <v>0</v>
      </c>
      <c r="BZ10">
        <v>0</v>
      </c>
      <c r="CA10">
        <v>0</v>
      </c>
      <c r="CB10">
        <f t="shared" si="28"/>
        <v>0</v>
      </c>
      <c r="CC10">
        <f t="shared" si="61"/>
        <v>0</v>
      </c>
      <c r="CD10">
        <v>20</v>
      </c>
      <c r="CE10">
        <v>6.3080000624913897</v>
      </c>
      <c r="CF10">
        <f t="shared" si="29"/>
        <v>0.52566667187428251</v>
      </c>
      <c r="CG10">
        <f t="shared" si="62"/>
        <v>1.0513333437485226</v>
      </c>
      <c r="CH10">
        <v>0</v>
      </c>
      <c r="CI10">
        <v>0</v>
      </c>
      <c r="CJ10">
        <f t="shared" si="30"/>
        <v>0</v>
      </c>
      <c r="CK10">
        <f t="shared" si="70"/>
        <v>0</v>
      </c>
      <c r="CL10">
        <f t="shared" si="31"/>
        <v>7.600000075290831</v>
      </c>
      <c r="CM10">
        <f t="shared" si="71"/>
        <v>10.854576544107516</v>
      </c>
      <c r="CN10">
        <f t="shared" si="32"/>
        <v>10.854576544107516</v>
      </c>
      <c r="CO10">
        <f t="shared" si="33"/>
        <v>0</v>
      </c>
      <c r="CP10">
        <f t="shared" si="34"/>
        <v>0.25833892174975887</v>
      </c>
      <c r="CQ10" s="11" t="s">
        <v>5870</v>
      </c>
      <c r="DA10">
        <v>0</v>
      </c>
      <c r="DB10">
        <v>0</v>
      </c>
      <c r="DC10">
        <f t="shared" si="35"/>
        <v>0</v>
      </c>
      <c r="DD10">
        <f t="shared" si="75"/>
        <v>0</v>
      </c>
      <c r="DE10">
        <v>0</v>
      </c>
      <c r="DF10">
        <v>0</v>
      </c>
      <c r="DG10">
        <f t="shared" si="36"/>
        <v>0</v>
      </c>
      <c r="DH10">
        <f t="shared" si="63"/>
        <v>0</v>
      </c>
      <c r="DI10">
        <v>20</v>
      </c>
      <c r="DJ10">
        <v>7.3720000732585902</v>
      </c>
      <c r="DK10">
        <f t="shared" si="37"/>
        <v>0.61433333943821578</v>
      </c>
      <c r="DL10">
        <f t="shared" si="64"/>
        <v>1.2286666788764058</v>
      </c>
      <c r="DM10">
        <v>0</v>
      </c>
      <c r="DN10">
        <v>0</v>
      </c>
      <c r="DO10">
        <f t="shared" si="38"/>
        <v>0</v>
      </c>
      <c r="DP10">
        <f t="shared" si="72"/>
        <v>0</v>
      </c>
      <c r="DQ10">
        <f t="shared" si="39"/>
        <v>12.106341262657164</v>
      </c>
      <c r="DR10">
        <f t="shared" si="40"/>
        <v>12.106341262657164</v>
      </c>
      <c r="DS10">
        <f t="shared" si="41"/>
        <v>0</v>
      </c>
      <c r="DT10">
        <f t="shared" si="42"/>
        <v>0.28813092205124052</v>
      </c>
      <c r="DU10" s="11" t="s">
        <v>5870</v>
      </c>
      <c r="DX10">
        <v>0</v>
      </c>
      <c r="DY10">
        <v>0</v>
      </c>
      <c r="DZ10">
        <f t="shared" si="43"/>
        <v>0</v>
      </c>
      <c r="EA10">
        <f t="shared" si="76"/>
        <v>0</v>
      </c>
      <c r="EB10">
        <v>0</v>
      </c>
      <c r="EC10">
        <v>0</v>
      </c>
      <c r="ED10">
        <f t="shared" si="44"/>
        <v>0</v>
      </c>
      <c r="EE10">
        <f t="shared" si="65"/>
        <v>0</v>
      </c>
      <c r="EF10">
        <v>20</v>
      </c>
      <c r="EG10">
        <v>7.37200007370636</v>
      </c>
      <c r="EH10">
        <f t="shared" si="45"/>
        <v>0.61433333947553004</v>
      </c>
      <c r="EI10">
        <f t="shared" si="66"/>
        <v>1.2286666789510601</v>
      </c>
      <c r="EJ10">
        <v>0</v>
      </c>
      <c r="EK10">
        <v>0</v>
      </c>
      <c r="EL10">
        <f t="shared" si="46"/>
        <v>0</v>
      </c>
      <c r="EM10">
        <f t="shared" si="73"/>
        <v>0</v>
      </c>
      <c r="EN10">
        <f t="shared" si="47"/>
        <v>12.106341263183953</v>
      </c>
      <c r="EO10">
        <f t="shared" si="48"/>
        <v>12.106341263183953</v>
      </c>
      <c r="EP10">
        <f t="shared" si="49"/>
        <v>0</v>
      </c>
      <c r="EQ10">
        <f t="shared" si="50"/>
        <v>0.28813092206377811</v>
      </c>
      <c r="ER10" s="11" t="s">
        <v>5870</v>
      </c>
    </row>
    <row r="11" spans="1:148" x14ac:dyDescent="0.35">
      <c r="A11" s="1">
        <v>44907.277777777781</v>
      </c>
      <c r="B11" s="80">
        <v>0.27777777777777779</v>
      </c>
      <c r="C11">
        <v>3.4685999999999999</v>
      </c>
      <c r="D11">
        <v>4.5999999999999999E-3</v>
      </c>
      <c r="E11">
        <f t="shared" si="7"/>
        <v>0</v>
      </c>
      <c r="G11">
        <v>0.28560000000000002</v>
      </c>
      <c r="I11">
        <v>0</v>
      </c>
      <c r="J11">
        <f t="shared" si="0"/>
        <v>0</v>
      </c>
      <c r="K11">
        <f t="shared" si="8"/>
        <v>0</v>
      </c>
      <c r="L11">
        <f t="shared" si="51"/>
        <v>0</v>
      </c>
      <c r="M11">
        <v>0</v>
      </c>
      <c r="N11">
        <f t="shared" si="1"/>
        <v>0</v>
      </c>
      <c r="O11">
        <f t="shared" si="9"/>
        <v>0</v>
      </c>
      <c r="P11">
        <f t="shared" si="52"/>
        <v>0</v>
      </c>
      <c r="Q11">
        <v>20</v>
      </c>
      <c r="R11">
        <f t="shared" si="2"/>
        <v>6.3079999999999998</v>
      </c>
      <c r="S11">
        <f t="shared" si="10"/>
        <v>0.52566666666666662</v>
      </c>
      <c r="T11">
        <f t="shared" si="53"/>
        <v>1.577</v>
      </c>
      <c r="U11">
        <v>0</v>
      </c>
      <c r="V11">
        <f t="shared" si="11"/>
        <v>0</v>
      </c>
      <c r="W11">
        <f t="shared" si="12"/>
        <v>0</v>
      </c>
      <c r="X11">
        <f t="shared" si="54"/>
        <v>0</v>
      </c>
      <c r="Y11">
        <f t="shared" si="13"/>
        <v>7.6000000000000005</v>
      </c>
      <c r="Z11">
        <f t="shared" si="3"/>
        <v>10.889776470588235</v>
      </c>
      <c r="AA11">
        <f t="shared" si="4"/>
        <v>10.889776470588235</v>
      </c>
      <c r="AB11">
        <f t="shared" si="5"/>
        <v>0</v>
      </c>
      <c r="AC11">
        <f t="shared" si="14"/>
        <v>0.25917667999999999</v>
      </c>
      <c r="AD11" s="11">
        <f>MAX(AA3:AA148)</f>
        <v>40.713729411764703</v>
      </c>
      <c r="AF11">
        <v>0</v>
      </c>
      <c r="AG11">
        <v>0</v>
      </c>
      <c r="AH11">
        <f t="shared" si="55"/>
        <v>0</v>
      </c>
      <c r="AI11">
        <v>0</v>
      </c>
      <c r="AJ11">
        <v>0</v>
      </c>
      <c r="AK11">
        <f t="shared" si="56"/>
        <v>0</v>
      </c>
      <c r="AL11">
        <v>20</v>
      </c>
      <c r="AM11">
        <v>6.3080000630698798</v>
      </c>
      <c r="AN11">
        <f t="shared" si="57"/>
        <v>1.57700001576747</v>
      </c>
      <c r="AO11">
        <v>0</v>
      </c>
      <c r="AP11">
        <v>0</v>
      </c>
      <c r="AQ11">
        <f t="shared" si="67"/>
        <v>0</v>
      </c>
      <c r="AR11">
        <f t="shared" si="15"/>
        <v>7.6000000759878077</v>
      </c>
      <c r="AS11">
        <f t="shared" si="16"/>
        <v>10.889776544788093</v>
      </c>
      <c r="AT11">
        <f t="shared" si="17"/>
        <v>10.889776544788093</v>
      </c>
      <c r="AU11">
        <f t="shared" si="18"/>
        <v>0</v>
      </c>
      <c r="AV11">
        <f t="shared" si="19"/>
        <v>0.25917668176595665</v>
      </c>
      <c r="AW11" s="11">
        <f>MAX(AT3:AT148)</f>
        <v>36.185729634352917</v>
      </c>
      <c r="AY11">
        <v>0</v>
      </c>
      <c r="AZ11">
        <v>0</v>
      </c>
      <c r="BA11">
        <f t="shared" si="20"/>
        <v>0</v>
      </c>
      <c r="BB11">
        <f t="shared" si="58"/>
        <v>0</v>
      </c>
      <c r="BC11">
        <v>0</v>
      </c>
      <c r="BD11">
        <v>0</v>
      </c>
      <c r="BE11">
        <f t="shared" si="21"/>
        <v>0</v>
      </c>
      <c r="BF11">
        <f t="shared" si="59"/>
        <v>0</v>
      </c>
      <c r="BG11">
        <v>20</v>
      </c>
      <c r="BH11">
        <v>6.3080000626732398</v>
      </c>
      <c r="BI11">
        <f t="shared" si="22"/>
        <v>0.52566667188943672</v>
      </c>
      <c r="BJ11">
        <f t="shared" si="60"/>
        <v>1.5770000156683657</v>
      </c>
      <c r="BK11">
        <v>0</v>
      </c>
      <c r="BL11">
        <v>0</v>
      </c>
      <c r="BM11">
        <f t="shared" si="23"/>
        <v>0</v>
      </c>
      <c r="BN11">
        <f t="shared" si="68"/>
        <v>0</v>
      </c>
      <c r="BO11">
        <f t="shared" si="24"/>
        <v>7.6000000755099277</v>
      </c>
      <c r="BP11">
        <f t="shared" si="69"/>
        <v>10.889776544321458</v>
      </c>
      <c r="BQ11">
        <f t="shared" si="25"/>
        <v>10.889776544321458</v>
      </c>
      <c r="BR11">
        <f t="shared" si="6"/>
        <v>0</v>
      </c>
      <c r="BS11">
        <f t="shared" si="26"/>
        <v>0.2591766817548507</v>
      </c>
      <c r="BT11" s="11">
        <f>MAX(BQ3:BQ148)</f>
        <v>36.185729618117463</v>
      </c>
      <c r="BV11">
        <v>0</v>
      </c>
      <c r="BW11">
        <v>0</v>
      </c>
      <c r="BX11">
        <f t="shared" si="27"/>
        <v>0</v>
      </c>
      <c r="BY11">
        <f t="shared" si="74"/>
        <v>0</v>
      </c>
      <c r="BZ11">
        <v>0</v>
      </c>
      <c r="CA11">
        <v>0</v>
      </c>
      <c r="CB11">
        <f t="shared" si="28"/>
        <v>0</v>
      </c>
      <c r="CC11">
        <f t="shared" si="61"/>
        <v>0</v>
      </c>
      <c r="CD11">
        <v>20</v>
      </c>
      <c r="CE11">
        <v>6.3080000624904304</v>
      </c>
      <c r="CF11">
        <f t="shared" si="29"/>
        <v>0.52566667187420246</v>
      </c>
      <c r="CG11">
        <f t="shared" si="62"/>
        <v>1.5770000156227251</v>
      </c>
      <c r="CH11">
        <v>0</v>
      </c>
      <c r="CI11">
        <v>0</v>
      </c>
      <c r="CJ11">
        <f t="shared" si="30"/>
        <v>0</v>
      </c>
      <c r="CK11">
        <f t="shared" si="70"/>
        <v>0</v>
      </c>
      <c r="CL11">
        <f t="shared" si="31"/>
        <v>7.6000000752896755</v>
      </c>
      <c r="CM11">
        <f t="shared" si="71"/>
        <v>10.88977654410639</v>
      </c>
      <c r="CN11">
        <f t="shared" si="32"/>
        <v>10.88977654410639</v>
      </c>
      <c r="CO11">
        <f t="shared" si="33"/>
        <v>0</v>
      </c>
      <c r="CP11">
        <f t="shared" si="34"/>
        <v>0.25917668174973207</v>
      </c>
      <c r="CQ11" s="11">
        <f>MAX(CN3:CN148)</f>
        <v>31.891737756876292</v>
      </c>
      <c r="DA11">
        <v>0</v>
      </c>
      <c r="DB11">
        <v>0</v>
      </c>
      <c r="DC11">
        <f t="shared" si="35"/>
        <v>0</v>
      </c>
      <c r="DD11">
        <f t="shared" si="75"/>
        <v>0</v>
      </c>
      <c r="DE11">
        <v>0</v>
      </c>
      <c r="DF11">
        <v>0</v>
      </c>
      <c r="DG11">
        <f t="shared" si="36"/>
        <v>0</v>
      </c>
      <c r="DH11">
        <f t="shared" si="63"/>
        <v>0</v>
      </c>
      <c r="DI11">
        <v>20</v>
      </c>
      <c r="DJ11">
        <v>7.3720000732580102</v>
      </c>
      <c r="DK11">
        <f t="shared" si="37"/>
        <v>0.61433333943816759</v>
      </c>
      <c r="DL11">
        <f t="shared" si="64"/>
        <v>1.8430000183145734</v>
      </c>
      <c r="DM11">
        <v>0</v>
      </c>
      <c r="DN11">
        <v>0</v>
      </c>
      <c r="DO11">
        <f t="shared" si="38"/>
        <v>0</v>
      </c>
      <c r="DP11">
        <f t="shared" si="72"/>
        <v>0</v>
      </c>
      <c r="DQ11">
        <f t="shared" si="39"/>
        <v>12.141541262656483</v>
      </c>
      <c r="DR11">
        <f t="shared" si="40"/>
        <v>12.141541262656483</v>
      </c>
      <c r="DS11">
        <f t="shared" si="41"/>
        <v>0</v>
      </c>
      <c r="DT11">
        <f t="shared" si="42"/>
        <v>0.28896868205122433</v>
      </c>
      <c r="DU11" s="11">
        <f>MAX(DR3:DR148)</f>
        <v>33.869964845976895</v>
      </c>
      <c r="DX11">
        <v>0</v>
      </c>
      <c r="DY11">
        <v>0</v>
      </c>
      <c r="DZ11">
        <f t="shared" si="43"/>
        <v>0</v>
      </c>
      <c r="EA11">
        <f t="shared" si="76"/>
        <v>0</v>
      </c>
      <c r="EB11">
        <v>0</v>
      </c>
      <c r="EC11">
        <v>0</v>
      </c>
      <c r="ED11">
        <f t="shared" si="44"/>
        <v>0</v>
      </c>
      <c r="EE11">
        <f t="shared" si="65"/>
        <v>0</v>
      </c>
      <c r="EF11">
        <v>20</v>
      </c>
      <c r="EG11">
        <v>7.37200007370632</v>
      </c>
      <c r="EH11">
        <f t="shared" si="45"/>
        <v>0.61433333947552671</v>
      </c>
      <c r="EI11">
        <f t="shared" si="66"/>
        <v>1.8430000184265869</v>
      </c>
      <c r="EJ11">
        <v>0</v>
      </c>
      <c r="EK11">
        <v>0</v>
      </c>
      <c r="EL11">
        <f t="shared" si="46"/>
        <v>0</v>
      </c>
      <c r="EM11">
        <f t="shared" si="73"/>
        <v>0</v>
      </c>
      <c r="EN11">
        <f t="shared" si="47"/>
        <v>12.141541263183907</v>
      </c>
      <c r="EO11">
        <f t="shared" si="48"/>
        <v>12.141541263183907</v>
      </c>
      <c r="EP11">
        <f t="shared" si="49"/>
        <v>0</v>
      </c>
      <c r="EQ11">
        <f t="shared" si="50"/>
        <v>0.28896868206377702</v>
      </c>
      <c r="ER11" s="11">
        <f>MAX(EO3:EO148)</f>
        <v>39.941023789542612</v>
      </c>
    </row>
    <row r="12" spans="1:148" x14ac:dyDescent="0.35">
      <c r="A12" s="1">
        <v>44907.28125</v>
      </c>
      <c r="B12" s="80">
        <v>0.28125</v>
      </c>
      <c r="C12">
        <v>4.4454000000000002</v>
      </c>
      <c r="D12">
        <v>6.0000000000000001E-3</v>
      </c>
      <c r="E12">
        <f t="shared" si="7"/>
        <v>0</v>
      </c>
      <c r="G12">
        <v>0.28560000000000002</v>
      </c>
      <c r="I12">
        <v>0</v>
      </c>
      <c r="J12">
        <f t="shared" si="0"/>
        <v>0</v>
      </c>
      <c r="K12">
        <f t="shared" si="8"/>
        <v>0</v>
      </c>
      <c r="L12">
        <f t="shared" si="51"/>
        <v>0</v>
      </c>
      <c r="M12">
        <v>0</v>
      </c>
      <c r="N12">
        <f t="shared" si="1"/>
        <v>0</v>
      </c>
      <c r="O12">
        <f t="shared" si="9"/>
        <v>0</v>
      </c>
      <c r="P12">
        <f t="shared" si="52"/>
        <v>0</v>
      </c>
      <c r="Q12">
        <v>20</v>
      </c>
      <c r="R12">
        <f t="shared" si="2"/>
        <v>6.3079999999999998</v>
      </c>
      <c r="S12">
        <f t="shared" si="10"/>
        <v>0.52566666666666662</v>
      </c>
      <c r="T12">
        <f t="shared" si="53"/>
        <v>2.1026666666666665</v>
      </c>
      <c r="U12">
        <v>0</v>
      </c>
      <c r="V12">
        <f t="shared" si="11"/>
        <v>0</v>
      </c>
      <c r="W12">
        <f t="shared" si="12"/>
        <v>0</v>
      </c>
      <c r="X12">
        <f t="shared" si="54"/>
        <v>0</v>
      </c>
      <c r="Y12">
        <f t="shared" si="13"/>
        <v>7.6000000000000005</v>
      </c>
      <c r="Z12">
        <f t="shared" si="3"/>
        <v>11.866576470588235</v>
      </c>
      <c r="AA12">
        <f t="shared" si="4"/>
        <v>11.866576470588235</v>
      </c>
      <c r="AB12">
        <f t="shared" si="5"/>
        <v>0</v>
      </c>
      <c r="AC12">
        <f t="shared" si="14"/>
        <v>0.28242452000000001</v>
      </c>
      <c r="AF12">
        <v>0</v>
      </c>
      <c r="AG12">
        <v>0</v>
      </c>
      <c r="AH12">
        <f t="shared" si="55"/>
        <v>0</v>
      </c>
      <c r="AI12">
        <v>0</v>
      </c>
      <c r="AJ12">
        <v>0</v>
      </c>
      <c r="AK12">
        <f t="shared" si="56"/>
        <v>0</v>
      </c>
      <c r="AL12">
        <v>20</v>
      </c>
      <c r="AM12">
        <v>6.30800006306987</v>
      </c>
      <c r="AN12">
        <f t="shared" si="57"/>
        <v>2.1026666876899593</v>
      </c>
      <c r="AO12">
        <v>0</v>
      </c>
      <c r="AP12">
        <v>0</v>
      </c>
      <c r="AQ12">
        <f t="shared" si="67"/>
        <v>0</v>
      </c>
      <c r="AR12">
        <f t="shared" si="15"/>
        <v>7.6000000759877953</v>
      </c>
      <c r="AS12">
        <f t="shared" si="16"/>
        <v>11.866576544788082</v>
      </c>
      <c r="AT12">
        <f t="shared" si="17"/>
        <v>11.866576544788082</v>
      </c>
      <c r="AU12">
        <f t="shared" si="18"/>
        <v>0</v>
      </c>
      <c r="AV12">
        <f t="shared" si="19"/>
        <v>0.28242452176595634</v>
      </c>
      <c r="AY12">
        <v>0</v>
      </c>
      <c r="AZ12">
        <v>0</v>
      </c>
      <c r="BA12">
        <f t="shared" si="20"/>
        <v>0</v>
      </c>
      <c r="BB12">
        <f t="shared" si="58"/>
        <v>0</v>
      </c>
      <c r="BC12">
        <v>0</v>
      </c>
      <c r="BD12">
        <v>0</v>
      </c>
      <c r="BE12">
        <f t="shared" si="21"/>
        <v>0</v>
      </c>
      <c r="BF12">
        <f t="shared" si="59"/>
        <v>0</v>
      </c>
      <c r="BG12">
        <v>20</v>
      </c>
      <c r="BH12">
        <v>6.30800006266014</v>
      </c>
      <c r="BI12">
        <f t="shared" si="22"/>
        <v>0.52566667188834504</v>
      </c>
      <c r="BJ12">
        <f t="shared" si="60"/>
        <v>2.1026666875567108</v>
      </c>
      <c r="BK12">
        <v>0</v>
      </c>
      <c r="BL12">
        <v>0</v>
      </c>
      <c r="BM12">
        <f t="shared" si="23"/>
        <v>0</v>
      </c>
      <c r="BN12">
        <f t="shared" si="68"/>
        <v>0</v>
      </c>
      <c r="BO12">
        <f t="shared" si="24"/>
        <v>7.6000000754941448</v>
      </c>
      <c r="BP12">
        <f t="shared" si="69"/>
        <v>11.866576544306048</v>
      </c>
      <c r="BQ12">
        <f t="shared" si="25"/>
        <v>11.866576544306048</v>
      </c>
      <c r="BR12">
        <f t="shared" si="6"/>
        <v>0</v>
      </c>
      <c r="BS12">
        <f t="shared" si="26"/>
        <v>0.28242452175448396</v>
      </c>
      <c r="BV12">
        <v>0</v>
      </c>
      <c r="BW12">
        <v>0</v>
      </c>
      <c r="BX12">
        <f t="shared" si="27"/>
        <v>0</v>
      </c>
      <c r="BY12">
        <f t="shared" si="74"/>
        <v>0</v>
      </c>
      <c r="BZ12">
        <v>0</v>
      </c>
      <c r="CA12">
        <v>0</v>
      </c>
      <c r="CB12">
        <f t="shared" si="28"/>
        <v>0</v>
      </c>
      <c r="CC12">
        <f t="shared" si="61"/>
        <v>0</v>
      </c>
      <c r="CD12">
        <v>20</v>
      </c>
      <c r="CE12">
        <v>6.3080000624624999</v>
      </c>
      <c r="CF12">
        <f t="shared" si="29"/>
        <v>0.52566667187187499</v>
      </c>
      <c r="CG12">
        <f t="shared" si="62"/>
        <v>2.1026666874946001</v>
      </c>
      <c r="CH12">
        <v>0</v>
      </c>
      <c r="CI12">
        <v>0</v>
      </c>
      <c r="CJ12">
        <f t="shared" si="30"/>
        <v>0</v>
      </c>
      <c r="CK12">
        <f t="shared" si="70"/>
        <v>0</v>
      </c>
      <c r="CL12">
        <f t="shared" si="31"/>
        <v>7.6000000752560242</v>
      </c>
      <c r="CM12">
        <f t="shared" si="71"/>
        <v>11.86657654407353</v>
      </c>
      <c r="CN12">
        <f t="shared" si="32"/>
        <v>11.86657654407353</v>
      </c>
      <c r="CO12">
        <f t="shared" si="33"/>
        <v>0</v>
      </c>
      <c r="CP12">
        <f t="shared" si="34"/>
        <v>0.28242452174895</v>
      </c>
      <c r="DA12">
        <v>0</v>
      </c>
      <c r="DB12">
        <v>0</v>
      </c>
      <c r="DC12">
        <f t="shared" si="35"/>
        <v>0</v>
      </c>
      <c r="DD12">
        <f t="shared" si="75"/>
        <v>0</v>
      </c>
      <c r="DE12">
        <v>0</v>
      </c>
      <c r="DF12">
        <v>0</v>
      </c>
      <c r="DG12">
        <f t="shared" si="36"/>
        <v>0</v>
      </c>
      <c r="DH12">
        <f t="shared" si="63"/>
        <v>0</v>
      </c>
      <c r="DI12">
        <v>20</v>
      </c>
      <c r="DJ12">
        <v>7.3720000732415203</v>
      </c>
      <c r="DK12">
        <f t="shared" si="37"/>
        <v>0.61433333943679336</v>
      </c>
      <c r="DL12">
        <f t="shared" si="64"/>
        <v>2.4573333577513665</v>
      </c>
      <c r="DM12">
        <v>0</v>
      </c>
      <c r="DN12">
        <v>0</v>
      </c>
      <c r="DO12">
        <f t="shared" si="38"/>
        <v>0</v>
      </c>
      <c r="DP12">
        <f t="shared" si="72"/>
        <v>0</v>
      </c>
      <c r="DQ12">
        <f t="shared" si="39"/>
        <v>13.118341262637085</v>
      </c>
      <c r="DR12">
        <f t="shared" si="40"/>
        <v>13.118341262637085</v>
      </c>
      <c r="DS12">
        <f t="shared" si="41"/>
        <v>0</v>
      </c>
      <c r="DT12">
        <f t="shared" si="42"/>
        <v>0.31221652205076261</v>
      </c>
      <c r="DX12">
        <v>0</v>
      </c>
      <c r="DY12">
        <v>0</v>
      </c>
      <c r="DZ12">
        <f t="shared" si="43"/>
        <v>0</v>
      </c>
      <c r="EA12">
        <f t="shared" si="76"/>
        <v>0</v>
      </c>
      <c r="EB12">
        <v>0</v>
      </c>
      <c r="EC12">
        <v>0</v>
      </c>
      <c r="ED12">
        <f t="shared" si="44"/>
        <v>0</v>
      </c>
      <c r="EE12">
        <f t="shared" si="65"/>
        <v>0</v>
      </c>
      <c r="EF12">
        <v>20</v>
      </c>
      <c r="EG12">
        <v>7.3720000737063103</v>
      </c>
      <c r="EH12">
        <f t="shared" si="45"/>
        <v>0.61433333947552582</v>
      </c>
      <c r="EI12">
        <f t="shared" si="66"/>
        <v>2.4573333579021126</v>
      </c>
      <c r="EJ12">
        <v>0</v>
      </c>
      <c r="EK12">
        <v>0</v>
      </c>
      <c r="EL12">
        <f t="shared" si="46"/>
        <v>0</v>
      </c>
      <c r="EM12">
        <f t="shared" si="73"/>
        <v>0</v>
      </c>
      <c r="EN12">
        <f t="shared" si="47"/>
        <v>13.118341263183893</v>
      </c>
      <c r="EO12">
        <f t="shared" si="48"/>
        <v>13.118341263183893</v>
      </c>
      <c r="EP12">
        <f t="shared" si="49"/>
        <v>0</v>
      </c>
      <c r="EQ12">
        <f t="shared" si="50"/>
        <v>0.31221652206377665</v>
      </c>
    </row>
    <row r="13" spans="1:148" x14ac:dyDescent="0.35">
      <c r="A13" s="1">
        <v>44907.284722222219</v>
      </c>
      <c r="B13" s="80">
        <v>0.28472222222222221</v>
      </c>
      <c r="C13">
        <v>10.2942</v>
      </c>
      <c r="D13">
        <v>6.1999999999999998E-3</v>
      </c>
      <c r="E13">
        <f t="shared" si="7"/>
        <v>0</v>
      </c>
      <c r="G13">
        <v>0.28560000000000002</v>
      </c>
      <c r="I13">
        <v>0</v>
      </c>
      <c r="J13">
        <f t="shared" si="0"/>
        <v>0</v>
      </c>
      <c r="K13">
        <f t="shared" si="8"/>
        <v>0</v>
      </c>
      <c r="L13">
        <f t="shared" si="51"/>
        <v>0</v>
      </c>
      <c r="M13">
        <v>0</v>
      </c>
      <c r="N13">
        <f t="shared" si="1"/>
        <v>0</v>
      </c>
      <c r="O13">
        <f t="shared" si="9"/>
        <v>0</v>
      </c>
      <c r="P13">
        <f t="shared" si="52"/>
        <v>0</v>
      </c>
      <c r="Q13">
        <v>20</v>
      </c>
      <c r="R13">
        <f t="shared" si="2"/>
        <v>6.3079999999999998</v>
      </c>
      <c r="S13">
        <f t="shared" si="10"/>
        <v>0.52566666666666662</v>
      </c>
      <c r="T13">
        <f t="shared" si="53"/>
        <v>2.628333333333333</v>
      </c>
      <c r="U13">
        <v>0</v>
      </c>
      <c r="V13">
        <f t="shared" si="11"/>
        <v>0</v>
      </c>
      <c r="W13">
        <f t="shared" si="12"/>
        <v>0</v>
      </c>
      <c r="X13">
        <f t="shared" si="54"/>
        <v>0</v>
      </c>
      <c r="Y13">
        <f t="shared" si="13"/>
        <v>7.6000000000000005</v>
      </c>
      <c r="Z13">
        <f t="shared" si="3"/>
        <v>17.715376470588236</v>
      </c>
      <c r="AA13">
        <f t="shared" si="4"/>
        <v>17.715376470588236</v>
      </c>
      <c r="AB13">
        <f t="shared" si="5"/>
        <v>0</v>
      </c>
      <c r="AC13">
        <f t="shared" si="14"/>
        <v>0.42162596000000008</v>
      </c>
      <c r="AF13">
        <v>0</v>
      </c>
      <c r="AG13">
        <v>0</v>
      </c>
      <c r="AH13">
        <f t="shared" si="55"/>
        <v>0</v>
      </c>
      <c r="AI13">
        <v>0</v>
      </c>
      <c r="AJ13">
        <v>0</v>
      </c>
      <c r="AK13">
        <f t="shared" si="56"/>
        <v>0</v>
      </c>
      <c r="AL13">
        <v>20</v>
      </c>
      <c r="AM13">
        <v>6.3080000630698203</v>
      </c>
      <c r="AN13">
        <f t="shared" si="57"/>
        <v>2.6283333596124443</v>
      </c>
      <c r="AO13">
        <v>0</v>
      </c>
      <c r="AP13">
        <v>0</v>
      </c>
      <c r="AQ13">
        <f t="shared" si="67"/>
        <v>0</v>
      </c>
      <c r="AR13">
        <f t="shared" si="15"/>
        <v>7.6000000759877357</v>
      </c>
      <c r="AS13">
        <f t="shared" si="16"/>
        <v>17.715376544788025</v>
      </c>
      <c r="AT13">
        <f t="shared" si="17"/>
        <v>17.715376544788025</v>
      </c>
      <c r="AU13">
        <f t="shared" si="18"/>
        <v>0</v>
      </c>
      <c r="AV13">
        <f t="shared" si="19"/>
        <v>0.42162596176595502</v>
      </c>
      <c r="AY13">
        <v>0</v>
      </c>
      <c r="AZ13">
        <v>0</v>
      </c>
      <c r="BA13">
        <f t="shared" si="20"/>
        <v>0</v>
      </c>
      <c r="BB13">
        <f t="shared" si="58"/>
        <v>0</v>
      </c>
      <c r="BC13">
        <v>0</v>
      </c>
      <c r="BD13">
        <v>0</v>
      </c>
      <c r="BE13">
        <f t="shared" si="21"/>
        <v>0</v>
      </c>
      <c r="BF13">
        <f t="shared" si="59"/>
        <v>0</v>
      </c>
      <c r="BG13">
        <v>20</v>
      </c>
      <c r="BH13">
        <v>6.3080000625599801</v>
      </c>
      <c r="BI13">
        <f t="shared" si="22"/>
        <v>0.52566667187999827</v>
      </c>
      <c r="BJ13">
        <f t="shared" si="60"/>
        <v>2.6283333594367093</v>
      </c>
      <c r="BK13">
        <v>0</v>
      </c>
      <c r="BL13">
        <v>0</v>
      </c>
      <c r="BM13">
        <f t="shared" si="23"/>
        <v>0</v>
      </c>
      <c r="BN13">
        <f t="shared" si="68"/>
        <v>0</v>
      </c>
      <c r="BO13">
        <f t="shared" si="24"/>
        <v>7.6000000753734707</v>
      </c>
      <c r="BP13">
        <f t="shared" si="69"/>
        <v>17.71537654418821</v>
      </c>
      <c r="BQ13">
        <f t="shared" si="25"/>
        <v>17.71537654418821</v>
      </c>
      <c r="BR13">
        <f t="shared" si="6"/>
        <v>0</v>
      </c>
      <c r="BS13">
        <f t="shared" si="26"/>
        <v>0.42162596175167949</v>
      </c>
      <c r="BV13">
        <v>0</v>
      </c>
      <c r="BW13">
        <v>0</v>
      </c>
      <c r="BX13">
        <f t="shared" si="27"/>
        <v>0</v>
      </c>
      <c r="BY13">
        <f t="shared" si="74"/>
        <v>0</v>
      </c>
      <c r="BZ13">
        <v>0</v>
      </c>
      <c r="CA13">
        <v>0</v>
      </c>
      <c r="CB13">
        <f t="shared" si="28"/>
        <v>0</v>
      </c>
      <c r="CC13">
        <f t="shared" si="61"/>
        <v>0</v>
      </c>
      <c r="CD13">
        <v>20</v>
      </c>
      <c r="CE13">
        <v>6.30800006221844</v>
      </c>
      <c r="CF13">
        <f t="shared" si="29"/>
        <v>0.5256666718515367</v>
      </c>
      <c r="CG13">
        <f t="shared" si="62"/>
        <v>2.6283333593461369</v>
      </c>
      <c r="CH13">
        <v>0</v>
      </c>
      <c r="CI13">
        <v>0</v>
      </c>
      <c r="CJ13">
        <f t="shared" si="30"/>
        <v>0</v>
      </c>
      <c r="CK13">
        <f t="shared" si="70"/>
        <v>0</v>
      </c>
      <c r="CL13">
        <f t="shared" si="31"/>
        <v>7.6000000749619767</v>
      </c>
      <c r="CM13">
        <f t="shared" si="71"/>
        <v>17.715376543786398</v>
      </c>
      <c r="CN13">
        <f t="shared" si="32"/>
        <v>17.715376543786398</v>
      </c>
      <c r="CO13">
        <f t="shared" si="33"/>
        <v>0</v>
      </c>
      <c r="CP13">
        <f t="shared" si="34"/>
        <v>0.42162596174211631</v>
      </c>
      <c r="DA13">
        <v>0</v>
      </c>
      <c r="DB13">
        <v>0</v>
      </c>
      <c r="DC13">
        <f t="shared" si="35"/>
        <v>0</v>
      </c>
      <c r="DD13">
        <f t="shared" si="75"/>
        <v>0</v>
      </c>
      <c r="DE13">
        <v>0</v>
      </c>
      <c r="DF13">
        <v>0</v>
      </c>
      <c r="DG13">
        <f t="shared" si="36"/>
        <v>0</v>
      </c>
      <c r="DH13">
        <f t="shared" si="63"/>
        <v>0</v>
      </c>
      <c r="DI13">
        <v>20</v>
      </c>
      <c r="DJ13">
        <v>7.3720000731116899</v>
      </c>
      <c r="DK13">
        <f t="shared" si="37"/>
        <v>0.61433333942597412</v>
      </c>
      <c r="DL13">
        <f t="shared" si="64"/>
        <v>3.0716666971773408</v>
      </c>
      <c r="DM13">
        <v>0</v>
      </c>
      <c r="DN13">
        <v>0</v>
      </c>
      <c r="DO13">
        <f t="shared" si="38"/>
        <v>0</v>
      </c>
      <c r="DP13">
        <f t="shared" si="72"/>
        <v>0</v>
      </c>
      <c r="DQ13">
        <f t="shared" si="39"/>
        <v>18.96714126248434</v>
      </c>
      <c r="DR13">
        <f t="shared" si="40"/>
        <v>18.96714126248434</v>
      </c>
      <c r="DS13">
        <f t="shared" si="41"/>
        <v>0</v>
      </c>
      <c r="DT13">
        <f t="shared" si="42"/>
        <v>0.45141796204712736</v>
      </c>
      <c r="DX13">
        <v>0</v>
      </c>
      <c r="DY13">
        <v>0</v>
      </c>
      <c r="DZ13">
        <f t="shared" si="43"/>
        <v>0</v>
      </c>
      <c r="EA13">
        <f t="shared" si="76"/>
        <v>0</v>
      </c>
      <c r="EB13">
        <v>0</v>
      </c>
      <c r="EC13">
        <v>0</v>
      </c>
      <c r="ED13">
        <f t="shared" si="44"/>
        <v>0</v>
      </c>
      <c r="EE13">
        <f t="shared" si="65"/>
        <v>0</v>
      </c>
      <c r="EF13">
        <v>20</v>
      </c>
      <c r="EG13">
        <v>7.3720000737062197</v>
      </c>
      <c r="EH13">
        <f t="shared" si="45"/>
        <v>0.61433333947551827</v>
      </c>
      <c r="EI13">
        <f t="shared" si="66"/>
        <v>3.0716666973776308</v>
      </c>
      <c r="EJ13">
        <v>0</v>
      </c>
      <c r="EK13">
        <v>0</v>
      </c>
      <c r="EL13">
        <f t="shared" si="46"/>
        <v>0</v>
      </c>
      <c r="EM13">
        <f t="shared" si="73"/>
        <v>0</v>
      </c>
      <c r="EN13">
        <f t="shared" si="47"/>
        <v>18.967141263183787</v>
      </c>
      <c r="EO13">
        <f t="shared" si="48"/>
        <v>18.967141263183787</v>
      </c>
      <c r="EP13">
        <f t="shared" si="49"/>
        <v>0</v>
      </c>
      <c r="EQ13">
        <f t="shared" si="50"/>
        <v>0.45141796206377416</v>
      </c>
    </row>
    <row r="14" spans="1:148" x14ac:dyDescent="0.35">
      <c r="A14" s="1">
        <v>44907.288194444445</v>
      </c>
      <c r="B14" s="80">
        <v>0.28819444444444448</v>
      </c>
      <c r="C14">
        <v>8.7965999999999998</v>
      </c>
      <c r="D14">
        <v>5.5999999999999999E-3</v>
      </c>
      <c r="E14">
        <f t="shared" si="7"/>
        <v>0</v>
      </c>
      <c r="G14">
        <v>0.28560000000000002</v>
      </c>
      <c r="I14">
        <v>0</v>
      </c>
      <c r="J14">
        <f t="shared" si="0"/>
        <v>0</v>
      </c>
      <c r="K14">
        <f t="shared" si="8"/>
        <v>0</v>
      </c>
      <c r="L14">
        <f t="shared" si="51"/>
        <v>0</v>
      </c>
      <c r="M14">
        <v>0</v>
      </c>
      <c r="N14">
        <f t="shared" si="1"/>
        <v>0</v>
      </c>
      <c r="O14">
        <f t="shared" si="9"/>
        <v>0</v>
      </c>
      <c r="P14">
        <f t="shared" si="52"/>
        <v>0</v>
      </c>
      <c r="Q14">
        <v>20</v>
      </c>
      <c r="R14">
        <f t="shared" si="2"/>
        <v>6.3079999999999998</v>
      </c>
      <c r="S14">
        <f t="shared" si="10"/>
        <v>0.52566666666666662</v>
      </c>
      <c r="T14">
        <f t="shared" si="53"/>
        <v>3.1539999999999995</v>
      </c>
      <c r="U14">
        <v>0</v>
      </c>
      <c r="V14">
        <f t="shared" si="11"/>
        <v>0</v>
      </c>
      <c r="W14">
        <f t="shared" si="12"/>
        <v>0</v>
      </c>
      <c r="X14">
        <f t="shared" si="54"/>
        <v>0</v>
      </c>
      <c r="Y14">
        <f t="shared" si="13"/>
        <v>7.6000000000000005</v>
      </c>
      <c r="Z14">
        <f t="shared" si="3"/>
        <v>16.217776470588234</v>
      </c>
      <c r="AA14">
        <f t="shared" si="4"/>
        <v>16.217776470588234</v>
      </c>
      <c r="AB14">
        <f t="shared" si="5"/>
        <v>0</v>
      </c>
      <c r="AC14">
        <f t="shared" si="14"/>
        <v>0.38598307999999998</v>
      </c>
      <c r="AF14">
        <v>0</v>
      </c>
      <c r="AG14">
        <v>0</v>
      </c>
      <c r="AH14">
        <f t="shared" si="55"/>
        <v>0</v>
      </c>
      <c r="AI14">
        <v>0</v>
      </c>
      <c r="AJ14">
        <v>0</v>
      </c>
      <c r="AK14">
        <f t="shared" si="56"/>
        <v>0</v>
      </c>
      <c r="AL14">
        <v>20</v>
      </c>
      <c r="AM14">
        <v>6.3080000630698301</v>
      </c>
      <c r="AN14">
        <f t="shared" si="57"/>
        <v>3.1540000315349301</v>
      </c>
      <c r="AO14">
        <v>0</v>
      </c>
      <c r="AP14">
        <v>0</v>
      </c>
      <c r="AQ14">
        <f t="shared" si="67"/>
        <v>0</v>
      </c>
      <c r="AR14">
        <f t="shared" si="15"/>
        <v>7.6000000759877473</v>
      </c>
      <c r="AS14">
        <f t="shared" si="16"/>
        <v>16.217776544788038</v>
      </c>
      <c r="AT14">
        <f t="shared" si="17"/>
        <v>16.217776544788038</v>
      </c>
      <c r="AU14">
        <f t="shared" si="18"/>
        <v>0</v>
      </c>
      <c r="AV14">
        <f t="shared" si="19"/>
        <v>0.3859830817659553</v>
      </c>
      <c r="AY14">
        <v>0</v>
      </c>
      <c r="AZ14">
        <v>0</v>
      </c>
      <c r="BA14">
        <f t="shared" si="20"/>
        <v>0</v>
      </c>
      <c r="BB14">
        <f t="shared" si="58"/>
        <v>0</v>
      </c>
      <c r="BC14">
        <v>0</v>
      </c>
      <c r="BD14">
        <v>0</v>
      </c>
      <c r="BE14">
        <f t="shared" si="21"/>
        <v>0</v>
      </c>
      <c r="BF14">
        <f t="shared" si="59"/>
        <v>0</v>
      </c>
      <c r="BG14">
        <v>20</v>
      </c>
      <c r="BH14">
        <v>6.3080000625899304</v>
      </c>
      <c r="BI14">
        <f t="shared" si="22"/>
        <v>0.52566667188249416</v>
      </c>
      <c r="BJ14">
        <f t="shared" si="60"/>
        <v>3.1540000313192036</v>
      </c>
      <c r="BK14">
        <v>0</v>
      </c>
      <c r="BL14">
        <v>0</v>
      </c>
      <c r="BM14">
        <f t="shared" si="23"/>
        <v>0</v>
      </c>
      <c r="BN14">
        <f t="shared" si="68"/>
        <v>0</v>
      </c>
      <c r="BO14">
        <f t="shared" si="24"/>
        <v>7.6000000754095547</v>
      </c>
      <c r="BP14">
        <f t="shared" si="69"/>
        <v>16.217776544223447</v>
      </c>
      <c r="BQ14">
        <f t="shared" si="25"/>
        <v>16.217776544223447</v>
      </c>
      <c r="BR14">
        <f t="shared" si="6"/>
        <v>0</v>
      </c>
      <c r="BS14">
        <f t="shared" si="26"/>
        <v>0.38598308175251816</v>
      </c>
      <c r="BV14">
        <v>0</v>
      </c>
      <c r="BW14">
        <v>0</v>
      </c>
      <c r="BX14">
        <f t="shared" si="27"/>
        <v>0</v>
      </c>
      <c r="BY14">
        <f t="shared" si="74"/>
        <v>0</v>
      </c>
      <c r="BZ14">
        <v>0</v>
      </c>
      <c r="CA14">
        <v>0</v>
      </c>
      <c r="CB14">
        <f t="shared" si="28"/>
        <v>0</v>
      </c>
      <c r="CC14">
        <f t="shared" si="61"/>
        <v>0</v>
      </c>
      <c r="CD14">
        <v>20</v>
      </c>
      <c r="CE14">
        <v>6.3080000622976504</v>
      </c>
      <c r="CF14">
        <f t="shared" si="29"/>
        <v>0.52566667185813754</v>
      </c>
      <c r="CG14">
        <f t="shared" si="62"/>
        <v>3.1540000312042746</v>
      </c>
      <c r="CH14">
        <v>0</v>
      </c>
      <c r="CI14">
        <v>0</v>
      </c>
      <c r="CJ14">
        <f t="shared" si="30"/>
        <v>0</v>
      </c>
      <c r="CK14">
        <f t="shared" si="70"/>
        <v>0</v>
      </c>
      <c r="CL14">
        <f t="shared" si="31"/>
        <v>7.6000000750574106</v>
      </c>
      <c r="CM14">
        <f t="shared" si="71"/>
        <v>16.217776543879587</v>
      </c>
      <c r="CN14">
        <f t="shared" si="32"/>
        <v>16.217776543879587</v>
      </c>
      <c r="CO14">
        <f t="shared" si="33"/>
        <v>0</v>
      </c>
      <c r="CP14">
        <f t="shared" si="34"/>
        <v>0.3859830817443341</v>
      </c>
      <c r="DA14">
        <v>0</v>
      </c>
      <c r="DB14">
        <v>0</v>
      </c>
      <c r="DC14">
        <f t="shared" si="35"/>
        <v>0</v>
      </c>
      <c r="DD14">
        <f t="shared" si="75"/>
        <v>0</v>
      </c>
      <c r="DE14">
        <v>0</v>
      </c>
      <c r="DF14">
        <v>0</v>
      </c>
      <c r="DG14">
        <f t="shared" si="36"/>
        <v>0</v>
      </c>
      <c r="DH14">
        <f t="shared" si="63"/>
        <v>0</v>
      </c>
      <c r="DI14">
        <v>20</v>
      </c>
      <c r="DJ14">
        <v>7.3720000731512201</v>
      </c>
      <c r="DK14">
        <f t="shared" si="37"/>
        <v>0.61433333942926827</v>
      </c>
      <c r="DL14">
        <f t="shared" si="64"/>
        <v>3.6860000366066092</v>
      </c>
      <c r="DM14">
        <v>0</v>
      </c>
      <c r="DN14">
        <v>0</v>
      </c>
      <c r="DO14">
        <f t="shared" si="38"/>
        <v>0</v>
      </c>
      <c r="DP14">
        <f t="shared" si="72"/>
        <v>0</v>
      </c>
      <c r="DQ14">
        <f t="shared" si="39"/>
        <v>17.469541262530846</v>
      </c>
      <c r="DR14">
        <f t="shared" si="40"/>
        <v>17.469541262530846</v>
      </c>
      <c r="DS14">
        <f t="shared" si="41"/>
        <v>0</v>
      </c>
      <c r="DT14">
        <f t="shared" si="42"/>
        <v>0.41577508204823416</v>
      </c>
      <c r="DX14">
        <v>0</v>
      </c>
      <c r="DY14">
        <v>0</v>
      </c>
      <c r="DZ14">
        <f t="shared" si="43"/>
        <v>0</v>
      </c>
      <c r="EA14">
        <f t="shared" si="76"/>
        <v>0</v>
      </c>
      <c r="EB14">
        <v>0</v>
      </c>
      <c r="EC14">
        <v>0</v>
      </c>
      <c r="ED14">
        <f t="shared" si="44"/>
        <v>0</v>
      </c>
      <c r="EE14">
        <f t="shared" si="65"/>
        <v>0</v>
      </c>
      <c r="EF14">
        <v>20</v>
      </c>
      <c r="EG14">
        <v>7.3720000737062801</v>
      </c>
      <c r="EH14">
        <f t="shared" si="45"/>
        <v>0.61433333947552338</v>
      </c>
      <c r="EI14">
        <f t="shared" si="66"/>
        <v>3.6860000368531542</v>
      </c>
      <c r="EJ14">
        <v>0</v>
      </c>
      <c r="EK14">
        <v>0</v>
      </c>
      <c r="EL14">
        <f t="shared" si="46"/>
        <v>0</v>
      </c>
      <c r="EM14">
        <f t="shared" si="73"/>
        <v>0</v>
      </c>
      <c r="EN14">
        <f t="shared" si="47"/>
        <v>17.469541263183856</v>
      </c>
      <c r="EO14">
        <f t="shared" si="48"/>
        <v>17.469541263183856</v>
      </c>
      <c r="EP14">
        <f t="shared" si="49"/>
        <v>0</v>
      </c>
      <c r="EQ14">
        <f t="shared" si="50"/>
        <v>0.41577508206377578</v>
      </c>
    </row>
    <row r="15" spans="1:148" x14ac:dyDescent="0.35">
      <c r="A15" s="1">
        <v>44907.291666666664</v>
      </c>
      <c r="B15" s="80">
        <v>0.29166666666666669</v>
      </c>
      <c r="C15">
        <v>6.8531999999999904</v>
      </c>
      <c r="D15">
        <v>5.1999999999999998E-3</v>
      </c>
      <c r="E15">
        <f t="shared" si="7"/>
        <v>0</v>
      </c>
      <c r="G15">
        <v>0.35276000000000002</v>
      </c>
      <c r="I15">
        <v>20</v>
      </c>
      <c r="J15">
        <f>380*I15/1000*0.83</f>
        <v>6.3079999999999998</v>
      </c>
      <c r="K15">
        <f t="shared" si="8"/>
        <v>0.52566666666666662</v>
      </c>
      <c r="L15">
        <f t="shared" si="51"/>
        <v>0.52566666666666662</v>
      </c>
      <c r="M15">
        <v>0</v>
      </c>
      <c r="N15">
        <f t="shared" si="1"/>
        <v>0</v>
      </c>
      <c r="O15">
        <f t="shared" si="9"/>
        <v>0</v>
      </c>
      <c r="P15">
        <f t="shared" si="52"/>
        <v>0</v>
      </c>
      <c r="Q15">
        <v>20</v>
      </c>
      <c r="R15">
        <f t="shared" si="2"/>
        <v>6.3079999999999998</v>
      </c>
      <c r="S15">
        <f t="shared" si="10"/>
        <v>0.52566666666666662</v>
      </c>
      <c r="T15">
        <f t="shared" si="53"/>
        <v>3.679666666666666</v>
      </c>
      <c r="U15">
        <v>0</v>
      </c>
      <c r="V15">
        <f t="shared" si="11"/>
        <v>0</v>
      </c>
      <c r="W15">
        <f t="shared" si="12"/>
        <v>0</v>
      </c>
      <c r="X15">
        <f t="shared" si="54"/>
        <v>0</v>
      </c>
      <c r="Y15">
        <f t="shared" si="13"/>
        <v>15.200000000000001</v>
      </c>
      <c r="Z15">
        <f t="shared" si="3"/>
        <v>21.695552941176459</v>
      </c>
      <c r="AA15">
        <f t="shared" si="4"/>
        <v>21.695552941176459</v>
      </c>
      <c r="AB15">
        <f t="shared" si="5"/>
        <v>0</v>
      </c>
      <c r="AC15">
        <f t="shared" si="14"/>
        <v>0.63777693796078405</v>
      </c>
      <c r="AF15">
        <v>20</v>
      </c>
      <c r="AG15">
        <v>6.3080000630661699</v>
      </c>
      <c r="AH15">
        <f t="shared" si="55"/>
        <v>0.52566667192218086</v>
      </c>
      <c r="AI15">
        <v>0</v>
      </c>
      <c r="AJ15">
        <v>0</v>
      </c>
      <c r="AK15">
        <f t="shared" si="56"/>
        <v>0</v>
      </c>
      <c r="AL15">
        <v>20</v>
      </c>
      <c r="AM15">
        <v>6.3080000630677304</v>
      </c>
      <c r="AN15">
        <f t="shared" si="57"/>
        <v>3.679666703457241</v>
      </c>
      <c r="AO15">
        <v>0</v>
      </c>
      <c r="AP15">
        <v>0</v>
      </c>
      <c r="AQ15">
        <f t="shared" si="67"/>
        <v>0</v>
      </c>
      <c r="AR15">
        <f t="shared" si="15"/>
        <v>15.200000151968556</v>
      </c>
      <c r="AS15">
        <f t="shared" si="16"/>
        <v>21.695553089569287</v>
      </c>
      <c r="AT15">
        <f t="shared" si="17"/>
        <v>21.695553089569287</v>
      </c>
      <c r="AU15">
        <f t="shared" si="18"/>
        <v>0</v>
      </c>
      <c r="AV15">
        <f t="shared" si="19"/>
        <v>0.6377769423230385</v>
      </c>
      <c r="AY15">
        <v>20</v>
      </c>
      <c r="AZ15">
        <v>6.3080000625488903</v>
      </c>
      <c r="BA15">
        <f t="shared" si="20"/>
        <v>0.52566667187907423</v>
      </c>
      <c r="BB15">
        <f t="shared" si="58"/>
        <v>0.52566667187907423</v>
      </c>
      <c r="BC15">
        <v>0</v>
      </c>
      <c r="BD15">
        <v>0</v>
      </c>
      <c r="BE15">
        <f t="shared" si="21"/>
        <v>0</v>
      </c>
      <c r="BF15">
        <f t="shared" si="59"/>
        <v>0</v>
      </c>
      <c r="BG15">
        <v>20</v>
      </c>
      <c r="BH15">
        <v>6.3080000625594197</v>
      </c>
      <c r="BI15">
        <f t="shared" si="22"/>
        <v>0.52566667187995164</v>
      </c>
      <c r="BJ15">
        <f t="shared" si="60"/>
        <v>3.679666703199155</v>
      </c>
      <c r="BK15">
        <v>0</v>
      </c>
      <c r="BL15">
        <v>0</v>
      </c>
      <c r="BM15">
        <f t="shared" si="23"/>
        <v>0</v>
      </c>
      <c r="BN15">
        <f t="shared" si="68"/>
        <v>0</v>
      </c>
      <c r="BO15">
        <f t="shared" si="24"/>
        <v>15.200000150732906</v>
      </c>
      <c r="BP15">
        <f t="shared" si="69"/>
        <v>21.695553088362708</v>
      </c>
      <c r="BQ15">
        <f t="shared" si="25"/>
        <v>21.695553088362708</v>
      </c>
      <c r="BR15">
        <f t="shared" si="6"/>
        <v>0</v>
      </c>
      <c r="BS15">
        <f t="shared" si="26"/>
        <v>0.63777694228756909</v>
      </c>
      <c r="BV15">
        <v>20</v>
      </c>
      <c r="BW15">
        <v>6.3080000622168404</v>
      </c>
      <c r="BX15">
        <f t="shared" si="27"/>
        <v>0.52566667185140337</v>
      </c>
      <c r="BY15">
        <f t="shared" si="74"/>
        <v>0.52566667185140337</v>
      </c>
      <c r="BZ15">
        <v>0</v>
      </c>
      <c r="CA15">
        <v>0</v>
      </c>
      <c r="CB15">
        <f t="shared" si="28"/>
        <v>0</v>
      </c>
      <c r="CC15">
        <f t="shared" si="61"/>
        <v>0</v>
      </c>
      <c r="CD15">
        <v>20</v>
      </c>
      <c r="CE15">
        <v>6.3080000622168404</v>
      </c>
      <c r="CF15">
        <f t="shared" si="29"/>
        <v>0.52566667185140337</v>
      </c>
      <c r="CG15">
        <f t="shared" si="62"/>
        <v>3.6796667030556778</v>
      </c>
      <c r="CH15">
        <v>0</v>
      </c>
      <c r="CI15">
        <v>0</v>
      </c>
      <c r="CJ15">
        <f t="shared" si="30"/>
        <v>0</v>
      </c>
      <c r="CK15">
        <f t="shared" si="70"/>
        <v>0</v>
      </c>
      <c r="CL15">
        <f t="shared" si="31"/>
        <v>15.200000149920099</v>
      </c>
      <c r="CM15">
        <f t="shared" si="71"/>
        <v>21.695553087569028</v>
      </c>
      <c r="CN15">
        <f t="shared" si="32"/>
        <v>21.695553087569028</v>
      </c>
      <c r="CO15">
        <f t="shared" si="33"/>
        <v>0</v>
      </c>
      <c r="CP15">
        <f t="shared" si="34"/>
        <v>0.63777694226423753</v>
      </c>
      <c r="DA15">
        <v>20</v>
      </c>
      <c r="DB15">
        <v>7.37200007280574</v>
      </c>
      <c r="DC15">
        <f t="shared" si="35"/>
        <v>0.61433333940047841</v>
      </c>
      <c r="DD15">
        <f t="shared" si="75"/>
        <v>0.61433333940047841</v>
      </c>
      <c r="DE15">
        <v>0</v>
      </c>
      <c r="DF15">
        <v>0</v>
      </c>
      <c r="DG15">
        <f t="shared" si="36"/>
        <v>0</v>
      </c>
      <c r="DH15">
        <f t="shared" si="63"/>
        <v>0</v>
      </c>
      <c r="DI15">
        <v>20</v>
      </c>
      <c r="DJ15">
        <v>7.3720000728760997</v>
      </c>
      <c r="DK15">
        <f t="shared" si="37"/>
        <v>0.61433333940634161</v>
      </c>
      <c r="DL15">
        <f t="shared" si="64"/>
        <v>4.3003333760129507</v>
      </c>
      <c r="DM15">
        <v>0</v>
      </c>
      <c r="DN15">
        <v>0</v>
      </c>
      <c r="DO15">
        <f t="shared" si="38"/>
        <v>0</v>
      </c>
      <c r="DP15">
        <f t="shared" si="72"/>
        <v>0</v>
      </c>
      <c r="DQ15">
        <f t="shared" si="39"/>
        <v>24.199082524331565</v>
      </c>
      <c r="DR15">
        <f t="shared" si="40"/>
        <v>24.199082524331565</v>
      </c>
      <c r="DS15">
        <f t="shared" si="41"/>
        <v>0</v>
      </c>
      <c r="DT15">
        <f t="shared" si="42"/>
        <v>0.71137236260693371</v>
      </c>
      <c r="DX15">
        <v>20</v>
      </c>
      <c r="DY15">
        <v>7.3720000737048004</v>
      </c>
      <c r="DZ15">
        <f t="shared" si="43"/>
        <v>0.61433333947540003</v>
      </c>
      <c r="EA15">
        <f t="shared" si="76"/>
        <v>0.61433333947540003</v>
      </c>
      <c r="EB15">
        <v>0</v>
      </c>
      <c r="EC15">
        <v>0</v>
      </c>
      <c r="ED15">
        <f t="shared" si="44"/>
        <v>0</v>
      </c>
      <c r="EE15">
        <f t="shared" si="65"/>
        <v>0</v>
      </c>
      <c r="EF15">
        <v>20</v>
      </c>
      <c r="EG15">
        <v>7.3720000737028997</v>
      </c>
      <c r="EH15">
        <f t="shared" si="45"/>
        <v>0.6143333394752416</v>
      </c>
      <c r="EI15">
        <f t="shared" si="66"/>
        <v>4.3003333763283962</v>
      </c>
      <c r="EJ15">
        <v>0</v>
      </c>
      <c r="EK15">
        <v>0</v>
      </c>
      <c r="EL15">
        <f t="shared" si="46"/>
        <v>0</v>
      </c>
      <c r="EM15">
        <f t="shared" si="73"/>
        <v>0</v>
      </c>
      <c r="EN15">
        <f t="shared" si="47"/>
        <v>24.199082526361991</v>
      </c>
      <c r="EO15">
        <f t="shared" si="48"/>
        <v>24.199082526361991</v>
      </c>
      <c r="EP15">
        <f t="shared" si="49"/>
        <v>0</v>
      </c>
      <c r="EQ15">
        <f t="shared" si="50"/>
        <v>0.71137236266662129</v>
      </c>
    </row>
    <row r="16" spans="1:148" x14ac:dyDescent="0.35">
      <c r="A16" s="1">
        <v>44907.295138888891</v>
      </c>
      <c r="B16" s="80">
        <v>0.2951388888888889</v>
      </c>
      <c r="C16">
        <v>14.627800000000001</v>
      </c>
      <c r="D16">
        <v>5.0000000000000001E-3</v>
      </c>
      <c r="E16">
        <f t="shared" si="7"/>
        <v>0</v>
      </c>
      <c r="G16">
        <v>0.35276000000000002</v>
      </c>
      <c r="I16">
        <v>20</v>
      </c>
      <c r="J16">
        <f t="shared" ref="J16:J79" si="77">380*I16/1000*0.83</f>
        <v>6.3079999999999998</v>
      </c>
      <c r="K16">
        <f t="shared" si="8"/>
        <v>0.52566666666666662</v>
      </c>
      <c r="L16">
        <f t="shared" si="51"/>
        <v>1.0513333333333332</v>
      </c>
      <c r="M16">
        <v>0</v>
      </c>
      <c r="N16">
        <f t="shared" si="1"/>
        <v>0</v>
      </c>
      <c r="O16">
        <f t="shared" si="9"/>
        <v>0</v>
      </c>
      <c r="P16">
        <f t="shared" si="52"/>
        <v>0</v>
      </c>
      <c r="Q16">
        <v>20</v>
      </c>
      <c r="R16">
        <f t="shared" si="2"/>
        <v>6.3079999999999998</v>
      </c>
      <c r="S16">
        <f t="shared" si="10"/>
        <v>0.52566666666666662</v>
      </c>
      <c r="T16">
        <f t="shared" si="53"/>
        <v>4.2053333333333329</v>
      </c>
      <c r="U16">
        <v>0</v>
      </c>
      <c r="V16">
        <f t="shared" si="11"/>
        <v>0</v>
      </c>
      <c r="W16">
        <f t="shared" si="12"/>
        <v>0</v>
      </c>
      <c r="X16">
        <f t="shared" si="54"/>
        <v>0</v>
      </c>
      <c r="Y16">
        <f t="shared" si="13"/>
        <v>15.200000000000001</v>
      </c>
      <c r="Z16">
        <f t="shared" si="3"/>
        <v>29.470152941176472</v>
      </c>
      <c r="AA16">
        <f t="shared" si="4"/>
        <v>29.470152941176472</v>
      </c>
      <c r="AB16">
        <f t="shared" si="5"/>
        <v>0</v>
      </c>
      <c r="AC16">
        <f t="shared" si="14"/>
        <v>0.8663242626274511</v>
      </c>
      <c r="AF16">
        <v>20</v>
      </c>
      <c r="AG16">
        <v>6.3080000630659896</v>
      </c>
      <c r="AH16">
        <f t="shared" si="55"/>
        <v>1.0513333438443466</v>
      </c>
      <c r="AI16">
        <v>0</v>
      </c>
      <c r="AJ16">
        <v>0</v>
      </c>
      <c r="AK16">
        <f t="shared" si="56"/>
        <v>0</v>
      </c>
      <c r="AL16">
        <v>20</v>
      </c>
      <c r="AM16">
        <v>6.3080000630675901</v>
      </c>
      <c r="AN16">
        <f t="shared" si="57"/>
        <v>4.2053333753795403</v>
      </c>
      <c r="AO16">
        <v>0</v>
      </c>
      <c r="AP16">
        <v>0</v>
      </c>
      <c r="AQ16">
        <f t="shared" si="67"/>
        <v>0</v>
      </c>
      <c r="AR16">
        <f t="shared" si="15"/>
        <v>15.200000151968169</v>
      </c>
      <c r="AS16">
        <f t="shared" si="16"/>
        <v>29.470153089568917</v>
      </c>
      <c r="AT16">
        <f t="shared" si="17"/>
        <v>29.470153089568917</v>
      </c>
      <c r="AU16">
        <f t="shared" si="18"/>
        <v>0</v>
      </c>
      <c r="AV16">
        <f t="shared" si="19"/>
        <v>0.86632426698969445</v>
      </c>
      <c r="AY16">
        <v>20</v>
      </c>
      <c r="AZ16">
        <v>6.3080000620302297</v>
      </c>
      <c r="BA16">
        <f t="shared" si="20"/>
        <v>0.52566667183585247</v>
      </c>
      <c r="BB16">
        <f t="shared" si="58"/>
        <v>1.0513333437149268</v>
      </c>
      <c r="BC16">
        <v>0</v>
      </c>
      <c r="BD16">
        <v>0</v>
      </c>
      <c r="BE16">
        <f t="shared" si="21"/>
        <v>0</v>
      </c>
      <c r="BF16">
        <f t="shared" si="59"/>
        <v>0</v>
      </c>
      <c r="BG16">
        <v>20</v>
      </c>
      <c r="BH16">
        <v>6.3080000620707803</v>
      </c>
      <c r="BI16">
        <f t="shared" si="22"/>
        <v>0.52566667183923177</v>
      </c>
      <c r="BJ16">
        <f t="shared" si="60"/>
        <v>4.2053333750383866</v>
      </c>
      <c r="BK16">
        <v>0</v>
      </c>
      <c r="BL16">
        <v>0</v>
      </c>
      <c r="BM16">
        <f t="shared" si="23"/>
        <v>0</v>
      </c>
      <c r="BN16">
        <f t="shared" si="68"/>
        <v>0</v>
      </c>
      <c r="BO16">
        <f t="shared" si="24"/>
        <v>15.20000014951929</v>
      </c>
      <c r="BP16">
        <f t="shared" si="69"/>
        <v>29.47015308717766</v>
      </c>
      <c r="BQ16">
        <f t="shared" si="25"/>
        <v>29.47015308717766</v>
      </c>
      <c r="BR16">
        <f t="shared" si="6"/>
        <v>0</v>
      </c>
      <c r="BS16">
        <f t="shared" si="26"/>
        <v>0.86632426691939923</v>
      </c>
      <c r="BV16">
        <v>20</v>
      </c>
      <c r="BW16">
        <v>6.3080000586991698</v>
      </c>
      <c r="BX16">
        <f t="shared" si="27"/>
        <v>0.52566667155826419</v>
      </c>
      <c r="BY16">
        <f t="shared" si="74"/>
        <v>1.0513333434096674</v>
      </c>
      <c r="BZ16">
        <v>0</v>
      </c>
      <c r="CA16">
        <v>0</v>
      </c>
      <c r="CB16">
        <f t="shared" si="28"/>
        <v>0</v>
      </c>
      <c r="CC16">
        <f t="shared" si="61"/>
        <v>0</v>
      </c>
      <c r="CD16">
        <v>20</v>
      </c>
      <c r="CE16">
        <v>6.3080000586991698</v>
      </c>
      <c r="CF16">
        <f t="shared" si="29"/>
        <v>0.52566667155826419</v>
      </c>
      <c r="CG16">
        <f t="shared" si="62"/>
        <v>4.2053333746139421</v>
      </c>
      <c r="CH16">
        <v>0</v>
      </c>
      <c r="CI16">
        <v>0</v>
      </c>
      <c r="CJ16">
        <f t="shared" si="30"/>
        <v>0</v>
      </c>
      <c r="CK16">
        <f t="shared" si="70"/>
        <v>0</v>
      </c>
      <c r="CL16">
        <f t="shared" si="31"/>
        <v>15.200000141443784</v>
      </c>
      <c r="CM16">
        <f t="shared" si="71"/>
        <v>29.470153079292167</v>
      </c>
      <c r="CN16">
        <f t="shared" si="32"/>
        <v>29.470153079292167</v>
      </c>
      <c r="CO16">
        <f t="shared" si="33"/>
        <v>0</v>
      </c>
      <c r="CP16">
        <f>CN16*5*60/3600*$G16</f>
        <v>0.86632426668759233</v>
      </c>
      <c r="DA16">
        <v>20</v>
      </c>
      <c r="DB16">
        <v>7.3720000692185801</v>
      </c>
      <c r="DC16">
        <f t="shared" si="35"/>
        <v>0.61433333910154841</v>
      </c>
      <c r="DD16">
        <f t="shared" si="75"/>
        <v>1.2286666785020268</v>
      </c>
      <c r="DE16">
        <v>0</v>
      </c>
      <c r="DF16">
        <v>0</v>
      </c>
      <c r="DG16">
        <f t="shared" si="36"/>
        <v>0</v>
      </c>
      <c r="DH16">
        <f t="shared" si="63"/>
        <v>0</v>
      </c>
      <c r="DI16">
        <v>20</v>
      </c>
      <c r="DJ16">
        <v>7.3720000656009201</v>
      </c>
      <c r="DK16">
        <f t="shared" si="37"/>
        <v>0.61433333880007668</v>
      </c>
      <c r="DL16">
        <f t="shared" si="64"/>
        <v>4.914666714813027</v>
      </c>
      <c r="DM16">
        <v>0</v>
      </c>
      <c r="DN16">
        <v>0</v>
      </c>
      <c r="DO16">
        <f t="shared" si="38"/>
        <v>0</v>
      </c>
      <c r="DP16">
        <f t="shared" si="72"/>
        <v>0</v>
      </c>
      <c r="DQ16">
        <f t="shared" si="39"/>
        <v>31.973682511552354</v>
      </c>
      <c r="DR16">
        <f t="shared" si="40"/>
        <v>31.973682511552354</v>
      </c>
      <c r="DS16">
        <f t="shared" si="41"/>
        <v>0</v>
      </c>
      <c r="DT16">
        <f>DR16*5*60/3600*$G16</f>
        <v>0.93991968689793393</v>
      </c>
      <c r="DX16">
        <v>20</v>
      </c>
      <c r="DY16">
        <v>7.3720000737054203</v>
      </c>
      <c r="DZ16">
        <f t="shared" si="43"/>
        <v>0.61433333947545166</v>
      </c>
      <c r="EA16">
        <f t="shared" si="76"/>
        <v>1.2286666789508516</v>
      </c>
      <c r="EB16">
        <v>0</v>
      </c>
      <c r="EC16">
        <v>0</v>
      </c>
      <c r="ED16">
        <f t="shared" si="44"/>
        <v>0</v>
      </c>
      <c r="EE16">
        <f t="shared" si="65"/>
        <v>0</v>
      </c>
      <c r="EF16">
        <v>20</v>
      </c>
      <c r="EG16">
        <v>7.3720000737024298</v>
      </c>
      <c r="EH16">
        <f t="shared" si="45"/>
        <v>0.61433333947520241</v>
      </c>
      <c r="EI16">
        <f t="shared" si="66"/>
        <v>4.9146667158035982</v>
      </c>
      <c r="EJ16">
        <v>0</v>
      </c>
      <c r="EK16">
        <v>0</v>
      </c>
      <c r="EL16">
        <f t="shared" si="46"/>
        <v>0</v>
      </c>
      <c r="EM16">
        <f t="shared" si="73"/>
        <v>0</v>
      </c>
      <c r="EN16">
        <f t="shared" si="47"/>
        <v>31.973682526362175</v>
      </c>
      <c r="EO16">
        <f t="shared" si="48"/>
        <v>31.973682526362175</v>
      </c>
      <c r="EP16">
        <f t="shared" si="49"/>
        <v>0</v>
      </c>
      <c r="EQ16">
        <f>EO16*5*60/3600*$G16</f>
        <v>0.93991968733329356</v>
      </c>
    </row>
    <row r="17" spans="1:147" x14ac:dyDescent="0.35">
      <c r="A17" s="1">
        <v>44907.298611111109</v>
      </c>
      <c r="B17" s="80">
        <v>0.2986111111111111</v>
      </c>
      <c r="C17">
        <v>14.9634</v>
      </c>
      <c r="D17">
        <v>4.3999999999998997E-3</v>
      </c>
      <c r="E17">
        <f t="shared" si="7"/>
        <v>0</v>
      </c>
      <c r="G17">
        <v>0.35276000000000002</v>
      </c>
      <c r="I17">
        <v>20</v>
      </c>
      <c r="J17">
        <f t="shared" si="77"/>
        <v>6.3079999999999998</v>
      </c>
      <c r="K17">
        <f t="shared" si="8"/>
        <v>0.52566666666666662</v>
      </c>
      <c r="L17">
        <f t="shared" si="51"/>
        <v>1.577</v>
      </c>
      <c r="M17">
        <v>0</v>
      </c>
      <c r="N17">
        <f t="shared" si="1"/>
        <v>0</v>
      </c>
      <c r="O17">
        <f t="shared" si="9"/>
        <v>0</v>
      </c>
      <c r="P17">
        <f t="shared" si="52"/>
        <v>0</v>
      </c>
      <c r="Q17">
        <v>20</v>
      </c>
      <c r="R17">
        <f t="shared" si="2"/>
        <v>6.3079999999999998</v>
      </c>
      <c r="S17">
        <f t="shared" si="10"/>
        <v>0.52566666666666662</v>
      </c>
      <c r="T17">
        <f t="shared" si="53"/>
        <v>4.7309999999999999</v>
      </c>
      <c r="U17">
        <v>0</v>
      </c>
      <c r="V17">
        <f t="shared" si="11"/>
        <v>0</v>
      </c>
      <c r="W17">
        <f t="shared" si="12"/>
        <v>0</v>
      </c>
      <c r="X17">
        <f t="shared" si="54"/>
        <v>0</v>
      </c>
      <c r="Y17">
        <f t="shared" si="13"/>
        <v>15.200000000000001</v>
      </c>
      <c r="Z17">
        <f t="shared" si="3"/>
        <v>29.805752941176472</v>
      </c>
      <c r="AA17">
        <f t="shared" si="4"/>
        <v>29.805752941176472</v>
      </c>
      <c r="AB17">
        <f t="shared" si="5"/>
        <v>0</v>
      </c>
      <c r="AC17">
        <f t="shared" si="14"/>
        <v>0.87618978396078451</v>
      </c>
      <c r="AF17">
        <v>20</v>
      </c>
      <c r="AG17">
        <v>6.3080000630659896</v>
      </c>
      <c r="AH17">
        <f t="shared" si="55"/>
        <v>1.5770000157665125</v>
      </c>
      <c r="AI17">
        <v>0</v>
      </c>
      <c r="AJ17">
        <v>0</v>
      </c>
      <c r="AK17">
        <f t="shared" si="56"/>
        <v>0</v>
      </c>
      <c r="AL17">
        <v>20</v>
      </c>
      <c r="AM17">
        <v>6.3080000630675803</v>
      </c>
      <c r="AN17">
        <f t="shared" si="57"/>
        <v>4.7310000473018388</v>
      </c>
      <c r="AO17">
        <v>0</v>
      </c>
      <c r="AP17">
        <v>0</v>
      </c>
      <c r="AQ17">
        <f t="shared" si="67"/>
        <v>0</v>
      </c>
      <c r="AR17">
        <f t="shared" si="15"/>
        <v>15.200000151968158</v>
      </c>
      <c r="AS17">
        <f t="shared" si="16"/>
        <v>29.80575308956891</v>
      </c>
      <c r="AT17">
        <f t="shared" si="17"/>
        <v>29.80575308956891</v>
      </c>
      <c r="AU17">
        <f t="shared" si="18"/>
        <v>0</v>
      </c>
      <c r="AV17">
        <f t="shared" si="19"/>
        <v>0.87618978832302741</v>
      </c>
      <c r="AY17">
        <v>20</v>
      </c>
      <c r="AZ17">
        <v>6.30800006198736</v>
      </c>
      <c r="BA17">
        <f t="shared" si="20"/>
        <v>0.52566667183228</v>
      </c>
      <c r="BB17">
        <f t="shared" si="58"/>
        <v>1.5770000155472068</v>
      </c>
      <c r="BC17">
        <v>0</v>
      </c>
      <c r="BD17">
        <v>0</v>
      </c>
      <c r="BE17">
        <f t="shared" si="21"/>
        <v>0</v>
      </c>
      <c r="BF17">
        <f t="shared" si="59"/>
        <v>0</v>
      </c>
      <c r="BG17">
        <v>20</v>
      </c>
      <c r="BH17">
        <v>6.3080000620255001</v>
      </c>
      <c r="BI17">
        <f t="shared" si="22"/>
        <v>0.52566667183545834</v>
      </c>
      <c r="BJ17">
        <f t="shared" si="60"/>
        <v>4.7310000468738451</v>
      </c>
      <c r="BK17">
        <v>0</v>
      </c>
      <c r="BL17">
        <v>0</v>
      </c>
      <c r="BM17">
        <f t="shared" si="23"/>
        <v>0</v>
      </c>
      <c r="BN17">
        <f t="shared" si="68"/>
        <v>0</v>
      </c>
      <c r="BO17">
        <f t="shared" si="24"/>
        <v>15.200000149413086</v>
      </c>
      <c r="BP17">
        <f t="shared" si="69"/>
        <v>29.805753087073953</v>
      </c>
      <c r="BQ17">
        <f t="shared" si="25"/>
        <v>29.805753087073953</v>
      </c>
      <c r="BR17">
        <f t="shared" si="6"/>
        <v>0</v>
      </c>
      <c r="BS17">
        <f t="shared" si="26"/>
        <v>0.87618978824968408</v>
      </c>
      <c r="BV17">
        <v>20</v>
      </c>
      <c r="BW17">
        <v>6.3080000577659803</v>
      </c>
      <c r="BX17">
        <f t="shared" si="27"/>
        <v>0.52566667148049839</v>
      </c>
      <c r="BY17">
        <f t="shared" si="74"/>
        <v>1.5770000148901659</v>
      </c>
      <c r="BZ17">
        <v>0</v>
      </c>
      <c r="CA17">
        <v>0</v>
      </c>
      <c r="CB17">
        <f t="shared" si="28"/>
        <v>0</v>
      </c>
      <c r="CC17">
        <f t="shared" si="61"/>
        <v>0</v>
      </c>
      <c r="CD17">
        <v>20</v>
      </c>
      <c r="CE17">
        <v>6.3080000577659803</v>
      </c>
      <c r="CF17">
        <f t="shared" si="29"/>
        <v>0.52566667148049839</v>
      </c>
      <c r="CG17">
        <f t="shared" si="62"/>
        <v>4.7310000460944401</v>
      </c>
      <c r="CH17">
        <v>0</v>
      </c>
      <c r="CI17">
        <v>0</v>
      </c>
      <c r="CJ17">
        <f t="shared" si="30"/>
        <v>0</v>
      </c>
      <c r="CK17">
        <f t="shared" si="70"/>
        <v>0</v>
      </c>
      <c r="CL17">
        <f t="shared" si="31"/>
        <v>15.200000139195135</v>
      </c>
      <c r="CM17">
        <f t="shared" si="71"/>
        <v>29.805753077096426</v>
      </c>
      <c r="CN17">
        <f t="shared" si="32"/>
        <v>29.805753077096426</v>
      </c>
      <c r="CO17">
        <f t="shared" si="33"/>
        <v>0</v>
      </c>
      <c r="CP17">
        <f t="shared" si="34"/>
        <v>0.87618978795637803</v>
      </c>
      <c r="DA17">
        <v>20</v>
      </c>
      <c r="DB17">
        <v>7.3720000667201901</v>
      </c>
      <c r="DC17">
        <f t="shared" si="35"/>
        <v>0.61433333889334918</v>
      </c>
      <c r="DD17">
        <f t="shared" si="75"/>
        <v>1.843000017395376</v>
      </c>
      <c r="DE17">
        <v>0</v>
      </c>
      <c r="DF17">
        <v>0</v>
      </c>
      <c r="DG17">
        <f t="shared" si="36"/>
        <v>0</v>
      </c>
      <c r="DH17">
        <f t="shared" si="63"/>
        <v>0</v>
      </c>
      <c r="DI17">
        <v>20</v>
      </c>
      <c r="DJ17">
        <v>7.37200006898727</v>
      </c>
      <c r="DK17">
        <f t="shared" si="37"/>
        <v>0.61433333908227261</v>
      </c>
      <c r="DL17">
        <f t="shared" si="64"/>
        <v>5.5290000538952997</v>
      </c>
      <c r="DM17">
        <v>0</v>
      </c>
      <c r="DN17">
        <v>0</v>
      </c>
      <c r="DO17">
        <f t="shared" si="38"/>
        <v>0</v>
      </c>
      <c r="DP17">
        <f t="shared" si="72"/>
        <v>0</v>
      </c>
      <c r="DQ17">
        <f t="shared" si="39"/>
        <v>32.309282512597008</v>
      </c>
      <c r="DR17">
        <f t="shared" si="40"/>
        <v>32.309282512597008</v>
      </c>
      <c r="DS17">
        <f t="shared" si="41"/>
        <v>0</v>
      </c>
      <c r="DT17">
        <f t="shared" ref="DT17:DT80" si="78">DR17*5*60/3600*$G17</f>
        <v>0.94978520826197677</v>
      </c>
      <c r="DX17">
        <v>20</v>
      </c>
      <c r="DY17">
        <v>7.3720000737057703</v>
      </c>
      <c r="DZ17">
        <f t="shared" si="43"/>
        <v>0.61433333947548086</v>
      </c>
      <c r="EA17">
        <f t="shared" si="76"/>
        <v>1.8430000184263324</v>
      </c>
      <c r="EB17">
        <v>0</v>
      </c>
      <c r="EC17">
        <v>0</v>
      </c>
      <c r="ED17">
        <f t="shared" si="44"/>
        <v>0</v>
      </c>
      <c r="EE17">
        <f t="shared" si="65"/>
        <v>0</v>
      </c>
      <c r="EF17">
        <v>20</v>
      </c>
      <c r="EG17">
        <v>7.3720000737026004</v>
      </c>
      <c r="EH17">
        <f t="shared" si="45"/>
        <v>0.61433333947521662</v>
      </c>
      <c r="EI17">
        <f t="shared" si="66"/>
        <v>5.5290000552788143</v>
      </c>
      <c r="EJ17">
        <v>0</v>
      </c>
      <c r="EK17">
        <v>0</v>
      </c>
      <c r="EL17">
        <f t="shared" si="46"/>
        <v>0</v>
      </c>
      <c r="EM17">
        <f t="shared" si="73"/>
        <v>0</v>
      </c>
      <c r="EN17">
        <f t="shared" si="47"/>
        <v>32.309282526362793</v>
      </c>
      <c r="EO17">
        <f t="shared" si="48"/>
        <v>32.309282526362793</v>
      </c>
      <c r="EP17">
        <f t="shared" si="49"/>
        <v>0</v>
      </c>
      <c r="EQ17">
        <f t="shared" ref="EQ17:EQ80" si="79">EO17*5*60/3600*$G17</f>
        <v>0.94978520866664495</v>
      </c>
    </row>
    <row r="18" spans="1:147" x14ac:dyDescent="0.35">
      <c r="A18" s="1">
        <v>44907.302083333336</v>
      </c>
      <c r="B18" s="80">
        <v>0.30208333333333398</v>
      </c>
      <c r="C18">
        <v>12.3416</v>
      </c>
      <c r="D18">
        <v>4.7999999999999996E-3</v>
      </c>
      <c r="E18">
        <f t="shared" si="7"/>
        <v>0</v>
      </c>
      <c r="G18">
        <v>0.35276000000000002</v>
      </c>
      <c r="I18">
        <v>20</v>
      </c>
      <c r="J18">
        <f t="shared" si="77"/>
        <v>6.3079999999999998</v>
      </c>
      <c r="K18">
        <f t="shared" si="8"/>
        <v>0.52566666666666662</v>
      </c>
      <c r="L18">
        <f t="shared" si="51"/>
        <v>2.1026666666666665</v>
      </c>
      <c r="M18">
        <v>0</v>
      </c>
      <c r="N18">
        <f t="shared" si="1"/>
        <v>0</v>
      </c>
      <c r="O18">
        <f t="shared" si="9"/>
        <v>0</v>
      </c>
      <c r="P18">
        <f t="shared" si="52"/>
        <v>0</v>
      </c>
      <c r="Q18">
        <v>20</v>
      </c>
      <c r="R18">
        <f t="shared" si="2"/>
        <v>6.3079999999999998</v>
      </c>
      <c r="S18">
        <f t="shared" si="10"/>
        <v>0.52566666666666662</v>
      </c>
      <c r="T18">
        <f t="shared" si="53"/>
        <v>5.2566666666666668</v>
      </c>
      <c r="U18">
        <v>0</v>
      </c>
      <c r="V18">
        <f t="shared" si="11"/>
        <v>0</v>
      </c>
      <c r="W18">
        <f t="shared" si="12"/>
        <v>0</v>
      </c>
      <c r="X18">
        <f t="shared" si="54"/>
        <v>0</v>
      </c>
      <c r="Y18">
        <f t="shared" si="13"/>
        <v>15.200000000000001</v>
      </c>
      <c r="Z18">
        <f t="shared" si="3"/>
        <v>27.183952941176472</v>
      </c>
      <c r="AA18">
        <f t="shared" si="4"/>
        <v>27.183952941176472</v>
      </c>
      <c r="AB18">
        <f t="shared" si="5"/>
        <v>0</v>
      </c>
      <c r="AC18">
        <f t="shared" si="14"/>
        <v>0.79911760329411785</v>
      </c>
      <c r="AF18">
        <v>20</v>
      </c>
      <c r="AG18">
        <v>6.30800006306605</v>
      </c>
      <c r="AH18">
        <f t="shared" si="55"/>
        <v>2.1026666876886835</v>
      </c>
      <c r="AI18">
        <v>0</v>
      </c>
      <c r="AJ18">
        <v>0</v>
      </c>
      <c r="AK18">
        <f t="shared" si="56"/>
        <v>0</v>
      </c>
      <c r="AL18">
        <v>20</v>
      </c>
      <c r="AM18">
        <v>6.3080000630676301</v>
      </c>
      <c r="AN18">
        <f t="shared" si="57"/>
        <v>5.2566667192241416</v>
      </c>
      <c r="AO18">
        <v>0</v>
      </c>
      <c r="AP18">
        <v>0</v>
      </c>
      <c r="AQ18">
        <f t="shared" si="67"/>
        <v>0</v>
      </c>
      <c r="AR18">
        <f t="shared" si="15"/>
        <v>15.200000151968291</v>
      </c>
      <c r="AS18">
        <f t="shared" si="16"/>
        <v>27.183953089569037</v>
      </c>
      <c r="AT18">
        <f t="shared" si="17"/>
        <v>27.183953089569037</v>
      </c>
      <c r="AU18">
        <f t="shared" si="18"/>
        <v>0</v>
      </c>
      <c r="AV18">
        <f t="shared" si="19"/>
        <v>0.7991176076563643</v>
      </c>
      <c r="AY18">
        <v>20</v>
      </c>
      <c r="AZ18">
        <v>6.3080000622661201</v>
      </c>
      <c r="BA18">
        <f t="shared" si="20"/>
        <v>0.52566667185551008</v>
      </c>
      <c r="BB18">
        <f t="shared" si="58"/>
        <v>2.1026666874027171</v>
      </c>
      <c r="BC18">
        <v>0</v>
      </c>
      <c r="BD18">
        <v>0</v>
      </c>
      <c r="BE18">
        <f t="shared" si="21"/>
        <v>0</v>
      </c>
      <c r="BF18">
        <f t="shared" si="59"/>
        <v>0</v>
      </c>
      <c r="BG18">
        <v>20</v>
      </c>
      <c r="BH18">
        <v>6.3080000622879302</v>
      </c>
      <c r="BI18">
        <f t="shared" si="22"/>
        <v>0.52566667185732752</v>
      </c>
      <c r="BJ18">
        <f t="shared" si="60"/>
        <v>5.2566667187311724</v>
      </c>
      <c r="BK18">
        <v>0</v>
      </c>
      <c r="BL18">
        <v>0</v>
      </c>
      <c r="BM18">
        <f t="shared" si="23"/>
        <v>0</v>
      </c>
      <c r="BN18">
        <f t="shared" si="68"/>
        <v>0</v>
      </c>
      <c r="BO18">
        <f t="shared" si="24"/>
        <v>15.200000150065122</v>
      </c>
      <c r="BP18">
        <f t="shared" si="69"/>
        <v>27.183953087710648</v>
      </c>
      <c r="BQ18">
        <f t="shared" si="25"/>
        <v>27.183953087710648</v>
      </c>
      <c r="BR18">
        <f t="shared" si="6"/>
        <v>0</v>
      </c>
      <c r="BS18">
        <f t="shared" si="26"/>
        <v>0.799117607601734</v>
      </c>
      <c r="BV18">
        <v>20</v>
      </c>
      <c r="BW18">
        <v>6.3080000610873901</v>
      </c>
      <c r="BX18">
        <f t="shared" si="27"/>
        <v>0.52566667175728254</v>
      </c>
      <c r="BY18">
        <f t="shared" si="74"/>
        <v>2.1026666866474484</v>
      </c>
      <c r="BZ18">
        <v>0</v>
      </c>
      <c r="CA18">
        <v>0</v>
      </c>
      <c r="CB18">
        <f t="shared" si="28"/>
        <v>0</v>
      </c>
      <c r="CC18">
        <f t="shared" si="61"/>
        <v>0</v>
      </c>
      <c r="CD18">
        <v>20</v>
      </c>
      <c r="CE18">
        <v>6.3080000610873901</v>
      </c>
      <c r="CF18">
        <f t="shared" si="29"/>
        <v>0.52566667175728254</v>
      </c>
      <c r="CG18">
        <f t="shared" si="62"/>
        <v>5.256666717851723</v>
      </c>
      <c r="CH18">
        <v>0</v>
      </c>
      <c r="CI18">
        <v>0</v>
      </c>
      <c r="CJ18">
        <f t="shared" si="30"/>
        <v>0</v>
      </c>
      <c r="CK18">
        <f t="shared" si="70"/>
        <v>0</v>
      </c>
      <c r="CL18">
        <f t="shared" si="31"/>
        <v>15.200000147198532</v>
      </c>
      <c r="CM18">
        <f t="shared" si="71"/>
        <v>27.183953084911508</v>
      </c>
      <c r="CN18">
        <f t="shared" si="32"/>
        <v>27.183953084911508</v>
      </c>
      <c r="CO18">
        <f t="shared" si="33"/>
        <v>0</v>
      </c>
      <c r="CP18">
        <f t="shared" si="34"/>
        <v>0.79911760751944871</v>
      </c>
      <c r="DA18">
        <v>20</v>
      </c>
      <c r="DB18">
        <v>7.3720000716792899</v>
      </c>
      <c r="DC18">
        <f t="shared" si="35"/>
        <v>0.6143333393066075</v>
      </c>
      <c r="DD18">
        <f t="shared" si="75"/>
        <v>2.4573333567019837</v>
      </c>
      <c r="DE18">
        <v>0</v>
      </c>
      <c r="DF18">
        <v>0</v>
      </c>
      <c r="DG18">
        <f t="shared" si="36"/>
        <v>0</v>
      </c>
      <c r="DH18">
        <f t="shared" si="63"/>
        <v>0</v>
      </c>
      <c r="DI18">
        <v>20</v>
      </c>
      <c r="DJ18">
        <v>7.37200007126979</v>
      </c>
      <c r="DK18">
        <f t="shared" si="37"/>
        <v>0.61433333927248246</v>
      </c>
      <c r="DL18">
        <f t="shared" si="64"/>
        <v>6.143333393167782</v>
      </c>
      <c r="DM18">
        <v>0</v>
      </c>
      <c r="DN18">
        <v>0</v>
      </c>
      <c r="DO18">
        <f t="shared" si="38"/>
        <v>0</v>
      </c>
      <c r="DP18">
        <f t="shared" si="72"/>
        <v>0</v>
      </c>
      <c r="DQ18">
        <f t="shared" si="39"/>
        <v>29.687482521116564</v>
      </c>
      <c r="DR18">
        <f t="shared" si="40"/>
        <v>29.687482521116564</v>
      </c>
      <c r="DS18">
        <f t="shared" si="41"/>
        <v>0</v>
      </c>
      <c r="DT18">
        <f t="shared" si="78"/>
        <v>0.87271302784575677</v>
      </c>
      <c r="DX18">
        <v>20</v>
      </c>
      <c r="DY18">
        <v>7.3720000737046503</v>
      </c>
      <c r="DZ18">
        <f t="shared" si="43"/>
        <v>0.61433333947538749</v>
      </c>
      <c r="EA18">
        <f t="shared" si="76"/>
        <v>2.45733335790172</v>
      </c>
      <c r="EB18">
        <v>0</v>
      </c>
      <c r="EC18">
        <v>0</v>
      </c>
      <c r="ED18">
        <f t="shared" si="44"/>
        <v>0</v>
      </c>
      <c r="EE18">
        <f t="shared" si="65"/>
        <v>0</v>
      </c>
      <c r="EF18">
        <v>20</v>
      </c>
      <c r="EG18">
        <v>7.3720000737027096</v>
      </c>
      <c r="EH18">
        <f t="shared" si="45"/>
        <v>0.61433333947522584</v>
      </c>
      <c r="EI18">
        <f t="shared" si="66"/>
        <v>6.1433333947540403</v>
      </c>
      <c r="EJ18">
        <v>0</v>
      </c>
      <c r="EK18">
        <v>0</v>
      </c>
      <c r="EL18">
        <f t="shared" si="46"/>
        <v>0</v>
      </c>
      <c r="EM18">
        <f t="shared" si="73"/>
        <v>0</v>
      </c>
      <c r="EN18">
        <f t="shared" si="47"/>
        <v>29.687482526361599</v>
      </c>
      <c r="EO18">
        <f t="shared" si="48"/>
        <v>29.687482526361599</v>
      </c>
      <c r="EP18">
        <f t="shared" si="49"/>
        <v>0</v>
      </c>
      <c r="EQ18">
        <f t="shared" si="79"/>
        <v>0.87271302799994321</v>
      </c>
    </row>
    <row r="19" spans="1:147" x14ac:dyDescent="0.35">
      <c r="A19" s="1">
        <v>44907.305555555555</v>
      </c>
      <c r="B19" s="80">
        <v>0.30555555555555602</v>
      </c>
      <c r="C19">
        <v>11.750400000000001</v>
      </c>
      <c r="D19">
        <v>4.5999999999999999E-3</v>
      </c>
      <c r="E19">
        <f t="shared" si="7"/>
        <v>0</v>
      </c>
      <c r="G19">
        <v>0.35276000000000002</v>
      </c>
      <c r="I19">
        <v>20</v>
      </c>
      <c r="J19">
        <f t="shared" si="77"/>
        <v>6.3079999999999998</v>
      </c>
      <c r="K19">
        <f t="shared" si="8"/>
        <v>0.52566666666666662</v>
      </c>
      <c r="L19">
        <f t="shared" si="51"/>
        <v>2.628333333333333</v>
      </c>
      <c r="M19">
        <v>0</v>
      </c>
      <c r="N19">
        <f t="shared" si="1"/>
        <v>0</v>
      </c>
      <c r="O19">
        <f t="shared" si="9"/>
        <v>0</v>
      </c>
      <c r="P19">
        <f t="shared" si="52"/>
        <v>0</v>
      </c>
      <c r="Q19">
        <v>20</v>
      </c>
      <c r="R19">
        <f t="shared" si="2"/>
        <v>6.3079999999999998</v>
      </c>
      <c r="S19">
        <f t="shared" si="10"/>
        <v>0.52566666666666662</v>
      </c>
      <c r="T19">
        <f t="shared" si="53"/>
        <v>5.7823333333333338</v>
      </c>
      <c r="U19">
        <v>0</v>
      </c>
      <c r="V19">
        <f t="shared" si="11"/>
        <v>0</v>
      </c>
      <c r="W19">
        <f t="shared" si="12"/>
        <v>0</v>
      </c>
      <c r="X19">
        <f t="shared" si="54"/>
        <v>0</v>
      </c>
      <c r="Y19">
        <f t="shared" si="13"/>
        <v>15.200000000000001</v>
      </c>
      <c r="Z19">
        <f t="shared" si="3"/>
        <v>26.592752941176471</v>
      </c>
      <c r="AA19">
        <f t="shared" si="4"/>
        <v>26.592752941176471</v>
      </c>
      <c r="AB19">
        <f t="shared" si="5"/>
        <v>0</v>
      </c>
      <c r="AC19">
        <f t="shared" si="14"/>
        <v>0.7817382939607842</v>
      </c>
      <c r="AF19">
        <v>20</v>
      </c>
      <c r="AG19">
        <v>6.3080000630660598</v>
      </c>
      <c r="AH19">
        <f t="shared" si="55"/>
        <v>2.6283333596108553</v>
      </c>
      <c r="AI19">
        <v>0</v>
      </c>
      <c r="AJ19">
        <v>0</v>
      </c>
      <c r="AK19">
        <f t="shared" si="56"/>
        <v>0</v>
      </c>
      <c r="AL19">
        <v>20</v>
      </c>
      <c r="AM19">
        <v>6.3080000630676398</v>
      </c>
      <c r="AN19">
        <f t="shared" si="57"/>
        <v>5.7823333911464445</v>
      </c>
      <c r="AO19">
        <v>0</v>
      </c>
      <c r="AP19">
        <v>0</v>
      </c>
      <c r="AQ19">
        <f t="shared" si="67"/>
        <v>0</v>
      </c>
      <c r="AR19">
        <f t="shared" si="15"/>
        <v>15.200000151968313</v>
      </c>
      <c r="AS19">
        <f t="shared" si="16"/>
        <v>26.592753089569058</v>
      </c>
      <c r="AT19">
        <f t="shared" si="17"/>
        <v>26.592753089569058</v>
      </c>
      <c r="AU19">
        <f t="shared" si="18"/>
        <v>0</v>
      </c>
      <c r="AV19">
        <f t="shared" si="19"/>
        <v>0.78173829832303166</v>
      </c>
      <c r="AY19">
        <v>20</v>
      </c>
      <c r="AZ19">
        <v>6.3080000623089596</v>
      </c>
      <c r="BA19">
        <f t="shared" si="20"/>
        <v>0.52566667185907989</v>
      </c>
      <c r="BB19">
        <f t="shared" si="58"/>
        <v>2.6283333592617968</v>
      </c>
      <c r="BC19">
        <v>0</v>
      </c>
      <c r="BD19">
        <v>0</v>
      </c>
      <c r="BE19">
        <f t="shared" si="21"/>
        <v>0</v>
      </c>
      <c r="BF19">
        <f t="shared" si="59"/>
        <v>0</v>
      </c>
      <c r="BG19">
        <v>20</v>
      </c>
      <c r="BH19">
        <v>6.3080000623310601</v>
      </c>
      <c r="BI19">
        <f t="shared" si="22"/>
        <v>0.52566667186092164</v>
      </c>
      <c r="BJ19">
        <f t="shared" si="60"/>
        <v>5.7823333905920942</v>
      </c>
      <c r="BK19">
        <v>0</v>
      </c>
      <c r="BL19">
        <v>0</v>
      </c>
      <c r="BM19">
        <f t="shared" si="23"/>
        <v>0</v>
      </c>
      <c r="BN19">
        <f t="shared" si="68"/>
        <v>0</v>
      </c>
      <c r="BO19">
        <f t="shared" si="24"/>
        <v>15.2000001501687</v>
      </c>
      <c r="BP19">
        <f t="shared" si="69"/>
        <v>26.59275308781179</v>
      </c>
      <c r="BQ19">
        <f t="shared" si="25"/>
        <v>26.59275308781179</v>
      </c>
      <c r="BR19">
        <f t="shared" si="6"/>
        <v>0</v>
      </c>
      <c r="BS19">
        <f t="shared" si="26"/>
        <v>0.78173829827137409</v>
      </c>
      <c r="BV19">
        <v>20</v>
      </c>
      <c r="BW19">
        <v>6.3080000624464496</v>
      </c>
      <c r="BX19">
        <f t="shared" si="27"/>
        <v>0.52566667187053751</v>
      </c>
      <c r="BY19">
        <f t="shared" si="74"/>
        <v>2.628333358517986</v>
      </c>
      <c r="BZ19">
        <v>0</v>
      </c>
      <c r="CA19">
        <v>0</v>
      </c>
      <c r="CB19">
        <f t="shared" si="28"/>
        <v>0</v>
      </c>
      <c r="CC19">
        <f t="shared" si="61"/>
        <v>0</v>
      </c>
      <c r="CD19">
        <v>20</v>
      </c>
      <c r="CE19">
        <v>6.3080000624464496</v>
      </c>
      <c r="CF19">
        <f t="shared" si="29"/>
        <v>0.52566667187053751</v>
      </c>
      <c r="CG19">
        <f t="shared" si="62"/>
        <v>5.7823333897222602</v>
      </c>
      <c r="CH19">
        <v>0</v>
      </c>
      <c r="CI19">
        <v>0</v>
      </c>
      <c r="CJ19">
        <f t="shared" si="30"/>
        <v>0</v>
      </c>
      <c r="CK19">
        <f t="shared" si="70"/>
        <v>0</v>
      </c>
      <c r="CL19">
        <f t="shared" si="31"/>
        <v>15.200000150473373</v>
      </c>
      <c r="CM19">
        <f t="shared" si="71"/>
        <v>26.592753088109294</v>
      </c>
      <c r="CN19">
        <f t="shared" si="32"/>
        <v>26.592753088109294</v>
      </c>
      <c r="CO19">
        <f t="shared" si="33"/>
        <v>0</v>
      </c>
      <c r="CP19">
        <f t="shared" si="34"/>
        <v>0.78173829828011954</v>
      </c>
      <c r="DA19">
        <v>20</v>
      </c>
      <c r="DB19">
        <v>7.37200007178454</v>
      </c>
      <c r="DC19">
        <f t="shared" si="35"/>
        <v>0.61433333931537837</v>
      </c>
      <c r="DD19">
        <f t="shared" si="75"/>
        <v>3.071666696017362</v>
      </c>
      <c r="DE19">
        <v>0</v>
      </c>
      <c r="DF19">
        <v>0</v>
      </c>
      <c r="DG19">
        <f t="shared" si="36"/>
        <v>0</v>
      </c>
      <c r="DH19">
        <f t="shared" si="63"/>
        <v>0</v>
      </c>
      <c r="DI19">
        <v>20</v>
      </c>
      <c r="DJ19">
        <v>7.37200007201091</v>
      </c>
      <c r="DK19">
        <f t="shared" si="37"/>
        <v>0.6143333393342425</v>
      </c>
      <c r="DL19">
        <f t="shared" si="64"/>
        <v>6.7576667325020248</v>
      </c>
      <c r="DM19">
        <v>0</v>
      </c>
      <c r="DN19">
        <v>0</v>
      </c>
      <c r="DO19">
        <f t="shared" si="38"/>
        <v>0</v>
      </c>
      <c r="DP19">
        <f t="shared" si="72"/>
        <v>0</v>
      </c>
      <c r="DQ19">
        <f t="shared" si="39"/>
        <v>29.096282522112297</v>
      </c>
      <c r="DR19">
        <f t="shared" si="40"/>
        <v>29.096282522112297</v>
      </c>
      <c r="DS19">
        <f t="shared" si="41"/>
        <v>0</v>
      </c>
      <c r="DT19">
        <f t="shared" si="78"/>
        <v>0.85533371854169449</v>
      </c>
      <c r="DX19">
        <v>20</v>
      </c>
      <c r="DY19">
        <v>7.37200007370466</v>
      </c>
      <c r="DZ19">
        <f t="shared" si="43"/>
        <v>0.61433333947538837</v>
      </c>
      <c r="EA19">
        <f t="shared" si="76"/>
        <v>3.0716666973771085</v>
      </c>
      <c r="EB19">
        <v>0</v>
      </c>
      <c r="EC19">
        <v>0</v>
      </c>
      <c r="ED19">
        <f t="shared" si="44"/>
        <v>0</v>
      </c>
      <c r="EE19">
        <f t="shared" si="65"/>
        <v>0</v>
      </c>
      <c r="EF19">
        <v>20</v>
      </c>
      <c r="EG19">
        <v>7.37200007370273</v>
      </c>
      <c r="EH19">
        <f t="shared" si="45"/>
        <v>0.61433333947522761</v>
      </c>
      <c r="EI19">
        <f t="shared" si="66"/>
        <v>6.757666734229268</v>
      </c>
      <c r="EJ19">
        <v>0</v>
      </c>
      <c r="EK19">
        <v>0</v>
      </c>
      <c r="EL19">
        <f t="shared" si="46"/>
        <v>0</v>
      </c>
      <c r="EM19">
        <f t="shared" si="73"/>
        <v>0</v>
      </c>
      <c r="EN19">
        <f t="shared" si="47"/>
        <v>29.096282526361641</v>
      </c>
      <c r="EO19">
        <f t="shared" si="48"/>
        <v>29.096282526361641</v>
      </c>
      <c r="EP19">
        <f t="shared" si="49"/>
        <v>0</v>
      </c>
      <c r="EQ19">
        <f t="shared" si="79"/>
        <v>0.85533371866661112</v>
      </c>
    </row>
    <row r="20" spans="1:147" x14ac:dyDescent="0.35">
      <c r="A20" s="1">
        <v>44907.309027777781</v>
      </c>
      <c r="B20" s="80">
        <v>0.30902777777777801</v>
      </c>
      <c r="C20">
        <v>12.2026</v>
      </c>
      <c r="D20">
        <v>4.7999999999999996E-3</v>
      </c>
      <c r="E20">
        <f t="shared" si="7"/>
        <v>0</v>
      </c>
      <c r="G20">
        <v>0.35276000000000002</v>
      </c>
      <c r="I20">
        <v>20</v>
      </c>
      <c r="J20">
        <f t="shared" si="77"/>
        <v>6.3079999999999998</v>
      </c>
      <c r="K20">
        <f t="shared" si="8"/>
        <v>0.52566666666666662</v>
      </c>
      <c r="L20">
        <f t="shared" si="51"/>
        <v>3.1539999999999995</v>
      </c>
      <c r="M20">
        <v>0</v>
      </c>
      <c r="N20">
        <f t="shared" si="1"/>
        <v>0</v>
      </c>
      <c r="O20">
        <f t="shared" si="9"/>
        <v>0</v>
      </c>
      <c r="P20">
        <f t="shared" si="52"/>
        <v>0</v>
      </c>
      <c r="Q20">
        <v>20</v>
      </c>
      <c r="R20">
        <f t="shared" si="2"/>
        <v>6.3079999999999998</v>
      </c>
      <c r="S20">
        <f t="shared" si="10"/>
        <v>0.52566666666666662</v>
      </c>
      <c r="T20">
        <f t="shared" si="53"/>
        <v>6.3080000000000007</v>
      </c>
      <c r="U20">
        <v>0</v>
      </c>
      <c r="V20">
        <f t="shared" si="11"/>
        <v>0</v>
      </c>
      <c r="W20">
        <f t="shared" si="12"/>
        <v>0</v>
      </c>
      <c r="X20">
        <f t="shared" si="54"/>
        <v>0</v>
      </c>
      <c r="Y20">
        <f t="shared" si="13"/>
        <v>15.200000000000001</v>
      </c>
      <c r="Z20">
        <f t="shared" si="3"/>
        <v>27.044952941176469</v>
      </c>
      <c r="AA20">
        <f t="shared" si="4"/>
        <v>27.044952941176469</v>
      </c>
      <c r="AB20">
        <f t="shared" si="5"/>
        <v>0</v>
      </c>
      <c r="AC20">
        <f t="shared" si="14"/>
        <v>0.79503146662745083</v>
      </c>
      <c r="AF20">
        <v>20</v>
      </c>
      <c r="AG20">
        <v>6.30800006306605</v>
      </c>
      <c r="AH20">
        <f t="shared" si="55"/>
        <v>3.1540000315330263</v>
      </c>
      <c r="AI20">
        <v>0</v>
      </c>
      <c r="AJ20">
        <v>0</v>
      </c>
      <c r="AK20">
        <f t="shared" si="56"/>
        <v>0</v>
      </c>
      <c r="AL20">
        <v>20</v>
      </c>
      <c r="AM20">
        <v>6.3080000630676398</v>
      </c>
      <c r="AN20">
        <f t="shared" si="57"/>
        <v>6.3080000630687483</v>
      </c>
      <c r="AO20">
        <v>0</v>
      </c>
      <c r="AP20">
        <v>0</v>
      </c>
      <c r="AQ20">
        <f t="shared" si="67"/>
        <v>0</v>
      </c>
      <c r="AR20">
        <f t="shared" si="15"/>
        <v>15.200000151968302</v>
      </c>
      <c r="AS20">
        <f t="shared" si="16"/>
        <v>27.044953089569049</v>
      </c>
      <c r="AT20">
        <f t="shared" si="17"/>
        <v>27.044953089569049</v>
      </c>
      <c r="AU20">
        <f t="shared" si="18"/>
        <v>0</v>
      </c>
      <c r="AV20">
        <f t="shared" si="19"/>
        <v>0.79503147098969817</v>
      </c>
      <c r="AY20">
        <v>20</v>
      </c>
      <c r="AZ20">
        <v>6.3080000622772303</v>
      </c>
      <c r="BA20">
        <f t="shared" si="20"/>
        <v>0.5256666718564359</v>
      </c>
      <c r="BB20">
        <f t="shared" si="58"/>
        <v>3.1540000311182328</v>
      </c>
      <c r="BC20">
        <v>0</v>
      </c>
      <c r="BD20">
        <v>0</v>
      </c>
      <c r="BE20">
        <f t="shared" si="21"/>
        <v>0</v>
      </c>
      <c r="BF20">
        <f t="shared" si="59"/>
        <v>0</v>
      </c>
      <c r="BG20">
        <v>20</v>
      </c>
      <c r="BH20">
        <v>6.3080000622961903</v>
      </c>
      <c r="BI20">
        <f t="shared" si="22"/>
        <v>0.52566667185801585</v>
      </c>
      <c r="BJ20">
        <f t="shared" si="60"/>
        <v>6.3080000624501098</v>
      </c>
      <c r="BK20">
        <v>0</v>
      </c>
      <c r="BL20">
        <v>0</v>
      </c>
      <c r="BM20">
        <f t="shared" si="23"/>
        <v>0</v>
      </c>
      <c r="BN20">
        <f t="shared" si="68"/>
        <v>0</v>
      </c>
      <c r="BO20">
        <f t="shared" si="24"/>
        <v>15.20000015008846</v>
      </c>
      <c r="BP20">
        <f t="shared" si="69"/>
        <v>27.04495308773344</v>
      </c>
      <c r="BQ20">
        <f t="shared" si="25"/>
        <v>27.04495308773344</v>
      </c>
      <c r="BR20">
        <f t="shared" si="6"/>
        <v>0</v>
      </c>
      <c r="BS20">
        <f t="shared" si="26"/>
        <v>0.79503147093573734</v>
      </c>
      <c r="BV20">
        <v>20</v>
      </c>
      <c r="BW20">
        <v>6.3080000623803096</v>
      </c>
      <c r="BX20">
        <f t="shared" si="27"/>
        <v>0.5256666718650258</v>
      </c>
      <c r="BY20">
        <f t="shared" si="74"/>
        <v>3.1540000303830116</v>
      </c>
      <c r="BZ20">
        <v>0</v>
      </c>
      <c r="CA20">
        <v>0</v>
      </c>
      <c r="CB20">
        <f t="shared" si="28"/>
        <v>0</v>
      </c>
      <c r="CC20">
        <f t="shared" si="61"/>
        <v>0</v>
      </c>
      <c r="CD20">
        <v>20</v>
      </c>
      <c r="CE20">
        <v>6.3080000623803096</v>
      </c>
      <c r="CF20">
        <f t="shared" si="29"/>
        <v>0.5256666718650258</v>
      </c>
      <c r="CG20">
        <f t="shared" si="62"/>
        <v>6.3080000615872862</v>
      </c>
      <c r="CH20">
        <v>0</v>
      </c>
      <c r="CI20">
        <v>0</v>
      </c>
      <c r="CJ20">
        <f t="shared" si="30"/>
        <v>0</v>
      </c>
      <c r="CK20">
        <f t="shared" si="70"/>
        <v>0</v>
      </c>
      <c r="CL20">
        <f t="shared" si="31"/>
        <v>15.200000150314001</v>
      </c>
      <c r="CM20">
        <f t="shared" si="71"/>
        <v>27.044953087953672</v>
      </c>
      <c r="CN20">
        <f t="shared" si="32"/>
        <v>27.044953087953672</v>
      </c>
      <c r="CO20">
        <f t="shared" si="33"/>
        <v>0</v>
      </c>
      <c r="CP20">
        <f t="shared" si="34"/>
        <v>0.79503147094221149</v>
      </c>
      <c r="DA20">
        <v>20</v>
      </c>
      <c r="DB20">
        <v>7.3720000717444796</v>
      </c>
      <c r="DC20">
        <f t="shared" si="35"/>
        <v>0.61433333931203993</v>
      </c>
      <c r="DD20">
        <f t="shared" si="75"/>
        <v>3.686000035329402</v>
      </c>
      <c r="DE20">
        <v>0</v>
      </c>
      <c r="DF20">
        <v>0</v>
      </c>
      <c r="DG20">
        <f t="shared" si="36"/>
        <v>0</v>
      </c>
      <c r="DH20">
        <f t="shared" si="63"/>
        <v>0</v>
      </c>
      <c r="DI20">
        <v>20</v>
      </c>
      <c r="DJ20">
        <v>7.3720000713631801</v>
      </c>
      <c r="DK20">
        <f t="shared" si="37"/>
        <v>0.61433333928026501</v>
      </c>
      <c r="DL20">
        <f t="shared" si="64"/>
        <v>7.3720000717822902</v>
      </c>
      <c r="DM20">
        <v>0</v>
      </c>
      <c r="DN20">
        <v>0</v>
      </c>
      <c r="DO20">
        <f t="shared" si="38"/>
        <v>0</v>
      </c>
      <c r="DP20">
        <f t="shared" si="72"/>
        <v>0</v>
      </c>
      <c r="DQ20">
        <f t="shared" si="39"/>
        <v>29.548482521303129</v>
      </c>
      <c r="DR20">
        <f t="shared" si="40"/>
        <v>29.548482521303129</v>
      </c>
      <c r="DS20">
        <f t="shared" si="41"/>
        <v>0</v>
      </c>
      <c r="DT20">
        <f t="shared" si="78"/>
        <v>0.86862689118457437</v>
      </c>
      <c r="DX20">
        <v>20</v>
      </c>
      <c r="DY20">
        <v>7.3720000737054798</v>
      </c>
      <c r="DZ20">
        <f t="shared" si="43"/>
        <v>0.61433333947545676</v>
      </c>
      <c r="EA20">
        <f t="shared" si="76"/>
        <v>3.6860000368525654</v>
      </c>
      <c r="EB20">
        <v>0</v>
      </c>
      <c r="EC20">
        <v>0</v>
      </c>
      <c r="ED20">
        <f t="shared" si="44"/>
        <v>0</v>
      </c>
      <c r="EE20">
        <f t="shared" si="65"/>
        <v>0</v>
      </c>
      <c r="EF20">
        <v>20</v>
      </c>
      <c r="EG20">
        <v>7.3720000737025897</v>
      </c>
      <c r="EH20">
        <f t="shared" si="45"/>
        <v>0.61433333947521584</v>
      </c>
      <c r="EI20">
        <f t="shared" si="66"/>
        <v>7.3720000737044842</v>
      </c>
      <c r="EJ20">
        <v>0</v>
      </c>
      <c r="EK20">
        <v>0</v>
      </c>
      <c r="EL20">
        <f t="shared" si="46"/>
        <v>0</v>
      </c>
      <c r="EM20">
        <f t="shared" si="73"/>
        <v>0</v>
      </c>
      <c r="EN20">
        <f t="shared" si="47"/>
        <v>29.548482526362434</v>
      </c>
      <c r="EO20">
        <f t="shared" si="48"/>
        <v>29.548482526362434</v>
      </c>
      <c r="EP20">
        <f t="shared" si="49"/>
        <v>0</v>
      </c>
      <c r="EQ20">
        <f t="shared" si="79"/>
        <v>0.86862689133330118</v>
      </c>
    </row>
    <row r="21" spans="1:147" x14ac:dyDescent="0.35">
      <c r="A21" s="1">
        <v>44907.3125</v>
      </c>
      <c r="B21" s="80">
        <v>0.312500000000001</v>
      </c>
      <c r="C21">
        <v>12.272399999999999</v>
      </c>
      <c r="D21">
        <v>5.4000000000000003E-3</v>
      </c>
      <c r="E21">
        <f t="shared" si="7"/>
        <v>0</v>
      </c>
      <c r="G21">
        <v>0.35276000000000002</v>
      </c>
      <c r="I21">
        <v>20</v>
      </c>
      <c r="J21">
        <f t="shared" si="77"/>
        <v>6.3079999999999998</v>
      </c>
      <c r="K21">
        <f t="shared" si="8"/>
        <v>0.52566666666666662</v>
      </c>
      <c r="L21">
        <f t="shared" si="51"/>
        <v>3.679666666666666</v>
      </c>
      <c r="M21">
        <v>0</v>
      </c>
      <c r="N21">
        <f t="shared" si="1"/>
        <v>0</v>
      </c>
      <c r="O21">
        <f t="shared" si="9"/>
        <v>0</v>
      </c>
      <c r="P21">
        <f t="shared" si="52"/>
        <v>0</v>
      </c>
      <c r="Q21">
        <v>20</v>
      </c>
      <c r="R21">
        <f t="shared" si="2"/>
        <v>6.3079999999999998</v>
      </c>
      <c r="S21">
        <f t="shared" si="10"/>
        <v>0.52566666666666662</v>
      </c>
      <c r="T21">
        <f t="shared" si="53"/>
        <v>6.8336666666666677</v>
      </c>
      <c r="U21">
        <v>0</v>
      </c>
      <c r="V21">
        <f t="shared" si="11"/>
        <v>0</v>
      </c>
      <c r="W21">
        <f t="shared" si="12"/>
        <v>0</v>
      </c>
      <c r="X21">
        <f t="shared" si="54"/>
        <v>0</v>
      </c>
      <c r="Y21">
        <f t="shared" si="13"/>
        <v>15.200000000000001</v>
      </c>
      <c r="Z21">
        <f t="shared" si="3"/>
        <v>27.114752941176469</v>
      </c>
      <c r="AA21">
        <f t="shared" si="4"/>
        <v>27.114752941176469</v>
      </c>
      <c r="AB21">
        <f t="shared" si="5"/>
        <v>0</v>
      </c>
      <c r="AC21">
        <f t="shared" si="14"/>
        <v>0.79708335396078445</v>
      </c>
      <c r="AF21">
        <v>20</v>
      </c>
      <c r="AG21">
        <v>6.30800006306605</v>
      </c>
      <c r="AH21">
        <f t="shared" si="55"/>
        <v>3.6796667034551973</v>
      </c>
      <c r="AI21">
        <v>0</v>
      </c>
      <c r="AJ21">
        <v>0</v>
      </c>
      <c r="AK21">
        <f t="shared" si="56"/>
        <v>0</v>
      </c>
      <c r="AL21">
        <v>20</v>
      </c>
      <c r="AM21">
        <v>6.3080000630676301</v>
      </c>
      <c r="AN21">
        <f t="shared" si="57"/>
        <v>6.8336667349910512</v>
      </c>
      <c r="AO21">
        <v>0</v>
      </c>
      <c r="AP21">
        <v>0</v>
      </c>
      <c r="AQ21">
        <f t="shared" si="67"/>
        <v>0</v>
      </c>
      <c r="AR21">
        <f t="shared" si="15"/>
        <v>15.200000151968291</v>
      </c>
      <c r="AS21">
        <f t="shared" si="16"/>
        <v>27.114753089569035</v>
      </c>
      <c r="AT21">
        <f t="shared" si="17"/>
        <v>27.114753089569035</v>
      </c>
      <c r="AU21">
        <f t="shared" si="18"/>
        <v>0</v>
      </c>
      <c r="AV21">
        <f t="shared" si="19"/>
        <v>0.79708335832303101</v>
      </c>
      <c r="AY21">
        <v>20</v>
      </c>
      <c r="AZ21">
        <v>6.3080000622698797</v>
      </c>
      <c r="BA21">
        <f t="shared" si="20"/>
        <v>0.52566667185582328</v>
      </c>
      <c r="BB21">
        <f t="shared" si="58"/>
        <v>3.679666702974056</v>
      </c>
      <c r="BC21">
        <v>0</v>
      </c>
      <c r="BD21">
        <v>0</v>
      </c>
      <c r="BE21">
        <f t="shared" si="21"/>
        <v>0</v>
      </c>
      <c r="BF21">
        <f t="shared" si="59"/>
        <v>0</v>
      </c>
      <c r="BG21">
        <v>20</v>
      </c>
      <c r="BH21">
        <v>6.3080000623001</v>
      </c>
      <c r="BI21">
        <f t="shared" si="22"/>
        <v>0.52566667185834171</v>
      </c>
      <c r="BJ21">
        <f t="shared" si="60"/>
        <v>6.8336667343084514</v>
      </c>
      <c r="BK21">
        <v>0</v>
      </c>
      <c r="BL21">
        <v>0</v>
      </c>
      <c r="BM21">
        <f t="shared" si="23"/>
        <v>0</v>
      </c>
      <c r="BN21">
        <f t="shared" si="68"/>
        <v>0</v>
      </c>
      <c r="BO21">
        <f t="shared" si="24"/>
        <v>15.200000150084312</v>
      </c>
      <c r="BP21">
        <f t="shared" si="69"/>
        <v>27.114753087729387</v>
      </c>
      <c r="BQ21">
        <f t="shared" si="25"/>
        <v>27.114753087729387</v>
      </c>
      <c r="BR21">
        <f t="shared" si="6"/>
        <v>0</v>
      </c>
      <c r="BS21">
        <f t="shared" si="26"/>
        <v>0.7970833582689516</v>
      </c>
      <c r="BV21">
        <v>20</v>
      </c>
      <c r="BW21">
        <v>6.30800006236875</v>
      </c>
      <c r="BX21">
        <f t="shared" si="27"/>
        <v>0.52566667186406246</v>
      </c>
      <c r="BY21">
        <f t="shared" si="74"/>
        <v>3.6796667022470739</v>
      </c>
      <c r="BZ21">
        <v>0</v>
      </c>
      <c r="CA21">
        <v>0</v>
      </c>
      <c r="CB21">
        <f t="shared" si="28"/>
        <v>0</v>
      </c>
      <c r="CC21">
        <f t="shared" si="61"/>
        <v>0</v>
      </c>
      <c r="CD21">
        <v>20</v>
      </c>
      <c r="CE21">
        <v>6.30800006236875</v>
      </c>
      <c r="CF21">
        <f t="shared" si="29"/>
        <v>0.52566667186406246</v>
      </c>
      <c r="CG21">
        <f t="shared" si="62"/>
        <v>6.8336667334513486</v>
      </c>
      <c r="CH21">
        <v>0</v>
      </c>
      <c r="CI21">
        <v>0</v>
      </c>
      <c r="CJ21">
        <f t="shared" si="30"/>
        <v>0</v>
      </c>
      <c r="CK21">
        <f t="shared" si="70"/>
        <v>0</v>
      </c>
      <c r="CL21">
        <f t="shared" si="31"/>
        <v>15.200000150286145</v>
      </c>
      <c r="CM21">
        <f t="shared" si="71"/>
        <v>27.11475308792647</v>
      </c>
      <c r="CN21">
        <f t="shared" si="32"/>
        <v>27.11475308792647</v>
      </c>
      <c r="CO21">
        <f t="shared" si="33"/>
        <v>0</v>
      </c>
      <c r="CP21">
        <f t="shared" si="34"/>
        <v>0.7970833582747453</v>
      </c>
      <c r="DA21">
        <v>20</v>
      </c>
      <c r="DB21">
        <v>7.3720000715612599</v>
      </c>
      <c r="DC21">
        <f t="shared" si="35"/>
        <v>0.6143333392967717</v>
      </c>
      <c r="DD21">
        <f t="shared" si="75"/>
        <v>4.3003333746261738</v>
      </c>
      <c r="DE21">
        <v>0</v>
      </c>
      <c r="DF21">
        <v>0</v>
      </c>
      <c r="DG21">
        <f t="shared" si="36"/>
        <v>0</v>
      </c>
      <c r="DH21">
        <f t="shared" si="63"/>
        <v>0</v>
      </c>
      <c r="DI21">
        <v>20</v>
      </c>
      <c r="DJ21">
        <v>7.3720000719163599</v>
      </c>
      <c r="DK21">
        <f t="shared" si="37"/>
        <v>0.61433333932636325</v>
      </c>
      <c r="DL21">
        <f t="shared" si="64"/>
        <v>7.986333411108653</v>
      </c>
      <c r="DM21">
        <v>0</v>
      </c>
      <c r="DN21">
        <v>0</v>
      </c>
      <c r="DO21">
        <f t="shared" si="38"/>
        <v>0</v>
      </c>
      <c r="DP21">
        <f t="shared" si="72"/>
        <v>0</v>
      </c>
      <c r="DQ21">
        <f t="shared" si="39"/>
        <v>29.618282521738379</v>
      </c>
      <c r="DR21">
        <f t="shared" si="40"/>
        <v>29.618282521738379</v>
      </c>
      <c r="DS21">
        <f t="shared" si="41"/>
        <v>0</v>
      </c>
      <c r="DT21">
        <f t="shared" si="78"/>
        <v>0.87067877853070264</v>
      </c>
      <c r="DX21">
        <v>20</v>
      </c>
      <c r="DY21">
        <v>7.3720000737054798</v>
      </c>
      <c r="DZ21">
        <f t="shared" si="43"/>
        <v>0.61433333947545676</v>
      </c>
      <c r="EA21">
        <f t="shared" si="76"/>
        <v>4.3003333763280223</v>
      </c>
      <c r="EB21">
        <v>0</v>
      </c>
      <c r="EC21">
        <v>0</v>
      </c>
      <c r="ED21">
        <f t="shared" si="44"/>
        <v>0</v>
      </c>
      <c r="EE21">
        <f t="shared" si="65"/>
        <v>0</v>
      </c>
      <c r="EF21">
        <v>20</v>
      </c>
      <c r="EG21">
        <v>7.3720000737026901</v>
      </c>
      <c r="EH21">
        <f t="shared" si="45"/>
        <v>0.61433333947522417</v>
      </c>
      <c r="EI21">
        <f t="shared" si="66"/>
        <v>7.9863334131797084</v>
      </c>
      <c r="EJ21">
        <v>0</v>
      </c>
      <c r="EK21">
        <v>0</v>
      </c>
      <c r="EL21">
        <f t="shared" si="46"/>
        <v>0</v>
      </c>
      <c r="EM21">
        <f t="shared" si="73"/>
        <v>0</v>
      </c>
      <c r="EN21">
        <f t="shared" si="47"/>
        <v>29.618282526362549</v>
      </c>
      <c r="EO21">
        <f t="shared" si="48"/>
        <v>29.618282526362549</v>
      </c>
      <c r="EP21">
        <f t="shared" si="49"/>
        <v>0</v>
      </c>
      <c r="EQ21">
        <f t="shared" si="79"/>
        <v>0.8706787786666379</v>
      </c>
    </row>
    <row r="22" spans="1:147" x14ac:dyDescent="0.35">
      <c r="A22" s="1">
        <v>44907.315972222219</v>
      </c>
      <c r="B22" s="80">
        <v>0.31597222222222299</v>
      </c>
      <c r="C22">
        <v>12.7</v>
      </c>
      <c r="D22">
        <v>6.1999999999999998E-3</v>
      </c>
      <c r="E22">
        <f t="shared" si="7"/>
        <v>0</v>
      </c>
      <c r="G22">
        <v>0.35276000000000002</v>
      </c>
      <c r="I22">
        <v>20</v>
      </c>
      <c r="J22">
        <f t="shared" si="77"/>
        <v>6.3079999999999998</v>
      </c>
      <c r="K22">
        <f t="shared" si="8"/>
        <v>0.52566666666666662</v>
      </c>
      <c r="L22">
        <f t="shared" si="51"/>
        <v>4.2053333333333329</v>
      </c>
      <c r="M22">
        <v>0</v>
      </c>
      <c r="N22">
        <f t="shared" si="1"/>
        <v>0</v>
      </c>
      <c r="O22">
        <f t="shared" si="9"/>
        <v>0</v>
      </c>
      <c r="P22">
        <f t="shared" si="52"/>
        <v>0</v>
      </c>
      <c r="Q22">
        <v>20</v>
      </c>
      <c r="R22">
        <f t="shared" si="2"/>
        <v>6.3079999999999998</v>
      </c>
      <c r="S22">
        <f t="shared" si="10"/>
        <v>0.52566666666666662</v>
      </c>
      <c r="T22">
        <f t="shared" si="53"/>
        <v>7.3593333333333346</v>
      </c>
      <c r="U22">
        <v>0</v>
      </c>
      <c r="V22">
        <f t="shared" si="11"/>
        <v>0</v>
      </c>
      <c r="W22">
        <f t="shared" si="12"/>
        <v>0</v>
      </c>
      <c r="X22">
        <f t="shared" si="54"/>
        <v>0</v>
      </c>
      <c r="Y22">
        <f t="shared" si="13"/>
        <v>15.200000000000001</v>
      </c>
      <c r="Z22">
        <f t="shared" si="3"/>
        <v>27.542352941176468</v>
      </c>
      <c r="AA22">
        <f t="shared" si="4"/>
        <v>27.542352941176468</v>
      </c>
      <c r="AB22">
        <f t="shared" si="5"/>
        <v>0</v>
      </c>
      <c r="AC22">
        <f t="shared" si="14"/>
        <v>0.80965336862745096</v>
      </c>
      <c r="AF22">
        <v>20</v>
      </c>
      <c r="AG22">
        <v>6.30800006306628</v>
      </c>
      <c r="AH22">
        <f t="shared" si="55"/>
        <v>4.2053333753773874</v>
      </c>
      <c r="AI22">
        <v>0</v>
      </c>
      <c r="AJ22">
        <v>0</v>
      </c>
      <c r="AK22">
        <f t="shared" si="56"/>
        <v>0</v>
      </c>
      <c r="AL22">
        <v>20</v>
      </c>
      <c r="AM22">
        <v>6.3080000630675999</v>
      </c>
      <c r="AN22">
        <f t="shared" si="57"/>
        <v>7.3593334069133514</v>
      </c>
      <c r="AO22">
        <v>0</v>
      </c>
      <c r="AP22">
        <v>0</v>
      </c>
      <c r="AQ22">
        <f t="shared" si="67"/>
        <v>0</v>
      </c>
      <c r="AR22">
        <f t="shared" si="15"/>
        <v>15.200000151968531</v>
      </c>
      <c r="AS22">
        <f t="shared" si="16"/>
        <v>27.542353089569268</v>
      </c>
      <c r="AT22">
        <f t="shared" si="17"/>
        <v>27.542353089569268</v>
      </c>
      <c r="AU22">
        <f t="shared" si="18"/>
        <v>0</v>
      </c>
      <c r="AV22">
        <f t="shared" si="19"/>
        <v>0.80965337298970486</v>
      </c>
      <c r="AY22">
        <v>20</v>
      </c>
      <c r="AZ22">
        <v>6.3080000622347798</v>
      </c>
      <c r="BA22">
        <f t="shared" si="20"/>
        <v>0.52566667185289828</v>
      </c>
      <c r="BB22">
        <f t="shared" si="58"/>
        <v>4.2053333748269539</v>
      </c>
      <c r="BC22">
        <v>0</v>
      </c>
      <c r="BD22">
        <v>0</v>
      </c>
      <c r="BE22">
        <f t="shared" si="21"/>
        <v>0</v>
      </c>
      <c r="BF22">
        <f t="shared" si="59"/>
        <v>0</v>
      </c>
      <c r="BG22">
        <v>20</v>
      </c>
      <c r="BH22">
        <v>6.3080000622612697</v>
      </c>
      <c r="BI22">
        <f t="shared" si="22"/>
        <v>0.52566667185510585</v>
      </c>
      <c r="BJ22">
        <f t="shared" si="60"/>
        <v>7.3593334061635574</v>
      </c>
      <c r="BK22">
        <v>0</v>
      </c>
      <c r="BL22">
        <v>0</v>
      </c>
      <c r="BM22">
        <f t="shared" si="23"/>
        <v>0</v>
      </c>
      <c r="BN22">
        <f t="shared" si="68"/>
        <v>0</v>
      </c>
      <c r="BO22">
        <f t="shared" si="24"/>
        <v>15.200000149995242</v>
      </c>
      <c r="BP22">
        <f t="shared" si="69"/>
        <v>27.542353087642411</v>
      </c>
      <c r="BQ22">
        <f t="shared" si="25"/>
        <v>27.542353087642411</v>
      </c>
      <c r="BR22">
        <f t="shared" si="6"/>
        <v>0</v>
      </c>
      <c r="BS22">
        <f t="shared" si="26"/>
        <v>0.80965337293306161</v>
      </c>
      <c r="BV22">
        <v>20</v>
      </c>
      <c r="BW22">
        <v>6.3080000609004099</v>
      </c>
      <c r="BX22">
        <f t="shared" si="27"/>
        <v>0.5256666717417009</v>
      </c>
      <c r="BY22">
        <f t="shared" si="74"/>
        <v>4.2053333739887746</v>
      </c>
      <c r="BZ22">
        <v>0</v>
      </c>
      <c r="CA22">
        <v>0</v>
      </c>
      <c r="CB22">
        <f t="shared" si="28"/>
        <v>0</v>
      </c>
      <c r="CC22">
        <f t="shared" si="61"/>
        <v>0</v>
      </c>
      <c r="CD22">
        <v>20</v>
      </c>
      <c r="CE22">
        <v>6.3080000609004099</v>
      </c>
      <c r="CF22">
        <f t="shared" si="29"/>
        <v>0.5256666717417009</v>
      </c>
      <c r="CG22">
        <f t="shared" si="62"/>
        <v>7.3593334051930492</v>
      </c>
      <c r="CH22">
        <v>0</v>
      </c>
      <c r="CI22">
        <v>0</v>
      </c>
      <c r="CJ22">
        <f t="shared" si="30"/>
        <v>0</v>
      </c>
      <c r="CK22">
        <f t="shared" si="70"/>
        <v>0</v>
      </c>
      <c r="CL22">
        <f t="shared" si="31"/>
        <v>15.200000146747977</v>
      </c>
      <c r="CM22">
        <f t="shared" si="71"/>
        <v>27.54235308447155</v>
      </c>
      <c r="CN22">
        <f t="shared" si="32"/>
        <v>27.54235308447155</v>
      </c>
      <c r="CO22">
        <f t="shared" si="33"/>
        <v>0</v>
      </c>
      <c r="CP22">
        <f t="shared" si="34"/>
        <v>0.80965337283984884</v>
      </c>
      <c r="DA22">
        <v>20</v>
      </c>
      <c r="DB22">
        <v>7.3720000714794196</v>
      </c>
      <c r="DC22">
        <f t="shared" si="35"/>
        <v>0.6143333392899516</v>
      </c>
      <c r="DD22">
        <f t="shared" si="75"/>
        <v>4.9146667139161258</v>
      </c>
      <c r="DE22">
        <v>0</v>
      </c>
      <c r="DF22">
        <v>0</v>
      </c>
      <c r="DG22">
        <f t="shared" si="36"/>
        <v>0</v>
      </c>
      <c r="DH22">
        <f t="shared" si="63"/>
        <v>0</v>
      </c>
      <c r="DI22">
        <v>20</v>
      </c>
      <c r="DJ22">
        <v>7.3720000695035601</v>
      </c>
      <c r="DK22">
        <f t="shared" si="37"/>
        <v>0.61433333912529664</v>
      </c>
      <c r="DL22">
        <f t="shared" si="64"/>
        <v>8.60066675023395</v>
      </c>
      <c r="DM22">
        <v>0</v>
      </c>
      <c r="DN22">
        <v>0</v>
      </c>
      <c r="DO22">
        <f t="shared" si="38"/>
        <v>0</v>
      </c>
      <c r="DP22">
        <f t="shared" si="72"/>
        <v>0</v>
      </c>
      <c r="DQ22">
        <f t="shared" si="39"/>
        <v>30.045882518803506</v>
      </c>
      <c r="DR22">
        <f t="shared" si="40"/>
        <v>30.045882518803506</v>
      </c>
      <c r="DS22">
        <f t="shared" si="41"/>
        <v>0</v>
      </c>
      <c r="DT22">
        <f t="shared" si="78"/>
        <v>0.88324879311109383</v>
      </c>
      <c r="DX22">
        <v>20</v>
      </c>
      <c r="DY22">
        <v>7.3720000737054701</v>
      </c>
      <c r="DZ22">
        <f t="shared" si="43"/>
        <v>0.61433333947545588</v>
      </c>
      <c r="EA22">
        <f t="shared" si="76"/>
        <v>4.9146667158034782</v>
      </c>
      <c r="EB22">
        <v>0</v>
      </c>
      <c r="EC22">
        <v>0</v>
      </c>
      <c r="ED22">
        <f t="shared" si="44"/>
        <v>0</v>
      </c>
      <c r="EE22">
        <f t="shared" si="65"/>
        <v>0</v>
      </c>
      <c r="EF22">
        <v>20</v>
      </c>
      <c r="EG22">
        <v>7.3720000737026998</v>
      </c>
      <c r="EH22">
        <f t="shared" si="45"/>
        <v>0.61433333947522495</v>
      </c>
      <c r="EI22">
        <f t="shared" si="66"/>
        <v>8.6006667526549325</v>
      </c>
      <c r="EJ22">
        <v>0</v>
      </c>
      <c r="EK22">
        <v>0</v>
      </c>
      <c r="EL22">
        <f t="shared" si="46"/>
        <v>0</v>
      </c>
      <c r="EM22">
        <f t="shared" si="73"/>
        <v>0</v>
      </c>
      <c r="EN22">
        <f t="shared" si="47"/>
        <v>30.045882526362551</v>
      </c>
      <c r="EO22">
        <f t="shared" si="48"/>
        <v>30.045882526362551</v>
      </c>
      <c r="EP22">
        <f t="shared" si="49"/>
        <v>0</v>
      </c>
      <c r="EQ22">
        <f t="shared" si="79"/>
        <v>0.88324879333330431</v>
      </c>
    </row>
    <row r="23" spans="1:147" x14ac:dyDescent="0.35">
      <c r="A23" s="1">
        <v>44907.319444444445</v>
      </c>
      <c r="B23" s="80">
        <v>0.31944444444444497</v>
      </c>
      <c r="C23">
        <v>12.391400000000001</v>
      </c>
      <c r="D23">
        <v>5.7999999999999996E-3</v>
      </c>
      <c r="E23">
        <f t="shared" si="7"/>
        <v>0</v>
      </c>
      <c r="G23">
        <v>0.35276000000000002</v>
      </c>
      <c r="I23">
        <v>20</v>
      </c>
      <c r="J23">
        <f t="shared" si="77"/>
        <v>6.3079999999999998</v>
      </c>
      <c r="K23">
        <f t="shared" si="8"/>
        <v>0.52566666666666662</v>
      </c>
      <c r="L23">
        <f t="shared" si="51"/>
        <v>4.7309999999999999</v>
      </c>
      <c r="M23">
        <v>0</v>
      </c>
      <c r="N23">
        <f t="shared" si="1"/>
        <v>0</v>
      </c>
      <c r="O23">
        <f t="shared" si="9"/>
        <v>0</v>
      </c>
      <c r="P23">
        <f t="shared" si="52"/>
        <v>0</v>
      </c>
      <c r="Q23">
        <v>20</v>
      </c>
      <c r="R23">
        <f t="shared" si="2"/>
        <v>6.3079999999999998</v>
      </c>
      <c r="S23">
        <f t="shared" si="10"/>
        <v>0.52566666666666662</v>
      </c>
      <c r="T23">
        <f t="shared" si="53"/>
        <v>7.8850000000000016</v>
      </c>
      <c r="U23">
        <v>0</v>
      </c>
      <c r="V23">
        <f t="shared" si="11"/>
        <v>0</v>
      </c>
      <c r="W23">
        <f t="shared" si="12"/>
        <v>0</v>
      </c>
      <c r="X23">
        <f t="shared" si="54"/>
        <v>0</v>
      </c>
      <c r="Y23">
        <f t="shared" si="13"/>
        <v>15.200000000000001</v>
      </c>
      <c r="Z23">
        <f t="shared" si="3"/>
        <v>27.233752941176469</v>
      </c>
      <c r="AA23">
        <f t="shared" si="4"/>
        <v>27.233752941176469</v>
      </c>
      <c r="AB23">
        <f t="shared" si="5"/>
        <v>0</v>
      </c>
      <c r="AC23">
        <f t="shared" si="14"/>
        <v>0.80058155729411773</v>
      </c>
      <c r="AF23">
        <v>20</v>
      </c>
      <c r="AG23">
        <v>6.30800006306605</v>
      </c>
      <c r="AH23">
        <f t="shared" si="55"/>
        <v>4.7310000472995579</v>
      </c>
      <c r="AI23">
        <v>0</v>
      </c>
      <c r="AJ23">
        <v>0</v>
      </c>
      <c r="AK23">
        <f t="shared" si="56"/>
        <v>0</v>
      </c>
      <c r="AL23">
        <v>20</v>
      </c>
      <c r="AM23">
        <v>6.3080000630676301</v>
      </c>
      <c r="AN23">
        <f t="shared" si="57"/>
        <v>7.8850000788356542</v>
      </c>
      <c r="AO23">
        <v>0</v>
      </c>
      <c r="AP23">
        <v>0</v>
      </c>
      <c r="AQ23">
        <f t="shared" si="67"/>
        <v>0</v>
      </c>
      <c r="AR23">
        <f t="shared" si="15"/>
        <v>15.200000151968291</v>
      </c>
      <c r="AS23">
        <f t="shared" si="16"/>
        <v>27.233753089569039</v>
      </c>
      <c r="AT23">
        <f t="shared" si="17"/>
        <v>27.233753089569039</v>
      </c>
      <c r="AU23">
        <f t="shared" si="18"/>
        <v>0</v>
      </c>
      <c r="AV23">
        <f t="shared" si="19"/>
        <v>0.80058156165636474</v>
      </c>
      <c r="AY23">
        <v>20</v>
      </c>
      <c r="AZ23">
        <v>6.30800006226207</v>
      </c>
      <c r="BA23">
        <f t="shared" si="20"/>
        <v>0.52566667185517257</v>
      </c>
      <c r="BB23">
        <f t="shared" si="58"/>
        <v>4.7310000466821265</v>
      </c>
      <c r="BC23">
        <v>0</v>
      </c>
      <c r="BD23">
        <v>0</v>
      </c>
      <c r="BE23">
        <f t="shared" si="21"/>
        <v>0</v>
      </c>
      <c r="BF23">
        <f t="shared" si="59"/>
        <v>0</v>
      </c>
      <c r="BG23">
        <v>20</v>
      </c>
      <c r="BH23">
        <v>6.3080000622841004</v>
      </c>
      <c r="BI23">
        <f t="shared" si="22"/>
        <v>0.52566667185700844</v>
      </c>
      <c r="BJ23">
        <f t="shared" si="60"/>
        <v>7.8850000780205658</v>
      </c>
      <c r="BK23">
        <v>0</v>
      </c>
      <c r="BL23">
        <v>0</v>
      </c>
      <c r="BM23">
        <f t="shared" si="23"/>
        <v>0</v>
      </c>
      <c r="BN23">
        <f t="shared" si="68"/>
        <v>0</v>
      </c>
      <c r="BO23">
        <f t="shared" si="24"/>
        <v>15.200000150055628</v>
      </c>
      <c r="BP23">
        <f t="shared" si="69"/>
        <v>27.23375308770138</v>
      </c>
      <c r="BQ23">
        <f t="shared" si="25"/>
        <v>27.23375308770138</v>
      </c>
      <c r="BR23">
        <f t="shared" si="6"/>
        <v>0</v>
      </c>
      <c r="BS23">
        <f t="shared" si="26"/>
        <v>0.80058156160146166</v>
      </c>
      <c r="BV23">
        <v>20</v>
      </c>
      <c r="BW23">
        <v>6.3080000610629599</v>
      </c>
      <c r="BX23">
        <f t="shared" si="27"/>
        <v>0.52566667175524662</v>
      </c>
      <c r="BY23">
        <f t="shared" si="74"/>
        <v>4.7310000457440209</v>
      </c>
      <c r="BZ23">
        <v>0</v>
      </c>
      <c r="CA23">
        <v>0</v>
      </c>
      <c r="CB23">
        <f t="shared" si="28"/>
        <v>0</v>
      </c>
      <c r="CC23">
        <f t="shared" si="61"/>
        <v>0</v>
      </c>
      <c r="CD23">
        <v>20</v>
      </c>
      <c r="CE23">
        <v>6.3080000610629599</v>
      </c>
      <c r="CF23">
        <f t="shared" si="29"/>
        <v>0.52566667175524662</v>
      </c>
      <c r="CG23">
        <f t="shared" si="62"/>
        <v>7.8850000769482955</v>
      </c>
      <c r="CH23">
        <v>0</v>
      </c>
      <c r="CI23">
        <v>0</v>
      </c>
      <c r="CJ23">
        <f t="shared" si="30"/>
        <v>0</v>
      </c>
      <c r="CK23">
        <f t="shared" si="70"/>
        <v>0</v>
      </c>
      <c r="CL23">
        <f t="shared" si="31"/>
        <v>15.200000147139663</v>
      </c>
      <c r="CM23">
        <f t="shared" si="71"/>
        <v>27.233753084854023</v>
      </c>
      <c r="CN23">
        <f t="shared" si="32"/>
        <v>27.233753084854023</v>
      </c>
      <c r="CO23">
        <f t="shared" si="33"/>
        <v>0</v>
      </c>
      <c r="CP23">
        <f t="shared" si="34"/>
        <v>0.80058156151775872</v>
      </c>
      <c r="DA23">
        <v>20</v>
      </c>
      <c r="DB23">
        <v>7.3720000716464504</v>
      </c>
      <c r="DC23">
        <f t="shared" si="35"/>
        <v>0.61433333930387091</v>
      </c>
      <c r="DD23">
        <f t="shared" si="75"/>
        <v>5.5290000532199963</v>
      </c>
      <c r="DE23">
        <v>0</v>
      </c>
      <c r="DF23">
        <v>0</v>
      </c>
      <c r="DG23">
        <f t="shared" si="36"/>
        <v>0</v>
      </c>
      <c r="DH23">
        <f t="shared" si="63"/>
        <v>0</v>
      </c>
      <c r="DI23">
        <v>20</v>
      </c>
      <c r="DJ23">
        <v>7.3720000700585899</v>
      </c>
      <c r="DK23">
        <f t="shared" si="37"/>
        <v>0.6143333391715492</v>
      </c>
      <c r="DL23">
        <f t="shared" si="64"/>
        <v>9.2150000894054998</v>
      </c>
      <c r="DM23">
        <v>0</v>
      </c>
      <c r="DN23">
        <v>0</v>
      </c>
      <c r="DO23">
        <f t="shared" si="38"/>
        <v>0</v>
      </c>
      <c r="DP23">
        <f t="shared" si="72"/>
        <v>0</v>
      </c>
      <c r="DQ23">
        <f t="shared" si="39"/>
        <v>29.73728251965299</v>
      </c>
      <c r="DR23">
        <f t="shared" si="40"/>
        <v>29.73728251965299</v>
      </c>
      <c r="DS23">
        <f t="shared" si="41"/>
        <v>0</v>
      </c>
      <c r="DT23">
        <f t="shared" si="78"/>
        <v>0.87417698180273251</v>
      </c>
      <c r="DX23">
        <v>20</v>
      </c>
      <c r="DY23">
        <v>7.3720000737060198</v>
      </c>
      <c r="DZ23">
        <f t="shared" si="43"/>
        <v>0.61433333947550173</v>
      </c>
      <c r="EA23">
        <f t="shared" si="76"/>
        <v>5.5290000552789795</v>
      </c>
      <c r="EB23">
        <v>0</v>
      </c>
      <c r="EC23">
        <v>0</v>
      </c>
      <c r="ED23">
        <f t="shared" si="44"/>
        <v>0</v>
      </c>
      <c r="EE23">
        <f t="shared" si="65"/>
        <v>0</v>
      </c>
      <c r="EF23">
        <v>20</v>
      </c>
      <c r="EG23">
        <v>7.3720000737044797</v>
      </c>
      <c r="EH23">
        <f t="shared" si="45"/>
        <v>0.61433333947537339</v>
      </c>
      <c r="EI23">
        <f t="shared" si="66"/>
        <v>9.2150000921303068</v>
      </c>
      <c r="EJ23">
        <v>0</v>
      </c>
      <c r="EK23">
        <v>0</v>
      </c>
      <c r="EL23">
        <f t="shared" si="46"/>
        <v>0</v>
      </c>
      <c r="EM23">
        <f t="shared" si="73"/>
        <v>0</v>
      </c>
      <c r="EN23">
        <f t="shared" si="47"/>
        <v>29.737282526365295</v>
      </c>
      <c r="EO23">
        <f t="shared" si="48"/>
        <v>29.737282526365295</v>
      </c>
      <c r="EP23">
        <f t="shared" si="49"/>
        <v>0</v>
      </c>
      <c r="EQ23">
        <f t="shared" si="79"/>
        <v>0.87417698200005178</v>
      </c>
    </row>
    <row r="24" spans="1:147" x14ac:dyDescent="0.35">
      <c r="A24" s="1">
        <v>44907.322916666664</v>
      </c>
      <c r="B24" s="80">
        <v>0.32291666666666802</v>
      </c>
      <c r="C24">
        <v>13.9222</v>
      </c>
      <c r="D24">
        <v>6.4000000000000003E-3</v>
      </c>
      <c r="E24">
        <f t="shared" si="7"/>
        <v>0</v>
      </c>
      <c r="G24">
        <v>0.35276000000000002</v>
      </c>
      <c r="I24">
        <v>20</v>
      </c>
      <c r="J24">
        <f t="shared" si="77"/>
        <v>6.3079999999999998</v>
      </c>
      <c r="K24">
        <f t="shared" si="8"/>
        <v>0.52566666666666662</v>
      </c>
      <c r="L24">
        <f t="shared" si="51"/>
        <v>5.2566666666666668</v>
      </c>
      <c r="M24">
        <v>0</v>
      </c>
      <c r="N24">
        <f t="shared" si="1"/>
        <v>0</v>
      </c>
      <c r="O24">
        <f t="shared" si="9"/>
        <v>0</v>
      </c>
      <c r="P24">
        <f t="shared" si="52"/>
        <v>0</v>
      </c>
      <c r="Q24">
        <v>20</v>
      </c>
      <c r="R24">
        <f t="shared" si="2"/>
        <v>6.3079999999999998</v>
      </c>
      <c r="S24">
        <f t="shared" si="10"/>
        <v>0.52566666666666662</v>
      </c>
      <c r="T24">
        <f t="shared" si="53"/>
        <v>8.4106666666666676</v>
      </c>
      <c r="U24">
        <v>20</v>
      </c>
      <c r="V24">
        <f t="shared" si="11"/>
        <v>6.3079999999999998</v>
      </c>
      <c r="W24">
        <f t="shared" si="12"/>
        <v>0.52566666666666662</v>
      </c>
      <c r="X24">
        <f t="shared" si="54"/>
        <v>0.52566666666666662</v>
      </c>
      <c r="Y24">
        <f t="shared" si="13"/>
        <v>22.8</v>
      </c>
      <c r="Z24">
        <f t="shared" si="3"/>
        <v>36.185729411764704</v>
      </c>
      <c r="AA24">
        <f t="shared" si="4"/>
        <v>36.185729411764704</v>
      </c>
      <c r="AB24">
        <f t="shared" si="5"/>
        <v>0</v>
      </c>
      <c r="AC24">
        <f t="shared" si="14"/>
        <v>1.0637398256078432</v>
      </c>
      <c r="AF24">
        <v>20</v>
      </c>
      <c r="AG24">
        <v>6.3080000630658297</v>
      </c>
      <c r="AH24">
        <f t="shared" si="55"/>
        <v>5.2566667192217107</v>
      </c>
      <c r="AI24">
        <v>0</v>
      </c>
      <c r="AJ24">
        <v>0</v>
      </c>
      <c r="AK24">
        <f t="shared" si="56"/>
        <v>0</v>
      </c>
      <c r="AL24">
        <v>20</v>
      </c>
      <c r="AM24">
        <v>6.3080000630674604</v>
      </c>
      <c r="AN24">
        <f t="shared" si="57"/>
        <v>8.410666750757942</v>
      </c>
      <c r="AO24">
        <v>20</v>
      </c>
      <c r="AP24">
        <v>6.3080000630666904</v>
      </c>
      <c r="AQ24">
        <f t="shared" si="67"/>
        <v>0.52566667192222416</v>
      </c>
      <c r="AR24">
        <f t="shared" si="15"/>
        <v>22.800000227951784</v>
      </c>
      <c r="AS24">
        <f t="shared" si="16"/>
        <v>36.185729634352917</v>
      </c>
      <c r="AT24">
        <f t="shared" si="17"/>
        <v>36.185729634352917</v>
      </c>
      <c r="AU24">
        <f t="shared" si="18"/>
        <v>0</v>
      </c>
      <c r="AV24">
        <f t="shared" si="19"/>
        <v>1.0637398321511946</v>
      </c>
      <c r="AY24">
        <v>20</v>
      </c>
      <c r="AZ24">
        <v>6.3080000556084697</v>
      </c>
      <c r="BA24">
        <f t="shared" si="20"/>
        <v>0.52566667130070588</v>
      </c>
      <c r="BB24">
        <f t="shared" si="58"/>
        <v>5.2566667179828324</v>
      </c>
      <c r="BC24">
        <v>0</v>
      </c>
      <c r="BD24">
        <v>0</v>
      </c>
      <c r="BE24">
        <f t="shared" si="21"/>
        <v>0</v>
      </c>
      <c r="BF24">
        <f t="shared" si="59"/>
        <v>0</v>
      </c>
      <c r="BG24">
        <v>20</v>
      </c>
      <c r="BH24">
        <v>6.3080000571918697</v>
      </c>
      <c r="BI24">
        <f t="shared" si="22"/>
        <v>0.52566667143265577</v>
      </c>
      <c r="BJ24">
        <f t="shared" si="60"/>
        <v>8.4106667494532221</v>
      </c>
      <c r="BK24">
        <v>20</v>
      </c>
      <c r="BL24">
        <v>6.3080000625994996</v>
      </c>
      <c r="BM24">
        <f t="shared" si="23"/>
        <v>0.52566667188329164</v>
      </c>
      <c r="BN24">
        <f t="shared" si="68"/>
        <v>0.52566667188329164</v>
      </c>
      <c r="BO24">
        <f t="shared" si="24"/>
        <v>22.800000211325109</v>
      </c>
      <c r="BP24">
        <f t="shared" si="69"/>
        <v>36.185729618117463</v>
      </c>
      <c r="BQ24">
        <f t="shared" si="25"/>
        <v>36.185729618117463</v>
      </c>
      <c r="BR24">
        <f t="shared" si="6"/>
        <v>0</v>
      </c>
      <c r="BS24">
        <f t="shared" si="26"/>
        <v>1.0637398316739264</v>
      </c>
      <c r="BV24">
        <v>15.88</v>
      </c>
      <c r="BW24">
        <v>5.0093040012683998</v>
      </c>
      <c r="BX24">
        <f t="shared" si="27"/>
        <v>0.41744200010569998</v>
      </c>
      <c r="BY24">
        <f t="shared" si="74"/>
        <v>5.1484420458497206</v>
      </c>
      <c r="BZ24">
        <v>0</v>
      </c>
      <c r="CA24">
        <v>0</v>
      </c>
      <c r="CB24">
        <f t="shared" si="28"/>
        <v>0</v>
      </c>
      <c r="CC24">
        <f t="shared" si="61"/>
        <v>0</v>
      </c>
      <c r="CD24">
        <v>12.55</v>
      </c>
      <c r="CE24">
        <v>3.95680302948448</v>
      </c>
      <c r="CF24">
        <f t="shared" si="29"/>
        <v>0.32973358579037337</v>
      </c>
      <c r="CG24">
        <f t="shared" si="62"/>
        <v>8.2147336627386682</v>
      </c>
      <c r="CH24">
        <v>20</v>
      </c>
      <c r="CI24">
        <v>6.3080000625919697</v>
      </c>
      <c r="CJ24">
        <f t="shared" si="30"/>
        <v>0.52566667188266414</v>
      </c>
      <c r="CK24">
        <f t="shared" si="70"/>
        <v>0.52566667188266414</v>
      </c>
      <c r="CL24">
        <f t="shared" si="31"/>
        <v>18.402538666680542</v>
      </c>
      <c r="CM24">
        <f t="shared" si="71"/>
        <v>31.891737756876292</v>
      </c>
      <c r="CN24">
        <f t="shared" si="32"/>
        <v>31.891737756876292</v>
      </c>
      <c r="CO24">
        <f t="shared" si="33"/>
        <v>0</v>
      </c>
      <c r="CP24">
        <f t="shared" si="34"/>
        <v>0.93751078425963996</v>
      </c>
      <c r="DA24">
        <v>20</v>
      </c>
      <c r="DB24">
        <v>7.3720000667276802</v>
      </c>
      <c r="DC24">
        <f t="shared" si="35"/>
        <v>0.61433333889397346</v>
      </c>
      <c r="DD24">
        <f t="shared" si="75"/>
        <v>6.1433333921139699</v>
      </c>
      <c r="DE24">
        <v>0</v>
      </c>
      <c r="DF24">
        <v>0</v>
      </c>
      <c r="DG24">
        <f t="shared" si="36"/>
        <v>0</v>
      </c>
      <c r="DH24">
        <f t="shared" si="63"/>
        <v>0</v>
      </c>
      <c r="DI24">
        <v>6</v>
      </c>
      <c r="DJ24">
        <v>2.2115999790502698</v>
      </c>
      <c r="DK24">
        <f t="shared" si="37"/>
        <v>0.18429999825418913</v>
      </c>
      <c r="DL24">
        <f t="shared" si="64"/>
        <v>9.3993000876596895</v>
      </c>
      <c r="DM24">
        <v>20</v>
      </c>
      <c r="DN24">
        <v>7.3720000733024103</v>
      </c>
      <c r="DO24">
        <f t="shared" si="38"/>
        <v>0.61433333944186752</v>
      </c>
      <c r="DP24">
        <f t="shared" si="72"/>
        <v>0.61433333944186752</v>
      </c>
      <c r="DQ24">
        <f t="shared" si="39"/>
        <v>33.869964845976895</v>
      </c>
      <c r="DR24">
        <f t="shared" si="40"/>
        <v>33.869964845976895</v>
      </c>
      <c r="DS24">
        <f t="shared" si="41"/>
        <v>0</v>
      </c>
      <c r="DT24">
        <f t="shared" si="78"/>
        <v>0.99566406658890072</v>
      </c>
      <c r="DX24">
        <v>20</v>
      </c>
      <c r="DY24">
        <v>7.3720000737052098</v>
      </c>
      <c r="DZ24">
        <f t="shared" si="43"/>
        <v>0.61433333947543423</v>
      </c>
      <c r="EA24">
        <f t="shared" si="76"/>
        <v>6.1433333947544142</v>
      </c>
      <c r="EB24">
        <v>0</v>
      </c>
      <c r="EC24">
        <v>0</v>
      </c>
      <c r="ED24">
        <f t="shared" si="44"/>
        <v>0</v>
      </c>
      <c r="EE24">
        <f t="shared" si="65"/>
        <v>0</v>
      </c>
      <c r="EF24">
        <v>20</v>
      </c>
      <c r="EG24">
        <v>7.3720000737022104</v>
      </c>
      <c r="EH24">
        <f t="shared" si="45"/>
        <v>0.6143333394751842</v>
      </c>
      <c r="EI24">
        <f t="shared" si="66"/>
        <v>9.829333431605491</v>
      </c>
      <c r="EJ24">
        <v>20</v>
      </c>
      <c r="EK24">
        <v>7.3720000737038003</v>
      </c>
      <c r="EL24">
        <f t="shared" si="46"/>
        <v>0.61433333947531676</v>
      </c>
      <c r="EM24">
        <f t="shared" si="73"/>
        <v>0.61433333947531676</v>
      </c>
      <c r="EN24">
        <f t="shared" si="47"/>
        <v>39.941023789542612</v>
      </c>
      <c r="EO24">
        <f t="shared" si="48"/>
        <v>39.941023789542612</v>
      </c>
      <c r="EP24">
        <f t="shared" si="49"/>
        <v>0</v>
      </c>
      <c r="EQ24">
        <f t="shared" si="79"/>
        <v>1.1741329626665877</v>
      </c>
    </row>
    <row r="25" spans="1:147" x14ac:dyDescent="0.35">
      <c r="A25" s="1">
        <v>44907.326388888891</v>
      </c>
      <c r="B25" s="80">
        <v>0.32638888888889001</v>
      </c>
      <c r="C25">
        <v>13.472</v>
      </c>
      <c r="D25">
        <v>6.4000000000000003E-3</v>
      </c>
      <c r="E25">
        <f t="shared" si="7"/>
        <v>0</v>
      </c>
      <c r="G25">
        <v>0.35276000000000002</v>
      </c>
      <c r="I25">
        <v>20</v>
      </c>
      <c r="J25">
        <f t="shared" si="77"/>
        <v>6.3079999999999998</v>
      </c>
      <c r="K25">
        <f t="shared" si="8"/>
        <v>0.52566666666666662</v>
      </c>
      <c r="L25">
        <f t="shared" si="51"/>
        <v>5.7823333333333338</v>
      </c>
      <c r="M25">
        <v>0</v>
      </c>
      <c r="N25">
        <f t="shared" si="1"/>
        <v>0</v>
      </c>
      <c r="O25">
        <f t="shared" si="9"/>
        <v>0</v>
      </c>
      <c r="P25">
        <f t="shared" si="52"/>
        <v>0</v>
      </c>
      <c r="Q25">
        <v>20</v>
      </c>
      <c r="R25">
        <f t="shared" si="2"/>
        <v>6.3079999999999998</v>
      </c>
      <c r="S25">
        <f t="shared" si="10"/>
        <v>0.52566666666666662</v>
      </c>
      <c r="T25">
        <f t="shared" si="53"/>
        <v>8.9363333333333337</v>
      </c>
      <c r="U25">
        <v>20</v>
      </c>
      <c r="V25">
        <f t="shared" si="11"/>
        <v>6.3079999999999998</v>
      </c>
      <c r="W25">
        <f t="shared" si="12"/>
        <v>0.52566666666666662</v>
      </c>
      <c r="X25">
        <f t="shared" si="54"/>
        <v>1.0513333333333332</v>
      </c>
      <c r="Y25">
        <f t="shared" si="13"/>
        <v>22.8</v>
      </c>
      <c r="Z25">
        <f t="shared" si="3"/>
        <v>35.735529411764702</v>
      </c>
      <c r="AA25">
        <f t="shared" si="4"/>
        <v>35.735529411764702</v>
      </c>
      <c r="AB25">
        <f t="shared" si="5"/>
        <v>0</v>
      </c>
      <c r="AC25">
        <f t="shared" si="14"/>
        <v>1.0505054462745098</v>
      </c>
      <c r="AF25">
        <v>20</v>
      </c>
      <c r="AG25">
        <v>6.3080000630658404</v>
      </c>
      <c r="AH25">
        <f t="shared" si="55"/>
        <v>5.7823333911438644</v>
      </c>
      <c r="AI25">
        <v>0</v>
      </c>
      <c r="AJ25">
        <v>0</v>
      </c>
      <c r="AK25">
        <f t="shared" si="56"/>
        <v>0</v>
      </c>
      <c r="AL25">
        <v>20</v>
      </c>
      <c r="AM25">
        <v>6.3080000630674702</v>
      </c>
      <c r="AN25">
        <f t="shared" si="57"/>
        <v>8.9363334226802316</v>
      </c>
      <c r="AO25">
        <v>20</v>
      </c>
      <c r="AP25">
        <v>6.3080000630667499</v>
      </c>
      <c r="AQ25">
        <f t="shared" si="67"/>
        <v>1.0513333438444534</v>
      </c>
      <c r="AR25">
        <f t="shared" si="15"/>
        <v>22.800000227951884</v>
      </c>
      <c r="AS25">
        <f t="shared" si="16"/>
        <v>35.735529634353014</v>
      </c>
      <c r="AT25">
        <f t="shared" si="17"/>
        <v>35.735529634353014</v>
      </c>
      <c r="AU25">
        <f t="shared" si="18"/>
        <v>0</v>
      </c>
      <c r="AV25">
        <f t="shared" si="19"/>
        <v>1.0505054528178641</v>
      </c>
      <c r="AY25">
        <v>20</v>
      </c>
      <c r="AZ25">
        <v>6.3080000582503102</v>
      </c>
      <c r="BA25">
        <f t="shared" si="20"/>
        <v>0.52566667152085922</v>
      </c>
      <c r="BB25">
        <f t="shared" si="58"/>
        <v>5.7823333895036919</v>
      </c>
      <c r="BC25">
        <v>0</v>
      </c>
      <c r="BD25">
        <v>0</v>
      </c>
      <c r="BE25">
        <f t="shared" si="21"/>
        <v>0</v>
      </c>
      <c r="BF25">
        <f t="shared" si="59"/>
        <v>0</v>
      </c>
      <c r="BG25">
        <v>20</v>
      </c>
      <c r="BH25">
        <v>6.3080000576608599</v>
      </c>
      <c r="BI25">
        <f t="shared" si="22"/>
        <v>0.52566667147173829</v>
      </c>
      <c r="BJ25">
        <f t="shared" si="60"/>
        <v>8.9363334209249601</v>
      </c>
      <c r="BK25">
        <v>20</v>
      </c>
      <c r="BL25">
        <v>6.3080000626116197</v>
      </c>
      <c r="BM25">
        <f t="shared" si="23"/>
        <v>0.52566667188430161</v>
      </c>
      <c r="BN25">
        <f t="shared" si="68"/>
        <v>1.0513333437675931</v>
      </c>
      <c r="BO25">
        <f t="shared" si="24"/>
        <v>22.800000215087699</v>
      </c>
      <c r="BP25">
        <f t="shared" si="69"/>
        <v>35.735529621791514</v>
      </c>
      <c r="BQ25">
        <f t="shared" si="25"/>
        <v>35.735529621791514</v>
      </c>
      <c r="BR25">
        <f t="shared" si="6"/>
        <v>0</v>
      </c>
      <c r="BS25">
        <f t="shared" si="26"/>
        <v>1.0505054524485979</v>
      </c>
      <c r="BV25">
        <v>16.3</v>
      </c>
      <c r="BW25">
        <v>5.1407674410389097</v>
      </c>
      <c r="BX25">
        <f t="shared" si="27"/>
        <v>0.42839728675324251</v>
      </c>
      <c r="BY25">
        <f t="shared" si="74"/>
        <v>5.5768393326029635</v>
      </c>
      <c r="BZ25">
        <v>0</v>
      </c>
      <c r="CA25">
        <v>0</v>
      </c>
      <c r="CB25">
        <f t="shared" si="28"/>
        <v>0</v>
      </c>
      <c r="CC25">
        <f t="shared" si="61"/>
        <v>0</v>
      </c>
      <c r="CD25">
        <v>13.31</v>
      </c>
      <c r="CE25">
        <v>4.1990055890223497</v>
      </c>
      <c r="CF25">
        <f t="shared" si="29"/>
        <v>0.34991713241852912</v>
      </c>
      <c r="CG25">
        <f t="shared" si="62"/>
        <v>8.5646507951571973</v>
      </c>
      <c r="CH25">
        <v>20</v>
      </c>
      <c r="CI25">
        <v>6.3080000625919697</v>
      </c>
      <c r="CJ25">
        <f t="shared" si="30"/>
        <v>0.52566667188266414</v>
      </c>
      <c r="CK25">
        <f t="shared" si="70"/>
        <v>1.0513333437653283</v>
      </c>
      <c r="CL25">
        <f t="shared" si="31"/>
        <v>18.852738665847262</v>
      </c>
      <c r="CM25">
        <f t="shared" si="71"/>
        <v>31.881144814886149</v>
      </c>
      <c r="CN25">
        <f t="shared" si="32"/>
        <v>31.881144814886149</v>
      </c>
      <c r="CO25">
        <f t="shared" si="33"/>
        <v>0</v>
      </c>
      <c r="CP25">
        <f t="shared" si="34"/>
        <v>0.93719938707493655</v>
      </c>
      <c r="DA25">
        <v>20</v>
      </c>
      <c r="DB25">
        <v>7.3720000686021701</v>
      </c>
      <c r="DC25">
        <f t="shared" si="35"/>
        <v>0.61433333905018095</v>
      </c>
      <c r="DD25">
        <f t="shared" si="75"/>
        <v>6.757666731164151</v>
      </c>
      <c r="DE25">
        <v>0</v>
      </c>
      <c r="DF25">
        <v>0</v>
      </c>
      <c r="DG25">
        <f t="shared" si="36"/>
        <v>0</v>
      </c>
      <c r="DH25">
        <f t="shared" si="63"/>
        <v>0</v>
      </c>
      <c r="DI25">
        <v>6</v>
      </c>
      <c r="DJ25">
        <v>2.2115999791261598</v>
      </c>
      <c r="DK25">
        <f t="shared" si="37"/>
        <v>0.18429999826051333</v>
      </c>
      <c r="DL25">
        <f t="shared" si="64"/>
        <v>9.5836000859202031</v>
      </c>
      <c r="DM25">
        <v>20</v>
      </c>
      <c r="DN25">
        <v>7.3720000733113498</v>
      </c>
      <c r="DO25">
        <f t="shared" si="38"/>
        <v>0.61433333944261248</v>
      </c>
      <c r="DP25">
        <f t="shared" si="72"/>
        <v>1.22866667888448</v>
      </c>
      <c r="DQ25">
        <f t="shared" si="39"/>
        <v>33.419764848281979</v>
      </c>
      <c r="DR25">
        <f t="shared" si="40"/>
        <v>33.419764848281979</v>
      </c>
      <c r="DS25">
        <f t="shared" si="41"/>
        <v>0</v>
      </c>
      <c r="DT25">
        <f t="shared" si="78"/>
        <v>0.98242968732332914</v>
      </c>
      <c r="DX25">
        <v>20</v>
      </c>
      <c r="DY25">
        <v>7.3720000737053901</v>
      </c>
      <c r="DZ25">
        <f t="shared" si="43"/>
        <v>0.61433333947544921</v>
      </c>
      <c r="EA25">
        <f t="shared" si="76"/>
        <v>6.7576667342298631</v>
      </c>
      <c r="EB25">
        <v>0</v>
      </c>
      <c r="EC25">
        <v>0</v>
      </c>
      <c r="ED25">
        <f t="shared" si="44"/>
        <v>0</v>
      </c>
      <c r="EE25">
        <f t="shared" si="65"/>
        <v>0</v>
      </c>
      <c r="EF25">
        <v>6</v>
      </c>
      <c r="EG25">
        <v>2.2115999779100899</v>
      </c>
      <c r="EH25">
        <f t="shared" si="45"/>
        <v>0.18429999815917417</v>
      </c>
      <c r="EI25">
        <f t="shared" si="66"/>
        <v>10.013633429764665</v>
      </c>
      <c r="EJ25">
        <v>20</v>
      </c>
      <c r="EK25">
        <v>7.3720000737039104</v>
      </c>
      <c r="EL25">
        <f t="shared" si="46"/>
        <v>0.61433333947532587</v>
      </c>
      <c r="EM25">
        <f t="shared" si="73"/>
        <v>1.2286666789506426</v>
      </c>
      <c r="EN25">
        <f t="shared" si="47"/>
        <v>33.419764853316934</v>
      </c>
      <c r="EO25">
        <f t="shared" si="48"/>
        <v>33.419764853316934</v>
      </c>
      <c r="EP25">
        <f t="shared" si="49"/>
        <v>0</v>
      </c>
      <c r="EQ25">
        <f t="shared" si="79"/>
        <v>0.98242968747134019</v>
      </c>
    </row>
    <row r="26" spans="1:147" x14ac:dyDescent="0.35">
      <c r="A26" s="1">
        <v>44907.329861111109</v>
      </c>
      <c r="B26" s="80">
        <v>0.32986111111111199</v>
      </c>
      <c r="C26">
        <v>12.965999999999999</v>
      </c>
      <c r="D26">
        <v>6.7999999999999996E-3</v>
      </c>
      <c r="E26">
        <f t="shared" si="7"/>
        <v>0</v>
      </c>
      <c r="G26">
        <v>0.35276000000000002</v>
      </c>
      <c r="I26">
        <v>20</v>
      </c>
      <c r="J26">
        <f t="shared" si="77"/>
        <v>6.3079999999999998</v>
      </c>
      <c r="K26">
        <f t="shared" si="8"/>
        <v>0.52566666666666662</v>
      </c>
      <c r="L26">
        <f t="shared" si="51"/>
        <v>6.3080000000000007</v>
      </c>
      <c r="M26">
        <v>0</v>
      </c>
      <c r="N26">
        <f t="shared" si="1"/>
        <v>0</v>
      </c>
      <c r="O26">
        <f t="shared" si="9"/>
        <v>0</v>
      </c>
      <c r="P26">
        <f t="shared" si="52"/>
        <v>0</v>
      </c>
      <c r="Q26">
        <v>20</v>
      </c>
      <c r="R26">
        <f t="shared" si="2"/>
        <v>6.3079999999999998</v>
      </c>
      <c r="S26">
        <f t="shared" si="10"/>
        <v>0.52566666666666662</v>
      </c>
      <c r="T26">
        <f t="shared" si="53"/>
        <v>9.4619999999999997</v>
      </c>
      <c r="U26">
        <v>20</v>
      </c>
      <c r="V26">
        <f t="shared" si="11"/>
        <v>6.3079999999999998</v>
      </c>
      <c r="W26">
        <f t="shared" si="12"/>
        <v>0.52566666666666662</v>
      </c>
      <c r="X26">
        <f t="shared" si="54"/>
        <v>1.577</v>
      </c>
      <c r="Y26">
        <f t="shared" si="13"/>
        <v>22.8</v>
      </c>
      <c r="Z26">
        <f t="shared" si="3"/>
        <v>35.229529411764702</v>
      </c>
      <c r="AA26">
        <f t="shared" si="4"/>
        <v>35.229529411764702</v>
      </c>
      <c r="AB26">
        <f t="shared" si="5"/>
        <v>0</v>
      </c>
      <c r="AC26">
        <f t="shared" si="14"/>
        <v>1.0356307329411762</v>
      </c>
      <c r="AF26">
        <v>6</v>
      </c>
      <c r="AG26">
        <v>1.8923999811013801</v>
      </c>
      <c r="AH26">
        <f t="shared" si="55"/>
        <v>5.9400333895689794</v>
      </c>
      <c r="AI26">
        <v>0</v>
      </c>
      <c r="AJ26">
        <v>0</v>
      </c>
      <c r="AK26">
        <f t="shared" si="56"/>
        <v>0</v>
      </c>
      <c r="AL26">
        <v>6</v>
      </c>
      <c r="AM26">
        <v>1.8923999811085499</v>
      </c>
      <c r="AN26">
        <f t="shared" si="57"/>
        <v>9.0940334211059444</v>
      </c>
      <c r="AO26">
        <v>20</v>
      </c>
      <c r="AP26">
        <v>6.3080000630669302</v>
      </c>
      <c r="AQ26">
        <f t="shared" si="67"/>
        <v>1.5770000157666977</v>
      </c>
      <c r="AR26">
        <f t="shared" si="15"/>
        <v>12.160000030454048</v>
      </c>
      <c r="AS26">
        <f t="shared" si="16"/>
        <v>24.83988238267866</v>
      </c>
      <c r="AT26">
        <f t="shared" si="17"/>
        <v>24.83988238267866</v>
      </c>
      <c r="AU26">
        <f t="shared" si="18"/>
        <v>0</v>
      </c>
      <c r="AV26">
        <f t="shared" si="19"/>
        <v>0.73020974244281034</v>
      </c>
      <c r="AY26">
        <v>20</v>
      </c>
      <c r="AZ26">
        <v>6.3080000616020797</v>
      </c>
      <c r="BA26">
        <f t="shared" si="20"/>
        <v>0.52566667180017335</v>
      </c>
      <c r="BB26">
        <f t="shared" si="58"/>
        <v>6.3080000613038649</v>
      </c>
      <c r="BC26">
        <v>0</v>
      </c>
      <c r="BD26">
        <v>0</v>
      </c>
      <c r="BE26">
        <f t="shared" si="21"/>
        <v>0</v>
      </c>
      <c r="BF26">
        <f t="shared" si="59"/>
        <v>0</v>
      </c>
      <c r="BG26">
        <v>20</v>
      </c>
      <c r="BH26">
        <v>6.3080000617302003</v>
      </c>
      <c r="BI26">
        <f t="shared" si="22"/>
        <v>0.52566667181085003</v>
      </c>
      <c r="BJ26">
        <f t="shared" si="60"/>
        <v>9.4620000927358099</v>
      </c>
      <c r="BK26">
        <v>20</v>
      </c>
      <c r="BL26">
        <v>6.3080000629147603</v>
      </c>
      <c r="BM26">
        <f t="shared" si="23"/>
        <v>0.5256666719095634</v>
      </c>
      <c r="BN26">
        <f t="shared" si="68"/>
        <v>1.5770000156771564</v>
      </c>
      <c r="BO26">
        <f t="shared" si="24"/>
        <v>22.800000224394029</v>
      </c>
      <c r="BP26">
        <f t="shared" si="69"/>
        <v>35.229529630878872</v>
      </c>
      <c r="BQ26">
        <f t="shared" si="25"/>
        <v>35.229529630878872</v>
      </c>
      <c r="BR26">
        <f t="shared" si="6"/>
        <v>0</v>
      </c>
      <c r="BS26">
        <f t="shared" si="26"/>
        <v>1.0356307393824027</v>
      </c>
      <c r="BV26">
        <v>16.72</v>
      </c>
      <c r="BW26">
        <v>5.2739190182731797</v>
      </c>
      <c r="BX26">
        <f t="shared" si="27"/>
        <v>0.43949325152276497</v>
      </c>
      <c r="BY26">
        <f t="shared" si="74"/>
        <v>6.0163325841257285</v>
      </c>
      <c r="BZ26">
        <v>0</v>
      </c>
      <c r="CA26">
        <v>0</v>
      </c>
      <c r="CB26">
        <f t="shared" si="28"/>
        <v>0</v>
      </c>
      <c r="CC26">
        <f t="shared" si="61"/>
        <v>0</v>
      </c>
      <c r="CD26">
        <v>14.22</v>
      </c>
      <c r="CE26">
        <v>4.48550201093882</v>
      </c>
      <c r="CF26">
        <f t="shared" si="29"/>
        <v>0.37379183424490164</v>
      </c>
      <c r="CG26">
        <f t="shared" si="62"/>
        <v>8.9384426294020987</v>
      </c>
      <c r="CH26">
        <v>20</v>
      </c>
      <c r="CI26">
        <v>6.3080000625919697</v>
      </c>
      <c r="CJ26">
        <f t="shared" si="30"/>
        <v>0.52566667188266414</v>
      </c>
      <c r="CK26">
        <f t="shared" si="70"/>
        <v>1.5770000156479924</v>
      </c>
      <c r="CL26">
        <f t="shared" si="31"/>
        <v>19.358338664824061</v>
      </c>
      <c r="CM26">
        <f t="shared" si="71"/>
        <v>31.868848343298787</v>
      </c>
      <c r="CN26">
        <f t="shared" si="32"/>
        <v>31.868848343298787</v>
      </c>
      <c r="CO26">
        <f t="shared" si="33"/>
        <v>0</v>
      </c>
      <c r="CP26">
        <f t="shared" si="34"/>
        <v>0.93683791179850684</v>
      </c>
      <c r="DA26">
        <v>20</v>
      </c>
      <c r="DB26">
        <v>7.3720000681203999</v>
      </c>
      <c r="DC26">
        <f t="shared" si="35"/>
        <v>0.61433333901003329</v>
      </c>
      <c r="DD26">
        <f t="shared" si="75"/>
        <v>7.3720000701741846</v>
      </c>
      <c r="DE26">
        <v>0</v>
      </c>
      <c r="DF26">
        <v>0</v>
      </c>
      <c r="DG26">
        <f t="shared" si="36"/>
        <v>0</v>
      </c>
      <c r="DH26">
        <f t="shared" si="63"/>
        <v>0</v>
      </c>
      <c r="DI26">
        <v>6</v>
      </c>
      <c r="DJ26">
        <v>2.2115999793230801</v>
      </c>
      <c r="DK26">
        <f t="shared" si="37"/>
        <v>0.18429999827692331</v>
      </c>
      <c r="DL26">
        <f t="shared" si="64"/>
        <v>9.7679000841971266</v>
      </c>
      <c r="DM26">
        <v>20</v>
      </c>
      <c r="DN26">
        <v>7.3720000733209403</v>
      </c>
      <c r="DO26">
        <f t="shared" si="38"/>
        <v>0.61433333944341173</v>
      </c>
      <c r="DP26">
        <f t="shared" si="72"/>
        <v>1.8430000183278916</v>
      </c>
      <c r="DQ26">
        <f t="shared" si="39"/>
        <v>32.913764847958142</v>
      </c>
      <c r="DR26">
        <f t="shared" si="40"/>
        <v>32.913764847958142</v>
      </c>
      <c r="DS26">
        <f t="shared" si="41"/>
        <v>0</v>
      </c>
      <c r="DT26">
        <f t="shared" si="78"/>
        <v>0.96755497398047619</v>
      </c>
      <c r="DX26">
        <v>6</v>
      </c>
      <c r="DY26">
        <v>2.2115999779217801</v>
      </c>
      <c r="DZ26">
        <f t="shared" si="43"/>
        <v>0.18429999816014833</v>
      </c>
      <c r="EA26">
        <f t="shared" si="76"/>
        <v>6.9419667323900116</v>
      </c>
      <c r="EB26">
        <v>0</v>
      </c>
      <c r="EC26">
        <v>0</v>
      </c>
      <c r="ED26">
        <f t="shared" si="44"/>
        <v>0</v>
      </c>
      <c r="EE26">
        <f t="shared" si="65"/>
        <v>0</v>
      </c>
      <c r="EF26">
        <v>6</v>
      </c>
      <c r="EG26">
        <v>2.2115999779103399</v>
      </c>
      <c r="EH26">
        <f t="shared" si="45"/>
        <v>0.18429999815919498</v>
      </c>
      <c r="EI26">
        <f t="shared" si="66"/>
        <v>10.197933427923861</v>
      </c>
      <c r="EJ26">
        <v>20</v>
      </c>
      <c r="EK26">
        <v>7.3720000737041902</v>
      </c>
      <c r="EL26">
        <f t="shared" si="46"/>
        <v>0.61433333947534918</v>
      </c>
      <c r="EM26">
        <f t="shared" si="73"/>
        <v>1.8430000184259918</v>
      </c>
      <c r="EN26">
        <f t="shared" si="47"/>
        <v>26.84270591710154</v>
      </c>
      <c r="EO26">
        <f t="shared" si="48"/>
        <v>26.84270591710154</v>
      </c>
      <c r="EP26">
        <f t="shared" si="49"/>
        <v>0</v>
      </c>
      <c r="EQ26">
        <f t="shared" si="79"/>
        <v>0.78908607827639499</v>
      </c>
    </row>
    <row r="27" spans="1:147" x14ac:dyDescent="0.35">
      <c r="A27" s="1">
        <v>44907.333333333336</v>
      </c>
      <c r="B27" s="80">
        <v>0.33333333333333398</v>
      </c>
      <c r="C27">
        <v>13.5846</v>
      </c>
      <c r="D27">
        <v>6.0000000000000001E-3</v>
      </c>
      <c r="E27">
        <f t="shared" si="7"/>
        <v>0</v>
      </c>
      <c r="G27">
        <v>0.505</v>
      </c>
      <c r="I27">
        <v>20</v>
      </c>
      <c r="J27">
        <f t="shared" si="77"/>
        <v>6.3079999999999998</v>
      </c>
      <c r="K27">
        <f t="shared" si="8"/>
        <v>0.52566666666666662</v>
      </c>
      <c r="L27">
        <f t="shared" si="51"/>
        <v>6.8336666666666677</v>
      </c>
      <c r="M27">
        <v>0</v>
      </c>
      <c r="N27">
        <f t="shared" si="1"/>
        <v>0</v>
      </c>
      <c r="O27">
        <f t="shared" si="9"/>
        <v>0</v>
      </c>
      <c r="P27">
        <f t="shared" si="52"/>
        <v>0</v>
      </c>
      <c r="Q27">
        <v>20</v>
      </c>
      <c r="R27">
        <f t="shared" si="2"/>
        <v>6.3079999999999998</v>
      </c>
      <c r="S27">
        <f t="shared" si="10"/>
        <v>0.52566666666666662</v>
      </c>
      <c r="T27">
        <f t="shared" si="53"/>
        <v>9.9876666666666658</v>
      </c>
      <c r="U27">
        <v>20</v>
      </c>
      <c r="V27">
        <f t="shared" si="11"/>
        <v>6.3079999999999998</v>
      </c>
      <c r="W27">
        <f t="shared" si="12"/>
        <v>0.52566666666666662</v>
      </c>
      <c r="X27">
        <f t="shared" si="54"/>
        <v>2.1026666666666665</v>
      </c>
      <c r="Y27">
        <f t="shared" si="13"/>
        <v>22.8</v>
      </c>
      <c r="Z27">
        <f t="shared" si="3"/>
        <v>35.848129411764702</v>
      </c>
      <c r="AA27">
        <f t="shared" si="4"/>
        <v>35.848129411764702</v>
      </c>
      <c r="AB27">
        <f t="shared" si="5"/>
        <v>0</v>
      </c>
      <c r="AC27">
        <f t="shared" si="14"/>
        <v>1.5086087794117649</v>
      </c>
      <c r="AF27">
        <v>6</v>
      </c>
      <c r="AG27">
        <v>1.8923999810952601</v>
      </c>
      <c r="AH27">
        <f t="shared" si="55"/>
        <v>6.0977333879935847</v>
      </c>
      <c r="AI27">
        <v>0</v>
      </c>
      <c r="AJ27">
        <v>0</v>
      </c>
      <c r="AK27">
        <f t="shared" si="56"/>
        <v>0</v>
      </c>
      <c r="AL27">
        <v>6</v>
      </c>
      <c r="AM27">
        <v>1.8923999810991301</v>
      </c>
      <c r="AN27">
        <f t="shared" si="57"/>
        <v>9.251733419530872</v>
      </c>
      <c r="AO27">
        <v>20</v>
      </c>
      <c r="AP27">
        <v>6.3080000630564896</v>
      </c>
      <c r="AQ27">
        <f t="shared" si="67"/>
        <v>2.102666687688072</v>
      </c>
      <c r="AR27">
        <f t="shared" si="15"/>
        <v>12.160000030422749</v>
      </c>
      <c r="AS27">
        <f t="shared" si="16"/>
        <v>25.458482382648096</v>
      </c>
      <c r="AT27">
        <f t="shared" si="17"/>
        <v>25.458482382648096</v>
      </c>
      <c r="AU27">
        <f t="shared" si="18"/>
        <v>0</v>
      </c>
      <c r="AV27">
        <f t="shared" si="19"/>
        <v>1.071377800269774</v>
      </c>
      <c r="AY27">
        <v>6</v>
      </c>
      <c r="AZ27">
        <v>1.8923999814717001</v>
      </c>
      <c r="BA27">
        <f t="shared" si="20"/>
        <v>0.15769999845597502</v>
      </c>
      <c r="BB27">
        <f t="shared" si="58"/>
        <v>6.4657000597598397</v>
      </c>
      <c r="BC27">
        <v>0</v>
      </c>
      <c r="BD27">
        <v>0</v>
      </c>
      <c r="BE27">
        <f t="shared" si="21"/>
        <v>0</v>
      </c>
      <c r="BF27">
        <f t="shared" si="59"/>
        <v>0</v>
      </c>
      <c r="BG27">
        <v>6</v>
      </c>
      <c r="BH27">
        <v>1.8923999814760799</v>
      </c>
      <c r="BI27">
        <f t="shared" si="22"/>
        <v>0.15769999845633997</v>
      </c>
      <c r="BJ27">
        <f t="shared" si="60"/>
        <v>9.6197000911921506</v>
      </c>
      <c r="BK27">
        <v>14.92</v>
      </c>
      <c r="BL27">
        <v>4.7063992784571003</v>
      </c>
      <c r="BM27">
        <f t="shared" si="23"/>
        <v>0.39219993987142499</v>
      </c>
      <c r="BN27">
        <f t="shared" si="68"/>
        <v>1.9691999555485813</v>
      </c>
      <c r="BO27">
        <f t="shared" si="24"/>
        <v>10.230360531813108</v>
      </c>
      <c r="BP27">
        <f t="shared" si="69"/>
        <v>23.574246166358684</v>
      </c>
      <c r="BQ27">
        <f t="shared" si="25"/>
        <v>23.574246166358684</v>
      </c>
      <c r="BR27">
        <f t="shared" si="6"/>
        <v>0</v>
      </c>
      <c r="BS27">
        <f t="shared" si="26"/>
        <v>0.99208285950092789</v>
      </c>
      <c r="BV27">
        <v>6</v>
      </c>
      <c r="BW27">
        <v>1.89239998156402</v>
      </c>
      <c r="BX27">
        <f t="shared" si="27"/>
        <v>0.15769999846366836</v>
      </c>
      <c r="BY27">
        <f t="shared" si="74"/>
        <v>6.1740325825893967</v>
      </c>
      <c r="BZ27">
        <v>0</v>
      </c>
      <c r="CA27">
        <v>0</v>
      </c>
      <c r="CB27">
        <f t="shared" si="28"/>
        <v>0</v>
      </c>
      <c r="CC27">
        <f t="shared" si="61"/>
        <v>0</v>
      </c>
      <c r="CD27">
        <v>6</v>
      </c>
      <c r="CE27">
        <v>1.89239998156402</v>
      </c>
      <c r="CF27">
        <f t="shared" si="29"/>
        <v>0.15769999846366836</v>
      </c>
      <c r="CG27">
        <f t="shared" si="62"/>
        <v>9.0961426278657669</v>
      </c>
      <c r="CH27">
        <v>15.74</v>
      </c>
      <c r="CI27">
        <v>4.9643436549859397</v>
      </c>
      <c r="CJ27">
        <f t="shared" si="30"/>
        <v>0.41369530458216164</v>
      </c>
      <c r="CK27">
        <f t="shared" si="70"/>
        <v>1.9906953202301541</v>
      </c>
      <c r="CL27">
        <f t="shared" si="31"/>
        <v>10.541136889293952</v>
      </c>
      <c r="CM27">
        <f t="shared" si="71"/>
        <v>23.877710138957625</v>
      </c>
      <c r="CN27">
        <f t="shared" si="32"/>
        <v>23.877710138957625</v>
      </c>
      <c r="CO27">
        <f t="shared" si="33"/>
        <v>0</v>
      </c>
      <c r="CP27">
        <f t="shared" si="34"/>
        <v>1.0048536350144666</v>
      </c>
      <c r="DA27">
        <v>6</v>
      </c>
      <c r="DB27">
        <v>2.21159997828366</v>
      </c>
      <c r="DC27">
        <f t="shared" si="35"/>
        <v>0.18429999819030501</v>
      </c>
      <c r="DD27">
        <f t="shared" si="75"/>
        <v>7.5563000683644894</v>
      </c>
      <c r="DE27">
        <v>0</v>
      </c>
      <c r="DF27">
        <v>0</v>
      </c>
      <c r="DG27">
        <f t="shared" si="36"/>
        <v>0</v>
      </c>
      <c r="DH27">
        <f t="shared" si="63"/>
        <v>0</v>
      </c>
      <c r="DI27">
        <v>6</v>
      </c>
      <c r="DJ27">
        <v>2.2115999782848199</v>
      </c>
      <c r="DK27">
        <f t="shared" si="37"/>
        <v>0.18429999819040166</v>
      </c>
      <c r="DL27">
        <f t="shared" si="64"/>
        <v>9.9522000823875274</v>
      </c>
      <c r="DM27">
        <v>10.119999999999999</v>
      </c>
      <c r="DN27">
        <v>3.7310725648888301</v>
      </c>
      <c r="DO27">
        <f t="shared" si="38"/>
        <v>0.31092271374073588</v>
      </c>
      <c r="DP27">
        <f t="shared" si="72"/>
        <v>2.1539227320686276</v>
      </c>
      <c r="DQ27">
        <f t="shared" si="39"/>
        <v>23.177861789949777</v>
      </c>
      <c r="DR27">
        <f t="shared" si="40"/>
        <v>23.177861789949777</v>
      </c>
      <c r="DS27">
        <f t="shared" si="41"/>
        <v>0</v>
      </c>
      <c r="DT27">
        <f t="shared" si="78"/>
        <v>0.97540168366038638</v>
      </c>
      <c r="DX27">
        <v>6</v>
      </c>
      <c r="DY27">
        <v>2.2115999779104798</v>
      </c>
      <c r="DZ27">
        <f t="shared" si="43"/>
        <v>0.18429999815920664</v>
      </c>
      <c r="EA27">
        <f t="shared" si="76"/>
        <v>7.1262667305492187</v>
      </c>
      <c r="EB27">
        <v>0</v>
      </c>
      <c r="EC27">
        <v>0</v>
      </c>
      <c r="ED27">
        <f t="shared" si="44"/>
        <v>0</v>
      </c>
      <c r="EE27">
        <f t="shared" si="65"/>
        <v>0</v>
      </c>
      <c r="EF27">
        <v>6</v>
      </c>
      <c r="EG27">
        <v>2.2115999779042901</v>
      </c>
      <c r="EH27">
        <f t="shared" si="45"/>
        <v>0.18429999815869083</v>
      </c>
      <c r="EI27">
        <f t="shared" si="66"/>
        <v>10.382233426082552</v>
      </c>
      <c r="EJ27">
        <v>20</v>
      </c>
      <c r="EK27">
        <v>7.3720000736902298</v>
      </c>
      <c r="EL27">
        <f t="shared" si="46"/>
        <v>0.61433333947418578</v>
      </c>
      <c r="EM27">
        <f t="shared" si="73"/>
        <v>2.4573333579001777</v>
      </c>
      <c r="EN27">
        <f t="shared" si="47"/>
        <v>27.461305917064706</v>
      </c>
      <c r="EO27">
        <f t="shared" si="48"/>
        <v>27.461305917064706</v>
      </c>
      <c r="EP27">
        <f t="shared" si="49"/>
        <v>0</v>
      </c>
      <c r="EQ27">
        <f t="shared" si="79"/>
        <v>1.155663290676473</v>
      </c>
    </row>
    <row r="28" spans="1:147" x14ac:dyDescent="0.35">
      <c r="A28" s="1">
        <v>44907.336805555555</v>
      </c>
      <c r="B28" s="80">
        <v>0.33680555555555702</v>
      </c>
      <c r="C28">
        <v>15.0613999999999</v>
      </c>
      <c r="D28">
        <v>6.1999999999999998E-3</v>
      </c>
      <c r="E28">
        <f t="shared" si="7"/>
        <v>0</v>
      </c>
      <c r="G28">
        <v>0.505</v>
      </c>
      <c r="I28">
        <v>20</v>
      </c>
      <c r="J28">
        <f t="shared" si="77"/>
        <v>6.3079999999999998</v>
      </c>
      <c r="K28">
        <f t="shared" si="8"/>
        <v>0.52566666666666662</v>
      </c>
      <c r="L28">
        <f t="shared" si="51"/>
        <v>7.3593333333333346</v>
      </c>
      <c r="M28">
        <v>0</v>
      </c>
      <c r="N28">
        <f t="shared" si="1"/>
        <v>0</v>
      </c>
      <c r="O28">
        <f t="shared" si="9"/>
        <v>0</v>
      </c>
      <c r="P28">
        <f t="shared" si="52"/>
        <v>0</v>
      </c>
      <c r="Q28">
        <v>20</v>
      </c>
      <c r="R28">
        <f t="shared" si="2"/>
        <v>6.3079999999999998</v>
      </c>
      <c r="S28">
        <f t="shared" si="10"/>
        <v>0.52566666666666662</v>
      </c>
      <c r="T28">
        <f t="shared" si="53"/>
        <v>10.513333333333332</v>
      </c>
      <c r="U28">
        <v>20</v>
      </c>
      <c r="V28">
        <f t="shared" si="11"/>
        <v>6.3079999999999998</v>
      </c>
      <c r="W28">
        <f t="shared" si="12"/>
        <v>0.52566666666666662</v>
      </c>
      <c r="X28">
        <f t="shared" si="54"/>
        <v>2.628333333333333</v>
      </c>
      <c r="Y28">
        <f t="shared" si="13"/>
        <v>22.8</v>
      </c>
      <c r="Z28">
        <f t="shared" si="3"/>
        <v>37.3249294117646</v>
      </c>
      <c r="AA28">
        <f t="shared" si="4"/>
        <v>37.3249294117646</v>
      </c>
      <c r="AB28">
        <f t="shared" si="5"/>
        <v>0</v>
      </c>
      <c r="AC28">
        <f t="shared" si="14"/>
        <v>1.5707574460784268</v>
      </c>
      <c r="AF28">
        <v>6</v>
      </c>
      <c r="AG28">
        <v>1.89239998109513</v>
      </c>
      <c r="AH28">
        <f t="shared" si="55"/>
        <v>6.2554333864181793</v>
      </c>
      <c r="AI28">
        <v>0</v>
      </c>
      <c r="AJ28">
        <v>0</v>
      </c>
      <c r="AK28">
        <f t="shared" si="56"/>
        <v>0</v>
      </c>
      <c r="AL28">
        <v>6</v>
      </c>
      <c r="AM28">
        <v>1.89239998109893</v>
      </c>
      <c r="AN28">
        <f t="shared" si="57"/>
        <v>9.4094334179557837</v>
      </c>
      <c r="AO28">
        <v>20</v>
      </c>
      <c r="AP28">
        <v>6.30800006305628</v>
      </c>
      <c r="AQ28">
        <f t="shared" si="67"/>
        <v>2.6283333596094285</v>
      </c>
      <c r="AR28">
        <f t="shared" si="15"/>
        <v>12.160000030422099</v>
      </c>
      <c r="AS28">
        <f t="shared" si="16"/>
        <v>26.935282382647358</v>
      </c>
      <c r="AT28">
        <f t="shared" si="17"/>
        <v>26.935282382647358</v>
      </c>
      <c r="AU28">
        <f t="shared" si="18"/>
        <v>0</v>
      </c>
      <c r="AV28">
        <f t="shared" si="19"/>
        <v>1.1335264669364096</v>
      </c>
      <c r="AY28">
        <v>6</v>
      </c>
      <c r="AZ28">
        <v>1.8923999815616099</v>
      </c>
      <c r="BA28">
        <f>AZ28*5*60/3600</f>
        <v>0.15769999846346752</v>
      </c>
      <c r="BB28">
        <f t="shared" si="58"/>
        <v>6.6234000582233072</v>
      </c>
      <c r="BC28">
        <v>0</v>
      </c>
      <c r="BD28">
        <v>0</v>
      </c>
      <c r="BE28">
        <f t="shared" si="21"/>
        <v>0</v>
      </c>
      <c r="BF28">
        <f t="shared" si="59"/>
        <v>0</v>
      </c>
      <c r="BG28">
        <v>6</v>
      </c>
      <c r="BH28">
        <v>1.8923999815782799</v>
      </c>
      <c r="BI28">
        <f t="shared" si="22"/>
        <v>0.15769999846485666</v>
      </c>
      <c r="BJ28">
        <f t="shared" si="60"/>
        <v>9.7774000896570072</v>
      </c>
      <c r="BK28">
        <v>6</v>
      </c>
      <c r="BL28">
        <v>1.8923999904637101</v>
      </c>
      <c r="BM28">
        <f t="shared" si="23"/>
        <v>0.15769999920530919</v>
      </c>
      <c r="BN28">
        <f t="shared" si="68"/>
        <v>2.1268999547538905</v>
      </c>
      <c r="BO28">
        <f t="shared" si="24"/>
        <v>6.8399999441007235</v>
      </c>
      <c r="BP28">
        <f t="shared" si="69"/>
        <v>21.740458768945313</v>
      </c>
      <c r="BQ28">
        <f t="shared" si="25"/>
        <v>21.740458768945313</v>
      </c>
      <c r="BR28">
        <f t="shared" si="6"/>
        <v>0</v>
      </c>
      <c r="BS28">
        <f t="shared" si="26"/>
        <v>0.91491097319311521</v>
      </c>
      <c r="BV28">
        <v>6</v>
      </c>
      <c r="BW28">
        <v>1.89239998156402</v>
      </c>
      <c r="BX28">
        <f>BW28*5*60/3600</f>
        <v>0.15769999846366836</v>
      </c>
      <c r="BY28">
        <f t="shared" si="74"/>
        <v>6.3317325810530649</v>
      </c>
      <c r="BZ28">
        <v>0</v>
      </c>
      <c r="CA28">
        <v>0</v>
      </c>
      <c r="CB28">
        <f t="shared" si="28"/>
        <v>0</v>
      </c>
      <c r="CC28">
        <f t="shared" si="61"/>
        <v>0</v>
      </c>
      <c r="CD28">
        <v>6</v>
      </c>
      <c r="CE28">
        <v>1.89239998156402</v>
      </c>
      <c r="CF28">
        <f t="shared" si="29"/>
        <v>0.15769999846366836</v>
      </c>
      <c r="CG28">
        <f t="shared" si="62"/>
        <v>9.2538426263294351</v>
      </c>
      <c r="CH28">
        <v>11.85</v>
      </c>
      <c r="CI28">
        <v>3.7384336569193701</v>
      </c>
      <c r="CJ28">
        <f t="shared" si="30"/>
        <v>0.31153613807661418</v>
      </c>
      <c r="CK28">
        <f t="shared" si="70"/>
        <v>2.3022314583067685</v>
      </c>
      <c r="CL28">
        <f t="shared" si="31"/>
        <v>9.0641368916233862</v>
      </c>
      <c r="CM28">
        <f t="shared" si="71"/>
        <v>23.912263082408618</v>
      </c>
      <c r="CN28">
        <f t="shared" si="32"/>
        <v>23.912263082408618</v>
      </c>
      <c r="CO28">
        <f t="shared" si="33"/>
        <v>0</v>
      </c>
      <c r="CP28">
        <f t="shared" si="34"/>
        <v>1.0063077380513628</v>
      </c>
      <c r="DA28">
        <v>6</v>
      </c>
      <c r="DB28">
        <v>2.2115999782955398</v>
      </c>
      <c r="DC28">
        <f>DB28*5*60/3600</f>
        <v>0.184299998191295</v>
      </c>
      <c r="DD28">
        <f t="shared" si="75"/>
        <v>7.7406000665557846</v>
      </c>
      <c r="DE28">
        <v>0</v>
      </c>
      <c r="DF28">
        <v>0</v>
      </c>
      <c r="DG28">
        <f t="shared" si="36"/>
        <v>0</v>
      </c>
      <c r="DH28">
        <f t="shared" si="63"/>
        <v>0</v>
      </c>
      <c r="DI28">
        <v>6</v>
      </c>
      <c r="DJ28">
        <v>2.2115999782967699</v>
      </c>
      <c r="DK28">
        <f t="shared" si="37"/>
        <v>0.18429999819139747</v>
      </c>
      <c r="DL28">
        <f t="shared" si="64"/>
        <v>10.136500080578925</v>
      </c>
      <c r="DM28">
        <v>6</v>
      </c>
      <c r="DN28">
        <v>2.21159998432117</v>
      </c>
      <c r="DO28">
        <f t="shared" si="38"/>
        <v>0.18429999869343083</v>
      </c>
      <c r="DP28">
        <f t="shared" si="72"/>
        <v>2.3382227307620584</v>
      </c>
      <c r="DQ28">
        <f t="shared" si="39"/>
        <v>22.867046989309877</v>
      </c>
      <c r="DR28">
        <f t="shared" si="40"/>
        <v>22.867046989309877</v>
      </c>
      <c r="DS28">
        <f t="shared" si="41"/>
        <v>0</v>
      </c>
      <c r="DT28">
        <f t="shared" si="78"/>
        <v>0.96232156080012388</v>
      </c>
      <c r="DX28">
        <v>6</v>
      </c>
      <c r="DY28">
        <v>2.2115999779102302</v>
      </c>
      <c r="DZ28">
        <f>DY28*5*60/3600</f>
        <v>0.18429999815918585</v>
      </c>
      <c r="EA28">
        <f t="shared" si="76"/>
        <v>7.3105667287084044</v>
      </c>
      <c r="EB28">
        <v>0</v>
      </c>
      <c r="EC28">
        <v>0</v>
      </c>
      <c r="ED28">
        <f t="shared" si="44"/>
        <v>0</v>
      </c>
      <c r="EE28">
        <f t="shared" si="65"/>
        <v>0</v>
      </c>
      <c r="EF28">
        <v>6</v>
      </c>
      <c r="EG28">
        <v>2.21159997790414</v>
      </c>
      <c r="EH28">
        <f t="shared" si="45"/>
        <v>0.18429999815867834</v>
      </c>
      <c r="EI28">
        <f t="shared" si="66"/>
        <v>10.56653342424123</v>
      </c>
      <c r="EJ28">
        <v>20</v>
      </c>
      <c r="EK28">
        <v>7.3720000736899101</v>
      </c>
      <c r="EL28">
        <f t="shared" si="46"/>
        <v>0.61433333947415913</v>
      </c>
      <c r="EM28">
        <f t="shared" si="73"/>
        <v>3.071666697374337</v>
      </c>
      <c r="EN28">
        <f t="shared" si="47"/>
        <v>28.938105917063758</v>
      </c>
      <c r="EO28">
        <f t="shared" si="48"/>
        <v>28.938105917063758</v>
      </c>
      <c r="EP28">
        <f t="shared" si="49"/>
        <v>0</v>
      </c>
      <c r="EQ28">
        <f t="shared" si="79"/>
        <v>1.2178119573430997</v>
      </c>
    </row>
    <row r="29" spans="1:147" x14ac:dyDescent="0.35">
      <c r="A29" s="1">
        <v>44907.340277777781</v>
      </c>
      <c r="B29" s="80">
        <v>0.34027777777777901</v>
      </c>
      <c r="C29">
        <v>13.3643999999999</v>
      </c>
      <c r="D29">
        <v>6.0000000000000001E-3</v>
      </c>
      <c r="E29">
        <f t="shared" si="7"/>
        <v>0</v>
      </c>
      <c r="G29">
        <v>0.505</v>
      </c>
      <c r="I29">
        <v>20</v>
      </c>
      <c r="J29">
        <f t="shared" si="77"/>
        <v>6.3079999999999998</v>
      </c>
      <c r="K29">
        <f t="shared" si="8"/>
        <v>0.52566666666666662</v>
      </c>
      <c r="L29">
        <f t="shared" si="51"/>
        <v>7.8850000000000016</v>
      </c>
      <c r="M29">
        <v>0</v>
      </c>
      <c r="N29">
        <f t="shared" si="1"/>
        <v>0</v>
      </c>
      <c r="O29">
        <f t="shared" si="9"/>
        <v>0</v>
      </c>
      <c r="P29">
        <f t="shared" si="52"/>
        <v>0</v>
      </c>
      <c r="Q29">
        <v>20</v>
      </c>
      <c r="R29">
        <f t="shared" si="2"/>
        <v>6.3079999999999998</v>
      </c>
      <c r="S29">
        <f t="shared" si="10"/>
        <v>0.52566666666666662</v>
      </c>
      <c r="T29">
        <f t="shared" si="53"/>
        <v>11.038999999999998</v>
      </c>
      <c r="U29">
        <v>20</v>
      </c>
      <c r="V29">
        <f t="shared" si="11"/>
        <v>6.3079999999999998</v>
      </c>
      <c r="W29">
        <f t="shared" si="12"/>
        <v>0.52566666666666662</v>
      </c>
      <c r="X29">
        <f t="shared" si="54"/>
        <v>3.1539999999999995</v>
      </c>
      <c r="Y29">
        <f t="shared" si="13"/>
        <v>22.8</v>
      </c>
      <c r="Z29">
        <f t="shared" si="3"/>
        <v>35.627929411764605</v>
      </c>
      <c r="AA29">
        <f t="shared" si="4"/>
        <v>35.627929411764605</v>
      </c>
      <c r="AB29">
        <f t="shared" si="5"/>
        <v>0</v>
      </c>
      <c r="AC29">
        <f t="shared" si="14"/>
        <v>1.4993420294117603</v>
      </c>
      <c r="AF29">
        <v>6</v>
      </c>
      <c r="AG29">
        <v>1.8923999810952801</v>
      </c>
      <c r="AH29">
        <f t="shared" si="55"/>
        <v>6.4131333848427863</v>
      </c>
      <c r="AI29">
        <v>0</v>
      </c>
      <c r="AJ29">
        <v>0</v>
      </c>
      <c r="AK29">
        <f t="shared" si="56"/>
        <v>0</v>
      </c>
      <c r="AL29">
        <v>6</v>
      </c>
      <c r="AM29">
        <v>1.8923999810991601</v>
      </c>
      <c r="AN29">
        <f t="shared" si="57"/>
        <v>9.5671334163807131</v>
      </c>
      <c r="AO29">
        <v>20</v>
      </c>
      <c r="AP29">
        <v>6.3080000630566699</v>
      </c>
      <c r="AQ29">
        <f t="shared" si="67"/>
        <v>3.1540000315308179</v>
      </c>
      <c r="AR29">
        <f t="shared" si="15"/>
        <v>12.160000030423024</v>
      </c>
      <c r="AS29">
        <f t="shared" si="16"/>
        <v>25.238282382648265</v>
      </c>
      <c r="AT29">
        <f t="shared" si="17"/>
        <v>25.238282382648265</v>
      </c>
      <c r="AU29">
        <f t="shared" si="18"/>
        <v>0</v>
      </c>
      <c r="AV29">
        <f t="shared" si="19"/>
        <v>1.0621110502697813</v>
      </c>
      <c r="AY29">
        <v>6</v>
      </c>
      <c r="AZ29">
        <v>1.8923999814533501</v>
      </c>
      <c r="BA29">
        <f t="shared" si="20"/>
        <v>0.15769999845444585</v>
      </c>
      <c r="BB29">
        <f t="shared" si="58"/>
        <v>6.7811000566777535</v>
      </c>
      <c r="BC29">
        <v>0</v>
      </c>
      <c r="BD29">
        <v>0</v>
      </c>
      <c r="BE29">
        <f t="shared" si="21"/>
        <v>0</v>
      </c>
      <c r="BF29">
        <f t="shared" si="59"/>
        <v>0</v>
      </c>
      <c r="BG29">
        <v>6</v>
      </c>
      <c r="BH29">
        <v>1.89239998146016</v>
      </c>
      <c r="BI29">
        <f t="shared" si="22"/>
        <v>0.15769999845501334</v>
      </c>
      <c r="BJ29">
        <f t="shared" si="60"/>
        <v>9.9351000881120211</v>
      </c>
      <c r="BK29">
        <v>16.809999999999999</v>
      </c>
      <c r="BL29">
        <v>5.3007123512827903</v>
      </c>
      <c r="BM29">
        <f t="shared" si="23"/>
        <v>0.44172602927356586</v>
      </c>
      <c r="BN29">
        <f t="shared" si="68"/>
        <v>2.5686259840274563</v>
      </c>
      <c r="BO29">
        <f t="shared" si="24"/>
        <v>10.946400378549761</v>
      </c>
      <c r="BP29">
        <f t="shared" si="69"/>
        <v>24.053238016701428</v>
      </c>
      <c r="BQ29">
        <f t="shared" si="25"/>
        <v>24.053238016701428</v>
      </c>
      <c r="BR29">
        <f t="shared" si="6"/>
        <v>0</v>
      </c>
      <c r="BS29">
        <f t="shared" si="26"/>
        <v>1.0122404332028516</v>
      </c>
      <c r="BV29">
        <v>6</v>
      </c>
      <c r="BW29">
        <v>1.89239998156402</v>
      </c>
      <c r="BX29">
        <f t="shared" ref="BX29:BX92" si="80">BW29*5*60/3600</f>
        <v>0.15769999846366836</v>
      </c>
      <c r="BY29">
        <f t="shared" si="74"/>
        <v>6.4894325795167331</v>
      </c>
      <c r="BZ29">
        <v>0</v>
      </c>
      <c r="CA29">
        <v>0</v>
      </c>
      <c r="CB29">
        <f t="shared" si="28"/>
        <v>0</v>
      </c>
      <c r="CC29">
        <f t="shared" si="61"/>
        <v>0</v>
      </c>
      <c r="CD29">
        <v>6</v>
      </c>
      <c r="CE29">
        <v>1.89239998156402</v>
      </c>
      <c r="CF29">
        <f t="shared" si="29"/>
        <v>0.15769999846366836</v>
      </c>
      <c r="CG29">
        <f t="shared" si="62"/>
        <v>9.4115426247931033</v>
      </c>
      <c r="CH29">
        <v>16.32</v>
      </c>
      <c r="CI29">
        <v>5.1471096545275001</v>
      </c>
      <c r="CJ29">
        <f t="shared" si="30"/>
        <v>0.42892580454395834</v>
      </c>
      <c r="CK29">
        <f t="shared" si="70"/>
        <v>2.7311572628507266</v>
      </c>
      <c r="CL29">
        <f t="shared" si="31"/>
        <v>10.761336888741615</v>
      </c>
      <c r="CM29">
        <f t="shared" si="71"/>
        <v>23.872528961947594</v>
      </c>
      <c r="CN29">
        <f t="shared" si="32"/>
        <v>23.872528961947594</v>
      </c>
      <c r="CO29">
        <f t="shared" si="33"/>
        <v>0</v>
      </c>
      <c r="CP29">
        <f t="shared" si="34"/>
        <v>1.0046355938152947</v>
      </c>
      <c r="DA29">
        <v>6</v>
      </c>
      <c r="DB29">
        <v>2.2115999782663098</v>
      </c>
      <c r="DC29">
        <f t="shared" ref="DC29:DC92" si="81">DB29*5*60/3600</f>
        <v>0.18429999818885917</v>
      </c>
      <c r="DD29">
        <f t="shared" si="75"/>
        <v>7.9249000647446435</v>
      </c>
      <c r="DE29">
        <v>0</v>
      </c>
      <c r="DF29">
        <v>0</v>
      </c>
      <c r="DG29">
        <f t="shared" si="36"/>
        <v>0</v>
      </c>
      <c r="DH29">
        <f t="shared" si="63"/>
        <v>0</v>
      </c>
      <c r="DI29">
        <v>6</v>
      </c>
      <c r="DJ29">
        <v>2.21159997827889</v>
      </c>
      <c r="DK29">
        <f t="shared" si="37"/>
        <v>0.1842999981899075</v>
      </c>
      <c r="DL29">
        <f t="shared" si="64"/>
        <v>10.320800078768832</v>
      </c>
      <c r="DM29">
        <v>11.22</v>
      </c>
      <c r="DN29">
        <v>4.1363854654371197</v>
      </c>
      <c r="DO29">
        <f t="shared" si="38"/>
        <v>0.34469878878642662</v>
      </c>
      <c r="DP29">
        <f t="shared" si="72"/>
        <v>2.682921519548485</v>
      </c>
      <c r="DQ29">
        <f t="shared" si="39"/>
        <v>23.434500496449687</v>
      </c>
      <c r="DR29">
        <f t="shared" si="40"/>
        <v>23.434500496449687</v>
      </c>
      <c r="DS29">
        <f t="shared" si="41"/>
        <v>0</v>
      </c>
      <c r="DT29">
        <f t="shared" si="78"/>
        <v>0.9862018958922576</v>
      </c>
      <c r="DX29">
        <v>6</v>
      </c>
      <c r="DY29">
        <v>2.2115999779105202</v>
      </c>
      <c r="DZ29">
        <f t="shared" ref="DZ29:DZ92" si="82">DY29*5*60/3600</f>
        <v>0.18429999815921003</v>
      </c>
      <c r="EA29">
        <f t="shared" si="76"/>
        <v>7.4948667268676141</v>
      </c>
      <c r="EB29">
        <v>0</v>
      </c>
      <c r="EC29">
        <v>0</v>
      </c>
      <c r="ED29">
        <f t="shared" si="44"/>
        <v>0</v>
      </c>
      <c r="EE29">
        <f t="shared" si="65"/>
        <v>0</v>
      </c>
      <c r="EF29">
        <v>6</v>
      </c>
      <c r="EG29">
        <v>2.2115999779043198</v>
      </c>
      <c r="EH29">
        <f t="shared" si="45"/>
        <v>0.18429999815869333</v>
      </c>
      <c r="EI29">
        <f t="shared" si="66"/>
        <v>10.750833422399923</v>
      </c>
      <c r="EJ29">
        <v>20</v>
      </c>
      <c r="EK29">
        <v>7.3720000736902698</v>
      </c>
      <c r="EL29">
        <f t="shared" si="46"/>
        <v>0.61433333947418922</v>
      </c>
      <c r="EM29">
        <f t="shared" si="73"/>
        <v>3.686000036848526</v>
      </c>
      <c r="EN29">
        <f t="shared" si="47"/>
        <v>27.241105917064736</v>
      </c>
      <c r="EO29">
        <f t="shared" si="48"/>
        <v>27.241105917064736</v>
      </c>
      <c r="EP29">
        <f t="shared" si="49"/>
        <v>0</v>
      </c>
      <c r="EQ29">
        <f t="shared" si="79"/>
        <v>1.1463965406764742</v>
      </c>
    </row>
    <row r="30" spans="1:147" x14ac:dyDescent="0.35">
      <c r="A30" s="1">
        <v>44907.34375</v>
      </c>
      <c r="B30" s="80">
        <v>0.343750000000001</v>
      </c>
      <c r="C30">
        <v>13.7507999999999</v>
      </c>
      <c r="D30">
        <v>6.0000000000000001E-3</v>
      </c>
      <c r="E30">
        <f t="shared" si="7"/>
        <v>0</v>
      </c>
      <c r="G30">
        <v>0.505</v>
      </c>
      <c r="I30">
        <v>20</v>
      </c>
      <c r="J30">
        <f t="shared" si="77"/>
        <v>6.3079999999999998</v>
      </c>
      <c r="K30">
        <f t="shared" si="8"/>
        <v>0.52566666666666662</v>
      </c>
      <c r="L30">
        <f t="shared" si="51"/>
        <v>8.4106666666666676</v>
      </c>
      <c r="M30">
        <v>0</v>
      </c>
      <c r="N30">
        <f t="shared" si="1"/>
        <v>0</v>
      </c>
      <c r="O30">
        <f t="shared" si="9"/>
        <v>0</v>
      </c>
      <c r="P30">
        <f t="shared" si="52"/>
        <v>0</v>
      </c>
      <c r="Q30">
        <v>20</v>
      </c>
      <c r="R30">
        <f t="shared" si="2"/>
        <v>6.3079999999999998</v>
      </c>
      <c r="S30">
        <f t="shared" si="10"/>
        <v>0.52566666666666662</v>
      </c>
      <c r="T30">
        <f t="shared" si="53"/>
        <v>11.564666666666664</v>
      </c>
      <c r="U30">
        <v>20</v>
      </c>
      <c r="V30">
        <f t="shared" si="11"/>
        <v>6.3079999999999998</v>
      </c>
      <c r="W30">
        <f t="shared" si="12"/>
        <v>0.52566666666666662</v>
      </c>
      <c r="X30">
        <f t="shared" si="54"/>
        <v>3.679666666666666</v>
      </c>
      <c r="Y30">
        <f t="shared" si="13"/>
        <v>22.8</v>
      </c>
      <c r="Z30">
        <f t="shared" si="3"/>
        <v>36.014329411764606</v>
      </c>
      <c r="AA30">
        <f t="shared" si="4"/>
        <v>36.014329411764606</v>
      </c>
      <c r="AB30">
        <f t="shared" si="5"/>
        <v>0</v>
      </c>
      <c r="AC30">
        <f t="shared" si="14"/>
        <v>1.5156030294117604</v>
      </c>
      <c r="AF30">
        <v>6</v>
      </c>
      <c r="AG30">
        <v>1.8923999810952501</v>
      </c>
      <c r="AH30">
        <f t="shared" si="55"/>
        <v>6.5708333832673906</v>
      </c>
      <c r="AI30">
        <v>0</v>
      </c>
      <c r="AJ30">
        <v>0</v>
      </c>
      <c r="AK30">
        <f t="shared" si="56"/>
        <v>0</v>
      </c>
      <c r="AL30">
        <v>6</v>
      </c>
      <c r="AM30">
        <v>1.8923999810990999</v>
      </c>
      <c r="AN30">
        <f t="shared" si="57"/>
        <v>9.7248334148056372</v>
      </c>
      <c r="AO30">
        <v>20</v>
      </c>
      <c r="AP30">
        <v>6.3080000630566202</v>
      </c>
      <c r="AQ30">
        <f t="shared" si="67"/>
        <v>3.6796667034522028</v>
      </c>
      <c r="AR30">
        <f t="shared" si="15"/>
        <v>12.160000030422855</v>
      </c>
      <c r="AS30">
        <f t="shared" si="16"/>
        <v>25.6246823826481</v>
      </c>
      <c r="AT30">
        <f t="shared" si="17"/>
        <v>25.6246823826481</v>
      </c>
      <c r="AU30">
        <f t="shared" si="18"/>
        <v>0</v>
      </c>
      <c r="AV30">
        <f t="shared" si="19"/>
        <v>1.078372050269774</v>
      </c>
      <c r="AY30">
        <v>6</v>
      </c>
      <c r="AZ30">
        <v>1.8923999814865999</v>
      </c>
      <c r="BA30">
        <f t="shared" si="20"/>
        <v>0.15769999845721666</v>
      </c>
      <c r="BB30">
        <f t="shared" si="58"/>
        <v>6.93880005513497</v>
      </c>
      <c r="BC30">
        <v>0</v>
      </c>
      <c r="BD30">
        <v>0</v>
      </c>
      <c r="BE30">
        <f t="shared" si="21"/>
        <v>0</v>
      </c>
      <c r="BF30">
        <f t="shared" si="59"/>
        <v>0</v>
      </c>
      <c r="BG30">
        <v>6</v>
      </c>
      <c r="BH30">
        <v>1.89239998149424</v>
      </c>
      <c r="BI30">
        <f t="shared" si="22"/>
        <v>0.15769999845785335</v>
      </c>
      <c r="BJ30">
        <f t="shared" si="60"/>
        <v>10.092800086569875</v>
      </c>
      <c r="BK30">
        <v>13.5</v>
      </c>
      <c r="BL30">
        <v>4.2578305545764001</v>
      </c>
      <c r="BM30">
        <f t="shared" si="23"/>
        <v>0.3548192128813667</v>
      </c>
      <c r="BN30">
        <f t="shared" si="68"/>
        <v>2.9234451969088231</v>
      </c>
      <c r="BO30">
        <f t="shared" si="24"/>
        <v>9.6899162862135437</v>
      </c>
      <c r="BP30">
        <f t="shared" si="69"/>
        <v>23.212718255949596</v>
      </c>
      <c r="BQ30">
        <f t="shared" si="25"/>
        <v>23.212718255949596</v>
      </c>
      <c r="BR30">
        <f t="shared" si="6"/>
        <v>0</v>
      </c>
      <c r="BS30">
        <f t="shared" si="26"/>
        <v>0.97686855993787891</v>
      </c>
      <c r="BV30">
        <v>6</v>
      </c>
      <c r="BW30">
        <v>1.89239998156402</v>
      </c>
      <c r="BX30">
        <f t="shared" si="80"/>
        <v>0.15769999846366836</v>
      </c>
      <c r="BY30">
        <f t="shared" si="74"/>
        <v>6.6471325779804014</v>
      </c>
      <c r="BZ30">
        <v>0</v>
      </c>
      <c r="CA30">
        <v>0</v>
      </c>
      <c r="CB30">
        <f t="shared" si="28"/>
        <v>0</v>
      </c>
      <c r="CC30">
        <f t="shared" si="61"/>
        <v>0</v>
      </c>
      <c r="CD30">
        <v>6</v>
      </c>
      <c r="CE30">
        <v>1.89239998156402</v>
      </c>
      <c r="CF30">
        <f t="shared" si="29"/>
        <v>0.15769999846366836</v>
      </c>
      <c r="CG30">
        <f t="shared" si="62"/>
        <v>9.5692426232567716</v>
      </c>
      <c r="CH30">
        <v>15.3</v>
      </c>
      <c r="CI30">
        <v>4.8263976552722703</v>
      </c>
      <c r="CJ30">
        <f t="shared" si="30"/>
        <v>0.4021998046060225</v>
      </c>
      <c r="CK30">
        <f t="shared" si="70"/>
        <v>3.1333570674567492</v>
      </c>
      <c r="CL30">
        <f t="shared" si="31"/>
        <v>10.37493688963893</v>
      </c>
      <c r="CM30">
        <f t="shared" si="71"/>
        <v>23.881620727529679</v>
      </c>
      <c r="CN30">
        <f t="shared" si="32"/>
        <v>23.881620727529679</v>
      </c>
      <c r="CO30">
        <f t="shared" si="33"/>
        <v>0</v>
      </c>
      <c r="CP30">
        <f t="shared" si="34"/>
        <v>1.0050182056168739</v>
      </c>
      <c r="DA30">
        <v>6</v>
      </c>
      <c r="DB30">
        <v>2.21159997829493</v>
      </c>
      <c r="DC30">
        <f t="shared" si="81"/>
        <v>0.18429999819124418</v>
      </c>
      <c r="DD30">
        <f t="shared" si="75"/>
        <v>8.1092000629358871</v>
      </c>
      <c r="DE30">
        <v>0</v>
      </c>
      <c r="DF30">
        <v>0</v>
      </c>
      <c r="DG30">
        <f t="shared" si="36"/>
        <v>0</v>
      </c>
      <c r="DH30">
        <f t="shared" si="63"/>
        <v>0</v>
      </c>
      <c r="DI30">
        <v>6</v>
      </c>
      <c r="DJ30">
        <v>2.2115999782876901</v>
      </c>
      <c r="DK30">
        <f t="shared" si="37"/>
        <v>0.18429999819064086</v>
      </c>
      <c r="DL30">
        <f t="shared" si="64"/>
        <v>10.505100076959472</v>
      </c>
      <c r="DM30">
        <v>9.2899999999999991</v>
      </c>
      <c r="DN30">
        <v>3.42515519897242</v>
      </c>
      <c r="DO30">
        <f t="shared" si="38"/>
        <v>0.28542959991436828</v>
      </c>
      <c r="DP30">
        <f t="shared" si="72"/>
        <v>2.9683511194628531</v>
      </c>
      <c r="DQ30">
        <f t="shared" si="39"/>
        <v>22.984159006535243</v>
      </c>
      <c r="DR30">
        <f t="shared" si="40"/>
        <v>22.984159006535243</v>
      </c>
      <c r="DS30">
        <f t="shared" si="41"/>
        <v>0</v>
      </c>
      <c r="DT30">
        <f t="shared" si="78"/>
        <v>0.96725002485835798</v>
      </c>
      <c r="DX30">
        <v>6</v>
      </c>
      <c r="DY30">
        <v>2.21159997791045</v>
      </c>
      <c r="DZ30">
        <f t="shared" si="82"/>
        <v>0.18429999815920414</v>
      </c>
      <c r="EA30">
        <f t="shared" si="76"/>
        <v>7.6791667250268185</v>
      </c>
      <c r="EB30">
        <v>0</v>
      </c>
      <c r="EC30">
        <v>0</v>
      </c>
      <c r="ED30">
        <f t="shared" si="44"/>
        <v>0</v>
      </c>
      <c r="EE30">
        <f t="shared" si="65"/>
        <v>0</v>
      </c>
      <c r="EF30">
        <v>6</v>
      </c>
      <c r="EG30">
        <v>2.2115999779042799</v>
      </c>
      <c r="EH30">
        <f t="shared" si="45"/>
        <v>0.18429999815869</v>
      </c>
      <c r="EI30">
        <f t="shared" si="66"/>
        <v>10.935133420558612</v>
      </c>
      <c r="EJ30">
        <v>20</v>
      </c>
      <c r="EK30">
        <v>7.3720000736901898</v>
      </c>
      <c r="EL30">
        <f t="shared" si="46"/>
        <v>0.61433333947418245</v>
      </c>
      <c r="EM30">
        <f t="shared" si="73"/>
        <v>4.3003333763227083</v>
      </c>
      <c r="EN30">
        <f t="shared" si="47"/>
        <v>27.627505917064511</v>
      </c>
      <c r="EO30">
        <f t="shared" si="48"/>
        <v>27.627505917064511</v>
      </c>
      <c r="EP30">
        <f t="shared" si="49"/>
        <v>0</v>
      </c>
      <c r="EQ30">
        <f t="shared" si="79"/>
        <v>1.162657540676465</v>
      </c>
    </row>
    <row r="31" spans="1:147" x14ac:dyDescent="0.35">
      <c r="A31" s="1">
        <v>44907.347222222219</v>
      </c>
      <c r="B31" s="80">
        <v>0.34722222222222299</v>
      </c>
      <c r="C31">
        <v>13.095799999999899</v>
      </c>
      <c r="D31">
        <v>6.0000000000000001E-3</v>
      </c>
      <c r="E31">
        <f t="shared" si="7"/>
        <v>0</v>
      </c>
      <c r="G31">
        <v>0.505</v>
      </c>
      <c r="I31">
        <v>20</v>
      </c>
      <c r="J31">
        <f t="shared" si="77"/>
        <v>6.3079999999999998</v>
      </c>
      <c r="K31">
        <f t="shared" si="8"/>
        <v>0.52566666666666662</v>
      </c>
      <c r="L31">
        <f t="shared" si="51"/>
        <v>8.9363333333333337</v>
      </c>
      <c r="M31">
        <v>0</v>
      </c>
      <c r="N31">
        <f t="shared" si="1"/>
        <v>0</v>
      </c>
      <c r="O31">
        <f t="shared" si="9"/>
        <v>0</v>
      </c>
      <c r="P31">
        <f t="shared" si="52"/>
        <v>0</v>
      </c>
      <c r="Q31">
        <v>20</v>
      </c>
      <c r="R31">
        <f t="shared" si="2"/>
        <v>6.3079999999999998</v>
      </c>
      <c r="S31">
        <f t="shared" si="10"/>
        <v>0.52566666666666662</v>
      </c>
      <c r="T31">
        <f t="shared" si="53"/>
        <v>12.09033333333333</v>
      </c>
      <c r="U31">
        <v>20</v>
      </c>
      <c r="V31">
        <f t="shared" si="11"/>
        <v>6.3079999999999998</v>
      </c>
      <c r="W31">
        <f t="shared" si="12"/>
        <v>0.52566666666666662</v>
      </c>
      <c r="X31">
        <f t="shared" si="54"/>
        <v>4.2053333333333329</v>
      </c>
      <c r="Y31">
        <f t="shared" si="13"/>
        <v>22.8</v>
      </c>
      <c r="Z31">
        <f t="shared" si="3"/>
        <v>35.359329411764605</v>
      </c>
      <c r="AA31">
        <f t="shared" si="4"/>
        <v>35.359329411764605</v>
      </c>
      <c r="AB31">
        <f t="shared" si="5"/>
        <v>0</v>
      </c>
      <c r="AC31">
        <f t="shared" si="14"/>
        <v>1.4880384460784273</v>
      </c>
      <c r="AF31">
        <v>6</v>
      </c>
      <c r="AG31">
        <v>1.89239998109512</v>
      </c>
      <c r="AH31">
        <f t="shared" si="55"/>
        <v>6.7285333816919843</v>
      </c>
      <c r="AI31">
        <v>0</v>
      </c>
      <c r="AJ31">
        <v>0</v>
      </c>
      <c r="AK31">
        <f t="shared" si="56"/>
        <v>0</v>
      </c>
      <c r="AL31">
        <v>6</v>
      </c>
      <c r="AM31">
        <v>1.8923999810991901</v>
      </c>
      <c r="AN31">
        <f t="shared" si="57"/>
        <v>9.8825334132305702</v>
      </c>
      <c r="AO31">
        <v>20</v>
      </c>
      <c r="AP31">
        <v>6.30800006305655</v>
      </c>
      <c r="AQ31">
        <f t="shared" si="67"/>
        <v>4.2053333753735824</v>
      </c>
      <c r="AR31">
        <f t="shared" si="15"/>
        <v>12.160000030422722</v>
      </c>
      <c r="AS31">
        <f t="shared" si="16"/>
        <v>24.969682382647967</v>
      </c>
      <c r="AT31">
        <f t="shared" si="17"/>
        <v>24.969682382647967</v>
      </c>
      <c r="AU31">
        <f t="shared" si="18"/>
        <v>0</v>
      </c>
      <c r="AV31">
        <f t="shared" si="19"/>
        <v>1.0508074669364351</v>
      </c>
      <c r="AY31">
        <v>6</v>
      </c>
      <c r="AZ31">
        <v>1.8923999814335</v>
      </c>
      <c r="BA31">
        <f t="shared" si="20"/>
        <v>0.15769999845279165</v>
      </c>
      <c r="BB31">
        <f t="shared" si="58"/>
        <v>7.0965000535877616</v>
      </c>
      <c r="BC31">
        <v>0</v>
      </c>
      <c r="BD31">
        <v>0</v>
      </c>
      <c r="BE31">
        <f t="shared" si="21"/>
        <v>0</v>
      </c>
      <c r="BF31">
        <f t="shared" si="59"/>
        <v>0</v>
      </c>
      <c r="BG31">
        <v>6</v>
      </c>
      <c r="BH31">
        <v>1.89239998143928</v>
      </c>
      <c r="BI31">
        <f t="shared" si="22"/>
        <v>0.15769999845327334</v>
      </c>
      <c r="BJ31">
        <f t="shared" si="60"/>
        <v>10.250500085023148</v>
      </c>
      <c r="BK31">
        <v>19.100000000000001</v>
      </c>
      <c r="BL31">
        <v>6.0256555226180302</v>
      </c>
      <c r="BM31">
        <f t="shared" si="23"/>
        <v>0.50213796021816914</v>
      </c>
      <c r="BN31">
        <f t="shared" si="68"/>
        <v>3.4255831571269924</v>
      </c>
      <c r="BO31">
        <f t="shared" si="24"/>
        <v>11.819825886133506</v>
      </c>
      <c r="BP31">
        <f t="shared" si="69"/>
        <v>24.637512335871442</v>
      </c>
      <c r="BQ31">
        <f t="shared" si="25"/>
        <v>24.637512335871442</v>
      </c>
      <c r="BR31">
        <f t="shared" si="6"/>
        <v>0</v>
      </c>
      <c r="BS31">
        <f t="shared" si="26"/>
        <v>1.0368286441345897</v>
      </c>
      <c r="BV31">
        <v>6</v>
      </c>
      <c r="BW31">
        <v>1.89239998156402</v>
      </c>
      <c r="BX31">
        <f t="shared" si="80"/>
        <v>0.15769999846366836</v>
      </c>
      <c r="BY31">
        <f t="shared" si="74"/>
        <v>6.8048325764440696</v>
      </c>
      <c r="BZ31">
        <v>0</v>
      </c>
      <c r="CA31">
        <v>0</v>
      </c>
      <c r="CB31">
        <f t="shared" si="28"/>
        <v>0</v>
      </c>
      <c r="CC31">
        <f t="shared" si="61"/>
        <v>0</v>
      </c>
      <c r="CD31">
        <v>6</v>
      </c>
      <c r="CE31">
        <v>1.89239998156402</v>
      </c>
      <c r="CF31">
        <f t="shared" si="29"/>
        <v>0.15769999846366836</v>
      </c>
      <c r="CG31">
        <f t="shared" si="62"/>
        <v>9.7269426217204398</v>
      </c>
      <c r="CH31">
        <v>17.03</v>
      </c>
      <c r="CI31">
        <v>5.3700476537678501</v>
      </c>
      <c r="CJ31">
        <f t="shared" si="30"/>
        <v>0.44750397114732082</v>
      </c>
      <c r="CK31">
        <f t="shared" si="70"/>
        <v>3.5808610386040702</v>
      </c>
      <c r="CL31">
        <f t="shared" si="31"/>
        <v>11.029936887826373</v>
      </c>
      <c r="CM31">
        <f t="shared" si="71"/>
        <v>23.866208961053886</v>
      </c>
      <c r="CN31">
        <f t="shared" si="32"/>
        <v>23.866208961053886</v>
      </c>
      <c r="CO31">
        <f t="shared" si="33"/>
        <v>0</v>
      </c>
      <c r="CP31">
        <f t="shared" si="34"/>
        <v>1.0043696271110176</v>
      </c>
      <c r="DA31">
        <v>6</v>
      </c>
      <c r="DB31">
        <v>2.2115999782665399</v>
      </c>
      <c r="DC31">
        <f t="shared" si="81"/>
        <v>0.18429999818887829</v>
      </c>
      <c r="DD31">
        <f t="shared" si="75"/>
        <v>8.2935000611247656</v>
      </c>
      <c r="DE31">
        <v>0</v>
      </c>
      <c r="DF31">
        <v>0</v>
      </c>
      <c r="DG31">
        <f t="shared" si="36"/>
        <v>0</v>
      </c>
      <c r="DH31">
        <f t="shared" si="63"/>
        <v>0</v>
      </c>
      <c r="DI31">
        <v>6</v>
      </c>
      <c r="DJ31">
        <v>2.21159997826026</v>
      </c>
      <c r="DK31">
        <f t="shared" si="37"/>
        <v>0.18429999818835499</v>
      </c>
      <c r="DL31">
        <f t="shared" si="64"/>
        <v>10.689400075147827</v>
      </c>
      <c r="DM31">
        <v>12.56</v>
      </c>
      <c r="DN31">
        <v>4.6307862155268502</v>
      </c>
      <c r="DO31">
        <f t="shared" si="38"/>
        <v>0.38589885129390422</v>
      </c>
      <c r="DP31">
        <f t="shared" si="72"/>
        <v>3.3542499707567575</v>
      </c>
      <c r="DQ31">
        <f t="shared" si="39"/>
        <v>23.747548437710076</v>
      </c>
      <c r="DR31">
        <f t="shared" si="40"/>
        <v>23.747548437710076</v>
      </c>
      <c r="DS31">
        <f t="shared" si="41"/>
        <v>0</v>
      </c>
      <c r="DT31">
        <f t="shared" si="78"/>
        <v>0.99937599675363242</v>
      </c>
      <c r="DX31">
        <v>6</v>
      </c>
      <c r="DY31">
        <v>2.2115999779105602</v>
      </c>
      <c r="DZ31">
        <f t="shared" si="82"/>
        <v>0.18429999815921333</v>
      </c>
      <c r="EA31">
        <f t="shared" si="76"/>
        <v>7.8634667231860318</v>
      </c>
      <c r="EB31">
        <v>0</v>
      </c>
      <c r="EC31">
        <v>0</v>
      </c>
      <c r="ED31">
        <f t="shared" si="44"/>
        <v>0</v>
      </c>
      <c r="EE31">
        <f t="shared" si="65"/>
        <v>0</v>
      </c>
      <c r="EF31">
        <v>6</v>
      </c>
      <c r="EG31">
        <v>2.21159997790435</v>
      </c>
      <c r="EH31">
        <f t="shared" si="45"/>
        <v>0.18429999815869583</v>
      </c>
      <c r="EI31">
        <f t="shared" si="66"/>
        <v>11.119433418717309</v>
      </c>
      <c r="EJ31">
        <v>20</v>
      </c>
      <c r="EK31">
        <v>7.3720000736903302</v>
      </c>
      <c r="EL31">
        <f t="shared" si="46"/>
        <v>0.61433333947419422</v>
      </c>
      <c r="EM31">
        <f t="shared" si="73"/>
        <v>4.9146667157969022</v>
      </c>
      <c r="EN31">
        <f t="shared" si="47"/>
        <v>26.972505917064886</v>
      </c>
      <c r="EO31">
        <f t="shared" si="48"/>
        <v>26.972505917064886</v>
      </c>
      <c r="EP31">
        <f t="shared" si="49"/>
        <v>0</v>
      </c>
      <c r="EQ31">
        <f t="shared" si="79"/>
        <v>1.1350929573431474</v>
      </c>
    </row>
    <row r="32" spans="1:147" x14ac:dyDescent="0.35">
      <c r="A32" s="1">
        <v>44907.350694444445</v>
      </c>
      <c r="B32" s="80">
        <v>0.35069444444444597</v>
      </c>
      <c r="C32">
        <v>13.4431999999999</v>
      </c>
      <c r="D32">
        <v>5.7999999999999996E-3</v>
      </c>
      <c r="E32">
        <f t="shared" si="7"/>
        <v>0</v>
      </c>
      <c r="G32">
        <v>0.505</v>
      </c>
      <c r="I32">
        <v>20</v>
      </c>
      <c r="J32">
        <f t="shared" si="77"/>
        <v>6.3079999999999998</v>
      </c>
      <c r="K32">
        <f t="shared" si="8"/>
        <v>0.52566666666666662</v>
      </c>
      <c r="L32">
        <f t="shared" si="51"/>
        <v>9.4619999999999997</v>
      </c>
      <c r="M32">
        <v>0</v>
      </c>
      <c r="N32">
        <f t="shared" si="1"/>
        <v>0</v>
      </c>
      <c r="O32">
        <f t="shared" si="9"/>
        <v>0</v>
      </c>
      <c r="P32">
        <f t="shared" si="52"/>
        <v>0</v>
      </c>
      <c r="Q32">
        <v>20</v>
      </c>
      <c r="R32">
        <f t="shared" si="2"/>
        <v>6.3079999999999998</v>
      </c>
      <c r="S32">
        <f t="shared" si="10"/>
        <v>0.52566666666666662</v>
      </c>
      <c r="T32">
        <f t="shared" si="53"/>
        <v>12.615999999999996</v>
      </c>
      <c r="U32">
        <v>20</v>
      </c>
      <c r="V32">
        <f t="shared" si="11"/>
        <v>6.3079999999999998</v>
      </c>
      <c r="W32">
        <f t="shared" si="12"/>
        <v>0.52566666666666662</v>
      </c>
      <c r="X32">
        <f t="shared" si="54"/>
        <v>4.7309999999999999</v>
      </c>
      <c r="Y32">
        <f t="shared" si="13"/>
        <v>22.8</v>
      </c>
      <c r="Z32">
        <f t="shared" si="3"/>
        <v>35.706729411764606</v>
      </c>
      <c r="AA32">
        <f t="shared" si="4"/>
        <v>35.706729411764606</v>
      </c>
      <c r="AB32">
        <f t="shared" si="5"/>
        <v>0</v>
      </c>
      <c r="AC32">
        <f t="shared" si="14"/>
        <v>1.5026581960784271</v>
      </c>
      <c r="AF32">
        <v>6</v>
      </c>
      <c r="AG32">
        <v>1.8923999810952801</v>
      </c>
      <c r="AH32">
        <f t="shared" si="55"/>
        <v>6.8862333801165914</v>
      </c>
      <c r="AI32">
        <v>0</v>
      </c>
      <c r="AJ32">
        <v>0</v>
      </c>
      <c r="AK32">
        <f t="shared" si="56"/>
        <v>0</v>
      </c>
      <c r="AL32">
        <v>6</v>
      </c>
      <c r="AM32">
        <v>1.8923999810991501</v>
      </c>
      <c r="AN32">
        <f t="shared" si="57"/>
        <v>10.0402334116555</v>
      </c>
      <c r="AO32">
        <v>20</v>
      </c>
      <c r="AP32">
        <v>6.3080000630565003</v>
      </c>
      <c r="AQ32">
        <f t="shared" si="67"/>
        <v>4.7310000472949572</v>
      </c>
      <c r="AR32">
        <f t="shared" si="15"/>
        <v>12.160000030422809</v>
      </c>
      <c r="AS32">
        <f t="shared" si="16"/>
        <v>25.317082382648053</v>
      </c>
      <c r="AT32">
        <f t="shared" si="17"/>
        <v>25.317082382648053</v>
      </c>
      <c r="AU32">
        <f t="shared" si="18"/>
        <v>0</v>
      </c>
      <c r="AV32">
        <f t="shared" si="19"/>
        <v>1.0654272169364389</v>
      </c>
      <c r="AY32">
        <v>6</v>
      </c>
      <c r="AZ32">
        <v>1.89239998145981</v>
      </c>
      <c r="BA32">
        <f t="shared" si="20"/>
        <v>0.15769999845498417</v>
      </c>
      <c r="BB32">
        <f t="shared" si="58"/>
        <v>7.2542000520427461</v>
      </c>
      <c r="BC32">
        <v>0</v>
      </c>
      <c r="BD32">
        <v>0</v>
      </c>
      <c r="BE32">
        <f t="shared" si="21"/>
        <v>0</v>
      </c>
      <c r="BF32">
        <f t="shared" si="59"/>
        <v>0</v>
      </c>
      <c r="BG32">
        <v>6</v>
      </c>
      <c r="BH32">
        <v>1.89239998146648</v>
      </c>
      <c r="BI32">
        <f t="shared" si="22"/>
        <v>0.15769999845554</v>
      </c>
      <c r="BJ32">
        <f t="shared" si="60"/>
        <v>10.408200083478688</v>
      </c>
      <c r="BK32">
        <v>16.13</v>
      </c>
      <c r="BL32">
        <v>5.0885733529612001</v>
      </c>
      <c r="BM32">
        <f t="shared" si="23"/>
        <v>0.4240477794134333</v>
      </c>
      <c r="BN32">
        <f t="shared" si="68"/>
        <v>3.8496309365404255</v>
      </c>
      <c r="BO32">
        <f t="shared" si="24"/>
        <v>10.690811223960834</v>
      </c>
      <c r="BP32">
        <f t="shared" si="69"/>
        <v>23.882462724573418</v>
      </c>
      <c r="BQ32">
        <f t="shared" si="25"/>
        <v>23.882462724573418</v>
      </c>
      <c r="BR32">
        <f t="shared" si="6"/>
        <v>0</v>
      </c>
      <c r="BS32">
        <f t="shared" si="26"/>
        <v>1.0050536396591314</v>
      </c>
      <c r="BV32">
        <v>6</v>
      </c>
      <c r="BW32">
        <v>1.89239998156402</v>
      </c>
      <c r="BX32">
        <f t="shared" si="80"/>
        <v>0.15769999846366836</v>
      </c>
      <c r="BY32">
        <f t="shared" si="74"/>
        <v>6.9625325749077378</v>
      </c>
      <c r="BZ32">
        <v>0</v>
      </c>
      <c r="CA32">
        <v>0</v>
      </c>
      <c r="CB32">
        <f t="shared" si="28"/>
        <v>0</v>
      </c>
      <c r="CC32">
        <f t="shared" si="61"/>
        <v>0</v>
      </c>
      <c r="CD32">
        <v>6</v>
      </c>
      <c r="CE32">
        <v>1.89239998156402</v>
      </c>
      <c r="CF32">
        <f t="shared" si="29"/>
        <v>0.15769999846366836</v>
      </c>
      <c r="CG32">
        <f t="shared" si="62"/>
        <v>9.884642620184108</v>
      </c>
      <c r="CH32">
        <v>16.11</v>
      </c>
      <c r="CI32">
        <v>5.0818716547038898</v>
      </c>
      <c r="CJ32">
        <f t="shared" si="30"/>
        <v>0.42348930455865746</v>
      </c>
      <c r="CK32">
        <f t="shared" si="70"/>
        <v>4.0043503431627281</v>
      </c>
      <c r="CL32">
        <f t="shared" si="31"/>
        <v>10.682736888954134</v>
      </c>
      <c r="CM32">
        <f t="shared" si="71"/>
        <v>23.874578373919817</v>
      </c>
      <c r="CN32">
        <f t="shared" si="32"/>
        <v>23.874578373919817</v>
      </c>
      <c r="CO32">
        <f t="shared" si="33"/>
        <v>0</v>
      </c>
      <c r="CP32">
        <f t="shared" si="34"/>
        <v>1.0047218399024591</v>
      </c>
      <c r="DA32">
        <v>6</v>
      </c>
      <c r="DB32">
        <v>2.2115999782775102</v>
      </c>
      <c r="DC32">
        <f t="shared" si="81"/>
        <v>0.18429999818979254</v>
      </c>
      <c r="DD32">
        <f t="shared" si="75"/>
        <v>8.4778000593145588</v>
      </c>
      <c r="DE32">
        <v>0</v>
      </c>
      <c r="DF32">
        <v>0</v>
      </c>
      <c r="DG32">
        <f t="shared" si="36"/>
        <v>0</v>
      </c>
      <c r="DH32">
        <f t="shared" si="63"/>
        <v>0</v>
      </c>
      <c r="DI32">
        <v>6</v>
      </c>
      <c r="DJ32">
        <v>2.21159997827864</v>
      </c>
      <c r="DK32">
        <f t="shared" si="37"/>
        <v>0.18429999818988668</v>
      </c>
      <c r="DL32">
        <f t="shared" si="64"/>
        <v>10.873700073337714</v>
      </c>
      <c r="DM32">
        <v>10.83</v>
      </c>
      <c r="DN32">
        <v>3.9917097433937401</v>
      </c>
      <c r="DO32">
        <f t="shared" si="38"/>
        <v>0.33264247861614499</v>
      </c>
      <c r="DP32">
        <f t="shared" si="72"/>
        <v>3.6868924493729023</v>
      </c>
      <c r="DQ32">
        <f t="shared" si="39"/>
        <v>23.343093764646831</v>
      </c>
      <c r="DR32">
        <f t="shared" si="40"/>
        <v>23.343093764646831</v>
      </c>
      <c r="DS32">
        <f t="shared" si="41"/>
        <v>0</v>
      </c>
      <c r="DT32">
        <f t="shared" si="78"/>
        <v>0.98235519592888731</v>
      </c>
      <c r="DX32">
        <v>6</v>
      </c>
      <c r="DY32">
        <v>2.2115999779104998</v>
      </c>
      <c r="DZ32">
        <f t="shared" si="82"/>
        <v>0.18429999815920831</v>
      </c>
      <c r="EA32">
        <f t="shared" si="76"/>
        <v>8.0477667213452406</v>
      </c>
      <c r="EB32">
        <v>0</v>
      </c>
      <c r="EC32">
        <v>0</v>
      </c>
      <c r="ED32">
        <f t="shared" si="44"/>
        <v>0</v>
      </c>
      <c r="EE32">
        <f t="shared" si="65"/>
        <v>0</v>
      </c>
      <c r="EF32">
        <v>6</v>
      </c>
      <c r="EG32">
        <v>2.2115999779044802</v>
      </c>
      <c r="EH32">
        <f t="shared" si="45"/>
        <v>0.18429999815870671</v>
      </c>
      <c r="EI32">
        <f t="shared" si="66"/>
        <v>11.303733416876016</v>
      </c>
      <c r="EJ32">
        <v>20</v>
      </c>
      <c r="EK32">
        <v>7.37200007369026</v>
      </c>
      <c r="EL32">
        <f t="shared" si="46"/>
        <v>0.61433333947418833</v>
      </c>
      <c r="EM32">
        <f t="shared" si="73"/>
        <v>5.5290000552710907</v>
      </c>
      <c r="EN32">
        <f t="shared" si="47"/>
        <v>27.319905917064887</v>
      </c>
      <c r="EO32">
        <f t="shared" si="48"/>
        <v>27.319905917064887</v>
      </c>
      <c r="EP32">
        <f t="shared" si="49"/>
        <v>0</v>
      </c>
      <c r="EQ32">
        <f t="shared" si="79"/>
        <v>1.1497127073431472</v>
      </c>
    </row>
    <row r="33" spans="1:147" x14ac:dyDescent="0.35">
      <c r="A33" s="1">
        <v>44907.354166666664</v>
      </c>
      <c r="B33" s="80">
        <v>0.35416666666666802</v>
      </c>
      <c r="C33">
        <v>13.037800000000001</v>
      </c>
      <c r="D33">
        <v>6.1999999999999998E-3</v>
      </c>
      <c r="E33">
        <f t="shared" si="7"/>
        <v>0</v>
      </c>
      <c r="G33">
        <v>0.505</v>
      </c>
      <c r="I33">
        <v>20</v>
      </c>
      <c r="J33">
        <f t="shared" si="77"/>
        <v>6.3079999999999998</v>
      </c>
      <c r="K33">
        <f t="shared" si="8"/>
        <v>0.52566666666666662</v>
      </c>
      <c r="L33">
        <f t="shared" si="51"/>
        <v>9.9876666666666658</v>
      </c>
      <c r="M33">
        <v>0</v>
      </c>
      <c r="N33">
        <f t="shared" si="1"/>
        <v>0</v>
      </c>
      <c r="O33">
        <f t="shared" si="9"/>
        <v>0</v>
      </c>
      <c r="P33">
        <f t="shared" si="52"/>
        <v>0</v>
      </c>
      <c r="Q33">
        <v>20</v>
      </c>
      <c r="R33">
        <f t="shared" si="2"/>
        <v>6.3079999999999998</v>
      </c>
      <c r="S33">
        <f t="shared" si="10"/>
        <v>0.52566666666666662</v>
      </c>
      <c r="T33">
        <f t="shared" si="53"/>
        <v>13.141666666666662</v>
      </c>
      <c r="U33">
        <v>20</v>
      </c>
      <c r="V33">
        <f t="shared" si="11"/>
        <v>6.3079999999999998</v>
      </c>
      <c r="W33">
        <f t="shared" si="12"/>
        <v>0.52566666666666662</v>
      </c>
      <c r="X33">
        <f t="shared" si="54"/>
        <v>5.2566666666666668</v>
      </c>
      <c r="Y33">
        <f t="shared" si="13"/>
        <v>22.8</v>
      </c>
      <c r="Z33">
        <f t="shared" si="3"/>
        <v>35.301329411764705</v>
      </c>
      <c r="AA33">
        <f t="shared" si="4"/>
        <v>35.301329411764705</v>
      </c>
      <c r="AB33">
        <f t="shared" si="5"/>
        <v>0</v>
      </c>
      <c r="AC33">
        <f t="shared" si="14"/>
        <v>1.4855976127450978</v>
      </c>
      <c r="AF33">
        <v>6</v>
      </c>
      <c r="AG33">
        <v>1.89239998109531</v>
      </c>
      <c r="AH33">
        <f t="shared" si="55"/>
        <v>7.0439333785412002</v>
      </c>
      <c r="AI33">
        <v>0</v>
      </c>
      <c r="AJ33">
        <v>0</v>
      </c>
      <c r="AK33">
        <f t="shared" si="56"/>
        <v>0</v>
      </c>
      <c r="AL33">
        <v>6</v>
      </c>
      <c r="AM33">
        <v>1.8923999810992</v>
      </c>
      <c r="AN33">
        <f t="shared" si="57"/>
        <v>10.197933410080433</v>
      </c>
      <c r="AO33">
        <v>20</v>
      </c>
      <c r="AP33">
        <v>6.3080000630565598</v>
      </c>
      <c r="AQ33">
        <f t="shared" si="67"/>
        <v>5.2566667192163372</v>
      </c>
      <c r="AR33">
        <f t="shared" si="15"/>
        <v>12.160000030422976</v>
      </c>
      <c r="AS33">
        <f t="shared" si="16"/>
        <v>24.911682382648316</v>
      </c>
      <c r="AT33">
        <f t="shared" si="17"/>
        <v>24.911682382648316</v>
      </c>
      <c r="AU33">
        <f t="shared" si="18"/>
        <v>0</v>
      </c>
      <c r="AV33">
        <f t="shared" si="19"/>
        <v>1.0483666336031165</v>
      </c>
      <c r="AY33">
        <v>6</v>
      </c>
      <c r="AZ33">
        <v>1.8923999814294701</v>
      </c>
      <c r="BA33">
        <f t="shared" si="20"/>
        <v>0.15769999845245583</v>
      </c>
      <c r="BB33">
        <f t="shared" si="58"/>
        <v>7.411900050495202</v>
      </c>
      <c r="BC33">
        <v>0</v>
      </c>
      <c r="BD33">
        <v>0</v>
      </c>
      <c r="BE33">
        <f t="shared" si="21"/>
        <v>0</v>
      </c>
      <c r="BF33">
        <f t="shared" si="59"/>
        <v>0</v>
      </c>
      <c r="BG33">
        <v>6</v>
      </c>
      <c r="BH33">
        <v>1.89239998143512</v>
      </c>
      <c r="BI33">
        <f t="shared" si="22"/>
        <v>0.15769999845292665</v>
      </c>
      <c r="BJ33">
        <f t="shared" si="60"/>
        <v>10.565900081931614</v>
      </c>
      <c r="BK33">
        <v>19.600000000000001</v>
      </c>
      <c r="BL33">
        <v>6.1816559098225596</v>
      </c>
      <c r="BM33">
        <f t="shared" si="23"/>
        <v>0.5151379924852133</v>
      </c>
      <c r="BN33">
        <f t="shared" si="68"/>
        <v>4.3647689290256384</v>
      </c>
      <c r="BO33">
        <f t="shared" si="24"/>
        <v>12.007778159864035</v>
      </c>
      <c r="BP33">
        <f t="shared" si="69"/>
        <v>24.763042203161355</v>
      </c>
      <c r="BQ33">
        <f t="shared" si="25"/>
        <v>24.763042203161355</v>
      </c>
      <c r="BR33">
        <f t="shared" si="6"/>
        <v>0</v>
      </c>
      <c r="BS33">
        <f t="shared" si="26"/>
        <v>1.0421113593830404</v>
      </c>
      <c r="BV33">
        <v>6</v>
      </c>
      <c r="BW33">
        <v>1.89239998156402</v>
      </c>
      <c r="BX33">
        <f t="shared" si="80"/>
        <v>0.15769999846366836</v>
      </c>
      <c r="BY33">
        <f t="shared" si="74"/>
        <v>7.120232573371406</v>
      </c>
      <c r="BZ33">
        <v>0</v>
      </c>
      <c r="CA33">
        <v>0</v>
      </c>
      <c r="CB33">
        <f t="shared" si="28"/>
        <v>0</v>
      </c>
      <c r="CC33">
        <f t="shared" si="61"/>
        <v>0</v>
      </c>
      <c r="CD33">
        <v>6</v>
      </c>
      <c r="CE33">
        <v>1.89239998156402</v>
      </c>
      <c r="CF33">
        <f t="shared" si="29"/>
        <v>0.15769999846366836</v>
      </c>
      <c r="CG33">
        <f t="shared" si="62"/>
        <v>10.042342618647776</v>
      </c>
      <c r="CH33">
        <v>17.18</v>
      </c>
      <c r="CI33">
        <v>5.41802165356009</v>
      </c>
      <c r="CJ33">
        <f t="shared" si="30"/>
        <v>0.45150180446334082</v>
      </c>
      <c r="CK33">
        <f t="shared" si="70"/>
        <v>4.4558521476260688</v>
      </c>
      <c r="CL33">
        <f t="shared" si="31"/>
        <v>11.08773688757606</v>
      </c>
      <c r="CM33">
        <f t="shared" si="71"/>
        <v>23.864648960809568</v>
      </c>
      <c r="CN33">
        <f t="shared" si="32"/>
        <v>23.864648960809568</v>
      </c>
      <c r="CO33">
        <f t="shared" si="33"/>
        <v>0</v>
      </c>
      <c r="CP33">
        <f t="shared" si="34"/>
        <v>1.004303977100736</v>
      </c>
      <c r="DA33">
        <v>6</v>
      </c>
      <c r="DB33">
        <v>2.2115999782609501</v>
      </c>
      <c r="DC33">
        <f t="shared" si="81"/>
        <v>0.1842999981884125</v>
      </c>
      <c r="DD33">
        <f t="shared" si="75"/>
        <v>8.6621000575029719</v>
      </c>
      <c r="DE33">
        <v>0</v>
      </c>
      <c r="DF33">
        <v>0</v>
      </c>
      <c r="DG33">
        <f t="shared" si="36"/>
        <v>0</v>
      </c>
      <c r="DH33">
        <f t="shared" si="63"/>
        <v>0</v>
      </c>
      <c r="DI33">
        <v>6</v>
      </c>
      <c r="DJ33">
        <v>2.21159997826198</v>
      </c>
      <c r="DK33">
        <f t="shared" si="37"/>
        <v>0.18429999818849832</v>
      </c>
      <c r="DL33">
        <f t="shared" si="64"/>
        <v>11.058000071526212</v>
      </c>
      <c r="DM33">
        <v>12.85</v>
      </c>
      <c r="DN33">
        <v>4.73717625037599</v>
      </c>
      <c r="DO33">
        <f t="shared" si="38"/>
        <v>0.39476468753133248</v>
      </c>
      <c r="DP33">
        <f t="shared" si="72"/>
        <v>4.0816571369042345</v>
      </c>
      <c r="DQ33">
        <f t="shared" si="39"/>
        <v>23.814713184586964</v>
      </c>
      <c r="DR33">
        <f t="shared" si="40"/>
        <v>23.814713184586964</v>
      </c>
      <c r="DS33">
        <f t="shared" si="41"/>
        <v>0</v>
      </c>
      <c r="DT33">
        <f t="shared" si="78"/>
        <v>1.0022025131847012</v>
      </c>
      <c r="DX33">
        <v>6</v>
      </c>
      <c r="DY33">
        <v>2.2115999779105699</v>
      </c>
      <c r="DZ33">
        <f t="shared" si="82"/>
        <v>0.18429999815921416</v>
      </c>
      <c r="EA33">
        <f t="shared" si="76"/>
        <v>8.2320667195044557</v>
      </c>
      <c r="EB33">
        <v>0</v>
      </c>
      <c r="EC33">
        <v>0</v>
      </c>
      <c r="ED33">
        <f t="shared" si="44"/>
        <v>0</v>
      </c>
      <c r="EE33">
        <f t="shared" si="65"/>
        <v>0</v>
      </c>
      <c r="EF33">
        <v>6</v>
      </c>
      <c r="EG33">
        <v>2.21159997790435</v>
      </c>
      <c r="EH33">
        <f t="shared" si="45"/>
        <v>0.18429999815869583</v>
      </c>
      <c r="EI33">
        <f t="shared" si="66"/>
        <v>11.488033415034712</v>
      </c>
      <c r="EJ33">
        <v>20</v>
      </c>
      <c r="EK33">
        <v>7.37200007369003</v>
      </c>
      <c r="EL33">
        <f t="shared" si="46"/>
        <v>0.61433333947416913</v>
      </c>
      <c r="EM33">
        <f t="shared" si="73"/>
        <v>6.1433333947452597</v>
      </c>
      <c r="EN33">
        <f t="shared" si="47"/>
        <v>26.914505917064648</v>
      </c>
      <c r="EO33">
        <f t="shared" si="48"/>
        <v>26.914505917064648</v>
      </c>
      <c r="EP33">
        <f t="shared" si="49"/>
        <v>0</v>
      </c>
      <c r="EQ33">
        <f t="shared" si="79"/>
        <v>1.132652124009804</v>
      </c>
    </row>
    <row r="34" spans="1:147" x14ac:dyDescent="0.35">
      <c r="A34" s="1">
        <v>44907.357638888891</v>
      </c>
      <c r="B34" s="80">
        <v>0.35763888888889001</v>
      </c>
      <c r="C34">
        <v>13.06</v>
      </c>
      <c r="D34">
        <v>7.0000000000000001E-3</v>
      </c>
      <c r="E34">
        <f t="shared" si="7"/>
        <v>0</v>
      </c>
      <c r="G34">
        <v>0.505</v>
      </c>
      <c r="I34">
        <v>20</v>
      </c>
      <c r="J34">
        <f t="shared" si="77"/>
        <v>6.3079999999999998</v>
      </c>
      <c r="K34">
        <f t="shared" si="8"/>
        <v>0.52566666666666662</v>
      </c>
      <c r="L34">
        <f t="shared" si="51"/>
        <v>10.513333333333332</v>
      </c>
      <c r="M34">
        <v>0</v>
      </c>
      <c r="N34">
        <f t="shared" si="1"/>
        <v>0</v>
      </c>
      <c r="O34">
        <f t="shared" si="9"/>
        <v>0</v>
      </c>
      <c r="P34">
        <f t="shared" si="52"/>
        <v>0</v>
      </c>
      <c r="Q34">
        <v>20</v>
      </c>
      <c r="R34">
        <f t="shared" si="2"/>
        <v>6.3079999999999998</v>
      </c>
      <c r="S34">
        <f t="shared" si="10"/>
        <v>0.52566666666666662</v>
      </c>
      <c r="T34">
        <f t="shared" si="53"/>
        <v>13.667333333333328</v>
      </c>
      <c r="U34">
        <v>20</v>
      </c>
      <c r="V34">
        <f t="shared" si="11"/>
        <v>6.3079999999999998</v>
      </c>
      <c r="W34">
        <f t="shared" si="12"/>
        <v>0.52566666666666662</v>
      </c>
      <c r="X34">
        <f t="shared" si="54"/>
        <v>5.7823333333333338</v>
      </c>
      <c r="Y34">
        <f t="shared" si="13"/>
        <v>22.8</v>
      </c>
      <c r="Z34">
        <f t="shared" si="3"/>
        <v>35.323529411764703</v>
      </c>
      <c r="AA34">
        <f t="shared" si="4"/>
        <v>35.323529411764703</v>
      </c>
      <c r="AB34">
        <f t="shared" si="5"/>
        <v>0</v>
      </c>
      <c r="AC34">
        <f t="shared" si="14"/>
        <v>1.4865318627450979</v>
      </c>
      <c r="AF34">
        <v>6</v>
      </c>
      <c r="AG34">
        <v>1.89239998109531</v>
      </c>
      <c r="AH34">
        <f t="shared" si="55"/>
        <v>7.201633376965809</v>
      </c>
      <c r="AI34">
        <v>0</v>
      </c>
      <c r="AJ34">
        <v>0</v>
      </c>
      <c r="AK34">
        <f t="shared" si="56"/>
        <v>0</v>
      </c>
      <c r="AL34">
        <v>6</v>
      </c>
      <c r="AM34">
        <v>1.8923999810992</v>
      </c>
      <c r="AN34">
        <f t="shared" si="57"/>
        <v>10.355633408505366</v>
      </c>
      <c r="AO34">
        <v>20</v>
      </c>
      <c r="AP34">
        <v>6.3080000630565598</v>
      </c>
      <c r="AQ34">
        <f t="shared" si="67"/>
        <v>5.7823333911377173</v>
      </c>
      <c r="AR34">
        <f t="shared" si="15"/>
        <v>12.160000030422976</v>
      </c>
      <c r="AS34">
        <f t="shared" si="16"/>
        <v>24.933882382648317</v>
      </c>
      <c r="AT34">
        <f t="shared" si="17"/>
        <v>24.933882382648317</v>
      </c>
      <c r="AU34">
        <f t="shared" si="18"/>
        <v>0</v>
      </c>
      <c r="AV34">
        <f t="shared" si="19"/>
        <v>1.0493008836031168</v>
      </c>
      <c r="AY34">
        <v>6</v>
      </c>
      <c r="AZ34">
        <v>1.8923999814310599</v>
      </c>
      <c r="BA34">
        <f t="shared" si="20"/>
        <v>0.15769999845258831</v>
      </c>
      <c r="BB34">
        <f t="shared" si="58"/>
        <v>7.5696000489477901</v>
      </c>
      <c r="BC34">
        <v>0</v>
      </c>
      <c r="BD34">
        <v>0</v>
      </c>
      <c r="BE34">
        <f t="shared" si="21"/>
        <v>0</v>
      </c>
      <c r="BF34">
        <f t="shared" si="59"/>
        <v>0</v>
      </c>
      <c r="BG34">
        <v>6</v>
      </c>
      <c r="BH34">
        <v>1.89239998143676</v>
      </c>
      <c r="BI34">
        <f t="shared" si="22"/>
        <v>0.15769999845306334</v>
      </c>
      <c r="BJ34">
        <f t="shared" si="60"/>
        <v>10.723600080384678</v>
      </c>
      <c r="BK34">
        <v>19.399999999999999</v>
      </c>
      <c r="BL34">
        <v>6.11957964072338</v>
      </c>
      <c r="BM34">
        <f t="shared" si="23"/>
        <v>0.50996497006028163</v>
      </c>
      <c r="BN34">
        <f t="shared" si="68"/>
        <v>4.8747338990859204</v>
      </c>
      <c r="BO34">
        <f t="shared" si="24"/>
        <v>11.932987474206264</v>
      </c>
      <c r="BP34">
        <f t="shared" si="69"/>
        <v>24.712211298342588</v>
      </c>
      <c r="BQ34">
        <f t="shared" si="25"/>
        <v>24.712211298342588</v>
      </c>
      <c r="BR34">
        <f t="shared" si="6"/>
        <v>0</v>
      </c>
      <c r="BS34">
        <f t="shared" si="26"/>
        <v>1.0399722254719173</v>
      </c>
      <c r="BV34">
        <v>6</v>
      </c>
      <c r="BW34">
        <v>1.89239998156402</v>
      </c>
      <c r="BX34">
        <f t="shared" si="80"/>
        <v>0.15769999846366836</v>
      </c>
      <c r="BY34">
        <f t="shared" si="74"/>
        <v>7.2779325718350742</v>
      </c>
      <c r="BZ34">
        <v>0</v>
      </c>
      <c r="CA34">
        <v>0</v>
      </c>
      <c r="CB34">
        <f t="shared" si="28"/>
        <v>0</v>
      </c>
      <c r="CC34">
        <f t="shared" si="61"/>
        <v>0</v>
      </c>
      <c r="CD34">
        <v>6</v>
      </c>
      <c r="CE34">
        <v>1.89239998156402</v>
      </c>
      <c r="CF34">
        <f t="shared" si="29"/>
        <v>0.15769999846366836</v>
      </c>
      <c r="CG34">
        <f t="shared" si="62"/>
        <v>10.200042617111444</v>
      </c>
      <c r="CH34">
        <v>17.12</v>
      </c>
      <c r="CI34">
        <v>5.3989316536451799</v>
      </c>
      <c r="CJ34">
        <f t="shared" si="30"/>
        <v>0.44991097113709827</v>
      </c>
      <c r="CK34">
        <f t="shared" si="70"/>
        <v>4.9057631187631667</v>
      </c>
      <c r="CL34">
        <f t="shared" si="31"/>
        <v>11.064736887678578</v>
      </c>
      <c r="CM34">
        <f t="shared" si="71"/>
        <v>23.864390137380258</v>
      </c>
      <c r="CN34">
        <f t="shared" si="32"/>
        <v>23.864390137380258</v>
      </c>
      <c r="CO34">
        <f t="shared" si="33"/>
        <v>0</v>
      </c>
      <c r="CP34">
        <f t="shared" si="34"/>
        <v>1.0042930849480858</v>
      </c>
      <c r="DA34">
        <v>6</v>
      </c>
      <c r="DB34">
        <v>2.2115999782618498</v>
      </c>
      <c r="DC34">
        <f t="shared" si="81"/>
        <v>0.1842999981884875</v>
      </c>
      <c r="DD34">
        <f t="shared" si="75"/>
        <v>8.8464000556914595</v>
      </c>
      <c r="DE34">
        <v>0</v>
      </c>
      <c r="DF34">
        <v>0</v>
      </c>
      <c r="DG34">
        <f t="shared" si="36"/>
        <v>0</v>
      </c>
      <c r="DH34">
        <f t="shared" si="63"/>
        <v>0</v>
      </c>
      <c r="DI34">
        <v>6</v>
      </c>
      <c r="DJ34">
        <v>2.2115999782628899</v>
      </c>
      <c r="DK34">
        <f t="shared" si="37"/>
        <v>0.18429999818857415</v>
      </c>
      <c r="DL34">
        <f t="shared" si="64"/>
        <v>11.242300069714787</v>
      </c>
      <c r="DM34">
        <v>12.74</v>
      </c>
      <c r="DN34">
        <v>4.6948411154007896</v>
      </c>
      <c r="DO34">
        <f t="shared" si="38"/>
        <v>0.39123675961673249</v>
      </c>
      <c r="DP34">
        <f t="shared" si="72"/>
        <v>4.4728938965209668</v>
      </c>
      <c r="DQ34">
        <f t="shared" si="39"/>
        <v>23.787107143441801</v>
      </c>
      <c r="DR34">
        <f t="shared" si="40"/>
        <v>23.787107143441801</v>
      </c>
      <c r="DS34">
        <f t="shared" si="41"/>
        <v>0</v>
      </c>
      <c r="DT34">
        <f t="shared" si="78"/>
        <v>1.0010407589531758</v>
      </c>
      <c r="DX34">
        <v>6</v>
      </c>
      <c r="DY34">
        <v>2.2115999779105699</v>
      </c>
      <c r="DZ34">
        <f t="shared" si="82"/>
        <v>0.18429999815921416</v>
      </c>
      <c r="EA34">
        <f t="shared" si="76"/>
        <v>8.4163667176636707</v>
      </c>
      <c r="EB34">
        <v>0</v>
      </c>
      <c r="EC34">
        <v>0</v>
      </c>
      <c r="ED34">
        <f t="shared" si="44"/>
        <v>0</v>
      </c>
      <c r="EE34">
        <f t="shared" si="65"/>
        <v>0</v>
      </c>
      <c r="EF34">
        <v>6</v>
      </c>
      <c r="EG34">
        <v>2.21159997790435</v>
      </c>
      <c r="EH34">
        <f t="shared" si="45"/>
        <v>0.18429999815869583</v>
      </c>
      <c r="EI34">
        <f t="shared" si="66"/>
        <v>11.672333413193408</v>
      </c>
      <c r="EJ34">
        <v>20</v>
      </c>
      <c r="EK34">
        <v>7.3720000736903399</v>
      </c>
      <c r="EL34">
        <f t="shared" si="46"/>
        <v>0.61433333947419499</v>
      </c>
      <c r="EM34">
        <f t="shared" si="73"/>
        <v>6.7576667342194545</v>
      </c>
      <c r="EN34">
        <f t="shared" si="47"/>
        <v>26.936705917065012</v>
      </c>
      <c r="EO34">
        <f t="shared" si="48"/>
        <v>26.936705917065012</v>
      </c>
      <c r="EP34">
        <f t="shared" si="49"/>
        <v>0</v>
      </c>
      <c r="EQ34">
        <f t="shared" si="79"/>
        <v>1.1335863740098193</v>
      </c>
    </row>
    <row r="35" spans="1:147" x14ac:dyDescent="0.35">
      <c r="A35" s="1">
        <v>44907.361111111109</v>
      </c>
      <c r="B35" s="80">
        <v>0.36111111111111199</v>
      </c>
      <c r="C35">
        <v>13.046199999999899</v>
      </c>
      <c r="D35">
        <v>1.0200000000000001E-2</v>
      </c>
      <c r="E35">
        <f t="shared" si="7"/>
        <v>0</v>
      </c>
      <c r="G35">
        <v>0.505</v>
      </c>
      <c r="I35">
        <v>20</v>
      </c>
      <c r="J35">
        <f t="shared" si="77"/>
        <v>6.3079999999999998</v>
      </c>
      <c r="K35">
        <f t="shared" si="8"/>
        <v>0.52566666666666662</v>
      </c>
      <c r="L35">
        <f t="shared" si="51"/>
        <v>11.038999999999998</v>
      </c>
      <c r="M35">
        <v>0</v>
      </c>
      <c r="N35">
        <f t="shared" si="1"/>
        <v>0</v>
      </c>
      <c r="O35">
        <f t="shared" si="9"/>
        <v>0</v>
      </c>
      <c r="P35">
        <f t="shared" si="52"/>
        <v>0</v>
      </c>
      <c r="Q35">
        <v>20</v>
      </c>
      <c r="R35">
        <f t="shared" si="2"/>
        <v>6.3079999999999998</v>
      </c>
      <c r="S35">
        <f t="shared" si="10"/>
        <v>0.52566666666666662</v>
      </c>
      <c r="T35">
        <f t="shared" si="53"/>
        <v>14.192999999999994</v>
      </c>
      <c r="U35">
        <v>20</v>
      </c>
      <c r="V35">
        <f t="shared" si="11"/>
        <v>6.3079999999999998</v>
      </c>
      <c r="W35">
        <f t="shared" si="12"/>
        <v>0.52566666666666662</v>
      </c>
      <c r="X35">
        <f t="shared" si="54"/>
        <v>6.3080000000000007</v>
      </c>
      <c r="Y35">
        <f t="shared" si="13"/>
        <v>22.8</v>
      </c>
      <c r="Z35">
        <f t="shared" ref="Z35:Z66" si="83">(J35+N35+R35+V35)/0.85+$C35</f>
        <v>35.309729411764607</v>
      </c>
      <c r="AA35">
        <f t="shared" ref="AA35:AA66" si="84">(J35+N35+R35+V35)/0.85+$C35-$E35</f>
        <v>35.309729411764607</v>
      </c>
      <c r="AB35">
        <f t="shared" ref="AB35:AB66" si="85">IF(Z35&gt;$E35, $E35, Z35)</f>
        <v>0</v>
      </c>
      <c r="AC35">
        <f t="shared" si="14"/>
        <v>1.4859511127450939</v>
      </c>
      <c r="AF35">
        <v>6</v>
      </c>
      <c r="AG35">
        <v>1.89239998109515</v>
      </c>
      <c r="AH35">
        <f t="shared" si="55"/>
        <v>7.3593333753904044</v>
      </c>
      <c r="AI35">
        <v>0</v>
      </c>
      <c r="AJ35">
        <v>0</v>
      </c>
      <c r="AK35">
        <f t="shared" si="56"/>
        <v>0</v>
      </c>
      <c r="AL35">
        <v>6</v>
      </c>
      <c r="AM35">
        <v>1.8923999810992</v>
      </c>
      <c r="AN35">
        <f t="shared" si="57"/>
        <v>10.513333406930299</v>
      </c>
      <c r="AO35">
        <v>20</v>
      </c>
      <c r="AP35">
        <v>6.3080000630567099</v>
      </c>
      <c r="AQ35">
        <f t="shared" si="67"/>
        <v>6.3080000630591098</v>
      </c>
      <c r="AR35">
        <f t="shared" si="15"/>
        <v>12.160000030422966</v>
      </c>
      <c r="AS35">
        <f t="shared" si="16"/>
        <v>24.920082382648204</v>
      </c>
      <c r="AT35">
        <f t="shared" si="17"/>
        <v>24.920082382648204</v>
      </c>
      <c r="AU35">
        <f t="shared" si="18"/>
        <v>0</v>
      </c>
      <c r="AV35">
        <f t="shared" si="19"/>
        <v>1.0487201336031118</v>
      </c>
      <c r="AY35">
        <v>6</v>
      </c>
      <c r="AZ35">
        <v>1.8923999814303301</v>
      </c>
      <c r="BA35">
        <f t="shared" si="20"/>
        <v>0.1576999984525275</v>
      </c>
      <c r="BB35">
        <f t="shared" si="58"/>
        <v>7.727300047400318</v>
      </c>
      <c r="BC35">
        <v>0</v>
      </c>
      <c r="BD35">
        <v>0</v>
      </c>
      <c r="BE35">
        <f t="shared" si="21"/>
        <v>0</v>
      </c>
      <c r="BF35">
        <f t="shared" si="59"/>
        <v>0</v>
      </c>
      <c r="BG35">
        <v>6</v>
      </c>
      <c r="BH35">
        <v>1.892399981436</v>
      </c>
      <c r="BI35">
        <f t="shared" si="22"/>
        <v>0.15769999845299998</v>
      </c>
      <c r="BJ35">
        <f t="shared" si="60"/>
        <v>10.881300078837677</v>
      </c>
      <c r="BK35">
        <v>19.489999999999998</v>
      </c>
      <c r="BL35">
        <v>6.1481887066431797</v>
      </c>
      <c r="BM35">
        <f t="shared" si="23"/>
        <v>0.51234905888693161</v>
      </c>
      <c r="BN35">
        <f t="shared" si="68"/>
        <v>5.3870829579728516</v>
      </c>
      <c r="BO35">
        <f t="shared" si="24"/>
        <v>11.967456228324711</v>
      </c>
      <c r="BP35">
        <f t="shared" si="69"/>
        <v>24.732069022952263</v>
      </c>
      <c r="BQ35">
        <f t="shared" si="25"/>
        <v>24.732069022952263</v>
      </c>
      <c r="BR35">
        <f t="shared" ref="BR35:BR66" si="86">IF(BP35&gt;$E35, $E35, BP35)</f>
        <v>0</v>
      </c>
      <c r="BS35">
        <f t="shared" si="26"/>
        <v>1.0408079047159076</v>
      </c>
      <c r="BV35">
        <v>6</v>
      </c>
      <c r="BW35">
        <v>1.89239998156402</v>
      </c>
      <c r="BX35">
        <f t="shared" si="80"/>
        <v>0.15769999846366836</v>
      </c>
      <c r="BY35">
        <f t="shared" si="74"/>
        <v>7.4356325702987425</v>
      </c>
      <c r="BZ35">
        <v>0</v>
      </c>
      <c r="CA35">
        <v>0</v>
      </c>
      <c r="CB35">
        <f t="shared" si="28"/>
        <v>0</v>
      </c>
      <c r="CC35">
        <f t="shared" si="61"/>
        <v>0</v>
      </c>
      <c r="CD35">
        <v>6</v>
      </c>
      <c r="CE35">
        <v>1.89239998156402</v>
      </c>
      <c r="CF35">
        <f t="shared" si="29"/>
        <v>0.15769999846366836</v>
      </c>
      <c r="CG35">
        <f t="shared" si="62"/>
        <v>10.357742615575113</v>
      </c>
      <c r="CH35">
        <v>17.149999999999999</v>
      </c>
      <c r="CI35">
        <v>5.4077296536063804</v>
      </c>
      <c r="CJ35">
        <f t="shared" si="30"/>
        <v>0.4506441378005317</v>
      </c>
      <c r="CK35">
        <f t="shared" si="70"/>
        <v>5.3564072565636982</v>
      </c>
      <c r="CL35">
        <f t="shared" si="31"/>
        <v>11.075336887631833</v>
      </c>
      <c r="CM35">
        <f t="shared" si="71"/>
        <v>23.860940725569804</v>
      </c>
      <c r="CN35">
        <f t="shared" si="32"/>
        <v>23.860940725569804</v>
      </c>
      <c r="CO35">
        <f t="shared" si="33"/>
        <v>0</v>
      </c>
      <c r="CP35">
        <f t="shared" si="34"/>
        <v>1.0041479222010625</v>
      </c>
      <c r="DA35">
        <v>6</v>
      </c>
      <c r="DB35">
        <v>2.2115999782614399</v>
      </c>
      <c r="DC35">
        <f t="shared" si="81"/>
        <v>0.18429999818845333</v>
      </c>
      <c r="DD35">
        <f t="shared" si="75"/>
        <v>9.0307000538799134</v>
      </c>
      <c r="DE35">
        <v>0</v>
      </c>
      <c r="DF35">
        <v>0</v>
      </c>
      <c r="DG35">
        <f t="shared" si="36"/>
        <v>0</v>
      </c>
      <c r="DH35">
        <f t="shared" si="63"/>
        <v>0</v>
      </c>
      <c r="DI35">
        <v>6</v>
      </c>
      <c r="DJ35">
        <v>2.2115999782624698</v>
      </c>
      <c r="DK35">
        <f t="shared" si="37"/>
        <v>0.18429999818853912</v>
      </c>
      <c r="DL35">
        <f t="shared" si="64"/>
        <v>11.426600067903326</v>
      </c>
      <c r="DM35">
        <v>12.79</v>
      </c>
      <c r="DN35">
        <v>4.7143520906502401</v>
      </c>
      <c r="DO35">
        <f t="shared" si="38"/>
        <v>0.39286267422085336</v>
      </c>
      <c r="DP35">
        <f t="shared" si="72"/>
        <v>4.8657565707418202</v>
      </c>
      <c r="DQ35">
        <f t="shared" si="39"/>
        <v>23.796261231969488</v>
      </c>
      <c r="DR35">
        <f t="shared" si="40"/>
        <v>23.796261231969488</v>
      </c>
      <c r="DS35">
        <f t="shared" si="41"/>
        <v>0</v>
      </c>
      <c r="DT35">
        <f t="shared" si="78"/>
        <v>1.0014259935120493</v>
      </c>
      <c r="DX35">
        <v>6</v>
      </c>
      <c r="DY35">
        <v>2.21159997791163</v>
      </c>
      <c r="DZ35">
        <f t="shared" si="82"/>
        <v>0.18429999815930251</v>
      </c>
      <c r="EA35">
        <f t="shared" si="76"/>
        <v>8.6006667158229728</v>
      </c>
      <c r="EB35">
        <v>0</v>
      </c>
      <c r="EC35">
        <v>0</v>
      </c>
      <c r="ED35">
        <f t="shared" si="44"/>
        <v>0</v>
      </c>
      <c r="EE35">
        <f t="shared" si="65"/>
        <v>0</v>
      </c>
      <c r="EF35">
        <v>6</v>
      </c>
      <c r="EG35">
        <v>2.2115999779049602</v>
      </c>
      <c r="EH35">
        <f t="shared" si="45"/>
        <v>0.18429999815874668</v>
      </c>
      <c r="EI35">
        <f t="shared" si="66"/>
        <v>11.856633411352155</v>
      </c>
      <c r="EJ35">
        <v>6</v>
      </c>
      <c r="EK35">
        <v>2.2115999779078601</v>
      </c>
      <c r="EL35">
        <f t="shared" si="46"/>
        <v>0.18429999815898832</v>
      </c>
      <c r="EM35">
        <f t="shared" si="73"/>
        <v>6.9419667323784431</v>
      </c>
      <c r="EN35">
        <f t="shared" si="47"/>
        <v>20.851846980852194</v>
      </c>
      <c r="EO35">
        <f t="shared" si="48"/>
        <v>20.851846980852194</v>
      </c>
      <c r="EP35">
        <f t="shared" si="49"/>
        <v>0</v>
      </c>
      <c r="EQ35">
        <f t="shared" si="79"/>
        <v>0.87751522711086327</v>
      </c>
    </row>
    <row r="36" spans="1:147" x14ac:dyDescent="0.35">
      <c r="A36" s="1">
        <v>44907.364583333336</v>
      </c>
      <c r="B36" s="80">
        <v>0.36458333333333398</v>
      </c>
      <c r="C36">
        <v>13.8056</v>
      </c>
      <c r="D36">
        <v>-2.0199999999999999E-2</v>
      </c>
      <c r="E36">
        <f t="shared" si="7"/>
        <v>2.0199999999999999E-2</v>
      </c>
      <c r="G36">
        <v>0.505</v>
      </c>
      <c r="I36">
        <v>20</v>
      </c>
      <c r="J36">
        <f t="shared" si="77"/>
        <v>6.3079999999999998</v>
      </c>
      <c r="K36">
        <f t="shared" si="8"/>
        <v>0.52566666666666662</v>
      </c>
      <c r="L36">
        <f t="shared" si="51"/>
        <v>11.564666666666664</v>
      </c>
      <c r="M36">
        <v>0</v>
      </c>
      <c r="N36">
        <f t="shared" si="1"/>
        <v>0</v>
      </c>
      <c r="O36">
        <f t="shared" si="9"/>
        <v>0</v>
      </c>
      <c r="P36">
        <f t="shared" si="52"/>
        <v>0</v>
      </c>
      <c r="Q36">
        <v>20</v>
      </c>
      <c r="R36">
        <f t="shared" si="2"/>
        <v>6.3079999999999998</v>
      </c>
      <c r="S36">
        <f t="shared" si="10"/>
        <v>0.52566666666666662</v>
      </c>
      <c r="T36">
        <f t="shared" si="53"/>
        <v>14.71866666666666</v>
      </c>
      <c r="U36">
        <v>20</v>
      </c>
      <c r="V36">
        <f t="shared" si="11"/>
        <v>6.3079999999999998</v>
      </c>
      <c r="W36">
        <f t="shared" si="12"/>
        <v>0.52566666666666662</v>
      </c>
      <c r="X36">
        <f t="shared" si="54"/>
        <v>6.8336666666666677</v>
      </c>
      <c r="Y36">
        <f t="shared" si="13"/>
        <v>22.8</v>
      </c>
      <c r="Z36">
        <f t="shared" si="83"/>
        <v>36.069129411764706</v>
      </c>
      <c r="AA36">
        <f t="shared" si="84"/>
        <v>36.048929411764703</v>
      </c>
      <c r="AB36">
        <f t="shared" si="85"/>
        <v>2.0199999999999999E-2</v>
      </c>
      <c r="AC36">
        <f t="shared" si="14"/>
        <v>1.5170591127450981</v>
      </c>
      <c r="AF36">
        <v>6</v>
      </c>
      <c r="AG36">
        <v>1.89239998109506</v>
      </c>
      <c r="AH36">
        <f t="shared" si="55"/>
        <v>7.5170333738149928</v>
      </c>
      <c r="AI36">
        <v>0</v>
      </c>
      <c r="AJ36">
        <v>0</v>
      </c>
      <c r="AK36">
        <f t="shared" si="56"/>
        <v>0</v>
      </c>
      <c r="AL36">
        <v>6</v>
      </c>
      <c r="AM36">
        <v>1.8923999810990999</v>
      </c>
      <c r="AN36">
        <f t="shared" si="57"/>
        <v>10.671033405355224</v>
      </c>
      <c r="AO36">
        <v>20</v>
      </c>
      <c r="AP36">
        <v>6.3080000630566104</v>
      </c>
      <c r="AQ36">
        <f t="shared" si="67"/>
        <v>6.8336667349804943</v>
      </c>
      <c r="AR36">
        <f t="shared" si="15"/>
        <v>12.160000030422616</v>
      </c>
      <c r="AS36">
        <f t="shared" si="16"/>
        <v>25.679482382647969</v>
      </c>
      <c r="AT36">
        <f t="shared" si="17"/>
        <v>25.659282382647969</v>
      </c>
      <c r="AU36">
        <f t="shared" si="18"/>
        <v>2.0199999999999999E-2</v>
      </c>
      <c r="AV36">
        <f t="shared" si="19"/>
        <v>1.0798281336031019</v>
      </c>
      <c r="AY36">
        <v>6</v>
      </c>
      <c r="AZ36">
        <v>1.89239998148928</v>
      </c>
      <c r="BA36">
        <f t="shared" si="20"/>
        <v>0.15769999845743998</v>
      </c>
      <c r="BB36">
        <f t="shared" si="58"/>
        <v>7.8850000458577583</v>
      </c>
      <c r="BC36">
        <v>0</v>
      </c>
      <c r="BD36">
        <v>0</v>
      </c>
      <c r="BE36">
        <f t="shared" si="21"/>
        <v>0</v>
      </c>
      <c r="BF36">
        <f t="shared" si="59"/>
        <v>0</v>
      </c>
      <c r="BG36">
        <v>6</v>
      </c>
      <c r="BH36">
        <v>1.89239998149702</v>
      </c>
      <c r="BI36">
        <f t="shared" si="22"/>
        <v>0.15769999845808499</v>
      </c>
      <c r="BJ36">
        <f t="shared" si="60"/>
        <v>11.039000077295762</v>
      </c>
      <c r="BK36">
        <v>13.26</v>
      </c>
      <c r="BL36">
        <v>4.1806400280490204</v>
      </c>
      <c r="BM36">
        <f t="shared" si="23"/>
        <v>0.34838666900408505</v>
      </c>
      <c r="BN36">
        <f t="shared" si="68"/>
        <v>5.7354696269769363</v>
      </c>
      <c r="BO36">
        <f t="shared" si="24"/>
        <v>9.596915651849784</v>
      </c>
      <c r="BP36">
        <f t="shared" si="69"/>
        <v>23.176705871806259</v>
      </c>
      <c r="BQ36">
        <f t="shared" si="25"/>
        <v>23.15650587180626</v>
      </c>
      <c r="BR36">
        <f t="shared" si="86"/>
        <v>2.0199999999999999E-2</v>
      </c>
      <c r="BS36">
        <f t="shared" si="26"/>
        <v>0.97450295543851351</v>
      </c>
      <c r="BV36">
        <v>6</v>
      </c>
      <c r="BW36">
        <v>1.89239998156402</v>
      </c>
      <c r="BX36">
        <f t="shared" si="80"/>
        <v>0.15769999846366836</v>
      </c>
      <c r="BY36">
        <f t="shared" si="74"/>
        <v>7.5933325687624107</v>
      </c>
      <c r="BZ36">
        <v>0</v>
      </c>
      <c r="CA36">
        <v>0</v>
      </c>
      <c r="CB36">
        <f t="shared" si="28"/>
        <v>0</v>
      </c>
      <c r="CC36">
        <f t="shared" si="61"/>
        <v>0</v>
      </c>
      <c r="CD36">
        <v>6</v>
      </c>
      <c r="CE36">
        <v>1.89239998156402</v>
      </c>
      <c r="CF36">
        <f t="shared" si="29"/>
        <v>0.15769999846366836</v>
      </c>
      <c r="CG36">
        <f t="shared" si="62"/>
        <v>10.515442614038781</v>
      </c>
      <c r="CH36">
        <v>15.23</v>
      </c>
      <c r="CI36">
        <v>4.8026596553177097</v>
      </c>
      <c r="CJ36">
        <f t="shared" si="30"/>
        <v>0.40022163794314247</v>
      </c>
      <c r="CK36">
        <f t="shared" si="70"/>
        <v>5.7566288945068411</v>
      </c>
      <c r="CL36">
        <f t="shared" si="31"/>
        <v>10.346336889693674</v>
      </c>
      <c r="CM36">
        <f t="shared" si="71"/>
        <v>23.908493668759704</v>
      </c>
      <c r="CN36">
        <f t="shared" si="32"/>
        <v>23.888293668759705</v>
      </c>
      <c r="CO36">
        <f t="shared" si="33"/>
        <v>2.0199999999999999E-2</v>
      </c>
      <c r="CP36">
        <f t="shared" si="34"/>
        <v>1.0052990252269709</v>
      </c>
      <c r="DA36">
        <v>6</v>
      </c>
      <c r="DB36">
        <v>2.2115999782924201</v>
      </c>
      <c r="DC36">
        <f t="shared" si="81"/>
        <v>0.18429999819103501</v>
      </c>
      <c r="DD36">
        <f t="shared" si="75"/>
        <v>9.2150000520709483</v>
      </c>
      <c r="DE36">
        <v>0</v>
      </c>
      <c r="DF36">
        <v>0</v>
      </c>
      <c r="DG36">
        <f t="shared" si="36"/>
        <v>0</v>
      </c>
      <c r="DH36">
        <f t="shared" si="63"/>
        <v>0</v>
      </c>
      <c r="DI36">
        <v>6</v>
      </c>
      <c r="DJ36">
        <v>2.21159997829364</v>
      </c>
      <c r="DK36">
        <f t="shared" si="37"/>
        <v>0.18429999819113665</v>
      </c>
      <c r="DL36">
        <f t="shared" si="64"/>
        <v>11.610900066094462</v>
      </c>
      <c r="DM36">
        <v>9.15</v>
      </c>
      <c r="DN36">
        <v>3.37251237914974</v>
      </c>
      <c r="DO36">
        <f t="shared" si="38"/>
        <v>0.28104269826247835</v>
      </c>
      <c r="DP36">
        <f t="shared" si="72"/>
        <v>5.1467992690042985</v>
      </c>
      <c r="DQ36">
        <f t="shared" si="39"/>
        <v>22.977026277336236</v>
      </c>
      <c r="DR36">
        <f t="shared" si="40"/>
        <v>22.956826277336237</v>
      </c>
      <c r="DS36">
        <f t="shared" si="41"/>
        <v>2.0199999999999999E-2</v>
      </c>
      <c r="DT36">
        <f t="shared" si="78"/>
        <v>0.96609977250456669</v>
      </c>
      <c r="DX36">
        <v>6</v>
      </c>
      <c r="DY36">
        <v>2.2115999779114901</v>
      </c>
      <c r="DZ36">
        <f t="shared" si="82"/>
        <v>0.18429999815929085</v>
      </c>
      <c r="EA36">
        <f t="shared" si="76"/>
        <v>8.7849667139822643</v>
      </c>
      <c r="EB36">
        <v>0</v>
      </c>
      <c r="EC36">
        <v>0</v>
      </c>
      <c r="ED36">
        <f t="shared" si="44"/>
        <v>0</v>
      </c>
      <c r="EE36">
        <f t="shared" si="65"/>
        <v>0</v>
      </c>
      <c r="EF36">
        <v>6</v>
      </c>
      <c r="EG36">
        <v>2.2115999779050601</v>
      </c>
      <c r="EH36">
        <f t="shared" si="45"/>
        <v>0.184299998158755</v>
      </c>
      <c r="EI36">
        <f t="shared" si="66"/>
        <v>12.04093340951091</v>
      </c>
      <c r="EJ36">
        <v>6</v>
      </c>
      <c r="EK36">
        <v>2.2115999779077602</v>
      </c>
      <c r="EL36">
        <f t="shared" si="46"/>
        <v>0.18429999815898002</v>
      </c>
      <c r="EM36">
        <f t="shared" si="73"/>
        <v>7.1262667305374228</v>
      </c>
      <c r="EN36">
        <f t="shared" si="47"/>
        <v>21.61124698085213</v>
      </c>
      <c r="EO36">
        <f t="shared" si="48"/>
        <v>21.591046980852131</v>
      </c>
      <c r="EP36">
        <f t="shared" si="49"/>
        <v>2.0199999999999999E-2</v>
      </c>
      <c r="EQ36">
        <f t="shared" si="79"/>
        <v>0.90862322711086052</v>
      </c>
    </row>
    <row r="37" spans="1:147" x14ac:dyDescent="0.35">
      <c r="A37" s="1">
        <v>44907.368055555555</v>
      </c>
      <c r="B37" s="80">
        <v>0.36805555555555702</v>
      </c>
      <c r="C37">
        <v>13.643800000000001</v>
      </c>
      <c r="D37">
        <v>-6.0600000000000001E-2</v>
      </c>
      <c r="E37">
        <f t="shared" si="7"/>
        <v>6.0600000000000001E-2</v>
      </c>
      <c r="G37">
        <v>0.505</v>
      </c>
      <c r="I37">
        <v>20</v>
      </c>
      <c r="J37">
        <f t="shared" si="77"/>
        <v>6.3079999999999998</v>
      </c>
      <c r="K37">
        <f t="shared" si="8"/>
        <v>0.52566666666666662</v>
      </c>
      <c r="L37">
        <f t="shared" si="51"/>
        <v>12.09033333333333</v>
      </c>
      <c r="M37">
        <v>0</v>
      </c>
      <c r="N37">
        <f t="shared" si="1"/>
        <v>0</v>
      </c>
      <c r="O37">
        <f t="shared" si="9"/>
        <v>0</v>
      </c>
      <c r="P37">
        <f t="shared" si="52"/>
        <v>0</v>
      </c>
      <c r="Q37">
        <v>20</v>
      </c>
      <c r="R37">
        <f t="shared" si="2"/>
        <v>6.3079999999999998</v>
      </c>
      <c r="S37">
        <f t="shared" si="10"/>
        <v>0.52566666666666662</v>
      </c>
      <c r="T37">
        <f t="shared" si="53"/>
        <v>15.244333333333326</v>
      </c>
      <c r="U37">
        <v>20</v>
      </c>
      <c r="V37">
        <f t="shared" si="11"/>
        <v>6.3079999999999998</v>
      </c>
      <c r="W37">
        <f t="shared" si="12"/>
        <v>0.52566666666666662</v>
      </c>
      <c r="X37">
        <f t="shared" si="54"/>
        <v>7.3593333333333346</v>
      </c>
      <c r="Y37">
        <f t="shared" si="13"/>
        <v>22.8</v>
      </c>
      <c r="Z37">
        <f t="shared" si="83"/>
        <v>35.907329411764707</v>
      </c>
      <c r="AA37">
        <f t="shared" si="84"/>
        <v>35.846729411764706</v>
      </c>
      <c r="AB37">
        <f t="shared" si="85"/>
        <v>6.0600000000000001E-2</v>
      </c>
      <c r="AC37">
        <f t="shared" si="14"/>
        <v>1.5085498627450979</v>
      </c>
      <c r="AF37">
        <v>6</v>
      </c>
      <c r="AG37">
        <v>1.8923999810957599</v>
      </c>
      <c r="AH37">
        <f t="shared" si="55"/>
        <v>7.6747333722396398</v>
      </c>
      <c r="AI37">
        <v>0</v>
      </c>
      <c r="AJ37">
        <v>0</v>
      </c>
      <c r="AK37">
        <f t="shared" si="56"/>
        <v>0</v>
      </c>
      <c r="AL37">
        <v>6</v>
      </c>
      <c r="AM37">
        <v>1.89239998109985</v>
      </c>
      <c r="AN37">
        <f t="shared" si="57"/>
        <v>10.828733403780213</v>
      </c>
      <c r="AO37">
        <v>6</v>
      </c>
      <c r="AP37">
        <v>1.89239998109731</v>
      </c>
      <c r="AQ37">
        <f t="shared" si="67"/>
        <v>6.99136673340527</v>
      </c>
      <c r="AR37">
        <f t="shared" si="15"/>
        <v>6.839999931678217</v>
      </c>
      <c r="AS37">
        <f t="shared" si="16"/>
        <v>20.322858756815201</v>
      </c>
      <c r="AT37">
        <f t="shared" si="17"/>
        <v>20.2622587568152</v>
      </c>
      <c r="AU37">
        <f t="shared" si="18"/>
        <v>6.0600000000000001E-2</v>
      </c>
      <c r="AV37">
        <f t="shared" si="19"/>
        <v>0.85270338934930634</v>
      </c>
      <c r="AY37">
        <v>6</v>
      </c>
      <c r="AZ37">
        <v>1.8923999814710499</v>
      </c>
      <c r="BA37">
        <f t="shared" si="20"/>
        <v>0.15769999845592081</v>
      </c>
      <c r="BB37">
        <f t="shared" si="58"/>
        <v>8.0427000443136798</v>
      </c>
      <c r="BC37">
        <v>0</v>
      </c>
      <c r="BD37">
        <v>0</v>
      </c>
      <c r="BE37">
        <f t="shared" si="21"/>
        <v>0</v>
      </c>
      <c r="BF37">
        <f t="shared" si="59"/>
        <v>0</v>
      </c>
      <c r="BG37">
        <v>6</v>
      </c>
      <c r="BH37">
        <v>1.8923999814781201</v>
      </c>
      <c r="BI37">
        <f t="shared" si="22"/>
        <v>0.15769999845651</v>
      </c>
      <c r="BJ37">
        <f t="shared" si="60"/>
        <v>11.196700075752272</v>
      </c>
      <c r="BK37">
        <v>14.99</v>
      </c>
      <c r="BL37">
        <v>4.7263716524290098</v>
      </c>
      <c r="BM37">
        <f t="shared" si="23"/>
        <v>0.39386430436908415</v>
      </c>
      <c r="BN37">
        <f t="shared" si="68"/>
        <v>6.1293339313460207</v>
      </c>
      <c r="BO37">
        <f t="shared" si="24"/>
        <v>10.254423632985759</v>
      </c>
      <c r="BP37">
        <f t="shared" si="69"/>
        <v>23.656943076915507</v>
      </c>
      <c r="BQ37">
        <f t="shared" si="25"/>
        <v>23.596343076915506</v>
      </c>
      <c r="BR37">
        <f t="shared" si="86"/>
        <v>6.0600000000000001E-2</v>
      </c>
      <c r="BS37">
        <f t="shared" si="26"/>
        <v>0.99301277115352748</v>
      </c>
      <c r="BV37">
        <v>6</v>
      </c>
      <c r="BW37">
        <v>1.89239998156402</v>
      </c>
      <c r="BX37">
        <f t="shared" si="80"/>
        <v>0.15769999846366836</v>
      </c>
      <c r="BY37">
        <f t="shared" si="74"/>
        <v>7.7510325672260789</v>
      </c>
      <c r="BZ37">
        <v>0</v>
      </c>
      <c r="CA37">
        <v>0</v>
      </c>
      <c r="CB37">
        <f t="shared" si="28"/>
        <v>0</v>
      </c>
      <c r="CC37">
        <f t="shared" si="61"/>
        <v>0</v>
      </c>
      <c r="CD37">
        <v>6</v>
      </c>
      <c r="CE37">
        <v>1.89239998156402</v>
      </c>
      <c r="CF37">
        <f t="shared" si="29"/>
        <v>0.15769999846366836</v>
      </c>
      <c r="CG37">
        <f t="shared" si="62"/>
        <v>10.673142612502449</v>
      </c>
      <c r="CH37">
        <v>15.76</v>
      </c>
      <c r="CI37">
        <v>4.9704856549721699</v>
      </c>
      <c r="CJ37">
        <f t="shared" si="30"/>
        <v>0.41420713791434743</v>
      </c>
      <c r="CK37">
        <f t="shared" si="70"/>
        <v>6.1708360324211888</v>
      </c>
      <c r="CL37">
        <f t="shared" si="31"/>
        <v>10.548536889277361</v>
      </c>
      <c r="CM37">
        <f t="shared" si="71"/>
        <v>23.944136021294366</v>
      </c>
      <c r="CN37">
        <f t="shared" si="32"/>
        <v>23.883536021294365</v>
      </c>
      <c r="CO37">
        <f t="shared" si="33"/>
        <v>6.0600000000000001E-2</v>
      </c>
      <c r="CP37">
        <f t="shared" si="34"/>
        <v>1.0050988075628045</v>
      </c>
      <c r="DA37">
        <v>6</v>
      </c>
      <c r="DB37">
        <v>2.21159997828333</v>
      </c>
      <c r="DC37">
        <f t="shared" si="81"/>
        <v>0.18429999819027751</v>
      </c>
      <c r="DD37">
        <f t="shared" si="75"/>
        <v>9.3993000502612265</v>
      </c>
      <c r="DE37">
        <v>0</v>
      </c>
      <c r="DF37">
        <v>0</v>
      </c>
      <c r="DG37">
        <f t="shared" si="36"/>
        <v>0</v>
      </c>
      <c r="DH37">
        <f t="shared" si="63"/>
        <v>0</v>
      </c>
      <c r="DI37">
        <v>6</v>
      </c>
      <c r="DJ37">
        <v>2.21159997828449</v>
      </c>
      <c r="DK37">
        <f t="shared" si="37"/>
        <v>0.18429999819037415</v>
      </c>
      <c r="DL37">
        <f t="shared" si="64"/>
        <v>11.795200064284836</v>
      </c>
      <c r="DM37">
        <v>10.16</v>
      </c>
      <c r="DN37">
        <v>3.7446934343812202</v>
      </c>
      <c r="DO37">
        <f t="shared" si="38"/>
        <v>0.31205778619843499</v>
      </c>
      <c r="DP37">
        <f t="shared" si="72"/>
        <v>5.4588570552027331</v>
      </c>
      <c r="DQ37">
        <f t="shared" si="39"/>
        <v>23.253086342292988</v>
      </c>
      <c r="DR37">
        <f t="shared" si="40"/>
        <v>23.192486342292987</v>
      </c>
      <c r="DS37">
        <f t="shared" si="41"/>
        <v>6.0600000000000001E-2</v>
      </c>
      <c r="DT37">
        <f t="shared" si="78"/>
        <v>0.97601713357149655</v>
      </c>
      <c r="DX37">
        <v>6</v>
      </c>
      <c r="DY37">
        <v>2.2115999779115301</v>
      </c>
      <c r="DZ37">
        <f t="shared" si="82"/>
        <v>0.18429999815929415</v>
      </c>
      <c r="EA37">
        <f t="shared" si="76"/>
        <v>8.9692667121415592</v>
      </c>
      <c r="EB37">
        <v>0</v>
      </c>
      <c r="EC37">
        <v>0</v>
      </c>
      <c r="ED37">
        <f t="shared" si="44"/>
        <v>0</v>
      </c>
      <c r="EE37">
        <f t="shared" si="65"/>
        <v>0</v>
      </c>
      <c r="EF37">
        <v>6</v>
      </c>
      <c r="EG37">
        <v>2.2115999779050899</v>
      </c>
      <c r="EH37">
        <f t="shared" si="45"/>
        <v>0.18429999815875747</v>
      </c>
      <c r="EI37">
        <f t="shared" si="66"/>
        <v>12.225233407669666</v>
      </c>
      <c r="EJ37">
        <v>6</v>
      </c>
      <c r="EK37">
        <v>2.2115999779077899</v>
      </c>
      <c r="EL37">
        <f t="shared" si="46"/>
        <v>0.18429999815898249</v>
      </c>
      <c r="EM37">
        <f t="shared" si="73"/>
        <v>7.3105667286964051</v>
      </c>
      <c r="EN37">
        <f t="shared" si="47"/>
        <v>21.449446980852247</v>
      </c>
      <c r="EO37">
        <f t="shared" si="48"/>
        <v>21.388846980852247</v>
      </c>
      <c r="EP37">
        <f t="shared" si="49"/>
        <v>6.0600000000000001E-2</v>
      </c>
      <c r="EQ37">
        <f t="shared" si="79"/>
        <v>0.90011397711086538</v>
      </c>
    </row>
    <row r="38" spans="1:147" x14ac:dyDescent="0.35">
      <c r="A38" s="1">
        <v>44907.371527777781</v>
      </c>
      <c r="B38" s="80">
        <v>0.37152777777777901</v>
      </c>
      <c r="C38">
        <v>13.1294</v>
      </c>
      <c r="D38">
        <v>-0.1082</v>
      </c>
      <c r="E38">
        <f t="shared" si="7"/>
        <v>0.1082</v>
      </c>
      <c r="G38">
        <v>0.505</v>
      </c>
      <c r="I38">
        <v>20</v>
      </c>
      <c r="J38">
        <f t="shared" si="77"/>
        <v>6.3079999999999998</v>
      </c>
      <c r="K38">
        <f t="shared" si="8"/>
        <v>0.52566666666666662</v>
      </c>
      <c r="L38">
        <f t="shared" si="51"/>
        <v>12.615999999999996</v>
      </c>
      <c r="M38">
        <v>0</v>
      </c>
      <c r="N38">
        <f t="shared" si="1"/>
        <v>0</v>
      </c>
      <c r="O38">
        <f t="shared" si="9"/>
        <v>0</v>
      </c>
      <c r="P38">
        <f t="shared" si="52"/>
        <v>0</v>
      </c>
      <c r="Q38">
        <v>20</v>
      </c>
      <c r="R38">
        <f t="shared" si="2"/>
        <v>6.3079999999999998</v>
      </c>
      <c r="S38">
        <f t="shared" si="10"/>
        <v>0.52566666666666662</v>
      </c>
      <c r="T38">
        <f t="shared" si="53"/>
        <v>15.769999999999992</v>
      </c>
      <c r="U38">
        <v>20</v>
      </c>
      <c r="V38">
        <f t="shared" si="11"/>
        <v>6.3079999999999998</v>
      </c>
      <c r="W38">
        <f t="shared" si="12"/>
        <v>0.52566666666666662</v>
      </c>
      <c r="X38">
        <f t="shared" si="54"/>
        <v>7.8850000000000016</v>
      </c>
      <c r="Y38">
        <f t="shared" si="13"/>
        <v>22.8</v>
      </c>
      <c r="Z38">
        <f t="shared" si="83"/>
        <v>35.392929411764705</v>
      </c>
      <c r="AA38">
        <f t="shared" si="84"/>
        <v>35.284729411764708</v>
      </c>
      <c r="AB38">
        <f t="shared" si="85"/>
        <v>0.1082</v>
      </c>
      <c r="AC38">
        <f t="shared" si="14"/>
        <v>1.484899029411765</v>
      </c>
      <c r="AF38">
        <v>6</v>
      </c>
      <c r="AG38">
        <v>1.8923999810958201</v>
      </c>
      <c r="AH38">
        <f t="shared" si="55"/>
        <v>7.8324333706642912</v>
      </c>
      <c r="AI38">
        <v>0</v>
      </c>
      <c r="AJ38">
        <v>0</v>
      </c>
      <c r="AK38">
        <f t="shared" si="56"/>
        <v>0</v>
      </c>
      <c r="AL38">
        <v>6</v>
      </c>
      <c r="AM38">
        <v>1.8923999810999299</v>
      </c>
      <c r="AN38">
        <f t="shared" si="57"/>
        <v>10.986433402205206</v>
      </c>
      <c r="AO38">
        <v>6</v>
      </c>
      <c r="AP38">
        <v>1.8923999810973799</v>
      </c>
      <c r="AQ38">
        <f t="shared" si="67"/>
        <v>7.149066731830052</v>
      </c>
      <c r="AR38">
        <f t="shared" si="15"/>
        <v>6.839999931678471</v>
      </c>
      <c r="AS38">
        <f t="shared" si="16"/>
        <v>19.808458756815448</v>
      </c>
      <c r="AT38">
        <f t="shared" si="17"/>
        <v>19.700258756815447</v>
      </c>
      <c r="AU38">
        <f t="shared" si="18"/>
        <v>0.1082</v>
      </c>
      <c r="AV38">
        <f t="shared" si="19"/>
        <v>0.82905255601598338</v>
      </c>
      <c r="AY38">
        <v>6</v>
      </c>
      <c r="AZ38">
        <v>1.8923999814279</v>
      </c>
      <c r="BA38">
        <f t="shared" si="20"/>
        <v>0.15769999845232499</v>
      </c>
      <c r="BB38">
        <f t="shared" si="58"/>
        <v>8.2004000427660042</v>
      </c>
      <c r="BC38">
        <v>0</v>
      </c>
      <c r="BD38">
        <v>0</v>
      </c>
      <c r="BE38">
        <f t="shared" si="21"/>
        <v>0</v>
      </c>
      <c r="BF38">
        <f t="shared" si="59"/>
        <v>0</v>
      </c>
      <c r="BG38">
        <v>6</v>
      </c>
      <c r="BH38">
        <v>1.8923999814335</v>
      </c>
      <c r="BI38">
        <f t="shared" si="22"/>
        <v>0.15769999845279165</v>
      </c>
      <c r="BJ38">
        <f t="shared" si="60"/>
        <v>11.354400074205063</v>
      </c>
      <c r="BK38">
        <v>19.79</v>
      </c>
      <c r="BL38">
        <v>6.2431923310140904</v>
      </c>
      <c r="BM38">
        <f t="shared" si="23"/>
        <v>0.52026602758450757</v>
      </c>
      <c r="BN38">
        <f t="shared" si="68"/>
        <v>6.6495999589305281</v>
      </c>
      <c r="BO38">
        <f t="shared" si="24"/>
        <v>12.081918426356014</v>
      </c>
      <c r="BP38">
        <f t="shared" si="69"/>
        <v>24.927037992794695</v>
      </c>
      <c r="BQ38">
        <f t="shared" si="25"/>
        <v>24.818837992794695</v>
      </c>
      <c r="BR38">
        <f t="shared" si="86"/>
        <v>0.1082</v>
      </c>
      <c r="BS38">
        <f t="shared" si="26"/>
        <v>1.0444594321967768</v>
      </c>
      <c r="BV38">
        <v>6</v>
      </c>
      <c r="BW38">
        <v>1.89239998156402</v>
      </c>
      <c r="BX38">
        <f t="shared" si="80"/>
        <v>0.15769999846366836</v>
      </c>
      <c r="BY38">
        <f t="shared" si="74"/>
        <v>7.9087325656897471</v>
      </c>
      <c r="BZ38">
        <v>0</v>
      </c>
      <c r="CA38">
        <v>0</v>
      </c>
      <c r="CB38">
        <f t="shared" si="28"/>
        <v>0</v>
      </c>
      <c r="CC38">
        <f t="shared" si="61"/>
        <v>0</v>
      </c>
      <c r="CD38">
        <v>6</v>
      </c>
      <c r="CE38">
        <v>1.89239998156402</v>
      </c>
      <c r="CF38">
        <f t="shared" si="29"/>
        <v>0.15769999846366836</v>
      </c>
      <c r="CG38">
        <f t="shared" si="62"/>
        <v>10.830842610966117</v>
      </c>
      <c r="CH38">
        <v>17.239999999999998</v>
      </c>
      <c r="CI38">
        <v>5.4369456534723497</v>
      </c>
      <c r="CJ38">
        <f t="shared" si="30"/>
        <v>0.45307880445602916</v>
      </c>
      <c r="CK38">
        <f t="shared" si="70"/>
        <v>6.6239148368772183</v>
      </c>
      <c r="CL38">
        <f t="shared" si="31"/>
        <v>11.110536887470351</v>
      </c>
      <c r="CM38">
        <f t="shared" si="71"/>
        <v>23.978512490118106</v>
      </c>
      <c r="CN38">
        <f t="shared" si="32"/>
        <v>23.870312490118106</v>
      </c>
      <c r="CO38">
        <f t="shared" si="33"/>
        <v>0.1082</v>
      </c>
      <c r="CP38">
        <f t="shared" si="34"/>
        <v>1.0045423172924703</v>
      </c>
      <c r="DA38">
        <v>6</v>
      </c>
      <c r="DB38">
        <v>2.2115999782600602</v>
      </c>
      <c r="DC38">
        <f t="shared" si="81"/>
        <v>0.18429999818833834</v>
      </c>
      <c r="DD38">
        <f t="shared" si="75"/>
        <v>9.5836000484495649</v>
      </c>
      <c r="DE38">
        <v>0</v>
      </c>
      <c r="DF38">
        <v>0</v>
      </c>
      <c r="DG38">
        <f t="shared" si="36"/>
        <v>0</v>
      </c>
      <c r="DH38">
        <f t="shared" si="63"/>
        <v>0</v>
      </c>
      <c r="DI38">
        <v>6</v>
      </c>
      <c r="DJ38">
        <v>2.21159997826109</v>
      </c>
      <c r="DK38">
        <f t="shared" si="37"/>
        <v>0.18429999818842416</v>
      </c>
      <c r="DL38">
        <f t="shared" si="64"/>
        <v>11.97950006247326</v>
      </c>
      <c r="DM38">
        <v>12.97</v>
      </c>
      <c r="DN38">
        <v>4.7791432537430802</v>
      </c>
      <c r="DO38">
        <f t="shared" si="38"/>
        <v>0.39826193781192337</v>
      </c>
      <c r="DP38">
        <f t="shared" si="72"/>
        <v>5.8571189930146561</v>
      </c>
      <c r="DQ38">
        <f t="shared" si="39"/>
        <v>23.955686129722626</v>
      </c>
      <c r="DR38">
        <f t="shared" si="40"/>
        <v>23.847486129722625</v>
      </c>
      <c r="DS38">
        <f t="shared" si="41"/>
        <v>0.1082</v>
      </c>
      <c r="DT38">
        <f t="shared" si="78"/>
        <v>1.0035817079591605</v>
      </c>
      <c r="DX38">
        <v>6</v>
      </c>
      <c r="DY38">
        <v>2.21159997791163</v>
      </c>
      <c r="DZ38">
        <f t="shared" si="82"/>
        <v>0.18429999815930251</v>
      </c>
      <c r="EA38">
        <f t="shared" si="76"/>
        <v>9.1535667103008613</v>
      </c>
      <c r="EB38">
        <v>0</v>
      </c>
      <c r="EC38">
        <v>0</v>
      </c>
      <c r="ED38">
        <f t="shared" si="44"/>
        <v>0</v>
      </c>
      <c r="EE38">
        <f t="shared" si="65"/>
        <v>0</v>
      </c>
      <c r="EF38">
        <v>6</v>
      </c>
      <c r="EG38">
        <v>2.2115999779051498</v>
      </c>
      <c r="EH38">
        <f t="shared" si="45"/>
        <v>0.1842999981587625</v>
      </c>
      <c r="EI38">
        <f t="shared" si="66"/>
        <v>12.409533405828428</v>
      </c>
      <c r="EJ38">
        <v>6</v>
      </c>
      <c r="EK38">
        <v>2.2115999779079401</v>
      </c>
      <c r="EL38">
        <f t="shared" si="46"/>
        <v>0.18429999815899503</v>
      </c>
      <c r="EM38">
        <f t="shared" si="73"/>
        <v>7.4948667268553999</v>
      </c>
      <c r="EN38">
        <f t="shared" si="47"/>
        <v>20.935046980852611</v>
      </c>
      <c r="EO38">
        <f t="shared" si="48"/>
        <v>20.826846980852611</v>
      </c>
      <c r="EP38">
        <f t="shared" si="49"/>
        <v>0.1082</v>
      </c>
      <c r="EQ38">
        <f t="shared" si="79"/>
        <v>0.87646314377754742</v>
      </c>
    </row>
    <row r="39" spans="1:147" x14ac:dyDescent="0.35">
      <c r="A39" s="1">
        <v>44907.375</v>
      </c>
      <c r="B39" s="80">
        <v>0.375000000000001</v>
      </c>
      <c r="C39">
        <v>13.8919999999999</v>
      </c>
      <c r="D39">
        <v>-0.17680000000000001</v>
      </c>
      <c r="E39">
        <f t="shared" si="7"/>
        <v>0.17680000000000001</v>
      </c>
      <c r="G39">
        <v>0.56062000000000001</v>
      </c>
      <c r="I39">
        <v>20</v>
      </c>
      <c r="J39">
        <f t="shared" si="77"/>
        <v>6.3079999999999998</v>
      </c>
      <c r="K39">
        <f t="shared" si="8"/>
        <v>0.52566666666666662</v>
      </c>
      <c r="L39">
        <f t="shared" si="51"/>
        <v>13.141666666666662</v>
      </c>
      <c r="M39">
        <v>0</v>
      </c>
      <c r="N39">
        <f t="shared" si="1"/>
        <v>0</v>
      </c>
      <c r="O39">
        <f t="shared" si="9"/>
        <v>0</v>
      </c>
      <c r="P39">
        <f t="shared" si="52"/>
        <v>0</v>
      </c>
      <c r="Q39">
        <v>20</v>
      </c>
      <c r="R39">
        <f t="shared" si="2"/>
        <v>6.3079999999999998</v>
      </c>
      <c r="S39">
        <f t="shared" si="10"/>
        <v>0.52566666666666662</v>
      </c>
      <c r="T39">
        <f t="shared" si="53"/>
        <v>16.295666666666659</v>
      </c>
      <c r="U39">
        <v>20</v>
      </c>
      <c r="V39">
        <f t="shared" si="11"/>
        <v>6.3079999999999998</v>
      </c>
      <c r="W39">
        <f t="shared" si="12"/>
        <v>0.52566666666666662</v>
      </c>
      <c r="X39">
        <f t="shared" si="54"/>
        <v>8.4106666666666676</v>
      </c>
      <c r="Y39">
        <f t="shared" si="13"/>
        <v>22.8</v>
      </c>
      <c r="Z39">
        <f t="shared" si="83"/>
        <v>36.155529411764604</v>
      </c>
      <c r="AA39">
        <f t="shared" si="84"/>
        <v>35.978729411764604</v>
      </c>
      <c r="AB39">
        <f t="shared" si="85"/>
        <v>0.17680000000000001</v>
      </c>
      <c r="AC39">
        <f t="shared" si="14"/>
        <v>1.6808662735686226</v>
      </c>
      <c r="AF39">
        <v>6</v>
      </c>
      <c r="AG39">
        <v>1.8923999810943399</v>
      </c>
      <c r="AH39">
        <f t="shared" si="55"/>
        <v>7.9901333690888192</v>
      </c>
      <c r="AI39">
        <v>0</v>
      </c>
      <c r="AJ39">
        <v>0</v>
      </c>
      <c r="AK39">
        <f t="shared" si="56"/>
        <v>0</v>
      </c>
      <c r="AL39">
        <v>6</v>
      </c>
      <c r="AM39">
        <v>1.89239998109781</v>
      </c>
      <c r="AN39">
        <f t="shared" si="57"/>
        <v>11.144133400630023</v>
      </c>
      <c r="AO39">
        <v>6</v>
      </c>
      <c r="AP39">
        <v>1.89239998109567</v>
      </c>
      <c r="AQ39">
        <f t="shared" si="67"/>
        <v>7.306766730254691</v>
      </c>
      <c r="AR39">
        <f t="shared" si="15"/>
        <v>6.8399999316720725</v>
      </c>
      <c r="AS39">
        <f t="shared" si="16"/>
        <v>20.571058756809101</v>
      </c>
      <c r="AT39">
        <f t="shared" si="17"/>
        <v>20.394258756809101</v>
      </c>
      <c r="AU39">
        <f t="shared" si="18"/>
        <v>0.17680000000000001</v>
      </c>
      <c r="AV39">
        <f t="shared" si="19"/>
        <v>0.9527857786868601</v>
      </c>
      <c r="AY39">
        <v>6</v>
      </c>
      <c r="AZ39">
        <v>1.8923999814177399</v>
      </c>
      <c r="BA39">
        <f t="shared" si="20"/>
        <v>0.15769999845147831</v>
      </c>
      <c r="BB39">
        <f t="shared" si="58"/>
        <v>8.3581000412174831</v>
      </c>
      <c r="BC39">
        <v>0</v>
      </c>
      <c r="BD39">
        <v>0</v>
      </c>
      <c r="BE39">
        <f t="shared" si="21"/>
        <v>0</v>
      </c>
      <c r="BF39">
        <f t="shared" si="59"/>
        <v>0</v>
      </c>
      <c r="BG39">
        <v>6</v>
      </c>
      <c r="BH39">
        <v>1.8923999814233099</v>
      </c>
      <c r="BI39">
        <f t="shared" si="22"/>
        <v>0.15769999845194252</v>
      </c>
      <c r="BJ39">
        <f t="shared" si="60"/>
        <v>11.512100072657006</v>
      </c>
      <c r="BK39">
        <v>6</v>
      </c>
      <c r="BL39">
        <v>1.89239998189576</v>
      </c>
      <c r="BM39">
        <f t="shared" si="23"/>
        <v>0.15769999849131333</v>
      </c>
      <c r="BN39">
        <f t="shared" si="68"/>
        <v>6.8072999574218418</v>
      </c>
      <c r="BO39">
        <f t="shared" si="24"/>
        <v>6.8399999334178432</v>
      </c>
      <c r="BP39">
        <f t="shared" si="69"/>
        <v>20.571058758513793</v>
      </c>
      <c r="BQ39">
        <f t="shared" si="25"/>
        <v>20.394258758513793</v>
      </c>
      <c r="BR39">
        <f t="shared" si="86"/>
        <v>0.17680000000000001</v>
      </c>
      <c r="BS39">
        <f t="shared" si="26"/>
        <v>0.95278577876650017</v>
      </c>
      <c r="BV39">
        <v>6</v>
      </c>
      <c r="BW39">
        <v>1.8923999815027099</v>
      </c>
      <c r="BX39">
        <f t="shared" si="80"/>
        <v>0.15769999845855914</v>
      </c>
      <c r="BY39">
        <f t="shared" si="74"/>
        <v>8.0664325641483057</v>
      </c>
      <c r="BZ39">
        <v>0</v>
      </c>
      <c r="CA39">
        <v>0</v>
      </c>
      <c r="CB39">
        <f t="shared" si="28"/>
        <v>0</v>
      </c>
      <c r="CC39">
        <f t="shared" si="61"/>
        <v>0</v>
      </c>
      <c r="CD39">
        <v>6</v>
      </c>
      <c r="CE39">
        <v>1.8923999815027099</v>
      </c>
      <c r="CF39">
        <f t="shared" si="29"/>
        <v>0.15769999845855914</v>
      </c>
      <c r="CG39">
        <f t="shared" si="62"/>
        <v>10.988542609424677</v>
      </c>
      <c r="CH39">
        <v>6</v>
      </c>
      <c r="CI39">
        <v>1.89239998447235</v>
      </c>
      <c r="CJ39">
        <f t="shared" si="30"/>
        <v>0.15769999870602919</v>
      </c>
      <c r="CK39">
        <f t="shared" si="70"/>
        <v>6.7816148355832473</v>
      </c>
      <c r="CL39">
        <f t="shared" si="31"/>
        <v>6.8399999367202051</v>
      </c>
      <c r="CM39">
        <f t="shared" si="71"/>
        <v>20.571058761738453</v>
      </c>
      <c r="CN39">
        <f t="shared" si="32"/>
        <v>20.394258761738453</v>
      </c>
      <c r="CO39">
        <f t="shared" si="33"/>
        <v>0.17680000000000001</v>
      </c>
      <c r="CP39">
        <f t="shared" si="34"/>
        <v>0.95278577891715099</v>
      </c>
      <c r="DA39">
        <v>6</v>
      </c>
      <c r="DB39">
        <v>2.2115999781850801</v>
      </c>
      <c r="DC39">
        <f t="shared" si="81"/>
        <v>0.18429999818209003</v>
      </c>
      <c r="DD39">
        <f t="shared" si="75"/>
        <v>9.7679000466316541</v>
      </c>
      <c r="DE39">
        <v>0</v>
      </c>
      <c r="DF39">
        <v>0</v>
      </c>
      <c r="DG39">
        <f t="shared" si="36"/>
        <v>0</v>
      </c>
      <c r="DH39">
        <f t="shared" si="63"/>
        <v>0</v>
      </c>
      <c r="DI39">
        <v>6</v>
      </c>
      <c r="DJ39">
        <v>2.2115999781857298</v>
      </c>
      <c r="DK39">
        <f t="shared" si="37"/>
        <v>0.18429999818214415</v>
      </c>
      <c r="DL39">
        <f t="shared" si="64"/>
        <v>12.163800060655404</v>
      </c>
      <c r="DM39">
        <v>6</v>
      </c>
      <c r="DN39">
        <v>2.2115999788392302</v>
      </c>
      <c r="DO39">
        <f t="shared" si="38"/>
        <v>0.18429999823660251</v>
      </c>
      <c r="DP39">
        <f t="shared" si="72"/>
        <v>6.041418991251259</v>
      </c>
      <c r="DQ39">
        <f t="shared" si="39"/>
        <v>21.697646982599949</v>
      </c>
      <c r="DR39">
        <f t="shared" si="40"/>
        <v>21.520846982599949</v>
      </c>
      <c r="DS39">
        <f t="shared" si="41"/>
        <v>0.17680000000000001</v>
      </c>
      <c r="DT39">
        <f t="shared" si="78"/>
        <v>1.0054181029487652</v>
      </c>
      <c r="DX39">
        <v>6</v>
      </c>
      <c r="DY39">
        <v>2.21159997790908</v>
      </c>
      <c r="DZ39">
        <f t="shared" si="82"/>
        <v>0.18429999815909001</v>
      </c>
      <c r="EA39">
        <f t="shared" si="76"/>
        <v>9.337866708459952</v>
      </c>
      <c r="EB39">
        <v>0</v>
      </c>
      <c r="EC39">
        <v>0</v>
      </c>
      <c r="ED39">
        <f t="shared" si="44"/>
        <v>0</v>
      </c>
      <c r="EE39">
        <f t="shared" si="65"/>
        <v>0</v>
      </c>
      <c r="EF39">
        <v>6</v>
      </c>
      <c r="EG39">
        <v>2.2115999779034601</v>
      </c>
      <c r="EH39">
        <f t="shared" si="45"/>
        <v>0.18429999815862169</v>
      </c>
      <c r="EI39">
        <f t="shared" si="66"/>
        <v>12.59383340398705</v>
      </c>
      <c r="EJ39">
        <v>6</v>
      </c>
      <c r="EK39">
        <v>2.21159997790601</v>
      </c>
      <c r="EL39">
        <f t="shared" si="46"/>
        <v>0.18429999815883419</v>
      </c>
      <c r="EM39">
        <f t="shared" si="73"/>
        <v>7.6791667250142339</v>
      </c>
      <c r="EN39">
        <f t="shared" si="47"/>
        <v>21.697646980845253</v>
      </c>
      <c r="EO39">
        <f t="shared" si="48"/>
        <v>21.520846980845253</v>
      </c>
      <c r="EP39">
        <f t="shared" si="49"/>
        <v>0.17680000000000001</v>
      </c>
      <c r="EQ39">
        <f t="shared" si="79"/>
        <v>1.0054181028667888</v>
      </c>
    </row>
    <row r="40" spans="1:147" x14ac:dyDescent="0.35">
      <c r="A40" s="1">
        <v>44907.378472222219</v>
      </c>
      <c r="B40" s="80">
        <v>0.37847222222222399</v>
      </c>
      <c r="C40">
        <v>13.915800000000001</v>
      </c>
      <c r="D40">
        <v>-0.23679999999999901</v>
      </c>
      <c r="E40">
        <f t="shared" si="7"/>
        <v>0.23679999999999901</v>
      </c>
      <c r="G40">
        <v>0.56062000000000001</v>
      </c>
      <c r="I40">
        <v>20</v>
      </c>
      <c r="J40">
        <f t="shared" si="77"/>
        <v>6.3079999999999998</v>
      </c>
      <c r="K40">
        <f t="shared" si="8"/>
        <v>0.52566666666666662</v>
      </c>
      <c r="L40">
        <f t="shared" si="51"/>
        <v>13.667333333333328</v>
      </c>
      <c r="M40">
        <v>0</v>
      </c>
      <c r="N40">
        <f t="shared" si="1"/>
        <v>0</v>
      </c>
      <c r="O40">
        <f t="shared" si="9"/>
        <v>0</v>
      </c>
      <c r="P40">
        <f t="shared" si="52"/>
        <v>0</v>
      </c>
      <c r="Q40">
        <v>20</v>
      </c>
      <c r="R40">
        <f t="shared" si="2"/>
        <v>6.3079999999999998</v>
      </c>
      <c r="S40">
        <f t="shared" si="10"/>
        <v>0.52566666666666662</v>
      </c>
      <c r="T40">
        <f t="shared" si="53"/>
        <v>16.821333333333325</v>
      </c>
      <c r="U40">
        <v>20</v>
      </c>
      <c r="V40">
        <f t="shared" si="11"/>
        <v>6.3079999999999998</v>
      </c>
      <c r="W40">
        <f t="shared" si="12"/>
        <v>0.52566666666666662</v>
      </c>
      <c r="X40">
        <f t="shared" si="54"/>
        <v>8.9363333333333337</v>
      </c>
      <c r="Y40">
        <f t="shared" si="13"/>
        <v>22.8</v>
      </c>
      <c r="Z40">
        <f t="shared" si="83"/>
        <v>36.179329411764705</v>
      </c>
      <c r="AA40">
        <f t="shared" si="84"/>
        <v>35.942529411764703</v>
      </c>
      <c r="AB40">
        <f t="shared" si="85"/>
        <v>0.23679999999999901</v>
      </c>
      <c r="AC40">
        <f t="shared" si="14"/>
        <v>1.6791750699019603</v>
      </c>
      <c r="AF40">
        <v>6</v>
      </c>
      <c r="AG40">
        <v>1.8923999810943399</v>
      </c>
      <c r="AH40">
        <f t="shared" si="55"/>
        <v>8.1478333675133481</v>
      </c>
      <c r="AI40">
        <v>0</v>
      </c>
      <c r="AJ40">
        <v>0</v>
      </c>
      <c r="AK40">
        <f t="shared" si="56"/>
        <v>0</v>
      </c>
      <c r="AL40">
        <v>6</v>
      </c>
      <c r="AM40">
        <v>1.89239998109782</v>
      </c>
      <c r="AN40">
        <f t="shared" si="57"/>
        <v>11.301833399054841</v>
      </c>
      <c r="AO40">
        <v>6</v>
      </c>
      <c r="AP40">
        <v>1.89239998109568</v>
      </c>
      <c r="AQ40">
        <f t="shared" si="67"/>
        <v>7.4644667286793309</v>
      </c>
      <c r="AR40">
        <f t="shared" si="15"/>
        <v>6.8399999316720974</v>
      </c>
      <c r="AS40">
        <f t="shared" si="16"/>
        <v>20.594858756809224</v>
      </c>
      <c r="AT40">
        <f t="shared" si="17"/>
        <v>20.358058756809225</v>
      </c>
      <c r="AU40">
        <f t="shared" si="18"/>
        <v>0.23679999999999901</v>
      </c>
      <c r="AV40">
        <f t="shared" si="19"/>
        <v>0.95109457502019912</v>
      </c>
      <c r="AY40">
        <v>6</v>
      </c>
      <c r="AZ40">
        <v>1.8923999814196599</v>
      </c>
      <c r="BA40">
        <f t="shared" si="20"/>
        <v>0.15769999845163832</v>
      </c>
      <c r="BB40">
        <f t="shared" si="58"/>
        <v>8.5158000396691218</v>
      </c>
      <c r="BC40">
        <v>0</v>
      </c>
      <c r="BD40">
        <v>0</v>
      </c>
      <c r="BE40">
        <f t="shared" si="21"/>
        <v>0</v>
      </c>
      <c r="BF40">
        <f t="shared" si="59"/>
        <v>0</v>
      </c>
      <c r="BG40">
        <v>6</v>
      </c>
      <c r="BH40">
        <v>1.8923999814249699</v>
      </c>
      <c r="BI40">
        <f t="shared" si="22"/>
        <v>0.15769999845208083</v>
      </c>
      <c r="BJ40">
        <f t="shared" si="60"/>
        <v>11.669800071109087</v>
      </c>
      <c r="BK40">
        <v>6</v>
      </c>
      <c r="BL40">
        <v>1.8923999818494299</v>
      </c>
      <c r="BM40">
        <f t="shared" si="23"/>
        <v>0.1576999984874525</v>
      </c>
      <c r="BN40">
        <f t="shared" si="68"/>
        <v>6.9649999559092945</v>
      </c>
      <c r="BO40">
        <f t="shared" si="24"/>
        <v>6.8399999333663377</v>
      </c>
      <c r="BP40">
        <f t="shared" si="69"/>
        <v>20.594858758463602</v>
      </c>
      <c r="BQ40">
        <f t="shared" si="25"/>
        <v>20.358058758463603</v>
      </c>
      <c r="BR40">
        <f t="shared" si="86"/>
        <v>0.23679999999999901</v>
      </c>
      <c r="BS40">
        <f t="shared" si="26"/>
        <v>0.95109457509748874</v>
      </c>
      <c r="BV40">
        <v>6</v>
      </c>
      <c r="BW40">
        <v>1.8923999815047099</v>
      </c>
      <c r="BX40">
        <f t="shared" si="80"/>
        <v>0.15769999845872582</v>
      </c>
      <c r="BY40">
        <f t="shared" si="74"/>
        <v>8.2241325626070321</v>
      </c>
      <c r="BZ40">
        <v>0</v>
      </c>
      <c r="CA40">
        <v>0</v>
      </c>
      <c r="CB40">
        <f t="shared" si="28"/>
        <v>0</v>
      </c>
      <c r="CC40">
        <f t="shared" si="61"/>
        <v>0</v>
      </c>
      <c r="CD40">
        <v>6</v>
      </c>
      <c r="CE40">
        <v>1.8923999815047099</v>
      </c>
      <c r="CF40">
        <f t="shared" si="29"/>
        <v>0.15769999845872582</v>
      </c>
      <c r="CG40">
        <f t="shared" si="62"/>
        <v>11.146242607883403</v>
      </c>
      <c r="CH40">
        <v>6</v>
      </c>
      <c r="CI40">
        <v>1.8923999846034201</v>
      </c>
      <c r="CJ40">
        <f t="shared" si="30"/>
        <v>0.15769999871695167</v>
      </c>
      <c r="CK40">
        <f t="shared" si="70"/>
        <v>6.9393148343001991</v>
      </c>
      <c r="CL40">
        <f t="shared" si="31"/>
        <v>6.8399999368829398</v>
      </c>
      <c r="CM40">
        <f t="shared" si="71"/>
        <v>20.594858761897459</v>
      </c>
      <c r="CN40">
        <f t="shared" si="32"/>
        <v>20.35805876189746</v>
      </c>
      <c r="CO40">
        <f t="shared" si="33"/>
        <v>0.23679999999999901</v>
      </c>
      <c r="CP40">
        <f t="shared" si="34"/>
        <v>0.95109457525791286</v>
      </c>
      <c r="DA40">
        <v>6</v>
      </c>
      <c r="DB40">
        <v>2.2115999781860398</v>
      </c>
      <c r="DC40">
        <f t="shared" si="81"/>
        <v>0.18429999818216999</v>
      </c>
      <c r="DD40">
        <f t="shared" si="75"/>
        <v>9.9522000448138233</v>
      </c>
      <c r="DE40">
        <v>0</v>
      </c>
      <c r="DF40">
        <v>0</v>
      </c>
      <c r="DG40">
        <f t="shared" si="36"/>
        <v>0</v>
      </c>
      <c r="DH40">
        <f t="shared" si="63"/>
        <v>0</v>
      </c>
      <c r="DI40">
        <v>6</v>
      </c>
      <c r="DJ40">
        <v>2.2115999781867099</v>
      </c>
      <c r="DK40">
        <f t="shared" si="37"/>
        <v>0.18429999818222581</v>
      </c>
      <c r="DL40">
        <f t="shared" si="64"/>
        <v>12.34810005883763</v>
      </c>
      <c r="DM40">
        <v>6</v>
      </c>
      <c r="DN40">
        <v>2.2115999788490299</v>
      </c>
      <c r="DO40">
        <f t="shared" si="38"/>
        <v>0.18429999823741916</v>
      </c>
      <c r="DP40">
        <f t="shared" si="72"/>
        <v>6.2257189894886782</v>
      </c>
      <c r="DQ40">
        <f t="shared" si="39"/>
        <v>21.721446982613859</v>
      </c>
      <c r="DR40">
        <f t="shared" si="40"/>
        <v>21.48464698261386</v>
      </c>
      <c r="DS40">
        <f t="shared" si="41"/>
        <v>0.23679999999999901</v>
      </c>
      <c r="DT40">
        <f t="shared" si="78"/>
        <v>1.0037268992827486</v>
      </c>
      <c r="DX40">
        <v>6</v>
      </c>
      <c r="DY40">
        <v>2.2115999779090898</v>
      </c>
      <c r="DZ40">
        <f t="shared" si="82"/>
        <v>0.18429999815909084</v>
      </c>
      <c r="EA40">
        <f t="shared" si="76"/>
        <v>9.5221667066190427</v>
      </c>
      <c r="EB40">
        <v>0</v>
      </c>
      <c r="EC40">
        <v>0</v>
      </c>
      <c r="ED40">
        <f t="shared" si="44"/>
        <v>0</v>
      </c>
      <c r="EE40">
        <f t="shared" si="65"/>
        <v>0</v>
      </c>
      <c r="EF40">
        <v>6</v>
      </c>
      <c r="EG40">
        <v>2.2115999779034801</v>
      </c>
      <c r="EH40">
        <f t="shared" si="45"/>
        <v>0.18429999815862336</v>
      </c>
      <c r="EI40">
        <f t="shared" si="66"/>
        <v>12.778133402145674</v>
      </c>
      <c r="EJ40">
        <v>6</v>
      </c>
      <c r="EK40">
        <v>2.21159997790601</v>
      </c>
      <c r="EL40">
        <f t="shared" si="46"/>
        <v>0.18429999815883419</v>
      </c>
      <c r="EM40">
        <f t="shared" si="73"/>
        <v>7.8634667231730679</v>
      </c>
      <c r="EN40">
        <f t="shared" si="47"/>
        <v>21.721446980845389</v>
      </c>
      <c r="EO40">
        <f t="shared" si="48"/>
        <v>21.48464698084539</v>
      </c>
      <c r="EP40">
        <f t="shared" si="49"/>
        <v>0.23679999999999901</v>
      </c>
      <c r="EQ40">
        <f t="shared" si="79"/>
        <v>1.0037268992001285</v>
      </c>
    </row>
    <row r="41" spans="1:147" x14ac:dyDescent="0.35">
      <c r="A41" s="1">
        <v>44907.381944444445</v>
      </c>
      <c r="B41" s="80">
        <v>0.38194444444444597</v>
      </c>
      <c r="C41">
        <v>14.521000000000001</v>
      </c>
      <c r="D41">
        <v>-0.2908</v>
      </c>
      <c r="E41">
        <f t="shared" si="7"/>
        <v>0.2908</v>
      </c>
      <c r="G41">
        <v>0.56062000000000001</v>
      </c>
      <c r="I41">
        <v>20</v>
      </c>
      <c r="J41">
        <f t="shared" si="77"/>
        <v>6.3079999999999998</v>
      </c>
      <c r="K41">
        <f t="shared" si="8"/>
        <v>0.52566666666666662</v>
      </c>
      <c r="L41">
        <f t="shared" si="51"/>
        <v>14.192999999999994</v>
      </c>
      <c r="M41">
        <v>0</v>
      </c>
      <c r="N41">
        <f t="shared" si="1"/>
        <v>0</v>
      </c>
      <c r="O41">
        <f t="shared" si="9"/>
        <v>0</v>
      </c>
      <c r="P41">
        <f t="shared" si="52"/>
        <v>0</v>
      </c>
      <c r="Q41">
        <v>20</v>
      </c>
      <c r="R41">
        <f t="shared" si="2"/>
        <v>6.3079999999999998</v>
      </c>
      <c r="S41">
        <f t="shared" si="10"/>
        <v>0.52566666666666662</v>
      </c>
      <c r="T41">
        <f t="shared" si="53"/>
        <v>17.346999999999991</v>
      </c>
      <c r="U41">
        <v>20</v>
      </c>
      <c r="V41">
        <f t="shared" si="11"/>
        <v>6.3079999999999998</v>
      </c>
      <c r="W41">
        <f t="shared" si="12"/>
        <v>0.52566666666666662</v>
      </c>
      <c r="X41">
        <f t="shared" si="54"/>
        <v>9.4619999999999997</v>
      </c>
      <c r="Y41">
        <f t="shared" si="13"/>
        <v>22.8</v>
      </c>
      <c r="Z41">
        <f t="shared" si="83"/>
        <v>36.784529411764709</v>
      </c>
      <c r="AA41">
        <f t="shared" si="84"/>
        <v>36.493729411764711</v>
      </c>
      <c r="AB41">
        <f t="shared" si="85"/>
        <v>0.2908</v>
      </c>
      <c r="AC41">
        <f t="shared" si="14"/>
        <v>1.7049262152352944</v>
      </c>
      <c r="AF41">
        <v>6</v>
      </c>
      <c r="AG41">
        <v>1.8923999810941401</v>
      </c>
      <c r="AH41">
        <f t="shared" si="55"/>
        <v>8.3055333659378601</v>
      </c>
      <c r="AI41">
        <v>0</v>
      </c>
      <c r="AJ41">
        <v>0</v>
      </c>
      <c r="AK41">
        <f t="shared" si="56"/>
        <v>0</v>
      </c>
      <c r="AL41">
        <v>6</v>
      </c>
      <c r="AM41">
        <v>1.8923999810977401</v>
      </c>
      <c r="AN41">
        <f t="shared" si="57"/>
        <v>11.459533397479653</v>
      </c>
      <c r="AO41">
        <v>6</v>
      </c>
      <c r="AP41">
        <v>1.89239998109561</v>
      </c>
      <c r="AQ41">
        <f t="shared" si="67"/>
        <v>7.6221667271039655</v>
      </c>
      <c r="AR41">
        <f t="shared" si="15"/>
        <v>6.8399999316716755</v>
      </c>
      <c r="AS41">
        <f t="shared" si="16"/>
        <v>21.200058756808815</v>
      </c>
      <c r="AT41">
        <f t="shared" si="17"/>
        <v>20.909258756808814</v>
      </c>
      <c r="AU41">
        <f t="shared" si="18"/>
        <v>0.2908</v>
      </c>
      <c r="AV41">
        <f t="shared" si="19"/>
        <v>0.97684572035351303</v>
      </c>
      <c r="AY41">
        <v>6</v>
      </c>
      <c r="AZ41">
        <v>1.8923999814010499</v>
      </c>
      <c r="BA41">
        <f t="shared" si="20"/>
        <v>0.15769999845008753</v>
      </c>
      <c r="BB41">
        <f t="shared" si="58"/>
        <v>8.6735000381192098</v>
      </c>
      <c r="BC41">
        <v>0</v>
      </c>
      <c r="BD41">
        <v>0</v>
      </c>
      <c r="BE41">
        <f t="shared" si="21"/>
        <v>0</v>
      </c>
      <c r="BF41">
        <f t="shared" si="59"/>
        <v>0</v>
      </c>
      <c r="BG41">
        <v>6</v>
      </c>
      <c r="BH41">
        <v>1.8923999814057999</v>
      </c>
      <c r="BI41">
        <f t="shared" si="22"/>
        <v>0.15769999845048333</v>
      </c>
      <c r="BJ41">
        <f t="shared" si="60"/>
        <v>11.827500069559571</v>
      </c>
      <c r="BK41">
        <v>6</v>
      </c>
      <c r="BL41">
        <v>1.8923999817316199</v>
      </c>
      <c r="BM41">
        <f t="shared" si="23"/>
        <v>0.157699998477635</v>
      </c>
      <c r="BN41">
        <f t="shared" si="68"/>
        <v>7.1226999543869294</v>
      </c>
      <c r="BO41">
        <f t="shared" si="24"/>
        <v>6.8399999331788797</v>
      </c>
      <c r="BP41">
        <f t="shared" si="69"/>
        <v>21.200058758280555</v>
      </c>
      <c r="BQ41">
        <f t="shared" si="25"/>
        <v>20.909258758280554</v>
      </c>
      <c r="BR41">
        <f t="shared" si="86"/>
        <v>0.2908</v>
      </c>
      <c r="BS41">
        <f t="shared" si="26"/>
        <v>0.97684572042227047</v>
      </c>
      <c r="BV41">
        <v>6</v>
      </c>
      <c r="BW41">
        <v>1.8923999814761301</v>
      </c>
      <c r="BX41">
        <f t="shared" si="80"/>
        <v>0.15769999845634416</v>
      </c>
      <c r="BY41">
        <f t="shared" si="74"/>
        <v>8.3818325610633764</v>
      </c>
      <c r="BZ41">
        <v>0</v>
      </c>
      <c r="CA41">
        <v>0</v>
      </c>
      <c r="CB41">
        <f t="shared" si="28"/>
        <v>0</v>
      </c>
      <c r="CC41">
        <f t="shared" si="61"/>
        <v>0</v>
      </c>
      <c r="CD41">
        <v>6</v>
      </c>
      <c r="CE41">
        <v>1.8923999814761301</v>
      </c>
      <c r="CF41">
        <f t="shared" si="29"/>
        <v>0.15769999845634416</v>
      </c>
      <c r="CG41">
        <f t="shared" si="62"/>
        <v>11.303942606339747</v>
      </c>
      <c r="CH41">
        <v>6</v>
      </c>
      <c r="CI41">
        <v>1.89239998329784</v>
      </c>
      <c r="CJ41">
        <f t="shared" si="30"/>
        <v>0.15769999860815334</v>
      </c>
      <c r="CK41">
        <f t="shared" si="70"/>
        <v>7.0970148329083527</v>
      </c>
      <c r="CL41">
        <f t="shared" si="31"/>
        <v>6.8399999352410852</v>
      </c>
      <c r="CM41">
        <f t="shared" si="71"/>
        <v>21.200058760294237</v>
      </c>
      <c r="CN41">
        <f t="shared" si="32"/>
        <v>20.909258760294236</v>
      </c>
      <c r="CO41">
        <f t="shared" si="33"/>
        <v>0.2908</v>
      </c>
      <c r="CP41">
        <f t="shared" si="34"/>
        <v>0.97684572051634622</v>
      </c>
      <c r="DA41">
        <v>6</v>
      </c>
      <c r="DB41">
        <v>2.2115999781738598</v>
      </c>
      <c r="DC41">
        <f t="shared" si="81"/>
        <v>0.18429999818115497</v>
      </c>
      <c r="DD41">
        <f t="shared" si="75"/>
        <v>10.136500042994978</v>
      </c>
      <c r="DE41">
        <v>0</v>
      </c>
      <c r="DF41">
        <v>0</v>
      </c>
      <c r="DG41">
        <f t="shared" si="36"/>
        <v>0</v>
      </c>
      <c r="DH41">
        <f t="shared" si="63"/>
        <v>0</v>
      </c>
      <c r="DI41">
        <v>6</v>
      </c>
      <c r="DJ41">
        <v>2.21159997817024</v>
      </c>
      <c r="DK41">
        <f t="shared" si="37"/>
        <v>0.18429999818085332</v>
      </c>
      <c r="DL41">
        <f t="shared" si="64"/>
        <v>12.532400057018483</v>
      </c>
      <c r="DM41">
        <v>6</v>
      </c>
      <c r="DN41">
        <v>2.2115999787185801</v>
      </c>
      <c r="DO41">
        <f t="shared" si="38"/>
        <v>0.18429999822654833</v>
      </c>
      <c r="DP41">
        <f t="shared" si="72"/>
        <v>6.4100189877152269</v>
      </c>
      <c r="DQ41">
        <f t="shared" si="39"/>
        <v>22.326646982426681</v>
      </c>
      <c r="DR41">
        <f t="shared" si="40"/>
        <v>22.03584698242668</v>
      </c>
      <c r="DS41">
        <f t="shared" si="41"/>
        <v>0.2908</v>
      </c>
      <c r="DT41">
        <f t="shared" si="78"/>
        <v>1.0294780446073371</v>
      </c>
      <c r="DX41">
        <v>6</v>
      </c>
      <c r="DY41">
        <v>2.2115999779089899</v>
      </c>
      <c r="DZ41">
        <f t="shared" si="82"/>
        <v>0.18429999815908246</v>
      </c>
      <c r="EA41">
        <f t="shared" si="76"/>
        <v>9.7064667047781246</v>
      </c>
      <c r="EB41">
        <v>0</v>
      </c>
      <c r="EC41">
        <v>0</v>
      </c>
      <c r="ED41">
        <f t="shared" si="44"/>
        <v>0</v>
      </c>
      <c r="EE41">
        <f t="shared" si="65"/>
        <v>0</v>
      </c>
      <c r="EF41">
        <v>6</v>
      </c>
      <c r="EG41">
        <v>2.2115999779034001</v>
      </c>
      <c r="EH41">
        <f t="shared" si="45"/>
        <v>0.1842999981586167</v>
      </c>
      <c r="EI41">
        <f t="shared" si="66"/>
        <v>12.96243340030429</v>
      </c>
      <c r="EJ41">
        <v>6</v>
      </c>
      <c r="EK41">
        <v>2.2115999779059301</v>
      </c>
      <c r="EL41">
        <f t="shared" si="46"/>
        <v>0.18429999815882753</v>
      </c>
      <c r="EM41">
        <f t="shared" si="73"/>
        <v>8.0477667213318949</v>
      </c>
      <c r="EN41">
        <f t="shared" si="47"/>
        <v>22.326646980845084</v>
      </c>
      <c r="EO41">
        <f t="shared" si="48"/>
        <v>22.035846980845083</v>
      </c>
      <c r="EP41">
        <f t="shared" si="49"/>
        <v>0.2908</v>
      </c>
      <c r="EQ41">
        <f t="shared" si="79"/>
        <v>1.0294780445334475</v>
      </c>
    </row>
    <row r="42" spans="1:147" x14ac:dyDescent="0.35">
      <c r="A42" s="1">
        <v>44907.385416666664</v>
      </c>
      <c r="B42" s="80">
        <v>0.38541666666666802</v>
      </c>
      <c r="C42">
        <v>14.450399999999901</v>
      </c>
      <c r="D42">
        <v>-0.37679999999999902</v>
      </c>
      <c r="E42">
        <f t="shared" si="7"/>
        <v>0.37679999999999902</v>
      </c>
      <c r="G42">
        <v>0.56062000000000001</v>
      </c>
      <c r="I42">
        <v>20</v>
      </c>
      <c r="J42">
        <f t="shared" si="77"/>
        <v>6.3079999999999998</v>
      </c>
      <c r="K42">
        <f t="shared" si="8"/>
        <v>0.52566666666666662</v>
      </c>
      <c r="L42">
        <f t="shared" si="51"/>
        <v>14.71866666666666</v>
      </c>
      <c r="M42">
        <v>0</v>
      </c>
      <c r="N42">
        <f t="shared" si="1"/>
        <v>0</v>
      </c>
      <c r="O42">
        <f t="shared" si="9"/>
        <v>0</v>
      </c>
      <c r="P42">
        <f t="shared" si="52"/>
        <v>0</v>
      </c>
      <c r="Q42">
        <v>20</v>
      </c>
      <c r="R42">
        <f t="shared" si="2"/>
        <v>6.3079999999999998</v>
      </c>
      <c r="S42">
        <f t="shared" si="10"/>
        <v>0.52566666666666662</v>
      </c>
      <c r="T42">
        <f t="shared" si="53"/>
        <v>17.872666666666657</v>
      </c>
      <c r="U42">
        <v>20</v>
      </c>
      <c r="V42">
        <f t="shared" si="11"/>
        <v>6.3079999999999998</v>
      </c>
      <c r="W42">
        <f t="shared" si="12"/>
        <v>0.52566666666666662</v>
      </c>
      <c r="X42">
        <f t="shared" si="54"/>
        <v>9.9876666666666658</v>
      </c>
      <c r="Y42">
        <f t="shared" si="13"/>
        <v>22.8</v>
      </c>
      <c r="Z42">
        <f t="shared" si="83"/>
        <v>36.713929411764603</v>
      </c>
      <c r="AA42">
        <f t="shared" si="84"/>
        <v>36.337129411764607</v>
      </c>
      <c r="AB42">
        <f t="shared" si="85"/>
        <v>0.37679999999999902</v>
      </c>
      <c r="AC42">
        <f t="shared" si="14"/>
        <v>1.6976101242352895</v>
      </c>
      <c r="AF42">
        <v>6</v>
      </c>
      <c r="AG42">
        <v>1.8923999810943</v>
      </c>
      <c r="AH42">
        <f t="shared" si="55"/>
        <v>8.4632333643623845</v>
      </c>
      <c r="AI42">
        <v>0</v>
      </c>
      <c r="AJ42">
        <v>0</v>
      </c>
      <c r="AK42">
        <f t="shared" si="56"/>
        <v>0</v>
      </c>
      <c r="AL42">
        <v>6</v>
      </c>
      <c r="AM42">
        <v>1.8923999810977601</v>
      </c>
      <c r="AN42">
        <f t="shared" si="57"/>
        <v>11.617233395904467</v>
      </c>
      <c r="AO42">
        <v>6</v>
      </c>
      <c r="AP42">
        <v>1.89239998109563</v>
      </c>
      <c r="AQ42">
        <f t="shared" si="67"/>
        <v>7.7798667255286009</v>
      </c>
      <c r="AR42">
        <f t="shared" si="15"/>
        <v>6.8399999316719153</v>
      </c>
      <c r="AS42">
        <f t="shared" si="16"/>
        <v>21.129458756808948</v>
      </c>
      <c r="AT42">
        <f t="shared" si="17"/>
        <v>20.752658756808948</v>
      </c>
      <c r="AU42">
        <f t="shared" si="18"/>
        <v>0.37679999999999902</v>
      </c>
      <c r="AV42">
        <f t="shared" si="19"/>
        <v>0.9695296293535195</v>
      </c>
      <c r="AY42">
        <v>6</v>
      </c>
      <c r="AZ42">
        <v>1.89239998140534</v>
      </c>
      <c r="BA42">
        <f t="shared" si="20"/>
        <v>0.15769999845044499</v>
      </c>
      <c r="BB42">
        <f t="shared" si="58"/>
        <v>8.8312000365696548</v>
      </c>
      <c r="BC42">
        <v>0</v>
      </c>
      <c r="BD42">
        <v>0</v>
      </c>
      <c r="BE42">
        <f t="shared" si="21"/>
        <v>0</v>
      </c>
      <c r="BF42">
        <f t="shared" si="59"/>
        <v>0</v>
      </c>
      <c r="BG42">
        <v>6</v>
      </c>
      <c r="BH42">
        <v>1.8923999814108301</v>
      </c>
      <c r="BI42">
        <f t="shared" si="22"/>
        <v>0.15769999845090249</v>
      </c>
      <c r="BJ42">
        <f t="shared" si="60"/>
        <v>11.985200068010474</v>
      </c>
      <c r="BK42">
        <v>6</v>
      </c>
      <c r="BL42">
        <v>1.8923999819957</v>
      </c>
      <c r="BM42">
        <f t="shared" si="23"/>
        <v>0.15769999849964167</v>
      </c>
      <c r="BN42">
        <f t="shared" si="68"/>
        <v>7.2803999528865706</v>
      </c>
      <c r="BO42">
        <f t="shared" si="24"/>
        <v>6.8399999335082775</v>
      </c>
      <c r="BP42">
        <f t="shared" si="69"/>
        <v>21.129458758602102</v>
      </c>
      <c r="BQ42">
        <f t="shared" si="25"/>
        <v>20.752658758602102</v>
      </c>
      <c r="BR42">
        <f t="shared" si="86"/>
        <v>0.37679999999999902</v>
      </c>
      <c r="BS42">
        <f t="shared" si="26"/>
        <v>0.96952962943729259</v>
      </c>
      <c r="BV42">
        <v>6</v>
      </c>
      <c r="BW42">
        <v>1.8923999814838599</v>
      </c>
      <c r="BX42">
        <f t="shared" si="80"/>
        <v>0.15769999845698832</v>
      </c>
      <c r="BY42">
        <f t="shared" si="74"/>
        <v>8.5395325595203655</v>
      </c>
      <c r="BZ42">
        <v>0</v>
      </c>
      <c r="CA42">
        <v>0</v>
      </c>
      <c r="CB42">
        <f t="shared" si="28"/>
        <v>0</v>
      </c>
      <c r="CC42">
        <f t="shared" si="61"/>
        <v>0</v>
      </c>
      <c r="CD42">
        <v>6</v>
      </c>
      <c r="CE42">
        <v>1.8923999814838599</v>
      </c>
      <c r="CF42">
        <f t="shared" si="29"/>
        <v>0.15769999845698832</v>
      </c>
      <c r="CG42">
        <f t="shared" si="62"/>
        <v>11.461642604796737</v>
      </c>
      <c r="CH42">
        <v>6</v>
      </c>
      <c r="CI42">
        <v>1.89239998355893</v>
      </c>
      <c r="CJ42">
        <f t="shared" si="30"/>
        <v>0.15769999862991083</v>
      </c>
      <c r="CK42">
        <f t="shared" si="70"/>
        <v>7.2547148315382639</v>
      </c>
      <c r="CL42">
        <f t="shared" si="31"/>
        <v>6.8399999355742773</v>
      </c>
      <c r="CM42">
        <f t="shared" si="71"/>
        <v>21.129458760619489</v>
      </c>
      <c r="CN42">
        <f t="shared" si="32"/>
        <v>20.752658760619489</v>
      </c>
      <c r="CO42">
        <f t="shared" si="33"/>
        <v>0.37679999999999902</v>
      </c>
      <c r="CP42">
        <f t="shared" si="34"/>
        <v>0.96952962953154143</v>
      </c>
      <c r="DA42">
        <v>6</v>
      </c>
      <c r="DB42">
        <v>2.21159997817582</v>
      </c>
      <c r="DC42">
        <f t="shared" si="81"/>
        <v>0.18429999818131831</v>
      </c>
      <c r="DD42">
        <f t="shared" si="75"/>
        <v>10.320800041176296</v>
      </c>
      <c r="DE42">
        <v>0</v>
      </c>
      <c r="DF42">
        <v>0</v>
      </c>
      <c r="DG42">
        <f t="shared" si="36"/>
        <v>0</v>
      </c>
      <c r="DH42">
        <f t="shared" si="63"/>
        <v>0</v>
      </c>
      <c r="DI42">
        <v>6</v>
      </c>
      <c r="DJ42">
        <v>2.2115999781764399</v>
      </c>
      <c r="DK42">
        <f t="shared" si="37"/>
        <v>0.18429999818137002</v>
      </c>
      <c r="DL42">
        <f t="shared" si="64"/>
        <v>12.716700055199853</v>
      </c>
      <c r="DM42">
        <v>6</v>
      </c>
      <c r="DN42">
        <v>2.2115999787519098</v>
      </c>
      <c r="DO42">
        <f t="shared" si="38"/>
        <v>0.1842999982293258</v>
      </c>
      <c r="DP42">
        <f t="shared" si="72"/>
        <v>6.594318985944553</v>
      </c>
      <c r="DQ42">
        <f t="shared" si="39"/>
        <v>22.256046982475393</v>
      </c>
      <c r="DR42">
        <f t="shared" si="40"/>
        <v>21.879246982475394</v>
      </c>
      <c r="DS42">
        <f t="shared" si="41"/>
        <v>0.37679999999999902</v>
      </c>
      <c r="DT42">
        <f t="shared" si="78"/>
        <v>1.0221619536096129</v>
      </c>
      <c r="DX42">
        <v>6</v>
      </c>
      <c r="DY42">
        <v>2.2115999779090201</v>
      </c>
      <c r="DZ42">
        <f t="shared" si="82"/>
        <v>0.18429999815908502</v>
      </c>
      <c r="EA42">
        <f t="shared" si="76"/>
        <v>9.8907667029372099</v>
      </c>
      <c r="EB42">
        <v>0</v>
      </c>
      <c r="EC42">
        <v>0</v>
      </c>
      <c r="ED42">
        <f t="shared" si="44"/>
        <v>0</v>
      </c>
      <c r="EE42">
        <f t="shared" si="65"/>
        <v>0</v>
      </c>
      <c r="EF42">
        <v>6</v>
      </c>
      <c r="EG42">
        <v>2.21159997790358</v>
      </c>
      <c r="EH42">
        <f t="shared" si="45"/>
        <v>0.18429999815863166</v>
      </c>
      <c r="EI42">
        <f t="shared" si="66"/>
        <v>13.146733398462922</v>
      </c>
      <c r="EJ42">
        <v>6</v>
      </c>
      <c r="EK42">
        <v>2.2115999779059501</v>
      </c>
      <c r="EL42">
        <f t="shared" si="46"/>
        <v>0.18429999815882916</v>
      </c>
      <c r="EM42">
        <f t="shared" si="73"/>
        <v>8.2320667194907244</v>
      </c>
      <c r="EN42">
        <f t="shared" si="47"/>
        <v>22.256046980845255</v>
      </c>
      <c r="EO42">
        <f t="shared" si="48"/>
        <v>21.879246980845256</v>
      </c>
      <c r="EP42">
        <f t="shared" si="49"/>
        <v>0.37679999999999902</v>
      </c>
      <c r="EQ42">
        <f t="shared" si="79"/>
        <v>1.0221619535334556</v>
      </c>
    </row>
    <row r="43" spans="1:147" x14ac:dyDescent="0.35">
      <c r="A43" s="1">
        <v>44907.388888888891</v>
      </c>
      <c r="B43" s="80">
        <v>0.38888888888889001</v>
      </c>
      <c r="C43">
        <v>18.831399999999899</v>
      </c>
      <c r="D43">
        <v>-0.51019999999999999</v>
      </c>
      <c r="E43">
        <f t="shared" si="7"/>
        <v>0.51019999999999999</v>
      </c>
      <c r="G43">
        <v>0.56062000000000001</v>
      </c>
      <c r="I43">
        <v>20</v>
      </c>
      <c r="J43">
        <f t="shared" si="77"/>
        <v>6.3079999999999998</v>
      </c>
      <c r="K43">
        <f t="shared" si="8"/>
        <v>0.52566666666666662</v>
      </c>
      <c r="L43">
        <f t="shared" si="51"/>
        <v>15.244333333333326</v>
      </c>
      <c r="M43">
        <v>0</v>
      </c>
      <c r="N43">
        <f t="shared" si="1"/>
        <v>0</v>
      </c>
      <c r="O43">
        <f t="shared" si="9"/>
        <v>0</v>
      </c>
      <c r="P43">
        <f t="shared" si="52"/>
        <v>0</v>
      </c>
      <c r="Q43">
        <v>20</v>
      </c>
      <c r="R43">
        <f t="shared" si="2"/>
        <v>6.3079999999999998</v>
      </c>
      <c r="S43">
        <f t="shared" si="10"/>
        <v>0.52566666666666662</v>
      </c>
      <c r="T43">
        <f>R43*5*60/3600+T42</f>
        <v>18.398333333333323</v>
      </c>
      <c r="U43">
        <v>20</v>
      </c>
      <c r="V43">
        <f t="shared" si="11"/>
        <v>6.3079999999999998</v>
      </c>
      <c r="W43">
        <f t="shared" si="12"/>
        <v>0.52566666666666662</v>
      </c>
      <c r="X43">
        <f>V43*5*60/3600+X42</f>
        <v>10.513333333333332</v>
      </c>
      <c r="Y43">
        <f t="shared" si="13"/>
        <v>22.8</v>
      </c>
      <c r="Z43">
        <f t="shared" si="83"/>
        <v>41.094929411764603</v>
      </c>
      <c r="AA43">
        <f t="shared" si="84"/>
        <v>40.584729411764606</v>
      </c>
      <c r="AB43">
        <f t="shared" si="85"/>
        <v>0.51019999999999999</v>
      </c>
      <c r="AC43">
        <f t="shared" si="14"/>
        <v>1.8960509169019562</v>
      </c>
      <c r="AF43">
        <v>6</v>
      </c>
      <c r="AG43">
        <v>1.89239998109374</v>
      </c>
      <c r="AH43">
        <f t="shared" si="55"/>
        <v>8.6209333627868627</v>
      </c>
      <c r="AI43">
        <v>0</v>
      </c>
      <c r="AJ43">
        <v>0</v>
      </c>
      <c r="AK43">
        <f t="shared" si="56"/>
        <v>0</v>
      </c>
      <c r="AL43">
        <v>6</v>
      </c>
      <c r="AM43">
        <v>1.8923999810971699</v>
      </c>
      <c r="AN43">
        <f>AM43*5*60/3600+AN42</f>
        <v>11.774933394329231</v>
      </c>
      <c r="AO43">
        <v>6</v>
      </c>
      <c r="AP43">
        <v>1.8923999810985299</v>
      </c>
      <c r="AQ43">
        <f>AP43*5*60/3600+AQ42</f>
        <v>7.9375667239534788</v>
      </c>
      <c r="AR43">
        <f t="shared" si="15"/>
        <v>6.8399999316740239</v>
      </c>
      <c r="AS43">
        <f t="shared" si="16"/>
        <v>25.510458756811005</v>
      </c>
      <c r="AT43">
        <f t="shared" si="17"/>
        <v>25.000258756811004</v>
      </c>
      <c r="AU43">
        <f t="shared" si="18"/>
        <v>0.51019999999999999</v>
      </c>
      <c r="AV43">
        <f t="shared" si="19"/>
        <v>1.167970422020282</v>
      </c>
      <c r="AY43">
        <v>6</v>
      </c>
      <c r="AZ43">
        <v>1.89239998130757</v>
      </c>
      <c r="BA43">
        <f t="shared" si="20"/>
        <v>0.15769999844229751</v>
      </c>
      <c r="BB43">
        <f t="shared" si="58"/>
        <v>8.9889000350119517</v>
      </c>
      <c r="BC43">
        <v>0</v>
      </c>
      <c r="BD43">
        <v>0</v>
      </c>
      <c r="BE43">
        <f t="shared" si="21"/>
        <v>0</v>
      </c>
      <c r="BF43">
        <f t="shared" si="59"/>
        <v>0</v>
      </c>
      <c r="BG43">
        <v>6</v>
      </c>
      <c r="BH43">
        <v>1.89239998131012</v>
      </c>
      <c r="BI43">
        <f t="shared" si="22"/>
        <v>0.15769999844251001</v>
      </c>
      <c r="BJ43">
        <f>BH43*5*60/3600+BJ42</f>
        <v>12.142900066452984</v>
      </c>
      <c r="BK43">
        <v>6</v>
      </c>
      <c r="BL43">
        <v>1.8923999814401899</v>
      </c>
      <c r="BM43">
        <f t="shared" si="23"/>
        <v>0.15769999845334917</v>
      </c>
      <c r="BN43">
        <f>BL43*5*60/3600+BN42</f>
        <v>7.43809995133992</v>
      </c>
      <c r="BO43">
        <f t="shared" si="24"/>
        <v>6.8399999325998557</v>
      </c>
      <c r="BP43">
        <f t="shared" si="69"/>
        <v>25.510458757715053</v>
      </c>
      <c r="BQ43">
        <f t="shared" si="25"/>
        <v>25.000258757715052</v>
      </c>
      <c r="BR43">
        <f t="shared" si="86"/>
        <v>0.51019999999999999</v>
      </c>
      <c r="BS43">
        <f t="shared" si="26"/>
        <v>1.1679704220625176</v>
      </c>
      <c r="BV43">
        <v>6</v>
      </c>
      <c r="BW43">
        <v>1.8923999813437</v>
      </c>
      <c r="BX43">
        <f t="shared" si="80"/>
        <v>0.15769999844530835</v>
      </c>
      <c r="BY43">
        <f t="shared" si="74"/>
        <v>8.6972325579656733</v>
      </c>
      <c r="BZ43">
        <v>0</v>
      </c>
      <c r="CA43">
        <v>0</v>
      </c>
      <c r="CB43">
        <f t="shared" si="28"/>
        <v>0</v>
      </c>
      <c r="CC43">
        <f t="shared" si="61"/>
        <v>0</v>
      </c>
      <c r="CD43">
        <v>6</v>
      </c>
      <c r="CE43">
        <v>1.8923999813437</v>
      </c>
      <c r="CF43">
        <f t="shared" si="29"/>
        <v>0.15769999844530835</v>
      </c>
      <c r="CG43">
        <f>CE43*5*60/3600+CG42</f>
        <v>11.619342603242044</v>
      </c>
      <c r="CH43">
        <v>6</v>
      </c>
      <c r="CI43">
        <v>1.8923999816689501</v>
      </c>
      <c r="CJ43">
        <f t="shared" si="30"/>
        <v>0.15769999847241251</v>
      </c>
      <c r="CK43">
        <f>CI43*5*60/3600+CK42</f>
        <v>7.4124148300106762</v>
      </c>
      <c r="CL43">
        <f t="shared" si="31"/>
        <v>6.8399999329594587</v>
      </c>
      <c r="CM43">
        <f t="shared" si="71"/>
        <v>25.510458758066193</v>
      </c>
      <c r="CN43">
        <f t="shared" si="32"/>
        <v>25.000258758066192</v>
      </c>
      <c r="CO43">
        <f t="shared" si="33"/>
        <v>0.51019999999999999</v>
      </c>
      <c r="CP43">
        <f t="shared" si="34"/>
        <v>1.1679704220789224</v>
      </c>
      <c r="DA43">
        <v>6</v>
      </c>
      <c r="DB43">
        <v>2.2115999780979001</v>
      </c>
      <c r="DC43">
        <f t="shared" si="81"/>
        <v>0.18429999817482504</v>
      </c>
      <c r="DD43">
        <f t="shared" si="75"/>
        <v>10.505100039351122</v>
      </c>
      <c r="DE43">
        <v>0</v>
      </c>
      <c r="DF43">
        <v>0</v>
      </c>
      <c r="DG43">
        <f t="shared" si="36"/>
        <v>0</v>
      </c>
      <c r="DH43">
        <f t="shared" si="63"/>
        <v>0</v>
      </c>
      <c r="DI43">
        <v>6</v>
      </c>
      <c r="DJ43">
        <v>2.2115999780982398</v>
      </c>
      <c r="DK43">
        <f t="shared" si="37"/>
        <v>0.18429999817485332</v>
      </c>
      <c r="DL43">
        <f>DJ43*5*60/3600+DL42</f>
        <v>12.901000053374707</v>
      </c>
      <c r="DM43">
        <v>6</v>
      </c>
      <c r="DN43">
        <v>2.21159997830059</v>
      </c>
      <c r="DO43">
        <f t="shared" si="38"/>
        <v>0.18429999819171583</v>
      </c>
      <c r="DP43">
        <f>DN43*5*60/3600+DP42</f>
        <v>6.7786189841362692</v>
      </c>
      <c r="DQ43">
        <f t="shared" si="39"/>
        <v>26.637046981760758</v>
      </c>
      <c r="DR43">
        <f t="shared" si="40"/>
        <v>26.126846981760757</v>
      </c>
      <c r="DS43">
        <f t="shared" si="41"/>
        <v>0.51019999999999999</v>
      </c>
      <c r="DT43">
        <f t="shared" si="78"/>
        <v>1.220602746242893</v>
      </c>
      <c r="DX43">
        <v>6</v>
      </c>
      <c r="DY43">
        <v>2.2115999779082598</v>
      </c>
      <c r="DZ43">
        <f t="shared" si="82"/>
        <v>0.18429999815902168</v>
      </c>
      <c r="EA43">
        <f t="shared" si="76"/>
        <v>10.075066701096231</v>
      </c>
      <c r="EB43">
        <v>0</v>
      </c>
      <c r="EC43">
        <v>0</v>
      </c>
      <c r="ED43">
        <f t="shared" si="44"/>
        <v>0</v>
      </c>
      <c r="EE43">
        <f t="shared" si="65"/>
        <v>0</v>
      </c>
      <c r="EF43">
        <v>6</v>
      </c>
      <c r="EG43">
        <v>2.21159997790296</v>
      </c>
      <c r="EH43">
        <f t="shared" si="45"/>
        <v>0.18429999815858</v>
      </c>
      <c r="EI43">
        <f>EG43*5*60/3600+EI42</f>
        <v>13.331033396621503</v>
      </c>
      <c r="EJ43">
        <v>6</v>
      </c>
      <c r="EK43">
        <v>2.2115999779053701</v>
      </c>
      <c r="EL43">
        <f t="shared" si="46"/>
        <v>0.18429999815878084</v>
      </c>
      <c r="EM43">
        <f>EK43*5*60/3600+EM42</f>
        <v>8.4163667176495061</v>
      </c>
      <c r="EN43">
        <f t="shared" si="47"/>
        <v>26.637046980842946</v>
      </c>
      <c r="EO43">
        <f t="shared" si="48"/>
        <v>26.126846980842945</v>
      </c>
      <c r="EP43">
        <f t="shared" si="49"/>
        <v>0.51019999999999999</v>
      </c>
      <c r="EQ43">
        <f t="shared" si="79"/>
        <v>1.2206027462000144</v>
      </c>
    </row>
    <row r="44" spans="1:147" x14ac:dyDescent="0.35">
      <c r="A44" s="1">
        <v>44907.392361111109</v>
      </c>
      <c r="B44" s="80">
        <v>0.39236111111111299</v>
      </c>
      <c r="C44">
        <v>19.1416</v>
      </c>
      <c r="D44">
        <v>-0.69140000000000001</v>
      </c>
      <c r="E44">
        <f t="shared" si="7"/>
        <v>0.69140000000000001</v>
      </c>
      <c r="G44">
        <v>0.56062000000000001</v>
      </c>
      <c r="I44">
        <v>20</v>
      </c>
      <c r="J44">
        <f t="shared" si="77"/>
        <v>6.3079999999999998</v>
      </c>
      <c r="K44">
        <f t="shared" si="8"/>
        <v>0.52566666666666662</v>
      </c>
      <c r="L44">
        <f t="shared" si="51"/>
        <v>15.769999999999992</v>
      </c>
      <c r="M44">
        <v>0</v>
      </c>
      <c r="N44">
        <f t="shared" si="1"/>
        <v>0</v>
      </c>
      <c r="O44">
        <f t="shared" si="9"/>
        <v>0</v>
      </c>
      <c r="P44">
        <f t="shared" si="52"/>
        <v>0</v>
      </c>
      <c r="Q44">
        <v>20</v>
      </c>
      <c r="R44">
        <f t="shared" si="2"/>
        <v>6.3079999999999998</v>
      </c>
      <c r="S44">
        <f t="shared" si="10"/>
        <v>0.52566666666666662</v>
      </c>
      <c r="T44">
        <f t="shared" si="53"/>
        <v>18.923999999999989</v>
      </c>
      <c r="U44">
        <v>20</v>
      </c>
      <c r="V44">
        <f t="shared" si="11"/>
        <v>6.3079999999999998</v>
      </c>
      <c r="W44">
        <f t="shared" si="12"/>
        <v>0.52566666666666662</v>
      </c>
      <c r="X44">
        <f t="shared" si="54"/>
        <v>11.038999999999998</v>
      </c>
      <c r="Y44">
        <f t="shared" si="13"/>
        <v>22.8</v>
      </c>
      <c r="Z44">
        <f t="shared" si="83"/>
        <v>41.405129411764705</v>
      </c>
      <c r="AA44">
        <f t="shared" si="84"/>
        <v>40.713729411764703</v>
      </c>
      <c r="AB44">
        <f t="shared" si="85"/>
        <v>0.69140000000000001</v>
      </c>
      <c r="AC44">
        <f t="shared" si="14"/>
        <v>1.9020775819019604</v>
      </c>
      <c r="AF44">
        <v>6</v>
      </c>
      <c r="AG44">
        <v>1.8923999810938701</v>
      </c>
      <c r="AH44">
        <f t="shared" si="55"/>
        <v>8.7786333612113516</v>
      </c>
      <c r="AI44">
        <v>0</v>
      </c>
      <c r="AJ44">
        <v>0</v>
      </c>
      <c r="AK44">
        <f t="shared" si="56"/>
        <v>0</v>
      </c>
      <c r="AL44">
        <v>6</v>
      </c>
      <c r="AM44">
        <v>1.8923999810971499</v>
      </c>
      <c r="AN44">
        <f t="shared" si="57"/>
        <v>11.932633392753994</v>
      </c>
      <c r="AO44">
        <v>6</v>
      </c>
      <c r="AP44">
        <v>1.89239998109513</v>
      </c>
      <c r="AQ44">
        <f t="shared" si="67"/>
        <v>8.0952667223780725</v>
      </c>
      <c r="AR44">
        <f t="shared" si="15"/>
        <v>6.8399999316700599</v>
      </c>
      <c r="AS44">
        <f t="shared" si="16"/>
        <v>25.820658756807234</v>
      </c>
      <c r="AT44">
        <f t="shared" si="17"/>
        <v>25.129258756807232</v>
      </c>
      <c r="AU44">
        <f t="shared" si="18"/>
        <v>0.69140000000000001</v>
      </c>
      <c r="AV44">
        <f t="shared" si="19"/>
        <v>1.173997087020106</v>
      </c>
      <c r="AY44">
        <v>6</v>
      </c>
      <c r="AZ44">
        <v>1.8923999813054999</v>
      </c>
      <c r="BA44">
        <f t="shared" si="20"/>
        <v>0.15769999844212498</v>
      </c>
      <c r="BB44">
        <f t="shared" si="58"/>
        <v>9.1466000334540762</v>
      </c>
      <c r="BC44">
        <v>0</v>
      </c>
      <c r="BD44">
        <v>0</v>
      </c>
      <c r="BE44">
        <f t="shared" si="21"/>
        <v>0</v>
      </c>
      <c r="BF44">
        <f t="shared" si="59"/>
        <v>0</v>
      </c>
      <c r="BG44">
        <v>6</v>
      </c>
      <c r="BH44">
        <v>1.8923999813079999</v>
      </c>
      <c r="BI44">
        <f t="shared" si="22"/>
        <v>0.15769999844233332</v>
      </c>
      <c r="BJ44">
        <f t="shared" si="60"/>
        <v>12.300600064895319</v>
      </c>
      <c r="BK44">
        <v>6</v>
      </c>
      <c r="BL44">
        <v>1.89239998143314</v>
      </c>
      <c r="BM44">
        <f t="shared" si="23"/>
        <v>0.15769999845276164</v>
      </c>
      <c r="BN44">
        <f t="shared" si="68"/>
        <v>7.5957999497926814</v>
      </c>
      <c r="BO44">
        <f t="shared" si="24"/>
        <v>6.8399999325863137</v>
      </c>
      <c r="BP44">
        <f t="shared" si="69"/>
        <v>25.820658757701928</v>
      </c>
      <c r="BQ44">
        <f t="shared" si="25"/>
        <v>25.129258757701926</v>
      </c>
      <c r="BR44">
        <f t="shared" si="86"/>
        <v>0.69140000000000001</v>
      </c>
      <c r="BS44">
        <f t="shared" si="26"/>
        <v>1.1739970870619045</v>
      </c>
      <c r="BV44">
        <v>6</v>
      </c>
      <c r="BW44">
        <v>1.89239998134093</v>
      </c>
      <c r="BX44">
        <f t="shared" si="80"/>
        <v>0.15769999844507748</v>
      </c>
      <c r="BY44">
        <f t="shared" si="74"/>
        <v>8.8549325564107502</v>
      </c>
      <c r="BZ44">
        <v>0</v>
      </c>
      <c r="CA44">
        <v>0</v>
      </c>
      <c r="CB44">
        <f t="shared" si="28"/>
        <v>0</v>
      </c>
      <c r="CC44">
        <f t="shared" si="61"/>
        <v>0</v>
      </c>
      <c r="CD44">
        <v>6</v>
      </c>
      <c r="CE44">
        <v>1.89239998134093</v>
      </c>
      <c r="CF44">
        <f t="shared" si="29"/>
        <v>0.15769999844507748</v>
      </c>
      <c r="CG44">
        <f t="shared" ref="CG44:CG107" si="87">CE44*5*60/3600+CG43</f>
        <v>11.777042601687121</v>
      </c>
      <c r="CH44">
        <v>6</v>
      </c>
      <c r="CI44">
        <v>1.8923999816555499</v>
      </c>
      <c r="CJ44">
        <f t="shared" si="30"/>
        <v>0.15769999847129582</v>
      </c>
      <c r="CK44">
        <f t="shared" ref="CK44:CK79" si="88">CI44*5*60/3600+CK43</f>
        <v>7.5701148284819721</v>
      </c>
      <c r="CL44">
        <f t="shared" si="31"/>
        <v>6.8399999329366388</v>
      </c>
      <c r="CM44">
        <f t="shared" si="71"/>
        <v>25.820658758044011</v>
      </c>
      <c r="CN44">
        <f t="shared" si="32"/>
        <v>25.12925875804401</v>
      </c>
      <c r="CO44">
        <f t="shared" si="33"/>
        <v>0.69140000000000001</v>
      </c>
      <c r="CP44">
        <f t="shared" si="34"/>
        <v>1.1739970870778862</v>
      </c>
      <c r="DA44">
        <v>6</v>
      </c>
      <c r="DB44">
        <v>2.2115999780972202</v>
      </c>
      <c r="DC44">
        <f t="shared" si="81"/>
        <v>0.18429999817476839</v>
      </c>
      <c r="DD44">
        <f t="shared" si="75"/>
        <v>10.689400037525891</v>
      </c>
      <c r="DE44">
        <v>0</v>
      </c>
      <c r="DF44">
        <v>0</v>
      </c>
      <c r="DG44">
        <f t="shared" si="36"/>
        <v>0</v>
      </c>
      <c r="DH44">
        <f t="shared" si="63"/>
        <v>0</v>
      </c>
      <c r="DI44">
        <v>6</v>
      </c>
      <c r="DJ44">
        <v>2.2115999780952502</v>
      </c>
      <c r="DK44">
        <f t="shared" si="37"/>
        <v>0.18429999817460418</v>
      </c>
      <c r="DL44">
        <f t="shared" ref="DL44:DL107" si="89">DJ44*5*60/3600+DL43</f>
        <v>13.085300051549311</v>
      </c>
      <c r="DM44">
        <v>6</v>
      </c>
      <c r="DN44">
        <v>2.2115999782941098</v>
      </c>
      <c r="DO44">
        <f t="shared" si="38"/>
        <v>0.18429999819117582</v>
      </c>
      <c r="DP44">
        <f t="shared" ref="DP44:DP79" si="90">DN44*5*60/3600+DP43</f>
        <v>6.9629189823274453</v>
      </c>
      <c r="DQ44">
        <f t="shared" si="39"/>
        <v>26.947246981748918</v>
      </c>
      <c r="DR44">
        <f t="shared" si="40"/>
        <v>26.255846981748917</v>
      </c>
      <c r="DS44">
        <f t="shared" si="41"/>
        <v>0.69140000000000001</v>
      </c>
      <c r="DT44">
        <f t="shared" si="78"/>
        <v>1.2266294112423397</v>
      </c>
      <c r="DX44">
        <v>6</v>
      </c>
      <c r="DY44">
        <v>2.2115999779082398</v>
      </c>
      <c r="DZ44">
        <f t="shared" si="82"/>
        <v>0.18429999815901996</v>
      </c>
      <c r="EA44">
        <f t="shared" si="76"/>
        <v>10.259366699255251</v>
      </c>
      <c r="EB44">
        <v>0</v>
      </c>
      <c r="EC44">
        <v>0</v>
      </c>
      <c r="ED44">
        <f t="shared" si="44"/>
        <v>0</v>
      </c>
      <c r="EE44">
        <f t="shared" si="65"/>
        <v>0</v>
      </c>
      <c r="EF44">
        <v>6</v>
      </c>
      <c r="EG44">
        <v>2.2115999779030999</v>
      </c>
      <c r="EH44">
        <f t="shared" si="45"/>
        <v>0.18429999815859169</v>
      </c>
      <c r="EI44">
        <f t="shared" ref="EI44:EI107" si="91">EG44*5*60/3600+EI43</f>
        <v>13.515333394780095</v>
      </c>
      <c r="EJ44">
        <v>6</v>
      </c>
      <c r="EK44">
        <v>2.2115999779053501</v>
      </c>
      <c r="EL44">
        <f t="shared" si="46"/>
        <v>0.1842999981587792</v>
      </c>
      <c r="EM44">
        <f t="shared" ref="EM44:EM79" si="92">EK44*5*60/3600+EM43</f>
        <v>8.6006667158082859</v>
      </c>
      <c r="EN44">
        <f t="shared" si="47"/>
        <v>26.947246980843165</v>
      </c>
      <c r="EO44">
        <f t="shared" si="48"/>
        <v>26.255846980843163</v>
      </c>
      <c r="EP44">
        <f t="shared" si="49"/>
        <v>0.69140000000000001</v>
      </c>
      <c r="EQ44">
        <f t="shared" si="79"/>
        <v>1.2266294112000244</v>
      </c>
    </row>
    <row r="45" spans="1:147" x14ac:dyDescent="0.35">
      <c r="A45" s="1">
        <v>44907.395833333336</v>
      </c>
      <c r="B45" s="80">
        <v>0.39583333333333498</v>
      </c>
      <c r="C45">
        <v>13.290800000000001</v>
      </c>
      <c r="D45">
        <v>-0.94620000000000004</v>
      </c>
      <c r="E45">
        <f t="shared" si="7"/>
        <v>0.94620000000000004</v>
      </c>
      <c r="G45">
        <v>0.56062000000000001</v>
      </c>
      <c r="I45">
        <v>20</v>
      </c>
      <c r="J45">
        <f t="shared" si="77"/>
        <v>6.3079999999999998</v>
      </c>
      <c r="K45">
        <f t="shared" si="8"/>
        <v>0.52566666666666662</v>
      </c>
      <c r="L45">
        <f t="shared" si="51"/>
        <v>16.295666666666659</v>
      </c>
      <c r="M45">
        <v>0</v>
      </c>
      <c r="N45">
        <f t="shared" si="1"/>
        <v>0</v>
      </c>
      <c r="O45">
        <f t="shared" si="9"/>
        <v>0</v>
      </c>
      <c r="P45">
        <f t="shared" si="52"/>
        <v>0</v>
      </c>
      <c r="Q45">
        <v>20</v>
      </c>
      <c r="R45">
        <f t="shared" si="2"/>
        <v>6.3079999999999998</v>
      </c>
      <c r="S45">
        <f t="shared" si="10"/>
        <v>0.52566666666666662</v>
      </c>
      <c r="T45">
        <f t="shared" si="53"/>
        <v>19.449666666666655</v>
      </c>
      <c r="U45">
        <v>20</v>
      </c>
      <c r="V45">
        <f t="shared" si="11"/>
        <v>6.3079999999999998</v>
      </c>
      <c r="W45">
        <f t="shared" si="12"/>
        <v>0.52566666666666662</v>
      </c>
      <c r="X45">
        <f t="shared" si="54"/>
        <v>11.564666666666664</v>
      </c>
      <c r="Y45">
        <f t="shared" si="13"/>
        <v>22.8</v>
      </c>
      <c r="Z45">
        <f t="shared" si="83"/>
        <v>35.554329411764705</v>
      </c>
      <c r="AA45">
        <f t="shared" si="84"/>
        <v>34.608129411764708</v>
      </c>
      <c r="AB45">
        <f t="shared" si="85"/>
        <v>0.94620000000000004</v>
      </c>
      <c r="AC45">
        <f t="shared" si="14"/>
        <v>1.6168341259019607</v>
      </c>
      <c r="AF45">
        <v>6</v>
      </c>
      <c r="AG45">
        <v>1.89239998109431</v>
      </c>
      <c r="AH45">
        <f t="shared" si="55"/>
        <v>8.9363333596358778</v>
      </c>
      <c r="AI45">
        <v>0</v>
      </c>
      <c r="AJ45">
        <v>0</v>
      </c>
      <c r="AK45">
        <f t="shared" si="56"/>
        <v>0</v>
      </c>
      <c r="AL45">
        <v>6</v>
      </c>
      <c r="AM45">
        <v>1.8923999810980201</v>
      </c>
      <c r="AN45">
        <f t="shared" si="57"/>
        <v>12.090333391178829</v>
      </c>
      <c r="AO45">
        <v>6</v>
      </c>
      <c r="AP45">
        <v>1.89239998109948</v>
      </c>
      <c r="AQ45">
        <f t="shared" si="67"/>
        <v>8.2529667208030286</v>
      </c>
      <c r="AR45">
        <f t="shared" si="15"/>
        <v>6.8399999316768794</v>
      </c>
      <c r="AS45">
        <f t="shared" si="16"/>
        <v>19.969858756813895</v>
      </c>
      <c r="AT45">
        <f t="shared" si="17"/>
        <v>19.023658756813894</v>
      </c>
      <c r="AU45">
        <f t="shared" si="18"/>
        <v>0.94620000000000004</v>
      </c>
      <c r="AV45">
        <f t="shared" si="19"/>
        <v>0.88875363102041705</v>
      </c>
      <c r="AY45">
        <v>6</v>
      </c>
      <c r="AZ45">
        <v>1.8923999814740899</v>
      </c>
      <c r="BA45">
        <f t="shared" si="20"/>
        <v>0.15769999845617416</v>
      </c>
      <c r="BB45">
        <f t="shared" si="58"/>
        <v>9.30430003191025</v>
      </c>
      <c r="BC45">
        <v>0</v>
      </c>
      <c r="BD45">
        <v>0</v>
      </c>
      <c r="BE45">
        <f t="shared" si="21"/>
        <v>0</v>
      </c>
      <c r="BF45">
        <f t="shared" si="59"/>
        <v>0</v>
      </c>
      <c r="BG45">
        <v>6</v>
      </c>
      <c r="BH45">
        <v>1.8923999814816801</v>
      </c>
      <c r="BI45">
        <f t="shared" si="22"/>
        <v>0.15769999845680668</v>
      </c>
      <c r="BJ45">
        <f t="shared" si="60"/>
        <v>12.458300063352125</v>
      </c>
      <c r="BK45">
        <v>6</v>
      </c>
      <c r="BL45">
        <v>1.8923999812291901</v>
      </c>
      <c r="BM45">
        <f t="shared" si="23"/>
        <v>0.15769999843576582</v>
      </c>
      <c r="BN45">
        <f t="shared" si="68"/>
        <v>7.7534999482284475</v>
      </c>
      <c r="BO45">
        <f t="shared" si="24"/>
        <v>6.8399999327529635</v>
      </c>
      <c r="BP45">
        <f t="shared" si="69"/>
        <v>19.96985875786466</v>
      </c>
      <c r="BQ45">
        <f t="shared" si="25"/>
        <v>19.023658757864659</v>
      </c>
      <c r="BR45">
        <f t="shared" si="86"/>
        <v>0.94620000000000004</v>
      </c>
      <c r="BS45">
        <f t="shared" si="26"/>
        <v>0.88875363106950711</v>
      </c>
      <c r="BV45">
        <v>6</v>
      </c>
      <c r="BW45">
        <v>1.89239998156402</v>
      </c>
      <c r="BX45">
        <f t="shared" si="80"/>
        <v>0.15769999846366836</v>
      </c>
      <c r="BY45">
        <f t="shared" si="74"/>
        <v>9.0126325548744184</v>
      </c>
      <c r="BZ45">
        <v>0</v>
      </c>
      <c r="CA45">
        <v>0</v>
      </c>
      <c r="CB45">
        <f t="shared" si="28"/>
        <v>0</v>
      </c>
      <c r="CC45">
        <f t="shared" si="61"/>
        <v>0</v>
      </c>
      <c r="CD45">
        <v>6</v>
      </c>
      <c r="CE45">
        <v>1.89239998156402</v>
      </c>
      <c r="CF45">
        <f t="shared" si="29"/>
        <v>0.15769999846366836</v>
      </c>
      <c r="CG45">
        <f t="shared" si="87"/>
        <v>11.934742600150789</v>
      </c>
      <c r="CH45">
        <v>7.04</v>
      </c>
      <c r="CI45">
        <v>2.2213857082906099</v>
      </c>
      <c r="CJ45">
        <f t="shared" si="30"/>
        <v>0.18511547569088416</v>
      </c>
      <c r="CK45">
        <f t="shared" si="88"/>
        <v>7.7552303041728567</v>
      </c>
      <c r="CL45">
        <f t="shared" si="31"/>
        <v>7.2363682788176504</v>
      </c>
      <c r="CM45">
        <f t="shared" si="71"/>
        <v>20.356900789904294</v>
      </c>
      <c r="CN45">
        <f t="shared" si="32"/>
        <v>19.410700789904293</v>
      </c>
      <c r="CO45">
        <f t="shared" si="33"/>
        <v>0.94620000000000004</v>
      </c>
      <c r="CP45">
        <f t="shared" si="34"/>
        <v>0.90683558973634548</v>
      </c>
      <c r="DA45">
        <v>6</v>
      </c>
      <c r="DB45">
        <v>2.2115999782266198</v>
      </c>
      <c r="DC45">
        <f t="shared" si="81"/>
        <v>0.18429999818555162</v>
      </c>
      <c r="DD45">
        <f t="shared" si="75"/>
        <v>10.873700035711442</v>
      </c>
      <c r="DE45">
        <v>0</v>
      </c>
      <c r="DF45">
        <v>0</v>
      </c>
      <c r="DG45">
        <f t="shared" si="36"/>
        <v>0</v>
      </c>
      <c r="DH45">
        <f t="shared" si="63"/>
        <v>0</v>
      </c>
      <c r="DI45">
        <v>6</v>
      </c>
      <c r="DJ45">
        <v>2.21159997822748</v>
      </c>
      <c r="DK45">
        <f t="shared" si="37"/>
        <v>0.18429999818562331</v>
      </c>
      <c r="DL45">
        <f t="shared" si="89"/>
        <v>13.269600049734935</v>
      </c>
      <c r="DM45">
        <v>6</v>
      </c>
      <c r="DN45">
        <v>2.2115999794365702</v>
      </c>
      <c r="DO45">
        <f t="shared" si="38"/>
        <v>0.18429999828638086</v>
      </c>
      <c r="DP45">
        <f t="shared" si="90"/>
        <v>7.1472189806138262</v>
      </c>
      <c r="DQ45">
        <f t="shared" si="39"/>
        <v>21.096446983400789</v>
      </c>
      <c r="DR45">
        <f t="shared" si="40"/>
        <v>20.150246983400788</v>
      </c>
      <c r="DS45">
        <f t="shared" si="41"/>
        <v>0.94620000000000004</v>
      </c>
      <c r="DT45">
        <f t="shared" si="78"/>
        <v>0.94138595531951252</v>
      </c>
      <c r="DX45">
        <v>6</v>
      </c>
      <c r="DY45">
        <v>2.2115999779093398</v>
      </c>
      <c r="DZ45">
        <f t="shared" si="82"/>
        <v>0.18429999815911166</v>
      </c>
      <c r="EA45">
        <f t="shared" si="76"/>
        <v>10.443666697414363</v>
      </c>
      <c r="EB45">
        <v>0</v>
      </c>
      <c r="EC45">
        <v>0</v>
      </c>
      <c r="ED45">
        <f t="shared" si="44"/>
        <v>0</v>
      </c>
      <c r="EE45">
        <f t="shared" si="65"/>
        <v>0</v>
      </c>
      <c r="EF45">
        <v>6</v>
      </c>
      <c r="EG45">
        <v>2.2115999779037798</v>
      </c>
      <c r="EH45">
        <f t="shared" si="45"/>
        <v>0.18429999815864834</v>
      </c>
      <c r="EI45">
        <f t="shared" si="91"/>
        <v>13.699633392938743</v>
      </c>
      <c r="EJ45">
        <v>6</v>
      </c>
      <c r="EK45">
        <v>2.2115999779062001</v>
      </c>
      <c r="EL45">
        <f t="shared" si="46"/>
        <v>0.18429999815885001</v>
      </c>
      <c r="EM45">
        <f t="shared" si="92"/>
        <v>8.7849667139671368</v>
      </c>
      <c r="EN45">
        <f t="shared" si="47"/>
        <v>21.09644698084626</v>
      </c>
      <c r="EO45">
        <f t="shared" si="48"/>
        <v>20.150246980846259</v>
      </c>
      <c r="EP45">
        <f t="shared" si="49"/>
        <v>0.94620000000000004</v>
      </c>
      <c r="EQ45">
        <f t="shared" si="79"/>
        <v>0.94138595520016921</v>
      </c>
    </row>
    <row r="46" spans="1:147" x14ac:dyDescent="0.35">
      <c r="A46" s="1">
        <v>44907.399305555555</v>
      </c>
      <c r="B46" s="80">
        <v>0.39930555555555702</v>
      </c>
      <c r="C46">
        <v>13.171799999999999</v>
      </c>
      <c r="D46">
        <v>-1.2806</v>
      </c>
      <c r="E46">
        <f t="shared" si="7"/>
        <v>1.2806</v>
      </c>
      <c r="G46">
        <v>0.56062000000000001</v>
      </c>
      <c r="I46">
        <v>20</v>
      </c>
      <c r="J46">
        <f t="shared" si="77"/>
        <v>6.3079999999999998</v>
      </c>
      <c r="K46">
        <f t="shared" si="8"/>
        <v>0.52566666666666662</v>
      </c>
      <c r="L46">
        <f t="shared" si="51"/>
        <v>16.821333333333325</v>
      </c>
      <c r="M46">
        <v>0</v>
      </c>
      <c r="N46">
        <f t="shared" si="1"/>
        <v>0</v>
      </c>
      <c r="O46">
        <f t="shared" si="9"/>
        <v>0</v>
      </c>
      <c r="P46">
        <f t="shared" si="52"/>
        <v>0</v>
      </c>
      <c r="Q46">
        <v>20</v>
      </c>
      <c r="R46">
        <f t="shared" si="2"/>
        <v>6.3079999999999998</v>
      </c>
      <c r="S46">
        <f t="shared" si="10"/>
        <v>0.52566666666666662</v>
      </c>
      <c r="T46">
        <f t="shared" si="53"/>
        <v>19.975333333333321</v>
      </c>
      <c r="U46">
        <v>20</v>
      </c>
      <c r="V46">
        <f t="shared" si="11"/>
        <v>6.3079999999999998</v>
      </c>
      <c r="W46">
        <f t="shared" si="12"/>
        <v>0.52566666666666662</v>
      </c>
      <c r="X46">
        <f t="shared" si="54"/>
        <v>12.09033333333333</v>
      </c>
      <c r="Y46">
        <f t="shared" si="13"/>
        <v>22.8</v>
      </c>
      <c r="Z46">
        <f t="shared" si="83"/>
        <v>35.435329411764705</v>
      </c>
      <c r="AA46">
        <f t="shared" si="84"/>
        <v>34.154729411764706</v>
      </c>
      <c r="AB46">
        <f t="shared" si="85"/>
        <v>1.2806</v>
      </c>
      <c r="AC46">
        <f t="shared" si="14"/>
        <v>1.5956520335686277</v>
      </c>
      <c r="AF46">
        <v>6</v>
      </c>
      <c r="AG46">
        <v>1.89239998109453</v>
      </c>
      <c r="AH46">
        <f t="shared" si="55"/>
        <v>9.0940333580604218</v>
      </c>
      <c r="AI46">
        <v>0</v>
      </c>
      <c r="AJ46">
        <v>0</v>
      </c>
      <c r="AK46">
        <f t="shared" si="56"/>
        <v>0</v>
      </c>
      <c r="AL46">
        <v>6</v>
      </c>
      <c r="AM46">
        <v>1.8923999810980801</v>
      </c>
      <c r="AN46">
        <f t="shared" si="57"/>
        <v>12.24803338960367</v>
      </c>
      <c r="AO46">
        <v>6</v>
      </c>
      <c r="AP46">
        <v>1.89239998109589</v>
      </c>
      <c r="AQ46">
        <f t="shared" si="67"/>
        <v>8.4106667192276863</v>
      </c>
      <c r="AR46">
        <f t="shared" si="15"/>
        <v>6.8399999316728914</v>
      </c>
      <c r="AS46">
        <f t="shared" si="16"/>
        <v>19.850858756809998</v>
      </c>
      <c r="AT46">
        <f t="shared" si="17"/>
        <v>18.570258756809999</v>
      </c>
      <c r="AU46">
        <f t="shared" si="18"/>
        <v>1.2806</v>
      </c>
      <c r="AV46">
        <f t="shared" si="19"/>
        <v>0.86757153868690184</v>
      </c>
      <c r="AY46">
        <v>6</v>
      </c>
      <c r="AZ46">
        <v>1.89239998149706</v>
      </c>
      <c r="BA46">
        <f t="shared" si="20"/>
        <v>0.15769999845808833</v>
      </c>
      <c r="BB46">
        <f t="shared" si="58"/>
        <v>9.4620000303683387</v>
      </c>
      <c r="BC46">
        <v>0</v>
      </c>
      <c r="BD46">
        <v>0</v>
      </c>
      <c r="BE46">
        <f t="shared" si="21"/>
        <v>0</v>
      </c>
      <c r="BF46">
        <f t="shared" si="59"/>
        <v>0</v>
      </c>
      <c r="BG46">
        <v>6</v>
      </c>
      <c r="BH46">
        <v>1.8923999815055601</v>
      </c>
      <c r="BI46">
        <f t="shared" si="22"/>
        <v>0.15769999845879668</v>
      </c>
      <c r="BJ46">
        <f t="shared" si="60"/>
        <v>12.616000061810922</v>
      </c>
      <c r="BK46">
        <v>6</v>
      </c>
      <c r="BL46">
        <v>1.8923999819239601</v>
      </c>
      <c r="BM46">
        <f t="shared" si="23"/>
        <v>0.15769999849366334</v>
      </c>
      <c r="BN46">
        <f t="shared" si="68"/>
        <v>7.9111999467221104</v>
      </c>
      <c r="BO46">
        <f t="shared" si="24"/>
        <v>6.8399999336464825</v>
      </c>
      <c r="BP46">
        <f t="shared" si="69"/>
        <v>19.850858758737154</v>
      </c>
      <c r="BQ46">
        <f t="shared" si="25"/>
        <v>18.570258758737154</v>
      </c>
      <c r="BR46">
        <f t="shared" si="86"/>
        <v>1.2806</v>
      </c>
      <c r="BS46">
        <f t="shared" si="26"/>
        <v>0.86757153877693538</v>
      </c>
      <c r="BV46">
        <v>6</v>
      </c>
      <c r="BW46">
        <v>1.89239998156402</v>
      </c>
      <c r="BX46">
        <f t="shared" si="80"/>
        <v>0.15769999846366836</v>
      </c>
      <c r="BY46">
        <f t="shared" si="74"/>
        <v>9.1703325533380866</v>
      </c>
      <c r="BZ46">
        <v>0</v>
      </c>
      <c r="CA46">
        <v>0</v>
      </c>
      <c r="CB46">
        <f t="shared" si="28"/>
        <v>0</v>
      </c>
      <c r="CC46">
        <f t="shared" si="61"/>
        <v>0</v>
      </c>
      <c r="CD46">
        <v>6</v>
      </c>
      <c r="CE46">
        <v>1.89239998156402</v>
      </c>
      <c r="CF46">
        <f t="shared" si="29"/>
        <v>0.15769999846366836</v>
      </c>
      <c r="CG46">
        <f t="shared" si="87"/>
        <v>12.092442598614458</v>
      </c>
      <c r="CH46">
        <v>8.24</v>
      </c>
      <c r="CI46">
        <v>2.59770770376837</v>
      </c>
      <c r="CJ46">
        <f t="shared" si="30"/>
        <v>0.21647564198069752</v>
      </c>
      <c r="CK46">
        <f t="shared" si="88"/>
        <v>7.9717059461535547</v>
      </c>
      <c r="CL46">
        <f t="shared" si="31"/>
        <v>7.6897682733691699</v>
      </c>
      <c r="CM46">
        <f t="shared" si="71"/>
        <v>20.680632549289896</v>
      </c>
      <c r="CN46">
        <f t="shared" si="32"/>
        <v>19.400032549289897</v>
      </c>
      <c r="CO46">
        <f t="shared" si="33"/>
        <v>1.2806</v>
      </c>
      <c r="CP46">
        <f t="shared" si="34"/>
        <v>0.90633718731524193</v>
      </c>
      <c r="DA46">
        <v>6</v>
      </c>
      <c r="DB46">
        <v>2.2115999782459799</v>
      </c>
      <c r="DC46">
        <f t="shared" si="81"/>
        <v>0.18429999818716497</v>
      </c>
      <c r="DD46">
        <f t="shared" si="75"/>
        <v>11.058000033898606</v>
      </c>
      <c r="DE46">
        <v>0</v>
      </c>
      <c r="DF46">
        <v>0</v>
      </c>
      <c r="DG46">
        <f t="shared" si="36"/>
        <v>0</v>
      </c>
      <c r="DH46">
        <f t="shared" si="63"/>
        <v>0</v>
      </c>
      <c r="DI46">
        <v>6</v>
      </c>
      <c r="DJ46">
        <v>2.2115999782403502</v>
      </c>
      <c r="DK46">
        <f t="shared" si="37"/>
        <v>0.18429999818669585</v>
      </c>
      <c r="DL46">
        <f t="shared" si="89"/>
        <v>13.45390004792163</v>
      </c>
      <c r="DM46">
        <v>6</v>
      </c>
      <c r="DN46">
        <v>2.2115999798415</v>
      </c>
      <c r="DO46">
        <f t="shared" si="38"/>
        <v>0.184299998320125</v>
      </c>
      <c r="DP46">
        <f t="shared" si="90"/>
        <v>7.3315189789339517</v>
      </c>
      <c r="DQ46">
        <f t="shared" si="39"/>
        <v>20.977446983915094</v>
      </c>
      <c r="DR46">
        <f t="shared" si="40"/>
        <v>19.696846983915094</v>
      </c>
      <c r="DS46">
        <f t="shared" si="41"/>
        <v>1.2806</v>
      </c>
      <c r="DT46">
        <f t="shared" si="78"/>
        <v>0.92020386301020674</v>
      </c>
      <c r="DX46">
        <v>6</v>
      </c>
      <c r="DY46">
        <v>2.21159997790943</v>
      </c>
      <c r="DZ46">
        <f t="shared" si="82"/>
        <v>0.18429999815911915</v>
      </c>
      <c r="EA46">
        <f t="shared" si="76"/>
        <v>10.627966695573482</v>
      </c>
      <c r="EB46">
        <v>0</v>
      </c>
      <c r="EC46">
        <v>0</v>
      </c>
      <c r="ED46">
        <f t="shared" si="44"/>
        <v>0</v>
      </c>
      <c r="EE46">
        <f t="shared" si="65"/>
        <v>0</v>
      </c>
      <c r="EF46">
        <v>6</v>
      </c>
      <c r="EG46">
        <v>2.2115999779036599</v>
      </c>
      <c r="EH46">
        <f t="shared" si="45"/>
        <v>0.18429999815863832</v>
      </c>
      <c r="EI46">
        <f t="shared" si="91"/>
        <v>13.883933391097381</v>
      </c>
      <c r="EJ46">
        <v>6</v>
      </c>
      <c r="EK46">
        <v>2.2115999779062698</v>
      </c>
      <c r="EL46">
        <f t="shared" si="46"/>
        <v>0.18429999815885581</v>
      </c>
      <c r="EM46">
        <f t="shared" si="92"/>
        <v>8.969266712125993</v>
      </c>
      <c r="EN46">
        <f t="shared" si="47"/>
        <v>20.977446980846302</v>
      </c>
      <c r="EO46">
        <f t="shared" si="48"/>
        <v>19.696846980846303</v>
      </c>
      <c r="EP46">
        <f t="shared" si="49"/>
        <v>1.2806</v>
      </c>
      <c r="EQ46">
        <f t="shared" si="79"/>
        <v>0.92020386286683786</v>
      </c>
    </row>
    <row r="47" spans="1:147" x14ac:dyDescent="0.35">
      <c r="A47" s="1">
        <v>44907.402777777781</v>
      </c>
      <c r="B47" s="80">
        <v>0.40277777777777901</v>
      </c>
      <c r="C47">
        <v>13.382</v>
      </c>
      <c r="D47">
        <v>-1.5946</v>
      </c>
      <c r="E47">
        <f t="shared" si="7"/>
        <v>1.5946</v>
      </c>
      <c r="G47">
        <v>0.56062000000000001</v>
      </c>
      <c r="I47">
        <v>20</v>
      </c>
      <c r="J47">
        <f t="shared" si="77"/>
        <v>6.3079999999999998</v>
      </c>
      <c r="K47">
        <f t="shared" si="8"/>
        <v>0.52566666666666662</v>
      </c>
      <c r="L47">
        <f t="shared" si="51"/>
        <v>17.346999999999991</v>
      </c>
      <c r="M47">
        <v>0</v>
      </c>
      <c r="N47">
        <f t="shared" si="1"/>
        <v>0</v>
      </c>
      <c r="O47">
        <f t="shared" si="9"/>
        <v>0</v>
      </c>
      <c r="P47">
        <f t="shared" si="52"/>
        <v>0</v>
      </c>
      <c r="Q47">
        <v>20</v>
      </c>
      <c r="R47">
        <f t="shared" si="2"/>
        <v>6.3079999999999998</v>
      </c>
      <c r="S47">
        <f t="shared" si="10"/>
        <v>0.52566666666666662</v>
      </c>
      <c r="T47">
        <f t="shared" si="53"/>
        <v>20.500999999999987</v>
      </c>
      <c r="U47">
        <v>20</v>
      </c>
      <c r="V47">
        <f t="shared" si="11"/>
        <v>6.3079999999999998</v>
      </c>
      <c r="W47">
        <f t="shared" si="12"/>
        <v>0.52566666666666662</v>
      </c>
      <c r="X47">
        <f t="shared" si="54"/>
        <v>12.615999999999996</v>
      </c>
      <c r="Y47">
        <f t="shared" si="13"/>
        <v>22.8</v>
      </c>
      <c r="Z47">
        <f t="shared" si="83"/>
        <v>35.645529411764706</v>
      </c>
      <c r="AA47">
        <f t="shared" si="84"/>
        <v>34.050929411764706</v>
      </c>
      <c r="AB47">
        <f t="shared" si="85"/>
        <v>1.5946</v>
      </c>
      <c r="AC47">
        <f t="shared" si="14"/>
        <v>1.5908026705686276</v>
      </c>
      <c r="AF47">
        <v>6</v>
      </c>
      <c r="AG47">
        <v>1.8923999810938399</v>
      </c>
      <c r="AH47">
        <f t="shared" si="55"/>
        <v>9.2517333564849089</v>
      </c>
      <c r="AI47">
        <v>0</v>
      </c>
      <c r="AJ47">
        <v>0</v>
      </c>
      <c r="AK47">
        <f t="shared" si="56"/>
        <v>0</v>
      </c>
      <c r="AL47">
        <v>6</v>
      </c>
      <c r="AM47">
        <v>1.89239998109733</v>
      </c>
      <c r="AN47">
        <f t="shared" si="57"/>
        <v>12.405733388028446</v>
      </c>
      <c r="AO47">
        <v>20</v>
      </c>
      <c r="AP47">
        <v>6.3080000630488202</v>
      </c>
      <c r="AQ47">
        <f t="shared" si="67"/>
        <v>8.9363333911484215</v>
      </c>
      <c r="AR47">
        <f t="shared" si="15"/>
        <v>12.160000030409627</v>
      </c>
      <c r="AS47">
        <f t="shared" si="16"/>
        <v>25.255882382635285</v>
      </c>
      <c r="AT47">
        <f t="shared" si="17"/>
        <v>23.661282382635285</v>
      </c>
      <c r="AU47">
        <f t="shared" si="18"/>
        <v>1.5946</v>
      </c>
      <c r="AV47">
        <f t="shared" si="19"/>
        <v>1.1054156774460828</v>
      </c>
      <c r="AY47">
        <v>6</v>
      </c>
      <c r="AZ47">
        <v>1.8923999815036801</v>
      </c>
      <c r="BA47">
        <f t="shared" si="20"/>
        <v>0.15769999845864002</v>
      </c>
      <c r="BB47">
        <f t="shared" si="58"/>
        <v>9.6197000288269781</v>
      </c>
      <c r="BC47">
        <v>0</v>
      </c>
      <c r="BD47">
        <v>0</v>
      </c>
      <c r="BE47">
        <f t="shared" si="21"/>
        <v>0</v>
      </c>
      <c r="BF47">
        <f t="shared" si="59"/>
        <v>0</v>
      </c>
      <c r="BG47">
        <v>6</v>
      </c>
      <c r="BH47">
        <v>1.89239998151036</v>
      </c>
      <c r="BI47">
        <f t="shared" si="22"/>
        <v>0.15769999845919669</v>
      </c>
      <c r="BJ47">
        <f t="shared" si="60"/>
        <v>12.773700060270119</v>
      </c>
      <c r="BK47">
        <v>6</v>
      </c>
      <c r="BL47">
        <v>1.8923999847645301</v>
      </c>
      <c r="BM47">
        <f t="shared" si="23"/>
        <v>0.15769999873037752</v>
      </c>
      <c r="BN47">
        <f t="shared" si="68"/>
        <v>8.0688999454524879</v>
      </c>
      <c r="BO47">
        <f t="shared" si="24"/>
        <v>6.8399999370826148</v>
      </c>
      <c r="BP47">
        <f t="shared" si="69"/>
        <v>20.061058762092436</v>
      </c>
      <c r="BQ47">
        <f t="shared" si="25"/>
        <v>18.466458762092437</v>
      </c>
      <c r="BR47">
        <f t="shared" si="86"/>
        <v>1.5946</v>
      </c>
      <c r="BS47">
        <f t="shared" si="26"/>
        <v>0.86272217593368838</v>
      </c>
      <c r="BV47">
        <v>6</v>
      </c>
      <c r="BW47">
        <v>1.89239998156402</v>
      </c>
      <c r="BX47">
        <f t="shared" si="80"/>
        <v>0.15769999846366836</v>
      </c>
      <c r="BY47">
        <f t="shared" si="74"/>
        <v>9.3280325518017548</v>
      </c>
      <c r="BZ47">
        <v>0</v>
      </c>
      <c r="CA47">
        <v>0</v>
      </c>
      <c r="CB47">
        <f t="shared" si="28"/>
        <v>0</v>
      </c>
      <c r="CC47">
        <f t="shared" si="61"/>
        <v>0</v>
      </c>
      <c r="CD47">
        <v>6</v>
      </c>
      <c r="CE47">
        <v>1.89239998156402</v>
      </c>
      <c r="CF47">
        <f t="shared" si="29"/>
        <v>0.15769999846366836</v>
      </c>
      <c r="CG47">
        <f t="shared" si="87"/>
        <v>12.250142597078126</v>
      </c>
      <c r="CH47">
        <v>8.51</v>
      </c>
      <c r="CI47">
        <v>2.6838617033269201</v>
      </c>
      <c r="CJ47">
        <f t="shared" si="30"/>
        <v>0.22365514194391001</v>
      </c>
      <c r="CK47">
        <f t="shared" si="88"/>
        <v>8.1953610880974654</v>
      </c>
      <c r="CL47">
        <f t="shared" si="31"/>
        <v>7.7935682728373008</v>
      </c>
      <c r="CM47">
        <f t="shared" si="71"/>
        <v>20.992190195829366</v>
      </c>
      <c r="CN47">
        <f t="shared" si="32"/>
        <v>19.397590195829366</v>
      </c>
      <c r="CO47">
        <f t="shared" si="33"/>
        <v>1.5946</v>
      </c>
      <c r="CP47">
        <f t="shared" si="34"/>
        <v>0.90622308463215506</v>
      </c>
      <c r="DA47">
        <v>6</v>
      </c>
      <c r="DB47">
        <v>2.2115999782469902</v>
      </c>
      <c r="DC47">
        <f t="shared" si="81"/>
        <v>0.18429999818724921</v>
      </c>
      <c r="DD47">
        <f t="shared" si="75"/>
        <v>11.242300032085856</v>
      </c>
      <c r="DE47">
        <v>0</v>
      </c>
      <c r="DF47">
        <v>0</v>
      </c>
      <c r="DG47">
        <f t="shared" si="36"/>
        <v>0</v>
      </c>
      <c r="DH47">
        <f t="shared" si="63"/>
        <v>0</v>
      </c>
      <c r="DI47">
        <v>6</v>
      </c>
      <c r="DJ47">
        <v>2.2115999782479498</v>
      </c>
      <c r="DK47">
        <f t="shared" si="37"/>
        <v>0.18429999818732914</v>
      </c>
      <c r="DL47">
        <f t="shared" si="89"/>
        <v>13.63820004610896</v>
      </c>
      <c r="DM47">
        <v>6</v>
      </c>
      <c r="DN47">
        <v>2.2115999799658002</v>
      </c>
      <c r="DO47">
        <f t="shared" si="38"/>
        <v>0.18429999833048333</v>
      </c>
      <c r="DP47">
        <f t="shared" si="90"/>
        <v>7.515818977264435</v>
      </c>
      <c r="DQ47">
        <f t="shared" si="39"/>
        <v>21.18764698407146</v>
      </c>
      <c r="DR47">
        <f t="shared" si="40"/>
        <v>19.59304698407146</v>
      </c>
      <c r="DS47">
        <f t="shared" si="41"/>
        <v>1.5946</v>
      </c>
      <c r="DT47">
        <f t="shared" si="78"/>
        <v>0.91535450001751195</v>
      </c>
      <c r="DX47">
        <v>6</v>
      </c>
      <c r="DY47">
        <v>2.21159997790945</v>
      </c>
      <c r="DZ47">
        <f t="shared" si="82"/>
        <v>0.18429999815912082</v>
      </c>
      <c r="EA47">
        <f t="shared" si="76"/>
        <v>10.812266693732603</v>
      </c>
      <c r="EB47">
        <v>0</v>
      </c>
      <c r="EC47">
        <v>0</v>
      </c>
      <c r="ED47">
        <f t="shared" si="44"/>
        <v>0</v>
      </c>
      <c r="EE47">
        <f t="shared" si="65"/>
        <v>0</v>
      </c>
      <c r="EF47">
        <v>6</v>
      </c>
      <c r="EG47">
        <v>2.2115999779038402</v>
      </c>
      <c r="EH47">
        <f t="shared" si="45"/>
        <v>0.18429999815865336</v>
      </c>
      <c r="EI47">
        <f t="shared" si="91"/>
        <v>14.068233389256035</v>
      </c>
      <c r="EJ47">
        <v>6</v>
      </c>
      <c r="EK47">
        <v>2.21159997790628</v>
      </c>
      <c r="EL47">
        <f t="shared" si="46"/>
        <v>0.18429999815885667</v>
      </c>
      <c r="EM47">
        <f t="shared" si="92"/>
        <v>9.1535667102848493</v>
      </c>
      <c r="EN47">
        <f t="shared" si="47"/>
        <v>21.187646980846552</v>
      </c>
      <c r="EO47">
        <f t="shared" si="48"/>
        <v>19.593046980846552</v>
      </c>
      <c r="EP47">
        <f t="shared" si="49"/>
        <v>1.5946</v>
      </c>
      <c r="EQ47">
        <f t="shared" si="79"/>
        <v>0.91535449986684947</v>
      </c>
    </row>
    <row r="48" spans="1:147" x14ac:dyDescent="0.35">
      <c r="A48" s="1">
        <v>44907.40625</v>
      </c>
      <c r="B48" s="80">
        <v>0.406250000000002</v>
      </c>
      <c r="C48">
        <v>14.984999999999999</v>
      </c>
      <c r="D48">
        <v>-1.8431999999999999</v>
      </c>
      <c r="E48">
        <f t="shared" si="7"/>
        <v>1.8431999999999999</v>
      </c>
      <c r="G48">
        <v>0.56062000000000001</v>
      </c>
      <c r="I48">
        <v>20</v>
      </c>
      <c r="J48">
        <f t="shared" si="77"/>
        <v>6.3079999999999998</v>
      </c>
      <c r="K48">
        <f t="shared" si="8"/>
        <v>0.52566666666666662</v>
      </c>
      <c r="L48">
        <f t="shared" si="51"/>
        <v>17.872666666666657</v>
      </c>
      <c r="M48">
        <v>0</v>
      </c>
      <c r="N48">
        <f t="shared" si="1"/>
        <v>0</v>
      </c>
      <c r="O48">
        <f t="shared" si="9"/>
        <v>0</v>
      </c>
      <c r="P48">
        <f t="shared" si="52"/>
        <v>0</v>
      </c>
      <c r="Q48">
        <v>20</v>
      </c>
      <c r="R48">
        <f t="shared" si="2"/>
        <v>6.3079999999999998</v>
      </c>
      <c r="S48">
        <f t="shared" si="10"/>
        <v>0.52566666666666662</v>
      </c>
      <c r="T48">
        <f t="shared" si="53"/>
        <v>21.026666666666653</v>
      </c>
      <c r="U48">
        <v>20</v>
      </c>
      <c r="V48">
        <f t="shared" si="11"/>
        <v>6.3079999999999998</v>
      </c>
      <c r="W48">
        <f t="shared" si="12"/>
        <v>0.52566666666666662</v>
      </c>
      <c r="X48">
        <f t="shared" si="54"/>
        <v>13.141666666666662</v>
      </c>
      <c r="Y48">
        <f t="shared" si="13"/>
        <v>22.8</v>
      </c>
      <c r="Z48">
        <f t="shared" si="83"/>
        <v>37.248529411764707</v>
      </c>
      <c r="AA48">
        <f t="shared" si="84"/>
        <v>35.405329411764704</v>
      </c>
      <c r="AB48">
        <f t="shared" si="85"/>
        <v>1.8431999999999999</v>
      </c>
      <c r="AC48">
        <f t="shared" si="14"/>
        <v>1.6540779812352941</v>
      </c>
      <c r="AF48">
        <v>6</v>
      </c>
      <c r="AG48">
        <v>1.89239998109371</v>
      </c>
      <c r="AH48">
        <f t="shared" si="55"/>
        <v>9.4094333549093854</v>
      </c>
      <c r="AI48">
        <v>0</v>
      </c>
      <c r="AJ48">
        <v>0</v>
      </c>
      <c r="AK48">
        <f t="shared" si="56"/>
        <v>0</v>
      </c>
      <c r="AL48">
        <v>6</v>
      </c>
      <c r="AM48">
        <v>1.8923999810971499</v>
      </c>
      <c r="AN48">
        <f t="shared" si="57"/>
        <v>12.563433386453209</v>
      </c>
      <c r="AO48">
        <v>20</v>
      </c>
      <c r="AP48">
        <v>6.3080000630484196</v>
      </c>
      <c r="AQ48">
        <f t="shared" si="67"/>
        <v>9.462000063069123</v>
      </c>
      <c r="AR48">
        <f t="shared" si="15"/>
        <v>12.160000030408771</v>
      </c>
      <c r="AS48">
        <f t="shared" si="16"/>
        <v>26.858882382634448</v>
      </c>
      <c r="AT48">
        <f t="shared" si="17"/>
        <v>25.015682382634449</v>
      </c>
      <c r="AU48">
        <f t="shared" si="18"/>
        <v>1.8431999999999999</v>
      </c>
      <c r="AV48">
        <f t="shared" si="19"/>
        <v>1.1686909881127105</v>
      </c>
      <c r="AY48">
        <v>6</v>
      </c>
      <c r="AZ48">
        <v>1.89239998143929</v>
      </c>
      <c r="BA48">
        <f t="shared" si="20"/>
        <v>0.15769999845327415</v>
      </c>
      <c r="BB48">
        <f t="shared" si="58"/>
        <v>9.7774000272802528</v>
      </c>
      <c r="BC48">
        <v>0</v>
      </c>
      <c r="BD48">
        <v>0</v>
      </c>
      <c r="BE48">
        <f t="shared" si="21"/>
        <v>0</v>
      </c>
      <c r="BF48">
        <f t="shared" si="59"/>
        <v>0</v>
      </c>
      <c r="BG48">
        <v>6</v>
      </c>
      <c r="BH48">
        <v>1.8923999814457</v>
      </c>
      <c r="BI48">
        <f t="shared" si="22"/>
        <v>0.15769999845380833</v>
      </c>
      <c r="BJ48">
        <f t="shared" si="60"/>
        <v>12.931400058723927</v>
      </c>
      <c r="BK48">
        <v>6</v>
      </c>
      <c r="BL48">
        <v>1.8923999822595601</v>
      </c>
      <c r="BM48">
        <f t="shared" si="23"/>
        <v>0.15769999852163002</v>
      </c>
      <c r="BN48">
        <f t="shared" si="68"/>
        <v>8.2265999439741186</v>
      </c>
      <c r="BO48">
        <f t="shared" si="24"/>
        <v>6.8399999339090964</v>
      </c>
      <c r="BP48">
        <f t="shared" si="69"/>
        <v>21.664058758993587</v>
      </c>
      <c r="BQ48">
        <f t="shared" si="25"/>
        <v>19.820858758993587</v>
      </c>
      <c r="BR48">
        <f t="shared" si="86"/>
        <v>1.8431999999999999</v>
      </c>
      <c r="BS48">
        <f t="shared" si="26"/>
        <v>0.92599748645558211</v>
      </c>
      <c r="BV48">
        <v>6</v>
      </c>
      <c r="BW48">
        <v>1.89239998153678</v>
      </c>
      <c r="BX48">
        <f t="shared" si="80"/>
        <v>0.15769999846139834</v>
      </c>
      <c r="BY48">
        <f t="shared" si="74"/>
        <v>9.4857325502631529</v>
      </c>
      <c r="BZ48">
        <v>0</v>
      </c>
      <c r="CA48">
        <v>0</v>
      </c>
      <c r="CB48">
        <f t="shared" si="28"/>
        <v>0</v>
      </c>
      <c r="CC48">
        <f t="shared" si="61"/>
        <v>0</v>
      </c>
      <c r="CD48">
        <v>6</v>
      </c>
      <c r="CE48">
        <v>1.89239998153678</v>
      </c>
      <c r="CF48">
        <f t="shared" si="29"/>
        <v>0.15769999846139834</v>
      </c>
      <c r="CG48">
        <f t="shared" si="87"/>
        <v>12.407842595539524</v>
      </c>
      <c r="CH48">
        <v>6</v>
      </c>
      <c r="CI48">
        <v>1.89239998933092</v>
      </c>
      <c r="CJ48">
        <f t="shared" si="30"/>
        <v>0.15769999911091001</v>
      </c>
      <c r="CK48">
        <f t="shared" si="88"/>
        <v>8.3530610872083759</v>
      </c>
      <c r="CL48">
        <f t="shared" si="31"/>
        <v>6.839999942656001</v>
      </c>
      <c r="CM48">
        <f t="shared" si="71"/>
        <v>21.664058767534684</v>
      </c>
      <c r="CN48">
        <f t="shared" si="32"/>
        <v>19.820858767534684</v>
      </c>
      <c r="CO48">
        <f t="shared" si="33"/>
        <v>1.8431999999999999</v>
      </c>
      <c r="CP48">
        <f t="shared" si="34"/>
        <v>0.92599748685460803</v>
      </c>
      <c r="DA48">
        <v>6</v>
      </c>
      <c r="DB48">
        <v>2.2115999782011699</v>
      </c>
      <c r="DC48">
        <f t="shared" si="81"/>
        <v>0.18429999818343079</v>
      </c>
      <c r="DD48">
        <f t="shared" si="75"/>
        <v>11.426600030269286</v>
      </c>
      <c r="DE48">
        <v>0</v>
      </c>
      <c r="DF48">
        <v>0</v>
      </c>
      <c r="DG48">
        <f t="shared" si="36"/>
        <v>0</v>
      </c>
      <c r="DH48">
        <f t="shared" si="63"/>
        <v>0</v>
      </c>
      <c r="DI48">
        <v>6</v>
      </c>
      <c r="DJ48">
        <v>2.2115999782019</v>
      </c>
      <c r="DK48">
        <f t="shared" si="37"/>
        <v>0.18429999818349166</v>
      </c>
      <c r="DL48">
        <f t="shared" si="89"/>
        <v>13.822500044292452</v>
      </c>
      <c r="DM48">
        <v>6</v>
      </c>
      <c r="DN48">
        <v>2.2115999790224801</v>
      </c>
      <c r="DO48">
        <f t="shared" si="38"/>
        <v>0.18429999825187335</v>
      </c>
      <c r="DP48">
        <f t="shared" si="90"/>
        <v>7.7001189755163084</v>
      </c>
      <c r="DQ48">
        <f t="shared" si="39"/>
        <v>22.790646982853588</v>
      </c>
      <c r="DR48">
        <f t="shared" si="40"/>
        <v>20.947446982853588</v>
      </c>
      <c r="DS48">
        <f t="shared" si="41"/>
        <v>1.8431999999999999</v>
      </c>
      <c r="DT48">
        <f t="shared" si="78"/>
        <v>0.9786298106272816</v>
      </c>
      <c r="DX48">
        <v>6</v>
      </c>
      <c r="DY48">
        <v>2.2115999779091902</v>
      </c>
      <c r="DZ48">
        <f t="shared" si="82"/>
        <v>0.18429999815909917</v>
      </c>
      <c r="EA48">
        <f t="shared" si="76"/>
        <v>10.996566691891703</v>
      </c>
      <c r="EB48">
        <v>0</v>
      </c>
      <c r="EC48">
        <v>0</v>
      </c>
      <c r="ED48">
        <f t="shared" si="44"/>
        <v>0</v>
      </c>
      <c r="EE48">
        <f t="shared" si="65"/>
        <v>0</v>
      </c>
      <c r="EF48">
        <v>6</v>
      </c>
      <c r="EG48">
        <v>2.2115999779036799</v>
      </c>
      <c r="EH48">
        <f t="shared" si="45"/>
        <v>0.18429999815864001</v>
      </c>
      <c r="EI48">
        <f t="shared" si="91"/>
        <v>14.252533387414674</v>
      </c>
      <c r="EJ48">
        <v>6</v>
      </c>
      <c r="EK48">
        <v>2.2115999779061002</v>
      </c>
      <c r="EL48">
        <f t="shared" si="46"/>
        <v>0.18429999815884171</v>
      </c>
      <c r="EM48">
        <f t="shared" si="92"/>
        <v>9.3378667084436913</v>
      </c>
      <c r="EN48">
        <f t="shared" si="47"/>
        <v>22.790646980845846</v>
      </c>
      <c r="EO48">
        <f t="shared" si="48"/>
        <v>20.947446980845847</v>
      </c>
      <c r="EP48">
        <f t="shared" si="49"/>
        <v>1.8431999999999999</v>
      </c>
      <c r="EQ48">
        <f t="shared" si="79"/>
        <v>0.9786298105334833</v>
      </c>
    </row>
    <row r="49" spans="1:147" x14ac:dyDescent="0.35">
      <c r="A49" s="1">
        <v>44907.409722222219</v>
      </c>
      <c r="B49" s="80">
        <v>0.40972222222222399</v>
      </c>
      <c r="C49">
        <v>16.681999999999999</v>
      </c>
      <c r="D49">
        <v>-2.0695999999999999</v>
      </c>
      <c r="E49">
        <f t="shared" si="7"/>
        <v>2.0695999999999999</v>
      </c>
      <c r="G49">
        <v>0.56062000000000001</v>
      </c>
      <c r="I49">
        <v>20</v>
      </c>
      <c r="J49">
        <f t="shared" si="77"/>
        <v>6.3079999999999998</v>
      </c>
      <c r="K49">
        <f t="shared" si="8"/>
        <v>0.52566666666666662</v>
      </c>
      <c r="L49">
        <f t="shared" si="51"/>
        <v>18.398333333333323</v>
      </c>
      <c r="M49">
        <v>0</v>
      </c>
      <c r="N49">
        <f t="shared" si="1"/>
        <v>0</v>
      </c>
      <c r="O49">
        <f t="shared" si="9"/>
        <v>0</v>
      </c>
      <c r="P49">
        <f t="shared" si="52"/>
        <v>0</v>
      </c>
      <c r="Q49">
        <v>20</v>
      </c>
      <c r="R49">
        <f t="shared" si="2"/>
        <v>6.3079999999999998</v>
      </c>
      <c r="S49">
        <f t="shared" si="10"/>
        <v>0.52566666666666662</v>
      </c>
      <c r="T49">
        <f t="shared" si="53"/>
        <v>21.552333333333319</v>
      </c>
      <c r="U49">
        <v>20</v>
      </c>
      <c r="V49">
        <f t="shared" si="11"/>
        <v>6.3079999999999998</v>
      </c>
      <c r="W49">
        <f t="shared" si="12"/>
        <v>0.52566666666666662</v>
      </c>
      <c r="X49">
        <f t="shared" si="54"/>
        <v>13.667333333333328</v>
      </c>
      <c r="Y49">
        <f t="shared" si="13"/>
        <v>22.8</v>
      </c>
      <c r="Z49">
        <f t="shared" si="83"/>
        <v>38.945529411764703</v>
      </c>
      <c r="AA49">
        <f t="shared" si="84"/>
        <v>36.875929411764702</v>
      </c>
      <c r="AB49">
        <f t="shared" si="85"/>
        <v>2.0695999999999999</v>
      </c>
      <c r="AC49">
        <f t="shared" si="14"/>
        <v>1.7227819622352938</v>
      </c>
      <c r="AF49">
        <v>6</v>
      </c>
      <c r="AG49">
        <v>1.8923999810937</v>
      </c>
      <c r="AH49">
        <f t="shared" si="55"/>
        <v>9.5671333533338601</v>
      </c>
      <c r="AI49">
        <v>0</v>
      </c>
      <c r="AJ49">
        <v>0</v>
      </c>
      <c r="AK49">
        <f t="shared" si="56"/>
        <v>0</v>
      </c>
      <c r="AL49">
        <v>6</v>
      </c>
      <c r="AM49">
        <v>1.8923999810969501</v>
      </c>
      <c r="AN49">
        <f t="shared" si="57"/>
        <v>12.721133384877955</v>
      </c>
      <c r="AO49">
        <v>20</v>
      </c>
      <c r="AP49">
        <v>6.3080000630479702</v>
      </c>
      <c r="AQ49">
        <f t="shared" si="67"/>
        <v>9.9876667349897872</v>
      </c>
      <c r="AR49">
        <f t="shared" si="15"/>
        <v>12.160000030407977</v>
      </c>
      <c r="AS49">
        <f t="shared" si="16"/>
        <v>28.555882382633669</v>
      </c>
      <c r="AT49">
        <f t="shared" si="17"/>
        <v>26.486282382633668</v>
      </c>
      <c r="AU49">
        <f t="shared" si="18"/>
        <v>2.0695999999999999</v>
      </c>
      <c r="AV49">
        <f t="shared" si="19"/>
        <v>1.2373949691126738</v>
      </c>
      <c r="AY49">
        <v>6</v>
      </c>
      <c r="AZ49">
        <v>1.89239998138962</v>
      </c>
      <c r="BA49">
        <f t="shared" si="20"/>
        <v>0.15769999844913499</v>
      </c>
      <c r="BB49">
        <f t="shared" si="58"/>
        <v>9.9351000257293887</v>
      </c>
      <c r="BC49">
        <v>0</v>
      </c>
      <c r="BD49">
        <v>0</v>
      </c>
      <c r="BE49">
        <f t="shared" si="21"/>
        <v>0</v>
      </c>
      <c r="BF49">
        <f t="shared" si="59"/>
        <v>0</v>
      </c>
      <c r="BG49">
        <v>6</v>
      </c>
      <c r="BH49">
        <v>1.8923999813916801</v>
      </c>
      <c r="BI49">
        <f t="shared" si="22"/>
        <v>0.15769999844930668</v>
      </c>
      <c r="BJ49">
        <f t="shared" si="60"/>
        <v>13.089100057173233</v>
      </c>
      <c r="BK49">
        <v>6</v>
      </c>
      <c r="BL49">
        <v>1.8923999818763699</v>
      </c>
      <c r="BM49">
        <f t="shared" si="23"/>
        <v>0.15769999848969748</v>
      </c>
      <c r="BN49">
        <f t="shared" si="68"/>
        <v>8.3842999424638158</v>
      </c>
      <c r="BO49">
        <f t="shared" si="24"/>
        <v>6.8399999333224946</v>
      </c>
      <c r="BP49">
        <f t="shared" si="69"/>
        <v>23.361058758420789</v>
      </c>
      <c r="BQ49">
        <f t="shared" si="25"/>
        <v>21.291458758420788</v>
      </c>
      <c r="BR49">
        <f t="shared" si="86"/>
        <v>2.0695999999999999</v>
      </c>
      <c r="BS49">
        <f t="shared" si="26"/>
        <v>0.99470146742882193</v>
      </c>
      <c r="BV49">
        <v>6</v>
      </c>
      <c r="BW49">
        <v>1.89239998145846</v>
      </c>
      <c r="BX49">
        <f t="shared" si="80"/>
        <v>0.15769999845487168</v>
      </c>
      <c r="BY49">
        <f t="shared" si="74"/>
        <v>9.6434325487180246</v>
      </c>
      <c r="BZ49">
        <v>0</v>
      </c>
      <c r="CA49">
        <v>0</v>
      </c>
      <c r="CB49">
        <f t="shared" si="28"/>
        <v>0</v>
      </c>
      <c r="CC49">
        <f t="shared" si="61"/>
        <v>0</v>
      </c>
      <c r="CD49">
        <v>6</v>
      </c>
      <c r="CE49">
        <v>1.89239998145846</v>
      </c>
      <c r="CF49">
        <f t="shared" si="29"/>
        <v>0.15769999845487168</v>
      </c>
      <c r="CG49">
        <f t="shared" si="87"/>
        <v>12.565542593994396</v>
      </c>
      <c r="CH49">
        <v>6</v>
      </c>
      <c r="CI49">
        <v>1.8923999828440701</v>
      </c>
      <c r="CJ49">
        <f t="shared" si="30"/>
        <v>0.15769999857033917</v>
      </c>
      <c r="CK49">
        <f t="shared" si="88"/>
        <v>8.5107610857787144</v>
      </c>
      <c r="CL49">
        <f t="shared" si="31"/>
        <v>6.8399999346517957</v>
      </c>
      <c r="CM49">
        <f t="shared" si="71"/>
        <v>23.361058759718812</v>
      </c>
      <c r="CN49">
        <f t="shared" si="32"/>
        <v>21.291458759718811</v>
      </c>
      <c r="CO49">
        <f t="shared" si="33"/>
        <v>2.0695999999999999</v>
      </c>
      <c r="CP49">
        <f t="shared" si="34"/>
        <v>0.9947014674894632</v>
      </c>
      <c r="DA49">
        <v>6</v>
      </c>
      <c r="DB49">
        <v>2.21159997816472</v>
      </c>
      <c r="DC49">
        <f t="shared" si="81"/>
        <v>0.18429999818039333</v>
      </c>
      <c r="DD49">
        <f t="shared" si="75"/>
        <v>11.610900028449679</v>
      </c>
      <c r="DE49">
        <v>0</v>
      </c>
      <c r="DF49">
        <v>0</v>
      </c>
      <c r="DG49">
        <f t="shared" si="36"/>
        <v>0</v>
      </c>
      <c r="DH49">
        <f t="shared" si="63"/>
        <v>0</v>
      </c>
      <c r="DI49">
        <v>6</v>
      </c>
      <c r="DJ49">
        <v>2.21159997816132</v>
      </c>
      <c r="DK49">
        <f t="shared" si="37"/>
        <v>0.18429999818011</v>
      </c>
      <c r="DL49">
        <f t="shared" si="89"/>
        <v>14.006800042472562</v>
      </c>
      <c r="DM49">
        <v>6</v>
      </c>
      <c r="DN49">
        <v>2.2115999786470502</v>
      </c>
      <c r="DO49">
        <f t="shared" si="38"/>
        <v>0.18429999822058751</v>
      </c>
      <c r="DP49">
        <f t="shared" si="90"/>
        <v>7.8844189737368957</v>
      </c>
      <c r="DQ49">
        <f t="shared" si="39"/>
        <v>24.48764698232128</v>
      </c>
      <c r="DR49">
        <f t="shared" si="40"/>
        <v>22.418046982321279</v>
      </c>
      <c r="DS49">
        <f t="shared" si="41"/>
        <v>2.0695999999999999</v>
      </c>
      <c r="DT49">
        <f t="shared" si="78"/>
        <v>1.0473337916024128</v>
      </c>
      <c r="DX49">
        <v>6</v>
      </c>
      <c r="DY49">
        <v>2.2115999779066899</v>
      </c>
      <c r="DZ49">
        <f t="shared" si="82"/>
        <v>0.18429999815889084</v>
      </c>
      <c r="EA49">
        <f t="shared" si="76"/>
        <v>11.180866690050593</v>
      </c>
      <c r="EB49">
        <v>0</v>
      </c>
      <c r="EC49">
        <v>0</v>
      </c>
      <c r="ED49">
        <f t="shared" si="44"/>
        <v>0</v>
      </c>
      <c r="EE49">
        <f t="shared" si="65"/>
        <v>0</v>
      </c>
      <c r="EF49">
        <v>6</v>
      </c>
      <c r="EG49">
        <v>2.2115999779026101</v>
      </c>
      <c r="EH49">
        <f t="shared" si="45"/>
        <v>0.18429999815855086</v>
      </c>
      <c r="EI49">
        <f t="shared" si="91"/>
        <v>14.436833385573225</v>
      </c>
      <c r="EJ49">
        <v>6</v>
      </c>
      <c r="EK49">
        <v>2.2115999779055402</v>
      </c>
      <c r="EL49">
        <f t="shared" si="46"/>
        <v>0.184299998158795</v>
      </c>
      <c r="EM49">
        <f t="shared" si="92"/>
        <v>9.5221667066024871</v>
      </c>
      <c r="EN49">
        <f t="shared" si="47"/>
        <v>24.487646980840989</v>
      </c>
      <c r="EO49">
        <f t="shared" si="48"/>
        <v>22.418046980840987</v>
      </c>
      <c r="EP49">
        <f t="shared" si="49"/>
        <v>2.0695999999999999</v>
      </c>
      <c r="EQ49">
        <f t="shared" si="79"/>
        <v>1.0473337915332561</v>
      </c>
    </row>
    <row r="50" spans="1:147" x14ac:dyDescent="0.35">
      <c r="A50" s="1">
        <v>44907.413194444445</v>
      </c>
      <c r="B50" s="80">
        <v>0.41319444444444597</v>
      </c>
      <c r="C50">
        <v>15.531199999999901</v>
      </c>
      <c r="D50">
        <v>-2.2747999999999999</v>
      </c>
      <c r="E50">
        <f t="shared" si="7"/>
        <v>2.2747999999999999</v>
      </c>
      <c r="G50">
        <v>0.56062000000000001</v>
      </c>
      <c r="I50">
        <v>20</v>
      </c>
      <c r="J50">
        <f t="shared" si="77"/>
        <v>6.3079999999999998</v>
      </c>
      <c r="K50">
        <f t="shared" si="8"/>
        <v>0.52566666666666662</v>
      </c>
      <c r="L50">
        <f t="shared" si="51"/>
        <v>18.923999999999989</v>
      </c>
      <c r="M50">
        <v>0</v>
      </c>
      <c r="N50">
        <f t="shared" si="1"/>
        <v>0</v>
      </c>
      <c r="O50">
        <f t="shared" si="9"/>
        <v>0</v>
      </c>
      <c r="P50">
        <f t="shared" si="52"/>
        <v>0</v>
      </c>
      <c r="Q50">
        <v>20</v>
      </c>
      <c r="R50">
        <f t="shared" si="2"/>
        <v>6.3079999999999998</v>
      </c>
      <c r="S50">
        <f t="shared" si="10"/>
        <v>0.52566666666666662</v>
      </c>
      <c r="T50">
        <f t="shared" si="53"/>
        <v>22.077999999999985</v>
      </c>
      <c r="U50">
        <v>20</v>
      </c>
      <c r="V50">
        <f t="shared" si="11"/>
        <v>6.3079999999999998</v>
      </c>
      <c r="W50">
        <f t="shared" si="12"/>
        <v>0.52566666666666662</v>
      </c>
      <c r="X50">
        <f t="shared" si="54"/>
        <v>14.192999999999994</v>
      </c>
      <c r="Y50">
        <f t="shared" si="13"/>
        <v>22.8</v>
      </c>
      <c r="Z50">
        <f t="shared" si="83"/>
        <v>37.794729411764607</v>
      </c>
      <c r="AA50">
        <f t="shared" si="84"/>
        <v>35.519929411764608</v>
      </c>
      <c r="AB50">
        <f t="shared" si="85"/>
        <v>2.2747999999999999</v>
      </c>
      <c r="AC50">
        <f t="shared" si="14"/>
        <v>1.6594319022352897</v>
      </c>
      <c r="AF50">
        <v>6</v>
      </c>
      <c r="AG50">
        <v>1.8923999810938601</v>
      </c>
      <c r="AH50">
        <f t="shared" si="55"/>
        <v>9.724833351758349</v>
      </c>
      <c r="AI50">
        <v>0</v>
      </c>
      <c r="AJ50">
        <v>0</v>
      </c>
      <c r="AK50">
        <f t="shared" si="56"/>
        <v>0</v>
      </c>
      <c r="AL50">
        <v>6</v>
      </c>
      <c r="AM50">
        <v>1.8923999810971299</v>
      </c>
      <c r="AN50">
        <f t="shared" si="57"/>
        <v>12.878833383302716</v>
      </c>
      <c r="AO50">
        <v>20</v>
      </c>
      <c r="AP50">
        <v>6.3080000630483797</v>
      </c>
      <c r="AQ50">
        <f t="shared" si="67"/>
        <v>10.513333406910485</v>
      </c>
      <c r="AR50">
        <f t="shared" si="15"/>
        <v>12.160000030408881</v>
      </c>
      <c r="AS50">
        <f t="shared" si="16"/>
        <v>27.405082382634454</v>
      </c>
      <c r="AT50">
        <f t="shared" si="17"/>
        <v>25.130282382634455</v>
      </c>
      <c r="AU50">
        <f t="shared" si="18"/>
        <v>2.2747999999999999</v>
      </c>
      <c r="AV50">
        <f t="shared" si="19"/>
        <v>1.1740449091127108</v>
      </c>
      <c r="AY50">
        <v>6</v>
      </c>
      <c r="AZ50">
        <v>1.89239998120645</v>
      </c>
      <c r="BA50">
        <f t="shared" si="20"/>
        <v>0.15769999843387084</v>
      </c>
      <c r="BB50">
        <f t="shared" si="58"/>
        <v>10.09280002416326</v>
      </c>
      <c r="BC50">
        <v>0</v>
      </c>
      <c r="BD50">
        <v>0</v>
      </c>
      <c r="BE50">
        <f t="shared" si="21"/>
        <v>0</v>
      </c>
      <c r="BF50">
        <f t="shared" si="59"/>
        <v>0</v>
      </c>
      <c r="BG50">
        <v>6</v>
      </c>
      <c r="BH50">
        <v>1.8923999812076899</v>
      </c>
      <c r="BI50">
        <f t="shared" si="22"/>
        <v>0.15769999843397417</v>
      </c>
      <c r="BJ50">
        <f t="shared" si="60"/>
        <v>13.246800055607208</v>
      </c>
      <c r="BK50">
        <v>6</v>
      </c>
      <c r="BL50">
        <v>1.89239998123209</v>
      </c>
      <c r="BM50">
        <f t="shared" si="23"/>
        <v>0.15769999843600749</v>
      </c>
      <c r="BN50">
        <f t="shared" si="68"/>
        <v>8.5419999408998226</v>
      </c>
      <c r="BO50">
        <f t="shared" si="24"/>
        <v>6.8399999321038916</v>
      </c>
      <c r="BP50">
        <f t="shared" si="69"/>
        <v>22.210258757230758</v>
      </c>
      <c r="BQ50">
        <f t="shared" si="25"/>
        <v>19.935458757230759</v>
      </c>
      <c r="BR50">
        <f t="shared" si="86"/>
        <v>2.2747999999999999</v>
      </c>
      <c r="BS50">
        <f t="shared" si="26"/>
        <v>0.93135140737322575</v>
      </c>
      <c r="BV50">
        <v>6</v>
      </c>
      <c r="BW50">
        <v>1.89239998152954</v>
      </c>
      <c r="BX50">
        <f t="shared" si="80"/>
        <v>0.15769999846079499</v>
      </c>
      <c r="BY50">
        <f t="shared" si="74"/>
        <v>9.8011325471788204</v>
      </c>
      <c r="BZ50">
        <v>0</v>
      </c>
      <c r="CA50">
        <v>0</v>
      </c>
      <c r="CB50">
        <f t="shared" si="28"/>
        <v>0</v>
      </c>
      <c r="CC50">
        <f t="shared" si="61"/>
        <v>0</v>
      </c>
      <c r="CD50">
        <v>6</v>
      </c>
      <c r="CE50">
        <v>1.89239998152954</v>
      </c>
      <c r="CF50">
        <f t="shared" si="29"/>
        <v>0.15769999846079499</v>
      </c>
      <c r="CG50">
        <f t="shared" si="87"/>
        <v>12.723242592455192</v>
      </c>
      <c r="CH50">
        <v>6</v>
      </c>
      <c r="CI50">
        <v>1.8923999874955399</v>
      </c>
      <c r="CJ50">
        <f t="shared" si="30"/>
        <v>0.15769999895796166</v>
      </c>
      <c r="CK50">
        <f t="shared" si="88"/>
        <v>8.6684610847366752</v>
      </c>
      <c r="CL50">
        <f t="shared" si="31"/>
        <v>6.8399999404272531</v>
      </c>
      <c r="CM50">
        <f t="shared" si="71"/>
        <v>22.210258765358276</v>
      </c>
      <c r="CN50">
        <f t="shared" si="32"/>
        <v>19.935458765358277</v>
      </c>
      <c r="CO50">
        <f t="shared" si="33"/>
        <v>2.2747999999999999</v>
      </c>
      <c r="CP50">
        <f t="shared" si="34"/>
        <v>0.93135140775292979</v>
      </c>
      <c r="DA50">
        <v>6</v>
      </c>
      <c r="DB50">
        <v>2.2115999781926998</v>
      </c>
      <c r="DC50">
        <f t="shared" si="81"/>
        <v>0.18429999818272499</v>
      </c>
      <c r="DD50">
        <f t="shared" si="75"/>
        <v>11.795200026632404</v>
      </c>
      <c r="DE50">
        <v>0</v>
      </c>
      <c r="DF50">
        <v>0</v>
      </c>
      <c r="DG50">
        <f t="shared" si="36"/>
        <v>0</v>
      </c>
      <c r="DH50">
        <f t="shared" si="63"/>
        <v>0</v>
      </c>
      <c r="DI50">
        <v>6</v>
      </c>
      <c r="DJ50">
        <v>2.2115999782008502</v>
      </c>
      <c r="DK50">
        <f t="shared" si="37"/>
        <v>0.18429999818340417</v>
      </c>
      <c r="DL50">
        <f t="shared" si="89"/>
        <v>14.191100040655966</v>
      </c>
      <c r="DM50">
        <v>6</v>
      </c>
      <c r="DN50">
        <v>2.2115999789804399</v>
      </c>
      <c r="DO50">
        <f t="shared" si="38"/>
        <v>0.18429999824836998</v>
      </c>
      <c r="DP50">
        <f t="shared" si="90"/>
        <v>8.0687189719852661</v>
      </c>
      <c r="DQ50">
        <f t="shared" si="39"/>
        <v>23.336846982792828</v>
      </c>
      <c r="DR50">
        <f t="shared" si="40"/>
        <v>21.062046982792829</v>
      </c>
      <c r="DS50">
        <f t="shared" si="41"/>
        <v>2.2747999999999999</v>
      </c>
      <c r="DT50">
        <f t="shared" si="78"/>
        <v>0.98398373162444286</v>
      </c>
      <c r="DX50">
        <v>6</v>
      </c>
      <c r="DY50">
        <v>2.2115999779065998</v>
      </c>
      <c r="DZ50">
        <f t="shared" si="82"/>
        <v>0.18429999815888332</v>
      </c>
      <c r="EA50">
        <f t="shared" si="76"/>
        <v>11.365166688209476</v>
      </c>
      <c r="EB50">
        <v>0</v>
      </c>
      <c r="EC50">
        <v>0</v>
      </c>
      <c r="ED50">
        <f t="shared" si="44"/>
        <v>0</v>
      </c>
      <c r="EE50">
        <f t="shared" si="65"/>
        <v>0</v>
      </c>
      <c r="EF50">
        <v>6</v>
      </c>
      <c r="EG50">
        <v>2.2115999779028002</v>
      </c>
      <c r="EH50">
        <f t="shared" si="45"/>
        <v>0.18429999815856668</v>
      </c>
      <c r="EI50">
        <f t="shared" si="91"/>
        <v>14.621133383731792</v>
      </c>
      <c r="EJ50">
        <v>20</v>
      </c>
      <c r="EK50">
        <v>7.3720000736790601</v>
      </c>
      <c r="EL50">
        <f t="shared" si="46"/>
        <v>0.61433333947325497</v>
      </c>
      <c r="EM50">
        <f t="shared" si="92"/>
        <v>10.136500046075742</v>
      </c>
      <c r="EN50">
        <f t="shared" si="47"/>
        <v>29.407905917045149</v>
      </c>
      <c r="EO50">
        <f t="shared" si="48"/>
        <v>27.13310591704515</v>
      </c>
      <c r="EP50">
        <f t="shared" si="49"/>
        <v>2.2747999999999999</v>
      </c>
      <c r="EQ50">
        <f t="shared" si="79"/>
        <v>1.2676134866011541</v>
      </c>
    </row>
    <row r="51" spans="1:147" x14ac:dyDescent="0.35">
      <c r="A51" s="1">
        <v>44907.416666666664</v>
      </c>
      <c r="B51" s="80">
        <v>0.41666666666666802</v>
      </c>
      <c r="C51">
        <v>14.3192</v>
      </c>
      <c r="D51">
        <v>-2.5501999999999998</v>
      </c>
      <c r="E51">
        <f t="shared" si="7"/>
        <v>2.5501999999999998</v>
      </c>
      <c r="G51">
        <v>0.51398999999999995</v>
      </c>
      <c r="I51">
        <v>20</v>
      </c>
      <c r="J51">
        <f t="shared" si="77"/>
        <v>6.3079999999999998</v>
      </c>
      <c r="K51">
        <f t="shared" si="8"/>
        <v>0.52566666666666662</v>
      </c>
      <c r="L51">
        <f t="shared" si="51"/>
        <v>19.449666666666655</v>
      </c>
      <c r="M51">
        <v>0</v>
      </c>
      <c r="N51">
        <f t="shared" si="1"/>
        <v>0</v>
      </c>
      <c r="O51">
        <f t="shared" si="9"/>
        <v>0</v>
      </c>
      <c r="P51">
        <f t="shared" si="52"/>
        <v>0</v>
      </c>
      <c r="Q51">
        <v>20</v>
      </c>
      <c r="R51">
        <f t="shared" si="2"/>
        <v>6.3079999999999998</v>
      </c>
      <c r="S51">
        <f t="shared" si="10"/>
        <v>0.52566666666666662</v>
      </c>
      <c r="T51">
        <f t="shared" si="53"/>
        <v>22.603666666666651</v>
      </c>
      <c r="U51">
        <v>20</v>
      </c>
      <c r="V51">
        <f t="shared" si="11"/>
        <v>6.3079999999999998</v>
      </c>
      <c r="W51">
        <f t="shared" si="12"/>
        <v>0.52566666666666662</v>
      </c>
      <c r="X51">
        <f t="shared" si="54"/>
        <v>14.71866666666666</v>
      </c>
      <c r="Y51">
        <f t="shared" si="13"/>
        <v>22.8</v>
      </c>
      <c r="Z51">
        <f t="shared" si="83"/>
        <v>36.582729411764703</v>
      </c>
      <c r="AA51">
        <f t="shared" si="84"/>
        <v>34.032529411764706</v>
      </c>
      <c r="AB51">
        <f t="shared" si="85"/>
        <v>2.5501999999999998</v>
      </c>
      <c r="AC51">
        <f t="shared" si="14"/>
        <v>1.4576983160294115</v>
      </c>
      <c r="AF51">
        <v>6</v>
      </c>
      <c r="AG51">
        <v>1.8923999810950001</v>
      </c>
      <c r="AH51">
        <f t="shared" si="55"/>
        <v>9.882533350182932</v>
      </c>
      <c r="AI51">
        <v>0</v>
      </c>
      <c r="AJ51">
        <v>0</v>
      </c>
      <c r="AK51">
        <f t="shared" si="56"/>
        <v>0</v>
      </c>
      <c r="AL51">
        <v>6</v>
      </c>
      <c r="AM51">
        <v>1.89239998109901</v>
      </c>
      <c r="AN51">
        <f t="shared" si="57"/>
        <v>13.036533381727633</v>
      </c>
      <c r="AO51">
        <v>20</v>
      </c>
      <c r="AP51">
        <v>6.3080000630554496</v>
      </c>
      <c r="AQ51">
        <f t="shared" si="67"/>
        <v>11.039000078831773</v>
      </c>
      <c r="AR51">
        <f t="shared" si="15"/>
        <v>12.160000030421036</v>
      </c>
      <c r="AS51">
        <f t="shared" si="16"/>
        <v>26.193082382646423</v>
      </c>
      <c r="AT51">
        <f t="shared" si="17"/>
        <v>23.642882382646423</v>
      </c>
      <c r="AU51">
        <f t="shared" si="18"/>
        <v>2.5501999999999998</v>
      </c>
      <c r="AV51">
        <f t="shared" si="19"/>
        <v>1.0126837596547027</v>
      </c>
      <c r="AY51">
        <v>6</v>
      </c>
      <c r="AZ51">
        <v>1.8923999814369701</v>
      </c>
      <c r="BA51">
        <f t="shared" si="20"/>
        <v>0.15769999845308083</v>
      </c>
      <c r="BB51">
        <f t="shared" si="58"/>
        <v>10.250500022616341</v>
      </c>
      <c r="BC51">
        <v>0</v>
      </c>
      <c r="BD51">
        <v>0</v>
      </c>
      <c r="BE51">
        <f t="shared" si="21"/>
        <v>0</v>
      </c>
      <c r="BF51">
        <f t="shared" si="59"/>
        <v>0</v>
      </c>
      <c r="BG51">
        <v>6</v>
      </c>
      <c r="BH51">
        <v>1.89239998144319</v>
      </c>
      <c r="BI51">
        <f t="shared" si="22"/>
        <v>0.15769999845359917</v>
      </c>
      <c r="BJ51">
        <f t="shared" si="60"/>
        <v>13.404500054060808</v>
      </c>
      <c r="BK51">
        <v>20</v>
      </c>
      <c r="BL51">
        <v>6.3080000360382602</v>
      </c>
      <c r="BM51">
        <f t="shared" si="23"/>
        <v>0.52566666966985498</v>
      </c>
      <c r="BN51">
        <f t="shared" si="68"/>
        <v>9.0676666105696775</v>
      </c>
      <c r="BO51">
        <f t="shared" si="24"/>
        <v>12.159999998696891</v>
      </c>
      <c r="BP51">
        <f t="shared" si="69"/>
        <v>26.193082351668728</v>
      </c>
      <c r="BQ51">
        <f t="shared" si="25"/>
        <v>23.642882351668728</v>
      </c>
      <c r="BR51">
        <f t="shared" si="86"/>
        <v>2.5501999999999998</v>
      </c>
      <c r="BS51">
        <f t="shared" si="26"/>
        <v>1.0126837583278507</v>
      </c>
      <c r="BV51">
        <v>6</v>
      </c>
      <c r="BW51">
        <v>1.89239998156402</v>
      </c>
      <c r="BX51">
        <f t="shared" si="80"/>
        <v>0.15769999846366836</v>
      </c>
      <c r="BY51">
        <f t="shared" si="74"/>
        <v>9.9588325456424887</v>
      </c>
      <c r="BZ51">
        <v>0</v>
      </c>
      <c r="CA51">
        <v>0</v>
      </c>
      <c r="CB51">
        <f t="shared" si="28"/>
        <v>0</v>
      </c>
      <c r="CC51">
        <f t="shared" si="61"/>
        <v>0</v>
      </c>
      <c r="CD51">
        <v>6</v>
      </c>
      <c r="CE51">
        <v>1.89239998156402</v>
      </c>
      <c r="CF51">
        <f t="shared" si="29"/>
        <v>0.15769999846366836</v>
      </c>
      <c r="CG51">
        <f t="shared" si="87"/>
        <v>12.88094259091886</v>
      </c>
      <c r="CH51">
        <v>18.329999999999998</v>
      </c>
      <c r="CI51">
        <v>5.7817481457734798</v>
      </c>
      <c r="CJ51">
        <f t="shared" si="30"/>
        <v>0.48181234548112328</v>
      </c>
      <c r="CK51">
        <f t="shared" si="88"/>
        <v>9.1502734302177977</v>
      </c>
      <c r="CL51">
        <f t="shared" si="31"/>
        <v>11.525961576989783</v>
      </c>
      <c r="CM51">
        <f t="shared" si="71"/>
        <v>25.573962481060612</v>
      </c>
      <c r="CN51">
        <f t="shared" si="32"/>
        <v>23.023762481060611</v>
      </c>
      <c r="CO51">
        <f t="shared" si="33"/>
        <v>2.5501999999999998</v>
      </c>
      <c r="CP51">
        <f t="shared" si="34"/>
        <v>0.98616530647002854</v>
      </c>
      <c r="DA51">
        <v>6</v>
      </c>
      <c r="DB51">
        <v>2.2115999782400002</v>
      </c>
      <c r="DC51">
        <f t="shared" si="81"/>
        <v>0.18429999818666667</v>
      </c>
      <c r="DD51">
        <f t="shared" si="75"/>
        <v>11.979500024819071</v>
      </c>
      <c r="DE51">
        <v>0</v>
      </c>
      <c r="DF51">
        <v>0</v>
      </c>
      <c r="DG51">
        <f t="shared" si="36"/>
        <v>0</v>
      </c>
      <c r="DH51">
        <f t="shared" si="63"/>
        <v>0</v>
      </c>
      <c r="DI51">
        <v>6</v>
      </c>
      <c r="DJ51">
        <v>2.2115999782508902</v>
      </c>
      <c r="DK51">
        <f t="shared" si="37"/>
        <v>0.18429999818757417</v>
      </c>
      <c r="DL51">
        <f t="shared" si="89"/>
        <v>14.375400038843541</v>
      </c>
      <c r="DM51">
        <v>14.83</v>
      </c>
      <c r="DN51">
        <v>5.465116292187</v>
      </c>
      <c r="DO51">
        <f t="shared" si="38"/>
        <v>0.45542635768224998</v>
      </c>
      <c r="DP51">
        <f t="shared" si="90"/>
        <v>8.5241453296675154</v>
      </c>
      <c r="DQ51">
        <f t="shared" si="39"/>
        <v>25.952513233738696</v>
      </c>
      <c r="DR51">
        <f t="shared" si="40"/>
        <v>23.402313233738695</v>
      </c>
      <c r="DS51">
        <f t="shared" si="41"/>
        <v>2.5501999999999998</v>
      </c>
      <c r="DT51">
        <f t="shared" si="78"/>
        <v>1.0023795815841126</v>
      </c>
      <c r="DX51">
        <v>6</v>
      </c>
      <c r="DY51">
        <v>2.21159997790858</v>
      </c>
      <c r="DZ51">
        <f t="shared" si="82"/>
        <v>0.18429999815904832</v>
      </c>
      <c r="EA51">
        <f t="shared" si="76"/>
        <v>11.549466686368524</v>
      </c>
      <c r="EB51">
        <v>0</v>
      </c>
      <c r="EC51">
        <v>0</v>
      </c>
      <c r="ED51">
        <f t="shared" si="44"/>
        <v>0</v>
      </c>
      <c r="EE51">
        <f t="shared" si="65"/>
        <v>0</v>
      </c>
      <c r="EF51">
        <v>6</v>
      </c>
      <c r="EG51">
        <v>2.2115999779043398</v>
      </c>
      <c r="EH51">
        <f t="shared" si="45"/>
        <v>0.18429999815869499</v>
      </c>
      <c r="EI51">
        <f t="shared" si="91"/>
        <v>14.805433381890486</v>
      </c>
      <c r="EJ51">
        <v>20</v>
      </c>
      <c r="EK51">
        <v>7.3720000736892102</v>
      </c>
      <c r="EL51">
        <f t="shared" si="46"/>
        <v>0.61433333947410085</v>
      </c>
      <c r="EM51">
        <f t="shared" si="92"/>
        <v>10.750833385549843</v>
      </c>
      <c r="EN51">
        <f t="shared" si="47"/>
        <v>28.195905917061332</v>
      </c>
      <c r="EO51">
        <f t="shared" si="48"/>
        <v>25.645705917061331</v>
      </c>
      <c r="EP51">
        <f t="shared" si="49"/>
        <v>2.5501999999999998</v>
      </c>
      <c r="EQ51">
        <f t="shared" si="79"/>
        <v>1.0984696986925293</v>
      </c>
    </row>
    <row r="52" spans="1:147" x14ac:dyDescent="0.35">
      <c r="A52" s="1">
        <v>44907.420138888891</v>
      </c>
      <c r="B52" s="80">
        <v>0.420138888888891</v>
      </c>
      <c r="C52">
        <v>13.918999999999899</v>
      </c>
      <c r="D52">
        <v>-2.8418000000000001</v>
      </c>
      <c r="E52">
        <f t="shared" si="7"/>
        <v>2.8418000000000001</v>
      </c>
      <c r="G52">
        <v>0.51398999999999995</v>
      </c>
      <c r="I52">
        <v>20</v>
      </c>
      <c r="J52">
        <f t="shared" si="77"/>
        <v>6.3079999999999998</v>
      </c>
      <c r="K52">
        <f t="shared" si="8"/>
        <v>0.52566666666666662</v>
      </c>
      <c r="L52">
        <f t="shared" si="51"/>
        <v>19.975333333333321</v>
      </c>
      <c r="M52">
        <v>0</v>
      </c>
      <c r="N52">
        <f t="shared" si="1"/>
        <v>0</v>
      </c>
      <c r="O52">
        <f t="shared" si="9"/>
        <v>0</v>
      </c>
      <c r="P52">
        <f t="shared" si="52"/>
        <v>0</v>
      </c>
      <c r="Q52">
        <v>20</v>
      </c>
      <c r="R52">
        <f t="shared" si="2"/>
        <v>6.3079999999999998</v>
      </c>
      <c r="S52">
        <f t="shared" si="10"/>
        <v>0.52566666666666662</v>
      </c>
      <c r="T52">
        <f t="shared" si="53"/>
        <v>23.129333333333317</v>
      </c>
      <c r="U52">
        <v>20</v>
      </c>
      <c r="V52">
        <f t="shared" si="11"/>
        <v>6.3079999999999998</v>
      </c>
      <c r="W52">
        <f t="shared" si="12"/>
        <v>0.52566666666666662</v>
      </c>
      <c r="X52">
        <f t="shared" si="54"/>
        <v>15.244333333333326</v>
      </c>
      <c r="Y52">
        <f t="shared" si="13"/>
        <v>22.8</v>
      </c>
      <c r="Z52">
        <f t="shared" si="83"/>
        <v>36.182529411764605</v>
      </c>
      <c r="AA52">
        <f t="shared" si="84"/>
        <v>33.340729411764606</v>
      </c>
      <c r="AB52">
        <f t="shared" si="85"/>
        <v>2.8418000000000001</v>
      </c>
      <c r="AC52">
        <f t="shared" si="14"/>
        <v>1.4280667925294073</v>
      </c>
      <c r="AF52">
        <v>6</v>
      </c>
      <c r="AG52">
        <v>1.89239998109506</v>
      </c>
      <c r="AH52">
        <f t="shared" si="55"/>
        <v>10.04023334860752</v>
      </c>
      <c r="AI52">
        <v>0</v>
      </c>
      <c r="AJ52">
        <v>0</v>
      </c>
      <c r="AK52">
        <f t="shared" si="56"/>
        <v>0</v>
      </c>
      <c r="AL52">
        <v>6</v>
      </c>
      <c r="AM52">
        <v>1.8923999810990999</v>
      </c>
      <c r="AN52">
        <f t="shared" si="57"/>
        <v>13.194233380152557</v>
      </c>
      <c r="AO52">
        <v>20</v>
      </c>
      <c r="AP52">
        <v>6.3080000630555597</v>
      </c>
      <c r="AQ52">
        <f t="shared" si="67"/>
        <v>11.564666750753069</v>
      </c>
      <c r="AR52">
        <f t="shared" si="15"/>
        <v>12.160000030421349</v>
      </c>
      <c r="AS52">
        <f t="shared" si="16"/>
        <v>25.792882382646628</v>
      </c>
      <c r="AT52">
        <f t="shared" si="17"/>
        <v>22.951082382646629</v>
      </c>
      <c r="AU52">
        <f t="shared" si="18"/>
        <v>2.8418000000000001</v>
      </c>
      <c r="AV52">
        <f t="shared" si="19"/>
        <v>0.9830522361547116</v>
      </c>
      <c r="AY52">
        <v>6</v>
      </c>
      <c r="AZ52">
        <v>1.8923999814614201</v>
      </c>
      <c r="BA52">
        <f t="shared" si="20"/>
        <v>0.15769999845511834</v>
      </c>
      <c r="BB52">
        <f t="shared" si="58"/>
        <v>10.40820002107146</v>
      </c>
      <c r="BC52">
        <v>0</v>
      </c>
      <c r="BD52">
        <v>0</v>
      </c>
      <c r="BE52">
        <f t="shared" si="21"/>
        <v>0</v>
      </c>
      <c r="BF52">
        <f t="shared" si="59"/>
        <v>0</v>
      </c>
      <c r="BG52">
        <v>6</v>
      </c>
      <c r="BH52">
        <v>1.89239998146702</v>
      </c>
      <c r="BI52">
        <f t="shared" si="22"/>
        <v>0.15769999845558499</v>
      </c>
      <c r="BJ52">
        <f t="shared" si="60"/>
        <v>13.562200052516394</v>
      </c>
      <c r="BK52">
        <v>20</v>
      </c>
      <c r="BL52">
        <v>6.3080000608625904</v>
      </c>
      <c r="BM52">
        <f t="shared" si="23"/>
        <v>0.5256666717385492</v>
      </c>
      <c r="BN52">
        <f t="shared" si="68"/>
        <v>9.593333282308226</v>
      </c>
      <c r="BO52">
        <f t="shared" si="24"/>
        <v>12.160000028663893</v>
      </c>
      <c r="BP52">
        <f t="shared" si="69"/>
        <v>25.792882380930521</v>
      </c>
      <c r="BQ52">
        <f t="shared" si="25"/>
        <v>22.951082380930522</v>
      </c>
      <c r="BR52">
        <f t="shared" si="86"/>
        <v>2.8418000000000001</v>
      </c>
      <c r="BS52">
        <f t="shared" si="26"/>
        <v>0.98305223608120651</v>
      </c>
      <c r="BV52">
        <v>6</v>
      </c>
      <c r="BW52">
        <v>1.8923999815675401</v>
      </c>
      <c r="BX52">
        <f t="shared" si="80"/>
        <v>0.15769999846396168</v>
      </c>
      <c r="BY52">
        <f t="shared" si="74"/>
        <v>10.11653254410645</v>
      </c>
      <c r="BZ52">
        <v>0</v>
      </c>
      <c r="CA52">
        <v>0</v>
      </c>
      <c r="CB52">
        <f t="shared" si="28"/>
        <v>0</v>
      </c>
      <c r="CC52">
        <f t="shared" si="61"/>
        <v>0</v>
      </c>
      <c r="CD52">
        <v>6</v>
      </c>
      <c r="CE52">
        <v>1.8923999815675401</v>
      </c>
      <c r="CF52">
        <f t="shared" si="29"/>
        <v>0.15769999846396168</v>
      </c>
      <c r="CG52">
        <f t="shared" si="87"/>
        <v>13.038642589382821</v>
      </c>
      <c r="CH52">
        <v>20</v>
      </c>
      <c r="CI52">
        <v>6.3079999949303396</v>
      </c>
      <c r="CJ52">
        <f t="shared" si="30"/>
        <v>0.525666666244195</v>
      </c>
      <c r="CK52">
        <f t="shared" si="88"/>
        <v>9.6759400964619928</v>
      </c>
      <c r="CL52">
        <f t="shared" si="31"/>
        <v>12.159999949476411</v>
      </c>
      <c r="CM52">
        <f t="shared" si="71"/>
        <v>25.792882303606277</v>
      </c>
      <c r="CN52">
        <f t="shared" si="32"/>
        <v>22.951082303606277</v>
      </c>
      <c r="CO52">
        <f t="shared" si="33"/>
        <v>2.8418000000000001</v>
      </c>
      <c r="CP52">
        <f t="shared" si="34"/>
        <v>0.98305223276921583</v>
      </c>
      <c r="DA52">
        <v>6</v>
      </c>
      <c r="DB52">
        <v>2.2115999782247</v>
      </c>
      <c r="DC52">
        <f t="shared" si="81"/>
        <v>0.18429999818539169</v>
      </c>
      <c r="DD52">
        <f t="shared" si="75"/>
        <v>12.163800023004463</v>
      </c>
      <c r="DE52">
        <v>0</v>
      </c>
      <c r="DF52">
        <v>0</v>
      </c>
      <c r="DG52">
        <f t="shared" si="36"/>
        <v>0</v>
      </c>
      <c r="DH52">
        <f t="shared" si="63"/>
        <v>0</v>
      </c>
      <c r="DI52">
        <v>6</v>
      </c>
      <c r="DJ52">
        <v>2.21159997822555</v>
      </c>
      <c r="DK52">
        <f t="shared" si="37"/>
        <v>0.18429999818546253</v>
      </c>
      <c r="DL52">
        <f t="shared" si="89"/>
        <v>14.559700037029003</v>
      </c>
      <c r="DM52">
        <v>18.11</v>
      </c>
      <c r="DN52">
        <v>6.6740316265030897</v>
      </c>
      <c r="DO52">
        <f t="shared" si="38"/>
        <v>0.55616930220859084</v>
      </c>
      <c r="DP52">
        <f t="shared" si="90"/>
        <v>9.0803146318761065</v>
      </c>
      <c r="DQ52">
        <f t="shared" si="39"/>
        <v>26.9745665681803</v>
      </c>
      <c r="DR52">
        <f t="shared" si="40"/>
        <v>24.132766568180301</v>
      </c>
      <c r="DS52">
        <f t="shared" si="41"/>
        <v>2.8418000000000001</v>
      </c>
      <c r="DT52">
        <f t="shared" si="78"/>
        <v>1.0336667240315827</v>
      </c>
      <c r="DX52">
        <v>6</v>
      </c>
      <c r="DY52">
        <v>2.2115999779083202</v>
      </c>
      <c r="DZ52">
        <f t="shared" si="82"/>
        <v>0.1842999981590267</v>
      </c>
      <c r="EA52">
        <f t="shared" si="76"/>
        <v>11.73376668452755</v>
      </c>
      <c r="EB52">
        <v>0</v>
      </c>
      <c r="EC52">
        <v>0</v>
      </c>
      <c r="ED52">
        <f t="shared" si="44"/>
        <v>0</v>
      </c>
      <c r="EE52">
        <f t="shared" si="65"/>
        <v>0</v>
      </c>
      <c r="EF52">
        <v>6</v>
      </c>
      <c r="EG52">
        <v>2.21159997790306</v>
      </c>
      <c r="EH52">
        <f t="shared" si="45"/>
        <v>0.18429999815858833</v>
      </c>
      <c r="EI52">
        <f t="shared" si="91"/>
        <v>14.989733380049074</v>
      </c>
      <c r="EJ52">
        <v>20</v>
      </c>
      <c r="EK52">
        <v>7.3720000736893798</v>
      </c>
      <c r="EL52">
        <f t="shared" si="46"/>
        <v>0.61433333947411495</v>
      </c>
      <c r="EM52">
        <f t="shared" si="92"/>
        <v>11.365166725023958</v>
      </c>
      <c r="EN52">
        <f t="shared" si="47"/>
        <v>27.795705917059617</v>
      </c>
      <c r="EO52">
        <f t="shared" si="48"/>
        <v>24.953905917059618</v>
      </c>
      <c r="EP52">
        <f t="shared" si="49"/>
        <v>2.8418000000000001</v>
      </c>
      <c r="EQ52">
        <f t="shared" si="79"/>
        <v>1.0688381751924558</v>
      </c>
    </row>
    <row r="53" spans="1:147" x14ac:dyDescent="0.35">
      <c r="A53" s="1">
        <v>44907.423611111109</v>
      </c>
      <c r="B53" s="80">
        <v>0.42361111111111299</v>
      </c>
      <c r="C53">
        <v>13.385199999999999</v>
      </c>
      <c r="D53">
        <v>-3.2784</v>
      </c>
      <c r="E53">
        <f t="shared" si="7"/>
        <v>3.2784</v>
      </c>
      <c r="G53">
        <v>0.51398999999999995</v>
      </c>
      <c r="I53">
        <v>20</v>
      </c>
      <c r="J53">
        <f t="shared" si="77"/>
        <v>6.3079999999999998</v>
      </c>
      <c r="K53">
        <f t="shared" si="8"/>
        <v>0.52566666666666662</v>
      </c>
      <c r="L53">
        <f t="shared" si="51"/>
        <v>20.500999999999987</v>
      </c>
      <c r="M53">
        <v>0</v>
      </c>
      <c r="N53">
        <f t="shared" si="1"/>
        <v>0</v>
      </c>
      <c r="O53">
        <f t="shared" si="9"/>
        <v>0</v>
      </c>
      <c r="P53">
        <f t="shared" si="52"/>
        <v>0</v>
      </c>
      <c r="Q53">
        <v>20</v>
      </c>
      <c r="R53">
        <f t="shared" si="2"/>
        <v>6.3079999999999998</v>
      </c>
      <c r="S53">
        <f t="shared" si="10"/>
        <v>0.52566666666666662</v>
      </c>
      <c r="T53">
        <f t="shared" si="53"/>
        <v>23.654999999999983</v>
      </c>
      <c r="U53">
        <v>20</v>
      </c>
      <c r="V53">
        <f t="shared" si="11"/>
        <v>6.3079999999999998</v>
      </c>
      <c r="W53">
        <f t="shared" si="12"/>
        <v>0.52566666666666662</v>
      </c>
      <c r="X53">
        <f t="shared" si="54"/>
        <v>15.769999999999992</v>
      </c>
      <c r="Y53">
        <f t="shared" si="13"/>
        <v>22.8</v>
      </c>
      <c r="Z53">
        <f t="shared" si="83"/>
        <v>35.648729411764705</v>
      </c>
      <c r="AA53">
        <f t="shared" si="84"/>
        <v>32.370329411764708</v>
      </c>
      <c r="AB53">
        <f t="shared" si="85"/>
        <v>3.2784</v>
      </c>
      <c r="AC53">
        <f t="shared" si="14"/>
        <v>1.386502134529412</v>
      </c>
      <c r="AF53">
        <v>6</v>
      </c>
      <c r="AG53">
        <v>1.89239998109534</v>
      </c>
      <c r="AH53">
        <f t="shared" si="55"/>
        <v>10.197933347032132</v>
      </c>
      <c r="AI53">
        <v>0</v>
      </c>
      <c r="AJ53">
        <v>0</v>
      </c>
      <c r="AK53">
        <f t="shared" si="56"/>
        <v>0</v>
      </c>
      <c r="AL53">
        <v>6</v>
      </c>
      <c r="AM53">
        <v>1.89239998109924</v>
      </c>
      <c r="AN53">
        <f t="shared" si="57"/>
        <v>13.351933378577494</v>
      </c>
      <c r="AO53">
        <v>20</v>
      </c>
      <c r="AP53">
        <v>6.3080000630557</v>
      </c>
      <c r="AQ53">
        <f t="shared" si="67"/>
        <v>12.090333422674378</v>
      </c>
      <c r="AR53">
        <f t="shared" si="15"/>
        <v>12.160000030422026</v>
      </c>
      <c r="AS53">
        <f t="shared" si="16"/>
        <v>25.259082382647389</v>
      </c>
      <c r="AT53">
        <f t="shared" si="17"/>
        <v>21.980682382647387</v>
      </c>
      <c r="AU53">
        <f t="shared" si="18"/>
        <v>3.2784</v>
      </c>
      <c r="AV53">
        <f t="shared" si="19"/>
        <v>0.94148757815474404</v>
      </c>
      <c r="AY53">
        <v>6</v>
      </c>
      <c r="AZ53">
        <v>1.8923999815018799</v>
      </c>
      <c r="BA53">
        <f t="shared" si="20"/>
        <v>0.15769999845848998</v>
      </c>
      <c r="BB53">
        <f t="shared" si="58"/>
        <v>10.56590001952995</v>
      </c>
      <c r="BC53">
        <v>0</v>
      </c>
      <c r="BD53">
        <v>0</v>
      </c>
      <c r="BE53">
        <f t="shared" si="21"/>
        <v>0</v>
      </c>
      <c r="BF53">
        <f t="shared" si="59"/>
        <v>0</v>
      </c>
      <c r="BG53">
        <v>6</v>
      </c>
      <c r="BH53">
        <v>1.8923999815105801</v>
      </c>
      <c r="BI53">
        <f t="shared" si="22"/>
        <v>0.15769999845921504</v>
      </c>
      <c r="BJ53">
        <f t="shared" si="60"/>
        <v>13.719900050975609</v>
      </c>
      <c r="BK53">
        <v>20</v>
      </c>
      <c r="BL53">
        <v>6.3080000619781398</v>
      </c>
      <c r="BM53">
        <f t="shared" si="23"/>
        <v>0.52566667183151161</v>
      </c>
      <c r="BN53">
        <f t="shared" si="68"/>
        <v>10.118999954139738</v>
      </c>
      <c r="BO53">
        <f t="shared" si="24"/>
        <v>12.160000030109158</v>
      </c>
      <c r="BP53">
        <f t="shared" si="69"/>
        <v>25.25908238234188</v>
      </c>
      <c r="BQ53">
        <f t="shared" si="25"/>
        <v>21.980682382341879</v>
      </c>
      <c r="BR53">
        <f t="shared" si="86"/>
        <v>3.2784</v>
      </c>
      <c r="BS53">
        <f t="shared" si="26"/>
        <v>0.94148757814165851</v>
      </c>
      <c r="BV53">
        <v>6</v>
      </c>
      <c r="BW53">
        <v>1.8923999816353101</v>
      </c>
      <c r="BX53">
        <f t="shared" si="80"/>
        <v>0.15769999846960919</v>
      </c>
      <c r="BY53">
        <f t="shared" si="74"/>
        <v>10.274232542576058</v>
      </c>
      <c r="BZ53">
        <v>0</v>
      </c>
      <c r="CA53">
        <v>0</v>
      </c>
      <c r="CB53">
        <f t="shared" si="28"/>
        <v>0</v>
      </c>
      <c r="CC53">
        <f t="shared" si="61"/>
        <v>0</v>
      </c>
      <c r="CD53">
        <v>6</v>
      </c>
      <c r="CE53">
        <v>1.89239998163539</v>
      </c>
      <c r="CF53">
        <f t="shared" si="29"/>
        <v>0.15769999846961583</v>
      </c>
      <c r="CG53">
        <f t="shared" si="87"/>
        <v>13.196342587852437</v>
      </c>
      <c r="CH53">
        <v>20</v>
      </c>
      <c r="CI53">
        <v>6.3080000591894301</v>
      </c>
      <c r="CJ53">
        <f t="shared" si="30"/>
        <v>0.52566667159911917</v>
      </c>
      <c r="CK53">
        <f t="shared" si="88"/>
        <v>10.201606768061112</v>
      </c>
      <c r="CL53">
        <f t="shared" si="31"/>
        <v>12.160000027060399</v>
      </c>
      <c r="CM53">
        <f t="shared" si="71"/>
        <v>25.259082379364859</v>
      </c>
      <c r="CN53">
        <f t="shared" si="32"/>
        <v>21.980682379364858</v>
      </c>
      <c r="CO53">
        <f t="shared" si="33"/>
        <v>3.2784</v>
      </c>
      <c r="CP53">
        <f t="shared" si="34"/>
        <v>0.94148757801414507</v>
      </c>
      <c r="DA53">
        <v>6</v>
      </c>
      <c r="DB53">
        <v>2.21159997823188</v>
      </c>
      <c r="DC53">
        <f t="shared" si="81"/>
        <v>0.18429999818599002</v>
      </c>
      <c r="DD53">
        <f t="shared" si="75"/>
        <v>12.348100021190453</v>
      </c>
      <c r="DE53">
        <v>0</v>
      </c>
      <c r="DF53">
        <v>0</v>
      </c>
      <c r="DG53">
        <f t="shared" si="36"/>
        <v>0</v>
      </c>
      <c r="DH53">
        <f t="shared" si="63"/>
        <v>0</v>
      </c>
      <c r="DI53">
        <v>6</v>
      </c>
      <c r="DJ53">
        <v>2.2115999782266802</v>
      </c>
      <c r="DK53">
        <f t="shared" si="37"/>
        <v>0.18429999818555667</v>
      </c>
      <c r="DL53">
        <f t="shared" si="89"/>
        <v>14.74400003521456</v>
      </c>
      <c r="DM53">
        <v>20</v>
      </c>
      <c r="DN53">
        <v>7.3720000666298997</v>
      </c>
      <c r="DO53">
        <f t="shared" si="38"/>
        <v>0.61433333888582498</v>
      </c>
      <c r="DP53">
        <f t="shared" si="90"/>
        <v>9.6946479707619311</v>
      </c>
      <c r="DQ53">
        <f t="shared" si="39"/>
        <v>27.261905909515836</v>
      </c>
      <c r="DR53">
        <f t="shared" si="40"/>
        <v>23.983505909515834</v>
      </c>
      <c r="DS53">
        <f t="shared" si="41"/>
        <v>3.2784</v>
      </c>
      <c r="DT53">
        <f t="shared" si="78"/>
        <v>1.027273516869337</v>
      </c>
      <c r="DX53">
        <v>6</v>
      </c>
      <c r="DY53">
        <v>2.2115999779081599</v>
      </c>
      <c r="DZ53">
        <f t="shared" si="82"/>
        <v>0.1842999981590133</v>
      </c>
      <c r="EA53">
        <f t="shared" si="76"/>
        <v>11.918066682686563</v>
      </c>
      <c r="EB53">
        <v>0</v>
      </c>
      <c r="EC53">
        <v>0</v>
      </c>
      <c r="ED53">
        <f t="shared" si="44"/>
        <v>0</v>
      </c>
      <c r="EE53">
        <f t="shared" si="65"/>
        <v>0</v>
      </c>
      <c r="EF53">
        <v>6</v>
      </c>
      <c r="EG53">
        <v>2.2115999779044899</v>
      </c>
      <c r="EH53">
        <f t="shared" si="45"/>
        <v>0.18429999815870748</v>
      </c>
      <c r="EI53">
        <f t="shared" si="91"/>
        <v>15.174033378207781</v>
      </c>
      <c r="EJ53">
        <v>20</v>
      </c>
      <c r="EK53">
        <v>7.3720000736896001</v>
      </c>
      <c r="EL53">
        <f t="shared" si="46"/>
        <v>0.61433333947413327</v>
      </c>
      <c r="EM53">
        <f t="shared" si="92"/>
        <v>11.97950006449809</v>
      </c>
      <c r="EN53">
        <f t="shared" si="47"/>
        <v>27.261905917061469</v>
      </c>
      <c r="EO53">
        <f t="shared" si="48"/>
        <v>23.983505917061468</v>
      </c>
      <c r="EP53">
        <f t="shared" si="49"/>
        <v>3.2784</v>
      </c>
      <c r="EQ53">
        <f t="shared" si="79"/>
        <v>1.0272735171925351</v>
      </c>
    </row>
    <row r="54" spans="1:147" x14ac:dyDescent="0.35">
      <c r="A54" s="1">
        <v>44907.427083333336</v>
      </c>
      <c r="B54" s="80">
        <v>0.42708333333333498</v>
      </c>
      <c r="C54">
        <v>15.0769999999999</v>
      </c>
      <c r="D54">
        <v>-3.7050000000000001</v>
      </c>
      <c r="E54">
        <f t="shared" si="7"/>
        <v>3.7050000000000001</v>
      </c>
      <c r="G54">
        <v>0.51398999999999995</v>
      </c>
      <c r="I54">
        <v>20</v>
      </c>
      <c r="J54">
        <f t="shared" si="77"/>
        <v>6.3079999999999998</v>
      </c>
      <c r="K54">
        <f t="shared" si="8"/>
        <v>0.52566666666666662</v>
      </c>
      <c r="L54">
        <f t="shared" si="51"/>
        <v>21.026666666666653</v>
      </c>
      <c r="M54">
        <v>0</v>
      </c>
      <c r="N54">
        <f t="shared" si="1"/>
        <v>0</v>
      </c>
      <c r="O54">
        <f t="shared" si="9"/>
        <v>0</v>
      </c>
      <c r="P54">
        <f t="shared" si="52"/>
        <v>0</v>
      </c>
      <c r="Q54">
        <v>20</v>
      </c>
      <c r="R54">
        <f t="shared" si="2"/>
        <v>6.3079999999999998</v>
      </c>
      <c r="S54">
        <f t="shared" si="10"/>
        <v>0.52566666666666662</v>
      </c>
      <c r="T54">
        <f t="shared" si="53"/>
        <v>24.180666666666649</v>
      </c>
      <c r="U54">
        <v>20</v>
      </c>
      <c r="V54">
        <f t="shared" si="11"/>
        <v>6.3079999999999998</v>
      </c>
      <c r="W54">
        <f t="shared" si="12"/>
        <v>0.52566666666666662</v>
      </c>
      <c r="X54">
        <f t="shared" si="54"/>
        <v>16.295666666666659</v>
      </c>
      <c r="Y54">
        <f t="shared" si="13"/>
        <v>22.8</v>
      </c>
      <c r="Z54">
        <f t="shared" si="83"/>
        <v>37.340529411764606</v>
      </c>
      <c r="AA54">
        <f t="shared" si="84"/>
        <v>33.635529411764608</v>
      </c>
      <c r="AB54">
        <f t="shared" si="85"/>
        <v>3.7050000000000001</v>
      </c>
      <c r="AC54">
        <f t="shared" si="14"/>
        <v>1.4406938135294074</v>
      </c>
      <c r="AF54">
        <v>6</v>
      </c>
      <c r="AG54">
        <v>1.89239998109504</v>
      </c>
      <c r="AH54">
        <f t="shared" si="55"/>
        <v>10.355633345456718</v>
      </c>
      <c r="AI54">
        <v>0</v>
      </c>
      <c r="AJ54">
        <v>0</v>
      </c>
      <c r="AK54">
        <f t="shared" si="56"/>
        <v>0</v>
      </c>
      <c r="AL54">
        <v>6</v>
      </c>
      <c r="AM54">
        <v>1.8923999810990599</v>
      </c>
      <c r="AN54">
        <f t="shared" si="57"/>
        <v>13.509633377002416</v>
      </c>
      <c r="AO54">
        <v>20</v>
      </c>
      <c r="AP54">
        <v>6.30800006305551</v>
      </c>
      <c r="AQ54">
        <f t="shared" si="67"/>
        <v>12.616000094595671</v>
      </c>
      <c r="AR54">
        <f t="shared" si="15"/>
        <v>12.160000030421216</v>
      </c>
      <c r="AS54">
        <f t="shared" si="16"/>
        <v>26.950882382646498</v>
      </c>
      <c r="AT54">
        <f t="shared" si="17"/>
        <v>23.245882382646499</v>
      </c>
      <c r="AU54">
        <f t="shared" si="18"/>
        <v>3.7050000000000001</v>
      </c>
      <c r="AV54">
        <f t="shared" si="19"/>
        <v>0.99567925715470607</v>
      </c>
      <c r="AY54">
        <v>6</v>
      </c>
      <c r="AZ54">
        <v>1.8923999814506001</v>
      </c>
      <c r="BA54">
        <f t="shared" si="20"/>
        <v>0.15769999845421667</v>
      </c>
      <c r="BB54">
        <f t="shared" si="58"/>
        <v>10.723600017984166</v>
      </c>
      <c r="BC54">
        <v>0</v>
      </c>
      <c r="BD54">
        <v>0</v>
      </c>
      <c r="BE54">
        <f t="shared" si="21"/>
        <v>0</v>
      </c>
      <c r="BF54">
        <f t="shared" si="59"/>
        <v>0</v>
      </c>
      <c r="BG54">
        <v>6</v>
      </c>
      <c r="BH54">
        <v>1.89239998145732</v>
      </c>
      <c r="BI54">
        <f t="shared" si="22"/>
        <v>0.15769999845477667</v>
      </c>
      <c r="BJ54">
        <f t="shared" si="60"/>
        <v>13.877600049430384</v>
      </c>
      <c r="BK54">
        <v>20</v>
      </c>
      <c r="BL54">
        <v>6.3080000600917598</v>
      </c>
      <c r="BM54">
        <f t="shared" si="23"/>
        <v>0.52566667167431336</v>
      </c>
      <c r="BN54">
        <f t="shared" si="68"/>
        <v>10.644666625814052</v>
      </c>
      <c r="BO54">
        <f t="shared" si="24"/>
        <v>12.160000027710458</v>
      </c>
      <c r="BP54">
        <f t="shared" si="69"/>
        <v>26.950882379999523</v>
      </c>
      <c r="BQ54">
        <f t="shared" si="25"/>
        <v>23.245882379999522</v>
      </c>
      <c r="BR54">
        <f t="shared" si="86"/>
        <v>3.7050000000000001</v>
      </c>
      <c r="BS54">
        <f t="shared" si="26"/>
        <v>0.99567925704132942</v>
      </c>
      <c r="BV54">
        <v>6</v>
      </c>
      <c r="BW54">
        <v>1.8923999815642101</v>
      </c>
      <c r="BX54">
        <f t="shared" si="80"/>
        <v>0.15769999846368418</v>
      </c>
      <c r="BY54">
        <f t="shared" si="74"/>
        <v>10.431932541039743</v>
      </c>
      <c r="BZ54">
        <v>0</v>
      </c>
      <c r="CA54">
        <v>0</v>
      </c>
      <c r="CB54">
        <f t="shared" si="28"/>
        <v>0</v>
      </c>
      <c r="CC54">
        <f t="shared" si="61"/>
        <v>0</v>
      </c>
      <c r="CD54">
        <v>6</v>
      </c>
      <c r="CE54">
        <v>1.89239998156428</v>
      </c>
      <c r="CF54">
        <f t="shared" si="29"/>
        <v>0.15769999846369001</v>
      </c>
      <c r="CG54">
        <f t="shared" si="87"/>
        <v>13.354042586316126</v>
      </c>
      <c r="CH54">
        <v>19.38</v>
      </c>
      <c r="CI54">
        <v>6.1112581354535598</v>
      </c>
      <c r="CJ54">
        <f t="shared" si="30"/>
        <v>0.50927151128779669</v>
      </c>
      <c r="CK54">
        <f t="shared" si="88"/>
        <v>10.710878279348908</v>
      </c>
      <c r="CL54">
        <f t="shared" si="31"/>
        <v>11.922961564556687</v>
      </c>
      <c r="CM54">
        <f t="shared" si="71"/>
        <v>26.719421292449368</v>
      </c>
      <c r="CN54">
        <f t="shared" si="32"/>
        <v>23.01442129244937</v>
      </c>
      <c r="CO54">
        <f t="shared" si="33"/>
        <v>3.7050000000000001</v>
      </c>
      <c r="CP54">
        <f t="shared" si="34"/>
        <v>0.98576520000883749</v>
      </c>
      <c r="DA54">
        <v>6</v>
      </c>
      <c r="DB54">
        <v>2.21159997823661</v>
      </c>
      <c r="DC54">
        <f t="shared" si="81"/>
        <v>0.18429999818638418</v>
      </c>
      <c r="DD54">
        <f t="shared" si="75"/>
        <v>12.532400019376837</v>
      </c>
      <c r="DE54">
        <v>0</v>
      </c>
      <c r="DF54">
        <v>0</v>
      </c>
      <c r="DG54">
        <f t="shared" si="36"/>
        <v>0</v>
      </c>
      <c r="DH54">
        <f t="shared" si="63"/>
        <v>0</v>
      </c>
      <c r="DI54">
        <v>6</v>
      </c>
      <c r="DJ54">
        <v>2.2115999782312601</v>
      </c>
      <c r="DK54">
        <f t="shared" si="37"/>
        <v>0.18429999818593831</v>
      </c>
      <c r="DL54">
        <f t="shared" si="89"/>
        <v>14.928300033400498</v>
      </c>
      <c r="DM54">
        <v>16.71</v>
      </c>
      <c r="DN54">
        <v>6.15887082930392</v>
      </c>
      <c r="DO54">
        <f t="shared" si="38"/>
        <v>0.51323923577532671</v>
      </c>
      <c r="DP54">
        <f t="shared" si="90"/>
        <v>10.207887206537258</v>
      </c>
      <c r="DQ54">
        <f t="shared" si="39"/>
        <v>27.52649504208436</v>
      </c>
      <c r="DR54">
        <f t="shared" si="40"/>
        <v>23.821495042084358</v>
      </c>
      <c r="DS54">
        <f t="shared" si="41"/>
        <v>3.7050000000000001</v>
      </c>
      <c r="DT54">
        <f t="shared" si="78"/>
        <v>1.0203341863900783</v>
      </c>
      <c r="DX54">
        <v>6</v>
      </c>
      <c r="DY54">
        <v>2.2115999779104198</v>
      </c>
      <c r="DZ54">
        <f t="shared" si="82"/>
        <v>0.18429999815920167</v>
      </c>
      <c r="EA54">
        <f t="shared" si="76"/>
        <v>12.102366680845764</v>
      </c>
      <c r="EB54">
        <v>0</v>
      </c>
      <c r="EC54">
        <v>0</v>
      </c>
      <c r="ED54">
        <f t="shared" si="44"/>
        <v>0</v>
      </c>
      <c r="EE54">
        <f t="shared" si="65"/>
        <v>0</v>
      </c>
      <c r="EF54">
        <v>6</v>
      </c>
      <c r="EG54">
        <v>2.2115999779043798</v>
      </c>
      <c r="EH54">
        <f t="shared" si="45"/>
        <v>0.1842999981586983</v>
      </c>
      <c r="EI54">
        <f t="shared" si="91"/>
        <v>15.358333376366479</v>
      </c>
      <c r="EJ54">
        <v>20</v>
      </c>
      <c r="EK54">
        <v>7.3720000736893097</v>
      </c>
      <c r="EL54">
        <f t="shared" si="46"/>
        <v>0.61433333947410917</v>
      </c>
      <c r="EM54">
        <f t="shared" si="92"/>
        <v>12.5938334039722</v>
      </c>
      <c r="EN54">
        <f t="shared" si="47"/>
        <v>28.953705917063559</v>
      </c>
      <c r="EO54">
        <f t="shared" si="48"/>
        <v>25.24870591706356</v>
      </c>
      <c r="EP54">
        <f t="shared" si="49"/>
        <v>3.7050000000000001</v>
      </c>
      <c r="EQ54">
        <f t="shared" si="79"/>
        <v>1.0814651961926247</v>
      </c>
    </row>
    <row r="55" spans="1:147" x14ac:dyDescent="0.35">
      <c r="A55" s="1">
        <v>44907.430555555555</v>
      </c>
      <c r="B55" s="80">
        <v>0.43055555555555802</v>
      </c>
      <c r="C55">
        <v>15.692600000000001</v>
      </c>
      <c r="D55">
        <v>-4.0863999999999896</v>
      </c>
      <c r="E55">
        <f t="shared" si="7"/>
        <v>4.0863999999999896</v>
      </c>
      <c r="G55">
        <v>0.51398999999999995</v>
      </c>
      <c r="I55">
        <v>20</v>
      </c>
      <c r="J55">
        <f t="shared" si="77"/>
        <v>6.3079999999999998</v>
      </c>
      <c r="K55">
        <f t="shared" si="8"/>
        <v>0.52566666666666662</v>
      </c>
      <c r="L55">
        <f t="shared" si="51"/>
        <v>21.552333333333319</v>
      </c>
      <c r="M55">
        <v>0</v>
      </c>
      <c r="N55">
        <f t="shared" si="1"/>
        <v>0</v>
      </c>
      <c r="O55">
        <f t="shared" si="9"/>
        <v>0</v>
      </c>
      <c r="P55">
        <f t="shared" si="52"/>
        <v>0</v>
      </c>
      <c r="Q55">
        <v>20</v>
      </c>
      <c r="R55">
        <f t="shared" si="2"/>
        <v>6.3079999999999998</v>
      </c>
      <c r="S55">
        <f t="shared" si="10"/>
        <v>0.52566666666666662</v>
      </c>
      <c r="T55">
        <f t="shared" si="53"/>
        <v>24.706333333333315</v>
      </c>
      <c r="U55">
        <v>20</v>
      </c>
      <c r="V55">
        <f t="shared" si="11"/>
        <v>6.3079999999999998</v>
      </c>
      <c r="W55">
        <f t="shared" si="12"/>
        <v>0.52566666666666662</v>
      </c>
      <c r="X55">
        <f t="shared" si="54"/>
        <v>16.821333333333325</v>
      </c>
      <c r="Y55">
        <f t="shared" si="13"/>
        <v>22.8</v>
      </c>
      <c r="Z55">
        <f t="shared" si="83"/>
        <v>37.956129411764707</v>
      </c>
      <c r="AA55">
        <f t="shared" si="84"/>
        <v>33.869729411764716</v>
      </c>
      <c r="AB55">
        <f t="shared" si="85"/>
        <v>4.0863999999999896</v>
      </c>
      <c r="AC55">
        <f t="shared" si="14"/>
        <v>1.4507251850294121</v>
      </c>
      <c r="AF55">
        <v>6</v>
      </c>
      <c r="AG55">
        <v>1.8923999810950201</v>
      </c>
      <c r="AH55">
        <f t="shared" si="55"/>
        <v>10.513333343881303</v>
      </c>
      <c r="AI55">
        <v>0</v>
      </c>
      <c r="AJ55">
        <v>0</v>
      </c>
      <c r="AK55">
        <f t="shared" si="56"/>
        <v>0</v>
      </c>
      <c r="AL55">
        <v>6</v>
      </c>
      <c r="AM55">
        <v>1.89239998109903</v>
      </c>
      <c r="AN55">
        <f t="shared" si="57"/>
        <v>13.667333375427335</v>
      </c>
      <c r="AO55">
        <v>20</v>
      </c>
      <c r="AP55">
        <v>6.3080000630554798</v>
      </c>
      <c r="AQ55">
        <f t="shared" si="67"/>
        <v>13.141666766516961</v>
      </c>
      <c r="AR55">
        <f t="shared" si="15"/>
        <v>12.160000030421122</v>
      </c>
      <c r="AS55">
        <f t="shared" si="16"/>
        <v>27.566482382646505</v>
      </c>
      <c r="AT55">
        <f t="shared" si="17"/>
        <v>23.480082382646515</v>
      </c>
      <c r="AU55">
        <f t="shared" si="18"/>
        <v>4.0863999999999896</v>
      </c>
      <c r="AV55">
        <f t="shared" si="19"/>
        <v>1.0057106286547066</v>
      </c>
      <c r="AY55">
        <v>6</v>
      </c>
      <c r="AZ55">
        <v>1.8923999814424399</v>
      </c>
      <c r="BA55">
        <f t="shared" si="20"/>
        <v>0.15769999845353666</v>
      </c>
      <c r="BB55">
        <f t="shared" si="58"/>
        <v>10.881300016437702</v>
      </c>
      <c r="BC55">
        <v>0</v>
      </c>
      <c r="BD55">
        <v>0</v>
      </c>
      <c r="BE55">
        <f t="shared" si="21"/>
        <v>0</v>
      </c>
      <c r="BF55">
        <f t="shared" si="59"/>
        <v>0</v>
      </c>
      <c r="BG55">
        <v>6</v>
      </c>
      <c r="BH55">
        <v>1.8923999814474901</v>
      </c>
      <c r="BI55">
        <f t="shared" si="22"/>
        <v>0.15769999845395752</v>
      </c>
      <c r="BJ55">
        <f t="shared" si="60"/>
        <v>14.035300047884341</v>
      </c>
      <c r="BK55">
        <v>20</v>
      </c>
      <c r="BL55">
        <v>6.3080000630603301</v>
      </c>
      <c r="BM55">
        <f t="shared" si="23"/>
        <v>0.52566667192169414</v>
      </c>
      <c r="BN55">
        <f t="shared" si="68"/>
        <v>11.170333297735747</v>
      </c>
      <c r="BO55">
        <f t="shared" si="24"/>
        <v>12.160000031265376</v>
      </c>
      <c r="BP55">
        <f t="shared" si="69"/>
        <v>27.566482383470898</v>
      </c>
      <c r="BQ55">
        <f t="shared" si="25"/>
        <v>23.480082383470908</v>
      </c>
      <c r="BR55">
        <f t="shared" si="86"/>
        <v>4.0863999999999896</v>
      </c>
      <c r="BS55">
        <f t="shared" si="26"/>
        <v>1.0057106286900175</v>
      </c>
      <c r="BV55">
        <v>6</v>
      </c>
      <c r="BW55">
        <v>1.89239998156459</v>
      </c>
      <c r="BX55">
        <f t="shared" si="80"/>
        <v>0.15769999846371582</v>
      </c>
      <c r="BY55">
        <f t="shared" si="74"/>
        <v>10.589632539503459</v>
      </c>
      <c r="BZ55">
        <v>0</v>
      </c>
      <c r="CA55">
        <v>0</v>
      </c>
      <c r="CB55">
        <f t="shared" si="28"/>
        <v>0</v>
      </c>
      <c r="CC55">
        <f t="shared" si="61"/>
        <v>0</v>
      </c>
      <c r="CD55">
        <v>6</v>
      </c>
      <c r="CE55">
        <v>1.8923999815646599</v>
      </c>
      <c r="CF55">
        <f t="shared" si="29"/>
        <v>0.15769999846372165</v>
      </c>
      <c r="CG55">
        <f t="shared" si="87"/>
        <v>13.511742584779848</v>
      </c>
      <c r="CH55">
        <v>18.760000000000002</v>
      </c>
      <c r="CI55">
        <v>5.9168721438093801</v>
      </c>
      <c r="CJ55">
        <f t="shared" si="30"/>
        <v>0.49307267865078164</v>
      </c>
      <c r="CK55">
        <f t="shared" si="88"/>
        <v>11.203950957999689</v>
      </c>
      <c r="CL55">
        <f t="shared" si="31"/>
        <v>11.688761574624857</v>
      </c>
      <c r="CM55">
        <f t="shared" si="71"/>
        <v>27.106331890516039</v>
      </c>
      <c r="CN55">
        <f t="shared" si="32"/>
        <v>23.019931890516048</v>
      </c>
      <c r="CO55">
        <f t="shared" si="33"/>
        <v>4.0863999999999896</v>
      </c>
      <c r="CP55">
        <f t="shared" si="34"/>
        <v>0.98600123270052853</v>
      </c>
      <c r="DA55">
        <v>6</v>
      </c>
      <c r="DB55">
        <v>2.21159997824136</v>
      </c>
      <c r="DC55">
        <f t="shared" si="81"/>
        <v>0.18429999818678</v>
      </c>
      <c r="DD55">
        <f t="shared" si="75"/>
        <v>12.716700017563618</v>
      </c>
      <c r="DE55">
        <v>0</v>
      </c>
      <c r="DF55">
        <v>0</v>
      </c>
      <c r="DG55">
        <f t="shared" si="36"/>
        <v>0</v>
      </c>
      <c r="DH55">
        <f t="shared" si="63"/>
        <v>0</v>
      </c>
      <c r="DI55">
        <v>6</v>
      </c>
      <c r="DJ55">
        <v>2.2115999782422899</v>
      </c>
      <c r="DK55">
        <f t="shared" si="37"/>
        <v>0.18429999818685752</v>
      </c>
      <c r="DL55">
        <f t="shared" si="89"/>
        <v>15.112600031587355</v>
      </c>
      <c r="DM55">
        <v>15.6</v>
      </c>
      <c r="DN55">
        <v>5.7496080773849796</v>
      </c>
      <c r="DO55">
        <f t="shared" si="38"/>
        <v>0.47913400644874832</v>
      </c>
      <c r="DP55">
        <f t="shared" si="90"/>
        <v>10.687021212986005</v>
      </c>
      <c r="DQ55">
        <f t="shared" si="39"/>
        <v>27.660609451610156</v>
      </c>
      <c r="DR55">
        <f t="shared" si="40"/>
        <v>23.574209451610166</v>
      </c>
      <c r="DS55">
        <f t="shared" si="41"/>
        <v>4.0863999999999896</v>
      </c>
      <c r="DT55">
        <f t="shared" si="78"/>
        <v>1.0097423263360923</v>
      </c>
      <c r="DX55">
        <v>6</v>
      </c>
      <c r="DY55">
        <v>2.2115999779086102</v>
      </c>
      <c r="DZ55">
        <f t="shared" si="82"/>
        <v>0.18429999815905085</v>
      </c>
      <c r="EA55">
        <f t="shared" si="76"/>
        <v>12.286666679004815</v>
      </c>
      <c r="EB55">
        <v>0</v>
      </c>
      <c r="EC55">
        <v>0</v>
      </c>
      <c r="ED55">
        <f t="shared" si="44"/>
        <v>0</v>
      </c>
      <c r="EE55">
        <f t="shared" si="65"/>
        <v>0</v>
      </c>
      <c r="EF55">
        <v>6</v>
      </c>
      <c r="EG55">
        <v>2.2115999779041702</v>
      </c>
      <c r="EH55">
        <f t="shared" si="45"/>
        <v>0.18429999815868084</v>
      </c>
      <c r="EI55">
        <f t="shared" si="91"/>
        <v>15.54263337452516</v>
      </c>
      <c r="EJ55">
        <v>20</v>
      </c>
      <c r="EK55">
        <v>7.3720000736829698</v>
      </c>
      <c r="EL55">
        <f t="shared" si="46"/>
        <v>0.61433333947358093</v>
      </c>
      <c r="EM55">
        <f t="shared" si="92"/>
        <v>13.20816674344578</v>
      </c>
      <c r="EN55">
        <f t="shared" si="47"/>
        <v>29.569305917053825</v>
      </c>
      <c r="EO55">
        <f t="shared" si="48"/>
        <v>25.482905917053834</v>
      </c>
      <c r="EP55">
        <f t="shared" si="49"/>
        <v>4.0863999999999896</v>
      </c>
      <c r="EQ55">
        <f t="shared" si="79"/>
        <v>1.0914965676922084</v>
      </c>
    </row>
    <row r="56" spans="1:147" x14ac:dyDescent="0.35">
      <c r="A56" s="1">
        <v>44907.434027777781</v>
      </c>
      <c r="B56" s="80">
        <v>0.43402777777778001</v>
      </c>
      <c r="C56">
        <v>14.468599999999901</v>
      </c>
      <c r="D56">
        <v>-4.4130000000000003</v>
      </c>
      <c r="E56">
        <f t="shared" si="7"/>
        <v>4.4130000000000003</v>
      </c>
      <c r="G56">
        <v>0.51398999999999995</v>
      </c>
      <c r="I56">
        <v>20</v>
      </c>
      <c r="J56">
        <f t="shared" si="77"/>
        <v>6.3079999999999998</v>
      </c>
      <c r="K56">
        <f t="shared" si="8"/>
        <v>0.52566666666666662</v>
      </c>
      <c r="L56">
        <f t="shared" si="51"/>
        <v>22.077999999999985</v>
      </c>
      <c r="M56">
        <v>0</v>
      </c>
      <c r="N56">
        <f t="shared" si="1"/>
        <v>0</v>
      </c>
      <c r="O56">
        <f t="shared" si="9"/>
        <v>0</v>
      </c>
      <c r="P56">
        <f t="shared" si="52"/>
        <v>0</v>
      </c>
      <c r="Q56">
        <v>20</v>
      </c>
      <c r="R56">
        <f t="shared" si="2"/>
        <v>6.3079999999999998</v>
      </c>
      <c r="S56">
        <f t="shared" si="10"/>
        <v>0.52566666666666662</v>
      </c>
      <c r="T56">
        <f t="shared" si="53"/>
        <v>25.231999999999982</v>
      </c>
      <c r="U56">
        <v>20</v>
      </c>
      <c r="V56">
        <f t="shared" si="11"/>
        <v>6.3079999999999998</v>
      </c>
      <c r="W56">
        <f t="shared" si="12"/>
        <v>0.52566666666666662</v>
      </c>
      <c r="X56">
        <f t="shared" si="54"/>
        <v>17.346999999999991</v>
      </c>
      <c r="Y56">
        <f t="shared" si="13"/>
        <v>22.8</v>
      </c>
      <c r="Z56">
        <f t="shared" si="83"/>
        <v>36.732129411764603</v>
      </c>
      <c r="AA56">
        <f t="shared" si="84"/>
        <v>32.319129411764607</v>
      </c>
      <c r="AB56">
        <f t="shared" si="85"/>
        <v>4.4130000000000003</v>
      </c>
      <c r="AC56">
        <f t="shared" si="14"/>
        <v>1.3843091105294072</v>
      </c>
      <c r="AF56">
        <v>6</v>
      </c>
      <c r="AG56">
        <v>1.8923999810951599</v>
      </c>
      <c r="AH56">
        <f t="shared" si="55"/>
        <v>10.671033342305901</v>
      </c>
      <c r="AI56">
        <v>0</v>
      </c>
      <c r="AJ56">
        <v>0</v>
      </c>
      <c r="AK56">
        <f t="shared" si="56"/>
        <v>0</v>
      </c>
      <c r="AL56">
        <v>6</v>
      </c>
      <c r="AM56">
        <v>1.89239998109924</v>
      </c>
      <c r="AN56">
        <f t="shared" si="57"/>
        <v>13.825033373852271</v>
      </c>
      <c r="AO56">
        <v>20</v>
      </c>
      <c r="AP56">
        <v>6.30800006304493</v>
      </c>
      <c r="AQ56">
        <f t="shared" si="67"/>
        <v>13.667333438437371</v>
      </c>
      <c r="AR56">
        <f t="shared" si="15"/>
        <v>12.160000030408833</v>
      </c>
      <c r="AS56">
        <f t="shared" si="16"/>
        <v>26.342482382634408</v>
      </c>
      <c r="AT56">
        <f t="shared" si="17"/>
        <v>21.929482382634408</v>
      </c>
      <c r="AU56">
        <f t="shared" si="18"/>
        <v>4.4130000000000003</v>
      </c>
      <c r="AV56">
        <f t="shared" si="19"/>
        <v>0.93929455415418817</v>
      </c>
      <c r="AY56">
        <v>6</v>
      </c>
      <c r="AZ56">
        <v>1.8923999812313901</v>
      </c>
      <c r="BA56">
        <f t="shared" si="20"/>
        <v>0.15769999843594917</v>
      </c>
      <c r="BB56">
        <f t="shared" si="58"/>
        <v>11.039000014873652</v>
      </c>
      <c r="BC56">
        <v>0</v>
      </c>
      <c r="BD56">
        <v>0</v>
      </c>
      <c r="BE56">
        <f t="shared" si="21"/>
        <v>0</v>
      </c>
      <c r="BF56">
        <f t="shared" si="59"/>
        <v>0</v>
      </c>
      <c r="BG56">
        <v>6</v>
      </c>
      <c r="BH56">
        <v>1.89239998123449</v>
      </c>
      <c r="BI56">
        <f t="shared" si="22"/>
        <v>0.15769999843620749</v>
      </c>
      <c r="BJ56">
        <f t="shared" si="60"/>
        <v>14.193000046320549</v>
      </c>
      <c r="BK56">
        <v>20</v>
      </c>
      <c r="BL56">
        <v>6.3080000626093904</v>
      </c>
      <c r="BM56">
        <f t="shared" si="23"/>
        <v>0.52566667188411587</v>
      </c>
      <c r="BN56">
        <f t="shared" si="68"/>
        <v>11.695999969619862</v>
      </c>
      <c r="BO56">
        <f t="shared" si="24"/>
        <v>12.160000030211169</v>
      </c>
      <c r="BP56">
        <f t="shared" si="69"/>
        <v>26.342482382441396</v>
      </c>
      <c r="BQ56">
        <f t="shared" si="25"/>
        <v>21.929482382441396</v>
      </c>
      <c r="BR56">
        <f t="shared" si="86"/>
        <v>4.4130000000000003</v>
      </c>
      <c r="BS56">
        <f t="shared" si="26"/>
        <v>0.93929455414592089</v>
      </c>
      <c r="BV56">
        <v>6</v>
      </c>
      <c r="BW56">
        <v>1.89239998163937</v>
      </c>
      <c r="BX56">
        <f t="shared" si="80"/>
        <v>0.15769999846994751</v>
      </c>
      <c r="BY56">
        <f t="shared" si="74"/>
        <v>10.747332537973406</v>
      </c>
      <c r="BZ56">
        <v>0</v>
      </c>
      <c r="CA56">
        <v>0</v>
      </c>
      <c r="CB56">
        <f t="shared" si="28"/>
        <v>0</v>
      </c>
      <c r="CC56">
        <f t="shared" si="61"/>
        <v>0</v>
      </c>
      <c r="CD56">
        <v>6</v>
      </c>
      <c r="CE56">
        <v>1.8923999816394601</v>
      </c>
      <c r="CF56">
        <f t="shared" si="29"/>
        <v>0.15769999846995503</v>
      </c>
      <c r="CG56">
        <f t="shared" si="87"/>
        <v>13.669442583249802</v>
      </c>
      <c r="CH56">
        <v>20</v>
      </c>
      <c r="CI56">
        <v>6.3080000593679397</v>
      </c>
      <c r="CJ56">
        <f t="shared" si="30"/>
        <v>0.52566667161399505</v>
      </c>
      <c r="CK56">
        <f t="shared" si="88"/>
        <v>11.729617629613685</v>
      </c>
      <c r="CL56">
        <f t="shared" si="31"/>
        <v>12.160000027285266</v>
      </c>
      <c r="CM56">
        <f t="shared" si="71"/>
        <v>26.342482379584336</v>
      </c>
      <c r="CN56">
        <f t="shared" si="32"/>
        <v>21.929482379584336</v>
      </c>
      <c r="CO56">
        <f t="shared" si="33"/>
        <v>4.4130000000000003</v>
      </c>
      <c r="CP56">
        <f t="shared" si="34"/>
        <v>0.93929455402354589</v>
      </c>
      <c r="DA56">
        <v>6</v>
      </c>
      <c r="DB56">
        <v>2.2115999782306499</v>
      </c>
      <c r="DC56">
        <f t="shared" si="81"/>
        <v>0.18429999818588749</v>
      </c>
      <c r="DD56">
        <f t="shared" si="75"/>
        <v>12.901000015749505</v>
      </c>
      <c r="DE56">
        <v>0</v>
      </c>
      <c r="DF56">
        <v>0</v>
      </c>
      <c r="DG56">
        <f t="shared" si="36"/>
        <v>0</v>
      </c>
      <c r="DH56">
        <f t="shared" si="63"/>
        <v>0</v>
      </c>
      <c r="DI56">
        <v>6</v>
      </c>
      <c r="DJ56">
        <v>2.2115999782315301</v>
      </c>
      <c r="DK56">
        <f t="shared" si="37"/>
        <v>0.18429999818596085</v>
      </c>
      <c r="DL56">
        <f t="shared" si="89"/>
        <v>15.296900029773317</v>
      </c>
      <c r="DM56">
        <v>20</v>
      </c>
      <c r="DN56">
        <v>7.3720000672133503</v>
      </c>
      <c r="DO56">
        <f t="shared" si="38"/>
        <v>0.61433333893444597</v>
      </c>
      <c r="DP56">
        <f t="shared" si="90"/>
        <v>11.301354551920451</v>
      </c>
      <c r="DQ56">
        <f t="shared" si="39"/>
        <v>28.345305910206406</v>
      </c>
      <c r="DR56">
        <f t="shared" si="40"/>
        <v>23.932305910206406</v>
      </c>
      <c r="DS56">
        <f t="shared" si="41"/>
        <v>4.4130000000000003</v>
      </c>
      <c r="DT56">
        <f t="shared" si="78"/>
        <v>1.0250804928989157</v>
      </c>
      <c r="DX56">
        <v>6</v>
      </c>
      <c r="DY56">
        <v>2.2115999779108102</v>
      </c>
      <c r="DZ56">
        <f t="shared" si="82"/>
        <v>0.18429999815923417</v>
      </c>
      <c r="EA56">
        <f t="shared" si="76"/>
        <v>12.47096667716405</v>
      </c>
      <c r="EB56">
        <v>0</v>
      </c>
      <c r="EC56">
        <v>0</v>
      </c>
      <c r="ED56">
        <f t="shared" si="44"/>
        <v>0</v>
      </c>
      <c r="EE56">
        <f t="shared" si="65"/>
        <v>0</v>
      </c>
      <c r="EF56">
        <v>6</v>
      </c>
      <c r="EG56">
        <v>2.2115999779035902</v>
      </c>
      <c r="EH56">
        <f t="shared" si="45"/>
        <v>0.18429999815863252</v>
      </c>
      <c r="EI56">
        <f t="shared" si="91"/>
        <v>15.726933372683792</v>
      </c>
      <c r="EJ56">
        <v>17.45</v>
      </c>
      <c r="EK56">
        <v>6.4323992111279997</v>
      </c>
      <c r="EL56">
        <f t="shared" si="46"/>
        <v>0.53603326759399994</v>
      </c>
      <c r="EM56">
        <f t="shared" si="92"/>
        <v>13.74420001103978</v>
      </c>
      <c r="EN56">
        <f t="shared" si="47"/>
        <v>27.239893137579195</v>
      </c>
      <c r="EO56">
        <f t="shared" si="48"/>
        <v>22.826893137579194</v>
      </c>
      <c r="EP56">
        <f t="shared" si="49"/>
        <v>4.4130000000000003</v>
      </c>
      <c r="EQ56">
        <f t="shared" si="79"/>
        <v>0.97773290031536075</v>
      </c>
    </row>
    <row r="57" spans="1:147" x14ac:dyDescent="0.35">
      <c r="A57" s="1">
        <v>44907.4375</v>
      </c>
      <c r="B57" s="80">
        <v>0.437500000000002</v>
      </c>
      <c r="C57">
        <v>13.464399999999999</v>
      </c>
      <c r="D57">
        <v>-4.7751999999999999</v>
      </c>
      <c r="E57">
        <f t="shared" si="7"/>
        <v>4.7751999999999999</v>
      </c>
      <c r="G57">
        <v>0.51398999999999995</v>
      </c>
      <c r="I57">
        <v>20</v>
      </c>
      <c r="J57">
        <f t="shared" si="77"/>
        <v>6.3079999999999998</v>
      </c>
      <c r="K57">
        <f t="shared" si="8"/>
        <v>0.52566666666666662</v>
      </c>
      <c r="L57">
        <f t="shared" si="51"/>
        <v>22.603666666666651</v>
      </c>
      <c r="M57">
        <v>0</v>
      </c>
      <c r="N57">
        <f t="shared" si="1"/>
        <v>0</v>
      </c>
      <c r="O57">
        <f t="shared" si="9"/>
        <v>0</v>
      </c>
      <c r="P57">
        <f t="shared" si="52"/>
        <v>0</v>
      </c>
      <c r="Q57">
        <v>20</v>
      </c>
      <c r="R57">
        <f t="shared" si="2"/>
        <v>6.3079999999999998</v>
      </c>
      <c r="S57">
        <f t="shared" si="10"/>
        <v>0.52566666666666662</v>
      </c>
      <c r="T57">
        <f t="shared" si="53"/>
        <v>25.757666666666648</v>
      </c>
      <c r="U57">
        <v>20</v>
      </c>
      <c r="V57">
        <f t="shared" si="11"/>
        <v>6.3079999999999998</v>
      </c>
      <c r="W57">
        <f t="shared" si="12"/>
        <v>0.52566666666666662</v>
      </c>
      <c r="X57">
        <f t="shared" si="54"/>
        <v>17.872666666666657</v>
      </c>
      <c r="Y57">
        <f t="shared" si="13"/>
        <v>22.8</v>
      </c>
      <c r="Z57">
        <f t="shared" si="83"/>
        <v>35.727929411764705</v>
      </c>
      <c r="AA57">
        <f t="shared" si="84"/>
        <v>30.952729411764707</v>
      </c>
      <c r="AB57">
        <f t="shared" si="85"/>
        <v>4.7751999999999999</v>
      </c>
      <c r="AC57">
        <f t="shared" si="14"/>
        <v>1.3257827825294117</v>
      </c>
      <c r="AF57">
        <v>6</v>
      </c>
      <c r="AG57">
        <v>1.8923999810954699</v>
      </c>
      <c r="AH57">
        <f t="shared" si="55"/>
        <v>10.828733340730523</v>
      </c>
      <c r="AI57">
        <v>0</v>
      </c>
      <c r="AJ57">
        <v>0</v>
      </c>
      <c r="AK57">
        <f t="shared" si="56"/>
        <v>0</v>
      </c>
      <c r="AL57">
        <v>6</v>
      </c>
      <c r="AM57">
        <v>1.8923999810997001</v>
      </c>
      <c r="AN57">
        <f t="shared" si="57"/>
        <v>13.982733372277247</v>
      </c>
      <c r="AO57">
        <v>15</v>
      </c>
      <c r="AP57">
        <v>4.7299988331771301</v>
      </c>
      <c r="AQ57">
        <f t="shared" si="67"/>
        <v>14.061500007868798</v>
      </c>
      <c r="AR57">
        <f t="shared" si="15"/>
        <v>10.258793729364218</v>
      </c>
      <c r="AS57">
        <f t="shared" si="16"/>
        <v>23.481810347496825</v>
      </c>
      <c r="AT57">
        <f t="shared" si="17"/>
        <v>18.706610347496827</v>
      </c>
      <c r="AU57">
        <f t="shared" si="18"/>
        <v>4.7751999999999999</v>
      </c>
      <c r="AV57">
        <f t="shared" si="19"/>
        <v>0.80125088770915764</v>
      </c>
      <c r="AY57">
        <v>6</v>
      </c>
      <c r="AZ57">
        <v>1.89239998125849</v>
      </c>
      <c r="BA57">
        <f t="shared" si="20"/>
        <v>0.15769999843820751</v>
      </c>
      <c r="BB57">
        <f t="shared" si="58"/>
        <v>11.19670001331186</v>
      </c>
      <c r="BC57">
        <v>0</v>
      </c>
      <c r="BD57">
        <v>0</v>
      </c>
      <c r="BE57">
        <f t="shared" si="21"/>
        <v>0</v>
      </c>
      <c r="BF57">
        <f t="shared" si="59"/>
        <v>0</v>
      </c>
      <c r="BG57">
        <v>6</v>
      </c>
      <c r="BH57">
        <v>1.8923999812629</v>
      </c>
      <c r="BI57">
        <f t="shared" si="22"/>
        <v>0.15769999843857499</v>
      </c>
      <c r="BJ57">
        <f t="shared" si="60"/>
        <v>14.350700044759124</v>
      </c>
      <c r="BK57">
        <v>20</v>
      </c>
      <c r="BL57">
        <v>6.3080000627995503</v>
      </c>
      <c r="BM57">
        <f t="shared" si="23"/>
        <v>0.52566667189996252</v>
      </c>
      <c r="BN57">
        <f t="shared" si="68"/>
        <v>12.221666641519825</v>
      </c>
      <c r="BO57">
        <f t="shared" si="24"/>
        <v>12.160000030507158</v>
      </c>
      <c r="BP57">
        <f t="shared" si="69"/>
        <v>25.338282382730519</v>
      </c>
      <c r="BQ57">
        <f t="shared" si="25"/>
        <v>20.563082382730521</v>
      </c>
      <c r="BR57">
        <f t="shared" si="86"/>
        <v>4.7751999999999999</v>
      </c>
      <c r="BS57">
        <f t="shared" si="26"/>
        <v>0.88076822615830508</v>
      </c>
      <c r="BV57">
        <v>6</v>
      </c>
      <c r="BW57">
        <v>1.89239998177661</v>
      </c>
      <c r="BX57">
        <f t="shared" si="80"/>
        <v>0.15769999848138413</v>
      </c>
      <c r="BY57">
        <f t="shared" si="74"/>
        <v>10.90503253645479</v>
      </c>
      <c r="BZ57">
        <v>0</v>
      </c>
      <c r="CA57">
        <v>0</v>
      </c>
      <c r="CB57">
        <f t="shared" si="28"/>
        <v>0</v>
      </c>
      <c r="CC57">
        <f t="shared" si="61"/>
        <v>0</v>
      </c>
      <c r="CD57">
        <v>6</v>
      </c>
      <c r="CE57">
        <v>1.8923999817767501</v>
      </c>
      <c r="CF57">
        <f t="shared" si="29"/>
        <v>0.15769999848139585</v>
      </c>
      <c r="CG57">
        <f t="shared" si="87"/>
        <v>13.827142581731199</v>
      </c>
      <c r="CH57">
        <v>20</v>
      </c>
      <c r="CI57">
        <v>6.3080000614589098</v>
      </c>
      <c r="CJ57">
        <f t="shared" si="30"/>
        <v>0.52566667178824245</v>
      </c>
      <c r="CK57">
        <f t="shared" si="88"/>
        <v>12.255284301401927</v>
      </c>
      <c r="CL57">
        <f t="shared" si="31"/>
        <v>12.160000030135265</v>
      </c>
      <c r="CM57">
        <f t="shared" si="71"/>
        <v>25.338282382367375</v>
      </c>
      <c r="CN57">
        <f t="shared" si="32"/>
        <v>20.563082382367377</v>
      </c>
      <c r="CO57">
        <f t="shared" si="33"/>
        <v>4.7751999999999999</v>
      </c>
      <c r="CP57">
        <f t="shared" si="34"/>
        <v>0.88076822614275063</v>
      </c>
      <c r="DA57">
        <v>6</v>
      </c>
      <c r="DB57">
        <v>2.2115999782801401</v>
      </c>
      <c r="DC57">
        <f t="shared" si="81"/>
        <v>0.18429999819001169</v>
      </c>
      <c r="DD57">
        <f t="shared" si="75"/>
        <v>13.085300013939516</v>
      </c>
      <c r="DE57">
        <v>0</v>
      </c>
      <c r="DF57">
        <v>0</v>
      </c>
      <c r="DG57">
        <f t="shared" si="36"/>
        <v>0</v>
      </c>
      <c r="DH57">
        <f t="shared" si="63"/>
        <v>0</v>
      </c>
      <c r="DI57">
        <v>6</v>
      </c>
      <c r="DJ57">
        <v>2.2115999782734099</v>
      </c>
      <c r="DK57">
        <f t="shared" si="37"/>
        <v>0.18429999818945084</v>
      </c>
      <c r="DL57">
        <f t="shared" si="89"/>
        <v>15.481200027962768</v>
      </c>
      <c r="DM57">
        <v>20</v>
      </c>
      <c r="DN57">
        <v>7.3720000716841998</v>
      </c>
      <c r="DO57">
        <f t="shared" si="38"/>
        <v>0.61433333930701661</v>
      </c>
      <c r="DP57">
        <f t="shared" si="90"/>
        <v>11.915687891227467</v>
      </c>
      <c r="DQ57">
        <f t="shared" si="39"/>
        <v>27.34110591557382</v>
      </c>
      <c r="DR57">
        <f t="shared" si="40"/>
        <v>22.565905915573822</v>
      </c>
      <c r="DS57">
        <f t="shared" si="41"/>
        <v>4.7751999999999999</v>
      </c>
      <c r="DT57">
        <f t="shared" si="78"/>
        <v>0.96655416512881553</v>
      </c>
      <c r="DX57">
        <v>6</v>
      </c>
      <c r="DY57">
        <v>2.21159997790937</v>
      </c>
      <c r="DZ57">
        <f t="shared" si="82"/>
        <v>0.18429999815911413</v>
      </c>
      <c r="EA57">
        <f t="shared" si="76"/>
        <v>12.655266675323164</v>
      </c>
      <c r="EB57">
        <v>0</v>
      </c>
      <c r="EC57">
        <v>0</v>
      </c>
      <c r="ED57">
        <f t="shared" si="44"/>
        <v>0</v>
      </c>
      <c r="EE57">
        <f t="shared" si="65"/>
        <v>0</v>
      </c>
      <c r="EF57">
        <v>6</v>
      </c>
      <c r="EG57">
        <v>2.21159997790823</v>
      </c>
      <c r="EH57">
        <f t="shared" si="45"/>
        <v>0.18429999815901918</v>
      </c>
      <c r="EI57">
        <f t="shared" si="91"/>
        <v>15.911233370842812</v>
      </c>
      <c r="EJ57">
        <v>6</v>
      </c>
      <c r="EK57">
        <v>2.21159997784024</v>
      </c>
      <c r="EL57">
        <f t="shared" si="46"/>
        <v>0.18429999815335335</v>
      </c>
      <c r="EM57">
        <f t="shared" si="92"/>
        <v>13.928500009193133</v>
      </c>
      <c r="EN57">
        <f t="shared" si="47"/>
        <v>21.27004698077393</v>
      </c>
      <c r="EO57">
        <f t="shared" si="48"/>
        <v>16.494846980773929</v>
      </c>
      <c r="EP57">
        <f t="shared" si="49"/>
        <v>4.7751999999999999</v>
      </c>
      <c r="EQ57">
        <f t="shared" si="79"/>
        <v>0.70651553330399919</v>
      </c>
    </row>
    <row r="58" spans="1:147" x14ac:dyDescent="0.35">
      <c r="A58" s="1">
        <v>44907.440972222219</v>
      </c>
      <c r="B58" s="80">
        <v>0.44097222222222399</v>
      </c>
      <c r="C58">
        <v>16.814799999999899</v>
      </c>
      <c r="D58">
        <v>-5.1938000000000004</v>
      </c>
      <c r="E58">
        <f t="shared" si="7"/>
        <v>5.1938000000000004</v>
      </c>
      <c r="G58">
        <v>0.51398999999999995</v>
      </c>
      <c r="I58">
        <v>20</v>
      </c>
      <c r="J58">
        <f t="shared" si="77"/>
        <v>6.3079999999999998</v>
      </c>
      <c r="K58">
        <f t="shared" si="8"/>
        <v>0.52566666666666662</v>
      </c>
      <c r="L58">
        <f t="shared" si="51"/>
        <v>23.129333333333317</v>
      </c>
      <c r="M58">
        <v>0</v>
      </c>
      <c r="N58">
        <f t="shared" si="1"/>
        <v>0</v>
      </c>
      <c r="O58">
        <f t="shared" si="9"/>
        <v>0</v>
      </c>
      <c r="P58">
        <f t="shared" si="52"/>
        <v>0</v>
      </c>
      <c r="Q58">
        <v>20</v>
      </c>
      <c r="R58">
        <f t="shared" si="2"/>
        <v>6.3079999999999998</v>
      </c>
      <c r="S58">
        <f t="shared" si="10"/>
        <v>0.52566666666666662</v>
      </c>
      <c r="T58">
        <f t="shared" si="53"/>
        <v>26.283333333333314</v>
      </c>
      <c r="U58">
        <v>20</v>
      </c>
      <c r="V58">
        <f t="shared" si="11"/>
        <v>6.3079999999999998</v>
      </c>
      <c r="W58">
        <f t="shared" si="12"/>
        <v>0.52566666666666662</v>
      </c>
      <c r="X58">
        <f t="shared" si="54"/>
        <v>18.398333333333323</v>
      </c>
      <c r="Y58">
        <f t="shared" si="13"/>
        <v>22.8</v>
      </c>
      <c r="Z58">
        <f t="shared" si="83"/>
        <v>39.078329411764599</v>
      </c>
      <c r="AA58">
        <f t="shared" si="84"/>
        <v>33.884529411764596</v>
      </c>
      <c r="AB58">
        <f t="shared" si="85"/>
        <v>5.1938000000000004</v>
      </c>
      <c r="AC58">
        <f t="shared" si="14"/>
        <v>1.4513591060294069</v>
      </c>
      <c r="AF58">
        <v>6</v>
      </c>
      <c r="AG58">
        <v>1.8923999810985599</v>
      </c>
      <c r="AH58">
        <f t="shared" si="55"/>
        <v>10.986433339155402</v>
      </c>
      <c r="AI58">
        <v>0</v>
      </c>
      <c r="AJ58">
        <v>0</v>
      </c>
      <c r="AK58">
        <f t="shared" si="56"/>
        <v>0</v>
      </c>
      <c r="AL58">
        <v>6</v>
      </c>
      <c r="AM58">
        <v>1.8923999810996199</v>
      </c>
      <c r="AN58">
        <f t="shared" si="57"/>
        <v>14.140433370702215</v>
      </c>
      <c r="AO58">
        <v>6</v>
      </c>
      <c r="AP58">
        <v>1.8923999811446901</v>
      </c>
      <c r="AQ58">
        <f t="shared" si="67"/>
        <v>14.219200006297521</v>
      </c>
      <c r="AR58">
        <f t="shared" si="15"/>
        <v>6.8399999317383982</v>
      </c>
      <c r="AS58">
        <f t="shared" si="16"/>
        <v>23.493858756873863</v>
      </c>
      <c r="AT58">
        <f t="shared" si="17"/>
        <v>18.300058756873863</v>
      </c>
      <c r="AU58">
        <f t="shared" si="18"/>
        <v>5.1938000000000004</v>
      </c>
      <c r="AV58">
        <f t="shared" si="19"/>
        <v>0.78383726670379983</v>
      </c>
      <c r="AY58">
        <v>6</v>
      </c>
      <c r="AZ58">
        <v>1.89239998120877</v>
      </c>
      <c r="BA58">
        <f t="shared" si="20"/>
        <v>0.15769999843406418</v>
      </c>
      <c r="BB58">
        <f t="shared" si="58"/>
        <v>11.354400011745923</v>
      </c>
      <c r="BC58">
        <v>0</v>
      </c>
      <c r="BD58">
        <v>0</v>
      </c>
      <c r="BE58">
        <f t="shared" si="21"/>
        <v>0</v>
      </c>
      <c r="BF58">
        <f t="shared" si="59"/>
        <v>0</v>
      </c>
      <c r="BG58">
        <v>6</v>
      </c>
      <c r="BH58">
        <v>1.8923999812110299</v>
      </c>
      <c r="BI58">
        <f t="shared" si="22"/>
        <v>0.15769999843425248</v>
      </c>
      <c r="BJ58">
        <f t="shared" si="60"/>
        <v>14.508400043193376</v>
      </c>
      <c r="BK58">
        <v>20</v>
      </c>
      <c r="BL58">
        <v>6.3080000539816803</v>
      </c>
      <c r="BM58">
        <f t="shared" si="23"/>
        <v>0.52566667116513999</v>
      </c>
      <c r="BN58">
        <f t="shared" si="68"/>
        <v>12.747333312684965</v>
      </c>
      <c r="BO58">
        <f t="shared" si="24"/>
        <v>12.160000019760819</v>
      </c>
      <c r="BP58">
        <f t="shared" si="69"/>
        <v>28.688682372236933</v>
      </c>
      <c r="BQ58">
        <f t="shared" si="25"/>
        <v>23.494882372236933</v>
      </c>
      <c r="BR58">
        <f t="shared" si="86"/>
        <v>5.1938000000000004</v>
      </c>
      <c r="BS58">
        <f t="shared" si="26"/>
        <v>1.0063445492088383</v>
      </c>
      <c r="BV58">
        <v>6</v>
      </c>
      <c r="BW58">
        <v>1.89239998156481</v>
      </c>
      <c r="BX58">
        <f t="shared" si="80"/>
        <v>0.15769999846373417</v>
      </c>
      <c r="BY58">
        <f t="shared" si="74"/>
        <v>11.062732534918524</v>
      </c>
      <c r="BZ58">
        <v>0</v>
      </c>
      <c r="CA58">
        <v>0</v>
      </c>
      <c r="CB58">
        <f t="shared" si="28"/>
        <v>0</v>
      </c>
      <c r="CC58">
        <f t="shared" si="61"/>
        <v>0</v>
      </c>
      <c r="CD58">
        <v>6</v>
      </c>
      <c r="CE58">
        <v>1.89239998156488</v>
      </c>
      <c r="CF58">
        <f t="shared" si="29"/>
        <v>0.15769999846373997</v>
      </c>
      <c r="CG58">
        <f t="shared" si="87"/>
        <v>13.984842580194938</v>
      </c>
      <c r="CH58">
        <v>18.72</v>
      </c>
      <c r="CI58">
        <v>5.9045881441738199</v>
      </c>
      <c r="CJ58">
        <f t="shared" si="30"/>
        <v>0.49204901201448503</v>
      </c>
      <c r="CK58">
        <f t="shared" si="88"/>
        <v>12.747333313416412</v>
      </c>
      <c r="CL58">
        <f t="shared" si="31"/>
        <v>11.673961575064471</v>
      </c>
      <c r="CM58">
        <f t="shared" si="71"/>
        <v>28.214080126239324</v>
      </c>
      <c r="CN58">
        <f t="shared" si="32"/>
        <v>23.020280126239324</v>
      </c>
      <c r="CO58">
        <f t="shared" si="33"/>
        <v>5.1938000000000004</v>
      </c>
      <c r="CP58">
        <f t="shared" si="34"/>
        <v>0.98601614850714581</v>
      </c>
      <c r="DA58">
        <v>6</v>
      </c>
      <c r="DB58">
        <v>2.2115999782418498</v>
      </c>
      <c r="DC58">
        <f t="shared" si="81"/>
        <v>0.18429999818682083</v>
      </c>
      <c r="DD58">
        <f t="shared" si="75"/>
        <v>13.269600012126338</v>
      </c>
      <c r="DE58">
        <v>0</v>
      </c>
      <c r="DF58">
        <v>0</v>
      </c>
      <c r="DG58">
        <f t="shared" si="36"/>
        <v>0</v>
      </c>
      <c r="DH58">
        <f t="shared" si="63"/>
        <v>0</v>
      </c>
      <c r="DI58">
        <v>6</v>
      </c>
      <c r="DJ58">
        <v>2.21159997824279</v>
      </c>
      <c r="DK58">
        <f t="shared" si="37"/>
        <v>0.18429999818689916</v>
      </c>
      <c r="DL58">
        <f t="shared" si="89"/>
        <v>15.665500026149667</v>
      </c>
      <c r="DM58">
        <v>15.53</v>
      </c>
      <c r="DN58">
        <v>5.7237451878467098</v>
      </c>
      <c r="DO58">
        <f t="shared" si="38"/>
        <v>0.47697876565389247</v>
      </c>
      <c r="DP58">
        <f t="shared" si="90"/>
        <v>12.39266665688136</v>
      </c>
      <c r="DQ58">
        <f t="shared" si="39"/>
        <v>28.752382522742664</v>
      </c>
      <c r="DR58">
        <f t="shared" si="40"/>
        <v>23.558582522742665</v>
      </c>
      <c r="DS58">
        <f t="shared" si="41"/>
        <v>5.1938000000000004</v>
      </c>
      <c r="DT58">
        <f t="shared" si="78"/>
        <v>1.0090729859053751</v>
      </c>
      <c r="DX58">
        <v>6</v>
      </c>
      <c r="DY58">
        <v>2.2115999779088802</v>
      </c>
      <c r="DZ58">
        <f t="shared" si="82"/>
        <v>0.18429999815907336</v>
      </c>
      <c r="EA58">
        <f t="shared" si="76"/>
        <v>12.839566673482237</v>
      </c>
      <c r="EB58">
        <v>0</v>
      </c>
      <c r="EC58">
        <v>0</v>
      </c>
      <c r="ED58">
        <f t="shared" si="44"/>
        <v>0</v>
      </c>
      <c r="EE58">
        <f t="shared" si="65"/>
        <v>0</v>
      </c>
      <c r="EF58">
        <v>6</v>
      </c>
      <c r="EG58">
        <v>2.2115999779103901</v>
      </c>
      <c r="EH58">
        <f t="shared" si="45"/>
        <v>0.18429999815919917</v>
      </c>
      <c r="EI58">
        <f t="shared" si="91"/>
        <v>16.095533369002013</v>
      </c>
      <c r="EJ58">
        <v>6</v>
      </c>
      <c r="EK58">
        <v>2.2115999779470799</v>
      </c>
      <c r="EL58">
        <f t="shared" si="46"/>
        <v>0.18429999816225662</v>
      </c>
      <c r="EM58">
        <f t="shared" si="92"/>
        <v>14.112800007355389</v>
      </c>
      <c r="EN58">
        <f t="shared" si="47"/>
        <v>24.620446980901487</v>
      </c>
      <c r="EO58">
        <f t="shared" si="48"/>
        <v>19.426646980901488</v>
      </c>
      <c r="EP58">
        <f t="shared" si="49"/>
        <v>5.1938000000000004</v>
      </c>
      <c r="EQ58">
        <f t="shared" si="79"/>
        <v>0.83209185680946296</v>
      </c>
    </row>
    <row r="59" spans="1:147" x14ac:dyDescent="0.35">
      <c r="A59" s="1">
        <v>44907.444444444445</v>
      </c>
      <c r="B59" s="80">
        <v>0.44444444444444697</v>
      </c>
      <c r="C59">
        <v>16.151399999999999</v>
      </c>
      <c r="D59">
        <v>-5.4972000000000003</v>
      </c>
      <c r="E59">
        <f t="shared" si="7"/>
        <v>5.4972000000000003</v>
      </c>
      <c r="G59">
        <v>0.51398999999999995</v>
      </c>
      <c r="I59">
        <v>20</v>
      </c>
      <c r="J59">
        <f t="shared" si="77"/>
        <v>6.3079999999999998</v>
      </c>
      <c r="K59">
        <f t="shared" si="8"/>
        <v>0.52566666666666662</v>
      </c>
      <c r="L59">
        <f t="shared" si="51"/>
        <v>23.654999999999983</v>
      </c>
      <c r="M59">
        <v>0</v>
      </c>
      <c r="N59">
        <f t="shared" si="1"/>
        <v>0</v>
      </c>
      <c r="O59">
        <f t="shared" si="9"/>
        <v>0</v>
      </c>
      <c r="P59">
        <f t="shared" si="52"/>
        <v>0</v>
      </c>
      <c r="Q59">
        <v>20</v>
      </c>
      <c r="R59">
        <f t="shared" si="2"/>
        <v>6.3079999999999998</v>
      </c>
      <c r="S59">
        <f t="shared" si="10"/>
        <v>0.52566666666666662</v>
      </c>
      <c r="T59">
        <f t="shared" si="53"/>
        <v>26.80899999999998</v>
      </c>
      <c r="U59">
        <v>20</v>
      </c>
      <c r="V59">
        <f t="shared" si="11"/>
        <v>6.3079999999999998</v>
      </c>
      <c r="W59">
        <f t="shared" si="12"/>
        <v>0.52566666666666662</v>
      </c>
      <c r="X59">
        <f t="shared" si="54"/>
        <v>18.923999999999989</v>
      </c>
      <c r="Y59">
        <f t="shared" si="13"/>
        <v>22.8</v>
      </c>
      <c r="Z59">
        <f t="shared" si="83"/>
        <v>38.414929411764703</v>
      </c>
      <c r="AA59">
        <f t="shared" si="84"/>
        <v>32.917729411764704</v>
      </c>
      <c r="AB59">
        <f t="shared" si="85"/>
        <v>5.4972000000000003</v>
      </c>
      <c r="AC59">
        <f t="shared" si="14"/>
        <v>1.4099486450294116</v>
      </c>
      <c r="AF59">
        <v>6</v>
      </c>
      <c r="AG59">
        <v>1.89239998109868</v>
      </c>
      <c r="AH59">
        <f t="shared" si="55"/>
        <v>11.144133337580293</v>
      </c>
      <c r="AI59">
        <v>0</v>
      </c>
      <c r="AJ59">
        <v>0</v>
      </c>
      <c r="AK59">
        <f t="shared" si="56"/>
        <v>0</v>
      </c>
      <c r="AL59">
        <v>6</v>
      </c>
      <c r="AM59">
        <v>1.8923999810997501</v>
      </c>
      <c r="AN59">
        <f t="shared" si="57"/>
        <v>14.298133369127195</v>
      </c>
      <c r="AO59">
        <v>6</v>
      </c>
      <c r="AP59">
        <v>1.8923999810762999</v>
      </c>
      <c r="AQ59">
        <f t="shared" si="67"/>
        <v>14.376900004720547</v>
      </c>
      <c r="AR59">
        <f t="shared" si="15"/>
        <v>6.8399999316563012</v>
      </c>
      <c r="AS59">
        <f t="shared" si="16"/>
        <v>22.830458756793799</v>
      </c>
      <c r="AT59">
        <f t="shared" si="17"/>
        <v>17.3332587567938</v>
      </c>
      <c r="AU59">
        <f t="shared" si="18"/>
        <v>5.4972000000000003</v>
      </c>
      <c r="AV59">
        <f t="shared" si="19"/>
        <v>0.74242680570037034</v>
      </c>
      <c r="AY59">
        <v>6</v>
      </c>
      <c r="AZ59">
        <v>1.8923999814780701</v>
      </c>
      <c r="BA59">
        <f t="shared" si="20"/>
        <v>0.15769999845650584</v>
      </c>
      <c r="BB59">
        <f t="shared" si="58"/>
        <v>11.512100010202429</v>
      </c>
      <c r="BC59">
        <v>0</v>
      </c>
      <c r="BD59">
        <v>0</v>
      </c>
      <c r="BE59">
        <f t="shared" si="21"/>
        <v>0</v>
      </c>
      <c r="BF59">
        <f t="shared" si="59"/>
        <v>0</v>
      </c>
      <c r="BG59">
        <v>6</v>
      </c>
      <c r="BH59">
        <v>1.8923999814858099</v>
      </c>
      <c r="BI59">
        <f t="shared" si="22"/>
        <v>0.15769999845715083</v>
      </c>
      <c r="BJ59">
        <f t="shared" si="60"/>
        <v>14.666100041650527</v>
      </c>
      <c r="BK59">
        <v>20</v>
      </c>
      <c r="BL59">
        <v>6.3080000626834503</v>
      </c>
      <c r="BM59">
        <f t="shared" si="23"/>
        <v>0.5256666718902876</v>
      </c>
      <c r="BN59">
        <f t="shared" si="68"/>
        <v>13.272999984575254</v>
      </c>
      <c r="BO59">
        <f t="shared" si="24"/>
        <v>12.160000030900399</v>
      </c>
      <c r="BP59">
        <f t="shared" si="69"/>
        <v>28.025282383114504</v>
      </c>
      <c r="BQ59">
        <f t="shared" si="25"/>
        <v>22.528082383114505</v>
      </c>
      <c r="BR59">
        <f t="shared" si="86"/>
        <v>5.4972000000000003</v>
      </c>
      <c r="BS59">
        <f t="shared" si="26"/>
        <v>0.96493408867475194</v>
      </c>
      <c r="BV59">
        <v>6</v>
      </c>
      <c r="BW59">
        <v>1.8923999815949599</v>
      </c>
      <c r="BX59">
        <f t="shared" si="80"/>
        <v>0.15769999846624666</v>
      </c>
      <c r="BY59">
        <f t="shared" si="74"/>
        <v>11.220432533384772</v>
      </c>
      <c r="BZ59">
        <v>0</v>
      </c>
      <c r="CA59">
        <v>0</v>
      </c>
      <c r="CB59">
        <f t="shared" si="28"/>
        <v>0</v>
      </c>
      <c r="CC59">
        <f t="shared" si="61"/>
        <v>0</v>
      </c>
      <c r="CD59">
        <v>6</v>
      </c>
      <c r="CE59">
        <v>1.8923999815949599</v>
      </c>
      <c r="CF59">
        <f t="shared" si="29"/>
        <v>0.15769999846624666</v>
      </c>
      <c r="CG59">
        <f t="shared" si="87"/>
        <v>14.142542578661185</v>
      </c>
      <c r="CH59">
        <v>20</v>
      </c>
      <c r="CI59">
        <v>6.30800004979133</v>
      </c>
      <c r="CJ59">
        <f t="shared" si="30"/>
        <v>0.5256666708159442</v>
      </c>
      <c r="CK59">
        <f t="shared" si="88"/>
        <v>13.272999984232356</v>
      </c>
      <c r="CL59">
        <f t="shared" si="31"/>
        <v>12.160000015640062</v>
      </c>
      <c r="CM59">
        <f t="shared" si="71"/>
        <v>28.025282368213233</v>
      </c>
      <c r="CN59">
        <f t="shared" si="32"/>
        <v>22.528082368213234</v>
      </c>
      <c r="CO59">
        <f t="shared" si="33"/>
        <v>5.4972000000000003</v>
      </c>
      <c r="CP59">
        <f t="shared" si="34"/>
        <v>0.96493408803649328</v>
      </c>
      <c r="DA59">
        <v>6</v>
      </c>
      <c r="DB59">
        <v>2.2115999782162499</v>
      </c>
      <c r="DC59">
        <f t="shared" si="81"/>
        <v>0.18429999818468748</v>
      </c>
      <c r="DD59">
        <f t="shared" si="75"/>
        <v>13.453900010311026</v>
      </c>
      <c r="DE59">
        <v>0</v>
      </c>
      <c r="DF59">
        <v>0</v>
      </c>
      <c r="DG59">
        <f t="shared" si="36"/>
        <v>0</v>
      </c>
      <c r="DH59">
        <f t="shared" si="63"/>
        <v>0</v>
      </c>
      <c r="DI59">
        <v>6</v>
      </c>
      <c r="DJ59">
        <v>2.2115999782114999</v>
      </c>
      <c r="DK59">
        <f t="shared" si="37"/>
        <v>0.18429999818429163</v>
      </c>
      <c r="DL59">
        <f t="shared" si="89"/>
        <v>15.849800024333959</v>
      </c>
      <c r="DM59">
        <v>20</v>
      </c>
      <c r="DN59">
        <v>7.3719998966172398</v>
      </c>
      <c r="DO59">
        <f t="shared" si="38"/>
        <v>0.61433332471810331</v>
      </c>
      <c r="DP59">
        <f t="shared" si="90"/>
        <v>13.006999981599463</v>
      </c>
      <c r="DQ59">
        <f t="shared" si="39"/>
        <v>30.028105709464693</v>
      </c>
      <c r="DR59">
        <f t="shared" si="40"/>
        <v>24.530905709464694</v>
      </c>
      <c r="DS59">
        <f t="shared" si="41"/>
        <v>5.4972000000000003</v>
      </c>
      <c r="DT59">
        <f t="shared" si="78"/>
        <v>1.0507200188006465</v>
      </c>
      <c r="DX59">
        <v>6</v>
      </c>
      <c r="DY59">
        <v>2.2115999779090298</v>
      </c>
      <c r="DZ59">
        <f t="shared" si="82"/>
        <v>0.18429999815908582</v>
      </c>
      <c r="EA59">
        <f t="shared" si="76"/>
        <v>13.023866671641322</v>
      </c>
      <c r="EB59">
        <v>0</v>
      </c>
      <c r="EC59">
        <v>0</v>
      </c>
      <c r="ED59">
        <f t="shared" si="44"/>
        <v>0</v>
      </c>
      <c r="EE59">
        <f t="shared" si="65"/>
        <v>0</v>
      </c>
      <c r="EF59">
        <v>6</v>
      </c>
      <c r="EG59">
        <v>2.21159997791055</v>
      </c>
      <c r="EH59">
        <f t="shared" si="45"/>
        <v>0.1842999981592125</v>
      </c>
      <c r="EI59">
        <f t="shared" si="91"/>
        <v>16.279833367161224</v>
      </c>
      <c r="EJ59">
        <v>6</v>
      </c>
      <c r="EK59">
        <v>2.2115999778845601</v>
      </c>
      <c r="EL59">
        <f t="shared" si="46"/>
        <v>0.18429999815704667</v>
      </c>
      <c r="EM59">
        <f t="shared" si="92"/>
        <v>14.297100005512435</v>
      </c>
      <c r="EN59">
        <f t="shared" si="47"/>
        <v>23.957046980828402</v>
      </c>
      <c r="EO59">
        <f t="shared" si="48"/>
        <v>18.459846980828402</v>
      </c>
      <c r="EP59">
        <f t="shared" si="49"/>
        <v>5.4972000000000003</v>
      </c>
      <c r="EQ59">
        <f t="shared" si="79"/>
        <v>0.79068139580633245</v>
      </c>
    </row>
    <row r="60" spans="1:147" x14ac:dyDescent="0.35">
      <c r="A60" s="1">
        <v>44907.447916666664</v>
      </c>
      <c r="B60" s="80">
        <v>0.44791666666666902</v>
      </c>
      <c r="C60">
        <v>14.442600000000001</v>
      </c>
      <c r="D60">
        <v>-5.8826000000000001</v>
      </c>
      <c r="E60">
        <f t="shared" si="7"/>
        <v>5.8826000000000001</v>
      </c>
      <c r="G60">
        <v>0.51398999999999995</v>
      </c>
      <c r="I60">
        <v>20</v>
      </c>
      <c r="J60">
        <f t="shared" si="77"/>
        <v>6.3079999999999998</v>
      </c>
      <c r="K60">
        <f t="shared" si="8"/>
        <v>0.52566666666666662</v>
      </c>
      <c r="L60">
        <f t="shared" si="51"/>
        <v>24.180666666666649</v>
      </c>
      <c r="M60">
        <v>0</v>
      </c>
      <c r="N60">
        <f t="shared" si="1"/>
        <v>0</v>
      </c>
      <c r="O60">
        <f t="shared" si="9"/>
        <v>0</v>
      </c>
      <c r="P60">
        <f t="shared" si="52"/>
        <v>0</v>
      </c>
      <c r="Q60">
        <v>20</v>
      </c>
      <c r="R60">
        <f t="shared" si="2"/>
        <v>6.3079999999999998</v>
      </c>
      <c r="S60">
        <f t="shared" si="10"/>
        <v>0.52566666666666662</v>
      </c>
      <c r="T60">
        <f t="shared" si="53"/>
        <v>27.334666666666646</v>
      </c>
      <c r="U60">
        <v>20</v>
      </c>
      <c r="V60">
        <f t="shared" si="11"/>
        <v>6.3079999999999998</v>
      </c>
      <c r="W60">
        <f t="shared" si="12"/>
        <v>0.52566666666666662</v>
      </c>
      <c r="X60">
        <f t="shared" si="54"/>
        <v>19.449666666666655</v>
      </c>
      <c r="Y60">
        <f t="shared" si="13"/>
        <v>22.8</v>
      </c>
      <c r="Z60">
        <f t="shared" si="83"/>
        <v>36.706129411764707</v>
      </c>
      <c r="AA60">
        <f t="shared" si="84"/>
        <v>30.823529411764707</v>
      </c>
      <c r="AB60">
        <f t="shared" si="85"/>
        <v>5.8826000000000001</v>
      </c>
      <c r="AC60">
        <f t="shared" si="14"/>
        <v>1.3202488235294116</v>
      </c>
      <c r="AF60">
        <v>6</v>
      </c>
      <c r="AG60">
        <v>1.8923999810988801</v>
      </c>
      <c r="AH60">
        <f t="shared" si="55"/>
        <v>11.301833336005199</v>
      </c>
      <c r="AI60">
        <v>0</v>
      </c>
      <c r="AJ60">
        <v>0</v>
      </c>
      <c r="AK60">
        <f t="shared" si="56"/>
        <v>0</v>
      </c>
      <c r="AL60">
        <v>6</v>
      </c>
      <c r="AM60">
        <v>1.8923999810999601</v>
      </c>
      <c r="AN60">
        <f t="shared" si="57"/>
        <v>14.455833367552192</v>
      </c>
      <c r="AO60">
        <v>6</v>
      </c>
      <c r="AP60">
        <v>1.89239998107623</v>
      </c>
      <c r="AQ60">
        <f t="shared" si="67"/>
        <v>14.534600003143566</v>
      </c>
      <c r="AR60">
        <f t="shared" si="15"/>
        <v>6.8399999316567115</v>
      </c>
      <c r="AS60">
        <f t="shared" si="16"/>
        <v>21.121658756794201</v>
      </c>
      <c r="AT60">
        <f t="shared" si="17"/>
        <v>15.239058756794201</v>
      </c>
      <c r="AU60">
        <f t="shared" si="18"/>
        <v>5.8826000000000001</v>
      </c>
      <c r="AV60">
        <f t="shared" si="19"/>
        <v>0.65272698420038766</v>
      </c>
      <c r="AY60">
        <v>6</v>
      </c>
      <c r="AZ60">
        <v>1.8923999815874799</v>
      </c>
      <c r="BA60">
        <f t="shared" si="20"/>
        <v>0.15769999846562333</v>
      </c>
      <c r="BB60">
        <f t="shared" si="58"/>
        <v>11.669800008668053</v>
      </c>
      <c r="BC60">
        <v>0</v>
      </c>
      <c r="BD60">
        <v>0</v>
      </c>
      <c r="BE60">
        <f t="shared" si="21"/>
        <v>0</v>
      </c>
      <c r="BF60">
        <f t="shared" si="59"/>
        <v>0</v>
      </c>
      <c r="BG60">
        <v>6</v>
      </c>
      <c r="BH60">
        <v>1.8923999816000701</v>
      </c>
      <c r="BI60">
        <f t="shared" si="22"/>
        <v>0.15769999846667254</v>
      </c>
      <c r="BJ60">
        <f t="shared" si="60"/>
        <v>14.823800040117199</v>
      </c>
      <c r="BK60">
        <v>20</v>
      </c>
      <c r="BL60">
        <v>6.3080000630769897</v>
      </c>
      <c r="BM60">
        <f t="shared" si="23"/>
        <v>0.52566667192308247</v>
      </c>
      <c r="BN60">
        <f t="shared" si="68"/>
        <v>13.798666656498336</v>
      </c>
      <c r="BO60">
        <f t="shared" si="24"/>
        <v>12.160000031644024</v>
      </c>
      <c r="BP60">
        <f t="shared" si="69"/>
        <v>26.316482383840636</v>
      </c>
      <c r="BQ60">
        <f t="shared" si="25"/>
        <v>20.433882383840636</v>
      </c>
      <c r="BR60">
        <f t="shared" si="86"/>
        <v>5.8826000000000001</v>
      </c>
      <c r="BS60">
        <f t="shared" si="26"/>
        <v>0.87523426720585396</v>
      </c>
      <c r="BV60">
        <v>6</v>
      </c>
      <c r="BW60">
        <v>1.8923999817931301</v>
      </c>
      <c r="BX60">
        <f t="shared" si="80"/>
        <v>0.15769999848276084</v>
      </c>
      <c r="BY60">
        <f t="shared" si="74"/>
        <v>11.378132531867532</v>
      </c>
      <c r="BZ60">
        <v>0</v>
      </c>
      <c r="CA60">
        <v>0</v>
      </c>
      <c r="CB60">
        <f t="shared" si="28"/>
        <v>0</v>
      </c>
      <c r="CC60">
        <f t="shared" si="61"/>
        <v>0</v>
      </c>
      <c r="CD60">
        <v>6</v>
      </c>
      <c r="CE60">
        <v>1.89239998179327</v>
      </c>
      <c r="CF60">
        <f t="shared" si="29"/>
        <v>0.1576999984827725</v>
      </c>
      <c r="CG60">
        <f t="shared" si="87"/>
        <v>14.300242577143958</v>
      </c>
      <c r="CH60">
        <v>20</v>
      </c>
      <c r="CI60">
        <v>6.30800006307053</v>
      </c>
      <c r="CJ60">
        <f t="shared" si="30"/>
        <v>0.52566667192254413</v>
      </c>
      <c r="CK60">
        <f t="shared" si="88"/>
        <v>13.7986666561549</v>
      </c>
      <c r="CL60">
        <f t="shared" si="31"/>
        <v>12.160000032116784</v>
      </c>
      <c r="CM60">
        <f t="shared" si="71"/>
        <v>26.316482384302269</v>
      </c>
      <c r="CN60">
        <f t="shared" si="32"/>
        <v>20.433882384302269</v>
      </c>
      <c r="CO60">
        <f t="shared" si="33"/>
        <v>5.8826000000000001</v>
      </c>
      <c r="CP60">
        <f t="shared" si="34"/>
        <v>0.87523426722562681</v>
      </c>
      <c r="DA60">
        <v>6</v>
      </c>
      <c r="DB60">
        <v>2.2115999780274902</v>
      </c>
      <c r="DC60">
        <f t="shared" si="81"/>
        <v>0.18429999816895754</v>
      </c>
      <c r="DD60">
        <f t="shared" si="75"/>
        <v>13.638200008479984</v>
      </c>
      <c r="DE60">
        <v>0</v>
      </c>
      <c r="DF60">
        <v>0</v>
      </c>
      <c r="DG60">
        <f t="shared" si="36"/>
        <v>0</v>
      </c>
      <c r="DH60">
        <f t="shared" si="63"/>
        <v>0</v>
      </c>
      <c r="DI60">
        <v>6</v>
      </c>
      <c r="DJ60">
        <v>2.2115999780292399</v>
      </c>
      <c r="DK60">
        <f t="shared" si="37"/>
        <v>0.18429999816910334</v>
      </c>
      <c r="DL60">
        <f t="shared" si="89"/>
        <v>16.034100022503061</v>
      </c>
      <c r="DM60">
        <v>20</v>
      </c>
      <c r="DN60">
        <v>7.3720000737187297</v>
      </c>
      <c r="DO60">
        <f t="shared" si="38"/>
        <v>0.61433333947656077</v>
      </c>
      <c r="DP60">
        <f t="shared" si="90"/>
        <v>13.621333321076024</v>
      </c>
      <c r="DQ60">
        <f t="shared" si="39"/>
        <v>28.319305917382895</v>
      </c>
      <c r="DR60">
        <f t="shared" si="40"/>
        <v>22.436705917382895</v>
      </c>
      <c r="DS60">
        <f t="shared" si="41"/>
        <v>5.8826000000000001</v>
      </c>
      <c r="DT60">
        <f t="shared" si="78"/>
        <v>0.96102020620630269</v>
      </c>
      <c r="DX60">
        <v>6</v>
      </c>
      <c r="DY60">
        <v>2.21159997791111</v>
      </c>
      <c r="DZ60">
        <f t="shared" si="82"/>
        <v>0.18429999815925915</v>
      </c>
      <c r="EA60">
        <f t="shared" si="76"/>
        <v>13.208166669800582</v>
      </c>
      <c r="EB60">
        <v>0</v>
      </c>
      <c r="EC60">
        <v>0</v>
      </c>
      <c r="ED60">
        <f t="shared" si="44"/>
        <v>0</v>
      </c>
      <c r="EE60">
        <f t="shared" si="65"/>
        <v>0</v>
      </c>
      <c r="EF60">
        <v>6</v>
      </c>
      <c r="EG60">
        <v>2.2115999779099802</v>
      </c>
      <c r="EH60">
        <f t="shared" si="45"/>
        <v>0.18429999815916501</v>
      </c>
      <c r="EI60">
        <f t="shared" si="91"/>
        <v>16.464133365320389</v>
      </c>
      <c r="EJ60">
        <v>6</v>
      </c>
      <c r="EK60">
        <v>2.2115999778844402</v>
      </c>
      <c r="EL60">
        <f t="shared" si="46"/>
        <v>0.18429999815703668</v>
      </c>
      <c r="EM60">
        <f t="shared" si="92"/>
        <v>14.481400003669473</v>
      </c>
      <c r="EN60">
        <f t="shared" si="47"/>
        <v>22.248246980830036</v>
      </c>
      <c r="EO60">
        <f t="shared" si="48"/>
        <v>16.365646980830036</v>
      </c>
      <c r="EP60">
        <f t="shared" si="49"/>
        <v>5.8826000000000001</v>
      </c>
      <c r="EQ60">
        <f t="shared" si="79"/>
        <v>0.7009815743064024</v>
      </c>
    </row>
    <row r="61" spans="1:147" x14ac:dyDescent="0.35">
      <c r="A61" s="1">
        <v>44907.451388888891</v>
      </c>
      <c r="B61" s="80">
        <v>0.451388888888891</v>
      </c>
      <c r="C61">
        <v>15.1974</v>
      </c>
      <c r="D61">
        <v>-6.1584000000000003</v>
      </c>
      <c r="E61">
        <f t="shared" si="7"/>
        <v>6.1584000000000003</v>
      </c>
      <c r="G61">
        <v>0.51398999999999995</v>
      </c>
      <c r="I61">
        <v>20</v>
      </c>
      <c r="J61">
        <f t="shared" si="77"/>
        <v>6.3079999999999998</v>
      </c>
      <c r="K61">
        <f t="shared" si="8"/>
        <v>0.52566666666666662</v>
      </c>
      <c r="L61">
        <f t="shared" si="51"/>
        <v>24.706333333333315</v>
      </c>
      <c r="M61">
        <v>0</v>
      </c>
      <c r="N61">
        <f t="shared" si="1"/>
        <v>0</v>
      </c>
      <c r="O61">
        <f t="shared" si="9"/>
        <v>0</v>
      </c>
      <c r="P61">
        <f t="shared" si="52"/>
        <v>0</v>
      </c>
      <c r="Q61">
        <v>20</v>
      </c>
      <c r="R61">
        <f t="shared" si="2"/>
        <v>6.3079999999999998</v>
      </c>
      <c r="S61">
        <f t="shared" si="10"/>
        <v>0.52566666666666662</v>
      </c>
      <c r="T61">
        <f t="shared" si="53"/>
        <v>27.860333333333312</v>
      </c>
      <c r="U61">
        <v>20</v>
      </c>
      <c r="V61">
        <f t="shared" si="11"/>
        <v>6.3079999999999998</v>
      </c>
      <c r="W61">
        <f t="shared" si="12"/>
        <v>0.52566666666666662</v>
      </c>
      <c r="X61">
        <f t="shared" si="54"/>
        <v>19.975333333333321</v>
      </c>
      <c r="Y61">
        <f t="shared" si="13"/>
        <v>22.8</v>
      </c>
      <c r="Z61">
        <f t="shared" si="83"/>
        <v>37.460929411764702</v>
      </c>
      <c r="AA61">
        <f t="shared" si="84"/>
        <v>31.302529411764702</v>
      </c>
      <c r="AB61">
        <f t="shared" si="85"/>
        <v>6.1584000000000003</v>
      </c>
      <c r="AC61">
        <f t="shared" si="14"/>
        <v>1.3407655910294116</v>
      </c>
      <c r="AF61">
        <v>6</v>
      </c>
      <c r="AG61">
        <v>1.8923999810989001</v>
      </c>
      <c r="AH61">
        <f t="shared" si="55"/>
        <v>11.459533334430107</v>
      </c>
      <c r="AI61">
        <v>0</v>
      </c>
      <c r="AJ61">
        <v>0</v>
      </c>
      <c r="AK61">
        <f t="shared" si="56"/>
        <v>0</v>
      </c>
      <c r="AL61">
        <v>6</v>
      </c>
      <c r="AM61">
        <v>1.8923999810999499</v>
      </c>
      <c r="AN61">
        <f t="shared" si="57"/>
        <v>14.613533365977187</v>
      </c>
      <c r="AO61">
        <v>6</v>
      </c>
      <c r="AP61">
        <v>1.89239998107615</v>
      </c>
      <c r="AQ61">
        <f t="shared" si="67"/>
        <v>14.692300001566579</v>
      </c>
      <c r="AR61">
        <f t="shared" si="15"/>
        <v>6.8399999316566271</v>
      </c>
      <c r="AS61">
        <f t="shared" si="16"/>
        <v>21.876458756794118</v>
      </c>
      <c r="AT61">
        <f t="shared" si="17"/>
        <v>15.718058756794118</v>
      </c>
      <c r="AU61">
        <f t="shared" si="18"/>
        <v>6.1584000000000003</v>
      </c>
      <c r="AV61">
        <f t="shared" si="19"/>
        <v>0.67324375170038409</v>
      </c>
      <c r="AY61">
        <v>6</v>
      </c>
      <c r="AZ61">
        <v>1.8923999815575101</v>
      </c>
      <c r="BA61">
        <f t="shared" si="20"/>
        <v>0.15769999846312585</v>
      </c>
      <c r="BB61">
        <f t="shared" si="58"/>
        <v>11.82750000713118</v>
      </c>
      <c r="BC61">
        <v>0</v>
      </c>
      <c r="BD61">
        <v>0</v>
      </c>
      <c r="BE61">
        <f t="shared" si="21"/>
        <v>0</v>
      </c>
      <c r="BF61">
        <f t="shared" si="59"/>
        <v>0</v>
      </c>
      <c r="BG61">
        <v>6</v>
      </c>
      <c r="BH61">
        <v>1.8923999815686501</v>
      </c>
      <c r="BI61">
        <f t="shared" si="22"/>
        <v>0.15769999846405416</v>
      </c>
      <c r="BJ61">
        <f t="shared" si="60"/>
        <v>14.981500038581252</v>
      </c>
      <c r="BK61">
        <v>20</v>
      </c>
      <c r="BL61">
        <v>6.30800006307798</v>
      </c>
      <c r="BM61">
        <f t="shared" si="23"/>
        <v>0.52566667192316507</v>
      </c>
      <c r="BN61">
        <f t="shared" si="68"/>
        <v>14.324333328421501</v>
      </c>
      <c r="BO61">
        <f t="shared" si="24"/>
        <v>12.160000031571252</v>
      </c>
      <c r="BP61">
        <f t="shared" si="69"/>
        <v>27.071282383769578</v>
      </c>
      <c r="BQ61">
        <f t="shared" si="25"/>
        <v>20.912882383769578</v>
      </c>
      <c r="BR61">
        <f t="shared" si="86"/>
        <v>6.1584000000000003</v>
      </c>
      <c r="BS61">
        <f t="shared" si="26"/>
        <v>0.89575103470281048</v>
      </c>
      <c r="BV61">
        <v>6</v>
      </c>
      <c r="BW61">
        <v>1.8923999813151999</v>
      </c>
      <c r="BX61">
        <f t="shared" si="80"/>
        <v>0.15769999844293334</v>
      </c>
      <c r="BY61">
        <f t="shared" si="74"/>
        <v>11.535832530310465</v>
      </c>
      <c r="BZ61">
        <v>0</v>
      </c>
      <c r="CA61">
        <v>0</v>
      </c>
      <c r="CB61">
        <f t="shared" si="28"/>
        <v>0</v>
      </c>
      <c r="CC61">
        <f t="shared" si="61"/>
        <v>0</v>
      </c>
      <c r="CD61">
        <v>6</v>
      </c>
      <c r="CE61">
        <v>1.8923999813151999</v>
      </c>
      <c r="CF61">
        <f t="shared" si="29"/>
        <v>0.15769999844293334</v>
      </c>
      <c r="CG61">
        <f t="shared" si="87"/>
        <v>14.457942575586891</v>
      </c>
      <c r="CH61">
        <v>20</v>
      </c>
      <c r="CI61">
        <v>6.3080000630799198</v>
      </c>
      <c r="CJ61">
        <f t="shared" si="30"/>
        <v>0.52566667192332661</v>
      </c>
      <c r="CK61">
        <f t="shared" si="88"/>
        <v>14.324333328078227</v>
      </c>
      <c r="CL61">
        <f t="shared" si="31"/>
        <v>12.16000003097629</v>
      </c>
      <c r="CM61">
        <f t="shared" si="71"/>
        <v>27.07128238318861</v>
      </c>
      <c r="CN61">
        <f t="shared" si="32"/>
        <v>20.912882383188609</v>
      </c>
      <c r="CO61">
        <f t="shared" si="33"/>
        <v>6.1584000000000003</v>
      </c>
      <c r="CP61">
        <f t="shared" si="34"/>
        <v>0.89575103467792605</v>
      </c>
      <c r="DA61">
        <v>6</v>
      </c>
      <c r="DB61">
        <v>2.2115999780229498</v>
      </c>
      <c r="DC61">
        <f t="shared" si="81"/>
        <v>0.18429999816857914</v>
      </c>
      <c r="DD61">
        <f t="shared" si="75"/>
        <v>13.822500006648564</v>
      </c>
      <c r="DE61">
        <v>0</v>
      </c>
      <c r="DF61">
        <v>0</v>
      </c>
      <c r="DG61">
        <f t="shared" si="36"/>
        <v>0</v>
      </c>
      <c r="DH61">
        <f t="shared" si="63"/>
        <v>0</v>
      </c>
      <c r="DI61">
        <v>6</v>
      </c>
      <c r="DJ61">
        <v>2.2115999780206699</v>
      </c>
      <c r="DK61">
        <f t="shared" si="37"/>
        <v>0.18429999816838916</v>
      </c>
      <c r="DL61">
        <f t="shared" si="89"/>
        <v>16.218400020671449</v>
      </c>
      <c r="DM61">
        <v>20</v>
      </c>
      <c r="DN61">
        <v>7.3720000737191498</v>
      </c>
      <c r="DO61">
        <f t="shared" si="38"/>
        <v>0.61433333947659585</v>
      </c>
      <c r="DP61">
        <f t="shared" si="90"/>
        <v>14.235666660552621</v>
      </c>
      <c r="DQ61">
        <f t="shared" si="39"/>
        <v>29.074105917367966</v>
      </c>
      <c r="DR61">
        <f t="shared" si="40"/>
        <v>22.915705917367966</v>
      </c>
      <c r="DS61">
        <f t="shared" si="41"/>
        <v>6.1584000000000003</v>
      </c>
      <c r="DT61">
        <f t="shared" si="78"/>
        <v>0.9815369737056634</v>
      </c>
      <c r="DX61">
        <v>6</v>
      </c>
      <c r="DY61">
        <v>2.2115999965276898</v>
      </c>
      <c r="DZ61">
        <f t="shared" si="82"/>
        <v>0.18429999971064082</v>
      </c>
      <c r="EA61">
        <f t="shared" si="76"/>
        <v>13.392466669511222</v>
      </c>
      <c r="EB61">
        <v>0</v>
      </c>
      <c r="EC61">
        <v>0</v>
      </c>
      <c r="ED61">
        <f t="shared" si="44"/>
        <v>0</v>
      </c>
      <c r="EE61">
        <f t="shared" si="65"/>
        <v>0</v>
      </c>
      <c r="EF61">
        <v>6</v>
      </c>
      <c r="EG61">
        <v>2.2115999957509</v>
      </c>
      <c r="EH61">
        <f t="shared" si="45"/>
        <v>0.18429999964590832</v>
      </c>
      <c r="EI61">
        <f t="shared" si="91"/>
        <v>16.648433364966298</v>
      </c>
      <c r="EJ61">
        <v>6</v>
      </c>
      <c r="EK61">
        <v>2.2115999778842999</v>
      </c>
      <c r="EL61">
        <f t="shared" si="46"/>
        <v>0.184299998157025</v>
      </c>
      <c r="EM61">
        <f t="shared" si="92"/>
        <v>14.665700001826497</v>
      </c>
      <c r="EN61">
        <f t="shared" si="47"/>
        <v>23.003047023721045</v>
      </c>
      <c r="EO61">
        <f t="shared" si="48"/>
        <v>16.844647023721045</v>
      </c>
      <c r="EP61">
        <f t="shared" si="49"/>
        <v>6.1584000000000003</v>
      </c>
      <c r="EQ61">
        <f t="shared" si="79"/>
        <v>0.7214983436435316</v>
      </c>
    </row>
    <row r="62" spans="1:147" x14ac:dyDescent="0.35">
      <c r="A62" s="1">
        <v>44907.454861111109</v>
      </c>
      <c r="B62" s="80">
        <v>0.45486111111111299</v>
      </c>
      <c r="C62">
        <v>14.2956</v>
      </c>
      <c r="D62">
        <v>-6.4652000000000003</v>
      </c>
      <c r="E62">
        <f t="shared" si="7"/>
        <v>6.4652000000000003</v>
      </c>
      <c r="G62">
        <v>0.51398999999999995</v>
      </c>
      <c r="I62">
        <v>20</v>
      </c>
      <c r="J62">
        <f t="shared" si="77"/>
        <v>6.3079999999999998</v>
      </c>
      <c r="K62">
        <f t="shared" si="8"/>
        <v>0.52566666666666662</v>
      </c>
      <c r="L62">
        <f t="shared" si="51"/>
        <v>25.231999999999982</v>
      </c>
      <c r="M62">
        <v>0</v>
      </c>
      <c r="N62">
        <f t="shared" si="1"/>
        <v>0</v>
      </c>
      <c r="O62">
        <f t="shared" si="9"/>
        <v>0</v>
      </c>
      <c r="P62">
        <f t="shared" si="52"/>
        <v>0</v>
      </c>
      <c r="Q62">
        <v>20</v>
      </c>
      <c r="R62">
        <f t="shared" si="2"/>
        <v>6.3079999999999998</v>
      </c>
      <c r="S62">
        <f t="shared" si="10"/>
        <v>0.52566666666666662</v>
      </c>
      <c r="T62">
        <f t="shared" si="53"/>
        <v>28.385999999999978</v>
      </c>
      <c r="U62">
        <v>20</v>
      </c>
      <c r="V62">
        <f t="shared" si="11"/>
        <v>6.3079999999999998</v>
      </c>
      <c r="W62">
        <f t="shared" si="12"/>
        <v>0.52566666666666662</v>
      </c>
      <c r="X62">
        <f t="shared" si="54"/>
        <v>20.500999999999987</v>
      </c>
      <c r="Y62">
        <f t="shared" si="13"/>
        <v>22.8</v>
      </c>
      <c r="Z62">
        <f t="shared" si="83"/>
        <v>36.559129411764701</v>
      </c>
      <c r="AA62">
        <f t="shared" si="84"/>
        <v>30.093929411764702</v>
      </c>
      <c r="AB62">
        <f t="shared" si="85"/>
        <v>6.4652000000000003</v>
      </c>
      <c r="AC62">
        <f t="shared" si="14"/>
        <v>1.2889982315294115</v>
      </c>
      <c r="AF62">
        <v>6</v>
      </c>
      <c r="AG62">
        <v>1.89239998109589</v>
      </c>
      <c r="AH62">
        <f t="shared" si="55"/>
        <v>11.617233332854765</v>
      </c>
      <c r="AI62">
        <v>0</v>
      </c>
      <c r="AJ62">
        <v>0</v>
      </c>
      <c r="AK62">
        <f t="shared" si="56"/>
        <v>0</v>
      </c>
      <c r="AL62">
        <v>6</v>
      </c>
      <c r="AM62">
        <v>1.89239998110033</v>
      </c>
      <c r="AN62">
        <f t="shared" si="57"/>
        <v>14.771233364402214</v>
      </c>
      <c r="AO62">
        <v>6</v>
      </c>
      <c r="AP62">
        <v>1.8923999810760701</v>
      </c>
      <c r="AQ62">
        <f t="shared" si="67"/>
        <v>14.849999999989585</v>
      </c>
      <c r="AR62">
        <f t="shared" si="15"/>
        <v>6.8399999316533622</v>
      </c>
      <c r="AS62">
        <f t="shared" si="16"/>
        <v>20.97465875679093</v>
      </c>
      <c r="AT62">
        <f t="shared" si="17"/>
        <v>14.509458756790931</v>
      </c>
      <c r="AU62">
        <f t="shared" si="18"/>
        <v>6.4652000000000003</v>
      </c>
      <c r="AV62">
        <f t="shared" si="19"/>
        <v>0.62147639220024753</v>
      </c>
      <c r="AY62">
        <v>6</v>
      </c>
      <c r="AZ62">
        <v>1.89239998164317</v>
      </c>
      <c r="BA62">
        <f t="shared" si="20"/>
        <v>0.15769999847026414</v>
      </c>
      <c r="BB62">
        <f t="shared" si="58"/>
        <v>11.985200005601444</v>
      </c>
      <c r="BC62">
        <v>0</v>
      </c>
      <c r="BD62">
        <v>0</v>
      </c>
      <c r="BE62">
        <f t="shared" si="21"/>
        <v>0</v>
      </c>
      <c r="BF62">
        <f t="shared" si="59"/>
        <v>0</v>
      </c>
      <c r="BG62">
        <v>6</v>
      </c>
      <c r="BH62">
        <v>1.89239998165122</v>
      </c>
      <c r="BI62">
        <f t="shared" si="22"/>
        <v>0.15769999847093499</v>
      </c>
      <c r="BJ62">
        <f t="shared" si="60"/>
        <v>15.139200037052188</v>
      </c>
      <c r="BK62">
        <v>20</v>
      </c>
      <c r="BL62">
        <v>6.3080000629161201</v>
      </c>
      <c r="BM62">
        <f t="shared" si="23"/>
        <v>0.52566667190967675</v>
      </c>
      <c r="BN62">
        <f t="shared" si="68"/>
        <v>14.850000000331178</v>
      </c>
      <c r="BO62">
        <f t="shared" si="24"/>
        <v>12.160000031578928</v>
      </c>
      <c r="BP62">
        <f t="shared" si="69"/>
        <v>26.169482383777073</v>
      </c>
      <c r="BQ62">
        <f t="shared" si="25"/>
        <v>19.704282383777073</v>
      </c>
      <c r="BR62">
        <f t="shared" si="86"/>
        <v>6.4652000000000003</v>
      </c>
      <c r="BS62">
        <f t="shared" si="26"/>
        <v>0.84398367520313133</v>
      </c>
      <c r="BV62">
        <v>6</v>
      </c>
      <c r="BW62">
        <v>1.89239998137592</v>
      </c>
      <c r="BX62">
        <f t="shared" si="80"/>
        <v>0.15769999844799332</v>
      </c>
      <c r="BY62">
        <f t="shared" si="74"/>
        <v>11.693532528758459</v>
      </c>
      <c r="BZ62">
        <v>0</v>
      </c>
      <c r="CA62">
        <v>0</v>
      </c>
      <c r="CB62">
        <f t="shared" si="28"/>
        <v>0</v>
      </c>
      <c r="CC62">
        <f t="shared" si="61"/>
        <v>0</v>
      </c>
      <c r="CD62">
        <v>6</v>
      </c>
      <c r="CE62">
        <v>1.89239998137592</v>
      </c>
      <c r="CF62">
        <f t="shared" si="29"/>
        <v>0.15769999844799332</v>
      </c>
      <c r="CG62">
        <f t="shared" si="87"/>
        <v>14.615642574034885</v>
      </c>
      <c r="CH62">
        <v>20</v>
      </c>
      <c r="CI62">
        <v>6.3080000630736599</v>
      </c>
      <c r="CJ62">
        <f t="shared" si="30"/>
        <v>0.52566667192280503</v>
      </c>
      <c r="CK62">
        <f t="shared" si="88"/>
        <v>14.850000000001032</v>
      </c>
      <c r="CL62">
        <f t="shared" si="31"/>
        <v>12.160000031115061</v>
      </c>
      <c r="CM62">
        <f t="shared" si="71"/>
        <v>26.169482383324119</v>
      </c>
      <c r="CN62">
        <f t="shared" si="32"/>
        <v>19.70428238332412</v>
      </c>
      <c r="CO62">
        <f t="shared" si="33"/>
        <v>6.4652000000000003</v>
      </c>
      <c r="CP62">
        <f t="shared" si="34"/>
        <v>0.8439836751837303</v>
      </c>
      <c r="DA62">
        <v>6</v>
      </c>
      <c r="DB62">
        <v>2.2115999783164799</v>
      </c>
      <c r="DC62">
        <f t="shared" si="81"/>
        <v>0.18429999819303999</v>
      </c>
      <c r="DD62">
        <f t="shared" si="75"/>
        <v>14.006800004841605</v>
      </c>
      <c r="DE62">
        <v>0</v>
      </c>
      <c r="DF62">
        <v>0</v>
      </c>
      <c r="DG62">
        <f t="shared" si="36"/>
        <v>0</v>
      </c>
      <c r="DH62">
        <f t="shared" si="63"/>
        <v>0</v>
      </c>
      <c r="DI62">
        <v>6</v>
      </c>
      <c r="DJ62">
        <v>2.2115999783084699</v>
      </c>
      <c r="DK62">
        <f t="shared" si="37"/>
        <v>0.1842999981923725</v>
      </c>
      <c r="DL62">
        <f t="shared" si="89"/>
        <v>16.402700018863822</v>
      </c>
      <c r="DM62">
        <v>20</v>
      </c>
      <c r="DN62">
        <v>7.3720000736605602</v>
      </c>
      <c r="DO62">
        <f t="shared" si="38"/>
        <v>0.61433333947171331</v>
      </c>
      <c r="DP62">
        <f t="shared" si="90"/>
        <v>14.850000000024334</v>
      </c>
      <c r="DQ62">
        <f t="shared" si="39"/>
        <v>28.172305917982953</v>
      </c>
      <c r="DR62">
        <f t="shared" si="40"/>
        <v>21.707105917982954</v>
      </c>
      <c r="DS62">
        <f t="shared" si="41"/>
        <v>6.4652000000000003</v>
      </c>
      <c r="DT62">
        <f t="shared" si="78"/>
        <v>0.92976961423200477</v>
      </c>
      <c r="DX62">
        <v>6</v>
      </c>
      <c r="DY62">
        <v>2.2115999778931998</v>
      </c>
      <c r="DZ62">
        <f t="shared" si="82"/>
        <v>0.18429999815776665</v>
      </c>
      <c r="EA62">
        <f t="shared" si="76"/>
        <v>13.57676666766899</v>
      </c>
      <c r="EB62">
        <v>0</v>
      </c>
      <c r="EC62">
        <v>0</v>
      </c>
      <c r="ED62">
        <f t="shared" si="44"/>
        <v>0</v>
      </c>
      <c r="EE62">
        <f t="shared" si="65"/>
        <v>0</v>
      </c>
      <c r="EF62">
        <v>6</v>
      </c>
      <c r="EG62">
        <v>2.2115999778916899</v>
      </c>
      <c r="EH62">
        <f t="shared" si="45"/>
        <v>0.18429999815764084</v>
      </c>
      <c r="EI62">
        <f t="shared" si="91"/>
        <v>16.832733363123939</v>
      </c>
      <c r="EJ62">
        <v>6</v>
      </c>
      <c r="EK62">
        <v>2.21159997788414</v>
      </c>
      <c r="EL62">
        <f t="shared" si="46"/>
        <v>0.18429999815701165</v>
      </c>
      <c r="EM62">
        <f t="shared" si="92"/>
        <v>14.84999999998351</v>
      </c>
      <c r="EN62">
        <f t="shared" si="47"/>
        <v>22.101246980787096</v>
      </c>
      <c r="EO62">
        <f t="shared" si="48"/>
        <v>15.636046980787096</v>
      </c>
      <c r="EP62">
        <f t="shared" si="49"/>
        <v>6.4652000000000003</v>
      </c>
      <c r="EQ62">
        <f t="shared" si="79"/>
        <v>0.66973098230456329</v>
      </c>
    </row>
    <row r="63" spans="1:147" x14ac:dyDescent="0.35">
      <c r="A63" s="1">
        <v>44907.458333333336</v>
      </c>
      <c r="B63" s="80">
        <v>0.45833333333333598</v>
      </c>
      <c r="C63">
        <v>14.5014</v>
      </c>
      <c r="D63">
        <v>-6.7055999999999996</v>
      </c>
      <c r="E63">
        <f t="shared" si="7"/>
        <v>6.7055999999999996</v>
      </c>
      <c r="G63">
        <v>0.50366999999999995</v>
      </c>
      <c r="I63">
        <v>20</v>
      </c>
      <c r="J63">
        <f t="shared" si="77"/>
        <v>6.3079999999999998</v>
      </c>
      <c r="K63">
        <f t="shared" si="8"/>
        <v>0.52566666666666662</v>
      </c>
      <c r="L63">
        <f t="shared" si="51"/>
        <v>25.757666666666648</v>
      </c>
      <c r="M63">
        <v>20</v>
      </c>
      <c r="N63">
        <f t="shared" si="1"/>
        <v>6.3079999999999998</v>
      </c>
      <c r="O63">
        <f t="shared" si="9"/>
        <v>0.52566666666666662</v>
      </c>
      <c r="P63">
        <f t="shared" si="52"/>
        <v>0.52566666666666662</v>
      </c>
      <c r="Q63">
        <v>20</v>
      </c>
      <c r="R63">
        <f t="shared" si="2"/>
        <v>6.3079999999999998</v>
      </c>
      <c r="S63">
        <f t="shared" si="10"/>
        <v>0.52566666666666662</v>
      </c>
      <c r="T63">
        <f t="shared" si="53"/>
        <v>28.911666666666644</v>
      </c>
      <c r="U63">
        <v>0</v>
      </c>
      <c r="V63">
        <f t="shared" si="11"/>
        <v>0</v>
      </c>
      <c r="W63">
        <f t="shared" si="12"/>
        <v>0</v>
      </c>
      <c r="X63">
        <f t="shared" si="54"/>
        <v>20.500999999999987</v>
      </c>
      <c r="Y63">
        <f t="shared" si="13"/>
        <v>22.8</v>
      </c>
      <c r="Z63">
        <f t="shared" si="83"/>
        <v>36.764929411764705</v>
      </c>
      <c r="AA63">
        <f t="shared" si="84"/>
        <v>30.059329411764704</v>
      </c>
      <c r="AB63">
        <f t="shared" si="85"/>
        <v>6.7055999999999996</v>
      </c>
      <c r="AC63">
        <f t="shared" si="14"/>
        <v>1.2616652037352938</v>
      </c>
      <c r="AF63">
        <v>6</v>
      </c>
      <c r="AG63">
        <v>1.8923999810963601</v>
      </c>
      <c r="AH63">
        <f t="shared" si="55"/>
        <v>11.774933331279462</v>
      </c>
      <c r="AI63">
        <v>20</v>
      </c>
      <c r="AJ63">
        <v>6.3080000630627104</v>
      </c>
      <c r="AK63">
        <f t="shared" si="56"/>
        <v>0.52566667192189254</v>
      </c>
      <c r="AL63">
        <v>6</v>
      </c>
      <c r="AM63">
        <v>1.89239998110092</v>
      </c>
      <c r="AN63">
        <f t="shared" si="57"/>
        <v>14.928933362827291</v>
      </c>
      <c r="AO63">
        <v>0</v>
      </c>
      <c r="AP63" s="4">
        <v>9.0316802793500003E-21</v>
      </c>
      <c r="AQ63">
        <f t="shared" si="67"/>
        <v>14.849999999989585</v>
      </c>
      <c r="AR63">
        <f t="shared" si="15"/>
        <v>12.160000030433725</v>
      </c>
      <c r="AS63">
        <f t="shared" si="16"/>
        <v>26.375282382658817</v>
      </c>
      <c r="AT63">
        <f t="shared" si="17"/>
        <v>19.669682382658817</v>
      </c>
      <c r="AU63">
        <f t="shared" si="18"/>
        <v>6.7055999999999996</v>
      </c>
      <c r="AV63">
        <f t="shared" si="19"/>
        <v>0.82558574380614713</v>
      </c>
      <c r="AY63">
        <v>6</v>
      </c>
      <c r="AZ63">
        <v>1.8924000092955799</v>
      </c>
      <c r="BA63">
        <f t="shared" si="20"/>
        <v>0.15770000077463167</v>
      </c>
      <c r="BB63">
        <f t="shared" si="58"/>
        <v>12.142900006376076</v>
      </c>
      <c r="BC63">
        <v>20</v>
      </c>
      <c r="BD63">
        <v>6.3080000626053803</v>
      </c>
      <c r="BE63">
        <f t="shared" si="21"/>
        <v>0.52566667188378169</v>
      </c>
      <c r="BF63">
        <f t="shared" si="59"/>
        <v>0.52566667188378169</v>
      </c>
      <c r="BG63">
        <v>6</v>
      </c>
      <c r="BH63">
        <v>1.8924000115944899</v>
      </c>
      <c r="BI63">
        <f t="shared" si="22"/>
        <v>0.15770000096620748</v>
      </c>
      <c r="BJ63">
        <f t="shared" si="60"/>
        <v>15.296900038018395</v>
      </c>
      <c r="BK63">
        <v>0</v>
      </c>
      <c r="BL63" s="4">
        <v>6.7757037217732098E-34</v>
      </c>
      <c r="BM63">
        <f t="shared" si="23"/>
        <v>5.6464197681443408E-35</v>
      </c>
      <c r="BN63">
        <f t="shared" si="68"/>
        <v>14.850000000331178</v>
      </c>
      <c r="BO63">
        <f t="shared" si="24"/>
        <v>12.160000100596926</v>
      </c>
      <c r="BP63">
        <f t="shared" si="69"/>
        <v>26.375282451171117</v>
      </c>
      <c r="BQ63">
        <f t="shared" si="25"/>
        <v>19.669682451171116</v>
      </c>
      <c r="BR63">
        <f t="shared" si="86"/>
        <v>6.7055999999999996</v>
      </c>
      <c r="BS63">
        <f t="shared" si="26"/>
        <v>0.82558574668177953</v>
      </c>
      <c r="BV63">
        <v>9.2899999999999991</v>
      </c>
      <c r="BW63">
        <v>2.9304909406620898</v>
      </c>
      <c r="BX63">
        <f t="shared" si="80"/>
        <v>0.24420757838850748</v>
      </c>
      <c r="BY63">
        <f t="shared" si="74"/>
        <v>11.937740107146967</v>
      </c>
      <c r="BZ63">
        <v>20</v>
      </c>
      <c r="CA63">
        <v>6.3080000628453501</v>
      </c>
      <c r="CB63">
        <f t="shared" si="28"/>
        <v>0.52566667190377925</v>
      </c>
      <c r="CC63">
        <f t="shared" si="61"/>
        <v>0.52566667190377925</v>
      </c>
      <c r="CD63">
        <v>8.09</v>
      </c>
      <c r="CE63">
        <v>2.5505780077698801</v>
      </c>
      <c r="CF63">
        <f t="shared" si="29"/>
        <v>0.21254816731415671</v>
      </c>
      <c r="CG63">
        <f t="shared" si="87"/>
        <v>14.828190741349042</v>
      </c>
      <c r="CH63">
        <v>0</v>
      </c>
      <c r="CI63">
        <v>0</v>
      </c>
      <c r="CJ63">
        <f t="shared" si="30"/>
        <v>0</v>
      </c>
      <c r="CK63">
        <f t="shared" si="88"/>
        <v>14.850000000001032</v>
      </c>
      <c r="CL63">
        <f t="shared" si="31"/>
        <v>14.203697603948578</v>
      </c>
      <c r="CM63">
        <f t="shared" si="71"/>
        <v>28.370892954443907</v>
      </c>
      <c r="CN63">
        <f t="shared" si="32"/>
        <v>21.665292954443906</v>
      </c>
      <c r="CO63">
        <f t="shared" si="33"/>
        <v>6.7055999999999996</v>
      </c>
      <c r="CP63">
        <f t="shared" si="34"/>
        <v>0.90934650853039689</v>
      </c>
      <c r="DA63">
        <v>6</v>
      </c>
      <c r="DB63">
        <v>2.21159997982934</v>
      </c>
      <c r="DC63">
        <f t="shared" si="81"/>
        <v>0.18429999831911167</v>
      </c>
      <c r="DD63">
        <f t="shared" si="75"/>
        <v>14.191100003160717</v>
      </c>
      <c r="DE63">
        <v>20</v>
      </c>
      <c r="DF63">
        <v>7.3720000696541099</v>
      </c>
      <c r="DG63">
        <f t="shared" si="36"/>
        <v>0.61433333913784238</v>
      </c>
      <c r="DH63">
        <f t="shared" si="63"/>
        <v>0.61433333913784238</v>
      </c>
      <c r="DI63">
        <v>6</v>
      </c>
      <c r="DJ63">
        <v>2.2115999796715098</v>
      </c>
      <c r="DK63">
        <f t="shared" si="37"/>
        <v>0.18429999830595917</v>
      </c>
      <c r="DL63">
        <f t="shared" si="89"/>
        <v>16.587000017169782</v>
      </c>
      <c r="DM63">
        <v>0</v>
      </c>
      <c r="DN63" s="4">
        <v>4.9433325666293699E-40</v>
      </c>
      <c r="DO63">
        <f t="shared" si="38"/>
        <v>4.1194438055244749E-41</v>
      </c>
      <c r="DP63">
        <f t="shared" si="90"/>
        <v>14.850000000024334</v>
      </c>
      <c r="DQ63">
        <f t="shared" si="39"/>
        <v>28.378105916652896</v>
      </c>
      <c r="DR63">
        <f t="shared" si="40"/>
        <v>21.672505916652895</v>
      </c>
      <c r="DS63">
        <f t="shared" si="41"/>
        <v>6.7055999999999996</v>
      </c>
      <c r="DT63">
        <f t="shared" si="78"/>
        <v>0.90964925458671364</v>
      </c>
      <c r="DX63">
        <v>6</v>
      </c>
      <c r="DY63">
        <v>2.2115999779109701</v>
      </c>
      <c r="DZ63">
        <f t="shared" si="82"/>
        <v>0.1842999981592475</v>
      </c>
      <c r="EA63">
        <f t="shared" si="76"/>
        <v>13.761066665828237</v>
      </c>
      <c r="EB63">
        <v>6</v>
      </c>
      <c r="EC63">
        <v>2.2115999779136</v>
      </c>
      <c r="ED63">
        <f t="shared" si="44"/>
        <v>0.18429999815946665</v>
      </c>
      <c r="EE63">
        <f t="shared" si="65"/>
        <v>0.18429999815946665</v>
      </c>
      <c r="EF63">
        <v>6</v>
      </c>
      <c r="EG63">
        <v>2.2115999779053199</v>
      </c>
      <c r="EH63">
        <f t="shared" si="45"/>
        <v>0.18429999815877665</v>
      </c>
      <c r="EI63">
        <f t="shared" si="91"/>
        <v>17.017033361282717</v>
      </c>
      <c r="EJ63">
        <v>0</v>
      </c>
      <c r="EK63" s="4">
        <v>3.4988071248311399E-21</v>
      </c>
      <c r="EL63">
        <f t="shared" si="46"/>
        <v>2.9156726040259499E-22</v>
      </c>
      <c r="EM63">
        <f t="shared" si="92"/>
        <v>14.84999999998351</v>
      </c>
      <c r="EN63">
        <f t="shared" si="47"/>
        <v>22.307046980858694</v>
      </c>
      <c r="EO63">
        <f t="shared" si="48"/>
        <v>15.601446980858693</v>
      </c>
      <c r="EP63">
        <f t="shared" si="49"/>
        <v>6.7055999999999996</v>
      </c>
      <c r="EQ63">
        <f t="shared" si="79"/>
        <v>0.6548317334040914</v>
      </c>
    </row>
    <row r="64" spans="1:147" x14ac:dyDescent="0.35">
      <c r="A64" s="1">
        <v>44907.461805555555</v>
      </c>
      <c r="B64" s="80">
        <v>0.46180555555555802</v>
      </c>
      <c r="C64">
        <v>14.332800000000001</v>
      </c>
      <c r="D64">
        <v>-6.9298000000000002</v>
      </c>
      <c r="E64">
        <f t="shared" si="7"/>
        <v>6.9298000000000002</v>
      </c>
      <c r="G64">
        <v>0.50366999999999995</v>
      </c>
      <c r="I64">
        <v>20</v>
      </c>
      <c r="J64">
        <f t="shared" si="77"/>
        <v>6.3079999999999998</v>
      </c>
      <c r="K64">
        <f t="shared" si="8"/>
        <v>0.52566666666666662</v>
      </c>
      <c r="L64">
        <f t="shared" si="51"/>
        <v>26.283333333333314</v>
      </c>
      <c r="M64">
        <v>20</v>
      </c>
      <c r="N64">
        <f t="shared" si="1"/>
        <v>6.3079999999999998</v>
      </c>
      <c r="O64">
        <f t="shared" si="9"/>
        <v>0.52566666666666662</v>
      </c>
      <c r="P64">
        <f t="shared" si="52"/>
        <v>1.0513333333333332</v>
      </c>
      <c r="Q64">
        <v>20</v>
      </c>
      <c r="R64">
        <f t="shared" si="2"/>
        <v>6.3079999999999998</v>
      </c>
      <c r="S64">
        <f t="shared" si="10"/>
        <v>0.52566666666666662</v>
      </c>
      <c r="T64">
        <f t="shared" si="53"/>
        <v>29.43733333333331</v>
      </c>
      <c r="U64">
        <v>0</v>
      </c>
      <c r="V64">
        <f t="shared" si="11"/>
        <v>0</v>
      </c>
      <c r="W64">
        <f t="shared" si="12"/>
        <v>0</v>
      </c>
      <c r="X64">
        <f t="shared" si="54"/>
        <v>20.500999999999987</v>
      </c>
      <c r="Y64">
        <f t="shared" si="13"/>
        <v>22.8</v>
      </c>
      <c r="Z64">
        <f t="shared" si="83"/>
        <v>36.596329411764707</v>
      </c>
      <c r="AA64">
        <f t="shared" si="84"/>
        <v>29.666529411764706</v>
      </c>
      <c r="AB64">
        <f t="shared" si="85"/>
        <v>6.9298000000000002</v>
      </c>
      <c r="AC64">
        <f t="shared" si="14"/>
        <v>1.2451784057352939</v>
      </c>
      <c r="AF64">
        <v>6</v>
      </c>
      <c r="AG64">
        <v>1.8923999810964001</v>
      </c>
      <c r="AH64">
        <f t="shared" si="55"/>
        <v>11.932633329704162</v>
      </c>
      <c r="AI64">
        <v>20</v>
      </c>
      <c r="AJ64">
        <v>6.3080000630627397</v>
      </c>
      <c r="AK64">
        <f t="shared" si="56"/>
        <v>1.0513333438437875</v>
      </c>
      <c r="AL64">
        <v>6</v>
      </c>
      <c r="AM64">
        <v>1.89239998110098</v>
      </c>
      <c r="AN64">
        <f t="shared" si="57"/>
        <v>15.086633361252373</v>
      </c>
      <c r="AO64">
        <v>0</v>
      </c>
      <c r="AP64" s="4">
        <v>9.0393604102143294E-21</v>
      </c>
      <c r="AQ64">
        <f t="shared" si="67"/>
        <v>14.849999999989585</v>
      </c>
      <c r="AR64">
        <f t="shared" si="15"/>
        <v>12.16000003043388</v>
      </c>
      <c r="AS64">
        <f t="shared" si="16"/>
        <v>26.206682382658965</v>
      </c>
      <c r="AT64">
        <f t="shared" si="17"/>
        <v>19.276882382658965</v>
      </c>
      <c r="AU64">
        <f t="shared" si="18"/>
        <v>6.9298000000000002</v>
      </c>
      <c r="AV64">
        <f t="shared" si="19"/>
        <v>0.80909894580615327</v>
      </c>
      <c r="AY64">
        <v>6</v>
      </c>
      <c r="AZ64">
        <v>1.8923999882470199</v>
      </c>
      <c r="BA64">
        <f t="shared" si="20"/>
        <v>0.15769999902058499</v>
      </c>
      <c r="BB64">
        <f t="shared" si="58"/>
        <v>12.30060000539666</v>
      </c>
      <c r="BC64">
        <v>20</v>
      </c>
      <c r="BD64">
        <v>6.3080000625804802</v>
      </c>
      <c r="BE64">
        <f t="shared" si="21"/>
        <v>0.52566667188170668</v>
      </c>
      <c r="BF64">
        <f t="shared" si="59"/>
        <v>1.0513333437654884</v>
      </c>
      <c r="BG64">
        <v>8.17</v>
      </c>
      <c r="BH64">
        <v>2.5756348102245301</v>
      </c>
      <c r="BI64">
        <f t="shared" si="22"/>
        <v>0.21463623418537753</v>
      </c>
      <c r="BJ64">
        <f t="shared" si="60"/>
        <v>15.511536272203772</v>
      </c>
      <c r="BK64">
        <v>0</v>
      </c>
      <c r="BL64" s="4">
        <v>-1.01491955529643E-34</v>
      </c>
      <c r="BM64">
        <f t="shared" si="23"/>
        <v>-8.4576629608035846E-36</v>
      </c>
      <c r="BN64">
        <f t="shared" si="68"/>
        <v>14.850000000331178</v>
      </c>
      <c r="BO64">
        <f t="shared" si="24"/>
        <v>12.98317453138799</v>
      </c>
      <c r="BP64">
        <f t="shared" si="69"/>
        <v>27.010488071825918</v>
      </c>
      <c r="BQ64">
        <f t="shared" si="25"/>
        <v>20.080688071825918</v>
      </c>
      <c r="BR64">
        <f t="shared" si="86"/>
        <v>6.9298000000000002</v>
      </c>
      <c r="BS64">
        <f t="shared" si="26"/>
        <v>0.84283668009471335</v>
      </c>
      <c r="BV64">
        <v>10.029999999999999</v>
      </c>
      <c r="BW64">
        <v>3.1620801324843502</v>
      </c>
      <c r="BX64">
        <f t="shared" si="80"/>
        <v>0.26350667770702918</v>
      </c>
      <c r="BY64">
        <f t="shared" si="74"/>
        <v>12.201246784853996</v>
      </c>
      <c r="BZ64">
        <v>20</v>
      </c>
      <c r="CA64">
        <v>6.3080000624372596</v>
      </c>
      <c r="CB64">
        <f t="shared" si="28"/>
        <v>0.52566667186977167</v>
      </c>
      <c r="CC64">
        <f t="shared" si="61"/>
        <v>1.051333343773551</v>
      </c>
      <c r="CD64">
        <v>8.39</v>
      </c>
      <c r="CE64">
        <v>2.6450128171546901</v>
      </c>
      <c r="CF64">
        <f t="shared" si="29"/>
        <v>0.22041773476289084</v>
      </c>
      <c r="CG64">
        <f t="shared" si="87"/>
        <v>15.048608476111934</v>
      </c>
      <c r="CH64">
        <v>0</v>
      </c>
      <c r="CI64" s="4">
        <v>-2.2254128441981301E-35</v>
      </c>
      <c r="CJ64">
        <f t="shared" si="30"/>
        <v>-1.8545107034984417E-36</v>
      </c>
      <c r="CK64">
        <f t="shared" si="88"/>
        <v>14.850000000001032</v>
      </c>
      <c r="CL64">
        <f t="shared" si="31"/>
        <v>14.596497604911207</v>
      </c>
      <c r="CM64">
        <f t="shared" si="71"/>
        <v>28.585850602442708</v>
      </c>
      <c r="CN64">
        <f t="shared" si="32"/>
        <v>21.656050602442708</v>
      </c>
      <c r="CO64">
        <f t="shared" si="33"/>
        <v>6.9298000000000002</v>
      </c>
      <c r="CP64">
        <f t="shared" si="34"/>
        <v>0.90895858391102646</v>
      </c>
      <c r="DA64">
        <v>6</v>
      </c>
      <c r="DB64">
        <v>2.2115999801541699</v>
      </c>
      <c r="DC64">
        <f t="shared" si="81"/>
        <v>0.1842999983461808</v>
      </c>
      <c r="DD64">
        <f t="shared" si="75"/>
        <v>14.375400001506897</v>
      </c>
      <c r="DE64">
        <v>20</v>
      </c>
      <c r="DF64">
        <v>7.3720000707711701</v>
      </c>
      <c r="DG64">
        <f t="shared" si="36"/>
        <v>0.61433333923093081</v>
      </c>
      <c r="DH64">
        <f t="shared" si="63"/>
        <v>1.2286666783687732</v>
      </c>
      <c r="DI64">
        <v>6</v>
      </c>
      <c r="DJ64">
        <v>2.2115999801198001</v>
      </c>
      <c r="DK64">
        <f t="shared" si="37"/>
        <v>0.1842999983433167</v>
      </c>
      <c r="DL64">
        <f t="shared" si="89"/>
        <v>16.771300015513098</v>
      </c>
      <c r="DM64">
        <v>0</v>
      </c>
      <c r="DN64" s="4">
        <v>1.6750794499217501E-37</v>
      </c>
      <c r="DO64">
        <f t="shared" si="38"/>
        <v>1.3958995416014583E-38</v>
      </c>
      <c r="DP64">
        <f t="shared" si="90"/>
        <v>14.850000000024334</v>
      </c>
      <c r="DQ64">
        <f t="shared" si="39"/>
        <v>28.209505918876637</v>
      </c>
      <c r="DR64">
        <f t="shared" si="40"/>
        <v>21.279705918876637</v>
      </c>
      <c r="DS64">
        <f t="shared" si="41"/>
        <v>6.9298000000000002</v>
      </c>
      <c r="DT64">
        <f t="shared" si="78"/>
        <v>0.89316245668004945</v>
      </c>
      <c r="DX64">
        <v>6</v>
      </c>
      <c r="DY64">
        <v>2.21159997791103</v>
      </c>
      <c r="DZ64">
        <f t="shared" si="82"/>
        <v>0.18429999815925249</v>
      </c>
      <c r="EA64">
        <f t="shared" si="76"/>
        <v>13.945366663987489</v>
      </c>
      <c r="EB64">
        <v>6</v>
      </c>
      <c r="EC64">
        <v>2.2115999779136799</v>
      </c>
      <c r="ED64">
        <f t="shared" si="44"/>
        <v>0.18429999815947332</v>
      </c>
      <c r="EE64">
        <f t="shared" si="65"/>
        <v>0.36859999631893997</v>
      </c>
      <c r="EF64">
        <v>6</v>
      </c>
      <c r="EG64">
        <v>2.2115999779053701</v>
      </c>
      <c r="EH64">
        <f t="shared" si="45"/>
        <v>0.18429999815878084</v>
      </c>
      <c r="EI64">
        <f t="shared" si="91"/>
        <v>17.201333359441499</v>
      </c>
      <c r="EJ64">
        <v>0</v>
      </c>
      <c r="EK64" s="4">
        <v>3.4995267013156497E-21</v>
      </c>
      <c r="EL64">
        <f t="shared" si="46"/>
        <v>2.9162722510963749E-22</v>
      </c>
      <c r="EM64">
        <f t="shared" si="92"/>
        <v>14.84999999998351</v>
      </c>
      <c r="EN64">
        <f t="shared" si="47"/>
        <v>22.138446980858919</v>
      </c>
      <c r="EO64">
        <f t="shared" si="48"/>
        <v>15.208646980858919</v>
      </c>
      <c r="EP64">
        <f t="shared" si="49"/>
        <v>6.9298000000000002</v>
      </c>
      <c r="EQ64">
        <f t="shared" si="79"/>
        <v>0.63834493540410087</v>
      </c>
    </row>
    <row r="65" spans="1:147" x14ac:dyDescent="0.35">
      <c r="A65" s="1">
        <v>44907.465277777781</v>
      </c>
      <c r="B65" s="80">
        <v>0.46527777777778001</v>
      </c>
      <c r="C65">
        <v>13.8142</v>
      </c>
      <c r="D65">
        <v>-7.1487999999999996</v>
      </c>
      <c r="E65">
        <f t="shared" si="7"/>
        <v>7.1487999999999996</v>
      </c>
      <c r="G65">
        <v>0.50366999999999995</v>
      </c>
      <c r="I65">
        <v>20</v>
      </c>
      <c r="J65">
        <f t="shared" si="77"/>
        <v>6.3079999999999998</v>
      </c>
      <c r="K65">
        <f t="shared" si="8"/>
        <v>0.52566666666666662</v>
      </c>
      <c r="L65">
        <f t="shared" si="51"/>
        <v>26.80899999999998</v>
      </c>
      <c r="M65">
        <v>20</v>
      </c>
      <c r="N65">
        <f t="shared" si="1"/>
        <v>6.3079999999999998</v>
      </c>
      <c r="O65">
        <f t="shared" si="9"/>
        <v>0.52566666666666662</v>
      </c>
      <c r="P65">
        <f t="shared" si="52"/>
        <v>1.577</v>
      </c>
      <c r="Q65">
        <v>20</v>
      </c>
      <c r="R65">
        <f t="shared" si="2"/>
        <v>6.3079999999999998</v>
      </c>
      <c r="S65">
        <f t="shared" si="10"/>
        <v>0.52566666666666662</v>
      </c>
      <c r="T65">
        <f t="shared" si="53"/>
        <v>29.962999999999976</v>
      </c>
      <c r="U65">
        <v>0</v>
      </c>
      <c r="V65">
        <f t="shared" si="11"/>
        <v>0</v>
      </c>
      <c r="W65">
        <f t="shared" si="12"/>
        <v>0</v>
      </c>
      <c r="X65">
        <f t="shared" si="54"/>
        <v>20.500999999999987</v>
      </c>
      <c r="Y65">
        <f t="shared" si="13"/>
        <v>22.8</v>
      </c>
      <c r="Z65">
        <f t="shared" si="83"/>
        <v>36.077729411764707</v>
      </c>
      <c r="AA65">
        <f t="shared" si="84"/>
        <v>28.928929411764706</v>
      </c>
      <c r="AB65">
        <f t="shared" si="85"/>
        <v>7.1487999999999996</v>
      </c>
      <c r="AC65">
        <f t="shared" si="14"/>
        <v>1.214219489735294</v>
      </c>
      <c r="AF65">
        <v>6</v>
      </c>
      <c r="AG65">
        <v>1.89239998109672</v>
      </c>
      <c r="AH65">
        <f t="shared" si="55"/>
        <v>12.090333328128889</v>
      </c>
      <c r="AI65">
        <v>20</v>
      </c>
      <c r="AJ65">
        <v>6.3080000630627904</v>
      </c>
      <c r="AK65">
        <f t="shared" si="56"/>
        <v>1.5770000157656867</v>
      </c>
      <c r="AL65">
        <v>6</v>
      </c>
      <c r="AM65">
        <v>1.8923999811011001</v>
      </c>
      <c r="AN65">
        <f t="shared" si="57"/>
        <v>15.244333359677464</v>
      </c>
      <c r="AO65">
        <v>0</v>
      </c>
      <c r="AP65" s="4">
        <v>9.0558949290192194E-21</v>
      </c>
      <c r="AQ65">
        <f t="shared" si="67"/>
        <v>14.849999999989585</v>
      </c>
      <c r="AR65">
        <f t="shared" si="15"/>
        <v>12.160000030434471</v>
      </c>
      <c r="AS65">
        <f t="shared" si="16"/>
        <v>25.688082382659541</v>
      </c>
      <c r="AT65">
        <f t="shared" si="17"/>
        <v>18.539282382659543</v>
      </c>
      <c r="AU65">
        <f t="shared" si="18"/>
        <v>7.1487999999999996</v>
      </c>
      <c r="AV65">
        <f t="shared" si="19"/>
        <v>0.77814002980617758</v>
      </c>
      <c r="AY65">
        <v>6</v>
      </c>
      <c r="AZ65">
        <v>1.89239998288082</v>
      </c>
      <c r="BA65">
        <f t="shared" si="20"/>
        <v>0.15769999857340167</v>
      </c>
      <c r="BB65">
        <f t="shared" si="58"/>
        <v>12.458300003970061</v>
      </c>
      <c r="BC65">
        <v>20</v>
      </c>
      <c r="BD65">
        <v>6.3080000624501498</v>
      </c>
      <c r="BE65">
        <f t="shared" si="21"/>
        <v>0.52566667187084581</v>
      </c>
      <c r="BF65">
        <f t="shared" si="59"/>
        <v>1.5770000156363342</v>
      </c>
      <c r="BG65">
        <v>14.58</v>
      </c>
      <c r="BH65">
        <v>4.5985880968116097</v>
      </c>
      <c r="BI65">
        <f t="shared" si="22"/>
        <v>0.38321567473430079</v>
      </c>
      <c r="BJ65">
        <f t="shared" si="60"/>
        <v>15.894751946938072</v>
      </c>
      <c r="BK65">
        <v>0</v>
      </c>
      <c r="BL65" s="4">
        <v>-1.12663396190721E-40</v>
      </c>
      <c r="BM65">
        <f t="shared" si="23"/>
        <v>-9.3886163492267507E-42</v>
      </c>
      <c r="BN65">
        <f t="shared" si="68"/>
        <v>14.850000000331178</v>
      </c>
      <c r="BO65">
        <f t="shared" si="24"/>
        <v>15.420467641135639</v>
      </c>
      <c r="BP65">
        <f t="shared" si="69"/>
        <v>28.871833108403035</v>
      </c>
      <c r="BQ65">
        <f t="shared" si="25"/>
        <v>21.723033108403037</v>
      </c>
      <c r="BR65">
        <f t="shared" si="86"/>
        <v>7.1487999999999996</v>
      </c>
      <c r="BS65">
        <f t="shared" si="26"/>
        <v>0.91177000714244638</v>
      </c>
      <c r="BV65">
        <v>11.43</v>
      </c>
      <c r="BW65">
        <v>3.6058276660195299</v>
      </c>
      <c r="BX65">
        <f t="shared" si="80"/>
        <v>0.30048563883496082</v>
      </c>
      <c r="BY65">
        <f t="shared" si="74"/>
        <v>12.501732423688956</v>
      </c>
      <c r="BZ65">
        <v>20</v>
      </c>
      <c r="CA65">
        <v>6.3080000624371699</v>
      </c>
      <c r="CB65">
        <f t="shared" si="28"/>
        <v>0.52566667186976412</v>
      </c>
      <c r="CC65">
        <f t="shared" si="61"/>
        <v>1.577000015643315</v>
      </c>
      <c r="CD65">
        <v>8.92</v>
      </c>
      <c r="CE65">
        <v>2.8134732827478901</v>
      </c>
      <c r="CF65">
        <f t="shared" si="29"/>
        <v>0.23445610689565749</v>
      </c>
      <c r="CG65">
        <f t="shared" si="87"/>
        <v>15.283064583007592</v>
      </c>
      <c r="CH65">
        <v>0</v>
      </c>
      <c r="CI65">
        <v>0</v>
      </c>
      <c r="CJ65">
        <f t="shared" si="30"/>
        <v>0</v>
      </c>
      <c r="CK65">
        <f t="shared" si="88"/>
        <v>14.850000000001032</v>
      </c>
      <c r="CL65">
        <f t="shared" si="31"/>
        <v>15.33409760386095</v>
      </c>
      <c r="CM65">
        <f t="shared" si="71"/>
        <v>28.787495307299515</v>
      </c>
      <c r="CN65">
        <f t="shared" si="32"/>
        <v>21.638695307299514</v>
      </c>
      <c r="CO65">
        <f t="shared" si="33"/>
        <v>7.1487999999999996</v>
      </c>
      <c r="CP65">
        <f t="shared" si="34"/>
        <v>0.90823013878562875</v>
      </c>
      <c r="DA65">
        <v>6</v>
      </c>
      <c r="DB65">
        <v>2.2115999819502901</v>
      </c>
      <c r="DC65">
        <f t="shared" si="81"/>
        <v>0.18429999849585749</v>
      </c>
      <c r="DD65">
        <f t="shared" si="75"/>
        <v>14.559700000002755</v>
      </c>
      <c r="DE65">
        <v>20</v>
      </c>
      <c r="DF65">
        <v>7.3720000717747398</v>
      </c>
      <c r="DG65">
        <f t="shared" si="36"/>
        <v>0.61433333931456169</v>
      </c>
      <c r="DH65">
        <f t="shared" si="63"/>
        <v>1.8430000176833348</v>
      </c>
      <c r="DI65">
        <v>6</v>
      </c>
      <c r="DJ65">
        <v>2.2115999813167502</v>
      </c>
      <c r="DK65">
        <f t="shared" si="37"/>
        <v>0.18429999844306252</v>
      </c>
      <c r="DL65">
        <f t="shared" si="89"/>
        <v>16.955600013956161</v>
      </c>
      <c r="DM65">
        <v>0</v>
      </c>
      <c r="DN65" s="4">
        <v>4.4081038155835703E-39</v>
      </c>
      <c r="DO65">
        <f t="shared" si="38"/>
        <v>3.6734198463196419E-40</v>
      </c>
      <c r="DP65">
        <f t="shared" si="90"/>
        <v>14.850000000024334</v>
      </c>
      <c r="DQ65">
        <f t="shared" si="39"/>
        <v>27.690905923578566</v>
      </c>
      <c r="DR65">
        <f t="shared" si="40"/>
        <v>20.542105923578568</v>
      </c>
      <c r="DS65">
        <f t="shared" si="41"/>
        <v>7.1487999999999996</v>
      </c>
      <c r="DT65">
        <f t="shared" si="78"/>
        <v>0.86220354087740125</v>
      </c>
      <c r="DX65">
        <v>6</v>
      </c>
      <c r="DY65">
        <v>2.2115999779146098</v>
      </c>
      <c r="DZ65">
        <f t="shared" si="82"/>
        <v>0.18429999815955081</v>
      </c>
      <c r="EA65">
        <f t="shared" si="76"/>
        <v>14.12966666214704</v>
      </c>
      <c r="EB65">
        <v>6</v>
      </c>
      <c r="EC65">
        <v>2.2115999779138402</v>
      </c>
      <c r="ED65">
        <f t="shared" si="44"/>
        <v>0.18429999815948669</v>
      </c>
      <c r="EE65">
        <f t="shared" si="65"/>
        <v>0.55289999447842664</v>
      </c>
      <c r="EF65">
        <v>6</v>
      </c>
      <c r="EG65">
        <v>2.2115999779066802</v>
      </c>
      <c r="EH65">
        <f t="shared" si="45"/>
        <v>0.18429999815889</v>
      </c>
      <c r="EI65">
        <f t="shared" si="91"/>
        <v>17.385633357600391</v>
      </c>
      <c r="EJ65">
        <v>0</v>
      </c>
      <c r="EK65" s="4">
        <v>3.5026401596390897E-21</v>
      </c>
      <c r="EL65">
        <f t="shared" si="46"/>
        <v>2.9188667996992416E-22</v>
      </c>
      <c r="EM65">
        <f t="shared" si="92"/>
        <v>14.84999999998351</v>
      </c>
      <c r="EN65">
        <f t="shared" si="47"/>
        <v>21.619846980864857</v>
      </c>
      <c r="EO65">
        <f t="shared" si="48"/>
        <v>14.471046980864857</v>
      </c>
      <c r="EP65">
        <f t="shared" si="49"/>
        <v>7.1487999999999996</v>
      </c>
      <c r="EQ65">
        <f t="shared" si="79"/>
        <v>0.60738601940435022</v>
      </c>
    </row>
    <row r="66" spans="1:147" x14ac:dyDescent="0.35">
      <c r="A66" s="1">
        <v>44907.46875</v>
      </c>
      <c r="B66" s="80">
        <v>0.468750000000002</v>
      </c>
      <c r="C66">
        <v>15.506399999999999</v>
      </c>
      <c r="D66">
        <v>-7.2149999999999999</v>
      </c>
      <c r="E66">
        <f t="shared" si="7"/>
        <v>7.2149999999999999</v>
      </c>
      <c r="G66">
        <v>0.50366999999999995</v>
      </c>
      <c r="I66">
        <v>20</v>
      </c>
      <c r="J66">
        <f t="shared" si="77"/>
        <v>6.3079999999999998</v>
      </c>
      <c r="K66">
        <f t="shared" si="8"/>
        <v>0.52566666666666662</v>
      </c>
      <c r="L66">
        <f t="shared" si="51"/>
        <v>27.334666666666646</v>
      </c>
      <c r="M66">
        <v>20</v>
      </c>
      <c r="N66">
        <f t="shared" si="1"/>
        <v>6.3079999999999998</v>
      </c>
      <c r="O66">
        <f t="shared" si="9"/>
        <v>0.52566666666666662</v>
      </c>
      <c r="P66">
        <f t="shared" si="52"/>
        <v>2.1026666666666665</v>
      </c>
      <c r="Q66">
        <v>20</v>
      </c>
      <c r="R66">
        <f t="shared" si="2"/>
        <v>6.3079999999999998</v>
      </c>
      <c r="S66">
        <f t="shared" si="10"/>
        <v>0.52566666666666662</v>
      </c>
      <c r="T66">
        <f t="shared" si="53"/>
        <v>30.488666666666642</v>
      </c>
      <c r="U66">
        <v>0</v>
      </c>
      <c r="V66">
        <f t="shared" si="11"/>
        <v>0</v>
      </c>
      <c r="W66">
        <f t="shared" si="12"/>
        <v>0</v>
      </c>
      <c r="X66">
        <f t="shared" si="54"/>
        <v>20.500999999999987</v>
      </c>
      <c r="Y66">
        <f t="shared" si="13"/>
        <v>22.8</v>
      </c>
      <c r="Z66">
        <f t="shared" si="83"/>
        <v>37.769929411764707</v>
      </c>
      <c r="AA66">
        <f t="shared" si="84"/>
        <v>30.554929411764707</v>
      </c>
      <c r="AB66">
        <f t="shared" si="85"/>
        <v>7.2149999999999999</v>
      </c>
      <c r="AC66">
        <f t="shared" si="14"/>
        <v>1.282466774735294</v>
      </c>
      <c r="AF66">
        <v>6</v>
      </c>
      <c r="AG66">
        <v>1.8923999810965499</v>
      </c>
      <c r="AH66">
        <f t="shared" si="55"/>
        <v>12.248033326553601</v>
      </c>
      <c r="AI66">
        <v>20</v>
      </c>
      <c r="AJ66">
        <v>6.3080000630626802</v>
      </c>
      <c r="AK66">
        <f t="shared" si="56"/>
        <v>2.1026666876875768</v>
      </c>
      <c r="AL66">
        <v>6</v>
      </c>
      <c r="AM66">
        <v>1.8923999811008501</v>
      </c>
      <c r="AN66">
        <f t="shared" si="57"/>
        <v>15.402033358102535</v>
      </c>
      <c r="AO66">
        <v>0</v>
      </c>
      <c r="AP66" s="4">
        <v>9.0201367859695202E-21</v>
      </c>
      <c r="AQ66">
        <f t="shared" si="67"/>
        <v>14.849999999989585</v>
      </c>
      <c r="AR66">
        <f t="shared" si="15"/>
        <v>12.160000030433833</v>
      </c>
      <c r="AS66">
        <f t="shared" si="16"/>
        <v>27.380282382658919</v>
      </c>
      <c r="AT66">
        <f t="shared" si="17"/>
        <v>20.165282382658919</v>
      </c>
      <c r="AU66">
        <f t="shared" si="18"/>
        <v>7.2149999999999999</v>
      </c>
      <c r="AV66">
        <f t="shared" si="19"/>
        <v>0.84638731480615137</v>
      </c>
      <c r="AY66">
        <v>6</v>
      </c>
      <c r="AZ66">
        <v>1.8923999873355699</v>
      </c>
      <c r="BA66">
        <f t="shared" si="20"/>
        <v>0.15769999894463083</v>
      </c>
      <c r="BB66">
        <f t="shared" si="58"/>
        <v>12.616000002914692</v>
      </c>
      <c r="BC66">
        <v>20</v>
      </c>
      <c r="BD66">
        <v>6.3080000625763804</v>
      </c>
      <c r="BE66">
        <f t="shared" si="21"/>
        <v>0.52566667188136507</v>
      </c>
      <c r="BF66">
        <f t="shared" si="59"/>
        <v>2.1026666875176994</v>
      </c>
      <c r="BG66">
        <v>6</v>
      </c>
      <c r="BH66">
        <v>1.8923999877908</v>
      </c>
      <c r="BI66">
        <f t="shared" si="22"/>
        <v>0.15769999898256667</v>
      </c>
      <c r="BJ66">
        <f t="shared" si="60"/>
        <v>16.052451945920637</v>
      </c>
      <c r="BK66">
        <v>0</v>
      </c>
      <c r="BL66" s="4">
        <v>-2.11283176198015E-35</v>
      </c>
      <c r="BM66">
        <f t="shared" si="23"/>
        <v>-1.7606931349834581E-36</v>
      </c>
      <c r="BN66">
        <f t="shared" si="68"/>
        <v>14.850000000331178</v>
      </c>
      <c r="BO66">
        <f t="shared" si="24"/>
        <v>12.160000045425001</v>
      </c>
      <c r="BP66">
        <f t="shared" si="69"/>
        <v>27.38028239729735</v>
      </c>
      <c r="BQ66">
        <f t="shared" si="25"/>
        <v>20.16528239729735</v>
      </c>
      <c r="BR66">
        <f t="shared" si="86"/>
        <v>7.2149999999999999</v>
      </c>
      <c r="BS66">
        <f t="shared" si="26"/>
        <v>0.84638731542056289</v>
      </c>
      <c r="BV66">
        <v>8.4</v>
      </c>
      <c r="BW66">
        <v>2.6487878201873398</v>
      </c>
      <c r="BX66">
        <f t="shared" si="80"/>
        <v>0.22073231834894499</v>
      </c>
      <c r="BY66">
        <f t="shared" si="74"/>
        <v>12.722464742037902</v>
      </c>
      <c r="BZ66">
        <v>20</v>
      </c>
      <c r="CA66">
        <v>6.3080000624370802</v>
      </c>
      <c r="CB66">
        <f t="shared" si="28"/>
        <v>0.52566667186975669</v>
      </c>
      <c r="CC66">
        <f t="shared" si="61"/>
        <v>2.1026666875130715</v>
      </c>
      <c r="CD66">
        <v>7.68</v>
      </c>
      <c r="CE66">
        <v>2.42093313142199</v>
      </c>
      <c r="CF66">
        <f t="shared" si="29"/>
        <v>0.20174442761849914</v>
      </c>
      <c r="CG66">
        <f t="shared" si="87"/>
        <v>15.48480901062609</v>
      </c>
      <c r="CH66">
        <v>0</v>
      </c>
      <c r="CI66" s="4">
        <v>1.0509265956854201E-28</v>
      </c>
      <c r="CJ66">
        <f t="shared" si="30"/>
        <v>8.7577216307118329E-30</v>
      </c>
      <c r="CK66">
        <f t="shared" si="88"/>
        <v>14.850000000001032</v>
      </c>
      <c r="CL66">
        <f t="shared" si="31"/>
        <v>13.708097607284831</v>
      </c>
      <c r="CM66">
        <f t="shared" si="71"/>
        <v>28.891954134172245</v>
      </c>
      <c r="CN66">
        <f t="shared" si="32"/>
        <v>21.676954134172245</v>
      </c>
      <c r="CO66">
        <f t="shared" si="33"/>
        <v>7.2149999999999999</v>
      </c>
      <c r="CP66">
        <f t="shared" si="34"/>
        <v>0.90983595739654455</v>
      </c>
      <c r="DA66">
        <v>6</v>
      </c>
      <c r="DB66">
        <v>2.21159997946727</v>
      </c>
      <c r="DC66">
        <f t="shared" si="81"/>
        <v>0.18429999828893917</v>
      </c>
      <c r="DD66">
        <f t="shared" si="75"/>
        <v>14.743999998291693</v>
      </c>
      <c r="DE66">
        <v>20</v>
      </c>
      <c r="DF66">
        <v>7.3720000659315597</v>
      </c>
      <c r="DG66">
        <f t="shared" si="36"/>
        <v>0.61433333882762997</v>
      </c>
      <c r="DH66">
        <f t="shared" si="63"/>
        <v>2.457333356510965</v>
      </c>
      <c r="DI66">
        <v>6</v>
      </c>
      <c r="DJ66">
        <v>2.2115999793611301</v>
      </c>
      <c r="DK66">
        <f t="shared" si="37"/>
        <v>0.18429999828009416</v>
      </c>
      <c r="DL66">
        <f t="shared" si="89"/>
        <v>17.139900012236254</v>
      </c>
      <c r="DM66">
        <v>0</v>
      </c>
      <c r="DN66" s="4">
        <v>9.8424693018274693E-40</v>
      </c>
      <c r="DO66">
        <f t="shared" si="38"/>
        <v>8.2020577515228914E-41</v>
      </c>
      <c r="DP66">
        <f t="shared" si="90"/>
        <v>14.850000000024334</v>
      </c>
      <c r="DQ66">
        <f t="shared" si="39"/>
        <v>29.383105911482307</v>
      </c>
      <c r="DR66">
        <f t="shared" si="40"/>
        <v>22.168105911482307</v>
      </c>
      <c r="DS66">
        <f t="shared" si="41"/>
        <v>7.2149999999999999</v>
      </c>
      <c r="DT66">
        <f t="shared" si="78"/>
        <v>0.93045082536969104</v>
      </c>
      <c r="DX66">
        <v>6</v>
      </c>
      <c r="DY66">
        <v>2.2115999779098798</v>
      </c>
      <c r="DZ66">
        <f t="shared" si="82"/>
        <v>0.18429999815915668</v>
      </c>
      <c r="EA66">
        <f t="shared" si="76"/>
        <v>14.313966660306196</v>
      </c>
      <c r="EB66">
        <v>20</v>
      </c>
      <c r="EC66">
        <v>7.37200007369609</v>
      </c>
      <c r="ED66">
        <f t="shared" si="44"/>
        <v>0.61433333947467417</v>
      </c>
      <c r="EE66">
        <f t="shared" si="65"/>
        <v>1.1672333339531007</v>
      </c>
      <c r="EF66">
        <v>6</v>
      </c>
      <c r="EG66">
        <v>2.21159997790578</v>
      </c>
      <c r="EH66">
        <f t="shared" si="45"/>
        <v>0.18429999815881501</v>
      </c>
      <c r="EI66">
        <f t="shared" si="91"/>
        <v>17.569933355759204</v>
      </c>
      <c r="EJ66">
        <v>0</v>
      </c>
      <c r="EK66" s="4">
        <v>3.4962715144177301E-21</v>
      </c>
      <c r="EL66">
        <f t="shared" si="46"/>
        <v>2.9135595953481081E-22</v>
      </c>
      <c r="EM66">
        <f t="shared" si="92"/>
        <v>14.84999999998351</v>
      </c>
      <c r="EN66">
        <f t="shared" si="47"/>
        <v>29.383105917072648</v>
      </c>
      <c r="EO66">
        <f t="shared" si="48"/>
        <v>22.168105917072648</v>
      </c>
      <c r="EP66">
        <f t="shared" si="49"/>
        <v>7.2149999999999999</v>
      </c>
      <c r="EQ66">
        <f t="shared" si="79"/>
        <v>0.93045082560433168</v>
      </c>
    </row>
    <row r="67" spans="1:147" x14ac:dyDescent="0.35">
      <c r="A67" s="1">
        <v>44907.472222222219</v>
      </c>
      <c r="B67" s="80">
        <v>0.47222222222222499</v>
      </c>
      <c r="C67">
        <v>16.232600000000001</v>
      </c>
      <c r="D67">
        <v>-7.3175999999999997</v>
      </c>
      <c r="E67">
        <f t="shared" si="7"/>
        <v>7.3175999999999997</v>
      </c>
      <c r="G67">
        <v>0.50366999999999995</v>
      </c>
      <c r="I67">
        <v>20</v>
      </c>
      <c r="J67">
        <f t="shared" si="77"/>
        <v>6.3079999999999998</v>
      </c>
      <c r="K67">
        <f t="shared" si="8"/>
        <v>0.52566666666666662</v>
      </c>
      <c r="L67">
        <f t="shared" si="51"/>
        <v>27.860333333333312</v>
      </c>
      <c r="M67">
        <v>20</v>
      </c>
      <c r="N67">
        <f t="shared" ref="N67:N130" si="93">380*M67/1000*0.83</f>
        <v>6.3079999999999998</v>
      </c>
      <c r="O67">
        <f t="shared" si="9"/>
        <v>0.52566666666666662</v>
      </c>
      <c r="P67">
        <f t="shared" si="52"/>
        <v>2.628333333333333</v>
      </c>
      <c r="Q67">
        <v>20</v>
      </c>
      <c r="R67">
        <f t="shared" ref="R67:R130" si="94">380*Q67/1000*0.83</f>
        <v>6.3079999999999998</v>
      </c>
      <c r="S67">
        <f t="shared" si="10"/>
        <v>0.52566666666666662</v>
      </c>
      <c r="T67">
        <f t="shared" si="53"/>
        <v>31.014333333333308</v>
      </c>
      <c r="U67">
        <v>0</v>
      </c>
      <c r="V67">
        <f t="shared" ref="V67:V130" si="95">380*U67/1000*0.83</f>
        <v>0</v>
      </c>
      <c r="W67">
        <f t="shared" si="12"/>
        <v>0</v>
      </c>
      <c r="X67">
        <f t="shared" si="54"/>
        <v>20.500999999999987</v>
      </c>
      <c r="Y67">
        <f t="shared" si="13"/>
        <v>22.8</v>
      </c>
      <c r="Z67">
        <f t="shared" ref="Z67:Z98" si="96">(J67+N67+R67+V67)/0.85+$C67</f>
        <v>38.496129411764706</v>
      </c>
      <c r="AA67">
        <f t="shared" ref="AA67:AA98" si="97">(J67+N67+R67+V67)/0.85+$C67-$E67</f>
        <v>31.178529411764707</v>
      </c>
      <c r="AB67">
        <f t="shared" ref="AB67:AB98" si="98">IF(Z67&gt;$E67, $E67, Z67)</f>
        <v>7.3175999999999997</v>
      </c>
      <c r="AC67">
        <f t="shared" si="14"/>
        <v>1.3086408257352942</v>
      </c>
      <c r="AF67">
        <v>6</v>
      </c>
      <c r="AG67">
        <v>1.89239998109625</v>
      </c>
      <c r="AH67">
        <f t="shared" si="55"/>
        <v>12.405733324978289</v>
      </c>
      <c r="AI67">
        <v>20</v>
      </c>
      <c r="AJ67">
        <v>6.3080000630626296</v>
      </c>
      <c r="AK67">
        <f t="shared" si="56"/>
        <v>2.6283333596094627</v>
      </c>
      <c r="AL67">
        <v>6</v>
      </c>
      <c r="AM67">
        <v>1.8923999811007599</v>
      </c>
      <c r="AN67">
        <f t="shared" si="57"/>
        <v>15.559733356527598</v>
      </c>
      <c r="AO67">
        <v>0</v>
      </c>
      <c r="AP67" s="4">
        <v>9.00629339736398E-21</v>
      </c>
      <c r="AQ67">
        <f t="shared" si="67"/>
        <v>14.849999999989585</v>
      </c>
      <c r="AR67">
        <f t="shared" si="15"/>
        <v>12.1600000304333</v>
      </c>
      <c r="AS67">
        <f t="shared" si="16"/>
        <v>28.106482382658399</v>
      </c>
      <c r="AT67">
        <f t="shared" si="17"/>
        <v>20.7888823826584</v>
      </c>
      <c r="AU67">
        <f t="shared" ref="AU67:AU130" si="99">IF(AS67&gt;$E67, $E67, AS67)</f>
        <v>7.3175999999999997</v>
      </c>
      <c r="AV67">
        <f t="shared" si="19"/>
        <v>0.87256136580612964</v>
      </c>
      <c r="AY67">
        <v>6</v>
      </c>
      <c r="AZ67">
        <v>1.8923999842478401</v>
      </c>
      <c r="BA67">
        <f t="shared" si="20"/>
        <v>0.15769999868732001</v>
      </c>
      <c r="BB67">
        <f t="shared" si="58"/>
        <v>12.773700001602013</v>
      </c>
      <c r="BC67">
        <v>20</v>
      </c>
      <c r="BD67">
        <v>6.3080000625346004</v>
      </c>
      <c r="BE67">
        <f t="shared" si="21"/>
        <v>0.52566667187788341</v>
      </c>
      <c r="BF67">
        <f t="shared" si="59"/>
        <v>2.6283333593955827</v>
      </c>
      <c r="BG67">
        <v>6</v>
      </c>
      <c r="BH67">
        <v>1.8923999846828099</v>
      </c>
      <c r="BI67">
        <f t="shared" si="22"/>
        <v>0.15769999872356749</v>
      </c>
      <c r="BJ67">
        <f t="shared" si="60"/>
        <v>16.210151944644206</v>
      </c>
      <c r="BK67">
        <v>0</v>
      </c>
      <c r="BL67" s="4">
        <v>2.6296802287963001E-33</v>
      </c>
      <c r="BM67">
        <f t="shared" si="23"/>
        <v>2.1914001906635834E-34</v>
      </c>
      <c r="BN67">
        <f t="shared" si="68"/>
        <v>14.850000000331178</v>
      </c>
      <c r="BO67">
        <f t="shared" si="24"/>
        <v>12.16000003790994</v>
      </c>
      <c r="BP67">
        <f t="shared" si="69"/>
        <v>28.106482389959119</v>
      </c>
      <c r="BQ67">
        <f t="shared" si="25"/>
        <v>20.78888238995912</v>
      </c>
      <c r="BR67">
        <f t="shared" ref="BR67:BR98" si="100">IF(BP67&gt;$E67, $E67, BP67)</f>
        <v>7.3175999999999997</v>
      </c>
      <c r="BS67">
        <f t="shared" si="26"/>
        <v>0.87256136611255908</v>
      </c>
      <c r="BV67">
        <v>7.35</v>
      </c>
      <c r="BW67">
        <v>2.3182940351922201</v>
      </c>
      <c r="BX67">
        <f t="shared" si="80"/>
        <v>0.1931911695993517</v>
      </c>
      <c r="BY67">
        <f t="shared" si="74"/>
        <v>12.915655911637254</v>
      </c>
      <c r="BZ67">
        <v>20</v>
      </c>
      <c r="CA67">
        <v>6.3080000624370003</v>
      </c>
      <c r="CB67">
        <f t="shared" si="28"/>
        <v>0.52566667186975002</v>
      </c>
      <c r="CC67">
        <f t="shared" si="61"/>
        <v>2.6283333593828218</v>
      </c>
      <c r="CD67">
        <v>7.08</v>
      </c>
      <c r="CE67">
        <v>2.2338389199848798</v>
      </c>
      <c r="CF67">
        <f t="shared" si="29"/>
        <v>0.18615324333207331</v>
      </c>
      <c r="CG67">
        <f t="shared" si="87"/>
        <v>15.670962253958164</v>
      </c>
      <c r="CH67">
        <v>0</v>
      </c>
      <c r="CI67">
        <v>0</v>
      </c>
      <c r="CJ67">
        <f t="shared" si="30"/>
        <v>0</v>
      </c>
      <c r="CK67">
        <f t="shared" si="88"/>
        <v>14.850000000001032</v>
      </c>
      <c r="CL67">
        <f t="shared" si="31"/>
        <v>13.084497611583254</v>
      </c>
      <c r="CM67">
        <f t="shared" si="71"/>
        <v>29.009227079546001</v>
      </c>
      <c r="CN67">
        <f t="shared" si="32"/>
        <v>21.691627079546002</v>
      </c>
      <c r="CO67">
        <f t="shared" ref="CO67:CO130" si="101">IF(CM67&gt;$E67, $E67, CM67)</f>
        <v>7.3175999999999997</v>
      </c>
      <c r="CP67">
        <f t="shared" si="34"/>
        <v>0.91045181759624461</v>
      </c>
      <c r="DA67">
        <v>6</v>
      </c>
      <c r="DB67">
        <v>2.2115999792407002</v>
      </c>
      <c r="DC67">
        <f t="shared" si="81"/>
        <v>0.18429999827005836</v>
      </c>
      <c r="DD67">
        <f t="shared" si="75"/>
        <v>14.928299996561751</v>
      </c>
      <c r="DE67">
        <v>19.59</v>
      </c>
      <c r="DF67">
        <v>7.2192844954216104</v>
      </c>
      <c r="DG67">
        <f t="shared" si="36"/>
        <v>0.6016070412851342</v>
      </c>
      <c r="DH67">
        <f t="shared" si="63"/>
        <v>3.0589403977960989</v>
      </c>
      <c r="DI67">
        <v>6</v>
      </c>
      <c r="DJ67">
        <v>2.2115999791620098</v>
      </c>
      <c r="DK67">
        <f t="shared" si="37"/>
        <v>0.18429999826350082</v>
      </c>
      <c r="DL67">
        <f t="shared" si="89"/>
        <v>17.324200010499755</v>
      </c>
      <c r="DM67">
        <v>0</v>
      </c>
      <c r="DN67" s="4">
        <v>-6.3727443692840905E-39</v>
      </c>
      <c r="DO67">
        <f t="shared" si="38"/>
        <v>-5.3106203077367418E-40</v>
      </c>
      <c r="DP67">
        <f t="shared" si="90"/>
        <v>14.850000000024334</v>
      </c>
      <c r="DQ67">
        <f t="shared" si="39"/>
        <v>29.929640533910966</v>
      </c>
      <c r="DR67">
        <f t="shared" si="40"/>
        <v>22.612040533910967</v>
      </c>
      <c r="DS67">
        <f t="shared" si="41"/>
        <v>7.3175999999999997</v>
      </c>
      <c r="DT67">
        <f t="shared" si="78"/>
        <v>0.94908387130957794</v>
      </c>
      <c r="DX67">
        <v>6</v>
      </c>
      <c r="DY67">
        <v>2.2115999779128699</v>
      </c>
      <c r="DZ67">
        <f t="shared" si="82"/>
        <v>0.18429999815940584</v>
      </c>
      <c r="EA67">
        <f t="shared" si="76"/>
        <v>14.498266658465601</v>
      </c>
      <c r="EB67">
        <v>20</v>
      </c>
      <c r="EC67">
        <v>7.3720000736960101</v>
      </c>
      <c r="ED67">
        <f t="shared" si="44"/>
        <v>0.61433333947466751</v>
      </c>
      <c r="EE67">
        <f t="shared" si="65"/>
        <v>1.7815666734277682</v>
      </c>
      <c r="EF67">
        <v>6</v>
      </c>
      <c r="EG67">
        <v>2.2115999779055899</v>
      </c>
      <c r="EH67">
        <f t="shared" si="45"/>
        <v>0.18429999815879916</v>
      </c>
      <c r="EI67">
        <f t="shared" si="91"/>
        <v>17.754233353918004</v>
      </c>
      <c r="EJ67">
        <v>0</v>
      </c>
      <c r="EK67" s="4">
        <v>3.4938453733446701E-21</v>
      </c>
      <c r="EL67">
        <f t="shared" si="46"/>
        <v>2.9115378111205587E-22</v>
      </c>
      <c r="EM67">
        <f t="shared" si="92"/>
        <v>14.84999999998351</v>
      </c>
      <c r="EN67">
        <f t="shared" si="47"/>
        <v>30.109305917075847</v>
      </c>
      <c r="EO67">
        <f t="shared" si="48"/>
        <v>22.791705917075848</v>
      </c>
      <c r="EP67">
        <f t="shared" si="49"/>
        <v>7.3175999999999997</v>
      </c>
      <c r="EQ67">
        <f t="shared" si="79"/>
        <v>0.95662487660446593</v>
      </c>
    </row>
    <row r="68" spans="1:147" x14ac:dyDescent="0.35">
      <c r="A68" s="1">
        <v>44907.475694444445</v>
      </c>
      <c r="B68" s="80">
        <v>0.47569444444444697</v>
      </c>
      <c r="C68">
        <v>13.6159999999999</v>
      </c>
      <c r="D68">
        <v>-7.3768000000000002</v>
      </c>
      <c r="E68">
        <f t="shared" ref="E68:E131" si="102">IF(D68&lt;0, ABS(D68), 0)</f>
        <v>7.3768000000000002</v>
      </c>
      <c r="G68">
        <v>0.50366999999999995</v>
      </c>
      <c r="I68">
        <v>20</v>
      </c>
      <c r="J68">
        <f t="shared" si="77"/>
        <v>6.3079999999999998</v>
      </c>
      <c r="K68">
        <f t="shared" ref="K68:K131" si="103">J68*5*60/3600</f>
        <v>0.52566666666666662</v>
      </c>
      <c r="L68">
        <f t="shared" si="51"/>
        <v>28.385999999999978</v>
      </c>
      <c r="M68">
        <v>20</v>
      </c>
      <c r="N68">
        <f t="shared" si="93"/>
        <v>6.3079999999999998</v>
      </c>
      <c r="O68">
        <f t="shared" ref="O68:O131" si="104">N68*5*60/3600</f>
        <v>0.52566666666666662</v>
      </c>
      <c r="P68">
        <f t="shared" si="52"/>
        <v>3.1539999999999995</v>
      </c>
      <c r="Q68">
        <v>20</v>
      </c>
      <c r="R68">
        <f t="shared" si="94"/>
        <v>6.3079999999999998</v>
      </c>
      <c r="S68">
        <f t="shared" ref="S68:S131" si="105">R68*5*60/3600</f>
        <v>0.52566666666666662</v>
      </c>
      <c r="T68">
        <f t="shared" si="53"/>
        <v>31.539999999999974</v>
      </c>
      <c r="U68">
        <v>0</v>
      </c>
      <c r="V68">
        <f t="shared" si="95"/>
        <v>0</v>
      </c>
      <c r="W68">
        <f t="shared" ref="W68:W131" si="106">V68*5*60/3600</f>
        <v>0</v>
      </c>
      <c r="X68">
        <f t="shared" si="54"/>
        <v>20.500999999999987</v>
      </c>
      <c r="Y68">
        <f t="shared" ref="Y68:Y131" si="107">(J68+N68+R68+V68)/0.83</f>
        <v>22.8</v>
      </c>
      <c r="Z68">
        <f t="shared" si="96"/>
        <v>35.879529411764608</v>
      </c>
      <c r="AA68">
        <f t="shared" si="97"/>
        <v>28.502729411764609</v>
      </c>
      <c r="AB68">
        <f t="shared" si="98"/>
        <v>7.3768000000000002</v>
      </c>
      <c r="AC68">
        <f t="shared" ref="AC68:AC131" si="108">AA68*5*60/3600*$G68</f>
        <v>1.1963308102352899</v>
      </c>
      <c r="AF68">
        <v>6</v>
      </c>
      <c r="AG68">
        <v>1.89239998109652</v>
      </c>
      <c r="AH68">
        <f t="shared" si="55"/>
        <v>12.563433323402998</v>
      </c>
      <c r="AI68">
        <v>20</v>
      </c>
      <c r="AJ68">
        <v>6.3080000630628303</v>
      </c>
      <c r="AK68">
        <f t="shared" si="56"/>
        <v>3.154000031531365</v>
      </c>
      <c r="AL68">
        <v>6</v>
      </c>
      <c r="AM68">
        <v>1.89239998110116</v>
      </c>
      <c r="AN68">
        <f t="shared" si="57"/>
        <v>15.717433354952695</v>
      </c>
      <c r="AO68">
        <v>0</v>
      </c>
      <c r="AP68" s="4">
        <v>9.0654085406546594E-21</v>
      </c>
      <c r="AQ68">
        <f t="shared" si="67"/>
        <v>14.849999999989585</v>
      </c>
      <c r="AR68">
        <f t="shared" ref="AR68:AR131" si="109">(AG68+AJ68+AM68+AP68)/0.83</f>
        <v>12.16000003043435</v>
      </c>
      <c r="AS68">
        <f t="shared" ref="AS68:AS131" si="110">(AG68+AJ68+AM68+AP68)/0.85+$C68</f>
        <v>25.489882382659324</v>
      </c>
      <c r="AT68">
        <f t="shared" ref="AT68:AT131" si="111">(AG68+AJ68+AM68+AP68)/0.85+$C68-$E68</f>
        <v>18.113082382659325</v>
      </c>
      <c r="AU68">
        <f t="shared" si="99"/>
        <v>7.3768000000000002</v>
      </c>
      <c r="AV68">
        <f t="shared" ref="AV68:AV131" si="112">AT68*5*60/3600*$G68</f>
        <v>0.76025135030616853</v>
      </c>
      <c r="AY68">
        <v>18.02</v>
      </c>
      <c r="AZ68">
        <v>5.6844120899602197</v>
      </c>
      <c r="BA68">
        <f t="shared" ref="BA68:BA131" si="113">AZ68*5*60/3600</f>
        <v>0.47370100749668498</v>
      </c>
      <c r="BB68">
        <f t="shared" si="58"/>
        <v>13.247401009098697</v>
      </c>
      <c r="BC68">
        <v>20</v>
      </c>
      <c r="BD68">
        <v>6.3080000623512502</v>
      </c>
      <c r="BE68">
        <f t="shared" ref="BE68:BE131" si="114">BD68*5*60/3600</f>
        <v>0.52566667186260418</v>
      </c>
      <c r="BF68">
        <f t="shared" si="59"/>
        <v>3.1540000312581871</v>
      </c>
      <c r="BG68">
        <v>6</v>
      </c>
      <c r="BH68">
        <v>1.89239998246138</v>
      </c>
      <c r="BI68">
        <f t="shared" ref="BI68:BI131" si="115">BH68*5*60/3600</f>
        <v>0.15769999853844835</v>
      </c>
      <c r="BJ68">
        <f t="shared" si="60"/>
        <v>16.367851943182654</v>
      </c>
      <c r="BK68">
        <v>0</v>
      </c>
      <c r="BL68" s="4">
        <v>1.26273807217237E-40</v>
      </c>
      <c r="BM68">
        <f t="shared" ref="BM68:BM131" si="116">BL68*5*60/3600</f>
        <v>1.0522817268103084E-41</v>
      </c>
      <c r="BN68">
        <f t="shared" si="68"/>
        <v>14.850000000331178</v>
      </c>
      <c r="BO68">
        <f t="shared" ref="BO68:BO131" si="117">(AZ68+BD68+BH68+BL68)/0.83</f>
        <v>16.728689319003436</v>
      </c>
      <c r="BP68">
        <f t="shared" si="69"/>
        <v>29.951073099732668</v>
      </c>
      <c r="BQ68">
        <f t="shared" ref="BQ68:BQ131" si="118">(AZ68+BD68+BH68+BL68)/0.85+$C68-$E68</f>
        <v>22.574273099732668</v>
      </c>
      <c r="BR68">
        <f t="shared" si="100"/>
        <v>7.3768000000000002</v>
      </c>
      <c r="BS68">
        <f t="shared" ref="BS68:BS131" si="119">BQ68*5*60/3600*$G68</f>
        <v>0.94749867767852924</v>
      </c>
      <c r="BV68">
        <v>12.24</v>
      </c>
      <c r="BW68">
        <v>3.8603370077753998</v>
      </c>
      <c r="BX68">
        <f t="shared" si="80"/>
        <v>0.32169475064795</v>
      </c>
      <c r="BY68">
        <f t="shared" si="74"/>
        <v>13.237350662285204</v>
      </c>
      <c r="BZ68">
        <v>20</v>
      </c>
      <c r="CA68">
        <v>6.3080000624369097</v>
      </c>
      <c r="CB68">
        <f t="shared" ref="CB68:CB131" si="120">CA68*5*60/3600</f>
        <v>0.52566667186974247</v>
      </c>
      <c r="CC68">
        <f t="shared" si="61"/>
        <v>3.154000031252564</v>
      </c>
      <c r="CD68">
        <v>9.23</v>
      </c>
      <c r="CE68">
        <v>2.91270994060433</v>
      </c>
      <c r="CF68">
        <f t="shared" ref="CF68:CF131" si="121">CE68*5*60/3600</f>
        <v>0.24272582838369419</v>
      </c>
      <c r="CG68">
        <f t="shared" si="87"/>
        <v>15.913688082341858</v>
      </c>
      <c r="CH68">
        <v>0</v>
      </c>
      <c r="CI68" s="4">
        <v>-5.3096474211953105E-29</v>
      </c>
      <c r="CJ68">
        <f t="shared" ref="CJ68:CJ131" si="122">CI68*5*60/3600</f>
        <v>-4.4247061843294254E-30</v>
      </c>
      <c r="CK68">
        <f t="shared" si="88"/>
        <v>14.850000000001032</v>
      </c>
      <c r="CL68">
        <f t="shared" ref="CL68:CL131" si="123">(BW68+CA68+CE68+CI68)/0.83</f>
        <v>15.760297603393543</v>
      </c>
      <c r="CM68">
        <f t="shared" si="71"/>
        <v>29.005467071548889</v>
      </c>
      <c r="CN68">
        <f t="shared" ref="CN68:CN131" si="124">(BW68+CA68+CE68+CI68)/0.85+$C68-$E68</f>
        <v>21.62866707154889</v>
      </c>
      <c r="CO68">
        <f t="shared" si="101"/>
        <v>7.3768000000000002</v>
      </c>
      <c r="CP68">
        <f t="shared" ref="CP68:CP131" si="125">CN68*5*60/3600*$G68</f>
        <v>0.90780922866058567</v>
      </c>
      <c r="DA68">
        <v>6</v>
      </c>
      <c r="DB68">
        <v>2.2115999842955301</v>
      </c>
      <c r="DC68">
        <f t="shared" si="81"/>
        <v>0.18429999869129415</v>
      </c>
      <c r="DD68">
        <f t="shared" si="75"/>
        <v>15.112599995253046</v>
      </c>
      <c r="DE68">
        <v>20</v>
      </c>
      <c r="DF68">
        <v>7.37200007210952</v>
      </c>
      <c r="DG68">
        <f t="shared" ref="DG68:DG131" si="126">DF68*5*60/3600</f>
        <v>0.61433333934246004</v>
      </c>
      <c r="DH68">
        <f t="shared" si="63"/>
        <v>3.6732737371385591</v>
      </c>
      <c r="DI68">
        <v>6</v>
      </c>
      <c r="DJ68">
        <v>2.21159998268132</v>
      </c>
      <c r="DK68">
        <f t="shared" ref="DK68:DK131" si="127">DJ68*5*60/3600</f>
        <v>0.18429999855677667</v>
      </c>
      <c r="DL68">
        <f t="shared" si="89"/>
        <v>17.508500009056533</v>
      </c>
      <c r="DM68">
        <v>0</v>
      </c>
      <c r="DN68" s="4">
        <v>9.1614085335853398E-40</v>
      </c>
      <c r="DO68">
        <f t="shared" ref="DO68:DO131" si="128">DN68*5*60/3600</f>
        <v>7.6345071113211168E-41</v>
      </c>
      <c r="DP68">
        <f t="shared" si="90"/>
        <v>14.850000000024334</v>
      </c>
      <c r="DQ68">
        <f t="shared" ref="DQ68:DQ131" si="129">(DB68+DF68+DJ68+DN68)/0.85+$C68</f>
        <v>27.492705928336807</v>
      </c>
      <c r="DR68">
        <f t="shared" ref="DR68:DR131" si="130">(DB68+DF68+DJ68+DN68)/0.85+$C68-$E68</f>
        <v>20.115905928336808</v>
      </c>
      <c r="DS68">
        <f t="shared" ref="DS68:DS131" si="131">IF(DQ68&gt;$E68, $E68, DQ68)</f>
        <v>7.3768000000000002</v>
      </c>
      <c r="DT68">
        <f t="shared" si="78"/>
        <v>0.84431486157711666</v>
      </c>
      <c r="DX68">
        <v>6</v>
      </c>
      <c r="DY68">
        <v>2.2115999779134099</v>
      </c>
      <c r="DZ68">
        <f t="shared" si="82"/>
        <v>0.18429999815945083</v>
      </c>
      <c r="EA68">
        <f t="shared" si="76"/>
        <v>14.682566656625053</v>
      </c>
      <c r="EB68">
        <v>20</v>
      </c>
      <c r="EC68">
        <v>7.3720000736963698</v>
      </c>
      <c r="ED68">
        <f t="shared" ref="ED68:ED131" si="132">EC68*5*60/3600</f>
        <v>0.61433333947469737</v>
      </c>
      <c r="EE68">
        <f t="shared" si="65"/>
        <v>2.3959000129024655</v>
      </c>
      <c r="EF68">
        <v>6</v>
      </c>
      <c r="EG68">
        <v>2.2115999779058999</v>
      </c>
      <c r="EH68">
        <f t="shared" ref="EH68:EH131" si="133">EG68*5*60/3600</f>
        <v>0.184299998158825</v>
      </c>
      <c r="EI68">
        <f t="shared" si="91"/>
        <v>17.938533352076828</v>
      </c>
      <c r="EJ68">
        <v>0</v>
      </c>
      <c r="EK68" s="4">
        <v>3.5041263509540796E-21</v>
      </c>
      <c r="EL68">
        <f t="shared" ref="EL68:EL131" si="134">EK68*5*60/3600</f>
        <v>2.9201052924617326E-22</v>
      </c>
      <c r="EM68">
        <f t="shared" si="92"/>
        <v>14.84999999998351</v>
      </c>
      <c r="EN68">
        <f t="shared" ref="EN68:EN131" si="135">(DY68+EC68+EG68+EK68)/0.85+$C68</f>
        <v>27.492705917077171</v>
      </c>
      <c r="EO68">
        <f t="shared" ref="EO68:EO131" si="136">(DY68+EC68+EG68+EK68)/0.85+$C68-$E68</f>
        <v>20.115905917077171</v>
      </c>
      <c r="EP68">
        <f t="shared" ref="EP68:EP131" si="137">IF(EN68&gt;$E68, $E68, EN68)</f>
        <v>7.3768000000000002</v>
      </c>
      <c r="EQ68">
        <f t="shared" si="79"/>
        <v>0.84431486110452147</v>
      </c>
    </row>
    <row r="69" spans="1:147" x14ac:dyDescent="0.35">
      <c r="A69" s="1">
        <v>44907.479166666664</v>
      </c>
      <c r="B69" s="80">
        <v>0.47916666666666902</v>
      </c>
      <c r="C69">
        <v>13.5608</v>
      </c>
      <c r="D69">
        <v>-7.4097999999999997</v>
      </c>
      <c r="E69">
        <f t="shared" si="102"/>
        <v>7.4097999999999997</v>
      </c>
      <c r="G69">
        <v>0.50366999999999995</v>
      </c>
      <c r="I69">
        <v>20</v>
      </c>
      <c r="J69">
        <f t="shared" si="77"/>
        <v>6.3079999999999998</v>
      </c>
      <c r="K69">
        <f t="shared" si="103"/>
        <v>0.52566666666666662</v>
      </c>
      <c r="L69">
        <f t="shared" ref="L69:L132" si="138">J69*5*60/3600+L68</f>
        <v>28.911666666666644</v>
      </c>
      <c r="M69">
        <v>20</v>
      </c>
      <c r="N69">
        <f t="shared" si="93"/>
        <v>6.3079999999999998</v>
      </c>
      <c r="O69">
        <f t="shared" si="104"/>
        <v>0.52566666666666662</v>
      </c>
      <c r="P69">
        <f t="shared" ref="P69:P132" si="139">N69*5*60/3600+P68</f>
        <v>3.679666666666666</v>
      </c>
      <c r="Q69">
        <v>20</v>
      </c>
      <c r="R69">
        <f t="shared" si="94"/>
        <v>6.3079999999999998</v>
      </c>
      <c r="S69">
        <f t="shared" si="105"/>
        <v>0.52566666666666662</v>
      </c>
      <c r="T69">
        <f t="shared" ref="T69:T132" si="140">R69*5*60/3600+T68</f>
        <v>32.065666666666644</v>
      </c>
      <c r="U69">
        <v>0</v>
      </c>
      <c r="V69">
        <f t="shared" si="95"/>
        <v>0</v>
      </c>
      <c r="W69">
        <f t="shared" si="106"/>
        <v>0</v>
      </c>
      <c r="X69">
        <f t="shared" ref="X69:X132" si="141">V69*5*60/3600+X68</f>
        <v>20.500999999999987</v>
      </c>
      <c r="Y69">
        <f t="shared" si="107"/>
        <v>22.8</v>
      </c>
      <c r="Z69">
        <f t="shared" si="96"/>
        <v>35.824329411764708</v>
      </c>
      <c r="AA69">
        <f t="shared" si="97"/>
        <v>28.414529411764708</v>
      </c>
      <c r="AB69">
        <f t="shared" si="98"/>
        <v>7.4097999999999997</v>
      </c>
      <c r="AC69">
        <f t="shared" si="108"/>
        <v>1.1926288357352943</v>
      </c>
      <c r="AF69">
        <v>6</v>
      </c>
      <c r="AG69">
        <v>1.89239998109677</v>
      </c>
      <c r="AH69">
        <f t="shared" ref="AH69:AH132" si="142">AG69*5*60/3600+AH68</f>
        <v>12.721133321827729</v>
      </c>
      <c r="AI69">
        <v>20</v>
      </c>
      <c r="AJ69">
        <v>6.3080000630628303</v>
      </c>
      <c r="AK69">
        <f t="shared" ref="AK69:AK132" si="143">AJ69*5*60/3600+AK68</f>
        <v>3.6796667034532673</v>
      </c>
      <c r="AL69">
        <v>6</v>
      </c>
      <c r="AM69">
        <v>1.89239998110118</v>
      </c>
      <c r="AN69">
        <f t="shared" ref="AN69:AN132" si="144">AM69*5*60/3600+AN68</f>
        <v>15.875133353377793</v>
      </c>
      <c r="AO69">
        <v>0</v>
      </c>
      <c r="AP69" s="4">
        <v>9.0668191972067694E-21</v>
      </c>
      <c r="AQ69">
        <f t="shared" si="67"/>
        <v>14.849999999989585</v>
      </c>
      <c r="AR69">
        <f t="shared" si="109"/>
        <v>12.160000030434675</v>
      </c>
      <c r="AS69">
        <f t="shared" si="110"/>
        <v>25.434682382659744</v>
      </c>
      <c r="AT69">
        <f t="shared" si="111"/>
        <v>18.024882382659744</v>
      </c>
      <c r="AU69">
        <f t="shared" si="99"/>
        <v>7.4097999999999997</v>
      </c>
      <c r="AV69">
        <f t="shared" si="112"/>
        <v>0.75654937580618609</v>
      </c>
      <c r="AY69">
        <v>18.75</v>
      </c>
      <c r="AZ69">
        <v>5.9134173794044997</v>
      </c>
      <c r="BA69">
        <f t="shared" si="113"/>
        <v>0.49278478161704165</v>
      </c>
      <c r="BB69">
        <f t="shared" ref="BB69:BB132" si="145">AZ69*5*60/3600+BB68</f>
        <v>13.740185790715739</v>
      </c>
      <c r="BC69">
        <v>20</v>
      </c>
      <c r="BD69">
        <v>6.30800006232601</v>
      </c>
      <c r="BE69">
        <f t="shared" si="114"/>
        <v>0.52566667186050087</v>
      </c>
      <c r="BF69">
        <f t="shared" ref="BF69:BF132" si="146">BD69*5*60/3600+BF68</f>
        <v>3.6796667031186878</v>
      </c>
      <c r="BG69">
        <v>6</v>
      </c>
      <c r="BH69">
        <v>1.8923999823562401</v>
      </c>
      <c r="BI69">
        <f t="shared" si="115"/>
        <v>0.15769999852968669</v>
      </c>
      <c r="BJ69">
        <f t="shared" ref="BJ69:BJ132" si="147">BH69*5*60/3600+BJ68</f>
        <v>16.52555194171234</v>
      </c>
      <c r="BK69">
        <v>0</v>
      </c>
      <c r="BL69" s="4">
        <v>-3.8814118607278704E-40</v>
      </c>
      <c r="BM69">
        <f t="shared" si="116"/>
        <v>-3.234509883939892E-41</v>
      </c>
      <c r="BN69">
        <f t="shared" si="68"/>
        <v>14.850000000331178</v>
      </c>
      <c r="BO69">
        <f t="shared" si="117"/>
        <v>17.004599306128615</v>
      </c>
      <c r="BP69">
        <f t="shared" si="69"/>
        <v>30.165291087160881</v>
      </c>
      <c r="BQ69">
        <f t="shared" si="118"/>
        <v>22.75549108716088</v>
      </c>
      <c r="BR69">
        <f t="shared" si="100"/>
        <v>7.4097999999999997</v>
      </c>
      <c r="BS69">
        <f t="shared" si="119"/>
        <v>0.95510484965585996</v>
      </c>
      <c r="BV69">
        <v>12.4</v>
      </c>
      <c r="BW69">
        <v>3.91223699526976</v>
      </c>
      <c r="BX69">
        <f t="shared" si="80"/>
        <v>0.32601974960581331</v>
      </c>
      <c r="BY69">
        <f t="shared" si="74"/>
        <v>13.563370411891016</v>
      </c>
      <c r="BZ69">
        <v>20</v>
      </c>
      <c r="CA69">
        <v>6.30800006243682</v>
      </c>
      <c r="CB69">
        <f t="shared" si="120"/>
        <v>0.52566667186973504</v>
      </c>
      <c r="CC69">
        <f t="shared" ref="CC69:CC132" si="148">CA69*5*60/3600+CC68</f>
        <v>3.6796667031222992</v>
      </c>
      <c r="CD69">
        <v>9.3000000000000007</v>
      </c>
      <c r="CE69">
        <v>2.9340159530354399</v>
      </c>
      <c r="CF69">
        <f t="shared" si="121"/>
        <v>0.24450132941961997</v>
      </c>
      <c r="CG69">
        <f t="shared" si="87"/>
        <v>16.158189411761477</v>
      </c>
      <c r="CH69">
        <v>0</v>
      </c>
      <c r="CI69">
        <v>0</v>
      </c>
      <c r="CJ69">
        <f t="shared" si="122"/>
        <v>0</v>
      </c>
      <c r="CK69">
        <f t="shared" si="88"/>
        <v>14.850000000001032</v>
      </c>
      <c r="CL69">
        <f t="shared" si="123"/>
        <v>15.848497603303638</v>
      </c>
      <c r="CM69">
        <f t="shared" si="71"/>
        <v>29.036391777343553</v>
      </c>
      <c r="CN69">
        <f t="shared" si="124"/>
        <v>21.626591777343553</v>
      </c>
      <c r="CO69">
        <f t="shared" si="101"/>
        <v>7.4097999999999997</v>
      </c>
      <c r="CP69">
        <f t="shared" si="125"/>
        <v>0.90772212337455216</v>
      </c>
      <c r="DA69">
        <v>6</v>
      </c>
      <c r="DB69">
        <v>2.21159998475044</v>
      </c>
      <c r="DC69">
        <f t="shared" si="81"/>
        <v>0.18429999872920333</v>
      </c>
      <c r="DD69">
        <f t="shared" si="75"/>
        <v>15.296899993982249</v>
      </c>
      <c r="DE69">
        <v>20</v>
      </c>
      <c r="DF69">
        <v>7.3720000721478796</v>
      </c>
      <c r="DG69">
        <f t="shared" si="126"/>
        <v>0.6143333393456567</v>
      </c>
      <c r="DH69">
        <f t="shared" ref="DH69:DH132" si="149">DF69*5*60/3600+DH68</f>
        <v>4.2876070764842158</v>
      </c>
      <c r="DI69">
        <v>6</v>
      </c>
      <c r="DJ69">
        <v>2.2115999846925298</v>
      </c>
      <c r="DK69">
        <f t="shared" si="127"/>
        <v>0.18429999872437747</v>
      </c>
      <c r="DL69">
        <f t="shared" si="89"/>
        <v>17.69280000778091</v>
      </c>
      <c r="DM69">
        <v>0</v>
      </c>
      <c r="DN69" s="4">
        <v>1.07046266281108E-38</v>
      </c>
      <c r="DO69">
        <f t="shared" si="128"/>
        <v>8.9205221900923325E-40</v>
      </c>
      <c r="DP69">
        <f t="shared" si="90"/>
        <v>14.850000000024334</v>
      </c>
      <c r="DQ69">
        <f t="shared" si="129"/>
        <v>27.437505931283354</v>
      </c>
      <c r="DR69">
        <f t="shared" si="130"/>
        <v>20.027705931283354</v>
      </c>
      <c r="DS69">
        <f t="shared" si="131"/>
        <v>7.4097999999999997</v>
      </c>
      <c r="DT69">
        <f t="shared" si="78"/>
        <v>0.84061288720079053</v>
      </c>
      <c r="DX69">
        <v>6</v>
      </c>
      <c r="DY69">
        <v>2.2115999779134299</v>
      </c>
      <c r="DZ69">
        <f t="shared" si="82"/>
        <v>0.18429999815945247</v>
      </c>
      <c r="EA69">
        <f t="shared" si="76"/>
        <v>14.866866654784506</v>
      </c>
      <c r="EB69">
        <v>20</v>
      </c>
      <c r="EC69">
        <v>7.3720000736963804</v>
      </c>
      <c r="ED69">
        <f t="shared" si="132"/>
        <v>0.61433333947469848</v>
      </c>
      <c r="EE69">
        <f t="shared" ref="EE69:EE132" si="150">EC69*5*60/3600+EE68</f>
        <v>3.0102333523771638</v>
      </c>
      <c r="EF69">
        <v>6</v>
      </c>
      <c r="EG69">
        <v>2.2115999779059101</v>
      </c>
      <c r="EH69">
        <f t="shared" si="133"/>
        <v>0.18429999815882583</v>
      </c>
      <c r="EI69">
        <f t="shared" si="91"/>
        <v>18.122833350235652</v>
      </c>
      <c r="EJ69">
        <v>0</v>
      </c>
      <c r="EK69" s="4">
        <v>3.5041597862812101E-21</v>
      </c>
      <c r="EL69">
        <f t="shared" si="134"/>
        <v>2.9201331552343419E-22</v>
      </c>
      <c r="EM69">
        <f t="shared" si="92"/>
        <v>14.84999999998351</v>
      </c>
      <c r="EN69">
        <f t="shared" si="135"/>
        <v>27.437505917077317</v>
      </c>
      <c r="EO69">
        <f t="shared" si="136"/>
        <v>20.027705917077316</v>
      </c>
      <c r="EP69">
        <f t="shared" si="137"/>
        <v>7.4097999999999997</v>
      </c>
      <c r="EQ69">
        <f t="shared" si="79"/>
        <v>0.8406128866045276</v>
      </c>
    </row>
    <row r="70" spans="1:147" x14ac:dyDescent="0.35">
      <c r="A70" s="1">
        <v>44907.482638888891</v>
      </c>
      <c r="B70" s="80">
        <v>0.482638888888892</v>
      </c>
      <c r="C70">
        <v>13.358599999999999</v>
      </c>
      <c r="D70">
        <v>-7.4921999999999898</v>
      </c>
      <c r="E70">
        <f t="shared" si="102"/>
        <v>7.4921999999999898</v>
      </c>
      <c r="G70">
        <v>0.50366999999999995</v>
      </c>
      <c r="I70">
        <v>20</v>
      </c>
      <c r="J70">
        <f t="shared" si="77"/>
        <v>6.3079999999999998</v>
      </c>
      <c r="K70">
        <f t="shared" si="103"/>
        <v>0.52566666666666662</v>
      </c>
      <c r="L70">
        <f t="shared" si="138"/>
        <v>29.43733333333331</v>
      </c>
      <c r="M70">
        <v>20</v>
      </c>
      <c r="N70">
        <f t="shared" si="93"/>
        <v>6.3079999999999998</v>
      </c>
      <c r="O70">
        <f t="shared" si="104"/>
        <v>0.52566666666666662</v>
      </c>
      <c r="P70">
        <f t="shared" si="139"/>
        <v>4.2053333333333329</v>
      </c>
      <c r="Q70">
        <v>20</v>
      </c>
      <c r="R70">
        <f t="shared" si="94"/>
        <v>6.3079999999999998</v>
      </c>
      <c r="S70">
        <f t="shared" si="105"/>
        <v>0.52566666666666662</v>
      </c>
      <c r="T70">
        <f t="shared" si="140"/>
        <v>32.59133333333331</v>
      </c>
      <c r="U70">
        <v>0</v>
      </c>
      <c r="V70">
        <f t="shared" si="95"/>
        <v>0</v>
      </c>
      <c r="W70">
        <f t="shared" si="106"/>
        <v>0</v>
      </c>
      <c r="X70">
        <f t="shared" si="141"/>
        <v>20.500999999999987</v>
      </c>
      <c r="Y70">
        <f t="shared" si="107"/>
        <v>22.8</v>
      </c>
      <c r="Z70">
        <f t="shared" si="96"/>
        <v>35.622129411764703</v>
      </c>
      <c r="AA70">
        <f t="shared" si="97"/>
        <v>28.129929411764714</v>
      </c>
      <c r="AB70">
        <f t="shared" si="98"/>
        <v>7.4921999999999898</v>
      </c>
      <c r="AC70">
        <f t="shared" si="108"/>
        <v>1.1806834622352944</v>
      </c>
      <c r="AF70">
        <v>6</v>
      </c>
      <c r="AG70">
        <v>1.8923999810965599</v>
      </c>
      <c r="AH70">
        <f t="shared" si="142"/>
        <v>12.878833320252442</v>
      </c>
      <c r="AI70">
        <v>20</v>
      </c>
      <c r="AJ70">
        <v>6.3080000630628499</v>
      </c>
      <c r="AK70">
        <f t="shared" si="143"/>
        <v>4.2053333753751714</v>
      </c>
      <c r="AL70">
        <v>6</v>
      </c>
      <c r="AM70">
        <v>1.89239998110122</v>
      </c>
      <c r="AN70">
        <f t="shared" si="144"/>
        <v>16.032833351802893</v>
      </c>
      <c r="AO70">
        <v>0</v>
      </c>
      <c r="AP70" s="4">
        <v>9.0733811392344104E-21</v>
      </c>
      <c r="AQ70">
        <f t="shared" ref="AQ70:AQ133" si="151">AP70*5*60/3600+AQ69</f>
        <v>14.849999999989585</v>
      </c>
      <c r="AR70">
        <f t="shared" si="109"/>
        <v>12.160000030434494</v>
      </c>
      <c r="AS70">
        <f t="shared" si="110"/>
        <v>25.232482382659562</v>
      </c>
      <c r="AT70">
        <f t="shared" si="111"/>
        <v>17.740282382659572</v>
      </c>
      <c r="AU70">
        <f t="shared" si="99"/>
        <v>7.4921999999999898</v>
      </c>
      <c r="AV70">
        <f t="shared" si="112"/>
        <v>0.74460400230617885</v>
      </c>
      <c r="AY70">
        <v>20</v>
      </c>
      <c r="AZ70">
        <v>6.3080000439064099</v>
      </c>
      <c r="BA70">
        <f t="shared" si="113"/>
        <v>0.52566667032553416</v>
      </c>
      <c r="BB70">
        <f t="shared" si="145"/>
        <v>14.265852461041273</v>
      </c>
      <c r="BC70">
        <v>20</v>
      </c>
      <c r="BD70">
        <v>6.3080000622985004</v>
      </c>
      <c r="BE70">
        <f t="shared" si="114"/>
        <v>0.52566667185820837</v>
      </c>
      <c r="BF70">
        <f t="shared" si="146"/>
        <v>4.2053333749768962</v>
      </c>
      <c r="BG70">
        <v>6</v>
      </c>
      <c r="BH70">
        <v>1.8923999822272</v>
      </c>
      <c r="BI70">
        <f t="shared" si="115"/>
        <v>0.15769999851893332</v>
      </c>
      <c r="BJ70">
        <f t="shared" si="147"/>
        <v>16.683251940231273</v>
      </c>
      <c r="BK70">
        <v>0</v>
      </c>
      <c r="BL70" s="4">
        <v>-2.05493002764253E-41</v>
      </c>
      <c r="BM70">
        <f t="shared" si="116"/>
        <v>-1.7124416897021083E-42</v>
      </c>
      <c r="BN70">
        <f t="shared" ref="BN70:BN133" si="152">BL70*5*60/3600+BN69</f>
        <v>14.850000000331178</v>
      </c>
      <c r="BO70">
        <f t="shared" si="117"/>
        <v>17.480000106544715</v>
      </c>
      <c r="BP70">
        <f t="shared" ref="BP70:BP133" si="153">(AZ70+BD70+BH70+BL70)/0.85+$C70</f>
        <v>30.427305986390717</v>
      </c>
      <c r="BQ70">
        <f t="shared" si="118"/>
        <v>22.935105986390727</v>
      </c>
      <c r="BR70">
        <f t="shared" si="100"/>
        <v>7.4921999999999898</v>
      </c>
      <c r="BS70">
        <f t="shared" si="119"/>
        <v>0.96264373601378472</v>
      </c>
      <c r="BV70">
        <v>12.93</v>
      </c>
      <c r="BW70">
        <v>4.0769071596549598</v>
      </c>
      <c r="BX70">
        <f t="shared" si="80"/>
        <v>0.33974226330457996</v>
      </c>
      <c r="BY70">
        <f t="shared" si="74"/>
        <v>13.903112675195596</v>
      </c>
      <c r="BZ70">
        <v>20</v>
      </c>
      <c r="CA70">
        <v>6.3080000624335097</v>
      </c>
      <c r="CB70">
        <f t="shared" si="120"/>
        <v>0.52566667186945915</v>
      </c>
      <c r="CC70">
        <f t="shared" si="148"/>
        <v>4.2053333749917581</v>
      </c>
      <c r="CD70">
        <v>9.5299999999999994</v>
      </c>
      <c r="CE70">
        <v>3.0055637884191699</v>
      </c>
      <c r="CF70">
        <f t="shared" si="121"/>
        <v>0.25046364903493085</v>
      </c>
      <c r="CG70">
        <f t="shared" si="87"/>
        <v>16.408653060796407</v>
      </c>
      <c r="CH70">
        <v>0</v>
      </c>
      <c r="CI70" s="4">
        <v>-5.2406360954175796E-28</v>
      </c>
      <c r="CJ70">
        <f t="shared" si="122"/>
        <v>-4.3671967461813157E-29</v>
      </c>
      <c r="CK70">
        <f t="shared" si="88"/>
        <v>14.850000000001032</v>
      </c>
      <c r="CL70">
        <f t="shared" si="123"/>
        <v>16.133097603021252</v>
      </c>
      <c r="CM70">
        <f t="shared" ref="CM70:CM133" si="154">(BW70+CA70+CE70+CI70)/0.85+$C70</f>
        <v>29.112095306479574</v>
      </c>
      <c r="CN70">
        <f t="shared" si="124"/>
        <v>21.619895306479584</v>
      </c>
      <c r="CO70">
        <f t="shared" si="101"/>
        <v>7.4921999999999898</v>
      </c>
      <c r="CP70">
        <f t="shared" si="125"/>
        <v>0.90744105575121425</v>
      </c>
      <c r="DA70">
        <v>6</v>
      </c>
      <c r="DB70">
        <v>2.2115999888834099</v>
      </c>
      <c r="DC70">
        <f t="shared" si="81"/>
        <v>0.18429999907361749</v>
      </c>
      <c r="DD70">
        <f t="shared" si="75"/>
        <v>15.481199993055867</v>
      </c>
      <c r="DE70">
        <v>20</v>
      </c>
      <c r="DF70">
        <v>7.37200007229871</v>
      </c>
      <c r="DG70">
        <f t="shared" si="126"/>
        <v>0.61433333935822576</v>
      </c>
      <c r="DH70">
        <f t="shared" si="149"/>
        <v>4.9019404158424411</v>
      </c>
      <c r="DI70">
        <v>6</v>
      </c>
      <c r="DJ70">
        <v>2.2115999949029201</v>
      </c>
      <c r="DK70">
        <f t="shared" si="127"/>
        <v>0.18429999957524337</v>
      </c>
      <c r="DL70">
        <f t="shared" si="89"/>
        <v>17.877100007356155</v>
      </c>
      <c r="DM70">
        <v>0</v>
      </c>
      <c r="DN70" s="4">
        <v>5.4040738527149297E-39</v>
      </c>
      <c r="DO70">
        <f t="shared" si="128"/>
        <v>4.5033948772624417E-40</v>
      </c>
      <c r="DP70">
        <f t="shared" si="90"/>
        <v>14.850000000024334</v>
      </c>
      <c r="DQ70">
        <f t="shared" si="129"/>
        <v>27.235305948335341</v>
      </c>
      <c r="DR70">
        <f t="shared" si="130"/>
        <v>19.743105948335351</v>
      </c>
      <c r="DS70">
        <f t="shared" si="131"/>
        <v>7.4921999999999898</v>
      </c>
      <c r="DT70">
        <f t="shared" si="78"/>
        <v>0.82866751441650544</v>
      </c>
      <c r="DX70">
        <v>6</v>
      </c>
      <c r="DY70">
        <v>2.2115999779102702</v>
      </c>
      <c r="DZ70">
        <f t="shared" si="82"/>
        <v>0.18429999815918918</v>
      </c>
      <c r="EA70">
        <f t="shared" si="76"/>
        <v>15.051166652943694</v>
      </c>
      <c r="EB70">
        <v>20</v>
      </c>
      <c r="EC70">
        <v>7.3720000736964097</v>
      </c>
      <c r="ED70">
        <f t="shared" si="132"/>
        <v>0.61433333947470081</v>
      </c>
      <c r="EE70">
        <f t="shared" si="150"/>
        <v>3.6245666918518644</v>
      </c>
      <c r="EF70">
        <v>6</v>
      </c>
      <c r="EG70">
        <v>2.21159997790603</v>
      </c>
      <c r="EH70">
        <f t="shared" si="133"/>
        <v>0.18429999815883583</v>
      </c>
      <c r="EI70">
        <f t="shared" si="91"/>
        <v>18.307133348394487</v>
      </c>
      <c r="EJ70">
        <v>0</v>
      </c>
      <c r="EK70" s="4">
        <v>3.5053538728553999E-21</v>
      </c>
      <c r="EL70">
        <f t="shared" si="134"/>
        <v>2.9211282273794996E-22</v>
      </c>
      <c r="EM70">
        <f t="shared" si="92"/>
        <v>14.84999999998351</v>
      </c>
      <c r="EN70">
        <f t="shared" si="135"/>
        <v>27.235305917073774</v>
      </c>
      <c r="EO70">
        <f t="shared" si="136"/>
        <v>19.743105917073784</v>
      </c>
      <c r="EP70">
        <f t="shared" si="137"/>
        <v>7.4921999999999898</v>
      </c>
      <c r="EQ70">
        <f t="shared" si="79"/>
        <v>0.82866751310437936</v>
      </c>
    </row>
    <row r="71" spans="1:147" x14ac:dyDescent="0.35">
      <c r="A71" s="1">
        <v>44907.486111111109</v>
      </c>
      <c r="B71" s="80">
        <v>0.48611111111111399</v>
      </c>
      <c r="C71">
        <v>15.318</v>
      </c>
      <c r="D71">
        <v>-7.7257999999999996</v>
      </c>
      <c r="E71">
        <f t="shared" si="102"/>
        <v>7.7257999999999996</v>
      </c>
      <c r="G71">
        <v>0.50366999999999995</v>
      </c>
      <c r="I71">
        <v>20</v>
      </c>
      <c r="J71">
        <f t="shared" si="77"/>
        <v>6.3079999999999998</v>
      </c>
      <c r="K71">
        <f t="shared" si="103"/>
        <v>0.52566666666666662</v>
      </c>
      <c r="L71">
        <f t="shared" si="138"/>
        <v>29.962999999999976</v>
      </c>
      <c r="M71">
        <v>20</v>
      </c>
      <c r="N71">
        <f t="shared" si="93"/>
        <v>6.3079999999999998</v>
      </c>
      <c r="O71">
        <f t="shared" si="104"/>
        <v>0.52566666666666662</v>
      </c>
      <c r="P71">
        <f t="shared" si="139"/>
        <v>4.7309999999999999</v>
      </c>
      <c r="Q71">
        <v>20</v>
      </c>
      <c r="R71">
        <f t="shared" si="94"/>
        <v>6.3079999999999998</v>
      </c>
      <c r="S71">
        <f t="shared" si="105"/>
        <v>0.52566666666666662</v>
      </c>
      <c r="T71">
        <f t="shared" si="140"/>
        <v>33.116999999999976</v>
      </c>
      <c r="U71">
        <v>0</v>
      </c>
      <c r="V71">
        <f t="shared" si="95"/>
        <v>0</v>
      </c>
      <c r="W71">
        <f t="shared" si="106"/>
        <v>0</v>
      </c>
      <c r="X71">
        <f t="shared" si="141"/>
        <v>20.500999999999987</v>
      </c>
      <c r="Y71">
        <f t="shared" si="107"/>
        <v>22.8</v>
      </c>
      <c r="Z71">
        <f t="shared" si="96"/>
        <v>37.581529411764706</v>
      </c>
      <c r="AA71">
        <f t="shared" si="97"/>
        <v>29.855729411764706</v>
      </c>
      <c r="AB71">
        <f t="shared" si="98"/>
        <v>7.7257999999999996</v>
      </c>
      <c r="AC71">
        <f t="shared" si="108"/>
        <v>1.2531196027352942</v>
      </c>
      <c r="AF71">
        <v>6</v>
      </c>
      <c r="AG71">
        <v>1.8923999810963801</v>
      </c>
      <c r="AH71">
        <f t="shared" si="142"/>
        <v>13.03653331867714</v>
      </c>
      <c r="AI71">
        <v>20</v>
      </c>
      <c r="AJ71">
        <v>6.30800006306273</v>
      </c>
      <c r="AK71">
        <f t="shared" si="143"/>
        <v>4.7310000472970657</v>
      </c>
      <c r="AL71">
        <v>6</v>
      </c>
      <c r="AM71">
        <v>1.89239998110096</v>
      </c>
      <c r="AN71">
        <f t="shared" si="144"/>
        <v>16.190533350227973</v>
      </c>
      <c r="AO71">
        <v>0</v>
      </c>
      <c r="AP71" s="4">
        <v>9.0353047102946804E-21</v>
      </c>
      <c r="AQ71">
        <f t="shared" si="151"/>
        <v>14.849999999989585</v>
      </c>
      <c r="AR71">
        <f t="shared" si="109"/>
        <v>12.160000030433819</v>
      </c>
      <c r="AS71">
        <f t="shared" si="110"/>
        <v>27.191882382658903</v>
      </c>
      <c r="AT71">
        <f t="shared" si="111"/>
        <v>19.466082382658904</v>
      </c>
      <c r="AU71">
        <f t="shared" si="99"/>
        <v>7.7257999999999996</v>
      </c>
      <c r="AV71">
        <f t="shared" si="112"/>
        <v>0.81704014280615078</v>
      </c>
      <c r="AY71">
        <v>6</v>
      </c>
      <c r="AZ71">
        <v>1.89240003320302</v>
      </c>
      <c r="BA71">
        <f t="shared" si="113"/>
        <v>0.15770000276691834</v>
      </c>
      <c r="BB71">
        <f t="shared" si="145"/>
        <v>14.423552463808191</v>
      </c>
      <c r="BC71">
        <v>20</v>
      </c>
      <c r="BD71">
        <v>6.3080000626080004</v>
      </c>
      <c r="BE71">
        <f t="shared" si="114"/>
        <v>0.52566667188400007</v>
      </c>
      <c r="BF71">
        <f t="shared" si="146"/>
        <v>4.7310000468608964</v>
      </c>
      <c r="BG71">
        <v>6.39</v>
      </c>
      <c r="BH71">
        <v>2.01615828047166</v>
      </c>
      <c r="BI71">
        <f t="shared" si="115"/>
        <v>0.16801319003930501</v>
      </c>
      <c r="BJ71">
        <f t="shared" si="147"/>
        <v>16.851265130270576</v>
      </c>
      <c r="BK71">
        <v>0</v>
      </c>
      <c r="BL71" s="4">
        <v>-1.01888040445783E-35</v>
      </c>
      <c r="BM71">
        <f t="shared" si="116"/>
        <v>-8.4906700371485843E-37</v>
      </c>
      <c r="BN71">
        <f t="shared" si="152"/>
        <v>14.850000000331178</v>
      </c>
      <c r="BO71">
        <f t="shared" si="117"/>
        <v>12.309106477449014</v>
      </c>
      <c r="BP71">
        <f t="shared" si="153"/>
        <v>27.337480442685507</v>
      </c>
      <c r="BQ71">
        <f t="shared" si="118"/>
        <v>19.611680442685508</v>
      </c>
      <c r="BR71">
        <f t="shared" si="100"/>
        <v>7.7257999999999996</v>
      </c>
      <c r="BS71">
        <f t="shared" si="119"/>
        <v>0.82315125738061745</v>
      </c>
      <c r="BV71">
        <v>9.67</v>
      </c>
      <c r="BW71">
        <v>3.0498185509068301</v>
      </c>
      <c r="BX71">
        <f t="shared" si="80"/>
        <v>0.25415154590890249</v>
      </c>
      <c r="BY71">
        <f t="shared" ref="BY71:BY134" si="155">BW71*5*60/3600+BY70</f>
        <v>14.157264221104498</v>
      </c>
      <c r="BZ71">
        <v>20</v>
      </c>
      <c r="CA71">
        <v>6.3080000624366503</v>
      </c>
      <c r="CB71">
        <f t="shared" si="120"/>
        <v>0.52566667186972094</v>
      </c>
      <c r="CC71">
        <f t="shared" si="148"/>
        <v>4.731000046861479</v>
      </c>
      <c r="CD71">
        <v>8.24</v>
      </c>
      <c r="CE71">
        <v>2.6002383990295099</v>
      </c>
      <c r="CF71">
        <f t="shared" si="121"/>
        <v>0.21668653325245915</v>
      </c>
      <c r="CG71">
        <f t="shared" si="87"/>
        <v>16.625339594048867</v>
      </c>
      <c r="CH71">
        <v>0</v>
      </c>
      <c r="CI71">
        <v>0</v>
      </c>
      <c r="CJ71">
        <f t="shared" si="122"/>
        <v>0</v>
      </c>
      <c r="CK71">
        <f t="shared" si="88"/>
        <v>14.850000000001032</v>
      </c>
      <c r="CL71">
        <f t="shared" si="123"/>
        <v>14.407297605268663</v>
      </c>
      <c r="CM71">
        <f t="shared" si="154"/>
        <v>29.386302367497635</v>
      </c>
      <c r="CN71">
        <f t="shared" si="124"/>
        <v>21.660502367497635</v>
      </c>
      <c r="CO71">
        <f t="shared" si="101"/>
        <v>7.7257999999999996</v>
      </c>
      <c r="CP71">
        <f t="shared" si="125"/>
        <v>0.90914543561979444</v>
      </c>
      <c r="DA71">
        <v>6</v>
      </c>
      <c r="DB71">
        <v>2.2115999798829402</v>
      </c>
      <c r="DC71">
        <f t="shared" si="81"/>
        <v>0.18429999832357835</v>
      </c>
      <c r="DD71">
        <f t="shared" ref="DD71:DD134" si="156">DB71*5*60/3600+DD70</f>
        <v>15.665499991379445</v>
      </c>
      <c r="DE71">
        <v>20</v>
      </c>
      <c r="DF71">
        <v>7.3720000703214197</v>
      </c>
      <c r="DG71">
        <f t="shared" si="126"/>
        <v>0.61433333919345157</v>
      </c>
      <c r="DH71">
        <f t="shared" si="149"/>
        <v>5.5162737550358925</v>
      </c>
      <c r="DI71">
        <v>6</v>
      </c>
      <c r="DJ71">
        <v>2.2115999800202601</v>
      </c>
      <c r="DK71">
        <f t="shared" si="127"/>
        <v>0.1842999983350217</v>
      </c>
      <c r="DL71">
        <f t="shared" si="89"/>
        <v>18.061400005691176</v>
      </c>
      <c r="DM71">
        <v>0</v>
      </c>
      <c r="DN71" s="4">
        <v>4.70197740328915E-38</v>
      </c>
      <c r="DO71">
        <f t="shared" si="128"/>
        <v>3.9183145027409581E-39</v>
      </c>
      <c r="DP71">
        <f t="shared" si="90"/>
        <v>14.850000000024334</v>
      </c>
      <c r="DQ71">
        <f t="shared" si="129"/>
        <v>29.194705917911318</v>
      </c>
      <c r="DR71">
        <f t="shared" si="130"/>
        <v>21.468905917911318</v>
      </c>
      <c r="DS71">
        <f t="shared" si="131"/>
        <v>7.7257999999999996</v>
      </c>
      <c r="DT71">
        <f t="shared" si="78"/>
        <v>0.90110365363953271</v>
      </c>
      <c r="DX71">
        <v>6</v>
      </c>
      <c r="DY71">
        <v>2.21159997790999</v>
      </c>
      <c r="DZ71">
        <f t="shared" si="82"/>
        <v>0.18429999815916584</v>
      </c>
      <c r="EA71">
        <f t="shared" ref="EA71:EA134" si="157">DY71*5*60/3600+EA70</f>
        <v>15.235466651102859</v>
      </c>
      <c r="EB71">
        <v>20</v>
      </c>
      <c r="EC71">
        <v>7.3720000736961797</v>
      </c>
      <c r="ED71">
        <f t="shared" si="132"/>
        <v>0.61433333947468161</v>
      </c>
      <c r="EE71">
        <f t="shared" si="150"/>
        <v>4.2389000313265459</v>
      </c>
      <c r="EF71">
        <v>6</v>
      </c>
      <c r="EG71">
        <v>2.2115999779058302</v>
      </c>
      <c r="EH71">
        <f t="shared" si="133"/>
        <v>0.18429999815881917</v>
      </c>
      <c r="EI71">
        <f t="shared" si="91"/>
        <v>18.491433346553308</v>
      </c>
      <c r="EJ71">
        <v>0</v>
      </c>
      <c r="EK71" s="4">
        <v>3.49885240697551E-21</v>
      </c>
      <c r="EL71">
        <f t="shared" si="134"/>
        <v>2.9157103391462587E-22</v>
      </c>
      <c r="EM71">
        <f t="shared" si="92"/>
        <v>14.84999999998351</v>
      </c>
      <c r="EN71">
        <f t="shared" si="135"/>
        <v>29.194705917072941</v>
      </c>
      <c r="EO71">
        <f t="shared" si="136"/>
        <v>21.468905917072941</v>
      </c>
      <c r="EP71">
        <f t="shared" si="137"/>
        <v>7.7257999999999996</v>
      </c>
      <c r="EQ71">
        <f t="shared" si="79"/>
        <v>0.90110365360434408</v>
      </c>
    </row>
    <row r="72" spans="1:147" x14ac:dyDescent="0.35">
      <c r="A72" s="1">
        <v>44907.489583333336</v>
      </c>
      <c r="B72" s="80">
        <v>0.48958333333333598</v>
      </c>
      <c r="C72">
        <v>16.6177999999999</v>
      </c>
      <c r="D72">
        <v>-7.8498000000000001</v>
      </c>
      <c r="E72">
        <f t="shared" si="102"/>
        <v>7.8498000000000001</v>
      </c>
      <c r="G72">
        <v>0.50366999999999995</v>
      </c>
      <c r="I72">
        <v>20</v>
      </c>
      <c r="J72">
        <f t="shared" si="77"/>
        <v>6.3079999999999998</v>
      </c>
      <c r="K72">
        <f t="shared" si="103"/>
        <v>0.52566666666666662</v>
      </c>
      <c r="L72">
        <f t="shared" si="138"/>
        <v>30.488666666666642</v>
      </c>
      <c r="M72">
        <v>20</v>
      </c>
      <c r="N72">
        <f t="shared" si="93"/>
        <v>6.3079999999999998</v>
      </c>
      <c r="O72">
        <f t="shared" si="104"/>
        <v>0.52566666666666662</v>
      </c>
      <c r="P72">
        <f t="shared" si="139"/>
        <v>5.2566666666666668</v>
      </c>
      <c r="Q72">
        <v>20</v>
      </c>
      <c r="R72">
        <f t="shared" si="94"/>
        <v>6.3079999999999998</v>
      </c>
      <c r="S72">
        <f t="shared" si="105"/>
        <v>0.52566666666666662</v>
      </c>
      <c r="T72">
        <f t="shared" si="140"/>
        <v>33.642666666666642</v>
      </c>
      <c r="U72">
        <v>0</v>
      </c>
      <c r="V72">
        <f t="shared" si="95"/>
        <v>0</v>
      </c>
      <c r="W72">
        <f t="shared" si="106"/>
        <v>0</v>
      </c>
      <c r="X72">
        <f t="shared" si="141"/>
        <v>20.500999999999987</v>
      </c>
      <c r="Y72">
        <f t="shared" si="107"/>
        <v>22.8</v>
      </c>
      <c r="Z72">
        <f t="shared" si="96"/>
        <v>38.881329411764604</v>
      </c>
      <c r="AA72">
        <f t="shared" si="97"/>
        <v>31.031529411764602</v>
      </c>
      <c r="AB72">
        <f t="shared" si="98"/>
        <v>7.8498000000000001</v>
      </c>
      <c r="AC72">
        <f t="shared" si="108"/>
        <v>1.3024708682352897</v>
      </c>
      <c r="AF72">
        <v>6</v>
      </c>
      <c r="AG72">
        <v>1.8923999810962699</v>
      </c>
      <c r="AH72">
        <f t="shared" si="142"/>
        <v>13.19423331710183</v>
      </c>
      <c r="AI72">
        <v>20</v>
      </c>
      <c r="AJ72">
        <v>6.3080000630626403</v>
      </c>
      <c r="AK72">
        <f t="shared" si="143"/>
        <v>5.256666719218952</v>
      </c>
      <c r="AL72">
        <v>6</v>
      </c>
      <c r="AM72">
        <v>1.8923999811007799</v>
      </c>
      <c r="AN72">
        <f t="shared" si="144"/>
        <v>16.348233348653039</v>
      </c>
      <c r="AO72">
        <v>0</v>
      </c>
      <c r="AP72" s="4">
        <v>9.0092897451445307E-21</v>
      </c>
      <c r="AQ72">
        <f t="shared" si="151"/>
        <v>14.849999999989585</v>
      </c>
      <c r="AR72">
        <f t="shared" si="109"/>
        <v>12.160000030433363</v>
      </c>
      <c r="AS72">
        <f t="shared" si="110"/>
        <v>28.491682382658361</v>
      </c>
      <c r="AT72">
        <f t="shared" si="111"/>
        <v>20.641882382658359</v>
      </c>
      <c r="AU72">
        <f t="shared" si="99"/>
        <v>7.8498000000000001</v>
      </c>
      <c r="AV72">
        <f t="shared" si="112"/>
        <v>0.86639140830612793</v>
      </c>
      <c r="AY72">
        <v>6</v>
      </c>
      <c r="AZ72">
        <v>1.89239998498909</v>
      </c>
      <c r="BA72">
        <f t="shared" si="113"/>
        <v>0.15769999874909085</v>
      </c>
      <c r="BB72">
        <f t="shared" si="145"/>
        <v>14.581252462557282</v>
      </c>
      <c r="BC72">
        <v>20</v>
      </c>
      <c r="BD72">
        <v>6.3080000625447497</v>
      </c>
      <c r="BE72">
        <f t="shared" si="114"/>
        <v>0.52566667187872917</v>
      </c>
      <c r="BF72">
        <f t="shared" si="146"/>
        <v>5.2566667187396252</v>
      </c>
      <c r="BG72">
        <v>6</v>
      </c>
      <c r="BH72">
        <v>1.8923999846594399</v>
      </c>
      <c r="BI72">
        <f t="shared" si="115"/>
        <v>0.15769999872161999</v>
      </c>
      <c r="BJ72">
        <f t="shared" si="147"/>
        <v>17.008965128992195</v>
      </c>
      <c r="BK72">
        <v>0</v>
      </c>
      <c r="BL72" s="4">
        <v>-8.4064219219525996E-37</v>
      </c>
      <c r="BM72">
        <f t="shared" si="116"/>
        <v>-7.0053516016271667E-38</v>
      </c>
      <c r="BN72">
        <f t="shared" si="152"/>
        <v>14.850000000331178</v>
      </c>
      <c r="BO72">
        <f t="shared" si="117"/>
        <v>12.160000038787084</v>
      </c>
      <c r="BP72">
        <f t="shared" si="153"/>
        <v>28.491682390815523</v>
      </c>
      <c r="BQ72">
        <f t="shared" si="118"/>
        <v>20.641882390815525</v>
      </c>
      <c r="BR72">
        <f t="shared" si="100"/>
        <v>7.8498000000000001</v>
      </c>
      <c r="BS72">
        <f t="shared" si="119"/>
        <v>0.8663914086485045</v>
      </c>
      <c r="BV72">
        <v>7.59</v>
      </c>
      <c r="BW72">
        <v>2.3933808095162501</v>
      </c>
      <c r="BX72">
        <f t="shared" si="80"/>
        <v>0.19944840079302084</v>
      </c>
      <c r="BY72">
        <f t="shared" si="155"/>
        <v>14.356712621897518</v>
      </c>
      <c r="BZ72">
        <v>20</v>
      </c>
      <c r="CA72">
        <v>6.3080000624365704</v>
      </c>
      <c r="CB72">
        <f t="shared" si="120"/>
        <v>0.52566667186971416</v>
      </c>
      <c r="CC72">
        <f t="shared" si="148"/>
        <v>5.2566667187311928</v>
      </c>
      <c r="CD72">
        <v>7.23</v>
      </c>
      <c r="CE72">
        <v>2.2807621444471802</v>
      </c>
      <c r="CF72">
        <f t="shared" si="121"/>
        <v>0.19006351203726501</v>
      </c>
      <c r="CG72">
        <f t="shared" si="87"/>
        <v>16.815403106086134</v>
      </c>
      <c r="CH72">
        <v>0</v>
      </c>
      <c r="CI72" s="4">
        <v>8.3238361111379405E-28</v>
      </c>
      <c r="CJ72">
        <f t="shared" si="122"/>
        <v>6.93653009261495E-29</v>
      </c>
      <c r="CK72">
        <f t="shared" si="88"/>
        <v>14.850000000001032</v>
      </c>
      <c r="CL72">
        <f t="shared" si="123"/>
        <v>13.231497610120485</v>
      </c>
      <c r="CM72">
        <f t="shared" si="154"/>
        <v>29.537968254588137</v>
      </c>
      <c r="CN72">
        <f t="shared" si="124"/>
        <v>21.688168254588135</v>
      </c>
      <c r="CO72">
        <f t="shared" si="101"/>
        <v>7.8498000000000001</v>
      </c>
      <c r="CP72">
        <f t="shared" si="125"/>
        <v>0.91030664206570044</v>
      </c>
      <c r="DA72">
        <v>6</v>
      </c>
      <c r="DB72">
        <v>2.2115999791674401</v>
      </c>
      <c r="DC72">
        <f t="shared" si="81"/>
        <v>0.18429999826395332</v>
      </c>
      <c r="DD72">
        <f t="shared" si="156"/>
        <v>15.849799989643397</v>
      </c>
      <c r="DE72">
        <v>20</v>
      </c>
      <c r="DF72">
        <v>7.3720000085685502</v>
      </c>
      <c r="DG72">
        <f t="shared" si="126"/>
        <v>0.61433333404737911</v>
      </c>
      <c r="DH72">
        <f t="shared" si="149"/>
        <v>6.1306070890832718</v>
      </c>
      <c r="DI72">
        <v>6</v>
      </c>
      <c r="DJ72">
        <v>2.2115999792226799</v>
      </c>
      <c r="DK72">
        <f t="shared" si="127"/>
        <v>0.18429999826855667</v>
      </c>
      <c r="DL72">
        <f t="shared" si="89"/>
        <v>18.245700003959733</v>
      </c>
      <c r="DM72">
        <v>0</v>
      </c>
      <c r="DN72" s="4">
        <v>2.67757868485643E-39</v>
      </c>
      <c r="DO72">
        <f t="shared" si="128"/>
        <v>2.2313155707136919E-40</v>
      </c>
      <c r="DP72">
        <f t="shared" si="90"/>
        <v>14.850000000024334</v>
      </c>
      <c r="DQ72">
        <f t="shared" si="129"/>
        <v>30.494505843480688</v>
      </c>
      <c r="DR72">
        <f t="shared" si="130"/>
        <v>22.644705843480686</v>
      </c>
      <c r="DS72">
        <f t="shared" si="131"/>
        <v>7.8498000000000001</v>
      </c>
      <c r="DT72">
        <f t="shared" si="78"/>
        <v>0.95045491601549303</v>
      </c>
      <c r="DX72">
        <v>6</v>
      </c>
      <c r="DY72">
        <v>2.2115999779098101</v>
      </c>
      <c r="DZ72">
        <f t="shared" si="82"/>
        <v>0.18429999815915082</v>
      </c>
      <c r="EA72">
        <f t="shared" si="157"/>
        <v>15.41976664926201</v>
      </c>
      <c r="EB72">
        <v>20</v>
      </c>
      <c r="EC72">
        <v>7.3720000736960296</v>
      </c>
      <c r="ED72">
        <f t="shared" si="132"/>
        <v>0.61433333947466917</v>
      </c>
      <c r="EE72">
        <f t="shared" si="150"/>
        <v>4.853233370801215</v>
      </c>
      <c r="EF72">
        <v>6</v>
      </c>
      <c r="EG72">
        <v>2.2115999779045898</v>
      </c>
      <c r="EH72">
        <f t="shared" si="133"/>
        <v>0.18429999815871581</v>
      </c>
      <c r="EI72">
        <f t="shared" si="91"/>
        <v>18.675733344712022</v>
      </c>
      <c r="EJ72">
        <v>0</v>
      </c>
      <c r="EK72" s="4">
        <v>3.4941193041600198E-21</v>
      </c>
      <c r="EL72">
        <f t="shared" si="134"/>
        <v>2.9117660868000168E-22</v>
      </c>
      <c r="EM72">
        <f t="shared" si="92"/>
        <v>14.84999999998351</v>
      </c>
      <c r="EN72">
        <f t="shared" si="135"/>
        <v>30.494505917070995</v>
      </c>
      <c r="EO72">
        <f t="shared" si="136"/>
        <v>22.644705917070993</v>
      </c>
      <c r="EP72">
        <f t="shared" si="137"/>
        <v>7.8498000000000001</v>
      </c>
      <c r="EQ72">
        <f t="shared" si="79"/>
        <v>0.95045491910426216</v>
      </c>
    </row>
    <row r="73" spans="1:147" x14ac:dyDescent="0.35">
      <c r="A73" s="1">
        <v>44907.493055555555</v>
      </c>
      <c r="B73" s="80">
        <v>0.49305555555555802</v>
      </c>
      <c r="C73">
        <v>13.462400000000001</v>
      </c>
      <c r="D73">
        <v>-7.8940000000000001</v>
      </c>
      <c r="E73">
        <f t="shared" si="102"/>
        <v>7.8940000000000001</v>
      </c>
      <c r="G73">
        <v>0.50366999999999995</v>
      </c>
      <c r="I73">
        <v>20</v>
      </c>
      <c r="J73">
        <f t="shared" si="77"/>
        <v>6.3079999999999998</v>
      </c>
      <c r="K73">
        <f t="shared" si="103"/>
        <v>0.52566666666666662</v>
      </c>
      <c r="L73">
        <f t="shared" si="138"/>
        <v>31.014333333333308</v>
      </c>
      <c r="M73">
        <v>20</v>
      </c>
      <c r="N73">
        <f t="shared" si="93"/>
        <v>6.3079999999999998</v>
      </c>
      <c r="O73">
        <f t="shared" si="104"/>
        <v>0.52566666666666662</v>
      </c>
      <c r="P73">
        <f t="shared" si="139"/>
        <v>5.7823333333333338</v>
      </c>
      <c r="Q73">
        <v>20</v>
      </c>
      <c r="R73">
        <f t="shared" si="94"/>
        <v>6.3079999999999998</v>
      </c>
      <c r="S73">
        <f t="shared" si="105"/>
        <v>0.52566666666666662</v>
      </c>
      <c r="T73">
        <f t="shared" si="140"/>
        <v>34.168333333333308</v>
      </c>
      <c r="U73">
        <v>0</v>
      </c>
      <c r="V73">
        <f t="shared" si="95"/>
        <v>0</v>
      </c>
      <c r="W73">
        <f t="shared" si="106"/>
        <v>0</v>
      </c>
      <c r="X73">
        <f t="shared" si="141"/>
        <v>20.500999999999987</v>
      </c>
      <c r="Y73">
        <f t="shared" si="107"/>
        <v>22.8</v>
      </c>
      <c r="Z73">
        <f t="shared" si="96"/>
        <v>35.725929411764703</v>
      </c>
      <c r="AA73">
        <f t="shared" si="97"/>
        <v>27.831929411764705</v>
      </c>
      <c r="AB73">
        <f t="shared" si="98"/>
        <v>7.8940000000000001</v>
      </c>
      <c r="AC73">
        <f t="shared" si="108"/>
        <v>1.1681756572352939</v>
      </c>
      <c r="AF73">
        <v>20</v>
      </c>
      <c r="AG73">
        <v>6.3080000630491799</v>
      </c>
      <c r="AH73">
        <f t="shared" si="142"/>
        <v>13.719899989022595</v>
      </c>
      <c r="AI73">
        <v>20</v>
      </c>
      <c r="AJ73">
        <v>6.3080000630624804</v>
      </c>
      <c r="AK73">
        <f t="shared" si="143"/>
        <v>5.782333391140825</v>
      </c>
      <c r="AL73">
        <v>6</v>
      </c>
      <c r="AM73">
        <v>1.8923999811019001</v>
      </c>
      <c r="AN73">
        <f t="shared" si="144"/>
        <v>16.505933347078198</v>
      </c>
      <c r="AO73">
        <v>0</v>
      </c>
      <c r="AP73" s="4">
        <v>9.0532932865107001E-21</v>
      </c>
      <c r="AQ73">
        <f t="shared" si="151"/>
        <v>14.849999999989585</v>
      </c>
      <c r="AR73">
        <f t="shared" si="109"/>
        <v>17.480000129172964</v>
      </c>
      <c r="AS73">
        <f t="shared" si="110"/>
        <v>30.531106008486546</v>
      </c>
      <c r="AT73">
        <f t="shared" si="111"/>
        <v>22.637106008486548</v>
      </c>
      <c r="AU73">
        <f t="shared" si="99"/>
        <v>7.8940000000000001</v>
      </c>
      <c r="AV73">
        <f t="shared" si="112"/>
        <v>0.95013593194120149</v>
      </c>
      <c r="AY73">
        <v>20</v>
      </c>
      <c r="AZ73">
        <v>6.30800005514637</v>
      </c>
      <c r="BA73">
        <f t="shared" si="113"/>
        <v>0.52566667126219746</v>
      </c>
      <c r="BB73">
        <f t="shared" si="145"/>
        <v>15.106919133819479</v>
      </c>
      <c r="BC73">
        <v>20</v>
      </c>
      <c r="BD73">
        <v>6.3080000623401098</v>
      </c>
      <c r="BE73">
        <f t="shared" si="114"/>
        <v>0.52566667186167582</v>
      </c>
      <c r="BF73">
        <f t="shared" si="146"/>
        <v>5.782333390601301</v>
      </c>
      <c r="BG73">
        <v>6</v>
      </c>
      <c r="BH73">
        <v>1.89239998233219</v>
      </c>
      <c r="BI73">
        <f t="shared" si="115"/>
        <v>0.15769999852768252</v>
      </c>
      <c r="BJ73">
        <f t="shared" si="147"/>
        <v>17.166665127519877</v>
      </c>
      <c r="BK73">
        <v>0</v>
      </c>
      <c r="BL73" s="4">
        <v>-5.2500487745007801E-40</v>
      </c>
      <c r="BM73">
        <f t="shared" si="116"/>
        <v>-4.3750406454173169E-41</v>
      </c>
      <c r="BN73">
        <f t="shared" si="152"/>
        <v>14.850000000331178</v>
      </c>
      <c r="BO73">
        <f t="shared" si="117"/>
        <v>17.480000120263458</v>
      </c>
      <c r="BP73">
        <f t="shared" si="153"/>
        <v>30.531105999786668</v>
      </c>
      <c r="BQ73">
        <f t="shared" si="118"/>
        <v>22.637105999786669</v>
      </c>
      <c r="BR73">
        <f t="shared" si="100"/>
        <v>7.8940000000000001</v>
      </c>
      <c r="BS73">
        <f t="shared" si="119"/>
        <v>0.95013593157604592</v>
      </c>
      <c r="BV73">
        <v>13.45</v>
      </c>
      <c r="BW73">
        <v>4.2432874755901597</v>
      </c>
      <c r="BX73">
        <f t="shared" si="80"/>
        <v>0.35360728963251326</v>
      </c>
      <c r="BY73">
        <f t="shared" si="155"/>
        <v>14.710319911530032</v>
      </c>
      <c r="BZ73">
        <v>20</v>
      </c>
      <c r="CA73">
        <v>6.3080000628453599</v>
      </c>
      <c r="CB73">
        <f t="shared" si="120"/>
        <v>0.52566667190377991</v>
      </c>
      <c r="CC73">
        <f t="shared" si="148"/>
        <v>5.7823333906349728</v>
      </c>
      <c r="CD73">
        <v>9.7899999999999991</v>
      </c>
      <c r="CE73">
        <v>3.0865234716169798</v>
      </c>
      <c r="CF73">
        <f t="shared" si="121"/>
        <v>0.25721028930141498</v>
      </c>
      <c r="CG73">
        <f t="shared" si="87"/>
        <v>17.072613395387549</v>
      </c>
      <c r="CH73">
        <v>0</v>
      </c>
      <c r="CI73">
        <v>0</v>
      </c>
      <c r="CJ73">
        <f t="shared" si="122"/>
        <v>0</v>
      </c>
      <c r="CK73">
        <f t="shared" si="88"/>
        <v>14.850000000001032</v>
      </c>
      <c r="CL73">
        <f t="shared" si="123"/>
        <v>16.431097602472892</v>
      </c>
      <c r="CM73">
        <f t="shared" si="154"/>
        <v>29.506883541238238</v>
      </c>
      <c r="CN73">
        <f t="shared" si="124"/>
        <v>21.61288354123824</v>
      </c>
      <c r="CO73">
        <f t="shared" si="101"/>
        <v>7.8940000000000001</v>
      </c>
      <c r="CP73">
        <f t="shared" si="125"/>
        <v>0.90714675443462189</v>
      </c>
      <c r="DA73">
        <v>6.3</v>
      </c>
      <c r="DB73">
        <v>2.3233083765484501</v>
      </c>
      <c r="DC73">
        <f t="shared" si="81"/>
        <v>0.19360903137903751</v>
      </c>
      <c r="DD73">
        <f t="shared" si="156"/>
        <v>16.043409021022434</v>
      </c>
      <c r="DE73">
        <v>20</v>
      </c>
      <c r="DF73">
        <v>7.3720000723745196</v>
      </c>
      <c r="DG73">
        <f t="shared" si="126"/>
        <v>0.61433333936454337</v>
      </c>
      <c r="DH73">
        <f t="shared" si="149"/>
        <v>6.7449404284478156</v>
      </c>
      <c r="DI73">
        <v>6</v>
      </c>
      <c r="DJ73">
        <v>2.2115999939740298</v>
      </c>
      <c r="DK73">
        <f t="shared" si="127"/>
        <v>0.18429999949783582</v>
      </c>
      <c r="DL73">
        <f t="shared" si="89"/>
        <v>18.430000003457568</v>
      </c>
      <c r="DM73">
        <v>0</v>
      </c>
      <c r="DN73">
        <v>0</v>
      </c>
      <c r="DO73">
        <f t="shared" si="128"/>
        <v>0</v>
      </c>
      <c r="DP73">
        <f t="shared" si="90"/>
        <v>14.850000000024334</v>
      </c>
      <c r="DQ73">
        <f t="shared" si="129"/>
        <v>27.470527579878823</v>
      </c>
      <c r="DR73">
        <f t="shared" si="130"/>
        <v>19.576527579878821</v>
      </c>
      <c r="DS73">
        <f t="shared" si="131"/>
        <v>7.8940000000000001</v>
      </c>
      <c r="DT73">
        <f t="shared" si="78"/>
        <v>0.82167580384646377</v>
      </c>
      <c r="DX73">
        <v>6</v>
      </c>
      <c r="DY73">
        <v>2.2115999779103199</v>
      </c>
      <c r="DZ73">
        <f t="shared" si="82"/>
        <v>0.18429999815919332</v>
      </c>
      <c r="EA73">
        <f t="shared" si="157"/>
        <v>15.604066647421204</v>
      </c>
      <c r="EB73">
        <v>20</v>
      </c>
      <c r="EC73">
        <v>7.3720000736964497</v>
      </c>
      <c r="ED73">
        <f t="shared" si="132"/>
        <v>0.61433333947470414</v>
      </c>
      <c r="EE73">
        <f t="shared" si="150"/>
        <v>5.4675667102759196</v>
      </c>
      <c r="EF73">
        <v>6</v>
      </c>
      <c r="EG73">
        <v>2.2115999779049198</v>
      </c>
      <c r="EH73">
        <f t="shared" si="133"/>
        <v>0.18429999815874329</v>
      </c>
      <c r="EI73">
        <f t="shared" si="91"/>
        <v>18.860033342870764</v>
      </c>
      <c r="EJ73">
        <v>0</v>
      </c>
      <c r="EK73" s="4">
        <v>3.5067161963435797E-21</v>
      </c>
      <c r="EL73">
        <f t="shared" si="134"/>
        <v>2.9222634969529834E-22</v>
      </c>
      <c r="EM73">
        <f t="shared" si="92"/>
        <v>14.84999999998351</v>
      </c>
      <c r="EN73">
        <f t="shared" si="135"/>
        <v>27.339105917072576</v>
      </c>
      <c r="EO73">
        <f t="shared" si="136"/>
        <v>19.445105917072574</v>
      </c>
      <c r="EP73">
        <f t="shared" si="137"/>
        <v>7.8940000000000001</v>
      </c>
      <c r="EQ73">
        <f t="shared" si="79"/>
        <v>0.81615970810432847</v>
      </c>
    </row>
    <row r="74" spans="1:147" x14ac:dyDescent="0.35">
      <c r="A74" s="1">
        <v>44907.496527777781</v>
      </c>
      <c r="B74" s="80">
        <v>0.49652777777778101</v>
      </c>
      <c r="C74">
        <v>13.833399999999999</v>
      </c>
      <c r="D74">
        <v>-7.9096000000000002</v>
      </c>
      <c r="E74">
        <f t="shared" si="102"/>
        <v>7.9096000000000002</v>
      </c>
      <c r="G74">
        <v>0.50366999999999995</v>
      </c>
      <c r="I74">
        <v>20</v>
      </c>
      <c r="J74">
        <f t="shared" si="77"/>
        <v>6.3079999999999998</v>
      </c>
      <c r="K74">
        <f t="shared" si="103"/>
        <v>0.52566666666666662</v>
      </c>
      <c r="L74">
        <f t="shared" si="138"/>
        <v>31.539999999999974</v>
      </c>
      <c r="M74">
        <v>20</v>
      </c>
      <c r="N74">
        <f t="shared" si="93"/>
        <v>6.3079999999999998</v>
      </c>
      <c r="O74">
        <f t="shared" si="104"/>
        <v>0.52566666666666662</v>
      </c>
      <c r="P74">
        <f t="shared" si="139"/>
        <v>6.3080000000000007</v>
      </c>
      <c r="Q74">
        <v>20</v>
      </c>
      <c r="R74">
        <f t="shared" si="94"/>
        <v>6.3079999999999998</v>
      </c>
      <c r="S74">
        <f t="shared" si="105"/>
        <v>0.52566666666666662</v>
      </c>
      <c r="T74">
        <f t="shared" si="140"/>
        <v>34.693999999999974</v>
      </c>
      <c r="U74">
        <v>0</v>
      </c>
      <c r="V74">
        <f t="shared" si="95"/>
        <v>0</v>
      </c>
      <c r="W74">
        <f t="shared" si="106"/>
        <v>0</v>
      </c>
      <c r="X74">
        <f t="shared" si="141"/>
        <v>20.500999999999987</v>
      </c>
      <c r="Y74">
        <f t="shared" si="107"/>
        <v>22.8</v>
      </c>
      <c r="Z74">
        <f t="shared" si="96"/>
        <v>36.096929411764705</v>
      </c>
      <c r="AA74">
        <f t="shared" si="97"/>
        <v>28.187329411764704</v>
      </c>
      <c r="AB74">
        <f t="shared" si="98"/>
        <v>7.9096000000000002</v>
      </c>
      <c r="AC74">
        <f t="shared" si="108"/>
        <v>1.183092683735294</v>
      </c>
      <c r="AF74">
        <v>20</v>
      </c>
      <c r="AG74">
        <v>6.3080000630491</v>
      </c>
      <c r="AH74">
        <f t="shared" si="142"/>
        <v>14.245566660943354</v>
      </c>
      <c r="AI74">
        <v>20</v>
      </c>
      <c r="AJ74">
        <v>6.30800006306246</v>
      </c>
      <c r="AK74">
        <f t="shared" si="143"/>
        <v>6.3080000630626962</v>
      </c>
      <c r="AL74">
        <v>6</v>
      </c>
      <c r="AM74">
        <v>1.8923999811018399</v>
      </c>
      <c r="AN74">
        <f t="shared" si="144"/>
        <v>16.663633345503353</v>
      </c>
      <c r="AO74">
        <v>0</v>
      </c>
      <c r="AP74" s="4">
        <v>2.21034372754845E-20</v>
      </c>
      <c r="AQ74">
        <f t="shared" si="151"/>
        <v>14.849999999989585</v>
      </c>
      <c r="AR74">
        <f t="shared" si="109"/>
        <v>17.480000129172772</v>
      </c>
      <c r="AS74">
        <f t="shared" si="110"/>
        <v>30.902106008486356</v>
      </c>
      <c r="AT74">
        <f t="shared" si="111"/>
        <v>22.992506008486355</v>
      </c>
      <c r="AU74">
        <f t="shared" si="99"/>
        <v>7.9096000000000002</v>
      </c>
      <c r="AV74">
        <f t="shared" si="112"/>
        <v>0.96505295844119354</v>
      </c>
      <c r="AY74">
        <v>20</v>
      </c>
      <c r="AZ74">
        <v>6.3080000376671403</v>
      </c>
      <c r="BA74">
        <f t="shared" si="113"/>
        <v>0.52566666980559507</v>
      </c>
      <c r="BB74">
        <f t="shared" si="145"/>
        <v>15.632585803625075</v>
      </c>
      <c r="BC74">
        <v>20</v>
      </c>
      <c r="BD74">
        <v>6.3080000622893397</v>
      </c>
      <c r="BE74">
        <f t="shared" si="114"/>
        <v>0.52566667185744498</v>
      </c>
      <c r="BF74">
        <f t="shared" si="146"/>
        <v>6.3080000624587456</v>
      </c>
      <c r="BG74">
        <v>6</v>
      </c>
      <c r="BH74">
        <v>1.89239998220882</v>
      </c>
      <c r="BI74">
        <f t="shared" si="115"/>
        <v>0.15769999851740166</v>
      </c>
      <c r="BJ74">
        <f t="shared" si="147"/>
        <v>17.324365126037279</v>
      </c>
      <c r="BK74">
        <v>0</v>
      </c>
      <c r="BL74" s="4">
        <v>-2.9357763346990599E-40</v>
      </c>
      <c r="BM74">
        <f t="shared" si="116"/>
        <v>-2.4464802789158834E-41</v>
      </c>
      <c r="BN74">
        <f t="shared" si="152"/>
        <v>14.850000000331178</v>
      </c>
      <c r="BO74">
        <f t="shared" si="117"/>
        <v>17.480000098994338</v>
      </c>
      <c r="BP74">
        <f t="shared" si="153"/>
        <v>30.902105979018003</v>
      </c>
      <c r="BQ74">
        <f t="shared" si="118"/>
        <v>22.992505979018002</v>
      </c>
      <c r="BR74">
        <f t="shared" si="100"/>
        <v>7.9096000000000002</v>
      </c>
      <c r="BS74">
        <f t="shared" si="119"/>
        <v>0.96505295720433304</v>
      </c>
      <c r="BV74">
        <v>12.82</v>
      </c>
      <c r="BW74">
        <v>4.0440902814295896</v>
      </c>
      <c r="BX74">
        <f t="shared" si="80"/>
        <v>0.33700752345246582</v>
      </c>
      <c r="BY74">
        <f t="shared" si="155"/>
        <v>15.047327434982497</v>
      </c>
      <c r="BZ74">
        <v>20</v>
      </c>
      <c r="CA74">
        <v>6.3080000628453599</v>
      </c>
      <c r="CB74">
        <f t="shared" si="120"/>
        <v>0.52566667190377991</v>
      </c>
      <c r="CC74">
        <f t="shared" si="148"/>
        <v>6.3080000625387527</v>
      </c>
      <c r="CD74">
        <v>9.48</v>
      </c>
      <c r="CE74">
        <v>2.9907386658787698</v>
      </c>
      <c r="CF74">
        <f t="shared" si="121"/>
        <v>0.24922822215656415</v>
      </c>
      <c r="CG74">
        <f t="shared" si="87"/>
        <v>17.321841617544113</v>
      </c>
      <c r="CH74">
        <v>0</v>
      </c>
      <c r="CI74" s="4">
        <v>6.1760545809542002E-28</v>
      </c>
      <c r="CJ74">
        <f t="shared" si="122"/>
        <v>5.1467121507951665E-29</v>
      </c>
      <c r="CK74">
        <f t="shared" si="88"/>
        <v>14.850000000001032</v>
      </c>
      <c r="CL74">
        <f t="shared" si="123"/>
        <v>16.075697602594843</v>
      </c>
      <c r="CM74">
        <f t="shared" si="154"/>
        <v>29.530845894298491</v>
      </c>
      <c r="CN74">
        <f t="shared" si="124"/>
        <v>21.62124589429849</v>
      </c>
      <c r="CO74">
        <f t="shared" si="101"/>
        <v>7.9096000000000002</v>
      </c>
      <c r="CP74">
        <f t="shared" si="125"/>
        <v>0.90749774329844324</v>
      </c>
      <c r="DA74">
        <v>6</v>
      </c>
      <c r="DB74">
        <v>2.2115999886010198</v>
      </c>
      <c r="DC74">
        <f t="shared" si="81"/>
        <v>0.18429999905008498</v>
      </c>
      <c r="DD74">
        <f t="shared" si="156"/>
        <v>16.22770902007252</v>
      </c>
      <c r="DE74">
        <v>20</v>
      </c>
      <c r="DF74">
        <v>7.3720000722706702</v>
      </c>
      <c r="DG74">
        <f t="shared" si="126"/>
        <v>0.61433333935588907</v>
      </c>
      <c r="DH74">
        <f t="shared" si="149"/>
        <v>7.359273767803705</v>
      </c>
      <c r="DI74">
        <v>6</v>
      </c>
      <c r="DJ74">
        <v>2.21159998863852</v>
      </c>
      <c r="DK74">
        <f t="shared" si="127"/>
        <v>0.18429999905320998</v>
      </c>
      <c r="DL74">
        <f t="shared" si="89"/>
        <v>18.614300002510777</v>
      </c>
      <c r="DM74">
        <v>0</v>
      </c>
      <c r="DN74" s="4">
        <v>-4.5018696879573302E-39</v>
      </c>
      <c r="DO74">
        <f t="shared" si="128"/>
        <v>-3.7515580732977754E-40</v>
      </c>
      <c r="DP74">
        <f t="shared" si="90"/>
        <v>14.850000000024334</v>
      </c>
      <c r="DQ74">
        <f t="shared" si="129"/>
        <v>27.710105940600247</v>
      </c>
      <c r="DR74">
        <f t="shared" si="130"/>
        <v>19.800505940600246</v>
      </c>
      <c r="DS74">
        <f t="shared" si="131"/>
        <v>7.9096000000000002</v>
      </c>
      <c r="DT74">
        <f t="shared" si="78"/>
        <v>0.8310767355918437</v>
      </c>
      <c r="DX74">
        <v>6</v>
      </c>
      <c r="DY74">
        <v>2.21159997791026</v>
      </c>
      <c r="DZ74">
        <f t="shared" si="82"/>
        <v>0.18429999815918835</v>
      </c>
      <c r="EA74">
        <f t="shared" si="157"/>
        <v>15.788366645580393</v>
      </c>
      <c r="EB74">
        <v>20</v>
      </c>
      <c r="EC74">
        <v>7.3720000736964097</v>
      </c>
      <c r="ED74">
        <f t="shared" si="132"/>
        <v>0.61433333947470081</v>
      </c>
      <c r="EE74">
        <f t="shared" si="150"/>
        <v>6.0819000497506206</v>
      </c>
      <c r="EF74">
        <v>6</v>
      </c>
      <c r="EG74">
        <v>2.2115999779060198</v>
      </c>
      <c r="EH74">
        <f t="shared" si="133"/>
        <v>0.18429999815883497</v>
      </c>
      <c r="EI74">
        <f t="shared" si="91"/>
        <v>19.044333341029599</v>
      </c>
      <c r="EJ74">
        <v>0</v>
      </c>
      <c r="EK74" s="4">
        <v>3.5034908640838402E-21</v>
      </c>
      <c r="EL74">
        <f t="shared" si="134"/>
        <v>2.919575720069867E-22</v>
      </c>
      <c r="EM74">
        <f t="shared" si="92"/>
        <v>14.84999999998351</v>
      </c>
      <c r="EN74">
        <f t="shared" si="135"/>
        <v>27.710105917073751</v>
      </c>
      <c r="EO74">
        <f t="shared" si="136"/>
        <v>19.80050591707375</v>
      </c>
      <c r="EP74">
        <f t="shared" si="137"/>
        <v>7.9096000000000002</v>
      </c>
      <c r="EQ74">
        <f t="shared" si="79"/>
        <v>0.83107673460437781</v>
      </c>
    </row>
    <row r="75" spans="1:147" x14ac:dyDescent="0.35">
      <c r="A75" s="1">
        <v>44907.5</v>
      </c>
      <c r="B75" s="80">
        <v>0.500000000000003</v>
      </c>
      <c r="C75">
        <v>13.814399999999999</v>
      </c>
      <c r="D75">
        <v>-7.9311999999999996</v>
      </c>
      <c r="E75">
        <f t="shared" si="102"/>
        <v>7.9311999999999996</v>
      </c>
      <c r="G75">
        <v>0.46772000000000002</v>
      </c>
      <c r="I75">
        <v>20</v>
      </c>
      <c r="J75">
        <f t="shared" si="77"/>
        <v>6.3079999999999998</v>
      </c>
      <c r="K75">
        <f t="shared" si="103"/>
        <v>0.52566666666666662</v>
      </c>
      <c r="L75">
        <f t="shared" si="138"/>
        <v>32.065666666666644</v>
      </c>
      <c r="M75">
        <v>20</v>
      </c>
      <c r="N75">
        <f t="shared" si="93"/>
        <v>6.3079999999999998</v>
      </c>
      <c r="O75">
        <f t="shared" si="104"/>
        <v>0.52566666666666662</v>
      </c>
      <c r="P75">
        <f t="shared" si="139"/>
        <v>6.8336666666666677</v>
      </c>
      <c r="Q75">
        <v>20</v>
      </c>
      <c r="R75">
        <f t="shared" si="94"/>
        <v>6.3079999999999998</v>
      </c>
      <c r="S75">
        <f t="shared" si="105"/>
        <v>0.52566666666666662</v>
      </c>
      <c r="T75">
        <f t="shared" si="140"/>
        <v>35.21966666666664</v>
      </c>
      <c r="U75">
        <v>0</v>
      </c>
      <c r="V75">
        <f t="shared" si="95"/>
        <v>0</v>
      </c>
      <c r="W75">
        <f t="shared" si="106"/>
        <v>0</v>
      </c>
      <c r="X75">
        <f t="shared" si="141"/>
        <v>20.500999999999987</v>
      </c>
      <c r="Y75">
        <f t="shared" si="107"/>
        <v>22.8</v>
      </c>
      <c r="Z75">
        <f t="shared" si="96"/>
        <v>36.0779294117647</v>
      </c>
      <c r="AA75">
        <f t="shared" si="97"/>
        <v>28.146729411764699</v>
      </c>
      <c r="AB75">
        <f t="shared" si="98"/>
        <v>7.9311999999999996</v>
      </c>
      <c r="AC75">
        <f t="shared" si="108"/>
        <v>1.0970656900392155</v>
      </c>
      <c r="AF75">
        <v>6</v>
      </c>
      <c r="AG75">
        <v>1.8923999810954999</v>
      </c>
      <c r="AH75">
        <f t="shared" si="142"/>
        <v>14.403266659367979</v>
      </c>
      <c r="AI75">
        <v>20</v>
      </c>
      <c r="AJ75">
        <v>6.30800006306443</v>
      </c>
      <c r="AK75">
        <f t="shared" si="143"/>
        <v>6.8336667349847318</v>
      </c>
      <c r="AL75">
        <v>20</v>
      </c>
      <c r="AM75">
        <v>6.30800006306219</v>
      </c>
      <c r="AN75">
        <f t="shared" si="144"/>
        <v>17.189300017425204</v>
      </c>
      <c r="AO75">
        <v>0</v>
      </c>
      <c r="AP75" s="4">
        <v>9.5801809765254093E-21</v>
      </c>
      <c r="AQ75">
        <f t="shared" si="151"/>
        <v>14.849999999989585</v>
      </c>
      <c r="AR75">
        <f t="shared" si="109"/>
        <v>17.480000129183278</v>
      </c>
      <c r="AS75">
        <f t="shared" si="110"/>
        <v>30.883106008496611</v>
      </c>
      <c r="AT75">
        <f t="shared" si="111"/>
        <v>22.951906008496611</v>
      </c>
      <c r="AU75">
        <f t="shared" si="99"/>
        <v>7.9311999999999996</v>
      </c>
      <c r="AV75">
        <f t="shared" si="112"/>
        <v>0.89458878985783619</v>
      </c>
      <c r="AY75">
        <v>20</v>
      </c>
      <c r="AZ75">
        <v>6.3080000619780998</v>
      </c>
      <c r="BA75">
        <f t="shared" si="113"/>
        <v>0.52566667183150828</v>
      </c>
      <c r="BB75">
        <f t="shared" si="145"/>
        <v>16.158252475456582</v>
      </c>
      <c r="BC75">
        <v>20</v>
      </c>
      <c r="BD75">
        <v>6.30800006260875</v>
      </c>
      <c r="BE75">
        <f t="shared" si="114"/>
        <v>0.52566667188406246</v>
      </c>
      <c r="BF75">
        <f t="shared" si="146"/>
        <v>6.8336667343428079</v>
      </c>
      <c r="BG75">
        <v>6</v>
      </c>
      <c r="BH75">
        <v>1.89239999522653</v>
      </c>
      <c r="BI75">
        <f t="shared" si="115"/>
        <v>0.15769999960221084</v>
      </c>
      <c r="BJ75">
        <f t="shared" si="147"/>
        <v>17.48206512563949</v>
      </c>
      <c r="BK75">
        <v>0</v>
      </c>
      <c r="BL75" s="4">
        <v>2.7044245021577E-33</v>
      </c>
      <c r="BM75">
        <f t="shared" si="116"/>
        <v>2.2536870851314168E-34</v>
      </c>
      <c r="BN75">
        <f t="shared" si="152"/>
        <v>14.850000000331178</v>
      </c>
      <c r="BO75">
        <f t="shared" si="117"/>
        <v>17.480000144353472</v>
      </c>
      <c r="BP75">
        <f t="shared" si="153"/>
        <v>30.88310602330986</v>
      </c>
      <c r="BQ75">
        <f t="shared" si="118"/>
        <v>22.95190602330986</v>
      </c>
      <c r="BR75">
        <f t="shared" si="100"/>
        <v>7.9311999999999996</v>
      </c>
      <c r="BS75">
        <f t="shared" si="119"/>
        <v>0.89458879043520734</v>
      </c>
      <c r="BV75">
        <v>17.079999999999998</v>
      </c>
      <c r="BW75">
        <v>5.38743396991803</v>
      </c>
      <c r="BX75">
        <f t="shared" si="80"/>
        <v>0.4489528308265025</v>
      </c>
      <c r="BY75">
        <f t="shared" si="155"/>
        <v>15.496280265809</v>
      </c>
      <c r="BZ75">
        <v>20</v>
      </c>
      <c r="CA75">
        <v>6.3080000628453599</v>
      </c>
      <c r="CB75">
        <f t="shared" si="120"/>
        <v>0.52566667190377991</v>
      </c>
      <c r="CC75">
        <f t="shared" si="148"/>
        <v>6.8336667344425326</v>
      </c>
      <c r="CD75">
        <v>14.57</v>
      </c>
      <c r="CE75">
        <v>4.59591133632523</v>
      </c>
      <c r="CF75">
        <f t="shared" si="121"/>
        <v>0.38299261136043583</v>
      </c>
      <c r="CG75">
        <f t="shared" si="87"/>
        <v>17.704834228904549</v>
      </c>
      <c r="CH75">
        <v>0</v>
      </c>
      <c r="CI75">
        <v>0</v>
      </c>
      <c r="CJ75">
        <f t="shared" si="122"/>
        <v>0</v>
      </c>
      <c r="CK75">
        <f t="shared" si="88"/>
        <v>14.850000000001032</v>
      </c>
      <c r="CL75">
        <f t="shared" si="123"/>
        <v>19.628126950709184</v>
      </c>
      <c r="CM75">
        <f t="shared" si="154"/>
        <v>32.980688669516027</v>
      </c>
      <c r="CN75">
        <f t="shared" si="124"/>
        <v>25.049488669516027</v>
      </c>
      <c r="CO75">
        <f t="shared" si="101"/>
        <v>7.9311999999999996</v>
      </c>
      <c r="CP75">
        <f t="shared" si="125"/>
        <v>0.9763455700421696</v>
      </c>
      <c r="DA75">
        <v>20</v>
      </c>
      <c r="DB75">
        <v>7.3720000672868098</v>
      </c>
      <c r="DC75">
        <f t="shared" si="81"/>
        <v>0.61433333894056752</v>
      </c>
      <c r="DD75">
        <f t="shared" si="156"/>
        <v>16.842042359013089</v>
      </c>
      <c r="DE75">
        <v>20</v>
      </c>
      <c r="DF75">
        <v>7.3720000675162298</v>
      </c>
      <c r="DG75">
        <f t="shared" si="126"/>
        <v>0.61433333895968578</v>
      </c>
      <c r="DH75">
        <f t="shared" si="149"/>
        <v>7.9736071067633905</v>
      </c>
      <c r="DI75">
        <v>6</v>
      </c>
      <c r="DJ75">
        <v>2.2115999793895398</v>
      </c>
      <c r="DK75">
        <f t="shared" si="127"/>
        <v>0.18429999828246163</v>
      </c>
      <c r="DL75">
        <f t="shared" si="89"/>
        <v>18.79860000079324</v>
      </c>
      <c r="DM75">
        <v>0</v>
      </c>
      <c r="DN75" s="4">
        <v>-5.1569209089387801E-39</v>
      </c>
      <c r="DO75">
        <f t="shared" si="128"/>
        <v>-4.297434090782317E-40</v>
      </c>
      <c r="DP75">
        <f t="shared" si="90"/>
        <v>14.850000000024334</v>
      </c>
      <c r="DQ75">
        <f t="shared" si="129"/>
        <v>33.762164840226561</v>
      </c>
      <c r="DR75">
        <f t="shared" si="130"/>
        <v>25.83096484022656</v>
      </c>
      <c r="DS75">
        <f t="shared" si="131"/>
        <v>7.9311999999999996</v>
      </c>
      <c r="DT75">
        <f t="shared" si="78"/>
        <v>1.0068049062558972</v>
      </c>
      <c r="DX75">
        <v>6</v>
      </c>
      <c r="DY75">
        <v>2.2115999779119502</v>
      </c>
      <c r="DZ75">
        <f t="shared" si="82"/>
        <v>0.18429999815932918</v>
      </c>
      <c r="EA75">
        <f t="shared" si="157"/>
        <v>15.972666643739721</v>
      </c>
      <c r="EB75">
        <v>20</v>
      </c>
      <c r="EC75">
        <v>7.3720000736993896</v>
      </c>
      <c r="ED75">
        <f t="shared" si="132"/>
        <v>0.61433333947494917</v>
      </c>
      <c r="EE75">
        <f t="shared" si="150"/>
        <v>6.6962333892255694</v>
      </c>
      <c r="EF75">
        <v>6</v>
      </c>
      <c r="EG75">
        <v>2.2115999779059399</v>
      </c>
      <c r="EH75">
        <f t="shared" si="133"/>
        <v>0.18429999815882833</v>
      </c>
      <c r="EI75">
        <f t="shared" si="91"/>
        <v>19.228633339188427</v>
      </c>
      <c r="EJ75">
        <v>0</v>
      </c>
      <c r="EK75" s="4">
        <v>3.3589650466744402E-21</v>
      </c>
      <c r="EL75">
        <f t="shared" si="134"/>
        <v>2.799137538895367E-22</v>
      </c>
      <c r="EM75">
        <f t="shared" si="92"/>
        <v>14.84999999998351</v>
      </c>
      <c r="EN75">
        <f t="shared" si="135"/>
        <v>27.691105917079149</v>
      </c>
      <c r="EO75">
        <f t="shared" si="136"/>
        <v>19.759905917079148</v>
      </c>
      <c r="EP75">
        <f t="shared" si="137"/>
        <v>7.9311999999999996</v>
      </c>
      <c r="EQ75">
        <f t="shared" si="79"/>
        <v>0.77017526629468835</v>
      </c>
    </row>
    <row r="76" spans="1:147" x14ac:dyDescent="0.35">
      <c r="A76" s="1">
        <v>44907.503472222219</v>
      </c>
      <c r="B76" s="80">
        <v>0.50347222222222499</v>
      </c>
      <c r="C76">
        <v>14.33</v>
      </c>
      <c r="D76">
        <v>-7.9631999999999996</v>
      </c>
      <c r="E76">
        <f t="shared" si="102"/>
        <v>7.9631999999999996</v>
      </c>
      <c r="G76">
        <v>0.46772000000000002</v>
      </c>
      <c r="I76">
        <v>20</v>
      </c>
      <c r="J76">
        <f t="shared" si="77"/>
        <v>6.3079999999999998</v>
      </c>
      <c r="K76">
        <f t="shared" si="103"/>
        <v>0.52566666666666662</v>
      </c>
      <c r="L76">
        <f t="shared" si="138"/>
        <v>32.59133333333331</v>
      </c>
      <c r="M76">
        <v>20</v>
      </c>
      <c r="N76">
        <f t="shared" si="93"/>
        <v>6.3079999999999998</v>
      </c>
      <c r="O76">
        <f t="shared" si="104"/>
        <v>0.52566666666666662</v>
      </c>
      <c r="P76">
        <f t="shared" si="139"/>
        <v>7.3593333333333346</v>
      </c>
      <c r="Q76">
        <v>20</v>
      </c>
      <c r="R76">
        <f t="shared" si="94"/>
        <v>6.3079999999999998</v>
      </c>
      <c r="S76">
        <f t="shared" si="105"/>
        <v>0.52566666666666662</v>
      </c>
      <c r="T76">
        <f t="shared" si="140"/>
        <v>35.745333333333306</v>
      </c>
      <c r="U76">
        <v>0</v>
      </c>
      <c r="V76">
        <f t="shared" si="95"/>
        <v>0</v>
      </c>
      <c r="W76">
        <f t="shared" si="106"/>
        <v>0</v>
      </c>
      <c r="X76">
        <f t="shared" si="141"/>
        <v>20.500999999999987</v>
      </c>
      <c r="Y76">
        <f t="shared" si="107"/>
        <v>22.8</v>
      </c>
      <c r="Z76">
        <f t="shared" si="96"/>
        <v>36.593529411764706</v>
      </c>
      <c r="AA76">
        <f t="shared" si="97"/>
        <v>28.630329411764706</v>
      </c>
      <c r="AB76">
        <f t="shared" si="98"/>
        <v>7.9631999999999996</v>
      </c>
      <c r="AC76">
        <f t="shared" si="108"/>
        <v>1.1159148060392159</v>
      </c>
      <c r="AF76">
        <v>20</v>
      </c>
      <c r="AG76">
        <v>6.3080000630585298</v>
      </c>
      <c r="AH76">
        <f t="shared" si="142"/>
        <v>14.928933331289523</v>
      </c>
      <c r="AI76">
        <v>20</v>
      </c>
      <c r="AJ76">
        <v>6.30800006306412</v>
      </c>
      <c r="AK76">
        <f t="shared" si="143"/>
        <v>7.3593334069067415</v>
      </c>
      <c r="AL76">
        <v>20</v>
      </c>
      <c r="AM76">
        <v>6.3080000630618596</v>
      </c>
      <c r="AN76">
        <f t="shared" si="144"/>
        <v>17.714966689347026</v>
      </c>
      <c r="AO76">
        <v>0</v>
      </c>
      <c r="AP76" s="4">
        <v>5.88510445820054E-21</v>
      </c>
      <c r="AQ76">
        <f t="shared" si="151"/>
        <v>14.849999999989585</v>
      </c>
      <c r="AR76">
        <f t="shared" si="109"/>
        <v>22.800000227933147</v>
      </c>
      <c r="AS76">
        <f t="shared" si="110"/>
        <v>36.593529634334722</v>
      </c>
      <c r="AT76">
        <f t="shared" si="111"/>
        <v>28.630329634334721</v>
      </c>
      <c r="AU76">
        <f t="shared" si="99"/>
        <v>7.9631999999999996</v>
      </c>
      <c r="AV76">
        <f t="shared" si="112"/>
        <v>1.115914814714253</v>
      </c>
      <c r="AY76">
        <v>20</v>
      </c>
      <c r="AZ76">
        <v>6.3080000618024199</v>
      </c>
      <c r="BA76">
        <f t="shared" si="113"/>
        <v>0.52566667181686832</v>
      </c>
      <c r="BB76">
        <f t="shared" si="145"/>
        <v>16.68391914727345</v>
      </c>
      <c r="BC76">
        <v>20</v>
      </c>
      <c r="BD76">
        <v>6.3080000625850001</v>
      </c>
      <c r="BE76">
        <f t="shared" si="114"/>
        <v>0.52566667188208338</v>
      </c>
      <c r="BF76">
        <f t="shared" si="146"/>
        <v>7.3593334062248914</v>
      </c>
      <c r="BG76">
        <v>6</v>
      </c>
      <c r="BH76">
        <v>1.8923999876674</v>
      </c>
      <c r="BI76">
        <f t="shared" si="115"/>
        <v>0.15769999897228335</v>
      </c>
      <c r="BJ76">
        <f t="shared" si="147"/>
        <v>17.639765124611774</v>
      </c>
      <c r="BK76">
        <v>0</v>
      </c>
      <c r="BL76" s="4">
        <v>-1.1232018070112601E-40</v>
      </c>
      <c r="BM76">
        <f t="shared" si="116"/>
        <v>-9.3600150584271679E-42</v>
      </c>
      <c r="BN76">
        <f t="shared" si="152"/>
        <v>14.850000000331178</v>
      </c>
      <c r="BO76">
        <f t="shared" si="117"/>
        <v>17.480000135005806</v>
      </c>
      <c r="BP76">
        <f t="shared" si="153"/>
        <v>31.398706014182139</v>
      </c>
      <c r="BQ76">
        <f t="shared" si="118"/>
        <v>23.435506014182138</v>
      </c>
      <c r="BR76">
        <f t="shared" si="100"/>
        <v>7.9631999999999996</v>
      </c>
      <c r="BS76">
        <f t="shared" si="119"/>
        <v>0.91343790607943909</v>
      </c>
      <c r="BV76">
        <v>16.72</v>
      </c>
      <c r="BW76">
        <v>5.2744026071752597</v>
      </c>
      <c r="BX76">
        <f t="shared" si="80"/>
        <v>0.43953355059793831</v>
      </c>
      <c r="BY76">
        <f t="shared" si="155"/>
        <v>15.935813816406938</v>
      </c>
      <c r="BZ76">
        <v>20</v>
      </c>
      <c r="CA76">
        <v>6.3080000628453599</v>
      </c>
      <c r="CB76">
        <f t="shared" si="120"/>
        <v>0.52566667190377991</v>
      </c>
      <c r="CC76">
        <f t="shared" si="148"/>
        <v>7.3593334063463125</v>
      </c>
      <c r="CD76">
        <v>13.66</v>
      </c>
      <c r="CE76">
        <v>4.30755469925173</v>
      </c>
      <c r="CF76">
        <f t="shared" si="121"/>
        <v>0.35896289160431089</v>
      </c>
      <c r="CG76">
        <f t="shared" si="87"/>
        <v>18.063797120508859</v>
      </c>
      <c r="CH76">
        <v>0</v>
      </c>
      <c r="CI76" s="4">
        <v>-6.3100537476244896E-28</v>
      </c>
      <c r="CJ76">
        <f t="shared" si="122"/>
        <v>-5.2583781230204087E-29</v>
      </c>
      <c r="CK76">
        <f t="shared" si="88"/>
        <v>14.850000000001032</v>
      </c>
      <c r="CL76">
        <f t="shared" si="123"/>
        <v>19.144526950930544</v>
      </c>
      <c r="CM76">
        <f t="shared" si="154"/>
        <v>33.02406749326159</v>
      </c>
      <c r="CN76">
        <f t="shared" si="124"/>
        <v>25.06086749326159</v>
      </c>
      <c r="CO76">
        <f t="shared" si="101"/>
        <v>7.9631999999999996</v>
      </c>
      <c r="CP76">
        <f t="shared" si="125"/>
        <v>0.9767890786623592</v>
      </c>
      <c r="DA76">
        <v>18.61</v>
      </c>
      <c r="DB76">
        <v>6.8602519604656003</v>
      </c>
      <c r="DC76">
        <f t="shared" si="81"/>
        <v>0.57168766337213339</v>
      </c>
      <c r="DD76">
        <f t="shared" si="156"/>
        <v>17.413730022385224</v>
      </c>
      <c r="DE76">
        <v>20</v>
      </c>
      <c r="DF76">
        <v>7.3720000685407099</v>
      </c>
      <c r="DG76">
        <f t="shared" si="126"/>
        <v>0.61433333904505916</v>
      </c>
      <c r="DH76">
        <f t="shared" si="149"/>
        <v>8.5879404458084494</v>
      </c>
      <c r="DI76">
        <v>6</v>
      </c>
      <c r="DJ76">
        <v>2.2115999795894199</v>
      </c>
      <c r="DK76">
        <f t="shared" si="127"/>
        <v>0.18429999829911831</v>
      </c>
      <c r="DL76">
        <f t="shared" si="89"/>
        <v>18.982899999092357</v>
      </c>
      <c r="DM76">
        <v>0</v>
      </c>
      <c r="DN76" s="4">
        <v>-1.8789459346861099E-39</v>
      </c>
      <c r="DO76">
        <f t="shared" si="128"/>
        <v>-1.5657882789050913E-40</v>
      </c>
      <c r="DP76">
        <f t="shared" si="90"/>
        <v>14.850000000024334</v>
      </c>
      <c r="DQ76">
        <f t="shared" si="129"/>
        <v>33.675708245406739</v>
      </c>
      <c r="DR76">
        <f t="shared" si="130"/>
        <v>25.712508245406738</v>
      </c>
      <c r="DS76">
        <f t="shared" si="131"/>
        <v>7.9631999999999996</v>
      </c>
      <c r="DT76">
        <f t="shared" si="78"/>
        <v>1.0021878630451369</v>
      </c>
      <c r="DX76">
        <v>6</v>
      </c>
      <c r="DY76">
        <v>2.21159997791188</v>
      </c>
      <c r="DZ76">
        <f t="shared" si="82"/>
        <v>0.18429999815932335</v>
      </c>
      <c r="EA76">
        <f t="shared" si="157"/>
        <v>16.156966641899043</v>
      </c>
      <c r="EB76">
        <v>20</v>
      </c>
      <c r="EC76">
        <v>7.3720000736993496</v>
      </c>
      <c r="ED76">
        <f t="shared" si="132"/>
        <v>0.61433333947494573</v>
      </c>
      <c r="EE76">
        <f t="shared" si="150"/>
        <v>7.3105667287005147</v>
      </c>
      <c r="EF76">
        <v>6</v>
      </c>
      <c r="EG76">
        <v>2.2115999779071398</v>
      </c>
      <c r="EH76">
        <f t="shared" si="133"/>
        <v>0.18429999815892834</v>
      </c>
      <c r="EI76">
        <f t="shared" si="91"/>
        <v>19.412933337347354</v>
      </c>
      <c r="EJ76">
        <v>0</v>
      </c>
      <c r="EK76" s="4">
        <v>3.35612923544076E-21</v>
      </c>
      <c r="EL76">
        <f t="shared" si="134"/>
        <v>2.7967743628673E-22</v>
      </c>
      <c r="EM76">
        <f t="shared" si="92"/>
        <v>14.84999999998351</v>
      </c>
      <c r="EN76">
        <f t="shared" si="135"/>
        <v>28.206705917080434</v>
      </c>
      <c r="EO76">
        <f t="shared" si="136"/>
        <v>20.243505917080434</v>
      </c>
      <c r="EP76">
        <f t="shared" si="137"/>
        <v>7.9631999999999996</v>
      </c>
      <c r="EQ76">
        <f t="shared" si="79"/>
        <v>0.78902438229473826</v>
      </c>
    </row>
    <row r="77" spans="1:147" x14ac:dyDescent="0.35">
      <c r="A77" s="1">
        <v>44907.506944444445</v>
      </c>
      <c r="B77" s="80">
        <v>0.50694444444444697</v>
      </c>
      <c r="C77">
        <v>13.8116</v>
      </c>
      <c r="D77">
        <v>-8.0351999999999997</v>
      </c>
      <c r="E77">
        <f t="shared" si="102"/>
        <v>8.0351999999999997</v>
      </c>
      <c r="G77">
        <v>0.46772000000000002</v>
      </c>
      <c r="I77">
        <v>20</v>
      </c>
      <c r="J77">
        <f t="shared" si="77"/>
        <v>6.3079999999999998</v>
      </c>
      <c r="K77">
        <f t="shared" si="103"/>
        <v>0.52566666666666662</v>
      </c>
      <c r="L77">
        <f t="shared" si="138"/>
        <v>33.116999999999976</v>
      </c>
      <c r="M77">
        <v>20</v>
      </c>
      <c r="N77">
        <f t="shared" si="93"/>
        <v>6.3079999999999998</v>
      </c>
      <c r="O77">
        <f t="shared" si="104"/>
        <v>0.52566666666666662</v>
      </c>
      <c r="P77">
        <f t="shared" si="139"/>
        <v>7.8850000000000016</v>
      </c>
      <c r="Q77">
        <v>20</v>
      </c>
      <c r="R77">
        <f t="shared" si="94"/>
        <v>6.3079999999999998</v>
      </c>
      <c r="S77">
        <f t="shared" si="105"/>
        <v>0.52566666666666662</v>
      </c>
      <c r="T77">
        <f t="shared" si="140"/>
        <v>36.270999999999972</v>
      </c>
      <c r="U77">
        <v>0</v>
      </c>
      <c r="V77">
        <f t="shared" si="95"/>
        <v>0</v>
      </c>
      <c r="W77">
        <f t="shared" si="106"/>
        <v>0</v>
      </c>
      <c r="X77">
        <f t="shared" si="141"/>
        <v>20.500999999999987</v>
      </c>
      <c r="Y77">
        <f t="shared" si="107"/>
        <v>22.8</v>
      </c>
      <c r="Z77">
        <f t="shared" si="96"/>
        <v>36.075129411764706</v>
      </c>
      <c r="AA77">
        <f t="shared" si="97"/>
        <v>28.039929411764707</v>
      </c>
      <c r="AB77">
        <f t="shared" si="98"/>
        <v>8.0351999999999997</v>
      </c>
      <c r="AC77">
        <f t="shared" si="108"/>
        <v>1.0929029820392155</v>
      </c>
      <c r="AF77">
        <v>20</v>
      </c>
      <c r="AG77">
        <v>6.3080000630585902</v>
      </c>
      <c r="AH77">
        <f t="shared" si="142"/>
        <v>15.454600003211072</v>
      </c>
      <c r="AI77">
        <v>20</v>
      </c>
      <c r="AJ77">
        <v>6.3080000630641502</v>
      </c>
      <c r="AK77">
        <f t="shared" si="143"/>
        <v>7.885000078828754</v>
      </c>
      <c r="AL77">
        <v>20</v>
      </c>
      <c r="AM77">
        <v>6.3080000630617903</v>
      </c>
      <c r="AN77">
        <f t="shared" si="144"/>
        <v>18.240633361268841</v>
      </c>
      <c r="AO77">
        <v>0</v>
      </c>
      <c r="AP77" s="4">
        <v>5.8616107635502701E-21</v>
      </c>
      <c r="AQ77">
        <f t="shared" si="151"/>
        <v>14.849999999989585</v>
      </c>
      <c r="AR77">
        <f t="shared" si="109"/>
        <v>22.800000227933172</v>
      </c>
      <c r="AS77">
        <f t="shared" si="110"/>
        <v>36.075129634334743</v>
      </c>
      <c r="AT77">
        <f t="shared" si="111"/>
        <v>28.039929634334744</v>
      </c>
      <c r="AU77">
        <f t="shared" si="99"/>
        <v>8.0351999999999997</v>
      </c>
      <c r="AV77">
        <f t="shared" si="112"/>
        <v>1.0929029907142538</v>
      </c>
      <c r="AY77">
        <v>20</v>
      </c>
      <c r="AZ77">
        <v>6.3080000619773804</v>
      </c>
      <c r="BA77">
        <f t="shared" si="113"/>
        <v>0.52566667183144833</v>
      </c>
      <c r="BB77">
        <f t="shared" si="145"/>
        <v>17.209585819104898</v>
      </c>
      <c r="BC77">
        <v>20</v>
      </c>
      <c r="BD77">
        <v>6.3080000626136004</v>
      </c>
      <c r="BE77">
        <f t="shared" si="114"/>
        <v>0.5256666718844667</v>
      </c>
      <c r="BF77">
        <f t="shared" si="146"/>
        <v>7.8850000781093579</v>
      </c>
      <c r="BG77">
        <v>6</v>
      </c>
      <c r="BH77">
        <v>1.8924000174168401</v>
      </c>
      <c r="BI77">
        <f t="shared" si="115"/>
        <v>0.15770000145140337</v>
      </c>
      <c r="BJ77">
        <f t="shared" si="147"/>
        <v>17.797465126063177</v>
      </c>
      <c r="BK77">
        <v>0</v>
      </c>
      <c r="BL77" s="4">
        <v>2.6124931403388599E-35</v>
      </c>
      <c r="BM77">
        <f t="shared" si="116"/>
        <v>2.1770776169490498E-36</v>
      </c>
      <c r="BN77">
        <f t="shared" si="152"/>
        <v>14.850000000331178</v>
      </c>
      <c r="BO77">
        <f t="shared" si="117"/>
        <v>17.48000017109376</v>
      </c>
      <c r="BP77">
        <f t="shared" si="153"/>
        <v>30.880306049420966</v>
      </c>
      <c r="BQ77">
        <f t="shared" si="118"/>
        <v>22.845106049420966</v>
      </c>
      <c r="BR77">
        <f t="shared" si="100"/>
        <v>8.0351999999999997</v>
      </c>
      <c r="BS77">
        <f t="shared" si="119"/>
        <v>0.89042608345293117</v>
      </c>
      <c r="BV77">
        <v>17.16</v>
      </c>
      <c r="BW77">
        <v>5.41172271598567</v>
      </c>
      <c r="BX77">
        <f t="shared" si="80"/>
        <v>0.45097689299880578</v>
      </c>
      <c r="BY77">
        <f t="shared" si="155"/>
        <v>16.386790709405744</v>
      </c>
      <c r="BZ77">
        <v>20</v>
      </c>
      <c r="CA77">
        <v>6.3080000624361503</v>
      </c>
      <c r="CB77">
        <f t="shared" si="120"/>
        <v>0.52566667186967919</v>
      </c>
      <c r="CC77">
        <f t="shared" si="148"/>
        <v>7.8850000782159917</v>
      </c>
      <c r="CD77">
        <v>14.78</v>
      </c>
      <c r="CE77">
        <v>4.6602665889244399</v>
      </c>
      <c r="CF77">
        <f t="shared" si="121"/>
        <v>0.38835554907703668</v>
      </c>
      <c r="CG77">
        <f t="shared" si="87"/>
        <v>18.452152669585896</v>
      </c>
      <c r="CH77">
        <v>0</v>
      </c>
      <c r="CI77">
        <v>0</v>
      </c>
      <c r="CJ77">
        <f t="shared" si="122"/>
        <v>0</v>
      </c>
      <c r="CK77">
        <f t="shared" si="88"/>
        <v>14.850000000001032</v>
      </c>
      <c r="CL77">
        <f t="shared" si="123"/>
        <v>19.734926948609957</v>
      </c>
      <c r="CM77">
        <f t="shared" si="154"/>
        <v>33.082175726289719</v>
      </c>
      <c r="CN77">
        <f t="shared" si="124"/>
        <v>25.04697572628972</v>
      </c>
      <c r="CO77">
        <f t="shared" si="101"/>
        <v>8.0351999999999997</v>
      </c>
      <c r="CP77">
        <f t="shared" si="125"/>
        <v>0.97624762389168573</v>
      </c>
      <c r="DA77">
        <v>20</v>
      </c>
      <c r="DB77">
        <v>7.3720000676663897</v>
      </c>
      <c r="DC77">
        <f t="shared" si="81"/>
        <v>0.61433333897219922</v>
      </c>
      <c r="DD77">
        <f t="shared" si="156"/>
        <v>18.028063361357422</v>
      </c>
      <c r="DE77">
        <v>20</v>
      </c>
      <c r="DF77">
        <v>7.3720000682566296</v>
      </c>
      <c r="DG77">
        <f t="shared" si="126"/>
        <v>0.61433333902138576</v>
      </c>
      <c r="DH77">
        <f t="shared" si="149"/>
        <v>9.2022737848298348</v>
      </c>
      <c r="DI77">
        <v>6</v>
      </c>
      <c r="DJ77">
        <v>2.2115999794736001</v>
      </c>
      <c r="DK77">
        <f t="shared" si="127"/>
        <v>0.18429999828946667</v>
      </c>
      <c r="DL77">
        <f t="shared" si="89"/>
        <v>19.167199997381825</v>
      </c>
      <c r="DM77">
        <v>0</v>
      </c>
      <c r="DN77" s="4">
        <v>-1.07045750209158E-38</v>
      </c>
      <c r="DO77">
        <f t="shared" si="128"/>
        <v>-8.9204791840965008E-40</v>
      </c>
      <c r="DP77">
        <f t="shared" si="90"/>
        <v>14.850000000024334</v>
      </c>
      <c r="DQ77">
        <f t="shared" si="129"/>
        <v>33.759364841643084</v>
      </c>
      <c r="DR77">
        <f t="shared" si="130"/>
        <v>25.724164841643084</v>
      </c>
      <c r="DS77">
        <f t="shared" si="131"/>
        <v>8.0351999999999997</v>
      </c>
      <c r="DT77">
        <f t="shared" si="78"/>
        <v>1.0026421983111087</v>
      </c>
      <c r="DX77">
        <v>6</v>
      </c>
      <c r="DY77">
        <v>2.2115999779156801</v>
      </c>
      <c r="DZ77">
        <f t="shared" si="82"/>
        <v>0.18429999815964002</v>
      </c>
      <c r="EA77">
        <f t="shared" si="157"/>
        <v>16.341266640058684</v>
      </c>
      <c r="EB77">
        <v>20</v>
      </c>
      <c r="EC77">
        <v>7.3720000736994002</v>
      </c>
      <c r="ED77">
        <f t="shared" si="132"/>
        <v>0.61433333947494995</v>
      </c>
      <c r="EE77">
        <f t="shared" si="150"/>
        <v>7.9249000681754644</v>
      </c>
      <c r="EF77">
        <v>6</v>
      </c>
      <c r="EG77">
        <v>2.2115999779059501</v>
      </c>
      <c r="EH77">
        <f t="shared" si="133"/>
        <v>0.18429999815882916</v>
      </c>
      <c r="EI77">
        <f t="shared" si="91"/>
        <v>19.597233335506182</v>
      </c>
      <c r="EJ77">
        <v>0</v>
      </c>
      <c r="EK77" s="4">
        <v>3.3579136017812199E-21</v>
      </c>
      <c r="EL77">
        <f t="shared" si="134"/>
        <v>2.7982613348176832E-22</v>
      </c>
      <c r="EM77">
        <f t="shared" si="92"/>
        <v>14.84999999998351</v>
      </c>
      <c r="EN77">
        <f t="shared" si="135"/>
        <v>27.688305917083568</v>
      </c>
      <c r="EO77">
        <f t="shared" si="136"/>
        <v>19.653105917083568</v>
      </c>
      <c r="EP77">
        <f t="shared" si="137"/>
        <v>8.0351999999999997</v>
      </c>
      <c r="EQ77">
        <f t="shared" si="79"/>
        <v>0.76601255829486059</v>
      </c>
    </row>
    <row r="78" spans="1:147" x14ac:dyDescent="0.35">
      <c r="A78" s="1">
        <v>44907.510416666664</v>
      </c>
      <c r="B78" s="80">
        <v>0.51041666666666996</v>
      </c>
      <c r="C78">
        <v>13.969200000000001</v>
      </c>
      <c r="D78">
        <v>-8.0440000000000005</v>
      </c>
      <c r="E78">
        <f t="shared" si="102"/>
        <v>8.0440000000000005</v>
      </c>
      <c r="G78">
        <v>0.46772000000000002</v>
      </c>
      <c r="I78">
        <v>20</v>
      </c>
      <c r="J78">
        <f t="shared" si="77"/>
        <v>6.3079999999999998</v>
      </c>
      <c r="K78">
        <f t="shared" si="103"/>
        <v>0.52566666666666662</v>
      </c>
      <c r="L78">
        <f t="shared" si="138"/>
        <v>33.642666666666642</v>
      </c>
      <c r="M78">
        <v>20</v>
      </c>
      <c r="N78">
        <f t="shared" si="93"/>
        <v>6.3079999999999998</v>
      </c>
      <c r="O78">
        <f t="shared" si="104"/>
        <v>0.52566666666666662</v>
      </c>
      <c r="P78">
        <f t="shared" si="139"/>
        <v>8.4106666666666676</v>
      </c>
      <c r="Q78">
        <v>20</v>
      </c>
      <c r="R78">
        <f t="shared" si="94"/>
        <v>6.3079999999999998</v>
      </c>
      <c r="S78">
        <f t="shared" si="105"/>
        <v>0.52566666666666662</v>
      </c>
      <c r="T78">
        <f t="shared" si="140"/>
        <v>36.796666666666638</v>
      </c>
      <c r="U78">
        <v>0</v>
      </c>
      <c r="V78">
        <f t="shared" si="95"/>
        <v>0</v>
      </c>
      <c r="W78">
        <f t="shared" si="106"/>
        <v>0</v>
      </c>
      <c r="X78">
        <f t="shared" si="141"/>
        <v>20.500999999999987</v>
      </c>
      <c r="Y78">
        <f t="shared" si="107"/>
        <v>22.8</v>
      </c>
      <c r="Z78">
        <f t="shared" si="96"/>
        <v>36.232729411764709</v>
      </c>
      <c r="AA78">
        <f t="shared" si="97"/>
        <v>28.188729411764708</v>
      </c>
      <c r="AB78">
        <f t="shared" si="98"/>
        <v>8.0440000000000005</v>
      </c>
      <c r="AC78">
        <f t="shared" si="108"/>
        <v>1.0987027100392159</v>
      </c>
      <c r="AF78">
        <v>20</v>
      </c>
      <c r="AG78">
        <v>6.3080000630585804</v>
      </c>
      <c r="AH78">
        <f t="shared" si="142"/>
        <v>15.98026667513262</v>
      </c>
      <c r="AI78">
        <v>20</v>
      </c>
      <c r="AJ78">
        <v>6.3080000630641502</v>
      </c>
      <c r="AK78">
        <f t="shared" si="143"/>
        <v>8.4106667507507673</v>
      </c>
      <c r="AL78">
        <v>20</v>
      </c>
      <c r="AM78">
        <v>6.3080000630618898</v>
      </c>
      <c r="AN78">
        <f t="shared" si="144"/>
        <v>18.766300033190667</v>
      </c>
      <c r="AO78">
        <v>0</v>
      </c>
      <c r="AP78" s="4">
        <v>5.8605692868513502E-21</v>
      </c>
      <c r="AQ78">
        <f t="shared" si="151"/>
        <v>14.849999999989585</v>
      </c>
      <c r="AR78">
        <f t="shared" si="109"/>
        <v>22.800000227933278</v>
      </c>
      <c r="AS78">
        <f t="shared" si="110"/>
        <v>36.232729634334845</v>
      </c>
      <c r="AT78">
        <f t="shared" si="111"/>
        <v>28.188729634334845</v>
      </c>
      <c r="AU78">
        <f t="shared" si="99"/>
        <v>8.0440000000000005</v>
      </c>
      <c r="AV78">
        <f t="shared" si="112"/>
        <v>1.098702718714258</v>
      </c>
      <c r="AY78">
        <v>20</v>
      </c>
      <c r="AZ78">
        <v>6.3080000619634298</v>
      </c>
      <c r="BA78">
        <f t="shared" si="113"/>
        <v>0.52566667183028581</v>
      </c>
      <c r="BB78">
        <f t="shared" si="145"/>
        <v>17.735252490935185</v>
      </c>
      <c r="BC78">
        <v>20</v>
      </c>
      <c r="BD78">
        <v>6.3080000626066601</v>
      </c>
      <c r="BE78">
        <f t="shared" si="114"/>
        <v>0.52566667188388827</v>
      </c>
      <c r="BF78">
        <f t="shared" si="146"/>
        <v>8.410666749993247</v>
      </c>
      <c r="BG78">
        <v>6</v>
      </c>
      <c r="BH78">
        <v>1.89239999381364</v>
      </c>
      <c r="BI78">
        <f t="shared" si="115"/>
        <v>0.15769999948447003</v>
      </c>
      <c r="BJ78">
        <f t="shared" si="147"/>
        <v>17.955165125547648</v>
      </c>
      <c r="BK78">
        <v>0</v>
      </c>
      <c r="BL78" s="4">
        <v>-2.0151354602370398E-37</v>
      </c>
      <c r="BM78">
        <f t="shared" si="116"/>
        <v>-1.6792795501975329E-38</v>
      </c>
      <c r="BN78">
        <f t="shared" si="152"/>
        <v>14.850000000331178</v>
      </c>
      <c r="BO78">
        <f t="shared" si="117"/>
        <v>17.480000142630999</v>
      </c>
      <c r="BP78">
        <f t="shared" si="153"/>
        <v>31.037906021627919</v>
      </c>
      <c r="BQ78">
        <f t="shared" si="118"/>
        <v>22.993906021627918</v>
      </c>
      <c r="BR78">
        <f t="shared" si="100"/>
        <v>8.0440000000000005</v>
      </c>
      <c r="BS78">
        <f t="shared" si="119"/>
        <v>0.89622581036965088</v>
      </c>
      <c r="BV78">
        <v>17.05</v>
      </c>
      <c r="BW78">
        <v>5.3778448200671098</v>
      </c>
      <c r="BX78">
        <f t="shared" si="80"/>
        <v>0.44815373500559252</v>
      </c>
      <c r="BY78">
        <f t="shared" si="155"/>
        <v>16.834944444411338</v>
      </c>
      <c r="BZ78">
        <v>20</v>
      </c>
      <c r="CA78">
        <v>6.3080000624360704</v>
      </c>
      <c r="CB78">
        <f t="shared" si="120"/>
        <v>0.52566667186967253</v>
      </c>
      <c r="CC78">
        <f t="shared" si="148"/>
        <v>8.4106667500856638</v>
      </c>
      <c r="CD78">
        <v>14.49</v>
      </c>
      <c r="CE78">
        <v>4.5706404850142501</v>
      </c>
      <c r="CF78">
        <f t="shared" si="121"/>
        <v>0.38088670708452088</v>
      </c>
      <c r="CG78">
        <f t="shared" si="87"/>
        <v>18.833039376670417</v>
      </c>
      <c r="CH78">
        <v>0</v>
      </c>
      <c r="CI78" s="4">
        <v>-4.9067516206266797E-28</v>
      </c>
      <c r="CJ78">
        <f t="shared" si="122"/>
        <v>-4.0889596838555668E-29</v>
      </c>
      <c r="CK78">
        <f t="shared" si="88"/>
        <v>14.850000000001032</v>
      </c>
      <c r="CL78">
        <f t="shared" si="123"/>
        <v>19.58612694881618</v>
      </c>
      <c r="CM78">
        <f t="shared" si="154"/>
        <v>33.094476902961681</v>
      </c>
      <c r="CN78">
        <f t="shared" si="124"/>
        <v>25.05047690296168</v>
      </c>
      <c r="CO78">
        <f t="shared" si="101"/>
        <v>8.0440000000000005</v>
      </c>
      <c r="CP78">
        <f t="shared" si="125"/>
        <v>0.97638408808776977</v>
      </c>
      <c r="DA78">
        <v>20</v>
      </c>
      <c r="DB78">
        <v>7.3720000670919399</v>
      </c>
      <c r="DC78">
        <f t="shared" si="81"/>
        <v>0.61433333892432829</v>
      </c>
      <c r="DD78">
        <f t="shared" si="156"/>
        <v>18.642396700281751</v>
      </c>
      <c r="DE78">
        <v>20</v>
      </c>
      <c r="DF78">
        <v>7.3720000671669803</v>
      </c>
      <c r="DG78">
        <f t="shared" si="126"/>
        <v>0.61433333893058173</v>
      </c>
      <c r="DH78">
        <f t="shared" si="149"/>
        <v>9.8166071237604164</v>
      </c>
      <c r="DI78">
        <v>6</v>
      </c>
      <c r="DJ78">
        <v>2.2115999793793</v>
      </c>
      <c r="DK78">
        <f t="shared" si="127"/>
        <v>0.18429999828160837</v>
      </c>
      <c r="DL78">
        <f t="shared" si="89"/>
        <v>19.351499995663435</v>
      </c>
      <c r="DM78">
        <v>0</v>
      </c>
      <c r="DN78" s="4">
        <v>-1.6340347228665401E-38</v>
      </c>
      <c r="DO78">
        <f t="shared" si="128"/>
        <v>-1.3616956023887836E-39</v>
      </c>
      <c r="DP78">
        <f t="shared" si="90"/>
        <v>14.850000000024334</v>
      </c>
      <c r="DQ78">
        <f t="shared" si="129"/>
        <v>33.916964839574376</v>
      </c>
      <c r="DR78">
        <f t="shared" si="130"/>
        <v>25.872964839574376</v>
      </c>
      <c r="DS78">
        <f t="shared" si="131"/>
        <v>8.0440000000000005</v>
      </c>
      <c r="DT78">
        <f t="shared" si="78"/>
        <v>1.0084419262304773</v>
      </c>
      <c r="DX78">
        <v>6</v>
      </c>
      <c r="DY78">
        <v>2.2115999779119502</v>
      </c>
      <c r="DZ78">
        <f t="shared" si="82"/>
        <v>0.18429999815932918</v>
      </c>
      <c r="EA78">
        <f t="shared" si="157"/>
        <v>16.525566638218013</v>
      </c>
      <c r="EB78">
        <v>20</v>
      </c>
      <c r="EC78">
        <v>7.3720000736993896</v>
      </c>
      <c r="ED78">
        <f t="shared" si="132"/>
        <v>0.61433333947494917</v>
      </c>
      <c r="EE78">
        <f t="shared" si="150"/>
        <v>8.5392334076504142</v>
      </c>
      <c r="EF78">
        <v>6</v>
      </c>
      <c r="EG78">
        <v>2.2115999779059301</v>
      </c>
      <c r="EH78">
        <f t="shared" si="133"/>
        <v>0.18429999815882753</v>
      </c>
      <c r="EI78">
        <f t="shared" si="91"/>
        <v>19.78153333366501</v>
      </c>
      <c r="EJ78">
        <v>0</v>
      </c>
      <c r="EK78" s="4">
        <v>3.3575577884858001E-21</v>
      </c>
      <c r="EL78">
        <f t="shared" si="134"/>
        <v>2.7979648237381667E-22</v>
      </c>
      <c r="EM78">
        <f t="shared" si="92"/>
        <v>14.84999999998351</v>
      </c>
      <c r="EN78">
        <f t="shared" si="135"/>
        <v>27.845905917079143</v>
      </c>
      <c r="EO78">
        <f t="shared" si="136"/>
        <v>19.801905917079143</v>
      </c>
      <c r="EP78">
        <f t="shared" si="137"/>
        <v>8.0440000000000005</v>
      </c>
      <c r="EQ78">
        <f t="shared" si="79"/>
        <v>0.77181228629468812</v>
      </c>
    </row>
    <row r="79" spans="1:147" x14ac:dyDescent="0.35">
      <c r="A79" s="1">
        <v>44907.513888888891</v>
      </c>
      <c r="B79" s="80">
        <v>0.51388888888889195</v>
      </c>
      <c r="C79">
        <v>14.112</v>
      </c>
      <c r="D79">
        <v>-8.0236000000000001</v>
      </c>
      <c r="E79">
        <f t="shared" si="102"/>
        <v>8.0236000000000001</v>
      </c>
      <c r="G79">
        <v>0.46772000000000002</v>
      </c>
      <c r="I79">
        <v>20</v>
      </c>
      <c r="J79">
        <f t="shared" si="77"/>
        <v>6.3079999999999998</v>
      </c>
      <c r="K79">
        <f t="shared" si="103"/>
        <v>0.52566666666666662</v>
      </c>
      <c r="L79">
        <f t="shared" si="138"/>
        <v>34.168333333333308</v>
      </c>
      <c r="M79">
        <v>20</v>
      </c>
      <c r="N79">
        <f t="shared" si="93"/>
        <v>6.3079999999999998</v>
      </c>
      <c r="O79">
        <f t="shared" si="104"/>
        <v>0.52566666666666662</v>
      </c>
      <c r="P79">
        <f t="shared" si="139"/>
        <v>8.9363333333333337</v>
      </c>
      <c r="Q79">
        <v>20</v>
      </c>
      <c r="R79">
        <f t="shared" si="94"/>
        <v>6.3079999999999998</v>
      </c>
      <c r="S79">
        <f t="shared" si="105"/>
        <v>0.52566666666666662</v>
      </c>
      <c r="T79">
        <f t="shared" si="140"/>
        <v>37.322333333333304</v>
      </c>
      <c r="U79">
        <v>0</v>
      </c>
      <c r="V79">
        <f t="shared" si="95"/>
        <v>0</v>
      </c>
      <c r="W79">
        <f t="shared" si="106"/>
        <v>0</v>
      </c>
      <c r="X79">
        <f t="shared" si="141"/>
        <v>20.500999999999987</v>
      </c>
      <c r="Y79">
        <f t="shared" si="107"/>
        <v>22.8</v>
      </c>
      <c r="Z79">
        <f t="shared" si="96"/>
        <v>36.375529411764703</v>
      </c>
      <c r="AA79">
        <f t="shared" si="97"/>
        <v>28.351929411764701</v>
      </c>
      <c r="AB79">
        <f t="shared" si="98"/>
        <v>8.0236000000000001</v>
      </c>
      <c r="AC79">
        <f t="shared" si="108"/>
        <v>1.1050637020392156</v>
      </c>
      <c r="AF79">
        <v>20</v>
      </c>
      <c r="AG79">
        <v>6.30800006305856</v>
      </c>
      <c r="AH79">
        <f t="shared" si="142"/>
        <v>16.505933347054167</v>
      </c>
      <c r="AI79">
        <v>20</v>
      </c>
      <c r="AJ79">
        <v>6.3080000630641404</v>
      </c>
      <c r="AK79">
        <f t="shared" si="143"/>
        <v>8.9363334226727797</v>
      </c>
      <c r="AL79">
        <v>20</v>
      </c>
      <c r="AM79">
        <v>6.3080000630618098</v>
      </c>
      <c r="AN79">
        <f t="shared" si="144"/>
        <v>19.291966705112486</v>
      </c>
      <c r="AO79">
        <v>0</v>
      </c>
      <c r="AP79" s="4">
        <v>5.8571219007978003E-21</v>
      </c>
      <c r="AQ79">
        <f t="shared" si="151"/>
        <v>14.849999999989585</v>
      </c>
      <c r="AR79">
        <f t="shared" si="109"/>
        <v>22.800000227933147</v>
      </c>
      <c r="AS79">
        <f t="shared" si="110"/>
        <v>36.375529634334718</v>
      </c>
      <c r="AT79">
        <f t="shared" si="111"/>
        <v>28.351929634334716</v>
      </c>
      <c r="AU79">
        <f t="shared" si="99"/>
        <v>8.0236000000000001</v>
      </c>
      <c r="AV79">
        <f t="shared" si="112"/>
        <v>1.1050637107142527</v>
      </c>
      <c r="AY79">
        <v>20</v>
      </c>
      <c r="AZ79">
        <v>6.3080000619189303</v>
      </c>
      <c r="BA79">
        <f t="shared" si="113"/>
        <v>0.52566667182657756</v>
      </c>
      <c r="BB79">
        <f t="shared" si="145"/>
        <v>18.260919162761763</v>
      </c>
      <c r="BC79">
        <v>20</v>
      </c>
      <c r="BD79">
        <v>6.3080000625988104</v>
      </c>
      <c r="BE79">
        <f t="shared" si="114"/>
        <v>0.52566667188323424</v>
      </c>
      <c r="BF79">
        <f t="shared" si="146"/>
        <v>8.9363334218764816</v>
      </c>
      <c r="BG79">
        <v>6</v>
      </c>
      <c r="BH79">
        <v>1.89239998993827</v>
      </c>
      <c r="BI79">
        <f t="shared" si="115"/>
        <v>0.1576999991615225</v>
      </c>
      <c r="BJ79">
        <f t="shared" si="147"/>
        <v>18.11286512470917</v>
      </c>
      <c r="BK79">
        <v>0</v>
      </c>
      <c r="BL79" s="4">
        <v>-2.1523079477257701E-32</v>
      </c>
      <c r="BM79">
        <f t="shared" si="116"/>
        <v>-1.7935899564381417E-33</v>
      </c>
      <c r="BN79">
        <f t="shared" si="152"/>
        <v>14.850000000331178</v>
      </c>
      <c r="BO79">
        <f t="shared" si="117"/>
        <v>17.480000137898806</v>
      </c>
      <c r="BP79">
        <f t="shared" si="153"/>
        <v>31.180706017007068</v>
      </c>
      <c r="BQ79">
        <f t="shared" si="118"/>
        <v>23.157106017007067</v>
      </c>
      <c r="BR79">
        <f t="shared" si="100"/>
        <v>8.0236000000000001</v>
      </c>
      <c r="BS79">
        <f t="shared" si="119"/>
        <v>0.90258680218954557</v>
      </c>
      <c r="BV79">
        <v>16.93</v>
      </c>
      <c r="BW79">
        <v>5.3402750931337897</v>
      </c>
      <c r="BX79">
        <f t="shared" si="80"/>
        <v>0.44502292442781582</v>
      </c>
      <c r="BY79">
        <f t="shared" si="155"/>
        <v>17.279967368839152</v>
      </c>
      <c r="BZ79">
        <v>20</v>
      </c>
      <c r="CA79">
        <v>6.3080000624359798</v>
      </c>
      <c r="CB79">
        <f t="shared" si="120"/>
        <v>0.52566667186966498</v>
      </c>
      <c r="CC79">
        <f t="shared" si="148"/>
        <v>8.9363334219553288</v>
      </c>
      <c r="CD79">
        <v>14.18</v>
      </c>
      <c r="CE79">
        <v>4.4727542121245998</v>
      </c>
      <c r="CF79">
        <f t="shared" si="121"/>
        <v>0.37272951767704998</v>
      </c>
      <c r="CG79">
        <f t="shared" si="87"/>
        <v>19.205768894347468</v>
      </c>
      <c r="CH79">
        <v>0</v>
      </c>
      <c r="CI79">
        <v>0</v>
      </c>
      <c r="CJ79">
        <f t="shared" si="122"/>
        <v>0</v>
      </c>
      <c r="CK79">
        <f t="shared" si="88"/>
        <v>14.850000000001032</v>
      </c>
      <c r="CL79">
        <f t="shared" si="123"/>
        <v>19.42292694902936</v>
      </c>
      <c r="CM79">
        <f t="shared" si="154"/>
        <v>33.07791690316985</v>
      </c>
      <c r="CN79">
        <f t="shared" si="124"/>
        <v>25.054316903169848</v>
      </c>
      <c r="CO79">
        <f t="shared" si="101"/>
        <v>8.0236000000000001</v>
      </c>
      <c r="CP79">
        <f t="shared" si="125"/>
        <v>0.97653375849588353</v>
      </c>
      <c r="DA79">
        <v>20</v>
      </c>
      <c r="DB79">
        <v>7.3720000067005804</v>
      </c>
      <c r="DC79">
        <f t="shared" si="81"/>
        <v>0.61433333389171496</v>
      </c>
      <c r="DD79">
        <f t="shared" si="156"/>
        <v>19.256730034173465</v>
      </c>
      <c r="DE79">
        <v>20</v>
      </c>
      <c r="DF79">
        <v>7.3720000658703801</v>
      </c>
      <c r="DG79">
        <f t="shared" si="126"/>
        <v>0.6143333388225316</v>
      </c>
      <c r="DH79">
        <f t="shared" si="149"/>
        <v>10.430940462582948</v>
      </c>
      <c r="DI79">
        <v>6</v>
      </c>
      <c r="DJ79">
        <v>2.2115999794176302</v>
      </c>
      <c r="DK79">
        <f t="shared" si="127"/>
        <v>0.18429999828480251</v>
      </c>
      <c r="DL79">
        <f t="shared" si="89"/>
        <v>19.535799993948238</v>
      </c>
      <c r="DM79">
        <v>0</v>
      </c>
      <c r="DN79" s="4">
        <v>2.72322738363027E-40</v>
      </c>
      <c r="DO79">
        <f t="shared" si="128"/>
        <v>2.269356153025225E-41</v>
      </c>
      <c r="DP79">
        <f t="shared" si="90"/>
        <v>14.850000000024334</v>
      </c>
      <c r="DQ79">
        <f t="shared" si="129"/>
        <v>34.059764767045401</v>
      </c>
      <c r="DR79">
        <f t="shared" si="130"/>
        <v>26.036164767045399</v>
      </c>
      <c r="DS79">
        <f t="shared" si="131"/>
        <v>8.0236000000000001</v>
      </c>
      <c r="DT79">
        <f t="shared" si="78"/>
        <v>1.0148029154035396</v>
      </c>
      <c r="DX79">
        <v>6</v>
      </c>
      <c r="DY79">
        <v>2.21159997791192</v>
      </c>
      <c r="DZ79">
        <f t="shared" si="82"/>
        <v>0.18429999815932666</v>
      </c>
      <c r="EA79">
        <f t="shared" si="157"/>
        <v>16.709866636377338</v>
      </c>
      <c r="EB79">
        <v>20</v>
      </c>
      <c r="EC79">
        <v>7.37200007369937</v>
      </c>
      <c r="ED79">
        <f t="shared" si="132"/>
        <v>0.6143333394749475</v>
      </c>
      <c r="EE79">
        <f t="shared" si="150"/>
        <v>9.1535667471253621</v>
      </c>
      <c r="EF79">
        <v>6</v>
      </c>
      <c r="EG79">
        <v>2.2115999779059199</v>
      </c>
      <c r="EH79">
        <f t="shared" si="133"/>
        <v>0.18429999815882664</v>
      </c>
      <c r="EI79">
        <f t="shared" si="91"/>
        <v>19.965833331823838</v>
      </c>
      <c r="EJ79">
        <v>0</v>
      </c>
      <c r="EK79" s="4">
        <v>3.35698149616017E-21</v>
      </c>
      <c r="EL79">
        <f t="shared" si="134"/>
        <v>2.7974845801334753E-22</v>
      </c>
      <c r="EM79">
        <f t="shared" si="92"/>
        <v>14.84999999998351</v>
      </c>
      <c r="EN79">
        <f t="shared" si="135"/>
        <v>27.98870591707907</v>
      </c>
      <c r="EO79">
        <f t="shared" si="136"/>
        <v>19.965105917079072</v>
      </c>
      <c r="EP79">
        <f t="shared" si="137"/>
        <v>8.0236000000000001</v>
      </c>
      <c r="EQ79">
        <f t="shared" si="79"/>
        <v>0.77817327829468541</v>
      </c>
    </row>
    <row r="80" spans="1:147" x14ac:dyDescent="0.35">
      <c r="A80" s="1">
        <v>44907.517361111109</v>
      </c>
      <c r="B80" s="80">
        <v>0.51736111111111405</v>
      </c>
      <c r="C80">
        <v>13.541</v>
      </c>
      <c r="D80">
        <v>-8.0619999999999994</v>
      </c>
      <c r="E80">
        <f t="shared" si="102"/>
        <v>8.0619999999999994</v>
      </c>
      <c r="G80">
        <v>0.46772000000000002</v>
      </c>
      <c r="I80">
        <v>20</v>
      </c>
      <c r="J80">
        <f t="shared" ref="J80:J143" si="158">380*I80/1000*0.83</f>
        <v>6.3079999999999998</v>
      </c>
      <c r="K80">
        <f t="shared" si="103"/>
        <v>0.52566666666666662</v>
      </c>
      <c r="L80">
        <f t="shared" si="138"/>
        <v>34.693999999999974</v>
      </c>
      <c r="M80">
        <v>20</v>
      </c>
      <c r="N80">
        <f t="shared" si="93"/>
        <v>6.3079999999999998</v>
      </c>
      <c r="O80">
        <f t="shared" si="104"/>
        <v>0.52566666666666662</v>
      </c>
      <c r="P80">
        <f t="shared" si="139"/>
        <v>9.4619999999999997</v>
      </c>
      <c r="Q80">
        <v>0</v>
      </c>
      <c r="R80">
        <f t="shared" si="94"/>
        <v>0</v>
      </c>
      <c r="S80">
        <f t="shared" si="105"/>
        <v>0</v>
      </c>
      <c r="T80">
        <f t="shared" si="140"/>
        <v>37.322333333333304</v>
      </c>
      <c r="U80">
        <v>0</v>
      </c>
      <c r="V80">
        <f t="shared" si="95"/>
        <v>0</v>
      </c>
      <c r="W80">
        <f t="shared" si="106"/>
        <v>0</v>
      </c>
      <c r="X80">
        <f>V80*5*60/3600+X79</f>
        <v>20.500999999999987</v>
      </c>
      <c r="Y80">
        <f t="shared" si="107"/>
        <v>15.200000000000001</v>
      </c>
      <c r="Z80">
        <f t="shared" si="96"/>
        <v>28.383352941176469</v>
      </c>
      <c r="AA80">
        <f t="shared" si="97"/>
        <v>20.321352941176471</v>
      </c>
      <c r="AB80">
        <f t="shared" si="98"/>
        <v>8.0619999999999994</v>
      </c>
      <c r="AC80">
        <f t="shared" si="108"/>
        <v>0.79205859980392157</v>
      </c>
      <c r="AF80">
        <v>20</v>
      </c>
      <c r="AG80">
        <v>6.3080000630586204</v>
      </c>
      <c r="AH80">
        <f t="shared" si="142"/>
        <v>17.03160001897572</v>
      </c>
      <c r="AI80">
        <v>20</v>
      </c>
      <c r="AJ80">
        <v>6.3080000630641697</v>
      </c>
      <c r="AK80">
        <f t="shared" si="143"/>
        <v>9.462000094594794</v>
      </c>
      <c r="AL80">
        <v>20</v>
      </c>
      <c r="AM80">
        <v>6.3080000630620203</v>
      </c>
      <c r="AN80">
        <f t="shared" si="144"/>
        <v>19.817633377034323</v>
      </c>
      <c r="AO80">
        <v>0</v>
      </c>
      <c r="AP80" s="4">
        <v>6.73249956513624E-21</v>
      </c>
      <c r="AQ80">
        <f>AP80*5*60/3600+AQ79</f>
        <v>14.849999999989585</v>
      </c>
      <c r="AR80">
        <f t="shared" si="109"/>
        <v>22.800000227933506</v>
      </c>
      <c r="AS80">
        <f t="shared" si="110"/>
        <v>35.804529634335069</v>
      </c>
      <c r="AT80">
        <f t="shared" si="111"/>
        <v>27.742529634335071</v>
      </c>
      <c r="AU80">
        <f t="shared" si="99"/>
        <v>8.0619999999999994</v>
      </c>
      <c r="AV80">
        <f t="shared" si="112"/>
        <v>1.0813113300476001</v>
      </c>
      <c r="AY80">
        <v>20</v>
      </c>
      <c r="AZ80">
        <v>6.3080000616384604</v>
      </c>
      <c r="BA80">
        <f t="shared" si="113"/>
        <v>0.52566667180320503</v>
      </c>
      <c r="BB80">
        <f t="shared" si="145"/>
        <v>18.786585834564967</v>
      </c>
      <c r="BC80">
        <v>20</v>
      </c>
      <c r="BD80">
        <v>6.3080000625633401</v>
      </c>
      <c r="BE80">
        <f t="shared" si="114"/>
        <v>0.52566667188027838</v>
      </c>
      <c r="BF80">
        <f t="shared" si="146"/>
        <v>9.4620000937567603</v>
      </c>
      <c r="BG80">
        <v>9.39</v>
      </c>
      <c r="BH80">
        <v>2.9609829219850798</v>
      </c>
      <c r="BI80">
        <f t="shared" si="115"/>
        <v>0.24674857683209001</v>
      </c>
      <c r="BJ80">
        <f t="shared" si="147"/>
        <v>18.35961370154126</v>
      </c>
      <c r="BK80">
        <v>0</v>
      </c>
      <c r="BL80" s="4">
        <v>-4.2040415646564698E-35</v>
      </c>
      <c r="BM80">
        <f t="shared" si="116"/>
        <v>-3.5033679705470582E-36</v>
      </c>
      <c r="BN80">
        <f>BL80*5*60/3600+BN79</f>
        <v>14.850000000331178</v>
      </c>
      <c r="BO80">
        <f t="shared" si="117"/>
        <v>18.767449453237205</v>
      </c>
      <c r="BP80">
        <f t="shared" si="153"/>
        <v>31.866862407278685</v>
      </c>
      <c r="BQ80">
        <f t="shared" si="118"/>
        <v>23.804862407278684</v>
      </c>
      <c r="BR80">
        <f t="shared" si="100"/>
        <v>8.0619999999999994</v>
      </c>
      <c r="BS80">
        <f t="shared" si="119"/>
        <v>0.92783418709436549</v>
      </c>
      <c r="BV80">
        <v>17.37</v>
      </c>
      <c r="BW80">
        <v>5.4791706854815798</v>
      </c>
      <c r="BX80">
        <f t="shared" si="80"/>
        <v>0.45659755712346495</v>
      </c>
      <c r="BY80">
        <f t="shared" si="155"/>
        <v>17.736564925962618</v>
      </c>
      <c r="BZ80">
        <v>20</v>
      </c>
      <c r="CA80">
        <v>6.3080000624358998</v>
      </c>
      <c r="CB80">
        <f t="shared" si="120"/>
        <v>0.52566667186965843</v>
      </c>
      <c r="CC80">
        <f t="shared" si="148"/>
        <v>9.4620000938249866</v>
      </c>
      <c r="CD80">
        <v>15.34</v>
      </c>
      <c r="CE80">
        <v>4.8396606190492397</v>
      </c>
      <c r="CF80">
        <f t="shared" si="121"/>
        <v>0.40330505158743662</v>
      </c>
      <c r="CG80">
        <f t="shared" si="87"/>
        <v>19.609073945934906</v>
      </c>
      <c r="CH80">
        <v>0</v>
      </c>
      <c r="CI80" s="4">
        <v>8.7638135270549499E-28</v>
      </c>
      <c r="CJ80">
        <f t="shared" si="122"/>
        <v>7.3031779392124572E-29</v>
      </c>
      <c r="CK80">
        <f>CI80*5*60/3600+CK79</f>
        <v>14.850000000001032</v>
      </c>
      <c r="CL80">
        <f t="shared" si="123"/>
        <v>20.032326948152676</v>
      </c>
      <c r="CM80">
        <f t="shared" si="154"/>
        <v>33.101978078784377</v>
      </c>
      <c r="CN80">
        <f t="shared" si="124"/>
        <v>25.03997807878438</v>
      </c>
      <c r="CO80">
        <f t="shared" si="101"/>
        <v>8.0619999999999994</v>
      </c>
      <c r="CP80">
        <f t="shared" si="125"/>
        <v>0.9759748789174193</v>
      </c>
      <c r="DA80">
        <v>20</v>
      </c>
      <c r="DB80">
        <v>7.3720000695901602</v>
      </c>
      <c r="DC80">
        <f t="shared" si="81"/>
        <v>0.61433333913251342</v>
      </c>
      <c r="DD80">
        <f t="shared" si="156"/>
        <v>19.871063373305979</v>
      </c>
      <c r="DE80">
        <v>20</v>
      </c>
      <c r="DF80">
        <v>7.3720000696194203</v>
      </c>
      <c r="DG80">
        <f t="shared" si="126"/>
        <v>0.61433333913495181</v>
      </c>
      <c r="DH80">
        <f t="shared" si="149"/>
        <v>11.045273801717899</v>
      </c>
      <c r="DI80">
        <v>6</v>
      </c>
      <c r="DJ80">
        <v>2.2115999796156198</v>
      </c>
      <c r="DK80">
        <f t="shared" si="127"/>
        <v>0.18429999830130167</v>
      </c>
      <c r="DL80">
        <f t="shared" si="89"/>
        <v>19.720099992249541</v>
      </c>
      <c r="DM80">
        <v>0</v>
      </c>
      <c r="DN80" s="4">
        <v>2.5986575553456501E-39</v>
      </c>
      <c r="DO80">
        <f t="shared" si="128"/>
        <v>2.1655479627880421E-40</v>
      </c>
      <c r="DP80">
        <f>DN80*5*60/3600+DP79</f>
        <v>14.850000000024334</v>
      </c>
      <c r="DQ80">
        <f t="shared" si="129"/>
        <v>33.488764845676705</v>
      </c>
      <c r="DR80">
        <f t="shared" si="130"/>
        <v>25.426764845676708</v>
      </c>
      <c r="DS80">
        <f t="shared" si="131"/>
        <v>8.0619999999999994</v>
      </c>
      <c r="DT80">
        <f t="shared" si="78"/>
        <v>0.99105053780165919</v>
      </c>
      <c r="DX80">
        <v>6</v>
      </c>
      <c r="DY80">
        <v>2.2115999779120199</v>
      </c>
      <c r="DZ80">
        <f t="shared" si="82"/>
        <v>0.18429999815933498</v>
      </c>
      <c r="EA80">
        <f t="shared" si="157"/>
        <v>16.894166634536674</v>
      </c>
      <c r="EB80">
        <v>20</v>
      </c>
      <c r="EC80">
        <v>7.3720000736994296</v>
      </c>
      <c r="ED80">
        <f t="shared" si="132"/>
        <v>0.6143333394749525</v>
      </c>
      <c r="EE80">
        <f t="shared" si="150"/>
        <v>9.7679000866003154</v>
      </c>
      <c r="EF80">
        <v>6</v>
      </c>
      <c r="EG80">
        <v>2.2115999779059798</v>
      </c>
      <c r="EH80">
        <f t="shared" si="133"/>
        <v>0.18429999815883166</v>
      </c>
      <c r="EI80">
        <f t="shared" si="91"/>
        <v>20.150133329982669</v>
      </c>
      <c r="EJ80">
        <v>0</v>
      </c>
      <c r="EK80" s="4">
        <v>3.35867507604891E-21</v>
      </c>
      <c r="EL80">
        <f t="shared" si="134"/>
        <v>2.7988958967074247E-22</v>
      </c>
      <c r="EM80">
        <f>EK80*5*60/3600+EM79</f>
        <v>14.84999999998351</v>
      </c>
      <c r="EN80">
        <f t="shared" si="135"/>
        <v>27.417705917079331</v>
      </c>
      <c r="EO80">
        <f t="shared" si="136"/>
        <v>19.355705917079334</v>
      </c>
      <c r="EP80">
        <f t="shared" si="137"/>
        <v>8.0619999999999994</v>
      </c>
      <c r="EQ80">
        <f t="shared" si="79"/>
        <v>0.75442089762802889</v>
      </c>
    </row>
    <row r="81" spans="1:147" x14ac:dyDescent="0.35">
      <c r="A81" s="1">
        <v>44907.520833333336</v>
      </c>
      <c r="B81" s="80">
        <v>0.52083333333333603</v>
      </c>
      <c r="C81">
        <v>13.4216</v>
      </c>
      <c r="D81">
        <v>-8.0161999999999995</v>
      </c>
      <c r="E81">
        <f t="shared" si="102"/>
        <v>8.0161999999999995</v>
      </c>
      <c r="G81">
        <v>0.46772000000000002</v>
      </c>
      <c r="I81">
        <v>20</v>
      </c>
      <c r="J81">
        <f t="shared" si="158"/>
        <v>6.3079999999999998</v>
      </c>
      <c r="K81">
        <f t="shared" si="103"/>
        <v>0.52566666666666662</v>
      </c>
      <c r="L81">
        <f t="shared" si="138"/>
        <v>35.21966666666664</v>
      </c>
      <c r="M81">
        <v>20</v>
      </c>
      <c r="N81">
        <f t="shared" si="93"/>
        <v>6.3079999999999998</v>
      </c>
      <c r="O81">
        <f t="shared" si="104"/>
        <v>0.52566666666666662</v>
      </c>
      <c r="P81">
        <f t="shared" si="139"/>
        <v>9.9876666666666658</v>
      </c>
      <c r="Q81">
        <v>0</v>
      </c>
      <c r="R81">
        <f t="shared" si="94"/>
        <v>0</v>
      </c>
      <c r="S81">
        <f t="shared" si="105"/>
        <v>0</v>
      </c>
      <c r="T81">
        <f t="shared" si="140"/>
        <v>37.322333333333304</v>
      </c>
      <c r="U81">
        <v>0</v>
      </c>
      <c r="V81">
        <f t="shared" si="95"/>
        <v>0</v>
      </c>
      <c r="W81">
        <f t="shared" si="106"/>
        <v>0</v>
      </c>
      <c r="X81">
        <f t="shared" si="141"/>
        <v>20.500999999999987</v>
      </c>
      <c r="Y81">
        <f t="shared" si="107"/>
        <v>15.200000000000001</v>
      </c>
      <c r="Z81">
        <f t="shared" si="96"/>
        <v>28.26395294117647</v>
      </c>
      <c r="AA81">
        <f t="shared" si="97"/>
        <v>20.247752941176472</v>
      </c>
      <c r="AB81">
        <f t="shared" si="98"/>
        <v>8.0161999999999995</v>
      </c>
      <c r="AC81">
        <f t="shared" si="108"/>
        <v>0.78918991713725495</v>
      </c>
      <c r="AF81">
        <v>20</v>
      </c>
      <c r="AG81">
        <v>6.3080000630586301</v>
      </c>
      <c r="AH81">
        <f t="shared" si="142"/>
        <v>17.557266690897272</v>
      </c>
      <c r="AI81">
        <v>20</v>
      </c>
      <c r="AJ81">
        <v>6.3080000630641697</v>
      </c>
      <c r="AK81">
        <f t="shared" si="143"/>
        <v>9.9876667665168082</v>
      </c>
      <c r="AL81">
        <v>20</v>
      </c>
      <c r="AM81">
        <v>6.3080000630620301</v>
      </c>
      <c r="AN81">
        <f t="shared" si="144"/>
        <v>20.343300048956159</v>
      </c>
      <c r="AO81">
        <v>0</v>
      </c>
      <c r="AP81" s="4">
        <v>-1.0883148837318501E-20</v>
      </c>
      <c r="AQ81">
        <f t="shared" si="151"/>
        <v>14.849999999989585</v>
      </c>
      <c r="AR81">
        <f t="shared" si="109"/>
        <v>22.800000227933531</v>
      </c>
      <c r="AS81">
        <f t="shared" si="110"/>
        <v>35.685129634335098</v>
      </c>
      <c r="AT81">
        <f t="shared" si="111"/>
        <v>27.6689296343351</v>
      </c>
      <c r="AU81">
        <f t="shared" si="99"/>
        <v>8.0161999999999995</v>
      </c>
      <c r="AV81">
        <f t="shared" si="112"/>
        <v>1.0784426473809343</v>
      </c>
      <c r="AY81">
        <v>20</v>
      </c>
      <c r="AZ81">
        <v>6.3080000618516996</v>
      </c>
      <c r="BA81">
        <f t="shared" si="113"/>
        <v>0.52566667182097493</v>
      </c>
      <c r="BB81">
        <f t="shared" si="145"/>
        <v>19.312252506385942</v>
      </c>
      <c r="BC81">
        <v>20</v>
      </c>
      <c r="BD81">
        <v>6.3080000625834396</v>
      </c>
      <c r="BE81">
        <f t="shared" si="114"/>
        <v>0.52566667188195326</v>
      </c>
      <c r="BF81">
        <f t="shared" si="146"/>
        <v>9.9876667656387141</v>
      </c>
      <c r="BG81">
        <v>8.6</v>
      </c>
      <c r="BH81">
        <v>2.7119858673267099</v>
      </c>
      <c r="BI81">
        <f t="shared" si="115"/>
        <v>0.22599882227722581</v>
      </c>
      <c r="BJ81">
        <f t="shared" si="147"/>
        <v>18.585612523818487</v>
      </c>
      <c r="BK81">
        <v>0</v>
      </c>
      <c r="BL81" s="4">
        <v>-2.4395709547742602E-38</v>
      </c>
      <c r="BM81">
        <f t="shared" si="116"/>
        <v>-2.0329757956452166E-39</v>
      </c>
      <c r="BN81">
        <f t="shared" si="152"/>
        <v>14.850000000331178</v>
      </c>
      <c r="BO81">
        <f t="shared" si="117"/>
        <v>18.46745300212271</v>
      </c>
      <c r="BP81">
        <f t="shared" si="153"/>
        <v>31.454524696190411</v>
      </c>
      <c r="BQ81">
        <f t="shared" si="118"/>
        <v>23.438324696190413</v>
      </c>
      <c r="BR81">
        <f t="shared" si="100"/>
        <v>8.0161999999999995</v>
      </c>
      <c r="BS81">
        <f t="shared" si="119"/>
        <v>0.91354776890851508</v>
      </c>
      <c r="BV81">
        <v>17.43</v>
      </c>
      <c r="BW81">
        <v>5.4959443463960298</v>
      </c>
      <c r="BX81">
        <f t="shared" si="80"/>
        <v>0.45799536219966919</v>
      </c>
      <c r="BY81">
        <f t="shared" si="155"/>
        <v>18.194560288162286</v>
      </c>
      <c r="BZ81">
        <v>20</v>
      </c>
      <c r="CA81">
        <v>6.3080000624358199</v>
      </c>
      <c r="CB81">
        <f t="shared" si="120"/>
        <v>0.52566667186965166</v>
      </c>
      <c r="CC81">
        <f t="shared" si="148"/>
        <v>9.9876667656946374</v>
      </c>
      <c r="CD81">
        <v>15.49</v>
      </c>
      <c r="CE81">
        <v>4.8839749580313399</v>
      </c>
      <c r="CF81">
        <f t="shared" si="121"/>
        <v>0.4069979131692783</v>
      </c>
      <c r="CG81">
        <f t="shared" si="87"/>
        <v>20.016071859104184</v>
      </c>
      <c r="CH81">
        <v>0</v>
      </c>
      <c r="CI81">
        <v>0</v>
      </c>
      <c r="CJ81">
        <f t="shared" si="122"/>
        <v>0</v>
      </c>
      <c r="CK81">
        <f t="shared" ref="CK81:CK144" si="159">CI81*5*60/3600+CK80</f>
        <v>14.850000000001032</v>
      </c>
      <c r="CL81">
        <f t="shared" si="123"/>
        <v>20.105926948027943</v>
      </c>
      <c r="CM81">
        <f t="shared" si="154"/>
        <v>33.054446313956696</v>
      </c>
      <c r="CN81">
        <f t="shared" si="124"/>
        <v>25.038246313956698</v>
      </c>
      <c r="CO81">
        <f t="shared" si="101"/>
        <v>8.0161999999999995</v>
      </c>
      <c r="CP81">
        <f t="shared" si="125"/>
        <v>0.97590738049698567</v>
      </c>
      <c r="DA81">
        <v>6</v>
      </c>
      <c r="DB81">
        <v>2.2115999796762398</v>
      </c>
      <c r="DC81">
        <f t="shared" si="81"/>
        <v>0.1842999983063533</v>
      </c>
      <c r="DD81">
        <f t="shared" si="156"/>
        <v>20.055363371612334</v>
      </c>
      <c r="DE81">
        <v>20</v>
      </c>
      <c r="DF81">
        <v>7.3720000698578403</v>
      </c>
      <c r="DG81">
        <f t="shared" si="126"/>
        <v>0.61433333915482002</v>
      </c>
      <c r="DH81">
        <f t="shared" si="149"/>
        <v>11.659607140872719</v>
      </c>
      <c r="DI81">
        <v>20</v>
      </c>
      <c r="DJ81">
        <v>7.3720000698028798</v>
      </c>
      <c r="DK81">
        <f t="shared" si="127"/>
        <v>0.61433333915024002</v>
      </c>
      <c r="DL81">
        <f t="shared" si="89"/>
        <v>20.334433331399779</v>
      </c>
      <c r="DM81">
        <v>0</v>
      </c>
      <c r="DN81" s="4">
        <v>7.5183137831217896E-39</v>
      </c>
      <c r="DO81">
        <f t="shared" si="128"/>
        <v>6.2652614859348244E-40</v>
      </c>
      <c r="DP81">
        <f t="shared" ref="DP81:DP144" si="160">DN81*5*60/3600+DP80</f>
        <v>14.850000000024334</v>
      </c>
      <c r="DQ81">
        <f t="shared" si="129"/>
        <v>33.369364846278778</v>
      </c>
      <c r="DR81">
        <f t="shared" si="130"/>
        <v>25.35316484627878</v>
      </c>
      <c r="DS81">
        <f t="shared" si="131"/>
        <v>8.0161999999999995</v>
      </c>
      <c r="DT81">
        <f t="shared" ref="DT81:DT144" si="161">DR81*5*60/3600*$G81</f>
        <v>0.98818185515845947</v>
      </c>
      <c r="DX81">
        <v>6</v>
      </c>
      <c r="DY81">
        <v>2.2115999779120301</v>
      </c>
      <c r="DZ81">
        <f t="shared" si="82"/>
        <v>0.18429999815933581</v>
      </c>
      <c r="EA81">
        <f t="shared" si="157"/>
        <v>17.07846663269601</v>
      </c>
      <c r="EB81">
        <v>20</v>
      </c>
      <c r="EC81">
        <v>7.3720000736994296</v>
      </c>
      <c r="ED81">
        <f t="shared" si="132"/>
        <v>0.6143333394749525</v>
      </c>
      <c r="EE81">
        <f t="shared" si="150"/>
        <v>10.382233426075269</v>
      </c>
      <c r="EF81">
        <v>6</v>
      </c>
      <c r="EG81">
        <v>2.2115999779059901</v>
      </c>
      <c r="EH81">
        <f t="shared" si="133"/>
        <v>0.18429999815883252</v>
      </c>
      <c r="EI81">
        <f t="shared" si="91"/>
        <v>20.3344333281415</v>
      </c>
      <c r="EJ81">
        <v>0</v>
      </c>
      <c r="EK81" s="4">
        <v>3.3376160199334499E-21</v>
      </c>
      <c r="EL81">
        <f t="shared" si="134"/>
        <v>2.7813466832778751E-22</v>
      </c>
      <c r="EM81">
        <f t="shared" ref="EM81:EM144" si="162">EK81*5*60/3600+EM80</f>
        <v>14.84999999998351</v>
      </c>
      <c r="EN81">
        <f t="shared" si="135"/>
        <v>27.298305917079354</v>
      </c>
      <c r="EO81">
        <f t="shared" si="136"/>
        <v>19.282105917079356</v>
      </c>
      <c r="EP81">
        <f t="shared" si="137"/>
        <v>8.0161999999999995</v>
      </c>
      <c r="EQ81">
        <f t="shared" ref="EQ81:EQ144" si="163">EO81*5*60/3600*$G81</f>
        <v>0.75155221496136304</v>
      </c>
    </row>
    <row r="82" spans="1:147" x14ac:dyDescent="0.35">
      <c r="A82" s="1">
        <v>44907.524305555555</v>
      </c>
      <c r="B82" s="80">
        <v>0.52430555555555902</v>
      </c>
      <c r="C82">
        <v>13.659199999999901</v>
      </c>
      <c r="D82">
        <v>-8.0370000000000008</v>
      </c>
      <c r="E82">
        <f t="shared" si="102"/>
        <v>8.0370000000000008</v>
      </c>
      <c r="G82">
        <v>0.46772000000000002</v>
      </c>
      <c r="I82">
        <v>20</v>
      </c>
      <c r="J82">
        <f t="shared" si="158"/>
        <v>6.3079999999999998</v>
      </c>
      <c r="K82">
        <f t="shared" si="103"/>
        <v>0.52566666666666662</v>
      </c>
      <c r="L82">
        <f t="shared" si="138"/>
        <v>35.745333333333306</v>
      </c>
      <c r="M82">
        <v>20</v>
      </c>
      <c r="N82">
        <f t="shared" si="93"/>
        <v>6.3079999999999998</v>
      </c>
      <c r="O82">
        <f t="shared" si="104"/>
        <v>0.52566666666666662</v>
      </c>
      <c r="P82">
        <f t="shared" si="139"/>
        <v>10.513333333333332</v>
      </c>
      <c r="Q82">
        <v>0</v>
      </c>
      <c r="R82">
        <f t="shared" si="94"/>
        <v>0</v>
      </c>
      <c r="S82">
        <f t="shared" si="105"/>
        <v>0</v>
      </c>
      <c r="T82">
        <f t="shared" si="140"/>
        <v>37.322333333333304</v>
      </c>
      <c r="U82">
        <v>0</v>
      </c>
      <c r="V82">
        <f t="shared" si="95"/>
        <v>0</v>
      </c>
      <c r="W82">
        <f t="shared" si="106"/>
        <v>0</v>
      </c>
      <c r="X82">
        <f t="shared" si="141"/>
        <v>20.500999999999987</v>
      </c>
      <c r="Y82">
        <f t="shared" si="107"/>
        <v>15.200000000000001</v>
      </c>
      <c r="Z82">
        <f t="shared" si="96"/>
        <v>28.501552941176371</v>
      </c>
      <c r="AA82">
        <f t="shared" si="97"/>
        <v>20.464552941176372</v>
      </c>
      <c r="AB82">
        <f t="shared" si="98"/>
        <v>8.0370000000000008</v>
      </c>
      <c r="AC82">
        <f t="shared" si="108"/>
        <v>0.7976400584705845</v>
      </c>
      <c r="AF82">
        <v>20</v>
      </c>
      <c r="AG82">
        <v>6.3080000630591098</v>
      </c>
      <c r="AH82">
        <f t="shared" si="142"/>
        <v>18.082933362818864</v>
      </c>
      <c r="AI82">
        <v>20</v>
      </c>
      <c r="AJ82">
        <v>6.3080000630644397</v>
      </c>
      <c r="AK82">
        <f t="shared" si="143"/>
        <v>10.513333438438845</v>
      </c>
      <c r="AL82">
        <v>6</v>
      </c>
      <c r="AM82">
        <v>1.8923999811018499</v>
      </c>
      <c r="AN82">
        <f t="shared" si="144"/>
        <v>20.501000047381314</v>
      </c>
      <c r="AO82">
        <v>0</v>
      </c>
      <c r="AP82" s="4">
        <v>2.4594843396106499E-21</v>
      </c>
      <c r="AQ82">
        <f t="shared" si="151"/>
        <v>14.849999999989585</v>
      </c>
      <c r="AR82">
        <f t="shared" si="109"/>
        <v>17.480000129187228</v>
      </c>
      <c r="AS82">
        <f t="shared" si="110"/>
        <v>30.727906008500369</v>
      </c>
      <c r="AT82">
        <f t="shared" si="111"/>
        <v>22.69090600850037</v>
      </c>
      <c r="AU82">
        <f t="shared" si="99"/>
        <v>8.0370000000000008</v>
      </c>
      <c r="AV82">
        <f t="shared" si="112"/>
        <v>0.88441587985798287</v>
      </c>
      <c r="AY82">
        <v>20</v>
      </c>
      <c r="AZ82">
        <v>6.3080000618863101</v>
      </c>
      <c r="BA82">
        <f t="shared" si="113"/>
        <v>0.52566667182385918</v>
      </c>
      <c r="BB82">
        <f t="shared" si="145"/>
        <v>19.837919178209802</v>
      </c>
      <c r="BC82">
        <v>20</v>
      </c>
      <c r="BD82">
        <v>6.30800006259902</v>
      </c>
      <c r="BE82">
        <f t="shared" si="114"/>
        <v>0.52566667188325167</v>
      </c>
      <c r="BF82">
        <f t="shared" si="146"/>
        <v>10.513333437521966</v>
      </c>
      <c r="BG82">
        <v>7.21</v>
      </c>
      <c r="BH82">
        <v>2.2738144010678698</v>
      </c>
      <c r="BI82">
        <f t="shared" si="115"/>
        <v>0.18948453342232249</v>
      </c>
      <c r="BJ82">
        <f t="shared" si="147"/>
        <v>18.77509705724081</v>
      </c>
      <c r="BK82">
        <v>0</v>
      </c>
      <c r="BL82" s="4">
        <v>4.2472231401709798E-35</v>
      </c>
      <c r="BM82">
        <f t="shared" si="116"/>
        <v>3.5393526168091505E-36</v>
      </c>
      <c r="BN82">
        <f t="shared" si="152"/>
        <v>14.850000000331178</v>
      </c>
      <c r="BO82">
        <f t="shared" si="117"/>
        <v>17.939535572955663</v>
      </c>
      <c r="BP82">
        <f t="shared" si="153"/>
        <v>31.1766288535919</v>
      </c>
      <c r="BQ82">
        <f t="shared" si="118"/>
        <v>23.139628853591901</v>
      </c>
      <c r="BR82">
        <f t="shared" si="100"/>
        <v>8.0370000000000008</v>
      </c>
      <c r="BS82">
        <f t="shared" si="119"/>
        <v>0.90190560061683367</v>
      </c>
      <c r="BV82">
        <v>17.27</v>
      </c>
      <c r="BW82">
        <v>5.4466726924399698</v>
      </c>
      <c r="BX82">
        <f t="shared" si="80"/>
        <v>0.45388939103666409</v>
      </c>
      <c r="BY82">
        <f t="shared" si="155"/>
        <v>18.648449679198951</v>
      </c>
      <c r="BZ82">
        <v>20</v>
      </c>
      <c r="CA82">
        <v>6.30800006243574</v>
      </c>
      <c r="CB82">
        <f t="shared" si="120"/>
        <v>0.525666671869645</v>
      </c>
      <c r="CC82">
        <f t="shared" si="148"/>
        <v>10.513333437564283</v>
      </c>
      <c r="CD82">
        <v>15.07</v>
      </c>
      <c r="CE82">
        <v>4.7533026122805397</v>
      </c>
      <c r="CF82">
        <f t="shared" si="121"/>
        <v>0.39610855102337833</v>
      </c>
      <c r="CG82">
        <f t="shared" si="87"/>
        <v>20.412180410127561</v>
      </c>
      <c r="CH82">
        <v>0</v>
      </c>
      <c r="CI82" s="4">
        <v>6.22650901970561E-28</v>
      </c>
      <c r="CJ82">
        <f t="shared" si="122"/>
        <v>5.1887575164213421E-29</v>
      </c>
      <c r="CK82">
        <f t="shared" si="159"/>
        <v>14.850000000001032</v>
      </c>
      <c r="CL82">
        <f t="shared" si="123"/>
        <v>19.889126948381023</v>
      </c>
      <c r="CM82">
        <f t="shared" si="154"/>
        <v>33.080347490771956</v>
      </c>
      <c r="CN82">
        <f t="shared" si="124"/>
        <v>25.043347490771957</v>
      </c>
      <c r="CO82">
        <f t="shared" si="101"/>
        <v>8.0370000000000008</v>
      </c>
      <c r="CP82">
        <f t="shared" si="125"/>
        <v>0.97610620736532161</v>
      </c>
      <c r="DA82">
        <v>20</v>
      </c>
      <c r="DB82">
        <v>7.3720000646520596</v>
      </c>
      <c r="DC82">
        <f t="shared" si="81"/>
        <v>0.61433333872100493</v>
      </c>
      <c r="DD82">
        <f t="shared" si="156"/>
        <v>20.669696710333337</v>
      </c>
      <c r="DE82">
        <v>20</v>
      </c>
      <c r="DF82">
        <v>7.3720000692307099</v>
      </c>
      <c r="DG82">
        <f t="shared" si="126"/>
        <v>0.61433333910255905</v>
      </c>
      <c r="DH82">
        <f t="shared" si="149"/>
        <v>12.273940479975279</v>
      </c>
      <c r="DI82">
        <v>6</v>
      </c>
      <c r="DJ82">
        <v>2.2115999796803298</v>
      </c>
      <c r="DK82">
        <f t="shared" si="127"/>
        <v>0.18429999830669413</v>
      </c>
      <c r="DL82">
        <f t="shared" si="89"/>
        <v>20.518733329706475</v>
      </c>
      <c r="DM82">
        <v>0</v>
      </c>
      <c r="DN82" s="4">
        <v>2.53132969645957E-39</v>
      </c>
      <c r="DO82">
        <f t="shared" si="128"/>
        <v>2.1094414137163085E-40</v>
      </c>
      <c r="DP82">
        <f t="shared" si="160"/>
        <v>14.850000000024334</v>
      </c>
      <c r="DQ82">
        <f t="shared" si="129"/>
        <v>33.606964839485904</v>
      </c>
      <c r="DR82">
        <f t="shared" si="130"/>
        <v>25.569964839485905</v>
      </c>
      <c r="DS82">
        <f t="shared" si="131"/>
        <v>8.0370000000000008</v>
      </c>
      <c r="DT82">
        <f t="shared" si="161"/>
        <v>0.99663199622702903</v>
      </c>
      <c r="DX82">
        <v>6</v>
      </c>
      <c r="DY82">
        <v>2.2115999779119901</v>
      </c>
      <c r="DZ82">
        <f t="shared" si="82"/>
        <v>0.18429999815933254</v>
      </c>
      <c r="EA82">
        <f t="shared" si="157"/>
        <v>17.262766630855342</v>
      </c>
      <c r="EB82">
        <v>20</v>
      </c>
      <c r="EC82">
        <v>7.37200007369941</v>
      </c>
      <c r="ED82">
        <f t="shared" si="132"/>
        <v>0.61433333947495083</v>
      </c>
      <c r="EE82">
        <f t="shared" si="150"/>
        <v>10.99656676555022</v>
      </c>
      <c r="EF82">
        <v>6</v>
      </c>
      <c r="EG82">
        <v>2.2115999779059599</v>
      </c>
      <c r="EH82">
        <f t="shared" si="133"/>
        <v>0.18429999815883</v>
      </c>
      <c r="EI82">
        <f t="shared" si="91"/>
        <v>20.518733326300332</v>
      </c>
      <c r="EJ82">
        <v>0</v>
      </c>
      <c r="EK82" s="4">
        <v>2.95410848162797E-21</v>
      </c>
      <c r="EL82">
        <f t="shared" si="134"/>
        <v>2.461757068023308E-22</v>
      </c>
      <c r="EM82">
        <f t="shared" si="162"/>
        <v>14.84999999998351</v>
      </c>
      <c r="EN82">
        <f t="shared" si="135"/>
        <v>27.535905917079148</v>
      </c>
      <c r="EO82">
        <f t="shared" si="136"/>
        <v>19.498905917079149</v>
      </c>
      <c r="EP82">
        <f t="shared" si="137"/>
        <v>8.0370000000000008</v>
      </c>
      <c r="EQ82">
        <f t="shared" si="163"/>
        <v>0.76000235629468837</v>
      </c>
    </row>
    <row r="83" spans="1:147" x14ac:dyDescent="0.35">
      <c r="A83" s="1">
        <v>44907.527777777781</v>
      </c>
      <c r="B83" s="80">
        <v>0.52777777777778101</v>
      </c>
      <c r="C83">
        <v>13.821599999999901</v>
      </c>
      <c r="D83">
        <v>-7.9819999999999904</v>
      </c>
      <c r="E83">
        <f t="shared" si="102"/>
        <v>7.9819999999999904</v>
      </c>
      <c r="G83">
        <v>0.46772000000000002</v>
      </c>
      <c r="I83">
        <v>20</v>
      </c>
      <c r="J83">
        <f t="shared" si="158"/>
        <v>6.3079999999999998</v>
      </c>
      <c r="K83">
        <f t="shared" si="103"/>
        <v>0.52566666666666662</v>
      </c>
      <c r="L83">
        <f t="shared" si="138"/>
        <v>36.270999999999972</v>
      </c>
      <c r="M83">
        <v>20</v>
      </c>
      <c r="N83">
        <f t="shared" si="93"/>
        <v>6.3079999999999998</v>
      </c>
      <c r="O83">
        <f t="shared" si="104"/>
        <v>0.52566666666666662</v>
      </c>
      <c r="P83">
        <f t="shared" si="139"/>
        <v>11.038999999999998</v>
      </c>
      <c r="Q83">
        <v>0</v>
      </c>
      <c r="R83">
        <f t="shared" si="94"/>
        <v>0</v>
      </c>
      <c r="S83">
        <f t="shared" si="105"/>
        <v>0</v>
      </c>
      <c r="T83">
        <f t="shared" si="140"/>
        <v>37.322333333333304</v>
      </c>
      <c r="U83">
        <v>0</v>
      </c>
      <c r="V83">
        <f t="shared" si="95"/>
        <v>0</v>
      </c>
      <c r="W83">
        <f t="shared" si="106"/>
        <v>0</v>
      </c>
      <c r="X83">
        <f t="shared" si="141"/>
        <v>20.500999999999987</v>
      </c>
      <c r="Y83">
        <f t="shared" si="107"/>
        <v>15.200000000000001</v>
      </c>
      <c r="Z83">
        <f t="shared" si="96"/>
        <v>28.663952941176369</v>
      </c>
      <c r="AA83">
        <f t="shared" si="97"/>
        <v>20.681952941176377</v>
      </c>
      <c r="AB83">
        <f t="shared" si="98"/>
        <v>7.9819999999999904</v>
      </c>
      <c r="AC83">
        <f t="shared" si="108"/>
        <v>0.80611358580391801</v>
      </c>
      <c r="AF83">
        <v>20</v>
      </c>
      <c r="AG83">
        <v>6.3080000630590902</v>
      </c>
      <c r="AH83">
        <f t="shared" si="142"/>
        <v>18.608600034740455</v>
      </c>
      <c r="AI83">
        <v>20</v>
      </c>
      <c r="AJ83">
        <v>6.30800006306443</v>
      </c>
      <c r="AK83">
        <f t="shared" si="143"/>
        <v>11.039000110360881</v>
      </c>
      <c r="AL83">
        <v>6</v>
      </c>
      <c r="AM83">
        <v>1.89239998110181</v>
      </c>
      <c r="AN83">
        <f t="shared" si="144"/>
        <v>20.658700045806466</v>
      </c>
      <c r="AO83">
        <v>0</v>
      </c>
      <c r="AP83" s="4">
        <v>3.1122570542917602E-21</v>
      </c>
      <c r="AQ83">
        <f t="shared" si="151"/>
        <v>14.849999999989585</v>
      </c>
      <c r="AR83">
        <f t="shared" si="109"/>
        <v>17.480000129187147</v>
      </c>
      <c r="AS83">
        <f t="shared" si="110"/>
        <v>30.890306008500289</v>
      </c>
      <c r="AT83">
        <f t="shared" si="111"/>
        <v>22.908306008500297</v>
      </c>
      <c r="AU83">
        <f t="shared" si="99"/>
        <v>7.9819999999999904</v>
      </c>
      <c r="AV83">
        <f t="shared" si="112"/>
        <v>0.89288940719131316</v>
      </c>
      <c r="AY83">
        <v>6</v>
      </c>
      <c r="AZ83">
        <v>1.8924000041431801</v>
      </c>
      <c r="BA83">
        <f t="shared" si="113"/>
        <v>0.15770000034526502</v>
      </c>
      <c r="BB83">
        <f t="shared" si="145"/>
        <v>19.995619178555067</v>
      </c>
      <c r="BC83">
        <v>20</v>
      </c>
      <c r="BD83">
        <v>6.3080000626104704</v>
      </c>
      <c r="BE83">
        <f t="shared" si="114"/>
        <v>0.5256666718842059</v>
      </c>
      <c r="BF83">
        <f t="shared" si="146"/>
        <v>11.039000109406173</v>
      </c>
      <c r="BG83">
        <v>20</v>
      </c>
      <c r="BH83">
        <v>6.3080000619566103</v>
      </c>
      <c r="BI83">
        <f t="shared" si="115"/>
        <v>0.52566667182971749</v>
      </c>
      <c r="BJ83">
        <f t="shared" si="147"/>
        <v>19.300763729070528</v>
      </c>
      <c r="BK83">
        <v>0</v>
      </c>
      <c r="BL83" s="4">
        <v>-4.2040745203908699E-35</v>
      </c>
      <c r="BM83">
        <f t="shared" si="116"/>
        <v>-3.5033954336590582E-36</v>
      </c>
      <c r="BN83">
        <f t="shared" si="152"/>
        <v>14.850000000331178</v>
      </c>
      <c r="BO83">
        <f t="shared" si="117"/>
        <v>17.480000155072602</v>
      </c>
      <c r="BP83">
        <f t="shared" si="153"/>
        <v>30.890306033776678</v>
      </c>
      <c r="BQ83">
        <f t="shared" si="118"/>
        <v>22.90830603377669</v>
      </c>
      <c r="BR83">
        <f t="shared" si="100"/>
        <v>7.9819999999999904</v>
      </c>
      <c r="BS83">
        <f t="shared" si="119"/>
        <v>0.89288940817650275</v>
      </c>
      <c r="BV83">
        <v>17.11</v>
      </c>
      <c r="BW83">
        <v>5.3973636833704601</v>
      </c>
      <c r="BX83">
        <f t="shared" si="80"/>
        <v>0.44978030694753834</v>
      </c>
      <c r="BY83">
        <f t="shared" si="155"/>
        <v>19.098229986146489</v>
      </c>
      <c r="BZ83">
        <v>20</v>
      </c>
      <c r="CA83">
        <v>6.3080000624335097</v>
      </c>
      <c r="CB83">
        <f t="shared" si="120"/>
        <v>0.52566667186945915</v>
      </c>
      <c r="CC83">
        <f t="shared" si="148"/>
        <v>11.039000109433742</v>
      </c>
      <c r="CD83">
        <v>14.65</v>
      </c>
      <c r="CE83">
        <v>4.6221696216140602</v>
      </c>
      <c r="CF83">
        <f t="shared" si="121"/>
        <v>0.3851808018011717</v>
      </c>
      <c r="CG83">
        <f t="shared" si="87"/>
        <v>20.797361211928735</v>
      </c>
      <c r="CH83">
        <v>0</v>
      </c>
      <c r="CI83">
        <v>0</v>
      </c>
      <c r="CJ83">
        <f t="shared" si="122"/>
        <v>0</v>
      </c>
      <c r="CK83">
        <f t="shared" si="159"/>
        <v>14.850000000001032</v>
      </c>
      <c r="CL83">
        <f t="shared" si="123"/>
        <v>19.671726948696424</v>
      </c>
      <c r="CM83">
        <f t="shared" si="154"/>
        <v>33.030462785197585</v>
      </c>
      <c r="CN83">
        <f t="shared" si="124"/>
        <v>25.048462785197593</v>
      </c>
      <c r="CO83">
        <f t="shared" si="101"/>
        <v>7.9819999999999904</v>
      </c>
      <c r="CP83">
        <f t="shared" si="125"/>
        <v>0.97630558449105165</v>
      </c>
      <c r="DA83">
        <v>20</v>
      </c>
      <c r="DB83">
        <v>7.3720000676966304</v>
      </c>
      <c r="DC83">
        <f t="shared" si="81"/>
        <v>0.6143333389747192</v>
      </c>
      <c r="DD83">
        <f t="shared" si="156"/>
        <v>21.284030049308058</v>
      </c>
      <c r="DE83">
        <v>20</v>
      </c>
      <c r="DF83">
        <v>7.3720000678414603</v>
      </c>
      <c r="DG83">
        <f t="shared" si="126"/>
        <v>0.61433333898678832</v>
      </c>
      <c r="DH83">
        <f t="shared" si="149"/>
        <v>12.888273818962068</v>
      </c>
      <c r="DI83">
        <v>6</v>
      </c>
      <c r="DJ83">
        <v>2.21159997943123</v>
      </c>
      <c r="DK83">
        <f t="shared" si="127"/>
        <v>0.18429999828593585</v>
      </c>
      <c r="DL83">
        <f t="shared" si="89"/>
        <v>20.703033327992411</v>
      </c>
      <c r="DM83">
        <v>0</v>
      </c>
      <c r="DN83" s="4">
        <v>-4.0040045789391498E-39</v>
      </c>
      <c r="DO83">
        <f t="shared" si="128"/>
        <v>-3.3366704824492914E-40</v>
      </c>
      <c r="DP83">
        <f t="shared" si="160"/>
        <v>14.850000000024334</v>
      </c>
      <c r="DQ83">
        <f t="shared" si="129"/>
        <v>33.76936484114028</v>
      </c>
      <c r="DR83">
        <f t="shared" si="130"/>
        <v>25.787364841140288</v>
      </c>
      <c r="DS83">
        <f t="shared" si="131"/>
        <v>7.9819999999999904</v>
      </c>
      <c r="DT83">
        <f t="shared" si="161"/>
        <v>1.0051055236248447</v>
      </c>
      <c r="DX83">
        <v>6</v>
      </c>
      <c r="DY83">
        <v>2.2115999779119599</v>
      </c>
      <c r="DZ83">
        <f t="shared" si="82"/>
        <v>0.18429999815932999</v>
      </c>
      <c r="EA83">
        <f t="shared" si="157"/>
        <v>17.447066629014671</v>
      </c>
      <c r="EB83">
        <v>20</v>
      </c>
      <c r="EC83">
        <v>7.3720000736993896</v>
      </c>
      <c r="ED83">
        <f t="shared" si="132"/>
        <v>0.61433333947494917</v>
      </c>
      <c r="EE83">
        <f t="shared" si="150"/>
        <v>11.61090010502517</v>
      </c>
      <c r="EF83">
        <v>6</v>
      </c>
      <c r="EG83">
        <v>2.2115999779072002</v>
      </c>
      <c r="EH83">
        <f t="shared" si="133"/>
        <v>0.18429999815893333</v>
      </c>
      <c r="EI83">
        <f t="shared" si="91"/>
        <v>20.703033324459266</v>
      </c>
      <c r="EJ83">
        <v>0</v>
      </c>
      <c r="EK83" s="4">
        <v>-6.3004302935728503E-21</v>
      </c>
      <c r="EL83">
        <f t="shared" si="134"/>
        <v>-5.2503585779773753E-22</v>
      </c>
      <c r="EM83">
        <f t="shared" si="162"/>
        <v>14.84999999998351</v>
      </c>
      <c r="EN83">
        <f t="shared" si="135"/>
        <v>27.698305917080546</v>
      </c>
      <c r="EO83">
        <f t="shared" si="136"/>
        <v>19.716305917080554</v>
      </c>
      <c r="EP83">
        <f t="shared" si="137"/>
        <v>7.9819999999999904</v>
      </c>
      <c r="EQ83">
        <f t="shared" si="163"/>
        <v>0.76847588362807639</v>
      </c>
    </row>
    <row r="84" spans="1:147" x14ac:dyDescent="0.35">
      <c r="A84" s="1">
        <v>44907.53125</v>
      </c>
      <c r="B84" s="80">
        <v>0.531250000000003</v>
      </c>
      <c r="C84">
        <v>13.0023999999999</v>
      </c>
      <c r="D84">
        <v>-7.9901999999999997</v>
      </c>
      <c r="E84">
        <f t="shared" si="102"/>
        <v>7.9901999999999997</v>
      </c>
      <c r="G84">
        <v>0.46772000000000002</v>
      </c>
      <c r="I84">
        <v>20</v>
      </c>
      <c r="J84">
        <f t="shared" si="158"/>
        <v>6.3079999999999998</v>
      </c>
      <c r="K84">
        <f t="shared" si="103"/>
        <v>0.52566666666666662</v>
      </c>
      <c r="L84">
        <f t="shared" si="138"/>
        <v>36.796666666666638</v>
      </c>
      <c r="M84">
        <v>20</v>
      </c>
      <c r="N84">
        <f t="shared" si="93"/>
        <v>6.3079999999999998</v>
      </c>
      <c r="O84">
        <f t="shared" si="104"/>
        <v>0.52566666666666662</v>
      </c>
      <c r="P84">
        <f t="shared" si="139"/>
        <v>11.564666666666664</v>
      </c>
      <c r="Q84">
        <v>0</v>
      </c>
      <c r="R84">
        <f t="shared" si="94"/>
        <v>0</v>
      </c>
      <c r="S84">
        <f t="shared" si="105"/>
        <v>0</v>
      </c>
      <c r="T84">
        <f t="shared" si="140"/>
        <v>37.322333333333304</v>
      </c>
      <c r="U84">
        <v>0</v>
      </c>
      <c r="V84">
        <f t="shared" si="95"/>
        <v>0</v>
      </c>
      <c r="W84">
        <f t="shared" si="106"/>
        <v>0</v>
      </c>
      <c r="X84">
        <f t="shared" si="141"/>
        <v>20.500999999999987</v>
      </c>
      <c r="Y84">
        <f t="shared" si="107"/>
        <v>15.200000000000001</v>
      </c>
      <c r="Z84">
        <f t="shared" si="96"/>
        <v>27.84475294117637</v>
      </c>
      <c r="AA84">
        <f t="shared" si="97"/>
        <v>19.854552941176372</v>
      </c>
      <c r="AB84">
        <f t="shared" si="98"/>
        <v>7.9901999999999997</v>
      </c>
      <c r="AC84">
        <f t="shared" si="108"/>
        <v>0.77386429180391769</v>
      </c>
      <c r="AF84">
        <v>20</v>
      </c>
      <c r="AG84">
        <v>6.3080000630591604</v>
      </c>
      <c r="AH84">
        <f t="shared" si="142"/>
        <v>19.134266706662054</v>
      </c>
      <c r="AI84">
        <v>20</v>
      </c>
      <c r="AJ84">
        <v>6.3080000630644699</v>
      </c>
      <c r="AK84">
        <f t="shared" si="143"/>
        <v>11.56466678228292</v>
      </c>
      <c r="AL84">
        <v>6</v>
      </c>
      <c r="AM84">
        <v>1.8923999811019301</v>
      </c>
      <c r="AN84">
        <f t="shared" si="144"/>
        <v>20.816400044231628</v>
      </c>
      <c r="AO84">
        <v>0</v>
      </c>
      <c r="AP84" s="4">
        <v>3.1098523762996998E-21</v>
      </c>
      <c r="AQ84">
        <f t="shared" si="151"/>
        <v>14.849999999989585</v>
      </c>
      <c r="AR84">
        <f t="shared" si="109"/>
        <v>17.480000129187424</v>
      </c>
      <c r="AS84">
        <f t="shared" si="110"/>
        <v>30.071106008500557</v>
      </c>
      <c r="AT84">
        <f t="shared" si="111"/>
        <v>22.080906008500556</v>
      </c>
      <c r="AU84">
        <f t="shared" si="99"/>
        <v>7.9901999999999997</v>
      </c>
      <c r="AV84">
        <f t="shared" si="112"/>
        <v>0.86064011319132339</v>
      </c>
      <c r="AY84">
        <v>15.32</v>
      </c>
      <c r="AZ84">
        <v>4.8308745776359903</v>
      </c>
      <c r="BA84">
        <f t="shared" si="113"/>
        <v>0.4025728814696658</v>
      </c>
      <c r="BB84">
        <f t="shared" si="145"/>
        <v>20.398192060024734</v>
      </c>
      <c r="BC84">
        <v>20</v>
      </c>
      <c r="BD84">
        <v>6.3080000624387802</v>
      </c>
      <c r="BE84">
        <f t="shared" si="114"/>
        <v>0.52566667186989835</v>
      </c>
      <c r="BF84">
        <f t="shared" si="146"/>
        <v>11.56466678127607</v>
      </c>
      <c r="BG84">
        <v>20</v>
      </c>
      <c r="BH84">
        <v>6.3080000602244501</v>
      </c>
      <c r="BI84">
        <f t="shared" si="115"/>
        <v>0.52566667168537085</v>
      </c>
      <c r="BJ84">
        <f t="shared" si="147"/>
        <v>19.8264304007559</v>
      </c>
      <c r="BK84">
        <v>0</v>
      </c>
      <c r="BL84" s="4">
        <v>1.1958291440519899E-38</v>
      </c>
      <c r="BM84">
        <f t="shared" si="116"/>
        <v>9.9652428670999165E-40</v>
      </c>
      <c r="BN84">
        <f t="shared" si="152"/>
        <v>14.850000000331178</v>
      </c>
      <c r="BO84">
        <f t="shared" si="117"/>
        <v>21.020330964215933</v>
      </c>
      <c r="BP84">
        <f t="shared" si="153"/>
        <v>33.5281349415284</v>
      </c>
      <c r="BQ84">
        <f t="shared" si="118"/>
        <v>25.537934941528398</v>
      </c>
      <c r="BR84">
        <f t="shared" si="100"/>
        <v>7.9901999999999997</v>
      </c>
      <c r="BS84">
        <f t="shared" si="119"/>
        <v>0.99538357757097184</v>
      </c>
      <c r="BV84">
        <v>17.72</v>
      </c>
      <c r="BW84">
        <v>5.5873635631125103</v>
      </c>
      <c r="BX84">
        <f t="shared" si="80"/>
        <v>0.46561363025937585</v>
      </c>
      <c r="BY84">
        <f t="shared" si="155"/>
        <v>19.563843616405865</v>
      </c>
      <c r="BZ84">
        <v>20</v>
      </c>
      <c r="CA84">
        <v>6.3080000624335097</v>
      </c>
      <c r="CB84">
        <f t="shared" si="120"/>
        <v>0.52566667186945915</v>
      </c>
      <c r="CC84">
        <f t="shared" si="148"/>
        <v>11.564666781303201</v>
      </c>
      <c r="CD84">
        <v>16.23</v>
      </c>
      <c r="CE84">
        <v>5.1189117406717397</v>
      </c>
      <c r="CF84">
        <f t="shared" si="121"/>
        <v>0.42657597838931166</v>
      </c>
      <c r="CG84">
        <f t="shared" si="87"/>
        <v>21.223937190318047</v>
      </c>
      <c r="CH84">
        <v>0</v>
      </c>
      <c r="CI84" s="4">
        <v>2.7070682818602298E-27</v>
      </c>
      <c r="CJ84">
        <f t="shared" si="122"/>
        <v>2.255890234883525E-28</v>
      </c>
      <c r="CK84">
        <f t="shared" si="159"/>
        <v>14.850000000001032</v>
      </c>
      <c r="CL84">
        <f t="shared" si="123"/>
        <v>20.499126947250314</v>
      </c>
      <c r="CM84">
        <f t="shared" si="154"/>
        <v>33.019194548491384</v>
      </c>
      <c r="CN84">
        <f t="shared" si="124"/>
        <v>25.028994548491383</v>
      </c>
      <c r="CO84">
        <f t="shared" si="101"/>
        <v>7.9901999999999997</v>
      </c>
      <c r="CP84">
        <f t="shared" si="125"/>
        <v>0.97554677751836594</v>
      </c>
      <c r="DA84">
        <v>20</v>
      </c>
      <c r="DB84">
        <v>7.3720000709124598</v>
      </c>
      <c r="DC84">
        <f t="shared" si="81"/>
        <v>0.61433333924270506</v>
      </c>
      <c r="DD84">
        <f t="shared" si="156"/>
        <v>21.898363388550763</v>
      </c>
      <c r="DE84">
        <v>20</v>
      </c>
      <c r="DF84">
        <v>7.3720000707731703</v>
      </c>
      <c r="DG84">
        <f t="shared" si="126"/>
        <v>0.61433333923109745</v>
      </c>
      <c r="DH84">
        <f t="shared" si="149"/>
        <v>13.502607158193165</v>
      </c>
      <c r="DI84">
        <v>6</v>
      </c>
      <c r="DJ84">
        <v>2.2115999797874801</v>
      </c>
      <c r="DK84">
        <f t="shared" si="127"/>
        <v>0.18429999831562333</v>
      </c>
      <c r="DL84">
        <f t="shared" si="89"/>
        <v>20.887333326308035</v>
      </c>
      <c r="DM84">
        <v>0</v>
      </c>
      <c r="DN84" s="4">
        <v>-1.08193693911133E-39</v>
      </c>
      <c r="DO84">
        <f t="shared" si="128"/>
        <v>-9.0161411592610841E-41</v>
      </c>
      <c r="DP84">
        <f t="shared" si="160"/>
        <v>14.850000000024334</v>
      </c>
      <c r="DQ84">
        <f t="shared" si="129"/>
        <v>32.950164848791793</v>
      </c>
      <c r="DR84">
        <f t="shared" si="130"/>
        <v>24.959964848791792</v>
      </c>
      <c r="DS84">
        <f t="shared" si="131"/>
        <v>7.9901999999999997</v>
      </c>
      <c r="DT84">
        <f t="shared" si="161"/>
        <v>0.97285622992307497</v>
      </c>
      <c r="DX84">
        <v>6</v>
      </c>
      <c r="DY84">
        <v>2.2115999779120901</v>
      </c>
      <c r="DZ84">
        <f t="shared" si="82"/>
        <v>0.18429999815934084</v>
      </c>
      <c r="EA84">
        <f t="shared" si="157"/>
        <v>17.63136662717401</v>
      </c>
      <c r="EB84">
        <v>20</v>
      </c>
      <c r="EC84">
        <v>7.3720000736994704</v>
      </c>
      <c r="ED84">
        <f t="shared" si="132"/>
        <v>0.61433333947495583</v>
      </c>
      <c r="EE84">
        <f t="shared" si="150"/>
        <v>12.225233444500125</v>
      </c>
      <c r="EF84">
        <v>6</v>
      </c>
      <c r="EG84">
        <v>2.2115999779060198</v>
      </c>
      <c r="EH84">
        <f t="shared" si="133"/>
        <v>0.18429999815883497</v>
      </c>
      <c r="EI84">
        <f t="shared" si="91"/>
        <v>20.887333322618101</v>
      </c>
      <c r="EJ84">
        <v>0</v>
      </c>
      <c r="EK84" s="4">
        <v>1.72576909723773E-21</v>
      </c>
      <c r="EL84">
        <f t="shared" si="134"/>
        <v>1.438140914364775E-22</v>
      </c>
      <c r="EM84">
        <f t="shared" si="162"/>
        <v>14.84999999998351</v>
      </c>
      <c r="EN84">
        <f t="shared" si="135"/>
        <v>26.879105917079407</v>
      </c>
      <c r="EO84">
        <f t="shared" si="136"/>
        <v>18.888905917079406</v>
      </c>
      <c r="EP84">
        <f t="shared" si="137"/>
        <v>7.9901999999999997</v>
      </c>
      <c r="EQ84">
        <f t="shared" si="163"/>
        <v>0.73622658962803156</v>
      </c>
    </row>
    <row r="85" spans="1:147" x14ac:dyDescent="0.35">
      <c r="A85" s="1">
        <v>44907.534722222219</v>
      </c>
      <c r="B85" s="80">
        <v>0.53472222222222499</v>
      </c>
      <c r="C85">
        <v>12.728999999999999</v>
      </c>
      <c r="D85">
        <v>-7.8852000000000002</v>
      </c>
      <c r="E85">
        <f t="shared" si="102"/>
        <v>7.8852000000000002</v>
      </c>
      <c r="G85">
        <v>0.46772000000000002</v>
      </c>
      <c r="I85">
        <v>20</v>
      </c>
      <c r="J85">
        <f t="shared" si="158"/>
        <v>6.3079999999999998</v>
      </c>
      <c r="K85">
        <f t="shared" si="103"/>
        <v>0.52566666666666662</v>
      </c>
      <c r="L85">
        <f t="shared" si="138"/>
        <v>37.322333333333304</v>
      </c>
      <c r="M85">
        <v>20</v>
      </c>
      <c r="N85">
        <f t="shared" si="93"/>
        <v>6.3079999999999998</v>
      </c>
      <c r="O85">
        <f t="shared" si="104"/>
        <v>0.52566666666666662</v>
      </c>
      <c r="P85">
        <f t="shared" si="139"/>
        <v>12.09033333333333</v>
      </c>
      <c r="Q85">
        <v>0</v>
      </c>
      <c r="R85">
        <f t="shared" si="94"/>
        <v>0</v>
      </c>
      <c r="S85">
        <f t="shared" si="105"/>
        <v>0</v>
      </c>
      <c r="T85">
        <f t="shared" si="140"/>
        <v>37.322333333333304</v>
      </c>
      <c r="U85">
        <v>0</v>
      </c>
      <c r="V85">
        <f t="shared" si="95"/>
        <v>0</v>
      </c>
      <c r="W85">
        <f t="shared" si="106"/>
        <v>0</v>
      </c>
      <c r="X85">
        <f t="shared" si="141"/>
        <v>20.500999999999987</v>
      </c>
      <c r="Y85">
        <f t="shared" si="107"/>
        <v>15.200000000000001</v>
      </c>
      <c r="Z85">
        <f t="shared" si="96"/>
        <v>27.571352941176471</v>
      </c>
      <c r="AA85">
        <f t="shared" si="97"/>
        <v>19.68615294117647</v>
      </c>
      <c r="AB85">
        <f t="shared" si="98"/>
        <v>7.8852000000000002</v>
      </c>
      <c r="AC85">
        <f t="shared" si="108"/>
        <v>0.76730062113725495</v>
      </c>
      <c r="AF85">
        <v>20</v>
      </c>
      <c r="AG85">
        <v>6.3080000630597004</v>
      </c>
      <c r="AH85">
        <f t="shared" si="142"/>
        <v>19.659933378583695</v>
      </c>
      <c r="AI85">
        <v>20</v>
      </c>
      <c r="AJ85">
        <v>6.3080000630644797</v>
      </c>
      <c r="AK85">
        <f t="shared" si="143"/>
        <v>12.090333454204959</v>
      </c>
      <c r="AL85">
        <v>6</v>
      </c>
      <c r="AM85">
        <v>1.89239998110392</v>
      </c>
      <c r="AN85">
        <f t="shared" si="144"/>
        <v>20.974100042656953</v>
      </c>
      <c r="AO85">
        <v>0</v>
      </c>
      <c r="AP85" s="4">
        <v>3.1106867735104199E-21</v>
      </c>
      <c r="AQ85">
        <f t="shared" si="151"/>
        <v>14.849999999989585</v>
      </c>
      <c r="AR85">
        <f t="shared" si="109"/>
        <v>17.480000129190486</v>
      </c>
      <c r="AS85">
        <f t="shared" si="110"/>
        <v>29.797706008503649</v>
      </c>
      <c r="AT85">
        <f t="shared" si="111"/>
        <v>21.912506008503648</v>
      </c>
      <c r="AU85">
        <f t="shared" si="99"/>
        <v>7.8852000000000002</v>
      </c>
      <c r="AV85">
        <f t="shared" si="112"/>
        <v>0.85407644252477721</v>
      </c>
      <c r="AY85">
        <v>18.25</v>
      </c>
      <c r="AZ85">
        <v>5.7552485181951303</v>
      </c>
      <c r="BA85">
        <f t="shared" si="113"/>
        <v>0.47960404318292754</v>
      </c>
      <c r="BB85">
        <f t="shared" si="145"/>
        <v>20.877796103207661</v>
      </c>
      <c r="BC85">
        <v>20</v>
      </c>
      <c r="BD85">
        <v>6.3080000623450996</v>
      </c>
      <c r="BE85">
        <f t="shared" si="114"/>
        <v>0.52566667186209159</v>
      </c>
      <c r="BF85">
        <f t="shared" si="146"/>
        <v>12.090333453138163</v>
      </c>
      <c r="BG85">
        <v>20</v>
      </c>
      <c r="BH85">
        <v>6.3080000564725198</v>
      </c>
      <c r="BI85">
        <f t="shared" si="115"/>
        <v>0.52566667137270995</v>
      </c>
      <c r="BJ85">
        <f t="shared" si="147"/>
        <v>20.352097072128611</v>
      </c>
      <c r="BK85">
        <v>0</v>
      </c>
      <c r="BL85" s="4">
        <v>-1.11963697289986E-39</v>
      </c>
      <c r="BM85">
        <f t="shared" si="116"/>
        <v>-9.3303081074988334E-41</v>
      </c>
      <c r="BN85">
        <f t="shared" si="152"/>
        <v>14.850000000331178</v>
      </c>
      <c r="BO85">
        <f t="shared" si="117"/>
        <v>22.134034502424999</v>
      </c>
      <c r="BP85">
        <f t="shared" si="153"/>
        <v>34.342233690603237</v>
      </c>
      <c r="BQ85">
        <f t="shared" si="118"/>
        <v>26.457033690603236</v>
      </c>
      <c r="BR85">
        <f t="shared" si="100"/>
        <v>7.8852000000000002</v>
      </c>
      <c r="BS85">
        <f t="shared" si="119"/>
        <v>1.0312069831474122</v>
      </c>
      <c r="BV85">
        <v>17.84</v>
      </c>
      <c r="BW85">
        <v>5.6279556072073502</v>
      </c>
      <c r="BX85">
        <f t="shared" si="80"/>
        <v>0.46899630060061254</v>
      </c>
      <c r="BY85">
        <f t="shared" si="155"/>
        <v>20.032839917006477</v>
      </c>
      <c r="BZ85">
        <v>20</v>
      </c>
      <c r="CA85">
        <v>6.3080000624335097</v>
      </c>
      <c r="CB85">
        <f t="shared" si="120"/>
        <v>0.52566667186945915</v>
      </c>
      <c r="CC85">
        <f t="shared" si="148"/>
        <v>12.09033345317266</v>
      </c>
      <c r="CD85">
        <v>16.54</v>
      </c>
      <c r="CE85">
        <v>5.2180916962384698</v>
      </c>
      <c r="CF85">
        <f t="shared" si="121"/>
        <v>0.43484097468653915</v>
      </c>
      <c r="CG85">
        <f t="shared" si="87"/>
        <v>21.658778165004588</v>
      </c>
      <c r="CH85">
        <v>0</v>
      </c>
      <c r="CI85">
        <v>0</v>
      </c>
      <c r="CJ85">
        <f t="shared" si="122"/>
        <v>0</v>
      </c>
      <c r="CK85">
        <f t="shared" si="159"/>
        <v>14.850000000001032</v>
      </c>
      <c r="CL85">
        <f t="shared" si="123"/>
        <v>20.667526946842568</v>
      </c>
      <c r="CM85">
        <f t="shared" si="154"/>
        <v>32.910232195152147</v>
      </c>
      <c r="CN85">
        <f t="shared" si="124"/>
        <v>25.025032195152146</v>
      </c>
      <c r="CO85">
        <f t="shared" si="101"/>
        <v>7.8852000000000002</v>
      </c>
      <c r="CP85">
        <f t="shared" si="125"/>
        <v>0.97539233819304683</v>
      </c>
      <c r="DA85">
        <v>20</v>
      </c>
      <c r="DB85">
        <v>7.37200007116002</v>
      </c>
      <c r="DC85">
        <f t="shared" si="81"/>
        <v>0.61433333926333489</v>
      </c>
      <c r="DD85">
        <f t="shared" si="156"/>
        <v>22.512696727814099</v>
      </c>
      <c r="DE85">
        <v>20</v>
      </c>
      <c r="DF85">
        <v>7.3720000710447202</v>
      </c>
      <c r="DG85">
        <f t="shared" si="126"/>
        <v>0.61433333925372668</v>
      </c>
      <c r="DH85">
        <f t="shared" si="149"/>
        <v>14.11694049744689</v>
      </c>
      <c r="DI85">
        <v>6</v>
      </c>
      <c r="DJ85">
        <v>2.21159997992104</v>
      </c>
      <c r="DK85">
        <f t="shared" si="127"/>
        <v>0.18429999832675334</v>
      </c>
      <c r="DL85">
        <f t="shared" si="89"/>
        <v>21.071633324634789</v>
      </c>
      <c r="DM85">
        <v>0</v>
      </c>
      <c r="DN85" s="4">
        <v>6.7757377009067799E-39</v>
      </c>
      <c r="DO85">
        <f t="shared" si="128"/>
        <v>5.6464480840889836E-40</v>
      </c>
      <c r="DP85">
        <f t="shared" si="160"/>
        <v>14.850000000024334</v>
      </c>
      <c r="DQ85">
        <f t="shared" si="129"/>
        <v>32.676764849559746</v>
      </c>
      <c r="DR85">
        <f t="shared" si="130"/>
        <v>24.791564849559744</v>
      </c>
      <c r="DS85">
        <f t="shared" si="131"/>
        <v>7.8852000000000002</v>
      </c>
      <c r="DT85">
        <f t="shared" si="161"/>
        <v>0.96629255928634039</v>
      </c>
      <c r="DX85">
        <v>6</v>
      </c>
      <c r="DY85">
        <v>2.2115999779121198</v>
      </c>
      <c r="DZ85">
        <f t="shared" si="82"/>
        <v>0.18429999815934331</v>
      </c>
      <c r="EA85">
        <f t="shared" si="157"/>
        <v>17.815666625333353</v>
      </c>
      <c r="EB85">
        <v>20</v>
      </c>
      <c r="EC85">
        <v>7.3720000736994802</v>
      </c>
      <c r="ED85">
        <f t="shared" si="132"/>
        <v>0.61433333947495672</v>
      </c>
      <c r="EE85">
        <f t="shared" si="150"/>
        <v>12.839566783975082</v>
      </c>
      <c r="EF85">
        <v>6</v>
      </c>
      <c r="EG85">
        <v>2.2115999779060398</v>
      </c>
      <c r="EH85">
        <f t="shared" si="133"/>
        <v>0.18429999815883666</v>
      </c>
      <c r="EI85">
        <f t="shared" si="91"/>
        <v>21.071633320776936</v>
      </c>
      <c r="EJ85">
        <v>0</v>
      </c>
      <c r="EK85" s="4">
        <v>1.9397125852303399E-21</v>
      </c>
      <c r="EL85">
        <f t="shared" si="134"/>
        <v>1.6164271543586166E-22</v>
      </c>
      <c r="EM85">
        <f t="shared" si="162"/>
        <v>14.84999999998351</v>
      </c>
      <c r="EN85">
        <f t="shared" si="135"/>
        <v>26.605705917079575</v>
      </c>
      <c r="EO85">
        <f t="shared" si="136"/>
        <v>18.720505917079574</v>
      </c>
      <c r="EP85">
        <f t="shared" si="137"/>
        <v>7.8852000000000002</v>
      </c>
      <c r="EQ85">
        <f t="shared" si="163"/>
        <v>0.72966291896137159</v>
      </c>
    </row>
    <row r="86" spans="1:147" x14ac:dyDescent="0.35">
      <c r="A86" s="1">
        <v>44907.538194444445</v>
      </c>
      <c r="B86" s="80">
        <v>0.53819444444444797</v>
      </c>
      <c r="C86">
        <v>12.8559999999999</v>
      </c>
      <c r="D86">
        <v>-7.7876000000000003</v>
      </c>
      <c r="E86">
        <f t="shared" si="102"/>
        <v>7.7876000000000003</v>
      </c>
      <c r="G86">
        <v>0.46772000000000002</v>
      </c>
      <c r="I86">
        <v>0</v>
      </c>
      <c r="J86">
        <f t="shared" si="158"/>
        <v>0</v>
      </c>
      <c r="K86">
        <f t="shared" si="103"/>
        <v>0</v>
      </c>
      <c r="L86">
        <f t="shared" si="138"/>
        <v>37.322333333333304</v>
      </c>
      <c r="M86">
        <v>20</v>
      </c>
      <c r="N86">
        <f t="shared" si="93"/>
        <v>6.3079999999999998</v>
      </c>
      <c r="O86">
        <f t="shared" si="104"/>
        <v>0.52566666666666662</v>
      </c>
      <c r="P86">
        <f t="shared" si="139"/>
        <v>12.615999999999996</v>
      </c>
      <c r="Q86">
        <v>0</v>
      </c>
      <c r="R86">
        <f t="shared" si="94"/>
        <v>0</v>
      </c>
      <c r="S86">
        <f t="shared" si="105"/>
        <v>0</v>
      </c>
      <c r="T86">
        <f t="shared" si="140"/>
        <v>37.322333333333304</v>
      </c>
      <c r="U86">
        <v>0</v>
      </c>
      <c r="V86">
        <f t="shared" si="95"/>
        <v>0</v>
      </c>
      <c r="W86">
        <f t="shared" si="106"/>
        <v>0</v>
      </c>
      <c r="X86">
        <f t="shared" si="141"/>
        <v>20.500999999999987</v>
      </c>
      <c r="Y86">
        <f t="shared" si="107"/>
        <v>7.6000000000000005</v>
      </c>
      <c r="Z86">
        <f t="shared" si="96"/>
        <v>20.277176470588135</v>
      </c>
      <c r="AA86">
        <f t="shared" si="97"/>
        <v>12.489576470588133</v>
      </c>
      <c r="AB86">
        <f t="shared" si="98"/>
        <v>7.7876000000000003</v>
      </c>
      <c r="AC86">
        <f t="shared" si="108"/>
        <v>0.48680205890195682</v>
      </c>
      <c r="AF86">
        <v>20</v>
      </c>
      <c r="AG86">
        <v>6.3080000630591604</v>
      </c>
      <c r="AH86">
        <f t="shared" si="142"/>
        <v>20.185600050505293</v>
      </c>
      <c r="AI86">
        <v>20</v>
      </c>
      <c r="AJ86">
        <v>6.3080000630644699</v>
      </c>
      <c r="AK86">
        <f t="shared" si="143"/>
        <v>12.616000126126998</v>
      </c>
      <c r="AL86">
        <v>6</v>
      </c>
      <c r="AM86">
        <v>1.8923999811019201</v>
      </c>
      <c r="AN86">
        <f t="shared" si="144"/>
        <v>21.131800041082112</v>
      </c>
      <c r="AO86">
        <v>0</v>
      </c>
      <c r="AP86" s="4">
        <v>3.10880422374211E-21</v>
      </c>
      <c r="AQ86">
        <f t="shared" si="151"/>
        <v>14.849999999989585</v>
      </c>
      <c r="AR86">
        <f t="shared" si="109"/>
        <v>17.480000129187413</v>
      </c>
      <c r="AS86">
        <f t="shared" si="110"/>
        <v>29.92470600850055</v>
      </c>
      <c r="AT86">
        <f t="shared" si="111"/>
        <v>22.137106008500549</v>
      </c>
      <c r="AU86">
        <f t="shared" si="99"/>
        <v>7.7876000000000003</v>
      </c>
      <c r="AV86">
        <f t="shared" si="112"/>
        <v>0.86283060185798977</v>
      </c>
      <c r="AY86">
        <v>20</v>
      </c>
      <c r="AZ86">
        <v>6.3080000571843202</v>
      </c>
      <c r="BA86">
        <f t="shared" si="113"/>
        <v>0.52566667143202661</v>
      </c>
      <c r="BB86">
        <f t="shared" si="145"/>
        <v>21.403462774639689</v>
      </c>
      <c r="BC86">
        <v>20</v>
      </c>
      <c r="BD86">
        <v>6.3080000623713701</v>
      </c>
      <c r="BE86">
        <f t="shared" si="114"/>
        <v>0.52566667186428084</v>
      </c>
      <c r="BF86">
        <f t="shared" si="146"/>
        <v>12.616000125002444</v>
      </c>
      <c r="BG86">
        <v>17.02</v>
      </c>
      <c r="BH86">
        <v>5.3687570458780298</v>
      </c>
      <c r="BI86">
        <f t="shared" si="115"/>
        <v>0.4473964204898358</v>
      </c>
      <c r="BJ86">
        <f t="shared" si="147"/>
        <v>20.799493492618446</v>
      </c>
      <c r="BK86">
        <v>0</v>
      </c>
      <c r="BL86" s="4">
        <v>7.1903261784527801E-36</v>
      </c>
      <c r="BM86">
        <f t="shared" si="116"/>
        <v>5.9919384820439832E-37</v>
      </c>
      <c r="BN86">
        <f t="shared" si="152"/>
        <v>14.850000000331178</v>
      </c>
      <c r="BO86">
        <f t="shared" si="117"/>
        <v>21.668382127028579</v>
      </c>
      <c r="BP86">
        <f t="shared" si="153"/>
        <v>34.014537841686632</v>
      </c>
      <c r="BQ86">
        <f t="shared" si="118"/>
        <v>26.226937841686631</v>
      </c>
      <c r="BR86">
        <f t="shared" si="100"/>
        <v>7.7876000000000003</v>
      </c>
      <c r="BS86">
        <f t="shared" si="119"/>
        <v>1.0222386139428059</v>
      </c>
      <c r="BV86">
        <v>17.670000000000002</v>
      </c>
      <c r="BW86">
        <v>5.5740439074114301</v>
      </c>
      <c r="BX86">
        <f t="shared" si="80"/>
        <v>0.46450365895095247</v>
      </c>
      <c r="BY86">
        <f t="shared" si="155"/>
        <v>20.49734357595743</v>
      </c>
      <c r="BZ86">
        <v>20</v>
      </c>
      <c r="CA86">
        <v>6.30800006243543</v>
      </c>
      <c r="CB86">
        <f t="shared" si="120"/>
        <v>0.52566667186961913</v>
      </c>
      <c r="CC86">
        <f t="shared" si="148"/>
        <v>12.616000125042278</v>
      </c>
      <c r="CD86">
        <v>16.12</v>
      </c>
      <c r="CE86">
        <v>5.0855853964757296</v>
      </c>
      <c r="CF86">
        <f t="shared" si="121"/>
        <v>0.42379878303964408</v>
      </c>
      <c r="CG86">
        <f t="shared" si="87"/>
        <v>22.082576948044231</v>
      </c>
      <c r="CH86">
        <v>0</v>
      </c>
      <c r="CI86" s="4">
        <v>-1.60048142210829E-27</v>
      </c>
      <c r="CJ86">
        <f t="shared" si="122"/>
        <v>-1.3337345184235751E-28</v>
      </c>
      <c r="CK86">
        <f t="shared" si="159"/>
        <v>14.850000000001032</v>
      </c>
      <c r="CL86">
        <f t="shared" si="123"/>
        <v>20.442926947376616</v>
      </c>
      <c r="CM86">
        <f t="shared" si="154"/>
        <v>32.81791690155589</v>
      </c>
      <c r="CN86">
        <f t="shared" si="124"/>
        <v>25.030316901555889</v>
      </c>
      <c r="CO86">
        <f t="shared" si="101"/>
        <v>7.7876000000000003</v>
      </c>
      <c r="CP86">
        <f t="shared" si="125"/>
        <v>0.97559831843297673</v>
      </c>
      <c r="DA86">
        <v>20</v>
      </c>
      <c r="DB86">
        <v>7.3720000706313202</v>
      </c>
      <c r="DC86">
        <f t="shared" si="81"/>
        <v>0.61433333921927669</v>
      </c>
      <c r="DD86">
        <f t="shared" si="156"/>
        <v>23.127030067033374</v>
      </c>
      <c r="DE86">
        <v>20</v>
      </c>
      <c r="DF86">
        <v>7.3720000706698503</v>
      </c>
      <c r="DG86">
        <f t="shared" si="126"/>
        <v>0.61433333922248745</v>
      </c>
      <c r="DH86">
        <f t="shared" si="149"/>
        <v>14.731273836669377</v>
      </c>
      <c r="DI86">
        <v>6</v>
      </c>
      <c r="DJ86">
        <v>2.2115999799307802</v>
      </c>
      <c r="DK86">
        <f t="shared" si="127"/>
        <v>0.184299998327565</v>
      </c>
      <c r="DL86">
        <f t="shared" si="89"/>
        <v>21.255933322962353</v>
      </c>
      <c r="DM86">
        <v>0</v>
      </c>
      <c r="DN86" s="4">
        <v>2.2772333187926798E-39</v>
      </c>
      <c r="DO86">
        <f t="shared" si="128"/>
        <v>1.8976944323272333E-40</v>
      </c>
      <c r="DP86">
        <f t="shared" si="160"/>
        <v>14.850000000024334</v>
      </c>
      <c r="DQ86">
        <f t="shared" si="129"/>
        <v>32.803764848508081</v>
      </c>
      <c r="DR86">
        <f t="shared" si="130"/>
        <v>25.01616484850808</v>
      </c>
      <c r="DS86">
        <f t="shared" si="131"/>
        <v>7.7876000000000003</v>
      </c>
      <c r="DT86">
        <f t="shared" si="161"/>
        <v>0.97504671857868341</v>
      </c>
      <c r="DX86">
        <v>20</v>
      </c>
      <c r="DY86">
        <v>7.3720000736973601</v>
      </c>
      <c r="DZ86">
        <f t="shared" si="82"/>
        <v>0.61433333947478008</v>
      </c>
      <c r="EA86">
        <f t="shared" si="157"/>
        <v>18.429999964808133</v>
      </c>
      <c r="EB86">
        <v>20</v>
      </c>
      <c r="EC86">
        <v>7.3720000736989304</v>
      </c>
      <c r="ED86">
        <f t="shared" si="132"/>
        <v>0.61433333947491087</v>
      </c>
      <c r="EE86">
        <f t="shared" si="150"/>
        <v>13.453900123449992</v>
      </c>
      <c r="EF86">
        <v>6</v>
      </c>
      <c r="EG86">
        <v>2.2115999779066402</v>
      </c>
      <c r="EH86">
        <f t="shared" si="133"/>
        <v>0.1842999981588867</v>
      </c>
      <c r="EI86">
        <f t="shared" si="91"/>
        <v>21.255933318935824</v>
      </c>
      <c r="EJ86">
        <v>0</v>
      </c>
      <c r="EK86" s="4">
        <v>2.64470186567686E-20</v>
      </c>
      <c r="EL86">
        <f t="shared" si="134"/>
        <v>2.2039182213973831E-21</v>
      </c>
      <c r="EM86">
        <f t="shared" si="162"/>
        <v>14.84999999998351</v>
      </c>
      <c r="EN86">
        <f t="shared" si="135"/>
        <v>32.803764853297466</v>
      </c>
      <c r="EO86">
        <f t="shared" si="136"/>
        <v>25.016164853297465</v>
      </c>
      <c r="EP86">
        <f t="shared" si="137"/>
        <v>7.7876000000000003</v>
      </c>
      <c r="EQ86">
        <f t="shared" si="163"/>
        <v>0.97504671876535765</v>
      </c>
    </row>
    <row r="87" spans="1:147" x14ac:dyDescent="0.35">
      <c r="A87" s="1">
        <v>44907.541666666664</v>
      </c>
      <c r="B87" s="80">
        <v>0.54166666666666996</v>
      </c>
      <c r="C87">
        <v>12.8363999999999</v>
      </c>
      <c r="D87">
        <v>-7.6669999999999998</v>
      </c>
      <c r="E87">
        <f t="shared" si="102"/>
        <v>7.6669999999999998</v>
      </c>
      <c r="G87">
        <v>0.46051999999999998</v>
      </c>
      <c r="I87">
        <v>0</v>
      </c>
      <c r="J87">
        <f t="shared" si="158"/>
        <v>0</v>
      </c>
      <c r="K87">
        <f t="shared" si="103"/>
        <v>0</v>
      </c>
      <c r="L87">
        <f t="shared" si="138"/>
        <v>37.322333333333304</v>
      </c>
      <c r="M87">
        <v>20</v>
      </c>
      <c r="N87">
        <f t="shared" si="93"/>
        <v>6.3079999999999998</v>
      </c>
      <c r="O87">
        <f t="shared" si="104"/>
        <v>0.52566666666666662</v>
      </c>
      <c r="P87">
        <f t="shared" si="139"/>
        <v>13.141666666666662</v>
      </c>
      <c r="Q87">
        <v>0</v>
      </c>
      <c r="R87">
        <f t="shared" si="94"/>
        <v>0</v>
      </c>
      <c r="S87">
        <f t="shared" si="105"/>
        <v>0</v>
      </c>
      <c r="T87">
        <f t="shared" si="140"/>
        <v>37.322333333333304</v>
      </c>
      <c r="U87">
        <v>0</v>
      </c>
      <c r="V87">
        <f t="shared" si="95"/>
        <v>0</v>
      </c>
      <c r="W87">
        <f t="shared" si="106"/>
        <v>0</v>
      </c>
      <c r="X87">
        <f t="shared" si="141"/>
        <v>20.500999999999987</v>
      </c>
      <c r="Y87">
        <f t="shared" si="107"/>
        <v>7.6000000000000005</v>
      </c>
      <c r="Z87">
        <f t="shared" si="96"/>
        <v>20.257576470588134</v>
      </c>
      <c r="AA87">
        <f t="shared" si="97"/>
        <v>12.590576470588134</v>
      </c>
      <c r="AB87">
        <f t="shared" si="98"/>
        <v>7.6669999999999998</v>
      </c>
      <c r="AC87">
        <f t="shared" si="108"/>
        <v>0.48318435635293727</v>
      </c>
      <c r="AF87">
        <v>20</v>
      </c>
      <c r="AG87">
        <v>6.3080000630597697</v>
      </c>
      <c r="AH87">
        <f t="shared" si="142"/>
        <v>20.711266722426942</v>
      </c>
      <c r="AI87">
        <v>20</v>
      </c>
      <c r="AJ87">
        <v>6.3080000630648101</v>
      </c>
      <c r="AK87">
        <f t="shared" si="143"/>
        <v>13.141666798049066</v>
      </c>
      <c r="AL87">
        <v>6</v>
      </c>
      <c r="AM87">
        <v>1.8923999811055201</v>
      </c>
      <c r="AN87">
        <f t="shared" si="144"/>
        <v>21.289500039507573</v>
      </c>
      <c r="AO87">
        <v>0</v>
      </c>
      <c r="AP87" s="4">
        <v>3.2148735279712599E-21</v>
      </c>
      <c r="AQ87">
        <f t="shared" si="151"/>
        <v>14.849999999989585</v>
      </c>
      <c r="AR87">
        <f t="shared" si="109"/>
        <v>17.480000129192891</v>
      </c>
      <c r="AS87">
        <f t="shared" si="110"/>
        <v>29.905106008505896</v>
      </c>
      <c r="AT87">
        <f t="shared" si="111"/>
        <v>22.238106008505895</v>
      </c>
      <c r="AU87">
        <f t="shared" si="99"/>
        <v>7.6669999999999998</v>
      </c>
      <c r="AV87">
        <f t="shared" si="112"/>
        <v>0.85342438158642786</v>
      </c>
      <c r="AY87">
        <v>20</v>
      </c>
      <c r="AZ87">
        <v>6.30800005341671</v>
      </c>
      <c r="BA87">
        <f t="shared" si="113"/>
        <v>0.5256666711180592</v>
      </c>
      <c r="BB87">
        <f t="shared" si="145"/>
        <v>21.929129445757749</v>
      </c>
      <c r="BC87">
        <v>20</v>
      </c>
      <c r="BD87">
        <v>6.3080000623364603</v>
      </c>
      <c r="BE87">
        <f t="shared" si="114"/>
        <v>0.52566667186137173</v>
      </c>
      <c r="BF87">
        <f t="shared" si="146"/>
        <v>13.141666796863815</v>
      </c>
      <c r="BG87">
        <v>20</v>
      </c>
      <c r="BH87">
        <v>6.3080000557227001</v>
      </c>
      <c r="BI87">
        <f t="shared" si="115"/>
        <v>0.52566667131022504</v>
      </c>
      <c r="BJ87">
        <f t="shared" si="147"/>
        <v>21.325160163928672</v>
      </c>
      <c r="BK87">
        <v>0</v>
      </c>
      <c r="BL87" s="4">
        <v>9.2278275141099804E-40</v>
      </c>
      <c r="BM87">
        <f t="shared" si="116"/>
        <v>7.6898562617583163E-41</v>
      </c>
      <c r="BN87">
        <f t="shared" si="152"/>
        <v>14.850000000331178</v>
      </c>
      <c r="BO87">
        <f t="shared" si="117"/>
        <v>22.800000206597435</v>
      </c>
      <c r="BP87">
        <f t="shared" si="153"/>
        <v>35.099929613500926</v>
      </c>
      <c r="BQ87">
        <f t="shared" si="118"/>
        <v>27.432929613500924</v>
      </c>
      <c r="BR87">
        <f t="shared" si="100"/>
        <v>7.6669999999999998</v>
      </c>
      <c r="BS87">
        <f t="shared" si="119"/>
        <v>1.0527843954674541</v>
      </c>
      <c r="BV87">
        <v>18.23</v>
      </c>
      <c r="BW87">
        <v>5.75050871177553</v>
      </c>
      <c r="BX87">
        <f t="shared" si="80"/>
        <v>0.47920905931462748</v>
      </c>
      <c r="BY87">
        <f t="shared" si="155"/>
        <v>20.976552635272057</v>
      </c>
      <c r="BZ87">
        <v>20</v>
      </c>
      <c r="CA87">
        <v>6.3080000624353501</v>
      </c>
      <c r="CB87">
        <f t="shared" si="120"/>
        <v>0.52566667186961258</v>
      </c>
      <c r="CC87">
        <f t="shared" si="148"/>
        <v>13.141666796911892</v>
      </c>
      <c r="CD87">
        <v>17.41</v>
      </c>
      <c r="CE87">
        <v>5.4925687718781102</v>
      </c>
      <c r="CF87">
        <f t="shared" si="121"/>
        <v>0.45771406432317591</v>
      </c>
      <c r="CG87">
        <f t="shared" si="87"/>
        <v>22.540291012367408</v>
      </c>
      <c r="CH87">
        <v>0</v>
      </c>
      <c r="CI87">
        <v>0</v>
      </c>
      <c r="CJ87">
        <f t="shared" si="122"/>
        <v>0</v>
      </c>
      <c r="CK87">
        <f t="shared" si="159"/>
        <v>14.850000000001032</v>
      </c>
      <c r="CL87">
        <f t="shared" si="123"/>
        <v>21.145876561553003</v>
      </c>
      <c r="CM87">
        <f t="shared" si="154"/>
        <v>33.484726524810476</v>
      </c>
      <c r="CN87">
        <f t="shared" si="124"/>
        <v>25.817726524810475</v>
      </c>
      <c r="CO87">
        <f t="shared" si="101"/>
        <v>7.6669999999999998</v>
      </c>
      <c r="CP87">
        <f t="shared" si="125"/>
        <v>0.99079828493380984</v>
      </c>
      <c r="DA87">
        <v>20</v>
      </c>
      <c r="DB87">
        <v>7.3720000716872098</v>
      </c>
      <c r="DC87">
        <f t="shared" si="81"/>
        <v>0.61433333930726741</v>
      </c>
      <c r="DD87">
        <f t="shared" si="156"/>
        <v>23.741363406340643</v>
      </c>
      <c r="DE87">
        <v>20</v>
      </c>
      <c r="DF87">
        <v>7.3720000716151803</v>
      </c>
      <c r="DG87">
        <f t="shared" si="126"/>
        <v>0.61433333930126499</v>
      </c>
      <c r="DH87">
        <f t="shared" si="149"/>
        <v>15.345607175970642</v>
      </c>
      <c r="DI87">
        <v>6</v>
      </c>
      <c r="DJ87">
        <v>2.2115999803988799</v>
      </c>
      <c r="DK87">
        <f t="shared" si="127"/>
        <v>0.18429999836657332</v>
      </c>
      <c r="DL87">
        <f t="shared" si="89"/>
        <v>21.440233321328925</v>
      </c>
      <c r="DM87">
        <v>0</v>
      </c>
      <c r="DN87">
        <v>0</v>
      </c>
      <c r="DO87">
        <f t="shared" si="128"/>
        <v>0</v>
      </c>
      <c r="DP87">
        <f t="shared" si="160"/>
        <v>14.850000000024334</v>
      </c>
      <c r="DQ87">
        <f t="shared" si="129"/>
        <v>32.784164851413159</v>
      </c>
      <c r="DR87">
        <f t="shared" si="130"/>
        <v>25.117164851413158</v>
      </c>
      <c r="DS87">
        <f t="shared" si="131"/>
        <v>7.6669999999999998</v>
      </c>
      <c r="DT87">
        <f t="shared" si="161"/>
        <v>0.96391306311439884</v>
      </c>
      <c r="DX87">
        <v>20</v>
      </c>
      <c r="DY87">
        <v>7.3720000736979996</v>
      </c>
      <c r="DZ87">
        <f t="shared" si="82"/>
        <v>0.61433333947483337</v>
      </c>
      <c r="EA87">
        <f t="shared" si="157"/>
        <v>19.044333304282965</v>
      </c>
      <c r="EB87">
        <v>20</v>
      </c>
      <c r="EC87">
        <v>7.3720000736994802</v>
      </c>
      <c r="ED87">
        <f t="shared" si="132"/>
        <v>0.61433333947495672</v>
      </c>
      <c r="EE87">
        <f t="shared" si="150"/>
        <v>14.068233462924949</v>
      </c>
      <c r="EF87">
        <v>6</v>
      </c>
      <c r="EG87">
        <v>2.2115999779051601</v>
      </c>
      <c r="EH87">
        <f t="shared" si="133"/>
        <v>0.18429999815876333</v>
      </c>
      <c r="EI87">
        <f t="shared" si="91"/>
        <v>21.440233317094588</v>
      </c>
      <c r="EJ87">
        <v>0</v>
      </c>
      <c r="EK87" s="4">
        <v>1.0203282470872701E-20</v>
      </c>
      <c r="EL87">
        <f t="shared" si="134"/>
        <v>8.5027353923939177E-22</v>
      </c>
      <c r="EM87">
        <f t="shared" si="162"/>
        <v>14.84999999998351</v>
      </c>
      <c r="EN87">
        <f t="shared" si="135"/>
        <v>32.784164853297121</v>
      </c>
      <c r="EO87">
        <f t="shared" si="136"/>
        <v>25.117164853297119</v>
      </c>
      <c r="EP87">
        <f t="shared" si="137"/>
        <v>7.6669999999999998</v>
      </c>
      <c r="EQ87">
        <f t="shared" si="163"/>
        <v>0.96391306318669889</v>
      </c>
    </row>
    <row r="88" spans="1:147" x14ac:dyDescent="0.35">
      <c r="A88" s="1">
        <v>44907.545138888891</v>
      </c>
      <c r="B88" s="80">
        <v>0.54513888888889195</v>
      </c>
      <c r="C88">
        <v>13.746600000000001</v>
      </c>
      <c r="D88">
        <v>-7.5473999999999997</v>
      </c>
      <c r="E88">
        <f t="shared" si="102"/>
        <v>7.5473999999999997</v>
      </c>
      <c r="G88">
        <v>0.46051999999999998</v>
      </c>
      <c r="I88">
        <v>0</v>
      </c>
      <c r="J88">
        <f t="shared" si="158"/>
        <v>0</v>
      </c>
      <c r="K88">
        <f t="shared" si="103"/>
        <v>0</v>
      </c>
      <c r="L88">
        <f t="shared" si="138"/>
        <v>37.322333333333304</v>
      </c>
      <c r="M88">
        <v>20</v>
      </c>
      <c r="N88">
        <f t="shared" si="93"/>
        <v>6.3079999999999998</v>
      </c>
      <c r="O88">
        <f t="shared" si="104"/>
        <v>0.52566666666666662</v>
      </c>
      <c r="P88">
        <f t="shared" si="139"/>
        <v>13.667333333333328</v>
      </c>
      <c r="Q88">
        <v>0</v>
      </c>
      <c r="R88">
        <f t="shared" si="94"/>
        <v>0</v>
      </c>
      <c r="S88">
        <f t="shared" si="105"/>
        <v>0</v>
      </c>
      <c r="T88">
        <f t="shared" si="140"/>
        <v>37.322333333333304</v>
      </c>
      <c r="U88">
        <v>0</v>
      </c>
      <c r="V88">
        <f t="shared" si="95"/>
        <v>0</v>
      </c>
      <c r="W88">
        <f t="shared" si="106"/>
        <v>0</v>
      </c>
      <c r="X88">
        <f t="shared" si="141"/>
        <v>20.500999999999987</v>
      </c>
      <c r="Y88">
        <f t="shared" si="107"/>
        <v>7.6000000000000005</v>
      </c>
      <c r="Z88">
        <f t="shared" si="96"/>
        <v>21.167776470588237</v>
      </c>
      <c r="AA88">
        <f t="shared" si="97"/>
        <v>13.620376470588237</v>
      </c>
      <c r="AB88">
        <f t="shared" si="98"/>
        <v>7.5473999999999997</v>
      </c>
      <c r="AC88">
        <f t="shared" si="108"/>
        <v>0.52270464768627456</v>
      </c>
      <c r="AF88">
        <v>20</v>
      </c>
      <c r="AG88">
        <v>6.3080000630592297</v>
      </c>
      <c r="AH88">
        <f t="shared" si="142"/>
        <v>21.236933394348544</v>
      </c>
      <c r="AI88">
        <v>20</v>
      </c>
      <c r="AJ88">
        <v>6.3080000630645099</v>
      </c>
      <c r="AK88">
        <f t="shared" si="143"/>
        <v>13.667333469971108</v>
      </c>
      <c r="AL88">
        <v>20</v>
      </c>
      <c r="AM88">
        <v>6.3080000630619004</v>
      </c>
      <c r="AN88">
        <f t="shared" si="144"/>
        <v>21.815166711429399</v>
      </c>
      <c r="AO88">
        <v>0</v>
      </c>
      <c r="AP88" s="4">
        <v>3.2089146023006098E-21</v>
      </c>
      <c r="AQ88">
        <f t="shared" si="151"/>
        <v>14.849999999989585</v>
      </c>
      <c r="AR88">
        <f t="shared" si="109"/>
        <v>22.800000227934508</v>
      </c>
      <c r="AS88">
        <f t="shared" si="110"/>
        <v>36.010129634336053</v>
      </c>
      <c r="AT88">
        <f t="shared" si="111"/>
        <v>28.462729634336053</v>
      </c>
      <c r="AU88">
        <f t="shared" si="99"/>
        <v>7.5473999999999997</v>
      </c>
      <c r="AV88">
        <f t="shared" si="112"/>
        <v>1.0923046876003699</v>
      </c>
      <c r="AY88">
        <v>8.1300000000000008</v>
      </c>
      <c r="AZ88">
        <v>2.5641852657365498</v>
      </c>
      <c r="BA88">
        <f t="shared" si="113"/>
        <v>0.21368210547804581</v>
      </c>
      <c r="BB88">
        <f t="shared" si="145"/>
        <v>22.142811551235795</v>
      </c>
      <c r="BC88">
        <v>20</v>
      </c>
      <c r="BD88">
        <v>6.3080000625931101</v>
      </c>
      <c r="BE88">
        <f t="shared" si="114"/>
        <v>0.52566667188275917</v>
      </c>
      <c r="BF88">
        <f t="shared" si="146"/>
        <v>13.667333468746573</v>
      </c>
      <c r="BG88">
        <v>20</v>
      </c>
      <c r="BH88">
        <v>6.3080000618976397</v>
      </c>
      <c r="BI88">
        <f t="shared" si="115"/>
        <v>0.52566667182480331</v>
      </c>
      <c r="BJ88">
        <f t="shared" si="147"/>
        <v>21.850826835753477</v>
      </c>
      <c r="BK88">
        <v>0</v>
      </c>
      <c r="BL88" s="4">
        <v>-3.7601597580596199E-35</v>
      </c>
      <c r="BM88">
        <f t="shared" si="116"/>
        <v>-3.1334664650496828E-36</v>
      </c>
      <c r="BN88">
        <f t="shared" si="152"/>
        <v>14.850000000331178</v>
      </c>
      <c r="BO88">
        <f t="shared" si="117"/>
        <v>18.289379988225665</v>
      </c>
      <c r="BP88">
        <f t="shared" si="153"/>
        <v>31.605641635561533</v>
      </c>
      <c r="BQ88">
        <f t="shared" si="118"/>
        <v>24.058241635561533</v>
      </c>
      <c r="BR88">
        <f t="shared" si="100"/>
        <v>7.5473999999999997</v>
      </c>
      <c r="BS88">
        <f t="shared" si="119"/>
        <v>0.92327511983406629</v>
      </c>
      <c r="BV88">
        <v>17.43</v>
      </c>
      <c r="BW88">
        <v>5.4982630003811099</v>
      </c>
      <c r="BX88">
        <f t="shared" si="80"/>
        <v>0.45818858336509244</v>
      </c>
      <c r="BY88">
        <f t="shared" si="155"/>
        <v>21.43474121863715</v>
      </c>
      <c r="BZ88">
        <v>20</v>
      </c>
      <c r="CA88">
        <v>6.3080000624352399</v>
      </c>
      <c r="CB88">
        <f t="shared" si="120"/>
        <v>0.52566667186960336</v>
      </c>
      <c r="CC88">
        <f t="shared" si="148"/>
        <v>13.667333468781495</v>
      </c>
      <c r="CD88">
        <v>15.5</v>
      </c>
      <c r="CE88">
        <v>4.8900804856205804</v>
      </c>
      <c r="CF88">
        <f t="shared" si="121"/>
        <v>0.40750670713504833</v>
      </c>
      <c r="CG88">
        <f t="shared" si="87"/>
        <v>22.947797719502457</v>
      </c>
      <c r="CH88">
        <v>0</v>
      </c>
      <c r="CI88" s="4">
        <v>1.15670964076563E-28</v>
      </c>
      <c r="CJ88">
        <f t="shared" si="122"/>
        <v>9.6392470063802495E-30</v>
      </c>
      <c r="CK88">
        <f t="shared" si="159"/>
        <v>14.850000000001032</v>
      </c>
      <c r="CL88">
        <f t="shared" si="123"/>
        <v>20.116076564381842</v>
      </c>
      <c r="CM88">
        <f t="shared" si="154"/>
        <v>33.389357115808153</v>
      </c>
      <c r="CN88">
        <f t="shared" si="124"/>
        <v>25.841957115808153</v>
      </c>
      <c r="CO88">
        <f t="shared" si="101"/>
        <v>7.5473999999999997</v>
      </c>
      <c r="CP88">
        <f t="shared" si="125"/>
        <v>0.99172817424766413</v>
      </c>
      <c r="DA88">
        <v>20</v>
      </c>
      <c r="DB88">
        <v>7.3720000699719703</v>
      </c>
      <c r="DC88">
        <f t="shared" si="81"/>
        <v>0.61433333916433086</v>
      </c>
      <c r="DD88">
        <f t="shared" si="156"/>
        <v>24.355696745504975</v>
      </c>
      <c r="DE88">
        <v>20</v>
      </c>
      <c r="DF88">
        <v>7.3720000700285597</v>
      </c>
      <c r="DG88">
        <f t="shared" si="126"/>
        <v>0.61433333916904653</v>
      </c>
      <c r="DH88">
        <f t="shared" si="149"/>
        <v>15.959940515139689</v>
      </c>
      <c r="DI88">
        <v>6</v>
      </c>
      <c r="DJ88">
        <v>2.2115999796904799</v>
      </c>
      <c r="DK88">
        <f t="shared" si="127"/>
        <v>0.18429999830753999</v>
      </c>
      <c r="DL88">
        <f t="shared" si="89"/>
        <v>21.624533319636466</v>
      </c>
      <c r="DM88">
        <v>0</v>
      </c>
      <c r="DN88" s="4">
        <v>6.9464666071403E-40</v>
      </c>
      <c r="DO88">
        <f t="shared" si="128"/>
        <v>5.7887221726169167E-41</v>
      </c>
      <c r="DP88">
        <f t="shared" si="160"/>
        <v>14.850000000024334</v>
      </c>
      <c r="DQ88">
        <f t="shared" si="129"/>
        <v>33.694364846695308</v>
      </c>
      <c r="DR88">
        <f t="shared" si="130"/>
        <v>26.146964846695308</v>
      </c>
      <c r="DS88">
        <f t="shared" si="131"/>
        <v>7.5473999999999997</v>
      </c>
      <c r="DT88">
        <f t="shared" si="161"/>
        <v>1.0034333542666769</v>
      </c>
      <c r="DX88">
        <v>20</v>
      </c>
      <c r="DY88">
        <v>7.3720000736979001</v>
      </c>
      <c r="DZ88">
        <f t="shared" si="82"/>
        <v>0.61433333947482505</v>
      </c>
      <c r="EA88">
        <f t="shared" si="157"/>
        <v>19.65866664375779</v>
      </c>
      <c r="EB88">
        <v>20</v>
      </c>
      <c r="EC88">
        <v>7.3720000736993896</v>
      </c>
      <c r="ED88">
        <f t="shared" si="132"/>
        <v>0.61433333947494917</v>
      </c>
      <c r="EE88">
        <f t="shared" si="150"/>
        <v>14.682566802399899</v>
      </c>
      <c r="EF88">
        <v>6</v>
      </c>
      <c r="EG88">
        <v>2.2115999779067801</v>
      </c>
      <c r="EH88">
        <f t="shared" si="133"/>
        <v>0.18429999815889833</v>
      </c>
      <c r="EI88">
        <f t="shared" si="91"/>
        <v>21.624533315253487</v>
      </c>
      <c r="EJ88">
        <v>0</v>
      </c>
      <c r="EK88" s="4">
        <v>1.9054470467622301E-21</v>
      </c>
      <c r="EL88">
        <f t="shared" si="134"/>
        <v>1.5878725389685249E-22</v>
      </c>
      <c r="EM88">
        <f t="shared" si="162"/>
        <v>14.84999999998351</v>
      </c>
      <c r="EN88">
        <f t="shared" si="135"/>
        <v>33.694364853298907</v>
      </c>
      <c r="EO88">
        <f t="shared" si="136"/>
        <v>26.146964853298908</v>
      </c>
      <c r="EP88">
        <f t="shared" si="137"/>
        <v>7.5473999999999997</v>
      </c>
      <c r="EQ88">
        <f t="shared" si="163"/>
        <v>1.0034333545201011</v>
      </c>
    </row>
    <row r="89" spans="1:147" x14ac:dyDescent="0.35">
      <c r="A89" s="1">
        <v>44907.548611111109</v>
      </c>
      <c r="B89" s="80">
        <v>0.54861111111111505</v>
      </c>
      <c r="C89">
        <v>16.829999999999998</v>
      </c>
      <c r="D89">
        <v>-7.4706000000000001</v>
      </c>
      <c r="E89">
        <f t="shared" si="102"/>
        <v>7.4706000000000001</v>
      </c>
      <c r="G89">
        <v>0.46051999999999998</v>
      </c>
      <c r="I89">
        <v>0</v>
      </c>
      <c r="J89">
        <f t="shared" si="158"/>
        <v>0</v>
      </c>
      <c r="K89">
        <f t="shared" si="103"/>
        <v>0</v>
      </c>
      <c r="L89">
        <f t="shared" si="138"/>
        <v>37.322333333333304</v>
      </c>
      <c r="M89">
        <v>20</v>
      </c>
      <c r="N89">
        <f t="shared" si="93"/>
        <v>6.3079999999999998</v>
      </c>
      <c r="O89">
        <f t="shared" si="104"/>
        <v>0.52566666666666662</v>
      </c>
      <c r="P89">
        <f t="shared" si="139"/>
        <v>14.192999999999994</v>
      </c>
      <c r="Q89">
        <v>0</v>
      </c>
      <c r="R89">
        <f t="shared" si="94"/>
        <v>0</v>
      </c>
      <c r="S89">
        <f t="shared" si="105"/>
        <v>0</v>
      </c>
      <c r="T89">
        <f t="shared" si="140"/>
        <v>37.322333333333304</v>
      </c>
      <c r="U89">
        <v>0</v>
      </c>
      <c r="V89">
        <f t="shared" si="95"/>
        <v>0</v>
      </c>
      <c r="W89">
        <f t="shared" si="106"/>
        <v>0</v>
      </c>
      <c r="X89">
        <f t="shared" si="141"/>
        <v>20.500999999999987</v>
      </c>
      <c r="Y89">
        <f t="shared" si="107"/>
        <v>7.6000000000000005</v>
      </c>
      <c r="Z89">
        <f t="shared" si="96"/>
        <v>24.251176470588234</v>
      </c>
      <c r="AA89">
        <f t="shared" si="97"/>
        <v>16.780576470588233</v>
      </c>
      <c r="AB89">
        <f t="shared" si="98"/>
        <v>7.4706000000000001</v>
      </c>
      <c r="AC89">
        <f t="shared" si="108"/>
        <v>0.64398258968627442</v>
      </c>
      <c r="AF89">
        <v>20</v>
      </c>
      <c r="AG89">
        <v>6.3080000630589499</v>
      </c>
      <c r="AH89">
        <f t="shared" si="142"/>
        <v>21.762600066270124</v>
      </c>
      <c r="AI89">
        <v>20</v>
      </c>
      <c r="AJ89">
        <v>6.30800006306435</v>
      </c>
      <c r="AK89">
        <f t="shared" si="143"/>
        <v>14.193000141893137</v>
      </c>
      <c r="AL89">
        <v>20</v>
      </c>
      <c r="AM89">
        <v>6.3080000630616802</v>
      </c>
      <c r="AN89">
        <f t="shared" si="144"/>
        <v>22.340833383351207</v>
      </c>
      <c r="AO89">
        <v>0</v>
      </c>
      <c r="AP89" s="4">
        <v>3.1907968967650801E-21</v>
      </c>
      <c r="AQ89">
        <f t="shared" si="151"/>
        <v>14.849999999989585</v>
      </c>
      <c r="AR89">
        <f t="shared" si="109"/>
        <v>22.800000227933712</v>
      </c>
      <c r="AS89">
        <f t="shared" si="110"/>
        <v>39.093529634335269</v>
      </c>
      <c r="AT89">
        <f t="shared" si="111"/>
        <v>31.622929634335268</v>
      </c>
      <c r="AU89">
        <f t="shared" si="99"/>
        <v>7.4706000000000001</v>
      </c>
      <c r="AV89">
        <f t="shared" si="112"/>
        <v>1.2135826296003398</v>
      </c>
      <c r="AY89">
        <v>6</v>
      </c>
      <c r="AZ89">
        <v>1.89239998277945</v>
      </c>
      <c r="BA89">
        <f t="shared" si="113"/>
        <v>0.15769999856495417</v>
      </c>
      <c r="BB89">
        <f t="shared" si="145"/>
        <v>22.300511549800749</v>
      </c>
      <c r="BC89">
        <v>20</v>
      </c>
      <c r="BD89">
        <v>6.3080000624449797</v>
      </c>
      <c r="BE89">
        <f t="shared" si="114"/>
        <v>0.52566667187041494</v>
      </c>
      <c r="BF89">
        <f t="shared" si="146"/>
        <v>14.193000140616988</v>
      </c>
      <c r="BG89">
        <v>20</v>
      </c>
      <c r="BH89">
        <v>6.30800006009349</v>
      </c>
      <c r="BI89">
        <f t="shared" si="115"/>
        <v>0.52566667167445746</v>
      </c>
      <c r="BJ89">
        <f t="shared" si="147"/>
        <v>22.376493507427934</v>
      </c>
      <c r="BK89">
        <v>0</v>
      </c>
      <c r="BL89" s="4">
        <v>-6.31978487372736E-40</v>
      </c>
      <c r="BM89">
        <f t="shared" si="116"/>
        <v>-5.2664873947728E-41</v>
      </c>
      <c r="BN89">
        <f t="shared" si="152"/>
        <v>14.850000000331178</v>
      </c>
      <c r="BO89">
        <f t="shared" si="117"/>
        <v>17.480000126889063</v>
      </c>
      <c r="BP89">
        <f t="shared" si="153"/>
        <v>33.898706006256376</v>
      </c>
      <c r="BQ89">
        <f t="shared" si="118"/>
        <v>26.428106006256375</v>
      </c>
      <c r="BR89">
        <f t="shared" si="100"/>
        <v>7.4706000000000001</v>
      </c>
      <c r="BS89">
        <f t="shared" si="119"/>
        <v>1.0142226148334321</v>
      </c>
      <c r="BV89">
        <v>14.32</v>
      </c>
      <c r="BW89">
        <v>4.5151936214681596</v>
      </c>
      <c r="BX89">
        <f t="shared" si="80"/>
        <v>0.37626613512234663</v>
      </c>
      <c r="BY89">
        <f t="shared" si="155"/>
        <v>21.811007353759496</v>
      </c>
      <c r="BZ89">
        <v>20</v>
      </c>
      <c r="CA89">
        <v>6.3080000624352</v>
      </c>
      <c r="CB89">
        <f t="shared" si="120"/>
        <v>0.52566667186959992</v>
      </c>
      <c r="CC89">
        <f t="shared" si="148"/>
        <v>14.193000140651094</v>
      </c>
      <c r="CD89">
        <v>10.3</v>
      </c>
      <c r="CE89">
        <v>3.2501838677127299</v>
      </c>
      <c r="CF89">
        <f t="shared" si="121"/>
        <v>0.27084865564272748</v>
      </c>
      <c r="CG89">
        <f t="shared" si="87"/>
        <v>23.218646375145184</v>
      </c>
      <c r="CH89">
        <v>0</v>
      </c>
      <c r="CI89">
        <v>0</v>
      </c>
      <c r="CJ89">
        <f t="shared" si="122"/>
        <v>0</v>
      </c>
      <c r="CK89">
        <f t="shared" si="159"/>
        <v>14.850000000001032</v>
      </c>
      <c r="CL89">
        <f t="shared" si="123"/>
        <v>16.955876568212155</v>
      </c>
      <c r="CM89">
        <f t="shared" si="154"/>
        <v>33.386914766607163</v>
      </c>
      <c r="CN89">
        <f t="shared" si="124"/>
        <v>25.916314766607162</v>
      </c>
      <c r="CO89">
        <f t="shared" si="101"/>
        <v>7.4706000000000001</v>
      </c>
      <c r="CP89">
        <f t="shared" si="125"/>
        <v>0.99458177302649409</v>
      </c>
      <c r="DA89">
        <v>6</v>
      </c>
      <c r="DB89">
        <v>2.2115999813741598</v>
      </c>
      <c r="DC89">
        <f t="shared" si="81"/>
        <v>0.18429999844784664</v>
      </c>
      <c r="DD89">
        <f t="shared" si="156"/>
        <v>24.539996743952823</v>
      </c>
      <c r="DE89">
        <v>20</v>
      </c>
      <c r="DF89">
        <v>7.3720000721702199</v>
      </c>
      <c r="DG89">
        <f t="shared" si="126"/>
        <v>0.61433333934751833</v>
      </c>
      <c r="DH89">
        <f t="shared" si="149"/>
        <v>16.574273854487206</v>
      </c>
      <c r="DI89">
        <v>8.3800000000000008</v>
      </c>
      <c r="DJ89">
        <v>3.08779614384345</v>
      </c>
      <c r="DK89">
        <f t="shared" si="127"/>
        <v>0.25731634532028752</v>
      </c>
      <c r="DL89">
        <f t="shared" si="89"/>
        <v>21.881849664956754</v>
      </c>
      <c r="DM89">
        <v>0</v>
      </c>
      <c r="DN89" s="4">
        <v>1.41180360479666E-40</v>
      </c>
      <c r="DO89">
        <f t="shared" si="128"/>
        <v>1.1765030039972166E-41</v>
      </c>
      <c r="DP89">
        <f t="shared" si="160"/>
        <v>14.850000000024334</v>
      </c>
      <c r="DQ89">
        <f t="shared" si="129"/>
        <v>31.737524938103327</v>
      </c>
      <c r="DR89">
        <f t="shared" si="130"/>
        <v>24.266924938103326</v>
      </c>
      <c r="DS89">
        <f t="shared" si="131"/>
        <v>7.4706000000000001</v>
      </c>
      <c r="DT89">
        <f t="shared" si="161"/>
        <v>0.93128368937461192</v>
      </c>
      <c r="DX89">
        <v>6</v>
      </c>
      <c r="DY89">
        <v>2.2115999779142999</v>
      </c>
      <c r="DZ89">
        <f t="shared" si="82"/>
        <v>0.184299998159525</v>
      </c>
      <c r="EA89">
        <f t="shared" si="157"/>
        <v>19.842966641917315</v>
      </c>
      <c r="EB89">
        <v>20</v>
      </c>
      <c r="EC89">
        <v>7.3720000736991196</v>
      </c>
      <c r="ED89">
        <f t="shared" si="132"/>
        <v>0.61433333947492663</v>
      </c>
      <c r="EE89">
        <f t="shared" si="150"/>
        <v>15.296900141874826</v>
      </c>
      <c r="EF89">
        <v>20</v>
      </c>
      <c r="EG89">
        <v>7.37200007369335</v>
      </c>
      <c r="EH89">
        <f t="shared" si="133"/>
        <v>0.61433333947444579</v>
      </c>
      <c r="EI89">
        <f t="shared" si="91"/>
        <v>22.238866654727932</v>
      </c>
      <c r="EJ89">
        <v>0</v>
      </c>
      <c r="EK89" s="4">
        <v>1.90322522805919E-21</v>
      </c>
      <c r="EL89">
        <f t="shared" si="134"/>
        <v>1.5860210233826584E-22</v>
      </c>
      <c r="EM89">
        <f t="shared" si="162"/>
        <v>14.84999999998351</v>
      </c>
      <c r="EN89">
        <f t="shared" si="135"/>
        <v>36.777764853302081</v>
      </c>
      <c r="EO89">
        <f t="shared" si="136"/>
        <v>29.30716485330208</v>
      </c>
      <c r="EP89">
        <f t="shared" si="137"/>
        <v>7.4706000000000001</v>
      </c>
      <c r="EQ89">
        <f t="shared" si="163"/>
        <v>1.1247112965202228</v>
      </c>
    </row>
    <row r="90" spans="1:147" x14ac:dyDescent="0.35">
      <c r="A90" s="1">
        <v>44907.552083333336</v>
      </c>
      <c r="B90" s="80">
        <v>0.55208333333333703</v>
      </c>
      <c r="C90">
        <v>14.309399999999901</v>
      </c>
      <c r="D90">
        <v>-7.3879999999999999</v>
      </c>
      <c r="E90">
        <f t="shared" si="102"/>
        <v>7.3879999999999999</v>
      </c>
      <c r="G90">
        <v>0.46051999999999998</v>
      </c>
      <c r="I90">
        <v>0</v>
      </c>
      <c r="J90">
        <f t="shared" si="158"/>
        <v>0</v>
      </c>
      <c r="K90">
        <f t="shared" si="103"/>
        <v>0</v>
      </c>
      <c r="L90">
        <f t="shared" si="138"/>
        <v>37.322333333333304</v>
      </c>
      <c r="M90">
        <v>20</v>
      </c>
      <c r="N90">
        <f t="shared" si="93"/>
        <v>6.3079999999999998</v>
      </c>
      <c r="O90">
        <f t="shared" si="104"/>
        <v>0.52566666666666662</v>
      </c>
      <c r="P90">
        <f t="shared" si="139"/>
        <v>14.71866666666666</v>
      </c>
      <c r="Q90">
        <v>0</v>
      </c>
      <c r="R90">
        <f t="shared" si="94"/>
        <v>0</v>
      </c>
      <c r="S90">
        <f t="shared" si="105"/>
        <v>0</v>
      </c>
      <c r="T90">
        <f t="shared" si="140"/>
        <v>37.322333333333304</v>
      </c>
      <c r="U90">
        <v>0</v>
      </c>
      <c r="V90">
        <f t="shared" si="95"/>
        <v>0</v>
      </c>
      <c r="W90">
        <f t="shared" si="106"/>
        <v>0</v>
      </c>
      <c r="X90">
        <f t="shared" si="141"/>
        <v>20.500999999999987</v>
      </c>
      <c r="Y90">
        <f t="shared" si="107"/>
        <v>7.6000000000000005</v>
      </c>
      <c r="Z90">
        <f t="shared" si="96"/>
        <v>21.730576470588137</v>
      </c>
      <c r="AA90">
        <f t="shared" si="97"/>
        <v>14.342576470588137</v>
      </c>
      <c r="AB90">
        <f t="shared" si="98"/>
        <v>7.3879999999999999</v>
      </c>
      <c r="AC90">
        <f t="shared" si="108"/>
        <v>0.55042027635293744</v>
      </c>
      <c r="AF90">
        <v>20</v>
      </c>
      <c r="AG90">
        <v>6.3080000630591702</v>
      </c>
      <c r="AH90">
        <f t="shared" si="142"/>
        <v>22.288266738191723</v>
      </c>
      <c r="AI90">
        <v>20</v>
      </c>
      <c r="AJ90">
        <v>6.3080000630644699</v>
      </c>
      <c r="AK90">
        <f t="shared" si="143"/>
        <v>14.718666813815176</v>
      </c>
      <c r="AL90">
        <v>20</v>
      </c>
      <c r="AM90">
        <v>6.3080000630618498</v>
      </c>
      <c r="AN90">
        <f t="shared" si="144"/>
        <v>22.866500055273029</v>
      </c>
      <c r="AO90">
        <v>0</v>
      </c>
      <c r="AP90" s="4">
        <v>3.20487914094027E-21</v>
      </c>
      <c r="AQ90">
        <f t="shared" si="151"/>
        <v>14.849999999989585</v>
      </c>
      <c r="AR90">
        <f t="shared" si="109"/>
        <v>22.80000022793433</v>
      </c>
      <c r="AS90">
        <f t="shared" si="110"/>
        <v>36.572929634335779</v>
      </c>
      <c r="AT90">
        <f t="shared" si="111"/>
        <v>29.184929634335781</v>
      </c>
      <c r="AU90">
        <f t="shared" si="99"/>
        <v>7.3879999999999999</v>
      </c>
      <c r="AV90">
        <f t="shared" si="112"/>
        <v>1.1200203162670259</v>
      </c>
      <c r="AY90">
        <v>6</v>
      </c>
      <c r="AZ90">
        <v>1.89239999242154</v>
      </c>
      <c r="BA90">
        <f t="shared" si="113"/>
        <v>0.15769999936846166</v>
      </c>
      <c r="BB90">
        <f t="shared" si="145"/>
        <v>22.45821154916921</v>
      </c>
      <c r="BC90">
        <v>20</v>
      </c>
      <c r="BD90">
        <v>6.3080000625972099</v>
      </c>
      <c r="BE90">
        <f t="shared" si="114"/>
        <v>0.52566667188310079</v>
      </c>
      <c r="BF90">
        <f t="shared" si="146"/>
        <v>14.718666812500089</v>
      </c>
      <c r="BG90">
        <v>20</v>
      </c>
      <c r="BH90">
        <v>6.3080000618757497</v>
      </c>
      <c r="BI90">
        <f t="shared" si="115"/>
        <v>0.5256666718229791</v>
      </c>
      <c r="BJ90">
        <f t="shared" si="147"/>
        <v>22.902160179250913</v>
      </c>
      <c r="BK90">
        <v>0</v>
      </c>
      <c r="BL90" s="4">
        <v>-2.0662986635547998E-40</v>
      </c>
      <c r="BM90">
        <f t="shared" si="116"/>
        <v>-1.7219155529623329E-41</v>
      </c>
      <c r="BN90">
        <f t="shared" si="152"/>
        <v>14.850000000331178</v>
      </c>
      <c r="BO90">
        <f t="shared" si="117"/>
        <v>17.480000140836747</v>
      </c>
      <c r="BP90">
        <f t="shared" si="153"/>
        <v>31.378106019875784</v>
      </c>
      <c r="BQ90">
        <f t="shared" si="118"/>
        <v>23.990106019875782</v>
      </c>
      <c r="BR90">
        <f t="shared" si="100"/>
        <v>7.3879999999999999</v>
      </c>
      <c r="BS90">
        <f t="shared" si="119"/>
        <v>0.92066030202276616</v>
      </c>
      <c r="BV90">
        <v>16.91</v>
      </c>
      <c r="BW90">
        <v>5.3335219802157203</v>
      </c>
      <c r="BX90">
        <f t="shared" si="80"/>
        <v>0.44446016501797669</v>
      </c>
      <c r="BY90">
        <f t="shared" si="155"/>
        <v>22.255467518777472</v>
      </c>
      <c r="BZ90">
        <v>20</v>
      </c>
      <c r="CA90">
        <v>6.30800006243512</v>
      </c>
      <c r="CB90">
        <f t="shared" si="120"/>
        <v>0.52566667186959337</v>
      </c>
      <c r="CC90">
        <f t="shared" si="148"/>
        <v>14.718666812520688</v>
      </c>
      <c r="CD90">
        <v>14.13</v>
      </c>
      <c r="CE90">
        <v>4.4553955066897499</v>
      </c>
      <c r="CF90">
        <f t="shared" si="121"/>
        <v>0.37128295889081248</v>
      </c>
      <c r="CG90">
        <f t="shared" si="87"/>
        <v>23.589929334035997</v>
      </c>
      <c r="CH90">
        <v>0</v>
      </c>
      <c r="CI90" s="4">
        <v>1.72706031830483E-27</v>
      </c>
      <c r="CJ90">
        <f t="shared" si="122"/>
        <v>1.4392169319206917E-28</v>
      </c>
      <c r="CK90">
        <f t="shared" si="159"/>
        <v>14.850000000001032</v>
      </c>
      <c r="CL90">
        <f t="shared" si="123"/>
        <v>19.393876565470595</v>
      </c>
      <c r="CM90">
        <f t="shared" si="154"/>
        <v>33.246950058047659</v>
      </c>
      <c r="CN90">
        <f t="shared" si="124"/>
        <v>25.858950058047661</v>
      </c>
      <c r="CO90">
        <f t="shared" si="101"/>
        <v>7.3879999999999999</v>
      </c>
      <c r="CP90">
        <f t="shared" si="125"/>
        <v>0.99238030672767574</v>
      </c>
      <c r="DA90">
        <v>6</v>
      </c>
      <c r="DB90">
        <v>2.2115999793826902</v>
      </c>
      <c r="DC90">
        <f t="shared" si="81"/>
        <v>0.18429999828189084</v>
      </c>
      <c r="DD90">
        <f t="shared" si="156"/>
        <v>24.724296742234714</v>
      </c>
      <c r="DE90">
        <v>20</v>
      </c>
      <c r="DF90">
        <v>7.3720000658885398</v>
      </c>
      <c r="DG90">
        <f t="shared" si="126"/>
        <v>0.61433333882404495</v>
      </c>
      <c r="DH90">
        <f t="shared" si="149"/>
        <v>17.188607193311253</v>
      </c>
      <c r="DI90">
        <v>20</v>
      </c>
      <c r="DJ90">
        <v>7.3720000527738003</v>
      </c>
      <c r="DK90">
        <f t="shared" si="127"/>
        <v>0.61433333773115006</v>
      </c>
      <c r="DL90">
        <f t="shared" si="89"/>
        <v>22.496183002687903</v>
      </c>
      <c r="DM90">
        <v>0</v>
      </c>
      <c r="DN90" s="4">
        <v>2.28147676665589E-40</v>
      </c>
      <c r="DO90">
        <f t="shared" si="128"/>
        <v>1.9012306388799083E-41</v>
      </c>
      <c r="DP90">
        <f t="shared" si="160"/>
        <v>14.850000000024334</v>
      </c>
      <c r="DQ90">
        <f t="shared" si="129"/>
        <v>34.257164821229345</v>
      </c>
      <c r="DR90">
        <f t="shared" si="130"/>
        <v>26.869164821229347</v>
      </c>
      <c r="DS90">
        <f t="shared" si="131"/>
        <v>7.3879999999999999</v>
      </c>
      <c r="DT90">
        <f t="shared" si="161"/>
        <v>1.0311489819560449</v>
      </c>
      <c r="DX90">
        <v>20</v>
      </c>
      <c r="DY90">
        <v>7.37200007369775</v>
      </c>
      <c r="DZ90">
        <f t="shared" si="82"/>
        <v>0.6143333394748125</v>
      </c>
      <c r="EA90">
        <f t="shared" si="157"/>
        <v>20.457299981392126</v>
      </c>
      <c r="EB90">
        <v>20</v>
      </c>
      <c r="EC90">
        <v>7.3720000736993301</v>
      </c>
      <c r="ED90">
        <f t="shared" si="132"/>
        <v>0.61433333947494417</v>
      </c>
      <c r="EE90">
        <f t="shared" si="150"/>
        <v>15.91123348134977</v>
      </c>
      <c r="EF90">
        <v>6</v>
      </c>
      <c r="EG90">
        <v>2.2115999779051201</v>
      </c>
      <c r="EH90">
        <f t="shared" si="133"/>
        <v>0.18429999815876</v>
      </c>
      <c r="EI90">
        <f t="shared" si="91"/>
        <v>22.423166652886692</v>
      </c>
      <c r="EJ90">
        <v>0</v>
      </c>
      <c r="EK90" s="4">
        <v>1.9085483016293399E-21</v>
      </c>
      <c r="EL90">
        <f t="shared" si="134"/>
        <v>1.5904569180244499E-22</v>
      </c>
      <c r="EM90">
        <f t="shared" si="162"/>
        <v>14.84999999998351</v>
      </c>
      <c r="EN90">
        <f t="shared" si="135"/>
        <v>34.257164853296608</v>
      </c>
      <c r="EO90">
        <f t="shared" si="136"/>
        <v>26.86916485329661</v>
      </c>
      <c r="EP90">
        <f t="shared" si="137"/>
        <v>7.3879999999999999</v>
      </c>
      <c r="EQ90">
        <f t="shared" si="163"/>
        <v>1.0311489831866794</v>
      </c>
    </row>
    <row r="91" spans="1:147" x14ac:dyDescent="0.35">
      <c r="A91" s="1">
        <v>44907.555555555555</v>
      </c>
      <c r="B91" s="80">
        <v>0.55555555555555902</v>
      </c>
      <c r="C91">
        <v>12.8879999999999</v>
      </c>
      <c r="D91">
        <v>-7.29239999999999</v>
      </c>
      <c r="E91">
        <f t="shared" si="102"/>
        <v>7.29239999999999</v>
      </c>
      <c r="G91">
        <v>0.46051999999999998</v>
      </c>
      <c r="I91">
        <v>0</v>
      </c>
      <c r="J91">
        <f t="shared" si="158"/>
        <v>0</v>
      </c>
      <c r="K91">
        <f t="shared" si="103"/>
        <v>0</v>
      </c>
      <c r="L91">
        <f t="shared" si="138"/>
        <v>37.322333333333304</v>
      </c>
      <c r="M91">
        <v>20</v>
      </c>
      <c r="N91">
        <f t="shared" si="93"/>
        <v>6.3079999999999998</v>
      </c>
      <c r="O91">
        <f t="shared" si="104"/>
        <v>0.52566666666666662</v>
      </c>
      <c r="P91">
        <f t="shared" si="139"/>
        <v>15.244333333333326</v>
      </c>
      <c r="Q91">
        <v>0</v>
      </c>
      <c r="R91">
        <f t="shared" si="94"/>
        <v>0</v>
      </c>
      <c r="S91">
        <f t="shared" si="105"/>
        <v>0</v>
      </c>
      <c r="T91">
        <f t="shared" si="140"/>
        <v>37.322333333333304</v>
      </c>
      <c r="U91">
        <v>0</v>
      </c>
      <c r="V91">
        <f t="shared" si="95"/>
        <v>0</v>
      </c>
      <c r="W91">
        <f t="shared" si="106"/>
        <v>0</v>
      </c>
      <c r="X91">
        <f t="shared" si="141"/>
        <v>20.500999999999987</v>
      </c>
      <c r="Y91">
        <f t="shared" si="107"/>
        <v>7.6000000000000005</v>
      </c>
      <c r="Z91">
        <f t="shared" si="96"/>
        <v>20.309176470588135</v>
      </c>
      <c r="AA91">
        <f t="shared" si="97"/>
        <v>13.016776470588145</v>
      </c>
      <c r="AB91">
        <f t="shared" si="98"/>
        <v>7.29239999999999</v>
      </c>
      <c r="AC91">
        <f t="shared" si="108"/>
        <v>0.49954049168627096</v>
      </c>
      <c r="AF91">
        <v>20</v>
      </c>
      <c r="AG91">
        <v>6.3080000630592803</v>
      </c>
      <c r="AH91">
        <f t="shared" si="142"/>
        <v>22.813933410113329</v>
      </c>
      <c r="AI91">
        <v>20</v>
      </c>
      <c r="AJ91">
        <v>6.3080000630645401</v>
      </c>
      <c r="AK91">
        <f t="shared" si="143"/>
        <v>15.24433348573722</v>
      </c>
      <c r="AL91">
        <v>20</v>
      </c>
      <c r="AM91">
        <v>6.3080000630619404</v>
      </c>
      <c r="AN91">
        <f t="shared" si="144"/>
        <v>23.392166727194859</v>
      </c>
      <c r="AO91">
        <v>0</v>
      </c>
      <c r="AP91" s="4">
        <v>3.2121879198229001E-21</v>
      </c>
      <c r="AQ91">
        <f t="shared" si="151"/>
        <v>14.849999999989585</v>
      </c>
      <c r="AR91">
        <f t="shared" si="109"/>
        <v>22.800000227934653</v>
      </c>
      <c r="AS91">
        <f t="shared" si="110"/>
        <v>35.151529634336093</v>
      </c>
      <c r="AT91">
        <f t="shared" si="111"/>
        <v>27.859129634336103</v>
      </c>
      <c r="AU91">
        <f t="shared" si="99"/>
        <v>7.29239999999999</v>
      </c>
      <c r="AV91">
        <f t="shared" si="112"/>
        <v>1.0691405316003717</v>
      </c>
      <c r="AY91">
        <v>20</v>
      </c>
      <c r="AZ91">
        <v>6.3080000454100702</v>
      </c>
      <c r="BA91">
        <f t="shared" si="113"/>
        <v>0.52566667045083915</v>
      </c>
      <c r="BB91">
        <f t="shared" si="145"/>
        <v>22.983878219620049</v>
      </c>
      <c r="BC91">
        <v>20</v>
      </c>
      <c r="BD91">
        <v>6.3080000622847097</v>
      </c>
      <c r="BE91">
        <f t="shared" si="114"/>
        <v>0.52566667185705906</v>
      </c>
      <c r="BF91">
        <f t="shared" si="146"/>
        <v>15.244333484357149</v>
      </c>
      <c r="BG91">
        <v>20</v>
      </c>
      <c r="BH91">
        <v>6.3079999999929601</v>
      </c>
      <c r="BI91">
        <f t="shared" si="115"/>
        <v>0.52566666666607997</v>
      </c>
      <c r="BJ91">
        <f t="shared" si="147"/>
        <v>23.427826845916993</v>
      </c>
      <c r="BK91">
        <v>0</v>
      </c>
      <c r="BL91" s="4">
        <v>2.2958874039497799E-40</v>
      </c>
      <c r="BM91">
        <f t="shared" si="116"/>
        <v>1.9132395032914834E-41</v>
      </c>
      <c r="BN91">
        <f t="shared" si="152"/>
        <v>14.850000000331178</v>
      </c>
      <c r="BO91">
        <f t="shared" si="117"/>
        <v>22.800000129744266</v>
      </c>
      <c r="BP91">
        <f t="shared" si="153"/>
        <v>35.151529538456067</v>
      </c>
      <c r="BQ91">
        <f t="shared" si="118"/>
        <v>27.859129538456077</v>
      </c>
      <c r="BR91">
        <f t="shared" si="100"/>
        <v>7.29239999999999</v>
      </c>
      <c r="BS91">
        <f t="shared" si="119"/>
        <v>1.0691405279208162</v>
      </c>
      <c r="BV91">
        <v>17.88</v>
      </c>
      <c r="BW91">
        <v>5.6407582382491599</v>
      </c>
      <c r="BX91">
        <f t="shared" si="80"/>
        <v>0.47006318652076334</v>
      </c>
      <c r="BY91">
        <f t="shared" si="155"/>
        <v>22.725530705298237</v>
      </c>
      <c r="BZ91">
        <v>20</v>
      </c>
      <c r="CA91">
        <v>6.3080000624335097</v>
      </c>
      <c r="CB91">
        <f t="shared" si="120"/>
        <v>0.52566667186945915</v>
      </c>
      <c r="CC91">
        <f t="shared" si="148"/>
        <v>15.244333484390147</v>
      </c>
      <c r="CD91">
        <v>16.64</v>
      </c>
      <c r="CE91">
        <v>5.2485732466364796</v>
      </c>
      <c r="CF91">
        <f t="shared" si="121"/>
        <v>0.4373811038863733</v>
      </c>
      <c r="CG91">
        <f t="shared" si="87"/>
        <v>24.02731043792237</v>
      </c>
      <c r="CH91">
        <v>0</v>
      </c>
      <c r="CI91">
        <v>0</v>
      </c>
      <c r="CJ91">
        <f t="shared" si="122"/>
        <v>0</v>
      </c>
      <c r="CK91">
        <f t="shared" si="159"/>
        <v>14.850000000001032</v>
      </c>
      <c r="CL91">
        <f t="shared" si="123"/>
        <v>20.719676563035119</v>
      </c>
      <c r="CM91">
        <f t="shared" si="154"/>
        <v>33.120154761551838</v>
      </c>
      <c r="CN91">
        <f t="shared" si="124"/>
        <v>25.827754761551848</v>
      </c>
      <c r="CO91">
        <f t="shared" si="101"/>
        <v>7.29239999999999</v>
      </c>
      <c r="CP91">
        <f t="shared" si="125"/>
        <v>0.99118313523248813</v>
      </c>
      <c r="DA91">
        <v>6</v>
      </c>
      <c r="DB91">
        <v>2.2115999803570898</v>
      </c>
      <c r="DC91">
        <f t="shared" si="81"/>
        <v>0.1842999983630908</v>
      </c>
      <c r="DD91">
        <f t="shared" si="156"/>
        <v>24.908596740597805</v>
      </c>
      <c r="DE91">
        <v>20</v>
      </c>
      <c r="DF91">
        <v>7.37200007115975</v>
      </c>
      <c r="DG91">
        <f t="shared" si="126"/>
        <v>0.61433333926331246</v>
      </c>
      <c r="DH91">
        <f t="shared" si="149"/>
        <v>17.802940532574564</v>
      </c>
      <c r="DI91">
        <v>20</v>
      </c>
      <c r="DJ91">
        <v>7.3720000705008202</v>
      </c>
      <c r="DK91">
        <f t="shared" si="127"/>
        <v>0.61433333920840172</v>
      </c>
      <c r="DL91">
        <f t="shared" si="89"/>
        <v>23.110516341896304</v>
      </c>
      <c r="DM91">
        <v>0</v>
      </c>
      <c r="DN91">
        <v>0</v>
      </c>
      <c r="DO91">
        <f t="shared" si="128"/>
        <v>0</v>
      </c>
      <c r="DP91">
        <f t="shared" si="160"/>
        <v>14.850000000024334</v>
      </c>
      <c r="DQ91">
        <f t="shared" si="129"/>
        <v>32.835764849432444</v>
      </c>
      <c r="DR91">
        <f t="shared" si="130"/>
        <v>25.543364849432454</v>
      </c>
      <c r="DS91">
        <f t="shared" si="131"/>
        <v>7.29239999999999</v>
      </c>
      <c r="DT91">
        <f t="shared" si="161"/>
        <v>0.98026919837171933</v>
      </c>
      <c r="DX91">
        <v>6</v>
      </c>
      <c r="DY91">
        <v>2.2115999783991902</v>
      </c>
      <c r="DZ91">
        <f t="shared" si="82"/>
        <v>0.18429999819993251</v>
      </c>
      <c r="EA91">
        <f t="shared" si="157"/>
        <v>20.641599979592058</v>
      </c>
      <c r="EB91">
        <v>20</v>
      </c>
      <c r="EC91">
        <v>7.3720000736994402</v>
      </c>
      <c r="ED91">
        <f t="shared" si="132"/>
        <v>0.61433333947495339</v>
      </c>
      <c r="EE91">
        <f t="shared" si="150"/>
        <v>16.525566820824725</v>
      </c>
      <c r="EF91">
        <v>20</v>
      </c>
      <c r="EG91">
        <v>7.3720000736923703</v>
      </c>
      <c r="EH91">
        <f t="shared" si="133"/>
        <v>0.61433333947436419</v>
      </c>
      <c r="EI91">
        <f t="shared" si="91"/>
        <v>23.037499992361056</v>
      </c>
      <c r="EJ91">
        <v>0</v>
      </c>
      <c r="EK91" s="4">
        <v>1.9156106105363699E-21</v>
      </c>
      <c r="EL91">
        <f t="shared" si="134"/>
        <v>1.5963421754469749E-22</v>
      </c>
      <c r="EM91">
        <f t="shared" si="162"/>
        <v>14.84999999998351</v>
      </c>
      <c r="EN91">
        <f t="shared" si="135"/>
        <v>32.835764853871666</v>
      </c>
      <c r="EO91">
        <f t="shared" si="136"/>
        <v>25.543364853871676</v>
      </c>
      <c r="EP91">
        <f t="shared" si="137"/>
        <v>7.29239999999999</v>
      </c>
      <c r="EQ91">
        <f t="shared" si="163"/>
        <v>0.98026919854208217</v>
      </c>
    </row>
    <row r="92" spans="1:147" x14ac:dyDescent="0.35">
      <c r="A92" s="1">
        <v>44907.559027777781</v>
      </c>
      <c r="B92" s="80">
        <v>0.55902777777778101</v>
      </c>
      <c r="C92">
        <v>13.0025999999999</v>
      </c>
      <c r="D92">
        <v>-7.2480000000000002</v>
      </c>
      <c r="E92">
        <f t="shared" si="102"/>
        <v>7.2480000000000002</v>
      </c>
      <c r="G92">
        <v>0.46051999999999998</v>
      </c>
      <c r="I92">
        <v>0</v>
      </c>
      <c r="J92">
        <f t="shared" si="158"/>
        <v>0</v>
      </c>
      <c r="K92">
        <f t="shared" si="103"/>
        <v>0</v>
      </c>
      <c r="L92">
        <f t="shared" si="138"/>
        <v>37.322333333333304</v>
      </c>
      <c r="M92">
        <v>20</v>
      </c>
      <c r="N92">
        <f t="shared" si="93"/>
        <v>6.3079999999999998</v>
      </c>
      <c r="O92">
        <f t="shared" si="104"/>
        <v>0.52566666666666662</v>
      </c>
      <c r="P92">
        <f t="shared" si="139"/>
        <v>15.769999999999992</v>
      </c>
      <c r="Q92">
        <v>0</v>
      </c>
      <c r="R92">
        <f t="shared" si="94"/>
        <v>0</v>
      </c>
      <c r="S92">
        <f t="shared" si="105"/>
        <v>0</v>
      </c>
      <c r="T92">
        <f t="shared" si="140"/>
        <v>37.322333333333304</v>
      </c>
      <c r="U92">
        <v>0</v>
      </c>
      <c r="V92">
        <f t="shared" si="95"/>
        <v>0</v>
      </c>
      <c r="W92">
        <f t="shared" si="106"/>
        <v>0</v>
      </c>
      <c r="X92">
        <f t="shared" si="141"/>
        <v>20.500999999999987</v>
      </c>
      <c r="Y92">
        <f t="shared" si="107"/>
        <v>7.6000000000000005</v>
      </c>
      <c r="Z92">
        <f t="shared" si="96"/>
        <v>20.423776470588134</v>
      </c>
      <c r="AA92">
        <f t="shared" si="97"/>
        <v>13.175776470588133</v>
      </c>
      <c r="AB92">
        <f t="shared" si="98"/>
        <v>7.2480000000000002</v>
      </c>
      <c r="AC92">
        <f t="shared" si="108"/>
        <v>0.50564238168627051</v>
      </c>
      <c r="AF92">
        <v>20</v>
      </c>
      <c r="AG92">
        <v>6.3080000630592696</v>
      </c>
      <c r="AH92">
        <f t="shared" si="142"/>
        <v>23.339600082034934</v>
      </c>
      <c r="AI92">
        <v>20</v>
      </c>
      <c r="AJ92">
        <v>6.3080000630645303</v>
      </c>
      <c r="AK92">
        <f t="shared" si="143"/>
        <v>15.770000157659265</v>
      </c>
      <c r="AL92">
        <v>20</v>
      </c>
      <c r="AM92">
        <v>6.3080000630619297</v>
      </c>
      <c r="AN92">
        <f t="shared" si="144"/>
        <v>23.917833399116684</v>
      </c>
      <c r="AO92">
        <v>0</v>
      </c>
      <c r="AP92" s="4">
        <v>3.21132639362402E-21</v>
      </c>
      <c r="AQ92">
        <f t="shared" si="151"/>
        <v>14.849999999989585</v>
      </c>
      <c r="AR92">
        <f t="shared" si="109"/>
        <v>22.800000227934614</v>
      </c>
      <c r="AS92">
        <f t="shared" si="110"/>
        <v>35.266129634336053</v>
      </c>
      <c r="AT92">
        <f t="shared" si="111"/>
        <v>28.018129634336052</v>
      </c>
      <c r="AU92">
        <f t="shared" si="99"/>
        <v>7.2480000000000002</v>
      </c>
      <c r="AV92">
        <f t="shared" si="112"/>
        <v>1.07524242160037</v>
      </c>
      <c r="AY92">
        <v>20</v>
      </c>
      <c r="AZ92">
        <v>6.3080000571022801</v>
      </c>
      <c r="BA92">
        <f t="shared" si="113"/>
        <v>0.52566667142519008</v>
      </c>
      <c r="BB92">
        <f t="shared" si="145"/>
        <v>23.509544891045238</v>
      </c>
      <c r="BC92">
        <v>20</v>
      </c>
      <c r="BD92">
        <v>6.3080000623488903</v>
      </c>
      <c r="BE92">
        <f t="shared" si="114"/>
        <v>0.52566667186240745</v>
      </c>
      <c r="BF92">
        <f t="shared" si="146"/>
        <v>15.770000156219556</v>
      </c>
      <c r="BG92">
        <v>18.149999999999999</v>
      </c>
      <c r="BH92">
        <v>5.7255034589660596</v>
      </c>
      <c r="BI92">
        <f t="shared" si="115"/>
        <v>0.47712528824717165</v>
      </c>
      <c r="BJ92">
        <f t="shared" si="147"/>
        <v>23.904952134164166</v>
      </c>
      <c r="BK92">
        <v>0</v>
      </c>
      <c r="BL92" s="4">
        <v>-1.09165913554071E-39</v>
      </c>
      <c r="BM92">
        <f t="shared" si="116"/>
        <v>-9.0971594628392497E-41</v>
      </c>
      <c r="BN92">
        <f t="shared" si="152"/>
        <v>14.850000000331178</v>
      </c>
      <c r="BO92">
        <f t="shared" si="117"/>
        <v>22.098197082430399</v>
      </c>
      <c r="BP92">
        <f t="shared" si="153"/>
        <v>34.580839504020176</v>
      </c>
      <c r="BQ92">
        <f t="shared" si="118"/>
        <v>27.332839504020175</v>
      </c>
      <c r="BR92">
        <f t="shared" si="100"/>
        <v>7.2480000000000002</v>
      </c>
      <c r="BS92">
        <f t="shared" si="119"/>
        <v>1.0489432706992809</v>
      </c>
      <c r="BV92">
        <v>17.760000000000002</v>
      </c>
      <c r="BW92">
        <v>5.60207528659285</v>
      </c>
      <c r="BX92">
        <f t="shared" si="80"/>
        <v>0.46683960721607087</v>
      </c>
      <c r="BY92">
        <f t="shared" si="155"/>
        <v>23.192370312514306</v>
      </c>
      <c r="BZ92">
        <v>20</v>
      </c>
      <c r="CA92">
        <v>6.3080000628453803</v>
      </c>
      <c r="CB92">
        <f t="shared" si="120"/>
        <v>0.52566667190378169</v>
      </c>
      <c r="CC92">
        <f t="shared" si="148"/>
        <v>15.770000156293928</v>
      </c>
      <c r="CD92">
        <v>16.350000000000001</v>
      </c>
      <c r="CE92">
        <v>5.1552862016833796</v>
      </c>
      <c r="CF92">
        <f t="shared" si="121"/>
        <v>0.42960718347361498</v>
      </c>
      <c r="CG92">
        <f t="shared" si="87"/>
        <v>24.456917621395984</v>
      </c>
      <c r="CH92">
        <v>0</v>
      </c>
      <c r="CI92" s="4">
        <v>-6.49824431917673E-28</v>
      </c>
      <c r="CJ92">
        <f t="shared" si="122"/>
        <v>-5.4152035993139413E-29</v>
      </c>
      <c r="CK92">
        <f t="shared" si="159"/>
        <v>14.850000000001032</v>
      </c>
      <c r="CL92">
        <f t="shared" si="123"/>
        <v>20.560676567616401</v>
      </c>
      <c r="CM92">
        <f t="shared" si="154"/>
        <v>33.079495942495917</v>
      </c>
      <c r="CN92">
        <f t="shared" si="124"/>
        <v>25.831495942495916</v>
      </c>
      <c r="CO92">
        <f t="shared" si="101"/>
        <v>7.2480000000000002</v>
      </c>
      <c r="CP92">
        <f t="shared" si="125"/>
        <v>0.99132670928651834</v>
      </c>
      <c r="DA92">
        <v>6</v>
      </c>
      <c r="DB92">
        <v>2.2115999799526</v>
      </c>
      <c r="DC92">
        <f t="shared" si="81"/>
        <v>0.18429999832938335</v>
      </c>
      <c r="DD92">
        <f t="shared" si="156"/>
        <v>25.092896738927188</v>
      </c>
      <c r="DE92">
        <v>20</v>
      </c>
      <c r="DF92">
        <v>7.3720000709790003</v>
      </c>
      <c r="DG92">
        <f t="shared" si="126"/>
        <v>0.61433333924825007</v>
      </c>
      <c r="DH92">
        <f t="shared" si="149"/>
        <v>18.417273871822815</v>
      </c>
      <c r="DI92">
        <v>20</v>
      </c>
      <c r="DJ92">
        <v>7.3720000708062896</v>
      </c>
      <c r="DK92">
        <f t="shared" si="127"/>
        <v>0.61433333923385758</v>
      </c>
      <c r="DL92">
        <f t="shared" si="89"/>
        <v>23.724849681130163</v>
      </c>
      <c r="DM92">
        <v>0</v>
      </c>
      <c r="DN92" s="4">
        <v>1.4016392601113401E-38</v>
      </c>
      <c r="DO92">
        <f t="shared" si="128"/>
        <v>1.1680327167594499E-39</v>
      </c>
      <c r="DP92">
        <f t="shared" si="160"/>
        <v>14.850000000024334</v>
      </c>
      <c r="DQ92">
        <f t="shared" si="129"/>
        <v>32.950364849103302</v>
      </c>
      <c r="DR92">
        <f t="shared" si="130"/>
        <v>25.702364849103301</v>
      </c>
      <c r="DS92">
        <f t="shared" si="131"/>
        <v>7.2480000000000002</v>
      </c>
      <c r="DT92">
        <f t="shared" si="161"/>
        <v>0.9863710883590876</v>
      </c>
      <c r="DX92">
        <v>20</v>
      </c>
      <c r="DY92">
        <v>7.3720000736999198</v>
      </c>
      <c r="DZ92">
        <f t="shared" si="82"/>
        <v>0.61433333947499325</v>
      </c>
      <c r="EA92">
        <f t="shared" si="157"/>
        <v>21.255933319067051</v>
      </c>
      <c r="EB92">
        <v>20</v>
      </c>
      <c r="EC92">
        <v>7.3720000736994296</v>
      </c>
      <c r="ED92">
        <f t="shared" si="132"/>
        <v>0.6143333394749525</v>
      </c>
      <c r="EE92">
        <f t="shared" si="150"/>
        <v>17.139900160299678</v>
      </c>
      <c r="EF92">
        <v>6</v>
      </c>
      <c r="EG92">
        <v>2.21159997790551</v>
      </c>
      <c r="EH92">
        <f t="shared" si="133"/>
        <v>0.18429999815879253</v>
      </c>
      <c r="EI92">
        <f t="shared" si="91"/>
        <v>23.221799990519848</v>
      </c>
      <c r="EJ92">
        <v>0</v>
      </c>
      <c r="EK92" s="4">
        <v>1.9147621958096999E-21</v>
      </c>
      <c r="EL92">
        <f t="shared" si="134"/>
        <v>1.5956351631747499E-22</v>
      </c>
      <c r="EM92">
        <f t="shared" si="162"/>
        <v>14.84999999998351</v>
      </c>
      <c r="EN92">
        <f t="shared" si="135"/>
        <v>32.950364853299732</v>
      </c>
      <c r="EO92">
        <f t="shared" si="136"/>
        <v>25.702364853299731</v>
      </c>
      <c r="EP92">
        <f t="shared" si="137"/>
        <v>7.2480000000000002</v>
      </c>
      <c r="EQ92">
        <f t="shared" si="163"/>
        <v>0.98637108852013256</v>
      </c>
    </row>
    <row r="93" spans="1:147" x14ac:dyDescent="0.35">
      <c r="A93" s="1">
        <v>44907.5625</v>
      </c>
      <c r="B93" s="80">
        <v>0.562500000000004</v>
      </c>
      <c r="C93">
        <v>13.9542</v>
      </c>
      <c r="D93">
        <v>-7.1833999999999998</v>
      </c>
      <c r="E93">
        <f t="shared" si="102"/>
        <v>7.1833999999999998</v>
      </c>
      <c r="G93">
        <v>0.46051999999999998</v>
      </c>
      <c r="I93">
        <v>0</v>
      </c>
      <c r="J93">
        <f t="shared" si="158"/>
        <v>0</v>
      </c>
      <c r="K93">
        <f t="shared" si="103"/>
        <v>0</v>
      </c>
      <c r="L93">
        <f t="shared" si="138"/>
        <v>37.322333333333304</v>
      </c>
      <c r="M93">
        <v>20</v>
      </c>
      <c r="N93">
        <f t="shared" si="93"/>
        <v>6.3079999999999998</v>
      </c>
      <c r="O93">
        <f t="shared" si="104"/>
        <v>0.52566666666666662</v>
      </c>
      <c r="P93">
        <f t="shared" si="139"/>
        <v>16.295666666666659</v>
      </c>
      <c r="Q93">
        <v>0</v>
      </c>
      <c r="R93">
        <f t="shared" si="94"/>
        <v>0</v>
      </c>
      <c r="S93">
        <f t="shared" si="105"/>
        <v>0</v>
      </c>
      <c r="T93">
        <f t="shared" si="140"/>
        <v>37.322333333333304</v>
      </c>
      <c r="U93">
        <v>0</v>
      </c>
      <c r="V93">
        <f t="shared" si="95"/>
        <v>0</v>
      </c>
      <c r="W93">
        <f t="shared" si="106"/>
        <v>0</v>
      </c>
      <c r="X93">
        <f t="shared" si="141"/>
        <v>20.500999999999987</v>
      </c>
      <c r="Y93">
        <f t="shared" si="107"/>
        <v>7.6000000000000005</v>
      </c>
      <c r="Z93">
        <f t="shared" si="96"/>
        <v>21.375376470588236</v>
      </c>
      <c r="AA93">
        <f t="shared" si="97"/>
        <v>14.191976470588237</v>
      </c>
      <c r="AB93">
        <f t="shared" si="98"/>
        <v>7.1833999999999998</v>
      </c>
      <c r="AC93">
        <f t="shared" si="108"/>
        <v>0.54464075035294113</v>
      </c>
      <c r="AF93">
        <v>20</v>
      </c>
      <c r="AG93">
        <v>6.3080000630591799</v>
      </c>
      <c r="AH93">
        <f t="shared" si="142"/>
        <v>23.865266753956533</v>
      </c>
      <c r="AI93">
        <v>20</v>
      </c>
      <c r="AJ93">
        <v>6.3080000630644797</v>
      </c>
      <c r="AK93">
        <f t="shared" si="143"/>
        <v>16.295666829581304</v>
      </c>
      <c r="AL93">
        <v>20</v>
      </c>
      <c r="AM93">
        <v>6.3080000630618596</v>
      </c>
      <c r="AN93">
        <f t="shared" si="144"/>
        <v>24.443500071038507</v>
      </c>
      <c r="AO93">
        <v>0</v>
      </c>
      <c r="AP93" s="4">
        <v>3.2055025528645499E-21</v>
      </c>
      <c r="AQ93">
        <f t="shared" si="151"/>
        <v>14.849999999989585</v>
      </c>
      <c r="AR93">
        <f t="shared" si="109"/>
        <v>22.800000227934362</v>
      </c>
      <c r="AS93">
        <f t="shared" si="110"/>
        <v>36.21772963433591</v>
      </c>
      <c r="AT93">
        <f t="shared" si="111"/>
        <v>29.034329634335911</v>
      </c>
      <c r="AU93">
        <f t="shared" si="99"/>
        <v>7.1833999999999998</v>
      </c>
      <c r="AV93">
        <f t="shared" si="112"/>
        <v>1.114240790267031</v>
      </c>
      <c r="AY93">
        <v>6</v>
      </c>
      <c r="AZ93">
        <v>1.8923999984890401</v>
      </c>
      <c r="BA93">
        <f t="shared" si="113"/>
        <v>0.15769999987408664</v>
      </c>
      <c r="BB93">
        <f t="shared" si="145"/>
        <v>23.667244890919324</v>
      </c>
      <c r="BC93">
        <v>20</v>
      </c>
      <c r="BD93">
        <v>6.3080000626041501</v>
      </c>
      <c r="BE93">
        <f t="shared" si="114"/>
        <v>0.52566667188367922</v>
      </c>
      <c r="BF93">
        <f t="shared" si="146"/>
        <v>16.295666828103236</v>
      </c>
      <c r="BG93">
        <v>20</v>
      </c>
      <c r="BH93">
        <v>6.3080000619187002</v>
      </c>
      <c r="BI93">
        <f t="shared" si="115"/>
        <v>0.52566667182655835</v>
      </c>
      <c r="BJ93">
        <f t="shared" si="147"/>
        <v>24.430618805990726</v>
      </c>
      <c r="BK93">
        <v>0</v>
      </c>
      <c r="BL93" s="4">
        <v>-1.3947515978994901E-39</v>
      </c>
      <c r="BM93">
        <f t="shared" si="116"/>
        <v>-1.1622929982495748E-40</v>
      </c>
      <c r="BN93">
        <f t="shared" si="152"/>
        <v>14.850000000331178</v>
      </c>
      <c r="BO93">
        <f t="shared" si="117"/>
        <v>17.4800001482071</v>
      </c>
      <c r="BP93">
        <f t="shared" si="153"/>
        <v>31.022906027072814</v>
      </c>
      <c r="BQ93">
        <f t="shared" si="118"/>
        <v>23.839506027072815</v>
      </c>
      <c r="BR93">
        <f t="shared" si="100"/>
        <v>7.1833999999999998</v>
      </c>
      <c r="BS93">
        <f t="shared" si="119"/>
        <v>0.91488077629896436</v>
      </c>
      <c r="BV93">
        <v>17.02</v>
      </c>
      <c r="BW93">
        <v>5.3683078146682703</v>
      </c>
      <c r="BX93">
        <f t="shared" ref="BX93:BX147" si="164">BW93*5*60/3600</f>
        <v>0.44735898455568923</v>
      </c>
      <c r="BY93">
        <f t="shared" si="155"/>
        <v>23.639729297069994</v>
      </c>
      <c r="BZ93">
        <v>20</v>
      </c>
      <c r="CA93">
        <v>6.3080000628453803</v>
      </c>
      <c r="CB93">
        <f t="shared" si="120"/>
        <v>0.52566667190378169</v>
      </c>
      <c r="CC93">
        <f t="shared" si="148"/>
        <v>16.29566682819771</v>
      </c>
      <c r="CD93">
        <v>14.41</v>
      </c>
      <c r="CE93">
        <v>4.5456076741550397</v>
      </c>
      <c r="CF93">
        <f t="shared" si="121"/>
        <v>0.37880063951291998</v>
      </c>
      <c r="CG93">
        <f t="shared" si="87"/>
        <v>24.835718260908905</v>
      </c>
      <c r="CH93">
        <v>0</v>
      </c>
      <c r="CI93">
        <v>0</v>
      </c>
      <c r="CJ93">
        <f t="shared" si="122"/>
        <v>0</v>
      </c>
      <c r="CK93">
        <f t="shared" si="159"/>
        <v>14.850000000001032</v>
      </c>
      <c r="CL93">
        <f t="shared" si="123"/>
        <v>19.544476568275531</v>
      </c>
      <c r="CM93">
        <f t="shared" si="154"/>
        <v>33.038806531374931</v>
      </c>
      <c r="CN93">
        <f t="shared" si="124"/>
        <v>25.855406531374932</v>
      </c>
      <c r="CO93">
        <f t="shared" si="101"/>
        <v>7.1833999999999998</v>
      </c>
      <c r="CP93">
        <f t="shared" si="125"/>
        <v>0.99224431798573198</v>
      </c>
      <c r="DA93">
        <v>6</v>
      </c>
      <c r="DB93">
        <v>2.2115999794529002</v>
      </c>
      <c r="DC93">
        <f t="shared" ref="DC93:DC147" si="165">DB93*5*60/3600</f>
        <v>0.18429999828774171</v>
      </c>
      <c r="DD93">
        <f t="shared" si="156"/>
        <v>25.277196737214929</v>
      </c>
      <c r="DE93">
        <v>20</v>
      </c>
      <c r="DF93">
        <v>7.3720000673729302</v>
      </c>
      <c r="DG93">
        <f t="shared" si="126"/>
        <v>0.61433333894774411</v>
      </c>
      <c r="DH93">
        <f t="shared" si="149"/>
        <v>19.031607210770559</v>
      </c>
      <c r="DI93">
        <v>20</v>
      </c>
      <c r="DJ93">
        <v>7.3720000608341199</v>
      </c>
      <c r="DK93">
        <f t="shared" si="127"/>
        <v>0.61433333840284321</v>
      </c>
      <c r="DL93">
        <f t="shared" si="89"/>
        <v>24.339183019533007</v>
      </c>
      <c r="DM93">
        <v>0</v>
      </c>
      <c r="DN93" s="4">
        <v>2.72352934360673E-40</v>
      </c>
      <c r="DO93">
        <f t="shared" si="128"/>
        <v>2.2696077863389418E-41</v>
      </c>
      <c r="DP93">
        <f t="shared" si="160"/>
        <v>14.850000000024334</v>
      </c>
      <c r="DQ93">
        <f t="shared" si="129"/>
        <v>33.901964832541118</v>
      </c>
      <c r="DR93">
        <f t="shared" si="130"/>
        <v>26.718564832541119</v>
      </c>
      <c r="DS93">
        <f t="shared" si="131"/>
        <v>7.1833999999999998</v>
      </c>
      <c r="DT93">
        <f t="shared" si="161"/>
        <v>1.025369456390153</v>
      </c>
      <c r="DX93">
        <v>20</v>
      </c>
      <c r="DY93">
        <v>7.3720000736998301</v>
      </c>
      <c r="DZ93">
        <f t="shared" ref="DZ93:DZ147" si="166">DY93*5*60/3600</f>
        <v>0.61433333947498581</v>
      </c>
      <c r="EA93">
        <f t="shared" si="157"/>
        <v>21.870266658542036</v>
      </c>
      <c r="EB93">
        <v>20</v>
      </c>
      <c r="EC93">
        <v>7.3720000736993496</v>
      </c>
      <c r="ED93">
        <f t="shared" si="132"/>
        <v>0.61433333947494573</v>
      </c>
      <c r="EE93">
        <f t="shared" si="150"/>
        <v>17.754233499774625</v>
      </c>
      <c r="EF93">
        <v>6</v>
      </c>
      <c r="EG93">
        <v>2.2115999779054198</v>
      </c>
      <c r="EH93">
        <f t="shared" si="133"/>
        <v>0.18429999815878498</v>
      </c>
      <c r="EI93">
        <f t="shared" si="91"/>
        <v>23.406099988678633</v>
      </c>
      <c r="EJ93">
        <v>0</v>
      </c>
      <c r="EK93" s="4">
        <v>1.90921728451969E-21</v>
      </c>
      <c r="EL93">
        <f t="shared" si="134"/>
        <v>1.5910144037664084E-22</v>
      </c>
      <c r="EM93">
        <f t="shared" si="162"/>
        <v>14.84999999998351</v>
      </c>
      <c r="EN93">
        <f t="shared" si="135"/>
        <v>33.901964853299532</v>
      </c>
      <c r="EO93">
        <f t="shared" si="136"/>
        <v>26.718564853299533</v>
      </c>
      <c r="EP93">
        <f t="shared" si="137"/>
        <v>7.1833999999999998</v>
      </c>
      <c r="EQ93">
        <f t="shared" si="163"/>
        <v>1.0253694571867917</v>
      </c>
    </row>
    <row r="94" spans="1:147" x14ac:dyDescent="0.35">
      <c r="A94" s="1">
        <v>44907.565972222219</v>
      </c>
      <c r="B94" s="80">
        <v>0.56597222222222598</v>
      </c>
      <c r="C94">
        <v>13.316799999999899</v>
      </c>
      <c r="D94">
        <v>-7.0574000000000003</v>
      </c>
      <c r="E94">
        <f t="shared" si="102"/>
        <v>7.0574000000000003</v>
      </c>
      <c r="G94">
        <v>0.46051999999999998</v>
      </c>
      <c r="I94">
        <v>0</v>
      </c>
      <c r="J94">
        <f t="shared" si="158"/>
        <v>0</v>
      </c>
      <c r="K94">
        <f t="shared" si="103"/>
        <v>0</v>
      </c>
      <c r="L94">
        <f t="shared" si="138"/>
        <v>37.322333333333304</v>
      </c>
      <c r="M94">
        <v>20</v>
      </c>
      <c r="N94">
        <f t="shared" si="93"/>
        <v>6.3079999999999998</v>
      </c>
      <c r="O94">
        <f t="shared" si="104"/>
        <v>0.52566666666666662</v>
      </c>
      <c r="P94">
        <f t="shared" si="139"/>
        <v>16.821333333333325</v>
      </c>
      <c r="Q94">
        <v>0</v>
      </c>
      <c r="R94">
        <f t="shared" si="94"/>
        <v>0</v>
      </c>
      <c r="S94">
        <f t="shared" si="105"/>
        <v>0</v>
      </c>
      <c r="T94">
        <f t="shared" si="140"/>
        <v>37.322333333333304</v>
      </c>
      <c r="U94">
        <v>0</v>
      </c>
      <c r="V94">
        <f t="shared" si="95"/>
        <v>0</v>
      </c>
      <c r="W94">
        <f t="shared" si="106"/>
        <v>0</v>
      </c>
      <c r="X94">
        <f t="shared" si="141"/>
        <v>20.500999999999987</v>
      </c>
      <c r="Y94">
        <f t="shared" si="107"/>
        <v>7.6000000000000005</v>
      </c>
      <c r="Z94">
        <f t="shared" si="96"/>
        <v>20.737976470588134</v>
      </c>
      <c r="AA94">
        <f t="shared" si="97"/>
        <v>13.680576470588132</v>
      </c>
      <c r="AB94">
        <f t="shared" si="98"/>
        <v>7.0574000000000003</v>
      </c>
      <c r="AC94">
        <f t="shared" si="108"/>
        <v>0.52501492301960395</v>
      </c>
      <c r="AF94">
        <v>20</v>
      </c>
      <c r="AG94">
        <v>6.3080000630592297</v>
      </c>
      <c r="AH94">
        <f t="shared" si="142"/>
        <v>24.390933425878135</v>
      </c>
      <c r="AI94">
        <v>20</v>
      </c>
      <c r="AJ94">
        <v>6.3080000630645001</v>
      </c>
      <c r="AK94">
        <f t="shared" si="143"/>
        <v>16.821333501503346</v>
      </c>
      <c r="AL94">
        <v>20</v>
      </c>
      <c r="AM94">
        <v>6.3080000630618898</v>
      </c>
      <c r="AN94">
        <f t="shared" si="144"/>
        <v>24.969166742960333</v>
      </c>
      <c r="AO94">
        <v>0</v>
      </c>
      <c r="AP94" s="4">
        <v>3.2084584950046399E-21</v>
      </c>
      <c r="AQ94">
        <f t="shared" si="151"/>
        <v>14.849999999989585</v>
      </c>
      <c r="AR94">
        <f t="shared" si="109"/>
        <v>22.800000227934483</v>
      </c>
      <c r="AS94">
        <f t="shared" si="110"/>
        <v>35.580329634335925</v>
      </c>
      <c r="AT94">
        <f t="shared" si="111"/>
        <v>28.522929634335924</v>
      </c>
      <c r="AU94">
        <f t="shared" si="99"/>
        <v>7.0574000000000003</v>
      </c>
      <c r="AV94">
        <f t="shared" si="112"/>
        <v>1.0946149629336981</v>
      </c>
      <c r="AY94">
        <v>11.22</v>
      </c>
      <c r="AZ94">
        <v>3.5393873068890702</v>
      </c>
      <c r="BA94">
        <f t="shared" si="113"/>
        <v>0.29494894224075585</v>
      </c>
      <c r="BB94">
        <f t="shared" si="145"/>
        <v>23.962193833160079</v>
      </c>
      <c r="BC94">
        <v>20</v>
      </c>
      <c r="BD94">
        <v>6.3080000625248296</v>
      </c>
      <c r="BE94">
        <f t="shared" si="114"/>
        <v>0.52566667187706917</v>
      </c>
      <c r="BF94">
        <f t="shared" si="146"/>
        <v>16.821333499980305</v>
      </c>
      <c r="BG94">
        <v>20</v>
      </c>
      <c r="BH94">
        <v>6.3080000612966103</v>
      </c>
      <c r="BI94">
        <f t="shared" si="115"/>
        <v>0.52566667177471749</v>
      </c>
      <c r="BJ94">
        <f t="shared" si="147"/>
        <v>24.956285477765444</v>
      </c>
      <c r="BK94">
        <v>0</v>
      </c>
      <c r="BL94" s="4">
        <v>-4.7084268799736201E-35</v>
      </c>
      <c r="BM94">
        <f t="shared" si="116"/>
        <v>-3.923689066644683E-36</v>
      </c>
      <c r="BN94">
        <f t="shared" si="152"/>
        <v>14.850000000331178</v>
      </c>
      <c r="BO94">
        <f t="shared" si="117"/>
        <v>19.464322205675316</v>
      </c>
      <c r="BP94">
        <f t="shared" si="153"/>
        <v>32.323138153776974</v>
      </c>
      <c r="BQ94">
        <f t="shared" si="118"/>
        <v>25.265738153776972</v>
      </c>
      <c r="BR94">
        <f t="shared" si="100"/>
        <v>7.0574000000000003</v>
      </c>
      <c r="BS94">
        <f t="shared" si="119"/>
        <v>0.96961481121478088</v>
      </c>
      <c r="BV94">
        <v>17.39</v>
      </c>
      <c r="BW94">
        <v>5.4845306907565101</v>
      </c>
      <c r="BX94">
        <f t="shared" si="164"/>
        <v>0.4570442242297092</v>
      </c>
      <c r="BY94">
        <f t="shared" si="155"/>
        <v>24.096773521299703</v>
      </c>
      <c r="BZ94">
        <v>20</v>
      </c>
      <c r="CA94">
        <v>6.3080000628453803</v>
      </c>
      <c r="CB94">
        <f t="shared" si="120"/>
        <v>0.52566667190378169</v>
      </c>
      <c r="CC94">
        <f t="shared" si="148"/>
        <v>16.821333500101492</v>
      </c>
      <c r="CD94">
        <v>15.39</v>
      </c>
      <c r="CE94">
        <v>4.8538467978312996</v>
      </c>
      <c r="CF94">
        <f t="shared" si="121"/>
        <v>0.40448723315260832</v>
      </c>
      <c r="CG94">
        <f t="shared" si="87"/>
        <v>25.240205494061513</v>
      </c>
      <c r="CH94">
        <v>0</v>
      </c>
      <c r="CI94" s="4">
        <v>1.8037732637689301E-27</v>
      </c>
      <c r="CJ94">
        <f t="shared" si="122"/>
        <v>1.5031443864741085E-28</v>
      </c>
      <c r="CK94">
        <f t="shared" si="159"/>
        <v>14.850000000001032</v>
      </c>
      <c r="CL94">
        <f t="shared" si="123"/>
        <v>20.055876567991795</v>
      </c>
      <c r="CM94">
        <f t="shared" si="154"/>
        <v>32.9007735899213</v>
      </c>
      <c r="CN94">
        <f t="shared" si="124"/>
        <v>25.843373589921299</v>
      </c>
      <c r="CO94">
        <f t="shared" si="101"/>
        <v>7.0574000000000003</v>
      </c>
      <c r="CP94">
        <f t="shared" si="125"/>
        <v>0.99178253380254644</v>
      </c>
      <c r="DA94">
        <v>6</v>
      </c>
      <c r="DB94">
        <v>2.2115999797497401</v>
      </c>
      <c r="DC94">
        <f t="shared" si="165"/>
        <v>0.18429999831247834</v>
      </c>
      <c r="DD94">
        <f t="shared" si="156"/>
        <v>25.461496735527408</v>
      </c>
      <c r="DE94">
        <v>20</v>
      </c>
      <c r="DF94">
        <v>7.3720000698583998</v>
      </c>
      <c r="DG94">
        <f t="shared" si="126"/>
        <v>0.61433333915486665</v>
      </c>
      <c r="DH94">
        <f t="shared" si="149"/>
        <v>19.645940549925427</v>
      </c>
      <c r="DI94">
        <v>20</v>
      </c>
      <c r="DJ94">
        <v>7.3720000681337599</v>
      </c>
      <c r="DK94">
        <f t="shared" si="127"/>
        <v>0.61433333901114662</v>
      </c>
      <c r="DL94">
        <f t="shared" si="89"/>
        <v>24.953516358544153</v>
      </c>
      <c r="DM94">
        <v>0</v>
      </c>
      <c r="DN94" s="4">
        <v>-3.8089262398408202E-39</v>
      </c>
      <c r="DO94">
        <f t="shared" si="128"/>
        <v>-3.1741051998673501E-40</v>
      </c>
      <c r="DP94">
        <f t="shared" si="160"/>
        <v>14.850000000024334</v>
      </c>
      <c r="DQ94">
        <f t="shared" si="129"/>
        <v>33.264564844402138</v>
      </c>
      <c r="DR94">
        <f t="shared" si="130"/>
        <v>26.207164844402136</v>
      </c>
      <c r="DS94">
        <f t="shared" si="131"/>
        <v>7.0574000000000003</v>
      </c>
      <c r="DT94">
        <f t="shared" si="161"/>
        <v>1.0057436295120061</v>
      </c>
      <c r="DX94">
        <v>20</v>
      </c>
      <c r="DY94">
        <v>7.3720000736998701</v>
      </c>
      <c r="DZ94">
        <f t="shared" si="166"/>
        <v>0.61433333947498925</v>
      </c>
      <c r="EA94">
        <f t="shared" si="157"/>
        <v>22.484599998017025</v>
      </c>
      <c r="EB94">
        <v>20</v>
      </c>
      <c r="EC94">
        <v>7.3720000736993896</v>
      </c>
      <c r="ED94">
        <f t="shared" si="132"/>
        <v>0.61433333947494917</v>
      </c>
      <c r="EE94">
        <f t="shared" si="150"/>
        <v>18.368566839249574</v>
      </c>
      <c r="EF94">
        <v>6</v>
      </c>
      <c r="EG94">
        <v>2.2115999779068001</v>
      </c>
      <c r="EH94">
        <f t="shared" si="133"/>
        <v>0.18429999815890002</v>
      </c>
      <c r="EI94">
        <f t="shared" si="91"/>
        <v>23.590399986837532</v>
      </c>
      <c r="EJ94">
        <v>0</v>
      </c>
      <c r="EK94" s="4">
        <v>1.9120045053975201E-21</v>
      </c>
      <c r="EL94">
        <f t="shared" si="134"/>
        <v>1.5933370878312669E-22</v>
      </c>
      <c r="EM94">
        <f t="shared" si="162"/>
        <v>14.84999999998351</v>
      </c>
      <c r="EN94">
        <f t="shared" si="135"/>
        <v>33.264564853301145</v>
      </c>
      <c r="EO94">
        <f t="shared" si="136"/>
        <v>26.207164853301144</v>
      </c>
      <c r="EP94">
        <f t="shared" si="137"/>
        <v>7.0574000000000003</v>
      </c>
      <c r="EQ94">
        <f t="shared" si="163"/>
        <v>1.0057436298535203</v>
      </c>
    </row>
    <row r="95" spans="1:147" x14ac:dyDescent="0.35">
      <c r="A95" s="1">
        <v>44907.569444444445</v>
      </c>
      <c r="B95" s="80">
        <v>0.56944444444444797</v>
      </c>
      <c r="C95">
        <v>12.9309999999999</v>
      </c>
      <c r="D95">
        <v>-6.9849999999999897</v>
      </c>
      <c r="E95">
        <f t="shared" si="102"/>
        <v>6.9849999999999897</v>
      </c>
      <c r="G95">
        <v>0.46051999999999998</v>
      </c>
      <c r="I95">
        <v>0</v>
      </c>
      <c r="J95">
        <f t="shared" si="158"/>
        <v>0</v>
      </c>
      <c r="K95">
        <f t="shared" si="103"/>
        <v>0</v>
      </c>
      <c r="L95">
        <f t="shared" si="138"/>
        <v>37.322333333333304</v>
      </c>
      <c r="M95">
        <v>20</v>
      </c>
      <c r="N95">
        <f t="shared" si="93"/>
        <v>6.3079999999999998</v>
      </c>
      <c r="O95">
        <f t="shared" si="104"/>
        <v>0.52566666666666662</v>
      </c>
      <c r="P95">
        <f t="shared" si="139"/>
        <v>17.346999999999991</v>
      </c>
      <c r="Q95">
        <v>0</v>
      </c>
      <c r="R95">
        <f t="shared" si="94"/>
        <v>0</v>
      </c>
      <c r="S95">
        <f t="shared" si="105"/>
        <v>0</v>
      </c>
      <c r="T95">
        <f t="shared" si="140"/>
        <v>37.322333333333304</v>
      </c>
      <c r="U95">
        <v>0</v>
      </c>
      <c r="V95">
        <f t="shared" si="95"/>
        <v>0</v>
      </c>
      <c r="W95">
        <f t="shared" si="106"/>
        <v>0</v>
      </c>
      <c r="X95">
        <f t="shared" si="141"/>
        <v>20.500999999999987</v>
      </c>
      <c r="Y95">
        <f t="shared" si="107"/>
        <v>7.6000000000000005</v>
      </c>
      <c r="Z95">
        <f t="shared" si="96"/>
        <v>20.352176470588134</v>
      </c>
      <c r="AA95">
        <f t="shared" si="97"/>
        <v>13.367176470588145</v>
      </c>
      <c r="AB95">
        <f t="shared" si="98"/>
        <v>6.9849999999999897</v>
      </c>
      <c r="AC95">
        <f t="shared" si="108"/>
        <v>0.51298767568627102</v>
      </c>
      <c r="AF95">
        <v>20</v>
      </c>
      <c r="AG95">
        <v>6.3080000630592501</v>
      </c>
      <c r="AH95">
        <f t="shared" si="142"/>
        <v>24.916600097799741</v>
      </c>
      <c r="AI95">
        <v>20</v>
      </c>
      <c r="AJ95">
        <v>6.3080000630645197</v>
      </c>
      <c r="AK95">
        <f t="shared" si="143"/>
        <v>17.347000173425389</v>
      </c>
      <c r="AL95">
        <v>20</v>
      </c>
      <c r="AM95">
        <v>6.3080000630619102</v>
      </c>
      <c r="AN95">
        <f t="shared" si="144"/>
        <v>25.494833414882159</v>
      </c>
      <c r="AO95">
        <v>0</v>
      </c>
      <c r="AP95" s="4">
        <v>3.2101712702088099E-21</v>
      </c>
      <c r="AQ95">
        <f t="shared" si="151"/>
        <v>14.849999999989585</v>
      </c>
      <c r="AR95">
        <f t="shared" si="109"/>
        <v>22.800000227934554</v>
      </c>
      <c r="AS95">
        <f t="shared" si="110"/>
        <v>35.194529634335993</v>
      </c>
      <c r="AT95">
        <f t="shared" si="111"/>
        <v>28.209529634336004</v>
      </c>
      <c r="AU95">
        <f t="shared" si="99"/>
        <v>6.9849999999999897</v>
      </c>
      <c r="AV95">
        <f t="shared" si="112"/>
        <v>1.0825877156003678</v>
      </c>
      <c r="AY95">
        <v>20</v>
      </c>
      <c r="AZ95">
        <v>6.3080000565279102</v>
      </c>
      <c r="BA95">
        <f t="shared" si="113"/>
        <v>0.52566667137732581</v>
      </c>
      <c r="BB95">
        <f t="shared" si="145"/>
        <v>24.487860504537405</v>
      </c>
      <c r="BC95">
        <v>20</v>
      </c>
      <c r="BD95">
        <v>6.3080000623617796</v>
      </c>
      <c r="BE95">
        <f t="shared" si="114"/>
        <v>0.52566667186348159</v>
      </c>
      <c r="BF95">
        <f t="shared" si="146"/>
        <v>17.347000171843789</v>
      </c>
      <c r="BG95">
        <v>17.329999999999998</v>
      </c>
      <c r="BH95">
        <v>5.4645483633648002</v>
      </c>
      <c r="BI95">
        <f t="shared" si="115"/>
        <v>0.45537903028039994</v>
      </c>
      <c r="BJ95">
        <f t="shared" si="147"/>
        <v>25.411664508045845</v>
      </c>
      <c r="BK95">
        <v>0</v>
      </c>
      <c r="BL95" s="4">
        <v>3.0070354602530998E-35</v>
      </c>
      <c r="BM95">
        <f t="shared" si="116"/>
        <v>2.5058628835442497E-36</v>
      </c>
      <c r="BN95">
        <f t="shared" si="152"/>
        <v>14.850000000331178</v>
      </c>
      <c r="BO95">
        <f t="shared" si="117"/>
        <v>21.783793352113847</v>
      </c>
      <c r="BP95">
        <f t="shared" si="153"/>
        <v>34.202233508534597</v>
      </c>
      <c r="BQ95">
        <f t="shared" si="118"/>
        <v>27.217233508534608</v>
      </c>
      <c r="BR95">
        <f t="shared" si="100"/>
        <v>6.9849999999999897</v>
      </c>
      <c r="BS95">
        <f t="shared" si="119"/>
        <v>1.044506697945863</v>
      </c>
      <c r="BV95">
        <v>17.62</v>
      </c>
      <c r="BW95">
        <v>5.5567373673835201</v>
      </c>
      <c r="BX95">
        <f t="shared" si="164"/>
        <v>0.46306144728196003</v>
      </c>
      <c r="BY95">
        <f t="shared" si="155"/>
        <v>24.559834968581661</v>
      </c>
      <c r="BZ95">
        <v>20</v>
      </c>
      <c r="CA95">
        <v>6.3080000628453803</v>
      </c>
      <c r="CB95">
        <f t="shared" si="120"/>
        <v>0.52566667190378169</v>
      </c>
      <c r="CC95">
        <f t="shared" si="148"/>
        <v>17.347000172005274</v>
      </c>
      <c r="CD95">
        <v>15.99</v>
      </c>
      <c r="CE95">
        <v>5.0417621210238597</v>
      </c>
      <c r="CF95">
        <f t="shared" si="121"/>
        <v>0.42014684341865494</v>
      </c>
      <c r="CG95">
        <f t="shared" si="87"/>
        <v>25.66035233748017</v>
      </c>
      <c r="CH95">
        <v>0</v>
      </c>
      <c r="CI95">
        <v>0</v>
      </c>
      <c r="CJ95">
        <f t="shared" si="122"/>
        <v>0</v>
      </c>
      <c r="CK95">
        <f t="shared" si="159"/>
        <v>14.850000000001032</v>
      </c>
      <c r="CL95">
        <f t="shared" si="123"/>
        <v>20.369276567774406</v>
      </c>
      <c r="CM95">
        <f t="shared" si="154"/>
        <v>32.82099947206197</v>
      </c>
      <c r="CN95">
        <f t="shared" si="124"/>
        <v>25.835999472061982</v>
      </c>
      <c r="CO95">
        <f t="shared" si="101"/>
        <v>6.9849999999999897</v>
      </c>
      <c r="CP95">
        <f t="shared" si="125"/>
        <v>0.99149953973949867</v>
      </c>
      <c r="DA95">
        <v>6</v>
      </c>
      <c r="DB95">
        <v>2.2115999799944399</v>
      </c>
      <c r="DC95">
        <f t="shared" si="165"/>
        <v>0.18429999833286997</v>
      </c>
      <c r="DD95">
        <f t="shared" si="156"/>
        <v>25.64579673386028</v>
      </c>
      <c r="DE95">
        <v>20</v>
      </c>
      <c r="DF95">
        <v>7.3720000706057496</v>
      </c>
      <c r="DG95">
        <f t="shared" si="126"/>
        <v>0.61433333921714572</v>
      </c>
      <c r="DH95">
        <f t="shared" si="149"/>
        <v>20.260273889142574</v>
      </c>
      <c r="DI95">
        <v>20</v>
      </c>
      <c r="DJ95">
        <v>7.3720000695733097</v>
      </c>
      <c r="DK95">
        <f t="shared" si="127"/>
        <v>0.6143333391311091</v>
      </c>
      <c r="DL95">
        <f t="shared" si="89"/>
        <v>25.567849697675261</v>
      </c>
      <c r="DM95">
        <v>0</v>
      </c>
      <c r="DN95" s="4">
        <v>1.6797951622439E-40</v>
      </c>
      <c r="DO95">
        <f t="shared" si="128"/>
        <v>1.3998293018699166E-41</v>
      </c>
      <c r="DP95">
        <f t="shared" si="160"/>
        <v>14.850000000024334</v>
      </c>
      <c r="DQ95">
        <f t="shared" si="129"/>
        <v>32.878764847262843</v>
      </c>
      <c r="DR95">
        <f t="shared" si="130"/>
        <v>25.893764847262855</v>
      </c>
      <c r="DS95">
        <f t="shared" si="131"/>
        <v>6.9849999999999897</v>
      </c>
      <c r="DT95">
        <f t="shared" si="161"/>
        <v>0.99371638228845738</v>
      </c>
      <c r="DX95">
        <v>20</v>
      </c>
      <c r="DY95">
        <v>7.3720000736994002</v>
      </c>
      <c r="DZ95">
        <f t="shared" si="166"/>
        <v>0.61433333947494995</v>
      </c>
      <c r="EA95">
        <f t="shared" si="157"/>
        <v>23.098933337491975</v>
      </c>
      <c r="EB95">
        <v>20</v>
      </c>
      <c r="EC95">
        <v>7.3720000736988904</v>
      </c>
      <c r="ED95">
        <f t="shared" si="132"/>
        <v>0.61433333947490765</v>
      </c>
      <c r="EE95">
        <f t="shared" si="150"/>
        <v>18.982900178724481</v>
      </c>
      <c r="EF95">
        <v>20</v>
      </c>
      <c r="EG95">
        <v>7.3720000736908702</v>
      </c>
      <c r="EH95">
        <f t="shared" si="133"/>
        <v>0.61433333947423918</v>
      </c>
      <c r="EI95">
        <f t="shared" si="91"/>
        <v>24.204733326311771</v>
      </c>
      <c r="EJ95">
        <v>0</v>
      </c>
      <c r="EK95" s="4">
        <v>1.9137357336483099E-21</v>
      </c>
      <c r="EL95">
        <f t="shared" si="134"/>
        <v>1.5947797780402584E-22</v>
      </c>
      <c r="EM95">
        <f t="shared" si="162"/>
        <v>14.84999999998351</v>
      </c>
      <c r="EN95">
        <f t="shared" si="135"/>
        <v>38.949823789516557</v>
      </c>
      <c r="EO95">
        <f t="shared" si="136"/>
        <v>31.964823789516569</v>
      </c>
      <c r="EP95">
        <f t="shared" si="137"/>
        <v>6.9849999999999897</v>
      </c>
      <c r="EQ95">
        <f t="shared" si="163"/>
        <v>1.2267033876290141</v>
      </c>
    </row>
    <row r="96" spans="1:147" x14ac:dyDescent="0.35">
      <c r="A96" s="1">
        <v>44907.572916666664</v>
      </c>
      <c r="B96" s="80">
        <v>0.57291666666666996</v>
      </c>
      <c r="C96">
        <v>13.0277999999999</v>
      </c>
      <c r="D96">
        <v>-6.7952000000000004</v>
      </c>
      <c r="E96">
        <f t="shared" si="102"/>
        <v>6.7952000000000004</v>
      </c>
      <c r="G96">
        <v>0.46051999999999998</v>
      </c>
      <c r="I96">
        <v>0</v>
      </c>
      <c r="J96">
        <f t="shared" si="158"/>
        <v>0</v>
      </c>
      <c r="K96">
        <f t="shared" si="103"/>
        <v>0</v>
      </c>
      <c r="L96">
        <f t="shared" si="138"/>
        <v>37.322333333333304</v>
      </c>
      <c r="M96">
        <v>20</v>
      </c>
      <c r="N96">
        <f t="shared" si="93"/>
        <v>6.3079999999999998</v>
      </c>
      <c r="O96">
        <f t="shared" si="104"/>
        <v>0.52566666666666662</v>
      </c>
      <c r="P96">
        <f t="shared" si="139"/>
        <v>17.872666666666657</v>
      </c>
      <c r="Q96">
        <v>0</v>
      </c>
      <c r="R96">
        <f t="shared" si="94"/>
        <v>0</v>
      </c>
      <c r="S96">
        <f t="shared" si="105"/>
        <v>0</v>
      </c>
      <c r="T96">
        <f t="shared" si="140"/>
        <v>37.322333333333304</v>
      </c>
      <c r="U96">
        <v>0</v>
      </c>
      <c r="V96">
        <f t="shared" si="95"/>
        <v>0</v>
      </c>
      <c r="W96">
        <f t="shared" si="106"/>
        <v>0</v>
      </c>
      <c r="X96">
        <f t="shared" si="141"/>
        <v>20.500999999999987</v>
      </c>
      <c r="Y96">
        <f t="shared" si="107"/>
        <v>7.6000000000000005</v>
      </c>
      <c r="Z96">
        <f t="shared" si="96"/>
        <v>20.448976470588136</v>
      </c>
      <c r="AA96">
        <f t="shared" si="97"/>
        <v>13.653776470588134</v>
      </c>
      <c r="AB96">
        <f t="shared" si="98"/>
        <v>6.7952000000000004</v>
      </c>
      <c r="AC96">
        <f t="shared" si="108"/>
        <v>0.52398642835293729</v>
      </c>
      <c r="AF96">
        <v>20</v>
      </c>
      <c r="AG96">
        <v>6.3080000630592297</v>
      </c>
      <c r="AH96">
        <f t="shared" si="142"/>
        <v>25.442266769721343</v>
      </c>
      <c r="AI96">
        <v>20</v>
      </c>
      <c r="AJ96">
        <v>6.3080000630645099</v>
      </c>
      <c r="AK96">
        <f t="shared" si="143"/>
        <v>17.872666845347432</v>
      </c>
      <c r="AL96">
        <v>20</v>
      </c>
      <c r="AM96">
        <v>6.3080000630618898</v>
      </c>
      <c r="AN96">
        <f t="shared" si="144"/>
        <v>26.020500086803985</v>
      </c>
      <c r="AO96">
        <v>0</v>
      </c>
      <c r="AP96" s="4">
        <v>3.2086547675914698E-21</v>
      </c>
      <c r="AQ96">
        <f t="shared" si="151"/>
        <v>14.849999999989585</v>
      </c>
      <c r="AR96">
        <f t="shared" si="109"/>
        <v>22.800000227934497</v>
      </c>
      <c r="AS96">
        <f t="shared" si="110"/>
        <v>35.291329634335938</v>
      </c>
      <c r="AT96">
        <f t="shared" si="111"/>
        <v>28.496129634335936</v>
      </c>
      <c r="AU96">
        <f t="shared" si="99"/>
        <v>6.7952000000000004</v>
      </c>
      <c r="AV96">
        <f t="shared" si="112"/>
        <v>1.0935864682670322</v>
      </c>
      <c r="AY96">
        <v>20</v>
      </c>
      <c r="AZ96">
        <v>6.3080000614102003</v>
      </c>
      <c r="BA96">
        <f t="shared" si="113"/>
        <v>0.52566667178418336</v>
      </c>
      <c r="BB96">
        <f t="shared" si="145"/>
        <v>25.013527176321588</v>
      </c>
      <c r="BC96">
        <v>20</v>
      </c>
      <c r="BD96">
        <v>6.3080000625359398</v>
      </c>
      <c r="BE96">
        <f t="shared" si="114"/>
        <v>0.52566667187799498</v>
      </c>
      <c r="BF96">
        <f t="shared" si="146"/>
        <v>17.872666843721785</v>
      </c>
      <c r="BG96">
        <v>10.81</v>
      </c>
      <c r="BH96">
        <v>3.4104255038751199</v>
      </c>
      <c r="BI96">
        <f t="shared" si="115"/>
        <v>0.28420212532292666</v>
      </c>
      <c r="BJ96">
        <f t="shared" si="147"/>
        <v>25.695866633368773</v>
      </c>
      <c r="BK96">
        <v>0</v>
      </c>
      <c r="BL96" s="4">
        <v>8.3967912467937607E-34</v>
      </c>
      <c r="BM96">
        <f t="shared" si="116"/>
        <v>6.9973260389948006E-35</v>
      </c>
      <c r="BN96">
        <f t="shared" si="152"/>
        <v>14.850000000331178</v>
      </c>
      <c r="BO96">
        <f t="shared" si="117"/>
        <v>19.30894653954369</v>
      </c>
      <c r="BP96">
        <f t="shared" si="153"/>
        <v>31.882418385671972</v>
      </c>
      <c r="BQ96">
        <f t="shared" si="118"/>
        <v>25.087218385671971</v>
      </c>
      <c r="BR96">
        <f t="shared" si="100"/>
        <v>6.7952000000000004</v>
      </c>
      <c r="BS96">
        <f t="shared" si="119"/>
        <v>0.96276381758080454</v>
      </c>
      <c r="BV96">
        <v>17.41</v>
      </c>
      <c r="BW96">
        <v>5.4906382547747299</v>
      </c>
      <c r="BX96">
        <f t="shared" si="164"/>
        <v>0.45755318789789418</v>
      </c>
      <c r="BY96">
        <f t="shared" si="155"/>
        <v>25.017388156479555</v>
      </c>
      <c r="BZ96">
        <v>20</v>
      </c>
      <c r="CA96">
        <v>6.3080000624335097</v>
      </c>
      <c r="CB96">
        <f t="shared" si="120"/>
        <v>0.52566667186945915</v>
      </c>
      <c r="CC96">
        <f t="shared" si="148"/>
        <v>17.872666843874732</v>
      </c>
      <c r="CD96">
        <v>15.44</v>
      </c>
      <c r="CE96">
        <v>4.86998323081139</v>
      </c>
      <c r="CF96">
        <f t="shared" si="121"/>
        <v>0.40583193590094918</v>
      </c>
      <c r="CG96">
        <f t="shared" si="87"/>
        <v>26.066184273381118</v>
      </c>
      <c r="CH96">
        <v>0</v>
      </c>
      <c r="CI96" s="4">
        <v>2.1711620287502399E-27</v>
      </c>
      <c r="CJ96">
        <f t="shared" si="122"/>
        <v>1.8093016906251999E-28</v>
      </c>
      <c r="CK96">
        <f t="shared" si="159"/>
        <v>14.850000000001032</v>
      </c>
      <c r="CL96">
        <f t="shared" si="123"/>
        <v>20.082676563879073</v>
      </c>
      <c r="CM96">
        <f t="shared" si="154"/>
        <v>32.637942997670052</v>
      </c>
      <c r="CN96">
        <f t="shared" si="124"/>
        <v>25.842742997670051</v>
      </c>
      <c r="CO96">
        <f t="shared" si="101"/>
        <v>6.7952000000000004</v>
      </c>
      <c r="CP96">
        <f t="shared" si="125"/>
        <v>0.99175833377391764</v>
      </c>
      <c r="DA96">
        <v>6</v>
      </c>
      <c r="DB96">
        <v>2.2115999797684198</v>
      </c>
      <c r="DC96">
        <f t="shared" si="165"/>
        <v>0.18429999831403496</v>
      </c>
      <c r="DD96">
        <f t="shared" si="156"/>
        <v>25.830096732174315</v>
      </c>
      <c r="DE96">
        <v>20</v>
      </c>
      <c r="DF96">
        <v>7.3720000699360497</v>
      </c>
      <c r="DG96">
        <f t="shared" si="126"/>
        <v>0.61433333916133748</v>
      </c>
      <c r="DH96">
        <f t="shared" si="149"/>
        <v>20.874607228303912</v>
      </c>
      <c r="DI96">
        <v>20</v>
      </c>
      <c r="DJ96">
        <v>7.3720000682948204</v>
      </c>
      <c r="DK96">
        <f t="shared" si="127"/>
        <v>0.61433333902456844</v>
      </c>
      <c r="DL96">
        <f t="shared" si="89"/>
        <v>26.182183036699829</v>
      </c>
      <c r="DM96">
        <v>0</v>
      </c>
      <c r="DN96" s="4">
        <v>2.67614375522896E-39</v>
      </c>
      <c r="DO96">
        <f t="shared" si="128"/>
        <v>2.2301197960241334E-40</v>
      </c>
      <c r="DP96">
        <f t="shared" si="160"/>
        <v>14.850000000024334</v>
      </c>
      <c r="DQ96">
        <f t="shared" si="129"/>
        <v>32.975564844704948</v>
      </c>
      <c r="DR96">
        <f t="shared" si="130"/>
        <v>26.180364844704947</v>
      </c>
      <c r="DS96">
        <f t="shared" si="131"/>
        <v>6.7952000000000004</v>
      </c>
      <c r="DT96">
        <f t="shared" si="161"/>
        <v>1.0047151348569601</v>
      </c>
      <c r="DX96">
        <v>20</v>
      </c>
      <c r="DY96">
        <v>7.3720000736993798</v>
      </c>
      <c r="DZ96">
        <f t="shared" si="166"/>
        <v>0.61433333947494828</v>
      </c>
      <c r="EA96">
        <f t="shared" si="157"/>
        <v>23.713266676966924</v>
      </c>
      <c r="EB96">
        <v>20</v>
      </c>
      <c r="EC96">
        <v>7.37200007369887</v>
      </c>
      <c r="ED96">
        <f t="shared" si="132"/>
        <v>0.61433333947490587</v>
      </c>
      <c r="EE96">
        <f t="shared" si="150"/>
        <v>19.597233518199388</v>
      </c>
      <c r="EF96">
        <v>20</v>
      </c>
      <c r="EG96">
        <v>7.3720000736908204</v>
      </c>
      <c r="EH96">
        <f t="shared" si="133"/>
        <v>0.61433333947423507</v>
      </c>
      <c r="EI96">
        <f t="shared" si="91"/>
        <v>24.819066665786007</v>
      </c>
      <c r="EJ96">
        <v>0</v>
      </c>
      <c r="EK96" s="4">
        <v>1.9120951995032001E-21</v>
      </c>
      <c r="EL96">
        <f t="shared" si="134"/>
        <v>1.5934126662526667E-22</v>
      </c>
      <c r="EM96">
        <f t="shared" si="162"/>
        <v>14.84999999998351</v>
      </c>
      <c r="EN96">
        <f t="shared" si="135"/>
        <v>39.046623789516453</v>
      </c>
      <c r="EO96">
        <f t="shared" si="136"/>
        <v>32.251423789516451</v>
      </c>
      <c r="EP96">
        <f t="shared" si="137"/>
        <v>6.7952000000000004</v>
      </c>
      <c r="EQ96">
        <f t="shared" si="163"/>
        <v>1.2377021402956763</v>
      </c>
    </row>
    <row r="97" spans="1:147" x14ac:dyDescent="0.35">
      <c r="A97" s="1">
        <v>44907.576388888891</v>
      </c>
      <c r="B97" s="80">
        <v>0.57638888888889295</v>
      </c>
      <c r="C97">
        <v>13.777399999999901</v>
      </c>
      <c r="D97">
        <v>-6.6736000000000004</v>
      </c>
      <c r="E97">
        <f t="shared" si="102"/>
        <v>6.6736000000000004</v>
      </c>
      <c r="G97">
        <v>0.46051999999999998</v>
      </c>
      <c r="I97">
        <v>0</v>
      </c>
      <c r="J97">
        <f t="shared" si="158"/>
        <v>0</v>
      </c>
      <c r="K97">
        <f t="shared" si="103"/>
        <v>0</v>
      </c>
      <c r="L97">
        <f t="shared" si="138"/>
        <v>37.322333333333304</v>
      </c>
      <c r="M97">
        <v>20</v>
      </c>
      <c r="N97">
        <f t="shared" si="93"/>
        <v>6.3079999999999998</v>
      </c>
      <c r="O97">
        <f t="shared" si="104"/>
        <v>0.52566666666666662</v>
      </c>
      <c r="P97">
        <f t="shared" si="139"/>
        <v>18.398333333333323</v>
      </c>
      <c r="Q97">
        <v>0</v>
      </c>
      <c r="R97">
        <f t="shared" si="94"/>
        <v>0</v>
      </c>
      <c r="S97">
        <f t="shared" si="105"/>
        <v>0</v>
      </c>
      <c r="T97">
        <f t="shared" si="140"/>
        <v>37.322333333333304</v>
      </c>
      <c r="U97">
        <v>0</v>
      </c>
      <c r="V97">
        <f t="shared" si="95"/>
        <v>0</v>
      </c>
      <c r="W97">
        <f t="shared" si="106"/>
        <v>0</v>
      </c>
      <c r="X97">
        <f t="shared" si="141"/>
        <v>20.500999999999987</v>
      </c>
      <c r="Y97">
        <f t="shared" si="107"/>
        <v>7.6000000000000005</v>
      </c>
      <c r="Z97">
        <f t="shared" si="96"/>
        <v>21.198576470588137</v>
      </c>
      <c r="AA97">
        <f t="shared" si="97"/>
        <v>14.524976470588136</v>
      </c>
      <c r="AB97">
        <f t="shared" si="98"/>
        <v>6.6736000000000004</v>
      </c>
      <c r="AC97">
        <f t="shared" si="108"/>
        <v>0.5574201803529375</v>
      </c>
      <c r="AF97">
        <v>20</v>
      </c>
      <c r="AG97">
        <v>6.3080000630591497</v>
      </c>
      <c r="AH97">
        <f t="shared" si="142"/>
        <v>25.967933441642938</v>
      </c>
      <c r="AI97">
        <v>20</v>
      </c>
      <c r="AJ97">
        <v>6.3080000630644602</v>
      </c>
      <c r="AK97">
        <f t="shared" si="143"/>
        <v>18.398333517269471</v>
      </c>
      <c r="AL97">
        <v>20</v>
      </c>
      <c r="AM97">
        <v>6.3080000630618303</v>
      </c>
      <c r="AN97">
        <f t="shared" si="144"/>
        <v>26.546166758725803</v>
      </c>
      <c r="AO97">
        <v>0</v>
      </c>
      <c r="AP97" s="4">
        <v>3.2037724725912601E-21</v>
      </c>
      <c r="AQ97">
        <f t="shared" si="151"/>
        <v>14.849999999989585</v>
      </c>
      <c r="AR97">
        <f t="shared" si="109"/>
        <v>22.800000227934266</v>
      </c>
      <c r="AS97">
        <f t="shared" si="110"/>
        <v>36.040929634335711</v>
      </c>
      <c r="AT97">
        <f t="shared" si="111"/>
        <v>29.367329634335711</v>
      </c>
      <c r="AU97">
        <f t="shared" si="99"/>
        <v>6.6736000000000004</v>
      </c>
      <c r="AV97">
        <f t="shared" si="112"/>
        <v>1.1270202202670234</v>
      </c>
      <c r="AY97">
        <v>6</v>
      </c>
      <c r="AZ97">
        <v>1.8923999871334201</v>
      </c>
      <c r="BA97">
        <f t="shared" si="113"/>
        <v>0.157699998927785</v>
      </c>
      <c r="BB97">
        <f t="shared" si="145"/>
        <v>25.171227175249374</v>
      </c>
      <c r="BC97">
        <v>20</v>
      </c>
      <c r="BD97">
        <v>6.3080000625881301</v>
      </c>
      <c r="BE97">
        <f t="shared" si="114"/>
        <v>0.52566667188234417</v>
      </c>
      <c r="BF97">
        <f t="shared" si="146"/>
        <v>18.398333515604129</v>
      </c>
      <c r="BG97">
        <v>20</v>
      </c>
      <c r="BH97">
        <v>6.3080000618659096</v>
      </c>
      <c r="BI97">
        <f t="shared" si="115"/>
        <v>0.52566667182215909</v>
      </c>
      <c r="BJ97">
        <f t="shared" si="147"/>
        <v>26.221533305190931</v>
      </c>
      <c r="BK97">
        <v>0</v>
      </c>
      <c r="BL97" s="4">
        <v>1.2555052892611699E-38</v>
      </c>
      <c r="BM97">
        <f t="shared" si="116"/>
        <v>1.0462544077176417E-39</v>
      </c>
      <c r="BN97">
        <f t="shared" si="152"/>
        <v>14.850000000331178</v>
      </c>
      <c r="BO97">
        <f t="shared" si="117"/>
        <v>17.480000134442722</v>
      </c>
      <c r="BP97">
        <f t="shared" si="153"/>
        <v>30.846106013632205</v>
      </c>
      <c r="BQ97">
        <f t="shared" si="118"/>
        <v>24.172506013632205</v>
      </c>
      <c r="BR97">
        <f t="shared" si="100"/>
        <v>6.6736000000000004</v>
      </c>
      <c r="BS97">
        <f t="shared" si="119"/>
        <v>0.92766020578315844</v>
      </c>
      <c r="BV97">
        <v>16.77</v>
      </c>
      <c r="BW97">
        <v>5.2905087106035698</v>
      </c>
      <c r="BX97">
        <f t="shared" si="164"/>
        <v>0.44087572588363078</v>
      </c>
      <c r="BY97">
        <f t="shared" si="155"/>
        <v>25.458263882363187</v>
      </c>
      <c r="BZ97">
        <v>20</v>
      </c>
      <c r="CA97">
        <v>6.3080000624335097</v>
      </c>
      <c r="CB97">
        <f t="shared" si="120"/>
        <v>0.52566667186945915</v>
      </c>
      <c r="CC97">
        <f t="shared" si="148"/>
        <v>18.398333515744191</v>
      </c>
      <c r="CD97">
        <v>13.78</v>
      </c>
      <c r="CE97">
        <v>4.3470167760285703</v>
      </c>
      <c r="CF97">
        <f t="shared" si="121"/>
        <v>0.36225139800238088</v>
      </c>
      <c r="CG97">
        <f t="shared" si="87"/>
        <v>26.4284356713835</v>
      </c>
      <c r="CH97">
        <v>0</v>
      </c>
      <c r="CI97">
        <v>0</v>
      </c>
      <c r="CJ97">
        <f t="shared" si="122"/>
        <v>0</v>
      </c>
      <c r="CK97">
        <f t="shared" si="159"/>
        <v>14.850000000001032</v>
      </c>
      <c r="CL97">
        <f t="shared" si="123"/>
        <v>19.211476565139339</v>
      </c>
      <c r="CM97">
        <f t="shared" si="154"/>
        <v>32.536841822430077</v>
      </c>
      <c r="CN97">
        <f t="shared" si="124"/>
        <v>25.863241822430076</v>
      </c>
      <c r="CO97">
        <f t="shared" si="101"/>
        <v>6.6736000000000004</v>
      </c>
      <c r="CP97">
        <f t="shared" si="125"/>
        <v>0.9925450103387915</v>
      </c>
      <c r="DA97">
        <v>20</v>
      </c>
      <c r="DB97">
        <v>7.3720000631528597</v>
      </c>
      <c r="DC97">
        <f t="shared" si="165"/>
        <v>0.61433333859607164</v>
      </c>
      <c r="DD97">
        <f t="shared" si="156"/>
        <v>26.444430070770387</v>
      </c>
      <c r="DE97">
        <v>20</v>
      </c>
      <c r="DF97">
        <v>7.3720000627935898</v>
      </c>
      <c r="DG97">
        <f t="shared" si="126"/>
        <v>0.61433333856613259</v>
      </c>
      <c r="DH97">
        <f t="shared" si="149"/>
        <v>21.488940566870046</v>
      </c>
      <c r="DI97">
        <v>6</v>
      </c>
      <c r="DJ97">
        <v>2.2115999791913001</v>
      </c>
      <c r="DK97">
        <f t="shared" si="127"/>
        <v>0.18429999826594168</v>
      </c>
      <c r="DL97">
        <f t="shared" si="89"/>
        <v>26.366483034965771</v>
      </c>
      <c r="DM97">
        <v>0</v>
      </c>
      <c r="DN97" s="4">
        <v>-1.31967085820193E-39</v>
      </c>
      <c r="DO97">
        <f t="shared" si="128"/>
        <v>-1.0997257151682749E-40</v>
      </c>
      <c r="DP97">
        <f t="shared" si="160"/>
        <v>14.850000000024334</v>
      </c>
      <c r="DQ97">
        <f t="shared" si="129"/>
        <v>33.725164829573721</v>
      </c>
      <c r="DR97">
        <f t="shared" si="130"/>
        <v>27.051564829573721</v>
      </c>
      <c r="DS97">
        <f t="shared" si="131"/>
        <v>6.6736000000000004</v>
      </c>
      <c r="DT97">
        <f t="shared" si="161"/>
        <v>1.038148886276274</v>
      </c>
      <c r="DX97">
        <v>20</v>
      </c>
      <c r="DY97">
        <v>7.3720000736993097</v>
      </c>
      <c r="DZ97">
        <f t="shared" si="166"/>
        <v>0.61433333947494251</v>
      </c>
      <c r="EA97">
        <f t="shared" si="157"/>
        <v>24.327600016441867</v>
      </c>
      <c r="EB97">
        <v>20</v>
      </c>
      <c r="EC97">
        <v>7.3720000736987901</v>
      </c>
      <c r="ED97">
        <f t="shared" si="132"/>
        <v>0.6143333394748991</v>
      </c>
      <c r="EE97">
        <f t="shared" si="150"/>
        <v>20.211566857674288</v>
      </c>
      <c r="EF97">
        <v>20</v>
      </c>
      <c r="EG97">
        <v>7.3720000736906703</v>
      </c>
      <c r="EH97">
        <f t="shared" si="133"/>
        <v>0.61433333947422242</v>
      </c>
      <c r="EI97">
        <f t="shared" si="91"/>
        <v>25.433400005260228</v>
      </c>
      <c r="EJ97">
        <v>0</v>
      </c>
      <c r="EK97" s="4">
        <v>1.88997585324371E-21</v>
      </c>
      <c r="EL97">
        <f t="shared" si="134"/>
        <v>1.5749798777030917E-22</v>
      </c>
      <c r="EM97">
        <f t="shared" si="162"/>
        <v>14.84999999998351</v>
      </c>
      <c r="EN97">
        <f t="shared" si="135"/>
        <v>39.796223789516105</v>
      </c>
      <c r="EO97">
        <f t="shared" si="136"/>
        <v>33.122623789516105</v>
      </c>
      <c r="EP97">
        <f t="shared" si="137"/>
        <v>6.6736000000000004</v>
      </c>
      <c r="EQ97">
        <f t="shared" si="163"/>
        <v>1.271135892295663</v>
      </c>
    </row>
    <row r="98" spans="1:147" x14ac:dyDescent="0.35">
      <c r="A98" s="1">
        <v>44907.579861111109</v>
      </c>
      <c r="B98" s="80">
        <v>0.57986111111111505</v>
      </c>
      <c r="C98">
        <v>14.297999999999901</v>
      </c>
      <c r="D98">
        <v>-6.5183999999999997</v>
      </c>
      <c r="E98">
        <f t="shared" si="102"/>
        <v>6.5183999999999997</v>
      </c>
      <c r="G98">
        <v>0.46051999999999998</v>
      </c>
      <c r="I98">
        <v>0</v>
      </c>
      <c r="J98">
        <f t="shared" si="158"/>
        <v>0</v>
      </c>
      <c r="K98">
        <f t="shared" si="103"/>
        <v>0</v>
      </c>
      <c r="L98">
        <f t="shared" si="138"/>
        <v>37.322333333333304</v>
      </c>
      <c r="M98">
        <v>20</v>
      </c>
      <c r="N98">
        <f t="shared" si="93"/>
        <v>6.3079999999999998</v>
      </c>
      <c r="O98">
        <f t="shared" si="104"/>
        <v>0.52566666666666662</v>
      </c>
      <c r="P98">
        <f t="shared" si="139"/>
        <v>18.923999999999989</v>
      </c>
      <c r="Q98">
        <v>0</v>
      </c>
      <c r="R98">
        <f t="shared" si="94"/>
        <v>0</v>
      </c>
      <c r="S98">
        <f t="shared" si="105"/>
        <v>0</v>
      </c>
      <c r="T98">
        <f t="shared" si="140"/>
        <v>37.322333333333304</v>
      </c>
      <c r="U98">
        <v>0</v>
      </c>
      <c r="V98">
        <f t="shared" si="95"/>
        <v>0</v>
      </c>
      <c r="W98">
        <f t="shared" si="106"/>
        <v>0</v>
      </c>
      <c r="X98">
        <f t="shared" si="141"/>
        <v>20.500999999999987</v>
      </c>
      <c r="Y98">
        <f t="shared" si="107"/>
        <v>7.6000000000000005</v>
      </c>
      <c r="Z98">
        <f t="shared" si="96"/>
        <v>21.719176470588135</v>
      </c>
      <c r="AA98">
        <f t="shared" si="97"/>
        <v>15.200776470588135</v>
      </c>
      <c r="AB98">
        <f t="shared" si="98"/>
        <v>6.5183999999999997</v>
      </c>
      <c r="AC98">
        <f t="shared" si="108"/>
        <v>0.58335513168627062</v>
      </c>
      <c r="AF98">
        <v>20</v>
      </c>
      <c r="AG98">
        <v>6.3080000630590902</v>
      </c>
      <c r="AH98">
        <f t="shared" si="142"/>
        <v>26.493600113564529</v>
      </c>
      <c r="AI98">
        <v>20</v>
      </c>
      <c r="AJ98">
        <v>6.30800006306443</v>
      </c>
      <c r="AK98">
        <f t="shared" si="143"/>
        <v>18.924000189191506</v>
      </c>
      <c r="AL98">
        <v>20</v>
      </c>
      <c r="AM98">
        <v>6.3080000630617903</v>
      </c>
      <c r="AN98">
        <f t="shared" si="144"/>
        <v>27.071833430647619</v>
      </c>
      <c r="AO98">
        <v>0</v>
      </c>
      <c r="AP98" s="4">
        <v>3.1987221821178102E-21</v>
      </c>
      <c r="AQ98">
        <f t="shared" si="151"/>
        <v>14.849999999989585</v>
      </c>
      <c r="AR98">
        <f t="shared" si="109"/>
        <v>22.80000022793411</v>
      </c>
      <c r="AS98">
        <f t="shared" si="110"/>
        <v>36.561529634335564</v>
      </c>
      <c r="AT98">
        <f t="shared" si="111"/>
        <v>30.043129634335564</v>
      </c>
      <c r="AU98">
        <f t="shared" si="99"/>
        <v>6.5183999999999997</v>
      </c>
      <c r="AV98">
        <f t="shared" si="112"/>
        <v>1.1529551716003512</v>
      </c>
      <c r="AY98">
        <v>6</v>
      </c>
      <c r="AZ98">
        <v>1.8923999873031601</v>
      </c>
      <c r="BA98">
        <f t="shared" si="113"/>
        <v>0.15769999894192999</v>
      </c>
      <c r="BB98">
        <f t="shared" si="145"/>
        <v>25.328927174191303</v>
      </c>
      <c r="BC98">
        <v>20</v>
      </c>
      <c r="BD98">
        <v>6.3080000625523498</v>
      </c>
      <c r="BE98">
        <f t="shared" si="114"/>
        <v>0.52566667187936245</v>
      </c>
      <c r="BF98">
        <f t="shared" si="146"/>
        <v>18.924000187483493</v>
      </c>
      <c r="BG98">
        <v>20</v>
      </c>
      <c r="BH98">
        <v>6.3080000615193201</v>
      </c>
      <c r="BI98">
        <f t="shared" si="115"/>
        <v>0.52566667179327664</v>
      </c>
      <c r="BJ98">
        <f t="shared" si="147"/>
        <v>26.747199976984209</v>
      </c>
      <c r="BK98">
        <v>0</v>
      </c>
      <c r="BL98" s="4">
        <v>1.6071211827648401E-40</v>
      </c>
      <c r="BM98">
        <f t="shared" si="116"/>
        <v>1.3392676523040332E-41</v>
      </c>
      <c r="BN98">
        <f t="shared" si="152"/>
        <v>14.850000000331178</v>
      </c>
      <c r="BO98">
        <f t="shared" si="117"/>
        <v>17.480000134186543</v>
      </c>
      <c r="BP98">
        <f t="shared" si="153"/>
        <v>31.36670601338205</v>
      </c>
      <c r="BQ98">
        <f t="shared" si="118"/>
        <v>24.84830601338205</v>
      </c>
      <c r="BR98">
        <f t="shared" si="100"/>
        <v>6.5183999999999997</v>
      </c>
      <c r="BS98">
        <f t="shared" si="119"/>
        <v>0.9535951571068918</v>
      </c>
      <c r="BV98">
        <v>16.22</v>
      </c>
      <c r="BW98">
        <v>5.1158001337119998</v>
      </c>
      <c r="BX98">
        <f t="shared" si="164"/>
        <v>0.4263166778093333</v>
      </c>
      <c r="BY98">
        <f t="shared" si="155"/>
        <v>25.88458056017252</v>
      </c>
      <c r="BZ98">
        <v>20</v>
      </c>
      <c r="CA98">
        <v>6.3080000624335097</v>
      </c>
      <c r="CB98">
        <f t="shared" si="120"/>
        <v>0.52566667186945915</v>
      </c>
      <c r="CC98">
        <f t="shared" si="148"/>
        <v>18.92400018761365</v>
      </c>
      <c r="CD98">
        <v>12.56</v>
      </c>
      <c r="CE98">
        <v>3.9608113535712302</v>
      </c>
      <c r="CF98">
        <f t="shared" si="121"/>
        <v>0.33006761279760249</v>
      </c>
      <c r="CG98">
        <f t="shared" si="87"/>
        <v>26.758503284181103</v>
      </c>
      <c r="CH98">
        <v>0</v>
      </c>
      <c r="CI98" s="4">
        <v>1.7273005581290099E-27</v>
      </c>
      <c r="CJ98">
        <f t="shared" si="122"/>
        <v>1.439417131774175E-28</v>
      </c>
      <c r="CK98">
        <f t="shared" si="159"/>
        <v>14.850000000001032</v>
      </c>
      <c r="CL98">
        <f t="shared" si="123"/>
        <v>18.535676565923787</v>
      </c>
      <c r="CM98">
        <f t="shared" si="154"/>
        <v>32.397542999666655</v>
      </c>
      <c r="CN98">
        <f t="shared" si="124"/>
        <v>25.879142999666655</v>
      </c>
      <c r="CO98">
        <f t="shared" si="101"/>
        <v>6.5183999999999997</v>
      </c>
      <c r="CP98">
        <f t="shared" si="125"/>
        <v>0.99315524451720738</v>
      </c>
      <c r="DA98">
        <v>6</v>
      </c>
      <c r="DB98">
        <v>2.21159997905453</v>
      </c>
      <c r="DC98">
        <f t="shared" si="165"/>
        <v>0.18429999825454416</v>
      </c>
      <c r="DD98">
        <f t="shared" si="156"/>
        <v>26.628730069024932</v>
      </c>
      <c r="DE98">
        <v>20</v>
      </c>
      <c r="DF98">
        <v>7.3720000414983202</v>
      </c>
      <c r="DG98">
        <f t="shared" si="126"/>
        <v>0.61433333679152669</v>
      </c>
      <c r="DH98">
        <f t="shared" si="149"/>
        <v>22.103273903661574</v>
      </c>
      <c r="DI98">
        <v>19.14</v>
      </c>
      <c r="DJ98">
        <v>7.05551509342747</v>
      </c>
      <c r="DK98">
        <f t="shared" si="127"/>
        <v>0.5879595911189559</v>
      </c>
      <c r="DL98">
        <f t="shared" si="89"/>
        <v>26.954442626084727</v>
      </c>
      <c r="DM98">
        <v>0</v>
      </c>
      <c r="DN98" s="4">
        <v>-3.7575487264107701E-39</v>
      </c>
      <c r="DO98">
        <f t="shared" si="128"/>
        <v>-3.1312906053423084E-40</v>
      </c>
      <c r="DP98">
        <f t="shared" si="160"/>
        <v>14.850000000024334</v>
      </c>
      <c r="DQ98">
        <f t="shared" si="129"/>
        <v>33.873429545859103</v>
      </c>
      <c r="DR98">
        <f t="shared" si="130"/>
        <v>27.355029545859104</v>
      </c>
      <c r="DS98">
        <f t="shared" si="131"/>
        <v>6.5183999999999997</v>
      </c>
      <c r="DT98">
        <f t="shared" si="161"/>
        <v>1.0497948505382528</v>
      </c>
      <c r="DX98">
        <v>20</v>
      </c>
      <c r="DY98">
        <v>7.3720000736997502</v>
      </c>
      <c r="DZ98">
        <f t="shared" si="166"/>
        <v>0.61433333947497926</v>
      </c>
      <c r="EA98">
        <f t="shared" si="157"/>
        <v>24.941933355916845</v>
      </c>
      <c r="EB98">
        <v>20</v>
      </c>
      <c r="EC98">
        <v>7.3720000736992599</v>
      </c>
      <c r="ED98">
        <f t="shared" si="132"/>
        <v>0.61433333947493829</v>
      </c>
      <c r="EE98">
        <f t="shared" si="150"/>
        <v>20.825900197149227</v>
      </c>
      <c r="EF98">
        <v>6</v>
      </c>
      <c r="EG98">
        <v>2.2115999779054301</v>
      </c>
      <c r="EH98">
        <f t="shared" si="133"/>
        <v>0.18429999815878584</v>
      </c>
      <c r="EI98">
        <f t="shared" si="91"/>
        <v>25.617700003419014</v>
      </c>
      <c r="EJ98">
        <v>0</v>
      </c>
      <c r="EK98" s="4">
        <v>1.8015983034590299E-21</v>
      </c>
      <c r="EL98">
        <f t="shared" si="134"/>
        <v>1.5013319195491916E-22</v>
      </c>
      <c r="EM98">
        <f t="shared" si="162"/>
        <v>14.84999999998351</v>
      </c>
      <c r="EN98">
        <f t="shared" si="135"/>
        <v>34.245764853299242</v>
      </c>
      <c r="EO98">
        <f t="shared" si="136"/>
        <v>27.727364853299242</v>
      </c>
      <c r="EP98">
        <f t="shared" si="137"/>
        <v>6.5183999999999997</v>
      </c>
      <c r="EQ98">
        <f t="shared" si="163"/>
        <v>1.0640838385201139</v>
      </c>
    </row>
    <row r="99" spans="1:147" x14ac:dyDescent="0.35">
      <c r="A99" s="1">
        <v>44907.583333333336</v>
      </c>
      <c r="B99" s="80">
        <v>0.58333333333333703</v>
      </c>
      <c r="C99">
        <v>14.3872</v>
      </c>
      <c r="D99">
        <v>-6.3414000000000001</v>
      </c>
      <c r="E99">
        <f t="shared" si="102"/>
        <v>6.3414000000000001</v>
      </c>
      <c r="G99">
        <v>0.44</v>
      </c>
      <c r="I99">
        <v>0</v>
      </c>
      <c r="J99">
        <f t="shared" si="158"/>
        <v>0</v>
      </c>
      <c r="K99">
        <f t="shared" si="103"/>
        <v>0</v>
      </c>
      <c r="L99">
        <f t="shared" si="138"/>
        <v>37.322333333333304</v>
      </c>
      <c r="M99">
        <v>20</v>
      </c>
      <c r="N99">
        <f t="shared" si="93"/>
        <v>6.3079999999999998</v>
      </c>
      <c r="O99">
        <f t="shared" si="104"/>
        <v>0.52566666666666662</v>
      </c>
      <c r="P99">
        <f t="shared" si="139"/>
        <v>19.449666666666655</v>
      </c>
      <c r="Q99">
        <v>0</v>
      </c>
      <c r="R99">
        <f t="shared" si="94"/>
        <v>0</v>
      </c>
      <c r="S99">
        <f t="shared" si="105"/>
        <v>0</v>
      </c>
      <c r="T99">
        <f t="shared" si="140"/>
        <v>37.322333333333304</v>
      </c>
      <c r="U99">
        <v>0</v>
      </c>
      <c r="V99">
        <f t="shared" si="95"/>
        <v>0</v>
      </c>
      <c r="W99">
        <f t="shared" si="106"/>
        <v>0</v>
      </c>
      <c r="X99">
        <f t="shared" si="141"/>
        <v>20.500999999999987</v>
      </c>
      <c r="Y99">
        <f t="shared" si="107"/>
        <v>7.6000000000000005</v>
      </c>
      <c r="Z99">
        <f t="shared" ref="Z99:Z130" si="167">(J99+N99+R99+V99)/0.85+$C99</f>
        <v>21.808376470588236</v>
      </c>
      <c r="AA99">
        <f t="shared" ref="AA99:AA130" si="168">(J99+N99+R99+V99)/0.85+$C99-$E99</f>
        <v>15.466976470588236</v>
      </c>
      <c r="AB99">
        <f t="shared" ref="AB99:AB130" si="169">IF(Z99&gt;$E99, $E99, Z99)</f>
        <v>6.3414000000000001</v>
      </c>
      <c r="AC99">
        <f t="shared" si="108"/>
        <v>0.56712247058823539</v>
      </c>
      <c r="AF99">
        <v>20</v>
      </c>
      <c r="AG99">
        <v>6.3080000630608604</v>
      </c>
      <c r="AH99">
        <f t="shared" si="142"/>
        <v>27.019266785486266</v>
      </c>
      <c r="AI99">
        <v>20</v>
      </c>
      <c r="AJ99">
        <v>6.30800006306543</v>
      </c>
      <c r="AK99">
        <f t="shared" si="143"/>
        <v>19.449666861113627</v>
      </c>
      <c r="AL99">
        <v>20</v>
      </c>
      <c r="AM99">
        <v>6.3080000630631501</v>
      </c>
      <c r="AN99">
        <f t="shared" si="144"/>
        <v>27.597500102569548</v>
      </c>
      <c r="AO99">
        <v>0</v>
      </c>
      <c r="AP99" s="4">
        <v>3.4820473331869103E-21</v>
      </c>
      <c r="AQ99">
        <f t="shared" si="151"/>
        <v>14.849999999989585</v>
      </c>
      <c r="AR99">
        <f t="shared" si="109"/>
        <v>22.800000227939087</v>
      </c>
      <c r="AS99">
        <f t="shared" si="110"/>
        <v>36.650729634340522</v>
      </c>
      <c r="AT99">
        <f t="shared" si="111"/>
        <v>30.309329634340521</v>
      </c>
      <c r="AU99">
        <f t="shared" si="99"/>
        <v>6.3414000000000001</v>
      </c>
      <c r="AV99">
        <f t="shared" si="112"/>
        <v>1.1113420865924859</v>
      </c>
      <c r="AY99">
        <v>20</v>
      </c>
      <c r="AZ99">
        <v>6.3080000535196303</v>
      </c>
      <c r="BA99">
        <f t="shared" si="113"/>
        <v>0.5256666711266359</v>
      </c>
      <c r="BB99">
        <f t="shared" si="145"/>
        <v>25.85459384531794</v>
      </c>
      <c r="BC99">
        <v>20</v>
      </c>
      <c r="BD99">
        <v>6.3080000623358101</v>
      </c>
      <c r="BE99">
        <f t="shared" si="114"/>
        <v>0.52566667186131755</v>
      </c>
      <c r="BF99">
        <f t="shared" si="146"/>
        <v>19.449666859344809</v>
      </c>
      <c r="BG99">
        <v>20</v>
      </c>
      <c r="BH99">
        <v>6.3080000559118599</v>
      </c>
      <c r="BI99">
        <f t="shared" si="115"/>
        <v>0.52566667132598832</v>
      </c>
      <c r="BJ99">
        <f t="shared" si="147"/>
        <v>27.272866648310199</v>
      </c>
      <c r="BK99">
        <v>0</v>
      </c>
      <c r="BL99" s="4">
        <v>5.2172689135646098E-40</v>
      </c>
      <c r="BM99">
        <f t="shared" si="116"/>
        <v>4.3477240946371746E-41</v>
      </c>
      <c r="BN99">
        <f t="shared" si="152"/>
        <v>14.850000000331178</v>
      </c>
      <c r="BO99">
        <f t="shared" si="117"/>
        <v>22.800000206948557</v>
      </c>
      <c r="BP99">
        <f t="shared" si="153"/>
        <v>36.650729613843879</v>
      </c>
      <c r="BQ99">
        <f t="shared" si="118"/>
        <v>30.309329613843879</v>
      </c>
      <c r="BR99">
        <f t="shared" ref="BR99:BR130" si="170">IF(BP99&gt;$E99, $E99, BP99)</f>
        <v>6.3414000000000001</v>
      </c>
      <c r="BS99">
        <f t="shared" si="119"/>
        <v>1.1113420858409424</v>
      </c>
      <c r="BV99">
        <v>17.93</v>
      </c>
      <c r="BW99">
        <v>5.65602081578555</v>
      </c>
      <c r="BX99">
        <f t="shared" si="164"/>
        <v>0.47133506798212915</v>
      </c>
      <c r="BY99">
        <f t="shared" si="155"/>
        <v>26.355915628154648</v>
      </c>
      <c r="BZ99">
        <v>20</v>
      </c>
      <c r="CA99">
        <v>6.3080000624335097</v>
      </c>
      <c r="CB99">
        <f t="shared" si="120"/>
        <v>0.52566667186945915</v>
      </c>
      <c r="CC99">
        <f t="shared" si="148"/>
        <v>19.449666859483109</v>
      </c>
      <c r="CD99">
        <v>16.75</v>
      </c>
      <c r="CE99">
        <v>5.2843822579816599</v>
      </c>
      <c r="CF99">
        <f t="shared" si="121"/>
        <v>0.44036518816513837</v>
      </c>
      <c r="CG99">
        <f t="shared" si="87"/>
        <v>27.198868472346241</v>
      </c>
      <c r="CH99">
        <v>0</v>
      </c>
      <c r="CI99">
        <v>0</v>
      </c>
      <c r="CJ99">
        <f t="shared" si="122"/>
        <v>0</v>
      </c>
      <c r="CK99">
        <f t="shared" si="159"/>
        <v>14.850000000001032</v>
      </c>
      <c r="CL99">
        <f t="shared" si="123"/>
        <v>20.781208597832194</v>
      </c>
      <c r="CM99">
        <f t="shared" si="154"/>
        <v>34.67943898376555</v>
      </c>
      <c r="CN99">
        <f t="shared" si="124"/>
        <v>28.33803898376555</v>
      </c>
      <c r="CO99">
        <f t="shared" si="101"/>
        <v>6.3414000000000001</v>
      </c>
      <c r="CP99">
        <f t="shared" si="125"/>
        <v>1.0390614294047369</v>
      </c>
      <c r="DA99">
        <v>20</v>
      </c>
      <c r="DB99">
        <v>7.3720000714542602</v>
      </c>
      <c r="DC99">
        <f t="shared" si="165"/>
        <v>0.61433333928785516</v>
      </c>
      <c r="DD99">
        <f t="shared" si="156"/>
        <v>27.243063408312789</v>
      </c>
      <c r="DE99">
        <v>20</v>
      </c>
      <c r="DF99">
        <v>7.3720000713424003</v>
      </c>
      <c r="DG99">
        <f t="shared" si="126"/>
        <v>0.61433333927853329</v>
      </c>
      <c r="DH99">
        <f t="shared" si="149"/>
        <v>22.717607242940108</v>
      </c>
      <c r="DI99">
        <v>6</v>
      </c>
      <c r="DJ99">
        <v>2.21159997992355</v>
      </c>
      <c r="DK99">
        <f t="shared" si="127"/>
        <v>0.18429999832696248</v>
      </c>
      <c r="DL99">
        <f t="shared" si="89"/>
        <v>27.138742624411691</v>
      </c>
      <c r="DM99">
        <v>0</v>
      </c>
      <c r="DN99" s="4">
        <v>-1.2505411703388901E-39</v>
      </c>
      <c r="DO99">
        <f t="shared" si="128"/>
        <v>-1.0421176419490753E-40</v>
      </c>
      <c r="DP99">
        <f t="shared" si="160"/>
        <v>14.850000000024334</v>
      </c>
      <c r="DQ99">
        <f t="shared" si="129"/>
        <v>34.33496485025907</v>
      </c>
      <c r="DR99">
        <f t="shared" si="130"/>
        <v>27.993564850259069</v>
      </c>
      <c r="DS99">
        <f t="shared" si="131"/>
        <v>6.3414000000000001</v>
      </c>
      <c r="DT99">
        <f t="shared" si="161"/>
        <v>1.0264307111761659</v>
      </c>
      <c r="DX99">
        <v>20</v>
      </c>
      <c r="DY99">
        <v>7.3720000737008</v>
      </c>
      <c r="DZ99">
        <f t="shared" si="166"/>
        <v>0.61433333947506674</v>
      </c>
      <c r="EA99">
        <f t="shared" si="157"/>
        <v>25.556266695391912</v>
      </c>
      <c r="EB99">
        <v>20</v>
      </c>
      <c r="EC99">
        <v>7.3720000737003604</v>
      </c>
      <c r="ED99">
        <f t="shared" si="132"/>
        <v>0.61433333947502999</v>
      </c>
      <c r="EE99">
        <f t="shared" si="150"/>
        <v>21.440233536624259</v>
      </c>
      <c r="EF99">
        <v>20</v>
      </c>
      <c r="EG99">
        <v>7.3720000736936102</v>
      </c>
      <c r="EH99">
        <f t="shared" si="133"/>
        <v>0.61433333947446755</v>
      </c>
      <c r="EI99">
        <f t="shared" si="91"/>
        <v>26.23203334289348</v>
      </c>
      <c r="EJ99">
        <v>0</v>
      </c>
      <c r="EK99" s="4">
        <v>-5.3456628623025799E-21</v>
      </c>
      <c r="EL99">
        <f t="shared" si="134"/>
        <v>-4.4547190519188163E-22</v>
      </c>
      <c r="EM99">
        <f t="shared" si="162"/>
        <v>14.84999999998351</v>
      </c>
      <c r="EN99">
        <f t="shared" si="135"/>
        <v>40.40602378952326</v>
      </c>
      <c r="EO99">
        <f t="shared" si="136"/>
        <v>34.06462378952326</v>
      </c>
      <c r="EP99">
        <f t="shared" si="137"/>
        <v>6.3414000000000001</v>
      </c>
      <c r="EQ99">
        <f t="shared" si="163"/>
        <v>1.249036205615853</v>
      </c>
    </row>
    <row r="100" spans="1:147" x14ac:dyDescent="0.35">
      <c r="A100" s="1">
        <v>44907.586805555555</v>
      </c>
      <c r="B100" s="80">
        <v>0.58680555555555902</v>
      </c>
      <c r="C100">
        <v>15.7127999999999</v>
      </c>
      <c r="D100">
        <v>-6.1391999999999998</v>
      </c>
      <c r="E100">
        <f t="shared" si="102"/>
        <v>6.1391999999999998</v>
      </c>
      <c r="G100">
        <v>0.44</v>
      </c>
      <c r="I100">
        <v>0</v>
      </c>
      <c r="J100">
        <f t="shared" si="158"/>
        <v>0</v>
      </c>
      <c r="K100">
        <f t="shared" si="103"/>
        <v>0</v>
      </c>
      <c r="L100">
        <f t="shared" si="138"/>
        <v>37.322333333333304</v>
      </c>
      <c r="M100">
        <v>20</v>
      </c>
      <c r="N100">
        <f t="shared" si="93"/>
        <v>6.3079999999999998</v>
      </c>
      <c r="O100">
        <f t="shared" si="104"/>
        <v>0.52566666666666662</v>
      </c>
      <c r="P100">
        <f t="shared" si="139"/>
        <v>19.975333333333321</v>
      </c>
      <c r="Q100">
        <v>0</v>
      </c>
      <c r="R100">
        <f t="shared" si="94"/>
        <v>0</v>
      </c>
      <c r="S100">
        <f t="shared" si="105"/>
        <v>0</v>
      </c>
      <c r="T100">
        <f t="shared" si="140"/>
        <v>37.322333333333304</v>
      </c>
      <c r="U100">
        <v>0</v>
      </c>
      <c r="V100">
        <f t="shared" si="95"/>
        <v>0</v>
      </c>
      <c r="W100">
        <f t="shared" si="106"/>
        <v>0</v>
      </c>
      <c r="X100">
        <f t="shared" si="141"/>
        <v>20.500999999999987</v>
      </c>
      <c r="Y100">
        <f t="shared" si="107"/>
        <v>7.6000000000000005</v>
      </c>
      <c r="Z100">
        <f t="shared" si="167"/>
        <v>23.133976470588134</v>
      </c>
      <c r="AA100">
        <f t="shared" si="168"/>
        <v>16.994776470588135</v>
      </c>
      <c r="AB100">
        <f t="shared" si="169"/>
        <v>6.1391999999999998</v>
      </c>
      <c r="AC100">
        <f t="shared" si="108"/>
        <v>0.62314180392156504</v>
      </c>
      <c r="AF100">
        <v>20</v>
      </c>
      <c r="AG100">
        <v>6.30800006306076</v>
      </c>
      <c r="AH100">
        <f t="shared" si="142"/>
        <v>27.544933457407996</v>
      </c>
      <c r="AI100">
        <v>20</v>
      </c>
      <c r="AJ100">
        <v>6.3080000630653696</v>
      </c>
      <c r="AK100">
        <f t="shared" si="143"/>
        <v>19.975333533035741</v>
      </c>
      <c r="AL100">
        <v>20</v>
      </c>
      <c r="AM100">
        <v>6.3080000630630702</v>
      </c>
      <c r="AN100">
        <f t="shared" si="144"/>
        <v>28.12316677449147</v>
      </c>
      <c r="AO100">
        <v>0</v>
      </c>
      <c r="AP100" s="4">
        <v>3.4744603314693097E-21</v>
      </c>
      <c r="AQ100">
        <f t="shared" si="151"/>
        <v>14.849999999989585</v>
      </c>
      <c r="AR100">
        <f t="shared" si="109"/>
        <v>22.800000227938796</v>
      </c>
      <c r="AS100">
        <f t="shared" si="110"/>
        <v>37.976329634340139</v>
      </c>
      <c r="AT100">
        <f t="shared" si="111"/>
        <v>31.83712963434014</v>
      </c>
      <c r="AU100">
        <f t="shared" si="99"/>
        <v>6.1391999999999998</v>
      </c>
      <c r="AV100">
        <f t="shared" si="112"/>
        <v>1.1673614199258051</v>
      </c>
      <c r="AY100">
        <v>6</v>
      </c>
      <c r="AZ100">
        <v>1.89239998674987</v>
      </c>
      <c r="BA100">
        <f t="shared" si="113"/>
        <v>0.15769999889582251</v>
      </c>
      <c r="BB100">
        <f t="shared" si="145"/>
        <v>26.012293844213762</v>
      </c>
      <c r="BC100">
        <v>20</v>
      </c>
      <c r="BD100">
        <v>6.3080000625919599</v>
      </c>
      <c r="BE100">
        <f t="shared" si="114"/>
        <v>0.52566667188266325</v>
      </c>
      <c r="BF100">
        <f t="shared" si="146"/>
        <v>19.975333531227474</v>
      </c>
      <c r="BG100">
        <v>20</v>
      </c>
      <c r="BH100">
        <v>6.3080000618973298</v>
      </c>
      <c r="BI100">
        <f t="shared" si="115"/>
        <v>0.52566667182477755</v>
      </c>
      <c r="BJ100">
        <f t="shared" si="147"/>
        <v>27.798533320134975</v>
      </c>
      <c r="BK100">
        <v>0</v>
      </c>
      <c r="BL100" s="4">
        <v>-4.6725900440806799E-39</v>
      </c>
      <c r="BM100">
        <f t="shared" si="116"/>
        <v>-3.8938250367338999E-40</v>
      </c>
      <c r="BN100">
        <f t="shared" si="152"/>
        <v>14.850000000331178</v>
      </c>
      <c r="BO100">
        <f t="shared" si="117"/>
        <v>17.480000134023086</v>
      </c>
      <c r="BP100">
        <f t="shared" si="153"/>
        <v>32.78150601322244</v>
      </c>
      <c r="BQ100">
        <f t="shared" si="118"/>
        <v>26.642306013222441</v>
      </c>
      <c r="BR100">
        <f t="shared" si="170"/>
        <v>6.1391999999999998</v>
      </c>
      <c r="BS100">
        <f t="shared" si="119"/>
        <v>0.9768845538181562</v>
      </c>
      <c r="BV100">
        <v>16.809999999999999</v>
      </c>
      <c r="BW100">
        <v>5.3005018756570603</v>
      </c>
      <c r="BX100">
        <f t="shared" si="164"/>
        <v>0.4417084896380884</v>
      </c>
      <c r="BY100">
        <f t="shared" si="155"/>
        <v>26.797624117792736</v>
      </c>
      <c r="BZ100">
        <v>20</v>
      </c>
      <c r="CA100">
        <v>6.3080000624335097</v>
      </c>
      <c r="CB100">
        <f t="shared" si="120"/>
        <v>0.52566667186945915</v>
      </c>
      <c r="CC100">
        <f t="shared" si="148"/>
        <v>19.975333531352568</v>
      </c>
      <c r="CD100">
        <v>13.86</v>
      </c>
      <c r="CE100">
        <v>4.3718272006467904</v>
      </c>
      <c r="CF100">
        <f t="shared" si="121"/>
        <v>0.36431893338723254</v>
      </c>
      <c r="CG100">
        <f t="shared" si="87"/>
        <v>27.563187405733473</v>
      </c>
      <c r="CH100">
        <v>0</v>
      </c>
      <c r="CI100" s="4">
        <v>1.07344474012333E-27</v>
      </c>
      <c r="CJ100">
        <f t="shared" si="122"/>
        <v>8.9453728343610844E-29</v>
      </c>
      <c r="CK100">
        <f t="shared" si="159"/>
        <v>14.850000000001032</v>
      </c>
      <c r="CL100">
        <f t="shared" si="123"/>
        <v>19.253408600888388</v>
      </c>
      <c r="CM100">
        <f t="shared" si="154"/>
        <v>34.513187222043854</v>
      </c>
      <c r="CN100">
        <f t="shared" si="124"/>
        <v>28.373987222043855</v>
      </c>
      <c r="CO100">
        <f t="shared" si="101"/>
        <v>6.1391999999999998</v>
      </c>
      <c r="CP100">
        <f t="shared" si="125"/>
        <v>1.0403795314749413</v>
      </c>
      <c r="DA100">
        <v>6</v>
      </c>
      <c r="DB100">
        <v>2.2115999791254199</v>
      </c>
      <c r="DC100">
        <f t="shared" si="165"/>
        <v>0.18429999826045168</v>
      </c>
      <c r="DD100">
        <f t="shared" si="156"/>
        <v>27.427363406573242</v>
      </c>
      <c r="DE100">
        <v>20</v>
      </c>
      <c r="DF100">
        <v>7.3720000667773302</v>
      </c>
      <c r="DG100">
        <f t="shared" si="126"/>
        <v>0.61433333889811093</v>
      </c>
      <c r="DH100">
        <f t="shared" si="149"/>
        <v>23.331940581838218</v>
      </c>
      <c r="DI100">
        <v>20</v>
      </c>
      <c r="DJ100">
        <v>7.3720000685436302</v>
      </c>
      <c r="DK100">
        <f t="shared" si="127"/>
        <v>0.61433333904530252</v>
      </c>
      <c r="DL100">
        <f t="shared" si="89"/>
        <v>27.753075963456993</v>
      </c>
      <c r="DM100">
        <v>0</v>
      </c>
      <c r="DN100" s="4">
        <v>4.7065691780970496E-40</v>
      </c>
      <c r="DO100">
        <f t="shared" si="128"/>
        <v>3.9221409817475412E-41</v>
      </c>
      <c r="DP100">
        <f t="shared" si="160"/>
        <v>14.850000000024334</v>
      </c>
      <c r="DQ100">
        <f t="shared" si="129"/>
        <v>35.660564840525055</v>
      </c>
      <c r="DR100">
        <f t="shared" si="130"/>
        <v>29.521364840525056</v>
      </c>
      <c r="DS100">
        <f t="shared" si="131"/>
        <v>6.1391999999999998</v>
      </c>
      <c r="DT100">
        <f t="shared" si="161"/>
        <v>1.0824500441525855</v>
      </c>
      <c r="DX100">
        <v>20</v>
      </c>
      <c r="DY100">
        <v>7.3720000737006997</v>
      </c>
      <c r="DZ100">
        <f t="shared" si="166"/>
        <v>0.6143333394750583</v>
      </c>
      <c r="EA100">
        <f t="shared" si="157"/>
        <v>26.170600034866972</v>
      </c>
      <c r="EB100">
        <v>20</v>
      </c>
      <c r="EC100">
        <v>7.3720000737002502</v>
      </c>
      <c r="ED100">
        <f t="shared" si="132"/>
        <v>0.61433333947502089</v>
      </c>
      <c r="EE100">
        <f t="shared" si="150"/>
        <v>22.05456687609928</v>
      </c>
      <c r="EF100">
        <v>20</v>
      </c>
      <c r="EG100">
        <v>7.3720000736934201</v>
      </c>
      <c r="EH100">
        <f t="shared" si="133"/>
        <v>0.61433333947445157</v>
      </c>
      <c r="EI100">
        <f t="shared" si="91"/>
        <v>26.846366682367933</v>
      </c>
      <c r="EJ100">
        <v>0</v>
      </c>
      <c r="EK100" s="4">
        <v>6.46614211108761E-22</v>
      </c>
      <c r="EL100">
        <f t="shared" si="134"/>
        <v>5.3884517592396754E-23</v>
      </c>
      <c r="EM100">
        <f t="shared" si="162"/>
        <v>14.84999999998351</v>
      </c>
      <c r="EN100">
        <f t="shared" si="135"/>
        <v>41.731623789522693</v>
      </c>
      <c r="EO100">
        <f t="shared" si="136"/>
        <v>35.592423789522691</v>
      </c>
      <c r="EP100">
        <f t="shared" si="137"/>
        <v>6.1391999999999998</v>
      </c>
      <c r="EQ100">
        <f t="shared" si="163"/>
        <v>1.3050555389491654</v>
      </c>
    </row>
    <row r="101" spans="1:147" x14ac:dyDescent="0.35">
      <c r="A101" s="1">
        <v>44907.590277777781</v>
      </c>
      <c r="B101" s="80">
        <v>0.59027777777778201</v>
      </c>
      <c r="C101">
        <v>13.491199999999999</v>
      </c>
      <c r="D101">
        <v>-6.0532000000000004</v>
      </c>
      <c r="E101">
        <f t="shared" si="102"/>
        <v>6.0532000000000004</v>
      </c>
      <c r="G101">
        <v>0.44</v>
      </c>
      <c r="I101">
        <v>0</v>
      </c>
      <c r="J101">
        <f t="shared" si="158"/>
        <v>0</v>
      </c>
      <c r="K101">
        <f t="shared" si="103"/>
        <v>0</v>
      </c>
      <c r="L101">
        <f t="shared" si="138"/>
        <v>37.322333333333304</v>
      </c>
      <c r="M101">
        <v>20</v>
      </c>
      <c r="N101">
        <f t="shared" si="93"/>
        <v>6.3079999999999998</v>
      </c>
      <c r="O101">
        <f t="shared" si="104"/>
        <v>0.52566666666666662</v>
      </c>
      <c r="P101">
        <f t="shared" si="139"/>
        <v>20.500999999999987</v>
      </c>
      <c r="Q101">
        <v>0</v>
      </c>
      <c r="R101">
        <f t="shared" si="94"/>
        <v>0</v>
      </c>
      <c r="S101">
        <f t="shared" si="105"/>
        <v>0</v>
      </c>
      <c r="T101">
        <f t="shared" si="140"/>
        <v>37.322333333333304</v>
      </c>
      <c r="U101">
        <v>0</v>
      </c>
      <c r="V101">
        <f t="shared" si="95"/>
        <v>0</v>
      </c>
      <c r="W101">
        <f t="shared" si="106"/>
        <v>0</v>
      </c>
      <c r="X101">
        <f t="shared" si="141"/>
        <v>20.500999999999987</v>
      </c>
      <c r="Y101">
        <f t="shared" si="107"/>
        <v>7.6000000000000005</v>
      </c>
      <c r="Z101">
        <f t="shared" si="167"/>
        <v>20.912376470588235</v>
      </c>
      <c r="AA101">
        <f t="shared" si="168"/>
        <v>14.859176470588235</v>
      </c>
      <c r="AB101">
        <f t="shared" si="169"/>
        <v>6.0532000000000004</v>
      </c>
      <c r="AC101">
        <f t="shared" si="108"/>
        <v>0.54483647058823537</v>
      </c>
      <c r="AF101">
        <v>20</v>
      </c>
      <c r="AG101">
        <v>6.3080000630609003</v>
      </c>
      <c r="AH101">
        <f t="shared" si="142"/>
        <v>28.070600129329737</v>
      </c>
      <c r="AI101">
        <v>20</v>
      </c>
      <c r="AJ101">
        <v>6.3080000630654602</v>
      </c>
      <c r="AK101">
        <f t="shared" si="143"/>
        <v>20.501000204957862</v>
      </c>
      <c r="AL101">
        <v>20</v>
      </c>
      <c r="AM101">
        <v>6.3080000630631803</v>
      </c>
      <c r="AN101">
        <f t="shared" si="144"/>
        <v>28.648833446413402</v>
      </c>
      <c r="AO101">
        <v>0</v>
      </c>
      <c r="AP101" s="4">
        <v>3.4838282498879298E-21</v>
      </c>
      <c r="AQ101">
        <f t="shared" si="151"/>
        <v>14.849999999989585</v>
      </c>
      <c r="AR101">
        <f t="shared" si="109"/>
        <v>22.800000227939208</v>
      </c>
      <c r="AS101">
        <f t="shared" si="110"/>
        <v>35.754729634340634</v>
      </c>
      <c r="AT101">
        <f t="shared" si="111"/>
        <v>29.701529634340634</v>
      </c>
      <c r="AU101">
        <f t="shared" si="99"/>
        <v>6.0532000000000004</v>
      </c>
      <c r="AV101">
        <f t="shared" si="112"/>
        <v>1.0890560865924899</v>
      </c>
      <c r="AY101">
        <v>20</v>
      </c>
      <c r="AZ101">
        <v>6.30800005848754</v>
      </c>
      <c r="BA101">
        <f t="shared" si="113"/>
        <v>0.52566667154062829</v>
      </c>
      <c r="BB101">
        <f t="shared" si="145"/>
        <v>26.537960515754389</v>
      </c>
      <c r="BC101">
        <v>20</v>
      </c>
      <c r="BD101">
        <v>6.3080000623934298</v>
      </c>
      <c r="BE101">
        <f t="shared" si="114"/>
        <v>0.52566667186611915</v>
      </c>
      <c r="BF101">
        <f t="shared" si="146"/>
        <v>20.501000203093593</v>
      </c>
      <c r="BG101">
        <v>20</v>
      </c>
      <c r="BH101">
        <v>6.3080000591234802</v>
      </c>
      <c r="BI101">
        <f t="shared" si="115"/>
        <v>0.52566667159362335</v>
      </c>
      <c r="BJ101">
        <f t="shared" si="147"/>
        <v>28.324199991728598</v>
      </c>
      <c r="BK101">
        <v>0</v>
      </c>
      <c r="BL101" s="4">
        <v>-4.1055093404845399E-38</v>
      </c>
      <c r="BM101">
        <f t="shared" si="116"/>
        <v>-3.4212577837371161E-39</v>
      </c>
      <c r="BN101">
        <f t="shared" si="152"/>
        <v>14.850000000331178</v>
      </c>
      <c r="BO101">
        <f t="shared" si="117"/>
        <v>22.800000216872832</v>
      </c>
      <c r="BP101">
        <f t="shared" si="153"/>
        <v>35.754729623534644</v>
      </c>
      <c r="BQ101">
        <f t="shared" si="118"/>
        <v>29.701529623534643</v>
      </c>
      <c r="BR101">
        <f t="shared" si="170"/>
        <v>6.0532000000000004</v>
      </c>
      <c r="BS101">
        <f t="shared" si="119"/>
        <v>1.0890560861962701</v>
      </c>
      <c r="BV101">
        <v>18.45</v>
      </c>
      <c r="BW101">
        <v>5.81804427402502</v>
      </c>
      <c r="BX101">
        <f t="shared" si="164"/>
        <v>0.48483702283541835</v>
      </c>
      <c r="BY101">
        <f t="shared" si="155"/>
        <v>27.282461140628154</v>
      </c>
      <c r="BZ101">
        <v>20</v>
      </c>
      <c r="CA101">
        <v>6.3080000624335097</v>
      </c>
      <c r="CB101">
        <f t="shared" si="120"/>
        <v>0.52566667186945915</v>
      </c>
      <c r="CC101">
        <f t="shared" si="148"/>
        <v>20.501000203222027</v>
      </c>
      <c r="CD101">
        <v>17.84</v>
      </c>
      <c r="CE101">
        <v>5.6268327974319101</v>
      </c>
      <c r="CF101">
        <f t="shared" si="121"/>
        <v>0.46890273311932584</v>
      </c>
      <c r="CG101">
        <f t="shared" si="87"/>
        <v>28.032090138852798</v>
      </c>
      <c r="CH101">
        <v>0</v>
      </c>
      <c r="CI101">
        <v>0</v>
      </c>
      <c r="CJ101">
        <f t="shared" si="122"/>
        <v>0</v>
      </c>
      <c r="CK101">
        <f t="shared" si="159"/>
        <v>14.850000000001032</v>
      </c>
      <c r="CL101">
        <f t="shared" si="123"/>
        <v>21.389008595048725</v>
      </c>
      <c r="CM101">
        <f t="shared" si="154"/>
        <v>34.376937804576983</v>
      </c>
      <c r="CN101">
        <f t="shared" si="124"/>
        <v>28.323737804576982</v>
      </c>
      <c r="CO101">
        <f t="shared" si="101"/>
        <v>6.0532000000000004</v>
      </c>
      <c r="CP101">
        <f t="shared" si="125"/>
        <v>1.0385370528344893</v>
      </c>
      <c r="DA101">
        <v>20</v>
      </c>
      <c r="DB101">
        <v>7.3720000717760801</v>
      </c>
      <c r="DC101">
        <f t="shared" si="165"/>
        <v>0.61433333931467338</v>
      </c>
      <c r="DD101">
        <f t="shared" si="156"/>
        <v>28.041696745887915</v>
      </c>
      <c r="DE101">
        <v>20</v>
      </c>
      <c r="DF101">
        <v>7.37200007183539</v>
      </c>
      <c r="DG101">
        <f t="shared" si="126"/>
        <v>0.61433333931961587</v>
      </c>
      <c r="DH101">
        <f t="shared" si="149"/>
        <v>23.946273921157832</v>
      </c>
      <c r="DI101">
        <v>6</v>
      </c>
      <c r="DJ101">
        <v>2.2115999809156799</v>
      </c>
      <c r="DK101">
        <f t="shared" si="127"/>
        <v>0.18429999840963998</v>
      </c>
      <c r="DL101">
        <f t="shared" si="89"/>
        <v>27.937375961866632</v>
      </c>
      <c r="DM101">
        <v>0</v>
      </c>
      <c r="DN101" s="4">
        <v>6.4552496548889801E-40</v>
      </c>
      <c r="DO101">
        <f t="shared" si="128"/>
        <v>5.3793747124074828E-41</v>
      </c>
      <c r="DP101">
        <f t="shared" si="160"/>
        <v>14.850000000024334</v>
      </c>
      <c r="DQ101">
        <f t="shared" si="129"/>
        <v>33.438964852384885</v>
      </c>
      <c r="DR101">
        <f t="shared" si="130"/>
        <v>27.385764852384884</v>
      </c>
      <c r="DS101">
        <f t="shared" si="131"/>
        <v>6.0532000000000004</v>
      </c>
      <c r="DT101">
        <f t="shared" si="161"/>
        <v>1.0041447112541124</v>
      </c>
      <c r="DX101">
        <v>20</v>
      </c>
      <c r="DY101">
        <v>7.37200007370084</v>
      </c>
      <c r="DZ101">
        <f t="shared" si="166"/>
        <v>0.61433333947507007</v>
      </c>
      <c r="EA101">
        <f t="shared" si="157"/>
        <v>26.784933374342042</v>
      </c>
      <c r="EB101">
        <v>20</v>
      </c>
      <c r="EC101">
        <v>7.3720000737004003</v>
      </c>
      <c r="ED101">
        <f t="shared" si="132"/>
        <v>0.61433333947503332</v>
      </c>
      <c r="EE101">
        <f t="shared" si="150"/>
        <v>22.668900215574315</v>
      </c>
      <c r="EF101">
        <v>20</v>
      </c>
      <c r="EG101">
        <v>7.3720000736936901</v>
      </c>
      <c r="EH101">
        <f t="shared" si="133"/>
        <v>0.6143333394744741</v>
      </c>
      <c r="EI101">
        <f t="shared" si="91"/>
        <v>27.460700021842406</v>
      </c>
      <c r="EJ101">
        <v>0</v>
      </c>
      <c r="EK101" s="4">
        <v>6.3184770438679499E-22</v>
      </c>
      <c r="EL101">
        <f t="shared" si="134"/>
        <v>5.2653975365566245E-23</v>
      </c>
      <c r="EM101">
        <f t="shared" si="162"/>
        <v>14.84999999998351</v>
      </c>
      <c r="EN101">
        <f t="shared" si="135"/>
        <v>39.510023789523444</v>
      </c>
      <c r="EO101">
        <f t="shared" si="136"/>
        <v>33.45682378952344</v>
      </c>
      <c r="EP101">
        <f t="shared" si="137"/>
        <v>6.0532000000000004</v>
      </c>
      <c r="EQ101">
        <f t="shared" si="163"/>
        <v>1.2267502056158595</v>
      </c>
    </row>
    <row r="102" spans="1:147" x14ac:dyDescent="0.35">
      <c r="A102" s="1">
        <v>44907.59375</v>
      </c>
      <c r="B102" s="80">
        <v>0.593750000000004</v>
      </c>
      <c r="C102">
        <v>12.965400000000001</v>
      </c>
      <c r="D102">
        <v>-5.8103999999999996</v>
      </c>
      <c r="E102">
        <f t="shared" si="102"/>
        <v>5.8103999999999996</v>
      </c>
      <c r="G102">
        <v>0.44</v>
      </c>
      <c r="I102">
        <v>0</v>
      </c>
      <c r="J102">
        <f t="shared" si="158"/>
        <v>0</v>
      </c>
      <c r="K102">
        <f t="shared" si="103"/>
        <v>0</v>
      </c>
      <c r="L102">
        <f t="shared" si="138"/>
        <v>37.322333333333304</v>
      </c>
      <c r="M102">
        <v>20</v>
      </c>
      <c r="N102">
        <f t="shared" si="93"/>
        <v>6.3079999999999998</v>
      </c>
      <c r="O102">
        <f t="shared" si="104"/>
        <v>0.52566666666666662</v>
      </c>
      <c r="P102">
        <f t="shared" si="139"/>
        <v>21.026666666666653</v>
      </c>
      <c r="Q102">
        <v>0</v>
      </c>
      <c r="R102">
        <f t="shared" si="94"/>
        <v>0</v>
      </c>
      <c r="S102">
        <f t="shared" si="105"/>
        <v>0</v>
      </c>
      <c r="T102">
        <f t="shared" si="140"/>
        <v>37.322333333333304</v>
      </c>
      <c r="U102">
        <v>0</v>
      </c>
      <c r="V102">
        <f t="shared" si="95"/>
        <v>0</v>
      </c>
      <c r="W102">
        <f t="shared" si="106"/>
        <v>0</v>
      </c>
      <c r="X102">
        <f t="shared" si="141"/>
        <v>20.500999999999987</v>
      </c>
      <c r="Y102">
        <f t="shared" si="107"/>
        <v>7.6000000000000005</v>
      </c>
      <c r="Z102">
        <f t="shared" si="167"/>
        <v>20.386576470588235</v>
      </c>
      <c r="AA102">
        <f t="shared" si="168"/>
        <v>14.576176470588235</v>
      </c>
      <c r="AB102">
        <f t="shared" si="169"/>
        <v>5.8103999999999996</v>
      </c>
      <c r="AC102">
        <f t="shared" si="108"/>
        <v>0.53445980392156855</v>
      </c>
      <c r="AF102">
        <v>20</v>
      </c>
      <c r="AG102">
        <v>6.3080000630609199</v>
      </c>
      <c r="AH102">
        <f t="shared" si="142"/>
        <v>28.596266801251481</v>
      </c>
      <c r="AI102">
        <v>20</v>
      </c>
      <c r="AJ102">
        <v>6.30800006306547</v>
      </c>
      <c r="AK102">
        <f t="shared" si="143"/>
        <v>21.026666876879986</v>
      </c>
      <c r="AL102">
        <v>20</v>
      </c>
      <c r="AM102">
        <v>6.3080000630631901</v>
      </c>
      <c r="AN102">
        <f t="shared" si="144"/>
        <v>29.174500118335335</v>
      </c>
      <c r="AO102">
        <v>0</v>
      </c>
      <c r="AP102" s="4">
        <v>3.4850006896505002E-21</v>
      </c>
      <c r="AQ102">
        <f t="shared" si="151"/>
        <v>14.849999999989585</v>
      </c>
      <c r="AR102">
        <f t="shared" si="109"/>
        <v>22.800000227939254</v>
      </c>
      <c r="AS102">
        <f t="shared" si="110"/>
        <v>35.228929634340687</v>
      </c>
      <c r="AT102">
        <f t="shared" si="111"/>
        <v>29.418529634340686</v>
      </c>
      <c r="AU102">
        <f t="shared" si="99"/>
        <v>5.8103999999999996</v>
      </c>
      <c r="AV102">
        <f t="shared" si="112"/>
        <v>1.0786794199258254</v>
      </c>
      <c r="AY102">
        <v>20</v>
      </c>
      <c r="AZ102">
        <v>6.3080000593822101</v>
      </c>
      <c r="BA102">
        <f t="shared" si="113"/>
        <v>0.52566667161518421</v>
      </c>
      <c r="BB102">
        <f t="shared" si="145"/>
        <v>27.063627187369573</v>
      </c>
      <c r="BC102">
        <v>20</v>
      </c>
      <c r="BD102">
        <v>6.3080000624173103</v>
      </c>
      <c r="BE102">
        <f t="shared" si="114"/>
        <v>0.52566667186810923</v>
      </c>
      <c r="BF102">
        <f t="shared" si="146"/>
        <v>21.026666874961702</v>
      </c>
      <c r="BG102">
        <v>20</v>
      </c>
      <c r="BH102">
        <v>6.308000059806</v>
      </c>
      <c r="BI102">
        <f t="shared" si="115"/>
        <v>0.52566667165049996</v>
      </c>
      <c r="BJ102">
        <f t="shared" si="147"/>
        <v>28.8498666633791</v>
      </c>
      <c r="BK102">
        <v>0</v>
      </c>
      <c r="BL102" s="4">
        <v>-2.2040519077917799E-38</v>
      </c>
      <c r="BM102">
        <f t="shared" si="116"/>
        <v>-1.8367099231598164E-39</v>
      </c>
      <c r="BN102">
        <f t="shared" si="152"/>
        <v>14.850000000331178</v>
      </c>
      <c r="BO102">
        <f t="shared" si="117"/>
        <v>22.800000218801834</v>
      </c>
      <c r="BP102">
        <f t="shared" si="153"/>
        <v>35.22892962541826</v>
      </c>
      <c r="BQ102">
        <f t="shared" si="118"/>
        <v>29.418529625418259</v>
      </c>
      <c r="BR102">
        <f t="shared" si="170"/>
        <v>5.8103999999999996</v>
      </c>
      <c r="BS102">
        <f t="shared" si="119"/>
        <v>1.0786794195986695</v>
      </c>
      <c r="BV102">
        <v>18.71</v>
      </c>
      <c r="BW102">
        <v>5.9020933446943999</v>
      </c>
      <c r="BX102">
        <f t="shared" si="164"/>
        <v>0.49184111205786668</v>
      </c>
      <c r="BY102">
        <f t="shared" si="155"/>
        <v>27.77430225268602</v>
      </c>
      <c r="BZ102">
        <v>20</v>
      </c>
      <c r="CA102">
        <v>6.3080000624335097</v>
      </c>
      <c r="CB102">
        <f t="shared" si="120"/>
        <v>0.52566667186945915</v>
      </c>
      <c r="CC102">
        <f t="shared" si="148"/>
        <v>21.026666875091486</v>
      </c>
      <c r="CD102">
        <v>18.32</v>
      </c>
      <c r="CE102">
        <v>5.7776737248545</v>
      </c>
      <c r="CF102">
        <f t="shared" si="121"/>
        <v>0.48147281040454171</v>
      </c>
      <c r="CG102">
        <f t="shared" si="87"/>
        <v>28.513562949257338</v>
      </c>
      <c r="CH102">
        <v>0</v>
      </c>
      <c r="CI102" s="4">
        <v>-1.5166465987345901E-28</v>
      </c>
      <c r="CJ102">
        <f t="shared" si="122"/>
        <v>-1.2638721656121582E-29</v>
      </c>
      <c r="CK102">
        <f t="shared" si="159"/>
        <v>14.850000000001032</v>
      </c>
      <c r="CL102">
        <f t="shared" si="123"/>
        <v>21.67200859274989</v>
      </c>
      <c r="CM102">
        <f t="shared" si="154"/>
        <v>34.127478978802834</v>
      </c>
      <c r="CN102">
        <f t="shared" si="124"/>
        <v>28.317078978802833</v>
      </c>
      <c r="CO102">
        <f t="shared" si="101"/>
        <v>5.8103999999999996</v>
      </c>
      <c r="CP102">
        <f t="shared" si="125"/>
        <v>1.0382928958894371</v>
      </c>
      <c r="DA102">
        <v>6</v>
      </c>
      <c r="DB102">
        <v>2.21159998236877</v>
      </c>
      <c r="DC102">
        <f t="shared" si="165"/>
        <v>0.18429999853073084</v>
      </c>
      <c r="DD102">
        <f t="shared" si="156"/>
        <v>28.225996744418644</v>
      </c>
      <c r="DE102">
        <v>20</v>
      </c>
      <c r="DF102">
        <v>7.3720000720013097</v>
      </c>
      <c r="DG102">
        <f t="shared" si="126"/>
        <v>0.61433333933344259</v>
      </c>
      <c r="DH102">
        <f t="shared" si="149"/>
        <v>24.560607260491274</v>
      </c>
      <c r="DI102">
        <v>20</v>
      </c>
      <c r="DJ102">
        <v>7.3720000718985199</v>
      </c>
      <c r="DK102">
        <f t="shared" si="127"/>
        <v>0.61433333932487677</v>
      </c>
      <c r="DL102">
        <f t="shared" si="89"/>
        <v>28.551709301191508</v>
      </c>
      <c r="DM102">
        <v>0</v>
      </c>
      <c r="DN102" s="4">
        <v>-1.55976850505838E-39</v>
      </c>
      <c r="DO102">
        <f t="shared" si="128"/>
        <v>-1.2998070875486497E-40</v>
      </c>
      <c r="DP102">
        <f t="shared" si="160"/>
        <v>14.850000000024334</v>
      </c>
      <c r="DQ102">
        <f t="shared" si="129"/>
        <v>32.913164854433646</v>
      </c>
      <c r="DR102">
        <f t="shared" si="130"/>
        <v>27.102764854433644</v>
      </c>
      <c r="DS102">
        <f t="shared" si="131"/>
        <v>5.8103999999999996</v>
      </c>
      <c r="DT102">
        <f t="shared" si="161"/>
        <v>0.99376804466256707</v>
      </c>
      <c r="DX102">
        <v>20</v>
      </c>
      <c r="DY102">
        <v>7.3720000737008604</v>
      </c>
      <c r="DZ102">
        <f t="shared" si="166"/>
        <v>0.61433333947507174</v>
      </c>
      <c r="EA102">
        <f t="shared" si="157"/>
        <v>27.399266713817113</v>
      </c>
      <c r="EB102">
        <v>20</v>
      </c>
      <c r="EC102">
        <v>7.3720000737004199</v>
      </c>
      <c r="ED102">
        <f t="shared" si="132"/>
        <v>0.61433333947503499</v>
      </c>
      <c r="EE102">
        <f t="shared" si="150"/>
        <v>23.28323355504935</v>
      </c>
      <c r="EF102">
        <v>20</v>
      </c>
      <c r="EG102">
        <v>7.3720000736937203</v>
      </c>
      <c r="EH102">
        <f t="shared" si="133"/>
        <v>0.61433333947447677</v>
      </c>
      <c r="EI102">
        <f t="shared" si="91"/>
        <v>28.075033361316883</v>
      </c>
      <c r="EJ102">
        <v>0</v>
      </c>
      <c r="EK102" s="4">
        <v>6.3404243046322597E-22</v>
      </c>
      <c r="EL102">
        <f t="shared" si="134"/>
        <v>5.2836869205268835E-23</v>
      </c>
      <c r="EM102">
        <f t="shared" si="162"/>
        <v>14.84999999998351</v>
      </c>
      <c r="EN102">
        <f t="shared" si="135"/>
        <v>38.984223789523533</v>
      </c>
      <c r="EO102">
        <f t="shared" si="136"/>
        <v>33.173823789523532</v>
      </c>
      <c r="EP102">
        <f t="shared" si="137"/>
        <v>5.8103999999999996</v>
      </c>
      <c r="EQ102">
        <f t="shared" si="163"/>
        <v>1.2163735389491963</v>
      </c>
    </row>
    <row r="103" spans="1:147" x14ac:dyDescent="0.35">
      <c r="A103" s="1">
        <v>44907.597222222219</v>
      </c>
      <c r="B103" s="80">
        <v>0.59722222222222598</v>
      </c>
      <c r="C103">
        <v>13.1088</v>
      </c>
      <c r="D103">
        <v>-5.665</v>
      </c>
      <c r="E103">
        <f t="shared" si="102"/>
        <v>5.665</v>
      </c>
      <c r="G103">
        <v>0.44</v>
      </c>
      <c r="I103">
        <v>0</v>
      </c>
      <c r="J103">
        <f t="shared" si="158"/>
        <v>0</v>
      </c>
      <c r="K103">
        <f t="shared" si="103"/>
        <v>0</v>
      </c>
      <c r="L103">
        <f t="shared" si="138"/>
        <v>37.322333333333304</v>
      </c>
      <c r="M103">
        <v>20</v>
      </c>
      <c r="N103">
        <f t="shared" si="93"/>
        <v>6.3079999999999998</v>
      </c>
      <c r="O103">
        <f t="shared" si="104"/>
        <v>0.52566666666666662</v>
      </c>
      <c r="P103">
        <f t="shared" si="139"/>
        <v>21.552333333333319</v>
      </c>
      <c r="Q103">
        <v>0</v>
      </c>
      <c r="R103">
        <f t="shared" si="94"/>
        <v>0</v>
      </c>
      <c r="S103">
        <f t="shared" si="105"/>
        <v>0</v>
      </c>
      <c r="T103">
        <f t="shared" si="140"/>
        <v>37.322333333333304</v>
      </c>
      <c r="U103">
        <v>0</v>
      </c>
      <c r="V103">
        <f t="shared" si="95"/>
        <v>0</v>
      </c>
      <c r="W103">
        <f t="shared" si="106"/>
        <v>0</v>
      </c>
      <c r="X103">
        <f t="shared" si="141"/>
        <v>20.500999999999987</v>
      </c>
      <c r="Y103">
        <f t="shared" si="107"/>
        <v>7.6000000000000005</v>
      </c>
      <c r="Z103">
        <f t="shared" si="167"/>
        <v>20.529976470588235</v>
      </c>
      <c r="AA103">
        <f t="shared" si="168"/>
        <v>14.864976470588235</v>
      </c>
      <c r="AB103">
        <f t="shared" si="169"/>
        <v>5.665</v>
      </c>
      <c r="AC103">
        <f t="shared" si="108"/>
        <v>0.54504913725490189</v>
      </c>
      <c r="AF103">
        <v>20</v>
      </c>
      <c r="AG103">
        <v>6.3080000630609003</v>
      </c>
      <c r="AH103">
        <f t="shared" si="142"/>
        <v>29.121933473173222</v>
      </c>
      <c r="AI103">
        <v>20</v>
      </c>
      <c r="AJ103">
        <v>6.3080000630654602</v>
      </c>
      <c r="AK103">
        <f t="shared" si="143"/>
        <v>21.552333548802107</v>
      </c>
      <c r="AL103">
        <v>20</v>
      </c>
      <c r="AM103">
        <v>6.3080000630631803</v>
      </c>
      <c r="AN103">
        <f t="shared" si="144"/>
        <v>29.700166790257267</v>
      </c>
      <c r="AO103">
        <v>0</v>
      </c>
      <c r="AP103" s="4">
        <v>3.4835870478514999E-21</v>
      </c>
      <c r="AQ103">
        <f t="shared" si="151"/>
        <v>14.849999999989585</v>
      </c>
      <c r="AR103">
        <f t="shared" si="109"/>
        <v>22.800000227939208</v>
      </c>
      <c r="AS103">
        <f t="shared" si="110"/>
        <v>35.372329634340637</v>
      </c>
      <c r="AT103">
        <f t="shared" si="111"/>
        <v>29.707329634340638</v>
      </c>
      <c r="AU103">
        <f t="shared" si="99"/>
        <v>5.665</v>
      </c>
      <c r="AV103">
        <f t="shared" si="112"/>
        <v>1.0892687532591565</v>
      </c>
      <c r="AY103">
        <v>20</v>
      </c>
      <c r="AZ103">
        <v>6.3080000584646498</v>
      </c>
      <c r="BA103">
        <f t="shared" si="113"/>
        <v>0.52566667153872082</v>
      </c>
      <c r="BB103">
        <f t="shared" si="145"/>
        <v>27.589293858908292</v>
      </c>
      <c r="BC103">
        <v>20</v>
      </c>
      <c r="BD103">
        <v>6.3080000623927797</v>
      </c>
      <c r="BE103">
        <f t="shared" si="114"/>
        <v>0.52566667186606497</v>
      </c>
      <c r="BF103">
        <f t="shared" si="146"/>
        <v>21.552333546827768</v>
      </c>
      <c r="BG103">
        <v>20</v>
      </c>
      <c r="BH103">
        <v>6.3080000591066101</v>
      </c>
      <c r="BI103">
        <f t="shared" si="115"/>
        <v>0.52566667159221758</v>
      </c>
      <c r="BJ103">
        <f t="shared" si="147"/>
        <v>29.375533334971315</v>
      </c>
      <c r="BK103">
        <v>0</v>
      </c>
      <c r="BL103" s="4">
        <v>-1.64187928162911E-39</v>
      </c>
      <c r="BM103">
        <f t="shared" si="116"/>
        <v>-1.3682327346909251E-40</v>
      </c>
      <c r="BN103">
        <f t="shared" si="152"/>
        <v>14.850000000331178</v>
      </c>
      <c r="BO103">
        <f t="shared" si="117"/>
        <v>22.800000216824145</v>
      </c>
      <c r="BP103">
        <f t="shared" si="153"/>
        <v>35.372329623487104</v>
      </c>
      <c r="BQ103">
        <f t="shared" si="118"/>
        <v>29.707329623487105</v>
      </c>
      <c r="BR103">
        <f t="shared" si="170"/>
        <v>5.665</v>
      </c>
      <c r="BS103">
        <f t="shared" si="119"/>
        <v>1.089268752861194</v>
      </c>
      <c r="BV103">
        <v>18.440000000000001</v>
      </c>
      <c r="BW103">
        <v>5.8163853456068999</v>
      </c>
      <c r="BX103">
        <f t="shared" si="164"/>
        <v>0.48469877880057499</v>
      </c>
      <c r="BY103">
        <f t="shared" si="155"/>
        <v>28.259001031486594</v>
      </c>
      <c r="BZ103">
        <v>20</v>
      </c>
      <c r="CA103">
        <v>6.3080000628453901</v>
      </c>
      <c r="CB103">
        <f t="shared" si="120"/>
        <v>0.52566667190378247</v>
      </c>
      <c r="CC103">
        <f t="shared" si="148"/>
        <v>21.552333546995268</v>
      </c>
      <c r="CD103">
        <v>17.829999999999998</v>
      </c>
      <c r="CE103">
        <v>5.6236777335012196</v>
      </c>
      <c r="CF103">
        <f t="shared" si="121"/>
        <v>0.46863981112510161</v>
      </c>
      <c r="CG103">
        <f t="shared" si="87"/>
        <v>28.982202760382439</v>
      </c>
      <c r="CH103">
        <v>0</v>
      </c>
      <c r="CI103">
        <v>0</v>
      </c>
      <c r="CJ103">
        <f t="shared" si="122"/>
        <v>0</v>
      </c>
      <c r="CK103">
        <f t="shared" si="159"/>
        <v>14.850000000001032</v>
      </c>
      <c r="CL103">
        <f t="shared" si="123"/>
        <v>21.383208604763265</v>
      </c>
      <c r="CM103">
        <f t="shared" si="154"/>
        <v>33.988874284651189</v>
      </c>
      <c r="CN103">
        <f t="shared" si="124"/>
        <v>28.32387428465119</v>
      </c>
      <c r="CO103">
        <f t="shared" si="101"/>
        <v>5.665</v>
      </c>
      <c r="CP103">
        <f t="shared" si="125"/>
        <v>1.038542057103877</v>
      </c>
      <c r="DA103">
        <v>20</v>
      </c>
      <c r="DB103">
        <v>7.3720000717234999</v>
      </c>
      <c r="DC103">
        <f t="shared" si="165"/>
        <v>0.61433333931029155</v>
      </c>
      <c r="DD103">
        <f t="shared" si="156"/>
        <v>28.840330083728936</v>
      </c>
      <c r="DE103">
        <v>20</v>
      </c>
      <c r="DF103">
        <v>7.3720000718316498</v>
      </c>
      <c r="DG103">
        <f t="shared" si="126"/>
        <v>0.61433333931930423</v>
      </c>
      <c r="DH103">
        <f t="shared" si="149"/>
        <v>25.174940599810579</v>
      </c>
      <c r="DI103">
        <v>6</v>
      </c>
      <c r="DJ103">
        <v>2.2115999811872702</v>
      </c>
      <c r="DK103">
        <f t="shared" si="127"/>
        <v>0.18429999843227252</v>
      </c>
      <c r="DL103">
        <f t="shared" si="89"/>
        <v>28.736009299623781</v>
      </c>
      <c r="DM103">
        <v>0</v>
      </c>
      <c r="DN103" s="4">
        <v>3.1434692712799302E-40</v>
      </c>
      <c r="DO103">
        <f t="shared" si="128"/>
        <v>2.6195577260666083E-41</v>
      </c>
      <c r="DP103">
        <f t="shared" si="160"/>
        <v>14.850000000024334</v>
      </c>
      <c r="DQ103">
        <f t="shared" si="129"/>
        <v>33.056564852638147</v>
      </c>
      <c r="DR103">
        <f t="shared" si="130"/>
        <v>27.391564852638147</v>
      </c>
      <c r="DS103">
        <f t="shared" si="131"/>
        <v>5.665</v>
      </c>
      <c r="DT103">
        <f t="shared" si="161"/>
        <v>1.0043573779300654</v>
      </c>
      <c r="DX103">
        <v>20</v>
      </c>
      <c r="DY103">
        <v>7.37200007370084</v>
      </c>
      <c r="DZ103">
        <f t="shared" si="166"/>
        <v>0.61433333947507007</v>
      </c>
      <c r="EA103">
        <f t="shared" si="157"/>
        <v>28.013600053292183</v>
      </c>
      <c r="EB103">
        <v>20</v>
      </c>
      <c r="EC103">
        <v>7.3720000737004003</v>
      </c>
      <c r="ED103">
        <f t="shared" si="132"/>
        <v>0.61433333947503332</v>
      </c>
      <c r="EE103">
        <f t="shared" si="150"/>
        <v>23.897566894524385</v>
      </c>
      <c r="EF103">
        <v>20</v>
      </c>
      <c r="EG103">
        <v>7.3720000736936901</v>
      </c>
      <c r="EH103">
        <f t="shared" si="133"/>
        <v>0.6143333394744741</v>
      </c>
      <c r="EI103">
        <f t="shared" si="91"/>
        <v>28.689366700791357</v>
      </c>
      <c r="EJ103">
        <v>0</v>
      </c>
      <c r="EK103" s="4">
        <v>6.3163444478970901E-22</v>
      </c>
      <c r="EL103">
        <f t="shared" si="134"/>
        <v>5.263620373247575E-23</v>
      </c>
      <c r="EM103">
        <f t="shared" si="162"/>
        <v>14.84999999998351</v>
      </c>
      <c r="EN103">
        <f t="shared" si="135"/>
        <v>39.127623789523447</v>
      </c>
      <c r="EO103">
        <f t="shared" si="136"/>
        <v>33.462623789523448</v>
      </c>
      <c r="EP103">
        <f t="shared" si="137"/>
        <v>5.665</v>
      </c>
      <c r="EQ103">
        <f t="shared" si="163"/>
        <v>1.2269628722825265</v>
      </c>
    </row>
    <row r="104" spans="1:147" x14ac:dyDescent="0.35">
      <c r="A104" s="1">
        <v>44907.600694444445</v>
      </c>
      <c r="B104" s="80">
        <v>0.60069444444444897</v>
      </c>
      <c r="C104">
        <v>13.858999999999901</v>
      </c>
      <c r="D104">
        <v>-5.5090000000000003</v>
      </c>
      <c r="E104">
        <f t="shared" si="102"/>
        <v>5.5090000000000003</v>
      </c>
      <c r="G104">
        <v>0.44</v>
      </c>
      <c r="I104">
        <v>0</v>
      </c>
      <c r="J104">
        <f t="shared" si="158"/>
        <v>0</v>
      </c>
      <c r="K104">
        <f t="shared" si="103"/>
        <v>0</v>
      </c>
      <c r="L104">
        <f t="shared" si="138"/>
        <v>37.322333333333304</v>
      </c>
      <c r="M104">
        <v>20</v>
      </c>
      <c r="N104">
        <f t="shared" si="93"/>
        <v>6.3079999999999998</v>
      </c>
      <c r="O104">
        <f t="shared" si="104"/>
        <v>0.52566666666666662</v>
      </c>
      <c r="P104">
        <f t="shared" si="139"/>
        <v>22.077999999999985</v>
      </c>
      <c r="Q104">
        <v>0</v>
      </c>
      <c r="R104">
        <f t="shared" si="94"/>
        <v>0</v>
      </c>
      <c r="S104">
        <f t="shared" si="105"/>
        <v>0</v>
      </c>
      <c r="T104">
        <f t="shared" si="140"/>
        <v>37.322333333333304</v>
      </c>
      <c r="U104">
        <v>0</v>
      </c>
      <c r="V104">
        <f t="shared" si="95"/>
        <v>0</v>
      </c>
      <c r="W104">
        <f t="shared" si="106"/>
        <v>0</v>
      </c>
      <c r="X104">
        <f t="shared" si="141"/>
        <v>20.500999999999987</v>
      </c>
      <c r="Y104">
        <f t="shared" si="107"/>
        <v>7.6000000000000005</v>
      </c>
      <c r="Z104">
        <f t="shared" si="167"/>
        <v>21.280176470588135</v>
      </c>
      <c r="AA104">
        <f t="shared" si="168"/>
        <v>15.771176470588134</v>
      </c>
      <c r="AB104">
        <f t="shared" si="169"/>
        <v>5.5090000000000003</v>
      </c>
      <c r="AC104">
        <f t="shared" si="108"/>
        <v>0.57827647058823162</v>
      </c>
      <c r="AF104">
        <v>20</v>
      </c>
      <c r="AG104">
        <v>6.3080000630608399</v>
      </c>
      <c r="AH104">
        <f t="shared" si="142"/>
        <v>29.647600145094959</v>
      </c>
      <c r="AI104">
        <v>20</v>
      </c>
      <c r="AJ104">
        <v>6.3080000630654203</v>
      </c>
      <c r="AK104">
        <f t="shared" si="143"/>
        <v>22.078000220724224</v>
      </c>
      <c r="AL104">
        <v>20</v>
      </c>
      <c r="AM104">
        <v>6.3080000630631297</v>
      </c>
      <c r="AN104">
        <f t="shared" si="144"/>
        <v>30.225833462179196</v>
      </c>
      <c r="AO104">
        <v>0</v>
      </c>
      <c r="AP104" s="4">
        <v>3.4799956668261002E-21</v>
      </c>
      <c r="AQ104">
        <f t="shared" si="151"/>
        <v>14.849999999989585</v>
      </c>
      <c r="AR104">
        <f t="shared" si="109"/>
        <v>22.800000227939023</v>
      </c>
      <c r="AS104">
        <f t="shared" si="110"/>
        <v>36.12252963434036</v>
      </c>
      <c r="AT104">
        <f t="shared" si="111"/>
        <v>30.61352963434036</v>
      </c>
      <c r="AU104">
        <f t="shared" si="99"/>
        <v>5.5090000000000003</v>
      </c>
      <c r="AV104">
        <f t="shared" si="112"/>
        <v>1.1224960865924798</v>
      </c>
      <c r="AY104">
        <v>20</v>
      </c>
      <c r="AZ104">
        <v>6.3080000422326599</v>
      </c>
      <c r="BA104">
        <f t="shared" si="113"/>
        <v>0.52566667018605495</v>
      </c>
      <c r="BB104">
        <f t="shared" si="145"/>
        <v>28.114960529094347</v>
      </c>
      <c r="BC104">
        <v>20</v>
      </c>
      <c r="BD104">
        <v>6.3080000623026304</v>
      </c>
      <c r="BE104">
        <f t="shared" si="114"/>
        <v>0.52566667185855254</v>
      </c>
      <c r="BF104">
        <f t="shared" si="146"/>
        <v>22.07800021868632</v>
      </c>
      <c r="BG104">
        <v>20</v>
      </c>
      <c r="BH104">
        <v>6.3080000510280403</v>
      </c>
      <c r="BI104">
        <f t="shared" si="115"/>
        <v>0.52566667091900332</v>
      </c>
      <c r="BJ104">
        <f t="shared" si="147"/>
        <v>29.90120000589032</v>
      </c>
      <c r="BK104">
        <v>0</v>
      </c>
      <c r="BL104" s="4">
        <v>2.3509887016445701E-38</v>
      </c>
      <c r="BM104">
        <f t="shared" si="116"/>
        <v>1.9591572513704752E-39</v>
      </c>
      <c r="BN104">
        <f t="shared" si="152"/>
        <v>14.850000000331178</v>
      </c>
      <c r="BO104">
        <f t="shared" si="117"/>
        <v>22.800000187425702</v>
      </c>
      <c r="BP104">
        <f t="shared" si="153"/>
        <v>36.122529594780289</v>
      </c>
      <c r="BQ104">
        <f t="shared" si="118"/>
        <v>30.613529594780289</v>
      </c>
      <c r="BR104">
        <f t="shared" si="170"/>
        <v>5.5090000000000003</v>
      </c>
      <c r="BS104">
        <f t="shared" si="119"/>
        <v>1.1224960851419439</v>
      </c>
      <c r="BV104">
        <v>17.7</v>
      </c>
      <c r="BW104">
        <v>5.5821090105700097</v>
      </c>
      <c r="BX104">
        <f t="shared" si="164"/>
        <v>0.46517575088083407</v>
      </c>
      <c r="BY104">
        <f t="shared" si="155"/>
        <v>28.724176782367429</v>
      </c>
      <c r="BZ104">
        <v>20</v>
      </c>
      <c r="CA104">
        <v>6.3080000628453901</v>
      </c>
      <c r="CB104">
        <f t="shared" si="120"/>
        <v>0.52566667190378247</v>
      </c>
      <c r="CC104">
        <f t="shared" si="148"/>
        <v>22.078000218899049</v>
      </c>
      <c r="CD104">
        <v>16.190000000000001</v>
      </c>
      <c r="CE104">
        <v>5.1058080696261197</v>
      </c>
      <c r="CF104">
        <f t="shared" si="121"/>
        <v>0.42548400580217666</v>
      </c>
      <c r="CG104">
        <f t="shared" si="87"/>
        <v>29.407686766184614</v>
      </c>
      <c r="CH104">
        <v>0</v>
      </c>
      <c r="CI104" s="4">
        <v>2.8150227570932498E-27</v>
      </c>
      <c r="CJ104">
        <f t="shared" si="122"/>
        <v>2.3458522975777083E-28</v>
      </c>
      <c r="CK104">
        <f t="shared" si="159"/>
        <v>14.850000000001032</v>
      </c>
      <c r="CL104">
        <f t="shared" si="123"/>
        <v>20.477008606074119</v>
      </c>
      <c r="CM104">
        <f t="shared" si="154"/>
        <v>33.854196638872274</v>
      </c>
      <c r="CN104">
        <f t="shared" si="124"/>
        <v>28.345196638872274</v>
      </c>
      <c r="CO104">
        <f t="shared" si="101"/>
        <v>5.5090000000000003</v>
      </c>
      <c r="CP104">
        <f t="shared" si="125"/>
        <v>1.0393238767586499</v>
      </c>
      <c r="DA104">
        <v>6</v>
      </c>
      <c r="DB104">
        <v>2.2115999799085002</v>
      </c>
      <c r="DC104">
        <f t="shared" si="165"/>
        <v>0.18429999832570837</v>
      </c>
      <c r="DD104">
        <f t="shared" si="156"/>
        <v>29.024630082054646</v>
      </c>
      <c r="DE104">
        <v>20</v>
      </c>
      <c r="DF104">
        <v>7.3720000709842299</v>
      </c>
      <c r="DG104">
        <f t="shared" si="126"/>
        <v>0.61433333924868583</v>
      </c>
      <c r="DH104">
        <f t="shared" si="149"/>
        <v>25.789273939059264</v>
      </c>
      <c r="DI104">
        <v>20</v>
      </c>
      <c r="DJ104">
        <v>7.3720000708509499</v>
      </c>
      <c r="DK104">
        <f t="shared" si="127"/>
        <v>0.61433333923757916</v>
      </c>
      <c r="DL104">
        <f t="shared" si="89"/>
        <v>29.35034263886136</v>
      </c>
      <c r="DM104">
        <v>0</v>
      </c>
      <c r="DN104" s="4">
        <v>-1.8750225442132299E-38</v>
      </c>
      <c r="DO104">
        <f t="shared" si="128"/>
        <v>-1.5625187868443584E-39</v>
      </c>
      <c r="DP104">
        <f t="shared" si="160"/>
        <v>14.850000000024334</v>
      </c>
      <c r="DQ104">
        <f t="shared" si="129"/>
        <v>33.80676484911011</v>
      </c>
      <c r="DR104">
        <f t="shared" si="130"/>
        <v>28.297764849110109</v>
      </c>
      <c r="DS104">
        <f t="shared" si="131"/>
        <v>5.5090000000000003</v>
      </c>
      <c r="DT104">
        <f t="shared" si="161"/>
        <v>1.0375847111340375</v>
      </c>
      <c r="DX104">
        <v>20</v>
      </c>
      <c r="DY104">
        <v>7.3720000737007796</v>
      </c>
      <c r="DZ104">
        <f t="shared" si="166"/>
        <v>0.61433333947506497</v>
      </c>
      <c r="EA104">
        <f t="shared" si="157"/>
        <v>28.627933392767247</v>
      </c>
      <c r="EB104">
        <v>20</v>
      </c>
      <c r="EC104">
        <v>7.3720000737003399</v>
      </c>
      <c r="ED104">
        <f t="shared" si="132"/>
        <v>0.61433333947502833</v>
      </c>
      <c r="EE104">
        <f t="shared" si="150"/>
        <v>24.511900233999413</v>
      </c>
      <c r="EF104">
        <v>20</v>
      </c>
      <c r="EG104">
        <v>7.3720000736935702</v>
      </c>
      <c r="EH104">
        <f t="shared" si="133"/>
        <v>0.61433333947446422</v>
      </c>
      <c r="EI104">
        <f t="shared" si="91"/>
        <v>29.30370004026582</v>
      </c>
      <c r="EJ104">
        <v>0</v>
      </c>
      <c r="EK104" s="4">
        <v>6.2459567771075698E-22</v>
      </c>
      <c r="EL104">
        <f t="shared" si="134"/>
        <v>5.2049639809229752E-23</v>
      </c>
      <c r="EM104">
        <f t="shared" si="162"/>
        <v>14.84999999998351</v>
      </c>
      <c r="EN104">
        <f t="shared" si="135"/>
        <v>39.877823789523063</v>
      </c>
      <c r="EO104">
        <f t="shared" si="136"/>
        <v>34.368823789523063</v>
      </c>
      <c r="EP104">
        <f t="shared" si="137"/>
        <v>5.5090000000000003</v>
      </c>
      <c r="EQ104">
        <f t="shared" si="163"/>
        <v>1.2601902056158456</v>
      </c>
    </row>
    <row r="105" spans="1:147" x14ac:dyDescent="0.35">
      <c r="A105" s="1">
        <v>44907.604166666664</v>
      </c>
      <c r="B105" s="80">
        <v>0.60416666666667096</v>
      </c>
      <c r="C105">
        <v>16.714400000000001</v>
      </c>
      <c r="D105">
        <v>-5.3297999999999996</v>
      </c>
      <c r="E105">
        <f t="shared" si="102"/>
        <v>5.3297999999999996</v>
      </c>
      <c r="G105">
        <v>0.44</v>
      </c>
      <c r="I105">
        <v>0</v>
      </c>
      <c r="J105">
        <f t="shared" si="158"/>
        <v>0</v>
      </c>
      <c r="K105">
        <f t="shared" si="103"/>
        <v>0</v>
      </c>
      <c r="L105">
        <f t="shared" si="138"/>
        <v>37.322333333333304</v>
      </c>
      <c r="M105">
        <v>20</v>
      </c>
      <c r="N105">
        <f t="shared" si="93"/>
        <v>6.3079999999999998</v>
      </c>
      <c r="O105">
        <f t="shared" si="104"/>
        <v>0.52566666666666662</v>
      </c>
      <c r="P105">
        <f t="shared" si="139"/>
        <v>22.603666666666651</v>
      </c>
      <c r="Q105">
        <v>0</v>
      </c>
      <c r="R105">
        <f t="shared" si="94"/>
        <v>0</v>
      </c>
      <c r="S105">
        <f t="shared" si="105"/>
        <v>0</v>
      </c>
      <c r="T105">
        <f t="shared" si="140"/>
        <v>37.322333333333304</v>
      </c>
      <c r="U105">
        <v>0</v>
      </c>
      <c r="V105">
        <f t="shared" si="95"/>
        <v>0</v>
      </c>
      <c r="W105">
        <f t="shared" si="106"/>
        <v>0</v>
      </c>
      <c r="X105">
        <f t="shared" si="141"/>
        <v>20.500999999999987</v>
      </c>
      <c r="Y105">
        <f t="shared" si="107"/>
        <v>7.6000000000000005</v>
      </c>
      <c r="Z105">
        <f t="shared" si="167"/>
        <v>24.135576470588237</v>
      </c>
      <c r="AA105">
        <f t="shared" si="168"/>
        <v>18.805776470588238</v>
      </c>
      <c r="AB105">
        <f t="shared" si="169"/>
        <v>5.3297999999999996</v>
      </c>
      <c r="AC105">
        <f t="shared" si="108"/>
        <v>0.68954513725490207</v>
      </c>
      <c r="AF105">
        <v>20</v>
      </c>
      <c r="AG105">
        <v>6.3080000630606303</v>
      </c>
      <c r="AH105">
        <f t="shared" si="142"/>
        <v>30.173266817016678</v>
      </c>
      <c r="AI105">
        <v>20</v>
      </c>
      <c r="AJ105">
        <v>6.3080000630653004</v>
      </c>
      <c r="AK105">
        <f t="shared" si="143"/>
        <v>22.603666892646331</v>
      </c>
      <c r="AL105">
        <v>20</v>
      </c>
      <c r="AM105">
        <v>6.3080000630629698</v>
      </c>
      <c r="AN105">
        <f t="shared" si="144"/>
        <v>30.751500134101111</v>
      </c>
      <c r="AO105">
        <v>0</v>
      </c>
      <c r="AP105" s="4">
        <v>3.4665245585806202E-21</v>
      </c>
      <c r="AQ105">
        <f t="shared" si="151"/>
        <v>14.849999999989585</v>
      </c>
      <c r="AR105">
        <f t="shared" si="109"/>
        <v>22.800000227938437</v>
      </c>
      <c r="AS105">
        <f t="shared" si="110"/>
        <v>38.977929634339887</v>
      </c>
      <c r="AT105">
        <f t="shared" si="111"/>
        <v>33.648129634339888</v>
      </c>
      <c r="AU105">
        <f t="shared" si="99"/>
        <v>5.3297999999999996</v>
      </c>
      <c r="AV105">
        <f t="shared" si="112"/>
        <v>1.2337647532591294</v>
      </c>
      <c r="AY105">
        <v>20</v>
      </c>
      <c r="AZ105">
        <v>6.3080000609677196</v>
      </c>
      <c r="BA105">
        <f t="shared" si="113"/>
        <v>0.52566667174730997</v>
      </c>
      <c r="BB105">
        <f t="shared" si="145"/>
        <v>28.640627200841656</v>
      </c>
      <c r="BC105">
        <v>20</v>
      </c>
      <c r="BD105">
        <v>6.3080000624957</v>
      </c>
      <c r="BE105">
        <f t="shared" si="114"/>
        <v>0.52566667187464167</v>
      </c>
      <c r="BF105">
        <f t="shared" si="146"/>
        <v>22.603666890560962</v>
      </c>
      <c r="BG105">
        <v>6</v>
      </c>
      <c r="BH105">
        <v>1.89239998316638</v>
      </c>
      <c r="BI105">
        <f t="shared" si="115"/>
        <v>0.15769999859719833</v>
      </c>
      <c r="BJ105">
        <f t="shared" si="147"/>
        <v>30.058900004487519</v>
      </c>
      <c r="BK105">
        <v>0</v>
      </c>
      <c r="BL105" s="4">
        <v>-4.1143695632226702E-38</v>
      </c>
      <c r="BM105">
        <f t="shared" si="116"/>
        <v>-3.4286413026855587E-39</v>
      </c>
      <c r="BN105">
        <f t="shared" si="152"/>
        <v>14.850000000331178</v>
      </c>
      <c r="BO105">
        <f t="shared" si="117"/>
        <v>17.480000128469637</v>
      </c>
      <c r="BP105">
        <f t="shared" si="153"/>
        <v>33.783106007799759</v>
      </c>
      <c r="BQ105">
        <f t="shared" si="118"/>
        <v>28.45330600779976</v>
      </c>
      <c r="BR105">
        <f t="shared" si="170"/>
        <v>5.3297999999999996</v>
      </c>
      <c r="BS105">
        <f t="shared" si="119"/>
        <v>1.0432878869526578</v>
      </c>
      <c r="BV105">
        <v>15.02</v>
      </c>
      <c r="BW105">
        <v>4.7363233423592996</v>
      </c>
      <c r="BX105">
        <f t="shared" si="164"/>
        <v>0.39469361186327495</v>
      </c>
      <c r="BY105">
        <f t="shared" si="155"/>
        <v>29.118870394230704</v>
      </c>
      <c r="BZ105">
        <v>20</v>
      </c>
      <c r="CA105">
        <v>6.3080000624341501</v>
      </c>
      <c r="CB105">
        <f t="shared" si="120"/>
        <v>0.52566667186951244</v>
      </c>
      <c r="CC105">
        <f t="shared" si="148"/>
        <v>22.603666890768562</v>
      </c>
      <c r="CD105">
        <v>10.88</v>
      </c>
      <c r="CE105">
        <v>3.43287573465844</v>
      </c>
      <c r="CF105">
        <f t="shared" si="121"/>
        <v>0.28607297788820329</v>
      </c>
      <c r="CG105">
        <f t="shared" si="87"/>
        <v>29.693759744072818</v>
      </c>
      <c r="CH105">
        <v>0</v>
      </c>
      <c r="CI105">
        <v>0</v>
      </c>
      <c r="CJ105">
        <f t="shared" si="122"/>
        <v>0</v>
      </c>
      <c r="CK105">
        <f t="shared" si="159"/>
        <v>14.850000000001032</v>
      </c>
      <c r="CL105">
        <f t="shared" si="123"/>
        <v>17.442408601749264</v>
      </c>
      <c r="CM105">
        <f t="shared" si="154"/>
        <v>33.74639898759046</v>
      </c>
      <c r="CN105">
        <f t="shared" si="124"/>
        <v>28.416598987590461</v>
      </c>
      <c r="CO105">
        <f t="shared" si="101"/>
        <v>5.3297999999999996</v>
      </c>
      <c r="CP105">
        <f t="shared" si="125"/>
        <v>1.0419419628783171</v>
      </c>
      <c r="DA105">
        <v>6</v>
      </c>
      <c r="DB105">
        <v>2.21159998072386</v>
      </c>
      <c r="DC105">
        <f t="shared" si="165"/>
        <v>0.18429999839365502</v>
      </c>
      <c r="DD105">
        <f t="shared" si="156"/>
        <v>29.208930080448301</v>
      </c>
      <c r="DE105">
        <v>20</v>
      </c>
      <c r="DF105">
        <v>7.3720000720347203</v>
      </c>
      <c r="DG105">
        <f t="shared" si="126"/>
        <v>0.61433333933622669</v>
      </c>
      <c r="DH105">
        <f t="shared" si="149"/>
        <v>26.403607278395491</v>
      </c>
      <c r="DI105">
        <v>10.3</v>
      </c>
      <c r="DJ105">
        <v>3.7973804943388898</v>
      </c>
      <c r="DK105">
        <f t="shared" si="127"/>
        <v>0.31644837452824082</v>
      </c>
      <c r="DL105">
        <f t="shared" si="89"/>
        <v>29.666791013389602</v>
      </c>
      <c r="DM105">
        <v>0</v>
      </c>
      <c r="DN105">
        <v>0</v>
      </c>
      <c r="DO105">
        <f t="shared" si="128"/>
        <v>0</v>
      </c>
      <c r="DP105">
        <f t="shared" si="160"/>
        <v>14.850000000024334</v>
      </c>
      <c r="DQ105">
        <f t="shared" si="129"/>
        <v>32.456730055408791</v>
      </c>
      <c r="DR105">
        <f t="shared" si="130"/>
        <v>27.126930055408792</v>
      </c>
      <c r="DS105">
        <f t="shared" si="131"/>
        <v>5.3297999999999996</v>
      </c>
      <c r="DT105">
        <f t="shared" si="161"/>
        <v>0.99465410203165583</v>
      </c>
      <c r="DX105">
        <v>20</v>
      </c>
      <c r="DY105">
        <v>7.37200007370057</v>
      </c>
      <c r="DZ105">
        <f t="shared" si="166"/>
        <v>0.61433333947504754</v>
      </c>
      <c r="EA105">
        <f t="shared" si="157"/>
        <v>29.242266732242296</v>
      </c>
      <c r="EB105">
        <v>20</v>
      </c>
      <c r="EC105">
        <v>7.3720000737001197</v>
      </c>
      <c r="ED105">
        <f t="shared" si="132"/>
        <v>0.61433333947501001</v>
      </c>
      <c r="EE105">
        <f t="shared" si="150"/>
        <v>25.126233573474423</v>
      </c>
      <c r="EF105">
        <v>20</v>
      </c>
      <c r="EG105">
        <v>7.3720000736931803</v>
      </c>
      <c r="EH105">
        <f t="shared" si="133"/>
        <v>0.61433333947443181</v>
      </c>
      <c r="EI105">
        <f t="shared" si="91"/>
        <v>29.918033379740251</v>
      </c>
      <c r="EJ105">
        <v>0</v>
      </c>
      <c r="EK105" s="4">
        <v>5.9860497402705401E-22</v>
      </c>
      <c r="EL105">
        <f t="shared" si="134"/>
        <v>4.9883747835587836E-23</v>
      </c>
      <c r="EM105">
        <f t="shared" si="162"/>
        <v>14.84999999998351</v>
      </c>
      <c r="EN105">
        <f t="shared" si="135"/>
        <v>42.733223789522199</v>
      </c>
      <c r="EO105">
        <f t="shared" si="136"/>
        <v>37.403423789522201</v>
      </c>
      <c r="EP105">
        <f t="shared" si="137"/>
        <v>5.3297999999999996</v>
      </c>
      <c r="EQ105">
        <f t="shared" si="163"/>
        <v>1.3714588722824808</v>
      </c>
    </row>
    <row r="106" spans="1:147" x14ac:dyDescent="0.35">
      <c r="A106" s="1">
        <v>44907.607638888891</v>
      </c>
      <c r="B106" s="80">
        <v>0.60763888888889295</v>
      </c>
      <c r="C106">
        <v>15.703200000000001</v>
      </c>
      <c r="D106">
        <v>-5.0990000000000002</v>
      </c>
      <c r="E106">
        <f t="shared" si="102"/>
        <v>5.0990000000000002</v>
      </c>
      <c r="G106">
        <v>0.44</v>
      </c>
      <c r="I106">
        <v>0</v>
      </c>
      <c r="J106">
        <f t="shared" si="158"/>
        <v>0</v>
      </c>
      <c r="K106">
        <f t="shared" si="103"/>
        <v>0</v>
      </c>
      <c r="L106">
        <f t="shared" si="138"/>
        <v>37.322333333333304</v>
      </c>
      <c r="M106">
        <v>20</v>
      </c>
      <c r="N106">
        <f t="shared" si="93"/>
        <v>6.3079999999999998</v>
      </c>
      <c r="O106">
        <f t="shared" si="104"/>
        <v>0.52566666666666662</v>
      </c>
      <c r="P106">
        <f t="shared" si="139"/>
        <v>23.129333333333317</v>
      </c>
      <c r="Q106">
        <v>0</v>
      </c>
      <c r="R106">
        <f t="shared" si="94"/>
        <v>0</v>
      </c>
      <c r="S106">
        <f t="shared" si="105"/>
        <v>0</v>
      </c>
      <c r="T106">
        <f t="shared" si="140"/>
        <v>37.322333333333304</v>
      </c>
      <c r="U106">
        <v>0</v>
      </c>
      <c r="V106">
        <f t="shared" si="95"/>
        <v>0</v>
      </c>
      <c r="W106">
        <f t="shared" si="106"/>
        <v>0</v>
      </c>
      <c r="X106">
        <f t="shared" si="141"/>
        <v>20.500999999999987</v>
      </c>
      <c r="Y106">
        <f t="shared" si="107"/>
        <v>7.6000000000000005</v>
      </c>
      <c r="Z106">
        <f t="shared" si="167"/>
        <v>23.124376470588235</v>
      </c>
      <c r="AA106">
        <f t="shared" si="168"/>
        <v>18.025376470588235</v>
      </c>
      <c r="AB106">
        <f t="shared" si="169"/>
        <v>5.0990000000000002</v>
      </c>
      <c r="AC106">
        <f t="shared" si="108"/>
        <v>0.66093047058823529</v>
      </c>
      <c r="AF106">
        <v>20</v>
      </c>
      <c r="AG106">
        <v>6.3080000630606898</v>
      </c>
      <c r="AH106">
        <f t="shared" si="142"/>
        <v>30.698933488938401</v>
      </c>
      <c r="AI106">
        <v>20</v>
      </c>
      <c r="AJ106">
        <v>6.3080000630653297</v>
      </c>
      <c r="AK106">
        <f t="shared" si="143"/>
        <v>23.129333564568441</v>
      </c>
      <c r="AL106">
        <v>20</v>
      </c>
      <c r="AM106">
        <v>6.3080000630630098</v>
      </c>
      <c r="AN106">
        <f t="shared" si="144"/>
        <v>31.277166806023029</v>
      </c>
      <c r="AO106">
        <v>0</v>
      </c>
      <c r="AP106" s="4">
        <v>3.4700020557753904E-21</v>
      </c>
      <c r="AQ106">
        <f t="shared" si="151"/>
        <v>14.849999999989585</v>
      </c>
      <c r="AR106">
        <f t="shared" si="109"/>
        <v>22.800000227938593</v>
      </c>
      <c r="AS106">
        <f t="shared" si="110"/>
        <v>37.966729634340034</v>
      </c>
      <c r="AT106">
        <f t="shared" si="111"/>
        <v>32.867729634340037</v>
      </c>
      <c r="AU106">
        <f t="shared" si="99"/>
        <v>5.0990000000000002</v>
      </c>
      <c r="AV106">
        <f t="shared" si="112"/>
        <v>1.205150086592468</v>
      </c>
      <c r="AY106">
        <v>20</v>
      </c>
      <c r="AZ106">
        <v>6.3080000614637202</v>
      </c>
      <c r="BA106">
        <f t="shared" si="113"/>
        <v>0.52566667178864335</v>
      </c>
      <c r="BB106">
        <f t="shared" si="145"/>
        <v>29.166293872630298</v>
      </c>
      <c r="BC106">
        <v>20</v>
      </c>
      <c r="BD106">
        <v>6.3080000625413604</v>
      </c>
      <c r="BE106">
        <f t="shared" si="114"/>
        <v>0.52566667187844673</v>
      </c>
      <c r="BF106">
        <f t="shared" si="146"/>
        <v>23.12933356243941</v>
      </c>
      <c r="BG106">
        <v>6</v>
      </c>
      <c r="BH106">
        <v>1.8923999840781001</v>
      </c>
      <c r="BI106">
        <f t="shared" si="115"/>
        <v>0.157699998673175</v>
      </c>
      <c r="BJ106">
        <f t="shared" si="147"/>
        <v>30.216600003160693</v>
      </c>
      <c r="BK106">
        <v>0</v>
      </c>
      <c r="BL106" s="4">
        <v>8.0815236619032201E-39</v>
      </c>
      <c r="BM106">
        <f t="shared" si="116"/>
        <v>6.734603051586017E-40</v>
      </c>
      <c r="BN106">
        <f t="shared" si="152"/>
        <v>14.850000000331178</v>
      </c>
      <c r="BO106">
        <f t="shared" si="117"/>
        <v>17.480000130220699</v>
      </c>
      <c r="BP106">
        <f t="shared" si="153"/>
        <v>32.771906009509621</v>
      </c>
      <c r="BQ106">
        <f t="shared" si="118"/>
        <v>27.672906009509621</v>
      </c>
      <c r="BR106">
        <f t="shared" si="170"/>
        <v>5.0990000000000002</v>
      </c>
      <c r="BS106">
        <f t="shared" si="119"/>
        <v>1.0146732203486861</v>
      </c>
      <c r="BV106">
        <v>15.92</v>
      </c>
      <c r="BW106">
        <v>5.0221789507528101</v>
      </c>
      <c r="BX106">
        <f t="shared" si="164"/>
        <v>0.41851491256273415</v>
      </c>
      <c r="BY106">
        <f t="shared" si="155"/>
        <v>29.537385306793439</v>
      </c>
      <c r="BZ106">
        <v>20</v>
      </c>
      <c r="CA106">
        <v>6.3080000624341004</v>
      </c>
      <c r="CB106">
        <f t="shared" si="120"/>
        <v>0.52566667186950833</v>
      </c>
      <c r="CC106">
        <f t="shared" si="148"/>
        <v>23.12933356263807</v>
      </c>
      <c r="CD106">
        <v>12.03</v>
      </c>
      <c r="CE106">
        <v>3.7947521254911201</v>
      </c>
      <c r="CF106">
        <f t="shared" si="121"/>
        <v>0.31622934379092671</v>
      </c>
      <c r="CG106">
        <f t="shared" si="87"/>
        <v>30.009989087863744</v>
      </c>
      <c r="CH106">
        <v>0</v>
      </c>
      <c r="CI106" s="4">
        <v>2.22528632362526E-27</v>
      </c>
      <c r="CJ106">
        <f t="shared" si="122"/>
        <v>1.8544052696877168E-28</v>
      </c>
      <c r="CK106">
        <f t="shared" si="159"/>
        <v>14.850000000001032</v>
      </c>
      <c r="CL106">
        <f t="shared" si="123"/>
        <v>18.222808600816904</v>
      </c>
      <c r="CM106">
        <f t="shared" si="154"/>
        <v>33.497236633738858</v>
      </c>
      <c r="CN106">
        <f t="shared" si="124"/>
        <v>28.398236633738858</v>
      </c>
      <c r="CO106">
        <f t="shared" si="101"/>
        <v>5.0990000000000002</v>
      </c>
      <c r="CP106">
        <f t="shared" si="125"/>
        <v>1.0412686765704249</v>
      </c>
      <c r="DA106">
        <v>13.03</v>
      </c>
      <c r="DB106">
        <v>4.8010768911670496</v>
      </c>
      <c r="DC106">
        <f t="shared" si="165"/>
        <v>0.40008974093058747</v>
      </c>
      <c r="DD106">
        <f t="shared" si="156"/>
        <v>29.609019821378887</v>
      </c>
      <c r="DE106">
        <v>20</v>
      </c>
      <c r="DF106">
        <v>7.37200007173064</v>
      </c>
      <c r="DG106">
        <f t="shared" si="126"/>
        <v>0.61433333931088674</v>
      </c>
      <c r="DH106">
        <f t="shared" si="149"/>
        <v>27.017940617706376</v>
      </c>
      <c r="DI106">
        <v>6</v>
      </c>
      <c r="DJ106">
        <v>2.2115999819439098</v>
      </c>
      <c r="DK106">
        <f t="shared" si="127"/>
        <v>0.1842999984953258</v>
      </c>
      <c r="DL106">
        <f t="shared" si="89"/>
        <v>29.851091011884929</v>
      </c>
      <c r="DM106">
        <v>0</v>
      </c>
      <c r="DN106" s="4">
        <v>9.4039548065783001E-38</v>
      </c>
      <c r="DO106">
        <f t="shared" si="128"/>
        <v>7.8366290054819163E-39</v>
      </c>
      <c r="DP106">
        <f t="shared" si="160"/>
        <v>14.850000000024334</v>
      </c>
      <c r="DQ106">
        <f t="shared" si="129"/>
        <v>32.626349346872466</v>
      </c>
      <c r="DR106">
        <f t="shared" si="130"/>
        <v>27.527349346872466</v>
      </c>
      <c r="DS106">
        <f t="shared" si="131"/>
        <v>5.0990000000000002</v>
      </c>
      <c r="DT106">
        <f t="shared" si="161"/>
        <v>1.0093361427186571</v>
      </c>
      <c r="DX106">
        <v>20</v>
      </c>
      <c r="DY106">
        <v>7.3720000737006304</v>
      </c>
      <c r="DZ106">
        <f t="shared" si="166"/>
        <v>0.61433333947505253</v>
      </c>
      <c r="EA106">
        <f t="shared" si="157"/>
        <v>29.856600071717349</v>
      </c>
      <c r="EB106">
        <v>20</v>
      </c>
      <c r="EC106">
        <v>7.3720000737001801</v>
      </c>
      <c r="ED106">
        <f t="shared" si="132"/>
        <v>0.61433333947501501</v>
      </c>
      <c r="EE106">
        <f t="shared" si="150"/>
        <v>25.740566912949436</v>
      </c>
      <c r="EF106">
        <v>20</v>
      </c>
      <c r="EG106">
        <v>7.3720000736932896</v>
      </c>
      <c r="EH106">
        <f t="shared" si="133"/>
        <v>0.61433333947444069</v>
      </c>
      <c r="EI106">
        <f t="shared" si="91"/>
        <v>30.532366719214693</v>
      </c>
      <c r="EJ106">
        <v>0</v>
      </c>
      <c r="EK106" s="4">
        <v>6.0548760411035903E-22</v>
      </c>
      <c r="EL106">
        <f t="shared" si="134"/>
        <v>5.0457300342529919E-23</v>
      </c>
      <c r="EM106">
        <f t="shared" si="162"/>
        <v>14.84999999998351</v>
      </c>
      <c r="EN106">
        <f t="shared" si="135"/>
        <v>41.722023789522474</v>
      </c>
      <c r="EO106">
        <f t="shared" si="136"/>
        <v>36.623023789522478</v>
      </c>
      <c r="EP106">
        <f t="shared" si="137"/>
        <v>5.0990000000000002</v>
      </c>
      <c r="EQ106">
        <f t="shared" si="163"/>
        <v>1.3428442056158243</v>
      </c>
    </row>
    <row r="107" spans="1:147" x14ac:dyDescent="0.35">
      <c r="A107" s="1">
        <v>44907.611111111109</v>
      </c>
      <c r="B107" s="80">
        <v>0.61111111111111505</v>
      </c>
      <c r="C107">
        <v>13.436400000000001</v>
      </c>
      <c r="D107">
        <v>-4.8178000000000001</v>
      </c>
      <c r="E107">
        <f t="shared" si="102"/>
        <v>4.8178000000000001</v>
      </c>
      <c r="G107">
        <v>0.44</v>
      </c>
      <c r="I107">
        <v>0</v>
      </c>
      <c r="J107">
        <f t="shared" si="158"/>
        <v>0</v>
      </c>
      <c r="K107">
        <f t="shared" si="103"/>
        <v>0</v>
      </c>
      <c r="L107">
        <f t="shared" si="138"/>
        <v>37.322333333333304</v>
      </c>
      <c r="M107">
        <v>20</v>
      </c>
      <c r="N107">
        <f t="shared" si="93"/>
        <v>6.3079999999999998</v>
      </c>
      <c r="O107">
        <f t="shared" si="104"/>
        <v>0.52566666666666662</v>
      </c>
      <c r="P107">
        <f t="shared" si="139"/>
        <v>23.654999999999983</v>
      </c>
      <c r="Q107">
        <v>0</v>
      </c>
      <c r="R107">
        <f t="shared" si="94"/>
        <v>0</v>
      </c>
      <c r="S107">
        <f t="shared" si="105"/>
        <v>0</v>
      </c>
      <c r="T107">
        <f t="shared" si="140"/>
        <v>37.322333333333304</v>
      </c>
      <c r="U107">
        <v>0</v>
      </c>
      <c r="V107">
        <f t="shared" si="95"/>
        <v>0</v>
      </c>
      <c r="W107">
        <f t="shared" si="106"/>
        <v>0</v>
      </c>
      <c r="X107">
        <f t="shared" si="141"/>
        <v>20.500999999999987</v>
      </c>
      <c r="Y107">
        <f t="shared" si="107"/>
        <v>7.6000000000000005</v>
      </c>
      <c r="Z107">
        <f t="shared" si="167"/>
        <v>20.857576470588235</v>
      </c>
      <c r="AA107">
        <f t="shared" si="168"/>
        <v>16.039776470588237</v>
      </c>
      <c r="AB107">
        <f t="shared" si="169"/>
        <v>4.8178000000000001</v>
      </c>
      <c r="AC107">
        <f t="shared" si="108"/>
        <v>0.58812513725490201</v>
      </c>
      <c r="AF107">
        <v>20</v>
      </c>
      <c r="AG107">
        <v>6.3080000630608204</v>
      </c>
      <c r="AH107">
        <f t="shared" si="142"/>
        <v>31.224600160860135</v>
      </c>
      <c r="AI107">
        <v>20</v>
      </c>
      <c r="AJ107">
        <v>6.3080000630654096</v>
      </c>
      <c r="AK107">
        <f t="shared" si="143"/>
        <v>23.655000236490558</v>
      </c>
      <c r="AL107">
        <v>20</v>
      </c>
      <c r="AM107">
        <v>6.3080000630631199</v>
      </c>
      <c r="AN107">
        <f t="shared" si="144"/>
        <v>31.802833477944954</v>
      </c>
      <c r="AO107">
        <v>0</v>
      </c>
      <c r="AP107" s="4">
        <v>3.4787186358418102E-21</v>
      </c>
      <c r="AQ107">
        <f t="shared" si="151"/>
        <v>14.849999999989585</v>
      </c>
      <c r="AR107">
        <f t="shared" si="109"/>
        <v>22.800000227938977</v>
      </c>
      <c r="AS107">
        <f t="shared" si="110"/>
        <v>35.699929634340414</v>
      </c>
      <c r="AT107">
        <f t="shared" si="111"/>
        <v>30.882129634340416</v>
      </c>
      <c r="AU107">
        <f t="shared" si="99"/>
        <v>4.8178000000000001</v>
      </c>
      <c r="AV107">
        <f t="shared" si="112"/>
        <v>1.1323447532591484</v>
      </c>
      <c r="AY107">
        <v>12.03</v>
      </c>
      <c r="AZ107">
        <v>3.79353126361061</v>
      </c>
      <c r="BA107">
        <f t="shared" si="113"/>
        <v>0.31612760530088413</v>
      </c>
      <c r="BB107">
        <f t="shared" si="145"/>
        <v>29.482421477931183</v>
      </c>
      <c r="BC107">
        <v>20</v>
      </c>
      <c r="BD107">
        <v>6.30800006252435</v>
      </c>
      <c r="BE107">
        <f t="shared" si="114"/>
        <v>0.52566667187702909</v>
      </c>
      <c r="BF107">
        <f t="shared" si="146"/>
        <v>23.655000234316439</v>
      </c>
      <c r="BG107">
        <v>20</v>
      </c>
      <c r="BH107">
        <v>6.30800006140481</v>
      </c>
      <c r="BI107">
        <f t="shared" si="115"/>
        <v>0.52566667178373416</v>
      </c>
      <c r="BJ107">
        <f t="shared" si="147"/>
        <v>30.742266674944428</v>
      </c>
      <c r="BK107">
        <v>0</v>
      </c>
      <c r="BL107" s="4">
        <v>-4.5576064533798598E-40</v>
      </c>
      <c r="BM107">
        <f t="shared" si="116"/>
        <v>-3.7980053778165499E-41</v>
      </c>
      <c r="BN107">
        <f t="shared" si="152"/>
        <v>14.850000000331178</v>
      </c>
      <c r="BO107">
        <f t="shared" si="117"/>
        <v>19.770519744023822</v>
      </c>
      <c r="BP107">
        <f t="shared" si="153"/>
        <v>32.741731044164439</v>
      </c>
      <c r="BQ107">
        <f t="shared" si="118"/>
        <v>27.923931044164441</v>
      </c>
      <c r="BR107">
        <f t="shared" si="170"/>
        <v>4.8178000000000001</v>
      </c>
      <c r="BS107">
        <f t="shared" si="119"/>
        <v>1.023877471619363</v>
      </c>
      <c r="BV107">
        <v>17.5</v>
      </c>
      <c r="BW107">
        <v>5.5194323672363899</v>
      </c>
      <c r="BX107">
        <f t="shared" si="164"/>
        <v>0.45995269726969917</v>
      </c>
      <c r="BY107">
        <f t="shared" si="155"/>
        <v>29.997338004063138</v>
      </c>
      <c r="BZ107">
        <v>20</v>
      </c>
      <c r="CA107">
        <v>6.3080000624335097</v>
      </c>
      <c r="CB107">
        <f t="shared" si="120"/>
        <v>0.52566667186945915</v>
      </c>
      <c r="CC107">
        <f t="shared" si="148"/>
        <v>23.655000234507529</v>
      </c>
      <c r="CD107">
        <v>15.68</v>
      </c>
      <c r="CE107">
        <v>4.9455467066259402</v>
      </c>
      <c r="CF107">
        <f t="shared" si="121"/>
        <v>0.41212889221882837</v>
      </c>
      <c r="CG107">
        <f t="shared" si="87"/>
        <v>30.422117980082572</v>
      </c>
      <c r="CH107">
        <v>0</v>
      </c>
      <c r="CI107">
        <v>0</v>
      </c>
      <c r="CJ107">
        <f t="shared" si="122"/>
        <v>0</v>
      </c>
      <c r="CK107">
        <f t="shared" si="159"/>
        <v>14.850000000001032</v>
      </c>
      <c r="CL107">
        <f t="shared" si="123"/>
        <v>20.208408597946793</v>
      </c>
      <c r="CM107">
        <f t="shared" si="154"/>
        <v>33.169316630936279</v>
      </c>
      <c r="CN107">
        <f t="shared" si="124"/>
        <v>28.351516630936281</v>
      </c>
      <c r="CO107">
        <f t="shared" si="101"/>
        <v>4.8178000000000001</v>
      </c>
      <c r="CP107">
        <f t="shared" si="125"/>
        <v>1.039555609800997</v>
      </c>
      <c r="DA107">
        <v>20</v>
      </c>
      <c r="DB107">
        <v>7.3720000694629597</v>
      </c>
      <c r="DC107">
        <f t="shared" si="165"/>
        <v>0.61433333912191324</v>
      </c>
      <c r="DD107">
        <f t="shared" si="156"/>
        <v>30.2233531605008</v>
      </c>
      <c r="DE107">
        <v>20</v>
      </c>
      <c r="DF107">
        <v>7.3720000707440398</v>
      </c>
      <c r="DG107">
        <f t="shared" si="126"/>
        <v>0.61433333922866984</v>
      </c>
      <c r="DH107">
        <f t="shared" si="149"/>
        <v>27.632273956935045</v>
      </c>
      <c r="DI107">
        <v>6</v>
      </c>
      <c r="DJ107">
        <v>2.2115999798188799</v>
      </c>
      <c r="DK107">
        <f t="shared" si="127"/>
        <v>0.18429999831823998</v>
      </c>
      <c r="DL107">
        <f t="shared" si="89"/>
        <v>30.03539101020317</v>
      </c>
      <c r="DM107">
        <v>0</v>
      </c>
      <c r="DN107" s="4">
        <v>2.2107956982523999E-38</v>
      </c>
      <c r="DO107">
        <f t="shared" si="128"/>
        <v>1.8423297485436667E-39</v>
      </c>
      <c r="DP107">
        <f t="shared" si="160"/>
        <v>14.850000000024334</v>
      </c>
      <c r="DQ107">
        <f t="shared" si="129"/>
        <v>33.384164847089266</v>
      </c>
      <c r="DR107">
        <f t="shared" si="130"/>
        <v>28.566364847089268</v>
      </c>
      <c r="DS107">
        <f t="shared" si="131"/>
        <v>4.8178000000000001</v>
      </c>
      <c r="DT107">
        <f t="shared" si="161"/>
        <v>1.0474333777266065</v>
      </c>
      <c r="DX107">
        <v>20</v>
      </c>
      <c r="DY107">
        <v>7.37200007370076</v>
      </c>
      <c r="DZ107">
        <f t="shared" si="166"/>
        <v>0.61433333947506319</v>
      </c>
      <c r="EA107">
        <f t="shared" si="157"/>
        <v>30.470933411192412</v>
      </c>
      <c r="EB107">
        <v>20</v>
      </c>
      <c r="EC107">
        <v>7.3720000737003204</v>
      </c>
      <c r="ED107">
        <f t="shared" si="132"/>
        <v>0.61433333947502677</v>
      </c>
      <c r="EE107">
        <f t="shared" si="150"/>
        <v>26.354900252424464</v>
      </c>
      <c r="EF107">
        <v>20</v>
      </c>
      <c r="EG107">
        <v>7.37200007369354</v>
      </c>
      <c r="EH107">
        <f t="shared" si="133"/>
        <v>0.61433333947446167</v>
      </c>
      <c r="EI107">
        <f t="shared" si="91"/>
        <v>31.146700058689156</v>
      </c>
      <c r="EJ107">
        <v>0</v>
      </c>
      <c r="EK107" s="4">
        <v>6.2215565962527897E-22</v>
      </c>
      <c r="EL107">
        <f t="shared" si="134"/>
        <v>5.184630496877325E-23</v>
      </c>
      <c r="EM107">
        <f t="shared" si="162"/>
        <v>14.84999999998351</v>
      </c>
      <c r="EN107">
        <f t="shared" si="135"/>
        <v>39.455223789523089</v>
      </c>
      <c r="EO107">
        <f t="shared" si="136"/>
        <v>34.637423789523091</v>
      </c>
      <c r="EP107">
        <f t="shared" si="137"/>
        <v>4.8178000000000001</v>
      </c>
      <c r="EQ107">
        <f t="shared" si="163"/>
        <v>1.2700388722825133</v>
      </c>
    </row>
    <row r="108" spans="1:147" x14ac:dyDescent="0.35">
      <c r="A108" s="1">
        <v>44907.614583333336</v>
      </c>
      <c r="B108" s="80">
        <v>0.61458333333333803</v>
      </c>
      <c r="C108">
        <v>12.5901999999999</v>
      </c>
      <c r="D108">
        <v>-4.4896000000000003</v>
      </c>
      <c r="E108">
        <f t="shared" si="102"/>
        <v>4.4896000000000003</v>
      </c>
      <c r="G108">
        <v>0.44</v>
      </c>
      <c r="I108">
        <v>0</v>
      </c>
      <c r="J108">
        <f t="shared" si="158"/>
        <v>0</v>
      </c>
      <c r="K108">
        <f t="shared" si="103"/>
        <v>0</v>
      </c>
      <c r="L108">
        <f t="shared" si="138"/>
        <v>37.322333333333304</v>
      </c>
      <c r="M108">
        <v>20</v>
      </c>
      <c r="N108">
        <f t="shared" si="93"/>
        <v>6.3079999999999998</v>
      </c>
      <c r="O108">
        <f t="shared" si="104"/>
        <v>0.52566666666666662</v>
      </c>
      <c r="P108">
        <f t="shared" si="139"/>
        <v>24.180666666666649</v>
      </c>
      <c r="Q108">
        <v>0</v>
      </c>
      <c r="R108">
        <f t="shared" si="94"/>
        <v>0</v>
      </c>
      <c r="S108">
        <f t="shared" si="105"/>
        <v>0</v>
      </c>
      <c r="T108">
        <f t="shared" si="140"/>
        <v>37.322333333333304</v>
      </c>
      <c r="U108">
        <v>0</v>
      </c>
      <c r="V108">
        <f t="shared" si="95"/>
        <v>0</v>
      </c>
      <c r="W108">
        <f t="shared" si="106"/>
        <v>0</v>
      </c>
      <c r="X108">
        <f t="shared" si="141"/>
        <v>20.500999999999987</v>
      </c>
      <c r="Y108">
        <f t="shared" si="107"/>
        <v>7.6000000000000005</v>
      </c>
      <c r="Z108">
        <f t="shared" si="167"/>
        <v>20.011376470588136</v>
      </c>
      <c r="AA108">
        <f t="shared" si="168"/>
        <v>15.521776470588136</v>
      </c>
      <c r="AB108">
        <f t="shared" si="169"/>
        <v>4.4896000000000003</v>
      </c>
      <c r="AC108">
        <f t="shared" si="108"/>
        <v>0.56913180392156493</v>
      </c>
      <c r="AF108">
        <v>20</v>
      </c>
      <c r="AG108">
        <v>6.3080000630608604</v>
      </c>
      <c r="AH108">
        <f t="shared" si="142"/>
        <v>31.750266832781872</v>
      </c>
      <c r="AI108">
        <v>20</v>
      </c>
      <c r="AJ108">
        <v>6.30800006306543</v>
      </c>
      <c r="AK108">
        <f t="shared" si="143"/>
        <v>24.180666908412679</v>
      </c>
      <c r="AL108">
        <v>20</v>
      </c>
      <c r="AM108">
        <v>6.3080000630631403</v>
      </c>
      <c r="AN108">
        <f t="shared" si="144"/>
        <v>32.328500149866883</v>
      </c>
      <c r="AO108">
        <v>0</v>
      </c>
      <c r="AP108" s="4">
        <v>3.4808708692229998E-21</v>
      </c>
      <c r="AQ108">
        <f t="shared" si="151"/>
        <v>14.849999999989585</v>
      </c>
      <c r="AR108">
        <f t="shared" si="109"/>
        <v>22.800000227939076</v>
      </c>
      <c r="AS108">
        <f t="shared" si="110"/>
        <v>34.853729634340411</v>
      </c>
      <c r="AT108">
        <f t="shared" si="111"/>
        <v>30.364129634340411</v>
      </c>
      <c r="AU108">
        <f t="shared" si="99"/>
        <v>4.4896000000000003</v>
      </c>
      <c r="AV108">
        <f t="shared" si="112"/>
        <v>1.113351419925815</v>
      </c>
      <c r="AY108">
        <v>20</v>
      </c>
      <c r="AZ108">
        <v>6.3080000524864097</v>
      </c>
      <c r="BA108">
        <f t="shared" si="113"/>
        <v>0.52566667104053411</v>
      </c>
      <c r="BB108">
        <f t="shared" si="145"/>
        <v>30.008088148971716</v>
      </c>
      <c r="BC108">
        <v>20</v>
      </c>
      <c r="BD108">
        <v>6.3080000623294197</v>
      </c>
      <c r="BE108">
        <f t="shared" si="114"/>
        <v>0.52566667186078497</v>
      </c>
      <c r="BF108">
        <f t="shared" si="146"/>
        <v>24.180666906177223</v>
      </c>
      <c r="BG108">
        <v>20</v>
      </c>
      <c r="BH108">
        <v>6.3080000553522098</v>
      </c>
      <c r="BI108">
        <f t="shared" si="115"/>
        <v>0.52566667127935085</v>
      </c>
      <c r="BJ108">
        <f t="shared" si="147"/>
        <v>31.267933346223778</v>
      </c>
      <c r="BK108">
        <v>0</v>
      </c>
      <c r="BL108" s="4">
        <v>-3.4578770912240099E-32</v>
      </c>
      <c r="BM108">
        <f t="shared" si="116"/>
        <v>-2.8815642426866748E-33</v>
      </c>
      <c r="BN108">
        <f t="shared" si="152"/>
        <v>14.850000000331178</v>
      </c>
      <c r="BO108">
        <f t="shared" si="117"/>
        <v>22.800000205021735</v>
      </c>
      <c r="BP108">
        <f t="shared" si="153"/>
        <v>34.853729611962301</v>
      </c>
      <c r="BQ108">
        <f t="shared" si="118"/>
        <v>30.364129611962301</v>
      </c>
      <c r="BR108">
        <f t="shared" si="170"/>
        <v>4.4896000000000003</v>
      </c>
      <c r="BS108">
        <f t="shared" si="119"/>
        <v>1.1133514191052845</v>
      </c>
      <c r="BV108">
        <v>17.89</v>
      </c>
      <c r="BW108">
        <v>5.6424196459535398</v>
      </c>
      <c r="BX108">
        <f t="shared" si="164"/>
        <v>0.47020163716279495</v>
      </c>
      <c r="BY108">
        <f t="shared" si="155"/>
        <v>30.467539641225933</v>
      </c>
      <c r="BZ108">
        <v>20</v>
      </c>
      <c r="CA108">
        <v>6.3080000624335097</v>
      </c>
      <c r="CB108">
        <f t="shared" si="120"/>
        <v>0.52566667186945915</v>
      </c>
      <c r="CC108">
        <f t="shared" si="148"/>
        <v>24.180666906376988</v>
      </c>
      <c r="CD108">
        <v>16.649999999999999</v>
      </c>
      <c r="CE108">
        <v>5.2524994268237402</v>
      </c>
      <c r="CF108">
        <f t="shared" si="121"/>
        <v>0.43770828556864499</v>
      </c>
      <c r="CG108">
        <f t="shared" ref="CG108:CG147" si="171">CE108*5*60/3600+CG107</f>
        <v>30.859826265651218</v>
      </c>
      <c r="CH108">
        <v>0</v>
      </c>
      <c r="CI108" s="4">
        <v>-1.4381015504388399E-27</v>
      </c>
      <c r="CJ108">
        <f t="shared" si="122"/>
        <v>-1.1984179586990332E-28</v>
      </c>
      <c r="CK108">
        <f t="shared" si="159"/>
        <v>14.850000000001032</v>
      </c>
      <c r="CL108">
        <f t="shared" si="123"/>
        <v>20.726408596639505</v>
      </c>
      <c r="CM108">
        <f t="shared" si="154"/>
        <v>32.828928394365533</v>
      </c>
      <c r="CN108">
        <f t="shared" si="124"/>
        <v>28.339328394365534</v>
      </c>
      <c r="CO108">
        <f t="shared" si="101"/>
        <v>4.4896000000000003</v>
      </c>
      <c r="CP108">
        <f t="shared" si="125"/>
        <v>1.0391087077934027</v>
      </c>
      <c r="DA108">
        <v>6</v>
      </c>
      <c r="DB108">
        <v>2.2115999800231898</v>
      </c>
      <c r="DC108">
        <f t="shared" si="165"/>
        <v>0.18429999833526581</v>
      </c>
      <c r="DD108">
        <f t="shared" si="156"/>
        <v>30.407653158836066</v>
      </c>
      <c r="DE108">
        <v>20</v>
      </c>
      <c r="DF108">
        <v>7.3720000713932903</v>
      </c>
      <c r="DG108">
        <f t="shared" si="126"/>
        <v>0.61433333928277423</v>
      </c>
      <c r="DH108">
        <f t="shared" si="149"/>
        <v>28.246607296217817</v>
      </c>
      <c r="DI108">
        <v>20</v>
      </c>
      <c r="DJ108">
        <v>7.37200007113477</v>
      </c>
      <c r="DK108">
        <f t="shared" si="127"/>
        <v>0.61433333926123079</v>
      </c>
      <c r="DL108">
        <f t="shared" ref="DL108:DL147" si="172">DJ108*5*60/3600+DL107</f>
        <v>30.6497243494644</v>
      </c>
      <c r="DM108">
        <v>0</v>
      </c>
      <c r="DN108" s="4">
        <v>-3.7853443572622003E-39</v>
      </c>
      <c r="DO108">
        <f t="shared" si="128"/>
        <v>-3.1544536310518337E-40</v>
      </c>
      <c r="DP108">
        <f t="shared" si="160"/>
        <v>14.850000000024334</v>
      </c>
      <c r="DQ108">
        <f t="shared" si="129"/>
        <v>32.537964850060192</v>
      </c>
      <c r="DR108">
        <f t="shared" si="130"/>
        <v>28.048364850060192</v>
      </c>
      <c r="DS108">
        <f t="shared" si="131"/>
        <v>4.4896000000000003</v>
      </c>
      <c r="DT108">
        <f t="shared" si="161"/>
        <v>1.0284400445022071</v>
      </c>
      <c r="DX108">
        <v>20</v>
      </c>
      <c r="DY108">
        <v>7.3720000737008</v>
      </c>
      <c r="DZ108">
        <f t="shared" si="166"/>
        <v>0.61433333947506674</v>
      </c>
      <c r="EA108">
        <f t="shared" si="157"/>
        <v>31.085266750667479</v>
      </c>
      <c r="EB108">
        <v>20</v>
      </c>
      <c r="EC108">
        <v>7.3720000737003604</v>
      </c>
      <c r="ED108">
        <f t="shared" si="132"/>
        <v>0.61433333947502999</v>
      </c>
      <c r="EE108">
        <f t="shared" si="150"/>
        <v>26.969233591899496</v>
      </c>
      <c r="EF108">
        <v>20</v>
      </c>
      <c r="EG108">
        <v>7.3720000736840596</v>
      </c>
      <c r="EH108">
        <f t="shared" si="133"/>
        <v>0.61433333947367175</v>
      </c>
      <c r="EI108">
        <f t="shared" ref="EI108:EI147" si="173">EG108*5*60/3600+EI107</f>
        <v>31.761033398162827</v>
      </c>
      <c r="EJ108">
        <v>0</v>
      </c>
      <c r="EK108" s="4">
        <v>6.2624359902056002E-22</v>
      </c>
      <c r="EL108">
        <f t="shared" si="134"/>
        <v>5.2186966585046664E-23</v>
      </c>
      <c r="EM108">
        <f t="shared" si="162"/>
        <v>14.84999999998351</v>
      </c>
      <c r="EN108">
        <f t="shared" si="135"/>
        <v>38.609023789511923</v>
      </c>
      <c r="EO108">
        <f t="shared" si="136"/>
        <v>34.11942378951192</v>
      </c>
      <c r="EP108">
        <f t="shared" si="137"/>
        <v>4.4896000000000003</v>
      </c>
      <c r="EQ108">
        <f t="shared" si="163"/>
        <v>1.2510455389487705</v>
      </c>
    </row>
    <row r="109" spans="1:147" x14ac:dyDescent="0.35">
      <c r="A109" s="1">
        <v>44907.618055555555</v>
      </c>
      <c r="B109" s="80">
        <v>0.61805555555556002</v>
      </c>
      <c r="C109">
        <v>12.4842</v>
      </c>
      <c r="D109">
        <v>-4.1919999999999904</v>
      </c>
      <c r="E109">
        <f t="shared" si="102"/>
        <v>4.1919999999999904</v>
      </c>
      <c r="G109">
        <v>0.44</v>
      </c>
      <c r="I109">
        <v>0</v>
      </c>
      <c r="J109">
        <f t="shared" si="158"/>
        <v>0</v>
      </c>
      <c r="K109">
        <f t="shared" si="103"/>
        <v>0</v>
      </c>
      <c r="L109">
        <f t="shared" si="138"/>
        <v>37.322333333333304</v>
      </c>
      <c r="M109">
        <v>20</v>
      </c>
      <c r="N109">
        <f t="shared" si="93"/>
        <v>6.3079999999999998</v>
      </c>
      <c r="O109">
        <f t="shared" si="104"/>
        <v>0.52566666666666662</v>
      </c>
      <c r="P109">
        <f t="shared" si="139"/>
        <v>24.706333333333315</v>
      </c>
      <c r="Q109">
        <v>0</v>
      </c>
      <c r="R109">
        <f t="shared" si="94"/>
        <v>0</v>
      </c>
      <c r="S109">
        <f t="shared" si="105"/>
        <v>0</v>
      </c>
      <c r="T109">
        <f t="shared" si="140"/>
        <v>37.322333333333304</v>
      </c>
      <c r="U109">
        <v>0</v>
      </c>
      <c r="V109">
        <f t="shared" si="95"/>
        <v>0</v>
      </c>
      <c r="W109">
        <f t="shared" si="106"/>
        <v>0</v>
      </c>
      <c r="X109">
        <f t="shared" si="141"/>
        <v>20.500999999999987</v>
      </c>
      <c r="Y109">
        <f t="shared" si="107"/>
        <v>7.6000000000000005</v>
      </c>
      <c r="Z109">
        <f t="shared" si="167"/>
        <v>19.905376470588234</v>
      </c>
      <c r="AA109">
        <f t="shared" si="168"/>
        <v>15.713376470588244</v>
      </c>
      <c r="AB109">
        <f t="shared" si="169"/>
        <v>4.1919999999999904</v>
      </c>
      <c r="AC109">
        <f t="shared" si="108"/>
        <v>0.57615713725490225</v>
      </c>
      <c r="AF109">
        <v>20</v>
      </c>
      <c r="AG109">
        <v>6.3080000630611996</v>
      </c>
      <c r="AH109">
        <f t="shared" si="142"/>
        <v>32.275933504703637</v>
      </c>
      <c r="AI109">
        <v>20</v>
      </c>
      <c r="AJ109">
        <v>6.3080000630656299</v>
      </c>
      <c r="AK109">
        <f t="shared" si="143"/>
        <v>24.706333580334814</v>
      </c>
      <c r="AL109">
        <v>6</v>
      </c>
      <c r="AM109">
        <v>1.8923999811161301</v>
      </c>
      <c r="AN109">
        <f t="shared" si="144"/>
        <v>32.486200148293229</v>
      </c>
      <c r="AO109">
        <v>0</v>
      </c>
      <c r="AP109" s="4">
        <v>3.4855483789150903E-21</v>
      </c>
      <c r="AQ109">
        <f t="shared" si="151"/>
        <v>14.849999999989585</v>
      </c>
      <c r="AR109">
        <f t="shared" si="109"/>
        <v>17.480000129208385</v>
      </c>
      <c r="AS109">
        <f t="shared" si="110"/>
        <v>29.552906008521127</v>
      </c>
      <c r="AT109">
        <f t="shared" si="111"/>
        <v>25.360906008521138</v>
      </c>
      <c r="AU109">
        <f t="shared" si="99"/>
        <v>4.1919999999999904</v>
      </c>
      <c r="AV109">
        <f t="shared" si="112"/>
        <v>0.92989988697910841</v>
      </c>
      <c r="AY109">
        <v>20</v>
      </c>
      <c r="AZ109">
        <v>6.3080000460523298</v>
      </c>
      <c r="BA109">
        <f t="shared" si="113"/>
        <v>0.52566667050436078</v>
      </c>
      <c r="BB109">
        <f t="shared" si="145"/>
        <v>30.533754819476076</v>
      </c>
      <c r="BC109">
        <v>20</v>
      </c>
      <c r="BD109">
        <v>6.30800006230871</v>
      </c>
      <c r="BE109">
        <f t="shared" si="114"/>
        <v>0.52566667185905913</v>
      </c>
      <c r="BF109">
        <f t="shared" si="146"/>
        <v>24.706333578036283</v>
      </c>
      <c r="BG109">
        <v>20</v>
      </c>
      <c r="BH109">
        <v>6.30800005241138</v>
      </c>
      <c r="BI109">
        <f t="shared" si="115"/>
        <v>0.52566667103428166</v>
      </c>
      <c r="BJ109">
        <f t="shared" si="147"/>
        <v>31.793600017258058</v>
      </c>
      <c r="BK109">
        <v>0</v>
      </c>
      <c r="BL109" s="4">
        <v>-2.2453443717945101E-38</v>
      </c>
      <c r="BM109">
        <f t="shared" si="116"/>
        <v>-1.8711203098287586E-39</v>
      </c>
      <c r="BN109">
        <f t="shared" si="152"/>
        <v>14.850000000331178</v>
      </c>
      <c r="BO109">
        <f t="shared" si="117"/>
        <v>22.80000019370171</v>
      </c>
      <c r="BP109">
        <f t="shared" si="153"/>
        <v>34.747729600908727</v>
      </c>
      <c r="BQ109">
        <f t="shared" si="118"/>
        <v>30.555729600908737</v>
      </c>
      <c r="BR109">
        <f t="shared" si="170"/>
        <v>4.1919999999999904</v>
      </c>
      <c r="BS109">
        <f t="shared" si="119"/>
        <v>1.1203767520333203</v>
      </c>
      <c r="BV109">
        <v>17.739999999999998</v>
      </c>
      <c r="BW109">
        <v>5.5958757674459703</v>
      </c>
      <c r="BX109">
        <f t="shared" si="164"/>
        <v>0.46632298062049754</v>
      </c>
      <c r="BY109">
        <f t="shared" si="155"/>
        <v>30.93386262184643</v>
      </c>
      <c r="BZ109">
        <v>20</v>
      </c>
      <c r="CA109">
        <v>6.3080000624335097</v>
      </c>
      <c r="CB109">
        <f t="shared" si="120"/>
        <v>0.52566667186945915</v>
      </c>
      <c r="CC109">
        <f t="shared" si="148"/>
        <v>24.706333578246447</v>
      </c>
      <c r="CD109">
        <v>16.3</v>
      </c>
      <c r="CE109">
        <v>5.1400153057840701</v>
      </c>
      <c r="CF109">
        <f t="shared" si="121"/>
        <v>0.42833460881533914</v>
      </c>
      <c r="CG109">
        <f t="shared" si="171"/>
        <v>31.288160874466559</v>
      </c>
      <c r="CH109">
        <v>0</v>
      </c>
      <c r="CI109">
        <v>0</v>
      </c>
      <c r="CJ109">
        <f t="shared" si="122"/>
        <v>0</v>
      </c>
      <c r="CK109">
        <f t="shared" si="159"/>
        <v>14.850000000001032</v>
      </c>
      <c r="CL109">
        <f t="shared" si="123"/>
        <v>20.534808597185002</v>
      </c>
      <c r="CM109">
        <f t="shared" si="154"/>
        <v>32.535836630192414</v>
      </c>
      <c r="CN109">
        <f t="shared" si="124"/>
        <v>28.343836630192424</v>
      </c>
      <c r="CO109">
        <f t="shared" si="101"/>
        <v>4.1919999999999904</v>
      </c>
      <c r="CP109">
        <f t="shared" si="125"/>
        <v>1.0392740097737223</v>
      </c>
      <c r="DA109">
        <v>6</v>
      </c>
      <c r="DB109">
        <v>2.21159997987544</v>
      </c>
      <c r="DC109">
        <f t="shared" si="165"/>
        <v>0.18429999832295335</v>
      </c>
      <c r="DD109">
        <f t="shared" si="156"/>
        <v>30.591953157159018</v>
      </c>
      <c r="DE109">
        <v>20</v>
      </c>
      <c r="DF109">
        <v>7.3720000711890599</v>
      </c>
      <c r="DG109">
        <f t="shared" si="126"/>
        <v>0.61433333926575506</v>
      </c>
      <c r="DH109">
        <f t="shared" si="149"/>
        <v>28.860940635483573</v>
      </c>
      <c r="DI109">
        <v>20</v>
      </c>
      <c r="DJ109">
        <v>7.3720000708801399</v>
      </c>
      <c r="DK109">
        <f t="shared" si="127"/>
        <v>0.61433333924001166</v>
      </c>
      <c r="DL109">
        <f t="shared" si="172"/>
        <v>31.264057688704412</v>
      </c>
      <c r="DM109">
        <v>0</v>
      </c>
      <c r="DN109" s="4">
        <v>3.5586254761221501E-40</v>
      </c>
      <c r="DO109">
        <f t="shared" si="128"/>
        <v>2.9655212301017921E-41</v>
      </c>
      <c r="DP109">
        <f t="shared" si="160"/>
        <v>14.850000000024334</v>
      </c>
      <c r="DQ109">
        <f t="shared" si="129"/>
        <v>32.431964849346635</v>
      </c>
      <c r="DR109">
        <f t="shared" si="130"/>
        <v>28.239964849346645</v>
      </c>
      <c r="DS109">
        <f t="shared" si="131"/>
        <v>4.1919999999999904</v>
      </c>
      <c r="DT109">
        <f t="shared" si="161"/>
        <v>1.0354653778093768</v>
      </c>
      <c r="DX109">
        <v>6</v>
      </c>
      <c r="DY109">
        <v>2.2115999779190698</v>
      </c>
      <c r="DZ109">
        <f t="shared" si="166"/>
        <v>0.18429999815992248</v>
      </c>
      <c r="EA109">
        <f t="shared" si="157"/>
        <v>31.269566748827401</v>
      </c>
      <c r="EB109">
        <v>20</v>
      </c>
      <c r="EC109">
        <v>7.37200007370115</v>
      </c>
      <c r="ED109">
        <f t="shared" si="132"/>
        <v>0.61433333947509583</v>
      </c>
      <c r="EE109">
        <f t="shared" si="150"/>
        <v>27.583566931374591</v>
      </c>
      <c r="EF109">
        <v>6</v>
      </c>
      <c r="EG109">
        <v>2.2115999779819</v>
      </c>
      <c r="EH109">
        <f t="shared" si="133"/>
        <v>0.18429999816515832</v>
      </c>
      <c r="EI109">
        <f t="shared" si="173"/>
        <v>31.945333396327985</v>
      </c>
      <c r="EJ109">
        <v>0</v>
      </c>
      <c r="EK109" s="4">
        <v>6.6915347712465399E-22</v>
      </c>
      <c r="EL109">
        <f t="shared" si="134"/>
        <v>5.5762789760387836E-23</v>
      </c>
      <c r="EM109">
        <f t="shared" si="162"/>
        <v>14.84999999998351</v>
      </c>
      <c r="EN109">
        <f t="shared" si="135"/>
        <v>26.360905917178965</v>
      </c>
      <c r="EO109">
        <f t="shared" si="136"/>
        <v>22.168905917178975</v>
      </c>
      <c r="EP109">
        <f t="shared" si="137"/>
        <v>4.1919999999999904</v>
      </c>
      <c r="EQ109">
        <f t="shared" si="163"/>
        <v>0.81285988362989581</v>
      </c>
    </row>
    <row r="110" spans="1:147" x14ac:dyDescent="0.35">
      <c r="A110" s="1">
        <v>44907.621527777781</v>
      </c>
      <c r="B110" s="80">
        <v>0.62152777777778201</v>
      </c>
      <c r="C110">
        <v>13.303999999999901</v>
      </c>
      <c r="D110">
        <v>-3.915</v>
      </c>
      <c r="E110">
        <f t="shared" si="102"/>
        <v>3.915</v>
      </c>
      <c r="G110">
        <v>0.44</v>
      </c>
      <c r="I110">
        <v>0</v>
      </c>
      <c r="J110">
        <f t="shared" si="158"/>
        <v>0</v>
      </c>
      <c r="K110">
        <f t="shared" si="103"/>
        <v>0</v>
      </c>
      <c r="L110">
        <f t="shared" si="138"/>
        <v>37.322333333333304</v>
      </c>
      <c r="M110">
        <v>20</v>
      </c>
      <c r="N110">
        <f t="shared" si="93"/>
        <v>6.3079999999999998</v>
      </c>
      <c r="O110">
        <f t="shared" si="104"/>
        <v>0.52566666666666662</v>
      </c>
      <c r="P110">
        <f t="shared" si="139"/>
        <v>25.231999999999982</v>
      </c>
      <c r="Q110">
        <v>0</v>
      </c>
      <c r="R110">
        <f t="shared" si="94"/>
        <v>0</v>
      </c>
      <c r="S110">
        <f t="shared" si="105"/>
        <v>0</v>
      </c>
      <c r="T110">
        <f t="shared" si="140"/>
        <v>37.322333333333304</v>
      </c>
      <c r="U110">
        <v>0</v>
      </c>
      <c r="V110">
        <f t="shared" si="95"/>
        <v>0</v>
      </c>
      <c r="W110">
        <f t="shared" si="106"/>
        <v>0</v>
      </c>
      <c r="X110">
        <f t="shared" si="141"/>
        <v>20.500999999999987</v>
      </c>
      <c r="Y110">
        <f t="shared" si="107"/>
        <v>7.6000000000000005</v>
      </c>
      <c r="Z110">
        <f t="shared" si="167"/>
        <v>20.725176470588135</v>
      </c>
      <c r="AA110">
        <f t="shared" si="168"/>
        <v>16.810176470588136</v>
      </c>
      <c r="AB110">
        <f t="shared" si="169"/>
        <v>3.915</v>
      </c>
      <c r="AC110">
        <f t="shared" si="108"/>
        <v>0.61637313725489817</v>
      </c>
      <c r="AF110">
        <v>20</v>
      </c>
      <c r="AG110">
        <v>6.3080000630561797</v>
      </c>
      <c r="AH110">
        <f t="shared" si="142"/>
        <v>32.801600176624987</v>
      </c>
      <c r="AI110">
        <v>20</v>
      </c>
      <c r="AJ110">
        <v>6.3080000630655899</v>
      </c>
      <c r="AK110">
        <f t="shared" si="143"/>
        <v>25.232000252256945</v>
      </c>
      <c r="AL110">
        <v>6</v>
      </c>
      <c r="AM110">
        <v>1.8923999811158001</v>
      </c>
      <c r="AN110">
        <f t="shared" si="144"/>
        <v>32.643900146719545</v>
      </c>
      <c r="AO110">
        <v>0</v>
      </c>
      <c r="AP110" s="4">
        <v>1.46413415188614E-21</v>
      </c>
      <c r="AQ110">
        <f t="shared" si="151"/>
        <v>14.849999999989585</v>
      </c>
      <c r="AR110">
        <f t="shared" si="109"/>
        <v>17.480000129201891</v>
      </c>
      <c r="AS110">
        <f t="shared" si="110"/>
        <v>30.37270600851469</v>
      </c>
      <c r="AT110">
        <f t="shared" si="111"/>
        <v>26.457706008514691</v>
      </c>
      <c r="AU110">
        <f t="shared" si="99"/>
        <v>3.915</v>
      </c>
      <c r="AV110">
        <f t="shared" si="112"/>
        <v>0.97011588697887208</v>
      </c>
      <c r="AY110">
        <v>20</v>
      </c>
      <c r="AZ110">
        <v>6.3080000626506303</v>
      </c>
      <c r="BA110">
        <f t="shared" si="113"/>
        <v>0.52566667188755256</v>
      </c>
      <c r="BB110">
        <f t="shared" si="145"/>
        <v>31.059421491363629</v>
      </c>
      <c r="BC110">
        <v>20</v>
      </c>
      <c r="BD110">
        <v>6.3080000629057</v>
      </c>
      <c r="BE110">
        <f t="shared" si="114"/>
        <v>0.52566667190880834</v>
      </c>
      <c r="BF110">
        <f t="shared" si="146"/>
        <v>25.232000249945091</v>
      </c>
      <c r="BG110">
        <v>6</v>
      </c>
      <c r="BH110">
        <v>1.8923999927120301</v>
      </c>
      <c r="BI110">
        <f t="shared" si="115"/>
        <v>0.15769999939266915</v>
      </c>
      <c r="BJ110">
        <f t="shared" si="147"/>
        <v>31.951300016650727</v>
      </c>
      <c r="BK110">
        <v>0</v>
      </c>
      <c r="BL110" s="4">
        <v>-2.4979254954973599E-38</v>
      </c>
      <c r="BM110">
        <f t="shared" si="116"/>
        <v>-2.0816045795811333E-39</v>
      </c>
      <c r="BN110">
        <f t="shared" si="152"/>
        <v>14.850000000331178</v>
      </c>
      <c r="BO110">
        <f t="shared" si="117"/>
        <v>17.480000142491999</v>
      </c>
      <c r="BP110">
        <f t="shared" si="153"/>
        <v>30.372706021492085</v>
      </c>
      <c r="BQ110">
        <f t="shared" si="118"/>
        <v>26.457706021492086</v>
      </c>
      <c r="BR110">
        <f t="shared" si="170"/>
        <v>3.915</v>
      </c>
      <c r="BS110">
        <f t="shared" si="119"/>
        <v>0.97011588745470967</v>
      </c>
      <c r="BV110">
        <v>16.940000000000001</v>
      </c>
      <c r="BW110">
        <v>5.3437721267377096</v>
      </c>
      <c r="BX110">
        <f t="shared" si="164"/>
        <v>0.44531434389480917</v>
      </c>
      <c r="BY110">
        <f t="shared" si="155"/>
        <v>31.379176965741237</v>
      </c>
      <c r="BZ110">
        <v>20</v>
      </c>
      <c r="CA110">
        <v>6.3080000624335097</v>
      </c>
      <c r="CB110">
        <f t="shared" si="120"/>
        <v>0.52566667186945915</v>
      </c>
      <c r="CC110">
        <f t="shared" si="148"/>
        <v>25.232000250115906</v>
      </c>
      <c r="CD110">
        <v>14.21</v>
      </c>
      <c r="CE110">
        <v>4.4817749482171898</v>
      </c>
      <c r="CF110">
        <f t="shared" si="121"/>
        <v>0.37348124568476582</v>
      </c>
      <c r="CG110">
        <f t="shared" si="171"/>
        <v>31.661642120151324</v>
      </c>
      <c r="CH110">
        <v>0</v>
      </c>
      <c r="CI110" s="4">
        <v>-1.6822447037609801E-27</v>
      </c>
      <c r="CJ110">
        <f t="shared" si="122"/>
        <v>-1.4018705864674832E-28</v>
      </c>
      <c r="CK110">
        <f t="shared" si="159"/>
        <v>14.850000000001032</v>
      </c>
      <c r="CL110">
        <f t="shared" si="123"/>
        <v>19.438008599263142</v>
      </c>
      <c r="CM110">
        <f t="shared" si="154"/>
        <v>32.28464369104509</v>
      </c>
      <c r="CN110">
        <f t="shared" si="124"/>
        <v>28.369643691045091</v>
      </c>
      <c r="CO110">
        <f t="shared" si="101"/>
        <v>3.915</v>
      </c>
      <c r="CP110">
        <f t="shared" si="125"/>
        <v>1.0402202686716535</v>
      </c>
      <c r="DA110">
        <v>20</v>
      </c>
      <c r="DB110">
        <v>7.3720000419561096</v>
      </c>
      <c r="DC110">
        <f t="shared" si="165"/>
        <v>0.61433333682967584</v>
      </c>
      <c r="DD110">
        <f t="shared" si="156"/>
        <v>31.206286493988696</v>
      </c>
      <c r="DE110">
        <v>20</v>
      </c>
      <c r="DF110">
        <v>7.37200006808468</v>
      </c>
      <c r="DG110">
        <f t="shared" si="126"/>
        <v>0.61433333900705656</v>
      </c>
      <c r="DH110">
        <f t="shared" si="149"/>
        <v>29.47527397449063</v>
      </c>
      <c r="DI110">
        <v>6</v>
      </c>
      <c r="DJ110">
        <v>2.2115999795966199</v>
      </c>
      <c r="DK110">
        <f t="shared" si="127"/>
        <v>0.18429999829971833</v>
      </c>
      <c r="DL110">
        <f t="shared" si="172"/>
        <v>31.44835768700413</v>
      </c>
      <c r="DM110">
        <v>0</v>
      </c>
      <c r="DN110" s="4">
        <v>-2.2384902188510301E-40</v>
      </c>
      <c r="DO110">
        <f t="shared" si="128"/>
        <v>-1.8654085157091916E-41</v>
      </c>
      <c r="DP110">
        <f t="shared" si="160"/>
        <v>14.850000000024334</v>
      </c>
      <c r="DQ110">
        <f t="shared" si="129"/>
        <v>33.251764811338035</v>
      </c>
      <c r="DR110">
        <f t="shared" si="130"/>
        <v>29.336764811338035</v>
      </c>
      <c r="DS110">
        <f t="shared" si="131"/>
        <v>3.915</v>
      </c>
      <c r="DT110">
        <f t="shared" si="161"/>
        <v>1.075681376415728</v>
      </c>
      <c r="DX110">
        <v>6</v>
      </c>
      <c r="DY110">
        <v>2.2115999779188198</v>
      </c>
      <c r="DZ110">
        <f t="shared" si="166"/>
        <v>0.18429999815990164</v>
      </c>
      <c r="EA110">
        <f t="shared" si="157"/>
        <v>31.453866746987302</v>
      </c>
      <c r="EB110">
        <v>20</v>
      </c>
      <c r="EC110">
        <v>7.3720000737010798</v>
      </c>
      <c r="ED110">
        <f t="shared" si="132"/>
        <v>0.61433333947508995</v>
      </c>
      <c r="EE110">
        <f t="shared" si="150"/>
        <v>28.197900270849679</v>
      </c>
      <c r="EF110">
        <v>6</v>
      </c>
      <c r="EG110">
        <v>2.2115999779800299</v>
      </c>
      <c r="EH110">
        <f t="shared" si="133"/>
        <v>0.18429999816500248</v>
      </c>
      <c r="EI110">
        <f t="shared" si="173"/>
        <v>32.129633394492991</v>
      </c>
      <c r="EJ110">
        <v>0</v>
      </c>
      <c r="EK110" s="4">
        <v>-7.7831163719116798E-21</v>
      </c>
      <c r="EL110">
        <f t="shared" si="134"/>
        <v>-6.4859303099263995E-22</v>
      </c>
      <c r="EM110">
        <f t="shared" si="162"/>
        <v>14.84999999998351</v>
      </c>
      <c r="EN110">
        <f t="shared" si="135"/>
        <v>27.18070591717629</v>
      </c>
      <c r="EO110">
        <f t="shared" si="136"/>
        <v>23.265705917176291</v>
      </c>
      <c r="EP110">
        <f t="shared" si="137"/>
        <v>3.915</v>
      </c>
      <c r="EQ110">
        <f t="shared" si="163"/>
        <v>0.85307588362979736</v>
      </c>
    </row>
    <row r="111" spans="1:147" x14ac:dyDescent="0.35">
      <c r="A111" s="1">
        <v>44907.625</v>
      </c>
      <c r="B111" s="80">
        <v>0.625000000000004</v>
      </c>
      <c r="C111">
        <v>13.853999999999999</v>
      </c>
      <c r="D111">
        <v>-3.5888</v>
      </c>
      <c r="E111">
        <f t="shared" si="102"/>
        <v>3.5888</v>
      </c>
      <c r="G111">
        <v>0.49387999999999999</v>
      </c>
      <c r="I111">
        <v>0</v>
      </c>
      <c r="J111">
        <f t="shared" si="158"/>
        <v>0</v>
      </c>
      <c r="K111">
        <f t="shared" si="103"/>
        <v>0</v>
      </c>
      <c r="L111">
        <f t="shared" si="138"/>
        <v>37.322333333333304</v>
      </c>
      <c r="M111">
        <v>20</v>
      </c>
      <c r="N111">
        <f t="shared" si="93"/>
        <v>6.3079999999999998</v>
      </c>
      <c r="O111">
        <f t="shared" si="104"/>
        <v>0.52566666666666662</v>
      </c>
      <c r="P111">
        <f t="shared" si="139"/>
        <v>25.757666666666648</v>
      </c>
      <c r="Q111">
        <v>0</v>
      </c>
      <c r="R111">
        <f t="shared" si="94"/>
        <v>0</v>
      </c>
      <c r="S111">
        <f t="shared" si="105"/>
        <v>0</v>
      </c>
      <c r="T111">
        <f t="shared" si="140"/>
        <v>37.322333333333304</v>
      </c>
      <c r="U111">
        <v>0</v>
      </c>
      <c r="V111">
        <f t="shared" si="95"/>
        <v>0</v>
      </c>
      <c r="W111">
        <f t="shared" si="106"/>
        <v>0</v>
      </c>
      <c r="X111">
        <f t="shared" si="141"/>
        <v>20.500999999999987</v>
      </c>
      <c r="Y111">
        <f t="shared" si="107"/>
        <v>7.6000000000000005</v>
      </c>
      <c r="Z111">
        <f t="shared" si="167"/>
        <v>21.275176470588235</v>
      </c>
      <c r="AA111">
        <f t="shared" si="168"/>
        <v>17.686376470588236</v>
      </c>
      <c r="AB111">
        <f t="shared" si="169"/>
        <v>3.5888</v>
      </c>
      <c r="AC111">
        <f t="shared" si="108"/>
        <v>0.72791230094117665</v>
      </c>
      <c r="AF111">
        <v>6</v>
      </c>
      <c r="AG111">
        <v>1.8923999811352701</v>
      </c>
      <c r="AH111">
        <f t="shared" si="142"/>
        <v>32.959300175052924</v>
      </c>
      <c r="AI111">
        <v>20</v>
      </c>
      <c r="AJ111">
        <v>6.3080000630631003</v>
      </c>
      <c r="AK111">
        <f t="shared" si="143"/>
        <v>25.757666924178871</v>
      </c>
      <c r="AL111">
        <v>6</v>
      </c>
      <c r="AM111">
        <v>1.8923999811118799</v>
      </c>
      <c r="AN111">
        <f t="shared" si="144"/>
        <v>32.801600145145535</v>
      </c>
      <c r="AO111">
        <v>0</v>
      </c>
      <c r="AP111" s="4">
        <v>-7.7728432282333998E-22</v>
      </c>
      <c r="AQ111">
        <f t="shared" si="151"/>
        <v>14.849999999989585</v>
      </c>
      <c r="AR111">
        <f t="shared" si="109"/>
        <v>12.160000030494277</v>
      </c>
      <c r="AS111">
        <f t="shared" si="110"/>
        <v>25.727882382717944</v>
      </c>
      <c r="AT111">
        <f t="shared" si="111"/>
        <v>22.139082382717945</v>
      </c>
      <c r="AU111">
        <f t="shared" si="99"/>
        <v>3.5888</v>
      </c>
      <c r="AV111">
        <f t="shared" si="112"/>
        <v>0.91117083393139486</v>
      </c>
      <c r="AY111">
        <v>6</v>
      </c>
      <c r="AZ111">
        <v>1.8923999834037499</v>
      </c>
      <c r="BA111">
        <f t="shared" si="113"/>
        <v>0.15769999861697917</v>
      </c>
      <c r="BB111">
        <f t="shared" si="145"/>
        <v>31.21712148998061</v>
      </c>
      <c r="BC111">
        <v>20</v>
      </c>
      <c r="BD111">
        <v>6.3080000625004899</v>
      </c>
      <c r="BE111">
        <f t="shared" si="114"/>
        <v>0.52566667187504079</v>
      </c>
      <c r="BF111">
        <f t="shared" si="146"/>
        <v>25.757666921820132</v>
      </c>
      <c r="BG111">
        <v>6</v>
      </c>
      <c r="BH111">
        <v>1.8923999835449199</v>
      </c>
      <c r="BI111">
        <f t="shared" si="115"/>
        <v>0.15769999862874332</v>
      </c>
      <c r="BJ111">
        <f t="shared" si="147"/>
        <v>32.10900001527947</v>
      </c>
      <c r="BK111">
        <v>0</v>
      </c>
      <c r="BL111" s="4">
        <v>4.4720613770428899E-41</v>
      </c>
      <c r="BM111">
        <f t="shared" si="116"/>
        <v>3.7267178142024078E-42</v>
      </c>
      <c r="BN111">
        <f t="shared" si="152"/>
        <v>14.850000000331178</v>
      </c>
      <c r="BO111">
        <f t="shared" si="117"/>
        <v>12.160000035480916</v>
      </c>
      <c r="BP111">
        <f t="shared" si="153"/>
        <v>25.727882387587247</v>
      </c>
      <c r="BQ111">
        <f t="shared" si="118"/>
        <v>22.139082387587248</v>
      </c>
      <c r="BR111">
        <f t="shared" si="170"/>
        <v>3.5888</v>
      </c>
      <c r="BS111">
        <f t="shared" si="119"/>
        <v>0.91117083413179911</v>
      </c>
      <c r="BV111">
        <v>6.63</v>
      </c>
      <c r="BW111">
        <v>2.0916733092181299</v>
      </c>
      <c r="BX111">
        <f t="shared" si="164"/>
        <v>0.17430610910151084</v>
      </c>
      <c r="BY111">
        <f t="shared" si="155"/>
        <v>31.553483074842749</v>
      </c>
      <c r="BZ111">
        <v>20</v>
      </c>
      <c r="CA111">
        <v>6.3080000624335097</v>
      </c>
      <c r="CB111">
        <f t="shared" si="120"/>
        <v>0.52566667186945915</v>
      </c>
      <c r="CC111">
        <f t="shared" si="148"/>
        <v>25.757666921985365</v>
      </c>
      <c r="CD111">
        <v>6.57</v>
      </c>
      <c r="CE111">
        <v>2.0708743918936698</v>
      </c>
      <c r="CF111">
        <f t="shared" si="121"/>
        <v>0.17257286599113913</v>
      </c>
      <c r="CG111">
        <f t="shared" si="171"/>
        <v>31.834214986142463</v>
      </c>
      <c r="CH111">
        <v>0</v>
      </c>
      <c r="CI111">
        <v>0</v>
      </c>
      <c r="CJ111">
        <f t="shared" si="122"/>
        <v>0</v>
      </c>
      <c r="CK111">
        <f t="shared" si="159"/>
        <v>14.850000000001032</v>
      </c>
      <c r="CL111">
        <f t="shared" si="123"/>
        <v>12.615117787403987</v>
      </c>
      <c r="CM111">
        <f t="shared" si="154"/>
        <v>26.172291486523893</v>
      </c>
      <c r="CN111">
        <f t="shared" si="124"/>
        <v>22.583491486523894</v>
      </c>
      <c r="CO111">
        <f t="shared" si="101"/>
        <v>3.5888</v>
      </c>
      <c r="CP111">
        <f t="shared" si="125"/>
        <v>0.92946123128036839</v>
      </c>
      <c r="DA111">
        <v>6</v>
      </c>
      <c r="DB111">
        <v>2.2115999796808401</v>
      </c>
      <c r="DC111">
        <f t="shared" si="165"/>
        <v>0.18429999830673668</v>
      </c>
      <c r="DD111">
        <f t="shared" si="156"/>
        <v>31.390586492295434</v>
      </c>
      <c r="DE111">
        <v>17.52</v>
      </c>
      <c r="DF111">
        <v>6.4572867269342398</v>
      </c>
      <c r="DG111">
        <f t="shared" si="126"/>
        <v>0.53810722724451998</v>
      </c>
      <c r="DH111">
        <f t="shared" si="149"/>
        <v>30.01338120173515</v>
      </c>
      <c r="DI111">
        <v>6</v>
      </c>
      <c r="DJ111">
        <v>2.2115999793547099</v>
      </c>
      <c r="DK111">
        <f t="shared" si="127"/>
        <v>0.18429999827955915</v>
      </c>
      <c r="DL111">
        <f t="shared" si="172"/>
        <v>31.632657685283689</v>
      </c>
      <c r="DM111">
        <v>0</v>
      </c>
      <c r="DN111" s="4">
        <v>2.67615665913146E-39</v>
      </c>
      <c r="DO111">
        <f t="shared" si="128"/>
        <v>2.2301305492762163E-40</v>
      </c>
      <c r="DP111">
        <f t="shared" si="160"/>
        <v>14.850000000024334</v>
      </c>
      <c r="DQ111">
        <f t="shared" si="129"/>
        <v>26.654572571729162</v>
      </c>
      <c r="DR111">
        <f t="shared" si="130"/>
        <v>23.065772571729163</v>
      </c>
      <c r="DS111">
        <f t="shared" si="131"/>
        <v>3.5888</v>
      </c>
      <c r="DT111">
        <f t="shared" si="161"/>
        <v>0.94931031314379988</v>
      </c>
      <c r="DX111">
        <v>6</v>
      </c>
      <c r="DY111">
        <v>2.2115999779145001</v>
      </c>
      <c r="DZ111">
        <f t="shared" si="166"/>
        <v>0.18429999815954165</v>
      </c>
      <c r="EA111">
        <f t="shared" si="157"/>
        <v>31.638166745146844</v>
      </c>
      <c r="EB111">
        <v>20</v>
      </c>
      <c r="EC111">
        <v>7.3720000736967597</v>
      </c>
      <c r="ED111">
        <f t="shared" si="132"/>
        <v>0.6143333394747299</v>
      </c>
      <c r="EE111">
        <f t="shared" si="150"/>
        <v>28.812233610324409</v>
      </c>
      <c r="EF111">
        <v>6</v>
      </c>
      <c r="EG111">
        <v>2.21159997795831</v>
      </c>
      <c r="EH111">
        <f t="shared" si="133"/>
        <v>0.18429999816319251</v>
      </c>
      <c r="EI111">
        <f t="shared" si="173"/>
        <v>32.313933392656182</v>
      </c>
      <c r="EJ111">
        <v>0</v>
      </c>
      <c r="EK111" s="4">
        <v>1.0697729901921201E-21</v>
      </c>
      <c r="EL111">
        <f t="shared" si="134"/>
        <v>8.9147749182676674E-23</v>
      </c>
      <c r="EM111">
        <f t="shared" si="162"/>
        <v>14.84999999998351</v>
      </c>
      <c r="EN111">
        <f t="shared" si="135"/>
        <v>27.730705917140668</v>
      </c>
      <c r="EO111">
        <f t="shared" si="136"/>
        <v>24.141905917140669</v>
      </c>
      <c r="EP111">
        <f t="shared" si="137"/>
        <v>3.5888</v>
      </c>
      <c r="EQ111">
        <f t="shared" si="163"/>
        <v>0.993600374529786</v>
      </c>
    </row>
    <row r="112" spans="1:147" x14ac:dyDescent="0.35">
      <c r="A112" s="1">
        <v>44907.628472222219</v>
      </c>
      <c r="B112" s="80">
        <v>0.62847222222222698</v>
      </c>
      <c r="C112">
        <v>13.3325999999999</v>
      </c>
      <c r="D112">
        <v>-3.2759999999999998</v>
      </c>
      <c r="E112">
        <f t="shared" si="102"/>
        <v>3.2759999999999998</v>
      </c>
      <c r="G112">
        <v>0.49387999999999999</v>
      </c>
      <c r="I112">
        <v>0</v>
      </c>
      <c r="J112">
        <f t="shared" si="158"/>
        <v>0</v>
      </c>
      <c r="K112">
        <f t="shared" si="103"/>
        <v>0</v>
      </c>
      <c r="L112">
        <f t="shared" si="138"/>
        <v>37.322333333333304</v>
      </c>
      <c r="M112">
        <v>20</v>
      </c>
      <c r="N112">
        <f t="shared" si="93"/>
        <v>6.3079999999999998</v>
      </c>
      <c r="O112">
        <f t="shared" si="104"/>
        <v>0.52566666666666662</v>
      </c>
      <c r="P112">
        <f t="shared" si="139"/>
        <v>26.283333333333314</v>
      </c>
      <c r="Q112">
        <v>0</v>
      </c>
      <c r="R112">
        <f t="shared" si="94"/>
        <v>0</v>
      </c>
      <c r="S112">
        <f t="shared" si="105"/>
        <v>0</v>
      </c>
      <c r="T112">
        <f t="shared" si="140"/>
        <v>37.322333333333304</v>
      </c>
      <c r="U112">
        <v>0</v>
      </c>
      <c r="V112">
        <f t="shared" si="95"/>
        <v>0</v>
      </c>
      <c r="W112">
        <f t="shared" si="106"/>
        <v>0</v>
      </c>
      <c r="X112">
        <f t="shared" si="141"/>
        <v>20.500999999999987</v>
      </c>
      <c r="Y112">
        <f t="shared" si="107"/>
        <v>7.6000000000000005</v>
      </c>
      <c r="Z112">
        <f t="shared" si="167"/>
        <v>20.753776470588136</v>
      </c>
      <c r="AA112">
        <f t="shared" si="168"/>
        <v>17.477776470588136</v>
      </c>
      <c r="AB112">
        <f t="shared" si="169"/>
        <v>3.2759999999999998</v>
      </c>
      <c r="AC112">
        <f t="shared" si="108"/>
        <v>0.71932702027450568</v>
      </c>
      <c r="AF112">
        <v>6</v>
      </c>
      <c r="AG112">
        <v>1.8923999811354499</v>
      </c>
      <c r="AH112">
        <f t="shared" si="142"/>
        <v>33.117000173480875</v>
      </c>
      <c r="AI112">
        <v>20</v>
      </c>
      <c r="AJ112">
        <v>6.3080000630631101</v>
      </c>
      <c r="AK112">
        <f t="shared" si="143"/>
        <v>26.283333596100796</v>
      </c>
      <c r="AL112">
        <v>6</v>
      </c>
      <c r="AM112">
        <v>1.8923999811119401</v>
      </c>
      <c r="AN112">
        <f t="shared" si="144"/>
        <v>32.959300143571532</v>
      </c>
      <c r="AO112">
        <v>0</v>
      </c>
      <c r="AP112" s="4">
        <v>9.4394330581673197E-20</v>
      </c>
      <c r="AQ112">
        <f t="shared" si="151"/>
        <v>14.849999999989585</v>
      </c>
      <c r="AR112">
        <f t="shared" si="109"/>
        <v>12.160000030494578</v>
      </c>
      <c r="AS112">
        <f t="shared" si="110"/>
        <v>25.206482382718136</v>
      </c>
      <c r="AT112">
        <f t="shared" si="111"/>
        <v>21.930482382718136</v>
      </c>
      <c r="AU112">
        <f t="shared" si="99"/>
        <v>3.2759999999999998</v>
      </c>
      <c r="AV112">
        <f t="shared" si="112"/>
        <v>0.90258555326473611</v>
      </c>
      <c r="AY112">
        <v>6</v>
      </c>
      <c r="AZ112">
        <v>1.89239998370292</v>
      </c>
      <c r="BA112">
        <f t="shared" si="113"/>
        <v>0.15769999864191001</v>
      </c>
      <c r="BB112">
        <f t="shared" si="145"/>
        <v>31.374821488622519</v>
      </c>
      <c r="BC112">
        <v>20</v>
      </c>
      <c r="BD112">
        <v>6.3080000625164203</v>
      </c>
      <c r="BE112">
        <f t="shared" si="114"/>
        <v>0.5256666718763684</v>
      </c>
      <c r="BF112">
        <f t="shared" si="146"/>
        <v>26.283333593696501</v>
      </c>
      <c r="BG112">
        <v>6</v>
      </c>
      <c r="BH112">
        <v>1.8923999838841301</v>
      </c>
      <c r="BI112">
        <f t="shared" si="115"/>
        <v>0.15769999865701081</v>
      </c>
      <c r="BJ112">
        <f t="shared" si="147"/>
        <v>32.266700013936479</v>
      </c>
      <c r="BK112">
        <v>0</v>
      </c>
      <c r="BL112" s="4">
        <v>9.0294045641904701E-41</v>
      </c>
      <c r="BM112">
        <f t="shared" si="116"/>
        <v>7.5245038034920584E-42</v>
      </c>
      <c r="BN112">
        <f t="shared" si="152"/>
        <v>14.850000000331178</v>
      </c>
      <c r="BO112">
        <f t="shared" si="117"/>
        <v>12.160000036269242</v>
      </c>
      <c r="BP112">
        <f t="shared" si="153"/>
        <v>25.206482388356925</v>
      </c>
      <c r="BQ112">
        <f t="shared" si="118"/>
        <v>21.930482388356925</v>
      </c>
      <c r="BR112">
        <f t="shared" si="170"/>
        <v>3.2759999999999998</v>
      </c>
      <c r="BS112">
        <f t="shared" si="119"/>
        <v>0.9025855534968098</v>
      </c>
      <c r="BV112">
        <v>6.94</v>
      </c>
      <c r="BW112">
        <v>2.1898330662702601</v>
      </c>
      <c r="BX112">
        <f t="shared" si="164"/>
        <v>0.18248608885585502</v>
      </c>
      <c r="BY112">
        <f t="shared" si="155"/>
        <v>31.735969163698602</v>
      </c>
      <c r="BZ112">
        <v>20</v>
      </c>
      <c r="CA112">
        <v>6.3080000624335097</v>
      </c>
      <c r="CB112">
        <f t="shared" si="120"/>
        <v>0.52566667186945915</v>
      </c>
      <c r="CC112">
        <f t="shared" si="148"/>
        <v>26.283333593854824</v>
      </c>
      <c r="CD112">
        <v>6.8</v>
      </c>
      <c r="CE112">
        <v>2.1458526289609301</v>
      </c>
      <c r="CF112">
        <f t="shared" si="121"/>
        <v>0.17882105241341084</v>
      </c>
      <c r="CG112">
        <f t="shared" si="171"/>
        <v>32.013036038555875</v>
      </c>
      <c r="CH112">
        <v>0</v>
      </c>
      <c r="CI112" s="4">
        <v>-2.40781644996129E-27</v>
      </c>
      <c r="CJ112">
        <f t="shared" si="122"/>
        <v>-2.0065137083010751E-28</v>
      </c>
      <c r="CK112">
        <f t="shared" si="159"/>
        <v>14.850000000001032</v>
      </c>
      <c r="CL112">
        <f t="shared" si="123"/>
        <v>12.823717780318914</v>
      </c>
      <c r="CM112">
        <f t="shared" si="154"/>
        <v>25.854583244311311</v>
      </c>
      <c r="CN112">
        <f t="shared" si="124"/>
        <v>22.578583244311311</v>
      </c>
      <c r="CO112">
        <f t="shared" si="101"/>
        <v>3.2759999999999998</v>
      </c>
      <c r="CP112">
        <f t="shared" si="125"/>
        <v>0.92925922439170594</v>
      </c>
      <c r="DA112">
        <v>6</v>
      </c>
      <c r="DB112">
        <v>2.2115999794985899</v>
      </c>
      <c r="DC112">
        <f t="shared" si="165"/>
        <v>0.18429999829154917</v>
      </c>
      <c r="DD112">
        <f t="shared" si="156"/>
        <v>31.574886490586984</v>
      </c>
      <c r="DE112">
        <v>18.64</v>
      </c>
      <c r="DF112">
        <v>6.8704698881608204</v>
      </c>
      <c r="DG112">
        <f t="shared" si="126"/>
        <v>0.57253915734673511</v>
      </c>
      <c r="DH112">
        <f t="shared" si="149"/>
        <v>30.585920359081886</v>
      </c>
      <c r="DI112">
        <v>6</v>
      </c>
      <c r="DJ112">
        <v>2.21159997923032</v>
      </c>
      <c r="DK112">
        <f t="shared" si="127"/>
        <v>0.1842999982691933</v>
      </c>
      <c r="DL112">
        <f t="shared" si="172"/>
        <v>31.816957683552882</v>
      </c>
      <c r="DM112">
        <v>0</v>
      </c>
      <c r="DN112" s="4">
        <v>1.6314839060697699E-39</v>
      </c>
      <c r="DO112">
        <f t="shared" si="128"/>
        <v>1.359569921724808E-40</v>
      </c>
      <c r="DP112">
        <f t="shared" si="160"/>
        <v>14.850000000024334</v>
      </c>
      <c r="DQ112">
        <f t="shared" si="129"/>
        <v>26.619270408105464</v>
      </c>
      <c r="DR112">
        <f t="shared" si="130"/>
        <v>23.343270408105464</v>
      </c>
      <c r="DS112">
        <f t="shared" si="131"/>
        <v>3.2759999999999998</v>
      </c>
      <c r="DT112">
        <f t="shared" si="161"/>
        <v>0.96073119909626059</v>
      </c>
      <c r="DX112">
        <v>6</v>
      </c>
      <c r="DY112">
        <v>2.2115999779147502</v>
      </c>
      <c r="DZ112">
        <f t="shared" si="166"/>
        <v>0.18429999815956249</v>
      </c>
      <c r="EA112">
        <f t="shared" si="157"/>
        <v>31.822466743306407</v>
      </c>
      <c r="EB112">
        <v>20</v>
      </c>
      <c r="EC112">
        <v>7.3720000736967899</v>
      </c>
      <c r="ED112">
        <f t="shared" si="132"/>
        <v>0.61433333947473256</v>
      </c>
      <c r="EE112">
        <f t="shared" si="150"/>
        <v>29.426566949799142</v>
      </c>
      <c r="EF112">
        <v>6</v>
      </c>
      <c r="EG112">
        <v>2.2115999779543198</v>
      </c>
      <c r="EH112">
        <f t="shared" si="133"/>
        <v>0.18429999816286</v>
      </c>
      <c r="EI112">
        <f t="shared" si="173"/>
        <v>32.498233390819038</v>
      </c>
      <c r="EJ112">
        <v>0</v>
      </c>
      <c r="EK112" s="4">
        <v>3.3762368508557801E-21</v>
      </c>
      <c r="EL112">
        <f t="shared" si="134"/>
        <v>2.8135307090464836E-22</v>
      </c>
      <c r="EM112">
        <f t="shared" si="162"/>
        <v>14.84999999998351</v>
      </c>
      <c r="EN112">
        <f t="shared" si="135"/>
        <v>27.209305917136206</v>
      </c>
      <c r="EO112">
        <f t="shared" si="136"/>
        <v>23.933305917136206</v>
      </c>
      <c r="EP112">
        <f t="shared" si="137"/>
        <v>3.2759999999999998</v>
      </c>
      <c r="EQ112">
        <f t="shared" si="163"/>
        <v>0.98501509386293584</v>
      </c>
    </row>
    <row r="113" spans="1:147" x14ac:dyDescent="0.35">
      <c r="A113" s="1">
        <v>44907.631944444445</v>
      </c>
      <c r="B113" s="80">
        <v>0.63194444444444897</v>
      </c>
      <c r="C113">
        <v>12.808199999999999</v>
      </c>
      <c r="D113">
        <v>-2.9693999999999998</v>
      </c>
      <c r="E113">
        <f t="shared" si="102"/>
        <v>2.9693999999999998</v>
      </c>
      <c r="G113">
        <v>0.49387999999999999</v>
      </c>
      <c r="I113">
        <v>0</v>
      </c>
      <c r="J113">
        <f t="shared" si="158"/>
        <v>0</v>
      </c>
      <c r="K113">
        <f t="shared" si="103"/>
        <v>0</v>
      </c>
      <c r="L113">
        <f t="shared" si="138"/>
        <v>37.322333333333304</v>
      </c>
      <c r="M113">
        <v>20</v>
      </c>
      <c r="N113">
        <f t="shared" si="93"/>
        <v>6.3079999999999998</v>
      </c>
      <c r="O113">
        <f t="shared" si="104"/>
        <v>0.52566666666666662</v>
      </c>
      <c r="P113">
        <f t="shared" si="139"/>
        <v>26.80899999999998</v>
      </c>
      <c r="Q113">
        <v>0</v>
      </c>
      <c r="R113">
        <f t="shared" si="94"/>
        <v>0</v>
      </c>
      <c r="S113">
        <f t="shared" si="105"/>
        <v>0</v>
      </c>
      <c r="T113">
        <f t="shared" si="140"/>
        <v>37.322333333333304</v>
      </c>
      <c r="U113">
        <v>0</v>
      </c>
      <c r="V113">
        <f t="shared" si="95"/>
        <v>0</v>
      </c>
      <c r="W113">
        <f t="shared" si="106"/>
        <v>0</v>
      </c>
      <c r="X113">
        <f t="shared" si="141"/>
        <v>20.500999999999987</v>
      </c>
      <c r="Y113">
        <f t="shared" si="107"/>
        <v>7.6000000000000005</v>
      </c>
      <c r="Z113">
        <f t="shared" si="167"/>
        <v>20.229376470588235</v>
      </c>
      <c r="AA113">
        <f t="shared" si="168"/>
        <v>17.259976470588235</v>
      </c>
      <c r="AB113">
        <f t="shared" si="169"/>
        <v>2.9693999999999998</v>
      </c>
      <c r="AC113">
        <f t="shared" si="108"/>
        <v>0.71036309827450983</v>
      </c>
      <c r="AF113">
        <v>6</v>
      </c>
      <c r="AG113">
        <v>1.89239998113563</v>
      </c>
      <c r="AH113">
        <f t="shared" si="142"/>
        <v>33.274700171908847</v>
      </c>
      <c r="AI113">
        <v>20</v>
      </c>
      <c r="AJ113">
        <v>6.3080000630631199</v>
      </c>
      <c r="AK113">
        <f t="shared" si="143"/>
        <v>26.809000268022722</v>
      </c>
      <c r="AL113">
        <v>6</v>
      </c>
      <c r="AM113">
        <v>1.892399981112</v>
      </c>
      <c r="AN113">
        <f t="shared" si="144"/>
        <v>33.117000141997529</v>
      </c>
      <c r="AO113">
        <v>0</v>
      </c>
      <c r="AP113" s="4">
        <v>6.67155802536586E-21</v>
      </c>
      <c r="AQ113">
        <f t="shared" si="151"/>
        <v>14.849999999989585</v>
      </c>
      <c r="AR113">
        <f t="shared" si="109"/>
        <v>12.16000003049488</v>
      </c>
      <c r="AS113">
        <f t="shared" si="110"/>
        <v>24.682082382718527</v>
      </c>
      <c r="AT113">
        <f t="shared" si="111"/>
        <v>21.712682382718526</v>
      </c>
      <c r="AU113">
        <f t="shared" si="99"/>
        <v>2.9693999999999998</v>
      </c>
      <c r="AV113">
        <f t="shared" si="112"/>
        <v>0.89362163126475214</v>
      </c>
      <c r="AY113">
        <v>6</v>
      </c>
      <c r="AZ113">
        <v>1.89239998411008</v>
      </c>
      <c r="BA113">
        <f t="shared" si="113"/>
        <v>0.15769999867584003</v>
      </c>
      <c r="BB113">
        <f t="shared" si="145"/>
        <v>31.532521487298361</v>
      </c>
      <c r="BC113">
        <v>20</v>
      </c>
      <c r="BD113">
        <v>6.30800006253215</v>
      </c>
      <c r="BE113">
        <f t="shared" si="114"/>
        <v>0.52566667187767913</v>
      </c>
      <c r="BF113">
        <f t="shared" si="146"/>
        <v>26.809000265574181</v>
      </c>
      <c r="BG113">
        <v>6</v>
      </c>
      <c r="BH113">
        <v>1.8923999843544299</v>
      </c>
      <c r="BI113">
        <f t="shared" si="115"/>
        <v>0.15769999869620246</v>
      </c>
      <c r="BJ113">
        <f t="shared" si="147"/>
        <v>32.424400012632681</v>
      </c>
      <c r="BK113">
        <v>0</v>
      </c>
      <c r="BL113" s="4">
        <v>-1.0809322669399599E-39</v>
      </c>
      <c r="BM113">
        <f t="shared" si="116"/>
        <v>-9.0077688911663324E-41</v>
      </c>
      <c r="BN113">
        <f t="shared" si="152"/>
        <v>14.850000000331178</v>
      </c>
      <c r="BO113">
        <f t="shared" si="117"/>
        <v>12.160000037345373</v>
      </c>
      <c r="BP113">
        <f t="shared" si="153"/>
        <v>24.682082389407835</v>
      </c>
      <c r="BQ113">
        <f t="shared" si="118"/>
        <v>21.712682389407835</v>
      </c>
      <c r="BR113">
        <f t="shared" si="170"/>
        <v>2.9693999999999998</v>
      </c>
      <c r="BS113">
        <f t="shared" si="119"/>
        <v>0.8936216315400618</v>
      </c>
      <c r="BV113">
        <v>7.28</v>
      </c>
      <c r="BW113">
        <v>2.2966968305011402</v>
      </c>
      <c r="BX113">
        <f t="shared" si="164"/>
        <v>0.19139140254176168</v>
      </c>
      <c r="BY113">
        <f t="shared" si="155"/>
        <v>31.927360566240363</v>
      </c>
      <c r="BZ113">
        <v>20</v>
      </c>
      <c r="CA113">
        <v>6.3080000624335097</v>
      </c>
      <c r="CB113">
        <f t="shared" si="120"/>
        <v>0.52566667186945915</v>
      </c>
      <c r="CC113">
        <f t="shared" si="148"/>
        <v>26.809000265724283</v>
      </c>
      <c r="CD113">
        <v>7.04</v>
      </c>
      <c r="CE113">
        <v>2.2197628615623999</v>
      </c>
      <c r="CF113">
        <f t="shared" si="121"/>
        <v>0.18498023846353331</v>
      </c>
      <c r="CG113">
        <f t="shared" si="171"/>
        <v>32.198016277019406</v>
      </c>
      <c r="CH113">
        <v>0</v>
      </c>
      <c r="CI113">
        <v>0</v>
      </c>
      <c r="CJ113">
        <f t="shared" si="122"/>
        <v>0</v>
      </c>
      <c r="CK113">
        <f t="shared" si="159"/>
        <v>14.850000000001032</v>
      </c>
      <c r="CL113">
        <f t="shared" si="123"/>
        <v>13.041517776502468</v>
      </c>
      <c r="CM113">
        <f t="shared" si="154"/>
        <v>25.542858534702411</v>
      </c>
      <c r="CN113">
        <f t="shared" si="124"/>
        <v>22.573458534702411</v>
      </c>
      <c r="CO113">
        <f t="shared" si="101"/>
        <v>2.9693999999999998</v>
      </c>
      <c r="CP113">
        <f t="shared" si="125"/>
        <v>0.92904830842656883</v>
      </c>
      <c r="DA113">
        <v>6</v>
      </c>
      <c r="DB113">
        <v>2.21159997934397</v>
      </c>
      <c r="DC113">
        <f t="shared" si="165"/>
        <v>0.18429999827866414</v>
      </c>
      <c r="DD113">
        <f t="shared" si="156"/>
        <v>31.759186488865648</v>
      </c>
      <c r="DE113">
        <v>19.809999999999999</v>
      </c>
      <c r="DF113">
        <v>7.3018757940802503</v>
      </c>
      <c r="DG113">
        <f t="shared" si="126"/>
        <v>0.60848964950668749</v>
      </c>
      <c r="DH113">
        <f t="shared" si="149"/>
        <v>31.194410008588573</v>
      </c>
      <c r="DI113">
        <v>6</v>
      </c>
      <c r="DJ113">
        <v>2.2115999791210799</v>
      </c>
      <c r="DK113">
        <f t="shared" si="127"/>
        <v>0.18429999826008997</v>
      </c>
      <c r="DL113">
        <f t="shared" si="172"/>
        <v>32.001257681812973</v>
      </c>
      <c r="DM113">
        <v>0</v>
      </c>
      <c r="DN113" s="4">
        <v>-1.07047352287418E-38</v>
      </c>
      <c r="DO113">
        <f t="shared" si="128"/>
        <v>-8.9206126906181671E-40</v>
      </c>
      <c r="DP113">
        <f t="shared" si="160"/>
        <v>14.850000000024334</v>
      </c>
      <c r="DQ113">
        <f t="shared" si="129"/>
        <v>26.602406767700352</v>
      </c>
      <c r="DR113">
        <f t="shared" si="130"/>
        <v>23.633006767700351</v>
      </c>
      <c r="DS113">
        <f t="shared" si="131"/>
        <v>2.9693999999999998</v>
      </c>
      <c r="DT113">
        <f t="shared" si="161"/>
        <v>0.97265578186932078</v>
      </c>
      <c r="DX113">
        <v>6</v>
      </c>
      <c r="DY113">
        <v>2.2115999779147901</v>
      </c>
      <c r="DZ113">
        <f t="shared" si="166"/>
        <v>0.18429999815956585</v>
      </c>
      <c r="EA113">
        <f t="shared" si="157"/>
        <v>32.006766741465974</v>
      </c>
      <c r="EB113">
        <v>20</v>
      </c>
      <c r="EC113">
        <v>7.3720000736968103</v>
      </c>
      <c r="ED113">
        <f t="shared" si="132"/>
        <v>0.61433333947473423</v>
      </c>
      <c r="EE113">
        <f t="shared" si="150"/>
        <v>30.040900289273875</v>
      </c>
      <c r="EF113">
        <v>6</v>
      </c>
      <c r="EG113">
        <v>2.2115999779545699</v>
      </c>
      <c r="EH113">
        <f t="shared" si="133"/>
        <v>0.18429999816288084</v>
      </c>
      <c r="EI113">
        <f t="shared" si="173"/>
        <v>32.682533388981916</v>
      </c>
      <c r="EJ113">
        <v>0</v>
      </c>
      <c r="EK113" s="4">
        <v>3.4517654394670701E-21</v>
      </c>
      <c r="EL113">
        <f t="shared" si="134"/>
        <v>2.8764711995558916E-22</v>
      </c>
      <c r="EM113">
        <f t="shared" si="162"/>
        <v>14.84999999998351</v>
      </c>
      <c r="EN113">
        <f t="shared" si="135"/>
        <v>26.684905917136671</v>
      </c>
      <c r="EO113">
        <f t="shared" si="136"/>
        <v>23.715505917136671</v>
      </c>
      <c r="EP113">
        <f t="shared" si="137"/>
        <v>2.9693999999999998</v>
      </c>
      <c r="EQ113">
        <f t="shared" si="163"/>
        <v>0.97605117186295487</v>
      </c>
    </row>
    <row r="114" spans="1:147" x14ac:dyDescent="0.35">
      <c r="A114" s="1">
        <v>44907.635416666664</v>
      </c>
      <c r="B114" s="80">
        <v>0.63541666666667096</v>
      </c>
      <c r="C114">
        <v>14.124000000000001</v>
      </c>
      <c r="D114">
        <v>-2.6796000000000002</v>
      </c>
      <c r="E114">
        <f t="shared" si="102"/>
        <v>2.6796000000000002</v>
      </c>
      <c r="G114">
        <v>0.49387999999999999</v>
      </c>
      <c r="I114">
        <v>0</v>
      </c>
      <c r="J114">
        <f t="shared" si="158"/>
        <v>0</v>
      </c>
      <c r="K114">
        <f t="shared" si="103"/>
        <v>0</v>
      </c>
      <c r="L114">
        <f t="shared" si="138"/>
        <v>37.322333333333304</v>
      </c>
      <c r="M114">
        <v>20</v>
      </c>
      <c r="N114">
        <f t="shared" si="93"/>
        <v>6.3079999999999998</v>
      </c>
      <c r="O114">
        <f t="shared" si="104"/>
        <v>0.52566666666666662</v>
      </c>
      <c r="P114">
        <f t="shared" si="139"/>
        <v>27.334666666666646</v>
      </c>
      <c r="Q114">
        <v>0</v>
      </c>
      <c r="R114">
        <f t="shared" si="94"/>
        <v>0</v>
      </c>
      <c r="S114">
        <f t="shared" si="105"/>
        <v>0</v>
      </c>
      <c r="T114">
        <f t="shared" si="140"/>
        <v>37.322333333333304</v>
      </c>
      <c r="U114">
        <v>0</v>
      </c>
      <c r="V114">
        <f t="shared" si="95"/>
        <v>0</v>
      </c>
      <c r="W114">
        <f t="shared" si="106"/>
        <v>0</v>
      </c>
      <c r="X114">
        <f t="shared" si="141"/>
        <v>20.500999999999987</v>
      </c>
      <c r="Y114">
        <f t="shared" si="107"/>
        <v>7.6000000000000005</v>
      </c>
      <c r="Z114">
        <f t="shared" si="167"/>
        <v>21.545176470588235</v>
      </c>
      <c r="AA114">
        <f t="shared" si="168"/>
        <v>18.865576470588234</v>
      </c>
      <c r="AB114">
        <f t="shared" si="169"/>
        <v>2.6796000000000002</v>
      </c>
      <c r="AC114">
        <f t="shared" si="108"/>
        <v>0.7764442422745097</v>
      </c>
      <c r="AF114">
        <v>6</v>
      </c>
      <c r="AG114">
        <v>1.89239998113432</v>
      </c>
      <c r="AH114">
        <f t="shared" si="142"/>
        <v>33.432400170336706</v>
      </c>
      <c r="AI114">
        <v>20</v>
      </c>
      <c r="AJ114">
        <v>6.3080000630630098</v>
      </c>
      <c r="AK114">
        <f t="shared" si="143"/>
        <v>27.33466693994464</v>
      </c>
      <c r="AL114">
        <v>6</v>
      </c>
      <c r="AM114">
        <v>1.89239998111152</v>
      </c>
      <c r="AN114">
        <f t="shared" si="144"/>
        <v>33.274700140423491</v>
      </c>
      <c r="AO114">
        <v>0</v>
      </c>
      <c r="AP114" s="4">
        <v>8.8543604096066905E-21</v>
      </c>
      <c r="AQ114">
        <f t="shared" si="151"/>
        <v>14.849999999989585</v>
      </c>
      <c r="AR114">
        <f t="shared" si="109"/>
        <v>12.160000030492592</v>
      </c>
      <c r="AS114">
        <f t="shared" si="110"/>
        <v>25.997882382716295</v>
      </c>
      <c r="AT114">
        <f t="shared" si="111"/>
        <v>23.318282382716294</v>
      </c>
      <c r="AU114">
        <f t="shared" si="99"/>
        <v>2.6796000000000002</v>
      </c>
      <c r="AV114">
        <f t="shared" si="112"/>
        <v>0.95970277526466019</v>
      </c>
      <c r="AY114">
        <v>6</v>
      </c>
      <c r="AZ114">
        <v>1.8923999815897199</v>
      </c>
      <c r="BA114">
        <f t="shared" si="113"/>
        <v>0.15769999846580995</v>
      </c>
      <c r="BB114">
        <f t="shared" si="145"/>
        <v>31.69022148576417</v>
      </c>
      <c r="BC114">
        <v>20</v>
      </c>
      <c r="BD114">
        <v>6.3080000628292296</v>
      </c>
      <c r="BE114">
        <f t="shared" si="114"/>
        <v>0.52566667190243577</v>
      </c>
      <c r="BF114">
        <f t="shared" si="146"/>
        <v>27.334666937476616</v>
      </c>
      <c r="BG114">
        <v>6</v>
      </c>
      <c r="BH114">
        <v>1.8923999816069199</v>
      </c>
      <c r="BI114">
        <f t="shared" si="115"/>
        <v>0.15769999846724331</v>
      </c>
      <c r="BJ114">
        <f t="shared" si="147"/>
        <v>32.582100011099925</v>
      </c>
      <c r="BK114">
        <v>0</v>
      </c>
      <c r="BL114" s="4">
        <v>9.5430623707485903E-40</v>
      </c>
      <c r="BM114">
        <f t="shared" si="116"/>
        <v>7.9525519756238249E-41</v>
      </c>
      <c r="BN114">
        <f t="shared" si="152"/>
        <v>14.850000000331178</v>
      </c>
      <c r="BO114">
        <f t="shared" si="117"/>
        <v>12.160000031356468</v>
      </c>
      <c r="BP114">
        <f t="shared" si="153"/>
        <v>25.997882383559848</v>
      </c>
      <c r="BQ114">
        <f t="shared" si="118"/>
        <v>23.318282383559847</v>
      </c>
      <c r="BR114">
        <f t="shared" si="170"/>
        <v>2.6796000000000002</v>
      </c>
      <c r="BS114">
        <f t="shared" si="119"/>
        <v>0.95970277529937809</v>
      </c>
      <c r="BV114">
        <v>6</v>
      </c>
      <c r="BW114">
        <v>1.8923999869641801</v>
      </c>
      <c r="BX114">
        <f t="shared" si="164"/>
        <v>0.15769999891368167</v>
      </c>
      <c r="BY114">
        <f t="shared" si="155"/>
        <v>32.085060565154045</v>
      </c>
      <c r="BZ114">
        <v>20</v>
      </c>
      <c r="CA114">
        <v>6.3080000623537797</v>
      </c>
      <c r="CB114">
        <f t="shared" si="120"/>
        <v>0.52566667186281502</v>
      </c>
      <c r="CC114">
        <f t="shared" si="148"/>
        <v>27.334666937587098</v>
      </c>
      <c r="CD114">
        <v>6</v>
      </c>
      <c r="CE114">
        <v>1.8923999869641801</v>
      </c>
      <c r="CF114">
        <f t="shared" si="121"/>
        <v>0.15769999891368167</v>
      </c>
      <c r="CG114">
        <f t="shared" si="171"/>
        <v>32.355716275933091</v>
      </c>
      <c r="CH114">
        <v>0</v>
      </c>
      <c r="CI114" s="4">
        <v>-2.2926380184879198E-27</v>
      </c>
      <c r="CJ114">
        <f t="shared" si="122"/>
        <v>-1.9105316820732664E-28</v>
      </c>
      <c r="CK114">
        <f t="shared" si="159"/>
        <v>14.850000000001032</v>
      </c>
      <c r="CL114">
        <f t="shared" si="123"/>
        <v>12.160000043713422</v>
      </c>
      <c r="CM114">
        <f t="shared" si="154"/>
        <v>25.99788239562605</v>
      </c>
      <c r="CN114">
        <f t="shared" si="124"/>
        <v>23.318282395626049</v>
      </c>
      <c r="CO114">
        <f t="shared" si="101"/>
        <v>2.6796000000000002</v>
      </c>
      <c r="CP114">
        <f t="shared" si="125"/>
        <v>0.95970277579598273</v>
      </c>
      <c r="DA114">
        <v>6</v>
      </c>
      <c r="DB114">
        <v>2.21159997968511</v>
      </c>
      <c r="DC114">
        <f t="shared" si="165"/>
        <v>0.18429999830709248</v>
      </c>
      <c r="DD114">
        <f t="shared" si="156"/>
        <v>31.943486487172741</v>
      </c>
      <c r="DE114">
        <v>11.18</v>
      </c>
      <c r="DF114">
        <v>4.1215935694995602</v>
      </c>
      <c r="DG114">
        <f t="shared" si="126"/>
        <v>0.34346613079163002</v>
      </c>
      <c r="DH114">
        <f t="shared" si="149"/>
        <v>31.537876139380202</v>
      </c>
      <c r="DI114">
        <v>6</v>
      </c>
      <c r="DJ114">
        <v>2.2115999790008298</v>
      </c>
      <c r="DK114">
        <f t="shared" si="127"/>
        <v>0.18429999825006915</v>
      </c>
      <c r="DL114">
        <f t="shared" si="172"/>
        <v>32.185557680063042</v>
      </c>
      <c r="DM114">
        <v>0</v>
      </c>
      <c r="DN114" s="4">
        <v>-9.1620256713870903E-40</v>
      </c>
      <c r="DO114">
        <f t="shared" si="128"/>
        <v>-7.635021392822576E-41</v>
      </c>
      <c r="DP114">
        <f t="shared" si="160"/>
        <v>14.850000000024334</v>
      </c>
      <c r="DQ114">
        <f t="shared" si="129"/>
        <v>24.176698268453531</v>
      </c>
      <c r="DR114">
        <f t="shared" si="130"/>
        <v>21.497098268453531</v>
      </c>
      <c r="DS114">
        <f t="shared" si="131"/>
        <v>2.6796000000000002</v>
      </c>
      <c r="DT114">
        <f t="shared" si="161"/>
        <v>0.88474890773531911</v>
      </c>
      <c r="DX114">
        <v>6</v>
      </c>
      <c r="DY114">
        <v>2.21159997791445</v>
      </c>
      <c r="DZ114">
        <f t="shared" si="166"/>
        <v>0.18429999815953749</v>
      </c>
      <c r="EA114">
        <f t="shared" si="157"/>
        <v>32.191066739625512</v>
      </c>
      <c r="EB114">
        <v>20</v>
      </c>
      <c r="EC114">
        <v>7.3720000736966096</v>
      </c>
      <c r="ED114">
        <f t="shared" si="132"/>
        <v>0.61433333947471747</v>
      </c>
      <c r="EE114">
        <f t="shared" si="150"/>
        <v>30.655233628748594</v>
      </c>
      <c r="EF114">
        <v>6</v>
      </c>
      <c r="EG114">
        <v>2.21159997795279</v>
      </c>
      <c r="EH114">
        <f t="shared" si="133"/>
        <v>0.18429999816273251</v>
      </c>
      <c r="EI114">
        <f t="shared" si="173"/>
        <v>32.866833387144652</v>
      </c>
      <c r="EJ114">
        <v>0</v>
      </c>
      <c r="EK114" s="4">
        <v>3.4461843779851298E-21</v>
      </c>
      <c r="EL114">
        <f t="shared" si="134"/>
        <v>2.8718203149876078E-22</v>
      </c>
      <c r="EM114">
        <f t="shared" si="162"/>
        <v>14.84999999998351</v>
      </c>
      <c r="EN114">
        <f t="shared" si="135"/>
        <v>28.000705917133942</v>
      </c>
      <c r="EO114">
        <f t="shared" si="136"/>
        <v>25.321105917133941</v>
      </c>
      <c r="EP114">
        <f t="shared" si="137"/>
        <v>2.6796000000000002</v>
      </c>
      <c r="EQ114">
        <f t="shared" si="163"/>
        <v>1.0421323158628424</v>
      </c>
    </row>
    <row r="115" spans="1:147" x14ac:dyDescent="0.35">
      <c r="A115" s="1">
        <v>44907.638888888891</v>
      </c>
      <c r="B115" s="80">
        <v>0.63888888888889295</v>
      </c>
      <c r="C115">
        <v>14.0434</v>
      </c>
      <c r="D115">
        <v>-2.3233999999999999</v>
      </c>
      <c r="E115">
        <f t="shared" si="102"/>
        <v>2.3233999999999999</v>
      </c>
      <c r="G115">
        <v>0.49387999999999999</v>
      </c>
      <c r="I115">
        <v>0</v>
      </c>
      <c r="J115">
        <f t="shared" si="158"/>
        <v>0</v>
      </c>
      <c r="K115">
        <f t="shared" si="103"/>
        <v>0</v>
      </c>
      <c r="L115">
        <f t="shared" si="138"/>
        <v>37.322333333333304</v>
      </c>
      <c r="M115">
        <v>20</v>
      </c>
      <c r="N115">
        <f t="shared" si="93"/>
        <v>6.3079999999999998</v>
      </c>
      <c r="O115">
        <f t="shared" si="104"/>
        <v>0.52566666666666662</v>
      </c>
      <c r="P115">
        <f t="shared" si="139"/>
        <v>27.860333333333312</v>
      </c>
      <c r="Q115">
        <v>0</v>
      </c>
      <c r="R115">
        <f t="shared" si="94"/>
        <v>0</v>
      </c>
      <c r="S115">
        <f t="shared" si="105"/>
        <v>0</v>
      </c>
      <c r="T115">
        <f t="shared" si="140"/>
        <v>37.322333333333304</v>
      </c>
      <c r="U115">
        <v>0</v>
      </c>
      <c r="V115">
        <f t="shared" si="95"/>
        <v>0</v>
      </c>
      <c r="W115">
        <f t="shared" si="106"/>
        <v>0</v>
      </c>
      <c r="X115">
        <f t="shared" si="141"/>
        <v>20.500999999999987</v>
      </c>
      <c r="Y115">
        <f t="shared" si="107"/>
        <v>7.6000000000000005</v>
      </c>
      <c r="Z115">
        <f t="shared" si="167"/>
        <v>21.464576470588234</v>
      </c>
      <c r="AA115">
        <f t="shared" si="168"/>
        <v>19.141176470588235</v>
      </c>
      <c r="AB115">
        <f t="shared" si="169"/>
        <v>2.3233999999999999</v>
      </c>
      <c r="AC115">
        <f t="shared" si="108"/>
        <v>0.78778701960784303</v>
      </c>
      <c r="AF115">
        <v>6</v>
      </c>
      <c r="AG115">
        <v>1.8923999811340999</v>
      </c>
      <c r="AH115">
        <f t="shared" si="142"/>
        <v>33.59010016876455</v>
      </c>
      <c r="AI115">
        <v>20</v>
      </c>
      <c r="AJ115">
        <v>6.308000063063</v>
      </c>
      <c r="AK115">
        <f t="shared" si="143"/>
        <v>27.860333611866558</v>
      </c>
      <c r="AL115">
        <v>6</v>
      </c>
      <c r="AM115">
        <v>1.89239998111144</v>
      </c>
      <c r="AN115">
        <f t="shared" si="144"/>
        <v>33.432400138849445</v>
      </c>
      <c r="AO115">
        <v>0</v>
      </c>
      <c r="AP115" s="4">
        <v>8.85862866459669E-21</v>
      </c>
      <c r="AQ115">
        <f t="shared" si="151"/>
        <v>14.849999999989585</v>
      </c>
      <c r="AR115">
        <f t="shared" si="109"/>
        <v>12.160000030492217</v>
      </c>
      <c r="AS115">
        <f t="shared" si="110"/>
        <v>25.917282382715932</v>
      </c>
      <c r="AT115">
        <f t="shared" si="111"/>
        <v>23.593882382715933</v>
      </c>
      <c r="AU115">
        <f t="shared" si="99"/>
        <v>2.3233999999999999</v>
      </c>
      <c r="AV115">
        <f t="shared" si="112"/>
        <v>0.97104555259797876</v>
      </c>
      <c r="AY115">
        <v>6</v>
      </c>
      <c r="AZ115">
        <v>1.8923999815466399</v>
      </c>
      <c r="BA115">
        <f t="shared" si="113"/>
        <v>0.15769999846221999</v>
      </c>
      <c r="BB115">
        <f t="shared" si="145"/>
        <v>31.84792148422639</v>
      </c>
      <c r="BC115">
        <v>20</v>
      </c>
      <c r="BD115">
        <v>6.3080000628175004</v>
      </c>
      <c r="BE115">
        <f t="shared" si="114"/>
        <v>0.52566667190145833</v>
      </c>
      <c r="BF115">
        <f t="shared" si="146"/>
        <v>27.860333609378074</v>
      </c>
      <c r="BG115">
        <v>6</v>
      </c>
      <c r="BH115">
        <v>1.8923999815607799</v>
      </c>
      <c r="BI115">
        <f t="shared" si="115"/>
        <v>0.15769999846339836</v>
      </c>
      <c r="BJ115">
        <f t="shared" si="147"/>
        <v>32.739800009563325</v>
      </c>
      <c r="BK115">
        <v>0</v>
      </c>
      <c r="BL115" s="4">
        <v>1.5015457757026899E-41</v>
      </c>
      <c r="BM115">
        <f t="shared" si="116"/>
        <v>1.2512881464189082E-42</v>
      </c>
      <c r="BN115">
        <f t="shared" si="152"/>
        <v>14.850000000331178</v>
      </c>
      <c r="BO115">
        <f t="shared" si="117"/>
        <v>12.160000031234846</v>
      </c>
      <c r="BP115">
        <f t="shared" si="153"/>
        <v>25.917282383441083</v>
      </c>
      <c r="BQ115">
        <f t="shared" si="118"/>
        <v>23.593882383441084</v>
      </c>
      <c r="BR115">
        <f t="shared" si="170"/>
        <v>2.3233999999999999</v>
      </c>
      <c r="BS115">
        <f t="shared" si="119"/>
        <v>0.97104555262782344</v>
      </c>
      <c r="BV115">
        <v>6</v>
      </c>
      <c r="BW115">
        <v>1.8923999826232101</v>
      </c>
      <c r="BX115">
        <f t="shared" si="164"/>
        <v>0.15769999855193417</v>
      </c>
      <c r="BY115">
        <f t="shared" si="155"/>
        <v>32.242760563705978</v>
      </c>
      <c r="BZ115">
        <v>20</v>
      </c>
      <c r="CA115">
        <v>6.3080000628035302</v>
      </c>
      <c r="CB115">
        <f t="shared" si="120"/>
        <v>0.52566667190029415</v>
      </c>
      <c r="CC115">
        <f t="shared" si="148"/>
        <v>27.860333609487391</v>
      </c>
      <c r="CD115">
        <v>6</v>
      </c>
      <c r="CE115">
        <v>1.8923999826232101</v>
      </c>
      <c r="CF115">
        <f t="shared" si="121"/>
        <v>0.15769999855193417</v>
      </c>
      <c r="CG115">
        <f t="shared" si="171"/>
        <v>32.513416274485024</v>
      </c>
      <c r="CH115">
        <v>0</v>
      </c>
      <c r="CI115">
        <v>0</v>
      </c>
      <c r="CJ115">
        <f t="shared" si="122"/>
        <v>0</v>
      </c>
      <c r="CK115">
        <f t="shared" si="159"/>
        <v>14.850000000001032</v>
      </c>
      <c r="CL115">
        <f t="shared" si="123"/>
        <v>12.160000033795122</v>
      </c>
      <c r="CM115">
        <f t="shared" si="154"/>
        <v>25.917282385941121</v>
      </c>
      <c r="CN115">
        <f t="shared" si="124"/>
        <v>23.593882385941122</v>
      </c>
      <c r="CO115">
        <f t="shared" si="101"/>
        <v>2.3233999999999999</v>
      </c>
      <c r="CP115">
        <f t="shared" si="125"/>
        <v>0.9710455527307168</v>
      </c>
      <c r="DA115">
        <v>6</v>
      </c>
      <c r="DB115">
        <v>2.2115999787299199</v>
      </c>
      <c r="DC115">
        <f t="shared" si="165"/>
        <v>0.18429999822749332</v>
      </c>
      <c r="DD115">
        <f t="shared" si="156"/>
        <v>32.127786485400236</v>
      </c>
      <c r="DE115">
        <v>9.6999999999999993</v>
      </c>
      <c r="DF115">
        <v>3.57570056151709</v>
      </c>
      <c r="DG115">
        <f t="shared" si="126"/>
        <v>0.29797504679309078</v>
      </c>
      <c r="DH115">
        <f t="shared" si="149"/>
        <v>31.835851186173294</v>
      </c>
      <c r="DI115">
        <v>6</v>
      </c>
      <c r="DJ115">
        <v>2.21159997950648</v>
      </c>
      <c r="DK115">
        <f t="shared" si="127"/>
        <v>0.1842999982922067</v>
      </c>
      <c r="DL115">
        <f t="shared" si="172"/>
        <v>32.369857678355245</v>
      </c>
      <c r="DM115">
        <v>0</v>
      </c>
      <c r="DN115" s="4">
        <v>-2.6700056900044899E-39</v>
      </c>
      <c r="DO115">
        <f t="shared" si="128"/>
        <v>-2.2250047416704081E-40</v>
      </c>
      <c r="DP115">
        <f t="shared" si="160"/>
        <v>14.850000000024334</v>
      </c>
      <c r="DQ115">
        <f t="shared" si="129"/>
        <v>23.453871199709987</v>
      </c>
      <c r="DR115">
        <f t="shared" si="130"/>
        <v>21.130471199709987</v>
      </c>
      <c r="DS115">
        <f t="shared" si="131"/>
        <v>2.3233999999999999</v>
      </c>
      <c r="DT115">
        <f t="shared" si="161"/>
        <v>0.86965975967606401</v>
      </c>
      <c r="DX115">
        <v>6</v>
      </c>
      <c r="DY115">
        <v>2.2115999779134898</v>
      </c>
      <c r="DZ115">
        <f t="shared" si="166"/>
        <v>0.1842999981594575</v>
      </c>
      <c r="EA115">
        <f t="shared" si="157"/>
        <v>32.375366737784972</v>
      </c>
      <c r="EB115">
        <v>20</v>
      </c>
      <c r="EC115">
        <v>7.3720000736965803</v>
      </c>
      <c r="ED115">
        <f t="shared" si="132"/>
        <v>0.61433333947471502</v>
      </c>
      <c r="EE115">
        <f t="shared" si="150"/>
        <v>31.269566968223309</v>
      </c>
      <c r="EF115">
        <v>6</v>
      </c>
      <c r="EG115">
        <v>2.21159997794972</v>
      </c>
      <c r="EH115">
        <f t="shared" si="133"/>
        <v>0.18429999816247669</v>
      </c>
      <c r="EI115">
        <f t="shared" si="173"/>
        <v>33.051133385307132</v>
      </c>
      <c r="EJ115">
        <v>0</v>
      </c>
      <c r="EK115" s="4">
        <v>3.44516098064696E-21</v>
      </c>
      <c r="EL115">
        <f t="shared" si="134"/>
        <v>2.8709674838724664E-22</v>
      </c>
      <c r="EM115">
        <f t="shared" si="162"/>
        <v>14.84999999998351</v>
      </c>
      <c r="EN115">
        <f t="shared" si="135"/>
        <v>27.920105917129163</v>
      </c>
      <c r="EO115">
        <f t="shared" si="136"/>
        <v>25.596705917129164</v>
      </c>
      <c r="EP115">
        <f t="shared" si="137"/>
        <v>2.3233999999999999</v>
      </c>
      <c r="EQ115">
        <f t="shared" si="163"/>
        <v>1.0534750931959791</v>
      </c>
    </row>
    <row r="116" spans="1:147" x14ac:dyDescent="0.35">
      <c r="A116" s="1">
        <v>44907.642361111109</v>
      </c>
      <c r="B116" s="80">
        <v>0.64236111111111605</v>
      </c>
      <c r="C116">
        <v>13.2295999999999</v>
      </c>
      <c r="D116">
        <v>-1.9481999999999999</v>
      </c>
      <c r="E116">
        <f t="shared" si="102"/>
        <v>1.9481999999999999</v>
      </c>
      <c r="G116">
        <v>0.49387999999999999</v>
      </c>
      <c r="I116">
        <v>0</v>
      </c>
      <c r="J116">
        <f t="shared" si="158"/>
        <v>0</v>
      </c>
      <c r="K116">
        <f t="shared" si="103"/>
        <v>0</v>
      </c>
      <c r="L116">
        <f t="shared" si="138"/>
        <v>37.322333333333304</v>
      </c>
      <c r="M116">
        <v>20</v>
      </c>
      <c r="N116">
        <f t="shared" si="93"/>
        <v>6.3079999999999998</v>
      </c>
      <c r="O116">
        <f t="shared" si="104"/>
        <v>0.52566666666666662</v>
      </c>
      <c r="P116">
        <f t="shared" si="139"/>
        <v>28.385999999999978</v>
      </c>
      <c r="Q116">
        <v>0</v>
      </c>
      <c r="R116">
        <f t="shared" si="94"/>
        <v>0</v>
      </c>
      <c r="S116">
        <f t="shared" si="105"/>
        <v>0</v>
      </c>
      <c r="T116">
        <f t="shared" si="140"/>
        <v>37.322333333333304</v>
      </c>
      <c r="U116">
        <v>0</v>
      </c>
      <c r="V116">
        <f t="shared" si="95"/>
        <v>0</v>
      </c>
      <c r="W116">
        <f t="shared" si="106"/>
        <v>0</v>
      </c>
      <c r="X116">
        <f t="shared" si="141"/>
        <v>20.500999999999987</v>
      </c>
      <c r="Y116">
        <f t="shared" si="107"/>
        <v>7.6000000000000005</v>
      </c>
      <c r="Z116">
        <f t="shared" si="167"/>
        <v>20.650776470588134</v>
      </c>
      <c r="AA116">
        <f t="shared" si="168"/>
        <v>18.702576470588134</v>
      </c>
      <c r="AB116">
        <f t="shared" si="169"/>
        <v>1.9481999999999999</v>
      </c>
      <c r="AC116">
        <f t="shared" si="108"/>
        <v>0.76973570560783888</v>
      </c>
      <c r="AF116">
        <v>6</v>
      </c>
      <c r="AG116">
        <v>1.8923999811344501</v>
      </c>
      <c r="AH116">
        <f t="shared" si="142"/>
        <v>33.747800167192423</v>
      </c>
      <c r="AI116">
        <v>20</v>
      </c>
      <c r="AJ116">
        <v>6.3080000630630302</v>
      </c>
      <c r="AK116">
        <f t="shared" si="143"/>
        <v>28.386000283788476</v>
      </c>
      <c r="AL116">
        <v>6</v>
      </c>
      <c r="AM116">
        <v>1.8923999811115699</v>
      </c>
      <c r="AN116">
        <f t="shared" si="144"/>
        <v>33.590100137275407</v>
      </c>
      <c r="AO116">
        <v>0</v>
      </c>
      <c r="AP116" s="4">
        <v>8.8675198485104393E-21</v>
      </c>
      <c r="AQ116">
        <f t="shared" si="151"/>
        <v>14.849999999989585</v>
      </c>
      <c r="AR116">
        <f t="shared" si="109"/>
        <v>12.160000030492832</v>
      </c>
      <c r="AS116">
        <f t="shared" si="110"/>
        <v>25.103482382716429</v>
      </c>
      <c r="AT116">
        <f t="shared" si="111"/>
        <v>23.155282382716429</v>
      </c>
      <c r="AU116">
        <f t="shared" si="99"/>
        <v>1.9481999999999999</v>
      </c>
      <c r="AV116">
        <f t="shared" si="112"/>
        <v>0.95299423859799903</v>
      </c>
      <c r="AY116">
        <v>6</v>
      </c>
      <c r="AZ116">
        <v>1.8923999816191199</v>
      </c>
      <c r="BA116">
        <f t="shared" si="113"/>
        <v>0.15769999846825997</v>
      </c>
      <c r="BB116">
        <f t="shared" si="145"/>
        <v>32.00562148269465</v>
      </c>
      <c r="BC116">
        <v>20</v>
      </c>
      <c r="BD116">
        <v>6.3080000628356503</v>
      </c>
      <c r="BE116">
        <f t="shared" si="114"/>
        <v>0.52566667190297078</v>
      </c>
      <c r="BF116">
        <f t="shared" si="146"/>
        <v>28.386000281281046</v>
      </c>
      <c r="BG116">
        <v>6</v>
      </c>
      <c r="BH116">
        <v>1.8923999816372801</v>
      </c>
      <c r="BI116">
        <f t="shared" si="115"/>
        <v>0.15769999846977334</v>
      </c>
      <c r="BJ116">
        <f t="shared" si="147"/>
        <v>32.897500008033099</v>
      </c>
      <c r="BK116">
        <v>0</v>
      </c>
      <c r="BL116" s="4">
        <v>-2.5254761443447502E-40</v>
      </c>
      <c r="BM116">
        <f t="shared" si="116"/>
        <v>-2.1045634536206252E-41</v>
      </c>
      <c r="BN116">
        <f t="shared" si="152"/>
        <v>14.850000000331178</v>
      </c>
      <c r="BO116">
        <f t="shared" si="117"/>
        <v>12.160000031436205</v>
      </c>
      <c r="BP116">
        <f t="shared" si="153"/>
        <v>25.103482383637605</v>
      </c>
      <c r="BQ116">
        <f t="shared" si="118"/>
        <v>23.155282383637605</v>
      </c>
      <c r="BR116">
        <f t="shared" si="170"/>
        <v>1.9481999999999999</v>
      </c>
      <c r="BS116">
        <f t="shared" si="119"/>
        <v>0.95299423863591171</v>
      </c>
      <c r="BV116">
        <v>6</v>
      </c>
      <c r="BW116">
        <v>1.8923999838326699</v>
      </c>
      <c r="BX116">
        <f t="shared" si="164"/>
        <v>0.1576999986527225</v>
      </c>
      <c r="BY116">
        <f t="shared" si="155"/>
        <v>32.400460562358703</v>
      </c>
      <c r="BZ116">
        <v>20</v>
      </c>
      <c r="CA116">
        <v>6.3080000628236297</v>
      </c>
      <c r="CB116">
        <f t="shared" si="120"/>
        <v>0.52566667190196914</v>
      </c>
      <c r="CC116">
        <f t="shared" si="148"/>
        <v>28.386000281389361</v>
      </c>
      <c r="CD116">
        <v>6</v>
      </c>
      <c r="CE116">
        <v>1.8923999838326699</v>
      </c>
      <c r="CF116">
        <f t="shared" si="121"/>
        <v>0.1576999986527225</v>
      </c>
      <c r="CG116">
        <f t="shared" si="171"/>
        <v>32.671116273137748</v>
      </c>
      <c r="CH116">
        <v>0</v>
      </c>
      <c r="CI116" s="4">
        <v>2.1906677178285798E-28</v>
      </c>
      <c r="CJ116">
        <f t="shared" si="122"/>
        <v>1.8255564315238165E-29</v>
      </c>
      <c r="CK116">
        <f t="shared" si="159"/>
        <v>14.850000000001032</v>
      </c>
      <c r="CL116">
        <f t="shared" si="123"/>
        <v>12.160000036733699</v>
      </c>
      <c r="CM116">
        <f t="shared" si="154"/>
        <v>25.103482388810455</v>
      </c>
      <c r="CN116">
        <f t="shared" si="124"/>
        <v>23.155282388810456</v>
      </c>
      <c r="CO116">
        <f t="shared" si="101"/>
        <v>1.9481999999999999</v>
      </c>
      <c r="CP116">
        <f t="shared" si="125"/>
        <v>0.95299423884880896</v>
      </c>
      <c r="DA116">
        <v>6</v>
      </c>
      <c r="DB116">
        <v>2.2115999816368901</v>
      </c>
      <c r="DC116">
        <f t="shared" si="165"/>
        <v>0.18429999846974085</v>
      </c>
      <c r="DD116">
        <f t="shared" si="156"/>
        <v>32.312086483869976</v>
      </c>
      <c r="DE116">
        <v>12.06</v>
      </c>
      <c r="DF116">
        <v>4.4444548181022503</v>
      </c>
      <c r="DG116">
        <f t="shared" si="126"/>
        <v>0.37037123484185425</v>
      </c>
      <c r="DH116">
        <f t="shared" si="149"/>
        <v>32.206222421015148</v>
      </c>
      <c r="DI116">
        <v>6</v>
      </c>
      <c r="DJ116">
        <v>2.2115999804151598</v>
      </c>
      <c r="DK116">
        <f t="shared" si="127"/>
        <v>0.18429999836792998</v>
      </c>
      <c r="DL116">
        <f t="shared" si="172"/>
        <v>32.554157676723179</v>
      </c>
      <c r="DM116">
        <v>0</v>
      </c>
      <c r="DN116" s="4">
        <v>7.9086146417932497E-39</v>
      </c>
      <c r="DO116">
        <f t="shared" si="128"/>
        <v>6.5905122014943753E-40</v>
      </c>
      <c r="DP116">
        <f t="shared" si="160"/>
        <v>14.850000000024334</v>
      </c>
      <c r="DQ116">
        <f t="shared" si="129"/>
        <v>23.662135035475547</v>
      </c>
      <c r="DR116">
        <f t="shared" si="130"/>
        <v>21.713935035475547</v>
      </c>
      <c r="DS116">
        <f t="shared" si="131"/>
        <v>1.9481999999999999</v>
      </c>
      <c r="DT116">
        <f t="shared" si="161"/>
        <v>0.89367318627672188</v>
      </c>
      <c r="DX116">
        <v>6</v>
      </c>
      <c r="DY116">
        <v>2.2115999779142799</v>
      </c>
      <c r="DZ116">
        <f t="shared" si="166"/>
        <v>0.1842999981595233</v>
      </c>
      <c r="EA116">
        <f t="shared" si="157"/>
        <v>32.559666735944496</v>
      </c>
      <c r="EB116">
        <v>20</v>
      </c>
      <c r="EC116">
        <v>7.37200007369663</v>
      </c>
      <c r="ED116">
        <f t="shared" si="132"/>
        <v>0.61433333947471913</v>
      </c>
      <c r="EE116">
        <f t="shared" si="150"/>
        <v>31.883900307698028</v>
      </c>
      <c r="EF116">
        <v>6</v>
      </c>
      <c r="EG116">
        <v>2.2115999779570599</v>
      </c>
      <c r="EH116">
        <f t="shared" si="133"/>
        <v>0.18429999816308834</v>
      </c>
      <c r="EI116">
        <f t="shared" si="173"/>
        <v>33.235433383470223</v>
      </c>
      <c r="EJ116">
        <v>0</v>
      </c>
      <c r="EK116" s="4">
        <v>3.44689108726081E-21</v>
      </c>
      <c r="EL116">
        <f t="shared" si="134"/>
        <v>2.8724092393840083E-22</v>
      </c>
      <c r="EM116">
        <f t="shared" si="162"/>
        <v>14.84999999998351</v>
      </c>
      <c r="EN116">
        <f t="shared" si="135"/>
        <v>27.106305917138688</v>
      </c>
      <c r="EO116">
        <f t="shared" si="136"/>
        <v>25.158105917138688</v>
      </c>
      <c r="EP116">
        <f t="shared" si="137"/>
        <v>1.9481999999999999</v>
      </c>
      <c r="EQ116">
        <f t="shared" si="163"/>
        <v>1.0354237791963712</v>
      </c>
    </row>
    <row r="117" spans="1:147" x14ac:dyDescent="0.35">
      <c r="A117" s="1">
        <v>44907.645833333336</v>
      </c>
      <c r="B117" s="80">
        <v>0.64583333333333803</v>
      </c>
      <c r="C117">
        <v>13.1126</v>
      </c>
      <c r="D117">
        <v>-1.6486000000000001</v>
      </c>
      <c r="E117">
        <f t="shared" si="102"/>
        <v>1.6486000000000001</v>
      </c>
      <c r="G117">
        <v>0.49387999999999999</v>
      </c>
      <c r="I117">
        <v>0</v>
      </c>
      <c r="J117">
        <f t="shared" si="158"/>
        <v>0</v>
      </c>
      <c r="K117">
        <f t="shared" si="103"/>
        <v>0</v>
      </c>
      <c r="L117">
        <f t="shared" si="138"/>
        <v>37.322333333333304</v>
      </c>
      <c r="M117">
        <v>20</v>
      </c>
      <c r="N117">
        <f t="shared" si="93"/>
        <v>6.3079999999999998</v>
      </c>
      <c r="O117">
        <f t="shared" si="104"/>
        <v>0.52566666666666662</v>
      </c>
      <c r="P117">
        <f t="shared" si="139"/>
        <v>28.911666666666644</v>
      </c>
      <c r="Q117">
        <v>0</v>
      </c>
      <c r="R117">
        <f t="shared" si="94"/>
        <v>0</v>
      </c>
      <c r="S117">
        <f t="shared" si="105"/>
        <v>0</v>
      </c>
      <c r="T117">
        <f t="shared" si="140"/>
        <v>37.322333333333304</v>
      </c>
      <c r="U117">
        <v>0</v>
      </c>
      <c r="V117">
        <f t="shared" si="95"/>
        <v>0</v>
      </c>
      <c r="W117">
        <f t="shared" si="106"/>
        <v>0</v>
      </c>
      <c r="X117">
        <f t="shared" si="141"/>
        <v>20.500999999999987</v>
      </c>
      <c r="Y117">
        <f t="shared" si="107"/>
        <v>7.6000000000000005</v>
      </c>
      <c r="Z117">
        <f t="shared" si="167"/>
        <v>20.533776470588236</v>
      </c>
      <c r="AA117">
        <f t="shared" si="168"/>
        <v>18.885176470588235</v>
      </c>
      <c r="AB117">
        <f t="shared" si="169"/>
        <v>1.6486000000000001</v>
      </c>
      <c r="AC117">
        <f t="shared" si="108"/>
        <v>0.77725091294117632</v>
      </c>
      <c r="AF117">
        <v>6</v>
      </c>
      <c r="AG117">
        <v>1.8923999811343</v>
      </c>
      <c r="AH117">
        <f t="shared" si="142"/>
        <v>33.905500165620282</v>
      </c>
      <c r="AI117">
        <v>20</v>
      </c>
      <c r="AJ117">
        <v>6.3080000630630098</v>
      </c>
      <c r="AK117">
        <f t="shared" si="143"/>
        <v>28.911666955710395</v>
      </c>
      <c r="AL117">
        <v>6</v>
      </c>
      <c r="AM117">
        <v>1.89239998111152</v>
      </c>
      <c r="AN117">
        <f t="shared" si="144"/>
        <v>33.747800135701368</v>
      </c>
      <c r="AO117">
        <v>0</v>
      </c>
      <c r="AP117" s="4">
        <v>8.8637205836545393E-21</v>
      </c>
      <c r="AQ117">
        <f t="shared" si="151"/>
        <v>14.849999999989585</v>
      </c>
      <c r="AR117">
        <f t="shared" si="109"/>
        <v>12.160000030492565</v>
      </c>
      <c r="AS117">
        <f t="shared" si="110"/>
        <v>24.986482382716268</v>
      </c>
      <c r="AT117">
        <f t="shared" si="111"/>
        <v>23.337882382716266</v>
      </c>
      <c r="AU117">
        <f t="shared" si="99"/>
        <v>1.6486000000000001</v>
      </c>
      <c r="AV117">
        <f t="shared" si="112"/>
        <v>0.9605094459313257</v>
      </c>
      <c r="AY117">
        <v>6</v>
      </c>
      <c r="AZ117">
        <v>1.8923999815864001</v>
      </c>
      <c r="BA117">
        <f t="shared" si="113"/>
        <v>0.15769999846553331</v>
      </c>
      <c r="BB117">
        <f t="shared" si="145"/>
        <v>32.163321481160182</v>
      </c>
      <c r="BC117">
        <v>20</v>
      </c>
      <c r="BD117">
        <v>6.3080000628283903</v>
      </c>
      <c r="BE117">
        <f t="shared" si="114"/>
        <v>0.52566667190236593</v>
      </c>
      <c r="BF117">
        <f t="shared" si="146"/>
        <v>28.911666953183413</v>
      </c>
      <c r="BG117">
        <v>6</v>
      </c>
      <c r="BH117">
        <v>1.89239998160101</v>
      </c>
      <c r="BI117">
        <f t="shared" si="115"/>
        <v>0.15769999846675081</v>
      </c>
      <c r="BJ117">
        <f t="shared" si="147"/>
        <v>33.055200006499852</v>
      </c>
      <c r="BK117">
        <v>0</v>
      </c>
      <c r="BL117" s="4">
        <v>1.0326334206977E-40</v>
      </c>
      <c r="BM117">
        <f t="shared" si="116"/>
        <v>8.6052785058141665E-42</v>
      </c>
      <c r="BN117">
        <f t="shared" si="152"/>
        <v>14.850000000331178</v>
      </c>
      <c r="BO117">
        <f t="shared" si="117"/>
        <v>12.160000031344337</v>
      </c>
      <c r="BP117">
        <f t="shared" si="153"/>
        <v>24.986482383548001</v>
      </c>
      <c r="BQ117">
        <f t="shared" si="118"/>
        <v>23.337882383547999</v>
      </c>
      <c r="BR117">
        <f t="shared" si="170"/>
        <v>1.6486000000000001</v>
      </c>
      <c r="BS117">
        <f t="shared" si="119"/>
        <v>0.96050944596555698</v>
      </c>
      <c r="BV117">
        <v>6</v>
      </c>
      <c r="BW117">
        <v>1.89239998315581</v>
      </c>
      <c r="BX117">
        <f t="shared" si="164"/>
        <v>0.1576999985963175</v>
      </c>
      <c r="BY117">
        <f t="shared" si="155"/>
        <v>32.558160560955017</v>
      </c>
      <c r="BZ117">
        <v>20</v>
      </c>
      <c r="CA117">
        <v>6.3080000628156299</v>
      </c>
      <c r="CB117">
        <f t="shared" si="120"/>
        <v>0.52566667190130245</v>
      </c>
      <c r="CC117">
        <f t="shared" si="148"/>
        <v>28.911666953290663</v>
      </c>
      <c r="CD117">
        <v>6</v>
      </c>
      <c r="CE117">
        <v>1.89239998315581</v>
      </c>
      <c r="CF117">
        <f t="shared" si="121"/>
        <v>0.1576999985963175</v>
      </c>
      <c r="CG117">
        <f t="shared" si="171"/>
        <v>32.828816271734063</v>
      </c>
      <c r="CH117">
        <v>0</v>
      </c>
      <c r="CI117">
        <v>0</v>
      </c>
      <c r="CJ117">
        <f t="shared" si="122"/>
        <v>0</v>
      </c>
      <c r="CK117">
        <f t="shared" si="159"/>
        <v>14.850000000001032</v>
      </c>
      <c r="CL117">
        <f t="shared" si="123"/>
        <v>12.160000035093073</v>
      </c>
      <c r="CM117">
        <f t="shared" si="154"/>
        <v>24.986482387208532</v>
      </c>
      <c r="CN117">
        <f t="shared" si="124"/>
        <v>23.337882387208531</v>
      </c>
      <c r="CO117">
        <f t="shared" si="101"/>
        <v>1.6486000000000001</v>
      </c>
      <c r="CP117">
        <f t="shared" si="125"/>
        <v>0.96050944611621247</v>
      </c>
      <c r="DA117">
        <v>6</v>
      </c>
      <c r="DB117">
        <v>2.21159998308738</v>
      </c>
      <c r="DC117">
        <f t="shared" si="165"/>
        <v>0.18429999859061499</v>
      </c>
      <c r="DD117">
        <f t="shared" si="156"/>
        <v>32.496386482460593</v>
      </c>
      <c r="DE117">
        <v>11.08</v>
      </c>
      <c r="DF117">
        <v>4.08277098796981</v>
      </c>
      <c r="DG117">
        <f t="shared" si="126"/>
        <v>0.34023091566415081</v>
      </c>
      <c r="DH117">
        <f t="shared" si="149"/>
        <v>32.546453336679299</v>
      </c>
      <c r="DI117">
        <v>6</v>
      </c>
      <c r="DJ117">
        <v>2.2115999810279501</v>
      </c>
      <c r="DK117">
        <f t="shared" si="127"/>
        <v>0.18429999841899583</v>
      </c>
      <c r="DL117">
        <f t="shared" si="172"/>
        <v>32.738457675142172</v>
      </c>
      <c r="DM117">
        <v>0</v>
      </c>
      <c r="DN117" s="4">
        <v>-2.6635473741293201E-39</v>
      </c>
      <c r="DO117">
        <f t="shared" si="128"/>
        <v>-2.2196228117744336E-40</v>
      </c>
      <c r="DP117">
        <f t="shared" si="160"/>
        <v>14.850000000024334</v>
      </c>
      <c r="DQ117">
        <f t="shared" si="129"/>
        <v>23.119624649511927</v>
      </c>
      <c r="DR117">
        <f t="shared" si="130"/>
        <v>21.471024649511925</v>
      </c>
      <c r="DS117">
        <f t="shared" si="131"/>
        <v>1.6486000000000001</v>
      </c>
      <c r="DT117">
        <f t="shared" si="161"/>
        <v>0.88367580449174565</v>
      </c>
      <c r="DX117">
        <v>6</v>
      </c>
      <c r="DY117">
        <v>2.21159997791354</v>
      </c>
      <c r="DZ117">
        <f t="shared" si="166"/>
        <v>0.18429999815946166</v>
      </c>
      <c r="EA117">
        <f t="shared" si="157"/>
        <v>32.743966734103957</v>
      </c>
      <c r="EB117">
        <v>20</v>
      </c>
      <c r="EC117">
        <v>7.3720000736966096</v>
      </c>
      <c r="ED117">
        <f t="shared" si="132"/>
        <v>0.61433333947471747</v>
      </c>
      <c r="EE117">
        <f t="shared" si="150"/>
        <v>32.498233647172746</v>
      </c>
      <c r="EF117">
        <v>6</v>
      </c>
      <c r="EG117">
        <v>2.21159997794997</v>
      </c>
      <c r="EH117">
        <f t="shared" si="133"/>
        <v>0.18429999816249748</v>
      </c>
      <c r="EI117">
        <f t="shared" si="173"/>
        <v>33.419733381632717</v>
      </c>
      <c r="EJ117">
        <v>0</v>
      </c>
      <c r="EK117" s="4">
        <v>3.4461649841356E-21</v>
      </c>
      <c r="EL117">
        <f t="shared" si="134"/>
        <v>2.8718041534463335E-22</v>
      </c>
      <c r="EM117">
        <f t="shared" si="162"/>
        <v>14.84999999998351</v>
      </c>
      <c r="EN117">
        <f t="shared" si="135"/>
        <v>26.989305917129553</v>
      </c>
      <c r="EO117">
        <f t="shared" si="136"/>
        <v>25.340705917129554</v>
      </c>
      <c r="EP117">
        <f t="shared" si="137"/>
        <v>1.6486000000000001</v>
      </c>
      <c r="EQ117">
        <f t="shared" si="163"/>
        <v>1.0429389865293286</v>
      </c>
    </row>
    <row r="118" spans="1:147" x14ac:dyDescent="0.35">
      <c r="A118" s="1">
        <v>44907.649305555555</v>
      </c>
      <c r="B118" s="80">
        <v>0.64930555555556002</v>
      </c>
      <c r="C118">
        <v>12.5839999999999</v>
      </c>
      <c r="D118">
        <v>-1.4466000000000001</v>
      </c>
      <c r="E118">
        <f t="shared" si="102"/>
        <v>1.4466000000000001</v>
      </c>
      <c r="G118">
        <v>0.49387999999999999</v>
      </c>
      <c r="I118">
        <v>0</v>
      </c>
      <c r="J118">
        <f t="shared" si="158"/>
        <v>0</v>
      </c>
      <c r="K118">
        <f t="shared" si="103"/>
        <v>0</v>
      </c>
      <c r="L118">
        <f t="shared" si="138"/>
        <v>37.322333333333304</v>
      </c>
      <c r="M118">
        <v>20</v>
      </c>
      <c r="N118">
        <f t="shared" si="93"/>
        <v>6.3079999999999998</v>
      </c>
      <c r="O118">
        <f t="shared" si="104"/>
        <v>0.52566666666666662</v>
      </c>
      <c r="P118">
        <f t="shared" si="139"/>
        <v>29.43733333333331</v>
      </c>
      <c r="Q118">
        <v>0</v>
      </c>
      <c r="R118">
        <f t="shared" si="94"/>
        <v>0</v>
      </c>
      <c r="S118">
        <f t="shared" si="105"/>
        <v>0</v>
      </c>
      <c r="T118">
        <f t="shared" si="140"/>
        <v>37.322333333333304</v>
      </c>
      <c r="U118">
        <v>0</v>
      </c>
      <c r="V118">
        <f t="shared" si="95"/>
        <v>0</v>
      </c>
      <c r="W118">
        <f t="shared" si="106"/>
        <v>0</v>
      </c>
      <c r="X118">
        <f t="shared" si="141"/>
        <v>20.500999999999987</v>
      </c>
      <c r="Y118">
        <f t="shared" si="107"/>
        <v>7.6000000000000005</v>
      </c>
      <c r="Z118">
        <f t="shared" si="167"/>
        <v>20.005176470588136</v>
      </c>
      <c r="AA118">
        <f t="shared" si="168"/>
        <v>18.558576470588136</v>
      </c>
      <c r="AB118">
        <f t="shared" si="169"/>
        <v>1.4466000000000001</v>
      </c>
      <c r="AC118">
        <f t="shared" si="108"/>
        <v>0.76380914560783897</v>
      </c>
      <c r="AF118">
        <v>6</v>
      </c>
      <c r="AG118">
        <v>1.89239998113456</v>
      </c>
      <c r="AH118">
        <f t="shared" si="142"/>
        <v>34.063200164048162</v>
      </c>
      <c r="AI118">
        <v>20</v>
      </c>
      <c r="AJ118">
        <v>6.30800006306304</v>
      </c>
      <c r="AK118">
        <f t="shared" si="143"/>
        <v>29.437333627632313</v>
      </c>
      <c r="AL118">
        <v>6</v>
      </c>
      <c r="AM118">
        <v>1.8923999811116099</v>
      </c>
      <c r="AN118">
        <f t="shared" si="144"/>
        <v>33.905500134127337</v>
      </c>
      <c r="AO118">
        <v>0</v>
      </c>
      <c r="AP118" s="4">
        <v>8.87027083703154E-21</v>
      </c>
      <c r="AQ118">
        <f t="shared" si="151"/>
        <v>14.849999999989585</v>
      </c>
      <c r="AR118">
        <f t="shared" si="109"/>
        <v>12.160000030493023</v>
      </c>
      <c r="AS118">
        <f t="shared" si="110"/>
        <v>24.457882382716619</v>
      </c>
      <c r="AT118">
        <f t="shared" si="111"/>
        <v>23.011282382716619</v>
      </c>
      <c r="AU118">
        <f t="shared" si="99"/>
        <v>1.4466000000000001</v>
      </c>
      <c r="AV118">
        <f t="shared" si="112"/>
        <v>0.947067678598007</v>
      </c>
      <c r="AY118">
        <v>6</v>
      </c>
      <c r="AZ118">
        <v>1.8923999816480499</v>
      </c>
      <c r="BA118">
        <f t="shared" si="113"/>
        <v>0.15769999847067084</v>
      </c>
      <c r="BB118">
        <f t="shared" si="145"/>
        <v>32.321021479630851</v>
      </c>
      <c r="BC118">
        <v>20</v>
      </c>
      <c r="BD118">
        <v>6.30800006284107</v>
      </c>
      <c r="BE118">
        <f t="shared" si="114"/>
        <v>0.52566667190342253</v>
      </c>
      <c r="BF118">
        <f t="shared" si="146"/>
        <v>29.437333625086836</v>
      </c>
      <c r="BG118">
        <v>6</v>
      </c>
      <c r="BH118">
        <v>1.8923999816636099</v>
      </c>
      <c r="BI118">
        <f t="shared" si="115"/>
        <v>0.1576999984719675</v>
      </c>
      <c r="BJ118">
        <f t="shared" si="147"/>
        <v>33.212900004971821</v>
      </c>
      <c r="BK118">
        <v>0</v>
      </c>
      <c r="BL118" s="4">
        <v>-7.5290408980285096E-41</v>
      </c>
      <c r="BM118">
        <f t="shared" si="116"/>
        <v>-6.2742007483570905E-42</v>
      </c>
      <c r="BN118">
        <f t="shared" si="152"/>
        <v>14.850000000331178</v>
      </c>
      <c r="BO118">
        <f t="shared" si="117"/>
        <v>12.160000031509314</v>
      </c>
      <c r="BP118">
        <f t="shared" si="153"/>
        <v>24.457882383708995</v>
      </c>
      <c r="BQ118">
        <f t="shared" si="118"/>
        <v>23.011282383708995</v>
      </c>
      <c r="BR118">
        <f t="shared" si="170"/>
        <v>1.4466000000000001</v>
      </c>
      <c r="BS118">
        <f t="shared" si="119"/>
        <v>0.94706767863884989</v>
      </c>
      <c r="BV118">
        <v>6</v>
      </c>
      <c r="BW118">
        <v>1.8923999847844299</v>
      </c>
      <c r="BX118">
        <f t="shared" si="164"/>
        <v>0.15769999873203583</v>
      </c>
      <c r="BY118">
        <f t="shared" si="155"/>
        <v>32.715860559687052</v>
      </c>
      <c r="BZ118">
        <v>20</v>
      </c>
      <c r="CA118">
        <v>6.3080000628296</v>
      </c>
      <c r="CB118">
        <f t="shared" si="120"/>
        <v>0.52566667190246663</v>
      </c>
      <c r="CC118">
        <f t="shared" si="148"/>
        <v>29.43733362519313</v>
      </c>
      <c r="CD118">
        <v>6</v>
      </c>
      <c r="CE118">
        <v>1.8923999847844299</v>
      </c>
      <c r="CF118">
        <f t="shared" si="121"/>
        <v>0.15769999873203583</v>
      </c>
      <c r="CG118">
        <f t="shared" si="171"/>
        <v>32.986516270466097</v>
      </c>
      <c r="CH118">
        <v>0</v>
      </c>
      <c r="CI118" s="4">
        <v>-8.7999021628285898E-28</v>
      </c>
      <c r="CJ118">
        <f t="shared" si="122"/>
        <v>-7.3332518023571578E-29</v>
      </c>
      <c r="CK118">
        <f t="shared" si="159"/>
        <v>14.850000000001032</v>
      </c>
      <c r="CL118">
        <f t="shared" si="123"/>
        <v>12.160000039034289</v>
      </c>
      <c r="CM118">
        <f t="shared" si="154"/>
        <v>24.457882391056913</v>
      </c>
      <c r="CN118">
        <f t="shared" si="124"/>
        <v>23.011282391056913</v>
      </c>
      <c r="CO118">
        <f t="shared" si="101"/>
        <v>1.4466000000000001</v>
      </c>
      <c r="CP118">
        <f t="shared" si="125"/>
        <v>0.94706767894126564</v>
      </c>
      <c r="DA118">
        <v>6</v>
      </c>
      <c r="DB118">
        <v>2.2115999803519402</v>
      </c>
      <c r="DC118">
        <f t="shared" si="165"/>
        <v>0.18429999836266167</v>
      </c>
      <c r="DD118">
        <f t="shared" si="156"/>
        <v>32.680686480823255</v>
      </c>
      <c r="DE118">
        <v>12.83</v>
      </c>
      <c r="DF118">
        <v>4.72968193339186</v>
      </c>
      <c r="DG118">
        <f t="shared" si="126"/>
        <v>0.39414016111598832</v>
      </c>
      <c r="DH118">
        <f t="shared" si="149"/>
        <v>32.940593497795291</v>
      </c>
      <c r="DI118">
        <v>6</v>
      </c>
      <c r="DJ118">
        <v>2.2115999806661302</v>
      </c>
      <c r="DK118">
        <f t="shared" si="127"/>
        <v>0.18429999838884417</v>
      </c>
      <c r="DL118">
        <f t="shared" si="172"/>
        <v>32.922757673531017</v>
      </c>
      <c r="DM118">
        <v>0</v>
      </c>
      <c r="DN118" s="4">
        <v>-2.9835443147945698E-39</v>
      </c>
      <c r="DO118">
        <f t="shared" si="128"/>
        <v>-2.4862869289954748E-40</v>
      </c>
      <c r="DP118">
        <f t="shared" si="160"/>
        <v>14.850000000024334</v>
      </c>
      <c r="DQ118">
        <f t="shared" si="129"/>
        <v>23.352096346364526</v>
      </c>
      <c r="DR118">
        <f t="shared" si="130"/>
        <v>21.905496346364526</v>
      </c>
      <c r="DS118">
        <f t="shared" si="131"/>
        <v>1.4466000000000001</v>
      </c>
      <c r="DT118">
        <f t="shared" si="161"/>
        <v>0.90155721129520938</v>
      </c>
      <c r="DX118">
        <v>20</v>
      </c>
      <c r="DY118">
        <v>7.3720000736959399</v>
      </c>
      <c r="DZ118">
        <f t="shared" si="166"/>
        <v>0.61433333947466162</v>
      </c>
      <c r="EA118">
        <f t="shared" si="157"/>
        <v>33.358300073578619</v>
      </c>
      <c r="EB118">
        <v>20</v>
      </c>
      <c r="EC118">
        <v>7.3720000736697102</v>
      </c>
      <c r="ED118">
        <f t="shared" si="132"/>
        <v>0.61433333947247581</v>
      </c>
      <c r="EE118">
        <f t="shared" si="150"/>
        <v>33.11256698664522</v>
      </c>
      <c r="EF118">
        <v>6</v>
      </c>
      <c r="EG118">
        <v>2.2115999779440401</v>
      </c>
      <c r="EH118">
        <f t="shared" si="133"/>
        <v>0.18429999816200332</v>
      </c>
      <c r="EI118">
        <f t="shared" si="173"/>
        <v>33.604033379794721</v>
      </c>
      <c r="EJ118">
        <v>0</v>
      </c>
      <c r="EK118" s="4">
        <v>3.4472638918805602E-21</v>
      </c>
      <c r="EL118">
        <f t="shared" si="134"/>
        <v>2.8727199099004665E-22</v>
      </c>
      <c r="EM118">
        <f t="shared" si="162"/>
        <v>14.84999999998351</v>
      </c>
      <c r="EN118">
        <f t="shared" si="135"/>
        <v>32.531764853305418</v>
      </c>
      <c r="EO118">
        <f t="shared" si="136"/>
        <v>31.085164853305418</v>
      </c>
      <c r="EP118">
        <f t="shared" si="137"/>
        <v>1.4466000000000001</v>
      </c>
      <c r="EQ118">
        <f t="shared" si="163"/>
        <v>1.2793617681458733</v>
      </c>
    </row>
    <row r="119" spans="1:147" x14ac:dyDescent="0.35">
      <c r="A119" s="1">
        <v>44907.652777777781</v>
      </c>
      <c r="B119" s="80">
        <v>0.65277777777778301</v>
      </c>
      <c r="C119">
        <v>12.7021999999999</v>
      </c>
      <c r="D119">
        <v>-1.262</v>
      </c>
      <c r="E119">
        <f t="shared" si="102"/>
        <v>1.262</v>
      </c>
      <c r="G119">
        <v>0.49387999999999999</v>
      </c>
      <c r="I119">
        <v>0</v>
      </c>
      <c r="J119">
        <f t="shared" si="158"/>
        <v>0</v>
      </c>
      <c r="K119">
        <f t="shared" si="103"/>
        <v>0</v>
      </c>
      <c r="L119">
        <f t="shared" si="138"/>
        <v>37.322333333333304</v>
      </c>
      <c r="M119">
        <v>20</v>
      </c>
      <c r="N119">
        <f t="shared" si="93"/>
        <v>6.3079999999999998</v>
      </c>
      <c r="O119">
        <f t="shared" si="104"/>
        <v>0.52566666666666662</v>
      </c>
      <c r="P119">
        <f t="shared" si="139"/>
        <v>29.962999999999976</v>
      </c>
      <c r="Q119">
        <v>0</v>
      </c>
      <c r="R119">
        <f t="shared" si="94"/>
        <v>0</v>
      </c>
      <c r="S119">
        <f t="shared" si="105"/>
        <v>0</v>
      </c>
      <c r="T119">
        <f t="shared" si="140"/>
        <v>37.322333333333304</v>
      </c>
      <c r="U119">
        <v>0</v>
      </c>
      <c r="V119">
        <f t="shared" si="95"/>
        <v>0</v>
      </c>
      <c r="W119">
        <f t="shared" si="106"/>
        <v>0</v>
      </c>
      <c r="X119">
        <f t="shared" si="141"/>
        <v>20.500999999999987</v>
      </c>
      <c r="Y119">
        <f t="shared" si="107"/>
        <v>7.6000000000000005</v>
      </c>
      <c r="Z119">
        <f t="shared" si="167"/>
        <v>20.123376470588134</v>
      </c>
      <c r="AA119">
        <f t="shared" si="168"/>
        <v>18.861376470588134</v>
      </c>
      <c r="AB119">
        <f t="shared" si="169"/>
        <v>1.262</v>
      </c>
      <c r="AC119">
        <f t="shared" si="108"/>
        <v>0.7762713842745057</v>
      </c>
      <c r="AF119">
        <v>6</v>
      </c>
      <c r="AG119">
        <v>1.89239998113432</v>
      </c>
      <c r="AH119">
        <f t="shared" si="142"/>
        <v>34.220900162476021</v>
      </c>
      <c r="AI119">
        <v>20</v>
      </c>
      <c r="AJ119">
        <v>6.3080000630630204</v>
      </c>
      <c r="AK119">
        <f t="shared" si="143"/>
        <v>29.963000299554231</v>
      </c>
      <c r="AL119">
        <v>6</v>
      </c>
      <c r="AM119">
        <v>1.89239998111152</v>
      </c>
      <c r="AN119">
        <f t="shared" si="144"/>
        <v>34.063200132553298</v>
      </c>
      <c r="AO119">
        <v>0</v>
      </c>
      <c r="AP119" s="4">
        <v>8.8642414471124107E-21</v>
      </c>
      <c r="AQ119">
        <f t="shared" si="151"/>
        <v>14.849999999989585</v>
      </c>
      <c r="AR119">
        <f t="shared" si="109"/>
        <v>12.160000030492604</v>
      </c>
      <c r="AS119">
        <f t="shared" si="110"/>
        <v>24.576082382716208</v>
      </c>
      <c r="AT119">
        <f t="shared" si="111"/>
        <v>23.314082382716208</v>
      </c>
      <c r="AU119">
        <f t="shared" si="99"/>
        <v>1.262</v>
      </c>
      <c r="AV119">
        <f t="shared" si="112"/>
        <v>0.95952991726465675</v>
      </c>
      <c r="AY119">
        <v>6</v>
      </c>
      <c r="AZ119">
        <v>1.89239998159044</v>
      </c>
      <c r="BA119">
        <f t="shared" si="113"/>
        <v>0.15769999846586999</v>
      </c>
      <c r="BB119">
        <f t="shared" si="145"/>
        <v>32.478721478096723</v>
      </c>
      <c r="BC119">
        <v>20</v>
      </c>
      <c r="BD119">
        <v>6.3080000628293504</v>
      </c>
      <c r="BE119">
        <f t="shared" si="114"/>
        <v>0.52566667190244587</v>
      </c>
      <c r="BF119">
        <f t="shared" si="146"/>
        <v>29.963000296989282</v>
      </c>
      <c r="BG119">
        <v>6</v>
      </c>
      <c r="BH119">
        <v>1.8923999815992201</v>
      </c>
      <c r="BI119">
        <f t="shared" si="115"/>
        <v>0.15769999846660165</v>
      </c>
      <c r="BJ119">
        <f t="shared" si="147"/>
        <v>33.370600003438426</v>
      </c>
      <c r="BK119">
        <v>0</v>
      </c>
      <c r="BL119" s="4">
        <v>-7.7797119409704997E-41</v>
      </c>
      <c r="BM119">
        <f t="shared" si="116"/>
        <v>-6.4830932841420835E-42</v>
      </c>
      <c r="BN119">
        <f t="shared" si="152"/>
        <v>14.850000000331178</v>
      </c>
      <c r="BO119">
        <f t="shared" si="117"/>
        <v>12.160000031348208</v>
      </c>
      <c r="BP119">
        <f t="shared" si="153"/>
        <v>24.576082383551679</v>
      </c>
      <c r="BQ119">
        <f t="shared" si="118"/>
        <v>23.314082383551678</v>
      </c>
      <c r="BR119">
        <f t="shared" si="170"/>
        <v>1.262</v>
      </c>
      <c r="BS119">
        <f t="shared" si="119"/>
        <v>0.95952991729904191</v>
      </c>
      <c r="BV119">
        <v>6</v>
      </c>
      <c r="BW119">
        <v>1.8923999832245699</v>
      </c>
      <c r="BX119">
        <f t="shared" si="164"/>
        <v>0.15769999860204748</v>
      </c>
      <c r="BY119">
        <f t="shared" si="155"/>
        <v>32.8735605582891</v>
      </c>
      <c r="BZ119">
        <v>20</v>
      </c>
      <c r="CA119">
        <v>6.3080000628167001</v>
      </c>
      <c r="CB119">
        <f t="shared" si="120"/>
        <v>0.52566667190139171</v>
      </c>
      <c r="CC119">
        <f t="shared" si="148"/>
        <v>29.963000297094521</v>
      </c>
      <c r="CD119">
        <v>6</v>
      </c>
      <c r="CE119">
        <v>1.8923999832245699</v>
      </c>
      <c r="CF119">
        <f t="shared" si="121"/>
        <v>0.15769999860204748</v>
      </c>
      <c r="CG119">
        <f t="shared" si="171"/>
        <v>33.144216269068146</v>
      </c>
      <c r="CH119">
        <v>0</v>
      </c>
      <c r="CI119">
        <v>0</v>
      </c>
      <c r="CJ119">
        <f t="shared" si="122"/>
        <v>0</v>
      </c>
      <c r="CK119">
        <f t="shared" si="159"/>
        <v>14.850000000001032</v>
      </c>
      <c r="CL119">
        <f t="shared" si="123"/>
        <v>12.160000035260049</v>
      </c>
      <c r="CM119">
        <f t="shared" si="154"/>
        <v>24.576082387371478</v>
      </c>
      <c r="CN119">
        <f t="shared" si="124"/>
        <v>23.314082387371478</v>
      </c>
      <c r="CO119">
        <f t="shared" si="101"/>
        <v>1.262</v>
      </c>
      <c r="CP119">
        <f t="shared" si="125"/>
        <v>0.95952991745625205</v>
      </c>
      <c r="DA119">
        <v>6</v>
      </c>
      <c r="DB119">
        <v>2.2115999810647602</v>
      </c>
      <c r="DC119">
        <f t="shared" si="165"/>
        <v>0.18429999842206332</v>
      </c>
      <c r="DD119">
        <f t="shared" si="156"/>
        <v>32.864986479245317</v>
      </c>
      <c r="DE119">
        <v>11.2</v>
      </c>
      <c r="DF119">
        <v>4.12991269139573</v>
      </c>
      <c r="DG119">
        <f t="shared" si="126"/>
        <v>0.34415939094964421</v>
      </c>
      <c r="DH119">
        <f t="shared" si="149"/>
        <v>33.284752888744933</v>
      </c>
      <c r="DI119">
        <v>6</v>
      </c>
      <c r="DJ119">
        <v>2.2115999816071401</v>
      </c>
      <c r="DK119">
        <f t="shared" si="127"/>
        <v>0.18429999846726167</v>
      </c>
      <c r="DL119">
        <f t="shared" si="172"/>
        <v>33.107057671998277</v>
      </c>
      <c r="DM119">
        <v>0</v>
      </c>
      <c r="DN119" s="4">
        <v>1.8322257680739799E-39</v>
      </c>
      <c r="DO119">
        <f t="shared" si="128"/>
        <v>1.5268548067283166E-40</v>
      </c>
      <c r="DP119">
        <f t="shared" si="160"/>
        <v>14.850000000024334</v>
      </c>
      <c r="DQ119">
        <f t="shared" si="129"/>
        <v>22.764685475373582</v>
      </c>
      <c r="DR119">
        <f t="shared" si="130"/>
        <v>21.502685475373582</v>
      </c>
      <c r="DS119">
        <f t="shared" si="131"/>
        <v>1.262</v>
      </c>
      <c r="DT119">
        <f t="shared" si="161"/>
        <v>0.88497885854812541</v>
      </c>
      <c r="DX119">
        <v>6</v>
      </c>
      <c r="DY119">
        <v>2.21159997792329</v>
      </c>
      <c r="DZ119">
        <f t="shared" si="166"/>
        <v>0.18429999816027418</v>
      </c>
      <c r="EA119">
        <f t="shared" si="157"/>
        <v>33.542600071738896</v>
      </c>
      <c r="EB119">
        <v>9.4</v>
      </c>
      <c r="EC119">
        <v>3.46479635849931</v>
      </c>
      <c r="ED119">
        <f t="shared" si="132"/>
        <v>0.28873302987494248</v>
      </c>
      <c r="EE119">
        <f t="shared" si="150"/>
        <v>33.40130001652016</v>
      </c>
      <c r="EF119">
        <v>6</v>
      </c>
      <c r="EG119">
        <v>2.2115999779565598</v>
      </c>
      <c r="EH119">
        <f t="shared" si="133"/>
        <v>0.18429999816304665</v>
      </c>
      <c r="EI119">
        <f t="shared" si="173"/>
        <v>33.78833337795777</v>
      </c>
      <c r="EJ119">
        <v>0</v>
      </c>
      <c r="EK119" s="4">
        <v>3.4463159699927904E-21</v>
      </c>
      <c r="EL119">
        <f t="shared" si="134"/>
        <v>2.871929974993992E-22</v>
      </c>
      <c r="EM119">
        <f t="shared" si="162"/>
        <v>14.84999999998351</v>
      </c>
      <c r="EN119">
        <f t="shared" si="135"/>
        <v>21.982195663975382</v>
      </c>
      <c r="EO119">
        <f t="shared" si="136"/>
        <v>20.720195663975382</v>
      </c>
      <c r="EP119">
        <f t="shared" si="137"/>
        <v>1.262</v>
      </c>
      <c r="EQ119">
        <f t="shared" si="163"/>
        <v>0.85277418621034673</v>
      </c>
    </row>
    <row r="120" spans="1:147" x14ac:dyDescent="0.35">
      <c r="A120" s="1">
        <v>44907.65625</v>
      </c>
      <c r="B120" s="80">
        <v>0.656250000000005</v>
      </c>
      <c r="C120">
        <v>12.7456</v>
      </c>
      <c r="D120">
        <v>-1.0429999999999999</v>
      </c>
      <c r="E120">
        <f t="shared" si="102"/>
        <v>1.0429999999999999</v>
      </c>
      <c r="G120">
        <v>0.49387999999999999</v>
      </c>
      <c r="I120">
        <v>0</v>
      </c>
      <c r="J120">
        <f t="shared" si="158"/>
        <v>0</v>
      </c>
      <c r="K120">
        <f t="shared" si="103"/>
        <v>0</v>
      </c>
      <c r="L120">
        <f t="shared" si="138"/>
        <v>37.322333333333304</v>
      </c>
      <c r="M120">
        <v>20</v>
      </c>
      <c r="N120">
        <f t="shared" si="93"/>
        <v>6.3079999999999998</v>
      </c>
      <c r="O120">
        <f t="shared" si="104"/>
        <v>0.52566666666666662</v>
      </c>
      <c r="P120">
        <f t="shared" si="139"/>
        <v>30.488666666666642</v>
      </c>
      <c r="Q120">
        <v>0</v>
      </c>
      <c r="R120">
        <f t="shared" si="94"/>
        <v>0</v>
      </c>
      <c r="S120">
        <f t="shared" si="105"/>
        <v>0</v>
      </c>
      <c r="T120">
        <f t="shared" si="140"/>
        <v>37.322333333333304</v>
      </c>
      <c r="U120">
        <v>0</v>
      </c>
      <c r="V120">
        <f t="shared" si="95"/>
        <v>0</v>
      </c>
      <c r="W120">
        <f t="shared" si="106"/>
        <v>0</v>
      </c>
      <c r="X120">
        <f t="shared" si="141"/>
        <v>20.500999999999987</v>
      </c>
      <c r="Y120">
        <f t="shared" si="107"/>
        <v>7.6000000000000005</v>
      </c>
      <c r="Z120">
        <f t="shared" si="167"/>
        <v>20.166776470588236</v>
      </c>
      <c r="AA120">
        <f t="shared" si="168"/>
        <v>19.123776470588236</v>
      </c>
      <c r="AB120">
        <f t="shared" si="169"/>
        <v>1.0429999999999999</v>
      </c>
      <c r="AC120">
        <f t="shared" si="108"/>
        <v>0.78707089360784321</v>
      </c>
      <c r="AF120">
        <v>6</v>
      </c>
      <c r="AG120">
        <v>1.89239998112788</v>
      </c>
      <c r="AH120">
        <f t="shared" si="142"/>
        <v>34.378600160903346</v>
      </c>
      <c r="AI120">
        <v>20</v>
      </c>
      <c r="AJ120">
        <v>6.3080000630626296</v>
      </c>
      <c r="AK120">
        <f t="shared" si="143"/>
        <v>30.488666971476118</v>
      </c>
      <c r="AL120">
        <v>20</v>
      </c>
      <c r="AM120">
        <v>6.3080000630343802</v>
      </c>
      <c r="AN120">
        <f t="shared" si="144"/>
        <v>34.588866804472829</v>
      </c>
      <c r="AO120">
        <v>0</v>
      </c>
      <c r="AP120" s="4">
        <v>8.8592381344891501E-21</v>
      </c>
      <c r="AQ120">
        <f t="shared" si="151"/>
        <v>14.849999999989585</v>
      </c>
      <c r="AR120">
        <f t="shared" si="109"/>
        <v>17.480000129186617</v>
      </c>
      <c r="AS120">
        <f t="shared" si="110"/>
        <v>29.814306008499869</v>
      </c>
      <c r="AT120">
        <f t="shared" si="111"/>
        <v>28.77130600849987</v>
      </c>
      <c r="AU120">
        <f t="shared" si="99"/>
        <v>1.0429999999999999</v>
      </c>
      <c r="AV120">
        <f t="shared" si="112"/>
        <v>1.1841310509564928</v>
      </c>
      <c r="AY120">
        <v>6</v>
      </c>
      <c r="AZ120">
        <v>1.8923999815491399</v>
      </c>
      <c r="BA120">
        <f t="shared" si="113"/>
        <v>0.15769999846242833</v>
      </c>
      <c r="BB120">
        <f t="shared" si="145"/>
        <v>32.63642147655915</v>
      </c>
      <c r="BC120">
        <v>20</v>
      </c>
      <c r="BD120">
        <v>6.3080000628182296</v>
      </c>
      <c r="BE120">
        <f t="shared" si="114"/>
        <v>0.52566667190151917</v>
      </c>
      <c r="BF120">
        <f t="shared" si="146"/>
        <v>30.488666968890801</v>
      </c>
      <c r="BG120">
        <v>6</v>
      </c>
      <c r="BH120">
        <v>1.8923999815524399</v>
      </c>
      <c r="BI120">
        <f t="shared" si="115"/>
        <v>0.15769999846270336</v>
      </c>
      <c r="BJ120">
        <f t="shared" si="147"/>
        <v>33.52830000190113</v>
      </c>
      <c r="BK120">
        <v>0</v>
      </c>
      <c r="BL120" s="4">
        <v>-8.7936898815051605E-40</v>
      </c>
      <c r="BM120">
        <f t="shared" si="116"/>
        <v>-7.3280749012542997E-41</v>
      </c>
      <c r="BN120">
        <f t="shared" si="152"/>
        <v>14.850000000331178</v>
      </c>
      <c r="BO120">
        <f t="shared" si="117"/>
        <v>12.160000031228687</v>
      </c>
      <c r="BP120">
        <f t="shared" si="153"/>
        <v>24.61948238343507</v>
      </c>
      <c r="BQ120">
        <f t="shared" si="118"/>
        <v>23.576482383435071</v>
      </c>
      <c r="BR120">
        <f t="shared" si="170"/>
        <v>1.0429999999999999</v>
      </c>
      <c r="BS120">
        <f t="shared" si="119"/>
        <v>0.97032942662757593</v>
      </c>
      <c r="BV120">
        <v>6</v>
      </c>
      <c r="BW120">
        <v>1.8923999826506199</v>
      </c>
      <c r="BX120">
        <f t="shared" si="164"/>
        <v>0.15769999855421835</v>
      </c>
      <c r="BY120">
        <f t="shared" si="155"/>
        <v>33.031260556843321</v>
      </c>
      <c r="BZ120">
        <v>20</v>
      </c>
      <c r="CA120">
        <v>6.3080000628042301</v>
      </c>
      <c r="CB120">
        <f t="shared" si="120"/>
        <v>0.52566667190035254</v>
      </c>
      <c r="CC120">
        <f t="shared" si="148"/>
        <v>30.488666968994874</v>
      </c>
      <c r="CD120">
        <v>6</v>
      </c>
      <c r="CE120">
        <v>1.8923999826506199</v>
      </c>
      <c r="CF120">
        <f t="shared" si="121"/>
        <v>0.15769999855421835</v>
      </c>
      <c r="CG120">
        <f t="shared" si="171"/>
        <v>33.301916267622367</v>
      </c>
      <c r="CH120">
        <v>0</v>
      </c>
      <c r="CI120" s="4">
        <v>-2.4114080546484699E-27</v>
      </c>
      <c r="CJ120">
        <f t="shared" si="122"/>
        <v>-2.0095067122070583E-28</v>
      </c>
      <c r="CK120">
        <f t="shared" si="159"/>
        <v>14.850000000001032</v>
      </c>
      <c r="CL120">
        <f t="shared" si="123"/>
        <v>12.160000033862014</v>
      </c>
      <c r="CM120">
        <f t="shared" si="154"/>
        <v>24.619482386006435</v>
      </c>
      <c r="CN120">
        <f t="shared" si="124"/>
        <v>23.576482386006436</v>
      </c>
      <c r="CO120">
        <f t="shared" si="101"/>
        <v>1.0429999999999999</v>
      </c>
      <c r="CP120">
        <f t="shared" si="125"/>
        <v>0.97032942673340483</v>
      </c>
      <c r="DA120">
        <v>6</v>
      </c>
      <c r="DB120">
        <v>2.2115999860765201</v>
      </c>
      <c r="DC120">
        <f t="shared" si="165"/>
        <v>0.18429999883970999</v>
      </c>
      <c r="DD120">
        <f t="shared" si="156"/>
        <v>33.04928647808503</v>
      </c>
      <c r="DE120">
        <v>9.7899999999999991</v>
      </c>
      <c r="DF120">
        <v>3.61016549938013</v>
      </c>
      <c r="DG120">
        <f t="shared" si="126"/>
        <v>0.30084712494834415</v>
      </c>
      <c r="DH120">
        <f t="shared" si="149"/>
        <v>33.585600013693274</v>
      </c>
      <c r="DI120">
        <v>6</v>
      </c>
      <c r="DJ120">
        <v>2.2115999819261298</v>
      </c>
      <c r="DK120">
        <f t="shared" si="127"/>
        <v>0.18429999849384415</v>
      </c>
      <c r="DL120">
        <f t="shared" si="172"/>
        <v>33.291357670492118</v>
      </c>
      <c r="DM120">
        <v>0</v>
      </c>
      <c r="DN120" s="4">
        <v>9.1614085335853398E-40</v>
      </c>
      <c r="DO120">
        <f t="shared" si="128"/>
        <v>7.6345071113211168E-41</v>
      </c>
      <c r="DP120">
        <f t="shared" si="160"/>
        <v>14.850000000024334</v>
      </c>
      <c r="DQ120">
        <f t="shared" si="129"/>
        <v>22.196618196920916</v>
      </c>
      <c r="DR120">
        <f t="shared" si="130"/>
        <v>21.153618196920917</v>
      </c>
      <c r="DS120">
        <f t="shared" si="131"/>
        <v>1.0429999999999999</v>
      </c>
      <c r="DT120">
        <f t="shared" si="161"/>
        <v>0.87061241292460845</v>
      </c>
      <c r="DX120">
        <v>6</v>
      </c>
      <c r="DY120">
        <v>2.2115999779237199</v>
      </c>
      <c r="DZ120">
        <f t="shared" si="166"/>
        <v>0.18429999816031001</v>
      </c>
      <c r="EA120">
        <f t="shared" si="157"/>
        <v>33.726900069899209</v>
      </c>
      <c r="EB120">
        <v>6</v>
      </c>
      <c r="EC120">
        <v>2.2115999778851401</v>
      </c>
      <c r="ED120">
        <f t="shared" si="132"/>
        <v>0.184299998157095</v>
      </c>
      <c r="EE120">
        <f t="shared" si="150"/>
        <v>33.585600014677254</v>
      </c>
      <c r="EF120">
        <v>6</v>
      </c>
      <c r="EG120">
        <v>2.2115999779580502</v>
      </c>
      <c r="EH120">
        <f t="shared" si="133"/>
        <v>0.18429999816317086</v>
      </c>
      <c r="EI120">
        <f t="shared" si="173"/>
        <v>33.972633376120939</v>
      </c>
      <c r="EJ120">
        <v>0</v>
      </c>
      <c r="EK120" s="4">
        <v>3.4455647724626297E-21</v>
      </c>
      <c r="EL120">
        <f t="shared" si="134"/>
        <v>2.8713039770521914E-22</v>
      </c>
      <c r="EM120">
        <f t="shared" si="162"/>
        <v>14.84999999998351</v>
      </c>
      <c r="EN120">
        <f t="shared" si="135"/>
        <v>20.551246980902249</v>
      </c>
      <c r="EO120">
        <f t="shared" si="136"/>
        <v>19.50824698090225</v>
      </c>
      <c r="EP120">
        <f t="shared" si="137"/>
        <v>1.0429999999999999</v>
      </c>
      <c r="EQ120">
        <f t="shared" si="163"/>
        <v>0.80289441824400021</v>
      </c>
    </row>
    <row r="121" spans="1:147" x14ac:dyDescent="0.35">
      <c r="A121" s="1">
        <v>44907.659722222219</v>
      </c>
      <c r="B121" s="80">
        <v>0.65972222222222698</v>
      </c>
      <c r="C121">
        <v>14.492800000000001</v>
      </c>
      <c r="D121">
        <v>-0.79379999999999995</v>
      </c>
      <c r="E121">
        <f t="shared" si="102"/>
        <v>0.79379999999999995</v>
      </c>
      <c r="G121">
        <v>0.49387999999999999</v>
      </c>
      <c r="I121">
        <v>0</v>
      </c>
      <c r="J121">
        <f t="shared" si="158"/>
        <v>0</v>
      </c>
      <c r="K121">
        <f t="shared" si="103"/>
        <v>0</v>
      </c>
      <c r="L121">
        <f t="shared" si="138"/>
        <v>37.322333333333304</v>
      </c>
      <c r="M121">
        <v>20</v>
      </c>
      <c r="N121">
        <f t="shared" si="93"/>
        <v>6.3079999999999998</v>
      </c>
      <c r="O121">
        <f t="shared" si="104"/>
        <v>0.52566666666666662</v>
      </c>
      <c r="P121">
        <f t="shared" si="139"/>
        <v>31.014333333333308</v>
      </c>
      <c r="Q121">
        <v>0</v>
      </c>
      <c r="R121">
        <f t="shared" si="94"/>
        <v>0</v>
      </c>
      <c r="S121">
        <f t="shared" si="105"/>
        <v>0</v>
      </c>
      <c r="T121">
        <f t="shared" si="140"/>
        <v>37.322333333333304</v>
      </c>
      <c r="U121">
        <v>0</v>
      </c>
      <c r="V121">
        <f t="shared" si="95"/>
        <v>0</v>
      </c>
      <c r="W121">
        <f t="shared" si="106"/>
        <v>0</v>
      </c>
      <c r="X121">
        <f t="shared" si="141"/>
        <v>20.500999999999987</v>
      </c>
      <c r="Y121">
        <f t="shared" si="107"/>
        <v>7.6000000000000005</v>
      </c>
      <c r="Z121">
        <f t="shared" si="167"/>
        <v>21.913976470588235</v>
      </c>
      <c r="AA121">
        <f t="shared" si="168"/>
        <v>21.120176470588234</v>
      </c>
      <c r="AB121">
        <f t="shared" si="169"/>
        <v>0.79379999999999995</v>
      </c>
      <c r="AC121">
        <f t="shared" si="108"/>
        <v>0.86923606294117639</v>
      </c>
      <c r="AF121">
        <v>6</v>
      </c>
      <c r="AG121">
        <v>1.89239998113032</v>
      </c>
      <c r="AH121">
        <f t="shared" si="142"/>
        <v>34.536300159330871</v>
      </c>
      <c r="AI121">
        <v>20</v>
      </c>
      <c r="AJ121">
        <v>6.3080000630628597</v>
      </c>
      <c r="AK121">
        <f t="shared" si="143"/>
        <v>31.014333643398022</v>
      </c>
      <c r="AL121">
        <v>6</v>
      </c>
      <c r="AM121">
        <v>1.89239998134323</v>
      </c>
      <c r="AN121">
        <f t="shared" si="144"/>
        <v>34.746566802918096</v>
      </c>
      <c r="AO121">
        <v>0</v>
      </c>
      <c r="AP121" s="4">
        <v>8.81983396360326E-21</v>
      </c>
      <c r="AQ121">
        <f t="shared" si="151"/>
        <v>14.849999999989585</v>
      </c>
      <c r="AR121">
        <f t="shared" si="109"/>
        <v>12.160000030766758</v>
      </c>
      <c r="AS121">
        <f t="shared" si="110"/>
        <v>26.36668238298401</v>
      </c>
      <c r="AT121">
        <f t="shared" si="111"/>
        <v>25.572882382984009</v>
      </c>
      <c r="AU121">
        <f t="shared" si="99"/>
        <v>0.79379999999999995</v>
      </c>
      <c r="AV121">
        <f t="shared" si="112"/>
        <v>1.0524945959423451</v>
      </c>
      <c r="AY121">
        <v>6</v>
      </c>
      <c r="AZ121">
        <v>1.8923999813697501</v>
      </c>
      <c r="BA121">
        <f t="shared" si="113"/>
        <v>0.15769999844747917</v>
      </c>
      <c r="BB121">
        <f t="shared" si="145"/>
        <v>32.794121475006627</v>
      </c>
      <c r="BC121">
        <v>20</v>
      </c>
      <c r="BD121">
        <v>6.3080000626848403</v>
      </c>
      <c r="BE121">
        <f t="shared" si="114"/>
        <v>0.52566667189040328</v>
      </c>
      <c r="BF121">
        <f t="shared" si="146"/>
        <v>31.014333640781203</v>
      </c>
      <c r="BG121">
        <v>6</v>
      </c>
      <c r="BH121">
        <v>1.8923999813696699</v>
      </c>
      <c r="BI121">
        <f t="shared" si="115"/>
        <v>0.15769999844747251</v>
      </c>
      <c r="BJ121">
        <f t="shared" si="147"/>
        <v>33.686000000348599</v>
      </c>
      <c r="BK121">
        <v>0</v>
      </c>
      <c r="BL121" s="4">
        <v>1.1085912166338E-41</v>
      </c>
      <c r="BM121">
        <f t="shared" si="116"/>
        <v>9.2382601386149993E-43</v>
      </c>
      <c r="BN121">
        <f t="shared" si="152"/>
        <v>14.850000000331178</v>
      </c>
      <c r="BO121">
        <f t="shared" si="117"/>
        <v>12.160000030631638</v>
      </c>
      <c r="BP121">
        <f t="shared" si="153"/>
        <v>26.366682382852069</v>
      </c>
      <c r="BQ121">
        <f t="shared" si="118"/>
        <v>25.572882382852068</v>
      </c>
      <c r="BR121">
        <f t="shared" si="170"/>
        <v>0.79379999999999995</v>
      </c>
      <c r="BS121">
        <f t="shared" si="119"/>
        <v>1.052494595936915</v>
      </c>
      <c r="BV121">
        <v>6</v>
      </c>
      <c r="BW121">
        <v>1.8923999815952599</v>
      </c>
      <c r="BX121">
        <f t="shared" si="164"/>
        <v>0.15769999846627167</v>
      </c>
      <c r="BY121">
        <f t="shared" si="155"/>
        <v>33.188960555309592</v>
      </c>
      <c r="BZ121">
        <v>20</v>
      </c>
      <c r="CA121">
        <v>6.3080000626520603</v>
      </c>
      <c r="CB121">
        <f t="shared" si="120"/>
        <v>0.52566667188767169</v>
      </c>
      <c r="CC121">
        <f t="shared" si="148"/>
        <v>31.014333640882544</v>
      </c>
      <c r="CD121">
        <v>6</v>
      </c>
      <c r="CE121">
        <v>1.8923999815952599</v>
      </c>
      <c r="CF121">
        <f t="shared" si="121"/>
        <v>0.15769999846627167</v>
      </c>
      <c r="CG121">
        <f t="shared" si="171"/>
        <v>33.459616266088638</v>
      </c>
      <c r="CH121">
        <v>0</v>
      </c>
      <c r="CI121">
        <v>0</v>
      </c>
      <c r="CJ121">
        <f t="shared" si="122"/>
        <v>0</v>
      </c>
      <c r="CK121">
        <f t="shared" si="159"/>
        <v>14.850000000001032</v>
      </c>
      <c r="CL121">
        <f t="shared" si="123"/>
        <v>12.16000003113564</v>
      </c>
      <c r="CM121">
        <f t="shared" si="154"/>
        <v>26.366682383344212</v>
      </c>
      <c r="CN121">
        <f t="shared" si="124"/>
        <v>25.572882383344211</v>
      </c>
      <c r="CO121">
        <f t="shared" si="101"/>
        <v>0.79379999999999995</v>
      </c>
      <c r="CP121">
        <f t="shared" si="125"/>
        <v>1.0524945959571697</v>
      </c>
      <c r="DA121">
        <v>6</v>
      </c>
      <c r="DB121">
        <v>2.2115999813988898</v>
      </c>
      <c r="DC121">
        <f t="shared" si="165"/>
        <v>0.18429999844990752</v>
      </c>
      <c r="DD121">
        <f t="shared" si="156"/>
        <v>33.233586476534938</v>
      </c>
      <c r="DE121">
        <v>6</v>
      </c>
      <c r="DF121">
        <v>2.2115999819577001</v>
      </c>
      <c r="DG121">
        <f t="shared" si="126"/>
        <v>0.18429999849647502</v>
      </c>
      <c r="DH121">
        <f t="shared" si="149"/>
        <v>33.769900012189751</v>
      </c>
      <c r="DI121">
        <v>6</v>
      </c>
      <c r="DJ121">
        <v>2.2115999812886198</v>
      </c>
      <c r="DK121">
        <f t="shared" si="127"/>
        <v>0.18429999844071832</v>
      </c>
      <c r="DL121">
        <f t="shared" si="172"/>
        <v>33.47565766893284</v>
      </c>
      <c r="DM121">
        <v>0</v>
      </c>
      <c r="DN121" s="4">
        <v>-1.8560814731306498E-39</v>
      </c>
      <c r="DO121">
        <f t="shared" si="128"/>
        <v>-1.5467345609422082E-40</v>
      </c>
      <c r="DP121">
        <f t="shared" si="160"/>
        <v>14.850000000024334</v>
      </c>
      <c r="DQ121">
        <f t="shared" si="129"/>
        <v>22.298446993700246</v>
      </c>
      <c r="DR121">
        <f t="shared" si="130"/>
        <v>21.504646993700245</v>
      </c>
      <c r="DS121">
        <f t="shared" si="131"/>
        <v>0.79379999999999995</v>
      </c>
      <c r="DT121">
        <f t="shared" si="161"/>
        <v>0.88505958810405649</v>
      </c>
      <c r="DX121">
        <v>6</v>
      </c>
      <c r="DY121">
        <v>2.21159997792302</v>
      </c>
      <c r="DZ121">
        <f t="shared" si="166"/>
        <v>0.18429999816025167</v>
      </c>
      <c r="EA121">
        <f t="shared" si="157"/>
        <v>33.911200068059458</v>
      </c>
      <c r="EB121">
        <v>6</v>
      </c>
      <c r="EC121">
        <v>2.2115999779920599</v>
      </c>
      <c r="ED121">
        <f t="shared" si="132"/>
        <v>0.18429999816600501</v>
      </c>
      <c r="EE121">
        <f t="shared" si="150"/>
        <v>33.769900012843259</v>
      </c>
      <c r="EF121">
        <v>6</v>
      </c>
      <c r="EG121">
        <v>2.2115999779556401</v>
      </c>
      <c r="EH121">
        <f t="shared" si="133"/>
        <v>0.18429999816297002</v>
      </c>
      <c r="EI121">
        <f t="shared" si="173"/>
        <v>34.156933374283909</v>
      </c>
      <c r="EJ121">
        <v>0</v>
      </c>
      <c r="EK121" s="4">
        <v>3.4385975717324703E-21</v>
      </c>
      <c r="EL121">
        <f t="shared" si="134"/>
        <v>2.8654979764437253E-22</v>
      </c>
      <c r="EM121">
        <f t="shared" si="162"/>
        <v>14.84999999998351</v>
      </c>
      <c r="EN121">
        <f t="shared" si="135"/>
        <v>22.298446981024377</v>
      </c>
      <c r="EO121">
        <f t="shared" si="136"/>
        <v>21.504646981024376</v>
      </c>
      <c r="EP121">
        <f t="shared" si="137"/>
        <v>0.79379999999999995</v>
      </c>
      <c r="EQ121">
        <f t="shared" si="163"/>
        <v>0.88505958758235992</v>
      </c>
    </row>
    <row r="122" spans="1:147" x14ac:dyDescent="0.35">
      <c r="A122" s="1">
        <v>44907.663194444445</v>
      </c>
      <c r="B122" s="80">
        <v>0.66319444444444897</v>
      </c>
      <c r="C122">
        <v>15.0336</v>
      </c>
      <c r="D122">
        <v>-0.55459999999999998</v>
      </c>
      <c r="E122">
        <f t="shared" si="102"/>
        <v>0.55459999999999998</v>
      </c>
      <c r="G122">
        <v>0.49387999999999999</v>
      </c>
      <c r="I122">
        <v>0</v>
      </c>
      <c r="J122">
        <f t="shared" si="158"/>
        <v>0</v>
      </c>
      <c r="K122">
        <f t="shared" si="103"/>
        <v>0</v>
      </c>
      <c r="L122">
        <f t="shared" si="138"/>
        <v>37.322333333333304</v>
      </c>
      <c r="M122">
        <v>20</v>
      </c>
      <c r="N122">
        <f t="shared" si="93"/>
        <v>6.3079999999999998</v>
      </c>
      <c r="O122">
        <f t="shared" si="104"/>
        <v>0.52566666666666662</v>
      </c>
      <c r="P122">
        <f t="shared" si="139"/>
        <v>31.539999999999974</v>
      </c>
      <c r="Q122">
        <v>0</v>
      </c>
      <c r="R122">
        <f t="shared" si="94"/>
        <v>0</v>
      </c>
      <c r="S122">
        <f t="shared" si="105"/>
        <v>0</v>
      </c>
      <c r="T122">
        <f t="shared" si="140"/>
        <v>37.322333333333304</v>
      </c>
      <c r="U122">
        <v>0</v>
      </c>
      <c r="V122">
        <f t="shared" si="95"/>
        <v>0</v>
      </c>
      <c r="W122">
        <f t="shared" si="106"/>
        <v>0</v>
      </c>
      <c r="X122">
        <f t="shared" si="141"/>
        <v>20.500999999999987</v>
      </c>
      <c r="Y122">
        <f t="shared" si="107"/>
        <v>7.6000000000000005</v>
      </c>
      <c r="Z122">
        <f t="shared" si="167"/>
        <v>22.454776470588236</v>
      </c>
      <c r="AA122">
        <f t="shared" si="168"/>
        <v>21.900176470588235</v>
      </c>
      <c r="AB122">
        <f t="shared" si="169"/>
        <v>0.55459999999999998</v>
      </c>
      <c r="AC122">
        <f t="shared" si="108"/>
        <v>0.90133826294117658</v>
      </c>
      <c r="AF122">
        <v>6</v>
      </c>
      <c r="AG122">
        <v>1.89239998112978</v>
      </c>
      <c r="AH122">
        <f t="shared" si="142"/>
        <v>34.694000157758353</v>
      </c>
      <c r="AI122">
        <v>20</v>
      </c>
      <c r="AJ122">
        <v>6.3080000630628099</v>
      </c>
      <c r="AK122">
        <f t="shared" si="143"/>
        <v>31.540000315319922</v>
      </c>
      <c r="AL122">
        <v>6</v>
      </c>
      <c r="AM122">
        <v>1.8923999813307799</v>
      </c>
      <c r="AN122">
        <f t="shared" si="144"/>
        <v>34.904266801362326</v>
      </c>
      <c r="AO122">
        <v>0</v>
      </c>
      <c r="AP122" s="4">
        <v>8.8063005613909997E-21</v>
      </c>
      <c r="AQ122">
        <f t="shared" si="151"/>
        <v>14.849999999989585</v>
      </c>
      <c r="AR122">
        <f t="shared" si="109"/>
        <v>12.160000030751048</v>
      </c>
      <c r="AS122">
        <f t="shared" si="110"/>
        <v>26.90748238296867</v>
      </c>
      <c r="AT122">
        <f t="shared" si="111"/>
        <v>26.352882382968669</v>
      </c>
      <c r="AU122">
        <f t="shared" si="99"/>
        <v>0.55459999999999998</v>
      </c>
      <c r="AV122">
        <f t="shared" si="112"/>
        <v>1.084596795941714</v>
      </c>
      <c r="AY122">
        <v>6</v>
      </c>
      <c r="AZ122">
        <v>1.8923999813318499</v>
      </c>
      <c r="BA122">
        <f t="shared" si="113"/>
        <v>0.15769999844432081</v>
      </c>
      <c r="BB122">
        <f t="shared" si="145"/>
        <v>32.951821473450948</v>
      </c>
      <c r="BC122">
        <v>20</v>
      </c>
      <c r="BD122">
        <v>6.3080000625861299</v>
      </c>
      <c r="BE122">
        <f t="shared" si="114"/>
        <v>0.52566667188217753</v>
      </c>
      <c r="BF122">
        <f t="shared" si="146"/>
        <v>31.540000312663381</v>
      </c>
      <c r="BG122">
        <v>6</v>
      </c>
      <c r="BH122">
        <v>1.89239998133096</v>
      </c>
      <c r="BI122">
        <f t="shared" si="115"/>
        <v>0.15769999844424668</v>
      </c>
      <c r="BJ122">
        <f t="shared" si="147"/>
        <v>33.843699998792843</v>
      </c>
      <c r="BK122">
        <v>0</v>
      </c>
      <c r="BL122" s="4">
        <v>-1.5440918988772099E-40</v>
      </c>
      <c r="BM122">
        <f t="shared" si="116"/>
        <v>-1.2867432490643414E-41</v>
      </c>
      <c r="BN122">
        <f t="shared" si="152"/>
        <v>14.850000000331178</v>
      </c>
      <c r="BO122">
        <f t="shared" si="117"/>
        <v>12.160000030420411</v>
      </c>
      <c r="BP122">
        <f t="shared" si="153"/>
        <v>26.907482382645814</v>
      </c>
      <c r="BQ122">
        <f t="shared" si="118"/>
        <v>26.352882382645813</v>
      </c>
      <c r="BR122">
        <f t="shared" si="170"/>
        <v>0.55459999999999998</v>
      </c>
      <c r="BS122">
        <f t="shared" si="119"/>
        <v>1.0845967959284262</v>
      </c>
      <c r="BV122">
        <v>6</v>
      </c>
      <c r="BW122">
        <v>1.8923999814875001</v>
      </c>
      <c r="BX122">
        <f t="shared" si="164"/>
        <v>0.15769999845729166</v>
      </c>
      <c r="BY122">
        <f t="shared" si="155"/>
        <v>33.346660553766881</v>
      </c>
      <c r="BZ122">
        <v>20</v>
      </c>
      <c r="CA122">
        <v>6.3080000625344397</v>
      </c>
      <c r="CB122">
        <f t="shared" si="120"/>
        <v>0.52566667187786997</v>
      </c>
      <c r="CC122">
        <f t="shared" si="148"/>
        <v>31.540000312760412</v>
      </c>
      <c r="CD122">
        <v>6</v>
      </c>
      <c r="CE122">
        <v>1.8923999814875001</v>
      </c>
      <c r="CF122">
        <f t="shared" si="121"/>
        <v>0.15769999845729166</v>
      </c>
      <c r="CG122">
        <f t="shared" si="171"/>
        <v>33.617316264545927</v>
      </c>
      <c r="CH122">
        <v>0</v>
      </c>
      <c r="CI122" s="4">
        <v>8.1979251532834805E-37</v>
      </c>
      <c r="CJ122">
        <f t="shared" si="122"/>
        <v>6.8316042944029007E-38</v>
      </c>
      <c r="CK122">
        <f t="shared" si="159"/>
        <v>14.850000000001032</v>
      </c>
      <c r="CL122">
        <f t="shared" si="123"/>
        <v>12.160000030734267</v>
      </c>
      <c r="CM122">
        <f t="shared" si="154"/>
        <v>26.907482382952281</v>
      </c>
      <c r="CN122">
        <f t="shared" si="124"/>
        <v>26.352882382952281</v>
      </c>
      <c r="CO122">
        <f t="shared" si="101"/>
        <v>0.55459999999999998</v>
      </c>
      <c r="CP122">
        <f t="shared" si="125"/>
        <v>1.0845967959410394</v>
      </c>
      <c r="DA122">
        <v>6</v>
      </c>
      <c r="DB122">
        <v>2.2115999800466599</v>
      </c>
      <c r="DC122">
        <f t="shared" si="165"/>
        <v>0.18429999833722166</v>
      </c>
      <c r="DD122">
        <f t="shared" si="156"/>
        <v>33.417886474872162</v>
      </c>
      <c r="DE122">
        <v>6</v>
      </c>
      <c r="DF122">
        <v>2.2115999796685899</v>
      </c>
      <c r="DG122">
        <f t="shared" si="126"/>
        <v>0.18429999830571581</v>
      </c>
      <c r="DH122">
        <f t="shared" si="149"/>
        <v>33.95420001049547</v>
      </c>
      <c r="DI122">
        <v>6</v>
      </c>
      <c r="DJ122">
        <v>2.2115999800043999</v>
      </c>
      <c r="DK122">
        <f t="shared" si="127"/>
        <v>0.1842999983337</v>
      </c>
      <c r="DL122">
        <f t="shared" si="172"/>
        <v>33.659957667266539</v>
      </c>
      <c r="DM122">
        <v>0</v>
      </c>
      <c r="DN122" s="4">
        <v>2.1819001816677401E-39</v>
      </c>
      <c r="DO122">
        <f t="shared" si="128"/>
        <v>1.8182501513897835E-40</v>
      </c>
      <c r="DP122">
        <f t="shared" si="160"/>
        <v>14.850000000024334</v>
      </c>
      <c r="DQ122">
        <f t="shared" si="129"/>
        <v>22.839246987905469</v>
      </c>
      <c r="DR122">
        <f t="shared" si="130"/>
        <v>22.284646987905468</v>
      </c>
      <c r="DS122">
        <f t="shared" si="131"/>
        <v>0.55459999999999998</v>
      </c>
      <c r="DT122">
        <f t="shared" si="161"/>
        <v>0.91716178786556257</v>
      </c>
      <c r="DX122">
        <v>6</v>
      </c>
      <c r="DY122">
        <v>2.2115999779221598</v>
      </c>
      <c r="DZ122">
        <f t="shared" si="166"/>
        <v>0.18429999816017995</v>
      </c>
      <c r="EA122">
        <f t="shared" si="157"/>
        <v>34.095500066219635</v>
      </c>
      <c r="EB122">
        <v>6</v>
      </c>
      <c r="EC122">
        <v>2.21159997788495</v>
      </c>
      <c r="ED122">
        <f t="shared" si="132"/>
        <v>0.18429999815707915</v>
      </c>
      <c r="EE122">
        <f t="shared" si="150"/>
        <v>33.954200011000339</v>
      </c>
      <c r="EF122">
        <v>6</v>
      </c>
      <c r="EG122">
        <v>2.2115999779572402</v>
      </c>
      <c r="EH122">
        <f t="shared" si="133"/>
        <v>0.18429999816310336</v>
      </c>
      <c r="EI122">
        <f t="shared" si="173"/>
        <v>34.341233372447014</v>
      </c>
      <c r="EJ122">
        <v>0</v>
      </c>
      <c r="EK122" s="4">
        <v>3.4371765996900302E-21</v>
      </c>
      <c r="EL122">
        <f t="shared" si="134"/>
        <v>2.8643138330750255E-22</v>
      </c>
      <c r="EM122">
        <f t="shared" si="162"/>
        <v>14.84999999998351</v>
      </c>
      <c r="EN122">
        <f t="shared" si="135"/>
        <v>22.839246980899237</v>
      </c>
      <c r="EO122">
        <f t="shared" si="136"/>
        <v>22.284646980899236</v>
      </c>
      <c r="EP122">
        <f t="shared" si="137"/>
        <v>0.55459999999999998</v>
      </c>
      <c r="EQ122">
        <f t="shared" si="163"/>
        <v>0.91716178757720956</v>
      </c>
    </row>
    <row r="123" spans="1:147" x14ac:dyDescent="0.35">
      <c r="A123" s="1">
        <v>44907.666666666664</v>
      </c>
      <c r="B123" s="80">
        <v>0.66666666666667196</v>
      </c>
      <c r="C123">
        <v>13.282999999999999</v>
      </c>
      <c r="D123">
        <v>-0.39379999999999998</v>
      </c>
      <c r="E123">
        <f t="shared" si="102"/>
        <v>0.39379999999999998</v>
      </c>
      <c r="G123">
        <v>0.53573000000000004</v>
      </c>
      <c r="I123">
        <v>0</v>
      </c>
      <c r="J123">
        <f t="shared" si="158"/>
        <v>0</v>
      </c>
      <c r="K123">
        <f t="shared" si="103"/>
        <v>0</v>
      </c>
      <c r="L123">
        <f t="shared" si="138"/>
        <v>37.322333333333304</v>
      </c>
      <c r="M123">
        <v>20</v>
      </c>
      <c r="N123">
        <f t="shared" si="93"/>
        <v>6.3079999999999998</v>
      </c>
      <c r="O123">
        <f t="shared" si="104"/>
        <v>0.52566666666666662</v>
      </c>
      <c r="P123">
        <f t="shared" si="139"/>
        <v>32.065666666666644</v>
      </c>
      <c r="Q123">
        <v>0</v>
      </c>
      <c r="R123">
        <f t="shared" si="94"/>
        <v>0</v>
      </c>
      <c r="S123">
        <f t="shared" si="105"/>
        <v>0</v>
      </c>
      <c r="T123">
        <f t="shared" si="140"/>
        <v>37.322333333333304</v>
      </c>
      <c r="U123">
        <v>0</v>
      </c>
      <c r="V123">
        <f t="shared" si="95"/>
        <v>0</v>
      </c>
      <c r="W123">
        <f t="shared" si="106"/>
        <v>0</v>
      </c>
      <c r="X123">
        <f t="shared" si="141"/>
        <v>20.500999999999987</v>
      </c>
      <c r="Y123">
        <f t="shared" si="107"/>
        <v>7.6000000000000005</v>
      </c>
      <c r="Z123">
        <f t="shared" si="167"/>
        <v>20.704176470588234</v>
      </c>
      <c r="AA123">
        <f t="shared" si="168"/>
        <v>20.310376470588235</v>
      </c>
      <c r="AB123">
        <f t="shared" si="169"/>
        <v>0.39379999999999998</v>
      </c>
      <c r="AC123">
        <f t="shared" si="108"/>
        <v>0.90673983221568633</v>
      </c>
      <c r="AF123">
        <v>6</v>
      </c>
      <c r="AG123">
        <v>1.8923999811227901</v>
      </c>
      <c r="AH123">
        <f t="shared" si="142"/>
        <v>34.851700156185252</v>
      </c>
      <c r="AI123">
        <v>20</v>
      </c>
      <c r="AJ123">
        <v>6.30800006306018</v>
      </c>
      <c r="AK123">
        <f t="shared" si="143"/>
        <v>32.065666987241606</v>
      </c>
      <c r="AL123">
        <v>6</v>
      </c>
      <c r="AM123">
        <v>1.8923999812251999</v>
      </c>
      <c r="AN123">
        <f t="shared" si="144"/>
        <v>35.061966799797759</v>
      </c>
      <c r="AO123">
        <v>0</v>
      </c>
      <c r="AP123" s="4">
        <v>9.2140643872685202E-21</v>
      </c>
      <c r="AQ123">
        <f t="shared" si="151"/>
        <v>14.849999999989585</v>
      </c>
      <c r="AR123">
        <f t="shared" si="109"/>
        <v>12.160000030612254</v>
      </c>
      <c r="AS123">
        <f t="shared" si="110"/>
        <v>25.156882382833139</v>
      </c>
      <c r="AT123">
        <f t="shared" si="111"/>
        <v>24.76308238283314</v>
      </c>
      <c r="AU123">
        <f t="shared" si="99"/>
        <v>0.39379999999999998</v>
      </c>
      <c r="AV123">
        <f t="shared" si="112"/>
        <v>1.1055271770796</v>
      </c>
      <c r="AY123">
        <v>6</v>
      </c>
      <c r="AZ123">
        <v>1.89239998124841</v>
      </c>
      <c r="BA123">
        <f t="shared" si="113"/>
        <v>0.15769999843736751</v>
      </c>
      <c r="BB123">
        <f t="shared" si="145"/>
        <v>33.109521471888314</v>
      </c>
      <c r="BC123">
        <v>20</v>
      </c>
      <c r="BD123">
        <v>6.3079959460751596</v>
      </c>
      <c r="BE123">
        <f t="shared" si="114"/>
        <v>0.52566632883959663</v>
      </c>
      <c r="BF123">
        <f t="shared" si="146"/>
        <v>32.065666641502979</v>
      </c>
      <c r="BG123">
        <v>6</v>
      </c>
      <c r="BH123">
        <v>1.8923999812477701</v>
      </c>
      <c r="BI123">
        <f t="shared" si="115"/>
        <v>0.15769999843731417</v>
      </c>
      <c r="BJ123">
        <f t="shared" si="147"/>
        <v>34.001399997230159</v>
      </c>
      <c r="BK123">
        <v>0</v>
      </c>
      <c r="BL123" s="4">
        <v>-3.3205168410640799E-41</v>
      </c>
      <c r="BM123">
        <f t="shared" si="116"/>
        <v>-2.7670973675534001E-42</v>
      </c>
      <c r="BN123">
        <f t="shared" si="152"/>
        <v>14.850000000331178</v>
      </c>
      <c r="BO123">
        <f t="shared" si="117"/>
        <v>12.159995070567879</v>
      </c>
      <c r="BP123">
        <f t="shared" si="153"/>
        <v>25.156877539495696</v>
      </c>
      <c r="BQ123">
        <f t="shared" si="118"/>
        <v>24.763077539495697</v>
      </c>
      <c r="BR123">
        <f t="shared" si="170"/>
        <v>0.39379999999999998</v>
      </c>
      <c r="BS123">
        <f t="shared" si="119"/>
        <v>1.105526960852836</v>
      </c>
      <c r="BV123">
        <v>6</v>
      </c>
      <c r="BW123">
        <v>1.8923999813105601</v>
      </c>
      <c r="BX123">
        <f t="shared" si="164"/>
        <v>0.1576999984425467</v>
      </c>
      <c r="BY123">
        <f t="shared" si="155"/>
        <v>33.504360552209427</v>
      </c>
      <c r="BZ123">
        <v>20</v>
      </c>
      <c r="CA123">
        <v>6.3079959449112604</v>
      </c>
      <c r="CB123">
        <f t="shared" si="120"/>
        <v>0.5256663287426051</v>
      </c>
      <c r="CC123">
        <f t="shared" si="148"/>
        <v>32.065666641503014</v>
      </c>
      <c r="CD123">
        <v>6</v>
      </c>
      <c r="CE123">
        <v>1.8923999813105601</v>
      </c>
      <c r="CF123">
        <f t="shared" si="121"/>
        <v>0.1576999984425467</v>
      </c>
      <c r="CG123">
        <f t="shared" si="171"/>
        <v>33.775016262988473</v>
      </c>
      <c r="CH123">
        <v>0</v>
      </c>
      <c r="CI123">
        <v>0</v>
      </c>
      <c r="CJ123">
        <f t="shared" si="122"/>
        <v>0</v>
      </c>
      <c r="CK123">
        <f t="shared" si="159"/>
        <v>14.850000000001032</v>
      </c>
      <c r="CL123">
        <f t="shared" si="123"/>
        <v>12.159995069316121</v>
      </c>
      <c r="CM123">
        <f t="shared" si="154"/>
        <v>25.156877538273388</v>
      </c>
      <c r="CN123">
        <f t="shared" si="124"/>
        <v>24.763077538273389</v>
      </c>
      <c r="CO123">
        <f t="shared" si="101"/>
        <v>0.39379999999999998</v>
      </c>
      <c r="CP123">
        <f t="shared" si="125"/>
        <v>1.1055269607982672</v>
      </c>
      <c r="DA123">
        <v>6</v>
      </c>
      <c r="DB123">
        <v>2.2116007525889199</v>
      </c>
      <c r="DC123">
        <f t="shared" si="165"/>
        <v>0.18430006271574334</v>
      </c>
      <c r="DD123">
        <f t="shared" si="156"/>
        <v>33.602186537587905</v>
      </c>
      <c r="DE123">
        <v>6</v>
      </c>
      <c r="DF123">
        <v>2.21159997789796</v>
      </c>
      <c r="DG123">
        <f t="shared" si="126"/>
        <v>0.18429999815816334</v>
      </c>
      <c r="DH123">
        <f t="shared" si="149"/>
        <v>34.138500008653629</v>
      </c>
      <c r="DI123">
        <v>6</v>
      </c>
      <c r="DJ123">
        <v>2.2116007451540698</v>
      </c>
      <c r="DK123">
        <f t="shared" si="127"/>
        <v>0.18430006209617247</v>
      </c>
      <c r="DL123">
        <f t="shared" si="172"/>
        <v>33.84425772936271</v>
      </c>
      <c r="DM123">
        <v>0</v>
      </c>
      <c r="DN123" s="4">
        <v>-7.9745356516337598E-41</v>
      </c>
      <c r="DO123">
        <f t="shared" si="128"/>
        <v>-6.6454463763614661E-42</v>
      </c>
      <c r="DP123">
        <f t="shared" si="160"/>
        <v>14.850000000024334</v>
      </c>
      <c r="DQ123">
        <f t="shared" si="129"/>
        <v>21.088648794871705</v>
      </c>
      <c r="DR123">
        <f t="shared" si="130"/>
        <v>20.694848794871707</v>
      </c>
      <c r="DS123">
        <f t="shared" si="131"/>
        <v>0.39379999999999998</v>
      </c>
      <c r="DT123">
        <f t="shared" si="161"/>
        <v>0.92390427873971825</v>
      </c>
      <c r="DX123">
        <v>6</v>
      </c>
      <c r="DY123">
        <v>2.2115999779107698</v>
      </c>
      <c r="DZ123">
        <f t="shared" si="166"/>
        <v>0.18429999815923079</v>
      </c>
      <c r="EA123">
        <f t="shared" si="157"/>
        <v>34.279800064378868</v>
      </c>
      <c r="EB123">
        <v>6</v>
      </c>
      <c r="EC123">
        <v>2.2115999778848101</v>
      </c>
      <c r="ED123">
        <f t="shared" si="132"/>
        <v>0.18429999815706749</v>
      </c>
      <c r="EE123">
        <f t="shared" si="150"/>
        <v>34.138500009157404</v>
      </c>
      <c r="EF123">
        <v>6</v>
      </c>
      <c r="EG123">
        <v>2.2115999779095099</v>
      </c>
      <c r="EH123">
        <f t="shared" si="133"/>
        <v>0.18429999815912582</v>
      </c>
      <c r="EI123">
        <f t="shared" si="173"/>
        <v>34.525533370606141</v>
      </c>
      <c r="EJ123">
        <v>0</v>
      </c>
      <c r="EK123" s="4">
        <v>3.6070967162022002E-21</v>
      </c>
      <c r="EL123">
        <f t="shared" si="134"/>
        <v>3.0059139301684997E-22</v>
      </c>
      <c r="EM123">
        <f t="shared" si="162"/>
        <v>14.84999999998351</v>
      </c>
      <c r="EN123">
        <f t="shared" si="135"/>
        <v>21.088646980829516</v>
      </c>
      <c r="EO123">
        <f t="shared" si="136"/>
        <v>20.694846980829517</v>
      </c>
      <c r="EP123">
        <f t="shared" si="137"/>
        <v>0.39379999999999998</v>
      </c>
      <c r="EQ123">
        <f t="shared" si="163"/>
        <v>0.92390419775331645</v>
      </c>
    </row>
    <row r="124" spans="1:147" x14ac:dyDescent="0.35">
      <c r="A124" s="1">
        <v>44907.670138888891</v>
      </c>
      <c r="B124" s="80">
        <v>0.67013888888889395</v>
      </c>
      <c r="C124">
        <v>12.558199999999999</v>
      </c>
      <c r="D124">
        <v>-0.25900000000000001</v>
      </c>
      <c r="E124">
        <f t="shared" si="102"/>
        <v>0.25900000000000001</v>
      </c>
      <c r="G124">
        <v>0.53573000000000004</v>
      </c>
      <c r="I124">
        <v>0</v>
      </c>
      <c r="J124">
        <f t="shared" si="158"/>
        <v>0</v>
      </c>
      <c r="K124">
        <f t="shared" si="103"/>
        <v>0</v>
      </c>
      <c r="L124">
        <f t="shared" si="138"/>
        <v>37.322333333333304</v>
      </c>
      <c r="M124">
        <v>20</v>
      </c>
      <c r="N124">
        <f t="shared" si="93"/>
        <v>6.3079999999999998</v>
      </c>
      <c r="O124">
        <f t="shared" si="104"/>
        <v>0.52566666666666662</v>
      </c>
      <c r="P124">
        <f t="shared" si="139"/>
        <v>32.59133333333331</v>
      </c>
      <c r="Q124">
        <v>0</v>
      </c>
      <c r="R124">
        <f t="shared" si="94"/>
        <v>0</v>
      </c>
      <c r="S124">
        <f t="shared" si="105"/>
        <v>0</v>
      </c>
      <c r="T124">
        <f t="shared" si="140"/>
        <v>37.322333333333304</v>
      </c>
      <c r="U124">
        <v>0</v>
      </c>
      <c r="V124">
        <f t="shared" si="95"/>
        <v>0</v>
      </c>
      <c r="W124">
        <f t="shared" si="106"/>
        <v>0</v>
      </c>
      <c r="X124">
        <f t="shared" si="141"/>
        <v>20.500999999999987</v>
      </c>
      <c r="Y124">
        <f t="shared" si="107"/>
        <v>7.6000000000000005</v>
      </c>
      <c r="Z124">
        <f t="shared" si="167"/>
        <v>19.979376470588235</v>
      </c>
      <c r="AA124">
        <f t="shared" si="168"/>
        <v>19.720376470588235</v>
      </c>
      <c r="AB124">
        <f t="shared" si="169"/>
        <v>0.25900000000000001</v>
      </c>
      <c r="AC124">
        <f t="shared" si="108"/>
        <v>0.88039977388235291</v>
      </c>
      <c r="AF124">
        <v>6</v>
      </c>
      <c r="AG124">
        <v>1.89239998112315</v>
      </c>
      <c r="AH124">
        <f t="shared" si="142"/>
        <v>35.00940015461218</v>
      </c>
      <c r="AI124">
        <v>20</v>
      </c>
      <c r="AJ124">
        <v>6.3080000630602502</v>
      </c>
      <c r="AK124">
        <f t="shared" si="143"/>
        <v>32.591333659163297</v>
      </c>
      <c r="AL124">
        <v>6</v>
      </c>
      <c r="AM124">
        <v>1.8923999812289101</v>
      </c>
      <c r="AN124">
        <f t="shared" si="144"/>
        <v>35.219666798233504</v>
      </c>
      <c r="AO124">
        <v>0</v>
      </c>
      <c r="AP124" s="4">
        <v>9.22991075272907E-21</v>
      </c>
      <c r="AQ124">
        <f t="shared" si="151"/>
        <v>14.849999999989585</v>
      </c>
      <c r="AR124">
        <f t="shared" si="109"/>
        <v>12.160000030617242</v>
      </c>
      <c r="AS124">
        <f t="shared" si="110"/>
        <v>24.432082382838011</v>
      </c>
      <c r="AT124">
        <f t="shared" si="111"/>
        <v>24.173082382838011</v>
      </c>
      <c r="AU124">
        <f t="shared" si="99"/>
        <v>0.25900000000000001</v>
      </c>
      <c r="AV124">
        <f t="shared" si="112"/>
        <v>1.0791871187464841</v>
      </c>
      <c r="AY124">
        <v>6</v>
      </c>
      <c r="AZ124">
        <v>1.89239998126232</v>
      </c>
      <c r="BA124">
        <f t="shared" si="113"/>
        <v>0.15769999843852667</v>
      </c>
      <c r="BB124">
        <f t="shared" si="145"/>
        <v>33.267221470326838</v>
      </c>
      <c r="BC124">
        <v>20</v>
      </c>
      <c r="BD124">
        <v>6.3080000630525603</v>
      </c>
      <c r="BE124">
        <f t="shared" si="114"/>
        <v>0.52566667192104677</v>
      </c>
      <c r="BF124">
        <f t="shared" si="146"/>
        <v>32.591333313424023</v>
      </c>
      <c r="BG124">
        <v>6</v>
      </c>
      <c r="BH124">
        <v>1.8923999812543799</v>
      </c>
      <c r="BI124">
        <f t="shared" si="115"/>
        <v>0.15769999843786497</v>
      </c>
      <c r="BJ124">
        <f t="shared" si="147"/>
        <v>34.159099995668022</v>
      </c>
      <c r="BK124">
        <v>0</v>
      </c>
      <c r="BL124" s="4">
        <v>1.6608890048409799E-42</v>
      </c>
      <c r="BM124">
        <f t="shared" si="116"/>
        <v>1.3840741707008163E-43</v>
      </c>
      <c r="BN124">
        <f t="shared" si="152"/>
        <v>14.850000000331178</v>
      </c>
      <c r="BO124">
        <f t="shared" si="117"/>
        <v>12.160000030806339</v>
      </c>
      <c r="BP124">
        <f t="shared" si="153"/>
        <v>24.43208238302266</v>
      </c>
      <c r="BQ124">
        <f t="shared" si="118"/>
        <v>24.17308238302266</v>
      </c>
      <c r="BR124">
        <f t="shared" si="170"/>
        <v>0.25900000000000001</v>
      </c>
      <c r="BS124">
        <f t="shared" si="119"/>
        <v>1.0791871187547275</v>
      </c>
      <c r="BV124">
        <v>6</v>
      </c>
      <c r="BW124">
        <v>1.8923999817981401</v>
      </c>
      <c r="BX124">
        <f t="shared" si="164"/>
        <v>0.15769999848317834</v>
      </c>
      <c r="BY124">
        <f t="shared" si="155"/>
        <v>33.662060550692608</v>
      </c>
      <c r="BZ124">
        <v>20</v>
      </c>
      <c r="CA124">
        <v>6.3080000603932103</v>
      </c>
      <c r="CB124">
        <f t="shared" si="120"/>
        <v>0.52566667169943415</v>
      </c>
      <c r="CC124">
        <f t="shared" si="148"/>
        <v>32.591333313202448</v>
      </c>
      <c r="CD124">
        <v>6</v>
      </c>
      <c r="CE124">
        <v>1.8923999817982999</v>
      </c>
      <c r="CF124">
        <f t="shared" si="121"/>
        <v>0.15769999848319166</v>
      </c>
      <c r="CG124">
        <f t="shared" si="171"/>
        <v>33.932716261471661</v>
      </c>
      <c r="CH124">
        <v>0</v>
      </c>
      <c r="CI124" s="4">
        <v>1.6421334656750799E-37</v>
      </c>
      <c r="CJ124">
        <f t="shared" si="122"/>
        <v>1.3684445547292333E-38</v>
      </c>
      <c r="CK124">
        <f t="shared" si="159"/>
        <v>14.850000000001032</v>
      </c>
      <c r="CL124">
        <f t="shared" si="123"/>
        <v>12.160000028903195</v>
      </c>
      <c r="CM124">
        <f t="shared" si="154"/>
        <v>24.432082381164296</v>
      </c>
      <c r="CN124">
        <f t="shared" si="124"/>
        <v>24.173082381164296</v>
      </c>
      <c r="CO124">
        <f t="shared" si="101"/>
        <v>0.25900000000000001</v>
      </c>
      <c r="CP124">
        <f t="shared" si="125"/>
        <v>1.0791871186717623</v>
      </c>
      <c r="DA124">
        <v>6</v>
      </c>
      <c r="DB124">
        <v>2.2115999789386098</v>
      </c>
      <c r="DC124">
        <f t="shared" si="165"/>
        <v>0.18429999824488416</v>
      </c>
      <c r="DD124">
        <f t="shared" si="156"/>
        <v>33.786486535832786</v>
      </c>
      <c r="DE124">
        <v>6</v>
      </c>
      <c r="DF124">
        <v>2.21159997789547</v>
      </c>
      <c r="DG124">
        <f t="shared" si="126"/>
        <v>0.18429999815795586</v>
      </c>
      <c r="DH124">
        <f t="shared" si="149"/>
        <v>34.322800006811583</v>
      </c>
      <c r="DI124">
        <v>6</v>
      </c>
      <c r="DJ124">
        <v>2.2115999792777501</v>
      </c>
      <c r="DK124">
        <f t="shared" si="127"/>
        <v>0.18429999827314583</v>
      </c>
      <c r="DL124">
        <f t="shared" si="172"/>
        <v>34.028557727635857</v>
      </c>
      <c r="DM124">
        <v>0</v>
      </c>
      <c r="DN124" s="4">
        <v>-1.8505211208241998E-39</v>
      </c>
      <c r="DO124">
        <f t="shared" si="128"/>
        <v>-1.5421009340201663E-40</v>
      </c>
      <c r="DP124">
        <f t="shared" si="160"/>
        <v>14.850000000024334</v>
      </c>
      <c r="DQ124">
        <f t="shared" si="129"/>
        <v>20.363846983660977</v>
      </c>
      <c r="DR124">
        <f t="shared" si="130"/>
        <v>20.104846983660977</v>
      </c>
      <c r="DS124">
        <f t="shared" si="131"/>
        <v>0.25900000000000001</v>
      </c>
      <c r="DT124">
        <f t="shared" si="161"/>
        <v>0.89756413954639125</v>
      </c>
      <c r="DX124">
        <v>6</v>
      </c>
      <c r="DY124">
        <v>2.2115999779216899</v>
      </c>
      <c r="DZ124">
        <f t="shared" si="166"/>
        <v>0.18429999816014084</v>
      </c>
      <c r="EA124">
        <f t="shared" si="157"/>
        <v>34.464100062539011</v>
      </c>
      <c r="EB124">
        <v>6</v>
      </c>
      <c r="EC124">
        <v>2.21159997788547</v>
      </c>
      <c r="ED124">
        <f t="shared" si="132"/>
        <v>0.1842999981571225</v>
      </c>
      <c r="EE124">
        <f t="shared" si="150"/>
        <v>34.322800007314527</v>
      </c>
      <c r="EF124">
        <v>6</v>
      </c>
      <c r="EG124">
        <v>2.2115999779496698</v>
      </c>
      <c r="EH124">
        <f t="shared" si="133"/>
        <v>0.18429999816247247</v>
      </c>
      <c r="EI124">
        <f t="shared" si="173"/>
        <v>34.709833368768614</v>
      </c>
      <c r="EJ124">
        <v>0</v>
      </c>
      <c r="EK124" s="4">
        <v>3.6110643818579402E-21</v>
      </c>
      <c r="EL124">
        <f t="shared" si="134"/>
        <v>3.0092203182149502E-22</v>
      </c>
      <c r="EM124">
        <f t="shared" si="162"/>
        <v>14.84999999998351</v>
      </c>
      <c r="EN124">
        <f t="shared" si="135"/>
        <v>20.363846980890386</v>
      </c>
      <c r="EO124">
        <f t="shared" si="136"/>
        <v>20.104846980890386</v>
      </c>
      <c r="EP124">
        <f t="shared" si="137"/>
        <v>0.25900000000000001</v>
      </c>
      <c r="EQ124">
        <f t="shared" si="163"/>
        <v>0.89756413942270064</v>
      </c>
    </row>
    <row r="125" spans="1:147" x14ac:dyDescent="0.35">
      <c r="A125" s="1">
        <v>44907.673611111109</v>
      </c>
      <c r="B125" s="80">
        <v>0.67361111111111605</v>
      </c>
      <c r="C125">
        <v>12.6059999999999</v>
      </c>
      <c r="D125">
        <v>-0.14360000000000001</v>
      </c>
      <c r="E125">
        <f t="shared" si="102"/>
        <v>0.14360000000000001</v>
      </c>
      <c r="G125">
        <v>0.53573000000000004</v>
      </c>
      <c r="I125">
        <v>0</v>
      </c>
      <c r="J125">
        <f t="shared" si="158"/>
        <v>0</v>
      </c>
      <c r="K125">
        <f t="shared" si="103"/>
        <v>0</v>
      </c>
      <c r="L125">
        <f t="shared" si="138"/>
        <v>37.322333333333304</v>
      </c>
      <c r="M125">
        <v>20</v>
      </c>
      <c r="N125">
        <f t="shared" si="93"/>
        <v>6.3079999999999998</v>
      </c>
      <c r="O125">
        <f t="shared" si="104"/>
        <v>0.52566666666666662</v>
      </c>
      <c r="P125">
        <f t="shared" si="139"/>
        <v>33.116999999999976</v>
      </c>
      <c r="Q125">
        <v>0</v>
      </c>
      <c r="R125">
        <f t="shared" si="94"/>
        <v>0</v>
      </c>
      <c r="S125">
        <f t="shared" si="105"/>
        <v>0</v>
      </c>
      <c r="T125">
        <f t="shared" si="140"/>
        <v>37.322333333333304</v>
      </c>
      <c r="U125">
        <v>0</v>
      </c>
      <c r="V125">
        <f t="shared" si="95"/>
        <v>0</v>
      </c>
      <c r="W125">
        <f t="shared" si="106"/>
        <v>0</v>
      </c>
      <c r="X125">
        <f t="shared" si="141"/>
        <v>20.500999999999987</v>
      </c>
      <c r="Y125">
        <f t="shared" si="107"/>
        <v>7.6000000000000005</v>
      </c>
      <c r="Z125">
        <f t="shared" si="167"/>
        <v>20.027176470588135</v>
      </c>
      <c r="AA125">
        <f t="shared" si="168"/>
        <v>19.883576470588135</v>
      </c>
      <c r="AB125">
        <f t="shared" si="169"/>
        <v>0.14360000000000001</v>
      </c>
      <c r="AC125">
        <f t="shared" si="108"/>
        <v>0.88768570188234863</v>
      </c>
      <c r="AF125">
        <v>6</v>
      </c>
      <c r="AG125">
        <v>1.8923999811230501</v>
      </c>
      <c r="AH125">
        <f t="shared" si="142"/>
        <v>35.167100153039101</v>
      </c>
      <c r="AI125">
        <v>20</v>
      </c>
      <c r="AJ125">
        <v>6.3080000630602298</v>
      </c>
      <c r="AK125">
        <f t="shared" si="143"/>
        <v>33.117000331084981</v>
      </c>
      <c r="AL125">
        <v>6</v>
      </c>
      <c r="AM125">
        <v>1.89239998122786</v>
      </c>
      <c r="AN125">
        <f t="shared" si="144"/>
        <v>35.377366796669158</v>
      </c>
      <c r="AO125">
        <v>0</v>
      </c>
      <c r="AP125" s="4">
        <v>9.2256994416635094E-21</v>
      </c>
      <c r="AQ125">
        <f t="shared" si="151"/>
        <v>14.849999999989585</v>
      </c>
      <c r="AR125">
        <f t="shared" si="109"/>
        <v>12.160000030615832</v>
      </c>
      <c r="AS125">
        <f t="shared" si="110"/>
        <v>24.479882382836536</v>
      </c>
      <c r="AT125">
        <f t="shared" si="111"/>
        <v>24.336282382836536</v>
      </c>
      <c r="AU125">
        <f t="shared" si="99"/>
        <v>0.14360000000000001</v>
      </c>
      <c r="AV125">
        <f t="shared" si="112"/>
        <v>1.0864730467464183</v>
      </c>
      <c r="AY125">
        <v>6</v>
      </c>
      <c r="AZ125">
        <v>1.8923999815789101</v>
      </c>
      <c r="BA125">
        <f t="shared" si="113"/>
        <v>0.15769999846490917</v>
      </c>
      <c r="BB125">
        <f t="shared" si="145"/>
        <v>33.424921468791744</v>
      </c>
      <c r="BC125">
        <v>20</v>
      </c>
      <c r="BD125">
        <v>6.3080000630579196</v>
      </c>
      <c r="BE125">
        <f t="shared" si="114"/>
        <v>0.5256666719214933</v>
      </c>
      <c r="BF125">
        <f t="shared" si="146"/>
        <v>33.116999985345515</v>
      </c>
      <c r="BG125">
        <v>6</v>
      </c>
      <c r="BH125">
        <v>1.8923999815999499</v>
      </c>
      <c r="BI125">
        <f t="shared" si="115"/>
        <v>0.15769999846666252</v>
      </c>
      <c r="BJ125">
        <f t="shared" si="147"/>
        <v>34.316799994134684</v>
      </c>
      <c r="BK125">
        <v>0</v>
      </c>
      <c r="BL125" s="4">
        <v>1.0743238210953899E-39</v>
      </c>
      <c r="BM125">
        <f t="shared" si="116"/>
        <v>8.952698509128249E-41</v>
      </c>
      <c r="BN125">
        <f t="shared" si="152"/>
        <v>14.850000000331178</v>
      </c>
      <c r="BO125">
        <f t="shared" si="117"/>
        <v>12.160000031610579</v>
      </c>
      <c r="BP125">
        <f t="shared" si="153"/>
        <v>24.479882383807876</v>
      </c>
      <c r="BQ125">
        <f t="shared" si="118"/>
        <v>24.336282383807877</v>
      </c>
      <c r="BR125">
        <f t="shared" si="170"/>
        <v>0.14360000000000001</v>
      </c>
      <c r="BS125">
        <f t="shared" si="119"/>
        <v>1.086473046789783</v>
      </c>
      <c r="BV125">
        <v>6</v>
      </c>
      <c r="BW125">
        <v>1.8923999817753601</v>
      </c>
      <c r="BX125">
        <f t="shared" si="164"/>
        <v>0.15769999848128</v>
      </c>
      <c r="BY125">
        <f t="shared" si="155"/>
        <v>33.819760549173886</v>
      </c>
      <c r="BZ125">
        <v>20</v>
      </c>
      <c r="CA125">
        <v>6.3080000603923301</v>
      </c>
      <c r="CB125">
        <f t="shared" si="120"/>
        <v>0.52566667169936088</v>
      </c>
      <c r="CC125">
        <f t="shared" si="148"/>
        <v>33.11699998490181</v>
      </c>
      <c r="CD125">
        <v>6</v>
      </c>
      <c r="CE125">
        <v>1.8923999817755199</v>
      </c>
      <c r="CF125">
        <f t="shared" si="121"/>
        <v>0.15769999848129332</v>
      </c>
      <c r="CG125">
        <f t="shared" si="171"/>
        <v>34.090416259952953</v>
      </c>
      <c r="CH125">
        <v>0</v>
      </c>
      <c r="CI125">
        <v>0</v>
      </c>
      <c r="CJ125">
        <f t="shared" si="122"/>
        <v>0</v>
      </c>
      <c r="CK125">
        <f t="shared" si="159"/>
        <v>14.850000000001032</v>
      </c>
      <c r="CL125">
        <f t="shared" si="123"/>
        <v>12.160000028847243</v>
      </c>
      <c r="CM125">
        <f t="shared" si="154"/>
        <v>24.479882381109562</v>
      </c>
      <c r="CN125">
        <f t="shared" si="124"/>
        <v>24.336282381109562</v>
      </c>
      <c r="CO125">
        <f t="shared" si="101"/>
        <v>0.14360000000000001</v>
      </c>
      <c r="CP125">
        <f t="shared" si="125"/>
        <v>1.0864730466693189</v>
      </c>
      <c r="DA125">
        <v>6</v>
      </c>
      <c r="DB125">
        <v>2.2115999783180502</v>
      </c>
      <c r="DC125">
        <f t="shared" si="165"/>
        <v>0.18429999819317086</v>
      </c>
      <c r="DD125">
        <f t="shared" si="156"/>
        <v>33.970786534025954</v>
      </c>
      <c r="DE125">
        <v>6</v>
      </c>
      <c r="DF125">
        <v>2.2115999786838301</v>
      </c>
      <c r="DG125">
        <f t="shared" si="126"/>
        <v>0.18429999822365251</v>
      </c>
      <c r="DH125">
        <f t="shared" si="149"/>
        <v>34.507100005035234</v>
      </c>
      <c r="DI125">
        <v>6</v>
      </c>
      <c r="DJ125">
        <v>2.21159997831331</v>
      </c>
      <c r="DK125">
        <f t="shared" si="127"/>
        <v>0.18429999819277584</v>
      </c>
      <c r="DL125">
        <f t="shared" si="172"/>
        <v>34.212857725828634</v>
      </c>
      <c r="DM125">
        <v>0</v>
      </c>
      <c r="DN125" s="4">
        <v>1.35052509590804E-39</v>
      </c>
      <c r="DO125">
        <f t="shared" si="128"/>
        <v>1.1254375799233669E-40</v>
      </c>
      <c r="DP125">
        <f t="shared" si="160"/>
        <v>14.850000000024334</v>
      </c>
      <c r="DQ125">
        <f t="shared" si="129"/>
        <v>20.411646982723653</v>
      </c>
      <c r="DR125">
        <f t="shared" si="130"/>
        <v>20.268046982723654</v>
      </c>
      <c r="DS125">
        <f t="shared" si="131"/>
        <v>0.14360000000000001</v>
      </c>
      <c r="DT125">
        <f t="shared" si="161"/>
        <v>0.90485006750454533</v>
      </c>
      <c r="DX125">
        <v>6</v>
      </c>
      <c r="DY125">
        <v>2.2115999779197502</v>
      </c>
      <c r="DZ125">
        <f t="shared" si="166"/>
        <v>0.18429999815997916</v>
      </c>
      <c r="EA125">
        <f t="shared" si="157"/>
        <v>34.648400060698989</v>
      </c>
      <c r="EB125">
        <v>6</v>
      </c>
      <c r="EC125">
        <v>2.2115999778848101</v>
      </c>
      <c r="ED125">
        <f t="shared" si="132"/>
        <v>0.18429999815706749</v>
      </c>
      <c r="EE125">
        <f t="shared" si="150"/>
        <v>34.507100005471592</v>
      </c>
      <c r="EF125">
        <v>6</v>
      </c>
      <c r="EG125">
        <v>2.2115999779453399</v>
      </c>
      <c r="EH125">
        <f t="shared" si="133"/>
        <v>0.18429999816211168</v>
      </c>
      <c r="EI125">
        <f t="shared" si="173"/>
        <v>34.894133366930724</v>
      </c>
      <c r="EJ125">
        <v>0</v>
      </c>
      <c r="EK125" s="4">
        <v>3.61015859939131E-21</v>
      </c>
      <c r="EL125">
        <f t="shared" si="134"/>
        <v>3.0084654994927583E-22</v>
      </c>
      <c r="EM125">
        <f t="shared" si="162"/>
        <v>14.84999999998351</v>
      </c>
      <c r="EN125">
        <f t="shared" si="135"/>
        <v>20.411646980882136</v>
      </c>
      <c r="EO125">
        <f t="shared" si="136"/>
        <v>20.268046980882136</v>
      </c>
      <c r="EP125">
        <f t="shared" si="137"/>
        <v>0.14360000000000001</v>
      </c>
      <c r="EQ125">
        <f t="shared" si="163"/>
        <v>0.90485006742233232</v>
      </c>
    </row>
    <row r="126" spans="1:147" x14ac:dyDescent="0.35">
      <c r="A126" s="1">
        <v>44907.677083333336</v>
      </c>
      <c r="B126" s="80">
        <v>0.67708333333333803</v>
      </c>
      <c r="C126">
        <v>12.5412</v>
      </c>
      <c r="D126">
        <v>-8.5199999999999998E-2</v>
      </c>
      <c r="E126">
        <f t="shared" si="102"/>
        <v>8.5199999999999998E-2</v>
      </c>
      <c r="G126">
        <v>0.53573000000000004</v>
      </c>
      <c r="I126">
        <v>0</v>
      </c>
      <c r="J126">
        <f t="shared" si="158"/>
        <v>0</v>
      </c>
      <c r="K126">
        <f t="shared" si="103"/>
        <v>0</v>
      </c>
      <c r="L126">
        <f t="shared" si="138"/>
        <v>37.322333333333304</v>
      </c>
      <c r="M126">
        <v>20</v>
      </c>
      <c r="N126">
        <f t="shared" si="93"/>
        <v>6.3079999999999998</v>
      </c>
      <c r="O126">
        <f t="shared" si="104"/>
        <v>0.52566666666666662</v>
      </c>
      <c r="P126">
        <f t="shared" si="139"/>
        <v>33.642666666666642</v>
      </c>
      <c r="Q126">
        <v>0</v>
      </c>
      <c r="R126">
        <f t="shared" si="94"/>
        <v>0</v>
      </c>
      <c r="S126">
        <f t="shared" si="105"/>
        <v>0</v>
      </c>
      <c r="T126">
        <f t="shared" si="140"/>
        <v>37.322333333333304</v>
      </c>
      <c r="U126">
        <v>0</v>
      </c>
      <c r="V126">
        <f t="shared" si="95"/>
        <v>0</v>
      </c>
      <c r="W126">
        <f t="shared" si="106"/>
        <v>0</v>
      </c>
      <c r="X126">
        <f t="shared" si="141"/>
        <v>20.500999999999987</v>
      </c>
      <c r="Y126">
        <f t="shared" si="107"/>
        <v>7.6000000000000005</v>
      </c>
      <c r="Z126">
        <f t="shared" si="167"/>
        <v>19.962376470588236</v>
      </c>
      <c r="AA126">
        <f t="shared" si="168"/>
        <v>19.877176470588235</v>
      </c>
      <c r="AB126">
        <f t="shared" si="169"/>
        <v>8.5199999999999998E-2</v>
      </c>
      <c r="AC126">
        <f t="shared" si="108"/>
        <v>0.88739997921568636</v>
      </c>
      <c r="AF126">
        <v>6</v>
      </c>
      <c r="AG126">
        <v>1.8923999811230501</v>
      </c>
      <c r="AH126">
        <f t="shared" si="142"/>
        <v>35.324800151466022</v>
      </c>
      <c r="AI126">
        <v>20</v>
      </c>
      <c r="AJ126">
        <v>6.3080000630602298</v>
      </c>
      <c r="AK126">
        <f t="shared" si="143"/>
        <v>33.642667003006665</v>
      </c>
      <c r="AL126">
        <v>6</v>
      </c>
      <c r="AM126">
        <v>1.8923999812279</v>
      </c>
      <c r="AN126">
        <f t="shared" si="144"/>
        <v>35.535066795104818</v>
      </c>
      <c r="AO126">
        <v>0</v>
      </c>
      <c r="AP126" s="4">
        <v>9.2259821848440396E-21</v>
      </c>
      <c r="AQ126">
        <f t="shared" si="151"/>
        <v>14.849999999989585</v>
      </c>
      <c r="AR126">
        <f t="shared" si="109"/>
        <v>12.16000003061588</v>
      </c>
      <c r="AS126">
        <f t="shared" si="110"/>
        <v>24.41508238283668</v>
      </c>
      <c r="AT126">
        <f t="shared" si="111"/>
        <v>24.329882382836679</v>
      </c>
      <c r="AU126">
        <f t="shared" si="99"/>
        <v>8.5199999999999998E-2</v>
      </c>
      <c r="AV126">
        <f t="shared" si="112"/>
        <v>1.0861873240797579</v>
      </c>
      <c r="AY126">
        <v>6</v>
      </c>
      <c r="AZ126">
        <v>1.89239998157933</v>
      </c>
      <c r="BA126">
        <f t="shared" si="113"/>
        <v>0.15769999846494417</v>
      </c>
      <c r="BB126">
        <f t="shared" si="145"/>
        <v>33.582621467256686</v>
      </c>
      <c r="BC126">
        <v>20</v>
      </c>
      <c r="BD126">
        <v>6.3080000630633899</v>
      </c>
      <c r="BE126">
        <f t="shared" si="114"/>
        <v>0.52566667192194916</v>
      </c>
      <c r="BF126">
        <f t="shared" si="146"/>
        <v>33.642666657267462</v>
      </c>
      <c r="BG126">
        <v>6</v>
      </c>
      <c r="BH126">
        <v>1.8923999815999399</v>
      </c>
      <c r="BI126">
        <f t="shared" si="115"/>
        <v>0.15769999846666163</v>
      </c>
      <c r="BJ126">
        <f t="shared" si="147"/>
        <v>34.474499992601345</v>
      </c>
      <c r="BK126">
        <v>0</v>
      </c>
      <c r="BL126" s="4">
        <v>-3.3720846245512398E-41</v>
      </c>
      <c r="BM126">
        <f t="shared" si="116"/>
        <v>-2.8100705204593664E-42</v>
      </c>
      <c r="BN126">
        <f t="shared" si="152"/>
        <v>14.850000000331178</v>
      </c>
      <c r="BO126">
        <f t="shared" si="117"/>
        <v>12.160000031617663</v>
      </c>
      <c r="BP126">
        <f t="shared" si="153"/>
        <v>24.415082383814894</v>
      </c>
      <c r="BQ126">
        <f t="shared" si="118"/>
        <v>24.329882383814894</v>
      </c>
      <c r="BR126">
        <f t="shared" si="170"/>
        <v>8.5199999999999998E-2</v>
      </c>
      <c r="BS126">
        <f t="shared" si="119"/>
        <v>1.0861873241234294</v>
      </c>
      <c r="BV126">
        <v>6</v>
      </c>
      <c r="BW126">
        <v>1.8923999817762001</v>
      </c>
      <c r="BX126">
        <f t="shared" si="164"/>
        <v>0.15769999848135</v>
      </c>
      <c r="BY126">
        <f t="shared" si="155"/>
        <v>33.977460547655234</v>
      </c>
      <c r="BZ126">
        <v>20</v>
      </c>
      <c r="CA126">
        <v>6.3080000603923603</v>
      </c>
      <c r="CB126">
        <f t="shared" si="120"/>
        <v>0.52566667169936332</v>
      </c>
      <c r="CC126">
        <f t="shared" si="148"/>
        <v>33.642666656601172</v>
      </c>
      <c r="CD126">
        <v>6</v>
      </c>
      <c r="CE126">
        <v>1.8923999817763599</v>
      </c>
      <c r="CF126">
        <f t="shared" si="121"/>
        <v>0.15769999848136335</v>
      </c>
      <c r="CG126">
        <f t="shared" si="171"/>
        <v>34.248116258434315</v>
      </c>
      <c r="CH126">
        <v>0</v>
      </c>
      <c r="CI126" s="4">
        <v>-3.50030993606183E-37</v>
      </c>
      <c r="CJ126">
        <f t="shared" si="122"/>
        <v>-2.9169249467181912E-38</v>
      </c>
      <c r="CK126">
        <f t="shared" si="159"/>
        <v>14.850000000001032</v>
      </c>
      <c r="CL126">
        <f t="shared" si="123"/>
        <v>12.160000028849304</v>
      </c>
      <c r="CM126">
        <f t="shared" si="154"/>
        <v>24.415082381111674</v>
      </c>
      <c r="CN126">
        <f t="shared" si="124"/>
        <v>24.329882381111673</v>
      </c>
      <c r="CO126">
        <f t="shared" si="101"/>
        <v>8.5199999999999998E-2</v>
      </c>
      <c r="CP126">
        <f t="shared" si="125"/>
        <v>1.0861873240027464</v>
      </c>
      <c r="DA126">
        <v>6</v>
      </c>
      <c r="DB126">
        <v>2.2115999783189402</v>
      </c>
      <c r="DC126">
        <f t="shared" si="165"/>
        <v>0.18429999819324502</v>
      </c>
      <c r="DD126">
        <f t="shared" si="156"/>
        <v>34.155086532219201</v>
      </c>
      <c r="DE126">
        <v>6</v>
      </c>
      <c r="DF126">
        <v>2.2115999786865301</v>
      </c>
      <c r="DG126">
        <f t="shared" si="126"/>
        <v>0.18429999822387752</v>
      </c>
      <c r="DH126">
        <f t="shared" si="149"/>
        <v>34.691400003259112</v>
      </c>
      <c r="DI126">
        <v>6</v>
      </c>
      <c r="DJ126">
        <v>2.2115999783141902</v>
      </c>
      <c r="DK126">
        <f t="shared" si="127"/>
        <v>0.1842999981928492</v>
      </c>
      <c r="DL126">
        <f t="shared" si="172"/>
        <v>34.397157724021483</v>
      </c>
      <c r="DM126">
        <v>0</v>
      </c>
      <c r="DN126" s="4">
        <v>-2.1111553864595699E-38</v>
      </c>
      <c r="DO126">
        <f t="shared" si="128"/>
        <v>-1.7592961553829749E-39</v>
      </c>
      <c r="DP126">
        <f t="shared" si="160"/>
        <v>14.850000000024334</v>
      </c>
      <c r="DQ126">
        <f t="shared" si="129"/>
        <v>20.346846982729012</v>
      </c>
      <c r="DR126">
        <f t="shared" si="130"/>
        <v>20.261646982729012</v>
      </c>
      <c r="DS126">
        <f t="shared" si="131"/>
        <v>8.5199999999999998E-2</v>
      </c>
      <c r="DT126">
        <f t="shared" si="161"/>
        <v>0.90456434483811787</v>
      </c>
      <c r="DX126">
        <v>6</v>
      </c>
      <c r="DY126">
        <v>2.2115999779192501</v>
      </c>
      <c r="DZ126">
        <f t="shared" si="166"/>
        <v>0.18429999815993747</v>
      </c>
      <c r="EA126">
        <f t="shared" si="157"/>
        <v>34.832700058858926</v>
      </c>
      <c r="EB126">
        <v>6</v>
      </c>
      <c r="EC126">
        <v>2.21159997794248</v>
      </c>
      <c r="ED126">
        <f t="shared" si="132"/>
        <v>0.18429999816187334</v>
      </c>
      <c r="EE126">
        <f t="shared" si="150"/>
        <v>34.691400003633468</v>
      </c>
      <c r="EF126">
        <v>6</v>
      </c>
      <c r="EG126">
        <v>2.21159997794723</v>
      </c>
      <c r="EH126">
        <f t="shared" si="133"/>
        <v>0.18429999816226916</v>
      </c>
      <c r="EI126">
        <f t="shared" si="173"/>
        <v>35.078433365092991</v>
      </c>
      <c r="EJ126">
        <v>0</v>
      </c>
      <c r="EK126" s="4">
        <v>3.6102407071897698E-21</v>
      </c>
      <c r="EL126">
        <f t="shared" si="134"/>
        <v>3.0085339226581415E-22</v>
      </c>
      <c r="EM126">
        <f t="shared" si="162"/>
        <v>14.84999999998351</v>
      </c>
      <c r="EN126">
        <f t="shared" si="135"/>
        <v>20.346846980951717</v>
      </c>
      <c r="EO126">
        <f t="shared" si="136"/>
        <v>20.261646980951717</v>
      </c>
      <c r="EP126">
        <f t="shared" si="137"/>
        <v>8.5199999999999998E-2</v>
      </c>
      <c r="EQ126">
        <f t="shared" si="163"/>
        <v>0.90456434475877212</v>
      </c>
    </row>
    <row r="127" spans="1:147" x14ac:dyDescent="0.35">
      <c r="A127" s="1">
        <v>44907.680555555555</v>
      </c>
      <c r="B127" s="80">
        <v>0.68055555555556102</v>
      </c>
      <c r="C127">
        <v>12.407400000000001</v>
      </c>
      <c r="D127">
        <v>-3.5799999999999998E-2</v>
      </c>
      <c r="E127">
        <f t="shared" si="102"/>
        <v>3.5799999999999998E-2</v>
      </c>
      <c r="G127">
        <v>0.53573000000000004</v>
      </c>
      <c r="I127">
        <v>0</v>
      </c>
      <c r="J127">
        <f t="shared" si="158"/>
        <v>0</v>
      </c>
      <c r="K127">
        <f t="shared" si="103"/>
        <v>0</v>
      </c>
      <c r="L127">
        <f t="shared" si="138"/>
        <v>37.322333333333304</v>
      </c>
      <c r="M127">
        <v>20</v>
      </c>
      <c r="N127">
        <f t="shared" si="93"/>
        <v>6.3079999999999998</v>
      </c>
      <c r="O127">
        <f t="shared" si="104"/>
        <v>0.52566666666666662</v>
      </c>
      <c r="P127">
        <f t="shared" si="139"/>
        <v>34.168333333333308</v>
      </c>
      <c r="Q127">
        <v>0</v>
      </c>
      <c r="R127">
        <f t="shared" si="94"/>
        <v>0</v>
      </c>
      <c r="S127">
        <f t="shared" si="105"/>
        <v>0</v>
      </c>
      <c r="T127">
        <f t="shared" si="140"/>
        <v>37.322333333333304</v>
      </c>
      <c r="U127">
        <v>0</v>
      </c>
      <c r="V127">
        <f t="shared" si="95"/>
        <v>0</v>
      </c>
      <c r="W127">
        <f t="shared" si="106"/>
        <v>0</v>
      </c>
      <c r="X127">
        <f t="shared" si="141"/>
        <v>20.500999999999987</v>
      </c>
      <c r="Y127">
        <f t="shared" si="107"/>
        <v>7.6000000000000005</v>
      </c>
      <c r="Z127">
        <f t="shared" si="167"/>
        <v>19.828576470588235</v>
      </c>
      <c r="AA127">
        <f t="shared" si="168"/>
        <v>19.792776470588237</v>
      </c>
      <c r="AB127">
        <f t="shared" si="169"/>
        <v>3.5799999999999998E-2</v>
      </c>
      <c r="AC127">
        <f t="shared" si="108"/>
        <v>0.88363201154901971</v>
      </c>
      <c r="AF127">
        <v>6</v>
      </c>
      <c r="AG127">
        <v>1.89239998112311</v>
      </c>
      <c r="AH127">
        <f t="shared" si="142"/>
        <v>35.48250014989295</v>
      </c>
      <c r="AI127">
        <v>20</v>
      </c>
      <c r="AJ127">
        <v>6.3080000630602404</v>
      </c>
      <c r="AK127">
        <f t="shared" si="143"/>
        <v>34.168333674928348</v>
      </c>
      <c r="AL127">
        <v>6</v>
      </c>
      <c r="AM127">
        <v>1.89239998122844</v>
      </c>
      <c r="AN127">
        <f t="shared" si="144"/>
        <v>35.692766793540521</v>
      </c>
      <c r="AO127">
        <v>0</v>
      </c>
      <c r="AP127" s="4">
        <v>9.2280443783810598E-21</v>
      </c>
      <c r="AQ127">
        <f t="shared" si="151"/>
        <v>14.849999999989585</v>
      </c>
      <c r="AR127">
        <f t="shared" si="109"/>
        <v>12.160000030616615</v>
      </c>
      <c r="AS127">
        <f t="shared" si="110"/>
        <v>24.281282382837404</v>
      </c>
      <c r="AT127">
        <f t="shared" si="111"/>
        <v>24.245482382837405</v>
      </c>
      <c r="AU127">
        <f t="shared" si="99"/>
        <v>3.5799999999999998E-2</v>
      </c>
      <c r="AV127">
        <f t="shared" si="112"/>
        <v>1.0824193564131237</v>
      </c>
      <c r="AY127">
        <v>6</v>
      </c>
      <c r="AZ127">
        <v>1.8923999815852099</v>
      </c>
      <c r="BA127">
        <f t="shared" si="113"/>
        <v>0.15769999846543417</v>
      </c>
      <c r="BB127">
        <f t="shared" si="145"/>
        <v>33.740321465722118</v>
      </c>
      <c r="BC127">
        <v>20</v>
      </c>
      <c r="BD127">
        <v>6.30800006141481</v>
      </c>
      <c r="BE127">
        <f t="shared" si="114"/>
        <v>0.5256666717845675</v>
      </c>
      <c r="BF127">
        <f t="shared" si="146"/>
        <v>34.168333329052032</v>
      </c>
      <c r="BG127">
        <v>6</v>
      </c>
      <c r="BH127">
        <v>1.8923999816079899</v>
      </c>
      <c r="BI127">
        <f t="shared" si="115"/>
        <v>0.15769999846733249</v>
      </c>
      <c r="BJ127">
        <f t="shared" si="147"/>
        <v>34.632199991068674</v>
      </c>
      <c r="BK127">
        <v>0</v>
      </c>
      <c r="BL127" s="4">
        <v>-3.1704997236512999E-40</v>
      </c>
      <c r="BM127">
        <f t="shared" si="116"/>
        <v>-2.6420831030427499E-41</v>
      </c>
      <c r="BN127">
        <f t="shared" si="152"/>
        <v>14.850000000331178</v>
      </c>
      <c r="BO127">
        <f t="shared" si="117"/>
        <v>12.160000029648206</v>
      </c>
      <c r="BP127">
        <f t="shared" si="153"/>
        <v>24.281282381891778</v>
      </c>
      <c r="BQ127">
        <f t="shared" si="118"/>
        <v>24.24548238189178</v>
      </c>
      <c r="BR127">
        <f t="shared" si="170"/>
        <v>3.5799999999999998E-2</v>
      </c>
      <c r="BS127">
        <f t="shared" si="119"/>
        <v>1.082419356370907</v>
      </c>
      <c r="BV127">
        <v>6</v>
      </c>
      <c r="BW127">
        <v>1.8923999817877799</v>
      </c>
      <c r="BX127">
        <f t="shared" si="164"/>
        <v>0.157699998482315</v>
      </c>
      <c r="BY127">
        <f t="shared" si="155"/>
        <v>34.135160546137548</v>
      </c>
      <c r="BZ127">
        <v>20</v>
      </c>
      <c r="CA127">
        <v>6.30800006039554</v>
      </c>
      <c r="CB127">
        <f t="shared" si="120"/>
        <v>0.52566667169962833</v>
      </c>
      <c r="CC127">
        <f t="shared" si="148"/>
        <v>34.168333328300797</v>
      </c>
      <c r="CD127">
        <v>6</v>
      </c>
      <c r="CE127">
        <v>1.89239998178794</v>
      </c>
      <c r="CF127">
        <f t="shared" si="121"/>
        <v>0.15769999848232832</v>
      </c>
      <c r="CG127">
        <f t="shared" si="171"/>
        <v>34.405816256916644</v>
      </c>
      <c r="CH127">
        <v>0</v>
      </c>
      <c r="CI127">
        <v>0</v>
      </c>
      <c r="CJ127">
        <f t="shared" si="122"/>
        <v>0</v>
      </c>
      <c r="CK127">
        <f t="shared" si="159"/>
        <v>14.850000000001032</v>
      </c>
      <c r="CL127">
        <f t="shared" si="123"/>
        <v>12.160000028881038</v>
      </c>
      <c r="CM127">
        <f t="shared" si="154"/>
        <v>24.28128238114266</v>
      </c>
      <c r="CN127">
        <f t="shared" si="124"/>
        <v>24.245482381142661</v>
      </c>
      <c r="CO127">
        <f t="shared" si="101"/>
        <v>3.5799999999999998E-2</v>
      </c>
      <c r="CP127">
        <f t="shared" si="125"/>
        <v>1.0824193563374633</v>
      </c>
      <c r="DA127">
        <v>6</v>
      </c>
      <c r="DB127">
        <v>2.2115999783310798</v>
      </c>
      <c r="DC127">
        <f t="shared" si="165"/>
        <v>0.18429999819425663</v>
      </c>
      <c r="DD127">
        <f t="shared" si="156"/>
        <v>34.339386530413456</v>
      </c>
      <c r="DE127">
        <v>6</v>
      </c>
      <c r="DF127">
        <v>2.2115999778917401</v>
      </c>
      <c r="DG127">
        <f t="shared" si="126"/>
        <v>0.18429999815764503</v>
      </c>
      <c r="DH127">
        <f t="shared" si="149"/>
        <v>34.87570000141676</v>
      </c>
      <c r="DI127">
        <v>6</v>
      </c>
      <c r="DJ127">
        <v>2.2115999783260598</v>
      </c>
      <c r="DK127">
        <f t="shared" si="127"/>
        <v>0.18429999819383833</v>
      </c>
      <c r="DL127">
        <f t="shared" si="172"/>
        <v>34.581457722215319</v>
      </c>
      <c r="DM127">
        <v>0</v>
      </c>
      <c r="DN127" s="4">
        <v>3.7967341111802299E-40</v>
      </c>
      <c r="DO127">
        <f t="shared" si="128"/>
        <v>3.1639450926501913E-41</v>
      </c>
      <c r="DP127">
        <f t="shared" si="160"/>
        <v>14.850000000024334</v>
      </c>
      <c r="DQ127">
        <f t="shared" si="129"/>
        <v>20.213046981822213</v>
      </c>
      <c r="DR127">
        <f t="shared" si="130"/>
        <v>20.177246981822215</v>
      </c>
      <c r="DS127">
        <f t="shared" si="131"/>
        <v>3.5799999999999998E-2</v>
      </c>
      <c r="DT127">
        <f t="shared" si="161"/>
        <v>0.90079637713096794</v>
      </c>
      <c r="DX127">
        <v>6</v>
      </c>
      <c r="DY127">
        <v>2.2116000038565602</v>
      </c>
      <c r="DZ127">
        <f t="shared" si="166"/>
        <v>0.18430000032138</v>
      </c>
      <c r="EA127">
        <f t="shared" si="157"/>
        <v>35.017000059180305</v>
      </c>
      <c r="EB127">
        <v>6</v>
      </c>
      <c r="EC127">
        <v>2.2115999778845601</v>
      </c>
      <c r="ED127">
        <f t="shared" si="132"/>
        <v>0.18429999815704667</v>
      </c>
      <c r="EE127">
        <f t="shared" si="150"/>
        <v>34.875700001790513</v>
      </c>
      <c r="EF127">
        <v>6</v>
      </c>
      <c r="EG127">
        <v>2.2116000244890701</v>
      </c>
      <c r="EH127">
        <f t="shared" si="133"/>
        <v>0.18430000204075583</v>
      </c>
      <c r="EI127">
        <f t="shared" si="173"/>
        <v>35.262733367133748</v>
      </c>
      <c r="EJ127">
        <v>0</v>
      </c>
      <c r="EK127" s="4">
        <v>3.6105251276364801E-21</v>
      </c>
      <c r="EL127">
        <f t="shared" si="134"/>
        <v>3.0087709396970667E-22</v>
      </c>
      <c r="EM127">
        <f t="shared" si="162"/>
        <v>14.84999999998351</v>
      </c>
      <c r="EN127">
        <f t="shared" si="135"/>
        <v>20.213047066153166</v>
      </c>
      <c r="EO127">
        <f t="shared" si="136"/>
        <v>20.177247066153168</v>
      </c>
      <c r="EP127">
        <f t="shared" si="137"/>
        <v>3.5799999999999998E-2</v>
      </c>
      <c r="EQ127">
        <f t="shared" si="163"/>
        <v>0.90079638089585312</v>
      </c>
    </row>
    <row r="128" spans="1:147" x14ac:dyDescent="0.35">
      <c r="A128" s="1">
        <v>44907.684027777781</v>
      </c>
      <c r="B128" s="80">
        <v>0.68402777777778301</v>
      </c>
      <c r="C128">
        <v>12.3728</v>
      </c>
      <c r="D128">
        <v>1.9199999999999998E-2</v>
      </c>
      <c r="E128">
        <f t="shared" si="102"/>
        <v>0</v>
      </c>
      <c r="G128">
        <v>0.53573000000000004</v>
      </c>
      <c r="I128">
        <v>0</v>
      </c>
      <c r="J128">
        <f t="shared" si="158"/>
        <v>0</v>
      </c>
      <c r="K128">
        <f t="shared" si="103"/>
        <v>0</v>
      </c>
      <c r="L128">
        <f t="shared" si="138"/>
        <v>37.322333333333304</v>
      </c>
      <c r="M128">
        <v>20</v>
      </c>
      <c r="N128">
        <f t="shared" si="93"/>
        <v>6.3079999999999998</v>
      </c>
      <c r="O128">
        <f t="shared" si="104"/>
        <v>0.52566666666666662</v>
      </c>
      <c r="P128">
        <f t="shared" si="139"/>
        <v>34.693999999999974</v>
      </c>
      <c r="Q128">
        <v>0</v>
      </c>
      <c r="R128">
        <f t="shared" si="94"/>
        <v>0</v>
      </c>
      <c r="S128">
        <f t="shared" si="105"/>
        <v>0</v>
      </c>
      <c r="T128">
        <f t="shared" si="140"/>
        <v>37.322333333333304</v>
      </c>
      <c r="U128">
        <v>0</v>
      </c>
      <c r="V128">
        <f t="shared" si="95"/>
        <v>0</v>
      </c>
      <c r="W128">
        <f t="shared" si="106"/>
        <v>0</v>
      </c>
      <c r="X128">
        <f t="shared" si="141"/>
        <v>20.500999999999987</v>
      </c>
      <c r="Y128">
        <f t="shared" si="107"/>
        <v>7.6000000000000005</v>
      </c>
      <c r="Z128">
        <f t="shared" si="167"/>
        <v>19.793976470588234</v>
      </c>
      <c r="AA128">
        <f t="shared" si="168"/>
        <v>19.793976470588234</v>
      </c>
      <c r="AB128">
        <f t="shared" si="169"/>
        <v>0</v>
      </c>
      <c r="AC128">
        <f t="shared" si="108"/>
        <v>0.88368558454901958</v>
      </c>
      <c r="AF128">
        <v>6</v>
      </c>
      <c r="AG128">
        <v>1.89239998112309</v>
      </c>
      <c r="AH128">
        <f t="shared" si="142"/>
        <v>35.64020014831987</v>
      </c>
      <c r="AI128">
        <v>20</v>
      </c>
      <c r="AJ128">
        <v>6.30799590085961</v>
      </c>
      <c r="AK128">
        <f t="shared" si="143"/>
        <v>34.693999999999981</v>
      </c>
      <c r="AL128">
        <v>6</v>
      </c>
      <c r="AM128">
        <v>1.8923999812282599</v>
      </c>
      <c r="AN128">
        <f t="shared" si="144"/>
        <v>35.85046679197621</v>
      </c>
      <c r="AO128">
        <v>0</v>
      </c>
      <c r="AP128" s="4">
        <v>9.2274510946324804E-21</v>
      </c>
      <c r="AQ128">
        <f t="shared" si="151"/>
        <v>14.849999999989585</v>
      </c>
      <c r="AR128">
        <f t="shared" si="109"/>
        <v>12.159995015916822</v>
      </c>
      <c r="AS128">
        <f t="shared" si="110"/>
        <v>24.246677486130544</v>
      </c>
      <c r="AT128">
        <f t="shared" si="111"/>
        <v>24.246677486130544</v>
      </c>
      <c r="AU128">
        <f t="shared" si="99"/>
        <v>0</v>
      </c>
      <c r="AV128">
        <f t="shared" si="112"/>
        <v>1.0824727108037264</v>
      </c>
      <c r="AY128">
        <v>6</v>
      </c>
      <c r="AZ128">
        <v>1.89239998158375</v>
      </c>
      <c r="BA128">
        <f t="shared" si="113"/>
        <v>0.15769999846531252</v>
      </c>
      <c r="BB128">
        <f t="shared" si="145"/>
        <v>33.89802146418743</v>
      </c>
      <c r="BC128">
        <v>20</v>
      </c>
      <c r="BD128">
        <v>6.3080000620375198</v>
      </c>
      <c r="BE128">
        <f t="shared" si="114"/>
        <v>0.52566667183645999</v>
      </c>
      <c r="BF128">
        <f t="shared" si="146"/>
        <v>34.694000000888494</v>
      </c>
      <c r="BG128">
        <v>6</v>
      </c>
      <c r="BH128">
        <v>1.89239998160621</v>
      </c>
      <c r="BI128">
        <f t="shared" si="115"/>
        <v>0.15769999846718416</v>
      </c>
      <c r="BJ128">
        <f t="shared" si="147"/>
        <v>34.789899989535861</v>
      </c>
      <c r="BK128">
        <v>0</v>
      </c>
      <c r="BL128" s="4">
        <v>1.3345189744692E-39</v>
      </c>
      <c r="BM128">
        <f t="shared" si="116"/>
        <v>1.1120991453909999E-40</v>
      </c>
      <c r="BN128">
        <f t="shared" si="152"/>
        <v>14.850000000331178</v>
      </c>
      <c r="BO128">
        <f t="shared" si="117"/>
        <v>12.160000030394556</v>
      </c>
      <c r="BP128">
        <f t="shared" si="153"/>
        <v>24.246682382620566</v>
      </c>
      <c r="BQ128">
        <f t="shared" si="118"/>
        <v>24.246682382620566</v>
      </c>
      <c r="BR128">
        <f t="shared" si="170"/>
        <v>0</v>
      </c>
      <c r="BS128">
        <f t="shared" si="119"/>
        <v>1.082472929403443</v>
      </c>
      <c r="BV128">
        <v>6</v>
      </c>
      <c r="BW128">
        <v>1.89239998178492</v>
      </c>
      <c r="BX128">
        <f t="shared" si="164"/>
        <v>0.15769999848207666</v>
      </c>
      <c r="BY128">
        <f t="shared" si="155"/>
        <v>34.292860544619629</v>
      </c>
      <c r="BZ128">
        <v>20</v>
      </c>
      <c r="CA128">
        <v>6.30800006038998</v>
      </c>
      <c r="CB128">
        <f t="shared" si="120"/>
        <v>0.52566667169916503</v>
      </c>
      <c r="CC128">
        <f t="shared" si="148"/>
        <v>34.69399999999996</v>
      </c>
      <c r="CD128">
        <v>6</v>
      </c>
      <c r="CE128">
        <v>1.8923999817850801</v>
      </c>
      <c r="CF128">
        <f t="shared" si="121"/>
        <v>0.15769999848208999</v>
      </c>
      <c r="CG128">
        <f t="shared" si="171"/>
        <v>34.563516255398731</v>
      </c>
      <c r="CH128">
        <v>0</v>
      </c>
      <c r="CI128" s="4">
        <v>5.2258989088704899E-37</v>
      </c>
      <c r="CJ128">
        <f t="shared" si="122"/>
        <v>4.3549157573920747E-38</v>
      </c>
      <c r="CK128">
        <f t="shared" si="159"/>
        <v>14.850000000001032</v>
      </c>
      <c r="CL128">
        <f t="shared" si="123"/>
        <v>12.160000028867447</v>
      </c>
      <c r="CM128">
        <f t="shared" si="154"/>
        <v>24.246682381129389</v>
      </c>
      <c r="CN128">
        <f t="shared" si="124"/>
        <v>24.246682381129389</v>
      </c>
      <c r="CO128">
        <f t="shared" si="101"/>
        <v>0</v>
      </c>
      <c r="CP128">
        <f t="shared" si="125"/>
        <v>1.0824729293368707</v>
      </c>
      <c r="DA128">
        <v>6</v>
      </c>
      <c r="DB128">
        <v>2.21159997832808</v>
      </c>
      <c r="DC128">
        <f t="shared" si="165"/>
        <v>0.18429999819400664</v>
      </c>
      <c r="DD128">
        <f t="shared" si="156"/>
        <v>34.523686528607463</v>
      </c>
      <c r="DE128">
        <v>6</v>
      </c>
      <c r="DF128">
        <v>2.2115999784286702</v>
      </c>
      <c r="DG128">
        <f t="shared" si="126"/>
        <v>0.18429999820238915</v>
      </c>
      <c r="DH128">
        <f t="shared" si="149"/>
        <v>35.059999999619151</v>
      </c>
      <c r="DI128">
        <v>6</v>
      </c>
      <c r="DJ128">
        <v>2.2115999783231302</v>
      </c>
      <c r="DK128">
        <f t="shared" si="127"/>
        <v>0.18429999819359419</v>
      </c>
      <c r="DL128">
        <f t="shared" si="172"/>
        <v>34.765757720408914</v>
      </c>
      <c r="DM128">
        <v>0</v>
      </c>
      <c r="DN128" s="4">
        <v>2.9768703258954399E-39</v>
      </c>
      <c r="DO128">
        <f t="shared" si="128"/>
        <v>2.4807252715795331E-40</v>
      </c>
      <c r="DP128">
        <f t="shared" si="160"/>
        <v>14.850000000024334</v>
      </c>
      <c r="DQ128">
        <f t="shared" si="129"/>
        <v>20.178446982446921</v>
      </c>
      <c r="DR128">
        <f t="shared" si="130"/>
        <v>20.178446982446921</v>
      </c>
      <c r="DS128">
        <f t="shared" si="131"/>
        <v>0</v>
      </c>
      <c r="DT128">
        <f t="shared" si="161"/>
        <v>0.90084995015885749</v>
      </c>
      <c r="DX128">
        <v>20</v>
      </c>
      <c r="DY128">
        <v>7.3720000736555402</v>
      </c>
      <c r="DZ128">
        <f t="shared" si="166"/>
        <v>0.61433333947129498</v>
      </c>
      <c r="EA128">
        <f t="shared" si="157"/>
        <v>35.631333398651599</v>
      </c>
      <c r="EB128">
        <v>6</v>
      </c>
      <c r="EC128">
        <v>2.2115999778842701</v>
      </c>
      <c r="ED128">
        <f t="shared" si="132"/>
        <v>0.1842999981570225</v>
      </c>
      <c r="EE128">
        <f t="shared" si="150"/>
        <v>35.059999999947536</v>
      </c>
      <c r="EF128">
        <v>6</v>
      </c>
      <c r="EG128">
        <v>2.21159997793827</v>
      </c>
      <c r="EH128">
        <f t="shared" si="133"/>
        <v>0.18429999816152251</v>
      </c>
      <c r="EI128">
        <f t="shared" si="173"/>
        <v>35.447033365295269</v>
      </c>
      <c r="EJ128">
        <v>0</v>
      </c>
      <c r="EK128" s="4">
        <v>3.6104372661824103E-21</v>
      </c>
      <c r="EL128">
        <f t="shared" si="134"/>
        <v>3.0086977218186752E-22</v>
      </c>
      <c r="EM128">
        <f t="shared" si="162"/>
        <v>14.84999999998351</v>
      </c>
      <c r="EN128">
        <f t="shared" si="135"/>
        <v>26.249505917033037</v>
      </c>
      <c r="EO128">
        <f t="shared" si="136"/>
        <v>26.249505917033037</v>
      </c>
      <c r="EP128">
        <f t="shared" si="137"/>
        <v>0</v>
      </c>
      <c r="EQ128">
        <f t="shared" si="163"/>
        <v>1.1718873170776756</v>
      </c>
    </row>
    <row r="129" spans="1:147" x14ac:dyDescent="0.35">
      <c r="A129" s="1">
        <v>44907.6875</v>
      </c>
      <c r="B129" s="80">
        <v>0.687500000000005</v>
      </c>
      <c r="C129">
        <v>11.744199999999999</v>
      </c>
      <c r="D129">
        <v>4.2999999999999997E-2</v>
      </c>
      <c r="E129">
        <f t="shared" si="102"/>
        <v>0</v>
      </c>
      <c r="G129">
        <v>0.53573000000000004</v>
      </c>
      <c r="I129">
        <v>0</v>
      </c>
      <c r="J129">
        <f t="shared" si="158"/>
        <v>0</v>
      </c>
      <c r="K129">
        <f t="shared" si="103"/>
        <v>0</v>
      </c>
      <c r="L129">
        <f t="shared" si="138"/>
        <v>37.322333333333304</v>
      </c>
      <c r="M129">
        <v>0</v>
      </c>
      <c r="N129">
        <f t="shared" si="93"/>
        <v>0</v>
      </c>
      <c r="O129">
        <f t="shared" si="104"/>
        <v>0</v>
      </c>
      <c r="P129">
        <f t="shared" si="139"/>
        <v>34.693999999999974</v>
      </c>
      <c r="Q129">
        <v>0</v>
      </c>
      <c r="R129">
        <f t="shared" si="94"/>
        <v>0</v>
      </c>
      <c r="S129">
        <f t="shared" si="105"/>
        <v>0</v>
      </c>
      <c r="T129">
        <f t="shared" si="140"/>
        <v>37.322333333333304</v>
      </c>
      <c r="U129">
        <v>0</v>
      </c>
      <c r="V129">
        <f t="shared" si="95"/>
        <v>0</v>
      </c>
      <c r="W129">
        <f t="shared" si="106"/>
        <v>0</v>
      </c>
      <c r="X129">
        <f t="shared" si="141"/>
        <v>20.500999999999987</v>
      </c>
      <c r="Y129">
        <f t="shared" si="107"/>
        <v>0</v>
      </c>
      <c r="Z129">
        <f t="shared" si="167"/>
        <v>11.744199999999999</v>
      </c>
      <c r="AA129">
        <f t="shared" si="168"/>
        <v>11.744199999999999</v>
      </c>
      <c r="AB129">
        <f t="shared" si="169"/>
        <v>0</v>
      </c>
      <c r="AC129">
        <f t="shared" si="108"/>
        <v>0.52431002216666667</v>
      </c>
      <c r="AF129">
        <v>15.65</v>
      </c>
      <c r="AG129">
        <v>4.9355983145660902</v>
      </c>
      <c r="AH129">
        <f t="shared" si="142"/>
        <v>36.051500007867041</v>
      </c>
      <c r="AI129">
        <v>0</v>
      </c>
      <c r="AJ129" s="4">
        <v>3.6028312545041699E-35</v>
      </c>
      <c r="AK129">
        <f t="shared" si="143"/>
        <v>34.693999999999981</v>
      </c>
      <c r="AL129">
        <v>6</v>
      </c>
      <c r="AM129">
        <v>1.8923999812478101</v>
      </c>
      <c r="AN129">
        <f t="shared" si="144"/>
        <v>36.008166790413526</v>
      </c>
      <c r="AO129">
        <v>0</v>
      </c>
      <c r="AP129" s="4">
        <v>9.2421204841090794E-21</v>
      </c>
      <c r="AQ129">
        <f t="shared" si="151"/>
        <v>14.849999999989585</v>
      </c>
      <c r="AR129">
        <f t="shared" si="109"/>
        <v>8.2265039708601222</v>
      </c>
      <c r="AS129">
        <f t="shared" si="110"/>
        <v>19.777139171545763</v>
      </c>
      <c r="AT129">
        <f t="shared" si="111"/>
        <v>19.777139171545763</v>
      </c>
      <c r="AU129">
        <f t="shared" si="99"/>
        <v>0</v>
      </c>
      <c r="AV129">
        <f t="shared" si="112"/>
        <v>0.88293389736435102</v>
      </c>
      <c r="AY129">
        <v>12.94</v>
      </c>
      <c r="AZ129">
        <v>4.0798025467343502</v>
      </c>
      <c r="BA129">
        <f t="shared" si="113"/>
        <v>0.33998354556119587</v>
      </c>
      <c r="BB129">
        <f t="shared" si="145"/>
        <v>34.238005009748626</v>
      </c>
      <c r="BC129">
        <v>0</v>
      </c>
      <c r="BD129" s="4">
        <v>6.3060623469846999E-35</v>
      </c>
      <c r="BE129">
        <f t="shared" si="114"/>
        <v>5.2550519558205826E-36</v>
      </c>
      <c r="BF129">
        <f t="shared" si="146"/>
        <v>34.694000000888494</v>
      </c>
      <c r="BG129">
        <v>6</v>
      </c>
      <c r="BH129">
        <v>1.8923999828923901</v>
      </c>
      <c r="BI129">
        <f t="shared" si="115"/>
        <v>0.15769999857436584</v>
      </c>
      <c r="BJ129">
        <f t="shared" si="147"/>
        <v>34.947599988110227</v>
      </c>
      <c r="BK129">
        <v>0</v>
      </c>
      <c r="BL129" s="4">
        <v>-2.0640565860118801E-40</v>
      </c>
      <c r="BM129">
        <f t="shared" si="116"/>
        <v>-1.7200471550098997E-41</v>
      </c>
      <c r="BN129">
        <f t="shared" si="152"/>
        <v>14.850000000331178</v>
      </c>
      <c r="BO129">
        <f t="shared" si="117"/>
        <v>7.1954247344900484</v>
      </c>
      <c r="BP129">
        <f t="shared" si="153"/>
        <v>18.770320623090281</v>
      </c>
      <c r="BQ129">
        <f t="shared" si="118"/>
        <v>18.770320623090281</v>
      </c>
      <c r="BR129">
        <f t="shared" si="170"/>
        <v>0</v>
      </c>
      <c r="BS129">
        <f t="shared" si="119"/>
        <v>0.83798532228401323</v>
      </c>
      <c r="BV129">
        <v>11.29</v>
      </c>
      <c r="BW129">
        <v>3.56000174776206</v>
      </c>
      <c r="BX129">
        <f t="shared" si="164"/>
        <v>0.296666812313505</v>
      </c>
      <c r="BY129">
        <f t="shared" si="155"/>
        <v>34.589527356933132</v>
      </c>
      <c r="BZ129">
        <v>0</v>
      </c>
      <c r="CA129">
        <v>0</v>
      </c>
      <c r="CB129">
        <f t="shared" si="120"/>
        <v>0</v>
      </c>
      <c r="CC129">
        <f t="shared" si="148"/>
        <v>34.69399999999996</v>
      </c>
      <c r="CD129">
        <v>8.8699999999999992</v>
      </c>
      <c r="CE129">
        <v>2.7961599179086498</v>
      </c>
      <c r="CF129">
        <f t="shared" si="121"/>
        <v>0.23301332649238748</v>
      </c>
      <c r="CG129">
        <f t="shared" si="171"/>
        <v>34.796529581891122</v>
      </c>
      <c r="CH129">
        <v>0</v>
      </c>
      <c r="CI129">
        <v>0</v>
      </c>
      <c r="CJ129">
        <f t="shared" si="122"/>
        <v>0</v>
      </c>
      <c r="CK129">
        <f t="shared" si="159"/>
        <v>14.850000000001032</v>
      </c>
      <c r="CL129">
        <f t="shared" si="123"/>
        <v>7.6580261032177228</v>
      </c>
      <c r="CM129">
        <f t="shared" si="154"/>
        <v>19.222037253730246</v>
      </c>
      <c r="CN129">
        <f t="shared" si="124"/>
        <v>19.222037253730246</v>
      </c>
      <c r="CO129">
        <f t="shared" si="101"/>
        <v>0</v>
      </c>
      <c r="CP129">
        <f t="shared" si="125"/>
        <v>0.85815183482840873</v>
      </c>
      <c r="DA129">
        <v>7.91</v>
      </c>
      <c r="DB129">
        <v>2.9145858093697798</v>
      </c>
      <c r="DC129">
        <f t="shared" si="165"/>
        <v>0.24288215078081496</v>
      </c>
      <c r="DD129">
        <f t="shared" si="156"/>
        <v>34.766568679388278</v>
      </c>
      <c r="DE129">
        <v>0</v>
      </c>
      <c r="DF129" s="4">
        <v>1.2611784706027301E-33</v>
      </c>
      <c r="DG129">
        <f t="shared" si="126"/>
        <v>1.0509820588356084E-34</v>
      </c>
      <c r="DH129">
        <f t="shared" si="149"/>
        <v>35.059999999619151</v>
      </c>
      <c r="DI129">
        <v>6</v>
      </c>
      <c r="DJ129">
        <v>2.2115999822938801</v>
      </c>
      <c r="DK129">
        <f t="shared" si="127"/>
        <v>0.18429999852449</v>
      </c>
      <c r="DL129">
        <f t="shared" si="172"/>
        <v>34.950057718933401</v>
      </c>
      <c r="DM129">
        <v>0</v>
      </c>
      <c r="DN129" s="4">
        <v>1.8377644394738399E-40</v>
      </c>
      <c r="DO129">
        <f t="shared" si="128"/>
        <v>1.5314703662282001E-41</v>
      </c>
      <c r="DP129">
        <f t="shared" si="160"/>
        <v>14.850000000024334</v>
      </c>
      <c r="DQ129">
        <f t="shared" si="129"/>
        <v>17.775006813721951</v>
      </c>
      <c r="DR129">
        <f t="shared" si="130"/>
        <v>17.775006813721951</v>
      </c>
      <c r="DS129">
        <f t="shared" si="131"/>
        <v>0</v>
      </c>
      <c r="DT129">
        <f t="shared" si="161"/>
        <v>0.79355036669293844</v>
      </c>
      <c r="DX129">
        <v>6</v>
      </c>
      <c r="DY129">
        <v>2.2115999780095801</v>
      </c>
      <c r="DZ129">
        <f t="shared" si="166"/>
        <v>0.18429999816746501</v>
      </c>
      <c r="EA129">
        <f t="shared" si="157"/>
        <v>35.815633396819067</v>
      </c>
      <c r="EB129">
        <v>0</v>
      </c>
      <c r="EC129" s="4">
        <v>-5.4402463279103602E-19</v>
      </c>
      <c r="ED129">
        <f t="shared" si="132"/>
        <v>-4.5335386065919672E-20</v>
      </c>
      <c r="EE129">
        <f t="shared" si="150"/>
        <v>35.059999999947536</v>
      </c>
      <c r="EF129">
        <v>15.35</v>
      </c>
      <c r="EG129">
        <v>5.6575997267935403</v>
      </c>
      <c r="EH129">
        <f t="shared" si="133"/>
        <v>0.47146664389946169</v>
      </c>
      <c r="EI129">
        <f t="shared" si="173"/>
        <v>35.91850000919473</v>
      </c>
      <c r="EJ129">
        <v>0</v>
      </c>
      <c r="EK129" s="4">
        <v>3.6134683784220903E-21</v>
      </c>
      <c r="EL129">
        <f t="shared" si="134"/>
        <v>3.0112236486850754E-22</v>
      </c>
      <c r="EM129">
        <f t="shared" si="162"/>
        <v>14.84999999998351</v>
      </c>
      <c r="EN129">
        <f t="shared" si="135"/>
        <v>21.002082005650728</v>
      </c>
      <c r="EO129">
        <f t="shared" si="136"/>
        <v>21.002082005650728</v>
      </c>
      <c r="EP129">
        <f t="shared" si="137"/>
        <v>0</v>
      </c>
      <c r="EQ129">
        <f t="shared" si="163"/>
        <v>0.93762044940727218</v>
      </c>
    </row>
    <row r="130" spans="1:147" x14ac:dyDescent="0.35">
      <c r="A130" s="1">
        <v>44907.690972222219</v>
      </c>
      <c r="B130" s="80">
        <v>0.69097222222222698</v>
      </c>
      <c r="C130">
        <v>10.8349999999999</v>
      </c>
      <c r="D130">
        <v>9.7999999999999997E-3</v>
      </c>
      <c r="E130">
        <f t="shared" si="102"/>
        <v>0</v>
      </c>
      <c r="G130">
        <v>0.53573000000000004</v>
      </c>
      <c r="I130">
        <v>0</v>
      </c>
      <c r="J130">
        <f t="shared" si="158"/>
        <v>0</v>
      </c>
      <c r="K130">
        <f t="shared" si="103"/>
        <v>0</v>
      </c>
      <c r="L130">
        <f t="shared" si="138"/>
        <v>37.322333333333304</v>
      </c>
      <c r="M130">
        <v>0</v>
      </c>
      <c r="N130">
        <f t="shared" si="93"/>
        <v>0</v>
      </c>
      <c r="O130">
        <f t="shared" si="104"/>
        <v>0</v>
      </c>
      <c r="P130">
        <f t="shared" si="139"/>
        <v>34.693999999999974</v>
      </c>
      <c r="Q130">
        <v>0</v>
      </c>
      <c r="R130">
        <f t="shared" si="94"/>
        <v>0</v>
      </c>
      <c r="S130">
        <f t="shared" si="105"/>
        <v>0</v>
      </c>
      <c r="T130">
        <f t="shared" si="140"/>
        <v>37.322333333333304</v>
      </c>
      <c r="U130">
        <v>0</v>
      </c>
      <c r="V130">
        <f t="shared" si="95"/>
        <v>0</v>
      </c>
      <c r="W130">
        <f t="shared" si="106"/>
        <v>0</v>
      </c>
      <c r="X130">
        <f t="shared" si="141"/>
        <v>20.500999999999987</v>
      </c>
      <c r="Y130">
        <f t="shared" si="107"/>
        <v>0</v>
      </c>
      <c r="Z130">
        <f t="shared" si="167"/>
        <v>10.8349999999999</v>
      </c>
      <c r="AA130">
        <f t="shared" si="168"/>
        <v>10.8349999999999</v>
      </c>
      <c r="AB130">
        <f t="shared" si="169"/>
        <v>0</v>
      </c>
      <c r="AC130">
        <f t="shared" si="108"/>
        <v>0.48371954583332893</v>
      </c>
      <c r="AF130">
        <v>6</v>
      </c>
      <c r="AG130">
        <v>1.89239998107644</v>
      </c>
      <c r="AH130">
        <f t="shared" si="142"/>
        <v>36.209200006290075</v>
      </c>
      <c r="AI130">
        <v>0</v>
      </c>
      <c r="AJ130" s="4">
        <v>-2.2248964195062099E-40</v>
      </c>
      <c r="AK130">
        <f t="shared" si="143"/>
        <v>34.693999999999981</v>
      </c>
      <c r="AL130">
        <v>6</v>
      </c>
      <c r="AM130">
        <v>1.89239998115567</v>
      </c>
      <c r="AN130">
        <f t="shared" si="144"/>
        <v>36.165866788843168</v>
      </c>
      <c r="AO130">
        <v>0</v>
      </c>
      <c r="AP130" s="4">
        <v>9.2650567690027804E-21</v>
      </c>
      <c r="AQ130">
        <f t="shared" si="151"/>
        <v>14.849999999989585</v>
      </c>
      <c r="AR130">
        <f t="shared" si="109"/>
        <v>4.5599999544965186</v>
      </c>
      <c r="AS130">
        <f t="shared" si="110"/>
        <v>15.287705837920029</v>
      </c>
      <c r="AT130">
        <f t="shared" si="111"/>
        <v>15.287705837920029</v>
      </c>
      <c r="AU130">
        <f t="shared" si="99"/>
        <v>0</v>
      </c>
      <c r="AV130">
        <f t="shared" si="112"/>
        <v>0.68250688737907494</v>
      </c>
      <c r="AY130">
        <v>19</v>
      </c>
      <c r="AZ130">
        <v>5.9919396625983099</v>
      </c>
      <c r="BA130">
        <f t="shared" si="113"/>
        <v>0.49932830521652577</v>
      </c>
      <c r="BB130">
        <f t="shared" si="145"/>
        <v>34.737333314965149</v>
      </c>
      <c r="BC130">
        <v>0</v>
      </c>
      <c r="BD130" s="4">
        <v>7.86476583929924E-36</v>
      </c>
      <c r="BE130">
        <f t="shared" si="114"/>
        <v>6.5539715327493664E-37</v>
      </c>
      <c r="BF130">
        <f t="shared" si="146"/>
        <v>34.694000000888494</v>
      </c>
      <c r="BG130">
        <v>6</v>
      </c>
      <c r="BH130">
        <v>1.89239998269002</v>
      </c>
      <c r="BI130">
        <f t="shared" si="115"/>
        <v>0.15769999855750169</v>
      </c>
      <c r="BJ130">
        <f t="shared" si="147"/>
        <v>35.105299986667731</v>
      </c>
      <c r="BK130">
        <v>0</v>
      </c>
      <c r="BL130" s="4">
        <v>-5.5962255471275803E-41</v>
      </c>
      <c r="BM130">
        <f t="shared" si="116"/>
        <v>-4.6635212892729842E-42</v>
      </c>
      <c r="BN130">
        <f t="shared" si="152"/>
        <v>14.850000000331178</v>
      </c>
      <c r="BO130">
        <f t="shared" si="117"/>
        <v>9.4992043919136506</v>
      </c>
      <c r="BP130">
        <f t="shared" si="153"/>
        <v>20.110693700339112</v>
      </c>
      <c r="BQ130">
        <f t="shared" si="118"/>
        <v>20.110693700339112</v>
      </c>
      <c r="BR130">
        <f t="shared" si="170"/>
        <v>0</v>
      </c>
      <c r="BS130">
        <f t="shared" si="119"/>
        <v>0.89782516134022283</v>
      </c>
      <c r="BV130">
        <v>13.05</v>
      </c>
      <c r="BW130">
        <v>4.1151091044425403</v>
      </c>
      <c r="BX130">
        <f t="shared" si="164"/>
        <v>0.34292575870354502</v>
      </c>
      <c r="BY130">
        <f t="shared" si="155"/>
        <v>34.932453115636676</v>
      </c>
      <c r="BZ130">
        <v>0</v>
      </c>
      <c r="CA130" s="4">
        <v>3.8427686154652099E-31</v>
      </c>
      <c r="CB130">
        <f t="shared" si="120"/>
        <v>3.2023071795543416E-32</v>
      </c>
      <c r="CC130">
        <f t="shared" si="148"/>
        <v>34.69399999999996</v>
      </c>
      <c r="CD130">
        <v>9.59</v>
      </c>
      <c r="CE130">
        <v>3.0232445606443998</v>
      </c>
      <c r="CF130">
        <f t="shared" si="121"/>
        <v>0.25193704672036665</v>
      </c>
      <c r="CG130">
        <f t="shared" si="171"/>
        <v>35.048466628611486</v>
      </c>
      <c r="CH130">
        <v>0</v>
      </c>
      <c r="CI130" s="4">
        <v>-4.5518263670708302E-37</v>
      </c>
      <c r="CJ130">
        <f t="shared" si="122"/>
        <v>-3.7931886392256919E-38</v>
      </c>
      <c r="CK130">
        <f t="shared" si="159"/>
        <v>14.850000000001032</v>
      </c>
      <c r="CL130">
        <f t="shared" si="123"/>
        <v>8.6004261025143869</v>
      </c>
      <c r="CM130">
        <f t="shared" si="154"/>
        <v>19.2330631353963</v>
      </c>
      <c r="CN130">
        <f t="shared" si="124"/>
        <v>19.2330631353963</v>
      </c>
      <c r="CO130">
        <f t="shared" si="101"/>
        <v>0</v>
      </c>
      <c r="CP130">
        <f t="shared" si="125"/>
        <v>0.85864407612715499</v>
      </c>
      <c r="DA130">
        <v>6</v>
      </c>
      <c r="DB130">
        <v>2.2115999896549399</v>
      </c>
      <c r="DC130">
        <f t="shared" si="165"/>
        <v>0.18429999913791165</v>
      </c>
      <c r="DD130">
        <f t="shared" si="156"/>
        <v>34.950868678526192</v>
      </c>
      <c r="DE130">
        <v>0</v>
      </c>
      <c r="DF130" s="4">
        <v>1.09614848214178E-35</v>
      </c>
      <c r="DG130">
        <f t="shared" si="126"/>
        <v>9.1345706845148352E-37</v>
      </c>
      <c r="DH130">
        <f t="shared" si="149"/>
        <v>35.059999999619151</v>
      </c>
      <c r="DI130">
        <v>9.9700000000000006</v>
      </c>
      <c r="DJ130">
        <v>3.6739751246385399</v>
      </c>
      <c r="DK130">
        <f t="shared" si="127"/>
        <v>0.30616459371987831</v>
      </c>
      <c r="DL130">
        <f t="shared" si="172"/>
        <v>35.256222312653279</v>
      </c>
      <c r="DM130">
        <v>0</v>
      </c>
      <c r="DN130" s="4">
        <v>3.6115193755226299E-41</v>
      </c>
      <c r="DO130">
        <f t="shared" si="128"/>
        <v>3.0095994796021916E-42</v>
      </c>
      <c r="DP130">
        <f t="shared" si="160"/>
        <v>14.850000000024334</v>
      </c>
      <c r="DQ130">
        <f t="shared" si="129"/>
        <v>17.75920601681576</v>
      </c>
      <c r="DR130">
        <f t="shared" si="130"/>
        <v>17.75920601681576</v>
      </c>
      <c r="DS130">
        <f t="shared" si="131"/>
        <v>0</v>
      </c>
      <c r="DT130">
        <f t="shared" si="161"/>
        <v>0.79284495328239235</v>
      </c>
      <c r="DX130">
        <v>6</v>
      </c>
      <c r="DY130">
        <v>2.2115999780349198</v>
      </c>
      <c r="DZ130">
        <f t="shared" si="166"/>
        <v>0.18429999816957668</v>
      </c>
      <c r="EA130">
        <f t="shared" si="157"/>
        <v>35.999933394988645</v>
      </c>
      <c r="EB130">
        <v>0</v>
      </c>
      <c r="EC130" s="4">
        <v>1.0336470873331201E-18</v>
      </c>
      <c r="ED130">
        <f t="shared" si="132"/>
        <v>8.6137257277759994E-20</v>
      </c>
      <c r="EE130">
        <f t="shared" si="150"/>
        <v>35.059999999947536</v>
      </c>
      <c r="EF130">
        <v>6</v>
      </c>
      <c r="EG130">
        <v>2.2115999778933499</v>
      </c>
      <c r="EH130">
        <f t="shared" si="133"/>
        <v>0.18429999815777917</v>
      </c>
      <c r="EI130">
        <f t="shared" si="173"/>
        <v>36.102800007352506</v>
      </c>
      <c r="EJ130">
        <v>0</v>
      </c>
      <c r="EK130" s="4">
        <v>3.6179093904497697E-21</v>
      </c>
      <c r="EL130">
        <f t="shared" si="134"/>
        <v>3.0149244920414747E-22</v>
      </c>
      <c r="EM130">
        <f t="shared" si="162"/>
        <v>14.84999999998351</v>
      </c>
      <c r="EN130">
        <f t="shared" si="135"/>
        <v>16.038764654033159</v>
      </c>
      <c r="EO130">
        <f t="shared" si="136"/>
        <v>16.038764654033159</v>
      </c>
      <c r="EP130">
        <f t="shared" si="137"/>
        <v>0</v>
      </c>
      <c r="EQ130">
        <f t="shared" si="163"/>
        <v>0.71603728234209874</v>
      </c>
    </row>
    <row r="131" spans="1:147" x14ac:dyDescent="0.35">
      <c r="A131" s="1">
        <v>44907.694444444445</v>
      </c>
      <c r="B131" s="80">
        <v>0.69444444444444997</v>
      </c>
      <c r="C131">
        <v>10.029400000000001</v>
      </c>
      <c r="D131">
        <v>6.7999999999999996E-3</v>
      </c>
      <c r="E131">
        <f t="shared" si="102"/>
        <v>0</v>
      </c>
      <c r="G131">
        <v>0.53573000000000004</v>
      </c>
      <c r="I131">
        <v>0</v>
      </c>
      <c r="J131">
        <f t="shared" si="158"/>
        <v>0</v>
      </c>
      <c r="K131">
        <f t="shared" si="103"/>
        <v>0</v>
      </c>
      <c r="L131">
        <f t="shared" si="138"/>
        <v>37.322333333333304</v>
      </c>
      <c r="M131">
        <v>0</v>
      </c>
      <c r="N131">
        <f t="shared" ref="N131:N147" si="174">380*M131/1000*0.83</f>
        <v>0</v>
      </c>
      <c r="O131">
        <f t="shared" si="104"/>
        <v>0</v>
      </c>
      <c r="P131">
        <f t="shared" si="139"/>
        <v>34.693999999999974</v>
      </c>
      <c r="Q131">
        <v>0</v>
      </c>
      <c r="R131">
        <f t="shared" ref="R131:R147" si="175">380*Q131/1000*0.83</f>
        <v>0</v>
      </c>
      <c r="S131">
        <f t="shared" si="105"/>
        <v>0</v>
      </c>
      <c r="T131">
        <f t="shared" si="140"/>
        <v>37.322333333333304</v>
      </c>
      <c r="U131">
        <v>0</v>
      </c>
      <c r="V131">
        <f t="shared" ref="V131:V147" si="176">380*U131/1000*0.83</f>
        <v>0</v>
      </c>
      <c r="W131">
        <f t="shared" si="106"/>
        <v>0</v>
      </c>
      <c r="X131">
        <f t="shared" si="141"/>
        <v>20.500999999999987</v>
      </c>
      <c r="Y131">
        <f t="shared" si="107"/>
        <v>0</v>
      </c>
      <c r="Z131">
        <f t="shared" ref="Z131:Z147" si="177">(J131+N131+R131+V131)/0.85+$C131</f>
        <v>10.029400000000001</v>
      </c>
      <c r="AA131">
        <f t="shared" ref="AA131:AA147" si="178">(J131+N131+R131+V131)/0.85+$C131-$E131</f>
        <v>10.029400000000001</v>
      </c>
      <c r="AB131">
        <f t="shared" ref="AB131:AB147" si="179">IF(Z131&gt;$E131, $E131, Z131)</f>
        <v>0</v>
      </c>
      <c r="AC131">
        <f t="shared" si="108"/>
        <v>0.44775420516666675</v>
      </c>
      <c r="AF131">
        <v>6</v>
      </c>
      <c r="AG131">
        <v>1.8923999810855501</v>
      </c>
      <c r="AH131">
        <f t="shared" si="142"/>
        <v>36.36690000471387</v>
      </c>
      <c r="AI131">
        <v>0</v>
      </c>
      <c r="AJ131" s="4">
        <v>5.7151768692194902E-39</v>
      </c>
      <c r="AK131">
        <f t="shared" si="143"/>
        <v>34.693999999999981</v>
      </c>
      <c r="AL131">
        <v>6</v>
      </c>
      <c r="AM131">
        <v>1.8923999815102199</v>
      </c>
      <c r="AN131">
        <f t="shared" si="144"/>
        <v>36.323566787302354</v>
      </c>
      <c r="AO131">
        <v>0</v>
      </c>
      <c r="AP131" s="4">
        <v>9.2844231216046596E-21</v>
      </c>
      <c r="AQ131">
        <f t="shared" si="151"/>
        <v>14.849999999989585</v>
      </c>
      <c r="AR131">
        <f t="shared" si="109"/>
        <v>4.5599999549346624</v>
      </c>
      <c r="AS131">
        <f t="shared" si="110"/>
        <v>14.482105838347966</v>
      </c>
      <c r="AT131">
        <f t="shared" si="111"/>
        <v>14.482105838347966</v>
      </c>
      <c r="AU131">
        <f t="shared" ref="AU131:AU147" si="180">IF(AS131&gt;$E131, $E131, AS131)</f>
        <v>0</v>
      </c>
      <c r="AV131">
        <f t="shared" si="112"/>
        <v>0.64654154673151298</v>
      </c>
      <c r="AY131">
        <v>20</v>
      </c>
      <c r="AZ131">
        <v>6.3080000594614001</v>
      </c>
      <c r="BA131">
        <f t="shared" si="113"/>
        <v>0.52566667162178327</v>
      </c>
      <c r="BB131">
        <f t="shared" si="145"/>
        <v>35.262999986586934</v>
      </c>
      <c r="BC131">
        <v>0</v>
      </c>
      <c r="BD131" s="4">
        <v>3.9731709057793302E-35</v>
      </c>
      <c r="BE131">
        <f t="shared" si="114"/>
        <v>3.310975754816108E-36</v>
      </c>
      <c r="BF131">
        <f t="shared" si="146"/>
        <v>34.694000000888494</v>
      </c>
      <c r="BG131">
        <v>6</v>
      </c>
      <c r="BH131">
        <v>1.8923999830015901</v>
      </c>
      <c r="BI131">
        <f t="shared" si="115"/>
        <v>0.15769999858346587</v>
      </c>
      <c r="BJ131">
        <f t="shared" si="147"/>
        <v>35.262999985251199</v>
      </c>
      <c r="BK131">
        <v>0</v>
      </c>
      <c r="BL131" s="4">
        <v>1.1701340033262001E-40</v>
      </c>
      <c r="BM131">
        <f t="shared" si="116"/>
        <v>9.7511166943850004E-42</v>
      </c>
      <c r="BN131">
        <f t="shared" si="152"/>
        <v>14.850000000331178</v>
      </c>
      <c r="BO131">
        <f t="shared" si="117"/>
        <v>9.8800000511602288</v>
      </c>
      <c r="BP131">
        <f t="shared" si="153"/>
        <v>19.676929461721166</v>
      </c>
      <c r="BQ131">
        <f t="shared" si="118"/>
        <v>19.676929461721166</v>
      </c>
      <c r="BR131">
        <f t="shared" ref="BR131:BR147" si="181">IF(BP131&gt;$E131, $E131, BP131)</f>
        <v>0</v>
      </c>
      <c r="BS131">
        <f t="shared" si="119"/>
        <v>0.87846011837732341</v>
      </c>
      <c r="BV131">
        <v>14.4</v>
      </c>
      <c r="BW131">
        <v>4.5409152307544396</v>
      </c>
      <c r="BX131">
        <f t="shared" si="164"/>
        <v>0.37840960256286993</v>
      </c>
      <c r="BY131">
        <f t="shared" si="155"/>
        <v>35.310862718199544</v>
      </c>
      <c r="BZ131">
        <v>0</v>
      </c>
      <c r="CA131">
        <v>0</v>
      </c>
      <c r="CB131">
        <f t="shared" si="120"/>
        <v>0</v>
      </c>
      <c r="CC131">
        <f t="shared" si="148"/>
        <v>34.69399999999996</v>
      </c>
      <c r="CD131">
        <v>10.36</v>
      </c>
      <c r="CE131">
        <v>3.26857643252574</v>
      </c>
      <c r="CF131">
        <f t="shared" si="121"/>
        <v>0.27238136937714502</v>
      </c>
      <c r="CG131">
        <f t="shared" si="171"/>
        <v>35.320847997988629</v>
      </c>
      <c r="CH131">
        <v>0</v>
      </c>
      <c r="CI131">
        <v>0</v>
      </c>
      <c r="CJ131">
        <f t="shared" si="122"/>
        <v>0</v>
      </c>
      <c r="CK131">
        <f t="shared" si="159"/>
        <v>14.850000000001032</v>
      </c>
      <c r="CL131">
        <f t="shared" si="123"/>
        <v>9.4090261003375666</v>
      </c>
      <c r="CM131">
        <f t="shared" si="154"/>
        <v>19.217037250917862</v>
      </c>
      <c r="CN131">
        <f t="shared" si="124"/>
        <v>19.217037250917862</v>
      </c>
      <c r="CO131">
        <f t="shared" ref="CO131:CO147" si="182">IF(CM131&gt;$E131, $E131, CM131)</f>
        <v>0</v>
      </c>
      <c r="CP131">
        <f t="shared" si="125"/>
        <v>0.85792861386951891</v>
      </c>
      <c r="DA131">
        <v>6</v>
      </c>
      <c r="DB131">
        <v>2.2115999816000498</v>
      </c>
      <c r="DC131">
        <f t="shared" si="165"/>
        <v>0.18429999846667081</v>
      </c>
      <c r="DD131">
        <f t="shared" si="156"/>
        <v>35.135168676992862</v>
      </c>
      <c r="DE131">
        <v>0</v>
      </c>
      <c r="DF131" s="4">
        <v>-1.7524563655646299E-34</v>
      </c>
      <c r="DG131">
        <f t="shared" si="126"/>
        <v>-1.4603803046371915E-35</v>
      </c>
      <c r="DH131">
        <f t="shared" si="149"/>
        <v>35.059999999619151</v>
      </c>
      <c r="DI131">
        <v>13.42</v>
      </c>
      <c r="DJ131">
        <v>4.9465500381781196</v>
      </c>
      <c r="DK131">
        <f t="shared" si="127"/>
        <v>0.41221250318150998</v>
      </c>
      <c r="DL131">
        <f t="shared" si="172"/>
        <v>35.668434815834786</v>
      </c>
      <c r="DM131">
        <v>0</v>
      </c>
      <c r="DN131">
        <v>0</v>
      </c>
      <c r="DO131">
        <f t="shared" si="128"/>
        <v>0</v>
      </c>
      <c r="DP131">
        <f t="shared" si="160"/>
        <v>14.850000000024334</v>
      </c>
      <c r="DQ131">
        <f t="shared" si="129"/>
        <v>18.450752964444906</v>
      </c>
      <c r="DR131">
        <f t="shared" si="130"/>
        <v>18.450752964444906</v>
      </c>
      <c r="DS131">
        <f t="shared" si="131"/>
        <v>0</v>
      </c>
      <c r="DT131">
        <f t="shared" si="161"/>
        <v>0.82371849047017232</v>
      </c>
      <c r="DX131">
        <v>9.35</v>
      </c>
      <c r="DY131">
        <v>3.4459993256999399</v>
      </c>
      <c r="DZ131">
        <f t="shared" si="166"/>
        <v>0.28716661047499498</v>
      </c>
      <c r="EA131">
        <f t="shared" si="157"/>
        <v>36.287100005463643</v>
      </c>
      <c r="EB131">
        <v>0</v>
      </c>
      <c r="EC131" s="4">
        <v>9.2969744629933101E-19</v>
      </c>
      <c r="ED131">
        <f t="shared" si="132"/>
        <v>7.7474787191610909E-20</v>
      </c>
      <c r="EE131">
        <f t="shared" si="150"/>
        <v>35.059999999947536</v>
      </c>
      <c r="EF131">
        <v>6</v>
      </c>
      <c r="EG131">
        <v>2.2115999778847302</v>
      </c>
      <c r="EH131">
        <f t="shared" si="133"/>
        <v>0.18429999815706086</v>
      </c>
      <c r="EI131">
        <f t="shared" si="173"/>
        <v>36.287100005509565</v>
      </c>
      <c r="EJ131">
        <v>0</v>
      </c>
      <c r="EK131" s="4">
        <v>3.6208685170610899E-21</v>
      </c>
      <c r="EL131">
        <f t="shared" si="134"/>
        <v>3.0173904308842417E-22</v>
      </c>
      <c r="EM131">
        <f t="shared" si="162"/>
        <v>14.84999999998351</v>
      </c>
      <c r="EN131">
        <f t="shared" si="135"/>
        <v>16.685399180687845</v>
      </c>
      <c r="EO131">
        <f t="shared" si="136"/>
        <v>16.685399180687845</v>
      </c>
      <c r="EP131">
        <f t="shared" si="137"/>
        <v>0</v>
      </c>
      <c r="EQ131">
        <f t="shared" si="163"/>
        <v>0.7449057419224917</v>
      </c>
    </row>
    <row r="132" spans="1:147" x14ac:dyDescent="0.35">
      <c r="A132" s="1">
        <v>44907.697916666664</v>
      </c>
      <c r="B132" s="80">
        <v>0.69791666666667196</v>
      </c>
      <c r="C132">
        <v>5.1437999999999997</v>
      </c>
      <c r="D132">
        <v>6.0000000000000001E-3</v>
      </c>
      <c r="E132">
        <f t="shared" ref="E132:E147" si="183">IF(D132&lt;0, ABS(D132), 0)</f>
        <v>0</v>
      </c>
      <c r="G132">
        <v>0.53573000000000004</v>
      </c>
      <c r="I132">
        <v>0</v>
      </c>
      <c r="J132">
        <f t="shared" si="158"/>
        <v>0</v>
      </c>
      <c r="K132">
        <f t="shared" ref="K132:K147" si="184">J132*5*60/3600</f>
        <v>0</v>
      </c>
      <c r="L132">
        <f t="shared" si="138"/>
        <v>37.322333333333304</v>
      </c>
      <c r="M132">
        <v>0</v>
      </c>
      <c r="N132">
        <f t="shared" si="174"/>
        <v>0</v>
      </c>
      <c r="O132">
        <f t="shared" ref="O132:O147" si="185">N132*5*60/3600</f>
        <v>0</v>
      </c>
      <c r="P132">
        <f t="shared" si="139"/>
        <v>34.693999999999974</v>
      </c>
      <c r="Q132">
        <v>0</v>
      </c>
      <c r="R132">
        <f t="shared" si="175"/>
        <v>0</v>
      </c>
      <c r="S132">
        <f t="shared" ref="S132:S147" si="186">R132*5*60/3600</f>
        <v>0</v>
      </c>
      <c r="T132">
        <f t="shared" si="140"/>
        <v>37.322333333333304</v>
      </c>
      <c r="U132">
        <v>0</v>
      </c>
      <c r="V132">
        <f t="shared" si="176"/>
        <v>0</v>
      </c>
      <c r="W132">
        <f t="shared" ref="W132:W147" si="187">V132*5*60/3600</f>
        <v>0</v>
      </c>
      <c r="X132">
        <f t="shared" si="141"/>
        <v>20.500999999999987</v>
      </c>
      <c r="Y132">
        <f t="shared" ref="Y132:Y147" si="188">(J132+N132+R132+V132)/0.83</f>
        <v>0</v>
      </c>
      <c r="Z132">
        <f t="shared" si="177"/>
        <v>5.1437999999999997</v>
      </c>
      <c r="AA132">
        <f t="shared" si="178"/>
        <v>5.1437999999999997</v>
      </c>
      <c r="AB132">
        <f t="shared" si="179"/>
        <v>0</v>
      </c>
      <c r="AC132">
        <f t="shared" ref="AC132:AC147" si="189">AA132*5*60/3600*$G132</f>
        <v>0.22964066450000001</v>
      </c>
      <c r="AF132">
        <v>6</v>
      </c>
      <c r="AG132">
        <v>1.89239998101562</v>
      </c>
      <c r="AH132">
        <f t="shared" si="142"/>
        <v>36.524600003131837</v>
      </c>
      <c r="AI132">
        <v>0</v>
      </c>
      <c r="AJ132" s="4">
        <v>-1.2203750679727499E-38</v>
      </c>
      <c r="AK132">
        <f t="shared" si="143"/>
        <v>34.693999999999981</v>
      </c>
      <c r="AL132">
        <v>7.65</v>
      </c>
      <c r="AM132">
        <v>2.4123985895493201</v>
      </c>
      <c r="AN132">
        <f t="shared" si="144"/>
        <v>36.524600003098129</v>
      </c>
      <c r="AO132">
        <v>0</v>
      </c>
      <c r="AP132" s="4">
        <v>9.4107249430873901E-21</v>
      </c>
      <c r="AQ132">
        <f t="shared" si="151"/>
        <v>14.849999999989585</v>
      </c>
      <c r="AR132">
        <f t="shared" ref="AR132:AR147" si="190">(AG132+AJ132+AM132+AP132)/0.83</f>
        <v>5.1865043018854706</v>
      </c>
      <c r="AS132">
        <f t="shared" ref="AS132:AS148" si="191">(AG132+AJ132+AM132+AP132)/0.85+$C132</f>
        <v>10.208268906546987</v>
      </c>
      <c r="AT132">
        <f t="shared" ref="AT132:AT148" si="192">(AG132+AJ132+AM132+AP132)/0.85+$C132-$E132</f>
        <v>10.208268906546987</v>
      </c>
      <c r="AU132">
        <f t="shared" si="180"/>
        <v>0</v>
      </c>
      <c r="AV132">
        <f t="shared" ref="AV132:AV147" si="193">AT132*5*60/3600*$G132</f>
        <v>0.4557396584420349</v>
      </c>
      <c r="AY132">
        <v>20</v>
      </c>
      <c r="AZ132">
        <v>6.3080000367428699</v>
      </c>
      <c r="BA132">
        <f t="shared" ref="BA132:BA147" si="194">AZ132*5*60/3600</f>
        <v>0.52566666972857246</v>
      </c>
      <c r="BB132">
        <f t="shared" si="145"/>
        <v>35.788666656315506</v>
      </c>
      <c r="BC132">
        <v>0</v>
      </c>
      <c r="BD132" s="4">
        <v>4.9840812273539397E-36</v>
      </c>
      <c r="BE132">
        <f t="shared" ref="BE132:BE147" si="195">BD132*5*60/3600</f>
        <v>4.1534010227949492E-37</v>
      </c>
      <c r="BF132">
        <f t="shared" si="146"/>
        <v>34.694000000888494</v>
      </c>
      <c r="BG132">
        <v>20</v>
      </c>
      <c r="BH132">
        <v>6.30800005659479</v>
      </c>
      <c r="BI132">
        <f t="shared" ref="BI132:BI147" si="196">BH132*5*60/3600</f>
        <v>0.52566667138289913</v>
      </c>
      <c r="BJ132">
        <f t="shared" si="147"/>
        <v>35.788666656634099</v>
      </c>
      <c r="BK132">
        <v>0</v>
      </c>
      <c r="BL132" s="4">
        <v>4.2797000126026499E-34</v>
      </c>
      <c r="BM132">
        <f t="shared" ref="BM132:BM147" si="197">BL132*5*60/3600</f>
        <v>3.5664166771688751E-35</v>
      </c>
      <c r="BN132">
        <f t="shared" si="152"/>
        <v>14.850000000331178</v>
      </c>
      <c r="BO132">
        <f t="shared" ref="BO132:BO147" si="198">(AZ132+BD132+BH132+BL132)/0.83</f>
        <v>15.200000112455013</v>
      </c>
      <c r="BP132">
        <f t="shared" si="153"/>
        <v>19.986153050985482</v>
      </c>
      <c r="BQ132">
        <f t="shared" ref="BQ132:BQ147" si="199">(AZ132+BD132+BH132+BL132)/0.85+$C132-$E132</f>
        <v>19.986153050985482</v>
      </c>
      <c r="BR132">
        <f t="shared" si="181"/>
        <v>0</v>
      </c>
      <c r="BS132">
        <f t="shared" ref="BS132:BS147" si="200">BQ132*5*60/3600*$G132</f>
        <v>0.89226514783370448</v>
      </c>
      <c r="BV132">
        <v>18.940000000000001</v>
      </c>
      <c r="BW132">
        <v>5.9729684794411799</v>
      </c>
      <c r="BX132">
        <f t="shared" si="164"/>
        <v>0.49774737328676494</v>
      </c>
      <c r="BY132">
        <f t="shared" si="155"/>
        <v>35.808610091486308</v>
      </c>
      <c r="BZ132">
        <v>0</v>
      </c>
      <c r="CA132" s="4">
        <v>8.1382735229328602E-26</v>
      </c>
      <c r="CB132">
        <f t="shared" ref="CB132:CB147" si="201">CA132*5*60/3600</f>
        <v>6.7818946024440507E-27</v>
      </c>
      <c r="CC132">
        <f t="shared" si="148"/>
        <v>34.69399999999996</v>
      </c>
      <c r="CD132">
        <v>18.68</v>
      </c>
      <c r="CE132">
        <v>5.8922351811312197</v>
      </c>
      <c r="CF132">
        <f t="shared" ref="CF132:CF147" si="202">CE132*5*60/3600</f>
        <v>0.49101959842760162</v>
      </c>
      <c r="CG132">
        <f t="shared" si="171"/>
        <v>35.811867596416228</v>
      </c>
      <c r="CH132">
        <v>0</v>
      </c>
      <c r="CI132" s="4">
        <v>2.1513288958463301E-27</v>
      </c>
      <c r="CJ132">
        <f t="shared" ref="CJ132:CJ147" si="203">CI132*5*60/3600</f>
        <v>1.7927740798719415E-28</v>
      </c>
      <c r="CK132">
        <f t="shared" si="159"/>
        <v>14.850000000001032</v>
      </c>
      <c r="CL132">
        <f t="shared" ref="CL132:CL147" si="204">(BW132+CA132+CE132+CI132)/0.83</f>
        <v>14.295426097075181</v>
      </c>
      <c r="CM132">
        <f t="shared" si="154"/>
        <v>19.102863130085176</v>
      </c>
      <c r="CN132">
        <f t="shared" ref="CN132:CN147" si="205">(BW132+CA132+CE132+CI132)/0.85+$C132-$E132</f>
        <v>19.102863130085176</v>
      </c>
      <c r="CO132">
        <f t="shared" si="182"/>
        <v>0</v>
      </c>
      <c r="CP132">
        <f t="shared" ref="CP132:CP147" si="206">CN132*5*60/3600*$G132</f>
        <v>0.85283140539004432</v>
      </c>
      <c r="DA132">
        <v>20</v>
      </c>
      <c r="DB132">
        <v>7.3720000723772197</v>
      </c>
      <c r="DC132">
        <f t="shared" si="165"/>
        <v>0.6143333393647683</v>
      </c>
      <c r="DD132">
        <f t="shared" si="156"/>
        <v>35.749502016357631</v>
      </c>
      <c r="DE132">
        <v>0</v>
      </c>
      <c r="DF132" s="4">
        <v>1.4030831952470799E-33</v>
      </c>
      <c r="DG132">
        <f t="shared" ref="DG132:DG147" si="207">DF132*5*60/3600</f>
        <v>1.1692359960392334E-34</v>
      </c>
      <c r="DH132">
        <f t="shared" si="149"/>
        <v>35.059999999619151</v>
      </c>
      <c r="DI132">
        <v>7.86</v>
      </c>
      <c r="DJ132">
        <v>2.8973795320381202</v>
      </c>
      <c r="DK132">
        <f t="shared" ref="DK132:DK147" si="208">DJ132*5*60/3600</f>
        <v>0.24144829433650999</v>
      </c>
      <c r="DL132">
        <f t="shared" si="172"/>
        <v>35.909883110171293</v>
      </c>
      <c r="DM132">
        <v>0</v>
      </c>
      <c r="DN132" s="4">
        <v>-7.3468396926392904E-39</v>
      </c>
      <c r="DO132">
        <f t="shared" ref="DO132:DO147" si="209">DN132*5*60/3600</f>
        <v>-6.122366410532742E-40</v>
      </c>
      <c r="DP132">
        <f t="shared" si="160"/>
        <v>14.850000000024334</v>
      </c>
      <c r="DQ132">
        <f t="shared" ref="DQ132:DQ147" si="210">(DB132+DF132+DJ132+DN132)/0.85+$C132</f>
        <v>17.225423064018045</v>
      </c>
      <c r="DR132">
        <f t="shared" ref="DR132:DR148" si="211">(DB132+DF132+DJ132+DN132)/0.85+$C132-$E132</f>
        <v>17.225423064018045</v>
      </c>
      <c r="DS132">
        <f t="shared" ref="DS132:DS147" si="212">IF(DQ132&gt;$E132, $E132, DQ132)</f>
        <v>0</v>
      </c>
      <c r="DT132">
        <f t="shared" si="161"/>
        <v>0.76901465817386561</v>
      </c>
      <c r="DX132">
        <v>6</v>
      </c>
      <c r="DY132">
        <v>2.2115999778870501</v>
      </c>
      <c r="DZ132">
        <f t="shared" si="166"/>
        <v>0.1842999981572542</v>
      </c>
      <c r="EA132">
        <f t="shared" si="157"/>
        <v>36.4714000036209</v>
      </c>
      <c r="EB132">
        <v>0</v>
      </c>
      <c r="EC132" s="4">
        <v>3.5408745126116502E-19</v>
      </c>
      <c r="ED132">
        <f t="shared" ref="ED132:ED147" si="213">EC132*5*60/3600</f>
        <v>2.9507287605097085E-20</v>
      </c>
      <c r="EE132">
        <f t="shared" si="150"/>
        <v>35.059999999947536</v>
      </c>
      <c r="EF132">
        <v>6</v>
      </c>
      <c r="EG132">
        <v>2.2115999778847302</v>
      </c>
      <c r="EH132">
        <f t="shared" ref="EH132:EH147" si="214">EG132*5*60/3600</f>
        <v>0.18429999815706086</v>
      </c>
      <c r="EI132">
        <f t="shared" si="173"/>
        <v>36.471400003666623</v>
      </c>
      <c r="EJ132">
        <v>0</v>
      </c>
      <c r="EK132" s="4">
        <v>3.6447398770948101E-21</v>
      </c>
      <c r="EL132">
        <f t="shared" ref="EL132:EL147" si="215">EK132*5*60/3600</f>
        <v>3.037283230912342E-22</v>
      </c>
      <c r="EM132">
        <f t="shared" si="162"/>
        <v>14.84999999998351</v>
      </c>
      <c r="EN132">
        <f t="shared" ref="EN132:EN147" si="216">(DY132+EC132+EG132+EK132)/0.85+$C132</f>
        <v>10.347564653849153</v>
      </c>
      <c r="EO132">
        <f t="shared" ref="EO132:EO147" si="217">(DY132+EC132+EG132+EK132)/0.85+$C132-$E132</f>
        <v>10.347564653849153</v>
      </c>
      <c r="EP132">
        <f t="shared" ref="EP132:EP147" si="218">IF(EN132&gt;$E132, $E132, EN132)</f>
        <v>0</v>
      </c>
      <c r="EQ132">
        <f t="shared" si="163"/>
        <v>0.46195840100055063</v>
      </c>
    </row>
    <row r="133" spans="1:147" x14ac:dyDescent="0.35">
      <c r="A133" s="1">
        <v>44907.701388888891</v>
      </c>
      <c r="B133" s="80">
        <v>0.70138888888889395</v>
      </c>
      <c r="C133">
        <v>4.8681999999999999</v>
      </c>
      <c r="D133">
        <v>8.0000000000000004E-4</v>
      </c>
      <c r="E133">
        <f t="shared" si="183"/>
        <v>0</v>
      </c>
      <c r="G133">
        <v>0.53573000000000004</v>
      </c>
      <c r="I133">
        <v>0</v>
      </c>
      <c r="J133">
        <f t="shared" si="158"/>
        <v>0</v>
      </c>
      <c r="K133">
        <f t="shared" si="184"/>
        <v>0</v>
      </c>
      <c r="L133">
        <f t="shared" ref="L133:L147" si="219">J133*5*60/3600+L132</f>
        <v>37.322333333333304</v>
      </c>
      <c r="M133">
        <v>0</v>
      </c>
      <c r="N133">
        <f t="shared" si="174"/>
        <v>0</v>
      </c>
      <c r="O133">
        <f t="shared" si="185"/>
        <v>0</v>
      </c>
      <c r="P133">
        <f t="shared" ref="P133:P147" si="220">N133*5*60/3600+P132</f>
        <v>34.693999999999974</v>
      </c>
      <c r="Q133">
        <v>0</v>
      </c>
      <c r="R133">
        <f t="shared" si="175"/>
        <v>0</v>
      </c>
      <c r="S133">
        <f t="shared" si="186"/>
        <v>0</v>
      </c>
      <c r="T133">
        <f t="shared" ref="T133:T147" si="221">R133*5*60/3600+T132</f>
        <v>37.322333333333304</v>
      </c>
      <c r="U133">
        <v>0</v>
      </c>
      <c r="V133">
        <f t="shared" si="176"/>
        <v>0</v>
      </c>
      <c r="W133">
        <f t="shared" si="187"/>
        <v>0</v>
      </c>
      <c r="X133">
        <f t="shared" ref="X133:X147" si="222">V133*5*60/3600+X132</f>
        <v>20.500999999999987</v>
      </c>
      <c r="Y133">
        <f t="shared" si="188"/>
        <v>0</v>
      </c>
      <c r="Z133">
        <f t="shared" si="177"/>
        <v>4.8681999999999999</v>
      </c>
      <c r="AA133">
        <f t="shared" si="178"/>
        <v>4.8681999999999999</v>
      </c>
      <c r="AB133">
        <f t="shared" si="179"/>
        <v>0</v>
      </c>
      <c r="AC133">
        <f t="shared" si="189"/>
        <v>0.21733673216666669</v>
      </c>
      <c r="AF133">
        <v>6</v>
      </c>
      <c r="AG133">
        <v>1.89239998107681</v>
      </c>
      <c r="AH133">
        <f t="shared" ref="AH133:AH147" si="223">AG133*5*60/3600+AH132</f>
        <v>36.682300001554907</v>
      </c>
      <c r="AI133">
        <v>0</v>
      </c>
      <c r="AJ133" s="4">
        <v>2.2783179238040699E-39</v>
      </c>
      <c r="AK133">
        <f t="shared" ref="AK133:AK147" si="224">AJ133*5*60/3600+AK132</f>
        <v>34.693999999999981</v>
      </c>
      <c r="AL133">
        <v>6</v>
      </c>
      <c r="AM133">
        <v>1.8923999810787699</v>
      </c>
      <c r="AN133">
        <f t="shared" ref="AN133:AN147" si="225">AM133*5*60/3600+AN132</f>
        <v>36.682300001521362</v>
      </c>
      <c r="AO133">
        <v>0</v>
      </c>
      <c r="AP133" s="4">
        <v>9.4248764664324399E-21</v>
      </c>
      <c r="AQ133">
        <f t="shared" si="151"/>
        <v>14.849999999989585</v>
      </c>
      <c r="AR133">
        <f t="shared" si="190"/>
        <v>4.5599999544043133</v>
      </c>
      <c r="AS133">
        <f t="shared" si="191"/>
        <v>9.3209058378300931</v>
      </c>
      <c r="AT133">
        <f t="shared" si="192"/>
        <v>9.3209058378300931</v>
      </c>
      <c r="AU133">
        <f t="shared" si="180"/>
        <v>0</v>
      </c>
      <c r="AV133">
        <f t="shared" si="193"/>
        <v>0.41612407370839299</v>
      </c>
      <c r="AY133">
        <v>20</v>
      </c>
      <c r="AZ133">
        <v>6.3080000630719999</v>
      </c>
      <c r="BA133">
        <f t="shared" si="194"/>
        <v>0.5256666719226667</v>
      </c>
      <c r="BB133">
        <f t="shared" ref="BB133:BB147" si="226">AZ133*5*60/3600+BB132</f>
        <v>36.31433332823817</v>
      </c>
      <c r="BC133">
        <v>0</v>
      </c>
      <c r="BD133" s="4">
        <v>3.76158192263132E-37</v>
      </c>
      <c r="BE133">
        <f t="shared" si="195"/>
        <v>3.1346516021927665E-38</v>
      </c>
      <c r="BF133">
        <f t="shared" ref="BF133:BF147" si="227">BD133*5*60/3600+BF132</f>
        <v>34.694000000888494</v>
      </c>
      <c r="BG133">
        <v>20</v>
      </c>
      <c r="BH133">
        <v>6.3080000630563697</v>
      </c>
      <c r="BI133">
        <f t="shared" si="196"/>
        <v>0.52566667192136407</v>
      </c>
      <c r="BJ133">
        <f t="shared" ref="BJ133:BJ147" si="228">BH133*5*60/3600+BJ132</f>
        <v>36.314333328555463</v>
      </c>
      <c r="BK133">
        <v>0</v>
      </c>
      <c r="BL133" s="4">
        <v>-1.1275043547209899E-39</v>
      </c>
      <c r="BM133">
        <f t="shared" si="197"/>
        <v>-9.3958696226749169E-41</v>
      </c>
      <c r="BN133">
        <f t="shared" si="152"/>
        <v>14.850000000331178</v>
      </c>
      <c r="BO133">
        <f t="shared" si="198"/>
        <v>15.200000151961891</v>
      </c>
      <c r="BP133">
        <f t="shared" si="153"/>
        <v>19.710553089562787</v>
      </c>
      <c r="BQ133">
        <f t="shared" si="199"/>
        <v>19.710553089562787</v>
      </c>
      <c r="BR133">
        <f t="shared" si="181"/>
        <v>0</v>
      </c>
      <c r="BS133">
        <f t="shared" si="200"/>
        <v>0.87996121722262266</v>
      </c>
      <c r="BV133">
        <v>19.239999999999998</v>
      </c>
      <c r="BW133">
        <v>6.0686788538150003</v>
      </c>
      <c r="BX133">
        <f t="shared" si="164"/>
        <v>0.50572323781791673</v>
      </c>
      <c r="BY133">
        <f t="shared" si="155"/>
        <v>36.314333329304226</v>
      </c>
      <c r="BZ133">
        <v>0</v>
      </c>
      <c r="CA133">
        <v>0</v>
      </c>
      <c r="CB133">
        <f t="shared" si="201"/>
        <v>0</v>
      </c>
      <c r="CC133">
        <f t="shared" ref="CC133:CC147" si="229">CA133*5*60/3600+CC132</f>
        <v>34.69399999999996</v>
      </c>
      <c r="CD133">
        <v>19.12</v>
      </c>
      <c r="CE133">
        <v>6.0295887946034803</v>
      </c>
      <c r="CF133">
        <f t="shared" si="202"/>
        <v>0.50246573288362339</v>
      </c>
      <c r="CG133">
        <f t="shared" si="171"/>
        <v>36.314333329299849</v>
      </c>
      <c r="CH133">
        <v>0</v>
      </c>
      <c r="CI133">
        <v>0</v>
      </c>
      <c r="CJ133">
        <f t="shared" si="203"/>
        <v>0</v>
      </c>
      <c r="CK133">
        <f t="shared" si="159"/>
        <v>14.850000000001032</v>
      </c>
      <c r="CL133">
        <f t="shared" si="204"/>
        <v>14.576226082431907</v>
      </c>
      <c r="CM133">
        <f t="shared" si="154"/>
        <v>19.10145605696292</v>
      </c>
      <c r="CN133">
        <f t="shared" si="205"/>
        <v>19.10145605696292</v>
      </c>
      <c r="CO133">
        <f t="shared" si="182"/>
        <v>0</v>
      </c>
      <c r="CP133">
        <f t="shared" si="206"/>
        <v>0.85276858778306208</v>
      </c>
      <c r="DA133">
        <v>20</v>
      </c>
      <c r="DB133">
        <v>7.3720000720592704</v>
      </c>
      <c r="DC133">
        <f t="shared" si="165"/>
        <v>0.61433333933827261</v>
      </c>
      <c r="DD133">
        <f t="shared" si="156"/>
        <v>36.363835355695905</v>
      </c>
      <c r="DE133">
        <v>0</v>
      </c>
      <c r="DF133" s="4">
        <v>1.7264421839388899E-34</v>
      </c>
      <c r="DG133">
        <f t="shared" si="207"/>
        <v>1.438701819949075E-35</v>
      </c>
      <c r="DH133">
        <f t="shared" ref="DH133:DH147" si="230">DF133*5*60/3600+DH132</f>
        <v>35.059999999619151</v>
      </c>
      <c r="DI133">
        <v>10.28</v>
      </c>
      <c r="DJ133">
        <v>3.7894026107657299</v>
      </c>
      <c r="DK133">
        <f t="shared" si="208"/>
        <v>0.31578355089714416</v>
      </c>
      <c r="DL133">
        <f t="shared" si="172"/>
        <v>36.225666661068438</v>
      </c>
      <c r="DM133">
        <v>0</v>
      </c>
      <c r="DN133">
        <v>0</v>
      </c>
      <c r="DO133">
        <f t="shared" si="209"/>
        <v>0</v>
      </c>
      <c r="DP133">
        <f t="shared" si="160"/>
        <v>14.850000000024334</v>
      </c>
      <c r="DQ133">
        <f t="shared" si="210"/>
        <v>17.99926197979412</v>
      </c>
      <c r="DR133">
        <f t="shared" si="211"/>
        <v>17.99926197979412</v>
      </c>
      <c r="DS133">
        <f t="shared" si="212"/>
        <v>0</v>
      </c>
      <c r="DT133">
        <f t="shared" si="161"/>
        <v>0.80356205170292527</v>
      </c>
      <c r="DX133">
        <v>6</v>
      </c>
      <c r="DY133">
        <v>2.2115999778869</v>
      </c>
      <c r="DZ133">
        <f t="shared" si="166"/>
        <v>0.18429999815724166</v>
      </c>
      <c r="EA133">
        <f t="shared" si="157"/>
        <v>36.655700001778143</v>
      </c>
      <c r="EB133">
        <v>0</v>
      </c>
      <c r="EC133" s="4">
        <v>-6.8292499927356601E-20</v>
      </c>
      <c r="ED133">
        <f t="shared" si="213"/>
        <v>-5.6910416606130494E-21</v>
      </c>
      <c r="EE133">
        <f t="shared" ref="EE133:EE147" si="231">EC133*5*60/3600+EE132</f>
        <v>35.059999999947536</v>
      </c>
      <c r="EF133">
        <v>6</v>
      </c>
      <c r="EG133">
        <v>2.2115999778853501</v>
      </c>
      <c r="EH133">
        <f t="shared" si="214"/>
        <v>0.18429999815711248</v>
      </c>
      <c r="EI133">
        <f t="shared" si="173"/>
        <v>36.655700001823739</v>
      </c>
      <c r="EJ133">
        <v>0</v>
      </c>
      <c r="EK133" s="4">
        <v>3.6514600967661203E-21</v>
      </c>
      <c r="EL133">
        <f t="shared" si="215"/>
        <v>3.0428834139717666E-22</v>
      </c>
      <c r="EM133">
        <f t="shared" si="162"/>
        <v>14.84999999998351</v>
      </c>
      <c r="EN133">
        <f t="shared" si="216"/>
        <v>10.071964653849706</v>
      </c>
      <c r="EO133">
        <f t="shared" si="217"/>
        <v>10.071964653849706</v>
      </c>
      <c r="EP133">
        <f t="shared" si="218"/>
        <v>0</v>
      </c>
      <c r="EQ133">
        <f t="shared" si="163"/>
        <v>0.44965446866724196</v>
      </c>
    </row>
    <row r="134" spans="1:147" x14ac:dyDescent="0.35">
      <c r="A134" s="1">
        <v>44907.704861111109</v>
      </c>
      <c r="B134" s="80">
        <v>0.70486111111111704</v>
      </c>
      <c r="C134">
        <v>3.9624000000000001</v>
      </c>
      <c r="D134">
        <v>5.9999999999999995E-4</v>
      </c>
      <c r="E134">
        <f t="shared" si="183"/>
        <v>0</v>
      </c>
      <c r="G134">
        <v>0.53573000000000004</v>
      </c>
      <c r="I134">
        <v>0</v>
      </c>
      <c r="J134">
        <f t="shared" si="158"/>
        <v>0</v>
      </c>
      <c r="K134">
        <f t="shared" si="184"/>
        <v>0</v>
      </c>
      <c r="L134">
        <f t="shared" si="219"/>
        <v>37.322333333333304</v>
      </c>
      <c r="M134">
        <v>0</v>
      </c>
      <c r="N134">
        <f t="shared" si="174"/>
        <v>0</v>
      </c>
      <c r="O134">
        <f t="shared" si="185"/>
        <v>0</v>
      </c>
      <c r="P134">
        <f t="shared" si="220"/>
        <v>34.693999999999974</v>
      </c>
      <c r="Q134">
        <v>0</v>
      </c>
      <c r="R134">
        <f t="shared" si="175"/>
        <v>0</v>
      </c>
      <c r="S134">
        <f t="shared" si="186"/>
        <v>0</v>
      </c>
      <c r="T134">
        <f t="shared" si="221"/>
        <v>37.322333333333304</v>
      </c>
      <c r="U134">
        <v>0</v>
      </c>
      <c r="V134">
        <f t="shared" si="176"/>
        <v>0</v>
      </c>
      <c r="W134">
        <f t="shared" si="187"/>
        <v>0</v>
      </c>
      <c r="X134">
        <f t="shared" si="222"/>
        <v>20.500999999999987</v>
      </c>
      <c r="Y134">
        <f t="shared" si="188"/>
        <v>0</v>
      </c>
      <c r="Z134">
        <f t="shared" si="177"/>
        <v>3.9624000000000001</v>
      </c>
      <c r="AA134">
        <f t="shared" si="178"/>
        <v>3.9624000000000001</v>
      </c>
      <c r="AB134">
        <f t="shared" si="179"/>
        <v>0</v>
      </c>
      <c r="AC134">
        <f t="shared" si="189"/>
        <v>0.176898046</v>
      </c>
      <c r="AF134">
        <v>6</v>
      </c>
      <c r="AG134">
        <v>1.8923999811411201</v>
      </c>
      <c r="AH134">
        <f t="shared" si="223"/>
        <v>36.839999999983334</v>
      </c>
      <c r="AI134">
        <v>0</v>
      </c>
      <c r="AJ134" s="4">
        <v>-1.2894091960386399E-38</v>
      </c>
      <c r="AK134">
        <f t="shared" si="224"/>
        <v>34.693999999999981</v>
      </c>
      <c r="AL134">
        <v>6</v>
      </c>
      <c r="AM134">
        <v>1.89239998130064</v>
      </c>
      <c r="AN134">
        <f t="shared" si="225"/>
        <v>36.839999999963084</v>
      </c>
      <c r="AO134">
        <v>0</v>
      </c>
      <c r="AP134" s="4">
        <v>8.3504933533393699E-21</v>
      </c>
      <c r="AQ134">
        <f t="shared" ref="AQ134:AQ147" si="232">AP134*5*60/3600+AQ133</f>
        <v>14.849999999989585</v>
      </c>
      <c r="AR134">
        <f t="shared" si="190"/>
        <v>4.5599999547491086</v>
      </c>
      <c r="AS134">
        <f t="shared" si="191"/>
        <v>8.4151058381667774</v>
      </c>
      <c r="AT134">
        <f t="shared" si="192"/>
        <v>8.4151058381667774</v>
      </c>
      <c r="AU134">
        <f t="shared" si="180"/>
        <v>0</v>
      </c>
      <c r="AV134">
        <f t="shared" si="193"/>
        <v>0.37568538755675734</v>
      </c>
      <c r="AY134">
        <v>20</v>
      </c>
      <c r="AZ134">
        <v>6.3080000624285804</v>
      </c>
      <c r="BA134">
        <f t="shared" si="194"/>
        <v>0.52566667186904836</v>
      </c>
      <c r="BB134">
        <f t="shared" si="226"/>
        <v>36.840000000107217</v>
      </c>
      <c r="BC134">
        <v>0</v>
      </c>
      <c r="BD134" s="4">
        <v>-1.27893785369464E-35</v>
      </c>
      <c r="BE134">
        <f t="shared" si="195"/>
        <v>-1.0657815447455334E-36</v>
      </c>
      <c r="BF134">
        <f t="shared" si="227"/>
        <v>34.694000000888494</v>
      </c>
      <c r="BG134">
        <v>20</v>
      </c>
      <c r="BH134">
        <v>6.3080000611543303</v>
      </c>
      <c r="BI134">
        <f t="shared" si="196"/>
        <v>0.52566667176286086</v>
      </c>
      <c r="BJ134">
        <f t="shared" si="228"/>
        <v>36.840000000318327</v>
      </c>
      <c r="BK134">
        <v>0</v>
      </c>
      <c r="BL134" s="4">
        <v>9.7604418355643903E-34</v>
      </c>
      <c r="BM134">
        <f t="shared" si="197"/>
        <v>8.1337015296369916E-35</v>
      </c>
      <c r="BN134">
        <f t="shared" ref="BN134:BN147" si="233">BL134*5*60/3600+BN133</f>
        <v>14.850000000331178</v>
      </c>
      <c r="BO134">
        <f t="shared" si="198"/>
        <v>15.200000148895073</v>
      </c>
      <c r="BP134">
        <f t="shared" ref="BP134:BP147" si="234">(AZ134+BD134+BH134+BL134)/0.85+$C134</f>
        <v>18.80475308656813</v>
      </c>
      <c r="BQ134">
        <f t="shared" si="199"/>
        <v>18.80475308656813</v>
      </c>
      <c r="BR134">
        <f t="shared" si="181"/>
        <v>0</v>
      </c>
      <c r="BS134">
        <f t="shared" si="200"/>
        <v>0.83952253092226203</v>
      </c>
      <c r="BV134">
        <v>20</v>
      </c>
      <c r="BW134">
        <v>6.3080000483485597</v>
      </c>
      <c r="BX134">
        <f t="shared" si="164"/>
        <v>0.52566667069571327</v>
      </c>
      <c r="BY134">
        <f t="shared" si="155"/>
        <v>36.839999999999939</v>
      </c>
      <c r="BZ134">
        <v>0</v>
      </c>
      <c r="CA134" s="4">
        <v>2.1400616545999098E-27</v>
      </c>
      <c r="CB134">
        <f t="shared" si="201"/>
        <v>1.7833847121665916E-28</v>
      </c>
      <c r="CC134">
        <f t="shared" si="229"/>
        <v>34.69399999999996</v>
      </c>
      <c r="CD134">
        <v>20</v>
      </c>
      <c r="CE134">
        <v>6.3080000484010297</v>
      </c>
      <c r="CF134">
        <f t="shared" si="202"/>
        <v>0.52566667070008588</v>
      </c>
      <c r="CG134">
        <f t="shared" si="171"/>
        <v>36.839999999999932</v>
      </c>
      <c r="CH134">
        <v>0</v>
      </c>
      <c r="CI134" s="4">
        <v>-1.62274964914152E-28</v>
      </c>
      <c r="CJ134">
        <f t="shared" si="203"/>
        <v>-1.3522913742846002E-29</v>
      </c>
      <c r="CK134">
        <f t="shared" si="159"/>
        <v>14.850000000001032</v>
      </c>
      <c r="CL134">
        <f t="shared" si="204"/>
        <v>15.200000116565771</v>
      </c>
      <c r="CM134">
        <f t="shared" ref="CM134:CM147" si="235">(BW134+CA134+CE134+CI134)/0.85+$C134</f>
        <v>18.804753054999516</v>
      </c>
      <c r="CN134">
        <f t="shared" si="205"/>
        <v>18.804753054999516</v>
      </c>
      <c r="CO134">
        <f t="shared" si="182"/>
        <v>0</v>
      </c>
      <c r="CP134">
        <f t="shared" si="206"/>
        <v>0.83952252951290762</v>
      </c>
      <c r="DA134">
        <v>15.5</v>
      </c>
      <c r="DB134">
        <v>5.7139757316488797</v>
      </c>
      <c r="DC134">
        <f t="shared" si="165"/>
        <v>0.47616464430407329</v>
      </c>
      <c r="DD134">
        <f t="shared" si="156"/>
        <v>36.839999999999975</v>
      </c>
      <c r="DE134">
        <v>0</v>
      </c>
      <c r="DF134" s="4">
        <v>-1.75384645032166E-34</v>
      </c>
      <c r="DG134">
        <f t="shared" si="207"/>
        <v>-1.4615387086013834E-35</v>
      </c>
      <c r="DH134">
        <f t="shared" si="230"/>
        <v>35.059999999619151</v>
      </c>
      <c r="DI134">
        <v>20</v>
      </c>
      <c r="DJ134">
        <v>7.3720000671781003</v>
      </c>
      <c r="DK134">
        <f t="shared" si="208"/>
        <v>0.61433333893150843</v>
      </c>
      <c r="DL134">
        <f t="shared" si="172"/>
        <v>36.839999999999947</v>
      </c>
      <c r="DM134">
        <v>0</v>
      </c>
      <c r="DN134" s="4">
        <v>-2.057115113939E-38</v>
      </c>
      <c r="DO134">
        <f t="shared" si="209"/>
        <v>-1.7142625949491665E-39</v>
      </c>
      <c r="DP134">
        <f t="shared" si="160"/>
        <v>14.850000000024334</v>
      </c>
      <c r="DQ134">
        <f t="shared" si="210"/>
        <v>19.3576656456788</v>
      </c>
      <c r="DR134">
        <f t="shared" si="211"/>
        <v>19.3576656456788</v>
      </c>
      <c r="DS134">
        <f t="shared" si="212"/>
        <v>0</v>
      </c>
      <c r="DT134">
        <f t="shared" si="161"/>
        <v>0.86420685136329201</v>
      </c>
      <c r="DX134">
        <v>6</v>
      </c>
      <c r="DY134">
        <v>2.21159997801943</v>
      </c>
      <c r="DZ134">
        <f t="shared" si="166"/>
        <v>0.18429999816828582</v>
      </c>
      <c r="EA134">
        <f t="shared" si="157"/>
        <v>36.839999999946428</v>
      </c>
      <c r="EB134">
        <v>0</v>
      </c>
      <c r="EC134" s="4">
        <v>1.7446175920587402E-18</v>
      </c>
      <c r="ED134">
        <f t="shared" si="213"/>
        <v>1.4538479933822836E-19</v>
      </c>
      <c r="EE134">
        <f t="shared" si="231"/>
        <v>35.059999999947536</v>
      </c>
      <c r="EF134">
        <v>6</v>
      </c>
      <c r="EG134">
        <v>2.2115999779102702</v>
      </c>
      <c r="EH134">
        <f t="shared" si="214"/>
        <v>0.18429999815918918</v>
      </c>
      <c r="EI134">
        <f t="shared" si="173"/>
        <v>36.839999999982929</v>
      </c>
      <c r="EJ134">
        <v>0</v>
      </c>
      <c r="EK134" s="4">
        <v>3.4471303378279102E-21</v>
      </c>
      <c r="EL134">
        <f t="shared" si="215"/>
        <v>2.8726086148565916E-22</v>
      </c>
      <c r="EM134">
        <f t="shared" si="162"/>
        <v>14.84999999998351</v>
      </c>
      <c r="EN134">
        <f t="shared" si="216"/>
        <v>9.166164654034942</v>
      </c>
      <c r="EO134">
        <f t="shared" si="217"/>
        <v>9.166164654034942</v>
      </c>
      <c r="EP134">
        <f t="shared" si="218"/>
        <v>0</v>
      </c>
      <c r="EQ134">
        <f t="shared" si="163"/>
        <v>0.40921578250884494</v>
      </c>
    </row>
    <row r="135" spans="1:147" x14ac:dyDescent="0.35">
      <c r="A135" s="1">
        <v>44907.708333333336</v>
      </c>
      <c r="B135" s="80">
        <v>0.70833333333333903</v>
      </c>
      <c r="C135">
        <v>4.3617999999999997</v>
      </c>
      <c r="D135">
        <v>1.6000000000000001E-3</v>
      </c>
      <c r="E135">
        <f t="shared" si="183"/>
        <v>0</v>
      </c>
      <c r="G135">
        <v>0.55854000000000004</v>
      </c>
      <c r="I135">
        <v>0</v>
      </c>
      <c r="J135">
        <f t="shared" si="158"/>
        <v>0</v>
      </c>
      <c r="K135">
        <f t="shared" si="184"/>
        <v>0</v>
      </c>
      <c r="L135">
        <f t="shared" si="219"/>
        <v>37.322333333333304</v>
      </c>
      <c r="M135">
        <v>0</v>
      </c>
      <c r="N135">
        <f t="shared" si="174"/>
        <v>0</v>
      </c>
      <c r="O135">
        <f t="shared" si="185"/>
        <v>0</v>
      </c>
      <c r="P135">
        <f t="shared" si="220"/>
        <v>34.693999999999974</v>
      </c>
      <c r="Q135">
        <v>0</v>
      </c>
      <c r="R135">
        <f t="shared" si="175"/>
        <v>0</v>
      </c>
      <c r="S135">
        <f t="shared" si="186"/>
        <v>0</v>
      </c>
      <c r="T135">
        <f t="shared" si="221"/>
        <v>37.322333333333304</v>
      </c>
      <c r="U135">
        <v>0</v>
      </c>
      <c r="V135">
        <f t="shared" si="176"/>
        <v>0</v>
      </c>
      <c r="W135">
        <f t="shared" si="187"/>
        <v>0</v>
      </c>
      <c r="X135">
        <f t="shared" si="222"/>
        <v>20.500999999999987</v>
      </c>
      <c r="Y135">
        <f t="shared" si="188"/>
        <v>0</v>
      </c>
      <c r="Z135">
        <f t="shared" si="177"/>
        <v>4.3617999999999997</v>
      </c>
      <c r="AA135">
        <f t="shared" si="178"/>
        <v>4.3617999999999997</v>
      </c>
      <c r="AB135">
        <f t="shared" si="179"/>
        <v>0</v>
      </c>
      <c r="AC135">
        <f t="shared" si="189"/>
        <v>0.20301998100000002</v>
      </c>
      <c r="AF135">
        <v>0</v>
      </c>
      <c r="AG135" s="4">
        <v>8.6423677654359203E-25</v>
      </c>
      <c r="AH135">
        <f t="shared" si="223"/>
        <v>36.839999999983334</v>
      </c>
      <c r="AI135">
        <v>0</v>
      </c>
      <c r="AJ135" s="4">
        <v>9.8722897413923497E-40</v>
      </c>
      <c r="AK135">
        <f t="shared" si="224"/>
        <v>34.693999999999981</v>
      </c>
      <c r="AL135">
        <v>0</v>
      </c>
      <c r="AM135" s="4">
        <v>1.38122687584642E-37</v>
      </c>
      <c r="AN135">
        <f t="shared" si="225"/>
        <v>36.839999999963084</v>
      </c>
      <c r="AO135">
        <v>0</v>
      </c>
      <c r="AP135" s="4">
        <v>5.2311671581614002E-21</v>
      </c>
      <c r="AQ135">
        <f t="shared" si="232"/>
        <v>14.849999999989585</v>
      </c>
      <c r="AR135">
        <f t="shared" si="190"/>
        <v>6.3036522830577641E-21</v>
      </c>
      <c r="AS135">
        <f t="shared" si="191"/>
        <v>4.3617999999999997</v>
      </c>
      <c r="AT135">
        <f t="shared" si="192"/>
        <v>4.3617999999999997</v>
      </c>
      <c r="AU135">
        <f t="shared" si="180"/>
        <v>0</v>
      </c>
      <c r="AV135">
        <f t="shared" si="193"/>
        <v>0.20301998100000002</v>
      </c>
      <c r="AY135">
        <v>0</v>
      </c>
      <c r="AZ135" s="4">
        <v>1.8976593052499599E-36</v>
      </c>
      <c r="BA135">
        <f t="shared" si="194"/>
        <v>1.5813827543749666E-37</v>
      </c>
      <c r="BB135">
        <f t="shared" si="226"/>
        <v>36.840000000107217</v>
      </c>
      <c r="BC135">
        <v>0</v>
      </c>
      <c r="BD135" s="4">
        <v>3.9026412447299902E-38</v>
      </c>
      <c r="BE135">
        <f t="shared" si="195"/>
        <v>3.2522010372749916E-39</v>
      </c>
      <c r="BF135">
        <f t="shared" si="227"/>
        <v>34.694000000888494</v>
      </c>
      <c r="BG135">
        <v>0</v>
      </c>
      <c r="BH135" s="4">
        <v>5.5459867734412998E-52</v>
      </c>
      <c r="BI135">
        <f t="shared" si="196"/>
        <v>4.6216556445344162E-53</v>
      </c>
      <c r="BJ135">
        <f t="shared" si="228"/>
        <v>36.840000000318327</v>
      </c>
      <c r="BK135">
        <v>0</v>
      </c>
      <c r="BL135" s="4">
        <v>5.6489842672616196E-47</v>
      </c>
      <c r="BM135">
        <f t="shared" si="197"/>
        <v>4.707486889384683E-48</v>
      </c>
      <c r="BN135">
        <f t="shared" si="233"/>
        <v>14.850000000331178</v>
      </c>
      <c r="BO135">
        <f t="shared" si="198"/>
        <v>2.3333562864503017E-36</v>
      </c>
      <c r="BP135">
        <f t="shared" si="234"/>
        <v>4.3617999999999997</v>
      </c>
      <c r="BQ135">
        <f t="shared" si="199"/>
        <v>4.3617999999999997</v>
      </c>
      <c r="BR135">
        <f t="shared" si="181"/>
        <v>0</v>
      </c>
      <c r="BS135">
        <f t="shared" si="200"/>
        <v>0.20301998100000002</v>
      </c>
      <c r="BV135">
        <v>0</v>
      </c>
      <c r="BW135" s="4">
        <v>-3.76158192263132E-37</v>
      </c>
      <c r="BX135">
        <f t="shared" si="164"/>
        <v>-3.1346516021927665E-38</v>
      </c>
      <c r="BY135">
        <f t="shared" ref="BY135:BY147" si="236">BW135*5*60/3600+BY134</f>
        <v>36.839999999999939</v>
      </c>
      <c r="BZ135">
        <v>0</v>
      </c>
      <c r="CA135">
        <v>0</v>
      </c>
      <c r="CB135">
        <f t="shared" si="201"/>
        <v>0</v>
      </c>
      <c r="CC135">
        <f t="shared" si="229"/>
        <v>34.69399999999996</v>
      </c>
      <c r="CD135">
        <v>0</v>
      </c>
      <c r="CE135" s="4">
        <v>3.76158192263132E-37</v>
      </c>
      <c r="CF135">
        <f t="shared" si="202"/>
        <v>3.1346516021927665E-38</v>
      </c>
      <c r="CG135">
        <f t="shared" si="171"/>
        <v>36.839999999999932</v>
      </c>
      <c r="CH135">
        <v>0</v>
      </c>
      <c r="CI135">
        <v>0</v>
      </c>
      <c r="CJ135">
        <f t="shared" si="203"/>
        <v>0</v>
      </c>
      <c r="CK135">
        <f t="shared" si="159"/>
        <v>14.850000000001032</v>
      </c>
      <c r="CL135">
        <f t="shared" si="204"/>
        <v>0</v>
      </c>
      <c r="CM135">
        <f t="shared" si="235"/>
        <v>4.3617999999999997</v>
      </c>
      <c r="CN135">
        <f t="shared" si="205"/>
        <v>4.3617999999999997</v>
      </c>
      <c r="CO135">
        <f t="shared" si="182"/>
        <v>0</v>
      </c>
      <c r="CP135">
        <f t="shared" si="206"/>
        <v>0.20301998100000002</v>
      </c>
      <c r="DA135">
        <v>0</v>
      </c>
      <c r="DB135" s="4">
        <v>6.9292596798222697E-40</v>
      </c>
      <c r="DC135">
        <f t="shared" si="165"/>
        <v>5.774383066518557E-41</v>
      </c>
      <c r="DD135">
        <f t="shared" ref="DD135:DD147" si="237">DB135*5*60/3600+DD134</f>
        <v>36.839999999999975</v>
      </c>
      <c r="DE135">
        <v>0</v>
      </c>
      <c r="DF135" s="4">
        <v>6.4564826744557103E-47</v>
      </c>
      <c r="DG135">
        <f t="shared" si="207"/>
        <v>5.3804022287130915E-48</v>
      </c>
      <c r="DH135">
        <f t="shared" si="230"/>
        <v>35.059999999619151</v>
      </c>
      <c r="DI135">
        <v>0</v>
      </c>
      <c r="DJ135">
        <v>0</v>
      </c>
      <c r="DK135">
        <f t="shared" si="208"/>
        <v>0</v>
      </c>
      <c r="DL135">
        <f t="shared" si="172"/>
        <v>36.839999999999947</v>
      </c>
      <c r="DM135">
        <v>0</v>
      </c>
      <c r="DN135" s="4">
        <v>1.4585192057486999E-62</v>
      </c>
      <c r="DO135">
        <f t="shared" si="209"/>
        <v>1.2154326714572499E-63</v>
      </c>
      <c r="DP135">
        <f t="shared" si="160"/>
        <v>14.850000000024334</v>
      </c>
      <c r="DQ135">
        <f t="shared" si="210"/>
        <v>4.3617999999999997</v>
      </c>
      <c r="DR135">
        <f t="shared" si="211"/>
        <v>4.3617999999999997</v>
      </c>
      <c r="DS135">
        <f t="shared" si="212"/>
        <v>0</v>
      </c>
      <c r="DT135">
        <f t="shared" si="161"/>
        <v>0.20301998100000002</v>
      </c>
      <c r="DX135">
        <v>0</v>
      </c>
      <c r="DY135" s="4">
        <v>-2.7962279732695899E-25</v>
      </c>
      <c r="DZ135">
        <f t="shared" si="166"/>
        <v>-2.3301899777246586E-26</v>
      </c>
      <c r="EA135">
        <f t="shared" ref="EA135:EA147" si="238">DY135*5*60/3600+EA134</f>
        <v>36.839999999946428</v>
      </c>
      <c r="EB135">
        <v>0</v>
      </c>
      <c r="EC135" s="4">
        <v>5.6078847582923201E-19</v>
      </c>
      <c r="ED135">
        <f t="shared" si="213"/>
        <v>4.6732372985769336E-20</v>
      </c>
      <c r="EE135">
        <f t="shared" si="231"/>
        <v>35.059999999947536</v>
      </c>
      <c r="EF135">
        <v>0</v>
      </c>
      <c r="EG135" s="4">
        <v>-9.917931863711019E-38</v>
      </c>
      <c r="EH135">
        <f t="shared" si="214"/>
        <v>-8.2649432197591816E-39</v>
      </c>
      <c r="EI135">
        <f t="shared" si="173"/>
        <v>36.839999999982929</v>
      </c>
      <c r="EJ135">
        <v>0</v>
      </c>
      <c r="EK135" s="4">
        <v>2.2731799062819001E-21</v>
      </c>
      <c r="EL135">
        <f t="shared" si="215"/>
        <v>1.89431658856825E-22</v>
      </c>
      <c r="EM135">
        <f t="shared" si="162"/>
        <v>14.84999999998351</v>
      </c>
      <c r="EN135">
        <f t="shared" si="216"/>
        <v>4.3617999999999997</v>
      </c>
      <c r="EO135">
        <f t="shared" si="217"/>
        <v>4.3617999999999997</v>
      </c>
      <c r="EP135">
        <f t="shared" si="218"/>
        <v>0</v>
      </c>
      <c r="EQ135">
        <f t="shared" si="163"/>
        <v>0.20301998100000002</v>
      </c>
    </row>
    <row r="136" spans="1:147" x14ac:dyDescent="0.35">
      <c r="A136" s="1">
        <v>44907.711805555555</v>
      </c>
      <c r="B136" s="80">
        <v>0.71180555555556102</v>
      </c>
      <c r="C136">
        <v>3.8633999999999999</v>
      </c>
      <c r="D136">
        <v>5.0000000000000001E-3</v>
      </c>
      <c r="E136">
        <f t="shared" si="183"/>
        <v>0</v>
      </c>
      <c r="G136">
        <v>0.55854000000000004</v>
      </c>
      <c r="I136">
        <v>0</v>
      </c>
      <c r="J136">
        <f t="shared" si="158"/>
        <v>0</v>
      </c>
      <c r="K136">
        <f t="shared" si="184"/>
        <v>0</v>
      </c>
      <c r="L136">
        <f t="shared" si="219"/>
        <v>37.322333333333304</v>
      </c>
      <c r="M136">
        <v>0</v>
      </c>
      <c r="N136">
        <f t="shared" si="174"/>
        <v>0</v>
      </c>
      <c r="O136">
        <f t="shared" si="185"/>
        <v>0</v>
      </c>
      <c r="P136">
        <f t="shared" si="220"/>
        <v>34.693999999999974</v>
      </c>
      <c r="Q136">
        <v>0</v>
      </c>
      <c r="R136">
        <f t="shared" si="175"/>
        <v>0</v>
      </c>
      <c r="S136">
        <f t="shared" si="186"/>
        <v>0</v>
      </c>
      <c r="T136">
        <f t="shared" si="221"/>
        <v>37.322333333333304</v>
      </c>
      <c r="U136">
        <v>0</v>
      </c>
      <c r="V136">
        <f t="shared" si="176"/>
        <v>0</v>
      </c>
      <c r="W136">
        <f t="shared" si="187"/>
        <v>0</v>
      </c>
      <c r="X136">
        <f t="shared" si="222"/>
        <v>20.500999999999987</v>
      </c>
      <c r="Y136">
        <f t="shared" si="188"/>
        <v>0</v>
      </c>
      <c r="Z136">
        <f t="shared" si="177"/>
        <v>3.8633999999999999</v>
      </c>
      <c r="AA136">
        <f t="shared" si="178"/>
        <v>3.8633999999999999</v>
      </c>
      <c r="AB136">
        <f t="shared" si="179"/>
        <v>0</v>
      </c>
      <c r="AC136">
        <f t="shared" si="189"/>
        <v>0.17982195300000001</v>
      </c>
      <c r="AF136">
        <v>0</v>
      </c>
      <c r="AG136" s="4">
        <v>5.9184461007836399E-38</v>
      </c>
      <c r="AH136">
        <f t="shared" si="223"/>
        <v>36.839999999983334</v>
      </c>
      <c r="AI136">
        <v>0</v>
      </c>
      <c r="AJ136" s="4">
        <v>1.8367099245897501E-40</v>
      </c>
      <c r="AK136">
        <f t="shared" si="224"/>
        <v>34.693999999999981</v>
      </c>
      <c r="AL136">
        <v>0</v>
      </c>
      <c r="AM136" s="4">
        <v>-5.7140658800433403E-39</v>
      </c>
      <c r="AN136">
        <f t="shared" si="225"/>
        <v>36.839999999963084</v>
      </c>
      <c r="AO136">
        <v>0</v>
      </c>
      <c r="AP136" s="4">
        <v>5.23117812589178E-21</v>
      </c>
      <c r="AQ136">
        <f t="shared" si="232"/>
        <v>14.849999999989585</v>
      </c>
      <c r="AR136">
        <f t="shared" si="190"/>
        <v>6.3026242480623862E-21</v>
      </c>
      <c r="AS136">
        <f t="shared" si="191"/>
        <v>3.8633999999999999</v>
      </c>
      <c r="AT136">
        <f t="shared" si="192"/>
        <v>3.8633999999999999</v>
      </c>
      <c r="AU136">
        <f t="shared" si="180"/>
        <v>0</v>
      </c>
      <c r="AV136">
        <f t="shared" si="193"/>
        <v>0.17982195300000001</v>
      </c>
      <c r="AY136">
        <v>0</v>
      </c>
      <c r="AZ136" s="4">
        <v>1.8976593052499599E-36</v>
      </c>
      <c r="BA136">
        <f t="shared" si="194"/>
        <v>1.5813827543749666E-37</v>
      </c>
      <c r="BB136">
        <f t="shared" si="226"/>
        <v>36.840000000107217</v>
      </c>
      <c r="BC136">
        <v>0</v>
      </c>
      <c r="BD136">
        <v>0</v>
      </c>
      <c r="BE136">
        <f t="shared" si="195"/>
        <v>0</v>
      </c>
      <c r="BF136">
        <f t="shared" si="227"/>
        <v>34.694000000888494</v>
      </c>
      <c r="BG136">
        <v>0</v>
      </c>
      <c r="BH136" s="4">
        <v>5.5459867734412998E-52</v>
      </c>
      <c r="BI136">
        <f t="shared" si="196"/>
        <v>4.6216556445344162E-53</v>
      </c>
      <c r="BJ136">
        <f t="shared" si="228"/>
        <v>36.840000000318327</v>
      </c>
      <c r="BK136">
        <v>0</v>
      </c>
      <c r="BL136">
        <v>0</v>
      </c>
      <c r="BM136">
        <f t="shared" si="197"/>
        <v>0</v>
      </c>
      <c r="BN136">
        <f t="shared" si="233"/>
        <v>14.850000000331178</v>
      </c>
      <c r="BO136">
        <f t="shared" si="198"/>
        <v>2.2863365123493502E-36</v>
      </c>
      <c r="BP136">
        <f t="shared" si="234"/>
        <v>3.8633999999999999</v>
      </c>
      <c r="BQ136">
        <f t="shared" si="199"/>
        <v>3.8633999999999999</v>
      </c>
      <c r="BR136">
        <f t="shared" si="181"/>
        <v>0</v>
      </c>
      <c r="BS136">
        <f t="shared" si="200"/>
        <v>0.17982195300000001</v>
      </c>
      <c r="BV136">
        <v>0</v>
      </c>
      <c r="BW136" s="4">
        <v>-1.12847457678939E-36</v>
      </c>
      <c r="BX136">
        <f t="shared" si="164"/>
        <v>-9.4039548065782499E-38</v>
      </c>
      <c r="BY136">
        <f t="shared" si="236"/>
        <v>36.839999999999939</v>
      </c>
      <c r="BZ136">
        <v>0</v>
      </c>
      <c r="CA136">
        <v>0</v>
      </c>
      <c r="CB136">
        <f t="shared" si="201"/>
        <v>0</v>
      </c>
      <c r="CC136">
        <f t="shared" si="229"/>
        <v>34.69399999999996</v>
      </c>
      <c r="CD136">
        <v>0</v>
      </c>
      <c r="CE136">
        <v>0</v>
      </c>
      <c r="CF136">
        <f t="shared" si="202"/>
        <v>0</v>
      </c>
      <c r="CG136">
        <f t="shared" si="171"/>
        <v>36.839999999999932</v>
      </c>
      <c r="CH136">
        <v>0</v>
      </c>
      <c r="CI136">
        <v>0</v>
      </c>
      <c r="CJ136">
        <f t="shared" si="203"/>
        <v>0</v>
      </c>
      <c r="CK136">
        <f t="shared" si="159"/>
        <v>14.850000000001032</v>
      </c>
      <c r="CL136">
        <f t="shared" si="204"/>
        <v>-1.3596079238426386E-36</v>
      </c>
      <c r="CM136">
        <f t="shared" si="235"/>
        <v>3.8633999999999999</v>
      </c>
      <c r="CN136">
        <f t="shared" si="205"/>
        <v>3.8633999999999999</v>
      </c>
      <c r="CO136">
        <f t="shared" si="182"/>
        <v>0</v>
      </c>
      <c r="CP136">
        <f t="shared" si="206"/>
        <v>0.17982195300000001</v>
      </c>
      <c r="DA136">
        <v>0</v>
      </c>
      <c r="DB136">
        <v>0</v>
      </c>
      <c r="DC136">
        <f t="shared" si="165"/>
        <v>0</v>
      </c>
      <c r="DD136">
        <f t="shared" si="237"/>
        <v>36.839999999999975</v>
      </c>
      <c r="DE136">
        <v>0</v>
      </c>
      <c r="DF136" s="4">
        <v>-4.5917748078995601E-41</v>
      </c>
      <c r="DG136">
        <f t="shared" si="207"/>
        <v>-3.8264790065829663E-42</v>
      </c>
      <c r="DH136">
        <f t="shared" si="230"/>
        <v>35.059999999619151</v>
      </c>
      <c r="DI136">
        <v>0</v>
      </c>
      <c r="DJ136">
        <v>0</v>
      </c>
      <c r="DK136">
        <f t="shared" si="208"/>
        <v>0</v>
      </c>
      <c r="DL136">
        <f t="shared" si="172"/>
        <v>36.839999999999947</v>
      </c>
      <c r="DM136">
        <v>0</v>
      </c>
      <c r="DN136">
        <v>0</v>
      </c>
      <c r="DO136">
        <f t="shared" si="209"/>
        <v>0</v>
      </c>
      <c r="DP136">
        <f t="shared" si="160"/>
        <v>14.850000000024334</v>
      </c>
      <c r="DQ136">
        <f t="shared" si="210"/>
        <v>3.8633999999999999</v>
      </c>
      <c r="DR136">
        <f t="shared" si="211"/>
        <v>3.8633999999999999</v>
      </c>
      <c r="DS136">
        <f t="shared" si="212"/>
        <v>0</v>
      </c>
      <c r="DT136">
        <f t="shared" si="161"/>
        <v>0.17982195300000001</v>
      </c>
      <c r="DX136">
        <v>0</v>
      </c>
      <c r="DY136" s="4">
        <v>-5.40127412976591E-37</v>
      </c>
      <c r="DZ136">
        <f t="shared" si="166"/>
        <v>-4.5010617748049255E-38</v>
      </c>
      <c r="EA136">
        <f t="shared" si="238"/>
        <v>36.839999999946428</v>
      </c>
      <c r="EB136">
        <v>0</v>
      </c>
      <c r="EC136" s="4">
        <v>5.6078955172822098E-19</v>
      </c>
      <c r="ED136">
        <f t="shared" si="213"/>
        <v>4.6732462644018415E-20</v>
      </c>
      <c r="EE136">
        <f t="shared" si="231"/>
        <v>35.059999999947536</v>
      </c>
      <c r="EF136">
        <v>0</v>
      </c>
      <c r="EG136" s="4">
        <v>9.2351328728467596E-38</v>
      </c>
      <c r="EH136">
        <f t="shared" si="214"/>
        <v>7.695944060705633E-39</v>
      </c>
      <c r="EI136">
        <f t="shared" si="173"/>
        <v>36.839999999982929</v>
      </c>
      <c r="EJ136">
        <v>0</v>
      </c>
      <c r="EK136" s="4">
        <v>2.2731396350066402E-21</v>
      </c>
      <c r="EL136">
        <f t="shared" si="215"/>
        <v>1.8942830291722003E-22</v>
      </c>
      <c r="EM136">
        <f t="shared" si="162"/>
        <v>14.84999999998351</v>
      </c>
      <c r="EN136">
        <f t="shared" si="216"/>
        <v>3.8633999999999999</v>
      </c>
      <c r="EO136">
        <f t="shared" si="217"/>
        <v>3.8633999999999999</v>
      </c>
      <c r="EP136">
        <f t="shared" si="218"/>
        <v>0</v>
      </c>
      <c r="EQ136">
        <f t="shared" si="163"/>
        <v>0.17982195300000001</v>
      </c>
    </row>
    <row r="137" spans="1:147" x14ac:dyDescent="0.35">
      <c r="A137" s="1">
        <v>44907.715277777781</v>
      </c>
      <c r="B137" s="80">
        <v>0.71527777777778301</v>
      </c>
      <c r="C137">
        <v>3.754</v>
      </c>
      <c r="D137">
        <v>5.1999999999999998E-3</v>
      </c>
      <c r="E137">
        <f t="shared" si="183"/>
        <v>0</v>
      </c>
      <c r="G137">
        <v>0.55854000000000004</v>
      </c>
      <c r="I137">
        <v>0</v>
      </c>
      <c r="J137">
        <f t="shared" si="158"/>
        <v>0</v>
      </c>
      <c r="K137">
        <f t="shared" si="184"/>
        <v>0</v>
      </c>
      <c r="L137">
        <f t="shared" si="219"/>
        <v>37.322333333333304</v>
      </c>
      <c r="M137">
        <v>0</v>
      </c>
      <c r="N137">
        <f t="shared" si="174"/>
        <v>0</v>
      </c>
      <c r="O137">
        <f t="shared" si="185"/>
        <v>0</v>
      </c>
      <c r="P137">
        <f t="shared" si="220"/>
        <v>34.693999999999974</v>
      </c>
      <c r="Q137">
        <v>0</v>
      </c>
      <c r="R137">
        <f t="shared" si="175"/>
        <v>0</v>
      </c>
      <c r="S137">
        <f t="shared" si="186"/>
        <v>0</v>
      </c>
      <c r="T137">
        <f t="shared" si="221"/>
        <v>37.322333333333304</v>
      </c>
      <c r="U137">
        <v>0</v>
      </c>
      <c r="V137">
        <f t="shared" si="176"/>
        <v>0</v>
      </c>
      <c r="W137">
        <f t="shared" si="187"/>
        <v>0</v>
      </c>
      <c r="X137">
        <f t="shared" si="222"/>
        <v>20.500999999999987</v>
      </c>
      <c r="Y137">
        <f t="shared" si="188"/>
        <v>0</v>
      </c>
      <c r="Z137">
        <f t="shared" si="177"/>
        <v>3.754</v>
      </c>
      <c r="AA137">
        <f t="shared" si="178"/>
        <v>3.754</v>
      </c>
      <c r="AB137">
        <f t="shared" si="179"/>
        <v>0</v>
      </c>
      <c r="AC137">
        <f t="shared" si="189"/>
        <v>0.17472993000000003</v>
      </c>
      <c r="AF137">
        <v>0</v>
      </c>
      <c r="AG137" s="4">
        <v>1.9762073647831299E-40</v>
      </c>
      <c r="AH137">
        <f t="shared" si="223"/>
        <v>36.839999999983334</v>
      </c>
      <c r="AI137">
        <v>0</v>
      </c>
      <c r="AJ137" s="4">
        <v>-1.10202595440505E-39</v>
      </c>
      <c r="AK137">
        <f t="shared" si="224"/>
        <v>34.693999999999981</v>
      </c>
      <c r="AL137">
        <v>0</v>
      </c>
      <c r="AM137" s="4">
        <v>-6.8714569549630605E-41</v>
      </c>
      <c r="AN137">
        <f t="shared" si="225"/>
        <v>36.839999999963084</v>
      </c>
      <c r="AO137">
        <v>0</v>
      </c>
      <c r="AP137" s="4">
        <v>5.2311781259164304E-21</v>
      </c>
      <c r="AQ137">
        <f t="shared" si="232"/>
        <v>14.849999999989585</v>
      </c>
      <c r="AR137">
        <f t="shared" si="190"/>
        <v>6.3026242480920854E-21</v>
      </c>
      <c r="AS137">
        <f t="shared" si="191"/>
        <v>3.754</v>
      </c>
      <c r="AT137">
        <f t="shared" si="192"/>
        <v>3.754</v>
      </c>
      <c r="AU137">
        <f t="shared" si="180"/>
        <v>0</v>
      </c>
      <c r="AV137">
        <f t="shared" si="193"/>
        <v>0.17472993000000003</v>
      </c>
      <c r="AY137">
        <v>0</v>
      </c>
      <c r="AZ137" s="4">
        <v>-6.01853107621011E-36</v>
      </c>
      <c r="BA137">
        <f t="shared" si="194"/>
        <v>-5.0154425635084248E-37</v>
      </c>
      <c r="BB137">
        <f t="shared" si="226"/>
        <v>36.840000000107217</v>
      </c>
      <c r="BC137">
        <v>0</v>
      </c>
      <c r="BD137" s="4">
        <v>3.9026412447299802E-38</v>
      </c>
      <c r="BE137">
        <f t="shared" si="195"/>
        <v>3.2522010372749831E-39</v>
      </c>
      <c r="BF137">
        <f t="shared" si="227"/>
        <v>34.694000000888494</v>
      </c>
      <c r="BG137">
        <v>0</v>
      </c>
      <c r="BH137" s="4">
        <v>9.9907615865087802E-36</v>
      </c>
      <c r="BI137">
        <f t="shared" si="196"/>
        <v>8.3256346554239835E-37</v>
      </c>
      <c r="BJ137">
        <f t="shared" si="228"/>
        <v>36.840000000318327</v>
      </c>
      <c r="BK137">
        <v>0</v>
      </c>
      <c r="BL137" s="4">
        <v>-1.5326739539306401E-48</v>
      </c>
      <c r="BM137">
        <f t="shared" si="197"/>
        <v>-1.2772282949422001E-49</v>
      </c>
      <c r="BN137">
        <f t="shared" si="233"/>
        <v>14.850000000331178</v>
      </c>
      <c r="BO137">
        <f t="shared" si="198"/>
        <v>4.8328396659571532E-36</v>
      </c>
      <c r="BP137">
        <f t="shared" si="234"/>
        <v>3.754</v>
      </c>
      <c r="BQ137">
        <f t="shared" si="199"/>
        <v>3.754</v>
      </c>
      <c r="BR137">
        <f t="shared" si="181"/>
        <v>0</v>
      </c>
      <c r="BS137">
        <f t="shared" si="200"/>
        <v>0.17472993000000003</v>
      </c>
      <c r="BV137">
        <v>0</v>
      </c>
      <c r="BW137" s="4">
        <v>1.50463276905252E-36</v>
      </c>
      <c r="BX137">
        <f t="shared" si="164"/>
        <v>1.2538606408770999E-37</v>
      </c>
      <c r="BY137">
        <f t="shared" si="236"/>
        <v>36.839999999999939</v>
      </c>
      <c r="BZ137">
        <v>0</v>
      </c>
      <c r="CA137">
        <v>0</v>
      </c>
      <c r="CB137">
        <f t="shared" si="201"/>
        <v>0</v>
      </c>
      <c r="CC137">
        <f t="shared" si="229"/>
        <v>34.69399999999996</v>
      </c>
      <c r="CD137">
        <v>0</v>
      </c>
      <c r="CE137" s="4">
        <v>3.00926553810505E-36</v>
      </c>
      <c r="CF137">
        <f t="shared" si="202"/>
        <v>2.5077212817542086E-37</v>
      </c>
      <c r="CG137">
        <f t="shared" si="171"/>
        <v>36.839999999999932</v>
      </c>
      <c r="CH137">
        <v>0</v>
      </c>
      <c r="CI137">
        <v>0</v>
      </c>
      <c r="CJ137">
        <f t="shared" si="203"/>
        <v>0</v>
      </c>
      <c r="CK137">
        <f t="shared" si="159"/>
        <v>14.850000000001032</v>
      </c>
      <c r="CL137">
        <f t="shared" si="204"/>
        <v>5.4384316953705666E-36</v>
      </c>
      <c r="CM137">
        <f t="shared" si="235"/>
        <v>3.754</v>
      </c>
      <c r="CN137">
        <f t="shared" si="205"/>
        <v>3.754</v>
      </c>
      <c r="CO137">
        <f t="shared" si="182"/>
        <v>0</v>
      </c>
      <c r="CP137">
        <f t="shared" si="206"/>
        <v>0.17472993000000003</v>
      </c>
      <c r="DA137">
        <v>0</v>
      </c>
      <c r="DB137" s="4">
        <v>-2.7405416520353201E-37</v>
      </c>
      <c r="DC137">
        <f t="shared" si="165"/>
        <v>-2.2837847100294336E-38</v>
      </c>
      <c r="DD137">
        <f t="shared" si="237"/>
        <v>36.839999999999975</v>
      </c>
      <c r="DE137">
        <v>0</v>
      </c>
      <c r="DF137" s="4">
        <v>-1.2912965348753099E-46</v>
      </c>
      <c r="DG137">
        <f t="shared" si="207"/>
        <v>-1.0760804457294249E-47</v>
      </c>
      <c r="DH137">
        <f t="shared" si="230"/>
        <v>35.059999999619151</v>
      </c>
      <c r="DI137">
        <v>0</v>
      </c>
      <c r="DJ137" s="4">
        <v>6.90938811100432E-40</v>
      </c>
      <c r="DK137">
        <f t="shared" si="208"/>
        <v>5.7578234258369333E-41</v>
      </c>
      <c r="DL137">
        <f t="shared" si="172"/>
        <v>36.839999999999947</v>
      </c>
      <c r="DM137">
        <v>0</v>
      </c>
      <c r="DN137" s="4">
        <v>4.8104542067548E-55</v>
      </c>
      <c r="DO137">
        <f t="shared" si="209"/>
        <v>4.0087118389623336E-56</v>
      </c>
      <c r="DP137">
        <f t="shared" si="160"/>
        <v>14.850000000024334</v>
      </c>
      <c r="DQ137">
        <f t="shared" si="210"/>
        <v>3.754</v>
      </c>
      <c r="DR137">
        <f t="shared" si="211"/>
        <v>3.754</v>
      </c>
      <c r="DS137">
        <f t="shared" si="212"/>
        <v>0</v>
      </c>
      <c r="DT137">
        <f t="shared" si="161"/>
        <v>0.17472993000000003</v>
      </c>
      <c r="DX137">
        <v>0</v>
      </c>
      <c r="DY137" s="4">
        <v>1.21331659299067E-40</v>
      </c>
      <c r="DZ137">
        <f t="shared" si="166"/>
        <v>1.0110971608255584E-41</v>
      </c>
      <c r="EA137">
        <f t="shared" si="238"/>
        <v>36.839999999946428</v>
      </c>
      <c r="EB137">
        <v>0</v>
      </c>
      <c r="EC137" s="4">
        <v>5.60789517884511E-19</v>
      </c>
      <c r="ED137">
        <f t="shared" si="213"/>
        <v>4.6732459823709252E-20</v>
      </c>
      <c r="EE137">
        <f t="shared" si="231"/>
        <v>35.059999999947536</v>
      </c>
      <c r="EF137">
        <v>0</v>
      </c>
      <c r="EG137" s="4">
        <v>2.1298593783547101E-51</v>
      </c>
      <c r="EH137">
        <f t="shared" si="214"/>
        <v>1.7748828152955916E-52</v>
      </c>
      <c r="EI137">
        <f t="shared" si="173"/>
        <v>36.839999999982929</v>
      </c>
      <c r="EJ137">
        <v>0</v>
      </c>
      <c r="EK137" s="4">
        <v>2.2731478203753E-21</v>
      </c>
      <c r="EL137">
        <f t="shared" si="215"/>
        <v>1.89428985031275E-22</v>
      </c>
      <c r="EM137">
        <f t="shared" si="162"/>
        <v>14.84999999998351</v>
      </c>
      <c r="EN137">
        <f t="shared" si="216"/>
        <v>3.754</v>
      </c>
      <c r="EO137">
        <f t="shared" si="217"/>
        <v>3.754</v>
      </c>
      <c r="EP137">
        <f t="shared" si="218"/>
        <v>0</v>
      </c>
      <c r="EQ137">
        <f t="shared" si="163"/>
        <v>0.17472993000000003</v>
      </c>
    </row>
    <row r="138" spans="1:147" x14ac:dyDescent="0.35">
      <c r="A138" s="1">
        <v>44907.71875</v>
      </c>
      <c r="B138" s="80">
        <v>0.718750000000006</v>
      </c>
      <c r="C138">
        <v>3.6941999999999999</v>
      </c>
      <c r="D138">
        <v>5.0000000000000001E-3</v>
      </c>
      <c r="E138">
        <f t="shared" si="183"/>
        <v>0</v>
      </c>
      <c r="G138">
        <v>0.55854000000000004</v>
      </c>
      <c r="I138">
        <v>0</v>
      </c>
      <c r="J138">
        <f t="shared" si="158"/>
        <v>0</v>
      </c>
      <c r="K138">
        <f t="shared" si="184"/>
        <v>0</v>
      </c>
      <c r="L138">
        <f t="shared" si="219"/>
        <v>37.322333333333304</v>
      </c>
      <c r="M138">
        <v>0</v>
      </c>
      <c r="N138">
        <f t="shared" si="174"/>
        <v>0</v>
      </c>
      <c r="O138">
        <f t="shared" si="185"/>
        <v>0</v>
      </c>
      <c r="P138">
        <f t="shared" si="220"/>
        <v>34.693999999999974</v>
      </c>
      <c r="Q138">
        <v>0</v>
      </c>
      <c r="R138">
        <f t="shared" si="175"/>
        <v>0</v>
      </c>
      <c r="S138">
        <f t="shared" si="186"/>
        <v>0</v>
      </c>
      <c r="T138">
        <f t="shared" si="221"/>
        <v>37.322333333333304</v>
      </c>
      <c r="U138">
        <v>0</v>
      </c>
      <c r="V138">
        <f t="shared" si="176"/>
        <v>0</v>
      </c>
      <c r="W138">
        <f t="shared" si="187"/>
        <v>0</v>
      </c>
      <c r="X138">
        <f t="shared" si="222"/>
        <v>20.500999999999987</v>
      </c>
      <c r="Y138">
        <f t="shared" si="188"/>
        <v>0</v>
      </c>
      <c r="Z138">
        <f t="shared" si="177"/>
        <v>3.6941999999999999</v>
      </c>
      <c r="AA138">
        <f t="shared" si="178"/>
        <v>3.6941999999999999</v>
      </c>
      <c r="AB138">
        <f t="shared" si="179"/>
        <v>0</v>
      </c>
      <c r="AC138">
        <f t="shared" si="189"/>
        <v>0.17194653900000001</v>
      </c>
      <c r="AF138">
        <v>0</v>
      </c>
      <c r="AG138" s="4">
        <v>1.06423879595824E-40</v>
      </c>
      <c r="AH138">
        <f t="shared" si="223"/>
        <v>36.839999999983334</v>
      </c>
      <c r="AI138">
        <v>0</v>
      </c>
      <c r="AJ138" s="4">
        <v>1.4073776676579201E-50</v>
      </c>
      <c r="AK138">
        <f t="shared" si="224"/>
        <v>34.693999999999981</v>
      </c>
      <c r="AL138">
        <v>0</v>
      </c>
      <c r="AM138" s="4">
        <v>5.9535098959127203E-41</v>
      </c>
      <c r="AN138">
        <f t="shared" si="225"/>
        <v>36.839999999963084</v>
      </c>
      <c r="AO138">
        <v>0</v>
      </c>
      <c r="AP138" s="4">
        <v>5.2311482812129703E-21</v>
      </c>
      <c r="AQ138">
        <f t="shared" si="232"/>
        <v>14.849999999989585</v>
      </c>
      <c r="AR138">
        <f t="shared" si="190"/>
        <v>6.3025882906180368E-21</v>
      </c>
      <c r="AS138">
        <f t="shared" si="191"/>
        <v>3.6941999999999999</v>
      </c>
      <c r="AT138">
        <f t="shared" si="192"/>
        <v>3.6941999999999999</v>
      </c>
      <c r="AU138">
        <f t="shared" si="180"/>
        <v>0</v>
      </c>
      <c r="AV138">
        <f t="shared" si="193"/>
        <v>0.17194653900000001</v>
      </c>
      <c r="AY138">
        <v>0</v>
      </c>
      <c r="AZ138" s="4">
        <v>-6.01853107621011E-36</v>
      </c>
      <c r="BA138">
        <f t="shared" si="194"/>
        <v>-5.0154425635084248E-37</v>
      </c>
      <c r="BB138">
        <f t="shared" si="226"/>
        <v>36.840000000107217</v>
      </c>
      <c r="BC138">
        <v>0</v>
      </c>
      <c r="BD138">
        <v>0</v>
      </c>
      <c r="BE138">
        <f t="shared" si="195"/>
        <v>0</v>
      </c>
      <c r="BF138">
        <f t="shared" si="227"/>
        <v>34.694000000888494</v>
      </c>
      <c r="BG138">
        <v>0</v>
      </c>
      <c r="BH138" s="4">
        <v>9.9907615865087802E-36</v>
      </c>
      <c r="BI138">
        <f t="shared" si="196"/>
        <v>8.3256346554239835E-37</v>
      </c>
      <c r="BJ138">
        <f t="shared" si="228"/>
        <v>36.840000000318327</v>
      </c>
      <c r="BK138">
        <v>0</v>
      </c>
      <c r="BL138">
        <v>0</v>
      </c>
      <c r="BM138">
        <f t="shared" si="197"/>
        <v>0</v>
      </c>
      <c r="BN138">
        <f t="shared" si="233"/>
        <v>14.850000000331178</v>
      </c>
      <c r="BO138">
        <f t="shared" si="198"/>
        <v>4.7858198919261086E-36</v>
      </c>
      <c r="BP138">
        <f t="shared" si="234"/>
        <v>3.6941999999999999</v>
      </c>
      <c r="BQ138">
        <f t="shared" si="199"/>
        <v>3.6941999999999999</v>
      </c>
      <c r="BR138">
        <f t="shared" si="181"/>
        <v>0</v>
      </c>
      <c r="BS138">
        <f t="shared" si="200"/>
        <v>0.17194653900000001</v>
      </c>
      <c r="BV138">
        <v>0</v>
      </c>
      <c r="BW138" s="4">
        <v>1.88079096131566E-37</v>
      </c>
      <c r="BX138">
        <f t="shared" si="164"/>
        <v>1.5673258010963833E-38</v>
      </c>
      <c r="BY138">
        <f t="shared" si="236"/>
        <v>36.839999999999939</v>
      </c>
      <c r="BZ138">
        <v>0</v>
      </c>
      <c r="CA138" s="4">
        <v>-1.3684555315672001E-48</v>
      </c>
      <c r="CB138">
        <f t="shared" si="201"/>
        <v>-1.1403796096393333E-49</v>
      </c>
      <c r="CC138">
        <f t="shared" si="229"/>
        <v>34.69399999999996</v>
      </c>
      <c r="CD138">
        <v>0</v>
      </c>
      <c r="CE138" s="4">
        <v>-3.76158192263132E-37</v>
      </c>
      <c r="CF138">
        <f t="shared" si="202"/>
        <v>-3.1346516021927665E-38</v>
      </c>
      <c r="CG138">
        <f t="shared" si="171"/>
        <v>36.839999999999932</v>
      </c>
      <c r="CH138">
        <v>0</v>
      </c>
      <c r="CI138" s="4">
        <v>-8.5528470722950204E-50</v>
      </c>
      <c r="CJ138">
        <f t="shared" si="203"/>
        <v>-7.1273725602458499E-51</v>
      </c>
      <c r="CK138">
        <f t="shared" si="159"/>
        <v>14.850000000001032</v>
      </c>
      <c r="CL138">
        <f t="shared" si="204"/>
        <v>-2.2660132064219277E-37</v>
      </c>
      <c r="CM138">
        <f t="shared" si="235"/>
        <v>3.6941999999999999</v>
      </c>
      <c r="CN138">
        <f t="shared" si="205"/>
        <v>3.6941999999999999</v>
      </c>
      <c r="CO138">
        <f t="shared" si="182"/>
        <v>0</v>
      </c>
      <c r="CP138">
        <f t="shared" si="206"/>
        <v>0.17194653900000001</v>
      </c>
      <c r="DA138">
        <v>0</v>
      </c>
      <c r="DB138" s="4">
        <v>1.12847457678939E-36</v>
      </c>
      <c r="DC138">
        <f t="shared" si="165"/>
        <v>9.4039548065782499E-38</v>
      </c>
      <c r="DD138">
        <f t="shared" si="237"/>
        <v>36.839999999999975</v>
      </c>
      <c r="DE138">
        <v>0</v>
      </c>
      <c r="DF138">
        <v>0</v>
      </c>
      <c r="DG138">
        <f t="shared" si="207"/>
        <v>0</v>
      </c>
      <c r="DH138">
        <f t="shared" si="230"/>
        <v>35.059999999619151</v>
      </c>
      <c r="DI138">
        <v>0</v>
      </c>
      <c r="DJ138" s="4">
        <v>3.7460779603540902E-37</v>
      </c>
      <c r="DK138">
        <f t="shared" si="208"/>
        <v>3.1217316336284083E-38</v>
      </c>
      <c r="DL138">
        <f t="shared" si="172"/>
        <v>36.839999999999947</v>
      </c>
      <c r="DM138">
        <v>0</v>
      </c>
      <c r="DN138" s="4">
        <v>-2.4052272269042499E-55</v>
      </c>
      <c r="DO138">
        <f t="shared" si="209"/>
        <v>-2.004356022420208E-56</v>
      </c>
      <c r="DP138">
        <f t="shared" si="160"/>
        <v>14.850000000024334</v>
      </c>
      <c r="DQ138">
        <f t="shared" si="210"/>
        <v>3.6941999999999999</v>
      </c>
      <c r="DR138">
        <f t="shared" si="211"/>
        <v>3.6941999999999999</v>
      </c>
      <c r="DS138">
        <f t="shared" si="212"/>
        <v>0</v>
      </c>
      <c r="DT138">
        <f t="shared" si="161"/>
        <v>0.17194653900000001</v>
      </c>
      <c r="DX138">
        <v>0</v>
      </c>
      <c r="DY138" s="4">
        <v>1.22171500191881E-40</v>
      </c>
      <c r="DZ138">
        <f t="shared" si="166"/>
        <v>1.0180958349323418E-41</v>
      </c>
      <c r="EA138">
        <f t="shared" si="238"/>
        <v>36.839999999946428</v>
      </c>
      <c r="EB138">
        <v>0</v>
      </c>
      <c r="EC138" s="4">
        <v>5.6078948010990598E-19</v>
      </c>
      <c r="ED138">
        <f t="shared" si="213"/>
        <v>4.6732456675825502E-20</v>
      </c>
      <c r="EE138">
        <f t="shared" si="231"/>
        <v>35.059999999947536</v>
      </c>
      <c r="EF138">
        <v>0</v>
      </c>
      <c r="EG138" s="4">
        <v>1.4537292096655E-40</v>
      </c>
      <c r="EH138">
        <f t="shared" si="214"/>
        <v>1.2114410080545832E-41</v>
      </c>
      <c r="EI138">
        <f t="shared" si="173"/>
        <v>36.839999999982929</v>
      </c>
      <c r="EJ138">
        <v>0</v>
      </c>
      <c r="EK138" s="4">
        <v>2.27311112190039E-21</v>
      </c>
      <c r="EL138">
        <f t="shared" si="215"/>
        <v>1.8942592682503248E-22</v>
      </c>
      <c r="EM138">
        <f t="shared" si="162"/>
        <v>14.84999999998351</v>
      </c>
      <c r="EN138">
        <f t="shared" si="216"/>
        <v>3.6941999999999999</v>
      </c>
      <c r="EO138">
        <f t="shared" si="217"/>
        <v>3.6941999999999999</v>
      </c>
      <c r="EP138">
        <f t="shared" si="218"/>
        <v>0</v>
      </c>
      <c r="EQ138">
        <f t="shared" si="163"/>
        <v>0.17194653900000001</v>
      </c>
    </row>
    <row r="139" spans="1:147" x14ac:dyDescent="0.35">
      <c r="A139" s="1">
        <v>44907.722222222219</v>
      </c>
      <c r="B139" s="80">
        <v>0.72222222222222798</v>
      </c>
      <c r="C139">
        <v>3.7145999999999999</v>
      </c>
      <c r="D139">
        <v>4.5999999999999999E-3</v>
      </c>
      <c r="E139">
        <f t="shared" si="183"/>
        <v>0</v>
      </c>
      <c r="G139">
        <v>0.55854000000000004</v>
      </c>
      <c r="I139">
        <v>0</v>
      </c>
      <c r="J139">
        <f t="shared" si="158"/>
        <v>0</v>
      </c>
      <c r="K139">
        <f t="shared" si="184"/>
        <v>0</v>
      </c>
      <c r="L139">
        <f t="shared" si="219"/>
        <v>37.322333333333304</v>
      </c>
      <c r="M139">
        <v>0</v>
      </c>
      <c r="N139">
        <f t="shared" si="174"/>
        <v>0</v>
      </c>
      <c r="O139">
        <f t="shared" si="185"/>
        <v>0</v>
      </c>
      <c r="P139">
        <f t="shared" si="220"/>
        <v>34.693999999999974</v>
      </c>
      <c r="Q139">
        <v>0</v>
      </c>
      <c r="R139">
        <f t="shared" si="175"/>
        <v>0</v>
      </c>
      <c r="S139">
        <f t="shared" si="186"/>
        <v>0</v>
      </c>
      <c r="T139">
        <f t="shared" si="221"/>
        <v>37.322333333333304</v>
      </c>
      <c r="U139">
        <v>0</v>
      </c>
      <c r="V139">
        <f t="shared" si="176"/>
        <v>0</v>
      </c>
      <c r="W139">
        <f t="shared" si="187"/>
        <v>0</v>
      </c>
      <c r="X139">
        <f t="shared" si="222"/>
        <v>20.500999999999987</v>
      </c>
      <c r="Y139">
        <f t="shared" si="188"/>
        <v>0</v>
      </c>
      <c r="Z139">
        <f t="shared" si="177"/>
        <v>3.7145999999999999</v>
      </c>
      <c r="AA139">
        <f t="shared" si="178"/>
        <v>3.7145999999999999</v>
      </c>
      <c r="AB139">
        <f t="shared" si="179"/>
        <v>0</v>
      </c>
      <c r="AC139">
        <f t="shared" si="189"/>
        <v>0.17289605700000005</v>
      </c>
      <c r="AF139">
        <v>0</v>
      </c>
      <c r="AG139" s="4">
        <v>1.2564773621862999E-40</v>
      </c>
      <c r="AH139">
        <f t="shared" si="223"/>
        <v>36.839999999983334</v>
      </c>
      <c r="AI139">
        <v>0</v>
      </c>
      <c r="AJ139" s="4">
        <v>1.19272125187864E-49</v>
      </c>
      <c r="AK139">
        <f t="shared" si="224"/>
        <v>34.693999999999981</v>
      </c>
      <c r="AL139">
        <v>0</v>
      </c>
      <c r="AM139" s="4">
        <v>3.3581204307099201E-41</v>
      </c>
      <c r="AN139">
        <f t="shared" si="225"/>
        <v>36.839999999963084</v>
      </c>
      <c r="AO139">
        <v>0</v>
      </c>
      <c r="AP139" s="4">
        <v>5.2311482812129703E-21</v>
      </c>
      <c r="AQ139">
        <f t="shared" si="232"/>
        <v>14.849999999989585</v>
      </c>
      <c r="AR139">
        <f t="shared" si="190"/>
        <v>6.3025882906180368E-21</v>
      </c>
      <c r="AS139">
        <f t="shared" si="191"/>
        <v>3.7145999999999999</v>
      </c>
      <c r="AT139">
        <f t="shared" si="192"/>
        <v>3.7145999999999999</v>
      </c>
      <c r="AU139">
        <f t="shared" si="180"/>
        <v>0</v>
      </c>
      <c r="AV139">
        <f t="shared" si="193"/>
        <v>0.17289605700000005</v>
      </c>
      <c r="AY139">
        <v>0</v>
      </c>
      <c r="AZ139">
        <v>0</v>
      </c>
      <c r="BA139">
        <f t="shared" si="194"/>
        <v>0</v>
      </c>
      <c r="BB139">
        <f t="shared" si="226"/>
        <v>36.840000000107217</v>
      </c>
      <c r="BC139">
        <v>0</v>
      </c>
      <c r="BD139" s="4">
        <v>3.9026412447299802E-38</v>
      </c>
      <c r="BE139">
        <f t="shared" si="195"/>
        <v>3.2522010372749831E-39</v>
      </c>
      <c r="BF139">
        <f t="shared" si="227"/>
        <v>34.694000000888494</v>
      </c>
      <c r="BG139">
        <v>0</v>
      </c>
      <c r="BH139">
        <v>0</v>
      </c>
      <c r="BI139">
        <f t="shared" si="196"/>
        <v>0</v>
      </c>
      <c r="BJ139">
        <f t="shared" si="228"/>
        <v>36.840000000318327</v>
      </c>
      <c r="BK139">
        <v>0</v>
      </c>
      <c r="BL139" s="4">
        <v>-1.1495080755697601E-48</v>
      </c>
      <c r="BM139">
        <f t="shared" si="197"/>
        <v>-9.5792339630813339E-50</v>
      </c>
      <c r="BN139">
        <f t="shared" si="233"/>
        <v>14.850000000331178</v>
      </c>
      <c r="BO139">
        <f t="shared" si="198"/>
        <v>4.7019774031506382E-38</v>
      </c>
      <c r="BP139">
        <f t="shared" si="234"/>
        <v>3.7145999999999999</v>
      </c>
      <c r="BQ139">
        <f t="shared" si="199"/>
        <v>3.7145999999999999</v>
      </c>
      <c r="BR139">
        <f t="shared" si="181"/>
        <v>0</v>
      </c>
      <c r="BS139">
        <f t="shared" si="200"/>
        <v>0.17289605700000005</v>
      </c>
      <c r="BV139">
        <v>0</v>
      </c>
      <c r="BW139" s="4">
        <v>-7.5231638452626401E-37</v>
      </c>
      <c r="BX139">
        <f t="shared" si="164"/>
        <v>-6.269303204385533E-38</v>
      </c>
      <c r="BY139">
        <f t="shared" si="236"/>
        <v>36.839999999999939</v>
      </c>
      <c r="BZ139">
        <v>0</v>
      </c>
      <c r="CA139">
        <v>0</v>
      </c>
      <c r="CB139">
        <f t="shared" si="201"/>
        <v>0</v>
      </c>
      <c r="CC139">
        <f t="shared" si="229"/>
        <v>34.69399999999996</v>
      </c>
      <c r="CD139">
        <v>0</v>
      </c>
      <c r="CE139" s="4">
        <v>-7.5231638452626401E-37</v>
      </c>
      <c r="CF139">
        <f t="shared" si="202"/>
        <v>-6.269303204385533E-38</v>
      </c>
      <c r="CG139">
        <f t="shared" si="171"/>
        <v>36.839999999999932</v>
      </c>
      <c r="CH139">
        <v>0</v>
      </c>
      <c r="CI139">
        <v>0</v>
      </c>
      <c r="CJ139">
        <f t="shared" si="203"/>
        <v>0</v>
      </c>
      <c r="CK139">
        <f t="shared" si="159"/>
        <v>14.850000000001032</v>
      </c>
      <c r="CL139">
        <f t="shared" si="204"/>
        <v>-1.8128105651235279E-36</v>
      </c>
      <c r="CM139">
        <f t="shared" si="235"/>
        <v>3.7145999999999999</v>
      </c>
      <c r="CN139">
        <f t="shared" si="205"/>
        <v>3.7145999999999999</v>
      </c>
      <c r="CO139">
        <f t="shared" si="182"/>
        <v>0</v>
      </c>
      <c r="CP139">
        <f t="shared" si="206"/>
        <v>0.17289605700000005</v>
      </c>
      <c r="DA139">
        <v>0</v>
      </c>
      <c r="DB139">
        <v>0</v>
      </c>
      <c r="DC139">
        <f t="shared" si="165"/>
        <v>0</v>
      </c>
      <c r="DD139">
        <f t="shared" si="237"/>
        <v>36.839999999999975</v>
      </c>
      <c r="DE139">
        <v>0</v>
      </c>
      <c r="DF139" s="4">
        <v>2.5825930698139301E-46</v>
      </c>
      <c r="DG139">
        <f t="shared" si="207"/>
        <v>2.1521608915116086E-47</v>
      </c>
      <c r="DH139">
        <f t="shared" si="230"/>
        <v>35.059999999619151</v>
      </c>
      <c r="DI139">
        <v>0</v>
      </c>
      <c r="DJ139" s="4">
        <v>-9.4039548065783001E-38</v>
      </c>
      <c r="DK139">
        <f t="shared" si="208"/>
        <v>-7.8366290054819163E-39</v>
      </c>
      <c r="DL139">
        <f t="shared" si="172"/>
        <v>36.839999999999947</v>
      </c>
      <c r="DM139">
        <v>0</v>
      </c>
      <c r="DN139">
        <v>0</v>
      </c>
      <c r="DO139">
        <f t="shared" si="209"/>
        <v>0</v>
      </c>
      <c r="DP139">
        <f t="shared" si="160"/>
        <v>14.850000000024334</v>
      </c>
      <c r="DQ139">
        <f t="shared" si="210"/>
        <v>3.7145999999999999</v>
      </c>
      <c r="DR139">
        <f t="shared" si="211"/>
        <v>3.7145999999999999</v>
      </c>
      <c r="DS139">
        <f t="shared" si="212"/>
        <v>0</v>
      </c>
      <c r="DT139">
        <f t="shared" si="161"/>
        <v>0.17289605700000005</v>
      </c>
      <c r="DX139">
        <v>0</v>
      </c>
      <c r="DY139" s="4">
        <v>-1.4023153358344799E-40</v>
      </c>
      <c r="DZ139">
        <f t="shared" si="166"/>
        <v>-1.1685961131954001E-41</v>
      </c>
      <c r="EA139">
        <f t="shared" si="238"/>
        <v>36.839999999946428</v>
      </c>
      <c r="EB139">
        <v>0</v>
      </c>
      <c r="EC139" s="4">
        <v>5.6078947245874396E-19</v>
      </c>
      <c r="ED139">
        <f t="shared" si="213"/>
        <v>4.6732456038228669E-20</v>
      </c>
      <c r="EE139">
        <f t="shared" si="231"/>
        <v>35.059999999947536</v>
      </c>
      <c r="EF139">
        <v>0</v>
      </c>
      <c r="EG139">
        <v>0</v>
      </c>
      <c r="EH139">
        <f t="shared" si="214"/>
        <v>0</v>
      </c>
      <c r="EI139">
        <f t="shared" si="173"/>
        <v>36.839999999982929</v>
      </c>
      <c r="EJ139">
        <v>0</v>
      </c>
      <c r="EK139" s="4">
        <v>2.2731441291718699E-21</v>
      </c>
      <c r="EL139">
        <f t="shared" si="215"/>
        <v>1.8942867743098917E-22</v>
      </c>
      <c r="EM139">
        <f t="shared" si="162"/>
        <v>14.84999999998351</v>
      </c>
      <c r="EN139">
        <f t="shared" si="216"/>
        <v>3.7145999999999999</v>
      </c>
      <c r="EO139">
        <f t="shared" si="217"/>
        <v>3.7145999999999999</v>
      </c>
      <c r="EP139">
        <f t="shared" si="218"/>
        <v>0</v>
      </c>
      <c r="EQ139">
        <f t="shared" si="163"/>
        <v>0.17289605700000005</v>
      </c>
    </row>
    <row r="140" spans="1:147" x14ac:dyDescent="0.35">
      <c r="A140" s="1">
        <v>44907.725694444445</v>
      </c>
      <c r="B140" s="80">
        <v>0.72569444444444997</v>
      </c>
      <c r="C140">
        <v>3.6692</v>
      </c>
      <c r="D140">
        <v>5.4000000000000003E-3</v>
      </c>
      <c r="E140">
        <f t="shared" si="183"/>
        <v>0</v>
      </c>
      <c r="G140">
        <v>0.55854000000000004</v>
      </c>
      <c r="I140">
        <v>0</v>
      </c>
      <c r="J140">
        <f t="shared" si="158"/>
        <v>0</v>
      </c>
      <c r="K140">
        <f t="shared" si="184"/>
        <v>0</v>
      </c>
      <c r="L140">
        <f t="shared" si="219"/>
        <v>37.322333333333304</v>
      </c>
      <c r="M140">
        <v>0</v>
      </c>
      <c r="N140">
        <f t="shared" si="174"/>
        <v>0</v>
      </c>
      <c r="O140">
        <f t="shared" si="185"/>
        <v>0</v>
      </c>
      <c r="P140">
        <f t="shared" si="220"/>
        <v>34.693999999999974</v>
      </c>
      <c r="Q140">
        <v>0</v>
      </c>
      <c r="R140">
        <f t="shared" si="175"/>
        <v>0</v>
      </c>
      <c r="S140">
        <f t="shared" si="186"/>
        <v>0</v>
      </c>
      <c r="T140">
        <f t="shared" si="221"/>
        <v>37.322333333333304</v>
      </c>
      <c r="U140">
        <v>0</v>
      </c>
      <c r="V140">
        <f t="shared" si="176"/>
        <v>0</v>
      </c>
      <c r="W140">
        <f t="shared" si="187"/>
        <v>0</v>
      </c>
      <c r="X140">
        <f t="shared" si="222"/>
        <v>20.500999999999987</v>
      </c>
      <c r="Y140">
        <f t="shared" si="188"/>
        <v>0</v>
      </c>
      <c r="Z140">
        <f t="shared" si="177"/>
        <v>3.6692</v>
      </c>
      <c r="AA140">
        <f t="shared" si="178"/>
        <v>3.6692</v>
      </c>
      <c r="AB140">
        <f t="shared" si="179"/>
        <v>0</v>
      </c>
      <c r="AC140">
        <f t="shared" si="189"/>
        <v>0.17078291400000004</v>
      </c>
      <c r="AF140">
        <v>0</v>
      </c>
      <c r="AG140" s="4">
        <v>-6.67543200184388E-41</v>
      </c>
      <c r="AH140">
        <f t="shared" si="223"/>
        <v>36.839999999983334</v>
      </c>
      <c r="AI140">
        <v>0</v>
      </c>
      <c r="AJ140" s="4">
        <v>9.1835495986829804E-41</v>
      </c>
      <c r="AK140">
        <f t="shared" si="224"/>
        <v>34.693999999999981</v>
      </c>
      <c r="AL140">
        <v>0</v>
      </c>
      <c r="AM140" s="4">
        <v>-3.7386469736813299E-41</v>
      </c>
      <c r="AN140">
        <f t="shared" si="225"/>
        <v>36.839999999963084</v>
      </c>
      <c r="AO140">
        <v>0</v>
      </c>
      <c r="AP140" s="4">
        <v>5.2311507587046004E-21</v>
      </c>
      <c r="AQ140">
        <f t="shared" si="232"/>
        <v>14.849999999989585</v>
      </c>
      <c r="AR140">
        <f t="shared" si="190"/>
        <v>6.3025912755477115E-21</v>
      </c>
      <c r="AS140">
        <f t="shared" si="191"/>
        <v>3.6692</v>
      </c>
      <c r="AT140">
        <f t="shared" si="192"/>
        <v>3.6692</v>
      </c>
      <c r="AU140">
        <f t="shared" si="180"/>
        <v>0</v>
      </c>
      <c r="AV140">
        <f t="shared" si="193"/>
        <v>0.17078291400000004</v>
      </c>
      <c r="AY140">
        <v>0</v>
      </c>
      <c r="AZ140" s="4">
        <v>-6.01853107621011E-36</v>
      </c>
      <c r="BA140">
        <f t="shared" si="194"/>
        <v>-5.0154425635084248E-37</v>
      </c>
      <c r="BB140">
        <f t="shared" si="226"/>
        <v>36.840000000107217</v>
      </c>
      <c r="BC140">
        <v>0</v>
      </c>
      <c r="BD140">
        <v>0</v>
      </c>
      <c r="BE140">
        <f t="shared" si="195"/>
        <v>0</v>
      </c>
      <c r="BF140">
        <f t="shared" si="227"/>
        <v>34.694000000888494</v>
      </c>
      <c r="BG140">
        <v>0</v>
      </c>
      <c r="BH140" s="4">
        <v>6.01853107621011E-36</v>
      </c>
      <c r="BI140">
        <f t="shared" si="196"/>
        <v>5.0154425635084248E-37</v>
      </c>
      <c r="BJ140">
        <f t="shared" si="228"/>
        <v>36.840000000318327</v>
      </c>
      <c r="BK140">
        <v>0</v>
      </c>
      <c r="BL140">
        <v>0</v>
      </c>
      <c r="BM140">
        <f t="shared" si="197"/>
        <v>0</v>
      </c>
      <c r="BN140">
        <f t="shared" si="233"/>
        <v>14.850000000331178</v>
      </c>
      <c r="BO140">
        <f t="shared" si="198"/>
        <v>0</v>
      </c>
      <c r="BP140">
        <f t="shared" si="234"/>
        <v>3.6692</v>
      </c>
      <c r="BQ140">
        <f t="shared" si="199"/>
        <v>3.6692</v>
      </c>
      <c r="BR140">
        <f t="shared" si="181"/>
        <v>0</v>
      </c>
      <c r="BS140">
        <f t="shared" si="200"/>
        <v>0.17078291400000004</v>
      </c>
      <c r="BV140">
        <v>0</v>
      </c>
      <c r="BW140" s="4">
        <v>-3.76158192263132E-37</v>
      </c>
      <c r="BX140">
        <f t="shared" si="164"/>
        <v>-3.1346516021927665E-38</v>
      </c>
      <c r="BY140">
        <f t="shared" si="236"/>
        <v>36.839999999999939</v>
      </c>
      <c r="BZ140">
        <v>0</v>
      </c>
      <c r="CA140" s="4">
        <v>-1.3684555315672001E-48</v>
      </c>
      <c r="CB140">
        <f t="shared" si="201"/>
        <v>-1.1403796096393333E-49</v>
      </c>
      <c r="CC140">
        <f t="shared" si="229"/>
        <v>34.69399999999996</v>
      </c>
      <c r="CD140">
        <v>0</v>
      </c>
      <c r="CE140" s="4">
        <v>2.63310734584192E-36</v>
      </c>
      <c r="CF140">
        <f t="shared" si="202"/>
        <v>2.1942561215349331E-37</v>
      </c>
      <c r="CG140">
        <f t="shared" si="171"/>
        <v>36.839999999999932</v>
      </c>
      <c r="CH140">
        <v>0</v>
      </c>
      <c r="CI140">
        <v>0</v>
      </c>
      <c r="CJ140">
        <f t="shared" si="203"/>
        <v>0</v>
      </c>
      <c r="CK140">
        <f t="shared" si="159"/>
        <v>14.850000000001032</v>
      </c>
      <c r="CL140">
        <f t="shared" si="204"/>
        <v>2.7192158476836382E-36</v>
      </c>
      <c r="CM140">
        <f t="shared" si="235"/>
        <v>3.6692</v>
      </c>
      <c r="CN140">
        <f t="shared" si="205"/>
        <v>3.6692</v>
      </c>
      <c r="CO140">
        <f t="shared" si="182"/>
        <v>0</v>
      </c>
      <c r="CP140">
        <f t="shared" si="206"/>
        <v>0.17078291400000004</v>
      </c>
      <c r="DA140">
        <v>0</v>
      </c>
      <c r="DB140">
        <v>0</v>
      </c>
      <c r="DC140">
        <f t="shared" si="165"/>
        <v>0</v>
      </c>
      <c r="DD140">
        <f t="shared" si="237"/>
        <v>36.839999999999975</v>
      </c>
      <c r="DE140">
        <v>0</v>
      </c>
      <c r="DF140" s="4">
        <v>1.1479480810325899E-41</v>
      </c>
      <c r="DG140">
        <f t="shared" si="207"/>
        <v>9.5662340086049157E-43</v>
      </c>
      <c r="DH140">
        <f t="shared" si="230"/>
        <v>35.059999999619151</v>
      </c>
      <c r="DI140">
        <v>0</v>
      </c>
      <c r="DJ140" s="4">
        <v>2.1648906855957601E-40</v>
      </c>
      <c r="DK140">
        <f t="shared" si="208"/>
        <v>1.8040755713298002E-41</v>
      </c>
      <c r="DL140">
        <f t="shared" si="172"/>
        <v>36.839999999999947</v>
      </c>
      <c r="DM140">
        <v>0</v>
      </c>
      <c r="DN140" s="4">
        <v>2.4052272269042499E-55</v>
      </c>
      <c r="DO140">
        <f t="shared" si="209"/>
        <v>2.004356022420208E-56</v>
      </c>
      <c r="DP140">
        <f t="shared" si="160"/>
        <v>14.850000000024334</v>
      </c>
      <c r="DQ140">
        <f t="shared" si="210"/>
        <v>3.6692</v>
      </c>
      <c r="DR140">
        <f t="shared" si="211"/>
        <v>3.6692</v>
      </c>
      <c r="DS140">
        <f t="shared" si="212"/>
        <v>0</v>
      </c>
      <c r="DT140">
        <f t="shared" si="161"/>
        <v>0.17078291400000004</v>
      </c>
      <c r="DX140">
        <v>0</v>
      </c>
      <c r="DY140" s="4">
        <v>1.4517543912657399E-40</v>
      </c>
      <c r="DZ140">
        <f t="shared" si="166"/>
        <v>1.2097953260547834E-41</v>
      </c>
      <c r="EA140">
        <f t="shared" si="238"/>
        <v>36.839999999946428</v>
      </c>
      <c r="EB140">
        <v>0</v>
      </c>
      <c r="EC140" s="4">
        <v>5.6078948010990598E-19</v>
      </c>
      <c r="ED140">
        <f t="shared" si="213"/>
        <v>4.6732456675825502E-20</v>
      </c>
      <c r="EE140">
        <f t="shared" si="231"/>
        <v>35.059999999947536</v>
      </c>
      <c r="EF140">
        <v>0</v>
      </c>
      <c r="EG140">
        <v>0</v>
      </c>
      <c r="EH140">
        <f t="shared" si="214"/>
        <v>0</v>
      </c>
      <c r="EI140">
        <f t="shared" si="173"/>
        <v>36.839999999982929</v>
      </c>
      <c r="EJ140">
        <v>0</v>
      </c>
      <c r="EK140" s="4">
        <v>2.27311112190039E-21</v>
      </c>
      <c r="EL140">
        <f t="shared" si="215"/>
        <v>1.8942592682503248E-22</v>
      </c>
      <c r="EM140">
        <f t="shared" si="162"/>
        <v>14.84999999998351</v>
      </c>
      <c r="EN140">
        <f t="shared" si="216"/>
        <v>3.6692</v>
      </c>
      <c r="EO140">
        <f t="shared" si="217"/>
        <v>3.6692</v>
      </c>
      <c r="EP140">
        <f t="shared" si="218"/>
        <v>0</v>
      </c>
      <c r="EQ140">
        <f t="shared" si="163"/>
        <v>0.17078291400000004</v>
      </c>
    </row>
    <row r="141" spans="1:147" x14ac:dyDescent="0.35">
      <c r="A141" s="1">
        <v>44907.729166666664</v>
      </c>
      <c r="B141" s="80">
        <v>0.72916666666667196</v>
      </c>
      <c r="C141">
        <v>3.6934</v>
      </c>
      <c r="D141">
        <v>5.1999999999999998E-3</v>
      </c>
      <c r="E141">
        <f t="shared" si="183"/>
        <v>0</v>
      </c>
      <c r="G141">
        <v>0.55854000000000004</v>
      </c>
      <c r="I141">
        <v>0</v>
      </c>
      <c r="J141">
        <f t="shared" si="158"/>
        <v>0</v>
      </c>
      <c r="K141">
        <f t="shared" si="184"/>
        <v>0</v>
      </c>
      <c r="L141">
        <f t="shared" si="219"/>
        <v>37.322333333333304</v>
      </c>
      <c r="M141">
        <v>0</v>
      </c>
      <c r="N141">
        <f t="shared" si="174"/>
        <v>0</v>
      </c>
      <c r="O141">
        <f t="shared" si="185"/>
        <v>0</v>
      </c>
      <c r="P141">
        <f t="shared" si="220"/>
        <v>34.693999999999974</v>
      </c>
      <c r="Q141">
        <v>0</v>
      </c>
      <c r="R141">
        <f t="shared" si="175"/>
        <v>0</v>
      </c>
      <c r="S141">
        <f t="shared" si="186"/>
        <v>0</v>
      </c>
      <c r="T141">
        <f t="shared" si="221"/>
        <v>37.322333333333304</v>
      </c>
      <c r="U141">
        <v>0</v>
      </c>
      <c r="V141">
        <f t="shared" si="176"/>
        <v>0</v>
      </c>
      <c r="W141">
        <f t="shared" si="187"/>
        <v>0</v>
      </c>
      <c r="X141">
        <f t="shared" si="222"/>
        <v>20.500999999999987</v>
      </c>
      <c r="Y141">
        <f t="shared" si="188"/>
        <v>0</v>
      </c>
      <c r="Z141">
        <f t="shared" si="177"/>
        <v>3.6934</v>
      </c>
      <c r="AA141">
        <f t="shared" si="178"/>
        <v>3.6934</v>
      </c>
      <c r="AB141">
        <f t="shared" si="179"/>
        <v>0</v>
      </c>
      <c r="AC141">
        <f t="shared" si="189"/>
        <v>0.17190930300000001</v>
      </c>
      <c r="AF141">
        <v>0</v>
      </c>
      <c r="AG141" s="4">
        <v>-1.1923037013166101E-41</v>
      </c>
      <c r="AH141">
        <f t="shared" si="223"/>
        <v>36.839999999983334</v>
      </c>
      <c r="AI141">
        <v>0</v>
      </c>
      <c r="AJ141" s="4">
        <v>-1.19386144968404E-39</v>
      </c>
      <c r="AK141">
        <f t="shared" si="224"/>
        <v>34.693999999999981</v>
      </c>
      <c r="AL141">
        <v>0</v>
      </c>
      <c r="AM141" s="4">
        <v>-1.3972420428215599E-40</v>
      </c>
      <c r="AN141">
        <f t="shared" si="225"/>
        <v>36.839999999963084</v>
      </c>
      <c r="AO141">
        <v>0</v>
      </c>
      <c r="AP141" s="4">
        <v>5.2311781259164304E-21</v>
      </c>
      <c r="AQ141">
        <f t="shared" si="232"/>
        <v>14.849999999989585</v>
      </c>
      <c r="AR141">
        <f t="shared" si="190"/>
        <v>6.3026242480920854E-21</v>
      </c>
      <c r="AS141">
        <f t="shared" si="191"/>
        <v>3.6934</v>
      </c>
      <c r="AT141">
        <f t="shared" si="192"/>
        <v>3.6934</v>
      </c>
      <c r="AU141">
        <f t="shared" si="180"/>
        <v>0</v>
      </c>
      <c r="AV141">
        <f t="shared" si="193"/>
        <v>0.17190930300000001</v>
      </c>
      <c r="AY141">
        <v>0</v>
      </c>
      <c r="AZ141">
        <v>0</v>
      </c>
      <c r="BA141">
        <f t="shared" si="194"/>
        <v>0</v>
      </c>
      <c r="BB141">
        <f t="shared" si="226"/>
        <v>36.840000000107217</v>
      </c>
      <c r="BC141">
        <v>0</v>
      </c>
      <c r="BD141" s="4">
        <v>3.9026412447299802E-38</v>
      </c>
      <c r="BE141">
        <f t="shared" si="195"/>
        <v>3.2522010372749831E-39</v>
      </c>
      <c r="BF141">
        <f t="shared" si="227"/>
        <v>34.694000000888494</v>
      </c>
      <c r="BG141">
        <v>0</v>
      </c>
      <c r="BH141">
        <v>0</v>
      </c>
      <c r="BI141">
        <f t="shared" si="196"/>
        <v>0</v>
      </c>
      <c r="BJ141">
        <f t="shared" si="228"/>
        <v>36.840000000318327</v>
      </c>
      <c r="BK141">
        <v>0</v>
      </c>
      <c r="BL141" s="4">
        <v>7.1159228260059994E-49</v>
      </c>
      <c r="BM141">
        <f t="shared" si="197"/>
        <v>5.9299356883383325E-50</v>
      </c>
      <c r="BN141">
        <f t="shared" si="233"/>
        <v>14.850000000331178</v>
      </c>
      <c r="BO141">
        <f t="shared" si="198"/>
        <v>4.7019774033748675E-38</v>
      </c>
      <c r="BP141">
        <f t="shared" si="234"/>
        <v>3.6934</v>
      </c>
      <c r="BQ141">
        <f t="shared" si="199"/>
        <v>3.6934</v>
      </c>
      <c r="BR141">
        <f t="shared" si="181"/>
        <v>0</v>
      </c>
      <c r="BS141">
        <f t="shared" si="200"/>
        <v>0.17190930300000001</v>
      </c>
      <c r="BV141">
        <v>0</v>
      </c>
      <c r="BW141" s="4">
        <v>6.58276836460481E-37</v>
      </c>
      <c r="BX141">
        <f t="shared" si="164"/>
        <v>5.4856403038373421E-38</v>
      </c>
      <c r="BY141">
        <f t="shared" si="236"/>
        <v>36.839999999999939</v>
      </c>
      <c r="BZ141">
        <v>0</v>
      </c>
      <c r="CA141">
        <v>0</v>
      </c>
      <c r="CB141">
        <f t="shared" si="201"/>
        <v>0</v>
      </c>
      <c r="CC141">
        <f t="shared" si="229"/>
        <v>34.69399999999996</v>
      </c>
      <c r="CD141">
        <v>0</v>
      </c>
      <c r="CE141">
        <v>0</v>
      </c>
      <c r="CF141">
        <f t="shared" si="202"/>
        <v>0</v>
      </c>
      <c r="CG141">
        <f t="shared" si="171"/>
        <v>36.839999999999932</v>
      </c>
      <c r="CH141">
        <v>0</v>
      </c>
      <c r="CI141">
        <v>0</v>
      </c>
      <c r="CJ141">
        <f t="shared" si="203"/>
        <v>0</v>
      </c>
      <c r="CK141">
        <f t="shared" si="159"/>
        <v>14.850000000001032</v>
      </c>
      <c r="CL141">
        <f t="shared" si="204"/>
        <v>7.9310462224154338E-37</v>
      </c>
      <c r="CM141">
        <f t="shared" si="235"/>
        <v>3.6934</v>
      </c>
      <c r="CN141">
        <f t="shared" si="205"/>
        <v>3.6934</v>
      </c>
      <c r="CO141">
        <f t="shared" si="182"/>
        <v>0</v>
      </c>
      <c r="CP141">
        <f t="shared" si="206"/>
        <v>0.17190930300000001</v>
      </c>
      <c r="DA141">
        <v>0</v>
      </c>
      <c r="DB141">
        <v>0</v>
      </c>
      <c r="DC141">
        <f t="shared" si="165"/>
        <v>0</v>
      </c>
      <c r="DD141">
        <f t="shared" si="237"/>
        <v>36.839999999999975</v>
      </c>
      <c r="DE141">
        <v>0</v>
      </c>
      <c r="DF141">
        <v>0</v>
      </c>
      <c r="DG141">
        <f t="shared" si="207"/>
        <v>0</v>
      </c>
      <c r="DH141">
        <f t="shared" si="230"/>
        <v>35.059999999619151</v>
      </c>
      <c r="DI141">
        <v>0</v>
      </c>
      <c r="DJ141" s="4">
        <v>-9.4039548065783001E-38</v>
      </c>
      <c r="DK141">
        <f t="shared" si="208"/>
        <v>-7.8366290054819163E-39</v>
      </c>
      <c r="DL141">
        <f t="shared" si="172"/>
        <v>36.839999999999947</v>
      </c>
      <c r="DM141">
        <v>0</v>
      </c>
      <c r="DN141">
        <v>0</v>
      </c>
      <c r="DO141">
        <f t="shared" si="209"/>
        <v>0</v>
      </c>
      <c r="DP141">
        <f t="shared" si="160"/>
        <v>14.850000000024334</v>
      </c>
      <c r="DQ141">
        <f t="shared" si="210"/>
        <v>3.6934</v>
      </c>
      <c r="DR141">
        <f t="shared" si="211"/>
        <v>3.6934</v>
      </c>
      <c r="DS141">
        <f t="shared" si="212"/>
        <v>0</v>
      </c>
      <c r="DT141">
        <f t="shared" si="161"/>
        <v>0.17190930300000001</v>
      </c>
      <c r="DX141">
        <v>0</v>
      </c>
      <c r="DY141">
        <v>0</v>
      </c>
      <c r="DZ141">
        <f t="shared" si="166"/>
        <v>0</v>
      </c>
      <c r="EA141">
        <f t="shared" si="238"/>
        <v>36.839999999946428</v>
      </c>
      <c r="EB141">
        <v>0</v>
      </c>
      <c r="EC141" s="4">
        <v>5.60789512093483E-19</v>
      </c>
      <c r="ED141">
        <f t="shared" si="213"/>
        <v>4.6732459341123581E-20</v>
      </c>
      <c r="EE141">
        <f t="shared" si="231"/>
        <v>35.059999999947536</v>
      </c>
      <c r="EF141">
        <v>0</v>
      </c>
      <c r="EG141" s="4">
        <v>-6.2089085284361101E-41</v>
      </c>
      <c r="EH141">
        <f t="shared" si="214"/>
        <v>-5.1740904403634253E-42</v>
      </c>
      <c r="EI141">
        <f t="shared" si="173"/>
        <v>36.839999999982929</v>
      </c>
      <c r="EJ141">
        <v>0</v>
      </c>
      <c r="EK141" s="4">
        <v>2.2731455733296702E-21</v>
      </c>
      <c r="EL141">
        <f t="shared" si="215"/>
        <v>1.8942879777747253E-22</v>
      </c>
      <c r="EM141">
        <f t="shared" si="162"/>
        <v>14.84999999998351</v>
      </c>
      <c r="EN141">
        <f t="shared" si="216"/>
        <v>3.6934</v>
      </c>
      <c r="EO141">
        <f t="shared" si="217"/>
        <v>3.6934</v>
      </c>
      <c r="EP141">
        <f t="shared" si="218"/>
        <v>0</v>
      </c>
      <c r="EQ141">
        <f t="shared" si="163"/>
        <v>0.17190930300000001</v>
      </c>
    </row>
    <row r="142" spans="1:147" x14ac:dyDescent="0.35">
      <c r="A142" s="1">
        <v>44907.732638888891</v>
      </c>
      <c r="B142" s="80">
        <v>0.73263888888889495</v>
      </c>
      <c r="C142">
        <v>6.1631999999999998</v>
      </c>
      <c r="D142">
        <v>5.0000000000000001E-3</v>
      </c>
      <c r="E142">
        <f t="shared" si="183"/>
        <v>0</v>
      </c>
      <c r="G142">
        <v>0.55854000000000004</v>
      </c>
      <c r="I142">
        <v>0</v>
      </c>
      <c r="J142">
        <f t="shared" si="158"/>
        <v>0</v>
      </c>
      <c r="K142">
        <f t="shared" si="184"/>
        <v>0</v>
      </c>
      <c r="L142">
        <f t="shared" si="219"/>
        <v>37.322333333333304</v>
      </c>
      <c r="M142">
        <v>0</v>
      </c>
      <c r="N142">
        <f t="shared" si="174"/>
        <v>0</v>
      </c>
      <c r="O142">
        <f t="shared" si="185"/>
        <v>0</v>
      </c>
      <c r="P142">
        <f t="shared" si="220"/>
        <v>34.693999999999974</v>
      </c>
      <c r="Q142">
        <v>0</v>
      </c>
      <c r="R142">
        <f t="shared" si="175"/>
        <v>0</v>
      </c>
      <c r="S142">
        <f t="shared" si="186"/>
        <v>0</v>
      </c>
      <c r="T142">
        <f t="shared" si="221"/>
        <v>37.322333333333304</v>
      </c>
      <c r="U142">
        <v>0</v>
      </c>
      <c r="V142">
        <f t="shared" si="176"/>
        <v>0</v>
      </c>
      <c r="W142">
        <f t="shared" si="187"/>
        <v>0</v>
      </c>
      <c r="X142">
        <f t="shared" si="222"/>
        <v>20.500999999999987</v>
      </c>
      <c r="Y142">
        <f t="shared" si="188"/>
        <v>0</v>
      </c>
      <c r="Z142">
        <f t="shared" si="177"/>
        <v>6.1631999999999998</v>
      </c>
      <c r="AA142">
        <f t="shared" si="178"/>
        <v>6.1631999999999998</v>
      </c>
      <c r="AB142">
        <f t="shared" si="179"/>
        <v>0</v>
      </c>
      <c r="AC142">
        <f t="shared" si="189"/>
        <v>0.28686614400000005</v>
      </c>
      <c r="AF142">
        <v>0</v>
      </c>
      <c r="AG142" s="4">
        <v>2.4724816579785299E-41</v>
      </c>
      <c r="AH142">
        <f t="shared" si="223"/>
        <v>36.839999999983334</v>
      </c>
      <c r="AI142">
        <v>0</v>
      </c>
      <c r="AJ142" s="4">
        <v>3.6734198463513802E-40</v>
      </c>
      <c r="AK142">
        <f t="shared" si="224"/>
        <v>34.693999999999981</v>
      </c>
      <c r="AL142">
        <v>0</v>
      </c>
      <c r="AM142" s="4">
        <v>-2.6169769951850798E-40</v>
      </c>
      <c r="AN142">
        <f t="shared" si="225"/>
        <v>36.839999999963084</v>
      </c>
      <c r="AO142">
        <v>0</v>
      </c>
      <c r="AP142" s="4">
        <v>5.2311209140257997E-21</v>
      </c>
      <c r="AQ142">
        <f t="shared" si="232"/>
        <v>14.849999999989585</v>
      </c>
      <c r="AR142">
        <f t="shared" si="190"/>
        <v>6.3025553181033734E-21</v>
      </c>
      <c r="AS142">
        <f t="shared" si="191"/>
        <v>6.1631999999999998</v>
      </c>
      <c r="AT142">
        <f t="shared" si="192"/>
        <v>6.1631999999999998</v>
      </c>
      <c r="AU142">
        <f t="shared" si="180"/>
        <v>0</v>
      </c>
      <c r="AV142">
        <f t="shared" si="193"/>
        <v>0.28686614400000005</v>
      </c>
      <c r="AY142">
        <v>0</v>
      </c>
      <c r="AZ142">
        <v>0</v>
      </c>
      <c r="BA142">
        <f t="shared" si="194"/>
        <v>0</v>
      </c>
      <c r="BB142">
        <f t="shared" si="226"/>
        <v>36.840000000107217</v>
      </c>
      <c r="BC142">
        <v>0</v>
      </c>
      <c r="BD142">
        <v>0</v>
      </c>
      <c r="BE142">
        <f t="shared" si="195"/>
        <v>0</v>
      </c>
      <c r="BF142">
        <f t="shared" si="227"/>
        <v>34.694000000888494</v>
      </c>
      <c r="BG142">
        <v>0</v>
      </c>
      <c r="BH142" s="4">
        <v>-6.01853107621011E-36</v>
      </c>
      <c r="BI142">
        <f t="shared" si="196"/>
        <v>-5.0154425635084248E-37</v>
      </c>
      <c r="BJ142">
        <f t="shared" si="228"/>
        <v>36.840000000318327</v>
      </c>
      <c r="BK142">
        <v>0</v>
      </c>
      <c r="BL142">
        <v>0</v>
      </c>
      <c r="BM142">
        <f t="shared" si="197"/>
        <v>0</v>
      </c>
      <c r="BN142">
        <f t="shared" si="233"/>
        <v>14.850000000331178</v>
      </c>
      <c r="BO142">
        <f t="shared" si="198"/>
        <v>-7.2512422604941088E-36</v>
      </c>
      <c r="BP142">
        <f t="shared" si="234"/>
        <v>6.1631999999999998</v>
      </c>
      <c r="BQ142">
        <f t="shared" si="199"/>
        <v>6.1631999999999998</v>
      </c>
      <c r="BR142">
        <f t="shared" si="181"/>
        <v>0</v>
      </c>
      <c r="BS142">
        <f t="shared" si="200"/>
        <v>0.28686614400000005</v>
      </c>
      <c r="BV142">
        <v>0</v>
      </c>
      <c r="BW142" s="4">
        <v>-3.76158192263132E-37</v>
      </c>
      <c r="BX142">
        <f t="shared" si="164"/>
        <v>-3.1346516021927665E-38</v>
      </c>
      <c r="BY142">
        <f t="shared" si="236"/>
        <v>36.839999999999939</v>
      </c>
      <c r="BZ142">
        <v>0</v>
      </c>
      <c r="CA142" s="4">
        <v>5.8774717541114297E-39</v>
      </c>
      <c r="CB142">
        <f t="shared" si="201"/>
        <v>4.8978931284261903E-40</v>
      </c>
      <c r="CC142">
        <f t="shared" si="229"/>
        <v>34.69399999999996</v>
      </c>
      <c r="CD142">
        <v>0</v>
      </c>
      <c r="CE142">
        <v>0</v>
      </c>
      <c r="CF142">
        <f t="shared" si="202"/>
        <v>0</v>
      </c>
      <c r="CG142">
        <f t="shared" si="171"/>
        <v>36.839999999999932</v>
      </c>
      <c r="CH142">
        <v>0</v>
      </c>
      <c r="CI142">
        <v>0</v>
      </c>
      <c r="CJ142">
        <f t="shared" si="203"/>
        <v>0</v>
      </c>
      <c r="CK142">
        <f t="shared" si="159"/>
        <v>14.850000000001032</v>
      </c>
      <c r="CL142">
        <f t="shared" si="204"/>
        <v>-4.4612135001086814E-37</v>
      </c>
      <c r="CM142">
        <f t="shared" si="235"/>
        <v>6.1631999999999998</v>
      </c>
      <c r="CN142">
        <f t="shared" si="205"/>
        <v>6.1631999999999998</v>
      </c>
      <c r="CO142">
        <f t="shared" si="182"/>
        <v>0</v>
      </c>
      <c r="CP142">
        <f t="shared" si="206"/>
        <v>0.28686614400000005</v>
      </c>
      <c r="DA142">
        <v>0</v>
      </c>
      <c r="DB142" s="4">
        <v>-3.1497591527981599E-38</v>
      </c>
      <c r="DC142">
        <f t="shared" si="165"/>
        <v>-2.6247992939984667E-39</v>
      </c>
      <c r="DD142">
        <f t="shared" si="237"/>
        <v>36.839999999999975</v>
      </c>
      <c r="DE142">
        <v>0</v>
      </c>
      <c r="DF142" s="4">
        <v>-2.1895288505075201E-47</v>
      </c>
      <c r="DG142">
        <f t="shared" si="207"/>
        <v>-1.8246073754229333E-48</v>
      </c>
      <c r="DH142">
        <f t="shared" si="230"/>
        <v>35.059999999619151</v>
      </c>
      <c r="DI142">
        <v>0</v>
      </c>
      <c r="DJ142" s="4">
        <v>-2.50850494465476E-39</v>
      </c>
      <c r="DK142">
        <f t="shared" si="208"/>
        <v>-2.0904207872122999E-40</v>
      </c>
      <c r="DL142">
        <f t="shared" si="172"/>
        <v>36.839999999999947</v>
      </c>
      <c r="DM142">
        <v>0</v>
      </c>
      <c r="DN142" s="4">
        <v>-2.4610277155318899E-48</v>
      </c>
      <c r="DO142">
        <f t="shared" si="209"/>
        <v>-2.0508564296099083E-49</v>
      </c>
      <c r="DP142">
        <f t="shared" si="160"/>
        <v>14.850000000024334</v>
      </c>
      <c r="DQ142">
        <f t="shared" si="210"/>
        <v>6.1631999999999998</v>
      </c>
      <c r="DR142">
        <f t="shared" si="211"/>
        <v>6.1631999999999998</v>
      </c>
      <c r="DS142">
        <f t="shared" si="212"/>
        <v>0</v>
      </c>
      <c r="DT142">
        <f t="shared" si="161"/>
        <v>0.28686614400000005</v>
      </c>
      <c r="DX142">
        <v>0</v>
      </c>
      <c r="DY142">
        <v>0</v>
      </c>
      <c r="DZ142">
        <f t="shared" si="166"/>
        <v>0</v>
      </c>
      <c r="EA142">
        <f t="shared" si="238"/>
        <v>36.839999999946428</v>
      </c>
      <c r="EB142">
        <v>0</v>
      </c>
      <c r="EC142" s="4">
        <v>5.6078944337028704E-19</v>
      </c>
      <c r="ED142">
        <f t="shared" si="213"/>
        <v>4.6732453614190588E-20</v>
      </c>
      <c r="EE142">
        <f t="shared" si="231"/>
        <v>35.059999999947536</v>
      </c>
      <c r="EF142">
        <v>0</v>
      </c>
      <c r="EG142">
        <v>0</v>
      </c>
      <c r="EH142">
        <f t="shared" si="214"/>
        <v>0</v>
      </c>
      <c r="EI142">
        <f t="shared" si="173"/>
        <v>36.839999999982929</v>
      </c>
      <c r="EJ142">
        <v>0</v>
      </c>
      <c r="EK142" s="4">
        <v>2.2731551360987698E-21</v>
      </c>
      <c r="EL142">
        <f t="shared" si="215"/>
        <v>1.8942959467489749E-22</v>
      </c>
      <c r="EM142">
        <f t="shared" si="162"/>
        <v>14.84999999998351</v>
      </c>
      <c r="EN142">
        <f t="shared" si="216"/>
        <v>6.1631999999999998</v>
      </c>
      <c r="EO142">
        <f t="shared" si="217"/>
        <v>6.1631999999999998</v>
      </c>
      <c r="EP142">
        <f t="shared" si="218"/>
        <v>0</v>
      </c>
      <c r="EQ142">
        <f t="shared" si="163"/>
        <v>0.28686614400000005</v>
      </c>
    </row>
    <row r="143" spans="1:147" x14ac:dyDescent="0.35">
      <c r="A143" s="1">
        <v>44907.736111111109</v>
      </c>
      <c r="B143" s="80">
        <v>0.73611111111111704</v>
      </c>
      <c r="C143">
        <v>5.5263999999999998</v>
      </c>
      <c r="D143">
        <v>5.5999999999999999E-3</v>
      </c>
      <c r="E143">
        <f t="shared" si="183"/>
        <v>0</v>
      </c>
      <c r="G143">
        <v>0.55854000000000004</v>
      </c>
      <c r="I143">
        <v>0</v>
      </c>
      <c r="J143">
        <f t="shared" si="158"/>
        <v>0</v>
      </c>
      <c r="K143">
        <f t="shared" si="184"/>
        <v>0</v>
      </c>
      <c r="L143">
        <f t="shared" si="219"/>
        <v>37.322333333333304</v>
      </c>
      <c r="M143">
        <v>0</v>
      </c>
      <c r="N143">
        <f t="shared" si="174"/>
        <v>0</v>
      </c>
      <c r="O143">
        <f t="shared" si="185"/>
        <v>0</v>
      </c>
      <c r="P143">
        <f t="shared" si="220"/>
        <v>34.693999999999974</v>
      </c>
      <c r="Q143">
        <v>0</v>
      </c>
      <c r="R143">
        <f t="shared" si="175"/>
        <v>0</v>
      </c>
      <c r="S143">
        <f t="shared" si="186"/>
        <v>0</v>
      </c>
      <c r="T143">
        <f t="shared" si="221"/>
        <v>37.322333333333304</v>
      </c>
      <c r="U143">
        <v>0</v>
      </c>
      <c r="V143">
        <f t="shared" si="176"/>
        <v>0</v>
      </c>
      <c r="W143">
        <f t="shared" si="187"/>
        <v>0</v>
      </c>
      <c r="X143">
        <f t="shared" si="222"/>
        <v>20.500999999999987</v>
      </c>
      <c r="Y143">
        <f t="shared" si="188"/>
        <v>0</v>
      </c>
      <c r="Z143">
        <f t="shared" si="177"/>
        <v>5.5263999999999998</v>
      </c>
      <c r="AA143">
        <f t="shared" si="178"/>
        <v>5.5263999999999998</v>
      </c>
      <c r="AB143">
        <f t="shared" si="179"/>
        <v>0</v>
      </c>
      <c r="AC143">
        <f t="shared" si="189"/>
        <v>0.25722628799999997</v>
      </c>
      <c r="AF143">
        <v>0</v>
      </c>
      <c r="AG143" s="4">
        <v>-6.2998223892730195E-42</v>
      </c>
      <c r="AH143">
        <f t="shared" si="223"/>
        <v>36.839999999983334</v>
      </c>
      <c r="AI143">
        <v>0</v>
      </c>
      <c r="AJ143" s="4">
        <v>1.8367099225049899E-40</v>
      </c>
      <c r="AK143">
        <f t="shared" si="224"/>
        <v>34.693999999999981</v>
      </c>
      <c r="AL143">
        <v>0</v>
      </c>
      <c r="AM143" s="4">
        <v>2.9368054236792398E-40</v>
      </c>
      <c r="AN143">
        <f t="shared" si="225"/>
        <v>36.839999999963084</v>
      </c>
      <c r="AO143">
        <v>0</v>
      </c>
      <c r="AP143" s="4">
        <v>5.2311458037459997E-21</v>
      </c>
      <c r="AQ143">
        <f t="shared" si="232"/>
        <v>14.849999999989585</v>
      </c>
      <c r="AR143">
        <f t="shared" si="190"/>
        <v>6.3025853057180719E-21</v>
      </c>
      <c r="AS143">
        <f t="shared" si="191"/>
        <v>5.5263999999999998</v>
      </c>
      <c r="AT143">
        <f t="shared" si="192"/>
        <v>5.5263999999999998</v>
      </c>
      <c r="AU143">
        <f t="shared" si="180"/>
        <v>0</v>
      </c>
      <c r="AV143">
        <f t="shared" si="193"/>
        <v>0.25722628799999997</v>
      </c>
      <c r="AY143">
        <v>0</v>
      </c>
      <c r="AZ143">
        <v>0</v>
      </c>
      <c r="BA143">
        <f t="shared" si="194"/>
        <v>0</v>
      </c>
      <c r="BB143">
        <f t="shared" si="226"/>
        <v>36.840000000107217</v>
      </c>
      <c r="BC143">
        <v>0</v>
      </c>
      <c r="BD143">
        <v>0</v>
      </c>
      <c r="BE143">
        <f t="shared" si="195"/>
        <v>0</v>
      </c>
      <c r="BF143">
        <f t="shared" si="227"/>
        <v>34.694000000888494</v>
      </c>
      <c r="BG143">
        <v>0</v>
      </c>
      <c r="BH143">
        <v>0</v>
      </c>
      <c r="BI143">
        <f t="shared" si="196"/>
        <v>0</v>
      </c>
      <c r="BJ143">
        <f t="shared" si="228"/>
        <v>36.840000000318327</v>
      </c>
      <c r="BK143">
        <v>0</v>
      </c>
      <c r="BL143" s="4">
        <v>-5.3643456837434299E-48</v>
      </c>
      <c r="BM143">
        <f t="shared" si="197"/>
        <v>-4.4702880697861919E-49</v>
      </c>
      <c r="BN143">
        <f t="shared" si="233"/>
        <v>14.850000000331178</v>
      </c>
      <c r="BO143">
        <f t="shared" si="198"/>
        <v>-6.4630670888475065E-48</v>
      </c>
      <c r="BP143">
        <f t="shared" si="234"/>
        <v>5.5263999999999998</v>
      </c>
      <c r="BQ143">
        <f t="shared" si="199"/>
        <v>5.5263999999999998</v>
      </c>
      <c r="BR143">
        <f t="shared" si="181"/>
        <v>0</v>
      </c>
      <c r="BS143">
        <f t="shared" si="200"/>
        <v>0.25722628799999997</v>
      </c>
      <c r="BV143">
        <v>0</v>
      </c>
      <c r="BW143" s="4">
        <v>-3.76158192263132E-37</v>
      </c>
      <c r="BX143">
        <f t="shared" si="164"/>
        <v>-3.1346516021927665E-38</v>
      </c>
      <c r="BY143">
        <f t="shared" si="236"/>
        <v>36.839999999999939</v>
      </c>
      <c r="BZ143">
        <v>0</v>
      </c>
      <c r="CA143">
        <v>0</v>
      </c>
      <c r="CB143">
        <f t="shared" si="201"/>
        <v>0</v>
      </c>
      <c r="CC143">
        <f t="shared" si="229"/>
        <v>34.69399999999996</v>
      </c>
      <c r="CD143">
        <v>0</v>
      </c>
      <c r="CE143">
        <v>0</v>
      </c>
      <c r="CF143">
        <f t="shared" si="202"/>
        <v>0</v>
      </c>
      <c r="CG143">
        <f t="shared" si="171"/>
        <v>36.839999999999932</v>
      </c>
      <c r="CH143">
        <v>0</v>
      </c>
      <c r="CI143">
        <v>0</v>
      </c>
      <c r="CJ143">
        <f t="shared" si="203"/>
        <v>0</v>
      </c>
      <c r="CK143">
        <f t="shared" si="159"/>
        <v>14.850000000001032</v>
      </c>
      <c r="CL143">
        <f t="shared" si="204"/>
        <v>-4.5320264128088197E-37</v>
      </c>
      <c r="CM143">
        <f t="shared" si="235"/>
        <v>5.5263999999999998</v>
      </c>
      <c r="CN143">
        <f t="shared" si="205"/>
        <v>5.5263999999999998</v>
      </c>
      <c r="CO143">
        <f t="shared" si="182"/>
        <v>0</v>
      </c>
      <c r="CP143">
        <f t="shared" si="206"/>
        <v>0.25722628799999997</v>
      </c>
      <c r="DA143">
        <v>0</v>
      </c>
      <c r="DB143" s="4">
        <v>-1.88079096131566E-37</v>
      </c>
      <c r="DC143">
        <f t="shared" si="165"/>
        <v>-1.5673258010963833E-38</v>
      </c>
      <c r="DD143">
        <f t="shared" si="237"/>
        <v>36.839999999999975</v>
      </c>
      <c r="DE143">
        <v>0</v>
      </c>
      <c r="DF143" s="4">
        <v>6.4564826744557103E-47</v>
      </c>
      <c r="DG143">
        <f t="shared" si="207"/>
        <v>5.3804022287130915E-48</v>
      </c>
      <c r="DH143">
        <f t="shared" si="230"/>
        <v>35.059999999619151</v>
      </c>
      <c r="DI143">
        <v>0</v>
      </c>
      <c r="DJ143" s="4">
        <v>1.12847457678939E-36</v>
      </c>
      <c r="DK143">
        <f t="shared" si="208"/>
        <v>9.4039548065782499E-38</v>
      </c>
      <c r="DL143">
        <f t="shared" si="172"/>
        <v>36.839999999999947</v>
      </c>
      <c r="DM143">
        <v>0</v>
      </c>
      <c r="DN143" s="4">
        <v>-4.81045430398941E-55</v>
      </c>
      <c r="DO143">
        <f t="shared" si="209"/>
        <v>-4.0087119199911753E-56</v>
      </c>
      <c r="DP143">
        <f t="shared" si="160"/>
        <v>14.850000000024334</v>
      </c>
      <c r="DQ143">
        <f t="shared" si="210"/>
        <v>5.5263999999999998</v>
      </c>
      <c r="DR143">
        <f t="shared" si="211"/>
        <v>5.5263999999999998</v>
      </c>
      <c r="DS143">
        <f t="shared" si="212"/>
        <v>0</v>
      </c>
      <c r="DT143">
        <f t="shared" si="161"/>
        <v>0.25722628799999997</v>
      </c>
      <c r="DX143">
        <v>0</v>
      </c>
      <c r="DY143">
        <v>0</v>
      </c>
      <c r="DZ143">
        <f t="shared" si="166"/>
        <v>0</v>
      </c>
      <c r="EA143">
        <f t="shared" si="238"/>
        <v>36.839999999946428</v>
      </c>
      <c r="EB143">
        <v>0</v>
      </c>
      <c r="EC143" s="4">
        <v>5.6078947245874396E-19</v>
      </c>
      <c r="ED143">
        <f t="shared" si="213"/>
        <v>4.6732456038228669E-20</v>
      </c>
      <c r="EE143">
        <f t="shared" si="231"/>
        <v>35.059999999947536</v>
      </c>
      <c r="EF143">
        <v>0</v>
      </c>
      <c r="EG143">
        <v>0</v>
      </c>
      <c r="EH143">
        <f t="shared" si="214"/>
        <v>0</v>
      </c>
      <c r="EI143">
        <f t="shared" si="173"/>
        <v>36.839999999982929</v>
      </c>
      <c r="EJ143">
        <v>0</v>
      </c>
      <c r="EK143" s="4">
        <v>2.2731633214920899E-21</v>
      </c>
      <c r="EL143">
        <f t="shared" si="215"/>
        <v>1.8943027679100747E-22</v>
      </c>
      <c r="EM143">
        <f t="shared" si="162"/>
        <v>14.84999999998351</v>
      </c>
      <c r="EN143">
        <f t="shared" si="216"/>
        <v>5.5263999999999998</v>
      </c>
      <c r="EO143">
        <f t="shared" si="217"/>
        <v>5.5263999999999998</v>
      </c>
      <c r="EP143">
        <f t="shared" si="218"/>
        <v>0</v>
      </c>
      <c r="EQ143">
        <f t="shared" si="163"/>
        <v>0.25722628799999997</v>
      </c>
    </row>
    <row r="144" spans="1:147" x14ac:dyDescent="0.35">
      <c r="A144" s="1">
        <v>44907.739583333336</v>
      </c>
      <c r="B144" s="80">
        <v>0.73958333333333903</v>
      </c>
      <c r="C144">
        <v>3.7486000000000002</v>
      </c>
      <c r="D144">
        <v>5.1999999999999998E-3</v>
      </c>
      <c r="E144">
        <f t="shared" si="183"/>
        <v>0</v>
      </c>
      <c r="G144">
        <v>0.55854000000000004</v>
      </c>
      <c r="I144">
        <v>0</v>
      </c>
      <c r="J144">
        <f>380*I144/1000*0.83</f>
        <v>0</v>
      </c>
      <c r="K144">
        <f t="shared" si="184"/>
        <v>0</v>
      </c>
      <c r="L144">
        <f t="shared" si="219"/>
        <v>37.322333333333304</v>
      </c>
      <c r="M144">
        <v>0</v>
      </c>
      <c r="N144">
        <f t="shared" si="174"/>
        <v>0</v>
      </c>
      <c r="O144">
        <f t="shared" si="185"/>
        <v>0</v>
      </c>
      <c r="P144">
        <f t="shared" si="220"/>
        <v>34.693999999999974</v>
      </c>
      <c r="Q144">
        <v>0</v>
      </c>
      <c r="R144">
        <f t="shared" si="175"/>
        <v>0</v>
      </c>
      <c r="S144">
        <f t="shared" si="186"/>
        <v>0</v>
      </c>
      <c r="T144">
        <f t="shared" si="221"/>
        <v>37.322333333333304</v>
      </c>
      <c r="U144">
        <v>0</v>
      </c>
      <c r="V144">
        <f t="shared" si="176"/>
        <v>0</v>
      </c>
      <c r="W144">
        <f t="shared" si="187"/>
        <v>0</v>
      </c>
      <c r="X144">
        <f t="shared" si="222"/>
        <v>20.500999999999987</v>
      </c>
      <c r="Y144">
        <f t="shared" si="188"/>
        <v>0</v>
      </c>
      <c r="Z144">
        <f t="shared" si="177"/>
        <v>3.7486000000000002</v>
      </c>
      <c r="AA144">
        <f t="shared" si="178"/>
        <v>3.7486000000000002</v>
      </c>
      <c r="AB144">
        <f t="shared" si="179"/>
        <v>0</v>
      </c>
      <c r="AC144">
        <f t="shared" si="189"/>
        <v>0.17447858700000005</v>
      </c>
      <c r="AF144">
        <v>0</v>
      </c>
      <c r="AG144" s="4">
        <v>-1.4042121209115001E-40</v>
      </c>
      <c r="AH144">
        <f t="shared" si="223"/>
        <v>36.839999999983334</v>
      </c>
      <c r="AI144">
        <v>0</v>
      </c>
      <c r="AJ144" s="4">
        <v>-9.1835496235355201E-41</v>
      </c>
      <c r="AK144">
        <f t="shared" si="224"/>
        <v>34.693999999999981</v>
      </c>
      <c r="AL144">
        <v>0</v>
      </c>
      <c r="AM144" s="4">
        <v>-2.7885274831013999E-40</v>
      </c>
      <c r="AN144">
        <f t="shared" si="225"/>
        <v>36.839999999963084</v>
      </c>
      <c r="AO144">
        <v>0</v>
      </c>
      <c r="AP144" s="4">
        <v>5.23117812594108E-21</v>
      </c>
      <c r="AQ144">
        <f t="shared" si="232"/>
        <v>14.849999999989585</v>
      </c>
      <c r="AR144">
        <f t="shared" si="190"/>
        <v>6.3026242481217838E-21</v>
      </c>
      <c r="AS144">
        <f t="shared" si="191"/>
        <v>3.7486000000000002</v>
      </c>
      <c r="AT144">
        <f t="shared" si="192"/>
        <v>3.7486000000000002</v>
      </c>
      <c r="AU144">
        <f t="shared" si="180"/>
        <v>0</v>
      </c>
      <c r="AV144">
        <f t="shared" si="193"/>
        <v>0.17447858700000005</v>
      </c>
      <c r="AY144">
        <v>0</v>
      </c>
      <c r="AZ144" s="4">
        <v>-1.20370621524202E-35</v>
      </c>
      <c r="BA144">
        <f t="shared" si="194"/>
        <v>-1.0030885127016834E-36</v>
      </c>
      <c r="BB144">
        <f t="shared" si="226"/>
        <v>36.840000000107217</v>
      </c>
      <c r="BC144">
        <v>0</v>
      </c>
      <c r="BD144">
        <v>0</v>
      </c>
      <c r="BE144">
        <f t="shared" si="195"/>
        <v>0</v>
      </c>
      <c r="BF144">
        <f t="shared" si="227"/>
        <v>34.694000000888494</v>
      </c>
      <c r="BG144">
        <v>0</v>
      </c>
      <c r="BH144">
        <v>0</v>
      </c>
      <c r="BI144">
        <f t="shared" si="196"/>
        <v>0</v>
      </c>
      <c r="BJ144">
        <f t="shared" si="228"/>
        <v>36.840000000318327</v>
      </c>
      <c r="BK144">
        <v>0</v>
      </c>
      <c r="BL144">
        <v>0</v>
      </c>
      <c r="BM144">
        <f t="shared" si="197"/>
        <v>0</v>
      </c>
      <c r="BN144">
        <f t="shared" si="233"/>
        <v>14.850000000331178</v>
      </c>
      <c r="BO144">
        <f t="shared" si="198"/>
        <v>-1.4502484520988194E-35</v>
      </c>
      <c r="BP144">
        <f t="shared" si="234"/>
        <v>3.7486000000000002</v>
      </c>
      <c r="BQ144">
        <f t="shared" si="199"/>
        <v>3.7486000000000002</v>
      </c>
      <c r="BR144">
        <f t="shared" si="181"/>
        <v>0</v>
      </c>
      <c r="BS144">
        <f t="shared" si="200"/>
        <v>0.17447858700000005</v>
      </c>
      <c r="BV144">
        <v>0</v>
      </c>
      <c r="BW144" s="4">
        <v>7.5231638452626401E-37</v>
      </c>
      <c r="BX144">
        <f t="shared" si="164"/>
        <v>6.269303204385533E-38</v>
      </c>
      <c r="BY144">
        <f t="shared" si="236"/>
        <v>36.839999999999939</v>
      </c>
      <c r="BZ144">
        <v>0</v>
      </c>
      <c r="CA144" s="4">
        <v>-1.3684555315672001E-48</v>
      </c>
      <c r="CB144">
        <f t="shared" si="201"/>
        <v>-1.1403796096393333E-49</v>
      </c>
      <c r="CC144">
        <f t="shared" si="229"/>
        <v>34.69399999999996</v>
      </c>
      <c r="CD144">
        <v>0</v>
      </c>
      <c r="CE144" s="4">
        <v>-7.5231638452626401E-37</v>
      </c>
      <c r="CF144">
        <f t="shared" si="202"/>
        <v>-6.269303204385533E-38</v>
      </c>
      <c r="CG144">
        <f t="shared" si="171"/>
        <v>36.839999999999932</v>
      </c>
      <c r="CH144">
        <v>0</v>
      </c>
      <c r="CI144" s="4">
        <v>-8.5528470722950204E-50</v>
      </c>
      <c r="CJ144">
        <f t="shared" si="203"/>
        <v>-7.1273725602458499E-51</v>
      </c>
      <c r="CK144">
        <f t="shared" si="159"/>
        <v>14.850000000001032</v>
      </c>
      <c r="CL144">
        <f t="shared" si="204"/>
        <v>-1.7517879545664513E-48</v>
      </c>
      <c r="CM144">
        <f t="shared" si="235"/>
        <v>3.7486000000000002</v>
      </c>
      <c r="CN144">
        <f t="shared" si="205"/>
        <v>3.7486000000000002</v>
      </c>
      <c r="CO144">
        <f t="shared" si="182"/>
        <v>0</v>
      </c>
      <c r="CP144">
        <f t="shared" si="206"/>
        <v>0.17447858700000005</v>
      </c>
      <c r="DA144">
        <v>0</v>
      </c>
      <c r="DB144" s="4">
        <v>2.7974046319413702E-38</v>
      </c>
      <c r="DC144">
        <f t="shared" si="165"/>
        <v>2.3311705266178082E-39</v>
      </c>
      <c r="DD144">
        <f t="shared" si="237"/>
        <v>36.839999999999975</v>
      </c>
      <c r="DE144">
        <v>0</v>
      </c>
      <c r="DF144" s="4">
        <v>-1.1479437019748799E-41</v>
      </c>
      <c r="DG144">
        <f t="shared" si="207"/>
        <v>-9.5661975164573329E-43</v>
      </c>
      <c r="DH144">
        <f t="shared" si="230"/>
        <v>35.059999999619151</v>
      </c>
      <c r="DI144">
        <v>0</v>
      </c>
      <c r="DJ144" s="4">
        <v>-9.4039548065783001E-38</v>
      </c>
      <c r="DK144">
        <f t="shared" si="208"/>
        <v>-7.8366290054819163E-39</v>
      </c>
      <c r="DL144">
        <f t="shared" si="172"/>
        <v>36.839999999999947</v>
      </c>
      <c r="DM144">
        <v>0</v>
      </c>
      <c r="DN144">
        <v>0</v>
      </c>
      <c r="DO144">
        <f t="shared" si="209"/>
        <v>0</v>
      </c>
      <c r="DP144">
        <f t="shared" si="160"/>
        <v>14.850000000024334</v>
      </c>
      <c r="DQ144">
        <f t="shared" si="210"/>
        <v>3.7486000000000002</v>
      </c>
      <c r="DR144">
        <f t="shared" si="211"/>
        <v>3.7486000000000002</v>
      </c>
      <c r="DS144">
        <f t="shared" si="212"/>
        <v>0</v>
      </c>
      <c r="DT144">
        <f t="shared" si="161"/>
        <v>0.17447858700000005</v>
      </c>
      <c r="DX144">
        <v>0</v>
      </c>
      <c r="DY144" s="4">
        <v>2.2671474211130998E-40</v>
      </c>
      <c r="DZ144">
        <f t="shared" si="166"/>
        <v>1.8892895175942499E-41</v>
      </c>
      <c r="EA144">
        <f t="shared" si="238"/>
        <v>36.839999999946428</v>
      </c>
      <c r="EB144">
        <v>0</v>
      </c>
      <c r="EC144" s="4">
        <v>5.6078951788372204E-19</v>
      </c>
      <c r="ED144">
        <f t="shared" si="213"/>
        <v>4.67324598236435E-20</v>
      </c>
      <c r="EE144">
        <f t="shared" si="231"/>
        <v>35.059999999947536</v>
      </c>
      <c r="EF144">
        <v>0</v>
      </c>
      <c r="EG144" s="4">
        <v>1.4879071894244501E-40</v>
      </c>
      <c r="EH144">
        <f t="shared" si="214"/>
        <v>1.2399226578537082E-41</v>
      </c>
      <c r="EI144">
        <f t="shared" si="173"/>
        <v>36.839999999982929</v>
      </c>
      <c r="EJ144">
        <v>0</v>
      </c>
      <c r="EK144" s="4">
        <v>2.2731170601494602E-21</v>
      </c>
      <c r="EL144">
        <f t="shared" si="215"/>
        <v>1.8942642167912168E-22</v>
      </c>
      <c r="EM144">
        <f t="shared" si="162"/>
        <v>14.84999999998351</v>
      </c>
      <c r="EN144">
        <f t="shared" si="216"/>
        <v>3.7486000000000002</v>
      </c>
      <c r="EO144">
        <f t="shared" si="217"/>
        <v>3.7486000000000002</v>
      </c>
      <c r="EP144">
        <f t="shared" si="218"/>
        <v>0</v>
      </c>
      <c r="EQ144">
        <f t="shared" si="163"/>
        <v>0.17447858700000005</v>
      </c>
    </row>
    <row r="145" spans="1:147" x14ac:dyDescent="0.35">
      <c r="A145" s="1">
        <v>44907.743055555555</v>
      </c>
      <c r="B145" s="80">
        <v>0.74305555555556102</v>
      </c>
      <c r="C145">
        <v>3.7162000000000002</v>
      </c>
      <c r="D145">
        <v>6.1999999999999998E-3</v>
      </c>
      <c r="E145">
        <f t="shared" si="183"/>
        <v>0</v>
      </c>
      <c r="G145">
        <v>0.55854000000000004</v>
      </c>
      <c r="I145">
        <v>0</v>
      </c>
      <c r="J145">
        <f>380*I145/1000*0.83</f>
        <v>0</v>
      </c>
      <c r="K145">
        <f t="shared" si="184"/>
        <v>0</v>
      </c>
      <c r="L145">
        <f t="shared" si="219"/>
        <v>37.322333333333304</v>
      </c>
      <c r="M145">
        <v>0</v>
      </c>
      <c r="N145">
        <f t="shared" si="174"/>
        <v>0</v>
      </c>
      <c r="O145">
        <f t="shared" si="185"/>
        <v>0</v>
      </c>
      <c r="P145">
        <f t="shared" si="220"/>
        <v>34.693999999999974</v>
      </c>
      <c r="Q145">
        <v>0</v>
      </c>
      <c r="R145">
        <f t="shared" si="175"/>
        <v>0</v>
      </c>
      <c r="S145">
        <f t="shared" si="186"/>
        <v>0</v>
      </c>
      <c r="T145">
        <f t="shared" si="221"/>
        <v>37.322333333333304</v>
      </c>
      <c r="U145">
        <v>0</v>
      </c>
      <c r="V145">
        <f t="shared" si="176"/>
        <v>0</v>
      </c>
      <c r="W145">
        <f t="shared" si="187"/>
        <v>0</v>
      </c>
      <c r="X145">
        <f t="shared" si="222"/>
        <v>20.500999999999987</v>
      </c>
      <c r="Y145">
        <f t="shared" si="188"/>
        <v>0</v>
      </c>
      <c r="Z145">
        <f t="shared" si="177"/>
        <v>3.7162000000000002</v>
      </c>
      <c r="AA145">
        <f t="shared" si="178"/>
        <v>3.7162000000000002</v>
      </c>
      <c r="AB145">
        <f t="shared" si="179"/>
        <v>0</v>
      </c>
      <c r="AC145">
        <f t="shared" si="189"/>
        <v>0.17297052900000001</v>
      </c>
      <c r="AF145">
        <v>0</v>
      </c>
      <c r="AG145" s="4">
        <v>4.21303863831928E-41</v>
      </c>
      <c r="AH145">
        <f t="shared" si="223"/>
        <v>36.839999999983334</v>
      </c>
      <c r="AI145">
        <v>0</v>
      </c>
      <c r="AJ145" s="4">
        <v>-3.2741367698629401E-50</v>
      </c>
      <c r="AK145">
        <f t="shared" si="224"/>
        <v>34.693999999999981</v>
      </c>
      <c r="AL145">
        <v>0</v>
      </c>
      <c r="AM145" s="4">
        <v>-1.9276274934704199E-40</v>
      </c>
      <c r="AN145">
        <f t="shared" si="225"/>
        <v>36.839999999963084</v>
      </c>
      <c r="AO145">
        <v>0</v>
      </c>
      <c r="AP145" s="4">
        <v>5.23117812589178E-21</v>
      </c>
      <c r="AQ145">
        <f t="shared" si="232"/>
        <v>14.849999999989585</v>
      </c>
      <c r="AR145">
        <f t="shared" si="190"/>
        <v>6.3026242480623862E-21</v>
      </c>
      <c r="AS145">
        <f t="shared" si="191"/>
        <v>3.7162000000000002</v>
      </c>
      <c r="AT145">
        <f t="shared" si="192"/>
        <v>3.7162000000000002</v>
      </c>
      <c r="AU145">
        <f t="shared" si="180"/>
        <v>0</v>
      </c>
      <c r="AV145">
        <f t="shared" si="193"/>
        <v>0.17297052900000001</v>
      </c>
      <c r="AY145">
        <v>0</v>
      </c>
      <c r="AZ145" s="4">
        <v>-1.20370621524202E-35</v>
      </c>
      <c r="BA145">
        <f t="shared" si="194"/>
        <v>-1.0030885127016834E-36</v>
      </c>
      <c r="BB145">
        <f t="shared" si="226"/>
        <v>36.840000000107217</v>
      </c>
      <c r="BC145">
        <v>0</v>
      </c>
      <c r="BD145" s="4">
        <v>3.9026412447299802E-38</v>
      </c>
      <c r="BE145">
        <f t="shared" si="195"/>
        <v>3.2522010372749831E-39</v>
      </c>
      <c r="BF145">
        <f t="shared" si="227"/>
        <v>34.694000000888494</v>
      </c>
      <c r="BG145">
        <v>0</v>
      </c>
      <c r="BH145">
        <v>0</v>
      </c>
      <c r="BI145">
        <f t="shared" si="196"/>
        <v>0</v>
      </c>
      <c r="BJ145">
        <f t="shared" si="228"/>
        <v>36.840000000318327</v>
      </c>
      <c r="BK145">
        <v>0</v>
      </c>
      <c r="BL145" s="4">
        <v>-1.1495080755697601E-48</v>
      </c>
      <c r="BM145">
        <f t="shared" si="197"/>
        <v>-9.5792339630813339E-50</v>
      </c>
      <c r="BN145">
        <f t="shared" si="233"/>
        <v>14.850000000331178</v>
      </c>
      <c r="BO145">
        <f t="shared" si="198"/>
        <v>-1.4455464746956687E-35</v>
      </c>
      <c r="BP145">
        <f t="shared" si="234"/>
        <v>3.7162000000000002</v>
      </c>
      <c r="BQ145">
        <f t="shared" si="199"/>
        <v>3.7162000000000002</v>
      </c>
      <c r="BR145">
        <f t="shared" si="181"/>
        <v>0</v>
      </c>
      <c r="BS145">
        <f t="shared" si="200"/>
        <v>0.17297052900000001</v>
      </c>
      <c r="BV145">
        <v>0</v>
      </c>
      <c r="BW145">
        <v>0</v>
      </c>
      <c r="BX145">
        <f t="shared" si="164"/>
        <v>0</v>
      </c>
      <c r="BY145">
        <f t="shared" si="236"/>
        <v>36.839999999999939</v>
      </c>
      <c r="BZ145">
        <v>0</v>
      </c>
      <c r="CA145">
        <v>0</v>
      </c>
      <c r="CB145">
        <f t="shared" si="201"/>
        <v>0</v>
      </c>
      <c r="CC145">
        <f t="shared" si="229"/>
        <v>34.69399999999996</v>
      </c>
      <c r="CD145">
        <v>0</v>
      </c>
      <c r="CE145" s="4">
        <v>-7.5231638452626401E-37</v>
      </c>
      <c r="CF145">
        <f t="shared" si="202"/>
        <v>-6.269303204385533E-38</v>
      </c>
      <c r="CG145">
        <f t="shared" si="171"/>
        <v>36.839999999999932</v>
      </c>
      <c r="CH145">
        <v>0</v>
      </c>
      <c r="CI145">
        <v>0</v>
      </c>
      <c r="CJ145">
        <f t="shared" si="203"/>
        <v>0</v>
      </c>
      <c r="CK145">
        <f>CI145*5*60/3600+CK144</f>
        <v>14.850000000001032</v>
      </c>
      <c r="CL145">
        <f t="shared" si="204"/>
        <v>-9.0640528256176394E-37</v>
      </c>
      <c r="CM145">
        <f t="shared" si="235"/>
        <v>3.7162000000000002</v>
      </c>
      <c r="CN145">
        <f t="shared" si="205"/>
        <v>3.7162000000000002</v>
      </c>
      <c r="CO145">
        <f t="shared" si="182"/>
        <v>0</v>
      </c>
      <c r="CP145">
        <f t="shared" si="206"/>
        <v>0.17297052900000001</v>
      </c>
      <c r="DA145">
        <v>0</v>
      </c>
      <c r="DB145" s="4">
        <v>5.1865025827976203E-37</v>
      </c>
      <c r="DC145">
        <f t="shared" si="165"/>
        <v>4.3220854856646836E-38</v>
      </c>
      <c r="DD145">
        <f t="shared" si="237"/>
        <v>36.839999999999975</v>
      </c>
      <c r="DE145">
        <v>0</v>
      </c>
      <c r="DF145" s="4">
        <v>6.4564826744557103E-47</v>
      </c>
      <c r="DG145">
        <f t="shared" si="207"/>
        <v>5.3804022287130915E-48</v>
      </c>
      <c r="DH145">
        <f t="shared" si="230"/>
        <v>35.059999999619151</v>
      </c>
      <c r="DI145">
        <v>0</v>
      </c>
      <c r="DJ145" s="4">
        <v>-1.78239996604273E-53</v>
      </c>
      <c r="DK145">
        <f t="shared" si="208"/>
        <v>-1.4853333050356083E-54</v>
      </c>
      <c r="DL145">
        <f t="shared" si="172"/>
        <v>36.839999999999947</v>
      </c>
      <c r="DM145">
        <v>0</v>
      </c>
      <c r="DN145">
        <v>0</v>
      </c>
      <c r="DO145">
        <f t="shared" si="209"/>
        <v>0</v>
      </c>
      <c r="DP145">
        <f>DN145*5*60/3600+DP144</f>
        <v>14.850000000024334</v>
      </c>
      <c r="DQ145">
        <f t="shared" si="210"/>
        <v>3.7162000000000002</v>
      </c>
      <c r="DR145">
        <f t="shared" si="211"/>
        <v>3.7162000000000002</v>
      </c>
      <c r="DS145">
        <f t="shared" si="212"/>
        <v>0</v>
      </c>
      <c r="DT145">
        <f>DR145*5*60/3600*$G145</f>
        <v>0.17297052900000001</v>
      </c>
      <c r="DX145">
        <v>0</v>
      </c>
      <c r="DY145" s="4">
        <v>4.9671268227488897E-40</v>
      </c>
      <c r="DZ145">
        <f t="shared" si="166"/>
        <v>4.1392723522907417E-41</v>
      </c>
      <c r="EA145">
        <f t="shared" si="238"/>
        <v>36.839999999946428</v>
      </c>
      <c r="EB145">
        <v>0</v>
      </c>
      <c r="EC145" s="4">
        <v>5.6078947721478703E-19</v>
      </c>
      <c r="ED145">
        <f t="shared" si="213"/>
        <v>4.6732456434565588E-20</v>
      </c>
      <c r="EE145">
        <f t="shared" si="231"/>
        <v>35.059999999947536</v>
      </c>
      <c r="EF145">
        <v>0</v>
      </c>
      <c r="EG145" s="4">
        <v>1.24178170568722E-40</v>
      </c>
      <c r="EH145">
        <f t="shared" si="214"/>
        <v>1.0348180880726833E-41</v>
      </c>
      <c r="EI145">
        <f t="shared" si="173"/>
        <v>36.839999999982929</v>
      </c>
      <c r="EJ145">
        <v>0</v>
      </c>
      <c r="EK145" s="4">
        <v>2.2731748893237499E-21</v>
      </c>
      <c r="EL145">
        <f t="shared" si="215"/>
        <v>1.8943124077697916E-22</v>
      </c>
      <c r="EM145">
        <f>EK145*5*60/3600+EM144</f>
        <v>14.84999999998351</v>
      </c>
      <c r="EN145">
        <f t="shared" si="216"/>
        <v>3.7162000000000002</v>
      </c>
      <c r="EO145">
        <f t="shared" si="217"/>
        <v>3.7162000000000002</v>
      </c>
      <c r="EP145">
        <f t="shared" si="218"/>
        <v>0</v>
      </c>
      <c r="EQ145">
        <f>EO145*5*60/3600*$G145</f>
        <v>0.17297052900000001</v>
      </c>
    </row>
    <row r="146" spans="1:147" x14ac:dyDescent="0.35">
      <c r="A146" s="1">
        <v>44907.746527777781</v>
      </c>
      <c r="B146" s="80">
        <v>0.74652777777778401</v>
      </c>
      <c r="C146">
        <v>3.7010000000000001</v>
      </c>
      <c r="D146">
        <v>6.1999999999999998E-3</v>
      </c>
      <c r="E146">
        <f t="shared" si="183"/>
        <v>0</v>
      </c>
      <c r="G146">
        <v>0.55854000000000004</v>
      </c>
      <c r="I146">
        <v>0</v>
      </c>
      <c r="J146">
        <f>380*I146/1000*0.83</f>
        <v>0</v>
      </c>
      <c r="K146">
        <f t="shared" si="184"/>
        <v>0</v>
      </c>
      <c r="L146">
        <f t="shared" si="219"/>
        <v>37.322333333333304</v>
      </c>
      <c r="M146">
        <v>0</v>
      </c>
      <c r="N146">
        <f t="shared" si="174"/>
        <v>0</v>
      </c>
      <c r="O146">
        <f t="shared" si="185"/>
        <v>0</v>
      </c>
      <c r="P146">
        <f t="shared" si="220"/>
        <v>34.693999999999974</v>
      </c>
      <c r="Q146">
        <v>0</v>
      </c>
      <c r="R146">
        <f t="shared" si="175"/>
        <v>0</v>
      </c>
      <c r="S146">
        <f t="shared" si="186"/>
        <v>0</v>
      </c>
      <c r="T146">
        <f t="shared" si="221"/>
        <v>37.322333333333304</v>
      </c>
      <c r="U146">
        <v>0</v>
      </c>
      <c r="V146">
        <f t="shared" si="176"/>
        <v>0</v>
      </c>
      <c r="W146">
        <f t="shared" si="187"/>
        <v>0</v>
      </c>
      <c r="X146">
        <f t="shared" si="222"/>
        <v>20.500999999999987</v>
      </c>
      <c r="Y146">
        <f t="shared" si="188"/>
        <v>0</v>
      </c>
      <c r="Z146">
        <f t="shared" si="177"/>
        <v>3.7010000000000001</v>
      </c>
      <c r="AA146">
        <f t="shared" si="178"/>
        <v>3.7010000000000001</v>
      </c>
      <c r="AB146">
        <f t="shared" si="179"/>
        <v>0</v>
      </c>
      <c r="AC146">
        <f t="shared" si="189"/>
        <v>0.172263045</v>
      </c>
      <c r="AF146">
        <v>0</v>
      </c>
      <c r="AG146" s="4">
        <v>1.68064421585709E-40</v>
      </c>
      <c r="AH146">
        <f t="shared" si="223"/>
        <v>36.839999999983334</v>
      </c>
      <c r="AI146">
        <v>0</v>
      </c>
      <c r="AJ146" s="4">
        <v>-2.7562886072825702E-51</v>
      </c>
      <c r="AK146">
        <f t="shared" si="224"/>
        <v>34.693999999999981</v>
      </c>
      <c r="AL146">
        <v>0</v>
      </c>
      <c r="AM146" s="4">
        <v>-1.4858679424225101E-40</v>
      </c>
      <c r="AN146">
        <f t="shared" si="225"/>
        <v>36.839999999963084</v>
      </c>
      <c r="AO146">
        <v>0</v>
      </c>
      <c r="AP146" s="4">
        <v>5.2311806033834002E-21</v>
      </c>
      <c r="AQ146">
        <f t="shared" si="232"/>
        <v>14.849999999989585</v>
      </c>
      <c r="AR146">
        <f t="shared" si="190"/>
        <v>6.3026272329920488E-21</v>
      </c>
      <c r="AS146">
        <f t="shared" si="191"/>
        <v>3.7010000000000001</v>
      </c>
      <c r="AT146">
        <f t="shared" si="192"/>
        <v>3.7010000000000001</v>
      </c>
      <c r="AU146">
        <f t="shared" si="180"/>
        <v>0</v>
      </c>
      <c r="AV146">
        <f t="shared" si="193"/>
        <v>0.172263045</v>
      </c>
      <c r="AY146">
        <v>0</v>
      </c>
      <c r="AZ146">
        <v>0</v>
      </c>
      <c r="BA146">
        <f t="shared" si="194"/>
        <v>0</v>
      </c>
      <c r="BB146">
        <f t="shared" si="226"/>
        <v>36.840000000107217</v>
      </c>
      <c r="BC146">
        <v>0</v>
      </c>
      <c r="BD146">
        <v>0</v>
      </c>
      <c r="BE146">
        <f t="shared" si="195"/>
        <v>0</v>
      </c>
      <c r="BF146">
        <f t="shared" si="227"/>
        <v>34.694000000888494</v>
      </c>
      <c r="BG146">
        <v>0</v>
      </c>
      <c r="BH146">
        <v>0</v>
      </c>
      <c r="BI146">
        <f t="shared" si="196"/>
        <v>0</v>
      </c>
      <c r="BJ146">
        <f t="shared" si="228"/>
        <v>36.840000000318327</v>
      </c>
      <c r="BK146">
        <v>0</v>
      </c>
      <c r="BL146">
        <v>0</v>
      </c>
      <c r="BM146">
        <f t="shared" si="197"/>
        <v>0</v>
      </c>
      <c r="BN146">
        <f t="shared" si="233"/>
        <v>14.850000000331178</v>
      </c>
      <c r="BO146">
        <f t="shared" si="198"/>
        <v>0</v>
      </c>
      <c r="BP146">
        <f t="shared" si="234"/>
        <v>3.7010000000000001</v>
      </c>
      <c r="BQ146">
        <f t="shared" si="199"/>
        <v>3.7010000000000001</v>
      </c>
      <c r="BR146">
        <f t="shared" si="181"/>
        <v>0</v>
      </c>
      <c r="BS146">
        <f t="shared" si="200"/>
        <v>0.172263045</v>
      </c>
      <c r="BV146">
        <v>0</v>
      </c>
      <c r="BW146" s="4">
        <v>3.76158192263132E-37</v>
      </c>
      <c r="BX146">
        <f t="shared" si="164"/>
        <v>3.1346516021927665E-38</v>
      </c>
      <c r="BY146">
        <f t="shared" si="236"/>
        <v>36.839999999999939</v>
      </c>
      <c r="BZ146">
        <v>0</v>
      </c>
      <c r="CA146" s="4">
        <v>-1.3684555315672001E-48</v>
      </c>
      <c r="CB146">
        <f t="shared" si="201"/>
        <v>-1.1403796096393333E-49</v>
      </c>
      <c r="CC146">
        <f t="shared" si="229"/>
        <v>34.69399999999996</v>
      </c>
      <c r="CD146">
        <v>0</v>
      </c>
      <c r="CE146" s="4">
        <v>1.88079096131566E-37</v>
      </c>
      <c r="CF146">
        <f t="shared" si="202"/>
        <v>1.5673258010963833E-38</v>
      </c>
      <c r="CG146">
        <f t="shared" si="171"/>
        <v>36.839999999999932</v>
      </c>
      <c r="CH146">
        <v>0</v>
      </c>
      <c r="CI146">
        <v>0</v>
      </c>
      <c r="CJ146">
        <f t="shared" si="203"/>
        <v>0</v>
      </c>
      <c r="CK146">
        <f>CI146*5*60/3600+CK145</f>
        <v>14.850000000001032</v>
      </c>
      <c r="CL146">
        <f t="shared" si="204"/>
        <v>6.7980396191967415E-37</v>
      </c>
      <c r="CM146">
        <f t="shared" si="235"/>
        <v>3.7010000000000001</v>
      </c>
      <c r="CN146">
        <f t="shared" si="205"/>
        <v>3.7010000000000001</v>
      </c>
      <c r="CO146">
        <f t="shared" si="182"/>
        <v>0</v>
      </c>
      <c r="CP146">
        <f t="shared" si="206"/>
        <v>0.172263045</v>
      </c>
      <c r="DA146">
        <v>0</v>
      </c>
      <c r="DB146" s="4">
        <v>9.4039548065783001E-38</v>
      </c>
      <c r="DC146">
        <f t="shared" si="165"/>
        <v>7.8366290054819163E-39</v>
      </c>
      <c r="DD146">
        <f t="shared" si="237"/>
        <v>36.839999999999975</v>
      </c>
      <c r="DE146">
        <v>0</v>
      </c>
      <c r="DF146" s="4">
        <v>-3.7221990458627899E-46</v>
      </c>
      <c r="DG146">
        <f t="shared" si="207"/>
        <v>-3.1018325382189919E-47</v>
      </c>
      <c r="DH146">
        <f t="shared" si="230"/>
        <v>35.059999999619151</v>
      </c>
      <c r="DI146">
        <v>0</v>
      </c>
      <c r="DJ146">
        <v>0</v>
      </c>
      <c r="DK146">
        <f t="shared" si="208"/>
        <v>0</v>
      </c>
      <c r="DL146">
        <f t="shared" si="172"/>
        <v>36.839999999999947</v>
      </c>
      <c r="DM146">
        <v>0</v>
      </c>
      <c r="DN146">
        <v>0</v>
      </c>
      <c r="DO146">
        <f t="shared" si="209"/>
        <v>0</v>
      </c>
      <c r="DP146">
        <f>DN146*5*60/3600+DP145</f>
        <v>14.850000000024334</v>
      </c>
      <c r="DQ146">
        <f t="shared" si="210"/>
        <v>3.7010000000000001</v>
      </c>
      <c r="DR146">
        <f t="shared" si="211"/>
        <v>3.7010000000000001</v>
      </c>
      <c r="DS146">
        <f t="shared" si="212"/>
        <v>0</v>
      </c>
      <c r="DT146">
        <f>DR146*5*60/3600*$G146</f>
        <v>0.172263045</v>
      </c>
      <c r="DX146">
        <v>0</v>
      </c>
      <c r="DY146" s="4">
        <v>-1.24178170568722E-40</v>
      </c>
      <c r="DZ146">
        <f t="shared" si="166"/>
        <v>-1.0348180880726833E-41</v>
      </c>
      <c r="EA146">
        <f t="shared" si="238"/>
        <v>36.839999999946428</v>
      </c>
      <c r="EB146">
        <v>0</v>
      </c>
      <c r="EC146" s="4">
        <v>5.6078948010911702E-19</v>
      </c>
      <c r="ED146">
        <f t="shared" si="213"/>
        <v>4.6732456675759756E-20</v>
      </c>
      <c r="EE146">
        <f t="shared" si="231"/>
        <v>35.059999999947536</v>
      </c>
      <c r="EF146">
        <v>0</v>
      </c>
      <c r="EG146" s="4">
        <v>-8.9554386586388507E-52</v>
      </c>
      <c r="EH146">
        <f t="shared" si="214"/>
        <v>-7.4628655488657089E-53</v>
      </c>
      <c r="EI146">
        <f t="shared" si="173"/>
        <v>36.839999999982929</v>
      </c>
      <c r="EJ146">
        <v>0</v>
      </c>
      <c r="EK146" s="4">
        <v>2.2731418820522802E-21</v>
      </c>
      <c r="EL146">
        <f t="shared" si="215"/>
        <v>1.8942849017102335E-22</v>
      </c>
      <c r="EM146">
        <f>EK146*5*60/3600+EM145</f>
        <v>14.84999999998351</v>
      </c>
      <c r="EN146">
        <f t="shared" si="216"/>
        <v>3.7010000000000001</v>
      </c>
      <c r="EO146">
        <f t="shared" si="217"/>
        <v>3.7010000000000001</v>
      </c>
      <c r="EP146">
        <f t="shared" si="218"/>
        <v>0</v>
      </c>
      <c r="EQ146">
        <f>EO146*5*60/3600*$G146</f>
        <v>0.172263045</v>
      </c>
    </row>
    <row r="147" spans="1:147" x14ac:dyDescent="0.35">
      <c r="A147" s="1">
        <v>44907.75</v>
      </c>
      <c r="B147" s="80">
        <v>0.750000000000006</v>
      </c>
      <c r="C147">
        <v>4.1471999999999998</v>
      </c>
      <c r="D147">
        <v>6.0000000000000001E-3</v>
      </c>
      <c r="E147">
        <f t="shared" si="183"/>
        <v>0</v>
      </c>
      <c r="G147">
        <v>0.59316000000000002</v>
      </c>
      <c r="I147">
        <v>0</v>
      </c>
      <c r="J147">
        <f>380*I147/1000*0.83</f>
        <v>0</v>
      </c>
      <c r="K147">
        <f t="shared" si="184"/>
        <v>0</v>
      </c>
      <c r="L147">
        <f t="shared" si="219"/>
        <v>37.322333333333304</v>
      </c>
      <c r="M147">
        <v>0</v>
      </c>
      <c r="N147">
        <f t="shared" si="174"/>
        <v>0</v>
      </c>
      <c r="O147">
        <f t="shared" si="185"/>
        <v>0</v>
      </c>
      <c r="P147">
        <f t="shared" si="220"/>
        <v>34.693999999999974</v>
      </c>
      <c r="Q147">
        <v>0</v>
      </c>
      <c r="R147">
        <f t="shared" si="175"/>
        <v>0</v>
      </c>
      <c r="S147">
        <f t="shared" si="186"/>
        <v>0</v>
      </c>
      <c r="T147">
        <f t="shared" si="221"/>
        <v>37.322333333333304</v>
      </c>
      <c r="U147">
        <v>0</v>
      </c>
      <c r="V147">
        <f t="shared" si="176"/>
        <v>0</v>
      </c>
      <c r="W147">
        <f t="shared" si="187"/>
        <v>0</v>
      </c>
      <c r="X147">
        <f t="shared" si="222"/>
        <v>20.500999999999987</v>
      </c>
      <c r="Y147">
        <f t="shared" si="188"/>
        <v>0</v>
      </c>
      <c r="Z147">
        <f t="shared" si="177"/>
        <v>4.1471999999999998</v>
      </c>
      <c r="AA147">
        <f t="shared" si="178"/>
        <v>4.1471999999999998</v>
      </c>
      <c r="AB147">
        <f t="shared" si="179"/>
        <v>0</v>
      </c>
      <c r="AC147">
        <f t="shared" si="189"/>
        <v>0.20499609599999999</v>
      </c>
      <c r="AF147">
        <v>0</v>
      </c>
      <c r="AG147" s="4">
        <v>-1.1816759096400301E-40</v>
      </c>
      <c r="AH147">
        <f t="shared" si="223"/>
        <v>36.839999999983334</v>
      </c>
      <c r="AI147">
        <v>0</v>
      </c>
      <c r="AJ147" s="4">
        <v>1.10202595334279E-39</v>
      </c>
      <c r="AK147">
        <f t="shared" si="224"/>
        <v>34.693999999999981</v>
      </c>
      <c r="AL147">
        <v>0</v>
      </c>
      <c r="AM147" s="4">
        <v>1.2535728246785601E-40</v>
      </c>
      <c r="AN147">
        <f t="shared" si="225"/>
        <v>36.839999999963084</v>
      </c>
      <c r="AO147">
        <v>0</v>
      </c>
      <c r="AP147" s="4">
        <v>5.2311540083184903E-21</v>
      </c>
      <c r="AQ147">
        <f t="shared" si="232"/>
        <v>14.849999999989585</v>
      </c>
      <c r="AR147">
        <f t="shared" si="190"/>
        <v>6.3025951907451693E-21</v>
      </c>
      <c r="AS147">
        <f t="shared" si="191"/>
        <v>4.1471999999999998</v>
      </c>
      <c r="AT147">
        <f t="shared" si="192"/>
        <v>4.1471999999999998</v>
      </c>
      <c r="AU147">
        <f t="shared" si="180"/>
        <v>0</v>
      </c>
      <c r="AV147">
        <f t="shared" si="193"/>
        <v>0.20499609599999999</v>
      </c>
      <c r="AY147">
        <v>0</v>
      </c>
      <c r="AZ147" s="4">
        <v>-1.4880395855803299E-37</v>
      </c>
      <c r="BA147">
        <f t="shared" si="194"/>
        <v>-1.2400329879836083E-38</v>
      </c>
      <c r="BB147">
        <f t="shared" si="226"/>
        <v>36.840000000107217</v>
      </c>
      <c r="BC147">
        <v>0</v>
      </c>
      <c r="BD147">
        <v>0</v>
      </c>
      <c r="BE147">
        <f t="shared" si="195"/>
        <v>0</v>
      </c>
      <c r="BF147">
        <f t="shared" si="227"/>
        <v>34.694000000888494</v>
      </c>
      <c r="BG147">
        <v>0</v>
      </c>
      <c r="BH147">
        <v>0</v>
      </c>
      <c r="BI147">
        <f t="shared" si="196"/>
        <v>0</v>
      </c>
      <c r="BJ147">
        <f t="shared" si="228"/>
        <v>36.840000000318327</v>
      </c>
      <c r="BK147">
        <v>0</v>
      </c>
      <c r="BL147" s="4">
        <v>1.6140945876952301E-62</v>
      </c>
      <c r="BM147">
        <f t="shared" si="197"/>
        <v>1.3450788230793584E-63</v>
      </c>
      <c r="BN147">
        <f t="shared" si="233"/>
        <v>14.850000000331178</v>
      </c>
      <c r="BO147">
        <f t="shared" si="198"/>
        <v>-1.7928187778076266E-37</v>
      </c>
      <c r="BP147">
        <f t="shared" si="234"/>
        <v>4.1471999999999998</v>
      </c>
      <c r="BQ147">
        <f t="shared" si="199"/>
        <v>4.1471999999999998</v>
      </c>
      <c r="BR147">
        <f t="shared" si="181"/>
        <v>0</v>
      </c>
      <c r="BS147">
        <f t="shared" si="200"/>
        <v>0.20499609599999999</v>
      </c>
      <c r="BV147">
        <v>0</v>
      </c>
      <c r="BW147" s="4">
        <v>1.46701694982621E-35</v>
      </c>
      <c r="BX147">
        <f t="shared" si="164"/>
        <v>1.222514124855175E-36</v>
      </c>
      <c r="BY147">
        <f t="shared" si="236"/>
        <v>36.839999999999939</v>
      </c>
      <c r="BZ147">
        <v>0</v>
      </c>
      <c r="CA147">
        <v>0</v>
      </c>
      <c r="CB147">
        <f t="shared" si="201"/>
        <v>0</v>
      </c>
      <c r="CC147">
        <f t="shared" si="229"/>
        <v>34.69399999999996</v>
      </c>
      <c r="CD147">
        <v>0</v>
      </c>
      <c r="CE147" s="4">
        <v>3.00926553810505E-36</v>
      </c>
      <c r="CF147">
        <f t="shared" si="202"/>
        <v>2.5077212817542086E-37</v>
      </c>
      <c r="CG147">
        <f t="shared" si="171"/>
        <v>36.839999999999932</v>
      </c>
      <c r="CH147">
        <v>0</v>
      </c>
      <c r="CI147">
        <v>0</v>
      </c>
      <c r="CJ147">
        <f t="shared" si="203"/>
        <v>0</v>
      </c>
      <c r="CK147">
        <f>CI147*5*60/3600+CK146</f>
        <v>14.850000000001032</v>
      </c>
      <c r="CL147">
        <f t="shared" si="204"/>
        <v>2.1300524140201387E-35</v>
      </c>
      <c r="CM147">
        <f t="shared" si="235"/>
        <v>4.1471999999999998</v>
      </c>
      <c r="CN147">
        <f t="shared" si="205"/>
        <v>4.1471999999999998</v>
      </c>
      <c r="CO147">
        <f t="shared" si="182"/>
        <v>0</v>
      </c>
      <c r="CP147">
        <f t="shared" si="206"/>
        <v>0.20499609599999999</v>
      </c>
      <c r="DA147">
        <v>0</v>
      </c>
      <c r="DB147" s="4">
        <v>8.4635593259204701E-37</v>
      </c>
      <c r="DC147">
        <f t="shared" si="165"/>
        <v>7.052966104933725E-38</v>
      </c>
      <c r="DD147">
        <f t="shared" si="237"/>
        <v>36.839999999999975</v>
      </c>
      <c r="DE147">
        <v>0</v>
      </c>
      <c r="DF147" s="4">
        <v>-1.29129730379631E-46</v>
      </c>
      <c r="DG147">
        <f t="shared" si="207"/>
        <v>-1.0760810864969251E-47</v>
      </c>
      <c r="DH147">
        <f t="shared" si="230"/>
        <v>35.059999999619151</v>
      </c>
      <c r="DI147">
        <v>0</v>
      </c>
      <c r="DJ147" s="4">
        <v>-3.6358272978280699E-42</v>
      </c>
      <c r="DK147">
        <f t="shared" si="208"/>
        <v>-3.029856081523392E-43</v>
      </c>
      <c r="DL147">
        <f t="shared" si="172"/>
        <v>36.839999999999947</v>
      </c>
      <c r="DM147">
        <v>0</v>
      </c>
      <c r="DN147" s="4">
        <v>6.2642922892785798E-53</v>
      </c>
      <c r="DO147">
        <f t="shared" si="209"/>
        <v>5.2202435743988161E-54</v>
      </c>
      <c r="DP147">
        <f>DN147*5*60/3600+DP146</f>
        <v>14.850000000024334</v>
      </c>
      <c r="DQ147">
        <f t="shared" si="210"/>
        <v>4.1471999999999998</v>
      </c>
      <c r="DR147">
        <f t="shared" si="211"/>
        <v>4.1471999999999998</v>
      </c>
      <c r="DS147">
        <f t="shared" si="212"/>
        <v>0</v>
      </c>
      <c r="DT147">
        <f>DR147*5*60/3600*$G147</f>
        <v>0.20499609599999999</v>
      </c>
      <c r="DX147">
        <v>0</v>
      </c>
      <c r="DY147" s="4">
        <v>-4.3772087761976398E-40</v>
      </c>
      <c r="DZ147">
        <f t="shared" si="166"/>
        <v>-3.6476739801646999E-41</v>
      </c>
      <c r="EA147">
        <f t="shared" si="238"/>
        <v>36.839999999946428</v>
      </c>
      <c r="EB147">
        <v>0</v>
      </c>
      <c r="EC147" s="4">
        <v>5.6078998314520695E-19</v>
      </c>
      <c r="ED147">
        <f t="shared" si="213"/>
        <v>4.6732498595433913E-20</v>
      </c>
      <c r="EE147">
        <f t="shared" si="231"/>
        <v>35.059999999947536</v>
      </c>
      <c r="EF147">
        <v>0</v>
      </c>
      <c r="EG147" s="4">
        <v>-1.9727618223963001E-41</v>
      </c>
      <c r="EH147">
        <f t="shared" si="214"/>
        <v>-1.6439681853302502E-42</v>
      </c>
      <c r="EI147">
        <f t="shared" si="173"/>
        <v>36.839999999982929</v>
      </c>
      <c r="EJ147">
        <v>0</v>
      </c>
      <c r="EK147" s="4">
        <v>2.2731363725244499E-21</v>
      </c>
      <c r="EL147">
        <f t="shared" si="215"/>
        <v>1.8942803104370417E-22</v>
      </c>
      <c r="EM147">
        <f>EK147*5*60/3600+EM146</f>
        <v>14.84999999998351</v>
      </c>
      <c r="EN147">
        <f t="shared" si="216"/>
        <v>4.1471999999999998</v>
      </c>
      <c r="EO147">
        <f t="shared" si="217"/>
        <v>4.1471999999999998</v>
      </c>
      <c r="EP147">
        <f t="shared" si="218"/>
        <v>0</v>
      </c>
      <c r="EQ147">
        <f>EO147*5*60/3600*$G147</f>
        <v>0.20499609599999999</v>
      </c>
    </row>
    <row r="148" spans="1:147" x14ac:dyDescent="0.35">
      <c r="Z148">
        <f>SUM(Z3:Z147)*5*60/3600</f>
        <v>296.79911568627415</v>
      </c>
      <c r="AA148">
        <f>J148+N148+R148+V148+$C148-$E148</f>
        <v>0</v>
      </c>
      <c r="AS148">
        <f t="shared" si="191"/>
        <v>0</v>
      </c>
      <c r="AT148">
        <f t="shared" si="192"/>
        <v>0</v>
      </c>
      <c r="BP148">
        <f>SUM(BP3:BP147)*5*60/3600</f>
        <v>289.01597843330768</v>
      </c>
      <c r="BQ148">
        <f>AZ148+BD148+BH148+BL148+$C148-$E148</f>
        <v>0</v>
      </c>
      <c r="CM148">
        <f>SUM(CM3:CM147)*5*60/3600</f>
        <v>289.01597843137336</v>
      </c>
      <c r="CN148">
        <f>BW148+CA148+CE148+CI148+$C148-$E148</f>
        <v>0</v>
      </c>
      <c r="DR148">
        <f t="shared" si="211"/>
        <v>0</v>
      </c>
      <c r="EO148">
        <f>DY148+EC148+EG148+EK148+$C148-$E148</f>
        <v>0</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FFD115-2659-4578-A71D-DB5CBB6627A0}">
  <dimension ref="A1:BD1298"/>
  <sheetViews>
    <sheetView showOutlineSymbols="0" showWhiteSpace="0" topLeftCell="S6" zoomScale="62" zoomScaleNormal="85" workbookViewId="0">
      <selection activeCell="AE18" sqref="AE18"/>
    </sheetView>
  </sheetViews>
  <sheetFormatPr defaultRowHeight="14.5" x14ac:dyDescent="0.35"/>
  <cols>
    <col min="2" max="2" width="11.6328125" bestFit="1" customWidth="1"/>
    <col min="4" max="4" width="22.1796875" customWidth="1"/>
    <col min="5" max="5" width="11.26953125" bestFit="1" customWidth="1"/>
    <col min="6" max="6" width="10.7265625" bestFit="1" customWidth="1"/>
    <col min="7" max="7" width="9.81640625" bestFit="1" customWidth="1"/>
    <col min="8" max="8" width="16.1796875" bestFit="1" customWidth="1"/>
    <col min="9" max="9" width="15.81640625" style="7" bestFit="1" customWidth="1"/>
    <col min="11" max="11" width="16.1796875" bestFit="1" customWidth="1"/>
    <col min="12" max="12" width="4.6328125" bestFit="1" customWidth="1"/>
    <col min="13" max="13" width="5.08984375" bestFit="1" customWidth="1"/>
    <col min="14" max="14" width="15.1796875" customWidth="1"/>
    <col min="15" max="15" width="19.26953125" customWidth="1"/>
    <col min="16" max="16" width="14.453125" customWidth="1"/>
    <col min="17" max="17" width="18.26953125" customWidth="1"/>
    <col min="18" max="18" width="16.36328125" style="5" bestFit="1" customWidth="1"/>
    <col min="19" max="19" width="16.36328125" style="6" bestFit="1" customWidth="1"/>
    <col min="20" max="20" width="11.6328125" style="12" bestFit="1" customWidth="1"/>
    <col min="22" max="22" width="22.08984375" bestFit="1" customWidth="1"/>
    <col min="23" max="23" width="11.36328125" bestFit="1" customWidth="1"/>
    <col min="24" max="24" width="10.90625" bestFit="1" customWidth="1"/>
    <col min="25" max="25" width="9.81640625" bestFit="1" customWidth="1"/>
    <col min="26" max="26" width="16.453125" bestFit="1" customWidth="1"/>
    <col min="27" max="27" width="15.81640625" style="7" bestFit="1" customWidth="1"/>
    <col min="28" max="28" width="12.26953125" bestFit="1" customWidth="1"/>
    <col min="29" max="29" width="16" bestFit="1" customWidth="1"/>
    <col min="30" max="30" width="5.453125" bestFit="1" customWidth="1"/>
    <col min="31" max="31" width="8.36328125" bestFit="1" customWidth="1"/>
    <col min="32" max="32" width="9" bestFit="1" customWidth="1"/>
    <col min="33" max="33" width="11.453125" bestFit="1" customWidth="1"/>
    <col min="34" max="34" width="12" bestFit="1" customWidth="1"/>
    <col min="35" max="35" width="12" customWidth="1"/>
    <col min="36" max="36" width="16.36328125" style="5" bestFit="1" customWidth="1"/>
    <col min="37" max="37" width="16.36328125" style="17" bestFit="1" customWidth="1"/>
    <col min="39" max="39" width="11.6328125" bestFit="1" customWidth="1"/>
    <col min="41" max="41" width="22.453125" bestFit="1" customWidth="1"/>
    <col min="45" max="45" width="16.453125" bestFit="1" customWidth="1"/>
    <col min="46" max="46" width="15.81640625" style="7" bestFit="1" customWidth="1"/>
    <col min="47" max="47" width="12.26953125" bestFit="1" customWidth="1"/>
    <col min="48" max="48" width="16.08984375" customWidth="1"/>
    <col min="49" max="49" width="6.1796875" bestFit="1" customWidth="1"/>
    <col min="50" max="50" width="9.36328125" bestFit="1" customWidth="1"/>
    <col min="51" max="51" width="9.81640625" bestFit="1" customWidth="1"/>
    <col min="52" max="52" width="8.54296875" bestFit="1" customWidth="1"/>
    <col min="53" max="53" width="9" customWidth="1"/>
    <col min="54" max="54" width="12" customWidth="1"/>
    <col min="55" max="55" width="16.36328125" style="5" bestFit="1" customWidth="1"/>
    <col min="56" max="56" width="16.36328125" style="6" bestFit="1" customWidth="1"/>
    <col min="57" max="57" width="12.36328125" bestFit="1" customWidth="1"/>
    <col min="60" max="60" width="13.36328125" bestFit="1" customWidth="1"/>
    <col min="61" max="62" width="12.26953125" bestFit="1" customWidth="1"/>
  </cols>
  <sheetData>
    <row r="1" spans="1:56" ht="22.5" thickBot="1" x14ac:dyDescent="0.4">
      <c r="N1" s="100" t="s">
        <v>5866</v>
      </c>
      <c r="O1" s="100"/>
      <c r="P1" s="100" t="s">
        <v>5867</v>
      </c>
      <c r="Q1" s="100"/>
      <c r="R1" s="36" t="s">
        <v>5868</v>
      </c>
      <c r="S1" s="37" t="s">
        <v>5869</v>
      </c>
    </row>
    <row r="2" spans="1:56" ht="21.75" x14ac:dyDescent="0.35">
      <c r="A2" t="s">
        <v>944</v>
      </c>
      <c r="B2" s="2" t="s">
        <v>4</v>
      </c>
      <c r="C2" t="s">
        <v>12</v>
      </c>
      <c r="D2" t="s">
        <v>8</v>
      </c>
      <c r="E2" t="s">
        <v>9</v>
      </c>
      <c r="F2" t="s">
        <v>10</v>
      </c>
      <c r="G2" t="s">
        <v>11</v>
      </c>
      <c r="H2" t="s">
        <v>939</v>
      </c>
      <c r="I2" s="7" t="s">
        <v>18</v>
      </c>
      <c r="J2" t="s">
        <v>13</v>
      </c>
      <c r="K2" t="s">
        <v>0</v>
      </c>
      <c r="L2" t="s">
        <v>15</v>
      </c>
      <c r="M2" t="s">
        <v>5894</v>
      </c>
      <c r="N2" t="s">
        <v>940</v>
      </c>
      <c r="O2" t="s">
        <v>941</v>
      </c>
      <c r="P2" t="s">
        <v>16</v>
      </c>
      <c r="Q2" t="s">
        <v>17</v>
      </c>
      <c r="R2" s="5" t="s">
        <v>20</v>
      </c>
      <c r="S2" s="6" t="s">
        <v>19</v>
      </c>
      <c r="T2" s="18" t="s">
        <v>5</v>
      </c>
      <c r="U2" t="s">
        <v>12</v>
      </c>
      <c r="V2" t="s">
        <v>8</v>
      </c>
      <c r="W2" t="s">
        <v>9</v>
      </c>
      <c r="X2" t="s">
        <v>10</v>
      </c>
      <c r="Y2" t="s">
        <v>11</v>
      </c>
      <c r="Z2" t="s">
        <v>939</v>
      </c>
      <c r="AA2" s="7" t="s">
        <v>18</v>
      </c>
      <c r="AB2" s="9" t="s">
        <v>13</v>
      </c>
      <c r="AC2" s="9" t="s">
        <v>0</v>
      </c>
      <c r="AD2" s="9" t="s">
        <v>15</v>
      </c>
      <c r="AE2" s="9" t="s">
        <v>940</v>
      </c>
      <c r="AF2" s="9" t="s">
        <v>941</v>
      </c>
      <c r="AG2" s="9" t="s">
        <v>942</v>
      </c>
      <c r="AH2" s="9" t="s">
        <v>943</v>
      </c>
      <c r="AI2" s="9" t="s">
        <v>5901</v>
      </c>
      <c r="AJ2" s="15" t="s">
        <v>20</v>
      </c>
      <c r="AK2" s="16" t="s">
        <v>19</v>
      </c>
      <c r="AM2" s="2" t="s">
        <v>5</v>
      </c>
      <c r="AN2" t="s">
        <v>12</v>
      </c>
      <c r="AO2" t="s">
        <v>8</v>
      </c>
      <c r="AP2" t="s">
        <v>9</v>
      </c>
      <c r="AQ2" t="s">
        <v>10</v>
      </c>
      <c r="AR2" t="s">
        <v>11</v>
      </c>
      <c r="AS2" t="s">
        <v>939</v>
      </c>
      <c r="AT2" s="7" t="s">
        <v>18</v>
      </c>
      <c r="AU2" t="s">
        <v>13</v>
      </c>
      <c r="AV2" t="s">
        <v>0</v>
      </c>
      <c r="AW2" t="s">
        <v>15</v>
      </c>
      <c r="AX2" t="s">
        <v>940</v>
      </c>
      <c r="AY2" t="s">
        <v>941</v>
      </c>
      <c r="AZ2" t="s">
        <v>16</v>
      </c>
      <c r="BA2" t="s">
        <v>17</v>
      </c>
      <c r="BB2" s="9" t="s">
        <v>5901</v>
      </c>
      <c r="BC2" s="5" t="s">
        <v>20</v>
      </c>
      <c r="BD2" s="6" t="s">
        <v>19</v>
      </c>
    </row>
    <row r="3" spans="1:56" ht="21.75" x14ac:dyDescent="0.35">
      <c r="A3">
        <v>0.99</v>
      </c>
      <c r="B3" t="s">
        <v>1</v>
      </c>
      <c r="D3" t="s">
        <v>4858</v>
      </c>
      <c r="E3">
        <v>345.99700000000001</v>
      </c>
      <c r="F3">
        <v>9.0731699999999998E-2</v>
      </c>
      <c r="G3">
        <v>31.3843</v>
      </c>
      <c r="H3">
        <f>ABS(F3)</f>
        <v>9.0731699999999998E-2</v>
      </c>
      <c r="I3" s="7">
        <f>ABS(G3/1000)</f>
        <v>3.1384299999999997E-2</v>
      </c>
      <c r="J3" t="s">
        <v>14</v>
      </c>
      <c r="K3" s="1">
        <v>45114.561365740738</v>
      </c>
      <c r="L3">
        <v>0</v>
      </c>
      <c r="M3">
        <f>L3*380/1000</f>
        <v>0</v>
      </c>
      <c r="N3">
        <v>1.2</v>
      </c>
      <c r="O3">
        <v>231.9</v>
      </c>
      <c r="P3">
        <v>0.1</v>
      </c>
      <c r="Q3">
        <v>346.9</v>
      </c>
      <c r="R3" s="5">
        <f t="shared" ref="R3:R34" si="0">N3*O3*$A$3*3/1000</f>
        <v>0.82649159999999988</v>
      </c>
      <c r="S3" s="6">
        <f t="shared" ref="S3:S66" si="1">P3*Q3/1000</f>
        <v>3.4689999999999999E-2</v>
      </c>
      <c r="T3" s="12" t="s">
        <v>7</v>
      </c>
      <c r="V3" t="s">
        <v>2739</v>
      </c>
      <c r="W3">
        <v>345.99799999999999</v>
      </c>
      <c r="X3">
        <v>9.0183200000000005E-2</v>
      </c>
      <c r="Y3">
        <v>31.201799999999999</v>
      </c>
      <c r="Z3">
        <f>ABS(X3)</f>
        <v>9.0183200000000005E-2</v>
      </c>
      <c r="AA3" s="7">
        <f>ABS(Y3/1000)</f>
        <v>3.1201799999999998E-2</v>
      </c>
      <c r="AC3" s="1">
        <v>45112.737384259257</v>
      </c>
      <c r="AD3">
        <v>0</v>
      </c>
      <c r="AE3">
        <v>1.2</v>
      </c>
      <c r="AF3">
        <v>229.6</v>
      </c>
      <c r="AG3">
        <v>0.1</v>
      </c>
      <c r="AH3">
        <v>347.1</v>
      </c>
      <c r="AI3">
        <f>IF(AD3=0, 0,( AD3-AG3)/AD3*100)</f>
        <v>0</v>
      </c>
      <c r="AJ3" s="5">
        <f t="shared" ref="AJ3:AJ66" si="2">AE3*AF3*$A$3*3/1000</f>
        <v>0.81829439999999998</v>
      </c>
      <c r="AK3" s="17">
        <f t="shared" ref="AK3:AK66" si="3">AG3*AH3/1000</f>
        <v>3.4709999999999998E-2</v>
      </c>
      <c r="AM3" t="s">
        <v>947</v>
      </c>
      <c r="AO3" t="s">
        <v>3561</v>
      </c>
      <c r="AP3">
        <v>345.99799999999999</v>
      </c>
      <c r="AQ3">
        <v>9.0644000000000002E-2</v>
      </c>
      <c r="AR3">
        <v>31.200600000000001</v>
      </c>
      <c r="AS3">
        <f>ABS(AQ3)</f>
        <v>9.0644000000000002E-2</v>
      </c>
      <c r="AT3" s="7">
        <f>ABS(AR3/1000)</f>
        <v>3.1200600000000002E-2</v>
      </c>
      <c r="AV3" s="1">
        <v>45112.745057870372</v>
      </c>
      <c r="AW3">
        <v>0</v>
      </c>
      <c r="AX3">
        <v>1.2</v>
      </c>
      <c r="AY3">
        <v>230.6</v>
      </c>
      <c r="AZ3">
        <v>0.1</v>
      </c>
      <c r="BA3">
        <v>347.1</v>
      </c>
      <c r="BB3">
        <f>IF(AW3=0, 0,( AW3-AZ3)/AW3*100)</f>
        <v>0</v>
      </c>
      <c r="BC3" s="5">
        <f t="shared" ref="BC3:BC66" si="4">AX3*AY3*$A$3*3/1000</f>
        <v>0.82185839999999988</v>
      </c>
      <c r="BD3" s="6">
        <f t="shared" ref="BD3:BD66" si="5">AZ3*BA3/1000</f>
        <v>3.4709999999999998E-2</v>
      </c>
    </row>
    <row r="4" spans="1:56" ht="21.75" x14ac:dyDescent="0.35">
      <c r="D4" t="s">
        <v>4859</v>
      </c>
      <c r="E4">
        <v>345.99700000000001</v>
      </c>
      <c r="F4">
        <v>9.0731699999999998E-2</v>
      </c>
      <c r="G4">
        <v>31.477699999999999</v>
      </c>
      <c r="H4">
        <f>ABS(F4)</f>
        <v>9.0731699999999998E-2</v>
      </c>
      <c r="I4" s="7">
        <f>ABS(G4/1000)</f>
        <v>3.1477699999999997E-2</v>
      </c>
      <c r="K4" s="1">
        <v>45114.561388888891</v>
      </c>
      <c r="L4">
        <v>0</v>
      </c>
      <c r="M4">
        <f t="shared" ref="M4:M67" si="6">L4*380/1000</f>
        <v>0</v>
      </c>
      <c r="N4">
        <v>2.5</v>
      </c>
      <c r="O4">
        <v>231.9</v>
      </c>
      <c r="P4">
        <v>0.1</v>
      </c>
      <c r="Q4">
        <v>347.1</v>
      </c>
      <c r="R4" s="5">
        <f t="shared" si="0"/>
        <v>1.7218575</v>
      </c>
      <c r="S4" s="6">
        <f t="shared" si="1"/>
        <v>3.4709999999999998E-2</v>
      </c>
      <c r="T4" s="12" t="s">
        <v>1</v>
      </c>
      <c r="V4" t="s">
        <v>2740</v>
      </c>
      <c r="W4">
        <v>345.99799999999999</v>
      </c>
      <c r="X4">
        <v>9.0183200000000005E-2</v>
      </c>
      <c r="Y4">
        <v>31.201799999999999</v>
      </c>
      <c r="Z4">
        <f t="shared" ref="Z4:Z67" si="7">ABS(X4)</f>
        <v>9.0183200000000005E-2</v>
      </c>
      <c r="AA4" s="7">
        <f t="shared" ref="AA4:AA67" si="8">ABS(Y4/1000)</f>
        <v>3.1201799999999998E-2</v>
      </c>
      <c r="AC4" s="1">
        <v>45112.73741898148</v>
      </c>
      <c r="AD4">
        <v>0</v>
      </c>
      <c r="AE4">
        <v>2.5</v>
      </c>
      <c r="AF4">
        <v>229.6</v>
      </c>
      <c r="AG4">
        <v>0.1</v>
      </c>
      <c r="AH4">
        <v>347.1</v>
      </c>
      <c r="AI4">
        <f>IF(AD3=0, 0,( AD3-AG4)/AD3*100)</f>
        <v>0</v>
      </c>
      <c r="AJ4" s="5">
        <f t="shared" si="2"/>
        <v>1.70478</v>
      </c>
      <c r="AK4" s="17">
        <f t="shared" si="3"/>
        <v>3.4709999999999998E-2</v>
      </c>
      <c r="AM4" t="s">
        <v>1</v>
      </c>
      <c r="AO4" t="s">
        <v>3562</v>
      </c>
      <c r="AP4">
        <v>345.99799999999999</v>
      </c>
      <c r="AQ4">
        <v>9.0644000000000002E-2</v>
      </c>
      <c r="AR4">
        <v>31.200600000000001</v>
      </c>
      <c r="AS4">
        <f t="shared" ref="AS4:AS67" si="9">ABS(AQ4)</f>
        <v>9.0644000000000002E-2</v>
      </c>
      <c r="AT4" s="7">
        <f>ABS(AR4/1000)</f>
        <v>3.1200600000000002E-2</v>
      </c>
      <c r="AV4" s="1">
        <v>45112.745092592595</v>
      </c>
      <c r="AW4">
        <v>0</v>
      </c>
      <c r="AX4">
        <v>2.5</v>
      </c>
      <c r="AY4">
        <v>230.6</v>
      </c>
      <c r="AZ4">
        <v>0.1</v>
      </c>
      <c r="BA4">
        <v>347.1</v>
      </c>
      <c r="BB4">
        <f>IF(AW3=0, 0,( AW3-AZ4)/AW3*100)</f>
        <v>0</v>
      </c>
      <c r="BC4" s="5">
        <f t="shared" si="4"/>
        <v>1.712205</v>
      </c>
      <c r="BD4" s="6">
        <f t="shared" si="5"/>
        <v>3.4709999999999998E-2</v>
      </c>
    </row>
    <row r="5" spans="1:56" ht="21.75" x14ac:dyDescent="0.35">
      <c r="D5" t="s">
        <v>4860</v>
      </c>
      <c r="E5">
        <v>345.99799999999999</v>
      </c>
      <c r="F5">
        <v>9.1411999999999993E-2</v>
      </c>
      <c r="G5">
        <v>31.688300000000002</v>
      </c>
      <c r="H5">
        <f>ABS(F5)</f>
        <v>9.1411999999999993E-2</v>
      </c>
      <c r="I5" s="7">
        <f>ABS(G5/1000)</f>
        <v>3.1688300000000003E-2</v>
      </c>
      <c r="K5" s="1">
        <v>45114.561423611114</v>
      </c>
      <c r="L5">
        <v>0</v>
      </c>
      <c r="M5">
        <f t="shared" si="6"/>
        <v>0</v>
      </c>
      <c r="N5">
        <v>0.3</v>
      </c>
      <c r="O5">
        <v>231.8</v>
      </c>
      <c r="P5">
        <v>0.1</v>
      </c>
      <c r="Q5">
        <v>347.1</v>
      </c>
      <c r="R5" s="5">
        <f t="shared" si="0"/>
        <v>0.20653379999999999</v>
      </c>
      <c r="S5" s="6">
        <f t="shared" si="1"/>
        <v>3.4709999999999998E-2</v>
      </c>
      <c r="V5" t="s">
        <v>2741</v>
      </c>
      <c r="W5">
        <v>345.99599999999998</v>
      </c>
      <c r="X5">
        <v>8.9711200000000005E-2</v>
      </c>
      <c r="Y5">
        <v>31.032299999999999</v>
      </c>
      <c r="Z5">
        <f t="shared" si="7"/>
        <v>8.9711200000000005E-2</v>
      </c>
      <c r="AA5" s="7">
        <f t="shared" si="8"/>
        <v>3.1032299999999999E-2</v>
      </c>
      <c r="AC5" s="1">
        <v>45112.737442129626</v>
      </c>
      <c r="AD5">
        <v>0</v>
      </c>
      <c r="AE5">
        <v>0</v>
      </c>
      <c r="AF5">
        <v>0</v>
      </c>
      <c r="AG5">
        <v>0</v>
      </c>
      <c r="AH5">
        <v>0</v>
      </c>
      <c r="AI5">
        <f t="shared" ref="AI5:AI68" si="10">IF(AD4=0, 0,( AD4-AG5)/AD4*100)</f>
        <v>0</v>
      </c>
      <c r="AJ5" s="5">
        <f t="shared" si="2"/>
        <v>0</v>
      </c>
      <c r="AK5" s="17">
        <f t="shared" si="3"/>
        <v>0</v>
      </c>
      <c r="AO5" t="s">
        <v>3563</v>
      </c>
      <c r="AP5">
        <v>345.99700000000001</v>
      </c>
      <c r="AQ5">
        <v>8.95537E-2</v>
      </c>
      <c r="AR5">
        <v>30.920300000000001</v>
      </c>
      <c r="AS5">
        <f>ABS(AQ5)</f>
        <v>8.95537E-2</v>
      </c>
      <c r="AT5" s="7">
        <f t="shared" ref="AT5:AT68" si="11">ABS(AR5/1000)</f>
        <v>3.0920300000000001E-2</v>
      </c>
      <c r="AV5" s="1">
        <v>45112.745115740741</v>
      </c>
      <c r="AW5">
        <v>0</v>
      </c>
      <c r="AX5">
        <v>0.3</v>
      </c>
      <c r="AY5">
        <v>230.6</v>
      </c>
      <c r="AZ5">
        <v>0.1</v>
      </c>
      <c r="BA5">
        <v>346.9</v>
      </c>
      <c r="BB5">
        <f t="shared" ref="BB5:BB68" si="12">IF(AW4=0, 0,( AW4-AZ5)/AW4*100)</f>
        <v>0</v>
      </c>
      <c r="BC5" s="5">
        <f t="shared" si="4"/>
        <v>0.20546459999999997</v>
      </c>
      <c r="BD5" s="6">
        <f t="shared" si="5"/>
        <v>3.4689999999999999E-2</v>
      </c>
    </row>
    <row r="6" spans="1:56" ht="21.75" x14ac:dyDescent="0.35">
      <c r="D6" t="s">
        <v>4861</v>
      </c>
      <c r="E6">
        <v>345.99799999999999</v>
      </c>
      <c r="F6">
        <v>9.1411999999999993E-2</v>
      </c>
      <c r="G6">
        <v>31.688300000000002</v>
      </c>
      <c r="H6">
        <f t="shared" ref="H6:H67" si="13">ABS(F6)</f>
        <v>9.1411999999999993E-2</v>
      </c>
      <c r="I6" s="7">
        <f t="shared" ref="I6:I69" si="14">ABS(G6/1000)</f>
        <v>3.1688300000000003E-2</v>
      </c>
      <c r="K6" s="1">
        <v>45114.56144675926</v>
      </c>
      <c r="L6">
        <v>0</v>
      </c>
      <c r="M6">
        <f t="shared" si="6"/>
        <v>0</v>
      </c>
      <c r="N6">
        <v>0.3</v>
      </c>
      <c r="O6">
        <v>231.7</v>
      </c>
      <c r="P6">
        <v>0.1</v>
      </c>
      <c r="Q6">
        <v>347.1</v>
      </c>
      <c r="R6" s="5">
        <f t="shared" si="0"/>
        <v>0.20644469999999998</v>
      </c>
      <c r="S6" s="6">
        <f t="shared" si="1"/>
        <v>3.4709999999999998E-2</v>
      </c>
      <c r="V6" t="s">
        <v>2742</v>
      </c>
      <c r="W6">
        <v>345.99599999999998</v>
      </c>
      <c r="X6">
        <v>8.9711200000000005E-2</v>
      </c>
      <c r="Y6">
        <v>31.032299999999999</v>
      </c>
      <c r="Z6">
        <f t="shared" si="7"/>
        <v>8.9711200000000005E-2</v>
      </c>
      <c r="AA6" s="7">
        <f t="shared" si="8"/>
        <v>3.1032299999999999E-2</v>
      </c>
      <c r="AC6" s="1">
        <v>45112.73746527778</v>
      </c>
      <c r="AD6">
        <v>0</v>
      </c>
      <c r="AE6">
        <v>0.3</v>
      </c>
      <c r="AF6">
        <v>229.5</v>
      </c>
      <c r="AG6">
        <v>0.1</v>
      </c>
      <c r="AH6">
        <v>347.1</v>
      </c>
      <c r="AI6">
        <f t="shared" si="10"/>
        <v>0</v>
      </c>
      <c r="AJ6" s="5">
        <f t="shared" si="2"/>
        <v>0.20448449999999996</v>
      </c>
      <c r="AK6" s="17">
        <f t="shared" si="3"/>
        <v>3.4709999999999998E-2</v>
      </c>
      <c r="AO6" t="s">
        <v>3564</v>
      </c>
      <c r="AP6">
        <v>345.99700000000001</v>
      </c>
      <c r="AQ6">
        <v>8.95537E-2</v>
      </c>
      <c r="AR6">
        <v>30.920300000000001</v>
      </c>
      <c r="AS6">
        <f t="shared" si="9"/>
        <v>8.95537E-2</v>
      </c>
      <c r="AT6" s="7">
        <f t="shared" si="11"/>
        <v>3.0920300000000001E-2</v>
      </c>
      <c r="AV6" s="1">
        <v>45112.745150462964</v>
      </c>
      <c r="AW6">
        <v>0</v>
      </c>
      <c r="AX6">
        <v>0.3</v>
      </c>
      <c r="AY6">
        <v>230.5</v>
      </c>
      <c r="AZ6">
        <v>0.1</v>
      </c>
      <c r="BA6">
        <v>347.1</v>
      </c>
      <c r="BB6">
        <f t="shared" si="12"/>
        <v>0</v>
      </c>
      <c r="BC6" s="5">
        <f t="shared" si="4"/>
        <v>0.20537549999999996</v>
      </c>
      <c r="BD6" s="6">
        <f t="shared" si="5"/>
        <v>3.4709999999999998E-2</v>
      </c>
    </row>
    <row r="7" spans="1:56" ht="21.75" x14ac:dyDescent="0.35">
      <c r="D7" t="s">
        <v>4862</v>
      </c>
      <c r="E7">
        <v>345.99799999999999</v>
      </c>
      <c r="F7">
        <v>9.1717699999999999E-2</v>
      </c>
      <c r="G7">
        <v>31.695599999999999</v>
      </c>
      <c r="H7">
        <f t="shared" si="13"/>
        <v>9.1717699999999999E-2</v>
      </c>
      <c r="I7" s="7">
        <f t="shared" si="14"/>
        <v>3.1695599999999997E-2</v>
      </c>
      <c r="K7" s="1">
        <v>45114.561469907407</v>
      </c>
      <c r="L7">
        <v>0</v>
      </c>
      <c r="M7">
        <f t="shared" si="6"/>
        <v>0</v>
      </c>
      <c r="N7">
        <v>0.3</v>
      </c>
      <c r="O7">
        <v>231.9</v>
      </c>
      <c r="P7">
        <v>0.1</v>
      </c>
      <c r="Q7">
        <v>347.1</v>
      </c>
      <c r="R7" s="5">
        <f t="shared" si="0"/>
        <v>0.20662289999999997</v>
      </c>
      <c r="S7" s="6">
        <f t="shared" si="1"/>
        <v>3.4709999999999998E-2</v>
      </c>
      <c r="V7" t="s">
        <v>2743</v>
      </c>
      <c r="W7">
        <v>345.99799999999999</v>
      </c>
      <c r="X7">
        <v>8.9521500000000004E-2</v>
      </c>
      <c r="Y7">
        <v>30.982900000000001</v>
      </c>
      <c r="Z7">
        <f t="shared" si="7"/>
        <v>8.9521500000000004E-2</v>
      </c>
      <c r="AA7" s="7">
        <f t="shared" si="8"/>
        <v>3.0982900000000001E-2</v>
      </c>
      <c r="AC7" s="1">
        <v>45112.737488425926</v>
      </c>
      <c r="AD7">
        <v>0</v>
      </c>
      <c r="AE7">
        <v>0.3</v>
      </c>
      <c r="AF7">
        <v>229.4</v>
      </c>
      <c r="AG7">
        <v>0.1</v>
      </c>
      <c r="AH7">
        <v>347.1</v>
      </c>
      <c r="AI7">
        <f t="shared" si="10"/>
        <v>0</v>
      </c>
      <c r="AJ7" s="5">
        <f t="shared" si="2"/>
        <v>0.2043954</v>
      </c>
      <c r="AK7" s="17">
        <f t="shared" si="3"/>
        <v>3.4709999999999998E-2</v>
      </c>
      <c r="AO7" t="s">
        <v>3565</v>
      </c>
      <c r="AP7">
        <v>345.99900000000002</v>
      </c>
      <c r="AQ7">
        <v>9.0295899999999998E-2</v>
      </c>
      <c r="AR7">
        <v>31.1678</v>
      </c>
      <c r="AS7">
        <f t="shared" si="9"/>
        <v>9.0295899999999998E-2</v>
      </c>
      <c r="AT7" s="7">
        <f t="shared" si="11"/>
        <v>3.1167799999999999E-2</v>
      </c>
      <c r="AV7" s="1">
        <v>45112.745173611111</v>
      </c>
      <c r="AW7">
        <v>0</v>
      </c>
      <c r="AX7">
        <v>0.3</v>
      </c>
      <c r="AY7">
        <v>230.6</v>
      </c>
      <c r="AZ7">
        <v>0.1</v>
      </c>
      <c r="BA7">
        <v>347.1</v>
      </c>
      <c r="BB7">
        <f t="shared" si="12"/>
        <v>0</v>
      </c>
      <c r="BC7" s="5">
        <f t="shared" si="4"/>
        <v>0.20546459999999997</v>
      </c>
      <c r="BD7" s="6">
        <f t="shared" si="5"/>
        <v>3.4709999999999998E-2</v>
      </c>
    </row>
    <row r="8" spans="1:56" ht="21.75" x14ac:dyDescent="0.35">
      <c r="D8" t="s">
        <v>4863</v>
      </c>
      <c r="E8">
        <v>345.99799999999999</v>
      </c>
      <c r="F8">
        <v>9.1717699999999999E-2</v>
      </c>
      <c r="G8">
        <v>31.6172</v>
      </c>
      <c r="H8">
        <f t="shared" si="13"/>
        <v>9.1717699999999999E-2</v>
      </c>
      <c r="I8" s="7">
        <f t="shared" si="14"/>
        <v>3.1617199999999998E-2</v>
      </c>
      <c r="K8" s="1">
        <v>45114.56150462963</v>
      </c>
      <c r="L8">
        <v>0</v>
      </c>
      <c r="M8">
        <f t="shared" si="6"/>
        <v>0</v>
      </c>
      <c r="N8">
        <v>0.3</v>
      </c>
      <c r="O8">
        <v>231.9</v>
      </c>
      <c r="P8">
        <v>0.1</v>
      </c>
      <c r="Q8">
        <v>347.1</v>
      </c>
      <c r="R8" s="5">
        <f t="shared" si="0"/>
        <v>0.20662289999999997</v>
      </c>
      <c r="S8" s="6">
        <f t="shared" si="1"/>
        <v>3.4709999999999998E-2</v>
      </c>
      <c r="V8" t="s">
        <v>2744</v>
      </c>
      <c r="W8">
        <v>345.99799999999999</v>
      </c>
      <c r="X8">
        <v>8.9521500000000004E-2</v>
      </c>
      <c r="Y8">
        <v>30.982900000000001</v>
      </c>
      <c r="Z8">
        <f t="shared" si="7"/>
        <v>8.9521500000000004E-2</v>
      </c>
      <c r="AA8" s="7">
        <f t="shared" si="8"/>
        <v>3.0982900000000001E-2</v>
      </c>
      <c r="AC8" s="1">
        <v>45112.737523148149</v>
      </c>
      <c r="AD8">
        <v>0</v>
      </c>
      <c r="AE8">
        <v>0.3</v>
      </c>
      <c r="AF8">
        <v>229.5</v>
      </c>
      <c r="AG8">
        <v>0.1</v>
      </c>
      <c r="AH8">
        <v>347.1</v>
      </c>
      <c r="AI8">
        <f t="shared" si="10"/>
        <v>0</v>
      </c>
      <c r="AJ8" s="5">
        <f t="shared" si="2"/>
        <v>0.20448449999999996</v>
      </c>
      <c r="AK8" s="17">
        <f t="shared" si="3"/>
        <v>3.4709999999999998E-2</v>
      </c>
      <c r="AO8" t="s">
        <v>3566</v>
      </c>
      <c r="AP8">
        <v>345.99900000000002</v>
      </c>
      <c r="AQ8">
        <v>9.0295899999999998E-2</v>
      </c>
      <c r="AR8">
        <v>31.1678</v>
      </c>
      <c r="AS8">
        <f t="shared" si="9"/>
        <v>9.0295899999999998E-2</v>
      </c>
      <c r="AT8" s="7">
        <f t="shared" si="11"/>
        <v>3.1167799999999999E-2</v>
      </c>
      <c r="AV8" s="1">
        <v>45112.745196759257</v>
      </c>
      <c r="AW8">
        <v>0</v>
      </c>
      <c r="AX8">
        <v>0.3</v>
      </c>
      <c r="AY8">
        <v>230.5</v>
      </c>
      <c r="AZ8">
        <v>0.1</v>
      </c>
      <c r="BA8">
        <v>347.1</v>
      </c>
      <c r="BB8">
        <f t="shared" si="12"/>
        <v>0</v>
      </c>
      <c r="BC8" s="5">
        <f t="shared" si="4"/>
        <v>0.20537549999999996</v>
      </c>
      <c r="BD8" s="6">
        <f t="shared" si="5"/>
        <v>3.4709999999999998E-2</v>
      </c>
    </row>
    <row r="9" spans="1:56" ht="21.75" x14ac:dyDescent="0.35">
      <c r="D9" t="s">
        <v>4864</v>
      </c>
      <c r="E9">
        <v>345.99799999999999</v>
      </c>
      <c r="F9">
        <v>9.1922400000000001E-2</v>
      </c>
      <c r="G9">
        <v>31.904499999999999</v>
      </c>
      <c r="H9">
        <f t="shared" si="13"/>
        <v>9.1922400000000001E-2</v>
      </c>
      <c r="I9" s="7">
        <f t="shared" si="14"/>
        <v>3.1904499999999995E-2</v>
      </c>
      <c r="K9" s="1">
        <v>45114.561527777776</v>
      </c>
      <c r="L9">
        <v>0</v>
      </c>
      <c r="M9">
        <f t="shared" si="6"/>
        <v>0</v>
      </c>
      <c r="N9">
        <v>0.3</v>
      </c>
      <c r="O9">
        <v>231.8</v>
      </c>
      <c r="P9">
        <v>0.1</v>
      </c>
      <c r="Q9">
        <v>347.1</v>
      </c>
      <c r="R9" s="5">
        <f t="shared" si="0"/>
        <v>0.20653379999999999</v>
      </c>
      <c r="S9" s="6">
        <f t="shared" si="1"/>
        <v>3.4709999999999998E-2</v>
      </c>
      <c r="V9" t="s">
        <v>2745</v>
      </c>
      <c r="W9">
        <v>345.99700000000001</v>
      </c>
      <c r="X9">
        <v>8.75586E-2</v>
      </c>
      <c r="Y9">
        <v>30.313199999999998</v>
      </c>
      <c r="Z9">
        <f t="shared" si="7"/>
        <v>8.75586E-2</v>
      </c>
      <c r="AA9" s="7">
        <f t="shared" si="8"/>
        <v>3.0313199999999998E-2</v>
      </c>
      <c r="AC9" s="1">
        <v>45112.737546296295</v>
      </c>
      <c r="AD9">
        <v>0</v>
      </c>
      <c r="AE9">
        <v>0.3</v>
      </c>
      <c r="AF9">
        <v>229.6</v>
      </c>
      <c r="AG9">
        <v>0.1</v>
      </c>
      <c r="AH9">
        <v>347.1</v>
      </c>
      <c r="AI9">
        <f t="shared" si="10"/>
        <v>0</v>
      </c>
      <c r="AJ9" s="5">
        <f t="shared" si="2"/>
        <v>0.20457359999999999</v>
      </c>
      <c r="AK9" s="17">
        <f t="shared" si="3"/>
        <v>3.4709999999999998E-2</v>
      </c>
      <c r="AO9" t="s">
        <v>3567</v>
      </c>
      <c r="AP9">
        <v>345.99700000000001</v>
      </c>
      <c r="AQ9">
        <v>9.0778999999999999E-2</v>
      </c>
      <c r="AR9">
        <v>31.395299999999999</v>
      </c>
      <c r="AS9">
        <f t="shared" si="9"/>
        <v>9.0778999999999999E-2</v>
      </c>
      <c r="AT9" s="7">
        <f t="shared" si="11"/>
        <v>3.1395300000000001E-2</v>
      </c>
      <c r="AV9" s="1">
        <v>45112.745243055557</v>
      </c>
      <c r="AW9">
        <v>0</v>
      </c>
      <c r="AX9">
        <v>0.3</v>
      </c>
      <c r="AY9">
        <v>230.4</v>
      </c>
      <c r="AZ9">
        <v>0.1</v>
      </c>
      <c r="BA9">
        <v>347.1</v>
      </c>
      <c r="BB9">
        <f t="shared" si="12"/>
        <v>0</v>
      </c>
      <c r="BC9" s="5">
        <f t="shared" si="4"/>
        <v>0.20528640000000001</v>
      </c>
      <c r="BD9" s="6">
        <f t="shared" si="5"/>
        <v>3.4709999999999998E-2</v>
      </c>
    </row>
    <row r="10" spans="1:56" ht="21.75" x14ac:dyDescent="0.35">
      <c r="D10" t="s">
        <v>4865</v>
      </c>
      <c r="E10">
        <v>345.99799999999999</v>
      </c>
      <c r="F10">
        <v>9.1922400000000001E-2</v>
      </c>
      <c r="G10">
        <v>31.8797</v>
      </c>
      <c r="H10">
        <f t="shared" si="13"/>
        <v>9.1922400000000001E-2</v>
      </c>
      <c r="I10" s="7">
        <f t="shared" si="14"/>
        <v>3.1879699999999997E-2</v>
      </c>
      <c r="K10" s="1">
        <v>45114.561550925922</v>
      </c>
      <c r="L10">
        <v>0</v>
      </c>
      <c r="M10">
        <f t="shared" si="6"/>
        <v>0</v>
      </c>
      <c r="N10">
        <v>0.3</v>
      </c>
      <c r="O10">
        <v>231.8</v>
      </c>
      <c r="P10">
        <v>0.1</v>
      </c>
      <c r="Q10">
        <v>347.1</v>
      </c>
      <c r="R10" s="5">
        <f t="shared" si="0"/>
        <v>0.20653379999999999</v>
      </c>
      <c r="S10" s="6">
        <f t="shared" si="1"/>
        <v>3.4709999999999998E-2</v>
      </c>
      <c r="V10" t="s">
        <v>2746</v>
      </c>
      <c r="W10">
        <v>345.99700000000001</v>
      </c>
      <c r="X10">
        <v>8.75586E-2</v>
      </c>
      <c r="Y10">
        <v>30.313199999999998</v>
      </c>
      <c r="Z10">
        <f t="shared" si="7"/>
        <v>8.75586E-2</v>
      </c>
      <c r="AA10" s="7">
        <f t="shared" si="8"/>
        <v>3.0313199999999998E-2</v>
      </c>
      <c r="AC10" s="1">
        <v>45112.737581018519</v>
      </c>
      <c r="AD10">
        <v>0</v>
      </c>
      <c r="AE10">
        <v>0.3</v>
      </c>
      <c r="AF10">
        <v>229.6</v>
      </c>
      <c r="AG10">
        <v>0.1</v>
      </c>
      <c r="AH10">
        <v>347.1</v>
      </c>
      <c r="AI10">
        <f t="shared" si="10"/>
        <v>0</v>
      </c>
      <c r="AJ10" s="5">
        <f t="shared" si="2"/>
        <v>0.20457359999999999</v>
      </c>
      <c r="AK10" s="17">
        <f t="shared" si="3"/>
        <v>3.4709999999999998E-2</v>
      </c>
      <c r="AO10" t="s">
        <v>3568</v>
      </c>
      <c r="AP10">
        <v>345.99700000000001</v>
      </c>
      <c r="AQ10">
        <v>9.0778999999999999E-2</v>
      </c>
      <c r="AR10">
        <v>31.395299999999999</v>
      </c>
      <c r="AS10">
        <f t="shared" si="9"/>
        <v>9.0778999999999999E-2</v>
      </c>
      <c r="AT10" s="7">
        <f t="shared" si="11"/>
        <v>3.1395300000000001E-2</v>
      </c>
      <c r="AV10" s="1">
        <v>45112.745289351849</v>
      </c>
      <c r="AW10">
        <v>0</v>
      </c>
      <c r="AX10">
        <v>0.3</v>
      </c>
      <c r="AY10">
        <v>230.2</v>
      </c>
      <c r="AZ10">
        <v>0.1</v>
      </c>
      <c r="BA10">
        <v>347.1</v>
      </c>
      <c r="BB10">
        <f t="shared" si="12"/>
        <v>0</v>
      </c>
      <c r="BC10" s="5">
        <f t="shared" si="4"/>
        <v>0.20510819999999996</v>
      </c>
      <c r="BD10" s="6">
        <f t="shared" si="5"/>
        <v>3.4709999999999998E-2</v>
      </c>
    </row>
    <row r="11" spans="1:56" ht="21.75" x14ac:dyDescent="0.35">
      <c r="D11" t="s">
        <v>4866</v>
      </c>
      <c r="E11">
        <v>345.99700000000001</v>
      </c>
      <c r="F11">
        <v>9.1911400000000004E-2</v>
      </c>
      <c r="G11">
        <v>31.757200000000001</v>
      </c>
      <c r="H11">
        <f t="shared" si="13"/>
        <v>9.1911400000000004E-2</v>
      </c>
      <c r="I11" s="7">
        <f t="shared" si="14"/>
        <v>3.1757199999999999E-2</v>
      </c>
      <c r="K11" s="1">
        <v>45114.561574074076</v>
      </c>
      <c r="L11">
        <v>0</v>
      </c>
      <c r="M11">
        <f t="shared" si="6"/>
        <v>0</v>
      </c>
      <c r="N11">
        <v>0.3</v>
      </c>
      <c r="O11">
        <v>231.9</v>
      </c>
      <c r="P11">
        <v>0.1</v>
      </c>
      <c r="Q11">
        <v>347.1</v>
      </c>
      <c r="R11" s="5">
        <f t="shared" si="0"/>
        <v>0.20662289999999997</v>
      </c>
      <c r="S11" s="6">
        <f t="shared" si="1"/>
        <v>3.4709999999999998E-2</v>
      </c>
      <c r="V11" t="s">
        <v>2747</v>
      </c>
      <c r="W11">
        <v>345.99700000000001</v>
      </c>
      <c r="X11">
        <v>8.9375300000000005E-2</v>
      </c>
      <c r="Y11">
        <v>31.028400000000001</v>
      </c>
      <c r="Z11">
        <f t="shared" si="7"/>
        <v>8.9375300000000005E-2</v>
      </c>
      <c r="AA11" s="7">
        <f t="shared" si="8"/>
        <v>3.1028400000000001E-2</v>
      </c>
      <c r="AC11" s="1">
        <v>45112.737604166665</v>
      </c>
      <c r="AD11">
        <v>0</v>
      </c>
      <c r="AE11">
        <v>0.3</v>
      </c>
      <c r="AF11">
        <v>229.6</v>
      </c>
      <c r="AG11">
        <v>0.1</v>
      </c>
      <c r="AH11">
        <v>347.1</v>
      </c>
      <c r="AI11">
        <f t="shared" si="10"/>
        <v>0</v>
      </c>
      <c r="AJ11" s="5">
        <f t="shared" si="2"/>
        <v>0.20457359999999999</v>
      </c>
      <c r="AK11" s="17">
        <f t="shared" si="3"/>
        <v>3.4709999999999998E-2</v>
      </c>
      <c r="AO11" t="s">
        <v>3569</v>
      </c>
      <c r="AP11">
        <v>345.99700000000001</v>
      </c>
      <c r="AQ11">
        <v>9.02863E-2</v>
      </c>
      <c r="AR11">
        <v>31.403700000000001</v>
      </c>
      <c r="AS11">
        <f t="shared" si="9"/>
        <v>9.02863E-2</v>
      </c>
      <c r="AT11" s="7">
        <f t="shared" si="11"/>
        <v>3.14037E-2</v>
      </c>
      <c r="AV11" s="1">
        <v>45112.745335648149</v>
      </c>
      <c r="AW11">
        <v>0</v>
      </c>
      <c r="AX11">
        <v>0.3</v>
      </c>
      <c r="AY11">
        <v>230.1</v>
      </c>
      <c r="AZ11">
        <v>0.1</v>
      </c>
      <c r="BA11">
        <v>347.1</v>
      </c>
      <c r="BB11">
        <f t="shared" si="12"/>
        <v>0</v>
      </c>
      <c r="BC11" s="5">
        <f t="shared" si="4"/>
        <v>0.20501909999999998</v>
      </c>
      <c r="BD11" s="6">
        <f t="shared" si="5"/>
        <v>3.4709999999999998E-2</v>
      </c>
    </row>
    <row r="12" spans="1:56" ht="21.75" x14ac:dyDescent="0.35">
      <c r="D12" t="s">
        <v>4867</v>
      </c>
      <c r="E12">
        <v>345.99799999999999</v>
      </c>
      <c r="F12">
        <v>9.1228699999999996E-2</v>
      </c>
      <c r="G12">
        <v>31.576899999999998</v>
      </c>
      <c r="H12">
        <f t="shared" si="13"/>
        <v>9.1228699999999996E-2</v>
      </c>
      <c r="I12" s="7">
        <f t="shared" si="14"/>
        <v>3.1576899999999998E-2</v>
      </c>
      <c r="K12" s="1">
        <v>45114.561608796299</v>
      </c>
      <c r="L12">
        <v>0</v>
      </c>
      <c r="M12">
        <f t="shared" si="6"/>
        <v>0</v>
      </c>
      <c r="N12">
        <v>0.3</v>
      </c>
      <c r="O12">
        <v>231.9</v>
      </c>
      <c r="P12">
        <v>0.1</v>
      </c>
      <c r="Q12">
        <v>346.9</v>
      </c>
      <c r="R12" s="5">
        <f t="shared" si="0"/>
        <v>0.20662289999999997</v>
      </c>
      <c r="S12" s="6">
        <f t="shared" si="1"/>
        <v>3.4689999999999999E-2</v>
      </c>
      <c r="V12" t="s">
        <v>2748</v>
      </c>
      <c r="W12">
        <v>345.99700000000001</v>
      </c>
      <c r="X12">
        <v>8.9375300000000005E-2</v>
      </c>
      <c r="Y12">
        <v>31.028400000000001</v>
      </c>
      <c r="Z12">
        <f t="shared" si="7"/>
        <v>8.9375300000000005E-2</v>
      </c>
      <c r="AA12" s="7">
        <f t="shared" si="8"/>
        <v>3.1028400000000001E-2</v>
      </c>
      <c r="AC12" s="1">
        <v>45112.737638888888</v>
      </c>
      <c r="AD12">
        <v>0</v>
      </c>
      <c r="AE12">
        <v>0.3</v>
      </c>
      <c r="AF12">
        <v>229.6</v>
      </c>
      <c r="AG12">
        <v>0.1</v>
      </c>
      <c r="AH12">
        <v>347.1</v>
      </c>
      <c r="AI12">
        <f t="shared" si="10"/>
        <v>0</v>
      </c>
      <c r="AJ12" s="5">
        <f t="shared" si="2"/>
        <v>0.20457359999999999</v>
      </c>
      <c r="AK12" s="17">
        <f t="shared" si="3"/>
        <v>3.4709999999999998E-2</v>
      </c>
      <c r="AO12" t="s">
        <v>3570</v>
      </c>
      <c r="AP12">
        <v>345.99700000000001</v>
      </c>
      <c r="AQ12">
        <v>9.02863E-2</v>
      </c>
      <c r="AR12">
        <v>31.403700000000001</v>
      </c>
      <c r="AS12">
        <f t="shared" si="9"/>
        <v>9.02863E-2</v>
      </c>
      <c r="AT12" s="7">
        <f t="shared" si="11"/>
        <v>3.14037E-2</v>
      </c>
      <c r="AV12" s="1">
        <v>45112.745370370372</v>
      </c>
      <c r="AW12">
        <v>0</v>
      </c>
      <c r="AX12">
        <v>0.3</v>
      </c>
      <c r="AY12">
        <v>229.8</v>
      </c>
      <c r="AZ12">
        <v>0.1</v>
      </c>
      <c r="BA12">
        <v>347.1</v>
      </c>
      <c r="BB12">
        <f t="shared" si="12"/>
        <v>0</v>
      </c>
      <c r="BC12" s="5">
        <f t="shared" si="4"/>
        <v>0.20475179999999998</v>
      </c>
      <c r="BD12" s="6">
        <f t="shared" si="5"/>
        <v>3.4709999999999998E-2</v>
      </c>
    </row>
    <row r="13" spans="1:56" ht="21.75" x14ac:dyDescent="0.35">
      <c r="D13" t="s">
        <v>4868</v>
      </c>
      <c r="E13">
        <v>345.99700000000001</v>
      </c>
      <c r="F13">
        <v>9.0306300000000006E-2</v>
      </c>
      <c r="G13">
        <v>31.298200000000001</v>
      </c>
      <c r="H13">
        <f t="shared" si="13"/>
        <v>9.0306300000000006E-2</v>
      </c>
      <c r="I13" s="7">
        <f t="shared" si="14"/>
        <v>3.1298199999999998E-2</v>
      </c>
      <c r="K13" s="1">
        <v>45114.561631944445</v>
      </c>
      <c r="L13">
        <v>0</v>
      </c>
      <c r="M13">
        <f t="shared" si="6"/>
        <v>0</v>
      </c>
      <c r="N13">
        <v>0.3</v>
      </c>
      <c r="O13">
        <v>232.5</v>
      </c>
      <c r="P13">
        <v>0.1</v>
      </c>
      <c r="Q13">
        <v>346.9</v>
      </c>
      <c r="R13" s="5">
        <f t="shared" si="0"/>
        <v>0.20715749999999997</v>
      </c>
      <c r="S13" s="6">
        <f t="shared" si="1"/>
        <v>3.4689999999999999E-2</v>
      </c>
      <c r="V13" t="s">
        <v>2749</v>
      </c>
      <c r="W13">
        <v>345.99799999999999</v>
      </c>
      <c r="X13">
        <v>8.9524400000000004E-2</v>
      </c>
      <c r="Y13">
        <v>30.8354</v>
      </c>
      <c r="Z13">
        <f t="shared" si="7"/>
        <v>8.9524400000000004E-2</v>
      </c>
      <c r="AA13" s="7">
        <f t="shared" si="8"/>
        <v>3.0835399999999999E-2</v>
      </c>
      <c r="AC13" s="1">
        <v>45112.737662037034</v>
      </c>
      <c r="AD13">
        <v>0</v>
      </c>
      <c r="AE13">
        <v>0.3</v>
      </c>
      <c r="AF13">
        <v>229.7</v>
      </c>
      <c r="AG13">
        <v>0.1</v>
      </c>
      <c r="AH13">
        <v>347.1</v>
      </c>
      <c r="AI13">
        <f t="shared" si="10"/>
        <v>0</v>
      </c>
      <c r="AJ13" s="5">
        <f t="shared" si="2"/>
        <v>0.2046627</v>
      </c>
      <c r="AK13" s="17">
        <f t="shared" si="3"/>
        <v>3.4709999999999998E-2</v>
      </c>
      <c r="AO13" t="s">
        <v>3571</v>
      </c>
      <c r="AP13">
        <v>345.99700000000001</v>
      </c>
      <c r="AQ13">
        <v>9.0670799999999996E-2</v>
      </c>
      <c r="AR13">
        <v>31.316199999999998</v>
      </c>
      <c r="AS13">
        <f t="shared" si="9"/>
        <v>9.0670799999999996E-2</v>
      </c>
      <c r="AT13" s="7">
        <f t="shared" si="11"/>
        <v>3.1316199999999995E-2</v>
      </c>
      <c r="AV13" s="1">
        <v>45112.745416666665</v>
      </c>
      <c r="AW13">
        <v>0</v>
      </c>
      <c r="AX13">
        <v>0.3</v>
      </c>
      <c r="AY13">
        <v>229.4</v>
      </c>
      <c r="AZ13">
        <v>0.1</v>
      </c>
      <c r="BA13">
        <v>347.1</v>
      </c>
      <c r="BB13">
        <f t="shared" si="12"/>
        <v>0</v>
      </c>
      <c r="BC13" s="5">
        <f t="shared" si="4"/>
        <v>0.2043954</v>
      </c>
      <c r="BD13" s="6">
        <f t="shared" si="5"/>
        <v>3.4709999999999998E-2</v>
      </c>
    </row>
    <row r="14" spans="1:56" ht="21.75" x14ac:dyDescent="0.35">
      <c r="D14" t="s">
        <v>4869</v>
      </c>
      <c r="E14">
        <v>345.99700000000001</v>
      </c>
      <c r="F14">
        <v>9.1249899999999995E-2</v>
      </c>
      <c r="G14">
        <v>31.5943</v>
      </c>
      <c r="H14">
        <f t="shared" si="13"/>
        <v>9.1249899999999995E-2</v>
      </c>
      <c r="I14" s="7">
        <f t="shared" si="14"/>
        <v>3.1594299999999999E-2</v>
      </c>
      <c r="K14" s="1">
        <v>45114.561666666668</v>
      </c>
      <c r="L14">
        <v>0</v>
      </c>
      <c r="M14">
        <f t="shared" si="6"/>
        <v>0</v>
      </c>
      <c r="N14">
        <v>0.3</v>
      </c>
      <c r="O14">
        <v>232.5</v>
      </c>
      <c r="P14">
        <v>0.1</v>
      </c>
      <c r="Q14">
        <v>347.1</v>
      </c>
      <c r="R14" s="5">
        <f t="shared" si="0"/>
        <v>0.20715749999999997</v>
      </c>
      <c r="S14" s="6">
        <f t="shared" si="1"/>
        <v>3.4709999999999998E-2</v>
      </c>
      <c r="V14" t="s">
        <v>2750</v>
      </c>
      <c r="W14">
        <v>345.99799999999999</v>
      </c>
      <c r="X14">
        <v>8.9524400000000004E-2</v>
      </c>
      <c r="Y14">
        <v>30.8354</v>
      </c>
      <c r="Z14">
        <f t="shared" si="7"/>
        <v>8.9524400000000004E-2</v>
      </c>
      <c r="AA14" s="7">
        <f t="shared" si="8"/>
        <v>3.0835399999999999E-2</v>
      </c>
      <c r="AC14" s="1">
        <v>45112.737696759257</v>
      </c>
      <c r="AD14">
        <v>0</v>
      </c>
      <c r="AE14">
        <v>0.3</v>
      </c>
      <c r="AF14">
        <v>229.6</v>
      </c>
      <c r="AG14">
        <v>0.1</v>
      </c>
      <c r="AH14">
        <v>347.1</v>
      </c>
      <c r="AI14">
        <f t="shared" si="10"/>
        <v>0</v>
      </c>
      <c r="AJ14" s="5">
        <f t="shared" si="2"/>
        <v>0.20457359999999999</v>
      </c>
      <c r="AK14" s="17">
        <f t="shared" si="3"/>
        <v>3.4709999999999998E-2</v>
      </c>
      <c r="AO14" t="s">
        <v>3572</v>
      </c>
      <c r="AP14">
        <v>345.99700000000001</v>
      </c>
      <c r="AQ14">
        <v>9.0670799999999996E-2</v>
      </c>
      <c r="AR14">
        <v>31.316199999999998</v>
      </c>
      <c r="AS14">
        <f t="shared" si="9"/>
        <v>9.0670799999999996E-2</v>
      </c>
      <c r="AT14" s="7">
        <f t="shared" si="11"/>
        <v>3.1316199999999995E-2</v>
      </c>
      <c r="AV14" s="1">
        <v>45112.745462962965</v>
      </c>
      <c r="AW14">
        <v>0</v>
      </c>
      <c r="AX14">
        <v>0.3</v>
      </c>
      <c r="AY14">
        <v>228.9</v>
      </c>
      <c r="AZ14">
        <v>0.1</v>
      </c>
      <c r="BA14">
        <v>347.1</v>
      </c>
      <c r="BB14">
        <f t="shared" si="12"/>
        <v>0</v>
      </c>
      <c r="BC14" s="5">
        <f t="shared" si="4"/>
        <v>0.20394990000000002</v>
      </c>
      <c r="BD14" s="6">
        <f t="shared" si="5"/>
        <v>3.4709999999999998E-2</v>
      </c>
    </row>
    <row r="15" spans="1:56" ht="21.75" x14ac:dyDescent="0.35">
      <c r="D15" t="s">
        <v>4870</v>
      </c>
      <c r="E15">
        <v>345.99700000000001</v>
      </c>
      <c r="F15">
        <v>9.1249899999999995E-2</v>
      </c>
      <c r="G15">
        <v>31.5943</v>
      </c>
      <c r="H15">
        <f t="shared" si="13"/>
        <v>9.1249899999999995E-2</v>
      </c>
      <c r="I15" s="7">
        <f t="shared" si="14"/>
        <v>3.1594299999999999E-2</v>
      </c>
      <c r="K15" s="1">
        <v>45114.561689814815</v>
      </c>
      <c r="L15">
        <v>20</v>
      </c>
      <c r="M15">
        <f t="shared" si="6"/>
        <v>7.6</v>
      </c>
      <c r="N15">
        <v>0.3</v>
      </c>
      <c r="O15">
        <v>232.5</v>
      </c>
      <c r="P15">
        <v>0.1</v>
      </c>
      <c r="Q15">
        <v>347.1</v>
      </c>
      <c r="R15" s="5">
        <f t="shared" si="0"/>
        <v>0.20715749999999997</v>
      </c>
      <c r="S15" s="6">
        <f t="shared" si="1"/>
        <v>3.4709999999999998E-2</v>
      </c>
      <c r="V15" t="s">
        <v>2751</v>
      </c>
      <c r="W15">
        <v>345.99799999999999</v>
      </c>
      <c r="X15">
        <v>8.9578000000000005E-2</v>
      </c>
      <c r="Y15">
        <v>31.0718</v>
      </c>
      <c r="Z15">
        <f t="shared" si="7"/>
        <v>8.9578000000000005E-2</v>
      </c>
      <c r="AA15" s="7">
        <f t="shared" si="8"/>
        <v>3.10718E-2</v>
      </c>
      <c r="AC15" s="1">
        <v>45112.737858796296</v>
      </c>
      <c r="AD15">
        <v>20</v>
      </c>
      <c r="AE15">
        <v>0.3</v>
      </c>
      <c r="AF15">
        <v>229.5</v>
      </c>
      <c r="AG15">
        <v>0.1</v>
      </c>
      <c r="AH15">
        <v>347.1</v>
      </c>
      <c r="AI15">
        <f t="shared" si="10"/>
        <v>0</v>
      </c>
      <c r="AJ15" s="5">
        <f t="shared" si="2"/>
        <v>0.20448449999999996</v>
      </c>
      <c r="AK15" s="17">
        <f t="shared" si="3"/>
        <v>3.4709999999999998E-2</v>
      </c>
      <c r="AO15" t="s">
        <v>3573</v>
      </c>
      <c r="AP15">
        <v>345.99700000000001</v>
      </c>
      <c r="AQ15">
        <v>9.0286500000000006E-2</v>
      </c>
      <c r="AR15">
        <v>31.196200000000001</v>
      </c>
      <c r="AS15">
        <f t="shared" si="9"/>
        <v>9.0286500000000006E-2</v>
      </c>
      <c r="AT15" s="7">
        <f t="shared" si="11"/>
        <v>3.11962E-2</v>
      </c>
      <c r="AV15" s="1">
        <v>45112.745520833334</v>
      </c>
      <c r="AW15">
        <v>20</v>
      </c>
      <c r="AX15">
        <v>0.3</v>
      </c>
      <c r="AY15">
        <v>228.1</v>
      </c>
      <c r="AZ15">
        <v>0.1</v>
      </c>
      <c r="BA15">
        <v>347.1</v>
      </c>
      <c r="BB15">
        <f t="shared" si="12"/>
        <v>0</v>
      </c>
      <c r="BC15" s="5">
        <f t="shared" si="4"/>
        <v>0.20323709999999995</v>
      </c>
      <c r="BD15" s="6">
        <f t="shared" si="5"/>
        <v>3.4709999999999998E-2</v>
      </c>
    </row>
    <row r="16" spans="1:56" x14ac:dyDescent="0.35">
      <c r="D16" t="s">
        <v>4871</v>
      </c>
      <c r="E16">
        <v>345.99799999999999</v>
      </c>
      <c r="F16">
        <v>9.1331200000000001E-2</v>
      </c>
      <c r="G16">
        <v>31.624300000000002</v>
      </c>
      <c r="H16">
        <f t="shared" si="13"/>
        <v>9.1331200000000001E-2</v>
      </c>
      <c r="I16" s="7">
        <f t="shared" si="14"/>
        <v>3.1624300000000001E-2</v>
      </c>
      <c r="K16" s="1">
        <v>45114.561712962961</v>
      </c>
      <c r="L16">
        <v>20</v>
      </c>
      <c r="M16">
        <f t="shared" si="6"/>
        <v>7.6</v>
      </c>
      <c r="N16">
        <v>10.3</v>
      </c>
      <c r="O16">
        <v>230.8</v>
      </c>
      <c r="P16">
        <v>20.2</v>
      </c>
      <c r="Q16">
        <v>347.9</v>
      </c>
      <c r="R16" s="5">
        <f t="shared" si="0"/>
        <v>7.0604028000000021</v>
      </c>
      <c r="S16" s="6">
        <f t="shared" si="1"/>
        <v>7.0275799999999986</v>
      </c>
      <c r="V16" t="s">
        <v>2752</v>
      </c>
      <c r="W16">
        <v>345.99799999999999</v>
      </c>
      <c r="X16">
        <v>8.9578000000000005E-2</v>
      </c>
      <c r="Y16">
        <v>31.0718</v>
      </c>
      <c r="Z16">
        <f t="shared" si="7"/>
        <v>8.9578000000000005E-2</v>
      </c>
      <c r="AA16" s="7">
        <f t="shared" si="8"/>
        <v>3.10718E-2</v>
      </c>
      <c r="AC16" s="1">
        <v>45112.737893518519</v>
      </c>
      <c r="AD16">
        <v>20</v>
      </c>
      <c r="AE16">
        <v>10.4</v>
      </c>
      <c r="AF16">
        <v>227.9</v>
      </c>
      <c r="AG16">
        <v>20.2</v>
      </c>
      <c r="AH16">
        <v>348.2</v>
      </c>
      <c r="AI16">
        <f t="shared" si="10"/>
        <v>-0.99999999999999634</v>
      </c>
      <c r="AJ16" s="5">
        <f t="shared" si="2"/>
        <v>7.0393752000000012</v>
      </c>
      <c r="AK16" s="17">
        <f t="shared" si="3"/>
        <v>7.0336399999999992</v>
      </c>
      <c r="AO16" t="s">
        <v>3574</v>
      </c>
      <c r="AP16">
        <v>345.99700000000001</v>
      </c>
      <c r="AQ16">
        <v>9.0286500000000006E-2</v>
      </c>
      <c r="AR16">
        <v>31.196200000000001</v>
      </c>
      <c r="AS16">
        <f t="shared" si="9"/>
        <v>9.0286500000000006E-2</v>
      </c>
      <c r="AT16" s="7">
        <f t="shared" si="11"/>
        <v>3.11962E-2</v>
      </c>
      <c r="AV16" s="1">
        <v>45112.745578703703</v>
      </c>
      <c r="AW16">
        <v>20</v>
      </c>
      <c r="AX16">
        <v>10.5</v>
      </c>
      <c r="AY16">
        <v>226.1</v>
      </c>
      <c r="AZ16">
        <v>20.100000000000001</v>
      </c>
      <c r="BA16">
        <v>348.4</v>
      </c>
      <c r="BB16">
        <f>IF(AW15=0, 0,( AW15-AZ16)/AW15*100)</f>
        <v>-0.50000000000000711</v>
      </c>
      <c r="BC16" s="5">
        <f t="shared" si="4"/>
        <v>7.0509285000000004</v>
      </c>
      <c r="BD16" s="6">
        <f t="shared" si="5"/>
        <v>7.00284</v>
      </c>
    </row>
    <row r="17" spans="4:56" x14ac:dyDescent="0.35">
      <c r="D17" t="s">
        <v>4872</v>
      </c>
      <c r="E17">
        <v>345.99700000000001</v>
      </c>
      <c r="F17">
        <v>9.1331200000000001E-2</v>
      </c>
      <c r="G17">
        <v>31.6205</v>
      </c>
      <c r="H17">
        <f t="shared" si="13"/>
        <v>9.1331200000000001E-2</v>
      </c>
      <c r="I17" s="7">
        <f t="shared" si="14"/>
        <v>3.1620500000000003E-2</v>
      </c>
      <c r="K17" s="1">
        <v>45114.561747685184</v>
      </c>
      <c r="L17">
        <v>20</v>
      </c>
      <c r="M17">
        <f t="shared" si="6"/>
        <v>7.6</v>
      </c>
      <c r="N17">
        <v>10.3</v>
      </c>
      <c r="O17">
        <v>230.7</v>
      </c>
      <c r="P17">
        <v>20.100000000000001</v>
      </c>
      <c r="Q17">
        <v>348.1</v>
      </c>
      <c r="R17" s="5">
        <f t="shared" si="0"/>
        <v>7.0573437000000006</v>
      </c>
      <c r="S17" s="6">
        <f t="shared" si="1"/>
        <v>6.9968100000000018</v>
      </c>
      <c r="V17" t="s">
        <v>2753</v>
      </c>
      <c r="W17">
        <v>345.99700000000001</v>
      </c>
      <c r="X17">
        <v>8.7420899999999996E-2</v>
      </c>
      <c r="Y17">
        <v>30.0748</v>
      </c>
      <c r="Z17">
        <f t="shared" si="7"/>
        <v>8.7420899999999996E-2</v>
      </c>
      <c r="AA17" s="7">
        <f t="shared" si="8"/>
        <v>3.0074799999999999E-2</v>
      </c>
      <c r="AC17" s="1">
        <v>45112.737928240742</v>
      </c>
      <c r="AD17">
        <v>20</v>
      </c>
      <c r="AE17">
        <v>10.4</v>
      </c>
      <c r="AF17">
        <v>228</v>
      </c>
      <c r="AG17">
        <v>20.2</v>
      </c>
      <c r="AH17">
        <v>348.1</v>
      </c>
      <c r="AI17">
        <f t="shared" si="10"/>
        <v>-0.99999999999999634</v>
      </c>
      <c r="AJ17" s="5">
        <f t="shared" si="2"/>
        <v>7.0424640000000007</v>
      </c>
      <c r="AK17" s="17">
        <f t="shared" si="3"/>
        <v>7.0316200000000002</v>
      </c>
      <c r="AO17" t="s">
        <v>3575</v>
      </c>
      <c r="AP17">
        <v>345.99700000000001</v>
      </c>
      <c r="AQ17">
        <v>8.9664300000000002E-2</v>
      </c>
      <c r="AR17">
        <v>30.9834</v>
      </c>
      <c r="AS17">
        <f t="shared" si="9"/>
        <v>8.9664300000000002E-2</v>
      </c>
      <c r="AT17" s="7">
        <f t="shared" si="11"/>
        <v>3.0983400000000001E-2</v>
      </c>
      <c r="AV17" s="1">
        <v>45112.745625000003</v>
      </c>
      <c r="AW17">
        <v>20</v>
      </c>
      <c r="AX17">
        <v>10.5</v>
      </c>
      <c r="AY17">
        <v>225.8</v>
      </c>
      <c r="AZ17">
        <v>20.100000000000001</v>
      </c>
      <c r="BA17">
        <v>348.4</v>
      </c>
      <c r="BB17">
        <f t="shared" si="12"/>
        <v>-0.50000000000000711</v>
      </c>
      <c r="BC17" s="5">
        <f t="shared" si="4"/>
        <v>7.0415730000000005</v>
      </c>
      <c r="BD17" s="6">
        <f t="shared" si="5"/>
        <v>7.00284</v>
      </c>
    </row>
    <row r="18" spans="4:56" x14ac:dyDescent="0.35">
      <c r="D18" t="s">
        <v>4873</v>
      </c>
      <c r="E18">
        <v>345.99799999999999</v>
      </c>
      <c r="F18">
        <v>9.1482300000000003E-2</v>
      </c>
      <c r="G18">
        <v>31.633099999999999</v>
      </c>
      <c r="H18">
        <f t="shared" si="13"/>
        <v>9.1482300000000003E-2</v>
      </c>
      <c r="I18" s="7">
        <f t="shared" si="14"/>
        <v>3.1633099999999997E-2</v>
      </c>
      <c r="K18" s="1">
        <v>45114.56177083333</v>
      </c>
      <c r="L18">
        <v>20</v>
      </c>
      <c r="M18">
        <f t="shared" si="6"/>
        <v>7.6</v>
      </c>
      <c r="N18">
        <v>10.3</v>
      </c>
      <c r="O18">
        <v>230.7</v>
      </c>
      <c r="P18">
        <v>20.100000000000001</v>
      </c>
      <c r="Q18">
        <v>348.1</v>
      </c>
      <c r="R18" s="5">
        <f t="shared" si="0"/>
        <v>7.0573437000000006</v>
      </c>
      <c r="S18" s="6">
        <f t="shared" si="1"/>
        <v>6.9968100000000018</v>
      </c>
      <c r="V18" t="s">
        <v>2754</v>
      </c>
      <c r="W18">
        <v>345.99700000000001</v>
      </c>
      <c r="X18">
        <v>8.7420899999999996E-2</v>
      </c>
      <c r="Y18">
        <v>30.0748</v>
      </c>
      <c r="Z18">
        <f t="shared" si="7"/>
        <v>8.7420899999999996E-2</v>
      </c>
      <c r="AA18" s="7">
        <f t="shared" si="8"/>
        <v>3.0074799999999999E-2</v>
      </c>
      <c r="AC18" s="1">
        <v>45112.737951388888</v>
      </c>
      <c r="AD18">
        <v>20</v>
      </c>
      <c r="AE18">
        <v>10.4</v>
      </c>
      <c r="AF18">
        <v>228.2</v>
      </c>
      <c r="AG18">
        <v>20.2</v>
      </c>
      <c r="AH18">
        <v>348.2</v>
      </c>
      <c r="AI18">
        <f t="shared" si="10"/>
        <v>-0.99999999999999634</v>
      </c>
      <c r="AJ18" s="5">
        <f t="shared" si="2"/>
        <v>7.048641599999999</v>
      </c>
      <c r="AK18" s="17">
        <f t="shared" si="3"/>
        <v>7.0336399999999992</v>
      </c>
      <c r="AO18" t="s">
        <v>3576</v>
      </c>
      <c r="AP18">
        <v>345.99700000000001</v>
      </c>
      <c r="AQ18">
        <v>8.9664300000000002E-2</v>
      </c>
      <c r="AR18">
        <v>30.9834</v>
      </c>
      <c r="AS18">
        <f t="shared" si="9"/>
        <v>8.9664300000000002E-2</v>
      </c>
      <c r="AT18" s="7">
        <f t="shared" si="11"/>
        <v>3.0983400000000001E-2</v>
      </c>
      <c r="AV18" s="1">
        <v>45112.745682870373</v>
      </c>
      <c r="AW18">
        <v>20</v>
      </c>
      <c r="AX18">
        <v>10.6</v>
      </c>
      <c r="AY18">
        <v>225.2</v>
      </c>
      <c r="AZ18">
        <v>20.2</v>
      </c>
      <c r="BA18">
        <v>348.2</v>
      </c>
      <c r="BB18">
        <f t="shared" si="12"/>
        <v>-0.99999999999999634</v>
      </c>
      <c r="BC18" s="5">
        <f t="shared" si="4"/>
        <v>7.0897464000000001</v>
      </c>
      <c r="BD18" s="6">
        <f t="shared" si="5"/>
        <v>7.0336399999999992</v>
      </c>
    </row>
    <row r="19" spans="4:56" x14ac:dyDescent="0.35">
      <c r="D19" t="s">
        <v>4874</v>
      </c>
      <c r="E19">
        <v>345.99799999999999</v>
      </c>
      <c r="F19">
        <v>9.1445600000000002E-2</v>
      </c>
      <c r="G19">
        <v>31.707599999999999</v>
      </c>
      <c r="H19">
        <f t="shared" si="13"/>
        <v>9.1445600000000002E-2</v>
      </c>
      <c r="I19" s="7">
        <f t="shared" si="14"/>
        <v>3.1707600000000002E-2</v>
      </c>
      <c r="K19" s="1">
        <v>45114.561793981484</v>
      </c>
      <c r="L19">
        <v>20</v>
      </c>
      <c r="M19">
        <f t="shared" si="6"/>
        <v>7.6</v>
      </c>
      <c r="N19">
        <v>10.3</v>
      </c>
      <c r="O19">
        <v>230.6</v>
      </c>
      <c r="P19">
        <v>20.2</v>
      </c>
      <c r="Q19">
        <v>348.1</v>
      </c>
      <c r="R19" s="5">
        <f t="shared" si="0"/>
        <v>7.0542846000000008</v>
      </c>
      <c r="S19" s="6">
        <f t="shared" si="1"/>
        <v>7.0316200000000002</v>
      </c>
      <c r="V19" t="s">
        <v>2755</v>
      </c>
      <c r="W19">
        <v>345.99700000000001</v>
      </c>
      <c r="X19">
        <v>9.0267100000000003E-2</v>
      </c>
      <c r="Y19">
        <v>31.184699999999999</v>
      </c>
      <c r="Z19">
        <f t="shared" si="7"/>
        <v>9.0267100000000003E-2</v>
      </c>
      <c r="AA19" s="7">
        <f t="shared" si="8"/>
        <v>3.1184699999999999E-2</v>
      </c>
      <c r="AC19" s="1">
        <v>45112.737986111111</v>
      </c>
      <c r="AD19">
        <v>20</v>
      </c>
      <c r="AE19">
        <v>10.4</v>
      </c>
      <c r="AF19">
        <v>227.9</v>
      </c>
      <c r="AG19">
        <v>20.2</v>
      </c>
      <c r="AH19">
        <v>348.1</v>
      </c>
      <c r="AI19">
        <f t="shared" si="10"/>
        <v>-0.99999999999999634</v>
      </c>
      <c r="AJ19" s="5">
        <f t="shared" si="2"/>
        <v>7.0393752000000012</v>
      </c>
      <c r="AK19" s="17">
        <f t="shared" si="3"/>
        <v>7.0316200000000002</v>
      </c>
      <c r="AO19" t="s">
        <v>3577</v>
      </c>
      <c r="AP19">
        <v>345.99700000000001</v>
      </c>
      <c r="AQ19">
        <v>8.9690699999999998E-2</v>
      </c>
      <c r="AR19">
        <v>31.169699999999999</v>
      </c>
      <c r="AS19">
        <f t="shared" si="9"/>
        <v>8.9690699999999998E-2</v>
      </c>
      <c r="AT19" s="7">
        <f t="shared" si="11"/>
        <v>3.1169699999999998E-2</v>
      </c>
      <c r="AV19" s="1">
        <v>45112.745740740742</v>
      </c>
      <c r="AW19">
        <v>20</v>
      </c>
      <c r="AX19">
        <v>10.6</v>
      </c>
      <c r="AY19">
        <v>225.2</v>
      </c>
      <c r="AZ19">
        <v>20.2</v>
      </c>
      <c r="BA19">
        <v>348.1</v>
      </c>
      <c r="BB19">
        <f t="shared" si="12"/>
        <v>-0.99999999999999634</v>
      </c>
      <c r="BC19" s="5">
        <f t="shared" si="4"/>
        <v>7.0897464000000001</v>
      </c>
      <c r="BD19" s="6">
        <f t="shared" si="5"/>
        <v>7.0316200000000002</v>
      </c>
    </row>
    <row r="20" spans="4:56" x14ac:dyDescent="0.35">
      <c r="D20" t="s">
        <v>4875</v>
      </c>
      <c r="E20">
        <v>345.99799999999999</v>
      </c>
      <c r="F20">
        <v>9.1445600000000002E-2</v>
      </c>
      <c r="G20">
        <v>31.707599999999999</v>
      </c>
      <c r="H20">
        <f t="shared" si="13"/>
        <v>9.1445600000000002E-2</v>
      </c>
      <c r="I20" s="7">
        <f t="shared" si="14"/>
        <v>3.1707600000000002E-2</v>
      </c>
      <c r="K20" s="1">
        <v>45114.561828703707</v>
      </c>
      <c r="L20">
        <v>20</v>
      </c>
      <c r="M20">
        <f t="shared" si="6"/>
        <v>7.6</v>
      </c>
      <c r="N20">
        <v>10.3</v>
      </c>
      <c r="O20">
        <v>230.6</v>
      </c>
      <c r="P20">
        <v>20.2</v>
      </c>
      <c r="Q20">
        <v>348.2</v>
      </c>
      <c r="R20" s="5">
        <f t="shared" si="0"/>
        <v>7.0542846000000008</v>
      </c>
      <c r="S20" s="6">
        <f t="shared" si="1"/>
        <v>7.0336399999999992</v>
      </c>
      <c r="V20" t="s">
        <v>2756</v>
      </c>
      <c r="W20">
        <v>345.99700000000001</v>
      </c>
      <c r="X20">
        <v>9.0267100000000003E-2</v>
      </c>
      <c r="Y20">
        <v>31.184699999999999</v>
      </c>
      <c r="Z20">
        <f t="shared" si="7"/>
        <v>9.0267100000000003E-2</v>
      </c>
      <c r="AA20" s="7">
        <f t="shared" si="8"/>
        <v>3.1184699999999999E-2</v>
      </c>
      <c r="AC20" s="1">
        <v>45112.738020833334</v>
      </c>
      <c r="AD20">
        <v>20</v>
      </c>
      <c r="AE20">
        <v>10.4</v>
      </c>
      <c r="AF20">
        <v>228</v>
      </c>
      <c r="AG20">
        <v>20.2</v>
      </c>
      <c r="AH20">
        <v>348.1</v>
      </c>
      <c r="AI20">
        <f t="shared" si="10"/>
        <v>-0.99999999999999634</v>
      </c>
      <c r="AJ20" s="5">
        <f t="shared" si="2"/>
        <v>7.0424640000000007</v>
      </c>
      <c r="AK20" s="17">
        <f t="shared" si="3"/>
        <v>7.0316200000000002</v>
      </c>
      <c r="AO20" t="s">
        <v>3578</v>
      </c>
      <c r="AP20">
        <v>345.99700000000001</v>
      </c>
      <c r="AQ20">
        <v>8.9690699999999998E-2</v>
      </c>
      <c r="AR20">
        <v>31.169699999999999</v>
      </c>
      <c r="AS20">
        <f t="shared" si="9"/>
        <v>8.9690699999999998E-2</v>
      </c>
      <c r="AT20" s="7">
        <f t="shared" si="11"/>
        <v>3.1169699999999998E-2</v>
      </c>
      <c r="AV20" s="1">
        <v>45112.745798611111</v>
      </c>
      <c r="AW20">
        <v>20</v>
      </c>
      <c r="AX20">
        <v>10.5</v>
      </c>
      <c r="AY20">
        <v>227.1</v>
      </c>
      <c r="AZ20">
        <v>20.100000000000001</v>
      </c>
      <c r="BA20">
        <v>348.4</v>
      </c>
      <c r="BB20">
        <f t="shared" si="12"/>
        <v>-0.50000000000000711</v>
      </c>
      <c r="BC20" s="5">
        <f t="shared" si="4"/>
        <v>7.0821134999999993</v>
      </c>
      <c r="BD20" s="6">
        <f t="shared" si="5"/>
        <v>7.00284</v>
      </c>
    </row>
    <row r="21" spans="4:56" x14ac:dyDescent="0.35">
      <c r="D21" t="s">
        <v>4876</v>
      </c>
      <c r="E21">
        <v>345.99700000000001</v>
      </c>
      <c r="F21">
        <v>9.1175500000000007E-2</v>
      </c>
      <c r="G21">
        <v>31.515999999999998</v>
      </c>
      <c r="H21">
        <f t="shared" si="13"/>
        <v>9.1175500000000007E-2</v>
      </c>
      <c r="I21" s="7">
        <f t="shared" si="14"/>
        <v>3.1515999999999995E-2</v>
      </c>
      <c r="K21" s="1">
        <v>45114.561851851853</v>
      </c>
      <c r="L21">
        <v>20</v>
      </c>
      <c r="M21">
        <f t="shared" si="6"/>
        <v>7.6</v>
      </c>
      <c r="N21">
        <v>10.3</v>
      </c>
      <c r="O21">
        <v>230.7</v>
      </c>
      <c r="P21">
        <v>20.2</v>
      </c>
      <c r="Q21">
        <v>348.1</v>
      </c>
      <c r="R21" s="5">
        <f t="shared" si="0"/>
        <v>7.0573437000000006</v>
      </c>
      <c r="S21" s="6">
        <f t="shared" si="1"/>
        <v>7.0316200000000002</v>
      </c>
      <c r="V21" t="s">
        <v>2757</v>
      </c>
      <c r="W21">
        <v>345.99799999999999</v>
      </c>
      <c r="X21">
        <v>9.0545600000000004E-2</v>
      </c>
      <c r="Y21">
        <v>31.302099999999999</v>
      </c>
      <c r="Z21">
        <f t="shared" si="7"/>
        <v>9.0545600000000004E-2</v>
      </c>
      <c r="AA21" s="7">
        <f t="shared" si="8"/>
        <v>3.1302099999999999E-2</v>
      </c>
      <c r="AC21" s="1">
        <v>45112.738078703704</v>
      </c>
      <c r="AD21">
        <v>20</v>
      </c>
      <c r="AE21">
        <v>10.4</v>
      </c>
      <c r="AF21">
        <v>228.1</v>
      </c>
      <c r="AG21">
        <v>20.2</v>
      </c>
      <c r="AH21">
        <v>348.4</v>
      </c>
      <c r="AI21">
        <f t="shared" si="10"/>
        <v>-0.99999999999999634</v>
      </c>
      <c r="AJ21" s="5">
        <f t="shared" si="2"/>
        <v>7.0455528000000003</v>
      </c>
      <c r="AK21" s="17">
        <f t="shared" si="3"/>
        <v>7.037679999999999</v>
      </c>
      <c r="AO21" t="s">
        <v>3579</v>
      </c>
      <c r="AP21">
        <v>345.99900000000002</v>
      </c>
      <c r="AQ21">
        <v>9.0228100000000006E-2</v>
      </c>
      <c r="AR21">
        <v>31.2685</v>
      </c>
      <c r="AS21">
        <f t="shared" si="9"/>
        <v>9.0228100000000006E-2</v>
      </c>
      <c r="AT21" s="7">
        <f t="shared" si="11"/>
        <v>3.1268499999999998E-2</v>
      </c>
      <c r="AV21" s="1">
        <v>45112.745856481481</v>
      </c>
      <c r="AW21">
        <v>20</v>
      </c>
      <c r="AX21">
        <v>10.4</v>
      </c>
      <c r="AY21">
        <v>227.6</v>
      </c>
      <c r="AZ21">
        <v>20.2</v>
      </c>
      <c r="BA21">
        <v>348.1</v>
      </c>
      <c r="BB21">
        <f t="shared" si="12"/>
        <v>-0.99999999999999634</v>
      </c>
      <c r="BC21" s="5">
        <f t="shared" si="4"/>
        <v>7.0301087999999998</v>
      </c>
      <c r="BD21" s="6">
        <f t="shared" si="5"/>
        <v>7.0316200000000002</v>
      </c>
    </row>
    <row r="22" spans="4:56" x14ac:dyDescent="0.35">
      <c r="D22" t="s">
        <v>4877</v>
      </c>
      <c r="E22">
        <v>345.99700000000001</v>
      </c>
      <c r="F22">
        <v>9.1175500000000007E-2</v>
      </c>
      <c r="G22">
        <v>31.515999999999998</v>
      </c>
      <c r="H22">
        <f t="shared" si="13"/>
        <v>9.1175500000000007E-2</v>
      </c>
      <c r="I22" s="7">
        <f t="shared" si="14"/>
        <v>3.1515999999999995E-2</v>
      </c>
      <c r="K22" s="1">
        <v>45114.561874999999</v>
      </c>
      <c r="L22">
        <v>20</v>
      </c>
      <c r="M22">
        <f t="shared" si="6"/>
        <v>7.6</v>
      </c>
      <c r="N22">
        <v>10.3</v>
      </c>
      <c r="O22">
        <v>230.7</v>
      </c>
      <c r="P22">
        <v>20.2</v>
      </c>
      <c r="Q22">
        <v>348.1</v>
      </c>
      <c r="R22" s="5">
        <f t="shared" si="0"/>
        <v>7.0573437000000006</v>
      </c>
      <c r="S22" s="6">
        <f t="shared" si="1"/>
        <v>7.0316200000000002</v>
      </c>
      <c r="V22" t="s">
        <v>2758</v>
      </c>
      <c r="W22">
        <v>345.99799999999999</v>
      </c>
      <c r="X22">
        <v>9.0545600000000004E-2</v>
      </c>
      <c r="Y22">
        <v>31.302099999999999</v>
      </c>
      <c r="Z22">
        <f t="shared" si="7"/>
        <v>9.0545600000000004E-2</v>
      </c>
      <c r="AA22" s="7">
        <f t="shared" si="8"/>
        <v>3.1302099999999999E-2</v>
      </c>
      <c r="AC22" s="1">
        <v>45112.738113425927</v>
      </c>
      <c r="AD22">
        <v>20</v>
      </c>
      <c r="AE22">
        <v>10.4</v>
      </c>
      <c r="AF22">
        <v>228.4</v>
      </c>
      <c r="AG22">
        <v>20.2</v>
      </c>
      <c r="AH22">
        <v>348.2</v>
      </c>
      <c r="AI22">
        <f t="shared" si="10"/>
        <v>-0.99999999999999634</v>
      </c>
      <c r="AJ22" s="5">
        <f t="shared" si="2"/>
        <v>7.0548191999999998</v>
      </c>
      <c r="AK22" s="17">
        <f t="shared" si="3"/>
        <v>7.0336399999999992</v>
      </c>
      <c r="AO22" t="s">
        <v>3580</v>
      </c>
      <c r="AP22">
        <v>345.99900000000002</v>
      </c>
      <c r="AQ22">
        <v>9.0228100000000006E-2</v>
      </c>
      <c r="AR22">
        <v>31.2685</v>
      </c>
      <c r="AS22">
        <f t="shared" si="9"/>
        <v>9.0228100000000006E-2</v>
      </c>
      <c r="AT22" s="7">
        <f t="shared" si="11"/>
        <v>3.1268499999999998E-2</v>
      </c>
      <c r="AV22" s="1">
        <v>45112.74591435185</v>
      </c>
      <c r="AW22">
        <v>20</v>
      </c>
      <c r="AX22">
        <v>10.4</v>
      </c>
      <c r="AY22">
        <v>228.1</v>
      </c>
      <c r="AZ22">
        <v>20.2</v>
      </c>
      <c r="BA22">
        <v>348.2</v>
      </c>
      <c r="BB22">
        <f t="shared" si="12"/>
        <v>-0.99999999999999634</v>
      </c>
      <c r="BC22" s="5">
        <f t="shared" si="4"/>
        <v>7.0455528000000003</v>
      </c>
      <c r="BD22" s="6">
        <f t="shared" si="5"/>
        <v>7.0336399999999992</v>
      </c>
    </row>
    <row r="23" spans="4:56" x14ac:dyDescent="0.35">
      <c r="D23" t="s">
        <v>4878</v>
      </c>
      <c r="E23">
        <v>345.99700000000001</v>
      </c>
      <c r="F23">
        <v>9.0971099999999999E-2</v>
      </c>
      <c r="G23">
        <v>31.527799999999999</v>
      </c>
      <c r="H23">
        <f t="shared" si="13"/>
        <v>9.0971099999999999E-2</v>
      </c>
      <c r="I23" s="7">
        <f t="shared" si="14"/>
        <v>3.1527800000000002E-2</v>
      </c>
      <c r="K23" s="1">
        <v>45114.561909722222</v>
      </c>
      <c r="L23">
        <v>20</v>
      </c>
      <c r="M23">
        <f t="shared" si="6"/>
        <v>7.6</v>
      </c>
      <c r="N23">
        <v>10.3</v>
      </c>
      <c r="O23">
        <v>230.7</v>
      </c>
      <c r="P23">
        <v>20.2</v>
      </c>
      <c r="Q23">
        <v>348.2</v>
      </c>
      <c r="R23" s="5">
        <f t="shared" si="0"/>
        <v>7.0573437000000006</v>
      </c>
      <c r="S23" s="6">
        <f t="shared" si="1"/>
        <v>7.0336399999999992</v>
      </c>
      <c r="V23" t="s">
        <v>2759</v>
      </c>
      <c r="W23">
        <v>345.99599999999998</v>
      </c>
      <c r="X23">
        <v>8.8372300000000001E-2</v>
      </c>
      <c r="Y23">
        <v>30.707699999999999</v>
      </c>
      <c r="Z23">
        <f t="shared" si="7"/>
        <v>8.8372300000000001E-2</v>
      </c>
      <c r="AA23" s="7">
        <f t="shared" si="8"/>
        <v>3.0707699999999997E-2</v>
      </c>
      <c r="AC23" s="1">
        <v>45112.738136574073</v>
      </c>
      <c r="AD23">
        <v>20</v>
      </c>
      <c r="AE23">
        <v>10.4</v>
      </c>
      <c r="AF23">
        <v>228.3</v>
      </c>
      <c r="AG23">
        <v>20.2</v>
      </c>
      <c r="AH23">
        <v>348.2</v>
      </c>
      <c r="AI23">
        <f t="shared" si="10"/>
        <v>-0.99999999999999634</v>
      </c>
      <c r="AJ23" s="5">
        <f t="shared" si="2"/>
        <v>7.0517304000000003</v>
      </c>
      <c r="AK23" s="17">
        <f t="shared" si="3"/>
        <v>7.0336399999999992</v>
      </c>
      <c r="AO23" t="s">
        <v>3581</v>
      </c>
      <c r="AP23">
        <v>345.99700000000001</v>
      </c>
      <c r="AQ23">
        <v>9.02757E-2</v>
      </c>
      <c r="AR23">
        <v>31.2</v>
      </c>
      <c r="AS23">
        <f t="shared" si="9"/>
        <v>9.02757E-2</v>
      </c>
      <c r="AT23" s="7">
        <f t="shared" si="11"/>
        <v>3.1199999999999999E-2</v>
      </c>
      <c r="AV23" s="1">
        <v>45112.745972222219</v>
      </c>
      <c r="AW23">
        <v>20</v>
      </c>
      <c r="AX23">
        <v>10.4</v>
      </c>
      <c r="AY23">
        <v>228.3</v>
      </c>
      <c r="AZ23">
        <v>20.2</v>
      </c>
      <c r="BA23">
        <v>348.4</v>
      </c>
      <c r="BB23">
        <f t="shared" si="12"/>
        <v>-0.99999999999999634</v>
      </c>
      <c r="BC23" s="5">
        <f t="shared" si="4"/>
        <v>7.0517304000000003</v>
      </c>
      <c r="BD23" s="6">
        <f t="shared" si="5"/>
        <v>7.037679999999999</v>
      </c>
    </row>
    <row r="24" spans="4:56" x14ac:dyDescent="0.35">
      <c r="D24" t="s">
        <v>4879</v>
      </c>
      <c r="E24">
        <v>345.99599999999998</v>
      </c>
      <c r="F24">
        <v>9.0210399999999996E-2</v>
      </c>
      <c r="G24">
        <v>31.258600000000001</v>
      </c>
      <c r="H24">
        <f t="shared" si="13"/>
        <v>9.0210399999999996E-2</v>
      </c>
      <c r="I24" s="7">
        <f t="shared" si="14"/>
        <v>3.1258600000000004E-2</v>
      </c>
      <c r="K24" s="1">
        <v>45114.561932870369</v>
      </c>
      <c r="L24">
        <v>20</v>
      </c>
      <c r="M24">
        <f t="shared" si="6"/>
        <v>7.6</v>
      </c>
      <c r="N24">
        <v>10.3</v>
      </c>
      <c r="O24">
        <v>230.7</v>
      </c>
      <c r="P24">
        <v>20.100000000000001</v>
      </c>
      <c r="Q24">
        <v>348.1</v>
      </c>
      <c r="R24" s="5">
        <f t="shared" si="0"/>
        <v>7.0573437000000006</v>
      </c>
      <c r="S24" s="6">
        <f t="shared" si="1"/>
        <v>6.9968100000000018</v>
      </c>
      <c r="V24" t="s">
        <v>2760</v>
      </c>
      <c r="W24">
        <v>345.99599999999998</v>
      </c>
      <c r="X24">
        <v>8.8372300000000001E-2</v>
      </c>
      <c r="Y24">
        <v>30.707699999999999</v>
      </c>
      <c r="Z24">
        <f t="shared" si="7"/>
        <v>8.8372300000000001E-2</v>
      </c>
      <c r="AA24" s="7">
        <f t="shared" si="8"/>
        <v>3.0707699999999997E-2</v>
      </c>
      <c r="AC24" s="1">
        <v>45112.738171296296</v>
      </c>
      <c r="AD24">
        <v>15.88</v>
      </c>
      <c r="AE24">
        <v>10.4</v>
      </c>
      <c r="AF24">
        <v>228.5</v>
      </c>
      <c r="AG24">
        <v>20.2</v>
      </c>
      <c r="AH24">
        <v>348.2</v>
      </c>
      <c r="AI24">
        <f t="shared" si="10"/>
        <v>-0.99999999999999634</v>
      </c>
      <c r="AJ24" s="5">
        <f t="shared" si="2"/>
        <v>7.0579079999999994</v>
      </c>
      <c r="AK24" s="17">
        <f t="shared" si="3"/>
        <v>7.0336399999999992</v>
      </c>
      <c r="AO24" t="s">
        <v>3582</v>
      </c>
      <c r="AP24">
        <v>345.99700000000001</v>
      </c>
      <c r="AQ24">
        <v>9.02757E-2</v>
      </c>
      <c r="AR24">
        <v>31.2</v>
      </c>
      <c r="AS24">
        <f t="shared" si="9"/>
        <v>9.02757E-2</v>
      </c>
      <c r="AT24" s="7">
        <f t="shared" si="11"/>
        <v>3.1199999999999999E-2</v>
      </c>
      <c r="AV24" s="1">
        <v>45112.746041666665</v>
      </c>
      <c r="AW24">
        <v>20</v>
      </c>
      <c r="AX24">
        <v>10.4</v>
      </c>
      <c r="AY24">
        <v>228.5</v>
      </c>
      <c r="AZ24">
        <v>20.2</v>
      </c>
      <c r="BA24">
        <v>348.4</v>
      </c>
      <c r="BB24">
        <f t="shared" si="12"/>
        <v>-0.99999999999999634</v>
      </c>
      <c r="BC24" s="5">
        <f t="shared" si="4"/>
        <v>7.0579079999999994</v>
      </c>
      <c r="BD24" s="6">
        <f t="shared" si="5"/>
        <v>7.037679999999999</v>
      </c>
    </row>
    <row r="25" spans="4:56" x14ac:dyDescent="0.35">
      <c r="D25" t="s">
        <v>4880</v>
      </c>
      <c r="E25">
        <v>345.99700000000001</v>
      </c>
      <c r="F25">
        <v>8.8166599999999998E-2</v>
      </c>
      <c r="G25">
        <v>30.526800000000001</v>
      </c>
      <c r="H25">
        <f t="shared" si="13"/>
        <v>8.8166599999999998E-2</v>
      </c>
      <c r="I25" s="7">
        <f t="shared" si="14"/>
        <v>3.05268E-2</v>
      </c>
      <c r="K25" s="1">
        <v>45114.561956018515</v>
      </c>
      <c r="L25">
        <v>20</v>
      </c>
      <c r="M25">
        <f t="shared" si="6"/>
        <v>7.6</v>
      </c>
      <c r="N25">
        <v>10.3</v>
      </c>
      <c r="O25">
        <v>230.8</v>
      </c>
      <c r="P25">
        <v>20.2</v>
      </c>
      <c r="Q25">
        <v>348.2</v>
      </c>
      <c r="R25" s="5">
        <f t="shared" si="0"/>
        <v>7.0604028000000021</v>
      </c>
      <c r="S25" s="6">
        <f t="shared" si="1"/>
        <v>7.0336399999999992</v>
      </c>
      <c r="V25" t="s">
        <v>2761</v>
      </c>
      <c r="W25">
        <v>345.99700000000001</v>
      </c>
      <c r="X25">
        <v>9.0121599999999996E-2</v>
      </c>
      <c r="Y25">
        <v>31.1572</v>
      </c>
      <c r="Z25">
        <f t="shared" si="7"/>
        <v>9.0121599999999996E-2</v>
      </c>
      <c r="AA25" s="7">
        <f t="shared" si="8"/>
        <v>3.1157199999999999E-2</v>
      </c>
      <c r="AC25" s="1">
        <v>45112.738206018519</v>
      </c>
      <c r="AD25">
        <v>16.3</v>
      </c>
      <c r="AE25">
        <v>8.1999999999999993</v>
      </c>
      <c r="AF25">
        <v>228.8</v>
      </c>
      <c r="AG25">
        <v>15.9</v>
      </c>
      <c r="AH25">
        <v>348.1</v>
      </c>
      <c r="AI25">
        <f t="shared" si="10"/>
        <v>-0.12594458438286885</v>
      </c>
      <c r="AJ25" s="5">
        <f t="shared" si="2"/>
        <v>5.5721951999999995</v>
      </c>
      <c r="AK25" s="17">
        <f t="shared" si="3"/>
        <v>5.534790000000001</v>
      </c>
      <c r="AO25" t="s">
        <v>3583</v>
      </c>
      <c r="AP25">
        <v>345.99799999999999</v>
      </c>
      <c r="AQ25">
        <v>8.9663599999999996E-2</v>
      </c>
      <c r="AR25">
        <v>31.0059</v>
      </c>
      <c r="AS25">
        <f t="shared" si="9"/>
        <v>8.9663599999999996E-2</v>
      </c>
      <c r="AT25" s="7">
        <f t="shared" si="11"/>
        <v>3.1005899999999999E-2</v>
      </c>
      <c r="AV25" s="1">
        <v>45112.746111111112</v>
      </c>
      <c r="AW25">
        <v>20</v>
      </c>
      <c r="AX25">
        <v>10.4</v>
      </c>
      <c r="AY25">
        <v>228.6</v>
      </c>
      <c r="AZ25">
        <v>20.100000000000001</v>
      </c>
      <c r="BA25">
        <v>348.4</v>
      </c>
      <c r="BB25">
        <f t="shared" si="12"/>
        <v>-0.50000000000000711</v>
      </c>
      <c r="BC25" s="5">
        <f t="shared" si="4"/>
        <v>7.060996799999999</v>
      </c>
      <c r="BD25" s="6">
        <f t="shared" si="5"/>
        <v>7.00284</v>
      </c>
    </row>
    <row r="26" spans="4:56" x14ac:dyDescent="0.35">
      <c r="D26" t="s">
        <v>4881</v>
      </c>
      <c r="E26">
        <v>345.99700000000001</v>
      </c>
      <c r="F26">
        <v>8.8166599999999998E-2</v>
      </c>
      <c r="G26">
        <v>30.526800000000001</v>
      </c>
      <c r="H26">
        <f t="shared" si="13"/>
        <v>8.8166599999999998E-2</v>
      </c>
      <c r="I26" s="7">
        <f t="shared" si="14"/>
        <v>3.05268E-2</v>
      </c>
      <c r="K26" s="1">
        <v>45114.561990740738</v>
      </c>
      <c r="L26">
        <v>20</v>
      </c>
      <c r="M26">
        <f t="shared" si="6"/>
        <v>7.6</v>
      </c>
      <c r="N26">
        <v>10.3</v>
      </c>
      <c r="O26">
        <v>230.7</v>
      </c>
      <c r="P26">
        <v>20.2</v>
      </c>
      <c r="Q26">
        <v>348.2</v>
      </c>
      <c r="R26" s="5">
        <f t="shared" si="0"/>
        <v>7.0573437000000006</v>
      </c>
      <c r="S26" s="6">
        <f t="shared" si="1"/>
        <v>7.0336399999999992</v>
      </c>
      <c r="V26" t="s">
        <v>2762</v>
      </c>
      <c r="W26">
        <v>345.99700000000001</v>
      </c>
      <c r="X26">
        <v>9.0121599999999996E-2</v>
      </c>
      <c r="Y26">
        <v>31.1572</v>
      </c>
      <c r="Z26">
        <f t="shared" si="7"/>
        <v>9.0121599999999996E-2</v>
      </c>
      <c r="AA26" s="7">
        <f t="shared" si="8"/>
        <v>3.1157199999999999E-2</v>
      </c>
      <c r="AC26" s="1">
        <v>45112.738240740742</v>
      </c>
      <c r="AD26">
        <v>16.72</v>
      </c>
      <c r="AE26">
        <f>(AE25+AE27)/2</f>
        <v>8.4499999999999993</v>
      </c>
      <c r="AF26">
        <f>(AF25+AF27)/2</f>
        <v>228.7</v>
      </c>
      <c r="AG26">
        <f>(AG25+AG27)/2</f>
        <v>16.399999999999999</v>
      </c>
      <c r="AH26">
        <f>(AH25+AH27)/2</f>
        <v>348.15</v>
      </c>
      <c r="AI26">
        <f t="shared" si="10"/>
        <v>-0.61349693251532433</v>
      </c>
      <c r="AJ26" s="5">
        <f t="shared" si="2"/>
        <v>5.7395695499999979</v>
      </c>
      <c r="AK26" s="17">
        <f t="shared" si="3"/>
        <v>5.7096599999999986</v>
      </c>
      <c r="AO26" t="s">
        <v>3584</v>
      </c>
      <c r="AP26">
        <v>345.99799999999999</v>
      </c>
      <c r="AQ26">
        <v>8.9663599999999996E-2</v>
      </c>
      <c r="AR26">
        <v>31.0059</v>
      </c>
      <c r="AS26">
        <f t="shared" si="9"/>
        <v>8.9663599999999996E-2</v>
      </c>
      <c r="AT26" s="7">
        <f t="shared" si="11"/>
        <v>3.1005899999999999E-2</v>
      </c>
      <c r="AV26" s="1">
        <v>45112.746192129627</v>
      </c>
      <c r="AW26">
        <v>6</v>
      </c>
      <c r="AX26">
        <v>10.4</v>
      </c>
      <c r="AY26">
        <v>228</v>
      </c>
      <c r="AZ26">
        <v>20.2</v>
      </c>
      <c r="BA26">
        <v>348.6</v>
      </c>
      <c r="BB26">
        <f t="shared" si="12"/>
        <v>-0.99999999999999634</v>
      </c>
      <c r="BC26" s="5">
        <f t="shared" si="4"/>
        <v>7.0424640000000007</v>
      </c>
      <c r="BD26" s="6">
        <f t="shared" si="5"/>
        <v>7.0417200000000006</v>
      </c>
    </row>
    <row r="27" spans="4:56" x14ac:dyDescent="0.35">
      <c r="D27" t="s">
        <v>4882</v>
      </c>
      <c r="E27">
        <v>345.99700000000001</v>
      </c>
      <c r="F27">
        <v>9.0068099999999998E-2</v>
      </c>
      <c r="G27">
        <v>31.028600000000001</v>
      </c>
      <c r="H27">
        <f t="shared" si="13"/>
        <v>9.0068099999999998E-2</v>
      </c>
      <c r="I27" s="7">
        <f t="shared" si="14"/>
        <v>3.10286E-2</v>
      </c>
      <c r="K27" s="1">
        <v>45114.562013888892</v>
      </c>
      <c r="L27">
        <v>20</v>
      </c>
      <c r="M27">
        <f t="shared" si="6"/>
        <v>7.6</v>
      </c>
      <c r="N27">
        <v>10.3</v>
      </c>
      <c r="O27">
        <v>230.7</v>
      </c>
      <c r="P27">
        <v>20.2</v>
      </c>
      <c r="Q27">
        <v>348.2</v>
      </c>
      <c r="R27" s="5">
        <f t="shared" si="0"/>
        <v>7.0573437000000006</v>
      </c>
      <c r="S27" s="6">
        <f t="shared" si="1"/>
        <v>7.0336399999999992</v>
      </c>
      <c r="V27" t="s">
        <v>2763</v>
      </c>
      <c r="W27">
        <v>345.99700000000001</v>
      </c>
      <c r="X27">
        <v>8.7387199999999998E-2</v>
      </c>
      <c r="Y27">
        <v>30.150600000000001</v>
      </c>
      <c r="Z27">
        <f t="shared" si="7"/>
        <v>8.7387199999999998E-2</v>
      </c>
      <c r="AA27" s="7">
        <f t="shared" si="8"/>
        <v>3.01506E-2</v>
      </c>
      <c r="AC27" s="1">
        <v>45112.738275462965</v>
      </c>
      <c r="AD27">
        <v>6</v>
      </c>
      <c r="AE27">
        <v>8.6999999999999993</v>
      </c>
      <c r="AF27">
        <v>228.6</v>
      </c>
      <c r="AG27">
        <v>16.899999999999999</v>
      </c>
      <c r="AH27">
        <v>348.2</v>
      </c>
      <c r="AI27">
        <f t="shared" si="10"/>
        <v>-1.0765550239234434</v>
      </c>
      <c r="AJ27" s="5">
        <f t="shared" si="2"/>
        <v>5.9067953999999991</v>
      </c>
      <c r="AK27" s="17">
        <f t="shared" si="3"/>
        <v>5.8845799999999988</v>
      </c>
      <c r="AO27" t="s">
        <v>3585</v>
      </c>
      <c r="AP27">
        <v>345.99799999999999</v>
      </c>
      <c r="AQ27">
        <v>8.9067300000000002E-2</v>
      </c>
      <c r="AR27">
        <v>30.804400000000001</v>
      </c>
      <c r="AS27">
        <f t="shared" si="9"/>
        <v>8.9067300000000002E-2</v>
      </c>
      <c r="AT27" s="7">
        <f t="shared" si="11"/>
        <v>3.0804400000000003E-2</v>
      </c>
      <c r="AV27" s="1">
        <v>45112.74627314815</v>
      </c>
      <c r="AW27">
        <v>6</v>
      </c>
      <c r="AX27">
        <v>3.2</v>
      </c>
      <c r="AY27">
        <v>228.9</v>
      </c>
      <c r="AZ27">
        <v>6</v>
      </c>
      <c r="BA27">
        <v>347.7</v>
      </c>
      <c r="BB27">
        <f t="shared" si="12"/>
        <v>0</v>
      </c>
      <c r="BC27" s="5">
        <f t="shared" si="4"/>
        <v>2.1754655999999999</v>
      </c>
      <c r="BD27" s="6">
        <f t="shared" si="5"/>
        <v>2.0861999999999998</v>
      </c>
    </row>
    <row r="28" spans="4:56" x14ac:dyDescent="0.35">
      <c r="D28" t="s">
        <v>4883</v>
      </c>
      <c r="E28">
        <v>345.99900000000002</v>
      </c>
      <c r="F28">
        <v>8.9344199999999999E-2</v>
      </c>
      <c r="G28">
        <v>30.925999999999998</v>
      </c>
      <c r="H28">
        <f t="shared" si="13"/>
        <v>8.9344199999999999E-2</v>
      </c>
      <c r="I28" s="7">
        <f t="shared" si="14"/>
        <v>3.0925999999999999E-2</v>
      </c>
      <c r="K28" s="1">
        <v>45114.562037037038</v>
      </c>
      <c r="L28">
        <v>20</v>
      </c>
      <c r="M28">
        <f t="shared" si="6"/>
        <v>7.6</v>
      </c>
      <c r="N28">
        <v>10.3</v>
      </c>
      <c r="O28">
        <v>230.7</v>
      </c>
      <c r="P28">
        <v>20.2</v>
      </c>
      <c r="Q28">
        <v>348.2</v>
      </c>
      <c r="R28" s="5">
        <f t="shared" si="0"/>
        <v>7.0573437000000006</v>
      </c>
      <c r="S28" s="6">
        <f t="shared" si="1"/>
        <v>7.0336399999999992</v>
      </c>
      <c r="V28" t="s">
        <v>2764</v>
      </c>
      <c r="W28">
        <v>345.99700000000001</v>
      </c>
      <c r="X28">
        <v>8.7387199999999998E-2</v>
      </c>
      <c r="Y28">
        <v>30.150600000000001</v>
      </c>
      <c r="Z28">
        <f t="shared" si="7"/>
        <v>8.7387199999999998E-2</v>
      </c>
      <c r="AA28" s="7">
        <f t="shared" si="8"/>
        <v>3.01506E-2</v>
      </c>
      <c r="AC28" s="1">
        <v>45112.738310185188</v>
      </c>
      <c r="AD28">
        <v>6</v>
      </c>
      <c r="AE28">
        <v>3.2</v>
      </c>
      <c r="AF28">
        <v>229.5</v>
      </c>
      <c r="AG28">
        <v>6</v>
      </c>
      <c r="AH28">
        <v>347.7</v>
      </c>
      <c r="AI28">
        <f t="shared" si="10"/>
        <v>0</v>
      </c>
      <c r="AJ28" s="5">
        <f t="shared" si="2"/>
        <v>2.181168</v>
      </c>
      <c r="AK28" s="17">
        <f t="shared" si="3"/>
        <v>2.0861999999999998</v>
      </c>
      <c r="AO28" t="s">
        <v>3586</v>
      </c>
      <c r="AP28">
        <v>345.99799999999999</v>
      </c>
      <c r="AQ28">
        <v>8.9067300000000002E-2</v>
      </c>
      <c r="AR28">
        <v>30.804400000000001</v>
      </c>
      <c r="AS28">
        <f t="shared" si="9"/>
        <v>8.9067300000000002E-2</v>
      </c>
      <c r="AT28" s="7">
        <f t="shared" si="11"/>
        <v>3.0804400000000003E-2</v>
      </c>
      <c r="AV28" s="1">
        <v>45112.746342592596</v>
      </c>
      <c r="AW28">
        <v>6</v>
      </c>
      <c r="AX28">
        <v>3.2</v>
      </c>
      <c r="AY28">
        <v>228.2</v>
      </c>
      <c r="AZ28">
        <v>6</v>
      </c>
      <c r="BA28">
        <v>347.7</v>
      </c>
      <c r="BB28">
        <f t="shared" si="12"/>
        <v>0</v>
      </c>
      <c r="BC28" s="5">
        <f t="shared" si="4"/>
        <v>2.1688127999999995</v>
      </c>
      <c r="BD28" s="6">
        <f t="shared" si="5"/>
        <v>2.0861999999999998</v>
      </c>
    </row>
    <row r="29" spans="4:56" x14ac:dyDescent="0.35">
      <c r="D29" t="s">
        <v>4884</v>
      </c>
      <c r="E29">
        <v>345.99700000000001</v>
      </c>
      <c r="F29">
        <v>9.1584499999999999E-2</v>
      </c>
      <c r="G29">
        <v>31.775200000000002</v>
      </c>
      <c r="H29">
        <f t="shared" si="13"/>
        <v>9.1584499999999999E-2</v>
      </c>
      <c r="I29" s="7">
        <f t="shared" si="14"/>
        <v>3.1775200000000003E-2</v>
      </c>
      <c r="K29" s="1">
        <v>45114.562071759261</v>
      </c>
      <c r="L29">
        <v>20</v>
      </c>
      <c r="M29">
        <f t="shared" si="6"/>
        <v>7.6</v>
      </c>
      <c r="N29">
        <v>10.3</v>
      </c>
      <c r="O29">
        <v>230.8</v>
      </c>
      <c r="P29">
        <v>20.2</v>
      </c>
      <c r="Q29">
        <v>348.2</v>
      </c>
      <c r="R29" s="5">
        <f t="shared" si="0"/>
        <v>7.0604028000000021</v>
      </c>
      <c r="S29" s="6">
        <f t="shared" si="1"/>
        <v>7.0336399999999992</v>
      </c>
      <c r="V29" t="s">
        <v>2765</v>
      </c>
      <c r="W29">
        <v>345.99700000000001</v>
      </c>
      <c r="X29">
        <v>8.9783299999999996E-2</v>
      </c>
      <c r="Y29">
        <v>31.158000000000001</v>
      </c>
      <c r="Z29">
        <f t="shared" si="7"/>
        <v>8.9783299999999996E-2</v>
      </c>
      <c r="AA29" s="7">
        <f t="shared" si="8"/>
        <v>3.1158000000000002E-2</v>
      </c>
      <c r="AC29" s="1">
        <v>45112.738344907404</v>
      </c>
      <c r="AD29">
        <v>6</v>
      </c>
      <c r="AE29">
        <v>3.2</v>
      </c>
      <c r="AF29">
        <v>229.5</v>
      </c>
      <c r="AG29">
        <v>6</v>
      </c>
      <c r="AH29">
        <v>347.5</v>
      </c>
      <c r="AI29">
        <f t="shared" si="10"/>
        <v>0</v>
      </c>
      <c r="AJ29" s="5">
        <f t="shared" si="2"/>
        <v>2.181168</v>
      </c>
      <c r="AK29" s="17">
        <f t="shared" si="3"/>
        <v>2.085</v>
      </c>
      <c r="AO29" t="s">
        <v>3587</v>
      </c>
      <c r="AP29">
        <v>345.99700000000001</v>
      </c>
      <c r="AQ29">
        <v>8.9729600000000007E-2</v>
      </c>
      <c r="AR29">
        <v>31.101700000000001</v>
      </c>
      <c r="AS29">
        <f t="shared" si="9"/>
        <v>8.9729600000000007E-2</v>
      </c>
      <c r="AT29" s="7">
        <f t="shared" si="11"/>
        <v>3.1101699999999999E-2</v>
      </c>
      <c r="AV29" s="1">
        <v>45112.746423611112</v>
      </c>
      <c r="AW29">
        <v>6</v>
      </c>
      <c r="AX29">
        <v>3.2</v>
      </c>
      <c r="AY29">
        <v>226.7</v>
      </c>
      <c r="AZ29">
        <v>6.1</v>
      </c>
      <c r="BA29">
        <v>347.7</v>
      </c>
      <c r="BB29">
        <f t="shared" si="12"/>
        <v>-1.6666666666666607</v>
      </c>
      <c r="BC29" s="5">
        <f t="shared" si="4"/>
        <v>2.1545568000000004</v>
      </c>
      <c r="BD29" s="6">
        <f t="shared" si="5"/>
        <v>2.1209699999999998</v>
      </c>
    </row>
    <row r="30" spans="4:56" x14ac:dyDescent="0.35">
      <c r="D30" t="s">
        <v>4885</v>
      </c>
      <c r="E30">
        <v>345.99599999999998</v>
      </c>
      <c r="F30">
        <v>9.1023599999999996E-2</v>
      </c>
      <c r="G30">
        <v>31.528500000000001</v>
      </c>
      <c r="H30">
        <f t="shared" si="13"/>
        <v>9.1023599999999996E-2</v>
      </c>
      <c r="I30" s="7">
        <f t="shared" si="14"/>
        <v>3.1528500000000001E-2</v>
      </c>
      <c r="K30" s="1">
        <v>45114.562094907407</v>
      </c>
      <c r="L30">
        <v>20</v>
      </c>
      <c r="M30">
        <f t="shared" si="6"/>
        <v>7.6</v>
      </c>
      <c r="N30">
        <v>10.3</v>
      </c>
      <c r="O30">
        <v>230.7</v>
      </c>
      <c r="P30">
        <v>20.2</v>
      </c>
      <c r="Q30">
        <v>348.1</v>
      </c>
      <c r="R30" s="5">
        <f t="shared" si="0"/>
        <v>7.0573437000000006</v>
      </c>
      <c r="S30" s="6">
        <f t="shared" si="1"/>
        <v>7.0316200000000002</v>
      </c>
      <c r="V30" t="s">
        <v>2766</v>
      </c>
      <c r="W30">
        <v>345.99700000000001</v>
      </c>
      <c r="X30">
        <v>8.9783299999999996E-2</v>
      </c>
      <c r="Y30">
        <v>31.158000000000001</v>
      </c>
      <c r="Z30">
        <f t="shared" si="7"/>
        <v>8.9783299999999996E-2</v>
      </c>
      <c r="AA30" s="7">
        <f t="shared" si="8"/>
        <v>3.1158000000000002E-2</v>
      </c>
      <c r="AC30" s="1">
        <v>45112.738379629627</v>
      </c>
      <c r="AD30">
        <v>6</v>
      </c>
      <c r="AE30">
        <v>3.2</v>
      </c>
      <c r="AF30">
        <v>229.5</v>
      </c>
      <c r="AG30">
        <v>6.1</v>
      </c>
      <c r="AH30">
        <v>347.7</v>
      </c>
      <c r="AI30">
        <f t="shared" si="10"/>
        <v>-1.6666666666666607</v>
      </c>
      <c r="AJ30" s="5">
        <f t="shared" si="2"/>
        <v>2.181168</v>
      </c>
      <c r="AK30" s="17">
        <f t="shared" si="3"/>
        <v>2.1209699999999998</v>
      </c>
      <c r="AO30" t="s">
        <v>3588</v>
      </c>
      <c r="AP30">
        <v>345.99700000000001</v>
      </c>
      <c r="AQ30">
        <v>8.9729600000000007E-2</v>
      </c>
      <c r="AR30">
        <v>31.101700000000001</v>
      </c>
      <c r="AS30">
        <f t="shared" si="9"/>
        <v>8.9729600000000007E-2</v>
      </c>
      <c r="AT30" s="7">
        <f t="shared" si="11"/>
        <v>3.1101699999999999E-2</v>
      </c>
      <c r="AV30" s="1">
        <v>45112.746504629627</v>
      </c>
      <c r="AW30">
        <v>6</v>
      </c>
      <c r="AX30">
        <v>3.2</v>
      </c>
      <c r="AY30">
        <v>227</v>
      </c>
      <c r="AZ30">
        <v>6</v>
      </c>
      <c r="BA30">
        <v>347.7</v>
      </c>
      <c r="BB30">
        <f t="shared" si="12"/>
        <v>0</v>
      </c>
      <c r="BC30" s="5">
        <f t="shared" si="4"/>
        <v>2.1574080000000002</v>
      </c>
      <c r="BD30" s="6">
        <f t="shared" si="5"/>
        <v>2.0861999999999998</v>
      </c>
    </row>
    <row r="31" spans="4:56" x14ac:dyDescent="0.35">
      <c r="D31" t="s">
        <v>4886</v>
      </c>
      <c r="E31">
        <v>345.99599999999998</v>
      </c>
      <c r="F31">
        <v>9.1023599999999996E-2</v>
      </c>
      <c r="G31">
        <v>31.528500000000001</v>
      </c>
      <c r="H31">
        <f t="shared" si="13"/>
        <v>9.1023599999999996E-2</v>
      </c>
      <c r="I31" s="7">
        <f t="shared" si="14"/>
        <v>3.1528500000000001E-2</v>
      </c>
      <c r="K31" s="1">
        <v>45114.562118055554</v>
      </c>
      <c r="L31">
        <v>20</v>
      </c>
      <c r="M31">
        <f t="shared" si="6"/>
        <v>7.6</v>
      </c>
      <c r="N31">
        <v>10.3</v>
      </c>
      <c r="O31">
        <v>230.7</v>
      </c>
      <c r="P31">
        <v>20.2</v>
      </c>
      <c r="Q31">
        <v>348.1</v>
      </c>
      <c r="R31" s="5">
        <f t="shared" si="0"/>
        <v>7.0573437000000006</v>
      </c>
      <c r="S31" s="6">
        <f t="shared" si="1"/>
        <v>7.0316200000000002</v>
      </c>
      <c r="V31" t="s">
        <v>2767</v>
      </c>
      <c r="W31">
        <v>345.99700000000001</v>
      </c>
      <c r="X31">
        <v>9.0929999999999997E-2</v>
      </c>
      <c r="Y31">
        <v>31.4786</v>
      </c>
      <c r="Z31">
        <f t="shared" si="7"/>
        <v>9.0929999999999997E-2</v>
      </c>
      <c r="AA31" s="7">
        <f t="shared" si="8"/>
        <v>3.1478600000000002E-2</v>
      </c>
      <c r="AC31" s="1">
        <v>45112.73841435185</v>
      </c>
      <c r="AD31">
        <v>6</v>
      </c>
      <c r="AE31">
        <v>3.2</v>
      </c>
      <c r="AF31">
        <v>229.5</v>
      </c>
      <c r="AG31">
        <v>6.1</v>
      </c>
      <c r="AH31">
        <v>347.7</v>
      </c>
      <c r="AI31">
        <f t="shared" si="10"/>
        <v>-1.6666666666666607</v>
      </c>
      <c r="AJ31" s="5">
        <f t="shared" si="2"/>
        <v>2.181168</v>
      </c>
      <c r="AK31" s="17">
        <f t="shared" si="3"/>
        <v>2.1209699999999998</v>
      </c>
      <c r="AO31" t="s">
        <v>3589</v>
      </c>
      <c r="AP31">
        <v>345.99799999999999</v>
      </c>
      <c r="AQ31">
        <v>8.9507400000000001E-2</v>
      </c>
      <c r="AR31">
        <v>31.051500000000001</v>
      </c>
      <c r="AS31">
        <f t="shared" si="9"/>
        <v>8.9507400000000001E-2</v>
      </c>
      <c r="AT31" s="7">
        <f t="shared" si="11"/>
        <v>3.1051499999999999E-2</v>
      </c>
      <c r="AV31" s="1">
        <v>45112.746562499997</v>
      </c>
      <c r="AW31">
        <v>6</v>
      </c>
      <c r="AX31">
        <v>3.2</v>
      </c>
      <c r="AY31">
        <v>227.1</v>
      </c>
      <c r="AZ31">
        <v>6.1</v>
      </c>
      <c r="BA31">
        <v>347.7</v>
      </c>
      <c r="BB31">
        <f t="shared" si="12"/>
        <v>-1.6666666666666607</v>
      </c>
      <c r="BC31" s="5">
        <f t="shared" si="4"/>
        <v>2.1583584</v>
      </c>
      <c r="BD31" s="6">
        <f t="shared" si="5"/>
        <v>2.1209699999999998</v>
      </c>
    </row>
    <row r="32" spans="4:56" x14ac:dyDescent="0.35">
      <c r="D32" t="s">
        <v>4887</v>
      </c>
      <c r="E32">
        <v>345.99799999999999</v>
      </c>
      <c r="F32">
        <v>9.20353E-2</v>
      </c>
      <c r="G32">
        <v>31.8523</v>
      </c>
      <c r="H32">
        <f t="shared" si="13"/>
        <v>9.20353E-2</v>
      </c>
      <c r="I32" s="7">
        <f t="shared" si="14"/>
        <v>3.18523E-2</v>
      </c>
      <c r="K32" s="1">
        <v>45114.562141203707</v>
      </c>
      <c r="L32">
        <v>20</v>
      </c>
      <c r="M32">
        <f t="shared" si="6"/>
        <v>7.6</v>
      </c>
      <c r="N32">
        <v>10.3</v>
      </c>
      <c r="O32">
        <v>230.7</v>
      </c>
      <c r="P32">
        <v>20.100000000000001</v>
      </c>
      <c r="Q32">
        <v>348.4</v>
      </c>
      <c r="R32" s="5">
        <f t="shared" si="0"/>
        <v>7.0573437000000006</v>
      </c>
      <c r="S32" s="6">
        <f t="shared" si="1"/>
        <v>7.00284</v>
      </c>
      <c r="V32" t="s">
        <v>2768</v>
      </c>
      <c r="W32">
        <v>345.99700000000001</v>
      </c>
      <c r="X32">
        <v>9.0929999999999997E-2</v>
      </c>
      <c r="Y32">
        <v>31.4786</v>
      </c>
      <c r="Z32">
        <f t="shared" si="7"/>
        <v>9.0929999999999997E-2</v>
      </c>
      <c r="AA32" s="7">
        <f t="shared" si="8"/>
        <v>3.1478600000000002E-2</v>
      </c>
      <c r="AC32" s="1">
        <v>45112.738449074073</v>
      </c>
      <c r="AD32">
        <v>6</v>
      </c>
      <c r="AE32">
        <f>(AE31+AE33)/2</f>
        <v>3.2</v>
      </c>
      <c r="AF32">
        <f>(AF31+AF33)/2</f>
        <v>229.5</v>
      </c>
      <c r="AG32">
        <f>(AG31+AG33)/2</f>
        <v>6.05</v>
      </c>
      <c r="AH32">
        <f>(AH31+AH33)/2</f>
        <v>347.7</v>
      </c>
      <c r="AI32">
        <f t="shared" si="10"/>
        <v>-0.83333333333333037</v>
      </c>
      <c r="AJ32" s="5">
        <f t="shared" si="2"/>
        <v>2.181168</v>
      </c>
      <c r="AK32" s="17">
        <f t="shared" si="3"/>
        <v>2.1035849999999998</v>
      </c>
      <c r="AO32" t="s">
        <v>3590</v>
      </c>
      <c r="AP32">
        <v>345.99799999999999</v>
      </c>
      <c r="AQ32">
        <v>8.9507400000000001E-2</v>
      </c>
      <c r="AR32">
        <v>31.051500000000001</v>
      </c>
      <c r="AS32">
        <f t="shared" si="9"/>
        <v>8.9507400000000001E-2</v>
      </c>
      <c r="AT32" s="7">
        <f t="shared" si="11"/>
        <v>3.1051499999999999E-2</v>
      </c>
      <c r="AV32" s="1">
        <v>45112.746631944443</v>
      </c>
      <c r="AW32">
        <v>6</v>
      </c>
      <c r="AX32">
        <v>3.2</v>
      </c>
      <c r="AY32">
        <v>227.1</v>
      </c>
      <c r="AZ32">
        <v>6</v>
      </c>
      <c r="BA32">
        <v>347.7</v>
      </c>
      <c r="BB32">
        <f t="shared" si="12"/>
        <v>0</v>
      </c>
      <c r="BC32" s="5">
        <f t="shared" si="4"/>
        <v>2.1583584</v>
      </c>
      <c r="BD32" s="6">
        <f t="shared" si="5"/>
        <v>2.0861999999999998</v>
      </c>
    </row>
    <row r="33" spans="4:56" x14ac:dyDescent="0.35">
      <c r="D33" t="s">
        <v>4888</v>
      </c>
      <c r="E33">
        <v>345.99799999999999</v>
      </c>
      <c r="F33">
        <v>9.20353E-2</v>
      </c>
      <c r="G33">
        <v>31.8523</v>
      </c>
      <c r="H33">
        <f t="shared" si="13"/>
        <v>9.20353E-2</v>
      </c>
      <c r="I33" s="7">
        <f t="shared" si="14"/>
        <v>3.18523E-2</v>
      </c>
      <c r="K33" s="1">
        <v>45114.562175925923</v>
      </c>
      <c r="L33">
        <v>20</v>
      </c>
      <c r="M33">
        <f t="shared" si="6"/>
        <v>7.6</v>
      </c>
      <c r="N33">
        <v>10.3</v>
      </c>
      <c r="O33">
        <v>230.7</v>
      </c>
      <c r="P33">
        <v>20.2</v>
      </c>
      <c r="Q33">
        <v>348.4</v>
      </c>
      <c r="R33" s="5">
        <f t="shared" si="0"/>
        <v>7.0573437000000006</v>
      </c>
      <c r="S33" s="6">
        <f t="shared" si="1"/>
        <v>7.037679999999999</v>
      </c>
      <c r="V33" t="s">
        <v>2769</v>
      </c>
      <c r="W33">
        <v>345.99799999999999</v>
      </c>
      <c r="X33">
        <v>8.9805399999999994E-2</v>
      </c>
      <c r="Y33">
        <v>31.065300000000001</v>
      </c>
      <c r="Z33">
        <f t="shared" si="7"/>
        <v>8.9805399999999994E-2</v>
      </c>
      <c r="AA33" s="7">
        <f t="shared" si="8"/>
        <v>3.1065300000000001E-2</v>
      </c>
      <c r="AC33" s="1">
        <v>45112.738483796296</v>
      </c>
      <c r="AD33">
        <v>6</v>
      </c>
      <c r="AE33">
        <v>3.2</v>
      </c>
      <c r="AF33">
        <v>229.5</v>
      </c>
      <c r="AG33">
        <v>6</v>
      </c>
      <c r="AH33">
        <v>347.7</v>
      </c>
      <c r="AI33">
        <f t="shared" si="10"/>
        <v>0</v>
      </c>
      <c r="AJ33" s="5">
        <f t="shared" si="2"/>
        <v>2.181168</v>
      </c>
      <c r="AK33" s="17">
        <f t="shared" si="3"/>
        <v>2.0861999999999998</v>
      </c>
      <c r="AO33" t="s">
        <v>3591</v>
      </c>
      <c r="AP33">
        <v>345.99799999999999</v>
      </c>
      <c r="AQ33">
        <v>9.0074899999999999E-2</v>
      </c>
      <c r="AR33">
        <v>31.315999999999999</v>
      </c>
      <c r="AS33">
        <f t="shared" si="9"/>
        <v>9.0074899999999999E-2</v>
      </c>
      <c r="AT33" s="7">
        <f t="shared" si="11"/>
        <v>3.1315999999999997E-2</v>
      </c>
      <c r="AV33" s="1">
        <v>45112.746701388889</v>
      </c>
      <c r="AW33">
        <v>6</v>
      </c>
      <c r="AX33">
        <v>3.2</v>
      </c>
      <c r="AY33">
        <v>227.1</v>
      </c>
      <c r="AZ33">
        <v>6</v>
      </c>
      <c r="BA33">
        <v>347.9</v>
      </c>
      <c r="BB33">
        <f t="shared" si="12"/>
        <v>0</v>
      </c>
      <c r="BC33" s="5">
        <f t="shared" si="4"/>
        <v>2.1583584</v>
      </c>
      <c r="BD33" s="6">
        <f t="shared" si="5"/>
        <v>2.0873999999999997</v>
      </c>
    </row>
    <row r="34" spans="4:56" x14ac:dyDescent="0.35">
      <c r="D34" t="s">
        <v>4889</v>
      </c>
      <c r="E34">
        <v>345.99599999999998</v>
      </c>
      <c r="F34">
        <v>9.1975500000000002E-2</v>
      </c>
      <c r="G34">
        <v>31.8871</v>
      </c>
      <c r="H34">
        <f t="shared" si="13"/>
        <v>9.1975500000000002E-2</v>
      </c>
      <c r="I34" s="7">
        <f t="shared" si="14"/>
        <v>3.1887100000000002E-2</v>
      </c>
      <c r="K34" s="1">
        <v>45114.562199074076</v>
      </c>
      <c r="L34">
        <v>20</v>
      </c>
      <c r="M34">
        <f t="shared" si="6"/>
        <v>7.6</v>
      </c>
      <c r="N34">
        <v>10.3</v>
      </c>
      <c r="O34">
        <v>230.7</v>
      </c>
      <c r="P34">
        <v>20.100000000000001</v>
      </c>
      <c r="Q34">
        <v>348.4</v>
      </c>
      <c r="R34" s="5">
        <f t="shared" si="0"/>
        <v>7.0573437000000006</v>
      </c>
      <c r="S34" s="6">
        <f t="shared" si="1"/>
        <v>7.00284</v>
      </c>
      <c r="V34" t="s">
        <v>2770</v>
      </c>
      <c r="W34">
        <v>345.99799999999999</v>
      </c>
      <c r="X34">
        <v>8.9805399999999994E-2</v>
      </c>
      <c r="Y34">
        <v>31.065300000000001</v>
      </c>
      <c r="Z34">
        <f t="shared" si="7"/>
        <v>8.9805399999999994E-2</v>
      </c>
      <c r="AA34" s="7">
        <f t="shared" si="8"/>
        <v>3.1065300000000001E-2</v>
      </c>
      <c r="AC34" s="1">
        <v>45112.738518518519</v>
      </c>
      <c r="AD34">
        <v>6</v>
      </c>
      <c r="AE34">
        <v>3.2</v>
      </c>
      <c r="AF34">
        <v>229.5</v>
      </c>
      <c r="AG34">
        <v>6.1</v>
      </c>
      <c r="AH34">
        <v>347.7</v>
      </c>
      <c r="AI34">
        <f t="shared" si="10"/>
        <v>-1.6666666666666607</v>
      </c>
      <c r="AJ34" s="5">
        <f t="shared" si="2"/>
        <v>2.181168</v>
      </c>
      <c r="AK34" s="17">
        <f t="shared" si="3"/>
        <v>2.1209699999999998</v>
      </c>
      <c r="AO34" t="s">
        <v>3592</v>
      </c>
      <c r="AP34">
        <v>345.99799999999999</v>
      </c>
      <c r="AQ34">
        <v>9.0074899999999999E-2</v>
      </c>
      <c r="AR34">
        <v>31.315999999999999</v>
      </c>
      <c r="AS34">
        <f t="shared" si="9"/>
        <v>9.0074899999999999E-2</v>
      </c>
      <c r="AT34" s="7">
        <f t="shared" si="11"/>
        <v>3.1315999999999997E-2</v>
      </c>
      <c r="AV34" s="1">
        <v>45112.746759259258</v>
      </c>
      <c r="AW34">
        <v>6</v>
      </c>
      <c r="AX34">
        <v>3.2</v>
      </c>
      <c r="AY34">
        <v>229.7</v>
      </c>
      <c r="AZ34">
        <v>6</v>
      </c>
      <c r="BA34">
        <v>347.9</v>
      </c>
      <c r="BB34">
        <f t="shared" si="12"/>
        <v>0</v>
      </c>
      <c r="BC34" s="5">
        <f t="shared" si="4"/>
        <v>2.1830688</v>
      </c>
      <c r="BD34" s="6">
        <f t="shared" si="5"/>
        <v>2.0873999999999997</v>
      </c>
    </row>
    <row r="35" spans="4:56" x14ac:dyDescent="0.35">
      <c r="D35" t="s">
        <v>4890</v>
      </c>
      <c r="E35">
        <v>345.99799999999999</v>
      </c>
      <c r="F35">
        <v>9.1711200000000007E-2</v>
      </c>
      <c r="G35">
        <v>31.7422</v>
      </c>
      <c r="H35">
        <f t="shared" si="13"/>
        <v>9.1711200000000007E-2</v>
      </c>
      <c r="I35" s="7">
        <f t="shared" si="14"/>
        <v>3.1742199999999998E-2</v>
      </c>
      <c r="K35" s="1">
        <v>45114.562222222223</v>
      </c>
      <c r="L35">
        <v>20</v>
      </c>
      <c r="M35">
        <f t="shared" si="6"/>
        <v>7.6</v>
      </c>
      <c r="N35">
        <v>10.3</v>
      </c>
      <c r="O35">
        <v>230.7</v>
      </c>
      <c r="P35">
        <v>20.2</v>
      </c>
      <c r="Q35">
        <v>348.2</v>
      </c>
      <c r="R35" s="5">
        <f t="shared" ref="R35:R66" si="15">N35*O35*$A$3*3/1000</f>
        <v>7.0573437000000006</v>
      </c>
      <c r="S35" s="6">
        <f t="shared" si="1"/>
        <v>7.0336399999999992</v>
      </c>
      <c r="V35" t="s">
        <v>2771</v>
      </c>
      <c r="W35">
        <v>345.99700000000001</v>
      </c>
      <c r="X35">
        <v>8.9406100000000002E-2</v>
      </c>
      <c r="Y35">
        <v>30.982199999999999</v>
      </c>
      <c r="Z35">
        <f t="shared" si="7"/>
        <v>8.9406100000000002E-2</v>
      </c>
      <c r="AA35" s="7">
        <f t="shared" si="8"/>
        <v>3.0982199999999998E-2</v>
      </c>
      <c r="AC35" s="1">
        <v>45112.738553240742</v>
      </c>
      <c r="AD35">
        <v>6</v>
      </c>
      <c r="AE35">
        <v>3.2</v>
      </c>
      <c r="AF35">
        <v>229.6</v>
      </c>
      <c r="AG35">
        <v>6</v>
      </c>
      <c r="AH35">
        <v>347.7</v>
      </c>
      <c r="AI35">
        <f t="shared" si="10"/>
        <v>0</v>
      </c>
      <c r="AJ35" s="5">
        <f t="shared" si="2"/>
        <v>2.1821183999999998</v>
      </c>
      <c r="AK35" s="17">
        <f t="shared" si="3"/>
        <v>2.0861999999999998</v>
      </c>
      <c r="AO35" t="s">
        <v>3593</v>
      </c>
      <c r="AP35">
        <v>345.995</v>
      </c>
      <c r="AQ35">
        <v>8.8344599999999995E-2</v>
      </c>
      <c r="AR35">
        <v>30.229700000000001</v>
      </c>
      <c r="AS35">
        <f t="shared" si="9"/>
        <v>8.8344599999999995E-2</v>
      </c>
      <c r="AT35" s="7">
        <f t="shared" si="11"/>
        <v>3.0229700000000002E-2</v>
      </c>
      <c r="AV35" s="1">
        <v>45112.746828703705</v>
      </c>
      <c r="AW35">
        <v>6</v>
      </c>
      <c r="AX35">
        <v>3.1</v>
      </c>
      <c r="AY35">
        <v>229.9</v>
      </c>
      <c r="AZ35">
        <v>6</v>
      </c>
      <c r="BA35">
        <v>347.7</v>
      </c>
      <c r="BB35">
        <f t="shared" si="12"/>
        <v>0</v>
      </c>
      <c r="BC35" s="5">
        <f t="shared" si="4"/>
        <v>2.1166893</v>
      </c>
      <c r="BD35" s="6">
        <f t="shared" si="5"/>
        <v>2.0861999999999998</v>
      </c>
    </row>
    <row r="36" spans="4:56" x14ac:dyDescent="0.35">
      <c r="D36" t="s">
        <v>4891</v>
      </c>
      <c r="E36">
        <v>345.99799999999999</v>
      </c>
      <c r="F36">
        <v>9.1711200000000007E-2</v>
      </c>
      <c r="G36">
        <v>31.7422</v>
      </c>
      <c r="H36">
        <f t="shared" si="13"/>
        <v>9.1711200000000007E-2</v>
      </c>
      <c r="I36" s="7">
        <f t="shared" si="14"/>
        <v>3.1742199999999998E-2</v>
      </c>
      <c r="K36" s="1">
        <v>45114.562280092592</v>
      </c>
      <c r="L36">
        <v>20</v>
      </c>
      <c r="M36">
        <f t="shared" si="6"/>
        <v>7.6</v>
      </c>
      <c r="N36">
        <v>10.3</v>
      </c>
      <c r="O36">
        <v>230.7</v>
      </c>
      <c r="P36">
        <v>20.2</v>
      </c>
      <c r="Q36">
        <v>348.2</v>
      </c>
      <c r="R36" s="5">
        <f t="shared" si="15"/>
        <v>7.0573437000000006</v>
      </c>
      <c r="S36" s="6">
        <f t="shared" si="1"/>
        <v>7.0336399999999992</v>
      </c>
      <c r="V36" t="s">
        <v>2772</v>
      </c>
      <c r="W36">
        <v>345.99700000000001</v>
      </c>
      <c r="X36">
        <v>8.9406100000000002E-2</v>
      </c>
      <c r="Y36">
        <v>30.982199999999999</v>
      </c>
      <c r="Z36">
        <f t="shared" si="7"/>
        <v>8.9406100000000002E-2</v>
      </c>
      <c r="AA36" s="7">
        <f t="shared" si="8"/>
        <v>3.0982199999999998E-2</v>
      </c>
      <c r="AC36" s="1">
        <v>45112.738587962966</v>
      </c>
      <c r="AD36">
        <v>6</v>
      </c>
      <c r="AE36">
        <v>3.2</v>
      </c>
      <c r="AF36">
        <v>229.5</v>
      </c>
      <c r="AG36">
        <v>6</v>
      </c>
      <c r="AH36">
        <v>347.7</v>
      </c>
      <c r="AI36">
        <f t="shared" si="10"/>
        <v>0</v>
      </c>
      <c r="AJ36" s="5">
        <f t="shared" si="2"/>
        <v>2.181168</v>
      </c>
      <c r="AK36" s="17">
        <f t="shared" si="3"/>
        <v>2.0861999999999998</v>
      </c>
      <c r="AO36" t="s">
        <v>3594</v>
      </c>
      <c r="AP36">
        <v>345.995</v>
      </c>
      <c r="AQ36">
        <v>8.8344599999999995E-2</v>
      </c>
      <c r="AR36">
        <v>30.229700000000001</v>
      </c>
      <c r="AS36">
        <f t="shared" si="9"/>
        <v>8.8344599999999995E-2</v>
      </c>
      <c r="AT36" s="7">
        <f t="shared" si="11"/>
        <v>3.0229700000000002E-2</v>
      </c>
      <c r="AV36" s="1">
        <v>45112.746886574074</v>
      </c>
      <c r="AW36">
        <v>6</v>
      </c>
      <c r="AX36">
        <v>3.2</v>
      </c>
      <c r="AY36">
        <v>229.7</v>
      </c>
      <c r="AZ36">
        <v>6</v>
      </c>
      <c r="BA36">
        <v>347.7</v>
      </c>
      <c r="BB36">
        <f t="shared" si="12"/>
        <v>0</v>
      </c>
      <c r="BC36" s="5">
        <f t="shared" si="4"/>
        <v>2.1830688</v>
      </c>
      <c r="BD36" s="6">
        <f t="shared" si="5"/>
        <v>2.0861999999999998</v>
      </c>
    </row>
    <row r="37" spans="4:56" x14ac:dyDescent="0.35">
      <c r="D37" t="s">
        <v>4892</v>
      </c>
      <c r="E37">
        <v>345.99799999999999</v>
      </c>
      <c r="F37">
        <v>9.18268E-2</v>
      </c>
      <c r="G37">
        <v>31.7439</v>
      </c>
      <c r="H37">
        <f t="shared" si="13"/>
        <v>9.18268E-2</v>
      </c>
      <c r="I37" s="7">
        <f t="shared" si="14"/>
        <v>3.1743899999999999E-2</v>
      </c>
      <c r="K37" s="1">
        <v>45114.562303240738</v>
      </c>
      <c r="L37">
        <v>20</v>
      </c>
      <c r="M37">
        <f t="shared" si="6"/>
        <v>7.6</v>
      </c>
      <c r="N37">
        <v>10.3</v>
      </c>
      <c r="O37">
        <v>230.8</v>
      </c>
      <c r="P37">
        <v>20.2</v>
      </c>
      <c r="Q37">
        <v>348.4</v>
      </c>
      <c r="R37" s="5">
        <f t="shared" si="15"/>
        <v>7.0604028000000021</v>
      </c>
      <c r="S37" s="6">
        <f t="shared" si="1"/>
        <v>7.037679999999999</v>
      </c>
      <c r="V37" t="s">
        <v>2773</v>
      </c>
      <c r="W37">
        <v>345.99700000000001</v>
      </c>
      <c r="X37">
        <v>8.9037400000000003E-2</v>
      </c>
      <c r="Y37">
        <v>30.790299999999998</v>
      </c>
      <c r="Z37">
        <f t="shared" si="7"/>
        <v>8.9037400000000003E-2</v>
      </c>
      <c r="AA37" s="7">
        <f t="shared" si="8"/>
        <v>3.07903E-2</v>
      </c>
      <c r="AC37" s="1">
        <v>45112.738622685189</v>
      </c>
      <c r="AD37">
        <v>6</v>
      </c>
      <c r="AE37">
        <v>3.2</v>
      </c>
      <c r="AF37">
        <v>229.5</v>
      </c>
      <c r="AG37">
        <v>6.1</v>
      </c>
      <c r="AH37">
        <v>347.7</v>
      </c>
      <c r="AI37">
        <f t="shared" si="10"/>
        <v>-1.6666666666666607</v>
      </c>
      <c r="AJ37" s="5">
        <f t="shared" si="2"/>
        <v>2.181168</v>
      </c>
      <c r="AK37" s="17">
        <f t="shared" si="3"/>
        <v>2.1209699999999998</v>
      </c>
      <c r="AO37" t="s">
        <v>3595</v>
      </c>
      <c r="AP37">
        <v>345.99599999999998</v>
      </c>
      <c r="AQ37">
        <v>9.0254799999999996E-2</v>
      </c>
      <c r="AR37">
        <v>31.183499999999999</v>
      </c>
      <c r="AS37">
        <f t="shared" si="9"/>
        <v>9.0254799999999996E-2</v>
      </c>
      <c r="AT37" s="7">
        <f t="shared" si="11"/>
        <v>3.1183499999999999E-2</v>
      </c>
      <c r="AV37" s="1">
        <v>45112.746944444443</v>
      </c>
      <c r="AW37">
        <v>6</v>
      </c>
      <c r="AX37">
        <v>3.2</v>
      </c>
      <c r="AY37">
        <v>230.2</v>
      </c>
      <c r="AZ37">
        <v>6</v>
      </c>
      <c r="BA37">
        <v>347.9</v>
      </c>
      <c r="BB37">
        <f t="shared" si="12"/>
        <v>0</v>
      </c>
      <c r="BC37" s="5">
        <f t="shared" si="4"/>
        <v>2.1878207999999999</v>
      </c>
      <c r="BD37" s="6">
        <f t="shared" si="5"/>
        <v>2.0873999999999997</v>
      </c>
    </row>
    <row r="38" spans="4:56" x14ac:dyDescent="0.35">
      <c r="D38" t="s">
        <v>4893</v>
      </c>
      <c r="E38">
        <v>345.99799999999999</v>
      </c>
      <c r="F38">
        <v>9.18268E-2</v>
      </c>
      <c r="G38">
        <v>31.739699999999999</v>
      </c>
      <c r="H38">
        <f t="shared" si="13"/>
        <v>9.18268E-2</v>
      </c>
      <c r="I38" s="7">
        <f t="shared" si="14"/>
        <v>3.1739699999999996E-2</v>
      </c>
      <c r="K38" s="1">
        <v>45114.562337962961</v>
      </c>
      <c r="L38">
        <v>20</v>
      </c>
      <c r="M38">
        <f t="shared" si="6"/>
        <v>7.6</v>
      </c>
      <c r="N38">
        <v>10.3</v>
      </c>
      <c r="O38">
        <v>230.9</v>
      </c>
      <c r="P38">
        <v>20.100000000000001</v>
      </c>
      <c r="Q38">
        <v>348.4</v>
      </c>
      <c r="R38" s="5">
        <f t="shared" si="15"/>
        <v>7.0634619000000001</v>
      </c>
      <c r="S38" s="6">
        <f t="shared" si="1"/>
        <v>7.00284</v>
      </c>
      <c r="V38" t="s">
        <v>2774</v>
      </c>
      <c r="W38">
        <v>345.99700000000001</v>
      </c>
      <c r="X38">
        <v>8.9037400000000003E-2</v>
      </c>
      <c r="Y38">
        <v>30.790299999999998</v>
      </c>
      <c r="Z38">
        <f t="shared" si="7"/>
        <v>8.9037400000000003E-2</v>
      </c>
      <c r="AA38" s="7">
        <f t="shared" si="8"/>
        <v>3.07903E-2</v>
      </c>
      <c r="AC38" s="1">
        <v>45112.738657407404</v>
      </c>
      <c r="AD38">
        <v>6</v>
      </c>
      <c r="AE38">
        <v>3.2</v>
      </c>
      <c r="AF38">
        <v>229.4</v>
      </c>
      <c r="AG38">
        <v>6</v>
      </c>
      <c r="AH38">
        <v>347.7</v>
      </c>
      <c r="AI38">
        <f t="shared" si="10"/>
        <v>0</v>
      </c>
      <c r="AJ38" s="5">
        <f t="shared" si="2"/>
        <v>2.1802175999999998</v>
      </c>
      <c r="AK38" s="17">
        <f t="shared" si="3"/>
        <v>2.0861999999999998</v>
      </c>
      <c r="AO38" t="s">
        <v>3596</v>
      </c>
      <c r="AP38">
        <v>345.99599999999998</v>
      </c>
      <c r="AQ38">
        <v>9.0254799999999996E-2</v>
      </c>
      <c r="AR38">
        <v>31.183499999999999</v>
      </c>
      <c r="AS38">
        <f t="shared" si="9"/>
        <v>9.0254799999999996E-2</v>
      </c>
      <c r="AT38" s="7">
        <f t="shared" si="11"/>
        <v>3.1183499999999999E-2</v>
      </c>
      <c r="AV38" s="1">
        <v>45112.747013888889</v>
      </c>
      <c r="AW38">
        <v>6</v>
      </c>
      <c r="AX38">
        <v>3.1</v>
      </c>
      <c r="AY38">
        <v>231.6</v>
      </c>
      <c r="AZ38">
        <v>6.1</v>
      </c>
      <c r="BA38">
        <v>347.9</v>
      </c>
      <c r="BB38">
        <f t="shared" si="12"/>
        <v>-1.6666666666666607</v>
      </c>
      <c r="BC38" s="5">
        <f t="shared" si="4"/>
        <v>2.1323411999999999</v>
      </c>
      <c r="BD38" s="6">
        <f t="shared" si="5"/>
        <v>2.1221899999999998</v>
      </c>
    </row>
    <row r="39" spans="4:56" x14ac:dyDescent="0.35">
      <c r="D39" t="s">
        <v>4894</v>
      </c>
      <c r="E39">
        <v>345.99799999999999</v>
      </c>
      <c r="F39">
        <v>9.18268E-2</v>
      </c>
      <c r="G39">
        <v>31.739699999999999</v>
      </c>
      <c r="H39">
        <f t="shared" si="13"/>
        <v>9.18268E-2</v>
      </c>
      <c r="I39" s="7">
        <f t="shared" si="14"/>
        <v>3.1739699999999996E-2</v>
      </c>
      <c r="K39" s="1">
        <v>45114.562361111108</v>
      </c>
      <c r="L39">
        <v>20</v>
      </c>
      <c r="M39">
        <f t="shared" si="6"/>
        <v>7.6</v>
      </c>
      <c r="N39">
        <v>10.3</v>
      </c>
      <c r="O39">
        <v>230.9</v>
      </c>
      <c r="P39">
        <v>20.2</v>
      </c>
      <c r="Q39">
        <v>348.4</v>
      </c>
      <c r="R39" s="5">
        <f t="shared" si="15"/>
        <v>7.0634619000000001</v>
      </c>
      <c r="S39" s="6">
        <f t="shared" si="1"/>
        <v>7.037679999999999</v>
      </c>
      <c r="V39" t="s">
        <v>2775</v>
      </c>
      <c r="W39">
        <v>345.99599999999998</v>
      </c>
      <c r="X39">
        <v>8.9461600000000002E-2</v>
      </c>
      <c r="Y39">
        <v>30.937000000000001</v>
      </c>
      <c r="Z39">
        <f t="shared" si="7"/>
        <v>8.9461600000000002E-2</v>
      </c>
      <c r="AA39" s="7">
        <f t="shared" si="8"/>
        <v>3.0937000000000003E-2</v>
      </c>
      <c r="AC39" s="1">
        <v>45112.738692129627</v>
      </c>
      <c r="AD39">
        <v>6</v>
      </c>
      <c r="AE39">
        <v>3.2</v>
      </c>
      <c r="AF39">
        <v>229.3</v>
      </c>
      <c r="AG39">
        <v>6</v>
      </c>
      <c r="AH39">
        <v>347.7</v>
      </c>
      <c r="AI39">
        <f t="shared" si="10"/>
        <v>0</v>
      </c>
      <c r="AJ39" s="5">
        <f t="shared" si="2"/>
        <v>2.1792672000000004</v>
      </c>
      <c r="AK39" s="17">
        <f t="shared" si="3"/>
        <v>2.0861999999999998</v>
      </c>
      <c r="AO39" t="s">
        <v>3597</v>
      </c>
      <c r="AP39">
        <v>345.99700000000001</v>
      </c>
      <c r="AQ39">
        <v>9.0325600000000006E-2</v>
      </c>
      <c r="AR39">
        <v>31.2821</v>
      </c>
      <c r="AS39">
        <f t="shared" si="9"/>
        <v>9.0325600000000006E-2</v>
      </c>
      <c r="AT39" s="7">
        <f t="shared" si="11"/>
        <v>3.12821E-2</v>
      </c>
      <c r="AV39" s="1">
        <v>45112.747071759259</v>
      </c>
      <c r="AW39">
        <v>6</v>
      </c>
      <c r="AX39">
        <v>3.1</v>
      </c>
      <c r="AY39">
        <v>231.8</v>
      </c>
      <c r="AZ39">
        <v>6</v>
      </c>
      <c r="BA39">
        <v>347.9</v>
      </c>
      <c r="BB39">
        <f t="shared" si="12"/>
        <v>0</v>
      </c>
      <c r="BC39" s="5">
        <f t="shared" si="4"/>
        <v>2.1341825999999999</v>
      </c>
      <c r="BD39" s="6">
        <f t="shared" si="5"/>
        <v>2.0873999999999997</v>
      </c>
    </row>
    <row r="40" spans="4:56" x14ac:dyDescent="0.35">
      <c r="D40" t="s">
        <v>4895</v>
      </c>
      <c r="E40">
        <v>345.99700000000001</v>
      </c>
      <c r="F40">
        <v>9.11222E-2</v>
      </c>
      <c r="G40">
        <v>31.584299999999999</v>
      </c>
      <c r="H40">
        <f t="shared" si="13"/>
        <v>9.11222E-2</v>
      </c>
      <c r="I40" s="7">
        <f t="shared" si="14"/>
        <v>3.1584299999999996E-2</v>
      </c>
      <c r="K40" s="1">
        <v>45114.562384259261</v>
      </c>
      <c r="L40">
        <v>20</v>
      </c>
      <c r="M40">
        <f t="shared" si="6"/>
        <v>7.6</v>
      </c>
      <c r="N40">
        <v>10.3</v>
      </c>
      <c r="O40">
        <v>230.9</v>
      </c>
      <c r="P40">
        <v>20.2</v>
      </c>
      <c r="Q40">
        <v>348.4</v>
      </c>
      <c r="R40" s="5">
        <f t="shared" si="15"/>
        <v>7.0634619000000001</v>
      </c>
      <c r="S40" s="6">
        <f t="shared" si="1"/>
        <v>7.037679999999999</v>
      </c>
      <c r="V40" t="s">
        <v>2776</v>
      </c>
      <c r="W40">
        <v>345.99599999999998</v>
      </c>
      <c r="X40">
        <v>8.9461600000000002E-2</v>
      </c>
      <c r="Y40">
        <v>30.937000000000001</v>
      </c>
      <c r="Z40">
        <f t="shared" si="7"/>
        <v>8.9461600000000002E-2</v>
      </c>
      <c r="AA40" s="7">
        <f t="shared" si="8"/>
        <v>3.0937000000000003E-2</v>
      </c>
      <c r="AC40" s="1">
        <v>45112.738726851851</v>
      </c>
      <c r="AD40">
        <v>6</v>
      </c>
      <c r="AE40">
        <v>3.2</v>
      </c>
      <c r="AF40">
        <v>229.2</v>
      </c>
      <c r="AG40">
        <v>6.1</v>
      </c>
      <c r="AH40">
        <v>347.7</v>
      </c>
      <c r="AI40">
        <f t="shared" si="10"/>
        <v>-1.6666666666666607</v>
      </c>
      <c r="AJ40" s="5">
        <f t="shared" si="2"/>
        <v>2.1783168000000006</v>
      </c>
      <c r="AK40" s="17">
        <f t="shared" si="3"/>
        <v>2.1209699999999998</v>
      </c>
      <c r="AO40" t="s">
        <v>3598</v>
      </c>
      <c r="AP40">
        <v>345.99700000000001</v>
      </c>
      <c r="AQ40">
        <v>9.0325600000000006E-2</v>
      </c>
      <c r="AR40">
        <v>31.2821</v>
      </c>
      <c r="AS40">
        <f t="shared" si="9"/>
        <v>9.0325600000000006E-2</v>
      </c>
      <c r="AT40" s="7">
        <f t="shared" si="11"/>
        <v>3.12821E-2</v>
      </c>
      <c r="AV40" s="1">
        <v>45112.747141203705</v>
      </c>
      <c r="AW40">
        <v>6</v>
      </c>
      <c r="AX40">
        <v>3.1</v>
      </c>
      <c r="AY40">
        <v>231.7</v>
      </c>
      <c r="AZ40">
        <v>6</v>
      </c>
      <c r="BA40">
        <v>347.9</v>
      </c>
      <c r="BB40">
        <f t="shared" si="12"/>
        <v>0</v>
      </c>
      <c r="BC40" s="5">
        <f t="shared" si="4"/>
        <v>2.1332618999999999</v>
      </c>
      <c r="BD40" s="6">
        <f t="shared" si="5"/>
        <v>2.0873999999999997</v>
      </c>
    </row>
    <row r="41" spans="4:56" x14ac:dyDescent="0.35">
      <c r="D41" t="s">
        <v>4896</v>
      </c>
      <c r="E41">
        <v>345.99700000000001</v>
      </c>
      <c r="F41">
        <v>9.11222E-2</v>
      </c>
      <c r="G41">
        <v>31.584299999999999</v>
      </c>
      <c r="H41">
        <f t="shared" si="13"/>
        <v>9.11222E-2</v>
      </c>
      <c r="I41" s="7">
        <f t="shared" si="14"/>
        <v>3.1584299999999996E-2</v>
      </c>
      <c r="K41" s="1">
        <v>45114.562418981484</v>
      </c>
      <c r="L41">
        <v>20</v>
      </c>
      <c r="M41">
        <f t="shared" si="6"/>
        <v>7.6</v>
      </c>
      <c r="N41">
        <v>10.3</v>
      </c>
      <c r="O41">
        <v>230.9</v>
      </c>
      <c r="P41">
        <v>20.2</v>
      </c>
      <c r="Q41">
        <v>348.4</v>
      </c>
      <c r="R41" s="5">
        <f t="shared" si="15"/>
        <v>7.0634619000000001</v>
      </c>
      <c r="S41" s="6">
        <f t="shared" si="1"/>
        <v>7.037679999999999</v>
      </c>
      <c r="V41" t="s">
        <v>2777</v>
      </c>
      <c r="W41">
        <v>345.99599999999998</v>
      </c>
      <c r="X41">
        <v>8.9169700000000005E-2</v>
      </c>
      <c r="Y41">
        <v>30.8888</v>
      </c>
      <c r="Z41">
        <f t="shared" si="7"/>
        <v>8.9169700000000005E-2</v>
      </c>
      <c r="AA41" s="7">
        <f t="shared" si="8"/>
        <v>3.0888800000000001E-2</v>
      </c>
      <c r="AC41" s="1">
        <v>45112.738761574074</v>
      </c>
      <c r="AD41">
        <v>6</v>
      </c>
      <c r="AE41">
        <v>3.2</v>
      </c>
      <c r="AF41">
        <v>229.1</v>
      </c>
      <c r="AG41">
        <v>6.1</v>
      </c>
      <c r="AH41">
        <v>347.7</v>
      </c>
      <c r="AI41">
        <f t="shared" si="10"/>
        <v>-1.6666666666666607</v>
      </c>
      <c r="AJ41" s="5">
        <f t="shared" si="2"/>
        <v>2.1773663999999999</v>
      </c>
      <c r="AK41" s="17">
        <f t="shared" si="3"/>
        <v>2.1209699999999998</v>
      </c>
      <c r="AO41" t="s">
        <v>3599</v>
      </c>
      <c r="AP41">
        <v>345.99599999999998</v>
      </c>
      <c r="AQ41">
        <v>9.0731500000000007E-2</v>
      </c>
      <c r="AR41">
        <v>31.388500000000001</v>
      </c>
      <c r="AS41">
        <f t="shared" si="9"/>
        <v>9.0731500000000007E-2</v>
      </c>
      <c r="AT41" s="7">
        <f t="shared" si="11"/>
        <v>3.13885E-2</v>
      </c>
      <c r="AV41" s="1">
        <v>45112.74722222222</v>
      </c>
      <c r="AW41">
        <v>6</v>
      </c>
      <c r="AX41">
        <v>3.1</v>
      </c>
      <c r="AY41">
        <v>232.5</v>
      </c>
      <c r="AZ41">
        <v>6.1</v>
      </c>
      <c r="BA41">
        <v>347.9</v>
      </c>
      <c r="BB41">
        <f t="shared" si="12"/>
        <v>-1.6666666666666607</v>
      </c>
      <c r="BC41" s="5">
        <f t="shared" si="4"/>
        <v>2.1406274999999999</v>
      </c>
      <c r="BD41" s="6">
        <f t="shared" si="5"/>
        <v>2.1221899999999998</v>
      </c>
    </row>
    <row r="42" spans="4:56" x14ac:dyDescent="0.35">
      <c r="D42" t="s">
        <v>4897</v>
      </c>
      <c r="E42">
        <v>345.99700000000001</v>
      </c>
      <c r="F42">
        <v>9.0720099999999998E-2</v>
      </c>
      <c r="G42">
        <v>31.3445</v>
      </c>
      <c r="H42">
        <f t="shared" si="13"/>
        <v>9.0720099999999998E-2</v>
      </c>
      <c r="I42" s="7">
        <f t="shared" si="14"/>
        <v>3.1344499999999997E-2</v>
      </c>
      <c r="K42" s="1">
        <v>45114.562442129631</v>
      </c>
      <c r="L42">
        <v>20</v>
      </c>
      <c r="M42">
        <f t="shared" si="6"/>
        <v>7.6</v>
      </c>
      <c r="N42">
        <v>10.3</v>
      </c>
      <c r="O42">
        <v>230.8</v>
      </c>
      <c r="P42">
        <v>20.2</v>
      </c>
      <c r="Q42">
        <v>348.4</v>
      </c>
      <c r="R42" s="5">
        <f t="shared" si="15"/>
        <v>7.0604028000000021</v>
      </c>
      <c r="S42" s="6">
        <f t="shared" si="1"/>
        <v>7.037679999999999</v>
      </c>
      <c r="V42" t="s">
        <v>2778</v>
      </c>
      <c r="W42">
        <v>345.99599999999998</v>
      </c>
      <c r="X42">
        <v>8.9169700000000005E-2</v>
      </c>
      <c r="Y42">
        <v>30.8888</v>
      </c>
      <c r="Z42">
        <f t="shared" si="7"/>
        <v>8.9169700000000005E-2</v>
      </c>
      <c r="AA42" s="7">
        <f t="shared" si="8"/>
        <v>3.0888800000000001E-2</v>
      </c>
      <c r="AC42" s="1">
        <v>45112.738796296297</v>
      </c>
      <c r="AD42">
        <v>6</v>
      </c>
      <c r="AE42">
        <v>3.2</v>
      </c>
      <c r="AF42">
        <v>229.1</v>
      </c>
      <c r="AG42">
        <v>6</v>
      </c>
      <c r="AH42">
        <v>347.7</v>
      </c>
      <c r="AI42">
        <f t="shared" si="10"/>
        <v>0</v>
      </c>
      <c r="AJ42" s="5">
        <f t="shared" si="2"/>
        <v>2.1773663999999999</v>
      </c>
      <c r="AK42" s="17">
        <f t="shared" si="3"/>
        <v>2.0861999999999998</v>
      </c>
      <c r="AO42" t="s">
        <v>3600</v>
      </c>
      <c r="AP42">
        <v>345.99599999999998</v>
      </c>
      <c r="AQ42">
        <v>9.0731500000000007E-2</v>
      </c>
      <c r="AR42">
        <v>31.388500000000001</v>
      </c>
      <c r="AS42">
        <f t="shared" si="9"/>
        <v>9.0731500000000007E-2</v>
      </c>
      <c r="AT42" s="7">
        <f t="shared" si="11"/>
        <v>3.13885E-2</v>
      </c>
      <c r="AV42" s="1">
        <v>45112.74728009259</v>
      </c>
      <c r="AW42">
        <v>6</v>
      </c>
      <c r="AX42">
        <v>3.1</v>
      </c>
      <c r="AY42">
        <v>231.6</v>
      </c>
      <c r="AZ42">
        <v>6</v>
      </c>
      <c r="BA42">
        <v>347.9</v>
      </c>
      <c r="BB42">
        <f t="shared" si="12"/>
        <v>0</v>
      </c>
      <c r="BC42" s="5">
        <f t="shared" si="4"/>
        <v>2.1323411999999999</v>
      </c>
      <c r="BD42" s="6">
        <f t="shared" si="5"/>
        <v>2.0873999999999997</v>
      </c>
    </row>
    <row r="43" spans="4:56" x14ac:dyDescent="0.35">
      <c r="D43" t="s">
        <v>4898</v>
      </c>
      <c r="E43">
        <v>345.99799999999999</v>
      </c>
      <c r="F43">
        <v>9.02612E-2</v>
      </c>
      <c r="G43">
        <v>31.2818</v>
      </c>
      <c r="H43">
        <f t="shared" si="13"/>
        <v>9.02612E-2</v>
      </c>
      <c r="I43" s="7">
        <f t="shared" si="14"/>
        <v>3.1281799999999998E-2</v>
      </c>
      <c r="K43" s="1">
        <v>45114.562465277777</v>
      </c>
      <c r="L43">
        <v>20</v>
      </c>
      <c r="M43">
        <f t="shared" si="6"/>
        <v>7.6</v>
      </c>
      <c r="N43">
        <v>10.3</v>
      </c>
      <c r="O43">
        <v>230.8</v>
      </c>
      <c r="P43">
        <v>20.2</v>
      </c>
      <c r="Q43">
        <v>348.4</v>
      </c>
      <c r="R43" s="5">
        <f t="shared" si="15"/>
        <v>7.0604028000000021</v>
      </c>
      <c r="S43" s="6">
        <f t="shared" si="1"/>
        <v>7.037679999999999</v>
      </c>
      <c r="V43" t="s">
        <v>2779</v>
      </c>
      <c r="W43">
        <v>345.99700000000001</v>
      </c>
      <c r="X43">
        <v>8.9620699999999998E-2</v>
      </c>
      <c r="Y43">
        <v>30.827200000000001</v>
      </c>
      <c r="Z43">
        <f t="shared" si="7"/>
        <v>8.9620699999999998E-2</v>
      </c>
      <c r="AA43" s="7">
        <f t="shared" si="8"/>
        <v>3.0827200000000003E-2</v>
      </c>
      <c r="AC43" s="1">
        <v>45112.73883101852</v>
      </c>
      <c r="AD43">
        <v>6</v>
      </c>
      <c r="AE43">
        <v>3.2</v>
      </c>
      <c r="AF43">
        <v>229.3</v>
      </c>
      <c r="AG43">
        <v>6.1</v>
      </c>
      <c r="AH43">
        <v>347.7</v>
      </c>
      <c r="AI43">
        <f t="shared" si="10"/>
        <v>-1.6666666666666607</v>
      </c>
      <c r="AJ43" s="5">
        <f t="shared" si="2"/>
        <v>2.1792672000000004</v>
      </c>
      <c r="AK43" s="17">
        <f t="shared" si="3"/>
        <v>2.1209699999999998</v>
      </c>
      <c r="AO43" t="s">
        <v>3601</v>
      </c>
      <c r="AP43">
        <v>345.99700000000001</v>
      </c>
      <c r="AQ43">
        <v>8.9563799999999999E-2</v>
      </c>
      <c r="AR43">
        <v>30.889500000000002</v>
      </c>
      <c r="AS43">
        <f t="shared" si="9"/>
        <v>8.9563799999999999E-2</v>
      </c>
      <c r="AT43" s="7">
        <f t="shared" si="11"/>
        <v>3.08895E-2</v>
      </c>
      <c r="AV43" s="1">
        <v>45112.747337962966</v>
      </c>
      <c r="AW43">
        <v>6</v>
      </c>
      <c r="AX43">
        <v>3.1</v>
      </c>
      <c r="AY43">
        <v>232.5</v>
      </c>
      <c r="AZ43">
        <v>6</v>
      </c>
      <c r="BA43">
        <v>347.9</v>
      </c>
      <c r="BB43">
        <f t="shared" si="12"/>
        <v>0</v>
      </c>
      <c r="BC43" s="5">
        <f t="shared" si="4"/>
        <v>2.1406274999999999</v>
      </c>
      <c r="BD43" s="6">
        <f t="shared" si="5"/>
        <v>2.0873999999999997</v>
      </c>
    </row>
    <row r="44" spans="4:56" x14ac:dyDescent="0.35">
      <c r="D44" t="s">
        <v>4899</v>
      </c>
      <c r="E44">
        <v>345.99799999999999</v>
      </c>
      <c r="F44">
        <v>9.02612E-2</v>
      </c>
      <c r="G44">
        <v>31.2818</v>
      </c>
      <c r="H44">
        <f t="shared" si="13"/>
        <v>9.02612E-2</v>
      </c>
      <c r="I44" s="7">
        <f t="shared" si="14"/>
        <v>3.1281799999999998E-2</v>
      </c>
      <c r="K44" s="1">
        <v>45114.562488425923</v>
      </c>
      <c r="L44">
        <v>20</v>
      </c>
      <c r="M44">
        <f t="shared" si="6"/>
        <v>7.6</v>
      </c>
      <c r="N44">
        <v>10.3</v>
      </c>
      <c r="O44">
        <v>230.7</v>
      </c>
      <c r="P44">
        <v>20.2</v>
      </c>
      <c r="Q44">
        <v>348.2</v>
      </c>
      <c r="R44" s="5">
        <f t="shared" si="15"/>
        <v>7.0573437000000006</v>
      </c>
      <c r="S44" s="6">
        <f t="shared" si="1"/>
        <v>7.0336399999999992</v>
      </c>
      <c r="V44" t="s">
        <v>2780</v>
      </c>
      <c r="W44">
        <v>345.99700000000001</v>
      </c>
      <c r="X44">
        <v>8.9620699999999998E-2</v>
      </c>
      <c r="Y44">
        <v>30.827200000000001</v>
      </c>
      <c r="Z44">
        <f t="shared" si="7"/>
        <v>8.9620699999999998E-2</v>
      </c>
      <c r="AA44" s="7">
        <f t="shared" si="8"/>
        <v>3.0827200000000003E-2</v>
      </c>
      <c r="AC44" s="1">
        <v>45112.738865740743</v>
      </c>
      <c r="AD44">
        <v>6</v>
      </c>
      <c r="AE44">
        <v>3.2</v>
      </c>
      <c r="AF44">
        <v>229.2</v>
      </c>
      <c r="AG44">
        <v>6</v>
      </c>
      <c r="AH44">
        <v>347.7</v>
      </c>
      <c r="AI44">
        <f t="shared" si="10"/>
        <v>0</v>
      </c>
      <c r="AJ44" s="5">
        <f t="shared" si="2"/>
        <v>2.1783168000000006</v>
      </c>
      <c r="AK44" s="17">
        <f t="shared" si="3"/>
        <v>2.0861999999999998</v>
      </c>
      <c r="AO44" t="s">
        <v>3602</v>
      </c>
      <c r="AP44">
        <v>345.99700000000001</v>
      </c>
      <c r="AQ44">
        <v>8.9563799999999999E-2</v>
      </c>
      <c r="AR44">
        <v>30.889500000000002</v>
      </c>
      <c r="AS44">
        <f t="shared" si="9"/>
        <v>8.9563799999999999E-2</v>
      </c>
      <c r="AT44" s="7">
        <f t="shared" si="11"/>
        <v>3.08895E-2</v>
      </c>
      <c r="AV44" s="1">
        <v>45112.747407407405</v>
      </c>
      <c r="AW44">
        <v>6</v>
      </c>
      <c r="AX44">
        <v>3.1</v>
      </c>
      <c r="AY44">
        <v>232.4</v>
      </c>
      <c r="AZ44">
        <v>6</v>
      </c>
      <c r="BA44">
        <v>347.9</v>
      </c>
      <c r="BB44">
        <f t="shared" si="12"/>
        <v>0</v>
      </c>
      <c r="BC44" s="5">
        <f t="shared" si="4"/>
        <v>2.1397068000000004</v>
      </c>
      <c r="BD44" s="6">
        <f t="shared" si="5"/>
        <v>2.0873999999999997</v>
      </c>
    </row>
    <row r="45" spans="4:56" x14ac:dyDescent="0.35">
      <c r="D45" t="s">
        <v>4900</v>
      </c>
      <c r="E45">
        <v>345.99700000000001</v>
      </c>
      <c r="F45">
        <v>9.0092699999999998E-2</v>
      </c>
      <c r="G45">
        <v>31.186199999999999</v>
      </c>
      <c r="H45">
        <f t="shared" si="13"/>
        <v>9.0092699999999998E-2</v>
      </c>
      <c r="I45" s="7">
        <f t="shared" si="14"/>
        <v>3.1186200000000001E-2</v>
      </c>
      <c r="K45" s="1">
        <v>45114.562523148146</v>
      </c>
      <c r="L45">
        <v>20</v>
      </c>
      <c r="M45">
        <f t="shared" si="6"/>
        <v>7.6</v>
      </c>
      <c r="N45">
        <v>10.3</v>
      </c>
      <c r="O45">
        <v>230.8</v>
      </c>
      <c r="P45">
        <v>20.100000000000001</v>
      </c>
      <c r="Q45">
        <v>348.4</v>
      </c>
      <c r="R45" s="5">
        <f t="shared" si="15"/>
        <v>7.0604028000000021</v>
      </c>
      <c r="S45" s="6">
        <f t="shared" si="1"/>
        <v>7.00284</v>
      </c>
      <c r="V45" t="s">
        <v>2781</v>
      </c>
      <c r="W45">
        <v>345.99700000000001</v>
      </c>
      <c r="X45">
        <v>9.0259699999999998E-2</v>
      </c>
      <c r="Y45">
        <v>31.047599999999999</v>
      </c>
      <c r="Z45">
        <f t="shared" si="7"/>
        <v>9.0259699999999998E-2</v>
      </c>
      <c r="AA45" s="7">
        <f t="shared" si="8"/>
        <v>3.1047599999999998E-2</v>
      </c>
      <c r="AC45" s="1">
        <v>45112.738888888889</v>
      </c>
      <c r="AD45">
        <v>6</v>
      </c>
      <c r="AE45">
        <v>3.2</v>
      </c>
      <c r="AF45">
        <v>229.3</v>
      </c>
      <c r="AG45">
        <v>6.1</v>
      </c>
      <c r="AH45">
        <v>347.7</v>
      </c>
      <c r="AI45">
        <f t="shared" si="10"/>
        <v>-1.6666666666666607</v>
      </c>
      <c r="AJ45" s="5">
        <f t="shared" si="2"/>
        <v>2.1792672000000004</v>
      </c>
      <c r="AK45" s="17">
        <f t="shared" si="3"/>
        <v>2.1209699999999998</v>
      </c>
      <c r="AO45" t="s">
        <v>3603</v>
      </c>
      <c r="AP45">
        <v>345.99599999999998</v>
      </c>
      <c r="AQ45">
        <v>8.9973899999999996E-2</v>
      </c>
      <c r="AR45">
        <v>31.277000000000001</v>
      </c>
      <c r="AS45">
        <f t="shared" si="9"/>
        <v>8.9973899999999996E-2</v>
      </c>
      <c r="AT45" s="7">
        <f t="shared" si="11"/>
        <v>3.1276999999999999E-2</v>
      </c>
      <c r="AV45" s="1">
        <v>45112.747476851851</v>
      </c>
      <c r="AW45">
        <v>6</v>
      </c>
      <c r="AX45">
        <v>3.1</v>
      </c>
      <c r="AY45">
        <v>232.5</v>
      </c>
      <c r="AZ45">
        <v>6.1</v>
      </c>
      <c r="BA45">
        <v>347.9</v>
      </c>
      <c r="BB45">
        <f t="shared" si="12"/>
        <v>-1.6666666666666607</v>
      </c>
      <c r="BC45" s="5">
        <f t="shared" si="4"/>
        <v>2.1406274999999999</v>
      </c>
      <c r="BD45" s="6">
        <f t="shared" si="5"/>
        <v>2.1221899999999998</v>
      </c>
    </row>
    <row r="46" spans="4:56" x14ac:dyDescent="0.35">
      <c r="D46" t="s">
        <v>4901</v>
      </c>
      <c r="E46">
        <v>345.99799999999999</v>
      </c>
      <c r="F46">
        <v>9.1117100000000006E-2</v>
      </c>
      <c r="G46">
        <v>31.545000000000002</v>
      </c>
      <c r="H46">
        <f t="shared" si="13"/>
        <v>9.1117100000000006E-2</v>
      </c>
      <c r="I46" s="7">
        <f t="shared" si="14"/>
        <v>3.1545000000000004E-2</v>
      </c>
      <c r="K46" s="1">
        <v>45114.5625462963</v>
      </c>
      <c r="L46">
        <v>20</v>
      </c>
      <c r="M46">
        <f t="shared" si="6"/>
        <v>7.6</v>
      </c>
      <c r="N46">
        <v>10.3</v>
      </c>
      <c r="O46">
        <v>230.7</v>
      </c>
      <c r="P46">
        <v>20.2</v>
      </c>
      <c r="Q46">
        <v>348.4</v>
      </c>
      <c r="R46" s="5">
        <f t="shared" si="15"/>
        <v>7.0573437000000006</v>
      </c>
      <c r="S46" s="6">
        <f t="shared" si="1"/>
        <v>7.037679999999999</v>
      </c>
      <c r="V46" t="s">
        <v>2782</v>
      </c>
      <c r="W46">
        <v>345.99700000000001</v>
      </c>
      <c r="X46">
        <v>9.0259699999999998E-2</v>
      </c>
      <c r="Y46">
        <v>31.047599999999999</v>
      </c>
      <c r="Z46">
        <f t="shared" si="7"/>
        <v>9.0259699999999998E-2</v>
      </c>
      <c r="AA46" s="7">
        <f t="shared" si="8"/>
        <v>3.1047599999999998E-2</v>
      </c>
      <c r="AC46" s="1">
        <v>45112.738923611112</v>
      </c>
      <c r="AD46">
        <v>6</v>
      </c>
      <c r="AE46">
        <v>3.2</v>
      </c>
      <c r="AF46">
        <v>229.4</v>
      </c>
      <c r="AG46">
        <v>6</v>
      </c>
      <c r="AH46">
        <v>347.9</v>
      </c>
      <c r="AI46">
        <f t="shared" si="10"/>
        <v>0</v>
      </c>
      <c r="AJ46" s="5">
        <f t="shared" si="2"/>
        <v>2.1802175999999998</v>
      </c>
      <c r="AK46" s="17">
        <f t="shared" si="3"/>
        <v>2.0873999999999997</v>
      </c>
      <c r="AO46" t="s">
        <v>3604</v>
      </c>
      <c r="AP46">
        <v>345.99599999999998</v>
      </c>
      <c r="AQ46">
        <v>8.9973899999999996E-2</v>
      </c>
      <c r="AR46">
        <v>31.277000000000001</v>
      </c>
      <c r="AS46">
        <f t="shared" si="9"/>
        <v>8.9973899999999996E-2</v>
      </c>
      <c r="AT46" s="7">
        <f t="shared" si="11"/>
        <v>3.1276999999999999E-2</v>
      </c>
      <c r="AV46" s="1">
        <v>45112.747534722221</v>
      </c>
      <c r="AW46">
        <v>6</v>
      </c>
      <c r="AX46">
        <v>3.1</v>
      </c>
      <c r="AY46">
        <v>232.1</v>
      </c>
      <c r="AZ46">
        <v>6</v>
      </c>
      <c r="BA46">
        <v>347.9</v>
      </c>
      <c r="BB46">
        <f t="shared" si="12"/>
        <v>0</v>
      </c>
      <c r="BC46" s="5">
        <f t="shared" si="4"/>
        <v>2.1369446999999999</v>
      </c>
      <c r="BD46" s="6">
        <f t="shared" si="5"/>
        <v>2.0873999999999997</v>
      </c>
    </row>
    <row r="47" spans="4:56" x14ac:dyDescent="0.35">
      <c r="D47" t="s">
        <v>4902</v>
      </c>
      <c r="E47">
        <v>345.99799999999999</v>
      </c>
      <c r="F47">
        <v>9.1117100000000006E-2</v>
      </c>
      <c r="G47">
        <v>31.545000000000002</v>
      </c>
      <c r="H47">
        <f t="shared" si="13"/>
        <v>9.1117100000000006E-2</v>
      </c>
      <c r="I47" s="7">
        <f t="shared" si="14"/>
        <v>3.1545000000000004E-2</v>
      </c>
      <c r="K47" s="1">
        <v>45114.562569444446</v>
      </c>
      <c r="L47">
        <v>20</v>
      </c>
      <c r="M47">
        <f t="shared" si="6"/>
        <v>7.6</v>
      </c>
      <c r="N47">
        <v>10.3</v>
      </c>
      <c r="O47">
        <v>230.6</v>
      </c>
      <c r="P47">
        <v>20.2</v>
      </c>
      <c r="Q47">
        <v>348.6</v>
      </c>
      <c r="R47" s="5">
        <f t="shared" si="15"/>
        <v>7.0542846000000008</v>
      </c>
      <c r="S47" s="6">
        <f t="shared" si="1"/>
        <v>7.0417200000000006</v>
      </c>
      <c r="V47" t="s">
        <v>2783</v>
      </c>
      <c r="W47">
        <v>345.99700000000001</v>
      </c>
      <c r="X47">
        <v>8.9648800000000001E-2</v>
      </c>
      <c r="Y47">
        <v>31.0031</v>
      </c>
      <c r="Z47">
        <f t="shared" si="7"/>
        <v>8.9648800000000001E-2</v>
      </c>
      <c r="AA47" s="7">
        <f t="shared" si="8"/>
        <v>3.1003099999999999E-2</v>
      </c>
      <c r="AC47" s="1">
        <v>45112.738958333335</v>
      </c>
      <c r="AD47">
        <v>6</v>
      </c>
      <c r="AE47">
        <v>3.2</v>
      </c>
      <c r="AF47">
        <v>229.3</v>
      </c>
      <c r="AG47">
        <v>6</v>
      </c>
      <c r="AH47">
        <v>347.7</v>
      </c>
      <c r="AI47">
        <f t="shared" si="10"/>
        <v>0</v>
      </c>
      <c r="AJ47" s="5">
        <f t="shared" si="2"/>
        <v>2.1792672000000004</v>
      </c>
      <c r="AK47" s="17">
        <f t="shared" si="3"/>
        <v>2.0861999999999998</v>
      </c>
      <c r="AO47" t="s">
        <v>3605</v>
      </c>
      <c r="AP47">
        <v>345.99599999999998</v>
      </c>
      <c r="AQ47">
        <v>8.9522699999999997E-2</v>
      </c>
      <c r="AR47">
        <v>30.960999999999999</v>
      </c>
      <c r="AS47">
        <f t="shared" si="9"/>
        <v>8.9522699999999997E-2</v>
      </c>
      <c r="AT47" s="7">
        <f t="shared" si="11"/>
        <v>3.0960999999999999E-2</v>
      </c>
      <c r="AV47" s="1">
        <v>45112.747604166667</v>
      </c>
      <c r="AW47">
        <v>6</v>
      </c>
      <c r="AX47">
        <v>3.1</v>
      </c>
      <c r="AY47">
        <v>232.1</v>
      </c>
      <c r="AZ47">
        <v>6</v>
      </c>
      <c r="BA47">
        <v>347.9</v>
      </c>
      <c r="BB47">
        <f t="shared" si="12"/>
        <v>0</v>
      </c>
      <c r="BC47" s="5">
        <f t="shared" si="4"/>
        <v>2.1369446999999999</v>
      </c>
      <c r="BD47" s="6">
        <f t="shared" si="5"/>
        <v>2.0873999999999997</v>
      </c>
    </row>
    <row r="48" spans="4:56" x14ac:dyDescent="0.35">
      <c r="D48" t="s">
        <v>4903</v>
      </c>
      <c r="E48">
        <v>345.99799999999999</v>
      </c>
      <c r="F48">
        <v>9.1178499999999996E-2</v>
      </c>
      <c r="G48">
        <v>31.624199999999998</v>
      </c>
      <c r="H48">
        <f t="shared" si="13"/>
        <v>9.1178499999999996E-2</v>
      </c>
      <c r="I48" s="7">
        <f t="shared" si="14"/>
        <v>3.1624199999999998E-2</v>
      </c>
      <c r="K48" s="1">
        <v>45114.562604166669</v>
      </c>
      <c r="L48">
        <v>20</v>
      </c>
      <c r="M48">
        <f t="shared" si="6"/>
        <v>7.6</v>
      </c>
      <c r="N48">
        <v>10.3</v>
      </c>
      <c r="O48">
        <v>230.6</v>
      </c>
      <c r="P48">
        <v>20.2</v>
      </c>
      <c r="Q48">
        <v>348.4</v>
      </c>
      <c r="R48" s="5">
        <f t="shared" si="15"/>
        <v>7.0542846000000008</v>
      </c>
      <c r="S48" s="6">
        <f t="shared" si="1"/>
        <v>7.037679999999999</v>
      </c>
      <c r="V48" t="s">
        <v>2784</v>
      </c>
      <c r="W48">
        <v>345.99700000000001</v>
      </c>
      <c r="X48">
        <v>8.9648800000000001E-2</v>
      </c>
      <c r="Y48">
        <v>31.0031</v>
      </c>
      <c r="Z48">
        <f t="shared" si="7"/>
        <v>8.9648800000000001E-2</v>
      </c>
      <c r="AA48" s="7">
        <f t="shared" si="8"/>
        <v>3.1003099999999999E-2</v>
      </c>
      <c r="AC48" s="1">
        <v>45112.738993055558</v>
      </c>
      <c r="AD48">
        <v>6</v>
      </c>
      <c r="AE48">
        <v>3.2</v>
      </c>
      <c r="AF48">
        <v>229.4</v>
      </c>
      <c r="AG48">
        <v>6.1</v>
      </c>
      <c r="AH48">
        <v>347.7</v>
      </c>
      <c r="AI48">
        <f t="shared" si="10"/>
        <v>-1.6666666666666607</v>
      </c>
      <c r="AJ48" s="5">
        <f t="shared" si="2"/>
        <v>2.1802175999999998</v>
      </c>
      <c r="AK48" s="17">
        <f t="shared" si="3"/>
        <v>2.1209699999999998</v>
      </c>
      <c r="AO48" t="s">
        <v>3606</v>
      </c>
      <c r="AP48">
        <v>345.99599999999998</v>
      </c>
      <c r="AQ48">
        <v>8.9522699999999997E-2</v>
      </c>
      <c r="AR48">
        <v>30.960999999999999</v>
      </c>
      <c r="AS48">
        <f t="shared" si="9"/>
        <v>8.9522699999999997E-2</v>
      </c>
      <c r="AT48" s="7">
        <f t="shared" si="11"/>
        <v>3.0960999999999999E-2</v>
      </c>
      <c r="AV48" s="1">
        <v>45112.747662037036</v>
      </c>
      <c r="AW48">
        <v>6</v>
      </c>
      <c r="AX48">
        <v>3.1</v>
      </c>
      <c r="AY48">
        <v>232.4</v>
      </c>
      <c r="AZ48">
        <v>6.1</v>
      </c>
      <c r="BA48">
        <v>347.9</v>
      </c>
      <c r="BB48">
        <f t="shared" si="12"/>
        <v>-1.6666666666666607</v>
      </c>
      <c r="BC48" s="5">
        <f t="shared" si="4"/>
        <v>2.1397068000000004</v>
      </c>
      <c r="BD48" s="6">
        <f t="shared" si="5"/>
        <v>2.1221899999999998</v>
      </c>
    </row>
    <row r="49" spans="4:56" x14ac:dyDescent="0.35">
      <c r="D49" t="s">
        <v>4904</v>
      </c>
      <c r="E49">
        <v>345.99799999999999</v>
      </c>
      <c r="F49">
        <v>9.1178499999999996E-2</v>
      </c>
      <c r="G49">
        <v>31.624199999999998</v>
      </c>
      <c r="H49">
        <f t="shared" si="13"/>
        <v>9.1178499999999996E-2</v>
      </c>
      <c r="I49" s="7">
        <f t="shared" si="14"/>
        <v>3.1624199999999998E-2</v>
      </c>
      <c r="K49" s="1">
        <v>45114.562627314815</v>
      </c>
      <c r="L49">
        <v>20</v>
      </c>
      <c r="M49">
        <f t="shared" si="6"/>
        <v>7.6</v>
      </c>
      <c r="N49">
        <v>10.3</v>
      </c>
      <c r="O49">
        <v>230.4</v>
      </c>
      <c r="P49">
        <v>20.2</v>
      </c>
      <c r="Q49">
        <v>348.4</v>
      </c>
      <c r="R49" s="5">
        <f t="shared" si="15"/>
        <v>7.0481664000000004</v>
      </c>
      <c r="S49" s="6">
        <f t="shared" si="1"/>
        <v>7.037679999999999</v>
      </c>
      <c r="V49" t="s">
        <v>2785</v>
      </c>
      <c r="W49">
        <v>345.99700000000001</v>
      </c>
      <c r="X49">
        <v>8.93404E-2</v>
      </c>
      <c r="Y49">
        <v>30.766300000000001</v>
      </c>
      <c r="Z49">
        <f t="shared" si="7"/>
        <v>8.93404E-2</v>
      </c>
      <c r="AA49" s="7">
        <f t="shared" si="8"/>
        <v>3.07663E-2</v>
      </c>
      <c r="AC49" s="1">
        <v>45112.739027777781</v>
      </c>
      <c r="AD49">
        <v>6</v>
      </c>
      <c r="AE49">
        <v>3.2</v>
      </c>
      <c r="AF49">
        <v>229.3</v>
      </c>
      <c r="AG49">
        <v>6</v>
      </c>
      <c r="AH49">
        <v>347.7</v>
      </c>
      <c r="AI49">
        <f t="shared" si="10"/>
        <v>0</v>
      </c>
      <c r="AJ49" s="5">
        <f t="shared" si="2"/>
        <v>2.1792672000000004</v>
      </c>
      <c r="AK49" s="17">
        <f t="shared" si="3"/>
        <v>2.0861999999999998</v>
      </c>
      <c r="AO49" t="s">
        <v>3607</v>
      </c>
      <c r="AP49">
        <v>345.99700000000001</v>
      </c>
      <c r="AQ49">
        <v>9.0195300000000006E-2</v>
      </c>
      <c r="AR49">
        <v>31.3873</v>
      </c>
      <c r="AS49">
        <f t="shared" si="9"/>
        <v>9.0195300000000006E-2</v>
      </c>
      <c r="AT49" s="7">
        <f t="shared" si="11"/>
        <v>3.13873E-2</v>
      </c>
      <c r="AV49" s="1">
        <v>45112.747719907406</v>
      </c>
      <c r="AW49">
        <v>6</v>
      </c>
      <c r="AX49">
        <v>3.1</v>
      </c>
      <c r="AY49">
        <v>232.2</v>
      </c>
      <c r="AZ49">
        <v>6</v>
      </c>
      <c r="BA49">
        <v>347.9</v>
      </c>
      <c r="BB49">
        <f t="shared" si="12"/>
        <v>0</v>
      </c>
      <c r="BC49" s="5">
        <f t="shared" si="4"/>
        <v>2.1378653999999995</v>
      </c>
      <c r="BD49" s="6">
        <f t="shared" si="5"/>
        <v>2.0873999999999997</v>
      </c>
    </row>
    <row r="50" spans="4:56" x14ac:dyDescent="0.35">
      <c r="D50" t="s">
        <v>4905</v>
      </c>
      <c r="E50">
        <v>345.99799999999999</v>
      </c>
      <c r="F50">
        <v>9.1551099999999996E-2</v>
      </c>
      <c r="G50">
        <v>31.635999999999999</v>
      </c>
      <c r="H50">
        <f t="shared" si="13"/>
        <v>9.1551099999999996E-2</v>
      </c>
      <c r="I50" s="7">
        <f t="shared" si="14"/>
        <v>3.1635999999999997E-2</v>
      </c>
      <c r="K50" s="1">
        <v>45114.562650462962</v>
      </c>
      <c r="L50">
        <v>20</v>
      </c>
      <c r="M50">
        <f t="shared" si="6"/>
        <v>7.6</v>
      </c>
      <c r="N50">
        <v>10.3</v>
      </c>
      <c r="O50">
        <v>230.5</v>
      </c>
      <c r="P50">
        <v>20.100000000000001</v>
      </c>
      <c r="Q50">
        <v>348.4</v>
      </c>
      <c r="R50" s="5">
        <f t="shared" si="15"/>
        <v>7.0512255000000001</v>
      </c>
      <c r="S50" s="6">
        <f t="shared" si="1"/>
        <v>7.00284</v>
      </c>
      <c r="V50" t="s">
        <v>2786</v>
      </c>
      <c r="W50">
        <v>345.99700000000001</v>
      </c>
      <c r="X50">
        <v>8.93404E-2</v>
      </c>
      <c r="Y50">
        <v>30.766300000000001</v>
      </c>
      <c r="Z50">
        <f t="shared" si="7"/>
        <v>8.93404E-2</v>
      </c>
      <c r="AA50" s="7">
        <f t="shared" si="8"/>
        <v>3.07663E-2</v>
      </c>
      <c r="AC50" s="1">
        <v>45112.739062499997</v>
      </c>
      <c r="AD50">
        <v>6</v>
      </c>
      <c r="AE50">
        <v>3.2</v>
      </c>
      <c r="AF50">
        <v>229.4</v>
      </c>
      <c r="AG50">
        <v>6</v>
      </c>
      <c r="AH50">
        <v>347.5</v>
      </c>
      <c r="AI50">
        <f t="shared" si="10"/>
        <v>0</v>
      </c>
      <c r="AJ50" s="5">
        <f t="shared" si="2"/>
        <v>2.1802175999999998</v>
      </c>
      <c r="AK50" s="17">
        <f t="shared" si="3"/>
        <v>2.085</v>
      </c>
      <c r="AO50" t="s">
        <v>3608</v>
      </c>
      <c r="AP50">
        <v>345.99700000000001</v>
      </c>
      <c r="AQ50">
        <v>9.0195300000000006E-2</v>
      </c>
      <c r="AR50">
        <v>31.3873</v>
      </c>
      <c r="AS50">
        <f t="shared" si="9"/>
        <v>9.0195300000000006E-2</v>
      </c>
      <c r="AT50" s="7">
        <f t="shared" si="11"/>
        <v>3.13873E-2</v>
      </c>
      <c r="AV50" s="1">
        <v>45112.747777777775</v>
      </c>
      <c r="AW50">
        <v>6</v>
      </c>
      <c r="AX50">
        <v>3.1</v>
      </c>
      <c r="AY50">
        <v>232</v>
      </c>
      <c r="AZ50">
        <v>6.1</v>
      </c>
      <c r="BA50">
        <v>347.9</v>
      </c>
      <c r="BB50">
        <f t="shared" si="12"/>
        <v>-1.6666666666666607</v>
      </c>
      <c r="BC50" s="5">
        <f t="shared" si="4"/>
        <v>2.1360240000000004</v>
      </c>
      <c r="BD50" s="6">
        <f t="shared" si="5"/>
        <v>2.1221899999999998</v>
      </c>
    </row>
    <row r="51" spans="4:56" x14ac:dyDescent="0.35">
      <c r="D51" t="s">
        <v>4906</v>
      </c>
      <c r="E51">
        <v>345.99700000000001</v>
      </c>
      <c r="F51">
        <v>9.1526499999999997E-2</v>
      </c>
      <c r="G51">
        <v>31.652699999999999</v>
      </c>
      <c r="H51">
        <f t="shared" si="13"/>
        <v>9.1526499999999997E-2</v>
      </c>
      <c r="I51" s="7">
        <f t="shared" si="14"/>
        <v>3.1652699999999999E-2</v>
      </c>
      <c r="K51" s="1">
        <v>45114.562685185185</v>
      </c>
      <c r="L51">
        <v>20</v>
      </c>
      <c r="M51">
        <f t="shared" si="6"/>
        <v>7.6</v>
      </c>
      <c r="N51">
        <v>10.3</v>
      </c>
      <c r="O51">
        <v>230.4</v>
      </c>
      <c r="P51">
        <v>20.2</v>
      </c>
      <c r="Q51">
        <v>348.4</v>
      </c>
      <c r="R51" s="5">
        <f t="shared" si="15"/>
        <v>7.0481664000000004</v>
      </c>
      <c r="S51" s="6">
        <f t="shared" si="1"/>
        <v>7.037679999999999</v>
      </c>
      <c r="V51" t="s">
        <v>2787</v>
      </c>
      <c r="W51">
        <v>345.99700000000001</v>
      </c>
      <c r="X51">
        <v>8.9208899999999994E-2</v>
      </c>
      <c r="Y51">
        <v>30.869199999999999</v>
      </c>
      <c r="Z51">
        <f t="shared" si="7"/>
        <v>8.9208899999999994E-2</v>
      </c>
      <c r="AA51" s="7">
        <f t="shared" si="8"/>
        <v>3.0869199999999999E-2</v>
      </c>
      <c r="AC51" s="1">
        <v>45112.73909722222</v>
      </c>
      <c r="AD51">
        <v>6</v>
      </c>
      <c r="AE51">
        <v>3.2</v>
      </c>
      <c r="AF51">
        <v>229.5</v>
      </c>
      <c r="AG51">
        <v>6.1</v>
      </c>
      <c r="AH51">
        <v>347.7</v>
      </c>
      <c r="AI51">
        <f t="shared" si="10"/>
        <v>-1.6666666666666607</v>
      </c>
      <c r="AJ51" s="5">
        <f t="shared" si="2"/>
        <v>2.181168</v>
      </c>
      <c r="AK51" s="17">
        <f t="shared" si="3"/>
        <v>2.1209699999999998</v>
      </c>
      <c r="AO51" t="s">
        <v>3609</v>
      </c>
      <c r="AP51">
        <v>345.99700000000001</v>
      </c>
      <c r="AQ51">
        <v>9.0758800000000001E-2</v>
      </c>
      <c r="AR51">
        <v>31.424399999999999</v>
      </c>
      <c r="AS51">
        <f t="shared" si="9"/>
        <v>9.0758800000000001E-2</v>
      </c>
      <c r="AT51" s="7">
        <f t="shared" si="11"/>
        <v>3.1424399999999998E-2</v>
      </c>
      <c r="AV51" s="1">
        <v>45112.747835648152</v>
      </c>
      <c r="AW51">
        <v>6</v>
      </c>
      <c r="AX51">
        <v>3.1</v>
      </c>
      <c r="AY51">
        <v>232</v>
      </c>
      <c r="AZ51">
        <v>6</v>
      </c>
      <c r="BA51">
        <v>347.9</v>
      </c>
      <c r="BB51">
        <f t="shared" si="12"/>
        <v>0</v>
      </c>
      <c r="BC51" s="5">
        <f t="shared" si="4"/>
        <v>2.1360240000000004</v>
      </c>
      <c r="BD51" s="6">
        <f t="shared" si="5"/>
        <v>2.0873999999999997</v>
      </c>
    </row>
    <row r="52" spans="4:56" x14ac:dyDescent="0.35">
      <c r="D52" t="s">
        <v>4907</v>
      </c>
      <c r="E52">
        <v>345.99799999999999</v>
      </c>
      <c r="F52">
        <v>9.0973300000000007E-2</v>
      </c>
      <c r="G52">
        <v>31.564499999999999</v>
      </c>
      <c r="H52">
        <f t="shared" si="13"/>
        <v>9.0973300000000007E-2</v>
      </c>
      <c r="I52" s="7">
        <f t="shared" si="14"/>
        <v>3.1564500000000002E-2</v>
      </c>
      <c r="K52" s="1">
        <v>45114.562708333331</v>
      </c>
      <c r="L52">
        <v>20</v>
      </c>
      <c r="M52">
        <f t="shared" si="6"/>
        <v>7.6</v>
      </c>
      <c r="N52">
        <v>10.3</v>
      </c>
      <c r="O52">
        <v>230.1</v>
      </c>
      <c r="P52">
        <v>20.2</v>
      </c>
      <c r="Q52">
        <v>348.6</v>
      </c>
      <c r="R52" s="5">
        <f t="shared" si="15"/>
        <v>7.0389891000000011</v>
      </c>
      <c r="S52" s="6">
        <f t="shared" si="1"/>
        <v>7.0417200000000006</v>
      </c>
      <c r="V52" t="s">
        <v>2788</v>
      </c>
      <c r="W52">
        <v>345.99700000000001</v>
      </c>
      <c r="X52">
        <v>8.9208899999999994E-2</v>
      </c>
      <c r="Y52">
        <v>30.869199999999999</v>
      </c>
      <c r="Z52">
        <f t="shared" si="7"/>
        <v>8.9208899999999994E-2</v>
      </c>
      <c r="AA52" s="7">
        <f t="shared" si="8"/>
        <v>3.0869199999999999E-2</v>
      </c>
      <c r="AC52" s="1">
        <v>45112.739131944443</v>
      </c>
      <c r="AD52">
        <v>6</v>
      </c>
      <c r="AE52">
        <v>3.2</v>
      </c>
      <c r="AF52">
        <v>229.4</v>
      </c>
      <c r="AG52">
        <v>6.1</v>
      </c>
      <c r="AH52">
        <v>347.7</v>
      </c>
      <c r="AI52">
        <f t="shared" si="10"/>
        <v>-1.6666666666666607</v>
      </c>
      <c r="AJ52" s="5">
        <f t="shared" si="2"/>
        <v>2.1802175999999998</v>
      </c>
      <c r="AK52" s="17">
        <f t="shared" si="3"/>
        <v>2.1209699999999998</v>
      </c>
      <c r="AO52" t="s">
        <v>3610</v>
      </c>
      <c r="AP52">
        <v>345.99700000000001</v>
      </c>
      <c r="AQ52">
        <v>9.0758800000000001E-2</v>
      </c>
      <c r="AR52">
        <v>31.424399999999999</v>
      </c>
      <c r="AS52">
        <f t="shared" si="9"/>
        <v>9.0758800000000001E-2</v>
      </c>
      <c r="AT52" s="7">
        <f t="shared" si="11"/>
        <v>3.1424399999999998E-2</v>
      </c>
      <c r="AV52" s="1">
        <v>45112.747893518521</v>
      </c>
      <c r="AW52">
        <v>6</v>
      </c>
      <c r="AX52">
        <v>3.1</v>
      </c>
      <c r="AY52">
        <v>231.5</v>
      </c>
      <c r="AZ52">
        <v>6</v>
      </c>
      <c r="BA52">
        <v>348.1</v>
      </c>
      <c r="BB52">
        <f t="shared" si="12"/>
        <v>0</v>
      </c>
      <c r="BC52" s="5">
        <f t="shared" si="4"/>
        <v>2.1314204999999999</v>
      </c>
      <c r="BD52" s="6">
        <f t="shared" si="5"/>
        <v>2.0886000000000005</v>
      </c>
    </row>
    <row r="53" spans="4:56" x14ac:dyDescent="0.35">
      <c r="D53" t="s">
        <v>4908</v>
      </c>
      <c r="E53">
        <v>345.99799999999999</v>
      </c>
      <c r="F53">
        <v>9.0973300000000007E-2</v>
      </c>
      <c r="G53">
        <v>31.564499999999999</v>
      </c>
      <c r="H53">
        <f t="shared" si="13"/>
        <v>9.0973300000000007E-2</v>
      </c>
      <c r="I53" s="7">
        <f t="shared" si="14"/>
        <v>3.1564500000000002E-2</v>
      </c>
      <c r="K53" s="1">
        <v>45114.562731481485</v>
      </c>
      <c r="L53">
        <v>20</v>
      </c>
      <c r="M53">
        <f t="shared" si="6"/>
        <v>7.6</v>
      </c>
      <c r="N53">
        <v>10.3</v>
      </c>
      <c r="O53">
        <v>230.1</v>
      </c>
      <c r="P53">
        <v>20.2</v>
      </c>
      <c r="Q53">
        <v>348.4</v>
      </c>
      <c r="R53" s="5">
        <f t="shared" si="15"/>
        <v>7.0389891000000011</v>
      </c>
      <c r="S53" s="6">
        <f t="shared" si="1"/>
        <v>7.037679999999999</v>
      </c>
      <c r="V53" t="s">
        <v>2789</v>
      </c>
      <c r="W53">
        <v>345.99599999999998</v>
      </c>
      <c r="X53">
        <v>8.9597700000000002E-2</v>
      </c>
      <c r="Y53">
        <v>31.101199999999999</v>
      </c>
      <c r="Z53">
        <f t="shared" si="7"/>
        <v>8.9597700000000002E-2</v>
      </c>
      <c r="AA53" s="7">
        <f t="shared" si="8"/>
        <v>3.1101199999999999E-2</v>
      </c>
      <c r="AC53" s="1">
        <v>45112.739166666666</v>
      </c>
      <c r="AD53">
        <v>6</v>
      </c>
      <c r="AE53">
        <v>3.2</v>
      </c>
      <c r="AF53">
        <v>229.4</v>
      </c>
      <c r="AG53">
        <v>6</v>
      </c>
      <c r="AH53">
        <v>347.7</v>
      </c>
      <c r="AI53">
        <f t="shared" si="10"/>
        <v>0</v>
      </c>
      <c r="AJ53" s="5">
        <f t="shared" si="2"/>
        <v>2.1802175999999998</v>
      </c>
      <c r="AK53" s="17">
        <f t="shared" si="3"/>
        <v>2.0861999999999998</v>
      </c>
      <c r="AO53" t="s">
        <v>3611</v>
      </c>
      <c r="AP53">
        <v>345.99900000000002</v>
      </c>
      <c r="AQ53">
        <v>8.9612300000000006E-2</v>
      </c>
      <c r="AR53">
        <v>31.147200000000002</v>
      </c>
      <c r="AS53">
        <f t="shared" si="9"/>
        <v>8.9612300000000006E-2</v>
      </c>
      <c r="AT53" s="7">
        <f t="shared" si="11"/>
        <v>3.11472E-2</v>
      </c>
      <c r="AV53" s="1">
        <v>45112.74796296296</v>
      </c>
      <c r="AW53">
        <v>6</v>
      </c>
      <c r="AX53">
        <v>3.1</v>
      </c>
      <c r="AY53">
        <v>231.8</v>
      </c>
      <c r="AZ53">
        <v>6.1</v>
      </c>
      <c r="BA53">
        <v>347.9</v>
      </c>
      <c r="BB53">
        <f t="shared" si="12"/>
        <v>-1.6666666666666607</v>
      </c>
      <c r="BC53" s="5">
        <f t="shared" si="4"/>
        <v>2.1341825999999999</v>
      </c>
      <c r="BD53" s="6">
        <f t="shared" si="5"/>
        <v>2.1221899999999998</v>
      </c>
    </row>
    <row r="54" spans="4:56" x14ac:dyDescent="0.35">
      <c r="D54" t="s">
        <v>4909</v>
      </c>
      <c r="E54">
        <v>345.99799999999999</v>
      </c>
      <c r="F54">
        <v>9.0973300000000007E-2</v>
      </c>
      <c r="G54">
        <v>31.451799999999999</v>
      </c>
      <c r="H54">
        <f t="shared" si="13"/>
        <v>9.0973300000000007E-2</v>
      </c>
      <c r="I54" s="7">
        <f t="shared" si="14"/>
        <v>3.1451800000000002E-2</v>
      </c>
      <c r="K54" s="1">
        <v>45114.5627662037</v>
      </c>
      <c r="L54">
        <v>20</v>
      </c>
      <c r="M54">
        <f t="shared" si="6"/>
        <v>7.6</v>
      </c>
      <c r="N54">
        <v>10.3</v>
      </c>
      <c r="O54">
        <v>230.1</v>
      </c>
      <c r="P54">
        <v>20.100000000000001</v>
      </c>
      <c r="Q54">
        <v>348.4</v>
      </c>
      <c r="R54" s="5">
        <f t="shared" si="15"/>
        <v>7.0389891000000011</v>
      </c>
      <c r="S54" s="6">
        <f t="shared" si="1"/>
        <v>7.00284</v>
      </c>
      <c r="V54" t="s">
        <v>2790</v>
      </c>
      <c r="W54">
        <v>345.99599999999998</v>
      </c>
      <c r="X54">
        <v>8.9597700000000002E-2</v>
      </c>
      <c r="Y54">
        <v>31.101199999999999</v>
      </c>
      <c r="Z54">
        <f t="shared" si="7"/>
        <v>8.9597700000000002E-2</v>
      </c>
      <c r="AA54" s="7">
        <f t="shared" si="8"/>
        <v>3.1101199999999999E-2</v>
      </c>
      <c r="AC54" s="1">
        <v>45112.739201388889</v>
      </c>
      <c r="AD54">
        <v>6</v>
      </c>
      <c r="AE54">
        <v>3.2</v>
      </c>
      <c r="AF54">
        <v>229.4</v>
      </c>
      <c r="AG54">
        <v>6.1</v>
      </c>
      <c r="AH54">
        <v>347.7</v>
      </c>
      <c r="AI54">
        <f t="shared" si="10"/>
        <v>-1.6666666666666607</v>
      </c>
      <c r="AJ54" s="5">
        <f t="shared" si="2"/>
        <v>2.1802175999999998</v>
      </c>
      <c r="AK54" s="17">
        <f t="shared" si="3"/>
        <v>2.1209699999999998</v>
      </c>
      <c r="AO54" t="s">
        <v>3612</v>
      </c>
      <c r="AP54">
        <v>345.99900000000002</v>
      </c>
      <c r="AQ54">
        <v>8.9612300000000006E-2</v>
      </c>
      <c r="AR54">
        <v>31.147200000000002</v>
      </c>
      <c r="AS54">
        <f t="shared" si="9"/>
        <v>8.9612300000000006E-2</v>
      </c>
      <c r="AT54" s="7">
        <f t="shared" si="11"/>
        <v>3.11472E-2</v>
      </c>
      <c r="AV54" s="1">
        <v>45112.748032407406</v>
      </c>
      <c r="AW54">
        <v>6</v>
      </c>
      <c r="AX54">
        <v>3.1</v>
      </c>
      <c r="AY54">
        <v>231.8</v>
      </c>
      <c r="AZ54">
        <v>6</v>
      </c>
      <c r="BA54">
        <v>347.9</v>
      </c>
      <c r="BB54">
        <f t="shared" si="12"/>
        <v>0</v>
      </c>
      <c r="BC54" s="5">
        <f t="shared" si="4"/>
        <v>2.1341825999999999</v>
      </c>
      <c r="BD54" s="6">
        <f t="shared" si="5"/>
        <v>2.0873999999999997</v>
      </c>
    </row>
    <row r="55" spans="4:56" x14ac:dyDescent="0.35">
      <c r="D55" t="s">
        <v>4910</v>
      </c>
      <c r="E55">
        <v>345.99599999999998</v>
      </c>
      <c r="F55">
        <v>9.0289499999999995E-2</v>
      </c>
      <c r="G55">
        <v>31.2578</v>
      </c>
      <c r="H55">
        <f t="shared" si="13"/>
        <v>9.0289499999999995E-2</v>
      </c>
      <c r="I55" s="7">
        <f t="shared" si="14"/>
        <v>3.1257800000000002E-2</v>
      </c>
      <c r="K55" s="1">
        <v>45114.562789351854</v>
      </c>
      <c r="L55">
        <v>20</v>
      </c>
      <c r="M55">
        <f t="shared" si="6"/>
        <v>7.6</v>
      </c>
      <c r="N55">
        <v>10.3</v>
      </c>
      <c r="O55">
        <v>230</v>
      </c>
      <c r="P55">
        <v>20.2</v>
      </c>
      <c r="Q55">
        <v>348.4</v>
      </c>
      <c r="R55" s="5">
        <f t="shared" si="15"/>
        <v>7.0359300000000005</v>
      </c>
      <c r="S55" s="6">
        <f t="shared" si="1"/>
        <v>7.037679999999999</v>
      </c>
      <c r="V55" t="s">
        <v>2791</v>
      </c>
      <c r="W55">
        <v>345.99599999999998</v>
      </c>
      <c r="X55">
        <v>8.8761199999999998E-2</v>
      </c>
      <c r="Y55">
        <v>30.8551</v>
      </c>
      <c r="Z55">
        <f t="shared" si="7"/>
        <v>8.8761199999999998E-2</v>
      </c>
      <c r="AA55" s="7">
        <f t="shared" si="8"/>
        <v>3.08551E-2</v>
      </c>
      <c r="AC55" s="1">
        <v>45112.739236111112</v>
      </c>
      <c r="AD55">
        <v>6</v>
      </c>
      <c r="AE55">
        <v>3.2</v>
      </c>
      <c r="AF55">
        <v>229.4</v>
      </c>
      <c r="AG55">
        <v>6</v>
      </c>
      <c r="AH55">
        <v>347.7</v>
      </c>
      <c r="AI55">
        <f t="shared" si="10"/>
        <v>0</v>
      </c>
      <c r="AJ55" s="5">
        <f t="shared" si="2"/>
        <v>2.1802175999999998</v>
      </c>
      <c r="AK55" s="17">
        <f t="shared" si="3"/>
        <v>2.0861999999999998</v>
      </c>
      <c r="AO55" t="s">
        <v>3613</v>
      </c>
      <c r="AP55">
        <v>345.99700000000001</v>
      </c>
      <c r="AQ55">
        <v>9.0800699999999998E-2</v>
      </c>
      <c r="AR55">
        <v>31.4758</v>
      </c>
      <c r="AS55">
        <f t="shared" si="9"/>
        <v>9.0800699999999998E-2</v>
      </c>
      <c r="AT55" s="7">
        <f t="shared" si="11"/>
        <v>3.1475799999999998E-2</v>
      </c>
      <c r="AV55" s="1">
        <v>45112.748090277775</v>
      </c>
      <c r="AW55">
        <v>6</v>
      </c>
      <c r="AX55">
        <v>3.1</v>
      </c>
      <c r="AY55">
        <v>231.9</v>
      </c>
      <c r="AZ55">
        <v>6</v>
      </c>
      <c r="BA55">
        <v>347.9</v>
      </c>
      <c r="BB55">
        <f t="shared" si="12"/>
        <v>0</v>
      </c>
      <c r="BC55" s="5">
        <f t="shared" si="4"/>
        <v>2.1351032999999999</v>
      </c>
      <c r="BD55" s="6">
        <f t="shared" si="5"/>
        <v>2.0873999999999997</v>
      </c>
    </row>
    <row r="56" spans="4:56" x14ac:dyDescent="0.35">
      <c r="D56" t="s">
        <v>4911</v>
      </c>
      <c r="E56">
        <v>345.99599999999998</v>
      </c>
      <c r="F56">
        <v>9.0289499999999995E-2</v>
      </c>
      <c r="G56">
        <v>31.2578</v>
      </c>
      <c r="H56">
        <f t="shared" si="13"/>
        <v>9.0289499999999995E-2</v>
      </c>
      <c r="I56" s="7">
        <f t="shared" si="14"/>
        <v>3.1257800000000002E-2</v>
      </c>
      <c r="K56" s="1">
        <v>45114.5628125</v>
      </c>
      <c r="L56">
        <v>20</v>
      </c>
      <c r="M56">
        <f t="shared" si="6"/>
        <v>7.6</v>
      </c>
      <c r="N56">
        <v>10.3</v>
      </c>
      <c r="O56">
        <v>230.2</v>
      </c>
      <c r="P56">
        <v>20.2</v>
      </c>
      <c r="Q56">
        <v>348.4</v>
      </c>
      <c r="R56" s="5">
        <f t="shared" si="15"/>
        <v>7.0420482</v>
      </c>
      <c r="S56" s="6">
        <f t="shared" si="1"/>
        <v>7.037679999999999</v>
      </c>
      <c r="V56" t="s">
        <v>2792</v>
      </c>
      <c r="W56">
        <v>345.99599999999998</v>
      </c>
      <c r="X56">
        <v>8.8761199999999998E-2</v>
      </c>
      <c r="Y56">
        <v>30.8551</v>
      </c>
      <c r="Z56">
        <f t="shared" si="7"/>
        <v>8.8761199999999998E-2</v>
      </c>
      <c r="AA56" s="7">
        <f t="shared" si="8"/>
        <v>3.08551E-2</v>
      </c>
      <c r="AC56" s="1">
        <v>45112.739259259259</v>
      </c>
      <c r="AD56">
        <v>6</v>
      </c>
      <c r="AE56">
        <v>3.2</v>
      </c>
      <c r="AF56">
        <v>229.3</v>
      </c>
      <c r="AG56">
        <v>6</v>
      </c>
      <c r="AH56">
        <v>347.9</v>
      </c>
      <c r="AI56">
        <f t="shared" si="10"/>
        <v>0</v>
      </c>
      <c r="AJ56" s="5">
        <f t="shared" si="2"/>
        <v>2.1792672000000004</v>
      </c>
      <c r="AK56" s="17">
        <f t="shared" si="3"/>
        <v>2.0873999999999997</v>
      </c>
      <c r="AO56" t="s">
        <v>3614</v>
      </c>
      <c r="AP56">
        <v>345.99700000000001</v>
      </c>
      <c r="AQ56">
        <v>9.0800699999999998E-2</v>
      </c>
      <c r="AR56">
        <v>31.4758</v>
      </c>
      <c r="AS56">
        <f t="shared" si="9"/>
        <v>9.0800699999999998E-2</v>
      </c>
      <c r="AT56" s="7">
        <f t="shared" si="11"/>
        <v>3.1475799999999998E-2</v>
      </c>
      <c r="AV56" s="1">
        <v>45112.748148148145</v>
      </c>
      <c r="AW56">
        <v>6</v>
      </c>
      <c r="AX56">
        <v>3.1</v>
      </c>
      <c r="AY56">
        <v>231.7</v>
      </c>
      <c r="AZ56">
        <v>6</v>
      </c>
      <c r="BA56">
        <v>347.9</v>
      </c>
      <c r="BB56">
        <f t="shared" si="12"/>
        <v>0</v>
      </c>
      <c r="BC56" s="5">
        <f t="shared" si="4"/>
        <v>2.1332618999999999</v>
      </c>
      <c r="BD56" s="6">
        <f t="shared" si="5"/>
        <v>2.0873999999999997</v>
      </c>
    </row>
    <row r="57" spans="4:56" x14ac:dyDescent="0.35">
      <c r="D57" t="s">
        <v>4912</v>
      </c>
      <c r="E57">
        <v>345.99599999999998</v>
      </c>
      <c r="F57">
        <v>9.0898499999999993E-2</v>
      </c>
      <c r="G57">
        <v>31.461300000000001</v>
      </c>
      <c r="H57">
        <f t="shared" si="13"/>
        <v>9.0898499999999993E-2</v>
      </c>
      <c r="I57" s="7">
        <f t="shared" si="14"/>
        <v>3.1461300000000005E-2</v>
      </c>
      <c r="K57" s="1">
        <v>45114.562835648147</v>
      </c>
      <c r="L57">
        <v>20</v>
      </c>
      <c r="M57">
        <f t="shared" si="6"/>
        <v>7.6</v>
      </c>
      <c r="N57">
        <v>10.3</v>
      </c>
      <c r="O57">
        <v>230.3</v>
      </c>
      <c r="P57">
        <v>20.100000000000001</v>
      </c>
      <c r="Q57">
        <v>348.6</v>
      </c>
      <c r="R57" s="5">
        <f t="shared" si="15"/>
        <v>7.0451073000000015</v>
      </c>
      <c r="S57" s="6">
        <f t="shared" si="1"/>
        <v>7.0068600000000005</v>
      </c>
      <c r="V57" t="s">
        <v>2793</v>
      </c>
      <c r="W57">
        <v>345.99700000000001</v>
      </c>
      <c r="X57">
        <v>8.9790499999999995E-2</v>
      </c>
      <c r="Y57">
        <v>31.079699999999999</v>
      </c>
      <c r="Z57">
        <f t="shared" si="7"/>
        <v>8.9790499999999995E-2</v>
      </c>
      <c r="AA57" s="7">
        <f t="shared" si="8"/>
        <v>3.1079699999999998E-2</v>
      </c>
      <c r="AC57" s="1">
        <v>45112.739293981482</v>
      </c>
      <c r="AD57">
        <v>6</v>
      </c>
      <c r="AE57">
        <v>3.2</v>
      </c>
      <c r="AF57">
        <v>229.2</v>
      </c>
      <c r="AG57">
        <v>6</v>
      </c>
      <c r="AH57">
        <v>347.5</v>
      </c>
      <c r="AI57">
        <f t="shared" si="10"/>
        <v>0</v>
      </c>
      <c r="AJ57" s="5">
        <f t="shared" si="2"/>
        <v>2.1783168000000006</v>
      </c>
      <c r="AK57" s="17">
        <f t="shared" si="3"/>
        <v>2.085</v>
      </c>
      <c r="AO57" t="s">
        <v>3615</v>
      </c>
      <c r="AP57">
        <v>345.99599999999998</v>
      </c>
      <c r="AQ57">
        <v>8.9581400000000005E-2</v>
      </c>
      <c r="AR57">
        <v>31.148099999999999</v>
      </c>
      <c r="AS57">
        <f t="shared" si="9"/>
        <v>8.9581400000000005E-2</v>
      </c>
      <c r="AT57" s="7">
        <f t="shared" si="11"/>
        <v>3.1148099999999998E-2</v>
      </c>
      <c r="AV57" s="1">
        <v>45112.748206018521</v>
      </c>
      <c r="AW57">
        <v>6</v>
      </c>
      <c r="AX57">
        <v>3.1</v>
      </c>
      <c r="AY57">
        <v>231.4</v>
      </c>
      <c r="AZ57">
        <v>6.1</v>
      </c>
      <c r="BA57">
        <v>348.1</v>
      </c>
      <c r="BB57">
        <f t="shared" si="12"/>
        <v>-1.6666666666666607</v>
      </c>
      <c r="BC57" s="5">
        <f t="shared" si="4"/>
        <v>2.1304997999999999</v>
      </c>
      <c r="BD57" s="6">
        <f t="shared" si="5"/>
        <v>2.1234099999999998</v>
      </c>
    </row>
    <row r="58" spans="4:56" x14ac:dyDescent="0.35">
      <c r="D58" t="s">
        <v>4913</v>
      </c>
      <c r="E58">
        <v>345.99599999999998</v>
      </c>
      <c r="F58">
        <v>9.0898499999999993E-2</v>
      </c>
      <c r="G58">
        <v>31.461300000000001</v>
      </c>
      <c r="H58">
        <f t="shared" si="13"/>
        <v>9.0898499999999993E-2</v>
      </c>
      <c r="I58" s="7">
        <f t="shared" si="14"/>
        <v>3.1461300000000005E-2</v>
      </c>
      <c r="K58" s="1">
        <v>45114.56287037037</v>
      </c>
      <c r="L58">
        <v>20</v>
      </c>
      <c r="M58">
        <f t="shared" si="6"/>
        <v>7.6</v>
      </c>
      <c r="N58">
        <v>10.3</v>
      </c>
      <c r="O58">
        <v>230.2</v>
      </c>
      <c r="P58">
        <v>20.2</v>
      </c>
      <c r="Q58">
        <v>348.4</v>
      </c>
      <c r="R58" s="5">
        <f t="shared" si="15"/>
        <v>7.0420482</v>
      </c>
      <c r="S58" s="6">
        <f t="shared" si="1"/>
        <v>7.037679999999999</v>
      </c>
      <c r="V58" t="s">
        <v>2794</v>
      </c>
      <c r="W58">
        <v>345.99700000000001</v>
      </c>
      <c r="X58">
        <v>8.9790499999999995E-2</v>
      </c>
      <c r="Y58">
        <v>31.079699999999999</v>
      </c>
      <c r="Z58">
        <f t="shared" si="7"/>
        <v>8.9790499999999995E-2</v>
      </c>
      <c r="AA58" s="7">
        <f t="shared" si="8"/>
        <v>3.1079699999999998E-2</v>
      </c>
      <c r="AC58" s="1">
        <v>45112.739328703705</v>
      </c>
      <c r="AD58">
        <v>6</v>
      </c>
      <c r="AE58">
        <v>3.2</v>
      </c>
      <c r="AF58">
        <v>228.9</v>
      </c>
      <c r="AG58">
        <v>6</v>
      </c>
      <c r="AH58">
        <v>347.7</v>
      </c>
      <c r="AI58">
        <f t="shared" si="10"/>
        <v>0</v>
      </c>
      <c r="AJ58" s="5">
        <f t="shared" si="2"/>
        <v>2.1754655999999999</v>
      </c>
      <c r="AK58" s="17">
        <f t="shared" si="3"/>
        <v>2.0861999999999998</v>
      </c>
      <c r="AO58" t="s">
        <v>3616</v>
      </c>
      <c r="AP58">
        <v>345.99599999999998</v>
      </c>
      <c r="AQ58">
        <v>8.9581400000000005E-2</v>
      </c>
      <c r="AR58">
        <v>31.148099999999999</v>
      </c>
      <c r="AS58">
        <f t="shared" si="9"/>
        <v>8.9581400000000005E-2</v>
      </c>
      <c r="AT58" s="7">
        <f t="shared" si="11"/>
        <v>3.1148099999999998E-2</v>
      </c>
      <c r="AV58" s="1">
        <v>45112.74827546296</v>
      </c>
      <c r="AW58">
        <v>6</v>
      </c>
      <c r="AX58">
        <v>3.1</v>
      </c>
      <c r="AY58">
        <v>231.3</v>
      </c>
      <c r="AZ58">
        <v>6.1</v>
      </c>
      <c r="BA58">
        <v>347.9</v>
      </c>
      <c r="BB58">
        <f t="shared" si="12"/>
        <v>-1.6666666666666607</v>
      </c>
      <c r="BC58" s="5">
        <f t="shared" si="4"/>
        <v>2.1295791000000004</v>
      </c>
      <c r="BD58" s="6">
        <f t="shared" si="5"/>
        <v>2.1221899999999998</v>
      </c>
    </row>
    <row r="59" spans="4:56" x14ac:dyDescent="0.35">
      <c r="D59" t="s">
        <v>4914</v>
      </c>
      <c r="E59">
        <v>345.99599999999998</v>
      </c>
      <c r="F59">
        <v>9.0381600000000006E-2</v>
      </c>
      <c r="G59">
        <v>31.437999999999999</v>
      </c>
      <c r="H59">
        <f t="shared" si="13"/>
        <v>9.0381600000000006E-2</v>
      </c>
      <c r="I59" s="7">
        <f t="shared" si="14"/>
        <v>3.1438000000000001E-2</v>
      </c>
      <c r="K59" s="1">
        <v>45114.562893518516</v>
      </c>
      <c r="L59">
        <v>20</v>
      </c>
      <c r="M59">
        <f t="shared" si="6"/>
        <v>7.6</v>
      </c>
      <c r="N59">
        <v>10.3</v>
      </c>
      <c r="O59">
        <v>230.2</v>
      </c>
      <c r="P59">
        <v>20.2</v>
      </c>
      <c r="Q59">
        <v>348.6</v>
      </c>
      <c r="R59" s="5">
        <f t="shared" si="15"/>
        <v>7.0420482</v>
      </c>
      <c r="S59" s="6">
        <f t="shared" si="1"/>
        <v>7.0417200000000006</v>
      </c>
      <c r="V59" t="s">
        <v>2795</v>
      </c>
      <c r="W59">
        <v>345.99599999999998</v>
      </c>
      <c r="X59">
        <v>8.7541400000000005E-2</v>
      </c>
      <c r="Y59">
        <v>30.687200000000001</v>
      </c>
      <c r="Z59">
        <f t="shared" si="7"/>
        <v>8.7541400000000005E-2</v>
      </c>
      <c r="AA59" s="7">
        <f t="shared" si="8"/>
        <v>3.0687200000000001E-2</v>
      </c>
      <c r="AC59" s="1">
        <v>45112.739363425928</v>
      </c>
      <c r="AD59">
        <v>6</v>
      </c>
      <c r="AE59">
        <v>3.2</v>
      </c>
      <c r="AF59">
        <v>228.8</v>
      </c>
      <c r="AG59">
        <v>6</v>
      </c>
      <c r="AH59">
        <v>347.7</v>
      </c>
      <c r="AI59">
        <f t="shared" si="10"/>
        <v>0</v>
      </c>
      <c r="AJ59" s="5">
        <f t="shared" si="2"/>
        <v>2.1745152000000001</v>
      </c>
      <c r="AK59" s="17">
        <f t="shared" si="3"/>
        <v>2.0861999999999998</v>
      </c>
      <c r="AO59" t="s">
        <v>3617</v>
      </c>
      <c r="AP59">
        <v>345.99700000000001</v>
      </c>
      <c r="AQ59">
        <v>8.9761599999999997E-2</v>
      </c>
      <c r="AR59">
        <v>31.1616</v>
      </c>
      <c r="AS59">
        <f t="shared" si="9"/>
        <v>8.9761599999999997E-2</v>
      </c>
      <c r="AT59" s="7">
        <f t="shared" si="11"/>
        <v>3.1161600000000001E-2</v>
      </c>
      <c r="AV59" s="1">
        <v>45112.748333333337</v>
      </c>
      <c r="AW59">
        <v>6</v>
      </c>
      <c r="AX59">
        <v>3.1</v>
      </c>
      <c r="AY59">
        <v>231.7</v>
      </c>
      <c r="AZ59">
        <v>6.1</v>
      </c>
      <c r="BA59">
        <v>348.1</v>
      </c>
      <c r="BB59">
        <f t="shared" si="12"/>
        <v>-1.6666666666666607</v>
      </c>
      <c r="BC59" s="5">
        <f t="shared" si="4"/>
        <v>2.1332618999999999</v>
      </c>
      <c r="BD59" s="6">
        <f t="shared" si="5"/>
        <v>2.1234099999999998</v>
      </c>
    </row>
    <row r="60" spans="4:56" x14ac:dyDescent="0.35">
      <c r="D60" t="s">
        <v>4915</v>
      </c>
      <c r="E60">
        <v>345.99700000000001</v>
      </c>
      <c r="F60">
        <v>9.0381600000000006E-2</v>
      </c>
      <c r="G60">
        <v>31.331600000000002</v>
      </c>
      <c r="H60">
        <f t="shared" si="13"/>
        <v>9.0381600000000006E-2</v>
      </c>
      <c r="I60" s="7">
        <f t="shared" si="14"/>
        <v>3.1331600000000001E-2</v>
      </c>
      <c r="K60" s="1">
        <v>45114.562916666669</v>
      </c>
      <c r="L60">
        <v>20</v>
      </c>
      <c r="M60">
        <f t="shared" si="6"/>
        <v>7.6</v>
      </c>
      <c r="N60">
        <v>10.3</v>
      </c>
      <c r="O60">
        <v>230.1</v>
      </c>
      <c r="P60">
        <v>20.2</v>
      </c>
      <c r="Q60">
        <v>348.4</v>
      </c>
      <c r="R60" s="5">
        <f t="shared" si="15"/>
        <v>7.0389891000000011</v>
      </c>
      <c r="S60" s="6">
        <f t="shared" si="1"/>
        <v>7.037679999999999</v>
      </c>
      <c r="V60" t="s">
        <v>2796</v>
      </c>
      <c r="W60">
        <v>345.99599999999998</v>
      </c>
      <c r="X60">
        <v>8.7541400000000005E-2</v>
      </c>
      <c r="Y60">
        <v>30.687200000000001</v>
      </c>
      <c r="Z60">
        <f t="shared" si="7"/>
        <v>8.7541400000000005E-2</v>
      </c>
      <c r="AA60" s="7">
        <f t="shared" si="8"/>
        <v>3.0687200000000001E-2</v>
      </c>
      <c r="AC60" s="1">
        <v>45112.739398148151</v>
      </c>
      <c r="AD60">
        <v>6</v>
      </c>
      <c r="AE60">
        <v>3.2</v>
      </c>
      <c r="AF60">
        <v>228.9</v>
      </c>
      <c r="AG60">
        <v>6</v>
      </c>
      <c r="AH60">
        <v>347.9</v>
      </c>
      <c r="AI60">
        <f t="shared" si="10"/>
        <v>0</v>
      </c>
      <c r="AJ60" s="5">
        <f t="shared" si="2"/>
        <v>2.1754655999999999</v>
      </c>
      <c r="AK60" s="17">
        <f t="shared" si="3"/>
        <v>2.0873999999999997</v>
      </c>
      <c r="AO60" t="s">
        <v>3618</v>
      </c>
      <c r="AP60">
        <v>345.99700000000001</v>
      </c>
      <c r="AQ60">
        <v>8.9761599999999997E-2</v>
      </c>
      <c r="AR60">
        <v>31.1616</v>
      </c>
      <c r="AS60">
        <f t="shared" si="9"/>
        <v>8.9761599999999997E-2</v>
      </c>
      <c r="AT60" s="7">
        <f t="shared" si="11"/>
        <v>3.1161600000000001E-2</v>
      </c>
      <c r="AV60" s="1">
        <v>45112.748414351852</v>
      </c>
      <c r="AW60">
        <v>6</v>
      </c>
      <c r="AX60">
        <v>3.1</v>
      </c>
      <c r="AY60">
        <v>231.8</v>
      </c>
      <c r="AZ60">
        <v>6</v>
      </c>
      <c r="BA60">
        <v>347.9</v>
      </c>
      <c r="BB60">
        <f t="shared" si="12"/>
        <v>0</v>
      </c>
      <c r="BC60" s="5">
        <f t="shared" si="4"/>
        <v>2.1341825999999999</v>
      </c>
      <c r="BD60" s="6">
        <f t="shared" si="5"/>
        <v>2.0873999999999997</v>
      </c>
    </row>
    <row r="61" spans="4:56" x14ac:dyDescent="0.35">
      <c r="D61" t="s">
        <v>4916</v>
      </c>
      <c r="E61">
        <v>345.99700000000001</v>
      </c>
      <c r="F61">
        <v>9.0381600000000006E-2</v>
      </c>
      <c r="G61">
        <v>31.403700000000001</v>
      </c>
      <c r="H61">
        <f t="shared" si="13"/>
        <v>9.0381600000000006E-2</v>
      </c>
      <c r="I61" s="7">
        <f t="shared" si="14"/>
        <v>3.14037E-2</v>
      </c>
      <c r="K61" s="1">
        <v>45114.562951388885</v>
      </c>
      <c r="L61">
        <v>20</v>
      </c>
      <c r="M61">
        <f t="shared" si="6"/>
        <v>7.6</v>
      </c>
      <c r="N61">
        <v>10.3</v>
      </c>
      <c r="O61">
        <v>230</v>
      </c>
      <c r="P61">
        <v>20.2</v>
      </c>
      <c r="Q61">
        <v>348.6</v>
      </c>
      <c r="R61" s="5">
        <f t="shared" si="15"/>
        <v>7.0359300000000005</v>
      </c>
      <c r="S61" s="6">
        <f t="shared" si="1"/>
        <v>7.0417200000000006</v>
      </c>
      <c r="V61" t="s">
        <v>2797</v>
      </c>
      <c r="W61">
        <v>345.99700000000001</v>
      </c>
      <c r="X61">
        <v>8.8585399999999995E-2</v>
      </c>
      <c r="Y61">
        <v>30.674900000000001</v>
      </c>
      <c r="Z61">
        <f t="shared" si="7"/>
        <v>8.8585399999999995E-2</v>
      </c>
      <c r="AA61" s="7">
        <f t="shared" si="8"/>
        <v>3.0674900000000001E-2</v>
      </c>
      <c r="AC61" s="1">
        <v>45112.739432870374</v>
      </c>
      <c r="AD61">
        <v>6</v>
      </c>
      <c r="AE61">
        <v>3.2</v>
      </c>
      <c r="AF61">
        <v>228.9</v>
      </c>
      <c r="AG61">
        <v>6</v>
      </c>
      <c r="AH61">
        <v>347.7</v>
      </c>
      <c r="AI61">
        <f t="shared" si="10"/>
        <v>0</v>
      </c>
      <c r="AJ61" s="5">
        <f t="shared" si="2"/>
        <v>2.1754655999999999</v>
      </c>
      <c r="AK61" s="17">
        <f t="shared" si="3"/>
        <v>2.0861999999999998</v>
      </c>
      <c r="AO61" t="s">
        <v>3619</v>
      </c>
      <c r="AP61">
        <v>345.99700000000001</v>
      </c>
      <c r="AQ61">
        <v>9.0142600000000003E-2</v>
      </c>
      <c r="AR61">
        <v>31.224299999999999</v>
      </c>
      <c r="AS61">
        <f t="shared" si="9"/>
        <v>9.0142600000000003E-2</v>
      </c>
      <c r="AT61" s="7">
        <f t="shared" si="11"/>
        <v>3.12243E-2</v>
      </c>
      <c r="AV61" s="1">
        <v>45112.748483796298</v>
      </c>
      <c r="AW61">
        <v>6</v>
      </c>
      <c r="AX61">
        <v>3.1</v>
      </c>
      <c r="AY61">
        <v>231.7</v>
      </c>
      <c r="AZ61">
        <v>6</v>
      </c>
      <c r="BA61">
        <v>348.1</v>
      </c>
      <c r="BB61">
        <f t="shared" si="12"/>
        <v>0</v>
      </c>
      <c r="BC61" s="5">
        <f t="shared" si="4"/>
        <v>2.1332618999999999</v>
      </c>
      <c r="BD61" s="6">
        <f t="shared" si="5"/>
        <v>2.0886000000000005</v>
      </c>
    </row>
    <row r="62" spans="4:56" x14ac:dyDescent="0.35">
      <c r="D62" t="s">
        <v>4917</v>
      </c>
      <c r="E62">
        <v>345.99799999999999</v>
      </c>
      <c r="F62">
        <v>9.1502600000000003E-2</v>
      </c>
      <c r="G62">
        <v>31.596299999999999</v>
      </c>
      <c r="H62">
        <f t="shared" si="13"/>
        <v>9.1502600000000003E-2</v>
      </c>
      <c r="I62" s="7">
        <f t="shared" si="14"/>
        <v>3.1596300000000001E-2</v>
      </c>
      <c r="K62" s="1">
        <v>45114.562974537039</v>
      </c>
      <c r="L62">
        <v>20</v>
      </c>
      <c r="M62">
        <f t="shared" si="6"/>
        <v>7.6</v>
      </c>
      <c r="N62">
        <v>10.3</v>
      </c>
      <c r="O62">
        <v>229.9</v>
      </c>
      <c r="P62">
        <v>20.2</v>
      </c>
      <c r="Q62">
        <v>348.4</v>
      </c>
      <c r="R62" s="5">
        <f t="shared" si="15"/>
        <v>7.0328708999999998</v>
      </c>
      <c r="S62" s="6">
        <f t="shared" si="1"/>
        <v>7.037679999999999</v>
      </c>
      <c r="V62" t="s">
        <v>2798</v>
      </c>
      <c r="W62">
        <v>345.99700000000001</v>
      </c>
      <c r="X62">
        <v>8.8585399999999995E-2</v>
      </c>
      <c r="Y62">
        <v>30.674900000000001</v>
      </c>
      <c r="Z62">
        <f t="shared" si="7"/>
        <v>8.8585399999999995E-2</v>
      </c>
      <c r="AA62" s="7">
        <f t="shared" si="8"/>
        <v>3.0674900000000001E-2</v>
      </c>
      <c r="AC62" s="1">
        <v>45112.73946759259</v>
      </c>
      <c r="AD62">
        <v>6</v>
      </c>
      <c r="AE62">
        <v>3.2</v>
      </c>
      <c r="AF62">
        <v>228.8</v>
      </c>
      <c r="AG62">
        <v>6</v>
      </c>
      <c r="AH62">
        <v>347.7</v>
      </c>
      <c r="AI62">
        <f t="shared" si="10"/>
        <v>0</v>
      </c>
      <c r="AJ62" s="5">
        <f t="shared" si="2"/>
        <v>2.1745152000000001</v>
      </c>
      <c r="AK62" s="17">
        <f t="shared" si="3"/>
        <v>2.0861999999999998</v>
      </c>
      <c r="AO62" t="s">
        <v>3620</v>
      </c>
      <c r="AP62">
        <v>345.99700000000001</v>
      </c>
      <c r="AQ62">
        <v>9.0142600000000003E-2</v>
      </c>
      <c r="AR62">
        <v>31.224299999999999</v>
      </c>
      <c r="AS62">
        <f t="shared" si="9"/>
        <v>9.0142600000000003E-2</v>
      </c>
      <c r="AT62" s="7">
        <f t="shared" si="11"/>
        <v>3.12243E-2</v>
      </c>
      <c r="AV62" s="1">
        <v>45112.748553240737</v>
      </c>
      <c r="AW62">
        <v>6</v>
      </c>
      <c r="AX62">
        <v>3.1</v>
      </c>
      <c r="AY62">
        <v>230.9</v>
      </c>
      <c r="AZ62">
        <v>6</v>
      </c>
      <c r="BA62">
        <v>348.1</v>
      </c>
      <c r="BB62">
        <f t="shared" si="12"/>
        <v>0</v>
      </c>
      <c r="BC62" s="5">
        <f t="shared" si="4"/>
        <v>2.1258963000000004</v>
      </c>
      <c r="BD62" s="6">
        <f t="shared" si="5"/>
        <v>2.0886000000000005</v>
      </c>
    </row>
    <row r="63" spans="4:56" x14ac:dyDescent="0.35">
      <c r="D63" t="s">
        <v>4918</v>
      </c>
      <c r="E63">
        <v>345.99700000000001</v>
      </c>
      <c r="F63">
        <v>9.1812900000000003E-2</v>
      </c>
      <c r="G63">
        <v>31.761800000000001</v>
      </c>
      <c r="H63">
        <f t="shared" si="13"/>
        <v>9.1812900000000003E-2</v>
      </c>
      <c r="I63" s="7">
        <f t="shared" si="14"/>
        <v>3.17618E-2</v>
      </c>
      <c r="K63" s="1">
        <v>45114.563009259262</v>
      </c>
      <c r="L63">
        <v>20</v>
      </c>
      <c r="M63">
        <f t="shared" si="6"/>
        <v>7.6</v>
      </c>
      <c r="N63">
        <v>10.4</v>
      </c>
      <c r="O63">
        <v>229.9</v>
      </c>
      <c r="P63">
        <v>20.2</v>
      </c>
      <c r="Q63">
        <v>348.6</v>
      </c>
      <c r="R63" s="5">
        <f t="shared" si="15"/>
        <v>7.1011512000000003</v>
      </c>
      <c r="S63" s="6">
        <f t="shared" si="1"/>
        <v>7.0417200000000006</v>
      </c>
      <c r="V63" t="s">
        <v>2799</v>
      </c>
      <c r="W63">
        <v>345.99700000000001</v>
      </c>
      <c r="X63">
        <v>8.6259699999999995E-2</v>
      </c>
      <c r="Y63">
        <v>30.9634</v>
      </c>
      <c r="Z63">
        <f t="shared" si="7"/>
        <v>8.6259699999999995E-2</v>
      </c>
      <c r="AA63" s="7">
        <f t="shared" si="8"/>
        <v>3.0963399999999999E-2</v>
      </c>
      <c r="AC63" s="1">
        <v>45112.739502314813</v>
      </c>
      <c r="AD63">
        <v>9.2899999999999991</v>
      </c>
      <c r="AE63">
        <v>3.2</v>
      </c>
      <c r="AF63">
        <v>228.8</v>
      </c>
      <c r="AG63">
        <v>6.1</v>
      </c>
      <c r="AH63">
        <v>347.9</v>
      </c>
      <c r="AI63">
        <f t="shared" si="10"/>
        <v>-1.6666666666666607</v>
      </c>
      <c r="AJ63" s="5">
        <f t="shared" si="2"/>
        <v>2.1745152000000001</v>
      </c>
      <c r="AK63" s="17">
        <f t="shared" si="3"/>
        <v>2.1221899999999998</v>
      </c>
      <c r="AO63" t="s">
        <v>3621</v>
      </c>
      <c r="AP63">
        <v>345.99599999999998</v>
      </c>
      <c r="AQ63">
        <v>8.9163099999999995E-2</v>
      </c>
      <c r="AR63">
        <v>30.815799999999999</v>
      </c>
      <c r="AS63">
        <f t="shared" si="9"/>
        <v>8.9163099999999995E-2</v>
      </c>
      <c r="AT63" s="7">
        <f t="shared" si="11"/>
        <v>3.0815800000000001E-2</v>
      </c>
      <c r="AV63" s="1">
        <v>45112.748749999999</v>
      </c>
      <c r="AW63">
        <v>6</v>
      </c>
      <c r="AX63">
        <v>3.1</v>
      </c>
      <c r="AY63">
        <v>232</v>
      </c>
      <c r="AZ63">
        <v>6</v>
      </c>
      <c r="BA63">
        <v>347.9</v>
      </c>
      <c r="BB63">
        <f t="shared" si="12"/>
        <v>0</v>
      </c>
      <c r="BC63" s="5">
        <f t="shared" si="4"/>
        <v>2.1360240000000004</v>
      </c>
      <c r="BD63" s="6">
        <f t="shared" si="5"/>
        <v>2.0873999999999997</v>
      </c>
    </row>
    <row r="64" spans="4:56" x14ac:dyDescent="0.35">
      <c r="D64" t="s">
        <v>4919</v>
      </c>
      <c r="E64">
        <v>345.99700000000001</v>
      </c>
      <c r="F64">
        <v>9.1812900000000003E-2</v>
      </c>
      <c r="G64">
        <v>31.761800000000001</v>
      </c>
      <c r="H64">
        <f t="shared" si="13"/>
        <v>9.1812900000000003E-2</v>
      </c>
      <c r="I64" s="7">
        <f t="shared" si="14"/>
        <v>3.17618E-2</v>
      </c>
      <c r="K64" s="1">
        <v>45114.563032407408</v>
      </c>
      <c r="L64">
        <v>20</v>
      </c>
      <c r="M64">
        <f t="shared" si="6"/>
        <v>7.6</v>
      </c>
      <c r="N64">
        <v>10.4</v>
      </c>
      <c r="O64">
        <v>229.9</v>
      </c>
      <c r="P64">
        <v>20.2</v>
      </c>
      <c r="Q64">
        <v>348.6</v>
      </c>
      <c r="R64" s="5">
        <f t="shared" si="15"/>
        <v>7.1011512000000003</v>
      </c>
      <c r="S64" s="6">
        <f t="shared" si="1"/>
        <v>7.0417200000000006</v>
      </c>
      <c r="V64" t="s">
        <v>2800</v>
      </c>
      <c r="W64">
        <v>345.99700000000001</v>
      </c>
      <c r="X64">
        <v>8.6259699999999995E-2</v>
      </c>
      <c r="Y64">
        <v>30.9634</v>
      </c>
      <c r="Z64">
        <f t="shared" si="7"/>
        <v>8.6259699999999995E-2</v>
      </c>
      <c r="AA64" s="7">
        <f t="shared" si="8"/>
        <v>3.0963399999999999E-2</v>
      </c>
      <c r="AC64" s="1">
        <v>45112.739537037036</v>
      </c>
      <c r="AD64">
        <v>10.029999999999999</v>
      </c>
      <c r="AE64">
        <v>4.8</v>
      </c>
      <c r="AF64">
        <v>228.5</v>
      </c>
      <c r="AG64">
        <v>9.1999999999999993</v>
      </c>
      <c r="AH64">
        <v>347.9</v>
      </c>
      <c r="AI64">
        <f t="shared" si="10"/>
        <v>0.96878363832077363</v>
      </c>
      <c r="AJ64" s="5">
        <f t="shared" si="2"/>
        <v>3.2574959999999997</v>
      </c>
      <c r="AK64" s="17">
        <f t="shared" si="3"/>
        <v>3.2006799999999993</v>
      </c>
      <c r="AO64" t="s">
        <v>3622</v>
      </c>
      <c r="AP64">
        <v>345.99599999999998</v>
      </c>
      <c r="AQ64">
        <v>8.9163099999999995E-2</v>
      </c>
      <c r="AR64">
        <v>30.815799999999999</v>
      </c>
      <c r="AS64">
        <f t="shared" si="9"/>
        <v>8.9163099999999995E-2</v>
      </c>
      <c r="AT64" s="7">
        <f t="shared" si="11"/>
        <v>3.0815800000000001E-2</v>
      </c>
      <c r="AV64" s="1">
        <v>45112.748807870368</v>
      </c>
      <c r="AW64">
        <v>6</v>
      </c>
      <c r="AX64">
        <v>3.1</v>
      </c>
      <c r="AY64">
        <v>232.4</v>
      </c>
      <c r="AZ64">
        <v>6</v>
      </c>
      <c r="BA64">
        <v>348.1</v>
      </c>
      <c r="BB64">
        <f t="shared" si="12"/>
        <v>0</v>
      </c>
      <c r="BC64" s="5">
        <f t="shared" si="4"/>
        <v>2.1397068000000004</v>
      </c>
      <c r="BD64" s="6">
        <f t="shared" si="5"/>
        <v>2.0886000000000005</v>
      </c>
    </row>
    <row r="65" spans="4:56" x14ac:dyDescent="0.35">
      <c r="D65" t="s">
        <v>4920</v>
      </c>
      <c r="E65">
        <v>345.99700000000001</v>
      </c>
      <c r="F65">
        <v>9.0559700000000007E-2</v>
      </c>
      <c r="G65">
        <v>31.415500000000002</v>
      </c>
      <c r="H65">
        <f t="shared" si="13"/>
        <v>9.0559700000000007E-2</v>
      </c>
      <c r="I65" s="7">
        <f t="shared" si="14"/>
        <v>3.1415499999999999E-2</v>
      </c>
      <c r="K65" s="1">
        <v>45114.563055555554</v>
      </c>
      <c r="L65">
        <v>20</v>
      </c>
      <c r="M65">
        <f t="shared" si="6"/>
        <v>7.6</v>
      </c>
      <c r="N65">
        <v>10.4</v>
      </c>
      <c r="O65">
        <v>229.8</v>
      </c>
      <c r="P65">
        <v>20.2</v>
      </c>
      <c r="Q65">
        <v>348.6</v>
      </c>
      <c r="R65" s="5">
        <f t="shared" si="15"/>
        <v>7.0980624000000008</v>
      </c>
      <c r="S65" s="6">
        <f t="shared" si="1"/>
        <v>7.0417200000000006</v>
      </c>
      <c r="V65" t="s">
        <v>2801</v>
      </c>
      <c r="W65">
        <v>345.99700000000001</v>
      </c>
      <c r="X65">
        <v>8.9355500000000004E-2</v>
      </c>
      <c r="Y65">
        <v>30.929200000000002</v>
      </c>
      <c r="Z65">
        <f t="shared" si="7"/>
        <v>8.9355500000000004E-2</v>
      </c>
      <c r="AA65" s="7">
        <f t="shared" si="8"/>
        <v>3.09292E-2</v>
      </c>
      <c r="AC65" s="1">
        <v>45112.739560185182</v>
      </c>
      <c r="AD65">
        <v>11.43</v>
      </c>
      <c r="AE65">
        <v>5.2</v>
      </c>
      <c r="AF65">
        <v>228</v>
      </c>
      <c r="AG65">
        <v>10.1</v>
      </c>
      <c r="AH65">
        <v>347.9</v>
      </c>
      <c r="AI65">
        <f t="shared" si="10"/>
        <v>-0.6979062811565333</v>
      </c>
      <c r="AJ65" s="5">
        <f t="shared" si="2"/>
        <v>3.5212320000000004</v>
      </c>
      <c r="AK65" s="17">
        <f t="shared" si="3"/>
        <v>3.5137899999999993</v>
      </c>
      <c r="AO65" t="s">
        <v>3623</v>
      </c>
      <c r="AP65">
        <v>345.99599999999998</v>
      </c>
      <c r="AQ65">
        <v>9.02646E-2</v>
      </c>
      <c r="AR65">
        <v>31.343299999999999</v>
      </c>
      <c r="AS65">
        <f t="shared" si="9"/>
        <v>9.02646E-2</v>
      </c>
      <c r="AT65" s="7">
        <f t="shared" si="11"/>
        <v>3.1343299999999998E-2</v>
      </c>
      <c r="AV65" s="1">
        <v>45112.748865740738</v>
      </c>
      <c r="AW65">
        <v>6</v>
      </c>
      <c r="AX65">
        <v>3.1</v>
      </c>
      <c r="AY65">
        <v>232.7</v>
      </c>
      <c r="AZ65">
        <v>6</v>
      </c>
      <c r="BA65">
        <v>347.9</v>
      </c>
      <c r="BB65">
        <f t="shared" si="12"/>
        <v>0</v>
      </c>
      <c r="BC65" s="5">
        <f t="shared" si="4"/>
        <v>2.1424688999999999</v>
      </c>
      <c r="BD65" s="6">
        <f t="shared" si="5"/>
        <v>2.0873999999999997</v>
      </c>
    </row>
    <row r="66" spans="4:56" x14ac:dyDescent="0.35">
      <c r="D66" t="s">
        <v>4921</v>
      </c>
      <c r="E66">
        <v>345.99599999999998</v>
      </c>
      <c r="F66">
        <v>9.0845700000000001E-2</v>
      </c>
      <c r="G66">
        <v>31.45</v>
      </c>
      <c r="H66">
        <f t="shared" si="13"/>
        <v>9.0845700000000001E-2</v>
      </c>
      <c r="I66" s="7">
        <f t="shared" si="14"/>
        <v>3.1449999999999999E-2</v>
      </c>
      <c r="K66" s="1">
        <v>45114.563078703701</v>
      </c>
      <c r="L66">
        <v>20</v>
      </c>
      <c r="M66">
        <f t="shared" si="6"/>
        <v>7.6</v>
      </c>
      <c r="N66">
        <v>10.4</v>
      </c>
      <c r="O66">
        <v>229.9</v>
      </c>
      <c r="P66">
        <v>20.100000000000001</v>
      </c>
      <c r="Q66">
        <v>348.6</v>
      </c>
      <c r="R66" s="5">
        <f t="shared" si="15"/>
        <v>7.1011512000000003</v>
      </c>
      <c r="S66" s="6">
        <f t="shared" si="1"/>
        <v>7.0068600000000005</v>
      </c>
      <c r="V66" t="s">
        <v>2802</v>
      </c>
      <c r="W66">
        <v>345.99700000000001</v>
      </c>
      <c r="X66">
        <v>8.9355500000000004E-2</v>
      </c>
      <c r="Y66">
        <v>30.929200000000002</v>
      </c>
      <c r="Z66">
        <f t="shared" si="7"/>
        <v>8.9355500000000004E-2</v>
      </c>
      <c r="AA66" s="7">
        <f t="shared" si="8"/>
        <v>3.09292E-2</v>
      </c>
      <c r="AC66" s="1">
        <v>45112.739594907405</v>
      </c>
      <c r="AD66">
        <v>8.4</v>
      </c>
      <c r="AE66">
        <v>6</v>
      </c>
      <c r="AF66">
        <v>227.7</v>
      </c>
      <c r="AG66">
        <v>11.5</v>
      </c>
      <c r="AH66">
        <v>348.1</v>
      </c>
      <c r="AI66">
        <f t="shared" si="10"/>
        <v>-0.61242344706911889</v>
      </c>
      <c r="AJ66" s="5">
        <f t="shared" si="2"/>
        <v>4.0576139999999992</v>
      </c>
      <c r="AK66" s="17">
        <f t="shared" si="3"/>
        <v>4.0031499999999998</v>
      </c>
      <c r="AO66" t="s">
        <v>3624</v>
      </c>
      <c r="AP66">
        <v>345.99599999999998</v>
      </c>
      <c r="AQ66">
        <v>9.02646E-2</v>
      </c>
      <c r="AR66">
        <v>31.343299999999999</v>
      </c>
      <c r="AS66">
        <f t="shared" si="9"/>
        <v>9.02646E-2</v>
      </c>
      <c r="AT66" s="7">
        <f t="shared" si="11"/>
        <v>3.1343299999999998E-2</v>
      </c>
      <c r="AV66" s="1">
        <v>45112.748935185184</v>
      </c>
      <c r="AW66">
        <v>6</v>
      </c>
      <c r="AX66">
        <v>3.1</v>
      </c>
      <c r="AY66">
        <v>232.7</v>
      </c>
      <c r="AZ66">
        <v>6</v>
      </c>
      <c r="BA66">
        <v>348.1</v>
      </c>
      <c r="BB66">
        <f t="shared" si="12"/>
        <v>0</v>
      </c>
      <c r="BC66" s="5">
        <f t="shared" si="4"/>
        <v>2.1424688999999999</v>
      </c>
      <c r="BD66" s="6">
        <f t="shared" si="5"/>
        <v>2.0886000000000005</v>
      </c>
    </row>
    <row r="67" spans="4:56" x14ac:dyDescent="0.35">
      <c r="D67" t="s">
        <v>4922</v>
      </c>
      <c r="E67">
        <v>345.99599999999998</v>
      </c>
      <c r="F67">
        <v>9.0845700000000001E-2</v>
      </c>
      <c r="G67">
        <v>31.45</v>
      </c>
      <c r="H67">
        <f t="shared" si="13"/>
        <v>9.0845700000000001E-2</v>
      </c>
      <c r="I67" s="7">
        <f t="shared" si="14"/>
        <v>3.1449999999999999E-2</v>
      </c>
      <c r="K67" s="1">
        <v>45114.563113425924</v>
      </c>
      <c r="L67">
        <v>20</v>
      </c>
      <c r="M67">
        <f t="shared" si="6"/>
        <v>7.6</v>
      </c>
      <c r="N67">
        <v>10.3</v>
      </c>
      <c r="O67">
        <v>229.9</v>
      </c>
      <c r="P67">
        <v>20.2</v>
      </c>
      <c r="Q67">
        <v>348.6</v>
      </c>
      <c r="R67" s="5">
        <f t="shared" ref="R67:R130" si="16">N67*O67*$A$3*3/1000</f>
        <v>7.0328708999999998</v>
      </c>
      <c r="S67" s="6">
        <f t="shared" ref="S67:S130" si="17">P67*Q67/1000</f>
        <v>7.0417200000000006</v>
      </c>
      <c r="V67" t="s">
        <v>2803</v>
      </c>
      <c r="W67">
        <v>345.99700000000001</v>
      </c>
      <c r="X67">
        <v>8.8911900000000002E-2</v>
      </c>
      <c r="Y67">
        <v>30.6097</v>
      </c>
      <c r="Z67">
        <f t="shared" si="7"/>
        <v>8.8911900000000002E-2</v>
      </c>
      <c r="AA67" s="7">
        <f t="shared" si="8"/>
        <v>3.06097E-2</v>
      </c>
      <c r="AC67" s="1">
        <v>45112.739629629628</v>
      </c>
      <c r="AD67">
        <v>7.35</v>
      </c>
      <c r="AE67">
        <v>4.4000000000000004</v>
      </c>
      <c r="AF67">
        <v>228</v>
      </c>
      <c r="AG67">
        <v>8.5</v>
      </c>
      <c r="AH67">
        <v>347.9</v>
      </c>
      <c r="AI67">
        <f t="shared" si="10"/>
        <v>-1.1904761904761862</v>
      </c>
      <c r="AJ67" s="5">
        <f t="shared" ref="AJ67:AJ130" si="18">AE67*AF67*$A$3*3/1000</f>
        <v>2.9795039999999999</v>
      </c>
      <c r="AK67" s="17">
        <f t="shared" ref="AK67:AK130" si="19">AG67*AH67/1000</f>
        <v>2.9571499999999995</v>
      </c>
      <c r="AO67" t="s">
        <v>3625</v>
      </c>
      <c r="AP67">
        <v>345.99700000000001</v>
      </c>
      <c r="AQ67">
        <v>8.9686100000000005E-2</v>
      </c>
      <c r="AR67">
        <v>31.0779</v>
      </c>
      <c r="AS67">
        <f t="shared" si="9"/>
        <v>8.9686100000000005E-2</v>
      </c>
      <c r="AT67" s="7">
        <f t="shared" si="11"/>
        <v>3.1077899999999999E-2</v>
      </c>
      <c r="AV67" s="1">
        <v>45112.749016203707</v>
      </c>
      <c r="AW67">
        <v>6</v>
      </c>
      <c r="AX67">
        <v>3.1</v>
      </c>
      <c r="AY67">
        <v>232.7</v>
      </c>
      <c r="AZ67">
        <v>6.1</v>
      </c>
      <c r="BA67">
        <v>348.1</v>
      </c>
      <c r="BB67">
        <f t="shared" si="12"/>
        <v>-1.6666666666666607</v>
      </c>
      <c r="BC67" s="5">
        <f t="shared" ref="BC67:BC130" si="20">AX67*AY67*$A$3*3/1000</f>
        <v>2.1424688999999999</v>
      </c>
      <c r="BD67" s="6">
        <f t="shared" ref="BD67:BD130" si="21">AZ67*BA67/1000</f>
        <v>2.1234099999999998</v>
      </c>
    </row>
    <row r="68" spans="4:56" x14ac:dyDescent="0.35">
      <c r="D68" t="s">
        <v>4923</v>
      </c>
      <c r="E68">
        <v>345.99599999999998</v>
      </c>
      <c r="F68">
        <v>9.0845700000000001E-2</v>
      </c>
      <c r="G68">
        <v>31.391500000000001</v>
      </c>
      <c r="H68">
        <f t="shared" ref="H68:H131" si="22">ABS(F68)</f>
        <v>9.0845700000000001E-2</v>
      </c>
      <c r="I68" s="7">
        <f t="shared" si="14"/>
        <v>3.1391500000000003E-2</v>
      </c>
      <c r="K68" s="1">
        <v>45114.563136574077</v>
      </c>
      <c r="L68">
        <v>20</v>
      </c>
      <c r="M68">
        <f t="shared" ref="M68:M131" si="23">L68*380/1000</f>
        <v>7.6</v>
      </c>
      <c r="N68">
        <v>10.3</v>
      </c>
      <c r="O68">
        <v>229.9</v>
      </c>
      <c r="P68">
        <v>20.2</v>
      </c>
      <c r="Q68">
        <v>348.4</v>
      </c>
      <c r="R68" s="5">
        <f t="shared" si="16"/>
        <v>7.0328708999999998</v>
      </c>
      <c r="S68" s="6">
        <f t="shared" si="17"/>
        <v>7.037679999999999</v>
      </c>
      <c r="V68" t="s">
        <v>2804</v>
      </c>
      <c r="W68">
        <v>345.99700000000001</v>
      </c>
      <c r="X68">
        <v>8.8911900000000002E-2</v>
      </c>
      <c r="Y68">
        <v>30.6097</v>
      </c>
      <c r="Z68">
        <f t="shared" ref="Z68:Z131" si="24">ABS(X68)</f>
        <v>8.8911900000000002E-2</v>
      </c>
      <c r="AA68" s="7">
        <f t="shared" ref="AA68:AA131" si="25">ABS(Y68/1000)</f>
        <v>3.06097E-2</v>
      </c>
      <c r="AC68" s="1">
        <v>45112.739664351851</v>
      </c>
      <c r="AD68">
        <v>12.24</v>
      </c>
      <c r="AE68">
        <v>3.8</v>
      </c>
      <c r="AF68">
        <v>227.9</v>
      </c>
      <c r="AG68">
        <v>7.4</v>
      </c>
      <c r="AH68">
        <v>347.9</v>
      </c>
      <c r="AI68">
        <f t="shared" si="10"/>
        <v>-0.68027210884354705</v>
      </c>
      <c r="AJ68" s="5">
        <f t="shared" si="18"/>
        <v>2.5720793999999998</v>
      </c>
      <c r="AK68" s="17">
        <f t="shared" si="19"/>
        <v>2.5744600000000002</v>
      </c>
      <c r="AO68" t="s">
        <v>3626</v>
      </c>
      <c r="AP68">
        <v>345.99700000000001</v>
      </c>
      <c r="AQ68">
        <v>8.9686100000000005E-2</v>
      </c>
      <c r="AR68">
        <v>31.0779</v>
      </c>
      <c r="AS68">
        <f t="shared" ref="AS68:AS131" si="26">ABS(AQ68)</f>
        <v>8.9686100000000005E-2</v>
      </c>
      <c r="AT68" s="7">
        <f t="shared" si="11"/>
        <v>3.1077899999999999E-2</v>
      </c>
      <c r="AV68" s="1">
        <v>45112.749085648145</v>
      </c>
      <c r="AW68">
        <v>6</v>
      </c>
      <c r="AX68">
        <v>3.1</v>
      </c>
      <c r="AY68">
        <v>232.8</v>
      </c>
      <c r="AZ68">
        <v>6.1</v>
      </c>
      <c r="BA68">
        <v>348.1</v>
      </c>
      <c r="BB68">
        <f t="shared" si="12"/>
        <v>-1.6666666666666607</v>
      </c>
      <c r="BC68" s="5">
        <f t="shared" si="20"/>
        <v>2.1433895999999999</v>
      </c>
      <c r="BD68" s="6">
        <f t="shared" si="21"/>
        <v>2.1234099999999998</v>
      </c>
    </row>
    <row r="69" spans="4:56" x14ac:dyDescent="0.35">
      <c r="D69" t="s">
        <v>4924</v>
      </c>
      <c r="E69">
        <v>345.99700000000001</v>
      </c>
      <c r="F69">
        <v>9.0765399999999996E-2</v>
      </c>
      <c r="G69">
        <v>31.3779</v>
      </c>
      <c r="H69">
        <f t="shared" si="22"/>
        <v>9.0765399999999996E-2</v>
      </c>
      <c r="I69" s="7">
        <f t="shared" si="14"/>
        <v>3.13779E-2</v>
      </c>
      <c r="K69" s="1">
        <v>45114.563159722224</v>
      </c>
      <c r="L69">
        <v>20</v>
      </c>
      <c r="M69">
        <f t="shared" si="23"/>
        <v>7.6</v>
      </c>
      <c r="N69">
        <v>10.4</v>
      </c>
      <c r="O69">
        <v>229.9</v>
      </c>
      <c r="P69">
        <v>20.2</v>
      </c>
      <c r="Q69">
        <v>348.6</v>
      </c>
      <c r="R69" s="5">
        <f t="shared" si="16"/>
        <v>7.1011512000000003</v>
      </c>
      <c r="S69" s="6">
        <f t="shared" si="17"/>
        <v>7.0417200000000006</v>
      </c>
      <c r="V69" t="s">
        <v>2805</v>
      </c>
      <c r="W69">
        <v>345.99700000000001</v>
      </c>
      <c r="X69">
        <v>8.9955900000000005E-2</v>
      </c>
      <c r="Y69">
        <v>31.1493</v>
      </c>
      <c r="Z69">
        <f t="shared" si="24"/>
        <v>8.9955900000000005E-2</v>
      </c>
      <c r="AA69" s="7">
        <f t="shared" si="25"/>
        <v>3.1149300000000001E-2</v>
      </c>
      <c r="AC69" s="1">
        <v>45112.739710648151</v>
      </c>
      <c r="AD69">
        <v>12.4</v>
      </c>
      <c r="AE69">
        <v>6.4</v>
      </c>
      <c r="AF69">
        <v>227.2</v>
      </c>
      <c r="AG69">
        <v>12.3</v>
      </c>
      <c r="AH69">
        <v>348.1</v>
      </c>
      <c r="AI69">
        <f t="shared" ref="AI69:AI132" si="27">IF(AD68=0, 0,( AD68-AG69)/AD68*100)</f>
        <v>-0.49019607843137664</v>
      </c>
      <c r="AJ69" s="5">
        <f t="shared" si="18"/>
        <v>4.3186175999999996</v>
      </c>
      <c r="AK69" s="17">
        <f t="shared" si="19"/>
        <v>4.2816299999999998</v>
      </c>
      <c r="AO69" t="s">
        <v>3627</v>
      </c>
      <c r="AP69">
        <v>345.99700000000001</v>
      </c>
      <c r="AQ69">
        <v>8.9291899999999993E-2</v>
      </c>
      <c r="AR69">
        <v>30.998899999999999</v>
      </c>
      <c r="AS69">
        <f t="shared" si="26"/>
        <v>8.9291899999999993E-2</v>
      </c>
      <c r="AT69" s="7">
        <f t="shared" ref="AT69:AT132" si="28">ABS(AR69/1000)</f>
        <v>3.0998899999999999E-2</v>
      </c>
      <c r="AV69" s="1">
        <v>45112.749166666668</v>
      </c>
      <c r="AW69">
        <v>6</v>
      </c>
      <c r="AX69">
        <v>3.1</v>
      </c>
      <c r="AY69">
        <v>232.7</v>
      </c>
      <c r="AZ69">
        <v>6.1</v>
      </c>
      <c r="BA69">
        <v>348.2</v>
      </c>
      <c r="BB69">
        <f t="shared" ref="BB69:BB132" si="29">IF(AW68=0, 0,( AW68-AZ69)/AW68*100)</f>
        <v>-1.6666666666666607</v>
      </c>
      <c r="BC69" s="5">
        <f t="shared" si="20"/>
        <v>2.1424688999999999</v>
      </c>
      <c r="BD69" s="6">
        <f t="shared" si="21"/>
        <v>2.1240199999999998</v>
      </c>
    </row>
    <row r="70" spans="4:56" x14ac:dyDescent="0.35">
      <c r="D70" t="s">
        <v>4925</v>
      </c>
      <c r="E70">
        <v>345.99700000000001</v>
      </c>
      <c r="F70">
        <v>9.0765399999999996E-2</v>
      </c>
      <c r="G70">
        <v>31.3779</v>
      </c>
      <c r="H70">
        <f t="shared" si="22"/>
        <v>9.0765399999999996E-2</v>
      </c>
      <c r="I70" s="7">
        <f t="shared" ref="I70:I133" si="30">ABS(G70/1000)</f>
        <v>3.13779E-2</v>
      </c>
      <c r="K70" s="1">
        <v>45114.56318287037</v>
      </c>
      <c r="L70">
        <v>20</v>
      </c>
      <c r="M70">
        <f t="shared" si="23"/>
        <v>7.6</v>
      </c>
      <c r="N70">
        <v>10.4</v>
      </c>
      <c r="O70">
        <v>229.9</v>
      </c>
      <c r="P70">
        <v>20.2</v>
      </c>
      <c r="Q70">
        <v>348.4</v>
      </c>
      <c r="R70" s="5">
        <f t="shared" si="16"/>
        <v>7.1011512000000003</v>
      </c>
      <c r="S70" s="6">
        <f t="shared" si="17"/>
        <v>7.037679999999999</v>
      </c>
      <c r="V70" t="s">
        <v>2806</v>
      </c>
      <c r="W70">
        <v>345.99700000000001</v>
      </c>
      <c r="X70">
        <v>8.9955900000000005E-2</v>
      </c>
      <c r="Y70">
        <v>31.1493</v>
      </c>
      <c r="Z70">
        <f t="shared" si="24"/>
        <v>8.9955900000000005E-2</v>
      </c>
      <c r="AA70" s="7">
        <f t="shared" si="25"/>
        <v>3.1149300000000001E-2</v>
      </c>
      <c r="AC70" s="1">
        <v>45112.739745370367</v>
      </c>
      <c r="AD70">
        <v>12.93</v>
      </c>
      <c r="AE70">
        <v>6.5</v>
      </c>
      <c r="AF70">
        <v>227.2</v>
      </c>
      <c r="AG70">
        <v>12.5</v>
      </c>
      <c r="AH70">
        <v>348.1</v>
      </c>
      <c r="AI70">
        <f t="shared" si="27"/>
        <v>-0.80645161290322287</v>
      </c>
      <c r="AJ70" s="5">
        <f t="shared" si="18"/>
        <v>4.3860959999999993</v>
      </c>
      <c r="AK70" s="17">
        <f t="shared" si="19"/>
        <v>4.3512500000000003</v>
      </c>
      <c r="AO70" t="s">
        <v>3628</v>
      </c>
      <c r="AP70">
        <v>345.99700000000001</v>
      </c>
      <c r="AQ70">
        <v>8.9291899999999993E-2</v>
      </c>
      <c r="AR70">
        <v>30.998899999999999</v>
      </c>
      <c r="AS70">
        <f t="shared" si="26"/>
        <v>8.9291899999999993E-2</v>
      </c>
      <c r="AT70" s="7">
        <f t="shared" si="28"/>
        <v>3.0998899999999999E-2</v>
      </c>
      <c r="AV70" s="1">
        <v>45112.749224537038</v>
      </c>
      <c r="AW70">
        <v>6</v>
      </c>
      <c r="AX70">
        <v>3.1</v>
      </c>
      <c r="AY70">
        <v>232.7</v>
      </c>
      <c r="AZ70">
        <v>6.1</v>
      </c>
      <c r="BA70">
        <v>348.1</v>
      </c>
      <c r="BB70">
        <f t="shared" si="29"/>
        <v>-1.6666666666666607</v>
      </c>
      <c r="BC70" s="5">
        <f t="shared" si="20"/>
        <v>2.1424688999999999</v>
      </c>
      <c r="BD70" s="6">
        <f t="shared" si="21"/>
        <v>2.1234099999999998</v>
      </c>
    </row>
    <row r="71" spans="4:56" x14ac:dyDescent="0.35">
      <c r="D71" t="s">
        <v>4926</v>
      </c>
      <c r="E71">
        <v>345.99700000000001</v>
      </c>
      <c r="F71">
        <v>8.9920200000000006E-2</v>
      </c>
      <c r="G71">
        <v>31.201000000000001</v>
      </c>
      <c r="H71">
        <f t="shared" si="22"/>
        <v>8.9920200000000006E-2</v>
      </c>
      <c r="I71" s="7">
        <f t="shared" si="30"/>
        <v>3.1201E-2</v>
      </c>
      <c r="K71" s="1">
        <v>45114.563217592593</v>
      </c>
      <c r="L71">
        <v>20</v>
      </c>
      <c r="M71">
        <f t="shared" si="23"/>
        <v>7.6</v>
      </c>
      <c r="N71">
        <v>10.4</v>
      </c>
      <c r="O71">
        <v>229.8</v>
      </c>
      <c r="P71">
        <v>20.2</v>
      </c>
      <c r="Q71">
        <v>348.4</v>
      </c>
      <c r="R71" s="5">
        <f t="shared" si="16"/>
        <v>7.0980624000000008</v>
      </c>
      <c r="S71" s="6">
        <f t="shared" si="17"/>
        <v>7.037679999999999</v>
      </c>
      <c r="V71" t="s">
        <v>2807</v>
      </c>
      <c r="W71">
        <v>345.99700000000001</v>
      </c>
      <c r="X71">
        <v>8.9993000000000004E-2</v>
      </c>
      <c r="Y71">
        <v>31.127500000000001</v>
      </c>
      <c r="Z71">
        <f t="shared" si="24"/>
        <v>8.9993000000000004E-2</v>
      </c>
      <c r="AA71" s="7">
        <f t="shared" si="25"/>
        <v>3.1127500000000002E-2</v>
      </c>
      <c r="AC71" s="1">
        <v>45112.73978009259</v>
      </c>
      <c r="AD71">
        <v>9.67</v>
      </c>
      <c r="AE71">
        <v>6.8</v>
      </c>
      <c r="AF71">
        <v>227.1</v>
      </c>
      <c r="AG71">
        <v>13</v>
      </c>
      <c r="AH71">
        <v>348.2</v>
      </c>
      <c r="AI71">
        <f t="shared" si="27"/>
        <v>-0.54137664346481273</v>
      </c>
      <c r="AJ71" s="5">
        <f t="shared" si="18"/>
        <v>4.5865115999999997</v>
      </c>
      <c r="AK71" s="17">
        <f t="shared" si="19"/>
        <v>4.5265999999999993</v>
      </c>
      <c r="AO71" t="s">
        <v>3629</v>
      </c>
      <c r="AP71">
        <v>345.99599999999998</v>
      </c>
      <c r="AQ71">
        <v>8.9334399999999994E-2</v>
      </c>
      <c r="AR71">
        <v>31.072900000000001</v>
      </c>
      <c r="AS71">
        <f t="shared" si="26"/>
        <v>8.9334399999999994E-2</v>
      </c>
      <c r="AT71" s="7">
        <f t="shared" si="28"/>
        <v>3.1072900000000001E-2</v>
      </c>
      <c r="AV71" s="1">
        <v>45112.749293981484</v>
      </c>
      <c r="AW71">
        <v>6</v>
      </c>
      <c r="AX71">
        <v>3.1</v>
      </c>
      <c r="AY71">
        <v>232.5</v>
      </c>
      <c r="AZ71">
        <v>6.1</v>
      </c>
      <c r="BA71">
        <v>348.1</v>
      </c>
      <c r="BB71">
        <f t="shared" si="29"/>
        <v>-1.6666666666666607</v>
      </c>
      <c r="BC71" s="5">
        <f t="shared" si="20"/>
        <v>2.1406274999999999</v>
      </c>
      <c r="BD71" s="6">
        <f t="shared" si="21"/>
        <v>2.1234099999999998</v>
      </c>
    </row>
    <row r="72" spans="4:56" x14ac:dyDescent="0.35">
      <c r="D72" t="s">
        <v>4927</v>
      </c>
      <c r="E72">
        <v>345.99700000000001</v>
      </c>
      <c r="F72">
        <v>8.9920200000000006E-2</v>
      </c>
      <c r="G72">
        <v>31.201000000000001</v>
      </c>
      <c r="H72">
        <f t="shared" si="22"/>
        <v>8.9920200000000006E-2</v>
      </c>
      <c r="I72" s="7">
        <f t="shared" si="30"/>
        <v>3.1201E-2</v>
      </c>
      <c r="K72" s="1">
        <v>45114.563240740739</v>
      </c>
      <c r="L72">
        <v>20</v>
      </c>
      <c r="M72">
        <f t="shared" si="23"/>
        <v>7.6</v>
      </c>
      <c r="N72">
        <v>10.4</v>
      </c>
      <c r="O72">
        <v>229.9</v>
      </c>
      <c r="P72">
        <v>20.2</v>
      </c>
      <c r="Q72">
        <v>348.6</v>
      </c>
      <c r="R72" s="5">
        <f t="shared" si="16"/>
        <v>7.1011512000000003</v>
      </c>
      <c r="S72" s="6">
        <f t="shared" si="17"/>
        <v>7.0417200000000006</v>
      </c>
      <c r="V72" t="s">
        <v>2808</v>
      </c>
      <c r="W72">
        <v>345.99700000000001</v>
      </c>
      <c r="X72">
        <v>8.9993000000000004E-2</v>
      </c>
      <c r="Y72">
        <v>31.127500000000001</v>
      </c>
      <c r="Z72">
        <f t="shared" si="24"/>
        <v>8.9993000000000004E-2</v>
      </c>
      <c r="AA72" s="7">
        <f t="shared" si="25"/>
        <v>3.1127500000000002E-2</v>
      </c>
      <c r="AC72" s="1">
        <v>45112.739814814813</v>
      </c>
      <c r="AD72">
        <v>7.59</v>
      </c>
      <c r="AE72">
        <v>5</v>
      </c>
      <c r="AF72">
        <v>227.2</v>
      </c>
      <c r="AG72">
        <v>9.6</v>
      </c>
      <c r="AH72">
        <v>347.9</v>
      </c>
      <c r="AI72">
        <f t="shared" si="27"/>
        <v>0.72388831437435663</v>
      </c>
      <c r="AJ72" s="5">
        <f t="shared" si="18"/>
        <v>3.37392</v>
      </c>
      <c r="AK72" s="17">
        <f t="shared" si="19"/>
        <v>3.3398399999999997</v>
      </c>
      <c r="AO72" t="s">
        <v>3630</v>
      </c>
      <c r="AP72">
        <v>345.99599999999998</v>
      </c>
      <c r="AQ72">
        <v>8.9334399999999994E-2</v>
      </c>
      <c r="AR72">
        <v>31.072900000000001</v>
      </c>
      <c r="AS72">
        <f t="shared" si="26"/>
        <v>8.9334399999999994E-2</v>
      </c>
      <c r="AT72" s="7">
        <f t="shared" si="28"/>
        <v>3.1072900000000001E-2</v>
      </c>
      <c r="AV72" s="1">
        <v>45112.749351851853</v>
      </c>
      <c r="AW72">
        <v>6</v>
      </c>
      <c r="AX72">
        <v>3.1</v>
      </c>
      <c r="AY72">
        <v>232.2</v>
      </c>
      <c r="AZ72">
        <v>6</v>
      </c>
      <c r="BA72">
        <v>348.1</v>
      </c>
      <c r="BB72">
        <f t="shared" si="29"/>
        <v>0</v>
      </c>
      <c r="BC72" s="5">
        <f t="shared" si="20"/>
        <v>2.1378653999999995</v>
      </c>
      <c r="BD72" s="6">
        <f t="shared" si="21"/>
        <v>2.0886000000000005</v>
      </c>
    </row>
    <row r="73" spans="4:56" x14ac:dyDescent="0.35">
      <c r="D73" t="s">
        <v>4928</v>
      </c>
      <c r="E73">
        <v>345.99599999999998</v>
      </c>
      <c r="F73">
        <v>9.1432700000000006E-2</v>
      </c>
      <c r="G73">
        <v>31.715299999999999</v>
      </c>
      <c r="H73">
        <f t="shared" si="22"/>
        <v>9.1432700000000006E-2</v>
      </c>
      <c r="I73" s="7">
        <f t="shared" si="30"/>
        <v>3.1715300000000002E-2</v>
      </c>
      <c r="K73" s="1">
        <v>45114.563263888886</v>
      </c>
      <c r="L73">
        <v>20</v>
      </c>
      <c r="M73">
        <f t="shared" si="23"/>
        <v>7.6</v>
      </c>
      <c r="N73">
        <v>10.3</v>
      </c>
      <c r="O73">
        <v>230</v>
      </c>
      <c r="P73">
        <v>20.2</v>
      </c>
      <c r="Q73">
        <v>348.6</v>
      </c>
      <c r="R73" s="5">
        <f t="shared" si="16"/>
        <v>7.0359300000000005</v>
      </c>
      <c r="S73" s="6">
        <f t="shared" si="17"/>
        <v>7.0417200000000006</v>
      </c>
      <c r="V73" t="s">
        <v>2809</v>
      </c>
      <c r="W73">
        <v>345.99700000000001</v>
      </c>
      <c r="X73">
        <v>8.8904300000000006E-2</v>
      </c>
      <c r="Y73">
        <v>30.888100000000001</v>
      </c>
      <c r="Z73">
        <f t="shared" si="24"/>
        <v>8.8904300000000006E-2</v>
      </c>
      <c r="AA73" s="7">
        <f t="shared" si="25"/>
        <v>3.0888100000000002E-2</v>
      </c>
      <c r="AC73" s="1">
        <v>45112.739849537036</v>
      </c>
      <c r="AD73">
        <v>13.45</v>
      </c>
      <c r="AE73">
        <v>3.9</v>
      </c>
      <c r="AF73">
        <v>227.5</v>
      </c>
      <c r="AG73">
        <v>7.6</v>
      </c>
      <c r="AH73">
        <v>347.9</v>
      </c>
      <c r="AI73">
        <f t="shared" si="27"/>
        <v>-0.13175230566534632</v>
      </c>
      <c r="AJ73" s="5">
        <f t="shared" si="18"/>
        <v>2.6351324999999997</v>
      </c>
      <c r="AK73" s="17">
        <f t="shared" si="19"/>
        <v>2.6440399999999995</v>
      </c>
      <c r="AO73" t="s">
        <v>3631</v>
      </c>
      <c r="AP73">
        <v>345.99700000000001</v>
      </c>
      <c r="AQ73">
        <v>8.8543499999999997E-2</v>
      </c>
      <c r="AR73">
        <v>30.604099999999999</v>
      </c>
      <c r="AS73">
        <f t="shared" si="26"/>
        <v>8.8543499999999997E-2</v>
      </c>
      <c r="AT73" s="7">
        <f t="shared" si="28"/>
        <v>3.0604099999999999E-2</v>
      </c>
      <c r="AV73" s="1">
        <v>45112.749421296299</v>
      </c>
      <c r="AW73">
        <v>20</v>
      </c>
      <c r="AX73">
        <v>3.1</v>
      </c>
      <c r="AY73">
        <v>232.5</v>
      </c>
      <c r="AZ73">
        <v>6</v>
      </c>
      <c r="BA73">
        <v>348.1</v>
      </c>
      <c r="BB73">
        <f t="shared" si="29"/>
        <v>0</v>
      </c>
      <c r="BC73" s="5">
        <f t="shared" si="20"/>
        <v>2.1406274999999999</v>
      </c>
      <c r="BD73" s="6">
        <f t="shared" si="21"/>
        <v>2.0886000000000005</v>
      </c>
    </row>
    <row r="74" spans="4:56" x14ac:dyDescent="0.35">
      <c r="D74" t="s">
        <v>4929</v>
      </c>
      <c r="E74">
        <v>345.99599999999998</v>
      </c>
      <c r="F74">
        <v>9.1432700000000006E-2</v>
      </c>
      <c r="G74">
        <v>31.715299999999999</v>
      </c>
      <c r="H74">
        <f t="shared" si="22"/>
        <v>9.1432700000000006E-2</v>
      </c>
      <c r="I74" s="7">
        <f t="shared" si="30"/>
        <v>3.1715300000000002E-2</v>
      </c>
      <c r="K74" s="1">
        <v>45114.563298611109</v>
      </c>
      <c r="L74">
        <v>20</v>
      </c>
      <c r="M74">
        <f t="shared" si="23"/>
        <v>7.6</v>
      </c>
      <c r="N74">
        <v>10.3</v>
      </c>
      <c r="O74">
        <v>230.2</v>
      </c>
      <c r="P74">
        <v>20.2</v>
      </c>
      <c r="Q74">
        <v>348.6</v>
      </c>
      <c r="R74" s="5">
        <f t="shared" si="16"/>
        <v>7.0420482</v>
      </c>
      <c r="S74" s="6">
        <f t="shared" si="17"/>
        <v>7.0417200000000006</v>
      </c>
      <c r="V74" t="s">
        <v>2810</v>
      </c>
      <c r="W74">
        <v>345.99700000000001</v>
      </c>
      <c r="X74">
        <v>8.8904300000000006E-2</v>
      </c>
      <c r="Y74">
        <v>30.888100000000001</v>
      </c>
      <c r="Z74">
        <f t="shared" si="24"/>
        <v>8.8904300000000006E-2</v>
      </c>
      <c r="AA74" s="7">
        <f t="shared" si="25"/>
        <v>3.0888100000000002E-2</v>
      </c>
      <c r="AC74" s="1">
        <v>45112.739884259259</v>
      </c>
      <c r="AD74">
        <v>12.82</v>
      </c>
      <c r="AE74">
        <v>7</v>
      </c>
      <c r="AF74">
        <v>226.8</v>
      </c>
      <c r="AG74">
        <v>13.6</v>
      </c>
      <c r="AH74">
        <v>348.2</v>
      </c>
      <c r="AI74">
        <f t="shared" si="27"/>
        <v>-1.115241635687735</v>
      </c>
      <c r="AJ74" s="5">
        <f t="shared" si="18"/>
        <v>4.7151720000000008</v>
      </c>
      <c r="AK74" s="17">
        <f t="shared" si="19"/>
        <v>4.7355199999999993</v>
      </c>
      <c r="AO74" t="s">
        <v>3632</v>
      </c>
      <c r="AP74">
        <v>345.99700000000001</v>
      </c>
      <c r="AQ74">
        <v>8.8543499999999997E-2</v>
      </c>
      <c r="AR74">
        <v>30.604099999999999</v>
      </c>
      <c r="AS74">
        <f t="shared" si="26"/>
        <v>8.8543499999999997E-2</v>
      </c>
      <c r="AT74" s="7">
        <f t="shared" si="28"/>
        <v>3.0604099999999999E-2</v>
      </c>
      <c r="AV74" s="1">
        <v>45112.749490740738</v>
      </c>
      <c r="AW74">
        <v>20</v>
      </c>
      <c r="AX74">
        <v>10.3</v>
      </c>
      <c r="AY74">
        <v>231.3</v>
      </c>
      <c r="AZ74">
        <v>20.3</v>
      </c>
      <c r="BA74">
        <v>349</v>
      </c>
      <c r="BB74">
        <f t="shared" si="29"/>
        <v>-1.5000000000000036</v>
      </c>
      <c r="BC74" s="5">
        <f t="shared" si="20"/>
        <v>7.0756983000000018</v>
      </c>
      <c r="BD74" s="6">
        <f t="shared" si="21"/>
        <v>7.0846999999999998</v>
      </c>
    </row>
    <row r="75" spans="4:56" x14ac:dyDescent="0.35">
      <c r="D75" t="s">
        <v>4930</v>
      </c>
      <c r="E75">
        <v>345.99599999999998</v>
      </c>
      <c r="F75">
        <v>9.1864299999999996E-2</v>
      </c>
      <c r="G75">
        <v>31.7866</v>
      </c>
      <c r="H75">
        <f t="shared" si="22"/>
        <v>9.1864299999999996E-2</v>
      </c>
      <c r="I75" s="7">
        <f t="shared" si="30"/>
        <v>3.1786599999999998E-2</v>
      </c>
      <c r="K75" s="1">
        <v>45114.563321759262</v>
      </c>
      <c r="L75">
        <v>20</v>
      </c>
      <c r="M75">
        <f t="shared" si="23"/>
        <v>7.6</v>
      </c>
      <c r="N75">
        <v>10.3</v>
      </c>
      <c r="O75">
        <v>230.2</v>
      </c>
      <c r="P75">
        <v>20.2</v>
      </c>
      <c r="Q75">
        <v>348.6</v>
      </c>
      <c r="R75" s="5">
        <f t="shared" si="16"/>
        <v>7.0420482</v>
      </c>
      <c r="S75" s="6">
        <f t="shared" si="17"/>
        <v>7.0417200000000006</v>
      </c>
      <c r="V75" t="s">
        <v>2811</v>
      </c>
      <c r="W75">
        <v>345.99700000000001</v>
      </c>
      <c r="X75">
        <v>8.9435600000000004E-2</v>
      </c>
      <c r="Y75">
        <v>30.939599999999999</v>
      </c>
      <c r="Z75">
        <f t="shared" si="24"/>
        <v>8.9435600000000004E-2</v>
      </c>
      <c r="AA75" s="7">
        <f t="shared" si="25"/>
        <v>3.0939599999999998E-2</v>
      </c>
      <c r="AC75" s="1">
        <v>45112.739918981482</v>
      </c>
      <c r="AD75">
        <v>17.079999999999998</v>
      </c>
      <c r="AE75">
        <v>6.7</v>
      </c>
      <c r="AF75">
        <v>226.9</v>
      </c>
      <c r="AG75">
        <v>12.9</v>
      </c>
      <c r="AH75">
        <v>348.2</v>
      </c>
      <c r="AI75">
        <f t="shared" si="27"/>
        <v>-0.62402496099844051</v>
      </c>
      <c r="AJ75" s="5">
        <f t="shared" si="18"/>
        <v>4.5150831</v>
      </c>
      <c r="AK75" s="17">
        <f t="shared" si="19"/>
        <v>4.4917799999999994</v>
      </c>
      <c r="AO75" t="s">
        <v>3633</v>
      </c>
      <c r="AP75">
        <v>345.99700000000001</v>
      </c>
      <c r="AQ75">
        <v>8.9334700000000003E-2</v>
      </c>
      <c r="AR75">
        <v>30.932700000000001</v>
      </c>
      <c r="AS75">
        <f t="shared" si="26"/>
        <v>8.9334700000000003E-2</v>
      </c>
      <c r="AT75" s="7">
        <f t="shared" si="28"/>
        <v>3.09327E-2</v>
      </c>
      <c r="AV75" s="1">
        <v>45112.749560185184</v>
      </c>
      <c r="AW75">
        <v>6</v>
      </c>
      <c r="AX75">
        <v>10.3</v>
      </c>
      <c r="AY75">
        <v>231.3</v>
      </c>
      <c r="AZ75">
        <v>20.2</v>
      </c>
      <c r="BA75">
        <v>348.8</v>
      </c>
      <c r="BB75">
        <f t="shared" si="29"/>
        <v>-0.99999999999999634</v>
      </c>
      <c r="BC75" s="5">
        <f t="shared" si="20"/>
        <v>7.0756983000000018</v>
      </c>
      <c r="BD75" s="6">
        <f t="shared" si="21"/>
        <v>7.0457600000000005</v>
      </c>
    </row>
    <row r="76" spans="4:56" x14ac:dyDescent="0.35">
      <c r="D76" t="s">
        <v>4931</v>
      </c>
      <c r="E76">
        <v>345.99599999999998</v>
      </c>
      <c r="F76">
        <v>9.1864299999999996E-2</v>
      </c>
      <c r="G76">
        <v>31.7866</v>
      </c>
      <c r="H76">
        <f t="shared" si="22"/>
        <v>9.1864299999999996E-2</v>
      </c>
      <c r="I76" s="7">
        <f t="shared" si="30"/>
        <v>3.1786599999999998E-2</v>
      </c>
      <c r="K76" s="1">
        <v>45114.563344907408</v>
      </c>
      <c r="L76">
        <v>20</v>
      </c>
      <c r="M76">
        <f t="shared" si="23"/>
        <v>7.6</v>
      </c>
      <c r="N76">
        <v>10.3</v>
      </c>
      <c r="O76">
        <v>230.3</v>
      </c>
      <c r="P76">
        <v>20.100000000000001</v>
      </c>
      <c r="Q76">
        <v>348.8</v>
      </c>
      <c r="R76" s="5">
        <f t="shared" si="16"/>
        <v>7.0451073000000015</v>
      </c>
      <c r="S76" s="6">
        <f t="shared" si="17"/>
        <v>7.0108800000000011</v>
      </c>
      <c r="V76" t="s">
        <v>2812</v>
      </c>
      <c r="W76">
        <v>345.99700000000001</v>
      </c>
      <c r="X76">
        <v>8.9435600000000004E-2</v>
      </c>
      <c r="Y76">
        <v>30.939599999999999</v>
      </c>
      <c r="Z76">
        <f t="shared" si="24"/>
        <v>8.9435600000000004E-2</v>
      </c>
      <c r="AA76" s="7">
        <f t="shared" si="25"/>
        <v>3.0939599999999998E-2</v>
      </c>
      <c r="AC76" s="1">
        <v>45112.739953703705</v>
      </c>
      <c r="AD76">
        <v>16.72</v>
      </c>
      <c r="AE76">
        <v>8.9</v>
      </c>
      <c r="AF76">
        <v>226.8</v>
      </c>
      <c r="AG76">
        <v>17.100000000000001</v>
      </c>
      <c r="AH76">
        <v>348.4</v>
      </c>
      <c r="AI76">
        <f t="shared" si="27"/>
        <v>-0.11709601873538132</v>
      </c>
      <c r="AJ76" s="5">
        <f t="shared" si="18"/>
        <v>5.9950044</v>
      </c>
      <c r="AK76" s="17">
        <f t="shared" si="19"/>
        <v>5.9576400000000005</v>
      </c>
      <c r="AO76" t="s">
        <v>3634</v>
      </c>
      <c r="AP76">
        <v>345.99700000000001</v>
      </c>
      <c r="AQ76">
        <v>8.9334700000000003E-2</v>
      </c>
      <c r="AR76">
        <v>30.932700000000001</v>
      </c>
      <c r="AS76">
        <f t="shared" si="26"/>
        <v>8.9334700000000003E-2</v>
      </c>
      <c r="AT76" s="7">
        <f t="shared" si="28"/>
        <v>3.09327E-2</v>
      </c>
      <c r="AV76" s="1">
        <v>45112.749618055554</v>
      </c>
      <c r="AW76">
        <v>20</v>
      </c>
      <c r="AX76">
        <v>3.1</v>
      </c>
      <c r="AY76">
        <v>232.7</v>
      </c>
      <c r="AZ76">
        <v>6</v>
      </c>
      <c r="BA76">
        <v>348.1</v>
      </c>
      <c r="BB76">
        <f t="shared" si="29"/>
        <v>0</v>
      </c>
      <c r="BC76" s="5">
        <f t="shared" si="20"/>
        <v>2.1424688999999999</v>
      </c>
      <c r="BD76" s="6">
        <f t="shared" si="21"/>
        <v>2.0886000000000005</v>
      </c>
    </row>
    <row r="77" spans="4:56" x14ac:dyDescent="0.35">
      <c r="D77" t="s">
        <v>4932</v>
      </c>
      <c r="E77">
        <v>345.99599999999998</v>
      </c>
      <c r="F77">
        <v>9.1864299999999996E-2</v>
      </c>
      <c r="G77">
        <v>31.766500000000001</v>
      </c>
      <c r="H77">
        <f t="shared" si="22"/>
        <v>9.1864299999999996E-2</v>
      </c>
      <c r="I77" s="7">
        <f t="shared" si="30"/>
        <v>3.1766500000000003E-2</v>
      </c>
      <c r="K77" s="1">
        <v>45114.563368055555</v>
      </c>
      <c r="L77">
        <v>20</v>
      </c>
      <c r="M77">
        <f t="shared" si="23"/>
        <v>7.6</v>
      </c>
      <c r="N77">
        <v>10.3</v>
      </c>
      <c r="O77">
        <v>230.4</v>
      </c>
      <c r="P77">
        <v>20.2</v>
      </c>
      <c r="Q77">
        <v>348.6</v>
      </c>
      <c r="R77" s="5">
        <f t="shared" si="16"/>
        <v>7.0481664000000004</v>
      </c>
      <c r="S77" s="6">
        <f t="shared" si="17"/>
        <v>7.0417200000000006</v>
      </c>
      <c r="V77" t="s">
        <v>2813</v>
      </c>
      <c r="W77">
        <v>345.99700000000001</v>
      </c>
      <c r="X77">
        <v>-19.956199999999999</v>
      </c>
      <c r="Y77">
        <v>-6908.6</v>
      </c>
      <c r="Z77">
        <f t="shared" si="24"/>
        <v>19.956199999999999</v>
      </c>
      <c r="AA77" s="7">
        <f t="shared" si="25"/>
        <v>6.9086000000000007</v>
      </c>
      <c r="AC77" s="1">
        <v>45112.739988425928</v>
      </c>
      <c r="AD77">
        <v>17.16</v>
      </c>
      <c r="AE77">
        <v>8.8000000000000007</v>
      </c>
      <c r="AF77">
        <v>226.6</v>
      </c>
      <c r="AG77">
        <v>16.8</v>
      </c>
      <c r="AH77">
        <v>348.4</v>
      </c>
      <c r="AI77">
        <f t="shared" si="27"/>
        <v>-0.4784688995215422</v>
      </c>
      <c r="AJ77" s="5">
        <f t="shared" si="18"/>
        <v>5.9224176000000011</v>
      </c>
      <c r="AK77" s="17">
        <f t="shared" si="19"/>
        <v>5.8531199999999997</v>
      </c>
      <c r="AO77" t="s">
        <v>3635</v>
      </c>
      <c r="AP77">
        <v>345.99700000000001</v>
      </c>
      <c r="AQ77">
        <v>9.0566300000000002E-2</v>
      </c>
      <c r="AR77">
        <v>31.328600000000002</v>
      </c>
      <c r="AS77">
        <f t="shared" si="26"/>
        <v>9.0566300000000002E-2</v>
      </c>
      <c r="AT77" s="7">
        <f t="shared" si="28"/>
        <v>3.1328599999999998E-2</v>
      </c>
      <c r="AV77" s="1">
        <v>45112.7496875</v>
      </c>
      <c r="AW77">
        <v>20</v>
      </c>
      <c r="AX77">
        <v>10.3</v>
      </c>
      <c r="AY77">
        <v>231.6</v>
      </c>
      <c r="AZ77">
        <v>20.3</v>
      </c>
      <c r="BA77">
        <v>348.8</v>
      </c>
      <c r="BB77">
        <f t="shared" si="29"/>
        <v>-1.5000000000000036</v>
      </c>
      <c r="BC77" s="5">
        <f t="shared" si="20"/>
        <v>7.0848755999999993</v>
      </c>
      <c r="BD77" s="6">
        <f t="shared" si="21"/>
        <v>7.0806400000000007</v>
      </c>
    </row>
    <row r="78" spans="4:56" x14ac:dyDescent="0.35">
      <c r="D78" t="s">
        <v>4933</v>
      </c>
      <c r="E78">
        <v>345.99700000000001</v>
      </c>
      <c r="F78">
        <v>9.1689599999999996E-2</v>
      </c>
      <c r="G78">
        <v>31.752199999999998</v>
      </c>
      <c r="H78">
        <f t="shared" si="22"/>
        <v>9.1689599999999996E-2</v>
      </c>
      <c r="I78" s="7">
        <f t="shared" si="30"/>
        <v>3.1752200000000001E-2</v>
      </c>
      <c r="K78" s="1">
        <v>45114.563402777778</v>
      </c>
      <c r="L78">
        <v>20</v>
      </c>
      <c r="M78">
        <f t="shared" si="23"/>
        <v>7.6</v>
      </c>
      <c r="N78">
        <v>10.3</v>
      </c>
      <c r="O78">
        <v>230.4</v>
      </c>
      <c r="P78">
        <v>20.2</v>
      </c>
      <c r="Q78">
        <v>348.6</v>
      </c>
      <c r="R78" s="5">
        <f t="shared" si="16"/>
        <v>7.0481664000000004</v>
      </c>
      <c r="S78" s="6">
        <f t="shared" si="17"/>
        <v>7.0417200000000006</v>
      </c>
      <c r="V78" t="s">
        <v>2814</v>
      </c>
      <c r="W78">
        <v>345.99700000000001</v>
      </c>
      <c r="X78">
        <v>-19.956199999999999</v>
      </c>
      <c r="Y78">
        <v>-6908.6</v>
      </c>
      <c r="Z78">
        <f t="shared" si="24"/>
        <v>19.956199999999999</v>
      </c>
      <c r="AA78" s="7">
        <f t="shared" si="25"/>
        <v>6.9086000000000007</v>
      </c>
      <c r="AC78" s="1">
        <v>45112.740023148152</v>
      </c>
      <c r="AD78">
        <v>17.05</v>
      </c>
      <c r="AE78">
        <v>9</v>
      </c>
      <c r="AF78">
        <v>226.7</v>
      </c>
      <c r="AG78">
        <v>17.3</v>
      </c>
      <c r="AH78">
        <v>348.2</v>
      </c>
      <c r="AI78">
        <f t="shared" si="27"/>
        <v>-0.81585081585081909</v>
      </c>
      <c r="AJ78" s="5">
        <f t="shared" si="18"/>
        <v>6.0596909999999999</v>
      </c>
      <c r="AK78" s="17">
        <f t="shared" si="19"/>
        <v>6.02386</v>
      </c>
      <c r="AO78" t="s">
        <v>3636</v>
      </c>
      <c r="AP78">
        <v>345.99700000000001</v>
      </c>
      <c r="AQ78">
        <v>9.0566300000000002E-2</v>
      </c>
      <c r="AR78">
        <v>31.328600000000002</v>
      </c>
      <c r="AS78">
        <f t="shared" si="26"/>
        <v>9.0566300000000002E-2</v>
      </c>
      <c r="AT78" s="7">
        <f t="shared" si="28"/>
        <v>3.1328599999999998E-2</v>
      </c>
      <c r="AV78" s="1">
        <v>45112.749745370369</v>
      </c>
      <c r="AW78">
        <v>20</v>
      </c>
      <c r="AX78">
        <v>10.3</v>
      </c>
      <c r="AY78">
        <v>231.6</v>
      </c>
      <c r="AZ78">
        <v>20.2</v>
      </c>
      <c r="BA78">
        <v>348.8</v>
      </c>
      <c r="BB78">
        <f t="shared" si="29"/>
        <v>-0.99999999999999634</v>
      </c>
      <c r="BC78" s="5">
        <f t="shared" si="20"/>
        <v>7.0848755999999993</v>
      </c>
      <c r="BD78" s="6">
        <f t="shared" si="21"/>
        <v>7.0457600000000005</v>
      </c>
    </row>
    <row r="79" spans="4:56" x14ac:dyDescent="0.35">
      <c r="D79" t="s">
        <v>4934</v>
      </c>
      <c r="E79">
        <v>345.99700000000001</v>
      </c>
      <c r="F79">
        <v>9.1689599999999996E-2</v>
      </c>
      <c r="G79">
        <v>31.752199999999998</v>
      </c>
      <c r="H79">
        <f t="shared" si="22"/>
        <v>9.1689599999999996E-2</v>
      </c>
      <c r="I79" s="7">
        <f t="shared" si="30"/>
        <v>3.1752200000000001E-2</v>
      </c>
      <c r="K79" s="1">
        <v>45114.563425925924</v>
      </c>
      <c r="L79">
        <v>20</v>
      </c>
      <c r="M79">
        <f t="shared" si="23"/>
        <v>7.6</v>
      </c>
      <c r="N79">
        <v>10.3</v>
      </c>
      <c r="O79">
        <v>230.7</v>
      </c>
      <c r="P79">
        <v>20.2</v>
      </c>
      <c r="Q79">
        <v>348.8</v>
      </c>
      <c r="R79" s="5">
        <f t="shared" si="16"/>
        <v>7.0573437000000006</v>
      </c>
      <c r="S79" s="6">
        <f t="shared" si="17"/>
        <v>7.0457600000000005</v>
      </c>
      <c r="V79" t="s">
        <v>2815</v>
      </c>
      <c r="W79">
        <v>346.00200000000001</v>
      </c>
      <c r="X79">
        <v>-19.984000000000002</v>
      </c>
      <c r="Y79">
        <v>-6914.56</v>
      </c>
      <c r="Z79">
        <f t="shared" si="24"/>
        <v>19.984000000000002</v>
      </c>
      <c r="AA79" s="7">
        <f t="shared" si="25"/>
        <v>6.9145600000000007</v>
      </c>
      <c r="AC79" s="1">
        <v>45112.740057870367</v>
      </c>
      <c r="AD79">
        <v>16.93</v>
      </c>
      <c r="AE79">
        <v>8.9</v>
      </c>
      <c r="AF79">
        <v>226.7</v>
      </c>
      <c r="AG79">
        <v>17.2</v>
      </c>
      <c r="AH79">
        <v>348.6</v>
      </c>
      <c r="AI79">
        <f t="shared" si="27"/>
        <v>-0.87976539589441971</v>
      </c>
      <c r="AJ79" s="5">
        <f t="shared" si="18"/>
        <v>5.9923610999999992</v>
      </c>
      <c r="AK79" s="17">
        <f t="shared" si="19"/>
        <v>5.9959199999999999</v>
      </c>
      <c r="AO79" t="s">
        <v>3637</v>
      </c>
      <c r="AP79">
        <v>345.99700000000001</v>
      </c>
      <c r="AQ79">
        <v>8.9799799999999999E-2</v>
      </c>
      <c r="AR79">
        <v>31.046900000000001</v>
      </c>
      <c r="AS79">
        <f t="shared" si="26"/>
        <v>8.9799799999999999E-2</v>
      </c>
      <c r="AT79" s="7">
        <f t="shared" si="28"/>
        <v>3.1046900000000002E-2</v>
      </c>
      <c r="AV79" s="1">
        <v>45112.749803240738</v>
      </c>
      <c r="AW79">
        <v>20</v>
      </c>
      <c r="AX79">
        <v>10.3</v>
      </c>
      <c r="AY79">
        <v>231.6</v>
      </c>
      <c r="AZ79">
        <v>20.2</v>
      </c>
      <c r="BA79">
        <v>348.8</v>
      </c>
      <c r="BB79">
        <f t="shared" si="29"/>
        <v>-0.99999999999999634</v>
      </c>
      <c r="BC79" s="5">
        <f t="shared" si="20"/>
        <v>7.0848755999999993</v>
      </c>
      <c r="BD79" s="6">
        <f t="shared" si="21"/>
        <v>7.0457600000000005</v>
      </c>
    </row>
    <row r="80" spans="4:56" x14ac:dyDescent="0.35">
      <c r="D80" t="s">
        <v>4935</v>
      </c>
      <c r="E80">
        <v>345.99700000000001</v>
      </c>
      <c r="F80">
        <v>9.1359300000000004E-2</v>
      </c>
      <c r="G80">
        <v>31.7059</v>
      </c>
      <c r="H80">
        <f t="shared" si="22"/>
        <v>9.1359300000000004E-2</v>
      </c>
      <c r="I80" s="7">
        <f t="shared" si="30"/>
        <v>3.1705900000000002E-2</v>
      </c>
      <c r="K80" s="1">
        <v>45114.563460648147</v>
      </c>
      <c r="L80">
        <v>20</v>
      </c>
      <c r="M80">
        <f t="shared" si="23"/>
        <v>7.6</v>
      </c>
      <c r="N80">
        <v>10.3</v>
      </c>
      <c r="O80">
        <v>230.7</v>
      </c>
      <c r="P80">
        <v>20.2</v>
      </c>
      <c r="Q80">
        <v>348.6</v>
      </c>
      <c r="R80" s="5">
        <f t="shared" si="16"/>
        <v>7.0573437000000006</v>
      </c>
      <c r="S80" s="6">
        <f t="shared" si="17"/>
        <v>7.0417200000000006</v>
      </c>
      <c r="V80" t="s">
        <v>2816</v>
      </c>
      <c r="W80">
        <v>346.00200000000001</v>
      </c>
      <c r="X80">
        <v>-19.984000000000002</v>
      </c>
      <c r="Y80">
        <v>-6914.56</v>
      </c>
      <c r="Z80">
        <f t="shared" si="24"/>
        <v>19.984000000000002</v>
      </c>
      <c r="AA80" s="7">
        <f t="shared" si="25"/>
        <v>6.9145600000000007</v>
      </c>
      <c r="AC80" s="1">
        <v>45112.74009259259</v>
      </c>
      <c r="AD80">
        <v>17.37</v>
      </c>
      <c r="AE80">
        <v>8.9</v>
      </c>
      <c r="AF80">
        <v>226.6</v>
      </c>
      <c r="AG80">
        <v>17</v>
      </c>
      <c r="AH80">
        <v>348.2</v>
      </c>
      <c r="AI80">
        <f t="shared" si="27"/>
        <v>-0.41346721795629227</v>
      </c>
      <c r="AJ80" s="5">
        <f t="shared" si="18"/>
        <v>5.9897178000000002</v>
      </c>
      <c r="AK80" s="17">
        <f t="shared" si="19"/>
        <v>5.9193999999999996</v>
      </c>
      <c r="AO80" t="s">
        <v>3638</v>
      </c>
      <c r="AP80">
        <v>345.99700000000001</v>
      </c>
      <c r="AQ80">
        <v>8.9799799999999999E-2</v>
      </c>
      <c r="AR80">
        <v>31.046900000000001</v>
      </c>
      <c r="AS80">
        <f t="shared" si="26"/>
        <v>8.9799799999999999E-2</v>
      </c>
      <c r="AT80" s="7">
        <f t="shared" si="28"/>
        <v>3.1046900000000002E-2</v>
      </c>
      <c r="AV80" s="1">
        <v>45112.749861111108</v>
      </c>
      <c r="AW80">
        <v>20</v>
      </c>
      <c r="AX80">
        <v>10.3</v>
      </c>
      <c r="AY80">
        <v>231.5</v>
      </c>
      <c r="AZ80">
        <v>20.2</v>
      </c>
      <c r="BA80">
        <v>348.8</v>
      </c>
      <c r="BB80">
        <f t="shared" si="29"/>
        <v>-0.99999999999999634</v>
      </c>
      <c r="BC80" s="5">
        <f t="shared" si="20"/>
        <v>7.0818165000000004</v>
      </c>
      <c r="BD80" s="6">
        <f t="shared" si="21"/>
        <v>7.0457600000000005</v>
      </c>
    </row>
    <row r="81" spans="4:56" x14ac:dyDescent="0.35">
      <c r="D81" t="s">
        <v>4936</v>
      </c>
      <c r="E81">
        <v>345.99700000000001</v>
      </c>
      <c r="F81">
        <v>9.15295E-2</v>
      </c>
      <c r="G81">
        <v>31.6907</v>
      </c>
      <c r="H81">
        <f t="shared" si="22"/>
        <v>9.15295E-2</v>
      </c>
      <c r="I81" s="7">
        <f t="shared" si="30"/>
        <v>3.1690700000000002E-2</v>
      </c>
      <c r="K81" s="1">
        <v>45114.563483796293</v>
      </c>
      <c r="L81">
        <v>20</v>
      </c>
      <c r="M81">
        <f t="shared" si="23"/>
        <v>7.6</v>
      </c>
      <c r="N81">
        <v>10.3</v>
      </c>
      <c r="O81">
        <v>230.8</v>
      </c>
      <c r="P81">
        <v>20.2</v>
      </c>
      <c r="Q81">
        <v>348.6</v>
      </c>
      <c r="R81" s="5">
        <f t="shared" si="16"/>
        <v>7.0604028000000021</v>
      </c>
      <c r="S81" s="6">
        <f t="shared" si="17"/>
        <v>7.0417200000000006</v>
      </c>
      <c r="V81" t="s">
        <v>2817</v>
      </c>
      <c r="W81">
        <v>346.00700000000001</v>
      </c>
      <c r="X81">
        <v>-19.9864</v>
      </c>
      <c r="Y81">
        <v>-6915.29</v>
      </c>
      <c r="Z81">
        <f t="shared" si="24"/>
        <v>19.9864</v>
      </c>
      <c r="AA81" s="7">
        <f t="shared" si="25"/>
        <v>6.9152899999999997</v>
      </c>
      <c r="AC81" s="1">
        <v>45112.740115740744</v>
      </c>
      <c r="AD81">
        <v>17.43</v>
      </c>
      <c r="AE81">
        <v>9.1</v>
      </c>
      <c r="AF81">
        <v>226.4</v>
      </c>
      <c r="AG81">
        <v>17.399999999999999</v>
      </c>
      <c r="AH81">
        <v>348.4</v>
      </c>
      <c r="AI81">
        <f t="shared" si="27"/>
        <v>-0.17271157167528833</v>
      </c>
      <c r="AJ81" s="5">
        <f t="shared" si="18"/>
        <v>6.1189127999999995</v>
      </c>
      <c r="AK81" s="17">
        <f t="shared" si="19"/>
        <v>6.0621599999999987</v>
      </c>
      <c r="AO81" t="s">
        <v>3639</v>
      </c>
      <c r="AP81">
        <v>345.99700000000001</v>
      </c>
      <c r="AQ81">
        <v>9.0012800000000004E-2</v>
      </c>
      <c r="AR81">
        <v>31.157</v>
      </c>
      <c r="AS81">
        <f t="shared" si="26"/>
        <v>9.0012800000000004E-2</v>
      </c>
      <c r="AT81" s="7">
        <f t="shared" si="28"/>
        <v>3.1157000000000001E-2</v>
      </c>
      <c r="AV81" s="1">
        <v>45112.749918981484</v>
      </c>
      <c r="AW81">
        <v>20</v>
      </c>
      <c r="AX81">
        <v>10.3</v>
      </c>
      <c r="AY81">
        <v>231.5</v>
      </c>
      <c r="AZ81">
        <v>20.2</v>
      </c>
      <c r="BA81">
        <v>348.8</v>
      </c>
      <c r="BB81">
        <f t="shared" si="29"/>
        <v>-0.99999999999999634</v>
      </c>
      <c r="BC81" s="5">
        <f t="shared" si="20"/>
        <v>7.0818165000000004</v>
      </c>
      <c r="BD81" s="6">
        <f t="shared" si="21"/>
        <v>7.0457600000000005</v>
      </c>
    </row>
    <row r="82" spans="4:56" x14ac:dyDescent="0.35">
      <c r="D82" t="s">
        <v>4937</v>
      </c>
      <c r="E82">
        <v>345.99700000000001</v>
      </c>
      <c r="F82">
        <v>9.15295E-2</v>
      </c>
      <c r="G82">
        <v>31.6584</v>
      </c>
      <c r="H82">
        <f t="shared" si="22"/>
        <v>9.15295E-2</v>
      </c>
      <c r="I82" s="7">
        <f t="shared" si="30"/>
        <v>3.1658400000000003E-2</v>
      </c>
      <c r="K82" s="1">
        <v>45114.563506944447</v>
      </c>
      <c r="L82">
        <v>20</v>
      </c>
      <c r="M82">
        <f t="shared" si="23"/>
        <v>7.6</v>
      </c>
      <c r="N82">
        <v>10.3</v>
      </c>
      <c r="O82">
        <v>230.9</v>
      </c>
      <c r="P82">
        <v>20.2</v>
      </c>
      <c r="Q82">
        <v>348.8</v>
      </c>
      <c r="R82" s="5">
        <f t="shared" si="16"/>
        <v>7.0634619000000001</v>
      </c>
      <c r="S82" s="6">
        <f t="shared" si="17"/>
        <v>7.0457600000000005</v>
      </c>
      <c r="V82" t="s">
        <v>2818</v>
      </c>
      <c r="W82">
        <v>346.00700000000001</v>
      </c>
      <c r="X82">
        <v>-19.9864</v>
      </c>
      <c r="Y82">
        <v>-6915.29</v>
      </c>
      <c r="Z82">
        <f t="shared" si="24"/>
        <v>19.9864</v>
      </c>
      <c r="AA82" s="7">
        <f t="shared" si="25"/>
        <v>6.9152899999999997</v>
      </c>
      <c r="AC82" s="1">
        <v>45112.74015046296</v>
      </c>
      <c r="AD82">
        <v>17.27</v>
      </c>
      <c r="AE82">
        <v>9.1</v>
      </c>
      <c r="AF82">
        <v>226.5</v>
      </c>
      <c r="AG82">
        <v>17.5</v>
      </c>
      <c r="AH82">
        <v>348.4</v>
      </c>
      <c r="AI82">
        <f t="shared" si="27"/>
        <v>-0.40160642570281285</v>
      </c>
      <c r="AJ82" s="5">
        <f t="shared" si="18"/>
        <v>6.1216154999999999</v>
      </c>
      <c r="AK82" s="17">
        <f t="shared" si="19"/>
        <v>6.0970000000000004</v>
      </c>
      <c r="AO82" t="s">
        <v>3640</v>
      </c>
      <c r="AP82">
        <v>345.99700000000001</v>
      </c>
      <c r="AQ82">
        <v>9.0012800000000004E-2</v>
      </c>
      <c r="AR82">
        <v>31.157</v>
      </c>
      <c r="AS82">
        <f t="shared" si="26"/>
        <v>9.0012800000000004E-2</v>
      </c>
      <c r="AT82" s="7">
        <f t="shared" si="28"/>
        <v>3.1157000000000001E-2</v>
      </c>
      <c r="AV82" s="1">
        <v>45112.749976851854</v>
      </c>
      <c r="AW82">
        <v>20</v>
      </c>
      <c r="AX82">
        <v>10.3</v>
      </c>
      <c r="AY82">
        <v>231.1</v>
      </c>
      <c r="AZ82">
        <v>20.100000000000001</v>
      </c>
      <c r="BA82">
        <v>349</v>
      </c>
      <c r="BB82">
        <f t="shared" si="29"/>
        <v>-0.50000000000000711</v>
      </c>
      <c r="BC82" s="5">
        <f t="shared" si="20"/>
        <v>7.0695800999999996</v>
      </c>
      <c r="BD82" s="6">
        <f t="shared" si="21"/>
        <v>7.0149000000000008</v>
      </c>
    </row>
    <row r="83" spans="4:56" x14ac:dyDescent="0.35">
      <c r="D83" t="s">
        <v>4938</v>
      </c>
      <c r="E83">
        <v>345.99700000000001</v>
      </c>
      <c r="F83">
        <v>9.1112600000000002E-2</v>
      </c>
      <c r="G83">
        <v>31.499600000000001</v>
      </c>
      <c r="H83">
        <f t="shared" si="22"/>
        <v>9.1112600000000002E-2</v>
      </c>
      <c r="I83" s="7">
        <f t="shared" si="30"/>
        <v>3.1499600000000003E-2</v>
      </c>
      <c r="K83" s="1">
        <v>45114.56354166667</v>
      </c>
      <c r="L83">
        <v>20</v>
      </c>
      <c r="M83">
        <f t="shared" si="23"/>
        <v>7.6</v>
      </c>
      <c r="N83">
        <v>10.3</v>
      </c>
      <c r="O83">
        <v>230.8</v>
      </c>
      <c r="P83">
        <v>20.2</v>
      </c>
      <c r="Q83">
        <v>348.6</v>
      </c>
      <c r="R83" s="5">
        <f t="shared" si="16"/>
        <v>7.0604028000000021</v>
      </c>
      <c r="S83" s="6">
        <f t="shared" si="17"/>
        <v>7.0417200000000006</v>
      </c>
      <c r="V83" t="s">
        <v>2819</v>
      </c>
      <c r="W83">
        <v>346.01</v>
      </c>
      <c r="X83">
        <v>-19.988399999999999</v>
      </c>
      <c r="Y83">
        <v>-6915.98</v>
      </c>
      <c r="Z83">
        <f t="shared" si="24"/>
        <v>19.988399999999999</v>
      </c>
      <c r="AA83" s="7">
        <f t="shared" si="25"/>
        <v>6.9159799999999994</v>
      </c>
      <c r="AC83" s="1">
        <v>45112.740185185183</v>
      </c>
      <c r="AD83">
        <v>17.11</v>
      </c>
      <c r="AE83">
        <v>9</v>
      </c>
      <c r="AF83">
        <v>226.5</v>
      </c>
      <c r="AG83">
        <v>17.3</v>
      </c>
      <c r="AH83">
        <v>348.4</v>
      </c>
      <c r="AI83">
        <f t="shared" si="27"/>
        <v>-0.17371163867979814</v>
      </c>
      <c r="AJ83" s="5">
        <f t="shared" si="18"/>
        <v>6.0543450000000005</v>
      </c>
      <c r="AK83" s="17">
        <f t="shared" si="19"/>
        <v>6.0273199999999996</v>
      </c>
      <c r="AO83" t="s">
        <v>3641</v>
      </c>
      <c r="AP83">
        <v>345.99599999999998</v>
      </c>
      <c r="AQ83">
        <v>8.9917399999999995E-2</v>
      </c>
      <c r="AR83">
        <v>31.117699999999999</v>
      </c>
      <c r="AS83">
        <f t="shared" si="26"/>
        <v>8.9917399999999995E-2</v>
      </c>
      <c r="AT83" s="7">
        <f t="shared" si="28"/>
        <v>3.1117699999999998E-2</v>
      </c>
      <c r="AV83" s="1">
        <v>45112.750023148146</v>
      </c>
      <c r="AW83">
        <v>20</v>
      </c>
      <c r="AX83">
        <v>10.3</v>
      </c>
      <c r="AY83">
        <v>230.7</v>
      </c>
      <c r="AZ83">
        <v>20.3</v>
      </c>
      <c r="BA83">
        <v>348.8</v>
      </c>
      <c r="BB83">
        <f t="shared" si="29"/>
        <v>-1.5000000000000036</v>
      </c>
      <c r="BC83" s="5">
        <f t="shared" si="20"/>
        <v>7.0573437000000006</v>
      </c>
      <c r="BD83" s="6">
        <f t="shared" si="21"/>
        <v>7.0806400000000007</v>
      </c>
    </row>
    <row r="84" spans="4:56" x14ac:dyDescent="0.35">
      <c r="D84" t="s">
        <v>4939</v>
      </c>
      <c r="E84">
        <v>345.99700000000001</v>
      </c>
      <c r="F84">
        <v>9.1112600000000002E-2</v>
      </c>
      <c r="G84">
        <v>31.499600000000001</v>
      </c>
      <c r="H84">
        <f t="shared" si="22"/>
        <v>9.1112600000000002E-2</v>
      </c>
      <c r="I84" s="7">
        <f t="shared" si="30"/>
        <v>3.1499600000000003E-2</v>
      </c>
      <c r="K84" s="1">
        <v>45114.563564814816</v>
      </c>
      <c r="L84">
        <v>20</v>
      </c>
      <c r="M84">
        <f t="shared" si="23"/>
        <v>7.6</v>
      </c>
      <c r="N84">
        <v>10.3</v>
      </c>
      <c r="O84">
        <v>230.8</v>
      </c>
      <c r="P84">
        <v>20.100000000000001</v>
      </c>
      <c r="Q84">
        <v>348.8</v>
      </c>
      <c r="R84" s="5">
        <f t="shared" si="16"/>
        <v>7.0604028000000021</v>
      </c>
      <c r="S84" s="6">
        <f t="shared" si="17"/>
        <v>7.0108800000000011</v>
      </c>
      <c r="V84" t="s">
        <v>2820</v>
      </c>
      <c r="W84">
        <v>346.01</v>
      </c>
      <c r="X84">
        <v>-19.988399999999999</v>
      </c>
      <c r="Y84">
        <v>-6915.98</v>
      </c>
      <c r="Z84">
        <f t="shared" si="24"/>
        <v>19.988399999999999</v>
      </c>
      <c r="AA84" s="7">
        <f t="shared" si="25"/>
        <v>6.9159799999999994</v>
      </c>
      <c r="AC84" s="1">
        <v>45112.740219907406</v>
      </c>
      <c r="AD84">
        <v>17.72</v>
      </c>
      <c r="AE84">
        <v>9</v>
      </c>
      <c r="AF84">
        <v>226.5</v>
      </c>
      <c r="AG84">
        <v>17.3</v>
      </c>
      <c r="AH84">
        <v>348.6</v>
      </c>
      <c r="AI84">
        <f t="shared" si="27"/>
        <v>-1.1104617182934031</v>
      </c>
      <c r="AJ84" s="5">
        <f t="shared" si="18"/>
        <v>6.0543450000000005</v>
      </c>
      <c r="AK84" s="17">
        <f t="shared" si="19"/>
        <v>6.0307800000000009</v>
      </c>
      <c r="AO84" t="s">
        <v>3642</v>
      </c>
      <c r="AP84">
        <v>345.99599999999998</v>
      </c>
      <c r="AQ84">
        <v>8.9917399999999995E-2</v>
      </c>
      <c r="AR84">
        <v>31.117699999999999</v>
      </c>
      <c r="AS84">
        <f t="shared" si="26"/>
        <v>8.9917399999999995E-2</v>
      </c>
      <c r="AT84" s="7">
        <f t="shared" si="28"/>
        <v>3.1117699999999998E-2</v>
      </c>
      <c r="AV84" s="1">
        <v>45112.750081018516</v>
      </c>
      <c r="AW84">
        <v>20</v>
      </c>
      <c r="AX84">
        <v>10.3</v>
      </c>
      <c r="AY84">
        <v>231</v>
      </c>
      <c r="AZ84">
        <v>20.2</v>
      </c>
      <c r="BA84">
        <v>348.8</v>
      </c>
      <c r="BB84">
        <f t="shared" si="29"/>
        <v>-0.99999999999999634</v>
      </c>
      <c r="BC84" s="5">
        <f t="shared" si="20"/>
        <v>7.0665210000000007</v>
      </c>
      <c r="BD84" s="6">
        <f t="shared" si="21"/>
        <v>7.0457600000000005</v>
      </c>
    </row>
    <row r="85" spans="4:56" x14ac:dyDescent="0.35">
      <c r="D85" t="s">
        <v>4940</v>
      </c>
      <c r="E85">
        <v>345.99700000000001</v>
      </c>
      <c r="F85">
        <v>9.1466599999999995E-2</v>
      </c>
      <c r="G85">
        <v>31.664300000000001</v>
      </c>
      <c r="H85">
        <f t="shared" si="22"/>
        <v>9.1466599999999995E-2</v>
      </c>
      <c r="I85" s="7">
        <f t="shared" si="30"/>
        <v>3.1664299999999999E-2</v>
      </c>
      <c r="K85" s="1">
        <v>45114.563587962963</v>
      </c>
      <c r="L85">
        <v>20</v>
      </c>
      <c r="M85">
        <f t="shared" si="23"/>
        <v>7.6</v>
      </c>
      <c r="N85">
        <v>10.3</v>
      </c>
      <c r="O85">
        <v>230.8</v>
      </c>
      <c r="P85">
        <v>20.2</v>
      </c>
      <c r="Q85">
        <v>348.8</v>
      </c>
      <c r="R85" s="5">
        <f t="shared" si="16"/>
        <v>7.0604028000000021</v>
      </c>
      <c r="S85" s="6">
        <f t="shared" si="17"/>
        <v>7.0457600000000005</v>
      </c>
      <c r="V85" t="s">
        <v>2821</v>
      </c>
      <c r="W85">
        <v>346.01799999999997</v>
      </c>
      <c r="X85">
        <v>-19.988900000000001</v>
      </c>
      <c r="Y85">
        <v>-6916.24</v>
      </c>
      <c r="Z85">
        <f t="shared" si="24"/>
        <v>19.988900000000001</v>
      </c>
      <c r="AA85" s="7">
        <f t="shared" si="25"/>
        <v>6.9162400000000002</v>
      </c>
      <c r="AC85" s="1">
        <v>45112.740254629629</v>
      </c>
      <c r="AD85">
        <v>17.84</v>
      </c>
      <c r="AE85">
        <v>9.3000000000000007</v>
      </c>
      <c r="AF85">
        <v>226.4</v>
      </c>
      <c r="AG85">
        <v>17.899999999999999</v>
      </c>
      <c r="AH85">
        <v>348.6</v>
      </c>
      <c r="AI85">
        <f t="shared" si="27"/>
        <v>-1.0158013544018043</v>
      </c>
      <c r="AJ85" s="5">
        <f t="shared" si="18"/>
        <v>6.2533944000000012</v>
      </c>
      <c r="AK85" s="17">
        <f t="shared" si="19"/>
        <v>6.2399399999999998</v>
      </c>
      <c r="AO85" t="s">
        <v>3643</v>
      </c>
      <c r="AP85">
        <v>345.99599999999998</v>
      </c>
      <c r="AQ85">
        <v>9.0779799999999994E-2</v>
      </c>
      <c r="AR85">
        <v>31.442599999999999</v>
      </c>
      <c r="AS85">
        <f t="shared" si="26"/>
        <v>9.0779799999999994E-2</v>
      </c>
      <c r="AT85" s="7">
        <f t="shared" si="28"/>
        <v>3.1442600000000001E-2</v>
      </c>
      <c r="AV85" s="1">
        <v>45112.750127314815</v>
      </c>
      <c r="AW85">
        <v>20</v>
      </c>
      <c r="AX85">
        <v>10.3</v>
      </c>
      <c r="AY85">
        <v>231.1</v>
      </c>
      <c r="AZ85">
        <v>20.2</v>
      </c>
      <c r="BA85">
        <v>349</v>
      </c>
      <c r="BB85">
        <f t="shared" si="29"/>
        <v>-0.99999999999999634</v>
      </c>
      <c r="BC85" s="5">
        <f t="shared" si="20"/>
        <v>7.0695800999999996</v>
      </c>
      <c r="BD85" s="6">
        <f t="shared" si="21"/>
        <v>7.0498000000000003</v>
      </c>
    </row>
    <row r="86" spans="4:56" x14ac:dyDescent="0.35">
      <c r="D86" t="s">
        <v>4941</v>
      </c>
      <c r="E86">
        <v>345.99700000000001</v>
      </c>
      <c r="F86">
        <v>9.1466599999999995E-2</v>
      </c>
      <c r="G86">
        <v>31.664300000000001</v>
      </c>
      <c r="H86">
        <f t="shared" si="22"/>
        <v>9.1466599999999995E-2</v>
      </c>
      <c r="I86" s="7">
        <f t="shared" si="30"/>
        <v>3.1664299999999999E-2</v>
      </c>
      <c r="K86" s="1">
        <v>45114.563622685186</v>
      </c>
      <c r="L86">
        <v>20</v>
      </c>
      <c r="M86">
        <f t="shared" si="23"/>
        <v>7.6</v>
      </c>
      <c r="N86">
        <v>10.3</v>
      </c>
      <c r="O86">
        <v>230.8</v>
      </c>
      <c r="P86">
        <v>20.2</v>
      </c>
      <c r="Q86">
        <v>348.8</v>
      </c>
      <c r="R86" s="5">
        <f t="shared" si="16"/>
        <v>7.0604028000000021</v>
      </c>
      <c r="S86" s="6">
        <f t="shared" si="17"/>
        <v>7.0457600000000005</v>
      </c>
      <c r="V86" t="s">
        <v>2822</v>
      </c>
      <c r="W86">
        <v>346.01799999999997</v>
      </c>
      <c r="X86">
        <v>-19.988900000000001</v>
      </c>
      <c r="Y86">
        <v>-6916.24</v>
      </c>
      <c r="Z86">
        <f t="shared" si="24"/>
        <v>19.988900000000001</v>
      </c>
      <c r="AA86" s="7">
        <f t="shared" si="25"/>
        <v>6.9162400000000002</v>
      </c>
      <c r="AC86" s="1">
        <v>45112.740289351852</v>
      </c>
      <c r="AD86">
        <v>17.670000000000002</v>
      </c>
      <c r="AE86">
        <v>9.4</v>
      </c>
      <c r="AF86">
        <v>226.3</v>
      </c>
      <c r="AG86">
        <v>17.899999999999999</v>
      </c>
      <c r="AH86">
        <v>348.4</v>
      </c>
      <c r="AI86">
        <f t="shared" si="27"/>
        <v>-0.33632286995514976</v>
      </c>
      <c r="AJ86" s="5">
        <f t="shared" si="18"/>
        <v>6.3178434000000019</v>
      </c>
      <c r="AK86" s="17">
        <f t="shared" si="19"/>
        <v>6.2363599999999986</v>
      </c>
      <c r="AO86" t="s">
        <v>3644</v>
      </c>
      <c r="AP86">
        <v>345.99599999999998</v>
      </c>
      <c r="AQ86">
        <v>9.0779799999999994E-2</v>
      </c>
      <c r="AR86">
        <v>31.442599999999999</v>
      </c>
      <c r="AS86">
        <f t="shared" si="26"/>
        <v>9.0779799999999994E-2</v>
      </c>
      <c r="AT86" s="7">
        <f t="shared" si="28"/>
        <v>3.1442600000000001E-2</v>
      </c>
      <c r="AV86" s="1">
        <v>45112.750185185185</v>
      </c>
      <c r="AW86">
        <v>20</v>
      </c>
      <c r="AX86">
        <v>10.3</v>
      </c>
      <c r="AY86">
        <v>231.6</v>
      </c>
      <c r="AZ86">
        <v>20.3</v>
      </c>
      <c r="BA86">
        <v>348.8</v>
      </c>
      <c r="BB86">
        <f t="shared" si="29"/>
        <v>-1.5000000000000036</v>
      </c>
      <c r="BC86" s="5">
        <f t="shared" si="20"/>
        <v>7.0848755999999993</v>
      </c>
      <c r="BD86" s="6">
        <f t="shared" si="21"/>
        <v>7.0806400000000007</v>
      </c>
    </row>
    <row r="87" spans="4:56" x14ac:dyDescent="0.35">
      <c r="D87" t="s">
        <v>4942</v>
      </c>
      <c r="E87">
        <v>345.99700000000001</v>
      </c>
      <c r="F87">
        <v>9.1466599999999995E-2</v>
      </c>
      <c r="G87">
        <v>31.664300000000001</v>
      </c>
      <c r="H87">
        <f t="shared" si="22"/>
        <v>9.1466599999999995E-2</v>
      </c>
      <c r="I87" s="7">
        <f t="shared" si="30"/>
        <v>3.1664299999999999E-2</v>
      </c>
      <c r="K87" s="1">
        <v>45114.563645833332</v>
      </c>
      <c r="L87">
        <v>20</v>
      </c>
      <c r="M87">
        <f t="shared" si="23"/>
        <v>7.6</v>
      </c>
      <c r="N87">
        <v>10.3</v>
      </c>
      <c r="O87">
        <v>230.7</v>
      </c>
      <c r="P87">
        <v>20.2</v>
      </c>
      <c r="Q87">
        <v>348.8</v>
      </c>
      <c r="R87" s="5">
        <f t="shared" si="16"/>
        <v>7.0573437000000006</v>
      </c>
      <c r="S87" s="6">
        <f t="shared" si="17"/>
        <v>7.0457600000000005</v>
      </c>
      <c r="V87" t="s">
        <v>2823</v>
      </c>
      <c r="W87">
        <v>346.02100000000002</v>
      </c>
      <c r="X87">
        <v>-19.989999999999998</v>
      </c>
      <c r="Y87">
        <v>-6916.65</v>
      </c>
      <c r="Z87">
        <f t="shared" si="24"/>
        <v>19.989999999999998</v>
      </c>
      <c r="AA87" s="7">
        <f t="shared" si="25"/>
        <v>6.9166499999999997</v>
      </c>
      <c r="AC87" s="1">
        <v>45112.740312499998</v>
      </c>
      <c r="AD87">
        <v>18.23</v>
      </c>
      <c r="AE87">
        <v>9.3000000000000007</v>
      </c>
      <c r="AF87">
        <v>226.4</v>
      </c>
      <c r="AG87">
        <v>17.8</v>
      </c>
      <c r="AH87">
        <v>348.6</v>
      </c>
      <c r="AI87">
        <f t="shared" si="27"/>
        <v>-0.73571024335030555</v>
      </c>
      <c r="AJ87" s="5">
        <f t="shared" si="18"/>
        <v>6.2533944000000012</v>
      </c>
      <c r="AK87" s="17">
        <f t="shared" si="19"/>
        <v>6.2050800000000006</v>
      </c>
      <c r="AO87" t="s">
        <v>3645</v>
      </c>
      <c r="AP87">
        <v>345.99700000000001</v>
      </c>
      <c r="AQ87">
        <v>8.9995900000000004E-2</v>
      </c>
      <c r="AR87">
        <v>31.081499999999998</v>
      </c>
      <c r="AS87">
        <f t="shared" si="26"/>
        <v>8.9995900000000004E-2</v>
      </c>
      <c r="AT87" s="7">
        <f t="shared" si="28"/>
        <v>3.1081499999999998E-2</v>
      </c>
      <c r="AV87" s="1">
        <v>45112.750243055554</v>
      </c>
      <c r="AW87">
        <v>20</v>
      </c>
      <c r="AX87">
        <v>10.3</v>
      </c>
      <c r="AY87">
        <v>231.8</v>
      </c>
      <c r="AZ87">
        <v>20.2</v>
      </c>
      <c r="BA87">
        <v>349</v>
      </c>
      <c r="BB87">
        <f t="shared" si="29"/>
        <v>-0.99999999999999634</v>
      </c>
      <c r="BC87" s="5">
        <f t="shared" si="20"/>
        <v>7.0909938000000023</v>
      </c>
      <c r="BD87" s="6">
        <f t="shared" si="21"/>
        <v>7.0498000000000003</v>
      </c>
    </row>
    <row r="88" spans="4:56" x14ac:dyDescent="0.35">
      <c r="D88" t="s">
        <v>4943</v>
      </c>
      <c r="E88">
        <v>345.99700000000001</v>
      </c>
      <c r="F88">
        <v>9.1055399999999995E-2</v>
      </c>
      <c r="G88">
        <v>31.557500000000001</v>
      </c>
      <c r="H88">
        <f t="shared" si="22"/>
        <v>9.1055399999999995E-2</v>
      </c>
      <c r="I88" s="7">
        <f t="shared" si="30"/>
        <v>3.1557500000000002E-2</v>
      </c>
      <c r="K88" s="1">
        <v>45114.563680555555</v>
      </c>
      <c r="L88">
        <v>20</v>
      </c>
      <c r="M88">
        <f t="shared" si="23"/>
        <v>7.6</v>
      </c>
      <c r="N88">
        <v>10.3</v>
      </c>
      <c r="O88">
        <v>230.8</v>
      </c>
      <c r="P88">
        <v>20.2</v>
      </c>
      <c r="Q88">
        <v>348.8</v>
      </c>
      <c r="R88" s="5">
        <f t="shared" si="16"/>
        <v>7.0604028000000021</v>
      </c>
      <c r="S88" s="6">
        <f t="shared" si="17"/>
        <v>7.0457600000000005</v>
      </c>
      <c r="V88" t="s">
        <v>2824</v>
      </c>
      <c r="W88">
        <v>346.02100000000002</v>
      </c>
      <c r="X88">
        <v>-19.989999999999998</v>
      </c>
      <c r="Y88">
        <v>-6916.65</v>
      </c>
      <c r="Z88">
        <f t="shared" si="24"/>
        <v>19.989999999999998</v>
      </c>
      <c r="AA88" s="7">
        <f t="shared" si="25"/>
        <v>6.9166499999999997</v>
      </c>
      <c r="AC88" s="1">
        <v>45112.740347222221</v>
      </c>
      <c r="AD88">
        <v>17.43</v>
      </c>
      <c r="AE88">
        <v>9.6</v>
      </c>
      <c r="AF88">
        <v>226.5</v>
      </c>
      <c r="AG88">
        <v>18.3</v>
      </c>
      <c r="AH88">
        <v>348.6</v>
      </c>
      <c r="AI88">
        <f t="shared" si="27"/>
        <v>-0.38398244651673219</v>
      </c>
      <c r="AJ88" s="5">
        <f t="shared" si="18"/>
        <v>6.4579680000000002</v>
      </c>
      <c r="AK88" s="17">
        <f t="shared" si="19"/>
        <v>6.3793800000000012</v>
      </c>
      <c r="AO88" t="s">
        <v>3646</v>
      </c>
      <c r="AP88">
        <v>345.99700000000001</v>
      </c>
      <c r="AQ88">
        <v>8.9995900000000004E-2</v>
      </c>
      <c r="AR88">
        <v>31.081499999999998</v>
      </c>
      <c r="AS88">
        <f t="shared" si="26"/>
        <v>8.9995900000000004E-2</v>
      </c>
      <c r="AT88" s="7">
        <f t="shared" si="28"/>
        <v>3.1081499999999998E-2</v>
      </c>
      <c r="AV88" s="1">
        <v>45112.750289351854</v>
      </c>
      <c r="AW88">
        <v>20</v>
      </c>
      <c r="AX88">
        <v>10.3</v>
      </c>
      <c r="AY88">
        <v>231.8</v>
      </c>
      <c r="AZ88">
        <v>20.2</v>
      </c>
      <c r="BA88">
        <v>348.8</v>
      </c>
      <c r="BB88">
        <f t="shared" si="29"/>
        <v>-0.99999999999999634</v>
      </c>
      <c r="BC88" s="5">
        <f t="shared" si="20"/>
        <v>7.0909938000000023</v>
      </c>
      <c r="BD88" s="6">
        <f t="shared" si="21"/>
        <v>7.0457600000000005</v>
      </c>
    </row>
    <row r="89" spans="4:56" x14ac:dyDescent="0.35">
      <c r="D89" t="s">
        <v>4944</v>
      </c>
      <c r="E89">
        <v>345.99599999999998</v>
      </c>
      <c r="F89">
        <v>8.9601700000000006E-2</v>
      </c>
      <c r="G89">
        <v>31.017299999999999</v>
      </c>
      <c r="H89">
        <f t="shared" si="22"/>
        <v>8.9601700000000006E-2</v>
      </c>
      <c r="I89" s="7">
        <f t="shared" si="30"/>
        <v>3.1017299999999998E-2</v>
      </c>
      <c r="K89" s="1">
        <v>45114.563703703701</v>
      </c>
      <c r="L89">
        <v>20</v>
      </c>
      <c r="M89">
        <f t="shared" si="23"/>
        <v>7.6</v>
      </c>
      <c r="N89">
        <v>10.3</v>
      </c>
      <c r="O89">
        <v>230.7</v>
      </c>
      <c r="P89">
        <v>20.100000000000001</v>
      </c>
      <c r="Q89">
        <v>348.8</v>
      </c>
      <c r="R89" s="5">
        <f t="shared" si="16"/>
        <v>7.0573437000000006</v>
      </c>
      <c r="S89" s="6">
        <f t="shared" si="17"/>
        <v>7.0108800000000011</v>
      </c>
      <c r="V89" t="s">
        <v>2825</v>
      </c>
      <c r="W89">
        <v>346.02699999999999</v>
      </c>
      <c r="X89">
        <v>-19.9907</v>
      </c>
      <c r="Y89">
        <v>-6916.99</v>
      </c>
      <c r="Z89">
        <f t="shared" si="24"/>
        <v>19.9907</v>
      </c>
      <c r="AA89" s="7">
        <f t="shared" si="25"/>
        <v>6.9169900000000002</v>
      </c>
      <c r="AC89" s="1">
        <v>45112.740381944444</v>
      </c>
      <c r="AD89">
        <v>14.32</v>
      </c>
      <c r="AE89">
        <v>9.1</v>
      </c>
      <c r="AF89">
        <v>226.7</v>
      </c>
      <c r="AG89">
        <v>17.5</v>
      </c>
      <c r="AH89">
        <v>348.4</v>
      </c>
      <c r="AI89">
        <f t="shared" si="27"/>
        <v>-0.40160642570281285</v>
      </c>
      <c r="AJ89" s="5">
        <f t="shared" si="18"/>
        <v>6.1270208999999998</v>
      </c>
      <c r="AK89" s="17">
        <f t="shared" si="19"/>
        <v>6.0970000000000004</v>
      </c>
      <c r="AO89" t="s">
        <v>3647</v>
      </c>
      <c r="AP89">
        <v>345.995</v>
      </c>
      <c r="AQ89">
        <v>9.1041999999999998E-2</v>
      </c>
      <c r="AR89">
        <v>31.471399999999999</v>
      </c>
      <c r="AS89">
        <f t="shared" si="26"/>
        <v>9.1041999999999998E-2</v>
      </c>
      <c r="AT89" s="7">
        <f t="shared" si="28"/>
        <v>3.1471399999999997E-2</v>
      </c>
      <c r="AV89" s="1">
        <v>45112.750335648147</v>
      </c>
      <c r="AW89">
        <v>20</v>
      </c>
      <c r="AX89">
        <v>10.3</v>
      </c>
      <c r="AY89">
        <v>231.8</v>
      </c>
      <c r="AZ89">
        <v>20.2</v>
      </c>
      <c r="BA89">
        <v>349</v>
      </c>
      <c r="BB89">
        <f t="shared" si="29"/>
        <v>-0.99999999999999634</v>
      </c>
      <c r="BC89" s="5">
        <f t="shared" si="20"/>
        <v>7.0909938000000023</v>
      </c>
      <c r="BD89" s="6">
        <f t="shared" si="21"/>
        <v>7.0498000000000003</v>
      </c>
    </row>
    <row r="90" spans="4:56" x14ac:dyDescent="0.35">
      <c r="D90" t="s">
        <v>4945</v>
      </c>
      <c r="E90">
        <v>345.99599999999998</v>
      </c>
      <c r="F90">
        <v>8.9601700000000006E-2</v>
      </c>
      <c r="G90">
        <v>31.017299999999999</v>
      </c>
      <c r="H90">
        <f t="shared" si="22"/>
        <v>8.9601700000000006E-2</v>
      </c>
      <c r="I90" s="7">
        <f t="shared" si="30"/>
        <v>3.1017299999999998E-2</v>
      </c>
      <c r="K90" s="1">
        <v>45114.563738425924</v>
      </c>
      <c r="L90">
        <v>20</v>
      </c>
      <c r="M90">
        <f t="shared" si="23"/>
        <v>7.6</v>
      </c>
      <c r="N90">
        <v>10.3</v>
      </c>
      <c r="O90">
        <v>230.2</v>
      </c>
      <c r="P90">
        <v>20.2</v>
      </c>
      <c r="Q90">
        <v>348.8</v>
      </c>
      <c r="R90" s="5">
        <f t="shared" si="16"/>
        <v>7.0420482</v>
      </c>
      <c r="S90" s="6">
        <f t="shared" si="17"/>
        <v>7.0457600000000005</v>
      </c>
      <c r="V90" t="s">
        <v>2826</v>
      </c>
      <c r="W90">
        <v>346.02699999999999</v>
      </c>
      <c r="X90">
        <v>-19.9907</v>
      </c>
      <c r="Y90">
        <v>-6916.99</v>
      </c>
      <c r="Z90">
        <f t="shared" si="24"/>
        <v>19.9907</v>
      </c>
      <c r="AA90" s="7">
        <f t="shared" si="25"/>
        <v>6.9169900000000002</v>
      </c>
      <c r="AC90" s="1">
        <v>45112.740416666667</v>
      </c>
      <c r="AD90">
        <v>16.91</v>
      </c>
      <c r="AE90">
        <v>7.5</v>
      </c>
      <c r="AF90">
        <v>227.3</v>
      </c>
      <c r="AG90">
        <v>14.4</v>
      </c>
      <c r="AH90">
        <v>348.4</v>
      </c>
      <c r="AI90">
        <f t="shared" si="27"/>
        <v>-0.55865921787709538</v>
      </c>
      <c r="AJ90" s="5">
        <f t="shared" si="18"/>
        <v>5.0631075000000001</v>
      </c>
      <c r="AK90" s="17">
        <f t="shared" si="19"/>
        <v>5.0169600000000001</v>
      </c>
      <c r="AO90" t="s">
        <v>3648</v>
      </c>
      <c r="AP90">
        <v>345.995</v>
      </c>
      <c r="AQ90">
        <v>9.1041999999999998E-2</v>
      </c>
      <c r="AR90">
        <v>31.471399999999999</v>
      </c>
      <c r="AS90">
        <f t="shared" si="26"/>
        <v>9.1041999999999998E-2</v>
      </c>
      <c r="AT90" s="7">
        <f t="shared" si="28"/>
        <v>3.1471399999999997E-2</v>
      </c>
      <c r="AV90" s="1">
        <v>45112.750381944446</v>
      </c>
      <c r="AW90">
        <v>20</v>
      </c>
      <c r="AX90">
        <v>10.3</v>
      </c>
      <c r="AY90">
        <v>231.6</v>
      </c>
      <c r="AZ90">
        <v>20.2</v>
      </c>
      <c r="BA90">
        <v>349</v>
      </c>
      <c r="BB90">
        <f t="shared" si="29"/>
        <v>-0.99999999999999634</v>
      </c>
      <c r="BC90" s="5">
        <f t="shared" si="20"/>
        <v>7.0848755999999993</v>
      </c>
      <c r="BD90" s="6">
        <f t="shared" si="21"/>
        <v>7.0498000000000003</v>
      </c>
    </row>
    <row r="91" spans="4:56" x14ac:dyDescent="0.35">
      <c r="D91" t="s">
        <v>4946</v>
      </c>
      <c r="E91">
        <v>345.99700000000001</v>
      </c>
      <c r="F91">
        <v>9.1452699999999998E-2</v>
      </c>
      <c r="G91">
        <v>31.6325</v>
      </c>
      <c r="H91">
        <f t="shared" si="22"/>
        <v>9.1452699999999998E-2</v>
      </c>
      <c r="I91" s="7">
        <f t="shared" si="30"/>
        <v>3.1632500000000001E-2</v>
      </c>
      <c r="K91" s="1">
        <v>45114.563761574071</v>
      </c>
      <c r="L91">
        <v>20</v>
      </c>
      <c r="M91">
        <f t="shared" si="23"/>
        <v>7.6</v>
      </c>
      <c r="N91">
        <v>10.4</v>
      </c>
      <c r="O91">
        <v>230.1</v>
      </c>
      <c r="P91">
        <v>20.2</v>
      </c>
      <c r="Q91">
        <v>348.8</v>
      </c>
      <c r="R91" s="5">
        <f t="shared" si="16"/>
        <v>7.1073287999999994</v>
      </c>
      <c r="S91" s="6">
        <f t="shared" si="17"/>
        <v>7.0457600000000005</v>
      </c>
      <c r="V91" t="s">
        <v>2827</v>
      </c>
      <c r="W91">
        <v>346.03300000000002</v>
      </c>
      <c r="X91">
        <v>-19.9894</v>
      </c>
      <c r="Y91">
        <v>-6917.15</v>
      </c>
      <c r="Z91">
        <f t="shared" si="24"/>
        <v>19.9894</v>
      </c>
      <c r="AA91" s="7">
        <f t="shared" si="25"/>
        <v>6.9171499999999995</v>
      </c>
      <c r="AC91" s="1">
        <v>45112.740451388891</v>
      </c>
      <c r="AD91">
        <v>17.88</v>
      </c>
      <c r="AE91">
        <v>8.9</v>
      </c>
      <c r="AF91">
        <v>226.8</v>
      </c>
      <c r="AG91">
        <v>17.100000000000001</v>
      </c>
      <c r="AH91">
        <v>348.6</v>
      </c>
      <c r="AI91">
        <f t="shared" si="27"/>
        <v>-1.1235955056179852</v>
      </c>
      <c r="AJ91" s="5">
        <f t="shared" si="18"/>
        <v>5.9950044</v>
      </c>
      <c r="AK91" s="17">
        <f t="shared" si="19"/>
        <v>5.9610600000000016</v>
      </c>
      <c r="AO91" t="s">
        <v>3649</v>
      </c>
      <c r="AP91">
        <v>345.995</v>
      </c>
      <c r="AQ91">
        <v>9.0431600000000001E-2</v>
      </c>
      <c r="AR91">
        <v>31.2455</v>
      </c>
      <c r="AS91">
        <f t="shared" si="26"/>
        <v>9.0431600000000001E-2</v>
      </c>
      <c r="AT91" s="7">
        <f t="shared" si="28"/>
        <v>3.1245499999999999E-2</v>
      </c>
      <c r="AV91" s="1">
        <v>45112.750428240739</v>
      </c>
      <c r="AW91">
        <v>20</v>
      </c>
      <c r="AX91">
        <v>10.3</v>
      </c>
      <c r="AY91">
        <v>231.8</v>
      </c>
      <c r="AZ91">
        <v>20.2</v>
      </c>
      <c r="BA91">
        <v>349</v>
      </c>
      <c r="BB91">
        <f t="shared" si="29"/>
        <v>-0.99999999999999634</v>
      </c>
      <c r="BC91" s="5">
        <f t="shared" si="20"/>
        <v>7.0909938000000023</v>
      </c>
      <c r="BD91" s="6">
        <f t="shared" si="21"/>
        <v>7.0498000000000003</v>
      </c>
    </row>
    <row r="92" spans="4:56" x14ac:dyDescent="0.35">
      <c r="D92" t="s">
        <v>4947</v>
      </c>
      <c r="E92">
        <v>345.99700000000001</v>
      </c>
      <c r="F92">
        <v>9.1452699999999998E-2</v>
      </c>
      <c r="G92">
        <v>31.6325</v>
      </c>
      <c r="H92">
        <f t="shared" si="22"/>
        <v>9.1452699999999998E-2</v>
      </c>
      <c r="I92" s="7">
        <f t="shared" si="30"/>
        <v>3.1632500000000001E-2</v>
      </c>
      <c r="K92" s="1">
        <v>45114.563784722224</v>
      </c>
      <c r="L92">
        <v>20</v>
      </c>
      <c r="M92">
        <f t="shared" si="23"/>
        <v>7.6</v>
      </c>
      <c r="N92">
        <v>10.4</v>
      </c>
      <c r="O92">
        <v>230</v>
      </c>
      <c r="P92">
        <v>20.2</v>
      </c>
      <c r="Q92">
        <v>348.8</v>
      </c>
      <c r="R92" s="5">
        <f t="shared" si="16"/>
        <v>7.1042399999999999</v>
      </c>
      <c r="S92" s="6">
        <f t="shared" si="17"/>
        <v>7.0457600000000005</v>
      </c>
      <c r="V92" t="s">
        <v>2828</v>
      </c>
      <c r="W92">
        <v>346.03300000000002</v>
      </c>
      <c r="X92">
        <v>-19.9894</v>
      </c>
      <c r="Y92">
        <v>-6917.15</v>
      </c>
      <c r="Z92">
        <f t="shared" si="24"/>
        <v>19.9894</v>
      </c>
      <c r="AA92" s="7">
        <f t="shared" si="25"/>
        <v>6.9171499999999995</v>
      </c>
      <c r="AC92" s="1">
        <v>45112.740486111114</v>
      </c>
      <c r="AD92">
        <v>17.760000000000002</v>
      </c>
      <c r="AE92">
        <v>9.3000000000000007</v>
      </c>
      <c r="AF92">
        <v>227.4</v>
      </c>
      <c r="AG92">
        <v>18</v>
      </c>
      <c r="AH92">
        <v>348.6</v>
      </c>
      <c r="AI92">
        <f t="shared" si="27"/>
        <v>-0.67114093959732102</v>
      </c>
      <c r="AJ92" s="5">
        <f t="shared" si="18"/>
        <v>6.2810154000000002</v>
      </c>
      <c r="AK92" s="17">
        <f t="shared" si="19"/>
        <v>6.2747999999999999</v>
      </c>
      <c r="AO92" t="s">
        <v>3650</v>
      </c>
      <c r="AP92">
        <v>345.995</v>
      </c>
      <c r="AQ92">
        <v>9.0431600000000001E-2</v>
      </c>
      <c r="AR92">
        <v>31.2455</v>
      </c>
      <c r="AS92">
        <f t="shared" si="26"/>
        <v>9.0431600000000001E-2</v>
      </c>
      <c r="AT92" s="7">
        <f t="shared" si="28"/>
        <v>3.1245499999999999E-2</v>
      </c>
      <c r="AV92" s="1">
        <v>45112.750474537039</v>
      </c>
      <c r="AW92">
        <v>20</v>
      </c>
      <c r="AX92">
        <v>10.3</v>
      </c>
      <c r="AY92">
        <v>231.8</v>
      </c>
      <c r="AZ92">
        <v>20.2</v>
      </c>
      <c r="BA92">
        <v>349</v>
      </c>
      <c r="BB92">
        <f t="shared" si="29"/>
        <v>-0.99999999999999634</v>
      </c>
      <c r="BC92" s="5">
        <f t="shared" si="20"/>
        <v>7.0909938000000023</v>
      </c>
      <c r="BD92" s="6">
        <f t="shared" si="21"/>
        <v>7.0498000000000003</v>
      </c>
    </row>
    <row r="93" spans="4:56" x14ac:dyDescent="0.35">
      <c r="D93" t="s">
        <v>4948</v>
      </c>
      <c r="E93">
        <v>345.99700000000001</v>
      </c>
      <c r="F93">
        <v>9.1059100000000004E-2</v>
      </c>
      <c r="G93">
        <v>31.535599999999999</v>
      </c>
      <c r="H93">
        <f t="shared" si="22"/>
        <v>9.1059100000000004E-2</v>
      </c>
      <c r="I93" s="7">
        <f t="shared" si="30"/>
        <v>3.1535599999999997E-2</v>
      </c>
      <c r="K93" s="1">
        <v>45114.563819444447</v>
      </c>
      <c r="L93">
        <v>20</v>
      </c>
      <c r="M93">
        <f t="shared" si="23"/>
        <v>7.6</v>
      </c>
      <c r="N93">
        <v>10.4</v>
      </c>
      <c r="O93">
        <v>229.9</v>
      </c>
      <c r="P93">
        <v>20.2</v>
      </c>
      <c r="Q93">
        <v>348.8</v>
      </c>
      <c r="R93" s="5">
        <f t="shared" si="16"/>
        <v>7.1011512000000003</v>
      </c>
      <c r="S93" s="6">
        <f t="shared" si="17"/>
        <v>7.0457600000000005</v>
      </c>
      <c r="V93" t="s">
        <v>2829</v>
      </c>
      <c r="W93">
        <v>346.03899999999999</v>
      </c>
      <c r="X93">
        <v>-19.990300000000001</v>
      </c>
      <c r="Y93">
        <v>-6916.26</v>
      </c>
      <c r="Z93">
        <f t="shared" si="24"/>
        <v>19.990300000000001</v>
      </c>
      <c r="AA93" s="7">
        <f t="shared" si="25"/>
        <v>6.9162600000000003</v>
      </c>
      <c r="AC93" s="1">
        <v>45112.740520833337</v>
      </c>
      <c r="AD93">
        <v>17.02</v>
      </c>
      <c r="AE93">
        <v>9.3000000000000007</v>
      </c>
      <c r="AF93">
        <v>227.6</v>
      </c>
      <c r="AG93">
        <v>17.899999999999999</v>
      </c>
      <c r="AH93">
        <v>348.6</v>
      </c>
      <c r="AI93">
        <f t="shared" si="27"/>
        <v>-0.78828828828827135</v>
      </c>
      <c r="AJ93" s="5">
        <f t="shared" si="18"/>
        <v>6.2865396000000011</v>
      </c>
      <c r="AK93" s="17">
        <f t="shared" si="19"/>
        <v>6.2399399999999998</v>
      </c>
      <c r="AO93" t="s">
        <v>3651</v>
      </c>
      <c r="AP93">
        <v>345.99599999999998</v>
      </c>
      <c r="AQ93">
        <v>8.8182300000000005E-2</v>
      </c>
      <c r="AR93">
        <v>30.374500000000001</v>
      </c>
      <c r="AS93">
        <f t="shared" si="26"/>
        <v>8.8182300000000005E-2</v>
      </c>
      <c r="AT93" s="7">
        <f t="shared" si="28"/>
        <v>3.0374500000000002E-2</v>
      </c>
      <c r="AV93" s="1">
        <v>45112.750520833331</v>
      </c>
      <c r="AW93">
        <v>20</v>
      </c>
      <c r="AX93">
        <v>10.3</v>
      </c>
      <c r="AY93">
        <v>231.7</v>
      </c>
      <c r="AZ93">
        <v>20.2</v>
      </c>
      <c r="BA93">
        <v>349.2</v>
      </c>
      <c r="BB93">
        <f t="shared" si="29"/>
        <v>-0.99999999999999634</v>
      </c>
      <c r="BC93" s="5">
        <f t="shared" si="20"/>
        <v>7.0879347000000008</v>
      </c>
      <c r="BD93" s="6">
        <f t="shared" si="21"/>
        <v>7.0538399999999992</v>
      </c>
    </row>
    <row r="94" spans="4:56" x14ac:dyDescent="0.35">
      <c r="D94" t="s">
        <v>4949</v>
      </c>
      <c r="E94">
        <v>345.99700000000001</v>
      </c>
      <c r="F94">
        <v>9.1059100000000004E-2</v>
      </c>
      <c r="G94">
        <v>31.535599999999999</v>
      </c>
      <c r="H94">
        <f t="shared" si="22"/>
        <v>9.1059100000000004E-2</v>
      </c>
      <c r="I94" s="7">
        <f t="shared" si="30"/>
        <v>3.1535599999999997E-2</v>
      </c>
      <c r="K94" s="1">
        <v>45114.563842592594</v>
      </c>
      <c r="L94">
        <v>20</v>
      </c>
      <c r="M94">
        <f t="shared" si="23"/>
        <v>7.6</v>
      </c>
      <c r="N94">
        <v>10.4</v>
      </c>
      <c r="O94">
        <v>229.6</v>
      </c>
      <c r="P94">
        <v>20.2</v>
      </c>
      <c r="Q94">
        <v>349</v>
      </c>
      <c r="R94" s="5">
        <f t="shared" si="16"/>
        <v>7.0918847999999999</v>
      </c>
      <c r="S94" s="6">
        <f t="shared" si="17"/>
        <v>7.0498000000000003</v>
      </c>
      <c r="V94" t="s">
        <v>2830</v>
      </c>
      <c r="W94">
        <v>346.03899999999999</v>
      </c>
      <c r="X94">
        <v>-19.990300000000001</v>
      </c>
      <c r="Y94">
        <v>-6916.26</v>
      </c>
      <c r="Z94">
        <f t="shared" si="24"/>
        <v>19.990300000000001</v>
      </c>
      <c r="AA94" s="7">
        <f t="shared" si="25"/>
        <v>6.9162600000000003</v>
      </c>
      <c r="AC94" s="1">
        <v>45112.740555555552</v>
      </c>
      <c r="AD94">
        <v>17.39</v>
      </c>
      <c r="AE94">
        <v>8.9</v>
      </c>
      <c r="AF94">
        <v>227.9</v>
      </c>
      <c r="AG94">
        <v>17.2</v>
      </c>
      <c r="AH94">
        <v>348.6</v>
      </c>
      <c r="AI94">
        <f t="shared" si="27"/>
        <v>-1.057579318448882</v>
      </c>
      <c r="AJ94" s="5">
        <f t="shared" si="18"/>
        <v>6.0240807000000007</v>
      </c>
      <c r="AK94" s="17">
        <f t="shared" si="19"/>
        <v>5.9959199999999999</v>
      </c>
      <c r="AO94" t="s">
        <v>3652</v>
      </c>
      <c r="AP94">
        <v>345.99599999999998</v>
      </c>
      <c r="AQ94">
        <v>8.8182300000000005E-2</v>
      </c>
      <c r="AR94">
        <v>30.374500000000001</v>
      </c>
      <c r="AS94">
        <f t="shared" si="26"/>
        <v>8.8182300000000005E-2</v>
      </c>
      <c r="AT94" s="7">
        <f t="shared" si="28"/>
        <v>3.0374500000000002E-2</v>
      </c>
      <c r="AV94" s="1">
        <v>45112.750567129631</v>
      </c>
      <c r="AW94">
        <v>20</v>
      </c>
      <c r="AX94">
        <v>10.3</v>
      </c>
      <c r="AY94">
        <v>231.8</v>
      </c>
      <c r="AZ94">
        <v>20.2</v>
      </c>
      <c r="BA94">
        <v>349</v>
      </c>
      <c r="BB94">
        <f t="shared" si="29"/>
        <v>-0.99999999999999634</v>
      </c>
      <c r="BC94" s="5">
        <f t="shared" si="20"/>
        <v>7.0909938000000023</v>
      </c>
      <c r="BD94" s="6">
        <f t="shared" si="21"/>
        <v>7.0498000000000003</v>
      </c>
    </row>
    <row r="95" spans="4:56" x14ac:dyDescent="0.35">
      <c r="D95" t="s">
        <v>4950</v>
      </c>
      <c r="E95">
        <v>345.99700000000001</v>
      </c>
      <c r="F95">
        <v>9.1059100000000004E-2</v>
      </c>
      <c r="G95">
        <v>31.4404</v>
      </c>
      <c r="H95">
        <f t="shared" si="22"/>
        <v>9.1059100000000004E-2</v>
      </c>
      <c r="I95" s="7">
        <f t="shared" si="30"/>
        <v>3.14404E-2</v>
      </c>
      <c r="K95" s="1">
        <v>45114.56386574074</v>
      </c>
      <c r="L95">
        <v>20</v>
      </c>
      <c r="M95">
        <f t="shared" si="23"/>
        <v>7.6</v>
      </c>
      <c r="N95">
        <v>10.4</v>
      </c>
      <c r="O95">
        <v>229.5</v>
      </c>
      <c r="P95">
        <v>20.2</v>
      </c>
      <c r="Q95">
        <v>348.8</v>
      </c>
      <c r="R95" s="5">
        <f t="shared" si="16"/>
        <v>7.0887960000000003</v>
      </c>
      <c r="S95" s="6">
        <f t="shared" si="17"/>
        <v>7.0457600000000005</v>
      </c>
      <c r="V95" t="s">
        <v>2831</v>
      </c>
      <c r="W95">
        <v>346.04300000000001</v>
      </c>
      <c r="X95">
        <v>-19.990600000000001</v>
      </c>
      <c r="Y95">
        <v>-6917.08</v>
      </c>
      <c r="Z95">
        <f t="shared" si="24"/>
        <v>19.990600000000001</v>
      </c>
      <c r="AA95" s="7">
        <f t="shared" si="25"/>
        <v>6.9170800000000003</v>
      </c>
      <c r="AC95" s="1">
        <v>45112.740590277775</v>
      </c>
      <c r="AD95">
        <v>17.62</v>
      </c>
      <c r="AE95">
        <v>9</v>
      </c>
      <c r="AF95">
        <v>227.8</v>
      </c>
      <c r="AG95">
        <v>17.5</v>
      </c>
      <c r="AH95">
        <v>348.6</v>
      </c>
      <c r="AI95">
        <f t="shared" si="27"/>
        <v>-0.63254744105807603</v>
      </c>
      <c r="AJ95" s="5">
        <f t="shared" si="18"/>
        <v>6.0890940000000011</v>
      </c>
      <c r="AK95" s="17">
        <f t="shared" si="19"/>
        <v>6.1005000000000003</v>
      </c>
      <c r="AO95" t="s">
        <v>3653</v>
      </c>
      <c r="AP95">
        <v>345.99599999999998</v>
      </c>
      <c r="AQ95">
        <v>8.9889999999999998E-2</v>
      </c>
      <c r="AR95">
        <v>31.207100000000001</v>
      </c>
      <c r="AS95">
        <f t="shared" si="26"/>
        <v>8.9889999999999998E-2</v>
      </c>
      <c r="AT95" s="7">
        <f t="shared" si="28"/>
        <v>3.1207100000000002E-2</v>
      </c>
      <c r="AV95" s="1">
        <v>45112.750613425924</v>
      </c>
      <c r="AW95">
        <v>20</v>
      </c>
      <c r="AX95">
        <v>10.3</v>
      </c>
      <c r="AY95">
        <v>231.7</v>
      </c>
      <c r="AZ95">
        <v>20.2</v>
      </c>
      <c r="BA95">
        <v>349</v>
      </c>
      <c r="BB95">
        <f t="shared" si="29"/>
        <v>-0.99999999999999634</v>
      </c>
      <c r="BC95" s="5">
        <f t="shared" si="20"/>
        <v>7.0879347000000008</v>
      </c>
      <c r="BD95" s="6">
        <f t="shared" si="21"/>
        <v>7.0498000000000003</v>
      </c>
    </row>
    <row r="96" spans="4:56" x14ac:dyDescent="0.35">
      <c r="D96" t="s">
        <v>4951</v>
      </c>
      <c r="E96">
        <v>345.99700000000001</v>
      </c>
      <c r="F96">
        <v>9.0721499999999997E-2</v>
      </c>
      <c r="G96">
        <v>31.4145</v>
      </c>
      <c r="H96">
        <f t="shared" si="22"/>
        <v>9.0721499999999997E-2</v>
      </c>
      <c r="I96" s="7">
        <f t="shared" si="30"/>
        <v>3.1414499999999998E-2</v>
      </c>
      <c r="K96" s="1">
        <v>45114.563888888886</v>
      </c>
      <c r="L96">
        <v>20</v>
      </c>
      <c r="M96">
        <f t="shared" si="23"/>
        <v>7.6</v>
      </c>
      <c r="N96">
        <v>10.4</v>
      </c>
      <c r="O96">
        <v>229.4</v>
      </c>
      <c r="P96">
        <v>20.2</v>
      </c>
      <c r="Q96">
        <v>348.8</v>
      </c>
      <c r="R96" s="5">
        <f t="shared" si="16"/>
        <v>7.0857072000000008</v>
      </c>
      <c r="S96" s="6">
        <f t="shared" si="17"/>
        <v>7.0457600000000005</v>
      </c>
      <c r="V96" t="s">
        <v>2832</v>
      </c>
      <c r="W96">
        <v>346.04300000000001</v>
      </c>
      <c r="X96">
        <v>-19.990600000000001</v>
      </c>
      <c r="Y96">
        <v>-6917.08</v>
      </c>
      <c r="Z96">
        <f t="shared" si="24"/>
        <v>19.990600000000001</v>
      </c>
      <c r="AA96" s="7">
        <f t="shared" si="25"/>
        <v>6.9170800000000003</v>
      </c>
      <c r="AC96" s="1">
        <v>45112.740613425929</v>
      </c>
      <c r="AD96">
        <v>17.41</v>
      </c>
      <c r="AE96">
        <v>9.1999999999999993</v>
      </c>
      <c r="AF96">
        <v>227.7</v>
      </c>
      <c r="AG96">
        <v>17.7</v>
      </c>
      <c r="AH96">
        <v>348.6</v>
      </c>
      <c r="AI96">
        <f t="shared" si="27"/>
        <v>-0.45402951191826496</v>
      </c>
      <c r="AJ96" s="5">
        <f t="shared" si="18"/>
        <v>6.2216747999999988</v>
      </c>
      <c r="AK96" s="17">
        <f t="shared" si="19"/>
        <v>6.1702200000000005</v>
      </c>
      <c r="AO96" t="s">
        <v>3654</v>
      </c>
      <c r="AP96">
        <v>345.99599999999998</v>
      </c>
      <c r="AQ96">
        <v>8.9889999999999998E-2</v>
      </c>
      <c r="AR96">
        <v>31.207100000000001</v>
      </c>
      <c r="AS96">
        <f t="shared" si="26"/>
        <v>8.9889999999999998E-2</v>
      </c>
      <c r="AT96" s="7">
        <f t="shared" si="28"/>
        <v>3.1207100000000002E-2</v>
      </c>
      <c r="AV96" s="1">
        <v>45112.750648148147</v>
      </c>
      <c r="AW96">
        <v>20</v>
      </c>
      <c r="AX96">
        <v>10.3</v>
      </c>
      <c r="AY96">
        <v>231.7</v>
      </c>
      <c r="AZ96">
        <v>20.2</v>
      </c>
      <c r="BA96">
        <v>349</v>
      </c>
      <c r="BB96">
        <f t="shared" si="29"/>
        <v>-0.99999999999999634</v>
      </c>
      <c r="BC96" s="5">
        <f t="shared" si="20"/>
        <v>7.0879347000000008</v>
      </c>
      <c r="BD96" s="6">
        <f t="shared" si="21"/>
        <v>7.0498000000000003</v>
      </c>
    </row>
    <row r="97" spans="4:56" x14ac:dyDescent="0.35">
      <c r="D97" t="s">
        <v>4952</v>
      </c>
      <c r="E97">
        <v>345.99700000000001</v>
      </c>
      <c r="F97">
        <v>9.0721499999999997E-2</v>
      </c>
      <c r="G97">
        <v>31.4145</v>
      </c>
      <c r="H97">
        <f t="shared" si="22"/>
        <v>9.0721499999999997E-2</v>
      </c>
      <c r="I97" s="7">
        <f t="shared" si="30"/>
        <v>3.1414499999999998E-2</v>
      </c>
      <c r="K97" s="1">
        <v>45114.563923611109</v>
      </c>
      <c r="L97">
        <v>20</v>
      </c>
      <c r="M97">
        <f t="shared" si="23"/>
        <v>7.6</v>
      </c>
      <c r="N97">
        <v>10.4</v>
      </c>
      <c r="O97">
        <v>229.5</v>
      </c>
      <c r="P97">
        <v>20.2</v>
      </c>
      <c r="Q97">
        <v>349</v>
      </c>
      <c r="R97" s="5">
        <f t="shared" si="16"/>
        <v>7.0887960000000003</v>
      </c>
      <c r="S97" s="6">
        <f t="shared" si="17"/>
        <v>7.0498000000000003</v>
      </c>
      <c r="V97" t="s">
        <v>2833</v>
      </c>
      <c r="W97">
        <v>346.05099999999999</v>
      </c>
      <c r="X97">
        <v>-19.989699999999999</v>
      </c>
      <c r="Y97">
        <v>-6917.15</v>
      </c>
      <c r="Z97">
        <f t="shared" si="24"/>
        <v>19.989699999999999</v>
      </c>
      <c r="AA97" s="7">
        <f t="shared" si="25"/>
        <v>6.9171499999999995</v>
      </c>
      <c r="AC97" s="1">
        <v>45112.740648148145</v>
      </c>
      <c r="AD97">
        <v>16.77</v>
      </c>
      <c r="AE97">
        <v>9.1</v>
      </c>
      <c r="AF97">
        <v>227.8</v>
      </c>
      <c r="AG97">
        <v>17.600000000000001</v>
      </c>
      <c r="AH97">
        <v>348.6</v>
      </c>
      <c r="AI97">
        <f t="shared" si="27"/>
        <v>-1.0913268236645679</v>
      </c>
      <c r="AJ97" s="5">
        <f t="shared" si="18"/>
        <v>6.1567505999999996</v>
      </c>
      <c r="AK97" s="17">
        <f t="shared" si="19"/>
        <v>6.1353600000000004</v>
      </c>
      <c r="AO97" t="s">
        <v>3655</v>
      </c>
      <c r="AP97">
        <v>345.99700000000001</v>
      </c>
      <c r="AQ97">
        <v>9.0730099999999994E-2</v>
      </c>
      <c r="AR97">
        <v>31.359100000000002</v>
      </c>
      <c r="AS97">
        <f t="shared" si="26"/>
        <v>9.0730099999999994E-2</v>
      </c>
      <c r="AT97" s="7">
        <f t="shared" si="28"/>
        <v>3.1359100000000001E-2</v>
      </c>
      <c r="AV97" s="1">
        <v>45112.750694444447</v>
      </c>
      <c r="AW97">
        <v>20</v>
      </c>
      <c r="AX97">
        <v>10.3</v>
      </c>
      <c r="AY97">
        <v>231.6</v>
      </c>
      <c r="AZ97">
        <v>20.2</v>
      </c>
      <c r="BA97">
        <v>349</v>
      </c>
      <c r="BB97">
        <f t="shared" si="29"/>
        <v>-0.99999999999999634</v>
      </c>
      <c r="BC97" s="5">
        <f t="shared" si="20"/>
        <v>7.0848755999999993</v>
      </c>
      <c r="BD97" s="6">
        <f t="shared" si="21"/>
        <v>7.0498000000000003</v>
      </c>
    </row>
    <row r="98" spans="4:56" x14ac:dyDescent="0.35">
      <c r="D98" t="s">
        <v>4953</v>
      </c>
      <c r="E98">
        <v>345.99599999999998</v>
      </c>
      <c r="F98">
        <v>9.0924599999999994E-2</v>
      </c>
      <c r="G98">
        <v>31.482199999999999</v>
      </c>
      <c r="H98">
        <f t="shared" si="22"/>
        <v>9.0924599999999994E-2</v>
      </c>
      <c r="I98" s="7">
        <f t="shared" si="30"/>
        <v>3.1482200000000002E-2</v>
      </c>
      <c r="K98" s="1">
        <v>45114.563946759263</v>
      </c>
      <c r="L98">
        <v>20</v>
      </c>
      <c r="M98">
        <f t="shared" si="23"/>
        <v>7.6</v>
      </c>
      <c r="N98">
        <v>10.4</v>
      </c>
      <c r="O98">
        <v>229.4</v>
      </c>
      <c r="P98">
        <v>20.2</v>
      </c>
      <c r="Q98">
        <v>348.8</v>
      </c>
      <c r="R98" s="5">
        <f t="shared" si="16"/>
        <v>7.0857072000000008</v>
      </c>
      <c r="S98" s="6">
        <f t="shared" si="17"/>
        <v>7.0457600000000005</v>
      </c>
      <c r="V98" t="s">
        <v>2834</v>
      </c>
      <c r="W98">
        <v>346.05099999999999</v>
      </c>
      <c r="X98">
        <v>-19.989699999999999</v>
      </c>
      <c r="Y98">
        <v>-6917.15</v>
      </c>
      <c r="Z98">
        <f t="shared" si="24"/>
        <v>19.989699999999999</v>
      </c>
      <c r="AA98" s="7">
        <f t="shared" si="25"/>
        <v>6.9171499999999995</v>
      </c>
      <c r="AC98" s="1">
        <v>45112.740682870368</v>
      </c>
      <c r="AD98">
        <v>16.22</v>
      </c>
      <c r="AE98">
        <v>8.6999999999999993</v>
      </c>
      <c r="AF98">
        <v>227.9</v>
      </c>
      <c r="AG98">
        <v>16.899999999999999</v>
      </c>
      <c r="AH98">
        <v>348.8</v>
      </c>
      <c r="AI98">
        <f t="shared" si="27"/>
        <v>-0.77519379844960645</v>
      </c>
      <c r="AJ98" s="5">
        <f t="shared" si="18"/>
        <v>5.8887080999999997</v>
      </c>
      <c r="AK98" s="17">
        <f t="shared" si="19"/>
        <v>5.8947199999999995</v>
      </c>
      <c r="AO98" t="s">
        <v>3656</v>
      </c>
      <c r="AP98">
        <v>345.99700000000001</v>
      </c>
      <c r="AQ98">
        <v>9.0730099999999994E-2</v>
      </c>
      <c r="AR98">
        <v>31.359100000000002</v>
      </c>
      <c r="AS98">
        <f t="shared" si="26"/>
        <v>9.0730099999999994E-2</v>
      </c>
      <c r="AT98" s="7">
        <f t="shared" si="28"/>
        <v>3.1359100000000001E-2</v>
      </c>
      <c r="AV98" s="1">
        <v>45112.750740740739</v>
      </c>
      <c r="AW98">
        <v>20</v>
      </c>
      <c r="AX98">
        <v>10.3</v>
      </c>
      <c r="AY98">
        <v>231.5</v>
      </c>
      <c r="AZ98">
        <v>20.2</v>
      </c>
      <c r="BA98">
        <v>349</v>
      </c>
      <c r="BB98">
        <f t="shared" si="29"/>
        <v>-0.99999999999999634</v>
      </c>
      <c r="BC98" s="5">
        <f t="shared" si="20"/>
        <v>7.0818165000000004</v>
      </c>
      <c r="BD98" s="6">
        <f t="shared" si="21"/>
        <v>7.0498000000000003</v>
      </c>
    </row>
    <row r="99" spans="4:56" x14ac:dyDescent="0.35">
      <c r="D99" t="s">
        <v>4954</v>
      </c>
      <c r="E99">
        <v>345.99599999999998</v>
      </c>
      <c r="F99">
        <v>9.0924599999999994E-2</v>
      </c>
      <c r="G99">
        <v>31.482199999999999</v>
      </c>
      <c r="H99">
        <f t="shared" si="22"/>
        <v>9.0924599999999994E-2</v>
      </c>
      <c r="I99" s="7">
        <f t="shared" si="30"/>
        <v>3.1482200000000002E-2</v>
      </c>
      <c r="K99" s="1">
        <v>45114.563969907409</v>
      </c>
      <c r="L99">
        <v>20</v>
      </c>
      <c r="M99">
        <f t="shared" si="23"/>
        <v>7.6</v>
      </c>
      <c r="N99">
        <v>10.4</v>
      </c>
      <c r="O99">
        <v>229.3</v>
      </c>
      <c r="P99">
        <v>20.2</v>
      </c>
      <c r="Q99">
        <v>349</v>
      </c>
      <c r="R99" s="5">
        <f t="shared" si="16"/>
        <v>7.0826184000000003</v>
      </c>
      <c r="S99" s="6">
        <f t="shared" si="17"/>
        <v>7.0498000000000003</v>
      </c>
      <c r="V99" t="s">
        <v>2835</v>
      </c>
      <c r="W99">
        <v>346.05700000000002</v>
      </c>
      <c r="X99">
        <v>-19.991299999999999</v>
      </c>
      <c r="Y99">
        <v>-6917.73</v>
      </c>
      <c r="Z99">
        <f t="shared" si="24"/>
        <v>19.991299999999999</v>
      </c>
      <c r="AA99" s="7">
        <f t="shared" si="25"/>
        <v>6.9177299999999997</v>
      </c>
      <c r="AC99" s="1">
        <v>45112.740717592591</v>
      </c>
      <c r="AD99">
        <v>17.93</v>
      </c>
      <c r="AE99">
        <v>8.5</v>
      </c>
      <c r="AF99">
        <v>228</v>
      </c>
      <c r="AG99">
        <v>16.3</v>
      </c>
      <c r="AH99">
        <v>348.6</v>
      </c>
      <c r="AI99">
        <f t="shared" si="27"/>
        <v>-0.49321824907522727</v>
      </c>
      <c r="AJ99" s="5">
        <f t="shared" si="18"/>
        <v>5.7558599999999993</v>
      </c>
      <c r="AK99" s="17">
        <f t="shared" si="19"/>
        <v>5.6821800000000007</v>
      </c>
      <c r="AO99" t="s">
        <v>3657</v>
      </c>
      <c r="AP99">
        <v>345.995</v>
      </c>
      <c r="AQ99">
        <v>-19.9696</v>
      </c>
      <c r="AR99">
        <v>-6910.71</v>
      </c>
      <c r="AS99">
        <f t="shared" si="26"/>
        <v>19.9696</v>
      </c>
      <c r="AT99" s="7">
        <f t="shared" si="28"/>
        <v>6.9107099999999999</v>
      </c>
      <c r="AV99" s="1">
        <v>45112.750787037039</v>
      </c>
      <c r="AW99">
        <v>20</v>
      </c>
      <c r="AX99">
        <v>10.3</v>
      </c>
      <c r="AY99">
        <v>231.7</v>
      </c>
      <c r="AZ99">
        <v>20.2</v>
      </c>
      <c r="BA99">
        <v>349</v>
      </c>
      <c r="BB99">
        <f t="shared" si="29"/>
        <v>-0.99999999999999634</v>
      </c>
      <c r="BC99" s="5">
        <f t="shared" si="20"/>
        <v>7.0879347000000008</v>
      </c>
      <c r="BD99" s="6">
        <f t="shared" si="21"/>
        <v>7.0498000000000003</v>
      </c>
    </row>
    <row r="100" spans="4:56" x14ac:dyDescent="0.35">
      <c r="D100" t="s">
        <v>4955</v>
      </c>
      <c r="E100">
        <v>345.99599999999998</v>
      </c>
      <c r="F100">
        <v>9.0924599999999994E-2</v>
      </c>
      <c r="G100">
        <v>31.442900000000002</v>
      </c>
      <c r="H100">
        <f t="shared" si="22"/>
        <v>9.0924599999999994E-2</v>
      </c>
      <c r="I100" s="7">
        <f t="shared" si="30"/>
        <v>3.1442900000000003E-2</v>
      </c>
      <c r="K100" s="1">
        <v>45114.563993055555</v>
      </c>
      <c r="L100">
        <v>20</v>
      </c>
      <c r="M100">
        <f t="shared" si="23"/>
        <v>7.6</v>
      </c>
      <c r="N100">
        <v>10.4</v>
      </c>
      <c r="O100">
        <v>229.3</v>
      </c>
      <c r="P100">
        <v>20.2</v>
      </c>
      <c r="Q100">
        <v>348.8</v>
      </c>
      <c r="R100" s="5">
        <f t="shared" si="16"/>
        <v>7.0826184000000003</v>
      </c>
      <c r="S100" s="6">
        <f t="shared" si="17"/>
        <v>7.0457600000000005</v>
      </c>
      <c r="V100" t="s">
        <v>2836</v>
      </c>
      <c r="W100">
        <v>346.05700000000002</v>
      </c>
      <c r="X100">
        <v>-19.991299999999999</v>
      </c>
      <c r="Y100">
        <v>-6917.73</v>
      </c>
      <c r="Z100">
        <f t="shared" si="24"/>
        <v>19.991299999999999</v>
      </c>
      <c r="AA100" s="7">
        <f t="shared" si="25"/>
        <v>6.9177299999999997</v>
      </c>
      <c r="AC100" s="1">
        <v>45112.740752314814</v>
      </c>
      <c r="AD100">
        <v>16.809999999999999</v>
      </c>
      <c r="AE100">
        <v>9.4</v>
      </c>
      <c r="AF100">
        <v>227.8</v>
      </c>
      <c r="AG100">
        <v>18</v>
      </c>
      <c r="AH100">
        <v>348.6</v>
      </c>
      <c r="AI100">
        <f t="shared" si="27"/>
        <v>-0.39040713887339817</v>
      </c>
      <c r="AJ100" s="5">
        <f t="shared" si="18"/>
        <v>6.3597204000000005</v>
      </c>
      <c r="AK100" s="17">
        <f t="shared" si="19"/>
        <v>6.2747999999999999</v>
      </c>
      <c r="AO100" t="s">
        <v>3658</v>
      </c>
      <c r="AP100">
        <v>345.995</v>
      </c>
      <c r="AQ100">
        <v>-19.9696</v>
      </c>
      <c r="AR100">
        <v>-6910.71</v>
      </c>
      <c r="AS100">
        <f t="shared" si="26"/>
        <v>19.9696</v>
      </c>
      <c r="AT100" s="7">
        <f t="shared" si="28"/>
        <v>6.9107099999999999</v>
      </c>
      <c r="AV100" s="1">
        <v>45112.750821759262</v>
      </c>
      <c r="AW100">
        <v>20</v>
      </c>
      <c r="AX100">
        <v>10.3</v>
      </c>
      <c r="AY100">
        <v>231.6</v>
      </c>
      <c r="AZ100">
        <v>20.2</v>
      </c>
      <c r="BA100">
        <v>349</v>
      </c>
      <c r="BB100">
        <f t="shared" si="29"/>
        <v>-0.99999999999999634</v>
      </c>
      <c r="BC100" s="5">
        <f t="shared" si="20"/>
        <v>7.0848755999999993</v>
      </c>
      <c r="BD100" s="6">
        <f t="shared" si="21"/>
        <v>7.0498000000000003</v>
      </c>
    </row>
    <row r="101" spans="4:56" x14ac:dyDescent="0.35">
      <c r="D101" t="s">
        <v>4956</v>
      </c>
      <c r="E101">
        <v>345.99599999999998</v>
      </c>
      <c r="F101">
        <v>9.03534E-2</v>
      </c>
      <c r="G101">
        <v>31.276</v>
      </c>
      <c r="H101">
        <f t="shared" si="22"/>
        <v>9.03534E-2</v>
      </c>
      <c r="I101" s="7">
        <f t="shared" si="30"/>
        <v>3.1275999999999998E-2</v>
      </c>
      <c r="K101" s="1">
        <v>45114.564027777778</v>
      </c>
      <c r="L101">
        <v>20</v>
      </c>
      <c r="M101">
        <f t="shared" si="23"/>
        <v>7.6</v>
      </c>
      <c r="N101">
        <v>10.4</v>
      </c>
      <c r="O101">
        <v>229.3</v>
      </c>
      <c r="P101">
        <v>20.100000000000001</v>
      </c>
      <c r="Q101">
        <v>348.8</v>
      </c>
      <c r="R101" s="5">
        <f t="shared" si="16"/>
        <v>7.0826184000000003</v>
      </c>
      <c r="S101" s="6">
        <f t="shared" si="17"/>
        <v>7.0108800000000011</v>
      </c>
      <c r="V101" t="s">
        <v>2837</v>
      </c>
      <c r="W101">
        <v>346.06099999999998</v>
      </c>
      <c r="X101">
        <v>-19.993200000000002</v>
      </c>
      <c r="Y101">
        <v>-6918.56</v>
      </c>
      <c r="Z101">
        <f t="shared" si="24"/>
        <v>19.993200000000002</v>
      </c>
      <c r="AA101" s="7">
        <f t="shared" si="25"/>
        <v>6.9185600000000003</v>
      </c>
      <c r="AC101" s="1">
        <v>45112.740787037037</v>
      </c>
      <c r="AD101">
        <v>18.45</v>
      </c>
      <c r="AE101">
        <v>8.8000000000000007</v>
      </c>
      <c r="AF101">
        <v>227.9</v>
      </c>
      <c r="AG101">
        <v>17</v>
      </c>
      <c r="AH101">
        <v>348.6</v>
      </c>
      <c r="AI101">
        <f t="shared" si="27"/>
        <v>-1.1302795954788893</v>
      </c>
      <c r="AJ101" s="5">
        <f t="shared" si="18"/>
        <v>5.9563944000000006</v>
      </c>
      <c r="AK101" s="17">
        <f t="shared" si="19"/>
        <v>5.9262000000000006</v>
      </c>
      <c r="AO101" t="s">
        <v>3659</v>
      </c>
      <c r="AP101">
        <v>346.00200000000001</v>
      </c>
      <c r="AQ101">
        <v>-19.984000000000002</v>
      </c>
      <c r="AR101">
        <v>-6914.34</v>
      </c>
      <c r="AS101">
        <f t="shared" si="26"/>
        <v>19.984000000000002</v>
      </c>
      <c r="AT101" s="7">
        <f t="shared" si="28"/>
        <v>6.9143400000000002</v>
      </c>
      <c r="AV101" s="1">
        <v>45112.750868055555</v>
      </c>
      <c r="AW101">
        <v>20</v>
      </c>
      <c r="AX101">
        <v>10.3</v>
      </c>
      <c r="AY101">
        <v>231.6</v>
      </c>
      <c r="AZ101">
        <v>20.2</v>
      </c>
      <c r="BA101">
        <v>349</v>
      </c>
      <c r="BB101">
        <f t="shared" si="29"/>
        <v>-0.99999999999999634</v>
      </c>
      <c r="BC101" s="5">
        <f t="shared" si="20"/>
        <v>7.0848755999999993</v>
      </c>
      <c r="BD101" s="6">
        <f t="shared" si="21"/>
        <v>7.0498000000000003</v>
      </c>
    </row>
    <row r="102" spans="4:56" x14ac:dyDescent="0.35">
      <c r="D102" t="s">
        <v>4957</v>
      </c>
      <c r="E102">
        <v>345.99599999999998</v>
      </c>
      <c r="F102">
        <v>9.03534E-2</v>
      </c>
      <c r="G102">
        <v>31.276</v>
      </c>
      <c r="H102">
        <f t="shared" si="22"/>
        <v>9.03534E-2</v>
      </c>
      <c r="I102" s="7">
        <f t="shared" si="30"/>
        <v>3.1275999999999998E-2</v>
      </c>
      <c r="K102" s="1">
        <v>45114.564050925925</v>
      </c>
      <c r="L102">
        <v>20</v>
      </c>
      <c r="M102">
        <f t="shared" si="23"/>
        <v>7.6</v>
      </c>
      <c r="N102">
        <v>10.4</v>
      </c>
      <c r="O102">
        <v>229.2</v>
      </c>
      <c r="P102">
        <v>20.2</v>
      </c>
      <c r="Q102">
        <v>348.8</v>
      </c>
      <c r="R102" s="5">
        <f t="shared" si="16"/>
        <v>7.0795295999999999</v>
      </c>
      <c r="S102" s="6">
        <f t="shared" si="17"/>
        <v>7.0457600000000005</v>
      </c>
      <c r="V102" t="s">
        <v>2838</v>
      </c>
      <c r="W102">
        <v>346.06099999999998</v>
      </c>
      <c r="X102">
        <v>-19.993200000000002</v>
      </c>
      <c r="Y102">
        <v>-6918.56</v>
      </c>
      <c r="Z102">
        <f t="shared" si="24"/>
        <v>19.993200000000002</v>
      </c>
      <c r="AA102" s="7">
        <f t="shared" si="25"/>
        <v>6.9185600000000003</v>
      </c>
      <c r="AC102" s="1">
        <v>45112.74082175926</v>
      </c>
      <c r="AD102">
        <v>18.71</v>
      </c>
      <c r="AE102">
        <v>9.6</v>
      </c>
      <c r="AF102">
        <v>227.7</v>
      </c>
      <c r="AG102">
        <v>18.600000000000001</v>
      </c>
      <c r="AH102">
        <v>348.8</v>
      </c>
      <c r="AI102">
        <f t="shared" si="27"/>
        <v>-0.81300813008131234</v>
      </c>
      <c r="AJ102" s="5">
        <f t="shared" si="18"/>
        <v>6.4921823999999999</v>
      </c>
      <c r="AK102" s="17">
        <f t="shared" si="19"/>
        <v>6.4876800000000001</v>
      </c>
      <c r="AO102" t="s">
        <v>3660</v>
      </c>
      <c r="AP102">
        <v>346.00200000000001</v>
      </c>
      <c r="AQ102">
        <v>-19.984000000000002</v>
      </c>
      <c r="AR102">
        <v>-6914.34</v>
      </c>
      <c r="AS102">
        <f t="shared" si="26"/>
        <v>19.984000000000002</v>
      </c>
      <c r="AT102" s="7">
        <f t="shared" si="28"/>
        <v>6.9143400000000002</v>
      </c>
      <c r="AV102" s="1">
        <v>45112.750914351855</v>
      </c>
      <c r="AW102">
        <v>20</v>
      </c>
      <c r="AX102">
        <v>10.3</v>
      </c>
      <c r="AY102">
        <v>231.7</v>
      </c>
      <c r="AZ102">
        <v>20.2</v>
      </c>
      <c r="BA102">
        <v>349.2</v>
      </c>
      <c r="BB102">
        <f t="shared" si="29"/>
        <v>-0.99999999999999634</v>
      </c>
      <c r="BC102" s="5">
        <f t="shared" si="20"/>
        <v>7.0879347000000008</v>
      </c>
      <c r="BD102" s="6">
        <f t="shared" si="21"/>
        <v>7.0538399999999992</v>
      </c>
    </row>
    <row r="103" spans="4:56" x14ac:dyDescent="0.35">
      <c r="D103" t="s">
        <v>4958</v>
      </c>
      <c r="E103">
        <v>345.99599999999998</v>
      </c>
      <c r="F103">
        <v>9.1217400000000004E-2</v>
      </c>
      <c r="G103">
        <v>31.553100000000001</v>
      </c>
      <c r="H103">
        <f t="shared" si="22"/>
        <v>9.1217400000000004E-2</v>
      </c>
      <c r="I103" s="7">
        <f t="shared" si="30"/>
        <v>3.1553100000000001E-2</v>
      </c>
      <c r="K103" s="1">
        <v>45114.564074074071</v>
      </c>
      <c r="L103">
        <v>20</v>
      </c>
      <c r="M103">
        <f t="shared" si="23"/>
        <v>7.6</v>
      </c>
      <c r="N103">
        <v>10.4</v>
      </c>
      <c r="O103">
        <v>229.3</v>
      </c>
      <c r="P103">
        <v>20.2</v>
      </c>
      <c r="Q103">
        <v>348.8</v>
      </c>
      <c r="R103" s="5">
        <f t="shared" si="16"/>
        <v>7.0826184000000003</v>
      </c>
      <c r="S103" s="6">
        <f t="shared" si="17"/>
        <v>7.0457600000000005</v>
      </c>
      <c r="V103" t="s">
        <v>2839</v>
      </c>
      <c r="W103">
        <v>346.06700000000001</v>
      </c>
      <c r="X103">
        <v>-19.9893</v>
      </c>
      <c r="Y103">
        <v>-6917.17</v>
      </c>
      <c r="Z103">
        <f t="shared" si="24"/>
        <v>19.9893</v>
      </c>
      <c r="AA103" s="7">
        <f t="shared" si="25"/>
        <v>6.9171700000000005</v>
      </c>
      <c r="AC103" s="1">
        <v>45112.740856481483</v>
      </c>
      <c r="AD103">
        <v>18.440000000000001</v>
      </c>
      <c r="AE103">
        <v>9.8000000000000007</v>
      </c>
      <c r="AF103">
        <v>227.6</v>
      </c>
      <c r="AG103">
        <v>18.8</v>
      </c>
      <c r="AH103">
        <v>348.8</v>
      </c>
      <c r="AI103">
        <f t="shared" si="27"/>
        <v>-0.4810261892036336</v>
      </c>
      <c r="AJ103" s="5">
        <f t="shared" si="18"/>
        <v>6.624525600000001</v>
      </c>
      <c r="AK103" s="17">
        <f t="shared" si="19"/>
        <v>6.5574400000000006</v>
      </c>
      <c r="AO103" t="s">
        <v>3661</v>
      </c>
      <c r="AP103">
        <v>346.00700000000001</v>
      </c>
      <c r="AQ103">
        <v>-19.987300000000001</v>
      </c>
      <c r="AR103">
        <v>-6915.5</v>
      </c>
      <c r="AS103">
        <f t="shared" si="26"/>
        <v>19.987300000000001</v>
      </c>
      <c r="AT103" s="7">
        <f t="shared" si="28"/>
        <v>6.9154999999999998</v>
      </c>
      <c r="AV103" s="1">
        <v>45112.750972222224</v>
      </c>
      <c r="AW103">
        <v>20</v>
      </c>
      <c r="AX103">
        <v>10.3</v>
      </c>
      <c r="AY103">
        <v>231.7</v>
      </c>
      <c r="AZ103">
        <v>20.100000000000001</v>
      </c>
      <c r="BA103">
        <v>349.2</v>
      </c>
      <c r="BB103">
        <f t="shared" si="29"/>
        <v>-0.50000000000000711</v>
      </c>
      <c r="BC103" s="5">
        <f t="shared" si="20"/>
        <v>7.0879347000000008</v>
      </c>
      <c r="BD103" s="6">
        <f t="shared" si="21"/>
        <v>7.0189200000000005</v>
      </c>
    </row>
    <row r="104" spans="4:56" x14ac:dyDescent="0.35">
      <c r="D104" t="s">
        <v>4959</v>
      </c>
      <c r="E104">
        <v>345.99599999999998</v>
      </c>
      <c r="F104">
        <v>9.1217400000000004E-2</v>
      </c>
      <c r="G104">
        <v>31.553100000000001</v>
      </c>
      <c r="H104">
        <f t="shared" si="22"/>
        <v>9.1217400000000004E-2</v>
      </c>
      <c r="I104" s="7">
        <f t="shared" si="30"/>
        <v>3.1553100000000001E-2</v>
      </c>
      <c r="K104" s="1">
        <v>45114.564097222225</v>
      </c>
      <c r="L104">
        <v>20</v>
      </c>
      <c r="M104">
        <f t="shared" si="23"/>
        <v>7.6</v>
      </c>
      <c r="N104">
        <v>10.4</v>
      </c>
      <c r="O104">
        <v>229.4</v>
      </c>
      <c r="P104">
        <v>20.2</v>
      </c>
      <c r="Q104">
        <v>349</v>
      </c>
      <c r="R104" s="5">
        <f t="shared" si="16"/>
        <v>7.0857072000000008</v>
      </c>
      <c r="S104" s="6">
        <f t="shared" si="17"/>
        <v>7.0498000000000003</v>
      </c>
      <c r="V104" t="s">
        <v>2840</v>
      </c>
      <c r="W104">
        <v>346.06700000000001</v>
      </c>
      <c r="X104">
        <v>-19.9893</v>
      </c>
      <c r="Y104">
        <v>-6917.17</v>
      </c>
      <c r="Z104">
        <f t="shared" si="24"/>
        <v>19.9893</v>
      </c>
      <c r="AA104" s="7">
        <f t="shared" si="25"/>
        <v>6.9171700000000005</v>
      </c>
      <c r="AC104" s="1">
        <v>45112.740902777776</v>
      </c>
      <c r="AD104">
        <v>17.7</v>
      </c>
      <c r="AE104">
        <v>9.6</v>
      </c>
      <c r="AF104">
        <v>227.7</v>
      </c>
      <c r="AG104">
        <v>18.3</v>
      </c>
      <c r="AH104">
        <v>348.8</v>
      </c>
      <c r="AI104">
        <f t="shared" si="27"/>
        <v>0.75921908893709622</v>
      </c>
      <c r="AJ104" s="5">
        <f t="shared" si="18"/>
        <v>6.4921823999999999</v>
      </c>
      <c r="AK104" s="17">
        <f t="shared" si="19"/>
        <v>6.3830400000000012</v>
      </c>
      <c r="AO104" t="s">
        <v>3662</v>
      </c>
      <c r="AP104">
        <v>346.00700000000001</v>
      </c>
      <c r="AQ104">
        <v>-19.987300000000001</v>
      </c>
      <c r="AR104">
        <v>-6915.5</v>
      </c>
      <c r="AS104">
        <f t="shared" si="26"/>
        <v>19.987300000000001</v>
      </c>
      <c r="AT104" s="7">
        <f t="shared" si="28"/>
        <v>6.9154999999999998</v>
      </c>
      <c r="AV104" s="1">
        <v>45112.751006944447</v>
      </c>
      <c r="AW104">
        <v>20</v>
      </c>
      <c r="AX104">
        <f>(AX103+AX105)/2</f>
        <v>10.3</v>
      </c>
      <c r="AY104">
        <f>(AY103+AY105)/2</f>
        <v>231.7</v>
      </c>
      <c r="AZ104">
        <f>(AZ103+AZ105)/2</f>
        <v>20.200000000000003</v>
      </c>
      <c r="BA104">
        <f>(BA103+BA105)/2</f>
        <v>349.2</v>
      </c>
      <c r="BB104">
        <f t="shared" si="29"/>
        <v>-1.0000000000000142</v>
      </c>
      <c r="BC104" s="5">
        <f t="shared" si="20"/>
        <v>7.0879347000000008</v>
      </c>
      <c r="BD104" s="6">
        <f t="shared" si="21"/>
        <v>7.053840000000001</v>
      </c>
    </row>
    <row r="105" spans="4:56" x14ac:dyDescent="0.35">
      <c r="D105" t="s">
        <v>4960</v>
      </c>
      <c r="E105">
        <v>345.99799999999999</v>
      </c>
      <c r="F105">
        <v>9.1184299999999996E-2</v>
      </c>
      <c r="G105">
        <v>31.594200000000001</v>
      </c>
      <c r="H105">
        <f t="shared" si="22"/>
        <v>9.1184299999999996E-2</v>
      </c>
      <c r="I105" s="7">
        <f t="shared" si="30"/>
        <v>3.1594200000000003E-2</v>
      </c>
      <c r="K105" s="1">
        <v>45114.564131944448</v>
      </c>
      <c r="L105">
        <v>20</v>
      </c>
      <c r="M105">
        <f t="shared" si="23"/>
        <v>7.6</v>
      </c>
      <c r="N105">
        <v>10.4</v>
      </c>
      <c r="O105">
        <v>229.3</v>
      </c>
      <c r="P105">
        <v>20.2</v>
      </c>
      <c r="Q105">
        <v>348.8</v>
      </c>
      <c r="R105" s="5">
        <f t="shared" si="16"/>
        <v>7.0826184000000003</v>
      </c>
      <c r="S105" s="6">
        <f t="shared" si="17"/>
        <v>7.0457600000000005</v>
      </c>
      <c r="V105" t="s">
        <v>2841</v>
      </c>
      <c r="W105">
        <v>346.072</v>
      </c>
      <c r="X105">
        <v>-19.9909</v>
      </c>
      <c r="Y105">
        <v>-6917.72</v>
      </c>
      <c r="Z105">
        <f t="shared" si="24"/>
        <v>19.9909</v>
      </c>
      <c r="AA105" s="7">
        <f t="shared" si="25"/>
        <v>6.9177200000000001</v>
      </c>
      <c r="AC105" s="1">
        <v>45112.740937499999</v>
      </c>
      <c r="AD105">
        <v>15.02</v>
      </c>
      <c r="AE105">
        <v>9.3000000000000007</v>
      </c>
      <c r="AF105">
        <v>227.8</v>
      </c>
      <c r="AG105">
        <v>16.399999999999999</v>
      </c>
      <c r="AH105">
        <v>348.6</v>
      </c>
      <c r="AI105">
        <f>IF(AD104=0, 0,( AD104-AG105)/AD104*100)</f>
        <v>7.3446327683615866</v>
      </c>
      <c r="AJ105" s="5">
        <f t="shared" si="18"/>
        <v>6.292063800000002</v>
      </c>
      <c r="AK105" s="17">
        <f t="shared" si="19"/>
        <v>5.7170399999999999</v>
      </c>
      <c r="AO105" t="s">
        <v>3663</v>
      </c>
      <c r="AP105">
        <v>346.012</v>
      </c>
      <c r="AQ105">
        <v>-19.991</v>
      </c>
      <c r="AR105">
        <v>-6916.43</v>
      </c>
      <c r="AS105">
        <f t="shared" si="26"/>
        <v>19.991</v>
      </c>
      <c r="AT105" s="7">
        <f t="shared" si="28"/>
        <v>6.9164300000000001</v>
      </c>
      <c r="AV105" s="1">
        <v>45112.75105324074</v>
      </c>
      <c r="AW105">
        <v>20</v>
      </c>
      <c r="AX105">
        <v>10.3</v>
      </c>
      <c r="AY105">
        <v>231.7</v>
      </c>
      <c r="AZ105">
        <v>20.3</v>
      </c>
      <c r="BA105">
        <v>349.2</v>
      </c>
      <c r="BB105">
        <f>IF(AW104=0, 0,( AW104-AZ105)/AW104*100)</f>
        <v>-1.5000000000000036</v>
      </c>
      <c r="BC105" s="5">
        <f t="shared" si="20"/>
        <v>7.0879347000000008</v>
      </c>
      <c r="BD105" s="6">
        <f t="shared" si="21"/>
        <v>7.0887600000000006</v>
      </c>
    </row>
    <row r="106" spans="4:56" x14ac:dyDescent="0.35">
      <c r="D106" t="s">
        <v>4961</v>
      </c>
      <c r="E106">
        <v>345.99799999999999</v>
      </c>
      <c r="F106">
        <v>9.1184299999999996E-2</v>
      </c>
      <c r="G106">
        <v>31.493600000000001</v>
      </c>
      <c r="H106">
        <f t="shared" si="22"/>
        <v>9.1184299999999996E-2</v>
      </c>
      <c r="I106" s="7">
        <f t="shared" si="30"/>
        <v>3.1493600000000004E-2</v>
      </c>
      <c r="K106" s="1">
        <v>45114.564155092594</v>
      </c>
      <c r="L106">
        <v>20</v>
      </c>
      <c r="M106">
        <f t="shared" si="23"/>
        <v>7.6</v>
      </c>
      <c r="N106">
        <v>10.4</v>
      </c>
      <c r="O106">
        <v>229.2</v>
      </c>
      <c r="P106">
        <v>20.2</v>
      </c>
      <c r="Q106">
        <v>349</v>
      </c>
      <c r="R106" s="5">
        <f t="shared" si="16"/>
        <v>7.0795295999999999</v>
      </c>
      <c r="S106" s="6">
        <f t="shared" si="17"/>
        <v>7.0498000000000003</v>
      </c>
      <c r="V106" t="s">
        <v>2842</v>
      </c>
      <c r="W106">
        <v>346.072</v>
      </c>
      <c r="X106">
        <v>-19.9909</v>
      </c>
      <c r="Y106">
        <v>-6917.72</v>
      </c>
      <c r="Z106">
        <f t="shared" si="24"/>
        <v>19.9909</v>
      </c>
      <c r="AA106" s="7">
        <f t="shared" si="25"/>
        <v>6.9177200000000001</v>
      </c>
      <c r="AC106" s="1">
        <v>45112.740972222222</v>
      </c>
      <c r="AD106">
        <v>15.92</v>
      </c>
      <c r="AE106">
        <v>7.9</v>
      </c>
      <c r="AF106">
        <v>227.8</v>
      </c>
      <c r="AG106">
        <v>15.2</v>
      </c>
      <c r="AH106">
        <v>348.4</v>
      </c>
      <c r="AI106">
        <f t="shared" si="27"/>
        <v>-1.1984021304926746</v>
      </c>
      <c r="AJ106" s="5">
        <f t="shared" si="18"/>
        <v>5.3448713999999997</v>
      </c>
      <c r="AK106" s="17">
        <f t="shared" si="19"/>
        <v>5.2956799999999991</v>
      </c>
      <c r="AO106" t="s">
        <v>3664</v>
      </c>
      <c r="AP106">
        <v>346.012</v>
      </c>
      <c r="AQ106">
        <v>-19.991</v>
      </c>
      <c r="AR106">
        <v>-6916.43</v>
      </c>
      <c r="AS106">
        <f t="shared" si="26"/>
        <v>19.991</v>
      </c>
      <c r="AT106" s="7">
        <f t="shared" si="28"/>
        <v>6.9164300000000001</v>
      </c>
      <c r="AV106" s="1">
        <v>45112.751099537039</v>
      </c>
      <c r="AW106">
        <v>20</v>
      </c>
      <c r="AX106">
        <v>10.3</v>
      </c>
      <c r="AY106">
        <v>231.7</v>
      </c>
      <c r="AZ106">
        <v>20.2</v>
      </c>
      <c r="BA106">
        <v>349.2</v>
      </c>
      <c r="BB106">
        <f t="shared" si="29"/>
        <v>-0.99999999999999634</v>
      </c>
      <c r="BC106" s="5">
        <f t="shared" si="20"/>
        <v>7.0879347000000008</v>
      </c>
      <c r="BD106" s="6">
        <f t="shared" si="21"/>
        <v>7.0538399999999992</v>
      </c>
    </row>
    <row r="107" spans="4:56" x14ac:dyDescent="0.35">
      <c r="D107" t="s">
        <v>4962</v>
      </c>
      <c r="E107">
        <v>345.99599999999998</v>
      </c>
      <c r="F107">
        <v>9.0251200000000004E-2</v>
      </c>
      <c r="G107">
        <v>31.262899999999998</v>
      </c>
      <c r="H107">
        <f t="shared" si="22"/>
        <v>9.0251200000000004E-2</v>
      </c>
      <c r="I107" s="7">
        <f t="shared" si="30"/>
        <v>3.1262899999999996E-2</v>
      </c>
      <c r="K107" s="1">
        <v>45114.56417824074</v>
      </c>
      <c r="L107">
        <v>20</v>
      </c>
      <c r="M107">
        <f t="shared" si="23"/>
        <v>7.6</v>
      </c>
      <c r="N107">
        <v>10.4</v>
      </c>
      <c r="O107">
        <v>229.3</v>
      </c>
      <c r="P107">
        <v>20.2</v>
      </c>
      <c r="Q107">
        <v>348.8</v>
      </c>
      <c r="R107" s="5">
        <f t="shared" si="16"/>
        <v>7.0826184000000003</v>
      </c>
      <c r="S107" s="6">
        <f t="shared" si="17"/>
        <v>7.0457600000000005</v>
      </c>
      <c r="V107" t="s">
        <v>2843</v>
      </c>
      <c r="W107">
        <v>346.077</v>
      </c>
      <c r="X107">
        <v>-19.991700000000002</v>
      </c>
      <c r="Y107">
        <v>-6918.07</v>
      </c>
      <c r="Z107">
        <f t="shared" si="24"/>
        <v>19.991700000000002</v>
      </c>
      <c r="AA107" s="7">
        <f t="shared" si="25"/>
        <v>6.9180699999999993</v>
      </c>
      <c r="AC107" s="1">
        <v>45112.741018518522</v>
      </c>
      <c r="AD107">
        <v>17.5</v>
      </c>
      <c r="AE107">
        <v>8.3000000000000007</v>
      </c>
      <c r="AF107">
        <v>227.9</v>
      </c>
      <c r="AG107">
        <v>16</v>
      </c>
      <c r="AH107">
        <v>348.8</v>
      </c>
      <c r="AI107">
        <f t="shared" si="27"/>
        <v>-0.50251256281407075</v>
      </c>
      <c r="AJ107" s="5">
        <f t="shared" si="18"/>
        <v>5.6179629000000002</v>
      </c>
      <c r="AK107" s="17">
        <f t="shared" si="19"/>
        <v>5.5808</v>
      </c>
      <c r="AO107" t="s">
        <v>3665</v>
      </c>
      <c r="AP107">
        <v>346.017</v>
      </c>
      <c r="AQ107">
        <v>-19.9892</v>
      </c>
      <c r="AR107">
        <v>-6916.36</v>
      </c>
      <c r="AS107">
        <f t="shared" si="26"/>
        <v>19.9892</v>
      </c>
      <c r="AT107" s="7">
        <f t="shared" si="28"/>
        <v>6.9163600000000001</v>
      </c>
      <c r="AV107" s="1">
        <v>45112.751145833332</v>
      </c>
      <c r="AW107">
        <v>20</v>
      </c>
      <c r="AX107">
        <v>10.3</v>
      </c>
      <c r="AY107">
        <v>231.8</v>
      </c>
      <c r="AZ107">
        <v>20.2</v>
      </c>
      <c r="BA107">
        <v>349</v>
      </c>
      <c r="BB107">
        <f t="shared" si="29"/>
        <v>-0.99999999999999634</v>
      </c>
      <c r="BC107" s="5">
        <f t="shared" si="20"/>
        <v>7.0909938000000023</v>
      </c>
      <c r="BD107" s="6">
        <f t="shared" si="21"/>
        <v>7.0498000000000003</v>
      </c>
    </row>
    <row r="108" spans="4:56" x14ac:dyDescent="0.35">
      <c r="D108" t="s">
        <v>4963</v>
      </c>
      <c r="E108">
        <v>345.99599999999998</v>
      </c>
      <c r="F108">
        <v>9.0251200000000004E-2</v>
      </c>
      <c r="G108">
        <v>31.262899999999998</v>
      </c>
      <c r="H108">
        <f t="shared" si="22"/>
        <v>9.0251200000000004E-2</v>
      </c>
      <c r="I108" s="7">
        <f t="shared" si="30"/>
        <v>3.1262899999999996E-2</v>
      </c>
      <c r="K108" s="1">
        <v>45114.564201388886</v>
      </c>
      <c r="L108">
        <v>20</v>
      </c>
      <c r="M108">
        <f t="shared" si="23"/>
        <v>7.6</v>
      </c>
      <c r="N108">
        <v>10.4</v>
      </c>
      <c r="O108">
        <v>229.2</v>
      </c>
      <c r="P108">
        <v>20.2</v>
      </c>
      <c r="Q108">
        <v>348.8</v>
      </c>
      <c r="R108" s="5">
        <f t="shared" si="16"/>
        <v>7.0795295999999999</v>
      </c>
      <c r="S108" s="6">
        <f t="shared" si="17"/>
        <v>7.0457600000000005</v>
      </c>
      <c r="V108" t="s">
        <v>2844</v>
      </c>
      <c r="W108">
        <v>346.077</v>
      </c>
      <c r="X108">
        <v>-19.991700000000002</v>
      </c>
      <c r="Y108">
        <v>-6918.07</v>
      </c>
      <c r="Z108">
        <f t="shared" si="24"/>
        <v>19.991700000000002</v>
      </c>
      <c r="AA108" s="7">
        <f t="shared" si="25"/>
        <v>6.9180699999999993</v>
      </c>
      <c r="AC108" s="1">
        <v>45112.741053240738</v>
      </c>
      <c r="AD108">
        <v>17.89</v>
      </c>
      <c r="AE108">
        <v>9.1999999999999993</v>
      </c>
      <c r="AF108">
        <v>227.5</v>
      </c>
      <c r="AG108">
        <v>17.7</v>
      </c>
      <c r="AH108">
        <v>348.8</v>
      </c>
      <c r="AI108">
        <f t="shared" si="27"/>
        <v>-1.1428571428571388</v>
      </c>
      <c r="AJ108" s="5">
        <f t="shared" si="18"/>
        <v>6.2162100000000011</v>
      </c>
      <c r="AK108" s="17">
        <f t="shared" si="19"/>
        <v>6.1737600000000006</v>
      </c>
      <c r="AO108" t="s">
        <v>3666</v>
      </c>
      <c r="AP108">
        <v>346.017</v>
      </c>
      <c r="AQ108">
        <v>-19.9892</v>
      </c>
      <c r="AR108">
        <v>-6916.36</v>
      </c>
      <c r="AS108">
        <f t="shared" si="26"/>
        <v>19.9892</v>
      </c>
      <c r="AT108" s="7">
        <f t="shared" si="28"/>
        <v>6.9163600000000001</v>
      </c>
      <c r="AV108" s="1">
        <v>45112.751180555555</v>
      </c>
      <c r="AW108">
        <v>20</v>
      </c>
      <c r="AX108">
        <v>10.3</v>
      </c>
      <c r="AY108">
        <v>231.9</v>
      </c>
      <c r="AZ108">
        <v>20.2</v>
      </c>
      <c r="BA108">
        <v>349.2</v>
      </c>
      <c r="BB108">
        <f t="shared" si="29"/>
        <v>-0.99999999999999634</v>
      </c>
      <c r="BC108" s="5">
        <f t="shared" si="20"/>
        <v>7.0940529000000003</v>
      </c>
      <c r="BD108" s="6">
        <f t="shared" si="21"/>
        <v>7.0538399999999992</v>
      </c>
    </row>
    <row r="109" spans="4:56" x14ac:dyDescent="0.35">
      <c r="D109" t="s">
        <v>4964</v>
      </c>
      <c r="E109">
        <v>345.99599999999998</v>
      </c>
      <c r="F109">
        <v>9.1280100000000003E-2</v>
      </c>
      <c r="G109">
        <v>31.576799999999999</v>
      </c>
      <c r="H109">
        <f t="shared" si="22"/>
        <v>9.1280100000000003E-2</v>
      </c>
      <c r="I109" s="7">
        <f t="shared" si="30"/>
        <v>3.1576800000000002E-2</v>
      </c>
      <c r="K109" s="1">
        <v>45114.564236111109</v>
      </c>
      <c r="L109">
        <v>20</v>
      </c>
      <c r="M109">
        <f t="shared" si="23"/>
        <v>7.6</v>
      </c>
      <c r="N109">
        <v>10.4</v>
      </c>
      <c r="O109">
        <v>229.2</v>
      </c>
      <c r="P109">
        <v>20.100000000000001</v>
      </c>
      <c r="Q109">
        <v>348.8</v>
      </c>
      <c r="R109" s="5">
        <f t="shared" si="16"/>
        <v>7.0795295999999999</v>
      </c>
      <c r="S109" s="6">
        <f t="shared" si="17"/>
        <v>7.0108800000000011</v>
      </c>
      <c r="V109" t="s">
        <v>2845</v>
      </c>
      <c r="W109">
        <v>346.08300000000003</v>
      </c>
      <c r="X109">
        <v>-19.990400000000001</v>
      </c>
      <c r="Y109">
        <v>-6917.94</v>
      </c>
      <c r="Z109">
        <f t="shared" si="24"/>
        <v>19.990400000000001</v>
      </c>
      <c r="AA109" s="7">
        <f t="shared" si="25"/>
        <v>6.9179399999999998</v>
      </c>
      <c r="AC109" s="1">
        <v>45112.741087962961</v>
      </c>
      <c r="AD109">
        <v>17.739999999999998</v>
      </c>
      <c r="AE109">
        <v>9.3000000000000007</v>
      </c>
      <c r="AF109">
        <v>227.4</v>
      </c>
      <c r="AG109">
        <v>18</v>
      </c>
      <c r="AH109">
        <v>348.6</v>
      </c>
      <c r="AI109">
        <f t="shared" si="27"/>
        <v>-0.61486864169927014</v>
      </c>
      <c r="AJ109" s="5">
        <f t="shared" si="18"/>
        <v>6.2810154000000002</v>
      </c>
      <c r="AK109" s="17">
        <f t="shared" si="19"/>
        <v>6.2747999999999999</v>
      </c>
      <c r="AO109" t="s">
        <v>3667</v>
      </c>
      <c r="AP109">
        <v>346.02300000000002</v>
      </c>
      <c r="AQ109">
        <v>-19.9894</v>
      </c>
      <c r="AR109">
        <v>-6916.65</v>
      </c>
      <c r="AS109">
        <f t="shared" si="26"/>
        <v>19.9894</v>
      </c>
      <c r="AT109" s="7">
        <f t="shared" si="28"/>
        <v>6.9166499999999997</v>
      </c>
      <c r="AV109" s="1">
        <v>45112.751226851855</v>
      </c>
      <c r="AW109">
        <v>20</v>
      </c>
      <c r="AX109">
        <v>10.3</v>
      </c>
      <c r="AY109">
        <v>231.8</v>
      </c>
      <c r="AZ109">
        <v>20.2</v>
      </c>
      <c r="BA109">
        <v>349.2</v>
      </c>
      <c r="BB109">
        <f t="shared" si="29"/>
        <v>-0.99999999999999634</v>
      </c>
      <c r="BC109" s="5">
        <f t="shared" si="20"/>
        <v>7.0909938000000023</v>
      </c>
      <c r="BD109" s="6">
        <f t="shared" si="21"/>
        <v>7.0538399999999992</v>
      </c>
    </row>
    <row r="110" spans="4:56" x14ac:dyDescent="0.35">
      <c r="D110" t="s">
        <v>4965</v>
      </c>
      <c r="E110">
        <v>345.99599999999998</v>
      </c>
      <c r="F110">
        <v>9.1280100000000003E-2</v>
      </c>
      <c r="G110">
        <v>31.576799999999999</v>
      </c>
      <c r="H110">
        <f t="shared" si="22"/>
        <v>9.1280100000000003E-2</v>
      </c>
      <c r="I110" s="7">
        <f t="shared" si="30"/>
        <v>3.1576800000000002E-2</v>
      </c>
      <c r="K110" s="1">
        <v>45114.564259259256</v>
      </c>
      <c r="L110">
        <v>20</v>
      </c>
      <c r="M110">
        <f t="shared" si="23"/>
        <v>7.6</v>
      </c>
      <c r="N110">
        <v>10.4</v>
      </c>
      <c r="O110">
        <v>229.2</v>
      </c>
      <c r="P110">
        <v>20.2</v>
      </c>
      <c r="Q110">
        <v>348.8</v>
      </c>
      <c r="R110" s="5">
        <f t="shared" si="16"/>
        <v>7.0795295999999999</v>
      </c>
      <c r="S110" s="6">
        <f t="shared" si="17"/>
        <v>7.0457600000000005</v>
      </c>
      <c r="V110" t="s">
        <v>2846</v>
      </c>
      <c r="W110">
        <v>346.08300000000003</v>
      </c>
      <c r="X110">
        <v>-19.990400000000001</v>
      </c>
      <c r="Y110">
        <v>-6917.94</v>
      </c>
      <c r="Z110">
        <f t="shared" si="24"/>
        <v>19.990400000000001</v>
      </c>
      <c r="AA110" s="7">
        <f t="shared" si="25"/>
        <v>6.9179399999999998</v>
      </c>
      <c r="AC110" s="1">
        <v>45112.741122685184</v>
      </c>
      <c r="AD110">
        <v>16.940000000000001</v>
      </c>
      <c r="AE110">
        <v>9.3000000000000007</v>
      </c>
      <c r="AF110">
        <v>227.5</v>
      </c>
      <c r="AG110">
        <v>17.899999999999999</v>
      </c>
      <c r="AH110">
        <v>348.6</v>
      </c>
      <c r="AI110">
        <f t="shared" si="27"/>
        <v>-0.90191657271702452</v>
      </c>
      <c r="AJ110" s="5">
        <f t="shared" si="18"/>
        <v>6.2837775000000002</v>
      </c>
      <c r="AK110" s="17">
        <f t="shared" si="19"/>
        <v>6.2399399999999998</v>
      </c>
      <c r="AO110" t="s">
        <v>3668</v>
      </c>
      <c r="AP110">
        <v>346.02300000000002</v>
      </c>
      <c r="AQ110">
        <v>-19.9894</v>
      </c>
      <c r="AR110">
        <v>-6916.65</v>
      </c>
      <c r="AS110">
        <f t="shared" si="26"/>
        <v>19.9894</v>
      </c>
      <c r="AT110" s="7">
        <f t="shared" si="28"/>
        <v>6.9166499999999997</v>
      </c>
      <c r="AV110" s="1">
        <v>45112.751273148147</v>
      </c>
      <c r="AW110">
        <v>20</v>
      </c>
      <c r="AX110">
        <v>10.3</v>
      </c>
      <c r="AY110">
        <v>232</v>
      </c>
      <c r="AZ110">
        <v>20.2</v>
      </c>
      <c r="BA110">
        <v>349.2</v>
      </c>
      <c r="BB110">
        <f t="shared" si="29"/>
        <v>-0.99999999999999634</v>
      </c>
      <c r="BC110" s="5">
        <f t="shared" si="20"/>
        <v>7.097112000000001</v>
      </c>
      <c r="BD110" s="6">
        <f t="shared" si="21"/>
        <v>7.0538399999999992</v>
      </c>
    </row>
    <row r="111" spans="4:56" x14ac:dyDescent="0.35">
      <c r="D111" t="s">
        <v>4966</v>
      </c>
      <c r="E111">
        <v>345.99599999999998</v>
      </c>
      <c r="F111">
        <v>9.0954499999999994E-2</v>
      </c>
      <c r="G111">
        <v>31.544799999999999</v>
      </c>
      <c r="H111">
        <f t="shared" si="22"/>
        <v>9.0954499999999994E-2</v>
      </c>
      <c r="I111" s="7">
        <f t="shared" si="30"/>
        <v>3.1544799999999998E-2</v>
      </c>
      <c r="K111" s="1">
        <v>45114.564282407409</v>
      </c>
      <c r="L111">
        <v>20</v>
      </c>
      <c r="M111">
        <f t="shared" si="23"/>
        <v>7.6</v>
      </c>
      <c r="N111">
        <v>10.4</v>
      </c>
      <c r="O111">
        <v>229.3</v>
      </c>
      <c r="P111">
        <v>20.2</v>
      </c>
      <c r="Q111">
        <v>349</v>
      </c>
      <c r="R111" s="5">
        <f t="shared" si="16"/>
        <v>7.0826184000000003</v>
      </c>
      <c r="S111" s="6">
        <f t="shared" si="17"/>
        <v>7.0498000000000003</v>
      </c>
      <c r="V111" t="s">
        <v>2847</v>
      </c>
      <c r="W111">
        <v>346.08800000000002</v>
      </c>
      <c r="X111">
        <v>-19.989799999999999</v>
      </c>
      <c r="Y111">
        <v>-6917.68</v>
      </c>
      <c r="Z111">
        <f t="shared" si="24"/>
        <v>19.989799999999999</v>
      </c>
      <c r="AA111" s="7">
        <f t="shared" si="25"/>
        <v>6.9176800000000007</v>
      </c>
      <c r="AC111" s="1">
        <v>45112.741157407407</v>
      </c>
      <c r="AD111">
        <v>6.63</v>
      </c>
      <c r="AE111">
        <v>8.9</v>
      </c>
      <c r="AF111">
        <v>227.4</v>
      </c>
      <c r="AG111">
        <v>17</v>
      </c>
      <c r="AH111">
        <v>348.6</v>
      </c>
      <c r="AI111">
        <f t="shared" si="27"/>
        <v>-0.35419126328216477</v>
      </c>
      <c r="AJ111" s="5">
        <f t="shared" si="18"/>
        <v>6.0108642000000012</v>
      </c>
      <c r="AK111" s="17">
        <f t="shared" si="19"/>
        <v>5.9262000000000006</v>
      </c>
      <c r="AO111" t="s">
        <v>3669</v>
      </c>
      <c r="AP111">
        <v>346.03</v>
      </c>
      <c r="AQ111">
        <v>-19.988900000000001</v>
      </c>
      <c r="AR111">
        <v>-6916.3</v>
      </c>
      <c r="AS111">
        <f t="shared" si="26"/>
        <v>19.988900000000001</v>
      </c>
      <c r="AT111" s="7">
        <f t="shared" si="28"/>
        <v>6.9163000000000006</v>
      </c>
      <c r="AV111" s="1">
        <v>45112.751319444447</v>
      </c>
      <c r="AW111">
        <v>6</v>
      </c>
      <c r="AX111">
        <v>10.3</v>
      </c>
      <c r="AY111">
        <v>232</v>
      </c>
      <c r="AZ111">
        <v>20.2</v>
      </c>
      <c r="BA111">
        <v>349.4</v>
      </c>
      <c r="BB111">
        <f t="shared" si="29"/>
        <v>-0.99999999999999634</v>
      </c>
      <c r="BC111" s="5">
        <f t="shared" si="20"/>
        <v>7.097112000000001</v>
      </c>
      <c r="BD111" s="6">
        <f t="shared" si="21"/>
        <v>7.057879999999999</v>
      </c>
    </row>
    <row r="112" spans="4:56" x14ac:dyDescent="0.35">
      <c r="D112" t="s">
        <v>4967</v>
      </c>
      <c r="E112">
        <v>345.99700000000001</v>
      </c>
      <c r="F112">
        <v>9.0954499999999994E-2</v>
      </c>
      <c r="G112">
        <v>31.474699999999999</v>
      </c>
      <c r="H112">
        <f t="shared" si="22"/>
        <v>9.0954499999999994E-2</v>
      </c>
      <c r="I112" s="7">
        <f t="shared" si="30"/>
        <v>3.1474700000000001E-2</v>
      </c>
      <c r="K112" s="1">
        <v>45114.564317129632</v>
      </c>
      <c r="L112">
        <v>20</v>
      </c>
      <c r="M112">
        <f t="shared" si="23"/>
        <v>7.6</v>
      </c>
      <c r="N112">
        <v>10.4</v>
      </c>
      <c r="O112">
        <v>229.5</v>
      </c>
      <c r="P112">
        <v>20.2</v>
      </c>
      <c r="Q112">
        <v>349</v>
      </c>
      <c r="R112" s="5">
        <f t="shared" si="16"/>
        <v>7.0887960000000003</v>
      </c>
      <c r="S112" s="6">
        <f t="shared" si="17"/>
        <v>7.0498000000000003</v>
      </c>
      <c r="V112" t="s">
        <v>2848</v>
      </c>
      <c r="W112">
        <v>346.08800000000002</v>
      </c>
      <c r="X112">
        <v>-19.989799999999999</v>
      </c>
      <c r="Y112">
        <v>-6917.68</v>
      </c>
      <c r="Z112">
        <f t="shared" si="24"/>
        <v>19.989799999999999</v>
      </c>
      <c r="AA112" s="7">
        <f t="shared" si="25"/>
        <v>6.9176800000000007</v>
      </c>
      <c r="AC112" s="1">
        <v>45112.74119212963</v>
      </c>
      <c r="AD112">
        <v>6.94</v>
      </c>
      <c r="AE112">
        <v>3.5</v>
      </c>
      <c r="AF112">
        <v>228.3</v>
      </c>
      <c r="AG112">
        <v>6.6</v>
      </c>
      <c r="AH112">
        <v>348.2</v>
      </c>
      <c r="AI112">
        <f t="shared" si="27"/>
        <v>0.45248868778280921</v>
      </c>
      <c r="AJ112" s="5">
        <f t="shared" si="18"/>
        <v>2.3731784999999999</v>
      </c>
      <c r="AK112" s="17">
        <f t="shared" si="19"/>
        <v>2.2981199999999999</v>
      </c>
      <c r="AO112" t="s">
        <v>3670</v>
      </c>
      <c r="AP112">
        <v>346.03</v>
      </c>
      <c r="AQ112">
        <v>-19.988900000000001</v>
      </c>
      <c r="AR112">
        <v>-6916.3</v>
      </c>
      <c r="AS112">
        <f t="shared" si="26"/>
        <v>19.988900000000001</v>
      </c>
      <c r="AT112" s="7">
        <f t="shared" si="28"/>
        <v>6.9163000000000006</v>
      </c>
      <c r="AV112" s="1">
        <v>45112.751354166663</v>
      </c>
      <c r="AW112">
        <v>6</v>
      </c>
      <c r="AX112">
        <v>3.1</v>
      </c>
      <c r="AY112">
        <v>233.5</v>
      </c>
      <c r="AZ112">
        <v>6</v>
      </c>
      <c r="BA112">
        <v>348.4</v>
      </c>
      <c r="BB112">
        <f t="shared" si="29"/>
        <v>0</v>
      </c>
      <c r="BC112" s="5">
        <f t="shared" si="20"/>
        <v>2.1498344999999999</v>
      </c>
      <c r="BD112" s="6">
        <f t="shared" si="21"/>
        <v>2.0903999999999998</v>
      </c>
    </row>
    <row r="113" spans="4:56" x14ac:dyDescent="0.35">
      <c r="D113" t="s">
        <v>4968</v>
      </c>
      <c r="E113">
        <v>345.99700000000001</v>
      </c>
      <c r="F113">
        <v>9.0954499999999994E-2</v>
      </c>
      <c r="G113">
        <v>31.474699999999999</v>
      </c>
      <c r="H113">
        <f t="shared" si="22"/>
        <v>9.0954499999999994E-2</v>
      </c>
      <c r="I113" s="7">
        <f t="shared" si="30"/>
        <v>3.1474700000000001E-2</v>
      </c>
      <c r="K113" s="1">
        <v>45114.564340277779</v>
      </c>
      <c r="L113">
        <v>20</v>
      </c>
      <c r="M113">
        <f t="shared" si="23"/>
        <v>7.6</v>
      </c>
      <c r="N113">
        <v>10.4</v>
      </c>
      <c r="O113">
        <v>229.5</v>
      </c>
      <c r="P113">
        <v>20.2</v>
      </c>
      <c r="Q113">
        <v>348.8</v>
      </c>
      <c r="R113" s="5">
        <f t="shared" si="16"/>
        <v>7.0887960000000003</v>
      </c>
      <c r="S113" s="6">
        <f t="shared" si="17"/>
        <v>7.0457600000000005</v>
      </c>
      <c r="V113" t="s">
        <v>2849</v>
      </c>
      <c r="W113">
        <v>346.09399999999999</v>
      </c>
      <c r="X113">
        <v>-19.988700000000001</v>
      </c>
      <c r="Y113">
        <v>-6917.42</v>
      </c>
      <c r="Z113">
        <f t="shared" si="24"/>
        <v>19.988700000000001</v>
      </c>
      <c r="AA113" s="7">
        <f t="shared" si="25"/>
        <v>6.9174199999999999</v>
      </c>
      <c r="AC113" s="1">
        <v>45112.741226851853</v>
      </c>
      <c r="AD113">
        <v>7.28</v>
      </c>
      <c r="AE113">
        <v>3.6</v>
      </c>
      <c r="AF113">
        <v>228.2</v>
      </c>
      <c r="AG113">
        <v>7</v>
      </c>
      <c r="AH113">
        <v>348.1</v>
      </c>
      <c r="AI113">
        <f t="shared" si="27"/>
        <v>-0.86455331412103176</v>
      </c>
      <c r="AJ113" s="5">
        <f t="shared" si="18"/>
        <v>2.4399144000000001</v>
      </c>
      <c r="AK113" s="17">
        <f t="shared" si="19"/>
        <v>2.4367000000000001</v>
      </c>
      <c r="AO113" t="s">
        <v>3671</v>
      </c>
      <c r="AP113">
        <v>346.03500000000003</v>
      </c>
      <c r="AQ113">
        <v>-19.990500000000001</v>
      </c>
      <c r="AR113">
        <v>-6916.46</v>
      </c>
      <c r="AS113">
        <f t="shared" si="26"/>
        <v>19.990500000000001</v>
      </c>
      <c r="AT113" s="7">
        <f t="shared" si="28"/>
        <v>6.9164599999999998</v>
      </c>
      <c r="AV113" s="1">
        <v>45112.751400462963</v>
      </c>
      <c r="AW113">
        <v>6</v>
      </c>
      <c r="AX113">
        <v>3.1</v>
      </c>
      <c r="AY113">
        <v>233.5</v>
      </c>
      <c r="AZ113">
        <v>6.1</v>
      </c>
      <c r="BA113">
        <v>348.4</v>
      </c>
      <c r="BB113">
        <f t="shared" si="29"/>
        <v>-1.6666666666666607</v>
      </c>
      <c r="BC113" s="5">
        <f t="shared" si="20"/>
        <v>2.1498344999999999</v>
      </c>
      <c r="BD113" s="6">
        <f t="shared" si="21"/>
        <v>2.1252399999999998</v>
      </c>
    </row>
    <row r="114" spans="4:56" x14ac:dyDescent="0.35">
      <c r="D114" t="s">
        <v>4969</v>
      </c>
      <c r="E114">
        <v>346.00400000000002</v>
      </c>
      <c r="F114">
        <v>-13.5274</v>
      </c>
      <c r="G114">
        <v>-4792.43</v>
      </c>
      <c r="H114">
        <f t="shared" si="22"/>
        <v>13.5274</v>
      </c>
      <c r="I114" s="7">
        <f t="shared" si="30"/>
        <v>4.7924300000000004</v>
      </c>
      <c r="K114" s="1">
        <v>45114.564363425925</v>
      </c>
      <c r="L114">
        <v>20</v>
      </c>
      <c r="M114">
        <f t="shared" si="23"/>
        <v>7.6</v>
      </c>
      <c r="N114">
        <v>10.4</v>
      </c>
      <c r="O114">
        <v>229.6</v>
      </c>
      <c r="P114">
        <v>20.2</v>
      </c>
      <c r="Q114">
        <v>348.8</v>
      </c>
      <c r="R114" s="5">
        <f t="shared" si="16"/>
        <v>7.0918847999999999</v>
      </c>
      <c r="S114" s="6">
        <f t="shared" si="17"/>
        <v>7.0457600000000005</v>
      </c>
      <c r="V114" t="s">
        <v>2850</v>
      </c>
      <c r="W114">
        <v>346.09399999999999</v>
      </c>
      <c r="X114">
        <v>-19.988700000000001</v>
      </c>
      <c r="Y114">
        <v>-6917.42</v>
      </c>
      <c r="Z114">
        <f t="shared" si="24"/>
        <v>19.988700000000001</v>
      </c>
      <c r="AA114" s="7">
        <f t="shared" si="25"/>
        <v>6.9174199999999999</v>
      </c>
      <c r="AC114" s="1">
        <v>45112.741261574076</v>
      </c>
      <c r="AD114">
        <v>6</v>
      </c>
      <c r="AE114">
        <v>3.8</v>
      </c>
      <c r="AF114">
        <v>228.2</v>
      </c>
      <c r="AG114">
        <v>7.3</v>
      </c>
      <c r="AH114">
        <v>348.2</v>
      </c>
      <c r="AI114">
        <f t="shared" si="27"/>
        <v>-0.27472527472526886</v>
      </c>
      <c r="AJ114" s="5">
        <f t="shared" si="18"/>
        <v>2.5754651999999996</v>
      </c>
      <c r="AK114" s="17">
        <f t="shared" si="19"/>
        <v>2.5418599999999998</v>
      </c>
      <c r="AO114" t="s">
        <v>3672</v>
      </c>
      <c r="AP114">
        <v>346.03500000000003</v>
      </c>
      <c r="AQ114">
        <v>-19.990500000000001</v>
      </c>
      <c r="AR114">
        <v>-6916.46</v>
      </c>
      <c r="AS114">
        <f t="shared" si="26"/>
        <v>19.990500000000001</v>
      </c>
      <c r="AT114" s="7">
        <f t="shared" si="28"/>
        <v>6.9164599999999998</v>
      </c>
      <c r="AV114" s="1">
        <v>45112.751446759263</v>
      </c>
      <c r="AW114">
        <v>6</v>
      </c>
      <c r="AX114">
        <v>3.1</v>
      </c>
      <c r="AY114">
        <v>233.6</v>
      </c>
      <c r="AZ114">
        <v>6</v>
      </c>
      <c r="BA114">
        <v>348.2</v>
      </c>
      <c r="BB114">
        <f t="shared" si="29"/>
        <v>0</v>
      </c>
      <c r="BC114" s="5">
        <f t="shared" si="20"/>
        <v>2.1507551999999994</v>
      </c>
      <c r="BD114" s="6">
        <f t="shared" si="21"/>
        <v>2.0891999999999999</v>
      </c>
    </row>
    <row r="115" spans="4:56" x14ac:dyDescent="0.35">
      <c r="D115" t="s">
        <v>4970</v>
      </c>
      <c r="E115">
        <v>346.00400000000002</v>
      </c>
      <c r="F115">
        <v>-13.5274</v>
      </c>
      <c r="G115">
        <v>-4792.43</v>
      </c>
      <c r="H115">
        <f t="shared" si="22"/>
        <v>13.5274</v>
      </c>
      <c r="I115" s="7">
        <f t="shared" si="30"/>
        <v>4.7924300000000004</v>
      </c>
      <c r="K115" s="1">
        <v>45114.564386574071</v>
      </c>
      <c r="L115">
        <v>20</v>
      </c>
      <c r="M115">
        <f t="shared" si="23"/>
        <v>7.6</v>
      </c>
      <c r="N115">
        <v>10.4</v>
      </c>
      <c r="O115">
        <v>229.8</v>
      </c>
      <c r="P115">
        <v>20.2</v>
      </c>
      <c r="Q115">
        <v>348.8</v>
      </c>
      <c r="R115" s="5">
        <f t="shared" si="16"/>
        <v>7.0980624000000008</v>
      </c>
      <c r="S115" s="6">
        <f t="shared" si="17"/>
        <v>7.0457600000000005</v>
      </c>
      <c r="V115" t="s">
        <v>2851</v>
      </c>
      <c r="W115">
        <v>346.096</v>
      </c>
      <c r="X115">
        <v>-19.988800000000001</v>
      </c>
      <c r="Y115">
        <v>-6917.58</v>
      </c>
      <c r="Z115">
        <f t="shared" si="24"/>
        <v>19.988800000000001</v>
      </c>
      <c r="AA115" s="7">
        <f t="shared" si="25"/>
        <v>6.9175800000000001</v>
      </c>
      <c r="AC115" s="1">
        <v>45112.741296296299</v>
      </c>
      <c r="AD115">
        <v>6</v>
      </c>
      <c r="AE115">
        <v>3.2</v>
      </c>
      <c r="AF115">
        <v>228.1</v>
      </c>
      <c r="AG115">
        <v>6</v>
      </c>
      <c r="AH115">
        <v>348.1</v>
      </c>
      <c r="AI115">
        <f t="shared" si="27"/>
        <v>0</v>
      </c>
      <c r="AJ115" s="5">
        <f t="shared" si="18"/>
        <v>2.1678624000000002</v>
      </c>
      <c r="AK115" s="17">
        <f t="shared" si="19"/>
        <v>2.0886000000000005</v>
      </c>
      <c r="AO115" t="s">
        <v>3673</v>
      </c>
      <c r="AP115">
        <v>346.041</v>
      </c>
      <c r="AQ115">
        <v>-19.988700000000001</v>
      </c>
      <c r="AR115">
        <v>-6916.55</v>
      </c>
      <c r="AS115">
        <f t="shared" si="26"/>
        <v>19.988700000000001</v>
      </c>
      <c r="AT115" s="7">
        <f t="shared" si="28"/>
        <v>6.91655</v>
      </c>
      <c r="AV115" s="1">
        <v>45112.751481481479</v>
      </c>
      <c r="AW115">
        <v>6</v>
      </c>
      <c r="AX115">
        <v>3.1</v>
      </c>
      <c r="AY115">
        <v>233.5</v>
      </c>
      <c r="AZ115">
        <v>6.1</v>
      </c>
      <c r="BA115">
        <v>348.4</v>
      </c>
      <c r="BB115">
        <f t="shared" si="29"/>
        <v>-1.6666666666666607</v>
      </c>
      <c r="BC115" s="5">
        <f t="shared" si="20"/>
        <v>2.1498344999999999</v>
      </c>
      <c r="BD115" s="6">
        <f t="shared" si="21"/>
        <v>2.1252399999999998</v>
      </c>
    </row>
    <row r="116" spans="4:56" x14ac:dyDescent="0.35">
      <c r="D116" t="s">
        <v>4971</v>
      </c>
      <c r="E116">
        <v>345.99799999999999</v>
      </c>
      <c r="F116">
        <v>-19.968</v>
      </c>
      <c r="G116">
        <v>-6908.66</v>
      </c>
      <c r="H116">
        <f t="shared" si="22"/>
        <v>19.968</v>
      </c>
      <c r="I116" s="7">
        <f t="shared" si="30"/>
        <v>6.9086600000000002</v>
      </c>
      <c r="K116" s="1">
        <v>45114.564409722225</v>
      </c>
      <c r="L116">
        <v>20</v>
      </c>
      <c r="M116">
        <f t="shared" si="23"/>
        <v>7.6</v>
      </c>
      <c r="N116">
        <v>10.3</v>
      </c>
      <c r="O116">
        <v>230.2</v>
      </c>
      <c r="P116">
        <v>20.100000000000001</v>
      </c>
      <c r="Q116">
        <v>348.8</v>
      </c>
      <c r="R116" s="5">
        <f t="shared" si="16"/>
        <v>7.0420482</v>
      </c>
      <c r="S116" s="6">
        <f t="shared" si="17"/>
        <v>7.0108800000000011</v>
      </c>
      <c r="V116" t="s">
        <v>2852</v>
      </c>
      <c r="W116">
        <v>346.096</v>
      </c>
      <c r="X116">
        <v>-19.988800000000001</v>
      </c>
      <c r="Y116">
        <v>-6917.58</v>
      </c>
      <c r="Z116">
        <f t="shared" si="24"/>
        <v>19.988800000000001</v>
      </c>
      <c r="AA116" s="7">
        <f t="shared" si="25"/>
        <v>6.9175800000000001</v>
      </c>
      <c r="AC116" s="1">
        <v>45112.74145833333</v>
      </c>
      <c r="AD116">
        <v>6</v>
      </c>
      <c r="AE116">
        <v>3.2</v>
      </c>
      <c r="AF116">
        <v>228</v>
      </c>
      <c r="AG116">
        <v>6</v>
      </c>
      <c r="AH116">
        <v>348.1</v>
      </c>
      <c r="AI116">
        <f t="shared" si="27"/>
        <v>0</v>
      </c>
      <c r="AJ116" s="5">
        <f t="shared" si="18"/>
        <v>2.1669119999999999</v>
      </c>
      <c r="AK116" s="17">
        <f t="shared" si="19"/>
        <v>2.0886000000000005</v>
      </c>
      <c r="AO116" t="s">
        <v>3674</v>
      </c>
      <c r="AP116">
        <v>346.041</v>
      </c>
      <c r="AQ116">
        <v>-19.988700000000001</v>
      </c>
      <c r="AR116">
        <v>-6916.55</v>
      </c>
      <c r="AS116">
        <f t="shared" si="26"/>
        <v>19.988700000000001</v>
      </c>
      <c r="AT116" s="7">
        <f t="shared" si="28"/>
        <v>6.91655</v>
      </c>
      <c r="AV116" s="1">
        <v>45112.751527777778</v>
      </c>
      <c r="AW116">
        <v>6</v>
      </c>
      <c r="AX116">
        <v>3.1</v>
      </c>
      <c r="AY116">
        <v>233.5</v>
      </c>
      <c r="AZ116">
        <v>6</v>
      </c>
      <c r="BA116">
        <v>348.4</v>
      </c>
      <c r="BB116">
        <f t="shared" si="29"/>
        <v>0</v>
      </c>
      <c r="BC116" s="5">
        <f t="shared" si="20"/>
        <v>2.1498344999999999</v>
      </c>
      <c r="BD116" s="6">
        <f t="shared" si="21"/>
        <v>2.0903999999999998</v>
      </c>
    </row>
    <row r="117" spans="4:56" x14ac:dyDescent="0.35">
      <c r="D117" t="s">
        <v>4972</v>
      </c>
      <c r="E117">
        <v>345.99799999999999</v>
      </c>
      <c r="F117">
        <v>-19.968</v>
      </c>
      <c r="G117">
        <v>-6909.51</v>
      </c>
      <c r="H117">
        <f t="shared" si="22"/>
        <v>19.968</v>
      </c>
      <c r="I117" s="7">
        <f t="shared" si="30"/>
        <v>6.90951</v>
      </c>
      <c r="K117" s="1">
        <v>45114.564444444448</v>
      </c>
      <c r="L117">
        <v>20</v>
      </c>
      <c r="M117">
        <f t="shared" si="23"/>
        <v>7.6</v>
      </c>
      <c r="N117">
        <v>10.3</v>
      </c>
      <c r="O117">
        <v>230.4</v>
      </c>
      <c r="P117">
        <v>20.2</v>
      </c>
      <c r="Q117">
        <v>349</v>
      </c>
      <c r="R117" s="5">
        <f t="shared" si="16"/>
        <v>7.0481664000000004</v>
      </c>
      <c r="S117" s="6">
        <f t="shared" si="17"/>
        <v>7.0498000000000003</v>
      </c>
      <c r="V117" t="s">
        <v>2853</v>
      </c>
      <c r="W117">
        <v>346.10300000000001</v>
      </c>
      <c r="X117">
        <v>-19.990100000000002</v>
      </c>
      <c r="Y117">
        <v>-6918.12</v>
      </c>
      <c r="Z117">
        <f t="shared" si="24"/>
        <v>19.990100000000002</v>
      </c>
      <c r="AA117" s="7">
        <f t="shared" si="25"/>
        <v>6.91812</v>
      </c>
      <c r="AC117" s="1">
        <v>45112.741493055553</v>
      </c>
      <c r="AD117">
        <v>6</v>
      </c>
      <c r="AE117">
        <v>3.2</v>
      </c>
      <c r="AF117">
        <v>227.9</v>
      </c>
      <c r="AG117">
        <v>6</v>
      </c>
      <c r="AH117">
        <v>348.2</v>
      </c>
      <c r="AI117">
        <f t="shared" si="27"/>
        <v>0</v>
      </c>
      <c r="AJ117" s="5">
        <f t="shared" si="18"/>
        <v>2.1659616000000002</v>
      </c>
      <c r="AK117" s="17">
        <f t="shared" si="19"/>
        <v>2.0891999999999999</v>
      </c>
      <c r="AO117" t="s">
        <v>3675</v>
      </c>
      <c r="AP117">
        <v>346.04700000000003</v>
      </c>
      <c r="AQ117">
        <v>-19.988800000000001</v>
      </c>
      <c r="AR117">
        <v>-6916.63</v>
      </c>
      <c r="AS117">
        <f t="shared" si="26"/>
        <v>19.988800000000001</v>
      </c>
      <c r="AT117" s="7">
        <f t="shared" si="28"/>
        <v>6.9166300000000005</v>
      </c>
      <c r="AV117" s="1">
        <v>45112.751574074071</v>
      </c>
      <c r="AW117">
        <v>6</v>
      </c>
      <c r="AX117">
        <v>3.1</v>
      </c>
      <c r="AY117">
        <v>233.4</v>
      </c>
      <c r="AZ117">
        <v>6.1</v>
      </c>
      <c r="BA117">
        <v>348.4</v>
      </c>
      <c r="BB117">
        <f t="shared" si="29"/>
        <v>-1.6666666666666607</v>
      </c>
      <c r="BC117" s="5">
        <f t="shared" si="20"/>
        <v>2.1489138000000003</v>
      </c>
      <c r="BD117" s="6">
        <f t="shared" si="21"/>
        <v>2.1252399999999998</v>
      </c>
    </row>
    <row r="118" spans="4:56" x14ac:dyDescent="0.35">
      <c r="D118" t="s">
        <v>4973</v>
      </c>
      <c r="E118">
        <v>346.00299999999999</v>
      </c>
      <c r="F118">
        <v>-19.975999999999999</v>
      </c>
      <c r="G118">
        <v>-6911.55</v>
      </c>
      <c r="H118">
        <f t="shared" si="22"/>
        <v>19.975999999999999</v>
      </c>
      <c r="I118" s="7">
        <f t="shared" si="30"/>
        <v>6.9115500000000001</v>
      </c>
      <c r="K118" s="1">
        <v>45114.564467592594</v>
      </c>
      <c r="L118">
        <v>20</v>
      </c>
      <c r="M118">
        <f t="shared" si="23"/>
        <v>7.6</v>
      </c>
      <c r="N118">
        <v>10.3</v>
      </c>
      <c r="O118">
        <v>230.7</v>
      </c>
      <c r="P118">
        <v>20.2</v>
      </c>
      <c r="Q118">
        <v>349</v>
      </c>
      <c r="R118" s="5">
        <f t="shared" si="16"/>
        <v>7.0573437000000006</v>
      </c>
      <c r="S118" s="6">
        <f t="shared" si="17"/>
        <v>7.0498000000000003</v>
      </c>
      <c r="V118" t="s">
        <v>2854</v>
      </c>
      <c r="W118">
        <v>346.10300000000001</v>
      </c>
      <c r="X118">
        <v>-19.990100000000002</v>
      </c>
      <c r="Y118">
        <v>-6918.12</v>
      </c>
      <c r="Z118">
        <f t="shared" si="24"/>
        <v>19.990100000000002</v>
      </c>
      <c r="AA118" s="7">
        <f t="shared" si="25"/>
        <v>6.91812</v>
      </c>
      <c r="AC118" s="1">
        <v>45112.741527777776</v>
      </c>
      <c r="AD118">
        <v>6</v>
      </c>
      <c r="AE118">
        <v>3.2</v>
      </c>
      <c r="AF118">
        <v>227.8</v>
      </c>
      <c r="AG118">
        <v>6</v>
      </c>
      <c r="AH118">
        <v>348.1</v>
      </c>
      <c r="AI118">
        <f t="shared" si="27"/>
        <v>0</v>
      </c>
      <c r="AJ118" s="5">
        <f t="shared" si="18"/>
        <v>2.1650112000000004</v>
      </c>
      <c r="AK118" s="17">
        <f t="shared" si="19"/>
        <v>2.0886000000000005</v>
      </c>
      <c r="AO118" t="s">
        <v>3676</v>
      </c>
      <c r="AP118">
        <v>346.04700000000003</v>
      </c>
      <c r="AQ118">
        <v>-19.988800000000001</v>
      </c>
      <c r="AR118">
        <v>-6916.63</v>
      </c>
      <c r="AS118">
        <f t="shared" si="26"/>
        <v>19.988800000000001</v>
      </c>
      <c r="AT118" s="7">
        <f t="shared" si="28"/>
        <v>6.9166300000000005</v>
      </c>
      <c r="AV118" s="1">
        <v>45112.751620370371</v>
      </c>
      <c r="AW118">
        <v>6</v>
      </c>
      <c r="AX118">
        <v>3.1</v>
      </c>
      <c r="AY118">
        <v>233.5</v>
      </c>
      <c r="AZ118">
        <v>6</v>
      </c>
      <c r="BA118">
        <v>348.4</v>
      </c>
      <c r="BB118">
        <f t="shared" si="29"/>
        <v>0</v>
      </c>
      <c r="BC118" s="5">
        <f t="shared" si="20"/>
        <v>2.1498344999999999</v>
      </c>
      <c r="BD118" s="6">
        <f t="shared" si="21"/>
        <v>2.0903999999999998</v>
      </c>
    </row>
    <row r="119" spans="4:56" x14ac:dyDescent="0.35">
      <c r="D119" t="s">
        <v>4974</v>
      </c>
      <c r="E119">
        <v>346.00299999999999</v>
      </c>
      <c r="F119">
        <v>-19.975999999999999</v>
      </c>
      <c r="G119">
        <v>-6911.55</v>
      </c>
      <c r="H119">
        <f t="shared" si="22"/>
        <v>19.975999999999999</v>
      </c>
      <c r="I119" s="7">
        <f t="shared" si="30"/>
        <v>6.9115500000000001</v>
      </c>
      <c r="K119" s="1">
        <v>45114.56449074074</v>
      </c>
      <c r="L119">
        <v>20</v>
      </c>
      <c r="M119">
        <f t="shared" si="23"/>
        <v>7.6</v>
      </c>
      <c r="N119">
        <v>10.3</v>
      </c>
      <c r="O119">
        <v>230.7</v>
      </c>
      <c r="P119">
        <v>20.2</v>
      </c>
      <c r="Q119">
        <v>349</v>
      </c>
      <c r="R119" s="5">
        <f t="shared" si="16"/>
        <v>7.0573437000000006</v>
      </c>
      <c r="S119" s="6">
        <f t="shared" si="17"/>
        <v>7.0498000000000003</v>
      </c>
      <c r="V119" t="s">
        <v>2855</v>
      </c>
      <c r="W119">
        <v>346.10700000000003</v>
      </c>
      <c r="X119">
        <v>-19.9908</v>
      </c>
      <c r="Y119">
        <v>-6918.36</v>
      </c>
      <c r="Z119">
        <f t="shared" si="24"/>
        <v>19.9908</v>
      </c>
      <c r="AA119" s="7">
        <f t="shared" si="25"/>
        <v>6.9183599999999998</v>
      </c>
      <c r="AC119" s="1">
        <v>45112.741562499999</v>
      </c>
      <c r="AD119">
        <v>6</v>
      </c>
      <c r="AE119">
        <v>3.2</v>
      </c>
      <c r="AF119">
        <v>227.9</v>
      </c>
      <c r="AG119">
        <v>6.1</v>
      </c>
      <c r="AH119">
        <v>348.1</v>
      </c>
      <c r="AI119">
        <f t="shared" si="27"/>
        <v>-1.6666666666666607</v>
      </c>
      <c r="AJ119" s="5">
        <f t="shared" si="18"/>
        <v>2.1659616000000002</v>
      </c>
      <c r="AK119" s="17">
        <f t="shared" si="19"/>
        <v>2.1234099999999998</v>
      </c>
      <c r="AO119" t="s">
        <v>3677</v>
      </c>
      <c r="AP119">
        <v>346.05200000000002</v>
      </c>
      <c r="AQ119">
        <v>-19.988800000000001</v>
      </c>
      <c r="AR119">
        <v>-6916.66</v>
      </c>
      <c r="AS119">
        <f t="shared" si="26"/>
        <v>19.988800000000001</v>
      </c>
      <c r="AT119" s="7">
        <f t="shared" si="28"/>
        <v>6.9166600000000003</v>
      </c>
      <c r="AV119" s="1">
        <v>45112.751655092594</v>
      </c>
      <c r="AW119">
        <v>6</v>
      </c>
      <c r="AX119">
        <v>3.1</v>
      </c>
      <c r="AY119">
        <v>233.6</v>
      </c>
      <c r="AZ119">
        <v>6</v>
      </c>
      <c r="BA119">
        <v>348.4</v>
      </c>
      <c r="BB119">
        <f t="shared" si="29"/>
        <v>0</v>
      </c>
      <c r="BC119" s="5">
        <f t="shared" si="20"/>
        <v>2.1507551999999994</v>
      </c>
      <c r="BD119" s="6">
        <f t="shared" si="21"/>
        <v>2.0903999999999998</v>
      </c>
    </row>
    <row r="120" spans="4:56" x14ac:dyDescent="0.35">
      <c r="D120" t="s">
        <v>4975</v>
      </c>
      <c r="E120">
        <v>346.00599999999997</v>
      </c>
      <c r="F120">
        <v>-19.9773</v>
      </c>
      <c r="G120">
        <v>-6912.03</v>
      </c>
      <c r="H120">
        <f t="shared" si="22"/>
        <v>19.9773</v>
      </c>
      <c r="I120" s="7">
        <f t="shared" si="30"/>
        <v>6.9120299999999997</v>
      </c>
      <c r="K120" s="1">
        <v>45114.564525462964</v>
      </c>
      <c r="L120">
        <v>20</v>
      </c>
      <c r="M120">
        <f t="shared" si="23"/>
        <v>7.6</v>
      </c>
      <c r="N120">
        <v>10.3</v>
      </c>
      <c r="O120">
        <v>230.7</v>
      </c>
      <c r="P120">
        <v>20.2</v>
      </c>
      <c r="Q120">
        <v>349</v>
      </c>
      <c r="R120" s="5">
        <f t="shared" si="16"/>
        <v>7.0573437000000006</v>
      </c>
      <c r="S120" s="6">
        <f t="shared" si="17"/>
        <v>7.0498000000000003</v>
      </c>
      <c r="V120" t="s">
        <v>2856</v>
      </c>
      <c r="W120">
        <v>346.10700000000003</v>
      </c>
      <c r="X120">
        <v>-19.9908</v>
      </c>
      <c r="Y120">
        <v>-6918.36</v>
      </c>
      <c r="Z120">
        <f t="shared" si="24"/>
        <v>19.9908</v>
      </c>
      <c r="AA120" s="7">
        <f t="shared" si="25"/>
        <v>6.9183599999999998</v>
      </c>
      <c r="AC120" s="1">
        <v>45112.741597222222</v>
      </c>
      <c r="AD120">
        <v>6</v>
      </c>
      <c r="AE120">
        <v>3.2</v>
      </c>
      <c r="AF120">
        <v>228.2</v>
      </c>
      <c r="AG120">
        <v>6.1</v>
      </c>
      <c r="AH120">
        <v>348.1</v>
      </c>
      <c r="AI120">
        <f t="shared" si="27"/>
        <v>-1.6666666666666607</v>
      </c>
      <c r="AJ120" s="5">
        <f t="shared" si="18"/>
        <v>2.1688127999999995</v>
      </c>
      <c r="AK120" s="17">
        <f t="shared" si="19"/>
        <v>2.1234099999999998</v>
      </c>
      <c r="AO120" t="s">
        <v>3678</v>
      </c>
      <c r="AP120">
        <v>346.05200000000002</v>
      </c>
      <c r="AQ120">
        <v>-19.988800000000001</v>
      </c>
      <c r="AR120">
        <v>-6916.66</v>
      </c>
      <c r="AS120">
        <f t="shared" si="26"/>
        <v>19.988800000000001</v>
      </c>
      <c r="AT120" s="7">
        <f t="shared" si="28"/>
        <v>6.9166600000000003</v>
      </c>
      <c r="AV120" s="1">
        <v>45112.751701388886</v>
      </c>
      <c r="AW120">
        <v>6</v>
      </c>
      <c r="AX120">
        <v>3.1</v>
      </c>
      <c r="AY120">
        <v>233.6</v>
      </c>
      <c r="AZ120">
        <v>6.1</v>
      </c>
      <c r="BA120">
        <v>348.4</v>
      </c>
      <c r="BB120">
        <f t="shared" si="29"/>
        <v>-1.6666666666666607</v>
      </c>
      <c r="BC120" s="5">
        <f t="shared" si="20"/>
        <v>2.1507551999999994</v>
      </c>
      <c r="BD120" s="6">
        <f t="shared" si="21"/>
        <v>2.1252399999999998</v>
      </c>
    </row>
    <row r="121" spans="4:56" x14ac:dyDescent="0.35">
      <c r="D121" t="s">
        <v>4976</v>
      </c>
      <c r="E121">
        <v>346.00799999999998</v>
      </c>
      <c r="F121">
        <v>-19.979800000000001</v>
      </c>
      <c r="G121">
        <v>-6912.84</v>
      </c>
      <c r="H121">
        <f t="shared" si="22"/>
        <v>19.979800000000001</v>
      </c>
      <c r="I121" s="7">
        <f t="shared" si="30"/>
        <v>6.9128400000000001</v>
      </c>
      <c r="K121" s="1">
        <v>45114.56454861111</v>
      </c>
      <c r="L121">
        <v>20</v>
      </c>
      <c r="M121">
        <f t="shared" si="23"/>
        <v>7.6</v>
      </c>
      <c r="N121">
        <v>10.3</v>
      </c>
      <c r="O121">
        <v>230.7</v>
      </c>
      <c r="P121">
        <v>20.100000000000001</v>
      </c>
      <c r="Q121">
        <v>348.8</v>
      </c>
      <c r="R121" s="5">
        <f t="shared" si="16"/>
        <v>7.0573437000000006</v>
      </c>
      <c r="S121" s="6">
        <f t="shared" si="17"/>
        <v>7.0108800000000011</v>
      </c>
      <c r="V121" t="s">
        <v>2857</v>
      </c>
      <c r="W121">
        <v>346.113</v>
      </c>
      <c r="X121">
        <v>-19.9908</v>
      </c>
      <c r="Y121">
        <v>-6918.47</v>
      </c>
      <c r="Z121">
        <f t="shared" si="24"/>
        <v>19.9908</v>
      </c>
      <c r="AA121" s="7">
        <f t="shared" si="25"/>
        <v>6.9184700000000001</v>
      </c>
      <c r="AC121" s="1">
        <v>45112.741620370369</v>
      </c>
      <c r="AD121">
        <v>6</v>
      </c>
      <c r="AE121">
        <v>3.2</v>
      </c>
      <c r="AF121">
        <v>228.4</v>
      </c>
      <c r="AG121">
        <v>6</v>
      </c>
      <c r="AH121">
        <v>348.1</v>
      </c>
      <c r="AI121">
        <f t="shared" si="27"/>
        <v>0</v>
      </c>
      <c r="AJ121" s="5">
        <f t="shared" si="18"/>
        <v>2.1707136</v>
      </c>
      <c r="AK121" s="17">
        <f t="shared" si="19"/>
        <v>2.0886000000000005</v>
      </c>
      <c r="AO121" t="s">
        <v>3679</v>
      </c>
      <c r="AP121">
        <v>346.05700000000002</v>
      </c>
      <c r="AQ121">
        <v>-19.989100000000001</v>
      </c>
      <c r="AR121">
        <v>-6916.94</v>
      </c>
      <c r="AS121">
        <f t="shared" si="26"/>
        <v>19.989100000000001</v>
      </c>
      <c r="AT121" s="7">
        <f t="shared" si="28"/>
        <v>6.9169399999999994</v>
      </c>
      <c r="AV121" s="1">
        <v>45112.751736111109</v>
      </c>
      <c r="AW121">
        <v>6</v>
      </c>
      <c r="AX121">
        <v>3.1</v>
      </c>
      <c r="AY121">
        <v>233.5</v>
      </c>
      <c r="AZ121">
        <v>6</v>
      </c>
      <c r="BA121">
        <v>348.4</v>
      </c>
      <c r="BB121">
        <f t="shared" si="29"/>
        <v>0</v>
      </c>
      <c r="BC121" s="5">
        <f t="shared" si="20"/>
        <v>2.1498344999999999</v>
      </c>
      <c r="BD121" s="6">
        <f t="shared" si="21"/>
        <v>2.0903999999999998</v>
      </c>
    </row>
    <row r="122" spans="4:56" x14ac:dyDescent="0.35">
      <c r="D122" t="s">
        <v>4977</v>
      </c>
      <c r="E122">
        <v>346.00799999999998</v>
      </c>
      <c r="F122">
        <v>-19.979800000000001</v>
      </c>
      <c r="G122">
        <v>-6912.84</v>
      </c>
      <c r="H122">
        <f t="shared" si="22"/>
        <v>19.979800000000001</v>
      </c>
      <c r="I122" s="7">
        <f t="shared" si="30"/>
        <v>6.9128400000000001</v>
      </c>
      <c r="K122" s="1">
        <v>45114.564571759256</v>
      </c>
      <c r="L122">
        <v>20</v>
      </c>
      <c r="M122">
        <f t="shared" si="23"/>
        <v>7.6</v>
      </c>
      <c r="N122">
        <v>10.3</v>
      </c>
      <c r="O122">
        <v>230.9</v>
      </c>
      <c r="P122">
        <v>20.2</v>
      </c>
      <c r="Q122">
        <v>348.8</v>
      </c>
      <c r="R122" s="5">
        <f t="shared" si="16"/>
        <v>7.0634619000000001</v>
      </c>
      <c r="S122" s="6">
        <f t="shared" si="17"/>
        <v>7.0457600000000005</v>
      </c>
      <c r="V122" t="s">
        <v>2858</v>
      </c>
      <c r="W122">
        <v>346.113</v>
      </c>
      <c r="X122">
        <v>-19.9908</v>
      </c>
      <c r="Y122">
        <v>-6918.47</v>
      </c>
      <c r="Z122">
        <f t="shared" si="24"/>
        <v>19.9908</v>
      </c>
      <c r="AA122" s="7">
        <f t="shared" si="25"/>
        <v>6.9184700000000001</v>
      </c>
      <c r="AC122" s="1">
        <v>45112.741655092592</v>
      </c>
      <c r="AD122">
        <v>6</v>
      </c>
      <c r="AE122">
        <v>3.2</v>
      </c>
      <c r="AF122">
        <v>228.3</v>
      </c>
      <c r="AG122">
        <v>6</v>
      </c>
      <c r="AH122">
        <v>348.1</v>
      </c>
      <c r="AI122">
        <f t="shared" si="27"/>
        <v>0</v>
      </c>
      <c r="AJ122" s="5">
        <f t="shared" si="18"/>
        <v>2.1697632000000002</v>
      </c>
      <c r="AK122" s="17">
        <f t="shared" si="19"/>
        <v>2.0886000000000005</v>
      </c>
      <c r="AO122" t="s">
        <v>3680</v>
      </c>
      <c r="AP122">
        <v>346.05700000000002</v>
      </c>
      <c r="AQ122">
        <v>-19.989100000000001</v>
      </c>
      <c r="AR122">
        <v>-6916.94</v>
      </c>
      <c r="AS122">
        <f t="shared" si="26"/>
        <v>19.989100000000001</v>
      </c>
      <c r="AT122" s="7">
        <f t="shared" si="28"/>
        <v>6.9169399999999994</v>
      </c>
      <c r="AV122" s="1">
        <v>45112.751770833333</v>
      </c>
      <c r="AW122">
        <v>6</v>
      </c>
      <c r="AX122">
        <v>3.1</v>
      </c>
      <c r="AY122">
        <v>233.5</v>
      </c>
      <c r="AZ122">
        <v>6.1</v>
      </c>
      <c r="BA122">
        <v>348.4</v>
      </c>
      <c r="BB122">
        <f t="shared" si="29"/>
        <v>-1.6666666666666607</v>
      </c>
      <c r="BC122" s="5">
        <f t="shared" si="20"/>
        <v>2.1498344999999999</v>
      </c>
      <c r="BD122" s="6">
        <f t="shared" si="21"/>
        <v>2.1252399999999998</v>
      </c>
    </row>
    <row r="123" spans="4:56" x14ac:dyDescent="0.35">
      <c r="D123" t="s">
        <v>4978</v>
      </c>
      <c r="E123">
        <v>346.00799999999998</v>
      </c>
      <c r="F123">
        <v>-19.979800000000001</v>
      </c>
      <c r="G123">
        <v>-6912.94</v>
      </c>
      <c r="H123">
        <f t="shared" si="22"/>
        <v>19.979800000000001</v>
      </c>
      <c r="I123" s="7">
        <f t="shared" si="30"/>
        <v>6.9129399999999999</v>
      </c>
      <c r="K123" s="1">
        <v>45114.564606481479</v>
      </c>
      <c r="L123">
        <v>20</v>
      </c>
      <c r="M123">
        <f t="shared" si="23"/>
        <v>7.6</v>
      </c>
      <c r="N123">
        <v>10.3</v>
      </c>
      <c r="O123">
        <v>230.8</v>
      </c>
      <c r="P123">
        <v>20.2</v>
      </c>
      <c r="Q123">
        <v>349</v>
      </c>
      <c r="R123" s="5">
        <f t="shared" si="16"/>
        <v>7.0604028000000021</v>
      </c>
      <c r="S123" s="6">
        <f t="shared" si="17"/>
        <v>7.0498000000000003</v>
      </c>
      <c r="V123" t="s">
        <v>2859</v>
      </c>
      <c r="W123">
        <v>346.11500000000001</v>
      </c>
      <c r="X123">
        <v>-19.989699999999999</v>
      </c>
      <c r="Y123">
        <v>-6918.26</v>
      </c>
      <c r="Z123">
        <f t="shared" si="24"/>
        <v>19.989699999999999</v>
      </c>
      <c r="AA123" s="7">
        <f t="shared" si="25"/>
        <v>6.9182600000000001</v>
      </c>
      <c r="AC123" s="1">
        <v>45112.741689814815</v>
      </c>
      <c r="AD123">
        <v>6</v>
      </c>
      <c r="AE123">
        <v>3.2</v>
      </c>
      <c r="AF123">
        <v>228.6</v>
      </c>
      <c r="AG123">
        <v>6</v>
      </c>
      <c r="AH123">
        <v>348.1</v>
      </c>
      <c r="AI123">
        <f t="shared" si="27"/>
        <v>0</v>
      </c>
      <c r="AJ123" s="5">
        <f t="shared" si="18"/>
        <v>2.1726144000000001</v>
      </c>
      <c r="AK123" s="17">
        <f t="shared" si="19"/>
        <v>2.0886000000000005</v>
      </c>
      <c r="AO123" t="s">
        <v>3681</v>
      </c>
      <c r="AP123">
        <v>346.06200000000001</v>
      </c>
      <c r="AQ123">
        <v>-19.9909</v>
      </c>
      <c r="AR123">
        <v>-6917.84</v>
      </c>
      <c r="AS123">
        <f t="shared" si="26"/>
        <v>19.9909</v>
      </c>
      <c r="AT123" s="7">
        <f t="shared" si="28"/>
        <v>6.91784</v>
      </c>
      <c r="AV123" s="1">
        <v>45112.751817129632</v>
      </c>
      <c r="AW123">
        <v>6</v>
      </c>
      <c r="AX123">
        <v>3.1</v>
      </c>
      <c r="AY123">
        <v>233.4</v>
      </c>
      <c r="AZ123">
        <v>6</v>
      </c>
      <c r="BA123">
        <v>348.4</v>
      </c>
      <c r="BB123">
        <f t="shared" si="29"/>
        <v>0</v>
      </c>
      <c r="BC123" s="5">
        <f t="shared" si="20"/>
        <v>2.1489138000000003</v>
      </c>
      <c r="BD123" s="6">
        <f t="shared" si="21"/>
        <v>2.0903999999999998</v>
      </c>
    </row>
    <row r="124" spans="4:56" x14ac:dyDescent="0.35">
      <c r="D124" t="s">
        <v>4979</v>
      </c>
      <c r="E124">
        <v>346.01100000000002</v>
      </c>
      <c r="F124">
        <v>-19.979299999999999</v>
      </c>
      <c r="G124">
        <v>-6912.87</v>
      </c>
      <c r="H124">
        <f t="shared" si="22"/>
        <v>19.979299999999999</v>
      </c>
      <c r="I124" s="7">
        <f t="shared" si="30"/>
        <v>6.9128699999999998</v>
      </c>
      <c r="K124" s="1">
        <v>45114.564629629633</v>
      </c>
      <c r="L124">
        <v>20</v>
      </c>
      <c r="M124">
        <f t="shared" si="23"/>
        <v>7.6</v>
      </c>
      <c r="N124">
        <v>10.3</v>
      </c>
      <c r="O124">
        <v>230.8</v>
      </c>
      <c r="P124">
        <v>20.2</v>
      </c>
      <c r="Q124">
        <v>349</v>
      </c>
      <c r="R124" s="5">
        <f t="shared" si="16"/>
        <v>7.0604028000000021</v>
      </c>
      <c r="S124" s="6">
        <f t="shared" si="17"/>
        <v>7.0498000000000003</v>
      </c>
      <c r="V124" t="s">
        <v>2860</v>
      </c>
      <c r="W124">
        <v>346.11500000000001</v>
      </c>
      <c r="X124">
        <v>-19.989699999999999</v>
      </c>
      <c r="Y124">
        <v>-6918.26</v>
      </c>
      <c r="Z124">
        <f t="shared" si="24"/>
        <v>19.989699999999999</v>
      </c>
      <c r="AA124" s="7">
        <f t="shared" si="25"/>
        <v>6.9182600000000001</v>
      </c>
      <c r="AC124" s="1">
        <v>45112.741724537038</v>
      </c>
      <c r="AD124">
        <v>6</v>
      </c>
      <c r="AE124">
        <v>3.2</v>
      </c>
      <c r="AF124">
        <v>228.7</v>
      </c>
      <c r="AG124">
        <v>6</v>
      </c>
      <c r="AH124">
        <v>348.1</v>
      </c>
      <c r="AI124">
        <f t="shared" si="27"/>
        <v>0</v>
      </c>
      <c r="AJ124" s="5">
        <f t="shared" si="18"/>
        <v>2.1735648000000003</v>
      </c>
      <c r="AK124" s="17">
        <f t="shared" si="19"/>
        <v>2.0886000000000005</v>
      </c>
      <c r="AO124" t="s">
        <v>3682</v>
      </c>
      <c r="AP124">
        <v>346.06200000000001</v>
      </c>
      <c r="AQ124">
        <v>-19.9909</v>
      </c>
      <c r="AR124">
        <v>-6917.84</v>
      </c>
      <c r="AS124">
        <f t="shared" si="26"/>
        <v>19.9909</v>
      </c>
      <c r="AT124" s="7">
        <f t="shared" si="28"/>
        <v>6.91784</v>
      </c>
      <c r="AV124" s="1">
        <v>45112.751851851855</v>
      </c>
      <c r="AW124">
        <v>6</v>
      </c>
      <c r="AX124">
        <v>3.1</v>
      </c>
      <c r="AY124">
        <v>233.6</v>
      </c>
      <c r="AZ124">
        <v>6</v>
      </c>
      <c r="BA124">
        <v>348.4</v>
      </c>
      <c r="BB124">
        <f t="shared" si="29"/>
        <v>0</v>
      </c>
      <c r="BC124" s="5">
        <f t="shared" si="20"/>
        <v>2.1507551999999994</v>
      </c>
      <c r="BD124" s="6">
        <f t="shared" si="21"/>
        <v>2.0903999999999998</v>
      </c>
    </row>
    <row r="125" spans="4:56" x14ac:dyDescent="0.35">
      <c r="D125" t="s">
        <v>4980</v>
      </c>
      <c r="E125">
        <v>346.01299999999998</v>
      </c>
      <c r="F125">
        <v>-19.978999999999999</v>
      </c>
      <c r="G125">
        <v>-6912.63</v>
      </c>
      <c r="H125">
        <f t="shared" si="22"/>
        <v>19.978999999999999</v>
      </c>
      <c r="I125" s="7">
        <f t="shared" si="30"/>
        <v>6.9126300000000001</v>
      </c>
      <c r="K125" s="1">
        <v>45114.564652777779</v>
      </c>
      <c r="L125">
        <v>20</v>
      </c>
      <c r="M125">
        <f t="shared" si="23"/>
        <v>7.6</v>
      </c>
      <c r="N125">
        <v>10.3</v>
      </c>
      <c r="O125">
        <v>230.8</v>
      </c>
      <c r="P125">
        <v>20.2</v>
      </c>
      <c r="Q125">
        <v>348.8</v>
      </c>
      <c r="R125" s="5">
        <f t="shared" si="16"/>
        <v>7.0604028000000021</v>
      </c>
      <c r="S125" s="6">
        <f t="shared" si="17"/>
        <v>7.0457600000000005</v>
      </c>
      <c r="V125" t="s">
        <v>2861</v>
      </c>
      <c r="W125">
        <v>346.12099999999998</v>
      </c>
      <c r="X125">
        <v>-19.990400000000001</v>
      </c>
      <c r="Y125">
        <v>-6918.48</v>
      </c>
      <c r="Z125">
        <f t="shared" si="24"/>
        <v>19.990400000000001</v>
      </c>
      <c r="AA125" s="7">
        <f t="shared" si="25"/>
        <v>6.9184799999999997</v>
      </c>
      <c r="AC125" s="1">
        <v>45112.741759259261</v>
      </c>
      <c r="AD125">
        <v>6</v>
      </c>
      <c r="AE125">
        <v>3.2</v>
      </c>
      <c r="AF125">
        <v>228.7</v>
      </c>
      <c r="AG125">
        <v>6.1</v>
      </c>
      <c r="AH125">
        <v>348.2</v>
      </c>
      <c r="AI125">
        <f t="shared" si="27"/>
        <v>-1.6666666666666607</v>
      </c>
      <c r="AJ125" s="5">
        <f t="shared" si="18"/>
        <v>2.1735648000000003</v>
      </c>
      <c r="AK125" s="17">
        <f t="shared" si="19"/>
        <v>2.1240199999999998</v>
      </c>
      <c r="AO125" t="s">
        <v>3683</v>
      </c>
      <c r="AP125">
        <v>346.06700000000001</v>
      </c>
      <c r="AQ125">
        <v>-19.990300000000001</v>
      </c>
      <c r="AR125">
        <v>-6917.63</v>
      </c>
      <c r="AS125">
        <f t="shared" si="26"/>
        <v>19.990300000000001</v>
      </c>
      <c r="AT125" s="7">
        <f t="shared" si="28"/>
        <v>6.9176299999999999</v>
      </c>
      <c r="AV125" s="1">
        <v>45112.751886574071</v>
      </c>
      <c r="AW125">
        <v>6</v>
      </c>
      <c r="AX125">
        <v>3.1</v>
      </c>
      <c r="AY125">
        <v>233.7</v>
      </c>
      <c r="AZ125">
        <v>6</v>
      </c>
      <c r="BA125">
        <v>348.4</v>
      </c>
      <c r="BB125">
        <f t="shared" si="29"/>
        <v>0</v>
      </c>
      <c r="BC125" s="5">
        <f t="shared" si="20"/>
        <v>2.1516759000000003</v>
      </c>
      <c r="BD125" s="6">
        <f t="shared" si="21"/>
        <v>2.0903999999999998</v>
      </c>
    </row>
    <row r="126" spans="4:56" x14ac:dyDescent="0.35">
      <c r="D126" t="s">
        <v>4981</v>
      </c>
      <c r="E126">
        <v>346.01299999999998</v>
      </c>
      <c r="F126">
        <v>-19.978999999999999</v>
      </c>
      <c r="G126">
        <v>-6912.82</v>
      </c>
      <c r="H126">
        <f t="shared" si="22"/>
        <v>19.978999999999999</v>
      </c>
      <c r="I126" s="7">
        <f t="shared" si="30"/>
        <v>6.91282</v>
      </c>
      <c r="K126" s="1">
        <v>45114.564675925925</v>
      </c>
      <c r="L126">
        <v>20</v>
      </c>
      <c r="M126">
        <f t="shared" si="23"/>
        <v>7.6</v>
      </c>
      <c r="N126">
        <v>10.3</v>
      </c>
      <c r="O126">
        <v>230.8</v>
      </c>
      <c r="P126">
        <v>20.2</v>
      </c>
      <c r="Q126">
        <v>349</v>
      </c>
      <c r="R126" s="5">
        <f t="shared" si="16"/>
        <v>7.0604028000000021</v>
      </c>
      <c r="S126" s="6">
        <f t="shared" si="17"/>
        <v>7.0498000000000003</v>
      </c>
      <c r="V126" t="s">
        <v>2862</v>
      </c>
      <c r="W126">
        <v>346.12099999999998</v>
      </c>
      <c r="X126">
        <v>-19.990400000000001</v>
      </c>
      <c r="Y126">
        <v>-6918.48</v>
      </c>
      <c r="Z126">
        <f t="shared" si="24"/>
        <v>19.990400000000001</v>
      </c>
      <c r="AA126" s="7">
        <f t="shared" si="25"/>
        <v>6.9184799999999997</v>
      </c>
      <c r="AC126" s="1">
        <v>45112.741793981484</v>
      </c>
      <c r="AD126">
        <v>6</v>
      </c>
      <c r="AE126">
        <v>3.2</v>
      </c>
      <c r="AF126">
        <v>228.8</v>
      </c>
      <c r="AG126">
        <v>6.1</v>
      </c>
      <c r="AH126">
        <v>348.1</v>
      </c>
      <c r="AI126">
        <f t="shared" si="27"/>
        <v>-1.6666666666666607</v>
      </c>
      <c r="AJ126" s="5">
        <f t="shared" si="18"/>
        <v>2.1745152000000001</v>
      </c>
      <c r="AK126" s="17">
        <f t="shared" si="19"/>
        <v>2.1234099999999998</v>
      </c>
      <c r="AO126" t="s">
        <v>3684</v>
      </c>
      <c r="AP126">
        <v>346.06700000000001</v>
      </c>
      <c r="AQ126">
        <v>-19.990300000000001</v>
      </c>
      <c r="AR126">
        <v>-6917.63</v>
      </c>
      <c r="AS126">
        <f t="shared" si="26"/>
        <v>19.990300000000001</v>
      </c>
      <c r="AT126" s="7">
        <f t="shared" si="28"/>
        <v>6.9176299999999999</v>
      </c>
      <c r="AV126" s="1">
        <v>45112.751921296294</v>
      </c>
      <c r="AW126">
        <v>6</v>
      </c>
      <c r="AX126">
        <v>3.1</v>
      </c>
      <c r="AY126">
        <v>233.7</v>
      </c>
      <c r="AZ126">
        <v>6</v>
      </c>
      <c r="BA126">
        <v>348.4</v>
      </c>
      <c r="BB126">
        <f t="shared" si="29"/>
        <v>0</v>
      </c>
      <c r="BC126" s="5">
        <f t="shared" si="20"/>
        <v>2.1516759000000003</v>
      </c>
      <c r="BD126" s="6">
        <f t="shared" si="21"/>
        <v>2.0903999999999998</v>
      </c>
    </row>
    <row r="127" spans="4:56" x14ac:dyDescent="0.35">
      <c r="D127" t="s">
        <v>4982</v>
      </c>
      <c r="E127">
        <v>346.01499999999999</v>
      </c>
      <c r="F127">
        <v>-19.980599999999999</v>
      </c>
      <c r="G127">
        <v>-6913.33</v>
      </c>
      <c r="H127">
        <f t="shared" si="22"/>
        <v>19.980599999999999</v>
      </c>
      <c r="I127" s="7">
        <f t="shared" si="30"/>
        <v>6.9133300000000002</v>
      </c>
      <c r="K127" s="1">
        <v>45114.564710648148</v>
      </c>
      <c r="L127">
        <v>20</v>
      </c>
      <c r="M127">
        <f t="shared" si="23"/>
        <v>7.6</v>
      </c>
      <c r="N127">
        <v>10.3</v>
      </c>
      <c r="O127">
        <v>230.8</v>
      </c>
      <c r="P127">
        <v>20.2</v>
      </c>
      <c r="Q127">
        <v>349</v>
      </c>
      <c r="R127" s="5">
        <f t="shared" si="16"/>
        <v>7.0604028000000021</v>
      </c>
      <c r="S127" s="6">
        <f t="shared" si="17"/>
        <v>7.0498000000000003</v>
      </c>
      <c r="V127" t="s">
        <v>2863</v>
      </c>
      <c r="W127">
        <v>346.12299999999999</v>
      </c>
      <c r="X127">
        <v>-19.9894</v>
      </c>
      <c r="Y127">
        <v>-6918.24</v>
      </c>
      <c r="Z127">
        <f t="shared" si="24"/>
        <v>19.9894</v>
      </c>
      <c r="AA127" s="7">
        <f t="shared" si="25"/>
        <v>6.9182399999999999</v>
      </c>
      <c r="AC127" s="1">
        <v>45112.741828703707</v>
      </c>
      <c r="AD127">
        <v>6</v>
      </c>
      <c r="AE127">
        <v>3.2</v>
      </c>
      <c r="AF127">
        <v>228.8</v>
      </c>
      <c r="AG127">
        <v>6</v>
      </c>
      <c r="AH127">
        <v>348.2</v>
      </c>
      <c r="AI127">
        <f t="shared" si="27"/>
        <v>0</v>
      </c>
      <c r="AJ127" s="5">
        <f t="shared" si="18"/>
        <v>2.1745152000000001</v>
      </c>
      <c r="AK127" s="17">
        <f t="shared" si="19"/>
        <v>2.0891999999999999</v>
      </c>
      <c r="AO127" t="s">
        <v>3685</v>
      </c>
      <c r="AP127">
        <v>346.072</v>
      </c>
      <c r="AQ127">
        <v>-19.989999999999998</v>
      </c>
      <c r="AR127">
        <v>-6917.47</v>
      </c>
      <c r="AS127">
        <f t="shared" si="26"/>
        <v>19.989999999999998</v>
      </c>
      <c r="AT127" s="7">
        <f t="shared" si="28"/>
        <v>6.9174700000000007</v>
      </c>
      <c r="AV127" s="1">
        <v>45112.75199074074</v>
      </c>
      <c r="AW127">
        <v>6</v>
      </c>
      <c r="AX127">
        <v>3.1</v>
      </c>
      <c r="AY127">
        <v>233.4</v>
      </c>
      <c r="AZ127">
        <v>6</v>
      </c>
      <c r="BA127">
        <v>348.4</v>
      </c>
      <c r="BB127">
        <f t="shared" si="29"/>
        <v>0</v>
      </c>
      <c r="BC127" s="5">
        <f t="shared" si="20"/>
        <v>2.1489138000000003</v>
      </c>
      <c r="BD127" s="6">
        <f t="shared" si="21"/>
        <v>2.0903999999999998</v>
      </c>
    </row>
    <row r="128" spans="4:56" x14ac:dyDescent="0.35">
      <c r="D128" t="s">
        <v>4983</v>
      </c>
      <c r="E128">
        <v>346.01499999999999</v>
      </c>
      <c r="F128">
        <v>-19.980599999999999</v>
      </c>
      <c r="G128">
        <v>-6913.33</v>
      </c>
      <c r="H128">
        <f t="shared" si="22"/>
        <v>19.980599999999999</v>
      </c>
      <c r="I128" s="7">
        <f t="shared" si="30"/>
        <v>6.9133300000000002</v>
      </c>
      <c r="K128" s="1">
        <v>45114.564733796295</v>
      </c>
      <c r="L128">
        <v>20</v>
      </c>
      <c r="M128">
        <f t="shared" si="23"/>
        <v>7.6</v>
      </c>
      <c r="N128">
        <v>10.3</v>
      </c>
      <c r="O128">
        <v>230.8</v>
      </c>
      <c r="P128">
        <v>20.2</v>
      </c>
      <c r="Q128">
        <v>349</v>
      </c>
      <c r="R128" s="5">
        <f t="shared" si="16"/>
        <v>7.0604028000000021</v>
      </c>
      <c r="S128" s="6">
        <f t="shared" si="17"/>
        <v>7.0498000000000003</v>
      </c>
      <c r="V128" t="s">
        <v>2864</v>
      </c>
      <c r="W128">
        <v>346.12299999999999</v>
      </c>
      <c r="X128">
        <v>-19.9894</v>
      </c>
      <c r="Y128">
        <v>-6918.24</v>
      </c>
      <c r="Z128">
        <f t="shared" si="24"/>
        <v>19.9894</v>
      </c>
      <c r="AA128" s="7">
        <f t="shared" si="25"/>
        <v>6.9182399999999999</v>
      </c>
      <c r="AC128" s="1">
        <v>45112.741863425923</v>
      </c>
      <c r="AD128">
        <v>6</v>
      </c>
      <c r="AE128">
        <v>3.2</v>
      </c>
      <c r="AF128">
        <v>228.7</v>
      </c>
      <c r="AG128">
        <v>6</v>
      </c>
      <c r="AH128">
        <v>348.1</v>
      </c>
      <c r="AI128">
        <f t="shared" si="27"/>
        <v>0</v>
      </c>
      <c r="AJ128" s="5">
        <f t="shared" si="18"/>
        <v>2.1735648000000003</v>
      </c>
      <c r="AK128" s="17">
        <f t="shared" si="19"/>
        <v>2.0886000000000005</v>
      </c>
      <c r="AO128" t="s">
        <v>3686</v>
      </c>
      <c r="AP128">
        <v>346.072</v>
      </c>
      <c r="AQ128">
        <v>-19.989999999999998</v>
      </c>
      <c r="AR128">
        <v>-6917.47</v>
      </c>
      <c r="AS128">
        <f t="shared" si="26"/>
        <v>19.989999999999998</v>
      </c>
      <c r="AT128" s="7">
        <f t="shared" si="28"/>
        <v>6.9174700000000007</v>
      </c>
      <c r="AV128" s="1">
        <v>45112.752025462964</v>
      </c>
      <c r="AW128">
        <v>6</v>
      </c>
      <c r="AX128">
        <v>3.1</v>
      </c>
      <c r="AY128">
        <v>233.5</v>
      </c>
      <c r="AZ128">
        <v>6.1</v>
      </c>
      <c r="BA128">
        <v>348.4</v>
      </c>
      <c r="BB128">
        <f t="shared" si="29"/>
        <v>-1.6666666666666607</v>
      </c>
      <c r="BC128" s="5">
        <f t="shared" si="20"/>
        <v>2.1498344999999999</v>
      </c>
      <c r="BD128" s="6">
        <f t="shared" si="21"/>
        <v>2.1252399999999998</v>
      </c>
    </row>
    <row r="129" spans="4:56" x14ac:dyDescent="0.35">
      <c r="D129" t="s">
        <v>4984</v>
      </c>
      <c r="E129">
        <v>346.01799999999997</v>
      </c>
      <c r="F129">
        <v>-19.980699999999999</v>
      </c>
      <c r="G129">
        <v>-6913.43</v>
      </c>
      <c r="H129">
        <f t="shared" si="22"/>
        <v>19.980699999999999</v>
      </c>
      <c r="I129" s="7">
        <f t="shared" si="30"/>
        <v>6.91343</v>
      </c>
      <c r="K129" s="1">
        <v>45114.564756944441</v>
      </c>
      <c r="L129">
        <v>0</v>
      </c>
      <c r="M129">
        <f t="shared" si="23"/>
        <v>0</v>
      </c>
      <c r="N129">
        <v>10.3</v>
      </c>
      <c r="O129">
        <v>230.7</v>
      </c>
      <c r="P129">
        <v>20.100000000000001</v>
      </c>
      <c r="Q129">
        <v>349</v>
      </c>
      <c r="R129" s="5">
        <f t="shared" si="16"/>
        <v>7.0573437000000006</v>
      </c>
      <c r="S129" s="6">
        <f t="shared" si="17"/>
        <v>7.0149000000000008</v>
      </c>
      <c r="V129" t="s">
        <v>2865</v>
      </c>
      <c r="W129">
        <v>346.13</v>
      </c>
      <c r="X129">
        <v>-15.757400000000001</v>
      </c>
      <c r="Y129">
        <v>-5453.69</v>
      </c>
      <c r="Z129">
        <f t="shared" si="24"/>
        <v>15.757400000000001</v>
      </c>
      <c r="AA129" s="7">
        <f t="shared" si="25"/>
        <v>5.4536899999999999</v>
      </c>
      <c r="AC129" s="1">
        <v>45112.741898148146</v>
      </c>
      <c r="AD129">
        <v>11.29</v>
      </c>
      <c r="AE129">
        <v>3.2</v>
      </c>
      <c r="AF129">
        <v>228.5</v>
      </c>
      <c r="AG129">
        <v>6</v>
      </c>
      <c r="AH129">
        <v>348.2</v>
      </c>
      <c r="AI129">
        <f t="shared" si="27"/>
        <v>0</v>
      </c>
      <c r="AJ129" s="5">
        <f t="shared" si="18"/>
        <v>2.1716640000000003</v>
      </c>
      <c r="AK129" s="17">
        <f t="shared" si="19"/>
        <v>2.0891999999999999</v>
      </c>
      <c r="AO129" t="s">
        <v>3687</v>
      </c>
      <c r="AP129">
        <v>346.077</v>
      </c>
      <c r="AQ129">
        <v>-19.988700000000001</v>
      </c>
      <c r="AR129">
        <v>-6917.17</v>
      </c>
      <c r="AS129">
        <f t="shared" si="26"/>
        <v>19.988700000000001</v>
      </c>
      <c r="AT129" s="7">
        <f t="shared" si="28"/>
        <v>6.9171700000000005</v>
      </c>
      <c r="AV129" s="1">
        <v>45112.752060185187</v>
      </c>
      <c r="AW129">
        <v>15.65</v>
      </c>
      <c r="AX129">
        <v>3.1</v>
      </c>
      <c r="AY129">
        <v>233.5</v>
      </c>
      <c r="AZ129">
        <v>6</v>
      </c>
      <c r="BA129">
        <v>348.4</v>
      </c>
      <c r="BB129">
        <f t="shared" si="29"/>
        <v>0</v>
      </c>
      <c r="BC129" s="5">
        <f t="shared" si="20"/>
        <v>2.1498344999999999</v>
      </c>
      <c r="BD129" s="6">
        <f t="shared" si="21"/>
        <v>2.0903999999999998</v>
      </c>
    </row>
    <row r="130" spans="4:56" x14ac:dyDescent="0.35">
      <c r="D130" t="s">
        <v>4985</v>
      </c>
      <c r="E130">
        <v>346.01799999999997</v>
      </c>
      <c r="F130">
        <v>-19.980699999999999</v>
      </c>
      <c r="G130">
        <v>-6913.3</v>
      </c>
      <c r="H130">
        <f t="shared" si="22"/>
        <v>19.980699999999999</v>
      </c>
      <c r="I130" s="7">
        <f t="shared" si="30"/>
        <v>6.9133000000000004</v>
      </c>
      <c r="K130" s="1">
        <v>45114.564791666664</v>
      </c>
      <c r="L130">
        <v>0</v>
      </c>
      <c r="M130">
        <f t="shared" si="23"/>
        <v>0</v>
      </c>
      <c r="N130">
        <v>0.4</v>
      </c>
      <c r="O130">
        <v>232.4</v>
      </c>
      <c r="P130">
        <v>0.1</v>
      </c>
      <c r="Q130">
        <v>347.9</v>
      </c>
      <c r="R130" s="5">
        <f t="shared" si="16"/>
        <v>0.27609120000000004</v>
      </c>
      <c r="S130" s="6">
        <f t="shared" si="17"/>
        <v>3.4790000000000001E-2</v>
      </c>
      <c r="V130" t="s">
        <v>2866</v>
      </c>
      <c r="W130">
        <v>346.13</v>
      </c>
      <c r="X130">
        <v>-15.757400000000001</v>
      </c>
      <c r="Y130">
        <v>-5453.69</v>
      </c>
      <c r="Z130">
        <f t="shared" si="24"/>
        <v>15.757400000000001</v>
      </c>
      <c r="AA130" s="7">
        <f t="shared" si="25"/>
        <v>5.4536899999999999</v>
      </c>
      <c r="AC130" s="1">
        <v>45112.741932870369</v>
      </c>
      <c r="AD130">
        <v>13.05</v>
      </c>
      <c r="AE130">
        <v>5.9</v>
      </c>
      <c r="AF130">
        <v>227.3</v>
      </c>
      <c r="AG130">
        <v>11.3</v>
      </c>
      <c r="AH130">
        <v>348.4</v>
      </c>
      <c r="AI130">
        <f t="shared" si="27"/>
        <v>-8.8573959255992596E-2</v>
      </c>
      <c r="AJ130" s="5">
        <f t="shared" si="18"/>
        <v>3.9829779000000007</v>
      </c>
      <c r="AK130" s="17">
        <f t="shared" si="19"/>
        <v>3.9369200000000002</v>
      </c>
      <c r="AO130" t="s">
        <v>3688</v>
      </c>
      <c r="AP130">
        <v>346.077</v>
      </c>
      <c r="AQ130">
        <v>-19.988700000000001</v>
      </c>
      <c r="AR130">
        <v>-6917.17</v>
      </c>
      <c r="AS130">
        <f t="shared" si="26"/>
        <v>19.988700000000001</v>
      </c>
      <c r="AT130" s="7">
        <f t="shared" si="28"/>
        <v>6.9171700000000005</v>
      </c>
      <c r="AV130" s="1">
        <v>45112.75209490741</v>
      </c>
      <c r="AW130">
        <v>6</v>
      </c>
      <c r="AX130">
        <v>8</v>
      </c>
      <c r="AY130">
        <v>232.8</v>
      </c>
      <c r="AZ130">
        <v>15.7</v>
      </c>
      <c r="BA130">
        <v>349</v>
      </c>
      <c r="BB130">
        <f t="shared" si="29"/>
        <v>-0.31948881789136696</v>
      </c>
      <c r="BC130" s="5">
        <f t="shared" si="20"/>
        <v>5.5313280000000002</v>
      </c>
      <c r="BD130" s="6">
        <f t="shared" si="21"/>
        <v>5.4793000000000003</v>
      </c>
    </row>
    <row r="131" spans="4:56" x14ac:dyDescent="0.35">
      <c r="D131" t="s">
        <v>4986</v>
      </c>
      <c r="E131">
        <v>346.02199999999999</v>
      </c>
      <c r="F131">
        <v>-19.979800000000001</v>
      </c>
      <c r="G131">
        <v>-6913.04</v>
      </c>
      <c r="H131">
        <f t="shared" si="22"/>
        <v>19.979800000000001</v>
      </c>
      <c r="I131" s="7">
        <f t="shared" si="30"/>
        <v>6.9130399999999996</v>
      </c>
      <c r="K131" s="1">
        <v>45114.564814814818</v>
      </c>
      <c r="L131">
        <v>0</v>
      </c>
      <c r="M131">
        <f t="shared" si="23"/>
        <v>0</v>
      </c>
      <c r="N131">
        <v>0.3</v>
      </c>
      <c r="O131">
        <v>232.3</v>
      </c>
      <c r="P131">
        <v>0.1</v>
      </c>
      <c r="Q131">
        <v>347.9</v>
      </c>
      <c r="R131" s="5">
        <f t="shared" ref="R131:R146" si="31">N131*O131*$A$3*3/1000</f>
        <v>0.2069793</v>
      </c>
      <c r="S131" s="6">
        <f t="shared" ref="S131:S146" si="32">P131*Q131/1000</f>
        <v>3.4790000000000001E-2</v>
      </c>
      <c r="V131" t="s">
        <v>2867</v>
      </c>
      <c r="W131">
        <v>346.13200000000001</v>
      </c>
      <c r="X131">
        <v>-15.7561</v>
      </c>
      <c r="Y131">
        <v>-5453.18</v>
      </c>
      <c r="Z131">
        <f t="shared" si="24"/>
        <v>15.7561</v>
      </c>
      <c r="AA131" s="7">
        <f t="shared" si="25"/>
        <v>5.4531800000000006</v>
      </c>
      <c r="AC131" s="1">
        <v>45112.741979166669</v>
      </c>
      <c r="AD131">
        <v>14.4</v>
      </c>
      <c r="AE131">
        <v>6.8</v>
      </c>
      <c r="AF131">
        <v>227.2</v>
      </c>
      <c r="AG131">
        <v>13.1</v>
      </c>
      <c r="AH131">
        <v>348.6</v>
      </c>
      <c r="AI131">
        <f t="shared" si="27"/>
        <v>-0.38314176245209913</v>
      </c>
      <c r="AJ131" s="5">
        <f t="shared" ref="AJ131:AJ146" si="33">AE131*AF131*$A$3*3/1000</f>
        <v>4.5885311999999994</v>
      </c>
      <c r="AK131" s="17">
        <f t="shared" ref="AK131:AK146" si="34">AG131*AH131/1000</f>
        <v>4.5666599999999997</v>
      </c>
      <c r="AO131" t="s">
        <v>3689</v>
      </c>
      <c r="AP131">
        <v>346.08300000000003</v>
      </c>
      <c r="AQ131">
        <v>-19.9893</v>
      </c>
      <c r="AR131">
        <v>-6917.5</v>
      </c>
      <c r="AS131">
        <f t="shared" si="26"/>
        <v>19.9893</v>
      </c>
      <c r="AT131" s="7">
        <f t="shared" si="28"/>
        <v>6.9175000000000004</v>
      </c>
      <c r="AV131" s="1">
        <v>45112.752129629633</v>
      </c>
      <c r="AW131">
        <v>6</v>
      </c>
      <c r="AX131">
        <v>3.1</v>
      </c>
      <c r="AY131">
        <v>233.9</v>
      </c>
      <c r="AZ131">
        <v>6</v>
      </c>
      <c r="BA131">
        <v>348.4</v>
      </c>
      <c r="BB131">
        <f t="shared" si="29"/>
        <v>0</v>
      </c>
      <c r="BC131" s="5">
        <f t="shared" ref="BC131:BC146" si="35">AX131*AY131*$A$3*3/1000</f>
        <v>2.1535172999999999</v>
      </c>
      <c r="BD131" s="6">
        <f t="shared" ref="BD131:BD146" si="36">AZ131*BA131/1000</f>
        <v>2.0903999999999998</v>
      </c>
    </row>
    <row r="132" spans="4:56" x14ac:dyDescent="0.35">
      <c r="D132" t="s">
        <v>4987</v>
      </c>
      <c r="E132">
        <v>346.02300000000002</v>
      </c>
      <c r="F132">
        <v>-19.9801</v>
      </c>
      <c r="G132">
        <v>-6913.23</v>
      </c>
      <c r="H132">
        <f t="shared" ref="H132:H195" si="37">ABS(F132)</f>
        <v>19.9801</v>
      </c>
      <c r="I132" s="7">
        <f t="shared" si="30"/>
        <v>6.9132299999999995</v>
      </c>
      <c r="K132" s="1">
        <v>45114.564837962964</v>
      </c>
      <c r="L132">
        <v>0</v>
      </c>
      <c r="M132">
        <f t="shared" ref="M132:M146" si="38">L132*380/1000</f>
        <v>0</v>
      </c>
      <c r="N132">
        <v>0.3</v>
      </c>
      <c r="O132">
        <v>232.4</v>
      </c>
      <c r="P132">
        <v>0.1</v>
      </c>
      <c r="Q132">
        <v>347.9</v>
      </c>
      <c r="R132" s="5">
        <f t="shared" si="31"/>
        <v>0.20706839999999999</v>
      </c>
      <c r="S132" s="6">
        <f t="shared" si="32"/>
        <v>3.4790000000000001E-2</v>
      </c>
      <c r="V132" t="s">
        <v>2868</v>
      </c>
      <c r="W132">
        <v>346.13200000000001</v>
      </c>
      <c r="X132">
        <v>-15.7561</v>
      </c>
      <c r="Y132">
        <v>-5453.18</v>
      </c>
      <c r="Z132">
        <f t="shared" ref="Z132:Z195" si="39">ABS(X132)</f>
        <v>15.7561</v>
      </c>
      <c r="AA132" s="7">
        <f t="shared" ref="AA132:AA195" si="40">ABS(Y132/1000)</f>
        <v>5.4531800000000006</v>
      </c>
      <c r="AC132" s="1">
        <v>45112.742013888892</v>
      </c>
      <c r="AD132">
        <v>18.940000000000001</v>
      </c>
      <c r="AE132">
        <v>7.6</v>
      </c>
      <c r="AF132">
        <v>227</v>
      </c>
      <c r="AG132">
        <v>14.6</v>
      </c>
      <c r="AH132">
        <v>348.6</v>
      </c>
      <c r="AI132">
        <f t="shared" si="27"/>
        <v>-1.388888888888884</v>
      </c>
      <c r="AJ132" s="5">
        <f t="shared" si="33"/>
        <v>5.1238439999999992</v>
      </c>
      <c r="AK132" s="17">
        <f t="shared" si="34"/>
        <v>5.0895600000000005</v>
      </c>
      <c r="AO132" t="s">
        <v>3690</v>
      </c>
      <c r="AP132">
        <v>346.08300000000003</v>
      </c>
      <c r="AQ132">
        <v>-19.9893</v>
      </c>
      <c r="AR132">
        <v>-6917.5</v>
      </c>
      <c r="AS132">
        <f t="shared" ref="AS132:AS195" si="41">ABS(AQ132)</f>
        <v>19.9893</v>
      </c>
      <c r="AT132" s="7">
        <f t="shared" si="28"/>
        <v>6.9175000000000004</v>
      </c>
      <c r="AV132" s="1">
        <v>45112.752152777779</v>
      </c>
      <c r="AW132">
        <v>6</v>
      </c>
      <c r="AX132">
        <v>3.1</v>
      </c>
      <c r="AY132">
        <v>233.9</v>
      </c>
      <c r="AZ132">
        <v>6</v>
      </c>
      <c r="BA132">
        <v>348.4</v>
      </c>
      <c r="BB132">
        <f t="shared" si="29"/>
        <v>0</v>
      </c>
      <c r="BC132" s="5">
        <f t="shared" si="35"/>
        <v>2.1535172999999999</v>
      </c>
      <c r="BD132" s="6">
        <f t="shared" si="36"/>
        <v>2.0903999999999998</v>
      </c>
    </row>
    <row r="133" spans="4:56" x14ac:dyDescent="0.35">
      <c r="D133" t="s">
        <v>4988</v>
      </c>
      <c r="E133">
        <v>346.02300000000002</v>
      </c>
      <c r="F133">
        <v>-19.9801</v>
      </c>
      <c r="G133">
        <v>-6913.23</v>
      </c>
      <c r="H133">
        <f t="shared" si="37"/>
        <v>19.9801</v>
      </c>
      <c r="I133" s="7">
        <f t="shared" si="30"/>
        <v>6.9132299999999995</v>
      </c>
      <c r="K133" s="1">
        <v>45114.564872685187</v>
      </c>
      <c r="L133">
        <v>0</v>
      </c>
      <c r="M133">
        <f t="shared" si="38"/>
        <v>0</v>
      </c>
      <c r="N133">
        <v>0.3</v>
      </c>
      <c r="O133">
        <v>232.4</v>
      </c>
      <c r="P133">
        <v>0.1</v>
      </c>
      <c r="Q133">
        <v>347.9</v>
      </c>
      <c r="R133" s="5">
        <f t="shared" si="31"/>
        <v>0.20706839999999999</v>
      </c>
      <c r="S133" s="6">
        <f t="shared" si="32"/>
        <v>3.4790000000000001E-2</v>
      </c>
      <c r="V133" t="s">
        <v>2869</v>
      </c>
      <c r="W133">
        <v>346.13900000000001</v>
      </c>
      <c r="X133">
        <v>-15.940300000000001</v>
      </c>
      <c r="Y133">
        <v>-5540.55</v>
      </c>
      <c r="Z133">
        <f t="shared" si="39"/>
        <v>15.940300000000001</v>
      </c>
      <c r="AA133" s="7">
        <f t="shared" si="40"/>
        <v>5.5405500000000005</v>
      </c>
      <c r="AC133" s="1">
        <v>45112.742037037038</v>
      </c>
      <c r="AD133">
        <v>19.239999999999998</v>
      </c>
      <c r="AE133">
        <v>9.9</v>
      </c>
      <c r="AF133">
        <v>226.9</v>
      </c>
      <c r="AG133">
        <v>19.100000000000001</v>
      </c>
      <c r="AH133">
        <v>348.8</v>
      </c>
      <c r="AI133">
        <f t="shared" ref="AI133:AI146" si="42">IF(AD132=0, 0,( AD132-AG133)/AD132*100)</f>
        <v>-0.84477296726504814</v>
      </c>
      <c r="AJ133" s="5">
        <f t="shared" si="33"/>
        <v>6.6715406999999995</v>
      </c>
      <c r="AK133" s="17">
        <f t="shared" si="34"/>
        <v>6.6620800000000004</v>
      </c>
      <c r="AO133" t="s">
        <v>3691</v>
      </c>
      <c r="AP133">
        <v>346.08800000000002</v>
      </c>
      <c r="AQ133">
        <v>-19.991099999999999</v>
      </c>
      <c r="AR133">
        <v>-6918.31</v>
      </c>
      <c r="AS133">
        <f t="shared" si="41"/>
        <v>19.991099999999999</v>
      </c>
      <c r="AT133" s="7">
        <f t="shared" ref="AT133:AT196" si="43">ABS(AR133/1000)</f>
        <v>6.91831</v>
      </c>
      <c r="AV133" s="1">
        <v>45112.752314814818</v>
      </c>
      <c r="AW133">
        <v>6</v>
      </c>
      <c r="AX133">
        <v>3.2</v>
      </c>
      <c r="AY133">
        <v>230.8</v>
      </c>
      <c r="AZ133">
        <v>6</v>
      </c>
      <c r="BA133">
        <v>348.4</v>
      </c>
      <c r="BB133">
        <f t="shared" ref="BB133:BB146" si="44">IF(AW132=0, 0,( AW132-AZ133)/AW132*100)</f>
        <v>0</v>
      </c>
      <c r="BC133" s="5">
        <f t="shared" si="35"/>
        <v>2.1935232000000005</v>
      </c>
      <c r="BD133" s="6">
        <f t="shared" si="36"/>
        <v>2.0903999999999998</v>
      </c>
    </row>
    <row r="134" spans="4:56" x14ac:dyDescent="0.35">
      <c r="D134" t="s">
        <v>4989</v>
      </c>
      <c r="E134">
        <v>346.02300000000002</v>
      </c>
      <c r="F134">
        <v>-19.980399999999999</v>
      </c>
      <c r="G134">
        <v>-6913.31</v>
      </c>
      <c r="H134">
        <f t="shared" si="37"/>
        <v>19.980399999999999</v>
      </c>
      <c r="I134" s="7">
        <f t="shared" ref="I134:I197" si="45">ABS(G134/1000)</f>
        <v>6.9133100000000001</v>
      </c>
      <c r="K134" s="1">
        <v>45114.564895833333</v>
      </c>
      <c r="L134">
        <v>0</v>
      </c>
      <c r="M134">
        <f t="shared" si="38"/>
        <v>0</v>
      </c>
      <c r="N134">
        <v>0.3</v>
      </c>
      <c r="O134">
        <v>232.3</v>
      </c>
      <c r="P134">
        <v>0.1</v>
      </c>
      <c r="Q134">
        <v>347.9</v>
      </c>
      <c r="R134" s="5">
        <f t="shared" si="31"/>
        <v>0.2069793</v>
      </c>
      <c r="S134" s="6">
        <f t="shared" si="32"/>
        <v>3.4790000000000001E-2</v>
      </c>
      <c r="V134" t="s">
        <v>2870</v>
      </c>
      <c r="W134">
        <v>346.13900000000001</v>
      </c>
      <c r="X134">
        <v>-15.940300000000001</v>
      </c>
      <c r="Y134">
        <v>-5540.55</v>
      </c>
      <c r="Z134">
        <f t="shared" si="39"/>
        <v>15.940300000000001</v>
      </c>
      <c r="AA134" s="7">
        <f t="shared" si="40"/>
        <v>5.5405500000000005</v>
      </c>
      <c r="AC134" s="1">
        <v>45112.742071759261</v>
      </c>
      <c r="AD134">
        <v>20</v>
      </c>
      <c r="AE134">
        <f>(AE133+AE135)/2</f>
        <v>10.199999999999999</v>
      </c>
      <c r="AF134">
        <f>(AF133+AF135)/2</f>
        <v>226.9</v>
      </c>
      <c r="AG134">
        <f>(AG133+AG135)/2</f>
        <v>19.649999999999999</v>
      </c>
      <c r="AH134">
        <f>(AH133+AH135)/2</f>
        <v>348.9</v>
      </c>
      <c r="AI134">
        <f t="shared" si="42"/>
        <v>-2.1309771309771319</v>
      </c>
      <c r="AJ134" s="5">
        <f t="shared" si="33"/>
        <v>6.8737086000000005</v>
      </c>
      <c r="AK134" s="17">
        <f t="shared" si="34"/>
        <v>6.8558849999999989</v>
      </c>
      <c r="AO134" t="s">
        <v>3692</v>
      </c>
      <c r="AP134">
        <v>346.08800000000002</v>
      </c>
      <c r="AQ134">
        <v>-19.991099999999999</v>
      </c>
      <c r="AR134">
        <v>-6918.31</v>
      </c>
      <c r="AS134">
        <f t="shared" si="41"/>
        <v>19.991099999999999</v>
      </c>
      <c r="AT134" s="7">
        <f t="shared" si="43"/>
        <v>6.91831</v>
      </c>
      <c r="AV134" s="1">
        <v>45112.752349537041</v>
      </c>
      <c r="AW134">
        <v>6</v>
      </c>
      <c r="AX134">
        <v>3.2</v>
      </c>
      <c r="AY134">
        <v>230.9</v>
      </c>
      <c r="AZ134">
        <v>6</v>
      </c>
      <c r="BA134">
        <v>348.4</v>
      </c>
      <c r="BB134">
        <f t="shared" si="44"/>
        <v>0</v>
      </c>
      <c r="BC134" s="5">
        <f t="shared" si="35"/>
        <v>2.1944736000000002</v>
      </c>
      <c r="BD134" s="6">
        <f t="shared" si="36"/>
        <v>2.0903999999999998</v>
      </c>
    </row>
    <row r="135" spans="4:56" x14ac:dyDescent="0.35">
      <c r="D135" t="s">
        <v>4990</v>
      </c>
      <c r="E135">
        <v>346.02699999999999</v>
      </c>
      <c r="F135">
        <v>-19.980399999999999</v>
      </c>
      <c r="G135">
        <v>-6913.52</v>
      </c>
      <c r="H135">
        <f t="shared" si="37"/>
        <v>19.980399999999999</v>
      </c>
      <c r="I135" s="7">
        <f t="shared" si="45"/>
        <v>6.9135200000000001</v>
      </c>
      <c r="K135" s="1">
        <v>45114.564930555556</v>
      </c>
      <c r="L135">
        <v>0</v>
      </c>
      <c r="M135">
        <f t="shared" si="38"/>
        <v>0</v>
      </c>
      <c r="N135">
        <v>0.3</v>
      </c>
      <c r="O135">
        <v>232.5</v>
      </c>
      <c r="P135">
        <v>0.1</v>
      </c>
      <c r="Q135">
        <v>347.9</v>
      </c>
      <c r="R135" s="5">
        <f t="shared" si="31"/>
        <v>0.20715749999999997</v>
      </c>
      <c r="S135" s="6">
        <f t="shared" si="32"/>
        <v>3.4790000000000001E-2</v>
      </c>
      <c r="V135" t="s">
        <v>2871</v>
      </c>
      <c r="W135">
        <v>346.13799999999998</v>
      </c>
      <c r="X135">
        <v>-16.2576</v>
      </c>
      <c r="Y135">
        <v>-5626.9</v>
      </c>
      <c r="Z135">
        <f t="shared" si="39"/>
        <v>16.2576</v>
      </c>
      <c r="AA135" s="7">
        <f t="shared" si="40"/>
        <v>5.6269</v>
      </c>
      <c r="AC135" s="1">
        <v>45112.742094907408</v>
      </c>
      <c r="AD135">
        <v>0</v>
      </c>
      <c r="AE135">
        <v>10.5</v>
      </c>
      <c r="AF135">
        <v>226.9</v>
      </c>
      <c r="AG135">
        <v>20.2</v>
      </c>
      <c r="AH135">
        <v>349</v>
      </c>
      <c r="AI135">
        <f t="shared" si="42"/>
        <v>-0.99999999999999634</v>
      </c>
      <c r="AJ135" s="5">
        <f t="shared" si="33"/>
        <v>7.0758765000000006</v>
      </c>
      <c r="AK135" s="17">
        <f t="shared" si="34"/>
        <v>7.0498000000000003</v>
      </c>
      <c r="AO135" t="s">
        <v>3693</v>
      </c>
      <c r="AP135">
        <v>346.09</v>
      </c>
      <c r="AQ135">
        <v>-19.9893</v>
      </c>
      <c r="AR135">
        <v>-6917.79</v>
      </c>
      <c r="AS135">
        <f t="shared" si="41"/>
        <v>19.9893</v>
      </c>
      <c r="AT135" s="7">
        <f t="shared" si="43"/>
        <v>6.9177900000000001</v>
      </c>
      <c r="AV135" s="1">
        <v>45112.752372685187</v>
      </c>
      <c r="AW135">
        <v>0</v>
      </c>
      <c r="AX135">
        <v>3.2</v>
      </c>
      <c r="AY135">
        <v>230.9</v>
      </c>
      <c r="AZ135">
        <v>6</v>
      </c>
      <c r="BA135">
        <v>348.4</v>
      </c>
      <c r="BB135">
        <f t="shared" si="44"/>
        <v>0</v>
      </c>
      <c r="BC135" s="5">
        <f t="shared" si="35"/>
        <v>2.1944736000000002</v>
      </c>
      <c r="BD135" s="6">
        <f t="shared" si="36"/>
        <v>2.0903999999999998</v>
      </c>
    </row>
    <row r="136" spans="4:56" x14ac:dyDescent="0.35">
      <c r="D136" t="s">
        <v>4991</v>
      </c>
      <c r="E136">
        <v>346.02699999999999</v>
      </c>
      <c r="F136">
        <v>-19.980399999999999</v>
      </c>
      <c r="G136">
        <v>-6913.52</v>
      </c>
      <c r="H136">
        <f t="shared" si="37"/>
        <v>19.980399999999999</v>
      </c>
      <c r="I136" s="7">
        <f t="shared" si="45"/>
        <v>6.9135200000000001</v>
      </c>
      <c r="K136" s="1">
        <v>45114.564953703702</v>
      </c>
      <c r="L136">
        <v>0</v>
      </c>
      <c r="M136">
        <f t="shared" si="38"/>
        <v>0</v>
      </c>
      <c r="N136">
        <v>0.3</v>
      </c>
      <c r="O136">
        <v>232.4</v>
      </c>
      <c r="P136">
        <v>0.1</v>
      </c>
      <c r="Q136">
        <v>347.9</v>
      </c>
      <c r="R136" s="5">
        <f t="shared" si="31"/>
        <v>0.20706839999999999</v>
      </c>
      <c r="S136" s="6">
        <f t="shared" si="32"/>
        <v>3.4790000000000001E-2</v>
      </c>
      <c r="V136" t="s">
        <v>2872</v>
      </c>
      <c r="W136">
        <v>346.13799999999998</v>
      </c>
      <c r="X136">
        <v>-16.2576</v>
      </c>
      <c r="Y136">
        <v>-5626.9</v>
      </c>
      <c r="Z136">
        <f t="shared" si="39"/>
        <v>16.2576</v>
      </c>
      <c r="AA136" s="7">
        <f t="shared" si="40"/>
        <v>5.6269</v>
      </c>
      <c r="AC136" s="1">
        <v>45112.742118055554</v>
      </c>
      <c r="AD136">
        <v>0</v>
      </c>
      <c r="AE136">
        <v>0.4</v>
      </c>
      <c r="AF136">
        <v>228.7</v>
      </c>
      <c r="AG136">
        <v>0.1</v>
      </c>
      <c r="AH136">
        <v>347.9</v>
      </c>
      <c r="AI136">
        <f t="shared" si="42"/>
        <v>0</v>
      </c>
      <c r="AJ136" s="5">
        <f t="shared" si="33"/>
        <v>0.27169560000000004</v>
      </c>
      <c r="AK136" s="17">
        <f t="shared" si="34"/>
        <v>3.4790000000000001E-2</v>
      </c>
      <c r="AO136" t="s">
        <v>3694</v>
      </c>
      <c r="AP136">
        <v>346.09</v>
      </c>
      <c r="AQ136">
        <v>-19.9893</v>
      </c>
      <c r="AR136">
        <v>-6917.79</v>
      </c>
      <c r="AS136">
        <f t="shared" si="41"/>
        <v>19.9893</v>
      </c>
      <c r="AT136" s="7">
        <f t="shared" si="43"/>
        <v>6.9177900000000001</v>
      </c>
      <c r="AV136" s="1">
        <v>45112.752395833333</v>
      </c>
      <c r="AW136">
        <v>0</v>
      </c>
      <c r="AX136">
        <v>0.3</v>
      </c>
      <c r="AY136">
        <v>231.5</v>
      </c>
      <c r="AZ136">
        <v>0.1</v>
      </c>
      <c r="BA136">
        <v>348.2</v>
      </c>
      <c r="BB136">
        <f t="shared" si="44"/>
        <v>0</v>
      </c>
      <c r="BC136" s="5">
        <f t="shared" si="35"/>
        <v>0.20626650000000002</v>
      </c>
      <c r="BD136" s="6">
        <f t="shared" si="36"/>
        <v>3.4820000000000004E-2</v>
      </c>
    </row>
    <row r="137" spans="4:56" x14ac:dyDescent="0.35">
      <c r="D137" t="s">
        <v>4992</v>
      </c>
      <c r="E137">
        <v>346.029</v>
      </c>
      <c r="F137">
        <v>-19.980699999999999</v>
      </c>
      <c r="G137">
        <v>-6913.51</v>
      </c>
      <c r="H137">
        <f t="shared" si="37"/>
        <v>19.980699999999999</v>
      </c>
      <c r="I137" s="7">
        <f t="shared" si="45"/>
        <v>6.9135100000000005</v>
      </c>
      <c r="K137" s="1">
        <v>45114.564976851849</v>
      </c>
      <c r="L137">
        <v>0</v>
      </c>
      <c r="M137">
        <f t="shared" si="38"/>
        <v>0</v>
      </c>
      <c r="N137">
        <v>0.3</v>
      </c>
      <c r="O137">
        <v>232.4</v>
      </c>
      <c r="P137">
        <v>0.1</v>
      </c>
      <c r="Q137">
        <v>348.1</v>
      </c>
      <c r="R137" s="5">
        <f t="shared" si="31"/>
        <v>0.20706839999999999</v>
      </c>
      <c r="S137" s="6">
        <f t="shared" si="32"/>
        <v>3.4810000000000001E-2</v>
      </c>
      <c r="V137" t="s">
        <v>2873</v>
      </c>
      <c r="W137">
        <v>346.14299999999997</v>
      </c>
      <c r="X137">
        <v>-16.259799999999998</v>
      </c>
      <c r="Y137">
        <v>-5627.52</v>
      </c>
      <c r="Z137">
        <f t="shared" si="39"/>
        <v>16.259799999999998</v>
      </c>
      <c r="AA137" s="7">
        <f t="shared" si="40"/>
        <v>5.6275200000000005</v>
      </c>
      <c r="AC137" s="1">
        <v>45112.742152777777</v>
      </c>
      <c r="AD137">
        <v>0</v>
      </c>
      <c r="AE137">
        <v>0.3</v>
      </c>
      <c r="AF137">
        <v>229.2</v>
      </c>
      <c r="AG137">
        <v>0.1</v>
      </c>
      <c r="AH137">
        <v>347.9</v>
      </c>
      <c r="AI137">
        <f t="shared" si="42"/>
        <v>0</v>
      </c>
      <c r="AJ137" s="5">
        <f t="shared" si="33"/>
        <v>0.20421719999999996</v>
      </c>
      <c r="AK137" s="17">
        <f t="shared" si="34"/>
        <v>3.4790000000000001E-2</v>
      </c>
      <c r="AO137" t="s">
        <v>3695</v>
      </c>
      <c r="AP137">
        <v>346.096</v>
      </c>
      <c r="AQ137">
        <v>-19.988800000000001</v>
      </c>
      <c r="AR137">
        <v>-6917.5</v>
      </c>
      <c r="AS137">
        <f t="shared" si="41"/>
        <v>19.988800000000001</v>
      </c>
      <c r="AT137" s="7">
        <f t="shared" si="43"/>
        <v>6.9175000000000004</v>
      </c>
      <c r="AV137" s="1">
        <v>45112.752430555556</v>
      </c>
      <c r="AW137">
        <v>0</v>
      </c>
      <c r="AX137">
        <v>0.3</v>
      </c>
      <c r="AY137">
        <v>231.4</v>
      </c>
      <c r="AZ137">
        <v>0.1</v>
      </c>
      <c r="BA137">
        <v>348.2</v>
      </c>
      <c r="BB137">
        <f t="shared" si="44"/>
        <v>0</v>
      </c>
      <c r="BC137" s="5">
        <f t="shared" si="35"/>
        <v>0.20617740000000004</v>
      </c>
      <c r="BD137" s="6">
        <f t="shared" si="36"/>
        <v>3.4820000000000004E-2</v>
      </c>
    </row>
    <row r="138" spans="4:56" x14ac:dyDescent="0.35">
      <c r="D138" t="s">
        <v>4993</v>
      </c>
      <c r="E138">
        <v>346.03199999999998</v>
      </c>
      <c r="F138">
        <v>-19.9801</v>
      </c>
      <c r="G138">
        <v>-6913.43</v>
      </c>
      <c r="H138">
        <f t="shared" si="37"/>
        <v>19.9801</v>
      </c>
      <c r="I138" s="7">
        <f t="shared" si="45"/>
        <v>6.91343</v>
      </c>
      <c r="K138" s="1">
        <v>45114.565000000002</v>
      </c>
      <c r="L138">
        <v>0</v>
      </c>
      <c r="M138">
        <f t="shared" si="38"/>
        <v>0</v>
      </c>
      <c r="N138">
        <v>0.3</v>
      </c>
      <c r="O138">
        <v>232.4</v>
      </c>
      <c r="P138">
        <v>0.1</v>
      </c>
      <c r="Q138">
        <v>347.9</v>
      </c>
      <c r="R138" s="5">
        <f t="shared" si="31"/>
        <v>0.20706839999999999</v>
      </c>
      <c r="S138" s="6">
        <f t="shared" si="32"/>
        <v>3.4790000000000001E-2</v>
      </c>
      <c r="V138" t="s">
        <v>2874</v>
      </c>
      <c r="W138">
        <v>346.14299999999997</v>
      </c>
      <c r="X138">
        <v>-16.259799999999998</v>
      </c>
      <c r="Y138">
        <v>-5627.52</v>
      </c>
      <c r="Z138">
        <f t="shared" si="39"/>
        <v>16.259799999999998</v>
      </c>
      <c r="AA138" s="7">
        <f t="shared" si="40"/>
        <v>5.6275200000000005</v>
      </c>
      <c r="AC138" s="1">
        <v>45112.742175925923</v>
      </c>
      <c r="AD138">
        <v>0</v>
      </c>
      <c r="AE138">
        <v>0.3</v>
      </c>
      <c r="AF138">
        <v>229.2</v>
      </c>
      <c r="AG138">
        <v>0.1</v>
      </c>
      <c r="AH138">
        <v>347.9</v>
      </c>
      <c r="AI138">
        <f t="shared" si="42"/>
        <v>0</v>
      </c>
      <c r="AJ138" s="5">
        <f t="shared" si="33"/>
        <v>0.20421719999999996</v>
      </c>
      <c r="AK138" s="17">
        <f t="shared" si="34"/>
        <v>3.4790000000000001E-2</v>
      </c>
      <c r="AO138" t="s">
        <v>3696</v>
      </c>
      <c r="AP138">
        <v>346.096</v>
      </c>
      <c r="AQ138">
        <v>-19.988800000000001</v>
      </c>
      <c r="AR138">
        <v>-6917.5</v>
      </c>
      <c r="AS138">
        <f t="shared" si="41"/>
        <v>19.988800000000001</v>
      </c>
      <c r="AT138" s="7">
        <f t="shared" si="43"/>
        <v>6.9175000000000004</v>
      </c>
      <c r="AV138" s="1">
        <v>45112.752453703702</v>
      </c>
      <c r="AW138">
        <v>0</v>
      </c>
      <c r="AX138">
        <v>0.3</v>
      </c>
      <c r="AY138">
        <v>231.4</v>
      </c>
      <c r="AZ138">
        <v>0.1</v>
      </c>
      <c r="BA138">
        <v>348.1</v>
      </c>
      <c r="BB138">
        <f t="shared" si="44"/>
        <v>0</v>
      </c>
      <c r="BC138" s="5">
        <f t="shared" si="35"/>
        <v>0.20617740000000004</v>
      </c>
      <c r="BD138" s="6">
        <f t="shared" si="36"/>
        <v>3.4810000000000001E-2</v>
      </c>
    </row>
    <row r="139" spans="4:56" x14ac:dyDescent="0.35">
      <c r="D139" t="s">
        <v>4994</v>
      </c>
      <c r="E139">
        <v>346.03199999999998</v>
      </c>
      <c r="F139">
        <v>-19.9801</v>
      </c>
      <c r="G139">
        <v>-6913.45</v>
      </c>
      <c r="H139">
        <f t="shared" si="37"/>
        <v>19.9801</v>
      </c>
      <c r="I139" s="7">
        <f t="shared" si="45"/>
        <v>6.9134500000000001</v>
      </c>
      <c r="K139" s="1">
        <v>45114.565034722225</v>
      </c>
      <c r="L139">
        <v>0</v>
      </c>
      <c r="M139">
        <f t="shared" si="38"/>
        <v>0</v>
      </c>
      <c r="N139">
        <v>0.3</v>
      </c>
      <c r="O139">
        <v>232.4</v>
      </c>
      <c r="P139">
        <v>0.1</v>
      </c>
      <c r="Q139">
        <v>348.1</v>
      </c>
      <c r="R139" s="5">
        <f t="shared" si="31"/>
        <v>0.20706839999999999</v>
      </c>
      <c r="S139" s="6">
        <f t="shared" si="32"/>
        <v>3.4810000000000001E-2</v>
      </c>
      <c r="V139" t="s">
        <v>2875</v>
      </c>
      <c r="W139">
        <v>346.14400000000001</v>
      </c>
      <c r="X139">
        <v>-16.5504</v>
      </c>
      <c r="Y139">
        <v>-5705.1</v>
      </c>
      <c r="Z139">
        <f t="shared" si="39"/>
        <v>16.5504</v>
      </c>
      <c r="AA139" s="7">
        <f t="shared" si="40"/>
        <v>5.7051000000000007</v>
      </c>
      <c r="AC139" s="1">
        <v>45112.742199074077</v>
      </c>
      <c r="AD139">
        <v>0</v>
      </c>
      <c r="AE139">
        <v>0.3</v>
      </c>
      <c r="AF139">
        <v>229.1</v>
      </c>
      <c r="AG139">
        <v>0.1</v>
      </c>
      <c r="AH139">
        <v>347.9</v>
      </c>
      <c r="AI139">
        <f t="shared" si="42"/>
        <v>0</v>
      </c>
      <c r="AJ139" s="5">
        <f t="shared" si="33"/>
        <v>0.20412809999999995</v>
      </c>
      <c r="AK139" s="17">
        <f t="shared" si="34"/>
        <v>3.4790000000000001E-2</v>
      </c>
      <c r="AO139" t="s">
        <v>3697</v>
      </c>
      <c r="AP139">
        <v>346.101</v>
      </c>
      <c r="AQ139">
        <v>-19.988600000000002</v>
      </c>
      <c r="AR139">
        <v>-6917.54</v>
      </c>
      <c r="AS139">
        <f t="shared" si="41"/>
        <v>19.988600000000002</v>
      </c>
      <c r="AT139" s="7">
        <f t="shared" si="43"/>
        <v>6.9175399999999998</v>
      </c>
      <c r="AV139" s="1">
        <v>45112.752476851849</v>
      </c>
      <c r="AW139">
        <v>0</v>
      </c>
      <c r="AX139">
        <v>0.3</v>
      </c>
      <c r="AY139">
        <v>231.4</v>
      </c>
      <c r="AZ139">
        <v>0.1</v>
      </c>
      <c r="BA139">
        <v>348.1</v>
      </c>
      <c r="BB139">
        <f t="shared" si="44"/>
        <v>0</v>
      </c>
      <c r="BC139" s="5">
        <f t="shared" si="35"/>
        <v>0.20617740000000004</v>
      </c>
      <c r="BD139" s="6">
        <f t="shared" si="36"/>
        <v>3.4810000000000001E-2</v>
      </c>
    </row>
    <row r="140" spans="4:56" x14ac:dyDescent="0.35">
      <c r="D140" t="s">
        <v>4995</v>
      </c>
      <c r="E140">
        <v>346.036</v>
      </c>
      <c r="F140">
        <v>-19.9802</v>
      </c>
      <c r="G140">
        <v>-6913.52</v>
      </c>
      <c r="H140">
        <f t="shared" si="37"/>
        <v>19.9802</v>
      </c>
      <c r="I140" s="7">
        <f t="shared" si="45"/>
        <v>6.9135200000000001</v>
      </c>
      <c r="K140" s="1">
        <v>45114.565057870372</v>
      </c>
      <c r="L140">
        <v>0</v>
      </c>
      <c r="M140">
        <f t="shared" si="38"/>
        <v>0</v>
      </c>
      <c r="N140">
        <v>0.3</v>
      </c>
      <c r="O140">
        <v>232.4</v>
      </c>
      <c r="P140">
        <v>0.1</v>
      </c>
      <c r="Q140">
        <v>347.9</v>
      </c>
      <c r="R140" s="5">
        <f t="shared" si="31"/>
        <v>0.20706839999999999</v>
      </c>
      <c r="S140" s="6">
        <f t="shared" si="32"/>
        <v>3.4790000000000001E-2</v>
      </c>
      <c r="V140" t="s">
        <v>2876</v>
      </c>
      <c r="W140">
        <v>346.14400000000001</v>
      </c>
      <c r="X140">
        <v>-16.5504</v>
      </c>
      <c r="Y140">
        <v>-5705.1</v>
      </c>
      <c r="Z140">
        <f t="shared" si="39"/>
        <v>16.5504</v>
      </c>
      <c r="AA140" s="7">
        <f t="shared" si="40"/>
        <v>5.7051000000000007</v>
      </c>
      <c r="AC140" s="1">
        <v>45112.7422337963</v>
      </c>
      <c r="AD140">
        <v>0</v>
      </c>
      <c r="AE140">
        <v>0.3</v>
      </c>
      <c r="AF140">
        <v>229.3</v>
      </c>
      <c r="AG140">
        <v>0.1</v>
      </c>
      <c r="AH140">
        <v>347.9</v>
      </c>
      <c r="AI140">
        <f t="shared" si="42"/>
        <v>0</v>
      </c>
      <c r="AJ140" s="5">
        <f t="shared" si="33"/>
        <v>0.20430630000000002</v>
      </c>
      <c r="AK140" s="17">
        <f t="shared" si="34"/>
        <v>3.4790000000000001E-2</v>
      </c>
      <c r="AO140" t="s">
        <v>3698</v>
      </c>
      <c r="AP140">
        <v>346.101</v>
      </c>
      <c r="AQ140">
        <v>-19.988600000000002</v>
      </c>
      <c r="AR140">
        <v>-6917.54</v>
      </c>
      <c r="AS140">
        <f t="shared" si="41"/>
        <v>19.988600000000002</v>
      </c>
      <c r="AT140" s="7">
        <f t="shared" si="43"/>
        <v>6.9175399999999998</v>
      </c>
      <c r="AV140" s="1">
        <v>45112.752500000002</v>
      </c>
      <c r="AW140">
        <v>0</v>
      </c>
      <c r="AX140">
        <v>0.3</v>
      </c>
      <c r="AY140">
        <v>231.7</v>
      </c>
      <c r="AZ140">
        <v>0.1</v>
      </c>
      <c r="BA140">
        <v>348.2</v>
      </c>
      <c r="BB140">
        <f t="shared" si="44"/>
        <v>0</v>
      </c>
      <c r="BC140" s="5">
        <f t="shared" si="35"/>
        <v>0.20644469999999998</v>
      </c>
      <c r="BD140" s="6">
        <f t="shared" si="36"/>
        <v>3.4820000000000004E-2</v>
      </c>
    </row>
    <row r="141" spans="4:56" x14ac:dyDescent="0.35">
      <c r="D141" t="s">
        <v>4996</v>
      </c>
      <c r="E141">
        <v>346.03899999999999</v>
      </c>
      <c r="F141">
        <v>-19.981100000000001</v>
      </c>
      <c r="G141">
        <v>-6913.81</v>
      </c>
      <c r="H141">
        <f t="shared" si="37"/>
        <v>19.981100000000001</v>
      </c>
      <c r="I141" s="7">
        <f t="shared" si="45"/>
        <v>6.9138100000000007</v>
      </c>
      <c r="K141" s="1">
        <v>45114.565081018518</v>
      </c>
      <c r="L141">
        <v>0</v>
      </c>
      <c r="M141">
        <f t="shared" si="38"/>
        <v>0</v>
      </c>
      <c r="N141">
        <v>0.3</v>
      </c>
      <c r="O141">
        <v>232.4</v>
      </c>
      <c r="P141">
        <v>0.1</v>
      </c>
      <c r="Q141">
        <v>348.1</v>
      </c>
      <c r="R141" s="5">
        <f t="shared" si="31"/>
        <v>0.20706839999999999</v>
      </c>
      <c r="S141" s="6">
        <f t="shared" si="32"/>
        <v>3.4810000000000001E-2</v>
      </c>
      <c r="V141" t="s">
        <v>2877</v>
      </c>
      <c r="W141">
        <v>346.149</v>
      </c>
      <c r="X141">
        <v>-16.652999999999999</v>
      </c>
      <c r="Y141">
        <v>-5763.98</v>
      </c>
      <c r="Z141">
        <f t="shared" si="39"/>
        <v>16.652999999999999</v>
      </c>
      <c r="AA141" s="7">
        <f t="shared" si="40"/>
        <v>5.7639799999999992</v>
      </c>
      <c r="AC141" s="1">
        <v>45112.742256944446</v>
      </c>
      <c r="AD141">
        <v>0</v>
      </c>
      <c r="AE141">
        <v>0.3</v>
      </c>
      <c r="AF141">
        <v>229.1</v>
      </c>
      <c r="AG141">
        <v>0.1</v>
      </c>
      <c r="AH141">
        <v>347.9</v>
      </c>
      <c r="AI141">
        <f t="shared" si="42"/>
        <v>0</v>
      </c>
      <c r="AJ141" s="5">
        <f t="shared" si="33"/>
        <v>0.20412809999999995</v>
      </c>
      <c r="AK141" s="17">
        <f t="shared" si="34"/>
        <v>3.4790000000000001E-2</v>
      </c>
      <c r="AO141" t="s">
        <v>3699</v>
      </c>
      <c r="AP141">
        <v>346.10599999999999</v>
      </c>
      <c r="AQ141">
        <v>-19.9893</v>
      </c>
      <c r="AR141">
        <v>-6918.04</v>
      </c>
      <c r="AS141">
        <f t="shared" si="41"/>
        <v>19.9893</v>
      </c>
      <c r="AT141" s="7">
        <f t="shared" si="43"/>
        <v>6.9180399999999995</v>
      </c>
      <c r="AV141" s="1">
        <v>45112.752534722225</v>
      </c>
      <c r="AW141">
        <v>0</v>
      </c>
      <c r="AX141">
        <v>0.3</v>
      </c>
      <c r="AY141">
        <v>231.9</v>
      </c>
      <c r="AZ141">
        <v>0.1</v>
      </c>
      <c r="BA141">
        <v>348.1</v>
      </c>
      <c r="BB141">
        <f t="shared" si="44"/>
        <v>0</v>
      </c>
      <c r="BC141" s="5">
        <f t="shared" si="35"/>
        <v>0.20662289999999997</v>
      </c>
      <c r="BD141" s="6">
        <f t="shared" si="36"/>
        <v>3.4810000000000001E-2</v>
      </c>
    </row>
    <row r="142" spans="4:56" x14ac:dyDescent="0.35">
      <c r="D142" t="s">
        <v>4997</v>
      </c>
      <c r="E142">
        <v>346.04199999999997</v>
      </c>
      <c r="F142">
        <v>-19.9816</v>
      </c>
      <c r="G142">
        <v>-6914.17</v>
      </c>
      <c r="H142">
        <f t="shared" si="37"/>
        <v>19.9816</v>
      </c>
      <c r="I142" s="7">
        <f t="shared" si="45"/>
        <v>6.9141700000000004</v>
      </c>
      <c r="K142" s="1">
        <v>45114.565104166664</v>
      </c>
      <c r="L142">
        <v>0</v>
      </c>
      <c r="M142">
        <f t="shared" si="38"/>
        <v>0</v>
      </c>
      <c r="N142">
        <v>0.3</v>
      </c>
      <c r="O142">
        <v>232.5</v>
      </c>
      <c r="P142">
        <v>0.1</v>
      </c>
      <c r="Q142">
        <v>348.1</v>
      </c>
      <c r="R142" s="5">
        <f t="shared" si="31"/>
        <v>0.20715749999999997</v>
      </c>
      <c r="S142" s="6">
        <f t="shared" si="32"/>
        <v>3.4810000000000001E-2</v>
      </c>
      <c r="V142" t="s">
        <v>2878</v>
      </c>
      <c r="W142">
        <v>346.149</v>
      </c>
      <c r="X142">
        <v>-16.652999999999999</v>
      </c>
      <c r="Y142">
        <v>-5763.98</v>
      </c>
      <c r="Z142">
        <f t="shared" si="39"/>
        <v>16.652999999999999</v>
      </c>
      <c r="AA142" s="7">
        <f t="shared" si="40"/>
        <v>5.7639799999999992</v>
      </c>
      <c r="AC142" s="1">
        <v>45112.742280092592</v>
      </c>
      <c r="AD142">
        <v>0</v>
      </c>
      <c r="AE142">
        <v>0.3</v>
      </c>
      <c r="AF142">
        <v>229.2</v>
      </c>
      <c r="AG142">
        <v>0.1</v>
      </c>
      <c r="AH142">
        <v>347.9</v>
      </c>
      <c r="AI142">
        <f t="shared" si="42"/>
        <v>0</v>
      </c>
      <c r="AJ142" s="5">
        <f t="shared" si="33"/>
        <v>0.20421719999999996</v>
      </c>
      <c r="AK142" s="17">
        <f t="shared" si="34"/>
        <v>3.4790000000000001E-2</v>
      </c>
      <c r="AO142" t="s">
        <v>3700</v>
      </c>
      <c r="AP142">
        <v>346.10599999999999</v>
      </c>
      <c r="AQ142">
        <v>-19.9893</v>
      </c>
      <c r="AR142">
        <v>-6918.04</v>
      </c>
      <c r="AS142">
        <f t="shared" si="41"/>
        <v>19.9893</v>
      </c>
      <c r="AT142" s="7">
        <f t="shared" si="43"/>
        <v>6.9180399999999995</v>
      </c>
      <c r="AV142" s="1">
        <v>45112.752557870372</v>
      </c>
      <c r="AW142">
        <v>0</v>
      </c>
      <c r="AX142">
        <v>0.3</v>
      </c>
      <c r="AY142">
        <v>231.9</v>
      </c>
      <c r="AZ142">
        <v>0.1</v>
      </c>
      <c r="BA142">
        <v>348.2</v>
      </c>
      <c r="BB142">
        <f t="shared" si="44"/>
        <v>0</v>
      </c>
      <c r="BC142" s="5">
        <f t="shared" si="35"/>
        <v>0.20662289999999997</v>
      </c>
      <c r="BD142" s="6">
        <f t="shared" si="36"/>
        <v>3.4820000000000004E-2</v>
      </c>
    </row>
    <row r="143" spans="4:56" x14ac:dyDescent="0.35">
      <c r="D143" t="s">
        <v>4998</v>
      </c>
      <c r="E143">
        <v>346.04199999999997</v>
      </c>
      <c r="F143">
        <v>-19.9816</v>
      </c>
      <c r="G143">
        <v>-6914.17</v>
      </c>
      <c r="H143">
        <f t="shared" si="37"/>
        <v>19.9816</v>
      </c>
      <c r="I143" s="7">
        <f t="shared" si="45"/>
        <v>6.9141700000000004</v>
      </c>
      <c r="K143" s="1">
        <v>45114.565138888887</v>
      </c>
      <c r="L143">
        <v>0</v>
      </c>
      <c r="M143">
        <f t="shared" si="38"/>
        <v>0</v>
      </c>
      <c r="N143">
        <v>0.3</v>
      </c>
      <c r="O143">
        <v>232.5</v>
      </c>
      <c r="P143">
        <v>0.1</v>
      </c>
      <c r="Q143">
        <v>347.9</v>
      </c>
      <c r="R143" s="5">
        <f t="shared" si="31"/>
        <v>0.20715749999999997</v>
      </c>
      <c r="S143" s="6">
        <f t="shared" si="32"/>
        <v>3.4790000000000001E-2</v>
      </c>
      <c r="V143" t="s">
        <v>2879</v>
      </c>
      <c r="W143">
        <v>346.15199999999999</v>
      </c>
      <c r="X143">
        <v>-16.654</v>
      </c>
      <c r="Y143">
        <v>-5764.42</v>
      </c>
      <c r="Z143">
        <f t="shared" si="39"/>
        <v>16.654</v>
      </c>
      <c r="AA143" s="7">
        <f t="shared" si="40"/>
        <v>5.7644200000000003</v>
      </c>
      <c r="AC143" s="1">
        <v>45112.742314814815</v>
      </c>
      <c r="AD143">
        <v>0</v>
      </c>
      <c r="AE143">
        <v>0.3</v>
      </c>
      <c r="AF143">
        <v>229.1</v>
      </c>
      <c r="AG143">
        <v>0.1</v>
      </c>
      <c r="AH143">
        <v>347.9</v>
      </c>
      <c r="AI143">
        <f t="shared" si="42"/>
        <v>0</v>
      </c>
      <c r="AJ143" s="5">
        <f t="shared" si="33"/>
        <v>0.20412809999999995</v>
      </c>
      <c r="AK143" s="17">
        <f t="shared" si="34"/>
        <v>3.4790000000000001E-2</v>
      </c>
      <c r="AO143" t="s">
        <v>3701</v>
      </c>
      <c r="AP143">
        <v>346.11</v>
      </c>
      <c r="AQ143">
        <v>-19.988900000000001</v>
      </c>
      <c r="AR143">
        <v>-6917.96</v>
      </c>
      <c r="AS143">
        <f t="shared" si="41"/>
        <v>19.988900000000001</v>
      </c>
      <c r="AT143" s="7">
        <f t="shared" si="43"/>
        <v>6.9179599999999999</v>
      </c>
      <c r="AV143" s="1">
        <v>45112.752581018518</v>
      </c>
      <c r="AW143">
        <v>0</v>
      </c>
      <c r="AX143">
        <v>0.3</v>
      </c>
      <c r="AY143">
        <v>231.9</v>
      </c>
      <c r="AZ143">
        <v>0.1</v>
      </c>
      <c r="BA143">
        <v>348.1</v>
      </c>
      <c r="BB143">
        <f t="shared" si="44"/>
        <v>0</v>
      </c>
      <c r="BC143" s="5">
        <f t="shared" si="35"/>
        <v>0.20662289999999997</v>
      </c>
      <c r="BD143" s="6">
        <f t="shared" si="36"/>
        <v>3.4810000000000001E-2</v>
      </c>
    </row>
    <row r="144" spans="4:56" x14ac:dyDescent="0.35">
      <c r="D144" t="s">
        <v>4999</v>
      </c>
      <c r="E144">
        <v>346.04500000000002</v>
      </c>
      <c r="F144">
        <v>-19.9817</v>
      </c>
      <c r="G144">
        <v>-6914.04</v>
      </c>
      <c r="H144">
        <f t="shared" si="37"/>
        <v>19.9817</v>
      </c>
      <c r="I144" s="7">
        <f t="shared" si="45"/>
        <v>6.91404</v>
      </c>
      <c r="K144" s="1">
        <v>45114.565162037034</v>
      </c>
      <c r="L144">
        <v>0</v>
      </c>
      <c r="M144">
        <f t="shared" si="38"/>
        <v>0</v>
      </c>
      <c r="N144">
        <v>0.3</v>
      </c>
      <c r="O144">
        <v>232.5</v>
      </c>
      <c r="P144">
        <v>0.1</v>
      </c>
      <c r="Q144">
        <v>347.9</v>
      </c>
      <c r="R144" s="5">
        <f t="shared" si="31"/>
        <v>0.20715749999999997</v>
      </c>
      <c r="S144" s="6">
        <f t="shared" si="32"/>
        <v>3.4790000000000001E-2</v>
      </c>
      <c r="V144" t="s">
        <v>2880</v>
      </c>
      <c r="W144">
        <v>346.15199999999999</v>
      </c>
      <c r="X144">
        <v>-16.654</v>
      </c>
      <c r="Y144">
        <v>-5764.42</v>
      </c>
      <c r="Z144">
        <f t="shared" si="39"/>
        <v>16.654</v>
      </c>
      <c r="AA144" s="7">
        <f t="shared" si="40"/>
        <v>5.7644200000000003</v>
      </c>
      <c r="AC144" s="1">
        <v>45112.742337962962</v>
      </c>
      <c r="AD144">
        <v>0</v>
      </c>
      <c r="AE144">
        <v>0.3</v>
      </c>
      <c r="AF144">
        <v>229.1</v>
      </c>
      <c r="AG144">
        <v>0.1</v>
      </c>
      <c r="AH144">
        <v>347.9</v>
      </c>
      <c r="AI144">
        <f t="shared" si="42"/>
        <v>0</v>
      </c>
      <c r="AJ144" s="5">
        <f t="shared" si="33"/>
        <v>0.20412809999999995</v>
      </c>
      <c r="AK144" s="17">
        <f t="shared" si="34"/>
        <v>3.4790000000000001E-2</v>
      </c>
      <c r="AO144" t="s">
        <v>3702</v>
      </c>
      <c r="AP144">
        <v>346.11</v>
      </c>
      <c r="AQ144">
        <v>-19.988900000000001</v>
      </c>
      <c r="AR144">
        <v>-6917.96</v>
      </c>
      <c r="AS144">
        <f t="shared" si="41"/>
        <v>19.988900000000001</v>
      </c>
      <c r="AT144" s="7">
        <f t="shared" si="43"/>
        <v>6.9179599999999999</v>
      </c>
      <c r="AV144" s="1">
        <v>45112.752604166664</v>
      </c>
      <c r="AW144">
        <v>0</v>
      </c>
      <c r="AX144">
        <v>0.3</v>
      </c>
      <c r="AY144">
        <v>231.8</v>
      </c>
      <c r="AZ144">
        <v>0.1</v>
      </c>
      <c r="BA144">
        <v>348.1</v>
      </c>
      <c r="BB144">
        <f t="shared" si="44"/>
        <v>0</v>
      </c>
      <c r="BC144" s="5">
        <f t="shared" si="35"/>
        <v>0.20653379999999999</v>
      </c>
      <c r="BD144" s="6">
        <f t="shared" si="36"/>
        <v>3.4810000000000001E-2</v>
      </c>
    </row>
    <row r="145" spans="4:56" x14ac:dyDescent="0.35">
      <c r="D145" t="s">
        <v>5000</v>
      </c>
      <c r="E145">
        <v>346.04500000000002</v>
      </c>
      <c r="F145">
        <v>-19.9817</v>
      </c>
      <c r="G145">
        <v>-6914.04</v>
      </c>
      <c r="H145">
        <f t="shared" si="37"/>
        <v>19.9817</v>
      </c>
      <c r="I145" s="7">
        <f t="shared" si="45"/>
        <v>6.91404</v>
      </c>
      <c r="K145" s="1">
        <v>45114.565185185187</v>
      </c>
      <c r="L145">
        <v>0</v>
      </c>
      <c r="M145">
        <f t="shared" si="38"/>
        <v>0</v>
      </c>
      <c r="N145">
        <v>0.3</v>
      </c>
      <c r="O145">
        <v>232.4</v>
      </c>
      <c r="P145">
        <v>0.1</v>
      </c>
      <c r="Q145">
        <v>348.1</v>
      </c>
      <c r="R145" s="5">
        <f t="shared" si="31"/>
        <v>0.20706839999999999</v>
      </c>
      <c r="S145" s="6">
        <f t="shared" si="32"/>
        <v>3.4810000000000001E-2</v>
      </c>
      <c r="V145" t="s">
        <v>2881</v>
      </c>
      <c r="W145">
        <v>346.16300000000001</v>
      </c>
      <c r="X145">
        <v>-5.9349600000000002</v>
      </c>
      <c r="Y145">
        <v>-2039.95</v>
      </c>
      <c r="Z145">
        <f t="shared" si="39"/>
        <v>5.9349600000000002</v>
      </c>
      <c r="AA145" s="7">
        <f t="shared" si="40"/>
        <v>2.0399500000000002</v>
      </c>
      <c r="AC145" s="1">
        <v>45112.742361111108</v>
      </c>
      <c r="AD145">
        <v>0</v>
      </c>
      <c r="AE145">
        <v>0.3</v>
      </c>
      <c r="AF145">
        <v>228.8</v>
      </c>
      <c r="AG145">
        <v>0.1</v>
      </c>
      <c r="AH145">
        <v>347.7</v>
      </c>
      <c r="AI145">
        <f t="shared" si="42"/>
        <v>0</v>
      </c>
      <c r="AJ145" s="5">
        <f t="shared" si="33"/>
        <v>0.20386079999999998</v>
      </c>
      <c r="AK145" s="17">
        <f t="shared" si="34"/>
        <v>3.4770000000000002E-2</v>
      </c>
      <c r="AO145" t="s">
        <v>3703</v>
      </c>
      <c r="AP145">
        <v>346.11500000000001</v>
      </c>
      <c r="AQ145">
        <v>-19.990400000000001</v>
      </c>
      <c r="AR145">
        <v>-6918.32</v>
      </c>
      <c r="AS145">
        <f t="shared" si="41"/>
        <v>19.990400000000001</v>
      </c>
      <c r="AT145" s="7">
        <f t="shared" si="43"/>
        <v>6.9183199999999996</v>
      </c>
      <c r="AV145" s="1">
        <v>45112.752638888887</v>
      </c>
      <c r="AW145">
        <v>0</v>
      </c>
      <c r="AX145">
        <v>0.3</v>
      </c>
      <c r="AY145">
        <v>232</v>
      </c>
      <c r="AZ145">
        <v>0.1</v>
      </c>
      <c r="BA145">
        <v>348.1</v>
      </c>
      <c r="BB145">
        <f t="shared" si="44"/>
        <v>0</v>
      </c>
      <c r="BC145" s="5">
        <f t="shared" si="35"/>
        <v>0.20671199999999998</v>
      </c>
      <c r="BD145" s="6">
        <f t="shared" si="36"/>
        <v>3.4810000000000001E-2</v>
      </c>
    </row>
    <row r="146" spans="4:56" x14ac:dyDescent="0.35">
      <c r="D146" t="s">
        <v>5001</v>
      </c>
      <c r="E146">
        <v>346.04700000000003</v>
      </c>
      <c r="F146">
        <v>-19.981200000000001</v>
      </c>
      <c r="G146">
        <v>-6914.09</v>
      </c>
      <c r="H146">
        <f t="shared" si="37"/>
        <v>19.981200000000001</v>
      </c>
      <c r="I146" s="7">
        <f t="shared" si="45"/>
        <v>6.9140899999999998</v>
      </c>
      <c r="K146" s="1">
        <v>45114.565208333333</v>
      </c>
      <c r="L146">
        <v>0</v>
      </c>
      <c r="M146">
        <f t="shared" si="38"/>
        <v>0</v>
      </c>
      <c r="N146">
        <v>0.3</v>
      </c>
      <c r="O146">
        <v>232.3</v>
      </c>
      <c r="P146">
        <v>0.1</v>
      </c>
      <c r="Q146">
        <v>348.1</v>
      </c>
      <c r="R146" s="5">
        <f t="shared" si="31"/>
        <v>0.2069793</v>
      </c>
      <c r="S146" s="6">
        <f t="shared" si="32"/>
        <v>3.4810000000000001E-2</v>
      </c>
      <c r="V146" t="s">
        <v>2882</v>
      </c>
      <c r="W146">
        <v>346.16300000000001</v>
      </c>
      <c r="X146">
        <v>-5.9349600000000002</v>
      </c>
      <c r="Y146">
        <v>-2039.95</v>
      </c>
      <c r="Z146">
        <f t="shared" si="39"/>
        <v>5.9349600000000002</v>
      </c>
      <c r="AA146" s="7">
        <f t="shared" si="40"/>
        <v>2.0399500000000002</v>
      </c>
      <c r="AC146" s="1">
        <v>45112.742384259262</v>
      </c>
      <c r="AD146">
        <v>0</v>
      </c>
      <c r="AE146">
        <v>0.3</v>
      </c>
      <c r="AF146">
        <v>228.9</v>
      </c>
      <c r="AG146">
        <v>0.1</v>
      </c>
      <c r="AH146">
        <v>347.9</v>
      </c>
      <c r="AI146">
        <f t="shared" si="42"/>
        <v>0</v>
      </c>
      <c r="AJ146" s="5">
        <f t="shared" si="33"/>
        <v>0.20394990000000002</v>
      </c>
      <c r="AK146" s="17">
        <f t="shared" si="34"/>
        <v>3.4790000000000001E-2</v>
      </c>
      <c r="AO146" t="s">
        <v>3704</v>
      </c>
      <c r="AP146">
        <v>346.11500000000001</v>
      </c>
      <c r="AQ146">
        <v>-19.990400000000001</v>
      </c>
      <c r="AR146">
        <v>-6918.32</v>
      </c>
      <c r="AS146">
        <f t="shared" si="41"/>
        <v>19.990400000000001</v>
      </c>
      <c r="AT146" s="7">
        <f t="shared" si="43"/>
        <v>6.9183199999999996</v>
      </c>
      <c r="AV146" s="1">
        <v>45112.752662037034</v>
      </c>
      <c r="AW146">
        <v>0</v>
      </c>
      <c r="AX146">
        <v>0.3</v>
      </c>
      <c r="AY146">
        <v>232.1</v>
      </c>
      <c r="AZ146">
        <v>0.1</v>
      </c>
      <c r="BA146">
        <v>348.1</v>
      </c>
      <c r="BB146">
        <f t="shared" si="44"/>
        <v>0</v>
      </c>
      <c r="BC146" s="5">
        <f t="shared" si="35"/>
        <v>0.20680110000000002</v>
      </c>
      <c r="BD146" s="6">
        <f t="shared" si="36"/>
        <v>3.4810000000000001E-2</v>
      </c>
    </row>
    <row r="147" spans="4:56" x14ac:dyDescent="0.35">
      <c r="D147" t="s">
        <v>5002</v>
      </c>
      <c r="E147">
        <v>346.04700000000003</v>
      </c>
      <c r="F147">
        <v>-19.981200000000001</v>
      </c>
      <c r="G147">
        <v>-6914.27</v>
      </c>
      <c r="H147">
        <f t="shared" si="37"/>
        <v>19.981200000000001</v>
      </c>
      <c r="I147" s="7">
        <f t="shared" si="45"/>
        <v>6.9142700000000001</v>
      </c>
      <c r="V147" t="s">
        <v>2883</v>
      </c>
      <c r="W147">
        <v>346.16399999999999</v>
      </c>
      <c r="X147">
        <v>-5.8805899999999998</v>
      </c>
      <c r="Y147">
        <v>-2035.46</v>
      </c>
      <c r="Z147">
        <f t="shared" si="39"/>
        <v>5.8805899999999998</v>
      </c>
      <c r="AA147" s="7">
        <f t="shared" si="40"/>
        <v>2.03546</v>
      </c>
      <c r="AO147" t="s">
        <v>3705</v>
      </c>
      <c r="AP147">
        <v>346.11900000000003</v>
      </c>
      <c r="AQ147">
        <v>-19.991499999999998</v>
      </c>
      <c r="AR147">
        <v>-6918.88</v>
      </c>
      <c r="AS147">
        <f t="shared" si="41"/>
        <v>19.991499999999998</v>
      </c>
      <c r="AT147" s="7">
        <f t="shared" si="43"/>
        <v>6.9188799999999997</v>
      </c>
    </row>
    <row r="148" spans="4:56" x14ac:dyDescent="0.35">
      <c r="D148" t="s">
        <v>5003</v>
      </c>
      <c r="E148">
        <v>346.05</v>
      </c>
      <c r="F148">
        <v>-19.983000000000001</v>
      </c>
      <c r="G148">
        <v>-6914.62</v>
      </c>
      <c r="H148">
        <f t="shared" si="37"/>
        <v>19.983000000000001</v>
      </c>
      <c r="I148" s="7">
        <f t="shared" si="45"/>
        <v>6.9146200000000002</v>
      </c>
      <c r="V148" t="s">
        <v>2884</v>
      </c>
      <c r="W148">
        <v>346.16399999999999</v>
      </c>
      <c r="X148">
        <v>-5.8805899999999998</v>
      </c>
      <c r="Y148">
        <v>-2035.46</v>
      </c>
      <c r="Z148">
        <f t="shared" si="39"/>
        <v>5.8805899999999998</v>
      </c>
      <c r="AA148" s="7">
        <f t="shared" si="40"/>
        <v>2.03546</v>
      </c>
      <c r="AO148" t="s">
        <v>3706</v>
      </c>
      <c r="AP148">
        <v>346.11900000000003</v>
      </c>
      <c r="AQ148">
        <v>-19.991499999999998</v>
      </c>
      <c r="AR148">
        <v>-6918.88</v>
      </c>
      <c r="AS148">
        <f t="shared" si="41"/>
        <v>19.991499999999998</v>
      </c>
      <c r="AT148" s="7">
        <f t="shared" si="43"/>
        <v>6.9188799999999997</v>
      </c>
    </row>
    <row r="149" spans="4:56" x14ac:dyDescent="0.35">
      <c r="D149" t="s">
        <v>5004</v>
      </c>
      <c r="E149">
        <v>346.05</v>
      </c>
      <c r="F149">
        <v>-19.983000000000001</v>
      </c>
      <c r="G149">
        <v>-6914.62</v>
      </c>
      <c r="H149">
        <f t="shared" si="37"/>
        <v>19.983000000000001</v>
      </c>
      <c r="I149" s="7">
        <f t="shared" si="45"/>
        <v>6.9146200000000002</v>
      </c>
      <c r="V149" t="s">
        <v>2885</v>
      </c>
      <c r="W149">
        <v>346.16699999999997</v>
      </c>
      <c r="X149">
        <v>-5.88253</v>
      </c>
      <c r="Y149">
        <v>-2035.99</v>
      </c>
      <c r="Z149">
        <f t="shared" si="39"/>
        <v>5.88253</v>
      </c>
      <c r="AA149" s="7">
        <f t="shared" si="40"/>
        <v>2.03599</v>
      </c>
      <c r="AO149" t="s">
        <v>3707</v>
      </c>
      <c r="AP149">
        <v>346.12299999999999</v>
      </c>
      <c r="AQ149">
        <v>-19.988600000000002</v>
      </c>
      <c r="AR149">
        <v>-6918.11</v>
      </c>
      <c r="AS149">
        <f t="shared" si="41"/>
        <v>19.988600000000002</v>
      </c>
      <c r="AT149" s="7">
        <f t="shared" si="43"/>
        <v>6.9181099999999995</v>
      </c>
    </row>
    <row r="150" spans="4:56" x14ac:dyDescent="0.35">
      <c r="D150" t="s">
        <v>5005</v>
      </c>
      <c r="E150">
        <v>346.05099999999999</v>
      </c>
      <c r="F150">
        <v>-19.980399999999999</v>
      </c>
      <c r="G150">
        <v>-6913.83</v>
      </c>
      <c r="H150">
        <f t="shared" si="37"/>
        <v>19.980399999999999</v>
      </c>
      <c r="I150" s="7">
        <f t="shared" si="45"/>
        <v>6.9138299999999999</v>
      </c>
      <c r="V150" t="s">
        <v>2886</v>
      </c>
      <c r="W150">
        <v>346.16699999999997</v>
      </c>
      <c r="X150">
        <v>-5.88253</v>
      </c>
      <c r="Y150">
        <v>-2035.99</v>
      </c>
      <c r="Z150">
        <f t="shared" si="39"/>
        <v>5.88253</v>
      </c>
      <c r="AA150" s="7">
        <f t="shared" si="40"/>
        <v>2.03599</v>
      </c>
      <c r="AO150" t="s">
        <v>3708</v>
      </c>
      <c r="AP150">
        <v>346.12299999999999</v>
      </c>
      <c r="AQ150">
        <v>-19.988600000000002</v>
      </c>
      <c r="AR150">
        <v>-6918.11</v>
      </c>
      <c r="AS150">
        <f t="shared" si="41"/>
        <v>19.988600000000002</v>
      </c>
      <c r="AT150" s="7">
        <f t="shared" si="43"/>
        <v>6.9181099999999995</v>
      </c>
    </row>
    <row r="151" spans="4:56" x14ac:dyDescent="0.35">
      <c r="D151" t="s">
        <v>5006</v>
      </c>
      <c r="E151">
        <v>346.05099999999999</v>
      </c>
      <c r="F151">
        <v>-19.980399999999999</v>
      </c>
      <c r="G151">
        <v>-6913.83</v>
      </c>
      <c r="H151">
        <f t="shared" si="37"/>
        <v>19.980399999999999</v>
      </c>
      <c r="I151" s="7">
        <f t="shared" si="45"/>
        <v>6.9138299999999999</v>
      </c>
      <c r="V151" t="s">
        <v>2887</v>
      </c>
      <c r="W151">
        <v>346.16699999999997</v>
      </c>
      <c r="X151">
        <v>-5.8783799999999999</v>
      </c>
      <c r="Y151">
        <v>-2034.49</v>
      </c>
      <c r="Z151">
        <f t="shared" si="39"/>
        <v>5.8783799999999999</v>
      </c>
      <c r="AA151" s="7">
        <f t="shared" si="40"/>
        <v>2.0344899999999999</v>
      </c>
      <c r="AO151" t="s">
        <v>3709</v>
      </c>
      <c r="AP151">
        <v>346.12799999999999</v>
      </c>
      <c r="AQ151">
        <v>-19.988700000000001</v>
      </c>
      <c r="AR151">
        <v>-6918.12</v>
      </c>
      <c r="AS151">
        <f t="shared" si="41"/>
        <v>19.988700000000001</v>
      </c>
      <c r="AT151" s="7">
        <f t="shared" si="43"/>
        <v>6.91812</v>
      </c>
    </row>
    <row r="152" spans="4:56" x14ac:dyDescent="0.35">
      <c r="D152" t="s">
        <v>5007</v>
      </c>
      <c r="E152">
        <v>346.05099999999999</v>
      </c>
      <c r="F152">
        <v>-19.980399999999999</v>
      </c>
      <c r="G152">
        <v>-6913.78</v>
      </c>
      <c r="H152">
        <f t="shared" si="37"/>
        <v>19.980399999999999</v>
      </c>
      <c r="I152" s="7">
        <f t="shared" si="45"/>
        <v>6.91378</v>
      </c>
      <c r="V152" t="s">
        <v>2888</v>
      </c>
      <c r="W152">
        <v>346.16699999999997</v>
      </c>
      <c r="X152">
        <v>-5.8783799999999999</v>
      </c>
      <c r="Y152">
        <v>-2034.49</v>
      </c>
      <c r="Z152">
        <f t="shared" si="39"/>
        <v>5.8783799999999999</v>
      </c>
      <c r="AA152" s="7">
        <f t="shared" si="40"/>
        <v>2.0344899999999999</v>
      </c>
      <c r="AO152" t="s">
        <v>3710</v>
      </c>
      <c r="AP152">
        <v>346.12799999999999</v>
      </c>
      <c r="AQ152">
        <v>-19.988700000000001</v>
      </c>
      <c r="AR152">
        <v>-6918.12</v>
      </c>
      <c r="AS152">
        <f t="shared" si="41"/>
        <v>19.988700000000001</v>
      </c>
      <c r="AT152" s="7">
        <f t="shared" si="43"/>
        <v>6.91812</v>
      </c>
    </row>
    <row r="153" spans="4:56" x14ac:dyDescent="0.35">
      <c r="D153" t="s">
        <v>5008</v>
      </c>
      <c r="E153">
        <v>346.05500000000001</v>
      </c>
      <c r="F153">
        <v>-19.98</v>
      </c>
      <c r="G153">
        <v>-6913.73</v>
      </c>
      <c r="H153">
        <f t="shared" si="37"/>
        <v>19.98</v>
      </c>
      <c r="I153" s="7">
        <f t="shared" si="45"/>
        <v>6.9137299999999993</v>
      </c>
      <c r="V153" t="s">
        <v>2889</v>
      </c>
      <c r="W153">
        <v>346.16800000000001</v>
      </c>
      <c r="X153">
        <v>-5.8784599999999996</v>
      </c>
      <c r="Y153">
        <v>-2034.73</v>
      </c>
      <c r="Z153">
        <f t="shared" si="39"/>
        <v>5.8784599999999996</v>
      </c>
      <c r="AA153" s="7">
        <f t="shared" si="40"/>
        <v>2.0347300000000001</v>
      </c>
      <c r="AO153" t="s">
        <v>3711</v>
      </c>
      <c r="AP153">
        <v>346.13299999999998</v>
      </c>
      <c r="AQ153">
        <v>-19.991399999999999</v>
      </c>
      <c r="AR153">
        <v>-6919.09</v>
      </c>
      <c r="AS153">
        <f t="shared" si="41"/>
        <v>19.991399999999999</v>
      </c>
      <c r="AT153" s="7">
        <f t="shared" si="43"/>
        <v>6.9190899999999997</v>
      </c>
    </row>
    <row r="154" spans="4:56" x14ac:dyDescent="0.35">
      <c r="D154" t="s">
        <v>5009</v>
      </c>
      <c r="E154">
        <v>346.05500000000001</v>
      </c>
      <c r="F154">
        <v>-19.98</v>
      </c>
      <c r="G154">
        <v>-6913.73</v>
      </c>
      <c r="H154">
        <f t="shared" si="37"/>
        <v>19.98</v>
      </c>
      <c r="I154" s="7">
        <f t="shared" si="45"/>
        <v>6.9137299999999993</v>
      </c>
      <c r="V154" t="s">
        <v>2890</v>
      </c>
      <c r="W154">
        <v>346.16800000000001</v>
      </c>
      <c r="X154">
        <v>-5.8784599999999996</v>
      </c>
      <c r="Y154">
        <v>-2034.73</v>
      </c>
      <c r="Z154">
        <f t="shared" si="39"/>
        <v>5.8784599999999996</v>
      </c>
      <c r="AA154" s="7">
        <f t="shared" si="40"/>
        <v>2.0347300000000001</v>
      </c>
      <c r="AO154" t="s">
        <v>3712</v>
      </c>
      <c r="AP154">
        <v>346.13299999999998</v>
      </c>
      <c r="AQ154">
        <v>-19.991399999999999</v>
      </c>
      <c r="AR154">
        <v>-6919.09</v>
      </c>
      <c r="AS154">
        <f t="shared" si="41"/>
        <v>19.991399999999999</v>
      </c>
      <c r="AT154" s="7">
        <f t="shared" si="43"/>
        <v>6.9190899999999997</v>
      </c>
    </row>
    <row r="155" spans="4:56" x14ac:dyDescent="0.35">
      <c r="D155" t="s">
        <v>5010</v>
      </c>
      <c r="E155">
        <v>346.06</v>
      </c>
      <c r="F155">
        <v>-19.9802</v>
      </c>
      <c r="G155">
        <v>-6913.97</v>
      </c>
      <c r="H155">
        <f t="shared" si="37"/>
        <v>19.9802</v>
      </c>
      <c r="I155" s="7">
        <f t="shared" si="45"/>
        <v>6.9139699999999999</v>
      </c>
      <c r="V155" t="s">
        <v>2891</v>
      </c>
      <c r="W155">
        <v>346.16899999999998</v>
      </c>
      <c r="X155">
        <v>-5.8783500000000002</v>
      </c>
      <c r="Y155">
        <v>-2034.63</v>
      </c>
      <c r="Z155">
        <f t="shared" si="39"/>
        <v>5.8783500000000002</v>
      </c>
      <c r="AA155" s="7">
        <f t="shared" si="40"/>
        <v>2.0346299999999999</v>
      </c>
      <c r="AO155" t="s">
        <v>3713</v>
      </c>
      <c r="AP155">
        <v>346.13600000000002</v>
      </c>
      <c r="AQ155">
        <v>-19.991099999999999</v>
      </c>
      <c r="AR155">
        <v>-6919.23</v>
      </c>
      <c r="AS155">
        <f t="shared" si="41"/>
        <v>19.991099999999999</v>
      </c>
      <c r="AT155" s="7">
        <f t="shared" si="43"/>
        <v>6.9192299999999998</v>
      </c>
    </row>
    <row r="156" spans="4:56" x14ac:dyDescent="0.35">
      <c r="D156" t="s">
        <v>5011</v>
      </c>
      <c r="E156">
        <v>346.06299999999999</v>
      </c>
      <c r="F156">
        <v>-19.9803</v>
      </c>
      <c r="G156">
        <v>-6913.99</v>
      </c>
      <c r="H156">
        <f t="shared" si="37"/>
        <v>19.9803</v>
      </c>
      <c r="I156" s="7">
        <f t="shared" si="45"/>
        <v>6.9139900000000001</v>
      </c>
      <c r="V156" t="s">
        <v>2892</v>
      </c>
      <c r="W156">
        <v>346.16899999999998</v>
      </c>
      <c r="X156">
        <v>-5.8783500000000002</v>
      </c>
      <c r="Y156">
        <v>-2034.63</v>
      </c>
      <c r="Z156">
        <f t="shared" si="39"/>
        <v>5.8783500000000002</v>
      </c>
      <c r="AA156" s="7">
        <f t="shared" si="40"/>
        <v>2.0346299999999999</v>
      </c>
      <c r="AO156" t="s">
        <v>3714</v>
      </c>
      <c r="AP156">
        <v>346.13600000000002</v>
      </c>
      <c r="AQ156">
        <v>-19.991099999999999</v>
      </c>
      <c r="AR156">
        <v>-6919.23</v>
      </c>
      <c r="AS156">
        <f t="shared" si="41"/>
        <v>19.991099999999999</v>
      </c>
      <c r="AT156" s="7">
        <f t="shared" si="43"/>
        <v>6.9192299999999998</v>
      </c>
    </row>
    <row r="157" spans="4:56" x14ac:dyDescent="0.35">
      <c r="D157" t="s">
        <v>5012</v>
      </c>
      <c r="E157">
        <v>346.06299999999999</v>
      </c>
      <c r="F157">
        <v>-19.9803</v>
      </c>
      <c r="G157">
        <v>-6914.09</v>
      </c>
      <c r="H157">
        <f t="shared" si="37"/>
        <v>19.9803</v>
      </c>
      <c r="I157" s="7">
        <f t="shared" si="45"/>
        <v>6.9140899999999998</v>
      </c>
      <c r="V157" t="s">
        <v>2893</v>
      </c>
      <c r="W157">
        <v>346.17099999999999</v>
      </c>
      <c r="X157">
        <v>-5.8791000000000002</v>
      </c>
      <c r="Y157">
        <v>-2034.9</v>
      </c>
      <c r="Z157">
        <f t="shared" si="39"/>
        <v>5.8791000000000002</v>
      </c>
      <c r="AA157" s="7">
        <f t="shared" si="40"/>
        <v>2.0348999999999999</v>
      </c>
      <c r="AO157" t="s">
        <v>3715</v>
      </c>
      <c r="AP157">
        <v>346.13900000000001</v>
      </c>
      <c r="AQ157">
        <v>-19.9892</v>
      </c>
      <c r="AR157">
        <v>-6918.52</v>
      </c>
      <c r="AS157">
        <f t="shared" si="41"/>
        <v>19.9892</v>
      </c>
      <c r="AT157" s="7">
        <f t="shared" si="43"/>
        <v>6.91852</v>
      </c>
    </row>
    <row r="158" spans="4:56" x14ac:dyDescent="0.35">
      <c r="D158" t="s">
        <v>5013</v>
      </c>
      <c r="E158">
        <v>346.06400000000002</v>
      </c>
      <c r="F158">
        <v>-19.9803</v>
      </c>
      <c r="G158">
        <v>-6914.07</v>
      </c>
      <c r="H158">
        <f t="shared" si="37"/>
        <v>19.9803</v>
      </c>
      <c r="I158" s="7">
        <f t="shared" si="45"/>
        <v>6.9140699999999997</v>
      </c>
      <c r="V158" t="s">
        <v>2894</v>
      </c>
      <c r="W158">
        <v>346.17099999999999</v>
      </c>
      <c r="X158">
        <v>-5.8791000000000002</v>
      </c>
      <c r="Y158">
        <v>-2034.9</v>
      </c>
      <c r="Z158">
        <f t="shared" si="39"/>
        <v>5.8791000000000002</v>
      </c>
      <c r="AA158" s="7">
        <f t="shared" si="40"/>
        <v>2.0348999999999999</v>
      </c>
      <c r="AO158" t="s">
        <v>3716</v>
      </c>
      <c r="AP158">
        <v>346.13900000000001</v>
      </c>
      <c r="AQ158">
        <v>-19.9892</v>
      </c>
      <c r="AR158">
        <v>-6918.52</v>
      </c>
      <c r="AS158">
        <f t="shared" si="41"/>
        <v>19.9892</v>
      </c>
      <c r="AT158" s="7">
        <f t="shared" si="43"/>
        <v>6.91852</v>
      </c>
    </row>
    <row r="159" spans="4:56" x14ac:dyDescent="0.35">
      <c r="D159" t="s">
        <v>5014</v>
      </c>
      <c r="E159">
        <v>346.06799999999998</v>
      </c>
      <c r="F159">
        <v>-19.98</v>
      </c>
      <c r="G159">
        <v>-6913.95</v>
      </c>
      <c r="H159">
        <f t="shared" si="37"/>
        <v>19.98</v>
      </c>
      <c r="I159" s="7">
        <f t="shared" si="45"/>
        <v>6.9139499999999998</v>
      </c>
      <c r="V159" t="s">
        <v>2895</v>
      </c>
      <c r="W159">
        <v>346.17200000000003</v>
      </c>
      <c r="X159">
        <v>-5.8803900000000002</v>
      </c>
      <c r="Y159">
        <v>-2035.13</v>
      </c>
      <c r="Z159">
        <f t="shared" si="39"/>
        <v>5.8803900000000002</v>
      </c>
      <c r="AA159" s="7">
        <f t="shared" si="40"/>
        <v>2.0351300000000001</v>
      </c>
      <c r="AO159" t="s">
        <v>3717</v>
      </c>
      <c r="AP159">
        <v>346.142</v>
      </c>
      <c r="AQ159">
        <v>-19.989599999999999</v>
      </c>
      <c r="AR159">
        <v>-6918.68</v>
      </c>
      <c r="AS159">
        <f t="shared" si="41"/>
        <v>19.989599999999999</v>
      </c>
      <c r="AT159" s="7">
        <f t="shared" si="43"/>
        <v>6.9186800000000002</v>
      </c>
    </row>
    <row r="160" spans="4:56" x14ac:dyDescent="0.35">
      <c r="D160" t="s">
        <v>5015</v>
      </c>
      <c r="E160">
        <v>346.06900000000002</v>
      </c>
      <c r="F160">
        <v>-19.981100000000001</v>
      </c>
      <c r="G160">
        <v>-6914.4</v>
      </c>
      <c r="H160">
        <f t="shared" si="37"/>
        <v>19.981100000000001</v>
      </c>
      <c r="I160" s="7">
        <f t="shared" si="45"/>
        <v>6.9143999999999997</v>
      </c>
      <c r="V160" t="s">
        <v>2896</v>
      </c>
      <c r="W160">
        <v>346.17200000000003</v>
      </c>
      <c r="X160">
        <v>-5.8803900000000002</v>
      </c>
      <c r="Y160">
        <v>-2035.13</v>
      </c>
      <c r="Z160">
        <f t="shared" si="39"/>
        <v>5.8803900000000002</v>
      </c>
      <c r="AA160" s="7">
        <f t="shared" si="40"/>
        <v>2.0351300000000001</v>
      </c>
      <c r="AO160" t="s">
        <v>3718</v>
      </c>
      <c r="AP160">
        <v>346.142</v>
      </c>
      <c r="AQ160">
        <v>-19.989599999999999</v>
      </c>
      <c r="AR160">
        <v>-6918.68</v>
      </c>
      <c r="AS160">
        <f t="shared" si="41"/>
        <v>19.989599999999999</v>
      </c>
      <c r="AT160" s="7">
        <f t="shared" si="43"/>
        <v>6.9186800000000002</v>
      </c>
    </row>
    <row r="161" spans="4:46" x14ac:dyDescent="0.35">
      <c r="D161" t="s">
        <v>5016</v>
      </c>
      <c r="E161">
        <v>346.072</v>
      </c>
      <c r="F161">
        <v>-19.980399999999999</v>
      </c>
      <c r="G161">
        <v>-6914.21</v>
      </c>
      <c r="H161">
        <f t="shared" si="37"/>
        <v>19.980399999999999</v>
      </c>
      <c r="I161" s="7">
        <f t="shared" si="45"/>
        <v>6.9142099999999997</v>
      </c>
      <c r="V161" t="s">
        <v>2897</v>
      </c>
      <c r="W161">
        <v>346.17399999999998</v>
      </c>
      <c r="X161">
        <v>-5.8775399999999998</v>
      </c>
      <c r="Y161">
        <v>-2034.28</v>
      </c>
      <c r="Z161">
        <f t="shared" si="39"/>
        <v>5.8775399999999998</v>
      </c>
      <c r="AA161" s="7">
        <f t="shared" si="40"/>
        <v>2.0342799999999999</v>
      </c>
      <c r="AO161" t="s">
        <v>3719</v>
      </c>
      <c r="AP161">
        <v>346.14699999999999</v>
      </c>
      <c r="AQ161">
        <v>-19.987400000000001</v>
      </c>
      <c r="AR161">
        <v>-6918.19</v>
      </c>
      <c r="AS161">
        <f t="shared" si="41"/>
        <v>19.987400000000001</v>
      </c>
      <c r="AT161" s="7">
        <f t="shared" si="43"/>
        <v>6.9181899999999992</v>
      </c>
    </row>
    <row r="162" spans="4:46" x14ac:dyDescent="0.35">
      <c r="D162" t="s">
        <v>5017</v>
      </c>
      <c r="E162">
        <v>346.072</v>
      </c>
      <c r="F162">
        <v>-19.980399999999999</v>
      </c>
      <c r="G162">
        <v>-6914.21</v>
      </c>
      <c r="H162">
        <f t="shared" si="37"/>
        <v>19.980399999999999</v>
      </c>
      <c r="I162" s="7">
        <f t="shared" si="45"/>
        <v>6.9142099999999997</v>
      </c>
      <c r="V162" t="s">
        <v>2898</v>
      </c>
      <c r="W162">
        <v>346.17399999999998</v>
      </c>
      <c r="X162">
        <v>-5.8775399999999998</v>
      </c>
      <c r="Y162">
        <v>-2034.28</v>
      </c>
      <c r="Z162">
        <f t="shared" si="39"/>
        <v>5.8775399999999998</v>
      </c>
      <c r="AA162" s="7">
        <f t="shared" si="40"/>
        <v>2.0342799999999999</v>
      </c>
      <c r="AO162" t="s">
        <v>3720</v>
      </c>
      <c r="AP162">
        <v>346.14699999999999</v>
      </c>
      <c r="AQ162">
        <v>-19.987400000000001</v>
      </c>
      <c r="AR162">
        <v>-6918.19</v>
      </c>
      <c r="AS162">
        <f t="shared" si="41"/>
        <v>19.987400000000001</v>
      </c>
      <c r="AT162" s="7">
        <f t="shared" si="43"/>
        <v>6.9181899999999992</v>
      </c>
    </row>
    <row r="163" spans="4:46" x14ac:dyDescent="0.35">
      <c r="D163" t="s">
        <v>5018</v>
      </c>
      <c r="E163">
        <v>346.07499999999999</v>
      </c>
      <c r="F163">
        <v>-19.982199999999999</v>
      </c>
      <c r="G163">
        <v>-6914.86</v>
      </c>
      <c r="H163">
        <f t="shared" si="37"/>
        <v>19.982199999999999</v>
      </c>
      <c r="I163" s="7">
        <f t="shared" si="45"/>
        <v>6.91486</v>
      </c>
      <c r="V163" t="s">
        <v>2899</v>
      </c>
      <c r="W163">
        <v>346.17500000000001</v>
      </c>
      <c r="X163">
        <v>-5.8789899999999999</v>
      </c>
      <c r="Y163">
        <v>-2034.8</v>
      </c>
      <c r="Z163">
        <f t="shared" si="39"/>
        <v>5.8789899999999999</v>
      </c>
      <c r="AA163" s="7">
        <f t="shared" si="40"/>
        <v>2.0348000000000002</v>
      </c>
      <c r="AO163" t="s">
        <v>3721</v>
      </c>
      <c r="AP163">
        <v>346.15100000000001</v>
      </c>
      <c r="AQ163">
        <v>-19.9877</v>
      </c>
      <c r="AR163">
        <v>-6918.4</v>
      </c>
      <c r="AS163">
        <f t="shared" si="41"/>
        <v>19.9877</v>
      </c>
      <c r="AT163" s="7">
        <f t="shared" si="43"/>
        <v>6.9183999999999992</v>
      </c>
    </row>
    <row r="164" spans="4:46" x14ac:dyDescent="0.35">
      <c r="D164" t="s">
        <v>5019</v>
      </c>
      <c r="E164">
        <v>346.07799999999997</v>
      </c>
      <c r="F164">
        <v>-19.982299999999999</v>
      </c>
      <c r="G164">
        <v>-6914.98</v>
      </c>
      <c r="H164">
        <f t="shared" si="37"/>
        <v>19.982299999999999</v>
      </c>
      <c r="I164" s="7">
        <f t="shared" si="45"/>
        <v>6.9149799999999999</v>
      </c>
      <c r="V164" t="s">
        <v>2900</v>
      </c>
      <c r="W164">
        <v>346.17500000000001</v>
      </c>
      <c r="X164">
        <v>-5.8789899999999999</v>
      </c>
      <c r="Y164">
        <v>-2034.8</v>
      </c>
      <c r="Z164">
        <f t="shared" si="39"/>
        <v>5.8789899999999999</v>
      </c>
      <c r="AA164" s="7">
        <f t="shared" si="40"/>
        <v>2.0348000000000002</v>
      </c>
      <c r="AO164" t="s">
        <v>3722</v>
      </c>
      <c r="AP164">
        <v>346.15100000000001</v>
      </c>
      <c r="AQ164">
        <v>-19.9877</v>
      </c>
      <c r="AR164">
        <v>-6918.4</v>
      </c>
      <c r="AS164">
        <f t="shared" si="41"/>
        <v>19.9877</v>
      </c>
      <c r="AT164" s="7">
        <f t="shared" si="43"/>
        <v>6.9183999999999992</v>
      </c>
    </row>
    <row r="165" spans="4:46" x14ac:dyDescent="0.35">
      <c r="D165" t="s">
        <v>5020</v>
      </c>
      <c r="E165">
        <v>346.08100000000002</v>
      </c>
      <c r="F165">
        <v>-19.982099999999999</v>
      </c>
      <c r="G165">
        <v>-6914.92</v>
      </c>
      <c r="H165">
        <f t="shared" si="37"/>
        <v>19.982099999999999</v>
      </c>
      <c r="I165" s="7">
        <f t="shared" si="45"/>
        <v>6.9149200000000004</v>
      </c>
      <c r="V165" t="s">
        <v>2901</v>
      </c>
      <c r="W165">
        <v>346.17500000000001</v>
      </c>
      <c r="X165">
        <v>-5.8777400000000002</v>
      </c>
      <c r="Y165">
        <v>-2034.4</v>
      </c>
      <c r="Z165">
        <f t="shared" si="39"/>
        <v>5.8777400000000002</v>
      </c>
      <c r="AA165" s="7">
        <f t="shared" si="40"/>
        <v>2.0344000000000002</v>
      </c>
      <c r="AO165" t="s">
        <v>3723</v>
      </c>
      <c r="AP165">
        <v>346.154</v>
      </c>
      <c r="AQ165">
        <v>-19.987500000000001</v>
      </c>
      <c r="AR165">
        <v>-6918.18</v>
      </c>
      <c r="AS165">
        <f t="shared" si="41"/>
        <v>19.987500000000001</v>
      </c>
      <c r="AT165" s="7">
        <f t="shared" si="43"/>
        <v>6.9181800000000004</v>
      </c>
    </row>
    <row r="166" spans="4:46" x14ac:dyDescent="0.35">
      <c r="D166" t="s">
        <v>5021</v>
      </c>
      <c r="E166">
        <v>346.084</v>
      </c>
      <c r="F166">
        <v>-19.979500000000002</v>
      </c>
      <c r="G166">
        <v>-6914.05</v>
      </c>
      <c r="H166">
        <f t="shared" si="37"/>
        <v>19.979500000000002</v>
      </c>
      <c r="I166" s="7">
        <f t="shared" si="45"/>
        <v>6.9140500000000005</v>
      </c>
      <c r="V166" t="s">
        <v>2902</v>
      </c>
      <c r="W166">
        <v>346.17500000000001</v>
      </c>
      <c r="X166">
        <v>-5.8777400000000002</v>
      </c>
      <c r="Y166">
        <v>-2034.4</v>
      </c>
      <c r="Z166">
        <f t="shared" si="39"/>
        <v>5.8777400000000002</v>
      </c>
      <c r="AA166" s="7">
        <f t="shared" si="40"/>
        <v>2.0344000000000002</v>
      </c>
      <c r="AO166" t="s">
        <v>3724</v>
      </c>
      <c r="AP166">
        <v>346.154</v>
      </c>
      <c r="AQ166">
        <v>-19.987500000000001</v>
      </c>
      <c r="AR166">
        <v>-6918.18</v>
      </c>
      <c r="AS166">
        <f t="shared" si="41"/>
        <v>19.987500000000001</v>
      </c>
      <c r="AT166" s="7">
        <f t="shared" si="43"/>
        <v>6.9181800000000004</v>
      </c>
    </row>
    <row r="167" spans="4:46" x14ac:dyDescent="0.35">
      <c r="D167" t="s">
        <v>5022</v>
      </c>
      <c r="E167">
        <v>346.084</v>
      </c>
      <c r="F167">
        <v>-19.979500000000002</v>
      </c>
      <c r="G167">
        <v>-6914.05</v>
      </c>
      <c r="H167">
        <f t="shared" si="37"/>
        <v>19.979500000000002</v>
      </c>
      <c r="I167" s="7">
        <f t="shared" si="45"/>
        <v>6.9140500000000005</v>
      </c>
      <c r="V167" t="s">
        <v>2903</v>
      </c>
      <c r="W167">
        <v>346.17700000000002</v>
      </c>
      <c r="X167">
        <v>-5.8798000000000004</v>
      </c>
      <c r="Y167">
        <v>-2035.09</v>
      </c>
      <c r="Z167">
        <f t="shared" si="39"/>
        <v>5.8798000000000004</v>
      </c>
      <c r="AA167" s="7">
        <f t="shared" si="40"/>
        <v>2.0350899999999998</v>
      </c>
      <c r="AO167" t="s">
        <v>3725</v>
      </c>
      <c r="AP167">
        <v>346.15699999999998</v>
      </c>
      <c r="AQ167">
        <v>-19.986899999999999</v>
      </c>
      <c r="AR167">
        <v>-6918.17</v>
      </c>
      <c r="AS167">
        <f t="shared" si="41"/>
        <v>19.986899999999999</v>
      </c>
      <c r="AT167" s="7">
        <f t="shared" si="43"/>
        <v>6.9181699999999999</v>
      </c>
    </row>
    <row r="168" spans="4:46" x14ac:dyDescent="0.35">
      <c r="D168" t="s">
        <v>5023</v>
      </c>
      <c r="E168">
        <v>346.08600000000001</v>
      </c>
      <c r="F168">
        <v>-19.9801</v>
      </c>
      <c r="G168">
        <v>-6914.27</v>
      </c>
      <c r="H168">
        <f t="shared" si="37"/>
        <v>19.9801</v>
      </c>
      <c r="I168" s="7">
        <f t="shared" si="45"/>
        <v>6.9142700000000001</v>
      </c>
      <c r="V168" t="s">
        <v>2904</v>
      </c>
      <c r="W168">
        <v>346.17700000000002</v>
      </c>
      <c r="X168">
        <v>-5.8798000000000004</v>
      </c>
      <c r="Y168">
        <v>-2035.09</v>
      </c>
      <c r="Z168">
        <f t="shared" si="39"/>
        <v>5.8798000000000004</v>
      </c>
      <c r="AA168" s="7">
        <f t="shared" si="40"/>
        <v>2.0350899999999998</v>
      </c>
      <c r="AO168" t="s">
        <v>3726</v>
      </c>
      <c r="AP168">
        <v>346.15699999999998</v>
      </c>
      <c r="AQ168">
        <v>-19.986899999999999</v>
      </c>
      <c r="AR168">
        <v>-6918.17</v>
      </c>
      <c r="AS168">
        <f t="shared" si="41"/>
        <v>19.986899999999999</v>
      </c>
      <c r="AT168" s="7">
        <f t="shared" si="43"/>
        <v>6.9181699999999999</v>
      </c>
    </row>
    <row r="169" spans="4:46" x14ac:dyDescent="0.35">
      <c r="D169" t="s">
        <v>5024</v>
      </c>
      <c r="E169">
        <v>346.08800000000002</v>
      </c>
      <c r="F169">
        <v>-19.9801</v>
      </c>
      <c r="G169">
        <v>-6914.33</v>
      </c>
      <c r="H169">
        <f t="shared" si="37"/>
        <v>19.9801</v>
      </c>
      <c r="I169" s="7">
        <f t="shared" si="45"/>
        <v>6.9143299999999996</v>
      </c>
      <c r="V169" t="s">
        <v>2905</v>
      </c>
      <c r="W169">
        <v>346.17899999999997</v>
      </c>
      <c r="X169">
        <v>-5.8781100000000004</v>
      </c>
      <c r="Y169">
        <v>-2034.56</v>
      </c>
      <c r="Z169">
        <f t="shared" si="39"/>
        <v>5.8781100000000004</v>
      </c>
      <c r="AA169" s="7">
        <f t="shared" si="40"/>
        <v>2.0345599999999999</v>
      </c>
      <c r="AO169" t="s">
        <v>3727</v>
      </c>
      <c r="AP169">
        <v>346.16199999999998</v>
      </c>
      <c r="AQ169">
        <v>-19.988399999999999</v>
      </c>
      <c r="AR169">
        <v>-6918.69</v>
      </c>
      <c r="AS169">
        <f t="shared" si="41"/>
        <v>19.988399999999999</v>
      </c>
      <c r="AT169" s="7">
        <f t="shared" si="43"/>
        <v>6.9186899999999998</v>
      </c>
    </row>
    <row r="170" spans="4:46" x14ac:dyDescent="0.35">
      <c r="D170" t="s">
        <v>5025</v>
      </c>
      <c r="E170">
        <v>346.08800000000002</v>
      </c>
      <c r="F170">
        <v>-19.9801</v>
      </c>
      <c r="G170">
        <v>-6914.33</v>
      </c>
      <c r="H170">
        <f t="shared" si="37"/>
        <v>19.9801</v>
      </c>
      <c r="I170" s="7">
        <f t="shared" si="45"/>
        <v>6.9143299999999996</v>
      </c>
      <c r="V170" t="s">
        <v>2906</v>
      </c>
      <c r="W170">
        <v>346.17899999999997</v>
      </c>
      <c r="X170">
        <v>-5.8781100000000004</v>
      </c>
      <c r="Y170">
        <v>-2034.56</v>
      </c>
      <c r="Z170">
        <f t="shared" si="39"/>
        <v>5.8781100000000004</v>
      </c>
      <c r="AA170" s="7">
        <f t="shared" si="40"/>
        <v>2.0345599999999999</v>
      </c>
      <c r="AO170" t="s">
        <v>3728</v>
      </c>
      <c r="AP170">
        <v>346.16199999999998</v>
      </c>
      <c r="AQ170">
        <v>-19.988399999999999</v>
      </c>
      <c r="AR170">
        <v>-6918.69</v>
      </c>
      <c r="AS170">
        <f t="shared" si="41"/>
        <v>19.988399999999999</v>
      </c>
      <c r="AT170" s="7">
        <f t="shared" si="43"/>
        <v>6.9186899999999998</v>
      </c>
    </row>
    <row r="171" spans="4:46" x14ac:dyDescent="0.35">
      <c r="D171" t="s">
        <v>5026</v>
      </c>
      <c r="E171">
        <v>346.09100000000001</v>
      </c>
      <c r="F171">
        <v>-19.981000000000002</v>
      </c>
      <c r="G171">
        <v>-6914.75</v>
      </c>
      <c r="H171">
        <f t="shared" si="37"/>
        <v>19.981000000000002</v>
      </c>
      <c r="I171" s="7">
        <f t="shared" si="45"/>
        <v>6.9147499999999997</v>
      </c>
      <c r="V171" t="s">
        <v>2907</v>
      </c>
      <c r="W171">
        <v>346.18</v>
      </c>
      <c r="X171">
        <v>-5.8778100000000002</v>
      </c>
      <c r="Y171">
        <v>-2034.42</v>
      </c>
      <c r="Z171">
        <f t="shared" si="39"/>
        <v>5.8778100000000002</v>
      </c>
      <c r="AA171" s="7">
        <f t="shared" si="40"/>
        <v>2.0344199999999999</v>
      </c>
      <c r="AO171" t="s">
        <v>3729</v>
      </c>
      <c r="AP171">
        <v>346.16500000000002</v>
      </c>
      <c r="AQ171">
        <v>-19.986599999999999</v>
      </c>
      <c r="AR171">
        <v>-6918.12</v>
      </c>
      <c r="AS171">
        <f t="shared" si="41"/>
        <v>19.986599999999999</v>
      </c>
      <c r="AT171" s="7">
        <f t="shared" si="43"/>
        <v>6.91812</v>
      </c>
    </row>
    <row r="172" spans="4:46" x14ac:dyDescent="0.35">
      <c r="D172" t="s">
        <v>5027</v>
      </c>
      <c r="E172">
        <v>346.09100000000001</v>
      </c>
      <c r="F172">
        <v>-19.981000000000002</v>
      </c>
      <c r="G172">
        <v>-6914.75</v>
      </c>
      <c r="H172">
        <f t="shared" si="37"/>
        <v>19.981000000000002</v>
      </c>
      <c r="I172" s="7">
        <f t="shared" si="45"/>
        <v>6.9147499999999997</v>
      </c>
      <c r="V172" t="s">
        <v>2908</v>
      </c>
      <c r="W172">
        <v>346.18</v>
      </c>
      <c r="X172">
        <v>-5.8778100000000002</v>
      </c>
      <c r="Y172">
        <v>-2034.42</v>
      </c>
      <c r="Z172">
        <f t="shared" si="39"/>
        <v>5.8778100000000002</v>
      </c>
      <c r="AA172" s="7">
        <f t="shared" si="40"/>
        <v>2.0344199999999999</v>
      </c>
      <c r="AO172" t="s">
        <v>3730</v>
      </c>
      <c r="AP172">
        <v>346.16500000000002</v>
      </c>
      <c r="AQ172">
        <v>-19.986599999999999</v>
      </c>
      <c r="AR172">
        <v>-6918.12</v>
      </c>
      <c r="AS172">
        <f t="shared" si="41"/>
        <v>19.986599999999999</v>
      </c>
      <c r="AT172" s="7">
        <f t="shared" si="43"/>
        <v>6.91812</v>
      </c>
    </row>
    <row r="173" spans="4:46" x14ac:dyDescent="0.35">
      <c r="D173" t="s">
        <v>5028</v>
      </c>
      <c r="E173">
        <v>346.09199999999998</v>
      </c>
      <c r="F173">
        <v>-19.9818</v>
      </c>
      <c r="G173">
        <v>-6914.97</v>
      </c>
      <c r="H173">
        <f t="shared" si="37"/>
        <v>19.9818</v>
      </c>
      <c r="I173" s="7">
        <f t="shared" si="45"/>
        <v>6.9149700000000003</v>
      </c>
      <c r="V173" t="s">
        <v>2909</v>
      </c>
      <c r="W173">
        <v>346.18099999999998</v>
      </c>
      <c r="X173">
        <v>-5.8773799999999996</v>
      </c>
      <c r="Y173">
        <v>-2034.47</v>
      </c>
      <c r="Z173">
        <f t="shared" si="39"/>
        <v>5.8773799999999996</v>
      </c>
      <c r="AA173" s="7">
        <f t="shared" si="40"/>
        <v>2.0344700000000002</v>
      </c>
      <c r="AO173" t="s">
        <v>3731</v>
      </c>
      <c r="AP173">
        <v>346.16800000000001</v>
      </c>
      <c r="AQ173">
        <v>-19.989100000000001</v>
      </c>
      <c r="AR173">
        <v>-6918.97</v>
      </c>
      <c r="AS173">
        <f t="shared" si="41"/>
        <v>19.989100000000001</v>
      </c>
      <c r="AT173" s="7">
        <f t="shared" si="43"/>
        <v>6.9189699999999998</v>
      </c>
    </row>
    <row r="174" spans="4:46" x14ac:dyDescent="0.35">
      <c r="D174" t="s">
        <v>5029</v>
      </c>
      <c r="E174">
        <v>346.096</v>
      </c>
      <c r="F174">
        <v>-19.9817</v>
      </c>
      <c r="G174">
        <v>-6915</v>
      </c>
      <c r="H174">
        <f t="shared" si="37"/>
        <v>19.9817</v>
      </c>
      <c r="I174" s="7">
        <f t="shared" si="45"/>
        <v>6.915</v>
      </c>
      <c r="V174" t="s">
        <v>2910</v>
      </c>
      <c r="W174">
        <v>346.18099999999998</v>
      </c>
      <c r="X174">
        <v>-5.8773799999999996</v>
      </c>
      <c r="Y174">
        <v>-2034.47</v>
      </c>
      <c r="Z174">
        <f t="shared" si="39"/>
        <v>5.8773799999999996</v>
      </c>
      <c r="AA174" s="7">
        <f t="shared" si="40"/>
        <v>2.0344700000000002</v>
      </c>
      <c r="AO174" t="s">
        <v>3732</v>
      </c>
      <c r="AP174">
        <v>346.16800000000001</v>
      </c>
      <c r="AQ174">
        <v>-19.989100000000001</v>
      </c>
      <c r="AR174">
        <v>-6918.97</v>
      </c>
      <c r="AS174">
        <f t="shared" si="41"/>
        <v>19.989100000000001</v>
      </c>
      <c r="AT174" s="7">
        <f t="shared" si="43"/>
        <v>6.9189699999999998</v>
      </c>
    </row>
    <row r="175" spans="4:46" x14ac:dyDescent="0.35">
      <c r="D175" t="s">
        <v>5030</v>
      </c>
      <c r="E175">
        <v>346.096</v>
      </c>
      <c r="F175">
        <v>-19.9817</v>
      </c>
      <c r="G175">
        <v>-6915</v>
      </c>
      <c r="H175">
        <f t="shared" si="37"/>
        <v>19.9817</v>
      </c>
      <c r="I175" s="7">
        <f t="shared" si="45"/>
        <v>6.915</v>
      </c>
      <c r="V175" t="s">
        <v>2911</v>
      </c>
      <c r="W175">
        <v>346.18200000000002</v>
      </c>
      <c r="X175">
        <v>-5.8786800000000001</v>
      </c>
      <c r="Y175">
        <v>-2034.86</v>
      </c>
      <c r="Z175">
        <f t="shared" si="39"/>
        <v>5.8786800000000001</v>
      </c>
      <c r="AA175" s="7">
        <f t="shared" si="40"/>
        <v>2.0348600000000001</v>
      </c>
      <c r="AO175" t="s">
        <v>3733</v>
      </c>
      <c r="AP175">
        <v>346.17099999999999</v>
      </c>
      <c r="AQ175">
        <v>-19.987100000000002</v>
      </c>
      <c r="AR175">
        <v>-6918.55</v>
      </c>
      <c r="AS175">
        <f t="shared" si="41"/>
        <v>19.987100000000002</v>
      </c>
      <c r="AT175" s="7">
        <f t="shared" si="43"/>
        <v>6.9185499999999998</v>
      </c>
    </row>
    <row r="176" spans="4:46" x14ac:dyDescent="0.35">
      <c r="D176" t="s">
        <v>5031</v>
      </c>
      <c r="E176">
        <v>346.09899999999999</v>
      </c>
      <c r="F176">
        <v>-19.9815</v>
      </c>
      <c r="G176">
        <v>-6915.02</v>
      </c>
      <c r="H176">
        <f t="shared" si="37"/>
        <v>19.9815</v>
      </c>
      <c r="I176" s="7">
        <f t="shared" si="45"/>
        <v>6.9150200000000002</v>
      </c>
      <c r="V176" t="s">
        <v>2912</v>
      </c>
      <c r="W176">
        <v>346.18200000000002</v>
      </c>
      <c r="X176">
        <v>-5.8786800000000001</v>
      </c>
      <c r="Y176">
        <v>-2034.86</v>
      </c>
      <c r="Z176">
        <f t="shared" si="39"/>
        <v>5.8786800000000001</v>
      </c>
      <c r="AA176" s="7">
        <f t="shared" si="40"/>
        <v>2.0348600000000001</v>
      </c>
      <c r="AO176" t="s">
        <v>3734</v>
      </c>
      <c r="AP176">
        <v>346.17099999999999</v>
      </c>
      <c r="AQ176">
        <v>-19.987100000000002</v>
      </c>
      <c r="AR176">
        <v>-6918.55</v>
      </c>
      <c r="AS176">
        <f t="shared" si="41"/>
        <v>19.987100000000002</v>
      </c>
      <c r="AT176" s="7">
        <f t="shared" si="43"/>
        <v>6.9185499999999998</v>
      </c>
    </row>
    <row r="177" spans="4:46" x14ac:dyDescent="0.35">
      <c r="D177" t="s">
        <v>5032</v>
      </c>
      <c r="E177">
        <v>346.09899999999999</v>
      </c>
      <c r="F177">
        <v>-19.9815</v>
      </c>
      <c r="G177">
        <v>-6915.02</v>
      </c>
      <c r="H177">
        <f t="shared" si="37"/>
        <v>19.9815</v>
      </c>
      <c r="I177" s="7">
        <f t="shared" si="45"/>
        <v>6.9150200000000002</v>
      </c>
      <c r="V177" t="s">
        <v>2913</v>
      </c>
      <c r="W177">
        <v>346.18400000000003</v>
      </c>
      <c r="X177">
        <v>-5.8781400000000001</v>
      </c>
      <c r="Y177">
        <v>-2034.54</v>
      </c>
      <c r="Z177">
        <f t="shared" si="39"/>
        <v>5.8781400000000001</v>
      </c>
      <c r="AA177" s="7">
        <f t="shared" si="40"/>
        <v>2.0345399999999998</v>
      </c>
      <c r="AO177" t="s">
        <v>3735</v>
      </c>
      <c r="AP177">
        <v>346.17399999999998</v>
      </c>
      <c r="AQ177">
        <v>-19.986599999999999</v>
      </c>
      <c r="AR177">
        <v>-6918.41</v>
      </c>
      <c r="AS177">
        <f t="shared" si="41"/>
        <v>19.986599999999999</v>
      </c>
      <c r="AT177" s="7">
        <f t="shared" si="43"/>
        <v>6.9184099999999997</v>
      </c>
    </row>
    <row r="178" spans="4:46" x14ac:dyDescent="0.35">
      <c r="D178" t="s">
        <v>5033</v>
      </c>
      <c r="E178">
        <v>346.101</v>
      </c>
      <c r="F178">
        <v>-19.981200000000001</v>
      </c>
      <c r="G178">
        <v>-6914.95</v>
      </c>
      <c r="H178">
        <f t="shared" si="37"/>
        <v>19.981200000000001</v>
      </c>
      <c r="I178" s="7">
        <f t="shared" si="45"/>
        <v>6.9149500000000002</v>
      </c>
      <c r="V178" t="s">
        <v>2914</v>
      </c>
      <c r="W178">
        <v>346.18400000000003</v>
      </c>
      <c r="X178">
        <v>-5.8781400000000001</v>
      </c>
      <c r="Y178">
        <v>-2034.54</v>
      </c>
      <c r="Z178">
        <f t="shared" si="39"/>
        <v>5.8781400000000001</v>
      </c>
      <c r="AA178" s="7">
        <f t="shared" si="40"/>
        <v>2.0345399999999998</v>
      </c>
      <c r="AO178" t="s">
        <v>3736</v>
      </c>
      <c r="AP178">
        <v>346.17399999999998</v>
      </c>
      <c r="AQ178">
        <v>-19.986599999999999</v>
      </c>
      <c r="AR178">
        <v>-6918.41</v>
      </c>
      <c r="AS178">
        <f t="shared" si="41"/>
        <v>19.986599999999999</v>
      </c>
      <c r="AT178" s="7">
        <f t="shared" si="43"/>
        <v>6.9184099999999997</v>
      </c>
    </row>
    <row r="179" spans="4:46" x14ac:dyDescent="0.35">
      <c r="D179" t="s">
        <v>5034</v>
      </c>
      <c r="E179">
        <v>346.101</v>
      </c>
      <c r="F179">
        <v>-19.980599999999999</v>
      </c>
      <c r="G179">
        <v>-6914.88</v>
      </c>
      <c r="H179">
        <f t="shared" si="37"/>
        <v>19.980599999999999</v>
      </c>
      <c r="I179" s="7">
        <f t="shared" si="45"/>
        <v>6.9148800000000001</v>
      </c>
      <c r="V179" t="s">
        <v>2915</v>
      </c>
      <c r="W179">
        <v>346.185</v>
      </c>
      <c r="X179">
        <v>-5.8774300000000004</v>
      </c>
      <c r="Y179">
        <v>-2034.46</v>
      </c>
      <c r="Z179">
        <f t="shared" si="39"/>
        <v>5.8774300000000004</v>
      </c>
      <c r="AA179" s="7">
        <f t="shared" si="40"/>
        <v>2.0344600000000002</v>
      </c>
      <c r="AO179" t="s">
        <v>3737</v>
      </c>
      <c r="AP179">
        <v>346.178</v>
      </c>
      <c r="AQ179">
        <v>-19.9877</v>
      </c>
      <c r="AR179">
        <v>-6918.43</v>
      </c>
      <c r="AS179">
        <f t="shared" si="41"/>
        <v>19.9877</v>
      </c>
      <c r="AT179" s="7">
        <f t="shared" si="43"/>
        <v>6.9184299999999999</v>
      </c>
    </row>
    <row r="180" spans="4:46" x14ac:dyDescent="0.35">
      <c r="D180" t="s">
        <v>5035</v>
      </c>
      <c r="E180">
        <v>346.10300000000001</v>
      </c>
      <c r="F180">
        <v>-19.980599999999999</v>
      </c>
      <c r="G180">
        <v>-6914.87</v>
      </c>
      <c r="H180">
        <f t="shared" si="37"/>
        <v>19.980599999999999</v>
      </c>
      <c r="I180" s="7">
        <f t="shared" si="45"/>
        <v>6.9148699999999996</v>
      </c>
      <c r="V180" t="s">
        <v>2916</v>
      </c>
      <c r="W180">
        <v>346.185</v>
      </c>
      <c r="X180">
        <v>-5.8774300000000004</v>
      </c>
      <c r="Y180">
        <v>-2034.46</v>
      </c>
      <c r="Z180">
        <f t="shared" si="39"/>
        <v>5.8774300000000004</v>
      </c>
      <c r="AA180" s="7">
        <f t="shared" si="40"/>
        <v>2.0344600000000002</v>
      </c>
      <c r="AO180" t="s">
        <v>3738</v>
      </c>
      <c r="AP180">
        <v>346.178</v>
      </c>
      <c r="AQ180">
        <v>-19.9877</v>
      </c>
      <c r="AR180">
        <v>-6918.43</v>
      </c>
      <c r="AS180">
        <f t="shared" si="41"/>
        <v>19.9877</v>
      </c>
      <c r="AT180" s="7">
        <f t="shared" si="43"/>
        <v>6.9184299999999999</v>
      </c>
    </row>
    <row r="181" spans="4:46" x14ac:dyDescent="0.35">
      <c r="D181" t="s">
        <v>5036</v>
      </c>
      <c r="E181">
        <v>346.10399999999998</v>
      </c>
      <c r="F181">
        <v>-19.983499999999999</v>
      </c>
      <c r="G181">
        <v>-6915.8</v>
      </c>
      <c r="H181">
        <f t="shared" si="37"/>
        <v>19.983499999999999</v>
      </c>
      <c r="I181" s="7">
        <f t="shared" si="45"/>
        <v>6.9157999999999999</v>
      </c>
      <c r="V181" t="s">
        <v>2917</v>
      </c>
      <c r="W181">
        <v>346.18599999999998</v>
      </c>
      <c r="X181">
        <v>-5.8780900000000003</v>
      </c>
      <c r="Y181">
        <v>-2034.62</v>
      </c>
      <c r="Z181">
        <f t="shared" si="39"/>
        <v>5.8780900000000003</v>
      </c>
      <c r="AA181" s="7">
        <f t="shared" si="40"/>
        <v>2.0346199999999999</v>
      </c>
      <c r="AO181" t="s">
        <v>3739</v>
      </c>
      <c r="AP181">
        <v>346.18200000000002</v>
      </c>
      <c r="AQ181">
        <v>-19.986899999999999</v>
      </c>
      <c r="AR181">
        <v>-6918.87</v>
      </c>
      <c r="AS181">
        <f t="shared" si="41"/>
        <v>19.986899999999999</v>
      </c>
      <c r="AT181" s="7">
        <f t="shared" si="43"/>
        <v>6.9188700000000001</v>
      </c>
    </row>
    <row r="182" spans="4:46" x14ac:dyDescent="0.35">
      <c r="D182" t="s">
        <v>5037</v>
      </c>
      <c r="E182">
        <v>346.10700000000003</v>
      </c>
      <c r="F182">
        <v>-19.9815</v>
      </c>
      <c r="G182">
        <v>-6915.19</v>
      </c>
      <c r="H182">
        <f t="shared" si="37"/>
        <v>19.9815</v>
      </c>
      <c r="I182" s="7">
        <f t="shared" si="45"/>
        <v>6.9151899999999999</v>
      </c>
      <c r="V182" t="s">
        <v>2918</v>
      </c>
      <c r="W182">
        <v>346.18599999999998</v>
      </c>
      <c r="X182">
        <v>-5.8780900000000003</v>
      </c>
      <c r="Y182">
        <v>-2034.62</v>
      </c>
      <c r="Z182">
        <f t="shared" si="39"/>
        <v>5.8780900000000003</v>
      </c>
      <c r="AA182" s="7">
        <f t="shared" si="40"/>
        <v>2.0346199999999999</v>
      </c>
      <c r="AO182" t="s">
        <v>3740</v>
      </c>
      <c r="AP182">
        <v>346.18200000000002</v>
      </c>
      <c r="AQ182">
        <v>-19.986899999999999</v>
      </c>
      <c r="AR182">
        <v>-6918.87</v>
      </c>
      <c r="AS182">
        <f t="shared" si="41"/>
        <v>19.986899999999999</v>
      </c>
      <c r="AT182" s="7">
        <f t="shared" si="43"/>
        <v>6.9188700000000001</v>
      </c>
    </row>
    <row r="183" spans="4:46" x14ac:dyDescent="0.35">
      <c r="D183" t="s">
        <v>5038</v>
      </c>
      <c r="E183">
        <v>346.10700000000003</v>
      </c>
      <c r="F183">
        <v>-19.9815</v>
      </c>
      <c r="G183">
        <v>-6915.19</v>
      </c>
      <c r="H183">
        <f t="shared" si="37"/>
        <v>19.9815</v>
      </c>
      <c r="I183" s="7">
        <f t="shared" si="45"/>
        <v>6.9151899999999999</v>
      </c>
      <c r="V183" t="s">
        <v>2919</v>
      </c>
      <c r="W183">
        <v>346.18799999999999</v>
      </c>
      <c r="X183">
        <v>-5.8780099999999997</v>
      </c>
      <c r="Y183">
        <v>-2034.49</v>
      </c>
      <c r="Z183">
        <f t="shared" si="39"/>
        <v>5.8780099999999997</v>
      </c>
      <c r="AA183" s="7">
        <f t="shared" si="40"/>
        <v>2.0344899999999999</v>
      </c>
      <c r="AO183" t="s">
        <v>3741</v>
      </c>
      <c r="AP183">
        <v>346.185</v>
      </c>
      <c r="AQ183">
        <v>-19.9893</v>
      </c>
      <c r="AR183">
        <v>-6919.09</v>
      </c>
      <c r="AS183">
        <f t="shared" si="41"/>
        <v>19.9893</v>
      </c>
      <c r="AT183" s="7">
        <f t="shared" si="43"/>
        <v>6.9190899999999997</v>
      </c>
    </row>
    <row r="184" spans="4:46" x14ac:dyDescent="0.35">
      <c r="D184" t="s">
        <v>5039</v>
      </c>
      <c r="E184">
        <v>346.108</v>
      </c>
      <c r="F184">
        <v>-19.980699999999999</v>
      </c>
      <c r="G184">
        <v>-6914.97</v>
      </c>
      <c r="H184">
        <f t="shared" si="37"/>
        <v>19.980699999999999</v>
      </c>
      <c r="I184" s="7">
        <f t="shared" si="45"/>
        <v>6.9149700000000003</v>
      </c>
      <c r="V184" t="s">
        <v>2920</v>
      </c>
      <c r="W184">
        <v>346.18799999999999</v>
      </c>
      <c r="X184">
        <v>-5.8780099999999997</v>
      </c>
      <c r="Y184">
        <v>-2034.49</v>
      </c>
      <c r="Z184">
        <f t="shared" si="39"/>
        <v>5.8780099999999997</v>
      </c>
      <c r="AA184" s="7">
        <f t="shared" si="40"/>
        <v>2.0344899999999999</v>
      </c>
      <c r="AO184" t="s">
        <v>3742</v>
      </c>
      <c r="AP184">
        <v>346.185</v>
      </c>
      <c r="AQ184">
        <v>-19.9893</v>
      </c>
      <c r="AR184">
        <v>-6919.09</v>
      </c>
      <c r="AS184">
        <f t="shared" si="41"/>
        <v>19.9893</v>
      </c>
      <c r="AT184" s="7">
        <f t="shared" si="43"/>
        <v>6.9190899999999997</v>
      </c>
    </row>
    <row r="185" spans="4:46" x14ac:dyDescent="0.35">
      <c r="D185" t="s">
        <v>5040</v>
      </c>
      <c r="E185">
        <v>346.11099999999999</v>
      </c>
      <c r="F185">
        <v>-19.9815</v>
      </c>
      <c r="G185">
        <v>-6915.23</v>
      </c>
      <c r="H185">
        <f t="shared" si="37"/>
        <v>19.9815</v>
      </c>
      <c r="I185" s="7">
        <f t="shared" si="45"/>
        <v>6.9152299999999993</v>
      </c>
      <c r="V185" t="s">
        <v>2921</v>
      </c>
      <c r="W185">
        <v>346.18900000000002</v>
      </c>
      <c r="X185">
        <v>-5.8772399999999996</v>
      </c>
      <c r="Y185">
        <v>-2034.33</v>
      </c>
      <c r="Z185">
        <f t="shared" si="39"/>
        <v>5.8772399999999996</v>
      </c>
      <c r="AA185" s="7">
        <f t="shared" si="40"/>
        <v>2.0343299999999997</v>
      </c>
      <c r="AO185" t="s">
        <v>3743</v>
      </c>
      <c r="AP185">
        <v>346.18799999999999</v>
      </c>
      <c r="AQ185">
        <v>-19.988</v>
      </c>
      <c r="AR185">
        <v>-6919.36</v>
      </c>
      <c r="AS185">
        <f t="shared" si="41"/>
        <v>19.988</v>
      </c>
      <c r="AT185" s="7">
        <f t="shared" si="43"/>
        <v>6.9193599999999993</v>
      </c>
    </row>
    <row r="186" spans="4:46" x14ac:dyDescent="0.35">
      <c r="D186" t="s">
        <v>5041</v>
      </c>
      <c r="E186">
        <v>346.11099999999999</v>
      </c>
      <c r="F186">
        <v>-19.9815</v>
      </c>
      <c r="G186">
        <v>-6915.23</v>
      </c>
      <c r="H186">
        <f t="shared" si="37"/>
        <v>19.9815</v>
      </c>
      <c r="I186" s="7">
        <f t="shared" si="45"/>
        <v>6.9152299999999993</v>
      </c>
      <c r="V186" t="s">
        <v>2922</v>
      </c>
      <c r="W186">
        <v>346.18900000000002</v>
      </c>
      <c r="X186">
        <v>-5.8772399999999996</v>
      </c>
      <c r="Y186">
        <v>-2034.33</v>
      </c>
      <c r="Z186">
        <f t="shared" si="39"/>
        <v>5.8772399999999996</v>
      </c>
      <c r="AA186" s="7">
        <f t="shared" si="40"/>
        <v>2.0343299999999997</v>
      </c>
      <c r="AO186" t="s">
        <v>3744</v>
      </c>
      <c r="AP186">
        <v>346.18799999999999</v>
      </c>
      <c r="AQ186">
        <v>-19.988</v>
      </c>
      <c r="AR186">
        <v>-6919.36</v>
      </c>
      <c r="AS186">
        <f t="shared" si="41"/>
        <v>19.988</v>
      </c>
      <c r="AT186" s="7">
        <f t="shared" si="43"/>
        <v>6.9193599999999993</v>
      </c>
    </row>
    <row r="187" spans="4:46" x14ac:dyDescent="0.35">
      <c r="D187" t="s">
        <v>5042</v>
      </c>
      <c r="E187">
        <v>346.11099999999999</v>
      </c>
      <c r="F187">
        <v>-19.9815</v>
      </c>
      <c r="G187">
        <v>-6915.29</v>
      </c>
      <c r="H187">
        <f t="shared" si="37"/>
        <v>19.9815</v>
      </c>
      <c r="I187" s="7">
        <f t="shared" si="45"/>
        <v>6.9152899999999997</v>
      </c>
      <c r="V187" t="s">
        <v>2923</v>
      </c>
      <c r="W187">
        <v>346.19</v>
      </c>
      <c r="X187">
        <v>-5.8793899999999999</v>
      </c>
      <c r="Y187">
        <v>-2034.88</v>
      </c>
      <c r="Z187">
        <f t="shared" si="39"/>
        <v>5.8793899999999999</v>
      </c>
      <c r="AA187" s="7">
        <f t="shared" si="40"/>
        <v>2.0348800000000002</v>
      </c>
      <c r="AO187" t="s">
        <v>3745</v>
      </c>
      <c r="AP187">
        <v>346.19400000000002</v>
      </c>
      <c r="AQ187">
        <v>-19.991599999999998</v>
      </c>
      <c r="AR187">
        <v>-6920.26</v>
      </c>
      <c r="AS187">
        <f t="shared" si="41"/>
        <v>19.991599999999998</v>
      </c>
      <c r="AT187" s="7">
        <f t="shared" si="43"/>
        <v>6.9202599999999999</v>
      </c>
    </row>
    <row r="188" spans="4:46" x14ac:dyDescent="0.35">
      <c r="D188" t="s">
        <v>5043</v>
      </c>
      <c r="E188">
        <v>346.11500000000001</v>
      </c>
      <c r="F188">
        <v>-19.981000000000002</v>
      </c>
      <c r="G188">
        <v>-6915.18</v>
      </c>
      <c r="H188">
        <f t="shared" si="37"/>
        <v>19.981000000000002</v>
      </c>
      <c r="I188" s="7">
        <f t="shared" si="45"/>
        <v>6.9151800000000003</v>
      </c>
      <c r="V188" t="s">
        <v>2924</v>
      </c>
      <c r="W188">
        <v>346.19</v>
      </c>
      <c r="X188">
        <v>-5.8793899999999999</v>
      </c>
      <c r="Y188">
        <v>-2034.88</v>
      </c>
      <c r="Z188">
        <f t="shared" si="39"/>
        <v>5.8793899999999999</v>
      </c>
      <c r="AA188" s="7">
        <f t="shared" si="40"/>
        <v>2.0348800000000002</v>
      </c>
      <c r="AO188" t="s">
        <v>3746</v>
      </c>
      <c r="AP188">
        <v>346.19400000000002</v>
      </c>
      <c r="AQ188">
        <v>-19.991599999999998</v>
      </c>
      <c r="AR188">
        <v>-6920.26</v>
      </c>
      <c r="AS188">
        <f t="shared" si="41"/>
        <v>19.991599999999998</v>
      </c>
      <c r="AT188" s="7">
        <f t="shared" si="43"/>
        <v>6.9202599999999999</v>
      </c>
    </row>
    <row r="189" spans="4:46" x14ac:dyDescent="0.35">
      <c r="D189" t="s">
        <v>5044</v>
      </c>
      <c r="E189">
        <v>346.11700000000002</v>
      </c>
      <c r="F189">
        <v>-19.981000000000002</v>
      </c>
      <c r="G189">
        <v>-6915.15</v>
      </c>
      <c r="H189">
        <f t="shared" si="37"/>
        <v>19.981000000000002</v>
      </c>
      <c r="I189" s="7">
        <f t="shared" si="45"/>
        <v>6.9151499999999997</v>
      </c>
      <c r="V189" t="s">
        <v>2925</v>
      </c>
      <c r="W189">
        <v>346.19099999999997</v>
      </c>
      <c r="X189">
        <v>-5.8778699999999997</v>
      </c>
      <c r="Y189">
        <v>-2034.58</v>
      </c>
      <c r="Z189">
        <f t="shared" si="39"/>
        <v>5.8778699999999997</v>
      </c>
      <c r="AA189" s="7">
        <f t="shared" si="40"/>
        <v>2.0345800000000001</v>
      </c>
      <c r="AO189" t="s">
        <v>3747</v>
      </c>
      <c r="AP189">
        <v>346.19799999999998</v>
      </c>
      <c r="AQ189">
        <v>-19.989999999999998</v>
      </c>
      <c r="AR189">
        <v>-6919.83</v>
      </c>
      <c r="AS189">
        <f t="shared" si="41"/>
        <v>19.989999999999998</v>
      </c>
      <c r="AT189" s="7">
        <f t="shared" si="43"/>
        <v>6.9198300000000001</v>
      </c>
    </row>
    <row r="190" spans="4:46" x14ac:dyDescent="0.35">
      <c r="D190" t="s">
        <v>5045</v>
      </c>
      <c r="E190">
        <v>346.11700000000002</v>
      </c>
      <c r="F190">
        <v>-19.981000000000002</v>
      </c>
      <c r="G190">
        <v>-6915.35</v>
      </c>
      <c r="H190">
        <f t="shared" si="37"/>
        <v>19.981000000000002</v>
      </c>
      <c r="I190" s="7">
        <f t="shared" si="45"/>
        <v>6.9153500000000001</v>
      </c>
      <c r="V190" t="s">
        <v>2926</v>
      </c>
      <c r="W190">
        <v>346.19099999999997</v>
      </c>
      <c r="X190">
        <v>-5.8778699999999997</v>
      </c>
      <c r="Y190">
        <v>-2034.58</v>
      </c>
      <c r="Z190">
        <f t="shared" si="39"/>
        <v>5.8778699999999997</v>
      </c>
      <c r="AA190" s="7">
        <f t="shared" si="40"/>
        <v>2.0345800000000001</v>
      </c>
      <c r="AO190" t="s">
        <v>3748</v>
      </c>
      <c r="AP190">
        <v>346.19799999999998</v>
      </c>
      <c r="AQ190">
        <v>-19.989999999999998</v>
      </c>
      <c r="AR190">
        <v>-6919.83</v>
      </c>
      <c r="AS190">
        <f t="shared" si="41"/>
        <v>19.989999999999998</v>
      </c>
      <c r="AT190" s="7">
        <f t="shared" si="43"/>
        <v>6.9198300000000001</v>
      </c>
    </row>
    <row r="191" spans="4:46" x14ac:dyDescent="0.35">
      <c r="D191" t="s">
        <v>5046</v>
      </c>
      <c r="E191">
        <v>346.11799999999999</v>
      </c>
      <c r="F191">
        <v>-19.9817</v>
      </c>
      <c r="G191">
        <v>-6915.51</v>
      </c>
      <c r="H191">
        <f t="shared" si="37"/>
        <v>19.9817</v>
      </c>
      <c r="I191" s="7">
        <f t="shared" si="45"/>
        <v>6.9155100000000003</v>
      </c>
      <c r="V191" t="s">
        <v>2927</v>
      </c>
      <c r="W191">
        <v>346.19299999999998</v>
      </c>
      <c r="X191">
        <v>-5.8787599999999998</v>
      </c>
      <c r="Y191">
        <v>-2034.94</v>
      </c>
      <c r="Z191">
        <f t="shared" si="39"/>
        <v>5.8787599999999998</v>
      </c>
      <c r="AA191" s="7">
        <f t="shared" si="40"/>
        <v>2.0349400000000002</v>
      </c>
      <c r="AO191" t="s">
        <v>3749</v>
      </c>
      <c r="AP191">
        <v>346.20100000000002</v>
      </c>
      <c r="AQ191">
        <v>-19.988399999999999</v>
      </c>
      <c r="AR191">
        <v>-6919.72</v>
      </c>
      <c r="AS191">
        <f t="shared" si="41"/>
        <v>19.988399999999999</v>
      </c>
      <c r="AT191" s="7">
        <f t="shared" si="43"/>
        <v>6.9197199999999999</v>
      </c>
    </row>
    <row r="192" spans="4:46" x14ac:dyDescent="0.35">
      <c r="D192" t="s">
        <v>5047</v>
      </c>
      <c r="E192">
        <v>346.12099999999998</v>
      </c>
      <c r="F192">
        <v>-19.980399999999999</v>
      </c>
      <c r="G192">
        <v>-6914.95</v>
      </c>
      <c r="H192">
        <f t="shared" si="37"/>
        <v>19.980399999999999</v>
      </c>
      <c r="I192" s="7">
        <f t="shared" si="45"/>
        <v>6.9149500000000002</v>
      </c>
      <c r="V192" t="s">
        <v>2928</v>
      </c>
      <c r="W192">
        <v>346.19299999999998</v>
      </c>
      <c r="X192">
        <v>-5.8787599999999998</v>
      </c>
      <c r="Y192">
        <v>-2034.94</v>
      </c>
      <c r="Z192">
        <f t="shared" si="39"/>
        <v>5.8787599999999998</v>
      </c>
      <c r="AA192" s="7">
        <f t="shared" si="40"/>
        <v>2.0349400000000002</v>
      </c>
      <c r="AO192" t="s">
        <v>3750</v>
      </c>
      <c r="AP192">
        <v>346.20100000000002</v>
      </c>
      <c r="AQ192">
        <v>-19.988399999999999</v>
      </c>
      <c r="AR192">
        <v>-6919.72</v>
      </c>
      <c r="AS192">
        <f t="shared" si="41"/>
        <v>19.988399999999999</v>
      </c>
      <c r="AT192" s="7">
        <f t="shared" si="43"/>
        <v>6.9197199999999999</v>
      </c>
    </row>
    <row r="193" spans="4:46" x14ac:dyDescent="0.35">
      <c r="D193" t="s">
        <v>5048</v>
      </c>
      <c r="E193">
        <v>346.12099999999998</v>
      </c>
      <c r="F193">
        <v>-19.980399999999999</v>
      </c>
      <c r="G193">
        <v>-6914.95</v>
      </c>
      <c r="H193">
        <f t="shared" si="37"/>
        <v>19.980399999999999</v>
      </c>
      <c r="I193" s="7">
        <f t="shared" si="45"/>
        <v>6.9149500000000002</v>
      </c>
      <c r="V193" t="s">
        <v>2929</v>
      </c>
      <c r="W193">
        <v>346.19299999999998</v>
      </c>
      <c r="X193">
        <v>-5.87805</v>
      </c>
      <c r="Y193">
        <v>-2034.49</v>
      </c>
      <c r="Z193">
        <f t="shared" si="39"/>
        <v>5.87805</v>
      </c>
      <c r="AA193" s="7">
        <f t="shared" si="40"/>
        <v>2.0344899999999999</v>
      </c>
      <c r="AO193" t="s">
        <v>3751</v>
      </c>
      <c r="AP193">
        <v>346.20400000000001</v>
      </c>
      <c r="AQ193">
        <v>-19.9895</v>
      </c>
      <c r="AR193">
        <v>-6920.06</v>
      </c>
      <c r="AS193">
        <f t="shared" si="41"/>
        <v>19.9895</v>
      </c>
      <c r="AT193" s="7">
        <f t="shared" si="43"/>
        <v>6.9200600000000003</v>
      </c>
    </row>
    <row r="194" spans="4:46" x14ac:dyDescent="0.35">
      <c r="D194" t="s">
        <v>5049</v>
      </c>
      <c r="E194">
        <v>346.12299999999999</v>
      </c>
      <c r="F194">
        <v>-19.981000000000002</v>
      </c>
      <c r="G194">
        <v>-6915.37</v>
      </c>
      <c r="H194">
        <f t="shared" si="37"/>
        <v>19.981000000000002</v>
      </c>
      <c r="I194" s="7">
        <f t="shared" si="45"/>
        <v>6.9153700000000002</v>
      </c>
      <c r="V194" t="s">
        <v>2930</v>
      </c>
      <c r="W194">
        <v>346.19299999999998</v>
      </c>
      <c r="X194">
        <v>-5.87805</v>
      </c>
      <c r="Y194">
        <v>-2034.49</v>
      </c>
      <c r="Z194">
        <f t="shared" si="39"/>
        <v>5.87805</v>
      </c>
      <c r="AA194" s="7">
        <f t="shared" si="40"/>
        <v>2.0344899999999999</v>
      </c>
      <c r="AO194" t="s">
        <v>3752</v>
      </c>
      <c r="AP194">
        <v>346.20400000000001</v>
      </c>
      <c r="AQ194">
        <v>-19.9895</v>
      </c>
      <c r="AR194">
        <v>-6920.06</v>
      </c>
      <c r="AS194">
        <f t="shared" si="41"/>
        <v>19.9895</v>
      </c>
      <c r="AT194" s="7">
        <f t="shared" si="43"/>
        <v>6.9200600000000003</v>
      </c>
    </row>
    <row r="195" spans="4:46" x14ac:dyDescent="0.35">
      <c r="D195" t="s">
        <v>5050</v>
      </c>
      <c r="E195">
        <v>346.12400000000002</v>
      </c>
      <c r="F195">
        <v>-19.9817</v>
      </c>
      <c r="G195">
        <v>-6915.6</v>
      </c>
      <c r="H195">
        <f t="shared" si="37"/>
        <v>19.9817</v>
      </c>
      <c r="I195" s="7">
        <f t="shared" si="45"/>
        <v>6.9156000000000004</v>
      </c>
      <c r="V195" t="s">
        <v>2931</v>
      </c>
      <c r="W195">
        <v>346.19400000000002</v>
      </c>
      <c r="X195">
        <v>-5.8774300000000004</v>
      </c>
      <c r="Y195">
        <v>-2034.4</v>
      </c>
      <c r="Z195">
        <f t="shared" si="39"/>
        <v>5.8774300000000004</v>
      </c>
      <c r="AA195" s="7">
        <f t="shared" si="40"/>
        <v>2.0344000000000002</v>
      </c>
      <c r="AO195" t="s">
        <v>3753</v>
      </c>
      <c r="AP195">
        <v>346.20800000000003</v>
      </c>
      <c r="AQ195">
        <v>-19.9923</v>
      </c>
      <c r="AR195">
        <v>-6921.19</v>
      </c>
      <c r="AS195">
        <f t="shared" si="41"/>
        <v>19.9923</v>
      </c>
      <c r="AT195" s="7">
        <f t="shared" si="43"/>
        <v>6.9211899999999993</v>
      </c>
    </row>
    <row r="196" spans="4:46" x14ac:dyDescent="0.35">
      <c r="D196" t="s">
        <v>5051</v>
      </c>
      <c r="E196">
        <v>346.12400000000002</v>
      </c>
      <c r="F196">
        <v>-19.9817</v>
      </c>
      <c r="G196">
        <v>-6915.6</v>
      </c>
      <c r="H196">
        <f t="shared" ref="H196:H259" si="46">ABS(F196)</f>
        <v>19.9817</v>
      </c>
      <c r="I196" s="7">
        <f t="shared" si="45"/>
        <v>6.9156000000000004</v>
      </c>
      <c r="V196" t="s">
        <v>2932</v>
      </c>
      <c r="W196">
        <v>346.19400000000002</v>
      </c>
      <c r="X196">
        <v>-5.8774300000000004</v>
      </c>
      <c r="Y196">
        <v>-2034.4</v>
      </c>
      <c r="Z196">
        <f t="shared" ref="Z196:Z259" si="47">ABS(X196)</f>
        <v>5.8774300000000004</v>
      </c>
      <c r="AA196" s="7">
        <f t="shared" ref="AA196:AA259" si="48">ABS(Y196/1000)</f>
        <v>2.0344000000000002</v>
      </c>
      <c r="AO196" t="s">
        <v>3754</v>
      </c>
      <c r="AP196">
        <v>346.20800000000003</v>
      </c>
      <c r="AQ196">
        <v>-19.9923</v>
      </c>
      <c r="AR196">
        <v>-6921.19</v>
      </c>
      <c r="AS196">
        <f t="shared" ref="AS196:AS259" si="49">ABS(AQ196)</f>
        <v>19.9923</v>
      </c>
      <c r="AT196" s="7">
        <f t="shared" si="43"/>
        <v>6.9211899999999993</v>
      </c>
    </row>
    <row r="197" spans="4:46" x14ac:dyDescent="0.35">
      <c r="D197" t="s">
        <v>5052</v>
      </c>
      <c r="E197">
        <v>346.12599999999998</v>
      </c>
      <c r="F197">
        <v>-19.9818</v>
      </c>
      <c r="G197">
        <v>-6915.65</v>
      </c>
      <c r="H197">
        <f t="shared" si="46"/>
        <v>19.9818</v>
      </c>
      <c r="I197" s="7">
        <f t="shared" si="45"/>
        <v>6.9156499999999994</v>
      </c>
      <c r="V197" t="s">
        <v>2933</v>
      </c>
      <c r="W197">
        <v>346.19499999999999</v>
      </c>
      <c r="X197">
        <v>-5.8782300000000003</v>
      </c>
      <c r="Y197">
        <v>-2034.96</v>
      </c>
      <c r="Z197">
        <f t="shared" si="47"/>
        <v>5.8782300000000003</v>
      </c>
      <c r="AA197" s="7">
        <f t="shared" si="48"/>
        <v>2.0349599999999999</v>
      </c>
      <c r="AO197" t="s">
        <v>3755</v>
      </c>
      <c r="AP197">
        <v>346.21300000000002</v>
      </c>
      <c r="AQ197">
        <v>-19.988499999999998</v>
      </c>
      <c r="AR197">
        <v>-6919.83</v>
      </c>
      <c r="AS197">
        <f t="shared" si="49"/>
        <v>19.988499999999998</v>
      </c>
      <c r="AT197" s="7">
        <f t="shared" ref="AT197:AT260" si="50">ABS(AR197/1000)</f>
        <v>6.9198300000000001</v>
      </c>
    </row>
    <row r="198" spans="4:46" x14ac:dyDescent="0.35">
      <c r="D198" t="s">
        <v>5053</v>
      </c>
      <c r="E198">
        <v>346.12599999999998</v>
      </c>
      <c r="F198">
        <v>-19.9818</v>
      </c>
      <c r="G198">
        <v>-6915.65</v>
      </c>
      <c r="H198">
        <f t="shared" si="46"/>
        <v>19.9818</v>
      </c>
      <c r="I198" s="7">
        <f t="shared" ref="I198:I261" si="51">ABS(G198/1000)</f>
        <v>6.9156499999999994</v>
      </c>
      <c r="V198" t="s">
        <v>2934</v>
      </c>
      <c r="W198">
        <v>346.19499999999999</v>
      </c>
      <c r="X198">
        <v>-5.8782300000000003</v>
      </c>
      <c r="Y198">
        <v>-2034.96</v>
      </c>
      <c r="Z198">
        <f t="shared" si="47"/>
        <v>5.8782300000000003</v>
      </c>
      <c r="AA198" s="7">
        <f t="shared" si="48"/>
        <v>2.0349599999999999</v>
      </c>
      <c r="AO198" t="s">
        <v>3756</v>
      </c>
      <c r="AP198">
        <v>346.21300000000002</v>
      </c>
      <c r="AQ198">
        <v>-19.988499999999998</v>
      </c>
      <c r="AR198">
        <v>-6919.83</v>
      </c>
      <c r="AS198">
        <f t="shared" si="49"/>
        <v>19.988499999999998</v>
      </c>
      <c r="AT198" s="7">
        <f t="shared" si="50"/>
        <v>6.9198300000000001</v>
      </c>
    </row>
    <row r="199" spans="4:46" x14ac:dyDescent="0.35">
      <c r="D199" t="s">
        <v>5054</v>
      </c>
      <c r="E199">
        <v>346.12799999999999</v>
      </c>
      <c r="F199">
        <v>-19.982399999999998</v>
      </c>
      <c r="G199">
        <v>-6915.88</v>
      </c>
      <c r="H199">
        <f t="shared" si="46"/>
        <v>19.982399999999998</v>
      </c>
      <c r="I199" s="7">
        <f t="shared" si="51"/>
        <v>6.9158800000000005</v>
      </c>
      <c r="V199" t="s">
        <v>2935</v>
      </c>
      <c r="W199">
        <v>346.19799999999998</v>
      </c>
      <c r="X199">
        <v>-5.8769600000000004</v>
      </c>
      <c r="Y199">
        <v>-2034.35</v>
      </c>
      <c r="Z199">
        <f t="shared" si="47"/>
        <v>5.8769600000000004</v>
      </c>
      <c r="AA199" s="7">
        <f t="shared" si="48"/>
        <v>2.0343499999999999</v>
      </c>
      <c r="AO199" t="s">
        <v>3757</v>
      </c>
      <c r="AP199">
        <v>346.21499999999997</v>
      </c>
      <c r="AQ199">
        <v>-19.9894</v>
      </c>
      <c r="AR199">
        <v>-6920.64</v>
      </c>
      <c r="AS199">
        <f t="shared" si="49"/>
        <v>19.9894</v>
      </c>
      <c r="AT199" s="7">
        <f t="shared" si="50"/>
        <v>6.9206400000000006</v>
      </c>
    </row>
    <row r="200" spans="4:46" x14ac:dyDescent="0.35">
      <c r="D200" t="s">
        <v>5055</v>
      </c>
      <c r="E200">
        <v>346.12799999999999</v>
      </c>
      <c r="F200">
        <v>-19.982399999999998</v>
      </c>
      <c r="G200">
        <v>-6915.88</v>
      </c>
      <c r="H200">
        <f t="shared" si="46"/>
        <v>19.982399999999998</v>
      </c>
      <c r="I200" s="7">
        <f t="shared" si="51"/>
        <v>6.9158800000000005</v>
      </c>
      <c r="V200" t="s">
        <v>2936</v>
      </c>
      <c r="W200">
        <v>346.19799999999998</v>
      </c>
      <c r="X200">
        <v>-5.8769600000000004</v>
      </c>
      <c r="Y200">
        <v>-2034.35</v>
      </c>
      <c r="Z200">
        <f t="shared" si="47"/>
        <v>5.8769600000000004</v>
      </c>
      <c r="AA200" s="7">
        <f t="shared" si="48"/>
        <v>2.0343499999999999</v>
      </c>
      <c r="AO200" t="s">
        <v>3758</v>
      </c>
      <c r="AP200">
        <v>346.21499999999997</v>
      </c>
      <c r="AQ200">
        <v>-19.9894</v>
      </c>
      <c r="AR200">
        <v>-6920.64</v>
      </c>
      <c r="AS200">
        <f t="shared" si="49"/>
        <v>19.9894</v>
      </c>
      <c r="AT200" s="7">
        <f t="shared" si="50"/>
        <v>6.9206400000000006</v>
      </c>
    </row>
    <row r="201" spans="4:46" x14ac:dyDescent="0.35">
      <c r="D201" t="s">
        <v>5056</v>
      </c>
      <c r="E201">
        <v>346.12799999999999</v>
      </c>
      <c r="F201">
        <v>-19.981000000000002</v>
      </c>
      <c r="G201">
        <v>-6915.43</v>
      </c>
      <c r="H201">
        <f t="shared" si="46"/>
        <v>19.981000000000002</v>
      </c>
      <c r="I201" s="7">
        <f t="shared" si="51"/>
        <v>6.9154300000000006</v>
      </c>
      <c r="V201" t="s">
        <v>2937</v>
      </c>
      <c r="W201">
        <v>346.19900000000001</v>
      </c>
      <c r="X201">
        <v>-5.8789699999999998</v>
      </c>
      <c r="Y201">
        <v>-2034.9</v>
      </c>
      <c r="Z201">
        <f t="shared" si="47"/>
        <v>5.8789699999999998</v>
      </c>
      <c r="AA201" s="7">
        <f t="shared" si="48"/>
        <v>2.0348999999999999</v>
      </c>
      <c r="AO201" t="s">
        <v>3759</v>
      </c>
      <c r="AP201">
        <v>346.21899999999999</v>
      </c>
      <c r="AQ201">
        <v>-19.9908</v>
      </c>
      <c r="AR201">
        <v>-6920.81</v>
      </c>
      <c r="AS201">
        <f t="shared" si="49"/>
        <v>19.9908</v>
      </c>
      <c r="AT201" s="7">
        <f t="shared" si="50"/>
        <v>6.9208100000000004</v>
      </c>
    </row>
    <row r="202" spans="4:46" x14ac:dyDescent="0.35">
      <c r="D202" t="s">
        <v>5057</v>
      </c>
      <c r="E202">
        <v>346.13</v>
      </c>
      <c r="F202">
        <v>-19.981000000000002</v>
      </c>
      <c r="G202">
        <v>-6915.43</v>
      </c>
      <c r="H202">
        <f t="shared" si="46"/>
        <v>19.981000000000002</v>
      </c>
      <c r="I202" s="7">
        <f t="shared" si="51"/>
        <v>6.9154300000000006</v>
      </c>
      <c r="V202" t="s">
        <v>2938</v>
      </c>
      <c r="W202">
        <v>346.19900000000001</v>
      </c>
      <c r="X202">
        <v>-5.8789699999999998</v>
      </c>
      <c r="Y202">
        <v>-2034.9</v>
      </c>
      <c r="Z202">
        <f t="shared" si="47"/>
        <v>5.8789699999999998</v>
      </c>
      <c r="AA202" s="7">
        <f t="shared" si="48"/>
        <v>2.0348999999999999</v>
      </c>
      <c r="AO202" t="s">
        <v>3760</v>
      </c>
      <c r="AP202">
        <v>346.21899999999999</v>
      </c>
      <c r="AQ202">
        <v>-19.9908</v>
      </c>
      <c r="AR202">
        <v>-6920.81</v>
      </c>
      <c r="AS202">
        <f t="shared" si="49"/>
        <v>19.9908</v>
      </c>
      <c r="AT202" s="7">
        <f t="shared" si="50"/>
        <v>6.9208100000000004</v>
      </c>
    </row>
    <row r="203" spans="4:46" x14ac:dyDescent="0.35">
      <c r="D203" t="s">
        <v>5058</v>
      </c>
      <c r="E203">
        <v>346.13299999999998</v>
      </c>
      <c r="F203">
        <v>-19.980799999999999</v>
      </c>
      <c r="G203">
        <v>-6915.44</v>
      </c>
      <c r="H203">
        <f t="shared" si="46"/>
        <v>19.980799999999999</v>
      </c>
      <c r="I203" s="7">
        <f t="shared" si="51"/>
        <v>6.9154399999999994</v>
      </c>
      <c r="V203" t="s">
        <v>2939</v>
      </c>
      <c r="W203">
        <v>346.2</v>
      </c>
      <c r="X203">
        <v>-5.8785400000000001</v>
      </c>
      <c r="Y203">
        <v>-2034.87</v>
      </c>
      <c r="Z203">
        <f t="shared" si="47"/>
        <v>5.8785400000000001</v>
      </c>
      <c r="AA203" s="7">
        <f t="shared" si="48"/>
        <v>2.0348699999999997</v>
      </c>
      <c r="AO203" t="s">
        <v>3761</v>
      </c>
      <c r="AP203">
        <v>346.22199999999998</v>
      </c>
      <c r="AQ203">
        <v>-19.990300000000001</v>
      </c>
      <c r="AR203">
        <v>-6920.74</v>
      </c>
      <c r="AS203">
        <f t="shared" si="49"/>
        <v>19.990300000000001</v>
      </c>
      <c r="AT203" s="7">
        <f t="shared" si="50"/>
        <v>6.9207399999999994</v>
      </c>
    </row>
    <row r="204" spans="4:46" x14ac:dyDescent="0.35">
      <c r="D204" t="s">
        <v>5059</v>
      </c>
      <c r="E204">
        <v>346.13600000000002</v>
      </c>
      <c r="F204">
        <v>-19.9818</v>
      </c>
      <c r="G204">
        <v>-6915.85</v>
      </c>
      <c r="H204">
        <f t="shared" si="46"/>
        <v>19.9818</v>
      </c>
      <c r="I204" s="7">
        <f t="shared" si="51"/>
        <v>6.9158500000000007</v>
      </c>
      <c r="V204" t="s">
        <v>2940</v>
      </c>
      <c r="W204">
        <v>346.2</v>
      </c>
      <c r="X204">
        <v>-5.8785400000000001</v>
      </c>
      <c r="Y204">
        <v>-2034.87</v>
      </c>
      <c r="Z204">
        <f t="shared" si="47"/>
        <v>5.8785400000000001</v>
      </c>
      <c r="AA204" s="7">
        <f t="shared" si="48"/>
        <v>2.0348699999999997</v>
      </c>
      <c r="AO204" t="s">
        <v>3762</v>
      </c>
      <c r="AP204">
        <v>346.22199999999998</v>
      </c>
      <c r="AQ204">
        <v>-19.990300000000001</v>
      </c>
      <c r="AR204">
        <v>-6920.74</v>
      </c>
      <c r="AS204">
        <f t="shared" si="49"/>
        <v>19.990300000000001</v>
      </c>
      <c r="AT204" s="7">
        <f t="shared" si="50"/>
        <v>6.9207399999999994</v>
      </c>
    </row>
    <row r="205" spans="4:46" x14ac:dyDescent="0.35">
      <c r="D205" t="s">
        <v>5060</v>
      </c>
      <c r="E205">
        <v>346.13600000000002</v>
      </c>
      <c r="F205">
        <v>-19.9818</v>
      </c>
      <c r="G205">
        <v>-6915.91</v>
      </c>
      <c r="H205">
        <f t="shared" si="46"/>
        <v>19.9818</v>
      </c>
      <c r="I205" s="7">
        <f t="shared" si="51"/>
        <v>6.9159100000000002</v>
      </c>
      <c r="V205" t="s">
        <v>2941</v>
      </c>
      <c r="W205">
        <v>346.20100000000002</v>
      </c>
      <c r="X205">
        <v>-5.8780599999999996</v>
      </c>
      <c r="Y205">
        <v>-2034.65</v>
      </c>
      <c r="Z205">
        <f t="shared" si="47"/>
        <v>5.8780599999999996</v>
      </c>
      <c r="AA205" s="7">
        <f t="shared" si="48"/>
        <v>2.0346500000000001</v>
      </c>
      <c r="AO205" t="s">
        <v>3763</v>
      </c>
      <c r="AP205">
        <v>346.226</v>
      </c>
      <c r="AQ205">
        <v>-19.990300000000001</v>
      </c>
      <c r="AR205">
        <v>-6920.96</v>
      </c>
      <c r="AS205">
        <f t="shared" si="49"/>
        <v>19.990300000000001</v>
      </c>
      <c r="AT205" s="7">
        <f t="shared" si="50"/>
        <v>6.92096</v>
      </c>
    </row>
    <row r="206" spans="4:46" x14ac:dyDescent="0.35">
      <c r="D206" t="s">
        <v>5061</v>
      </c>
      <c r="E206">
        <v>346.13900000000001</v>
      </c>
      <c r="F206">
        <v>-19.9819</v>
      </c>
      <c r="G206">
        <v>-6915.99</v>
      </c>
      <c r="H206">
        <f t="shared" si="46"/>
        <v>19.9819</v>
      </c>
      <c r="I206" s="7">
        <f t="shared" si="51"/>
        <v>6.9159899999999999</v>
      </c>
      <c r="V206" t="s">
        <v>2942</v>
      </c>
      <c r="W206">
        <v>346.20100000000002</v>
      </c>
      <c r="X206">
        <v>-5.8780599999999996</v>
      </c>
      <c r="Y206">
        <v>-2034.65</v>
      </c>
      <c r="Z206">
        <f t="shared" si="47"/>
        <v>5.8780599999999996</v>
      </c>
      <c r="AA206" s="7">
        <f t="shared" si="48"/>
        <v>2.0346500000000001</v>
      </c>
      <c r="AO206" t="s">
        <v>3764</v>
      </c>
      <c r="AP206">
        <v>346.226</v>
      </c>
      <c r="AQ206">
        <v>-19.990300000000001</v>
      </c>
      <c r="AR206">
        <v>-6920.96</v>
      </c>
      <c r="AS206">
        <f t="shared" si="49"/>
        <v>19.990300000000001</v>
      </c>
      <c r="AT206" s="7">
        <f t="shared" si="50"/>
        <v>6.92096</v>
      </c>
    </row>
    <row r="207" spans="4:46" x14ac:dyDescent="0.35">
      <c r="D207" t="s">
        <v>5062</v>
      </c>
      <c r="E207">
        <v>346.13900000000001</v>
      </c>
      <c r="F207">
        <v>-19.9819</v>
      </c>
      <c r="G207">
        <v>-6915.99</v>
      </c>
      <c r="H207">
        <f t="shared" si="46"/>
        <v>19.9819</v>
      </c>
      <c r="I207" s="7">
        <f t="shared" si="51"/>
        <v>6.9159899999999999</v>
      </c>
      <c r="V207" t="s">
        <v>2943</v>
      </c>
      <c r="W207">
        <v>346.202</v>
      </c>
      <c r="X207">
        <v>-5.88</v>
      </c>
      <c r="Y207">
        <v>-2035.45</v>
      </c>
      <c r="Z207">
        <f t="shared" si="47"/>
        <v>5.88</v>
      </c>
      <c r="AA207" s="7">
        <f t="shared" si="48"/>
        <v>2.03545</v>
      </c>
      <c r="AO207" t="s">
        <v>3765</v>
      </c>
      <c r="AP207">
        <v>346.22899999999998</v>
      </c>
      <c r="AQ207">
        <v>-19.989999999999998</v>
      </c>
      <c r="AR207">
        <v>-6920.76</v>
      </c>
      <c r="AS207">
        <f t="shared" si="49"/>
        <v>19.989999999999998</v>
      </c>
      <c r="AT207" s="7">
        <f t="shared" si="50"/>
        <v>6.9207600000000005</v>
      </c>
    </row>
    <row r="208" spans="4:46" x14ac:dyDescent="0.35">
      <c r="D208" t="s">
        <v>5063</v>
      </c>
      <c r="E208">
        <v>346.13900000000001</v>
      </c>
      <c r="F208">
        <v>-19.9819</v>
      </c>
      <c r="G208">
        <v>-6915.97</v>
      </c>
      <c r="H208">
        <f t="shared" si="46"/>
        <v>19.9819</v>
      </c>
      <c r="I208" s="7">
        <f t="shared" si="51"/>
        <v>6.9159700000000006</v>
      </c>
      <c r="V208" t="s">
        <v>2944</v>
      </c>
      <c r="W208">
        <v>346.202</v>
      </c>
      <c r="X208">
        <v>-5.88</v>
      </c>
      <c r="Y208">
        <v>-2035.45</v>
      </c>
      <c r="Z208">
        <f t="shared" si="47"/>
        <v>5.88</v>
      </c>
      <c r="AA208" s="7">
        <f t="shared" si="48"/>
        <v>2.03545</v>
      </c>
      <c r="AO208" t="s">
        <v>3766</v>
      </c>
      <c r="AP208">
        <v>346.22899999999998</v>
      </c>
      <c r="AQ208">
        <v>-19.989999999999998</v>
      </c>
      <c r="AR208">
        <v>-6920.76</v>
      </c>
      <c r="AS208">
        <f t="shared" si="49"/>
        <v>19.989999999999998</v>
      </c>
      <c r="AT208" s="7">
        <f t="shared" si="50"/>
        <v>6.9207600000000005</v>
      </c>
    </row>
    <row r="209" spans="4:46" x14ac:dyDescent="0.35">
      <c r="D209" t="s">
        <v>5064</v>
      </c>
      <c r="E209">
        <v>346.142</v>
      </c>
      <c r="F209">
        <v>-19.982800000000001</v>
      </c>
      <c r="G209">
        <v>-6916.26</v>
      </c>
      <c r="H209">
        <f t="shared" si="46"/>
        <v>19.982800000000001</v>
      </c>
      <c r="I209" s="7">
        <f t="shared" si="51"/>
        <v>6.9162600000000003</v>
      </c>
      <c r="V209" t="s">
        <v>2945</v>
      </c>
      <c r="W209">
        <v>346.20299999999997</v>
      </c>
      <c r="X209">
        <v>-5.8773400000000002</v>
      </c>
      <c r="Y209">
        <v>-2034.38</v>
      </c>
      <c r="Z209">
        <f t="shared" si="47"/>
        <v>5.8773400000000002</v>
      </c>
      <c r="AA209" s="7">
        <f t="shared" si="48"/>
        <v>2.0343800000000001</v>
      </c>
      <c r="AO209" t="s">
        <v>3767</v>
      </c>
      <c r="AP209">
        <v>346.23399999999998</v>
      </c>
      <c r="AQ209">
        <v>-19.990500000000001</v>
      </c>
      <c r="AR209">
        <v>-6920.58</v>
      </c>
      <c r="AS209">
        <f t="shared" si="49"/>
        <v>19.990500000000001</v>
      </c>
      <c r="AT209" s="7">
        <f t="shared" si="50"/>
        <v>6.9205800000000002</v>
      </c>
    </row>
    <row r="210" spans="4:46" x14ac:dyDescent="0.35">
      <c r="D210" t="s">
        <v>5065</v>
      </c>
      <c r="E210">
        <v>346.142</v>
      </c>
      <c r="F210">
        <v>-19.983699999999999</v>
      </c>
      <c r="G210">
        <v>-6916.59</v>
      </c>
      <c r="H210">
        <f t="shared" si="46"/>
        <v>19.983699999999999</v>
      </c>
      <c r="I210" s="7">
        <f t="shared" si="51"/>
        <v>6.9165900000000002</v>
      </c>
      <c r="V210" t="s">
        <v>2946</v>
      </c>
      <c r="W210">
        <v>346.20299999999997</v>
      </c>
      <c r="X210">
        <v>-5.8773400000000002</v>
      </c>
      <c r="Y210">
        <v>-2034.38</v>
      </c>
      <c r="Z210">
        <f t="shared" si="47"/>
        <v>5.8773400000000002</v>
      </c>
      <c r="AA210" s="7">
        <f t="shared" si="48"/>
        <v>2.0343800000000001</v>
      </c>
      <c r="AO210" t="s">
        <v>3768</v>
      </c>
      <c r="AP210">
        <v>346.23399999999998</v>
      </c>
      <c r="AQ210">
        <v>-19.990500000000001</v>
      </c>
      <c r="AR210">
        <v>-6920.58</v>
      </c>
      <c r="AS210">
        <f t="shared" si="49"/>
        <v>19.990500000000001</v>
      </c>
      <c r="AT210" s="7">
        <f t="shared" si="50"/>
        <v>6.9205800000000002</v>
      </c>
    </row>
    <row r="211" spans="4:46" x14ac:dyDescent="0.35">
      <c r="D211" t="s">
        <v>5066</v>
      </c>
      <c r="E211">
        <v>346.142</v>
      </c>
      <c r="F211">
        <v>-19.983699999999999</v>
      </c>
      <c r="G211">
        <v>-6916.49</v>
      </c>
      <c r="H211">
        <f t="shared" si="46"/>
        <v>19.983699999999999</v>
      </c>
      <c r="I211" s="7">
        <f t="shared" si="51"/>
        <v>6.9164899999999996</v>
      </c>
      <c r="V211" t="s">
        <v>2947</v>
      </c>
      <c r="W211">
        <v>346.20400000000001</v>
      </c>
      <c r="X211">
        <v>-5.8777400000000002</v>
      </c>
      <c r="Y211">
        <v>-2034.58</v>
      </c>
      <c r="Z211">
        <f t="shared" si="47"/>
        <v>5.8777400000000002</v>
      </c>
      <c r="AA211" s="7">
        <f t="shared" si="48"/>
        <v>2.0345800000000001</v>
      </c>
      <c r="AO211" t="s">
        <v>3769</v>
      </c>
      <c r="AP211">
        <v>346.24099999999999</v>
      </c>
      <c r="AQ211">
        <v>-6.9975699999999996</v>
      </c>
      <c r="AR211">
        <v>-2094.85</v>
      </c>
      <c r="AS211">
        <f t="shared" si="49"/>
        <v>6.9975699999999996</v>
      </c>
      <c r="AT211" s="7">
        <f t="shared" si="50"/>
        <v>2.0948500000000001</v>
      </c>
    </row>
    <row r="212" spans="4:46" x14ac:dyDescent="0.35">
      <c r="D212" t="s">
        <v>5067</v>
      </c>
      <c r="E212">
        <v>346.14400000000001</v>
      </c>
      <c r="F212">
        <v>-19.982800000000001</v>
      </c>
      <c r="G212">
        <v>-6916.4</v>
      </c>
      <c r="H212">
        <f t="shared" si="46"/>
        <v>19.982800000000001</v>
      </c>
      <c r="I212" s="7">
        <f t="shared" si="51"/>
        <v>6.9163999999999994</v>
      </c>
      <c r="V212" t="s">
        <v>2948</v>
      </c>
      <c r="W212">
        <v>346.20400000000001</v>
      </c>
      <c r="X212">
        <v>-5.8777400000000002</v>
      </c>
      <c r="Y212">
        <v>-2034.58</v>
      </c>
      <c r="Z212">
        <f t="shared" si="47"/>
        <v>5.8777400000000002</v>
      </c>
      <c r="AA212" s="7">
        <f t="shared" si="48"/>
        <v>2.0345800000000001</v>
      </c>
      <c r="AO212" t="s">
        <v>3770</v>
      </c>
      <c r="AP212">
        <v>346.24099999999999</v>
      </c>
      <c r="AQ212">
        <v>-6.9975699999999996</v>
      </c>
      <c r="AR212">
        <v>-2094.85</v>
      </c>
      <c r="AS212">
        <f t="shared" si="49"/>
        <v>6.9975699999999996</v>
      </c>
      <c r="AT212" s="7">
        <f t="shared" si="50"/>
        <v>2.0948500000000001</v>
      </c>
    </row>
    <row r="213" spans="4:46" x14ac:dyDescent="0.35">
      <c r="D213" t="s">
        <v>5068</v>
      </c>
      <c r="E213">
        <v>346.14600000000002</v>
      </c>
      <c r="F213">
        <v>-19.981400000000001</v>
      </c>
      <c r="G213">
        <v>-6915.92</v>
      </c>
      <c r="H213">
        <f t="shared" si="46"/>
        <v>19.981400000000001</v>
      </c>
      <c r="I213" s="7">
        <f t="shared" si="51"/>
        <v>6.9159199999999998</v>
      </c>
      <c r="V213" t="s">
        <v>2949</v>
      </c>
      <c r="W213">
        <v>346.20499999999998</v>
      </c>
      <c r="X213">
        <v>-5.8774600000000001</v>
      </c>
      <c r="Y213">
        <v>-2034.45</v>
      </c>
      <c r="Z213">
        <f t="shared" si="47"/>
        <v>5.8774600000000001</v>
      </c>
      <c r="AA213" s="7">
        <f t="shared" si="48"/>
        <v>2.0344500000000001</v>
      </c>
      <c r="AO213" t="s">
        <v>3771</v>
      </c>
      <c r="AP213">
        <v>346.24400000000003</v>
      </c>
      <c r="AQ213">
        <v>-5.8795799999999998</v>
      </c>
      <c r="AR213">
        <v>-2035.58</v>
      </c>
      <c r="AS213">
        <f t="shared" si="49"/>
        <v>5.8795799999999998</v>
      </c>
      <c r="AT213" s="7">
        <f t="shared" si="50"/>
        <v>2.0355799999999999</v>
      </c>
    </row>
    <row r="214" spans="4:46" x14ac:dyDescent="0.35">
      <c r="D214" t="s">
        <v>5069</v>
      </c>
      <c r="E214">
        <v>346.14600000000002</v>
      </c>
      <c r="F214">
        <v>-19.9801</v>
      </c>
      <c r="G214">
        <v>-6915.74</v>
      </c>
      <c r="H214">
        <f t="shared" si="46"/>
        <v>19.9801</v>
      </c>
      <c r="I214" s="7">
        <f t="shared" si="51"/>
        <v>6.9157399999999996</v>
      </c>
      <c r="V214" t="s">
        <v>2950</v>
      </c>
      <c r="W214">
        <v>346.20499999999998</v>
      </c>
      <c r="X214">
        <v>-5.8774600000000001</v>
      </c>
      <c r="Y214">
        <v>-2034.45</v>
      </c>
      <c r="Z214">
        <f t="shared" si="47"/>
        <v>5.8774600000000001</v>
      </c>
      <c r="AA214" s="7">
        <f t="shared" si="48"/>
        <v>2.0344500000000001</v>
      </c>
      <c r="AO214" t="s">
        <v>3772</v>
      </c>
      <c r="AP214">
        <v>346.24400000000003</v>
      </c>
      <c r="AQ214">
        <v>-5.8795799999999998</v>
      </c>
      <c r="AR214">
        <v>-2035.58</v>
      </c>
      <c r="AS214">
        <f t="shared" si="49"/>
        <v>5.8795799999999998</v>
      </c>
      <c r="AT214" s="7">
        <f t="shared" si="50"/>
        <v>2.0355799999999999</v>
      </c>
    </row>
    <row r="215" spans="4:46" x14ac:dyDescent="0.35">
      <c r="D215" t="s">
        <v>5070</v>
      </c>
      <c r="E215">
        <v>346.14800000000002</v>
      </c>
      <c r="F215">
        <v>-19.9801</v>
      </c>
      <c r="G215">
        <v>-6915.58</v>
      </c>
      <c r="H215">
        <f t="shared" si="46"/>
        <v>19.9801</v>
      </c>
      <c r="I215" s="7">
        <f t="shared" si="51"/>
        <v>6.9155800000000003</v>
      </c>
      <c r="V215" t="s">
        <v>2951</v>
      </c>
      <c r="W215">
        <v>346.20499999999998</v>
      </c>
      <c r="X215">
        <v>-5.8778800000000002</v>
      </c>
      <c r="Y215">
        <v>-2034.74</v>
      </c>
      <c r="Z215">
        <f t="shared" si="47"/>
        <v>5.8778800000000002</v>
      </c>
      <c r="AA215" s="7">
        <f t="shared" si="48"/>
        <v>2.0347400000000002</v>
      </c>
      <c r="AO215" t="s">
        <v>3773</v>
      </c>
      <c r="AP215">
        <v>346.245</v>
      </c>
      <c r="AQ215">
        <v>-5.8785400000000001</v>
      </c>
      <c r="AR215">
        <v>-2035.18</v>
      </c>
      <c r="AS215">
        <f t="shared" si="49"/>
        <v>5.8785400000000001</v>
      </c>
      <c r="AT215" s="7">
        <f t="shared" si="50"/>
        <v>2.03518</v>
      </c>
    </row>
    <row r="216" spans="4:46" x14ac:dyDescent="0.35">
      <c r="D216" t="s">
        <v>5071</v>
      </c>
      <c r="E216">
        <v>346.15100000000001</v>
      </c>
      <c r="F216">
        <v>-19.981000000000002</v>
      </c>
      <c r="G216">
        <v>-6915.88</v>
      </c>
      <c r="H216">
        <f t="shared" si="46"/>
        <v>19.981000000000002</v>
      </c>
      <c r="I216" s="7">
        <f t="shared" si="51"/>
        <v>6.9158800000000005</v>
      </c>
      <c r="V216" t="s">
        <v>2952</v>
      </c>
      <c r="W216">
        <v>346.20499999999998</v>
      </c>
      <c r="X216">
        <v>-5.8778800000000002</v>
      </c>
      <c r="Y216">
        <v>-2034.74</v>
      </c>
      <c r="Z216">
        <f t="shared" si="47"/>
        <v>5.8778800000000002</v>
      </c>
      <c r="AA216" s="7">
        <f t="shared" si="48"/>
        <v>2.0347400000000002</v>
      </c>
      <c r="AO216" t="s">
        <v>3774</v>
      </c>
      <c r="AP216">
        <v>346.245</v>
      </c>
      <c r="AQ216">
        <v>-5.8785400000000001</v>
      </c>
      <c r="AR216">
        <v>-2035.18</v>
      </c>
      <c r="AS216">
        <f t="shared" si="49"/>
        <v>5.8785400000000001</v>
      </c>
      <c r="AT216" s="7">
        <f t="shared" si="50"/>
        <v>2.03518</v>
      </c>
    </row>
    <row r="217" spans="4:46" x14ac:dyDescent="0.35">
      <c r="D217" t="s">
        <v>5072</v>
      </c>
      <c r="E217">
        <v>346.15100000000001</v>
      </c>
      <c r="F217">
        <v>-19.981000000000002</v>
      </c>
      <c r="G217">
        <v>-6915.88</v>
      </c>
      <c r="H217">
        <f t="shared" si="46"/>
        <v>19.981000000000002</v>
      </c>
      <c r="I217" s="7">
        <f t="shared" si="51"/>
        <v>6.9158800000000005</v>
      </c>
      <c r="V217" t="s">
        <v>2953</v>
      </c>
      <c r="W217">
        <v>346.20699999999999</v>
      </c>
      <c r="X217">
        <v>-5.8783000000000003</v>
      </c>
      <c r="Y217">
        <v>-2034.77</v>
      </c>
      <c r="Z217">
        <f t="shared" si="47"/>
        <v>5.8783000000000003</v>
      </c>
      <c r="AA217" s="7">
        <f t="shared" si="48"/>
        <v>2.03477</v>
      </c>
      <c r="AO217" t="s">
        <v>3775</v>
      </c>
      <c r="AP217">
        <v>346.245</v>
      </c>
      <c r="AQ217">
        <v>-5.8792400000000002</v>
      </c>
      <c r="AR217">
        <v>-2035.36</v>
      </c>
      <c r="AS217">
        <f t="shared" si="49"/>
        <v>5.8792400000000002</v>
      </c>
      <c r="AT217" s="7">
        <f t="shared" si="50"/>
        <v>2.0353599999999998</v>
      </c>
    </row>
    <row r="218" spans="4:46" x14ac:dyDescent="0.35">
      <c r="D218" t="s">
        <v>5073</v>
      </c>
      <c r="E218">
        <v>346.15100000000001</v>
      </c>
      <c r="F218">
        <v>-19.981000000000002</v>
      </c>
      <c r="G218">
        <v>-6916.01</v>
      </c>
      <c r="H218">
        <f t="shared" si="46"/>
        <v>19.981000000000002</v>
      </c>
      <c r="I218" s="7">
        <f t="shared" si="51"/>
        <v>6.91601</v>
      </c>
      <c r="V218" t="s">
        <v>2954</v>
      </c>
      <c r="W218">
        <v>346.20699999999999</v>
      </c>
      <c r="X218">
        <v>-5.8783000000000003</v>
      </c>
      <c r="Y218">
        <v>-2034.77</v>
      </c>
      <c r="Z218">
        <f t="shared" si="47"/>
        <v>5.8783000000000003</v>
      </c>
      <c r="AA218" s="7">
        <f t="shared" si="48"/>
        <v>2.03477</v>
      </c>
      <c r="AO218" t="s">
        <v>3776</v>
      </c>
      <c r="AP218">
        <v>346.245</v>
      </c>
      <c r="AQ218">
        <v>-5.8792400000000002</v>
      </c>
      <c r="AR218">
        <v>-2035.36</v>
      </c>
      <c r="AS218">
        <f t="shared" si="49"/>
        <v>5.8792400000000002</v>
      </c>
      <c r="AT218" s="7">
        <f t="shared" si="50"/>
        <v>2.0353599999999998</v>
      </c>
    </row>
    <row r="219" spans="4:46" x14ac:dyDescent="0.35">
      <c r="D219" t="s">
        <v>5074</v>
      </c>
      <c r="E219">
        <v>346.15199999999999</v>
      </c>
      <c r="F219">
        <v>-19.9817</v>
      </c>
      <c r="G219">
        <v>-6916.25</v>
      </c>
      <c r="H219">
        <f t="shared" si="46"/>
        <v>19.9817</v>
      </c>
      <c r="I219" s="7">
        <f t="shared" si="51"/>
        <v>6.9162499999999998</v>
      </c>
      <c r="V219" t="s">
        <v>2955</v>
      </c>
      <c r="W219">
        <v>346.20800000000003</v>
      </c>
      <c r="X219">
        <v>-5.8784000000000001</v>
      </c>
      <c r="Y219">
        <v>-2034.81</v>
      </c>
      <c r="Z219">
        <f t="shared" si="47"/>
        <v>5.8784000000000001</v>
      </c>
      <c r="AA219" s="7">
        <f t="shared" si="48"/>
        <v>2.0348099999999998</v>
      </c>
      <c r="AO219" t="s">
        <v>3777</v>
      </c>
      <c r="AP219">
        <v>346.24599999999998</v>
      </c>
      <c r="AQ219">
        <v>-5.8804100000000004</v>
      </c>
      <c r="AR219">
        <v>-2035.73</v>
      </c>
      <c r="AS219">
        <f t="shared" si="49"/>
        <v>5.8804100000000004</v>
      </c>
      <c r="AT219" s="7">
        <f t="shared" si="50"/>
        <v>2.03573</v>
      </c>
    </row>
    <row r="220" spans="4:46" x14ac:dyDescent="0.35">
      <c r="D220" t="s">
        <v>5075</v>
      </c>
      <c r="E220">
        <v>346.15199999999999</v>
      </c>
      <c r="F220">
        <v>-19.9817</v>
      </c>
      <c r="G220">
        <v>-6916.25</v>
      </c>
      <c r="H220">
        <f t="shared" si="46"/>
        <v>19.9817</v>
      </c>
      <c r="I220" s="7">
        <f t="shared" si="51"/>
        <v>6.9162499999999998</v>
      </c>
      <c r="V220" t="s">
        <v>2956</v>
      </c>
      <c r="W220">
        <v>346.20800000000003</v>
      </c>
      <c r="X220">
        <v>-5.8784000000000001</v>
      </c>
      <c r="Y220">
        <v>-2034.81</v>
      </c>
      <c r="Z220">
        <f t="shared" si="47"/>
        <v>5.8784000000000001</v>
      </c>
      <c r="AA220" s="7">
        <f t="shared" si="48"/>
        <v>2.0348099999999998</v>
      </c>
      <c r="AO220" t="s">
        <v>3778</v>
      </c>
      <c r="AP220">
        <v>346.24599999999998</v>
      </c>
      <c r="AQ220">
        <v>-5.8804100000000004</v>
      </c>
      <c r="AR220">
        <v>-2035.73</v>
      </c>
      <c r="AS220">
        <f t="shared" si="49"/>
        <v>5.8804100000000004</v>
      </c>
      <c r="AT220" s="7">
        <f t="shared" si="50"/>
        <v>2.03573</v>
      </c>
    </row>
    <row r="221" spans="4:46" x14ac:dyDescent="0.35">
      <c r="D221" t="s">
        <v>5076</v>
      </c>
      <c r="E221">
        <v>346.154</v>
      </c>
      <c r="F221">
        <v>-19.980799999999999</v>
      </c>
      <c r="G221">
        <v>-6915.88</v>
      </c>
      <c r="H221">
        <f t="shared" si="46"/>
        <v>19.980799999999999</v>
      </c>
      <c r="I221" s="7">
        <f t="shared" si="51"/>
        <v>6.9158800000000005</v>
      </c>
      <c r="V221" t="s">
        <v>2957</v>
      </c>
      <c r="W221">
        <v>346.209</v>
      </c>
      <c r="X221">
        <v>-5.8776999999999999</v>
      </c>
      <c r="Y221">
        <v>-2034.59</v>
      </c>
      <c r="Z221">
        <f t="shared" si="47"/>
        <v>5.8776999999999999</v>
      </c>
      <c r="AA221" s="7">
        <f t="shared" si="48"/>
        <v>2.0345900000000001</v>
      </c>
      <c r="AO221" t="s">
        <v>3779</v>
      </c>
      <c r="AP221">
        <v>346.24700000000001</v>
      </c>
      <c r="AQ221">
        <v>-5.8777200000000001</v>
      </c>
      <c r="AR221">
        <v>-2034.95</v>
      </c>
      <c r="AS221">
        <f t="shared" si="49"/>
        <v>5.8777200000000001</v>
      </c>
      <c r="AT221" s="7">
        <f t="shared" si="50"/>
        <v>2.0349500000000003</v>
      </c>
    </row>
    <row r="222" spans="4:46" x14ac:dyDescent="0.35">
      <c r="D222" t="s">
        <v>5077</v>
      </c>
      <c r="E222">
        <v>346.15499999999997</v>
      </c>
      <c r="F222">
        <v>-19.980399999999999</v>
      </c>
      <c r="G222">
        <v>-6915.82</v>
      </c>
      <c r="H222">
        <f t="shared" si="46"/>
        <v>19.980399999999999</v>
      </c>
      <c r="I222" s="7">
        <f t="shared" si="51"/>
        <v>6.9158200000000001</v>
      </c>
      <c r="V222" t="s">
        <v>2958</v>
      </c>
      <c r="W222">
        <v>346.209</v>
      </c>
      <c r="X222">
        <v>-5.8776999999999999</v>
      </c>
      <c r="Y222">
        <v>-2034.59</v>
      </c>
      <c r="Z222">
        <f t="shared" si="47"/>
        <v>5.8776999999999999</v>
      </c>
      <c r="AA222" s="7">
        <f t="shared" si="48"/>
        <v>2.0345900000000001</v>
      </c>
      <c r="AO222" t="s">
        <v>3780</v>
      </c>
      <c r="AP222">
        <v>346.24700000000001</v>
      </c>
      <c r="AQ222">
        <v>-5.8777200000000001</v>
      </c>
      <c r="AR222">
        <v>-2034.95</v>
      </c>
      <c r="AS222">
        <f t="shared" si="49"/>
        <v>5.8777200000000001</v>
      </c>
      <c r="AT222" s="7">
        <f t="shared" si="50"/>
        <v>2.0349500000000003</v>
      </c>
    </row>
    <row r="223" spans="4:46" x14ac:dyDescent="0.35">
      <c r="D223" t="s">
        <v>5078</v>
      </c>
      <c r="E223">
        <v>346.15499999999997</v>
      </c>
      <c r="F223">
        <v>-19.980399999999999</v>
      </c>
      <c r="G223">
        <v>-6915.82</v>
      </c>
      <c r="H223">
        <f t="shared" si="46"/>
        <v>19.980399999999999</v>
      </c>
      <c r="I223" s="7">
        <f t="shared" si="51"/>
        <v>6.9158200000000001</v>
      </c>
      <c r="V223" t="s">
        <v>2959</v>
      </c>
      <c r="W223">
        <v>346.209</v>
      </c>
      <c r="X223">
        <v>-5.8780000000000001</v>
      </c>
      <c r="Y223">
        <v>-2034.72</v>
      </c>
      <c r="Z223">
        <f t="shared" si="47"/>
        <v>5.8780000000000001</v>
      </c>
      <c r="AA223" s="7">
        <f t="shared" si="48"/>
        <v>2.0347200000000001</v>
      </c>
      <c r="AO223" t="s">
        <v>3781</v>
      </c>
      <c r="AP223">
        <v>346.24799999999999</v>
      </c>
      <c r="AQ223">
        <v>-5.8801699999999997</v>
      </c>
      <c r="AR223">
        <v>-2035.89</v>
      </c>
      <c r="AS223">
        <f t="shared" si="49"/>
        <v>5.8801699999999997</v>
      </c>
      <c r="AT223" s="7">
        <f t="shared" si="50"/>
        <v>2.0358900000000002</v>
      </c>
    </row>
    <row r="224" spans="4:46" x14ac:dyDescent="0.35">
      <c r="D224" t="s">
        <v>5079</v>
      </c>
      <c r="E224">
        <v>346.15699999999998</v>
      </c>
      <c r="F224">
        <v>-19.980799999999999</v>
      </c>
      <c r="G224">
        <v>-6916.05</v>
      </c>
      <c r="H224">
        <f t="shared" si="46"/>
        <v>19.980799999999999</v>
      </c>
      <c r="I224" s="7">
        <f t="shared" si="51"/>
        <v>6.9160500000000003</v>
      </c>
      <c r="V224" t="s">
        <v>2960</v>
      </c>
      <c r="W224">
        <v>346.209</v>
      </c>
      <c r="X224">
        <v>-5.8780000000000001</v>
      </c>
      <c r="Y224">
        <v>-2034.72</v>
      </c>
      <c r="Z224">
        <f t="shared" si="47"/>
        <v>5.8780000000000001</v>
      </c>
      <c r="AA224" s="7">
        <f t="shared" si="48"/>
        <v>2.0347200000000001</v>
      </c>
      <c r="AO224" t="s">
        <v>3782</v>
      </c>
      <c r="AP224">
        <v>346.24799999999999</v>
      </c>
      <c r="AQ224">
        <v>-5.8801699999999997</v>
      </c>
      <c r="AR224">
        <v>-2035.89</v>
      </c>
      <c r="AS224">
        <f t="shared" si="49"/>
        <v>5.8801699999999997</v>
      </c>
      <c r="AT224" s="7">
        <f t="shared" si="50"/>
        <v>2.0358900000000002</v>
      </c>
    </row>
    <row r="225" spans="4:46" x14ac:dyDescent="0.35">
      <c r="D225" t="s">
        <v>5080</v>
      </c>
      <c r="E225">
        <v>346.15899999999999</v>
      </c>
      <c r="F225">
        <v>-19.980799999999999</v>
      </c>
      <c r="G225">
        <v>-6916.04</v>
      </c>
      <c r="H225">
        <f t="shared" si="46"/>
        <v>19.980799999999999</v>
      </c>
      <c r="I225" s="7">
        <f t="shared" si="51"/>
        <v>6.9160399999999997</v>
      </c>
      <c r="V225" t="s">
        <v>2961</v>
      </c>
      <c r="W225">
        <v>346.21100000000001</v>
      </c>
      <c r="X225">
        <v>-5.8788900000000002</v>
      </c>
      <c r="Y225">
        <v>-2035.14</v>
      </c>
      <c r="Z225">
        <f t="shared" si="47"/>
        <v>5.8788900000000002</v>
      </c>
      <c r="AA225" s="7">
        <f t="shared" si="48"/>
        <v>2.0351400000000002</v>
      </c>
      <c r="AO225" t="s">
        <v>3783</v>
      </c>
      <c r="AP225">
        <v>346.24799999999999</v>
      </c>
      <c r="AQ225">
        <v>-5.8774800000000003</v>
      </c>
      <c r="AR225">
        <v>-2034.82</v>
      </c>
      <c r="AS225">
        <f t="shared" si="49"/>
        <v>5.8774800000000003</v>
      </c>
      <c r="AT225" s="7">
        <f t="shared" si="50"/>
        <v>2.0348199999999999</v>
      </c>
    </row>
    <row r="226" spans="4:46" x14ac:dyDescent="0.35">
      <c r="D226" t="s">
        <v>5081</v>
      </c>
      <c r="E226">
        <v>346.15899999999999</v>
      </c>
      <c r="F226">
        <v>-19.980799999999999</v>
      </c>
      <c r="G226">
        <v>-6916.04</v>
      </c>
      <c r="H226">
        <f t="shared" si="46"/>
        <v>19.980799999999999</v>
      </c>
      <c r="I226" s="7">
        <f t="shared" si="51"/>
        <v>6.9160399999999997</v>
      </c>
      <c r="V226" t="s">
        <v>2962</v>
      </c>
      <c r="W226">
        <v>346.21100000000001</v>
      </c>
      <c r="X226">
        <v>-5.8788900000000002</v>
      </c>
      <c r="Y226">
        <v>-2035.14</v>
      </c>
      <c r="Z226">
        <f t="shared" si="47"/>
        <v>5.8788900000000002</v>
      </c>
      <c r="AA226" s="7">
        <f t="shared" si="48"/>
        <v>2.0351400000000002</v>
      </c>
      <c r="AO226" t="s">
        <v>3784</v>
      </c>
      <c r="AP226">
        <v>346.24799999999999</v>
      </c>
      <c r="AQ226">
        <v>-5.8774800000000003</v>
      </c>
      <c r="AR226">
        <v>-2034.82</v>
      </c>
      <c r="AS226">
        <f t="shared" si="49"/>
        <v>5.8774800000000003</v>
      </c>
      <c r="AT226" s="7">
        <f t="shared" si="50"/>
        <v>2.0348199999999999</v>
      </c>
    </row>
    <row r="227" spans="4:46" x14ac:dyDescent="0.35">
      <c r="D227" t="s">
        <v>5082</v>
      </c>
      <c r="E227">
        <v>346.16</v>
      </c>
      <c r="F227">
        <v>-19.980399999999999</v>
      </c>
      <c r="G227">
        <v>-6915.89</v>
      </c>
      <c r="H227">
        <f t="shared" si="46"/>
        <v>19.980399999999999</v>
      </c>
      <c r="I227" s="7">
        <f t="shared" si="51"/>
        <v>6.9158900000000001</v>
      </c>
      <c r="V227" t="s">
        <v>2963</v>
      </c>
      <c r="W227">
        <v>346.21199999999999</v>
      </c>
      <c r="X227">
        <v>-5.8793100000000003</v>
      </c>
      <c r="Y227">
        <v>-2035.11</v>
      </c>
      <c r="Z227">
        <f t="shared" si="47"/>
        <v>5.8793100000000003</v>
      </c>
      <c r="AA227" s="7">
        <f t="shared" si="48"/>
        <v>2.03511</v>
      </c>
      <c r="AO227" t="s">
        <v>3785</v>
      </c>
      <c r="AP227">
        <v>346.24799999999999</v>
      </c>
      <c r="AQ227">
        <v>-5.8769200000000001</v>
      </c>
      <c r="AR227">
        <v>-2034.63</v>
      </c>
      <c r="AS227">
        <f t="shared" si="49"/>
        <v>5.8769200000000001</v>
      </c>
      <c r="AT227" s="7">
        <f t="shared" si="50"/>
        <v>2.0346299999999999</v>
      </c>
    </row>
    <row r="228" spans="4:46" x14ac:dyDescent="0.35">
      <c r="D228" t="s">
        <v>5083</v>
      </c>
      <c r="E228">
        <v>346.16</v>
      </c>
      <c r="F228">
        <v>-19.979700000000001</v>
      </c>
      <c r="G228">
        <v>-6915.72</v>
      </c>
      <c r="H228">
        <f t="shared" si="46"/>
        <v>19.979700000000001</v>
      </c>
      <c r="I228" s="7">
        <f t="shared" si="51"/>
        <v>6.9157200000000003</v>
      </c>
      <c r="V228" t="s">
        <v>2964</v>
      </c>
      <c r="W228">
        <v>346.21199999999999</v>
      </c>
      <c r="X228">
        <v>-5.8793100000000003</v>
      </c>
      <c r="Y228">
        <v>-2035.11</v>
      </c>
      <c r="Z228">
        <f t="shared" si="47"/>
        <v>5.8793100000000003</v>
      </c>
      <c r="AA228" s="7">
        <f t="shared" si="48"/>
        <v>2.03511</v>
      </c>
      <c r="AO228" t="s">
        <v>3786</v>
      </c>
      <c r="AP228">
        <v>346.24799999999999</v>
      </c>
      <c r="AQ228">
        <v>-5.8769200000000001</v>
      </c>
      <c r="AR228">
        <v>-2034.63</v>
      </c>
      <c r="AS228">
        <f t="shared" si="49"/>
        <v>5.8769200000000001</v>
      </c>
      <c r="AT228" s="7">
        <f t="shared" si="50"/>
        <v>2.0346299999999999</v>
      </c>
    </row>
    <row r="229" spans="4:46" x14ac:dyDescent="0.35">
      <c r="D229" t="s">
        <v>5084</v>
      </c>
      <c r="E229">
        <v>346.16199999999998</v>
      </c>
      <c r="F229">
        <v>-19.979700000000001</v>
      </c>
      <c r="G229">
        <v>-6915.72</v>
      </c>
      <c r="H229">
        <f t="shared" si="46"/>
        <v>19.979700000000001</v>
      </c>
      <c r="I229" s="7">
        <f t="shared" si="51"/>
        <v>6.9157200000000003</v>
      </c>
      <c r="V229" t="s">
        <v>2965</v>
      </c>
      <c r="W229">
        <v>346.21300000000002</v>
      </c>
      <c r="X229">
        <v>-5.8788900000000002</v>
      </c>
      <c r="Y229">
        <v>-2034.95</v>
      </c>
      <c r="Z229">
        <f t="shared" si="47"/>
        <v>5.8788900000000002</v>
      </c>
      <c r="AA229" s="7">
        <f t="shared" si="48"/>
        <v>2.0349500000000003</v>
      </c>
      <c r="AO229" t="s">
        <v>3787</v>
      </c>
      <c r="AP229">
        <v>346.24900000000002</v>
      </c>
      <c r="AQ229">
        <v>-5.8770199999999999</v>
      </c>
      <c r="AR229">
        <v>-2034.76</v>
      </c>
      <c r="AS229">
        <f t="shared" si="49"/>
        <v>5.8770199999999999</v>
      </c>
      <c r="AT229" s="7">
        <f t="shared" si="50"/>
        <v>2.0347599999999999</v>
      </c>
    </row>
    <row r="230" spans="4:46" x14ac:dyDescent="0.35">
      <c r="D230" t="s">
        <v>5085</v>
      </c>
      <c r="E230">
        <v>346.16199999999998</v>
      </c>
      <c r="F230">
        <v>-19.979700000000001</v>
      </c>
      <c r="G230">
        <v>-6916.13</v>
      </c>
      <c r="H230">
        <f t="shared" si="46"/>
        <v>19.979700000000001</v>
      </c>
      <c r="I230" s="7">
        <f t="shared" si="51"/>
        <v>6.9161299999999999</v>
      </c>
      <c r="V230" t="s">
        <v>2966</v>
      </c>
      <c r="W230">
        <v>346.21300000000002</v>
      </c>
      <c r="X230">
        <v>-5.8788900000000002</v>
      </c>
      <c r="Y230">
        <v>-2034.95</v>
      </c>
      <c r="Z230">
        <f t="shared" si="47"/>
        <v>5.8788900000000002</v>
      </c>
      <c r="AA230" s="7">
        <f t="shared" si="48"/>
        <v>2.0349500000000003</v>
      </c>
      <c r="AO230" t="s">
        <v>3788</v>
      </c>
      <c r="AP230">
        <v>346.24900000000002</v>
      </c>
      <c r="AQ230">
        <v>-5.8770199999999999</v>
      </c>
      <c r="AR230">
        <v>-2034.76</v>
      </c>
      <c r="AS230">
        <f t="shared" si="49"/>
        <v>5.8770199999999999</v>
      </c>
      <c r="AT230" s="7">
        <f t="shared" si="50"/>
        <v>2.0347599999999999</v>
      </c>
    </row>
    <row r="231" spans="4:46" x14ac:dyDescent="0.35">
      <c r="D231" t="s">
        <v>5086</v>
      </c>
      <c r="E231">
        <v>346.16399999999999</v>
      </c>
      <c r="F231">
        <v>-19.9832</v>
      </c>
      <c r="G231">
        <v>-6917.08</v>
      </c>
      <c r="H231">
        <f t="shared" si="46"/>
        <v>19.9832</v>
      </c>
      <c r="I231" s="7">
        <f t="shared" si="51"/>
        <v>6.9170800000000003</v>
      </c>
      <c r="V231" t="s">
        <v>2967</v>
      </c>
      <c r="W231">
        <v>346.214</v>
      </c>
      <c r="X231">
        <v>-5.87805</v>
      </c>
      <c r="Y231">
        <v>-2034.79</v>
      </c>
      <c r="Z231">
        <f t="shared" si="47"/>
        <v>5.87805</v>
      </c>
      <c r="AA231" s="7">
        <f t="shared" si="48"/>
        <v>2.0347900000000001</v>
      </c>
      <c r="AO231" t="s">
        <v>3789</v>
      </c>
      <c r="AP231">
        <v>346.25</v>
      </c>
      <c r="AQ231">
        <v>-5.8777299999999997</v>
      </c>
      <c r="AR231">
        <v>-2034.91</v>
      </c>
      <c r="AS231">
        <f t="shared" si="49"/>
        <v>5.8777299999999997</v>
      </c>
      <c r="AT231" s="7">
        <f t="shared" si="50"/>
        <v>2.03491</v>
      </c>
    </row>
    <row r="232" spans="4:46" x14ac:dyDescent="0.35">
      <c r="D232" t="s">
        <v>5087</v>
      </c>
      <c r="E232">
        <v>346.166</v>
      </c>
      <c r="F232">
        <v>-19.982299999999999</v>
      </c>
      <c r="G232">
        <v>-6916.68</v>
      </c>
      <c r="H232">
        <f t="shared" si="46"/>
        <v>19.982299999999999</v>
      </c>
      <c r="I232" s="7">
        <f t="shared" si="51"/>
        <v>6.9166800000000004</v>
      </c>
      <c r="V232" t="s">
        <v>2968</v>
      </c>
      <c r="W232">
        <v>346.214</v>
      </c>
      <c r="X232">
        <v>-5.87805</v>
      </c>
      <c r="Y232">
        <v>-2034.79</v>
      </c>
      <c r="Z232">
        <f t="shared" si="47"/>
        <v>5.87805</v>
      </c>
      <c r="AA232" s="7">
        <f t="shared" si="48"/>
        <v>2.0347900000000001</v>
      </c>
      <c r="AO232" t="s">
        <v>3790</v>
      </c>
      <c r="AP232">
        <v>346.25</v>
      </c>
      <c r="AQ232">
        <v>-5.8777299999999997</v>
      </c>
      <c r="AR232">
        <v>-2034.91</v>
      </c>
      <c r="AS232">
        <f t="shared" si="49"/>
        <v>5.8777299999999997</v>
      </c>
      <c r="AT232" s="7">
        <f t="shared" si="50"/>
        <v>2.03491</v>
      </c>
    </row>
    <row r="233" spans="4:46" x14ac:dyDescent="0.35">
      <c r="D233" t="s">
        <v>5088</v>
      </c>
      <c r="E233">
        <v>346.166</v>
      </c>
      <c r="F233">
        <v>-19.982299999999999</v>
      </c>
      <c r="G233">
        <v>-6916.53</v>
      </c>
      <c r="H233">
        <f t="shared" si="46"/>
        <v>19.982299999999999</v>
      </c>
      <c r="I233" s="7">
        <f t="shared" si="51"/>
        <v>6.9165299999999998</v>
      </c>
      <c r="V233" t="s">
        <v>2969</v>
      </c>
      <c r="W233">
        <v>346.21499999999997</v>
      </c>
      <c r="X233">
        <v>-5.8778499999999996</v>
      </c>
      <c r="Y233">
        <v>-2034.85</v>
      </c>
      <c r="Z233">
        <f t="shared" si="47"/>
        <v>5.8778499999999996</v>
      </c>
      <c r="AA233" s="7">
        <f t="shared" si="48"/>
        <v>2.03485</v>
      </c>
      <c r="AO233" t="s">
        <v>3791</v>
      </c>
      <c r="AP233">
        <v>346.25099999999998</v>
      </c>
      <c r="AQ233">
        <v>-5.8779000000000003</v>
      </c>
      <c r="AR233">
        <v>-2035</v>
      </c>
      <c r="AS233">
        <f t="shared" si="49"/>
        <v>5.8779000000000003</v>
      </c>
      <c r="AT233" s="7">
        <f t="shared" si="50"/>
        <v>2.0350000000000001</v>
      </c>
    </row>
    <row r="234" spans="4:46" x14ac:dyDescent="0.35">
      <c r="D234" t="s">
        <v>5089</v>
      </c>
      <c r="E234">
        <v>346.17</v>
      </c>
      <c r="F234">
        <v>-19.980899999999998</v>
      </c>
      <c r="G234">
        <v>-6916.24</v>
      </c>
      <c r="H234">
        <f t="shared" si="46"/>
        <v>19.980899999999998</v>
      </c>
      <c r="I234" s="7">
        <f t="shared" si="51"/>
        <v>6.9162400000000002</v>
      </c>
      <c r="V234" t="s">
        <v>2970</v>
      </c>
      <c r="W234">
        <v>346.21499999999997</v>
      </c>
      <c r="X234">
        <v>-5.8778499999999996</v>
      </c>
      <c r="Y234">
        <v>-2034.85</v>
      </c>
      <c r="Z234">
        <f t="shared" si="47"/>
        <v>5.8778499999999996</v>
      </c>
      <c r="AA234" s="7">
        <f t="shared" si="48"/>
        <v>2.03485</v>
      </c>
      <c r="AO234" t="s">
        <v>3792</v>
      </c>
      <c r="AP234">
        <v>346.25099999999998</v>
      </c>
      <c r="AQ234">
        <v>-5.8779000000000003</v>
      </c>
      <c r="AR234">
        <v>-2035</v>
      </c>
      <c r="AS234">
        <f t="shared" si="49"/>
        <v>5.8779000000000003</v>
      </c>
      <c r="AT234" s="7">
        <f t="shared" si="50"/>
        <v>2.0350000000000001</v>
      </c>
    </row>
    <row r="235" spans="4:46" x14ac:dyDescent="0.35">
      <c r="D235" t="s">
        <v>5090</v>
      </c>
      <c r="E235">
        <v>346.17</v>
      </c>
      <c r="F235">
        <v>-19.980899999999998</v>
      </c>
      <c r="G235">
        <v>-6916.24</v>
      </c>
      <c r="H235">
        <f t="shared" si="46"/>
        <v>19.980899999999998</v>
      </c>
      <c r="I235" s="7">
        <f t="shared" si="51"/>
        <v>6.9162400000000002</v>
      </c>
      <c r="V235" t="s">
        <v>2971</v>
      </c>
      <c r="W235">
        <v>346.21600000000001</v>
      </c>
      <c r="X235">
        <v>-5.8787099999999999</v>
      </c>
      <c r="Y235">
        <v>-2034.94</v>
      </c>
      <c r="Z235">
        <f t="shared" si="47"/>
        <v>5.8787099999999999</v>
      </c>
      <c r="AA235" s="7">
        <f t="shared" si="48"/>
        <v>2.0349400000000002</v>
      </c>
      <c r="AO235" t="s">
        <v>3793</v>
      </c>
      <c r="AP235">
        <v>346.25200000000001</v>
      </c>
      <c r="AQ235">
        <v>-5.8778499999999996</v>
      </c>
      <c r="AR235">
        <v>-2034.87</v>
      </c>
      <c r="AS235">
        <f t="shared" si="49"/>
        <v>5.8778499999999996</v>
      </c>
      <c r="AT235" s="7">
        <f t="shared" si="50"/>
        <v>2.0348699999999997</v>
      </c>
    </row>
    <row r="236" spans="4:46" x14ac:dyDescent="0.35">
      <c r="D236" t="s">
        <v>5091</v>
      </c>
      <c r="E236">
        <v>346.17</v>
      </c>
      <c r="F236">
        <v>-19.980899999999998</v>
      </c>
      <c r="G236">
        <v>-6916.29</v>
      </c>
      <c r="H236">
        <f t="shared" si="46"/>
        <v>19.980899999999998</v>
      </c>
      <c r="I236" s="7">
        <f t="shared" si="51"/>
        <v>6.91629</v>
      </c>
      <c r="V236" t="s">
        <v>2972</v>
      </c>
      <c r="W236">
        <v>346.21600000000001</v>
      </c>
      <c r="X236">
        <v>-5.8787099999999999</v>
      </c>
      <c r="Y236">
        <v>-2034.94</v>
      </c>
      <c r="Z236">
        <f t="shared" si="47"/>
        <v>5.8787099999999999</v>
      </c>
      <c r="AA236" s="7">
        <f t="shared" si="48"/>
        <v>2.0349400000000002</v>
      </c>
      <c r="AO236" t="s">
        <v>3794</v>
      </c>
      <c r="AP236">
        <v>346.25200000000001</v>
      </c>
      <c r="AQ236">
        <v>-5.8778499999999996</v>
      </c>
      <c r="AR236">
        <v>-2034.87</v>
      </c>
      <c r="AS236">
        <f t="shared" si="49"/>
        <v>5.8778499999999996</v>
      </c>
      <c r="AT236" s="7">
        <f t="shared" si="50"/>
        <v>2.0348699999999997</v>
      </c>
    </row>
    <row r="237" spans="4:46" x14ac:dyDescent="0.35">
      <c r="D237" t="s">
        <v>5092</v>
      </c>
      <c r="E237">
        <v>346.17099999999999</v>
      </c>
      <c r="F237">
        <v>-19.980899999999998</v>
      </c>
      <c r="G237">
        <v>-6916.48</v>
      </c>
      <c r="H237">
        <f t="shared" si="46"/>
        <v>19.980899999999998</v>
      </c>
      <c r="I237" s="7">
        <f t="shared" si="51"/>
        <v>6.91648</v>
      </c>
      <c r="V237" t="s">
        <v>2973</v>
      </c>
      <c r="W237">
        <v>346.21600000000001</v>
      </c>
      <c r="X237">
        <v>-5.8784000000000001</v>
      </c>
      <c r="Y237">
        <v>-2034.84</v>
      </c>
      <c r="Z237">
        <f t="shared" si="47"/>
        <v>5.8784000000000001</v>
      </c>
      <c r="AA237" s="7">
        <f t="shared" si="48"/>
        <v>2.03484</v>
      </c>
      <c r="AO237" t="s">
        <v>3795</v>
      </c>
      <c r="AP237">
        <v>346.25099999999998</v>
      </c>
      <c r="AQ237">
        <v>-5.8772099999999998</v>
      </c>
      <c r="AR237">
        <v>-2034.79</v>
      </c>
      <c r="AS237">
        <f t="shared" si="49"/>
        <v>5.8772099999999998</v>
      </c>
      <c r="AT237" s="7">
        <f t="shared" si="50"/>
        <v>2.0347900000000001</v>
      </c>
    </row>
    <row r="238" spans="4:46" x14ac:dyDescent="0.35">
      <c r="D238" t="s">
        <v>5093</v>
      </c>
      <c r="E238">
        <v>346.173</v>
      </c>
      <c r="F238">
        <v>-19.981300000000001</v>
      </c>
      <c r="G238">
        <v>-6916.44</v>
      </c>
      <c r="H238">
        <f t="shared" si="46"/>
        <v>19.981300000000001</v>
      </c>
      <c r="I238" s="7">
        <f t="shared" si="51"/>
        <v>6.9164399999999997</v>
      </c>
      <c r="V238" t="s">
        <v>2974</v>
      </c>
      <c r="W238">
        <v>346.21600000000001</v>
      </c>
      <c r="X238">
        <v>-5.8784000000000001</v>
      </c>
      <c r="Y238">
        <v>-2034.84</v>
      </c>
      <c r="Z238">
        <f t="shared" si="47"/>
        <v>5.8784000000000001</v>
      </c>
      <c r="AA238" s="7">
        <f t="shared" si="48"/>
        <v>2.03484</v>
      </c>
      <c r="AO238" t="s">
        <v>3796</v>
      </c>
      <c r="AP238">
        <v>346.25099999999998</v>
      </c>
      <c r="AQ238">
        <v>-5.8772099999999998</v>
      </c>
      <c r="AR238">
        <v>-2034.79</v>
      </c>
      <c r="AS238">
        <f t="shared" si="49"/>
        <v>5.8772099999999998</v>
      </c>
      <c r="AT238" s="7">
        <f t="shared" si="50"/>
        <v>2.0347900000000001</v>
      </c>
    </row>
    <row r="239" spans="4:46" x14ac:dyDescent="0.35">
      <c r="D239" t="s">
        <v>5094</v>
      </c>
      <c r="E239">
        <v>346.173</v>
      </c>
      <c r="F239">
        <v>-19.981300000000001</v>
      </c>
      <c r="G239">
        <v>-6916.31</v>
      </c>
      <c r="H239">
        <f t="shared" si="46"/>
        <v>19.981300000000001</v>
      </c>
      <c r="I239" s="7">
        <f t="shared" si="51"/>
        <v>6.9163100000000002</v>
      </c>
      <c r="V239" t="s">
        <v>2975</v>
      </c>
      <c r="W239">
        <v>346.21699999999998</v>
      </c>
      <c r="X239">
        <v>-5.8780999999999999</v>
      </c>
      <c r="Y239">
        <v>-2035</v>
      </c>
      <c r="Z239">
        <f t="shared" si="47"/>
        <v>5.8780999999999999</v>
      </c>
      <c r="AA239" s="7">
        <f t="shared" si="48"/>
        <v>2.0350000000000001</v>
      </c>
      <c r="AO239" t="s">
        <v>3797</v>
      </c>
      <c r="AP239">
        <v>346.25299999999999</v>
      </c>
      <c r="AQ239">
        <v>-5.8793600000000001</v>
      </c>
      <c r="AR239">
        <v>-2035.37</v>
      </c>
      <c r="AS239">
        <f t="shared" si="49"/>
        <v>5.8793600000000001</v>
      </c>
      <c r="AT239" s="7">
        <f t="shared" si="50"/>
        <v>2.0353699999999999</v>
      </c>
    </row>
    <row r="240" spans="4:46" x14ac:dyDescent="0.35">
      <c r="D240" t="s">
        <v>5095</v>
      </c>
      <c r="E240">
        <v>346.173</v>
      </c>
      <c r="F240">
        <v>-19.9802</v>
      </c>
      <c r="G240">
        <v>-6916.21</v>
      </c>
      <c r="H240">
        <f t="shared" si="46"/>
        <v>19.9802</v>
      </c>
      <c r="I240" s="7">
        <f t="shared" si="51"/>
        <v>6.9162100000000004</v>
      </c>
      <c r="V240" t="s">
        <v>2976</v>
      </c>
      <c r="W240">
        <v>346.21699999999998</v>
      </c>
      <c r="X240">
        <v>-5.8780999999999999</v>
      </c>
      <c r="Y240">
        <v>-2035</v>
      </c>
      <c r="Z240">
        <f t="shared" si="47"/>
        <v>5.8780999999999999</v>
      </c>
      <c r="AA240" s="7">
        <f t="shared" si="48"/>
        <v>2.0350000000000001</v>
      </c>
      <c r="AO240" t="s">
        <v>3798</v>
      </c>
      <c r="AP240">
        <v>346.25299999999999</v>
      </c>
      <c r="AQ240">
        <v>-5.8793600000000001</v>
      </c>
      <c r="AR240">
        <v>-2035.37</v>
      </c>
      <c r="AS240">
        <f t="shared" si="49"/>
        <v>5.8793600000000001</v>
      </c>
      <c r="AT240" s="7">
        <f t="shared" si="50"/>
        <v>2.0353699999999999</v>
      </c>
    </row>
    <row r="241" spans="4:46" x14ac:dyDescent="0.35">
      <c r="D241" t="s">
        <v>5096</v>
      </c>
      <c r="E241">
        <v>346.173</v>
      </c>
      <c r="F241">
        <v>-19.9802</v>
      </c>
      <c r="G241">
        <v>-6916.21</v>
      </c>
      <c r="H241">
        <f t="shared" si="46"/>
        <v>19.9802</v>
      </c>
      <c r="I241" s="7">
        <f t="shared" si="51"/>
        <v>6.9162100000000004</v>
      </c>
      <c r="V241" t="s">
        <v>2977</v>
      </c>
      <c r="W241">
        <v>346.21800000000002</v>
      </c>
      <c r="X241">
        <v>-5.8783200000000004</v>
      </c>
      <c r="Y241">
        <v>-2034.85</v>
      </c>
      <c r="Z241">
        <f t="shared" si="47"/>
        <v>5.8783200000000004</v>
      </c>
      <c r="AA241" s="7">
        <f t="shared" si="48"/>
        <v>2.03485</v>
      </c>
      <c r="AO241" t="s">
        <v>3799</v>
      </c>
      <c r="AP241">
        <v>346.25299999999999</v>
      </c>
      <c r="AQ241">
        <v>-5.8788</v>
      </c>
      <c r="AR241">
        <v>-2035.43</v>
      </c>
      <c r="AS241">
        <f t="shared" si="49"/>
        <v>5.8788</v>
      </c>
      <c r="AT241" s="7">
        <f t="shared" si="50"/>
        <v>2.0354299999999999</v>
      </c>
    </row>
    <row r="242" spans="4:46" x14ac:dyDescent="0.35">
      <c r="D242" t="s">
        <v>5097</v>
      </c>
      <c r="E242">
        <v>346.17599999999999</v>
      </c>
      <c r="F242">
        <v>-19.980599999999999</v>
      </c>
      <c r="G242">
        <v>-6916.31</v>
      </c>
      <c r="H242">
        <f t="shared" si="46"/>
        <v>19.980599999999999</v>
      </c>
      <c r="I242" s="7">
        <f t="shared" si="51"/>
        <v>6.9163100000000002</v>
      </c>
      <c r="V242" t="s">
        <v>2978</v>
      </c>
      <c r="W242">
        <v>346.21800000000002</v>
      </c>
      <c r="X242">
        <v>-5.8783200000000004</v>
      </c>
      <c r="Y242">
        <v>-2034.85</v>
      </c>
      <c r="Z242">
        <f t="shared" si="47"/>
        <v>5.8783200000000004</v>
      </c>
      <c r="AA242" s="7">
        <f t="shared" si="48"/>
        <v>2.03485</v>
      </c>
      <c r="AO242" t="s">
        <v>3800</v>
      </c>
      <c r="AP242">
        <v>346.25299999999999</v>
      </c>
      <c r="AQ242">
        <v>-5.8788</v>
      </c>
      <c r="AR242">
        <v>-2035.43</v>
      </c>
      <c r="AS242">
        <f t="shared" si="49"/>
        <v>5.8788</v>
      </c>
      <c r="AT242" s="7">
        <f t="shared" si="50"/>
        <v>2.0354299999999999</v>
      </c>
    </row>
    <row r="243" spans="4:46" x14ac:dyDescent="0.35">
      <c r="D243" t="s">
        <v>5098</v>
      </c>
      <c r="E243">
        <v>346.17599999999999</v>
      </c>
      <c r="F243">
        <v>-19.980699999999999</v>
      </c>
      <c r="G243">
        <v>-6916.4</v>
      </c>
      <c r="H243">
        <f t="shared" si="46"/>
        <v>19.980699999999999</v>
      </c>
      <c r="I243" s="7">
        <f t="shared" si="51"/>
        <v>6.9163999999999994</v>
      </c>
      <c r="V243" t="s">
        <v>2979</v>
      </c>
      <c r="W243">
        <v>346.21899999999999</v>
      </c>
      <c r="X243">
        <v>-5.8801699999999997</v>
      </c>
      <c r="Y243">
        <v>-2035.64</v>
      </c>
      <c r="Z243">
        <f t="shared" si="47"/>
        <v>5.8801699999999997</v>
      </c>
      <c r="AA243" s="7">
        <f t="shared" si="48"/>
        <v>2.0356399999999999</v>
      </c>
      <c r="AO243" t="s">
        <v>3801</v>
      </c>
      <c r="AP243">
        <v>346.25400000000002</v>
      </c>
      <c r="AQ243">
        <v>-5.8771699999999996</v>
      </c>
      <c r="AR243">
        <v>-2034.86</v>
      </c>
      <c r="AS243">
        <f t="shared" si="49"/>
        <v>5.8771699999999996</v>
      </c>
      <c r="AT243" s="7">
        <f t="shared" si="50"/>
        <v>2.0348600000000001</v>
      </c>
    </row>
    <row r="244" spans="4:46" x14ac:dyDescent="0.35">
      <c r="D244" t="s">
        <v>5099</v>
      </c>
      <c r="E244">
        <v>346.178</v>
      </c>
      <c r="F244">
        <v>-19.980699999999999</v>
      </c>
      <c r="G244">
        <v>-6916.35</v>
      </c>
      <c r="H244">
        <f t="shared" si="46"/>
        <v>19.980699999999999</v>
      </c>
      <c r="I244" s="7">
        <f t="shared" si="51"/>
        <v>6.9163500000000004</v>
      </c>
      <c r="V244" t="s">
        <v>2980</v>
      </c>
      <c r="W244">
        <v>346.21899999999999</v>
      </c>
      <c r="X244">
        <v>-5.8801699999999997</v>
      </c>
      <c r="Y244">
        <v>-2035.64</v>
      </c>
      <c r="Z244">
        <f t="shared" si="47"/>
        <v>5.8801699999999997</v>
      </c>
      <c r="AA244" s="7">
        <f t="shared" si="48"/>
        <v>2.0356399999999999</v>
      </c>
      <c r="AO244" t="s">
        <v>3802</v>
      </c>
      <c r="AP244">
        <v>346.25400000000002</v>
      </c>
      <c r="AQ244">
        <v>-5.8771699999999996</v>
      </c>
      <c r="AR244">
        <v>-2034.86</v>
      </c>
      <c r="AS244">
        <f t="shared" si="49"/>
        <v>5.8771699999999996</v>
      </c>
      <c r="AT244" s="7">
        <f t="shared" si="50"/>
        <v>2.0348600000000001</v>
      </c>
    </row>
    <row r="245" spans="4:46" x14ac:dyDescent="0.35">
      <c r="D245" t="s">
        <v>5100</v>
      </c>
      <c r="E245">
        <v>346.17899999999997</v>
      </c>
      <c r="F245">
        <v>-19.9816</v>
      </c>
      <c r="G245">
        <v>-6916.86</v>
      </c>
      <c r="H245">
        <f t="shared" si="46"/>
        <v>19.9816</v>
      </c>
      <c r="I245" s="7">
        <f t="shared" si="51"/>
        <v>6.9168599999999998</v>
      </c>
      <c r="V245" t="s">
        <v>2981</v>
      </c>
      <c r="W245">
        <v>346.22</v>
      </c>
      <c r="X245">
        <v>-5.8775500000000003</v>
      </c>
      <c r="Y245">
        <v>-2034.69</v>
      </c>
      <c r="Z245">
        <f t="shared" si="47"/>
        <v>5.8775500000000003</v>
      </c>
      <c r="AA245" s="7">
        <f t="shared" si="48"/>
        <v>2.0346899999999999</v>
      </c>
      <c r="AO245" t="s">
        <v>3803</v>
      </c>
      <c r="AP245">
        <v>346.25400000000002</v>
      </c>
      <c r="AQ245">
        <v>-5.8779700000000004</v>
      </c>
      <c r="AR245">
        <v>-2035.07</v>
      </c>
      <c r="AS245">
        <f t="shared" si="49"/>
        <v>5.8779700000000004</v>
      </c>
      <c r="AT245" s="7">
        <f t="shared" si="50"/>
        <v>2.0350700000000002</v>
      </c>
    </row>
    <row r="246" spans="4:46" x14ac:dyDescent="0.35">
      <c r="D246" t="s">
        <v>5101</v>
      </c>
      <c r="E246">
        <v>346.18099999999998</v>
      </c>
      <c r="F246">
        <v>-19.9818</v>
      </c>
      <c r="G246">
        <v>-6916.88</v>
      </c>
      <c r="H246">
        <f t="shared" si="46"/>
        <v>19.9818</v>
      </c>
      <c r="I246" s="7">
        <f t="shared" si="51"/>
        <v>6.9168799999999999</v>
      </c>
      <c r="V246" t="s">
        <v>2982</v>
      </c>
      <c r="W246">
        <v>346.22</v>
      </c>
      <c r="X246">
        <v>-5.8775500000000003</v>
      </c>
      <c r="Y246">
        <v>-2034.69</v>
      </c>
      <c r="Z246">
        <f t="shared" si="47"/>
        <v>5.8775500000000003</v>
      </c>
      <c r="AA246" s="7">
        <f t="shared" si="48"/>
        <v>2.0346899999999999</v>
      </c>
      <c r="AO246" t="s">
        <v>3804</v>
      </c>
      <c r="AP246">
        <v>346.25400000000002</v>
      </c>
      <c r="AQ246">
        <v>-5.8779700000000004</v>
      </c>
      <c r="AR246">
        <v>-2035.07</v>
      </c>
      <c r="AS246">
        <f t="shared" si="49"/>
        <v>5.8779700000000004</v>
      </c>
      <c r="AT246" s="7">
        <f t="shared" si="50"/>
        <v>2.0350700000000002</v>
      </c>
    </row>
    <row r="247" spans="4:46" x14ac:dyDescent="0.35">
      <c r="D247" t="s">
        <v>5102</v>
      </c>
      <c r="E247">
        <v>346.18099999999998</v>
      </c>
      <c r="F247">
        <v>-19.9834</v>
      </c>
      <c r="G247">
        <v>-6917.54</v>
      </c>
      <c r="H247">
        <f t="shared" si="46"/>
        <v>19.9834</v>
      </c>
      <c r="I247" s="7">
        <f t="shared" si="51"/>
        <v>6.9175399999999998</v>
      </c>
      <c r="V247" t="s">
        <v>2983</v>
      </c>
      <c r="W247">
        <v>346.221</v>
      </c>
      <c r="X247">
        <v>-5.8776999999999999</v>
      </c>
      <c r="Y247">
        <v>-2034.68</v>
      </c>
      <c r="Z247">
        <f t="shared" si="47"/>
        <v>5.8776999999999999</v>
      </c>
      <c r="AA247" s="7">
        <f t="shared" si="48"/>
        <v>2.0346800000000003</v>
      </c>
      <c r="AO247" t="s">
        <v>3805</v>
      </c>
      <c r="AP247">
        <v>346.255</v>
      </c>
      <c r="AQ247">
        <v>-5.8776200000000003</v>
      </c>
      <c r="AR247">
        <v>-2035.07</v>
      </c>
      <c r="AS247">
        <f t="shared" si="49"/>
        <v>5.8776200000000003</v>
      </c>
      <c r="AT247" s="7">
        <f t="shared" si="50"/>
        <v>2.0350700000000002</v>
      </c>
    </row>
    <row r="248" spans="4:46" x14ac:dyDescent="0.35">
      <c r="D248" t="s">
        <v>5103</v>
      </c>
      <c r="E248">
        <v>346.18099999999998</v>
      </c>
      <c r="F248">
        <v>-19.981400000000001</v>
      </c>
      <c r="G248">
        <v>-6917.32</v>
      </c>
      <c r="H248">
        <f t="shared" si="46"/>
        <v>19.981400000000001</v>
      </c>
      <c r="I248" s="7">
        <f t="shared" si="51"/>
        <v>6.9173200000000001</v>
      </c>
      <c r="V248" t="s">
        <v>2984</v>
      </c>
      <c r="W248">
        <v>346.221</v>
      </c>
      <c r="X248">
        <v>-5.8776999999999999</v>
      </c>
      <c r="Y248">
        <v>-2034.68</v>
      </c>
      <c r="Z248">
        <f t="shared" si="47"/>
        <v>5.8776999999999999</v>
      </c>
      <c r="AA248" s="7">
        <f t="shared" si="48"/>
        <v>2.0346800000000003</v>
      </c>
      <c r="AO248" t="s">
        <v>3806</v>
      </c>
      <c r="AP248">
        <v>346.255</v>
      </c>
      <c r="AQ248">
        <v>-5.8776200000000003</v>
      </c>
      <c r="AR248">
        <v>-2035.07</v>
      </c>
      <c r="AS248">
        <f t="shared" si="49"/>
        <v>5.8776200000000003</v>
      </c>
      <c r="AT248" s="7">
        <f t="shared" si="50"/>
        <v>2.0350700000000002</v>
      </c>
    </row>
    <row r="249" spans="4:46" x14ac:dyDescent="0.35">
      <c r="D249" t="s">
        <v>5104</v>
      </c>
      <c r="E249">
        <v>346.18200000000002</v>
      </c>
      <c r="F249">
        <v>-19.981400000000001</v>
      </c>
      <c r="G249">
        <v>-6916.87</v>
      </c>
      <c r="H249">
        <f t="shared" si="46"/>
        <v>19.981400000000001</v>
      </c>
      <c r="I249" s="7">
        <f t="shared" si="51"/>
        <v>6.9168700000000003</v>
      </c>
      <c r="V249" t="s">
        <v>2985</v>
      </c>
      <c r="W249">
        <v>346.22199999999998</v>
      </c>
      <c r="X249">
        <v>-5.8774600000000001</v>
      </c>
      <c r="Y249">
        <v>-2034.61</v>
      </c>
      <c r="Z249">
        <f t="shared" si="47"/>
        <v>5.8774600000000001</v>
      </c>
      <c r="AA249" s="7">
        <f t="shared" si="48"/>
        <v>2.0346099999999998</v>
      </c>
      <c r="AO249" t="s">
        <v>3807</v>
      </c>
      <c r="AP249">
        <v>346.25599999999997</v>
      </c>
      <c r="AQ249">
        <v>-5.8777100000000004</v>
      </c>
      <c r="AR249">
        <v>-2035.01</v>
      </c>
      <c r="AS249">
        <f t="shared" si="49"/>
        <v>5.8777100000000004</v>
      </c>
      <c r="AT249" s="7">
        <f t="shared" si="50"/>
        <v>2.0350100000000002</v>
      </c>
    </row>
    <row r="250" spans="4:46" x14ac:dyDescent="0.35">
      <c r="D250" t="s">
        <v>5105</v>
      </c>
      <c r="E250">
        <v>346.18200000000002</v>
      </c>
      <c r="F250">
        <v>-19.981400000000001</v>
      </c>
      <c r="G250">
        <v>-6916.94</v>
      </c>
      <c r="H250">
        <f t="shared" si="46"/>
        <v>19.981400000000001</v>
      </c>
      <c r="I250" s="7">
        <f t="shared" si="51"/>
        <v>6.9169399999999994</v>
      </c>
      <c r="V250" t="s">
        <v>2986</v>
      </c>
      <c r="W250">
        <v>346.22199999999998</v>
      </c>
      <c r="X250">
        <v>-5.8774600000000001</v>
      </c>
      <c r="Y250">
        <v>-2034.61</v>
      </c>
      <c r="Z250">
        <f t="shared" si="47"/>
        <v>5.8774600000000001</v>
      </c>
      <c r="AA250" s="7">
        <f t="shared" si="48"/>
        <v>2.0346099999999998</v>
      </c>
      <c r="AO250" t="s">
        <v>3808</v>
      </c>
      <c r="AP250">
        <v>346.25599999999997</v>
      </c>
      <c r="AQ250">
        <v>-5.8777100000000004</v>
      </c>
      <c r="AR250">
        <v>-2035.01</v>
      </c>
      <c r="AS250">
        <f t="shared" si="49"/>
        <v>5.8777100000000004</v>
      </c>
      <c r="AT250" s="7">
        <f t="shared" si="50"/>
        <v>2.0350100000000002</v>
      </c>
    </row>
    <row r="251" spans="4:46" x14ac:dyDescent="0.35">
      <c r="D251" t="s">
        <v>5106</v>
      </c>
      <c r="E251">
        <v>346.18700000000001</v>
      </c>
      <c r="F251">
        <v>-19.982099999999999</v>
      </c>
      <c r="G251">
        <v>-6917.12</v>
      </c>
      <c r="H251">
        <f t="shared" si="46"/>
        <v>19.982099999999999</v>
      </c>
      <c r="I251" s="7">
        <f t="shared" si="51"/>
        <v>6.9171199999999997</v>
      </c>
      <c r="V251" t="s">
        <v>2987</v>
      </c>
      <c r="W251">
        <v>346.22300000000001</v>
      </c>
      <c r="X251">
        <v>-5.8779899999999996</v>
      </c>
      <c r="Y251">
        <v>-2034.85</v>
      </c>
      <c r="Z251">
        <f t="shared" si="47"/>
        <v>5.8779899999999996</v>
      </c>
      <c r="AA251" s="7">
        <f t="shared" si="48"/>
        <v>2.03485</v>
      </c>
      <c r="AO251" t="s">
        <v>3809</v>
      </c>
      <c r="AP251">
        <v>346.25700000000001</v>
      </c>
      <c r="AQ251">
        <v>-5.87765</v>
      </c>
      <c r="AR251">
        <v>-2035.03</v>
      </c>
      <c r="AS251">
        <f t="shared" si="49"/>
        <v>5.87765</v>
      </c>
      <c r="AT251" s="7">
        <f t="shared" si="50"/>
        <v>2.0350299999999999</v>
      </c>
    </row>
    <row r="252" spans="4:46" x14ac:dyDescent="0.35">
      <c r="D252" t="s">
        <v>5107</v>
      </c>
      <c r="E252">
        <v>346.18700000000001</v>
      </c>
      <c r="F252">
        <v>-19.980499999999999</v>
      </c>
      <c r="G252">
        <v>-6916.63</v>
      </c>
      <c r="H252">
        <f t="shared" si="46"/>
        <v>19.980499999999999</v>
      </c>
      <c r="I252" s="7">
        <f t="shared" si="51"/>
        <v>6.9166300000000005</v>
      </c>
      <c r="V252" t="s">
        <v>2988</v>
      </c>
      <c r="W252">
        <v>346.22300000000001</v>
      </c>
      <c r="X252">
        <v>-5.8779899999999996</v>
      </c>
      <c r="Y252">
        <v>-2034.85</v>
      </c>
      <c r="Z252">
        <f t="shared" si="47"/>
        <v>5.8779899999999996</v>
      </c>
      <c r="AA252" s="7">
        <f t="shared" si="48"/>
        <v>2.03485</v>
      </c>
      <c r="AO252" t="s">
        <v>3810</v>
      </c>
      <c r="AP252">
        <v>346.25700000000001</v>
      </c>
      <c r="AQ252">
        <v>-5.87765</v>
      </c>
      <c r="AR252">
        <v>-2035.03</v>
      </c>
      <c r="AS252">
        <f t="shared" si="49"/>
        <v>5.87765</v>
      </c>
      <c r="AT252" s="7">
        <f t="shared" si="50"/>
        <v>2.0350299999999999</v>
      </c>
    </row>
    <row r="253" spans="4:46" x14ac:dyDescent="0.35">
      <c r="D253" t="s">
        <v>5108</v>
      </c>
      <c r="E253">
        <v>346.18700000000001</v>
      </c>
      <c r="F253">
        <v>-19.980499999999999</v>
      </c>
      <c r="G253">
        <v>-6916.8</v>
      </c>
      <c r="H253">
        <f t="shared" si="46"/>
        <v>19.980499999999999</v>
      </c>
      <c r="I253" s="7">
        <f t="shared" si="51"/>
        <v>6.9168000000000003</v>
      </c>
      <c r="V253" t="s">
        <v>2989</v>
      </c>
      <c r="W253">
        <v>346.22399999999999</v>
      </c>
      <c r="X253">
        <v>-5.8778499999999996</v>
      </c>
      <c r="Y253">
        <v>-2034.82</v>
      </c>
      <c r="Z253">
        <f t="shared" si="47"/>
        <v>5.8778499999999996</v>
      </c>
      <c r="AA253" s="7">
        <f t="shared" si="48"/>
        <v>2.0348199999999999</v>
      </c>
      <c r="AO253" t="s">
        <v>3811</v>
      </c>
      <c r="AP253">
        <v>346.25700000000001</v>
      </c>
      <c r="AQ253">
        <v>-5.8776299999999999</v>
      </c>
      <c r="AR253">
        <v>-2035.06</v>
      </c>
      <c r="AS253">
        <f t="shared" si="49"/>
        <v>5.8776299999999999</v>
      </c>
      <c r="AT253" s="7">
        <f t="shared" si="50"/>
        <v>2.0350600000000001</v>
      </c>
    </row>
    <row r="254" spans="4:46" x14ac:dyDescent="0.35">
      <c r="D254" t="s">
        <v>5109</v>
      </c>
      <c r="E254">
        <v>346.19099999999997</v>
      </c>
      <c r="F254">
        <v>-19.982299999999999</v>
      </c>
      <c r="G254">
        <v>-6917.32</v>
      </c>
      <c r="H254">
        <f t="shared" si="46"/>
        <v>19.982299999999999</v>
      </c>
      <c r="I254" s="7">
        <f t="shared" si="51"/>
        <v>6.9173200000000001</v>
      </c>
      <c r="V254" t="s">
        <v>2990</v>
      </c>
      <c r="W254">
        <v>346.22399999999999</v>
      </c>
      <c r="X254">
        <v>-5.8778499999999996</v>
      </c>
      <c r="Y254">
        <v>-2034.82</v>
      </c>
      <c r="Z254">
        <f t="shared" si="47"/>
        <v>5.8778499999999996</v>
      </c>
      <c r="AA254" s="7">
        <f t="shared" si="48"/>
        <v>2.0348199999999999</v>
      </c>
      <c r="AO254" t="s">
        <v>3812</v>
      </c>
      <c r="AP254">
        <v>346.25700000000001</v>
      </c>
      <c r="AQ254">
        <v>-5.8776299999999999</v>
      </c>
      <c r="AR254">
        <v>-2035.06</v>
      </c>
      <c r="AS254">
        <f t="shared" si="49"/>
        <v>5.8776299999999999</v>
      </c>
      <c r="AT254" s="7">
        <f t="shared" si="50"/>
        <v>2.0350600000000001</v>
      </c>
    </row>
    <row r="255" spans="4:46" x14ac:dyDescent="0.35">
      <c r="D255" t="s">
        <v>5110</v>
      </c>
      <c r="E255">
        <v>346.19099999999997</v>
      </c>
      <c r="F255">
        <v>-19.982299999999999</v>
      </c>
      <c r="G255">
        <v>-6917.32</v>
      </c>
      <c r="H255">
        <f t="shared" si="46"/>
        <v>19.982299999999999</v>
      </c>
      <c r="I255" s="7">
        <f t="shared" si="51"/>
        <v>6.9173200000000001</v>
      </c>
      <c r="V255" t="s">
        <v>2991</v>
      </c>
      <c r="W255">
        <v>346.22399999999999</v>
      </c>
      <c r="X255">
        <v>-5.8780999999999999</v>
      </c>
      <c r="Y255">
        <v>-2034.9</v>
      </c>
      <c r="Z255">
        <f t="shared" si="47"/>
        <v>5.8780999999999999</v>
      </c>
      <c r="AA255" s="7">
        <f t="shared" si="48"/>
        <v>2.0348999999999999</v>
      </c>
      <c r="AO255" t="s">
        <v>3813</v>
      </c>
      <c r="AP255">
        <v>346.25799999999998</v>
      </c>
      <c r="AQ255">
        <v>-5.87784</v>
      </c>
      <c r="AR255">
        <v>-2035.09</v>
      </c>
      <c r="AS255">
        <f t="shared" si="49"/>
        <v>5.87784</v>
      </c>
      <c r="AT255" s="7">
        <f t="shared" si="50"/>
        <v>2.0350899999999998</v>
      </c>
    </row>
    <row r="256" spans="4:46" x14ac:dyDescent="0.35">
      <c r="D256" t="s">
        <v>5111</v>
      </c>
      <c r="E256">
        <v>346.19099999999997</v>
      </c>
      <c r="F256">
        <v>-19.982299999999999</v>
      </c>
      <c r="G256">
        <v>-6917.42</v>
      </c>
      <c r="H256">
        <f t="shared" si="46"/>
        <v>19.982299999999999</v>
      </c>
      <c r="I256" s="7">
        <f t="shared" si="51"/>
        <v>6.9174199999999999</v>
      </c>
      <c r="V256" t="s">
        <v>2992</v>
      </c>
      <c r="W256">
        <v>346.22399999999999</v>
      </c>
      <c r="X256">
        <v>-5.8780999999999999</v>
      </c>
      <c r="Y256">
        <v>-2034.9</v>
      </c>
      <c r="Z256">
        <f t="shared" si="47"/>
        <v>5.8780999999999999</v>
      </c>
      <c r="AA256" s="7">
        <f t="shared" si="48"/>
        <v>2.0348999999999999</v>
      </c>
      <c r="AO256" t="s">
        <v>3814</v>
      </c>
      <c r="AP256">
        <v>346.25799999999998</v>
      </c>
      <c r="AQ256">
        <v>-5.87784</v>
      </c>
      <c r="AR256">
        <v>-2035.09</v>
      </c>
      <c r="AS256">
        <f t="shared" si="49"/>
        <v>5.87784</v>
      </c>
      <c r="AT256" s="7">
        <f t="shared" si="50"/>
        <v>2.0350899999999998</v>
      </c>
    </row>
    <row r="257" spans="4:46" x14ac:dyDescent="0.35">
      <c r="D257" t="s">
        <v>5112</v>
      </c>
      <c r="E257">
        <v>346.19499999999999</v>
      </c>
      <c r="F257">
        <v>-19.982299999999999</v>
      </c>
      <c r="G257">
        <v>-6917.44</v>
      </c>
      <c r="H257">
        <f t="shared" si="46"/>
        <v>19.982299999999999</v>
      </c>
      <c r="I257" s="7">
        <f t="shared" si="51"/>
        <v>6.91744</v>
      </c>
      <c r="V257" t="s">
        <v>2993</v>
      </c>
      <c r="W257">
        <v>346.226</v>
      </c>
      <c r="X257">
        <v>-5.8808299999999996</v>
      </c>
      <c r="Y257">
        <v>-2035.86</v>
      </c>
      <c r="Z257">
        <f t="shared" si="47"/>
        <v>5.8808299999999996</v>
      </c>
      <c r="AA257" s="7">
        <f t="shared" si="48"/>
        <v>2.03586</v>
      </c>
      <c r="AO257" t="s">
        <v>3815</v>
      </c>
      <c r="AP257">
        <v>346.25900000000001</v>
      </c>
      <c r="AQ257">
        <v>-5.8784900000000002</v>
      </c>
      <c r="AR257">
        <v>-2035.29</v>
      </c>
      <c r="AS257">
        <f t="shared" si="49"/>
        <v>5.8784900000000002</v>
      </c>
      <c r="AT257" s="7">
        <f t="shared" si="50"/>
        <v>2.0352899999999998</v>
      </c>
    </row>
    <row r="258" spans="4:46" x14ac:dyDescent="0.35">
      <c r="D258" t="s">
        <v>5113</v>
      </c>
      <c r="E258">
        <v>346.19499999999999</v>
      </c>
      <c r="F258">
        <v>-19.982299999999999</v>
      </c>
      <c r="G258">
        <v>-6917.44</v>
      </c>
      <c r="H258">
        <f t="shared" si="46"/>
        <v>19.982299999999999</v>
      </c>
      <c r="I258" s="7">
        <f t="shared" si="51"/>
        <v>6.91744</v>
      </c>
      <c r="V258" t="s">
        <v>2994</v>
      </c>
      <c r="W258">
        <v>346.226</v>
      </c>
      <c r="X258">
        <v>-5.8808299999999996</v>
      </c>
      <c r="Y258">
        <v>-2035.86</v>
      </c>
      <c r="Z258">
        <f t="shared" si="47"/>
        <v>5.8808299999999996</v>
      </c>
      <c r="AA258" s="7">
        <f t="shared" si="48"/>
        <v>2.03586</v>
      </c>
      <c r="AO258" t="s">
        <v>3816</v>
      </c>
      <c r="AP258">
        <v>346.25900000000001</v>
      </c>
      <c r="AQ258">
        <v>-5.8784900000000002</v>
      </c>
      <c r="AR258">
        <v>-2035.29</v>
      </c>
      <c r="AS258">
        <f t="shared" si="49"/>
        <v>5.8784900000000002</v>
      </c>
      <c r="AT258" s="7">
        <f t="shared" si="50"/>
        <v>2.0352899999999998</v>
      </c>
    </row>
    <row r="259" spans="4:46" x14ac:dyDescent="0.35">
      <c r="D259" t="s">
        <v>5114</v>
      </c>
      <c r="E259">
        <v>346.19799999999998</v>
      </c>
      <c r="F259">
        <v>-19.9834</v>
      </c>
      <c r="G259">
        <v>-6917.8</v>
      </c>
      <c r="H259">
        <f t="shared" si="46"/>
        <v>19.9834</v>
      </c>
      <c r="I259" s="7">
        <f t="shared" si="51"/>
        <v>6.9178000000000006</v>
      </c>
      <c r="V259" t="s">
        <v>2995</v>
      </c>
      <c r="W259">
        <v>346.226</v>
      </c>
      <c r="X259">
        <v>-5.8788</v>
      </c>
      <c r="Y259">
        <v>-2034.88</v>
      </c>
      <c r="Z259">
        <f t="shared" si="47"/>
        <v>5.8788</v>
      </c>
      <c r="AA259" s="7">
        <f t="shared" si="48"/>
        <v>2.0348800000000002</v>
      </c>
      <c r="AO259" t="s">
        <v>3817</v>
      </c>
      <c r="AP259">
        <v>346.26</v>
      </c>
      <c r="AQ259">
        <v>-5.8774899999999999</v>
      </c>
      <c r="AR259">
        <v>-2035.15</v>
      </c>
      <c r="AS259">
        <f t="shared" si="49"/>
        <v>5.8774899999999999</v>
      </c>
      <c r="AT259" s="7">
        <f t="shared" si="50"/>
        <v>2.0351500000000002</v>
      </c>
    </row>
    <row r="260" spans="4:46" x14ac:dyDescent="0.35">
      <c r="D260" t="s">
        <v>5115</v>
      </c>
      <c r="E260">
        <v>346.19799999999998</v>
      </c>
      <c r="F260">
        <v>-19.9834</v>
      </c>
      <c r="G260">
        <v>-6917.8</v>
      </c>
      <c r="H260">
        <f t="shared" ref="H260:H323" si="52">ABS(F260)</f>
        <v>19.9834</v>
      </c>
      <c r="I260" s="7">
        <f t="shared" si="51"/>
        <v>6.9178000000000006</v>
      </c>
      <c r="V260" t="s">
        <v>2996</v>
      </c>
      <c r="W260">
        <v>346.226</v>
      </c>
      <c r="X260">
        <v>-5.8788</v>
      </c>
      <c r="Y260">
        <v>-2034.88</v>
      </c>
      <c r="Z260">
        <f t="shared" ref="Z260:Z323" si="53">ABS(X260)</f>
        <v>5.8788</v>
      </c>
      <c r="AA260" s="7">
        <f t="shared" ref="AA260:AA323" si="54">ABS(Y260/1000)</f>
        <v>2.0348800000000002</v>
      </c>
      <c r="AO260" t="s">
        <v>3818</v>
      </c>
      <c r="AP260">
        <v>346.26</v>
      </c>
      <c r="AQ260">
        <v>-5.8774899999999999</v>
      </c>
      <c r="AR260">
        <v>-2035.15</v>
      </c>
      <c r="AS260">
        <f t="shared" ref="AS260:AS323" si="55">ABS(AQ260)</f>
        <v>5.8774899999999999</v>
      </c>
      <c r="AT260" s="7">
        <f t="shared" si="50"/>
        <v>2.0351500000000002</v>
      </c>
    </row>
    <row r="261" spans="4:46" x14ac:dyDescent="0.35">
      <c r="D261" t="s">
        <v>5116</v>
      </c>
      <c r="E261">
        <v>346.19799999999998</v>
      </c>
      <c r="F261">
        <v>-19.981999999999999</v>
      </c>
      <c r="G261">
        <v>-6917.66</v>
      </c>
      <c r="H261">
        <f t="shared" si="52"/>
        <v>19.981999999999999</v>
      </c>
      <c r="I261" s="7">
        <f t="shared" si="51"/>
        <v>6.9176599999999997</v>
      </c>
      <c r="V261" t="s">
        <v>2997</v>
      </c>
      <c r="W261">
        <v>346.22699999999998</v>
      </c>
      <c r="X261">
        <v>-5.8784400000000003</v>
      </c>
      <c r="Y261">
        <v>-2034.97</v>
      </c>
      <c r="Z261">
        <f t="shared" si="53"/>
        <v>5.8784400000000003</v>
      </c>
      <c r="AA261" s="7">
        <f t="shared" si="54"/>
        <v>2.0349699999999999</v>
      </c>
      <c r="AO261" t="s">
        <v>3819</v>
      </c>
      <c r="AP261">
        <v>346.25900000000001</v>
      </c>
      <c r="AQ261">
        <v>-5.8788900000000002</v>
      </c>
      <c r="AR261">
        <v>-2035.45</v>
      </c>
      <c r="AS261">
        <f t="shared" si="55"/>
        <v>5.8788900000000002</v>
      </c>
      <c r="AT261" s="7">
        <f t="shared" ref="AT261:AT324" si="56">ABS(AR261/1000)</f>
        <v>2.03545</v>
      </c>
    </row>
    <row r="262" spans="4:46" x14ac:dyDescent="0.35">
      <c r="D262" t="s">
        <v>5117</v>
      </c>
      <c r="E262">
        <v>346.2</v>
      </c>
      <c r="F262">
        <v>-19.9815</v>
      </c>
      <c r="G262">
        <v>-6917.31</v>
      </c>
      <c r="H262">
        <f t="shared" si="52"/>
        <v>19.9815</v>
      </c>
      <c r="I262" s="7">
        <f t="shared" ref="I262:I325" si="57">ABS(G262/1000)</f>
        <v>6.9173100000000005</v>
      </c>
      <c r="V262" t="s">
        <v>2998</v>
      </c>
      <c r="W262">
        <v>346.22699999999998</v>
      </c>
      <c r="X262">
        <v>-5.8784400000000003</v>
      </c>
      <c r="Y262">
        <v>-2034.97</v>
      </c>
      <c r="Z262">
        <f t="shared" si="53"/>
        <v>5.8784400000000003</v>
      </c>
      <c r="AA262" s="7">
        <f t="shared" si="54"/>
        <v>2.0349699999999999</v>
      </c>
      <c r="AO262" t="s">
        <v>3820</v>
      </c>
      <c r="AP262">
        <v>346.25900000000001</v>
      </c>
      <c r="AQ262">
        <v>-5.8788900000000002</v>
      </c>
      <c r="AR262">
        <v>-2035.45</v>
      </c>
      <c r="AS262">
        <f t="shared" si="55"/>
        <v>5.8788900000000002</v>
      </c>
      <c r="AT262" s="7">
        <f t="shared" si="56"/>
        <v>2.03545</v>
      </c>
    </row>
    <row r="263" spans="4:46" x14ac:dyDescent="0.35">
      <c r="D263" t="s">
        <v>5118</v>
      </c>
      <c r="E263">
        <v>346.2</v>
      </c>
      <c r="F263">
        <v>-19.9815</v>
      </c>
      <c r="G263">
        <v>-6917.31</v>
      </c>
      <c r="H263">
        <f t="shared" si="52"/>
        <v>19.9815</v>
      </c>
      <c r="I263" s="7">
        <f t="shared" si="57"/>
        <v>6.9173100000000005</v>
      </c>
      <c r="V263" t="s">
        <v>2999</v>
      </c>
      <c r="W263">
        <v>346.22800000000001</v>
      </c>
      <c r="X263">
        <v>-5.8787900000000004</v>
      </c>
      <c r="Y263">
        <v>-2035.02</v>
      </c>
      <c r="Z263">
        <f t="shared" si="53"/>
        <v>5.8787900000000004</v>
      </c>
      <c r="AA263" s="7">
        <f t="shared" si="54"/>
        <v>2.0350199999999998</v>
      </c>
      <c r="AO263" t="s">
        <v>3821</v>
      </c>
      <c r="AP263">
        <v>346.26100000000002</v>
      </c>
      <c r="AQ263">
        <v>-5.8773799999999996</v>
      </c>
      <c r="AR263">
        <v>-2035.01</v>
      </c>
      <c r="AS263">
        <f t="shared" si="55"/>
        <v>5.8773799999999996</v>
      </c>
      <c r="AT263" s="7">
        <f t="shared" si="56"/>
        <v>2.0350100000000002</v>
      </c>
    </row>
    <row r="264" spans="4:46" x14ac:dyDescent="0.35">
      <c r="D264" t="s">
        <v>5119</v>
      </c>
      <c r="E264">
        <v>346.20100000000002</v>
      </c>
      <c r="F264">
        <v>-19.982299999999999</v>
      </c>
      <c r="G264">
        <v>-6917.46</v>
      </c>
      <c r="H264">
        <f t="shared" si="52"/>
        <v>19.982299999999999</v>
      </c>
      <c r="I264" s="7">
        <f t="shared" si="57"/>
        <v>6.9174600000000002</v>
      </c>
      <c r="V264" t="s">
        <v>3000</v>
      </c>
      <c r="W264">
        <v>346.22800000000001</v>
      </c>
      <c r="X264">
        <v>-5.8787900000000004</v>
      </c>
      <c r="Y264">
        <v>-2035.02</v>
      </c>
      <c r="Z264">
        <f t="shared" si="53"/>
        <v>5.8787900000000004</v>
      </c>
      <c r="AA264" s="7">
        <f t="shared" si="54"/>
        <v>2.0350199999999998</v>
      </c>
      <c r="AO264" t="s">
        <v>3822</v>
      </c>
      <c r="AP264">
        <v>346.26100000000002</v>
      </c>
      <c r="AQ264">
        <v>-5.8773799999999996</v>
      </c>
      <c r="AR264">
        <v>-2035.01</v>
      </c>
      <c r="AS264">
        <f t="shared" si="55"/>
        <v>5.8773799999999996</v>
      </c>
      <c r="AT264" s="7">
        <f t="shared" si="56"/>
        <v>2.0350100000000002</v>
      </c>
    </row>
    <row r="265" spans="4:46" x14ac:dyDescent="0.35">
      <c r="D265" t="s">
        <v>5120</v>
      </c>
      <c r="E265">
        <v>346.20100000000002</v>
      </c>
      <c r="F265">
        <v>-19.982299999999999</v>
      </c>
      <c r="G265">
        <v>-6917.46</v>
      </c>
      <c r="H265">
        <f t="shared" si="52"/>
        <v>19.982299999999999</v>
      </c>
      <c r="I265" s="7">
        <f t="shared" si="57"/>
        <v>6.9174600000000002</v>
      </c>
      <c r="V265" t="s">
        <v>3001</v>
      </c>
      <c r="W265">
        <v>346.22899999999998</v>
      </c>
      <c r="X265">
        <v>-5.8778100000000002</v>
      </c>
      <c r="Y265">
        <v>-2034.77</v>
      </c>
      <c r="Z265">
        <f t="shared" si="53"/>
        <v>5.8778100000000002</v>
      </c>
      <c r="AA265" s="7">
        <f t="shared" si="54"/>
        <v>2.03477</v>
      </c>
      <c r="AO265" t="s">
        <v>3823</v>
      </c>
      <c r="AP265">
        <v>346.26100000000002</v>
      </c>
      <c r="AQ265">
        <v>-5.8773400000000002</v>
      </c>
      <c r="AR265">
        <v>-2034.96</v>
      </c>
      <c r="AS265">
        <f t="shared" si="55"/>
        <v>5.8773400000000002</v>
      </c>
      <c r="AT265" s="7">
        <f t="shared" si="56"/>
        <v>2.0349599999999999</v>
      </c>
    </row>
    <row r="266" spans="4:46" x14ac:dyDescent="0.35">
      <c r="D266" t="s">
        <v>5121</v>
      </c>
      <c r="E266">
        <v>346.20100000000002</v>
      </c>
      <c r="F266">
        <v>-19.981100000000001</v>
      </c>
      <c r="G266">
        <v>-6917.39</v>
      </c>
      <c r="H266">
        <f t="shared" si="52"/>
        <v>19.981100000000001</v>
      </c>
      <c r="I266" s="7">
        <f t="shared" si="57"/>
        <v>6.9173900000000001</v>
      </c>
      <c r="V266" t="s">
        <v>3002</v>
      </c>
      <c r="W266">
        <v>346.22899999999998</v>
      </c>
      <c r="X266">
        <v>-5.8778100000000002</v>
      </c>
      <c r="Y266">
        <v>-2034.77</v>
      </c>
      <c r="Z266">
        <f t="shared" si="53"/>
        <v>5.8778100000000002</v>
      </c>
      <c r="AA266" s="7">
        <f t="shared" si="54"/>
        <v>2.03477</v>
      </c>
      <c r="AO266" t="s">
        <v>3824</v>
      </c>
      <c r="AP266">
        <v>346.26100000000002</v>
      </c>
      <c r="AQ266">
        <v>-5.8773400000000002</v>
      </c>
      <c r="AR266">
        <v>-2034.96</v>
      </c>
      <c r="AS266">
        <f t="shared" si="55"/>
        <v>5.8773400000000002</v>
      </c>
      <c r="AT266" s="7">
        <f t="shared" si="56"/>
        <v>2.0349599999999999</v>
      </c>
    </row>
    <row r="267" spans="4:46" x14ac:dyDescent="0.35">
      <c r="D267" t="s">
        <v>5122</v>
      </c>
      <c r="E267">
        <v>346.202</v>
      </c>
      <c r="F267">
        <v>-19.981100000000001</v>
      </c>
      <c r="G267">
        <v>-6917.19</v>
      </c>
      <c r="H267">
        <f t="shared" si="52"/>
        <v>19.981100000000001</v>
      </c>
      <c r="I267" s="7">
        <f t="shared" si="57"/>
        <v>6.9171899999999997</v>
      </c>
      <c r="V267" t="s">
        <v>3003</v>
      </c>
      <c r="W267">
        <v>346.22899999999998</v>
      </c>
      <c r="X267">
        <v>-5.8784700000000001</v>
      </c>
      <c r="Y267">
        <v>-2035.12</v>
      </c>
      <c r="Z267">
        <f t="shared" si="53"/>
        <v>5.8784700000000001</v>
      </c>
      <c r="AA267" s="7">
        <f t="shared" si="54"/>
        <v>2.03512</v>
      </c>
      <c r="AO267" t="s">
        <v>3825</v>
      </c>
      <c r="AP267">
        <v>346.262</v>
      </c>
      <c r="AQ267">
        <v>-5.87927</v>
      </c>
      <c r="AR267">
        <v>-2035.59</v>
      </c>
      <c r="AS267">
        <f t="shared" si="55"/>
        <v>5.87927</v>
      </c>
      <c r="AT267" s="7">
        <f t="shared" si="56"/>
        <v>2.03559</v>
      </c>
    </row>
    <row r="268" spans="4:46" x14ac:dyDescent="0.35">
      <c r="D268" t="s">
        <v>5123</v>
      </c>
      <c r="E268">
        <v>346.202</v>
      </c>
      <c r="F268">
        <v>-19.981100000000001</v>
      </c>
      <c r="G268">
        <v>-6917.19</v>
      </c>
      <c r="H268">
        <f t="shared" si="52"/>
        <v>19.981100000000001</v>
      </c>
      <c r="I268" s="7">
        <f t="shared" si="57"/>
        <v>6.9171899999999997</v>
      </c>
      <c r="V268" t="s">
        <v>3004</v>
      </c>
      <c r="W268">
        <v>346.22899999999998</v>
      </c>
      <c r="X268">
        <v>-5.8784700000000001</v>
      </c>
      <c r="Y268">
        <v>-2035.12</v>
      </c>
      <c r="Z268">
        <f t="shared" si="53"/>
        <v>5.8784700000000001</v>
      </c>
      <c r="AA268" s="7">
        <f t="shared" si="54"/>
        <v>2.03512</v>
      </c>
      <c r="AO268" t="s">
        <v>3826</v>
      </c>
      <c r="AP268">
        <v>346.262</v>
      </c>
      <c r="AQ268">
        <v>-5.87927</v>
      </c>
      <c r="AR268">
        <v>-2035.59</v>
      </c>
      <c r="AS268">
        <f t="shared" si="55"/>
        <v>5.87927</v>
      </c>
      <c r="AT268" s="7">
        <f t="shared" si="56"/>
        <v>2.03559</v>
      </c>
    </row>
    <row r="269" spans="4:46" x14ac:dyDescent="0.35">
      <c r="D269" t="s">
        <v>5124</v>
      </c>
      <c r="E269">
        <v>346.20499999999998</v>
      </c>
      <c r="F269">
        <v>-19.981300000000001</v>
      </c>
      <c r="G269">
        <v>-6917.3</v>
      </c>
      <c r="H269">
        <f t="shared" si="52"/>
        <v>19.981300000000001</v>
      </c>
      <c r="I269" s="7">
        <f t="shared" si="57"/>
        <v>6.9173</v>
      </c>
      <c r="V269" t="s">
        <v>3005</v>
      </c>
      <c r="W269">
        <v>346.23</v>
      </c>
      <c r="X269">
        <v>-5.8799400000000004</v>
      </c>
      <c r="Y269">
        <v>-2035.52</v>
      </c>
      <c r="Z269">
        <f t="shared" si="53"/>
        <v>5.8799400000000004</v>
      </c>
      <c r="AA269" s="7">
        <f t="shared" si="54"/>
        <v>2.03552</v>
      </c>
      <c r="AO269" t="s">
        <v>3827</v>
      </c>
      <c r="AP269">
        <v>346.26299999999998</v>
      </c>
      <c r="AQ269">
        <v>-5.8798199999999996</v>
      </c>
      <c r="AR269">
        <v>-2035.76</v>
      </c>
      <c r="AS269">
        <f t="shared" si="55"/>
        <v>5.8798199999999996</v>
      </c>
      <c r="AT269" s="7">
        <f t="shared" si="56"/>
        <v>2.0357599999999998</v>
      </c>
    </row>
    <row r="270" spans="4:46" x14ac:dyDescent="0.35">
      <c r="D270" t="s">
        <v>5125</v>
      </c>
      <c r="E270">
        <v>346.20499999999998</v>
      </c>
      <c r="F270">
        <v>-19.981300000000001</v>
      </c>
      <c r="G270">
        <v>-6917.3</v>
      </c>
      <c r="H270">
        <f t="shared" si="52"/>
        <v>19.981300000000001</v>
      </c>
      <c r="I270" s="7">
        <f t="shared" si="57"/>
        <v>6.9173</v>
      </c>
      <c r="V270" t="s">
        <v>3006</v>
      </c>
      <c r="W270">
        <v>346.23</v>
      </c>
      <c r="X270">
        <v>-5.8799400000000004</v>
      </c>
      <c r="Y270">
        <v>-2035.52</v>
      </c>
      <c r="Z270">
        <f t="shared" si="53"/>
        <v>5.8799400000000004</v>
      </c>
      <c r="AA270" s="7">
        <f t="shared" si="54"/>
        <v>2.03552</v>
      </c>
      <c r="AO270" t="s">
        <v>3828</v>
      </c>
      <c r="AP270">
        <v>346.26299999999998</v>
      </c>
      <c r="AQ270">
        <v>-5.8798199999999996</v>
      </c>
      <c r="AR270">
        <v>-2035.76</v>
      </c>
      <c r="AS270">
        <f t="shared" si="55"/>
        <v>5.8798199999999996</v>
      </c>
      <c r="AT270" s="7">
        <f t="shared" si="56"/>
        <v>2.0357599999999998</v>
      </c>
    </row>
    <row r="271" spans="4:46" x14ac:dyDescent="0.35">
      <c r="D271" t="s">
        <v>5126</v>
      </c>
      <c r="E271">
        <v>346.20499999999998</v>
      </c>
      <c r="F271">
        <v>-19.981999999999999</v>
      </c>
      <c r="G271">
        <v>-6917.6</v>
      </c>
      <c r="H271">
        <f t="shared" si="52"/>
        <v>19.981999999999999</v>
      </c>
      <c r="I271" s="7">
        <f t="shared" si="57"/>
        <v>6.9176000000000002</v>
      </c>
      <c r="V271" t="s">
        <v>3007</v>
      </c>
      <c r="W271">
        <v>346.23</v>
      </c>
      <c r="X271">
        <v>-5.8784599999999996</v>
      </c>
      <c r="Y271">
        <v>-2034.92</v>
      </c>
      <c r="Z271">
        <f t="shared" si="53"/>
        <v>5.8784599999999996</v>
      </c>
      <c r="AA271" s="7">
        <f t="shared" si="54"/>
        <v>2.0349200000000001</v>
      </c>
      <c r="AO271" t="s">
        <v>3829</v>
      </c>
      <c r="AP271">
        <v>346.26400000000001</v>
      </c>
      <c r="AQ271">
        <v>-5.8791599999999997</v>
      </c>
      <c r="AR271">
        <v>-2035.48</v>
      </c>
      <c r="AS271">
        <f t="shared" si="55"/>
        <v>5.8791599999999997</v>
      </c>
      <c r="AT271" s="7">
        <f t="shared" si="56"/>
        <v>2.0354800000000002</v>
      </c>
    </row>
    <row r="272" spans="4:46" x14ac:dyDescent="0.35">
      <c r="D272" t="s">
        <v>5127</v>
      </c>
      <c r="E272">
        <v>346.20699999999999</v>
      </c>
      <c r="F272">
        <v>-19.981999999999999</v>
      </c>
      <c r="G272">
        <v>-6917.6</v>
      </c>
      <c r="H272">
        <f t="shared" si="52"/>
        <v>19.981999999999999</v>
      </c>
      <c r="I272" s="7">
        <f t="shared" si="57"/>
        <v>6.9176000000000002</v>
      </c>
      <c r="V272" t="s">
        <v>3008</v>
      </c>
      <c r="W272">
        <v>346.23</v>
      </c>
      <c r="X272">
        <v>-5.8784599999999996</v>
      </c>
      <c r="Y272">
        <v>-2034.92</v>
      </c>
      <c r="Z272">
        <f t="shared" si="53"/>
        <v>5.8784599999999996</v>
      </c>
      <c r="AA272" s="7">
        <f t="shared" si="54"/>
        <v>2.0349200000000001</v>
      </c>
      <c r="AO272" t="s">
        <v>3830</v>
      </c>
      <c r="AP272">
        <v>346.26400000000001</v>
      </c>
      <c r="AQ272">
        <v>-5.8791599999999997</v>
      </c>
      <c r="AR272">
        <v>-2035.48</v>
      </c>
      <c r="AS272">
        <f t="shared" si="55"/>
        <v>5.8791599999999997</v>
      </c>
      <c r="AT272" s="7">
        <f t="shared" si="56"/>
        <v>2.0354800000000002</v>
      </c>
    </row>
    <row r="273" spans="4:46" x14ac:dyDescent="0.35">
      <c r="D273" t="s">
        <v>5128</v>
      </c>
      <c r="E273">
        <v>346.20699999999999</v>
      </c>
      <c r="F273">
        <v>-19.981999999999999</v>
      </c>
      <c r="G273">
        <v>-6917.52</v>
      </c>
      <c r="H273">
        <f t="shared" si="52"/>
        <v>19.981999999999999</v>
      </c>
      <c r="I273" s="7">
        <f t="shared" si="57"/>
        <v>6.9175200000000006</v>
      </c>
      <c r="V273" t="s">
        <v>3009</v>
      </c>
      <c r="W273">
        <v>346.23099999999999</v>
      </c>
      <c r="X273">
        <v>-5.8777900000000001</v>
      </c>
      <c r="Y273">
        <v>-2034.85</v>
      </c>
      <c r="Z273">
        <f t="shared" si="53"/>
        <v>5.8777900000000001</v>
      </c>
      <c r="AA273" s="7">
        <f t="shared" si="54"/>
        <v>2.03485</v>
      </c>
      <c r="AO273" t="s">
        <v>3831</v>
      </c>
      <c r="AP273">
        <v>346.26400000000001</v>
      </c>
      <c r="AQ273">
        <v>-5.87819</v>
      </c>
      <c r="AR273">
        <v>-2035.38</v>
      </c>
      <c r="AS273">
        <f t="shared" si="55"/>
        <v>5.87819</v>
      </c>
      <c r="AT273" s="7">
        <f t="shared" si="56"/>
        <v>2.03538</v>
      </c>
    </row>
    <row r="274" spans="4:46" x14ac:dyDescent="0.35">
      <c r="D274" t="s">
        <v>5129</v>
      </c>
      <c r="E274">
        <v>346.20800000000003</v>
      </c>
      <c r="F274">
        <v>-19.9815</v>
      </c>
      <c r="G274">
        <v>-6917.41</v>
      </c>
      <c r="H274">
        <f t="shared" si="52"/>
        <v>19.9815</v>
      </c>
      <c r="I274" s="7">
        <f t="shared" si="57"/>
        <v>6.9174100000000003</v>
      </c>
      <c r="V274" t="s">
        <v>3010</v>
      </c>
      <c r="W274">
        <v>346.23099999999999</v>
      </c>
      <c r="X274">
        <v>-5.8777900000000001</v>
      </c>
      <c r="Y274">
        <v>-2034.85</v>
      </c>
      <c r="Z274">
        <f t="shared" si="53"/>
        <v>5.8777900000000001</v>
      </c>
      <c r="AA274" s="7">
        <f t="shared" si="54"/>
        <v>2.03485</v>
      </c>
      <c r="AO274" t="s">
        <v>3832</v>
      </c>
      <c r="AP274">
        <v>346.26400000000001</v>
      </c>
      <c r="AQ274">
        <v>-5.87819</v>
      </c>
      <c r="AR274">
        <v>-2035.38</v>
      </c>
      <c r="AS274">
        <f t="shared" si="55"/>
        <v>5.87819</v>
      </c>
      <c r="AT274" s="7">
        <f t="shared" si="56"/>
        <v>2.03538</v>
      </c>
    </row>
    <row r="275" spans="4:46" x14ac:dyDescent="0.35">
      <c r="D275" t="s">
        <v>5130</v>
      </c>
      <c r="E275">
        <v>346.20800000000003</v>
      </c>
      <c r="F275">
        <v>-19.9815</v>
      </c>
      <c r="G275">
        <v>-6917.41</v>
      </c>
      <c r="H275">
        <f t="shared" si="52"/>
        <v>19.9815</v>
      </c>
      <c r="I275" s="7">
        <f t="shared" si="57"/>
        <v>6.9174100000000003</v>
      </c>
      <c r="V275" t="s">
        <v>3011</v>
      </c>
      <c r="W275">
        <v>346.23200000000003</v>
      </c>
      <c r="X275">
        <v>-5.8774800000000003</v>
      </c>
      <c r="Y275">
        <v>-2034.69</v>
      </c>
      <c r="Z275">
        <f t="shared" si="53"/>
        <v>5.8774800000000003</v>
      </c>
      <c r="AA275" s="7">
        <f t="shared" si="54"/>
        <v>2.0346899999999999</v>
      </c>
      <c r="AO275" t="s">
        <v>3833</v>
      </c>
      <c r="AP275">
        <v>346.26499999999999</v>
      </c>
      <c r="AQ275">
        <v>-5.8779300000000001</v>
      </c>
      <c r="AR275">
        <v>-2035.19</v>
      </c>
      <c r="AS275">
        <f t="shared" si="55"/>
        <v>5.8779300000000001</v>
      </c>
      <c r="AT275" s="7">
        <f t="shared" si="56"/>
        <v>2.0351900000000001</v>
      </c>
    </row>
    <row r="276" spans="4:46" x14ac:dyDescent="0.35">
      <c r="D276" t="s">
        <v>5131</v>
      </c>
      <c r="E276">
        <v>346.21</v>
      </c>
      <c r="F276">
        <v>-19.982199999999999</v>
      </c>
      <c r="G276">
        <v>-6917.77</v>
      </c>
      <c r="H276">
        <f t="shared" si="52"/>
        <v>19.982199999999999</v>
      </c>
      <c r="I276" s="7">
        <f t="shared" si="57"/>
        <v>6.9177700000000009</v>
      </c>
      <c r="V276" t="s">
        <v>3012</v>
      </c>
      <c r="W276">
        <v>346.23200000000003</v>
      </c>
      <c r="X276">
        <v>-5.8774800000000003</v>
      </c>
      <c r="Y276">
        <v>-2034.69</v>
      </c>
      <c r="Z276">
        <f t="shared" si="53"/>
        <v>5.8774800000000003</v>
      </c>
      <c r="AA276" s="7">
        <f t="shared" si="54"/>
        <v>2.0346899999999999</v>
      </c>
      <c r="AO276" t="s">
        <v>3834</v>
      </c>
      <c r="AP276">
        <v>346.26499999999999</v>
      </c>
      <c r="AQ276">
        <v>-5.8779300000000001</v>
      </c>
      <c r="AR276">
        <v>-2035.19</v>
      </c>
      <c r="AS276">
        <f t="shared" si="55"/>
        <v>5.8779300000000001</v>
      </c>
      <c r="AT276" s="7">
        <f t="shared" si="56"/>
        <v>2.0351900000000001</v>
      </c>
    </row>
    <row r="277" spans="4:46" x14ac:dyDescent="0.35">
      <c r="D277" t="s">
        <v>5132</v>
      </c>
      <c r="E277">
        <v>346.21</v>
      </c>
      <c r="F277">
        <v>-19.982199999999999</v>
      </c>
      <c r="G277">
        <v>-6917.77</v>
      </c>
      <c r="H277">
        <f t="shared" si="52"/>
        <v>19.982199999999999</v>
      </c>
      <c r="I277" s="7">
        <f t="shared" si="57"/>
        <v>6.9177700000000009</v>
      </c>
      <c r="V277" t="s">
        <v>3013</v>
      </c>
      <c r="W277">
        <v>346.233</v>
      </c>
      <c r="X277">
        <v>-5.8777200000000001</v>
      </c>
      <c r="Y277">
        <v>-2034.77</v>
      </c>
      <c r="Z277">
        <f t="shared" si="53"/>
        <v>5.8777200000000001</v>
      </c>
      <c r="AA277" s="7">
        <f t="shared" si="54"/>
        <v>2.03477</v>
      </c>
      <c r="AO277" t="s">
        <v>3835</v>
      </c>
      <c r="AP277">
        <v>346.26499999999999</v>
      </c>
      <c r="AQ277">
        <v>-5.8772900000000003</v>
      </c>
      <c r="AR277">
        <v>-2035.04</v>
      </c>
      <c r="AS277">
        <f t="shared" si="55"/>
        <v>5.8772900000000003</v>
      </c>
      <c r="AT277" s="7">
        <f t="shared" si="56"/>
        <v>2.03504</v>
      </c>
    </row>
    <row r="278" spans="4:46" x14ac:dyDescent="0.35">
      <c r="D278" t="s">
        <v>5133</v>
      </c>
      <c r="E278">
        <v>346.21</v>
      </c>
      <c r="F278">
        <v>-19.982199999999999</v>
      </c>
      <c r="G278">
        <v>-6917.76</v>
      </c>
      <c r="H278">
        <f t="shared" si="52"/>
        <v>19.982199999999999</v>
      </c>
      <c r="I278" s="7">
        <f t="shared" si="57"/>
        <v>6.9177600000000004</v>
      </c>
      <c r="V278" t="s">
        <v>3014</v>
      </c>
      <c r="W278">
        <v>346.233</v>
      </c>
      <c r="X278">
        <v>-5.8777200000000001</v>
      </c>
      <c r="Y278">
        <v>-2034.77</v>
      </c>
      <c r="Z278">
        <f t="shared" si="53"/>
        <v>5.8777200000000001</v>
      </c>
      <c r="AA278" s="7">
        <f t="shared" si="54"/>
        <v>2.03477</v>
      </c>
      <c r="AO278" t="s">
        <v>3836</v>
      </c>
      <c r="AP278">
        <v>346.26499999999999</v>
      </c>
      <c r="AQ278">
        <v>-5.8772900000000003</v>
      </c>
      <c r="AR278">
        <v>-2035.04</v>
      </c>
      <c r="AS278">
        <f t="shared" si="55"/>
        <v>5.8772900000000003</v>
      </c>
      <c r="AT278" s="7">
        <f t="shared" si="56"/>
        <v>2.03504</v>
      </c>
    </row>
    <row r="279" spans="4:46" x14ac:dyDescent="0.35">
      <c r="D279" t="s">
        <v>5134</v>
      </c>
      <c r="E279">
        <v>346.21100000000001</v>
      </c>
      <c r="F279">
        <v>-19.982199999999999</v>
      </c>
      <c r="G279">
        <v>-6917.7</v>
      </c>
      <c r="H279">
        <f t="shared" si="52"/>
        <v>19.982199999999999</v>
      </c>
      <c r="I279" s="7">
        <f t="shared" si="57"/>
        <v>6.9177</v>
      </c>
      <c r="V279" t="s">
        <v>3015</v>
      </c>
      <c r="W279">
        <v>346.23500000000001</v>
      </c>
      <c r="X279">
        <v>-5.8788600000000004</v>
      </c>
      <c r="Y279">
        <v>-2035.15</v>
      </c>
      <c r="Z279">
        <f t="shared" si="53"/>
        <v>5.8788600000000004</v>
      </c>
      <c r="AA279" s="7">
        <f t="shared" si="54"/>
        <v>2.0351500000000002</v>
      </c>
      <c r="AO279" t="s">
        <v>3837</v>
      </c>
      <c r="AP279">
        <v>346.26600000000002</v>
      </c>
      <c r="AQ279">
        <v>-5.8787599999999998</v>
      </c>
      <c r="AR279">
        <v>-2035.56</v>
      </c>
      <c r="AS279">
        <f t="shared" si="55"/>
        <v>5.8787599999999998</v>
      </c>
      <c r="AT279" s="7">
        <f t="shared" si="56"/>
        <v>2.0355599999999998</v>
      </c>
    </row>
    <row r="280" spans="4:46" x14ac:dyDescent="0.35">
      <c r="D280" t="s">
        <v>5135</v>
      </c>
      <c r="E280">
        <v>346.21100000000001</v>
      </c>
      <c r="F280">
        <v>-19.982199999999999</v>
      </c>
      <c r="G280">
        <v>-6917.7</v>
      </c>
      <c r="H280">
        <f t="shared" si="52"/>
        <v>19.982199999999999</v>
      </c>
      <c r="I280" s="7">
        <f t="shared" si="57"/>
        <v>6.9177</v>
      </c>
      <c r="V280" t="s">
        <v>3016</v>
      </c>
      <c r="W280">
        <v>346.23500000000001</v>
      </c>
      <c r="X280">
        <v>-5.8788600000000004</v>
      </c>
      <c r="Y280">
        <v>-2035.15</v>
      </c>
      <c r="Z280">
        <f t="shared" si="53"/>
        <v>5.8788600000000004</v>
      </c>
      <c r="AA280" s="7">
        <f t="shared" si="54"/>
        <v>2.0351500000000002</v>
      </c>
      <c r="AO280" t="s">
        <v>3838</v>
      </c>
      <c r="AP280">
        <v>346.26600000000002</v>
      </c>
      <c r="AQ280">
        <v>-5.8787599999999998</v>
      </c>
      <c r="AR280">
        <v>-2035.56</v>
      </c>
      <c r="AS280">
        <f t="shared" si="55"/>
        <v>5.8787599999999998</v>
      </c>
      <c r="AT280" s="7">
        <f t="shared" si="56"/>
        <v>2.0355599999999998</v>
      </c>
    </row>
    <row r="281" spans="4:46" x14ac:dyDescent="0.35">
      <c r="D281" t="s">
        <v>5136</v>
      </c>
      <c r="E281">
        <v>346.21300000000002</v>
      </c>
      <c r="F281">
        <v>-19.981999999999999</v>
      </c>
      <c r="G281">
        <v>-6917.83</v>
      </c>
      <c r="H281">
        <f t="shared" si="52"/>
        <v>19.981999999999999</v>
      </c>
      <c r="I281" s="7">
        <f t="shared" si="57"/>
        <v>6.9178300000000004</v>
      </c>
      <c r="V281" t="s">
        <v>3017</v>
      </c>
      <c r="W281">
        <v>346.23500000000001</v>
      </c>
      <c r="X281">
        <v>-5.8775700000000004</v>
      </c>
      <c r="Y281">
        <v>-2034.8</v>
      </c>
      <c r="Z281">
        <f t="shared" si="53"/>
        <v>5.8775700000000004</v>
      </c>
      <c r="AA281" s="7">
        <f t="shared" si="54"/>
        <v>2.0348000000000002</v>
      </c>
      <c r="AO281" t="s">
        <v>3839</v>
      </c>
      <c r="AP281">
        <v>346.267</v>
      </c>
      <c r="AQ281">
        <v>-5.8779700000000004</v>
      </c>
      <c r="AR281">
        <v>-2035.13</v>
      </c>
      <c r="AS281">
        <f t="shared" si="55"/>
        <v>5.8779700000000004</v>
      </c>
      <c r="AT281" s="7">
        <f t="shared" si="56"/>
        <v>2.0351300000000001</v>
      </c>
    </row>
    <row r="282" spans="4:46" x14ac:dyDescent="0.35">
      <c r="D282" t="s">
        <v>5137</v>
      </c>
      <c r="E282">
        <v>346.21300000000002</v>
      </c>
      <c r="F282">
        <v>-19.981999999999999</v>
      </c>
      <c r="G282">
        <v>-6917.83</v>
      </c>
      <c r="H282">
        <f t="shared" si="52"/>
        <v>19.981999999999999</v>
      </c>
      <c r="I282" s="7">
        <f t="shared" si="57"/>
        <v>6.9178300000000004</v>
      </c>
      <c r="V282" t="s">
        <v>3018</v>
      </c>
      <c r="W282">
        <v>346.23500000000001</v>
      </c>
      <c r="X282">
        <v>-5.8775700000000004</v>
      </c>
      <c r="Y282">
        <v>-2034.8</v>
      </c>
      <c r="Z282">
        <f t="shared" si="53"/>
        <v>5.8775700000000004</v>
      </c>
      <c r="AA282" s="7">
        <f t="shared" si="54"/>
        <v>2.0348000000000002</v>
      </c>
      <c r="AO282" t="s">
        <v>3840</v>
      </c>
      <c r="AP282">
        <v>346.267</v>
      </c>
      <c r="AQ282">
        <v>-5.8779700000000004</v>
      </c>
      <c r="AR282">
        <v>-2035.13</v>
      </c>
      <c r="AS282">
        <f t="shared" si="55"/>
        <v>5.8779700000000004</v>
      </c>
      <c r="AT282" s="7">
        <f t="shared" si="56"/>
        <v>2.0351300000000001</v>
      </c>
    </row>
    <row r="283" spans="4:46" x14ac:dyDescent="0.35">
      <c r="D283" t="s">
        <v>5138</v>
      </c>
      <c r="E283">
        <v>346.21300000000002</v>
      </c>
      <c r="F283">
        <v>-19.9819</v>
      </c>
      <c r="G283">
        <v>-6917.84</v>
      </c>
      <c r="H283">
        <f t="shared" si="52"/>
        <v>19.9819</v>
      </c>
      <c r="I283" s="7">
        <f t="shared" si="57"/>
        <v>6.91784</v>
      </c>
      <c r="V283" t="s">
        <v>3019</v>
      </c>
      <c r="W283">
        <v>346.23599999999999</v>
      </c>
      <c r="X283">
        <v>-5.8771500000000003</v>
      </c>
      <c r="Y283">
        <v>-2034.69</v>
      </c>
      <c r="Z283">
        <f t="shared" si="53"/>
        <v>5.8771500000000003</v>
      </c>
      <c r="AA283" s="7">
        <f t="shared" si="54"/>
        <v>2.0346899999999999</v>
      </c>
      <c r="AO283" t="s">
        <v>3841</v>
      </c>
      <c r="AP283">
        <v>346.267</v>
      </c>
      <c r="AQ283">
        <v>-5.8783500000000002</v>
      </c>
      <c r="AR283">
        <v>-2035.34</v>
      </c>
      <c r="AS283">
        <f t="shared" si="55"/>
        <v>5.8783500000000002</v>
      </c>
      <c r="AT283" s="7">
        <f t="shared" si="56"/>
        <v>2.0353399999999997</v>
      </c>
    </row>
    <row r="284" spans="4:46" x14ac:dyDescent="0.35">
      <c r="D284" t="s">
        <v>5139</v>
      </c>
      <c r="E284">
        <v>346.21600000000001</v>
      </c>
      <c r="F284">
        <v>-19.981999999999999</v>
      </c>
      <c r="G284">
        <v>-6917.7</v>
      </c>
      <c r="H284">
        <f t="shared" si="52"/>
        <v>19.981999999999999</v>
      </c>
      <c r="I284" s="7">
        <f t="shared" si="57"/>
        <v>6.9177</v>
      </c>
      <c r="V284" t="s">
        <v>3020</v>
      </c>
      <c r="W284">
        <v>346.23599999999999</v>
      </c>
      <c r="X284">
        <v>-5.8771500000000003</v>
      </c>
      <c r="Y284">
        <v>-2034.69</v>
      </c>
      <c r="Z284">
        <f t="shared" si="53"/>
        <v>5.8771500000000003</v>
      </c>
      <c r="AA284" s="7">
        <f t="shared" si="54"/>
        <v>2.0346899999999999</v>
      </c>
      <c r="AO284" t="s">
        <v>3842</v>
      </c>
      <c r="AP284">
        <v>346.267</v>
      </c>
      <c r="AQ284">
        <v>-5.8783500000000002</v>
      </c>
      <c r="AR284">
        <v>-2035.34</v>
      </c>
      <c r="AS284">
        <f t="shared" si="55"/>
        <v>5.8783500000000002</v>
      </c>
      <c r="AT284" s="7">
        <f t="shared" si="56"/>
        <v>2.0353399999999997</v>
      </c>
    </row>
    <row r="285" spans="4:46" x14ac:dyDescent="0.35">
      <c r="D285" t="s">
        <v>5140</v>
      </c>
      <c r="E285">
        <v>346.21600000000001</v>
      </c>
      <c r="F285">
        <v>-19.981999999999999</v>
      </c>
      <c r="G285">
        <v>-6917.7</v>
      </c>
      <c r="H285">
        <f t="shared" si="52"/>
        <v>19.981999999999999</v>
      </c>
      <c r="I285" s="7">
        <f t="shared" si="57"/>
        <v>6.9177</v>
      </c>
      <c r="V285" t="s">
        <v>3021</v>
      </c>
      <c r="W285">
        <v>346.23599999999999</v>
      </c>
      <c r="X285">
        <v>-5.8782100000000002</v>
      </c>
      <c r="Y285">
        <v>-2034.98</v>
      </c>
      <c r="Z285">
        <f t="shared" si="53"/>
        <v>5.8782100000000002</v>
      </c>
      <c r="AA285" s="7">
        <f t="shared" si="54"/>
        <v>2.03498</v>
      </c>
      <c r="AO285" t="s">
        <v>3843</v>
      </c>
      <c r="AP285">
        <v>346.26799999999997</v>
      </c>
      <c r="AQ285">
        <v>-5.8782800000000002</v>
      </c>
      <c r="AR285">
        <v>-2036.33</v>
      </c>
      <c r="AS285">
        <f t="shared" si="55"/>
        <v>5.8782800000000002</v>
      </c>
      <c r="AT285" s="7">
        <f t="shared" si="56"/>
        <v>2.03633</v>
      </c>
    </row>
    <row r="286" spans="4:46" x14ac:dyDescent="0.35">
      <c r="D286" t="s">
        <v>5141</v>
      </c>
      <c r="E286">
        <v>346.21800000000002</v>
      </c>
      <c r="F286">
        <v>-19.982399999999998</v>
      </c>
      <c r="G286">
        <v>-6917.97</v>
      </c>
      <c r="H286">
        <f t="shared" si="52"/>
        <v>19.982399999999998</v>
      </c>
      <c r="I286" s="7">
        <f t="shared" si="57"/>
        <v>6.9179700000000004</v>
      </c>
      <c r="V286" t="s">
        <v>3022</v>
      </c>
      <c r="W286">
        <v>346.23599999999999</v>
      </c>
      <c r="X286">
        <v>-5.8782100000000002</v>
      </c>
      <c r="Y286">
        <v>-2034.98</v>
      </c>
      <c r="Z286">
        <f t="shared" si="53"/>
        <v>5.8782100000000002</v>
      </c>
      <c r="AA286" s="7">
        <f t="shared" si="54"/>
        <v>2.03498</v>
      </c>
      <c r="AO286" t="s">
        <v>3844</v>
      </c>
      <c r="AP286">
        <v>346.26799999999997</v>
      </c>
      <c r="AQ286">
        <v>-5.8782800000000002</v>
      </c>
      <c r="AR286">
        <v>-2036.33</v>
      </c>
      <c r="AS286">
        <f t="shared" si="55"/>
        <v>5.8782800000000002</v>
      </c>
      <c r="AT286" s="7">
        <f t="shared" si="56"/>
        <v>2.03633</v>
      </c>
    </row>
    <row r="287" spans="4:46" x14ac:dyDescent="0.35">
      <c r="D287" t="s">
        <v>5142</v>
      </c>
      <c r="E287">
        <v>346.21800000000002</v>
      </c>
      <c r="F287">
        <v>-19.982399999999998</v>
      </c>
      <c r="G287">
        <v>-6917.97</v>
      </c>
      <c r="H287">
        <f t="shared" si="52"/>
        <v>19.982399999999998</v>
      </c>
      <c r="I287" s="7">
        <f t="shared" si="57"/>
        <v>6.9179700000000004</v>
      </c>
      <c r="V287" t="s">
        <v>3023</v>
      </c>
      <c r="W287">
        <v>346.238</v>
      </c>
      <c r="X287">
        <v>-5.8780700000000001</v>
      </c>
      <c r="Y287">
        <v>-2035.01</v>
      </c>
      <c r="Z287">
        <f t="shared" si="53"/>
        <v>5.8780700000000001</v>
      </c>
      <c r="AA287" s="7">
        <f t="shared" si="54"/>
        <v>2.0350100000000002</v>
      </c>
      <c r="AO287" t="s">
        <v>3845</v>
      </c>
      <c r="AP287">
        <v>346.26900000000001</v>
      </c>
      <c r="AQ287">
        <v>-5.8781999999999996</v>
      </c>
      <c r="AR287">
        <v>-2035.28</v>
      </c>
      <c r="AS287">
        <f t="shared" si="55"/>
        <v>5.8781999999999996</v>
      </c>
      <c r="AT287" s="7">
        <f t="shared" si="56"/>
        <v>2.0352799999999998</v>
      </c>
    </row>
    <row r="288" spans="4:46" x14ac:dyDescent="0.35">
      <c r="D288" t="s">
        <v>5143</v>
      </c>
      <c r="E288">
        <v>346.21800000000002</v>
      </c>
      <c r="F288">
        <v>-19.982900000000001</v>
      </c>
      <c r="G288">
        <v>-6918.05</v>
      </c>
      <c r="H288">
        <f t="shared" si="52"/>
        <v>19.982900000000001</v>
      </c>
      <c r="I288" s="7">
        <f t="shared" si="57"/>
        <v>6.91805</v>
      </c>
      <c r="V288" t="s">
        <v>3024</v>
      </c>
      <c r="W288">
        <v>346.238</v>
      </c>
      <c r="X288">
        <v>-5.8780700000000001</v>
      </c>
      <c r="Y288">
        <v>-2035.01</v>
      </c>
      <c r="Z288">
        <f t="shared" si="53"/>
        <v>5.8780700000000001</v>
      </c>
      <c r="AA288" s="7">
        <f t="shared" si="54"/>
        <v>2.0350100000000002</v>
      </c>
      <c r="AO288" t="s">
        <v>3846</v>
      </c>
      <c r="AP288">
        <v>346.26900000000001</v>
      </c>
      <c r="AQ288">
        <v>-5.8781999999999996</v>
      </c>
      <c r="AR288">
        <v>-2035.28</v>
      </c>
      <c r="AS288">
        <f t="shared" si="55"/>
        <v>5.8781999999999996</v>
      </c>
      <c r="AT288" s="7">
        <f t="shared" si="56"/>
        <v>2.0352799999999998</v>
      </c>
    </row>
    <row r="289" spans="4:46" x14ac:dyDescent="0.35">
      <c r="D289" t="s">
        <v>5144</v>
      </c>
      <c r="E289">
        <v>346.21899999999999</v>
      </c>
      <c r="F289">
        <v>-19.982900000000001</v>
      </c>
      <c r="G289">
        <v>-6918.06</v>
      </c>
      <c r="H289">
        <f t="shared" si="52"/>
        <v>19.982900000000001</v>
      </c>
      <c r="I289" s="7">
        <f t="shared" si="57"/>
        <v>6.9180600000000005</v>
      </c>
      <c r="V289" t="s">
        <v>3025</v>
      </c>
      <c r="W289">
        <v>346.23700000000002</v>
      </c>
      <c r="X289">
        <v>-5.8768200000000004</v>
      </c>
      <c r="Y289">
        <v>-2034.56</v>
      </c>
      <c r="Z289">
        <f t="shared" si="53"/>
        <v>5.8768200000000004</v>
      </c>
      <c r="AA289" s="7">
        <f t="shared" si="54"/>
        <v>2.0345599999999999</v>
      </c>
      <c r="AO289" t="s">
        <v>3847</v>
      </c>
      <c r="AP289">
        <v>346.27</v>
      </c>
      <c r="AQ289">
        <v>-5.8777699999999999</v>
      </c>
      <c r="AR289">
        <v>-2035.28</v>
      </c>
      <c r="AS289">
        <f t="shared" si="55"/>
        <v>5.8777699999999999</v>
      </c>
      <c r="AT289" s="7">
        <f t="shared" si="56"/>
        <v>2.0352799999999998</v>
      </c>
    </row>
    <row r="290" spans="4:46" x14ac:dyDescent="0.35">
      <c r="D290" t="s">
        <v>5145</v>
      </c>
      <c r="E290">
        <v>346.21899999999999</v>
      </c>
      <c r="F290">
        <v>-19.982900000000001</v>
      </c>
      <c r="G290">
        <v>-6918.06</v>
      </c>
      <c r="H290">
        <f t="shared" si="52"/>
        <v>19.982900000000001</v>
      </c>
      <c r="I290" s="7">
        <f t="shared" si="57"/>
        <v>6.9180600000000005</v>
      </c>
      <c r="V290" t="s">
        <v>3026</v>
      </c>
      <c r="W290">
        <v>346.23700000000002</v>
      </c>
      <c r="X290">
        <v>-5.8768200000000004</v>
      </c>
      <c r="Y290">
        <v>-2034.56</v>
      </c>
      <c r="Z290">
        <f t="shared" si="53"/>
        <v>5.8768200000000004</v>
      </c>
      <c r="AA290" s="7">
        <f t="shared" si="54"/>
        <v>2.0345599999999999</v>
      </c>
      <c r="AO290" t="s">
        <v>3848</v>
      </c>
      <c r="AP290">
        <v>346.27</v>
      </c>
      <c r="AQ290">
        <v>-5.8777699999999999</v>
      </c>
      <c r="AR290">
        <v>-2035.28</v>
      </c>
      <c r="AS290">
        <f t="shared" si="55"/>
        <v>5.8777699999999999</v>
      </c>
      <c r="AT290" s="7">
        <f t="shared" si="56"/>
        <v>2.0352799999999998</v>
      </c>
    </row>
    <row r="291" spans="4:46" x14ac:dyDescent="0.35">
      <c r="D291" t="s">
        <v>5146</v>
      </c>
      <c r="E291">
        <v>346.221</v>
      </c>
      <c r="F291">
        <v>-19.9819</v>
      </c>
      <c r="G291">
        <v>-6917.86</v>
      </c>
      <c r="H291">
        <f t="shared" si="52"/>
        <v>19.9819</v>
      </c>
      <c r="I291" s="7">
        <f t="shared" si="57"/>
        <v>6.9178599999999992</v>
      </c>
      <c r="V291" t="s">
        <v>3027</v>
      </c>
      <c r="W291">
        <v>346.23899999999998</v>
      </c>
      <c r="X291">
        <v>-5.8784000000000001</v>
      </c>
      <c r="Y291">
        <v>-2035.07</v>
      </c>
      <c r="Z291">
        <f t="shared" si="53"/>
        <v>5.8784000000000001</v>
      </c>
      <c r="AA291" s="7">
        <f t="shared" si="54"/>
        <v>2.0350700000000002</v>
      </c>
      <c r="AO291" t="s">
        <v>3849</v>
      </c>
      <c r="AP291">
        <v>346.27100000000002</v>
      </c>
      <c r="AQ291">
        <v>-5.8788099999999996</v>
      </c>
      <c r="AR291">
        <v>-2035.58</v>
      </c>
      <c r="AS291">
        <f t="shared" si="55"/>
        <v>5.8788099999999996</v>
      </c>
      <c r="AT291" s="7">
        <f t="shared" si="56"/>
        <v>2.0355799999999999</v>
      </c>
    </row>
    <row r="292" spans="4:46" x14ac:dyDescent="0.35">
      <c r="D292" t="s">
        <v>5147</v>
      </c>
      <c r="E292">
        <v>346.221</v>
      </c>
      <c r="F292">
        <v>-19.9819</v>
      </c>
      <c r="G292">
        <v>-6917.86</v>
      </c>
      <c r="H292">
        <f t="shared" si="52"/>
        <v>19.9819</v>
      </c>
      <c r="I292" s="7">
        <f t="shared" si="57"/>
        <v>6.9178599999999992</v>
      </c>
      <c r="V292" t="s">
        <v>3028</v>
      </c>
      <c r="W292">
        <v>346.23899999999998</v>
      </c>
      <c r="X292">
        <v>-5.8784000000000001</v>
      </c>
      <c r="Y292">
        <v>-2035.07</v>
      </c>
      <c r="Z292">
        <f t="shared" si="53"/>
        <v>5.8784000000000001</v>
      </c>
      <c r="AA292" s="7">
        <f t="shared" si="54"/>
        <v>2.0350700000000002</v>
      </c>
      <c r="AO292" t="s">
        <v>3850</v>
      </c>
      <c r="AP292">
        <v>346.27100000000002</v>
      </c>
      <c r="AQ292">
        <v>-5.8788099999999996</v>
      </c>
      <c r="AR292">
        <v>-2035.58</v>
      </c>
      <c r="AS292">
        <f t="shared" si="55"/>
        <v>5.8788099999999996</v>
      </c>
      <c r="AT292" s="7">
        <f t="shared" si="56"/>
        <v>2.0355799999999999</v>
      </c>
    </row>
    <row r="293" spans="4:46" x14ac:dyDescent="0.35">
      <c r="D293" t="s">
        <v>5148</v>
      </c>
      <c r="E293">
        <v>346.22199999999998</v>
      </c>
      <c r="F293">
        <v>-19.9817</v>
      </c>
      <c r="G293">
        <v>-6917.85</v>
      </c>
      <c r="H293">
        <f t="shared" si="52"/>
        <v>19.9817</v>
      </c>
      <c r="I293" s="7">
        <f t="shared" si="57"/>
        <v>6.9178500000000005</v>
      </c>
      <c r="V293" t="s">
        <v>3029</v>
      </c>
      <c r="W293">
        <v>346.23899999999998</v>
      </c>
      <c r="X293">
        <v>-5.8778300000000003</v>
      </c>
      <c r="Y293">
        <v>-2034.85</v>
      </c>
      <c r="Z293">
        <f t="shared" si="53"/>
        <v>5.8778300000000003</v>
      </c>
      <c r="AA293" s="7">
        <f t="shared" si="54"/>
        <v>2.03485</v>
      </c>
      <c r="AO293" t="s">
        <v>3851</v>
      </c>
      <c r="AP293">
        <v>346.27100000000002</v>
      </c>
      <c r="AQ293">
        <v>-5.87758</v>
      </c>
      <c r="AR293">
        <v>-2035.2</v>
      </c>
      <c r="AS293">
        <f t="shared" si="55"/>
        <v>5.87758</v>
      </c>
      <c r="AT293" s="7">
        <f t="shared" si="56"/>
        <v>2.0352000000000001</v>
      </c>
    </row>
    <row r="294" spans="4:46" x14ac:dyDescent="0.35">
      <c r="D294" t="s">
        <v>5149</v>
      </c>
      <c r="E294">
        <v>346.22199999999998</v>
      </c>
      <c r="F294">
        <v>-19.9817</v>
      </c>
      <c r="G294">
        <v>-6917.85</v>
      </c>
      <c r="H294">
        <f t="shared" si="52"/>
        <v>19.9817</v>
      </c>
      <c r="I294" s="7">
        <f t="shared" si="57"/>
        <v>6.9178500000000005</v>
      </c>
      <c r="V294" t="s">
        <v>3030</v>
      </c>
      <c r="W294">
        <v>346.23899999999998</v>
      </c>
      <c r="X294">
        <v>-5.8778300000000003</v>
      </c>
      <c r="Y294">
        <v>-2034.85</v>
      </c>
      <c r="Z294">
        <f t="shared" si="53"/>
        <v>5.8778300000000003</v>
      </c>
      <c r="AA294" s="7">
        <f t="shared" si="54"/>
        <v>2.03485</v>
      </c>
      <c r="AO294" t="s">
        <v>3852</v>
      </c>
      <c r="AP294">
        <v>346.27100000000002</v>
      </c>
      <c r="AQ294">
        <v>-5.87758</v>
      </c>
      <c r="AR294">
        <v>-2035.2</v>
      </c>
      <c r="AS294">
        <f t="shared" si="55"/>
        <v>5.87758</v>
      </c>
      <c r="AT294" s="7">
        <f t="shared" si="56"/>
        <v>2.0352000000000001</v>
      </c>
    </row>
    <row r="295" spans="4:46" x14ac:dyDescent="0.35">
      <c r="D295" t="s">
        <v>5150</v>
      </c>
      <c r="E295">
        <v>346.22199999999998</v>
      </c>
      <c r="F295">
        <v>-19.9817</v>
      </c>
      <c r="G295">
        <v>-6917.96</v>
      </c>
      <c r="H295">
        <f t="shared" si="52"/>
        <v>19.9817</v>
      </c>
      <c r="I295" s="7">
        <f t="shared" si="57"/>
        <v>6.9179599999999999</v>
      </c>
      <c r="V295" t="s">
        <v>3031</v>
      </c>
      <c r="W295">
        <v>346.24</v>
      </c>
      <c r="X295">
        <v>-5.8776099999999998</v>
      </c>
      <c r="Y295">
        <v>-2034.9</v>
      </c>
      <c r="Z295">
        <f t="shared" si="53"/>
        <v>5.8776099999999998</v>
      </c>
      <c r="AA295" s="7">
        <f t="shared" si="54"/>
        <v>2.0348999999999999</v>
      </c>
      <c r="AO295" t="s">
        <v>3853</v>
      </c>
      <c r="AP295">
        <v>346.27199999999999</v>
      </c>
      <c r="AQ295">
        <v>-5.8775500000000003</v>
      </c>
      <c r="AR295">
        <v>-2035.15</v>
      </c>
      <c r="AS295">
        <f t="shared" si="55"/>
        <v>5.8775500000000003</v>
      </c>
      <c r="AT295" s="7">
        <f t="shared" si="56"/>
        <v>2.0351500000000002</v>
      </c>
    </row>
    <row r="296" spans="4:46" x14ac:dyDescent="0.35">
      <c r="D296" t="s">
        <v>5151</v>
      </c>
      <c r="E296">
        <v>346.226</v>
      </c>
      <c r="F296">
        <v>-19.982500000000002</v>
      </c>
      <c r="G296">
        <v>-6918.14</v>
      </c>
      <c r="H296">
        <f t="shared" si="52"/>
        <v>19.982500000000002</v>
      </c>
      <c r="I296" s="7">
        <f t="shared" si="57"/>
        <v>6.9181400000000002</v>
      </c>
      <c r="V296" t="s">
        <v>3032</v>
      </c>
      <c r="W296">
        <v>346.24</v>
      </c>
      <c r="X296">
        <v>-5.8776099999999998</v>
      </c>
      <c r="Y296">
        <v>-2034.9</v>
      </c>
      <c r="Z296">
        <f t="shared" si="53"/>
        <v>5.8776099999999998</v>
      </c>
      <c r="AA296" s="7">
        <f t="shared" si="54"/>
        <v>2.0348999999999999</v>
      </c>
      <c r="AO296" t="s">
        <v>3854</v>
      </c>
      <c r="AP296">
        <v>346.27199999999999</v>
      </c>
      <c r="AQ296">
        <v>-5.8775500000000003</v>
      </c>
      <c r="AR296">
        <v>-2035.15</v>
      </c>
      <c r="AS296">
        <f t="shared" si="55"/>
        <v>5.8775500000000003</v>
      </c>
      <c r="AT296" s="7">
        <f t="shared" si="56"/>
        <v>2.0351500000000002</v>
      </c>
    </row>
    <row r="297" spans="4:46" x14ac:dyDescent="0.35">
      <c r="D297" t="s">
        <v>5152</v>
      </c>
      <c r="E297">
        <v>346.226</v>
      </c>
      <c r="F297">
        <v>-19.982500000000002</v>
      </c>
      <c r="G297">
        <v>-6918.14</v>
      </c>
      <c r="H297">
        <f t="shared" si="52"/>
        <v>19.982500000000002</v>
      </c>
      <c r="I297" s="7">
        <f t="shared" si="57"/>
        <v>6.9181400000000002</v>
      </c>
      <c r="V297" t="s">
        <v>3033</v>
      </c>
      <c r="W297">
        <v>346.24099999999999</v>
      </c>
      <c r="X297">
        <v>-5.8803099999999997</v>
      </c>
      <c r="Y297">
        <v>-2035.51</v>
      </c>
      <c r="Z297">
        <f t="shared" si="53"/>
        <v>5.8803099999999997</v>
      </c>
      <c r="AA297" s="7">
        <f t="shared" si="54"/>
        <v>2.0355099999999999</v>
      </c>
      <c r="AO297" t="s">
        <v>3855</v>
      </c>
      <c r="AP297">
        <v>346.274</v>
      </c>
      <c r="AQ297">
        <v>-5.8776299999999999</v>
      </c>
      <c r="AR297">
        <v>-2035.25</v>
      </c>
      <c r="AS297">
        <f t="shared" si="55"/>
        <v>5.8776299999999999</v>
      </c>
      <c r="AT297" s="7">
        <f t="shared" si="56"/>
        <v>2.03525</v>
      </c>
    </row>
    <row r="298" spans="4:46" x14ac:dyDescent="0.35">
      <c r="D298" t="s">
        <v>5153</v>
      </c>
      <c r="E298">
        <v>346.22500000000002</v>
      </c>
      <c r="F298">
        <v>-19.9818</v>
      </c>
      <c r="G298">
        <v>-6917.95</v>
      </c>
      <c r="H298">
        <f t="shared" si="52"/>
        <v>19.9818</v>
      </c>
      <c r="I298" s="7">
        <f t="shared" si="57"/>
        <v>6.9179499999999994</v>
      </c>
      <c r="V298" t="s">
        <v>3034</v>
      </c>
      <c r="W298">
        <v>346.24099999999999</v>
      </c>
      <c r="X298">
        <v>-5.8803099999999997</v>
      </c>
      <c r="Y298">
        <v>-2035.51</v>
      </c>
      <c r="Z298">
        <f t="shared" si="53"/>
        <v>5.8803099999999997</v>
      </c>
      <c r="AA298" s="7">
        <f t="shared" si="54"/>
        <v>2.0355099999999999</v>
      </c>
      <c r="AO298" t="s">
        <v>3856</v>
      </c>
      <c r="AP298">
        <v>346.274</v>
      </c>
      <c r="AQ298">
        <v>-5.8776299999999999</v>
      </c>
      <c r="AR298">
        <v>-2035.25</v>
      </c>
      <c r="AS298">
        <f t="shared" si="55"/>
        <v>5.8776299999999999</v>
      </c>
      <c r="AT298" s="7">
        <f t="shared" si="56"/>
        <v>2.03525</v>
      </c>
    </row>
    <row r="299" spans="4:46" x14ac:dyDescent="0.35">
      <c r="D299" t="s">
        <v>5154</v>
      </c>
      <c r="E299">
        <v>346.22500000000002</v>
      </c>
      <c r="F299">
        <v>-19.9818</v>
      </c>
      <c r="G299">
        <v>-6917.95</v>
      </c>
      <c r="H299">
        <f t="shared" si="52"/>
        <v>19.9818</v>
      </c>
      <c r="I299" s="7">
        <f t="shared" si="57"/>
        <v>6.9179499999999994</v>
      </c>
      <c r="V299" t="s">
        <v>3035</v>
      </c>
      <c r="W299">
        <v>346.24200000000002</v>
      </c>
      <c r="X299">
        <v>-5.8783399999999997</v>
      </c>
      <c r="Y299">
        <v>-2034.99</v>
      </c>
      <c r="Z299">
        <f t="shared" si="53"/>
        <v>5.8783399999999997</v>
      </c>
      <c r="AA299" s="7">
        <f t="shared" si="54"/>
        <v>2.0349900000000001</v>
      </c>
      <c r="AO299" t="s">
        <v>3857</v>
      </c>
      <c r="AP299">
        <v>346.274</v>
      </c>
      <c r="AQ299">
        <v>-5.8804299999999996</v>
      </c>
      <c r="AR299">
        <v>-2036.19</v>
      </c>
      <c r="AS299">
        <f t="shared" si="55"/>
        <v>5.8804299999999996</v>
      </c>
      <c r="AT299" s="7">
        <f t="shared" si="56"/>
        <v>2.0361899999999999</v>
      </c>
    </row>
    <row r="300" spans="4:46" x14ac:dyDescent="0.35">
      <c r="D300" t="s">
        <v>5155</v>
      </c>
      <c r="E300">
        <v>346.22500000000002</v>
      </c>
      <c r="F300">
        <v>-19.981200000000001</v>
      </c>
      <c r="G300">
        <v>-6917.89</v>
      </c>
      <c r="H300">
        <f t="shared" si="52"/>
        <v>19.981200000000001</v>
      </c>
      <c r="I300" s="7">
        <f t="shared" si="57"/>
        <v>6.9178900000000008</v>
      </c>
      <c r="V300" t="s">
        <v>3036</v>
      </c>
      <c r="W300">
        <v>346.24200000000002</v>
      </c>
      <c r="X300">
        <v>-5.8783399999999997</v>
      </c>
      <c r="Y300">
        <v>-2034.99</v>
      </c>
      <c r="Z300">
        <f t="shared" si="53"/>
        <v>5.8783399999999997</v>
      </c>
      <c r="AA300" s="7">
        <f t="shared" si="54"/>
        <v>2.0349900000000001</v>
      </c>
      <c r="AO300" t="s">
        <v>3858</v>
      </c>
      <c r="AP300">
        <v>346.274</v>
      </c>
      <c r="AQ300">
        <v>-5.8804299999999996</v>
      </c>
      <c r="AR300">
        <v>-2036.19</v>
      </c>
      <c r="AS300">
        <f t="shared" si="55"/>
        <v>5.8804299999999996</v>
      </c>
      <c r="AT300" s="7">
        <f t="shared" si="56"/>
        <v>2.0361899999999999</v>
      </c>
    </row>
    <row r="301" spans="4:46" x14ac:dyDescent="0.35">
      <c r="D301" t="s">
        <v>5156</v>
      </c>
      <c r="E301">
        <v>346.22800000000001</v>
      </c>
      <c r="F301">
        <v>-19.980899999999998</v>
      </c>
      <c r="G301">
        <v>-6917.66</v>
      </c>
      <c r="H301">
        <f t="shared" si="52"/>
        <v>19.980899999999998</v>
      </c>
      <c r="I301" s="7">
        <f t="shared" si="57"/>
        <v>6.9176599999999997</v>
      </c>
      <c r="V301" t="s">
        <v>3037</v>
      </c>
      <c r="W301">
        <v>346.24200000000002</v>
      </c>
      <c r="X301">
        <v>-5.8776999999999999</v>
      </c>
      <c r="Y301">
        <v>-2034.86</v>
      </c>
      <c r="Z301">
        <f t="shared" si="53"/>
        <v>5.8776999999999999</v>
      </c>
      <c r="AA301" s="7">
        <f t="shared" si="54"/>
        <v>2.0348600000000001</v>
      </c>
      <c r="AO301" t="s">
        <v>3859</v>
      </c>
      <c r="AP301">
        <v>346.274</v>
      </c>
      <c r="AQ301">
        <v>-5.8779500000000002</v>
      </c>
      <c r="AR301">
        <v>-2035.33</v>
      </c>
      <c r="AS301">
        <f t="shared" si="55"/>
        <v>5.8779500000000002</v>
      </c>
      <c r="AT301" s="7">
        <f t="shared" si="56"/>
        <v>2.0353300000000001</v>
      </c>
    </row>
    <row r="302" spans="4:46" x14ac:dyDescent="0.35">
      <c r="D302" t="s">
        <v>5157</v>
      </c>
      <c r="E302">
        <v>346.22800000000001</v>
      </c>
      <c r="F302">
        <v>-19.980899999999998</v>
      </c>
      <c r="G302">
        <v>-6917.66</v>
      </c>
      <c r="H302">
        <f t="shared" si="52"/>
        <v>19.980899999999998</v>
      </c>
      <c r="I302" s="7">
        <f t="shared" si="57"/>
        <v>6.9176599999999997</v>
      </c>
      <c r="V302" t="s">
        <v>3038</v>
      </c>
      <c r="W302">
        <v>346.24200000000002</v>
      </c>
      <c r="X302">
        <v>-5.8776999999999999</v>
      </c>
      <c r="Y302">
        <v>-2034.86</v>
      </c>
      <c r="Z302">
        <f t="shared" si="53"/>
        <v>5.8776999999999999</v>
      </c>
      <c r="AA302" s="7">
        <f t="shared" si="54"/>
        <v>2.0348600000000001</v>
      </c>
      <c r="AO302" t="s">
        <v>3860</v>
      </c>
      <c r="AP302">
        <v>346.274</v>
      </c>
      <c r="AQ302">
        <v>-5.8779500000000002</v>
      </c>
      <c r="AR302">
        <v>-2035.33</v>
      </c>
      <c r="AS302">
        <f t="shared" si="55"/>
        <v>5.8779500000000002</v>
      </c>
      <c r="AT302" s="7">
        <f t="shared" si="56"/>
        <v>2.0353300000000001</v>
      </c>
    </row>
    <row r="303" spans="4:46" x14ac:dyDescent="0.35">
      <c r="D303" t="s">
        <v>5158</v>
      </c>
      <c r="E303">
        <v>346.22899999999998</v>
      </c>
      <c r="F303">
        <v>-19.980899999999998</v>
      </c>
      <c r="G303">
        <v>-6917.54</v>
      </c>
      <c r="H303">
        <f t="shared" si="52"/>
        <v>19.980899999999998</v>
      </c>
      <c r="I303" s="7">
        <f t="shared" si="57"/>
        <v>6.9175399999999998</v>
      </c>
      <c r="V303" t="s">
        <v>3039</v>
      </c>
      <c r="W303">
        <v>346.24299999999999</v>
      </c>
      <c r="X303">
        <v>-5.8787799999999999</v>
      </c>
      <c r="Y303">
        <v>-2035.13</v>
      </c>
      <c r="Z303">
        <f t="shared" si="53"/>
        <v>5.8787799999999999</v>
      </c>
      <c r="AA303" s="7">
        <f t="shared" si="54"/>
        <v>2.0351300000000001</v>
      </c>
      <c r="AO303" t="s">
        <v>3861</v>
      </c>
      <c r="AP303">
        <v>346.27600000000001</v>
      </c>
      <c r="AQ303">
        <v>-5.8811999999999998</v>
      </c>
      <c r="AR303">
        <v>-2036.5</v>
      </c>
      <c r="AS303">
        <f t="shared" si="55"/>
        <v>5.8811999999999998</v>
      </c>
      <c r="AT303" s="7">
        <f t="shared" si="56"/>
        <v>2.0365000000000002</v>
      </c>
    </row>
    <row r="304" spans="4:46" x14ac:dyDescent="0.35">
      <c r="D304" t="s">
        <v>5159</v>
      </c>
      <c r="E304">
        <v>346.22899999999998</v>
      </c>
      <c r="F304">
        <v>-19.980899999999998</v>
      </c>
      <c r="G304">
        <v>-6917.54</v>
      </c>
      <c r="H304">
        <f t="shared" si="52"/>
        <v>19.980899999999998</v>
      </c>
      <c r="I304" s="7">
        <f t="shared" si="57"/>
        <v>6.9175399999999998</v>
      </c>
      <c r="V304" t="s">
        <v>3040</v>
      </c>
      <c r="W304">
        <v>346.24299999999999</v>
      </c>
      <c r="X304">
        <v>-5.8787799999999999</v>
      </c>
      <c r="Y304">
        <v>-2035.13</v>
      </c>
      <c r="Z304">
        <f t="shared" si="53"/>
        <v>5.8787799999999999</v>
      </c>
      <c r="AA304" s="7">
        <f t="shared" si="54"/>
        <v>2.0351300000000001</v>
      </c>
      <c r="AO304" t="s">
        <v>3862</v>
      </c>
      <c r="AP304">
        <v>346.27600000000001</v>
      </c>
      <c r="AQ304">
        <v>-5.8811999999999998</v>
      </c>
      <c r="AR304">
        <v>-2036.5</v>
      </c>
      <c r="AS304">
        <f t="shared" si="55"/>
        <v>5.8811999999999998</v>
      </c>
      <c r="AT304" s="7">
        <f t="shared" si="56"/>
        <v>2.0365000000000002</v>
      </c>
    </row>
    <row r="305" spans="4:46" x14ac:dyDescent="0.35">
      <c r="D305" t="s">
        <v>5160</v>
      </c>
      <c r="E305">
        <v>346.23200000000003</v>
      </c>
      <c r="F305">
        <v>-19.981000000000002</v>
      </c>
      <c r="G305">
        <v>-6917.81</v>
      </c>
      <c r="H305">
        <f t="shared" si="52"/>
        <v>19.981000000000002</v>
      </c>
      <c r="I305" s="7">
        <f t="shared" si="57"/>
        <v>6.9178100000000002</v>
      </c>
      <c r="V305" t="s">
        <v>3041</v>
      </c>
      <c r="W305">
        <v>346.24299999999999</v>
      </c>
      <c r="X305">
        <v>-5.8785499999999997</v>
      </c>
      <c r="Y305">
        <v>-2035.02</v>
      </c>
      <c r="Z305">
        <f t="shared" si="53"/>
        <v>5.8785499999999997</v>
      </c>
      <c r="AA305" s="7">
        <f t="shared" si="54"/>
        <v>2.0350199999999998</v>
      </c>
      <c r="AO305" t="s">
        <v>3863</v>
      </c>
      <c r="AP305">
        <v>346.27699999999999</v>
      </c>
      <c r="AQ305">
        <v>-5.8772399999999996</v>
      </c>
      <c r="AR305">
        <v>-2035.03</v>
      </c>
      <c r="AS305">
        <f t="shared" si="55"/>
        <v>5.8772399999999996</v>
      </c>
      <c r="AT305" s="7">
        <f t="shared" si="56"/>
        <v>2.0350299999999999</v>
      </c>
    </row>
    <row r="306" spans="4:46" x14ac:dyDescent="0.35">
      <c r="D306" t="s">
        <v>5161</v>
      </c>
      <c r="E306">
        <v>346.23200000000003</v>
      </c>
      <c r="F306">
        <v>-19.981000000000002</v>
      </c>
      <c r="G306">
        <v>-6917.81</v>
      </c>
      <c r="H306">
        <f t="shared" si="52"/>
        <v>19.981000000000002</v>
      </c>
      <c r="I306" s="7">
        <f t="shared" si="57"/>
        <v>6.9178100000000002</v>
      </c>
      <c r="V306" t="s">
        <v>3042</v>
      </c>
      <c r="W306">
        <v>346.24299999999999</v>
      </c>
      <c r="X306">
        <v>-5.8785499999999997</v>
      </c>
      <c r="Y306">
        <v>-2035.02</v>
      </c>
      <c r="Z306">
        <f t="shared" si="53"/>
        <v>5.8785499999999997</v>
      </c>
      <c r="AA306" s="7">
        <f t="shared" si="54"/>
        <v>2.0350199999999998</v>
      </c>
      <c r="AO306" t="s">
        <v>3864</v>
      </c>
      <c r="AP306">
        <v>346.27699999999999</v>
      </c>
      <c r="AQ306">
        <v>-5.8772399999999996</v>
      </c>
      <c r="AR306">
        <v>-2035.03</v>
      </c>
      <c r="AS306">
        <f t="shared" si="55"/>
        <v>5.8772399999999996</v>
      </c>
      <c r="AT306" s="7">
        <f t="shared" si="56"/>
        <v>2.0350299999999999</v>
      </c>
    </row>
    <row r="307" spans="4:46" x14ac:dyDescent="0.35">
      <c r="D307" t="s">
        <v>5162</v>
      </c>
      <c r="E307">
        <v>346.23200000000003</v>
      </c>
      <c r="F307">
        <v>-19.981000000000002</v>
      </c>
      <c r="G307">
        <v>-6918.19</v>
      </c>
      <c r="H307">
        <f t="shared" si="52"/>
        <v>19.981000000000002</v>
      </c>
      <c r="I307" s="7">
        <f t="shared" si="57"/>
        <v>6.9181899999999992</v>
      </c>
      <c r="V307" t="s">
        <v>3043</v>
      </c>
      <c r="W307">
        <v>346.245</v>
      </c>
      <c r="X307">
        <v>-5.8782800000000002</v>
      </c>
      <c r="Y307">
        <v>-2035.14</v>
      </c>
      <c r="Z307">
        <f t="shared" si="53"/>
        <v>5.8782800000000002</v>
      </c>
      <c r="AA307" s="7">
        <f t="shared" si="54"/>
        <v>2.0351400000000002</v>
      </c>
      <c r="AO307" t="s">
        <v>3865</v>
      </c>
      <c r="AP307">
        <v>346.27800000000002</v>
      </c>
      <c r="AQ307">
        <v>-5.8768500000000001</v>
      </c>
      <c r="AR307">
        <v>-2034.89</v>
      </c>
      <c r="AS307">
        <f t="shared" si="55"/>
        <v>5.8768500000000001</v>
      </c>
      <c r="AT307" s="7">
        <f t="shared" si="56"/>
        <v>2.0348900000000003</v>
      </c>
    </row>
    <row r="308" spans="4:46" x14ac:dyDescent="0.35">
      <c r="D308" t="s">
        <v>5163</v>
      </c>
      <c r="E308">
        <v>346.233</v>
      </c>
      <c r="F308">
        <v>-19.984200000000001</v>
      </c>
      <c r="G308">
        <v>-6918.97</v>
      </c>
      <c r="H308">
        <f t="shared" si="52"/>
        <v>19.984200000000001</v>
      </c>
      <c r="I308" s="7">
        <f t="shared" si="57"/>
        <v>6.9189699999999998</v>
      </c>
      <c r="V308" t="s">
        <v>3044</v>
      </c>
      <c r="W308">
        <v>346.245</v>
      </c>
      <c r="X308">
        <v>-5.8782800000000002</v>
      </c>
      <c r="Y308">
        <v>-2035.14</v>
      </c>
      <c r="Z308">
        <f t="shared" si="53"/>
        <v>5.8782800000000002</v>
      </c>
      <c r="AA308" s="7">
        <f t="shared" si="54"/>
        <v>2.0351400000000002</v>
      </c>
      <c r="AO308" t="s">
        <v>3866</v>
      </c>
      <c r="AP308">
        <v>346.27800000000002</v>
      </c>
      <c r="AQ308">
        <v>-5.8768500000000001</v>
      </c>
      <c r="AR308">
        <v>-2034.89</v>
      </c>
      <c r="AS308">
        <f t="shared" si="55"/>
        <v>5.8768500000000001</v>
      </c>
      <c r="AT308" s="7">
        <f t="shared" si="56"/>
        <v>2.0348900000000003</v>
      </c>
    </row>
    <row r="309" spans="4:46" x14ac:dyDescent="0.35">
      <c r="D309" t="s">
        <v>5164</v>
      </c>
      <c r="E309">
        <v>346.233</v>
      </c>
      <c r="F309">
        <v>-19.984200000000001</v>
      </c>
      <c r="G309">
        <v>-6918.97</v>
      </c>
      <c r="H309">
        <f t="shared" si="52"/>
        <v>19.984200000000001</v>
      </c>
      <c r="I309" s="7">
        <f t="shared" si="57"/>
        <v>6.9189699999999998</v>
      </c>
      <c r="V309" t="s">
        <v>3045</v>
      </c>
      <c r="W309">
        <v>346.245</v>
      </c>
      <c r="X309">
        <v>-5.8787599999999998</v>
      </c>
      <c r="Y309">
        <v>-2035.24</v>
      </c>
      <c r="Z309">
        <f t="shared" si="53"/>
        <v>5.8787599999999998</v>
      </c>
      <c r="AA309" s="7">
        <f t="shared" si="54"/>
        <v>2.0352399999999999</v>
      </c>
      <c r="AO309" t="s">
        <v>3867</v>
      </c>
      <c r="AP309">
        <v>346.279</v>
      </c>
      <c r="AQ309">
        <v>-5.8778100000000002</v>
      </c>
      <c r="AR309">
        <v>-2035.25</v>
      </c>
      <c r="AS309">
        <f t="shared" si="55"/>
        <v>5.8778100000000002</v>
      </c>
      <c r="AT309" s="7">
        <f t="shared" si="56"/>
        <v>2.03525</v>
      </c>
    </row>
    <row r="310" spans="4:46" x14ac:dyDescent="0.35">
      <c r="D310" t="s">
        <v>5165</v>
      </c>
      <c r="E310">
        <v>346.23599999999999</v>
      </c>
      <c r="F310">
        <v>-19.982800000000001</v>
      </c>
      <c r="G310">
        <v>-6918.51</v>
      </c>
      <c r="H310">
        <f t="shared" si="52"/>
        <v>19.982800000000001</v>
      </c>
      <c r="I310" s="7">
        <f t="shared" si="57"/>
        <v>6.9185100000000004</v>
      </c>
      <c r="V310" t="s">
        <v>3046</v>
      </c>
      <c r="W310">
        <v>346.245</v>
      </c>
      <c r="X310">
        <v>-5.8787599999999998</v>
      </c>
      <c r="Y310">
        <v>-2035.24</v>
      </c>
      <c r="Z310">
        <f t="shared" si="53"/>
        <v>5.8787599999999998</v>
      </c>
      <c r="AA310" s="7">
        <f t="shared" si="54"/>
        <v>2.0352399999999999</v>
      </c>
      <c r="AO310" t="s">
        <v>3868</v>
      </c>
      <c r="AP310">
        <v>346.279</v>
      </c>
      <c r="AQ310">
        <v>-5.8778100000000002</v>
      </c>
      <c r="AR310">
        <v>-2035.25</v>
      </c>
      <c r="AS310">
        <f t="shared" si="55"/>
        <v>5.8778100000000002</v>
      </c>
      <c r="AT310" s="7">
        <f t="shared" si="56"/>
        <v>2.03525</v>
      </c>
    </row>
    <row r="311" spans="4:46" x14ac:dyDescent="0.35">
      <c r="D311" t="s">
        <v>5166</v>
      </c>
      <c r="E311">
        <v>346.23599999999999</v>
      </c>
      <c r="F311">
        <v>-19.982800000000001</v>
      </c>
      <c r="G311">
        <v>-6918.51</v>
      </c>
      <c r="H311">
        <f t="shared" si="52"/>
        <v>19.982800000000001</v>
      </c>
      <c r="I311" s="7">
        <f t="shared" si="57"/>
        <v>6.9185100000000004</v>
      </c>
      <c r="V311" t="s">
        <v>3047</v>
      </c>
      <c r="W311">
        <v>346.24599999999998</v>
      </c>
      <c r="X311">
        <v>-5.8782100000000002</v>
      </c>
      <c r="Y311">
        <v>-2035.11</v>
      </c>
      <c r="Z311">
        <f t="shared" si="53"/>
        <v>5.8782100000000002</v>
      </c>
      <c r="AA311" s="7">
        <f t="shared" si="54"/>
        <v>2.03511</v>
      </c>
      <c r="AO311" t="s">
        <v>3869</v>
      </c>
      <c r="AP311">
        <v>346.28</v>
      </c>
      <c r="AQ311">
        <v>-5.8779599999999999</v>
      </c>
      <c r="AR311">
        <v>-2035.38</v>
      </c>
      <c r="AS311">
        <f t="shared" si="55"/>
        <v>5.8779599999999999</v>
      </c>
      <c r="AT311" s="7">
        <f t="shared" si="56"/>
        <v>2.03538</v>
      </c>
    </row>
    <row r="312" spans="4:46" x14ac:dyDescent="0.35">
      <c r="D312" t="s">
        <v>5167</v>
      </c>
      <c r="E312">
        <v>346.23599999999999</v>
      </c>
      <c r="F312">
        <v>-19.982800000000001</v>
      </c>
      <c r="G312">
        <v>-6918.5</v>
      </c>
      <c r="H312">
        <f t="shared" si="52"/>
        <v>19.982800000000001</v>
      </c>
      <c r="I312" s="7">
        <f t="shared" si="57"/>
        <v>6.9184999999999999</v>
      </c>
      <c r="V312" t="s">
        <v>3048</v>
      </c>
      <c r="W312">
        <v>346.24599999999998</v>
      </c>
      <c r="X312">
        <v>-5.8782100000000002</v>
      </c>
      <c r="Y312">
        <v>-2035.11</v>
      </c>
      <c r="Z312">
        <f t="shared" si="53"/>
        <v>5.8782100000000002</v>
      </c>
      <c r="AA312" s="7">
        <f t="shared" si="54"/>
        <v>2.03511</v>
      </c>
      <c r="AO312" t="s">
        <v>3870</v>
      </c>
      <c r="AP312">
        <v>346.28</v>
      </c>
      <c r="AQ312">
        <v>-5.8779599999999999</v>
      </c>
      <c r="AR312">
        <v>-2035.38</v>
      </c>
      <c r="AS312">
        <f t="shared" si="55"/>
        <v>5.8779599999999999</v>
      </c>
      <c r="AT312" s="7">
        <f t="shared" si="56"/>
        <v>2.03538</v>
      </c>
    </row>
    <row r="313" spans="4:46" x14ac:dyDescent="0.35">
      <c r="D313" t="s">
        <v>5168</v>
      </c>
      <c r="E313">
        <v>346.23700000000002</v>
      </c>
      <c r="F313">
        <v>-19.982199999999999</v>
      </c>
      <c r="G313">
        <v>-6918.35</v>
      </c>
      <c r="H313">
        <f t="shared" si="52"/>
        <v>19.982199999999999</v>
      </c>
      <c r="I313" s="7">
        <f t="shared" si="57"/>
        <v>6.9183500000000002</v>
      </c>
      <c r="V313" t="s">
        <v>3049</v>
      </c>
      <c r="W313">
        <v>346.24700000000001</v>
      </c>
      <c r="X313">
        <v>-5.8780799999999997</v>
      </c>
      <c r="Y313">
        <v>-2035.08</v>
      </c>
      <c r="Z313">
        <f t="shared" si="53"/>
        <v>5.8780799999999997</v>
      </c>
      <c r="AA313" s="7">
        <f t="shared" si="54"/>
        <v>2.0350799999999998</v>
      </c>
      <c r="AO313" t="s">
        <v>3871</v>
      </c>
      <c r="AP313">
        <v>346.28</v>
      </c>
      <c r="AQ313">
        <v>-5.8780700000000001</v>
      </c>
      <c r="AR313">
        <v>-2035.32</v>
      </c>
      <c r="AS313">
        <f t="shared" si="55"/>
        <v>5.8780700000000001</v>
      </c>
      <c r="AT313" s="7">
        <f t="shared" si="56"/>
        <v>2.03532</v>
      </c>
    </row>
    <row r="314" spans="4:46" x14ac:dyDescent="0.35">
      <c r="D314" t="s">
        <v>5169</v>
      </c>
      <c r="E314">
        <v>346.23700000000002</v>
      </c>
      <c r="F314">
        <v>-19.982199999999999</v>
      </c>
      <c r="G314">
        <v>-6918.35</v>
      </c>
      <c r="H314">
        <f t="shared" si="52"/>
        <v>19.982199999999999</v>
      </c>
      <c r="I314" s="7">
        <f t="shared" si="57"/>
        <v>6.9183500000000002</v>
      </c>
      <c r="V314" t="s">
        <v>3050</v>
      </c>
      <c r="W314">
        <v>346.24700000000001</v>
      </c>
      <c r="X314">
        <v>-5.8780799999999997</v>
      </c>
      <c r="Y314">
        <v>-2035.08</v>
      </c>
      <c r="Z314">
        <f t="shared" si="53"/>
        <v>5.8780799999999997</v>
      </c>
      <c r="AA314" s="7">
        <f t="shared" si="54"/>
        <v>2.0350799999999998</v>
      </c>
      <c r="AO314" t="s">
        <v>3872</v>
      </c>
      <c r="AP314">
        <v>346.28</v>
      </c>
      <c r="AQ314">
        <v>-5.8780700000000001</v>
      </c>
      <c r="AR314">
        <v>-2035.32</v>
      </c>
      <c r="AS314">
        <f t="shared" si="55"/>
        <v>5.8780700000000001</v>
      </c>
      <c r="AT314" s="7">
        <f t="shared" si="56"/>
        <v>2.03532</v>
      </c>
    </row>
    <row r="315" spans="4:46" x14ac:dyDescent="0.35">
      <c r="D315" t="s">
        <v>5170</v>
      </c>
      <c r="E315">
        <v>346.23899999999998</v>
      </c>
      <c r="F315">
        <v>-19.981300000000001</v>
      </c>
      <c r="G315">
        <v>-6917.99</v>
      </c>
      <c r="H315">
        <f t="shared" si="52"/>
        <v>19.981300000000001</v>
      </c>
      <c r="I315" s="7">
        <f t="shared" si="57"/>
        <v>6.9179899999999996</v>
      </c>
      <c r="V315" t="s">
        <v>3051</v>
      </c>
      <c r="W315">
        <v>346.24700000000001</v>
      </c>
      <c r="X315">
        <v>-5.8774899999999999</v>
      </c>
      <c r="Y315">
        <v>-2034.88</v>
      </c>
      <c r="Z315">
        <f t="shared" si="53"/>
        <v>5.8774899999999999</v>
      </c>
      <c r="AA315" s="7">
        <f t="shared" si="54"/>
        <v>2.0348800000000002</v>
      </c>
      <c r="AO315" t="s">
        <v>3873</v>
      </c>
      <c r="AP315">
        <v>346.28100000000001</v>
      </c>
      <c r="AQ315">
        <v>-5.8788799999999997</v>
      </c>
      <c r="AR315">
        <v>-2035.58</v>
      </c>
      <c r="AS315">
        <f t="shared" si="55"/>
        <v>5.8788799999999997</v>
      </c>
      <c r="AT315" s="7">
        <f t="shared" si="56"/>
        <v>2.0355799999999999</v>
      </c>
    </row>
    <row r="316" spans="4:46" x14ac:dyDescent="0.35">
      <c r="D316" t="s">
        <v>5171</v>
      </c>
      <c r="E316">
        <v>346.23899999999998</v>
      </c>
      <c r="F316">
        <v>-19.981300000000001</v>
      </c>
      <c r="G316">
        <v>-6917.99</v>
      </c>
      <c r="H316">
        <f t="shared" si="52"/>
        <v>19.981300000000001</v>
      </c>
      <c r="I316" s="7">
        <f t="shared" si="57"/>
        <v>6.9179899999999996</v>
      </c>
      <c r="V316" t="s">
        <v>3052</v>
      </c>
      <c r="W316">
        <v>346.24700000000001</v>
      </c>
      <c r="X316">
        <v>-5.8774899999999999</v>
      </c>
      <c r="Y316">
        <v>-2034.88</v>
      </c>
      <c r="Z316">
        <f t="shared" si="53"/>
        <v>5.8774899999999999</v>
      </c>
      <c r="AA316" s="7">
        <f t="shared" si="54"/>
        <v>2.0348800000000002</v>
      </c>
      <c r="AO316" t="s">
        <v>3874</v>
      </c>
      <c r="AP316">
        <v>346.28100000000001</v>
      </c>
      <c r="AQ316">
        <v>-5.8788799999999997</v>
      </c>
      <c r="AR316">
        <v>-2035.58</v>
      </c>
      <c r="AS316">
        <f t="shared" si="55"/>
        <v>5.8788799999999997</v>
      </c>
      <c r="AT316" s="7">
        <f t="shared" si="56"/>
        <v>2.0355799999999999</v>
      </c>
    </row>
    <row r="317" spans="4:46" x14ac:dyDescent="0.35">
      <c r="D317" t="s">
        <v>5172</v>
      </c>
      <c r="E317">
        <v>346.23899999999998</v>
      </c>
      <c r="F317">
        <v>-19.9815</v>
      </c>
      <c r="G317">
        <v>-6918.09</v>
      </c>
      <c r="H317">
        <f t="shared" si="52"/>
        <v>19.9815</v>
      </c>
      <c r="I317" s="7">
        <f t="shared" si="57"/>
        <v>6.9180900000000003</v>
      </c>
      <c r="V317" t="s">
        <v>3053</v>
      </c>
      <c r="W317">
        <v>346.24799999999999</v>
      </c>
      <c r="X317">
        <v>-5.8784000000000001</v>
      </c>
      <c r="Y317">
        <v>-2035.17</v>
      </c>
      <c r="Z317">
        <f t="shared" si="53"/>
        <v>5.8784000000000001</v>
      </c>
      <c r="AA317" s="7">
        <f t="shared" si="54"/>
        <v>2.0351699999999999</v>
      </c>
      <c r="AO317" t="s">
        <v>3875</v>
      </c>
      <c r="AP317">
        <v>346.28199999999998</v>
      </c>
      <c r="AQ317">
        <v>-5.8778199999999998</v>
      </c>
      <c r="AR317">
        <v>-2035.33</v>
      </c>
      <c r="AS317">
        <f t="shared" si="55"/>
        <v>5.8778199999999998</v>
      </c>
      <c r="AT317" s="7">
        <f t="shared" si="56"/>
        <v>2.0353300000000001</v>
      </c>
    </row>
    <row r="318" spans="4:46" x14ac:dyDescent="0.35">
      <c r="D318" t="s">
        <v>5173</v>
      </c>
      <c r="E318">
        <v>346.24099999999999</v>
      </c>
      <c r="F318">
        <v>-19.9815</v>
      </c>
      <c r="G318">
        <v>-6918.18</v>
      </c>
      <c r="H318">
        <f t="shared" si="52"/>
        <v>19.9815</v>
      </c>
      <c r="I318" s="7">
        <f t="shared" si="57"/>
        <v>6.9181800000000004</v>
      </c>
      <c r="V318" t="s">
        <v>3054</v>
      </c>
      <c r="W318">
        <v>346.24799999999999</v>
      </c>
      <c r="X318">
        <v>-5.8784000000000001</v>
      </c>
      <c r="Y318">
        <v>-2035.17</v>
      </c>
      <c r="Z318">
        <f t="shared" si="53"/>
        <v>5.8784000000000001</v>
      </c>
      <c r="AA318" s="7">
        <f t="shared" si="54"/>
        <v>2.0351699999999999</v>
      </c>
      <c r="AO318" t="s">
        <v>3876</v>
      </c>
      <c r="AP318">
        <v>346.28199999999998</v>
      </c>
      <c r="AQ318">
        <v>-5.8778199999999998</v>
      </c>
      <c r="AR318">
        <v>-2035.33</v>
      </c>
      <c r="AS318">
        <f t="shared" si="55"/>
        <v>5.8778199999999998</v>
      </c>
      <c r="AT318" s="7">
        <f t="shared" si="56"/>
        <v>2.0353300000000001</v>
      </c>
    </row>
    <row r="319" spans="4:46" x14ac:dyDescent="0.35">
      <c r="D319" t="s">
        <v>5174</v>
      </c>
      <c r="E319">
        <v>346.24099999999999</v>
      </c>
      <c r="F319">
        <v>-19.9815</v>
      </c>
      <c r="G319">
        <v>-6918.18</v>
      </c>
      <c r="H319">
        <f t="shared" si="52"/>
        <v>19.9815</v>
      </c>
      <c r="I319" s="7">
        <f t="shared" si="57"/>
        <v>6.9181800000000004</v>
      </c>
      <c r="V319" t="s">
        <v>3055</v>
      </c>
      <c r="W319">
        <v>346.24799999999999</v>
      </c>
      <c r="X319">
        <v>-5.8789499999999997</v>
      </c>
      <c r="Y319">
        <v>-2035.34</v>
      </c>
      <c r="Z319">
        <f t="shared" si="53"/>
        <v>5.8789499999999997</v>
      </c>
      <c r="AA319" s="7">
        <f t="shared" si="54"/>
        <v>2.0353399999999997</v>
      </c>
      <c r="AO319" t="s">
        <v>3877</v>
      </c>
      <c r="AP319">
        <v>346.28300000000002</v>
      </c>
      <c r="AQ319">
        <v>-5.8776599999999997</v>
      </c>
      <c r="AR319">
        <v>-2035.28</v>
      </c>
      <c r="AS319">
        <f t="shared" si="55"/>
        <v>5.8776599999999997</v>
      </c>
      <c r="AT319" s="7">
        <f t="shared" si="56"/>
        <v>2.0352799999999998</v>
      </c>
    </row>
    <row r="320" spans="4:46" x14ac:dyDescent="0.35">
      <c r="D320" t="s">
        <v>5175</v>
      </c>
      <c r="E320">
        <v>346.24200000000002</v>
      </c>
      <c r="F320">
        <v>-19.981300000000001</v>
      </c>
      <c r="G320">
        <v>-6918.14</v>
      </c>
      <c r="H320">
        <f t="shared" si="52"/>
        <v>19.981300000000001</v>
      </c>
      <c r="I320" s="7">
        <f t="shared" si="57"/>
        <v>6.9181400000000002</v>
      </c>
      <c r="V320" t="s">
        <v>3056</v>
      </c>
      <c r="W320">
        <v>346.24799999999999</v>
      </c>
      <c r="X320">
        <v>-5.8789499999999997</v>
      </c>
      <c r="Y320">
        <v>-2035.34</v>
      </c>
      <c r="Z320">
        <f t="shared" si="53"/>
        <v>5.8789499999999997</v>
      </c>
      <c r="AA320" s="7">
        <f t="shared" si="54"/>
        <v>2.0353399999999997</v>
      </c>
      <c r="AO320" t="s">
        <v>3878</v>
      </c>
      <c r="AP320">
        <v>346.28300000000002</v>
      </c>
      <c r="AQ320">
        <v>-5.8776599999999997</v>
      </c>
      <c r="AR320">
        <v>-2035.28</v>
      </c>
      <c r="AS320">
        <f t="shared" si="55"/>
        <v>5.8776599999999997</v>
      </c>
      <c r="AT320" s="7">
        <f t="shared" si="56"/>
        <v>2.0352799999999998</v>
      </c>
    </row>
    <row r="321" spans="4:46" x14ac:dyDescent="0.35">
      <c r="D321" t="s">
        <v>5176</v>
      </c>
      <c r="E321">
        <v>346.24200000000002</v>
      </c>
      <c r="F321">
        <v>-19.981300000000001</v>
      </c>
      <c r="G321">
        <v>-6918.14</v>
      </c>
      <c r="H321">
        <f t="shared" si="52"/>
        <v>19.981300000000001</v>
      </c>
      <c r="I321" s="7">
        <f t="shared" si="57"/>
        <v>6.9181400000000002</v>
      </c>
      <c r="V321" t="s">
        <v>3057</v>
      </c>
      <c r="W321">
        <v>346.24900000000002</v>
      </c>
      <c r="X321">
        <v>-5.8786800000000001</v>
      </c>
      <c r="Y321">
        <v>-2035.25</v>
      </c>
      <c r="Z321">
        <f t="shared" si="53"/>
        <v>5.8786800000000001</v>
      </c>
      <c r="AA321" s="7">
        <f t="shared" si="54"/>
        <v>2.03525</v>
      </c>
      <c r="AO321" t="s">
        <v>3879</v>
      </c>
      <c r="AP321">
        <v>346.28399999999999</v>
      </c>
      <c r="AQ321">
        <v>-5.8787000000000003</v>
      </c>
      <c r="AR321">
        <v>-2035.6</v>
      </c>
      <c r="AS321">
        <f t="shared" si="55"/>
        <v>5.8787000000000003</v>
      </c>
      <c r="AT321" s="7">
        <f t="shared" si="56"/>
        <v>2.0356000000000001</v>
      </c>
    </row>
    <row r="322" spans="4:46" x14ac:dyDescent="0.35">
      <c r="D322" t="s">
        <v>5177</v>
      </c>
      <c r="E322">
        <v>346.24299999999999</v>
      </c>
      <c r="F322">
        <v>-19.982600000000001</v>
      </c>
      <c r="G322">
        <v>-6918.58</v>
      </c>
      <c r="H322">
        <f t="shared" si="52"/>
        <v>19.982600000000001</v>
      </c>
      <c r="I322" s="7">
        <f t="shared" si="57"/>
        <v>6.9185799999999995</v>
      </c>
      <c r="V322" t="s">
        <v>3058</v>
      </c>
      <c r="W322">
        <v>346.24900000000002</v>
      </c>
      <c r="X322">
        <v>-5.8786800000000001</v>
      </c>
      <c r="Y322">
        <v>-2035.25</v>
      </c>
      <c r="Z322">
        <f t="shared" si="53"/>
        <v>5.8786800000000001</v>
      </c>
      <c r="AA322" s="7">
        <f t="shared" si="54"/>
        <v>2.03525</v>
      </c>
      <c r="AO322" t="s">
        <v>3880</v>
      </c>
      <c r="AP322">
        <v>346.28399999999999</v>
      </c>
      <c r="AQ322">
        <v>-5.8787000000000003</v>
      </c>
      <c r="AR322">
        <v>-2035.6</v>
      </c>
      <c r="AS322">
        <f t="shared" si="55"/>
        <v>5.8787000000000003</v>
      </c>
      <c r="AT322" s="7">
        <f t="shared" si="56"/>
        <v>2.0356000000000001</v>
      </c>
    </row>
    <row r="323" spans="4:46" x14ac:dyDescent="0.35">
      <c r="D323" t="s">
        <v>5178</v>
      </c>
      <c r="E323">
        <v>346.24299999999999</v>
      </c>
      <c r="F323">
        <v>-19.982600000000001</v>
      </c>
      <c r="G323">
        <v>-6918.58</v>
      </c>
      <c r="H323">
        <f t="shared" si="52"/>
        <v>19.982600000000001</v>
      </c>
      <c r="I323" s="7">
        <f t="shared" si="57"/>
        <v>6.9185799999999995</v>
      </c>
      <c r="V323" t="s">
        <v>3059</v>
      </c>
      <c r="W323">
        <v>346.25099999999998</v>
      </c>
      <c r="X323">
        <v>-5.8789300000000004</v>
      </c>
      <c r="Y323">
        <v>-2035.46</v>
      </c>
      <c r="Z323">
        <f t="shared" si="53"/>
        <v>5.8789300000000004</v>
      </c>
      <c r="AA323" s="7">
        <f t="shared" si="54"/>
        <v>2.03546</v>
      </c>
      <c r="AO323" t="s">
        <v>3881</v>
      </c>
      <c r="AP323">
        <v>346.28399999999999</v>
      </c>
      <c r="AQ323">
        <v>-5.8786399999999999</v>
      </c>
      <c r="AR323">
        <v>-2035.53</v>
      </c>
      <c r="AS323">
        <f t="shared" si="55"/>
        <v>5.8786399999999999</v>
      </c>
      <c r="AT323" s="7">
        <f t="shared" si="56"/>
        <v>2.0355300000000001</v>
      </c>
    </row>
    <row r="324" spans="4:46" x14ac:dyDescent="0.35">
      <c r="D324" t="s">
        <v>5179</v>
      </c>
      <c r="E324">
        <v>346.24299999999999</v>
      </c>
      <c r="F324">
        <v>-19.982600000000001</v>
      </c>
      <c r="G324">
        <v>-6918.66</v>
      </c>
      <c r="H324">
        <f t="shared" ref="H324:H387" si="58">ABS(F324)</f>
        <v>19.982600000000001</v>
      </c>
      <c r="I324" s="7">
        <f t="shared" si="57"/>
        <v>6.91866</v>
      </c>
      <c r="V324" t="s">
        <v>3060</v>
      </c>
      <c r="W324">
        <v>346.25099999999998</v>
      </c>
      <c r="X324">
        <v>-5.8789300000000004</v>
      </c>
      <c r="Y324">
        <v>-2035.46</v>
      </c>
      <c r="Z324">
        <f t="shared" ref="Z324:Z387" si="59">ABS(X324)</f>
        <v>5.8789300000000004</v>
      </c>
      <c r="AA324" s="7">
        <f t="shared" ref="AA324:AA387" si="60">ABS(Y324/1000)</f>
        <v>2.03546</v>
      </c>
      <c r="AO324" t="s">
        <v>3882</v>
      </c>
      <c r="AP324">
        <v>346.28399999999999</v>
      </c>
      <c r="AQ324">
        <v>-5.8786399999999999</v>
      </c>
      <c r="AR324">
        <v>-2035.53</v>
      </c>
      <c r="AS324">
        <f t="shared" ref="AS324:AS387" si="61">ABS(AQ324)</f>
        <v>5.8786399999999999</v>
      </c>
      <c r="AT324" s="7">
        <f t="shared" si="56"/>
        <v>2.0355300000000001</v>
      </c>
    </row>
    <row r="325" spans="4:46" x14ac:dyDescent="0.35">
      <c r="D325" t="s">
        <v>5180</v>
      </c>
      <c r="E325">
        <v>346.245</v>
      </c>
      <c r="F325">
        <v>-19.982700000000001</v>
      </c>
      <c r="G325">
        <v>-6918.74</v>
      </c>
      <c r="H325">
        <f t="shared" si="58"/>
        <v>19.982700000000001</v>
      </c>
      <c r="I325" s="7">
        <f t="shared" si="57"/>
        <v>6.9187399999999997</v>
      </c>
      <c r="V325" t="s">
        <v>3061</v>
      </c>
      <c r="W325">
        <v>346.25099999999998</v>
      </c>
      <c r="X325">
        <v>-5.87981</v>
      </c>
      <c r="Y325">
        <v>-2035.8</v>
      </c>
      <c r="Z325">
        <f t="shared" si="59"/>
        <v>5.87981</v>
      </c>
      <c r="AA325" s="7">
        <f t="shared" si="60"/>
        <v>2.0358000000000001</v>
      </c>
      <c r="AO325" t="s">
        <v>3883</v>
      </c>
      <c r="AP325">
        <v>346.28500000000003</v>
      </c>
      <c r="AQ325">
        <v>-5.8809300000000002</v>
      </c>
      <c r="AR325">
        <v>-2036.2</v>
      </c>
      <c r="AS325">
        <f t="shared" si="61"/>
        <v>5.8809300000000002</v>
      </c>
      <c r="AT325" s="7">
        <f t="shared" ref="AT325:AT388" si="62">ABS(AR325/1000)</f>
        <v>2.0362</v>
      </c>
    </row>
    <row r="326" spans="4:46" x14ac:dyDescent="0.35">
      <c r="D326" t="s">
        <v>5181</v>
      </c>
      <c r="E326">
        <v>346.245</v>
      </c>
      <c r="F326">
        <v>-19.982700000000001</v>
      </c>
      <c r="G326">
        <v>-6918.74</v>
      </c>
      <c r="H326">
        <f t="shared" si="58"/>
        <v>19.982700000000001</v>
      </c>
      <c r="I326" s="7">
        <f t="shared" ref="I326:I389" si="63">ABS(G326/1000)</f>
        <v>6.9187399999999997</v>
      </c>
      <c r="V326" t="s">
        <v>3062</v>
      </c>
      <c r="W326">
        <v>346.25099999999998</v>
      </c>
      <c r="X326">
        <v>-5.87981</v>
      </c>
      <c r="Y326">
        <v>-2035.8</v>
      </c>
      <c r="Z326">
        <f t="shared" si="59"/>
        <v>5.87981</v>
      </c>
      <c r="AA326" s="7">
        <f t="shared" si="60"/>
        <v>2.0358000000000001</v>
      </c>
      <c r="AO326" t="s">
        <v>3884</v>
      </c>
      <c r="AP326">
        <v>346.28500000000003</v>
      </c>
      <c r="AQ326">
        <v>-5.8809300000000002</v>
      </c>
      <c r="AR326">
        <v>-2036.2</v>
      </c>
      <c r="AS326">
        <f t="shared" si="61"/>
        <v>5.8809300000000002</v>
      </c>
      <c r="AT326" s="7">
        <f t="shared" si="62"/>
        <v>2.0362</v>
      </c>
    </row>
    <row r="327" spans="4:46" x14ac:dyDescent="0.35">
      <c r="D327" t="s">
        <v>5182</v>
      </c>
      <c r="E327">
        <v>346.24799999999999</v>
      </c>
      <c r="F327">
        <v>-19.9815</v>
      </c>
      <c r="G327">
        <v>-6918.29</v>
      </c>
      <c r="H327">
        <f t="shared" si="58"/>
        <v>19.9815</v>
      </c>
      <c r="I327" s="7">
        <f t="shared" si="63"/>
        <v>6.9182899999999998</v>
      </c>
      <c r="V327" t="s">
        <v>3063</v>
      </c>
      <c r="W327">
        <v>346.25099999999998</v>
      </c>
      <c r="X327">
        <v>-5.8813399999999998</v>
      </c>
      <c r="Y327">
        <v>-2036.21</v>
      </c>
      <c r="Z327">
        <f t="shared" si="59"/>
        <v>5.8813399999999998</v>
      </c>
      <c r="AA327" s="7">
        <f t="shared" si="60"/>
        <v>2.0362100000000001</v>
      </c>
      <c r="AO327" t="s">
        <v>3885</v>
      </c>
      <c r="AP327">
        <v>346.286</v>
      </c>
      <c r="AQ327">
        <v>-5.8818299999999999</v>
      </c>
      <c r="AR327">
        <v>-2036.54</v>
      </c>
      <c r="AS327">
        <f t="shared" si="61"/>
        <v>5.8818299999999999</v>
      </c>
      <c r="AT327" s="7">
        <f t="shared" si="62"/>
        <v>2.03654</v>
      </c>
    </row>
    <row r="328" spans="4:46" x14ac:dyDescent="0.35">
      <c r="D328" t="s">
        <v>5183</v>
      </c>
      <c r="E328">
        <v>346.24799999999999</v>
      </c>
      <c r="F328">
        <v>-19.9815</v>
      </c>
      <c r="G328">
        <v>-6918.29</v>
      </c>
      <c r="H328">
        <f t="shared" si="58"/>
        <v>19.9815</v>
      </c>
      <c r="I328" s="7">
        <f t="shared" si="63"/>
        <v>6.9182899999999998</v>
      </c>
      <c r="V328" t="s">
        <v>3064</v>
      </c>
      <c r="W328">
        <v>346.25099999999998</v>
      </c>
      <c r="X328">
        <v>-5.8813399999999998</v>
      </c>
      <c r="Y328">
        <v>-2036.21</v>
      </c>
      <c r="Z328">
        <f t="shared" si="59"/>
        <v>5.8813399999999998</v>
      </c>
      <c r="AA328" s="7">
        <f t="shared" si="60"/>
        <v>2.0362100000000001</v>
      </c>
      <c r="AO328" t="s">
        <v>3886</v>
      </c>
      <c r="AP328">
        <v>346.286</v>
      </c>
      <c r="AQ328">
        <v>-5.8818299999999999</v>
      </c>
      <c r="AR328">
        <v>-2036.54</v>
      </c>
      <c r="AS328">
        <f t="shared" si="61"/>
        <v>5.8818299999999999</v>
      </c>
      <c r="AT328" s="7">
        <f t="shared" si="62"/>
        <v>2.03654</v>
      </c>
    </row>
    <row r="329" spans="4:46" x14ac:dyDescent="0.35">
      <c r="D329" t="s">
        <v>5184</v>
      </c>
      <c r="E329">
        <v>346.24799999999999</v>
      </c>
      <c r="F329">
        <v>-19.9815</v>
      </c>
      <c r="G329">
        <v>-6918.32</v>
      </c>
      <c r="H329">
        <f t="shared" si="58"/>
        <v>19.9815</v>
      </c>
      <c r="I329" s="7">
        <f t="shared" si="63"/>
        <v>6.9183199999999996</v>
      </c>
      <c r="V329" t="s">
        <v>3065</v>
      </c>
      <c r="W329">
        <v>346.25200000000001</v>
      </c>
      <c r="X329">
        <v>-5.8789100000000003</v>
      </c>
      <c r="Y329">
        <v>-2035.27</v>
      </c>
      <c r="Z329">
        <f t="shared" si="59"/>
        <v>5.8789100000000003</v>
      </c>
      <c r="AA329" s="7">
        <f t="shared" si="60"/>
        <v>2.0352700000000001</v>
      </c>
      <c r="AO329" t="s">
        <v>3887</v>
      </c>
      <c r="AP329">
        <v>346.28699999999998</v>
      </c>
      <c r="AQ329">
        <v>-5.8826599999999996</v>
      </c>
      <c r="AR329">
        <v>-2036.99</v>
      </c>
      <c r="AS329">
        <f t="shared" si="61"/>
        <v>5.8826599999999996</v>
      </c>
      <c r="AT329" s="7">
        <f t="shared" si="62"/>
        <v>2.0369899999999999</v>
      </c>
    </row>
    <row r="330" spans="4:46" x14ac:dyDescent="0.35">
      <c r="D330" t="s">
        <v>5185</v>
      </c>
      <c r="E330">
        <v>346.24900000000002</v>
      </c>
      <c r="F330">
        <v>-19.9816</v>
      </c>
      <c r="G330">
        <v>-6918.4</v>
      </c>
      <c r="H330">
        <f t="shared" si="58"/>
        <v>19.9816</v>
      </c>
      <c r="I330" s="7">
        <f t="shared" si="63"/>
        <v>6.9183999999999992</v>
      </c>
      <c r="V330" t="s">
        <v>3066</v>
      </c>
      <c r="W330">
        <v>346.25200000000001</v>
      </c>
      <c r="X330">
        <v>-5.8789100000000003</v>
      </c>
      <c r="Y330">
        <v>-2035.27</v>
      </c>
      <c r="Z330">
        <f t="shared" si="59"/>
        <v>5.8789100000000003</v>
      </c>
      <c r="AA330" s="7">
        <f t="shared" si="60"/>
        <v>2.0352700000000001</v>
      </c>
      <c r="AO330" t="s">
        <v>3888</v>
      </c>
      <c r="AP330">
        <v>346.28699999999998</v>
      </c>
      <c r="AQ330">
        <v>-5.8826599999999996</v>
      </c>
      <c r="AR330">
        <v>-2036.99</v>
      </c>
      <c r="AS330">
        <f t="shared" si="61"/>
        <v>5.8826599999999996</v>
      </c>
      <c r="AT330" s="7">
        <f t="shared" si="62"/>
        <v>2.0369899999999999</v>
      </c>
    </row>
    <row r="331" spans="4:46" x14ac:dyDescent="0.35">
      <c r="D331" t="s">
        <v>5186</v>
      </c>
      <c r="E331">
        <v>346.24900000000002</v>
      </c>
      <c r="F331">
        <v>-19.9816</v>
      </c>
      <c r="G331">
        <v>-6918.4</v>
      </c>
      <c r="H331">
        <f t="shared" si="58"/>
        <v>19.9816</v>
      </c>
      <c r="I331" s="7">
        <f t="shared" si="63"/>
        <v>6.9183999999999992</v>
      </c>
      <c r="V331" t="s">
        <v>3067</v>
      </c>
      <c r="W331">
        <v>346.25299999999999</v>
      </c>
      <c r="X331">
        <v>-5.8773900000000001</v>
      </c>
      <c r="Y331">
        <v>-2034.9</v>
      </c>
      <c r="Z331">
        <f t="shared" si="59"/>
        <v>5.8773900000000001</v>
      </c>
      <c r="AA331" s="7">
        <f t="shared" si="60"/>
        <v>2.0348999999999999</v>
      </c>
      <c r="AO331" t="s">
        <v>3889</v>
      </c>
      <c r="AP331">
        <v>346.28800000000001</v>
      </c>
      <c r="AQ331">
        <v>-5.8817500000000003</v>
      </c>
      <c r="AR331">
        <v>-2036.69</v>
      </c>
      <c r="AS331">
        <f t="shared" si="61"/>
        <v>5.8817500000000003</v>
      </c>
      <c r="AT331" s="7">
        <f t="shared" si="62"/>
        <v>2.0366900000000001</v>
      </c>
    </row>
    <row r="332" spans="4:46" x14ac:dyDescent="0.35">
      <c r="D332" t="s">
        <v>5187</v>
      </c>
      <c r="E332">
        <v>346.25099999999998</v>
      </c>
      <c r="F332">
        <v>-19.9816</v>
      </c>
      <c r="G332">
        <v>-6918.44</v>
      </c>
      <c r="H332">
        <f t="shared" si="58"/>
        <v>19.9816</v>
      </c>
      <c r="I332" s="7">
        <f t="shared" si="63"/>
        <v>6.9184399999999995</v>
      </c>
      <c r="V332" t="s">
        <v>3068</v>
      </c>
      <c r="W332">
        <v>346.25299999999999</v>
      </c>
      <c r="X332">
        <v>-5.8773900000000001</v>
      </c>
      <c r="Y332">
        <v>-2034.9</v>
      </c>
      <c r="Z332">
        <f t="shared" si="59"/>
        <v>5.8773900000000001</v>
      </c>
      <c r="AA332" s="7">
        <f t="shared" si="60"/>
        <v>2.0348999999999999</v>
      </c>
      <c r="AO332" t="s">
        <v>3890</v>
      </c>
      <c r="AP332">
        <v>346.28800000000001</v>
      </c>
      <c r="AQ332">
        <v>-5.8817500000000003</v>
      </c>
      <c r="AR332">
        <v>-2036.69</v>
      </c>
      <c r="AS332">
        <f t="shared" si="61"/>
        <v>5.8817500000000003</v>
      </c>
      <c r="AT332" s="7">
        <f t="shared" si="62"/>
        <v>2.0366900000000001</v>
      </c>
    </row>
    <row r="333" spans="4:46" x14ac:dyDescent="0.35">
      <c r="D333" t="s">
        <v>5188</v>
      </c>
      <c r="E333">
        <v>346.25099999999998</v>
      </c>
      <c r="F333">
        <v>-19.9816</v>
      </c>
      <c r="G333">
        <v>-6918.44</v>
      </c>
      <c r="H333">
        <f t="shared" si="58"/>
        <v>19.9816</v>
      </c>
      <c r="I333" s="7">
        <f t="shared" si="63"/>
        <v>6.9184399999999995</v>
      </c>
      <c r="V333" t="s">
        <v>3069</v>
      </c>
      <c r="W333">
        <v>346.25299999999999</v>
      </c>
      <c r="X333">
        <v>-5.8787599999999998</v>
      </c>
      <c r="Y333">
        <v>-2035.39</v>
      </c>
      <c r="Z333">
        <f t="shared" si="59"/>
        <v>5.8787599999999998</v>
      </c>
      <c r="AA333" s="7">
        <f t="shared" si="60"/>
        <v>2.03539</v>
      </c>
      <c r="AO333" t="s">
        <v>3891</v>
      </c>
      <c r="AP333">
        <v>346.28899999999999</v>
      </c>
      <c r="AQ333">
        <v>-5.8811600000000004</v>
      </c>
      <c r="AR333">
        <v>-2036.47</v>
      </c>
      <c r="AS333">
        <f t="shared" si="61"/>
        <v>5.8811600000000004</v>
      </c>
      <c r="AT333" s="7">
        <f t="shared" si="62"/>
        <v>2.03647</v>
      </c>
    </row>
    <row r="334" spans="4:46" x14ac:dyDescent="0.35">
      <c r="D334" t="s">
        <v>5189</v>
      </c>
      <c r="E334">
        <v>346.25299999999999</v>
      </c>
      <c r="F334">
        <v>-19.981999999999999</v>
      </c>
      <c r="G334">
        <v>-6918.64</v>
      </c>
      <c r="H334">
        <f t="shared" si="58"/>
        <v>19.981999999999999</v>
      </c>
      <c r="I334" s="7">
        <f t="shared" si="63"/>
        <v>6.9186399999999999</v>
      </c>
      <c r="V334" t="s">
        <v>3070</v>
      </c>
      <c r="W334">
        <v>346.25299999999999</v>
      </c>
      <c r="X334">
        <v>-5.8787599999999998</v>
      </c>
      <c r="Y334">
        <v>-2035.39</v>
      </c>
      <c r="Z334">
        <f t="shared" si="59"/>
        <v>5.8787599999999998</v>
      </c>
      <c r="AA334" s="7">
        <f t="shared" si="60"/>
        <v>2.03539</v>
      </c>
      <c r="AO334" t="s">
        <v>3892</v>
      </c>
      <c r="AP334">
        <v>346.28899999999999</v>
      </c>
      <c r="AQ334">
        <v>-5.8811600000000004</v>
      </c>
      <c r="AR334">
        <v>-2036.47</v>
      </c>
      <c r="AS334">
        <f t="shared" si="61"/>
        <v>5.8811600000000004</v>
      </c>
      <c r="AT334" s="7">
        <f t="shared" si="62"/>
        <v>2.03647</v>
      </c>
    </row>
    <row r="335" spans="4:46" x14ac:dyDescent="0.35">
      <c r="D335" t="s">
        <v>5190</v>
      </c>
      <c r="E335">
        <v>346.25299999999999</v>
      </c>
      <c r="F335">
        <v>-19.981999999999999</v>
      </c>
      <c r="G335">
        <v>-6918.64</v>
      </c>
      <c r="H335">
        <f t="shared" si="58"/>
        <v>19.981999999999999</v>
      </c>
      <c r="I335" s="7">
        <f t="shared" si="63"/>
        <v>6.9186399999999999</v>
      </c>
      <c r="V335" t="s">
        <v>3071</v>
      </c>
      <c r="W335">
        <v>346.255</v>
      </c>
      <c r="X335">
        <v>-5.8786100000000001</v>
      </c>
      <c r="Y335">
        <v>-2035.3</v>
      </c>
      <c r="Z335">
        <f t="shared" si="59"/>
        <v>5.8786100000000001</v>
      </c>
      <c r="AA335" s="7">
        <f t="shared" si="60"/>
        <v>2.0352999999999999</v>
      </c>
      <c r="AO335" t="s">
        <v>3893</v>
      </c>
      <c r="AP335">
        <v>346.29</v>
      </c>
      <c r="AQ335">
        <v>-5.8818200000000003</v>
      </c>
      <c r="AR335">
        <v>-2036.7</v>
      </c>
      <c r="AS335">
        <f t="shared" si="61"/>
        <v>5.8818200000000003</v>
      </c>
      <c r="AT335" s="7">
        <f t="shared" si="62"/>
        <v>2.0367000000000002</v>
      </c>
    </row>
    <row r="336" spans="4:46" x14ac:dyDescent="0.35">
      <c r="D336" t="s">
        <v>5191</v>
      </c>
      <c r="E336">
        <v>346.25299999999999</v>
      </c>
      <c r="F336">
        <v>-19.981999999999999</v>
      </c>
      <c r="G336">
        <v>-6918.98</v>
      </c>
      <c r="H336">
        <f t="shared" si="58"/>
        <v>19.981999999999999</v>
      </c>
      <c r="I336" s="7">
        <f t="shared" si="63"/>
        <v>6.9189799999999995</v>
      </c>
      <c r="V336" t="s">
        <v>3072</v>
      </c>
      <c r="W336">
        <v>346.255</v>
      </c>
      <c r="X336">
        <v>-5.8786100000000001</v>
      </c>
      <c r="Y336">
        <v>-2035.3</v>
      </c>
      <c r="Z336">
        <f t="shared" si="59"/>
        <v>5.8786100000000001</v>
      </c>
      <c r="AA336" s="7">
        <f t="shared" si="60"/>
        <v>2.0352999999999999</v>
      </c>
      <c r="AO336" t="s">
        <v>3894</v>
      </c>
      <c r="AP336">
        <v>346.29</v>
      </c>
      <c r="AQ336">
        <v>-5.8818200000000003</v>
      </c>
      <c r="AR336">
        <v>-2036.7</v>
      </c>
      <c r="AS336">
        <f t="shared" si="61"/>
        <v>5.8818200000000003</v>
      </c>
      <c r="AT336" s="7">
        <f t="shared" si="62"/>
        <v>2.0367000000000002</v>
      </c>
    </row>
    <row r="337" spans="4:46" x14ac:dyDescent="0.35">
      <c r="D337" t="s">
        <v>5192</v>
      </c>
      <c r="E337">
        <v>346.255</v>
      </c>
      <c r="F337">
        <v>-19.984300000000001</v>
      </c>
      <c r="G337">
        <v>-6919.51</v>
      </c>
      <c r="H337">
        <f t="shared" si="58"/>
        <v>19.984300000000001</v>
      </c>
      <c r="I337" s="7">
        <f t="shared" si="63"/>
        <v>6.9195099999999998</v>
      </c>
      <c r="V337" t="s">
        <v>3073</v>
      </c>
      <c r="W337">
        <v>346.255</v>
      </c>
      <c r="X337">
        <v>-5.8782699999999997</v>
      </c>
      <c r="Y337">
        <v>-2035.23</v>
      </c>
      <c r="Z337">
        <f t="shared" si="59"/>
        <v>5.8782699999999997</v>
      </c>
      <c r="AA337" s="7">
        <f t="shared" si="60"/>
        <v>2.0352299999999999</v>
      </c>
      <c r="AO337" t="s">
        <v>3895</v>
      </c>
      <c r="AP337">
        <v>346.291</v>
      </c>
      <c r="AQ337">
        <v>-5.8822599999999996</v>
      </c>
      <c r="AR337">
        <v>-2036.92</v>
      </c>
      <c r="AS337">
        <f t="shared" si="61"/>
        <v>5.8822599999999996</v>
      </c>
      <c r="AT337" s="7">
        <f t="shared" si="62"/>
        <v>2.0369200000000003</v>
      </c>
    </row>
    <row r="338" spans="4:46" x14ac:dyDescent="0.35">
      <c r="D338" t="s">
        <v>5193</v>
      </c>
      <c r="E338">
        <v>346.255</v>
      </c>
      <c r="F338">
        <v>-19.984300000000001</v>
      </c>
      <c r="G338">
        <v>-6919.51</v>
      </c>
      <c r="H338">
        <f t="shared" si="58"/>
        <v>19.984300000000001</v>
      </c>
      <c r="I338" s="7">
        <f t="shared" si="63"/>
        <v>6.9195099999999998</v>
      </c>
      <c r="V338" t="s">
        <v>3074</v>
      </c>
      <c r="W338">
        <v>346.255</v>
      </c>
      <c r="X338">
        <v>-5.8782699999999997</v>
      </c>
      <c r="Y338">
        <v>-2035.23</v>
      </c>
      <c r="Z338">
        <f t="shared" si="59"/>
        <v>5.8782699999999997</v>
      </c>
      <c r="AA338" s="7">
        <f t="shared" si="60"/>
        <v>2.0352299999999999</v>
      </c>
      <c r="AO338" t="s">
        <v>3896</v>
      </c>
      <c r="AP338">
        <v>346.291</v>
      </c>
      <c r="AQ338">
        <v>-5.8822599999999996</v>
      </c>
      <c r="AR338">
        <v>-2036.92</v>
      </c>
      <c r="AS338">
        <f t="shared" si="61"/>
        <v>5.8822599999999996</v>
      </c>
      <c r="AT338" s="7">
        <f t="shared" si="62"/>
        <v>2.0369200000000003</v>
      </c>
    </row>
    <row r="339" spans="4:46" x14ac:dyDescent="0.35">
      <c r="D339" t="s">
        <v>5194</v>
      </c>
      <c r="E339">
        <v>346.25599999999997</v>
      </c>
      <c r="F339">
        <v>-19.983499999999999</v>
      </c>
      <c r="G339">
        <v>-6919.17</v>
      </c>
      <c r="H339">
        <f t="shared" si="58"/>
        <v>19.983499999999999</v>
      </c>
      <c r="I339" s="7">
        <f t="shared" si="63"/>
        <v>6.9191700000000003</v>
      </c>
      <c r="V339" t="s">
        <v>3075</v>
      </c>
      <c r="W339">
        <v>346.255</v>
      </c>
      <c r="X339">
        <v>-5.8781499999999998</v>
      </c>
      <c r="Y339">
        <v>-2035.17</v>
      </c>
      <c r="Z339">
        <f t="shared" si="59"/>
        <v>5.8781499999999998</v>
      </c>
      <c r="AA339" s="7">
        <f t="shared" si="60"/>
        <v>2.0351699999999999</v>
      </c>
      <c r="AO339" t="s">
        <v>3897</v>
      </c>
      <c r="AP339">
        <v>346.29199999999997</v>
      </c>
      <c r="AQ339">
        <v>-5.88164</v>
      </c>
      <c r="AR339">
        <v>-2036.64</v>
      </c>
      <c r="AS339">
        <f t="shared" si="61"/>
        <v>5.88164</v>
      </c>
      <c r="AT339" s="7">
        <f t="shared" si="62"/>
        <v>2.0366400000000002</v>
      </c>
    </row>
    <row r="340" spans="4:46" x14ac:dyDescent="0.35">
      <c r="D340" t="s">
        <v>5195</v>
      </c>
      <c r="E340">
        <v>346.25599999999997</v>
      </c>
      <c r="F340">
        <v>-19.983499999999999</v>
      </c>
      <c r="G340">
        <v>-6919.17</v>
      </c>
      <c r="H340">
        <f t="shared" si="58"/>
        <v>19.983499999999999</v>
      </c>
      <c r="I340" s="7">
        <f t="shared" si="63"/>
        <v>6.9191700000000003</v>
      </c>
      <c r="V340" t="s">
        <v>3076</v>
      </c>
      <c r="W340">
        <v>346.255</v>
      </c>
      <c r="X340">
        <v>-5.8781499999999998</v>
      </c>
      <c r="Y340">
        <v>-2035.17</v>
      </c>
      <c r="Z340">
        <f t="shared" si="59"/>
        <v>5.8781499999999998</v>
      </c>
      <c r="AA340" s="7">
        <f t="shared" si="60"/>
        <v>2.0351699999999999</v>
      </c>
      <c r="AO340" t="s">
        <v>3898</v>
      </c>
      <c r="AP340">
        <v>346.29199999999997</v>
      </c>
      <c r="AQ340">
        <v>-5.88164</v>
      </c>
      <c r="AR340">
        <v>-2036.64</v>
      </c>
      <c r="AS340">
        <f t="shared" si="61"/>
        <v>5.88164</v>
      </c>
      <c r="AT340" s="7">
        <f t="shared" si="62"/>
        <v>2.0366400000000002</v>
      </c>
    </row>
    <row r="341" spans="4:46" x14ac:dyDescent="0.35">
      <c r="D341" t="s">
        <v>5196</v>
      </c>
      <c r="E341">
        <v>346.25599999999997</v>
      </c>
      <c r="F341">
        <v>-19.983499999999999</v>
      </c>
      <c r="G341">
        <v>-6919.18</v>
      </c>
      <c r="H341">
        <f t="shared" si="58"/>
        <v>19.983499999999999</v>
      </c>
      <c r="I341" s="7">
        <f t="shared" si="63"/>
        <v>6.9191799999999999</v>
      </c>
      <c r="V341" t="s">
        <v>3077</v>
      </c>
      <c r="W341">
        <v>346.25599999999997</v>
      </c>
      <c r="X341">
        <v>-5.8785100000000003</v>
      </c>
      <c r="Y341">
        <v>-2035.31</v>
      </c>
      <c r="Z341">
        <f t="shared" si="59"/>
        <v>5.8785100000000003</v>
      </c>
      <c r="AA341" s="7">
        <f t="shared" si="60"/>
        <v>2.03531</v>
      </c>
      <c r="AO341" t="s">
        <v>3899</v>
      </c>
      <c r="AP341">
        <v>346.29300000000001</v>
      </c>
      <c r="AQ341">
        <v>-5.8813000000000004</v>
      </c>
      <c r="AR341">
        <v>-2036.59</v>
      </c>
      <c r="AS341">
        <f t="shared" si="61"/>
        <v>5.8813000000000004</v>
      </c>
      <c r="AT341" s="7">
        <f t="shared" si="62"/>
        <v>2.0365899999999999</v>
      </c>
    </row>
    <row r="342" spans="4:46" x14ac:dyDescent="0.35">
      <c r="D342" t="s">
        <v>5197</v>
      </c>
      <c r="E342">
        <v>346.25799999999998</v>
      </c>
      <c r="F342">
        <v>-19.983599999999999</v>
      </c>
      <c r="G342">
        <v>-6919.32</v>
      </c>
      <c r="H342">
        <f t="shared" si="58"/>
        <v>19.983599999999999</v>
      </c>
      <c r="I342" s="7">
        <f t="shared" si="63"/>
        <v>6.9193199999999999</v>
      </c>
      <c r="V342" t="s">
        <v>3078</v>
      </c>
      <c r="W342">
        <v>346.25599999999997</v>
      </c>
      <c r="X342">
        <v>-5.8785100000000003</v>
      </c>
      <c r="Y342">
        <v>-2035.31</v>
      </c>
      <c r="Z342">
        <f t="shared" si="59"/>
        <v>5.8785100000000003</v>
      </c>
      <c r="AA342" s="7">
        <f t="shared" si="60"/>
        <v>2.03531</v>
      </c>
      <c r="AO342" t="s">
        <v>3900</v>
      </c>
      <c r="AP342">
        <v>346.29300000000001</v>
      </c>
      <c r="AQ342">
        <v>-5.8813000000000004</v>
      </c>
      <c r="AR342">
        <v>-2036.59</v>
      </c>
      <c r="AS342">
        <f t="shared" si="61"/>
        <v>5.8813000000000004</v>
      </c>
      <c r="AT342" s="7">
        <f t="shared" si="62"/>
        <v>2.0365899999999999</v>
      </c>
    </row>
    <row r="343" spans="4:46" x14ac:dyDescent="0.35">
      <c r="D343" t="s">
        <v>5198</v>
      </c>
      <c r="E343">
        <v>346.25799999999998</v>
      </c>
      <c r="F343">
        <v>-19.983599999999999</v>
      </c>
      <c r="G343">
        <v>-6919.32</v>
      </c>
      <c r="H343">
        <f t="shared" si="58"/>
        <v>19.983599999999999</v>
      </c>
      <c r="I343" s="7">
        <f t="shared" si="63"/>
        <v>6.9193199999999999</v>
      </c>
      <c r="V343" t="s">
        <v>3079</v>
      </c>
      <c r="W343">
        <v>346.25599999999997</v>
      </c>
      <c r="X343">
        <v>-5.8784599999999996</v>
      </c>
      <c r="Y343">
        <v>-2035.39</v>
      </c>
      <c r="Z343">
        <f t="shared" si="59"/>
        <v>5.8784599999999996</v>
      </c>
      <c r="AA343" s="7">
        <f t="shared" si="60"/>
        <v>2.03539</v>
      </c>
      <c r="AO343" t="s">
        <v>3901</v>
      </c>
      <c r="AP343">
        <v>346.29399999999998</v>
      </c>
      <c r="AQ343">
        <v>-5.8821199999999996</v>
      </c>
      <c r="AR343">
        <v>-2036.88</v>
      </c>
      <c r="AS343">
        <f t="shared" si="61"/>
        <v>5.8821199999999996</v>
      </c>
      <c r="AT343" s="7">
        <f t="shared" si="62"/>
        <v>2.03688</v>
      </c>
    </row>
    <row r="344" spans="4:46" x14ac:dyDescent="0.35">
      <c r="D344" t="s">
        <v>5199</v>
      </c>
      <c r="E344">
        <v>346.26100000000002</v>
      </c>
      <c r="F344">
        <v>-19.9833</v>
      </c>
      <c r="G344">
        <v>-6919.13</v>
      </c>
      <c r="H344">
        <f t="shared" si="58"/>
        <v>19.9833</v>
      </c>
      <c r="I344" s="7">
        <f t="shared" si="63"/>
        <v>6.91913</v>
      </c>
      <c r="V344" t="s">
        <v>3080</v>
      </c>
      <c r="W344">
        <v>346.25599999999997</v>
      </c>
      <c r="X344">
        <v>-5.8784599999999996</v>
      </c>
      <c r="Y344">
        <v>-2035.39</v>
      </c>
      <c r="Z344">
        <f t="shared" si="59"/>
        <v>5.8784599999999996</v>
      </c>
      <c r="AA344" s="7">
        <f t="shared" si="60"/>
        <v>2.03539</v>
      </c>
      <c r="AO344" t="s">
        <v>3902</v>
      </c>
      <c r="AP344">
        <v>346.29399999999998</v>
      </c>
      <c r="AQ344">
        <v>-5.8821199999999996</v>
      </c>
      <c r="AR344">
        <v>-2036.88</v>
      </c>
      <c r="AS344">
        <f t="shared" si="61"/>
        <v>5.8821199999999996</v>
      </c>
      <c r="AT344" s="7">
        <f t="shared" si="62"/>
        <v>2.03688</v>
      </c>
    </row>
    <row r="345" spans="4:46" x14ac:dyDescent="0.35">
      <c r="D345" t="s">
        <v>5200</v>
      </c>
      <c r="E345">
        <v>346.26100000000002</v>
      </c>
      <c r="F345">
        <v>-19.9833</v>
      </c>
      <c r="G345">
        <v>-6919.13</v>
      </c>
      <c r="H345">
        <f t="shared" si="58"/>
        <v>19.9833</v>
      </c>
      <c r="I345" s="7">
        <f t="shared" si="63"/>
        <v>6.91913</v>
      </c>
      <c r="V345" t="s">
        <v>3081</v>
      </c>
      <c r="W345">
        <v>346.25700000000001</v>
      </c>
      <c r="X345">
        <v>-5.8787099999999999</v>
      </c>
      <c r="Y345">
        <v>-2035.39</v>
      </c>
      <c r="Z345">
        <f t="shared" si="59"/>
        <v>5.8787099999999999</v>
      </c>
      <c r="AA345" s="7">
        <f t="shared" si="60"/>
        <v>2.03539</v>
      </c>
      <c r="AO345" t="s">
        <v>3903</v>
      </c>
      <c r="AP345">
        <v>346.29399999999998</v>
      </c>
      <c r="AQ345">
        <v>-5.8807999999999998</v>
      </c>
      <c r="AR345">
        <v>-2036.52</v>
      </c>
      <c r="AS345">
        <f t="shared" si="61"/>
        <v>5.8807999999999998</v>
      </c>
      <c r="AT345" s="7">
        <f t="shared" si="62"/>
        <v>2.0365199999999999</v>
      </c>
    </row>
    <row r="346" spans="4:46" x14ac:dyDescent="0.35">
      <c r="D346" t="s">
        <v>5201</v>
      </c>
      <c r="E346">
        <v>346.26100000000002</v>
      </c>
      <c r="F346">
        <v>-19.984100000000002</v>
      </c>
      <c r="G346">
        <v>-6919.39</v>
      </c>
      <c r="H346">
        <f t="shared" si="58"/>
        <v>19.984100000000002</v>
      </c>
      <c r="I346" s="7">
        <f t="shared" si="63"/>
        <v>6.9193899999999999</v>
      </c>
      <c r="V346" t="s">
        <v>3082</v>
      </c>
      <c r="W346">
        <v>346.25700000000001</v>
      </c>
      <c r="X346">
        <v>-5.8787099999999999</v>
      </c>
      <c r="Y346">
        <v>-2035.39</v>
      </c>
      <c r="Z346">
        <f t="shared" si="59"/>
        <v>5.8787099999999999</v>
      </c>
      <c r="AA346" s="7">
        <f t="shared" si="60"/>
        <v>2.03539</v>
      </c>
      <c r="AO346" t="s">
        <v>3904</v>
      </c>
      <c r="AP346">
        <v>346.29399999999998</v>
      </c>
      <c r="AQ346">
        <v>-5.8807999999999998</v>
      </c>
      <c r="AR346">
        <v>-2036.52</v>
      </c>
      <c r="AS346">
        <f t="shared" si="61"/>
        <v>5.8807999999999998</v>
      </c>
      <c r="AT346" s="7">
        <f t="shared" si="62"/>
        <v>2.0365199999999999</v>
      </c>
    </row>
    <row r="347" spans="4:46" x14ac:dyDescent="0.35">
      <c r="D347" t="s">
        <v>5202</v>
      </c>
      <c r="E347">
        <v>346.262</v>
      </c>
      <c r="F347">
        <v>-19.984100000000002</v>
      </c>
      <c r="G347">
        <v>-6919.56</v>
      </c>
      <c r="H347">
        <f t="shared" si="58"/>
        <v>19.984100000000002</v>
      </c>
      <c r="I347" s="7">
        <f t="shared" si="63"/>
        <v>6.9195600000000006</v>
      </c>
      <c r="V347" t="s">
        <v>3083</v>
      </c>
      <c r="W347">
        <v>346.25900000000001</v>
      </c>
      <c r="X347">
        <v>-7.0141400000000003</v>
      </c>
      <c r="Y347">
        <v>-2035.5</v>
      </c>
      <c r="Z347">
        <f t="shared" si="59"/>
        <v>7.0141400000000003</v>
      </c>
      <c r="AA347" s="7">
        <f t="shared" si="60"/>
        <v>2.0354999999999999</v>
      </c>
      <c r="AO347" t="s">
        <v>3905</v>
      </c>
      <c r="AP347">
        <v>346.29700000000003</v>
      </c>
      <c r="AQ347">
        <v>-5.8818599999999996</v>
      </c>
      <c r="AR347">
        <v>-2036.75</v>
      </c>
      <c r="AS347">
        <f t="shared" si="61"/>
        <v>5.8818599999999996</v>
      </c>
      <c r="AT347" s="7">
        <f t="shared" si="62"/>
        <v>2.0367500000000001</v>
      </c>
    </row>
    <row r="348" spans="4:46" x14ac:dyDescent="0.35">
      <c r="D348" t="s">
        <v>5203</v>
      </c>
      <c r="E348">
        <v>346.262</v>
      </c>
      <c r="F348">
        <v>-19.984100000000002</v>
      </c>
      <c r="G348">
        <v>-6919.44</v>
      </c>
      <c r="H348">
        <f t="shared" si="58"/>
        <v>19.984100000000002</v>
      </c>
      <c r="I348" s="7">
        <f t="shared" si="63"/>
        <v>6.9194399999999998</v>
      </c>
      <c r="V348" t="s">
        <v>3084</v>
      </c>
      <c r="W348">
        <v>346.25900000000001</v>
      </c>
      <c r="X348">
        <v>-7.0141400000000003</v>
      </c>
      <c r="Y348">
        <v>-2035.5</v>
      </c>
      <c r="Z348">
        <f t="shared" si="59"/>
        <v>7.0141400000000003</v>
      </c>
      <c r="AA348" s="7">
        <f t="shared" si="60"/>
        <v>2.0354999999999999</v>
      </c>
      <c r="AO348" t="s">
        <v>3906</v>
      </c>
      <c r="AP348">
        <v>346.29700000000003</v>
      </c>
      <c r="AQ348">
        <v>-5.8818599999999996</v>
      </c>
      <c r="AR348">
        <v>-2036.75</v>
      </c>
      <c r="AS348">
        <f t="shared" si="61"/>
        <v>5.8818599999999996</v>
      </c>
      <c r="AT348" s="7">
        <f t="shared" si="62"/>
        <v>2.0367500000000001</v>
      </c>
    </row>
    <row r="349" spans="4:46" x14ac:dyDescent="0.35">
      <c r="D349" t="s">
        <v>5204</v>
      </c>
      <c r="E349">
        <v>346.26400000000001</v>
      </c>
      <c r="F349">
        <v>-19.982800000000001</v>
      </c>
      <c r="G349">
        <v>-6919.08</v>
      </c>
      <c r="H349">
        <f t="shared" si="58"/>
        <v>19.982800000000001</v>
      </c>
      <c r="I349" s="7">
        <f t="shared" si="63"/>
        <v>6.9190800000000001</v>
      </c>
      <c r="V349" t="s">
        <v>3085</v>
      </c>
      <c r="W349">
        <v>346.26</v>
      </c>
      <c r="X349">
        <v>-9.1032600000000006</v>
      </c>
      <c r="Y349">
        <v>-3152.05</v>
      </c>
      <c r="Z349">
        <f t="shared" si="59"/>
        <v>9.1032600000000006</v>
      </c>
      <c r="AA349" s="7">
        <f t="shared" si="60"/>
        <v>3.15205</v>
      </c>
      <c r="AO349" t="s">
        <v>3907</v>
      </c>
      <c r="AP349">
        <v>346.29700000000003</v>
      </c>
      <c r="AQ349">
        <v>-5.8817199999999996</v>
      </c>
      <c r="AR349">
        <v>-2036.79</v>
      </c>
      <c r="AS349">
        <f t="shared" si="61"/>
        <v>5.8817199999999996</v>
      </c>
      <c r="AT349" s="7">
        <f t="shared" si="62"/>
        <v>2.0367899999999999</v>
      </c>
    </row>
    <row r="350" spans="4:46" x14ac:dyDescent="0.35">
      <c r="D350" t="s">
        <v>5205</v>
      </c>
      <c r="E350">
        <v>346.26400000000001</v>
      </c>
      <c r="F350">
        <v>-19.982800000000001</v>
      </c>
      <c r="G350">
        <v>-6919.08</v>
      </c>
      <c r="H350">
        <f t="shared" si="58"/>
        <v>19.982800000000001</v>
      </c>
      <c r="I350" s="7">
        <f t="shared" si="63"/>
        <v>6.9190800000000001</v>
      </c>
      <c r="V350" t="s">
        <v>3086</v>
      </c>
      <c r="W350">
        <v>346.26</v>
      </c>
      <c r="X350">
        <v>-9.1032600000000006</v>
      </c>
      <c r="Y350">
        <v>-3152.05</v>
      </c>
      <c r="Z350">
        <f t="shared" si="59"/>
        <v>9.1032600000000006</v>
      </c>
      <c r="AA350" s="7">
        <f t="shared" si="60"/>
        <v>3.15205</v>
      </c>
      <c r="AO350" t="s">
        <v>3908</v>
      </c>
      <c r="AP350">
        <v>346.29700000000003</v>
      </c>
      <c r="AQ350">
        <v>-5.8817199999999996</v>
      </c>
      <c r="AR350">
        <v>-2036.79</v>
      </c>
      <c r="AS350">
        <f t="shared" si="61"/>
        <v>5.8817199999999996</v>
      </c>
      <c r="AT350" s="7">
        <f t="shared" si="62"/>
        <v>2.0367899999999999</v>
      </c>
    </row>
    <row r="351" spans="4:46" x14ac:dyDescent="0.35">
      <c r="D351" t="s">
        <v>5206</v>
      </c>
      <c r="E351">
        <v>346.26600000000002</v>
      </c>
      <c r="F351">
        <v>-19.982299999999999</v>
      </c>
      <c r="G351">
        <v>-6919</v>
      </c>
      <c r="H351">
        <f t="shared" si="58"/>
        <v>19.982299999999999</v>
      </c>
      <c r="I351" s="7">
        <f t="shared" si="63"/>
        <v>6.9189999999999996</v>
      </c>
      <c r="V351" t="s">
        <v>3087</v>
      </c>
      <c r="W351">
        <v>346.26100000000002</v>
      </c>
      <c r="X351">
        <v>-9.1045599999999993</v>
      </c>
      <c r="Y351">
        <v>-3152.47</v>
      </c>
      <c r="Z351">
        <f t="shared" si="59"/>
        <v>9.1045599999999993</v>
      </c>
      <c r="AA351" s="7">
        <f t="shared" si="60"/>
        <v>3.1524699999999997</v>
      </c>
      <c r="AO351" t="s">
        <v>3909</v>
      </c>
      <c r="AP351">
        <v>346.298</v>
      </c>
      <c r="AQ351">
        <v>-5.8825900000000004</v>
      </c>
      <c r="AR351">
        <v>-2036.83</v>
      </c>
      <c r="AS351">
        <f t="shared" si="61"/>
        <v>5.8825900000000004</v>
      </c>
      <c r="AT351" s="7">
        <f t="shared" si="62"/>
        <v>2.0368300000000001</v>
      </c>
    </row>
    <row r="352" spans="4:46" x14ac:dyDescent="0.35">
      <c r="D352" t="s">
        <v>5207</v>
      </c>
      <c r="E352">
        <v>346.26600000000002</v>
      </c>
      <c r="F352">
        <v>-19.982299999999999</v>
      </c>
      <c r="G352">
        <v>-6919</v>
      </c>
      <c r="H352">
        <f t="shared" si="58"/>
        <v>19.982299999999999</v>
      </c>
      <c r="I352" s="7">
        <f t="shared" si="63"/>
        <v>6.9189999999999996</v>
      </c>
      <c r="V352" t="s">
        <v>3088</v>
      </c>
      <c r="W352">
        <v>346.26100000000002</v>
      </c>
      <c r="X352">
        <v>-9.1045599999999993</v>
      </c>
      <c r="Y352">
        <v>-3152.47</v>
      </c>
      <c r="Z352">
        <f t="shared" si="59"/>
        <v>9.1045599999999993</v>
      </c>
      <c r="AA352" s="7">
        <f t="shared" si="60"/>
        <v>3.1524699999999997</v>
      </c>
      <c r="AO352" t="s">
        <v>3910</v>
      </c>
      <c r="AP352">
        <v>346.298</v>
      </c>
      <c r="AQ352">
        <v>-5.8825900000000004</v>
      </c>
      <c r="AR352">
        <v>-2036.83</v>
      </c>
      <c r="AS352">
        <f t="shared" si="61"/>
        <v>5.8825900000000004</v>
      </c>
      <c r="AT352" s="7">
        <f t="shared" si="62"/>
        <v>2.0368300000000001</v>
      </c>
    </row>
    <row r="353" spans="4:46" x14ac:dyDescent="0.35">
      <c r="D353" t="s">
        <v>5208</v>
      </c>
      <c r="E353">
        <v>346.26600000000002</v>
      </c>
      <c r="F353">
        <v>-19.982299999999999</v>
      </c>
      <c r="G353">
        <v>-6918.98</v>
      </c>
      <c r="H353">
        <f t="shared" si="58"/>
        <v>19.982299999999999</v>
      </c>
      <c r="I353" s="7">
        <f t="shared" si="63"/>
        <v>6.9189799999999995</v>
      </c>
      <c r="V353" t="s">
        <v>3089</v>
      </c>
      <c r="W353">
        <v>346.26400000000001</v>
      </c>
      <c r="X353">
        <v>-9.4929199999999998</v>
      </c>
      <c r="Y353">
        <v>-3325.72</v>
      </c>
      <c r="Z353">
        <f t="shared" si="59"/>
        <v>9.4929199999999998</v>
      </c>
      <c r="AA353" s="7">
        <f t="shared" si="60"/>
        <v>3.32572</v>
      </c>
      <c r="AO353" t="s">
        <v>3911</v>
      </c>
      <c r="AP353">
        <v>346.29899999999998</v>
      </c>
      <c r="AQ353">
        <v>-5.8813300000000002</v>
      </c>
      <c r="AR353">
        <v>-2036.44</v>
      </c>
      <c r="AS353">
        <f t="shared" si="61"/>
        <v>5.8813300000000002</v>
      </c>
      <c r="AT353" s="7">
        <f t="shared" si="62"/>
        <v>2.0364400000000002</v>
      </c>
    </row>
    <row r="354" spans="4:46" x14ac:dyDescent="0.35">
      <c r="D354" t="s">
        <v>5209</v>
      </c>
      <c r="E354">
        <v>346.26799999999997</v>
      </c>
      <c r="F354">
        <v>-19.9817</v>
      </c>
      <c r="G354">
        <v>-6918.83</v>
      </c>
      <c r="H354">
        <f t="shared" si="58"/>
        <v>19.9817</v>
      </c>
      <c r="I354" s="7">
        <f t="shared" si="63"/>
        <v>6.9188299999999998</v>
      </c>
      <c r="V354" t="s">
        <v>3090</v>
      </c>
      <c r="W354">
        <v>346.26400000000001</v>
      </c>
      <c r="X354">
        <v>-9.4929199999999998</v>
      </c>
      <c r="Y354">
        <v>-3325.72</v>
      </c>
      <c r="Z354">
        <f t="shared" si="59"/>
        <v>9.4929199999999998</v>
      </c>
      <c r="AA354" s="7">
        <f t="shared" si="60"/>
        <v>3.32572</v>
      </c>
      <c r="AO354" t="s">
        <v>3912</v>
      </c>
      <c r="AP354">
        <v>346.29899999999998</v>
      </c>
      <c r="AQ354">
        <v>-5.8813300000000002</v>
      </c>
      <c r="AR354">
        <v>-2036.44</v>
      </c>
      <c r="AS354">
        <f t="shared" si="61"/>
        <v>5.8813300000000002</v>
      </c>
      <c r="AT354" s="7">
        <f t="shared" si="62"/>
        <v>2.0364400000000002</v>
      </c>
    </row>
    <row r="355" spans="4:46" x14ac:dyDescent="0.35">
      <c r="D355" t="s">
        <v>5210</v>
      </c>
      <c r="E355">
        <v>346.26799999999997</v>
      </c>
      <c r="F355">
        <v>-19.9817</v>
      </c>
      <c r="G355">
        <v>-6918.83</v>
      </c>
      <c r="H355">
        <f t="shared" si="58"/>
        <v>19.9817</v>
      </c>
      <c r="I355" s="7">
        <f t="shared" si="63"/>
        <v>6.9188299999999998</v>
      </c>
      <c r="V355" t="s">
        <v>3091</v>
      </c>
      <c r="W355">
        <v>346.26499999999999</v>
      </c>
      <c r="X355">
        <v>-9.9129000000000005</v>
      </c>
      <c r="Y355">
        <v>-3432.2</v>
      </c>
      <c r="Z355">
        <f t="shared" si="59"/>
        <v>9.9129000000000005</v>
      </c>
      <c r="AA355" s="7">
        <f t="shared" si="60"/>
        <v>3.4321999999999999</v>
      </c>
      <c r="AO355" t="s">
        <v>3913</v>
      </c>
      <c r="AP355">
        <v>346.29899999999998</v>
      </c>
      <c r="AQ355">
        <v>-5.8809800000000001</v>
      </c>
      <c r="AR355">
        <v>-2036.42</v>
      </c>
      <c r="AS355">
        <f t="shared" si="61"/>
        <v>5.8809800000000001</v>
      </c>
      <c r="AT355" s="7">
        <f t="shared" si="62"/>
        <v>2.0364200000000001</v>
      </c>
    </row>
    <row r="356" spans="4:46" x14ac:dyDescent="0.35">
      <c r="D356" t="s">
        <v>5211</v>
      </c>
      <c r="E356">
        <v>346.26900000000001</v>
      </c>
      <c r="F356">
        <v>-19.981200000000001</v>
      </c>
      <c r="G356">
        <v>-6918.67</v>
      </c>
      <c r="H356">
        <f t="shared" si="58"/>
        <v>19.981200000000001</v>
      </c>
      <c r="I356" s="7">
        <f t="shared" si="63"/>
        <v>6.9186699999999997</v>
      </c>
      <c r="V356" t="s">
        <v>3092</v>
      </c>
      <c r="W356">
        <v>346.26499999999999</v>
      </c>
      <c r="X356">
        <v>-9.9129000000000005</v>
      </c>
      <c r="Y356">
        <v>-3432.2</v>
      </c>
      <c r="Z356">
        <f t="shared" si="59"/>
        <v>9.9129000000000005</v>
      </c>
      <c r="AA356" s="7">
        <f t="shared" si="60"/>
        <v>3.4321999999999999</v>
      </c>
      <c r="AO356" t="s">
        <v>3914</v>
      </c>
      <c r="AP356">
        <v>346.29899999999998</v>
      </c>
      <c r="AQ356">
        <v>-5.8809800000000001</v>
      </c>
      <c r="AR356">
        <v>-2036.42</v>
      </c>
      <c r="AS356">
        <f t="shared" si="61"/>
        <v>5.8809800000000001</v>
      </c>
      <c r="AT356" s="7">
        <f t="shared" si="62"/>
        <v>2.0364200000000001</v>
      </c>
    </row>
    <row r="357" spans="4:46" x14ac:dyDescent="0.35">
      <c r="D357" t="s">
        <v>5212</v>
      </c>
      <c r="E357">
        <v>346.26900000000001</v>
      </c>
      <c r="F357">
        <v>-19.981200000000001</v>
      </c>
      <c r="G357">
        <v>-6918.67</v>
      </c>
      <c r="H357">
        <f t="shared" si="58"/>
        <v>19.981200000000001</v>
      </c>
      <c r="I357" s="7">
        <f t="shared" si="63"/>
        <v>6.9186699999999997</v>
      </c>
      <c r="V357" t="s">
        <v>3093</v>
      </c>
      <c r="W357">
        <v>346.26600000000002</v>
      </c>
      <c r="X357">
        <v>-9.9128100000000003</v>
      </c>
      <c r="Y357">
        <v>-3432.52</v>
      </c>
      <c r="Z357">
        <f t="shared" si="59"/>
        <v>9.9128100000000003</v>
      </c>
      <c r="AA357" s="7">
        <f t="shared" si="60"/>
        <v>3.4325199999999998</v>
      </c>
      <c r="AO357" t="s">
        <v>3915</v>
      </c>
      <c r="AP357">
        <v>346.30099999999999</v>
      </c>
      <c r="AQ357">
        <v>-5.8797600000000001</v>
      </c>
      <c r="AR357">
        <v>-2036.26</v>
      </c>
      <c r="AS357">
        <f t="shared" si="61"/>
        <v>5.8797600000000001</v>
      </c>
      <c r="AT357" s="7">
        <f t="shared" si="62"/>
        <v>2.03626</v>
      </c>
    </row>
    <row r="358" spans="4:46" x14ac:dyDescent="0.35">
      <c r="D358" t="s">
        <v>5213</v>
      </c>
      <c r="E358">
        <v>346.27</v>
      </c>
      <c r="F358">
        <v>-19.9816</v>
      </c>
      <c r="G358">
        <v>-6918.93</v>
      </c>
      <c r="H358">
        <f t="shared" si="58"/>
        <v>19.9816</v>
      </c>
      <c r="I358" s="7">
        <f t="shared" si="63"/>
        <v>6.9189300000000005</v>
      </c>
      <c r="V358" t="s">
        <v>3094</v>
      </c>
      <c r="W358">
        <v>346.26600000000002</v>
      </c>
      <c r="X358">
        <v>-9.9128100000000003</v>
      </c>
      <c r="Y358">
        <v>-3432.52</v>
      </c>
      <c r="Z358">
        <f t="shared" si="59"/>
        <v>9.9128100000000003</v>
      </c>
      <c r="AA358" s="7">
        <f t="shared" si="60"/>
        <v>3.4325199999999998</v>
      </c>
      <c r="AO358" t="s">
        <v>3916</v>
      </c>
      <c r="AP358">
        <v>346.30099999999999</v>
      </c>
      <c r="AQ358">
        <v>-5.8797600000000001</v>
      </c>
      <c r="AR358">
        <v>-2036.26</v>
      </c>
      <c r="AS358">
        <f t="shared" si="61"/>
        <v>5.8797600000000001</v>
      </c>
      <c r="AT358" s="7">
        <f t="shared" si="62"/>
        <v>2.03626</v>
      </c>
    </row>
    <row r="359" spans="4:46" x14ac:dyDescent="0.35">
      <c r="D359" t="s">
        <v>5214</v>
      </c>
      <c r="E359">
        <v>346.27</v>
      </c>
      <c r="F359">
        <v>-19.9816</v>
      </c>
      <c r="G359">
        <v>-6918.93</v>
      </c>
      <c r="H359">
        <f t="shared" si="58"/>
        <v>19.9816</v>
      </c>
      <c r="I359" s="7">
        <f t="shared" si="63"/>
        <v>6.9189300000000005</v>
      </c>
      <c r="V359" t="s">
        <v>3095</v>
      </c>
      <c r="W359">
        <v>346.27</v>
      </c>
      <c r="X359">
        <v>-11.164199999999999</v>
      </c>
      <c r="Y359">
        <v>-3916.16</v>
      </c>
      <c r="Z359">
        <f t="shared" si="59"/>
        <v>11.164199999999999</v>
      </c>
      <c r="AA359" s="7">
        <f t="shared" si="60"/>
        <v>3.9161599999999996</v>
      </c>
      <c r="AO359" t="s">
        <v>3917</v>
      </c>
      <c r="AP359">
        <v>346.30200000000002</v>
      </c>
      <c r="AQ359">
        <v>-5.8795200000000003</v>
      </c>
      <c r="AR359">
        <v>-2035.94</v>
      </c>
      <c r="AS359">
        <f t="shared" si="61"/>
        <v>5.8795200000000003</v>
      </c>
      <c r="AT359" s="7">
        <f t="shared" si="62"/>
        <v>2.0359400000000001</v>
      </c>
    </row>
    <row r="360" spans="4:46" x14ac:dyDescent="0.35">
      <c r="D360" t="s">
        <v>5215</v>
      </c>
      <c r="E360">
        <v>346.27</v>
      </c>
      <c r="F360">
        <v>-19.9816</v>
      </c>
      <c r="G360">
        <v>-6918.95</v>
      </c>
      <c r="H360">
        <f t="shared" si="58"/>
        <v>19.9816</v>
      </c>
      <c r="I360" s="7">
        <f t="shared" si="63"/>
        <v>6.9189499999999997</v>
      </c>
      <c r="V360" t="s">
        <v>3096</v>
      </c>
      <c r="W360">
        <v>346.27</v>
      </c>
      <c r="X360">
        <v>-11.164199999999999</v>
      </c>
      <c r="Y360">
        <v>-3916.16</v>
      </c>
      <c r="Z360">
        <f t="shared" si="59"/>
        <v>11.164199999999999</v>
      </c>
      <c r="AA360" s="7">
        <f t="shared" si="60"/>
        <v>3.9161599999999996</v>
      </c>
      <c r="AO360" t="s">
        <v>3918</v>
      </c>
      <c r="AP360">
        <v>346.30200000000002</v>
      </c>
      <c r="AQ360">
        <v>-5.8795200000000003</v>
      </c>
      <c r="AR360">
        <v>-2035.94</v>
      </c>
      <c r="AS360">
        <f t="shared" si="61"/>
        <v>5.8795200000000003</v>
      </c>
      <c r="AT360" s="7">
        <f t="shared" si="62"/>
        <v>2.0359400000000001</v>
      </c>
    </row>
    <row r="361" spans="4:46" x14ac:dyDescent="0.35">
      <c r="D361" t="s">
        <v>5216</v>
      </c>
      <c r="E361">
        <v>346.27199999999999</v>
      </c>
      <c r="F361">
        <v>-19.9818</v>
      </c>
      <c r="G361">
        <v>-6918.91</v>
      </c>
      <c r="H361">
        <f t="shared" si="58"/>
        <v>19.9818</v>
      </c>
      <c r="I361" s="7">
        <f t="shared" si="63"/>
        <v>6.9189099999999994</v>
      </c>
      <c r="V361" t="s">
        <v>3097</v>
      </c>
      <c r="W361">
        <v>346.27199999999999</v>
      </c>
      <c r="X361">
        <v>-11.328900000000001</v>
      </c>
      <c r="Y361">
        <v>-3922.76</v>
      </c>
      <c r="Z361">
        <f t="shared" si="59"/>
        <v>11.328900000000001</v>
      </c>
      <c r="AA361" s="7">
        <f t="shared" si="60"/>
        <v>3.9227600000000002</v>
      </c>
      <c r="AO361" t="s">
        <v>3919</v>
      </c>
      <c r="AP361">
        <v>346.303</v>
      </c>
      <c r="AQ361">
        <v>-5.8816699999999997</v>
      </c>
      <c r="AR361">
        <v>-2036.6</v>
      </c>
      <c r="AS361">
        <f t="shared" si="61"/>
        <v>5.8816699999999997</v>
      </c>
      <c r="AT361" s="7">
        <f t="shared" si="62"/>
        <v>2.0366</v>
      </c>
    </row>
    <row r="362" spans="4:46" x14ac:dyDescent="0.35">
      <c r="D362" t="s">
        <v>5217</v>
      </c>
      <c r="E362">
        <v>346.27199999999999</v>
      </c>
      <c r="F362">
        <v>-19.9818</v>
      </c>
      <c r="G362">
        <v>-6918.91</v>
      </c>
      <c r="H362">
        <f t="shared" si="58"/>
        <v>19.9818</v>
      </c>
      <c r="I362" s="7">
        <f t="shared" si="63"/>
        <v>6.9189099999999994</v>
      </c>
      <c r="V362" t="s">
        <v>3098</v>
      </c>
      <c r="W362">
        <v>346.27199999999999</v>
      </c>
      <c r="X362">
        <v>-11.328900000000001</v>
      </c>
      <c r="Y362">
        <v>-3922.76</v>
      </c>
      <c r="Z362">
        <f t="shared" si="59"/>
        <v>11.328900000000001</v>
      </c>
      <c r="AA362" s="7">
        <f t="shared" si="60"/>
        <v>3.9227600000000002</v>
      </c>
      <c r="AO362" t="s">
        <v>3920</v>
      </c>
      <c r="AP362">
        <v>346.303</v>
      </c>
      <c r="AQ362">
        <v>-5.8816699999999997</v>
      </c>
      <c r="AR362">
        <v>-2036.6</v>
      </c>
      <c r="AS362">
        <f t="shared" si="61"/>
        <v>5.8816699999999997</v>
      </c>
      <c r="AT362" s="7">
        <f t="shared" si="62"/>
        <v>2.0366</v>
      </c>
    </row>
    <row r="363" spans="4:46" x14ac:dyDescent="0.35">
      <c r="D363" t="s">
        <v>5218</v>
      </c>
      <c r="E363">
        <v>346.274</v>
      </c>
      <c r="F363">
        <v>-19.982600000000001</v>
      </c>
      <c r="G363">
        <v>-6919.31</v>
      </c>
      <c r="H363">
        <f t="shared" si="58"/>
        <v>19.982600000000001</v>
      </c>
      <c r="I363" s="7">
        <f t="shared" si="63"/>
        <v>6.9193100000000003</v>
      </c>
      <c r="V363" t="s">
        <v>3099</v>
      </c>
      <c r="W363">
        <v>346.274</v>
      </c>
      <c r="X363">
        <v>-11.328200000000001</v>
      </c>
      <c r="Y363">
        <v>-3922.55</v>
      </c>
      <c r="Z363">
        <f t="shared" si="59"/>
        <v>11.328200000000001</v>
      </c>
      <c r="AA363" s="7">
        <f t="shared" si="60"/>
        <v>3.9225500000000002</v>
      </c>
      <c r="AO363" t="s">
        <v>3921</v>
      </c>
      <c r="AP363">
        <v>346.30399999999997</v>
      </c>
      <c r="AQ363">
        <v>-5.8799700000000001</v>
      </c>
      <c r="AR363">
        <v>-2036.25</v>
      </c>
      <c r="AS363">
        <f t="shared" si="61"/>
        <v>5.8799700000000001</v>
      </c>
      <c r="AT363" s="7">
        <f t="shared" si="62"/>
        <v>2.0362499999999999</v>
      </c>
    </row>
    <row r="364" spans="4:46" x14ac:dyDescent="0.35">
      <c r="D364" t="s">
        <v>5219</v>
      </c>
      <c r="E364">
        <v>346.274</v>
      </c>
      <c r="F364">
        <v>-19.982600000000001</v>
      </c>
      <c r="G364">
        <v>-6919.31</v>
      </c>
      <c r="H364">
        <f t="shared" si="58"/>
        <v>19.982600000000001</v>
      </c>
      <c r="I364" s="7">
        <f t="shared" si="63"/>
        <v>6.9193100000000003</v>
      </c>
      <c r="V364" t="s">
        <v>3100</v>
      </c>
      <c r="W364">
        <v>346.274</v>
      </c>
      <c r="X364">
        <v>-11.328200000000001</v>
      </c>
      <c r="Y364">
        <v>-3922.55</v>
      </c>
      <c r="Z364">
        <f t="shared" si="59"/>
        <v>11.328200000000001</v>
      </c>
      <c r="AA364" s="7">
        <f t="shared" si="60"/>
        <v>3.9225500000000002</v>
      </c>
      <c r="AO364" t="s">
        <v>3922</v>
      </c>
      <c r="AP364">
        <v>346.30399999999997</v>
      </c>
      <c r="AQ364">
        <v>-5.8799700000000001</v>
      </c>
      <c r="AR364">
        <v>-2036.25</v>
      </c>
      <c r="AS364">
        <f t="shared" si="61"/>
        <v>5.8799700000000001</v>
      </c>
      <c r="AT364" s="7">
        <f t="shared" si="62"/>
        <v>2.0362499999999999</v>
      </c>
    </row>
    <row r="365" spans="4:46" x14ac:dyDescent="0.35">
      <c r="D365" t="s">
        <v>5220</v>
      </c>
      <c r="E365">
        <v>346.274</v>
      </c>
      <c r="F365">
        <v>-19.982900000000001</v>
      </c>
      <c r="G365">
        <v>-6919.5</v>
      </c>
      <c r="H365">
        <f t="shared" si="58"/>
        <v>19.982900000000001</v>
      </c>
      <c r="I365" s="7">
        <f t="shared" si="63"/>
        <v>6.9195000000000002</v>
      </c>
      <c r="V365" t="s">
        <v>3101</v>
      </c>
      <c r="W365">
        <v>346.26900000000001</v>
      </c>
      <c r="X365">
        <v>-8.3151200000000003</v>
      </c>
      <c r="Y365">
        <v>-2875.07</v>
      </c>
      <c r="Z365">
        <f t="shared" si="59"/>
        <v>8.3151200000000003</v>
      </c>
      <c r="AA365" s="7">
        <f t="shared" si="60"/>
        <v>2.87507</v>
      </c>
      <c r="AO365" t="s">
        <v>3923</v>
      </c>
      <c r="AP365">
        <v>346.30500000000001</v>
      </c>
      <c r="AQ365">
        <v>-5.8811400000000003</v>
      </c>
      <c r="AR365">
        <v>-2036.6</v>
      </c>
      <c r="AS365">
        <f t="shared" si="61"/>
        <v>5.8811400000000003</v>
      </c>
      <c r="AT365" s="7">
        <f t="shared" si="62"/>
        <v>2.0366</v>
      </c>
    </row>
    <row r="366" spans="4:46" x14ac:dyDescent="0.35">
      <c r="D366" t="s">
        <v>5221</v>
      </c>
      <c r="E366">
        <v>346.27600000000001</v>
      </c>
      <c r="F366">
        <v>-19.983699999999999</v>
      </c>
      <c r="G366">
        <v>-6919.72</v>
      </c>
      <c r="H366">
        <f t="shared" si="58"/>
        <v>19.983699999999999</v>
      </c>
      <c r="I366" s="7">
        <f t="shared" si="63"/>
        <v>6.9197199999999999</v>
      </c>
      <c r="V366" t="s">
        <v>3102</v>
      </c>
      <c r="W366">
        <v>346.26900000000001</v>
      </c>
      <c r="X366">
        <v>-8.3151200000000003</v>
      </c>
      <c r="Y366">
        <v>-2875.07</v>
      </c>
      <c r="Z366">
        <f t="shared" si="59"/>
        <v>8.3151200000000003</v>
      </c>
      <c r="AA366" s="7">
        <f t="shared" si="60"/>
        <v>2.87507</v>
      </c>
      <c r="AO366" t="s">
        <v>3924</v>
      </c>
      <c r="AP366">
        <v>346.30500000000001</v>
      </c>
      <c r="AQ366">
        <v>-5.8811400000000003</v>
      </c>
      <c r="AR366">
        <v>-2036.6</v>
      </c>
      <c r="AS366">
        <f t="shared" si="61"/>
        <v>5.8811400000000003</v>
      </c>
      <c r="AT366" s="7">
        <f t="shared" si="62"/>
        <v>2.0366</v>
      </c>
    </row>
    <row r="367" spans="4:46" x14ac:dyDescent="0.35">
      <c r="D367" t="s">
        <v>5222</v>
      </c>
      <c r="E367">
        <v>346.27600000000001</v>
      </c>
      <c r="F367">
        <v>-19.983699999999999</v>
      </c>
      <c r="G367">
        <v>-6919.72</v>
      </c>
      <c r="H367">
        <f t="shared" si="58"/>
        <v>19.983699999999999</v>
      </c>
      <c r="I367" s="7">
        <f t="shared" si="63"/>
        <v>6.9197199999999999</v>
      </c>
      <c r="V367" t="s">
        <v>3103</v>
      </c>
      <c r="W367">
        <v>346.26900000000001</v>
      </c>
      <c r="X367">
        <v>-8.3000000000000007</v>
      </c>
      <c r="Y367">
        <v>-2873.98</v>
      </c>
      <c r="Z367">
        <f t="shared" si="59"/>
        <v>8.3000000000000007</v>
      </c>
      <c r="AA367" s="7">
        <f t="shared" si="60"/>
        <v>2.87398</v>
      </c>
      <c r="AO367" t="s">
        <v>3925</v>
      </c>
      <c r="AP367">
        <v>346.30599999999998</v>
      </c>
      <c r="AQ367">
        <v>-5.8791399999999996</v>
      </c>
      <c r="AR367">
        <v>-2035.92</v>
      </c>
      <c r="AS367">
        <f t="shared" si="61"/>
        <v>5.8791399999999996</v>
      </c>
      <c r="AT367" s="7">
        <f t="shared" si="62"/>
        <v>2.03592</v>
      </c>
    </row>
    <row r="368" spans="4:46" x14ac:dyDescent="0.35">
      <c r="D368" t="s">
        <v>5223</v>
      </c>
      <c r="E368">
        <v>346.27800000000002</v>
      </c>
      <c r="F368">
        <v>-19.982600000000001</v>
      </c>
      <c r="G368">
        <v>-6919.36</v>
      </c>
      <c r="H368">
        <f t="shared" si="58"/>
        <v>19.982600000000001</v>
      </c>
      <c r="I368" s="7">
        <f t="shared" si="63"/>
        <v>6.9193599999999993</v>
      </c>
      <c r="V368" t="s">
        <v>3104</v>
      </c>
      <c r="W368">
        <v>346.26900000000001</v>
      </c>
      <c r="X368">
        <v>-8.3000000000000007</v>
      </c>
      <c r="Y368">
        <v>-2873.98</v>
      </c>
      <c r="Z368">
        <f t="shared" si="59"/>
        <v>8.3000000000000007</v>
      </c>
      <c r="AA368" s="7">
        <f t="shared" si="60"/>
        <v>2.87398</v>
      </c>
      <c r="AO368" t="s">
        <v>3926</v>
      </c>
      <c r="AP368">
        <v>346.30599999999998</v>
      </c>
      <c r="AQ368">
        <v>-5.8791399999999996</v>
      </c>
      <c r="AR368">
        <v>-2035.92</v>
      </c>
      <c r="AS368">
        <f t="shared" si="61"/>
        <v>5.8791399999999996</v>
      </c>
      <c r="AT368" s="7">
        <f t="shared" si="62"/>
        <v>2.03592</v>
      </c>
    </row>
    <row r="369" spans="4:46" x14ac:dyDescent="0.35">
      <c r="D369" t="s">
        <v>5224</v>
      </c>
      <c r="E369">
        <v>346.27800000000002</v>
      </c>
      <c r="F369">
        <v>-19.982600000000001</v>
      </c>
      <c r="G369">
        <v>-6919.36</v>
      </c>
      <c r="H369">
        <f t="shared" si="58"/>
        <v>19.982600000000001</v>
      </c>
      <c r="I369" s="7">
        <f t="shared" si="63"/>
        <v>6.9193599999999993</v>
      </c>
      <c r="V369" t="s">
        <v>3105</v>
      </c>
      <c r="W369">
        <v>346.27100000000002</v>
      </c>
      <c r="X369">
        <v>-8.2990200000000005</v>
      </c>
      <c r="Y369">
        <v>-2873.69</v>
      </c>
      <c r="Z369">
        <f t="shared" si="59"/>
        <v>8.2990200000000005</v>
      </c>
      <c r="AA369" s="7">
        <f t="shared" si="60"/>
        <v>2.8736899999999999</v>
      </c>
      <c r="AO369" t="s">
        <v>3927</v>
      </c>
      <c r="AP369">
        <v>346.30700000000002</v>
      </c>
      <c r="AQ369">
        <v>-5.8796200000000001</v>
      </c>
      <c r="AR369">
        <v>-2035.97</v>
      </c>
      <c r="AS369">
        <f t="shared" si="61"/>
        <v>5.8796200000000001</v>
      </c>
      <c r="AT369" s="7">
        <f t="shared" si="62"/>
        <v>2.0359699999999998</v>
      </c>
    </row>
    <row r="370" spans="4:46" x14ac:dyDescent="0.35">
      <c r="D370" t="s">
        <v>5225</v>
      </c>
      <c r="E370">
        <v>346.27800000000002</v>
      </c>
      <c r="F370">
        <v>-19.982399999999998</v>
      </c>
      <c r="G370">
        <v>-6919.38</v>
      </c>
      <c r="H370">
        <f t="shared" si="58"/>
        <v>19.982399999999998</v>
      </c>
      <c r="I370" s="7">
        <f t="shared" si="63"/>
        <v>6.9193800000000003</v>
      </c>
      <c r="V370" t="s">
        <v>3106</v>
      </c>
      <c r="W370">
        <v>346.27100000000002</v>
      </c>
      <c r="X370">
        <v>-8.2990200000000005</v>
      </c>
      <c r="Y370">
        <v>-2873.69</v>
      </c>
      <c r="Z370">
        <f t="shared" si="59"/>
        <v>8.2990200000000005</v>
      </c>
      <c r="AA370" s="7">
        <f t="shared" si="60"/>
        <v>2.8736899999999999</v>
      </c>
      <c r="AO370" t="s">
        <v>3928</v>
      </c>
      <c r="AP370">
        <v>346.30700000000002</v>
      </c>
      <c r="AQ370">
        <v>-5.8796200000000001</v>
      </c>
      <c r="AR370">
        <v>-2035.97</v>
      </c>
      <c r="AS370">
        <f t="shared" si="61"/>
        <v>5.8796200000000001</v>
      </c>
      <c r="AT370" s="7">
        <f t="shared" si="62"/>
        <v>2.0359699999999998</v>
      </c>
    </row>
    <row r="371" spans="4:46" x14ac:dyDescent="0.35">
      <c r="D371" t="s">
        <v>5226</v>
      </c>
      <c r="E371">
        <v>346.279</v>
      </c>
      <c r="F371">
        <v>-19.982399999999998</v>
      </c>
      <c r="G371">
        <v>-6919.38</v>
      </c>
      <c r="H371">
        <f t="shared" si="58"/>
        <v>19.982399999999998</v>
      </c>
      <c r="I371" s="7">
        <f t="shared" si="63"/>
        <v>6.9193800000000003</v>
      </c>
      <c r="V371" t="s">
        <v>3107</v>
      </c>
      <c r="W371">
        <v>346.26900000000001</v>
      </c>
      <c r="X371">
        <v>-7.1910800000000004</v>
      </c>
      <c r="Y371">
        <v>-2489.98</v>
      </c>
      <c r="Z371">
        <f t="shared" si="59"/>
        <v>7.1910800000000004</v>
      </c>
      <c r="AA371" s="7">
        <f t="shared" si="60"/>
        <v>2.4899800000000001</v>
      </c>
      <c r="AO371" t="s">
        <v>3929</v>
      </c>
      <c r="AP371">
        <v>346.30799999999999</v>
      </c>
      <c r="AQ371">
        <v>-5.8801100000000002</v>
      </c>
      <c r="AR371">
        <v>-2036.25</v>
      </c>
      <c r="AS371">
        <f t="shared" si="61"/>
        <v>5.8801100000000002</v>
      </c>
      <c r="AT371" s="7">
        <f t="shared" si="62"/>
        <v>2.0362499999999999</v>
      </c>
    </row>
    <row r="372" spans="4:46" x14ac:dyDescent="0.35">
      <c r="D372" t="s">
        <v>5227</v>
      </c>
      <c r="E372">
        <v>346.279</v>
      </c>
      <c r="F372">
        <v>-19.982399999999998</v>
      </c>
      <c r="G372">
        <v>-6919.39</v>
      </c>
      <c r="H372">
        <f t="shared" si="58"/>
        <v>19.982399999999998</v>
      </c>
      <c r="I372" s="7">
        <f t="shared" si="63"/>
        <v>6.9193899999999999</v>
      </c>
      <c r="V372" t="s">
        <v>3108</v>
      </c>
      <c r="W372">
        <v>346.26900000000001</v>
      </c>
      <c r="X372">
        <v>-7.1910800000000004</v>
      </c>
      <c r="Y372">
        <v>-2489.98</v>
      </c>
      <c r="Z372">
        <f t="shared" si="59"/>
        <v>7.1910800000000004</v>
      </c>
      <c r="AA372" s="7">
        <f t="shared" si="60"/>
        <v>2.4899800000000001</v>
      </c>
      <c r="AO372" t="s">
        <v>3930</v>
      </c>
      <c r="AP372">
        <v>346.30799999999999</v>
      </c>
      <c r="AQ372">
        <v>-5.8801100000000002</v>
      </c>
      <c r="AR372">
        <v>-2036.25</v>
      </c>
      <c r="AS372">
        <f t="shared" si="61"/>
        <v>5.8801100000000002</v>
      </c>
      <c r="AT372" s="7">
        <f t="shared" si="62"/>
        <v>2.0362499999999999</v>
      </c>
    </row>
    <row r="373" spans="4:46" x14ac:dyDescent="0.35">
      <c r="D373" t="s">
        <v>5228</v>
      </c>
      <c r="E373">
        <v>346.28100000000001</v>
      </c>
      <c r="F373">
        <v>-19.982299999999999</v>
      </c>
      <c r="G373">
        <v>-6919.45</v>
      </c>
      <c r="H373">
        <f t="shared" si="58"/>
        <v>19.982299999999999</v>
      </c>
      <c r="I373" s="7">
        <f t="shared" si="63"/>
        <v>6.9194499999999994</v>
      </c>
      <c r="V373" t="s">
        <v>3109</v>
      </c>
      <c r="W373">
        <v>346.27</v>
      </c>
      <c r="X373">
        <v>-7.1912200000000004</v>
      </c>
      <c r="Y373">
        <v>-2490.08</v>
      </c>
      <c r="Z373">
        <f t="shared" si="59"/>
        <v>7.1912200000000004</v>
      </c>
      <c r="AA373" s="7">
        <f t="shared" si="60"/>
        <v>2.4900799999999998</v>
      </c>
      <c r="AO373" t="s">
        <v>3931</v>
      </c>
      <c r="AP373">
        <v>346.30900000000003</v>
      </c>
      <c r="AQ373">
        <v>-5.8792</v>
      </c>
      <c r="AR373">
        <v>-2035.98</v>
      </c>
      <c r="AS373">
        <f t="shared" si="61"/>
        <v>5.8792</v>
      </c>
      <c r="AT373" s="7">
        <f t="shared" si="62"/>
        <v>2.0359799999999999</v>
      </c>
    </row>
    <row r="374" spans="4:46" x14ac:dyDescent="0.35">
      <c r="D374" t="s">
        <v>5229</v>
      </c>
      <c r="E374">
        <v>346.28100000000001</v>
      </c>
      <c r="F374">
        <v>-19.982299999999999</v>
      </c>
      <c r="G374">
        <v>-6919.45</v>
      </c>
      <c r="H374">
        <f t="shared" si="58"/>
        <v>19.982299999999999</v>
      </c>
      <c r="I374" s="7">
        <f t="shared" si="63"/>
        <v>6.9194499999999994</v>
      </c>
      <c r="V374" t="s">
        <v>3110</v>
      </c>
      <c r="W374">
        <v>346.27</v>
      </c>
      <c r="X374">
        <v>-7.1912200000000004</v>
      </c>
      <c r="Y374">
        <v>-2490.08</v>
      </c>
      <c r="Z374">
        <f t="shared" si="59"/>
        <v>7.1912200000000004</v>
      </c>
      <c r="AA374" s="7">
        <f t="shared" si="60"/>
        <v>2.4900799999999998</v>
      </c>
      <c r="AO374" t="s">
        <v>3932</v>
      </c>
      <c r="AP374">
        <v>346.30900000000003</v>
      </c>
      <c r="AQ374">
        <v>-5.8792</v>
      </c>
      <c r="AR374">
        <v>-2035.98</v>
      </c>
      <c r="AS374">
        <f t="shared" si="61"/>
        <v>5.8792</v>
      </c>
      <c r="AT374" s="7">
        <f t="shared" si="62"/>
        <v>2.0359799999999999</v>
      </c>
    </row>
    <row r="375" spans="4:46" x14ac:dyDescent="0.35">
      <c r="D375" t="s">
        <v>5230</v>
      </c>
      <c r="E375">
        <v>346.28500000000003</v>
      </c>
      <c r="F375">
        <v>-19.984400000000001</v>
      </c>
      <c r="G375">
        <v>-6920.12</v>
      </c>
      <c r="H375">
        <f t="shared" si="58"/>
        <v>19.984400000000001</v>
      </c>
      <c r="I375" s="7">
        <f t="shared" si="63"/>
        <v>6.9201199999999998</v>
      </c>
      <c r="V375" t="s">
        <v>3111</v>
      </c>
      <c r="W375">
        <v>346.27</v>
      </c>
      <c r="X375">
        <v>-7.1916700000000002</v>
      </c>
      <c r="Y375">
        <v>-2490.2399999999998</v>
      </c>
      <c r="Z375">
        <f t="shared" si="59"/>
        <v>7.1916700000000002</v>
      </c>
      <c r="AA375" s="7">
        <f t="shared" si="60"/>
        <v>2.4902399999999996</v>
      </c>
      <c r="AO375" t="s">
        <v>3933</v>
      </c>
      <c r="AP375">
        <v>346.31</v>
      </c>
      <c r="AQ375">
        <v>-5.8796999999999997</v>
      </c>
      <c r="AR375">
        <v>-2036.02</v>
      </c>
      <c r="AS375">
        <f t="shared" si="61"/>
        <v>5.8796999999999997</v>
      </c>
      <c r="AT375" s="7">
        <f t="shared" si="62"/>
        <v>2.0360200000000002</v>
      </c>
    </row>
    <row r="376" spans="4:46" x14ac:dyDescent="0.35">
      <c r="D376" t="s">
        <v>5231</v>
      </c>
      <c r="E376">
        <v>346.28500000000003</v>
      </c>
      <c r="F376">
        <v>-19.984400000000001</v>
      </c>
      <c r="G376">
        <v>-6920.12</v>
      </c>
      <c r="H376">
        <f t="shared" si="58"/>
        <v>19.984400000000001</v>
      </c>
      <c r="I376" s="7">
        <f t="shared" si="63"/>
        <v>6.9201199999999998</v>
      </c>
      <c r="V376" t="s">
        <v>3112</v>
      </c>
      <c r="W376">
        <v>346.27</v>
      </c>
      <c r="X376">
        <v>-7.1916700000000002</v>
      </c>
      <c r="Y376">
        <v>-2490.2399999999998</v>
      </c>
      <c r="Z376">
        <f t="shared" si="59"/>
        <v>7.1916700000000002</v>
      </c>
      <c r="AA376" s="7">
        <f t="shared" si="60"/>
        <v>2.4902399999999996</v>
      </c>
      <c r="AO376" t="s">
        <v>3934</v>
      </c>
      <c r="AP376">
        <v>346.31</v>
      </c>
      <c r="AQ376">
        <v>-5.8796999999999997</v>
      </c>
      <c r="AR376">
        <v>-2036.02</v>
      </c>
      <c r="AS376">
        <f t="shared" si="61"/>
        <v>5.8796999999999997</v>
      </c>
      <c r="AT376" s="7">
        <f t="shared" si="62"/>
        <v>2.0360200000000002</v>
      </c>
    </row>
    <row r="377" spans="4:46" x14ac:dyDescent="0.35">
      <c r="D377" t="s">
        <v>5232</v>
      </c>
      <c r="E377">
        <v>346.28500000000003</v>
      </c>
      <c r="F377">
        <v>-19.983499999999999</v>
      </c>
      <c r="G377">
        <v>-6919.95</v>
      </c>
      <c r="H377">
        <f t="shared" si="58"/>
        <v>19.983499999999999</v>
      </c>
      <c r="I377" s="7">
        <f t="shared" si="63"/>
        <v>6.91995</v>
      </c>
      <c r="V377" t="s">
        <v>3113</v>
      </c>
      <c r="W377">
        <v>346.28399999999999</v>
      </c>
      <c r="X377">
        <v>-12.1143</v>
      </c>
      <c r="Y377">
        <v>-4195.74</v>
      </c>
      <c r="Z377">
        <f t="shared" si="59"/>
        <v>12.1143</v>
      </c>
      <c r="AA377" s="7">
        <f t="shared" si="60"/>
        <v>4.1957399999999998</v>
      </c>
      <c r="AO377" t="s">
        <v>3935</v>
      </c>
      <c r="AP377">
        <v>346.31099999999998</v>
      </c>
      <c r="AQ377">
        <v>-5.8787700000000003</v>
      </c>
      <c r="AR377">
        <v>-2035.88</v>
      </c>
      <c r="AS377">
        <f t="shared" si="61"/>
        <v>5.8787700000000003</v>
      </c>
      <c r="AT377" s="7">
        <f t="shared" si="62"/>
        <v>2.0358800000000001</v>
      </c>
    </row>
    <row r="378" spans="4:46" x14ac:dyDescent="0.35">
      <c r="D378" t="s">
        <v>5233</v>
      </c>
      <c r="E378">
        <v>346.28500000000003</v>
      </c>
      <c r="F378">
        <v>-19.982800000000001</v>
      </c>
      <c r="G378">
        <v>-6919.57</v>
      </c>
      <c r="H378">
        <f t="shared" si="58"/>
        <v>19.982800000000001</v>
      </c>
      <c r="I378" s="7">
        <f t="shared" si="63"/>
        <v>6.9195699999999993</v>
      </c>
      <c r="V378" t="s">
        <v>3114</v>
      </c>
      <c r="W378">
        <v>346.28399999999999</v>
      </c>
      <c r="X378">
        <v>-12.1143</v>
      </c>
      <c r="Y378">
        <v>-4195.74</v>
      </c>
      <c r="Z378">
        <f t="shared" si="59"/>
        <v>12.1143</v>
      </c>
      <c r="AA378" s="7">
        <f t="shared" si="60"/>
        <v>4.1957399999999998</v>
      </c>
      <c r="AO378" t="s">
        <v>3936</v>
      </c>
      <c r="AP378">
        <v>346.31099999999998</v>
      </c>
      <c r="AQ378">
        <v>-5.8787700000000003</v>
      </c>
      <c r="AR378">
        <v>-2035.88</v>
      </c>
      <c r="AS378">
        <f t="shared" si="61"/>
        <v>5.8787700000000003</v>
      </c>
      <c r="AT378" s="7">
        <f t="shared" si="62"/>
        <v>2.0358800000000001</v>
      </c>
    </row>
    <row r="379" spans="4:46" x14ac:dyDescent="0.35">
      <c r="D379" t="s">
        <v>5234</v>
      </c>
      <c r="E379">
        <v>346.28500000000003</v>
      </c>
      <c r="F379">
        <v>-19.982800000000001</v>
      </c>
      <c r="G379">
        <v>-6919.57</v>
      </c>
      <c r="H379">
        <f t="shared" si="58"/>
        <v>19.982800000000001</v>
      </c>
      <c r="I379" s="7">
        <f t="shared" si="63"/>
        <v>6.9195699999999993</v>
      </c>
      <c r="V379" t="s">
        <v>3115</v>
      </c>
      <c r="W379">
        <v>346.28699999999998</v>
      </c>
      <c r="X379">
        <v>-12.120100000000001</v>
      </c>
      <c r="Y379">
        <v>-4196.92</v>
      </c>
      <c r="Z379">
        <f t="shared" si="59"/>
        <v>12.120100000000001</v>
      </c>
      <c r="AA379" s="7">
        <f t="shared" si="60"/>
        <v>4.1969200000000004</v>
      </c>
      <c r="AO379" t="s">
        <v>3937</v>
      </c>
      <c r="AP379">
        <v>346.31200000000001</v>
      </c>
      <c r="AQ379">
        <v>-5.8806599999999998</v>
      </c>
      <c r="AR379">
        <v>-2036.59</v>
      </c>
      <c r="AS379">
        <f t="shared" si="61"/>
        <v>5.8806599999999998</v>
      </c>
      <c r="AT379" s="7">
        <f t="shared" si="62"/>
        <v>2.0365899999999999</v>
      </c>
    </row>
    <row r="380" spans="4:46" x14ac:dyDescent="0.35">
      <c r="D380" t="s">
        <v>5235</v>
      </c>
      <c r="E380">
        <v>346.286</v>
      </c>
      <c r="F380">
        <v>-19.982700000000001</v>
      </c>
      <c r="G380">
        <v>-6919.65</v>
      </c>
      <c r="H380">
        <f t="shared" si="58"/>
        <v>19.982700000000001</v>
      </c>
      <c r="I380" s="7">
        <f t="shared" si="63"/>
        <v>6.9196499999999999</v>
      </c>
      <c r="V380" t="s">
        <v>3116</v>
      </c>
      <c r="W380">
        <v>346.28699999999998</v>
      </c>
      <c r="X380">
        <v>-12.120100000000001</v>
      </c>
      <c r="Y380">
        <v>-4196.92</v>
      </c>
      <c r="Z380">
        <f t="shared" si="59"/>
        <v>12.120100000000001</v>
      </c>
      <c r="AA380" s="7">
        <f t="shared" si="60"/>
        <v>4.1969200000000004</v>
      </c>
      <c r="AO380" t="s">
        <v>3938</v>
      </c>
      <c r="AP380">
        <v>346.31200000000001</v>
      </c>
      <c r="AQ380">
        <v>-5.8806599999999998</v>
      </c>
      <c r="AR380">
        <v>-2036.59</v>
      </c>
      <c r="AS380">
        <f t="shared" si="61"/>
        <v>5.8806599999999998</v>
      </c>
      <c r="AT380" s="7">
        <f t="shared" si="62"/>
        <v>2.0365899999999999</v>
      </c>
    </row>
    <row r="381" spans="4:46" x14ac:dyDescent="0.35">
      <c r="D381" t="s">
        <v>5236</v>
      </c>
      <c r="E381">
        <v>346.286</v>
      </c>
      <c r="F381">
        <v>-19.982700000000001</v>
      </c>
      <c r="G381">
        <v>-6919.65</v>
      </c>
      <c r="H381">
        <f t="shared" si="58"/>
        <v>19.982700000000001</v>
      </c>
      <c r="I381" s="7">
        <f t="shared" si="63"/>
        <v>6.9196499999999999</v>
      </c>
      <c r="V381" t="s">
        <v>3117</v>
      </c>
      <c r="W381">
        <v>346.28800000000001</v>
      </c>
      <c r="X381">
        <v>-12.12</v>
      </c>
      <c r="Y381">
        <v>-4197.03</v>
      </c>
      <c r="Z381">
        <f t="shared" si="59"/>
        <v>12.12</v>
      </c>
      <c r="AA381" s="7">
        <f t="shared" si="60"/>
        <v>4.1970299999999998</v>
      </c>
      <c r="AO381" t="s">
        <v>3939</v>
      </c>
      <c r="AP381">
        <v>346.31400000000002</v>
      </c>
      <c r="AQ381">
        <v>-5.8792600000000004</v>
      </c>
      <c r="AR381">
        <v>-2036.03</v>
      </c>
      <c r="AS381">
        <f t="shared" si="61"/>
        <v>5.8792600000000004</v>
      </c>
      <c r="AT381" s="7">
        <f t="shared" si="62"/>
        <v>2.0360299999999998</v>
      </c>
    </row>
    <row r="382" spans="4:46" x14ac:dyDescent="0.35">
      <c r="D382" t="s">
        <v>5237</v>
      </c>
      <c r="E382">
        <v>346.286</v>
      </c>
      <c r="F382">
        <v>-19.982299999999999</v>
      </c>
      <c r="G382">
        <v>-6919.49</v>
      </c>
      <c r="H382">
        <f t="shared" si="58"/>
        <v>19.982299999999999</v>
      </c>
      <c r="I382" s="7">
        <f t="shared" si="63"/>
        <v>6.9194899999999997</v>
      </c>
      <c r="V382" t="s">
        <v>3118</v>
      </c>
      <c r="W382">
        <v>346.28800000000001</v>
      </c>
      <c r="X382">
        <v>-12.12</v>
      </c>
      <c r="Y382">
        <v>-4197.03</v>
      </c>
      <c r="Z382">
        <f t="shared" si="59"/>
        <v>12.12</v>
      </c>
      <c r="AA382" s="7">
        <f t="shared" si="60"/>
        <v>4.1970299999999998</v>
      </c>
      <c r="AO382" t="s">
        <v>3940</v>
      </c>
      <c r="AP382">
        <v>346.31400000000002</v>
      </c>
      <c r="AQ382">
        <v>-5.8792600000000004</v>
      </c>
      <c r="AR382">
        <v>-2036.03</v>
      </c>
      <c r="AS382">
        <f t="shared" si="61"/>
        <v>5.8792600000000004</v>
      </c>
      <c r="AT382" s="7">
        <f t="shared" si="62"/>
        <v>2.0360299999999998</v>
      </c>
    </row>
    <row r="383" spans="4:46" x14ac:dyDescent="0.35">
      <c r="D383" t="s">
        <v>5238</v>
      </c>
      <c r="E383">
        <v>346.28800000000001</v>
      </c>
      <c r="F383">
        <v>-19.982299999999999</v>
      </c>
      <c r="G383">
        <v>-6919.49</v>
      </c>
      <c r="H383">
        <f t="shared" si="58"/>
        <v>19.982299999999999</v>
      </c>
      <c r="I383" s="7">
        <f t="shared" si="63"/>
        <v>6.9194899999999997</v>
      </c>
      <c r="V383" t="s">
        <v>3119</v>
      </c>
      <c r="W383">
        <v>346.291</v>
      </c>
      <c r="X383">
        <v>-12.319000000000001</v>
      </c>
      <c r="Y383">
        <v>-4265.88</v>
      </c>
      <c r="Z383">
        <f t="shared" si="59"/>
        <v>12.319000000000001</v>
      </c>
      <c r="AA383" s="7">
        <f t="shared" si="60"/>
        <v>4.2658800000000001</v>
      </c>
      <c r="AO383" t="s">
        <v>3941</v>
      </c>
      <c r="AP383">
        <v>346.315</v>
      </c>
      <c r="AQ383">
        <v>-5.8787700000000003</v>
      </c>
      <c r="AR383">
        <v>-2035.82</v>
      </c>
      <c r="AS383">
        <f t="shared" si="61"/>
        <v>5.8787700000000003</v>
      </c>
      <c r="AT383" s="7">
        <f t="shared" si="62"/>
        <v>2.0358199999999997</v>
      </c>
    </row>
    <row r="384" spans="4:46" x14ac:dyDescent="0.35">
      <c r="D384" t="s">
        <v>5239</v>
      </c>
      <c r="E384">
        <v>346.28800000000001</v>
      </c>
      <c r="F384">
        <v>-19.982299999999999</v>
      </c>
      <c r="G384">
        <v>-6919.49</v>
      </c>
      <c r="H384">
        <f t="shared" si="58"/>
        <v>19.982299999999999</v>
      </c>
      <c r="I384" s="7">
        <f t="shared" si="63"/>
        <v>6.9194899999999997</v>
      </c>
      <c r="V384" t="s">
        <v>3120</v>
      </c>
      <c r="W384">
        <v>346.291</v>
      </c>
      <c r="X384">
        <v>-12.319000000000001</v>
      </c>
      <c r="Y384">
        <v>-4265.88</v>
      </c>
      <c r="Z384">
        <f t="shared" si="59"/>
        <v>12.319000000000001</v>
      </c>
      <c r="AA384" s="7">
        <f t="shared" si="60"/>
        <v>4.2658800000000001</v>
      </c>
      <c r="AO384" t="s">
        <v>3942</v>
      </c>
      <c r="AP384">
        <v>346.315</v>
      </c>
      <c r="AQ384">
        <v>-5.8787700000000003</v>
      </c>
      <c r="AR384">
        <v>-2035.82</v>
      </c>
      <c r="AS384">
        <f t="shared" si="61"/>
        <v>5.8787700000000003</v>
      </c>
      <c r="AT384" s="7">
        <f t="shared" si="62"/>
        <v>2.0358199999999997</v>
      </c>
    </row>
    <row r="385" spans="4:46" x14ac:dyDescent="0.35">
      <c r="D385" t="s">
        <v>5240</v>
      </c>
      <c r="E385">
        <v>346.291</v>
      </c>
      <c r="F385">
        <v>-19.9818</v>
      </c>
      <c r="G385">
        <v>-6919.41</v>
      </c>
      <c r="H385">
        <f t="shared" si="58"/>
        <v>19.9818</v>
      </c>
      <c r="I385" s="7">
        <f t="shared" si="63"/>
        <v>6.9194100000000001</v>
      </c>
      <c r="V385" t="s">
        <v>3121</v>
      </c>
      <c r="W385">
        <v>346.29199999999997</v>
      </c>
      <c r="X385">
        <v>-12.3185</v>
      </c>
      <c r="Y385">
        <v>-4265.76</v>
      </c>
      <c r="Z385">
        <f t="shared" si="59"/>
        <v>12.3185</v>
      </c>
      <c r="AA385" s="7">
        <f t="shared" si="60"/>
        <v>4.2657600000000002</v>
      </c>
      <c r="AO385" t="s">
        <v>3943</v>
      </c>
      <c r="AP385">
        <v>346.315</v>
      </c>
      <c r="AQ385">
        <v>-5.8804600000000002</v>
      </c>
      <c r="AR385">
        <v>-2036.31</v>
      </c>
      <c r="AS385">
        <f t="shared" si="61"/>
        <v>5.8804600000000002</v>
      </c>
      <c r="AT385" s="7">
        <f t="shared" si="62"/>
        <v>2.0363099999999998</v>
      </c>
    </row>
    <row r="386" spans="4:46" x14ac:dyDescent="0.35">
      <c r="D386" t="s">
        <v>5241</v>
      </c>
      <c r="E386">
        <v>346.291</v>
      </c>
      <c r="F386">
        <v>-19.9818</v>
      </c>
      <c r="G386">
        <v>-6919.41</v>
      </c>
      <c r="H386">
        <f t="shared" si="58"/>
        <v>19.9818</v>
      </c>
      <c r="I386" s="7">
        <f t="shared" si="63"/>
        <v>6.9194100000000001</v>
      </c>
      <c r="V386" t="s">
        <v>3122</v>
      </c>
      <c r="W386">
        <v>346.29199999999997</v>
      </c>
      <c r="X386">
        <v>-12.3185</v>
      </c>
      <c r="Y386">
        <v>-4265.76</v>
      </c>
      <c r="Z386">
        <f t="shared" si="59"/>
        <v>12.3185</v>
      </c>
      <c r="AA386" s="7">
        <f t="shared" si="60"/>
        <v>4.2657600000000002</v>
      </c>
      <c r="AO386" t="s">
        <v>3944</v>
      </c>
      <c r="AP386">
        <v>346.315</v>
      </c>
      <c r="AQ386">
        <v>-5.8804600000000002</v>
      </c>
      <c r="AR386">
        <v>-2036.31</v>
      </c>
      <c r="AS386">
        <f t="shared" si="61"/>
        <v>5.8804600000000002</v>
      </c>
      <c r="AT386" s="7">
        <f t="shared" si="62"/>
        <v>2.0363099999999998</v>
      </c>
    </row>
    <row r="387" spans="4:46" x14ac:dyDescent="0.35">
      <c r="D387" t="s">
        <v>5242</v>
      </c>
      <c r="E387">
        <v>346.291</v>
      </c>
      <c r="F387">
        <v>-19.982700000000001</v>
      </c>
      <c r="G387">
        <v>-6919.63</v>
      </c>
      <c r="H387">
        <f t="shared" si="58"/>
        <v>19.982700000000001</v>
      </c>
      <c r="I387" s="7">
        <f t="shared" si="63"/>
        <v>6.9196299999999997</v>
      </c>
      <c r="V387" t="s">
        <v>3123</v>
      </c>
      <c r="W387">
        <v>346.29500000000002</v>
      </c>
      <c r="X387">
        <v>-12.317600000000001</v>
      </c>
      <c r="Y387">
        <v>-4265.58</v>
      </c>
      <c r="Z387">
        <f t="shared" si="59"/>
        <v>12.317600000000001</v>
      </c>
      <c r="AA387" s="7">
        <f t="shared" si="60"/>
        <v>4.2655799999999999</v>
      </c>
      <c r="AO387" t="s">
        <v>3945</v>
      </c>
      <c r="AP387">
        <v>346.31700000000001</v>
      </c>
      <c r="AQ387">
        <v>-5.8787900000000004</v>
      </c>
      <c r="AR387">
        <v>-2035.85</v>
      </c>
      <c r="AS387">
        <f t="shared" si="61"/>
        <v>5.8787900000000004</v>
      </c>
      <c r="AT387" s="7">
        <f t="shared" si="62"/>
        <v>2.0358499999999999</v>
      </c>
    </row>
    <row r="388" spans="4:46" x14ac:dyDescent="0.35">
      <c r="D388" t="s">
        <v>5243</v>
      </c>
      <c r="E388">
        <v>346.291</v>
      </c>
      <c r="F388">
        <v>-19.982700000000001</v>
      </c>
      <c r="G388">
        <v>-6919.63</v>
      </c>
      <c r="H388">
        <f t="shared" ref="H388:H451" si="64">ABS(F388)</f>
        <v>19.982700000000001</v>
      </c>
      <c r="I388" s="7">
        <f t="shared" si="63"/>
        <v>6.9196299999999997</v>
      </c>
      <c r="V388" t="s">
        <v>3124</v>
      </c>
      <c r="W388">
        <v>346.29500000000002</v>
      </c>
      <c r="X388">
        <v>-12.317600000000001</v>
      </c>
      <c r="Y388">
        <v>-4265.58</v>
      </c>
      <c r="Z388">
        <f t="shared" ref="Z388:Z451" si="65">ABS(X388)</f>
        <v>12.317600000000001</v>
      </c>
      <c r="AA388" s="7">
        <f t="shared" ref="AA388:AA451" si="66">ABS(Y388/1000)</f>
        <v>4.2655799999999999</v>
      </c>
      <c r="AO388" t="s">
        <v>3946</v>
      </c>
      <c r="AP388">
        <v>346.31700000000001</v>
      </c>
      <c r="AQ388">
        <v>-5.8787900000000004</v>
      </c>
      <c r="AR388">
        <v>-2035.85</v>
      </c>
      <c r="AS388">
        <f t="shared" ref="AS388:AS451" si="67">ABS(AQ388)</f>
        <v>5.8787900000000004</v>
      </c>
      <c r="AT388" s="7">
        <f t="shared" si="62"/>
        <v>2.0358499999999999</v>
      </c>
    </row>
    <row r="389" spans="4:46" x14ac:dyDescent="0.35">
      <c r="D389" t="s">
        <v>5244</v>
      </c>
      <c r="E389">
        <v>346.291</v>
      </c>
      <c r="F389">
        <v>-19.982700000000001</v>
      </c>
      <c r="G389">
        <v>-6919.77</v>
      </c>
      <c r="H389">
        <f t="shared" si="64"/>
        <v>19.982700000000001</v>
      </c>
      <c r="I389" s="7">
        <f t="shared" si="63"/>
        <v>6.9197700000000006</v>
      </c>
      <c r="V389" t="s">
        <v>3125</v>
      </c>
      <c r="W389">
        <v>346.29599999999999</v>
      </c>
      <c r="X389">
        <v>-12.668200000000001</v>
      </c>
      <c r="Y389">
        <v>-4412.43</v>
      </c>
      <c r="Z389">
        <f t="shared" si="65"/>
        <v>12.668200000000001</v>
      </c>
      <c r="AA389" s="7">
        <f t="shared" si="66"/>
        <v>4.4124300000000005</v>
      </c>
      <c r="AO389" t="s">
        <v>3947</v>
      </c>
      <c r="AP389">
        <v>346.31799999999998</v>
      </c>
      <c r="AQ389">
        <v>-5.8799700000000001</v>
      </c>
      <c r="AR389">
        <v>-2036.32</v>
      </c>
      <c r="AS389">
        <f t="shared" si="67"/>
        <v>5.8799700000000001</v>
      </c>
      <c r="AT389" s="7">
        <f t="shared" ref="AT389:AT452" si="68">ABS(AR389/1000)</f>
        <v>2.0363199999999999</v>
      </c>
    </row>
    <row r="390" spans="4:46" x14ac:dyDescent="0.35">
      <c r="D390" t="s">
        <v>5245</v>
      </c>
      <c r="E390">
        <v>346.29300000000001</v>
      </c>
      <c r="F390">
        <v>-19.9834</v>
      </c>
      <c r="G390">
        <v>-6920.05</v>
      </c>
      <c r="H390">
        <f t="shared" si="64"/>
        <v>19.9834</v>
      </c>
      <c r="I390" s="7">
        <f t="shared" ref="I390:I453" si="69">ABS(G390/1000)</f>
        <v>6.9200499999999998</v>
      </c>
      <c r="V390" t="s">
        <v>3126</v>
      </c>
      <c r="W390">
        <v>346.29599999999999</v>
      </c>
      <c r="X390">
        <v>-12.668200000000001</v>
      </c>
      <c r="Y390">
        <v>-4412.43</v>
      </c>
      <c r="Z390">
        <f t="shared" si="65"/>
        <v>12.668200000000001</v>
      </c>
      <c r="AA390" s="7">
        <f t="shared" si="66"/>
        <v>4.4124300000000005</v>
      </c>
      <c r="AO390" t="s">
        <v>3948</v>
      </c>
      <c r="AP390">
        <v>346.31799999999998</v>
      </c>
      <c r="AQ390">
        <v>-5.8799700000000001</v>
      </c>
      <c r="AR390">
        <v>-2036.32</v>
      </c>
      <c r="AS390">
        <f t="shared" si="67"/>
        <v>5.8799700000000001</v>
      </c>
      <c r="AT390" s="7">
        <f t="shared" si="68"/>
        <v>2.0363199999999999</v>
      </c>
    </row>
    <row r="391" spans="4:46" x14ac:dyDescent="0.35">
      <c r="D391" t="s">
        <v>5246</v>
      </c>
      <c r="E391">
        <v>346.29300000000001</v>
      </c>
      <c r="F391">
        <v>-19.9834</v>
      </c>
      <c r="G391">
        <v>-6920.05</v>
      </c>
      <c r="H391">
        <f t="shared" si="64"/>
        <v>19.9834</v>
      </c>
      <c r="I391" s="7">
        <f t="shared" si="69"/>
        <v>6.9200499999999998</v>
      </c>
      <c r="V391" t="s">
        <v>3127</v>
      </c>
      <c r="W391">
        <v>346.3</v>
      </c>
      <c r="X391">
        <v>-12.8367</v>
      </c>
      <c r="Y391">
        <v>-4445.26</v>
      </c>
      <c r="Z391">
        <f t="shared" si="65"/>
        <v>12.8367</v>
      </c>
      <c r="AA391" s="7">
        <f t="shared" si="66"/>
        <v>4.4452600000000002</v>
      </c>
      <c r="AO391" t="s">
        <v>3949</v>
      </c>
      <c r="AP391">
        <v>346.31900000000002</v>
      </c>
      <c r="AQ391">
        <v>-5.8795900000000003</v>
      </c>
      <c r="AR391">
        <v>-2036.16</v>
      </c>
      <c r="AS391">
        <f t="shared" si="67"/>
        <v>5.8795900000000003</v>
      </c>
      <c r="AT391" s="7">
        <f t="shared" si="68"/>
        <v>2.0361600000000002</v>
      </c>
    </row>
    <row r="392" spans="4:46" x14ac:dyDescent="0.35">
      <c r="D392" t="s">
        <v>5247</v>
      </c>
      <c r="E392">
        <v>346.29500000000002</v>
      </c>
      <c r="F392">
        <v>-19.982900000000001</v>
      </c>
      <c r="G392">
        <v>-6919.77</v>
      </c>
      <c r="H392">
        <f t="shared" si="64"/>
        <v>19.982900000000001</v>
      </c>
      <c r="I392" s="7">
        <f t="shared" si="69"/>
        <v>6.9197700000000006</v>
      </c>
      <c r="V392" t="s">
        <v>3128</v>
      </c>
      <c r="W392">
        <v>346.3</v>
      </c>
      <c r="X392">
        <v>-12.8367</v>
      </c>
      <c r="Y392">
        <v>-4445.26</v>
      </c>
      <c r="Z392">
        <f t="shared" si="65"/>
        <v>12.8367</v>
      </c>
      <c r="AA392" s="7">
        <f t="shared" si="66"/>
        <v>4.4452600000000002</v>
      </c>
      <c r="AO392" t="s">
        <v>3950</v>
      </c>
      <c r="AP392">
        <v>346.31900000000002</v>
      </c>
      <c r="AQ392">
        <v>-5.8795900000000003</v>
      </c>
      <c r="AR392">
        <v>-2036.16</v>
      </c>
      <c r="AS392">
        <f t="shared" si="67"/>
        <v>5.8795900000000003</v>
      </c>
      <c r="AT392" s="7">
        <f t="shared" si="68"/>
        <v>2.0361600000000002</v>
      </c>
    </row>
    <row r="393" spans="4:46" x14ac:dyDescent="0.35">
      <c r="D393" t="s">
        <v>5248</v>
      </c>
      <c r="E393">
        <v>346.29500000000002</v>
      </c>
      <c r="F393">
        <v>-19.982900000000001</v>
      </c>
      <c r="G393">
        <v>-6919.77</v>
      </c>
      <c r="H393">
        <f t="shared" si="64"/>
        <v>19.982900000000001</v>
      </c>
      <c r="I393" s="7">
        <f t="shared" si="69"/>
        <v>6.9197700000000006</v>
      </c>
      <c r="V393" t="s">
        <v>3129</v>
      </c>
      <c r="W393">
        <v>346.30099999999999</v>
      </c>
      <c r="X393">
        <v>-12.8371</v>
      </c>
      <c r="Y393">
        <v>-4445.55</v>
      </c>
      <c r="Z393">
        <f t="shared" si="65"/>
        <v>12.8371</v>
      </c>
      <c r="AA393" s="7">
        <f t="shared" si="66"/>
        <v>4.4455499999999999</v>
      </c>
      <c r="AO393" t="s">
        <v>3951</v>
      </c>
      <c r="AP393">
        <v>346.31900000000002</v>
      </c>
      <c r="AQ393">
        <v>-5.8779500000000002</v>
      </c>
      <c r="AR393">
        <v>-2035.55</v>
      </c>
      <c r="AS393">
        <f t="shared" si="67"/>
        <v>5.8779500000000002</v>
      </c>
      <c r="AT393" s="7">
        <f t="shared" si="68"/>
        <v>2.0355499999999997</v>
      </c>
    </row>
    <row r="394" spans="4:46" x14ac:dyDescent="0.35">
      <c r="D394" t="s">
        <v>5249</v>
      </c>
      <c r="E394">
        <v>346.29500000000002</v>
      </c>
      <c r="F394">
        <v>-19.982900000000001</v>
      </c>
      <c r="G394">
        <v>-6919.75</v>
      </c>
      <c r="H394">
        <f t="shared" si="64"/>
        <v>19.982900000000001</v>
      </c>
      <c r="I394" s="7">
        <f t="shared" si="69"/>
        <v>6.9197499999999996</v>
      </c>
      <c r="V394" t="s">
        <v>3130</v>
      </c>
      <c r="W394">
        <v>346.30099999999999</v>
      </c>
      <c r="X394">
        <v>-12.8371</v>
      </c>
      <c r="Y394">
        <v>-4445.55</v>
      </c>
      <c r="Z394">
        <f t="shared" si="65"/>
        <v>12.8371</v>
      </c>
      <c r="AA394" s="7">
        <f t="shared" si="66"/>
        <v>4.4455499999999999</v>
      </c>
      <c r="AO394" t="s">
        <v>3952</v>
      </c>
      <c r="AP394">
        <v>346.31900000000002</v>
      </c>
      <c r="AQ394">
        <v>-5.8779500000000002</v>
      </c>
      <c r="AR394">
        <v>-2035.55</v>
      </c>
      <c r="AS394">
        <f t="shared" si="67"/>
        <v>5.8779500000000002</v>
      </c>
      <c r="AT394" s="7">
        <f t="shared" si="68"/>
        <v>2.0355499999999997</v>
      </c>
    </row>
    <row r="395" spans="4:46" x14ac:dyDescent="0.35">
      <c r="D395" t="s">
        <v>5250</v>
      </c>
      <c r="E395">
        <v>346.29700000000003</v>
      </c>
      <c r="F395">
        <v>-19.982399999999998</v>
      </c>
      <c r="G395">
        <v>-6919.74</v>
      </c>
      <c r="H395">
        <f t="shared" si="64"/>
        <v>19.982399999999998</v>
      </c>
      <c r="I395" s="7">
        <f t="shared" si="69"/>
        <v>6.91974</v>
      </c>
      <c r="V395" t="s">
        <v>3131</v>
      </c>
      <c r="W395">
        <v>346.29700000000003</v>
      </c>
      <c r="X395">
        <v>-9.5002800000000001</v>
      </c>
      <c r="Y395">
        <v>-3290</v>
      </c>
      <c r="Z395">
        <f t="shared" si="65"/>
        <v>9.5002800000000001</v>
      </c>
      <c r="AA395" s="7">
        <f t="shared" si="66"/>
        <v>3.29</v>
      </c>
      <c r="AO395" t="s">
        <v>3953</v>
      </c>
      <c r="AP395">
        <v>346.32100000000003</v>
      </c>
      <c r="AQ395">
        <v>-5.87758</v>
      </c>
      <c r="AR395">
        <v>-2035.46</v>
      </c>
      <c r="AS395">
        <f t="shared" si="67"/>
        <v>5.87758</v>
      </c>
      <c r="AT395" s="7">
        <f t="shared" si="68"/>
        <v>2.03546</v>
      </c>
    </row>
    <row r="396" spans="4:46" x14ac:dyDescent="0.35">
      <c r="D396" t="s">
        <v>5251</v>
      </c>
      <c r="E396">
        <v>346.29700000000003</v>
      </c>
      <c r="F396">
        <v>-19.982399999999998</v>
      </c>
      <c r="G396">
        <v>-6919.74</v>
      </c>
      <c r="H396">
        <f t="shared" si="64"/>
        <v>19.982399999999998</v>
      </c>
      <c r="I396" s="7">
        <f t="shared" si="69"/>
        <v>6.91974</v>
      </c>
      <c r="V396" t="s">
        <v>3132</v>
      </c>
      <c r="W396">
        <v>346.29700000000003</v>
      </c>
      <c r="X396">
        <v>-9.5002800000000001</v>
      </c>
      <c r="Y396">
        <v>-3290</v>
      </c>
      <c r="Z396">
        <f t="shared" si="65"/>
        <v>9.5002800000000001</v>
      </c>
      <c r="AA396" s="7">
        <f t="shared" si="66"/>
        <v>3.29</v>
      </c>
      <c r="AO396" t="s">
        <v>3954</v>
      </c>
      <c r="AP396">
        <v>346.32100000000003</v>
      </c>
      <c r="AQ396">
        <v>-5.87758</v>
      </c>
      <c r="AR396">
        <v>-2035.46</v>
      </c>
      <c r="AS396">
        <f t="shared" si="67"/>
        <v>5.87758</v>
      </c>
      <c r="AT396" s="7">
        <f t="shared" si="68"/>
        <v>2.03546</v>
      </c>
    </row>
    <row r="397" spans="4:46" x14ac:dyDescent="0.35">
      <c r="D397" t="s">
        <v>5252</v>
      </c>
      <c r="E397">
        <v>346.298</v>
      </c>
      <c r="F397">
        <v>-19.984200000000001</v>
      </c>
      <c r="G397">
        <v>-6920.41</v>
      </c>
      <c r="H397">
        <f t="shared" si="64"/>
        <v>19.984200000000001</v>
      </c>
      <c r="I397" s="7">
        <f t="shared" si="69"/>
        <v>6.9204099999999995</v>
      </c>
      <c r="V397" t="s">
        <v>3133</v>
      </c>
      <c r="W397">
        <v>346.298</v>
      </c>
      <c r="X397">
        <v>-9.4997399999999992</v>
      </c>
      <c r="Y397">
        <v>-3289.73</v>
      </c>
      <c r="Z397">
        <f t="shared" si="65"/>
        <v>9.4997399999999992</v>
      </c>
      <c r="AA397" s="7">
        <f t="shared" si="66"/>
        <v>3.28973</v>
      </c>
      <c r="AO397" t="s">
        <v>3955</v>
      </c>
      <c r="AP397">
        <v>346.322</v>
      </c>
      <c r="AQ397">
        <v>-5.8779000000000003</v>
      </c>
      <c r="AR397">
        <v>-2035.58</v>
      </c>
      <c r="AS397">
        <f t="shared" si="67"/>
        <v>5.8779000000000003</v>
      </c>
      <c r="AT397" s="7">
        <f t="shared" si="68"/>
        <v>2.0355799999999999</v>
      </c>
    </row>
    <row r="398" spans="4:46" x14ac:dyDescent="0.35">
      <c r="D398" t="s">
        <v>5253</v>
      </c>
      <c r="E398">
        <v>346.298</v>
      </c>
      <c r="F398">
        <v>-19.984200000000001</v>
      </c>
      <c r="G398">
        <v>-6920.41</v>
      </c>
      <c r="H398">
        <f t="shared" si="64"/>
        <v>19.984200000000001</v>
      </c>
      <c r="I398" s="7">
        <f t="shared" si="69"/>
        <v>6.9204099999999995</v>
      </c>
      <c r="V398" t="s">
        <v>3134</v>
      </c>
      <c r="W398">
        <v>346.298</v>
      </c>
      <c r="X398">
        <v>-9.4997399999999992</v>
      </c>
      <c r="Y398">
        <v>-3289.73</v>
      </c>
      <c r="Z398">
        <f t="shared" si="65"/>
        <v>9.4997399999999992</v>
      </c>
      <c r="AA398" s="7">
        <f t="shared" si="66"/>
        <v>3.28973</v>
      </c>
      <c r="AO398" t="s">
        <v>3956</v>
      </c>
      <c r="AP398">
        <v>346.322</v>
      </c>
      <c r="AQ398">
        <v>-5.8779000000000003</v>
      </c>
      <c r="AR398">
        <v>-2035.58</v>
      </c>
      <c r="AS398">
        <f t="shared" si="67"/>
        <v>5.8779000000000003</v>
      </c>
      <c r="AT398" s="7">
        <f t="shared" si="68"/>
        <v>2.0355799999999999</v>
      </c>
    </row>
    <row r="399" spans="4:46" x14ac:dyDescent="0.35">
      <c r="D399" t="s">
        <v>5254</v>
      </c>
      <c r="E399">
        <v>346.298</v>
      </c>
      <c r="F399">
        <v>-19.983699999999999</v>
      </c>
      <c r="G399">
        <v>-6920.29</v>
      </c>
      <c r="H399">
        <f t="shared" si="64"/>
        <v>19.983699999999999</v>
      </c>
      <c r="I399" s="7">
        <f t="shared" si="69"/>
        <v>6.9202899999999996</v>
      </c>
      <c r="V399" t="s">
        <v>3135</v>
      </c>
      <c r="W399">
        <v>346.30099999999999</v>
      </c>
      <c r="X399">
        <v>-9.4991699999999994</v>
      </c>
      <c r="Y399">
        <v>-3289.54</v>
      </c>
      <c r="Z399">
        <f t="shared" si="65"/>
        <v>9.4991699999999994</v>
      </c>
      <c r="AA399" s="7">
        <f t="shared" si="66"/>
        <v>3.2895400000000001</v>
      </c>
      <c r="AO399" t="s">
        <v>3957</v>
      </c>
      <c r="AP399">
        <v>346.32299999999998</v>
      </c>
      <c r="AQ399">
        <v>-5.87784</v>
      </c>
      <c r="AR399">
        <v>-2035.57</v>
      </c>
      <c r="AS399">
        <f t="shared" si="67"/>
        <v>5.87784</v>
      </c>
      <c r="AT399" s="7">
        <f t="shared" si="68"/>
        <v>2.0355699999999999</v>
      </c>
    </row>
    <row r="400" spans="4:46" x14ac:dyDescent="0.35">
      <c r="D400" t="s">
        <v>5255</v>
      </c>
      <c r="E400">
        <v>346.3</v>
      </c>
      <c r="F400">
        <v>-19.9834</v>
      </c>
      <c r="G400">
        <v>-6920.08</v>
      </c>
      <c r="H400">
        <f t="shared" si="64"/>
        <v>19.9834</v>
      </c>
      <c r="I400" s="7">
        <f t="shared" si="69"/>
        <v>6.9200799999999996</v>
      </c>
      <c r="V400" t="s">
        <v>3136</v>
      </c>
      <c r="W400">
        <v>346.30099999999999</v>
      </c>
      <c r="X400">
        <v>-9.4991699999999994</v>
      </c>
      <c r="Y400">
        <v>-3289.54</v>
      </c>
      <c r="Z400">
        <f t="shared" si="65"/>
        <v>9.4991699999999994</v>
      </c>
      <c r="AA400" s="7">
        <f t="shared" si="66"/>
        <v>3.2895400000000001</v>
      </c>
      <c r="AO400" t="s">
        <v>3958</v>
      </c>
      <c r="AP400">
        <v>346.32299999999998</v>
      </c>
      <c r="AQ400">
        <v>-5.87784</v>
      </c>
      <c r="AR400">
        <v>-2035.57</v>
      </c>
      <c r="AS400">
        <f t="shared" si="67"/>
        <v>5.87784</v>
      </c>
      <c r="AT400" s="7">
        <f t="shared" si="68"/>
        <v>2.0355699999999999</v>
      </c>
    </row>
    <row r="401" spans="4:46" x14ac:dyDescent="0.35">
      <c r="D401" t="s">
        <v>5256</v>
      </c>
      <c r="E401">
        <v>346.3</v>
      </c>
      <c r="F401">
        <v>-19.9834</v>
      </c>
      <c r="G401">
        <v>-6920.08</v>
      </c>
      <c r="H401">
        <f t="shared" si="64"/>
        <v>19.9834</v>
      </c>
      <c r="I401" s="7">
        <f t="shared" si="69"/>
        <v>6.9200799999999996</v>
      </c>
      <c r="V401" t="s">
        <v>3137</v>
      </c>
      <c r="W401">
        <v>346.29399999999998</v>
      </c>
      <c r="X401">
        <v>-8.3542100000000001</v>
      </c>
      <c r="Y401">
        <v>-2788.95</v>
      </c>
      <c r="Z401">
        <f t="shared" si="65"/>
        <v>8.3542100000000001</v>
      </c>
      <c r="AA401" s="7">
        <f t="shared" si="66"/>
        <v>2.7889499999999998</v>
      </c>
      <c r="AO401" t="s">
        <v>3959</v>
      </c>
      <c r="AP401">
        <v>346.32499999999999</v>
      </c>
      <c r="AQ401">
        <v>-5.8782800000000002</v>
      </c>
      <c r="AR401">
        <v>-2035.94</v>
      </c>
      <c r="AS401">
        <f t="shared" si="67"/>
        <v>5.8782800000000002</v>
      </c>
      <c r="AT401" s="7">
        <f t="shared" si="68"/>
        <v>2.0359400000000001</v>
      </c>
    </row>
    <row r="402" spans="4:46" x14ac:dyDescent="0.35">
      <c r="D402" t="s">
        <v>5257</v>
      </c>
      <c r="E402">
        <v>346.30099999999999</v>
      </c>
      <c r="F402">
        <v>-19.9815</v>
      </c>
      <c r="G402">
        <v>-6919.57</v>
      </c>
      <c r="H402">
        <f t="shared" si="64"/>
        <v>19.9815</v>
      </c>
      <c r="I402" s="7">
        <f t="shared" si="69"/>
        <v>6.9195699999999993</v>
      </c>
      <c r="V402" t="s">
        <v>3138</v>
      </c>
      <c r="W402">
        <v>346.29399999999998</v>
      </c>
      <c r="X402">
        <v>-8.3542100000000001</v>
      </c>
      <c r="Y402">
        <v>-2788.95</v>
      </c>
      <c r="Z402">
        <f t="shared" si="65"/>
        <v>8.3542100000000001</v>
      </c>
      <c r="AA402" s="7">
        <f t="shared" si="66"/>
        <v>2.7889499999999998</v>
      </c>
      <c r="AO402" t="s">
        <v>3960</v>
      </c>
      <c r="AP402">
        <v>346.32499999999999</v>
      </c>
      <c r="AQ402">
        <v>-5.8782800000000002</v>
      </c>
      <c r="AR402">
        <v>-2035.94</v>
      </c>
      <c r="AS402">
        <f t="shared" si="67"/>
        <v>5.8782800000000002</v>
      </c>
      <c r="AT402" s="7">
        <f t="shared" si="68"/>
        <v>2.0359400000000001</v>
      </c>
    </row>
    <row r="403" spans="4:46" x14ac:dyDescent="0.35">
      <c r="D403" t="s">
        <v>5258</v>
      </c>
      <c r="E403">
        <v>346.30099999999999</v>
      </c>
      <c r="F403">
        <v>-19.9815</v>
      </c>
      <c r="G403">
        <v>-6919.57</v>
      </c>
      <c r="H403">
        <f t="shared" si="64"/>
        <v>19.9815</v>
      </c>
      <c r="I403" s="7">
        <f t="shared" si="69"/>
        <v>6.9195699999999993</v>
      </c>
      <c r="V403" t="s">
        <v>3139</v>
      </c>
      <c r="W403">
        <v>346.29500000000002</v>
      </c>
      <c r="X403">
        <v>-7.3886500000000002</v>
      </c>
      <c r="Y403">
        <v>-2558.69</v>
      </c>
      <c r="Z403">
        <f t="shared" si="65"/>
        <v>7.3886500000000002</v>
      </c>
      <c r="AA403" s="7">
        <f t="shared" si="66"/>
        <v>2.5586899999999999</v>
      </c>
      <c r="AO403" t="s">
        <v>3961</v>
      </c>
      <c r="AP403">
        <v>346.32600000000002</v>
      </c>
      <c r="AQ403">
        <v>-5.8776400000000004</v>
      </c>
      <c r="AR403">
        <v>-2035.59</v>
      </c>
      <c r="AS403">
        <f t="shared" si="67"/>
        <v>5.8776400000000004</v>
      </c>
      <c r="AT403" s="7">
        <f t="shared" si="68"/>
        <v>2.03559</v>
      </c>
    </row>
    <row r="404" spans="4:46" x14ac:dyDescent="0.35">
      <c r="D404" t="s">
        <v>5259</v>
      </c>
      <c r="E404">
        <v>346.303</v>
      </c>
      <c r="F404">
        <v>-19.982199999999999</v>
      </c>
      <c r="G404">
        <v>-6919.75</v>
      </c>
      <c r="H404">
        <f t="shared" si="64"/>
        <v>19.982199999999999</v>
      </c>
      <c r="I404" s="7">
        <f t="shared" si="69"/>
        <v>6.9197499999999996</v>
      </c>
      <c r="V404" t="s">
        <v>3140</v>
      </c>
      <c r="W404">
        <v>346.29500000000002</v>
      </c>
      <c r="X404">
        <v>-7.3886500000000002</v>
      </c>
      <c r="Y404">
        <v>-2558.69</v>
      </c>
      <c r="Z404">
        <f t="shared" si="65"/>
        <v>7.3886500000000002</v>
      </c>
      <c r="AA404" s="7">
        <f t="shared" si="66"/>
        <v>2.5586899999999999</v>
      </c>
      <c r="AO404" t="s">
        <v>3962</v>
      </c>
      <c r="AP404">
        <v>346.32600000000002</v>
      </c>
      <c r="AQ404">
        <v>-5.8776400000000004</v>
      </c>
      <c r="AR404">
        <v>-2035.59</v>
      </c>
      <c r="AS404">
        <f t="shared" si="67"/>
        <v>5.8776400000000004</v>
      </c>
      <c r="AT404" s="7">
        <f t="shared" si="68"/>
        <v>2.03559</v>
      </c>
    </row>
    <row r="405" spans="4:46" x14ac:dyDescent="0.35">
      <c r="D405" t="s">
        <v>5260</v>
      </c>
      <c r="E405">
        <v>346.303</v>
      </c>
      <c r="F405">
        <v>-19.982199999999999</v>
      </c>
      <c r="G405">
        <v>-6919.75</v>
      </c>
      <c r="H405">
        <f t="shared" si="64"/>
        <v>19.982199999999999</v>
      </c>
      <c r="I405" s="7">
        <f t="shared" si="69"/>
        <v>6.9197499999999996</v>
      </c>
      <c r="V405" t="s">
        <v>3141</v>
      </c>
      <c r="W405">
        <v>346.29599999999999</v>
      </c>
      <c r="X405">
        <v>-7.3874199999999997</v>
      </c>
      <c r="Y405">
        <v>-2558.2600000000002</v>
      </c>
      <c r="Z405">
        <f t="shared" si="65"/>
        <v>7.3874199999999997</v>
      </c>
      <c r="AA405" s="7">
        <f t="shared" si="66"/>
        <v>2.5582600000000002</v>
      </c>
      <c r="AO405" t="s">
        <v>3963</v>
      </c>
      <c r="AP405">
        <v>346.327</v>
      </c>
      <c r="AQ405">
        <v>-5.8769999999999998</v>
      </c>
      <c r="AR405">
        <v>-2035.55</v>
      </c>
      <c r="AS405">
        <f t="shared" si="67"/>
        <v>5.8769999999999998</v>
      </c>
      <c r="AT405" s="7">
        <f t="shared" si="68"/>
        <v>2.0355499999999997</v>
      </c>
    </row>
    <row r="406" spans="4:46" x14ac:dyDescent="0.35">
      <c r="D406" t="s">
        <v>5261</v>
      </c>
      <c r="E406">
        <v>346.303</v>
      </c>
      <c r="F406">
        <v>-19.982199999999999</v>
      </c>
      <c r="G406">
        <v>-6919.77</v>
      </c>
      <c r="H406">
        <f t="shared" si="64"/>
        <v>19.982199999999999</v>
      </c>
      <c r="I406" s="7">
        <f t="shared" si="69"/>
        <v>6.9197700000000006</v>
      </c>
      <c r="V406" t="s">
        <v>3142</v>
      </c>
      <c r="W406">
        <v>346.29599999999999</v>
      </c>
      <c r="X406">
        <v>-7.3874199999999997</v>
      </c>
      <c r="Y406">
        <v>-2558.2600000000002</v>
      </c>
      <c r="Z406">
        <f t="shared" si="65"/>
        <v>7.3874199999999997</v>
      </c>
      <c r="AA406" s="7">
        <f t="shared" si="66"/>
        <v>2.5582600000000002</v>
      </c>
      <c r="AO406" t="s">
        <v>3964</v>
      </c>
      <c r="AP406">
        <v>346.327</v>
      </c>
      <c r="AQ406">
        <v>-5.8769999999999998</v>
      </c>
      <c r="AR406">
        <v>-2035.55</v>
      </c>
      <c r="AS406">
        <f t="shared" si="67"/>
        <v>5.8769999999999998</v>
      </c>
      <c r="AT406" s="7">
        <f t="shared" si="68"/>
        <v>2.0355499999999997</v>
      </c>
    </row>
    <row r="407" spans="4:46" x14ac:dyDescent="0.35">
      <c r="D407" t="s">
        <v>5262</v>
      </c>
      <c r="E407">
        <v>346.30500000000001</v>
      </c>
      <c r="F407">
        <v>-19.9819</v>
      </c>
      <c r="G407">
        <v>-6919.79</v>
      </c>
      <c r="H407">
        <f t="shared" si="64"/>
        <v>19.9819</v>
      </c>
      <c r="I407" s="7">
        <f t="shared" si="69"/>
        <v>6.9197899999999999</v>
      </c>
      <c r="V407" t="s">
        <v>3143</v>
      </c>
      <c r="W407">
        <v>346.31299999999999</v>
      </c>
      <c r="X407">
        <v>-13.339</v>
      </c>
      <c r="Y407">
        <v>-4619</v>
      </c>
      <c r="Z407">
        <f t="shared" si="65"/>
        <v>13.339</v>
      </c>
      <c r="AA407" s="7">
        <f t="shared" si="66"/>
        <v>4.6189999999999998</v>
      </c>
      <c r="AO407" t="s">
        <v>3965</v>
      </c>
      <c r="AP407">
        <v>346.32799999999997</v>
      </c>
      <c r="AQ407">
        <v>-5.87737</v>
      </c>
      <c r="AR407">
        <v>-2035.65</v>
      </c>
      <c r="AS407">
        <f t="shared" si="67"/>
        <v>5.87737</v>
      </c>
      <c r="AT407" s="7">
        <f t="shared" si="68"/>
        <v>2.03565</v>
      </c>
    </row>
    <row r="408" spans="4:46" x14ac:dyDescent="0.35">
      <c r="D408" t="s">
        <v>5263</v>
      </c>
      <c r="E408">
        <v>346.30500000000001</v>
      </c>
      <c r="F408">
        <v>-19.9819</v>
      </c>
      <c r="G408">
        <v>-6919.79</v>
      </c>
      <c r="H408">
        <f t="shared" si="64"/>
        <v>19.9819</v>
      </c>
      <c r="I408" s="7">
        <f t="shared" si="69"/>
        <v>6.9197899999999999</v>
      </c>
      <c r="V408" t="s">
        <v>3144</v>
      </c>
      <c r="W408">
        <v>346.31299999999999</v>
      </c>
      <c r="X408">
        <v>-13.339</v>
      </c>
      <c r="Y408">
        <v>-4619</v>
      </c>
      <c r="Z408">
        <f t="shared" si="65"/>
        <v>13.339</v>
      </c>
      <c r="AA408" s="7">
        <f t="shared" si="66"/>
        <v>4.6189999999999998</v>
      </c>
      <c r="AO408" t="s">
        <v>3966</v>
      </c>
      <c r="AP408">
        <v>346.32799999999997</v>
      </c>
      <c r="AQ408">
        <v>-5.87737</v>
      </c>
      <c r="AR408">
        <v>-2035.65</v>
      </c>
      <c r="AS408">
        <f t="shared" si="67"/>
        <v>5.87737</v>
      </c>
      <c r="AT408" s="7">
        <f t="shared" si="68"/>
        <v>2.03565</v>
      </c>
    </row>
    <row r="409" spans="4:46" x14ac:dyDescent="0.35">
      <c r="D409" t="s">
        <v>5264</v>
      </c>
      <c r="E409">
        <v>346.30599999999998</v>
      </c>
      <c r="F409">
        <v>-19.9816</v>
      </c>
      <c r="G409">
        <v>-6919.69</v>
      </c>
      <c r="H409">
        <f t="shared" si="64"/>
        <v>19.9816</v>
      </c>
      <c r="I409" s="7">
        <f t="shared" si="69"/>
        <v>6.9196899999999992</v>
      </c>
      <c r="V409" t="s">
        <v>3145</v>
      </c>
      <c r="W409">
        <v>346.315</v>
      </c>
      <c r="X409">
        <v>-13.3405</v>
      </c>
      <c r="Y409">
        <v>-4620.18</v>
      </c>
      <c r="Z409">
        <f t="shared" si="65"/>
        <v>13.3405</v>
      </c>
      <c r="AA409" s="7">
        <f t="shared" si="66"/>
        <v>4.6201800000000004</v>
      </c>
      <c r="AO409" t="s">
        <v>3967</v>
      </c>
      <c r="AP409">
        <v>346.32900000000001</v>
      </c>
      <c r="AQ409">
        <v>-5.8771800000000001</v>
      </c>
      <c r="AR409">
        <v>-2035.39</v>
      </c>
      <c r="AS409">
        <f t="shared" si="67"/>
        <v>5.8771800000000001</v>
      </c>
      <c r="AT409" s="7">
        <f t="shared" si="68"/>
        <v>2.03539</v>
      </c>
    </row>
    <row r="410" spans="4:46" x14ac:dyDescent="0.35">
      <c r="D410" t="s">
        <v>5265</v>
      </c>
      <c r="E410">
        <v>346.30599999999998</v>
      </c>
      <c r="F410">
        <v>-19.9816</v>
      </c>
      <c r="G410">
        <v>-6919.69</v>
      </c>
      <c r="H410">
        <f t="shared" si="64"/>
        <v>19.9816</v>
      </c>
      <c r="I410" s="7">
        <f t="shared" si="69"/>
        <v>6.9196899999999992</v>
      </c>
      <c r="V410" t="s">
        <v>3146</v>
      </c>
      <c r="W410">
        <v>346.315</v>
      </c>
      <c r="X410">
        <v>-13.3405</v>
      </c>
      <c r="Y410">
        <v>-4620.18</v>
      </c>
      <c r="Z410">
        <f t="shared" si="65"/>
        <v>13.3405</v>
      </c>
      <c r="AA410" s="7">
        <f t="shared" si="66"/>
        <v>4.6201800000000004</v>
      </c>
      <c r="AO410" t="s">
        <v>3968</v>
      </c>
      <c r="AP410">
        <v>346.32900000000001</v>
      </c>
      <c r="AQ410">
        <v>-5.8771800000000001</v>
      </c>
      <c r="AR410">
        <v>-2035.39</v>
      </c>
      <c r="AS410">
        <f t="shared" si="67"/>
        <v>5.8771800000000001</v>
      </c>
      <c r="AT410" s="7">
        <f t="shared" si="68"/>
        <v>2.03539</v>
      </c>
    </row>
    <row r="411" spans="4:46" x14ac:dyDescent="0.35">
      <c r="D411" t="s">
        <v>5266</v>
      </c>
      <c r="E411">
        <v>346.30799999999999</v>
      </c>
      <c r="F411">
        <v>-19.9833</v>
      </c>
      <c r="G411">
        <v>-6920.32</v>
      </c>
      <c r="H411">
        <f t="shared" si="64"/>
        <v>19.9833</v>
      </c>
      <c r="I411" s="7">
        <f t="shared" si="69"/>
        <v>6.9203199999999994</v>
      </c>
      <c r="V411" t="s">
        <v>3147</v>
      </c>
      <c r="W411">
        <v>346.31900000000002</v>
      </c>
      <c r="X411">
        <v>-13.1836</v>
      </c>
      <c r="Y411">
        <v>-4535.6899999999996</v>
      </c>
      <c r="Z411">
        <f t="shared" si="65"/>
        <v>13.1836</v>
      </c>
      <c r="AA411" s="7">
        <f t="shared" si="66"/>
        <v>4.5356899999999998</v>
      </c>
      <c r="AO411" t="s">
        <v>3969</v>
      </c>
      <c r="AP411">
        <v>346.33</v>
      </c>
      <c r="AQ411">
        <v>-5.8769600000000004</v>
      </c>
      <c r="AR411">
        <v>-2035.39</v>
      </c>
      <c r="AS411">
        <f t="shared" si="67"/>
        <v>5.8769600000000004</v>
      </c>
      <c r="AT411" s="7">
        <f t="shared" si="68"/>
        <v>2.03539</v>
      </c>
    </row>
    <row r="412" spans="4:46" x14ac:dyDescent="0.35">
      <c r="D412" t="s">
        <v>5267</v>
      </c>
      <c r="E412">
        <v>346.30799999999999</v>
      </c>
      <c r="F412">
        <v>-19.9832</v>
      </c>
      <c r="G412">
        <v>-6920.36</v>
      </c>
      <c r="H412">
        <f t="shared" si="64"/>
        <v>19.9832</v>
      </c>
      <c r="I412" s="7">
        <f t="shared" si="69"/>
        <v>6.9203599999999996</v>
      </c>
      <c r="V412" t="s">
        <v>3148</v>
      </c>
      <c r="W412">
        <v>346.31900000000002</v>
      </c>
      <c r="X412">
        <v>-13.1836</v>
      </c>
      <c r="Y412">
        <v>-4535.6899999999996</v>
      </c>
      <c r="Z412">
        <f t="shared" si="65"/>
        <v>13.1836</v>
      </c>
      <c r="AA412" s="7">
        <f t="shared" si="66"/>
        <v>4.5356899999999998</v>
      </c>
      <c r="AO412" t="s">
        <v>3970</v>
      </c>
      <c r="AP412">
        <v>346.33</v>
      </c>
      <c r="AQ412">
        <v>-5.8769600000000004</v>
      </c>
      <c r="AR412">
        <v>-2035.39</v>
      </c>
      <c r="AS412">
        <f t="shared" si="67"/>
        <v>5.8769600000000004</v>
      </c>
      <c r="AT412" s="7">
        <f t="shared" si="68"/>
        <v>2.03539</v>
      </c>
    </row>
    <row r="413" spans="4:46" x14ac:dyDescent="0.35">
      <c r="D413" t="s">
        <v>5268</v>
      </c>
      <c r="E413">
        <v>346.31099999999998</v>
      </c>
      <c r="F413">
        <v>-19.9832</v>
      </c>
      <c r="G413">
        <v>-6920.42</v>
      </c>
      <c r="H413">
        <f t="shared" si="64"/>
        <v>19.9832</v>
      </c>
      <c r="I413" s="7">
        <f t="shared" si="69"/>
        <v>6.92042</v>
      </c>
      <c r="V413" t="s">
        <v>3149</v>
      </c>
      <c r="W413">
        <v>346.32</v>
      </c>
      <c r="X413">
        <v>-12.7279</v>
      </c>
      <c r="Y413">
        <v>-4407.8999999999996</v>
      </c>
      <c r="Z413">
        <f t="shared" si="65"/>
        <v>12.7279</v>
      </c>
      <c r="AA413" s="7">
        <f t="shared" si="66"/>
        <v>4.4078999999999997</v>
      </c>
      <c r="AO413" t="s">
        <v>3971</v>
      </c>
      <c r="AP413">
        <v>346.33100000000002</v>
      </c>
      <c r="AQ413">
        <v>-5.87704</v>
      </c>
      <c r="AR413">
        <v>-2035.33</v>
      </c>
      <c r="AS413">
        <f t="shared" si="67"/>
        <v>5.87704</v>
      </c>
      <c r="AT413" s="7">
        <f t="shared" si="68"/>
        <v>2.0353300000000001</v>
      </c>
    </row>
    <row r="414" spans="4:46" x14ac:dyDescent="0.35">
      <c r="D414" t="s">
        <v>5269</v>
      </c>
      <c r="E414">
        <v>346.31099999999998</v>
      </c>
      <c r="F414">
        <v>-19.9832</v>
      </c>
      <c r="G414">
        <v>-6920.42</v>
      </c>
      <c r="H414">
        <f t="shared" si="64"/>
        <v>19.9832</v>
      </c>
      <c r="I414" s="7">
        <f t="shared" si="69"/>
        <v>6.92042</v>
      </c>
      <c r="V414" t="s">
        <v>3150</v>
      </c>
      <c r="W414">
        <v>346.32</v>
      </c>
      <c r="X414">
        <v>-12.7279</v>
      </c>
      <c r="Y414">
        <v>-4407.8999999999996</v>
      </c>
      <c r="Z414">
        <f t="shared" si="65"/>
        <v>12.7279</v>
      </c>
      <c r="AA414" s="7">
        <f t="shared" si="66"/>
        <v>4.4078999999999997</v>
      </c>
      <c r="AO414" t="s">
        <v>3972</v>
      </c>
      <c r="AP414">
        <v>346.33100000000002</v>
      </c>
      <c r="AQ414">
        <v>-5.87704</v>
      </c>
      <c r="AR414">
        <v>-2035.33</v>
      </c>
      <c r="AS414">
        <f t="shared" si="67"/>
        <v>5.87704</v>
      </c>
      <c r="AT414" s="7">
        <f t="shared" si="68"/>
        <v>2.0353300000000001</v>
      </c>
    </row>
    <row r="415" spans="4:46" x14ac:dyDescent="0.35">
      <c r="D415" t="s">
        <v>5270</v>
      </c>
      <c r="E415">
        <v>346.31099999999998</v>
      </c>
      <c r="F415">
        <v>-19.982700000000001</v>
      </c>
      <c r="G415">
        <v>-6920.08</v>
      </c>
      <c r="H415">
        <f t="shared" si="64"/>
        <v>19.982700000000001</v>
      </c>
      <c r="I415" s="7">
        <f t="shared" si="69"/>
        <v>6.9200799999999996</v>
      </c>
      <c r="V415" t="s">
        <v>3151</v>
      </c>
      <c r="W415">
        <v>346.322</v>
      </c>
      <c r="X415">
        <v>-12.727399999999999</v>
      </c>
      <c r="Y415">
        <v>-4407.83</v>
      </c>
      <c r="Z415">
        <f t="shared" si="65"/>
        <v>12.727399999999999</v>
      </c>
      <c r="AA415" s="7">
        <f t="shared" si="66"/>
        <v>4.4078299999999997</v>
      </c>
      <c r="AO415" t="s">
        <v>3973</v>
      </c>
      <c r="AP415">
        <v>346.33300000000003</v>
      </c>
      <c r="AQ415">
        <v>-5.8769400000000003</v>
      </c>
      <c r="AR415">
        <v>-2035.33</v>
      </c>
      <c r="AS415">
        <f t="shared" si="67"/>
        <v>5.8769400000000003</v>
      </c>
      <c r="AT415" s="7">
        <f t="shared" si="68"/>
        <v>2.0353300000000001</v>
      </c>
    </row>
    <row r="416" spans="4:46" x14ac:dyDescent="0.35">
      <c r="D416" t="s">
        <v>5271</v>
      </c>
      <c r="E416">
        <v>346.31099999999998</v>
      </c>
      <c r="F416">
        <v>-19.982700000000001</v>
      </c>
      <c r="G416">
        <v>-6920.08</v>
      </c>
      <c r="H416">
        <f t="shared" si="64"/>
        <v>19.982700000000001</v>
      </c>
      <c r="I416" s="7">
        <f t="shared" si="69"/>
        <v>6.9200799999999996</v>
      </c>
      <c r="V416" t="s">
        <v>3152</v>
      </c>
      <c r="W416">
        <v>346.322</v>
      </c>
      <c r="X416">
        <v>-12.727399999999999</v>
      </c>
      <c r="Y416">
        <v>-4407.83</v>
      </c>
      <c r="Z416">
        <f t="shared" si="65"/>
        <v>12.727399999999999</v>
      </c>
      <c r="AA416" s="7">
        <f t="shared" si="66"/>
        <v>4.4078299999999997</v>
      </c>
      <c r="AO416" t="s">
        <v>3974</v>
      </c>
      <c r="AP416">
        <v>346.33300000000003</v>
      </c>
      <c r="AQ416">
        <v>-5.8769400000000003</v>
      </c>
      <c r="AR416">
        <v>-2035.33</v>
      </c>
      <c r="AS416">
        <f t="shared" si="67"/>
        <v>5.8769400000000003</v>
      </c>
      <c r="AT416" s="7">
        <f t="shared" si="68"/>
        <v>2.0353300000000001</v>
      </c>
    </row>
    <row r="417" spans="4:46" x14ac:dyDescent="0.35">
      <c r="D417" t="s">
        <v>5272</v>
      </c>
      <c r="E417">
        <v>346.31299999999999</v>
      </c>
      <c r="F417">
        <v>-19.9833</v>
      </c>
      <c r="G417">
        <v>-6920.46</v>
      </c>
      <c r="H417">
        <f t="shared" si="64"/>
        <v>19.9833</v>
      </c>
      <c r="I417" s="7">
        <f t="shared" si="69"/>
        <v>6.9204600000000003</v>
      </c>
      <c r="V417" t="s">
        <v>3153</v>
      </c>
      <c r="W417">
        <v>346.32799999999997</v>
      </c>
      <c r="X417">
        <v>-13.968999999999999</v>
      </c>
      <c r="Y417">
        <v>-5046.34</v>
      </c>
      <c r="Z417">
        <f t="shared" si="65"/>
        <v>13.968999999999999</v>
      </c>
      <c r="AA417" s="7">
        <f t="shared" si="66"/>
        <v>5.0463399999999998</v>
      </c>
      <c r="AO417" t="s">
        <v>3975</v>
      </c>
      <c r="AP417">
        <v>346.33499999999998</v>
      </c>
      <c r="AQ417">
        <v>-5.8766699999999998</v>
      </c>
      <c r="AR417">
        <v>-2035.32</v>
      </c>
      <c r="AS417">
        <f t="shared" si="67"/>
        <v>5.8766699999999998</v>
      </c>
      <c r="AT417" s="7">
        <f t="shared" si="68"/>
        <v>2.03532</v>
      </c>
    </row>
    <row r="418" spans="4:46" x14ac:dyDescent="0.35">
      <c r="D418" t="s">
        <v>5273</v>
      </c>
      <c r="E418">
        <v>346.315</v>
      </c>
      <c r="F418">
        <v>-19.981999999999999</v>
      </c>
      <c r="G418">
        <v>-6920</v>
      </c>
      <c r="H418">
        <f t="shared" si="64"/>
        <v>19.981999999999999</v>
      </c>
      <c r="I418" s="7">
        <f t="shared" si="69"/>
        <v>6.92</v>
      </c>
      <c r="V418" t="s">
        <v>3154</v>
      </c>
      <c r="W418">
        <v>346.32799999999997</v>
      </c>
      <c r="X418">
        <v>-13.968999999999999</v>
      </c>
      <c r="Y418">
        <v>-5046.34</v>
      </c>
      <c r="Z418">
        <f t="shared" si="65"/>
        <v>13.968999999999999</v>
      </c>
      <c r="AA418" s="7">
        <f t="shared" si="66"/>
        <v>5.0463399999999998</v>
      </c>
      <c r="AO418" t="s">
        <v>3976</v>
      </c>
      <c r="AP418">
        <v>346.33499999999998</v>
      </c>
      <c r="AQ418">
        <v>-5.8766699999999998</v>
      </c>
      <c r="AR418">
        <v>-2035.32</v>
      </c>
      <c r="AS418">
        <f t="shared" si="67"/>
        <v>5.8766699999999998</v>
      </c>
      <c r="AT418" s="7">
        <f t="shared" si="68"/>
        <v>2.03532</v>
      </c>
    </row>
    <row r="419" spans="4:46" x14ac:dyDescent="0.35">
      <c r="D419" t="s">
        <v>5274</v>
      </c>
      <c r="E419">
        <v>346.315</v>
      </c>
      <c r="F419">
        <v>-19.981999999999999</v>
      </c>
      <c r="G419">
        <v>-6920</v>
      </c>
      <c r="H419">
        <f t="shared" si="64"/>
        <v>19.981999999999999</v>
      </c>
      <c r="I419" s="7">
        <f t="shared" si="69"/>
        <v>6.92</v>
      </c>
      <c r="V419" t="s">
        <v>3155</v>
      </c>
      <c r="W419">
        <v>346.33</v>
      </c>
      <c r="X419">
        <v>-16.973700000000001</v>
      </c>
      <c r="Y419">
        <v>-5878.51</v>
      </c>
      <c r="Z419">
        <f t="shared" si="65"/>
        <v>16.973700000000001</v>
      </c>
      <c r="AA419" s="7">
        <f t="shared" si="66"/>
        <v>5.8785100000000003</v>
      </c>
      <c r="AO419" t="s">
        <v>3977</v>
      </c>
      <c r="AP419">
        <v>346.33499999999998</v>
      </c>
      <c r="AQ419">
        <v>-5.8791099999999998</v>
      </c>
      <c r="AR419">
        <v>-2036</v>
      </c>
      <c r="AS419">
        <f t="shared" si="67"/>
        <v>5.8791099999999998</v>
      </c>
      <c r="AT419" s="7">
        <f t="shared" si="68"/>
        <v>2.036</v>
      </c>
    </row>
    <row r="420" spans="4:46" x14ac:dyDescent="0.35">
      <c r="D420" t="s">
        <v>5275</v>
      </c>
      <c r="E420">
        <v>346.315</v>
      </c>
      <c r="F420">
        <v>-19.982399999999998</v>
      </c>
      <c r="G420">
        <v>-6920.23</v>
      </c>
      <c r="H420">
        <f t="shared" si="64"/>
        <v>19.982399999999998</v>
      </c>
      <c r="I420" s="7">
        <f t="shared" si="69"/>
        <v>6.9202299999999992</v>
      </c>
      <c r="V420" t="s">
        <v>3156</v>
      </c>
      <c r="W420">
        <v>346.33</v>
      </c>
      <c r="X420">
        <v>-16.973700000000001</v>
      </c>
      <c r="Y420">
        <v>-5878.51</v>
      </c>
      <c r="Z420">
        <f t="shared" si="65"/>
        <v>16.973700000000001</v>
      </c>
      <c r="AA420" s="7">
        <f t="shared" si="66"/>
        <v>5.8785100000000003</v>
      </c>
      <c r="AO420" t="s">
        <v>3978</v>
      </c>
      <c r="AP420">
        <v>346.33499999999998</v>
      </c>
      <c r="AQ420">
        <v>-5.8791099999999998</v>
      </c>
      <c r="AR420">
        <v>-2036</v>
      </c>
      <c r="AS420">
        <f t="shared" si="67"/>
        <v>5.8791099999999998</v>
      </c>
      <c r="AT420" s="7">
        <f t="shared" si="68"/>
        <v>2.036</v>
      </c>
    </row>
    <row r="421" spans="4:46" x14ac:dyDescent="0.35">
      <c r="D421" t="s">
        <v>5276</v>
      </c>
      <c r="E421">
        <v>346.315</v>
      </c>
      <c r="F421">
        <v>-19.982399999999998</v>
      </c>
      <c r="G421">
        <v>-6920.23</v>
      </c>
      <c r="H421">
        <f t="shared" si="64"/>
        <v>19.982399999999998</v>
      </c>
      <c r="I421" s="7">
        <f t="shared" si="69"/>
        <v>6.9202299999999992</v>
      </c>
      <c r="V421" t="s">
        <v>3157</v>
      </c>
      <c r="W421">
        <v>346.33300000000003</v>
      </c>
      <c r="X421">
        <v>-16.974299999999999</v>
      </c>
      <c r="Y421">
        <v>-5878.79</v>
      </c>
      <c r="Z421">
        <f t="shared" si="65"/>
        <v>16.974299999999999</v>
      </c>
      <c r="AA421" s="7">
        <f t="shared" si="66"/>
        <v>5.8787900000000004</v>
      </c>
      <c r="AO421" t="s">
        <v>3979</v>
      </c>
      <c r="AP421">
        <v>346.33600000000001</v>
      </c>
      <c r="AQ421">
        <v>-5.8765200000000002</v>
      </c>
      <c r="AR421">
        <v>-2035.23</v>
      </c>
      <c r="AS421">
        <f t="shared" si="67"/>
        <v>5.8765200000000002</v>
      </c>
      <c r="AT421" s="7">
        <f t="shared" si="68"/>
        <v>2.0352299999999999</v>
      </c>
    </row>
    <row r="422" spans="4:46" x14ac:dyDescent="0.35">
      <c r="D422" t="s">
        <v>5277</v>
      </c>
      <c r="E422">
        <v>346.31799999999998</v>
      </c>
      <c r="F422">
        <v>-19.982299999999999</v>
      </c>
      <c r="G422">
        <v>-6920.16</v>
      </c>
      <c r="H422">
        <f t="shared" si="64"/>
        <v>19.982299999999999</v>
      </c>
      <c r="I422" s="7">
        <f t="shared" si="69"/>
        <v>6.9201600000000001</v>
      </c>
      <c r="V422" t="s">
        <v>3158</v>
      </c>
      <c r="W422">
        <v>346.33300000000003</v>
      </c>
      <c r="X422">
        <v>-16.974299999999999</v>
      </c>
      <c r="Y422">
        <v>-5878.79</v>
      </c>
      <c r="Z422">
        <f t="shared" si="65"/>
        <v>16.974299999999999</v>
      </c>
      <c r="AA422" s="7">
        <f t="shared" si="66"/>
        <v>5.8787900000000004</v>
      </c>
      <c r="AO422" t="s">
        <v>3980</v>
      </c>
      <c r="AP422">
        <v>346.33600000000001</v>
      </c>
      <c r="AQ422">
        <v>-5.8765200000000002</v>
      </c>
      <c r="AR422">
        <v>-2035.23</v>
      </c>
      <c r="AS422">
        <f t="shared" si="67"/>
        <v>5.8765200000000002</v>
      </c>
      <c r="AT422" s="7">
        <f t="shared" si="68"/>
        <v>2.0352299999999999</v>
      </c>
    </row>
    <row r="423" spans="4:46" x14ac:dyDescent="0.35">
      <c r="D423" t="s">
        <v>5278</v>
      </c>
      <c r="E423">
        <v>346.31799999999998</v>
      </c>
      <c r="F423">
        <v>-19.982299999999999</v>
      </c>
      <c r="G423">
        <v>-6920.16</v>
      </c>
      <c r="H423">
        <f t="shared" si="64"/>
        <v>19.982299999999999</v>
      </c>
      <c r="I423" s="7">
        <f t="shared" si="69"/>
        <v>6.9201600000000001</v>
      </c>
      <c r="V423" t="s">
        <v>3159</v>
      </c>
      <c r="W423">
        <v>346.33600000000001</v>
      </c>
      <c r="X423">
        <v>-16.742699999999999</v>
      </c>
      <c r="Y423">
        <v>-5782.94</v>
      </c>
      <c r="Z423">
        <f t="shared" si="65"/>
        <v>16.742699999999999</v>
      </c>
      <c r="AA423" s="7">
        <f t="shared" si="66"/>
        <v>5.78294</v>
      </c>
      <c r="AO423" t="s">
        <v>3981</v>
      </c>
      <c r="AP423">
        <v>346.33699999999999</v>
      </c>
      <c r="AQ423">
        <v>-5.8773200000000001</v>
      </c>
      <c r="AR423">
        <v>-2035.39</v>
      </c>
      <c r="AS423">
        <f t="shared" si="67"/>
        <v>5.8773200000000001</v>
      </c>
      <c r="AT423" s="7">
        <f t="shared" si="68"/>
        <v>2.03539</v>
      </c>
    </row>
    <row r="424" spans="4:46" x14ac:dyDescent="0.35">
      <c r="D424" t="s">
        <v>5279</v>
      </c>
      <c r="E424">
        <v>346.31900000000002</v>
      </c>
      <c r="F424">
        <v>-19.9831</v>
      </c>
      <c r="G424">
        <v>-6920.54</v>
      </c>
      <c r="H424">
        <f t="shared" si="64"/>
        <v>19.9831</v>
      </c>
      <c r="I424" s="7">
        <f t="shared" si="69"/>
        <v>6.9205399999999999</v>
      </c>
      <c r="V424" t="s">
        <v>3160</v>
      </c>
      <c r="W424">
        <v>346.33600000000001</v>
      </c>
      <c r="X424">
        <v>-16.742699999999999</v>
      </c>
      <c r="Y424">
        <v>-5782.94</v>
      </c>
      <c r="Z424">
        <f t="shared" si="65"/>
        <v>16.742699999999999</v>
      </c>
      <c r="AA424" s="7">
        <f t="shared" si="66"/>
        <v>5.78294</v>
      </c>
      <c r="AO424" t="s">
        <v>3982</v>
      </c>
      <c r="AP424">
        <v>346.33699999999999</v>
      </c>
      <c r="AQ424">
        <v>-5.8773200000000001</v>
      </c>
      <c r="AR424">
        <v>-2035.39</v>
      </c>
      <c r="AS424">
        <f t="shared" si="67"/>
        <v>5.8773200000000001</v>
      </c>
      <c r="AT424" s="7">
        <f t="shared" si="68"/>
        <v>2.03539</v>
      </c>
    </row>
    <row r="425" spans="4:46" x14ac:dyDescent="0.35">
      <c r="D425" t="s">
        <v>5280</v>
      </c>
      <c r="E425">
        <v>346.31900000000002</v>
      </c>
      <c r="F425">
        <v>-19.9831</v>
      </c>
      <c r="G425">
        <v>-6920.54</v>
      </c>
      <c r="H425">
        <f t="shared" si="64"/>
        <v>19.9831</v>
      </c>
      <c r="I425" s="7">
        <f t="shared" si="69"/>
        <v>6.9205399999999999</v>
      </c>
      <c r="V425" t="s">
        <v>3161</v>
      </c>
      <c r="W425">
        <v>346.339</v>
      </c>
      <c r="X425">
        <v>-16.6555</v>
      </c>
      <c r="Y425">
        <v>-5768.38</v>
      </c>
      <c r="Z425">
        <f t="shared" si="65"/>
        <v>16.6555</v>
      </c>
      <c r="AA425" s="7">
        <f t="shared" si="66"/>
        <v>5.7683800000000005</v>
      </c>
      <c r="AO425" t="s">
        <v>3983</v>
      </c>
      <c r="AP425">
        <v>346.339</v>
      </c>
      <c r="AQ425">
        <v>-5.8772700000000002</v>
      </c>
      <c r="AR425">
        <v>-2035.45</v>
      </c>
      <c r="AS425">
        <f t="shared" si="67"/>
        <v>5.8772700000000002</v>
      </c>
      <c r="AT425" s="7">
        <f t="shared" si="68"/>
        <v>2.03545</v>
      </c>
    </row>
    <row r="426" spans="4:46" x14ac:dyDescent="0.35">
      <c r="D426" t="s">
        <v>5281</v>
      </c>
      <c r="E426">
        <v>346.31900000000002</v>
      </c>
      <c r="F426">
        <v>-19.9831</v>
      </c>
      <c r="G426">
        <v>-6920.37</v>
      </c>
      <c r="H426">
        <f t="shared" si="64"/>
        <v>19.9831</v>
      </c>
      <c r="I426" s="7">
        <f t="shared" si="69"/>
        <v>6.9203700000000001</v>
      </c>
      <c r="V426" t="s">
        <v>3162</v>
      </c>
      <c r="W426">
        <v>346.339</v>
      </c>
      <c r="X426">
        <v>-16.6555</v>
      </c>
      <c r="Y426">
        <v>-5768.38</v>
      </c>
      <c r="Z426">
        <f t="shared" si="65"/>
        <v>16.6555</v>
      </c>
      <c r="AA426" s="7">
        <f t="shared" si="66"/>
        <v>5.7683800000000005</v>
      </c>
      <c r="AO426" t="s">
        <v>3984</v>
      </c>
      <c r="AP426">
        <v>346.339</v>
      </c>
      <c r="AQ426">
        <v>-5.8772700000000002</v>
      </c>
      <c r="AR426">
        <v>-2035.45</v>
      </c>
      <c r="AS426">
        <f t="shared" si="67"/>
        <v>5.8772700000000002</v>
      </c>
      <c r="AT426" s="7">
        <f t="shared" si="68"/>
        <v>2.03545</v>
      </c>
    </row>
    <row r="427" spans="4:46" x14ac:dyDescent="0.35">
      <c r="D427" t="s">
        <v>5282</v>
      </c>
      <c r="E427">
        <v>346.32100000000003</v>
      </c>
      <c r="F427">
        <v>-19.9816</v>
      </c>
      <c r="G427">
        <v>-6919.99</v>
      </c>
      <c r="H427">
        <f t="shared" si="64"/>
        <v>19.9816</v>
      </c>
      <c r="I427" s="7">
        <f t="shared" si="69"/>
        <v>6.9199899999999994</v>
      </c>
      <c r="V427" t="s">
        <v>3163</v>
      </c>
      <c r="W427">
        <v>346.34</v>
      </c>
      <c r="X427">
        <v>-16.655200000000001</v>
      </c>
      <c r="Y427">
        <v>-5768.27</v>
      </c>
      <c r="Z427">
        <f t="shared" si="65"/>
        <v>16.655200000000001</v>
      </c>
      <c r="AA427" s="7">
        <f t="shared" si="66"/>
        <v>5.7682700000000002</v>
      </c>
      <c r="AO427" t="s">
        <v>3985</v>
      </c>
      <c r="AP427">
        <v>346.34</v>
      </c>
      <c r="AQ427">
        <v>-5.8779500000000002</v>
      </c>
      <c r="AR427">
        <v>-2035.89</v>
      </c>
      <c r="AS427">
        <f t="shared" si="67"/>
        <v>5.8779500000000002</v>
      </c>
      <c r="AT427" s="7">
        <f t="shared" si="68"/>
        <v>2.0358900000000002</v>
      </c>
    </row>
    <row r="428" spans="4:46" x14ac:dyDescent="0.35">
      <c r="D428" t="s">
        <v>5283</v>
      </c>
      <c r="E428">
        <v>346.32100000000003</v>
      </c>
      <c r="F428">
        <v>-19.9816</v>
      </c>
      <c r="G428">
        <v>-6919.99</v>
      </c>
      <c r="H428">
        <f t="shared" si="64"/>
        <v>19.9816</v>
      </c>
      <c r="I428" s="7">
        <f t="shared" si="69"/>
        <v>6.9199899999999994</v>
      </c>
      <c r="V428" t="s">
        <v>3164</v>
      </c>
      <c r="W428">
        <v>346.34</v>
      </c>
      <c r="X428">
        <v>-16.655200000000001</v>
      </c>
      <c r="Y428">
        <v>-5768.27</v>
      </c>
      <c r="Z428">
        <f t="shared" si="65"/>
        <v>16.655200000000001</v>
      </c>
      <c r="AA428" s="7">
        <f t="shared" si="66"/>
        <v>5.7682700000000002</v>
      </c>
      <c r="AO428" t="s">
        <v>3986</v>
      </c>
      <c r="AP428">
        <v>346.34</v>
      </c>
      <c r="AQ428">
        <v>-5.8779500000000002</v>
      </c>
      <c r="AR428">
        <v>-2035.89</v>
      </c>
      <c r="AS428">
        <f t="shared" si="67"/>
        <v>5.8779500000000002</v>
      </c>
      <c r="AT428" s="7">
        <f t="shared" si="68"/>
        <v>2.0358900000000002</v>
      </c>
    </row>
    <row r="429" spans="4:46" x14ac:dyDescent="0.35">
      <c r="D429" t="s">
        <v>5284</v>
      </c>
      <c r="E429">
        <v>346.322</v>
      </c>
      <c r="F429">
        <v>-19.981999999999999</v>
      </c>
      <c r="G429">
        <v>-6920.21</v>
      </c>
      <c r="H429">
        <f t="shared" si="64"/>
        <v>19.981999999999999</v>
      </c>
      <c r="I429" s="7">
        <f t="shared" si="69"/>
        <v>6.92021</v>
      </c>
      <c r="V429" t="s">
        <v>3165</v>
      </c>
      <c r="W429">
        <v>346.34300000000002</v>
      </c>
      <c r="X429">
        <v>-17.061399999999999</v>
      </c>
      <c r="Y429">
        <v>-5910.34</v>
      </c>
      <c r="Z429">
        <f t="shared" si="65"/>
        <v>17.061399999999999</v>
      </c>
      <c r="AA429" s="7">
        <f t="shared" si="66"/>
        <v>5.9103399999999997</v>
      </c>
      <c r="AO429" t="s">
        <v>3987</v>
      </c>
      <c r="AP429">
        <v>346.34100000000001</v>
      </c>
      <c r="AQ429">
        <v>-5.87723</v>
      </c>
      <c r="AR429">
        <v>-2035.4</v>
      </c>
      <c r="AS429">
        <f t="shared" si="67"/>
        <v>5.87723</v>
      </c>
      <c r="AT429" s="7">
        <f t="shared" si="68"/>
        <v>2.0354000000000001</v>
      </c>
    </row>
    <row r="430" spans="4:46" x14ac:dyDescent="0.35">
      <c r="D430" t="s">
        <v>5285</v>
      </c>
      <c r="E430">
        <v>346.32400000000001</v>
      </c>
      <c r="F430">
        <v>-19.982299999999999</v>
      </c>
      <c r="G430">
        <v>-6920.28</v>
      </c>
      <c r="H430">
        <f t="shared" si="64"/>
        <v>19.982299999999999</v>
      </c>
      <c r="I430" s="7">
        <f t="shared" si="69"/>
        <v>6.92028</v>
      </c>
      <c r="V430" t="s">
        <v>3166</v>
      </c>
      <c r="W430">
        <v>346.34300000000002</v>
      </c>
      <c r="X430">
        <v>-17.061399999999999</v>
      </c>
      <c r="Y430">
        <v>-5910.34</v>
      </c>
      <c r="Z430">
        <f t="shared" si="65"/>
        <v>17.061399999999999</v>
      </c>
      <c r="AA430" s="7">
        <f t="shared" si="66"/>
        <v>5.9103399999999997</v>
      </c>
      <c r="AO430" t="s">
        <v>3988</v>
      </c>
      <c r="AP430">
        <v>346.34100000000001</v>
      </c>
      <c r="AQ430">
        <v>-5.87723</v>
      </c>
      <c r="AR430">
        <v>-2035.4</v>
      </c>
      <c r="AS430">
        <f t="shared" si="67"/>
        <v>5.87723</v>
      </c>
      <c r="AT430" s="7">
        <f t="shared" si="68"/>
        <v>2.0354000000000001</v>
      </c>
    </row>
    <row r="431" spans="4:46" x14ac:dyDescent="0.35">
      <c r="D431" t="s">
        <v>5286</v>
      </c>
      <c r="E431">
        <v>346.32400000000001</v>
      </c>
      <c r="F431">
        <v>-19.982299999999999</v>
      </c>
      <c r="G431">
        <v>-6920.28</v>
      </c>
      <c r="H431">
        <f t="shared" si="64"/>
        <v>19.982299999999999</v>
      </c>
      <c r="I431" s="7">
        <f t="shared" si="69"/>
        <v>6.92028</v>
      </c>
      <c r="V431" t="s">
        <v>3167</v>
      </c>
      <c r="W431">
        <v>346.346</v>
      </c>
      <c r="X431">
        <v>-17.063500000000001</v>
      </c>
      <c r="Y431">
        <v>-5909.99</v>
      </c>
      <c r="Z431">
        <f t="shared" si="65"/>
        <v>17.063500000000001</v>
      </c>
      <c r="AA431" s="7">
        <f t="shared" si="66"/>
        <v>5.9099899999999996</v>
      </c>
      <c r="AO431" t="s">
        <v>3989</v>
      </c>
      <c r="AP431">
        <v>346.34100000000001</v>
      </c>
      <c r="AQ431">
        <v>-5.8760300000000001</v>
      </c>
      <c r="AR431">
        <v>-2035.02</v>
      </c>
      <c r="AS431">
        <f t="shared" si="67"/>
        <v>5.8760300000000001</v>
      </c>
      <c r="AT431" s="7">
        <f t="shared" si="68"/>
        <v>2.0350199999999998</v>
      </c>
    </row>
    <row r="432" spans="4:46" x14ac:dyDescent="0.35">
      <c r="D432" t="s">
        <v>5287</v>
      </c>
      <c r="E432">
        <v>346.32499999999999</v>
      </c>
      <c r="F432">
        <v>-19.982500000000002</v>
      </c>
      <c r="G432">
        <v>-6920.47</v>
      </c>
      <c r="H432">
        <f t="shared" si="64"/>
        <v>19.982500000000002</v>
      </c>
      <c r="I432" s="7">
        <f t="shared" si="69"/>
        <v>6.9204699999999999</v>
      </c>
      <c r="V432" t="s">
        <v>3168</v>
      </c>
      <c r="W432">
        <v>346.346</v>
      </c>
      <c r="X432">
        <v>-17.063500000000001</v>
      </c>
      <c r="Y432">
        <v>-5909.99</v>
      </c>
      <c r="Z432">
        <f t="shared" si="65"/>
        <v>17.063500000000001</v>
      </c>
      <c r="AA432" s="7">
        <f t="shared" si="66"/>
        <v>5.9099899999999996</v>
      </c>
      <c r="AO432" t="s">
        <v>3990</v>
      </c>
      <c r="AP432">
        <v>346.34100000000001</v>
      </c>
      <c r="AQ432">
        <v>-5.8760300000000001</v>
      </c>
      <c r="AR432">
        <v>-2035.02</v>
      </c>
      <c r="AS432">
        <f t="shared" si="67"/>
        <v>5.8760300000000001</v>
      </c>
      <c r="AT432" s="7">
        <f t="shared" si="68"/>
        <v>2.0350199999999998</v>
      </c>
    </row>
    <row r="433" spans="4:46" x14ac:dyDescent="0.35">
      <c r="D433" t="s">
        <v>5288</v>
      </c>
      <c r="E433">
        <v>346.327</v>
      </c>
      <c r="F433">
        <v>-19.982500000000002</v>
      </c>
      <c r="G433">
        <v>-6920.42</v>
      </c>
      <c r="H433">
        <f t="shared" si="64"/>
        <v>19.982500000000002</v>
      </c>
      <c r="I433" s="7">
        <f t="shared" si="69"/>
        <v>6.92042</v>
      </c>
      <c r="V433" t="s">
        <v>3169</v>
      </c>
      <c r="W433">
        <v>346.34800000000001</v>
      </c>
      <c r="X433">
        <v>-17.065799999999999</v>
      </c>
      <c r="Y433">
        <v>-5910.69</v>
      </c>
      <c r="Z433">
        <f t="shared" si="65"/>
        <v>17.065799999999999</v>
      </c>
      <c r="AA433" s="7">
        <f t="shared" si="66"/>
        <v>5.9106899999999998</v>
      </c>
      <c r="AO433" t="s">
        <v>3991</v>
      </c>
      <c r="AP433">
        <v>346.34300000000002</v>
      </c>
      <c r="AQ433">
        <v>-5.8761900000000002</v>
      </c>
      <c r="AR433">
        <v>-2035.11</v>
      </c>
      <c r="AS433">
        <f t="shared" si="67"/>
        <v>5.8761900000000002</v>
      </c>
      <c r="AT433" s="7">
        <f t="shared" si="68"/>
        <v>2.03511</v>
      </c>
    </row>
    <row r="434" spans="4:46" x14ac:dyDescent="0.35">
      <c r="D434" t="s">
        <v>5289</v>
      </c>
      <c r="E434">
        <v>346.32900000000001</v>
      </c>
      <c r="F434">
        <v>-19.981300000000001</v>
      </c>
      <c r="G434">
        <v>-6920.12</v>
      </c>
      <c r="H434">
        <f t="shared" si="64"/>
        <v>19.981300000000001</v>
      </c>
      <c r="I434" s="7">
        <f t="shared" si="69"/>
        <v>6.9201199999999998</v>
      </c>
      <c r="V434" t="s">
        <v>3170</v>
      </c>
      <c r="W434">
        <v>346.34800000000001</v>
      </c>
      <c r="X434">
        <v>-17.065799999999999</v>
      </c>
      <c r="Y434">
        <v>-5910.69</v>
      </c>
      <c r="Z434">
        <f t="shared" si="65"/>
        <v>17.065799999999999</v>
      </c>
      <c r="AA434" s="7">
        <f t="shared" si="66"/>
        <v>5.9106899999999998</v>
      </c>
      <c r="AO434" t="s">
        <v>3992</v>
      </c>
      <c r="AP434">
        <v>346.34300000000002</v>
      </c>
      <c r="AQ434">
        <v>-5.8761900000000002</v>
      </c>
      <c r="AR434">
        <v>-2035.11</v>
      </c>
      <c r="AS434">
        <f t="shared" si="67"/>
        <v>5.8761900000000002</v>
      </c>
      <c r="AT434" s="7">
        <f t="shared" si="68"/>
        <v>2.03511</v>
      </c>
    </row>
    <row r="435" spans="4:46" x14ac:dyDescent="0.35">
      <c r="D435" t="s">
        <v>5290</v>
      </c>
      <c r="E435">
        <v>346.32900000000001</v>
      </c>
      <c r="F435">
        <v>-19.982299999999999</v>
      </c>
      <c r="G435">
        <v>-6920.33</v>
      </c>
      <c r="H435">
        <f t="shared" si="64"/>
        <v>19.982299999999999</v>
      </c>
      <c r="I435" s="7">
        <f t="shared" si="69"/>
        <v>6.9203299999999999</v>
      </c>
      <c r="V435" t="s">
        <v>3171</v>
      </c>
      <c r="W435">
        <v>346.351</v>
      </c>
      <c r="X435">
        <v>-16.974799999999998</v>
      </c>
      <c r="Y435">
        <v>-5879.3</v>
      </c>
      <c r="Z435">
        <f t="shared" si="65"/>
        <v>16.974799999999998</v>
      </c>
      <c r="AA435" s="7">
        <f t="shared" si="66"/>
        <v>5.8792999999999997</v>
      </c>
      <c r="AO435" t="s">
        <v>3993</v>
      </c>
      <c r="AP435">
        <v>346.34300000000002</v>
      </c>
      <c r="AQ435">
        <v>-5.8753099999999998</v>
      </c>
      <c r="AR435">
        <v>-2034.86</v>
      </c>
      <c r="AS435">
        <f t="shared" si="67"/>
        <v>5.8753099999999998</v>
      </c>
      <c r="AT435" s="7">
        <f t="shared" si="68"/>
        <v>2.0348600000000001</v>
      </c>
    </row>
    <row r="436" spans="4:46" x14ac:dyDescent="0.35">
      <c r="D436" t="s">
        <v>5291</v>
      </c>
      <c r="E436">
        <v>346.33</v>
      </c>
      <c r="F436">
        <v>-19.982800000000001</v>
      </c>
      <c r="G436">
        <v>-6920.65</v>
      </c>
      <c r="H436">
        <f t="shared" si="64"/>
        <v>19.982800000000001</v>
      </c>
      <c r="I436" s="7">
        <f t="shared" si="69"/>
        <v>6.9206499999999993</v>
      </c>
      <c r="V436" t="s">
        <v>3172</v>
      </c>
      <c r="W436">
        <v>346.351</v>
      </c>
      <c r="X436">
        <v>-16.974799999999998</v>
      </c>
      <c r="Y436">
        <v>-5879.3</v>
      </c>
      <c r="Z436">
        <f t="shared" si="65"/>
        <v>16.974799999999998</v>
      </c>
      <c r="AA436" s="7">
        <f t="shared" si="66"/>
        <v>5.8792999999999997</v>
      </c>
      <c r="AO436" t="s">
        <v>3994</v>
      </c>
      <c r="AP436">
        <v>346.34300000000002</v>
      </c>
      <c r="AQ436">
        <v>-5.8753099999999998</v>
      </c>
      <c r="AR436">
        <v>-2034.86</v>
      </c>
      <c r="AS436">
        <f t="shared" si="67"/>
        <v>5.8753099999999998</v>
      </c>
      <c r="AT436" s="7">
        <f t="shared" si="68"/>
        <v>2.0348600000000001</v>
      </c>
    </row>
    <row r="437" spans="4:46" x14ac:dyDescent="0.35">
      <c r="D437" t="s">
        <v>5292</v>
      </c>
      <c r="E437">
        <v>346.33</v>
      </c>
      <c r="F437">
        <v>-19.982800000000001</v>
      </c>
      <c r="G437">
        <v>-6920.65</v>
      </c>
      <c r="H437">
        <f t="shared" si="64"/>
        <v>19.982800000000001</v>
      </c>
      <c r="I437" s="7">
        <f t="shared" si="69"/>
        <v>6.9206499999999993</v>
      </c>
      <c r="V437" t="s">
        <v>3173</v>
      </c>
      <c r="W437">
        <v>346.35300000000001</v>
      </c>
      <c r="X437">
        <v>-16.973700000000001</v>
      </c>
      <c r="Y437">
        <v>-5879.12</v>
      </c>
      <c r="Z437">
        <f t="shared" si="65"/>
        <v>16.973700000000001</v>
      </c>
      <c r="AA437" s="7">
        <f t="shared" si="66"/>
        <v>5.8791199999999995</v>
      </c>
      <c r="AO437" t="s">
        <v>3995</v>
      </c>
      <c r="AP437">
        <v>346.346</v>
      </c>
      <c r="AQ437">
        <v>-5.8750099999999996</v>
      </c>
      <c r="AR437">
        <v>-2034.74</v>
      </c>
      <c r="AS437">
        <f t="shared" si="67"/>
        <v>5.8750099999999996</v>
      </c>
      <c r="AT437" s="7">
        <f t="shared" si="68"/>
        <v>2.0347400000000002</v>
      </c>
    </row>
    <row r="438" spans="4:46" x14ac:dyDescent="0.35">
      <c r="D438" t="s">
        <v>5293</v>
      </c>
      <c r="E438">
        <v>346.334</v>
      </c>
      <c r="F438">
        <v>-19.984999999999999</v>
      </c>
      <c r="G438">
        <v>-6921.54</v>
      </c>
      <c r="H438">
        <f t="shared" si="64"/>
        <v>19.984999999999999</v>
      </c>
      <c r="I438" s="7">
        <f t="shared" si="69"/>
        <v>6.9215400000000002</v>
      </c>
      <c r="V438" t="s">
        <v>3174</v>
      </c>
      <c r="W438">
        <v>346.35300000000001</v>
      </c>
      <c r="X438">
        <v>-16.973700000000001</v>
      </c>
      <c r="Y438">
        <v>-5879.12</v>
      </c>
      <c r="Z438">
        <f t="shared" si="65"/>
        <v>16.973700000000001</v>
      </c>
      <c r="AA438" s="7">
        <f t="shared" si="66"/>
        <v>5.8791199999999995</v>
      </c>
      <c r="AO438" t="s">
        <v>3996</v>
      </c>
      <c r="AP438">
        <v>346.346</v>
      </c>
      <c r="AQ438">
        <v>-5.8750099999999996</v>
      </c>
      <c r="AR438">
        <v>-2034.74</v>
      </c>
      <c r="AS438">
        <f t="shared" si="67"/>
        <v>5.8750099999999996</v>
      </c>
      <c r="AT438" s="7">
        <f t="shared" si="68"/>
        <v>2.0347400000000002</v>
      </c>
    </row>
    <row r="439" spans="4:46" x14ac:dyDescent="0.35">
      <c r="D439" t="s">
        <v>5294</v>
      </c>
      <c r="E439">
        <v>346.33300000000003</v>
      </c>
      <c r="F439">
        <v>-19.982700000000001</v>
      </c>
      <c r="G439">
        <v>-6920.69</v>
      </c>
      <c r="H439">
        <f t="shared" si="64"/>
        <v>19.982700000000001</v>
      </c>
      <c r="I439" s="7">
        <f t="shared" si="69"/>
        <v>6.9206899999999996</v>
      </c>
      <c r="V439" t="s">
        <v>3175</v>
      </c>
      <c r="W439">
        <v>346.35700000000003</v>
      </c>
      <c r="X439">
        <v>-16.974900000000002</v>
      </c>
      <c r="Y439">
        <v>-5879.6</v>
      </c>
      <c r="Z439">
        <f t="shared" si="65"/>
        <v>16.974900000000002</v>
      </c>
      <c r="AA439" s="7">
        <f t="shared" si="66"/>
        <v>5.8795999999999999</v>
      </c>
      <c r="AO439" t="s">
        <v>3997</v>
      </c>
      <c r="AP439">
        <v>346.34699999999998</v>
      </c>
      <c r="AQ439">
        <v>-5.8754799999999996</v>
      </c>
      <c r="AR439">
        <v>-2034.84</v>
      </c>
      <c r="AS439">
        <f t="shared" si="67"/>
        <v>5.8754799999999996</v>
      </c>
      <c r="AT439" s="7">
        <f t="shared" si="68"/>
        <v>2.03484</v>
      </c>
    </row>
    <row r="440" spans="4:46" x14ac:dyDescent="0.35">
      <c r="D440" t="s">
        <v>5295</v>
      </c>
      <c r="E440">
        <v>346.33300000000003</v>
      </c>
      <c r="F440">
        <v>-19.982700000000001</v>
      </c>
      <c r="G440">
        <v>-6920.72</v>
      </c>
      <c r="H440">
        <f t="shared" si="64"/>
        <v>19.982700000000001</v>
      </c>
      <c r="I440" s="7">
        <f t="shared" si="69"/>
        <v>6.9207200000000002</v>
      </c>
      <c r="V440" t="s">
        <v>3176</v>
      </c>
      <c r="W440">
        <v>346.35700000000003</v>
      </c>
      <c r="X440">
        <v>-16.974900000000002</v>
      </c>
      <c r="Y440">
        <v>-5879.6</v>
      </c>
      <c r="Z440">
        <f t="shared" si="65"/>
        <v>16.974900000000002</v>
      </c>
      <c r="AA440" s="7">
        <f t="shared" si="66"/>
        <v>5.8795999999999999</v>
      </c>
      <c r="AO440" t="s">
        <v>3998</v>
      </c>
      <c r="AP440">
        <v>346.34699999999998</v>
      </c>
      <c r="AQ440">
        <v>-5.8754799999999996</v>
      </c>
      <c r="AR440">
        <v>-2034.84</v>
      </c>
      <c r="AS440">
        <f t="shared" si="67"/>
        <v>5.8754799999999996</v>
      </c>
      <c r="AT440" s="7">
        <f t="shared" si="68"/>
        <v>2.03484</v>
      </c>
    </row>
    <row r="441" spans="4:46" x14ac:dyDescent="0.35">
      <c r="D441" t="s">
        <v>5296</v>
      </c>
      <c r="E441">
        <v>346.33600000000001</v>
      </c>
      <c r="F441">
        <v>-19.9819</v>
      </c>
      <c r="G441">
        <v>-6920.44</v>
      </c>
      <c r="H441">
        <f t="shared" si="64"/>
        <v>19.9819</v>
      </c>
      <c r="I441" s="7">
        <f t="shared" si="69"/>
        <v>6.9204399999999993</v>
      </c>
      <c r="V441" t="s">
        <v>3177</v>
      </c>
      <c r="W441">
        <v>346.36</v>
      </c>
      <c r="X441">
        <v>-16.868400000000001</v>
      </c>
      <c r="Y441">
        <v>-5842.64</v>
      </c>
      <c r="Z441">
        <f t="shared" si="65"/>
        <v>16.868400000000001</v>
      </c>
      <c r="AA441" s="7">
        <f t="shared" si="66"/>
        <v>5.8426400000000003</v>
      </c>
      <c r="AO441" t="s">
        <v>3999</v>
      </c>
      <c r="AP441">
        <v>346.34800000000001</v>
      </c>
      <c r="AQ441">
        <v>-5.8768799999999999</v>
      </c>
      <c r="AR441">
        <v>-2035.34</v>
      </c>
      <c r="AS441">
        <f t="shared" si="67"/>
        <v>5.8768799999999999</v>
      </c>
      <c r="AT441" s="7">
        <f t="shared" si="68"/>
        <v>2.0353399999999997</v>
      </c>
    </row>
    <row r="442" spans="4:46" x14ac:dyDescent="0.35">
      <c r="D442" t="s">
        <v>5297</v>
      </c>
      <c r="E442">
        <v>346.33600000000001</v>
      </c>
      <c r="F442">
        <v>-19.9819</v>
      </c>
      <c r="G442">
        <v>-6920.6</v>
      </c>
      <c r="H442">
        <f t="shared" si="64"/>
        <v>19.9819</v>
      </c>
      <c r="I442" s="7">
        <f t="shared" si="69"/>
        <v>6.9206000000000003</v>
      </c>
      <c r="V442" t="s">
        <v>3178</v>
      </c>
      <c r="W442">
        <v>346.36</v>
      </c>
      <c r="X442">
        <v>-16.868400000000001</v>
      </c>
      <c r="Y442">
        <v>-5842.64</v>
      </c>
      <c r="Z442">
        <f t="shared" si="65"/>
        <v>16.868400000000001</v>
      </c>
      <c r="AA442" s="7">
        <f t="shared" si="66"/>
        <v>5.8426400000000003</v>
      </c>
      <c r="AO442" t="s">
        <v>4000</v>
      </c>
      <c r="AP442">
        <v>346.34800000000001</v>
      </c>
      <c r="AQ442">
        <v>-5.8768799999999999</v>
      </c>
      <c r="AR442">
        <v>-2035.34</v>
      </c>
      <c r="AS442">
        <f t="shared" si="67"/>
        <v>5.8768799999999999</v>
      </c>
      <c r="AT442" s="7">
        <f t="shared" si="68"/>
        <v>2.0353399999999997</v>
      </c>
    </row>
    <row r="443" spans="4:46" x14ac:dyDescent="0.35">
      <c r="D443" t="s">
        <v>5298</v>
      </c>
      <c r="E443">
        <v>346.339</v>
      </c>
      <c r="F443">
        <v>-19.9834</v>
      </c>
      <c r="G443">
        <v>-6921.1</v>
      </c>
      <c r="H443">
        <f t="shared" si="64"/>
        <v>19.9834</v>
      </c>
      <c r="I443" s="7">
        <f t="shared" si="69"/>
        <v>6.9211</v>
      </c>
      <c r="V443" t="s">
        <v>3179</v>
      </c>
      <c r="W443">
        <v>346.363</v>
      </c>
      <c r="X443">
        <v>-16.8674</v>
      </c>
      <c r="Y443">
        <v>-5842.37</v>
      </c>
      <c r="Z443">
        <f t="shared" si="65"/>
        <v>16.8674</v>
      </c>
      <c r="AA443" s="7">
        <f t="shared" si="66"/>
        <v>5.8423699999999998</v>
      </c>
      <c r="AO443" t="s">
        <v>4001</v>
      </c>
      <c r="AP443">
        <v>346.34800000000001</v>
      </c>
      <c r="AQ443">
        <v>-5.8744899999999998</v>
      </c>
      <c r="AR443">
        <v>-2034.6</v>
      </c>
      <c r="AS443">
        <f t="shared" si="67"/>
        <v>5.8744899999999998</v>
      </c>
      <c r="AT443" s="7">
        <f t="shared" si="68"/>
        <v>2.0345999999999997</v>
      </c>
    </row>
    <row r="444" spans="4:46" x14ac:dyDescent="0.35">
      <c r="D444" t="s">
        <v>5299</v>
      </c>
      <c r="E444">
        <v>346.34</v>
      </c>
      <c r="F444">
        <v>-19.982900000000001</v>
      </c>
      <c r="G444">
        <v>-6920.92</v>
      </c>
      <c r="H444">
        <f t="shared" si="64"/>
        <v>19.982900000000001</v>
      </c>
      <c r="I444" s="7">
        <f t="shared" si="69"/>
        <v>6.9209199999999997</v>
      </c>
      <c r="V444" t="s">
        <v>3180</v>
      </c>
      <c r="W444">
        <v>346.363</v>
      </c>
      <c r="X444">
        <v>-16.8674</v>
      </c>
      <c r="Y444">
        <v>-5842.37</v>
      </c>
      <c r="Z444">
        <f t="shared" si="65"/>
        <v>16.8674</v>
      </c>
      <c r="AA444" s="7">
        <f t="shared" si="66"/>
        <v>5.8423699999999998</v>
      </c>
      <c r="AO444" t="s">
        <v>4002</v>
      </c>
      <c r="AP444">
        <v>346.34800000000001</v>
      </c>
      <c r="AQ444">
        <v>-5.8744899999999998</v>
      </c>
      <c r="AR444">
        <v>-2034.6</v>
      </c>
      <c r="AS444">
        <f t="shared" si="67"/>
        <v>5.8744899999999998</v>
      </c>
      <c r="AT444" s="7">
        <f t="shared" si="68"/>
        <v>2.0345999999999997</v>
      </c>
    </row>
    <row r="445" spans="4:46" x14ac:dyDescent="0.35">
      <c r="D445" t="s">
        <v>5300</v>
      </c>
      <c r="E445">
        <v>346.34</v>
      </c>
      <c r="F445">
        <v>-19.982900000000001</v>
      </c>
      <c r="G445">
        <v>-6920.91</v>
      </c>
      <c r="H445">
        <f t="shared" si="64"/>
        <v>19.982900000000001</v>
      </c>
      <c r="I445" s="7">
        <f t="shared" si="69"/>
        <v>6.9209100000000001</v>
      </c>
      <c r="V445" t="s">
        <v>3181</v>
      </c>
      <c r="W445">
        <v>346.36399999999998</v>
      </c>
      <c r="X445">
        <v>-17.262699999999999</v>
      </c>
      <c r="Y445">
        <v>-5948.24</v>
      </c>
      <c r="Z445">
        <f t="shared" si="65"/>
        <v>17.262699999999999</v>
      </c>
      <c r="AA445" s="7">
        <f t="shared" si="66"/>
        <v>5.9482400000000002</v>
      </c>
      <c r="AO445" t="s">
        <v>4003</v>
      </c>
      <c r="AP445">
        <v>346.351</v>
      </c>
      <c r="AQ445">
        <v>-5.8749099999999999</v>
      </c>
      <c r="AR445">
        <v>-2034.68</v>
      </c>
      <c r="AS445">
        <f t="shared" si="67"/>
        <v>5.8749099999999999</v>
      </c>
      <c r="AT445" s="7">
        <f t="shared" si="68"/>
        <v>2.0346800000000003</v>
      </c>
    </row>
    <row r="446" spans="4:46" x14ac:dyDescent="0.35">
      <c r="D446" t="s">
        <v>5301</v>
      </c>
      <c r="E446">
        <v>346.34300000000002</v>
      </c>
      <c r="F446">
        <v>-19.982800000000001</v>
      </c>
      <c r="G446">
        <v>-6920.95</v>
      </c>
      <c r="H446">
        <f t="shared" si="64"/>
        <v>19.982800000000001</v>
      </c>
      <c r="I446" s="7">
        <f t="shared" si="69"/>
        <v>6.9209499999999995</v>
      </c>
      <c r="V446" t="s">
        <v>3182</v>
      </c>
      <c r="W446">
        <v>346.36399999999998</v>
      </c>
      <c r="X446">
        <v>-17.262699999999999</v>
      </c>
      <c r="Y446">
        <v>-5948.24</v>
      </c>
      <c r="Z446">
        <f t="shared" si="65"/>
        <v>17.262699999999999</v>
      </c>
      <c r="AA446" s="7">
        <f t="shared" si="66"/>
        <v>5.9482400000000002</v>
      </c>
      <c r="AO446" t="s">
        <v>4004</v>
      </c>
      <c r="AP446">
        <v>346.351</v>
      </c>
      <c r="AQ446">
        <v>-5.8749099999999999</v>
      </c>
      <c r="AR446">
        <v>-2034.68</v>
      </c>
      <c r="AS446">
        <f t="shared" si="67"/>
        <v>5.8749099999999999</v>
      </c>
      <c r="AT446" s="7">
        <f t="shared" si="68"/>
        <v>2.0346800000000003</v>
      </c>
    </row>
    <row r="447" spans="4:46" x14ac:dyDescent="0.35">
      <c r="D447" t="s">
        <v>5302</v>
      </c>
      <c r="E447">
        <v>346.34300000000002</v>
      </c>
      <c r="F447">
        <v>-19.982800000000001</v>
      </c>
      <c r="G447">
        <v>-6920.95</v>
      </c>
      <c r="H447">
        <f t="shared" si="64"/>
        <v>19.982800000000001</v>
      </c>
      <c r="I447" s="7">
        <f t="shared" si="69"/>
        <v>6.9209499999999995</v>
      </c>
      <c r="V447" t="s">
        <v>3183</v>
      </c>
      <c r="W447">
        <v>346.36900000000003</v>
      </c>
      <c r="X447">
        <v>-17.264500000000002</v>
      </c>
      <c r="Y447">
        <v>-5979.88</v>
      </c>
      <c r="Z447">
        <f t="shared" si="65"/>
        <v>17.264500000000002</v>
      </c>
      <c r="AA447" s="7">
        <f t="shared" si="66"/>
        <v>5.9798800000000005</v>
      </c>
      <c r="AO447" t="s">
        <v>4005</v>
      </c>
      <c r="AP447">
        <v>346.35199999999998</v>
      </c>
      <c r="AQ447">
        <v>-5.8750400000000003</v>
      </c>
      <c r="AR447">
        <v>-2034.76</v>
      </c>
      <c r="AS447">
        <f t="shared" si="67"/>
        <v>5.8750400000000003</v>
      </c>
      <c r="AT447" s="7">
        <f t="shared" si="68"/>
        <v>2.0347599999999999</v>
      </c>
    </row>
    <row r="448" spans="4:46" x14ac:dyDescent="0.35">
      <c r="D448" t="s">
        <v>5303</v>
      </c>
      <c r="E448">
        <v>346.34500000000003</v>
      </c>
      <c r="F448">
        <v>-19.982500000000002</v>
      </c>
      <c r="G448">
        <v>-6920.94</v>
      </c>
      <c r="H448">
        <f t="shared" si="64"/>
        <v>19.982500000000002</v>
      </c>
      <c r="I448" s="7">
        <f t="shared" si="69"/>
        <v>6.9209399999999999</v>
      </c>
      <c r="V448" t="s">
        <v>3184</v>
      </c>
      <c r="W448">
        <v>346.36900000000003</v>
      </c>
      <c r="X448">
        <v>-17.264500000000002</v>
      </c>
      <c r="Y448">
        <v>-5979.88</v>
      </c>
      <c r="Z448">
        <f t="shared" si="65"/>
        <v>17.264500000000002</v>
      </c>
      <c r="AA448" s="7">
        <f t="shared" si="66"/>
        <v>5.9798800000000005</v>
      </c>
      <c r="AO448" t="s">
        <v>4006</v>
      </c>
      <c r="AP448">
        <v>346.35199999999998</v>
      </c>
      <c r="AQ448">
        <v>-5.8750400000000003</v>
      </c>
      <c r="AR448">
        <v>-2034.76</v>
      </c>
      <c r="AS448">
        <f t="shared" si="67"/>
        <v>5.8750400000000003</v>
      </c>
      <c r="AT448" s="7">
        <f t="shared" si="68"/>
        <v>2.0347599999999999</v>
      </c>
    </row>
    <row r="449" spans="4:46" x14ac:dyDescent="0.35">
      <c r="D449" t="s">
        <v>5304</v>
      </c>
      <c r="E449">
        <v>346.346</v>
      </c>
      <c r="F449">
        <v>-19.982900000000001</v>
      </c>
      <c r="G449">
        <v>-6921.04</v>
      </c>
      <c r="H449">
        <f t="shared" si="64"/>
        <v>19.982900000000001</v>
      </c>
      <c r="I449" s="7">
        <f t="shared" si="69"/>
        <v>6.9210399999999996</v>
      </c>
      <c r="V449" t="s">
        <v>3185</v>
      </c>
      <c r="W449">
        <v>346.37200000000001</v>
      </c>
      <c r="X449">
        <v>-17.2666</v>
      </c>
      <c r="Y449">
        <v>-5980.62</v>
      </c>
      <c r="Z449">
        <f t="shared" si="65"/>
        <v>17.2666</v>
      </c>
      <c r="AA449" s="7">
        <f t="shared" si="66"/>
        <v>5.98062</v>
      </c>
      <c r="AO449" t="s">
        <v>4007</v>
      </c>
      <c r="AP449">
        <v>346.35300000000001</v>
      </c>
      <c r="AQ449">
        <v>-5.8753299999999999</v>
      </c>
      <c r="AR449">
        <v>-2034.86</v>
      </c>
      <c r="AS449">
        <f t="shared" si="67"/>
        <v>5.8753299999999999</v>
      </c>
      <c r="AT449" s="7">
        <f t="shared" si="68"/>
        <v>2.0348600000000001</v>
      </c>
    </row>
    <row r="450" spans="4:46" x14ac:dyDescent="0.35">
      <c r="D450" t="s">
        <v>5305</v>
      </c>
      <c r="E450">
        <v>346.34699999999998</v>
      </c>
      <c r="F450">
        <v>-19.982800000000001</v>
      </c>
      <c r="G450">
        <v>-6921.09</v>
      </c>
      <c r="H450">
        <f t="shared" si="64"/>
        <v>19.982800000000001</v>
      </c>
      <c r="I450" s="7">
        <f t="shared" si="69"/>
        <v>6.9210900000000004</v>
      </c>
      <c r="V450" t="s">
        <v>3186</v>
      </c>
      <c r="W450">
        <v>346.37200000000001</v>
      </c>
      <c r="X450">
        <v>-17.2666</v>
      </c>
      <c r="Y450">
        <v>-5980.62</v>
      </c>
      <c r="Z450">
        <f t="shared" si="65"/>
        <v>17.2666</v>
      </c>
      <c r="AA450" s="7">
        <f t="shared" si="66"/>
        <v>5.98062</v>
      </c>
      <c r="AO450" t="s">
        <v>4008</v>
      </c>
      <c r="AP450">
        <v>346.35300000000001</v>
      </c>
      <c r="AQ450">
        <v>-5.8753299999999999</v>
      </c>
      <c r="AR450">
        <v>-2034.86</v>
      </c>
      <c r="AS450">
        <f t="shared" si="67"/>
        <v>5.8753299999999999</v>
      </c>
      <c r="AT450" s="7">
        <f t="shared" si="68"/>
        <v>2.0348600000000001</v>
      </c>
    </row>
    <row r="451" spans="4:46" x14ac:dyDescent="0.35">
      <c r="D451" t="s">
        <v>5306</v>
      </c>
      <c r="E451">
        <v>346.34899999999999</v>
      </c>
      <c r="F451">
        <v>-19.983599999999999</v>
      </c>
      <c r="G451">
        <v>-6921.41</v>
      </c>
      <c r="H451">
        <f t="shared" si="64"/>
        <v>19.983599999999999</v>
      </c>
      <c r="I451" s="7">
        <f t="shared" si="69"/>
        <v>6.9214099999999998</v>
      </c>
      <c r="V451" t="s">
        <v>3187</v>
      </c>
      <c r="W451">
        <v>346.375</v>
      </c>
      <c r="X451">
        <v>-17.3064</v>
      </c>
      <c r="Y451">
        <v>-5999.72</v>
      </c>
      <c r="Z451">
        <f t="shared" si="65"/>
        <v>17.3064</v>
      </c>
      <c r="AA451" s="7">
        <f t="shared" si="66"/>
        <v>5.9997199999999999</v>
      </c>
      <c r="AO451" t="s">
        <v>4009</v>
      </c>
      <c r="AP451">
        <v>346.35399999999998</v>
      </c>
      <c r="AQ451">
        <v>-5.8752899999999997</v>
      </c>
      <c r="AR451">
        <v>-2034.67</v>
      </c>
      <c r="AS451">
        <f t="shared" si="67"/>
        <v>5.8752899999999997</v>
      </c>
      <c r="AT451" s="7">
        <f t="shared" si="68"/>
        <v>2.0346700000000002</v>
      </c>
    </row>
    <row r="452" spans="4:46" x14ac:dyDescent="0.35">
      <c r="D452" t="s">
        <v>5307</v>
      </c>
      <c r="E452">
        <v>346.34899999999999</v>
      </c>
      <c r="F452">
        <v>-19.983599999999999</v>
      </c>
      <c r="G452">
        <v>-6921.41</v>
      </c>
      <c r="H452">
        <f t="shared" ref="H452:H515" si="70">ABS(F452)</f>
        <v>19.983599999999999</v>
      </c>
      <c r="I452" s="7">
        <f t="shared" si="69"/>
        <v>6.9214099999999998</v>
      </c>
      <c r="V452" t="s">
        <v>3188</v>
      </c>
      <c r="W452">
        <v>346.375</v>
      </c>
      <c r="X452">
        <v>-17.3064</v>
      </c>
      <c r="Y452">
        <v>-5999.72</v>
      </c>
      <c r="Z452">
        <f t="shared" ref="Z452:Z515" si="71">ABS(X452)</f>
        <v>17.3064</v>
      </c>
      <c r="AA452" s="7">
        <f t="shared" ref="AA452:AA515" si="72">ABS(Y452/1000)</f>
        <v>5.9997199999999999</v>
      </c>
      <c r="AO452" t="s">
        <v>4010</v>
      </c>
      <c r="AP452">
        <v>346.35399999999998</v>
      </c>
      <c r="AQ452">
        <v>-5.8752899999999997</v>
      </c>
      <c r="AR452">
        <v>-2034.67</v>
      </c>
      <c r="AS452">
        <f t="shared" ref="AS452:AS515" si="73">ABS(AQ452)</f>
        <v>5.8752899999999997</v>
      </c>
      <c r="AT452" s="7">
        <f t="shared" si="68"/>
        <v>2.0346700000000002</v>
      </c>
    </row>
    <row r="453" spans="4:46" x14ac:dyDescent="0.35">
      <c r="D453" t="s">
        <v>5308</v>
      </c>
      <c r="E453">
        <v>346.351</v>
      </c>
      <c r="F453">
        <v>-19.982900000000001</v>
      </c>
      <c r="G453">
        <v>-6921.12</v>
      </c>
      <c r="H453">
        <f t="shared" si="70"/>
        <v>19.982900000000001</v>
      </c>
      <c r="I453" s="7">
        <f t="shared" si="69"/>
        <v>6.9211200000000002</v>
      </c>
      <c r="V453" t="s">
        <v>3189</v>
      </c>
      <c r="W453">
        <v>346.37900000000002</v>
      </c>
      <c r="X453">
        <v>-17.366700000000002</v>
      </c>
      <c r="Y453">
        <v>-6015.51</v>
      </c>
      <c r="Z453">
        <f t="shared" si="71"/>
        <v>17.366700000000002</v>
      </c>
      <c r="AA453" s="7">
        <f t="shared" si="72"/>
        <v>6.0155099999999999</v>
      </c>
      <c r="AO453" t="s">
        <v>4011</v>
      </c>
      <c r="AP453">
        <v>346.35399999999998</v>
      </c>
      <c r="AQ453">
        <v>-5.87615</v>
      </c>
      <c r="AR453">
        <v>-2035.05</v>
      </c>
      <c r="AS453">
        <f t="shared" si="73"/>
        <v>5.87615</v>
      </c>
      <c r="AT453" s="7">
        <f t="shared" ref="AT453:AT516" si="74">ABS(AR453/1000)</f>
        <v>2.03505</v>
      </c>
    </row>
    <row r="454" spans="4:46" x14ac:dyDescent="0.35">
      <c r="D454" t="s">
        <v>5309</v>
      </c>
      <c r="E454">
        <v>346.35199999999998</v>
      </c>
      <c r="F454">
        <v>-19.9834</v>
      </c>
      <c r="G454">
        <v>-6921.43</v>
      </c>
      <c r="H454">
        <f t="shared" si="70"/>
        <v>19.9834</v>
      </c>
      <c r="I454" s="7">
        <f t="shared" ref="I454:I517" si="75">ABS(G454/1000)</f>
        <v>6.92143</v>
      </c>
      <c r="V454" t="s">
        <v>3190</v>
      </c>
      <c r="W454">
        <v>346.37900000000002</v>
      </c>
      <c r="X454">
        <v>-17.366700000000002</v>
      </c>
      <c r="Y454">
        <v>-6015.51</v>
      </c>
      <c r="Z454">
        <f t="shared" si="71"/>
        <v>17.366700000000002</v>
      </c>
      <c r="AA454" s="7">
        <f t="shared" si="72"/>
        <v>6.0155099999999999</v>
      </c>
      <c r="AO454" t="s">
        <v>4012</v>
      </c>
      <c r="AP454">
        <v>346.35399999999998</v>
      </c>
      <c r="AQ454">
        <v>-5.87615</v>
      </c>
      <c r="AR454">
        <v>-2035.05</v>
      </c>
      <c r="AS454">
        <f t="shared" si="73"/>
        <v>5.87615</v>
      </c>
      <c r="AT454" s="7">
        <f t="shared" si="74"/>
        <v>2.03505</v>
      </c>
    </row>
    <row r="455" spans="4:46" x14ac:dyDescent="0.35">
      <c r="D455" t="s">
        <v>5310</v>
      </c>
      <c r="E455">
        <v>346.35399999999998</v>
      </c>
      <c r="F455">
        <v>-19.9819</v>
      </c>
      <c r="G455">
        <v>-6920.89</v>
      </c>
      <c r="H455">
        <f t="shared" si="70"/>
        <v>19.9819</v>
      </c>
      <c r="I455" s="7">
        <f t="shared" si="75"/>
        <v>6.92089</v>
      </c>
      <c r="V455" t="s">
        <v>3191</v>
      </c>
      <c r="W455">
        <v>346.38099999999997</v>
      </c>
      <c r="X455">
        <v>-17.366499999999998</v>
      </c>
      <c r="Y455">
        <v>-6015.69</v>
      </c>
      <c r="Z455">
        <f t="shared" si="71"/>
        <v>17.366499999999998</v>
      </c>
      <c r="AA455" s="7">
        <f t="shared" si="72"/>
        <v>6.0156899999999993</v>
      </c>
      <c r="AO455" t="s">
        <v>4013</v>
      </c>
      <c r="AP455">
        <v>346.35700000000003</v>
      </c>
      <c r="AQ455">
        <v>-5.8747100000000003</v>
      </c>
      <c r="AR455">
        <v>-2034.86</v>
      </c>
      <c r="AS455">
        <f t="shared" si="73"/>
        <v>5.8747100000000003</v>
      </c>
      <c r="AT455" s="7">
        <f t="shared" si="74"/>
        <v>2.0348600000000001</v>
      </c>
    </row>
    <row r="456" spans="4:46" x14ac:dyDescent="0.35">
      <c r="D456" t="s">
        <v>5311</v>
      </c>
      <c r="E456">
        <v>346.35599999999999</v>
      </c>
      <c r="F456">
        <v>-19.981000000000002</v>
      </c>
      <c r="G456">
        <v>-6920.67</v>
      </c>
      <c r="H456">
        <f t="shared" si="70"/>
        <v>19.981000000000002</v>
      </c>
      <c r="I456" s="7">
        <f t="shared" si="75"/>
        <v>6.9206700000000003</v>
      </c>
      <c r="V456" t="s">
        <v>3192</v>
      </c>
      <c r="W456">
        <v>346.38099999999997</v>
      </c>
      <c r="X456">
        <v>-17.366499999999998</v>
      </c>
      <c r="Y456">
        <v>-6015.69</v>
      </c>
      <c r="Z456">
        <f t="shared" si="71"/>
        <v>17.366499999999998</v>
      </c>
      <c r="AA456" s="7">
        <f t="shared" si="72"/>
        <v>6.0156899999999993</v>
      </c>
      <c r="AO456" t="s">
        <v>4014</v>
      </c>
      <c r="AP456">
        <v>346.35700000000003</v>
      </c>
      <c r="AQ456">
        <v>-5.8747100000000003</v>
      </c>
      <c r="AR456">
        <v>-2034.86</v>
      </c>
      <c r="AS456">
        <f t="shared" si="73"/>
        <v>5.8747100000000003</v>
      </c>
      <c r="AT456" s="7">
        <f t="shared" si="74"/>
        <v>2.0348600000000001</v>
      </c>
    </row>
    <row r="457" spans="4:46" x14ac:dyDescent="0.35">
      <c r="D457" t="s">
        <v>5312</v>
      </c>
      <c r="E457">
        <v>346.35599999999999</v>
      </c>
      <c r="F457">
        <v>-19.981000000000002</v>
      </c>
      <c r="G457">
        <v>-6920.67</v>
      </c>
      <c r="H457">
        <f t="shared" si="70"/>
        <v>19.981000000000002</v>
      </c>
      <c r="I457" s="7">
        <f t="shared" si="75"/>
        <v>6.9206700000000003</v>
      </c>
      <c r="V457" t="s">
        <v>3193</v>
      </c>
      <c r="W457">
        <v>346.387</v>
      </c>
      <c r="X457">
        <v>-17.1754</v>
      </c>
      <c r="Y457">
        <v>-5949.52</v>
      </c>
      <c r="Z457">
        <f t="shared" si="71"/>
        <v>17.1754</v>
      </c>
      <c r="AA457" s="7">
        <f t="shared" si="72"/>
        <v>5.9495200000000006</v>
      </c>
      <c r="AO457" t="s">
        <v>4015</v>
      </c>
      <c r="AP457">
        <v>346.358</v>
      </c>
      <c r="AQ457">
        <v>-5.87636</v>
      </c>
      <c r="AR457">
        <v>-2035.17</v>
      </c>
      <c r="AS457">
        <f t="shared" si="73"/>
        <v>5.87636</v>
      </c>
      <c r="AT457" s="7">
        <f t="shared" si="74"/>
        <v>2.0351699999999999</v>
      </c>
    </row>
    <row r="458" spans="4:46" x14ac:dyDescent="0.35">
      <c r="D458" t="s">
        <v>5313</v>
      </c>
      <c r="E458">
        <v>346.35700000000003</v>
      </c>
      <c r="F458">
        <v>-19.9816</v>
      </c>
      <c r="G458">
        <v>-6920.88</v>
      </c>
      <c r="H458">
        <f t="shared" si="70"/>
        <v>19.9816</v>
      </c>
      <c r="I458" s="7">
        <f t="shared" si="75"/>
        <v>6.9208800000000004</v>
      </c>
      <c r="V458" t="s">
        <v>3194</v>
      </c>
      <c r="W458">
        <v>346.387</v>
      </c>
      <c r="X458">
        <v>-17.1754</v>
      </c>
      <c r="Y458">
        <v>-5949.52</v>
      </c>
      <c r="Z458">
        <f t="shared" si="71"/>
        <v>17.1754</v>
      </c>
      <c r="AA458" s="7">
        <f t="shared" si="72"/>
        <v>5.9495200000000006</v>
      </c>
      <c r="AO458" t="s">
        <v>4016</v>
      </c>
      <c r="AP458">
        <v>346.358</v>
      </c>
      <c r="AQ458">
        <v>-5.87636</v>
      </c>
      <c r="AR458">
        <v>-2035.17</v>
      </c>
      <c r="AS458">
        <f t="shared" si="73"/>
        <v>5.87636</v>
      </c>
      <c r="AT458" s="7">
        <f t="shared" si="74"/>
        <v>2.0351699999999999</v>
      </c>
    </row>
    <row r="459" spans="4:46" x14ac:dyDescent="0.35">
      <c r="D459" t="s">
        <v>5314</v>
      </c>
      <c r="E459">
        <v>346.35700000000003</v>
      </c>
      <c r="F459">
        <v>-19.9816</v>
      </c>
      <c r="G459">
        <v>-6920.88</v>
      </c>
      <c r="H459">
        <f t="shared" si="70"/>
        <v>19.9816</v>
      </c>
      <c r="I459" s="7">
        <f t="shared" si="75"/>
        <v>6.9208800000000004</v>
      </c>
      <c r="V459" t="s">
        <v>3195</v>
      </c>
      <c r="W459">
        <v>346.38799999999998</v>
      </c>
      <c r="X459">
        <v>-17.1737</v>
      </c>
      <c r="Y459">
        <v>-5948.78</v>
      </c>
      <c r="Z459">
        <f t="shared" si="71"/>
        <v>17.1737</v>
      </c>
      <c r="AA459" s="7">
        <f t="shared" si="72"/>
        <v>5.9487800000000002</v>
      </c>
      <c r="AO459" t="s">
        <v>4017</v>
      </c>
      <c r="AP459">
        <v>346.35899999999998</v>
      </c>
      <c r="AQ459">
        <v>-5.8746200000000002</v>
      </c>
      <c r="AR459">
        <v>-2034.74</v>
      </c>
      <c r="AS459">
        <f t="shared" si="73"/>
        <v>5.8746200000000002</v>
      </c>
      <c r="AT459" s="7">
        <f t="shared" si="74"/>
        <v>2.0347400000000002</v>
      </c>
    </row>
    <row r="460" spans="4:46" x14ac:dyDescent="0.35">
      <c r="D460" t="s">
        <v>5315</v>
      </c>
      <c r="E460">
        <v>346.36099999999999</v>
      </c>
      <c r="F460">
        <v>-19.982099999999999</v>
      </c>
      <c r="G460">
        <v>-6921.08</v>
      </c>
      <c r="H460">
        <f t="shared" si="70"/>
        <v>19.982099999999999</v>
      </c>
      <c r="I460" s="7">
        <f t="shared" si="75"/>
        <v>6.9210799999999999</v>
      </c>
      <c r="V460" t="s">
        <v>3196</v>
      </c>
      <c r="W460">
        <v>346.38799999999998</v>
      </c>
      <c r="X460">
        <v>-17.1737</v>
      </c>
      <c r="Y460">
        <v>-5948.78</v>
      </c>
      <c r="Z460">
        <f t="shared" si="71"/>
        <v>17.1737</v>
      </c>
      <c r="AA460" s="7">
        <f t="shared" si="72"/>
        <v>5.9487800000000002</v>
      </c>
      <c r="AO460" t="s">
        <v>4018</v>
      </c>
      <c r="AP460">
        <v>346.35899999999998</v>
      </c>
      <c r="AQ460">
        <v>-5.8746200000000002</v>
      </c>
      <c r="AR460">
        <v>-2034.74</v>
      </c>
      <c r="AS460">
        <f t="shared" si="73"/>
        <v>5.8746200000000002</v>
      </c>
      <c r="AT460" s="7">
        <f t="shared" si="74"/>
        <v>2.0347400000000002</v>
      </c>
    </row>
    <row r="461" spans="4:46" x14ac:dyDescent="0.35">
      <c r="D461" t="s">
        <v>5316</v>
      </c>
      <c r="E461">
        <v>346.36099999999999</v>
      </c>
      <c r="F461">
        <v>-19.982099999999999</v>
      </c>
      <c r="G461">
        <v>-6921.08</v>
      </c>
      <c r="H461">
        <f t="shared" si="70"/>
        <v>19.982099999999999</v>
      </c>
      <c r="I461" s="7">
        <f t="shared" si="75"/>
        <v>6.9210799999999999</v>
      </c>
      <c r="V461" t="s">
        <v>3197</v>
      </c>
      <c r="W461">
        <v>346.39299999999997</v>
      </c>
      <c r="X461">
        <v>-17.157599999999999</v>
      </c>
      <c r="Y461">
        <v>-5938.15</v>
      </c>
      <c r="Z461">
        <f t="shared" si="71"/>
        <v>17.157599999999999</v>
      </c>
      <c r="AA461" s="7">
        <f t="shared" si="72"/>
        <v>5.9381499999999994</v>
      </c>
      <c r="AO461" t="s">
        <v>4019</v>
      </c>
      <c r="AP461">
        <v>346.36</v>
      </c>
      <c r="AQ461">
        <v>-5.8752800000000001</v>
      </c>
      <c r="AR461">
        <v>-2034.89</v>
      </c>
      <c r="AS461">
        <f t="shared" si="73"/>
        <v>5.8752800000000001</v>
      </c>
      <c r="AT461" s="7">
        <f t="shared" si="74"/>
        <v>2.0348900000000003</v>
      </c>
    </row>
    <row r="462" spans="4:46" x14ac:dyDescent="0.35">
      <c r="D462" t="s">
        <v>5317</v>
      </c>
      <c r="E462">
        <v>346.36200000000002</v>
      </c>
      <c r="F462">
        <v>-19.982199999999999</v>
      </c>
      <c r="G462">
        <v>-6921.15</v>
      </c>
      <c r="H462">
        <f t="shared" si="70"/>
        <v>19.982199999999999</v>
      </c>
      <c r="I462" s="7">
        <f t="shared" si="75"/>
        <v>6.9211499999999999</v>
      </c>
      <c r="V462" t="s">
        <v>3198</v>
      </c>
      <c r="W462">
        <v>346.39299999999997</v>
      </c>
      <c r="X462">
        <v>-17.157599999999999</v>
      </c>
      <c r="Y462">
        <v>-5938.15</v>
      </c>
      <c r="Z462">
        <f t="shared" si="71"/>
        <v>17.157599999999999</v>
      </c>
      <c r="AA462" s="7">
        <f t="shared" si="72"/>
        <v>5.9381499999999994</v>
      </c>
      <c r="AO462" t="s">
        <v>4020</v>
      </c>
      <c r="AP462">
        <v>346.36</v>
      </c>
      <c r="AQ462">
        <v>-5.8752800000000001</v>
      </c>
      <c r="AR462">
        <v>-2034.89</v>
      </c>
      <c r="AS462">
        <f t="shared" si="73"/>
        <v>5.8752800000000001</v>
      </c>
      <c r="AT462" s="7">
        <f t="shared" si="74"/>
        <v>2.0348900000000003</v>
      </c>
    </row>
    <row r="463" spans="4:46" x14ac:dyDescent="0.35">
      <c r="D463" t="s">
        <v>5318</v>
      </c>
      <c r="E463">
        <v>346.36200000000002</v>
      </c>
      <c r="F463">
        <v>-19.982199999999999</v>
      </c>
      <c r="G463">
        <v>-6921.15</v>
      </c>
      <c r="H463">
        <f t="shared" si="70"/>
        <v>19.982199999999999</v>
      </c>
      <c r="I463" s="7">
        <f t="shared" si="75"/>
        <v>6.9211499999999999</v>
      </c>
      <c r="V463" t="s">
        <v>3199</v>
      </c>
      <c r="W463">
        <v>346.39299999999997</v>
      </c>
      <c r="X463">
        <v>-17.065799999999999</v>
      </c>
      <c r="Y463">
        <v>-5911.55</v>
      </c>
      <c r="Z463">
        <f t="shared" si="71"/>
        <v>17.065799999999999</v>
      </c>
      <c r="AA463" s="7">
        <f t="shared" si="72"/>
        <v>5.9115500000000001</v>
      </c>
      <c r="AO463" t="s">
        <v>4021</v>
      </c>
      <c r="AP463">
        <v>346.36099999999999</v>
      </c>
      <c r="AQ463">
        <v>-5.8748800000000001</v>
      </c>
      <c r="AR463">
        <v>-2034.84</v>
      </c>
      <c r="AS463">
        <f t="shared" si="73"/>
        <v>5.8748800000000001</v>
      </c>
      <c r="AT463" s="7">
        <f t="shared" si="74"/>
        <v>2.03484</v>
      </c>
    </row>
    <row r="464" spans="4:46" x14ac:dyDescent="0.35">
      <c r="D464" t="s">
        <v>5319</v>
      </c>
      <c r="E464">
        <v>346.363</v>
      </c>
      <c r="F464">
        <v>-19.9816</v>
      </c>
      <c r="G464">
        <v>-6921.03</v>
      </c>
      <c r="H464">
        <f t="shared" si="70"/>
        <v>19.9816</v>
      </c>
      <c r="I464" s="7">
        <f t="shared" si="75"/>
        <v>6.92103</v>
      </c>
      <c r="V464" t="s">
        <v>3200</v>
      </c>
      <c r="W464">
        <v>346.39299999999997</v>
      </c>
      <c r="X464">
        <v>-17.065799999999999</v>
      </c>
      <c r="Y464">
        <v>-5911.55</v>
      </c>
      <c r="Z464">
        <f t="shared" si="71"/>
        <v>17.065799999999999</v>
      </c>
      <c r="AA464" s="7">
        <f t="shared" si="72"/>
        <v>5.9115500000000001</v>
      </c>
      <c r="AO464" t="s">
        <v>4022</v>
      </c>
      <c r="AP464">
        <v>346.36099999999999</v>
      </c>
      <c r="AQ464">
        <v>-5.8748800000000001</v>
      </c>
      <c r="AR464">
        <v>-2034.84</v>
      </c>
      <c r="AS464">
        <f t="shared" si="73"/>
        <v>5.8748800000000001</v>
      </c>
      <c r="AT464" s="7">
        <f t="shared" si="74"/>
        <v>2.03484</v>
      </c>
    </row>
    <row r="465" spans="4:46" x14ac:dyDescent="0.35">
      <c r="D465" t="s">
        <v>5320</v>
      </c>
      <c r="E465">
        <v>346.363</v>
      </c>
      <c r="F465">
        <v>-19.9816</v>
      </c>
      <c r="G465">
        <v>-6921.03</v>
      </c>
      <c r="H465">
        <f t="shared" si="70"/>
        <v>19.9816</v>
      </c>
      <c r="I465" s="7">
        <f t="shared" si="75"/>
        <v>6.92103</v>
      </c>
      <c r="V465" t="s">
        <v>3201</v>
      </c>
      <c r="W465">
        <v>346.4</v>
      </c>
      <c r="X465">
        <v>-17.064800000000002</v>
      </c>
      <c r="Y465">
        <v>-5911.28</v>
      </c>
      <c r="Z465">
        <f t="shared" si="71"/>
        <v>17.064800000000002</v>
      </c>
      <c r="AA465" s="7">
        <f t="shared" si="72"/>
        <v>5.9112799999999996</v>
      </c>
      <c r="AO465" t="s">
        <v>4023</v>
      </c>
      <c r="AP465">
        <v>346.36399999999998</v>
      </c>
      <c r="AQ465">
        <v>-5.8754299999999997</v>
      </c>
      <c r="AR465">
        <v>-2035.01</v>
      </c>
      <c r="AS465">
        <f t="shared" si="73"/>
        <v>5.8754299999999997</v>
      </c>
      <c r="AT465" s="7">
        <f t="shared" si="74"/>
        <v>2.0350100000000002</v>
      </c>
    </row>
    <row r="466" spans="4:46" x14ac:dyDescent="0.35">
      <c r="D466" t="s">
        <v>5321</v>
      </c>
      <c r="E466">
        <v>346.36399999999998</v>
      </c>
      <c r="F466">
        <v>-19.9818</v>
      </c>
      <c r="G466">
        <v>-6921.1</v>
      </c>
      <c r="H466">
        <f t="shared" si="70"/>
        <v>19.9818</v>
      </c>
      <c r="I466" s="7">
        <f t="shared" si="75"/>
        <v>6.9211</v>
      </c>
      <c r="V466" t="s">
        <v>3202</v>
      </c>
      <c r="W466">
        <v>346.4</v>
      </c>
      <c r="X466">
        <v>-17.064800000000002</v>
      </c>
      <c r="Y466">
        <v>-5911.28</v>
      </c>
      <c r="Z466">
        <f t="shared" si="71"/>
        <v>17.064800000000002</v>
      </c>
      <c r="AA466" s="7">
        <f t="shared" si="72"/>
        <v>5.9112799999999996</v>
      </c>
      <c r="AO466" t="s">
        <v>4024</v>
      </c>
      <c r="AP466">
        <v>346.36399999999998</v>
      </c>
      <c r="AQ466">
        <v>-5.8754299999999997</v>
      </c>
      <c r="AR466">
        <v>-2035.01</v>
      </c>
      <c r="AS466">
        <f t="shared" si="73"/>
        <v>5.8754299999999997</v>
      </c>
      <c r="AT466" s="7">
        <f t="shared" si="74"/>
        <v>2.0350100000000002</v>
      </c>
    </row>
    <row r="467" spans="4:46" x14ac:dyDescent="0.35">
      <c r="D467" t="s">
        <v>5322</v>
      </c>
      <c r="E467">
        <v>346.36599999999999</v>
      </c>
      <c r="F467">
        <v>-19.9819</v>
      </c>
      <c r="G467">
        <v>-6921.17</v>
      </c>
      <c r="H467">
        <f t="shared" si="70"/>
        <v>19.9819</v>
      </c>
      <c r="I467" s="7">
        <f t="shared" si="75"/>
        <v>6.92117</v>
      </c>
      <c r="V467" t="s">
        <v>3203</v>
      </c>
      <c r="W467">
        <v>346.40100000000001</v>
      </c>
      <c r="X467">
        <v>-17.065000000000001</v>
      </c>
      <c r="Y467">
        <v>-5911.48</v>
      </c>
      <c r="Z467">
        <f t="shared" si="71"/>
        <v>17.065000000000001</v>
      </c>
      <c r="AA467" s="7">
        <f t="shared" si="72"/>
        <v>5.9114799999999992</v>
      </c>
      <c r="AO467" t="s">
        <v>4025</v>
      </c>
      <c r="AP467">
        <v>346.36399999999998</v>
      </c>
      <c r="AQ467">
        <v>-5.8800299999999996</v>
      </c>
      <c r="AR467">
        <v>-2036.54</v>
      </c>
      <c r="AS467">
        <f t="shared" si="73"/>
        <v>5.8800299999999996</v>
      </c>
      <c r="AT467" s="7">
        <f t="shared" si="74"/>
        <v>2.03654</v>
      </c>
    </row>
    <row r="468" spans="4:46" x14ac:dyDescent="0.35">
      <c r="D468" t="s">
        <v>5323</v>
      </c>
      <c r="E468">
        <v>346.36599999999999</v>
      </c>
      <c r="F468">
        <v>-19.9819</v>
      </c>
      <c r="G468">
        <v>-6921.17</v>
      </c>
      <c r="H468">
        <f t="shared" si="70"/>
        <v>19.9819</v>
      </c>
      <c r="I468" s="7">
        <f t="shared" si="75"/>
        <v>6.92117</v>
      </c>
      <c r="V468" t="s">
        <v>3204</v>
      </c>
      <c r="W468">
        <v>346.40100000000001</v>
      </c>
      <c r="X468">
        <v>-17.065000000000001</v>
      </c>
      <c r="Y468">
        <v>-5911.48</v>
      </c>
      <c r="Z468">
        <f t="shared" si="71"/>
        <v>17.065000000000001</v>
      </c>
      <c r="AA468" s="7">
        <f t="shared" si="72"/>
        <v>5.9114799999999992</v>
      </c>
      <c r="AO468" t="s">
        <v>4026</v>
      </c>
      <c r="AP468">
        <v>346.36399999999998</v>
      </c>
      <c r="AQ468">
        <v>-5.8800299999999996</v>
      </c>
      <c r="AR468">
        <v>-2036.54</v>
      </c>
      <c r="AS468">
        <f t="shared" si="73"/>
        <v>5.8800299999999996</v>
      </c>
      <c r="AT468" s="7">
        <f t="shared" si="74"/>
        <v>2.03654</v>
      </c>
    </row>
    <row r="469" spans="4:46" x14ac:dyDescent="0.35">
      <c r="D469" t="s">
        <v>5324</v>
      </c>
      <c r="E469">
        <v>346.36900000000003</v>
      </c>
      <c r="F469">
        <v>-19.982399999999998</v>
      </c>
      <c r="G469">
        <v>-6921.35</v>
      </c>
      <c r="H469">
        <f t="shared" si="70"/>
        <v>19.982399999999998</v>
      </c>
      <c r="I469" s="7">
        <f t="shared" si="75"/>
        <v>6.9213500000000003</v>
      </c>
      <c r="V469" t="s">
        <v>3205</v>
      </c>
      <c r="W469">
        <v>346.40600000000001</v>
      </c>
      <c r="X469">
        <v>-17.6755</v>
      </c>
      <c r="Y469">
        <v>-6123.03</v>
      </c>
      <c r="Z469">
        <f t="shared" si="71"/>
        <v>17.6755</v>
      </c>
      <c r="AA469" s="7">
        <f t="shared" si="72"/>
        <v>6.12303</v>
      </c>
      <c r="AO469" t="s">
        <v>4027</v>
      </c>
      <c r="AP469">
        <v>346.36500000000001</v>
      </c>
      <c r="AQ469">
        <v>-5.8800800000000004</v>
      </c>
      <c r="AR469">
        <v>-2036.63</v>
      </c>
      <c r="AS469">
        <f t="shared" si="73"/>
        <v>5.8800800000000004</v>
      </c>
      <c r="AT469" s="7">
        <f t="shared" si="74"/>
        <v>2.0366300000000002</v>
      </c>
    </row>
    <row r="470" spans="4:46" x14ac:dyDescent="0.35">
      <c r="D470" t="s">
        <v>5325</v>
      </c>
      <c r="E470">
        <v>346.36900000000003</v>
      </c>
      <c r="F470">
        <v>-19.982399999999998</v>
      </c>
      <c r="G470">
        <v>-6921.4</v>
      </c>
      <c r="H470">
        <f t="shared" si="70"/>
        <v>19.982399999999998</v>
      </c>
      <c r="I470" s="7">
        <f t="shared" si="75"/>
        <v>6.9213999999999993</v>
      </c>
      <c r="V470" t="s">
        <v>3206</v>
      </c>
      <c r="W470">
        <v>346.40600000000001</v>
      </c>
      <c r="X470">
        <v>-17.6755</v>
      </c>
      <c r="Y470">
        <v>-6123.03</v>
      </c>
      <c r="Z470">
        <f t="shared" si="71"/>
        <v>17.6755</v>
      </c>
      <c r="AA470" s="7">
        <f t="shared" si="72"/>
        <v>6.12303</v>
      </c>
      <c r="AO470" t="s">
        <v>4028</v>
      </c>
      <c r="AP470">
        <v>346.36500000000001</v>
      </c>
      <c r="AQ470">
        <v>-5.8800800000000004</v>
      </c>
      <c r="AR470">
        <v>-2036.63</v>
      </c>
      <c r="AS470">
        <f t="shared" si="73"/>
        <v>5.8800800000000004</v>
      </c>
      <c r="AT470" s="7">
        <f t="shared" si="74"/>
        <v>2.0366300000000002</v>
      </c>
    </row>
    <row r="471" spans="4:46" x14ac:dyDescent="0.35">
      <c r="D471" t="s">
        <v>5326</v>
      </c>
      <c r="E471">
        <v>346.37</v>
      </c>
      <c r="F471">
        <v>-19.982600000000001</v>
      </c>
      <c r="G471">
        <v>-6921.56</v>
      </c>
      <c r="H471">
        <f t="shared" si="70"/>
        <v>19.982600000000001</v>
      </c>
      <c r="I471" s="7">
        <f t="shared" si="75"/>
        <v>6.9215600000000004</v>
      </c>
      <c r="V471" t="s">
        <v>3207</v>
      </c>
      <c r="W471">
        <v>346.41</v>
      </c>
      <c r="X471">
        <v>-17.676200000000001</v>
      </c>
      <c r="Y471">
        <v>-6123.22</v>
      </c>
      <c r="Z471">
        <f t="shared" si="71"/>
        <v>17.676200000000001</v>
      </c>
      <c r="AA471" s="7">
        <f t="shared" si="72"/>
        <v>6.1232199999999999</v>
      </c>
      <c r="AO471" t="s">
        <v>4029</v>
      </c>
      <c r="AP471">
        <v>346.36599999999999</v>
      </c>
      <c r="AQ471">
        <v>-5.8810000000000002</v>
      </c>
      <c r="AR471">
        <v>-2036.93</v>
      </c>
      <c r="AS471">
        <f t="shared" si="73"/>
        <v>5.8810000000000002</v>
      </c>
      <c r="AT471" s="7">
        <f t="shared" si="74"/>
        <v>2.0369299999999999</v>
      </c>
    </row>
    <row r="472" spans="4:46" x14ac:dyDescent="0.35">
      <c r="D472" t="s">
        <v>5327</v>
      </c>
      <c r="E472">
        <v>346.37</v>
      </c>
      <c r="F472">
        <v>-19.982600000000001</v>
      </c>
      <c r="G472">
        <v>-6921.56</v>
      </c>
      <c r="H472">
        <f t="shared" si="70"/>
        <v>19.982600000000001</v>
      </c>
      <c r="I472" s="7">
        <f t="shared" si="75"/>
        <v>6.9215600000000004</v>
      </c>
      <c r="V472" t="s">
        <v>3208</v>
      </c>
      <c r="W472">
        <v>346.41</v>
      </c>
      <c r="X472">
        <v>-17.676200000000001</v>
      </c>
      <c r="Y472">
        <v>-6123.22</v>
      </c>
      <c r="Z472">
        <f t="shared" si="71"/>
        <v>17.676200000000001</v>
      </c>
      <c r="AA472" s="7">
        <f t="shared" si="72"/>
        <v>6.1232199999999999</v>
      </c>
      <c r="AO472" t="s">
        <v>4030</v>
      </c>
      <c r="AP472">
        <v>346.36599999999999</v>
      </c>
      <c r="AQ472">
        <v>-5.8810000000000002</v>
      </c>
      <c r="AR472">
        <v>-2036.93</v>
      </c>
      <c r="AS472">
        <f t="shared" si="73"/>
        <v>5.8810000000000002</v>
      </c>
      <c r="AT472" s="7">
        <f t="shared" si="74"/>
        <v>2.0369299999999999</v>
      </c>
    </row>
    <row r="473" spans="4:46" x14ac:dyDescent="0.35">
      <c r="D473" t="s">
        <v>5328</v>
      </c>
      <c r="E473">
        <v>346.37099999999998</v>
      </c>
      <c r="F473">
        <v>-19.9833</v>
      </c>
      <c r="G473">
        <v>-6921.62</v>
      </c>
      <c r="H473">
        <f t="shared" si="70"/>
        <v>19.9833</v>
      </c>
      <c r="I473" s="7">
        <f t="shared" si="75"/>
        <v>6.9216199999999999</v>
      </c>
      <c r="V473" t="s">
        <v>3209</v>
      </c>
      <c r="W473">
        <v>346.41399999999999</v>
      </c>
      <c r="X473">
        <v>-17.768999999999998</v>
      </c>
      <c r="Y473">
        <v>-6159.43</v>
      </c>
      <c r="Z473">
        <f t="shared" si="71"/>
        <v>17.768999999999998</v>
      </c>
      <c r="AA473" s="7">
        <f t="shared" si="72"/>
        <v>6.1594300000000004</v>
      </c>
      <c r="AO473" t="s">
        <v>4031</v>
      </c>
      <c r="AP473">
        <v>346.36700000000002</v>
      </c>
      <c r="AQ473">
        <v>-5.8802099999999999</v>
      </c>
      <c r="AR473">
        <v>-2036.64</v>
      </c>
      <c r="AS473">
        <f t="shared" si="73"/>
        <v>5.8802099999999999</v>
      </c>
      <c r="AT473" s="7">
        <f t="shared" si="74"/>
        <v>2.0366400000000002</v>
      </c>
    </row>
    <row r="474" spans="4:46" x14ac:dyDescent="0.35">
      <c r="D474" t="s">
        <v>5329</v>
      </c>
      <c r="E474">
        <v>346.37299999999999</v>
      </c>
      <c r="F474">
        <v>-19.982299999999999</v>
      </c>
      <c r="G474">
        <v>-6921.44</v>
      </c>
      <c r="H474">
        <f t="shared" si="70"/>
        <v>19.982299999999999</v>
      </c>
      <c r="I474" s="7">
        <f t="shared" si="75"/>
        <v>6.9214399999999996</v>
      </c>
      <c r="V474" t="s">
        <v>3210</v>
      </c>
      <c r="W474">
        <v>346.41399999999999</v>
      </c>
      <c r="X474">
        <v>-17.768999999999998</v>
      </c>
      <c r="Y474">
        <v>-6159.43</v>
      </c>
      <c r="Z474">
        <f t="shared" si="71"/>
        <v>17.768999999999998</v>
      </c>
      <c r="AA474" s="7">
        <f t="shared" si="72"/>
        <v>6.1594300000000004</v>
      </c>
      <c r="AO474" t="s">
        <v>4032</v>
      </c>
      <c r="AP474">
        <v>346.36700000000002</v>
      </c>
      <c r="AQ474">
        <v>-5.8802099999999999</v>
      </c>
      <c r="AR474">
        <v>-2036.64</v>
      </c>
      <c r="AS474">
        <f t="shared" si="73"/>
        <v>5.8802099999999999</v>
      </c>
      <c r="AT474" s="7">
        <f t="shared" si="74"/>
        <v>2.0366400000000002</v>
      </c>
    </row>
    <row r="475" spans="4:46" x14ac:dyDescent="0.35">
      <c r="D475" t="s">
        <v>5330</v>
      </c>
      <c r="E475">
        <v>346.37299999999999</v>
      </c>
      <c r="F475">
        <v>-19.982299999999999</v>
      </c>
      <c r="G475">
        <v>-6921.44</v>
      </c>
      <c r="H475">
        <f t="shared" si="70"/>
        <v>19.982299999999999</v>
      </c>
      <c r="I475" s="7">
        <f t="shared" si="75"/>
        <v>6.9214399999999996</v>
      </c>
      <c r="V475" t="s">
        <v>3211</v>
      </c>
      <c r="W475">
        <v>346.41699999999997</v>
      </c>
      <c r="X475">
        <v>-17.782299999999999</v>
      </c>
      <c r="Y475">
        <v>-6160.18</v>
      </c>
      <c r="Z475">
        <f t="shared" si="71"/>
        <v>17.782299999999999</v>
      </c>
      <c r="AA475" s="7">
        <f t="shared" si="72"/>
        <v>6.1601800000000004</v>
      </c>
      <c r="AO475" t="s">
        <v>4033</v>
      </c>
      <c r="AP475">
        <v>346.36799999999999</v>
      </c>
      <c r="AQ475">
        <v>-5.8796499999999998</v>
      </c>
      <c r="AR475">
        <v>-2036.53</v>
      </c>
      <c r="AS475">
        <f t="shared" si="73"/>
        <v>5.8796499999999998</v>
      </c>
      <c r="AT475" s="7">
        <f t="shared" si="74"/>
        <v>2.03653</v>
      </c>
    </row>
    <row r="476" spans="4:46" x14ac:dyDescent="0.35">
      <c r="D476" t="s">
        <v>5331</v>
      </c>
      <c r="E476">
        <v>346.375</v>
      </c>
      <c r="F476">
        <v>-19.982700000000001</v>
      </c>
      <c r="G476">
        <v>-6921.68</v>
      </c>
      <c r="H476">
        <f t="shared" si="70"/>
        <v>19.982700000000001</v>
      </c>
      <c r="I476" s="7">
        <f t="shared" si="75"/>
        <v>6.9216800000000003</v>
      </c>
      <c r="V476" t="s">
        <v>3212</v>
      </c>
      <c r="W476">
        <v>346.41699999999997</v>
      </c>
      <c r="X476">
        <v>-17.782299999999999</v>
      </c>
      <c r="Y476">
        <v>-6160.18</v>
      </c>
      <c r="Z476">
        <f t="shared" si="71"/>
        <v>17.782299999999999</v>
      </c>
      <c r="AA476" s="7">
        <f t="shared" si="72"/>
        <v>6.1601800000000004</v>
      </c>
      <c r="AO476" t="s">
        <v>4034</v>
      </c>
      <c r="AP476">
        <v>346.36799999999999</v>
      </c>
      <c r="AQ476">
        <v>-5.8796499999999998</v>
      </c>
      <c r="AR476">
        <v>-2036.53</v>
      </c>
      <c r="AS476">
        <f t="shared" si="73"/>
        <v>5.8796499999999998</v>
      </c>
      <c r="AT476" s="7">
        <f t="shared" si="74"/>
        <v>2.03653</v>
      </c>
    </row>
    <row r="477" spans="4:46" x14ac:dyDescent="0.35">
      <c r="D477" t="s">
        <v>5332</v>
      </c>
      <c r="E477">
        <v>346.375</v>
      </c>
      <c r="F477">
        <v>-19.982700000000001</v>
      </c>
      <c r="G477">
        <v>-6921.68</v>
      </c>
      <c r="H477">
        <f t="shared" si="70"/>
        <v>19.982700000000001</v>
      </c>
      <c r="I477" s="7">
        <f t="shared" si="75"/>
        <v>6.9216800000000003</v>
      </c>
      <c r="V477" t="s">
        <v>3213</v>
      </c>
      <c r="W477">
        <v>346.42</v>
      </c>
      <c r="X477">
        <v>-17.782299999999999</v>
      </c>
      <c r="Y477">
        <v>-6160.17</v>
      </c>
      <c r="Z477">
        <f t="shared" si="71"/>
        <v>17.782299999999999</v>
      </c>
      <c r="AA477" s="7">
        <f t="shared" si="72"/>
        <v>6.1601699999999999</v>
      </c>
      <c r="AO477" t="s">
        <v>4035</v>
      </c>
      <c r="AP477">
        <v>346.36900000000003</v>
      </c>
      <c r="AQ477">
        <v>-5.8790199999999997</v>
      </c>
      <c r="AR477">
        <v>-2036.25</v>
      </c>
      <c r="AS477">
        <f t="shared" si="73"/>
        <v>5.8790199999999997</v>
      </c>
      <c r="AT477" s="7">
        <f t="shared" si="74"/>
        <v>2.0362499999999999</v>
      </c>
    </row>
    <row r="478" spans="4:46" x14ac:dyDescent="0.35">
      <c r="D478" t="s">
        <v>5333</v>
      </c>
      <c r="E478">
        <v>346.37700000000001</v>
      </c>
      <c r="F478">
        <v>-19.982399999999998</v>
      </c>
      <c r="G478">
        <v>-6921.59</v>
      </c>
      <c r="H478">
        <f t="shared" si="70"/>
        <v>19.982399999999998</v>
      </c>
      <c r="I478" s="7">
        <f t="shared" si="75"/>
        <v>6.9215900000000001</v>
      </c>
      <c r="V478" t="s">
        <v>3214</v>
      </c>
      <c r="W478">
        <v>346.42</v>
      </c>
      <c r="X478">
        <v>-17.782299999999999</v>
      </c>
      <c r="Y478">
        <v>-6160.17</v>
      </c>
      <c r="Z478">
        <f t="shared" si="71"/>
        <v>17.782299999999999</v>
      </c>
      <c r="AA478" s="7">
        <f t="shared" si="72"/>
        <v>6.1601699999999999</v>
      </c>
      <c r="AO478" t="s">
        <v>4036</v>
      </c>
      <c r="AP478">
        <v>346.36900000000003</v>
      </c>
      <c r="AQ478">
        <v>-5.8790199999999997</v>
      </c>
      <c r="AR478">
        <v>-2036.25</v>
      </c>
      <c r="AS478">
        <f t="shared" si="73"/>
        <v>5.8790199999999997</v>
      </c>
      <c r="AT478" s="7">
        <f t="shared" si="74"/>
        <v>2.0362499999999999</v>
      </c>
    </row>
    <row r="479" spans="4:46" x14ac:dyDescent="0.35">
      <c r="D479" t="s">
        <v>5334</v>
      </c>
      <c r="E479">
        <v>346.37700000000001</v>
      </c>
      <c r="F479">
        <v>-19.982399999999998</v>
      </c>
      <c r="G479">
        <v>-6921.59</v>
      </c>
      <c r="H479">
        <f t="shared" si="70"/>
        <v>19.982399999999998</v>
      </c>
      <c r="I479" s="7">
        <f t="shared" si="75"/>
        <v>6.9215900000000001</v>
      </c>
      <c r="V479" t="s">
        <v>3215</v>
      </c>
      <c r="W479">
        <v>346.42500000000001</v>
      </c>
      <c r="X479">
        <v>-17.584</v>
      </c>
      <c r="Y479">
        <v>-6091.5</v>
      </c>
      <c r="Z479">
        <f t="shared" si="71"/>
        <v>17.584</v>
      </c>
      <c r="AA479" s="7">
        <f t="shared" si="72"/>
        <v>6.0914999999999999</v>
      </c>
      <c r="AO479" t="s">
        <v>4037</v>
      </c>
      <c r="AP479">
        <v>346.37200000000001</v>
      </c>
      <c r="AQ479">
        <v>-5.8799700000000001</v>
      </c>
      <c r="AR479">
        <v>-2036.59</v>
      </c>
      <c r="AS479">
        <f t="shared" si="73"/>
        <v>5.8799700000000001</v>
      </c>
      <c r="AT479" s="7">
        <f t="shared" si="74"/>
        <v>2.0365899999999999</v>
      </c>
    </row>
    <row r="480" spans="4:46" x14ac:dyDescent="0.35">
      <c r="D480" t="s">
        <v>5335</v>
      </c>
      <c r="E480">
        <v>346.37799999999999</v>
      </c>
      <c r="F480">
        <v>-19.981999999999999</v>
      </c>
      <c r="G480">
        <v>-6921.43</v>
      </c>
      <c r="H480">
        <f t="shared" si="70"/>
        <v>19.981999999999999</v>
      </c>
      <c r="I480" s="7">
        <f t="shared" si="75"/>
        <v>6.92143</v>
      </c>
      <c r="V480" t="s">
        <v>3216</v>
      </c>
      <c r="W480">
        <v>346.42500000000001</v>
      </c>
      <c r="X480">
        <v>-17.584</v>
      </c>
      <c r="Y480">
        <v>-6091.5</v>
      </c>
      <c r="Z480">
        <f t="shared" si="71"/>
        <v>17.584</v>
      </c>
      <c r="AA480" s="7">
        <f t="shared" si="72"/>
        <v>6.0914999999999999</v>
      </c>
      <c r="AO480" t="s">
        <v>4038</v>
      </c>
      <c r="AP480">
        <v>346.37200000000001</v>
      </c>
      <c r="AQ480">
        <v>-5.8799700000000001</v>
      </c>
      <c r="AR480">
        <v>-2036.59</v>
      </c>
      <c r="AS480">
        <f t="shared" si="73"/>
        <v>5.8799700000000001</v>
      </c>
      <c r="AT480" s="7">
        <f t="shared" si="74"/>
        <v>2.0365899999999999</v>
      </c>
    </row>
    <row r="481" spans="4:46" x14ac:dyDescent="0.35">
      <c r="D481" t="s">
        <v>5336</v>
      </c>
      <c r="E481">
        <v>346.38</v>
      </c>
      <c r="F481">
        <v>-19.9815</v>
      </c>
      <c r="G481">
        <v>-6921.31</v>
      </c>
      <c r="H481">
        <f t="shared" si="70"/>
        <v>19.9815</v>
      </c>
      <c r="I481" s="7">
        <f t="shared" si="75"/>
        <v>6.9213100000000001</v>
      </c>
      <c r="V481" t="s">
        <v>3217</v>
      </c>
      <c r="W481">
        <v>346.42899999999997</v>
      </c>
      <c r="X481">
        <v>-17.582999999999998</v>
      </c>
      <c r="Y481">
        <v>-6091.44</v>
      </c>
      <c r="Z481">
        <f t="shared" si="71"/>
        <v>17.582999999999998</v>
      </c>
      <c r="AA481" s="7">
        <f t="shared" si="72"/>
        <v>6.0914399999999995</v>
      </c>
      <c r="AO481" t="s">
        <v>4039</v>
      </c>
      <c r="AP481">
        <v>346.37200000000001</v>
      </c>
      <c r="AQ481">
        <v>-5.8829500000000001</v>
      </c>
      <c r="AR481">
        <v>-2037.58</v>
      </c>
      <c r="AS481">
        <f t="shared" si="73"/>
        <v>5.8829500000000001</v>
      </c>
      <c r="AT481" s="7">
        <f t="shared" si="74"/>
        <v>2.0375799999999997</v>
      </c>
    </row>
    <row r="482" spans="4:46" x14ac:dyDescent="0.35">
      <c r="D482" t="s">
        <v>5337</v>
      </c>
      <c r="E482">
        <v>346.38</v>
      </c>
      <c r="F482">
        <v>-19.9815</v>
      </c>
      <c r="G482">
        <v>-6921.31</v>
      </c>
      <c r="H482">
        <f t="shared" si="70"/>
        <v>19.9815</v>
      </c>
      <c r="I482" s="7">
        <f t="shared" si="75"/>
        <v>6.9213100000000001</v>
      </c>
      <c r="V482" t="s">
        <v>3218</v>
      </c>
      <c r="W482">
        <v>346.42899999999997</v>
      </c>
      <c r="X482">
        <v>-17.582999999999998</v>
      </c>
      <c r="Y482">
        <v>-6091.44</v>
      </c>
      <c r="Z482">
        <f t="shared" si="71"/>
        <v>17.582999999999998</v>
      </c>
      <c r="AA482" s="7">
        <f t="shared" si="72"/>
        <v>6.0914399999999995</v>
      </c>
      <c r="AO482" t="s">
        <v>4040</v>
      </c>
      <c r="AP482">
        <v>346.37200000000001</v>
      </c>
      <c r="AQ482">
        <v>-5.8829500000000001</v>
      </c>
      <c r="AR482">
        <v>-2037.58</v>
      </c>
      <c r="AS482">
        <f t="shared" si="73"/>
        <v>5.8829500000000001</v>
      </c>
      <c r="AT482" s="7">
        <f t="shared" si="74"/>
        <v>2.0375799999999997</v>
      </c>
    </row>
    <row r="483" spans="4:46" x14ac:dyDescent="0.35">
      <c r="D483" t="s">
        <v>5338</v>
      </c>
      <c r="E483">
        <v>346.38</v>
      </c>
      <c r="F483">
        <v>-19.982500000000002</v>
      </c>
      <c r="G483">
        <v>-6921.51</v>
      </c>
      <c r="H483">
        <f t="shared" si="70"/>
        <v>19.982500000000002</v>
      </c>
      <c r="I483" s="7">
        <f t="shared" si="75"/>
        <v>6.9215100000000005</v>
      </c>
      <c r="V483" t="s">
        <v>3219</v>
      </c>
      <c r="W483">
        <v>346.43400000000003</v>
      </c>
      <c r="X483">
        <v>-17.583300000000001</v>
      </c>
      <c r="Y483">
        <v>-6091.42</v>
      </c>
      <c r="Z483">
        <f t="shared" si="71"/>
        <v>17.583300000000001</v>
      </c>
      <c r="AA483" s="7">
        <f t="shared" si="72"/>
        <v>6.0914200000000003</v>
      </c>
      <c r="AO483" t="s">
        <v>4041</v>
      </c>
      <c r="AP483">
        <v>346.37400000000002</v>
      </c>
      <c r="AQ483">
        <v>-5.8799000000000001</v>
      </c>
      <c r="AR483">
        <v>-2036.71</v>
      </c>
      <c r="AS483">
        <f t="shared" si="73"/>
        <v>5.8799000000000001</v>
      </c>
      <c r="AT483" s="7">
        <f t="shared" si="74"/>
        <v>2.0367100000000002</v>
      </c>
    </row>
    <row r="484" spans="4:46" x14ac:dyDescent="0.35">
      <c r="D484" t="s">
        <v>5339</v>
      </c>
      <c r="E484">
        <v>346.38200000000001</v>
      </c>
      <c r="F484">
        <v>-19.9831</v>
      </c>
      <c r="G484">
        <v>-6921.88</v>
      </c>
      <c r="H484">
        <f t="shared" si="70"/>
        <v>19.9831</v>
      </c>
      <c r="I484" s="7">
        <f t="shared" si="75"/>
        <v>6.9218799999999998</v>
      </c>
      <c r="V484" t="s">
        <v>3220</v>
      </c>
      <c r="W484">
        <v>346.43400000000003</v>
      </c>
      <c r="X484">
        <v>-17.583300000000001</v>
      </c>
      <c r="Y484">
        <v>-6091.42</v>
      </c>
      <c r="Z484">
        <f t="shared" si="71"/>
        <v>17.583300000000001</v>
      </c>
      <c r="AA484" s="7">
        <f t="shared" si="72"/>
        <v>6.0914200000000003</v>
      </c>
      <c r="AO484" t="s">
        <v>4042</v>
      </c>
      <c r="AP484">
        <v>346.37400000000002</v>
      </c>
      <c r="AQ484">
        <v>-5.8799000000000001</v>
      </c>
      <c r="AR484">
        <v>-2036.71</v>
      </c>
      <c r="AS484">
        <f t="shared" si="73"/>
        <v>5.8799000000000001</v>
      </c>
      <c r="AT484" s="7">
        <f t="shared" si="74"/>
        <v>2.0367100000000002</v>
      </c>
    </row>
    <row r="485" spans="4:46" x14ac:dyDescent="0.35">
      <c r="D485" t="s">
        <v>5340</v>
      </c>
      <c r="E485">
        <v>346.38200000000001</v>
      </c>
      <c r="F485">
        <v>-19.982099999999999</v>
      </c>
      <c r="G485">
        <v>-6921.67</v>
      </c>
      <c r="H485">
        <f t="shared" si="70"/>
        <v>19.982099999999999</v>
      </c>
      <c r="I485" s="7">
        <f t="shared" si="75"/>
        <v>6.9216699999999998</v>
      </c>
      <c r="V485" t="s">
        <v>3221</v>
      </c>
      <c r="W485">
        <v>346.43599999999998</v>
      </c>
      <c r="X485">
        <v>-18.168600000000001</v>
      </c>
      <c r="Y485">
        <v>-6294.29</v>
      </c>
      <c r="Z485">
        <f t="shared" si="71"/>
        <v>18.168600000000001</v>
      </c>
      <c r="AA485" s="7">
        <f t="shared" si="72"/>
        <v>6.2942900000000002</v>
      </c>
      <c r="AO485" t="s">
        <v>4043</v>
      </c>
      <c r="AP485">
        <v>346.37400000000002</v>
      </c>
      <c r="AQ485">
        <v>-5.8797300000000003</v>
      </c>
      <c r="AR485">
        <v>-2036.39</v>
      </c>
      <c r="AS485">
        <f t="shared" si="73"/>
        <v>5.8797300000000003</v>
      </c>
      <c r="AT485" s="7">
        <f t="shared" si="74"/>
        <v>2.0363899999999999</v>
      </c>
    </row>
    <row r="486" spans="4:46" x14ac:dyDescent="0.35">
      <c r="D486" t="s">
        <v>5341</v>
      </c>
      <c r="E486">
        <v>346.38400000000001</v>
      </c>
      <c r="F486">
        <v>-19.982099999999999</v>
      </c>
      <c r="G486">
        <v>-6921.56</v>
      </c>
      <c r="H486">
        <f t="shared" si="70"/>
        <v>19.982099999999999</v>
      </c>
      <c r="I486" s="7">
        <f t="shared" si="75"/>
        <v>6.9215600000000004</v>
      </c>
      <c r="V486" t="s">
        <v>3222</v>
      </c>
      <c r="W486">
        <v>346.43599999999998</v>
      </c>
      <c r="X486">
        <v>-18.168600000000001</v>
      </c>
      <c r="Y486">
        <v>-6294.29</v>
      </c>
      <c r="Z486">
        <f t="shared" si="71"/>
        <v>18.168600000000001</v>
      </c>
      <c r="AA486" s="7">
        <f t="shared" si="72"/>
        <v>6.2942900000000002</v>
      </c>
      <c r="AO486" t="s">
        <v>4044</v>
      </c>
      <c r="AP486">
        <v>346.37400000000002</v>
      </c>
      <c r="AQ486">
        <v>-5.8797300000000003</v>
      </c>
      <c r="AR486">
        <v>-2036.39</v>
      </c>
      <c r="AS486">
        <f t="shared" si="73"/>
        <v>5.8797300000000003</v>
      </c>
      <c r="AT486" s="7">
        <f t="shared" si="74"/>
        <v>2.0363899999999999</v>
      </c>
    </row>
    <row r="487" spans="4:46" x14ac:dyDescent="0.35">
      <c r="D487" t="s">
        <v>5342</v>
      </c>
      <c r="E487">
        <v>346.38400000000001</v>
      </c>
      <c r="F487">
        <v>-19.982099999999999</v>
      </c>
      <c r="G487">
        <v>-6921.8</v>
      </c>
      <c r="H487">
        <f t="shared" si="70"/>
        <v>19.982099999999999</v>
      </c>
      <c r="I487" s="7">
        <f t="shared" si="75"/>
        <v>6.9218000000000002</v>
      </c>
      <c r="V487" t="s">
        <v>3223</v>
      </c>
      <c r="W487">
        <v>346.43900000000002</v>
      </c>
      <c r="X487">
        <v>-18.166899999999998</v>
      </c>
      <c r="Y487">
        <v>-6293.76</v>
      </c>
      <c r="Z487">
        <f t="shared" si="71"/>
        <v>18.166899999999998</v>
      </c>
      <c r="AA487" s="7">
        <f t="shared" si="72"/>
        <v>6.2937599999999998</v>
      </c>
      <c r="AO487" t="s">
        <v>4045</v>
      </c>
      <c r="AP487">
        <v>346.37599999999998</v>
      </c>
      <c r="AQ487">
        <v>-5.8793600000000001</v>
      </c>
      <c r="AR487">
        <v>-2036.35</v>
      </c>
      <c r="AS487">
        <f t="shared" si="73"/>
        <v>5.8793600000000001</v>
      </c>
      <c r="AT487" s="7">
        <f t="shared" si="74"/>
        <v>2.0363500000000001</v>
      </c>
    </row>
    <row r="488" spans="4:46" x14ac:dyDescent="0.35">
      <c r="D488" t="s">
        <v>5343</v>
      </c>
      <c r="E488">
        <v>346.38799999999998</v>
      </c>
      <c r="F488">
        <v>-19.981999999999999</v>
      </c>
      <c r="G488">
        <v>-6921.59</v>
      </c>
      <c r="H488">
        <f t="shared" si="70"/>
        <v>19.981999999999999</v>
      </c>
      <c r="I488" s="7">
        <f t="shared" si="75"/>
        <v>6.9215900000000001</v>
      </c>
      <c r="V488" t="s">
        <v>3224</v>
      </c>
      <c r="W488">
        <v>346.43900000000002</v>
      </c>
      <c r="X488">
        <v>-18.166899999999998</v>
      </c>
      <c r="Y488">
        <v>-6293.76</v>
      </c>
      <c r="Z488">
        <f t="shared" si="71"/>
        <v>18.166899999999998</v>
      </c>
      <c r="AA488" s="7">
        <f t="shared" si="72"/>
        <v>6.2937599999999998</v>
      </c>
      <c r="AO488" t="s">
        <v>4046</v>
      </c>
      <c r="AP488">
        <v>346.37599999999998</v>
      </c>
      <c r="AQ488">
        <v>-5.8793600000000001</v>
      </c>
      <c r="AR488">
        <v>-2036.35</v>
      </c>
      <c r="AS488">
        <f t="shared" si="73"/>
        <v>5.8793600000000001</v>
      </c>
      <c r="AT488" s="7">
        <f t="shared" si="74"/>
        <v>2.0363500000000001</v>
      </c>
    </row>
    <row r="489" spans="4:46" x14ac:dyDescent="0.35">
      <c r="D489" t="s">
        <v>5344</v>
      </c>
      <c r="E489">
        <v>346.38799999999998</v>
      </c>
      <c r="F489">
        <v>-19.981999999999999</v>
      </c>
      <c r="G489">
        <v>-6921.59</v>
      </c>
      <c r="H489">
        <f t="shared" si="70"/>
        <v>19.981999999999999</v>
      </c>
      <c r="I489" s="7">
        <f t="shared" si="75"/>
        <v>6.9215900000000001</v>
      </c>
      <c r="V489" t="s">
        <v>3225</v>
      </c>
      <c r="W489">
        <v>346.44499999999999</v>
      </c>
      <c r="X489">
        <v>-18.167300000000001</v>
      </c>
      <c r="Y489">
        <v>-6293.91</v>
      </c>
      <c r="Z489">
        <f t="shared" si="71"/>
        <v>18.167300000000001</v>
      </c>
      <c r="AA489" s="7">
        <f t="shared" si="72"/>
        <v>6.2939099999999994</v>
      </c>
      <c r="AO489" t="s">
        <v>4047</v>
      </c>
      <c r="AP489">
        <v>346.37700000000001</v>
      </c>
      <c r="AQ489">
        <v>-5.8792099999999996</v>
      </c>
      <c r="AR489">
        <v>-2036.31</v>
      </c>
      <c r="AS489">
        <f t="shared" si="73"/>
        <v>5.8792099999999996</v>
      </c>
      <c r="AT489" s="7">
        <f t="shared" si="74"/>
        <v>2.0363099999999998</v>
      </c>
    </row>
    <row r="490" spans="4:46" x14ac:dyDescent="0.35">
      <c r="D490" t="s">
        <v>5345</v>
      </c>
      <c r="E490">
        <v>346.38799999999998</v>
      </c>
      <c r="F490">
        <v>-19.981999999999999</v>
      </c>
      <c r="G490">
        <v>-6921.5</v>
      </c>
      <c r="H490">
        <f t="shared" si="70"/>
        <v>19.981999999999999</v>
      </c>
      <c r="I490" s="7">
        <f t="shared" si="75"/>
        <v>6.9215</v>
      </c>
      <c r="V490" t="s">
        <v>3226</v>
      </c>
      <c r="W490">
        <v>346.44499999999999</v>
      </c>
      <c r="X490">
        <v>-18.167300000000001</v>
      </c>
      <c r="Y490">
        <v>-6293.91</v>
      </c>
      <c r="Z490">
        <f t="shared" si="71"/>
        <v>18.167300000000001</v>
      </c>
      <c r="AA490" s="7">
        <f t="shared" si="72"/>
        <v>6.2939099999999994</v>
      </c>
      <c r="AO490" t="s">
        <v>4048</v>
      </c>
      <c r="AP490">
        <v>346.37700000000001</v>
      </c>
      <c r="AQ490">
        <v>-5.8792099999999996</v>
      </c>
      <c r="AR490">
        <v>-2036.31</v>
      </c>
      <c r="AS490">
        <f t="shared" si="73"/>
        <v>5.8792099999999996</v>
      </c>
      <c r="AT490" s="7">
        <f t="shared" si="74"/>
        <v>2.0363099999999998</v>
      </c>
    </row>
    <row r="491" spans="4:46" x14ac:dyDescent="0.35">
      <c r="D491" t="s">
        <v>5346</v>
      </c>
      <c r="E491">
        <v>346.39</v>
      </c>
      <c r="F491">
        <v>-19.980899999999998</v>
      </c>
      <c r="G491">
        <v>-6921.35</v>
      </c>
      <c r="H491">
        <f t="shared" si="70"/>
        <v>19.980899999999998</v>
      </c>
      <c r="I491" s="7">
        <f t="shared" si="75"/>
        <v>6.9213500000000003</v>
      </c>
      <c r="V491" t="s">
        <v>3227</v>
      </c>
      <c r="W491">
        <v>346.44799999999998</v>
      </c>
      <c r="X491">
        <v>-17.371300000000002</v>
      </c>
      <c r="Y491">
        <v>-6018.32</v>
      </c>
      <c r="Z491">
        <f t="shared" si="71"/>
        <v>17.371300000000002</v>
      </c>
      <c r="AA491" s="7">
        <f t="shared" si="72"/>
        <v>6.0183200000000001</v>
      </c>
      <c r="AO491" t="s">
        <v>4049</v>
      </c>
      <c r="AP491">
        <v>346.37900000000002</v>
      </c>
      <c r="AQ491">
        <v>-5.8792999999999997</v>
      </c>
      <c r="AR491">
        <v>-2036.42</v>
      </c>
      <c r="AS491">
        <f t="shared" si="73"/>
        <v>5.8792999999999997</v>
      </c>
      <c r="AT491" s="7">
        <f t="shared" si="74"/>
        <v>2.0364200000000001</v>
      </c>
    </row>
    <row r="492" spans="4:46" x14ac:dyDescent="0.35">
      <c r="D492" t="s">
        <v>5347</v>
      </c>
      <c r="E492">
        <v>346.39299999999997</v>
      </c>
      <c r="F492">
        <v>-19.980799999999999</v>
      </c>
      <c r="G492">
        <v>-6921.22</v>
      </c>
      <c r="H492">
        <f t="shared" si="70"/>
        <v>19.980799999999999</v>
      </c>
      <c r="I492" s="7">
        <f t="shared" si="75"/>
        <v>6.9212199999999999</v>
      </c>
      <c r="V492" t="s">
        <v>3228</v>
      </c>
      <c r="W492">
        <v>346.44799999999998</v>
      </c>
      <c r="X492">
        <v>-17.371300000000002</v>
      </c>
      <c r="Y492">
        <v>-6018.32</v>
      </c>
      <c r="Z492">
        <f t="shared" si="71"/>
        <v>17.371300000000002</v>
      </c>
      <c r="AA492" s="7">
        <f t="shared" si="72"/>
        <v>6.0183200000000001</v>
      </c>
      <c r="AO492" t="s">
        <v>4050</v>
      </c>
      <c r="AP492">
        <v>346.37900000000002</v>
      </c>
      <c r="AQ492">
        <v>-5.8792999999999997</v>
      </c>
      <c r="AR492">
        <v>-2036.42</v>
      </c>
      <c r="AS492">
        <f t="shared" si="73"/>
        <v>5.8792999999999997</v>
      </c>
      <c r="AT492" s="7">
        <f t="shared" si="74"/>
        <v>2.0364200000000001</v>
      </c>
    </row>
    <row r="493" spans="4:46" x14ac:dyDescent="0.35">
      <c r="D493" t="s">
        <v>5348</v>
      </c>
      <c r="E493">
        <v>346.39299999999997</v>
      </c>
      <c r="F493">
        <v>-19.980799999999999</v>
      </c>
      <c r="G493">
        <v>-6921.27</v>
      </c>
      <c r="H493">
        <f t="shared" si="70"/>
        <v>19.980799999999999</v>
      </c>
      <c r="I493" s="7">
        <f t="shared" si="75"/>
        <v>6.9212700000000007</v>
      </c>
      <c r="V493" t="s">
        <v>3229</v>
      </c>
      <c r="W493">
        <v>346.452</v>
      </c>
      <c r="X493">
        <v>-17.369499999999999</v>
      </c>
      <c r="Y493">
        <v>-6017.71</v>
      </c>
      <c r="Z493">
        <f t="shared" si="71"/>
        <v>17.369499999999999</v>
      </c>
      <c r="AA493" s="7">
        <f t="shared" si="72"/>
        <v>6.0177100000000001</v>
      </c>
      <c r="AO493" t="s">
        <v>4051</v>
      </c>
      <c r="AP493">
        <v>346.38099999999997</v>
      </c>
      <c r="AQ493">
        <v>-5.8792799999999996</v>
      </c>
      <c r="AR493">
        <v>-2036.42</v>
      </c>
      <c r="AS493">
        <f t="shared" si="73"/>
        <v>5.8792799999999996</v>
      </c>
      <c r="AT493" s="7">
        <f t="shared" si="74"/>
        <v>2.0364200000000001</v>
      </c>
    </row>
    <row r="494" spans="4:46" x14ac:dyDescent="0.35">
      <c r="D494" t="s">
        <v>5349</v>
      </c>
      <c r="E494">
        <v>346.39400000000001</v>
      </c>
      <c r="F494">
        <v>-19.981300000000001</v>
      </c>
      <c r="G494">
        <v>-6921.48</v>
      </c>
      <c r="H494">
        <f t="shared" si="70"/>
        <v>19.981300000000001</v>
      </c>
      <c r="I494" s="7">
        <f t="shared" si="75"/>
        <v>6.9214799999999999</v>
      </c>
      <c r="V494" t="s">
        <v>3230</v>
      </c>
      <c r="W494">
        <v>346.452</v>
      </c>
      <c r="X494">
        <v>-17.369499999999999</v>
      </c>
      <c r="Y494">
        <v>-6017.71</v>
      </c>
      <c r="Z494">
        <f t="shared" si="71"/>
        <v>17.369499999999999</v>
      </c>
      <c r="AA494" s="7">
        <f t="shared" si="72"/>
        <v>6.0177100000000001</v>
      </c>
      <c r="AO494" t="s">
        <v>4052</v>
      </c>
      <c r="AP494">
        <v>346.38099999999997</v>
      </c>
      <c r="AQ494">
        <v>-5.8792799999999996</v>
      </c>
      <c r="AR494">
        <v>-2036.42</v>
      </c>
      <c r="AS494">
        <f t="shared" si="73"/>
        <v>5.8792799999999996</v>
      </c>
      <c r="AT494" s="7">
        <f t="shared" si="74"/>
        <v>2.0364200000000001</v>
      </c>
    </row>
    <row r="495" spans="4:46" x14ac:dyDescent="0.35">
      <c r="D495" t="s">
        <v>5350</v>
      </c>
      <c r="E495">
        <v>346.39400000000001</v>
      </c>
      <c r="F495">
        <v>-19.981300000000001</v>
      </c>
      <c r="G495">
        <v>-6921.48</v>
      </c>
      <c r="H495">
        <f t="shared" si="70"/>
        <v>19.981300000000001</v>
      </c>
      <c r="I495" s="7">
        <f t="shared" si="75"/>
        <v>6.9214799999999999</v>
      </c>
      <c r="V495" t="s">
        <v>3231</v>
      </c>
      <c r="W495">
        <v>346.45499999999998</v>
      </c>
      <c r="X495">
        <v>-17.3704</v>
      </c>
      <c r="Y495">
        <v>-6018.04</v>
      </c>
      <c r="Z495">
        <f t="shared" si="71"/>
        <v>17.3704</v>
      </c>
      <c r="AA495" s="7">
        <f t="shared" si="72"/>
        <v>6.0180400000000001</v>
      </c>
      <c r="AO495" t="s">
        <v>4053</v>
      </c>
      <c r="AP495">
        <v>346.38200000000001</v>
      </c>
      <c r="AQ495">
        <v>-5.8795599999999997</v>
      </c>
      <c r="AR495">
        <v>-2036.57</v>
      </c>
      <c r="AS495">
        <f t="shared" si="73"/>
        <v>5.8795599999999997</v>
      </c>
      <c r="AT495" s="7">
        <f t="shared" si="74"/>
        <v>2.0365699999999998</v>
      </c>
    </row>
    <row r="496" spans="4:46" x14ac:dyDescent="0.35">
      <c r="D496" t="s">
        <v>5351</v>
      </c>
      <c r="E496">
        <v>346.39600000000002</v>
      </c>
      <c r="F496">
        <v>-19.9831</v>
      </c>
      <c r="G496">
        <v>-6921.87</v>
      </c>
      <c r="H496">
        <f t="shared" si="70"/>
        <v>19.9831</v>
      </c>
      <c r="I496" s="7">
        <f t="shared" si="75"/>
        <v>6.9218700000000002</v>
      </c>
      <c r="V496" t="s">
        <v>3232</v>
      </c>
      <c r="W496">
        <v>346.45499999999998</v>
      </c>
      <c r="X496">
        <v>-17.3704</v>
      </c>
      <c r="Y496">
        <v>-6018.04</v>
      </c>
      <c r="Z496">
        <f t="shared" si="71"/>
        <v>17.3704</v>
      </c>
      <c r="AA496" s="7">
        <f t="shared" si="72"/>
        <v>6.0180400000000001</v>
      </c>
      <c r="AO496" t="s">
        <v>4054</v>
      </c>
      <c r="AP496">
        <v>346.38200000000001</v>
      </c>
      <c r="AQ496">
        <v>-5.8795599999999997</v>
      </c>
      <c r="AR496">
        <v>-2036.57</v>
      </c>
      <c r="AS496">
        <f t="shared" si="73"/>
        <v>5.8795599999999997</v>
      </c>
      <c r="AT496" s="7">
        <f t="shared" si="74"/>
        <v>2.0365699999999998</v>
      </c>
    </row>
    <row r="497" spans="4:46" x14ac:dyDescent="0.35">
      <c r="D497" t="s">
        <v>5352</v>
      </c>
      <c r="E497">
        <v>346.399</v>
      </c>
      <c r="F497">
        <v>-19.983899999999998</v>
      </c>
      <c r="G497">
        <v>-6922.49</v>
      </c>
      <c r="H497">
        <f t="shared" si="70"/>
        <v>19.983899999999998</v>
      </c>
      <c r="I497" s="7">
        <f t="shared" si="75"/>
        <v>6.9224899999999998</v>
      </c>
      <c r="V497" t="s">
        <v>3233</v>
      </c>
      <c r="W497">
        <v>346.45800000000003</v>
      </c>
      <c r="X497">
        <v>-14.251799999999999</v>
      </c>
      <c r="Y497">
        <v>-4937.47</v>
      </c>
      <c r="Z497">
        <f t="shared" si="71"/>
        <v>14.251799999999999</v>
      </c>
      <c r="AA497" s="7">
        <f t="shared" si="72"/>
        <v>4.9374700000000002</v>
      </c>
      <c r="AO497" t="s">
        <v>4055</v>
      </c>
      <c r="AP497">
        <v>346.38200000000001</v>
      </c>
      <c r="AQ497">
        <v>-5.8794700000000004</v>
      </c>
      <c r="AR497">
        <v>-2036.44</v>
      </c>
      <c r="AS497">
        <f t="shared" si="73"/>
        <v>5.8794700000000004</v>
      </c>
      <c r="AT497" s="7">
        <f t="shared" si="74"/>
        <v>2.0364400000000002</v>
      </c>
    </row>
    <row r="498" spans="4:46" x14ac:dyDescent="0.35">
      <c r="D498" t="s">
        <v>5353</v>
      </c>
      <c r="E498">
        <v>346.399</v>
      </c>
      <c r="F498">
        <v>-19.981999999999999</v>
      </c>
      <c r="G498">
        <v>-6921.76</v>
      </c>
      <c r="H498">
        <f t="shared" si="70"/>
        <v>19.981999999999999</v>
      </c>
      <c r="I498" s="7">
        <f t="shared" si="75"/>
        <v>6.9217599999999999</v>
      </c>
      <c r="V498" t="s">
        <v>3234</v>
      </c>
      <c r="W498">
        <v>346.45800000000003</v>
      </c>
      <c r="X498">
        <v>-14.251799999999999</v>
      </c>
      <c r="Y498">
        <v>-4937.47</v>
      </c>
      <c r="Z498">
        <f t="shared" si="71"/>
        <v>14.251799999999999</v>
      </c>
      <c r="AA498" s="7">
        <f t="shared" si="72"/>
        <v>4.9374700000000002</v>
      </c>
      <c r="AO498" t="s">
        <v>4056</v>
      </c>
      <c r="AP498">
        <v>346.38200000000001</v>
      </c>
      <c r="AQ498">
        <v>-5.8794700000000004</v>
      </c>
      <c r="AR498">
        <v>-2036.44</v>
      </c>
      <c r="AS498">
        <f t="shared" si="73"/>
        <v>5.8794700000000004</v>
      </c>
      <c r="AT498" s="7">
        <f t="shared" si="74"/>
        <v>2.0364400000000002</v>
      </c>
    </row>
    <row r="499" spans="4:46" x14ac:dyDescent="0.35">
      <c r="D499" t="s">
        <v>5354</v>
      </c>
      <c r="E499">
        <v>346.40100000000001</v>
      </c>
      <c r="F499">
        <v>-19.9833</v>
      </c>
      <c r="G499">
        <v>-6922.38</v>
      </c>
      <c r="H499">
        <f t="shared" si="70"/>
        <v>19.9833</v>
      </c>
      <c r="I499" s="7">
        <f t="shared" si="75"/>
        <v>6.9223800000000004</v>
      </c>
      <c r="V499" t="s">
        <v>3235</v>
      </c>
      <c r="W499">
        <v>346.46100000000001</v>
      </c>
      <c r="X499">
        <v>-14.250500000000001</v>
      </c>
      <c r="Y499">
        <v>-4937.17</v>
      </c>
      <c r="Z499">
        <f t="shared" si="71"/>
        <v>14.250500000000001</v>
      </c>
      <c r="AA499" s="7">
        <f t="shared" si="72"/>
        <v>4.9371700000000001</v>
      </c>
      <c r="AO499" t="s">
        <v>4057</v>
      </c>
      <c r="AP499">
        <v>346.38499999999999</v>
      </c>
      <c r="AQ499">
        <v>-5.8788099999999996</v>
      </c>
      <c r="AR499">
        <v>-2036.26</v>
      </c>
      <c r="AS499">
        <f t="shared" si="73"/>
        <v>5.8788099999999996</v>
      </c>
      <c r="AT499" s="7">
        <f t="shared" si="74"/>
        <v>2.03626</v>
      </c>
    </row>
    <row r="500" spans="4:46" x14ac:dyDescent="0.35">
      <c r="D500" t="s">
        <v>5355</v>
      </c>
      <c r="E500">
        <v>346.40600000000001</v>
      </c>
      <c r="F500">
        <v>-19.983499999999999</v>
      </c>
      <c r="G500">
        <v>-6922.37</v>
      </c>
      <c r="H500">
        <f t="shared" si="70"/>
        <v>19.983499999999999</v>
      </c>
      <c r="I500" s="7">
        <f t="shared" si="75"/>
        <v>6.9223699999999999</v>
      </c>
      <c r="V500" t="s">
        <v>3236</v>
      </c>
      <c r="W500">
        <v>346.46100000000001</v>
      </c>
      <c r="X500">
        <v>-14.250500000000001</v>
      </c>
      <c r="Y500">
        <v>-4937.17</v>
      </c>
      <c r="Z500">
        <f t="shared" si="71"/>
        <v>14.250500000000001</v>
      </c>
      <c r="AA500" s="7">
        <f t="shared" si="72"/>
        <v>4.9371700000000001</v>
      </c>
      <c r="AO500" t="s">
        <v>4058</v>
      </c>
      <c r="AP500">
        <v>346.38499999999999</v>
      </c>
      <c r="AQ500">
        <v>-5.8788099999999996</v>
      </c>
      <c r="AR500">
        <v>-2036.26</v>
      </c>
      <c r="AS500">
        <f t="shared" si="73"/>
        <v>5.8788099999999996</v>
      </c>
      <c r="AT500" s="7">
        <f t="shared" si="74"/>
        <v>2.03626</v>
      </c>
    </row>
    <row r="501" spans="4:46" x14ac:dyDescent="0.35">
      <c r="D501" t="s">
        <v>5356</v>
      </c>
      <c r="E501">
        <v>346.40600000000001</v>
      </c>
      <c r="F501">
        <v>-19.983499999999999</v>
      </c>
      <c r="G501">
        <v>-6922.37</v>
      </c>
      <c r="H501">
        <f t="shared" si="70"/>
        <v>19.983499999999999</v>
      </c>
      <c r="I501" s="7">
        <f t="shared" si="75"/>
        <v>6.9223699999999999</v>
      </c>
      <c r="V501" t="s">
        <v>3237</v>
      </c>
      <c r="W501">
        <v>346.464</v>
      </c>
      <c r="X501">
        <v>-14.250299999999999</v>
      </c>
      <c r="Y501">
        <v>-4938.58</v>
      </c>
      <c r="Z501">
        <f t="shared" si="71"/>
        <v>14.250299999999999</v>
      </c>
      <c r="AA501" s="7">
        <f t="shared" si="72"/>
        <v>4.93858</v>
      </c>
      <c r="AO501" t="s">
        <v>4059</v>
      </c>
      <c r="AP501">
        <v>346.38600000000002</v>
      </c>
      <c r="AQ501">
        <v>-5.87974</v>
      </c>
      <c r="AR501">
        <v>-2036.5</v>
      </c>
      <c r="AS501">
        <f t="shared" si="73"/>
        <v>5.87974</v>
      </c>
      <c r="AT501" s="7">
        <f t="shared" si="74"/>
        <v>2.0365000000000002</v>
      </c>
    </row>
    <row r="502" spans="4:46" x14ac:dyDescent="0.35">
      <c r="D502" t="s">
        <v>5357</v>
      </c>
      <c r="E502">
        <v>346.40600000000001</v>
      </c>
      <c r="F502">
        <v>-19.981100000000001</v>
      </c>
      <c r="G502">
        <v>-6921.7</v>
      </c>
      <c r="H502">
        <f t="shared" si="70"/>
        <v>19.981100000000001</v>
      </c>
      <c r="I502" s="7">
        <f t="shared" si="75"/>
        <v>6.9216999999999995</v>
      </c>
      <c r="V502" t="s">
        <v>3238</v>
      </c>
      <c r="W502">
        <v>346.464</v>
      </c>
      <c r="X502">
        <v>-14.250299999999999</v>
      </c>
      <c r="Y502">
        <v>-4938.58</v>
      </c>
      <c r="Z502">
        <f t="shared" si="71"/>
        <v>14.250299999999999</v>
      </c>
      <c r="AA502" s="7">
        <f t="shared" si="72"/>
        <v>4.93858</v>
      </c>
      <c r="AO502" t="s">
        <v>4060</v>
      </c>
      <c r="AP502">
        <v>346.38600000000002</v>
      </c>
      <c r="AQ502">
        <v>-5.87974</v>
      </c>
      <c r="AR502">
        <v>-2036.5</v>
      </c>
      <c r="AS502">
        <f t="shared" si="73"/>
        <v>5.87974</v>
      </c>
      <c r="AT502" s="7">
        <f t="shared" si="74"/>
        <v>2.0365000000000002</v>
      </c>
    </row>
    <row r="503" spans="4:46" x14ac:dyDescent="0.35">
      <c r="D503" t="s">
        <v>5358</v>
      </c>
      <c r="E503">
        <v>346.40600000000001</v>
      </c>
      <c r="F503">
        <v>-19.981100000000001</v>
      </c>
      <c r="G503">
        <v>-6921.7</v>
      </c>
      <c r="H503">
        <f t="shared" si="70"/>
        <v>19.981100000000001</v>
      </c>
      <c r="I503" s="7">
        <f t="shared" si="75"/>
        <v>6.9216999999999995</v>
      </c>
      <c r="V503" t="s">
        <v>3239</v>
      </c>
      <c r="W503">
        <v>346.46699999999998</v>
      </c>
      <c r="X503">
        <v>-16.868400000000001</v>
      </c>
      <c r="Y503">
        <v>-5844.17</v>
      </c>
      <c r="Z503">
        <f t="shared" si="71"/>
        <v>16.868400000000001</v>
      </c>
      <c r="AA503" s="7">
        <f t="shared" si="72"/>
        <v>5.8441700000000001</v>
      </c>
      <c r="AO503" t="s">
        <v>4061</v>
      </c>
      <c r="AP503">
        <v>346.38600000000002</v>
      </c>
      <c r="AQ503">
        <v>-5.8792900000000001</v>
      </c>
      <c r="AR503">
        <v>-2036.47</v>
      </c>
      <c r="AS503">
        <f t="shared" si="73"/>
        <v>5.8792900000000001</v>
      </c>
      <c r="AT503" s="7">
        <f t="shared" si="74"/>
        <v>2.03647</v>
      </c>
    </row>
    <row r="504" spans="4:46" x14ac:dyDescent="0.35">
      <c r="D504" t="s">
        <v>5359</v>
      </c>
      <c r="E504">
        <v>346.40800000000002</v>
      </c>
      <c r="F504">
        <v>-19.981300000000001</v>
      </c>
      <c r="G504">
        <v>-6921.71</v>
      </c>
      <c r="H504">
        <f t="shared" si="70"/>
        <v>19.981300000000001</v>
      </c>
      <c r="I504" s="7">
        <f t="shared" si="75"/>
        <v>6.92171</v>
      </c>
      <c r="V504" t="s">
        <v>3240</v>
      </c>
      <c r="W504">
        <v>346.46699999999998</v>
      </c>
      <c r="X504">
        <v>-16.868400000000001</v>
      </c>
      <c r="Y504">
        <v>-5844.17</v>
      </c>
      <c r="Z504">
        <f t="shared" si="71"/>
        <v>16.868400000000001</v>
      </c>
      <c r="AA504" s="7">
        <f t="shared" si="72"/>
        <v>5.8441700000000001</v>
      </c>
      <c r="AO504" t="s">
        <v>4062</v>
      </c>
      <c r="AP504">
        <v>346.38600000000002</v>
      </c>
      <c r="AQ504">
        <v>-5.8792900000000001</v>
      </c>
      <c r="AR504">
        <v>-2036.47</v>
      </c>
      <c r="AS504">
        <f t="shared" si="73"/>
        <v>5.8792900000000001</v>
      </c>
      <c r="AT504" s="7">
        <f t="shared" si="74"/>
        <v>2.03647</v>
      </c>
    </row>
    <row r="505" spans="4:46" x14ac:dyDescent="0.35">
      <c r="D505" t="s">
        <v>5360</v>
      </c>
      <c r="E505">
        <v>346.40800000000002</v>
      </c>
      <c r="F505">
        <v>-19.981300000000001</v>
      </c>
      <c r="G505">
        <v>-6921.71</v>
      </c>
      <c r="H505">
        <f t="shared" si="70"/>
        <v>19.981300000000001</v>
      </c>
      <c r="I505" s="7">
        <f t="shared" si="75"/>
        <v>6.92171</v>
      </c>
      <c r="V505" t="s">
        <v>3241</v>
      </c>
      <c r="W505">
        <v>346.46899999999999</v>
      </c>
      <c r="X505">
        <v>-16.867899999999999</v>
      </c>
      <c r="Y505">
        <v>-5844.27</v>
      </c>
      <c r="Z505">
        <f t="shared" si="71"/>
        <v>16.867899999999999</v>
      </c>
      <c r="AA505" s="7">
        <f t="shared" si="72"/>
        <v>5.8442700000000007</v>
      </c>
      <c r="AO505" t="s">
        <v>4063</v>
      </c>
      <c r="AP505">
        <v>346.38799999999998</v>
      </c>
      <c r="AQ505">
        <v>-5.8785499999999997</v>
      </c>
      <c r="AR505">
        <v>-2036.14</v>
      </c>
      <c r="AS505">
        <f t="shared" si="73"/>
        <v>5.8785499999999997</v>
      </c>
      <c r="AT505" s="7">
        <f t="shared" si="74"/>
        <v>2.0361400000000001</v>
      </c>
    </row>
    <row r="506" spans="4:46" x14ac:dyDescent="0.35">
      <c r="D506" t="s">
        <v>5361</v>
      </c>
      <c r="E506">
        <v>346.41</v>
      </c>
      <c r="F506">
        <v>-19.981100000000001</v>
      </c>
      <c r="G506">
        <v>-6921.74</v>
      </c>
      <c r="H506">
        <f t="shared" si="70"/>
        <v>19.981100000000001</v>
      </c>
      <c r="I506" s="7">
        <f t="shared" si="75"/>
        <v>6.9217399999999998</v>
      </c>
      <c r="V506" t="s">
        <v>3242</v>
      </c>
      <c r="W506">
        <v>346.46899999999999</v>
      </c>
      <c r="X506">
        <v>-16.867899999999999</v>
      </c>
      <c r="Y506">
        <v>-5844.27</v>
      </c>
      <c r="Z506">
        <f t="shared" si="71"/>
        <v>16.867899999999999</v>
      </c>
      <c r="AA506" s="7">
        <f t="shared" si="72"/>
        <v>5.8442700000000007</v>
      </c>
      <c r="AO506" t="s">
        <v>4064</v>
      </c>
      <c r="AP506">
        <v>346.38799999999998</v>
      </c>
      <c r="AQ506">
        <v>-5.8785499999999997</v>
      </c>
      <c r="AR506">
        <v>-2036.14</v>
      </c>
      <c r="AS506">
        <f t="shared" si="73"/>
        <v>5.8785499999999997</v>
      </c>
      <c r="AT506" s="7">
        <f t="shared" si="74"/>
        <v>2.0361400000000001</v>
      </c>
    </row>
    <row r="507" spans="4:46" x14ac:dyDescent="0.35">
      <c r="D507" t="s">
        <v>5362</v>
      </c>
      <c r="E507">
        <v>346.41199999999998</v>
      </c>
      <c r="F507">
        <v>-19.981400000000001</v>
      </c>
      <c r="G507">
        <v>-6921.73</v>
      </c>
      <c r="H507">
        <f t="shared" si="70"/>
        <v>19.981400000000001</v>
      </c>
      <c r="I507" s="7">
        <f t="shared" si="75"/>
        <v>6.9217299999999993</v>
      </c>
      <c r="V507" t="s">
        <v>3243</v>
      </c>
      <c r="W507">
        <v>346.47500000000002</v>
      </c>
      <c r="X507">
        <v>-17.0595</v>
      </c>
      <c r="Y507">
        <v>-5954.4</v>
      </c>
      <c r="Z507">
        <f t="shared" si="71"/>
        <v>17.0595</v>
      </c>
      <c r="AA507" s="7">
        <f t="shared" si="72"/>
        <v>5.9543999999999997</v>
      </c>
      <c r="AO507" t="s">
        <v>4065</v>
      </c>
      <c r="AP507">
        <v>346.38799999999998</v>
      </c>
      <c r="AQ507">
        <v>-5.8789899999999999</v>
      </c>
      <c r="AR507">
        <v>-2036.35</v>
      </c>
      <c r="AS507">
        <f t="shared" si="73"/>
        <v>5.8789899999999999</v>
      </c>
      <c r="AT507" s="7">
        <f t="shared" si="74"/>
        <v>2.0363500000000001</v>
      </c>
    </row>
    <row r="508" spans="4:46" x14ac:dyDescent="0.35">
      <c r="D508" t="s">
        <v>5363</v>
      </c>
      <c r="E508">
        <v>346.41199999999998</v>
      </c>
      <c r="F508">
        <v>-19.981400000000001</v>
      </c>
      <c r="G508">
        <v>-6921.73</v>
      </c>
      <c r="H508">
        <f t="shared" si="70"/>
        <v>19.981400000000001</v>
      </c>
      <c r="I508" s="7">
        <f t="shared" si="75"/>
        <v>6.9217299999999993</v>
      </c>
      <c r="V508" t="s">
        <v>3244</v>
      </c>
      <c r="W508">
        <v>346.47500000000002</v>
      </c>
      <c r="X508">
        <v>-17.0595</v>
      </c>
      <c r="Y508">
        <v>-5954.4</v>
      </c>
      <c r="Z508">
        <f t="shared" si="71"/>
        <v>17.0595</v>
      </c>
      <c r="AA508" s="7">
        <f t="shared" si="72"/>
        <v>5.9543999999999997</v>
      </c>
      <c r="AO508" t="s">
        <v>4066</v>
      </c>
      <c r="AP508">
        <v>346.38799999999998</v>
      </c>
      <c r="AQ508">
        <v>-5.8789899999999999</v>
      </c>
      <c r="AR508">
        <v>-2036.35</v>
      </c>
      <c r="AS508">
        <f t="shared" si="73"/>
        <v>5.8789899999999999</v>
      </c>
      <c r="AT508" s="7">
        <f t="shared" si="74"/>
        <v>2.0363500000000001</v>
      </c>
    </row>
    <row r="509" spans="4:46" x14ac:dyDescent="0.35">
      <c r="D509" t="s">
        <v>5364</v>
      </c>
      <c r="E509">
        <v>346.41399999999999</v>
      </c>
      <c r="F509">
        <v>-19.981100000000001</v>
      </c>
      <c r="G509">
        <v>-6921.89</v>
      </c>
      <c r="H509">
        <f t="shared" si="70"/>
        <v>19.981100000000001</v>
      </c>
      <c r="I509" s="7">
        <f t="shared" si="75"/>
        <v>6.9218900000000003</v>
      </c>
      <c r="V509" t="s">
        <v>3245</v>
      </c>
      <c r="W509">
        <v>346.47800000000001</v>
      </c>
      <c r="X509">
        <v>-17.783200000000001</v>
      </c>
      <c r="Y509">
        <v>-6161.3</v>
      </c>
      <c r="Z509">
        <f t="shared" si="71"/>
        <v>17.783200000000001</v>
      </c>
      <c r="AA509" s="7">
        <f t="shared" si="72"/>
        <v>6.1612999999999998</v>
      </c>
      <c r="AO509" t="s">
        <v>4067</v>
      </c>
      <c r="AP509">
        <v>346.39100000000002</v>
      </c>
      <c r="AQ509">
        <v>-5.87873</v>
      </c>
      <c r="AR509">
        <v>-2036.36</v>
      </c>
      <c r="AS509">
        <f t="shared" si="73"/>
        <v>5.87873</v>
      </c>
      <c r="AT509" s="7">
        <f t="shared" si="74"/>
        <v>2.0363599999999997</v>
      </c>
    </row>
    <row r="510" spans="4:46" x14ac:dyDescent="0.35">
      <c r="D510" t="s">
        <v>5365</v>
      </c>
      <c r="E510">
        <v>346.41500000000002</v>
      </c>
      <c r="F510">
        <v>-19.981100000000001</v>
      </c>
      <c r="G510">
        <v>-6921.78</v>
      </c>
      <c r="H510">
        <f t="shared" si="70"/>
        <v>19.981100000000001</v>
      </c>
      <c r="I510" s="7">
        <f t="shared" si="75"/>
        <v>6.92178</v>
      </c>
      <c r="V510" t="s">
        <v>3246</v>
      </c>
      <c r="W510">
        <v>346.47800000000001</v>
      </c>
      <c r="X510">
        <v>-17.783200000000001</v>
      </c>
      <c r="Y510">
        <v>-6161.3</v>
      </c>
      <c r="Z510">
        <f t="shared" si="71"/>
        <v>17.783200000000001</v>
      </c>
      <c r="AA510" s="7">
        <f t="shared" si="72"/>
        <v>6.1612999999999998</v>
      </c>
      <c r="AO510" t="s">
        <v>4068</v>
      </c>
      <c r="AP510">
        <v>346.39100000000002</v>
      </c>
      <c r="AQ510">
        <v>-5.87873</v>
      </c>
      <c r="AR510">
        <v>-2036.36</v>
      </c>
      <c r="AS510">
        <f t="shared" si="73"/>
        <v>5.87873</v>
      </c>
      <c r="AT510" s="7">
        <f t="shared" si="74"/>
        <v>2.0363599999999997</v>
      </c>
    </row>
    <row r="511" spans="4:46" x14ac:dyDescent="0.35">
      <c r="D511" t="s">
        <v>5366</v>
      </c>
      <c r="E511">
        <v>346.41500000000002</v>
      </c>
      <c r="F511">
        <v>-19.981100000000001</v>
      </c>
      <c r="G511">
        <v>-6921.78</v>
      </c>
      <c r="H511">
        <f t="shared" si="70"/>
        <v>19.981100000000001</v>
      </c>
      <c r="I511" s="7">
        <f t="shared" si="75"/>
        <v>6.92178</v>
      </c>
      <c r="V511" t="s">
        <v>3247</v>
      </c>
      <c r="W511">
        <v>346.48099999999999</v>
      </c>
      <c r="X511">
        <v>-17.782699999999998</v>
      </c>
      <c r="Y511">
        <v>-6161.23</v>
      </c>
      <c r="Z511">
        <f t="shared" si="71"/>
        <v>17.782699999999998</v>
      </c>
      <c r="AA511" s="7">
        <f t="shared" si="72"/>
        <v>6.1612299999999998</v>
      </c>
      <c r="AO511" t="s">
        <v>4069</v>
      </c>
      <c r="AP511">
        <v>346.392</v>
      </c>
      <c r="AQ511">
        <v>-5.8788200000000002</v>
      </c>
      <c r="AR511">
        <v>-2036.29</v>
      </c>
      <c r="AS511">
        <f t="shared" si="73"/>
        <v>5.8788200000000002</v>
      </c>
      <c r="AT511" s="7">
        <f t="shared" si="74"/>
        <v>2.0362900000000002</v>
      </c>
    </row>
    <row r="512" spans="4:46" x14ac:dyDescent="0.35">
      <c r="D512" t="s">
        <v>5367</v>
      </c>
      <c r="E512">
        <v>346.41800000000001</v>
      </c>
      <c r="F512">
        <v>-19.980899999999998</v>
      </c>
      <c r="G512">
        <v>-6921.79</v>
      </c>
      <c r="H512">
        <f t="shared" si="70"/>
        <v>19.980899999999998</v>
      </c>
      <c r="I512" s="7">
        <f t="shared" si="75"/>
        <v>6.9217899999999997</v>
      </c>
      <c r="V512" t="s">
        <v>3248</v>
      </c>
      <c r="W512">
        <v>346.48099999999999</v>
      </c>
      <c r="X512">
        <v>-17.782699999999998</v>
      </c>
      <c r="Y512">
        <v>-6161.23</v>
      </c>
      <c r="Z512">
        <f t="shared" si="71"/>
        <v>17.782699999999998</v>
      </c>
      <c r="AA512" s="7">
        <f t="shared" si="72"/>
        <v>6.1612299999999998</v>
      </c>
      <c r="AO512" t="s">
        <v>4070</v>
      </c>
      <c r="AP512">
        <v>346.392</v>
      </c>
      <c r="AQ512">
        <v>-5.8788200000000002</v>
      </c>
      <c r="AR512">
        <v>-2036.29</v>
      </c>
      <c r="AS512">
        <f t="shared" si="73"/>
        <v>5.8788200000000002</v>
      </c>
      <c r="AT512" s="7">
        <f t="shared" si="74"/>
        <v>2.0362900000000002</v>
      </c>
    </row>
    <row r="513" spans="4:46" x14ac:dyDescent="0.35">
      <c r="D513" t="s">
        <v>5368</v>
      </c>
      <c r="E513">
        <v>346.42</v>
      </c>
      <c r="F513">
        <v>-19.982399999999998</v>
      </c>
      <c r="G513">
        <v>-6922.3</v>
      </c>
      <c r="H513">
        <f t="shared" si="70"/>
        <v>19.982399999999998</v>
      </c>
      <c r="I513" s="7">
        <f t="shared" si="75"/>
        <v>6.9222999999999999</v>
      </c>
      <c r="V513" t="s">
        <v>3249</v>
      </c>
      <c r="W513">
        <v>346.48599999999999</v>
      </c>
      <c r="X513">
        <v>-17.6953</v>
      </c>
      <c r="Y513">
        <v>-6140.08</v>
      </c>
      <c r="Z513">
        <f t="shared" si="71"/>
        <v>17.6953</v>
      </c>
      <c r="AA513" s="7">
        <f t="shared" si="72"/>
        <v>6.1400800000000002</v>
      </c>
      <c r="AO513" t="s">
        <v>4071</v>
      </c>
      <c r="AP513">
        <v>346.39400000000001</v>
      </c>
      <c r="AQ513">
        <v>-5.87981</v>
      </c>
      <c r="AR513">
        <v>-2036.49</v>
      </c>
      <c r="AS513">
        <f t="shared" si="73"/>
        <v>5.87981</v>
      </c>
      <c r="AT513" s="7">
        <f t="shared" si="74"/>
        <v>2.0364900000000001</v>
      </c>
    </row>
    <row r="514" spans="4:46" x14ac:dyDescent="0.35">
      <c r="D514" t="s">
        <v>5369</v>
      </c>
      <c r="E514">
        <v>346.42200000000003</v>
      </c>
      <c r="F514">
        <v>-19.9819</v>
      </c>
      <c r="G514">
        <v>-6922.3</v>
      </c>
      <c r="H514">
        <f t="shared" si="70"/>
        <v>19.9819</v>
      </c>
      <c r="I514" s="7">
        <f t="shared" si="75"/>
        <v>6.9222999999999999</v>
      </c>
      <c r="V514" t="s">
        <v>3250</v>
      </c>
      <c r="W514">
        <v>346.48599999999999</v>
      </c>
      <c r="X514">
        <v>-17.6953</v>
      </c>
      <c r="Y514">
        <v>-6140.08</v>
      </c>
      <c r="Z514">
        <f t="shared" si="71"/>
        <v>17.6953</v>
      </c>
      <c r="AA514" s="7">
        <f t="shared" si="72"/>
        <v>6.1400800000000002</v>
      </c>
      <c r="AO514" t="s">
        <v>4072</v>
      </c>
      <c r="AP514">
        <v>346.39400000000001</v>
      </c>
      <c r="AQ514">
        <v>-5.87981</v>
      </c>
      <c r="AR514">
        <v>-2036.49</v>
      </c>
      <c r="AS514">
        <f t="shared" si="73"/>
        <v>5.87981</v>
      </c>
      <c r="AT514" s="7">
        <f t="shared" si="74"/>
        <v>2.0364900000000001</v>
      </c>
    </row>
    <row r="515" spans="4:46" x14ac:dyDescent="0.35">
      <c r="D515" t="s">
        <v>5370</v>
      </c>
      <c r="E515">
        <v>346.42200000000003</v>
      </c>
      <c r="F515">
        <v>-19.982600000000001</v>
      </c>
      <c r="G515">
        <v>-6922.39</v>
      </c>
      <c r="H515">
        <f t="shared" si="70"/>
        <v>19.982600000000001</v>
      </c>
      <c r="I515" s="7">
        <f t="shared" si="75"/>
        <v>6.92239</v>
      </c>
      <c r="V515" t="s">
        <v>3251</v>
      </c>
      <c r="W515">
        <v>346.488</v>
      </c>
      <c r="X515">
        <v>-17.6737</v>
      </c>
      <c r="Y515">
        <v>-6123.73</v>
      </c>
      <c r="Z515">
        <f t="shared" si="71"/>
        <v>17.6737</v>
      </c>
      <c r="AA515" s="7">
        <f t="shared" si="72"/>
        <v>6.1237299999999992</v>
      </c>
      <c r="AO515" t="s">
        <v>4073</v>
      </c>
      <c r="AP515">
        <v>346.39499999999998</v>
      </c>
      <c r="AQ515">
        <v>-5.8808299999999996</v>
      </c>
      <c r="AR515">
        <v>-2037.14</v>
      </c>
      <c r="AS515">
        <f t="shared" si="73"/>
        <v>5.8808299999999996</v>
      </c>
      <c r="AT515" s="7">
        <f t="shared" si="74"/>
        <v>2.03714</v>
      </c>
    </row>
    <row r="516" spans="4:46" x14ac:dyDescent="0.35">
      <c r="D516" t="s">
        <v>5371</v>
      </c>
      <c r="E516">
        <v>346.42599999999999</v>
      </c>
      <c r="F516">
        <v>-19.983000000000001</v>
      </c>
      <c r="G516">
        <v>-6922.5</v>
      </c>
      <c r="H516">
        <f t="shared" ref="H516:H579" si="76">ABS(F516)</f>
        <v>19.983000000000001</v>
      </c>
      <c r="I516" s="7">
        <f t="shared" si="75"/>
        <v>6.9225000000000003</v>
      </c>
      <c r="V516" t="s">
        <v>3252</v>
      </c>
      <c r="W516">
        <v>346.488</v>
      </c>
      <c r="X516">
        <v>-17.6737</v>
      </c>
      <c r="Y516">
        <v>-6123.73</v>
      </c>
      <c r="Z516">
        <f t="shared" ref="Z516:Z579" si="77">ABS(X516)</f>
        <v>17.6737</v>
      </c>
      <c r="AA516" s="7">
        <f t="shared" ref="AA516:AA579" si="78">ABS(Y516/1000)</f>
        <v>6.1237299999999992</v>
      </c>
      <c r="AO516" t="s">
        <v>4074</v>
      </c>
      <c r="AP516">
        <v>346.39499999999998</v>
      </c>
      <c r="AQ516">
        <v>-5.8808299999999996</v>
      </c>
      <c r="AR516">
        <v>-2037.14</v>
      </c>
      <c r="AS516">
        <f t="shared" ref="AS516:AS579" si="79">ABS(AQ516)</f>
        <v>5.8808299999999996</v>
      </c>
      <c r="AT516" s="7">
        <f t="shared" si="74"/>
        <v>2.03714</v>
      </c>
    </row>
    <row r="517" spans="4:46" x14ac:dyDescent="0.35">
      <c r="D517" t="s">
        <v>5372</v>
      </c>
      <c r="E517">
        <v>346.42700000000002</v>
      </c>
      <c r="F517">
        <v>-19.982399999999998</v>
      </c>
      <c r="G517">
        <v>-6922.46</v>
      </c>
      <c r="H517">
        <f t="shared" si="76"/>
        <v>19.982399999999998</v>
      </c>
      <c r="I517" s="7">
        <f t="shared" si="75"/>
        <v>6.9224600000000001</v>
      </c>
      <c r="V517" t="s">
        <v>3253</v>
      </c>
      <c r="W517">
        <v>346.49299999999999</v>
      </c>
      <c r="X517">
        <v>-17.675699999999999</v>
      </c>
      <c r="Y517">
        <v>-6124.46</v>
      </c>
      <c r="Z517">
        <f t="shared" si="77"/>
        <v>17.675699999999999</v>
      </c>
      <c r="AA517" s="7">
        <f t="shared" si="78"/>
        <v>6.12446</v>
      </c>
      <c r="AO517" t="s">
        <v>4075</v>
      </c>
      <c r="AP517">
        <v>346.39499999999998</v>
      </c>
      <c r="AQ517">
        <v>-5.8791399999999996</v>
      </c>
      <c r="AR517">
        <v>-2036.46</v>
      </c>
      <c r="AS517">
        <f t="shared" si="79"/>
        <v>5.8791399999999996</v>
      </c>
      <c r="AT517" s="7">
        <f t="shared" ref="AT517:AT580" si="80">ABS(AR517/1000)</f>
        <v>2.0364599999999999</v>
      </c>
    </row>
    <row r="518" spans="4:46" x14ac:dyDescent="0.35">
      <c r="D518" t="s">
        <v>5373</v>
      </c>
      <c r="E518">
        <v>346.428</v>
      </c>
      <c r="F518">
        <v>-19.982600000000001</v>
      </c>
      <c r="G518">
        <v>-6922.56</v>
      </c>
      <c r="H518">
        <f t="shared" si="76"/>
        <v>19.982600000000001</v>
      </c>
      <c r="I518" s="7">
        <f t="shared" ref="I518:I581" si="81">ABS(G518/1000)</f>
        <v>6.9225600000000007</v>
      </c>
      <c r="V518" t="s">
        <v>3254</v>
      </c>
      <c r="W518">
        <v>346.49299999999999</v>
      </c>
      <c r="X518">
        <v>-17.675699999999999</v>
      </c>
      <c r="Y518">
        <v>-6124.46</v>
      </c>
      <c r="Z518">
        <f t="shared" si="77"/>
        <v>17.675699999999999</v>
      </c>
      <c r="AA518" s="7">
        <f t="shared" si="78"/>
        <v>6.12446</v>
      </c>
      <c r="AO518" t="s">
        <v>4076</v>
      </c>
      <c r="AP518">
        <v>346.39499999999998</v>
      </c>
      <c r="AQ518">
        <v>-5.8791399999999996</v>
      </c>
      <c r="AR518">
        <v>-2036.46</v>
      </c>
      <c r="AS518">
        <f t="shared" si="79"/>
        <v>5.8791399999999996</v>
      </c>
      <c r="AT518" s="7">
        <f t="shared" si="80"/>
        <v>2.0364599999999999</v>
      </c>
    </row>
    <row r="519" spans="4:46" x14ac:dyDescent="0.35">
      <c r="D519" t="s">
        <v>5374</v>
      </c>
      <c r="E519">
        <v>346.428</v>
      </c>
      <c r="F519">
        <v>-19.982600000000001</v>
      </c>
      <c r="G519">
        <v>-6922.56</v>
      </c>
      <c r="H519">
        <f t="shared" si="76"/>
        <v>19.982600000000001</v>
      </c>
      <c r="I519" s="7">
        <f t="shared" si="81"/>
        <v>6.9225600000000007</v>
      </c>
      <c r="V519" t="s">
        <v>3255</v>
      </c>
      <c r="W519">
        <v>346.49599999999998</v>
      </c>
      <c r="X519">
        <v>-17.1952</v>
      </c>
      <c r="Y519">
        <v>-5924.24</v>
      </c>
      <c r="Z519">
        <f t="shared" si="77"/>
        <v>17.1952</v>
      </c>
      <c r="AA519" s="7">
        <f t="shared" si="78"/>
        <v>5.9242400000000002</v>
      </c>
      <c r="AO519" t="s">
        <v>4077</v>
      </c>
      <c r="AP519">
        <v>346.39699999999999</v>
      </c>
      <c r="AQ519">
        <v>-5.8791000000000002</v>
      </c>
      <c r="AR519">
        <v>-2036.37</v>
      </c>
      <c r="AS519">
        <f t="shared" si="79"/>
        <v>5.8791000000000002</v>
      </c>
      <c r="AT519" s="7">
        <f t="shared" si="80"/>
        <v>2.0363699999999998</v>
      </c>
    </row>
    <row r="520" spans="4:46" x14ac:dyDescent="0.35">
      <c r="D520" t="s">
        <v>5375</v>
      </c>
      <c r="E520">
        <v>346.43</v>
      </c>
      <c r="F520">
        <v>-19.983899999999998</v>
      </c>
      <c r="G520">
        <v>-6922.99</v>
      </c>
      <c r="H520">
        <f t="shared" si="76"/>
        <v>19.983899999999998</v>
      </c>
      <c r="I520" s="7">
        <f t="shared" si="81"/>
        <v>6.9229899999999995</v>
      </c>
      <c r="V520" t="s">
        <v>3256</v>
      </c>
      <c r="W520">
        <v>346.49599999999998</v>
      </c>
      <c r="X520">
        <v>-17.1952</v>
      </c>
      <c r="Y520">
        <v>-5924.24</v>
      </c>
      <c r="Z520">
        <f t="shared" si="77"/>
        <v>17.1952</v>
      </c>
      <c r="AA520" s="7">
        <f t="shared" si="78"/>
        <v>5.9242400000000002</v>
      </c>
      <c r="AO520" t="s">
        <v>4078</v>
      </c>
      <c r="AP520">
        <v>346.39699999999999</v>
      </c>
      <c r="AQ520">
        <v>-5.8791000000000002</v>
      </c>
      <c r="AR520">
        <v>-2036.37</v>
      </c>
      <c r="AS520">
        <f t="shared" si="79"/>
        <v>5.8791000000000002</v>
      </c>
      <c r="AT520" s="7">
        <f t="shared" si="80"/>
        <v>2.0363699999999998</v>
      </c>
    </row>
    <row r="521" spans="4:46" x14ac:dyDescent="0.35">
      <c r="D521" t="s">
        <v>5376</v>
      </c>
      <c r="E521">
        <v>346.43400000000003</v>
      </c>
      <c r="F521">
        <v>-19.9816</v>
      </c>
      <c r="G521">
        <v>-6922.28</v>
      </c>
      <c r="H521">
        <f t="shared" si="76"/>
        <v>19.9816</v>
      </c>
      <c r="I521" s="7">
        <f t="shared" si="81"/>
        <v>6.9222799999999998</v>
      </c>
      <c r="V521" t="s">
        <v>3257</v>
      </c>
      <c r="W521">
        <v>346.50200000000001</v>
      </c>
      <c r="X521">
        <v>-16.973700000000001</v>
      </c>
      <c r="Y521">
        <v>-5881.18</v>
      </c>
      <c r="Z521">
        <f t="shared" si="77"/>
        <v>16.973700000000001</v>
      </c>
      <c r="AA521" s="7">
        <f t="shared" si="78"/>
        <v>5.8811800000000005</v>
      </c>
      <c r="AO521" t="s">
        <v>4079</v>
      </c>
      <c r="AP521">
        <v>346.399</v>
      </c>
      <c r="AQ521">
        <v>-5.8796499999999998</v>
      </c>
      <c r="AR521">
        <v>-2036.53</v>
      </c>
      <c r="AS521">
        <f t="shared" si="79"/>
        <v>5.8796499999999998</v>
      </c>
      <c r="AT521" s="7">
        <f t="shared" si="80"/>
        <v>2.03653</v>
      </c>
    </row>
    <row r="522" spans="4:46" x14ac:dyDescent="0.35">
      <c r="D522" t="s">
        <v>5377</v>
      </c>
      <c r="E522">
        <v>346.43400000000003</v>
      </c>
      <c r="F522">
        <v>-19.9816</v>
      </c>
      <c r="G522">
        <v>-6922.21</v>
      </c>
      <c r="H522">
        <f t="shared" si="76"/>
        <v>19.9816</v>
      </c>
      <c r="I522" s="7">
        <f t="shared" si="81"/>
        <v>6.9222099999999998</v>
      </c>
      <c r="V522" t="s">
        <v>3258</v>
      </c>
      <c r="W522">
        <v>346.50200000000001</v>
      </c>
      <c r="X522">
        <v>-16.973700000000001</v>
      </c>
      <c r="Y522">
        <v>-5881.18</v>
      </c>
      <c r="Z522">
        <f t="shared" si="77"/>
        <v>16.973700000000001</v>
      </c>
      <c r="AA522" s="7">
        <f t="shared" si="78"/>
        <v>5.8811800000000005</v>
      </c>
      <c r="AO522" t="s">
        <v>4080</v>
      </c>
      <c r="AP522">
        <v>346.399</v>
      </c>
      <c r="AQ522">
        <v>-5.8796499999999998</v>
      </c>
      <c r="AR522">
        <v>-2036.53</v>
      </c>
      <c r="AS522">
        <f t="shared" si="79"/>
        <v>5.8796499999999998</v>
      </c>
      <c r="AT522" s="7">
        <f t="shared" si="80"/>
        <v>2.03653</v>
      </c>
    </row>
    <row r="523" spans="4:46" x14ac:dyDescent="0.35">
      <c r="D523" t="s">
        <v>5378</v>
      </c>
      <c r="E523">
        <v>346.43400000000003</v>
      </c>
      <c r="F523">
        <v>-19.9815</v>
      </c>
      <c r="G523">
        <v>-6922.28</v>
      </c>
      <c r="H523">
        <f t="shared" si="76"/>
        <v>19.9815</v>
      </c>
      <c r="I523" s="7">
        <f t="shared" si="81"/>
        <v>6.9222799999999998</v>
      </c>
      <c r="V523" t="s">
        <v>3259</v>
      </c>
      <c r="W523">
        <v>346.50299999999999</v>
      </c>
      <c r="X523">
        <v>-16.972999999999999</v>
      </c>
      <c r="Y523">
        <v>-5881.1</v>
      </c>
      <c r="Z523">
        <f t="shared" si="77"/>
        <v>16.972999999999999</v>
      </c>
      <c r="AA523" s="7">
        <f t="shared" si="78"/>
        <v>5.8811</v>
      </c>
      <c r="AO523" t="s">
        <v>4081</v>
      </c>
      <c r="AP523">
        <v>346.4</v>
      </c>
      <c r="AQ523">
        <v>-5.8813800000000001</v>
      </c>
      <c r="AR523">
        <v>-2037.33</v>
      </c>
      <c r="AS523">
        <f t="shared" si="79"/>
        <v>5.8813800000000001</v>
      </c>
      <c r="AT523" s="7">
        <f t="shared" si="80"/>
        <v>2.0373299999999999</v>
      </c>
    </row>
    <row r="524" spans="4:46" x14ac:dyDescent="0.35">
      <c r="D524" t="s">
        <v>5379</v>
      </c>
      <c r="E524">
        <v>346.43700000000001</v>
      </c>
      <c r="F524">
        <v>-19.981100000000001</v>
      </c>
      <c r="G524">
        <v>-6922.09</v>
      </c>
      <c r="H524">
        <f t="shared" si="76"/>
        <v>19.981100000000001</v>
      </c>
      <c r="I524" s="7">
        <f t="shared" si="81"/>
        <v>6.9220899999999999</v>
      </c>
      <c r="V524" t="s">
        <v>3260</v>
      </c>
      <c r="W524">
        <v>346.50299999999999</v>
      </c>
      <c r="X524">
        <v>-16.972999999999999</v>
      </c>
      <c r="Y524">
        <v>-5881.1</v>
      </c>
      <c r="Z524">
        <f t="shared" si="77"/>
        <v>16.972999999999999</v>
      </c>
      <c r="AA524" s="7">
        <f t="shared" si="78"/>
        <v>5.8811</v>
      </c>
      <c r="AO524" t="s">
        <v>4082</v>
      </c>
      <c r="AP524">
        <v>346.4</v>
      </c>
      <c r="AQ524">
        <v>-5.8813800000000001</v>
      </c>
      <c r="AR524">
        <v>-2037.33</v>
      </c>
      <c r="AS524">
        <f t="shared" si="79"/>
        <v>5.8813800000000001</v>
      </c>
      <c r="AT524" s="7">
        <f t="shared" si="80"/>
        <v>2.0373299999999999</v>
      </c>
    </row>
    <row r="525" spans="4:46" x14ac:dyDescent="0.35">
      <c r="D525" t="s">
        <v>5380</v>
      </c>
      <c r="E525">
        <v>346.43900000000002</v>
      </c>
      <c r="F525">
        <v>-19.980799999999999</v>
      </c>
      <c r="G525">
        <v>-6922.19</v>
      </c>
      <c r="H525">
        <f t="shared" si="76"/>
        <v>19.980799999999999</v>
      </c>
      <c r="I525" s="7">
        <f t="shared" si="81"/>
        <v>6.9221899999999996</v>
      </c>
      <c r="V525" t="s">
        <v>3261</v>
      </c>
      <c r="W525">
        <v>346.50700000000001</v>
      </c>
      <c r="X525">
        <v>-17.260899999999999</v>
      </c>
      <c r="Y525">
        <v>-5980.86</v>
      </c>
      <c r="Z525">
        <f t="shared" si="77"/>
        <v>17.260899999999999</v>
      </c>
      <c r="AA525" s="7">
        <f t="shared" si="78"/>
        <v>5.9808599999999998</v>
      </c>
      <c r="AO525" t="s">
        <v>4083</v>
      </c>
      <c r="AP525">
        <v>346.40100000000001</v>
      </c>
      <c r="AQ525">
        <v>-5.87941</v>
      </c>
      <c r="AR525">
        <v>-2036.57</v>
      </c>
      <c r="AS525">
        <f t="shared" si="79"/>
        <v>5.87941</v>
      </c>
      <c r="AT525" s="7">
        <f t="shared" si="80"/>
        <v>2.0365699999999998</v>
      </c>
    </row>
    <row r="526" spans="4:46" x14ac:dyDescent="0.35">
      <c r="D526" t="s">
        <v>5381</v>
      </c>
      <c r="E526">
        <v>346.43900000000002</v>
      </c>
      <c r="F526">
        <v>-19.980799999999999</v>
      </c>
      <c r="G526">
        <v>-6922.19</v>
      </c>
      <c r="H526">
        <f t="shared" si="76"/>
        <v>19.980799999999999</v>
      </c>
      <c r="I526" s="7">
        <f t="shared" si="81"/>
        <v>6.9221899999999996</v>
      </c>
      <c r="V526" t="s">
        <v>3262</v>
      </c>
      <c r="W526">
        <v>346.50700000000001</v>
      </c>
      <c r="X526">
        <v>-17.260899999999999</v>
      </c>
      <c r="Y526">
        <v>-5980.86</v>
      </c>
      <c r="Z526">
        <f t="shared" si="77"/>
        <v>17.260899999999999</v>
      </c>
      <c r="AA526" s="7">
        <f t="shared" si="78"/>
        <v>5.9808599999999998</v>
      </c>
      <c r="AO526" t="s">
        <v>4084</v>
      </c>
      <c r="AP526">
        <v>346.40100000000001</v>
      </c>
      <c r="AQ526">
        <v>-5.87941</v>
      </c>
      <c r="AR526">
        <v>-2036.57</v>
      </c>
      <c r="AS526">
        <f t="shared" si="79"/>
        <v>5.87941</v>
      </c>
      <c r="AT526" s="7">
        <f t="shared" si="80"/>
        <v>2.0365699999999998</v>
      </c>
    </row>
    <row r="527" spans="4:46" x14ac:dyDescent="0.35">
      <c r="D527" t="s">
        <v>5382</v>
      </c>
      <c r="E527">
        <v>346.44299999999998</v>
      </c>
      <c r="F527">
        <v>-19.982099999999999</v>
      </c>
      <c r="G527">
        <v>-6922.61</v>
      </c>
      <c r="H527">
        <f t="shared" si="76"/>
        <v>19.982099999999999</v>
      </c>
      <c r="I527" s="7">
        <f t="shared" si="81"/>
        <v>6.9226099999999997</v>
      </c>
      <c r="V527" t="s">
        <v>3263</v>
      </c>
      <c r="W527">
        <v>346.50900000000001</v>
      </c>
      <c r="X527">
        <v>-17.263300000000001</v>
      </c>
      <c r="Y527">
        <v>-5981.82</v>
      </c>
      <c r="Z527">
        <f t="shared" si="77"/>
        <v>17.263300000000001</v>
      </c>
      <c r="AA527" s="7">
        <f t="shared" si="78"/>
        <v>5.9818199999999999</v>
      </c>
      <c r="AO527" t="s">
        <v>4085</v>
      </c>
      <c r="AP527">
        <v>346.40100000000001</v>
      </c>
      <c r="AQ527">
        <v>-5.8807200000000002</v>
      </c>
      <c r="AR527">
        <v>-2036.99</v>
      </c>
      <c r="AS527">
        <f t="shared" si="79"/>
        <v>5.8807200000000002</v>
      </c>
      <c r="AT527" s="7">
        <f t="shared" si="80"/>
        <v>2.0369899999999999</v>
      </c>
    </row>
    <row r="528" spans="4:46" x14ac:dyDescent="0.35">
      <c r="D528" t="s">
        <v>5383</v>
      </c>
      <c r="E528">
        <v>346.44400000000002</v>
      </c>
      <c r="F528">
        <v>-19.982099999999999</v>
      </c>
      <c r="G528">
        <v>-6922.61</v>
      </c>
      <c r="H528">
        <f t="shared" si="76"/>
        <v>19.982099999999999</v>
      </c>
      <c r="I528" s="7">
        <f t="shared" si="81"/>
        <v>6.9226099999999997</v>
      </c>
      <c r="V528" t="s">
        <v>3264</v>
      </c>
      <c r="W528">
        <v>346.50900000000001</v>
      </c>
      <c r="X528">
        <v>-17.263300000000001</v>
      </c>
      <c r="Y528">
        <v>-5981.82</v>
      </c>
      <c r="Z528">
        <f t="shared" si="77"/>
        <v>17.263300000000001</v>
      </c>
      <c r="AA528" s="7">
        <f t="shared" si="78"/>
        <v>5.9818199999999999</v>
      </c>
      <c r="AO528" t="s">
        <v>4086</v>
      </c>
      <c r="AP528">
        <v>346.40100000000001</v>
      </c>
      <c r="AQ528">
        <v>-5.8807200000000002</v>
      </c>
      <c r="AR528">
        <v>-2036.99</v>
      </c>
      <c r="AS528">
        <f t="shared" si="79"/>
        <v>5.8807200000000002</v>
      </c>
      <c r="AT528" s="7">
        <f t="shared" si="80"/>
        <v>2.0369899999999999</v>
      </c>
    </row>
    <row r="529" spans="4:46" x14ac:dyDescent="0.35">
      <c r="D529" t="s">
        <v>5384</v>
      </c>
      <c r="E529">
        <v>346.44499999999999</v>
      </c>
      <c r="F529">
        <v>-19.9819</v>
      </c>
      <c r="G529">
        <v>-6922.64</v>
      </c>
      <c r="H529">
        <f t="shared" si="76"/>
        <v>19.9819</v>
      </c>
      <c r="I529" s="7">
        <f t="shared" si="81"/>
        <v>6.9226400000000003</v>
      </c>
      <c r="V529" t="s">
        <v>3265</v>
      </c>
      <c r="W529">
        <v>346.51299999999998</v>
      </c>
      <c r="X529">
        <v>-17.300799999999999</v>
      </c>
      <c r="Y529">
        <v>-6010.04</v>
      </c>
      <c r="Z529">
        <f t="shared" si="77"/>
        <v>17.300799999999999</v>
      </c>
      <c r="AA529" s="7">
        <f t="shared" si="78"/>
        <v>6.01004</v>
      </c>
      <c r="AO529" t="s">
        <v>4087</v>
      </c>
      <c r="AP529">
        <v>346.40300000000002</v>
      </c>
      <c r="AQ529">
        <v>-5.8797899999999998</v>
      </c>
      <c r="AR529">
        <v>-2036.65</v>
      </c>
      <c r="AS529">
        <f t="shared" si="79"/>
        <v>5.8797899999999998</v>
      </c>
      <c r="AT529" s="7">
        <f t="shared" si="80"/>
        <v>2.0366500000000003</v>
      </c>
    </row>
    <row r="530" spans="4:46" x14ac:dyDescent="0.35">
      <c r="D530" t="s">
        <v>5385</v>
      </c>
      <c r="E530">
        <v>346.44799999999998</v>
      </c>
      <c r="F530">
        <v>-19.981100000000001</v>
      </c>
      <c r="G530">
        <v>-6922.39</v>
      </c>
      <c r="H530">
        <f t="shared" si="76"/>
        <v>19.981100000000001</v>
      </c>
      <c r="I530" s="7">
        <f t="shared" si="81"/>
        <v>6.92239</v>
      </c>
      <c r="V530" t="s">
        <v>3266</v>
      </c>
      <c r="W530">
        <v>346.51299999999998</v>
      </c>
      <c r="X530">
        <v>-17.300799999999999</v>
      </c>
      <c r="Y530">
        <v>-6010.04</v>
      </c>
      <c r="Z530">
        <f t="shared" si="77"/>
        <v>17.300799999999999</v>
      </c>
      <c r="AA530" s="7">
        <f t="shared" si="78"/>
        <v>6.01004</v>
      </c>
      <c r="AO530" t="s">
        <v>4088</v>
      </c>
      <c r="AP530">
        <v>346.40300000000002</v>
      </c>
      <c r="AQ530">
        <v>-5.8797899999999998</v>
      </c>
      <c r="AR530">
        <v>-2036.65</v>
      </c>
      <c r="AS530">
        <f t="shared" si="79"/>
        <v>5.8797899999999998</v>
      </c>
      <c r="AT530" s="7">
        <f t="shared" si="80"/>
        <v>2.0366500000000003</v>
      </c>
    </row>
    <row r="531" spans="4:46" x14ac:dyDescent="0.35">
      <c r="D531" t="s">
        <v>5386</v>
      </c>
      <c r="E531">
        <v>346.45</v>
      </c>
      <c r="F531">
        <v>-19.9819</v>
      </c>
      <c r="G531">
        <v>-6922.59</v>
      </c>
      <c r="H531">
        <f t="shared" si="76"/>
        <v>19.9819</v>
      </c>
      <c r="I531" s="7">
        <f t="shared" si="81"/>
        <v>6.9225900000000005</v>
      </c>
      <c r="V531" t="s">
        <v>3267</v>
      </c>
      <c r="W531">
        <v>346.517</v>
      </c>
      <c r="X531">
        <v>-17.579699999999999</v>
      </c>
      <c r="Y531">
        <v>-6091.48</v>
      </c>
      <c r="Z531">
        <f t="shared" si="77"/>
        <v>17.579699999999999</v>
      </c>
      <c r="AA531" s="7">
        <f t="shared" si="78"/>
        <v>6.0914799999999998</v>
      </c>
      <c r="AO531" t="s">
        <v>4089</v>
      </c>
      <c r="AP531">
        <v>346.40499999999997</v>
      </c>
      <c r="AQ531">
        <v>-5.8797499999999996</v>
      </c>
      <c r="AR531">
        <v>-2036.76</v>
      </c>
      <c r="AS531">
        <f t="shared" si="79"/>
        <v>5.8797499999999996</v>
      </c>
      <c r="AT531" s="7">
        <f t="shared" si="80"/>
        <v>2.0367600000000001</v>
      </c>
    </row>
    <row r="532" spans="4:46" x14ac:dyDescent="0.35">
      <c r="D532" t="s">
        <v>5387</v>
      </c>
      <c r="E532">
        <v>346.45</v>
      </c>
      <c r="F532">
        <v>-19.9819</v>
      </c>
      <c r="G532">
        <v>-6922.59</v>
      </c>
      <c r="H532">
        <f t="shared" si="76"/>
        <v>19.9819</v>
      </c>
      <c r="I532" s="7">
        <f t="shared" si="81"/>
        <v>6.9225900000000005</v>
      </c>
      <c r="V532" t="s">
        <v>3268</v>
      </c>
      <c r="W532">
        <v>346.517</v>
      </c>
      <c r="X532">
        <v>-17.579699999999999</v>
      </c>
      <c r="Y532">
        <v>-6091.48</v>
      </c>
      <c r="Z532">
        <f t="shared" si="77"/>
        <v>17.579699999999999</v>
      </c>
      <c r="AA532" s="7">
        <f t="shared" si="78"/>
        <v>6.0914799999999998</v>
      </c>
      <c r="AO532" t="s">
        <v>4090</v>
      </c>
      <c r="AP532">
        <v>346.40499999999997</v>
      </c>
      <c r="AQ532">
        <v>-5.8797499999999996</v>
      </c>
      <c r="AR532">
        <v>-2036.76</v>
      </c>
      <c r="AS532">
        <f t="shared" si="79"/>
        <v>5.8797499999999996</v>
      </c>
      <c r="AT532" s="7">
        <f t="shared" si="80"/>
        <v>2.0367600000000001</v>
      </c>
    </row>
    <row r="533" spans="4:46" x14ac:dyDescent="0.35">
      <c r="D533" t="s">
        <v>5388</v>
      </c>
      <c r="E533">
        <v>346.452</v>
      </c>
      <c r="F533">
        <v>-19.982099999999999</v>
      </c>
      <c r="G533">
        <v>-6922.77</v>
      </c>
      <c r="H533">
        <f t="shared" si="76"/>
        <v>19.982099999999999</v>
      </c>
      <c r="I533" s="7">
        <f t="shared" si="81"/>
        <v>6.9227700000000008</v>
      </c>
      <c r="V533" t="s">
        <v>3269</v>
      </c>
      <c r="W533">
        <v>346.52</v>
      </c>
      <c r="X533">
        <v>-17.581</v>
      </c>
      <c r="Y533">
        <v>-6092.02</v>
      </c>
      <c r="Z533">
        <f t="shared" si="77"/>
        <v>17.581</v>
      </c>
      <c r="AA533" s="7">
        <f t="shared" si="78"/>
        <v>6.0920200000000007</v>
      </c>
      <c r="AO533" t="s">
        <v>4091</v>
      </c>
      <c r="AP533">
        <v>346.40600000000001</v>
      </c>
      <c r="AQ533">
        <v>-5.8799200000000003</v>
      </c>
      <c r="AR533">
        <v>-2036.76</v>
      </c>
      <c r="AS533">
        <f t="shared" si="79"/>
        <v>5.8799200000000003</v>
      </c>
      <c r="AT533" s="7">
        <f t="shared" si="80"/>
        <v>2.0367600000000001</v>
      </c>
    </row>
    <row r="534" spans="4:46" x14ac:dyDescent="0.35">
      <c r="D534" t="s">
        <v>5389</v>
      </c>
      <c r="E534">
        <v>346.452</v>
      </c>
      <c r="F534">
        <v>-19.982099999999999</v>
      </c>
      <c r="G534">
        <v>-6922.77</v>
      </c>
      <c r="H534">
        <f t="shared" si="76"/>
        <v>19.982099999999999</v>
      </c>
      <c r="I534" s="7">
        <f t="shared" si="81"/>
        <v>6.9227700000000008</v>
      </c>
      <c r="V534" t="s">
        <v>3270</v>
      </c>
      <c r="W534">
        <v>346.52</v>
      </c>
      <c r="X534">
        <v>-17.581</v>
      </c>
      <c r="Y534">
        <v>-6092.02</v>
      </c>
      <c r="Z534">
        <f t="shared" si="77"/>
        <v>17.581</v>
      </c>
      <c r="AA534" s="7">
        <f t="shared" si="78"/>
        <v>6.0920200000000007</v>
      </c>
      <c r="AO534" t="s">
        <v>4092</v>
      </c>
      <c r="AP534">
        <v>346.40600000000001</v>
      </c>
      <c r="AQ534">
        <v>-5.8799200000000003</v>
      </c>
      <c r="AR534">
        <v>-2036.76</v>
      </c>
      <c r="AS534">
        <f t="shared" si="79"/>
        <v>5.8799200000000003</v>
      </c>
      <c r="AT534" s="7">
        <f t="shared" si="80"/>
        <v>2.0367600000000001</v>
      </c>
    </row>
    <row r="535" spans="4:46" x14ac:dyDescent="0.35">
      <c r="D535" t="s">
        <v>5390</v>
      </c>
      <c r="E535">
        <v>346.45400000000001</v>
      </c>
      <c r="F535">
        <v>-19.982600000000001</v>
      </c>
      <c r="G535">
        <v>-6922.97</v>
      </c>
      <c r="H535">
        <f t="shared" si="76"/>
        <v>19.982600000000001</v>
      </c>
      <c r="I535" s="7">
        <f t="shared" si="81"/>
        <v>6.9229700000000003</v>
      </c>
      <c r="V535" t="s">
        <v>3271</v>
      </c>
      <c r="W535">
        <v>346.52199999999999</v>
      </c>
      <c r="X535">
        <v>-17.5807</v>
      </c>
      <c r="Y535">
        <v>-6091.82</v>
      </c>
      <c r="Z535">
        <f t="shared" si="77"/>
        <v>17.5807</v>
      </c>
      <c r="AA535" s="7">
        <f t="shared" si="78"/>
        <v>6.0918199999999993</v>
      </c>
      <c r="AO535" t="s">
        <v>4093</v>
      </c>
      <c r="AP535">
        <v>346.40699999999998</v>
      </c>
      <c r="AQ535">
        <v>-5.8798700000000004</v>
      </c>
      <c r="AR535">
        <v>-2036.75</v>
      </c>
      <c r="AS535">
        <f t="shared" si="79"/>
        <v>5.8798700000000004</v>
      </c>
      <c r="AT535" s="7">
        <f t="shared" si="80"/>
        <v>2.0367500000000001</v>
      </c>
    </row>
    <row r="536" spans="4:46" x14ac:dyDescent="0.35">
      <c r="D536" t="s">
        <v>5391</v>
      </c>
      <c r="E536">
        <v>346.45400000000001</v>
      </c>
      <c r="F536">
        <v>-19.982600000000001</v>
      </c>
      <c r="G536">
        <v>-6922.97</v>
      </c>
      <c r="H536">
        <f t="shared" si="76"/>
        <v>19.982600000000001</v>
      </c>
      <c r="I536" s="7">
        <f t="shared" si="81"/>
        <v>6.9229700000000003</v>
      </c>
      <c r="V536" t="s">
        <v>3272</v>
      </c>
      <c r="W536">
        <v>346.52199999999999</v>
      </c>
      <c r="X536">
        <v>-17.5807</v>
      </c>
      <c r="Y536">
        <v>-6091.82</v>
      </c>
      <c r="Z536">
        <f t="shared" si="77"/>
        <v>17.5807</v>
      </c>
      <c r="AA536" s="7">
        <f t="shared" si="78"/>
        <v>6.0918199999999993</v>
      </c>
      <c r="AO536" t="s">
        <v>4094</v>
      </c>
      <c r="AP536">
        <v>346.40699999999998</v>
      </c>
      <c r="AQ536">
        <v>-5.8798700000000004</v>
      </c>
      <c r="AR536">
        <v>-2036.75</v>
      </c>
      <c r="AS536">
        <f t="shared" si="79"/>
        <v>5.8798700000000004</v>
      </c>
      <c r="AT536" s="7">
        <f t="shared" si="80"/>
        <v>2.0367500000000001</v>
      </c>
    </row>
    <row r="537" spans="4:46" x14ac:dyDescent="0.35">
      <c r="D537" t="s">
        <v>5392</v>
      </c>
      <c r="E537">
        <v>346.45699999999999</v>
      </c>
      <c r="F537">
        <v>-19.982700000000001</v>
      </c>
      <c r="G537">
        <v>-6922.95</v>
      </c>
      <c r="H537">
        <f t="shared" si="76"/>
        <v>19.982700000000001</v>
      </c>
      <c r="I537" s="7">
        <f t="shared" si="81"/>
        <v>6.9229500000000002</v>
      </c>
      <c r="V537" t="s">
        <v>3273</v>
      </c>
      <c r="W537">
        <v>346.529</v>
      </c>
      <c r="X537">
        <v>-17.369599999999998</v>
      </c>
      <c r="Y537">
        <v>-6018.89</v>
      </c>
      <c r="Z537">
        <f t="shared" si="77"/>
        <v>17.369599999999998</v>
      </c>
      <c r="AA537" s="7">
        <f t="shared" si="78"/>
        <v>6.0188900000000007</v>
      </c>
      <c r="AO537" t="s">
        <v>4095</v>
      </c>
      <c r="AP537">
        <v>346.40800000000002</v>
      </c>
      <c r="AQ537">
        <v>-5.8799299999999999</v>
      </c>
      <c r="AR537">
        <v>-2036.77</v>
      </c>
      <c r="AS537">
        <f t="shared" si="79"/>
        <v>5.8799299999999999</v>
      </c>
      <c r="AT537" s="7">
        <f t="shared" si="80"/>
        <v>2.0367700000000002</v>
      </c>
    </row>
    <row r="538" spans="4:46" x14ac:dyDescent="0.35">
      <c r="D538" t="s">
        <v>5393</v>
      </c>
      <c r="E538">
        <v>346.45800000000003</v>
      </c>
      <c r="F538">
        <v>-19.982399999999998</v>
      </c>
      <c r="G538">
        <v>-6923.01</v>
      </c>
      <c r="H538">
        <f t="shared" si="76"/>
        <v>19.982399999999998</v>
      </c>
      <c r="I538" s="7">
        <f t="shared" si="81"/>
        <v>6.9230100000000006</v>
      </c>
      <c r="V538" t="s">
        <v>3274</v>
      </c>
      <c r="W538">
        <v>346.529</v>
      </c>
      <c r="X538">
        <v>-17.369599999999998</v>
      </c>
      <c r="Y538">
        <v>-6018.89</v>
      </c>
      <c r="Z538">
        <f t="shared" si="77"/>
        <v>17.369599999999998</v>
      </c>
      <c r="AA538" s="7">
        <f t="shared" si="78"/>
        <v>6.0188900000000007</v>
      </c>
      <c r="AO538" t="s">
        <v>4096</v>
      </c>
      <c r="AP538">
        <v>346.40800000000002</v>
      </c>
      <c r="AQ538">
        <v>-5.8799299999999999</v>
      </c>
      <c r="AR538">
        <v>-2036.77</v>
      </c>
      <c r="AS538">
        <f t="shared" si="79"/>
        <v>5.8799299999999999</v>
      </c>
      <c r="AT538" s="7">
        <f t="shared" si="80"/>
        <v>2.0367700000000002</v>
      </c>
    </row>
    <row r="539" spans="4:46" x14ac:dyDescent="0.35">
      <c r="D539" t="s">
        <v>5394</v>
      </c>
      <c r="E539">
        <v>346.46100000000001</v>
      </c>
      <c r="F539">
        <v>-19.9831</v>
      </c>
      <c r="G539">
        <v>-6923.26</v>
      </c>
      <c r="H539">
        <f t="shared" si="76"/>
        <v>19.9831</v>
      </c>
      <c r="I539" s="7">
        <f t="shared" si="81"/>
        <v>6.92326</v>
      </c>
      <c r="V539" t="s">
        <v>3275</v>
      </c>
      <c r="W539">
        <v>346.53</v>
      </c>
      <c r="X539">
        <v>-17.373799999999999</v>
      </c>
      <c r="Y539">
        <v>-6020.39</v>
      </c>
      <c r="Z539">
        <f t="shared" si="77"/>
        <v>17.373799999999999</v>
      </c>
      <c r="AA539" s="7">
        <f t="shared" si="78"/>
        <v>6.0203899999999999</v>
      </c>
      <c r="AO539" t="s">
        <v>4097</v>
      </c>
      <c r="AP539">
        <v>346.41</v>
      </c>
      <c r="AQ539">
        <v>-5.8804999999999996</v>
      </c>
      <c r="AR539">
        <v>-2037.41</v>
      </c>
      <c r="AS539">
        <f t="shared" si="79"/>
        <v>5.8804999999999996</v>
      </c>
      <c r="AT539" s="7">
        <f t="shared" si="80"/>
        <v>2.0374099999999999</v>
      </c>
    </row>
    <row r="540" spans="4:46" x14ac:dyDescent="0.35">
      <c r="D540" t="s">
        <v>5395</v>
      </c>
      <c r="E540">
        <v>346.46100000000001</v>
      </c>
      <c r="F540">
        <v>-19.9831</v>
      </c>
      <c r="G540">
        <v>-6923.26</v>
      </c>
      <c r="H540">
        <f t="shared" si="76"/>
        <v>19.9831</v>
      </c>
      <c r="I540" s="7">
        <f t="shared" si="81"/>
        <v>6.92326</v>
      </c>
      <c r="V540" t="s">
        <v>3276</v>
      </c>
      <c r="W540">
        <v>346.53</v>
      </c>
      <c r="X540">
        <v>-17.373799999999999</v>
      </c>
      <c r="Y540">
        <v>-6020.39</v>
      </c>
      <c r="Z540">
        <f t="shared" si="77"/>
        <v>17.373799999999999</v>
      </c>
      <c r="AA540" s="7">
        <f t="shared" si="78"/>
        <v>6.0203899999999999</v>
      </c>
      <c r="AO540" t="s">
        <v>4098</v>
      </c>
      <c r="AP540">
        <v>346.41</v>
      </c>
      <c r="AQ540">
        <v>-5.8804999999999996</v>
      </c>
      <c r="AR540">
        <v>-2037.41</v>
      </c>
      <c r="AS540">
        <f t="shared" si="79"/>
        <v>5.8804999999999996</v>
      </c>
      <c r="AT540" s="7">
        <f t="shared" si="80"/>
        <v>2.0374099999999999</v>
      </c>
    </row>
    <row r="541" spans="4:46" x14ac:dyDescent="0.35">
      <c r="D541" t="s">
        <v>5396</v>
      </c>
      <c r="E541">
        <v>346.46100000000001</v>
      </c>
      <c r="F541">
        <v>-19.982900000000001</v>
      </c>
      <c r="G541">
        <v>-6923.24</v>
      </c>
      <c r="H541">
        <f t="shared" si="76"/>
        <v>19.982900000000001</v>
      </c>
      <c r="I541" s="7">
        <f t="shared" si="81"/>
        <v>6.9232399999999998</v>
      </c>
      <c r="V541" t="s">
        <v>3277</v>
      </c>
      <c r="W541">
        <v>346.53500000000003</v>
      </c>
      <c r="X541">
        <v>-16.891200000000001</v>
      </c>
      <c r="Y541">
        <v>-5818.73</v>
      </c>
      <c r="Z541">
        <f t="shared" si="77"/>
        <v>16.891200000000001</v>
      </c>
      <c r="AA541" s="7">
        <f t="shared" si="78"/>
        <v>5.8187299999999995</v>
      </c>
      <c r="AO541" t="s">
        <v>4099</v>
      </c>
      <c r="AP541">
        <v>346.41199999999998</v>
      </c>
      <c r="AQ541">
        <v>-5.8828399999999998</v>
      </c>
      <c r="AR541">
        <v>-2037.67</v>
      </c>
      <c r="AS541">
        <f t="shared" si="79"/>
        <v>5.8828399999999998</v>
      </c>
      <c r="AT541" s="7">
        <f t="shared" si="80"/>
        <v>2.0376699999999999</v>
      </c>
    </row>
    <row r="542" spans="4:46" x14ac:dyDescent="0.35">
      <c r="D542" t="s">
        <v>5397</v>
      </c>
      <c r="E542">
        <v>346.46100000000001</v>
      </c>
      <c r="F542">
        <v>-19.982900000000001</v>
      </c>
      <c r="G542">
        <v>-6923.24</v>
      </c>
      <c r="H542">
        <f t="shared" si="76"/>
        <v>19.982900000000001</v>
      </c>
      <c r="I542" s="7">
        <f t="shared" si="81"/>
        <v>6.9232399999999998</v>
      </c>
      <c r="V542" t="s">
        <v>3278</v>
      </c>
      <c r="W542">
        <v>346.53500000000003</v>
      </c>
      <c r="X542">
        <v>-16.891200000000001</v>
      </c>
      <c r="Y542">
        <v>-5818.73</v>
      </c>
      <c r="Z542">
        <f t="shared" si="77"/>
        <v>16.891200000000001</v>
      </c>
      <c r="AA542" s="7">
        <f t="shared" si="78"/>
        <v>5.8187299999999995</v>
      </c>
      <c r="AO542" t="s">
        <v>4100</v>
      </c>
      <c r="AP542">
        <v>346.41199999999998</v>
      </c>
      <c r="AQ542">
        <v>-5.8828399999999998</v>
      </c>
      <c r="AR542">
        <v>-2037.67</v>
      </c>
      <c r="AS542">
        <f t="shared" si="79"/>
        <v>5.8828399999999998</v>
      </c>
      <c r="AT542" s="7">
        <f t="shared" si="80"/>
        <v>2.0376699999999999</v>
      </c>
    </row>
    <row r="543" spans="4:46" x14ac:dyDescent="0.35">
      <c r="D543" t="s">
        <v>5398</v>
      </c>
      <c r="E543">
        <v>346.46499999999997</v>
      </c>
      <c r="F543">
        <v>-19.985399999999998</v>
      </c>
      <c r="G543">
        <v>-6924.15</v>
      </c>
      <c r="H543">
        <f t="shared" si="76"/>
        <v>19.985399999999998</v>
      </c>
      <c r="I543" s="7">
        <f t="shared" si="81"/>
        <v>6.92415</v>
      </c>
      <c r="V543" t="s">
        <v>3279</v>
      </c>
      <c r="W543">
        <v>346.53699999999998</v>
      </c>
      <c r="X543">
        <v>-16.655899999999999</v>
      </c>
      <c r="Y543">
        <v>-5771.62</v>
      </c>
      <c r="Z543">
        <f t="shared" si="77"/>
        <v>16.655899999999999</v>
      </c>
      <c r="AA543" s="7">
        <f t="shared" si="78"/>
        <v>5.7716199999999995</v>
      </c>
      <c r="AO543" t="s">
        <v>4101</v>
      </c>
      <c r="AP543">
        <v>346.41199999999998</v>
      </c>
      <c r="AQ543">
        <v>-5.8784599999999996</v>
      </c>
      <c r="AR543">
        <v>-2036.3</v>
      </c>
      <c r="AS543">
        <f t="shared" si="79"/>
        <v>5.8784599999999996</v>
      </c>
      <c r="AT543" s="7">
        <f t="shared" si="80"/>
        <v>2.0362999999999998</v>
      </c>
    </row>
    <row r="544" spans="4:46" x14ac:dyDescent="0.35">
      <c r="D544" t="s">
        <v>5399</v>
      </c>
      <c r="E544">
        <v>346.46699999999998</v>
      </c>
      <c r="F544">
        <v>-19.982199999999999</v>
      </c>
      <c r="G544">
        <v>-6922.97</v>
      </c>
      <c r="H544">
        <f t="shared" si="76"/>
        <v>19.982199999999999</v>
      </c>
      <c r="I544" s="7">
        <f t="shared" si="81"/>
        <v>6.9229700000000003</v>
      </c>
      <c r="V544" t="s">
        <v>3280</v>
      </c>
      <c r="W544">
        <v>346.53699999999998</v>
      </c>
      <c r="X544">
        <v>-16.655899999999999</v>
      </c>
      <c r="Y544">
        <v>-5771.62</v>
      </c>
      <c r="Z544">
        <f t="shared" si="77"/>
        <v>16.655899999999999</v>
      </c>
      <c r="AA544" s="7">
        <f t="shared" si="78"/>
        <v>5.7716199999999995</v>
      </c>
      <c r="AO544" t="s">
        <v>4102</v>
      </c>
      <c r="AP544">
        <v>346.41199999999998</v>
      </c>
      <c r="AQ544">
        <v>-5.8784599999999996</v>
      </c>
      <c r="AR544">
        <v>-2036.3</v>
      </c>
      <c r="AS544">
        <f t="shared" si="79"/>
        <v>5.8784599999999996</v>
      </c>
      <c r="AT544" s="7">
        <f t="shared" si="80"/>
        <v>2.0362999999999998</v>
      </c>
    </row>
    <row r="545" spans="4:46" x14ac:dyDescent="0.35">
      <c r="D545" t="s">
        <v>5400</v>
      </c>
      <c r="E545">
        <v>346.46899999999999</v>
      </c>
      <c r="F545">
        <v>-19.9817</v>
      </c>
      <c r="G545">
        <v>-6922.9</v>
      </c>
      <c r="H545">
        <f t="shared" si="76"/>
        <v>19.9817</v>
      </c>
      <c r="I545" s="7">
        <f t="shared" si="81"/>
        <v>6.9228999999999994</v>
      </c>
      <c r="V545" t="s">
        <v>3281</v>
      </c>
      <c r="W545">
        <v>346.54199999999997</v>
      </c>
      <c r="X545">
        <v>-16.655799999999999</v>
      </c>
      <c r="Y545">
        <v>-5771.52</v>
      </c>
      <c r="Z545">
        <f t="shared" si="77"/>
        <v>16.655799999999999</v>
      </c>
      <c r="AA545" s="7">
        <f t="shared" si="78"/>
        <v>5.7715200000000006</v>
      </c>
      <c r="AO545" t="s">
        <v>4103</v>
      </c>
      <c r="AP545">
        <v>346.41399999999999</v>
      </c>
      <c r="AQ545">
        <v>-5.8803099999999997</v>
      </c>
      <c r="AR545">
        <v>-2036.8</v>
      </c>
      <c r="AS545">
        <f t="shared" si="79"/>
        <v>5.8803099999999997</v>
      </c>
      <c r="AT545" s="7">
        <f t="shared" si="80"/>
        <v>2.0367999999999999</v>
      </c>
    </row>
    <row r="546" spans="4:46" x14ac:dyDescent="0.35">
      <c r="D546" t="s">
        <v>5401</v>
      </c>
      <c r="E546">
        <v>346.46899999999999</v>
      </c>
      <c r="F546">
        <v>-19.9817</v>
      </c>
      <c r="G546">
        <v>-6922.9</v>
      </c>
      <c r="H546">
        <f t="shared" si="76"/>
        <v>19.9817</v>
      </c>
      <c r="I546" s="7">
        <f t="shared" si="81"/>
        <v>6.9228999999999994</v>
      </c>
      <c r="V546" t="s">
        <v>3282</v>
      </c>
      <c r="W546">
        <v>346.54199999999997</v>
      </c>
      <c r="X546">
        <v>-16.655799999999999</v>
      </c>
      <c r="Y546">
        <v>-5771.52</v>
      </c>
      <c r="Z546">
        <f t="shared" si="77"/>
        <v>16.655799999999999</v>
      </c>
      <c r="AA546" s="7">
        <f t="shared" si="78"/>
        <v>5.7715200000000006</v>
      </c>
      <c r="AO546" t="s">
        <v>4104</v>
      </c>
      <c r="AP546">
        <v>346.41399999999999</v>
      </c>
      <c r="AQ546">
        <v>-5.8803099999999997</v>
      </c>
      <c r="AR546">
        <v>-2036.8</v>
      </c>
      <c r="AS546">
        <f t="shared" si="79"/>
        <v>5.8803099999999997</v>
      </c>
      <c r="AT546" s="7">
        <f t="shared" si="80"/>
        <v>2.0367999999999999</v>
      </c>
    </row>
    <row r="547" spans="4:46" x14ac:dyDescent="0.35">
      <c r="D547" t="s">
        <v>5402</v>
      </c>
      <c r="E547">
        <v>346.46899999999999</v>
      </c>
      <c r="F547">
        <v>-19.9817</v>
      </c>
      <c r="G547">
        <v>-6922.99</v>
      </c>
      <c r="H547">
        <f t="shared" si="76"/>
        <v>19.9817</v>
      </c>
      <c r="I547" s="7">
        <f t="shared" si="81"/>
        <v>6.9229899999999995</v>
      </c>
      <c r="V547" t="s">
        <v>3283</v>
      </c>
      <c r="W547">
        <v>346.54399999999998</v>
      </c>
      <c r="X547">
        <v>-16.266500000000001</v>
      </c>
      <c r="Y547">
        <v>-5613.77</v>
      </c>
      <c r="Z547">
        <f t="shared" si="77"/>
        <v>16.266500000000001</v>
      </c>
      <c r="AA547" s="7">
        <f t="shared" si="78"/>
        <v>5.6137700000000006</v>
      </c>
      <c r="AO547" t="s">
        <v>4105</v>
      </c>
      <c r="AP547">
        <v>346.416</v>
      </c>
      <c r="AQ547">
        <v>-5.8805399999999999</v>
      </c>
      <c r="AR547">
        <v>-2036.9</v>
      </c>
      <c r="AS547">
        <f t="shared" si="79"/>
        <v>5.8805399999999999</v>
      </c>
      <c r="AT547" s="7">
        <f t="shared" si="80"/>
        <v>2.0369000000000002</v>
      </c>
    </row>
    <row r="548" spans="4:46" x14ac:dyDescent="0.35">
      <c r="D548" t="s">
        <v>5403</v>
      </c>
      <c r="E548">
        <v>346.471</v>
      </c>
      <c r="F548">
        <v>-19.982800000000001</v>
      </c>
      <c r="G548">
        <v>-6923.25</v>
      </c>
      <c r="H548">
        <f t="shared" si="76"/>
        <v>19.982800000000001</v>
      </c>
      <c r="I548" s="7">
        <f t="shared" si="81"/>
        <v>6.9232500000000003</v>
      </c>
      <c r="V548" t="s">
        <v>3284</v>
      </c>
      <c r="W548">
        <v>346.54399999999998</v>
      </c>
      <c r="X548">
        <v>-16.266500000000001</v>
      </c>
      <c r="Y548">
        <v>-5613.77</v>
      </c>
      <c r="Z548">
        <f t="shared" si="77"/>
        <v>16.266500000000001</v>
      </c>
      <c r="AA548" s="7">
        <f t="shared" si="78"/>
        <v>5.6137700000000006</v>
      </c>
      <c r="AO548" t="s">
        <v>4106</v>
      </c>
      <c r="AP548">
        <v>346.416</v>
      </c>
      <c r="AQ548">
        <v>-5.8805399999999999</v>
      </c>
      <c r="AR548">
        <v>-2036.9</v>
      </c>
      <c r="AS548">
        <f t="shared" si="79"/>
        <v>5.8805399999999999</v>
      </c>
      <c r="AT548" s="7">
        <f t="shared" si="80"/>
        <v>2.0369000000000002</v>
      </c>
    </row>
    <row r="549" spans="4:46" x14ac:dyDescent="0.35">
      <c r="D549" t="s">
        <v>5404</v>
      </c>
      <c r="E549">
        <v>346.47300000000001</v>
      </c>
      <c r="F549">
        <v>-19.981999999999999</v>
      </c>
      <c r="G549">
        <v>-6923.17</v>
      </c>
      <c r="H549">
        <f t="shared" si="76"/>
        <v>19.981999999999999</v>
      </c>
      <c r="I549" s="7">
        <f t="shared" si="81"/>
        <v>6.9231699999999998</v>
      </c>
      <c r="V549" t="s">
        <v>3285</v>
      </c>
      <c r="W549">
        <v>346.54899999999998</v>
      </c>
      <c r="X549">
        <v>-16.170500000000001</v>
      </c>
      <c r="Y549">
        <v>-5603.51</v>
      </c>
      <c r="Z549">
        <f t="shared" si="77"/>
        <v>16.170500000000001</v>
      </c>
      <c r="AA549" s="7">
        <f t="shared" si="78"/>
        <v>5.60351</v>
      </c>
      <c r="AO549" t="s">
        <v>4107</v>
      </c>
      <c r="AP549">
        <v>346.416</v>
      </c>
      <c r="AQ549">
        <v>-5.8792099999999996</v>
      </c>
      <c r="AR549">
        <v>-2036.59</v>
      </c>
      <c r="AS549">
        <f t="shared" si="79"/>
        <v>5.8792099999999996</v>
      </c>
      <c r="AT549" s="7">
        <f t="shared" si="80"/>
        <v>2.0365899999999999</v>
      </c>
    </row>
    <row r="550" spans="4:46" x14ac:dyDescent="0.35">
      <c r="D550" t="s">
        <v>5405</v>
      </c>
      <c r="E550">
        <v>346.47300000000001</v>
      </c>
      <c r="F550">
        <v>-19.981999999999999</v>
      </c>
      <c r="G550">
        <v>-6923.17</v>
      </c>
      <c r="H550">
        <f t="shared" si="76"/>
        <v>19.981999999999999</v>
      </c>
      <c r="I550" s="7">
        <f t="shared" si="81"/>
        <v>6.9231699999999998</v>
      </c>
      <c r="V550" t="s">
        <v>3286</v>
      </c>
      <c r="W550">
        <v>346.54899999999998</v>
      </c>
      <c r="X550">
        <v>-16.170500000000001</v>
      </c>
      <c r="Y550">
        <v>-5603.51</v>
      </c>
      <c r="Z550">
        <f t="shared" si="77"/>
        <v>16.170500000000001</v>
      </c>
      <c r="AA550" s="7">
        <f t="shared" si="78"/>
        <v>5.60351</v>
      </c>
      <c r="AO550" t="s">
        <v>4108</v>
      </c>
      <c r="AP550">
        <v>346.416</v>
      </c>
      <c r="AQ550">
        <v>-5.8792099999999996</v>
      </c>
      <c r="AR550">
        <v>-2036.59</v>
      </c>
      <c r="AS550">
        <f t="shared" si="79"/>
        <v>5.8792099999999996</v>
      </c>
      <c r="AT550" s="7">
        <f t="shared" si="80"/>
        <v>2.0365899999999999</v>
      </c>
    </row>
    <row r="551" spans="4:46" x14ac:dyDescent="0.35">
      <c r="D551" t="s">
        <v>5406</v>
      </c>
      <c r="E551">
        <v>346.47500000000002</v>
      </c>
      <c r="F551">
        <v>-19.9832</v>
      </c>
      <c r="G551">
        <v>-6923.46</v>
      </c>
      <c r="H551">
        <f t="shared" si="76"/>
        <v>19.9832</v>
      </c>
      <c r="I551" s="7">
        <f t="shared" si="81"/>
        <v>6.9234600000000004</v>
      </c>
      <c r="V551" t="s">
        <v>3287</v>
      </c>
      <c r="W551">
        <v>346.55200000000002</v>
      </c>
      <c r="X551">
        <v>-16.1706</v>
      </c>
      <c r="Y551">
        <v>-5603.85</v>
      </c>
      <c r="Z551">
        <f t="shared" si="77"/>
        <v>16.1706</v>
      </c>
      <c r="AA551" s="7">
        <f t="shared" si="78"/>
        <v>5.6038500000000004</v>
      </c>
      <c r="AO551" t="s">
        <v>4109</v>
      </c>
      <c r="AP551">
        <v>346.41800000000001</v>
      </c>
      <c r="AQ551">
        <v>-5.8781299999999996</v>
      </c>
      <c r="AR551">
        <v>-2036.27</v>
      </c>
      <c r="AS551">
        <f t="shared" si="79"/>
        <v>5.8781299999999996</v>
      </c>
      <c r="AT551" s="7">
        <f t="shared" si="80"/>
        <v>2.03627</v>
      </c>
    </row>
    <row r="552" spans="4:46" x14ac:dyDescent="0.35">
      <c r="D552" t="s">
        <v>5407</v>
      </c>
      <c r="E552">
        <v>346.47500000000002</v>
      </c>
      <c r="F552">
        <v>-19.9832</v>
      </c>
      <c r="G552">
        <v>-6923.46</v>
      </c>
      <c r="H552">
        <f t="shared" si="76"/>
        <v>19.9832</v>
      </c>
      <c r="I552" s="7">
        <f t="shared" si="81"/>
        <v>6.9234600000000004</v>
      </c>
      <c r="V552" t="s">
        <v>3288</v>
      </c>
      <c r="W552">
        <v>346.55200000000002</v>
      </c>
      <c r="X552">
        <v>-16.1706</v>
      </c>
      <c r="Y552">
        <v>-5603.85</v>
      </c>
      <c r="Z552">
        <f t="shared" si="77"/>
        <v>16.1706</v>
      </c>
      <c r="AA552" s="7">
        <f t="shared" si="78"/>
        <v>5.6038500000000004</v>
      </c>
      <c r="AO552" t="s">
        <v>4110</v>
      </c>
      <c r="AP552">
        <v>346.41800000000001</v>
      </c>
      <c r="AQ552">
        <v>-5.8781299999999996</v>
      </c>
      <c r="AR552">
        <v>-2036.27</v>
      </c>
      <c r="AS552">
        <f t="shared" si="79"/>
        <v>5.8781299999999996</v>
      </c>
      <c r="AT552" s="7">
        <f t="shared" si="80"/>
        <v>2.03627</v>
      </c>
    </row>
    <row r="553" spans="4:46" x14ac:dyDescent="0.35">
      <c r="D553" t="s">
        <v>5408</v>
      </c>
      <c r="E553">
        <v>346.47699999999998</v>
      </c>
      <c r="F553">
        <v>-19.982099999999999</v>
      </c>
      <c r="G553">
        <v>-6923.19</v>
      </c>
      <c r="H553">
        <f t="shared" si="76"/>
        <v>19.982099999999999</v>
      </c>
      <c r="I553" s="7">
        <f t="shared" si="81"/>
        <v>6.92319</v>
      </c>
      <c r="V553" t="s">
        <v>3289</v>
      </c>
      <c r="W553">
        <v>346.55399999999997</v>
      </c>
      <c r="X553">
        <v>-17.870100000000001</v>
      </c>
      <c r="Y553">
        <v>-6193.43</v>
      </c>
      <c r="Z553">
        <f t="shared" si="77"/>
        <v>17.870100000000001</v>
      </c>
      <c r="AA553" s="7">
        <f t="shared" si="78"/>
        <v>6.1934300000000002</v>
      </c>
      <c r="AO553" t="s">
        <v>4111</v>
      </c>
      <c r="AP553">
        <v>346.42</v>
      </c>
      <c r="AQ553">
        <v>-5.8785800000000004</v>
      </c>
      <c r="AR553">
        <v>-2036.26</v>
      </c>
      <c r="AS553">
        <f t="shared" si="79"/>
        <v>5.8785800000000004</v>
      </c>
      <c r="AT553" s="7">
        <f t="shared" si="80"/>
        <v>2.03626</v>
      </c>
    </row>
    <row r="554" spans="4:46" x14ac:dyDescent="0.35">
      <c r="D554" t="s">
        <v>5409</v>
      </c>
      <c r="E554">
        <v>346.47699999999998</v>
      </c>
      <c r="F554">
        <v>-19.982099999999999</v>
      </c>
      <c r="G554">
        <v>-6923.25</v>
      </c>
      <c r="H554">
        <f t="shared" si="76"/>
        <v>19.982099999999999</v>
      </c>
      <c r="I554" s="7">
        <f t="shared" si="81"/>
        <v>6.9232500000000003</v>
      </c>
      <c r="V554" t="s">
        <v>3290</v>
      </c>
      <c r="W554">
        <v>346.55399999999997</v>
      </c>
      <c r="X554">
        <v>-17.870100000000001</v>
      </c>
      <c r="Y554">
        <v>-6193.43</v>
      </c>
      <c r="Z554">
        <f t="shared" si="77"/>
        <v>17.870100000000001</v>
      </c>
      <c r="AA554" s="7">
        <f t="shared" si="78"/>
        <v>6.1934300000000002</v>
      </c>
      <c r="AO554" t="s">
        <v>4112</v>
      </c>
      <c r="AP554">
        <v>346.42</v>
      </c>
      <c r="AQ554">
        <v>-5.8785800000000004</v>
      </c>
      <c r="AR554">
        <v>-2036.26</v>
      </c>
      <c r="AS554">
        <f t="shared" si="79"/>
        <v>5.8785800000000004</v>
      </c>
      <c r="AT554" s="7">
        <f t="shared" si="80"/>
        <v>2.03626</v>
      </c>
    </row>
    <row r="555" spans="4:46" x14ac:dyDescent="0.35">
      <c r="D555" t="s">
        <v>5410</v>
      </c>
      <c r="E555">
        <v>346.47800000000001</v>
      </c>
      <c r="F555">
        <v>-19.9833</v>
      </c>
      <c r="G555">
        <v>-6923.54</v>
      </c>
      <c r="H555">
        <f t="shared" si="76"/>
        <v>19.9833</v>
      </c>
      <c r="I555" s="7">
        <f t="shared" si="81"/>
        <v>6.92354</v>
      </c>
      <c r="V555" t="s">
        <v>3291</v>
      </c>
      <c r="W555">
        <v>346.55799999999999</v>
      </c>
      <c r="X555">
        <v>-17.873000000000001</v>
      </c>
      <c r="Y555">
        <v>-6193.75</v>
      </c>
      <c r="Z555">
        <f t="shared" si="77"/>
        <v>17.873000000000001</v>
      </c>
      <c r="AA555" s="7">
        <f t="shared" si="78"/>
        <v>6.1937499999999996</v>
      </c>
      <c r="AO555" t="s">
        <v>4113</v>
      </c>
      <c r="AP555">
        <v>346.42</v>
      </c>
      <c r="AQ555">
        <v>-5.8791900000000004</v>
      </c>
      <c r="AR555">
        <v>-2036.57</v>
      </c>
      <c r="AS555">
        <f t="shared" si="79"/>
        <v>5.8791900000000004</v>
      </c>
      <c r="AT555" s="7">
        <f t="shared" si="80"/>
        <v>2.0365699999999998</v>
      </c>
    </row>
    <row r="556" spans="4:46" x14ac:dyDescent="0.35">
      <c r="D556" t="s">
        <v>5411</v>
      </c>
      <c r="E556">
        <v>346.47800000000001</v>
      </c>
      <c r="F556">
        <v>-19.9833</v>
      </c>
      <c r="G556">
        <v>-6923.54</v>
      </c>
      <c r="H556">
        <f t="shared" si="76"/>
        <v>19.9833</v>
      </c>
      <c r="I556" s="7">
        <f t="shared" si="81"/>
        <v>6.92354</v>
      </c>
      <c r="V556" t="s">
        <v>3292</v>
      </c>
      <c r="W556">
        <v>346.55799999999999</v>
      </c>
      <c r="X556">
        <v>-17.873000000000001</v>
      </c>
      <c r="Y556">
        <v>-6193.75</v>
      </c>
      <c r="Z556">
        <f t="shared" si="77"/>
        <v>17.873000000000001</v>
      </c>
      <c r="AA556" s="7">
        <f t="shared" si="78"/>
        <v>6.1937499999999996</v>
      </c>
      <c r="AO556" t="s">
        <v>4114</v>
      </c>
      <c r="AP556">
        <v>346.42</v>
      </c>
      <c r="AQ556">
        <v>-5.8791900000000004</v>
      </c>
      <c r="AR556">
        <v>-2036.57</v>
      </c>
      <c r="AS556">
        <f t="shared" si="79"/>
        <v>5.8791900000000004</v>
      </c>
      <c r="AT556" s="7">
        <f t="shared" si="80"/>
        <v>2.0365699999999998</v>
      </c>
    </row>
    <row r="557" spans="4:46" x14ac:dyDescent="0.35">
      <c r="D557" t="s">
        <v>5412</v>
      </c>
      <c r="E557">
        <v>346.48099999999999</v>
      </c>
      <c r="F557">
        <v>-19.982900000000001</v>
      </c>
      <c r="G557">
        <v>-6923.54</v>
      </c>
      <c r="H557">
        <f t="shared" si="76"/>
        <v>19.982900000000001</v>
      </c>
      <c r="I557" s="7">
        <f t="shared" si="81"/>
        <v>6.92354</v>
      </c>
      <c r="V557" t="s">
        <v>3293</v>
      </c>
      <c r="W557">
        <v>346.56200000000001</v>
      </c>
      <c r="X557">
        <v>-17.876000000000001</v>
      </c>
      <c r="Y557">
        <v>-6194.88</v>
      </c>
      <c r="Z557">
        <f t="shared" si="77"/>
        <v>17.876000000000001</v>
      </c>
      <c r="AA557" s="7">
        <f t="shared" si="78"/>
        <v>6.1948800000000004</v>
      </c>
      <c r="AO557" t="s">
        <v>4115</v>
      </c>
      <c r="AP557">
        <v>346.42200000000003</v>
      </c>
      <c r="AQ557">
        <v>-5.8800100000000004</v>
      </c>
      <c r="AR557">
        <v>-2036.93</v>
      </c>
      <c r="AS557">
        <f t="shared" si="79"/>
        <v>5.8800100000000004</v>
      </c>
      <c r="AT557" s="7">
        <f t="shared" si="80"/>
        <v>2.0369299999999999</v>
      </c>
    </row>
    <row r="558" spans="4:46" x14ac:dyDescent="0.35">
      <c r="D558" t="s">
        <v>5413</v>
      </c>
      <c r="E558">
        <v>346.48099999999999</v>
      </c>
      <c r="F558">
        <v>-19.982900000000001</v>
      </c>
      <c r="G558">
        <v>-6923.54</v>
      </c>
      <c r="H558">
        <f t="shared" si="76"/>
        <v>19.982900000000001</v>
      </c>
      <c r="I558" s="7">
        <f t="shared" si="81"/>
        <v>6.92354</v>
      </c>
      <c r="V558" t="s">
        <v>3294</v>
      </c>
      <c r="W558">
        <v>346.56200000000001</v>
      </c>
      <c r="X558">
        <v>-17.876000000000001</v>
      </c>
      <c r="Y558">
        <v>-6194.88</v>
      </c>
      <c r="Z558">
        <f t="shared" si="77"/>
        <v>17.876000000000001</v>
      </c>
      <c r="AA558" s="7">
        <f t="shared" si="78"/>
        <v>6.1948800000000004</v>
      </c>
      <c r="AO558" t="s">
        <v>4116</v>
      </c>
      <c r="AP558">
        <v>346.42200000000003</v>
      </c>
      <c r="AQ558">
        <v>-5.8800100000000004</v>
      </c>
      <c r="AR558">
        <v>-2036.93</v>
      </c>
      <c r="AS558">
        <f t="shared" si="79"/>
        <v>5.8800100000000004</v>
      </c>
      <c r="AT558" s="7">
        <f t="shared" si="80"/>
        <v>2.0369299999999999</v>
      </c>
    </row>
    <row r="559" spans="4:46" x14ac:dyDescent="0.35">
      <c r="D559" t="s">
        <v>5414</v>
      </c>
      <c r="E559">
        <v>346.48099999999999</v>
      </c>
      <c r="F559">
        <v>-19.982900000000001</v>
      </c>
      <c r="G559">
        <v>-6923.37</v>
      </c>
      <c r="H559">
        <f t="shared" si="76"/>
        <v>19.982900000000001</v>
      </c>
      <c r="I559" s="7">
        <f t="shared" si="81"/>
        <v>6.9233700000000002</v>
      </c>
      <c r="V559" t="s">
        <v>3295</v>
      </c>
      <c r="W559">
        <v>346.56700000000001</v>
      </c>
      <c r="X559">
        <v>-16.777000000000001</v>
      </c>
      <c r="Y559">
        <v>-5813.92</v>
      </c>
      <c r="Z559">
        <f t="shared" si="77"/>
        <v>16.777000000000001</v>
      </c>
      <c r="AA559" s="7">
        <f t="shared" si="78"/>
        <v>5.8139200000000004</v>
      </c>
      <c r="AO559" t="s">
        <v>4117</v>
      </c>
      <c r="AP559">
        <v>346.42200000000003</v>
      </c>
      <c r="AQ559">
        <v>-5.87927</v>
      </c>
      <c r="AR559">
        <v>-2036.65</v>
      </c>
      <c r="AS559">
        <f t="shared" si="79"/>
        <v>5.87927</v>
      </c>
      <c r="AT559" s="7">
        <f t="shared" si="80"/>
        <v>2.0366500000000003</v>
      </c>
    </row>
    <row r="560" spans="4:46" x14ac:dyDescent="0.35">
      <c r="D560" t="s">
        <v>5415</v>
      </c>
      <c r="E560">
        <v>346.48200000000003</v>
      </c>
      <c r="F560">
        <v>-19.9819</v>
      </c>
      <c r="G560">
        <v>-6923.12</v>
      </c>
      <c r="H560">
        <f t="shared" si="76"/>
        <v>19.9819</v>
      </c>
      <c r="I560" s="7">
        <f t="shared" si="81"/>
        <v>6.9231199999999999</v>
      </c>
      <c r="V560" t="s">
        <v>3296</v>
      </c>
      <c r="W560">
        <v>346.56700000000001</v>
      </c>
      <c r="X560">
        <v>-16.777000000000001</v>
      </c>
      <c r="Y560">
        <v>-5813.92</v>
      </c>
      <c r="Z560">
        <f t="shared" si="77"/>
        <v>16.777000000000001</v>
      </c>
      <c r="AA560" s="7">
        <f t="shared" si="78"/>
        <v>5.8139200000000004</v>
      </c>
      <c r="AO560" t="s">
        <v>4118</v>
      </c>
      <c r="AP560">
        <v>346.42200000000003</v>
      </c>
      <c r="AQ560">
        <v>-5.87927</v>
      </c>
      <c r="AR560">
        <v>-2036.65</v>
      </c>
      <c r="AS560">
        <f t="shared" si="79"/>
        <v>5.87927</v>
      </c>
      <c r="AT560" s="7">
        <f t="shared" si="80"/>
        <v>2.0366500000000003</v>
      </c>
    </row>
    <row r="561" spans="4:46" x14ac:dyDescent="0.35">
      <c r="D561" t="s">
        <v>5416</v>
      </c>
      <c r="E561">
        <v>346.48200000000003</v>
      </c>
      <c r="F561">
        <v>-19.9819</v>
      </c>
      <c r="G561">
        <v>-6923.12</v>
      </c>
      <c r="H561">
        <f t="shared" si="76"/>
        <v>19.9819</v>
      </c>
      <c r="I561" s="7">
        <f t="shared" si="81"/>
        <v>6.9231199999999999</v>
      </c>
      <c r="V561" t="s">
        <v>3297</v>
      </c>
      <c r="W561">
        <v>346.56900000000002</v>
      </c>
      <c r="X561">
        <v>-16.776199999999999</v>
      </c>
      <c r="Y561">
        <v>-5813.8</v>
      </c>
      <c r="Z561">
        <f t="shared" si="77"/>
        <v>16.776199999999999</v>
      </c>
      <c r="AA561" s="7">
        <f t="shared" si="78"/>
        <v>5.8138000000000005</v>
      </c>
      <c r="AO561" t="s">
        <v>4119</v>
      </c>
      <c r="AP561">
        <v>346.42500000000001</v>
      </c>
      <c r="AQ561">
        <v>-5.8794399999999998</v>
      </c>
      <c r="AR561">
        <v>-2036.66</v>
      </c>
      <c r="AS561">
        <f t="shared" si="79"/>
        <v>5.8794399999999998</v>
      </c>
      <c r="AT561" s="7">
        <f t="shared" si="80"/>
        <v>2.0366599999999999</v>
      </c>
    </row>
    <row r="562" spans="4:46" x14ac:dyDescent="0.35">
      <c r="D562" t="s">
        <v>5417</v>
      </c>
      <c r="E562">
        <v>346.48399999999998</v>
      </c>
      <c r="F562">
        <v>-19.9847</v>
      </c>
      <c r="G562">
        <v>-6923.83</v>
      </c>
      <c r="H562">
        <f t="shared" si="76"/>
        <v>19.9847</v>
      </c>
      <c r="I562" s="7">
        <f t="shared" si="81"/>
        <v>6.9238299999999997</v>
      </c>
      <c r="V562" t="s">
        <v>3298</v>
      </c>
      <c r="W562">
        <v>346.56900000000002</v>
      </c>
      <c r="X562">
        <v>-16.776199999999999</v>
      </c>
      <c r="Y562">
        <v>-5813.8</v>
      </c>
      <c r="Z562">
        <f t="shared" si="77"/>
        <v>16.776199999999999</v>
      </c>
      <c r="AA562" s="7">
        <f t="shared" si="78"/>
        <v>5.8138000000000005</v>
      </c>
      <c r="AO562" t="s">
        <v>4120</v>
      </c>
      <c r="AP562">
        <v>346.42500000000001</v>
      </c>
      <c r="AQ562">
        <v>-5.8794399999999998</v>
      </c>
      <c r="AR562">
        <v>-2036.66</v>
      </c>
      <c r="AS562">
        <f t="shared" si="79"/>
        <v>5.8794399999999998</v>
      </c>
      <c r="AT562" s="7">
        <f t="shared" si="80"/>
        <v>2.0366599999999999</v>
      </c>
    </row>
    <row r="563" spans="4:46" x14ac:dyDescent="0.35">
      <c r="D563" t="s">
        <v>5418</v>
      </c>
      <c r="E563">
        <v>346.48599999999999</v>
      </c>
      <c r="F563">
        <v>-19.9847</v>
      </c>
      <c r="G563">
        <v>-6924.21</v>
      </c>
      <c r="H563">
        <f t="shared" si="76"/>
        <v>19.9847</v>
      </c>
      <c r="I563" s="7">
        <f t="shared" si="81"/>
        <v>6.9242100000000004</v>
      </c>
      <c r="V563" t="s">
        <v>3299</v>
      </c>
      <c r="W563">
        <v>346.572</v>
      </c>
      <c r="X563">
        <v>-16.776399999999999</v>
      </c>
      <c r="Y563">
        <v>-5813.83</v>
      </c>
      <c r="Z563">
        <f t="shared" si="77"/>
        <v>16.776399999999999</v>
      </c>
      <c r="AA563" s="7">
        <f t="shared" si="78"/>
        <v>5.8138300000000003</v>
      </c>
      <c r="AO563" t="s">
        <v>4121</v>
      </c>
      <c r="AP563">
        <v>346.42500000000001</v>
      </c>
      <c r="AQ563">
        <v>-5.8794000000000004</v>
      </c>
      <c r="AR563">
        <v>-2036.64</v>
      </c>
      <c r="AS563">
        <f t="shared" si="79"/>
        <v>5.8794000000000004</v>
      </c>
      <c r="AT563" s="7">
        <f t="shared" si="80"/>
        <v>2.0366400000000002</v>
      </c>
    </row>
    <row r="564" spans="4:46" x14ac:dyDescent="0.35">
      <c r="D564" t="s">
        <v>5419</v>
      </c>
      <c r="E564">
        <v>346.48599999999999</v>
      </c>
      <c r="F564">
        <v>-19.9847</v>
      </c>
      <c r="G564">
        <v>-6924.21</v>
      </c>
      <c r="H564">
        <f t="shared" si="76"/>
        <v>19.9847</v>
      </c>
      <c r="I564" s="7">
        <f t="shared" si="81"/>
        <v>6.9242100000000004</v>
      </c>
      <c r="V564" t="s">
        <v>3300</v>
      </c>
      <c r="W564">
        <v>346.572</v>
      </c>
      <c r="X564">
        <v>-16.776399999999999</v>
      </c>
      <c r="Y564">
        <v>-5813.83</v>
      </c>
      <c r="Z564">
        <f t="shared" si="77"/>
        <v>16.776399999999999</v>
      </c>
      <c r="AA564" s="7">
        <f t="shared" si="78"/>
        <v>5.8138300000000003</v>
      </c>
      <c r="AO564" t="s">
        <v>4122</v>
      </c>
      <c r="AP564">
        <v>346.42500000000001</v>
      </c>
      <c r="AQ564">
        <v>-5.8794000000000004</v>
      </c>
      <c r="AR564">
        <v>-2036.64</v>
      </c>
      <c r="AS564">
        <f t="shared" si="79"/>
        <v>5.8794000000000004</v>
      </c>
      <c r="AT564" s="7">
        <f t="shared" si="80"/>
        <v>2.0366400000000002</v>
      </c>
    </row>
    <row r="565" spans="4:46" x14ac:dyDescent="0.35">
      <c r="D565" t="s">
        <v>5420</v>
      </c>
      <c r="E565">
        <v>346.49</v>
      </c>
      <c r="F565">
        <v>-19.9815</v>
      </c>
      <c r="G565">
        <v>-6923.28</v>
      </c>
      <c r="H565">
        <f t="shared" si="76"/>
        <v>19.9815</v>
      </c>
      <c r="I565" s="7">
        <f t="shared" si="81"/>
        <v>6.9232800000000001</v>
      </c>
      <c r="V565" t="s">
        <v>3301</v>
      </c>
      <c r="W565">
        <v>346.57600000000002</v>
      </c>
      <c r="X565">
        <v>-18.377400000000002</v>
      </c>
      <c r="Y565">
        <v>-6368.95</v>
      </c>
      <c r="Z565">
        <f t="shared" si="77"/>
        <v>18.377400000000002</v>
      </c>
      <c r="AA565" s="7">
        <f t="shared" si="78"/>
        <v>6.3689499999999999</v>
      </c>
      <c r="AO565" t="s">
        <v>4123</v>
      </c>
      <c r="AP565">
        <v>346.42700000000002</v>
      </c>
      <c r="AQ565">
        <v>-5.8786500000000004</v>
      </c>
      <c r="AR565">
        <v>-2036.36</v>
      </c>
      <c r="AS565">
        <f t="shared" si="79"/>
        <v>5.8786500000000004</v>
      </c>
      <c r="AT565" s="7">
        <f t="shared" si="80"/>
        <v>2.0363599999999997</v>
      </c>
    </row>
    <row r="566" spans="4:46" x14ac:dyDescent="0.35">
      <c r="D566" t="s">
        <v>5421</v>
      </c>
      <c r="E566">
        <v>346.49</v>
      </c>
      <c r="F566">
        <v>-19.9833</v>
      </c>
      <c r="G566">
        <v>-6923.5</v>
      </c>
      <c r="H566">
        <f t="shared" si="76"/>
        <v>19.9833</v>
      </c>
      <c r="I566" s="7">
        <f t="shared" si="81"/>
        <v>6.9234999999999998</v>
      </c>
      <c r="V566" t="s">
        <v>3302</v>
      </c>
      <c r="W566">
        <v>346.57600000000002</v>
      </c>
      <c r="X566">
        <v>-18.377400000000002</v>
      </c>
      <c r="Y566">
        <v>-6368.95</v>
      </c>
      <c r="Z566">
        <f t="shared" si="77"/>
        <v>18.377400000000002</v>
      </c>
      <c r="AA566" s="7">
        <f t="shared" si="78"/>
        <v>6.3689499999999999</v>
      </c>
      <c r="AO566" t="s">
        <v>4124</v>
      </c>
      <c r="AP566">
        <v>346.42700000000002</v>
      </c>
      <c r="AQ566">
        <v>-5.8786500000000004</v>
      </c>
      <c r="AR566">
        <v>-2036.36</v>
      </c>
      <c r="AS566">
        <f t="shared" si="79"/>
        <v>5.8786500000000004</v>
      </c>
      <c r="AT566" s="7">
        <f t="shared" si="80"/>
        <v>2.0363599999999997</v>
      </c>
    </row>
    <row r="567" spans="4:46" x14ac:dyDescent="0.35">
      <c r="D567" t="s">
        <v>5422</v>
      </c>
      <c r="E567">
        <v>346.49</v>
      </c>
      <c r="F567">
        <v>-19.984200000000001</v>
      </c>
      <c r="G567">
        <v>-6924.02</v>
      </c>
      <c r="H567">
        <f t="shared" si="76"/>
        <v>19.984200000000001</v>
      </c>
      <c r="I567" s="7">
        <f t="shared" si="81"/>
        <v>6.9240200000000005</v>
      </c>
      <c r="V567" t="s">
        <v>3303</v>
      </c>
      <c r="W567">
        <v>346.57799999999997</v>
      </c>
      <c r="X567">
        <v>-18.378699999999998</v>
      </c>
      <c r="Y567">
        <v>-6369.23</v>
      </c>
      <c r="Z567">
        <f t="shared" si="77"/>
        <v>18.378699999999998</v>
      </c>
      <c r="AA567" s="7">
        <f t="shared" si="78"/>
        <v>6.3692299999999999</v>
      </c>
      <c r="AO567" t="s">
        <v>4125</v>
      </c>
      <c r="AP567">
        <v>346.428</v>
      </c>
      <c r="AQ567">
        <v>-5.8809399999999998</v>
      </c>
      <c r="AR567">
        <v>-2037.18</v>
      </c>
      <c r="AS567">
        <f t="shared" si="79"/>
        <v>5.8809399999999998</v>
      </c>
      <c r="AT567" s="7">
        <f t="shared" si="80"/>
        <v>2.0371800000000002</v>
      </c>
    </row>
    <row r="568" spans="4:46" x14ac:dyDescent="0.35">
      <c r="D568" t="s">
        <v>5423</v>
      </c>
      <c r="E568">
        <v>346.49</v>
      </c>
      <c r="F568">
        <v>-19.984200000000001</v>
      </c>
      <c r="G568">
        <v>-6924.02</v>
      </c>
      <c r="H568">
        <f t="shared" si="76"/>
        <v>19.984200000000001</v>
      </c>
      <c r="I568" s="7">
        <f t="shared" si="81"/>
        <v>6.9240200000000005</v>
      </c>
      <c r="V568" t="s">
        <v>3304</v>
      </c>
      <c r="W568">
        <v>346.57799999999997</v>
      </c>
      <c r="X568">
        <v>-18.378699999999998</v>
      </c>
      <c r="Y568">
        <v>-6369.23</v>
      </c>
      <c r="Z568">
        <f t="shared" si="77"/>
        <v>18.378699999999998</v>
      </c>
      <c r="AA568" s="7">
        <f t="shared" si="78"/>
        <v>6.3692299999999999</v>
      </c>
      <c r="AO568" t="s">
        <v>4126</v>
      </c>
      <c r="AP568">
        <v>346.428</v>
      </c>
      <c r="AQ568">
        <v>-5.8809399999999998</v>
      </c>
      <c r="AR568">
        <v>-2037.18</v>
      </c>
      <c r="AS568">
        <f t="shared" si="79"/>
        <v>5.8809399999999998</v>
      </c>
      <c r="AT568" s="7">
        <f t="shared" si="80"/>
        <v>2.0371800000000002</v>
      </c>
    </row>
    <row r="569" spans="4:46" x14ac:dyDescent="0.35">
      <c r="D569" t="s">
        <v>5424</v>
      </c>
      <c r="E569">
        <v>346.49400000000003</v>
      </c>
      <c r="F569">
        <v>-19.982199999999999</v>
      </c>
      <c r="G569">
        <v>-6923.56</v>
      </c>
      <c r="H569">
        <f t="shared" si="76"/>
        <v>19.982199999999999</v>
      </c>
      <c r="I569" s="7">
        <f t="shared" si="81"/>
        <v>6.9235600000000002</v>
      </c>
      <c r="V569" t="s">
        <v>3305</v>
      </c>
      <c r="W569">
        <v>346.58300000000003</v>
      </c>
      <c r="X569">
        <v>-18.3765</v>
      </c>
      <c r="Y569">
        <v>-6372.66</v>
      </c>
      <c r="Z569">
        <f t="shared" si="77"/>
        <v>18.3765</v>
      </c>
      <c r="AA569" s="7">
        <f t="shared" si="78"/>
        <v>6.3726599999999998</v>
      </c>
      <c r="AO569" t="s">
        <v>4127</v>
      </c>
      <c r="AP569">
        <v>346.42899999999997</v>
      </c>
      <c r="AQ569">
        <v>-5.8794000000000004</v>
      </c>
      <c r="AR569">
        <v>-2036.65</v>
      </c>
      <c r="AS569">
        <f t="shared" si="79"/>
        <v>5.8794000000000004</v>
      </c>
      <c r="AT569" s="7">
        <f t="shared" si="80"/>
        <v>2.0366500000000003</v>
      </c>
    </row>
    <row r="570" spans="4:46" x14ac:dyDescent="0.35">
      <c r="D570" t="s">
        <v>5425</v>
      </c>
      <c r="E570">
        <v>346.49400000000003</v>
      </c>
      <c r="F570">
        <v>-19.9818</v>
      </c>
      <c r="G570">
        <v>-6923.38</v>
      </c>
      <c r="H570">
        <f t="shared" si="76"/>
        <v>19.9818</v>
      </c>
      <c r="I570" s="7">
        <f t="shared" si="81"/>
        <v>6.9233799999999999</v>
      </c>
      <c r="V570" t="s">
        <v>3306</v>
      </c>
      <c r="W570">
        <v>346.58300000000003</v>
      </c>
      <c r="X570">
        <v>-18.3765</v>
      </c>
      <c r="Y570">
        <v>-6372.66</v>
      </c>
      <c r="Z570">
        <f t="shared" si="77"/>
        <v>18.3765</v>
      </c>
      <c r="AA570" s="7">
        <f t="shared" si="78"/>
        <v>6.3726599999999998</v>
      </c>
      <c r="AO570" t="s">
        <v>4128</v>
      </c>
      <c r="AP570">
        <v>346.42899999999997</v>
      </c>
      <c r="AQ570">
        <v>-5.8794000000000004</v>
      </c>
      <c r="AR570">
        <v>-2036.65</v>
      </c>
      <c r="AS570">
        <f t="shared" si="79"/>
        <v>5.8794000000000004</v>
      </c>
      <c r="AT570" s="7">
        <f t="shared" si="80"/>
        <v>2.0366500000000003</v>
      </c>
    </row>
    <row r="571" spans="4:46" x14ac:dyDescent="0.35">
      <c r="D571" t="s">
        <v>5426</v>
      </c>
      <c r="E571">
        <v>346.495</v>
      </c>
      <c r="F571">
        <v>-19.9818</v>
      </c>
      <c r="G571">
        <v>-6923.38</v>
      </c>
      <c r="H571">
        <f t="shared" si="76"/>
        <v>19.9818</v>
      </c>
      <c r="I571" s="7">
        <f t="shared" si="81"/>
        <v>6.9233799999999999</v>
      </c>
      <c r="V571" t="s">
        <v>3307</v>
      </c>
      <c r="W571">
        <v>346.58600000000001</v>
      </c>
      <c r="X571">
        <v>-18.6815</v>
      </c>
      <c r="Y571">
        <v>-6474.25</v>
      </c>
      <c r="Z571">
        <f t="shared" si="77"/>
        <v>18.6815</v>
      </c>
      <c r="AA571" s="7">
        <f t="shared" si="78"/>
        <v>6.4742499999999996</v>
      </c>
      <c r="AO571" t="s">
        <v>4129</v>
      </c>
      <c r="AP571">
        <v>346.43</v>
      </c>
      <c r="AQ571">
        <v>-5.8794199999999996</v>
      </c>
      <c r="AR571">
        <v>-2036.61</v>
      </c>
      <c r="AS571">
        <f t="shared" si="79"/>
        <v>5.8794199999999996</v>
      </c>
      <c r="AT571" s="7">
        <f t="shared" si="80"/>
        <v>2.03661</v>
      </c>
    </row>
    <row r="572" spans="4:46" x14ac:dyDescent="0.35">
      <c r="D572" t="s">
        <v>5427</v>
      </c>
      <c r="E572">
        <v>346.495</v>
      </c>
      <c r="F572">
        <v>-19.9818</v>
      </c>
      <c r="G572">
        <v>-6923.38</v>
      </c>
      <c r="H572">
        <f t="shared" si="76"/>
        <v>19.9818</v>
      </c>
      <c r="I572" s="7">
        <f t="shared" si="81"/>
        <v>6.9233799999999999</v>
      </c>
      <c r="V572" t="s">
        <v>3308</v>
      </c>
      <c r="W572">
        <v>346.58600000000001</v>
      </c>
      <c r="X572">
        <v>-18.6815</v>
      </c>
      <c r="Y572">
        <v>-6474.25</v>
      </c>
      <c r="Z572">
        <f t="shared" si="77"/>
        <v>18.6815</v>
      </c>
      <c r="AA572" s="7">
        <f t="shared" si="78"/>
        <v>6.4742499999999996</v>
      </c>
      <c r="AO572" t="s">
        <v>4130</v>
      </c>
      <c r="AP572">
        <v>346.43</v>
      </c>
      <c r="AQ572">
        <v>-5.8794199999999996</v>
      </c>
      <c r="AR572">
        <v>-2036.61</v>
      </c>
      <c r="AS572">
        <f t="shared" si="79"/>
        <v>5.8794199999999996</v>
      </c>
      <c r="AT572" s="7">
        <f t="shared" si="80"/>
        <v>2.03661</v>
      </c>
    </row>
    <row r="573" spans="4:46" x14ac:dyDescent="0.35">
      <c r="D573" t="s">
        <v>5428</v>
      </c>
      <c r="E573">
        <v>346.49700000000001</v>
      </c>
      <c r="F573">
        <v>-19.981200000000001</v>
      </c>
      <c r="G573">
        <v>-6923.16</v>
      </c>
      <c r="H573">
        <f t="shared" si="76"/>
        <v>19.981200000000001</v>
      </c>
      <c r="I573" s="7">
        <f t="shared" si="81"/>
        <v>6.9231600000000002</v>
      </c>
      <c r="V573" t="s">
        <v>3309</v>
      </c>
      <c r="W573">
        <v>346.589</v>
      </c>
      <c r="X573">
        <v>-18.6814</v>
      </c>
      <c r="Y573">
        <v>-6474.38</v>
      </c>
      <c r="Z573">
        <f t="shared" si="77"/>
        <v>18.6814</v>
      </c>
      <c r="AA573" s="7">
        <f t="shared" si="78"/>
        <v>6.47438</v>
      </c>
      <c r="AO573" t="s">
        <v>4131</v>
      </c>
      <c r="AP573">
        <v>346.43299999999999</v>
      </c>
      <c r="AQ573">
        <v>-5.8786899999999997</v>
      </c>
      <c r="AR573">
        <v>-2036.4</v>
      </c>
      <c r="AS573">
        <f t="shared" si="79"/>
        <v>5.8786899999999997</v>
      </c>
      <c r="AT573" s="7">
        <f t="shared" si="80"/>
        <v>2.0364</v>
      </c>
    </row>
    <row r="574" spans="4:46" x14ac:dyDescent="0.35">
      <c r="D574" t="s">
        <v>5429</v>
      </c>
      <c r="E574">
        <v>346.49900000000002</v>
      </c>
      <c r="F574">
        <v>-19.982099999999999</v>
      </c>
      <c r="G574">
        <v>-6923.58</v>
      </c>
      <c r="H574">
        <f t="shared" si="76"/>
        <v>19.982099999999999</v>
      </c>
      <c r="I574" s="7">
        <f t="shared" si="81"/>
        <v>6.9235800000000003</v>
      </c>
      <c r="V574" t="s">
        <v>3310</v>
      </c>
      <c r="W574">
        <v>346.589</v>
      </c>
      <c r="X574">
        <v>-18.6814</v>
      </c>
      <c r="Y574">
        <v>-6474.38</v>
      </c>
      <c r="Z574">
        <f t="shared" si="77"/>
        <v>18.6814</v>
      </c>
      <c r="AA574" s="7">
        <f t="shared" si="78"/>
        <v>6.47438</v>
      </c>
      <c r="AO574" t="s">
        <v>4132</v>
      </c>
      <c r="AP574">
        <v>346.43299999999999</v>
      </c>
      <c r="AQ574">
        <v>-5.8786899999999997</v>
      </c>
      <c r="AR574">
        <v>-2036.4</v>
      </c>
      <c r="AS574">
        <f t="shared" si="79"/>
        <v>5.8786899999999997</v>
      </c>
      <c r="AT574" s="7">
        <f t="shared" si="80"/>
        <v>2.0364</v>
      </c>
    </row>
    <row r="575" spans="4:46" x14ac:dyDescent="0.35">
      <c r="D575" t="s">
        <v>5430</v>
      </c>
      <c r="E575">
        <v>346.49900000000002</v>
      </c>
      <c r="F575">
        <v>-19.982099999999999</v>
      </c>
      <c r="G575">
        <v>-6923.58</v>
      </c>
      <c r="H575">
        <f t="shared" si="76"/>
        <v>19.982099999999999</v>
      </c>
      <c r="I575" s="7">
        <f t="shared" si="81"/>
        <v>6.9235800000000003</v>
      </c>
      <c r="V575" t="s">
        <v>3311</v>
      </c>
      <c r="W575">
        <v>346.59399999999999</v>
      </c>
      <c r="X575">
        <v>-18.6812</v>
      </c>
      <c r="Y575">
        <v>-6474.43</v>
      </c>
      <c r="Z575">
        <f t="shared" si="77"/>
        <v>18.6812</v>
      </c>
      <c r="AA575" s="7">
        <f t="shared" si="78"/>
        <v>6.4744299999999999</v>
      </c>
      <c r="AO575" t="s">
        <v>4133</v>
      </c>
      <c r="AP575">
        <v>346.43299999999999</v>
      </c>
      <c r="AQ575">
        <v>-5.8811499999999999</v>
      </c>
      <c r="AR575">
        <v>-2037.44</v>
      </c>
      <c r="AS575">
        <f t="shared" si="79"/>
        <v>5.8811499999999999</v>
      </c>
      <c r="AT575" s="7">
        <f t="shared" si="80"/>
        <v>2.0374400000000001</v>
      </c>
    </row>
    <row r="576" spans="4:46" x14ac:dyDescent="0.35">
      <c r="D576" t="s">
        <v>5431</v>
      </c>
      <c r="E576">
        <v>346.5</v>
      </c>
      <c r="F576">
        <v>-19.982399999999998</v>
      </c>
      <c r="G576">
        <v>-6923.71</v>
      </c>
      <c r="H576">
        <f t="shared" si="76"/>
        <v>19.982399999999998</v>
      </c>
      <c r="I576" s="7">
        <f t="shared" si="81"/>
        <v>6.9237099999999998</v>
      </c>
      <c r="V576" t="s">
        <v>3312</v>
      </c>
      <c r="W576">
        <v>346.59399999999999</v>
      </c>
      <c r="X576">
        <v>-18.6812</v>
      </c>
      <c r="Y576">
        <v>-6474.43</v>
      </c>
      <c r="Z576">
        <f t="shared" si="77"/>
        <v>18.6812</v>
      </c>
      <c r="AA576" s="7">
        <f t="shared" si="78"/>
        <v>6.4744299999999999</v>
      </c>
      <c r="AO576" t="s">
        <v>4134</v>
      </c>
      <c r="AP576">
        <v>346.43299999999999</v>
      </c>
      <c r="AQ576">
        <v>-5.8811499999999999</v>
      </c>
      <c r="AR576">
        <v>-2037.44</v>
      </c>
      <c r="AS576">
        <f t="shared" si="79"/>
        <v>5.8811499999999999</v>
      </c>
      <c r="AT576" s="7">
        <f t="shared" si="80"/>
        <v>2.0374400000000001</v>
      </c>
    </row>
    <row r="577" spans="4:46" x14ac:dyDescent="0.35">
      <c r="D577" t="s">
        <v>5432</v>
      </c>
      <c r="E577">
        <v>346.5</v>
      </c>
      <c r="F577">
        <v>-19.982399999999998</v>
      </c>
      <c r="G577">
        <v>-6923.71</v>
      </c>
      <c r="H577">
        <f t="shared" si="76"/>
        <v>19.982399999999998</v>
      </c>
      <c r="I577" s="7">
        <f t="shared" si="81"/>
        <v>6.9237099999999998</v>
      </c>
      <c r="V577" t="s">
        <v>3313</v>
      </c>
      <c r="W577">
        <v>346.59699999999998</v>
      </c>
      <c r="X577">
        <v>-18.376899999999999</v>
      </c>
      <c r="Y577">
        <v>-6368.98</v>
      </c>
      <c r="Z577">
        <f t="shared" si="77"/>
        <v>18.376899999999999</v>
      </c>
      <c r="AA577" s="7">
        <f t="shared" si="78"/>
        <v>6.3689799999999996</v>
      </c>
      <c r="AO577" t="s">
        <v>4135</v>
      </c>
      <c r="AP577">
        <v>346.43400000000003</v>
      </c>
      <c r="AQ577">
        <v>-5.8808299999999996</v>
      </c>
      <c r="AR577">
        <v>-2037.3</v>
      </c>
      <c r="AS577">
        <f t="shared" si="79"/>
        <v>5.8808299999999996</v>
      </c>
      <c r="AT577" s="7">
        <f t="shared" si="80"/>
        <v>2.0373000000000001</v>
      </c>
    </row>
    <row r="578" spans="4:46" x14ac:dyDescent="0.35">
      <c r="D578" t="s">
        <v>5433</v>
      </c>
      <c r="E578">
        <v>346.50299999999999</v>
      </c>
      <c r="F578">
        <v>-19.982500000000002</v>
      </c>
      <c r="G578">
        <v>-6923.75</v>
      </c>
      <c r="H578">
        <f t="shared" si="76"/>
        <v>19.982500000000002</v>
      </c>
      <c r="I578" s="7">
        <f t="shared" si="81"/>
        <v>6.9237500000000001</v>
      </c>
      <c r="V578" t="s">
        <v>3314</v>
      </c>
      <c r="W578">
        <v>346.59699999999998</v>
      </c>
      <c r="X578">
        <v>-18.376899999999999</v>
      </c>
      <c r="Y578">
        <v>-6368.98</v>
      </c>
      <c r="Z578">
        <f t="shared" si="77"/>
        <v>18.376899999999999</v>
      </c>
      <c r="AA578" s="7">
        <f t="shared" si="78"/>
        <v>6.3689799999999996</v>
      </c>
      <c r="AO578" t="s">
        <v>4136</v>
      </c>
      <c r="AP578">
        <v>346.43400000000003</v>
      </c>
      <c r="AQ578">
        <v>-5.8808299999999996</v>
      </c>
      <c r="AR578">
        <v>-2037.3</v>
      </c>
      <c r="AS578">
        <f t="shared" si="79"/>
        <v>5.8808299999999996</v>
      </c>
      <c r="AT578" s="7">
        <f t="shared" si="80"/>
        <v>2.0373000000000001</v>
      </c>
    </row>
    <row r="579" spans="4:46" x14ac:dyDescent="0.35">
      <c r="D579" t="s">
        <v>5434</v>
      </c>
      <c r="E579">
        <v>346.505</v>
      </c>
      <c r="F579">
        <v>-19.982600000000001</v>
      </c>
      <c r="G579">
        <v>-6923.78</v>
      </c>
      <c r="H579">
        <f t="shared" si="76"/>
        <v>19.982600000000001</v>
      </c>
      <c r="I579" s="7">
        <f t="shared" si="81"/>
        <v>6.9237799999999998</v>
      </c>
      <c r="V579" t="s">
        <v>3315</v>
      </c>
      <c r="W579">
        <v>346.601</v>
      </c>
      <c r="X579">
        <v>-18.379000000000001</v>
      </c>
      <c r="Y579">
        <v>-6369.69</v>
      </c>
      <c r="Z579">
        <f t="shared" si="77"/>
        <v>18.379000000000001</v>
      </c>
      <c r="AA579" s="7">
        <f t="shared" si="78"/>
        <v>6.3696899999999994</v>
      </c>
      <c r="AO579" t="s">
        <v>4137</v>
      </c>
      <c r="AP579">
        <v>346.435</v>
      </c>
      <c r="AQ579">
        <v>-5.8794599999999999</v>
      </c>
      <c r="AR579">
        <v>-2036.65</v>
      </c>
      <c r="AS579">
        <f t="shared" si="79"/>
        <v>5.8794599999999999</v>
      </c>
      <c r="AT579" s="7">
        <f t="shared" si="80"/>
        <v>2.0366500000000003</v>
      </c>
    </row>
    <row r="580" spans="4:46" x14ac:dyDescent="0.35">
      <c r="D580" t="s">
        <v>5435</v>
      </c>
      <c r="E580">
        <v>346.505</v>
      </c>
      <c r="F580">
        <v>-19.983000000000001</v>
      </c>
      <c r="G580">
        <v>-6924.04</v>
      </c>
      <c r="H580">
        <f t="shared" ref="H580:H643" si="82">ABS(F580)</f>
        <v>19.983000000000001</v>
      </c>
      <c r="I580" s="7">
        <f t="shared" si="81"/>
        <v>6.9240399999999998</v>
      </c>
      <c r="V580" t="s">
        <v>3316</v>
      </c>
      <c r="W580">
        <v>346.601</v>
      </c>
      <c r="X580">
        <v>-18.379000000000001</v>
      </c>
      <c r="Y580">
        <v>-6369.69</v>
      </c>
      <c r="Z580">
        <f t="shared" ref="Z580:Z643" si="83">ABS(X580)</f>
        <v>18.379000000000001</v>
      </c>
      <c r="AA580" s="7">
        <f t="shared" ref="AA580:AA643" si="84">ABS(Y580/1000)</f>
        <v>6.3696899999999994</v>
      </c>
      <c r="AO580" t="s">
        <v>4138</v>
      </c>
      <c r="AP580">
        <v>346.435</v>
      </c>
      <c r="AQ580">
        <v>-5.8794599999999999</v>
      </c>
      <c r="AR580">
        <v>-2036.65</v>
      </c>
      <c r="AS580">
        <f t="shared" ref="AS580:AS643" si="85">ABS(AQ580)</f>
        <v>5.8794599999999999</v>
      </c>
      <c r="AT580" s="7">
        <f t="shared" si="80"/>
        <v>2.0366500000000003</v>
      </c>
    </row>
    <row r="581" spans="4:46" x14ac:dyDescent="0.35">
      <c r="D581" t="s">
        <v>5436</v>
      </c>
      <c r="E581">
        <v>346.505</v>
      </c>
      <c r="F581">
        <v>-19.983000000000001</v>
      </c>
      <c r="G581">
        <v>-6924.04</v>
      </c>
      <c r="H581">
        <f t="shared" si="82"/>
        <v>19.983000000000001</v>
      </c>
      <c r="I581" s="7">
        <f t="shared" si="81"/>
        <v>6.9240399999999998</v>
      </c>
      <c r="V581" t="s">
        <v>3317</v>
      </c>
      <c r="W581">
        <v>346.60399999999998</v>
      </c>
      <c r="X581">
        <v>-18.3779</v>
      </c>
      <c r="Y581">
        <v>-6369.37</v>
      </c>
      <c r="Z581">
        <f t="shared" si="83"/>
        <v>18.3779</v>
      </c>
      <c r="AA581" s="7">
        <f t="shared" si="84"/>
        <v>6.36937</v>
      </c>
      <c r="AO581" t="s">
        <v>4139</v>
      </c>
      <c r="AP581">
        <v>346.43799999999999</v>
      </c>
      <c r="AQ581">
        <v>-5.8798899999999996</v>
      </c>
      <c r="AR581">
        <v>-2036.95</v>
      </c>
      <c r="AS581">
        <f t="shared" si="85"/>
        <v>5.8798899999999996</v>
      </c>
      <c r="AT581" s="7">
        <f t="shared" ref="AT581:AT644" si="86">ABS(AR581/1000)</f>
        <v>2.03695</v>
      </c>
    </row>
    <row r="582" spans="4:46" x14ac:dyDescent="0.35">
      <c r="D582" t="s">
        <v>5437</v>
      </c>
      <c r="E582">
        <v>346.50799999999998</v>
      </c>
      <c r="F582">
        <v>-19.982099999999999</v>
      </c>
      <c r="G582">
        <v>-6923.63</v>
      </c>
      <c r="H582">
        <f t="shared" si="82"/>
        <v>19.982099999999999</v>
      </c>
      <c r="I582" s="7">
        <f t="shared" ref="I582:I645" si="87">ABS(G582/1000)</f>
        <v>6.9236300000000002</v>
      </c>
      <c r="V582" t="s">
        <v>3318</v>
      </c>
      <c r="W582">
        <v>346.60399999999998</v>
      </c>
      <c r="X582">
        <v>-18.3779</v>
      </c>
      <c r="Y582">
        <v>-6369.37</v>
      </c>
      <c r="Z582">
        <f t="shared" si="83"/>
        <v>18.3779</v>
      </c>
      <c r="AA582" s="7">
        <f t="shared" si="84"/>
        <v>6.36937</v>
      </c>
      <c r="AO582" t="s">
        <v>4140</v>
      </c>
      <c r="AP582">
        <v>346.43799999999999</v>
      </c>
      <c r="AQ582">
        <v>-5.8798899999999996</v>
      </c>
      <c r="AR582">
        <v>-2036.95</v>
      </c>
      <c r="AS582">
        <f t="shared" si="85"/>
        <v>5.8798899999999996</v>
      </c>
      <c r="AT582" s="7">
        <f t="shared" si="86"/>
        <v>2.03695</v>
      </c>
    </row>
    <row r="583" spans="4:46" x14ac:dyDescent="0.35">
      <c r="D583" t="s">
        <v>5438</v>
      </c>
      <c r="E583">
        <v>346.51100000000002</v>
      </c>
      <c r="F583">
        <v>-19.982199999999999</v>
      </c>
      <c r="G583">
        <v>-6923.93</v>
      </c>
      <c r="H583">
        <f t="shared" si="82"/>
        <v>19.982199999999999</v>
      </c>
      <c r="I583" s="7">
        <f t="shared" si="87"/>
        <v>6.9239300000000004</v>
      </c>
      <c r="V583" t="s">
        <v>3319</v>
      </c>
      <c r="W583">
        <v>346.61</v>
      </c>
      <c r="X583">
        <v>-17.6922</v>
      </c>
      <c r="Y583">
        <v>-6126.57</v>
      </c>
      <c r="Z583">
        <f t="shared" si="83"/>
        <v>17.6922</v>
      </c>
      <c r="AA583" s="7">
        <f t="shared" si="84"/>
        <v>6.1265700000000001</v>
      </c>
      <c r="AO583" t="s">
        <v>4141</v>
      </c>
      <c r="AP583">
        <v>346.43900000000002</v>
      </c>
      <c r="AQ583">
        <v>-5.87887</v>
      </c>
      <c r="AR583">
        <v>-2036.51</v>
      </c>
      <c r="AS583">
        <f t="shared" si="85"/>
        <v>5.87887</v>
      </c>
      <c r="AT583" s="7">
        <f t="shared" si="86"/>
        <v>2.0365099999999998</v>
      </c>
    </row>
    <row r="584" spans="4:46" x14ac:dyDescent="0.35">
      <c r="D584" t="s">
        <v>5439</v>
      </c>
      <c r="E584">
        <v>346.51100000000002</v>
      </c>
      <c r="F584">
        <v>-19.982199999999999</v>
      </c>
      <c r="G584">
        <v>-6923.93</v>
      </c>
      <c r="H584">
        <f t="shared" si="82"/>
        <v>19.982199999999999</v>
      </c>
      <c r="I584" s="7">
        <f t="shared" si="87"/>
        <v>6.9239300000000004</v>
      </c>
      <c r="V584" t="s">
        <v>3320</v>
      </c>
      <c r="W584">
        <v>346.61</v>
      </c>
      <c r="X584">
        <v>-17.6922</v>
      </c>
      <c r="Y584">
        <v>-6126.57</v>
      </c>
      <c r="Z584">
        <f t="shared" si="83"/>
        <v>17.6922</v>
      </c>
      <c r="AA584" s="7">
        <f t="shared" si="84"/>
        <v>6.1265700000000001</v>
      </c>
      <c r="AO584" t="s">
        <v>4142</v>
      </c>
      <c r="AP584">
        <v>346.43900000000002</v>
      </c>
      <c r="AQ584">
        <v>-5.87887</v>
      </c>
      <c r="AR584">
        <v>-2036.51</v>
      </c>
      <c r="AS584">
        <f t="shared" si="85"/>
        <v>5.87887</v>
      </c>
      <c r="AT584" s="7">
        <f t="shared" si="86"/>
        <v>2.0365099999999998</v>
      </c>
    </row>
    <row r="585" spans="4:46" x14ac:dyDescent="0.35">
      <c r="D585" t="s">
        <v>5440</v>
      </c>
      <c r="E585">
        <v>346.512</v>
      </c>
      <c r="F585">
        <v>-19.983799999999999</v>
      </c>
      <c r="G585">
        <v>-6924.39</v>
      </c>
      <c r="H585">
        <f t="shared" si="82"/>
        <v>19.983799999999999</v>
      </c>
      <c r="I585" s="7">
        <f t="shared" si="87"/>
        <v>6.9243900000000007</v>
      </c>
      <c r="V585" t="s">
        <v>3321</v>
      </c>
      <c r="W585">
        <v>346.613</v>
      </c>
      <c r="X585">
        <v>-17.676300000000001</v>
      </c>
      <c r="Y585">
        <v>-6126.52</v>
      </c>
      <c r="Z585">
        <f t="shared" si="83"/>
        <v>17.676300000000001</v>
      </c>
      <c r="AA585" s="7">
        <f t="shared" si="84"/>
        <v>6.1265200000000002</v>
      </c>
      <c r="AO585" t="s">
        <v>4143</v>
      </c>
      <c r="AP585">
        <v>346.43900000000002</v>
      </c>
      <c r="AQ585">
        <v>-5.8791099999999998</v>
      </c>
      <c r="AR585">
        <v>-2036.63</v>
      </c>
      <c r="AS585">
        <f t="shared" si="85"/>
        <v>5.8791099999999998</v>
      </c>
      <c r="AT585" s="7">
        <f t="shared" si="86"/>
        <v>2.0366300000000002</v>
      </c>
    </row>
    <row r="586" spans="4:46" x14ac:dyDescent="0.35">
      <c r="D586" t="s">
        <v>5441</v>
      </c>
      <c r="E586">
        <v>346.51499999999999</v>
      </c>
      <c r="F586">
        <v>-19.982700000000001</v>
      </c>
      <c r="G586">
        <v>-6924.01</v>
      </c>
      <c r="H586">
        <f t="shared" si="82"/>
        <v>19.982700000000001</v>
      </c>
      <c r="I586" s="7">
        <f t="shared" si="87"/>
        <v>6.92401</v>
      </c>
      <c r="V586" t="s">
        <v>3322</v>
      </c>
      <c r="W586">
        <v>346.613</v>
      </c>
      <c r="X586">
        <v>-17.676300000000001</v>
      </c>
      <c r="Y586">
        <v>-6126.52</v>
      </c>
      <c r="Z586">
        <f t="shared" si="83"/>
        <v>17.676300000000001</v>
      </c>
      <c r="AA586" s="7">
        <f t="shared" si="84"/>
        <v>6.1265200000000002</v>
      </c>
      <c r="AO586" t="s">
        <v>4144</v>
      </c>
      <c r="AP586">
        <v>346.43900000000002</v>
      </c>
      <c r="AQ586">
        <v>-5.8791099999999998</v>
      </c>
      <c r="AR586">
        <v>-2036.63</v>
      </c>
      <c r="AS586">
        <f t="shared" si="85"/>
        <v>5.8791099999999998</v>
      </c>
      <c r="AT586" s="7">
        <f t="shared" si="86"/>
        <v>2.0366300000000002</v>
      </c>
    </row>
    <row r="587" spans="4:46" x14ac:dyDescent="0.35">
      <c r="D587" t="s">
        <v>5442</v>
      </c>
      <c r="E587">
        <v>346.51499999999999</v>
      </c>
      <c r="F587">
        <v>-19.982700000000001</v>
      </c>
      <c r="G587">
        <v>-6924.01</v>
      </c>
      <c r="H587">
        <f t="shared" si="82"/>
        <v>19.982700000000001</v>
      </c>
      <c r="I587" s="7">
        <f t="shared" si="87"/>
        <v>6.92401</v>
      </c>
      <c r="V587" t="s">
        <v>3323</v>
      </c>
      <c r="W587">
        <v>346.61700000000002</v>
      </c>
      <c r="X587">
        <v>-17.6769</v>
      </c>
      <c r="Y587">
        <v>-6126.65</v>
      </c>
      <c r="Z587">
        <f t="shared" si="83"/>
        <v>17.6769</v>
      </c>
      <c r="AA587" s="7">
        <f t="shared" si="84"/>
        <v>6.1266499999999997</v>
      </c>
      <c r="AO587" t="s">
        <v>4145</v>
      </c>
      <c r="AP587">
        <v>346.44099999999997</v>
      </c>
      <c r="AQ587">
        <v>-5.8787099999999999</v>
      </c>
      <c r="AR587">
        <v>-2036.56</v>
      </c>
      <c r="AS587">
        <f t="shared" si="85"/>
        <v>5.8787099999999999</v>
      </c>
      <c r="AT587" s="7">
        <f t="shared" si="86"/>
        <v>2.0365600000000001</v>
      </c>
    </row>
    <row r="588" spans="4:46" x14ac:dyDescent="0.35">
      <c r="D588" t="s">
        <v>5443</v>
      </c>
      <c r="E588">
        <v>346.51499999999999</v>
      </c>
      <c r="F588">
        <v>-19.984200000000001</v>
      </c>
      <c r="G588">
        <v>-6924.14</v>
      </c>
      <c r="H588">
        <f t="shared" si="82"/>
        <v>19.984200000000001</v>
      </c>
      <c r="I588" s="7">
        <f t="shared" si="87"/>
        <v>6.9241400000000004</v>
      </c>
      <c r="V588" t="s">
        <v>3324</v>
      </c>
      <c r="W588">
        <v>346.61700000000002</v>
      </c>
      <c r="X588">
        <v>-17.6769</v>
      </c>
      <c r="Y588">
        <v>-6126.65</v>
      </c>
      <c r="Z588">
        <f t="shared" si="83"/>
        <v>17.6769</v>
      </c>
      <c r="AA588" s="7">
        <f t="shared" si="84"/>
        <v>6.1266499999999997</v>
      </c>
      <c r="AO588" t="s">
        <v>4146</v>
      </c>
      <c r="AP588">
        <v>346.44099999999997</v>
      </c>
      <c r="AQ588">
        <v>-5.8787099999999999</v>
      </c>
      <c r="AR588">
        <v>-2036.56</v>
      </c>
      <c r="AS588">
        <f t="shared" si="85"/>
        <v>5.8787099999999999</v>
      </c>
      <c r="AT588" s="7">
        <f t="shared" si="86"/>
        <v>2.0365600000000001</v>
      </c>
    </row>
    <row r="589" spans="4:46" x14ac:dyDescent="0.35">
      <c r="D589" t="s">
        <v>5444</v>
      </c>
      <c r="E589">
        <v>346.517</v>
      </c>
      <c r="F589">
        <v>-19.984200000000001</v>
      </c>
      <c r="G589">
        <v>-6924.5</v>
      </c>
      <c r="H589">
        <f t="shared" si="82"/>
        <v>19.984200000000001</v>
      </c>
      <c r="I589" s="7">
        <f t="shared" si="87"/>
        <v>6.9245000000000001</v>
      </c>
      <c r="V589" t="s">
        <v>3325</v>
      </c>
      <c r="W589">
        <v>346.62099999999998</v>
      </c>
      <c r="X589">
        <v>-14.9533</v>
      </c>
      <c r="Y589">
        <v>-5182.4799999999996</v>
      </c>
      <c r="Z589">
        <f t="shared" si="83"/>
        <v>14.9533</v>
      </c>
      <c r="AA589" s="7">
        <f t="shared" si="84"/>
        <v>5.18248</v>
      </c>
      <c r="AO589" t="s">
        <v>4147</v>
      </c>
      <c r="AP589">
        <v>346.44299999999998</v>
      </c>
      <c r="AQ589">
        <v>-5.8807499999999999</v>
      </c>
      <c r="AR589">
        <v>-2037.12</v>
      </c>
      <c r="AS589">
        <f t="shared" si="85"/>
        <v>5.8807499999999999</v>
      </c>
      <c r="AT589" s="7">
        <f t="shared" si="86"/>
        <v>2.0371199999999998</v>
      </c>
    </row>
    <row r="590" spans="4:46" x14ac:dyDescent="0.35">
      <c r="D590" t="s">
        <v>5445</v>
      </c>
      <c r="E590">
        <v>346.517</v>
      </c>
      <c r="F590">
        <v>-19.984200000000001</v>
      </c>
      <c r="G590">
        <v>-6924.46</v>
      </c>
      <c r="H590">
        <f t="shared" si="82"/>
        <v>19.984200000000001</v>
      </c>
      <c r="I590" s="7">
        <f t="shared" si="87"/>
        <v>6.9244599999999998</v>
      </c>
      <c r="V590" t="s">
        <v>3326</v>
      </c>
      <c r="W590">
        <v>346.62099999999998</v>
      </c>
      <c r="X590">
        <v>-14.9533</v>
      </c>
      <c r="Y590">
        <v>-5182.4799999999996</v>
      </c>
      <c r="Z590">
        <f t="shared" si="83"/>
        <v>14.9533</v>
      </c>
      <c r="AA590" s="7">
        <f t="shared" si="84"/>
        <v>5.18248</v>
      </c>
      <c r="AO590" t="s">
        <v>4148</v>
      </c>
      <c r="AP590">
        <v>346.44299999999998</v>
      </c>
      <c r="AQ590">
        <v>-5.8807499999999999</v>
      </c>
      <c r="AR590">
        <v>-2037.12</v>
      </c>
      <c r="AS590">
        <f t="shared" si="85"/>
        <v>5.8807499999999999</v>
      </c>
      <c r="AT590" s="7">
        <f t="shared" si="86"/>
        <v>2.0371199999999998</v>
      </c>
    </row>
    <row r="591" spans="4:46" x14ac:dyDescent="0.35">
      <c r="D591" t="s">
        <v>5446</v>
      </c>
      <c r="E591">
        <v>346.52100000000002</v>
      </c>
      <c r="F591">
        <v>-19.981999999999999</v>
      </c>
      <c r="G591">
        <v>-6923.9</v>
      </c>
      <c r="H591">
        <f t="shared" si="82"/>
        <v>19.981999999999999</v>
      </c>
      <c r="I591" s="7">
        <f t="shared" si="87"/>
        <v>6.9238999999999997</v>
      </c>
      <c r="V591" t="s">
        <v>3327</v>
      </c>
      <c r="W591">
        <v>346.62299999999999</v>
      </c>
      <c r="X591">
        <v>-14.951000000000001</v>
      </c>
      <c r="Y591">
        <v>-5182.03</v>
      </c>
      <c r="Z591">
        <f t="shared" si="83"/>
        <v>14.951000000000001</v>
      </c>
      <c r="AA591" s="7">
        <f t="shared" si="84"/>
        <v>5.1820300000000001</v>
      </c>
      <c r="AO591" t="s">
        <v>4149</v>
      </c>
      <c r="AP591">
        <v>346.44299999999998</v>
      </c>
      <c r="AQ591">
        <v>-5.8813300000000002</v>
      </c>
      <c r="AR591">
        <v>-2037.33</v>
      </c>
      <c r="AS591">
        <f t="shared" si="85"/>
        <v>5.8813300000000002</v>
      </c>
      <c r="AT591" s="7">
        <f t="shared" si="86"/>
        <v>2.0373299999999999</v>
      </c>
    </row>
    <row r="592" spans="4:46" x14ac:dyDescent="0.35">
      <c r="D592" t="s">
        <v>5447</v>
      </c>
      <c r="E592">
        <v>346.52100000000002</v>
      </c>
      <c r="F592">
        <v>-19.981999999999999</v>
      </c>
      <c r="G592">
        <v>-6923.97</v>
      </c>
      <c r="H592">
        <f t="shared" si="82"/>
        <v>19.981999999999999</v>
      </c>
      <c r="I592" s="7">
        <f t="shared" si="87"/>
        <v>6.9239700000000006</v>
      </c>
      <c r="V592" t="s">
        <v>3328</v>
      </c>
      <c r="W592">
        <v>346.62299999999999</v>
      </c>
      <c r="X592">
        <v>-14.951000000000001</v>
      </c>
      <c r="Y592">
        <v>-5182.03</v>
      </c>
      <c r="Z592">
        <f t="shared" si="83"/>
        <v>14.951000000000001</v>
      </c>
      <c r="AA592" s="7">
        <f t="shared" si="84"/>
        <v>5.1820300000000001</v>
      </c>
      <c r="AO592" t="s">
        <v>4150</v>
      </c>
      <c r="AP592">
        <v>346.44299999999998</v>
      </c>
      <c r="AQ592">
        <v>-5.8813300000000002</v>
      </c>
      <c r="AR592">
        <v>-2037.33</v>
      </c>
      <c r="AS592">
        <f t="shared" si="85"/>
        <v>5.8813300000000002</v>
      </c>
      <c r="AT592" s="7">
        <f t="shared" si="86"/>
        <v>2.0373299999999999</v>
      </c>
    </row>
    <row r="593" spans="4:46" x14ac:dyDescent="0.35">
      <c r="D593" t="s">
        <v>5448</v>
      </c>
      <c r="E593">
        <v>346.52300000000002</v>
      </c>
      <c r="F593">
        <v>-19.982800000000001</v>
      </c>
      <c r="G593">
        <v>-6924.2</v>
      </c>
      <c r="H593">
        <f t="shared" si="82"/>
        <v>19.982800000000001</v>
      </c>
      <c r="I593" s="7">
        <f t="shared" si="87"/>
        <v>6.9241999999999999</v>
      </c>
      <c r="V593" t="s">
        <v>3329</v>
      </c>
      <c r="W593">
        <v>346.62599999999998</v>
      </c>
      <c r="X593">
        <v>-14.952400000000001</v>
      </c>
      <c r="Y593">
        <v>-5182.3900000000003</v>
      </c>
      <c r="Z593">
        <f t="shared" si="83"/>
        <v>14.952400000000001</v>
      </c>
      <c r="AA593" s="7">
        <f t="shared" si="84"/>
        <v>5.1823900000000007</v>
      </c>
      <c r="AO593" t="s">
        <v>4151</v>
      </c>
      <c r="AP593">
        <v>346.44400000000002</v>
      </c>
      <c r="AQ593">
        <v>-5.8792999999999997</v>
      </c>
      <c r="AR593">
        <v>-2036.71</v>
      </c>
      <c r="AS593">
        <f t="shared" si="85"/>
        <v>5.8792999999999997</v>
      </c>
      <c r="AT593" s="7">
        <f t="shared" si="86"/>
        <v>2.0367100000000002</v>
      </c>
    </row>
    <row r="594" spans="4:46" x14ac:dyDescent="0.35">
      <c r="D594" t="s">
        <v>5449</v>
      </c>
      <c r="E594">
        <v>346.52499999999998</v>
      </c>
      <c r="F594">
        <v>-19.9816</v>
      </c>
      <c r="G594">
        <v>-6923.79</v>
      </c>
      <c r="H594">
        <f t="shared" si="82"/>
        <v>19.9816</v>
      </c>
      <c r="I594" s="7">
        <f t="shared" si="87"/>
        <v>6.9237900000000003</v>
      </c>
      <c r="V594" t="s">
        <v>3330</v>
      </c>
      <c r="W594">
        <v>346.62599999999998</v>
      </c>
      <c r="X594">
        <v>-14.952400000000001</v>
      </c>
      <c r="Y594">
        <v>-5182.3900000000003</v>
      </c>
      <c r="Z594">
        <f t="shared" si="83"/>
        <v>14.952400000000001</v>
      </c>
      <c r="AA594" s="7">
        <f t="shared" si="84"/>
        <v>5.1823900000000007</v>
      </c>
      <c r="AO594" t="s">
        <v>4152</v>
      </c>
      <c r="AP594">
        <v>346.44400000000002</v>
      </c>
      <c r="AQ594">
        <v>-5.8792999999999997</v>
      </c>
      <c r="AR594">
        <v>-2036.71</v>
      </c>
      <c r="AS594">
        <f t="shared" si="85"/>
        <v>5.8792999999999997</v>
      </c>
      <c r="AT594" s="7">
        <f t="shared" si="86"/>
        <v>2.0367100000000002</v>
      </c>
    </row>
    <row r="595" spans="4:46" x14ac:dyDescent="0.35">
      <c r="D595" t="s">
        <v>5450</v>
      </c>
      <c r="E595">
        <v>346.52600000000001</v>
      </c>
      <c r="F595">
        <v>-19.982500000000002</v>
      </c>
      <c r="G595">
        <v>-6924.14</v>
      </c>
      <c r="H595">
        <f t="shared" si="82"/>
        <v>19.982500000000002</v>
      </c>
      <c r="I595" s="7">
        <f t="shared" si="87"/>
        <v>6.9241400000000004</v>
      </c>
      <c r="V595" t="s">
        <v>3331</v>
      </c>
      <c r="W595">
        <v>346.62900000000002</v>
      </c>
      <c r="X595">
        <v>-15.847799999999999</v>
      </c>
      <c r="Y595">
        <v>-5492.8</v>
      </c>
      <c r="Z595">
        <f t="shared" si="83"/>
        <v>15.847799999999999</v>
      </c>
      <c r="AA595" s="7">
        <f t="shared" si="84"/>
        <v>5.4927999999999999</v>
      </c>
      <c r="AO595" t="s">
        <v>4153</v>
      </c>
      <c r="AP595">
        <v>346.44499999999999</v>
      </c>
      <c r="AQ595">
        <v>-5.8801899999999998</v>
      </c>
      <c r="AR595">
        <v>-2037.08</v>
      </c>
      <c r="AS595">
        <f t="shared" si="85"/>
        <v>5.8801899999999998</v>
      </c>
      <c r="AT595" s="7">
        <f t="shared" si="86"/>
        <v>2.03708</v>
      </c>
    </row>
    <row r="596" spans="4:46" x14ac:dyDescent="0.35">
      <c r="D596" t="s">
        <v>5451</v>
      </c>
      <c r="E596">
        <v>346.52600000000001</v>
      </c>
      <c r="F596">
        <v>-19.982500000000002</v>
      </c>
      <c r="G596">
        <v>-6924.14</v>
      </c>
      <c r="H596">
        <f t="shared" si="82"/>
        <v>19.982500000000002</v>
      </c>
      <c r="I596" s="7">
        <f t="shared" si="87"/>
        <v>6.9241400000000004</v>
      </c>
      <c r="V596" t="s">
        <v>3332</v>
      </c>
      <c r="W596">
        <v>346.62900000000002</v>
      </c>
      <c r="X596">
        <v>-15.847799999999999</v>
      </c>
      <c r="Y596">
        <v>-5492.8</v>
      </c>
      <c r="Z596">
        <f t="shared" si="83"/>
        <v>15.847799999999999</v>
      </c>
      <c r="AA596" s="7">
        <f t="shared" si="84"/>
        <v>5.4927999999999999</v>
      </c>
      <c r="AO596" t="s">
        <v>4154</v>
      </c>
      <c r="AP596">
        <v>346.44499999999999</v>
      </c>
      <c r="AQ596">
        <v>-5.8801899999999998</v>
      </c>
      <c r="AR596">
        <v>-2037.08</v>
      </c>
      <c r="AS596">
        <f t="shared" si="85"/>
        <v>5.8801899999999998</v>
      </c>
      <c r="AT596" s="7">
        <f t="shared" si="86"/>
        <v>2.03708</v>
      </c>
    </row>
    <row r="597" spans="4:46" x14ac:dyDescent="0.35">
      <c r="D597" t="s">
        <v>5452</v>
      </c>
      <c r="E597">
        <v>346.53100000000001</v>
      </c>
      <c r="F597">
        <v>-19.9834</v>
      </c>
      <c r="G597">
        <v>-6924.55</v>
      </c>
      <c r="H597">
        <f t="shared" si="82"/>
        <v>19.9834</v>
      </c>
      <c r="I597" s="7">
        <f t="shared" si="87"/>
        <v>6.92455</v>
      </c>
      <c r="V597" t="s">
        <v>3333</v>
      </c>
      <c r="W597">
        <v>346.63099999999997</v>
      </c>
      <c r="X597">
        <v>-15.848100000000001</v>
      </c>
      <c r="Y597">
        <v>-5493.04</v>
      </c>
      <c r="Z597">
        <f t="shared" si="83"/>
        <v>15.848100000000001</v>
      </c>
      <c r="AA597" s="7">
        <f t="shared" si="84"/>
        <v>5.4930399999999997</v>
      </c>
      <c r="AO597" t="s">
        <v>4155</v>
      </c>
      <c r="AP597">
        <v>346.447</v>
      </c>
      <c r="AQ597">
        <v>-5.87948</v>
      </c>
      <c r="AR597">
        <v>-2036.8</v>
      </c>
      <c r="AS597">
        <f t="shared" si="85"/>
        <v>5.87948</v>
      </c>
      <c r="AT597" s="7">
        <f t="shared" si="86"/>
        <v>2.0367999999999999</v>
      </c>
    </row>
    <row r="598" spans="4:46" x14ac:dyDescent="0.35">
      <c r="D598" t="s">
        <v>5453</v>
      </c>
      <c r="E598">
        <v>346.53100000000001</v>
      </c>
      <c r="F598">
        <v>-19.9834</v>
      </c>
      <c r="G598">
        <v>-6924.55</v>
      </c>
      <c r="H598">
        <f t="shared" si="82"/>
        <v>19.9834</v>
      </c>
      <c r="I598" s="7">
        <f t="shared" si="87"/>
        <v>6.92455</v>
      </c>
      <c r="V598" t="s">
        <v>3334</v>
      </c>
      <c r="W598">
        <v>346.63099999999997</v>
      </c>
      <c r="X598">
        <v>-15.848100000000001</v>
      </c>
      <c r="Y598">
        <v>-5493.04</v>
      </c>
      <c r="Z598">
        <f t="shared" si="83"/>
        <v>15.848100000000001</v>
      </c>
      <c r="AA598" s="7">
        <f t="shared" si="84"/>
        <v>5.4930399999999997</v>
      </c>
      <c r="AO598" t="s">
        <v>4156</v>
      </c>
      <c r="AP598">
        <v>346.447</v>
      </c>
      <c r="AQ598">
        <v>-5.87948</v>
      </c>
      <c r="AR598">
        <v>-2036.8</v>
      </c>
      <c r="AS598">
        <f t="shared" si="85"/>
        <v>5.87948</v>
      </c>
      <c r="AT598" s="7">
        <f t="shared" si="86"/>
        <v>2.0367999999999999</v>
      </c>
    </row>
    <row r="599" spans="4:46" x14ac:dyDescent="0.35">
      <c r="D599" t="s">
        <v>5454</v>
      </c>
      <c r="E599">
        <v>346.53100000000001</v>
      </c>
      <c r="F599">
        <v>-19.982500000000002</v>
      </c>
      <c r="G599">
        <v>-6924.29</v>
      </c>
      <c r="H599">
        <f t="shared" si="82"/>
        <v>19.982500000000002</v>
      </c>
      <c r="I599" s="7">
        <f t="shared" si="87"/>
        <v>6.9242900000000001</v>
      </c>
      <c r="V599" t="s">
        <v>3335</v>
      </c>
      <c r="W599">
        <v>346.63400000000001</v>
      </c>
      <c r="X599">
        <v>-15.848800000000001</v>
      </c>
      <c r="Y599">
        <v>-5493.61</v>
      </c>
      <c r="Z599">
        <f t="shared" si="83"/>
        <v>15.848800000000001</v>
      </c>
      <c r="AA599" s="7">
        <f t="shared" si="84"/>
        <v>5.4936099999999994</v>
      </c>
      <c r="AO599" t="s">
        <v>4157</v>
      </c>
      <c r="AP599">
        <v>346.447</v>
      </c>
      <c r="AQ599">
        <v>-5.8794199999999996</v>
      </c>
      <c r="AR599">
        <v>-2036.76</v>
      </c>
      <c r="AS599">
        <f t="shared" si="85"/>
        <v>5.8794199999999996</v>
      </c>
      <c r="AT599" s="7">
        <f t="shared" si="86"/>
        <v>2.0367600000000001</v>
      </c>
    </row>
    <row r="600" spans="4:46" x14ac:dyDescent="0.35">
      <c r="D600" t="s">
        <v>5455</v>
      </c>
      <c r="E600">
        <v>346.536</v>
      </c>
      <c r="F600">
        <v>-19.982199999999999</v>
      </c>
      <c r="G600">
        <v>-6924.21</v>
      </c>
      <c r="H600">
        <f t="shared" si="82"/>
        <v>19.982199999999999</v>
      </c>
      <c r="I600" s="7">
        <f t="shared" si="87"/>
        <v>6.9242100000000004</v>
      </c>
      <c r="V600" t="s">
        <v>3336</v>
      </c>
      <c r="W600">
        <v>346.63400000000001</v>
      </c>
      <c r="X600">
        <v>-15.848800000000001</v>
      </c>
      <c r="Y600">
        <v>-5493.61</v>
      </c>
      <c r="Z600">
        <f t="shared" si="83"/>
        <v>15.848800000000001</v>
      </c>
      <c r="AA600" s="7">
        <f t="shared" si="84"/>
        <v>5.4936099999999994</v>
      </c>
      <c r="AO600" t="s">
        <v>4158</v>
      </c>
      <c r="AP600">
        <v>346.447</v>
      </c>
      <c r="AQ600">
        <v>-5.8794199999999996</v>
      </c>
      <c r="AR600">
        <v>-2036.76</v>
      </c>
      <c r="AS600">
        <f t="shared" si="85"/>
        <v>5.8794199999999996</v>
      </c>
      <c r="AT600" s="7">
        <f t="shared" si="86"/>
        <v>2.0367600000000001</v>
      </c>
    </row>
    <row r="601" spans="4:46" x14ac:dyDescent="0.35">
      <c r="D601" t="s">
        <v>5456</v>
      </c>
      <c r="E601">
        <v>346.536</v>
      </c>
      <c r="F601">
        <v>-19.982199999999999</v>
      </c>
      <c r="G601">
        <v>-6924.21</v>
      </c>
      <c r="H601">
        <f t="shared" si="82"/>
        <v>19.982199999999999</v>
      </c>
      <c r="I601" s="7">
        <f t="shared" si="87"/>
        <v>6.9242100000000004</v>
      </c>
      <c r="V601" t="s">
        <v>3337</v>
      </c>
      <c r="W601">
        <v>346.637</v>
      </c>
      <c r="X601">
        <v>-17.477900000000002</v>
      </c>
      <c r="Y601">
        <v>-6058.08</v>
      </c>
      <c r="Z601">
        <f t="shared" si="83"/>
        <v>17.477900000000002</v>
      </c>
      <c r="AA601" s="7">
        <f t="shared" si="84"/>
        <v>6.0580800000000004</v>
      </c>
      <c r="AO601" t="s">
        <v>4159</v>
      </c>
      <c r="AP601">
        <v>346.45</v>
      </c>
      <c r="AQ601">
        <v>-5.8791500000000001</v>
      </c>
      <c r="AR601">
        <v>-2036.69</v>
      </c>
      <c r="AS601">
        <f t="shared" si="85"/>
        <v>5.8791500000000001</v>
      </c>
      <c r="AT601" s="7">
        <f t="shared" si="86"/>
        <v>2.0366900000000001</v>
      </c>
    </row>
    <row r="602" spans="4:46" x14ac:dyDescent="0.35">
      <c r="D602" t="s">
        <v>5457</v>
      </c>
      <c r="E602">
        <v>346.53699999999998</v>
      </c>
      <c r="F602">
        <v>-19.982099999999999</v>
      </c>
      <c r="G602">
        <v>-6924.28</v>
      </c>
      <c r="H602">
        <f t="shared" si="82"/>
        <v>19.982099999999999</v>
      </c>
      <c r="I602" s="7">
        <f t="shared" si="87"/>
        <v>6.9242799999999995</v>
      </c>
      <c r="V602" t="s">
        <v>3338</v>
      </c>
      <c r="W602">
        <v>346.637</v>
      </c>
      <c r="X602">
        <v>-17.477900000000002</v>
      </c>
      <c r="Y602">
        <v>-6058.08</v>
      </c>
      <c r="Z602">
        <f t="shared" si="83"/>
        <v>17.477900000000002</v>
      </c>
      <c r="AA602" s="7">
        <f t="shared" si="84"/>
        <v>6.0580800000000004</v>
      </c>
      <c r="AO602" t="s">
        <v>4160</v>
      </c>
      <c r="AP602">
        <v>346.45</v>
      </c>
      <c r="AQ602">
        <v>-5.8791500000000001</v>
      </c>
      <c r="AR602">
        <v>-2036.69</v>
      </c>
      <c r="AS602">
        <f t="shared" si="85"/>
        <v>5.8791500000000001</v>
      </c>
      <c r="AT602" s="7">
        <f t="shared" si="86"/>
        <v>2.0366900000000001</v>
      </c>
    </row>
    <row r="603" spans="4:46" x14ac:dyDescent="0.35">
      <c r="D603" t="s">
        <v>5458</v>
      </c>
      <c r="E603">
        <v>346.53800000000001</v>
      </c>
      <c r="F603">
        <v>-19.982099999999999</v>
      </c>
      <c r="G603">
        <v>-6924.33</v>
      </c>
      <c r="H603">
        <f t="shared" si="82"/>
        <v>19.982099999999999</v>
      </c>
      <c r="I603" s="7">
        <f t="shared" si="87"/>
        <v>6.9243300000000003</v>
      </c>
      <c r="V603" t="s">
        <v>3339</v>
      </c>
      <c r="W603">
        <v>346.63799999999998</v>
      </c>
      <c r="X603">
        <v>-17.48</v>
      </c>
      <c r="Y603">
        <v>-6058.76</v>
      </c>
      <c r="Z603">
        <f t="shared" si="83"/>
        <v>17.48</v>
      </c>
      <c r="AA603" s="7">
        <f t="shared" si="84"/>
        <v>6.0587600000000004</v>
      </c>
      <c r="AO603" t="s">
        <v>4161</v>
      </c>
      <c r="AP603">
        <v>346.45100000000002</v>
      </c>
      <c r="AQ603">
        <v>-5.8789199999999999</v>
      </c>
      <c r="AR603">
        <v>-2036.6</v>
      </c>
      <c r="AS603">
        <f t="shared" si="85"/>
        <v>5.8789199999999999</v>
      </c>
      <c r="AT603" s="7">
        <f t="shared" si="86"/>
        <v>2.0366</v>
      </c>
    </row>
    <row r="604" spans="4:46" x14ac:dyDescent="0.35">
      <c r="D604" t="s">
        <v>5459</v>
      </c>
      <c r="E604">
        <v>346.53800000000001</v>
      </c>
      <c r="F604">
        <v>-19.982500000000002</v>
      </c>
      <c r="G604">
        <v>-6924.45</v>
      </c>
      <c r="H604">
        <f t="shared" si="82"/>
        <v>19.982500000000002</v>
      </c>
      <c r="I604" s="7">
        <f t="shared" si="87"/>
        <v>6.9244500000000002</v>
      </c>
      <c r="V604" t="s">
        <v>3340</v>
      </c>
      <c r="W604">
        <v>346.63799999999998</v>
      </c>
      <c r="X604">
        <v>-17.48</v>
      </c>
      <c r="Y604">
        <v>-6058.76</v>
      </c>
      <c r="Z604">
        <f t="shared" si="83"/>
        <v>17.48</v>
      </c>
      <c r="AA604" s="7">
        <f t="shared" si="84"/>
        <v>6.0587600000000004</v>
      </c>
      <c r="AO604" t="s">
        <v>4162</v>
      </c>
      <c r="AP604">
        <v>346.45100000000002</v>
      </c>
      <c r="AQ604">
        <v>-5.8789199999999999</v>
      </c>
      <c r="AR604">
        <v>-2036.6</v>
      </c>
      <c r="AS604">
        <f t="shared" si="85"/>
        <v>5.8789199999999999</v>
      </c>
      <c r="AT604" s="7">
        <f t="shared" si="86"/>
        <v>2.0366</v>
      </c>
    </row>
    <row r="605" spans="4:46" x14ac:dyDescent="0.35">
      <c r="D605" t="s">
        <v>5460</v>
      </c>
      <c r="E605">
        <v>346.541</v>
      </c>
      <c r="F605">
        <v>-19.982600000000001</v>
      </c>
      <c r="G605">
        <v>-6924.36</v>
      </c>
      <c r="H605">
        <f t="shared" si="82"/>
        <v>19.982600000000001</v>
      </c>
      <c r="I605" s="7">
        <f t="shared" si="87"/>
        <v>6.9243600000000001</v>
      </c>
      <c r="V605" t="s">
        <v>3341</v>
      </c>
      <c r="W605">
        <v>346.64</v>
      </c>
      <c r="X605">
        <v>-17.477599999999999</v>
      </c>
      <c r="Y605">
        <v>-6061.42</v>
      </c>
      <c r="Z605">
        <f t="shared" si="83"/>
        <v>17.477599999999999</v>
      </c>
      <c r="AA605" s="7">
        <f t="shared" si="84"/>
        <v>6.06142</v>
      </c>
      <c r="AO605" t="s">
        <v>4163</v>
      </c>
      <c r="AP605">
        <v>346.452</v>
      </c>
      <c r="AQ605">
        <v>-5.8810599999999997</v>
      </c>
      <c r="AR605">
        <v>-2037.28</v>
      </c>
      <c r="AS605">
        <f t="shared" si="85"/>
        <v>5.8810599999999997</v>
      </c>
      <c r="AT605" s="7">
        <f t="shared" si="86"/>
        <v>2.03728</v>
      </c>
    </row>
    <row r="606" spans="4:46" x14ac:dyDescent="0.35">
      <c r="D606" t="s">
        <v>5461</v>
      </c>
      <c r="E606">
        <v>346.54300000000001</v>
      </c>
      <c r="F606">
        <v>-19.982199999999999</v>
      </c>
      <c r="G606">
        <v>-6924.34</v>
      </c>
      <c r="H606">
        <f t="shared" si="82"/>
        <v>19.982199999999999</v>
      </c>
      <c r="I606" s="7">
        <f t="shared" si="87"/>
        <v>6.9243399999999999</v>
      </c>
      <c r="V606" t="s">
        <v>3342</v>
      </c>
      <c r="W606">
        <v>346.64</v>
      </c>
      <c r="X606">
        <v>-17.477599999999999</v>
      </c>
      <c r="Y606">
        <v>-6061.42</v>
      </c>
      <c r="Z606">
        <f t="shared" si="83"/>
        <v>17.477599999999999</v>
      </c>
      <c r="AA606" s="7">
        <f t="shared" si="84"/>
        <v>6.06142</v>
      </c>
      <c r="AO606" t="s">
        <v>4164</v>
      </c>
      <c r="AP606">
        <v>346.452</v>
      </c>
      <c r="AQ606">
        <v>-5.8810599999999997</v>
      </c>
      <c r="AR606">
        <v>-2037.28</v>
      </c>
      <c r="AS606">
        <f t="shared" si="85"/>
        <v>5.8810599999999997</v>
      </c>
      <c r="AT606" s="7">
        <f t="shared" si="86"/>
        <v>2.03728</v>
      </c>
    </row>
    <row r="607" spans="4:46" x14ac:dyDescent="0.35">
      <c r="D607" t="s">
        <v>5462</v>
      </c>
      <c r="E607">
        <v>346.54300000000001</v>
      </c>
      <c r="F607">
        <v>-19.982199999999999</v>
      </c>
      <c r="G607">
        <v>-6924.41</v>
      </c>
      <c r="H607">
        <f t="shared" si="82"/>
        <v>19.982199999999999</v>
      </c>
      <c r="I607" s="7">
        <f t="shared" si="87"/>
        <v>6.92441</v>
      </c>
      <c r="V607" t="s">
        <v>3343</v>
      </c>
      <c r="W607">
        <v>346.642</v>
      </c>
      <c r="X607">
        <v>-17.7818</v>
      </c>
      <c r="Y607">
        <v>-6163.47</v>
      </c>
      <c r="Z607">
        <f t="shared" si="83"/>
        <v>17.7818</v>
      </c>
      <c r="AA607" s="7">
        <f t="shared" si="84"/>
        <v>6.1634700000000002</v>
      </c>
      <c r="AO607" t="s">
        <v>4165</v>
      </c>
      <c r="AP607">
        <v>346.45299999999997</v>
      </c>
      <c r="AQ607">
        <v>-5.8817700000000004</v>
      </c>
      <c r="AR607">
        <v>-2037.55</v>
      </c>
      <c r="AS607">
        <f t="shared" si="85"/>
        <v>5.8817700000000004</v>
      </c>
      <c r="AT607" s="7">
        <f t="shared" si="86"/>
        <v>2.03755</v>
      </c>
    </row>
    <row r="608" spans="4:46" x14ac:dyDescent="0.35">
      <c r="D608" t="s">
        <v>5463</v>
      </c>
      <c r="E608">
        <v>346.54599999999999</v>
      </c>
      <c r="F608">
        <v>-19.9815</v>
      </c>
      <c r="G608">
        <v>-6924.23</v>
      </c>
      <c r="H608">
        <f t="shared" si="82"/>
        <v>19.9815</v>
      </c>
      <c r="I608" s="7">
        <f t="shared" si="87"/>
        <v>6.9242299999999997</v>
      </c>
      <c r="V608" t="s">
        <v>3344</v>
      </c>
      <c r="W608">
        <v>346.642</v>
      </c>
      <c r="X608">
        <v>-17.7818</v>
      </c>
      <c r="Y608">
        <v>-6163.47</v>
      </c>
      <c r="Z608">
        <f t="shared" si="83"/>
        <v>17.7818</v>
      </c>
      <c r="AA608" s="7">
        <f t="shared" si="84"/>
        <v>6.1634700000000002</v>
      </c>
      <c r="AO608" t="s">
        <v>4166</v>
      </c>
      <c r="AP608">
        <v>346.45299999999997</v>
      </c>
      <c r="AQ608">
        <v>-5.8817700000000004</v>
      </c>
      <c r="AR608">
        <v>-2037.55</v>
      </c>
      <c r="AS608">
        <f t="shared" si="85"/>
        <v>5.8817700000000004</v>
      </c>
      <c r="AT608" s="7">
        <f t="shared" si="86"/>
        <v>2.03755</v>
      </c>
    </row>
    <row r="609" spans="4:46" x14ac:dyDescent="0.35">
      <c r="D609" t="s">
        <v>5464</v>
      </c>
      <c r="E609">
        <v>346.54599999999999</v>
      </c>
      <c r="F609">
        <v>-19.9815</v>
      </c>
      <c r="G609">
        <v>-6924.29</v>
      </c>
      <c r="H609">
        <f t="shared" si="82"/>
        <v>19.9815</v>
      </c>
      <c r="I609" s="7">
        <f t="shared" si="87"/>
        <v>6.9242900000000001</v>
      </c>
      <c r="V609" t="s">
        <v>3345</v>
      </c>
      <c r="W609">
        <v>346.64600000000002</v>
      </c>
      <c r="X609">
        <v>-17.781400000000001</v>
      </c>
      <c r="Y609">
        <v>-6163.45</v>
      </c>
      <c r="Z609">
        <f t="shared" si="83"/>
        <v>17.781400000000001</v>
      </c>
      <c r="AA609" s="7">
        <f t="shared" si="84"/>
        <v>6.1634500000000001</v>
      </c>
      <c r="AO609" t="s">
        <v>4167</v>
      </c>
      <c r="AP609">
        <v>346.45400000000001</v>
      </c>
      <c r="AQ609">
        <v>-5.8818000000000001</v>
      </c>
      <c r="AR609">
        <v>-2037.54</v>
      </c>
      <c r="AS609">
        <f t="shared" si="85"/>
        <v>5.8818000000000001</v>
      </c>
      <c r="AT609" s="7">
        <f t="shared" si="86"/>
        <v>2.0375399999999999</v>
      </c>
    </row>
    <row r="610" spans="4:46" x14ac:dyDescent="0.35">
      <c r="D610" t="s">
        <v>5465</v>
      </c>
      <c r="E610">
        <v>346.54899999999998</v>
      </c>
      <c r="F610">
        <v>-19.982399999999998</v>
      </c>
      <c r="G610">
        <v>-6924.47</v>
      </c>
      <c r="H610">
        <f t="shared" si="82"/>
        <v>19.982399999999998</v>
      </c>
      <c r="I610" s="7">
        <f t="shared" si="87"/>
        <v>6.9244700000000003</v>
      </c>
      <c r="V610" t="s">
        <v>3346</v>
      </c>
      <c r="W610">
        <v>346.64600000000002</v>
      </c>
      <c r="X610">
        <v>-17.781400000000001</v>
      </c>
      <c r="Y610">
        <v>-6163.45</v>
      </c>
      <c r="Z610">
        <f t="shared" si="83"/>
        <v>17.781400000000001</v>
      </c>
      <c r="AA610" s="7">
        <f t="shared" si="84"/>
        <v>6.1634500000000001</v>
      </c>
      <c r="AO610" t="s">
        <v>4168</v>
      </c>
      <c r="AP610">
        <v>346.45400000000001</v>
      </c>
      <c r="AQ610">
        <v>-5.8818000000000001</v>
      </c>
      <c r="AR610">
        <v>-2037.54</v>
      </c>
      <c r="AS610">
        <f t="shared" si="85"/>
        <v>5.8818000000000001</v>
      </c>
      <c r="AT610" s="7">
        <f t="shared" si="86"/>
        <v>2.0375399999999999</v>
      </c>
    </row>
    <row r="611" spans="4:46" x14ac:dyDescent="0.35">
      <c r="D611" t="s">
        <v>5466</v>
      </c>
      <c r="E611">
        <v>346.55</v>
      </c>
      <c r="F611">
        <v>-19.9848</v>
      </c>
      <c r="G611">
        <v>-6925.4</v>
      </c>
      <c r="H611">
        <f t="shared" si="82"/>
        <v>19.9848</v>
      </c>
      <c r="I611" s="7">
        <f t="shared" si="87"/>
        <v>6.9253999999999998</v>
      </c>
      <c r="V611" t="s">
        <v>3347</v>
      </c>
      <c r="W611">
        <v>346.649</v>
      </c>
      <c r="X611">
        <v>-17.775200000000002</v>
      </c>
      <c r="Y611">
        <v>-6156.41</v>
      </c>
      <c r="Z611">
        <f t="shared" si="83"/>
        <v>17.775200000000002</v>
      </c>
      <c r="AA611" s="7">
        <f t="shared" si="84"/>
        <v>6.1564100000000002</v>
      </c>
      <c r="AO611" t="s">
        <v>4169</v>
      </c>
      <c r="AP611">
        <v>346.45600000000002</v>
      </c>
      <c r="AQ611">
        <v>-5.8793899999999999</v>
      </c>
      <c r="AR611">
        <v>-2036.59</v>
      </c>
      <c r="AS611">
        <f t="shared" si="85"/>
        <v>5.8793899999999999</v>
      </c>
      <c r="AT611" s="7">
        <f t="shared" si="86"/>
        <v>2.0365899999999999</v>
      </c>
    </row>
    <row r="612" spans="4:46" x14ac:dyDescent="0.35">
      <c r="D612" t="s">
        <v>5467</v>
      </c>
      <c r="E612">
        <v>346.55099999999999</v>
      </c>
      <c r="F612">
        <v>-19.983000000000001</v>
      </c>
      <c r="G612">
        <v>-6924.82</v>
      </c>
      <c r="H612">
        <f t="shared" si="82"/>
        <v>19.983000000000001</v>
      </c>
      <c r="I612" s="7">
        <f t="shared" si="87"/>
        <v>6.9248199999999995</v>
      </c>
      <c r="V612" t="s">
        <v>3348</v>
      </c>
      <c r="W612">
        <v>346.649</v>
      </c>
      <c r="X612">
        <v>-17.775200000000002</v>
      </c>
      <c r="Y612">
        <v>-6156.41</v>
      </c>
      <c r="Z612">
        <f t="shared" si="83"/>
        <v>17.775200000000002</v>
      </c>
      <c r="AA612" s="7">
        <f t="shared" si="84"/>
        <v>6.1564100000000002</v>
      </c>
      <c r="AO612" t="s">
        <v>4170</v>
      </c>
      <c r="AP612">
        <v>346.45600000000002</v>
      </c>
      <c r="AQ612">
        <v>-5.8793899999999999</v>
      </c>
      <c r="AR612">
        <v>-2036.59</v>
      </c>
      <c r="AS612">
        <f t="shared" si="85"/>
        <v>5.8793899999999999</v>
      </c>
      <c r="AT612" s="7">
        <f t="shared" si="86"/>
        <v>2.0365899999999999</v>
      </c>
    </row>
    <row r="613" spans="4:46" x14ac:dyDescent="0.35">
      <c r="D613" t="s">
        <v>5468</v>
      </c>
      <c r="E613">
        <v>346.55399999999997</v>
      </c>
      <c r="F613">
        <v>-19.983799999999999</v>
      </c>
      <c r="G613">
        <v>-6925.09</v>
      </c>
      <c r="H613">
        <f t="shared" si="82"/>
        <v>19.983799999999999</v>
      </c>
      <c r="I613" s="7">
        <f t="shared" si="87"/>
        <v>6.92509</v>
      </c>
      <c r="V613" t="s">
        <v>3349</v>
      </c>
      <c r="W613">
        <v>346.65</v>
      </c>
      <c r="X613">
        <v>-17.675799999999999</v>
      </c>
      <c r="Y613">
        <v>-6127.06</v>
      </c>
      <c r="Z613">
        <f t="shared" si="83"/>
        <v>17.675799999999999</v>
      </c>
      <c r="AA613" s="7">
        <f t="shared" si="84"/>
        <v>6.1270600000000002</v>
      </c>
      <c r="AO613" t="s">
        <v>4171</v>
      </c>
      <c r="AP613">
        <v>346.45600000000002</v>
      </c>
      <c r="AQ613">
        <v>-5.8790100000000001</v>
      </c>
      <c r="AR613">
        <v>-2036.85</v>
      </c>
      <c r="AS613">
        <f t="shared" si="85"/>
        <v>5.8790100000000001</v>
      </c>
      <c r="AT613" s="7">
        <f t="shared" si="86"/>
        <v>2.0368499999999998</v>
      </c>
    </row>
    <row r="614" spans="4:46" x14ac:dyDescent="0.35">
      <c r="D614" t="s">
        <v>5469</v>
      </c>
      <c r="E614">
        <v>346.55399999999997</v>
      </c>
      <c r="F614">
        <v>-19.983799999999999</v>
      </c>
      <c r="G614">
        <v>-6925.09</v>
      </c>
      <c r="H614">
        <f t="shared" si="82"/>
        <v>19.983799999999999</v>
      </c>
      <c r="I614" s="7">
        <f t="shared" si="87"/>
        <v>6.92509</v>
      </c>
      <c r="V614" t="s">
        <v>3350</v>
      </c>
      <c r="W614">
        <v>346.65</v>
      </c>
      <c r="X614">
        <v>-17.675799999999999</v>
      </c>
      <c r="Y614">
        <v>-6127.06</v>
      </c>
      <c r="Z614">
        <f t="shared" si="83"/>
        <v>17.675799999999999</v>
      </c>
      <c r="AA614" s="7">
        <f t="shared" si="84"/>
        <v>6.1270600000000002</v>
      </c>
      <c r="AO614" t="s">
        <v>4172</v>
      </c>
      <c r="AP614">
        <v>346.45600000000002</v>
      </c>
      <c r="AQ614">
        <v>-5.8790100000000001</v>
      </c>
      <c r="AR614">
        <v>-2036.85</v>
      </c>
      <c r="AS614">
        <f t="shared" si="85"/>
        <v>5.8790100000000001</v>
      </c>
      <c r="AT614" s="7">
        <f t="shared" si="86"/>
        <v>2.0368499999999998</v>
      </c>
    </row>
    <row r="615" spans="4:46" x14ac:dyDescent="0.35">
      <c r="D615" t="s">
        <v>5470</v>
      </c>
      <c r="E615">
        <v>346.55700000000002</v>
      </c>
      <c r="F615">
        <v>-19.9832</v>
      </c>
      <c r="G615">
        <v>-6924.9</v>
      </c>
      <c r="H615">
        <f t="shared" si="82"/>
        <v>19.9832</v>
      </c>
      <c r="I615" s="7">
        <f t="shared" si="87"/>
        <v>6.9249000000000001</v>
      </c>
      <c r="V615" t="s">
        <v>3351</v>
      </c>
      <c r="W615">
        <v>346.65300000000002</v>
      </c>
      <c r="X615">
        <v>-17.677800000000001</v>
      </c>
      <c r="Y615">
        <v>-6127.77</v>
      </c>
      <c r="Z615">
        <f t="shared" si="83"/>
        <v>17.677800000000001</v>
      </c>
      <c r="AA615" s="7">
        <f t="shared" si="84"/>
        <v>6.1277700000000008</v>
      </c>
      <c r="AO615" t="s">
        <v>4173</v>
      </c>
      <c r="AP615">
        <v>346.45800000000003</v>
      </c>
      <c r="AQ615">
        <v>-5.8795299999999999</v>
      </c>
      <c r="AR615">
        <v>-2036.74</v>
      </c>
      <c r="AS615">
        <f t="shared" si="85"/>
        <v>5.8795299999999999</v>
      </c>
      <c r="AT615" s="7">
        <f t="shared" si="86"/>
        <v>2.03674</v>
      </c>
    </row>
    <row r="616" spans="4:46" x14ac:dyDescent="0.35">
      <c r="D616" t="s">
        <v>5471</v>
      </c>
      <c r="E616">
        <v>346.55799999999999</v>
      </c>
      <c r="F616">
        <v>-19.982600000000001</v>
      </c>
      <c r="G616">
        <v>-6924.68</v>
      </c>
      <c r="H616">
        <f t="shared" si="82"/>
        <v>19.982600000000001</v>
      </c>
      <c r="I616" s="7">
        <f t="shared" si="87"/>
        <v>6.9246800000000004</v>
      </c>
      <c r="V616" t="s">
        <v>3352</v>
      </c>
      <c r="W616">
        <v>346.65300000000002</v>
      </c>
      <c r="X616">
        <v>-17.677800000000001</v>
      </c>
      <c r="Y616">
        <v>-6127.77</v>
      </c>
      <c r="Z616">
        <f t="shared" si="83"/>
        <v>17.677800000000001</v>
      </c>
      <c r="AA616" s="7">
        <f t="shared" si="84"/>
        <v>6.1277700000000008</v>
      </c>
      <c r="AO616" t="s">
        <v>4174</v>
      </c>
      <c r="AP616">
        <v>346.45800000000003</v>
      </c>
      <c r="AQ616">
        <v>-5.8795299999999999</v>
      </c>
      <c r="AR616">
        <v>-2036.74</v>
      </c>
      <c r="AS616">
        <f t="shared" si="85"/>
        <v>5.8795299999999999</v>
      </c>
      <c r="AT616" s="7">
        <f t="shared" si="86"/>
        <v>2.03674</v>
      </c>
    </row>
    <row r="617" spans="4:46" x14ac:dyDescent="0.35">
      <c r="D617" t="s">
        <v>5472</v>
      </c>
      <c r="E617">
        <v>346.56</v>
      </c>
      <c r="F617">
        <v>-19.982500000000002</v>
      </c>
      <c r="G617">
        <v>-6924.7</v>
      </c>
      <c r="H617">
        <f t="shared" si="82"/>
        <v>19.982500000000002</v>
      </c>
      <c r="I617" s="7">
        <f t="shared" si="87"/>
        <v>6.9246999999999996</v>
      </c>
      <c r="V617" t="s">
        <v>3353</v>
      </c>
      <c r="W617">
        <v>346.65499999999997</v>
      </c>
      <c r="X617">
        <v>-17.599599999999999</v>
      </c>
      <c r="Y617">
        <v>-6062.69</v>
      </c>
      <c r="Z617">
        <f t="shared" si="83"/>
        <v>17.599599999999999</v>
      </c>
      <c r="AA617" s="7">
        <f t="shared" si="84"/>
        <v>6.0626899999999999</v>
      </c>
      <c r="AO617" t="s">
        <v>4175</v>
      </c>
      <c r="AP617">
        <v>346.459</v>
      </c>
      <c r="AQ617">
        <v>-5.8799700000000001</v>
      </c>
      <c r="AR617">
        <v>-2036.73</v>
      </c>
      <c r="AS617">
        <f t="shared" si="85"/>
        <v>5.8799700000000001</v>
      </c>
      <c r="AT617" s="7">
        <f t="shared" si="86"/>
        <v>2.0367299999999999</v>
      </c>
    </row>
    <row r="618" spans="4:46" x14ac:dyDescent="0.35">
      <c r="D618" t="s">
        <v>5473</v>
      </c>
      <c r="E618">
        <v>346.56</v>
      </c>
      <c r="F618">
        <v>-19.982500000000002</v>
      </c>
      <c r="G618">
        <v>-6924.7</v>
      </c>
      <c r="H618">
        <f t="shared" si="82"/>
        <v>19.982500000000002</v>
      </c>
      <c r="I618" s="7">
        <f t="shared" si="87"/>
        <v>6.9246999999999996</v>
      </c>
      <c r="V618" t="s">
        <v>3354</v>
      </c>
      <c r="W618">
        <v>346.65499999999997</v>
      </c>
      <c r="X618">
        <v>-17.599599999999999</v>
      </c>
      <c r="Y618">
        <v>-6062.69</v>
      </c>
      <c r="Z618">
        <f t="shared" si="83"/>
        <v>17.599599999999999</v>
      </c>
      <c r="AA618" s="7">
        <f t="shared" si="84"/>
        <v>6.0626899999999999</v>
      </c>
      <c r="AO618" t="s">
        <v>4176</v>
      </c>
      <c r="AP618">
        <v>346.459</v>
      </c>
      <c r="AQ618">
        <v>-5.8799700000000001</v>
      </c>
      <c r="AR618">
        <v>-2036.73</v>
      </c>
      <c r="AS618">
        <f t="shared" si="85"/>
        <v>5.8799700000000001</v>
      </c>
      <c r="AT618" s="7">
        <f t="shared" si="86"/>
        <v>2.0367299999999999</v>
      </c>
    </row>
    <row r="619" spans="4:46" x14ac:dyDescent="0.35">
      <c r="D619" t="s">
        <v>5474</v>
      </c>
      <c r="E619">
        <v>346.56299999999999</v>
      </c>
      <c r="F619">
        <v>-19.982800000000001</v>
      </c>
      <c r="G619">
        <v>-6924.94</v>
      </c>
      <c r="H619">
        <f t="shared" si="82"/>
        <v>19.982800000000001</v>
      </c>
      <c r="I619" s="7">
        <f t="shared" si="87"/>
        <v>6.9249399999999994</v>
      </c>
      <c r="V619" t="s">
        <v>3355</v>
      </c>
      <c r="W619">
        <v>346.66</v>
      </c>
      <c r="X619">
        <v>-16.867799999999999</v>
      </c>
      <c r="Y619">
        <v>-5847.15</v>
      </c>
      <c r="Z619">
        <f t="shared" si="83"/>
        <v>16.867799999999999</v>
      </c>
      <c r="AA619" s="7">
        <f t="shared" si="84"/>
        <v>5.8471500000000001</v>
      </c>
      <c r="AO619" t="s">
        <v>4177</v>
      </c>
      <c r="AP619">
        <v>346.46199999999999</v>
      </c>
      <c r="AQ619">
        <v>-5.8798300000000001</v>
      </c>
      <c r="AR619">
        <v>-2037.06</v>
      </c>
      <c r="AS619">
        <f t="shared" si="85"/>
        <v>5.8798300000000001</v>
      </c>
      <c r="AT619" s="7">
        <f t="shared" si="86"/>
        <v>2.0370599999999999</v>
      </c>
    </row>
    <row r="620" spans="4:46" x14ac:dyDescent="0.35">
      <c r="D620" t="s">
        <v>5475</v>
      </c>
      <c r="E620">
        <v>346.56400000000002</v>
      </c>
      <c r="F620">
        <v>-19.982800000000001</v>
      </c>
      <c r="G620">
        <v>-6924.94</v>
      </c>
      <c r="H620">
        <f t="shared" si="82"/>
        <v>19.982800000000001</v>
      </c>
      <c r="I620" s="7">
        <f t="shared" si="87"/>
        <v>6.9249399999999994</v>
      </c>
      <c r="V620" t="s">
        <v>3356</v>
      </c>
      <c r="W620">
        <v>346.66</v>
      </c>
      <c r="X620">
        <v>-16.867799999999999</v>
      </c>
      <c r="Y620">
        <v>-5847.15</v>
      </c>
      <c r="Z620">
        <f t="shared" si="83"/>
        <v>16.867799999999999</v>
      </c>
      <c r="AA620" s="7">
        <f t="shared" si="84"/>
        <v>5.8471500000000001</v>
      </c>
      <c r="AO620" t="s">
        <v>4178</v>
      </c>
      <c r="AP620">
        <v>346.46199999999999</v>
      </c>
      <c r="AQ620">
        <v>-5.8798300000000001</v>
      </c>
      <c r="AR620">
        <v>-2037.06</v>
      </c>
      <c r="AS620">
        <f t="shared" si="85"/>
        <v>5.8798300000000001</v>
      </c>
      <c r="AT620" s="7">
        <f t="shared" si="86"/>
        <v>2.0370599999999999</v>
      </c>
    </row>
    <row r="621" spans="4:46" x14ac:dyDescent="0.35">
      <c r="D621" t="s">
        <v>5476</v>
      </c>
      <c r="E621">
        <v>346.56599999999997</v>
      </c>
      <c r="F621">
        <v>-19.982700000000001</v>
      </c>
      <c r="G621">
        <v>-6924.81</v>
      </c>
      <c r="H621">
        <f t="shared" si="82"/>
        <v>19.982700000000001</v>
      </c>
      <c r="I621" s="7">
        <f t="shared" si="87"/>
        <v>6.9248100000000008</v>
      </c>
      <c r="V621" t="s">
        <v>3357</v>
      </c>
      <c r="W621">
        <v>346.66199999999998</v>
      </c>
      <c r="X621">
        <v>-16.870100000000001</v>
      </c>
      <c r="Y621">
        <v>-5847.91</v>
      </c>
      <c r="Z621">
        <f t="shared" si="83"/>
        <v>16.870100000000001</v>
      </c>
      <c r="AA621" s="7">
        <f t="shared" si="84"/>
        <v>5.8479099999999997</v>
      </c>
      <c r="AO621" t="s">
        <v>4179</v>
      </c>
      <c r="AP621">
        <v>346.46300000000002</v>
      </c>
      <c r="AQ621">
        <v>-5.8817899999999996</v>
      </c>
      <c r="AR621">
        <v>-2037.66</v>
      </c>
      <c r="AS621">
        <f t="shared" si="85"/>
        <v>5.8817899999999996</v>
      </c>
      <c r="AT621" s="7">
        <f t="shared" si="86"/>
        <v>2.0376600000000002</v>
      </c>
    </row>
    <row r="622" spans="4:46" x14ac:dyDescent="0.35">
      <c r="D622" t="s">
        <v>5477</v>
      </c>
      <c r="E622">
        <v>346.57</v>
      </c>
      <c r="F622">
        <v>-19.981400000000001</v>
      </c>
      <c r="G622">
        <v>-6924.61</v>
      </c>
      <c r="H622">
        <f t="shared" si="82"/>
        <v>19.981400000000001</v>
      </c>
      <c r="I622" s="7">
        <f t="shared" si="87"/>
        <v>6.9246099999999995</v>
      </c>
      <c r="V622" t="s">
        <v>3358</v>
      </c>
      <c r="W622">
        <v>346.66199999999998</v>
      </c>
      <c r="X622">
        <v>-16.870100000000001</v>
      </c>
      <c r="Y622">
        <v>-5847.91</v>
      </c>
      <c r="Z622">
        <f t="shared" si="83"/>
        <v>16.870100000000001</v>
      </c>
      <c r="AA622" s="7">
        <f t="shared" si="84"/>
        <v>5.8479099999999997</v>
      </c>
      <c r="AO622" t="s">
        <v>4180</v>
      </c>
      <c r="AP622">
        <v>346.46300000000002</v>
      </c>
      <c r="AQ622">
        <v>-5.8817899999999996</v>
      </c>
      <c r="AR622">
        <v>-2037.66</v>
      </c>
      <c r="AS622">
        <f t="shared" si="85"/>
        <v>5.8817899999999996</v>
      </c>
      <c r="AT622" s="7">
        <f t="shared" si="86"/>
        <v>2.0376600000000002</v>
      </c>
    </row>
    <row r="623" spans="4:46" x14ac:dyDescent="0.35">
      <c r="D623" t="s">
        <v>5478</v>
      </c>
      <c r="E623">
        <v>346.572</v>
      </c>
      <c r="F623">
        <v>-19.9818</v>
      </c>
      <c r="G623">
        <v>-6924.62</v>
      </c>
      <c r="H623">
        <f t="shared" si="82"/>
        <v>19.9818</v>
      </c>
      <c r="I623" s="7">
        <f t="shared" si="87"/>
        <v>6.92462</v>
      </c>
      <c r="V623" t="s">
        <v>3359</v>
      </c>
      <c r="W623">
        <v>346.68299999999999</v>
      </c>
      <c r="X623">
        <v>-6.4908200000000003</v>
      </c>
      <c r="Y623">
        <v>-2247.15</v>
      </c>
      <c r="Z623">
        <f t="shared" si="83"/>
        <v>6.4908200000000003</v>
      </c>
      <c r="AA623" s="7">
        <f t="shared" si="84"/>
        <v>2.24715</v>
      </c>
      <c r="AO623" t="s">
        <v>4181</v>
      </c>
      <c r="AP623">
        <v>346.464</v>
      </c>
      <c r="AQ623">
        <v>-5.8789300000000004</v>
      </c>
      <c r="AR623">
        <v>-2036.74</v>
      </c>
      <c r="AS623">
        <f t="shared" si="85"/>
        <v>5.8789300000000004</v>
      </c>
      <c r="AT623" s="7">
        <f t="shared" si="86"/>
        <v>2.03674</v>
      </c>
    </row>
    <row r="624" spans="4:46" x14ac:dyDescent="0.35">
      <c r="D624" t="s">
        <v>5479</v>
      </c>
      <c r="E624">
        <v>346.572</v>
      </c>
      <c r="F624">
        <v>-19.982199999999999</v>
      </c>
      <c r="G624">
        <v>-6924.92</v>
      </c>
      <c r="H624">
        <f t="shared" si="82"/>
        <v>19.982199999999999</v>
      </c>
      <c r="I624" s="7">
        <f t="shared" si="87"/>
        <v>6.9249200000000002</v>
      </c>
      <c r="V624" t="s">
        <v>3360</v>
      </c>
      <c r="W624">
        <v>346.68299999999999</v>
      </c>
      <c r="X624">
        <v>-6.4908200000000003</v>
      </c>
      <c r="Y624">
        <v>-2247.15</v>
      </c>
      <c r="Z624">
        <f t="shared" si="83"/>
        <v>6.4908200000000003</v>
      </c>
      <c r="AA624" s="7">
        <f t="shared" si="84"/>
        <v>2.24715</v>
      </c>
      <c r="AO624" t="s">
        <v>4182</v>
      </c>
      <c r="AP624">
        <v>346.464</v>
      </c>
      <c r="AQ624">
        <v>-5.8789300000000004</v>
      </c>
      <c r="AR624">
        <v>-2036.74</v>
      </c>
      <c r="AS624">
        <f t="shared" si="85"/>
        <v>5.8789300000000004</v>
      </c>
      <c r="AT624" s="7">
        <f t="shared" si="86"/>
        <v>2.03674</v>
      </c>
    </row>
    <row r="625" spans="4:46" x14ac:dyDescent="0.35">
      <c r="D625" t="s">
        <v>5480</v>
      </c>
      <c r="E625">
        <v>346.572</v>
      </c>
      <c r="F625">
        <v>-19.982500000000002</v>
      </c>
      <c r="G625">
        <v>-6924.95</v>
      </c>
      <c r="H625">
        <f t="shared" si="82"/>
        <v>19.982500000000002</v>
      </c>
      <c r="I625" s="7">
        <f t="shared" si="87"/>
        <v>6.9249499999999999</v>
      </c>
      <c r="V625" t="s">
        <v>3361</v>
      </c>
      <c r="W625">
        <v>346.68400000000003</v>
      </c>
      <c r="X625">
        <v>-6.4804199999999996</v>
      </c>
      <c r="Y625">
        <v>-2246.2399999999998</v>
      </c>
      <c r="Z625">
        <f t="shared" si="83"/>
        <v>6.4804199999999996</v>
      </c>
      <c r="AA625" s="7">
        <f t="shared" si="84"/>
        <v>2.2462399999999998</v>
      </c>
      <c r="AO625" t="s">
        <v>4183</v>
      </c>
      <c r="AP625">
        <v>346.46499999999997</v>
      </c>
      <c r="AQ625">
        <v>-5.8799400000000004</v>
      </c>
      <c r="AR625">
        <v>-2037.01</v>
      </c>
      <c r="AS625">
        <f t="shared" si="85"/>
        <v>5.8799400000000004</v>
      </c>
      <c r="AT625" s="7">
        <f t="shared" si="86"/>
        <v>2.03701</v>
      </c>
    </row>
    <row r="626" spans="4:46" x14ac:dyDescent="0.35">
      <c r="D626" t="s">
        <v>5481</v>
      </c>
      <c r="E626">
        <v>346.57499999999999</v>
      </c>
      <c r="F626">
        <v>-19.982700000000001</v>
      </c>
      <c r="G626">
        <v>-6925.07</v>
      </c>
      <c r="H626">
        <f t="shared" si="82"/>
        <v>19.982700000000001</v>
      </c>
      <c r="I626" s="7">
        <f t="shared" si="87"/>
        <v>6.9250699999999998</v>
      </c>
      <c r="V626" t="s">
        <v>3362</v>
      </c>
      <c r="W626">
        <v>346.68400000000003</v>
      </c>
      <c r="X626">
        <v>-6.4804199999999996</v>
      </c>
      <c r="Y626">
        <v>-2246.2399999999998</v>
      </c>
      <c r="Z626">
        <f t="shared" si="83"/>
        <v>6.4804199999999996</v>
      </c>
      <c r="AA626" s="7">
        <f t="shared" si="84"/>
        <v>2.2462399999999998</v>
      </c>
      <c r="AO626" t="s">
        <v>4184</v>
      </c>
      <c r="AP626">
        <v>346.46499999999997</v>
      </c>
      <c r="AQ626">
        <v>-5.8799400000000004</v>
      </c>
      <c r="AR626">
        <v>-2037.01</v>
      </c>
      <c r="AS626">
        <f t="shared" si="85"/>
        <v>5.8799400000000004</v>
      </c>
      <c r="AT626" s="7">
        <f t="shared" si="86"/>
        <v>2.03701</v>
      </c>
    </row>
    <row r="627" spans="4:46" x14ac:dyDescent="0.35">
      <c r="D627" t="s">
        <v>5482</v>
      </c>
      <c r="E627">
        <v>346.57600000000002</v>
      </c>
      <c r="F627">
        <v>-19.982800000000001</v>
      </c>
      <c r="G627">
        <v>-6925.08</v>
      </c>
      <c r="H627">
        <f t="shared" si="82"/>
        <v>19.982800000000001</v>
      </c>
      <c r="I627" s="7">
        <f t="shared" si="87"/>
        <v>6.9250800000000003</v>
      </c>
      <c r="V627" t="s">
        <v>3363</v>
      </c>
      <c r="W627">
        <v>346.685</v>
      </c>
      <c r="X627">
        <v>-6.47776</v>
      </c>
      <c r="Y627">
        <v>-2245.36</v>
      </c>
      <c r="Z627">
        <f t="shared" si="83"/>
        <v>6.47776</v>
      </c>
      <c r="AA627" s="7">
        <f t="shared" si="84"/>
        <v>2.2453600000000002</v>
      </c>
      <c r="AO627" t="s">
        <v>4185</v>
      </c>
      <c r="AP627">
        <v>346.46600000000001</v>
      </c>
      <c r="AQ627">
        <v>-5.8791200000000003</v>
      </c>
      <c r="AR627">
        <v>-2036.68</v>
      </c>
      <c r="AS627">
        <f t="shared" si="85"/>
        <v>5.8791200000000003</v>
      </c>
      <c r="AT627" s="7">
        <f t="shared" si="86"/>
        <v>2.03668</v>
      </c>
    </row>
    <row r="628" spans="4:46" x14ac:dyDescent="0.35">
      <c r="D628" t="s">
        <v>5483</v>
      </c>
      <c r="E628">
        <v>346.57900000000001</v>
      </c>
      <c r="F628">
        <v>-19.981400000000001</v>
      </c>
      <c r="G628">
        <v>-6924.67</v>
      </c>
      <c r="H628">
        <f t="shared" si="82"/>
        <v>19.981400000000001</v>
      </c>
      <c r="I628" s="7">
        <f t="shared" si="87"/>
        <v>6.9246699999999999</v>
      </c>
      <c r="V628" t="s">
        <v>3364</v>
      </c>
      <c r="W628">
        <v>346.685</v>
      </c>
      <c r="X628">
        <v>-6.47776</v>
      </c>
      <c r="Y628">
        <v>-2245.36</v>
      </c>
      <c r="Z628">
        <f t="shared" si="83"/>
        <v>6.47776</v>
      </c>
      <c r="AA628" s="7">
        <f t="shared" si="84"/>
        <v>2.2453600000000002</v>
      </c>
      <c r="AO628" t="s">
        <v>4186</v>
      </c>
      <c r="AP628">
        <v>346.46600000000001</v>
      </c>
      <c r="AQ628">
        <v>-5.8791200000000003</v>
      </c>
      <c r="AR628">
        <v>-2036.68</v>
      </c>
      <c r="AS628">
        <f t="shared" si="85"/>
        <v>5.8791200000000003</v>
      </c>
      <c r="AT628" s="7">
        <f t="shared" si="86"/>
        <v>2.03668</v>
      </c>
    </row>
    <row r="629" spans="4:46" x14ac:dyDescent="0.35">
      <c r="D629" t="s">
        <v>5484</v>
      </c>
      <c r="E629">
        <v>346.58100000000002</v>
      </c>
      <c r="F629">
        <v>-19.982399999999998</v>
      </c>
      <c r="G629">
        <v>-6925.21</v>
      </c>
      <c r="H629">
        <f t="shared" si="82"/>
        <v>19.982399999999998</v>
      </c>
      <c r="I629" s="7">
        <f t="shared" si="87"/>
        <v>6.9252099999999999</v>
      </c>
      <c r="V629" t="s">
        <v>3365</v>
      </c>
      <c r="W629">
        <v>346.68700000000001</v>
      </c>
      <c r="X629">
        <v>-6.7813699999999999</v>
      </c>
      <c r="Y629">
        <v>-2350.61</v>
      </c>
      <c r="Z629">
        <f t="shared" si="83"/>
        <v>6.7813699999999999</v>
      </c>
      <c r="AA629" s="7">
        <f t="shared" si="84"/>
        <v>2.3506100000000001</v>
      </c>
      <c r="AO629" t="s">
        <v>4187</v>
      </c>
      <c r="AP629">
        <v>346.46600000000001</v>
      </c>
      <c r="AQ629">
        <v>-5.8784599999999996</v>
      </c>
      <c r="AR629">
        <v>-2036.49</v>
      </c>
      <c r="AS629">
        <f t="shared" si="85"/>
        <v>5.8784599999999996</v>
      </c>
      <c r="AT629" s="7">
        <f t="shared" si="86"/>
        <v>2.0364900000000001</v>
      </c>
    </row>
    <row r="630" spans="4:46" x14ac:dyDescent="0.35">
      <c r="D630" t="s">
        <v>5485</v>
      </c>
      <c r="E630">
        <v>346.58100000000002</v>
      </c>
      <c r="F630">
        <v>-19.983499999999999</v>
      </c>
      <c r="G630">
        <v>-6925.38</v>
      </c>
      <c r="H630">
        <f t="shared" si="82"/>
        <v>19.983499999999999</v>
      </c>
      <c r="I630" s="7">
        <f t="shared" si="87"/>
        <v>6.9253800000000005</v>
      </c>
      <c r="V630" t="s">
        <v>3366</v>
      </c>
      <c r="W630">
        <v>346.68700000000001</v>
      </c>
      <c r="X630">
        <v>-6.7813699999999999</v>
      </c>
      <c r="Y630">
        <v>-2350.61</v>
      </c>
      <c r="Z630">
        <f t="shared" si="83"/>
        <v>6.7813699999999999</v>
      </c>
      <c r="AA630" s="7">
        <f t="shared" si="84"/>
        <v>2.3506100000000001</v>
      </c>
      <c r="AO630" t="s">
        <v>4188</v>
      </c>
      <c r="AP630">
        <v>346.46600000000001</v>
      </c>
      <c r="AQ630">
        <v>-5.8784599999999996</v>
      </c>
      <c r="AR630">
        <v>-2036.49</v>
      </c>
      <c r="AS630">
        <f t="shared" si="85"/>
        <v>5.8784599999999996</v>
      </c>
      <c r="AT630" s="7">
        <f t="shared" si="86"/>
        <v>2.0364900000000001</v>
      </c>
    </row>
    <row r="631" spans="4:46" x14ac:dyDescent="0.35">
      <c r="D631" t="s">
        <v>5486</v>
      </c>
      <c r="E631">
        <v>346.584</v>
      </c>
      <c r="F631">
        <v>-19.982199999999999</v>
      </c>
      <c r="G631">
        <v>-6925.03</v>
      </c>
      <c r="H631">
        <f t="shared" si="82"/>
        <v>19.982199999999999</v>
      </c>
      <c r="I631" s="7">
        <f t="shared" si="87"/>
        <v>6.9250299999999996</v>
      </c>
      <c r="V631" t="s">
        <v>3367</v>
      </c>
      <c r="W631">
        <v>346.68799999999999</v>
      </c>
      <c r="X631">
        <v>-6.78125</v>
      </c>
      <c r="Y631">
        <v>-2350.69</v>
      </c>
      <c r="Z631">
        <f t="shared" si="83"/>
        <v>6.78125</v>
      </c>
      <c r="AA631" s="7">
        <f t="shared" si="84"/>
        <v>2.3506900000000002</v>
      </c>
      <c r="AO631" t="s">
        <v>4189</v>
      </c>
      <c r="AP631">
        <v>346.46800000000002</v>
      </c>
      <c r="AQ631">
        <v>-5.88028</v>
      </c>
      <c r="AR631">
        <v>-2037.16</v>
      </c>
      <c r="AS631">
        <f t="shared" si="85"/>
        <v>5.88028</v>
      </c>
      <c r="AT631" s="7">
        <f t="shared" si="86"/>
        <v>2.0371600000000001</v>
      </c>
    </row>
    <row r="632" spans="4:46" x14ac:dyDescent="0.35">
      <c r="D632" t="s">
        <v>5487</v>
      </c>
      <c r="E632">
        <v>346.584</v>
      </c>
      <c r="F632">
        <v>-19.982199999999999</v>
      </c>
      <c r="G632">
        <v>-6925.06</v>
      </c>
      <c r="H632">
        <f t="shared" si="82"/>
        <v>19.982199999999999</v>
      </c>
      <c r="I632" s="7">
        <f t="shared" si="87"/>
        <v>6.9250600000000002</v>
      </c>
      <c r="V632" t="s">
        <v>3368</v>
      </c>
      <c r="W632">
        <v>346.68799999999999</v>
      </c>
      <c r="X632">
        <v>-6.78125</v>
      </c>
      <c r="Y632">
        <v>-2350.69</v>
      </c>
      <c r="Z632">
        <f t="shared" si="83"/>
        <v>6.78125</v>
      </c>
      <c r="AA632" s="7">
        <f t="shared" si="84"/>
        <v>2.3506900000000002</v>
      </c>
      <c r="AO632" t="s">
        <v>4190</v>
      </c>
      <c r="AP632">
        <v>346.46800000000002</v>
      </c>
      <c r="AQ632">
        <v>-5.88028</v>
      </c>
      <c r="AR632">
        <v>-2037.16</v>
      </c>
      <c r="AS632">
        <f t="shared" si="85"/>
        <v>5.88028</v>
      </c>
      <c r="AT632" s="7">
        <f t="shared" si="86"/>
        <v>2.0371600000000001</v>
      </c>
    </row>
    <row r="633" spans="4:46" x14ac:dyDescent="0.35">
      <c r="D633" t="s">
        <v>5488</v>
      </c>
      <c r="E633">
        <v>346.58699999999999</v>
      </c>
      <c r="F633">
        <v>-19.982600000000001</v>
      </c>
      <c r="G633">
        <v>-6925.13</v>
      </c>
      <c r="H633">
        <f t="shared" si="82"/>
        <v>19.982600000000001</v>
      </c>
      <c r="I633" s="7">
        <f t="shared" si="87"/>
        <v>6.9251300000000002</v>
      </c>
      <c r="V633" t="s">
        <v>3369</v>
      </c>
      <c r="W633">
        <v>346.68799999999999</v>
      </c>
      <c r="X633">
        <v>-6.7808700000000002</v>
      </c>
      <c r="Y633">
        <v>-2350.4299999999998</v>
      </c>
      <c r="Z633">
        <f t="shared" si="83"/>
        <v>6.7808700000000002</v>
      </c>
      <c r="AA633" s="7">
        <f t="shared" si="84"/>
        <v>2.3504299999999998</v>
      </c>
      <c r="AO633" t="s">
        <v>4191</v>
      </c>
      <c r="AP633">
        <v>346.46899999999999</v>
      </c>
      <c r="AQ633">
        <v>-5.8795700000000002</v>
      </c>
      <c r="AR633">
        <v>-2036.93</v>
      </c>
      <c r="AS633">
        <f t="shared" si="85"/>
        <v>5.8795700000000002</v>
      </c>
      <c r="AT633" s="7">
        <f t="shared" si="86"/>
        <v>2.0369299999999999</v>
      </c>
    </row>
    <row r="634" spans="4:46" x14ac:dyDescent="0.35">
      <c r="D634" t="s">
        <v>5489</v>
      </c>
      <c r="E634">
        <v>346.58800000000002</v>
      </c>
      <c r="F634">
        <v>-19.9818</v>
      </c>
      <c r="G634">
        <v>-6925.06</v>
      </c>
      <c r="H634">
        <f t="shared" si="82"/>
        <v>19.9818</v>
      </c>
      <c r="I634" s="7">
        <f t="shared" si="87"/>
        <v>6.9250600000000002</v>
      </c>
      <c r="V634" t="s">
        <v>3370</v>
      </c>
      <c r="W634">
        <v>346.68799999999999</v>
      </c>
      <c r="X634">
        <v>-6.7808700000000002</v>
      </c>
      <c r="Y634">
        <v>-2350.4299999999998</v>
      </c>
      <c r="Z634">
        <f t="shared" si="83"/>
        <v>6.7808700000000002</v>
      </c>
      <c r="AA634" s="7">
        <f t="shared" si="84"/>
        <v>2.3504299999999998</v>
      </c>
      <c r="AO634" t="s">
        <v>4192</v>
      </c>
      <c r="AP634">
        <v>346.46899999999999</v>
      </c>
      <c r="AQ634">
        <v>-5.8795700000000002</v>
      </c>
      <c r="AR634">
        <v>-2036.93</v>
      </c>
      <c r="AS634">
        <f t="shared" si="85"/>
        <v>5.8795700000000002</v>
      </c>
      <c r="AT634" s="7">
        <f t="shared" si="86"/>
        <v>2.0369299999999999</v>
      </c>
    </row>
    <row r="635" spans="4:46" x14ac:dyDescent="0.35">
      <c r="D635" t="s">
        <v>5490</v>
      </c>
      <c r="E635">
        <v>346.58800000000002</v>
      </c>
      <c r="F635">
        <v>-19.9818</v>
      </c>
      <c r="G635">
        <v>-6925.06</v>
      </c>
      <c r="H635">
        <f t="shared" si="82"/>
        <v>19.9818</v>
      </c>
      <c r="I635" s="7">
        <f t="shared" si="87"/>
        <v>6.9250600000000002</v>
      </c>
      <c r="V635" t="s">
        <v>3371</v>
      </c>
      <c r="W635">
        <v>346.69</v>
      </c>
      <c r="X635">
        <v>-7.0857099999999997</v>
      </c>
      <c r="Y635">
        <v>-2456.16</v>
      </c>
      <c r="Z635">
        <f t="shared" si="83"/>
        <v>7.0857099999999997</v>
      </c>
      <c r="AA635" s="7">
        <f t="shared" si="84"/>
        <v>2.4561599999999997</v>
      </c>
      <c r="AO635" t="s">
        <v>4193</v>
      </c>
      <c r="AP635">
        <v>346.47199999999998</v>
      </c>
      <c r="AQ635">
        <v>-5.8797100000000002</v>
      </c>
      <c r="AR635">
        <v>-2036.94</v>
      </c>
      <c r="AS635">
        <f t="shared" si="85"/>
        <v>5.8797100000000002</v>
      </c>
      <c r="AT635" s="7">
        <f t="shared" si="86"/>
        <v>2.03694</v>
      </c>
    </row>
    <row r="636" spans="4:46" x14ac:dyDescent="0.35">
      <c r="D636" t="s">
        <v>5491</v>
      </c>
      <c r="E636">
        <v>346.59</v>
      </c>
      <c r="F636">
        <v>-19.9834</v>
      </c>
      <c r="G636">
        <v>-6925.51</v>
      </c>
      <c r="H636">
        <f t="shared" si="82"/>
        <v>19.9834</v>
      </c>
      <c r="I636" s="7">
        <f t="shared" si="87"/>
        <v>6.9255100000000001</v>
      </c>
      <c r="V636" t="s">
        <v>3372</v>
      </c>
      <c r="W636">
        <v>346.69</v>
      </c>
      <c r="X636">
        <v>-7.0857099999999997</v>
      </c>
      <c r="Y636">
        <v>-2456.16</v>
      </c>
      <c r="Z636">
        <f t="shared" si="83"/>
        <v>7.0857099999999997</v>
      </c>
      <c r="AA636" s="7">
        <f t="shared" si="84"/>
        <v>2.4561599999999997</v>
      </c>
      <c r="AO636" t="s">
        <v>4194</v>
      </c>
      <c r="AP636">
        <v>346.47199999999998</v>
      </c>
      <c r="AQ636">
        <v>-5.8797100000000002</v>
      </c>
      <c r="AR636">
        <v>-2036.94</v>
      </c>
      <c r="AS636">
        <f t="shared" si="85"/>
        <v>5.8797100000000002</v>
      </c>
      <c r="AT636" s="7">
        <f t="shared" si="86"/>
        <v>2.03694</v>
      </c>
    </row>
    <row r="637" spans="4:46" x14ac:dyDescent="0.35">
      <c r="D637" t="s">
        <v>5492</v>
      </c>
      <c r="E637">
        <v>346.59</v>
      </c>
      <c r="F637">
        <v>-19.9834</v>
      </c>
      <c r="G637">
        <v>-6925.3</v>
      </c>
      <c r="H637">
        <f t="shared" si="82"/>
        <v>19.9834</v>
      </c>
      <c r="I637" s="7">
        <f t="shared" si="87"/>
        <v>6.9253</v>
      </c>
      <c r="V637" t="s">
        <v>3373</v>
      </c>
      <c r="W637">
        <v>346.69099999999997</v>
      </c>
      <c r="X637">
        <v>-7.0851100000000002</v>
      </c>
      <c r="Y637">
        <v>-2456.06</v>
      </c>
      <c r="Z637">
        <f t="shared" si="83"/>
        <v>7.0851100000000002</v>
      </c>
      <c r="AA637" s="7">
        <f t="shared" si="84"/>
        <v>2.4560599999999999</v>
      </c>
      <c r="AO637" t="s">
        <v>4195</v>
      </c>
      <c r="AP637">
        <v>346.47199999999998</v>
      </c>
      <c r="AQ637">
        <v>-5.8819699999999999</v>
      </c>
      <c r="AR637">
        <v>-2037.84</v>
      </c>
      <c r="AS637">
        <f t="shared" si="85"/>
        <v>5.8819699999999999</v>
      </c>
      <c r="AT637" s="7">
        <f t="shared" si="86"/>
        <v>2.0378400000000001</v>
      </c>
    </row>
    <row r="638" spans="4:46" x14ac:dyDescent="0.35">
      <c r="D638" t="s">
        <v>5493</v>
      </c>
      <c r="E638">
        <v>346.59100000000001</v>
      </c>
      <c r="F638">
        <v>-19.9815</v>
      </c>
      <c r="G638">
        <v>-6924.94</v>
      </c>
      <c r="H638">
        <f t="shared" si="82"/>
        <v>19.9815</v>
      </c>
      <c r="I638" s="7">
        <f t="shared" si="87"/>
        <v>6.9249399999999994</v>
      </c>
      <c r="V638" t="s">
        <v>3374</v>
      </c>
      <c r="W638">
        <v>346.69099999999997</v>
      </c>
      <c r="X638">
        <v>-7.0851100000000002</v>
      </c>
      <c r="Y638">
        <v>-2456.06</v>
      </c>
      <c r="Z638">
        <f t="shared" si="83"/>
        <v>7.0851100000000002</v>
      </c>
      <c r="AA638" s="7">
        <f t="shared" si="84"/>
        <v>2.4560599999999999</v>
      </c>
      <c r="AO638" t="s">
        <v>4196</v>
      </c>
      <c r="AP638">
        <v>346.47199999999998</v>
      </c>
      <c r="AQ638">
        <v>-5.8819699999999999</v>
      </c>
      <c r="AR638">
        <v>-2037.84</v>
      </c>
      <c r="AS638">
        <f t="shared" si="85"/>
        <v>5.8819699999999999</v>
      </c>
      <c r="AT638" s="7">
        <f t="shared" si="86"/>
        <v>2.0378400000000001</v>
      </c>
    </row>
    <row r="639" spans="4:46" x14ac:dyDescent="0.35">
      <c r="D639" t="s">
        <v>5494</v>
      </c>
      <c r="E639">
        <v>346.59399999999999</v>
      </c>
      <c r="F639">
        <v>-19.981000000000002</v>
      </c>
      <c r="G639">
        <v>-6924.81</v>
      </c>
      <c r="H639">
        <f t="shared" si="82"/>
        <v>19.981000000000002</v>
      </c>
      <c r="I639" s="7">
        <f t="shared" si="87"/>
        <v>6.9248100000000008</v>
      </c>
      <c r="V639" t="s">
        <v>3375</v>
      </c>
      <c r="W639">
        <v>346.69299999999998</v>
      </c>
      <c r="X639">
        <v>-7.0840500000000004</v>
      </c>
      <c r="Y639">
        <v>-2418.17</v>
      </c>
      <c r="Z639">
        <f t="shared" si="83"/>
        <v>7.0840500000000004</v>
      </c>
      <c r="AA639" s="7">
        <f t="shared" si="84"/>
        <v>2.4181699999999999</v>
      </c>
      <c r="AO639" t="s">
        <v>4197</v>
      </c>
      <c r="AP639">
        <v>346.47399999999999</v>
      </c>
      <c r="AQ639">
        <v>-5.8811799999999996</v>
      </c>
      <c r="AR639">
        <v>-2037.56</v>
      </c>
      <c r="AS639">
        <f t="shared" si="85"/>
        <v>5.8811799999999996</v>
      </c>
      <c r="AT639" s="7">
        <f t="shared" si="86"/>
        <v>2.03756</v>
      </c>
    </row>
    <row r="640" spans="4:46" x14ac:dyDescent="0.35">
      <c r="D640" t="s">
        <v>5495</v>
      </c>
      <c r="E640">
        <v>346.59500000000003</v>
      </c>
      <c r="F640">
        <v>-19.981300000000001</v>
      </c>
      <c r="G640">
        <v>-6924.88</v>
      </c>
      <c r="H640">
        <f t="shared" si="82"/>
        <v>19.981300000000001</v>
      </c>
      <c r="I640" s="7">
        <f t="shared" si="87"/>
        <v>6.9248799999999999</v>
      </c>
      <c r="V640" t="s">
        <v>3376</v>
      </c>
      <c r="W640">
        <v>346.69299999999998</v>
      </c>
      <c r="X640">
        <v>-7.0840500000000004</v>
      </c>
      <c r="Y640">
        <v>-2418.17</v>
      </c>
      <c r="Z640">
        <f t="shared" si="83"/>
        <v>7.0840500000000004</v>
      </c>
      <c r="AA640" s="7">
        <f t="shared" si="84"/>
        <v>2.4181699999999999</v>
      </c>
      <c r="AO640" t="s">
        <v>4198</v>
      </c>
      <c r="AP640">
        <v>346.47399999999999</v>
      </c>
      <c r="AQ640">
        <v>-5.8811799999999996</v>
      </c>
      <c r="AR640">
        <v>-2037.56</v>
      </c>
      <c r="AS640">
        <f t="shared" si="85"/>
        <v>5.8811799999999996</v>
      </c>
      <c r="AT640" s="7">
        <f t="shared" si="86"/>
        <v>2.03756</v>
      </c>
    </row>
    <row r="641" spans="4:46" x14ac:dyDescent="0.35">
      <c r="D641" t="s">
        <v>5496</v>
      </c>
      <c r="E641">
        <v>346.59500000000003</v>
      </c>
      <c r="F641">
        <v>-19.982600000000001</v>
      </c>
      <c r="G641">
        <v>-6925.41</v>
      </c>
      <c r="H641">
        <f t="shared" si="82"/>
        <v>19.982600000000001</v>
      </c>
      <c r="I641" s="7">
        <f t="shared" si="87"/>
        <v>6.9254100000000003</v>
      </c>
      <c r="V641" t="s">
        <v>3377</v>
      </c>
      <c r="W641">
        <v>346.69</v>
      </c>
      <c r="X641">
        <v>-5.8801600000000001</v>
      </c>
      <c r="Y641">
        <v>-2038.21</v>
      </c>
      <c r="Z641">
        <f t="shared" si="83"/>
        <v>5.8801600000000001</v>
      </c>
      <c r="AA641" s="7">
        <f t="shared" si="84"/>
        <v>2.0382099999999999</v>
      </c>
      <c r="AO641" t="s">
        <v>4199</v>
      </c>
      <c r="AP641">
        <v>346.47500000000002</v>
      </c>
      <c r="AQ641">
        <v>-5.8795799999999998</v>
      </c>
      <c r="AR641">
        <v>-2036.96</v>
      </c>
      <c r="AS641">
        <f t="shared" si="85"/>
        <v>5.8795799999999998</v>
      </c>
      <c r="AT641" s="7">
        <f t="shared" si="86"/>
        <v>2.0369600000000001</v>
      </c>
    </row>
    <row r="642" spans="4:46" x14ac:dyDescent="0.35">
      <c r="D642" t="s">
        <v>5497</v>
      </c>
      <c r="E642">
        <v>346.59800000000001</v>
      </c>
      <c r="F642">
        <v>-19.982600000000001</v>
      </c>
      <c r="G642">
        <v>-6925.53</v>
      </c>
      <c r="H642">
        <f t="shared" si="82"/>
        <v>19.982600000000001</v>
      </c>
      <c r="I642" s="7">
        <f t="shared" si="87"/>
        <v>6.9255300000000002</v>
      </c>
      <c r="V642" t="s">
        <v>3378</v>
      </c>
      <c r="W642">
        <v>346.69</v>
      </c>
      <c r="X642">
        <v>-5.8801600000000001</v>
      </c>
      <c r="Y642">
        <v>-2038.21</v>
      </c>
      <c r="Z642">
        <f t="shared" si="83"/>
        <v>5.8801600000000001</v>
      </c>
      <c r="AA642" s="7">
        <f t="shared" si="84"/>
        <v>2.0382099999999999</v>
      </c>
      <c r="AO642" t="s">
        <v>4200</v>
      </c>
      <c r="AP642">
        <v>346.47500000000002</v>
      </c>
      <c r="AQ642">
        <v>-5.8795799999999998</v>
      </c>
      <c r="AR642">
        <v>-2036.96</v>
      </c>
      <c r="AS642">
        <f t="shared" si="85"/>
        <v>5.8795799999999998</v>
      </c>
      <c r="AT642" s="7">
        <f t="shared" si="86"/>
        <v>2.0369600000000001</v>
      </c>
    </row>
    <row r="643" spans="4:46" x14ac:dyDescent="0.35">
      <c r="D643" t="s">
        <v>5498</v>
      </c>
      <c r="E643">
        <v>346.6</v>
      </c>
      <c r="F643">
        <v>-19.9833</v>
      </c>
      <c r="G643">
        <v>-6925.69</v>
      </c>
      <c r="H643">
        <f t="shared" si="82"/>
        <v>19.9833</v>
      </c>
      <c r="I643" s="7">
        <f t="shared" si="87"/>
        <v>6.9256899999999995</v>
      </c>
      <c r="V643" t="s">
        <v>3379</v>
      </c>
      <c r="W643">
        <v>346.69099999999997</v>
      </c>
      <c r="X643">
        <v>-5.8796600000000003</v>
      </c>
      <c r="Y643">
        <v>-2038.1</v>
      </c>
      <c r="Z643">
        <f t="shared" si="83"/>
        <v>5.8796600000000003</v>
      </c>
      <c r="AA643" s="7">
        <f t="shared" si="84"/>
        <v>2.0381</v>
      </c>
      <c r="AO643" t="s">
        <v>4201</v>
      </c>
      <c r="AP643">
        <v>346.47500000000002</v>
      </c>
      <c r="AQ643">
        <v>-5.8803799999999997</v>
      </c>
      <c r="AR643">
        <v>-2037.27</v>
      </c>
      <c r="AS643">
        <f t="shared" si="85"/>
        <v>5.8803799999999997</v>
      </c>
      <c r="AT643" s="7">
        <f t="shared" si="86"/>
        <v>2.0372699999999999</v>
      </c>
    </row>
    <row r="644" spans="4:46" x14ac:dyDescent="0.35">
      <c r="D644" t="s">
        <v>5499</v>
      </c>
      <c r="E644">
        <v>346.601</v>
      </c>
      <c r="F644">
        <v>-19.982700000000001</v>
      </c>
      <c r="G644">
        <v>-6925.5</v>
      </c>
      <c r="H644">
        <f t="shared" ref="H644:H707" si="88">ABS(F644)</f>
        <v>19.982700000000001</v>
      </c>
      <c r="I644" s="7">
        <f t="shared" si="87"/>
        <v>6.9255000000000004</v>
      </c>
      <c r="V644" t="s">
        <v>3380</v>
      </c>
      <c r="W644">
        <v>346.69099999999997</v>
      </c>
      <c r="X644">
        <v>-5.8796600000000003</v>
      </c>
      <c r="Y644">
        <v>-2038.1</v>
      </c>
      <c r="Z644">
        <f t="shared" ref="Z644:Z707" si="89">ABS(X644)</f>
        <v>5.8796600000000003</v>
      </c>
      <c r="AA644" s="7">
        <f t="shared" ref="AA644:AA707" si="90">ABS(Y644/1000)</f>
        <v>2.0381</v>
      </c>
      <c r="AO644" t="s">
        <v>4202</v>
      </c>
      <c r="AP644">
        <v>346.47500000000002</v>
      </c>
      <c r="AQ644">
        <v>-5.8803799999999997</v>
      </c>
      <c r="AR644">
        <v>-2037.27</v>
      </c>
      <c r="AS644">
        <f t="shared" ref="AS644:AS707" si="91">ABS(AQ644)</f>
        <v>5.8803799999999997</v>
      </c>
      <c r="AT644" s="7">
        <f t="shared" si="86"/>
        <v>2.0372699999999999</v>
      </c>
    </row>
    <row r="645" spans="4:46" x14ac:dyDescent="0.35">
      <c r="D645" t="s">
        <v>5500</v>
      </c>
      <c r="E645">
        <v>346.60399999999998</v>
      </c>
      <c r="F645">
        <v>-19.983000000000001</v>
      </c>
      <c r="G645">
        <v>-6925.66</v>
      </c>
      <c r="H645">
        <f t="shared" si="88"/>
        <v>19.983000000000001</v>
      </c>
      <c r="I645" s="7">
        <f t="shared" si="87"/>
        <v>6.9256599999999997</v>
      </c>
      <c r="V645" t="s">
        <v>3381</v>
      </c>
      <c r="W645">
        <v>346.69</v>
      </c>
      <c r="X645">
        <v>-5.8786800000000001</v>
      </c>
      <c r="Y645">
        <v>-2037.77</v>
      </c>
      <c r="Z645">
        <f t="shared" si="89"/>
        <v>5.8786800000000001</v>
      </c>
      <c r="AA645" s="7">
        <f t="shared" si="90"/>
        <v>2.0377700000000001</v>
      </c>
      <c r="AO645" t="s">
        <v>4203</v>
      </c>
      <c r="AP645">
        <v>346.47699999999998</v>
      </c>
      <c r="AQ645">
        <v>-5.8810000000000002</v>
      </c>
      <c r="AR645">
        <v>-2037.39</v>
      </c>
      <c r="AS645">
        <f t="shared" si="91"/>
        <v>5.8810000000000002</v>
      </c>
      <c r="AT645" s="7">
        <f t="shared" ref="AT645:AT708" si="92">ABS(AR645/1000)</f>
        <v>2.0373900000000003</v>
      </c>
    </row>
    <row r="646" spans="4:46" x14ac:dyDescent="0.35">
      <c r="D646" t="s">
        <v>5501</v>
      </c>
      <c r="E646">
        <v>346.60399999999998</v>
      </c>
      <c r="F646">
        <v>-19.9834</v>
      </c>
      <c r="G646">
        <v>-6925.76</v>
      </c>
      <c r="H646">
        <f t="shared" si="88"/>
        <v>19.9834</v>
      </c>
      <c r="I646" s="7">
        <f t="shared" ref="I646:I709" si="93">ABS(G646/1000)</f>
        <v>6.9257600000000004</v>
      </c>
      <c r="V646" t="s">
        <v>3382</v>
      </c>
      <c r="W646">
        <v>346.69</v>
      </c>
      <c r="X646">
        <v>-5.8786800000000001</v>
      </c>
      <c r="Y646">
        <v>-2037.77</v>
      </c>
      <c r="Z646">
        <f t="shared" si="89"/>
        <v>5.8786800000000001</v>
      </c>
      <c r="AA646" s="7">
        <f t="shared" si="90"/>
        <v>2.0377700000000001</v>
      </c>
      <c r="AO646" t="s">
        <v>4204</v>
      </c>
      <c r="AP646">
        <v>346.47699999999998</v>
      </c>
      <c r="AQ646">
        <v>-5.8810000000000002</v>
      </c>
      <c r="AR646">
        <v>-2037.39</v>
      </c>
      <c r="AS646">
        <f t="shared" si="91"/>
        <v>5.8810000000000002</v>
      </c>
      <c r="AT646" s="7">
        <f t="shared" si="92"/>
        <v>2.0373900000000003</v>
      </c>
    </row>
    <row r="647" spans="4:46" x14ac:dyDescent="0.35">
      <c r="D647" t="s">
        <v>5502</v>
      </c>
      <c r="E647">
        <v>346.60399999999998</v>
      </c>
      <c r="F647">
        <v>-19.9834</v>
      </c>
      <c r="G647">
        <v>-6925.76</v>
      </c>
      <c r="H647">
        <f t="shared" si="88"/>
        <v>19.9834</v>
      </c>
      <c r="I647" s="7">
        <f t="shared" si="93"/>
        <v>6.9257600000000004</v>
      </c>
      <c r="V647" t="s">
        <v>3383</v>
      </c>
      <c r="W647">
        <v>346.69200000000001</v>
      </c>
      <c r="X647">
        <v>-5.8785299999999996</v>
      </c>
      <c r="Y647">
        <v>-2037.69</v>
      </c>
      <c r="Z647">
        <f t="shared" si="89"/>
        <v>5.8785299999999996</v>
      </c>
      <c r="AA647" s="7">
        <f t="shared" si="90"/>
        <v>2.03769</v>
      </c>
      <c r="AO647" t="s">
        <v>4205</v>
      </c>
      <c r="AP647">
        <v>346.47800000000001</v>
      </c>
      <c r="AQ647">
        <v>-5.8798599999999999</v>
      </c>
      <c r="AR647">
        <v>-2037.07</v>
      </c>
      <c r="AS647">
        <f t="shared" si="91"/>
        <v>5.8798599999999999</v>
      </c>
      <c r="AT647" s="7">
        <f t="shared" si="92"/>
        <v>2.0370699999999999</v>
      </c>
    </row>
    <row r="648" spans="4:46" x14ac:dyDescent="0.35">
      <c r="D648" t="s">
        <v>5503</v>
      </c>
      <c r="E648">
        <v>346.60700000000003</v>
      </c>
      <c r="F648">
        <v>-19.983000000000001</v>
      </c>
      <c r="G648">
        <v>-6925.71</v>
      </c>
      <c r="H648">
        <f t="shared" si="88"/>
        <v>19.983000000000001</v>
      </c>
      <c r="I648" s="7">
        <f t="shared" si="93"/>
        <v>6.9257100000000005</v>
      </c>
      <c r="V648" t="s">
        <v>3384</v>
      </c>
      <c r="W648">
        <v>346.69200000000001</v>
      </c>
      <c r="X648">
        <v>-5.8785299999999996</v>
      </c>
      <c r="Y648">
        <v>-2037.69</v>
      </c>
      <c r="Z648">
        <f t="shared" si="89"/>
        <v>5.8785299999999996</v>
      </c>
      <c r="AA648" s="7">
        <f t="shared" si="90"/>
        <v>2.03769</v>
      </c>
      <c r="AO648" t="s">
        <v>4206</v>
      </c>
      <c r="AP648">
        <v>346.47800000000001</v>
      </c>
      <c r="AQ648">
        <v>-5.8798599999999999</v>
      </c>
      <c r="AR648">
        <v>-2037.07</v>
      </c>
      <c r="AS648">
        <f t="shared" si="91"/>
        <v>5.8798599999999999</v>
      </c>
      <c r="AT648" s="7">
        <f t="shared" si="92"/>
        <v>2.0370699999999999</v>
      </c>
    </row>
    <row r="649" spans="4:46" x14ac:dyDescent="0.35">
      <c r="D649" t="s">
        <v>5504</v>
      </c>
      <c r="E649">
        <v>346.608</v>
      </c>
      <c r="F649">
        <v>-19.983499999999999</v>
      </c>
      <c r="G649">
        <v>-6925.99</v>
      </c>
      <c r="H649">
        <f t="shared" si="88"/>
        <v>19.983499999999999</v>
      </c>
      <c r="I649" s="7">
        <f t="shared" si="93"/>
        <v>6.9259899999999996</v>
      </c>
      <c r="V649" t="s">
        <v>3385</v>
      </c>
      <c r="W649">
        <v>346.69299999999998</v>
      </c>
      <c r="X649">
        <v>-5.8804299999999996</v>
      </c>
      <c r="Y649">
        <v>-2038.22</v>
      </c>
      <c r="Z649">
        <f t="shared" si="89"/>
        <v>5.8804299999999996</v>
      </c>
      <c r="AA649" s="7">
        <f t="shared" si="90"/>
        <v>2.0382199999999999</v>
      </c>
      <c r="AO649" t="s">
        <v>4207</v>
      </c>
      <c r="AP649">
        <v>346.47899999999998</v>
      </c>
      <c r="AQ649">
        <v>-5.8798700000000004</v>
      </c>
      <c r="AR649">
        <v>-2037.09</v>
      </c>
      <c r="AS649">
        <f t="shared" si="91"/>
        <v>5.8798700000000004</v>
      </c>
      <c r="AT649" s="7">
        <f t="shared" si="92"/>
        <v>2.0370900000000001</v>
      </c>
    </row>
    <row r="650" spans="4:46" x14ac:dyDescent="0.35">
      <c r="D650" t="s">
        <v>5505</v>
      </c>
      <c r="E650">
        <v>346.61</v>
      </c>
      <c r="F650">
        <v>-19.984100000000002</v>
      </c>
      <c r="G650">
        <v>-6926.2</v>
      </c>
      <c r="H650">
        <f t="shared" si="88"/>
        <v>19.984100000000002</v>
      </c>
      <c r="I650" s="7">
        <f t="shared" si="93"/>
        <v>6.9261999999999997</v>
      </c>
      <c r="V650" t="s">
        <v>3386</v>
      </c>
      <c r="W650">
        <v>346.69299999999998</v>
      </c>
      <c r="X650">
        <v>-5.8804299999999996</v>
      </c>
      <c r="Y650">
        <v>-2038.22</v>
      </c>
      <c r="Z650">
        <f t="shared" si="89"/>
        <v>5.8804299999999996</v>
      </c>
      <c r="AA650" s="7">
        <f t="shared" si="90"/>
        <v>2.0382199999999999</v>
      </c>
      <c r="AO650" t="s">
        <v>4208</v>
      </c>
      <c r="AP650">
        <v>346.47899999999998</v>
      </c>
      <c r="AQ650">
        <v>-5.8798700000000004</v>
      </c>
      <c r="AR650">
        <v>-2037.09</v>
      </c>
      <c r="AS650">
        <f t="shared" si="91"/>
        <v>5.8798700000000004</v>
      </c>
      <c r="AT650" s="7">
        <f t="shared" si="92"/>
        <v>2.0370900000000001</v>
      </c>
    </row>
    <row r="651" spans="4:46" x14ac:dyDescent="0.35">
      <c r="D651" t="s">
        <v>5506</v>
      </c>
      <c r="E651">
        <v>346.61099999999999</v>
      </c>
      <c r="F651">
        <v>-19.983599999999999</v>
      </c>
      <c r="G651">
        <v>-6925.97</v>
      </c>
      <c r="H651">
        <f t="shared" si="88"/>
        <v>19.983599999999999</v>
      </c>
      <c r="I651" s="7">
        <f t="shared" si="93"/>
        <v>6.9259700000000004</v>
      </c>
      <c r="V651" t="s">
        <v>3387</v>
      </c>
      <c r="W651">
        <v>346.69499999999999</v>
      </c>
      <c r="X651">
        <v>-5.8788499999999999</v>
      </c>
      <c r="Y651">
        <v>-2037.8</v>
      </c>
      <c r="Z651">
        <f t="shared" si="89"/>
        <v>5.8788499999999999</v>
      </c>
      <c r="AA651" s="7">
        <f t="shared" si="90"/>
        <v>2.0377999999999998</v>
      </c>
      <c r="AO651" t="s">
        <v>4209</v>
      </c>
      <c r="AP651">
        <v>346.48</v>
      </c>
      <c r="AQ651">
        <v>-5.8802700000000003</v>
      </c>
      <c r="AR651">
        <v>-2037.12</v>
      </c>
      <c r="AS651">
        <f t="shared" si="91"/>
        <v>5.8802700000000003</v>
      </c>
      <c r="AT651" s="7">
        <f t="shared" si="92"/>
        <v>2.0371199999999998</v>
      </c>
    </row>
    <row r="652" spans="4:46" x14ac:dyDescent="0.35">
      <c r="D652" t="s">
        <v>5507</v>
      </c>
      <c r="E652">
        <v>346.61099999999999</v>
      </c>
      <c r="F652">
        <v>-19.984100000000002</v>
      </c>
      <c r="G652">
        <v>-6926.18</v>
      </c>
      <c r="H652">
        <f t="shared" si="88"/>
        <v>19.984100000000002</v>
      </c>
      <c r="I652" s="7">
        <f t="shared" si="93"/>
        <v>6.9261800000000004</v>
      </c>
      <c r="V652" t="s">
        <v>3388</v>
      </c>
      <c r="W652">
        <v>346.69499999999999</v>
      </c>
      <c r="X652">
        <v>-5.8788499999999999</v>
      </c>
      <c r="Y652">
        <v>-2037.8</v>
      </c>
      <c r="Z652">
        <f t="shared" si="89"/>
        <v>5.8788499999999999</v>
      </c>
      <c r="AA652" s="7">
        <f t="shared" si="90"/>
        <v>2.0377999999999998</v>
      </c>
      <c r="AO652" t="s">
        <v>4210</v>
      </c>
      <c r="AP652">
        <v>346.48</v>
      </c>
      <c r="AQ652">
        <v>-5.8802700000000003</v>
      </c>
      <c r="AR652">
        <v>-2037.12</v>
      </c>
      <c r="AS652">
        <f t="shared" si="91"/>
        <v>5.8802700000000003</v>
      </c>
      <c r="AT652" s="7">
        <f t="shared" si="92"/>
        <v>2.0371199999999998</v>
      </c>
    </row>
    <row r="653" spans="4:46" x14ac:dyDescent="0.35">
      <c r="D653" t="s">
        <v>5508</v>
      </c>
      <c r="E653">
        <v>346.61399999999998</v>
      </c>
      <c r="F653">
        <v>-19.984500000000001</v>
      </c>
      <c r="G653">
        <v>-6926.46</v>
      </c>
      <c r="H653">
        <f t="shared" si="88"/>
        <v>19.984500000000001</v>
      </c>
      <c r="I653" s="7">
        <f t="shared" si="93"/>
        <v>6.9264599999999996</v>
      </c>
      <c r="V653" t="s">
        <v>3389</v>
      </c>
      <c r="W653">
        <v>346.69499999999999</v>
      </c>
      <c r="X653">
        <v>-5.87913</v>
      </c>
      <c r="Y653">
        <v>-2037.85</v>
      </c>
      <c r="Z653">
        <f t="shared" si="89"/>
        <v>5.87913</v>
      </c>
      <c r="AA653" s="7">
        <f t="shared" si="90"/>
        <v>2.0378499999999997</v>
      </c>
      <c r="AO653" t="s">
        <v>4211</v>
      </c>
      <c r="AP653">
        <v>346.48200000000003</v>
      </c>
      <c r="AQ653">
        <v>-5.8801699999999997</v>
      </c>
      <c r="AR653">
        <v>-2037.27</v>
      </c>
      <c r="AS653">
        <f t="shared" si="91"/>
        <v>5.8801699999999997</v>
      </c>
      <c r="AT653" s="7">
        <f t="shared" si="92"/>
        <v>2.0372699999999999</v>
      </c>
    </row>
    <row r="654" spans="4:46" x14ac:dyDescent="0.35">
      <c r="D654" t="s">
        <v>5509</v>
      </c>
      <c r="E654">
        <v>346.61500000000001</v>
      </c>
      <c r="F654">
        <v>-19.9817</v>
      </c>
      <c r="G654">
        <v>-6925.4</v>
      </c>
      <c r="H654">
        <f t="shared" si="88"/>
        <v>19.9817</v>
      </c>
      <c r="I654" s="7">
        <f t="shared" si="93"/>
        <v>6.9253999999999998</v>
      </c>
      <c r="V654" t="s">
        <v>3390</v>
      </c>
      <c r="W654">
        <v>346.69499999999999</v>
      </c>
      <c r="X654">
        <v>-5.87913</v>
      </c>
      <c r="Y654">
        <v>-2037.85</v>
      </c>
      <c r="Z654">
        <f t="shared" si="89"/>
        <v>5.87913</v>
      </c>
      <c r="AA654" s="7">
        <f t="shared" si="90"/>
        <v>2.0378499999999997</v>
      </c>
      <c r="AO654" t="s">
        <v>4212</v>
      </c>
      <c r="AP654">
        <v>346.48200000000003</v>
      </c>
      <c r="AQ654">
        <v>-5.8801699999999997</v>
      </c>
      <c r="AR654">
        <v>-2037.27</v>
      </c>
      <c r="AS654">
        <f t="shared" si="91"/>
        <v>5.8801699999999997</v>
      </c>
      <c r="AT654" s="7">
        <f t="shared" si="92"/>
        <v>2.0372699999999999</v>
      </c>
    </row>
    <row r="655" spans="4:46" x14ac:dyDescent="0.35">
      <c r="D655" t="s">
        <v>5510</v>
      </c>
      <c r="E655">
        <v>346.61700000000002</v>
      </c>
      <c r="F655">
        <v>-19.9819</v>
      </c>
      <c r="G655">
        <v>-6925.5</v>
      </c>
      <c r="H655">
        <f t="shared" si="88"/>
        <v>19.9819</v>
      </c>
      <c r="I655" s="7">
        <f t="shared" si="93"/>
        <v>6.9255000000000004</v>
      </c>
      <c r="V655" t="s">
        <v>3391</v>
      </c>
      <c r="W655">
        <v>346.69499999999999</v>
      </c>
      <c r="X655">
        <v>-5.8786399999999999</v>
      </c>
      <c r="Y655">
        <v>-2037.82</v>
      </c>
      <c r="Z655">
        <f t="shared" si="89"/>
        <v>5.8786399999999999</v>
      </c>
      <c r="AA655" s="7">
        <f t="shared" si="90"/>
        <v>2.03782</v>
      </c>
      <c r="AO655" t="s">
        <v>4213</v>
      </c>
      <c r="AP655">
        <v>346.48200000000003</v>
      </c>
      <c r="AQ655">
        <v>-5.8799200000000003</v>
      </c>
      <c r="AR655">
        <v>-2037.04</v>
      </c>
      <c r="AS655">
        <f t="shared" si="91"/>
        <v>5.8799200000000003</v>
      </c>
      <c r="AT655" s="7">
        <f t="shared" si="92"/>
        <v>2.0370400000000002</v>
      </c>
    </row>
    <row r="656" spans="4:46" x14ac:dyDescent="0.35">
      <c r="D656" t="s">
        <v>5511</v>
      </c>
      <c r="E656">
        <v>346.61799999999999</v>
      </c>
      <c r="F656">
        <v>-19.982500000000002</v>
      </c>
      <c r="G656">
        <v>-6925.73</v>
      </c>
      <c r="H656">
        <f t="shared" si="88"/>
        <v>19.982500000000002</v>
      </c>
      <c r="I656" s="7">
        <f t="shared" si="93"/>
        <v>6.9257299999999997</v>
      </c>
      <c r="V656" t="s">
        <v>3392</v>
      </c>
      <c r="W656">
        <v>346.69499999999999</v>
      </c>
      <c r="X656">
        <v>-5.8786399999999999</v>
      </c>
      <c r="Y656">
        <v>-2037.82</v>
      </c>
      <c r="Z656">
        <f t="shared" si="89"/>
        <v>5.8786399999999999</v>
      </c>
      <c r="AA656" s="7">
        <f t="shared" si="90"/>
        <v>2.03782</v>
      </c>
      <c r="AO656" t="s">
        <v>4214</v>
      </c>
      <c r="AP656">
        <v>346.48200000000003</v>
      </c>
      <c r="AQ656">
        <v>-5.8799200000000003</v>
      </c>
      <c r="AR656">
        <v>-2037.04</v>
      </c>
      <c r="AS656">
        <f t="shared" si="91"/>
        <v>5.8799200000000003</v>
      </c>
      <c r="AT656" s="7">
        <f t="shared" si="92"/>
        <v>2.0370400000000002</v>
      </c>
    </row>
    <row r="657" spans="4:46" x14ac:dyDescent="0.35">
      <c r="D657" t="s">
        <v>5512</v>
      </c>
      <c r="E657">
        <v>346.61799999999999</v>
      </c>
      <c r="F657">
        <v>-19.982500000000002</v>
      </c>
      <c r="G657">
        <v>-6925.73</v>
      </c>
      <c r="H657">
        <f t="shared" si="88"/>
        <v>19.982500000000002</v>
      </c>
      <c r="I657" s="7">
        <f t="shared" si="93"/>
        <v>6.9257299999999997</v>
      </c>
      <c r="V657" t="s">
        <v>3393</v>
      </c>
      <c r="W657">
        <v>346.69600000000003</v>
      </c>
      <c r="X657">
        <v>-5.88049</v>
      </c>
      <c r="Y657">
        <v>-2038.59</v>
      </c>
      <c r="Z657">
        <f t="shared" si="89"/>
        <v>5.88049</v>
      </c>
      <c r="AA657" s="7">
        <f t="shared" si="90"/>
        <v>2.0385900000000001</v>
      </c>
      <c r="AO657" t="s">
        <v>4215</v>
      </c>
      <c r="AP657">
        <v>346.48500000000001</v>
      </c>
      <c r="AQ657">
        <v>-5.8805800000000001</v>
      </c>
      <c r="AR657">
        <v>-2037.33</v>
      </c>
      <c r="AS657">
        <f t="shared" si="91"/>
        <v>5.8805800000000001</v>
      </c>
      <c r="AT657" s="7">
        <f t="shared" si="92"/>
        <v>2.0373299999999999</v>
      </c>
    </row>
    <row r="658" spans="4:46" x14ac:dyDescent="0.35">
      <c r="D658" t="s">
        <v>5513</v>
      </c>
      <c r="E658">
        <v>346.62</v>
      </c>
      <c r="F658">
        <v>-19.982800000000001</v>
      </c>
      <c r="G658">
        <v>-6925.93</v>
      </c>
      <c r="H658">
        <f t="shared" si="88"/>
        <v>19.982800000000001</v>
      </c>
      <c r="I658" s="7">
        <f t="shared" si="93"/>
        <v>6.9259300000000001</v>
      </c>
      <c r="V658" t="s">
        <v>3394</v>
      </c>
      <c r="W658">
        <v>346.69600000000003</v>
      </c>
      <c r="X658">
        <v>-5.88049</v>
      </c>
      <c r="Y658">
        <v>-2038.59</v>
      </c>
      <c r="Z658">
        <f t="shared" si="89"/>
        <v>5.88049</v>
      </c>
      <c r="AA658" s="7">
        <f t="shared" si="90"/>
        <v>2.0385900000000001</v>
      </c>
      <c r="AO658" t="s">
        <v>4216</v>
      </c>
      <c r="AP658">
        <v>346.48500000000001</v>
      </c>
      <c r="AQ658">
        <v>-5.8805800000000001</v>
      </c>
      <c r="AR658">
        <v>-2037.33</v>
      </c>
      <c r="AS658">
        <f t="shared" si="91"/>
        <v>5.8805800000000001</v>
      </c>
      <c r="AT658" s="7">
        <f t="shared" si="92"/>
        <v>2.0373299999999999</v>
      </c>
    </row>
    <row r="659" spans="4:46" x14ac:dyDescent="0.35">
      <c r="D659" t="s">
        <v>5514</v>
      </c>
      <c r="E659">
        <v>346.62200000000001</v>
      </c>
      <c r="F659">
        <v>-19.983599999999999</v>
      </c>
      <c r="G659">
        <v>-6926.11</v>
      </c>
      <c r="H659">
        <f t="shared" si="88"/>
        <v>19.983599999999999</v>
      </c>
      <c r="I659" s="7">
        <f t="shared" si="93"/>
        <v>6.9261099999999995</v>
      </c>
      <c r="V659" t="s">
        <v>3395</v>
      </c>
      <c r="W659">
        <v>346.697</v>
      </c>
      <c r="X659">
        <v>-5.8826000000000001</v>
      </c>
      <c r="Y659">
        <v>-2039.1</v>
      </c>
      <c r="Z659">
        <f t="shared" si="89"/>
        <v>5.8826000000000001</v>
      </c>
      <c r="AA659" s="7">
        <f t="shared" si="90"/>
        <v>2.0390999999999999</v>
      </c>
      <c r="AO659" t="s">
        <v>4217</v>
      </c>
      <c r="AP659">
        <v>346.48399999999998</v>
      </c>
      <c r="AQ659">
        <v>-5.8814099999999998</v>
      </c>
      <c r="AR659">
        <v>-2037.56</v>
      </c>
      <c r="AS659">
        <f t="shared" si="91"/>
        <v>5.8814099999999998</v>
      </c>
      <c r="AT659" s="7">
        <f t="shared" si="92"/>
        <v>2.03756</v>
      </c>
    </row>
    <row r="660" spans="4:46" x14ac:dyDescent="0.35">
      <c r="D660" t="s">
        <v>5515</v>
      </c>
      <c r="E660">
        <v>346.62200000000001</v>
      </c>
      <c r="F660">
        <v>-19.983599999999999</v>
      </c>
      <c r="G660">
        <v>-6926.11</v>
      </c>
      <c r="H660">
        <f t="shared" si="88"/>
        <v>19.983599999999999</v>
      </c>
      <c r="I660" s="7">
        <f t="shared" si="93"/>
        <v>6.9261099999999995</v>
      </c>
      <c r="V660" t="s">
        <v>3396</v>
      </c>
      <c r="W660">
        <v>346.697</v>
      </c>
      <c r="X660">
        <v>-5.8826000000000001</v>
      </c>
      <c r="Y660">
        <v>-2039.1</v>
      </c>
      <c r="Z660">
        <f t="shared" si="89"/>
        <v>5.8826000000000001</v>
      </c>
      <c r="AA660" s="7">
        <f t="shared" si="90"/>
        <v>2.0390999999999999</v>
      </c>
      <c r="AO660" t="s">
        <v>4218</v>
      </c>
      <c r="AP660">
        <v>346.48399999999998</v>
      </c>
      <c r="AQ660">
        <v>-5.8814099999999998</v>
      </c>
      <c r="AR660">
        <v>-2037.56</v>
      </c>
      <c r="AS660">
        <f t="shared" si="91"/>
        <v>5.8814099999999998</v>
      </c>
      <c r="AT660" s="7">
        <f t="shared" si="92"/>
        <v>2.03756</v>
      </c>
    </row>
    <row r="661" spans="4:46" x14ac:dyDescent="0.35">
      <c r="D661" t="s">
        <v>5516</v>
      </c>
      <c r="E661">
        <v>346.62200000000001</v>
      </c>
      <c r="F661">
        <v>-19.983899999999998</v>
      </c>
      <c r="G661">
        <v>-6926.24</v>
      </c>
      <c r="H661">
        <f t="shared" si="88"/>
        <v>19.983899999999998</v>
      </c>
      <c r="I661" s="7">
        <f t="shared" si="93"/>
        <v>6.92624</v>
      </c>
      <c r="V661" t="s">
        <v>3397</v>
      </c>
      <c r="W661">
        <v>346.69799999999998</v>
      </c>
      <c r="X661">
        <v>-5.8791700000000002</v>
      </c>
      <c r="Y661">
        <v>-2037.96</v>
      </c>
      <c r="Z661">
        <f t="shared" si="89"/>
        <v>5.8791700000000002</v>
      </c>
      <c r="AA661" s="7">
        <f t="shared" si="90"/>
        <v>2.03796</v>
      </c>
      <c r="AO661" t="s">
        <v>4219</v>
      </c>
      <c r="AP661">
        <v>346.48700000000002</v>
      </c>
      <c r="AQ661">
        <v>-5.8797600000000001</v>
      </c>
      <c r="AR661">
        <v>-2037.08</v>
      </c>
      <c r="AS661">
        <f t="shared" si="91"/>
        <v>5.8797600000000001</v>
      </c>
      <c r="AT661" s="7">
        <f t="shared" si="92"/>
        <v>2.03708</v>
      </c>
    </row>
    <row r="662" spans="4:46" x14ac:dyDescent="0.35">
      <c r="D662" t="s">
        <v>5517</v>
      </c>
      <c r="E662">
        <v>346.62299999999999</v>
      </c>
      <c r="F662">
        <v>-19.983899999999998</v>
      </c>
      <c r="G662">
        <v>-6926.36</v>
      </c>
      <c r="H662">
        <f t="shared" si="88"/>
        <v>19.983899999999998</v>
      </c>
      <c r="I662" s="7">
        <f t="shared" si="93"/>
        <v>6.9263599999999999</v>
      </c>
      <c r="V662" t="s">
        <v>3398</v>
      </c>
      <c r="W662">
        <v>346.69799999999998</v>
      </c>
      <c r="X662">
        <v>-5.8791700000000002</v>
      </c>
      <c r="Y662">
        <v>-2037.96</v>
      </c>
      <c r="Z662">
        <f t="shared" si="89"/>
        <v>5.8791700000000002</v>
      </c>
      <c r="AA662" s="7">
        <f t="shared" si="90"/>
        <v>2.03796</v>
      </c>
      <c r="AO662" t="s">
        <v>4220</v>
      </c>
      <c r="AP662">
        <v>346.48700000000002</v>
      </c>
      <c r="AQ662">
        <v>-5.8797600000000001</v>
      </c>
      <c r="AR662">
        <v>-2037.08</v>
      </c>
      <c r="AS662">
        <f t="shared" si="91"/>
        <v>5.8797600000000001</v>
      </c>
      <c r="AT662" s="7">
        <f t="shared" si="92"/>
        <v>2.03708</v>
      </c>
    </row>
    <row r="663" spans="4:46" x14ac:dyDescent="0.35">
      <c r="D663" t="s">
        <v>5518</v>
      </c>
      <c r="E663">
        <v>346.62400000000002</v>
      </c>
      <c r="F663">
        <v>-19.984200000000001</v>
      </c>
      <c r="G663">
        <v>-6926.53</v>
      </c>
      <c r="H663">
        <f t="shared" si="88"/>
        <v>19.984200000000001</v>
      </c>
      <c r="I663" s="7">
        <f t="shared" si="93"/>
        <v>6.9265299999999996</v>
      </c>
      <c r="V663" t="s">
        <v>3399</v>
      </c>
      <c r="W663">
        <v>346.69900000000001</v>
      </c>
      <c r="X663">
        <v>-5.8791399999999996</v>
      </c>
      <c r="Y663">
        <v>-2037.96</v>
      </c>
      <c r="Z663">
        <f t="shared" si="89"/>
        <v>5.8791399999999996</v>
      </c>
      <c r="AA663" s="7">
        <f t="shared" si="90"/>
        <v>2.03796</v>
      </c>
      <c r="AO663" t="s">
        <v>4221</v>
      </c>
      <c r="AP663">
        <v>346.48700000000002</v>
      </c>
      <c r="AQ663">
        <v>-5.8803900000000002</v>
      </c>
      <c r="AR663">
        <v>-2037.39</v>
      </c>
      <c r="AS663">
        <f t="shared" si="91"/>
        <v>5.8803900000000002</v>
      </c>
      <c r="AT663" s="7">
        <f t="shared" si="92"/>
        <v>2.0373900000000003</v>
      </c>
    </row>
    <row r="664" spans="4:46" x14ac:dyDescent="0.35">
      <c r="D664" t="s">
        <v>5519</v>
      </c>
      <c r="E664">
        <v>346.62700000000001</v>
      </c>
      <c r="F664">
        <v>-19.9847</v>
      </c>
      <c r="G664">
        <v>-6926.71</v>
      </c>
      <c r="H664">
        <f t="shared" si="88"/>
        <v>19.9847</v>
      </c>
      <c r="I664" s="7">
        <f t="shared" si="93"/>
        <v>6.9267099999999999</v>
      </c>
      <c r="V664" t="s">
        <v>3400</v>
      </c>
      <c r="W664">
        <v>346.69900000000001</v>
      </c>
      <c r="X664">
        <v>-5.8791399999999996</v>
      </c>
      <c r="Y664">
        <v>-2037.96</v>
      </c>
      <c r="Z664">
        <f t="shared" si="89"/>
        <v>5.8791399999999996</v>
      </c>
      <c r="AA664" s="7">
        <f t="shared" si="90"/>
        <v>2.03796</v>
      </c>
      <c r="AO664" t="s">
        <v>4222</v>
      </c>
      <c r="AP664">
        <v>346.48700000000002</v>
      </c>
      <c r="AQ664">
        <v>-5.8803900000000002</v>
      </c>
      <c r="AR664">
        <v>-2037.39</v>
      </c>
      <c r="AS664">
        <f t="shared" si="91"/>
        <v>5.8803900000000002</v>
      </c>
      <c r="AT664" s="7">
        <f t="shared" si="92"/>
        <v>2.0373900000000003</v>
      </c>
    </row>
    <row r="665" spans="4:46" x14ac:dyDescent="0.35">
      <c r="D665" t="s">
        <v>5520</v>
      </c>
      <c r="E665">
        <v>346.62700000000001</v>
      </c>
      <c r="F665">
        <v>-19.9847</v>
      </c>
      <c r="G665">
        <v>-6926.36</v>
      </c>
      <c r="H665">
        <f t="shared" si="88"/>
        <v>19.9847</v>
      </c>
      <c r="I665" s="7">
        <f t="shared" si="93"/>
        <v>6.9263599999999999</v>
      </c>
      <c r="V665" t="s">
        <v>3401</v>
      </c>
      <c r="W665">
        <v>346.7</v>
      </c>
      <c r="X665">
        <v>-5.8792799999999996</v>
      </c>
      <c r="Y665">
        <v>-2037.94</v>
      </c>
      <c r="Z665">
        <f t="shared" si="89"/>
        <v>5.8792799999999996</v>
      </c>
      <c r="AA665" s="7">
        <f t="shared" si="90"/>
        <v>2.0379399999999999</v>
      </c>
      <c r="AO665" t="s">
        <v>4223</v>
      </c>
      <c r="AP665">
        <v>346.48700000000002</v>
      </c>
      <c r="AQ665">
        <v>-5.8793199999999999</v>
      </c>
      <c r="AR665">
        <v>-2037.04</v>
      </c>
      <c r="AS665">
        <f t="shared" si="91"/>
        <v>5.8793199999999999</v>
      </c>
      <c r="AT665" s="7">
        <f t="shared" si="92"/>
        <v>2.0370400000000002</v>
      </c>
    </row>
    <row r="666" spans="4:46" x14ac:dyDescent="0.35">
      <c r="D666" t="s">
        <v>5521</v>
      </c>
      <c r="E666">
        <v>346.62900000000002</v>
      </c>
      <c r="F666">
        <v>-19.981999999999999</v>
      </c>
      <c r="G666">
        <v>-6925.81</v>
      </c>
      <c r="H666">
        <f t="shared" si="88"/>
        <v>19.981999999999999</v>
      </c>
      <c r="I666" s="7">
        <f t="shared" si="93"/>
        <v>6.9258100000000002</v>
      </c>
      <c r="V666" t="s">
        <v>3402</v>
      </c>
      <c r="W666">
        <v>346.7</v>
      </c>
      <c r="X666">
        <v>-5.8792799999999996</v>
      </c>
      <c r="Y666">
        <v>-2037.94</v>
      </c>
      <c r="Z666">
        <f t="shared" si="89"/>
        <v>5.8792799999999996</v>
      </c>
      <c r="AA666" s="7">
        <f t="shared" si="90"/>
        <v>2.0379399999999999</v>
      </c>
      <c r="AO666" t="s">
        <v>4224</v>
      </c>
      <c r="AP666">
        <v>346.48700000000002</v>
      </c>
      <c r="AQ666">
        <v>-5.8793199999999999</v>
      </c>
      <c r="AR666">
        <v>-2037.04</v>
      </c>
      <c r="AS666">
        <f t="shared" si="91"/>
        <v>5.8793199999999999</v>
      </c>
      <c r="AT666" s="7">
        <f t="shared" si="92"/>
        <v>2.0370400000000002</v>
      </c>
    </row>
    <row r="667" spans="4:46" x14ac:dyDescent="0.35">
      <c r="D667" t="s">
        <v>5522</v>
      </c>
      <c r="E667">
        <v>346.63</v>
      </c>
      <c r="F667">
        <v>-19.982500000000002</v>
      </c>
      <c r="G667">
        <v>-6925.91</v>
      </c>
      <c r="H667">
        <f t="shared" si="88"/>
        <v>19.982500000000002</v>
      </c>
      <c r="I667" s="7">
        <f t="shared" si="93"/>
        <v>6.92591</v>
      </c>
      <c r="V667" t="s">
        <v>3403</v>
      </c>
      <c r="W667">
        <v>346.70100000000002</v>
      </c>
      <c r="X667">
        <v>-5.8794500000000003</v>
      </c>
      <c r="Y667">
        <v>-2038.02</v>
      </c>
      <c r="Z667">
        <f t="shared" si="89"/>
        <v>5.8794500000000003</v>
      </c>
      <c r="AA667" s="7">
        <f t="shared" si="90"/>
        <v>2.0380199999999999</v>
      </c>
      <c r="AO667" t="s">
        <v>4225</v>
      </c>
      <c r="AP667">
        <v>346.488</v>
      </c>
      <c r="AQ667">
        <v>-5.8796900000000001</v>
      </c>
      <c r="AR667">
        <v>-2037.06</v>
      </c>
      <c r="AS667">
        <f t="shared" si="91"/>
        <v>5.8796900000000001</v>
      </c>
      <c r="AT667" s="7">
        <f t="shared" si="92"/>
        <v>2.0370599999999999</v>
      </c>
    </row>
    <row r="668" spans="4:46" x14ac:dyDescent="0.35">
      <c r="D668" t="s">
        <v>5523</v>
      </c>
      <c r="E668">
        <v>346.63099999999997</v>
      </c>
      <c r="F668">
        <v>-19.983000000000001</v>
      </c>
      <c r="G668">
        <v>-6926.27</v>
      </c>
      <c r="H668">
        <f t="shared" si="88"/>
        <v>19.983000000000001</v>
      </c>
      <c r="I668" s="7">
        <f t="shared" si="93"/>
        <v>6.9262700000000006</v>
      </c>
      <c r="V668" t="s">
        <v>3404</v>
      </c>
      <c r="W668">
        <v>346.70100000000002</v>
      </c>
      <c r="X668">
        <v>-5.8794500000000003</v>
      </c>
      <c r="Y668">
        <v>-2038.02</v>
      </c>
      <c r="Z668">
        <f t="shared" si="89"/>
        <v>5.8794500000000003</v>
      </c>
      <c r="AA668" s="7">
        <f t="shared" si="90"/>
        <v>2.0380199999999999</v>
      </c>
      <c r="AO668" t="s">
        <v>4226</v>
      </c>
      <c r="AP668">
        <v>346.488</v>
      </c>
      <c r="AQ668">
        <v>-5.8796900000000001</v>
      </c>
      <c r="AR668">
        <v>-2037.06</v>
      </c>
      <c r="AS668">
        <f t="shared" si="91"/>
        <v>5.8796900000000001</v>
      </c>
      <c r="AT668" s="7">
        <f t="shared" si="92"/>
        <v>2.0370599999999999</v>
      </c>
    </row>
    <row r="669" spans="4:46" x14ac:dyDescent="0.35">
      <c r="D669" t="s">
        <v>5524</v>
      </c>
      <c r="E669">
        <v>346.63099999999997</v>
      </c>
      <c r="F669">
        <v>-19.983000000000001</v>
      </c>
      <c r="G669">
        <v>-6926.27</v>
      </c>
      <c r="H669">
        <f t="shared" si="88"/>
        <v>19.983000000000001</v>
      </c>
      <c r="I669" s="7">
        <f t="shared" si="93"/>
        <v>6.9262700000000006</v>
      </c>
      <c r="V669" t="s">
        <v>3405</v>
      </c>
      <c r="W669">
        <v>346.70100000000002</v>
      </c>
      <c r="X669">
        <v>-5.8787700000000003</v>
      </c>
      <c r="Y669">
        <v>-2037.79</v>
      </c>
      <c r="Z669">
        <f t="shared" si="89"/>
        <v>5.8787700000000003</v>
      </c>
      <c r="AA669" s="7">
        <f t="shared" si="90"/>
        <v>2.0377899999999998</v>
      </c>
      <c r="AO669" t="s">
        <v>4227</v>
      </c>
      <c r="AP669">
        <v>346.49099999999999</v>
      </c>
      <c r="AQ669">
        <v>-5.8794500000000003</v>
      </c>
      <c r="AR669">
        <v>-2037.04</v>
      </c>
      <c r="AS669">
        <f t="shared" si="91"/>
        <v>5.8794500000000003</v>
      </c>
      <c r="AT669" s="7">
        <f t="shared" si="92"/>
        <v>2.0370400000000002</v>
      </c>
    </row>
    <row r="670" spans="4:46" x14ac:dyDescent="0.35">
      <c r="D670" t="s">
        <v>5525</v>
      </c>
      <c r="E670">
        <v>346.63400000000001</v>
      </c>
      <c r="F670">
        <v>-19.982700000000001</v>
      </c>
      <c r="G670">
        <v>-6926.27</v>
      </c>
      <c r="H670">
        <f t="shared" si="88"/>
        <v>19.982700000000001</v>
      </c>
      <c r="I670" s="7">
        <f t="shared" si="93"/>
        <v>6.9262700000000006</v>
      </c>
      <c r="V670" t="s">
        <v>3406</v>
      </c>
      <c r="W670">
        <v>346.70100000000002</v>
      </c>
      <c r="X670">
        <v>-5.8787700000000003</v>
      </c>
      <c r="Y670">
        <v>-2037.79</v>
      </c>
      <c r="Z670">
        <f t="shared" si="89"/>
        <v>5.8787700000000003</v>
      </c>
      <c r="AA670" s="7">
        <f t="shared" si="90"/>
        <v>2.0377899999999998</v>
      </c>
      <c r="AO670" t="s">
        <v>4228</v>
      </c>
      <c r="AP670">
        <v>346.49099999999999</v>
      </c>
      <c r="AQ670">
        <v>-5.8794500000000003</v>
      </c>
      <c r="AR670">
        <v>-2037.04</v>
      </c>
      <c r="AS670">
        <f t="shared" si="91"/>
        <v>5.8794500000000003</v>
      </c>
      <c r="AT670" s="7">
        <f t="shared" si="92"/>
        <v>2.0370400000000002</v>
      </c>
    </row>
    <row r="671" spans="4:46" x14ac:dyDescent="0.35">
      <c r="D671" t="s">
        <v>5526</v>
      </c>
      <c r="E671">
        <v>346.63499999999999</v>
      </c>
      <c r="F671">
        <v>-19.983699999999999</v>
      </c>
      <c r="G671">
        <v>-6926.44</v>
      </c>
      <c r="H671">
        <f t="shared" si="88"/>
        <v>19.983699999999999</v>
      </c>
      <c r="I671" s="7">
        <f t="shared" si="93"/>
        <v>6.9264399999999995</v>
      </c>
      <c r="V671" t="s">
        <v>3407</v>
      </c>
      <c r="W671">
        <v>346.702</v>
      </c>
      <c r="X671">
        <v>-5.8820699999999997</v>
      </c>
      <c r="Y671">
        <v>-2038.94</v>
      </c>
      <c r="Z671">
        <f t="shared" si="89"/>
        <v>5.8820699999999997</v>
      </c>
      <c r="AA671" s="7">
        <f t="shared" si="90"/>
        <v>2.0389400000000002</v>
      </c>
      <c r="AO671" t="s">
        <v>4229</v>
      </c>
      <c r="AP671">
        <v>346.49299999999999</v>
      </c>
      <c r="AQ671">
        <v>-5.8786300000000002</v>
      </c>
      <c r="AR671">
        <v>-2036.81</v>
      </c>
      <c r="AS671">
        <f t="shared" si="91"/>
        <v>5.8786300000000002</v>
      </c>
      <c r="AT671" s="7">
        <f t="shared" si="92"/>
        <v>2.03681</v>
      </c>
    </row>
    <row r="672" spans="4:46" x14ac:dyDescent="0.35">
      <c r="D672" t="s">
        <v>5527</v>
      </c>
      <c r="E672">
        <v>346.63499999999999</v>
      </c>
      <c r="F672">
        <v>-19.982199999999999</v>
      </c>
      <c r="G672">
        <v>-6926.08</v>
      </c>
      <c r="H672">
        <f t="shared" si="88"/>
        <v>19.982199999999999</v>
      </c>
      <c r="I672" s="7">
        <f t="shared" si="93"/>
        <v>6.9260799999999998</v>
      </c>
      <c r="V672" t="s">
        <v>3408</v>
      </c>
      <c r="W672">
        <v>346.702</v>
      </c>
      <c r="X672">
        <v>-5.8820699999999997</v>
      </c>
      <c r="Y672">
        <v>-2038.94</v>
      </c>
      <c r="Z672">
        <f t="shared" si="89"/>
        <v>5.8820699999999997</v>
      </c>
      <c r="AA672" s="7">
        <f t="shared" si="90"/>
        <v>2.0389400000000002</v>
      </c>
      <c r="AO672" t="s">
        <v>4230</v>
      </c>
      <c r="AP672">
        <v>346.49299999999999</v>
      </c>
      <c r="AQ672">
        <v>-5.8786300000000002</v>
      </c>
      <c r="AR672">
        <v>-2036.81</v>
      </c>
      <c r="AS672">
        <f t="shared" si="91"/>
        <v>5.8786300000000002</v>
      </c>
      <c r="AT672" s="7">
        <f t="shared" si="92"/>
        <v>2.03681</v>
      </c>
    </row>
    <row r="673" spans="4:46" x14ac:dyDescent="0.35">
      <c r="D673" t="s">
        <v>5528</v>
      </c>
      <c r="E673">
        <v>346.63799999999998</v>
      </c>
      <c r="F673">
        <v>-19.982399999999998</v>
      </c>
      <c r="G673">
        <v>-6926.23</v>
      </c>
      <c r="H673">
        <f t="shared" si="88"/>
        <v>19.982399999999998</v>
      </c>
      <c r="I673" s="7">
        <f t="shared" si="93"/>
        <v>6.9262299999999994</v>
      </c>
      <c r="V673" t="s">
        <v>3409</v>
      </c>
      <c r="W673">
        <v>346.70299999999997</v>
      </c>
      <c r="X673">
        <v>-5.8792799999999996</v>
      </c>
      <c r="Y673">
        <v>-2038.15</v>
      </c>
      <c r="Z673">
        <f t="shared" si="89"/>
        <v>5.8792799999999996</v>
      </c>
      <c r="AA673" s="7">
        <f t="shared" si="90"/>
        <v>2.0381499999999999</v>
      </c>
      <c r="AO673" t="s">
        <v>4231</v>
      </c>
      <c r="AP673">
        <v>346.49400000000003</v>
      </c>
      <c r="AQ673">
        <v>-5.8786800000000001</v>
      </c>
      <c r="AR673">
        <v>-2036.78</v>
      </c>
      <c r="AS673">
        <f t="shared" si="91"/>
        <v>5.8786800000000001</v>
      </c>
      <c r="AT673" s="7">
        <f t="shared" si="92"/>
        <v>2.0367799999999998</v>
      </c>
    </row>
    <row r="674" spans="4:46" x14ac:dyDescent="0.35">
      <c r="D674" t="s">
        <v>5529</v>
      </c>
      <c r="E674">
        <v>346.63799999999998</v>
      </c>
      <c r="F674">
        <v>-19.982299999999999</v>
      </c>
      <c r="G674">
        <v>-6925.99</v>
      </c>
      <c r="H674">
        <f t="shared" si="88"/>
        <v>19.982299999999999</v>
      </c>
      <c r="I674" s="7">
        <f t="shared" si="93"/>
        <v>6.9259899999999996</v>
      </c>
      <c r="V674" t="s">
        <v>3410</v>
      </c>
      <c r="W674">
        <v>346.70299999999997</v>
      </c>
      <c r="X674">
        <v>-5.8792799999999996</v>
      </c>
      <c r="Y674">
        <v>-2038.15</v>
      </c>
      <c r="Z674">
        <f t="shared" si="89"/>
        <v>5.8792799999999996</v>
      </c>
      <c r="AA674" s="7">
        <f t="shared" si="90"/>
        <v>2.0381499999999999</v>
      </c>
      <c r="AO674" t="s">
        <v>4232</v>
      </c>
      <c r="AP674">
        <v>346.49400000000003</v>
      </c>
      <c r="AQ674">
        <v>-5.8786800000000001</v>
      </c>
      <c r="AR674">
        <v>-2036.78</v>
      </c>
      <c r="AS674">
        <f t="shared" si="91"/>
        <v>5.8786800000000001</v>
      </c>
      <c r="AT674" s="7">
        <f t="shared" si="92"/>
        <v>2.0367799999999998</v>
      </c>
    </row>
    <row r="675" spans="4:46" x14ac:dyDescent="0.35">
      <c r="D675" t="s">
        <v>5530</v>
      </c>
      <c r="E675">
        <v>346.64100000000002</v>
      </c>
      <c r="F675">
        <v>-19.9815</v>
      </c>
      <c r="G675">
        <v>-6925.92</v>
      </c>
      <c r="H675">
        <f t="shared" si="88"/>
        <v>19.9815</v>
      </c>
      <c r="I675" s="7">
        <f t="shared" si="93"/>
        <v>6.9259199999999996</v>
      </c>
      <c r="V675" t="s">
        <v>3411</v>
      </c>
      <c r="W675">
        <v>346.70400000000001</v>
      </c>
      <c r="X675">
        <v>-5.87927</v>
      </c>
      <c r="Y675">
        <v>-2038.08</v>
      </c>
      <c r="Z675">
        <f t="shared" si="89"/>
        <v>5.87927</v>
      </c>
      <c r="AA675" s="7">
        <f t="shared" si="90"/>
        <v>2.0380799999999999</v>
      </c>
      <c r="AO675" t="s">
        <v>4233</v>
      </c>
      <c r="AP675">
        <v>346.495</v>
      </c>
      <c r="AQ675">
        <v>-5.88042</v>
      </c>
      <c r="AR675">
        <v>-2037.47</v>
      </c>
      <c r="AS675">
        <f t="shared" si="91"/>
        <v>5.88042</v>
      </c>
      <c r="AT675" s="7">
        <f t="shared" si="92"/>
        <v>2.0374699999999999</v>
      </c>
    </row>
    <row r="676" spans="4:46" x14ac:dyDescent="0.35">
      <c r="D676" t="s">
        <v>5531</v>
      </c>
      <c r="E676">
        <v>346.64100000000002</v>
      </c>
      <c r="F676">
        <v>-19.9815</v>
      </c>
      <c r="G676">
        <v>-6926.01</v>
      </c>
      <c r="H676">
        <f t="shared" si="88"/>
        <v>19.9815</v>
      </c>
      <c r="I676" s="7">
        <f t="shared" si="93"/>
        <v>6.9260099999999998</v>
      </c>
      <c r="V676" t="s">
        <v>3412</v>
      </c>
      <c r="W676">
        <v>346.70400000000001</v>
      </c>
      <c r="X676">
        <v>-5.87927</v>
      </c>
      <c r="Y676">
        <v>-2038.08</v>
      </c>
      <c r="Z676">
        <f t="shared" si="89"/>
        <v>5.87927</v>
      </c>
      <c r="AA676" s="7">
        <f t="shared" si="90"/>
        <v>2.0380799999999999</v>
      </c>
      <c r="AO676" t="s">
        <v>4234</v>
      </c>
      <c r="AP676">
        <v>346.495</v>
      </c>
      <c r="AQ676">
        <v>-5.88042</v>
      </c>
      <c r="AR676">
        <v>-2037.47</v>
      </c>
      <c r="AS676">
        <f t="shared" si="91"/>
        <v>5.88042</v>
      </c>
      <c r="AT676" s="7">
        <f t="shared" si="92"/>
        <v>2.0374699999999999</v>
      </c>
    </row>
    <row r="677" spans="4:46" x14ac:dyDescent="0.35">
      <c r="D677" t="s">
        <v>5532</v>
      </c>
      <c r="E677">
        <v>346.64100000000002</v>
      </c>
      <c r="F677">
        <v>-19.982399999999998</v>
      </c>
      <c r="G677">
        <v>-6926.2</v>
      </c>
      <c r="H677">
        <f t="shared" si="88"/>
        <v>19.982399999999998</v>
      </c>
      <c r="I677" s="7">
        <f t="shared" si="93"/>
        <v>6.9261999999999997</v>
      </c>
      <c r="V677" t="s">
        <v>3413</v>
      </c>
      <c r="W677">
        <v>346.70499999999998</v>
      </c>
      <c r="X677">
        <v>-5.8787900000000004</v>
      </c>
      <c r="Y677">
        <v>-2037.91</v>
      </c>
      <c r="Z677">
        <f t="shared" si="89"/>
        <v>5.8787900000000004</v>
      </c>
      <c r="AA677" s="7">
        <f t="shared" si="90"/>
        <v>2.0379100000000001</v>
      </c>
      <c r="AO677" t="s">
        <v>4235</v>
      </c>
      <c r="AP677">
        <v>346.49599999999998</v>
      </c>
      <c r="AQ677">
        <v>-5.8782699999999997</v>
      </c>
      <c r="AR677">
        <v>-2037.04</v>
      </c>
      <c r="AS677">
        <f t="shared" si="91"/>
        <v>5.8782699999999997</v>
      </c>
      <c r="AT677" s="7">
        <f t="shared" si="92"/>
        <v>2.0370400000000002</v>
      </c>
    </row>
    <row r="678" spans="4:46" x14ac:dyDescent="0.35">
      <c r="D678" t="s">
        <v>5533</v>
      </c>
      <c r="E678">
        <v>346.64299999999997</v>
      </c>
      <c r="F678">
        <v>-19.982600000000001</v>
      </c>
      <c r="G678">
        <v>-6926.39</v>
      </c>
      <c r="H678">
        <f t="shared" si="88"/>
        <v>19.982600000000001</v>
      </c>
      <c r="I678" s="7">
        <f t="shared" si="93"/>
        <v>6.9263900000000005</v>
      </c>
      <c r="V678" t="s">
        <v>3414</v>
      </c>
      <c r="W678">
        <v>346.70499999999998</v>
      </c>
      <c r="X678">
        <v>-5.8787900000000004</v>
      </c>
      <c r="Y678">
        <v>-2037.91</v>
      </c>
      <c r="Z678">
        <f t="shared" si="89"/>
        <v>5.8787900000000004</v>
      </c>
      <c r="AA678" s="7">
        <f t="shared" si="90"/>
        <v>2.0379100000000001</v>
      </c>
      <c r="AO678" t="s">
        <v>4236</v>
      </c>
      <c r="AP678">
        <v>346.49599999999998</v>
      </c>
      <c r="AQ678">
        <v>-5.8782699999999997</v>
      </c>
      <c r="AR678">
        <v>-2037.04</v>
      </c>
      <c r="AS678">
        <f t="shared" si="91"/>
        <v>5.8782699999999997</v>
      </c>
      <c r="AT678" s="7">
        <f t="shared" si="92"/>
        <v>2.0370400000000002</v>
      </c>
    </row>
    <row r="679" spans="4:46" x14ac:dyDescent="0.35">
      <c r="D679" t="s">
        <v>5534</v>
      </c>
      <c r="E679">
        <v>346.64299999999997</v>
      </c>
      <c r="F679">
        <v>-19.982600000000001</v>
      </c>
      <c r="G679">
        <v>-6926.39</v>
      </c>
      <c r="H679">
        <f t="shared" si="88"/>
        <v>19.982600000000001</v>
      </c>
      <c r="I679" s="7">
        <f t="shared" si="93"/>
        <v>6.9263900000000005</v>
      </c>
      <c r="V679" t="s">
        <v>3415</v>
      </c>
      <c r="W679">
        <v>346.70499999999998</v>
      </c>
      <c r="X679">
        <v>-5.8784900000000002</v>
      </c>
      <c r="Y679">
        <v>-2037.81</v>
      </c>
      <c r="Z679">
        <f t="shared" si="89"/>
        <v>5.8784900000000002</v>
      </c>
      <c r="AA679" s="7">
        <f t="shared" si="90"/>
        <v>2.0378099999999999</v>
      </c>
      <c r="AO679" t="s">
        <v>4237</v>
      </c>
      <c r="AP679">
        <v>346.49700000000001</v>
      </c>
      <c r="AQ679">
        <v>-5.8791099999999998</v>
      </c>
      <c r="AR679">
        <v>-2036.48</v>
      </c>
      <c r="AS679">
        <f t="shared" si="91"/>
        <v>5.8791099999999998</v>
      </c>
      <c r="AT679" s="7">
        <f t="shared" si="92"/>
        <v>2.0364800000000001</v>
      </c>
    </row>
    <row r="680" spans="4:46" x14ac:dyDescent="0.35">
      <c r="D680" t="s">
        <v>5535</v>
      </c>
      <c r="E680">
        <v>346.64499999999998</v>
      </c>
      <c r="F680">
        <v>-19.983799999999999</v>
      </c>
      <c r="G680">
        <v>-6926.8</v>
      </c>
      <c r="H680">
        <f t="shared" si="88"/>
        <v>19.983799999999999</v>
      </c>
      <c r="I680" s="7">
        <f t="shared" si="93"/>
        <v>6.9268000000000001</v>
      </c>
      <c r="V680" t="s">
        <v>3416</v>
      </c>
      <c r="W680">
        <v>346.70499999999998</v>
      </c>
      <c r="X680">
        <v>-5.8784900000000002</v>
      </c>
      <c r="Y680">
        <v>-2037.81</v>
      </c>
      <c r="Z680">
        <f t="shared" si="89"/>
        <v>5.8784900000000002</v>
      </c>
      <c r="AA680" s="7">
        <f t="shared" si="90"/>
        <v>2.0378099999999999</v>
      </c>
      <c r="AO680" t="s">
        <v>4238</v>
      </c>
      <c r="AP680">
        <v>346.49700000000001</v>
      </c>
      <c r="AQ680">
        <v>-5.8791099999999998</v>
      </c>
      <c r="AR680">
        <v>-2036.48</v>
      </c>
      <c r="AS680">
        <f t="shared" si="91"/>
        <v>5.8791099999999998</v>
      </c>
      <c r="AT680" s="7">
        <f t="shared" si="92"/>
        <v>2.0364800000000001</v>
      </c>
    </row>
    <row r="681" spans="4:46" x14ac:dyDescent="0.35">
      <c r="D681" t="s">
        <v>5536</v>
      </c>
      <c r="E681">
        <v>346.64600000000002</v>
      </c>
      <c r="F681">
        <v>-19.984999999999999</v>
      </c>
      <c r="G681">
        <v>-6927.24</v>
      </c>
      <c r="H681">
        <f t="shared" si="88"/>
        <v>19.984999999999999</v>
      </c>
      <c r="I681" s="7">
        <f t="shared" si="93"/>
        <v>6.9272399999999994</v>
      </c>
      <c r="V681" t="s">
        <v>3417</v>
      </c>
      <c r="W681">
        <v>346.70699999999999</v>
      </c>
      <c r="X681">
        <v>-5.8790699999999996</v>
      </c>
      <c r="Y681">
        <v>-2037.91</v>
      </c>
      <c r="Z681">
        <f t="shared" si="89"/>
        <v>5.8790699999999996</v>
      </c>
      <c r="AA681" s="7">
        <f t="shared" si="90"/>
        <v>2.0379100000000001</v>
      </c>
      <c r="AO681" t="s">
        <v>4239</v>
      </c>
      <c r="AP681">
        <v>346.49900000000002</v>
      </c>
      <c r="AQ681">
        <v>-5.8790699999999996</v>
      </c>
      <c r="AR681">
        <v>-2037.03</v>
      </c>
      <c r="AS681">
        <f t="shared" si="91"/>
        <v>5.8790699999999996</v>
      </c>
      <c r="AT681" s="7">
        <f t="shared" si="92"/>
        <v>2.0370300000000001</v>
      </c>
    </row>
    <row r="682" spans="4:46" x14ac:dyDescent="0.35">
      <c r="D682" t="s">
        <v>5537</v>
      </c>
      <c r="E682">
        <v>346.64600000000002</v>
      </c>
      <c r="F682">
        <v>-19.982700000000001</v>
      </c>
      <c r="G682">
        <v>-6926.97</v>
      </c>
      <c r="H682">
        <f t="shared" si="88"/>
        <v>19.982700000000001</v>
      </c>
      <c r="I682" s="7">
        <f t="shared" si="93"/>
        <v>6.9269699999999998</v>
      </c>
      <c r="V682" t="s">
        <v>3418</v>
      </c>
      <c r="W682">
        <v>346.70699999999999</v>
      </c>
      <c r="X682">
        <v>-5.8790699999999996</v>
      </c>
      <c r="Y682">
        <v>-2037.91</v>
      </c>
      <c r="Z682">
        <f t="shared" si="89"/>
        <v>5.8790699999999996</v>
      </c>
      <c r="AA682" s="7">
        <f t="shared" si="90"/>
        <v>2.0379100000000001</v>
      </c>
      <c r="AO682" t="s">
        <v>4240</v>
      </c>
      <c r="AP682">
        <v>346.49900000000002</v>
      </c>
      <c r="AQ682">
        <v>-5.8790699999999996</v>
      </c>
      <c r="AR682">
        <v>-2037.03</v>
      </c>
      <c r="AS682">
        <f t="shared" si="91"/>
        <v>5.8790699999999996</v>
      </c>
      <c r="AT682" s="7">
        <f t="shared" si="92"/>
        <v>2.0370300000000001</v>
      </c>
    </row>
    <row r="683" spans="4:46" x14ac:dyDescent="0.35">
      <c r="D683" t="s">
        <v>5538</v>
      </c>
      <c r="E683">
        <v>346.64699999999999</v>
      </c>
      <c r="F683">
        <v>-19.982700000000001</v>
      </c>
      <c r="G683">
        <v>-6926.47</v>
      </c>
      <c r="H683">
        <f t="shared" si="88"/>
        <v>19.982700000000001</v>
      </c>
      <c r="I683" s="7">
        <f t="shared" si="93"/>
        <v>6.9264700000000001</v>
      </c>
      <c r="V683" t="s">
        <v>3419</v>
      </c>
      <c r="W683">
        <v>346.70699999999999</v>
      </c>
      <c r="X683">
        <v>-5.8794500000000003</v>
      </c>
      <c r="Y683">
        <v>-2038.26</v>
      </c>
      <c r="Z683">
        <f t="shared" si="89"/>
        <v>5.8794500000000003</v>
      </c>
      <c r="AA683" s="7">
        <f t="shared" si="90"/>
        <v>2.0382600000000002</v>
      </c>
      <c r="AO683" t="s">
        <v>4241</v>
      </c>
      <c r="AP683">
        <v>346.5</v>
      </c>
      <c r="AQ683">
        <v>-5.8787700000000003</v>
      </c>
      <c r="AR683">
        <v>-2036.82</v>
      </c>
      <c r="AS683">
        <f t="shared" si="91"/>
        <v>5.8787700000000003</v>
      </c>
      <c r="AT683" s="7">
        <f t="shared" si="92"/>
        <v>2.0368200000000001</v>
      </c>
    </row>
    <row r="684" spans="4:46" x14ac:dyDescent="0.35">
      <c r="D684" t="s">
        <v>5539</v>
      </c>
      <c r="E684">
        <v>346.64699999999999</v>
      </c>
      <c r="F684">
        <v>-19.982099999999999</v>
      </c>
      <c r="G684">
        <v>-6926.36</v>
      </c>
      <c r="H684">
        <f t="shared" si="88"/>
        <v>19.982099999999999</v>
      </c>
      <c r="I684" s="7">
        <f t="shared" si="93"/>
        <v>6.9263599999999999</v>
      </c>
      <c r="V684" t="s">
        <v>3420</v>
      </c>
      <c r="W684">
        <v>346.70699999999999</v>
      </c>
      <c r="X684">
        <v>-5.8794500000000003</v>
      </c>
      <c r="Y684">
        <v>-2038.26</v>
      </c>
      <c r="Z684">
        <f t="shared" si="89"/>
        <v>5.8794500000000003</v>
      </c>
      <c r="AA684" s="7">
        <f t="shared" si="90"/>
        <v>2.0382600000000002</v>
      </c>
      <c r="AO684" t="s">
        <v>4242</v>
      </c>
      <c r="AP684">
        <v>346.5</v>
      </c>
      <c r="AQ684">
        <v>-5.8787700000000003</v>
      </c>
      <c r="AR684">
        <v>-2036.82</v>
      </c>
      <c r="AS684">
        <f t="shared" si="91"/>
        <v>5.8787700000000003</v>
      </c>
      <c r="AT684" s="7">
        <f t="shared" si="92"/>
        <v>2.0368200000000001</v>
      </c>
    </row>
    <row r="685" spans="4:46" x14ac:dyDescent="0.35">
      <c r="D685" t="s">
        <v>5540</v>
      </c>
      <c r="E685">
        <v>346.65</v>
      </c>
      <c r="F685">
        <v>-19.9819</v>
      </c>
      <c r="G685">
        <v>-6926.25</v>
      </c>
      <c r="H685">
        <f t="shared" si="88"/>
        <v>19.9819</v>
      </c>
      <c r="I685" s="7">
        <f t="shared" si="93"/>
        <v>6.9262499999999996</v>
      </c>
      <c r="V685" t="s">
        <v>3421</v>
      </c>
      <c r="W685">
        <v>346.70800000000003</v>
      </c>
      <c r="X685">
        <v>-5.8802099999999999</v>
      </c>
      <c r="Y685">
        <v>-2038</v>
      </c>
      <c r="Z685">
        <f t="shared" si="89"/>
        <v>5.8802099999999999</v>
      </c>
      <c r="AA685" s="7">
        <f t="shared" si="90"/>
        <v>2.0379999999999998</v>
      </c>
      <c r="AO685" t="s">
        <v>4243</v>
      </c>
      <c r="AP685">
        <v>346.50200000000001</v>
      </c>
      <c r="AQ685">
        <v>-5.8781699999999999</v>
      </c>
      <c r="AR685">
        <v>-2036.57</v>
      </c>
      <c r="AS685">
        <f t="shared" si="91"/>
        <v>5.8781699999999999</v>
      </c>
      <c r="AT685" s="7">
        <f t="shared" si="92"/>
        <v>2.0365699999999998</v>
      </c>
    </row>
    <row r="686" spans="4:46" x14ac:dyDescent="0.35">
      <c r="D686" t="s">
        <v>5541</v>
      </c>
      <c r="E686">
        <v>346.65</v>
      </c>
      <c r="F686">
        <v>-19.982500000000002</v>
      </c>
      <c r="G686">
        <v>-6926.33</v>
      </c>
      <c r="H686">
        <f t="shared" si="88"/>
        <v>19.982500000000002</v>
      </c>
      <c r="I686" s="7">
        <f t="shared" si="93"/>
        <v>6.9263300000000001</v>
      </c>
      <c r="V686" t="s">
        <v>3422</v>
      </c>
      <c r="W686">
        <v>346.70800000000003</v>
      </c>
      <c r="X686">
        <v>-5.8802099999999999</v>
      </c>
      <c r="Y686">
        <v>-2038</v>
      </c>
      <c r="Z686">
        <f t="shared" si="89"/>
        <v>5.8802099999999999</v>
      </c>
      <c r="AA686" s="7">
        <f t="shared" si="90"/>
        <v>2.0379999999999998</v>
      </c>
      <c r="AO686" t="s">
        <v>4244</v>
      </c>
      <c r="AP686">
        <v>346.50200000000001</v>
      </c>
      <c r="AQ686">
        <v>-5.8781699999999999</v>
      </c>
      <c r="AR686">
        <v>-2036.57</v>
      </c>
      <c r="AS686">
        <f t="shared" si="91"/>
        <v>5.8781699999999999</v>
      </c>
      <c r="AT686" s="7">
        <f t="shared" si="92"/>
        <v>2.0365699999999998</v>
      </c>
    </row>
    <row r="687" spans="4:46" x14ac:dyDescent="0.35">
      <c r="D687" t="s">
        <v>5542</v>
      </c>
      <c r="E687">
        <v>346.654</v>
      </c>
      <c r="F687">
        <v>-19.981999999999999</v>
      </c>
      <c r="G687">
        <v>-6926.3</v>
      </c>
      <c r="H687">
        <f t="shared" si="88"/>
        <v>19.981999999999999</v>
      </c>
      <c r="I687" s="7">
        <f t="shared" si="93"/>
        <v>6.9263000000000003</v>
      </c>
      <c r="V687" t="s">
        <v>3423</v>
      </c>
      <c r="W687">
        <v>346.709</v>
      </c>
      <c r="X687">
        <v>-5.8797800000000002</v>
      </c>
      <c r="Y687">
        <v>-2038.21</v>
      </c>
      <c r="Z687">
        <f t="shared" si="89"/>
        <v>5.8797800000000002</v>
      </c>
      <c r="AA687" s="7">
        <f t="shared" si="90"/>
        <v>2.0382099999999999</v>
      </c>
      <c r="AO687" t="s">
        <v>4245</v>
      </c>
      <c r="AP687">
        <v>346.50299999999999</v>
      </c>
      <c r="AQ687">
        <v>-5.8795500000000001</v>
      </c>
      <c r="AR687">
        <v>-2037.15</v>
      </c>
      <c r="AS687">
        <f t="shared" si="91"/>
        <v>5.8795500000000001</v>
      </c>
      <c r="AT687" s="7">
        <f t="shared" si="92"/>
        <v>2.03715</v>
      </c>
    </row>
    <row r="688" spans="4:46" x14ac:dyDescent="0.35">
      <c r="D688" t="s">
        <v>5543</v>
      </c>
      <c r="E688">
        <v>346.654</v>
      </c>
      <c r="F688">
        <v>-19.981100000000001</v>
      </c>
      <c r="G688">
        <v>-6926.12</v>
      </c>
      <c r="H688">
        <f t="shared" si="88"/>
        <v>19.981100000000001</v>
      </c>
      <c r="I688" s="7">
        <f t="shared" si="93"/>
        <v>6.9261200000000001</v>
      </c>
      <c r="V688" t="s">
        <v>3424</v>
      </c>
      <c r="W688">
        <v>346.709</v>
      </c>
      <c r="X688">
        <v>-5.8797800000000002</v>
      </c>
      <c r="Y688">
        <v>-2038.21</v>
      </c>
      <c r="Z688">
        <f t="shared" si="89"/>
        <v>5.8797800000000002</v>
      </c>
      <c r="AA688" s="7">
        <f t="shared" si="90"/>
        <v>2.0382099999999999</v>
      </c>
      <c r="AO688" t="s">
        <v>4246</v>
      </c>
      <c r="AP688">
        <v>346.50299999999999</v>
      </c>
      <c r="AQ688">
        <v>-5.8795500000000001</v>
      </c>
      <c r="AR688">
        <v>-2037.15</v>
      </c>
      <c r="AS688">
        <f t="shared" si="91"/>
        <v>5.8795500000000001</v>
      </c>
      <c r="AT688" s="7">
        <f t="shared" si="92"/>
        <v>2.03715</v>
      </c>
    </row>
    <row r="689" spans="4:46" x14ac:dyDescent="0.35">
      <c r="D689" t="s">
        <v>5544</v>
      </c>
      <c r="E689">
        <v>346.654</v>
      </c>
      <c r="F689">
        <v>-19.981100000000001</v>
      </c>
      <c r="G689">
        <v>-6926.23</v>
      </c>
      <c r="H689">
        <f t="shared" si="88"/>
        <v>19.981100000000001</v>
      </c>
      <c r="I689" s="7">
        <f t="shared" si="93"/>
        <v>6.9262299999999994</v>
      </c>
      <c r="V689" t="s">
        <v>3425</v>
      </c>
      <c r="W689">
        <v>346.709</v>
      </c>
      <c r="X689">
        <v>-5.8800299999999996</v>
      </c>
      <c r="Y689">
        <v>-2037.87</v>
      </c>
      <c r="Z689">
        <f t="shared" si="89"/>
        <v>5.8800299999999996</v>
      </c>
      <c r="AA689" s="7">
        <f t="shared" si="90"/>
        <v>2.0378699999999998</v>
      </c>
      <c r="AO689" t="s">
        <v>4247</v>
      </c>
      <c r="AP689">
        <v>346.50400000000002</v>
      </c>
      <c r="AQ689">
        <v>-5.8787200000000004</v>
      </c>
      <c r="AR689">
        <v>-2036.89</v>
      </c>
      <c r="AS689">
        <f t="shared" si="91"/>
        <v>5.8787200000000004</v>
      </c>
      <c r="AT689" s="7">
        <f t="shared" si="92"/>
        <v>2.0368900000000001</v>
      </c>
    </row>
    <row r="690" spans="4:46" x14ac:dyDescent="0.35">
      <c r="D690" t="s">
        <v>5545</v>
      </c>
      <c r="E690">
        <v>346.65499999999997</v>
      </c>
      <c r="F690">
        <v>-19.9818</v>
      </c>
      <c r="G690">
        <v>-6926.41</v>
      </c>
      <c r="H690">
        <f t="shared" si="88"/>
        <v>19.9818</v>
      </c>
      <c r="I690" s="7">
        <f t="shared" si="93"/>
        <v>6.9264099999999997</v>
      </c>
      <c r="V690" t="s">
        <v>3426</v>
      </c>
      <c r="W690">
        <v>346.709</v>
      </c>
      <c r="X690">
        <v>-5.8800299999999996</v>
      </c>
      <c r="Y690">
        <v>-2037.87</v>
      </c>
      <c r="Z690">
        <f t="shared" si="89"/>
        <v>5.8800299999999996</v>
      </c>
      <c r="AA690" s="7">
        <f t="shared" si="90"/>
        <v>2.0378699999999998</v>
      </c>
      <c r="AO690" t="s">
        <v>4248</v>
      </c>
      <c r="AP690">
        <v>346.50400000000002</v>
      </c>
      <c r="AQ690">
        <v>-5.8787200000000004</v>
      </c>
      <c r="AR690">
        <v>-2036.89</v>
      </c>
      <c r="AS690">
        <f t="shared" si="91"/>
        <v>5.8787200000000004</v>
      </c>
      <c r="AT690" s="7">
        <f t="shared" si="92"/>
        <v>2.0368900000000001</v>
      </c>
    </row>
    <row r="691" spans="4:46" x14ac:dyDescent="0.35">
      <c r="D691" t="s">
        <v>5546</v>
      </c>
      <c r="E691">
        <v>346.65499999999997</v>
      </c>
      <c r="F691">
        <v>-19.9818</v>
      </c>
      <c r="G691">
        <v>-6926.41</v>
      </c>
      <c r="H691">
        <f t="shared" si="88"/>
        <v>19.9818</v>
      </c>
      <c r="I691" s="7">
        <f t="shared" si="93"/>
        <v>6.9264099999999997</v>
      </c>
      <c r="V691" t="s">
        <v>3427</v>
      </c>
      <c r="W691">
        <v>346.71</v>
      </c>
      <c r="X691">
        <v>-5.8790199999999997</v>
      </c>
      <c r="Y691">
        <v>-2037.97</v>
      </c>
      <c r="Z691">
        <f t="shared" si="89"/>
        <v>5.8790199999999997</v>
      </c>
      <c r="AA691" s="7">
        <f t="shared" si="90"/>
        <v>2.0379700000000001</v>
      </c>
      <c r="AO691" t="s">
        <v>4249</v>
      </c>
      <c r="AP691">
        <v>346.505</v>
      </c>
      <c r="AQ691">
        <v>-5.8808100000000003</v>
      </c>
      <c r="AR691">
        <v>-2037.69</v>
      </c>
      <c r="AS691">
        <f t="shared" si="91"/>
        <v>5.8808100000000003</v>
      </c>
      <c r="AT691" s="7">
        <f t="shared" si="92"/>
        <v>2.03769</v>
      </c>
    </row>
    <row r="692" spans="4:46" x14ac:dyDescent="0.35">
      <c r="D692" t="s">
        <v>5547</v>
      </c>
      <c r="E692">
        <v>346.65699999999998</v>
      </c>
      <c r="F692">
        <v>-19.982900000000001</v>
      </c>
      <c r="G692">
        <v>-6926.76</v>
      </c>
      <c r="H692">
        <f t="shared" si="88"/>
        <v>19.982900000000001</v>
      </c>
      <c r="I692" s="7">
        <f t="shared" si="93"/>
        <v>6.9267599999999998</v>
      </c>
      <c r="V692" t="s">
        <v>3428</v>
      </c>
      <c r="W692">
        <v>346.71</v>
      </c>
      <c r="X692">
        <v>-5.8790199999999997</v>
      </c>
      <c r="Y692">
        <v>-2037.97</v>
      </c>
      <c r="Z692">
        <f t="shared" si="89"/>
        <v>5.8790199999999997</v>
      </c>
      <c r="AA692" s="7">
        <f t="shared" si="90"/>
        <v>2.0379700000000001</v>
      </c>
      <c r="AO692" t="s">
        <v>4250</v>
      </c>
      <c r="AP692">
        <v>346.505</v>
      </c>
      <c r="AQ692">
        <v>-5.8808100000000003</v>
      </c>
      <c r="AR692">
        <v>-2037.69</v>
      </c>
      <c r="AS692">
        <f t="shared" si="91"/>
        <v>5.8808100000000003</v>
      </c>
      <c r="AT692" s="7">
        <f t="shared" si="92"/>
        <v>2.03769</v>
      </c>
    </row>
    <row r="693" spans="4:46" x14ac:dyDescent="0.35">
      <c r="D693" t="s">
        <v>5548</v>
      </c>
      <c r="E693">
        <v>346.65699999999998</v>
      </c>
      <c r="F693">
        <v>-19.982900000000001</v>
      </c>
      <c r="G693">
        <v>-6926.76</v>
      </c>
      <c r="H693">
        <f t="shared" si="88"/>
        <v>19.982900000000001</v>
      </c>
      <c r="I693" s="7">
        <f t="shared" si="93"/>
        <v>6.9267599999999998</v>
      </c>
      <c r="V693" t="s">
        <v>3429</v>
      </c>
      <c r="W693">
        <v>346.71</v>
      </c>
      <c r="X693">
        <v>-5.8796799999999996</v>
      </c>
      <c r="Y693">
        <v>-2038.42</v>
      </c>
      <c r="Z693">
        <f t="shared" si="89"/>
        <v>5.8796799999999996</v>
      </c>
      <c r="AA693" s="7">
        <f t="shared" si="90"/>
        <v>2.0384199999999999</v>
      </c>
      <c r="AO693" t="s">
        <v>4251</v>
      </c>
      <c r="AP693">
        <v>346.50700000000001</v>
      </c>
      <c r="AQ693">
        <v>-5.8797199999999998</v>
      </c>
      <c r="AR693">
        <v>-2037.12</v>
      </c>
      <c r="AS693">
        <f t="shared" si="91"/>
        <v>5.8797199999999998</v>
      </c>
      <c r="AT693" s="7">
        <f t="shared" si="92"/>
        <v>2.0371199999999998</v>
      </c>
    </row>
    <row r="694" spans="4:46" x14ac:dyDescent="0.35">
      <c r="D694" t="s">
        <v>5549</v>
      </c>
      <c r="E694">
        <v>346.65699999999998</v>
      </c>
      <c r="F694">
        <v>-19.982900000000001</v>
      </c>
      <c r="G694">
        <v>-6926.78</v>
      </c>
      <c r="H694">
        <f t="shared" si="88"/>
        <v>19.982900000000001</v>
      </c>
      <c r="I694" s="7">
        <f t="shared" si="93"/>
        <v>6.9267799999999999</v>
      </c>
      <c r="V694" t="s">
        <v>3430</v>
      </c>
      <c r="W694">
        <v>346.71</v>
      </c>
      <c r="X694">
        <v>-5.8796799999999996</v>
      </c>
      <c r="Y694">
        <v>-2038.42</v>
      </c>
      <c r="Z694">
        <f t="shared" si="89"/>
        <v>5.8796799999999996</v>
      </c>
      <c r="AA694" s="7">
        <f t="shared" si="90"/>
        <v>2.0384199999999999</v>
      </c>
      <c r="AO694" t="s">
        <v>4252</v>
      </c>
      <c r="AP694">
        <v>346.50700000000001</v>
      </c>
      <c r="AQ694">
        <v>-5.8797199999999998</v>
      </c>
      <c r="AR694">
        <v>-2037.12</v>
      </c>
      <c r="AS694">
        <f t="shared" si="91"/>
        <v>5.8797199999999998</v>
      </c>
      <c r="AT694" s="7">
        <f t="shared" si="92"/>
        <v>2.0371199999999998</v>
      </c>
    </row>
    <row r="695" spans="4:46" x14ac:dyDescent="0.35">
      <c r="D695" t="s">
        <v>5550</v>
      </c>
      <c r="E695">
        <v>346.65800000000002</v>
      </c>
      <c r="F695">
        <v>-19.982900000000001</v>
      </c>
      <c r="G695">
        <v>-6926.83</v>
      </c>
      <c r="H695">
        <f t="shared" si="88"/>
        <v>19.982900000000001</v>
      </c>
      <c r="I695" s="7">
        <f t="shared" si="93"/>
        <v>6.9268299999999998</v>
      </c>
      <c r="V695" t="s">
        <v>3431</v>
      </c>
      <c r="W695">
        <v>346.71100000000001</v>
      </c>
      <c r="X695">
        <v>-5.8802199999999996</v>
      </c>
      <c r="Y695">
        <v>-2038.18</v>
      </c>
      <c r="Z695">
        <f t="shared" si="89"/>
        <v>5.8802199999999996</v>
      </c>
      <c r="AA695" s="7">
        <f t="shared" si="90"/>
        <v>2.0381800000000001</v>
      </c>
      <c r="AO695" t="s">
        <v>4253</v>
      </c>
      <c r="AP695">
        <v>346.50700000000001</v>
      </c>
      <c r="AQ695">
        <v>-5.8794899999999997</v>
      </c>
      <c r="AR695">
        <v>-2037.05</v>
      </c>
      <c r="AS695">
        <f t="shared" si="91"/>
        <v>5.8794899999999997</v>
      </c>
      <c r="AT695" s="7">
        <f t="shared" si="92"/>
        <v>2.0370499999999998</v>
      </c>
    </row>
    <row r="696" spans="4:46" x14ac:dyDescent="0.35">
      <c r="D696" t="s">
        <v>5551</v>
      </c>
      <c r="E696">
        <v>346.65899999999999</v>
      </c>
      <c r="F696">
        <v>-19.9831</v>
      </c>
      <c r="G696">
        <v>-6926.89</v>
      </c>
      <c r="H696">
        <f t="shared" si="88"/>
        <v>19.9831</v>
      </c>
      <c r="I696" s="7">
        <f t="shared" si="93"/>
        <v>6.9268900000000002</v>
      </c>
      <c r="V696" t="s">
        <v>3432</v>
      </c>
      <c r="W696">
        <v>346.71100000000001</v>
      </c>
      <c r="X696">
        <v>-5.8802199999999996</v>
      </c>
      <c r="Y696">
        <v>-2038.18</v>
      </c>
      <c r="Z696">
        <f t="shared" si="89"/>
        <v>5.8802199999999996</v>
      </c>
      <c r="AA696" s="7">
        <f t="shared" si="90"/>
        <v>2.0381800000000001</v>
      </c>
      <c r="AO696" t="s">
        <v>4254</v>
      </c>
      <c r="AP696">
        <v>346.50700000000001</v>
      </c>
      <c r="AQ696">
        <v>-5.8794899999999997</v>
      </c>
      <c r="AR696">
        <v>-2037.05</v>
      </c>
      <c r="AS696">
        <f t="shared" si="91"/>
        <v>5.8794899999999997</v>
      </c>
      <c r="AT696" s="7">
        <f t="shared" si="92"/>
        <v>2.0370499999999998</v>
      </c>
    </row>
    <row r="697" spans="4:46" x14ac:dyDescent="0.35">
      <c r="D697" t="s">
        <v>5552</v>
      </c>
      <c r="E697">
        <v>346.661</v>
      </c>
      <c r="F697">
        <v>-19.983000000000001</v>
      </c>
      <c r="G697">
        <v>-6926.97</v>
      </c>
      <c r="H697">
        <f t="shared" si="88"/>
        <v>19.983000000000001</v>
      </c>
      <c r="I697" s="7">
        <f t="shared" si="93"/>
        <v>6.9269699999999998</v>
      </c>
      <c r="V697" t="s">
        <v>3433</v>
      </c>
      <c r="W697">
        <v>346.71300000000002</v>
      </c>
      <c r="X697">
        <v>-5.8787000000000003</v>
      </c>
      <c r="Y697">
        <v>-2037.87</v>
      </c>
      <c r="Z697">
        <f t="shared" si="89"/>
        <v>5.8787000000000003</v>
      </c>
      <c r="AA697" s="7">
        <f t="shared" si="90"/>
        <v>2.0378699999999998</v>
      </c>
      <c r="AO697" t="s">
        <v>4255</v>
      </c>
      <c r="AP697">
        <v>346.50900000000001</v>
      </c>
      <c r="AQ697">
        <v>-5.8785800000000004</v>
      </c>
      <c r="AR697">
        <v>-2036.87</v>
      </c>
      <c r="AS697">
        <f t="shared" si="91"/>
        <v>5.8785800000000004</v>
      </c>
      <c r="AT697" s="7">
        <f t="shared" si="92"/>
        <v>2.03687</v>
      </c>
    </row>
    <row r="698" spans="4:46" x14ac:dyDescent="0.35">
      <c r="D698" t="s">
        <v>5553</v>
      </c>
      <c r="E698">
        <v>346.66199999999998</v>
      </c>
      <c r="F698">
        <v>-19.983000000000001</v>
      </c>
      <c r="G698">
        <v>-6926.89</v>
      </c>
      <c r="H698">
        <f t="shared" si="88"/>
        <v>19.983000000000001</v>
      </c>
      <c r="I698" s="7">
        <f t="shared" si="93"/>
        <v>6.9268900000000002</v>
      </c>
      <c r="V698" t="s">
        <v>3434</v>
      </c>
      <c r="W698">
        <v>346.71300000000002</v>
      </c>
      <c r="X698">
        <v>-5.8787000000000003</v>
      </c>
      <c r="Y698">
        <v>-2037.87</v>
      </c>
      <c r="Z698">
        <f t="shared" si="89"/>
        <v>5.8787000000000003</v>
      </c>
      <c r="AA698" s="7">
        <f t="shared" si="90"/>
        <v>2.0378699999999998</v>
      </c>
      <c r="AO698" t="s">
        <v>4256</v>
      </c>
      <c r="AP698">
        <v>346.50900000000001</v>
      </c>
      <c r="AQ698">
        <v>-5.8785800000000004</v>
      </c>
      <c r="AR698">
        <v>-2036.87</v>
      </c>
      <c r="AS698">
        <f t="shared" si="91"/>
        <v>5.8785800000000004</v>
      </c>
      <c r="AT698" s="7">
        <f t="shared" si="92"/>
        <v>2.03687</v>
      </c>
    </row>
    <row r="699" spans="4:46" x14ac:dyDescent="0.35">
      <c r="D699" t="s">
        <v>5554</v>
      </c>
      <c r="E699">
        <v>346.66199999999998</v>
      </c>
      <c r="F699">
        <v>-19.983000000000001</v>
      </c>
      <c r="G699">
        <v>-6926.89</v>
      </c>
      <c r="H699">
        <f t="shared" si="88"/>
        <v>19.983000000000001</v>
      </c>
      <c r="I699" s="7">
        <f t="shared" si="93"/>
        <v>6.9268900000000002</v>
      </c>
      <c r="V699" t="s">
        <v>3435</v>
      </c>
      <c r="W699">
        <v>346.71300000000002</v>
      </c>
      <c r="X699">
        <v>-5.8788200000000002</v>
      </c>
      <c r="Y699">
        <v>-2038.17</v>
      </c>
      <c r="Z699">
        <f t="shared" si="89"/>
        <v>5.8788200000000002</v>
      </c>
      <c r="AA699" s="7">
        <f t="shared" si="90"/>
        <v>2.03817</v>
      </c>
      <c r="AO699" t="s">
        <v>4257</v>
      </c>
      <c r="AP699">
        <v>346.50799999999998</v>
      </c>
      <c r="AQ699">
        <v>-5.88009</v>
      </c>
      <c r="AR699">
        <v>-2037.35</v>
      </c>
      <c r="AS699">
        <f t="shared" si="91"/>
        <v>5.88009</v>
      </c>
      <c r="AT699" s="7">
        <f t="shared" si="92"/>
        <v>2.03735</v>
      </c>
    </row>
    <row r="700" spans="4:46" x14ac:dyDescent="0.35">
      <c r="D700" t="s">
        <v>5555</v>
      </c>
      <c r="E700">
        <v>346.66300000000001</v>
      </c>
      <c r="F700">
        <v>-19.981999999999999</v>
      </c>
      <c r="G700">
        <v>-6926.6</v>
      </c>
      <c r="H700">
        <f t="shared" si="88"/>
        <v>19.981999999999999</v>
      </c>
      <c r="I700" s="7">
        <f t="shared" si="93"/>
        <v>6.9266000000000005</v>
      </c>
      <c r="V700" t="s">
        <v>3436</v>
      </c>
      <c r="W700">
        <v>346.71300000000002</v>
      </c>
      <c r="X700">
        <v>-5.8788200000000002</v>
      </c>
      <c r="Y700">
        <v>-2038.17</v>
      </c>
      <c r="Z700">
        <f t="shared" si="89"/>
        <v>5.8788200000000002</v>
      </c>
      <c r="AA700" s="7">
        <f t="shared" si="90"/>
        <v>2.03817</v>
      </c>
      <c r="AO700" t="s">
        <v>4258</v>
      </c>
      <c r="AP700">
        <v>346.50799999999998</v>
      </c>
      <c r="AQ700">
        <v>-5.88009</v>
      </c>
      <c r="AR700">
        <v>-2037.35</v>
      </c>
      <c r="AS700">
        <f t="shared" si="91"/>
        <v>5.88009</v>
      </c>
      <c r="AT700" s="7">
        <f t="shared" si="92"/>
        <v>2.03735</v>
      </c>
    </row>
    <row r="701" spans="4:46" x14ac:dyDescent="0.35">
      <c r="D701" t="s">
        <v>5556</v>
      </c>
      <c r="E701">
        <v>346.66399999999999</v>
      </c>
      <c r="F701">
        <v>-19.982099999999999</v>
      </c>
      <c r="G701">
        <v>-6926.65</v>
      </c>
      <c r="H701">
        <f t="shared" si="88"/>
        <v>19.982099999999999</v>
      </c>
      <c r="I701" s="7">
        <f t="shared" si="93"/>
        <v>6.9266499999999995</v>
      </c>
      <c r="V701" t="s">
        <v>3437</v>
      </c>
      <c r="W701">
        <v>346.714</v>
      </c>
      <c r="X701">
        <v>-5.8812100000000003</v>
      </c>
      <c r="Y701">
        <v>-2038.68</v>
      </c>
      <c r="Z701">
        <f t="shared" si="89"/>
        <v>5.8812100000000003</v>
      </c>
      <c r="AA701" s="7">
        <f t="shared" si="90"/>
        <v>2.0386800000000003</v>
      </c>
      <c r="AO701" t="s">
        <v>4259</v>
      </c>
      <c r="AP701">
        <v>346.512</v>
      </c>
      <c r="AQ701">
        <v>-5.8789499999999997</v>
      </c>
      <c r="AR701">
        <v>-2036.88</v>
      </c>
      <c r="AS701">
        <f t="shared" si="91"/>
        <v>5.8789499999999997</v>
      </c>
      <c r="AT701" s="7">
        <f t="shared" si="92"/>
        <v>2.03688</v>
      </c>
    </row>
    <row r="702" spans="4:46" x14ac:dyDescent="0.35">
      <c r="D702" t="s">
        <v>5557</v>
      </c>
      <c r="E702">
        <v>346.66500000000002</v>
      </c>
      <c r="F702">
        <v>-19.983000000000001</v>
      </c>
      <c r="G702">
        <v>-6927.02</v>
      </c>
      <c r="H702">
        <f t="shared" si="88"/>
        <v>19.983000000000001</v>
      </c>
      <c r="I702" s="7">
        <f t="shared" si="93"/>
        <v>6.9270200000000006</v>
      </c>
      <c r="V702" t="s">
        <v>3438</v>
      </c>
      <c r="W702">
        <v>346.714</v>
      </c>
      <c r="X702">
        <v>-5.8812100000000003</v>
      </c>
      <c r="Y702">
        <v>-2038.68</v>
      </c>
      <c r="Z702">
        <f t="shared" si="89"/>
        <v>5.8812100000000003</v>
      </c>
      <c r="AA702" s="7">
        <f t="shared" si="90"/>
        <v>2.0386800000000003</v>
      </c>
      <c r="AO702" t="s">
        <v>4260</v>
      </c>
      <c r="AP702">
        <v>346.512</v>
      </c>
      <c r="AQ702">
        <v>-5.8789499999999997</v>
      </c>
      <c r="AR702">
        <v>-2036.88</v>
      </c>
      <c r="AS702">
        <f t="shared" si="91"/>
        <v>5.8789499999999997</v>
      </c>
      <c r="AT702" s="7">
        <f t="shared" si="92"/>
        <v>2.03688</v>
      </c>
    </row>
    <row r="703" spans="4:46" x14ac:dyDescent="0.35">
      <c r="D703" t="s">
        <v>5558</v>
      </c>
      <c r="E703">
        <v>346.66500000000002</v>
      </c>
      <c r="F703">
        <v>-19.983000000000001</v>
      </c>
      <c r="G703">
        <v>-6927.02</v>
      </c>
      <c r="H703">
        <f t="shared" si="88"/>
        <v>19.983000000000001</v>
      </c>
      <c r="I703" s="7">
        <f t="shared" si="93"/>
        <v>6.9270200000000006</v>
      </c>
      <c r="V703" t="s">
        <v>3439</v>
      </c>
      <c r="W703">
        <v>346.714</v>
      </c>
      <c r="X703">
        <v>-5.8797199999999998</v>
      </c>
      <c r="Y703">
        <v>-2038.36</v>
      </c>
      <c r="Z703">
        <f t="shared" si="89"/>
        <v>5.8797199999999998</v>
      </c>
      <c r="AA703" s="7">
        <f t="shared" si="90"/>
        <v>2.0383599999999999</v>
      </c>
      <c r="AO703" t="s">
        <v>4261</v>
      </c>
      <c r="AP703">
        <v>346.51400000000001</v>
      </c>
      <c r="AQ703">
        <v>-5.8794700000000004</v>
      </c>
      <c r="AR703">
        <v>-2037.05</v>
      </c>
      <c r="AS703">
        <f t="shared" si="91"/>
        <v>5.8794700000000004</v>
      </c>
      <c r="AT703" s="7">
        <f t="shared" si="92"/>
        <v>2.0370499999999998</v>
      </c>
    </row>
    <row r="704" spans="4:46" x14ac:dyDescent="0.35">
      <c r="D704" t="s">
        <v>5559</v>
      </c>
      <c r="E704">
        <v>346.66800000000001</v>
      </c>
      <c r="F704">
        <v>-19.983699999999999</v>
      </c>
      <c r="G704">
        <v>-6927.38</v>
      </c>
      <c r="H704">
        <f t="shared" si="88"/>
        <v>19.983699999999999</v>
      </c>
      <c r="I704" s="7">
        <f t="shared" si="93"/>
        <v>6.9273800000000003</v>
      </c>
      <c r="V704" t="s">
        <v>3440</v>
      </c>
      <c r="W704">
        <v>346.714</v>
      </c>
      <c r="X704">
        <v>-5.8797199999999998</v>
      </c>
      <c r="Y704">
        <v>-2038.36</v>
      </c>
      <c r="Z704">
        <f t="shared" si="89"/>
        <v>5.8797199999999998</v>
      </c>
      <c r="AA704" s="7">
        <f t="shared" si="90"/>
        <v>2.0383599999999999</v>
      </c>
      <c r="AO704" t="s">
        <v>4262</v>
      </c>
      <c r="AP704">
        <v>346.51400000000001</v>
      </c>
      <c r="AQ704">
        <v>-5.8794700000000004</v>
      </c>
      <c r="AR704">
        <v>-2037.05</v>
      </c>
      <c r="AS704">
        <f t="shared" si="91"/>
        <v>5.8794700000000004</v>
      </c>
      <c r="AT704" s="7">
        <f t="shared" si="92"/>
        <v>2.0370499999999998</v>
      </c>
    </row>
    <row r="705" spans="4:46" x14ac:dyDescent="0.35">
      <c r="D705" t="s">
        <v>5560</v>
      </c>
      <c r="E705">
        <v>346.66800000000001</v>
      </c>
      <c r="F705">
        <v>-19.983699999999999</v>
      </c>
      <c r="G705">
        <v>-6927.38</v>
      </c>
      <c r="H705">
        <f t="shared" si="88"/>
        <v>19.983699999999999</v>
      </c>
      <c r="I705" s="7">
        <f t="shared" si="93"/>
        <v>6.9273800000000003</v>
      </c>
      <c r="V705" t="s">
        <v>3441</v>
      </c>
      <c r="W705">
        <v>346.71600000000001</v>
      </c>
      <c r="X705">
        <v>-5.8788600000000004</v>
      </c>
      <c r="Y705">
        <v>-2037.92</v>
      </c>
      <c r="Z705">
        <f t="shared" si="89"/>
        <v>5.8788600000000004</v>
      </c>
      <c r="AA705" s="7">
        <f t="shared" si="90"/>
        <v>2.0379200000000002</v>
      </c>
      <c r="AO705" t="s">
        <v>4263</v>
      </c>
      <c r="AP705">
        <v>346.51499999999999</v>
      </c>
      <c r="AQ705">
        <v>-5.8788900000000002</v>
      </c>
      <c r="AR705">
        <v>-2036.9</v>
      </c>
      <c r="AS705">
        <f t="shared" si="91"/>
        <v>5.8788900000000002</v>
      </c>
      <c r="AT705" s="7">
        <f t="shared" si="92"/>
        <v>2.0369000000000002</v>
      </c>
    </row>
    <row r="706" spans="4:46" x14ac:dyDescent="0.35">
      <c r="D706" t="s">
        <v>5561</v>
      </c>
      <c r="E706">
        <v>346.66899999999998</v>
      </c>
      <c r="F706">
        <v>-19.9832</v>
      </c>
      <c r="G706">
        <v>-6927.14</v>
      </c>
      <c r="H706">
        <f t="shared" si="88"/>
        <v>19.9832</v>
      </c>
      <c r="I706" s="7">
        <f t="shared" si="93"/>
        <v>6.9271400000000005</v>
      </c>
      <c r="V706" t="s">
        <v>3442</v>
      </c>
      <c r="W706">
        <v>346.71600000000001</v>
      </c>
      <c r="X706">
        <v>-5.8788600000000004</v>
      </c>
      <c r="Y706">
        <v>-2037.92</v>
      </c>
      <c r="Z706">
        <f t="shared" si="89"/>
        <v>5.8788600000000004</v>
      </c>
      <c r="AA706" s="7">
        <f t="shared" si="90"/>
        <v>2.0379200000000002</v>
      </c>
      <c r="AO706" t="s">
        <v>4264</v>
      </c>
      <c r="AP706">
        <v>346.51499999999999</v>
      </c>
      <c r="AQ706">
        <v>-5.8788900000000002</v>
      </c>
      <c r="AR706">
        <v>-2036.9</v>
      </c>
      <c r="AS706">
        <f t="shared" si="91"/>
        <v>5.8788900000000002</v>
      </c>
      <c r="AT706" s="7">
        <f t="shared" si="92"/>
        <v>2.0369000000000002</v>
      </c>
    </row>
    <row r="707" spans="4:46" x14ac:dyDescent="0.35">
      <c r="D707" t="s">
        <v>5562</v>
      </c>
      <c r="E707">
        <v>346.67099999999999</v>
      </c>
      <c r="F707">
        <v>-19.982700000000001</v>
      </c>
      <c r="G707">
        <v>-6927.09</v>
      </c>
      <c r="H707">
        <f t="shared" si="88"/>
        <v>19.982700000000001</v>
      </c>
      <c r="I707" s="7">
        <f t="shared" si="93"/>
        <v>6.9270899999999997</v>
      </c>
      <c r="V707" t="s">
        <v>3443</v>
      </c>
      <c r="W707">
        <v>346.71600000000001</v>
      </c>
      <c r="X707">
        <v>-5.8782800000000002</v>
      </c>
      <c r="Y707">
        <v>-2037.79</v>
      </c>
      <c r="Z707">
        <f t="shared" si="89"/>
        <v>5.8782800000000002</v>
      </c>
      <c r="AA707" s="7">
        <f t="shared" si="90"/>
        <v>2.0377899999999998</v>
      </c>
      <c r="AO707" t="s">
        <v>4265</v>
      </c>
      <c r="AP707">
        <v>346.51499999999999</v>
      </c>
      <c r="AQ707">
        <v>-5.8799799999999998</v>
      </c>
      <c r="AR707">
        <v>-2037.38</v>
      </c>
      <c r="AS707">
        <f t="shared" si="91"/>
        <v>5.8799799999999998</v>
      </c>
      <c r="AT707" s="7">
        <f t="shared" si="92"/>
        <v>2.0373800000000002</v>
      </c>
    </row>
    <row r="708" spans="4:46" x14ac:dyDescent="0.35">
      <c r="D708" t="s">
        <v>5563</v>
      </c>
      <c r="E708">
        <v>346.67200000000003</v>
      </c>
      <c r="F708">
        <v>-19.982299999999999</v>
      </c>
      <c r="G708">
        <v>-6926.92</v>
      </c>
      <c r="H708">
        <f t="shared" ref="H708:H771" si="94">ABS(F708)</f>
        <v>19.982299999999999</v>
      </c>
      <c r="I708" s="7">
        <f t="shared" si="93"/>
        <v>6.92692</v>
      </c>
      <c r="V708" t="s">
        <v>3444</v>
      </c>
      <c r="W708">
        <v>346.71600000000001</v>
      </c>
      <c r="X708">
        <v>-5.8782800000000002</v>
      </c>
      <c r="Y708">
        <v>-2037.79</v>
      </c>
      <c r="Z708">
        <f t="shared" ref="Z708:Z771" si="95">ABS(X708)</f>
        <v>5.8782800000000002</v>
      </c>
      <c r="AA708" s="7">
        <f t="shared" ref="AA708:AA771" si="96">ABS(Y708/1000)</f>
        <v>2.0377899999999998</v>
      </c>
      <c r="AO708" t="s">
        <v>4266</v>
      </c>
      <c r="AP708">
        <v>346.51499999999999</v>
      </c>
      <c r="AQ708">
        <v>-5.8799799999999998</v>
      </c>
      <c r="AR708">
        <v>-2037.38</v>
      </c>
      <c r="AS708">
        <f t="shared" ref="AS708:AS771" si="97">ABS(AQ708)</f>
        <v>5.8799799999999998</v>
      </c>
      <c r="AT708" s="7">
        <f t="shared" si="92"/>
        <v>2.0373800000000002</v>
      </c>
    </row>
    <row r="709" spans="4:46" x14ac:dyDescent="0.35">
      <c r="D709" t="s">
        <v>5564</v>
      </c>
      <c r="E709">
        <v>346.67200000000003</v>
      </c>
      <c r="F709">
        <v>-19.982299999999999</v>
      </c>
      <c r="G709">
        <v>-6926.92</v>
      </c>
      <c r="H709">
        <f t="shared" si="94"/>
        <v>19.982299999999999</v>
      </c>
      <c r="I709" s="7">
        <f t="shared" si="93"/>
        <v>6.92692</v>
      </c>
      <c r="V709" t="s">
        <v>3445</v>
      </c>
      <c r="W709">
        <v>346.71600000000001</v>
      </c>
      <c r="X709">
        <v>-5.8779899999999996</v>
      </c>
      <c r="Y709">
        <v>-2037.7</v>
      </c>
      <c r="Z709">
        <f t="shared" si="95"/>
        <v>5.8779899999999996</v>
      </c>
      <c r="AA709" s="7">
        <f t="shared" si="96"/>
        <v>2.0377000000000001</v>
      </c>
      <c r="AO709" t="s">
        <v>4267</v>
      </c>
      <c r="AP709">
        <v>346.51600000000002</v>
      </c>
      <c r="AQ709">
        <v>-5.8792099999999996</v>
      </c>
      <c r="AR709">
        <v>-2037.06</v>
      </c>
      <c r="AS709">
        <f t="shared" si="97"/>
        <v>5.8792099999999996</v>
      </c>
      <c r="AT709" s="7">
        <f t="shared" ref="AT709:AT772" si="98">ABS(AR709/1000)</f>
        <v>2.0370599999999999</v>
      </c>
    </row>
    <row r="710" spans="4:46" x14ac:dyDescent="0.35">
      <c r="D710" t="s">
        <v>5565</v>
      </c>
      <c r="E710">
        <v>346.673</v>
      </c>
      <c r="F710">
        <v>-19.9816</v>
      </c>
      <c r="G710">
        <v>-6926.9</v>
      </c>
      <c r="H710">
        <f t="shared" si="94"/>
        <v>19.9816</v>
      </c>
      <c r="I710" s="7">
        <f t="shared" ref="I710:I773" si="99">ABS(G710/1000)</f>
        <v>6.9268999999999998</v>
      </c>
      <c r="V710" t="s">
        <v>3446</v>
      </c>
      <c r="W710">
        <v>346.71600000000001</v>
      </c>
      <c r="X710">
        <v>-5.8779899999999996</v>
      </c>
      <c r="Y710">
        <v>-2037.7</v>
      </c>
      <c r="Z710">
        <f t="shared" si="95"/>
        <v>5.8779899999999996</v>
      </c>
      <c r="AA710" s="7">
        <f t="shared" si="96"/>
        <v>2.0377000000000001</v>
      </c>
      <c r="AO710" t="s">
        <v>4268</v>
      </c>
      <c r="AP710">
        <v>346.51600000000002</v>
      </c>
      <c r="AQ710">
        <v>-5.8792099999999996</v>
      </c>
      <c r="AR710">
        <v>-2037.06</v>
      </c>
      <c r="AS710">
        <f t="shared" si="97"/>
        <v>5.8792099999999996</v>
      </c>
      <c r="AT710" s="7">
        <f t="shared" si="98"/>
        <v>2.0370599999999999</v>
      </c>
    </row>
    <row r="711" spans="4:46" x14ac:dyDescent="0.35">
      <c r="D711" t="s">
        <v>5566</v>
      </c>
      <c r="E711">
        <v>346.67599999999999</v>
      </c>
      <c r="F711">
        <v>-19.982600000000001</v>
      </c>
      <c r="G711">
        <v>-6927.21</v>
      </c>
      <c r="H711">
        <f t="shared" si="94"/>
        <v>19.982600000000001</v>
      </c>
      <c r="I711" s="7">
        <f t="shared" si="99"/>
        <v>6.9272099999999996</v>
      </c>
      <c r="V711" t="s">
        <v>3447</v>
      </c>
      <c r="W711">
        <v>346.71699999999998</v>
      </c>
      <c r="X711">
        <v>-5.8780299999999999</v>
      </c>
      <c r="Y711">
        <v>-2037.73</v>
      </c>
      <c r="Z711">
        <f t="shared" si="95"/>
        <v>5.8780299999999999</v>
      </c>
      <c r="AA711" s="7">
        <f t="shared" si="96"/>
        <v>2.0377299999999998</v>
      </c>
      <c r="AO711" t="s">
        <v>4269</v>
      </c>
      <c r="AP711">
        <v>346.51799999999997</v>
      </c>
      <c r="AQ711">
        <v>-5.8819499999999998</v>
      </c>
      <c r="AR711">
        <v>-2038.01</v>
      </c>
      <c r="AS711">
        <f t="shared" si="97"/>
        <v>5.8819499999999998</v>
      </c>
      <c r="AT711" s="7">
        <f t="shared" si="98"/>
        <v>2.0380099999999999</v>
      </c>
    </row>
    <row r="712" spans="4:46" x14ac:dyDescent="0.35">
      <c r="D712" t="s">
        <v>5567</v>
      </c>
      <c r="E712">
        <v>346.67700000000002</v>
      </c>
      <c r="F712">
        <v>-19.983000000000001</v>
      </c>
      <c r="G712">
        <v>-6927.6</v>
      </c>
      <c r="H712">
        <f t="shared" si="94"/>
        <v>19.983000000000001</v>
      </c>
      <c r="I712" s="7">
        <f t="shared" si="99"/>
        <v>6.9276</v>
      </c>
      <c r="V712" t="s">
        <v>3448</v>
      </c>
      <c r="W712">
        <v>346.71699999999998</v>
      </c>
      <c r="X712">
        <v>-5.8780299999999999</v>
      </c>
      <c r="Y712">
        <v>-2037.73</v>
      </c>
      <c r="Z712">
        <f t="shared" si="95"/>
        <v>5.8780299999999999</v>
      </c>
      <c r="AA712" s="7">
        <f t="shared" si="96"/>
        <v>2.0377299999999998</v>
      </c>
      <c r="AO712" t="s">
        <v>4270</v>
      </c>
      <c r="AP712">
        <v>346.51799999999997</v>
      </c>
      <c r="AQ712">
        <v>-5.8819499999999998</v>
      </c>
      <c r="AR712">
        <v>-2038.01</v>
      </c>
      <c r="AS712">
        <f t="shared" si="97"/>
        <v>5.8819499999999998</v>
      </c>
      <c r="AT712" s="7">
        <f t="shared" si="98"/>
        <v>2.0380099999999999</v>
      </c>
    </row>
    <row r="713" spans="4:46" x14ac:dyDescent="0.35">
      <c r="D713" t="s">
        <v>5568</v>
      </c>
      <c r="E713">
        <v>346.678</v>
      </c>
      <c r="F713">
        <v>-19.982299999999999</v>
      </c>
      <c r="G713">
        <v>-6927.16</v>
      </c>
      <c r="H713">
        <f t="shared" si="94"/>
        <v>19.982299999999999</v>
      </c>
      <c r="I713" s="7">
        <f t="shared" si="99"/>
        <v>6.9271599999999998</v>
      </c>
      <c r="V713" t="s">
        <v>3449</v>
      </c>
      <c r="W713">
        <v>346.71800000000002</v>
      </c>
      <c r="X713">
        <v>-5.8781299999999996</v>
      </c>
      <c r="Y713">
        <v>-2037.78</v>
      </c>
      <c r="Z713">
        <f t="shared" si="95"/>
        <v>5.8781299999999996</v>
      </c>
      <c r="AA713" s="7">
        <f t="shared" si="96"/>
        <v>2.0377800000000001</v>
      </c>
      <c r="AO713" t="s">
        <v>4271</v>
      </c>
      <c r="AP713">
        <v>346.52</v>
      </c>
      <c r="AQ713">
        <v>-5.8807999999999998</v>
      </c>
      <c r="AR713">
        <v>-2037.29</v>
      </c>
      <c r="AS713">
        <f t="shared" si="97"/>
        <v>5.8807999999999998</v>
      </c>
      <c r="AT713" s="7">
        <f t="shared" si="98"/>
        <v>2.03729</v>
      </c>
    </row>
    <row r="714" spans="4:46" x14ac:dyDescent="0.35">
      <c r="D714" t="s">
        <v>5569</v>
      </c>
      <c r="E714">
        <v>346.68</v>
      </c>
      <c r="F714">
        <v>-19.982600000000001</v>
      </c>
      <c r="G714">
        <v>-6927.27</v>
      </c>
      <c r="H714">
        <f t="shared" si="94"/>
        <v>19.982600000000001</v>
      </c>
      <c r="I714" s="7">
        <f t="shared" si="99"/>
        <v>6.92727</v>
      </c>
      <c r="V714" t="s">
        <v>3450</v>
      </c>
      <c r="W714">
        <v>346.71800000000002</v>
      </c>
      <c r="X714">
        <v>-5.8781299999999996</v>
      </c>
      <c r="Y714">
        <v>-2037.78</v>
      </c>
      <c r="Z714">
        <f t="shared" si="95"/>
        <v>5.8781299999999996</v>
      </c>
      <c r="AA714" s="7">
        <f t="shared" si="96"/>
        <v>2.0377800000000001</v>
      </c>
      <c r="AO714" t="s">
        <v>4272</v>
      </c>
      <c r="AP714">
        <v>346.52</v>
      </c>
      <c r="AQ714">
        <v>-5.8807999999999998</v>
      </c>
      <c r="AR714">
        <v>-2037.29</v>
      </c>
      <c r="AS714">
        <f t="shared" si="97"/>
        <v>5.8807999999999998</v>
      </c>
      <c r="AT714" s="7">
        <f t="shared" si="98"/>
        <v>2.03729</v>
      </c>
    </row>
    <row r="715" spans="4:46" x14ac:dyDescent="0.35">
      <c r="D715" t="s">
        <v>5570</v>
      </c>
      <c r="E715">
        <v>346.68</v>
      </c>
      <c r="F715">
        <v>-19.982600000000001</v>
      </c>
      <c r="G715">
        <v>-6927.7</v>
      </c>
      <c r="H715">
        <f t="shared" si="94"/>
        <v>19.982600000000001</v>
      </c>
      <c r="I715" s="7">
        <f t="shared" si="99"/>
        <v>6.9276999999999997</v>
      </c>
      <c r="V715" t="s">
        <v>3451</v>
      </c>
      <c r="W715">
        <v>346.71899999999999</v>
      </c>
      <c r="X715">
        <v>-5.8783899999999996</v>
      </c>
      <c r="Y715">
        <v>-2037.87</v>
      </c>
      <c r="Z715">
        <f t="shared" si="95"/>
        <v>5.8783899999999996</v>
      </c>
      <c r="AA715" s="7">
        <f t="shared" si="96"/>
        <v>2.0378699999999998</v>
      </c>
      <c r="AO715" t="s">
        <v>4273</v>
      </c>
      <c r="AP715">
        <v>346.52</v>
      </c>
      <c r="AQ715">
        <v>-5.8797499999999996</v>
      </c>
      <c r="AR715">
        <v>-2037.17</v>
      </c>
      <c r="AS715">
        <f t="shared" si="97"/>
        <v>5.8797499999999996</v>
      </c>
      <c r="AT715" s="7">
        <f t="shared" si="98"/>
        <v>2.0371700000000001</v>
      </c>
    </row>
    <row r="716" spans="4:46" x14ac:dyDescent="0.35">
      <c r="D716" t="s">
        <v>5571</v>
      </c>
      <c r="E716">
        <v>346.68</v>
      </c>
      <c r="F716">
        <v>-19.984500000000001</v>
      </c>
      <c r="G716">
        <v>-6927.64</v>
      </c>
      <c r="H716">
        <f t="shared" si="94"/>
        <v>19.984500000000001</v>
      </c>
      <c r="I716" s="7">
        <f t="shared" si="99"/>
        <v>6.9276400000000002</v>
      </c>
      <c r="V716" t="s">
        <v>3452</v>
      </c>
      <c r="W716">
        <v>346.71899999999999</v>
      </c>
      <c r="X716">
        <v>-5.8783899999999996</v>
      </c>
      <c r="Y716">
        <v>-2037.87</v>
      </c>
      <c r="Z716">
        <f t="shared" si="95"/>
        <v>5.8783899999999996</v>
      </c>
      <c r="AA716" s="7">
        <f t="shared" si="96"/>
        <v>2.0378699999999998</v>
      </c>
      <c r="AO716" t="s">
        <v>4274</v>
      </c>
      <c r="AP716">
        <v>346.52</v>
      </c>
      <c r="AQ716">
        <v>-5.8797499999999996</v>
      </c>
      <c r="AR716">
        <v>-2037.17</v>
      </c>
      <c r="AS716">
        <f t="shared" si="97"/>
        <v>5.8797499999999996</v>
      </c>
      <c r="AT716" s="7">
        <f t="shared" si="98"/>
        <v>2.0371700000000001</v>
      </c>
    </row>
    <row r="717" spans="4:46" x14ac:dyDescent="0.35">
      <c r="D717" t="s">
        <v>5572</v>
      </c>
      <c r="E717">
        <v>346.68200000000002</v>
      </c>
      <c r="F717">
        <v>-19.9834</v>
      </c>
      <c r="G717">
        <v>-6927.92</v>
      </c>
      <c r="H717">
        <f t="shared" si="94"/>
        <v>19.9834</v>
      </c>
      <c r="I717" s="7">
        <f t="shared" si="99"/>
        <v>6.9279200000000003</v>
      </c>
      <c r="V717" t="s">
        <v>3453</v>
      </c>
      <c r="W717">
        <v>346.71899999999999</v>
      </c>
      <c r="X717">
        <v>-5.8782199999999998</v>
      </c>
      <c r="Y717">
        <v>-2037.83</v>
      </c>
      <c r="Z717">
        <f t="shared" si="95"/>
        <v>5.8782199999999998</v>
      </c>
      <c r="AA717" s="7">
        <f t="shared" si="96"/>
        <v>2.03783</v>
      </c>
      <c r="AO717" t="s">
        <v>4275</v>
      </c>
      <c r="AP717">
        <v>346.52100000000002</v>
      </c>
      <c r="AQ717">
        <v>-5.8810099999999998</v>
      </c>
      <c r="AR717">
        <v>-2037.32</v>
      </c>
      <c r="AS717">
        <f t="shared" si="97"/>
        <v>5.8810099999999998</v>
      </c>
      <c r="AT717" s="7">
        <f t="shared" si="98"/>
        <v>2.0373199999999998</v>
      </c>
    </row>
    <row r="718" spans="4:46" x14ac:dyDescent="0.35">
      <c r="D718" t="s">
        <v>5573</v>
      </c>
      <c r="E718">
        <v>346.68400000000003</v>
      </c>
      <c r="F718">
        <v>-19.984100000000002</v>
      </c>
      <c r="G718">
        <v>-6927.85</v>
      </c>
      <c r="H718">
        <f t="shared" si="94"/>
        <v>19.984100000000002</v>
      </c>
      <c r="I718" s="7">
        <f t="shared" si="99"/>
        <v>6.9278500000000003</v>
      </c>
      <c r="V718" t="s">
        <v>3454</v>
      </c>
      <c r="W718">
        <v>346.71899999999999</v>
      </c>
      <c r="X718">
        <v>-5.8782199999999998</v>
      </c>
      <c r="Y718">
        <v>-2037.83</v>
      </c>
      <c r="Z718">
        <f t="shared" si="95"/>
        <v>5.8782199999999998</v>
      </c>
      <c r="AA718" s="7">
        <f t="shared" si="96"/>
        <v>2.03783</v>
      </c>
      <c r="AO718" t="s">
        <v>4276</v>
      </c>
      <c r="AP718">
        <v>346.52100000000002</v>
      </c>
      <c r="AQ718">
        <v>-5.8810099999999998</v>
      </c>
      <c r="AR718">
        <v>-2037.32</v>
      </c>
      <c r="AS718">
        <f t="shared" si="97"/>
        <v>5.8810099999999998</v>
      </c>
      <c r="AT718" s="7">
        <f t="shared" si="98"/>
        <v>2.0373199999999998</v>
      </c>
    </row>
    <row r="719" spans="4:46" x14ac:dyDescent="0.35">
      <c r="D719" t="s">
        <v>5574</v>
      </c>
      <c r="E719">
        <v>346.685</v>
      </c>
      <c r="F719">
        <v>-19.984000000000002</v>
      </c>
      <c r="G719">
        <v>-6927.54</v>
      </c>
      <c r="H719">
        <f t="shared" si="94"/>
        <v>19.984000000000002</v>
      </c>
      <c r="I719" s="7">
        <f t="shared" si="99"/>
        <v>6.9275399999999996</v>
      </c>
      <c r="V719" t="s">
        <v>3455</v>
      </c>
      <c r="W719">
        <v>346.72</v>
      </c>
      <c r="X719">
        <v>-5.87791</v>
      </c>
      <c r="Y719">
        <v>-2037.88</v>
      </c>
      <c r="Z719">
        <f t="shared" si="95"/>
        <v>5.87791</v>
      </c>
      <c r="AA719" s="7">
        <f t="shared" si="96"/>
        <v>2.0378799999999999</v>
      </c>
      <c r="AO719" t="s">
        <v>4277</v>
      </c>
      <c r="AP719">
        <v>346.52199999999999</v>
      </c>
      <c r="AQ719">
        <v>-5.88028</v>
      </c>
      <c r="AR719">
        <v>-2037.3</v>
      </c>
      <c r="AS719">
        <f t="shared" si="97"/>
        <v>5.88028</v>
      </c>
      <c r="AT719" s="7">
        <f t="shared" si="98"/>
        <v>2.0373000000000001</v>
      </c>
    </row>
    <row r="720" spans="4:46" x14ac:dyDescent="0.35">
      <c r="D720" t="s">
        <v>5575</v>
      </c>
      <c r="E720">
        <v>346.68599999999998</v>
      </c>
      <c r="F720">
        <v>-19.982900000000001</v>
      </c>
      <c r="G720">
        <v>-6927.75</v>
      </c>
      <c r="H720">
        <f t="shared" si="94"/>
        <v>19.982900000000001</v>
      </c>
      <c r="I720" s="7">
        <f t="shared" si="99"/>
        <v>6.9277499999999996</v>
      </c>
      <c r="V720" t="s">
        <v>3456</v>
      </c>
      <c r="W720">
        <v>346.72</v>
      </c>
      <c r="X720">
        <v>-5.87791</v>
      </c>
      <c r="Y720">
        <v>-2037.88</v>
      </c>
      <c r="Z720">
        <f t="shared" si="95"/>
        <v>5.87791</v>
      </c>
      <c r="AA720" s="7">
        <f t="shared" si="96"/>
        <v>2.0378799999999999</v>
      </c>
      <c r="AO720" t="s">
        <v>4278</v>
      </c>
      <c r="AP720">
        <v>346.52199999999999</v>
      </c>
      <c r="AQ720">
        <v>-5.88028</v>
      </c>
      <c r="AR720">
        <v>-2037.3</v>
      </c>
      <c r="AS720">
        <f t="shared" si="97"/>
        <v>5.88028</v>
      </c>
      <c r="AT720" s="7">
        <f t="shared" si="98"/>
        <v>2.0373000000000001</v>
      </c>
    </row>
    <row r="721" spans="4:46" x14ac:dyDescent="0.35">
      <c r="D721" t="s">
        <v>5576</v>
      </c>
      <c r="E721">
        <v>346.68599999999998</v>
      </c>
      <c r="F721">
        <v>-19.983499999999999</v>
      </c>
      <c r="G721">
        <v>-6927.58</v>
      </c>
      <c r="H721">
        <f t="shared" si="94"/>
        <v>19.983499999999999</v>
      </c>
      <c r="I721" s="7">
        <f t="shared" si="99"/>
        <v>6.9275799999999998</v>
      </c>
      <c r="V721" t="s">
        <v>3457</v>
      </c>
      <c r="W721">
        <v>346.721</v>
      </c>
      <c r="X721">
        <v>-5.8781699999999999</v>
      </c>
      <c r="Y721">
        <v>-2037.86</v>
      </c>
      <c r="Z721">
        <f t="shared" si="95"/>
        <v>5.8781699999999999</v>
      </c>
      <c r="AA721" s="7">
        <f t="shared" si="96"/>
        <v>2.0378599999999998</v>
      </c>
      <c r="AO721" t="s">
        <v>4279</v>
      </c>
      <c r="AP721">
        <v>346.50200000000001</v>
      </c>
      <c r="AQ721">
        <v>-5.8813000000000004</v>
      </c>
      <c r="AR721">
        <v>-2037.64</v>
      </c>
      <c r="AS721">
        <f t="shared" si="97"/>
        <v>5.8813000000000004</v>
      </c>
      <c r="AT721" s="7">
        <f t="shared" si="98"/>
        <v>2.0376400000000001</v>
      </c>
    </row>
    <row r="722" spans="4:46" x14ac:dyDescent="0.35">
      <c r="D722" t="s">
        <v>5577</v>
      </c>
      <c r="E722">
        <v>346.68799999999999</v>
      </c>
      <c r="F722">
        <v>-19.982700000000001</v>
      </c>
      <c r="G722">
        <v>-6927.3</v>
      </c>
      <c r="H722">
        <f t="shared" si="94"/>
        <v>19.982700000000001</v>
      </c>
      <c r="I722" s="7">
        <f t="shared" si="99"/>
        <v>6.9272999999999998</v>
      </c>
      <c r="V722" t="s">
        <v>3458</v>
      </c>
      <c r="W722">
        <v>346.721</v>
      </c>
      <c r="X722">
        <v>-5.8781699999999999</v>
      </c>
      <c r="Y722">
        <v>-2037.86</v>
      </c>
      <c r="Z722">
        <f t="shared" si="95"/>
        <v>5.8781699999999999</v>
      </c>
      <c r="AA722" s="7">
        <f t="shared" si="96"/>
        <v>2.0378599999999998</v>
      </c>
      <c r="AO722" t="s">
        <v>4280</v>
      </c>
      <c r="AP722">
        <v>346.50200000000001</v>
      </c>
      <c r="AQ722">
        <v>-5.8813000000000004</v>
      </c>
      <c r="AR722">
        <v>-2037.64</v>
      </c>
      <c r="AS722">
        <f t="shared" si="97"/>
        <v>5.8813000000000004</v>
      </c>
      <c r="AT722" s="7">
        <f t="shared" si="98"/>
        <v>2.0376400000000001</v>
      </c>
    </row>
    <row r="723" spans="4:46" x14ac:dyDescent="0.35">
      <c r="D723" t="s">
        <v>5578</v>
      </c>
      <c r="E723">
        <v>346.68900000000002</v>
      </c>
      <c r="F723">
        <v>-19.9819</v>
      </c>
      <c r="G723">
        <v>-6927.47</v>
      </c>
      <c r="H723">
        <f t="shared" si="94"/>
        <v>19.9819</v>
      </c>
      <c r="I723" s="7">
        <f t="shared" si="99"/>
        <v>6.9274700000000005</v>
      </c>
      <c r="V723" t="s">
        <v>3459</v>
      </c>
      <c r="W723">
        <v>346.721</v>
      </c>
      <c r="X723">
        <v>-5.8780599999999996</v>
      </c>
      <c r="Y723">
        <v>-2037.78</v>
      </c>
      <c r="Z723">
        <f t="shared" si="95"/>
        <v>5.8780599999999996</v>
      </c>
      <c r="AA723" s="7">
        <f t="shared" si="96"/>
        <v>2.0377800000000001</v>
      </c>
      <c r="AO723" t="s">
        <v>4281</v>
      </c>
      <c r="AP723">
        <v>346.524</v>
      </c>
      <c r="AQ723">
        <v>-5.8798199999999996</v>
      </c>
      <c r="AR723">
        <v>-2037.62</v>
      </c>
      <c r="AS723">
        <f t="shared" si="97"/>
        <v>5.8798199999999996</v>
      </c>
      <c r="AT723" s="7">
        <f t="shared" si="98"/>
        <v>2.03762</v>
      </c>
    </row>
    <row r="724" spans="4:46" x14ac:dyDescent="0.35">
      <c r="D724" t="s">
        <v>5579</v>
      </c>
      <c r="E724">
        <v>346.69299999999998</v>
      </c>
      <c r="F724">
        <v>-19.982299999999999</v>
      </c>
      <c r="G724">
        <v>-6927.84</v>
      </c>
      <c r="H724">
        <f t="shared" si="94"/>
        <v>19.982299999999999</v>
      </c>
      <c r="I724" s="7">
        <f t="shared" si="99"/>
        <v>6.9278399999999998</v>
      </c>
      <c r="V724" t="s">
        <v>3460</v>
      </c>
      <c r="W724">
        <v>346.721</v>
      </c>
      <c r="X724">
        <v>-5.8780599999999996</v>
      </c>
      <c r="Y724">
        <v>-2037.78</v>
      </c>
      <c r="Z724">
        <f t="shared" si="95"/>
        <v>5.8780599999999996</v>
      </c>
      <c r="AA724" s="7">
        <f t="shared" si="96"/>
        <v>2.0377800000000001</v>
      </c>
      <c r="AO724" t="s">
        <v>4282</v>
      </c>
      <c r="AP724">
        <v>346.524</v>
      </c>
      <c r="AQ724">
        <v>-5.8798199999999996</v>
      </c>
      <c r="AR724">
        <v>-2037.62</v>
      </c>
      <c r="AS724">
        <f t="shared" si="97"/>
        <v>5.8798199999999996</v>
      </c>
      <c r="AT724" s="7">
        <f t="shared" si="98"/>
        <v>2.03762</v>
      </c>
    </row>
    <row r="725" spans="4:46" x14ac:dyDescent="0.35">
      <c r="D725" t="s">
        <v>5580</v>
      </c>
      <c r="E725">
        <v>346.69400000000002</v>
      </c>
      <c r="F725">
        <v>-19.9834</v>
      </c>
      <c r="G725">
        <v>-6927.8</v>
      </c>
      <c r="H725">
        <f t="shared" si="94"/>
        <v>19.9834</v>
      </c>
      <c r="I725" s="7">
        <f t="shared" si="99"/>
        <v>6.9278000000000004</v>
      </c>
      <c r="V725" t="s">
        <v>3461</v>
      </c>
      <c r="W725">
        <v>346.72199999999998</v>
      </c>
      <c r="X725">
        <v>-5.8792299999999997</v>
      </c>
      <c r="Y725">
        <v>-2038.16</v>
      </c>
      <c r="Z725">
        <f t="shared" si="95"/>
        <v>5.8792299999999997</v>
      </c>
      <c r="AA725" s="7">
        <f t="shared" si="96"/>
        <v>2.03816</v>
      </c>
      <c r="AO725" t="s">
        <v>4283</v>
      </c>
      <c r="AP725">
        <v>346.52800000000002</v>
      </c>
      <c r="AQ725">
        <v>-5.8800699999999999</v>
      </c>
      <c r="AR725">
        <v>-2037.48</v>
      </c>
      <c r="AS725">
        <f t="shared" si="97"/>
        <v>5.8800699999999999</v>
      </c>
      <c r="AT725" s="7">
        <f t="shared" si="98"/>
        <v>2.03748</v>
      </c>
    </row>
    <row r="726" spans="4:46" x14ac:dyDescent="0.35">
      <c r="D726" t="s">
        <v>5581</v>
      </c>
      <c r="E726">
        <v>346.69499999999999</v>
      </c>
      <c r="F726">
        <v>-19.982700000000001</v>
      </c>
      <c r="G726">
        <v>-6928.52</v>
      </c>
      <c r="H726">
        <f t="shared" si="94"/>
        <v>19.982700000000001</v>
      </c>
      <c r="I726" s="7">
        <f t="shared" si="99"/>
        <v>6.9285200000000007</v>
      </c>
      <c r="V726" t="s">
        <v>3462</v>
      </c>
      <c r="W726">
        <v>346.72199999999998</v>
      </c>
      <c r="X726">
        <v>-5.8792299999999997</v>
      </c>
      <c r="Y726">
        <v>-2038.16</v>
      </c>
      <c r="Z726">
        <f t="shared" si="95"/>
        <v>5.8792299999999997</v>
      </c>
      <c r="AA726" s="7">
        <f t="shared" si="96"/>
        <v>2.03816</v>
      </c>
      <c r="AO726" t="s">
        <v>4284</v>
      </c>
      <c r="AP726">
        <v>346.52800000000002</v>
      </c>
      <c r="AQ726">
        <v>-5.8800699999999999</v>
      </c>
      <c r="AR726">
        <v>-2037.48</v>
      </c>
      <c r="AS726">
        <f t="shared" si="97"/>
        <v>5.8800699999999999</v>
      </c>
      <c r="AT726" s="7">
        <f t="shared" si="98"/>
        <v>2.03748</v>
      </c>
    </row>
    <row r="727" spans="4:46" x14ac:dyDescent="0.35">
      <c r="D727" t="s">
        <v>5582</v>
      </c>
      <c r="E727">
        <v>346.69600000000003</v>
      </c>
      <c r="F727">
        <v>-19.9849</v>
      </c>
      <c r="G727">
        <v>-6928.23</v>
      </c>
      <c r="H727">
        <f t="shared" si="94"/>
        <v>19.9849</v>
      </c>
      <c r="I727" s="7">
        <f t="shared" si="99"/>
        <v>6.9282299999999992</v>
      </c>
      <c r="V727" t="s">
        <v>3463</v>
      </c>
      <c r="W727">
        <v>346.72199999999998</v>
      </c>
      <c r="X727">
        <v>-5.8803000000000001</v>
      </c>
      <c r="Y727">
        <v>-2038.55</v>
      </c>
      <c r="Z727">
        <f t="shared" si="95"/>
        <v>5.8803000000000001</v>
      </c>
      <c r="AA727" s="7">
        <f t="shared" si="96"/>
        <v>2.0385499999999999</v>
      </c>
      <c r="AO727" t="s">
        <v>4285</v>
      </c>
      <c r="AP727">
        <v>346.53</v>
      </c>
      <c r="AQ727">
        <v>-5.8809500000000003</v>
      </c>
      <c r="AR727">
        <v>-2037.72</v>
      </c>
      <c r="AS727">
        <f t="shared" si="97"/>
        <v>5.8809500000000003</v>
      </c>
      <c r="AT727" s="7">
        <f t="shared" si="98"/>
        <v>2.0377200000000002</v>
      </c>
    </row>
    <row r="728" spans="4:46" x14ac:dyDescent="0.35">
      <c r="D728" t="s">
        <v>5583</v>
      </c>
      <c r="E728">
        <v>346.69900000000001</v>
      </c>
      <c r="F728">
        <v>-19.983799999999999</v>
      </c>
      <c r="G728">
        <v>-6928.12</v>
      </c>
      <c r="H728">
        <f t="shared" si="94"/>
        <v>19.983799999999999</v>
      </c>
      <c r="I728" s="7">
        <f t="shared" si="99"/>
        <v>6.9281199999999998</v>
      </c>
      <c r="V728" t="s">
        <v>3464</v>
      </c>
      <c r="W728">
        <v>346.72199999999998</v>
      </c>
      <c r="X728">
        <v>-5.8803000000000001</v>
      </c>
      <c r="Y728">
        <v>-2038.55</v>
      </c>
      <c r="Z728">
        <f t="shared" si="95"/>
        <v>5.8803000000000001</v>
      </c>
      <c r="AA728" s="7">
        <f t="shared" si="96"/>
        <v>2.0385499999999999</v>
      </c>
      <c r="AO728" t="s">
        <v>4286</v>
      </c>
      <c r="AP728">
        <v>346.53</v>
      </c>
      <c r="AQ728">
        <v>-5.8809500000000003</v>
      </c>
      <c r="AR728">
        <v>-2037.72</v>
      </c>
      <c r="AS728">
        <f t="shared" si="97"/>
        <v>5.8809500000000003</v>
      </c>
      <c r="AT728" s="7">
        <f t="shared" si="98"/>
        <v>2.0377200000000002</v>
      </c>
    </row>
    <row r="729" spans="4:46" x14ac:dyDescent="0.35">
      <c r="D729" t="s">
        <v>5584</v>
      </c>
      <c r="E729">
        <v>346.7</v>
      </c>
      <c r="F729">
        <v>-19.983699999999999</v>
      </c>
      <c r="G729">
        <v>-6928.38</v>
      </c>
      <c r="H729">
        <f t="shared" si="94"/>
        <v>19.983699999999999</v>
      </c>
      <c r="I729" s="7">
        <f t="shared" si="99"/>
        <v>6.9283799999999998</v>
      </c>
      <c r="V729" t="s">
        <v>3465</v>
      </c>
      <c r="W729">
        <v>346.72399999999999</v>
      </c>
      <c r="X729">
        <v>-5.8769499999999999</v>
      </c>
      <c r="Y729">
        <v>-2037.49</v>
      </c>
      <c r="Z729">
        <f t="shared" si="95"/>
        <v>5.8769499999999999</v>
      </c>
      <c r="AA729" s="7">
        <f t="shared" si="96"/>
        <v>2.03749</v>
      </c>
      <c r="AO729" t="s">
        <v>4287</v>
      </c>
      <c r="AP729">
        <v>346.53100000000001</v>
      </c>
      <c r="AQ729">
        <v>-5.8797699999999997</v>
      </c>
      <c r="AR729">
        <v>-2037.24</v>
      </c>
      <c r="AS729">
        <f t="shared" si="97"/>
        <v>5.8797699999999997</v>
      </c>
      <c r="AT729" s="7">
        <f t="shared" si="98"/>
        <v>2.0372400000000002</v>
      </c>
    </row>
    <row r="730" spans="4:46" x14ac:dyDescent="0.35">
      <c r="D730" t="s">
        <v>5585</v>
      </c>
      <c r="E730">
        <v>346.7</v>
      </c>
      <c r="F730">
        <v>-19.984000000000002</v>
      </c>
      <c r="G730">
        <v>-6927.81</v>
      </c>
      <c r="H730">
        <f t="shared" si="94"/>
        <v>19.984000000000002</v>
      </c>
      <c r="I730" s="7">
        <f t="shared" si="99"/>
        <v>6.92781</v>
      </c>
      <c r="V730" t="s">
        <v>3466</v>
      </c>
      <c r="W730">
        <v>346.72399999999999</v>
      </c>
      <c r="X730">
        <v>-5.8769499999999999</v>
      </c>
      <c r="Y730">
        <v>-2037.49</v>
      </c>
      <c r="Z730">
        <f t="shared" si="95"/>
        <v>5.8769499999999999</v>
      </c>
      <c r="AA730" s="7">
        <f t="shared" si="96"/>
        <v>2.03749</v>
      </c>
      <c r="AO730" t="s">
        <v>4288</v>
      </c>
      <c r="AP730">
        <v>346.53100000000001</v>
      </c>
      <c r="AQ730">
        <v>-5.8797699999999997</v>
      </c>
      <c r="AR730">
        <v>-2037.24</v>
      </c>
      <c r="AS730">
        <f t="shared" si="97"/>
        <v>5.8797699999999997</v>
      </c>
      <c r="AT730" s="7">
        <f t="shared" si="98"/>
        <v>2.0372400000000002</v>
      </c>
    </row>
    <row r="731" spans="4:46" x14ac:dyDescent="0.35">
      <c r="D731" t="s">
        <v>5586</v>
      </c>
      <c r="E731">
        <v>346.70299999999997</v>
      </c>
      <c r="F731">
        <v>-19.982700000000001</v>
      </c>
      <c r="G731">
        <v>-6928.27</v>
      </c>
      <c r="H731">
        <f t="shared" si="94"/>
        <v>19.982700000000001</v>
      </c>
      <c r="I731" s="7">
        <f t="shared" si="99"/>
        <v>6.9282700000000004</v>
      </c>
      <c r="V731" t="s">
        <v>3467</v>
      </c>
      <c r="W731">
        <v>346.72399999999999</v>
      </c>
      <c r="X731">
        <v>-5.8788900000000002</v>
      </c>
      <c r="Y731">
        <v>-2038.02</v>
      </c>
      <c r="Z731">
        <f t="shared" si="95"/>
        <v>5.8788900000000002</v>
      </c>
      <c r="AA731" s="7">
        <f t="shared" si="96"/>
        <v>2.0380199999999999</v>
      </c>
      <c r="AO731" t="s">
        <v>4289</v>
      </c>
      <c r="AP731">
        <v>346.53</v>
      </c>
      <c r="AQ731">
        <v>-5.8808299999999996</v>
      </c>
      <c r="AR731">
        <v>-2037.67</v>
      </c>
      <c r="AS731">
        <f t="shared" si="97"/>
        <v>5.8808299999999996</v>
      </c>
      <c r="AT731" s="7">
        <f t="shared" si="98"/>
        <v>2.0376699999999999</v>
      </c>
    </row>
    <row r="732" spans="4:46" x14ac:dyDescent="0.35">
      <c r="D732" t="s">
        <v>5587</v>
      </c>
      <c r="E732">
        <v>346.70499999999998</v>
      </c>
      <c r="F732">
        <v>-19.983499999999999</v>
      </c>
      <c r="G732">
        <v>-6927.88</v>
      </c>
      <c r="H732">
        <f t="shared" si="94"/>
        <v>19.983499999999999</v>
      </c>
      <c r="I732" s="7">
        <f t="shared" si="99"/>
        <v>6.92788</v>
      </c>
      <c r="V732" t="s">
        <v>3468</v>
      </c>
      <c r="W732">
        <v>346.72399999999999</v>
      </c>
      <c r="X732">
        <v>-5.8788900000000002</v>
      </c>
      <c r="Y732">
        <v>-2038.02</v>
      </c>
      <c r="Z732">
        <f t="shared" si="95"/>
        <v>5.8788900000000002</v>
      </c>
      <c r="AA732" s="7">
        <f t="shared" si="96"/>
        <v>2.0380199999999999</v>
      </c>
      <c r="AO732" t="s">
        <v>4290</v>
      </c>
      <c r="AP732">
        <v>346.53</v>
      </c>
      <c r="AQ732">
        <v>-5.8808299999999996</v>
      </c>
      <c r="AR732">
        <v>-2037.67</v>
      </c>
      <c r="AS732">
        <f t="shared" si="97"/>
        <v>5.8808299999999996</v>
      </c>
      <c r="AT732" s="7">
        <f t="shared" si="98"/>
        <v>2.0376699999999999</v>
      </c>
    </row>
    <row r="733" spans="4:46" x14ac:dyDescent="0.35">
      <c r="D733" t="s">
        <v>5588</v>
      </c>
      <c r="E733">
        <v>346.70600000000002</v>
      </c>
      <c r="F733">
        <v>-19.982500000000002</v>
      </c>
      <c r="G733">
        <v>-6928.21</v>
      </c>
      <c r="H733">
        <f t="shared" si="94"/>
        <v>19.982500000000002</v>
      </c>
      <c r="I733" s="7">
        <f t="shared" si="99"/>
        <v>6.92821</v>
      </c>
      <c r="V733" t="s">
        <v>3469</v>
      </c>
      <c r="W733">
        <v>346.72399999999999</v>
      </c>
      <c r="X733">
        <v>-5.8778199999999998</v>
      </c>
      <c r="Y733">
        <v>-2037.64</v>
      </c>
      <c r="Z733">
        <f t="shared" si="95"/>
        <v>5.8778199999999998</v>
      </c>
      <c r="AA733" s="7">
        <f t="shared" si="96"/>
        <v>2.0376400000000001</v>
      </c>
      <c r="AO733" t="s">
        <v>4291</v>
      </c>
      <c r="AP733">
        <v>346.53199999999998</v>
      </c>
      <c r="AQ733">
        <v>-5.8804999999999996</v>
      </c>
      <c r="AR733">
        <v>-2037.65</v>
      </c>
      <c r="AS733">
        <f t="shared" si="97"/>
        <v>5.8804999999999996</v>
      </c>
      <c r="AT733" s="7">
        <f t="shared" si="98"/>
        <v>2.0376500000000002</v>
      </c>
    </row>
    <row r="734" spans="4:46" x14ac:dyDescent="0.35">
      <c r="D734" t="s">
        <v>5589</v>
      </c>
      <c r="E734">
        <v>346.709</v>
      </c>
      <c r="F734">
        <v>-19.9832</v>
      </c>
      <c r="G734">
        <v>-6928.42</v>
      </c>
      <c r="H734">
        <f t="shared" si="94"/>
        <v>19.9832</v>
      </c>
      <c r="I734" s="7">
        <f t="shared" si="99"/>
        <v>6.92842</v>
      </c>
      <c r="V734" t="s">
        <v>3470</v>
      </c>
      <c r="W734">
        <v>346.72399999999999</v>
      </c>
      <c r="X734">
        <v>-5.8778199999999998</v>
      </c>
      <c r="Y734">
        <v>-2037.64</v>
      </c>
      <c r="Z734">
        <f t="shared" si="95"/>
        <v>5.8778199999999998</v>
      </c>
      <c r="AA734" s="7">
        <f t="shared" si="96"/>
        <v>2.0376400000000001</v>
      </c>
      <c r="AO734" t="s">
        <v>4292</v>
      </c>
      <c r="AP734">
        <v>346.53199999999998</v>
      </c>
      <c r="AQ734">
        <v>-5.8804999999999996</v>
      </c>
      <c r="AR734">
        <v>-2037.65</v>
      </c>
      <c r="AS734">
        <f t="shared" si="97"/>
        <v>5.8804999999999996</v>
      </c>
      <c r="AT734" s="7">
        <f t="shared" si="98"/>
        <v>2.0376500000000002</v>
      </c>
    </row>
    <row r="735" spans="4:46" x14ac:dyDescent="0.35">
      <c r="D735" t="s">
        <v>5590</v>
      </c>
      <c r="E735">
        <v>346.71</v>
      </c>
      <c r="F735">
        <v>-19.983699999999999</v>
      </c>
      <c r="G735">
        <v>-6927.98</v>
      </c>
      <c r="H735">
        <f t="shared" si="94"/>
        <v>19.983699999999999</v>
      </c>
      <c r="I735" s="7">
        <f t="shared" si="99"/>
        <v>6.9279799999999998</v>
      </c>
      <c r="V735" t="s">
        <v>3471</v>
      </c>
      <c r="W735">
        <v>346.72500000000002</v>
      </c>
      <c r="X735">
        <v>-5.8803000000000001</v>
      </c>
      <c r="Y735">
        <v>-2038.45</v>
      </c>
      <c r="Z735">
        <f t="shared" si="95"/>
        <v>5.8803000000000001</v>
      </c>
      <c r="AA735" s="7">
        <f t="shared" si="96"/>
        <v>2.0384500000000001</v>
      </c>
      <c r="AO735" t="s">
        <v>4293</v>
      </c>
      <c r="AP735">
        <v>346.53199999999998</v>
      </c>
      <c r="AQ735">
        <v>-5.8803000000000001</v>
      </c>
      <c r="AR735">
        <v>-2037.52</v>
      </c>
      <c r="AS735">
        <f t="shared" si="97"/>
        <v>5.8803000000000001</v>
      </c>
      <c r="AT735" s="7">
        <f t="shared" si="98"/>
        <v>2.0375199999999998</v>
      </c>
    </row>
    <row r="736" spans="4:46" x14ac:dyDescent="0.35">
      <c r="D736" t="s">
        <v>5591</v>
      </c>
      <c r="E736">
        <v>346.71100000000001</v>
      </c>
      <c r="F736">
        <v>-19.982199999999999</v>
      </c>
      <c r="G736">
        <v>-6928.11</v>
      </c>
      <c r="H736">
        <f t="shared" si="94"/>
        <v>19.982199999999999</v>
      </c>
      <c r="I736" s="7">
        <f t="shared" si="99"/>
        <v>6.9281099999999993</v>
      </c>
      <c r="V736" t="s">
        <v>3472</v>
      </c>
      <c r="W736">
        <v>346.72500000000002</v>
      </c>
      <c r="X736">
        <v>-5.8803000000000001</v>
      </c>
      <c r="Y736">
        <v>-2038.45</v>
      </c>
      <c r="Z736">
        <f t="shared" si="95"/>
        <v>5.8803000000000001</v>
      </c>
      <c r="AA736" s="7">
        <f t="shared" si="96"/>
        <v>2.0384500000000001</v>
      </c>
      <c r="AO736" t="s">
        <v>4294</v>
      </c>
      <c r="AP736">
        <v>346.53199999999998</v>
      </c>
      <c r="AQ736">
        <v>-5.8803000000000001</v>
      </c>
      <c r="AR736">
        <v>-2037.52</v>
      </c>
      <c r="AS736">
        <f t="shared" si="97"/>
        <v>5.8803000000000001</v>
      </c>
      <c r="AT736" s="7">
        <f t="shared" si="98"/>
        <v>2.0375199999999998</v>
      </c>
    </row>
    <row r="737" spans="4:46" x14ac:dyDescent="0.35">
      <c r="D737" t="s">
        <v>5592</v>
      </c>
      <c r="E737">
        <v>346.71300000000002</v>
      </c>
      <c r="F737">
        <v>-19.982500000000002</v>
      </c>
      <c r="G737">
        <v>-6927.96</v>
      </c>
      <c r="H737">
        <f t="shared" si="94"/>
        <v>19.982500000000002</v>
      </c>
      <c r="I737" s="7">
        <f t="shared" si="99"/>
        <v>6.9279599999999997</v>
      </c>
      <c r="V737" t="s">
        <v>3473</v>
      </c>
      <c r="W737">
        <v>346.72500000000002</v>
      </c>
      <c r="X737">
        <v>-5.8781800000000004</v>
      </c>
      <c r="Y737">
        <v>-2037.81</v>
      </c>
      <c r="Z737">
        <f t="shared" si="95"/>
        <v>5.8781800000000004</v>
      </c>
      <c r="AA737" s="7">
        <f t="shared" si="96"/>
        <v>2.0378099999999999</v>
      </c>
      <c r="AO737" t="s">
        <v>4295</v>
      </c>
      <c r="AP737">
        <v>346.53399999999999</v>
      </c>
      <c r="AQ737">
        <v>-5.8792200000000001</v>
      </c>
      <c r="AR737">
        <v>-2037.1</v>
      </c>
      <c r="AS737">
        <f t="shared" si="97"/>
        <v>5.8792200000000001</v>
      </c>
      <c r="AT737" s="7">
        <f t="shared" si="98"/>
        <v>2.0370999999999997</v>
      </c>
    </row>
    <row r="738" spans="4:46" x14ac:dyDescent="0.35">
      <c r="D738" t="s">
        <v>5593</v>
      </c>
      <c r="E738">
        <v>346.71499999999997</v>
      </c>
      <c r="F738">
        <v>-19.987200000000001</v>
      </c>
      <c r="G738">
        <v>-6927.93</v>
      </c>
      <c r="H738">
        <f t="shared" si="94"/>
        <v>19.987200000000001</v>
      </c>
      <c r="I738" s="7">
        <f t="shared" si="99"/>
        <v>6.9279299999999999</v>
      </c>
      <c r="V738" t="s">
        <v>3474</v>
      </c>
      <c r="W738">
        <v>346.72500000000002</v>
      </c>
      <c r="X738">
        <v>-5.8781800000000004</v>
      </c>
      <c r="Y738">
        <v>-2037.81</v>
      </c>
      <c r="Z738">
        <f t="shared" si="95"/>
        <v>5.8781800000000004</v>
      </c>
      <c r="AA738" s="7">
        <f t="shared" si="96"/>
        <v>2.0378099999999999</v>
      </c>
      <c r="AO738" t="s">
        <v>4296</v>
      </c>
      <c r="AP738">
        <v>346.53399999999999</v>
      </c>
      <c r="AQ738">
        <v>-5.8792200000000001</v>
      </c>
      <c r="AR738">
        <v>-2037.1</v>
      </c>
      <c r="AS738">
        <f t="shared" si="97"/>
        <v>5.8792200000000001</v>
      </c>
      <c r="AT738" s="7">
        <f t="shared" si="98"/>
        <v>2.0370999999999997</v>
      </c>
    </row>
    <row r="739" spans="4:46" x14ac:dyDescent="0.35">
      <c r="D739" t="s">
        <v>5594</v>
      </c>
      <c r="E739">
        <v>346.71499999999997</v>
      </c>
      <c r="F739">
        <v>-19.9818</v>
      </c>
      <c r="G739">
        <v>-6928.2</v>
      </c>
      <c r="H739">
        <f t="shared" si="94"/>
        <v>19.9818</v>
      </c>
      <c r="I739" s="7">
        <f t="shared" si="99"/>
        <v>6.9281999999999995</v>
      </c>
      <c r="V739" t="s">
        <v>3475</v>
      </c>
      <c r="W739">
        <v>346.726</v>
      </c>
      <c r="X739">
        <v>-5.8768599999999998</v>
      </c>
      <c r="Y739">
        <v>-2037.47</v>
      </c>
      <c r="Z739">
        <f t="shared" si="95"/>
        <v>5.8768599999999998</v>
      </c>
      <c r="AA739" s="7">
        <f t="shared" si="96"/>
        <v>2.0374699999999999</v>
      </c>
      <c r="AO739" t="s">
        <v>4297</v>
      </c>
      <c r="AP739">
        <v>346.53500000000003</v>
      </c>
      <c r="AQ739">
        <v>-5.8793499999999996</v>
      </c>
      <c r="AR739">
        <v>-2037.13</v>
      </c>
      <c r="AS739">
        <f t="shared" si="97"/>
        <v>5.8793499999999996</v>
      </c>
      <c r="AT739" s="7">
        <f t="shared" si="98"/>
        <v>2.0371300000000003</v>
      </c>
    </row>
    <row r="740" spans="4:46" x14ac:dyDescent="0.35">
      <c r="D740" t="s">
        <v>5595</v>
      </c>
      <c r="E740">
        <v>346.71899999999999</v>
      </c>
      <c r="F740">
        <v>-19.9819</v>
      </c>
      <c r="G740">
        <v>-6928.57</v>
      </c>
      <c r="H740">
        <f t="shared" si="94"/>
        <v>19.9819</v>
      </c>
      <c r="I740" s="7">
        <f t="shared" si="99"/>
        <v>6.9285699999999997</v>
      </c>
      <c r="V740" t="s">
        <v>3476</v>
      </c>
      <c r="W740">
        <v>346.726</v>
      </c>
      <c r="X740">
        <v>-5.8768599999999998</v>
      </c>
      <c r="Y740">
        <v>-2037.47</v>
      </c>
      <c r="Z740">
        <f t="shared" si="95"/>
        <v>5.8768599999999998</v>
      </c>
      <c r="AA740" s="7">
        <f t="shared" si="96"/>
        <v>2.0374699999999999</v>
      </c>
      <c r="AO740" t="s">
        <v>4298</v>
      </c>
      <c r="AP740">
        <v>346.53500000000003</v>
      </c>
      <c r="AQ740">
        <v>-5.8793499999999996</v>
      </c>
      <c r="AR740">
        <v>-2037.13</v>
      </c>
      <c r="AS740">
        <f t="shared" si="97"/>
        <v>5.8793499999999996</v>
      </c>
      <c r="AT740" s="7">
        <f t="shared" si="98"/>
        <v>2.0371300000000003</v>
      </c>
    </row>
    <row r="741" spans="4:46" x14ac:dyDescent="0.35">
      <c r="D741" t="s">
        <v>5596</v>
      </c>
      <c r="E741">
        <v>346.72</v>
      </c>
      <c r="F741">
        <v>-19.983599999999999</v>
      </c>
      <c r="G741">
        <v>-6928.51</v>
      </c>
      <c r="H741">
        <f t="shared" si="94"/>
        <v>19.983599999999999</v>
      </c>
      <c r="I741" s="7">
        <f t="shared" si="99"/>
        <v>6.9285100000000002</v>
      </c>
      <c r="V741" t="s">
        <v>3477</v>
      </c>
      <c r="W741">
        <v>346.72699999999998</v>
      </c>
      <c r="X741">
        <v>-5.8766699999999998</v>
      </c>
      <c r="Y741">
        <v>-2037.29</v>
      </c>
      <c r="Z741">
        <f t="shared" si="95"/>
        <v>5.8766699999999998</v>
      </c>
      <c r="AA741" s="7">
        <f t="shared" si="96"/>
        <v>2.03729</v>
      </c>
      <c r="AO741" t="s">
        <v>4299</v>
      </c>
      <c r="AP741">
        <v>346.536</v>
      </c>
      <c r="AQ741">
        <v>-5.8794300000000002</v>
      </c>
      <c r="AR741">
        <v>-2037.2</v>
      </c>
      <c r="AS741">
        <f t="shared" si="97"/>
        <v>5.8794300000000002</v>
      </c>
      <c r="AT741" s="7">
        <f t="shared" si="98"/>
        <v>2.0371999999999999</v>
      </c>
    </row>
    <row r="742" spans="4:46" x14ac:dyDescent="0.35">
      <c r="D742" t="s">
        <v>5597</v>
      </c>
      <c r="E742">
        <v>346.721</v>
      </c>
      <c r="F742">
        <v>-19.983599999999999</v>
      </c>
      <c r="G742">
        <v>-6928.51</v>
      </c>
      <c r="H742">
        <f t="shared" si="94"/>
        <v>19.983599999999999</v>
      </c>
      <c r="I742" s="7">
        <f t="shared" si="99"/>
        <v>6.9285100000000002</v>
      </c>
      <c r="V742" t="s">
        <v>3478</v>
      </c>
      <c r="W742">
        <v>346.72699999999998</v>
      </c>
      <c r="X742">
        <v>-5.8766699999999998</v>
      </c>
      <c r="Y742">
        <v>-2037.29</v>
      </c>
      <c r="Z742">
        <f t="shared" si="95"/>
        <v>5.8766699999999998</v>
      </c>
      <c r="AA742" s="7">
        <f t="shared" si="96"/>
        <v>2.03729</v>
      </c>
      <c r="AO742" t="s">
        <v>4300</v>
      </c>
      <c r="AP742">
        <v>346.536</v>
      </c>
      <c r="AQ742">
        <v>-5.8794300000000002</v>
      </c>
      <c r="AR742">
        <v>-2037.2</v>
      </c>
      <c r="AS742">
        <f t="shared" si="97"/>
        <v>5.8794300000000002</v>
      </c>
      <c r="AT742" s="7">
        <f t="shared" si="98"/>
        <v>2.0371999999999999</v>
      </c>
    </row>
    <row r="743" spans="4:46" x14ac:dyDescent="0.35">
      <c r="D743" t="s">
        <v>5598</v>
      </c>
      <c r="E743">
        <v>346.72399999999999</v>
      </c>
      <c r="F743">
        <v>-19.982800000000001</v>
      </c>
      <c r="G743">
        <v>-6928.86</v>
      </c>
      <c r="H743">
        <f t="shared" si="94"/>
        <v>19.982800000000001</v>
      </c>
      <c r="I743" s="7">
        <f t="shared" si="99"/>
        <v>6.9288599999999994</v>
      </c>
      <c r="V743" t="s">
        <v>3479</v>
      </c>
      <c r="W743">
        <v>346.72800000000001</v>
      </c>
      <c r="X743">
        <v>-5.8792299999999997</v>
      </c>
      <c r="Y743">
        <v>-2038.12</v>
      </c>
      <c r="Z743">
        <f t="shared" si="95"/>
        <v>5.8792299999999997</v>
      </c>
      <c r="AA743" s="7">
        <f t="shared" si="96"/>
        <v>2.0381199999999997</v>
      </c>
      <c r="AO743" t="s">
        <v>4301</v>
      </c>
      <c r="AP743">
        <v>346.53800000000001</v>
      </c>
      <c r="AQ743">
        <v>-5.88042</v>
      </c>
      <c r="AR743">
        <v>-2037.59</v>
      </c>
      <c r="AS743">
        <f t="shared" si="97"/>
        <v>5.88042</v>
      </c>
      <c r="AT743" s="7">
        <f t="shared" si="98"/>
        <v>2.0375899999999998</v>
      </c>
    </row>
    <row r="744" spans="4:46" x14ac:dyDescent="0.35">
      <c r="D744" t="s">
        <v>5599</v>
      </c>
      <c r="E744">
        <v>346.72399999999999</v>
      </c>
      <c r="F744">
        <v>-19.982900000000001</v>
      </c>
      <c r="G744">
        <v>-6929.12</v>
      </c>
      <c r="H744">
        <f t="shared" si="94"/>
        <v>19.982900000000001</v>
      </c>
      <c r="I744" s="7">
        <f t="shared" si="99"/>
        <v>6.9291200000000002</v>
      </c>
      <c r="V744" t="s">
        <v>3480</v>
      </c>
      <c r="W744">
        <v>346.72800000000001</v>
      </c>
      <c r="X744">
        <v>-5.8792299999999997</v>
      </c>
      <c r="Y744">
        <v>-2038.12</v>
      </c>
      <c r="Z744">
        <f t="shared" si="95"/>
        <v>5.8792299999999997</v>
      </c>
      <c r="AA744" s="7">
        <f t="shared" si="96"/>
        <v>2.0381199999999997</v>
      </c>
      <c r="AO744" t="s">
        <v>4302</v>
      </c>
      <c r="AP744">
        <v>346.53800000000001</v>
      </c>
      <c r="AQ744">
        <v>-5.88042</v>
      </c>
      <c r="AR744">
        <v>-2037.59</v>
      </c>
      <c r="AS744">
        <f t="shared" si="97"/>
        <v>5.88042</v>
      </c>
      <c r="AT744" s="7">
        <f t="shared" si="98"/>
        <v>2.0375899999999998</v>
      </c>
    </row>
    <row r="745" spans="4:46" x14ac:dyDescent="0.35">
      <c r="D745" t="s">
        <v>5600</v>
      </c>
      <c r="E745">
        <v>346.72500000000002</v>
      </c>
      <c r="F745">
        <v>-19.983799999999999</v>
      </c>
      <c r="G745">
        <v>-6929.32</v>
      </c>
      <c r="H745">
        <f t="shared" si="94"/>
        <v>19.983799999999999</v>
      </c>
      <c r="I745" s="7">
        <f t="shared" si="99"/>
        <v>6.9293199999999997</v>
      </c>
      <c r="V745" t="s">
        <v>3481</v>
      </c>
      <c r="W745">
        <v>346.72899999999998</v>
      </c>
      <c r="X745">
        <v>-6.1024900000000004</v>
      </c>
      <c r="Y745">
        <v>-2330.06</v>
      </c>
      <c r="Z745">
        <f t="shared" si="95"/>
        <v>6.1024900000000004</v>
      </c>
      <c r="AA745" s="7">
        <f t="shared" si="96"/>
        <v>2.33006</v>
      </c>
      <c r="AO745" t="s">
        <v>4303</v>
      </c>
      <c r="AP745">
        <v>346.53800000000001</v>
      </c>
      <c r="AQ745">
        <v>-5.87934</v>
      </c>
      <c r="AR745">
        <v>-2037.15</v>
      </c>
      <c r="AS745">
        <f t="shared" si="97"/>
        <v>5.87934</v>
      </c>
      <c r="AT745" s="7">
        <f t="shared" si="98"/>
        <v>2.03715</v>
      </c>
    </row>
    <row r="746" spans="4:46" x14ac:dyDescent="0.35">
      <c r="D746" t="s">
        <v>5601</v>
      </c>
      <c r="E746">
        <v>346.72800000000001</v>
      </c>
      <c r="F746">
        <v>-19.9849</v>
      </c>
      <c r="G746">
        <v>-6928.82</v>
      </c>
      <c r="H746">
        <f t="shared" si="94"/>
        <v>19.9849</v>
      </c>
      <c r="I746" s="7">
        <f t="shared" si="99"/>
        <v>6.92882</v>
      </c>
      <c r="V746" t="s">
        <v>3482</v>
      </c>
      <c r="W746">
        <v>346.72899999999998</v>
      </c>
      <c r="X746">
        <v>-6.1024900000000004</v>
      </c>
      <c r="Y746">
        <v>-2330.06</v>
      </c>
      <c r="Z746">
        <f t="shared" si="95"/>
        <v>6.1024900000000004</v>
      </c>
      <c r="AA746" s="7">
        <f t="shared" si="96"/>
        <v>2.33006</v>
      </c>
      <c r="AO746" t="s">
        <v>4304</v>
      </c>
      <c r="AP746">
        <v>346.53800000000001</v>
      </c>
      <c r="AQ746">
        <v>-5.87934</v>
      </c>
      <c r="AR746">
        <v>-2037.15</v>
      </c>
      <c r="AS746">
        <f t="shared" si="97"/>
        <v>5.87934</v>
      </c>
      <c r="AT746" s="7">
        <f t="shared" si="98"/>
        <v>2.03715</v>
      </c>
    </row>
    <row r="747" spans="4:46" x14ac:dyDescent="0.35">
      <c r="D747" t="s">
        <v>5602</v>
      </c>
      <c r="E747">
        <v>346.72899999999998</v>
      </c>
      <c r="F747">
        <v>-19.9848</v>
      </c>
      <c r="G747">
        <v>-6928.68</v>
      </c>
      <c r="H747">
        <f t="shared" si="94"/>
        <v>19.9848</v>
      </c>
      <c r="I747" s="7">
        <f t="shared" si="99"/>
        <v>6.9286799999999999</v>
      </c>
      <c r="V747" t="s">
        <v>3483</v>
      </c>
      <c r="W747">
        <v>346.721</v>
      </c>
      <c r="X747">
        <v>-11.1135</v>
      </c>
      <c r="Y747">
        <v>-3854.69</v>
      </c>
      <c r="Z747">
        <f t="shared" si="95"/>
        <v>11.1135</v>
      </c>
      <c r="AA747" s="7">
        <f t="shared" si="96"/>
        <v>3.8546900000000002</v>
      </c>
      <c r="AO747" t="s">
        <v>4305</v>
      </c>
      <c r="AP747">
        <v>346.541</v>
      </c>
      <c r="AQ747">
        <v>-5.8802899999999996</v>
      </c>
      <c r="AR747">
        <v>-2037.6</v>
      </c>
      <c r="AS747">
        <f t="shared" si="97"/>
        <v>5.8802899999999996</v>
      </c>
      <c r="AT747" s="7">
        <f t="shared" si="98"/>
        <v>2.0375999999999999</v>
      </c>
    </row>
    <row r="748" spans="4:46" x14ac:dyDescent="0.35">
      <c r="D748" t="s">
        <v>5603</v>
      </c>
      <c r="E748">
        <v>346.73200000000003</v>
      </c>
      <c r="F748">
        <v>-19.983499999999999</v>
      </c>
      <c r="G748">
        <v>-6928.99</v>
      </c>
      <c r="H748">
        <f t="shared" si="94"/>
        <v>19.983499999999999</v>
      </c>
      <c r="I748" s="7">
        <f t="shared" si="99"/>
        <v>6.9289899999999998</v>
      </c>
      <c r="V748" t="s">
        <v>3484</v>
      </c>
      <c r="W748">
        <v>346.721</v>
      </c>
      <c r="X748">
        <v>-11.1135</v>
      </c>
      <c r="Y748">
        <v>-3854.69</v>
      </c>
      <c r="Z748">
        <f t="shared" si="95"/>
        <v>11.1135</v>
      </c>
      <c r="AA748" s="7">
        <f t="shared" si="96"/>
        <v>3.8546900000000002</v>
      </c>
      <c r="AO748" t="s">
        <v>4306</v>
      </c>
      <c r="AP748">
        <v>346.541</v>
      </c>
      <c r="AQ748">
        <v>-5.8802899999999996</v>
      </c>
      <c r="AR748">
        <v>-2037.6</v>
      </c>
      <c r="AS748">
        <f t="shared" si="97"/>
        <v>5.8802899999999996</v>
      </c>
      <c r="AT748" s="7">
        <f t="shared" si="98"/>
        <v>2.0375999999999999</v>
      </c>
    </row>
    <row r="749" spans="4:46" x14ac:dyDescent="0.35">
      <c r="D749" t="s">
        <v>5604</v>
      </c>
      <c r="E749">
        <v>346.733</v>
      </c>
      <c r="F749">
        <v>-19.983000000000001</v>
      </c>
      <c r="G749">
        <v>-6929.13</v>
      </c>
      <c r="H749">
        <f t="shared" si="94"/>
        <v>19.983000000000001</v>
      </c>
      <c r="I749" s="7">
        <f t="shared" si="99"/>
        <v>6.9291299999999998</v>
      </c>
      <c r="V749" t="s">
        <v>3485</v>
      </c>
      <c r="W749">
        <v>346.72300000000001</v>
      </c>
      <c r="X749">
        <v>-11.1288</v>
      </c>
      <c r="Y749">
        <v>-3858.43</v>
      </c>
      <c r="Z749">
        <f t="shared" si="95"/>
        <v>11.1288</v>
      </c>
      <c r="AA749" s="7">
        <f t="shared" si="96"/>
        <v>3.8584299999999998</v>
      </c>
      <c r="AO749" t="s">
        <v>4307</v>
      </c>
      <c r="AP749">
        <v>346.54199999999997</v>
      </c>
      <c r="AQ749">
        <v>-5.8798000000000004</v>
      </c>
      <c r="AR749">
        <v>-2037.38</v>
      </c>
      <c r="AS749">
        <f t="shared" si="97"/>
        <v>5.8798000000000004</v>
      </c>
      <c r="AT749" s="7">
        <f t="shared" si="98"/>
        <v>2.0373800000000002</v>
      </c>
    </row>
    <row r="750" spans="4:46" x14ac:dyDescent="0.35">
      <c r="D750" t="s">
        <v>5605</v>
      </c>
      <c r="E750">
        <v>346.73599999999999</v>
      </c>
      <c r="F750">
        <v>-19.983499999999999</v>
      </c>
      <c r="G750">
        <v>-6929.13</v>
      </c>
      <c r="H750">
        <f t="shared" si="94"/>
        <v>19.983499999999999</v>
      </c>
      <c r="I750" s="7">
        <f t="shared" si="99"/>
        <v>6.9291299999999998</v>
      </c>
      <c r="V750" t="s">
        <v>3486</v>
      </c>
      <c r="W750">
        <v>346.72300000000001</v>
      </c>
      <c r="X750">
        <v>-11.1288</v>
      </c>
      <c r="Y750">
        <v>-3858.43</v>
      </c>
      <c r="Z750">
        <f t="shared" si="95"/>
        <v>11.1288</v>
      </c>
      <c r="AA750" s="7">
        <f t="shared" si="96"/>
        <v>3.8584299999999998</v>
      </c>
      <c r="AO750" t="s">
        <v>4308</v>
      </c>
      <c r="AP750">
        <v>346.54199999999997</v>
      </c>
      <c r="AQ750">
        <v>-5.8798000000000004</v>
      </c>
      <c r="AR750">
        <v>-2037.38</v>
      </c>
      <c r="AS750">
        <f t="shared" si="97"/>
        <v>5.8798000000000004</v>
      </c>
      <c r="AT750" s="7">
        <f t="shared" si="98"/>
        <v>2.0373800000000002</v>
      </c>
    </row>
    <row r="751" spans="4:46" x14ac:dyDescent="0.35">
      <c r="D751" t="s">
        <v>5606</v>
      </c>
      <c r="E751">
        <v>346.738</v>
      </c>
      <c r="F751">
        <v>-19.984100000000002</v>
      </c>
      <c r="G751">
        <v>-6929.25</v>
      </c>
      <c r="H751">
        <f t="shared" si="94"/>
        <v>19.984100000000002</v>
      </c>
      <c r="I751" s="7">
        <f t="shared" si="99"/>
        <v>6.9292499999999997</v>
      </c>
      <c r="V751" t="s">
        <v>3487</v>
      </c>
      <c r="W751">
        <v>346.72399999999999</v>
      </c>
      <c r="X751">
        <v>-11.130599999999999</v>
      </c>
      <c r="Y751">
        <v>-3858.97</v>
      </c>
      <c r="Z751">
        <f t="shared" si="95"/>
        <v>11.130599999999999</v>
      </c>
      <c r="AA751" s="7">
        <f t="shared" si="96"/>
        <v>3.8589699999999998</v>
      </c>
      <c r="AO751" t="s">
        <v>4309</v>
      </c>
      <c r="AP751">
        <v>346.54300000000001</v>
      </c>
      <c r="AQ751">
        <v>-19.9847</v>
      </c>
      <c r="AR751">
        <v>-6925.59</v>
      </c>
      <c r="AS751">
        <f t="shared" si="97"/>
        <v>19.9847</v>
      </c>
      <c r="AT751" s="7">
        <f t="shared" si="98"/>
        <v>6.9255900000000006</v>
      </c>
    </row>
    <row r="752" spans="4:46" x14ac:dyDescent="0.35">
      <c r="D752" t="s">
        <v>5607</v>
      </c>
      <c r="E752">
        <v>346.738</v>
      </c>
      <c r="F752">
        <v>-19.983899999999998</v>
      </c>
      <c r="G752">
        <v>-6929.35</v>
      </c>
      <c r="H752">
        <f t="shared" si="94"/>
        <v>19.983899999999998</v>
      </c>
      <c r="I752" s="7">
        <f t="shared" si="99"/>
        <v>6.9293500000000003</v>
      </c>
      <c r="V752" t="s">
        <v>3488</v>
      </c>
      <c r="W752">
        <v>346.72399999999999</v>
      </c>
      <c r="X752">
        <v>-11.130599999999999</v>
      </c>
      <c r="Y752">
        <v>-3858.97</v>
      </c>
      <c r="Z752">
        <f t="shared" si="95"/>
        <v>11.130599999999999</v>
      </c>
      <c r="AA752" s="7">
        <f t="shared" si="96"/>
        <v>3.8589699999999998</v>
      </c>
      <c r="AO752" t="s">
        <v>4310</v>
      </c>
      <c r="AP752">
        <v>346.54300000000001</v>
      </c>
      <c r="AQ752">
        <v>-19.9847</v>
      </c>
      <c r="AR752">
        <v>-6925.59</v>
      </c>
      <c r="AS752">
        <f t="shared" si="97"/>
        <v>19.9847</v>
      </c>
      <c r="AT752" s="7">
        <f t="shared" si="98"/>
        <v>6.9255900000000006</v>
      </c>
    </row>
    <row r="753" spans="4:46" x14ac:dyDescent="0.35">
      <c r="D753" t="s">
        <v>5608</v>
      </c>
      <c r="E753">
        <v>346.74</v>
      </c>
      <c r="F753">
        <v>-19.984100000000002</v>
      </c>
      <c r="G753">
        <v>-6929.68</v>
      </c>
      <c r="H753">
        <f t="shared" si="94"/>
        <v>19.984100000000002</v>
      </c>
      <c r="I753" s="7">
        <f t="shared" si="99"/>
        <v>6.9296800000000003</v>
      </c>
      <c r="V753" t="s">
        <v>3489</v>
      </c>
      <c r="W753">
        <v>346.72300000000001</v>
      </c>
      <c r="X753">
        <v>-12.9269</v>
      </c>
      <c r="Y753">
        <v>-4481.91</v>
      </c>
      <c r="Z753">
        <f t="shared" si="95"/>
        <v>12.9269</v>
      </c>
      <c r="AA753" s="7">
        <f t="shared" si="96"/>
        <v>4.4819100000000001</v>
      </c>
      <c r="AO753" t="s">
        <v>4311</v>
      </c>
      <c r="AP753">
        <v>346.54700000000003</v>
      </c>
      <c r="AQ753">
        <v>-19.990400000000001</v>
      </c>
      <c r="AR753">
        <v>-6927.16</v>
      </c>
      <c r="AS753">
        <f t="shared" si="97"/>
        <v>19.990400000000001</v>
      </c>
      <c r="AT753" s="7">
        <f t="shared" si="98"/>
        <v>6.9271599999999998</v>
      </c>
    </row>
    <row r="754" spans="4:46" x14ac:dyDescent="0.35">
      <c r="D754" t="s">
        <v>5609</v>
      </c>
      <c r="E754">
        <v>346.74099999999999</v>
      </c>
      <c r="F754">
        <v>-19.984500000000001</v>
      </c>
      <c r="G754">
        <v>-6929.5</v>
      </c>
      <c r="H754">
        <f t="shared" si="94"/>
        <v>19.984500000000001</v>
      </c>
      <c r="I754" s="7">
        <f t="shared" si="99"/>
        <v>6.9295</v>
      </c>
      <c r="V754" t="s">
        <v>3490</v>
      </c>
      <c r="W754">
        <v>346.72300000000001</v>
      </c>
      <c r="X754">
        <v>-12.9269</v>
      </c>
      <c r="Y754">
        <v>-4481.91</v>
      </c>
      <c r="Z754">
        <f t="shared" si="95"/>
        <v>12.9269</v>
      </c>
      <c r="AA754" s="7">
        <f t="shared" si="96"/>
        <v>4.4819100000000001</v>
      </c>
      <c r="AO754" t="s">
        <v>4312</v>
      </c>
      <c r="AP754">
        <v>346.54700000000003</v>
      </c>
      <c r="AQ754">
        <v>-19.990400000000001</v>
      </c>
      <c r="AR754">
        <v>-6927.16</v>
      </c>
      <c r="AS754">
        <f t="shared" si="97"/>
        <v>19.990400000000001</v>
      </c>
      <c r="AT754" s="7">
        <f t="shared" si="98"/>
        <v>6.9271599999999998</v>
      </c>
    </row>
    <row r="755" spans="4:46" x14ac:dyDescent="0.35">
      <c r="D755" t="s">
        <v>5610</v>
      </c>
      <c r="E755">
        <v>346.74299999999999</v>
      </c>
      <c r="F755">
        <v>-19.984999999999999</v>
      </c>
      <c r="G755">
        <v>-6929.67</v>
      </c>
      <c r="H755">
        <f t="shared" si="94"/>
        <v>19.984999999999999</v>
      </c>
      <c r="I755" s="7">
        <f t="shared" si="99"/>
        <v>6.9296699999999998</v>
      </c>
      <c r="V755" t="s">
        <v>3491</v>
      </c>
      <c r="W755">
        <v>346.72500000000002</v>
      </c>
      <c r="X755">
        <v>-12.927899999999999</v>
      </c>
      <c r="Y755">
        <v>-4482.34</v>
      </c>
      <c r="Z755">
        <f t="shared" si="95"/>
        <v>12.927899999999999</v>
      </c>
      <c r="AA755" s="7">
        <f t="shared" si="96"/>
        <v>4.4823399999999998</v>
      </c>
      <c r="AO755" t="s">
        <v>4313</v>
      </c>
      <c r="AP755">
        <v>346.55099999999999</v>
      </c>
      <c r="AQ755">
        <v>-19.990200000000002</v>
      </c>
      <c r="AR755">
        <v>-6927.2</v>
      </c>
      <c r="AS755">
        <f t="shared" si="97"/>
        <v>19.990200000000002</v>
      </c>
      <c r="AT755" s="7">
        <f t="shared" si="98"/>
        <v>6.9272</v>
      </c>
    </row>
    <row r="756" spans="4:46" x14ac:dyDescent="0.35">
      <c r="D756" t="s">
        <v>5611</v>
      </c>
      <c r="E756">
        <v>346.745</v>
      </c>
      <c r="F756">
        <v>-19.985299999999999</v>
      </c>
      <c r="G756">
        <v>-6929.59</v>
      </c>
      <c r="H756">
        <f t="shared" si="94"/>
        <v>19.985299999999999</v>
      </c>
      <c r="I756" s="7">
        <f t="shared" si="99"/>
        <v>6.9295900000000001</v>
      </c>
      <c r="V756" t="s">
        <v>3492</v>
      </c>
      <c r="W756">
        <v>346.72500000000002</v>
      </c>
      <c r="X756">
        <v>-12.927899999999999</v>
      </c>
      <c r="Y756">
        <v>-4482.34</v>
      </c>
      <c r="Z756">
        <f t="shared" si="95"/>
        <v>12.927899999999999</v>
      </c>
      <c r="AA756" s="7">
        <f t="shared" si="96"/>
        <v>4.4823399999999998</v>
      </c>
      <c r="AO756" t="s">
        <v>4314</v>
      </c>
      <c r="AP756">
        <v>346.55099999999999</v>
      </c>
      <c r="AQ756">
        <v>-19.990200000000002</v>
      </c>
      <c r="AR756">
        <v>-6927.2</v>
      </c>
      <c r="AS756">
        <f t="shared" si="97"/>
        <v>19.990200000000002</v>
      </c>
      <c r="AT756" s="7">
        <f t="shared" si="98"/>
        <v>6.9272</v>
      </c>
    </row>
    <row r="757" spans="4:46" x14ac:dyDescent="0.35">
      <c r="D757" t="s">
        <v>5612</v>
      </c>
      <c r="E757">
        <v>346.745</v>
      </c>
      <c r="F757">
        <v>-19.9846</v>
      </c>
      <c r="G757">
        <v>-6929.63</v>
      </c>
      <c r="H757">
        <f t="shared" si="94"/>
        <v>19.9846</v>
      </c>
      <c r="I757" s="7">
        <f t="shared" si="99"/>
        <v>6.9296300000000004</v>
      </c>
      <c r="V757" t="s">
        <v>3493</v>
      </c>
      <c r="W757">
        <v>346.72800000000001</v>
      </c>
      <c r="X757">
        <v>-12.9285</v>
      </c>
      <c r="Y757">
        <v>-4482.5</v>
      </c>
      <c r="Z757">
        <f t="shared" si="95"/>
        <v>12.9285</v>
      </c>
      <c r="AA757" s="7">
        <f t="shared" si="96"/>
        <v>4.4824999999999999</v>
      </c>
      <c r="AO757" t="s">
        <v>4315</v>
      </c>
      <c r="AP757">
        <v>346.55500000000001</v>
      </c>
      <c r="AQ757">
        <v>-19.990200000000002</v>
      </c>
      <c r="AR757">
        <v>-6927.24</v>
      </c>
      <c r="AS757">
        <f t="shared" si="97"/>
        <v>19.990200000000002</v>
      </c>
      <c r="AT757" s="7">
        <f t="shared" si="98"/>
        <v>6.9272399999999994</v>
      </c>
    </row>
    <row r="758" spans="4:46" x14ac:dyDescent="0.35">
      <c r="D758" t="s">
        <v>5613</v>
      </c>
      <c r="E758">
        <v>346.74700000000001</v>
      </c>
      <c r="F758">
        <v>-19.9848</v>
      </c>
      <c r="G758">
        <v>-6929.55</v>
      </c>
      <c r="H758">
        <f t="shared" si="94"/>
        <v>19.9848</v>
      </c>
      <c r="I758" s="7">
        <f t="shared" si="99"/>
        <v>6.9295499999999999</v>
      </c>
      <c r="V758" t="s">
        <v>3494</v>
      </c>
      <c r="W758">
        <v>346.72800000000001</v>
      </c>
      <c r="X758">
        <v>-12.9285</v>
      </c>
      <c r="Y758">
        <v>-4482.5</v>
      </c>
      <c r="Z758">
        <f t="shared" si="95"/>
        <v>12.9285</v>
      </c>
      <c r="AA758" s="7">
        <f t="shared" si="96"/>
        <v>4.4824999999999999</v>
      </c>
      <c r="AO758" t="s">
        <v>4316</v>
      </c>
      <c r="AP758">
        <v>346.55500000000001</v>
      </c>
      <c r="AQ758">
        <v>-19.990200000000002</v>
      </c>
      <c r="AR758">
        <v>-6927.24</v>
      </c>
      <c r="AS758">
        <f t="shared" si="97"/>
        <v>19.990200000000002</v>
      </c>
      <c r="AT758" s="7">
        <f t="shared" si="98"/>
        <v>6.9272399999999994</v>
      </c>
    </row>
    <row r="759" spans="4:46" x14ac:dyDescent="0.35">
      <c r="D759" t="s">
        <v>5614</v>
      </c>
      <c r="E759">
        <v>346.74799999999999</v>
      </c>
      <c r="F759">
        <v>-19.9848</v>
      </c>
      <c r="G759">
        <v>-6929.05</v>
      </c>
      <c r="H759">
        <f t="shared" si="94"/>
        <v>19.9848</v>
      </c>
      <c r="I759" s="7">
        <f t="shared" si="99"/>
        <v>6.9290500000000002</v>
      </c>
      <c r="V759" t="s">
        <v>3495</v>
      </c>
      <c r="W759">
        <v>346.72899999999998</v>
      </c>
      <c r="X759">
        <v>-14.343500000000001</v>
      </c>
      <c r="Y759">
        <v>-4973.22</v>
      </c>
      <c r="Z759">
        <f t="shared" si="95"/>
        <v>14.343500000000001</v>
      </c>
      <c r="AA759" s="7">
        <f t="shared" si="96"/>
        <v>4.9732200000000004</v>
      </c>
      <c r="AO759" t="s">
        <v>4317</v>
      </c>
      <c r="AP759">
        <v>346.55900000000003</v>
      </c>
      <c r="AQ759">
        <v>-19.9908</v>
      </c>
      <c r="AR759">
        <v>-6927.6</v>
      </c>
      <c r="AS759">
        <f t="shared" si="97"/>
        <v>19.9908</v>
      </c>
      <c r="AT759" s="7">
        <f t="shared" si="98"/>
        <v>6.9276</v>
      </c>
    </row>
    <row r="760" spans="4:46" x14ac:dyDescent="0.35">
      <c r="D760" t="s">
        <v>5615</v>
      </c>
      <c r="E760">
        <v>346.75200000000001</v>
      </c>
      <c r="F760">
        <v>-19.984400000000001</v>
      </c>
      <c r="G760">
        <v>-6929.42</v>
      </c>
      <c r="H760">
        <f t="shared" si="94"/>
        <v>19.984400000000001</v>
      </c>
      <c r="I760" s="7">
        <f t="shared" si="99"/>
        <v>6.9294200000000004</v>
      </c>
      <c r="V760" t="s">
        <v>3496</v>
      </c>
      <c r="W760">
        <v>346.72899999999998</v>
      </c>
      <c r="X760">
        <v>-14.343500000000001</v>
      </c>
      <c r="Y760">
        <v>-4973.22</v>
      </c>
      <c r="Z760">
        <f t="shared" si="95"/>
        <v>14.343500000000001</v>
      </c>
      <c r="AA760" s="7">
        <f t="shared" si="96"/>
        <v>4.9732200000000004</v>
      </c>
      <c r="AO760" t="s">
        <v>4318</v>
      </c>
      <c r="AP760">
        <v>346.55900000000003</v>
      </c>
      <c r="AQ760">
        <v>-19.9908</v>
      </c>
      <c r="AR760">
        <v>-6927.6</v>
      </c>
      <c r="AS760">
        <f t="shared" si="97"/>
        <v>19.9908</v>
      </c>
      <c r="AT760" s="7">
        <f t="shared" si="98"/>
        <v>6.9276</v>
      </c>
    </row>
    <row r="761" spans="4:46" x14ac:dyDescent="0.35">
      <c r="D761" t="s">
        <v>5616</v>
      </c>
      <c r="E761">
        <v>346.75200000000001</v>
      </c>
      <c r="F761">
        <v>-19.984400000000001</v>
      </c>
      <c r="G761">
        <v>-6929.86</v>
      </c>
      <c r="H761">
        <f t="shared" si="94"/>
        <v>19.984400000000001</v>
      </c>
      <c r="I761" s="7">
        <f t="shared" si="99"/>
        <v>6.9298599999999997</v>
      </c>
      <c r="V761" t="s">
        <v>3497</v>
      </c>
      <c r="W761">
        <v>346.73099999999999</v>
      </c>
      <c r="X761">
        <v>-14.3445</v>
      </c>
      <c r="Y761">
        <v>-4973.62</v>
      </c>
      <c r="Z761">
        <f t="shared" si="95"/>
        <v>14.3445</v>
      </c>
      <c r="AA761" s="7">
        <f t="shared" si="96"/>
        <v>4.9736199999999995</v>
      </c>
      <c r="AO761" t="s">
        <v>4319</v>
      </c>
      <c r="AP761">
        <v>346.56400000000002</v>
      </c>
      <c r="AQ761">
        <v>-19.9909</v>
      </c>
      <c r="AR761">
        <v>-6927.76</v>
      </c>
      <c r="AS761">
        <f t="shared" si="97"/>
        <v>19.9909</v>
      </c>
      <c r="AT761" s="7">
        <f t="shared" si="98"/>
        <v>6.9277600000000001</v>
      </c>
    </row>
    <row r="762" spans="4:46" x14ac:dyDescent="0.35">
      <c r="D762" t="s">
        <v>5617</v>
      </c>
      <c r="E762">
        <v>346.75299999999999</v>
      </c>
      <c r="F762">
        <v>-19.982500000000002</v>
      </c>
      <c r="G762">
        <v>-6929.73</v>
      </c>
      <c r="H762">
        <f t="shared" si="94"/>
        <v>19.982500000000002</v>
      </c>
      <c r="I762" s="7">
        <f t="shared" si="99"/>
        <v>6.9297299999999993</v>
      </c>
      <c r="V762" t="s">
        <v>3498</v>
      </c>
      <c r="W762">
        <v>346.73099999999999</v>
      </c>
      <c r="X762">
        <v>-14.3445</v>
      </c>
      <c r="Y762">
        <v>-4973.62</v>
      </c>
      <c r="Z762">
        <f t="shared" si="95"/>
        <v>14.3445</v>
      </c>
      <c r="AA762" s="7">
        <f t="shared" si="96"/>
        <v>4.9736199999999995</v>
      </c>
      <c r="AO762" t="s">
        <v>4320</v>
      </c>
      <c r="AP762">
        <v>346.56400000000002</v>
      </c>
      <c r="AQ762">
        <v>-19.9909</v>
      </c>
      <c r="AR762">
        <v>-6927.76</v>
      </c>
      <c r="AS762">
        <f t="shared" si="97"/>
        <v>19.9909</v>
      </c>
      <c r="AT762" s="7">
        <f t="shared" si="98"/>
        <v>6.9277600000000001</v>
      </c>
    </row>
    <row r="763" spans="4:46" x14ac:dyDescent="0.35">
      <c r="D763" t="s">
        <v>5618</v>
      </c>
      <c r="E763">
        <v>346.75700000000001</v>
      </c>
      <c r="F763">
        <v>-19.983799999999999</v>
      </c>
      <c r="G763">
        <v>-6929.71</v>
      </c>
      <c r="H763">
        <f t="shared" si="94"/>
        <v>19.983799999999999</v>
      </c>
      <c r="I763" s="7">
        <f t="shared" si="99"/>
        <v>6.92971</v>
      </c>
      <c r="V763" t="s">
        <v>3499</v>
      </c>
      <c r="W763">
        <v>346.733</v>
      </c>
      <c r="X763">
        <v>-16.9299</v>
      </c>
      <c r="Y763">
        <v>-6081.71</v>
      </c>
      <c r="Z763">
        <f t="shared" si="95"/>
        <v>16.9299</v>
      </c>
      <c r="AA763" s="7">
        <f t="shared" si="96"/>
        <v>6.0817100000000002</v>
      </c>
      <c r="AO763" t="s">
        <v>4321</v>
      </c>
      <c r="AP763">
        <v>346.56700000000001</v>
      </c>
      <c r="AQ763">
        <v>-19.990400000000001</v>
      </c>
      <c r="AR763">
        <v>-6927.54</v>
      </c>
      <c r="AS763">
        <f t="shared" si="97"/>
        <v>19.990400000000001</v>
      </c>
      <c r="AT763" s="7">
        <f t="shared" si="98"/>
        <v>6.9275399999999996</v>
      </c>
    </row>
    <row r="764" spans="4:46" x14ac:dyDescent="0.35">
      <c r="D764" t="s">
        <v>5619</v>
      </c>
      <c r="E764">
        <v>346.75900000000001</v>
      </c>
      <c r="F764">
        <v>-19.9848</v>
      </c>
      <c r="G764">
        <v>-6929.48</v>
      </c>
      <c r="H764">
        <f t="shared" si="94"/>
        <v>19.9848</v>
      </c>
      <c r="I764" s="7">
        <f t="shared" si="99"/>
        <v>6.9294799999999999</v>
      </c>
      <c r="V764" t="s">
        <v>3500</v>
      </c>
      <c r="W764">
        <v>346.733</v>
      </c>
      <c r="X764">
        <v>-16.9299</v>
      </c>
      <c r="Y764">
        <v>-6081.71</v>
      </c>
      <c r="Z764">
        <f t="shared" si="95"/>
        <v>16.9299</v>
      </c>
      <c r="AA764" s="7">
        <f t="shared" si="96"/>
        <v>6.0817100000000002</v>
      </c>
      <c r="AO764" t="s">
        <v>4322</v>
      </c>
      <c r="AP764">
        <v>346.56700000000001</v>
      </c>
      <c r="AQ764">
        <v>-19.990400000000001</v>
      </c>
      <c r="AR764">
        <v>-6927.54</v>
      </c>
      <c r="AS764">
        <f t="shared" si="97"/>
        <v>19.990400000000001</v>
      </c>
      <c r="AT764" s="7">
        <f t="shared" si="98"/>
        <v>6.9275399999999996</v>
      </c>
    </row>
    <row r="765" spans="4:46" x14ac:dyDescent="0.35">
      <c r="D765" t="s">
        <v>5620</v>
      </c>
      <c r="E765">
        <v>346.76</v>
      </c>
      <c r="F765">
        <v>-19.984300000000001</v>
      </c>
      <c r="G765">
        <v>-6929.84</v>
      </c>
      <c r="H765">
        <f t="shared" si="94"/>
        <v>19.984300000000001</v>
      </c>
      <c r="I765" s="7">
        <f t="shared" si="99"/>
        <v>6.9298400000000004</v>
      </c>
      <c r="V765" t="s">
        <v>3501</v>
      </c>
      <c r="W765">
        <v>346.733</v>
      </c>
      <c r="X765">
        <v>-18.892600000000002</v>
      </c>
      <c r="Y765">
        <v>-6550.79</v>
      </c>
      <c r="Z765">
        <f t="shared" si="95"/>
        <v>18.892600000000002</v>
      </c>
      <c r="AA765" s="7">
        <f t="shared" si="96"/>
        <v>6.5507900000000001</v>
      </c>
      <c r="AO765" t="s">
        <v>4323</v>
      </c>
      <c r="AP765">
        <v>346.57100000000003</v>
      </c>
      <c r="AQ765">
        <v>-19.992000000000001</v>
      </c>
      <c r="AR765">
        <v>-6928.2</v>
      </c>
      <c r="AS765">
        <f t="shared" si="97"/>
        <v>19.992000000000001</v>
      </c>
      <c r="AT765" s="7">
        <f t="shared" si="98"/>
        <v>6.9281999999999995</v>
      </c>
    </row>
    <row r="766" spans="4:46" x14ac:dyDescent="0.35">
      <c r="D766" t="s">
        <v>5621</v>
      </c>
      <c r="E766">
        <v>346.762</v>
      </c>
      <c r="F766">
        <v>-19.983899999999998</v>
      </c>
      <c r="G766">
        <v>-6929.72</v>
      </c>
      <c r="H766">
        <f t="shared" si="94"/>
        <v>19.983899999999998</v>
      </c>
      <c r="I766" s="7">
        <f t="shared" si="99"/>
        <v>6.9297200000000005</v>
      </c>
      <c r="V766" t="s">
        <v>3502</v>
      </c>
      <c r="W766">
        <v>346.733</v>
      </c>
      <c r="X766">
        <v>-18.892600000000002</v>
      </c>
      <c r="Y766">
        <v>-6550.79</v>
      </c>
      <c r="Z766">
        <f t="shared" si="95"/>
        <v>18.892600000000002</v>
      </c>
      <c r="AA766" s="7">
        <f t="shared" si="96"/>
        <v>6.5507900000000001</v>
      </c>
      <c r="AO766" t="s">
        <v>4324</v>
      </c>
      <c r="AP766">
        <v>346.57100000000003</v>
      </c>
      <c r="AQ766">
        <v>-19.992000000000001</v>
      </c>
      <c r="AR766">
        <v>-6928.2</v>
      </c>
      <c r="AS766">
        <f t="shared" si="97"/>
        <v>19.992000000000001</v>
      </c>
      <c r="AT766" s="7">
        <f t="shared" si="98"/>
        <v>6.9281999999999995</v>
      </c>
    </row>
    <row r="767" spans="4:46" x14ac:dyDescent="0.35">
      <c r="D767" t="s">
        <v>5622</v>
      </c>
      <c r="E767">
        <v>346.762</v>
      </c>
      <c r="F767">
        <v>-19.983499999999999</v>
      </c>
      <c r="G767">
        <v>-6929.75</v>
      </c>
      <c r="H767">
        <f t="shared" si="94"/>
        <v>19.983499999999999</v>
      </c>
      <c r="I767" s="7">
        <f t="shared" si="99"/>
        <v>6.9297500000000003</v>
      </c>
      <c r="V767" t="s">
        <v>3503</v>
      </c>
      <c r="W767">
        <v>346.73599999999999</v>
      </c>
      <c r="X767">
        <v>-18.892800000000001</v>
      </c>
      <c r="Y767">
        <v>-6550.69</v>
      </c>
      <c r="Z767">
        <f t="shared" si="95"/>
        <v>18.892800000000001</v>
      </c>
      <c r="AA767" s="7">
        <f t="shared" si="96"/>
        <v>6.5506899999999995</v>
      </c>
      <c r="AO767" t="s">
        <v>4325</v>
      </c>
      <c r="AP767">
        <v>346.57499999999999</v>
      </c>
      <c r="AQ767">
        <v>-19.992100000000001</v>
      </c>
      <c r="AR767">
        <v>-6928.38</v>
      </c>
      <c r="AS767">
        <f t="shared" si="97"/>
        <v>19.992100000000001</v>
      </c>
      <c r="AT767" s="7">
        <f t="shared" si="98"/>
        <v>6.9283799999999998</v>
      </c>
    </row>
    <row r="768" spans="4:46" x14ac:dyDescent="0.35">
      <c r="D768" t="s">
        <v>5623</v>
      </c>
      <c r="E768">
        <v>346.76499999999999</v>
      </c>
      <c r="F768">
        <v>-19.984400000000001</v>
      </c>
      <c r="G768">
        <v>-6929.89</v>
      </c>
      <c r="H768">
        <f t="shared" si="94"/>
        <v>19.984400000000001</v>
      </c>
      <c r="I768" s="7">
        <f t="shared" si="99"/>
        <v>6.9298900000000003</v>
      </c>
      <c r="V768" t="s">
        <v>3504</v>
      </c>
      <c r="W768">
        <v>346.73599999999999</v>
      </c>
      <c r="X768">
        <v>-18.892800000000001</v>
      </c>
      <c r="Y768">
        <v>-6550.69</v>
      </c>
      <c r="Z768">
        <f t="shared" si="95"/>
        <v>18.892800000000001</v>
      </c>
      <c r="AA768" s="7">
        <f t="shared" si="96"/>
        <v>6.5506899999999995</v>
      </c>
      <c r="AO768" t="s">
        <v>4326</v>
      </c>
      <c r="AP768">
        <v>346.57499999999999</v>
      </c>
      <c r="AQ768">
        <v>-19.992100000000001</v>
      </c>
      <c r="AR768">
        <v>-6928.38</v>
      </c>
      <c r="AS768">
        <f t="shared" si="97"/>
        <v>19.992100000000001</v>
      </c>
      <c r="AT768" s="7">
        <f t="shared" si="98"/>
        <v>6.9283799999999998</v>
      </c>
    </row>
    <row r="769" spans="4:46" x14ac:dyDescent="0.35">
      <c r="D769" t="s">
        <v>5624</v>
      </c>
      <c r="E769">
        <v>346.76799999999997</v>
      </c>
      <c r="F769">
        <v>-19.983899999999998</v>
      </c>
      <c r="G769">
        <v>-6930.15</v>
      </c>
      <c r="H769">
        <f t="shared" si="94"/>
        <v>19.983899999999998</v>
      </c>
      <c r="I769" s="7">
        <f t="shared" si="99"/>
        <v>6.9301499999999994</v>
      </c>
      <c r="V769" t="s">
        <v>3505</v>
      </c>
      <c r="W769">
        <v>346.74099999999999</v>
      </c>
      <c r="X769">
        <v>-19.188099999999999</v>
      </c>
      <c r="Y769">
        <v>-6653.28</v>
      </c>
      <c r="Z769">
        <f t="shared" si="95"/>
        <v>19.188099999999999</v>
      </c>
      <c r="AA769" s="7">
        <f t="shared" si="96"/>
        <v>6.6532799999999996</v>
      </c>
      <c r="AO769" t="s">
        <v>4327</v>
      </c>
      <c r="AP769">
        <v>346.58</v>
      </c>
      <c r="AQ769">
        <v>-19.991800000000001</v>
      </c>
      <c r="AR769">
        <v>-6928.28</v>
      </c>
      <c r="AS769">
        <f t="shared" si="97"/>
        <v>19.991800000000001</v>
      </c>
      <c r="AT769" s="7">
        <f t="shared" si="98"/>
        <v>6.92828</v>
      </c>
    </row>
    <row r="770" spans="4:46" x14ac:dyDescent="0.35">
      <c r="D770" t="s">
        <v>5625</v>
      </c>
      <c r="E770">
        <v>346.76799999999997</v>
      </c>
      <c r="F770">
        <v>-19.983799999999999</v>
      </c>
      <c r="G770">
        <v>-6930.05</v>
      </c>
      <c r="H770">
        <f t="shared" si="94"/>
        <v>19.983799999999999</v>
      </c>
      <c r="I770" s="7">
        <f t="shared" si="99"/>
        <v>6.9300500000000005</v>
      </c>
      <c r="V770" t="s">
        <v>3506</v>
      </c>
      <c r="W770">
        <v>346.74099999999999</v>
      </c>
      <c r="X770">
        <v>-19.188099999999999</v>
      </c>
      <c r="Y770">
        <v>-6653.28</v>
      </c>
      <c r="Z770">
        <f t="shared" si="95"/>
        <v>19.188099999999999</v>
      </c>
      <c r="AA770" s="7">
        <f t="shared" si="96"/>
        <v>6.6532799999999996</v>
      </c>
      <c r="AO770" t="s">
        <v>4328</v>
      </c>
      <c r="AP770">
        <v>346.58</v>
      </c>
      <c r="AQ770">
        <v>-19.991800000000001</v>
      </c>
      <c r="AR770">
        <v>-6928.28</v>
      </c>
      <c r="AS770">
        <f t="shared" si="97"/>
        <v>19.991800000000001</v>
      </c>
      <c r="AT770" s="7">
        <f t="shared" si="98"/>
        <v>6.92828</v>
      </c>
    </row>
    <row r="771" spans="4:46" x14ac:dyDescent="0.35">
      <c r="D771" t="s">
        <v>5626</v>
      </c>
      <c r="E771">
        <v>346.77</v>
      </c>
      <c r="F771">
        <v>-19.984400000000001</v>
      </c>
      <c r="G771">
        <v>-6929.78</v>
      </c>
      <c r="H771">
        <f t="shared" si="94"/>
        <v>19.984400000000001</v>
      </c>
      <c r="I771" s="7">
        <f t="shared" si="99"/>
        <v>6.9297800000000001</v>
      </c>
      <c r="V771" t="s">
        <v>3507</v>
      </c>
      <c r="W771">
        <v>346.74299999999999</v>
      </c>
      <c r="X771">
        <v>-19.188700000000001</v>
      </c>
      <c r="Y771">
        <v>-6653.41</v>
      </c>
      <c r="Z771">
        <f t="shared" si="95"/>
        <v>19.188700000000001</v>
      </c>
      <c r="AA771" s="7">
        <f t="shared" si="96"/>
        <v>6.65341</v>
      </c>
      <c r="AO771" t="s">
        <v>4329</v>
      </c>
      <c r="AP771">
        <v>346.58100000000002</v>
      </c>
      <c r="AQ771">
        <v>-19.990100000000002</v>
      </c>
      <c r="AR771">
        <v>-6927.91</v>
      </c>
      <c r="AS771">
        <f t="shared" si="97"/>
        <v>19.990100000000002</v>
      </c>
      <c r="AT771" s="7">
        <f t="shared" si="98"/>
        <v>6.9279099999999998</v>
      </c>
    </row>
    <row r="772" spans="4:46" x14ac:dyDescent="0.35">
      <c r="D772" t="s">
        <v>5627</v>
      </c>
      <c r="E772">
        <v>346.77300000000002</v>
      </c>
      <c r="F772">
        <v>-19.9848</v>
      </c>
      <c r="G772">
        <v>-6930.49</v>
      </c>
      <c r="H772">
        <f t="shared" ref="H772:H835" si="100">ABS(F772)</f>
        <v>19.9848</v>
      </c>
      <c r="I772" s="7">
        <f t="shared" si="99"/>
        <v>6.9304899999999998</v>
      </c>
      <c r="V772" t="s">
        <v>3508</v>
      </c>
      <c r="W772">
        <v>346.74299999999999</v>
      </c>
      <c r="X772">
        <v>-19.188700000000001</v>
      </c>
      <c r="Y772">
        <v>-6653.41</v>
      </c>
      <c r="Z772">
        <f t="shared" ref="Z772:Z824" si="101">ABS(X772)</f>
        <v>19.188700000000001</v>
      </c>
      <c r="AA772" s="7">
        <f t="shared" ref="AA772:AA824" si="102">ABS(Y772/1000)</f>
        <v>6.65341</v>
      </c>
      <c r="AO772" t="s">
        <v>4330</v>
      </c>
      <c r="AP772">
        <v>346.58100000000002</v>
      </c>
      <c r="AQ772">
        <v>-19.990100000000002</v>
      </c>
      <c r="AR772">
        <v>-6927.91</v>
      </c>
      <c r="AS772">
        <f t="shared" ref="AS772:AS835" si="103">ABS(AQ772)</f>
        <v>19.990100000000002</v>
      </c>
      <c r="AT772" s="7">
        <f t="shared" si="98"/>
        <v>6.9279099999999998</v>
      </c>
    </row>
    <row r="773" spans="4:46" x14ac:dyDescent="0.35">
      <c r="D773" t="s">
        <v>5628</v>
      </c>
      <c r="E773">
        <v>346.774</v>
      </c>
      <c r="F773">
        <v>-19.984400000000001</v>
      </c>
      <c r="G773">
        <v>-6929.88</v>
      </c>
      <c r="H773">
        <f t="shared" si="100"/>
        <v>19.984400000000001</v>
      </c>
      <c r="I773" s="7">
        <f t="shared" si="99"/>
        <v>6.9298799999999998</v>
      </c>
      <c r="V773" t="s">
        <v>3509</v>
      </c>
      <c r="W773">
        <v>346.74599999999998</v>
      </c>
      <c r="X773">
        <v>-19.989699999999999</v>
      </c>
      <c r="Y773">
        <v>-6931.35</v>
      </c>
      <c r="Z773">
        <f t="shared" si="101"/>
        <v>19.989699999999999</v>
      </c>
      <c r="AA773" s="7">
        <f t="shared" si="102"/>
        <v>6.9313500000000001</v>
      </c>
      <c r="AO773" t="s">
        <v>4331</v>
      </c>
      <c r="AP773">
        <v>346.58699999999999</v>
      </c>
      <c r="AQ773">
        <v>-19.9909</v>
      </c>
      <c r="AR773">
        <v>-6928.26</v>
      </c>
      <c r="AS773">
        <f t="shared" si="103"/>
        <v>19.9909</v>
      </c>
      <c r="AT773" s="7">
        <f t="shared" ref="AT773:AT836" si="104">ABS(AR773/1000)</f>
        <v>6.9282599999999999</v>
      </c>
    </row>
    <row r="774" spans="4:46" x14ac:dyDescent="0.35">
      <c r="D774" t="s">
        <v>5629</v>
      </c>
      <c r="E774">
        <v>346.77600000000001</v>
      </c>
      <c r="F774">
        <v>-19.9833</v>
      </c>
      <c r="G774">
        <v>-6929.83</v>
      </c>
      <c r="H774">
        <f t="shared" si="100"/>
        <v>19.9833</v>
      </c>
      <c r="I774" s="7">
        <f t="shared" ref="I774:I837" si="105">ABS(G774/1000)</f>
        <v>6.9298299999999999</v>
      </c>
      <c r="V774" t="s">
        <v>3510</v>
      </c>
      <c r="W774">
        <v>346.74599999999998</v>
      </c>
      <c r="X774">
        <v>-19.989699999999999</v>
      </c>
      <c r="Y774">
        <v>-6931.35</v>
      </c>
      <c r="Z774">
        <f t="shared" si="101"/>
        <v>19.989699999999999</v>
      </c>
      <c r="AA774" s="7">
        <f t="shared" si="102"/>
        <v>6.9313500000000001</v>
      </c>
      <c r="AO774" t="s">
        <v>4332</v>
      </c>
      <c r="AP774">
        <v>346.58699999999999</v>
      </c>
      <c r="AQ774">
        <v>-19.9909</v>
      </c>
      <c r="AR774">
        <v>-6928.26</v>
      </c>
      <c r="AS774">
        <f t="shared" si="103"/>
        <v>19.9909</v>
      </c>
      <c r="AT774" s="7">
        <f t="shared" si="104"/>
        <v>6.9282599999999999</v>
      </c>
    </row>
    <row r="775" spans="4:46" x14ac:dyDescent="0.35">
      <c r="D775" t="s">
        <v>5630</v>
      </c>
      <c r="E775">
        <v>346.77699999999999</v>
      </c>
      <c r="F775">
        <v>-19.985299999999999</v>
      </c>
      <c r="G775">
        <v>-6929.7</v>
      </c>
      <c r="H775">
        <f t="shared" si="100"/>
        <v>19.985299999999999</v>
      </c>
      <c r="I775" s="7">
        <f t="shared" si="105"/>
        <v>6.9296999999999995</v>
      </c>
      <c r="V775" t="s">
        <v>3511</v>
      </c>
      <c r="W775">
        <v>346.75</v>
      </c>
      <c r="X775">
        <v>-19.990400000000001</v>
      </c>
      <c r="Y775">
        <v>-6931.62</v>
      </c>
      <c r="Z775">
        <f t="shared" si="101"/>
        <v>19.990400000000001</v>
      </c>
      <c r="AA775" s="7">
        <f t="shared" si="102"/>
        <v>6.9316199999999997</v>
      </c>
      <c r="AO775" t="s">
        <v>4333</v>
      </c>
      <c r="AP775">
        <v>346.59300000000002</v>
      </c>
      <c r="AQ775">
        <v>-5.8850699999999998</v>
      </c>
      <c r="AR775">
        <v>-2492.89</v>
      </c>
      <c r="AS775">
        <f t="shared" si="103"/>
        <v>5.8850699999999998</v>
      </c>
      <c r="AT775" s="7">
        <f t="shared" si="104"/>
        <v>2.4928900000000001</v>
      </c>
    </row>
    <row r="776" spans="4:46" x14ac:dyDescent="0.35">
      <c r="D776" t="s">
        <v>5631</v>
      </c>
      <c r="E776">
        <v>346.78</v>
      </c>
      <c r="F776">
        <v>-19.985800000000001</v>
      </c>
      <c r="G776">
        <v>-6929.54</v>
      </c>
      <c r="H776">
        <f t="shared" si="100"/>
        <v>19.985800000000001</v>
      </c>
      <c r="I776" s="7">
        <f t="shared" si="105"/>
        <v>6.9295400000000003</v>
      </c>
      <c r="V776" t="s">
        <v>3512</v>
      </c>
      <c r="W776">
        <v>346.75</v>
      </c>
      <c r="X776">
        <v>-19.990400000000001</v>
      </c>
      <c r="Y776">
        <v>-6931.62</v>
      </c>
      <c r="Z776">
        <f t="shared" si="101"/>
        <v>19.990400000000001</v>
      </c>
      <c r="AA776" s="7">
        <f t="shared" si="102"/>
        <v>6.9316199999999997</v>
      </c>
      <c r="AO776" t="s">
        <v>4334</v>
      </c>
      <c r="AP776">
        <v>346.59300000000002</v>
      </c>
      <c r="AQ776">
        <v>-5.8850699999999998</v>
      </c>
      <c r="AR776">
        <v>-2492.89</v>
      </c>
      <c r="AS776">
        <f t="shared" si="103"/>
        <v>5.8850699999999998</v>
      </c>
      <c r="AT776" s="7">
        <f t="shared" si="104"/>
        <v>2.4928900000000001</v>
      </c>
    </row>
    <row r="777" spans="4:46" x14ac:dyDescent="0.35">
      <c r="D777" t="s">
        <v>5632</v>
      </c>
      <c r="E777">
        <v>346.78100000000001</v>
      </c>
      <c r="F777">
        <v>-19.983499999999999</v>
      </c>
      <c r="G777">
        <v>-6930.02</v>
      </c>
      <c r="H777">
        <f t="shared" si="100"/>
        <v>19.983499999999999</v>
      </c>
      <c r="I777" s="7">
        <f t="shared" si="105"/>
        <v>6.9300200000000007</v>
      </c>
      <c r="V777" t="s">
        <v>3513</v>
      </c>
      <c r="W777">
        <v>346.74599999999998</v>
      </c>
      <c r="X777">
        <v>8.7525699999999998E-2</v>
      </c>
      <c r="Y777">
        <v>-2169.69</v>
      </c>
      <c r="Z777">
        <f t="shared" si="101"/>
        <v>8.7525699999999998E-2</v>
      </c>
      <c r="AA777" s="7">
        <f t="shared" si="102"/>
        <v>2.1696900000000001</v>
      </c>
      <c r="AO777" t="s">
        <v>4335</v>
      </c>
      <c r="AP777">
        <v>346.59500000000003</v>
      </c>
      <c r="AQ777">
        <v>-5.8802700000000003</v>
      </c>
      <c r="AR777">
        <v>-2037.9</v>
      </c>
      <c r="AS777">
        <f t="shared" si="103"/>
        <v>5.8802700000000003</v>
      </c>
      <c r="AT777" s="7">
        <f t="shared" si="104"/>
        <v>2.0379</v>
      </c>
    </row>
    <row r="778" spans="4:46" x14ac:dyDescent="0.35">
      <c r="D778" t="s">
        <v>5633</v>
      </c>
      <c r="E778">
        <v>346.78300000000002</v>
      </c>
      <c r="F778">
        <v>-19.9831</v>
      </c>
      <c r="G778">
        <v>-6930.38</v>
      </c>
      <c r="H778">
        <f t="shared" si="100"/>
        <v>19.9831</v>
      </c>
      <c r="I778" s="7">
        <f t="shared" si="105"/>
        <v>6.9303800000000004</v>
      </c>
      <c r="V778" t="s">
        <v>3514</v>
      </c>
      <c r="W778">
        <v>346.74599999999998</v>
      </c>
      <c r="X778">
        <v>8.7525699999999998E-2</v>
      </c>
      <c r="Y778">
        <v>-2169.69</v>
      </c>
      <c r="Z778">
        <f t="shared" si="101"/>
        <v>8.7525699999999998E-2</v>
      </c>
      <c r="AA778" s="7">
        <f t="shared" si="102"/>
        <v>2.1696900000000001</v>
      </c>
      <c r="AO778" t="s">
        <v>4336</v>
      </c>
      <c r="AP778">
        <v>346.59500000000003</v>
      </c>
      <c r="AQ778">
        <v>-5.8802700000000003</v>
      </c>
      <c r="AR778">
        <v>-2037.9</v>
      </c>
      <c r="AS778">
        <f t="shared" si="103"/>
        <v>5.8802700000000003</v>
      </c>
      <c r="AT778" s="7">
        <f t="shared" si="104"/>
        <v>2.0379</v>
      </c>
    </row>
    <row r="779" spans="4:46" x14ac:dyDescent="0.35">
      <c r="D779" t="s">
        <v>5634</v>
      </c>
      <c r="E779">
        <v>346.78300000000002</v>
      </c>
      <c r="F779">
        <v>-19.982399999999998</v>
      </c>
      <c r="G779">
        <v>-6930.93</v>
      </c>
      <c r="H779">
        <f t="shared" si="100"/>
        <v>19.982399999999998</v>
      </c>
      <c r="I779" s="7">
        <f t="shared" si="105"/>
        <v>6.93093</v>
      </c>
      <c r="V779" t="s">
        <v>3515</v>
      </c>
      <c r="W779">
        <v>346.75400000000002</v>
      </c>
      <c r="X779">
        <v>8.7712700000000005E-2</v>
      </c>
      <c r="Y779">
        <v>30.425899999999999</v>
      </c>
      <c r="Z779">
        <f t="shared" si="101"/>
        <v>8.7712700000000005E-2</v>
      </c>
      <c r="AA779" s="7">
        <f t="shared" si="102"/>
        <v>3.0425899999999999E-2</v>
      </c>
      <c r="AO779" t="s">
        <v>4337</v>
      </c>
      <c r="AP779">
        <v>346.596</v>
      </c>
      <c r="AQ779">
        <v>-5.8809100000000001</v>
      </c>
      <c r="AR779">
        <v>-2037.87</v>
      </c>
      <c r="AS779">
        <f t="shared" si="103"/>
        <v>5.8809100000000001</v>
      </c>
      <c r="AT779" s="7">
        <f t="shared" si="104"/>
        <v>2.0378699999999998</v>
      </c>
    </row>
    <row r="780" spans="4:46" x14ac:dyDescent="0.35">
      <c r="D780" t="s">
        <v>5635</v>
      </c>
      <c r="E780">
        <v>346.78699999999998</v>
      </c>
      <c r="F780">
        <v>-19.983699999999999</v>
      </c>
      <c r="G780">
        <v>-6930.48</v>
      </c>
      <c r="H780">
        <f t="shared" si="100"/>
        <v>19.983699999999999</v>
      </c>
      <c r="I780" s="7">
        <f t="shared" si="105"/>
        <v>6.9304799999999993</v>
      </c>
      <c r="V780" t="s">
        <v>3516</v>
      </c>
      <c r="W780">
        <v>346.75400000000002</v>
      </c>
      <c r="X780">
        <v>8.7712700000000005E-2</v>
      </c>
      <c r="Y780">
        <v>30.425899999999999</v>
      </c>
      <c r="Z780">
        <f t="shared" si="101"/>
        <v>8.7712700000000005E-2</v>
      </c>
      <c r="AA780" s="7">
        <f t="shared" si="102"/>
        <v>3.0425899999999999E-2</v>
      </c>
      <c r="AO780" t="s">
        <v>4338</v>
      </c>
      <c r="AP780">
        <v>346.596</v>
      </c>
      <c r="AQ780">
        <v>-5.8809100000000001</v>
      </c>
      <c r="AR780">
        <v>-2037.87</v>
      </c>
      <c r="AS780">
        <f t="shared" si="103"/>
        <v>5.8809100000000001</v>
      </c>
      <c r="AT780" s="7">
        <f t="shared" si="104"/>
        <v>2.0378699999999998</v>
      </c>
    </row>
    <row r="781" spans="4:46" x14ac:dyDescent="0.35">
      <c r="D781" t="s">
        <v>5636</v>
      </c>
      <c r="E781">
        <v>346.78899999999999</v>
      </c>
      <c r="F781">
        <v>-19.984200000000001</v>
      </c>
      <c r="G781">
        <v>-6930.03</v>
      </c>
      <c r="H781">
        <f t="shared" si="100"/>
        <v>19.984200000000001</v>
      </c>
      <c r="I781" s="7">
        <f t="shared" si="105"/>
        <v>6.9300299999999995</v>
      </c>
      <c r="V781" t="s">
        <v>3517</v>
      </c>
      <c r="W781">
        <v>346.75400000000002</v>
      </c>
      <c r="X781">
        <v>8.9496000000000006E-2</v>
      </c>
      <c r="Y781">
        <v>31.0261</v>
      </c>
      <c r="Z781">
        <f t="shared" si="101"/>
        <v>8.9496000000000006E-2</v>
      </c>
      <c r="AA781" s="7">
        <f t="shared" si="102"/>
        <v>3.1026100000000001E-2</v>
      </c>
      <c r="AO781" t="s">
        <v>4339</v>
      </c>
      <c r="AP781">
        <v>346.596</v>
      </c>
      <c r="AQ781">
        <v>-5.8792099999999996</v>
      </c>
      <c r="AR781">
        <v>-2037.46</v>
      </c>
      <c r="AS781">
        <f t="shared" si="103"/>
        <v>5.8792099999999996</v>
      </c>
      <c r="AT781" s="7">
        <f t="shared" si="104"/>
        <v>2.0374599999999998</v>
      </c>
    </row>
    <row r="782" spans="4:46" x14ac:dyDescent="0.35">
      <c r="D782" t="s">
        <v>5637</v>
      </c>
      <c r="E782">
        <v>346.78899999999999</v>
      </c>
      <c r="F782">
        <v>-19.9861</v>
      </c>
      <c r="G782">
        <v>-6930.14</v>
      </c>
      <c r="H782">
        <f t="shared" si="100"/>
        <v>19.9861</v>
      </c>
      <c r="I782" s="7">
        <f t="shared" si="105"/>
        <v>6.9301400000000006</v>
      </c>
      <c r="V782" t="s">
        <v>3518</v>
      </c>
      <c r="W782">
        <v>346.75400000000002</v>
      </c>
      <c r="X782">
        <v>8.9496000000000006E-2</v>
      </c>
      <c r="Y782">
        <v>31.0261</v>
      </c>
      <c r="Z782">
        <f t="shared" si="101"/>
        <v>8.9496000000000006E-2</v>
      </c>
      <c r="AA782" s="7">
        <f t="shared" si="102"/>
        <v>3.1026100000000001E-2</v>
      </c>
      <c r="AO782" t="s">
        <v>4340</v>
      </c>
      <c r="AP782">
        <v>346.596</v>
      </c>
      <c r="AQ782">
        <v>-5.8792099999999996</v>
      </c>
      <c r="AR782">
        <v>-2037.46</v>
      </c>
      <c r="AS782">
        <f t="shared" si="103"/>
        <v>5.8792099999999996</v>
      </c>
      <c r="AT782" s="7">
        <f t="shared" si="104"/>
        <v>2.0374599999999998</v>
      </c>
    </row>
    <row r="783" spans="4:46" x14ac:dyDescent="0.35">
      <c r="D783" t="s">
        <v>5638</v>
      </c>
      <c r="E783">
        <v>346.791</v>
      </c>
      <c r="F783">
        <v>-19.984500000000001</v>
      </c>
      <c r="G783">
        <v>-6930.27</v>
      </c>
      <c r="H783">
        <f t="shared" si="100"/>
        <v>19.984500000000001</v>
      </c>
      <c r="I783" s="7">
        <f t="shared" si="105"/>
        <v>6.9302700000000002</v>
      </c>
      <c r="V783" t="s">
        <v>3519</v>
      </c>
      <c r="W783">
        <v>346.75400000000002</v>
      </c>
      <c r="X783">
        <v>9.0182499999999999E-2</v>
      </c>
      <c r="Y783">
        <v>31.2666</v>
      </c>
      <c r="Z783">
        <f t="shared" si="101"/>
        <v>9.0182499999999999E-2</v>
      </c>
      <c r="AA783" s="7">
        <f t="shared" si="102"/>
        <v>3.1266599999999999E-2</v>
      </c>
      <c r="AO783" t="s">
        <v>4341</v>
      </c>
      <c r="AP783">
        <v>346.59800000000001</v>
      </c>
      <c r="AQ783">
        <v>-5.8795000000000002</v>
      </c>
      <c r="AR783">
        <v>-2037.52</v>
      </c>
      <c r="AS783">
        <f t="shared" si="103"/>
        <v>5.8795000000000002</v>
      </c>
      <c r="AT783" s="7">
        <f t="shared" si="104"/>
        <v>2.0375199999999998</v>
      </c>
    </row>
    <row r="784" spans="4:46" x14ac:dyDescent="0.35">
      <c r="D784" t="s">
        <v>5639</v>
      </c>
      <c r="E784">
        <v>346.79399999999998</v>
      </c>
      <c r="F784">
        <v>-19.982900000000001</v>
      </c>
      <c r="G784">
        <v>-6930.4</v>
      </c>
      <c r="H784">
        <f t="shared" si="100"/>
        <v>19.982900000000001</v>
      </c>
      <c r="I784" s="7">
        <f t="shared" si="105"/>
        <v>6.9303999999999997</v>
      </c>
      <c r="V784" t="s">
        <v>3520</v>
      </c>
      <c r="W784">
        <v>346.75400000000002</v>
      </c>
      <c r="X784">
        <v>9.0182499999999999E-2</v>
      </c>
      <c r="Y784">
        <v>31.2666</v>
      </c>
      <c r="Z784">
        <f t="shared" si="101"/>
        <v>9.0182499999999999E-2</v>
      </c>
      <c r="AA784" s="7">
        <f t="shared" si="102"/>
        <v>3.1266599999999999E-2</v>
      </c>
      <c r="AO784" t="s">
        <v>4342</v>
      </c>
      <c r="AP784">
        <v>346.59800000000001</v>
      </c>
      <c r="AQ784">
        <v>-5.8795000000000002</v>
      </c>
      <c r="AR784">
        <v>-2037.52</v>
      </c>
      <c r="AS784">
        <f t="shared" si="103"/>
        <v>5.8795000000000002</v>
      </c>
      <c r="AT784" s="7">
        <f t="shared" si="104"/>
        <v>2.0375199999999998</v>
      </c>
    </row>
    <row r="785" spans="4:46" x14ac:dyDescent="0.35">
      <c r="D785" t="s">
        <v>5640</v>
      </c>
      <c r="E785">
        <v>346.79500000000002</v>
      </c>
      <c r="F785">
        <v>-19.982900000000001</v>
      </c>
      <c r="G785">
        <v>-6930.29</v>
      </c>
      <c r="H785">
        <f t="shared" si="100"/>
        <v>19.982900000000001</v>
      </c>
      <c r="I785" s="7">
        <f t="shared" si="105"/>
        <v>6.9302900000000003</v>
      </c>
      <c r="V785" t="s">
        <v>3521</v>
      </c>
      <c r="W785">
        <v>346.75400000000002</v>
      </c>
      <c r="X785">
        <v>8.8251200000000002E-2</v>
      </c>
      <c r="Y785">
        <v>30.648499999999999</v>
      </c>
      <c r="Z785">
        <f t="shared" si="101"/>
        <v>8.8251200000000002E-2</v>
      </c>
      <c r="AA785" s="7">
        <f t="shared" si="102"/>
        <v>3.0648499999999999E-2</v>
      </c>
      <c r="AO785" t="s">
        <v>4343</v>
      </c>
      <c r="AP785">
        <v>346.59800000000001</v>
      </c>
      <c r="AQ785">
        <v>-19.845500000000001</v>
      </c>
      <c r="AR785">
        <v>-6917.74</v>
      </c>
      <c r="AS785">
        <f t="shared" si="103"/>
        <v>19.845500000000001</v>
      </c>
      <c r="AT785" s="7">
        <f t="shared" si="104"/>
        <v>6.9177400000000002</v>
      </c>
    </row>
    <row r="786" spans="4:46" x14ac:dyDescent="0.35">
      <c r="D786" t="s">
        <v>5641</v>
      </c>
      <c r="E786">
        <v>346.798</v>
      </c>
      <c r="F786">
        <v>-19.983899999999998</v>
      </c>
      <c r="G786">
        <v>-6930.36</v>
      </c>
      <c r="H786">
        <f t="shared" si="100"/>
        <v>19.983899999999998</v>
      </c>
      <c r="I786" s="7">
        <f t="shared" si="105"/>
        <v>6.9303599999999994</v>
      </c>
      <c r="V786" t="s">
        <v>3522</v>
      </c>
      <c r="W786">
        <v>346.75400000000002</v>
      </c>
      <c r="X786">
        <v>8.8251200000000002E-2</v>
      </c>
      <c r="Y786">
        <v>30.648499999999999</v>
      </c>
      <c r="Z786">
        <f t="shared" si="101"/>
        <v>8.8251200000000002E-2</v>
      </c>
      <c r="AA786" s="7">
        <f t="shared" si="102"/>
        <v>3.0648499999999999E-2</v>
      </c>
      <c r="AO786" t="s">
        <v>4344</v>
      </c>
      <c r="AP786">
        <v>346.59800000000001</v>
      </c>
      <c r="AQ786">
        <v>-19.845500000000001</v>
      </c>
      <c r="AR786">
        <v>-6917.74</v>
      </c>
      <c r="AS786">
        <f t="shared" si="103"/>
        <v>19.845500000000001</v>
      </c>
      <c r="AT786" s="7">
        <f t="shared" si="104"/>
        <v>6.9177400000000002</v>
      </c>
    </row>
    <row r="787" spans="4:46" x14ac:dyDescent="0.35">
      <c r="D787" t="s">
        <v>5642</v>
      </c>
      <c r="E787">
        <v>346.798</v>
      </c>
      <c r="F787">
        <v>-19.984100000000002</v>
      </c>
      <c r="G787">
        <v>-6930.3</v>
      </c>
      <c r="H787">
        <f t="shared" si="100"/>
        <v>19.984100000000002</v>
      </c>
      <c r="I787" s="7">
        <f t="shared" si="105"/>
        <v>6.9302999999999999</v>
      </c>
      <c r="V787" t="s">
        <v>3523</v>
      </c>
      <c r="W787">
        <v>346.75299999999999</v>
      </c>
      <c r="X787">
        <v>8.8484599999999997E-2</v>
      </c>
      <c r="Y787">
        <v>30.802700000000002</v>
      </c>
      <c r="Z787">
        <f t="shared" si="101"/>
        <v>8.8484599999999997E-2</v>
      </c>
      <c r="AA787" s="7">
        <f t="shared" si="102"/>
        <v>3.0802700000000002E-2</v>
      </c>
      <c r="AO787" t="s">
        <v>4345</v>
      </c>
      <c r="AP787">
        <v>346.6</v>
      </c>
      <c r="AQ787">
        <v>-19.990300000000001</v>
      </c>
      <c r="AR787">
        <v>-6928.19</v>
      </c>
      <c r="AS787">
        <f t="shared" si="103"/>
        <v>19.990300000000001</v>
      </c>
      <c r="AT787" s="7">
        <f t="shared" si="104"/>
        <v>6.9281899999999998</v>
      </c>
    </row>
    <row r="788" spans="4:46" x14ac:dyDescent="0.35">
      <c r="D788" t="s">
        <v>5643</v>
      </c>
      <c r="E788">
        <v>346.79899999999998</v>
      </c>
      <c r="F788">
        <v>-19.983499999999999</v>
      </c>
      <c r="G788">
        <v>-6930.7</v>
      </c>
      <c r="H788">
        <f t="shared" si="100"/>
        <v>19.983499999999999</v>
      </c>
      <c r="I788" s="7">
        <f t="shared" si="105"/>
        <v>6.9306999999999999</v>
      </c>
      <c r="V788" t="s">
        <v>3524</v>
      </c>
      <c r="W788">
        <v>346.75299999999999</v>
      </c>
      <c r="X788">
        <v>8.8484599999999997E-2</v>
      </c>
      <c r="Y788">
        <v>30.802700000000002</v>
      </c>
      <c r="Z788">
        <f t="shared" si="101"/>
        <v>8.8484599999999997E-2</v>
      </c>
      <c r="AA788" s="7">
        <f t="shared" si="102"/>
        <v>3.0802700000000002E-2</v>
      </c>
      <c r="AO788" t="s">
        <v>4346</v>
      </c>
      <c r="AP788">
        <v>346.6</v>
      </c>
      <c r="AQ788">
        <v>-19.990300000000001</v>
      </c>
      <c r="AR788">
        <v>-6928.19</v>
      </c>
      <c r="AS788">
        <f t="shared" si="103"/>
        <v>19.990300000000001</v>
      </c>
      <c r="AT788" s="7">
        <f t="shared" si="104"/>
        <v>6.9281899999999998</v>
      </c>
    </row>
    <row r="789" spans="4:46" x14ac:dyDescent="0.35">
      <c r="D789" t="s">
        <v>5644</v>
      </c>
      <c r="E789">
        <v>346.80099999999999</v>
      </c>
      <c r="F789">
        <v>-19.983499999999999</v>
      </c>
      <c r="G789">
        <v>-6930.49</v>
      </c>
      <c r="H789">
        <f t="shared" si="100"/>
        <v>19.983499999999999</v>
      </c>
      <c r="I789" s="7">
        <f t="shared" si="105"/>
        <v>6.9304899999999998</v>
      </c>
      <c r="V789" t="s">
        <v>3525</v>
      </c>
      <c r="W789">
        <v>346.75400000000002</v>
      </c>
      <c r="X789">
        <v>8.8847999999999996E-2</v>
      </c>
      <c r="Y789">
        <v>30.849599999999999</v>
      </c>
      <c r="Z789">
        <f t="shared" si="101"/>
        <v>8.8847999999999996E-2</v>
      </c>
      <c r="AA789" s="7">
        <f t="shared" si="102"/>
        <v>3.0849599999999998E-2</v>
      </c>
      <c r="AO789" t="s">
        <v>4347</v>
      </c>
      <c r="AP789">
        <v>346.60599999999999</v>
      </c>
      <c r="AQ789">
        <v>-19.991499999999998</v>
      </c>
      <c r="AR789">
        <v>-6928.49</v>
      </c>
      <c r="AS789">
        <f t="shared" si="103"/>
        <v>19.991499999999998</v>
      </c>
      <c r="AT789" s="7">
        <f t="shared" si="104"/>
        <v>6.92849</v>
      </c>
    </row>
    <row r="790" spans="4:46" x14ac:dyDescent="0.35">
      <c r="D790" t="s">
        <v>5645</v>
      </c>
      <c r="E790">
        <v>346.803</v>
      </c>
      <c r="F790">
        <v>-19.9833</v>
      </c>
      <c r="G790">
        <v>-6930.47</v>
      </c>
      <c r="H790">
        <f t="shared" si="100"/>
        <v>19.9833</v>
      </c>
      <c r="I790" s="7">
        <f t="shared" si="105"/>
        <v>6.9304700000000006</v>
      </c>
      <c r="V790" t="s">
        <v>3526</v>
      </c>
      <c r="W790">
        <v>346.75400000000002</v>
      </c>
      <c r="X790">
        <v>8.8847999999999996E-2</v>
      </c>
      <c r="Y790">
        <v>30.849599999999999</v>
      </c>
      <c r="Z790">
        <f t="shared" si="101"/>
        <v>8.8847999999999996E-2</v>
      </c>
      <c r="AA790" s="7">
        <f t="shared" si="102"/>
        <v>3.0849599999999998E-2</v>
      </c>
      <c r="AO790" t="s">
        <v>4348</v>
      </c>
      <c r="AP790">
        <v>346.60599999999999</v>
      </c>
      <c r="AQ790">
        <v>-19.991499999999998</v>
      </c>
      <c r="AR790">
        <v>-6928.49</v>
      </c>
      <c r="AS790">
        <f t="shared" si="103"/>
        <v>19.991499999999998</v>
      </c>
      <c r="AT790" s="7">
        <f t="shared" si="104"/>
        <v>6.92849</v>
      </c>
    </row>
    <row r="791" spans="4:46" x14ac:dyDescent="0.35">
      <c r="D791" t="s">
        <v>5646</v>
      </c>
      <c r="E791">
        <v>346.803</v>
      </c>
      <c r="F791">
        <v>-19.9833</v>
      </c>
      <c r="G791">
        <v>-6931.17</v>
      </c>
      <c r="H791">
        <f t="shared" si="100"/>
        <v>19.9833</v>
      </c>
      <c r="I791" s="7">
        <f t="shared" si="105"/>
        <v>6.9311699999999998</v>
      </c>
      <c r="V791" t="s">
        <v>3527</v>
      </c>
      <c r="W791">
        <v>346.75400000000002</v>
      </c>
      <c r="X791">
        <v>8.8124499999999995E-2</v>
      </c>
      <c r="Y791">
        <v>30.601900000000001</v>
      </c>
      <c r="Z791">
        <f t="shared" si="101"/>
        <v>8.8124499999999995E-2</v>
      </c>
      <c r="AA791" s="7">
        <f t="shared" si="102"/>
        <v>3.0601900000000001E-2</v>
      </c>
      <c r="AO791" t="s">
        <v>4349</v>
      </c>
      <c r="AP791">
        <v>346.608</v>
      </c>
      <c r="AQ791">
        <v>-19.991599999999998</v>
      </c>
      <c r="AR791">
        <v>-6928.62</v>
      </c>
      <c r="AS791">
        <f t="shared" si="103"/>
        <v>19.991599999999998</v>
      </c>
      <c r="AT791" s="7">
        <f t="shared" si="104"/>
        <v>6.9286199999999996</v>
      </c>
    </row>
    <row r="792" spans="4:46" x14ac:dyDescent="0.35">
      <c r="D792" t="s">
        <v>5647</v>
      </c>
      <c r="E792">
        <v>346.80500000000001</v>
      </c>
      <c r="F792">
        <v>-19.984400000000001</v>
      </c>
      <c r="G792">
        <v>-6930.6</v>
      </c>
      <c r="H792">
        <f t="shared" si="100"/>
        <v>19.984400000000001</v>
      </c>
      <c r="I792" s="7">
        <f t="shared" si="105"/>
        <v>6.9306000000000001</v>
      </c>
      <c r="V792" t="s">
        <v>3528</v>
      </c>
      <c r="W792">
        <v>346.75400000000002</v>
      </c>
      <c r="X792">
        <v>8.8124499999999995E-2</v>
      </c>
      <c r="Y792">
        <v>30.601900000000001</v>
      </c>
      <c r="Z792">
        <f t="shared" si="101"/>
        <v>8.8124499999999995E-2</v>
      </c>
      <c r="AA792" s="7">
        <f t="shared" si="102"/>
        <v>3.0601900000000001E-2</v>
      </c>
      <c r="AO792" t="s">
        <v>4350</v>
      </c>
      <c r="AP792">
        <v>346.608</v>
      </c>
      <c r="AQ792">
        <v>-19.991599999999998</v>
      </c>
      <c r="AR792">
        <v>-6928.62</v>
      </c>
      <c r="AS792">
        <f t="shared" si="103"/>
        <v>19.991599999999998</v>
      </c>
      <c r="AT792" s="7">
        <f t="shared" si="104"/>
        <v>6.9286199999999996</v>
      </c>
    </row>
    <row r="793" spans="4:46" x14ac:dyDescent="0.35">
      <c r="D793" t="s">
        <v>5648</v>
      </c>
      <c r="E793">
        <v>346.80500000000001</v>
      </c>
      <c r="F793">
        <v>-19.983899999999998</v>
      </c>
      <c r="G793">
        <v>-6930.69</v>
      </c>
      <c r="H793">
        <f t="shared" si="100"/>
        <v>19.983899999999998</v>
      </c>
      <c r="I793" s="7">
        <f t="shared" si="105"/>
        <v>6.9306899999999994</v>
      </c>
      <c r="V793" t="s">
        <v>3529</v>
      </c>
      <c r="W793">
        <v>346.75400000000002</v>
      </c>
      <c r="X793">
        <v>8.8968800000000001E-2</v>
      </c>
      <c r="Y793">
        <v>31.032800000000002</v>
      </c>
      <c r="Z793">
        <f t="shared" si="101"/>
        <v>8.8968800000000001E-2</v>
      </c>
      <c r="AA793" s="7">
        <f t="shared" si="102"/>
        <v>3.1032800000000003E-2</v>
      </c>
      <c r="AO793" t="s">
        <v>4351</v>
      </c>
      <c r="AP793">
        <v>346.61200000000002</v>
      </c>
      <c r="AQ793">
        <v>-19.9908</v>
      </c>
      <c r="AR793">
        <v>-6928.47</v>
      </c>
      <c r="AS793">
        <f t="shared" si="103"/>
        <v>19.9908</v>
      </c>
      <c r="AT793" s="7">
        <f t="shared" si="104"/>
        <v>6.9284699999999999</v>
      </c>
    </row>
    <row r="794" spans="4:46" x14ac:dyDescent="0.35">
      <c r="D794" t="s">
        <v>5649</v>
      </c>
      <c r="E794">
        <v>346.80700000000002</v>
      </c>
      <c r="F794">
        <v>-19.983499999999999</v>
      </c>
      <c r="G794">
        <v>-6930.41</v>
      </c>
      <c r="H794">
        <f t="shared" si="100"/>
        <v>19.983499999999999</v>
      </c>
      <c r="I794" s="7">
        <f t="shared" si="105"/>
        <v>6.9304100000000002</v>
      </c>
      <c r="V794" t="s">
        <v>3530</v>
      </c>
      <c r="W794">
        <v>346.75400000000002</v>
      </c>
      <c r="X794">
        <v>8.8968800000000001E-2</v>
      </c>
      <c r="Y794">
        <v>31.032800000000002</v>
      </c>
      <c r="Z794">
        <f t="shared" si="101"/>
        <v>8.8968800000000001E-2</v>
      </c>
      <c r="AA794" s="7">
        <f t="shared" si="102"/>
        <v>3.1032800000000003E-2</v>
      </c>
      <c r="AO794" t="s">
        <v>4352</v>
      </c>
      <c r="AP794">
        <v>346.61200000000002</v>
      </c>
      <c r="AQ794">
        <v>-19.9908</v>
      </c>
      <c r="AR794">
        <v>-6928.47</v>
      </c>
      <c r="AS794">
        <f t="shared" si="103"/>
        <v>19.9908</v>
      </c>
      <c r="AT794" s="7">
        <f t="shared" si="104"/>
        <v>6.9284699999999999</v>
      </c>
    </row>
    <row r="795" spans="4:46" x14ac:dyDescent="0.35">
      <c r="D795" t="s">
        <v>5650</v>
      </c>
      <c r="E795">
        <v>346.80799999999999</v>
      </c>
      <c r="F795">
        <v>-19.985399999999998</v>
      </c>
      <c r="G795">
        <v>-6930.52</v>
      </c>
      <c r="H795">
        <f t="shared" si="100"/>
        <v>19.985399999999998</v>
      </c>
      <c r="I795" s="7">
        <f t="shared" si="105"/>
        <v>6.9305200000000005</v>
      </c>
      <c r="V795" t="s">
        <v>3531</v>
      </c>
      <c r="W795">
        <v>346.75400000000002</v>
      </c>
      <c r="X795">
        <v>8.9786500000000005E-2</v>
      </c>
      <c r="Y795">
        <v>31.136800000000001</v>
      </c>
      <c r="Z795">
        <f t="shared" si="101"/>
        <v>8.9786500000000005E-2</v>
      </c>
      <c r="AA795" s="7">
        <f t="shared" si="102"/>
        <v>3.1136799999999999E-2</v>
      </c>
      <c r="AO795" t="s">
        <v>4353</v>
      </c>
      <c r="AP795">
        <v>346.61500000000001</v>
      </c>
      <c r="AQ795">
        <v>-19.993200000000002</v>
      </c>
      <c r="AR795">
        <v>-6929.35</v>
      </c>
      <c r="AS795">
        <f t="shared" si="103"/>
        <v>19.993200000000002</v>
      </c>
      <c r="AT795" s="7">
        <f t="shared" si="104"/>
        <v>6.9293500000000003</v>
      </c>
    </row>
    <row r="796" spans="4:46" x14ac:dyDescent="0.35">
      <c r="D796" t="s">
        <v>5651</v>
      </c>
      <c r="E796">
        <v>346.80900000000003</v>
      </c>
      <c r="F796">
        <v>-19.983699999999999</v>
      </c>
      <c r="G796">
        <v>-6930.84</v>
      </c>
      <c r="H796">
        <f t="shared" si="100"/>
        <v>19.983699999999999</v>
      </c>
      <c r="I796" s="7">
        <f t="shared" si="105"/>
        <v>6.9308399999999999</v>
      </c>
      <c r="V796" t="s">
        <v>3532</v>
      </c>
      <c r="W796">
        <v>346.75400000000002</v>
      </c>
      <c r="X796">
        <v>8.9786500000000005E-2</v>
      </c>
      <c r="Y796">
        <v>31.136800000000001</v>
      </c>
      <c r="Z796">
        <f t="shared" si="101"/>
        <v>8.9786500000000005E-2</v>
      </c>
      <c r="AA796" s="7">
        <f t="shared" si="102"/>
        <v>3.1136799999999999E-2</v>
      </c>
      <c r="AO796" t="s">
        <v>4354</v>
      </c>
      <c r="AP796">
        <v>346.61500000000001</v>
      </c>
      <c r="AQ796">
        <v>-19.993200000000002</v>
      </c>
      <c r="AR796">
        <v>-6929.35</v>
      </c>
      <c r="AS796">
        <f t="shared" si="103"/>
        <v>19.993200000000002</v>
      </c>
      <c r="AT796" s="7">
        <f t="shared" si="104"/>
        <v>6.9293500000000003</v>
      </c>
    </row>
    <row r="797" spans="4:46" x14ac:dyDescent="0.35">
      <c r="D797" t="s">
        <v>5652</v>
      </c>
      <c r="E797">
        <v>346.81</v>
      </c>
      <c r="F797">
        <v>-19.984400000000001</v>
      </c>
      <c r="G797">
        <v>-6930.74</v>
      </c>
      <c r="H797">
        <f t="shared" si="100"/>
        <v>19.984400000000001</v>
      </c>
      <c r="I797" s="7">
        <f t="shared" si="105"/>
        <v>6.9307400000000001</v>
      </c>
      <c r="V797" t="s">
        <v>3533</v>
      </c>
      <c r="W797">
        <v>346.75400000000002</v>
      </c>
      <c r="X797">
        <v>8.95122E-2</v>
      </c>
      <c r="Y797">
        <v>30.9727</v>
      </c>
      <c r="Z797">
        <f t="shared" si="101"/>
        <v>8.95122E-2</v>
      </c>
      <c r="AA797" s="7">
        <f t="shared" si="102"/>
        <v>3.0972699999999999E-2</v>
      </c>
      <c r="AO797" t="s">
        <v>4355</v>
      </c>
      <c r="AP797">
        <v>346.61799999999999</v>
      </c>
      <c r="AQ797">
        <v>-19.992100000000001</v>
      </c>
      <c r="AR797">
        <v>-6929.08</v>
      </c>
      <c r="AS797">
        <f t="shared" si="103"/>
        <v>19.992100000000001</v>
      </c>
      <c r="AT797" s="7">
        <f t="shared" si="104"/>
        <v>6.9290799999999999</v>
      </c>
    </row>
    <row r="798" spans="4:46" x14ac:dyDescent="0.35">
      <c r="D798" t="s">
        <v>5653</v>
      </c>
      <c r="E798">
        <v>346.81200000000001</v>
      </c>
      <c r="F798">
        <v>-19.9831</v>
      </c>
      <c r="G798">
        <v>-6931.05</v>
      </c>
      <c r="H798">
        <f t="shared" si="100"/>
        <v>19.9831</v>
      </c>
      <c r="I798" s="7">
        <f t="shared" si="105"/>
        <v>6.9310499999999999</v>
      </c>
      <c r="V798" t="s">
        <v>3534</v>
      </c>
      <c r="W798">
        <v>346.75400000000002</v>
      </c>
      <c r="X798">
        <v>8.95122E-2</v>
      </c>
      <c r="Y798">
        <v>30.9727</v>
      </c>
      <c r="Z798">
        <f t="shared" si="101"/>
        <v>8.95122E-2</v>
      </c>
      <c r="AA798" s="7">
        <f t="shared" si="102"/>
        <v>3.0972699999999999E-2</v>
      </c>
      <c r="AO798" t="s">
        <v>4356</v>
      </c>
      <c r="AP798">
        <v>346.61799999999999</v>
      </c>
      <c r="AQ798">
        <v>-19.992100000000001</v>
      </c>
      <c r="AR798">
        <v>-6929.08</v>
      </c>
      <c r="AS798">
        <f t="shared" si="103"/>
        <v>19.992100000000001</v>
      </c>
      <c r="AT798" s="7">
        <f t="shared" si="104"/>
        <v>6.9290799999999999</v>
      </c>
    </row>
    <row r="799" spans="4:46" x14ac:dyDescent="0.35">
      <c r="D799" t="s">
        <v>5654</v>
      </c>
      <c r="E799">
        <v>346.81400000000002</v>
      </c>
      <c r="F799">
        <v>-19.983000000000001</v>
      </c>
      <c r="G799">
        <v>-6931.24</v>
      </c>
      <c r="H799">
        <f t="shared" si="100"/>
        <v>19.983000000000001</v>
      </c>
      <c r="I799" s="7">
        <f t="shared" si="105"/>
        <v>6.9312399999999998</v>
      </c>
      <c r="V799" t="s">
        <v>3535</v>
      </c>
      <c r="W799">
        <v>346.75299999999999</v>
      </c>
      <c r="X799">
        <v>9.0593199999999999E-2</v>
      </c>
      <c r="Y799">
        <v>31.459099999999999</v>
      </c>
      <c r="Z799">
        <f t="shared" si="101"/>
        <v>9.0593199999999999E-2</v>
      </c>
      <c r="AA799" s="7">
        <f t="shared" si="102"/>
        <v>3.1459099999999997E-2</v>
      </c>
      <c r="AO799" t="s">
        <v>4357</v>
      </c>
      <c r="AP799">
        <v>346.62200000000001</v>
      </c>
      <c r="AQ799">
        <v>-19.992100000000001</v>
      </c>
      <c r="AR799">
        <v>-6929.25</v>
      </c>
      <c r="AS799">
        <f t="shared" si="103"/>
        <v>19.992100000000001</v>
      </c>
      <c r="AT799" s="7">
        <f t="shared" si="104"/>
        <v>6.9292499999999997</v>
      </c>
    </row>
    <row r="800" spans="4:46" x14ac:dyDescent="0.35">
      <c r="D800" t="s">
        <v>5655</v>
      </c>
      <c r="E800">
        <v>346.815</v>
      </c>
      <c r="F800">
        <v>-19.984100000000002</v>
      </c>
      <c r="G800">
        <v>-6931.73</v>
      </c>
      <c r="H800">
        <f t="shared" si="100"/>
        <v>19.984100000000002</v>
      </c>
      <c r="I800" s="7">
        <f t="shared" si="105"/>
        <v>6.9317299999999999</v>
      </c>
      <c r="V800" t="s">
        <v>3536</v>
      </c>
      <c r="W800">
        <v>346.75299999999999</v>
      </c>
      <c r="X800">
        <v>9.0593199999999999E-2</v>
      </c>
      <c r="Y800">
        <v>31.459099999999999</v>
      </c>
      <c r="Z800">
        <f t="shared" si="101"/>
        <v>9.0593199999999999E-2</v>
      </c>
      <c r="AA800" s="7">
        <f t="shared" si="102"/>
        <v>3.1459099999999997E-2</v>
      </c>
      <c r="AO800" t="s">
        <v>4358</v>
      </c>
      <c r="AP800">
        <v>346.62200000000001</v>
      </c>
      <c r="AQ800">
        <v>-19.992100000000001</v>
      </c>
      <c r="AR800">
        <v>-6929.25</v>
      </c>
      <c r="AS800">
        <f t="shared" si="103"/>
        <v>19.992100000000001</v>
      </c>
      <c r="AT800" s="7">
        <f t="shared" si="104"/>
        <v>6.9292499999999997</v>
      </c>
    </row>
    <row r="801" spans="4:46" x14ac:dyDescent="0.35">
      <c r="D801" t="s">
        <v>5656</v>
      </c>
      <c r="E801">
        <v>346.81599999999997</v>
      </c>
      <c r="F801">
        <v>-19.983499999999999</v>
      </c>
      <c r="G801">
        <v>-6931.34</v>
      </c>
      <c r="H801">
        <f t="shared" si="100"/>
        <v>19.983499999999999</v>
      </c>
      <c r="I801" s="7">
        <f t="shared" si="105"/>
        <v>6.9313400000000005</v>
      </c>
      <c r="V801" t="s">
        <v>3537</v>
      </c>
      <c r="W801">
        <v>346.75299999999999</v>
      </c>
      <c r="X801">
        <v>9.0047699999999994E-2</v>
      </c>
      <c r="Y801">
        <v>30.633500000000002</v>
      </c>
      <c r="Z801">
        <f t="shared" si="101"/>
        <v>9.0047699999999994E-2</v>
      </c>
      <c r="AA801" s="7">
        <f t="shared" si="102"/>
        <v>3.0633500000000001E-2</v>
      </c>
      <c r="AO801" t="s">
        <v>4359</v>
      </c>
      <c r="AP801">
        <v>346.625</v>
      </c>
      <c r="AQ801">
        <v>-19.993500000000001</v>
      </c>
      <c r="AR801">
        <v>-6929.65</v>
      </c>
      <c r="AS801">
        <f t="shared" si="103"/>
        <v>19.993500000000001</v>
      </c>
      <c r="AT801" s="7">
        <f t="shared" si="104"/>
        <v>6.9296499999999996</v>
      </c>
    </row>
    <row r="802" spans="4:46" x14ac:dyDescent="0.35">
      <c r="D802" t="s">
        <v>5657</v>
      </c>
      <c r="E802">
        <v>346.81799999999998</v>
      </c>
      <c r="F802">
        <v>-19.984300000000001</v>
      </c>
      <c r="G802">
        <v>-6931.15</v>
      </c>
      <c r="H802">
        <f t="shared" si="100"/>
        <v>19.984300000000001</v>
      </c>
      <c r="I802" s="7">
        <f t="shared" si="105"/>
        <v>6.9311499999999997</v>
      </c>
      <c r="V802" t="s">
        <v>3538</v>
      </c>
      <c r="W802">
        <v>346.75299999999999</v>
      </c>
      <c r="X802">
        <v>9.0047699999999994E-2</v>
      </c>
      <c r="Y802">
        <v>30.633500000000002</v>
      </c>
      <c r="Z802">
        <f t="shared" si="101"/>
        <v>9.0047699999999994E-2</v>
      </c>
      <c r="AA802" s="7">
        <f t="shared" si="102"/>
        <v>3.0633500000000001E-2</v>
      </c>
      <c r="AO802" t="s">
        <v>4360</v>
      </c>
      <c r="AP802">
        <v>346.625</v>
      </c>
      <c r="AQ802">
        <v>-19.993500000000001</v>
      </c>
      <c r="AR802">
        <v>-6929.65</v>
      </c>
      <c r="AS802">
        <f t="shared" si="103"/>
        <v>19.993500000000001</v>
      </c>
      <c r="AT802" s="7">
        <f t="shared" si="104"/>
        <v>6.9296499999999996</v>
      </c>
    </row>
    <row r="803" spans="4:46" x14ac:dyDescent="0.35">
      <c r="D803" t="s">
        <v>5658</v>
      </c>
      <c r="E803">
        <v>346.81799999999998</v>
      </c>
      <c r="F803">
        <v>-19.984999999999999</v>
      </c>
      <c r="G803">
        <v>-6931.07</v>
      </c>
      <c r="H803">
        <f t="shared" si="100"/>
        <v>19.984999999999999</v>
      </c>
      <c r="I803" s="7">
        <f t="shared" si="105"/>
        <v>6.9310700000000001</v>
      </c>
      <c r="V803" t="s">
        <v>3539</v>
      </c>
      <c r="W803">
        <v>346.75299999999999</v>
      </c>
      <c r="X803">
        <v>8.8235099999999997E-2</v>
      </c>
      <c r="Y803">
        <v>30.724900000000002</v>
      </c>
      <c r="Z803">
        <f t="shared" si="101"/>
        <v>8.8235099999999997E-2</v>
      </c>
      <c r="AA803" s="7">
        <f t="shared" si="102"/>
        <v>3.0724900000000003E-2</v>
      </c>
      <c r="AO803" t="s">
        <v>4361</v>
      </c>
      <c r="AP803">
        <v>346.62799999999999</v>
      </c>
      <c r="AQ803">
        <v>-19.9923</v>
      </c>
      <c r="AR803">
        <v>-6929.4</v>
      </c>
      <c r="AS803">
        <f t="shared" si="103"/>
        <v>19.9923</v>
      </c>
      <c r="AT803" s="7">
        <f t="shared" si="104"/>
        <v>6.9293999999999993</v>
      </c>
    </row>
    <row r="804" spans="4:46" x14ac:dyDescent="0.35">
      <c r="D804" t="s">
        <v>5659</v>
      </c>
      <c r="E804">
        <v>346.82</v>
      </c>
      <c r="F804">
        <v>-19.985900000000001</v>
      </c>
      <c r="G804">
        <v>-6931.38</v>
      </c>
      <c r="H804">
        <f t="shared" si="100"/>
        <v>19.985900000000001</v>
      </c>
      <c r="I804" s="7">
        <f t="shared" si="105"/>
        <v>6.9313799999999999</v>
      </c>
      <c r="V804" t="s">
        <v>3540</v>
      </c>
      <c r="W804">
        <v>346.75299999999999</v>
      </c>
      <c r="X804">
        <v>8.8235099999999997E-2</v>
      </c>
      <c r="Y804">
        <v>30.724900000000002</v>
      </c>
      <c r="Z804">
        <f t="shared" si="101"/>
        <v>8.8235099999999997E-2</v>
      </c>
      <c r="AA804" s="7">
        <f t="shared" si="102"/>
        <v>3.0724900000000003E-2</v>
      </c>
      <c r="AO804" t="s">
        <v>4362</v>
      </c>
      <c r="AP804">
        <v>346.62799999999999</v>
      </c>
      <c r="AQ804">
        <v>-19.9923</v>
      </c>
      <c r="AR804">
        <v>-6929.4</v>
      </c>
      <c r="AS804">
        <f t="shared" si="103"/>
        <v>19.9923</v>
      </c>
      <c r="AT804" s="7">
        <f t="shared" si="104"/>
        <v>6.9293999999999993</v>
      </c>
    </row>
    <row r="805" spans="4:46" x14ac:dyDescent="0.35">
      <c r="D805" t="s">
        <v>5660</v>
      </c>
      <c r="E805">
        <v>346.822</v>
      </c>
      <c r="F805">
        <v>-19.985199999999999</v>
      </c>
      <c r="G805">
        <v>-6931.17</v>
      </c>
      <c r="H805">
        <f t="shared" si="100"/>
        <v>19.985199999999999</v>
      </c>
      <c r="I805" s="7">
        <f t="shared" si="105"/>
        <v>6.9311699999999998</v>
      </c>
      <c r="V805" t="s">
        <v>3541</v>
      </c>
      <c r="W805">
        <v>346.75400000000002</v>
      </c>
      <c r="X805">
        <v>9.0427199999999999E-2</v>
      </c>
      <c r="Y805">
        <v>31.398900000000001</v>
      </c>
      <c r="Z805">
        <f t="shared" si="101"/>
        <v>9.0427199999999999E-2</v>
      </c>
      <c r="AA805" s="7">
        <f t="shared" si="102"/>
        <v>3.13989E-2</v>
      </c>
      <c r="AO805" t="s">
        <v>4363</v>
      </c>
      <c r="AP805">
        <v>346.63099999999997</v>
      </c>
      <c r="AQ805">
        <v>-19.9909</v>
      </c>
      <c r="AR805">
        <v>-6929.02</v>
      </c>
      <c r="AS805">
        <f t="shared" si="103"/>
        <v>19.9909</v>
      </c>
      <c r="AT805" s="7">
        <f t="shared" si="104"/>
        <v>6.9290200000000004</v>
      </c>
    </row>
    <row r="806" spans="4:46" x14ac:dyDescent="0.35">
      <c r="D806" t="s">
        <v>5661</v>
      </c>
      <c r="E806">
        <v>346.82299999999998</v>
      </c>
      <c r="F806">
        <v>-19.984400000000001</v>
      </c>
      <c r="G806">
        <v>-6931.55</v>
      </c>
      <c r="H806">
        <f t="shared" si="100"/>
        <v>19.984400000000001</v>
      </c>
      <c r="I806" s="7">
        <f t="shared" si="105"/>
        <v>6.9315500000000005</v>
      </c>
      <c r="V806" t="s">
        <v>3542</v>
      </c>
      <c r="W806">
        <v>346.75400000000002</v>
      </c>
      <c r="X806">
        <v>9.0427199999999999E-2</v>
      </c>
      <c r="Y806">
        <v>31.398900000000001</v>
      </c>
      <c r="Z806">
        <f t="shared" si="101"/>
        <v>9.0427199999999999E-2</v>
      </c>
      <c r="AA806" s="7">
        <f t="shared" si="102"/>
        <v>3.13989E-2</v>
      </c>
      <c r="AO806" t="s">
        <v>4364</v>
      </c>
      <c r="AP806">
        <v>346.63099999999997</v>
      </c>
      <c r="AQ806">
        <v>-19.9909</v>
      </c>
      <c r="AR806">
        <v>-6929.02</v>
      </c>
      <c r="AS806">
        <f t="shared" si="103"/>
        <v>19.9909</v>
      </c>
      <c r="AT806" s="7">
        <f t="shared" si="104"/>
        <v>6.9290200000000004</v>
      </c>
    </row>
    <row r="807" spans="4:46" x14ac:dyDescent="0.35">
      <c r="D807" t="s">
        <v>5662</v>
      </c>
      <c r="E807">
        <v>346.82499999999999</v>
      </c>
      <c r="F807">
        <v>-19.984000000000002</v>
      </c>
      <c r="G807">
        <v>-6931.47</v>
      </c>
      <c r="H807">
        <f t="shared" si="100"/>
        <v>19.984000000000002</v>
      </c>
      <c r="I807" s="7">
        <f t="shared" si="105"/>
        <v>6.93147</v>
      </c>
      <c r="V807" t="s">
        <v>3543</v>
      </c>
      <c r="W807">
        <v>346.75400000000002</v>
      </c>
      <c r="X807">
        <v>8.9352100000000004E-2</v>
      </c>
      <c r="Y807">
        <v>30.899000000000001</v>
      </c>
      <c r="Z807">
        <f t="shared" si="101"/>
        <v>8.9352100000000004E-2</v>
      </c>
      <c r="AA807" s="7">
        <f t="shared" si="102"/>
        <v>3.0898999999999999E-2</v>
      </c>
      <c r="AO807" t="s">
        <v>4365</v>
      </c>
      <c r="AP807">
        <v>346.63499999999999</v>
      </c>
      <c r="AQ807">
        <v>-19.994800000000001</v>
      </c>
      <c r="AR807">
        <v>-6930.58</v>
      </c>
      <c r="AS807">
        <f t="shared" si="103"/>
        <v>19.994800000000001</v>
      </c>
      <c r="AT807" s="7">
        <f t="shared" si="104"/>
        <v>6.93058</v>
      </c>
    </row>
    <row r="808" spans="4:46" x14ac:dyDescent="0.35">
      <c r="D808" t="s">
        <v>5663</v>
      </c>
      <c r="E808">
        <v>346.82499999999999</v>
      </c>
      <c r="F808">
        <v>-19.9848</v>
      </c>
      <c r="G808">
        <v>-6931.58</v>
      </c>
      <c r="H808">
        <f t="shared" si="100"/>
        <v>19.9848</v>
      </c>
      <c r="I808" s="7">
        <f t="shared" si="105"/>
        <v>6.9315800000000003</v>
      </c>
      <c r="V808" t="s">
        <v>3544</v>
      </c>
      <c r="W808">
        <v>346.75400000000002</v>
      </c>
      <c r="X808">
        <v>8.9352100000000004E-2</v>
      </c>
      <c r="Y808">
        <v>30.899000000000001</v>
      </c>
      <c r="Z808">
        <f t="shared" si="101"/>
        <v>8.9352100000000004E-2</v>
      </c>
      <c r="AA808" s="7">
        <f t="shared" si="102"/>
        <v>3.0898999999999999E-2</v>
      </c>
      <c r="AO808" t="s">
        <v>4366</v>
      </c>
      <c r="AP808">
        <v>346.63499999999999</v>
      </c>
      <c r="AQ808">
        <v>-19.994800000000001</v>
      </c>
      <c r="AR808">
        <v>-6930.58</v>
      </c>
      <c r="AS808">
        <f t="shared" si="103"/>
        <v>19.994800000000001</v>
      </c>
      <c r="AT808" s="7">
        <f t="shared" si="104"/>
        <v>6.93058</v>
      </c>
    </row>
    <row r="809" spans="4:46" x14ac:dyDescent="0.35">
      <c r="D809" t="s">
        <v>5664</v>
      </c>
      <c r="E809">
        <v>346.82600000000002</v>
      </c>
      <c r="F809">
        <v>-19.984000000000002</v>
      </c>
      <c r="G809">
        <v>-6931.44</v>
      </c>
      <c r="H809">
        <f t="shared" si="100"/>
        <v>19.984000000000002</v>
      </c>
      <c r="I809" s="7">
        <f t="shared" si="105"/>
        <v>6.9314399999999994</v>
      </c>
      <c r="V809" t="s">
        <v>3545</v>
      </c>
      <c r="W809">
        <v>346.75299999999999</v>
      </c>
      <c r="X809">
        <v>8.6290800000000001E-2</v>
      </c>
      <c r="Y809">
        <v>30.290900000000001</v>
      </c>
      <c r="Z809">
        <f t="shared" si="101"/>
        <v>8.6290800000000001E-2</v>
      </c>
      <c r="AA809" s="7">
        <f t="shared" si="102"/>
        <v>3.0290899999999999E-2</v>
      </c>
      <c r="AO809" t="s">
        <v>4367</v>
      </c>
      <c r="AP809">
        <v>346.63799999999998</v>
      </c>
      <c r="AQ809">
        <v>-19.993300000000001</v>
      </c>
      <c r="AR809">
        <v>-6929.94</v>
      </c>
      <c r="AS809">
        <f t="shared" si="103"/>
        <v>19.993300000000001</v>
      </c>
      <c r="AT809" s="7">
        <f t="shared" si="104"/>
        <v>6.9299399999999993</v>
      </c>
    </row>
    <row r="810" spans="4:46" x14ac:dyDescent="0.35">
      <c r="D810" t="s">
        <v>5665</v>
      </c>
      <c r="E810">
        <v>346.82900000000001</v>
      </c>
      <c r="F810">
        <v>-19.9849</v>
      </c>
      <c r="G810">
        <v>-6931.88</v>
      </c>
      <c r="H810">
        <f t="shared" si="100"/>
        <v>19.9849</v>
      </c>
      <c r="I810" s="7">
        <f t="shared" si="105"/>
        <v>6.9318800000000005</v>
      </c>
      <c r="V810" t="s">
        <v>3546</v>
      </c>
      <c r="W810">
        <v>346.75299999999999</v>
      </c>
      <c r="X810">
        <v>8.6290800000000001E-2</v>
      </c>
      <c r="Y810">
        <v>30.290900000000001</v>
      </c>
      <c r="Z810">
        <f t="shared" si="101"/>
        <v>8.6290800000000001E-2</v>
      </c>
      <c r="AA810" s="7">
        <f t="shared" si="102"/>
        <v>3.0290899999999999E-2</v>
      </c>
      <c r="AO810" t="s">
        <v>4368</v>
      </c>
      <c r="AP810">
        <v>346.63799999999998</v>
      </c>
      <c r="AQ810">
        <v>-19.993300000000001</v>
      </c>
      <c r="AR810">
        <v>-6929.94</v>
      </c>
      <c r="AS810">
        <f t="shared" si="103"/>
        <v>19.993300000000001</v>
      </c>
      <c r="AT810" s="7">
        <f t="shared" si="104"/>
        <v>6.9299399999999993</v>
      </c>
    </row>
    <row r="811" spans="4:46" x14ac:dyDescent="0.35">
      <c r="D811" t="s">
        <v>5666</v>
      </c>
      <c r="E811">
        <v>346.82900000000001</v>
      </c>
      <c r="F811">
        <v>-19.984500000000001</v>
      </c>
      <c r="G811">
        <v>-6931.48</v>
      </c>
      <c r="H811">
        <f t="shared" si="100"/>
        <v>19.984500000000001</v>
      </c>
      <c r="I811" s="7">
        <f t="shared" si="105"/>
        <v>6.9314799999999996</v>
      </c>
      <c r="V811" t="s">
        <v>3547</v>
      </c>
      <c r="W811">
        <v>346.75400000000002</v>
      </c>
      <c r="X811">
        <v>9.0221599999999999E-2</v>
      </c>
      <c r="Y811">
        <v>31.275099999999998</v>
      </c>
      <c r="Z811">
        <f t="shared" si="101"/>
        <v>9.0221599999999999E-2</v>
      </c>
      <c r="AA811" s="7">
        <f t="shared" si="102"/>
        <v>3.12751E-2</v>
      </c>
      <c r="AO811" t="s">
        <v>4369</v>
      </c>
      <c r="AP811">
        <v>346.64100000000002</v>
      </c>
      <c r="AQ811">
        <v>-19.991299999999999</v>
      </c>
      <c r="AR811">
        <v>-6929.43</v>
      </c>
      <c r="AS811">
        <f t="shared" si="103"/>
        <v>19.991299999999999</v>
      </c>
      <c r="AT811" s="7">
        <f t="shared" si="104"/>
        <v>6.92943</v>
      </c>
    </row>
    <row r="812" spans="4:46" x14ac:dyDescent="0.35">
      <c r="D812" t="s">
        <v>5667</v>
      </c>
      <c r="E812">
        <v>346.83100000000002</v>
      </c>
      <c r="F812">
        <v>-19.9849</v>
      </c>
      <c r="G812">
        <v>-6931.58</v>
      </c>
      <c r="H812">
        <f t="shared" si="100"/>
        <v>19.9849</v>
      </c>
      <c r="I812" s="7">
        <f t="shared" si="105"/>
        <v>6.9315800000000003</v>
      </c>
      <c r="V812" t="s">
        <v>3548</v>
      </c>
      <c r="W812">
        <v>346.75400000000002</v>
      </c>
      <c r="X812">
        <v>9.0221599999999999E-2</v>
      </c>
      <c r="Y812">
        <v>31.275099999999998</v>
      </c>
      <c r="Z812">
        <f t="shared" si="101"/>
        <v>9.0221599999999999E-2</v>
      </c>
      <c r="AA812" s="7">
        <f t="shared" si="102"/>
        <v>3.12751E-2</v>
      </c>
      <c r="AO812" t="s">
        <v>4370</v>
      </c>
      <c r="AP812">
        <v>346.64100000000002</v>
      </c>
      <c r="AQ812">
        <v>-19.991299999999999</v>
      </c>
      <c r="AR812">
        <v>-6929.43</v>
      </c>
      <c r="AS812">
        <f t="shared" si="103"/>
        <v>19.991299999999999</v>
      </c>
      <c r="AT812" s="7">
        <f t="shared" si="104"/>
        <v>6.92943</v>
      </c>
    </row>
    <row r="813" spans="4:46" x14ac:dyDescent="0.35">
      <c r="D813" t="s">
        <v>5668</v>
      </c>
      <c r="E813">
        <v>346.83300000000003</v>
      </c>
      <c r="F813">
        <v>-19.984500000000001</v>
      </c>
      <c r="G813">
        <v>-6932.19</v>
      </c>
      <c r="H813">
        <f t="shared" si="100"/>
        <v>19.984500000000001</v>
      </c>
      <c r="I813" s="7">
        <f t="shared" si="105"/>
        <v>6.9321899999999994</v>
      </c>
      <c r="V813" t="s">
        <v>3549</v>
      </c>
      <c r="W813">
        <v>346.75400000000002</v>
      </c>
      <c r="X813">
        <v>8.9346800000000004E-2</v>
      </c>
      <c r="Y813">
        <v>31.005400000000002</v>
      </c>
      <c r="Z813">
        <f t="shared" si="101"/>
        <v>8.9346800000000004E-2</v>
      </c>
      <c r="AA813" s="7">
        <f t="shared" si="102"/>
        <v>3.1005400000000002E-2</v>
      </c>
      <c r="AO813" t="s">
        <v>4371</v>
      </c>
      <c r="AP813">
        <v>346.64299999999997</v>
      </c>
      <c r="AQ813">
        <v>-19.991399999999999</v>
      </c>
      <c r="AR813">
        <v>-6929.4</v>
      </c>
      <c r="AS813">
        <f t="shared" si="103"/>
        <v>19.991399999999999</v>
      </c>
      <c r="AT813" s="7">
        <f t="shared" si="104"/>
        <v>6.9293999999999993</v>
      </c>
    </row>
    <row r="814" spans="4:46" x14ac:dyDescent="0.35">
      <c r="D814" t="s">
        <v>5669</v>
      </c>
      <c r="E814">
        <v>346.83499999999998</v>
      </c>
      <c r="F814">
        <v>-19.985299999999999</v>
      </c>
      <c r="G814">
        <v>-6932.1</v>
      </c>
      <c r="H814">
        <f t="shared" si="100"/>
        <v>19.985299999999999</v>
      </c>
      <c r="I814" s="7">
        <f t="shared" si="105"/>
        <v>6.9321000000000002</v>
      </c>
      <c r="V814" t="s">
        <v>3550</v>
      </c>
      <c r="W814">
        <v>346.75400000000002</v>
      </c>
      <c r="X814">
        <v>8.9346800000000004E-2</v>
      </c>
      <c r="Y814">
        <v>31.005400000000002</v>
      </c>
      <c r="Z814">
        <f t="shared" si="101"/>
        <v>8.9346800000000004E-2</v>
      </c>
      <c r="AA814" s="7">
        <f t="shared" si="102"/>
        <v>3.1005400000000002E-2</v>
      </c>
      <c r="AO814" t="s">
        <v>4372</v>
      </c>
      <c r="AP814">
        <v>346.64299999999997</v>
      </c>
      <c r="AQ814">
        <v>-19.991399999999999</v>
      </c>
      <c r="AR814">
        <v>-6929.4</v>
      </c>
      <c r="AS814">
        <f t="shared" si="103"/>
        <v>19.991399999999999</v>
      </c>
      <c r="AT814" s="7">
        <f t="shared" si="104"/>
        <v>6.9293999999999993</v>
      </c>
    </row>
    <row r="815" spans="4:46" x14ac:dyDescent="0.35">
      <c r="D815" t="s">
        <v>5670</v>
      </c>
      <c r="E815">
        <v>346.83600000000001</v>
      </c>
      <c r="F815">
        <v>-19.984300000000001</v>
      </c>
      <c r="G815">
        <v>-6931.72</v>
      </c>
      <c r="H815">
        <f t="shared" si="100"/>
        <v>19.984300000000001</v>
      </c>
      <c r="I815" s="7">
        <f t="shared" si="105"/>
        <v>6.9317200000000003</v>
      </c>
      <c r="V815" t="s">
        <v>3551</v>
      </c>
      <c r="W815">
        <v>346.75400000000002</v>
      </c>
      <c r="X815">
        <v>8.8988999999999999E-2</v>
      </c>
      <c r="Y815">
        <v>30.681999999999999</v>
      </c>
      <c r="Z815">
        <f t="shared" si="101"/>
        <v>8.8988999999999999E-2</v>
      </c>
      <c r="AA815" s="7">
        <f t="shared" si="102"/>
        <v>3.0681999999999997E-2</v>
      </c>
      <c r="AO815" t="s">
        <v>4373</v>
      </c>
      <c r="AP815">
        <v>346.64600000000002</v>
      </c>
      <c r="AQ815">
        <v>-19.990600000000001</v>
      </c>
      <c r="AR815">
        <v>-6929.19</v>
      </c>
      <c r="AS815">
        <f t="shared" si="103"/>
        <v>19.990600000000001</v>
      </c>
      <c r="AT815" s="7">
        <f t="shared" si="104"/>
        <v>6.9291899999999993</v>
      </c>
    </row>
    <row r="816" spans="4:46" x14ac:dyDescent="0.35">
      <c r="D816" t="s">
        <v>5671</v>
      </c>
      <c r="E816">
        <v>346.83800000000002</v>
      </c>
      <c r="F816">
        <v>-19.9847</v>
      </c>
      <c r="G816">
        <v>-6932.85</v>
      </c>
      <c r="H816">
        <f t="shared" si="100"/>
        <v>19.9847</v>
      </c>
      <c r="I816" s="7">
        <f t="shared" si="105"/>
        <v>6.9328500000000002</v>
      </c>
      <c r="V816" t="s">
        <v>3552</v>
      </c>
      <c r="W816">
        <v>346.75400000000002</v>
      </c>
      <c r="X816">
        <v>8.8988999999999999E-2</v>
      </c>
      <c r="Y816">
        <v>30.681999999999999</v>
      </c>
      <c r="Z816">
        <f t="shared" si="101"/>
        <v>8.8988999999999999E-2</v>
      </c>
      <c r="AA816" s="7">
        <f t="shared" si="102"/>
        <v>3.0681999999999997E-2</v>
      </c>
      <c r="AO816" t="s">
        <v>4374</v>
      </c>
      <c r="AP816">
        <v>346.64600000000002</v>
      </c>
      <c r="AQ816">
        <v>-19.990600000000001</v>
      </c>
      <c r="AR816">
        <v>-6929.19</v>
      </c>
      <c r="AS816">
        <f t="shared" si="103"/>
        <v>19.990600000000001</v>
      </c>
      <c r="AT816" s="7">
        <f t="shared" si="104"/>
        <v>6.9291899999999993</v>
      </c>
    </row>
    <row r="817" spans="4:46" x14ac:dyDescent="0.35">
      <c r="D817" t="s">
        <v>5672</v>
      </c>
      <c r="E817">
        <v>346.839</v>
      </c>
      <c r="F817">
        <v>-19.9861</v>
      </c>
      <c r="G817">
        <v>-6931.71</v>
      </c>
      <c r="H817">
        <f t="shared" si="100"/>
        <v>19.9861</v>
      </c>
      <c r="I817" s="7">
        <f t="shared" si="105"/>
        <v>6.9317099999999998</v>
      </c>
      <c r="V817" t="s">
        <v>3553</v>
      </c>
      <c r="W817">
        <v>346.75299999999999</v>
      </c>
      <c r="X817">
        <v>8.98177E-2</v>
      </c>
      <c r="Y817">
        <v>31.1431</v>
      </c>
      <c r="Z817">
        <f t="shared" si="101"/>
        <v>8.98177E-2</v>
      </c>
      <c r="AA817" s="7">
        <f t="shared" si="102"/>
        <v>3.11431E-2</v>
      </c>
      <c r="AO817" t="s">
        <v>4375</v>
      </c>
      <c r="AP817">
        <v>346.649</v>
      </c>
      <c r="AQ817">
        <v>-19.992100000000001</v>
      </c>
      <c r="AR817">
        <v>-6929.84</v>
      </c>
      <c r="AS817">
        <f t="shared" si="103"/>
        <v>19.992100000000001</v>
      </c>
      <c r="AT817" s="7">
        <f t="shared" si="104"/>
        <v>6.9298400000000004</v>
      </c>
    </row>
    <row r="818" spans="4:46" x14ac:dyDescent="0.35">
      <c r="D818" t="s">
        <v>5673</v>
      </c>
      <c r="E818">
        <v>346.84100000000001</v>
      </c>
      <c r="F818">
        <v>-19.986000000000001</v>
      </c>
      <c r="G818">
        <v>-6931.8</v>
      </c>
      <c r="H818">
        <f t="shared" si="100"/>
        <v>19.986000000000001</v>
      </c>
      <c r="I818" s="7">
        <f t="shared" si="105"/>
        <v>6.9318</v>
      </c>
      <c r="V818" t="s">
        <v>3554</v>
      </c>
      <c r="W818">
        <v>346.75299999999999</v>
      </c>
      <c r="X818">
        <v>8.98177E-2</v>
      </c>
      <c r="Y818">
        <v>31.1431</v>
      </c>
      <c r="Z818">
        <f t="shared" si="101"/>
        <v>8.98177E-2</v>
      </c>
      <c r="AA818" s="7">
        <f t="shared" si="102"/>
        <v>3.11431E-2</v>
      </c>
      <c r="AO818" t="s">
        <v>4376</v>
      </c>
      <c r="AP818">
        <v>346.649</v>
      </c>
      <c r="AQ818">
        <v>-19.992100000000001</v>
      </c>
      <c r="AR818">
        <v>-6929.84</v>
      </c>
      <c r="AS818">
        <f t="shared" si="103"/>
        <v>19.992100000000001</v>
      </c>
      <c r="AT818" s="7">
        <f t="shared" si="104"/>
        <v>6.9298400000000004</v>
      </c>
    </row>
    <row r="819" spans="4:46" x14ac:dyDescent="0.35">
      <c r="D819" t="s">
        <v>5674</v>
      </c>
      <c r="E819">
        <v>346.84100000000001</v>
      </c>
      <c r="F819">
        <v>-19.984500000000001</v>
      </c>
      <c r="G819">
        <v>-6931.78</v>
      </c>
      <c r="H819">
        <f t="shared" si="100"/>
        <v>19.984500000000001</v>
      </c>
      <c r="I819" s="7">
        <f t="shared" si="105"/>
        <v>6.9317799999999998</v>
      </c>
      <c r="V819" t="s">
        <v>3555</v>
      </c>
      <c r="W819">
        <v>346.75299999999999</v>
      </c>
      <c r="X819">
        <v>8.83129E-2</v>
      </c>
      <c r="Y819">
        <v>30.761500000000002</v>
      </c>
      <c r="Z819">
        <f t="shared" si="101"/>
        <v>8.83129E-2</v>
      </c>
      <c r="AA819" s="7">
        <f t="shared" si="102"/>
        <v>3.0761500000000001E-2</v>
      </c>
      <c r="AO819" t="s">
        <v>4377</v>
      </c>
      <c r="AP819">
        <v>346.65199999999999</v>
      </c>
      <c r="AQ819">
        <v>-19.993099999999998</v>
      </c>
      <c r="AR819">
        <v>-6930.18</v>
      </c>
      <c r="AS819">
        <f t="shared" si="103"/>
        <v>19.993099999999998</v>
      </c>
      <c r="AT819" s="7">
        <f t="shared" si="104"/>
        <v>6.93018</v>
      </c>
    </row>
    <row r="820" spans="4:46" x14ac:dyDescent="0.35">
      <c r="D820" t="s">
        <v>5675</v>
      </c>
      <c r="E820">
        <v>346.84300000000002</v>
      </c>
      <c r="F820">
        <v>-19.9876</v>
      </c>
      <c r="G820">
        <v>-6931.69</v>
      </c>
      <c r="H820">
        <f t="shared" si="100"/>
        <v>19.9876</v>
      </c>
      <c r="I820" s="7">
        <f t="shared" si="105"/>
        <v>6.9316899999999997</v>
      </c>
      <c r="V820" t="s">
        <v>3556</v>
      </c>
      <c r="W820">
        <v>346.75299999999999</v>
      </c>
      <c r="X820">
        <v>8.83129E-2</v>
      </c>
      <c r="Y820">
        <v>30.761500000000002</v>
      </c>
      <c r="Z820">
        <f t="shared" si="101"/>
        <v>8.83129E-2</v>
      </c>
      <c r="AA820" s="7">
        <f t="shared" si="102"/>
        <v>3.0761500000000001E-2</v>
      </c>
      <c r="AO820" t="s">
        <v>4378</v>
      </c>
      <c r="AP820">
        <v>346.65199999999999</v>
      </c>
      <c r="AQ820">
        <v>-19.993099999999998</v>
      </c>
      <c r="AR820">
        <v>-6930.18</v>
      </c>
      <c r="AS820">
        <f t="shared" si="103"/>
        <v>19.993099999999998</v>
      </c>
      <c r="AT820" s="7">
        <f t="shared" si="104"/>
        <v>6.93018</v>
      </c>
    </row>
    <row r="821" spans="4:46" x14ac:dyDescent="0.35">
      <c r="D821" t="s">
        <v>5676</v>
      </c>
      <c r="E821">
        <v>346.84500000000003</v>
      </c>
      <c r="F821">
        <v>-19.9846</v>
      </c>
      <c r="G821">
        <v>-6931.89</v>
      </c>
      <c r="H821">
        <f t="shared" si="100"/>
        <v>19.9846</v>
      </c>
      <c r="I821" s="7">
        <f t="shared" si="105"/>
        <v>6.9318900000000001</v>
      </c>
      <c r="V821" t="s">
        <v>3557</v>
      </c>
      <c r="W821">
        <v>346.75400000000002</v>
      </c>
      <c r="X821">
        <v>8.8442099999999996E-2</v>
      </c>
      <c r="Y821">
        <v>30.7075</v>
      </c>
      <c r="Z821">
        <f t="shared" si="101"/>
        <v>8.8442099999999996E-2</v>
      </c>
      <c r="AA821" s="7">
        <f t="shared" si="102"/>
        <v>3.0707499999999999E-2</v>
      </c>
      <c r="AO821" t="s">
        <v>4379</v>
      </c>
      <c r="AP821">
        <v>346.65300000000002</v>
      </c>
      <c r="AQ821">
        <v>-19.9922</v>
      </c>
      <c r="AR821">
        <v>-6929.9</v>
      </c>
      <c r="AS821">
        <f t="shared" si="103"/>
        <v>19.9922</v>
      </c>
      <c r="AT821" s="7">
        <f t="shared" si="104"/>
        <v>6.9298999999999999</v>
      </c>
    </row>
    <row r="822" spans="4:46" x14ac:dyDescent="0.35">
      <c r="D822" t="s">
        <v>5677</v>
      </c>
      <c r="E822">
        <v>346.84500000000003</v>
      </c>
      <c r="F822">
        <v>-19.9846</v>
      </c>
      <c r="G822">
        <v>-6931.53</v>
      </c>
      <c r="H822">
        <f t="shared" si="100"/>
        <v>19.9846</v>
      </c>
      <c r="I822" s="7">
        <f t="shared" si="105"/>
        <v>6.9315299999999995</v>
      </c>
      <c r="V822" t="s">
        <v>3558</v>
      </c>
      <c r="W822">
        <v>346.75400000000002</v>
      </c>
      <c r="X822">
        <v>8.8442099999999996E-2</v>
      </c>
      <c r="Y822">
        <v>30.7075</v>
      </c>
      <c r="Z822">
        <f t="shared" si="101"/>
        <v>8.8442099999999996E-2</v>
      </c>
      <c r="AA822" s="7">
        <f t="shared" si="102"/>
        <v>3.0707499999999999E-2</v>
      </c>
      <c r="AO822" t="s">
        <v>4380</v>
      </c>
      <c r="AP822">
        <v>346.65300000000002</v>
      </c>
      <c r="AQ822">
        <v>-19.9922</v>
      </c>
      <c r="AR822">
        <v>-6929.9</v>
      </c>
      <c r="AS822">
        <f t="shared" si="103"/>
        <v>19.9922</v>
      </c>
      <c r="AT822" s="7">
        <f t="shared" si="104"/>
        <v>6.9298999999999999</v>
      </c>
    </row>
    <row r="823" spans="4:46" x14ac:dyDescent="0.35">
      <c r="D823" t="s">
        <v>5678</v>
      </c>
      <c r="E823">
        <v>346.84800000000001</v>
      </c>
      <c r="F823">
        <v>-19.9847</v>
      </c>
      <c r="G823">
        <v>-6932.05</v>
      </c>
      <c r="H823">
        <f t="shared" si="100"/>
        <v>19.9847</v>
      </c>
      <c r="I823" s="7">
        <f t="shared" si="105"/>
        <v>6.9320500000000003</v>
      </c>
      <c r="V823" t="s">
        <v>3559</v>
      </c>
      <c r="W823">
        <v>346.75400000000002</v>
      </c>
      <c r="X823">
        <v>8.9812900000000001E-2</v>
      </c>
      <c r="Y823">
        <v>31.121700000000001</v>
      </c>
      <c r="Z823">
        <f t="shared" si="101"/>
        <v>8.9812900000000001E-2</v>
      </c>
      <c r="AA823" s="7">
        <f t="shared" si="102"/>
        <v>3.1121700000000002E-2</v>
      </c>
      <c r="AO823" t="s">
        <v>4381</v>
      </c>
      <c r="AP823">
        <v>346.65699999999998</v>
      </c>
      <c r="AQ823">
        <v>-19.991700000000002</v>
      </c>
      <c r="AR823">
        <v>-6929.81</v>
      </c>
      <c r="AS823">
        <f t="shared" si="103"/>
        <v>19.991700000000002</v>
      </c>
      <c r="AT823" s="7">
        <f t="shared" si="104"/>
        <v>6.9298100000000007</v>
      </c>
    </row>
    <row r="824" spans="4:46" x14ac:dyDescent="0.35">
      <c r="D824" t="s">
        <v>5679</v>
      </c>
      <c r="E824">
        <v>346.84800000000001</v>
      </c>
      <c r="F824">
        <v>-19.983799999999999</v>
      </c>
      <c r="G824">
        <v>-6931.88</v>
      </c>
      <c r="H824">
        <f t="shared" si="100"/>
        <v>19.983799999999999</v>
      </c>
      <c r="I824" s="7">
        <f t="shared" si="105"/>
        <v>6.9318800000000005</v>
      </c>
      <c r="V824" t="s">
        <v>3560</v>
      </c>
      <c r="W824">
        <v>346.75400000000002</v>
      </c>
      <c r="X824">
        <v>8.9812900000000001E-2</v>
      </c>
      <c r="Y824">
        <v>31.121700000000001</v>
      </c>
      <c r="Z824">
        <f t="shared" si="101"/>
        <v>8.9812900000000001E-2</v>
      </c>
      <c r="AA824" s="7">
        <f t="shared" si="102"/>
        <v>3.1121700000000002E-2</v>
      </c>
      <c r="AO824" t="s">
        <v>4382</v>
      </c>
      <c r="AP824">
        <v>346.65699999999998</v>
      </c>
      <c r="AQ824">
        <v>-19.991700000000002</v>
      </c>
      <c r="AR824">
        <v>-6929.81</v>
      </c>
      <c r="AS824">
        <f t="shared" si="103"/>
        <v>19.991700000000002</v>
      </c>
      <c r="AT824" s="7">
        <f t="shared" si="104"/>
        <v>6.9298100000000007</v>
      </c>
    </row>
    <row r="825" spans="4:46" x14ac:dyDescent="0.35">
      <c r="D825" t="s">
        <v>5680</v>
      </c>
      <c r="E825">
        <v>346.84899999999999</v>
      </c>
      <c r="F825">
        <v>-19.9846</v>
      </c>
      <c r="G825">
        <v>-6931.84</v>
      </c>
      <c r="H825">
        <f t="shared" si="100"/>
        <v>19.9846</v>
      </c>
      <c r="I825" s="7">
        <f t="shared" si="105"/>
        <v>6.9318400000000002</v>
      </c>
      <c r="AO825" t="s">
        <v>4383</v>
      </c>
      <c r="AP825">
        <v>346.66</v>
      </c>
      <c r="AQ825">
        <v>-19.992999999999999</v>
      </c>
      <c r="AR825">
        <v>-6930.31</v>
      </c>
      <c r="AS825">
        <f t="shared" si="103"/>
        <v>19.992999999999999</v>
      </c>
      <c r="AT825" s="7">
        <f t="shared" si="104"/>
        <v>6.9303100000000004</v>
      </c>
    </row>
    <row r="826" spans="4:46" x14ac:dyDescent="0.35">
      <c r="D826" t="s">
        <v>5681</v>
      </c>
      <c r="E826">
        <v>346.85</v>
      </c>
      <c r="F826">
        <v>-19.984500000000001</v>
      </c>
      <c r="G826">
        <v>-6931.87</v>
      </c>
      <c r="H826">
        <f t="shared" si="100"/>
        <v>19.984500000000001</v>
      </c>
      <c r="I826" s="7">
        <f t="shared" si="105"/>
        <v>6.93187</v>
      </c>
      <c r="AO826" t="s">
        <v>4384</v>
      </c>
      <c r="AP826">
        <v>346.66</v>
      </c>
      <c r="AQ826">
        <v>-19.992999999999999</v>
      </c>
      <c r="AR826">
        <v>-6930.31</v>
      </c>
      <c r="AS826">
        <f t="shared" si="103"/>
        <v>19.992999999999999</v>
      </c>
      <c r="AT826" s="7">
        <f t="shared" si="104"/>
        <v>6.9303100000000004</v>
      </c>
    </row>
    <row r="827" spans="4:46" x14ac:dyDescent="0.35">
      <c r="D827" t="s">
        <v>5682</v>
      </c>
      <c r="E827">
        <v>346.85199999999998</v>
      </c>
      <c r="F827">
        <v>-19.9849</v>
      </c>
      <c r="G827">
        <v>-6931.88</v>
      </c>
      <c r="H827">
        <f t="shared" si="100"/>
        <v>19.9849</v>
      </c>
      <c r="I827" s="7">
        <f t="shared" si="105"/>
        <v>6.9318800000000005</v>
      </c>
      <c r="AO827" t="s">
        <v>4385</v>
      </c>
      <c r="AP827">
        <v>346.66199999999998</v>
      </c>
      <c r="AQ827">
        <v>-19.9923</v>
      </c>
      <c r="AR827">
        <v>-6930.18</v>
      </c>
      <c r="AS827">
        <f t="shared" si="103"/>
        <v>19.9923</v>
      </c>
      <c r="AT827" s="7">
        <f t="shared" si="104"/>
        <v>6.93018</v>
      </c>
    </row>
    <row r="828" spans="4:46" x14ac:dyDescent="0.35">
      <c r="D828" t="s">
        <v>5683</v>
      </c>
      <c r="E828">
        <v>346.85300000000001</v>
      </c>
      <c r="F828">
        <v>-19.984200000000001</v>
      </c>
      <c r="G828">
        <v>-6931.75</v>
      </c>
      <c r="H828">
        <f t="shared" si="100"/>
        <v>19.984200000000001</v>
      </c>
      <c r="I828" s="7">
        <f t="shared" si="105"/>
        <v>6.9317500000000001</v>
      </c>
      <c r="AO828" t="s">
        <v>4386</v>
      </c>
      <c r="AP828">
        <v>346.66199999999998</v>
      </c>
      <c r="AQ828">
        <v>-19.9923</v>
      </c>
      <c r="AR828">
        <v>-6930.18</v>
      </c>
      <c r="AS828">
        <f t="shared" si="103"/>
        <v>19.9923</v>
      </c>
      <c r="AT828" s="7">
        <f t="shared" si="104"/>
        <v>6.93018</v>
      </c>
    </row>
    <row r="829" spans="4:46" x14ac:dyDescent="0.35">
      <c r="D829" t="s">
        <v>5684</v>
      </c>
      <c r="E829">
        <v>346.85500000000002</v>
      </c>
      <c r="F829">
        <v>-19.984000000000002</v>
      </c>
      <c r="G829">
        <v>-6932.02</v>
      </c>
      <c r="H829">
        <f t="shared" si="100"/>
        <v>19.984000000000002</v>
      </c>
      <c r="I829" s="7">
        <f t="shared" si="105"/>
        <v>6.9320200000000005</v>
      </c>
      <c r="AO829" t="s">
        <v>4387</v>
      </c>
      <c r="AP829">
        <v>346.66500000000002</v>
      </c>
      <c r="AQ829">
        <v>-19.993099999999998</v>
      </c>
      <c r="AR829">
        <v>-6930.55</v>
      </c>
      <c r="AS829">
        <f t="shared" si="103"/>
        <v>19.993099999999998</v>
      </c>
      <c r="AT829" s="7">
        <f t="shared" si="104"/>
        <v>6.9305500000000002</v>
      </c>
    </row>
    <row r="830" spans="4:46" x14ac:dyDescent="0.35">
      <c r="D830" t="s">
        <v>5685</v>
      </c>
      <c r="E830">
        <v>346.85700000000003</v>
      </c>
      <c r="F830">
        <v>-19.984000000000002</v>
      </c>
      <c r="G830">
        <v>-6932.26</v>
      </c>
      <c r="H830">
        <f t="shared" si="100"/>
        <v>19.984000000000002</v>
      </c>
      <c r="I830" s="7">
        <f t="shared" si="105"/>
        <v>6.9322600000000003</v>
      </c>
      <c r="AO830" t="s">
        <v>4388</v>
      </c>
      <c r="AP830">
        <v>346.66500000000002</v>
      </c>
      <c r="AQ830">
        <v>-19.993099999999998</v>
      </c>
      <c r="AR830">
        <v>-6930.55</v>
      </c>
      <c r="AS830">
        <f t="shared" si="103"/>
        <v>19.993099999999998</v>
      </c>
      <c r="AT830" s="7">
        <f t="shared" si="104"/>
        <v>6.9305500000000002</v>
      </c>
    </row>
    <row r="831" spans="4:46" x14ac:dyDescent="0.35">
      <c r="D831" t="s">
        <v>5686</v>
      </c>
      <c r="E831">
        <v>346.85899999999998</v>
      </c>
      <c r="F831">
        <v>-19.984200000000001</v>
      </c>
      <c r="G831">
        <v>-6932.23</v>
      </c>
      <c r="H831">
        <f t="shared" si="100"/>
        <v>19.984200000000001</v>
      </c>
      <c r="I831" s="7">
        <f t="shared" si="105"/>
        <v>6.9322299999999997</v>
      </c>
      <c r="AO831" t="s">
        <v>4389</v>
      </c>
      <c r="AP831">
        <v>346.66800000000001</v>
      </c>
      <c r="AQ831">
        <v>-19.9937</v>
      </c>
      <c r="AR831">
        <v>-6930.85</v>
      </c>
      <c r="AS831">
        <f t="shared" si="103"/>
        <v>19.9937</v>
      </c>
      <c r="AT831" s="7">
        <f t="shared" si="104"/>
        <v>6.9308500000000004</v>
      </c>
    </row>
    <row r="832" spans="4:46" x14ac:dyDescent="0.35">
      <c r="D832" t="s">
        <v>5687</v>
      </c>
      <c r="E832">
        <v>346.85899999999998</v>
      </c>
      <c r="F832">
        <v>-19.983899999999998</v>
      </c>
      <c r="G832">
        <v>-6932.39</v>
      </c>
      <c r="H832">
        <f t="shared" si="100"/>
        <v>19.983899999999998</v>
      </c>
      <c r="I832" s="7">
        <f t="shared" si="105"/>
        <v>6.9323900000000007</v>
      </c>
      <c r="AO832" t="s">
        <v>4390</v>
      </c>
      <c r="AP832">
        <v>346.66800000000001</v>
      </c>
      <c r="AQ832">
        <v>-19.9937</v>
      </c>
      <c r="AR832">
        <v>-6930.85</v>
      </c>
      <c r="AS832">
        <f t="shared" si="103"/>
        <v>19.9937</v>
      </c>
      <c r="AT832" s="7">
        <f t="shared" si="104"/>
        <v>6.9308500000000004</v>
      </c>
    </row>
    <row r="833" spans="4:46" x14ac:dyDescent="0.35">
      <c r="D833" t="s">
        <v>5688</v>
      </c>
      <c r="E833">
        <v>346.86</v>
      </c>
      <c r="F833">
        <v>-19.984400000000001</v>
      </c>
      <c r="G833">
        <v>-6932.19</v>
      </c>
      <c r="H833">
        <f t="shared" si="100"/>
        <v>19.984400000000001</v>
      </c>
      <c r="I833" s="7">
        <f t="shared" si="105"/>
        <v>6.9321899999999994</v>
      </c>
      <c r="AO833" t="s">
        <v>4391</v>
      </c>
      <c r="AP833">
        <v>346.66899999999998</v>
      </c>
      <c r="AQ833">
        <v>-19.993500000000001</v>
      </c>
      <c r="AR833">
        <v>-6930.62</v>
      </c>
      <c r="AS833">
        <f t="shared" si="103"/>
        <v>19.993500000000001</v>
      </c>
      <c r="AT833" s="7">
        <f t="shared" si="104"/>
        <v>6.9306200000000002</v>
      </c>
    </row>
    <row r="834" spans="4:46" x14ac:dyDescent="0.35">
      <c r="D834" t="s">
        <v>5689</v>
      </c>
      <c r="E834">
        <v>346.86200000000002</v>
      </c>
      <c r="F834">
        <v>-19.984500000000001</v>
      </c>
      <c r="G834">
        <v>-6932.16</v>
      </c>
      <c r="H834">
        <f t="shared" si="100"/>
        <v>19.984500000000001</v>
      </c>
      <c r="I834" s="7">
        <f t="shared" si="105"/>
        <v>6.9321599999999997</v>
      </c>
      <c r="AO834" t="s">
        <v>4392</v>
      </c>
      <c r="AP834">
        <v>346.66899999999998</v>
      </c>
      <c r="AQ834">
        <v>-19.993500000000001</v>
      </c>
      <c r="AR834">
        <v>-6930.62</v>
      </c>
      <c r="AS834">
        <f t="shared" si="103"/>
        <v>19.993500000000001</v>
      </c>
      <c r="AT834" s="7">
        <f t="shared" si="104"/>
        <v>6.9306200000000002</v>
      </c>
    </row>
    <row r="835" spans="4:46" x14ac:dyDescent="0.35">
      <c r="D835" t="s">
        <v>5690</v>
      </c>
      <c r="E835">
        <v>346.86399999999998</v>
      </c>
      <c r="F835">
        <v>-19.984500000000001</v>
      </c>
      <c r="G835">
        <v>-6932.37</v>
      </c>
      <c r="H835">
        <f t="shared" si="100"/>
        <v>19.984500000000001</v>
      </c>
      <c r="I835" s="7">
        <f t="shared" si="105"/>
        <v>6.9323699999999997</v>
      </c>
      <c r="AO835" t="s">
        <v>4393</v>
      </c>
      <c r="AP835">
        <v>346.673</v>
      </c>
      <c r="AQ835">
        <v>-19.994499999999999</v>
      </c>
      <c r="AR835">
        <v>-6931.27</v>
      </c>
      <c r="AS835">
        <f t="shared" si="103"/>
        <v>19.994499999999999</v>
      </c>
      <c r="AT835" s="7">
        <f t="shared" si="104"/>
        <v>6.9312700000000005</v>
      </c>
    </row>
    <row r="836" spans="4:46" x14ac:dyDescent="0.35">
      <c r="D836" t="s">
        <v>5691</v>
      </c>
      <c r="E836">
        <v>346.86599999999999</v>
      </c>
      <c r="F836">
        <v>-19.985099999999999</v>
      </c>
      <c r="G836">
        <v>-6932.62</v>
      </c>
      <c r="H836">
        <f t="shared" ref="H836:H899" si="106">ABS(F836)</f>
        <v>19.985099999999999</v>
      </c>
      <c r="I836" s="7">
        <f t="shared" si="105"/>
        <v>6.93262</v>
      </c>
      <c r="AO836" t="s">
        <v>4394</v>
      </c>
      <c r="AP836">
        <v>346.673</v>
      </c>
      <c r="AQ836">
        <v>-19.994499999999999</v>
      </c>
      <c r="AR836">
        <v>-6931.27</v>
      </c>
      <c r="AS836">
        <f t="shared" ref="AS836:AS899" si="107">ABS(AQ836)</f>
        <v>19.994499999999999</v>
      </c>
      <c r="AT836" s="7">
        <f t="shared" si="104"/>
        <v>6.9312700000000005</v>
      </c>
    </row>
    <row r="837" spans="4:46" x14ac:dyDescent="0.35">
      <c r="D837" t="s">
        <v>5692</v>
      </c>
      <c r="E837">
        <v>346.86700000000002</v>
      </c>
      <c r="F837">
        <v>-19.984300000000001</v>
      </c>
      <c r="G837">
        <v>-6933.47</v>
      </c>
      <c r="H837">
        <f t="shared" si="106"/>
        <v>19.984300000000001</v>
      </c>
      <c r="I837" s="7">
        <f t="shared" si="105"/>
        <v>6.9334700000000007</v>
      </c>
      <c r="AO837" t="s">
        <v>4395</v>
      </c>
      <c r="AP837">
        <v>346.67500000000001</v>
      </c>
      <c r="AQ837">
        <v>-19.991599999999998</v>
      </c>
      <c r="AR837">
        <v>-6930.24</v>
      </c>
      <c r="AS837">
        <f t="shared" si="107"/>
        <v>19.991599999999998</v>
      </c>
      <c r="AT837" s="7">
        <f t="shared" ref="AT837:AT900" si="108">ABS(AR837/1000)</f>
        <v>6.9302399999999995</v>
      </c>
    </row>
    <row r="838" spans="4:46" x14ac:dyDescent="0.35">
      <c r="D838" t="s">
        <v>5693</v>
      </c>
      <c r="E838">
        <v>346.87</v>
      </c>
      <c r="F838">
        <v>-19.983799999999999</v>
      </c>
      <c r="G838">
        <v>-6932.58</v>
      </c>
      <c r="H838">
        <f t="shared" si="106"/>
        <v>19.983799999999999</v>
      </c>
      <c r="I838" s="7">
        <f t="shared" ref="I838:I901" si="109">ABS(G838/1000)</f>
        <v>6.9325799999999997</v>
      </c>
      <c r="AO838" t="s">
        <v>4396</v>
      </c>
      <c r="AP838">
        <v>346.67500000000001</v>
      </c>
      <c r="AQ838">
        <v>-19.991599999999998</v>
      </c>
      <c r="AR838">
        <v>-6930.24</v>
      </c>
      <c r="AS838">
        <f t="shared" si="107"/>
        <v>19.991599999999998</v>
      </c>
      <c r="AT838" s="7">
        <f t="shared" si="108"/>
        <v>6.9302399999999995</v>
      </c>
    </row>
    <row r="839" spans="4:46" x14ac:dyDescent="0.35">
      <c r="D839" t="s">
        <v>5694</v>
      </c>
      <c r="E839">
        <v>346.87</v>
      </c>
      <c r="F839">
        <v>-19.983799999999999</v>
      </c>
      <c r="G839">
        <v>-6932.62</v>
      </c>
      <c r="H839">
        <f t="shared" si="106"/>
        <v>19.983799999999999</v>
      </c>
      <c r="I839" s="7">
        <f t="shared" si="109"/>
        <v>6.93262</v>
      </c>
      <c r="AO839" t="s">
        <v>4397</v>
      </c>
      <c r="AP839">
        <v>346.678</v>
      </c>
      <c r="AQ839">
        <v>-19.992899999999999</v>
      </c>
      <c r="AR839">
        <v>-6930.93</v>
      </c>
      <c r="AS839">
        <f t="shared" si="107"/>
        <v>19.992899999999999</v>
      </c>
      <c r="AT839" s="7">
        <f t="shared" si="108"/>
        <v>6.93093</v>
      </c>
    </row>
    <row r="840" spans="4:46" x14ac:dyDescent="0.35">
      <c r="D840" t="s">
        <v>5695</v>
      </c>
      <c r="E840">
        <v>346.87200000000001</v>
      </c>
      <c r="F840">
        <v>-19.985600000000002</v>
      </c>
      <c r="G840">
        <v>-6932.36</v>
      </c>
      <c r="H840">
        <f t="shared" si="106"/>
        <v>19.985600000000002</v>
      </c>
      <c r="I840" s="7">
        <f t="shared" si="109"/>
        <v>6.9323600000000001</v>
      </c>
      <c r="AO840" t="s">
        <v>4398</v>
      </c>
      <c r="AP840">
        <v>346.678</v>
      </c>
      <c r="AQ840">
        <v>-19.992899999999999</v>
      </c>
      <c r="AR840">
        <v>-6930.93</v>
      </c>
      <c r="AS840">
        <f t="shared" si="107"/>
        <v>19.992899999999999</v>
      </c>
      <c r="AT840" s="7">
        <f t="shared" si="108"/>
        <v>6.93093</v>
      </c>
    </row>
    <row r="841" spans="4:46" x14ac:dyDescent="0.35">
      <c r="D841" t="s">
        <v>5696</v>
      </c>
      <c r="E841">
        <v>346.87299999999999</v>
      </c>
      <c r="F841">
        <v>-19.9877</v>
      </c>
      <c r="G841">
        <v>-6932.3</v>
      </c>
      <c r="H841">
        <f t="shared" si="106"/>
        <v>19.9877</v>
      </c>
      <c r="I841" s="7">
        <f t="shared" si="109"/>
        <v>6.9323000000000006</v>
      </c>
      <c r="AO841" t="s">
        <v>4399</v>
      </c>
      <c r="AP841">
        <v>346.68099999999998</v>
      </c>
      <c r="AQ841">
        <v>-19.991399999999999</v>
      </c>
      <c r="AR841">
        <v>-6930.45</v>
      </c>
      <c r="AS841">
        <f t="shared" si="107"/>
        <v>19.991399999999999</v>
      </c>
      <c r="AT841" s="7">
        <f t="shared" si="108"/>
        <v>6.9304499999999996</v>
      </c>
    </row>
    <row r="842" spans="4:46" x14ac:dyDescent="0.35">
      <c r="D842" t="s">
        <v>5697</v>
      </c>
      <c r="E842">
        <v>346.87599999999998</v>
      </c>
      <c r="F842">
        <v>-19.9848</v>
      </c>
      <c r="G842">
        <v>-6932.61</v>
      </c>
      <c r="H842">
        <f t="shared" si="106"/>
        <v>19.9848</v>
      </c>
      <c r="I842" s="7">
        <f t="shared" si="109"/>
        <v>6.9326099999999995</v>
      </c>
      <c r="AO842" t="s">
        <v>4400</v>
      </c>
      <c r="AP842">
        <v>346.68099999999998</v>
      </c>
      <c r="AQ842">
        <v>-19.991399999999999</v>
      </c>
      <c r="AR842">
        <v>-6930.45</v>
      </c>
      <c r="AS842">
        <f t="shared" si="107"/>
        <v>19.991399999999999</v>
      </c>
      <c r="AT842" s="7">
        <f t="shared" si="108"/>
        <v>6.9304499999999996</v>
      </c>
    </row>
    <row r="843" spans="4:46" x14ac:dyDescent="0.35">
      <c r="D843" t="s">
        <v>5698</v>
      </c>
      <c r="E843">
        <v>346.87599999999998</v>
      </c>
      <c r="F843">
        <v>-19.9861</v>
      </c>
      <c r="G843">
        <v>-6932.61</v>
      </c>
      <c r="H843">
        <f t="shared" si="106"/>
        <v>19.9861</v>
      </c>
      <c r="I843" s="7">
        <f t="shared" si="109"/>
        <v>6.9326099999999995</v>
      </c>
      <c r="AO843" t="s">
        <v>4401</v>
      </c>
      <c r="AP843">
        <v>346.68299999999999</v>
      </c>
      <c r="AQ843">
        <v>-19.991399999999999</v>
      </c>
      <c r="AR843">
        <v>-6930.74</v>
      </c>
      <c r="AS843">
        <f t="shared" si="107"/>
        <v>19.991399999999999</v>
      </c>
      <c r="AT843" s="7">
        <f t="shared" si="108"/>
        <v>6.9307400000000001</v>
      </c>
    </row>
    <row r="844" spans="4:46" x14ac:dyDescent="0.35">
      <c r="D844" t="s">
        <v>5699</v>
      </c>
      <c r="E844">
        <v>346.87799999999999</v>
      </c>
      <c r="F844">
        <v>-19.9849</v>
      </c>
      <c r="G844">
        <v>-6932.77</v>
      </c>
      <c r="H844">
        <f t="shared" si="106"/>
        <v>19.9849</v>
      </c>
      <c r="I844" s="7">
        <f t="shared" si="109"/>
        <v>6.9327700000000005</v>
      </c>
      <c r="AO844" t="s">
        <v>4402</v>
      </c>
      <c r="AP844">
        <v>346.68299999999999</v>
      </c>
      <c r="AQ844">
        <v>-19.991399999999999</v>
      </c>
      <c r="AR844">
        <v>-6930.74</v>
      </c>
      <c r="AS844">
        <f t="shared" si="107"/>
        <v>19.991399999999999</v>
      </c>
      <c r="AT844" s="7">
        <f t="shared" si="108"/>
        <v>6.9307400000000001</v>
      </c>
    </row>
    <row r="845" spans="4:46" x14ac:dyDescent="0.35">
      <c r="D845" t="s">
        <v>5700</v>
      </c>
      <c r="E845">
        <v>346.88099999999997</v>
      </c>
      <c r="F845">
        <v>-19.984100000000002</v>
      </c>
      <c r="G845">
        <v>-6932.99</v>
      </c>
      <c r="H845">
        <f t="shared" si="106"/>
        <v>19.984100000000002</v>
      </c>
      <c r="I845" s="7">
        <f t="shared" si="109"/>
        <v>6.9329900000000002</v>
      </c>
      <c r="AO845" t="s">
        <v>4403</v>
      </c>
      <c r="AP845">
        <v>346.685</v>
      </c>
      <c r="AQ845">
        <v>-19.990600000000001</v>
      </c>
      <c r="AR845">
        <v>-6930.33</v>
      </c>
      <c r="AS845">
        <f t="shared" si="107"/>
        <v>19.990600000000001</v>
      </c>
      <c r="AT845" s="7">
        <f t="shared" si="108"/>
        <v>6.9303299999999997</v>
      </c>
    </row>
    <row r="846" spans="4:46" x14ac:dyDescent="0.35">
      <c r="D846" t="s">
        <v>5701</v>
      </c>
      <c r="E846">
        <v>346.88200000000001</v>
      </c>
      <c r="F846">
        <v>-19.983799999999999</v>
      </c>
      <c r="G846">
        <v>-6933.22</v>
      </c>
      <c r="H846">
        <f t="shared" si="106"/>
        <v>19.983799999999999</v>
      </c>
      <c r="I846" s="7">
        <f t="shared" si="109"/>
        <v>6.9332200000000004</v>
      </c>
      <c r="AO846" t="s">
        <v>4404</v>
      </c>
      <c r="AP846">
        <v>346.685</v>
      </c>
      <c r="AQ846">
        <v>-19.990600000000001</v>
      </c>
      <c r="AR846">
        <v>-6930.33</v>
      </c>
      <c r="AS846">
        <f t="shared" si="107"/>
        <v>19.990600000000001</v>
      </c>
      <c r="AT846" s="7">
        <f t="shared" si="108"/>
        <v>6.9303299999999997</v>
      </c>
    </row>
    <row r="847" spans="4:46" x14ac:dyDescent="0.35">
      <c r="D847" t="s">
        <v>5702</v>
      </c>
      <c r="E847">
        <v>346.88299999999998</v>
      </c>
      <c r="F847">
        <v>-19.984500000000001</v>
      </c>
      <c r="G847">
        <v>-6933.34</v>
      </c>
      <c r="H847">
        <f t="shared" si="106"/>
        <v>19.984500000000001</v>
      </c>
      <c r="I847" s="7">
        <f t="shared" si="109"/>
        <v>6.9333400000000003</v>
      </c>
      <c r="AO847" t="s">
        <v>4405</v>
      </c>
      <c r="AP847">
        <v>346.68900000000002</v>
      </c>
      <c r="AQ847">
        <v>-19.991199999999999</v>
      </c>
      <c r="AR847">
        <v>-6930.46</v>
      </c>
      <c r="AS847">
        <f t="shared" si="107"/>
        <v>19.991199999999999</v>
      </c>
      <c r="AT847" s="7">
        <f t="shared" si="108"/>
        <v>6.9304600000000001</v>
      </c>
    </row>
    <row r="848" spans="4:46" x14ac:dyDescent="0.35">
      <c r="D848" t="s">
        <v>5703</v>
      </c>
      <c r="E848">
        <v>346.88400000000001</v>
      </c>
      <c r="F848">
        <v>-19.984200000000001</v>
      </c>
      <c r="G848">
        <v>-6113.21</v>
      </c>
      <c r="H848">
        <f t="shared" si="106"/>
        <v>19.984200000000001</v>
      </c>
      <c r="I848" s="7">
        <f t="shared" si="109"/>
        <v>6.1132100000000005</v>
      </c>
      <c r="AO848" t="s">
        <v>4406</v>
      </c>
      <c r="AP848">
        <v>346.68900000000002</v>
      </c>
      <c r="AQ848">
        <v>-19.991199999999999</v>
      </c>
      <c r="AR848">
        <v>-6930.46</v>
      </c>
      <c r="AS848">
        <f t="shared" si="107"/>
        <v>19.991199999999999</v>
      </c>
      <c r="AT848" s="7">
        <f t="shared" si="108"/>
        <v>6.9304600000000001</v>
      </c>
    </row>
    <row r="849" spans="4:46" x14ac:dyDescent="0.35">
      <c r="D849" t="s">
        <v>5704</v>
      </c>
      <c r="E849">
        <v>346.887</v>
      </c>
      <c r="F849">
        <v>-19.9848</v>
      </c>
      <c r="G849">
        <v>-81.741100000000003</v>
      </c>
      <c r="H849">
        <f t="shared" si="106"/>
        <v>19.9848</v>
      </c>
      <c r="I849" s="7">
        <f t="shared" si="109"/>
        <v>8.1741099999999997E-2</v>
      </c>
      <c r="AO849" t="s">
        <v>4407</v>
      </c>
      <c r="AP849">
        <v>346.69099999999997</v>
      </c>
      <c r="AQ849">
        <v>-19.992799999999999</v>
      </c>
      <c r="AR849">
        <v>-6931.07</v>
      </c>
      <c r="AS849">
        <f t="shared" si="107"/>
        <v>19.992799999999999</v>
      </c>
      <c r="AT849" s="7">
        <f t="shared" si="108"/>
        <v>6.9310700000000001</v>
      </c>
    </row>
    <row r="850" spans="4:46" x14ac:dyDescent="0.35">
      <c r="D850" t="s">
        <v>5705</v>
      </c>
      <c r="E850">
        <v>346.88799999999998</v>
      </c>
      <c r="F850">
        <v>-19.985499999999998</v>
      </c>
      <c r="G850">
        <v>31.372199999999999</v>
      </c>
      <c r="H850">
        <f t="shared" si="106"/>
        <v>19.985499999999998</v>
      </c>
      <c r="I850" s="7">
        <f t="shared" si="109"/>
        <v>3.1372200000000003E-2</v>
      </c>
      <c r="AO850" t="s">
        <v>4408</v>
      </c>
      <c r="AP850">
        <v>346.69099999999997</v>
      </c>
      <c r="AQ850">
        <v>-19.992799999999999</v>
      </c>
      <c r="AR850">
        <v>-6931.07</v>
      </c>
      <c r="AS850">
        <f t="shared" si="107"/>
        <v>19.992799999999999</v>
      </c>
      <c r="AT850" s="7">
        <f t="shared" si="108"/>
        <v>6.9310700000000001</v>
      </c>
    </row>
    <row r="851" spans="4:46" x14ac:dyDescent="0.35">
      <c r="D851" t="s">
        <v>5706</v>
      </c>
      <c r="E851">
        <v>346.892</v>
      </c>
      <c r="F851">
        <v>-19.985700000000001</v>
      </c>
      <c r="G851">
        <v>31.286200000000001</v>
      </c>
      <c r="H851">
        <f t="shared" si="106"/>
        <v>19.985700000000001</v>
      </c>
      <c r="I851" s="7">
        <f t="shared" si="109"/>
        <v>3.12862E-2</v>
      </c>
      <c r="AO851" t="s">
        <v>4409</v>
      </c>
      <c r="AP851">
        <v>346.69400000000002</v>
      </c>
      <c r="AQ851">
        <v>-19.990300000000001</v>
      </c>
      <c r="AR851">
        <v>-6930.31</v>
      </c>
      <c r="AS851">
        <f t="shared" si="107"/>
        <v>19.990300000000001</v>
      </c>
      <c r="AT851" s="7">
        <f t="shared" si="108"/>
        <v>6.9303100000000004</v>
      </c>
    </row>
    <row r="852" spans="4:46" x14ac:dyDescent="0.35">
      <c r="D852" t="s">
        <v>5707</v>
      </c>
      <c r="E852">
        <v>346.892</v>
      </c>
      <c r="F852">
        <v>-19.985800000000001</v>
      </c>
      <c r="G852">
        <v>31.773399999999999</v>
      </c>
      <c r="H852">
        <f t="shared" si="106"/>
        <v>19.985800000000001</v>
      </c>
      <c r="I852" s="7">
        <f t="shared" si="109"/>
        <v>3.17734E-2</v>
      </c>
      <c r="AO852" t="s">
        <v>4410</v>
      </c>
      <c r="AP852">
        <v>346.69400000000002</v>
      </c>
      <c r="AQ852">
        <v>-19.990300000000001</v>
      </c>
      <c r="AR852">
        <v>-6930.31</v>
      </c>
      <c r="AS852">
        <f t="shared" si="107"/>
        <v>19.990300000000001</v>
      </c>
      <c r="AT852" s="7">
        <f t="shared" si="108"/>
        <v>6.9303100000000004</v>
      </c>
    </row>
    <row r="853" spans="4:46" x14ac:dyDescent="0.35">
      <c r="D853" t="s">
        <v>5708</v>
      </c>
      <c r="E853">
        <v>346.89400000000001</v>
      </c>
      <c r="F853">
        <v>-18.028099999999998</v>
      </c>
      <c r="G853">
        <v>31.3568</v>
      </c>
      <c r="H853">
        <f t="shared" si="106"/>
        <v>18.028099999999998</v>
      </c>
      <c r="I853" s="7">
        <f t="shared" si="109"/>
        <v>3.1356799999999997E-2</v>
      </c>
      <c r="AO853" t="s">
        <v>4411</v>
      </c>
      <c r="AP853">
        <v>346.697</v>
      </c>
      <c r="AQ853">
        <v>-19.993200000000002</v>
      </c>
      <c r="AR853">
        <v>-6931.38</v>
      </c>
      <c r="AS853">
        <f t="shared" si="107"/>
        <v>19.993200000000002</v>
      </c>
      <c r="AT853" s="7">
        <f t="shared" si="108"/>
        <v>6.9313799999999999</v>
      </c>
    </row>
    <row r="854" spans="4:46" x14ac:dyDescent="0.35">
      <c r="D854" t="s">
        <v>5709</v>
      </c>
      <c r="E854">
        <v>346.89499999999998</v>
      </c>
      <c r="F854">
        <v>-0.15323400000000001</v>
      </c>
      <c r="G854">
        <v>31.1935</v>
      </c>
      <c r="H854">
        <f t="shared" si="106"/>
        <v>0.15323400000000001</v>
      </c>
      <c r="I854" s="7">
        <f t="shared" si="109"/>
        <v>3.1193499999999999E-2</v>
      </c>
      <c r="AO854" t="s">
        <v>4412</v>
      </c>
      <c r="AP854">
        <v>346.697</v>
      </c>
      <c r="AQ854">
        <v>-19.993200000000002</v>
      </c>
      <c r="AR854">
        <v>-6931.38</v>
      </c>
      <c r="AS854">
        <f t="shared" si="107"/>
        <v>19.993200000000002</v>
      </c>
      <c r="AT854" s="7">
        <f t="shared" si="108"/>
        <v>6.9313799999999999</v>
      </c>
    </row>
    <row r="855" spans="4:46" x14ac:dyDescent="0.35">
      <c r="D855" t="s">
        <v>5710</v>
      </c>
      <c r="E855">
        <v>346.899</v>
      </c>
      <c r="F855">
        <v>9.0383900000000003E-2</v>
      </c>
      <c r="G855">
        <v>31.613900000000001</v>
      </c>
      <c r="H855">
        <f t="shared" si="106"/>
        <v>9.0383900000000003E-2</v>
      </c>
      <c r="I855" s="7">
        <f t="shared" si="109"/>
        <v>3.16139E-2</v>
      </c>
      <c r="AO855" t="s">
        <v>4413</v>
      </c>
      <c r="AP855">
        <v>346.69900000000001</v>
      </c>
      <c r="AQ855">
        <v>-19.992799999999999</v>
      </c>
      <c r="AR855">
        <v>-6931.24</v>
      </c>
      <c r="AS855">
        <f t="shared" si="107"/>
        <v>19.992799999999999</v>
      </c>
      <c r="AT855" s="7">
        <f t="shared" si="108"/>
        <v>6.9312399999999998</v>
      </c>
    </row>
    <row r="856" spans="4:46" x14ac:dyDescent="0.35">
      <c r="D856" t="s">
        <v>5711</v>
      </c>
      <c r="E856">
        <v>346.899</v>
      </c>
      <c r="F856">
        <v>8.9990100000000003E-2</v>
      </c>
      <c r="G856">
        <v>31.662199999999999</v>
      </c>
      <c r="H856">
        <f t="shared" si="106"/>
        <v>8.9990100000000003E-2</v>
      </c>
      <c r="I856" s="7">
        <f t="shared" si="109"/>
        <v>3.1662200000000001E-2</v>
      </c>
      <c r="AO856" t="s">
        <v>4414</v>
      </c>
      <c r="AP856">
        <v>346.69900000000001</v>
      </c>
      <c r="AQ856">
        <v>-19.992799999999999</v>
      </c>
      <c r="AR856">
        <v>-6931.24</v>
      </c>
      <c r="AS856">
        <f t="shared" si="107"/>
        <v>19.992799999999999</v>
      </c>
      <c r="AT856" s="7">
        <f t="shared" si="108"/>
        <v>6.9312399999999998</v>
      </c>
    </row>
    <row r="857" spans="4:46" x14ac:dyDescent="0.35">
      <c r="D857" t="s">
        <v>5712</v>
      </c>
      <c r="E857">
        <v>346.90199999999999</v>
      </c>
      <c r="F857">
        <v>9.1615600000000005E-2</v>
      </c>
      <c r="G857">
        <v>31.800899999999999</v>
      </c>
      <c r="H857">
        <f t="shared" si="106"/>
        <v>9.1615600000000005E-2</v>
      </c>
      <c r="I857" s="7">
        <f t="shared" si="109"/>
        <v>3.18009E-2</v>
      </c>
      <c r="AO857" t="s">
        <v>4415</v>
      </c>
      <c r="AP857">
        <v>346.702</v>
      </c>
      <c r="AQ857">
        <v>-19.991599999999998</v>
      </c>
      <c r="AR857">
        <v>-6930.95</v>
      </c>
      <c r="AS857">
        <f t="shared" si="107"/>
        <v>19.991599999999998</v>
      </c>
      <c r="AT857" s="7">
        <f t="shared" si="108"/>
        <v>6.9309500000000002</v>
      </c>
    </row>
    <row r="858" spans="4:46" x14ac:dyDescent="0.35">
      <c r="D858" t="s">
        <v>5713</v>
      </c>
      <c r="E858">
        <v>346.89800000000002</v>
      </c>
      <c r="F858">
        <v>9.04726E-2</v>
      </c>
      <c r="G858">
        <v>31.300599999999999</v>
      </c>
      <c r="H858">
        <f t="shared" si="106"/>
        <v>9.04726E-2</v>
      </c>
      <c r="I858" s="7">
        <f t="shared" si="109"/>
        <v>3.1300599999999998E-2</v>
      </c>
      <c r="AO858" t="s">
        <v>4416</v>
      </c>
      <c r="AP858">
        <v>346.702</v>
      </c>
      <c r="AQ858">
        <v>-19.991599999999998</v>
      </c>
      <c r="AR858">
        <v>-6930.95</v>
      </c>
      <c r="AS858">
        <f t="shared" si="107"/>
        <v>19.991599999999998</v>
      </c>
      <c r="AT858" s="7">
        <f t="shared" si="108"/>
        <v>6.9309500000000002</v>
      </c>
    </row>
    <row r="859" spans="4:46" x14ac:dyDescent="0.35">
      <c r="D859" t="s">
        <v>5714</v>
      </c>
      <c r="E859">
        <v>346.90199999999999</v>
      </c>
      <c r="F859">
        <v>8.9805999999999997E-2</v>
      </c>
      <c r="G859">
        <v>31.322299999999998</v>
      </c>
      <c r="H859">
        <f t="shared" si="106"/>
        <v>8.9805999999999997E-2</v>
      </c>
      <c r="I859" s="7">
        <f t="shared" si="109"/>
        <v>3.1322299999999997E-2</v>
      </c>
      <c r="AO859" t="s">
        <v>4417</v>
      </c>
      <c r="AP859">
        <v>346.70600000000002</v>
      </c>
      <c r="AQ859">
        <v>-19.992699999999999</v>
      </c>
      <c r="AR859">
        <v>-6931.48</v>
      </c>
      <c r="AS859">
        <f t="shared" si="107"/>
        <v>19.992699999999999</v>
      </c>
      <c r="AT859" s="7">
        <f t="shared" si="108"/>
        <v>6.9314799999999996</v>
      </c>
    </row>
    <row r="860" spans="4:46" x14ac:dyDescent="0.35">
      <c r="D860" t="s">
        <v>5715</v>
      </c>
      <c r="E860">
        <v>346.904</v>
      </c>
      <c r="F860">
        <v>9.0905299999999994E-2</v>
      </c>
      <c r="G860">
        <v>31.289899999999999</v>
      </c>
      <c r="H860">
        <f t="shared" si="106"/>
        <v>9.0905299999999994E-2</v>
      </c>
      <c r="I860" s="7">
        <f t="shared" si="109"/>
        <v>3.1289900000000002E-2</v>
      </c>
      <c r="AO860" t="s">
        <v>4418</v>
      </c>
      <c r="AP860">
        <v>346.70600000000002</v>
      </c>
      <c r="AQ860">
        <v>-19.992699999999999</v>
      </c>
      <c r="AR860">
        <v>-6931.48</v>
      </c>
      <c r="AS860">
        <f t="shared" si="107"/>
        <v>19.992699999999999</v>
      </c>
      <c r="AT860" s="7">
        <f t="shared" si="108"/>
        <v>6.9314799999999996</v>
      </c>
    </row>
    <row r="861" spans="4:46" x14ac:dyDescent="0.35">
      <c r="D861" t="s">
        <v>5716</v>
      </c>
      <c r="E861">
        <v>346.904</v>
      </c>
      <c r="F861">
        <v>9.1159900000000002E-2</v>
      </c>
      <c r="G861">
        <v>31.812100000000001</v>
      </c>
      <c r="H861">
        <f t="shared" si="106"/>
        <v>9.1159900000000002E-2</v>
      </c>
      <c r="I861" s="7">
        <f t="shared" si="109"/>
        <v>3.1812100000000003E-2</v>
      </c>
      <c r="AO861" t="s">
        <v>4419</v>
      </c>
      <c r="AP861">
        <v>346.70800000000003</v>
      </c>
      <c r="AQ861">
        <v>-19.992000000000001</v>
      </c>
      <c r="AR861">
        <v>-6931.09</v>
      </c>
      <c r="AS861">
        <f t="shared" si="107"/>
        <v>19.992000000000001</v>
      </c>
      <c r="AT861" s="7">
        <f t="shared" si="108"/>
        <v>6.9310900000000002</v>
      </c>
    </row>
    <row r="862" spans="4:46" x14ac:dyDescent="0.35">
      <c r="D862" t="s">
        <v>5717</v>
      </c>
      <c r="E862">
        <v>346.904</v>
      </c>
      <c r="F862">
        <v>9.1584799999999994E-2</v>
      </c>
      <c r="G862">
        <v>31.896899999999999</v>
      </c>
      <c r="H862">
        <f t="shared" si="106"/>
        <v>9.1584799999999994E-2</v>
      </c>
      <c r="I862" s="7">
        <f t="shared" si="109"/>
        <v>3.1896899999999999E-2</v>
      </c>
      <c r="AO862" t="s">
        <v>4420</v>
      </c>
      <c r="AP862">
        <v>346.70800000000003</v>
      </c>
      <c r="AQ862">
        <v>-19.992000000000001</v>
      </c>
      <c r="AR862">
        <v>-6931.09</v>
      </c>
      <c r="AS862">
        <f t="shared" si="107"/>
        <v>19.992000000000001</v>
      </c>
      <c r="AT862" s="7">
        <f t="shared" si="108"/>
        <v>6.9310900000000002</v>
      </c>
    </row>
    <row r="863" spans="4:46" x14ac:dyDescent="0.35">
      <c r="D863" t="s">
        <v>5718</v>
      </c>
      <c r="E863">
        <v>346.90499999999997</v>
      </c>
      <c r="F863">
        <v>9.0195300000000006E-2</v>
      </c>
      <c r="G863">
        <v>31.667000000000002</v>
      </c>
      <c r="H863">
        <f t="shared" si="106"/>
        <v>9.0195300000000006E-2</v>
      </c>
      <c r="I863" s="7">
        <f t="shared" si="109"/>
        <v>3.1667000000000001E-2</v>
      </c>
      <c r="AO863" t="s">
        <v>4421</v>
      </c>
      <c r="AP863">
        <v>346.71199999999999</v>
      </c>
      <c r="AQ863">
        <v>-19.992100000000001</v>
      </c>
      <c r="AR863">
        <v>-6931.3</v>
      </c>
      <c r="AS863">
        <f t="shared" si="107"/>
        <v>19.992100000000001</v>
      </c>
      <c r="AT863" s="7">
        <f t="shared" si="108"/>
        <v>6.9313000000000002</v>
      </c>
    </row>
    <row r="864" spans="4:46" x14ac:dyDescent="0.35">
      <c r="D864" t="s">
        <v>5719</v>
      </c>
      <c r="E864">
        <v>346.904</v>
      </c>
      <c r="F864">
        <v>9.0180099999999999E-2</v>
      </c>
      <c r="G864">
        <v>31.904399999999999</v>
      </c>
      <c r="H864">
        <f t="shared" si="106"/>
        <v>9.0180099999999999E-2</v>
      </c>
      <c r="I864" s="7">
        <f t="shared" si="109"/>
        <v>3.1904399999999999E-2</v>
      </c>
      <c r="AO864" t="s">
        <v>4422</v>
      </c>
      <c r="AP864">
        <v>346.71199999999999</v>
      </c>
      <c r="AQ864">
        <v>-19.992100000000001</v>
      </c>
      <c r="AR864">
        <v>-6931.3</v>
      </c>
      <c r="AS864">
        <f t="shared" si="107"/>
        <v>19.992100000000001</v>
      </c>
      <c r="AT864" s="7">
        <f t="shared" si="108"/>
        <v>6.9313000000000002</v>
      </c>
    </row>
    <row r="865" spans="4:46" x14ac:dyDescent="0.35">
      <c r="D865" t="s">
        <v>5720</v>
      </c>
      <c r="E865">
        <v>346.904</v>
      </c>
      <c r="F865">
        <v>9.0226299999999995E-2</v>
      </c>
      <c r="G865">
        <v>31.962900000000001</v>
      </c>
      <c r="H865">
        <f t="shared" si="106"/>
        <v>9.0226299999999995E-2</v>
      </c>
      <c r="I865" s="7">
        <f t="shared" si="109"/>
        <v>3.1962900000000002E-2</v>
      </c>
      <c r="AO865" t="s">
        <v>4423</v>
      </c>
      <c r="AP865">
        <v>346.71300000000002</v>
      </c>
      <c r="AQ865">
        <v>-19.9924</v>
      </c>
      <c r="AR865">
        <v>-6931.44</v>
      </c>
      <c r="AS865">
        <f t="shared" si="107"/>
        <v>19.9924</v>
      </c>
      <c r="AT865" s="7">
        <f t="shared" si="108"/>
        <v>6.9314399999999994</v>
      </c>
    </row>
    <row r="866" spans="4:46" x14ac:dyDescent="0.35">
      <c r="D866" t="s">
        <v>5721</v>
      </c>
      <c r="E866">
        <v>346.90499999999997</v>
      </c>
      <c r="F866">
        <v>9.1583399999999995E-2</v>
      </c>
      <c r="G866">
        <v>31.851700000000001</v>
      </c>
      <c r="H866">
        <f t="shared" si="106"/>
        <v>9.1583399999999995E-2</v>
      </c>
      <c r="I866" s="7">
        <f t="shared" si="109"/>
        <v>3.1851700000000004E-2</v>
      </c>
      <c r="AO866" t="s">
        <v>4424</v>
      </c>
      <c r="AP866">
        <v>346.71300000000002</v>
      </c>
      <c r="AQ866">
        <v>-19.9924</v>
      </c>
      <c r="AR866">
        <v>-6931.44</v>
      </c>
      <c r="AS866">
        <f t="shared" si="107"/>
        <v>19.9924</v>
      </c>
      <c r="AT866" s="7">
        <f t="shared" si="108"/>
        <v>6.9314399999999994</v>
      </c>
    </row>
    <row r="867" spans="4:46" x14ac:dyDescent="0.35">
      <c r="D867" t="s">
        <v>5722</v>
      </c>
      <c r="E867">
        <v>346.904</v>
      </c>
      <c r="F867">
        <v>9.1745699999999999E-2</v>
      </c>
      <c r="G867">
        <v>31.935099999999998</v>
      </c>
      <c r="H867">
        <f t="shared" si="106"/>
        <v>9.1745699999999999E-2</v>
      </c>
      <c r="I867" s="7">
        <f t="shared" si="109"/>
        <v>3.1935100000000001E-2</v>
      </c>
      <c r="AO867" t="s">
        <v>4425</v>
      </c>
      <c r="AP867">
        <v>346.71600000000001</v>
      </c>
      <c r="AQ867">
        <v>-19.991399999999999</v>
      </c>
      <c r="AR867">
        <v>-6931.15</v>
      </c>
      <c r="AS867">
        <f t="shared" si="107"/>
        <v>19.991399999999999</v>
      </c>
      <c r="AT867" s="7">
        <f t="shared" si="108"/>
        <v>6.9311499999999997</v>
      </c>
    </row>
    <row r="868" spans="4:46" x14ac:dyDescent="0.35">
      <c r="D868" t="s">
        <v>5723</v>
      </c>
      <c r="E868">
        <v>346.90499999999997</v>
      </c>
      <c r="F868">
        <v>9.1363399999999997E-2</v>
      </c>
      <c r="G868">
        <v>31.959299999999999</v>
      </c>
      <c r="H868">
        <f t="shared" si="106"/>
        <v>9.1363399999999997E-2</v>
      </c>
      <c r="I868" s="7">
        <f t="shared" si="109"/>
        <v>3.1959299999999996E-2</v>
      </c>
      <c r="AO868" t="s">
        <v>4426</v>
      </c>
      <c r="AP868">
        <v>346.71600000000001</v>
      </c>
      <c r="AQ868">
        <v>-19.991399999999999</v>
      </c>
      <c r="AR868">
        <v>-6931.15</v>
      </c>
      <c r="AS868">
        <f t="shared" si="107"/>
        <v>19.991399999999999</v>
      </c>
      <c r="AT868" s="7">
        <f t="shared" si="108"/>
        <v>6.9311499999999997</v>
      </c>
    </row>
    <row r="869" spans="4:46" x14ac:dyDescent="0.35">
      <c r="D869" t="s">
        <v>5724</v>
      </c>
      <c r="E869">
        <v>346.904</v>
      </c>
      <c r="F869">
        <v>9.1920299999999996E-2</v>
      </c>
      <c r="G869">
        <v>31.845700000000001</v>
      </c>
      <c r="H869">
        <f t="shared" si="106"/>
        <v>9.1920299999999996E-2</v>
      </c>
      <c r="I869" s="7">
        <f t="shared" si="109"/>
        <v>3.1845699999999998E-2</v>
      </c>
      <c r="AO869" t="s">
        <v>4427</v>
      </c>
      <c r="AP869">
        <v>346.71899999999999</v>
      </c>
      <c r="AQ869">
        <v>-19.992999999999999</v>
      </c>
      <c r="AR869">
        <v>-6931.68</v>
      </c>
      <c r="AS869">
        <f t="shared" si="107"/>
        <v>19.992999999999999</v>
      </c>
      <c r="AT869" s="7">
        <f t="shared" si="108"/>
        <v>6.9316800000000001</v>
      </c>
    </row>
    <row r="870" spans="4:46" x14ac:dyDescent="0.35">
      <c r="D870" t="s">
        <v>5725</v>
      </c>
      <c r="E870">
        <v>346.904</v>
      </c>
      <c r="F870">
        <v>9.2129199999999994E-2</v>
      </c>
      <c r="G870">
        <v>31.422899999999998</v>
      </c>
      <c r="H870">
        <f t="shared" si="106"/>
        <v>9.2129199999999994E-2</v>
      </c>
      <c r="I870" s="7">
        <f t="shared" si="109"/>
        <v>3.1422899999999997E-2</v>
      </c>
      <c r="AO870" t="s">
        <v>4428</v>
      </c>
      <c r="AP870">
        <v>346.71899999999999</v>
      </c>
      <c r="AQ870">
        <v>-19.992999999999999</v>
      </c>
      <c r="AR870">
        <v>-6931.68</v>
      </c>
      <c r="AS870">
        <f t="shared" si="107"/>
        <v>19.992999999999999</v>
      </c>
      <c r="AT870" s="7">
        <f t="shared" si="108"/>
        <v>6.9316800000000001</v>
      </c>
    </row>
    <row r="871" spans="4:46" x14ac:dyDescent="0.35">
      <c r="D871" t="s">
        <v>5726</v>
      </c>
      <c r="E871">
        <v>346.904</v>
      </c>
      <c r="F871">
        <v>9.1707200000000003E-2</v>
      </c>
      <c r="G871">
        <v>31.7209</v>
      </c>
      <c r="H871">
        <f t="shared" si="106"/>
        <v>9.1707200000000003E-2</v>
      </c>
      <c r="I871" s="7">
        <f t="shared" si="109"/>
        <v>3.1720900000000003E-2</v>
      </c>
      <c r="AO871" t="s">
        <v>4429</v>
      </c>
      <c r="AP871">
        <v>346.72199999999998</v>
      </c>
      <c r="AQ871">
        <v>-19.992599999999999</v>
      </c>
      <c r="AR871">
        <v>-6931.6</v>
      </c>
      <c r="AS871">
        <f t="shared" si="107"/>
        <v>19.992599999999999</v>
      </c>
      <c r="AT871" s="7">
        <f t="shared" si="108"/>
        <v>6.9316000000000004</v>
      </c>
    </row>
    <row r="872" spans="4:46" x14ac:dyDescent="0.35">
      <c r="D872" t="s">
        <v>5727</v>
      </c>
      <c r="E872">
        <v>346.904</v>
      </c>
      <c r="F872">
        <v>9.2049599999999995E-2</v>
      </c>
      <c r="G872">
        <v>31.847200000000001</v>
      </c>
      <c r="H872">
        <f t="shared" si="106"/>
        <v>9.2049599999999995E-2</v>
      </c>
      <c r="I872" s="7">
        <f t="shared" si="109"/>
        <v>3.1847199999999999E-2</v>
      </c>
      <c r="AO872" t="s">
        <v>4430</v>
      </c>
      <c r="AP872">
        <v>346.72199999999998</v>
      </c>
      <c r="AQ872">
        <v>-19.992599999999999</v>
      </c>
      <c r="AR872">
        <v>-6931.6</v>
      </c>
      <c r="AS872">
        <f t="shared" si="107"/>
        <v>19.992599999999999</v>
      </c>
      <c r="AT872" s="7">
        <f t="shared" si="108"/>
        <v>6.9316000000000004</v>
      </c>
    </row>
    <row r="873" spans="4:46" x14ac:dyDescent="0.35">
      <c r="D873" t="s">
        <v>5728</v>
      </c>
      <c r="E873">
        <v>346.904</v>
      </c>
      <c r="F873">
        <v>9.2041300000000006E-2</v>
      </c>
      <c r="G873">
        <v>31.9086</v>
      </c>
      <c r="H873">
        <f t="shared" si="106"/>
        <v>9.2041300000000006E-2</v>
      </c>
      <c r="I873" s="7">
        <f t="shared" si="109"/>
        <v>3.1908600000000002E-2</v>
      </c>
      <c r="AO873" t="s">
        <v>4431</v>
      </c>
      <c r="AP873">
        <v>346.72399999999999</v>
      </c>
      <c r="AQ873">
        <v>-19.992100000000001</v>
      </c>
      <c r="AR873">
        <v>-6931.56</v>
      </c>
      <c r="AS873">
        <f t="shared" si="107"/>
        <v>19.992100000000001</v>
      </c>
      <c r="AT873" s="7">
        <f t="shared" si="108"/>
        <v>6.9315600000000002</v>
      </c>
    </row>
    <row r="874" spans="4:46" x14ac:dyDescent="0.35">
      <c r="D874" t="s">
        <v>5729</v>
      </c>
      <c r="E874">
        <v>346.90499999999997</v>
      </c>
      <c r="F874">
        <v>9.1641700000000006E-2</v>
      </c>
      <c r="G874">
        <v>31.387899999999998</v>
      </c>
      <c r="H874">
        <f t="shared" si="106"/>
        <v>9.1641700000000006E-2</v>
      </c>
      <c r="I874" s="7">
        <f t="shared" si="109"/>
        <v>3.1387899999999996E-2</v>
      </c>
      <c r="AO874" t="s">
        <v>4432</v>
      </c>
      <c r="AP874">
        <v>346.72399999999999</v>
      </c>
      <c r="AQ874">
        <v>-19.992100000000001</v>
      </c>
      <c r="AR874">
        <v>-6931.56</v>
      </c>
      <c r="AS874">
        <f t="shared" si="107"/>
        <v>19.992100000000001</v>
      </c>
      <c r="AT874" s="7">
        <f t="shared" si="108"/>
        <v>6.9315600000000002</v>
      </c>
    </row>
    <row r="875" spans="4:46" x14ac:dyDescent="0.35">
      <c r="D875" t="s">
        <v>5730</v>
      </c>
      <c r="E875">
        <v>346.904</v>
      </c>
      <c r="F875">
        <v>9.0859899999999993E-2</v>
      </c>
      <c r="G875">
        <v>31.770199999999999</v>
      </c>
      <c r="H875">
        <f t="shared" si="106"/>
        <v>9.0859899999999993E-2</v>
      </c>
      <c r="I875" s="7">
        <f t="shared" si="109"/>
        <v>3.1770199999999998E-2</v>
      </c>
      <c r="AO875" t="s">
        <v>4433</v>
      </c>
      <c r="AP875">
        <v>346.72800000000001</v>
      </c>
      <c r="AQ875">
        <v>-19.992699999999999</v>
      </c>
      <c r="AR875">
        <v>-6931.93</v>
      </c>
      <c r="AS875">
        <f t="shared" si="107"/>
        <v>19.992699999999999</v>
      </c>
      <c r="AT875" s="7">
        <f t="shared" si="108"/>
        <v>6.9319300000000004</v>
      </c>
    </row>
    <row r="876" spans="4:46" x14ac:dyDescent="0.35">
      <c r="D876" t="s">
        <v>5731</v>
      </c>
      <c r="E876">
        <v>346.904</v>
      </c>
      <c r="F876">
        <v>9.1222600000000001E-2</v>
      </c>
      <c r="G876">
        <v>31.756900000000002</v>
      </c>
      <c r="H876">
        <f t="shared" si="106"/>
        <v>9.1222600000000001E-2</v>
      </c>
      <c r="I876" s="7">
        <f t="shared" si="109"/>
        <v>3.1756900000000005E-2</v>
      </c>
      <c r="AO876" t="s">
        <v>4434</v>
      </c>
      <c r="AP876">
        <v>346.72800000000001</v>
      </c>
      <c r="AQ876">
        <v>-19.992699999999999</v>
      </c>
      <c r="AR876">
        <v>-6931.93</v>
      </c>
      <c r="AS876">
        <f t="shared" si="107"/>
        <v>19.992699999999999</v>
      </c>
      <c r="AT876" s="7">
        <f t="shared" si="108"/>
        <v>6.9319300000000004</v>
      </c>
    </row>
    <row r="877" spans="4:46" x14ac:dyDescent="0.35">
      <c r="D877" t="s">
        <v>5732</v>
      </c>
      <c r="E877">
        <v>346.90300000000002</v>
      </c>
      <c r="F877">
        <v>9.1222600000000001E-2</v>
      </c>
      <c r="G877">
        <v>31.629899999999999</v>
      </c>
      <c r="H877">
        <f t="shared" si="106"/>
        <v>9.1222600000000001E-2</v>
      </c>
      <c r="I877" s="7">
        <f t="shared" si="109"/>
        <v>3.1629900000000002E-2</v>
      </c>
      <c r="AO877" t="s">
        <v>4435</v>
      </c>
      <c r="AP877">
        <v>346.73</v>
      </c>
      <c r="AQ877">
        <v>-19.991800000000001</v>
      </c>
      <c r="AR877">
        <v>-6931.43</v>
      </c>
      <c r="AS877">
        <f t="shared" si="107"/>
        <v>19.991800000000001</v>
      </c>
      <c r="AT877" s="7">
        <f t="shared" si="108"/>
        <v>6.9314300000000006</v>
      </c>
    </row>
    <row r="878" spans="4:46" x14ac:dyDescent="0.35">
      <c r="D878" t="s">
        <v>5733</v>
      </c>
      <c r="E878">
        <v>346.904</v>
      </c>
      <c r="F878">
        <v>9.1828800000000002E-2</v>
      </c>
      <c r="G878">
        <v>31.629899999999999</v>
      </c>
      <c r="H878">
        <f t="shared" si="106"/>
        <v>9.1828800000000002E-2</v>
      </c>
      <c r="I878" s="7">
        <f t="shared" si="109"/>
        <v>3.1629900000000002E-2</v>
      </c>
      <c r="AO878" t="s">
        <v>4436</v>
      </c>
      <c r="AP878">
        <v>346.73</v>
      </c>
      <c r="AQ878">
        <v>-19.991800000000001</v>
      </c>
      <c r="AR878">
        <v>-6931.43</v>
      </c>
      <c r="AS878">
        <f t="shared" si="107"/>
        <v>19.991800000000001</v>
      </c>
      <c r="AT878" s="7">
        <f t="shared" si="108"/>
        <v>6.9314300000000006</v>
      </c>
    </row>
    <row r="879" spans="4:46" x14ac:dyDescent="0.35">
      <c r="D879" t="s">
        <v>5734</v>
      </c>
      <c r="E879">
        <v>346.90499999999997</v>
      </c>
      <c r="F879">
        <v>9.0315500000000007E-2</v>
      </c>
      <c r="G879">
        <v>31.532499999999999</v>
      </c>
      <c r="H879">
        <f t="shared" si="106"/>
        <v>9.0315500000000007E-2</v>
      </c>
      <c r="I879" s="7">
        <f t="shared" si="109"/>
        <v>3.1532499999999998E-2</v>
      </c>
      <c r="AO879" t="s">
        <v>4437</v>
      </c>
      <c r="AP879">
        <v>346.733</v>
      </c>
      <c r="AQ879">
        <v>-19.9937</v>
      </c>
      <c r="AR879">
        <v>-6932.3</v>
      </c>
      <c r="AS879">
        <f t="shared" si="107"/>
        <v>19.9937</v>
      </c>
      <c r="AT879" s="7">
        <f t="shared" si="108"/>
        <v>6.9323000000000006</v>
      </c>
    </row>
    <row r="880" spans="4:46" x14ac:dyDescent="0.35">
      <c r="D880" t="s">
        <v>5735</v>
      </c>
      <c r="E880">
        <v>346.90300000000002</v>
      </c>
      <c r="F880">
        <v>9.1606199999999999E-2</v>
      </c>
      <c r="G880">
        <v>31.3919</v>
      </c>
      <c r="H880">
        <f t="shared" si="106"/>
        <v>9.1606199999999999E-2</v>
      </c>
      <c r="I880" s="7">
        <f t="shared" si="109"/>
        <v>3.13919E-2</v>
      </c>
      <c r="AO880" t="s">
        <v>4438</v>
      </c>
      <c r="AP880">
        <v>346.733</v>
      </c>
      <c r="AQ880">
        <v>-19.9937</v>
      </c>
      <c r="AR880">
        <v>-6932.3</v>
      </c>
      <c r="AS880">
        <f t="shared" si="107"/>
        <v>19.9937</v>
      </c>
      <c r="AT880" s="7">
        <f t="shared" si="108"/>
        <v>6.9323000000000006</v>
      </c>
    </row>
    <row r="881" spans="4:46" x14ac:dyDescent="0.35">
      <c r="D881" t="s">
        <v>5736</v>
      </c>
      <c r="E881">
        <v>346.90300000000002</v>
      </c>
      <c r="F881">
        <v>9.1606199999999999E-2</v>
      </c>
      <c r="G881">
        <v>31.3919</v>
      </c>
      <c r="H881">
        <f t="shared" si="106"/>
        <v>9.1606199999999999E-2</v>
      </c>
      <c r="I881" s="7">
        <f t="shared" si="109"/>
        <v>3.13919E-2</v>
      </c>
      <c r="AO881" t="s">
        <v>4439</v>
      </c>
      <c r="AP881">
        <v>346.73599999999999</v>
      </c>
      <c r="AQ881">
        <v>-19.992799999999999</v>
      </c>
      <c r="AR881">
        <v>-6931.97</v>
      </c>
      <c r="AS881">
        <f t="shared" si="107"/>
        <v>19.992799999999999</v>
      </c>
      <c r="AT881" s="7">
        <f t="shared" si="108"/>
        <v>6.9319700000000006</v>
      </c>
    </row>
    <row r="882" spans="4:46" x14ac:dyDescent="0.35">
      <c r="D882" t="s">
        <v>5737</v>
      </c>
      <c r="E882">
        <v>346.90300000000002</v>
      </c>
      <c r="F882">
        <v>9.0966599999999995E-2</v>
      </c>
      <c r="G882">
        <v>31.541499999999999</v>
      </c>
      <c r="H882">
        <f t="shared" si="106"/>
        <v>9.0966599999999995E-2</v>
      </c>
      <c r="I882" s="7">
        <f t="shared" si="109"/>
        <v>3.15415E-2</v>
      </c>
      <c r="AO882" t="s">
        <v>4440</v>
      </c>
      <c r="AP882">
        <v>346.73599999999999</v>
      </c>
      <c r="AQ882">
        <v>-19.992799999999999</v>
      </c>
      <c r="AR882">
        <v>-6931.97</v>
      </c>
      <c r="AS882">
        <f t="shared" si="107"/>
        <v>19.992799999999999</v>
      </c>
      <c r="AT882" s="7">
        <f t="shared" si="108"/>
        <v>6.9319700000000006</v>
      </c>
    </row>
    <row r="883" spans="4:46" x14ac:dyDescent="0.35">
      <c r="D883" t="s">
        <v>5738</v>
      </c>
      <c r="E883">
        <v>346.90300000000002</v>
      </c>
      <c r="F883">
        <v>9.0966599999999995E-2</v>
      </c>
      <c r="G883">
        <v>31.541499999999999</v>
      </c>
      <c r="H883">
        <f t="shared" si="106"/>
        <v>9.0966599999999995E-2</v>
      </c>
      <c r="I883" s="7">
        <f t="shared" si="109"/>
        <v>3.15415E-2</v>
      </c>
      <c r="AO883" t="s">
        <v>4441</v>
      </c>
      <c r="AP883">
        <v>346.738</v>
      </c>
      <c r="AQ883">
        <v>-19.991800000000001</v>
      </c>
      <c r="AR883">
        <v>-6931.79</v>
      </c>
      <c r="AS883">
        <f t="shared" si="107"/>
        <v>19.991800000000001</v>
      </c>
      <c r="AT883" s="7">
        <f t="shared" si="108"/>
        <v>6.9317900000000003</v>
      </c>
    </row>
    <row r="884" spans="4:46" x14ac:dyDescent="0.35">
      <c r="D884" t="s">
        <v>5739</v>
      </c>
      <c r="E884">
        <v>346.904</v>
      </c>
      <c r="F884">
        <v>9.1390399999999997E-2</v>
      </c>
      <c r="G884">
        <v>31.582599999999999</v>
      </c>
      <c r="H884">
        <f t="shared" si="106"/>
        <v>9.1390399999999997E-2</v>
      </c>
      <c r="I884" s="7">
        <f t="shared" si="109"/>
        <v>3.1582600000000002E-2</v>
      </c>
      <c r="AO884" t="s">
        <v>4442</v>
      </c>
      <c r="AP884">
        <v>346.738</v>
      </c>
      <c r="AQ884">
        <v>-19.991800000000001</v>
      </c>
      <c r="AR884">
        <v>-6931.79</v>
      </c>
      <c r="AS884">
        <f t="shared" si="107"/>
        <v>19.991800000000001</v>
      </c>
      <c r="AT884" s="7">
        <f t="shared" si="108"/>
        <v>6.9317900000000003</v>
      </c>
    </row>
    <row r="885" spans="4:46" x14ac:dyDescent="0.35">
      <c r="D885" t="s">
        <v>5740</v>
      </c>
      <c r="E885">
        <v>346.904</v>
      </c>
      <c r="F885">
        <v>9.0362799999999993E-2</v>
      </c>
      <c r="G885">
        <v>31.758700000000001</v>
      </c>
      <c r="H885">
        <f t="shared" si="106"/>
        <v>9.0362799999999993E-2</v>
      </c>
      <c r="I885" s="7">
        <f t="shared" si="109"/>
        <v>3.1758700000000001E-2</v>
      </c>
      <c r="AO885" t="s">
        <v>4443</v>
      </c>
      <c r="AP885">
        <v>346.74200000000002</v>
      </c>
      <c r="AQ885">
        <v>-19.993099999999998</v>
      </c>
      <c r="AR885">
        <v>-6932.21</v>
      </c>
      <c r="AS885">
        <f t="shared" si="107"/>
        <v>19.993099999999998</v>
      </c>
      <c r="AT885" s="7">
        <f t="shared" si="108"/>
        <v>6.9322100000000004</v>
      </c>
    </row>
    <row r="886" spans="4:46" x14ac:dyDescent="0.35">
      <c r="D886" t="s">
        <v>5741</v>
      </c>
      <c r="E886">
        <v>346.904</v>
      </c>
      <c r="F886">
        <v>9.0362799999999993E-2</v>
      </c>
      <c r="G886">
        <v>31.758700000000001</v>
      </c>
      <c r="H886">
        <f t="shared" si="106"/>
        <v>9.0362799999999993E-2</v>
      </c>
      <c r="I886" s="7">
        <f t="shared" si="109"/>
        <v>3.1758700000000001E-2</v>
      </c>
      <c r="AO886" t="s">
        <v>4444</v>
      </c>
      <c r="AP886">
        <v>346.74200000000002</v>
      </c>
      <c r="AQ886">
        <v>-19.993099999999998</v>
      </c>
      <c r="AR886">
        <v>-6932.21</v>
      </c>
      <c r="AS886">
        <f t="shared" si="107"/>
        <v>19.993099999999998</v>
      </c>
      <c r="AT886" s="7">
        <f t="shared" si="108"/>
        <v>6.9322100000000004</v>
      </c>
    </row>
    <row r="887" spans="4:46" x14ac:dyDescent="0.35">
      <c r="D887" t="s">
        <v>5742</v>
      </c>
      <c r="E887">
        <v>346.904</v>
      </c>
      <c r="F887">
        <v>9.0987399999999996E-2</v>
      </c>
      <c r="G887">
        <v>31.813600000000001</v>
      </c>
      <c r="H887">
        <f t="shared" si="106"/>
        <v>9.0987399999999996E-2</v>
      </c>
      <c r="I887" s="7">
        <f t="shared" si="109"/>
        <v>3.1813600000000004E-2</v>
      </c>
      <c r="AO887" t="s">
        <v>4445</v>
      </c>
      <c r="AP887">
        <v>346.745</v>
      </c>
      <c r="AQ887">
        <v>-19.993500000000001</v>
      </c>
      <c r="AR887">
        <v>-6932.47</v>
      </c>
      <c r="AS887">
        <f t="shared" si="107"/>
        <v>19.993500000000001</v>
      </c>
      <c r="AT887" s="7">
        <f t="shared" si="108"/>
        <v>6.9324700000000004</v>
      </c>
    </row>
    <row r="888" spans="4:46" x14ac:dyDescent="0.35">
      <c r="D888" t="s">
        <v>5743</v>
      </c>
      <c r="E888">
        <v>346.904</v>
      </c>
      <c r="F888">
        <v>9.0987399999999996E-2</v>
      </c>
      <c r="G888">
        <v>31.7196</v>
      </c>
      <c r="H888">
        <f t="shared" si="106"/>
        <v>9.0987399999999996E-2</v>
      </c>
      <c r="I888" s="7">
        <f t="shared" si="109"/>
        <v>3.1719600000000001E-2</v>
      </c>
      <c r="AO888" t="s">
        <v>4446</v>
      </c>
      <c r="AP888">
        <v>346.745</v>
      </c>
      <c r="AQ888">
        <v>-19.993500000000001</v>
      </c>
      <c r="AR888">
        <v>-6932.47</v>
      </c>
      <c r="AS888">
        <f t="shared" si="107"/>
        <v>19.993500000000001</v>
      </c>
      <c r="AT888" s="7">
        <f t="shared" si="108"/>
        <v>6.9324700000000004</v>
      </c>
    </row>
    <row r="889" spans="4:46" x14ac:dyDescent="0.35">
      <c r="D889" t="s">
        <v>5744</v>
      </c>
      <c r="E889">
        <v>346.904</v>
      </c>
      <c r="F889">
        <v>9.1422799999999999E-2</v>
      </c>
      <c r="G889">
        <v>31.7196</v>
      </c>
      <c r="H889">
        <f t="shared" si="106"/>
        <v>9.1422799999999999E-2</v>
      </c>
      <c r="I889" s="7">
        <f t="shared" si="109"/>
        <v>3.1719600000000001E-2</v>
      </c>
      <c r="AO889" t="s">
        <v>4447</v>
      </c>
      <c r="AP889">
        <v>346.74799999999999</v>
      </c>
      <c r="AQ889">
        <v>-19.991800000000001</v>
      </c>
      <c r="AR889">
        <v>-6931.81</v>
      </c>
      <c r="AS889">
        <f t="shared" si="107"/>
        <v>19.991800000000001</v>
      </c>
      <c r="AT889" s="7">
        <f t="shared" si="108"/>
        <v>6.9318100000000005</v>
      </c>
    </row>
    <row r="890" spans="4:46" x14ac:dyDescent="0.35">
      <c r="D890" t="s">
        <v>5745</v>
      </c>
      <c r="E890">
        <v>346.904</v>
      </c>
      <c r="F890">
        <v>9.1426599999999997E-2</v>
      </c>
      <c r="G890">
        <v>31.8337</v>
      </c>
      <c r="H890">
        <f t="shared" si="106"/>
        <v>9.1426599999999997E-2</v>
      </c>
      <c r="I890" s="7">
        <f t="shared" si="109"/>
        <v>3.1833699999999999E-2</v>
      </c>
      <c r="AO890" t="s">
        <v>4448</v>
      </c>
      <c r="AP890">
        <v>346.74799999999999</v>
      </c>
      <c r="AQ890">
        <v>-19.991800000000001</v>
      </c>
      <c r="AR890">
        <v>-6931.81</v>
      </c>
      <c r="AS890">
        <f t="shared" si="107"/>
        <v>19.991800000000001</v>
      </c>
      <c r="AT890" s="7">
        <f t="shared" si="108"/>
        <v>6.9318100000000005</v>
      </c>
    </row>
    <row r="891" spans="4:46" x14ac:dyDescent="0.35">
      <c r="D891" t="s">
        <v>5746</v>
      </c>
      <c r="E891">
        <v>346.904</v>
      </c>
      <c r="F891">
        <v>9.1426599999999997E-2</v>
      </c>
      <c r="G891">
        <v>31.8337</v>
      </c>
      <c r="H891">
        <f t="shared" si="106"/>
        <v>9.1426599999999997E-2</v>
      </c>
      <c r="I891" s="7">
        <f t="shared" si="109"/>
        <v>3.1833699999999999E-2</v>
      </c>
      <c r="AO891" t="s">
        <v>4449</v>
      </c>
      <c r="AP891">
        <v>346.75</v>
      </c>
      <c r="AQ891">
        <v>-19.990600000000001</v>
      </c>
      <c r="AR891">
        <v>-6931.59</v>
      </c>
      <c r="AS891">
        <f t="shared" si="107"/>
        <v>19.990600000000001</v>
      </c>
      <c r="AT891" s="7">
        <f t="shared" si="108"/>
        <v>6.9315899999999999</v>
      </c>
    </row>
    <row r="892" spans="4:46" x14ac:dyDescent="0.35">
      <c r="D892" t="s">
        <v>5747</v>
      </c>
      <c r="E892">
        <v>346.904</v>
      </c>
      <c r="F892">
        <v>9.1374700000000003E-2</v>
      </c>
      <c r="G892">
        <v>31.755800000000001</v>
      </c>
      <c r="H892">
        <f t="shared" si="106"/>
        <v>9.1374700000000003E-2</v>
      </c>
      <c r="I892" s="7">
        <f t="shared" si="109"/>
        <v>3.1755800000000001E-2</v>
      </c>
      <c r="AO892" t="s">
        <v>4450</v>
      </c>
      <c r="AP892">
        <v>346.75</v>
      </c>
      <c r="AQ892">
        <v>-19.990600000000001</v>
      </c>
      <c r="AR892">
        <v>-6931.59</v>
      </c>
      <c r="AS892">
        <f t="shared" si="107"/>
        <v>19.990600000000001</v>
      </c>
      <c r="AT892" s="7">
        <f t="shared" si="108"/>
        <v>6.9315899999999999</v>
      </c>
    </row>
    <row r="893" spans="4:46" x14ac:dyDescent="0.35">
      <c r="D893" t="s">
        <v>5748</v>
      </c>
      <c r="E893">
        <v>346.904</v>
      </c>
      <c r="F893">
        <v>9.1374700000000003E-2</v>
      </c>
      <c r="G893">
        <v>31.755800000000001</v>
      </c>
      <c r="H893">
        <f t="shared" si="106"/>
        <v>9.1374700000000003E-2</v>
      </c>
      <c r="I893" s="7">
        <f t="shared" si="109"/>
        <v>3.1755800000000001E-2</v>
      </c>
      <c r="AO893" t="s">
        <v>4451</v>
      </c>
      <c r="AP893">
        <v>346.75299999999999</v>
      </c>
      <c r="AQ893">
        <v>-19.991</v>
      </c>
      <c r="AR893">
        <v>-6931.7</v>
      </c>
      <c r="AS893">
        <f t="shared" si="107"/>
        <v>19.991</v>
      </c>
      <c r="AT893" s="7">
        <f t="shared" si="108"/>
        <v>6.9317000000000002</v>
      </c>
    </row>
    <row r="894" spans="4:46" x14ac:dyDescent="0.35">
      <c r="D894" t="s">
        <v>5749</v>
      </c>
      <c r="E894">
        <v>346.90300000000002</v>
      </c>
      <c r="F894">
        <v>9.1374700000000003E-2</v>
      </c>
      <c r="G894">
        <v>31.711500000000001</v>
      </c>
      <c r="H894">
        <f t="shared" si="106"/>
        <v>9.1374700000000003E-2</v>
      </c>
      <c r="I894" s="7">
        <f t="shared" si="109"/>
        <v>3.1711500000000004E-2</v>
      </c>
      <c r="AO894" t="s">
        <v>4452</v>
      </c>
      <c r="AP894">
        <v>346.75299999999999</v>
      </c>
      <c r="AQ894">
        <v>-19.991</v>
      </c>
      <c r="AR894">
        <v>-6931.7</v>
      </c>
      <c r="AS894">
        <f t="shared" si="107"/>
        <v>19.991</v>
      </c>
      <c r="AT894" s="7">
        <f t="shared" si="108"/>
        <v>6.9317000000000002</v>
      </c>
    </row>
    <row r="895" spans="4:46" x14ac:dyDescent="0.35">
      <c r="D895" t="s">
        <v>5750</v>
      </c>
      <c r="E895">
        <v>346.90300000000002</v>
      </c>
      <c r="F895">
        <v>9.1515100000000002E-2</v>
      </c>
      <c r="G895">
        <v>31.457699999999999</v>
      </c>
      <c r="H895">
        <f t="shared" si="106"/>
        <v>9.1515100000000002E-2</v>
      </c>
      <c r="I895" s="7">
        <f t="shared" si="109"/>
        <v>3.1457699999999998E-2</v>
      </c>
      <c r="AO895" t="s">
        <v>4453</v>
      </c>
      <c r="AP895">
        <v>346.75599999999997</v>
      </c>
      <c r="AQ895">
        <v>-19.993200000000002</v>
      </c>
      <c r="AR895">
        <v>-6932.43</v>
      </c>
      <c r="AS895">
        <f t="shared" si="107"/>
        <v>19.993200000000002</v>
      </c>
      <c r="AT895" s="7">
        <f t="shared" si="108"/>
        <v>6.9324300000000001</v>
      </c>
    </row>
    <row r="896" spans="4:46" x14ac:dyDescent="0.35">
      <c r="D896" t="s">
        <v>5751</v>
      </c>
      <c r="E896">
        <v>346.90300000000002</v>
      </c>
      <c r="F896">
        <v>9.1515100000000002E-2</v>
      </c>
      <c r="G896">
        <v>31.457699999999999</v>
      </c>
      <c r="H896">
        <f t="shared" si="106"/>
        <v>9.1515100000000002E-2</v>
      </c>
      <c r="I896" s="7">
        <f t="shared" si="109"/>
        <v>3.1457699999999998E-2</v>
      </c>
      <c r="AO896" t="s">
        <v>4454</v>
      </c>
      <c r="AP896">
        <v>346.75599999999997</v>
      </c>
      <c r="AQ896">
        <v>-19.993200000000002</v>
      </c>
      <c r="AR896">
        <v>-6932.43</v>
      </c>
      <c r="AS896">
        <f t="shared" si="107"/>
        <v>19.993200000000002</v>
      </c>
      <c r="AT896" s="7">
        <f t="shared" si="108"/>
        <v>6.9324300000000001</v>
      </c>
    </row>
    <row r="897" spans="4:46" x14ac:dyDescent="0.35">
      <c r="D897" t="s">
        <v>5752</v>
      </c>
      <c r="E897">
        <v>346.904</v>
      </c>
      <c r="F897">
        <v>9.1824000000000003E-2</v>
      </c>
      <c r="G897">
        <v>31.403099999999998</v>
      </c>
      <c r="H897">
        <f t="shared" si="106"/>
        <v>9.1824000000000003E-2</v>
      </c>
      <c r="I897" s="7">
        <f t="shared" si="109"/>
        <v>3.1403099999999996E-2</v>
      </c>
      <c r="AO897" t="s">
        <v>4455</v>
      </c>
      <c r="AP897">
        <v>346.75799999999998</v>
      </c>
      <c r="AQ897">
        <v>-19.9939</v>
      </c>
      <c r="AR897">
        <v>-6933.03</v>
      </c>
      <c r="AS897">
        <f t="shared" si="107"/>
        <v>19.9939</v>
      </c>
      <c r="AT897" s="7">
        <f t="shared" si="108"/>
        <v>6.9330299999999996</v>
      </c>
    </row>
    <row r="898" spans="4:46" x14ac:dyDescent="0.35">
      <c r="D898" t="s">
        <v>5753</v>
      </c>
      <c r="E898">
        <v>346.904</v>
      </c>
      <c r="F898">
        <v>9.1824000000000003E-2</v>
      </c>
      <c r="G898">
        <v>31.521899999999999</v>
      </c>
      <c r="H898">
        <f t="shared" si="106"/>
        <v>9.1824000000000003E-2</v>
      </c>
      <c r="I898" s="7">
        <f t="shared" si="109"/>
        <v>3.1521899999999999E-2</v>
      </c>
      <c r="AO898" t="s">
        <v>4456</v>
      </c>
      <c r="AP898">
        <v>346.75799999999998</v>
      </c>
      <c r="AQ898">
        <v>-19.9939</v>
      </c>
      <c r="AR898">
        <v>-6933.03</v>
      </c>
      <c r="AS898">
        <f t="shared" si="107"/>
        <v>19.9939</v>
      </c>
      <c r="AT898" s="7">
        <f t="shared" si="108"/>
        <v>6.9330299999999996</v>
      </c>
    </row>
    <row r="899" spans="4:46" x14ac:dyDescent="0.35">
      <c r="D899" t="s">
        <v>5754</v>
      </c>
      <c r="E899">
        <v>346.90300000000002</v>
      </c>
      <c r="F899">
        <v>9.1824000000000003E-2</v>
      </c>
      <c r="G899">
        <v>31.521899999999999</v>
      </c>
      <c r="H899">
        <f t="shared" si="106"/>
        <v>9.1824000000000003E-2</v>
      </c>
      <c r="I899" s="7">
        <f t="shared" si="109"/>
        <v>3.1521899999999999E-2</v>
      </c>
      <c r="AO899" t="s">
        <v>4457</v>
      </c>
      <c r="AP899">
        <v>346.76100000000002</v>
      </c>
      <c r="AQ899">
        <v>-19.991</v>
      </c>
      <c r="AR899">
        <v>-6931.96</v>
      </c>
      <c r="AS899">
        <f t="shared" si="107"/>
        <v>19.991</v>
      </c>
      <c r="AT899" s="7">
        <f t="shared" si="108"/>
        <v>6.9319600000000001</v>
      </c>
    </row>
    <row r="900" spans="4:46" x14ac:dyDescent="0.35">
      <c r="D900" t="s">
        <v>5755</v>
      </c>
      <c r="E900">
        <v>346.904</v>
      </c>
      <c r="F900">
        <v>9.0806200000000004E-2</v>
      </c>
      <c r="G900">
        <v>31.688400000000001</v>
      </c>
      <c r="H900">
        <f t="shared" ref="H900:H963" si="110">ABS(F900)</f>
        <v>9.0806200000000004E-2</v>
      </c>
      <c r="I900" s="7">
        <f t="shared" si="109"/>
        <v>3.1688399999999999E-2</v>
      </c>
      <c r="AO900" t="s">
        <v>4458</v>
      </c>
      <c r="AP900">
        <v>346.76100000000002</v>
      </c>
      <c r="AQ900">
        <v>-19.991</v>
      </c>
      <c r="AR900">
        <v>-6931.96</v>
      </c>
      <c r="AS900">
        <f t="shared" ref="AS900:AS963" si="111">ABS(AQ900)</f>
        <v>19.991</v>
      </c>
      <c r="AT900" s="7">
        <f t="shared" si="108"/>
        <v>6.9319600000000001</v>
      </c>
    </row>
    <row r="901" spans="4:46" x14ac:dyDescent="0.35">
      <c r="D901" t="s">
        <v>5756</v>
      </c>
      <c r="E901">
        <v>346.904</v>
      </c>
      <c r="F901">
        <v>9.0806200000000004E-2</v>
      </c>
      <c r="G901">
        <v>31.853200000000001</v>
      </c>
      <c r="H901">
        <f t="shared" si="110"/>
        <v>9.0806200000000004E-2</v>
      </c>
      <c r="I901" s="7">
        <f t="shared" si="109"/>
        <v>3.1853199999999998E-2</v>
      </c>
      <c r="AO901" t="s">
        <v>4459</v>
      </c>
      <c r="AP901">
        <v>346.76400000000001</v>
      </c>
      <c r="AQ901">
        <v>-19.991700000000002</v>
      </c>
      <c r="AR901">
        <v>-6932.32</v>
      </c>
      <c r="AS901">
        <f t="shared" si="111"/>
        <v>19.991700000000002</v>
      </c>
      <c r="AT901" s="7">
        <f t="shared" ref="AT901:AT964" si="112">ABS(AR901/1000)</f>
        <v>6.9323199999999998</v>
      </c>
    </row>
    <row r="902" spans="4:46" x14ac:dyDescent="0.35">
      <c r="D902" t="s">
        <v>5757</v>
      </c>
      <c r="E902">
        <v>346.904</v>
      </c>
      <c r="F902">
        <v>9.0806200000000004E-2</v>
      </c>
      <c r="G902">
        <v>31.853200000000001</v>
      </c>
      <c r="H902">
        <f t="shared" si="110"/>
        <v>9.0806200000000004E-2</v>
      </c>
      <c r="I902" s="7">
        <f t="shared" ref="I902:I965" si="113">ABS(G902/1000)</f>
        <v>3.1853199999999998E-2</v>
      </c>
      <c r="AO902" t="s">
        <v>4460</v>
      </c>
      <c r="AP902">
        <v>346.76400000000001</v>
      </c>
      <c r="AQ902">
        <v>-19.991700000000002</v>
      </c>
      <c r="AR902">
        <v>-6932.32</v>
      </c>
      <c r="AS902">
        <f t="shared" si="111"/>
        <v>19.991700000000002</v>
      </c>
      <c r="AT902" s="7">
        <f t="shared" si="112"/>
        <v>6.9323199999999998</v>
      </c>
    </row>
    <row r="903" spans="4:46" x14ac:dyDescent="0.35">
      <c r="D903" t="s">
        <v>5758</v>
      </c>
      <c r="E903">
        <v>346.904</v>
      </c>
      <c r="F903">
        <v>9.0793700000000005E-2</v>
      </c>
      <c r="G903">
        <v>31.6401</v>
      </c>
      <c r="H903">
        <f t="shared" si="110"/>
        <v>9.0793700000000005E-2</v>
      </c>
      <c r="I903" s="7">
        <f t="shared" si="113"/>
        <v>3.1640099999999997E-2</v>
      </c>
      <c r="AO903" t="s">
        <v>4461</v>
      </c>
      <c r="AP903">
        <v>346.76600000000002</v>
      </c>
      <c r="AQ903">
        <v>-19.992899999999999</v>
      </c>
      <c r="AR903">
        <v>-6932.73</v>
      </c>
      <c r="AS903">
        <f t="shared" si="111"/>
        <v>19.992899999999999</v>
      </c>
      <c r="AT903" s="7">
        <f t="shared" si="112"/>
        <v>6.9327299999999994</v>
      </c>
    </row>
    <row r="904" spans="4:46" x14ac:dyDescent="0.35">
      <c r="D904" t="s">
        <v>5759</v>
      </c>
      <c r="E904">
        <v>346.90300000000002</v>
      </c>
      <c r="F904">
        <v>9.0793700000000005E-2</v>
      </c>
      <c r="G904">
        <v>31.6401</v>
      </c>
      <c r="H904">
        <f t="shared" si="110"/>
        <v>9.0793700000000005E-2</v>
      </c>
      <c r="I904" s="7">
        <f t="shared" si="113"/>
        <v>3.1640099999999997E-2</v>
      </c>
      <c r="AO904" t="s">
        <v>4462</v>
      </c>
      <c r="AP904">
        <v>346.76600000000002</v>
      </c>
      <c r="AQ904">
        <v>-19.992899999999999</v>
      </c>
      <c r="AR904">
        <v>-6932.73</v>
      </c>
      <c r="AS904">
        <f t="shared" si="111"/>
        <v>19.992899999999999</v>
      </c>
      <c r="AT904" s="7">
        <f t="shared" si="112"/>
        <v>6.9327299999999994</v>
      </c>
    </row>
    <row r="905" spans="4:46" x14ac:dyDescent="0.35">
      <c r="D905" t="s">
        <v>5760</v>
      </c>
      <c r="E905">
        <v>346.90300000000002</v>
      </c>
      <c r="F905">
        <v>9.1238899999999998E-2</v>
      </c>
      <c r="G905">
        <v>31.688199999999998</v>
      </c>
      <c r="H905">
        <f t="shared" si="110"/>
        <v>9.1238899999999998E-2</v>
      </c>
      <c r="I905" s="7">
        <f t="shared" si="113"/>
        <v>3.16882E-2</v>
      </c>
      <c r="AO905" t="s">
        <v>4463</v>
      </c>
      <c r="AP905">
        <v>346.77</v>
      </c>
      <c r="AQ905">
        <v>-19.9909</v>
      </c>
      <c r="AR905">
        <v>-6932.11</v>
      </c>
      <c r="AS905">
        <f t="shared" si="111"/>
        <v>19.9909</v>
      </c>
      <c r="AT905" s="7">
        <f t="shared" si="112"/>
        <v>6.9321099999999998</v>
      </c>
    </row>
    <row r="906" spans="4:46" x14ac:dyDescent="0.35">
      <c r="D906" t="s">
        <v>5761</v>
      </c>
      <c r="E906">
        <v>346.90300000000002</v>
      </c>
      <c r="F906">
        <v>9.1664099999999998E-2</v>
      </c>
      <c r="G906">
        <v>31.7697</v>
      </c>
      <c r="H906">
        <f t="shared" si="110"/>
        <v>9.1664099999999998E-2</v>
      </c>
      <c r="I906" s="7">
        <f t="shared" si="113"/>
        <v>3.1769699999999998E-2</v>
      </c>
      <c r="AO906" t="s">
        <v>4464</v>
      </c>
      <c r="AP906">
        <v>346.77</v>
      </c>
      <c r="AQ906">
        <v>-19.9909</v>
      </c>
      <c r="AR906">
        <v>-6932.11</v>
      </c>
      <c r="AS906">
        <f t="shared" si="111"/>
        <v>19.9909</v>
      </c>
      <c r="AT906" s="7">
        <f t="shared" si="112"/>
        <v>6.9321099999999998</v>
      </c>
    </row>
    <row r="907" spans="4:46" x14ac:dyDescent="0.35">
      <c r="D907" t="s">
        <v>5762</v>
      </c>
      <c r="E907">
        <v>346.90300000000002</v>
      </c>
      <c r="F907">
        <v>9.1664099999999998E-2</v>
      </c>
      <c r="G907">
        <v>31.8994</v>
      </c>
      <c r="H907">
        <f t="shared" si="110"/>
        <v>9.1664099999999998E-2</v>
      </c>
      <c r="I907" s="7">
        <f t="shared" si="113"/>
        <v>3.1899400000000001E-2</v>
      </c>
      <c r="AO907" t="s">
        <v>4465</v>
      </c>
      <c r="AP907">
        <v>346.77100000000002</v>
      </c>
      <c r="AQ907">
        <v>-19.9909</v>
      </c>
      <c r="AR907">
        <v>-6932.23</v>
      </c>
      <c r="AS907">
        <f t="shared" si="111"/>
        <v>19.9909</v>
      </c>
      <c r="AT907" s="7">
        <f t="shared" si="112"/>
        <v>6.9322299999999997</v>
      </c>
    </row>
    <row r="908" spans="4:46" x14ac:dyDescent="0.35">
      <c r="D908" t="s">
        <v>5763</v>
      </c>
      <c r="E908">
        <v>346.90300000000002</v>
      </c>
      <c r="F908">
        <v>9.1154100000000002E-2</v>
      </c>
      <c r="G908">
        <v>31.879300000000001</v>
      </c>
      <c r="H908">
        <f t="shared" si="110"/>
        <v>9.1154100000000002E-2</v>
      </c>
      <c r="I908" s="7">
        <f t="shared" si="113"/>
        <v>3.1879299999999999E-2</v>
      </c>
      <c r="AO908" t="s">
        <v>4466</v>
      </c>
      <c r="AP908">
        <v>346.77100000000002</v>
      </c>
      <c r="AQ908">
        <v>-19.9909</v>
      </c>
      <c r="AR908">
        <v>-6932.23</v>
      </c>
      <c r="AS908">
        <f t="shared" si="111"/>
        <v>19.9909</v>
      </c>
      <c r="AT908" s="7">
        <f t="shared" si="112"/>
        <v>6.9322299999999997</v>
      </c>
    </row>
    <row r="909" spans="4:46" x14ac:dyDescent="0.35">
      <c r="D909" t="s">
        <v>5764</v>
      </c>
      <c r="E909">
        <v>346.90300000000002</v>
      </c>
      <c r="F909">
        <v>9.1154100000000002E-2</v>
      </c>
      <c r="G909">
        <v>31.789200000000001</v>
      </c>
      <c r="H909">
        <f t="shared" si="110"/>
        <v>9.1154100000000002E-2</v>
      </c>
      <c r="I909" s="7">
        <f t="shared" si="113"/>
        <v>3.1789200000000004E-2</v>
      </c>
      <c r="AO909" t="s">
        <v>4467</v>
      </c>
      <c r="AP909">
        <v>346.774</v>
      </c>
      <c r="AQ909">
        <v>-19.992599999999999</v>
      </c>
      <c r="AR909">
        <v>-6932.73</v>
      </c>
      <c r="AS909">
        <f t="shared" si="111"/>
        <v>19.992599999999999</v>
      </c>
      <c r="AT909" s="7">
        <f t="shared" si="112"/>
        <v>6.9327299999999994</v>
      </c>
    </row>
    <row r="910" spans="4:46" x14ac:dyDescent="0.35">
      <c r="D910" t="s">
        <v>5765</v>
      </c>
      <c r="E910">
        <v>346.90499999999997</v>
      </c>
      <c r="F910">
        <v>9.1625200000000004E-2</v>
      </c>
      <c r="G910">
        <v>31.789200000000001</v>
      </c>
      <c r="H910">
        <f t="shared" si="110"/>
        <v>9.1625200000000004E-2</v>
      </c>
      <c r="I910" s="7">
        <f t="shared" si="113"/>
        <v>3.1789200000000004E-2</v>
      </c>
      <c r="AO910" t="s">
        <v>4468</v>
      </c>
      <c r="AP910">
        <v>346.774</v>
      </c>
      <c r="AQ910">
        <v>-19.992599999999999</v>
      </c>
      <c r="AR910">
        <v>-6932.73</v>
      </c>
      <c r="AS910">
        <f t="shared" si="111"/>
        <v>19.992599999999999</v>
      </c>
      <c r="AT910" s="7">
        <f t="shared" si="112"/>
        <v>6.9327299999999994</v>
      </c>
    </row>
    <row r="911" spans="4:46" x14ac:dyDescent="0.35">
      <c r="D911" t="s">
        <v>5766</v>
      </c>
      <c r="E911">
        <v>346.90499999999997</v>
      </c>
      <c r="F911">
        <v>9.1697699999999993E-2</v>
      </c>
      <c r="G911">
        <v>31.267700000000001</v>
      </c>
      <c r="H911">
        <f t="shared" si="110"/>
        <v>9.1697699999999993E-2</v>
      </c>
      <c r="I911" s="7">
        <f t="shared" si="113"/>
        <v>3.1267700000000002E-2</v>
      </c>
      <c r="AO911" t="s">
        <v>4469</v>
      </c>
      <c r="AP911">
        <v>346.77699999999999</v>
      </c>
      <c r="AQ911">
        <v>-19.991199999999999</v>
      </c>
      <c r="AR911">
        <v>-6932.16</v>
      </c>
      <c r="AS911">
        <f t="shared" si="111"/>
        <v>19.991199999999999</v>
      </c>
      <c r="AT911" s="7">
        <f t="shared" si="112"/>
        <v>6.9321599999999997</v>
      </c>
    </row>
    <row r="912" spans="4:46" x14ac:dyDescent="0.35">
      <c r="D912" t="s">
        <v>5767</v>
      </c>
      <c r="E912">
        <v>346.90300000000002</v>
      </c>
      <c r="F912">
        <v>9.1975299999999996E-2</v>
      </c>
      <c r="G912">
        <v>31.267700000000001</v>
      </c>
      <c r="H912">
        <f t="shared" si="110"/>
        <v>9.1975299999999996E-2</v>
      </c>
      <c r="I912" s="7">
        <f t="shared" si="113"/>
        <v>3.1267700000000002E-2</v>
      </c>
      <c r="AO912" t="s">
        <v>4470</v>
      </c>
      <c r="AP912">
        <v>346.77699999999999</v>
      </c>
      <c r="AQ912">
        <v>-19.991199999999999</v>
      </c>
      <c r="AR912">
        <v>-6932.16</v>
      </c>
      <c r="AS912">
        <f t="shared" si="111"/>
        <v>19.991199999999999</v>
      </c>
      <c r="AT912" s="7">
        <f t="shared" si="112"/>
        <v>6.9321599999999997</v>
      </c>
    </row>
    <row r="913" spans="4:46" x14ac:dyDescent="0.35">
      <c r="D913" t="s">
        <v>5768</v>
      </c>
      <c r="E913">
        <v>346.90300000000002</v>
      </c>
      <c r="F913">
        <v>9.1491699999999995E-2</v>
      </c>
      <c r="G913">
        <v>31.691800000000001</v>
      </c>
      <c r="H913">
        <f t="shared" si="110"/>
        <v>9.1491699999999995E-2</v>
      </c>
      <c r="I913" s="7">
        <f t="shared" si="113"/>
        <v>3.1691799999999999E-2</v>
      </c>
      <c r="AO913" t="s">
        <v>4471</v>
      </c>
      <c r="AP913">
        <v>346.78</v>
      </c>
      <c r="AQ913">
        <v>-19.993500000000001</v>
      </c>
      <c r="AR913">
        <v>-6932.79</v>
      </c>
      <c r="AS913">
        <f t="shared" si="111"/>
        <v>19.993500000000001</v>
      </c>
      <c r="AT913" s="7">
        <f t="shared" si="112"/>
        <v>6.9327899999999998</v>
      </c>
    </row>
    <row r="914" spans="4:46" x14ac:dyDescent="0.35">
      <c r="D914" t="s">
        <v>5769</v>
      </c>
      <c r="E914">
        <v>346.90300000000002</v>
      </c>
      <c r="F914">
        <v>9.1491699999999995E-2</v>
      </c>
      <c r="G914">
        <v>31.691800000000001</v>
      </c>
      <c r="H914">
        <f t="shared" si="110"/>
        <v>9.1491699999999995E-2</v>
      </c>
      <c r="I914" s="7">
        <f t="shared" si="113"/>
        <v>3.1691799999999999E-2</v>
      </c>
      <c r="AO914" t="s">
        <v>4472</v>
      </c>
      <c r="AP914">
        <v>346.78</v>
      </c>
      <c r="AQ914">
        <v>-19.993500000000001</v>
      </c>
      <c r="AR914">
        <v>-6932.79</v>
      </c>
      <c r="AS914">
        <f t="shared" si="111"/>
        <v>19.993500000000001</v>
      </c>
      <c r="AT914" s="7">
        <f t="shared" si="112"/>
        <v>6.9327899999999998</v>
      </c>
    </row>
    <row r="915" spans="4:46" x14ac:dyDescent="0.35">
      <c r="D915" t="s">
        <v>5770</v>
      </c>
      <c r="E915">
        <v>346.904</v>
      </c>
      <c r="F915">
        <v>9.1491699999999995E-2</v>
      </c>
      <c r="G915">
        <v>31.756499999999999</v>
      </c>
      <c r="H915">
        <f t="shared" si="110"/>
        <v>9.1491699999999995E-2</v>
      </c>
      <c r="I915" s="7">
        <f t="shared" si="113"/>
        <v>3.17565E-2</v>
      </c>
      <c r="AO915" t="s">
        <v>4473</v>
      </c>
      <c r="AP915">
        <v>346.78300000000002</v>
      </c>
      <c r="AQ915">
        <v>-19.992999999999999</v>
      </c>
      <c r="AR915">
        <v>-6932.77</v>
      </c>
      <c r="AS915">
        <f t="shared" si="111"/>
        <v>19.992999999999999</v>
      </c>
      <c r="AT915" s="7">
        <f t="shared" si="112"/>
        <v>6.9327700000000005</v>
      </c>
    </row>
    <row r="916" spans="4:46" x14ac:dyDescent="0.35">
      <c r="D916" t="s">
        <v>5771</v>
      </c>
      <c r="E916">
        <v>346.904</v>
      </c>
      <c r="F916">
        <v>9.01391E-2</v>
      </c>
      <c r="G916">
        <v>31.756499999999999</v>
      </c>
      <c r="H916">
        <f t="shared" si="110"/>
        <v>9.01391E-2</v>
      </c>
      <c r="I916" s="7">
        <f t="shared" si="113"/>
        <v>3.17565E-2</v>
      </c>
      <c r="AO916" t="s">
        <v>4474</v>
      </c>
      <c r="AP916">
        <v>346.78300000000002</v>
      </c>
      <c r="AQ916">
        <v>-19.992999999999999</v>
      </c>
      <c r="AR916">
        <v>-6932.77</v>
      </c>
      <c r="AS916">
        <f t="shared" si="111"/>
        <v>19.992999999999999</v>
      </c>
      <c r="AT916" s="7">
        <f t="shared" si="112"/>
        <v>6.9327700000000005</v>
      </c>
    </row>
    <row r="917" spans="4:46" x14ac:dyDescent="0.35">
      <c r="D917" t="s">
        <v>5772</v>
      </c>
      <c r="E917">
        <v>346.904</v>
      </c>
      <c r="F917">
        <v>9.01391E-2</v>
      </c>
      <c r="G917">
        <v>31.577000000000002</v>
      </c>
      <c r="H917">
        <f t="shared" si="110"/>
        <v>9.01391E-2</v>
      </c>
      <c r="I917" s="7">
        <f t="shared" si="113"/>
        <v>3.1577000000000001E-2</v>
      </c>
      <c r="AO917" t="s">
        <v>4475</v>
      </c>
      <c r="AP917">
        <v>346.786</v>
      </c>
      <c r="AQ917">
        <v>-19.991900000000001</v>
      </c>
      <c r="AR917">
        <v>-6932.98</v>
      </c>
      <c r="AS917">
        <f t="shared" si="111"/>
        <v>19.991900000000001</v>
      </c>
      <c r="AT917" s="7">
        <f t="shared" si="112"/>
        <v>6.9329799999999997</v>
      </c>
    </row>
    <row r="918" spans="4:46" x14ac:dyDescent="0.35">
      <c r="D918" t="s">
        <v>5773</v>
      </c>
      <c r="E918">
        <v>346.904</v>
      </c>
      <c r="F918">
        <v>9.1206599999999999E-2</v>
      </c>
      <c r="G918">
        <v>31.565200000000001</v>
      </c>
      <c r="H918">
        <f t="shared" si="110"/>
        <v>9.1206599999999999E-2</v>
      </c>
      <c r="I918" s="7">
        <f t="shared" si="113"/>
        <v>3.1565200000000002E-2</v>
      </c>
      <c r="AO918" t="s">
        <v>4476</v>
      </c>
      <c r="AP918">
        <v>346.786</v>
      </c>
      <c r="AQ918">
        <v>-19.991900000000001</v>
      </c>
      <c r="AR918">
        <v>-6932.98</v>
      </c>
      <c r="AS918">
        <f t="shared" si="111"/>
        <v>19.991900000000001</v>
      </c>
      <c r="AT918" s="7">
        <f t="shared" si="112"/>
        <v>6.9329799999999997</v>
      </c>
    </row>
    <row r="919" spans="4:46" x14ac:dyDescent="0.35">
      <c r="D919" t="s">
        <v>5774</v>
      </c>
      <c r="E919">
        <v>346.904</v>
      </c>
      <c r="F919">
        <v>9.1206599999999999E-2</v>
      </c>
      <c r="G919">
        <v>31.565200000000001</v>
      </c>
      <c r="H919">
        <f t="shared" si="110"/>
        <v>9.1206599999999999E-2</v>
      </c>
      <c r="I919" s="7">
        <f t="shared" si="113"/>
        <v>3.1565200000000002E-2</v>
      </c>
      <c r="AO919" t="s">
        <v>4477</v>
      </c>
      <c r="AP919">
        <v>346.79</v>
      </c>
      <c r="AQ919">
        <v>-19.991399999999999</v>
      </c>
      <c r="AR919">
        <v>-6932.84</v>
      </c>
      <c r="AS919">
        <f t="shared" si="111"/>
        <v>19.991399999999999</v>
      </c>
      <c r="AT919" s="7">
        <f t="shared" si="112"/>
        <v>6.9328400000000006</v>
      </c>
    </row>
    <row r="920" spans="4:46" x14ac:dyDescent="0.35">
      <c r="D920" t="s">
        <v>5775</v>
      </c>
      <c r="E920">
        <v>346.904</v>
      </c>
      <c r="F920">
        <v>9.16019E-2</v>
      </c>
      <c r="G920">
        <v>31.7866</v>
      </c>
      <c r="H920">
        <f t="shared" si="110"/>
        <v>9.16019E-2</v>
      </c>
      <c r="I920" s="7">
        <f t="shared" si="113"/>
        <v>3.1786599999999998E-2</v>
      </c>
      <c r="AO920" t="s">
        <v>4478</v>
      </c>
      <c r="AP920">
        <v>346.79</v>
      </c>
      <c r="AQ920">
        <v>-19.991399999999999</v>
      </c>
      <c r="AR920">
        <v>-6932.84</v>
      </c>
      <c r="AS920">
        <f t="shared" si="111"/>
        <v>19.991399999999999</v>
      </c>
      <c r="AT920" s="7">
        <f t="shared" si="112"/>
        <v>6.9328400000000006</v>
      </c>
    </row>
    <row r="921" spans="4:46" x14ac:dyDescent="0.35">
      <c r="D921" t="s">
        <v>5776</v>
      </c>
      <c r="E921">
        <v>346.90300000000002</v>
      </c>
      <c r="F921">
        <v>9.16019E-2</v>
      </c>
      <c r="G921">
        <v>31.7866</v>
      </c>
      <c r="H921">
        <f t="shared" si="110"/>
        <v>9.16019E-2</v>
      </c>
      <c r="I921" s="7">
        <f t="shared" si="113"/>
        <v>3.1786599999999998E-2</v>
      </c>
      <c r="AO921" t="s">
        <v>4479</v>
      </c>
      <c r="AP921">
        <v>346.79199999999997</v>
      </c>
      <c r="AQ921">
        <v>-19.992000000000001</v>
      </c>
      <c r="AR921">
        <v>-6933.12</v>
      </c>
      <c r="AS921">
        <f t="shared" si="111"/>
        <v>19.992000000000001</v>
      </c>
      <c r="AT921" s="7">
        <f t="shared" si="112"/>
        <v>6.9331199999999997</v>
      </c>
    </row>
    <row r="922" spans="4:46" x14ac:dyDescent="0.35">
      <c r="D922" t="s">
        <v>5777</v>
      </c>
      <c r="E922">
        <v>346.90300000000002</v>
      </c>
      <c r="F922">
        <v>9.0979599999999994E-2</v>
      </c>
      <c r="G922">
        <v>31.739000000000001</v>
      </c>
      <c r="H922">
        <f t="shared" si="110"/>
        <v>9.0979599999999994E-2</v>
      </c>
      <c r="I922" s="7">
        <f t="shared" si="113"/>
        <v>3.1739000000000003E-2</v>
      </c>
      <c r="AO922" t="s">
        <v>4480</v>
      </c>
      <c r="AP922">
        <v>346.79199999999997</v>
      </c>
      <c r="AQ922">
        <v>-19.992000000000001</v>
      </c>
      <c r="AR922">
        <v>-6933.12</v>
      </c>
      <c r="AS922">
        <f t="shared" si="111"/>
        <v>19.992000000000001</v>
      </c>
      <c r="AT922" s="7">
        <f t="shared" si="112"/>
        <v>6.9331199999999997</v>
      </c>
    </row>
    <row r="923" spans="4:46" x14ac:dyDescent="0.35">
      <c r="D923" t="s">
        <v>5778</v>
      </c>
      <c r="E923">
        <v>346.904</v>
      </c>
      <c r="F923">
        <v>9.0880500000000003E-2</v>
      </c>
      <c r="G923">
        <v>31.741199999999999</v>
      </c>
      <c r="H923">
        <f t="shared" si="110"/>
        <v>9.0880500000000003E-2</v>
      </c>
      <c r="I923" s="7">
        <f t="shared" si="113"/>
        <v>3.1741199999999997E-2</v>
      </c>
      <c r="AO923" t="s">
        <v>4481</v>
      </c>
      <c r="AP923">
        <v>346.79399999999998</v>
      </c>
      <c r="AQ923">
        <v>-19.991800000000001</v>
      </c>
      <c r="AR923">
        <v>-6933.04</v>
      </c>
      <c r="AS923">
        <f t="shared" si="111"/>
        <v>19.991800000000001</v>
      </c>
      <c r="AT923" s="7">
        <f t="shared" si="112"/>
        <v>6.9330400000000001</v>
      </c>
    </row>
    <row r="924" spans="4:46" x14ac:dyDescent="0.35">
      <c r="D924" t="s">
        <v>5779</v>
      </c>
      <c r="E924">
        <v>346.904</v>
      </c>
      <c r="F924">
        <v>9.0880500000000003E-2</v>
      </c>
      <c r="G924">
        <v>31.768799999999999</v>
      </c>
      <c r="H924">
        <f t="shared" si="110"/>
        <v>9.0880500000000003E-2</v>
      </c>
      <c r="I924" s="7">
        <f t="shared" si="113"/>
        <v>3.17688E-2</v>
      </c>
      <c r="AO924" t="s">
        <v>4482</v>
      </c>
      <c r="AP924">
        <v>346.79399999999998</v>
      </c>
      <c r="AQ924">
        <v>-19.991800000000001</v>
      </c>
      <c r="AR924">
        <v>-6933.04</v>
      </c>
      <c r="AS924">
        <f t="shared" si="111"/>
        <v>19.991800000000001</v>
      </c>
      <c r="AT924" s="7">
        <f t="shared" si="112"/>
        <v>6.9330400000000001</v>
      </c>
    </row>
    <row r="925" spans="4:46" x14ac:dyDescent="0.35">
      <c r="D925" t="s">
        <v>5780</v>
      </c>
      <c r="E925">
        <v>346.904</v>
      </c>
      <c r="F925">
        <v>9.1631000000000004E-2</v>
      </c>
      <c r="G925">
        <v>31.768799999999999</v>
      </c>
      <c r="H925">
        <f t="shared" si="110"/>
        <v>9.1631000000000004E-2</v>
      </c>
      <c r="I925" s="7">
        <f t="shared" si="113"/>
        <v>3.17688E-2</v>
      </c>
      <c r="AO925" t="s">
        <v>4483</v>
      </c>
      <c r="AP925">
        <v>346.79700000000003</v>
      </c>
      <c r="AQ925">
        <v>-19.991299999999999</v>
      </c>
      <c r="AR925">
        <v>-6932.98</v>
      </c>
      <c r="AS925">
        <f t="shared" si="111"/>
        <v>19.991299999999999</v>
      </c>
      <c r="AT925" s="7">
        <f t="shared" si="112"/>
        <v>6.9329799999999997</v>
      </c>
    </row>
    <row r="926" spans="4:46" x14ac:dyDescent="0.35">
      <c r="D926" t="s">
        <v>5781</v>
      </c>
      <c r="E926">
        <v>346.904</v>
      </c>
      <c r="F926">
        <v>9.1631000000000004E-2</v>
      </c>
      <c r="G926">
        <v>31.7225</v>
      </c>
      <c r="H926">
        <f t="shared" si="110"/>
        <v>9.1631000000000004E-2</v>
      </c>
      <c r="I926" s="7">
        <f t="shared" si="113"/>
        <v>3.1722500000000001E-2</v>
      </c>
      <c r="AO926" t="s">
        <v>4484</v>
      </c>
      <c r="AP926">
        <v>346.79700000000003</v>
      </c>
      <c r="AQ926">
        <v>-19.991299999999999</v>
      </c>
      <c r="AR926">
        <v>-6932.98</v>
      </c>
      <c r="AS926">
        <f t="shared" si="111"/>
        <v>19.991299999999999</v>
      </c>
      <c r="AT926" s="7">
        <f t="shared" si="112"/>
        <v>6.9329799999999997</v>
      </c>
    </row>
    <row r="927" spans="4:46" x14ac:dyDescent="0.35">
      <c r="D927" t="s">
        <v>5782</v>
      </c>
      <c r="E927">
        <v>346.904</v>
      </c>
      <c r="F927">
        <v>9.1631000000000004E-2</v>
      </c>
      <c r="G927">
        <v>31.671199999999999</v>
      </c>
      <c r="H927">
        <f t="shared" si="110"/>
        <v>9.1631000000000004E-2</v>
      </c>
      <c r="I927" s="7">
        <f t="shared" si="113"/>
        <v>3.1671199999999997E-2</v>
      </c>
      <c r="AO927" t="s">
        <v>4485</v>
      </c>
      <c r="AP927">
        <v>346.79899999999998</v>
      </c>
      <c r="AQ927">
        <v>-19.991499999999998</v>
      </c>
      <c r="AR927">
        <v>-6933.08</v>
      </c>
      <c r="AS927">
        <f t="shared" si="111"/>
        <v>19.991499999999998</v>
      </c>
      <c r="AT927" s="7">
        <f t="shared" si="112"/>
        <v>6.9330800000000004</v>
      </c>
    </row>
    <row r="928" spans="4:46" x14ac:dyDescent="0.35">
      <c r="D928" t="s">
        <v>5783</v>
      </c>
      <c r="E928">
        <v>346.904</v>
      </c>
      <c r="F928">
        <v>9.1443099999999999E-2</v>
      </c>
      <c r="G928">
        <v>31.671199999999999</v>
      </c>
      <c r="H928">
        <f t="shared" si="110"/>
        <v>9.1443099999999999E-2</v>
      </c>
      <c r="I928" s="7">
        <f t="shared" si="113"/>
        <v>3.1671199999999997E-2</v>
      </c>
      <c r="AO928" t="s">
        <v>4486</v>
      </c>
      <c r="AP928">
        <v>346.79899999999998</v>
      </c>
      <c r="AQ928">
        <v>-19.991499999999998</v>
      </c>
      <c r="AR928">
        <v>-6933.08</v>
      </c>
      <c r="AS928">
        <f t="shared" si="111"/>
        <v>19.991499999999998</v>
      </c>
      <c r="AT928" s="7">
        <f t="shared" si="112"/>
        <v>6.9330800000000004</v>
      </c>
    </row>
    <row r="929" spans="4:46" x14ac:dyDescent="0.35">
      <c r="D929" t="s">
        <v>5784</v>
      </c>
      <c r="E929">
        <v>346.904</v>
      </c>
      <c r="F929">
        <v>9.1547900000000001E-2</v>
      </c>
      <c r="G929">
        <v>31.525400000000001</v>
      </c>
      <c r="H929">
        <f t="shared" si="110"/>
        <v>9.1547900000000001E-2</v>
      </c>
      <c r="I929" s="7">
        <f t="shared" si="113"/>
        <v>3.1525400000000002E-2</v>
      </c>
      <c r="AO929" t="s">
        <v>4487</v>
      </c>
      <c r="AP929">
        <v>346.803</v>
      </c>
      <c r="AQ929">
        <v>-19.992100000000001</v>
      </c>
      <c r="AR929">
        <v>-6933.32</v>
      </c>
      <c r="AS929">
        <f t="shared" si="111"/>
        <v>19.992100000000001</v>
      </c>
      <c r="AT929" s="7">
        <f t="shared" si="112"/>
        <v>6.9333200000000001</v>
      </c>
    </row>
    <row r="930" spans="4:46" x14ac:dyDescent="0.35">
      <c r="D930" t="s">
        <v>5785</v>
      </c>
      <c r="E930">
        <v>346.904</v>
      </c>
      <c r="F930">
        <v>9.1547900000000001E-2</v>
      </c>
      <c r="G930">
        <v>31.525400000000001</v>
      </c>
      <c r="H930">
        <f t="shared" si="110"/>
        <v>9.1547900000000001E-2</v>
      </c>
      <c r="I930" s="7">
        <f t="shared" si="113"/>
        <v>3.1525400000000002E-2</v>
      </c>
      <c r="AO930" t="s">
        <v>4488</v>
      </c>
      <c r="AP930">
        <v>346.803</v>
      </c>
      <c r="AQ930">
        <v>-19.992100000000001</v>
      </c>
      <c r="AR930">
        <v>-6933.32</v>
      </c>
      <c r="AS930">
        <f t="shared" si="111"/>
        <v>19.992100000000001</v>
      </c>
      <c r="AT930" s="7">
        <f t="shared" si="112"/>
        <v>6.9333200000000001</v>
      </c>
    </row>
    <row r="931" spans="4:46" x14ac:dyDescent="0.35">
      <c r="D931" t="s">
        <v>5786</v>
      </c>
      <c r="E931">
        <v>346.904</v>
      </c>
      <c r="F931">
        <v>9.1547900000000001E-2</v>
      </c>
      <c r="G931">
        <v>31.780100000000001</v>
      </c>
      <c r="H931">
        <f t="shared" si="110"/>
        <v>9.1547900000000001E-2</v>
      </c>
      <c r="I931" s="7">
        <f t="shared" si="113"/>
        <v>3.1780099999999999E-2</v>
      </c>
      <c r="AO931" t="s">
        <v>4489</v>
      </c>
      <c r="AP931">
        <v>346.80500000000001</v>
      </c>
      <c r="AQ931">
        <v>-19.991700000000002</v>
      </c>
      <c r="AR931">
        <v>-6933.17</v>
      </c>
      <c r="AS931">
        <f t="shared" si="111"/>
        <v>19.991700000000002</v>
      </c>
      <c r="AT931" s="7">
        <f t="shared" si="112"/>
        <v>6.9331700000000005</v>
      </c>
    </row>
    <row r="932" spans="4:46" x14ac:dyDescent="0.35">
      <c r="D932" t="s">
        <v>5787</v>
      </c>
      <c r="E932">
        <v>346.90499999999997</v>
      </c>
      <c r="F932">
        <v>9.1312900000000002E-2</v>
      </c>
      <c r="G932">
        <v>31.780100000000001</v>
      </c>
      <c r="H932">
        <f t="shared" si="110"/>
        <v>9.1312900000000002E-2</v>
      </c>
      <c r="I932" s="7">
        <f t="shared" si="113"/>
        <v>3.1780099999999999E-2</v>
      </c>
      <c r="AO932" t="s">
        <v>4490</v>
      </c>
      <c r="AP932">
        <v>346.80500000000001</v>
      </c>
      <c r="AQ932">
        <v>-19.991700000000002</v>
      </c>
      <c r="AR932">
        <v>-6933.17</v>
      </c>
      <c r="AS932">
        <f t="shared" si="111"/>
        <v>19.991700000000002</v>
      </c>
      <c r="AT932" s="7">
        <f t="shared" si="112"/>
        <v>6.9331700000000005</v>
      </c>
    </row>
    <row r="933" spans="4:46" x14ac:dyDescent="0.35">
      <c r="D933" t="s">
        <v>5788</v>
      </c>
      <c r="E933">
        <v>346.90499999999997</v>
      </c>
      <c r="F933">
        <v>9.1312900000000002E-2</v>
      </c>
      <c r="G933">
        <v>31.415099999999999</v>
      </c>
      <c r="H933">
        <f t="shared" si="110"/>
        <v>9.1312900000000002E-2</v>
      </c>
      <c r="I933" s="7">
        <f t="shared" si="113"/>
        <v>3.1415100000000001E-2</v>
      </c>
      <c r="AO933" t="s">
        <v>4491</v>
      </c>
      <c r="AP933">
        <v>346.80700000000002</v>
      </c>
      <c r="AQ933">
        <v>-19.992899999999999</v>
      </c>
      <c r="AR933">
        <v>-6933.96</v>
      </c>
      <c r="AS933">
        <f t="shared" si="111"/>
        <v>19.992899999999999</v>
      </c>
      <c r="AT933" s="7">
        <f t="shared" si="112"/>
        <v>6.9339599999999999</v>
      </c>
    </row>
    <row r="934" spans="4:46" x14ac:dyDescent="0.35">
      <c r="D934" t="s">
        <v>5789</v>
      </c>
      <c r="E934">
        <v>346.90499999999997</v>
      </c>
      <c r="F934">
        <v>9.0686000000000003E-2</v>
      </c>
      <c r="G934">
        <v>31.415099999999999</v>
      </c>
      <c r="H934">
        <f t="shared" si="110"/>
        <v>9.0686000000000003E-2</v>
      </c>
      <c r="I934" s="7">
        <f t="shared" si="113"/>
        <v>3.1415100000000001E-2</v>
      </c>
      <c r="AO934" t="s">
        <v>4492</v>
      </c>
      <c r="AP934">
        <v>346.80700000000002</v>
      </c>
      <c r="AQ934">
        <v>-19.992899999999999</v>
      </c>
      <c r="AR934">
        <v>-6933.96</v>
      </c>
      <c r="AS934">
        <f t="shared" si="111"/>
        <v>19.992899999999999</v>
      </c>
      <c r="AT934" s="7">
        <f t="shared" si="112"/>
        <v>6.9339599999999999</v>
      </c>
    </row>
    <row r="935" spans="4:46" x14ac:dyDescent="0.35">
      <c r="D935" t="s">
        <v>5790</v>
      </c>
      <c r="E935">
        <v>346.904</v>
      </c>
      <c r="F935">
        <v>9.0686000000000003E-2</v>
      </c>
      <c r="G935">
        <v>31.5503</v>
      </c>
      <c r="H935">
        <f t="shared" si="110"/>
        <v>9.0686000000000003E-2</v>
      </c>
      <c r="I935" s="7">
        <f t="shared" si="113"/>
        <v>3.1550300000000003E-2</v>
      </c>
      <c r="AO935" t="s">
        <v>4493</v>
      </c>
      <c r="AP935">
        <v>346.81</v>
      </c>
      <c r="AQ935">
        <v>-19.991800000000001</v>
      </c>
      <c r="AR935">
        <v>-6933.4</v>
      </c>
      <c r="AS935">
        <f t="shared" si="111"/>
        <v>19.991800000000001</v>
      </c>
      <c r="AT935" s="7">
        <f t="shared" si="112"/>
        <v>6.9333999999999998</v>
      </c>
    </row>
    <row r="936" spans="4:46" x14ac:dyDescent="0.35">
      <c r="D936" t="s">
        <v>5791</v>
      </c>
      <c r="E936">
        <v>346.904</v>
      </c>
      <c r="F936">
        <v>9.1691700000000001E-2</v>
      </c>
      <c r="G936">
        <v>31.814</v>
      </c>
      <c r="H936">
        <f t="shared" si="110"/>
        <v>9.1691700000000001E-2</v>
      </c>
      <c r="I936" s="7">
        <f t="shared" si="113"/>
        <v>3.1814000000000002E-2</v>
      </c>
      <c r="AO936" t="s">
        <v>4494</v>
      </c>
      <c r="AP936">
        <v>346.81</v>
      </c>
      <c r="AQ936">
        <v>-19.991800000000001</v>
      </c>
      <c r="AR936">
        <v>-6933.4</v>
      </c>
      <c r="AS936">
        <f t="shared" si="111"/>
        <v>19.991800000000001</v>
      </c>
      <c r="AT936" s="7">
        <f t="shared" si="112"/>
        <v>6.9333999999999998</v>
      </c>
    </row>
    <row r="937" spans="4:46" x14ac:dyDescent="0.35">
      <c r="D937" t="s">
        <v>5792</v>
      </c>
      <c r="E937">
        <v>346.904</v>
      </c>
      <c r="F937">
        <v>9.1691700000000001E-2</v>
      </c>
      <c r="G937">
        <v>31.814</v>
      </c>
      <c r="H937">
        <f t="shared" si="110"/>
        <v>9.1691700000000001E-2</v>
      </c>
      <c r="I937" s="7">
        <f t="shared" si="113"/>
        <v>3.1814000000000002E-2</v>
      </c>
      <c r="AO937" t="s">
        <v>4495</v>
      </c>
      <c r="AP937">
        <v>346.81099999999998</v>
      </c>
      <c r="AQ937">
        <v>-19.991800000000001</v>
      </c>
      <c r="AR937">
        <v>-6933.48</v>
      </c>
      <c r="AS937">
        <f t="shared" si="111"/>
        <v>19.991800000000001</v>
      </c>
      <c r="AT937" s="7">
        <f t="shared" si="112"/>
        <v>6.9334799999999994</v>
      </c>
    </row>
    <row r="938" spans="4:46" x14ac:dyDescent="0.35">
      <c r="D938" t="s">
        <v>5793</v>
      </c>
      <c r="E938">
        <v>346.904</v>
      </c>
      <c r="F938">
        <v>9.0338000000000002E-2</v>
      </c>
      <c r="G938">
        <v>31.212</v>
      </c>
      <c r="H938">
        <f t="shared" si="110"/>
        <v>9.0338000000000002E-2</v>
      </c>
      <c r="I938" s="7">
        <f t="shared" si="113"/>
        <v>3.1212E-2</v>
      </c>
      <c r="AO938" t="s">
        <v>4496</v>
      </c>
      <c r="AP938">
        <v>346.81099999999998</v>
      </c>
      <c r="AQ938">
        <v>-19.991800000000001</v>
      </c>
      <c r="AR938">
        <v>-6933.48</v>
      </c>
      <c r="AS938">
        <f t="shared" si="111"/>
        <v>19.991800000000001</v>
      </c>
      <c r="AT938" s="7">
        <f t="shared" si="112"/>
        <v>6.9334799999999994</v>
      </c>
    </row>
    <row r="939" spans="4:46" x14ac:dyDescent="0.35">
      <c r="D939" t="s">
        <v>5794</v>
      </c>
      <c r="E939">
        <v>346.904</v>
      </c>
      <c r="F939">
        <v>9.0338000000000002E-2</v>
      </c>
      <c r="G939">
        <v>31.212</v>
      </c>
      <c r="H939">
        <f t="shared" si="110"/>
        <v>9.0338000000000002E-2</v>
      </c>
      <c r="I939" s="7">
        <f t="shared" si="113"/>
        <v>3.1212E-2</v>
      </c>
      <c r="AO939" t="s">
        <v>4497</v>
      </c>
      <c r="AP939">
        <v>346.815</v>
      </c>
      <c r="AQ939">
        <v>-19.993500000000001</v>
      </c>
      <c r="AR939">
        <v>-6934.13</v>
      </c>
      <c r="AS939">
        <f t="shared" si="111"/>
        <v>19.993500000000001</v>
      </c>
      <c r="AT939" s="7">
        <f t="shared" si="112"/>
        <v>6.9341299999999997</v>
      </c>
    </row>
    <row r="940" spans="4:46" x14ac:dyDescent="0.35">
      <c r="D940" t="s">
        <v>5795</v>
      </c>
      <c r="E940">
        <v>346.904</v>
      </c>
      <c r="F940">
        <v>9.0338000000000002E-2</v>
      </c>
      <c r="G940">
        <v>31.5825</v>
      </c>
      <c r="H940">
        <f t="shared" si="110"/>
        <v>9.0338000000000002E-2</v>
      </c>
      <c r="I940" s="7">
        <f t="shared" si="113"/>
        <v>3.1582499999999999E-2</v>
      </c>
      <c r="AO940" t="s">
        <v>4498</v>
      </c>
      <c r="AP940">
        <v>346.815</v>
      </c>
      <c r="AQ940">
        <v>-19.993500000000001</v>
      </c>
      <c r="AR940">
        <v>-6934.13</v>
      </c>
      <c r="AS940">
        <f t="shared" si="111"/>
        <v>19.993500000000001</v>
      </c>
      <c r="AT940" s="7">
        <f t="shared" si="112"/>
        <v>6.9341299999999997</v>
      </c>
    </row>
    <row r="941" spans="4:46" x14ac:dyDescent="0.35">
      <c r="D941" t="s">
        <v>5796</v>
      </c>
      <c r="E941">
        <v>346.904</v>
      </c>
      <c r="F941">
        <v>9.1606199999999999E-2</v>
      </c>
      <c r="G941">
        <v>31.5825</v>
      </c>
      <c r="H941">
        <f t="shared" si="110"/>
        <v>9.1606199999999999E-2</v>
      </c>
      <c r="I941" s="7">
        <f t="shared" si="113"/>
        <v>3.1582499999999999E-2</v>
      </c>
      <c r="AO941" t="s">
        <v>4499</v>
      </c>
      <c r="AP941">
        <v>346.81700000000001</v>
      </c>
      <c r="AQ941">
        <v>-19.995200000000001</v>
      </c>
      <c r="AR941">
        <v>-6934.84</v>
      </c>
      <c r="AS941">
        <f t="shared" si="111"/>
        <v>19.995200000000001</v>
      </c>
      <c r="AT941" s="7">
        <f t="shared" si="112"/>
        <v>6.9348400000000003</v>
      </c>
    </row>
    <row r="942" spans="4:46" x14ac:dyDescent="0.35">
      <c r="D942" t="s">
        <v>5797</v>
      </c>
      <c r="E942">
        <v>346.904</v>
      </c>
      <c r="F942">
        <v>9.1606199999999999E-2</v>
      </c>
      <c r="G942">
        <v>31.599799999999998</v>
      </c>
      <c r="H942">
        <f t="shared" si="110"/>
        <v>9.1606199999999999E-2</v>
      </c>
      <c r="I942" s="7">
        <f t="shared" si="113"/>
        <v>3.1599799999999997E-2</v>
      </c>
      <c r="AO942" t="s">
        <v>4500</v>
      </c>
      <c r="AP942">
        <v>346.81700000000001</v>
      </c>
      <c r="AQ942">
        <v>-19.995200000000001</v>
      </c>
      <c r="AR942">
        <v>-6934.84</v>
      </c>
      <c r="AS942">
        <f t="shared" si="111"/>
        <v>19.995200000000001</v>
      </c>
      <c r="AT942" s="7">
        <f t="shared" si="112"/>
        <v>6.9348400000000003</v>
      </c>
    </row>
    <row r="943" spans="4:46" x14ac:dyDescent="0.35">
      <c r="D943" t="s">
        <v>5798</v>
      </c>
      <c r="E943">
        <v>346.904</v>
      </c>
      <c r="F943">
        <v>8.9929499999999996E-2</v>
      </c>
      <c r="G943">
        <v>31.7761</v>
      </c>
      <c r="H943">
        <f t="shared" si="110"/>
        <v>8.9929499999999996E-2</v>
      </c>
      <c r="I943" s="7">
        <f t="shared" si="113"/>
        <v>3.1776100000000002E-2</v>
      </c>
      <c r="AO943" t="s">
        <v>4501</v>
      </c>
      <c r="AP943">
        <v>346.82</v>
      </c>
      <c r="AQ943">
        <v>-19.991399999999999</v>
      </c>
      <c r="AR943">
        <v>-6933.38</v>
      </c>
      <c r="AS943">
        <f t="shared" si="111"/>
        <v>19.991399999999999</v>
      </c>
      <c r="AT943" s="7">
        <f t="shared" si="112"/>
        <v>6.9333800000000005</v>
      </c>
    </row>
    <row r="944" spans="4:46" x14ac:dyDescent="0.35">
      <c r="D944" t="s">
        <v>5799</v>
      </c>
      <c r="E944">
        <v>346.904</v>
      </c>
      <c r="F944">
        <v>8.9929499999999996E-2</v>
      </c>
      <c r="G944">
        <v>31.7761</v>
      </c>
      <c r="H944">
        <f t="shared" si="110"/>
        <v>8.9929499999999996E-2</v>
      </c>
      <c r="I944" s="7">
        <f t="shared" si="113"/>
        <v>3.1776100000000002E-2</v>
      </c>
      <c r="AO944" t="s">
        <v>4502</v>
      </c>
      <c r="AP944">
        <v>346.82</v>
      </c>
      <c r="AQ944">
        <v>-19.991399999999999</v>
      </c>
      <c r="AR944">
        <v>-6933.38</v>
      </c>
      <c r="AS944">
        <f t="shared" si="111"/>
        <v>19.991399999999999</v>
      </c>
      <c r="AT944" s="7">
        <f t="shared" si="112"/>
        <v>6.9333800000000005</v>
      </c>
    </row>
    <row r="945" spans="4:46" x14ac:dyDescent="0.35">
      <c r="D945" t="s">
        <v>5800</v>
      </c>
      <c r="E945">
        <v>346.90300000000002</v>
      </c>
      <c r="F945">
        <v>9.09634E-2</v>
      </c>
      <c r="G945">
        <v>31.731100000000001</v>
      </c>
      <c r="H945">
        <f t="shared" si="110"/>
        <v>9.09634E-2</v>
      </c>
      <c r="I945" s="7">
        <f t="shared" si="113"/>
        <v>3.1731099999999998E-2</v>
      </c>
      <c r="AO945" t="s">
        <v>4503</v>
      </c>
      <c r="AP945">
        <v>346.822</v>
      </c>
      <c r="AQ945">
        <v>-19.992100000000001</v>
      </c>
      <c r="AR945">
        <v>-6933.57</v>
      </c>
      <c r="AS945">
        <f t="shared" si="111"/>
        <v>19.992100000000001</v>
      </c>
      <c r="AT945" s="7">
        <f t="shared" si="112"/>
        <v>6.9335699999999996</v>
      </c>
    </row>
    <row r="946" spans="4:46" x14ac:dyDescent="0.35">
      <c r="D946" t="s">
        <v>5801</v>
      </c>
      <c r="E946">
        <v>346.90300000000002</v>
      </c>
      <c r="F946">
        <v>9.09634E-2</v>
      </c>
      <c r="G946">
        <v>31.731100000000001</v>
      </c>
      <c r="H946">
        <f t="shared" si="110"/>
        <v>9.09634E-2</v>
      </c>
      <c r="I946" s="7">
        <f t="shared" si="113"/>
        <v>3.1731099999999998E-2</v>
      </c>
      <c r="AO946" t="s">
        <v>4504</v>
      </c>
      <c r="AP946">
        <v>346.822</v>
      </c>
      <c r="AQ946">
        <v>-19.992100000000001</v>
      </c>
      <c r="AR946">
        <v>-6933.57</v>
      </c>
      <c r="AS946">
        <f t="shared" si="111"/>
        <v>19.992100000000001</v>
      </c>
      <c r="AT946" s="7">
        <f t="shared" si="112"/>
        <v>6.9335699999999996</v>
      </c>
    </row>
    <row r="947" spans="4:46" x14ac:dyDescent="0.35">
      <c r="D947" t="s">
        <v>5802</v>
      </c>
      <c r="E947">
        <v>346.90300000000002</v>
      </c>
      <c r="F947">
        <v>9.09634E-2</v>
      </c>
      <c r="G947">
        <v>31.732399999999998</v>
      </c>
      <c r="H947">
        <f t="shared" si="110"/>
        <v>9.09634E-2</v>
      </c>
      <c r="I947" s="7">
        <f t="shared" si="113"/>
        <v>3.1732400000000001E-2</v>
      </c>
      <c r="AO947" t="s">
        <v>4505</v>
      </c>
      <c r="AP947">
        <v>346.82499999999999</v>
      </c>
      <c r="AQ947">
        <v>-19.9938</v>
      </c>
      <c r="AR947">
        <v>-6934.33</v>
      </c>
      <c r="AS947">
        <f t="shared" si="111"/>
        <v>19.9938</v>
      </c>
      <c r="AT947" s="7">
        <f t="shared" si="112"/>
        <v>6.9343300000000001</v>
      </c>
    </row>
    <row r="948" spans="4:46" x14ac:dyDescent="0.35">
      <c r="D948" t="s">
        <v>5803</v>
      </c>
      <c r="E948">
        <v>346.90300000000002</v>
      </c>
      <c r="F948">
        <v>9.1392600000000004E-2</v>
      </c>
      <c r="G948">
        <v>31.6037</v>
      </c>
      <c r="H948">
        <f t="shared" si="110"/>
        <v>9.1392600000000004E-2</v>
      </c>
      <c r="I948" s="7">
        <f t="shared" si="113"/>
        <v>3.1603699999999998E-2</v>
      </c>
      <c r="AO948" t="s">
        <v>4506</v>
      </c>
      <c r="AP948">
        <v>346.82499999999999</v>
      </c>
      <c r="AQ948">
        <v>-19.9938</v>
      </c>
      <c r="AR948">
        <v>-6934.33</v>
      </c>
      <c r="AS948">
        <f t="shared" si="111"/>
        <v>19.9938</v>
      </c>
      <c r="AT948" s="7">
        <f t="shared" si="112"/>
        <v>6.9343300000000001</v>
      </c>
    </row>
    <row r="949" spans="4:46" x14ac:dyDescent="0.35">
      <c r="D949" t="s">
        <v>5804</v>
      </c>
      <c r="E949">
        <v>346.90300000000002</v>
      </c>
      <c r="F949">
        <v>9.1392600000000004E-2</v>
      </c>
      <c r="G949">
        <v>31.6037</v>
      </c>
      <c r="H949">
        <f t="shared" si="110"/>
        <v>9.1392600000000004E-2</v>
      </c>
      <c r="I949" s="7">
        <f t="shared" si="113"/>
        <v>3.1603699999999998E-2</v>
      </c>
      <c r="AO949" t="s">
        <v>4507</v>
      </c>
      <c r="AP949">
        <v>346.82600000000002</v>
      </c>
      <c r="AQ949">
        <v>-19.992899999999999</v>
      </c>
      <c r="AR949">
        <v>-6934.2</v>
      </c>
      <c r="AS949">
        <f t="shared" si="111"/>
        <v>19.992899999999999</v>
      </c>
      <c r="AT949" s="7">
        <f t="shared" si="112"/>
        <v>6.9341999999999997</v>
      </c>
    </row>
    <row r="950" spans="4:46" x14ac:dyDescent="0.35">
      <c r="D950" t="s">
        <v>5805</v>
      </c>
      <c r="E950">
        <v>346.904</v>
      </c>
      <c r="F950">
        <v>9.1616299999999998E-2</v>
      </c>
      <c r="G950">
        <v>31.565200000000001</v>
      </c>
      <c r="H950">
        <f t="shared" si="110"/>
        <v>9.1616299999999998E-2</v>
      </c>
      <c r="I950" s="7">
        <f t="shared" si="113"/>
        <v>3.1565200000000002E-2</v>
      </c>
      <c r="AO950" t="s">
        <v>4508</v>
      </c>
      <c r="AP950">
        <v>346.82600000000002</v>
      </c>
      <c r="AQ950">
        <v>-19.992899999999999</v>
      </c>
      <c r="AR950">
        <v>-6934.2</v>
      </c>
      <c r="AS950">
        <f t="shared" si="111"/>
        <v>19.992899999999999</v>
      </c>
      <c r="AT950" s="7">
        <f t="shared" si="112"/>
        <v>6.9341999999999997</v>
      </c>
    </row>
    <row r="951" spans="4:46" x14ac:dyDescent="0.35">
      <c r="D951" t="s">
        <v>5806</v>
      </c>
      <c r="E951">
        <v>346.904</v>
      </c>
      <c r="F951">
        <v>9.1616299999999998E-2</v>
      </c>
      <c r="G951">
        <v>31.404499999999999</v>
      </c>
      <c r="H951">
        <f t="shared" si="110"/>
        <v>9.1616299999999998E-2</v>
      </c>
      <c r="I951" s="7">
        <f t="shared" si="113"/>
        <v>3.1404500000000002E-2</v>
      </c>
      <c r="AO951" t="s">
        <v>4509</v>
      </c>
      <c r="AP951">
        <v>346.82900000000001</v>
      </c>
      <c r="AQ951">
        <v>-19.991399999999999</v>
      </c>
      <c r="AR951">
        <v>-6933.62</v>
      </c>
      <c r="AS951">
        <f t="shared" si="111"/>
        <v>19.991399999999999</v>
      </c>
      <c r="AT951" s="7">
        <f t="shared" si="112"/>
        <v>6.9336199999999995</v>
      </c>
    </row>
    <row r="952" spans="4:46" x14ac:dyDescent="0.35">
      <c r="D952" t="s">
        <v>5807</v>
      </c>
      <c r="E952">
        <v>346.904</v>
      </c>
      <c r="F952">
        <v>9.1616299999999998E-2</v>
      </c>
      <c r="G952">
        <v>31.814900000000002</v>
      </c>
      <c r="H952">
        <f t="shared" si="110"/>
        <v>9.1616299999999998E-2</v>
      </c>
      <c r="I952" s="7">
        <f t="shared" si="113"/>
        <v>3.18149E-2</v>
      </c>
      <c r="AO952" t="s">
        <v>4510</v>
      </c>
      <c r="AP952">
        <v>346.82900000000001</v>
      </c>
      <c r="AQ952">
        <v>-19.991399999999999</v>
      </c>
      <c r="AR952">
        <v>-6933.62</v>
      </c>
      <c r="AS952">
        <f t="shared" si="111"/>
        <v>19.991399999999999</v>
      </c>
      <c r="AT952" s="7">
        <f t="shared" si="112"/>
        <v>6.9336199999999995</v>
      </c>
    </row>
    <row r="953" spans="4:46" x14ac:dyDescent="0.35">
      <c r="D953" t="s">
        <v>5808</v>
      </c>
      <c r="E953">
        <v>346.904</v>
      </c>
      <c r="F953">
        <v>9.0987499999999999E-2</v>
      </c>
      <c r="G953">
        <v>31.814900000000002</v>
      </c>
      <c r="H953">
        <f t="shared" si="110"/>
        <v>9.0987499999999999E-2</v>
      </c>
      <c r="I953" s="7">
        <f t="shared" si="113"/>
        <v>3.18149E-2</v>
      </c>
      <c r="AO953" t="s">
        <v>4511</v>
      </c>
      <c r="AP953">
        <v>346.83100000000002</v>
      </c>
      <c r="AQ953">
        <v>-19.990500000000001</v>
      </c>
      <c r="AR953">
        <v>-6933.38</v>
      </c>
      <c r="AS953">
        <f t="shared" si="111"/>
        <v>19.990500000000001</v>
      </c>
      <c r="AT953" s="7">
        <f t="shared" si="112"/>
        <v>6.9333800000000005</v>
      </c>
    </row>
    <row r="954" spans="4:46" x14ac:dyDescent="0.35">
      <c r="D954" t="s">
        <v>5809</v>
      </c>
      <c r="E954">
        <v>346.904</v>
      </c>
      <c r="F954">
        <v>9.0987499999999999E-2</v>
      </c>
      <c r="G954">
        <v>31.7928</v>
      </c>
      <c r="H954">
        <f t="shared" si="110"/>
        <v>9.0987499999999999E-2</v>
      </c>
      <c r="I954" s="7">
        <f t="shared" si="113"/>
        <v>3.1792800000000003E-2</v>
      </c>
      <c r="AO954" t="s">
        <v>4512</v>
      </c>
      <c r="AP954">
        <v>346.83100000000002</v>
      </c>
      <c r="AQ954">
        <v>-19.990500000000001</v>
      </c>
      <c r="AR954">
        <v>-6933.38</v>
      </c>
      <c r="AS954">
        <f t="shared" si="111"/>
        <v>19.990500000000001</v>
      </c>
      <c r="AT954" s="7">
        <f t="shared" si="112"/>
        <v>6.9333800000000005</v>
      </c>
    </row>
    <row r="955" spans="4:46" x14ac:dyDescent="0.35">
      <c r="D955" t="s">
        <v>5810</v>
      </c>
      <c r="E955">
        <v>346.90499999999997</v>
      </c>
      <c r="F955">
        <v>9.0987499999999999E-2</v>
      </c>
      <c r="G955">
        <v>31.6921</v>
      </c>
      <c r="H955">
        <f t="shared" si="110"/>
        <v>9.0987499999999999E-2</v>
      </c>
      <c r="I955" s="7">
        <f t="shared" si="113"/>
        <v>3.1692100000000001E-2</v>
      </c>
      <c r="AO955" t="s">
        <v>4513</v>
      </c>
      <c r="AP955">
        <v>346.83300000000003</v>
      </c>
      <c r="AQ955">
        <v>-19.9923</v>
      </c>
      <c r="AR955">
        <v>-6934.1</v>
      </c>
      <c r="AS955">
        <f t="shared" si="111"/>
        <v>19.9923</v>
      </c>
      <c r="AT955" s="7">
        <f t="shared" si="112"/>
        <v>6.9340999999999999</v>
      </c>
    </row>
    <row r="956" spans="4:46" x14ac:dyDescent="0.35">
      <c r="D956" t="s">
        <v>5811</v>
      </c>
      <c r="E956">
        <v>346.90499999999997</v>
      </c>
      <c r="F956">
        <v>9.0489899999999998E-2</v>
      </c>
      <c r="G956">
        <v>31.6921</v>
      </c>
      <c r="H956">
        <f t="shared" si="110"/>
        <v>9.0489899999999998E-2</v>
      </c>
      <c r="I956" s="7">
        <f t="shared" si="113"/>
        <v>3.1692100000000001E-2</v>
      </c>
      <c r="AO956" t="s">
        <v>4514</v>
      </c>
      <c r="AP956">
        <v>346.83300000000003</v>
      </c>
      <c r="AQ956">
        <v>-19.9923</v>
      </c>
      <c r="AR956">
        <v>-6934.1</v>
      </c>
      <c r="AS956">
        <f t="shared" si="111"/>
        <v>19.9923</v>
      </c>
      <c r="AT956" s="7">
        <f t="shared" si="112"/>
        <v>6.9340999999999999</v>
      </c>
    </row>
    <row r="957" spans="4:46" x14ac:dyDescent="0.35">
      <c r="D957" t="s">
        <v>5812</v>
      </c>
      <c r="E957">
        <v>346.90300000000002</v>
      </c>
      <c r="F957">
        <v>9.1829599999999997E-2</v>
      </c>
      <c r="G957">
        <v>31.674099999999999</v>
      </c>
      <c r="H957">
        <f t="shared" si="110"/>
        <v>9.1829599999999997E-2</v>
      </c>
      <c r="I957" s="7">
        <f t="shared" si="113"/>
        <v>3.1674099999999997E-2</v>
      </c>
      <c r="AO957" t="s">
        <v>4515</v>
      </c>
      <c r="AP957">
        <v>346.83600000000001</v>
      </c>
      <c r="AQ957">
        <v>-19.992699999999999</v>
      </c>
      <c r="AR957">
        <v>-6934.17</v>
      </c>
      <c r="AS957">
        <f t="shared" si="111"/>
        <v>19.992699999999999</v>
      </c>
      <c r="AT957" s="7">
        <f t="shared" si="112"/>
        <v>6.9341699999999999</v>
      </c>
    </row>
    <row r="958" spans="4:46" x14ac:dyDescent="0.35">
      <c r="D958" t="s">
        <v>5813</v>
      </c>
      <c r="E958">
        <v>346.90300000000002</v>
      </c>
      <c r="F958">
        <v>9.1829599999999997E-2</v>
      </c>
      <c r="G958">
        <v>31.674099999999999</v>
      </c>
      <c r="H958">
        <f t="shared" si="110"/>
        <v>9.1829599999999997E-2</v>
      </c>
      <c r="I958" s="7">
        <f t="shared" si="113"/>
        <v>3.1674099999999997E-2</v>
      </c>
      <c r="AO958" t="s">
        <v>4516</v>
      </c>
      <c r="AP958">
        <v>346.83600000000001</v>
      </c>
      <c r="AQ958">
        <v>-19.992699999999999</v>
      </c>
      <c r="AR958">
        <v>-6934.17</v>
      </c>
      <c r="AS958">
        <f t="shared" si="111"/>
        <v>19.992699999999999</v>
      </c>
      <c r="AT958" s="7">
        <f t="shared" si="112"/>
        <v>6.9341699999999999</v>
      </c>
    </row>
    <row r="959" spans="4:46" x14ac:dyDescent="0.35">
      <c r="D959" t="s">
        <v>5814</v>
      </c>
      <c r="E959">
        <v>346.90300000000002</v>
      </c>
      <c r="F959">
        <v>9.1829599999999997E-2</v>
      </c>
      <c r="G959">
        <v>31.439299999999999</v>
      </c>
      <c r="H959">
        <f t="shared" si="110"/>
        <v>9.1829599999999997E-2</v>
      </c>
      <c r="I959" s="7">
        <f t="shared" si="113"/>
        <v>3.1439299999999996E-2</v>
      </c>
      <c r="AO959" t="s">
        <v>4517</v>
      </c>
      <c r="AP959">
        <v>346.839</v>
      </c>
      <c r="AQ959">
        <v>-19.9924</v>
      </c>
      <c r="AR959">
        <v>-6934.31</v>
      </c>
      <c r="AS959">
        <f t="shared" si="111"/>
        <v>19.9924</v>
      </c>
      <c r="AT959" s="7">
        <f t="shared" si="112"/>
        <v>6.93431</v>
      </c>
    </row>
    <row r="960" spans="4:46" x14ac:dyDescent="0.35">
      <c r="D960" t="s">
        <v>5815</v>
      </c>
      <c r="E960">
        <v>346.904</v>
      </c>
      <c r="F960">
        <v>9.1129500000000002E-2</v>
      </c>
      <c r="G960">
        <v>31.052700000000002</v>
      </c>
      <c r="H960">
        <f t="shared" si="110"/>
        <v>9.1129500000000002E-2</v>
      </c>
      <c r="I960" s="7">
        <f t="shared" si="113"/>
        <v>3.1052700000000003E-2</v>
      </c>
      <c r="AO960" t="s">
        <v>4518</v>
      </c>
      <c r="AP960">
        <v>346.839</v>
      </c>
      <c r="AQ960">
        <v>-19.9924</v>
      </c>
      <c r="AR960">
        <v>-6934.31</v>
      </c>
      <c r="AS960">
        <f t="shared" si="111"/>
        <v>19.9924</v>
      </c>
      <c r="AT960" s="7">
        <f t="shared" si="112"/>
        <v>6.93431</v>
      </c>
    </row>
    <row r="961" spans="4:46" x14ac:dyDescent="0.35">
      <c r="D961" t="s">
        <v>5816</v>
      </c>
      <c r="E961">
        <v>346.904</v>
      </c>
      <c r="F961">
        <v>9.1129500000000002E-2</v>
      </c>
      <c r="G961">
        <v>31.195399999999999</v>
      </c>
      <c r="H961">
        <f t="shared" si="110"/>
        <v>9.1129500000000002E-2</v>
      </c>
      <c r="I961" s="7">
        <f t="shared" si="113"/>
        <v>3.1195399999999998E-2</v>
      </c>
      <c r="AO961" t="s">
        <v>4519</v>
      </c>
      <c r="AP961">
        <v>346.84</v>
      </c>
      <c r="AQ961">
        <v>-19.991199999999999</v>
      </c>
      <c r="AR961">
        <v>-6933.88</v>
      </c>
      <c r="AS961">
        <f t="shared" si="111"/>
        <v>19.991199999999999</v>
      </c>
      <c r="AT961" s="7">
        <f t="shared" si="112"/>
        <v>6.9338800000000003</v>
      </c>
    </row>
    <row r="962" spans="4:46" x14ac:dyDescent="0.35">
      <c r="D962" t="s">
        <v>5817</v>
      </c>
      <c r="E962">
        <v>346.904</v>
      </c>
      <c r="F962">
        <v>9.1394100000000006E-2</v>
      </c>
      <c r="G962">
        <v>31.241199999999999</v>
      </c>
      <c r="H962">
        <f t="shared" si="110"/>
        <v>9.1394100000000006E-2</v>
      </c>
      <c r="I962" s="7">
        <f t="shared" si="113"/>
        <v>3.12412E-2</v>
      </c>
      <c r="AO962" t="s">
        <v>4520</v>
      </c>
      <c r="AP962">
        <v>346.84</v>
      </c>
      <c r="AQ962">
        <v>-19.991199999999999</v>
      </c>
      <c r="AR962">
        <v>-6933.88</v>
      </c>
      <c r="AS962">
        <f t="shared" si="111"/>
        <v>19.991199999999999</v>
      </c>
      <c r="AT962" s="7">
        <f t="shared" si="112"/>
        <v>6.9338800000000003</v>
      </c>
    </row>
    <row r="963" spans="4:46" x14ac:dyDescent="0.35">
      <c r="D963" t="s">
        <v>5818</v>
      </c>
      <c r="E963">
        <v>346.90300000000002</v>
      </c>
      <c r="F963">
        <v>9.1394100000000006E-2</v>
      </c>
      <c r="G963">
        <v>31.457899999999999</v>
      </c>
      <c r="H963">
        <f t="shared" si="110"/>
        <v>9.1394100000000006E-2</v>
      </c>
      <c r="I963" s="7">
        <f t="shared" si="113"/>
        <v>3.1457899999999997E-2</v>
      </c>
      <c r="AO963" t="s">
        <v>4521</v>
      </c>
      <c r="AP963">
        <v>346.84300000000002</v>
      </c>
      <c r="AQ963">
        <v>-19.992999999999999</v>
      </c>
      <c r="AR963">
        <v>-6934.61</v>
      </c>
      <c r="AS963">
        <f t="shared" si="111"/>
        <v>19.992999999999999</v>
      </c>
      <c r="AT963" s="7">
        <f t="shared" si="112"/>
        <v>6.9346099999999993</v>
      </c>
    </row>
    <row r="964" spans="4:46" x14ac:dyDescent="0.35">
      <c r="D964" t="s">
        <v>5819</v>
      </c>
      <c r="E964">
        <v>346.90300000000002</v>
      </c>
      <c r="F964">
        <v>9.0162300000000001E-2</v>
      </c>
      <c r="G964">
        <v>31.457899999999999</v>
      </c>
      <c r="H964">
        <f t="shared" ref="H964:H977" si="114">ABS(F964)</f>
        <v>9.0162300000000001E-2</v>
      </c>
      <c r="I964" s="7">
        <f t="shared" si="113"/>
        <v>3.1457899999999997E-2</v>
      </c>
      <c r="AO964" t="s">
        <v>4522</v>
      </c>
      <c r="AP964">
        <v>346.84300000000002</v>
      </c>
      <c r="AQ964">
        <v>-19.992999999999999</v>
      </c>
      <c r="AR964">
        <v>-6934.61</v>
      </c>
      <c r="AS964">
        <f t="shared" ref="AS964:AS1027" si="115">ABS(AQ964)</f>
        <v>19.992999999999999</v>
      </c>
      <c r="AT964" s="7">
        <f t="shared" si="112"/>
        <v>6.9346099999999993</v>
      </c>
    </row>
    <row r="965" spans="4:46" x14ac:dyDescent="0.35">
      <c r="D965" t="s">
        <v>5820</v>
      </c>
      <c r="E965">
        <v>346.90300000000002</v>
      </c>
      <c r="F965">
        <v>8.94258E-2</v>
      </c>
      <c r="G965">
        <v>31.760400000000001</v>
      </c>
      <c r="H965">
        <f t="shared" si="114"/>
        <v>8.94258E-2</v>
      </c>
      <c r="I965" s="7">
        <f t="shared" si="113"/>
        <v>3.1760400000000001E-2</v>
      </c>
      <c r="AO965" t="s">
        <v>4523</v>
      </c>
      <c r="AP965">
        <v>346.846</v>
      </c>
      <c r="AQ965">
        <v>-19.993500000000001</v>
      </c>
      <c r="AR965">
        <v>-6934.84</v>
      </c>
      <c r="AS965">
        <f t="shared" si="115"/>
        <v>19.993500000000001</v>
      </c>
      <c r="AT965" s="7">
        <f t="shared" ref="AT965:AT1028" si="116">ABS(AR965/1000)</f>
        <v>6.9348400000000003</v>
      </c>
    </row>
    <row r="966" spans="4:46" x14ac:dyDescent="0.35">
      <c r="D966" t="s">
        <v>5821</v>
      </c>
      <c r="E966">
        <v>346.90300000000002</v>
      </c>
      <c r="F966">
        <v>8.9780799999999994E-2</v>
      </c>
      <c r="G966">
        <v>31.760400000000001</v>
      </c>
      <c r="H966">
        <f t="shared" si="114"/>
        <v>8.9780799999999994E-2</v>
      </c>
      <c r="I966" s="7">
        <f t="shared" ref="I966:I977" si="117">ABS(G966/1000)</f>
        <v>3.1760400000000001E-2</v>
      </c>
      <c r="AO966" t="s">
        <v>4524</v>
      </c>
      <c r="AP966">
        <v>346.846</v>
      </c>
      <c r="AQ966">
        <v>-19.993500000000001</v>
      </c>
      <c r="AR966">
        <v>-6934.84</v>
      </c>
      <c r="AS966">
        <f t="shared" si="115"/>
        <v>19.993500000000001</v>
      </c>
      <c r="AT966" s="7">
        <f t="shared" si="116"/>
        <v>6.9348400000000003</v>
      </c>
    </row>
    <row r="967" spans="4:46" x14ac:dyDescent="0.35">
      <c r="D967" t="s">
        <v>5822</v>
      </c>
      <c r="E967">
        <v>346.904</v>
      </c>
      <c r="F967">
        <v>9.0688000000000005E-2</v>
      </c>
      <c r="G967">
        <v>31.459900000000001</v>
      </c>
      <c r="H967">
        <f t="shared" si="114"/>
        <v>9.0688000000000005E-2</v>
      </c>
      <c r="I967" s="7">
        <f t="shared" si="117"/>
        <v>3.1459899999999999E-2</v>
      </c>
      <c r="AO967" t="s">
        <v>4525</v>
      </c>
      <c r="AP967">
        <v>346.84800000000001</v>
      </c>
      <c r="AQ967">
        <v>-19.992799999999999</v>
      </c>
      <c r="AR967">
        <v>-6934.55</v>
      </c>
      <c r="AS967">
        <f t="shared" si="115"/>
        <v>19.992799999999999</v>
      </c>
      <c r="AT967" s="7">
        <f t="shared" si="116"/>
        <v>6.9345499999999998</v>
      </c>
    </row>
    <row r="968" spans="4:46" x14ac:dyDescent="0.35">
      <c r="D968" t="s">
        <v>5823</v>
      </c>
      <c r="E968">
        <v>346.904</v>
      </c>
      <c r="F968">
        <v>9.0688000000000005E-2</v>
      </c>
      <c r="G968">
        <v>31.614999999999998</v>
      </c>
      <c r="H968">
        <f t="shared" si="114"/>
        <v>9.0688000000000005E-2</v>
      </c>
      <c r="I968" s="7">
        <f t="shared" si="117"/>
        <v>3.1614999999999997E-2</v>
      </c>
      <c r="AO968" t="s">
        <v>4526</v>
      </c>
      <c r="AP968">
        <v>346.84800000000001</v>
      </c>
      <c r="AQ968">
        <v>-19.992799999999999</v>
      </c>
      <c r="AR968">
        <v>-6934.55</v>
      </c>
      <c r="AS968">
        <f t="shared" si="115"/>
        <v>19.992799999999999</v>
      </c>
      <c r="AT968" s="7">
        <f t="shared" si="116"/>
        <v>6.9345499999999998</v>
      </c>
    </row>
    <row r="969" spans="4:46" x14ac:dyDescent="0.35">
      <c r="D969" t="s">
        <v>5824</v>
      </c>
      <c r="E969">
        <v>346.90300000000002</v>
      </c>
      <c r="F969">
        <v>9.0688000000000005E-2</v>
      </c>
      <c r="G969">
        <v>31.614999999999998</v>
      </c>
      <c r="H969">
        <f t="shared" si="114"/>
        <v>9.0688000000000005E-2</v>
      </c>
      <c r="I969" s="7">
        <f t="shared" si="117"/>
        <v>3.1614999999999997E-2</v>
      </c>
      <c r="AO969" t="s">
        <v>4527</v>
      </c>
      <c r="AP969">
        <v>346.85</v>
      </c>
      <c r="AQ969">
        <v>-19.993200000000002</v>
      </c>
      <c r="AR969">
        <v>-6934.88</v>
      </c>
      <c r="AS969">
        <f t="shared" si="115"/>
        <v>19.993200000000002</v>
      </c>
      <c r="AT969" s="7">
        <f t="shared" si="116"/>
        <v>6.9348799999999997</v>
      </c>
    </row>
    <row r="970" spans="4:46" x14ac:dyDescent="0.35">
      <c r="D970" t="s">
        <v>5825</v>
      </c>
      <c r="E970">
        <v>346.90300000000002</v>
      </c>
      <c r="F970">
        <v>9.1478400000000001E-2</v>
      </c>
      <c r="G970">
        <v>31.288399999999999</v>
      </c>
      <c r="H970">
        <f t="shared" si="114"/>
        <v>9.1478400000000001E-2</v>
      </c>
      <c r="I970" s="7">
        <f t="shared" si="117"/>
        <v>3.1288400000000001E-2</v>
      </c>
      <c r="AO970" t="s">
        <v>4528</v>
      </c>
      <c r="AP970">
        <v>346.85</v>
      </c>
      <c r="AQ970">
        <v>-19.993200000000002</v>
      </c>
      <c r="AR970">
        <v>-6934.88</v>
      </c>
      <c r="AS970">
        <f t="shared" si="115"/>
        <v>19.993200000000002</v>
      </c>
      <c r="AT970" s="7">
        <f t="shared" si="116"/>
        <v>6.9348799999999997</v>
      </c>
    </row>
    <row r="971" spans="4:46" x14ac:dyDescent="0.35">
      <c r="D971" t="s">
        <v>5826</v>
      </c>
      <c r="E971">
        <v>346.90300000000002</v>
      </c>
      <c r="F971">
        <v>9.1478400000000001E-2</v>
      </c>
      <c r="G971">
        <v>31.288399999999999</v>
      </c>
      <c r="H971">
        <f t="shared" si="114"/>
        <v>9.1478400000000001E-2</v>
      </c>
      <c r="I971" s="7">
        <f t="shared" si="117"/>
        <v>3.1288400000000001E-2</v>
      </c>
      <c r="AO971" t="s">
        <v>4529</v>
      </c>
      <c r="AP971">
        <v>346.85399999999998</v>
      </c>
      <c r="AQ971">
        <v>-19.992100000000001</v>
      </c>
      <c r="AR971">
        <v>-6934.38</v>
      </c>
      <c r="AS971">
        <f t="shared" si="115"/>
        <v>19.992100000000001</v>
      </c>
      <c r="AT971" s="7">
        <f t="shared" si="116"/>
        <v>6.93438</v>
      </c>
    </row>
    <row r="972" spans="4:46" x14ac:dyDescent="0.35">
      <c r="D972" t="s">
        <v>5827</v>
      </c>
      <c r="E972">
        <v>346.90300000000002</v>
      </c>
      <c r="F972">
        <v>9.0522400000000003E-2</v>
      </c>
      <c r="G972">
        <v>31.288399999999999</v>
      </c>
      <c r="H972">
        <f t="shared" si="114"/>
        <v>9.0522400000000003E-2</v>
      </c>
      <c r="I972" s="7">
        <f t="shared" si="117"/>
        <v>3.1288400000000001E-2</v>
      </c>
      <c r="AO972" t="s">
        <v>4530</v>
      </c>
      <c r="AP972">
        <v>346.85399999999998</v>
      </c>
      <c r="AQ972">
        <v>-19.992100000000001</v>
      </c>
      <c r="AR972">
        <v>-6934.38</v>
      </c>
      <c r="AS972">
        <f t="shared" si="115"/>
        <v>19.992100000000001</v>
      </c>
      <c r="AT972" s="7">
        <f t="shared" si="116"/>
        <v>6.93438</v>
      </c>
    </row>
    <row r="973" spans="4:46" x14ac:dyDescent="0.35">
      <c r="D973" t="s">
        <v>5828</v>
      </c>
      <c r="E973">
        <v>346.90499999999997</v>
      </c>
      <c r="F973">
        <v>9.1329800000000003E-2</v>
      </c>
      <c r="G973">
        <v>31.6815</v>
      </c>
      <c r="H973">
        <f t="shared" si="114"/>
        <v>9.1329800000000003E-2</v>
      </c>
      <c r="I973" s="7">
        <f t="shared" si="117"/>
        <v>3.1681500000000001E-2</v>
      </c>
      <c r="AO973" t="s">
        <v>4531</v>
      </c>
      <c r="AP973">
        <v>346.85599999999999</v>
      </c>
      <c r="AQ973">
        <v>-19.991099999999999</v>
      </c>
      <c r="AR973">
        <v>-6934.15</v>
      </c>
      <c r="AS973">
        <f t="shared" si="115"/>
        <v>19.991099999999999</v>
      </c>
      <c r="AT973" s="7">
        <f t="shared" si="116"/>
        <v>6.9341499999999998</v>
      </c>
    </row>
    <row r="974" spans="4:46" x14ac:dyDescent="0.35">
      <c r="D974" t="s">
        <v>5829</v>
      </c>
      <c r="E974">
        <v>346.90499999999997</v>
      </c>
      <c r="F974">
        <v>9.1329800000000003E-2</v>
      </c>
      <c r="G974">
        <v>31.6815</v>
      </c>
      <c r="H974">
        <f t="shared" si="114"/>
        <v>9.1329800000000003E-2</v>
      </c>
      <c r="I974" s="7">
        <f t="shared" si="117"/>
        <v>3.1681500000000001E-2</v>
      </c>
      <c r="AO974" t="s">
        <v>4532</v>
      </c>
      <c r="AP974">
        <v>346.85599999999999</v>
      </c>
      <c r="AQ974">
        <v>-19.991099999999999</v>
      </c>
      <c r="AR974">
        <v>-6934.15</v>
      </c>
      <c r="AS974">
        <f t="shared" si="115"/>
        <v>19.991099999999999</v>
      </c>
      <c r="AT974" s="7">
        <f t="shared" si="116"/>
        <v>6.9341499999999998</v>
      </c>
    </row>
    <row r="975" spans="4:46" x14ac:dyDescent="0.35">
      <c r="D975" t="s">
        <v>5830</v>
      </c>
      <c r="E975">
        <v>346.904</v>
      </c>
      <c r="F975">
        <v>8.9985300000000004E-2</v>
      </c>
      <c r="G975">
        <v>31.6693</v>
      </c>
      <c r="H975">
        <f t="shared" si="114"/>
        <v>8.9985300000000004E-2</v>
      </c>
      <c r="I975" s="7">
        <f t="shared" si="117"/>
        <v>3.1669299999999997E-2</v>
      </c>
      <c r="AO975" t="s">
        <v>4533</v>
      </c>
      <c r="AP975">
        <v>346.85700000000003</v>
      </c>
      <c r="AQ975">
        <v>-19.9925</v>
      </c>
      <c r="AR975">
        <v>-6934.76</v>
      </c>
      <c r="AS975">
        <f t="shared" si="115"/>
        <v>19.9925</v>
      </c>
      <c r="AT975" s="7">
        <f t="shared" si="116"/>
        <v>6.9347599999999998</v>
      </c>
    </row>
    <row r="976" spans="4:46" x14ac:dyDescent="0.35">
      <c r="D976" t="s">
        <v>5831</v>
      </c>
      <c r="E976">
        <v>346.904</v>
      </c>
      <c r="F976">
        <v>8.9985300000000004E-2</v>
      </c>
      <c r="G976">
        <v>31.6693</v>
      </c>
      <c r="H976">
        <f t="shared" si="114"/>
        <v>8.9985300000000004E-2</v>
      </c>
      <c r="I976" s="7">
        <f t="shared" si="117"/>
        <v>3.1669299999999997E-2</v>
      </c>
      <c r="AO976" t="s">
        <v>4534</v>
      </c>
      <c r="AP976">
        <v>346.85700000000003</v>
      </c>
      <c r="AQ976">
        <v>-19.9925</v>
      </c>
      <c r="AR976">
        <v>-6934.76</v>
      </c>
      <c r="AS976">
        <f t="shared" si="115"/>
        <v>19.9925</v>
      </c>
      <c r="AT976" s="7">
        <f t="shared" si="116"/>
        <v>6.9347599999999998</v>
      </c>
    </row>
    <row r="977" spans="4:46" x14ac:dyDescent="0.35">
      <c r="D977" t="s">
        <v>5832</v>
      </c>
      <c r="E977">
        <v>346.904</v>
      </c>
      <c r="F977">
        <v>8.9985300000000004E-2</v>
      </c>
      <c r="G977">
        <v>31.6768</v>
      </c>
      <c r="H977">
        <f t="shared" si="114"/>
        <v>8.9985300000000004E-2</v>
      </c>
      <c r="I977" s="7">
        <f t="shared" si="117"/>
        <v>3.1676799999999998E-2</v>
      </c>
      <c r="AO977" t="s">
        <v>4535</v>
      </c>
      <c r="AP977">
        <v>346.86099999999999</v>
      </c>
      <c r="AQ977">
        <v>-19.992599999999999</v>
      </c>
      <c r="AR977">
        <v>-6934.81</v>
      </c>
      <c r="AS977">
        <f t="shared" si="115"/>
        <v>19.992599999999999</v>
      </c>
      <c r="AT977" s="7">
        <f t="shared" si="116"/>
        <v>6.9348100000000006</v>
      </c>
    </row>
    <row r="978" spans="4:46" x14ac:dyDescent="0.35">
      <c r="AO978" t="s">
        <v>4536</v>
      </c>
      <c r="AP978">
        <v>346.86099999999999</v>
      </c>
      <c r="AQ978">
        <v>-19.992599999999999</v>
      </c>
      <c r="AR978">
        <v>-6934.81</v>
      </c>
      <c r="AS978">
        <f t="shared" si="115"/>
        <v>19.992599999999999</v>
      </c>
      <c r="AT978" s="7">
        <f t="shared" si="116"/>
        <v>6.9348100000000006</v>
      </c>
    </row>
    <row r="979" spans="4:46" x14ac:dyDescent="0.35">
      <c r="AO979" t="s">
        <v>4537</v>
      </c>
      <c r="AP979">
        <v>346.863</v>
      </c>
      <c r="AQ979">
        <v>-19.992699999999999</v>
      </c>
      <c r="AR979">
        <v>-6934.88</v>
      </c>
      <c r="AS979">
        <f t="shared" si="115"/>
        <v>19.992699999999999</v>
      </c>
      <c r="AT979" s="7">
        <f t="shared" si="116"/>
        <v>6.9348799999999997</v>
      </c>
    </row>
    <row r="980" spans="4:46" x14ac:dyDescent="0.35">
      <c r="AO980" t="s">
        <v>4538</v>
      </c>
      <c r="AP980">
        <v>346.863</v>
      </c>
      <c r="AQ980">
        <v>-19.992699999999999</v>
      </c>
      <c r="AR980">
        <v>-6934.88</v>
      </c>
      <c r="AS980">
        <f t="shared" si="115"/>
        <v>19.992699999999999</v>
      </c>
      <c r="AT980" s="7">
        <f t="shared" si="116"/>
        <v>6.9348799999999997</v>
      </c>
    </row>
    <row r="981" spans="4:46" x14ac:dyDescent="0.35">
      <c r="AO981" t="s">
        <v>4539</v>
      </c>
      <c r="AP981">
        <v>346.86599999999999</v>
      </c>
      <c r="AQ981">
        <v>-19.993500000000001</v>
      </c>
      <c r="AR981">
        <v>-6934.82</v>
      </c>
      <c r="AS981">
        <f t="shared" si="115"/>
        <v>19.993500000000001</v>
      </c>
      <c r="AT981" s="7">
        <f t="shared" si="116"/>
        <v>6.9348199999999993</v>
      </c>
    </row>
    <row r="982" spans="4:46" x14ac:dyDescent="0.35">
      <c r="AO982" t="s">
        <v>4540</v>
      </c>
      <c r="AP982">
        <v>346.86599999999999</v>
      </c>
      <c r="AQ982">
        <v>-19.993500000000001</v>
      </c>
      <c r="AR982">
        <v>-6934.82</v>
      </c>
      <c r="AS982">
        <f t="shared" si="115"/>
        <v>19.993500000000001</v>
      </c>
      <c r="AT982" s="7">
        <f t="shared" si="116"/>
        <v>6.9348199999999993</v>
      </c>
    </row>
    <row r="983" spans="4:46" x14ac:dyDescent="0.35">
      <c r="AO983" t="s">
        <v>4541</v>
      </c>
      <c r="AP983">
        <v>346.86900000000003</v>
      </c>
      <c r="AQ983">
        <v>-19.992699999999999</v>
      </c>
      <c r="AR983">
        <v>-6934.98</v>
      </c>
      <c r="AS983">
        <f t="shared" si="115"/>
        <v>19.992699999999999</v>
      </c>
      <c r="AT983" s="7">
        <f t="shared" si="116"/>
        <v>6.9349799999999995</v>
      </c>
    </row>
    <row r="984" spans="4:46" x14ac:dyDescent="0.35">
      <c r="AO984" t="s">
        <v>4542</v>
      </c>
      <c r="AP984">
        <v>346.86900000000003</v>
      </c>
      <c r="AQ984">
        <v>-19.992699999999999</v>
      </c>
      <c r="AR984">
        <v>-6934.98</v>
      </c>
      <c r="AS984">
        <f t="shared" si="115"/>
        <v>19.992699999999999</v>
      </c>
      <c r="AT984" s="7">
        <f t="shared" si="116"/>
        <v>6.9349799999999995</v>
      </c>
    </row>
    <row r="985" spans="4:46" x14ac:dyDescent="0.35">
      <c r="AO985" t="s">
        <v>4543</v>
      </c>
      <c r="AP985">
        <v>346.87200000000001</v>
      </c>
      <c r="AQ985">
        <v>-19.991299999999999</v>
      </c>
      <c r="AR985">
        <v>-6934.81</v>
      </c>
      <c r="AS985">
        <f t="shared" si="115"/>
        <v>19.991299999999999</v>
      </c>
      <c r="AT985" s="7">
        <f t="shared" si="116"/>
        <v>6.9348100000000006</v>
      </c>
    </row>
    <row r="986" spans="4:46" x14ac:dyDescent="0.35">
      <c r="AO986" t="s">
        <v>4544</v>
      </c>
      <c r="AP986">
        <v>346.87200000000001</v>
      </c>
      <c r="AQ986">
        <v>-19.991299999999999</v>
      </c>
      <c r="AR986">
        <v>-6934.81</v>
      </c>
      <c r="AS986">
        <f t="shared" si="115"/>
        <v>19.991299999999999</v>
      </c>
      <c r="AT986" s="7">
        <f t="shared" si="116"/>
        <v>6.9348100000000006</v>
      </c>
    </row>
    <row r="987" spans="4:46" x14ac:dyDescent="0.35">
      <c r="AO987" t="s">
        <v>4545</v>
      </c>
      <c r="AP987">
        <v>346.87599999999998</v>
      </c>
      <c r="AQ987">
        <v>-19.994</v>
      </c>
      <c r="AR987">
        <v>-6935.65</v>
      </c>
      <c r="AS987">
        <f t="shared" si="115"/>
        <v>19.994</v>
      </c>
      <c r="AT987" s="7">
        <f t="shared" si="116"/>
        <v>6.9356499999999999</v>
      </c>
    </row>
    <row r="988" spans="4:46" x14ac:dyDescent="0.35">
      <c r="AO988" t="s">
        <v>4546</v>
      </c>
      <c r="AP988">
        <v>346.87599999999998</v>
      </c>
      <c r="AQ988">
        <v>-19.994</v>
      </c>
      <c r="AR988">
        <v>-6935.65</v>
      </c>
      <c r="AS988">
        <f t="shared" si="115"/>
        <v>19.994</v>
      </c>
      <c r="AT988" s="7">
        <f t="shared" si="116"/>
        <v>6.9356499999999999</v>
      </c>
    </row>
    <row r="989" spans="4:46" x14ac:dyDescent="0.35">
      <c r="AO989" t="s">
        <v>4547</v>
      </c>
      <c r="AP989">
        <v>346.87799999999999</v>
      </c>
      <c r="AQ989">
        <v>-19.991700000000002</v>
      </c>
      <c r="AR989">
        <v>-6934.9</v>
      </c>
      <c r="AS989">
        <f t="shared" si="115"/>
        <v>19.991700000000002</v>
      </c>
      <c r="AT989" s="7">
        <f t="shared" si="116"/>
        <v>6.9348999999999998</v>
      </c>
    </row>
    <row r="990" spans="4:46" x14ac:dyDescent="0.35">
      <c r="AO990" t="s">
        <v>4548</v>
      </c>
      <c r="AP990">
        <v>346.87799999999999</v>
      </c>
      <c r="AQ990">
        <v>-19.991700000000002</v>
      </c>
      <c r="AR990">
        <v>-6934.9</v>
      </c>
      <c r="AS990">
        <f t="shared" si="115"/>
        <v>19.991700000000002</v>
      </c>
      <c r="AT990" s="7">
        <f t="shared" si="116"/>
        <v>6.9348999999999998</v>
      </c>
    </row>
    <row r="991" spans="4:46" x14ac:dyDescent="0.35">
      <c r="AO991" t="s">
        <v>4549</v>
      </c>
      <c r="AP991">
        <v>346.88099999999997</v>
      </c>
      <c r="AQ991">
        <v>-19.991800000000001</v>
      </c>
      <c r="AR991">
        <v>-6934.92</v>
      </c>
      <c r="AS991">
        <f t="shared" si="115"/>
        <v>19.991800000000001</v>
      </c>
      <c r="AT991" s="7">
        <f t="shared" si="116"/>
        <v>6.93492</v>
      </c>
    </row>
    <row r="992" spans="4:46" x14ac:dyDescent="0.35">
      <c r="AO992" t="s">
        <v>4550</v>
      </c>
      <c r="AP992">
        <v>346.88099999999997</v>
      </c>
      <c r="AQ992">
        <v>-19.991800000000001</v>
      </c>
      <c r="AR992">
        <v>-6934.92</v>
      </c>
      <c r="AS992">
        <f t="shared" si="115"/>
        <v>19.991800000000001</v>
      </c>
      <c r="AT992" s="7">
        <f t="shared" si="116"/>
        <v>6.93492</v>
      </c>
    </row>
    <row r="993" spans="7:46" x14ac:dyDescent="0.35">
      <c r="AO993" t="s">
        <v>4551</v>
      </c>
      <c r="AP993">
        <v>346.88400000000001</v>
      </c>
      <c r="AQ993">
        <v>-19.992899999999999</v>
      </c>
      <c r="AR993">
        <v>-6935.49</v>
      </c>
      <c r="AS993">
        <f t="shared" si="115"/>
        <v>19.992899999999999</v>
      </c>
      <c r="AT993" s="7">
        <f t="shared" si="116"/>
        <v>6.9354899999999997</v>
      </c>
    </row>
    <row r="994" spans="7:46" x14ac:dyDescent="0.35">
      <c r="AO994" t="s">
        <v>4552</v>
      </c>
      <c r="AP994">
        <v>346.88400000000001</v>
      </c>
      <c r="AQ994">
        <v>-19.992899999999999</v>
      </c>
      <c r="AR994">
        <v>-6935.49</v>
      </c>
      <c r="AS994">
        <f t="shared" si="115"/>
        <v>19.992899999999999</v>
      </c>
      <c r="AT994" s="7">
        <f t="shared" si="116"/>
        <v>6.9354899999999997</v>
      </c>
    </row>
    <row r="995" spans="7:46" x14ac:dyDescent="0.35">
      <c r="AO995" t="s">
        <v>4553</v>
      </c>
      <c r="AP995">
        <v>346.88799999999998</v>
      </c>
      <c r="AQ995">
        <v>-19.993400000000001</v>
      </c>
      <c r="AR995">
        <v>-6935.74</v>
      </c>
      <c r="AS995">
        <f t="shared" si="115"/>
        <v>19.993400000000001</v>
      </c>
      <c r="AT995" s="7">
        <f t="shared" si="116"/>
        <v>6.93574</v>
      </c>
    </row>
    <row r="996" spans="7:46" x14ac:dyDescent="0.35">
      <c r="AO996" t="s">
        <v>4554</v>
      </c>
      <c r="AP996">
        <v>346.88799999999998</v>
      </c>
      <c r="AQ996">
        <v>-19.993400000000001</v>
      </c>
      <c r="AR996">
        <v>-6935.74</v>
      </c>
      <c r="AS996">
        <f t="shared" si="115"/>
        <v>19.993400000000001</v>
      </c>
      <c r="AT996" s="7">
        <f t="shared" si="116"/>
        <v>6.93574</v>
      </c>
    </row>
    <row r="997" spans="7:46" x14ac:dyDescent="0.35">
      <c r="AO997" t="s">
        <v>4555</v>
      </c>
      <c r="AP997">
        <v>346.89</v>
      </c>
      <c r="AQ997">
        <v>-19.9939</v>
      </c>
      <c r="AR997">
        <v>-6935.8</v>
      </c>
      <c r="AS997">
        <f t="shared" si="115"/>
        <v>19.9939</v>
      </c>
      <c r="AT997" s="7">
        <f t="shared" si="116"/>
        <v>6.9358000000000004</v>
      </c>
    </row>
    <row r="998" spans="7:46" x14ac:dyDescent="0.35">
      <c r="AO998" t="s">
        <v>4556</v>
      </c>
      <c r="AP998">
        <v>346.89</v>
      </c>
      <c r="AQ998">
        <v>-19.9939</v>
      </c>
      <c r="AR998">
        <v>-6935.8</v>
      </c>
      <c r="AS998">
        <f t="shared" si="115"/>
        <v>19.9939</v>
      </c>
      <c r="AT998" s="7">
        <f t="shared" si="116"/>
        <v>6.9358000000000004</v>
      </c>
    </row>
    <row r="999" spans="7:46" x14ac:dyDescent="0.35">
      <c r="AO999" t="s">
        <v>4557</v>
      </c>
      <c r="AP999">
        <v>346.89299999999997</v>
      </c>
      <c r="AQ999">
        <v>-19.995000000000001</v>
      </c>
      <c r="AR999">
        <v>-6936.11</v>
      </c>
      <c r="AS999">
        <f t="shared" si="115"/>
        <v>19.995000000000001</v>
      </c>
      <c r="AT999" s="7">
        <f t="shared" si="116"/>
        <v>6.9361099999999993</v>
      </c>
    </row>
    <row r="1000" spans="7:46" x14ac:dyDescent="0.35">
      <c r="AO1000" t="s">
        <v>4558</v>
      </c>
      <c r="AP1000">
        <v>346.89299999999997</v>
      </c>
      <c r="AQ1000">
        <v>-19.995000000000001</v>
      </c>
      <c r="AR1000">
        <v>-6936.11</v>
      </c>
      <c r="AS1000">
        <f t="shared" si="115"/>
        <v>19.995000000000001</v>
      </c>
      <c r="AT1000" s="7">
        <f t="shared" si="116"/>
        <v>6.9361099999999993</v>
      </c>
    </row>
    <row r="1001" spans="7:46" x14ac:dyDescent="0.35">
      <c r="AO1001" t="s">
        <v>4559</v>
      </c>
      <c r="AP1001">
        <v>346.89499999999998</v>
      </c>
      <c r="AQ1001">
        <v>-19.9922</v>
      </c>
      <c r="AR1001">
        <v>-6935.42</v>
      </c>
      <c r="AS1001">
        <f t="shared" si="115"/>
        <v>19.9922</v>
      </c>
      <c r="AT1001" s="7">
        <f t="shared" si="116"/>
        <v>6.9354199999999997</v>
      </c>
    </row>
    <row r="1002" spans="7:46" x14ac:dyDescent="0.35">
      <c r="G1002" s="4"/>
      <c r="AO1002" t="s">
        <v>4560</v>
      </c>
      <c r="AP1002">
        <v>346.89499999999998</v>
      </c>
      <c r="AQ1002">
        <v>-19.9922</v>
      </c>
      <c r="AR1002">
        <v>-6935.42</v>
      </c>
      <c r="AS1002">
        <f t="shared" si="115"/>
        <v>19.9922</v>
      </c>
      <c r="AT1002" s="7">
        <f t="shared" si="116"/>
        <v>6.9354199999999997</v>
      </c>
    </row>
    <row r="1003" spans="7:46" x14ac:dyDescent="0.35">
      <c r="G1003" s="4"/>
      <c r="AO1003" t="s">
        <v>4561</v>
      </c>
      <c r="AP1003">
        <v>346.899</v>
      </c>
      <c r="AQ1003">
        <v>-19.992699999999999</v>
      </c>
      <c r="AR1003">
        <v>-6935.73</v>
      </c>
      <c r="AS1003">
        <f t="shared" si="115"/>
        <v>19.992699999999999</v>
      </c>
      <c r="AT1003" s="7">
        <f t="shared" si="116"/>
        <v>6.9357299999999995</v>
      </c>
    </row>
    <row r="1004" spans="7:46" x14ac:dyDescent="0.35">
      <c r="G1004" s="4"/>
      <c r="AO1004" t="s">
        <v>4562</v>
      </c>
      <c r="AP1004">
        <v>346.899</v>
      </c>
      <c r="AQ1004">
        <v>-19.992699999999999</v>
      </c>
      <c r="AR1004">
        <v>-6935.73</v>
      </c>
      <c r="AS1004">
        <f t="shared" si="115"/>
        <v>19.992699999999999</v>
      </c>
      <c r="AT1004" s="7">
        <f t="shared" si="116"/>
        <v>6.9357299999999995</v>
      </c>
    </row>
    <row r="1005" spans="7:46" x14ac:dyDescent="0.35">
      <c r="G1005" s="4"/>
      <c r="AO1005" t="s">
        <v>4563</v>
      </c>
      <c r="AP1005">
        <v>346.90100000000001</v>
      </c>
      <c r="AQ1005">
        <v>-19.992999999999999</v>
      </c>
      <c r="AR1005">
        <v>-6935.92</v>
      </c>
      <c r="AS1005">
        <f t="shared" si="115"/>
        <v>19.992999999999999</v>
      </c>
      <c r="AT1005" s="7">
        <f t="shared" si="116"/>
        <v>6.9359200000000003</v>
      </c>
    </row>
    <row r="1006" spans="7:46" x14ac:dyDescent="0.35">
      <c r="G1006" s="4"/>
      <c r="AO1006" t="s">
        <v>4564</v>
      </c>
      <c r="AP1006">
        <v>346.90100000000001</v>
      </c>
      <c r="AQ1006">
        <v>-19.992999999999999</v>
      </c>
      <c r="AR1006">
        <v>-6935.92</v>
      </c>
      <c r="AS1006">
        <f t="shared" si="115"/>
        <v>19.992999999999999</v>
      </c>
      <c r="AT1006" s="7">
        <f t="shared" si="116"/>
        <v>6.9359200000000003</v>
      </c>
    </row>
    <row r="1007" spans="7:46" x14ac:dyDescent="0.35">
      <c r="G1007" s="4"/>
      <c r="AO1007" t="s">
        <v>4565</v>
      </c>
      <c r="AP1007">
        <v>346.90600000000001</v>
      </c>
      <c r="AQ1007">
        <v>-19.992100000000001</v>
      </c>
      <c r="AR1007">
        <v>-6935.6</v>
      </c>
      <c r="AS1007">
        <f t="shared" si="115"/>
        <v>19.992100000000001</v>
      </c>
      <c r="AT1007" s="7">
        <f t="shared" si="116"/>
        <v>6.9356</v>
      </c>
    </row>
    <row r="1008" spans="7:46" x14ac:dyDescent="0.35">
      <c r="G1008" s="4"/>
      <c r="AO1008" t="s">
        <v>4566</v>
      </c>
      <c r="AP1008">
        <v>346.90600000000001</v>
      </c>
      <c r="AQ1008">
        <v>-19.992100000000001</v>
      </c>
      <c r="AR1008">
        <v>-6935.6</v>
      </c>
      <c r="AS1008">
        <f t="shared" si="115"/>
        <v>19.992100000000001</v>
      </c>
      <c r="AT1008" s="7">
        <f t="shared" si="116"/>
        <v>6.9356</v>
      </c>
    </row>
    <row r="1009" spans="7:46" x14ac:dyDescent="0.35">
      <c r="G1009" s="4"/>
      <c r="AO1009" t="s">
        <v>4567</v>
      </c>
      <c r="AP1009">
        <v>346.91</v>
      </c>
      <c r="AQ1009">
        <v>-19.991900000000001</v>
      </c>
      <c r="AR1009">
        <v>-6935.49</v>
      </c>
      <c r="AS1009">
        <f t="shared" si="115"/>
        <v>19.991900000000001</v>
      </c>
      <c r="AT1009" s="7">
        <f t="shared" si="116"/>
        <v>6.9354899999999997</v>
      </c>
    </row>
    <row r="1010" spans="7:46" x14ac:dyDescent="0.35">
      <c r="G1010" s="4"/>
      <c r="AO1010" t="s">
        <v>4568</v>
      </c>
      <c r="AP1010">
        <v>346.91</v>
      </c>
      <c r="AQ1010">
        <v>-19.991900000000001</v>
      </c>
      <c r="AR1010">
        <v>-6935.49</v>
      </c>
      <c r="AS1010">
        <f t="shared" si="115"/>
        <v>19.991900000000001</v>
      </c>
      <c r="AT1010" s="7">
        <f t="shared" si="116"/>
        <v>6.9354899999999997</v>
      </c>
    </row>
    <row r="1011" spans="7:46" x14ac:dyDescent="0.35">
      <c r="G1011" s="4"/>
      <c r="AO1011" t="s">
        <v>4569</v>
      </c>
      <c r="AP1011">
        <v>346.91199999999998</v>
      </c>
      <c r="AQ1011">
        <v>-19.992599999999999</v>
      </c>
      <c r="AR1011">
        <v>-6935.79</v>
      </c>
      <c r="AS1011">
        <f t="shared" si="115"/>
        <v>19.992599999999999</v>
      </c>
      <c r="AT1011" s="7">
        <f t="shared" si="116"/>
        <v>6.9357899999999999</v>
      </c>
    </row>
    <row r="1012" spans="7:46" x14ac:dyDescent="0.35">
      <c r="G1012" s="4"/>
      <c r="AO1012" t="s">
        <v>4570</v>
      </c>
      <c r="AP1012">
        <v>346.91199999999998</v>
      </c>
      <c r="AQ1012">
        <v>-19.992599999999999</v>
      </c>
      <c r="AR1012">
        <v>-6935.79</v>
      </c>
      <c r="AS1012">
        <f t="shared" si="115"/>
        <v>19.992599999999999</v>
      </c>
      <c r="AT1012" s="7">
        <f t="shared" si="116"/>
        <v>6.9357899999999999</v>
      </c>
    </row>
    <row r="1013" spans="7:46" x14ac:dyDescent="0.35">
      <c r="G1013" s="4"/>
      <c r="AO1013" t="s">
        <v>4571</v>
      </c>
      <c r="AP1013">
        <v>346.916</v>
      </c>
      <c r="AQ1013">
        <v>-19.992999999999999</v>
      </c>
      <c r="AR1013">
        <v>-6936.06</v>
      </c>
      <c r="AS1013">
        <f t="shared" si="115"/>
        <v>19.992999999999999</v>
      </c>
      <c r="AT1013" s="7">
        <f t="shared" si="116"/>
        <v>6.9360600000000003</v>
      </c>
    </row>
    <row r="1014" spans="7:46" x14ac:dyDescent="0.35">
      <c r="H1014">
        <f>ABS(F1014)</f>
        <v>0</v>
      </c>
      <c r="AO1014" t="s">
        <v>4572</v>
      </c>
      <c r="AP1014">
        <v>346.916</v>
      </c>
      <c r="AQ1014">
        <v>-19.992999999999999</v>
      </c>
      <c r="AR1014">
        <v>-6936.06</v>
      </c>
      <c r="AS1014">
        <f t="shared" si="115"/>
        <v>19.992999999999999</v>
      </c>
      <c r="AT1014" s="7">
        <f t="shared" si="116"/>
        <v>6.9360600000000003</v>
      </c>
    </row>
    <row r="1015" spans="7:46" x14ac:dyDescent="0.35">
      <c r="H1015">
        <f>ABS(F1015)</f>
        <v>0</v>
      </c>
      <c r="AO1015" t="s">
        <v>4573</v>
      </c>
      <c r="AP1015">
        <v>346.91899999999998</v>
      </c>
      <c r="AQ1015">
        <v>-19.9922</v>
      </c>
      <c r="AR1015">
        <v>-6935.85</v>
      </c>
      <c r="AS1015">
        <f t="shared" si="115"/>
        <v>19.9922</v>
      </c>
      <c r="AT1015" s="7">
        <f t="shared" si="116"/>
        <v>6.9358500000000003</v>
      </c>
    </row>
    <row r="1016" spans="7:46" x14ac:dyDescent="0.35">
      <c r="H1016">
        <f>ABS(F1016)</f>
        <v>0</v>
      </c>
      <c r="AO1016" t="s">
        <v>4574</v>
      </c>
      <c r="AP1016">
        <v>346.91899999999998</v>
      </c>
      <c r="AQ1016">
        <v>-19.9922</v>
      </c>
      <c r="AR1016">
        <v>-6935.85</v>
      </c>
      <c r="AS1016">
        <f t="shared" si="115"/>
        <v>19.9922</v>
      </c>
      <c r="AT1016" s="7">
        <f t="shared" si="116"/>
        <v>6.9358500000000003</v>
      </c>
    </row>
    <row r="1017" spans="7:46" x14ac:dyDescent="0.35">
      <c r="AO1017" t="s">
        <v>4575</v>
      </c>
      <c r="AP1017">
        <v>346.92200000000003</v>
      </c>
      <c r="AQ1017">
        <v>-19.993099999999998</v>
      </c>
      <c r="AR1017">
        <v>-6936.06</v>
      </c>
      <c r="AS1017">
        <f t="shared" si="115"/>
        <v>19.993099999999998</v>
      </c>
      <c r="AT1017" s="7">
        <f t="shared" si="116"/>
        <v>6.9360600000000003</v>
      </c>
    </row>
    <row r="1018" spans="7:46" x14ac:dyDescent="0.35">
      <c r="AO1018" t="s">
        <v>4576</v>
      </c>
      <c r="AP1018">
        <v>346.92200000000003</v>
      </c>
      <c r="AQ1018">
        <v>-19.993099999999998</v>
      </c>
      <c r="AR1018">
        <v>-6936.06</v>
      </c>
      <c r="AS1018">
        <f t="shared" si="115"/>
        <v>19.993099999999998</v>
      </c>
      <c r="AT1018" s="7">
        <f t="shared" si="116"/>
        <v>6.9360600000000003</v>
      </c>
    </row>
    <row r="1019" spans="7:46" x14ac:dyDescent="0.35">
      <c r="AO1019" t="s">
        <v>4577</v>
      </c>
      <c r="AP1019">
        <v>346.92399999999998</v>
      </c>
      <c r="AQ1019">
        <v>-19.9922</v>
      </c>
      <c r="AR1019">
        <v>-6935.85</v>
      </c>
      <c r="AS1019">
        <f t="shared" si="115"/>
        <v>19.9922</v>
      </c>
      <c r="AT1019" s="7">
        <f t="shared" si="116"/>
        <v>6.9358500000000003</v>
      </c>
    </row>
    <row r="1020" spans="7:46" x14ac:dyDescent="0.35">
      <c r="AO1020" t="s">
        <v>4578</v>
      </c>
      <c r="AP1020">
        <v>346.92399999999998</v>
      </c>
      <c r="AQ1020">
        <v>-19.9922</v>
      </c>
      <c r="AR1020">
        <v>-6935.85</v>
      </c>
      <c r="AS1020">
        <f t="shared" si="115"/>
        <v>19.9922</v>
      </c>
      <c r="AT1020" s="7">
        <f t="shared" si="116"/>
        <v>6.9358500000000003</v>
      </c>
    </row>
    <row r="1021" spans="7:46" x14ac:dyDescent="0.35">
      <c r="AO1021" t="s">
        <v>4579</v>
      </c>
      <c r="AP1021">
        <v>346.928</v>
      </c>
      <c r="AQ1021">
        <v>-19.992799999999999</v>
      </c>
      <c r="AR1021">
        <v>-6935.91</v>
      </c>
      <c r="AS1021">
        <f t="shared" si="115"/>
        <v>19.992799999999999</v>
      </c>
      <c r="AT1021" s="7">
        <f t="shared" si="116"/>
        <v>6.9359099999999998</v>
      </c>
    </row>
    <row r="1022" spans="7:46" x14ac:dyDescent="0.35">
      <c r="AO1022" t="s">
        <v>4580</v>
      </c>
      <c r="AP1022">
        <v>346.928</v>
      </c>
      <c r="AQ1022">
        <v>-19.992799999999999</v>
      </c>
      <c r="AR1022">
        <v>-6935.91</v>
      </c>
      <c r="AS1022">
        <f t="shared" si="115"/>
        <v>19.992799999999999</v>
      </c>
      <c r="AT1022" s="7">
        <f t="shared" si="116"/>
        <v>6.9359099999999998</v>
      </c>
    </row>
    <row r="1023" spans="7:46" x14ac:dyDescent="0.35">
      <c r="AO1023" t="s">
        <v>4581</v>
      </c>
      <c r="AP1023">
        <v>346.93299999999999</v>
      </c>
      <c r="AQ1023">
        <v>-19.993300000000001</v>
      </c>
      <c r="AR1023">
        <v>-6936.47</v>
      </c>
      <c r="AS1023">
        <f t="shared" si="115"/>
        <v>19.993300000000001</v>
      </c>
      <c r="AT1023" s="7">
        <f t="shared" si="116"/>
        <v>6.9364699999999999</v>
      </c>
    </row>
    <row r="1024" spans="7:46" x14ac:dyDescent="0.35">
      <c r="AO1024" t="s">
        <v>4582</v>
      </c>
      <c r="AP1024">
        <v>346.93299999999999</v>
      </c>
      <c r="AQ1024">
        <v>-19.993300000000001</v>
      </c>
      <c r="AR1024">
        <v>-6936.47</v>
      </c>
      <c r="AS1024">
        <f t="shared" si="115"/>
        <v>19.993300000000001</v>
      </c>
      <c r="AT1024" s="7">
        <f t="shared" si="116"/>
        <v>6.9364699999999999</v>
      </c>
    </row>
    <row r="1025" spans="41:46" x14ac:dyDescent="0.35">
      <c r="AO1025" t="s">
        <v>4583</v>
      </c>
      <c r="AP1025">
        <v>346.93799999999999</v>
      </c>
      <c r="AQ1025">
        <v>-19.993300000000001</v>
      </c>
      <c r="AR1025">
        <v>-6936.48</v>
      </c>
      <c r="AS1025">
        <f t="shared" si="115"/>
        <v>19.993300000000001</v>
      </c>
      <c r="AT1025" s="7">
        <f t="shared" si="116"/>
        <v>6.9364799999999995</v>
      </c>
    </row>
    <row r="1026" spans="41:46" x14ac:dyDescent="0.35">
      <c r="AO1026" t="s">
        <v>4584</v>
      </c>
      <c r="AP1026">
        <v>346.93799999999999</v>
      </c>
      <c r="AQ1026">
        <v>-19.993300000000001</v>
      </c>
      <c r="AR1026">
        <v>-6936.48</v>
      </c>
      <c r="AS1026">
        <f t="shared" si="115"/>
        <v>19.993300000000001</v>
      </c>
      <c r="AT1026" s="7">
        <f t="shared" si="116"/>
        <v>6.9364799999999995</v>
      </c>
    </row>
    <row r="1027" spans="41:46" x14ac:dyDescent="0.35">
      <c r="AO1027" t="s">
        <v>4585</v>
      </c>
      <c r="AP1027">
        <v>346.94</v>
      </c>
      <c r="AQ1027">
        <v>-19.992599999999999</v>
      </c>
      <c r="AR1027">
        <v>-6936.17</v>
      </c>
      <c r="AS1027">
        <f t="shared" si="115"/>
        <v>19.992599999999999</v>
      </c>
      <c r="AT1027" s="7">
        <f t="shared" si="116"/>
        <v>6.9361699999999997</v>
      </c>
    </row>
    <row r="1028" spans="41:46" x14ac:dyDescent="0.35">
      <c r="AO1028" t="s">
        <v>4586</v>
      </c>
      <c r="AP1028">
        <v>346.94</v>
      </c>
      <c r="AQ1028">
        <v>-19.992599999999999</v>
      </c>
      <c r="AR1028">
        <v>-6936.17</v>
      </c>
      <c r="AS1028">
        <f t="shared" ref="AS1028:AS1091" si="118">ABS(AQ1028)</f>
        <v>19.992599999999999</v>
      </c>
      <c r="AT1028" s="7">
        <f t="shared" si="116"/>
        <v>6.9361699999999997</v>
      </c>
    </row>
    <row r="1029" spans="41:46" x14ac:dyDescent="0.35">
      <c r="AO1029" t="s">
        <v>4587</v>
      </c>
      <c r="AP1029">
        <v>346.94400000000002</v>
      </c>
      <c r="AQ1029">
        <v>-19.9907</v>
      </c>
      <c r="AR1029">
        <v>-6935.76</v>
      </c>
      <c r="AS1029">
        <f t="shared" si="118"/>
        <v>19.9907</v>
      </c>
      <c r="AT1029" s="7">
        <f t="shared" ref="AT1029:AT1092" si="119">ABS(AR1029/1000)</f>
        <v>6.9357600000000001</v>
      </c>
    </row>
    <row r="1030" spans="41:46" x14ac:dyDescent="0.35">
      <c r="AO1030" t="s">
        <v>4588</v>
      </c>
      <c r="AP1030">
        <v>346.94400000000002</v>
      </c>
      <c r="AQ1030">
        <v>-19.9907</v>
      </c>
      <c r="AR1030">
        <v>-6935.76</v>
      </c>
      <c r="AS1030">
        <f t="shared" si="118"/>
        <v>19.9907</v>
      </c>
      <c r="AT1030" s="7">
        <f t="shared" si="119"/>
        <v>6.9357600000000001</v>
      </c>
    </row>
    <row r="1031" spans="41:46" x14ac:dyDescent="0.35">
      <c r="AO1031" t="s">
        <v>4589</v>
      </c>
      <c r="AP1031">
        <v>346.94600000000003</v>
      </c>
      <c r="AQ1031">
        <v>-19.991700000000002</v>
      </c>
      <c r="AR1031">
        <v>-6936.07</v>
      </c>
      <c r="AS1031">
        <f t="shared" si="118"/>
        <v>19.991700000000002</v>
      </c>
      <c r="AT1031" s="7">
        <f t="shared" si="119"/>
        <v>6.93607</v>
      </c>
    </row>
    <row r="1032" spans="41:46" x14ac:dyDescent="0.35">
      <c r="AO1032" t="s">
        <v>4590</v>
      </c>
      <c r="AP1032">
        <v>346.94600000000003</v>
      </c>
      <c r="AQ1032">
        <v>-19.991700000000002</v>
      </c>
      <c r="AR1032">
        <v>-6936.07</v>
      </c>
      <c r="AS1032">
        <f t="shared" si="118"/>
        <v>19.991700000000002</v>
      </c>
      <c r="AT1032" s="7">
        <f t="shared" si="119"/>
        <v>6.93607</v>
      </c>
    </row>
    <row r="1033" spans="41:46" x14ac:dyDescent="0.35">
      <c r="AO1033" t="s">
        <v>4591</v>
      </c>
      <c r="AP1033">
        <v>346.95</v>
      </c>
      <c r="AQ1033">
        <v>-19.991599999999998</v>
      </c>
      <c r="AR1033">
        <v>-6936.19</v>
      </c>
      <c r="AS1033">
        <f t="shared" si="118"/>
        <v>19.991599999999998</v>
      </c>
      <c r="AT1033" s="7">
        <f t="shared" si="119"/>
        <v>6.9361899999999999</v>
      </c>
    </row>
    <row r="1034" spans="41:46" x14ac:dyDescent="0.35">
      <c r="AO1034" t="s">
        <v>4592</v>
      </c>
      <c r="AP1034">
        <v>346.95</v>
      </c>
      <c r="AQ1034">
        <v>-19.991599999999998</v>
      </c>
      <c r="AR1034">
        <v>-6936.19</v>
      </c>
      <c r="AS1034">
        <f t="shared" si="118"/>
        <v>19.991599999999998</v>
      </c>
      <c r="AT1034" s="7">
        <f t="shared" si="119"/>
        <v>6.9361899999999999</v>
      </c>
    </row>
    <row r="1035" spans="41:46" x14ac:dyDescent="0.35">
      <c r="AO1035" t="s">
        <v>4593</v>
      </c>
      <c r="AP1035">
        <v>346.952</v>
      </c>
      <c r="AQ1035">
        <v>-19.993400000000001</v>
      </c>
      <c r="AR1035">
        <v>-6936.66</v>
      </c>
      <c r="AS1035">
        <f t="shared" si="118"/>
        <v>19.993400000000001</v>
      </c>
      <c r="AT1035" s="7">
        <f t="shared" si="119"/>
        <v>6.9366599999999998</v>
      </c>
    </row>
    <row r="1036" spans="41:46" x14ac:dyDescent="0.35">
      <c r="AO1036" t="s">
        <v>4594</v>
      </c>
      <c r="AP1036">
        <v>346.952</v>
      </c>
      <c r="AQ1036">
        <v>-19.993400000000001</v>
      </c>
      <c r="AR1036">
        <v>-6936.66</v>
      </c>
      <c r="AS1036">
        <f t="shared" si="118"/>
        <v>19.993400000000001</v>
      </c>
      <c r="AT1036" s="7">
        <f t="shared" si="119"/>
        <v>6.9366599999999998</v>
      </c>
    </row>
    <row r="1037" spans="41:46" x14ac:dyDescent="0.35">
      <c r="AO1037" t="s">
        <v>4595</v>
      </c>
      <c r="AP1037">
        <v>346.95699999999999</v>
      </c>
      <c r="AQ1037">
        <v>-19.991800000000001</v>
      </c>
      <c r="AR1037">
        <v>-6936.24</v>
      </c>
      <c r="AS1037">
        <f t="shared" si="118"/>
        <v>19.991800000000001</v>
      </c>
      <c r="AT1037" s="7">
        <f t="shared" si="119"/>
        <v>6.9362399999999997</v>
      </c>
    </row>
    <row r="1038" spans="41:46" x14ac:dyDescent="0.35">
      <c r="AO1038" t="s">
        <v>4596</v>
      </c>
      <c r="AP1038">
        <v>346.95699999999999</v>
      </c>
      <c r="AQ1038">
        <v>-19.991800000000001</v>
      </c>
      <c r="AR1038">
        <v>-6936.24</v>
      </c>
      <c r="AS1038">
        <f t="shared" si="118"/>
        <v>19.991800000000001</v>
      </c>
      <c r="AT1038" s="7">
        <f t="shared" si="119"/>
        <v>6.9362399999999997</v>
      </c>
    </row>
    <row r="1039" spans="41:46" x14ac:dyDescent="0.35">
      <c r="AO1039" t="s">
        <v>4597</v>
      </c>
      <c r="AP1039">
        <v>346.96</v>
      </c>
      <c r="AQ1039">
        <v>-19.991299999999999</v>
      </c>
      <c r="AR1039">
        <v>-6936.03</v>
      </c>
      <c r="AS1039">
        <f t="shared" si="118"/>
        <v>19.991299999999999</v>
      </c>
      <c r="AT1039" s="7">
        <f t="shared" si="119"/>
        <v>6.9360299999999997</v>
      </c>
    </row>
    <row r="1040" spans="41:46" x14ac:dyDescent="0.35">
      <c r="AO1040" t="s">
        <v>4598</v>
      </c>
      <c r="AP1040">
        <v>346.96</v>
      </c>
      <c r="AQ1040">
        <v>-19.991299999999999</v>
      </c>
      <c r="AR1040">
        <v>-6936.03</v>
      </c>
      <c r="AS1040">
        <f t="shared" si="118"/>
        <v>19.991299999999999</v>
      </c>
      <c r="AT1040" s="7">
        <f t="shared" si="119"/>
        <v>6.9360299999999997</v>
      </c>
    </row>
    <row r="1041" spans="41:46" x14ac:dyDescent="0.35">
      <c r="AO1041" t="s">
        <v>4599</v>
      </c>
      <c r="AP1041">
        <v>346.96300000000002</v>
      </c>
      <c r="AQ1041">
        <v>-19.991900000000001</v>
      </c>
      <c r="AR1041">
        <v>-6936.4</v>
      </c>
      <c r="AS1041">
        <f t="shared" si="118"/>
        <v>19.991900000000001</v>
      </c>
      <c r="AT1041" s="7">
        <f t="shared" si="119"/>
        <v>6.9363999999999999</v>
      </c>
    </row>
    <row r="1042" spans="41:46" x14ac:dyDescent="0.35">
      <c r="AO1042" t="s">
        <v>4600</v>
      </c>
      <c r="AP1042">
        <v>346.96300000000002</v>
      </c>
      <c r="AQ1042">
        <v>-19.991900000000001</v>
      </c>
      <c r="AR1042">
        <v>-6936.4</v>
      </c>
      <c r="AS1042">
        <f t="shared" si="118"/>
        <v>19.991900000000001</v>
      </c>
      <c r="AT1042" s="7">
        <f t="shared" si="119"/>
        <v>6.9363999999999999</v>
      </c>
    </row>
    <row r="1043" spans="41:46" x14ac:dyDescent="0.35">
      <c r="AO1043" t="s">
        <v>4601</v>
      </c>
      <c r="AP1043">
        <v>346.96600000000001</v>
      </c>
      <c r="AQ1043">
        <v>-19.991299999999999</v>
      </c>
      <c r="AR1043">
        <v>-6936.29</v>
      </c>
      <c r="AS1043">
        <f t="shared" si="118"/>
        <v>19.991299999999999</v>
      </c>
      <c r="AT1043" s="7">
        <f t="shared" si="119"/>
        <v>6.9362899999999996</v>
      </c>
    </row>
    <row r="1044" spans="41:46" x14ac:dyDescent="0.35">
      <c r="AO1044" t="s">
        <v>4602</v>
      </c>
      <c r="AP1044">
        <v>346.96600000000001</v>
      </c>
      <c r="AQ1044">
        <v>-19.991299999999999</v>
      </c>
      <c r="AR1044">
        <v>-6936.29</v>
      </c>
      <c r="AS1044">
        <f t="shared" si="118"/>
        <v>19.991299999999999</v>
      </c>
      <c r="AT1044" s="7">
        <f t="shared" si="119"/>
        <v>6.9362899999999996</v>
      </c>
    </row>
    <row r="1045" spans="41:46" x14ac:dyDescent="0.35">
      <c r="AO1045" t="s">
        <v>4603</v>
      </c>
      <c r="AP1045">
        <v>346.96899999999999</v>
      </c>
      <c r="AQ1045">
        <v>-19.9922</v>
      </c>
      <c r="AR1045">
        <v>-6936.72</v>
      </c>
      <c r="AS1045">
        <f t="shared" si="118"/>
        <v>19.9922</v>
      </c>
      <c r="AT1045" s="7">
        <f t="shared" si="119"/>
        <v>6.9367200000000002</v>
      </c>
    </row>
    <row r="1046" spans="41:46" x14ac:dyDescent="0.35">
      <c r="AO1046" t="s">
        <v>4604</v>
      </c>
      <c r="AP1046">
        <v>346.96899999999999</v>
      </c>
      <c r="AQ1046">
        <v>-19.9922</v>
      </c>
      <c r="AR1046">
        <v>-6936.72</v>
      </c>
      <c r="AS1046">
        <f t="shared" si="118"/>
        <v>19.9922</v>
      </c>
      <c r="AT1046" s="7">
        <f t="shared" si="119"/>
        <v>6.9367200000000002</v>
      </c>
    </row>
    <row r="1047" spans="41:46" x14ac:dyDescent="0.35">
      <c r="AO1047" t="s">
        <v>4605</v>
      </c>
      <c r="AP1047">
        <v>346.97199999999998</v>
      </c>
      <c r="AQ1047">
        <v>-19.992799999999999</v>
      </c>
      <c r="AR1047">
        <v>-6936.94</v>
      </c>
      <c r="AS1047">
        <f t="shared" si="118"/>
        <v>19.992799999999999</v>
      </c>
      <c r="AT1047" s="7">
        <f t="shared" si="119"/>
        <v>6.9369399999999999</v>
      </c>
    </row>
    <row r="1048" spans="41:46" x14ac:dyDescent="0.35">
      <c r="AO1048" t="s">
        <v>4606</v>
      </c>
      <c r="AP1048">
        <v>346.97199999999998</v>
      </c>
      <c r="AQ1048">
        <v>-19.992799999999999</v>
      </c>
      <c r="AR1048">
        <v>-6936.94</v>
      </c>
      <c r="AS1048">
        <f t="shared" si="118"/>
        <v>19.992799999999999</v>
      </c>
      <c r="AT1048" s="7">
        <f t="shared" si="119"/>
        <v>6.9369399999999999</v>
      </c>
    </row>
    <row r="1049" spans="41:46" x14ac:dyDescent="0.35">
      <c r="AO1049" t="s">
        <v>4607</v>
      </c>
      <c r="AP1049">
        <v>346.97500000000002</v>
      </c>
      <c r="AQ1049">
        <v>-19.991700000000002</v>
      </c>
      <c r="AR1049">
        <v>-6936.56</v>
      </c>
      <c r="AS1049">
        <f t="shared" si="118"/>
        <v>19.991700000000002</v>
      </c>
      <c r="AT1049" s="7">
        <f t="shared" si="119"/>
        <v>6.9365600000000001</v>
      </c>
    </row>
    <row r="1050" spans="41:46" x14ac:dyDescent="0.35">
      <c r="AO1050" t="s">
        <v>4608</v>
      </c>
      <c r="AP1050">
        <v>346.97500000000002</v>
      </c>
      <c r="AQ1050">
        <v>-19.991700000000002</v>
      </c>
      <c r="AR1050">
        <v>-6936.56</v>
      </c>
      <c r="AS1050">
        <f t="shared" si="118"/>
        <v>19.991700000000002</v>
      </c>
      <c r="AT1050" s="7">
        <f t="shared" si="119"/>
        <v>6.9365600000000001</v>
      </c>
    </row>
    <row r="1051" spans="41:46" x14ac:dyDescent="0.35">
      <c r="AO1051" t="s">
        <v>4609</v>
      </c>
      <c r="AP1051">
        <v>346.97800000000001</v>
      </c>
      <c r="AQ1051">
        <v>-19.991499999999998</v>
      </c>
      <c r="AR1051">
        <v>-6936.55</v>
      </c>
      <c r="AS1051">
        <f t="shared" si="118"/>
        <v>19.991499999999998</v>
      </c>
      <c r="AT1051" s="7">
        <f t="shared" si="119"/>
        <v>6.9365500000000004</v>
      </c>
    </row>
    <row r="1052" spans="41:46" x14ac:dyDescent="0.35">
      <c r="AO1052" t="s">
        <v>4610</v>
      </c>
      <c r="AP1052">
        <v>346.97800000000001</v>
      </c>
      <c r="AQ1052">
        <v>-19.991499999999998</v>
      </c>
      <c r="AR1052">
        <v>-6936.55</v>
      </c>
      <c r="AS1052">
        <f t="shared" si="118"/>
        <v>19.991499999999998</v>
      </c>
      <c r="AT1052" s="7">
        <f t="shared" si="119"/>
        <v>6.9365500000000004</v>
      </c>
    </row>
    <row r="1053" spans="41:46" x14ac:dyDescent="0.35">
      <c r="AO1053" t="s">
        <v>4611</v>
      </c>
      <c r="AP1053">
        <v>346.98099999999999</v>
      </c>
      <c r="AQ1053">
        <v>-19.9924</v>
      </c>
      <c r="AR1053">
        <v>-6937.01</v>
      </c>
      <c r="AS1053">
        <f t="shared" si="118"/>
        <v>19.9924</v>
      </c>
      <c r="AT1053" s="7">
        <f t="shared" si="119"/>
        <v>6.9370099999999999</v>
      </c>
    </row>
    <row r="1054" spans="41:46" x14ac:dyDescent="0.35">
      <c r="AO1054" t="s">
        <v>4612</v>
      </c>
      <c r="AP1054">
        <v>346.98099999999999</v>
      </c>
      <c r="AQ1054">
        <v>-19.9924</v>
      </c>
      <c r="AR1054">
        <v>-6937.01</v>
      </c>
      <c r="AS1054">
        <f t="shared" si="118"/>
        <v>19.9924</v>
      </c>
      <c r="AT1054" s="7">
        <f t="shared" si="119"/>
        <v>6.9370099999999999</v>
      </c>
    </row>
    <row r="1055" spans="41:46" x14ac:dyDescent="0.35">
      <c r="AO1055" t="s">
        <v>4613</v>
      </c>
      <c r="AP1055">
        <v>346.98500000000001</v>
      </c>
      <c r="AQ1055">
        <v>-19.9938</v>
      </c>
      <c r="AR1055">
        <v>-6937.46</v>
      </c>
      <c r="AS1055">
        <f t="shared" si="118"/>
        <v>19.9938</v>
      </c>
      <c r="AT1055" s="7">
        <f t="shared" si="119"/>
        <v>6.9374599999999997</v>
      </c>
    </row>
    <row r="1056" spans="41:46" x14ac:dyDescent="0.35">
      <c r="AO1056" t="s">
        <v>4614</v>
      </c>
      <c r="AP1056">
        <v>346.98500000000001</v>
      </c>
      <c r="AQ1056">
        <v>-19.9938</v>
      </c>
      <c r="AR1056">
        <v>-6937.46</v>
      </c>
      <c r="AS1056">
        <f t="shared" si="118"/>
        <v>19.9938</v>
      </c>
      <c r="AT1056" s="7">
        <f t="shared" si="119"/>
        <v>6.9374599999999997</v>
      </c>
    </row>
    <row r="1057" spans="41:46" x14ac:dyDescent="0.35">
      <c r="AO1057" t="s">
        <v>4615</v>
      </c>
      <c r="AP1057">
        <v>346.98599999999999</v>
      </c>
      <c r="AQ1057">
        <v>-19.9937</v>
      </c>
      <c r="AR1057">
        <v>-6937.49</v>
      </c>
      <c r="AS1057">
        <f t="shared" si="118"/>
        <v>19.9937</v>
      </c>
      <c r="AT1057" s="7">
        <f t="shared" si="119"/>
        <v>6.9374899999999995</v>
      </c>
    </row>
    <row r="1058" spans="41:46" x14ac:dyDescent="0.35">
      <c r="AO1058" t="s">
        <v>4616</v>
      </c>
      <c r="AP1058">
        <v>346.98599999999999</v>
      </c>
      <c r="AQ1058">
        <v>-19.9937</v>
      </c>
      <c r="AR1058">
        <v>-6937.49</v>
      </c>
      <c r="AS1058">
        <f t="shared" si="118"/>
        <v>19.9937</v>
      </c>
      <c r="AT1058" s="7">
        <f t="shared" si="119"/>
        <v>6.9374899999999995</v>
      </c>
    </row>
    <row r="1059" spans="41:46" x14ac:dyDescent="0.35">
      <c r="AO1059" t="s">
        <v>4617</v>
      </c>
      <c r="AP1059">
        <v>346.99099999999999</v>
      </c>
      <c r="AQ1059">
        <v>-19.992100000000001</v>
      </c>
      <c r="AR1059">
        <v>-6936.94</v>
      </c>
      <c r="AS1059">
        <f t="shared" si="118"/>
        <v>19.992100000000001</v>
      </c>
      <c r="AT1059" s="7">
        <f t="shared" si="119"/>
        <v>6.9369399999999999</v>
      </c>
    </row>
    <row r="1060" spans="41:46" x14ac:dyDescent="0.35">
      <c r="AO1060" t="s">
        <v>4618</v>
      </c>
      <c r="AP1060">
        <v>346.99099999999999</v>
      </c>
      <c r="AQ1060">
        <v>-19.992100000000001</v>
      </c>
      <c r="AR1060">
        <v>-6936.94</v>
      </c>
      <c r="AS1060">
        <f t="shared" si="118"/>
        <v>19.992100000000001</v>
      </c>
      <c r="AT1060" s="7">
        <f t="shared" si="119"/>
        <v>6.9369399999999999</v>
      </c>
    </row>
    <row r="1061" spans="41:46" x14ac:dyDescent="0.35">
      <c r="AO1061" t="s">
        <v>4619</v>
      </c>
      <c r="AP1061">
        <v>346.99299999999999</v>
      </c>
      <c r="AQ1061">
        <v>-19.991399999999999</v>
      </c>
      <c r="AR1061">
        <v>-6936.82</v>
      </c>
      <c r="AS1061">
        <f t="shared" si="118"/>
        <v>19.991399999999999</v>
      </c>
      <c r="AT1061" s="7">
        <f t="shared" si="119"/>
        <v>6.93682</v>
      </c>
    </row>
    <row r="1062" spans="41:46" x14ac:dyDescent="0.35">
      <c r="AO1062" t="s">
        <v>4620</v>
      </c>
      <c r="AP1062">
        <v>346.99299999999999</v>
      </c>
      <c r="AQ1062">
        <v>-19.991399999999999</v>
      </c>
      <c r="AR1062">
        <v>-6936.82</v>
      </c>
      <c r="AS1062">
        <f t="shared" si="118"/>
        <v>19.991399999999999</v>
      </c>
      <c r="AT1062" s="7">
        <f t="shared" si="119"/>
        <v>6.93682</v>
      </c>
    </row>
    <row r="1063" spans="41:46" x14ac:dyDescent="0.35">
      <c r="AO1063" t="s">
        <v>4621</v>
      </c>
      <c r="AP1063">
        <v>346.99700000000001</v>
      </c>
      <c r="AQ1063">
        <v>-19.991499999999998</v>
      </c>
      <c r="AR1063">
        <v>-6936.88</v>
      </c>
      <c r="AS1063">
        <f t="shared" si="118"/>
        <v>19.991499999999998</v>
      </c>
      <c r="AT1063" s="7">
        <f t="shared" si="119"/>
        <v>6.9368800000000004</v>
      </c>
    </row>
    <row r="1064" spans="41:46" x14ac:dyDescent="0.35">
      <c r="AO1064" t="s">
        <v>4622</v>
      </c>
      <c r="AP1064">
        <v>346.99700000000001</v>
      </c>
      <c r="AQ1064">
        <v>-19.991499999999998</v>
      </c>
      <c r="AR1064">
        <v>-6936.88</v>
      </c>
      <c r="AS1064">
        <f t="shared" si="118"/>
        <v>19.991499999999998</v>
      </c>
      <c r="AT1064" s="7">
        <f t="shared" si="119"/>
        <v>6.9368800000000004</v>
      </c>
    </row>
    <row r="1065" spans="41:46" x14ac:dyDescent="0.35">
      <c r="AO1065" t="s">
        <v>4623</v>
      </c>
      <c r="AP1065">
        <v>347</v>
      </c>
      <c r="AQ1065">
        <v>-19.993400000000001</v>
      </c>
      <c r="AR1065">
        <v>-6937.61</v>
      </c>
      <c r="AS1065">
        <f t="shared" si="118"/>
        <v>19.993400000000001</v>
      </c>
      <c r="AT1065" s="7">
        <f t="shared" si="119"/>
        <v>6.9376099999999994</v>
      </c>
    </row>
    <row r="1066" spans="41:46" x14ac:dyDescent="0.35">
      <c r="AO1066" t="s">
        <v>4624</v>
      </c>
      <c r="AP1066">
        <v>347</v>
      </c>
      <c r="AQ1066">
        <v>-19.993400000000001</v>
      </c>
      <c r="AR1066">
        <v>-6937.61</v>
      </c>
      <c r="AS1066">
        <f t="shared" si="118"/>
        <v>19.993400000000001</v>
      </c>
      <c r="AT1066" s="7">
        <f t="shared" si="119"/>
        <v>6.9376099999999994</v>
      </c>
    </row>
    <row r="1067" spans="41:46" x14ac:dyDescent="0.35">
      <c r="AO1067" t="s">
        <v>4625</v>
      </c>
      <c r="AP1067">
        <v>347.00400000000002</v>
      </c>
      <c r="AQ1067">
        <v>-19.991499999999998</v>
      </c>
      <c r="AR1067">
        <v>-6936.97</v>
      </c>
      <c r="AS1067">
        <f t="shared" si="118"/>
        <v>19.991499999999998</v>
      </c>
      <c r="AT1067" s="7">
        <f t="shared" si="119"/>
        <v>6.9369700000000005</v>
      </c>
    </row>
    <row r="1068" spans="41:46" x14ac:dyDescent="0.35">
      <c r="AO1068" t="s">
        <v>4626</v>
      </c>
      <c r="AP1068">
        <v>347.00400000000002</v>
      </c>
      <c r="AQ1068">
        <v>-19.991499999999998</v>
      </c>
      <c r="AR1068">
        <v>-6936.97</v>
      </c>
      <c r="AS1068">
        <f t="shared" si="118"/>
        <v>19.991499999999998</v>
      </c>
      <c r="AT1068" s="7">
        <f t="shared" si="119"/>
        <v>6.9369700000000005</v>
      </c>
    </row>
    <row r="1069" spans="41:46" x14ac:dyDescent="0.35">
      <c r="AO1069" t="s">
        <v>4627</v>
      </c>
      <c r="AP1069">
        <v>347.00599999999997</v>
      </c>
      <c r="AQ1069">
        <v>-19.991299999999999</v>
      </c>
      <c r="AR1069">
        <v>-6936.9</v>
      </c>
      <c r="AS1069">
        <f t="shared" si="118"/>
        <v>19.991299999999999</v>
      </c>
      <c r="AT1069" s="7">
        <f t="shared" si="119"/>
        <v>6.9368999999999996</v>
      </c>
    </row>
    <row r="1070" spans="41:46" x14ac:dyDescent="0.35">
      <c r="AO1070" t="s">
        <v>4628</v>
      </c>
      <c r="AP1070">
        <v>347.00599999999997</v>
      </c>
      <c r="AQ1070">
        <v>-19.991299999999999</v>
      </c>
      <c r="AR1070">
        <v>-6936.9</v>
      </c>
      <c r="AS1070">
        <f t="shared" si="118"/>
        <v>19.991299999999999</v>
      </c>
      <c r="AT1070" s="7">
        <f t="shared" si="119"/>
        <v>6.9368999999999996</v>
      </c>
    </row>
    <row r="1071" spans="41:46" x14ac:dyDescent="0.35">
      <c r="AO1071" t="s">
        <v>4629</v>
      </c>
      <c r="AP1071">
        <v>347.01</v>
      </c>
      <c r="AQ1071">
        <v>-19.9924</v>
      </c>
      <c r="AR1071">
        <v>-6937.37</v>
      </c>
      <c r="AS1071">
        <f t="shared" si="118"/>
        <v>19.9924</v>
      </c>
      <c r="AT1071" s="7">
        <f t="shared" si="119"/>
        <v>6.9373699999999996</v>
      </c>
    </row>
    <row r="1072" spans="41:46" x14ac:dyDescent="0.35">
      <c r="AO1072" t="s">
        <v>4630</v>
      </c>
      <c r="AP1072">
        <v>347.01</v>
      </c>
      <c r="AQ1072">
        <v>-19.9924</v>
      </c>
      <c r="AR1072">
        <v>-6937.37</v>
      </c>
      <c r="AS1072">
        <f t="shared" si="118"/>
        <v>19.9924</v>
      </c>
      <c r="AT1072" s="7">
        <f t="shared" si="119"/>
        <v>6.9373699999999996</v>
      </c>
    </row>
    <row r="1073" spans="41:46" x14ac:dyDescent="0.35">
      <c r="AO1073" t="s">
        <v>4631</v>
      </c>
      <c r="AP1073">
        <v>347.01299999999998</v>
      </c>
      <c r="AQ1073">
        <v>-5.8844900000000004</v>
      </c>
      <c r="AR1073">
        <v>-2041.45</v>
      </c>
      <c r="AS1073">
        <f t="shared" si="118"/>
        <v>5.8844900000000004</v>
      </c>
      <c r="AT1073" s="7">
        <f t="shared" si="119"/>
        <v>2.0414500000000002</v>
      </c>
    </row>
    <row r="1074" spans="41:46" x14ac:dyDescent="0.35">
      <c r="AO1074" t="s">
        <v>4632</v>
      </c>
      <c r="AP1074">
        <v>347.01299999999998</v>
      </c>
      <c r="AQ1074">
        <v>-5.8844900000000004</v>
      </c>
      <c r="AR1074">
        <v>-2041.45</v>
      </c>
      <c r="AS1074">
        <f t="shared" si="118"/>
        <v>5.8844900000000004</v>
      </c>
      <c r="AT1074" s="7">
        <f t="shared" si="119"/>
        <v>2.0414500000000002</v>
      </c>
    </row>
    <row r="1075" spans="41:46" x14ac:dyDescent="0.35">
      <c r="AO1075" t="s">
        <v>4633</v>
      </c>
      <c r="AP1075">
        <v>347.01299999999998</v>
      </c>
      <c r="AQ1075">
        <v>-5.88089</v>
      </c>
      <c r="AR1075">
        <v>-2040.56</v>
      </c>
      <c r="AS1075">
        <f t="shared" si="118"/>
        <v>5.88089</v>
      </c>
      <c r="AT1075" s="7">
        <f t="shared" si="119"/>
        <v>2.0405600000000002</v>
      </c>
    </row>
    <row r="1076" spans="41:46" x14ac:dyDescent="0.35">
      <c r="AO1076" t="s">
        <v>4634</v>
      </c>
      <c r="AP1076">
        <v>347.01299999999998</v>
      </c>
      <c r="AQ1076">
        <v>-5.88089</v>
      </c>
      <c r="AR1076">
        <v>-2040.56</v>
      </c>
      <c r="AS1076">
        <f t="shared" si="118"/>
        <v>5.88089</v>
      </c>
      <c r="AT1076" s="7">
        <f t="shared" si="119"/>
        <v>2.0405600000000002</v>
      </c>
    </row>
    <row r="1077" spans="41:46" x14ac:dyDescent="0.35">
      <c r="AO1077" t="s">
        <v>4635</v>
      </c>
      <c r="AP1077">
        <v>347.01499999999999</v>
      </c>
      <c r="AQ1077">
        <v>-5.8807200000000002</v>
      </c>
      <c r="AR1077">
        <v>-2040.6</v>
      </c>
      <c r="AS1077">
        <f t="shared" si="118"/>
        <v>5.8807200000000002</v>
      </c>
      <c r="AT1077" s="7">
        <f t="shared" si="119"/>
        <v>2.0406</v>
      </c>
    </row>
    <row r="1078" spans="41:46" x14ac:dyDescent="0.35">
      <c r="AO1078" t="s">
        <v>4636</v>
      </c>
      <c r="AP1078">
        <v>347.01499999999999</v>
      </c>
      <c r="AQ1078">
        <v>-5.8807200000000002</v>
      </c>
      <c r="AR1078">
        <v>-2040.6</v>
      </c>
      <c r="AS1078">
        <f t="shared" si="118"/>
        <v>5.8807200000000002</v>
      </c>
      <c r="AT1078" s="7">
        <f t="shared" si="119"/>
        <v>2.0406</v>
      </c>
    </row>
    <row r="1079" spans="41:46" x14ac:dyDescent="0.35">
      <c r="AO1079" t="s">
        <v>4637</v>
      </c>
      <c r="AP1079">
        <v>347.01499999999999</v>
      </c>
      <c r="AQ1079">
        <v>-5.87852</v>
      </c>
      <c r="AR1079">
        <v>-2039.9</v>
      </c>
      <c r="AS1079">
        <f t="shared" si="118"/>
        <v>5.87852</v>
      </c>
      <c r="AT1079" s="7">
        <f t="shared" si="119"/>
        <v>2.0399000000000003</v>
      </c>
    </row>
    <row r="1080" spans="41:46" x14ac:dyDescent="0.35">
      <c r="AO1080" t="s">
        <v>4638</v>
      </c>
      <c r="AP1080">
        <v>347.01499999999999</v>
      </c>
      <c r="AQ1080">
        <v>-5.87852</v>
      </c>
      <c r="AR1080">
        <v>-2039.9</v>
      </c>
      <c r="AS1080">
        <f t="shared" si="118"/>
        <v>5.87852</v>
      </c>
      <c r="AT1080" s="7">
        <f t="shared" si="119"/>
        <v>2.0399000000000003</v>
      </c>
    </row>
    <row r="1081" spans="41:46" x14ac:dyDescent="0.35">
      <c r="AO1081" t="s">
        <v>4639</v>
      </c>
      <c r="AP1081">
        <v>347.01600000000002</v>
      </c>
      <c r="AQ1081">
        <v>-5.8783899999999996</v>
      </c>
      <c r="AR1081">
        <v>-2039.73</v>
      </c>
      <c r="AS1081">
        <f t="shared" si="118"/>
        <v>5.8783899999999996</v>
      </c>
      <c r="AT1081" s="7">
        <f t="shared" si="119"/>
        <v>2.03973</v>
      </c>
    </row>
    <row r="1082" spans="41:46" x14ac:dyDescent="0.35">
      <c r="AO1082" t="s">
        <v>4640</v>
      </c>
      <c r="AP1082">
        <v>347.01600000000002</v>
      </c>
      <c r="AQ1082">
        <v>-5.8783899999999996</v>
      </c>
      <c r="AR1082">
        <v>-2039.73</v>
      </c>
      <c r="AS1082">
        <f t="shared" si="118"/>
        <v>5.8783899999999996</v>
      </c>
      <c r="AT1082" s="7">
        <f t="shared" si="119"/>
        <v>2.03973</v>
      </c>
    </row>
    <row r="1083" spans="41:46" x14ac:dyDescent="0.35">
      <c r="AO1083" t="s">
        <v>4641</v>
      </c>
      <c r="AP1083">
        <v>347.017</v>
      </c>
      <c r="AQ1083">
        <v>-5.8797199999999998</v>
      </c>
      <c r="AR1083">
        <v>-2039.92</v>
      </c>
      <c r="AS1083">
        <f t="shared" si="118"/>
        <v>5.8797199999999998</v>
      </c>
      <c r="AT1083" s="7">
        <f t="shared" si="119"/>
        <v>2.03992</v>
      </c>
    </row>
    <row r="1084" spans="41:46" x14ac:dyDescent="0.35">
      <c r="AO1084" t="s">
        <v>4642</v>
      </c>
      <c r="AP1084">
        <v>347.017</v>
      </c>
      <c r="AQ1084">
        <v>-5.8797199999999998</v>
      </c>
      <c r="AR1084">
        <v>-2039.92</v>
      </c>
      <c r="AS1084">
        <f t="shared" si="118"/>
        <v>5.8797199999999998</v>
      </c>
      <c r="AT1084" s="7">
        <f t="shared" si="119"/>
        <v>2.03992</v>
      </c>
    </row>
    <row r="1085" spans="41:46" x14ac:dyDescent="0.35">
      <c r="AO1085" t="s">
        <v>4643</v>
      </c>
      <c r="AP1085">
        <v>347.01799999999997</v>
      </c>
      <c r="AQ1085">
        <v>-5.8780799999999997</v>
      </c>
      <c r="AR1085">
        <v>-2039.62</v>
      </c>
      <c r="AS1085">
        <f t="shared" si="118"/>
        <v>5.8780799999999997</v>
      </c>
      <c r="AT1085" s="7">
        <f t="shared" si="119"/>
        <v>2.0396199999999998</v>
      </c>
    </row>
    <row r="1086" spans="41:46" x14ac:dyDescent="0.35">
      <c r="AO1086" t="s">
        <v>4644</v>
      </c>
      <c r="AP1086">
        <v>347.01799999999997</v>
      </c>
      <c r="AQ1086">
        <v>-5.8780799999999997</v>
      </c>
      <c r="AR1086">
        <v>-2039.62</v>
      </c>
      <c r="AS1086">
        <f t="shared" si="118"/>
        <v>5.8780799999999997</v>
      </c>
      <c r="AT1086" s="7">
        <f t="shared" si="119"/>
        <v>2.0396199999999998</v>
      </c>
    </row>
    <row r="1087" spans="41:46" x14ac:dyDescent="0.35">
      <c r="AO1087" t="s">
        <v>4645</v>
      </c>
      <c r="AP1087">
        <v>347.02</v>
      </c>
      <c r="AQ1087">
        <v>-5.8784799999999997</v>
      </c>
      <c r="AR1087">
        <v>-2039.9</v>
      </c>
      <c r="AS1087">
        <f t="shared" si="118"/>
        <v>5.8784799999999997</v>
      </c>
      <c r="AT1087" s="7">
        <f t="shared" si="119"/>
        <v>2.0399000000000003</v>
      </c>
    </row>
    <row r="1088" spans="41:46" x14ac:dyDescent="0.35">
      <c r="AO1088" t="s">
        <v>4646</v>
      </c>
      <c r="AP1088">
        <v>347.02</v>
      </c>
      <c r="AQ1088">
        <v>-5.8784799999999997</v>
      </c>
      <c r="AR1088">
        <v>-2039.9</v>
      </c>
      <c r="AS1088">
        <f t="shared" si="118"/>
        <v>5.8784799999999997</v>
      </c>
      <c r="AT1088" s="7">
        <f t="shared" si="119"/>
        <v>2.0399000000000003</v>
      </c>
    </row>
    <row r="1089" spans="41:46" x14ac:dyDescent="0.35">
      <c r="AO1089" t="s">
        <v>4647</v>
      </c>
      <c r="AP1089">
        <v>347.02</v>
      </c>
      <c r="AQ1089">
        <v>-5.8776400000000004</v>
      </c>
      <c r="AR1089">
        <v>-2039.61</v>
      </c>
      <c r="AS1089">
        <f t="shared" si="118"/>
        <v>5.8776400000000004</v>
      </c>
      <c r="AT1089" s="7">
        <f t="shared" si="119"/>
        <v>2.0396099999999997</v>
      </c>
    </row>
    <row r="1090" spans="41:46" x14ac:dyDescent="0.35">
      <c r="AO1090" t="s">
        <v>4648</v>
      </c>
      <c r="AP1090">
        <v>347.02</v>
      </c>
      <c r="AQ1090">
        <v>-5.8776400000000004</v>
      </c>
      <c r="AR1090">
        <v>-2039.61</v>
      </c>
      <c r="AS1090">
        <f t="shared" si="118"/>
        <v>5.8776400000000004</v>
      </c>
      <c r="AT1090" s="7">
        <f t="shared" si="119"/>
        <v>2.0396099999999997</v>
      </c>
    </row>
    <row r="1091" spans="41:46" x14ac:dyDescent="0.35">
      <c r="AO1091" t="s">
        <v>4649</v>
      </c>
      <c r="AP1091">
        <v>347.02199999999999</v>
      </c>
      <c r="AQ1091">
        <v>-5.8779500000000002</v>
      </c>
      <c r="AR1091">
        <v>-2039.59</v>
      </c>
      <c r="AS1091">
        <f t="shared" si="118"/>
        <v>5.8779500000000002</v>
      </c>
      <c r="AT1091" s="7">
        <f t="shared" si="119"/>
        <v>2.03959</v>
      </c>
    </row>
    <row r="1092" spans="41:46" x14ac:dyDescent="0.35">
      <c r="AO1092" t="s">
        <v>4650</v>
      </c>
      <c r="AP1092">
        <v>347.02199999999999</v>
      </c>
      <c r="AQ1092">
        <v>-5.8779500000000002</v>
      </c>
      <c r="AR1092">
        <v>-2039.59</v>
      </c>
      <c r="AS1092">
        <f t="shared" ref="AS1092:AS1155" si="120">ABS(AQ1092)</f>
        <v>5.8779500000000002</v>
      </c>
      <c r="AT1092" s="7">
        <f t="shared" si="119"/>
        <v>2.03959</v>
      </c>
    </row>
    <row r="1093" spans="41:46" x14ac:dyDescent="0.35">
      <c r="AO1093" t="s">
        <v>4651</v>
      </c>
      <c r="AP1093">
        <v>347.02300000000002</v>
      </c>
      <c r="AQ1093">
        <v>-5.87852</v>
      </c>
      <c r="AR1093">
        <v>-2039.83</v>
      </c>
      <c r="AS1093">
        <f t="shared" si="120"/>
        <v>5.87852</v>
      </c>
      <c r="AT1093" s="7">
        <f t="shared" ref="AT1093:AT1156" si="121">ABS(AR1093/1000)</f>
        <v>2.0398299999999998</v>
      </c>
    </row>
    <row r="1094" spans="41:46" x14ac:dyDescent="0.35">
      <c r="AO1094" t="s">
        <v>4652</v>
      </c>
      <c r="AP1094">
        <v>347.02300000000002</v>
      </c>
      <c r="AQ1094">
        <v>-5.87852</v>
      </c>
      <c r="AR1094">
        <v>-2039.83</v>
      </c>
      <c r="AS1094">
        <f t="shared" si="120"/>
        <v>5.87852</v>
      </c>
      <c r="AT1094" s="7">
        <f t="shared" si="121"/>
        <v>2.0398299999999998</v>
      </c>
    </row>
    <row r="1095" spans="41:46" x14ac:dyDescent="0.35">
      <c r="AO1095" t="s">
        <v>4653</v>
      </c>
      <c r="AP1095">
        <v>347.02199999999999</v>
      </c>
      <c r="AQ1095">
        <v>-5.8786399999999999</v>
      </c>
      <c r="AR1095">
        <v>-2039.82</v>
      </c>
      <c r="AS1095">
        <f t="shared" si="120"/>
        <v>5.8786399999999999</v>
      </c>
      <c r="AT1095" s="7">
        <f t="shared" si="121"/>
        <v>2.0398199999999997</v>
      </c>
    </row>
    <row r="1096" spans="41:46" x14ac:dyDescent="0.35">
      <c r="AO1096" t="s">
        <v>4654</v>
      </c>
      <c r="AP1096">
        <v>347.02199999999999</v>
      </c>
      <c r="AQ1096">
        <v>-5.8786399999999999</v>
      </c>
      <c r="AR1096">
        <v>-2039.82</v>
      </c>
      <c r="AS1096">
        <f t="shared" si="120"/>
        <v>5.8786399999999999</v>
      </c>
      <c r="AT1096" s="7">
        <f t="shared" si="121"/>
        <v>2.0398199999999997</v>
      </c>
    </row>
    <row r="1097" spans="41:46" x14ac:dyDescent="0.35">
      <c r="AO1097" t="s">
        <v>4655</v>
      </c>
      <c r="AP1097">
        <v>347.024</v>
      </c>
      <c r="AQ1097">
        <v>-5.8787500000000001</v>
      </c>
      <c r="AR1097">
        <v>-2039.92</v>
      </c>
      <c r="AS1097">
        <f t="shared" si="120"/>
        <v>5.8787500000000001</v>
      </c>
      <c r="AT1097" s="7">
        <f t="shared" si="121"/>
        <v>2.03992</v>
      </c>
    </row>
    <row r="1098" spans="41:46" x14ac:dyDescent="0.35">
      <c r="AO1098" t="s">
        <v>4656</v>
      </c>
      <c r="AP1098">
        <v>347.024</v>
      </c>
      <c r="AQ1098">
        <v>-5.8787500000000001</v>
      </c>
      <c r="AR1098">
        <v>-2039.92</v>
      </c>
      <c r="AS1098">
        <f t="shared" si="120"/>
        <v>5.8787500000000001</v>
      </c>
      <c r="AT1098" s="7">
        <f t="shared" si="121"/>
        <v>2.03992</v>
      </c>
    </row>
    <row r="1099" spans="41:46" x14ac:dyDescent="0.35">
      <c r="AO1099" t="s">
        <v>4657</v>
      </c>
      <c r="AP1099">
        <v>347.02499999999998</v>
      </c>
      <c r="AQ1099">
        <v>-5.87784</v>
      </c>
      <c r="AR1099">
        <v>-2039.61</v>
      </c>
      <c r="AS1099">
        <f t="shared" si="120"/>
        <v>5.87784</v>
      </c>
      <c r="AT1099" s="7">
        <f t="shared" si="121"/>
        <v>2.0396099999999997</v>
      </c>
    </row>
    <row r="1100" spans="41:46" x14ac:dyDescent="0.35">
      <c r="AO1100" t="s">
        <v>4658</v>
      </c>
      <c r="AP1100">
        <v>347.02499999999998</v>
      </c>
      <c r="AQ1100">
        <v>-5.87784</v>
      </c>
      <c r="AR1100">
        <v>-2039.61</v>
      </c>
      <c r="AS1100">
        <f t="shared" si="120"/>
        <v>5.87784</v>
      </c>
      <c r="AT1100" s="7">
        <f t="shared" si="121"/>
        <v>2.0396099999999997</v>
      </c>
    </row>
    <row r="1101" spans="41:46" x14ac:dyDescent="0.35">
      <c r="AO1101" t="s">
        <v>4659</v>
      </c>
      <c r="AP1101">
        <v>347.02499999999998</v>
      </c>
      <c r="AQ1101">
        <v>-5.8779000000000003</v>
      </c>
      <c r="AR1101">
        <v>-2039.62</v>
      </c>
      <c r="AS1101">
        <f t="shared" si="120"/>
        <v>5.8779000000000003</v>
      </c>
      <c r="AT1101" s="7">
        <f t="shared" si="121"/>
        <v>2.0396199999999998</v>
      </c>
    </row>
    <row r="1102" spans="41:46" x14ac:dyDescent="0.35">
      <c r="AO1102" t="s">
        <v>4660</v>
      </c>
      <c r="AP1102">
        <v>347.02499999999998</v>
      </c>
      <c r="AQ1102">
        <v>-5.8779000000000003</v>
      </c>
      <c r="AR1102">
        <v>-2039.62</v>
      </c>
      <c r="AS1102">
        <f t="shared" si="120"/>
        <v>5.8779000000000003</v>
      </c>
      <c r="AT1102" s="7">
        <f t="shared" si="121"/>
        <v>2.0396199999999998</v>
      </c>
    </row>
    <row r="1103" spans="41:46" x14ac:dyDescent="0.35">
      <c r="AO1103" t="s">
        <v>4661</v>
      </c>
      <c r="AP1103">
        <v>347.02699999999999</v>
      </c>
      <c r="AQ1103">
        <v>-5.8800499999999998</v>
      </c>
      <c r="AR1103">
        <v>-2040.34</v>
      </c>
      <c r="AS1103">
        <f t="shared" si="120"/>
        <v>5.8800499999999998</v>
      </c>
      <c r="AT1103" s="7">
        <f t="shared" si="121"/>
        <v>2.04034</v>
      </c>
    </row>
    <row r="1104" spans="41:46" x14ac:dyDescent="0.35">
      <c r="AO1104" t="s">
        <v>4662</v>
      </c>
      <c r="AP1104">
        <v>347.02699999999999</v>
      </c>
      <c r="AQ1104">
        <v>-5.8800499999999998</v>
      </c>
      <c r="AR1104">
        <v>-2040.34</v>
      </c>
      <c r="AS1104">
        <f t="shared" si="120"/>
        <v>5.8800499999999998</v>
      </c>
      <c r="AT1104" s="7">
        <f t="shared" si="121"/>
        <v>2.04034</v>
      </c>
    </row>
    <row r="1105" spans="41:46" x14ac:dyDescent="0.35">
      <c r="AO1105" t="s">
        <v>4663</v>
      </c>
      <c r="AP1105">
        <v>347.029</v>
      </c>
      <c r="AQ1105">
        <v>-5.8780000000000001</v>
      </c>
      <c r="AR1105">
        <v>-2039.62</v>
      </c>
      <c r="AS1105">
        <f t="shared" si="120"/>
        <v>5.8780000000000001</v>
      </c>
      <c r="AT1105" s="7">
        <f t="shared" si="121"/>
        <v>2.0396199999999998</v>
      </c>
    </row>
    <row r="1106" spans="41:46" x14ac:dyDescent="0.35">
      <c r="AO1106" t="s">
        <v>4664</v>
      </c>
      <c r="AP1106">
        <v>347.029</v>
      </c>
      <c r="AQ1106">
        <v>-5.8780000000000001</v>
      </c>
      <c r="AR1106">
        <v>-2039.62</v>
      </c>
      <c r="AS1106">
        <f t="shared" si="120"/>
        <v>5.8780000000000001</v>
      </c>
      <c r="AT1106" s="7">
        <f t="shared" si="121"/>
        <v>2.0396199999999998</v>
      </c>
    </row>
    <row r="1107" spans="41:46" x14ac:dyDescent="0.35">
      <c r="AO1107" t="s">
        <v>4665</v>
      </c>
      <c r="AP1107">
        <v>347.02800000000002</v>
      </c>
      <c r="AQ1107">
        <v>-5.8773099999999996</v>
      </c>
      <c r="AR1107">
        <v>-2039.4</v>
      </c>
      <c r="AS1107">
        <f t="shared" si="120"/>
        <v>5.8773099999999996</v>
      </c>
      <c r="AT1107" s="7">
        <f t="shared" si="121"/>
        <v>2.0394000000000001</v>
      </c>
    </row>
    <row r="1108" spans="41:46" x14ac:dyDescent="0.35">
      <c r="AO1108" t="s">
        <v>4666</v>
      </c>
      <c r="AP1108">
        <v>347.02800000000002</v>
      </c>
      <c r="AQ1108">
        <v>-5.8773099999999996</v>
      </c>
      <c r="AR1108">
        <v>-2039.4</v>
      </c>
      <c r="AS1108">
        <f t="shared" si="120"/>
        <v>5.8773099999999996</v>
      </c>
      <c r="AT1108" s="7">
        <f t="shared" si="121"/>
        <v>2.0394000000000001</v>
      </c>
    </row>
    <row r="1109" spans="41:46" x14ac:dyDescent="0.35">
      <c r="AO1109" t="s">
        <v>4667</v>
      </c>
      <c r="AP1109">
        <v>347.03</v>
      </c>
      <c r="AQ1109">
        <v>-5.8771899999999997</v>
      </c>
      <c r="AR1109">
        <v>-2039.46</v>
      </c>
      <c r="AS1109">
        <f t="shared" si="120"/>
        <v>5.8771899999999997</v>
      </c>
      <c r="AT1109" s="7">
        <f t="shared" si="121"/>
        <v>2.0394600000000001</v>
      </c>
    </row>
    <row r="1110" spans="41:46" x14ac:dyDescent="0.35">
      <c r="AO1110" t="s">
        <v>4668</v>
      </c>
      <c r="AP1110">
        <v>347.03</v>
      </c>
      <c r="AQ1110">
        <v>-5.8771899999999997</v>
      </c>
      <c r="AR1110">
        <v>-2039.46</v>
      </c>
      <c r="AS1110">
        <f t="shared" si="120"/>
        <v>5.8771899999999997</v>
      </c>
      <c r="AT1110" s="7">
        <f t="shared" si="121"/>
        <v>2.0394600000000001</v>
      </c>
    </row>
    <row r="1111" spans="41:46" x14ac:dyDescent="0.35">
      <c r="AO1111" t="s">
        <v>4669</v>
      </c>
      <c r="AP1111">
        <v>347.03</v>
      </c>
      <c r="AQ1111">
        <v>-5.8773299999999997</v>
      </c>
      <c r="AR1111">
        <v>-2039.4</v>
      </c>
      <c r="AS1111">
        <f t="shared" si="120"/>
        <v>5.8773299999999997</v>
      </c>
      <c r="AT1111" s="7">
        <f t="shared" si="121"/>
        <v>2.0394000000000001</v>
      </c>
    </row>
    <row r="1112" spans="41:46" x14ac:dyDescent="0.35">
      <c r="AO1112" t="s">
        <v>4670</v>
      </c>
      <c r="AP1112">
        <v>347.03</v>
      </c>
      <c r="AQ1112">
        <v>-5.8773299999999997</v>
      </c>
      <c r="AR1112">
        <v>-2039.4</v>
      </c>
      <c r="AS1112">
        <f t="shared" si="120"/>
        <v>5.8773299999999997</v>
      </c>
      <c r="AT1112" s="7">
        <f t="shared" si="121"/>
        <v>2.0394000000000001</v>
      </c>
    </row>
    <row r="1113" spans="41:46" x14ac:dyDescent="0.35">
      <c r="AO1113" t="s">
        <v>4671</v>
      </c>
      <c r="AP1113">
        <v>347.03</v>
      </c>
      <c r="AQ1113">
        <v>-5.8776299999999999</v>
      </c>
      <c r="AR1113">
        <v>-2039.51</v>
      </c>
      <c r="AS1113">
        <f t="shared" si="120"/>
        <v>5.8776299999999999</v>
      </c>
      <c r="AT1113" s="7">
        <f t="shared" si="121"/>
        <v>2.0395099999999999</v>
      </c>
    </row>
    <row r="1114" spans="41:46" x14ac:dyDescent="0.35">
      <c r="AO1114" t="s">
        <v>4672</v>
      </c>
      <c r="AP1114">
        <v>347.03</v>
      </c>
      <c r="AQ1114">
        <v>-5.8776299999999999</v>
      </c>
      <c r="AR1114">
        <v>-2039.51</v>
      </c>
      <c r="AS1114">
        <f t="shared" si="120"/>
        <v>5.8776299999999999</v>
      </c>
      <c r="AT1114" s="7">
        <f t="shared" si="121"/>
        <v>2.0395099999999999</v>
      </c>
    </row>
    <row r="1115" spans="41:46" x14ac:dyDescent="0.35">
      <c r="AO1115" t="s">
        <v>4673</v>
      </c>
      <c r="AP1115">
        <v>347.03300000000002</v>
      </c>
      <c r="AQ1115">
        <v>-5.8794500000000003</v>
      </c>
      <c r="AR1115">
        <v>-2040.04</v>
      </c>
      <c r="AS1115">
        <f t="shared" si="120"/>
        <v>5.8794500000000003</v>
      </c>
      <c r="AT1115" s="7">
        <f t="shared" si="121"/>
        <v>2.0400399999999999</v>
      </c>
    </row>
    <row r="1116" spans="41:46" x14ac:dyDescent="0.35">
      <c r="AO1116" t="s">
        <v>4674</v>
      </c>
      <c r="AP1116">
        <v>347.03300000000002</v>
      </c>
      <c r="AQ1116">
        <v>-5.8794500000000003</v>
      </c>
      <c r="AR1116">
        <v>-2040.04</v>
      </c>
      <c r="AS1116">
        <f t="shared" si="120"/>
        <v>5.8794500000000003</v>
      </c>
      <c r="AT1116" s="7">
        <f t="shared" si="121"/>
        <v>2.0400399999999999</v>
      </c>
    </row>
    <row r="1117" spans="41:46" x14ac:dyDescent="0.35">
      <c r="AO1117" t="s">
        <v>4675</v>
      </c>
      <c r="AP1117">
        <v>347.03199999999998</v>
      </c>
      <c r="AQ1117">
        <v>-5.8779000000000003</v>
      </c>
      <c r="AR1117">
        <v>-2039.69</v>
      </c>
      <c r="AS1117">
        <f t="shared" si="120"/>
        <v>5.8779000000000003</v>
      </c>
      <c r="AT1117" s="7">
        <f t="shared" si="121"/>
        <v>2.0396900000000002</v>
      </c>
    </row>
    <row r="1118" spans="41:46" x14ac:dyDescent="0.35">
      <c r="AO1118" t="s">
        <v>4676</v>
      </c>
      <c r="AP1118">
        <v>347.03199999999998</v>
      </c>
      <c r="AQ1118">
        <v>-5.8779000000000003</v>
      </c>
      <c r="AR1118">
        <v>-2039.69</v>
      </c>
      <c r="AS1118">
        <f t="shared" si="120"/>
        <v>5.8779000000000003</v>
      </c>
      <c r="AT1118" s="7">
        <f t="shared" si="121"/>
        <v>2.0396900000000002</v>
      </c>
    </row>
    <row r="1119" spans="41:46" x14ac:dyDescent="0.35">
      <c r="AO1119" t="s">
        <v>4677</v>
      </c>
      <c r="AP1119">
        <v>347.03500000000003</v>
      </c>
      <c r="AQ1119">
        <v>-5.8783700000000003</v>
      </c>
      <c r="AR1119">
        <v>-2039.81</v>
      </c>
      <c r="AS1119">
        <f t="shared" si="120"/>
        <v>5.8783700000000003</v>
      </c>
      <c r="AT1119" s="7">
        <f t="shared" si="121"/>
        <v>2.0398100000000001</v>
      </c>
    </row>
    <row r="1120" spans="41:46" x14ac:dyDescent="0.35">
      <c r="AO1120" t="s">
        <v>4678</v>
      </c>
      <c r="AP1120">
        <v>347.03500000000003</v>
      </c>
      <c r="AQ1120">
        <v>-5.8783700000000003</v>
      </c>
      <c r="AR1120">
        <v>-2039.81</v>
      </c>
      <c r="AS1120">
        <f t="shared" si="120"/>
        <v>5.8783700000000003</v>
      </c>
      <c r="AT1120" s="7">
        <f t="shared" si="121"/>
        <v>2.0398100000000001</v>
      </c>
    </row>
    <row r="1121" spans="41:46" x14ac:dyDescent="0.35">
      <c r="AO1121" t="s">
        <v>4679</v>
      </c>
      <c r="AP1121">
        <v>347.03399999999999</v>
      </c>
      <c r="AQ1121">
        <v>-5.8776000000000002</v>
      </c>
      <c r="AR1121">
        <v>-2039.6</v>
      </c>
      <c r="AS1121">
        <f t="shared" si="120"/>
        <v>5.8776000000000002</v>
      </c>
      <c r="AT1121" s="7">
        <f t="shared" si="121"/>
        <v>2.0396000000000001</v>
      </c>
    </row>
    <row r="1122" spans="41:46" x14ac:dyDescent="0.35">
      <c r="AO1122" t="s">
        <v>4680</v>
      </c>
      <c r="AP1122">
        <v>347.03399999999999</v>
      </c>
      <c r="AQ1122">
        <v>-5.8776000000000002</v>
      </c>
      <c r="AR1122">
        <v>-2039.6</v>
      </c>
      <c r="AS1122">
        <f t="shared" si="120"/>
        <v>5.8776000000000002</v>
      </c>
      <c r="AT1122" s="7">
        <f t="shared" si="121"/>
        <v>2.0396000000000001</v>
      </c>
    </row>
    <row r="1123" spans="41:46" x14ac:dyDescent="0.35">
      <c r="AO1123" t="s">
        <v>4681</v>
      </c>
      <c r="AP1123">
        <v>347.03699999999998</v>
      </c>
      <c r="AQ1123">
        <v>-5.8779199999999996</v>
      </c>
      <c r="AR1123">
        <v>-2039.72</v>
      </c>
      <c r="AS1123">
        <f t="shared" si="120"/>
        <v>5.8779199999999996</v>
      </c>
      <c r="AT1123" s="7">
        <f t="shared" si="121"/>
        <v>2.03972</v>
      </c>
    </row>
    <row r="1124" spans="41:46" x14ac:dyDescent="0.35">
      <c r="AO1124" t="s">
        <v>4682</v>
      </c>
      <c r="AP1124">
        <v>347.03699999999998</v>
      </c>
      <c r="AQ1124">
        <v>-5.8779199999999996</v>
      </c>
      <c r="AR1124">
        <v>-2039.72</v>
      </c>
      <c r="AS1124">
        <f t="shared" si="120"/>
        <v>5.8779199999999996</v>
      </c>
      <c r="AT1124" s="7">
        <f t="shared" si="121"/>
        <v>2.03972</v>
      </c>
    </row>
    <row r="1125" spans="41:46" x14ac:dyDescent="0.35">
      <c r="AO1125" t="s">
        <v>4683</v>
      </c>
      <c r="AP1125">
        <v>347.036</v>
      </c>
      <c r="AQ1125">
        <v>-5.8784700000000001</v>
      </c>
      <c r="AR1125">
        <v>-2039.81</v>
      </c>
      <c r="AS1125">
        <f t="shared" si="120"/>
        <v>5.8784700000000001</v>
      </c>
      <c r="AT1125" s="7">
        <f t="shared" si="121"/>
        <v>2.0398100000000001</v>
      </c>
    </row>
    <row r="1126" spans="41:46" x14ac:dyDescent="0.35">
      <c r="AO1126" t="s">
        <v>4684</v>
      </c>
      <c r="AP1126">
        <v>347.036</v>
      </c>
      <c r="AQ1126">
        <v>-5.8784700000000001</v>
      </c>
      <c r="AR1126">
        <v>-2039.81</v>
      </c>
      <c r="AS1126">
        <f t="shared" si="120"/>
        <v>5.8784700000000001</v>
      </c>
      <c r="AT1126" s="7">
        <f t="shared" si="121"/>
        <v>2.0398100000000001</v>
      </c>
    </row>
    <row r="1127" spans="41:46" x14ac:dyDescent="0.35">
      <c r="AO1127" t="s">
        <v>4685</v>
      </c>
      <c r="AP1127">
        <v>347.03800000000001</v>
      </c>
      <c r="AQ1127">
        <v>-5.8786699999999996</v>
      </c>
      <c r="AR1127">
        <v>-2039.89</v>
      </c>
      <c r="AS1127">
        <f t="shared" si="120"/>
        <v>5.8786699999999996</v>
      </c>
      <c r="AT1127" s="7">
        <f t="shared" si="121"/>
        <v>2.0398900000000002</v>
      </c>
    </row>
    <row r="1128" spans="41:46" x14ac:dyDescent="0.35">
      <c r="AO1128" t="s">
        <v>4686</v>
      </c>
      <c r="AP1128">
        <v>347.03800000000001</v>
      </c>
      <c r="AQ1128">
        <v>-5.8786699999999996</v>
      </c>
      <c r="AR1128">
        <v>-2039.89</v>
      </c>
      <c r="AS1128">
        <f t="shared" si="120"/>
        <v>5.8786699999999996</v>
      </c>
      <c r="AT1128" s="7">
        <f t="shared" si="121"/>
        <v>2.0398900000000002</v>
      </c>
    </row>
    <row r="1129" spans="41:46" x14ac:dyDescent="0.35">
      <c r="AO1129" t="s">
        <v>4687</v>
      </c>
      <c r="AP1129">
        <v>347.03800000000001</v>
      </c>
      <c r="AQ1129">
        <v>-5.8793600000000001</v>
      </c>
      <c r="AR1129">
        <v>-2040.16</v>
      </c>
      <c r="AS1129">
        <f t="shared" si="120"/>
        <v>5.8793600000000001</v>
      </c>
      <c r="AT1129" s="7">
        <f t="shared" si="121"/>
        <v>2.0401600000000002</v>
      </c>
    </row>
    <row r="1130" spans="41:46" x14ac:dyDescent="0.35">
      <c r="AO1130" t="s">
        <v>4688</v>
      </c>
      <c r="AP1130">
        <v>347.03800000000001</v>
      </c>
      <c r="AQ1130">
        <v>-5.8793600000000001</v>
      </c>
      <c r="AR1130">
        <v>-2040.16</v>
      </c>
      <c r="AS1130">
        <f t="shared" si="120"/>
        <v>5.8793600000000001</v>
      </c>
      <c r="AT1130" s="7">
        <f t="shared" si="121"/>
        <v>2.0401600000000002</v>
      </c>
    </row>
    <row r="1131" spans="41:46" x14ac:dyDescent="0.35">
      <c r="AO1131" t="s">
        <v>4689</v>
      </c>
      <c r="AP1131">
        <v>347.04</v>
      </c>
      <c r="AQ1131">
        <v>-5.8780700000000001</v>
      </c>
      <c r="AR1131">
        <v>-2039.79</v>
      </c>
      <c r="AS1131">
        <f t="shared" si="120"/>
        <v>5.8780700000000001</v>
      </c>
      <c r="AT1131" s="7">
        <f t="shared" si="121"/>
        <v>2.03979</v>
      </c>
    </row>
    <row r="1132" spans="41:46" x14ac:dyDescent="0.35">
      <c r="AO1132" t="s">
        <v>4690</v>
      </c>
      <c r="AP1132">
        <v>347.04</v>
      </c>
      <c r="AQ1132">
        <v>-5.8780700000000001</v>
      </c>
      <c r="AR1132">
        <v>-2039.79</v>
      </c>
      <c r="AS1132">
        <f t="shared" si="120"/>
        <v>5.8780700000000001</v>
      </c>
      <c r="AT1132" s="7">
        <f t="shared" si="121"/>
        <v>2.03979</v>
      </c>
    </row>
    <row r="1133" spans="41:46" x14ac:dyDescent="0.35">
      <c r="AO1133" t="s">
        <v>4691</v>
      </c>
      <c r="AP1133">
        <v>347.041</v>
      </c>
      <c r="AQ1133">
        <v>-5.8778600000000001</v>
      </c>
      <c r="AR1133">
        <v>-2039.72</v>
      </c>
      <c r="AS1133">
        <f t="shared" si="120"/>
        <v>5.8778600000000001</v>
      </c>
      <c r="AT1133" s="7">
        <f t="shared" si="121"/>
        <v>2.03972</v>
      </c>
    </row>
    <row r="1134" spans="41:46" x14ac:dyDescent="0.35">
      <c r="AO1134" t="s">
        <v>4692</v>
      </c>
      <c r="AP1134">
        <v>347.041</v>
      </c>
      <c r="AQ1134">
        <v>-5.8778600000000001</v>
      </c>
      <c r="AR1134">
        <v>-2039.72</v>
      </c>
      <c r="AS1134">
        <f t="shared" si="120"/>
        <v>5.8778600000000001</v>
      </c>
      <c r="AT1134" s="7">
        <f t="shared" si="121"/>
        <v>2.03972</v>
      </c>
    </row>
    <row r="1135" spans="41:46" x14ac:dyDescent="0.35">
      <c r="AO1135" t="s">
        <v>4693</v>
      </c>
      <c r="AP1135">
        <v>347.041</v>
      </c>
      <c r="AQ1135">
        <v>-5.8793800000000003</v>
      </c>
      <c r="AR1135">
        <v>-2040.05</v>
      </c>
      <c r="AS1135">
        <f t="shared" si="120"/>
        <v>5.8793800000000003</v>
      </c>
      <c r="AT1135" s="7">
        <f t="shared" si="121"/>
        <v>2.0400499999999999</v>
      </c>
    </row>
    <row r="1136" spans="41:46" x14ac:dyDescent="0.35">
      <c r="AO1136" t="s">
        <v>4694</v>
      </c>
      <c r="AP1136">
        <v>347.041</v>
      </c>
      <c r="AQ1136">
        <v>-5.8793800000000003</v>
      </c>
      <c r="AR1136">
        <v>-2040.05</v>
      </c>
      <c r="AS1136">
        <f t="shared" si="120"/>
        <v>5.8793800000000003</v>
      </c>
      <c r="AT1136" s="7">
        <f t="shared" si="121"/>
        <v>2.0400499999999999</v>
      </c>
    </row>
    <row r="1137" spans="41:46" x14ac:dyDescent="0.35">
      <c r="AO1137" t="s">
        <v>4695</v>
      </c>
      <c r="AP1137">
        <v>347.04199999999997</v>
      </c>
      <c r="AQ1137">
        <v>-5.8782500000000004</v>
      </c>
      <c r="AR1137">
        <v>-2039.7</v>
      </c>
      <c r="AS1137">
        <f t="shared" si="120"/>
        <v>5.8782500000000004</v>
      </c>
      <c r="AT1137" s="7">
        <f t="shared" si="121"/>
        <v>2.0396999999999998</v>
      </c>
    </row>
    <row r="1138" spans="41:46" x14ac:dyDescent="0.35">
      <c r="AO1138" t="s">
        <v>4696</v>
      </c>
      <c r="AP1138">
        <v>347.04199999999997</v>
      </c>
      <c r="AQ1138">
        <v>-5.8782500000000004</v>
      </c>
      <c r="AR1138">
        <v>-2039.7</v>
      </c>
      <c r="AS1138">
        <f t="shared" si="120"/>
        <v>5.8782500000000004</v>
      </c>
      <c r="AT1138" s="7">
        <f t="shared" si="121"/>
        <v>2.0396999999999998</v>
      </c>
    </row>
    <row r="1139" spans="41:46" x14ac:dyDescent="0.35">
      <c r="AO1139" t="s">
        <v>4697</v>
      </c>
      <c r="AP1139">
        <v>347.04399999999998</v>
      </c>
      <c r="AQ1139">
        <v>-5.8784999999999998</v>
      </c>
      <c r="AR1139">
        <v>-2039.91</v>
      </c>
      <c r="AS1139">
        <f t="shared" si="120"/>
        <v>5.8784999999999998</v>
      </c>
      <c r="AT1139" s="7">
        <f t="shared" si="121"/>
        <v>2.0399099999999999</v>
      </c>
    </row>
    <row r="1140" spans="41:46" x14ac:dyDescent="0.35">
      <c r="AO1140" t="s">
        <v>4698</v>
      </c>
      <c r="AP1140">
        <v>347.04399999999998</v>
      </c>
      <c r="AQ1140">
        <v>-5.8784999999999998</v>
      </c>
      <c r="AR1140">
        <v>-2039.91</v>
      </c>
      <c r="AS1140">
        <f t="shared" si="120"/>
        <v>5.8784999999999998</v>
      </c>
      <c r="AT1140" s="7">
        <f t="shared" si="121"/>
        <v>2.0399099999999999</v>
      </c>
    </row>
    <row r="1141" spans="41:46" x14ac:dyDescent="0.35">
      <c r="AO1141" t="s">
        <v>4699</v>
      </c>
      <c r="AP1141">
        <v>347.04399999999998</v>
      </c>
      <c r="AQ1141">
        <v>-5.8788400000000003</v>
      </c>
      <c r="AR1141">
        <v>-2039.99</v>
      </c>
      <c r="AS1141">
        <f t="shared" si="120"/>
        <v>5.8788400000000003</v>
      </c>
      <c r="AT1141" s="7">
        <f t="shared" si="121"/>
        <v>2.03999</v>
      </c>
    </row>
    <row r="1142" spans="41:46" x14ac:dyDescent="0.35">
      <c r="AO1142" t="s">
        <v>4700</v>
      </c>
      <c r="AP1142">
        <v>347.04399999999998</v>
      </c>
      <c r="AQ1142">
        <v>-5.8788400000000003</v>
      </c>
      <c r="AR1142">
        <v>-2039.99</v>
      </c>
      <c r="AS1142">
        <f t="shared" si="120"/>
        <v>5.8788400000000003</v>
      </c>
      <c r="AT1142" s="7">
        <f t="shared" si="121"/>
        <v>2.03999</v>
      </c>
    </row>
    <row r="1143" spans="41:46" x14ac:dyDescent="0.35">
      <c r="AO1143" t="s">
        <v>4701</v>
      </c>
      <c r="AP1143">
        <v>347.04599999999999</v>
      </c>
      <c r="AQ1143">
        <v>-5.87758</v>
      </c>
      <c r="AR1143">
        <v>-2039.59</v>
      </c>
      <c r="AS1143">
        <f t="shared" si="120"/>
        <v>5.87758</v>
      </c>
      <c r="AT1143" s="7">
        <f t="shared" si="121"/>
        <v>2.03959</v>
      </c>
    </row>
    <row r="1144" spans="41:46" x14ac:dyDescent="0.35">
      <c r="AO1144" t="s">
        <v>4702</v>
      </c>
      <c r="AP1144">
        <v>347.04599999999999</v>
      </c>
      <c r="AQ1144">
        <v>-5.87758</v>
      </c>
      <c r="AR1144">
        <v>-2039.59</v>
      </c>
      <c r="AS1144">
        <f t="shared" si="120"/>
        <v>5.87758</v>
      </c>
      <c r="AT1144" s="7">
        <f t="shared" si="121"/>
        <v>2.03959</v>
      </c>
    </row>
    <row r="1145" spans="41:46" x14ac:dyDescent="0.35">
      <c r="AO1145" t="s">
        <v>4703</v>
      </c>
      <c r="AP1145">
        <v>347.04700000000003</v>
      </c>
      <c r="AQ1145">
        <v>-5.8777900000000001</v>
      </c>
      <c r="AR1145">
        <v>-2039.64</v>
      </c>
      <c r="AS1145">
        <f t="shared" si="120"/>
        <v>5.8777900000000001</v>
      </c>
      <c r="AT1145" s="7">
        <f t="shared" si="121"/>
        <v>2.0396399999999999</v>
      </c>
    </row>
    <row r="1146" spans="41:46" x14ac:dyDescent="0.35">
      <c r="AO1146" t="s">
        <v>4704</v>
      </c>
      <c r="AP1146">
        <v>347.04700000000003</v>
      </c>
      <c r="AQ1146">
        <v>-5.8777900000000001</v>
      </c>
      <c r="AR1146">
        <v>-2039.64</v>
      </c>
      <c r="AS1146">
        <f t="shared" si="120"/>
        <v>5.8777900000000001</v>
      </c>
      <c r="AT1146" s="7">
        <f t="shared" si="121"/>
        <v>2.0396399999999999</v>
      </c>
    </row>
    <row r="1147" spans="41:46" x14ac:dyDescent="0.35">
      <c r="AO1147" t="s">
        <v>4705</v>
      </c>
      <c r="AP1147">
        <v>347.04700000000003</v>
      </c>
      <c r="AQ1147">
        <v>-5.8784400000000003</v>
      </c>
      <c r="AR1147">
        <v>-2039.96</v>
      </c>
      <c r="AS1147">
        <f t="shared" si="120"/>
        <v>5.8784400000000003</v>
      </c>
      <c r="AT1147" s="7">
        <f t="shared" si="121"/>
        <v>2.0399600000000002</v>
      </c>
    </row>
    <row r="1148" spans="41:46" x14ac:dyDescent="0.35">
      <c r="AO1148" t="s">
        <v>4706</v>
      </c>
      <c r="AP1148">
        <v>347.04700000000003</v>
      </c>
      <c r="AQ1148">
        <v>-5.8784400000000003</v>
      </c>
      <c r="AR1148">
        <v>-2039.96</v>
      </c>
      <c r="AS1148">
        <f t="shared" si="120"/>
        <v>5.8784400000000003</v>
      </c>
      <c r="AT1148" s="7">
        <f t="shared" si="121"/>
        <v>2.0399600000000002</v>
      </c>
    </row>
    <row r="1149" spans="41:46" x14ac:dyDescent="0.35">
      <c r="AO1149" t="s">
        <v>4707</v>
      </c>
      <c r="AP1149">
        <v>347.04700000000003</v>
      </c>
      <c r="AQ1149">
        <v>-5.8780900000000003</v>
      </c>
      <c r="AR1149">
        <v>-2039.78</v>
      </c>
      <c r="AS1149">
        <f t="shared" si="120"/>
        <v>5.8780900000000003</v>
      </c>
      <c r="AT1149" s="7">
        <f t="shared" si="121"/>
        <v>2.0397799999999999</v>
      </c>
    </row>
    <row r="1150" spans="41:46" x14ac:dyDescent="0.35">
      <c r="AO1150" t="s">
        <v>4708</v>
      </c>
      <c r="AP1150">
        <v>347.04700000000003</v>
      </c>
      <c r="AQ1150">
        <v>-5.8780900000000003</v>
      </c>
      <c r="AR1150">
        <v>-2039.78</v>
      </c>
      <c r="AS1150">
        <f t="shared" si="120"/>
        <v>5.8780900000000003</v>
      </c>
      <c r="AT1150" s="7">
        <f t="shared" si="121"/>
        <v>2.0397799999999999</v>
      </c>
    </row>
    <row r="1151" spans="41:46" x14ac:dyDescent="0.35">
      <c r="AO1151" t="s">
        <v>4709</v>
      </c>
      <c r="AP1151">
        <v>347.05099999999999</v>
      </c>
      <c r="AQ1151">
        <v>-5.87765</v>
      </c>
      <c r="AR1151">
        <v>-2039.67</v>
      </c>
      <c r="AS1151">
        <f t="shared" si="120"/>
        <v>5.87765</v>
      </c>
      <c r="AT1151" s="7">
        <f t="shared" si="121"/>
        <v>2.0396700000000001</v>
      </c>
    </row>
    <row r="1152" spans="41:46" x14ac:dyDescent="0.35">
      <c r="AO1152" t="s">
        <v>4710</v>
      </c>
      <c r="AP1152">
        <v>347.05099999999999</v>
      </c>
      <c r="AQ1152">
        <v>-5.87765</v>
      </c>
      <c r="AR1152">
        <v>-2039.67</v>
      </c>
      <c r="AS1152">
        <f t="shared" si="120"/>
        <v>5.87765</v>
      </c>
      <c r="AT1152" s="7">
        <f t="shared" si="121"/>
        <v>2.0396700000000001</v>
      </c>
    </row>
    <row r="1153" spans="41:46" x14ac:dyDescent="0.35">
      <c r="AO1153" t="s">
        <v>4711</v>
      </c>
      <c r="AP1153">
        <v>347.05200000000002</v>
      </c>
      <c r="AQ1153">
        <v>-5.87744</v>
      </c>
      <c r="AR1153">
        <v>-2039.63</v>
      </c>
      <c r="AS1153">
        <f t="shared" si="120"/>
        <v>5.87744</v>
      </c>
      <c r="AT1153" s="7">
        <f t="shared" si="121"/>
        <v>2.0396300000000003</v>
      </c>
    </row>
    <row r="1154" spans="41:46" x14ac:dyDescent="0.35">
      <c r="AO1154" t="s">
        <v>4712</v>
      </c>
      <c r="AP1154">
        <v>347.05200000000002</v>
      </c>
      <c r="AQ1154">
        <v>-5.87744</v>
      </c>
      <c r="AR1154">
        <v>-2039.63</v>
      </c>
      <c r="AS1154">
        <f t="shared" si="120"/>
        <v>5.87744</v>
      </c>
      <c r="AT1154" s="7">
        <f t="shared" si="121"/>
        <v>2.0396300000000003</v>
      </c>
    </row>
    <row r="1155" spans="41:46" x14ac:dyDescent="0.35">
      <c r="AO1155" t="s">
        <v>4713</v>
      </c>
      <c r="AP1155">
        <v>347.05099999999999</v>
      </c>
      <c r="AQ1155">
        <v>-5.8775700000000004</v>
      </c>
      <c r="AR1155">
        <v>-2039.55</v>
      </c>
      <c r="AS1155">
        <f t="shared" si="120"/>
        <v>5.8775700000000004</v>
      </c>
      <c r="AT1155" s="7">
        <f t="shared" si="121"/>
        <v>2.0395499999999998</v>
      </c>
    </row>
    <row r="1156" spans="41:46" x14ac:dyDescent="0.35">
      <c r="AO1156" t="s">
        <v>4714</v>
      </c>
      <c r="AP1156">
        <v>347.05099999999999</v>
      </c>
      <c r="AQ1156">
        <v>-5.8775700000000004</v>
      </c>
      <c r="AR1156">
        <v>-2039.55</v>
      </c>
      <c r="AS1156">
        <f t="shared" ref="AS1156:AS1219" si="122">ABS(AQ1156)</f>
        <v>5.8775700000000004</v>
      </c>
      <c r="AT1156" s="7">
        <f t="shared" si="121"/>
        <v>2.0395499999999998</v>
      </c>
    </row>
    <row r="1157" spans="41:46" x14ac:dyDescent="0.35">
      <c r="AO1157" t="s">
        <v>4715</v>
      </c>
      <c r="AP1157">
        <v>347.05200000000002</v>
      </c>
      <c r="AQ1157">
        <v>-5.8816800000000002</v>
      </c>
      <c r="AR1157">
        <v>-2041.02</v>
      </c>
      <c r="AS1157">
        <f t="shared" si="122"/>
        <v>5.8816800000000002</v>
      </c>
      <c r="AT1157" s="7">
        <f t="shared" ref="AT1157:AT1220" si="123">ABS(AR1157/1000)</f>
        <v>2.0410200000000001</v>
      </c>
    </row>
    <row r="1158" spans="41:46" x14ac:dyDescent="0.35">
      <c r="AO1158" t="s">
        <v>4716</v>
      </c>
      <c r="AP1158">
        <v>347.05200000000002</v>
      </c>
      <c r="AQ1158">
        <v>-5.8816800000000002</v>
      </c>
      <c r="AR1158">
        <v>-2041.02</v>
      </c>
      <c r="AS1158">
        <f t="shared" si="122"/>
        <v>5.8816800000000002</v>
      </c>
      <c r="AT1158" s="7">
        <f t="shared" si="123"/>
        <v>2.0410200000000001</v>
      </c>
    </row>
    <row r="1159" spans="41:46" x14ac:dyDescent="0.35">
      <c r="AO1159" t="s">
        <v>4717</v>
      </c>
      <c r="AP1159">
        <v>347.05399999999997</v>
      </c>
      <c r="AQ1159">
        <v>-5.8772000000000002</v>
      </c>
      <c r="AR1159">
        <v>-2039.59</v>
      </c>
      <c r="AS1159">
        <f t="shared" si="122"/>
        <v>5.8772000000000002</v>
      </c>
      <c r="AT1159" s="7">
        <f t="shared" si="123"/>
        <v>2.03959</v>
      </c>
    </row>
    <row r="1160" spans="41:46" x14ac:dyDescent="0.35">
      <c r="AO1160" t="s">
        <v>4718</v>
      </c>
      <c r="AP1160">
        <v>347.05399999999997</v>
      </c>
      <c r="AQ1160">
        <v>-5.8772000000000002</v>
      </c>
      <c r="AR1160">
        <v>-2039.59</v>
      </c>
      <c r="AS1160">
        <f t="shared" si="122"/>
        <v>5.8772000000000002</v>
      </c>
      <c r="AT1160" s="7">
        <f t="shared" si="123"/>
        <v>2.03959</v>
      </c>
    </row>
    <row r="1161" spans="41:46" x14ac:dyDescent="0.35">
      <c r="AO1161" t="s">
        <v>4719</v>
      </c>
      <c r="AP1161">
        <v>347.05200000000002</v>
      </c>
      <c r="AQ1161">
        <v>-5.8773900000000001</v>
      </c>
      <c r="AR1161">
        <v>-2039.66</v>
      </c>
      <c r="AS1161">
        <f t="shared" si="122"/>
        <v>5.8773900000000001</v>
      </c>
      <c r="AT1161" s="7">
        <f t="shared" si="123"/>
        <v>2.03966</v>
      </c>
    </row>
    <row r="1162" spans="41:46" x14ac:dyDescent="0.35">
      <c r="AO1162" t="s">
        <v>4720</v>
      </c>
      <c r="AP1162">
        <v>347.05200000000002</v>
      </c>
      <c r="AQ1162">
        <v>-5.8773900000000001</v>
      </c>
      <c r="AR1162">
        <v>-2039.66</v>
      </c>
      <c r="AS1162">
        <f t="shared" si="122"/>
        <v>5.8773900000000001</v>
      </c>
      <c r="AT1162" s="7">
        <f t="shared" si="123"/>
        <v>2.03966</v>
      </c>
    </row>
    <row r="1163" spans="41:46" x14ac:dyDescent="0.35">
      <c r="AO1163" t="s">
        <v>4721</v>
      </c>
      <c r="AP1163">
        <v>347.05399999999997</v>
      </c>
      <c r="AQ1163">
        <v>-5.8770600000000002</v>
      </c>
      <c r="AR1163">
        <v>-2039.47</v>
      </c>
      <c r="AS1163">
        <f t="shared" si="122"/>
        <v>5.8770600000000002</v>
      </c>
      <c r="AT1163" s="7">
        <f t="shared" si="123"/>
        <v>2.0394700000000001</v>
      </c>
    </row>
    <row r="1164" spans="41:46" x14ac:dyDescent="0.35">
      <c r="AO1164" t="s">
        <v>4722</v>
      </c>
      <c r="AP1164">
        <v>347.05399999999997</v>
      </c>
      <c r="AQ1164">
        <v>-5.8770600000000002</v>
      </c>
      <c r="AR1164">
        <v>-2039.47</v>
      </c>
      <c r="AS1164">
        <f t="shared" si="122"/>
        <v>5.8770600000000002</v>
      </c>
      <c r="AT1164" s="7">
        <f t="shared" si="123"/>
        <v>2.0394700000000001</v>
      </c>
    </row>
    <row r="1165" spans="41:46" x14ac:dyDescent="0.35">
      <c r="AO1165" t="s">
        <v>4723</v>
      </c>
      <c r="AP1165">
        <v>347.05599999999998</v>
      </c>
      <c r="AQ1165">
        <v>-5.87723</v>
      </c>
      <c r="AR1165">
        <v>-2039.4</v>
      </c>
      <c r="AS1165">
        <f t="shared" si="122"/>
        <v>5.87723</v>
      </c>
      <c r="AT1165" s="7">
        <f t="shared" si="123"/>
        <v>2.0394000000000001</v>
      </c>
    </row>
    <row r="1166" spans="41:46" x14ac:dyDescent="0.35">
      <c r="AO1166" t="s">
        <v>4724</v>
      </c>
      <c r="AP1166">
        <v>347.05599999999998</v>
      </c>
      <c r="AQ1166">
        <v>-5.87723</v>
      </c>
      <c r="AR1166">
        <v>-2039.4</v>
      </c>
      <c r="AS1166">
        <f t="shared" si="122"/>
        <v>5.87723</v>
      </c>
      <c r="AT1166" s="7">
        <f t="shared" si="123"/>
        <v>2.0394000000000001</v>
      </c>
    </row>
    <row r="1167" spans="41:46" x14ac:dyDescent="0.35">
      <c r="AO1167" t="s">
        <v>4725</v>
      </c>
      <c r="AP1167">
        <v>347.05700000000002</v>
      </c>
      <c r="AQ1167">
        <v>-5.8777299999999997</v>
      </c>
      <c r="AR1167">
        <v>-2039.65</v>
      </c>
      <c r="AS1167">
        <f t="shared" si="122"/>
        <v>5.8777299999999997</v>
      </c>
      <c r="AT1167" s="7">
        <f t="shared" si="123"/>
        <v>2.03965</v>
      </c>
    </row>
    <row r="1168" spans="41:46" x14ac:dyDescent="0.35">
      <c r="AO1168" t="s">
        <v>4726</v>
      </c>
      <c r="AP1168">
        <v>347.05700000000002</v>
      </c>
      <c r="AQ1168">
        <v>-5.8777299999999997</v>
      </c>
      <c r="AR1168">
        <v>-2039.65</v>
      </c>
      <c r="AS1168">
        <f t="shared" si="122"/>
        <v>5.8777299999999997</v>
      </c>
      <c r="AT1168" s="7">
        <f t="shared" si="123"/>
        <v>2.03965</v>
      </c>
    </row>
    <row r="1169" spans="41:46" x14ac:dyDescent="0.35">
      <c r="AO1169" t="s">
        <v>4727</v>
      </c>
      <c r="AP1169">
        <v>347.05900000000003</v>
      </c>
      <c r="AQ1169">
        <v>-5.8774800000000003</v>
      </c>
      <c r="AR1169">
        <v>-2039.66</v>
      </c>
      <c r="AS1169">
        <f t="shared" si="122"/>
        <v>5.8774800000000003</v>
      </c>
      <c r="AT1169" s="7">
        <f t="shared" si="123"/>
        <v>2.03966</v>
      </c>
    </row>
    <row r="1170" spans="41:46" x14ac:dyDescent="0.35">
      <c r="AO1170" t="s">
        <v>4728</v>
      </c>
      <c r="AP1170">
        <v>347.05900000000003</v>
      </c>
      <c r="AQ1170">
        <v>-5.8774800000000003</v>
      </c>
      <c r="AR1170">
        <v>-2039.66</v>
      </c>
      <c r="AS1170">
        <f t="shared" si="122"/>
        <v>5.8774800000000003</v>
      </c>
      <c r="AT1170" s="7">
        <f t="shared" si="123"/>
        <v>2.03966</v>
      </c>
    </row>
    <row r="1171" spans="41:46" x14ac:dyDescent="0.35">
      <c r="AO1171" t="s">
        <v>4729</v>
      </c>
      <c r="AP1171">
        <v>347.05900000000003</v>
      </c>
      <c r="AQ1171">
        <v>-5.8783700000000003</v>
      </c>
      <c r="AR1171">
        <v>-2039.87</v>
      </c>
      <c r="AS1171">
        <f t="shared" si="122"/>
        <v>5.8783700000000003</v>
      </c>
      <c r="AT1171" s="7">
        <f t="shared" si="123"/>
        <v>2.0398700000000001</v>
      </c>
    </row>
    <row r="1172" spans="41:46" x14ac:dyDescent="0.35">
      <c r="AO1172" t="s">
        <v>4730</v>
      </c>
      <c r="AP1172">
        <v>347.05900000000003</v>
      </c>
      <c r="AQ1172">
        <v>-5.8783700000000003</v>
      </c>
      <c r="AR1172">
        <v>-2039.87</v>
      </c>
      <c r="AS1172">
        <f t="shared" si="122"/>
        <v>5.8783700000000003</v>
      </c>
      <c r="AT1172" s="7">
        <f t="shared" si="123"/>
        <v>2.0398700000000001</v>
      </c>
    </row>
    <row r="1173" spans="41:46" x14ac:dyDescent="0.35">
      <c r="AO1173" t="s">
        <v>4731</v>
      </c>
      <c r="AP1173">
        <v>347.05900000000003</v>
      </c>
      <c r="AQ1173">
        <v>-5.8773</v>
      </c>
      <c r="AR1173">
        <v>-2040.06</v>
      </c>
      <c r="AS1173">
        <f t="shared" si="122"/>
        <v>5.8773</v>
      </c>
      <c r="AT1173" s="7">
        <f t="shared" si="123"/>
        <v>2.04006</v>
      </c>
    </row>
    <row r="1174" spans="41:46" x14ac:dyDescent="0.35">
      <c r="AO1174" t="s">
        <v>4732</v>
      </c>
      <c r="AP1174">
        <v>347.05900000000003</v>
      </c>
      <c r="AQ1174">
        <v>-5.8773</v>
      </c>
      <c r="AR1174">
        <v>-2040.06</v>
      </c>
      <c r="AS1174">
        <f t="shared" si="122"/>
        <v>5.8773</v>
      </c>
      <c r="AT1174" s="7">
        <f t="shared" si="123"/>
        <v>2.04006</v>
      </c>
    </row>
    <row r="1175" spans="41:46" x14ac:dyDescent="0.35">
      <c r="AO1175" t="s">
        <v>4733</v>
      </c>
      <c r="AP1175">
        <v>347.06</v>
      </c>
      <c r="AQ1175">
        <v>-5.8773</v>
      </c>
      <c r="AR1175">
        <v>-2039.5</v>
      </c>
      <c r="AS1175">
        <f t="shared" si="122"/>
        <v>5.8773</v>
      </c>
      <c r="AT1175" s="7">
        <f t="shared" si="123"/>
        <v>2.0394999999999999</v>
      </c>
    </row>
    <row r="1176" spans="41:46" x14ac:dyDescent="0.35">
      <c r="AO1176" t="s">
        <v>4734</v>
      </c>
      <c r="AP1176">
        <v>347.06</v>
      </c>
      <c r="AQ1176">
        <v>-5.8773</v>
      </c>
      <c r="AR1176">
        <v>-2039.5</v>
      </c>
      <c r="AS1176">
        <f t="shared" si="122"/>
        <v>5.8773</v>
      </c>
      <c r="AT1176" s="7">
        <f t="shared" si="123"/>
        <v>2.0394999999999999</v>
      </c>
    </row>
    <row r="1177" spans="41:46" x14ac:dyDescent="0.35">
      <c r="AO1177" t="s">
        <v>4735</v>
      </c>
      <c r="AP1177">
        <v>347.06099999999998</v>
      </c>
      <c r="AQ1177">
        <v>-5.8779599999999999</v>
      </c>
      <c r="AR1177">
        <v>-2039.73</v>
      </c>
      <c r="AS1177">
        <f t="shared" si="122"/>
        <v>5.8779599999999999</v>
      </c>
      <c r="AT1177" s="7">
        <f t="shared" si="123"/>
        <v>2.03973</v>
      </c>
    </row>
    <row r="1178" spans="41:46" x14ac:dyDescent="0.35">
      <c r="AO1178" t="s">
        <v>4736</v>
      </c>
      <c r="AP1178">
        <v>347.06099999999998</v>
      </c>
      <c r="AQ1178">
        <v>-5.8779599999999999</v>
      </c>
      <c r="AR1178">
        <v>-2039.73</v>
      </c>
      <c r="AS1178">
        <f t="shared" si="122"/>
        <v>5.8779599999999999</v>
      </c>
      <c r="AT1178" s="7">
        <f t="shared" si="123"/>
        <v>2.03973</v>
      </c>
    </row>
    <row r="1179" spans="41:46" x14ac:dyDescent="0.35">
      <c r="AO1179" t="s">
        <v>4737</v>
      </c>
      <c r="AP1179">
        <v>347.06299999999999</v>
      </c>
      <c r="AQ1179">
        <v>-5.87927</v>
      </c>
      <c r="AR1179">
        <v>-2040.29</v>
      </c>
      <c r="AS1179">
        <f t="shared" si="122"/>
        <v>5.87927</v>
      </c>
      <c r="AT1179" s="7">
        <f t="shared" si="123"/>
        <v>2.0402900000000002</v>
      </c>
    </row>
    <row r="1180" spans="41:46" x14ac:dyDescent="0.35">
      <c r="AO1180" t="s">
        <v>4738</v>
      </c>
      <c r="AP1180">
        <v>347.06299999999999</v>
      </c>
      <c r="AQ1180">
        <v>-5.87927</v>
      </c>
      <c r="AR1180">
        <v>-2040.29</v>
      </c>
      <c r="AS1180">
        <f t="shared" si="122"/>
        <v>5.87927</v>
      </c>
      <c r="AT1180" s="7">
        <f t="shared" si="123"/>
        <v>2.0402900000000002</v>
      </c>
    </row>
    <row r="1181" spans="41:46" x14ac:dyDescent="0.35">
      <c r="AO1181" t="s">
        <v>4739</v>
      </c>
      <c r="AP1181">
        <v>347.06400000000002</v>
      </c>
      <c r="AQ1181">
        <v>-5.87791</v>
      </c>
      <c r="AR1181">
        <v>-2039.85</v>
      </c>
      <c r="AS1181">
        <f t="shared" si="122"/>
        <v>5.87791</v>
      </c>
      <c r="AT1181" s="7">
        <f t="shared" si="123"/>
        <v>2.0398499999999999</v>
      </c>
    </row>
    <row r="1182" spans="41:46" x14ac:dyDescent="0.35">
      <c r="AO1182" t="s">
        <v>4740</v>
      </c>
      <c r="AP1182">
        <v>347.06400000000002</v>
      </c>
      <c r="AQ1182">
        <v>-5.87791</v>
      </c>
      <c r="AR1182">
        <v>-2039.85</v>
      </c>
      <c r="AS1182">
        <f t="shared" si="122"/>
        <v>5.87791</v>
      </c>
      <c r="AT1182" s="7">
        <f t="shared" si="123"/>
        <v>2.0398499999999999</v>
      </c>
    </row>
    <row r="1183" spans="41:46" x14ac:dyDescent="0.35">
      <c r="AO1183" t="s">
        <v>4741</v>
      </c>
      <c r="AP1183">
        <v>347.06599999999997</v>
      </c>
      <c r="AQ1183">
        <v>-5.8781400000000001</v>
      </c>
      <c r="AR1183">
        <v>-2039.86</v>
      </c>
      <c r="AS1183">
        <f t="shared" si="122"/>
        <v>5.8781400000000001</v>
      </c>
      <c r="AT1183" s="7">
        <f t="shared" si="123"/>
        <v>2.03986</v>
      </c>
    </row>
    <row r="1184" spans="41:46" x14ac:dyDescent="0.35">
      <c r="AO1184" t="s">
        <v>4742</v>
      </c>
      <c r="AP1184">
        <v>347.06599999999997</v>
      </c>
      <c r="AQ1184">
        <v>-5.8781400000000001</v>
      </c>
      <c r="AR1184">
        <v>-2039.86</v>
      </c>
      <c r="AS1184">
        <f t="shared" si="122"/>
        <v>5.8781400000000001</v>
      </c>
      <c r="AT1184" s="7">
        <f t="shared" si="123"/>
        <v>2.03986</v>
      </c>
    </row>
    <row r="1185" spans="41:46" x14ac:dyDescent="0.35">
      <c r="AO1185" t="s">
        <v>4743</v>
      </c>
      <c r="AP1185">
        <v>347.065</v>
      </c>
      <c r="AQ1185">
        <v>-5.87819</v>
      </c>
      <c r="AR1185">
        <v>-2039.75</v>
      </c>
      <c r="AS1185">
        <f t="shared" si="122"/>
        <v>5.87819</v>
      </c>
      <c r="AT1185" s="7">
        <f t="shared" si="123"/>
        <v>2.0397500000000002</v>
      </c>
    </row>
    <row r="1186" spans="41:46" x14ac:dyDescent="0.35">
      <c r="AO1186" t="s">
        <v>4744</v>
      </c>
      <c r="AP1186">
        <v>347.065</v>
      </c>
      <c r="AQ1186">
        <v>-5.87819</v>
      </c>
      <c r="AR1186">
        <v>-2039.75</v>
      </c>
      <c r="AS1186">
        <f t="shared" si="122"/>
        <v>5.87819</v>
      </c>
      <c r="AT1186" s="7">
        <f t="shared" si="123"/>
        <v>2.0397500000000002</v>
      </c>
    </row>
    <row r="1187" spans="41:46" x14ac:dyDescent="0.35">
      <c r="AO1187" t="s">
        <v>4745</v>
      </c>
      <c r="AP1187">
        <v>347.06700000000001</v>
      </c>
      <c r="AQ1187">
        <v>-5.8780200000000002</v>
      </c>
      <c r="AR1187">
        <v>-2039.75</v>
      </c>
      <c r="AS1187">
        <f t="shared" si="122"/>
        <v>5.8780200000000002</v>
      </c>
      <c r="AT1187" s="7">
        <f t="shared" si="123"/>
        <v>2.0397500000000002</v>
      </c>
    </row>
    <row r="1188" spans="41:46" x14ac:dyDescent="0.35">
      <c r="AO1188" t="s">
        <v>4746</v>
      </c>
      <c r="AP1188">
        <v>347.06700000000001</v>
      </c>
      <c r="AQ1188">
        <v>-5.8780200000000002</v>
      </c>
      <c r="AR1188">
        <v>-2039.75</v>
      </c>
      <c r="AS1188">
        <f t="shared" si="122"/>
        <v>5.8780200000000002</v>
      </c>
      <c r="AT1188" s="7">
        <f t="shared" si="123"/>
        <v>2.0397500000000002</v>
      </c>
    </row>
    <row r="1189" spans="41:46" x14ac:dyDescent="0.35">
      <c r="AO1189" t="s">
        <v>4747</v>
      </c>
      <c r="AP1189">
        <v>347.06599999999997</v>
      </c>
      <c r="AQ1189">
        <v>-5.8775700000000004</v>
      </c>
      <c r="AR1189">
        <v>-2039.76</v>
      </c>
      <c r="AS1189">
        <f t="shared" si="122"/>
        <v>5.8775700000000004</v>
      </c>
      <c r="AT1189" s="7">
        <f t="shared" si="123"/>
        <v>2.0397599999999998</v>
      </c>
    </row>
    <row r="1190" spans="41:46" x14ac:dyDescent="0.35">
      <c r="AO1190" t="s">
        <v>4748</v>
      </c>
      <c r="AP1190">
        <v>347.06599999999997</v>
      </c>
      <c r="AQ1190">
        <v>-5.8775700000000004</v>
      </c>
      <c r="AR1190">
        <v>-2039.76</v>
      </c>
      <c r="AS1190">
        <f t="shared" si="122"/>
        <v>5.8775700000000004</v>
      </c>
      <c r="AT1190" s="7">
        <f t="shared" si="123"/>
        <v>2.0397599999999998</v>
      </c>
    </row>
    <row r="1191" spans="41:46" x14ac:dyDescent="0.35">
      <c r="AO1191" t="s">
        <v>4749</v>
      </c>
      <c r="AP1191">
        <v>347.07</v>
      </c>
      <c r="AQ1191">
        <v>-5.8783000000000003</v>
      </c>
      <c r="AR1191">
        <v>-2040.17</v>
      </c>
      <c r="AS1191">
        <f t="shared" si="122"/>
        <v>5.8783000000000003</v>
      </c>
      <c r="AT1191" s="7">
        <f t="shared" si="123"/>
        <v>2.0401700000000003</v>
      </c>
    </row>
    <row r="1192" spans="41:46" x14ac:dyDescent="0.35">
      <c r="AO1192" t="s">
        <v>4750</v>
      </c>
      <c r="AP1192">
        <v>347.07</v>
      </c>
      <c r="AQ1192">
        <v>-5.8783000000000003</v>
      </c>
      <c r="AR1192">
        <v>-2040.17</v>
      </c>
      <c r="AS1192">
        <f t="shared" si="122"/>
        <v>5.8783000000000003</v>
      </c>
      <c r="AT1192" s="7">
        <f t="shared" si="123"/>
        <v>2.0401700000000003</v>
      </c>
    </row>
    <row r="1193" spans="41:46" x14ac:dyDescent="0.35">
      <c r="AO1193" t="s">
        <v>4751</v>
      </c>
      <c r="AP1193">
        <v>347.06900000000002</v>
      </c>
      <c r="AQ1193">
        <v>-5.8779399999999997</v>
      </c>
      <c r="AR1193">
        <v>-2039.79</v>
      </c>
      <c r="AS1193">
        <f t="shared" si="122"/>
        <v>5.8779399999999997</v>
      </c>
      <c r="AT1193" s="7">
        <f t="shared" si="123"/>
        <v>2.03979</v>
      </c>
    </row>
    <row r="1194" spans="41:46" x14ac:dyDescent="0.35">
      <c r="AO1194" t="s">
        <v>4752</v>
      </c>
      <c r="AP1194">
        <v>347.06900000000002</v>
      </c>
      <c r="AQ1194">
        <v>-5.8779399999999997</v>
      </c>
      <c r="AR1194">
        <v>-2039.79</v>
      </c>
      <c r="AS1194">
        <f t="shared" si="122"/>
        <v>5.8779399999999997</v>
      </c>
      <c r="AT1194" s="7">
        <f t="shared" si="123"/>
        <v>2.03979</v>
      </c>
    </row>
    <row r="1195" spans="41:46" x14ac:dyDescent="0.35">
      <c r="AO1195" t="s">
        <v>4753</v>
      </c>
      <c r="AP1195">
        <v>347.06900000000002</v>
      </c>
      <c r="AQ1195">
        <v>-5.8771800000000001</v>
      </c>
      <c r="AR1195">
        <v>-2039.53</v>
      </c>
      <c r="AS1195">
        <f t="shared" si="122"/>
        <v>5.8771800000000001</v>
      </c>
      <c r="AT1195" s="7">
        <f t="shared" si="123"/>
        <v>2.0395300000000001</v>
      </c>
    </row>
    <row r="1196" spans="41:46" x14ac:dyDescent="0.35">
      <c r="AO1196" t="s">
        <v>4754</v>
      </c>
      <c r="AP1196">
        <v>347.06900000000002</v>
      </c>
      <c r="AQ1196">
        <v>-5.8771800000000001</v>
      </c>
      <c r="AR1196">
        <v>-2039.53</v>
      </c>
      <c r="AS1196">
        <f t="shared" si="122"/>
        <v>5.8771800000000001</v>
      </c>
      <c r="AT1196" s="7">
        <f t="shared" si="123"/>
        <v>2.0395300000000001</v>
      </c>
    </row>
    <row r="1197" spans="41:46" x14ac:dyDescent="0.35">
      <c r="AO1197" t="s">
        <v>4755</v>
      </c>
      <c r="AP1197">
        <v>347.07400000000001</v>
      </c>
      <c r="AQ1197">
        <v>-11.4368</v>
      </c>
      <c r="AR1197">
        <v>-4284.7299999999996</v>
      </c>
      <c r="AS1197">
        <f t="shared" si="122"/>
        <v>11.4368</v>
      </c>
      <c r="AT1197" s="7">
        <f t="shared" si="123"/>
        <v>4.2847299999999997</v>
      </c>
    </row>
    <row r="1198" spans="41:46" x14ac:dyDescent="0.35">
      <c r="AO1198" t="s">
        <v>4756</v>
      </c>
      <c r="AP1198">
        <v>347.07400000000001</v>
      </c>
      <c r="AQ1198">
        <v>-11.4368</v>
      </c>
      <c r="AR1198">
        <v>-4284.7299999999996</v>
      </c>
      <c r="AS1198">
        <f t="shared" si="122"/>
        <v>11.4368</v>
      </c>
      <c r="AT1198" s="7">
        <f t="shared" si="123"/>
        <v>4.2847299999999997</v>
      </c>
    </row>
    <row r="1199" spans="41:46" x14ac:dyDescent="0.35">
      <c r="AO1199" t="s">
        <v>4757</v>
      </c>
      <c r="AP1199">
        <v>347.07299999999998</v>
      </c>
      <c r="AQ1199">
        <v>-15.5579</v>
      </c>
      <c r="AR1199">
        <v>-5399.45</v>
      </c>
      <c r="AS1199">
        <f t="shared" si="122"/>
        <v>15.5579</v>
      </c>
      <c r="AT1199" s="7">
        <f t="shared" si="123"/>
        <v>5.3994499999999999</v>
      </c>
    </row>
    <row r="1200" spans="41:46" x14ac:dyDescent="0.35">
      <c r="AO1200" t="s">
        <v>4758</v>
      </c>
      <c r="AP1200">
        <v>347.07299999999998</v>
      </c>
      <c r="AQ1200">
        <v>-15.5579</v>
      </c>
      <c r="AR1200">
        <v>-5399.45</v>
      </c>
      <c r="AS1200">
        <f t="shared" si="122"/>
        <v>15.5579</v>
      </c>
      <c r="AT1200" s="7">
        <f t="shared" si="123"/>
        <v>5.3994499999999999</v>
      </c>
    </row>
    <row r="1201" spans="41:46" x14ac:dyDescent="0.35">
      <c r="AO1201" t="s">
        <v>4759</v>
      </c>
      <c r="AP1201">
        <v>347.07400000000001</v>
      </c>
      <c r="AQ1201">
        <v>-15.5593</v>
      </c>
      <c r="AR1201">
        <v>-5400.03</v>
      </c>
      <c r="AS1201">
        <f t="shared" si="122"/>
        <v>15.5593</v>
      </c>
      <c r="AT1201" s="7">
        <f t="shared" si="123"/>
        <v>5.4000300000000001</v>
      </c>
    </row>
    <row r="1202" spans="41:46" x14ac:dyDescent="0.35">
      <c r="AO1202" t="s">
        <v>4760</v>
      </c>
      <c r="AP1202">
        <v>347.07400000000001</v>
      </c>
      <c r="AQ1202">
        <v>-15.5593</v>
      </c>
      <c r="AR1202">
        <v>-5400.03</v>
      </c>
      <c r="AS1202">
        <f t="shared" si="122"/>
        <v>15.5593</v>
      </c>
      <c r="AT1202" s="7">
        <f t="shared" si="123"/>
        <v>5.4000300000000001</v>
      </c>
    </row>
    <row r="1203" spans="41:46" x14ac:dyDescent="0.35">
      <c r="AO1203" t="s">
        <v>4761</v>
      </c>
      <c r="AP1203">
        <v>347.07799999999997</v>
      </c>
      <c r="AQ1203">
        <v>-5.9601199999999999</v>
      </c>
      <c r="AR1203">
        <v>-2048.5300000000002</v>
      </c>
      <c r="AS1203">
        <f t="shared" si="122"/>
        <v>5.9601199999999999</v>
      </c>
      <c r="AT1203" s="7">
        <f t="shared" si="123"/>
        <v>2.0485300000000004</v>
      </c>
    </row>
    <row r="1204" spans="41:46" x14ac:dyDescent="0.35">
      <c r="AO1204" t="s">
        <v>4762</v>
      </c>
      <c r="AP1204">
        <v>347.07799999999997</v>
      </c>
      <c r="AQ1204">
        <v>-5.9601199999999999</v>
      </c>
      <c r="AR1204">
        <v>-2048.5300000000002</v>
      </c>
      <c r="AS1204">
        <f t="shared" si="122"/>
        <v>5.9601199999999999</v>
      </c>
      <c r="AT1204" s="7">
        <f t="shared" si="123"/>
        <v>2.0485300000000004</v>
      </c>
    </row>
    <row r="1205" spans="41:46" x14ac:dyDescent="0.35">
      <c r="AO1205" t="s">
        <v>4763</v>
      </c>
      <c r="AP1205">
        <v>347.08</v>
      </c>
      <c r="AQ1205">
        <v>-5.8801600000000001</v>
      </c>
      <c r="AR1205">
        <v>-2040.64</v>
      </c>
      <c r="AS1205">
        <f t="shared" si="122"/>
        <v>5.8801600000000001</v>
      </c>
      <c r="AT1205" s="7">
        <f t="shared" si="123"/>
        <v>2.0406400000000002</v>
      </c>
    </row>
    <row r="1206" spans="41:46" x14ac:dyDescent="0.35">
      <c r="AO1206" t="s">
        <v>4764</v>
      </c>
      <c r="AP1206">
        <v>347.08</v>
      </c>
      <c r="AQ1206">
        <v>-5.8801600000000001</v>
      </c>
      <c r="AR1206">
        <v>-2040.64</v>
      </c>
      <c r="AS1206">
        <f t="shared" si="122"/>
        <v>5.8801600000000001</v>
      </c>
      <c r="AT1206" s="7">
        <f t="shared" si="123"/>
        <v>2.0406400000000002</v>
      </c>
    </row>
    <row r="1207" spans="41:46" x14ac:dyDescent="0.35">
      <c r="AO1207" t="s">
        <v>4765</v>
      </c>
      <c r="AP1207">
        <v>347.08100000000002</v>
      </c>
      <c r="AQ1207">
        <v>-5.8786100000000001</v>
      </c>
      <c r="AR1207">
        <v>-2040.02</v>
      </c>
      <c r="AS1207">
        <f t="shared" si="122"/>
        <v>5.8786100000000001</v>
      </c>
      <c r="AT1207" s="7">
        <f t="shared" si="123"/>
        <v>2.0400200000000002</v>
      </c>
    </row>
    <row r="1208" spans="41:46" x14ac:dyDescent="0.35">
      <c r="AO1208" t="s">
        <v>4766</v>
      </c>
      <c r="AP1208">
        <v>347.08100000000002</v>
      </c>
      <c r="AQ1208">
        <v>-5.8786100000000001</v>
      </c>
      <c r="AR1208">
        <v>-2040.02</v>
      </c>
      <c r="AS1208">
        <f t="shared" si="122"/>
        <v>5.8786100000000001</v>
      </c>
      <c r="AT1208" s="7">
        <f t="shared" si="123"/>
        <v>2.0400200000000002</v>
      </c>
    </row>
    <row r="1209" spans="41:46" x14ac:dyDescent="0.35">
      <c r="AO1209" t="s">
        <v>4767</v>
      </c>
      <c r="AP1209">
        <v>347.08</v>
      </c>
      <c r="AQ1209">
        <v>-5.8785400000000001</v>
      </c>
      <c r="AR1209">
        <v>-2040.02</v>
      </c>
      <c r="AS1209">
        <f t="shared" si="122"/>
        <v>5.8785400000000001</v>
      </c>
      <c r="AT1209" s="7">
        <f t="shared" si="123"/>
        <v>2.0400200000000002</v>
      </c>
    </row>
    <row r="1210" spans="41:46" x14ac:dyDescent="0.35">
      <c r="AO1210" t="s">
        <v>4768</v>
      </c>
      <c r="AP1210">
        <v>347.08</v>
      </c>
      <c r="AQ1210">
        <v>-5.8785400000000001</v>
      </c>
      <c r="AR1210">
        <v>-2040.02</v>
      </c>
      <c r="AS1210">
        <f t="shared" si="122"/>
        <v>5.8785400000000001</v>
      </c>
      <c r="AT1210" s="7">
        <f t="shared" si="123"/>
        <v>2.0400200000000002</v>
      </c>
    </row>
    <row r="1211" spans="41:46" x14ac:dyDescent="0.35">
      <c r="AO1211" t="s">
        <v>4769</v>
      </c>
      <c r="AP1211">
        <v>347.08199999999999</v>
      </c>
      <c r="AQ1211">
        <v>-5.8788900000000002</v>
      </c>
      <c r="AR1211">
        <v>-2040.25</v>
      </c>
      <c r="AS1211">
        <f t="shared" si="122"/>
        <v>5.8788900000000002</v>
      </c>
      <c r="AT1211" s="7">
        <f t="shared" si="123"/>
        <v>2.0402499999999999</v>
      </c>
    </row>
    <row r="1212" spans="41:46" x14ac:dyDescent="0.35">
      <c r="AO1212" t="s">
        <v>4770</v>
      </c>
      <c r="AP1212">
        <v>347.08199999999999</v>
      </c>
      <c r="AQ1212">
        <v>-5.8788900000000002</v>
      </c>
      <c r="AR1212">
        <v>-2040.25</v>
      </c>
      <c r="AS1212">
        <f t="shared" si="122"/>
        <v>5.8788900000000002</v>
      </c>
      <c r="AT1212" s="7">
        <f t="shared" si="123"/>
        <v>2.0402499999999999</v>
      </c>
    </row>
    <row r="1213" spans="41:46" x14ac:dyDescent="0.35">
      <c r="AO1213" t="s">
        <v>4771</v>
      </c>
      <c r="AP1213">
        <v>347.08300000000003</v>
      </c>
      <c r="AQ1213">
        <v>-5.8777900000000001</v>
      </c>
      <c r="AR1213">
        <v>-2039.93</v>
      </c>
      <c r="AS1213">
        <f t="shared" si="122"/>
        <v>5.8777900000000001</v>
      </c>
      <c r="AT1213" s="7">
        <f t="shared" si="123"/>
        <v>2.03993</v>
      </c>
    </row>
    <row r="1214" spans="41:46" x14ac:dyDescent="0.35">
      <c r="AO1214" t="s">
        <v>4772</v>
      </c>
      <c r="AP1214">
        <v>347.08300000000003</v>
      </c>
      <c r="AQ1214">
        <v>-5.8777900000000001</v>
      </c>
      <c r="AR1214">
        <v>-2039.93</v>
      </c>
      <c r="AS1214">
        <f t="shared" si="122"/>
        <v>5.8777900000000001</v>
      </c>
      <c r="AT1214" s="7">
        <f t="shared" si="123"/>
        <v>2.03993</v>
      </c>
    </row>
    <row r="1215" spans="41:46" x14ac:dyDescent="0.35">
      <c r="AO1215" t="s">
        <v>4773</v>
      </c>
      <c r="AP1215">
        <v>347.08499999999998</v>
      </c>
      <c r="AQ1215">
        <v>-5.8773799999999996</v>
      </c>
      <c r="AR1215">
        <v>-2039.74</v>
      </c>
      <c r="AS1215">
        <f t="shared" si="122"/>
        <v>5.8773799999999996</v>
      </c>
      <c r="AT1215" s="7">
        <f t="shared" si="123"/>
        <v>2.0397400000000001</v>
      </c>
    </row>
    <row r="1216" spans="41:46" x14ac:dyDescent="0.35">
      <c r="AO1216" t="s">
        <v>4774</v>
      </c>
      <c r="AP1216">
        <v>347.08499999999998</v>
      </c>
      <c r="AQ1216">
        <v>-5.8773799999999996</v>
      </c>
      <c r="AR1216">
        <v>-2039.74</v>
      </c>
      <c r="AS1216">
        <f t="shared" si="122"/>
        <v>5.8773799999999996</v>
      </c>
      <c r="AT1216" s="7">
        <f t="shared" si="123"/>
        <v>2.0397400000000001</v>
      </c>
    </row>
    <row r="1217" spans="41:46" x14ac:dyDescent="0.35">
      <c r="AO1217" t="s">
        <v>4775</v>
      </c>
      <c r="AP1217">
        <v>347.08600000000001</v>
      </c>
      <c r="AQ1217">
        <v>-5.8785699999999999</v>
      </c>
      <c r="AR1217">
        <v>-2039.79</v>
      </c>
      <c r="AS1217">
        <f t="shared" si="122"/>
        <v>5.8785699999999999</v>
      </c>
      <c r="AT1217" s="7">
        <f t="shared" si="123"/>
        <v>2.03979</v>
      </c>
    </row>
    <row r="1218" spans="41:46" x14ac:dyDescent="0.35">
      <c r="AO1218" t="s">
        <v>4776</v>
      </c>
      <c r="AP1218">
        <v>347.08600000000001</v>
      </c>
      <c r="AQ1218">
        <v>-5.8785699999999999</v>
      </c>
      <c r="AR1218">
        <v>-2039.79</v>
      </c>
      <c r="AS1218">
        <f t="shared" si="122"/>
        <v>5.8785699999999999</v>
      </c>
      <c r="AT1218" s="7">
        <f t="shared" si="123"/>
        <v>2.03979</v>
      </c>
    </row>
    <row r="1219" spans="41:46" x14ac:dyDescent="0.35">
      <c r="AO1219" t="s">
        <v>4777</v>
      </c>
      <c r="AP1219">
        <v>347.08600000000001</v>
      </c>
      <c r="AQ1219">
        <v>-5.87819</v>
      </c>
      <c r="AR1219">
        <v>-2040.03</v>
      </c>
      <c r="AS1219">
        <f t="shared" si="122"/>
        <v>5.87819</v>
      </c>
      <c r="AT1219" s="7">
        <f t="shared" si="123"/>
        <v>2.0400299999999998</v>
      </c>
    </row>
    <row r="1220" spans="41:46" x14ac:dyDescent="0.35">
      <c r="AO1220" t="s">
        <v>4778</v>
      </c>
      <c r="AP1220">
        <v>347.08600000000001</v>
      </c>
      <c r="AQ1220">
        <v>-5.87819</v>
      </c>
      <c r="AR1220">
        <v>-2040.03</v>
      </c>
      <c r="AS1220">
        <f t="shared" ref="AS1220:AS1283" si="124">ABS(AQ1220)</f>
        <v>5.87819</v>
      </c>
      <c r="AT1220" s="7">
        <f t="shared" si="123"/>
        <v>2.0400299999999998</v>
      </c>
    </row>
    <row r="1221" spans="41:46" x14ac:dyDescent="0.35">
      <c r="AO1221" t="s">
        <v>4779</v>
      </c>
      <c r="AP1221">
        <v>347.08699999999999</v>
      </c>
      <c r="AQ1221">
        <v>-5.87751</v>
      </c>
      <c r="AR1221">
        <v>-2039.87</v>
      </c>
      <c r="AS1221">
        <f t="shared" si="124"/>
        <v>5.87751</v>
      </c>
      <c r="AT1221" s="7">
        <f t="shared" ref="AT1221:AT1284" si="125">ABS(AR1221/1000)</f>
        <v>2.0398700000000001</v>
      </c>
    </row>
    <row r="1222" spans="41:46" x14ac:dyDescent="0.35">
      <c r="AO1222" t="s">
        <v>4780</v>
      </c>
      <c r="AP1222">
        <v>347.08699999999999</v>
      </c>
      <c r="AQ1222">
        <v>-5.87751</v>
      </c>
      <c r="AR1222">
        <v>-2039.87</v>
      </c>
      <c r="AS1222">
        <f t="shared" si="124"/>
        <v>5.87751</v>
      </c>
      <c r="AT1222" s="7">
        <f t="shared" si="125"/>
        <v>2.0398700000000001</v>
      </c>
    </row>
    <row r="1223" spans="41:46" x14ac:dyDescent="0.35">
      <c r="AO1223" t="s">
        <v>4781</v>
      </c>
      <c r="AP1223">
        <v>347.089</v>
      </c>
      <c r="AQ1223">
        <v>-5.8774499999999996</v>
      </c>
      <c r="AR1223">
        <v>-2039.75</v>
      </c>
      <c r="AS1223">
        <f t="shared" si="124"/>
        <v>5.8774499999999996</v>
      </c>
      <c r="AT1223" s="7">
        <f t="shared" si="125"/>
        <v>2.0397500000000002</v>
      </c>
    </row>
    <row r="1224" spans="41:46" x14ac:dyDescent="0.35">
      <c r="AO1224" t="s">
        <v>4782</v>
      </c>
      <c r="AP1224">
        <v>347.089</v>
      </c>
      <c r="AQ1224">
        <v>-5.8774499999999996</v>
      </c>
      <c r="AR1224">
        <v>-2039.75</v>
      </c>
      <c r="AS1224">
        <f t="shared" si="124"/>
        <v>5.8774499999999996</v>
      </c>
      <c r="AT1224" s="7">
        <f t="shared" si="125"/>
        <v>2.0397500000000002</v>
      </c>
    </row>
    <row r="1225" spans="41:46" x14ac:dyDescent="0.35">
      <c r="AO1225" t="s">
        <v>4783</v>
      </c>
      <c r="AP1225">
        <v>347.08800000000002</v>
      </c>
      <c r="AQ1225">
        <v>-5.8777999999999997</v>
      </c>
      <c r="AR1225">
        <v>-2039.94</v>
      </c>
      <c r="AS1225">
        <f t="shared" si="124"/>
        <v>5.8777999999999997</v>
      </c>
      <c r="AT1225" s="7">
        <f t="shared" si="125"/>
        <v>2.0399400000000001</v>
      </c>
    </row>
    <row r="1226" spans="41:46" x14ac:dyDescent="0.35">
      <c r="AO1226" t="s">
        <v>4784</v>
      </c>
      <c r="AP1226">
        <v>347.08800000000002</v>
      </c>
      <c r="AQ1226">
        <v>-5.8777999999999997</v>
      </c>
      <c r="AR1226">
        <v>-2039.94</v>
      </c>
      <c r="AS1226">
        <f t="shared" si="124"/>
        <v>5.8777999999999997</v>
      </c>
      <c r="AT1226" s="7">
        <f t="shared" si="125"/>
        <v>2.0399400000000001</v>
      </c>
    </row>
    <row r="1227" spans="41:46" x14ac:dyDescent="0.35">
      <c r="AO1227" t="s">
        <v>4785</v>
      </c>
      <c r="AP1227">
        <v>347.09</v>
      </c>
      <c r="AQ1227">
        <v>-5.8780200000000002</v>
      </c>
      <c r="AR1227">
        <v>-2039.92</v>
      </c>
      <c r="AS1227">
        <f t="shared" si="124"/>
        <v>5.8780200000000002</v>
      </c>
      <c r="AT1227" s="7">
        <f t="shared" si="125"/>
        <v>2.03992</v>
      </c>
    </row>
    <row r="1228" spans="41:46" x14ac:dyDescent="0.35">
      <c r="AO1228" t="s">
        <v>4786</v>
      </c>
      <c r="AP1228">
        <v>347.09</v>
      </c>
      <c r="AQ1228">
        <v>-5.8780200000000002</v>
      </c>
      <c r="AR1228">
        <v>-2039.92</v>
      </c>
      <c r="AS1228">
        <f t="shared" si="124"/>
        <v>5.8780200000000002</v>
      </c>
      <c r="AT1228" s="7">
        <f t="shared" si="125"/>
        <v>2.03992</v>
      </c>
    </row>
    <row r="1229" spans="41:46" x14ac:dyDescent="0.35">
      <c r="AO1229" t="s">
        <v>4787</v>
      </c>
      <c r="AP1229">
        <v>347.09</v>
      </c>
      <c r="AQ1229">
        <v>-5.8781800000000004</v>
      </c>
      <c r="AR1229">
        <v>-2040.03</v>
      </c>
      <c r="AS1229">
        <f t="shared" si="124"/>
        <v>5.8781800000000004</v>
      </c>
      <c r="AT1229" s="7">
        <f t="shared" si="125"/>
        <v>2.0400299999999998</v>
      </c>
    </row>
    <row r="1230" spans="41:46" x14ac:dyDescent="0.35">
      <c r="AO1230" t="s">
        <v>4788</v>
      </c>
      <c r="AP1230">
        <v>347.09</v>
      </c>
      <c r="AQ1230">
        <v>-5.8781800000000004</v>
      </c>
      <c r="AR1230">
        <v>-2040.03</v>
      </c>
      <c r="AS1230">
        <f t="shared" si="124"/>
        <v>5.8781800000000004</v>
      </c>
      <c r="AT1230" s="7">
        <f t="shared" si="125"/>
        <v>2.0400299999999998</v>
      </c>
    </row>
    <row r="1231" spans="41:46" x14ac:dyDescent="0.35">
      <c r="AO1231" t="s">
        <v>4789</v>
      </c>
      <c r="AP1231">
        <v>347.09199999999998</v>
      </c>
      <c r="AQ1231">
        <v>-5.8780599999999996</v>
      </c>
      <c r="AR1231">
        <v>-2039.93</v>
      </c>
      <c r="AS1231">
        <f t="shared" si="124"/>
        <v>5.8780599999999996</v>
      </c>
      <c r="AT1231" s="7">
        <f t="shared" si="125"/>
        <v>2.03993</v>
      </c>
    </row>
    <row r="1232" spans="41:46" x14ac:dyDescent="0.35">
      <c r="AO1232" t="s">
        <v>4790</v>
      </c>
      <c r="AP1232">
        <v>347.09199999999998</v>
      </c>
      <c r="AQ1232">
        <v>-5.8780599999999996</v>
      </c>
      <c r="AR1232">
        <v>-2039.93</v>
      </c>
      <c r="AS1232">
        <f t="shared" si="124"/>
        <v>5.8780599999999996</v>
      </c>
      <c r="AT1232" s="7">
        <f t="shared" si="125"/>
        <v>2.03993</v>
      </c>
    </row>
    <row r="1233" spans="41:46" x14ac:dyDescent="0.35">
      <c r="AO1233" t="s">
        <v>4791</v>
      </c>
      <c r="AP1233">
        <v>347.09300000000002</v>
      </c>
      <c r="AQ1233">
        <v>-5.8769</v>
      </c>
      <c r="AR1233">
        <v>-2039.52</v>
      </c>
      <c r="AS1233">
        <f t="shared" si="124"/>
        <v>5.8769</v>
      </c>
      <c r="AT1233" s="7">
        <f t="shared" si="125"/>
        <v>2.03952</v>
      </c>
    </row>
    <row r="1234" spans="41:46" x14ac:dyDescent="0.35">
      <c r="AO1234" t="s">
        <v>4792</v>
      </c>
      <c r="AP1234">
        <v>347.09300000000002</v>
      </c>
      <c r="AQ1234">
        <v>-5.8769</v>
      </c>
      <c r="AR1234">
        <v>-2039.52</v>
      </c>
      <c r="AS1234">
        <f t="shared" si="124"/>
        <v>5.8769</v>
      </c>
      <c r="AT1234" s="7">
        <f t="shared" si="125"/>
        <v>2.03952</v>
      </c>
    </row>
    <row r="1235" spans="41:46" x14ac:dyDescent="0.35">
      <c r="AO1235" t="s">
        <v>4793</v>
      </c>
      <c r="AP1235">
        <v>347.09399999999999</v>
      </c>
      <c r="AQ1235">
        <v>-5.8771599999999999</v>
      </c>
      <c r="AR1235">
        <v>-2039.63</v>
      </c>
      <c r="AS1235">
        <f t="shared" si="124"/>
        <v>5.8771599999999999</v>
      </c>
      <c r="AT1235" s="7">
        <f t="shared" si="125"/>
        <v>2.0396300000000003</v>
      </c>
    </row>
    <row r="1236" spans="41:46" x14ac:dyDescent="0.35">
      <c r="AO1236" t="s">
        <v>4794</v>
      </c>
      <c r="AP1236">
        <v>347.09399999999999</v>
      </c>
      <c r="AQ1236">
        <v>-5.8771599999999999</v>
      </c>
      <c r="AR1236">
        <v>-2039.63</v>
      </c>
      <c r="AS1236">
        <f t="shared" si="124"/>
        <v>5.8771599999999999</v>
      </c>
      <c r="AT1236" s="7">
        <f t="shared" si="125"/>
        <v>2.0396300000000003</v>
      </c>
    </row>
    <row r="1237" spans="41:46" x14ac:dyDescent="0.35">
      <c r="AO1237" t="s">
        <v>4795</v>
      </c>
      <c r="AP1237">
        <v>347.09399999999999</v>
      </c>
      <c r="AQ1237">
        <v>-5.8773400000000002</v>
      </c>
      <c r="AR1237">
        <v>-2039.78</v>
      </c>
      <c r="AS1237">
        <f t="shared" si="124"/>
        <v>5.8773400000000002</v>
      </c>
      <c r="AT1237" s="7">
        <f t="shared" si="125"/>
        <v>2.0397799999999999</v>
      </c>
    </row>
    <row r="1238" spans="41:46" x14ac:dyDescent="0.35">
      <c r="AO1238" t="s">
        <v>4796</v>
      </c>
      <c r="AP1238">
        <v>347.09399999999999</v>
      </c>
      <c r="AQ1238">
        <v>-5.8773400000000002</v>
      </c>
      <c r="AR1238">
        <v>-2039.78</v>
      </c>
      <c r="AS1238">
        <f t="shared" si="124"/>
        <v>5.8773400000000002</v>
      </c>
      <c r="AT1238" s="7">
        <f t="shared" si="125"/>
        <v>2.0397799999999999</v>
      </c>
    </row>
    <row r="1239" spans="41:46" x14ac:dyDescent="0.35">
      <c r="AO1239" t="s">
        <v>4797</v>
      </c>
      <c r="AP1239">
        <v>347.09399999999999</v>
      </c>
      <c r="AQ1239">
        <v>-5.8776799999999998</v>
      </c>
      <c r="AR1239">
        <v>-2039.83</v>
      </c>
      <c r="AS1239">
        <f t="shared" si="124"/>
        <v>5.8776799999999998</v>
      </c>
      <c r="AT1239" s="7">
        <f t="shared" si="125"/>
        <v>2.0398299999999998</v>
      </c>
    </row>
    <row r="1240" spans="41:46" x14ac:dyDescent="0.35">
      <c r="AO1240" t="s">
        <v>4798</v>
      </c>
      <c r="AP1240">
        <v>347.09399999999999</v>
      </c>
      <c r="AQ1240">
        <v>-5.8776799999999998</v>
      </c>
      <c r="AR1240">
        <v>-2039.83</v>
      </c>
      <c r="AS1240">
        <f t="shared" si="124"/>
        <v>5.8776799999999998</v>
      </c>
      <c r="AT1240" s="7">
        <f t="shared" si="125"/>
        <v>2.0398299999999998</v>
      </c>
    </row>
    <row r="1241" spans="41:46" x14ac:dyDescent="0.35">
      <c r="AO1241" t="s">
        <v>4799</v>
      </c>
      <c r="AP1241">
        <v>347.096</v>
      </c>
      <c r="AQ1241">
        <v>-5.8781299999999996</v>
      </c>
      <c r="AR1241">
        <v>-2039.94</v>
      </c>
      <c r="AS1241">
        <f t="shared" si="124"/>
        <v>5.8781299999999996</v>
      </c>
      <c r="AT1241" s="7">
        <f t="shared" si="125"/>
        <v>2.0399400000000001</v>
      </c>
    </row>
    <row r="1242" spans="41:46" x14ac:dyDescent="0.35">
      <c r="AO1242" t="s">
        <v>4800</v>
      </c>
      <c r="AP1242">
        <v>347.096</v>
      </c>
      <c r="AQ1242">
        <v>-5.8781299999999996</v>
      </c>
      <c r="AR1242">
        <v>-2039.94</v>
      </c>
      <c r="AS1242">
        <f t="shared" si="124"/>
        <v>5.8781299999999996</v>
      </c>
      <c r="AT1242" s="7">
        <f t="shared" si="125"/>
        <v>2.0399400000000001</v>
      </c>
    </row>
    <row r="1243" spans="41:46" x14ac:dyDescent="0.35">
      <c r="AO1243" t="s">
        <v>4801</v>
      </c>
      <c r="AP1243">
        <v>347.096</v>
      </c>
      <c r="AQ1243">
        <v>-5.8774300000000004</v>
      </c>
      <c r="AR1243">
        <v>-2039.81</v>
      </c>
      <c r="AS1243">
        <f t="shared" si="124"/>
        <v>5.8774300000000004</v>
      </c>
      <c r="AT1243" s="7">
        <f t="shared" si="125"/>
        <v>2.0398100000000001</v>
      </c>
    </row>
    <row r="1244" spans="41:46" x14ac:dyDescent="0.35">
      <c r="AO1244" t="s">
        <v>4802</v>
      </c>
      <c r="AP1244">
        <v>347.096</v>
      </c>
      <c r="AQ1244">
        <v>-5.8774300000000004</v>
      </c>
      <c r="AR1244">
        <v>-2039.81</v>
      </c>
      <c r="AS1244">
        <f t="shared" si="124"/>
        <v>5.8774300000000004</v>
      </c>
      <c r="AT1244" s="7">
        <f t="shared" si="125"/>
        <v>2.0398100000000001</v>
      </c>
    </row>
    <row r="1245" spans="41:46" x14ac:dyDescent="0.35">
      <c r="AO1245" t="s">
        <v>4803</v>
      </c>
      <c r="AP1245">
        <v>347.09699999999998</v>
      </c>
      <c r="AQ1245">
        <v>-5.8773400000000002</v>
      </c>
      <c r="AR1245">
        <v>-2039.76</v>
      </c>
      <c r="AS1245">
        <f t="shared" si="124"/>
        <v>5.8773400000000002</v>
      </c>
      <c r="AT1245" s="7">
        <f t="shared" si="125"/>
        <v>2.0397599999999998</v>
      </c>
    </row>
    <row r="1246" spans="41:46" x14ac:dyDescent="0.35">
      <c r="AO1246" t="s">
        <v>4804</v>
      </c>
      <c r="AP1246">
        <v>347.09699999999998</v>
      </c>
      <c r="AQ1246">
        <v>-5.8773400000000002</v>
      </c>
      <c r="AR1246">
        <v>-2039.76</v>
      </c>
      <c r="AS1246">
        <f t="shared" si="124"/>
        <v>5.8773400000000002</v>
      </c>
      <c r="AT1246" s="7">
        <f t="shared" si="125"/>
        <v>2.0397599999999998</v>
      </c>
    </row>
    <row r="1247" spans="41:46" x14ac:dyDescent="0.35">
      <c r="AO1247" t="s">
        <v>4805</v>
      </c>
      <c r="AP1247">
        <v>347.09899999999999</v>
      </c>
      <c r="AQ1247">
        <v>-5.8785499999999997</v>
      </c>
      <c r="AR1247">
        <v>-2040.16</v>
      </c>
      <c r="AS1247">
        <f t="shared" si="124"/>
        <v>5.8785499999999997</v>
      </c>
      <c r="AT1247" s="7">
        <f t="shared" si="125"/>
        <v>2.0401600000000002</v>
      </c>
    </row>
    <row r="1248" spans="41:46" x14ac:dyDescent="0.35">
      <c r="AO1248" t="s">
        <v>4806</v>
      </c>
      <c r="AP1248">
        <v>347.09899999999999</v>
      </c>
      <c r="AQ1248">
        <v>-5.8785499999999997</v>
      </c>
      <c r="AR1248">
        <v>-2040.16</v>
      </c>
      <c r="AS1248">
        <f t="shared" si="124"/>
        <v>5.8785499999999997</v>
      </c>
      <c r="AT1248" s="7">
        <f t="shared" si="125"/>
        <v>2.0401600000000002</v>
      </c>
    </row>
    <row r="1249" spans="41:46" x14ac:dyDescent="0.35">
      <c r="AO1249" t="s">
        <v>4807</v>
      </c>
      <c r="AP1249">
        <v>347.09800000000001</v>
      </c>
      <c r="AQ1249">
        <v>-5.8777799999999996</v>
      </c>
      <c r="AR1249">
        <v>-2027.32</v>
      </c>
      <c r="AS1249">
        <f t="shared" si="124"/>
        <v>5.8777799999999996</v>
      </c>
      <c r="AT1249" s="7">
        <f t="shared" si="125"/>
        <v>2.02732</v>
      </c>
    </row>
    <row r="1250" spans="41:46" x14ac:dyDescent="0.35">
      <c r="AO1250" t="s">
        <v>4808</v>
      </c>
      <c r="AP1250">
        <v>347.09800000000001</v>
      </c>
      <c r="AQ1250">
        <v>-5.8777799999999996</v>
      </c>
      <c r="AR1250">
        <v>-2027.32</v>
      </c>
      <c r="AS1250">
        <f t="shared" si="124"/>
        <v>5.8777799999999996</v>
      </c>
      <c r="AT1250" s="7">
        <f t="shared" si="125"/>
        <v>2.02732</v>
      </c>
    </row>
    <row r="1251" spans="41:46" x14ac:dyDescent="0.35">
      <c r="AO1251" t="s">
        <v>4809</v>
      </c>
      <c r="AP1251">
        <v>347.09800000000001</v>
      </c>
      <c r="AQ1251">
        <v>9.0474399999999996E-2</v>
      </c>
      <c r="AR1251">
        <v>31.343399999999999</v>
      </c>
      <c r="AS1251">
        <f t="shared" si="124"/>
        <v>9.0474399999999996E-2</v>
      </c>
      <c r="AT1251" s="7">
        <f t="shared" si="125"/>
        <v>3.13434E-2</v>
      </c>
    </row>
    <row r="1252" spans="41:46" x14ac:dyDescent="0.35">
      <c r="AO1252" t="s">
        <v>4810</v>
      </c>
      <c r="AP1252">
        <v>347.09800000000001</v>
      </c>
      <c r="AQ1252">
        <v>9.0474399999999996E-2</v>
      </c>
      <c r="AR1252">
        <v>31.343399999999999</v>
      </c>
      <c r="AS1252">
        <f t="shared" si="124"/>
        <v>9.0474399999999996E-2</v>
      </c>
      <c r="AT1252" s="7">
        <f t="shared" si="125"/>
        <v>3.13434E-2</v>
      </c>
    </row>
    <row r="1253" spans="41:46" x14ac:dyDescent="0.35">
      <c r="AO1253" t="s">
        <v>4811</v>
      </c>
      <c r="AP1253">
        <v>347.1</v>
      </c>
      <c r="AQ1253">
        <v>8.8082300000000002E-2</v>
      </c>
      <c r="AR1253">
        <v>30.462299999999999</v>
      </c>
      <c r="AS1253">
        <f t="shared" si="124"/>
        <v>8.8082300000000002E-2</v>
      </c>
      <c r="AT1253" s="7">
        <f t="shared" si="125"/>
        <v>3.0462299999999998E-2</v>
      </c>
    </row>
    <row r="1254" spans="41:46" x14ac:dyDescent="0.35">
      <c r="AO1254" t="s">
        <v>4812</v>
      </c>
      <c r="AP1254">
        <v>347.1</v>
      </c>
      <c r="AQ1254">
        <v>8.8082300000000002E-2</v>
      </c>
      <c r="AR1254">
        <v>30.462299999999999</v>
      </c>
      <c r="AS1254">
        <f t="shared" si="124"/>
        <v>8.8082300000000002E-2</v>
      </c>
      <c r="AT1254" s="7">
        <f t="shared" si="125"/>
        <v>3.0462299999999998E-2</v>
      </c>
    </row>
    <row r="1255" spans="41:46" x14ac:dyDescent="0.35">
      <c r="AO1255" t="s">
        <v>4813</v>
      </c>
      <c r="AP1255">
        <v>347.09899999999999</v>
      </c>
      <c r="AQ1255">
        <v>9.0080999999999994E-2</v>
      </c>
      <c r="AR1255">
        <v>31.3249</v>
      </c>
      <c r="AS1255">
        <f t="shared" si="124"/>
        <v>9.0080999999999994E-2</v>
      </c>
      <c r="AT1255" s="7">
        <f t="shared" si="125"/>
        <v>3.1324900000000003E-2</v>
      </c>
    </row>
    <row r="1256" spans="41:46" x14ac:dyDescent="0.35">
      <c r="AO1256" t="s">
        <v>4814</v>
      </c>
      <c r="AP1256">
        <v>347.09899999999999</v>
      </c>
      <c r="AQ1256">
        <v>9.0080999999999994E-2</v>
      </c>
      <c r="AR1256">
        <v>31.3249</v>
      </c>
      <c r="AS1256">
        <f t="shared" si="124"/>
        <v>9.0080999999999994E-2</v>
      </c>
      <c r="AT1256" s="7">
        <f t="shared" si="125"/>
        <v>3.1324900000000003E-2</v>
      </c>
    </row>
    <row r="1257" spans="41:46" x14ac:dyDescent="0.35">
      <c r="AO1257" t="s">
        <v>4815</v>
      </c>
      <c r="AP1257">
        <v>347.09800000000001</v>
      </c>
      <c r="AQ1257">
        <v>8.8725300000000007E-2</v>
      </c>
      <c r="AR1257">
        <v>30.6325</v>
      </c>
      <c r="AS1257">
        <f t="shared" si="124"/>
        <v>8.8725300000000007E-2</v>
      </c>
      <c r="AT1257" s="7">
        <f t="shared" si="125"/>
        <v>3.06325E-2</v>
      </c>
    </row>
    <row r="1258" spans="41:46" x14ac:dyDescent="0.35">
      <c r="AO1258" t="s">
        <v>4816</v>
      </c>
      <c r="AP1258">
        <v>347.09800000000001</v>
      </c>
      <c r="AQ1258">
        <v>8.8725300000000007E-2</v>
      </c>
      <c r="AR1258">
        <v>30.6325</v>
      </c>
      <c r="AS1258">
        <f t="shared" si="124"/>
        <v>8.8725300000000007E-2</v>
      </c>
      <c r="AT1258" s="7">
        <f t="shared" si="125"/>
        <v>3.06325E-2</v>
      </c>
    </row>
    <row r="1259" spans="41:46" x14ac:dyDescent="0.35">
      <c r="AO1259" t="s">
        <v>4817</v>
      </c>
      <c r="AP1259">
        <v>347.1</v>
      </c>
      <c r="AQ1259">
        <v>8.8847099999999998E-2</v>
      </c>
      <c r="AR1259">
        <v>30.876200000000001</v>
      </c>
      <c r="AS1259">
        <f t="shared" si="124"/>
        <v>8.8847099999999998E-2</v>
      </c>
      <c r="AT1259" s="7">
        <f t="shared" si="125"/>
        <v>3.0876199999999999E-2</v>
      </c>
    </row>
    <row r="1260" spans="41:46" x14ac:dyDescent="0.35">
      <c r="AO1260" t="s">
        <v>4818</v>
      </c>
      <c r="AP1260">
        <v>347.1</v>
      </c>
      <c r="AQ1260">
        <v>8.8847099999999998E-2</v>
      </c>
      <c r="AR1260">
        <v>30.876200000000001</v>
      </c>
      <c r="AS1260">
        <f t="shared" si="124"/>
        <v>8.8847099999999998E-2</v>
      </c>
      <c r="AT1260" s="7">
        <f t="shared" si="125"/>
        <v>3.0876199999999999E-2</v>
      </c>
    </row>
    <row r="1261" spans="41:46" x14ac:dyDescent="0.35">
      <c r="AO1261" t="s">
        <v>4819</v>
      </c>
      <c r="AP1261">
        <v>347.101</v>
      </c>
      <c r="AQ1261">
        <v>8.9302300000000001E-2</v>
      </c>
      <c r="AR1261">
        <v>30.668500000000002</v>
      </c>
      <c r="AS1261">
        <f t="shared" si="124"/>
        <v>8.9302300000000001E-2</v>
      </c>
      <c r="AT1261" s="7">
        <f t="shared" si="125"/>
        <v>3.0668500000000001E-2</v>
      </c>
    </row>
    <row r="1262" spans="41:46" x14ac:dyDescent="0.35">
      <c r="AO1262" t="s">
        <v>4820</v>
      </c>
      <c r="AP1262">
        <v>347.101</v>
      </c>
      <c r="AQ1262">
        <v>8.9302300000000001E-2</v>
      </c>
      <c r="AR1262">
        <v>30.668500000000002</v>
      </c>
      <c r="AS1262">
        <f t="shared" si="124"/>
        <v>8.9302300000000001E-2</v>
      </c>
      <c r="AT1262" s="7">
        <f t="shared" si="125"/>
        <v>3.0668500000000001E-2</v>
      </c>
    </row>
    <row r="1263" spans="41:46" x14ac:dyDescent="0.35">
      <c r="AO1263" t="s">
        <v>4821</v>
      </c>
      <c r="AP1263">
        <v>347.09899999999999</v>
      </c>
      <c r="AQ1263">
        <v>8.8516200000000003E-2</v>
      </c>
      <c r="AR1263">
        <v>30.789300000000001</v>
      </c>
      <c r="AS1263">
        <f t="shared" si="124"/>
        <v>8.8516200000000003E-2</v>
      </c>
      <c r="AT1263" s="7">
        <f t="shared" si="125"/>
        <v>3.0789300000000002E-2</v>
      </c>
    </row>
    <row r="1264" spans="41:46" x14ac:dyDescent="0.35">
      <c r="AO1264" t="s">
        <v>4822</v>
      </c>
      <c r="AP1264">
        <v>347.09899999999999</v>
      </c>
      <c r="AQ1264">
        <v>8.8516200000000003E-2</v>
      </c>
      <c r="AR1264">
        <v>30.789300000000001</v>
      </c>
      <c r="AS1264">
        <f t="shared" si="124"/>
        <v>8.8516200000000003E-2</v>
      </c>
      <c r="AT1264" s="7">
        <f t="shared" si="125"/>
        <v>3.0789300000000002E-2</v>
      </c>
    </row>
    <row r="1265" spans="41:46" x14ac:dyDescent="0.35">
      <c r="AO1265" t="s">
        <v>4823</v>
      </c>
      <c r="AP1265">
        <v>347.09899999999999</v>
      </c>
      <c r="AQ1265">
        <v>9.0331300000000003E-2</v>
      </c>
      <c r="AR1265">
        <v>31.334399999999999</v>
      </c>
      <c r="AS1265">
        <f t="shared" si="124"/>
        <v>9.0331300000000003E-2</v>
      </c>
      <c r="AT1265" s="7">
        <f t="shared" si="125"/>
        <v>3.1334399999999998E-2</v>
      </c>
    </row>
    <row r="1266" spans="41:46" x14ac:dyDescent="0.35">
      <c r="AO1266" t="s">
        <v>4824</v>
      </c>
      <c r="AP1266">
        <v>347.09899999999999</v>
      </c>
      <c r="AQ1266">
        <v>9.0331300000000003E-2</v>
      </c>
      <c r="AR1266">
        <v>31.334399999999999</v>
      </c>
      <c r="AS1266">
        <f t="shared" si="124"/>
        <v>9.0331300000000003E-2</v>
      </c>
      <c r="AT1266" s="7">
        <f t="shared" si="125"/>
        <v>3.1334399999999998E-2</v>
      </c>
    </row>
    <row r="1267" spans="41:46" x14ac:dyDescent="0.35">
      <c r="AO1267" t="s">
        <v>4825</v>
      </c>
      <c r="AP1267">
        <v>347.09699999999998</v>
      </c>
      <c r="AQ1267">
        <v>8.9086299999999993E-2</v>
      </c>
      <c r="AR1267">
        <v>30.963999999999999</v>
      </c>
      <c r="AS1267">
        <f t="shared" si="124"/>
        <v>8.9086299999999993E-2</v>
      </c>
      <c r="AT1267" s="7">
        <f t="shared" si="125"/>
        <v>3.0963999999999998E-2</v>
      </c>
    </row>
    <row r="1268" spans="41:46" x14ac:dyDescent="0.35">
      <c r="AO1268" t="s">
        <v>4826</v>
      </c>
      <c r="AP1268">
        <v>347.09699999999998</v>
      </c>
      <c r="AQ1268">
        <v>8.9086299999999993E-2</v>
      </c>
      <c r="AR1268">
        <v>30.963999999999999</v>
      </c>
      <c r="AS1268">
        <f t="shared" si="124"/>
        <v>8.9086299999999993E-2</v>
      </c>
      <c r="AT1268" s="7">
        <f t="shared" si="125"/>
        <v>3.0963999999999998E-2</v>
      </c>
    </row>
    <row r="1269" spans="41:46" x14ac:dyDescent="0.35">
      <c r="AO1269" t="s">
        <v>4827</v>
      </c>
      <c r="AP1269">
        <v>347.09800000000001</v>
      </c>
      <c r="AQ1269">
        <v>8.9207800000000004E-2</v>
      </c>
      <c r="AR1269">
        <v>30.9802</v>
      </c>
      <c r="AS1269">
        <f t="shared" si="124"/>
        <v>8.9207800000000004E-2</v>
      </c>
      <c r="AT1269" s="7">
        <f t="shared" si="125"/>
        <v>3.0980199999999999E-2</v>
      </c>
    </row>
    <row r="1270" spans="41:46" x14ac:dyDescent="0.35">
      <c r="AO1270" t="s">
        <v>4828</v>
      </c>
      <c r="AP1270">
        <v>347.09800000000001</v>
      </c>
      <c r="AQ1270">
        <v>8.9207800000000004E-2</v>
      </c>
      <c r="AR1270">
        <v>30.9802</v>
      </c>
      <c r="AS1270">
        <f t="shared" si="124"/>
        <v>8.9207800000000004E-2</v>
      </c>
      <c r="AT1270" s="7">
        <f t="shared" si="125"/>
        <v>3.0980199999999999E-2</v>
      </c>
    </row>
    <row r="1271" spans="41:46" x14ac:dyDescent="0.35">
      <c r="AO1271" t="s">
        <v>4829</v>
      </c>
      <c r="AP1271">
        <v>347.09800000000001</v>
      </c>
      <c r="AQ1271">
        <v>8.7974700000000003E-2</v>
      </c>
      <c r="AR1271">
        <v>30.509899999999998</v>
      </c>
      <c r="AS1271">
        <f t="shared" si="124"/>
        <v>8.7974700000000003E-2</v>
      </c>
      <c r="AT1271" s="7">
        <f t="shared" si="125"/>
        <v>3.05099E-2</v>
      </c>
    </row>
    <row r="1272" spans="41:46" x14ac:dyDescent="0.35">
      <c r="AO1272" t="s">
        <v>4830</v>
      </c>
      <c r="AP1272">
        <v>347.09800000000001</v>
      </c>
      <c r="AQ1272">
        <v>8.7974700000000003E-2</v>
      </c>
      <c r="AR1272">
        <v>30.509899999999998</v>
      </c>
      <c r="AS1272">
        <f t="shared" si="124"/>
        <v>8.7974700000000003E-2</v>
      </c>
      <c r="AT1272" s="7">
        <f t="shared" si="125"/>
        <v>3.05099E-2</v>
      </c>
    </row>
    <row r="1273" spans="41:46" x14ac:dyDescent="0.35">
      <c r="AO1273" t="s">
        <v>4831</v>
      </c>
      <c r="AP1273">
        <v>347.09800000000001</v>
      </c>
      <c r="AQ1273">
        <v>9.0139399999999995E-2</v>
      </c>
      <c r="AR1273">
        <v>31.288900000000002</v>
      </c>
      <c r="AS1273">
        <f t="shared" si="124"/>
        <v>9.0139399999999995E-2</v>
      </c>
      <c r="AT1273" s="7">
        <f t="shared" si="125"/>
        <v>3.1288900000000001E-2</v>
      </c>
    </row>
    <row r="1274" spans="41:46" x14ac:dyDescent="0.35">
      <c r="AO1274" t="s">
        <v>4832</v>
      </c>
      <c r="AP1274">
        <v>347.09800000000001</v>
      </c>
      <c r="AQ1274">
        <v>9.0139399999999995E-2</v>
      </c>
      <c r="AR1274">
        <v>31.288900000000002</v>
      </c>
      <c r="AS1274">
        <f t="shared" si="124"/>
        <v>9.0139399999999995E-2</v>
      </c>
      <c r="AT1274" s="7">
        <f t="shared" si="125"/>
        <v>3.1288900000000001E-2</v>
      </c>
    </row>
    <row r="1275" spans="41:46" x14ac:dyDescent="0.35">
      <c r="AO1275" t="s">
        <v>4833</v>
      </c>
      <c r="AP1275">
        <v>347.09899999999999</v>
      </c>
      <c r="AQ1275">
        <v>9.0037099999999995E-2</v>
      </c>
      <c r="AR1275">
        <v>31.348299999999998</v>
      </c>
      <c r="AS1275">
        <f t="shared" si="124"/>
        <v>9.0037099999999995E-2</v>
      </c>
      <c r="AT1275" s="7">
        <f t="shared" si="125"/>
        <v>3.1348299999999996E-2</v>
      </c>
    </row>
    <row r="1276" spans="41:46" x14ac:dyDescent="0.35">
      <c r="AO1276" t="s">
        <v>4834</v>
      </c>
      <c r="AP1276">
        <v>347.09899999999999</v>
      </c>
      <c r="AQ1276">
        <v>9.0037099999999995E-2</v>
      </c>
      <c r="AR1276">
        <v>31.348299999999998</v>
      </c>
      <c r="AS1276">
        <f t="shared" si="124"/>
        <v>9.0037099999999995E-2</v>
      </c>
      <c r="AT1276" s="7">
        <f t="shared" si="125"/>
        <v>3.1348299999999996E-2</v>
      </c>
    </row>
    <row r="1277" spans="41:46" x14ac:dyDescent="0.35">
      <c r="AO1277" t="s">
        <v>4835</v>
      </c>
      <c r="AP1277">
        <v>347.09800000000001</v>
      </c>
      <c r="AQ1277">
        <v>8.9645199999999994E-2</v>
      </c>
      <c r="AR1277">
        <v>31.177399999999999</v>
      </c>
      <c r="AS1277">
        <f t="shared" si="124"/>
        <v>8.9645199999999994E-2</v>
      </c>
      <c r="AT1277" s="7">
        <f t="shared" si="125"/>
        <v>3.1177399999999997E-2</v>
      </c>
    </row>
    <row r="1278" spans="41:46" x14ac:dyDescent="0.35">
      <c r="AO1278" t="s">
        <v>4836</v>
      </c>
      <c r="AP1278">
        <v>347.09800000000001</v>
      </c>
      <c r="AQ1278">
        <v>8.9645199999999994E-2</v>
      </c>
      <c r="AR1278">
        <v>31.177399999999999</v>
      </c>
      <c r="AS1278">
        <f t="shared" si="124"/>
        <v>8.9645199999999994E-2</v>
      </c>
      <c r="AT1278" s="7">
        <f t="shared" si="125"/>
        <v>3.1177399999999997E-2</v>
      </c>
    </row>
    <row r="1279" spans="41:46" x14ac:dyDescent="0.35">
      <c r="AO1279" t="s">
        <v>4837</v>
      </c>
      <c r="AP1279">
        <v>347.09899999999999</v>
      </c>
      <c r="AQ1279">
        <v>8.9389099999999999E-2</v>
      </c>
      <c r="AR1279">
        <v>31.0184</v>
      </c>
      <c r="AS1279">
        <f t="shared" si="124"/>
        <v>8.9389099999999999E-2</v>
      </c>
      <c r="AT1279" s="7">
        <f t="shared" si="125"/>
        <v>3.1018399999999998E-2</v>
      </c>
    </row>
    <row r="1280" spans="41:46" x14ac:dyDescent="0.35">
      <c r="AO1280" t="s">
        <v>4838</v>
      </c>
      <c r="AP1280">
        <v>347.09899999999999</v>
      </c>
      <c r="AQ1280">
        <v>8.9389099999999999E-2</v>
      </c>
      <c r="AR1280">
        <v>31.0184</v>
      </c>
      <c r="AS1280">
        <f t="shared" si="124"/>
        <v>8.9389099999999999E-2</v>
      </c>
      <c r="AT1280" s="7">
        <f t="shared" si="125"/>
        <v>3.1018399999999998E-2</v>
      </c>
    </row>
    <row r="1281" spans="41:46" x14ac:dyDescent="0.35">
      <c r="AO1281" t="s">
        <v>4839</v>
      </c>
      <c r="AP1281">
        <v>347.09800000000001</v>
      </c>
      <c r="AQ1281">
        <v>8.9375599999999999E-2</v>
      </c>
      <c r="AR1281">
        <v>30.997699999999998</v>
      </c>
      <c r="AS1281">
        <f t="shared" si="124"/>
        <v>8.9375599999999999E-2</v>
      </c>
      <c r="AT1281" s="7">
        <f t="shared" si="125"/>
        <v>3.09977E-2</v>
      </c>
    </row>
    <row r="1282" spans="41:46" x14ac:dyDescent="0.35">
      <c r="AO1282" t="s">
        <v>4840</v>
      </c>
      <c r="AP1282">
        <v>347.09800000000001</v>
      </c>
      <c r="AQ1282">
        <v>8.9375599999999999E-2</v>
      </c>
      <c r="AR1282">
        <v>30.997699999999998</v>
      </c>
      <c r="AS1282">
        <f t="shared" si="124"/>
        <v>8.9375599999999999E-2</v>
      </c>
      <c r="AT1282" s="7">
        <f t="shared" si="125"/>
        <v>3.09977E-2</v>
      </c>
    </row>
    <row r="1283" spans="41:46" x14ac:dyDescent="0.35">
      <c r="AO1283" t="s">
        <v>4841</v>
      </c>
      <c r="AP1283">
        <v>347.09899999999999</v>
      </c>
      <c r="AQ1283">
        <v>8.9302699999999999E-2</v>
      </c>
      <c r="AR1283">
        <v>30.9467</v>
      </c>
      <c r="AS1283">
        <f t="shared" si="124"/>
        <v>8.9302699999999999E-2</v>
      </c>
      <c r="AT1283" s="7">
        <f t="shared" si="125"/>
        <v>3.0946700000000001E-2</v>
      </c>
    </row>
    <row r="1284" spans="41:46" x14ac:dyDescent="0.35">
      <c r="AO1284" t="s">
        <v>4842</v>
      </c>
      <c r="AP1284">
        <v>347.09899999999999</v>
      </c>
      <c r="AQ1284">
        <v>8.9302699999999999E-2</v>
      </c>
      <c r="AR1284">
        <v>30.9467</v>
      </c>
      <c r="AS1284">
        <f t="shared" ref="AS1284:AS1298" si="126">ABS(AQ1284)</f>
        <v>8.9302699999999999E-2</v>
      </c>
      <c r="AT1284" s="7">
        <f t="shared" si="125"/>
        <v>3.0946700000000001E-2</v>
      </c>
    </row>
    <row r="1285" spans="41:46" x14ac:dyDescent="0.35">
      <c r="AO1285" t="s">
        <v>4843</v>
      </c>
      <c r="AP1285">
        <v>347.09899999999999</v>
      </c>
      <c r="AQ1285">
        <v>8.9508000000000004E-2</v>
      </c>
      <c r="AR1285">
        <v>31.140899999999998</v>
      </c>
      <c r="AS1285">
        <f t="shared" si="126"/>
        <v>8.9508000000000004E-2</v>
      </c>
      <c r="AT1285" s="7">
        <f t="shared" ref="AT1285:AT1298" si="127">ABS(AR1285/1000)</f>
        <v>3.1140899999999999E-2</v>
      </c>
    </row>
    <row r="1286" spans="41:46" x14ac:dyDescent="0.35">
      <c r="AO1286" t="s">
        <v>4844</v>
      </c>
      <c r="AP1286">
        <v>347.09899999999999</v>
      </c>
      <c r="AQ1286">
        <v>8.9508000000000004E-2</v>
      </c>
      <c r="AR1286">
        <v>31.140899999999998</v>
      </c>
      <c r="AS1286">
        <f t="shared" si="126"/>
        <v>8.9508000000000004E-2</v>
      </c>
      <c r="AT1286" s="7">
        <f t="shared" si="127"/>
        <v>3.1140899999999999E-2</v>
      </c>
    </row>
    <row r="1287" spans="41:46" x14ac:dyDescent="0.35">
      <c r="AO1287" t="s">
        <v>4845</v>
      </c>
      <c r="AP1287">
        <v>347.09800000000001</v>
      </c>
      <c r="AQ1287">
        <v>8.7689000000000003E-2</v>
      </c>
      <c r="AR1287">
        <v>30.464300000000001</v>
      </c>
      <c r="AS1287">
        <f t="shared" si="126"/>
        <v>8.7689000000000003E-2</v>
      </c>
      <c r="AT1287" s="7">
        <f t="shared" si="127"/>
        <v>3.0464300000000003E-2</v>
      </c>
    </row>
    <row r="1288" spans="41:46" x14ac:dyDescent="0.35">
      <c r="AO1288" t="s">
        <v>4846</v>
      </c>
      <c r="AP1288">
        <v>347.09800000000001</v>
      </c>
      <c r="AQ1288">
        <v>8.7689000000000003E-2</v>
      </c>
      <c r="AR1288">
        <v>30.464300000000001</v>
      </c>
      <c r="AS1288">
        <f t="shared" si="126"/>
        <v>8.7689000000000003E-2</v>
      </c>
      <c r="AT1288" s="7">
        <f t="shared" si="127"/>
        <v>3.0464300000000003E-2</v>
      </c>
    </row>
    <row r="1289" spans="41:46" x14ac:dyDescent="0.35">
      <c r="AO1289" t="s">
        <v>4847</v>
      </c>
      <c r="AP1289">
        <v>347.1</v>
      </c>
      <c r="AQ1289">
        <v>8.6016899999999993E-2</v>
      </c>
      <c r="AR1289">
        <v>29.981000000000002</v>
      </c>
      <c r="AS1289">
        <f t="shared" si="126"/>
        <v>8.6016899999999993E-2</v>
      </c>
      <c r="AT1289" s="7">
        <f t="shared" si="127"/>
        <v>2.9981000000000001E-2</v>
      </c>
    </row>
    <row r="1290" spans="41:46" x14ac:dyDescent="0.35">
      <c r="AO1290" t="s">
        <v>4848</v>
      </c>
      <c r="AP1290">
        <v>347.1</v>
      </c>
      <c r="AQ1290">
        <v>8.6016899999999993E-2</v>
      </c>
      <c r="AR1290">
        <v>29.981000000000002</v>
      </c>
      <c r="AS1290">
        <f t="shared" si="126"/>
        <v>8.6016899999999993E-2</v>
      </c>
      <c r="AT1290" s="7">
        <f t="shared" si="127"/>
        <v>2.9981000000000001E-2</v>
      </c>
    </row>
    <row r="1291" spans="41:46" x14ac:dyDescent="0.35">
      <c r="AO1291" t="s">
        <v>4849</v>
      </c>
      <c r="AP1291">
        <v>347.09899999999999</v>
      </c>
      <c r="AQ1291">
        <v>8.9666800000000005E-2</v>
      </c>
      <c r="AR1291">
        <v>31.1493</v>
      </c>
      <c r="AS1291">
        <f t="shared" si="126"/>
        <v>8.9666800000000005E-2</v>
      </c>
      <c r="AT1291" s="7">
        <f t="shared" si="127"/>
        <v>3.1149300000000001E-2</v>
      </c>
    </row>
    <row r="1292" spans="41:46" x14ac:dyDescent="0.35">
      <c r="AO1292" t="s">
        <v>4850</v>
      </c>
      <c r="AP1292">
        <v>347.09899999999999</v>
      </c>
      <c r="AQ1292">
        <v>8.9666800000000005E-2</v>
      </c>
      <c r="AR1292">
        <v>31.1493</v>
      </c>
      <c r="AS1292">
        <f t="shared" si="126"/>
        <v>8.9666800000000005E-2</v>
      </c>
      <c r="AT1292" s="7">
        <f t="shared" si="127"/>
        <v>3.1149300000000001E-2</v>
      </c>
    </row>
    <row r="1293" spans="41:46" x14ac:dyDescent="0.35">
      <c r="AO1293" t="s">
        <v>4851</v>
      </c>
      <c r="AP1293">
        <v>347.09899999999999</v>
      </c>
      <c r="AQ1293">
        <v>8.9013499999999995E-2</v>
      </c>
      <c r="AR1293">
        <v>30.949400000000001</v>
      </c>
      <c r="AS1293">
        <f t="shared" si="126"/>
        <v>8.9013499999999995E-2</v>
      </c>
      <c r="AT1293" s="7">
        <f t="shared" si="127"/>
        <v>3.0949400000000002E-2</v>
      </c>
    </row>
    <row r="1294" spans="41:46" x14ac:dyDescent="0.35">
      <c r="AO1294" t="s">
        <v>4852</v>
      </c>
      <c r="AP1294">
        <v>347.09899999999999</v>
      </c>
      <c r="AQ1294">
        <v>8.9013499999999995E-2</v>
      </c>
      <c r="AR1294">
        <v>30.949400000000001</v>
      </c>
      <c r="AS1294">
        <f t="shared" si="126"/>
        <v>8.9013499999999995E-2</v>
      </c>
      <c r="AT1294" s="7">
        <f t="shared" si="127"/>
        <v>3.0949400000000002E-2</v>
      </c>
    </row>
    <row r="1295" spans="41:46" x14ac:dyDescent="0.35">
      <c r="AO1295" t="s">
        <v>4853</v>
      </c>
      <c r="AP1295">
        <v>347.1</v>
      </c>
      <c r="AQ1295">
        <v>8.9173699999999995E-2</v>
      </c>
      <c r="AR1295">
        <v>30.991499999999998</v>
      </c>
      <c r="AS1295">
        <f t="shared" si="126"/>
        <v>8.9173699999999995E-2</v>
      </c>
      <c r="AT1295" s="7">
        <f t="shared" si="127"/>
        <v>3.0991499999999998E-2</v>
      </c>
    </row>
    <row r="1296" spans="41:46" x14ac:dyDescent="0.35">
      <c r="AO1296" t="s">
        <v>4854</v>
      </c>
      <c r="AP1296">
        <v>347.1</v>
      </c>
      <c r="AQ1296">
        <v>8.9173699999999995E-2</v>
      </c>
      <c r="AR1296">
        <v>30.991499999999998</v>
      </c>
      <c r="AS1296">
        <f t="shared" si="126"/>
        <v>8.9173699999999995E-2</v>
      </c>
      <c r="AT1296" s="7">
        <f t="shared" si="127"/>
        <v>3.0991499999999998E-2</v>
      </c>
    </row>
    <row r="1297" spans="41:46" x14ac:dyDescent="0.35">
      <c r="AO1297" t="s">
        <v>4855</v>
      </c>
      <c r="AP1297">
        <v>347.09800000000001</v>
      </c>
      <c r="AQ1297">
        <v>8.9608900000000005E-2</v>
      </c>
      <c r="AR1297">
        <v>31.041599999999999</v>
      </c>
      <c r="AS1297">
        <f t="shared" si="126"/>
        <v>8.9608900000000005E-2</v>
      </c>
      <c r="AT1297" s="7">
        <f t="shared" si="127"/>
        <v>3.1041599999999999E-2</v>
      </c>
    </row>
    <row r="1298" spans="41:46" x14ac:dyDescent="0.35">
      <c r="AO1298" t="s">
        <v>4856</v>
      </c>
      <c r="AP1298">
        <v>347.09800000000001</v>
      </c>
      <c r="AQ1298">
        <v>8.9608900000000005E-2</v>
      </c>
      <c r="AR1298">
        <v>31.041599999999999</v>
      </c>
      <c r="AS1298">
        <f t="shared" si="126"/>
        <v>8.9608900000000005E-2</v>
      </c>
      <c r="AT1298" s="7">
        <f t="shared" si="127"/>
        <v>3.1041599999999999E-2</v>
      </c>
    </row>
  </sheetData>
  <mergeCells count="2">
    <mergeCell ref="N1:O1"/>
    <mergeCell ref="P1:Q1"/>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855B1E-EF84-4706-8654-A1DA3521D336}">
  <dimension ref="A1:AJ1421"/>
  <sheetViews>
    <sheetView showOutlineSymbols="0" showWhiteSpace="0" topLeftCell="N40" zoomScale="88" workbookViewId="0">
      <selection activeCell="T47" sqref="T47"/>
    </sheetView>
  </sheetViews>
  <sheetFormatPr defaultRowHeight="14.5" x14ac:dyDescent="0.35"/>
  <cols>
    <col min="1" max="1" width="15.7265625" style="12" customWidth="1"/>
    <col min="2" max="2" width="15.7265625" style="25" customWidth="1"/>
    <col min="3" max="4" width="13.453125" bestFit="1" customWidth="1"/>
    <col min="5" max="5" width="13" bestFit="1" customWidth="1"/>
    <col min="6" max="6" width="11.453125" customWidth="1"/>
    <col min="7" max="7" width="11.453125" style="72" customWidth="1"/>
    <col min="8" max="8" width="13.453125" style="5" bestFit="1" customWidth="1"/>
    <col min="9" max="9" width="13.453125" customWidth="1"/>
    <col min="10" max="10" width="13.453125" style="6" customWidth="1"/>
    <col min="11" max="11" width="14.6328125" bestFit="1" customWidth="1"/>
    <col min="12" max="12" width="15" hidden="1" customWidth="1"/>
    <col min="13" max="13" width="15.6328125" style="7" customWidth="1"/>
    <col min="14" max="15" width="22.90625" style="11" bestFit="1" customWidth="1"/>
    <col min="16" max="17" width="22.90625" customWidth="1"/>
    <col min="18" max="18" width="8.7265625" customWidth="1"/>
    <col min="19" max="19" width="15.90625" style="25" bestFit="1" customWidth="1"/>
    <col min="20" max="20" width="16.1796875" style="25" bestFit="1" customWidth="1"/>
    <col min="21" max="21" width="15.7265625" style="25" bestFit="1" customWidth="1"/>
    <col min="23" max="23" width="15.90625" style="5" bestFit="1" customWidth="1"/>
    <col min="24" max="24" width="13.453125" customWidth="1"/>
    <col min="25" max="25" width="16.1796875" style="6" bestFit="1" customWidth="1"/>
    <col min="26" max="26" width="13.453125" customWidth="1"/>
    <col min="27" max="27" width="15.7265625" style="7" hidden="1" customWidth="1"/>
    <col min="28" max="28" width="18.81640625" style="7" bestFit="1" customWidth="1"/>
    <col min="29" max="29" width="22.90625" style="11" bestFit="1" customWidth="1"/>
    <col min="34" max="34" width="20.1796875" bestFit="1" customWidth="1"/>
    <col min="35" max="36" width="26.26953125" bestFit="1" customWidth="1"/>
  </cols>
  <sheetData>
    <row r="1" spans="1:36" x14ac:dyDescent="0.35">
      <c r="B1" s="71"/>
      <c r="G1" s="72" t="s">
        <v>5896</v>
      </c>
      <c r="H1" s="5" t="s">
        <v>5896</v>
      </c>
      <c r="J1" s="6" t="s">
        <v>5896</v>
      </c>
    </row>
    <row r="2" spans="1:36" x14ac:dyDescent="0.35">
      <c r="A2" s="18" t="s">
        <v>4</v>
      </c>
      <c r="B2" s="70" t="s">
        <v>5893</v>
      </c>
      <c r="C2" s="21" t="str">
        <f>Testbed_Dec!R2</f>
        <v>Pgrid_ev2 (kW)</v>
      </c>
      <c r="D2" s="21" t="str">
        <f>Testbed_Dec!S2</f>
        <v>Pcharging (kW)</v>
      </c>
      <c r="E2" s="21" t="str">
        <f>Testbed_Dec!I2</f>
        <v>Pcharged (kW)</v>
      </c>
      <c r="F2" s="9" t="s">
        <v>2734</v>
      </c>
      <c r="G2" s="73" t="s">
        <v>5895</v>
      </c>
      <c r="H2" s="15" t="s">
        <v>5897</v>
      </c>
      <c r="I2" s="9" t="s">
        <v>2735</v>
      </c>
      <c r="J2" s="22" t="s">
        <v>5898</v>
      </c>
      <c r="K2" s="9" t="s">
        <v>2737</v>
      </c>
      <c r="L2" s="9" t="s">
        <v>18</v>
      </c>
      <c r="M2" s="23" t="s">
        <v>5899</v>
      </c>
      <c r="N2" s="24" t="s">
        <v>5877</v>
      </c>
      <c r="O2" s="24" t="s">
        <v>2736</v>
      </c>
      <c r="P2" s="24" t="s">
        <v>5900</v>
      </c>
      <c r="Q2" s="9" t="s">
        <v>5888</v>
      </c>
      <c r="R2" s="18" t="s">
        <v>5</v>
      </c>
      <c r="S2" s="25" t="str">
        <f>Testbed_Dec!AJ2</f>
        <v>Pgrid_ev2 (kW)</v>
      </c>
      <c r="T2" s="25" t="str">
        <f>Testbed_Dec!AK2</f>
        <v>Pcharging (kW)</v>
      </c>
      <c r="U2" s="25" t="str">
        <f>Testbed_Dec!AA2</f>
        <v>Pcharged (kW)</v>
      </c>
      <c r="V2" s="9" t="s">
        <v>2734</v>
      </c>
      <c r="W2" s="5" t="s">
        <v>20</v>
      </c>
      <c r="X2" s="9" t="s">
        <v>2735</v>
      </c>
      <c r="Y2" s="6" t="s">
        <v>19</v>
      </c>
      <c r="Z2" s="9" t="s">
        <v>2737</v>
      </c>
      <c r="AA2" s="7" t="s">
        <v>18</v>
      </c>
      <c r="AB2" s="7" t="s">
        <v>5878</v>
      </c>
      <c r="AC2" s="24" t="s">
        <v>5877</v>
      </c>
      <c r="AD2" s="24" t="s">
        <v>5877</v>
      </c>
      <c r="AF2" t="str">
        <f>U2</f>
        <v>Pcharged (kW)</v>
      </c>
      <c r="AH2" t="s">
        <v>5886</v>
      </c>
      <c r="AI2" t="s">
        <v>5909</v>
      </c>
      <c r="AJ2" t="s">
        <v>5910</v>
      </c>
    </row>
    <row r="3" spans="1:36" x14ac:dyDescent="0.35">
      <c r="A3" s="12" t="s">
        <v>1</v>
      </c>
      <c r="B3" s="25">
        <f>Testbed_Dec!M3</f>
        <v>0</v>
      </c>
      <c r="C3" s="8">
        <f>Testbed_Dec!R3</f>
        <v>0.82649159999999988</v>
      </c>
      <c r="D3" s="8">
        <f>Testbed_Dec!S3</f>
        <v>3.4689999999999999E-2</v>
      </c>
      <c r="E3" s="8">
        <f>Testbed_Dec!I3</f>
        <v>3.1384299999999997E-2</v>
      </c>
      <c r="G3" s="72">
        <v>7.6</v>
      </c>
      <c r="H3" s="5">
        <v>7.1073287999999994</v>
      </c>
      <c r="I3">
        <f>J3/H3*100</f>
        <v>99.190570724686339</v>
      </c>
      <c r="J3" s="6">
        <v>7.0498000000000003</v>
      </c>
      <c r="K3">
        <f t="shared" ref="K3:K34" si="0">M3/J3*100</f>
        <v>98.298391443728903</v>
      </c>
      <c r="L3">
        <v>6.9334700000000007</v>
      </c>
      <c r="M3" s="7">
        <v>6.9298400000000004</v>
      </c>
      <c r="N3" s="11">
        <f t="shared" ref="N3:N34" si="1">M3/H3*100</f>
        <v>97.502735486220942</v>
      </c>
      <c r="P3">
        <f>M3/G3*100</f>
        <v>91.182105263157908</v>
      </c>
      <c r="Q3">
        <f>AVERAGE(J3:J116)</f>
        <v>7.035786754385966</v>
      </c>
      <c r="R3" s="12" t="s">
        <v>7</v>
      </c>
      <c r="S3" s="25">
        <f>Testbed_Dec!AJ3</f>
        <v>0.81829439999999998</v>
      </c>
      <c r="T3" s="25">
        <f>Testbed_Dec!AK3</f>
        <v>3.4709999999999998E-2</v>
      </c>
      <c r="U3" s="25">
        <f>Testbed_Dec!AA3</f>
        <v>3.1201799999999998E-2</v>
      </c>
      <c r="W3" s="5">
        <v>7.0758765000000006</v>
      </c>
      <c r="X3">
        <f t="shared" ref="X3:X34" si="2">Y3/W3*100</f>
        <v>99.63147321748761</v>
      </c>
      <c r="Y3" s="6">
        <v>7.0498000000000003</v>
      </c>
      <c r="Z3">
        <f>AB3/Y3*100</f>
        <v>98.138386904593034</v>
      </c>
      <c r="AA3" s="7">
        <v>6.9353599999999993</v>
      </c>
      <c r="AB3" s="7">
        <v>6.9185600000000003</v>
      </c>
      <c r="AC3" s="11">
        <f>AB3/W3*100</f>
        <v>97.776720664923971</v>
      </c>
      <c r="AD3" s="11">
        <f>AC3</f>
        <v>97.776720664923971</v>
      </c>
      <c r="AE3">
        <v>6.9185600000000003</v>
      </c>
      <c r="AF3">
        <v>6.9316199999999997</v>
      </c>
      <c r="AG3">
        <v>6.9185600000000003</v>
      </c>
      <c r="AH3">
        <f>AVERAGE(Y3:Y12)</f>
        <v>7.0350539999999997</v>
      </c>
      <c r="AI3">
        <f>AVERAGE(AC3:AC12)</f>
        <v>98.109733025811877</v>
      </c>
      <c r="AJ3">
        <f>AVERAGE(X3:X12)</f>
        <v>99.790659809529302</v>
      </c>
    </row>
    <row r="4" spans="1:36" x14ac:dyDescent="0.35">
      <c r="B4" s="25">
        <f>Testbed_Dec!M4</f>
        <v>0</v>
      </c>
      <c r="C4" s="8">
        <f>Testbed_Dec!R4</f>
        <v>1.7218575</v>
      </c>
      <c r="D4" s="8">
        <f>Testbed_Dec!S4</f>
        <v>3.4709999999999998E-2</v>
      </c>
      <c r="E4" s="8">
        <f>Testbed_Dec!I4</f>
        <v>3.1477699999999997E-2</v>
      </c>
      <c r="G4" s="72">
        <v>7.6</v>
      </c>
      <c r="H4" s="5">
        <v>7.1042399999999999</v>
      </c>
      <c r="I4">
        <f t="shared" ref="I4:I67" si="3">J4/H4*100</f>
        <v>99.233697059784021</v>
      </c>
      <c r="J4" s="6">
        <v>7.0498000000000003</v>
      </c>
      <c r="K4">
        <f t="shared" si="0"/>
        <v>98.296547419784957</v>
      </c>
      <c r="L4">
        <v>6.9333400000000003</v>
      </c>
      <c r="M4" s="7">
        <v>6.92971</v>
      </c>
      <c r="N4" s="11">
        <f t="shared" si="1"/>
        <v>97.54329808677636</v>
      </c>
      <c r="P4">
        <f t="shared" ref="P4:P67" si="4">M4/G4*100</f>
        <v>91.180394736842103</v>
      </c>
      <c r="Q4" t="s">
        <v>5908</v>
      </c>
      <c r="R4" s="12" t="s">
        <v>1</v>
      </c>
      <c r="S4" s="25">
        <f>Testbed_Dec!AJ4</f>
        <v>1.70478</v>
      </c>
      <c r="T4" s="25">
        <f>Testbed_Dec!AK4</f>
        <v>3.4709999999999998E-2</v>
      </c>
      <c r="U4" s="25">
        <f>Testbed_Dec!AA4</f>
        <v>3.1201799999999998E-2</v>
      </c>
      <c r="W4" s="5">
        <v>7.0579079999999994</v>
      </c>
      <c r="X4">
        <f t="shared" si="2"/>
        <v>99.713399494581111</v>
      </c>
      <c r="Y4" s="6">
        <v>7.037679999999999</v>
      </c>
      <c r="Z4">
        <f t="shared" ref="Z4:Z67" si="5">AB4/Y4*100</f>
        <v>98.306117925225379</v>
      </c>
      <c r="AA4" s="7">
        <v>6.9353599999999993</v>
      </c>
      <c r="AB4" s="7">
        <v>6.9184700000000001</v>
      </c>
      <c r="AC4" s="11">
        <f t="shared" ref="AC4:AC12" si="6">AB4/W4*100</f>
        <v>98.024372094393982</v>
      </c>
      <c r="AD4" s="11">
        <f t="shared" ref="AD4:AD12" si="7">AC4</f>
        <v>98.024372094393982</v>
      </c>
      <c r="AE4">
        <v>6.9184700000000001</v>
      </c>
      <c r="AF4">
        <v>6.9316199999999997</v>
      </c>
      <c r="AG4">
        <v>6.9184700000000001</v>
      </c>
    </row>
    <row r="5" spans="1:36" x14ac:dyDescent="0.35">
      <c r="B5" s="25">
        <f>Testbed_Dec!M5</f>
        <v>0</v>
      </c>
      <c r="C5" s="8">
        <f>Testbed_Dec!R5</f>
        <v>0.20653379999999999</v>
      </c>
      <c r="D5" s="8">
        <f>Testbed_Dec!S5</f>
        <v>3.4709999999999998E-2</v>
      </c>
      <c r="E5" s="8">
        <f>Testbed_Dec!I5</f>
        <v>3.1688300000000003E-2</v>
      </c>
      <c r="G5" s="72">
        <v>7.6</v>
      </c>
      <c r="H5" s="5">
        <v>7.1011512000000003</v>
      </c>
      <c r="I5">
        <f t="shared" si="3"/>
        <v>99.276860912354607</v>
      </c>
      <c r="J5" s="6">
        <v>7.0498000000000003</v>
      </c>
      <c r="K5">
        <f t="shared" si="0"/>
        <v>98.294277851853948</v>
      </c>
      <c r="L5">
        <v>6.9332200000000004</v>
      </c>
      <c r="M5" s="7">
        <v>6.9295499999999999</v>
      </c>
      <c r="N5" s="11">
        <f t="shared" si="1"/>
        <v>97.583473507788426</v>
      </c>
      <c r="P5">
        <f t="shared" si="4"/>
        <v>91.178289473684217</v>
      </c>
      <c r="Q5">
        <f>AVERAGE(N3:N116)</f>
        <v>97.955528361593096</v>
      </c>
      <c r="S5" s="25">
        <f>Testbed_Dec!AJ5</f>
        <v>0</v>
      </c>
      <c r="T5" s="25">
        <f>Testbed_Dec!AK5</f>
        <v>0</v>
      </c>
      <c r="U5" s="25">
        <f>Testbed_Dec!AA5</f>
        <v>3.1032299999999999E-2</v>
      </c>
      <c r="W5" s="5">
        <v>7.0548191999999998</v>
      </c>
      <c r="X5">
        <f t="shared" si="2"/>
        <v>99.699791030789271</v>
      </c>
      <c r="Y5" s="6">
        <v>7.0336399999999992</v>
      </c>
      <c r="Z5">
        <f t="shared" si="5"/>
        <v>98.35689628698654</v>
      </c>
      <c r="AA5" s="7">
        <v>6.93499</v>
      </c>
      <c r="AB5" s="7">
        <v>6.9180699999999993</v>
      </c>
      <c r="AC5" s="11">
        <f t="shared" si="6"/>
        <v>98.06162006249572</v>
      </c>
      <c r="AD5" s="11">
        <f t="shared" si="7"/>
        <v>98.06162006249572</v>
      </c>
      <c r="AE5">
        <v>6.9182399999999999</v>
      </c>
      <c r="AF5">
        <v>6.9313500000000001</v>
      </c>
      <c r="AG5">
        <v>6.9182399999999999</v>
      </c>
      <c r="AH5" t="s">
        <v>5887</v>
      </c>
      <c r="AI5" t="s">
        <v>5909</v>
      </c>
      <c r="AJ5" t="s">
        <v>5910</v>
      </c>
    </row>
    <row r="6" spans="1:36" x14ac:dyDescent="0.35">
      <c r="B6" s="25">
        <f>Testbed_Dec!M6</f>
        <v>0</v>
      </c>
      <c r="C6" s="8">
        <f>Testbed_Dec!R6</f>
        <v>0.20644469999999998</v>
      </c>
      <c r="D6" s="8">
        <f>Testbed_Dec!S6</f>
        <v>3.4709999999999998E-2</v>
      </c>
      <c r="E6" s="8">
        <f>Testbed_Dec!I6</f>
        <v>3.1688300000000003E-2</v>
      </c>
      <c r="G6" s="72">
        <v>7.6</v>
      </c>
      <c r="H6" s="5">
        <v>7.1011512000000003</v>
      </c>
      <c r="I6">
        <f t="shared" si="3"/>
        <v>99.276860912354607</v>
      </c>
      <c r="J6" s="6">
        <v>7.0498000000000003</v>
      </c>
      <c r="K6">
        <f t="shared" si="0"/>
        <v>98.29101534795312</v>
      </c>
      <c r="L6">
        <v>6.9329900000000002</v>
      </c>
      <c r="M6" s="7">
        <v>6.9293199999999997</v>
      </c>
      <c r="N6" s="11">
        <f t="shared" si="1"/>
        <v>97.580234596328538</v>
      </c>
      <c r="P6">
        <f t="shared" si="4"/>
        <v>91.175263157894733</v>
      </c>
      <c r="Q6" t="s">
        <v>5907</v>
      </c>
      <c r="S6" s="25">
        <f>Testbed_Dec!AJ6</f>
        <v>0.20448449999999996</v>
      </c>
      <c r="T6" s="25">
        <f>Testbed_Dec!AK6</f>
        <v>3.4709999999999998E-2</v>
      </c>
      <c r="U6" s="25">
        <f>Testbed_Dec!AA6</f>
        <v>3.1032299999999999E-2</v>
      </c>
      <c r="W6" s="5">
        <v>7.0517304000000003</v>
      </c>
      <c r="X6">
        <f t="shared" si="2"/>
        <v>99.743461548104548</v>
      </c>
      <c r="Y6" s="6">
        <v>7.0336399999999992</v>
      </c>
      <c r="Z6">
        <f t="shared" si="5"/>
        <v>98.351920200635817</v>
      </c>
      <c r="AA6" s="7">
        <v>6.93499</v>
      </c>
      <c r="AB6" s="7">
        <v>6.9177200000000001</v>
      </c>
      <c r="AC6" s="11">
        <f t="shared" si="6"/>
        <v>98.099609707143657</v>
      </c>
      <c r="AD6" s="11">
        <f t="shared" si="7"/>
        <v>98.099609707143657</v>
      </c>
      <c r="AE6">
        <v>6.9180699999999993</v>
      </c>
      <c r="AF6">
        <v>6.9313500000000001</v>
      </c>
      <c r="AG6">
        <v>6.9180699999999993</v>
      </c>
      <c r="AH6">
        <f>AVERAGE(Y76:Y122)</f>
        <v>2.0968130851063838</v>
      </c>
      <c r="AI6">
        <f>AVERAGE(AC76:AC122)</f>
        <v>93.573472645642696</v>
      </c>
      <c r="AJ6">
        <f>AVERAGE(X76:X122)</f>
        <v>96.352667879313458</v>
      </c>
    </row>
    <row r="7" spans="1:36" x14ac:dyDescent="0.35">
      <c r="B7" s="25">
        <f>Testbed_Dec!M7</f>
        <v>0</v>
      </c>
      <c r="C7" s="8">
        <f>Testbed_Dec!R7</f>
        <v>0.20662289999999997</v>
      </c>
      <c r="D7" s="8">
        <f>Testbed_Dec!S7</f>
        <v>3.4709999999999998E-2</v>
      </c>
      <c r="E7" s="8">
        <f>Testbed_Dec!I7</f>
        <v>3.1695599999999997E-2</v>
      </c>
      <c r="G7" s="72">
        <v>7.6</v>
      </c>
      <c r="H7" s="5">
        <v>7.1011512000000003</v>
      </c>
      <c r="I7">
        <f t="shared" si="3"/>
        <v>99.276860912354607</v>
      </c>
      <c r="J7" s="6">
        <v>7.0498000000000003</v>
      </c>
      <c r="K7">
        <f t="shared" si="0"/>
        <v>98.286334364095424</v>
      </c>
      <c r="L7">
        <v>6.9328500000000002</v>
      </c>
      <c r="M7" s="7">
        <v>6.9289899999999998</v>
      </c>
      <c r="N7" s="11">
        <f t="shared" si="1"/>
        <v>97.575587462494809</v>
      </c>
      <c r="P7">
        <f t="shared" si="4"/>
        <v>91.170921052631584</v>
      </c>
      <c r="Q7">
        <f>AVERAGE(I3:I116)</f>
        <v>99.5980705895809</v>
      </c>
      <c r="S7" s="25">
        <f>Testbed_Dec!AJ7</f>
        <v>0.2043954</v>
      </c>
      <c r="T7" s="25">
        <f>Testbed_Dec!AK7</f>
        <v>3.4709999999999998E-2</v>
      </c>
      <c r="U7" s="25">
        <f>Testbed_Dec!AA7</f>
        <v>3.0982900000000001E-2</v>
      </c>
      <c r="W7" s="5">
        <v>7.048641599999999</v>
      </c>
      <c r="X7">
        <f t="shared" si="2"/>
        <v>99.787170339317584</v>
      </c>
      <c r="Y7" s="6">
        <v>7.0336399999999992</v>
      </c>
      <c r="Z7">
        <f t="shared" si="5"/>
        <v>98.349929766095528</v>
      </c>
      <c r="AA7" s="7">
        <v>6.9348400000000003</v>
      </c>
      <c r="AB7" s="7">
        <v>6.9175800000000001</v>
      </c>
      <c r="AC7" s="11">
        <f t="shared" si="6"/>
        <v>98.140611944292942</v>
      </c>
      <c r="AD7" s="11">
        <f t="shared" si="7"/>
        <v>98.140611944292942</v>
      </c>
      <c r="AE7">
        <v>6.9177200000000001</v>
      </c>
      <c r="AF7">
        <v>6.9185600000000003</v>
      </c>
      <c r="AG7">
        <v>6.9177200000000001</v>
      </c>
    </row>
    <row r="8" spans="1:36" x14ac:dyDescent="0.35">
      <c r="B8" s="25">
        <f>Testbed_Dec!M8</f>
        <v>0</v>
      </c>
      <c r="C8" s="8">
        <f>Testbed_Dec!R8</f>
        <v>0.20662289999999997</v>
      </c>
      <c r="D8" s="8">
        <f>Testbed_Dec!S8</f>
        <v>3.4709999999999998E-2</v>
      </c>
      <c r="E8" s="8">
        <f>Testbed_Dec!I8</f>
        <v>3.1617199999999998E-2</v>
      </c>
      <c r="G8" s="72">
        <v>7.6</v>
      </c>
      <c r="H8" s="5">
        <v>7.1011512000000003</v>
      </c>
      <c r="I8">
        <f t="shared" si="3"/>
        <v>99.276860912354607</v>
      </c>
      <c r="J8" s="6">
        <v>7.0498000000000003</v>
      </c>
      <c r="K8">
        <f t="shared" si="0"/>
        <v>98.279525660302411</v>
      </c>
      <c r="L8">
        <v>6.9327700000000005</v>
      </c>
      <c r="M8" s="7">
        <v>6.9285100000000002</v>
      </c>
      <c r="N8" s="11">
        <f t="shared" si="1"/>
        <v>97.568827995100278</v>
      </c>
      <c r="P8">
        <f t="shared" si="4"/>
        <v>91.16460526315791</v>
      </c>
      <c r="S8" s="25">
        <f>Testbed_Dec!AJ8</f>
        <v>0.20448449999999996</v>
      </c>
      <c r="T8" s="25">
        <f>Testbed_Dec!AK8</f>
        <v>3.4709999999999998E-2</v>
      </c>
      <c r="U8" s="25">
        <f>Testbed_Dec!AA8</f>
        <v>3.0982900000000001E-2</v>
      </c>
      <c r="W8" s="5">
        <v>7.0455528000000003</v>
      </c>
      <c r="X8">
        <f t="shared" si="2"/>
        <v>99.830917454766634</v>
      </c>
      <c r="Y8" s="6">
        <v>7.0336399999999992</v>
      </c>
      <c r="Z8">
        <f t="shared" si="5"/>
        <v>98.343816288578893</v>
      </c>
      <c r="AA8" s="7">
        <v>6.9348400000000003</v>
      </c>
      <c r="AB8" s="7">
        <v>6.9171499999999995</v>
      </c>
      <c r="AC8" s="11">
        <f t="shared" si="6"/>
        <v>98.177534060918532</v>
      </c>
      <c r="AD8" s="11">
        <f t="shared" si="7"/>
        <v>98.177534060918532</v>
      </c>
      <c r="AE8">
        <v>6.9175800000000001</v>
      </c>
      <c r="AF8">
        <v>6.9185600000000003</v>
      </c>
      <c r="AG8">
        <v>6.9175800000000001</v>
      </c>
    </row>
    <row r="9" spans="1:36" x14ac:dyDescent="0.35">
      <c r="B9" s="25">
        <f>Testbed_Dec!M9</f>
        <v>0</v>
      </c>
      <c r="C9" s="8">
        <f>Testbed_Dec!R9</f>
        <v>0.20653379999999999</v>
      </c>
      <c r="D9" s="8">
        <f>Testbed_Dec!S9</f>
        <v>3.4709999999999998E-2</v>
      </c>
      <c r="E9" s="8">
        <f>Testbed_Dec!I9</f>
        <v>3.1904499999999995E-2</v>
      </c>
      <c r="G9" s="72">
        <v>7.6</v>
      </c>
      <c r="H9" s="5">
        <v>7.1011512000000003</v>
      </c>
      <c r="I9">
        <f t="shared" si="3"/>
        <v>99.276860912354607</v>
      </c>
      <c r="J9" s="6">
        <v>7.0498000000000003</v>
      </c>
      <c r="K9">
        <f t="shared" si="0"/>
        <v>98.275270220431779</v>
      </c>
      <c r="L9">
        <v>6.93262</v>
      </c>
      <c r="M9" s="7">
        <v>6.92821</v>
      </c>
      <c r="N9" s="11">
        <f t="shared" si="1"/>
        <v>97.564603327978702</v>
      </c>
      <c r="P9">
        <f t="shared" si="4"/>
        <v>91.160657894736843</v>
      </c>
      <c r="S9" s="25">
        <f>Testbed_Dec!AJ9</f>
        <v>0.20457359999999999</v>
      </c>
      <c r="T9" s="25">
        <f>Testbed_Dec!AK9</f>
        <v>3.4709999999999998E-2</v>
      </c>
      <c r="U9" s="25">
        <f>Testbed_Dec!AA9</f>
        <v>3.0313199999999998E-2</v>
      </c>
      <c r="W9" s="5">
        <v>7.0424640000000007</v>
      </c>
      <c r="X9">
        <f t="shared" si="2"/>
        <v>99.874702944878351</v>
      </c>
      <c r="Y9" s="6">
        <v>7.0336399999999992</v>
      </c>
      <c r="Z9">
        <f t="shared" si="5"/>
        <v>98.342821071308748</v>
      </c>
      <c r="AA9" s="7">
        <v>6.9345799999999995</v>
      </c>
      <c r="AB9" s="7">
        <v>6.9170800000000003</v>
      </c>
      <c r="AC9" s="11">
        <f t="shared" si="6"/>
        <v>98.219600412582864</v>
      </c>
      <c r="AD9" s="11">
        <f t="shared" si="7"/>
        <v>98.219600412582864</v>
      </c>
      <c r="AE9">
        <v>6.9171499999999995</v>
      </c>
      <c r="AF9">
        <v>6.9184799999999997</v>
      </c>
      <c r="AG9">
        <v>6.9171499999999995</v>
      </c>
    </row>
    <row r="10" spans="1:36" x14ac:dyDescent="0.35">
      <c r="B10" s="25">
        <f>Testbed_Dec!M10</f>
        <v>0</v>
      </c>
      <c r="C10" s="8">
        <f>Testbed_Dec!R10</f>
        <v>0.20653379999999999</v>
      </c>
      <c r="D10" s="8">
        <f>Testbed_Dec!S10</f>
        <v>3.4709999999999998E-2</v>
      </c>
      <c r="E10" s="8">
        <f>Testbed_Dec!I10</f>
        <v>3.1879699999999997E-2</v>
      </c>
      <c r="G10" s="72">
        <v>7.6</v>
      </c>
      <c r="H10" s="5">
        <v>7.1011512000000003</v>
      </c>
      <c r="I10">
        <f t="shared" si="3"/>
        <v>99.276860912354607</v>
      </c>
      <c r="J10" s="6">
        <v>7.0498000000000003</v>
      </c>
      <c r="K10">
        <f t="shared" si="0"/>
        <v>98.271298476552531</v>
      </c>
      <c r="L10">
        <v>6.93262</v>
      </c>
      <c r="M10" s="7">
        <v>6.9279299999999999</v>
      </c>
      <c r="N10" s="11">
        <f t="shared" si="1"/>
        <v>97.560660305331893</v>
      </c>
      <c r="P10">
        <f t="shared" si="4"/>
        <v>91.156973684210527</v>
      </c>
      <c r="S10" s="25">
        <f>Testbed_Dec!AJ10</f>
        <v>0.20457359999999999</v>
      </c>
      <c r="T10" s="25">
        <f>Testbed_Dec!AK10</f>
        <v>3.4709999999999998E-2</v>
      </c>
      <c r="U10" s="25">
        <f>Testbed_Dec!AA10</f>
        <v>3.0313199999999998E-2</v>
      </c>
      <c r="W10" s="5">
        <v>7.0424640000000007</v>
      </c>
      <c r="X10">
        <f t="shared" si="2"/>
        <v>99.846019802160143</v>
      </c>
      <c r="Y10" s="6">
        <v>7.0316200000000002</v>
      </c>
      <c r="Z10">
        <f t="shared" si="5"/>
        <v>98.359410775895171</v>
      </c>
      <c r="AA10" s="7">
        <v>6.9345799999999995</v>
      </c>
      <c r="AB10" s="7">
        <v>6.9162600000000003</v>
      </c>
      <c r="AC10" s="11">
        <f t="shared" si="6"/>
        <v>98.207956760588331</v>
      </c>
      <c r="AD10" s="11">
        <f t="shared" si="7"/>
        <v>98.207956760588331</v>
      </c>
      <c r="AE10">
        <v>6.9170800000000003</v>
      </c>
      <c r="AF10">
        <v>6.9184799999999997</v>
      </c>
      <c r="AG10">
        <v>6.9170800000000003</v>
      </c>
    </row>
    <row r="11" spans="1:36" x14ac:dyDescent="0.35">
      <c r="B11" s="25">
        <f>Testbed_Dec!M11</f>
        <v>0</v>
      </c>
      <c r="C11" s="8">
        <f>Testbed_Dec!R11</f>
        <v>0.20662289999999997</v>
      </c>
      <c r="D11" s="8">
        <f>Testbed_Dec!S11</f>
        <v>3.4709999999999998E-2</v>
      </c>
      <c r="E11" s="8">
        <f>Testbed_Dec!I11</f>
        <v>3.1757199999999999E-2</v>
      </c>
      <c r="G11" s="72">
        <v>7.6</v>
      </c>
      <c r="H11" s="5">
        <v>7.1011512000000003</v>
      </c>
      <c r="I11">
        <f t="shared" si="3"/>
        <v>99.276860912354607</v>
      </c>
      <c r="J11" s="6">
        <v>7.0498000000000003</v>
      </c>
      <c r="K11">
        <f t="shared" si="0"/>
        <v>98.269454452608585</v>
      </c>
      <c r="L11">
        <v>6.9326099999999995</v>
      </c>
      <c r="M11" s="7">
        <v>6.9278000000000004</v>
      </c>
      <c r="N11" s="11">
        <f t="shared" si="1"/>
        <v>97.558829616245887</v>
      </c>
      <c r="P11">
        <f t="shared" si="4"/>
        <v>91.155263157894751</v>
      </c>
      <c r="S11" s="25">
        <f>Testbed_Dec!AJ11</f>
        <v>0.20457359999999999</v>
      </c>
      <c r="T11" s="25">
        <f>Testbed_Dec!AK11</f>
        <v>3.4709999999999998E-2</v>
      </c>
      <c r="U11" s="25">
        <f>Testbed_Dec!AA11</f>
        <v>3.1028400000000001E-2</v>
      </c>
      <c r="W11" s="5">
        <v>7.0393752000000012</v>
      </c>
      <c r="X11">
        <f t="shared" si="2"/>
        <v>99.889831131603827</v>
      </c>
      <c r="Y11" s="6">
        <v>7.0316200000000002</v>
      </c>
      <c r="Z11">
        <f t="shared" si="5"/>
        <v>98.355428763215286</v>
      </c>
      <c r="AA11" s="7">
        <v>6.9345299999999996</v>
      </c>
      <c r="AB11" s="7">
        <v>6.9159799999999994</v>
      </c>
      <c r="AC11" s="11">
        <f t="shared" si="6"/>
        <v>98.247071700340655</v>
      </c>
      <c r="AD11" s="11">
        <f t="shared" si="7"/>
        <v>98.247071700340655</v>
      </c>
      <c r="AE11">
        <v>6.9162600000000003</v>
      </c>
      <c r="AF11">
        <v>6.9184700000000001</v>
      </c>
      <c r="AG11">
        <v>6.9162600000000003</v>
      </c>
    </row>
    <row r="12" spans="1:36" x14ac:dyDescent="0.35">
      <c r="B12" s="25">
        <f>Testbed_Dec!M12</f>
        <v>0</v>
      </c>
      <c r="C12" s="8">
        <f>Testbed_Dec!R12</f>
        <v>0.20662289999999997</v>
      </c>
      <c r="D12" s="8">
        <f>Testbed_Dec!S12</f>
        <v>3.4689999999999999E-2</v>
      </c>
      <c r="E12" s="8">
        <f>Testbed_Dec!I12</f>
        <v>3.1576899999999998E-2</v>
      </c>
      <c r="G12" s="72">
        <v>7.6</v>
      </c>
      <c r="H12" s="5">
        <v>7.0980624000000008</v>
      </c>
      <c r="I12">
        <f t="shared" si="3"/>
        <v>99.320062331376519</v>
      </c>
      <c r="J12" s="6">
        <v>7.0498000000000003</v>
      </c>
      <c r="K12">
        <f t="shared" si="0"/>
        <v>98.265766404720694</v>
      </c>
      <c r="L12">
        <v>6.9326099999999995</v>
      </c>
      <c r="M12" s="7">
        <v>6.9275399999999996</v>
      </c>
      <c r="N12" s="11">
        <f t="shared" si="1"/>
        <v>97.597620443573433</v>
      </c>
      <c r="P12">
        <f t="shared" si="4"/>
        <v>91.151842105263157</v>
      </c>
      <c r="S12" s="25">
        <f>Testbed_Dec!AJ12</f>
        <v>0.20457359999999999</v>
      </c>
      <c r="T12" s="25">
        <f>Testbed_Dec!AK12</f>
        <v>3.4709999999999998E-2</v>
      </c>
      <c r="U12" s="25">
        <f>Testbed_Dec!AA12</f>
        <v>3.1028400000000001E-2</v>
      </c>
      <c r="W12" s="5">
        <v>7.0393752000000012</v>
      </c>
      <c r="X12">
        <f t="shared" si="2"/>
        <v>99.889831131603827</v>
      </c>
      <c r="Y12" s="6">
        <v>7.0316200000000002</v>
      </c>
      <c r="Z12">
        <f t="shared" si="5"/>
        <v>98.250474286153107</v>
      </c>
      <c r="AA12" s="7">
        <v>6.9345299999999996</v>
      </c>
      <c r="AB12" s="7">
        <v>6.9085999999999999</v>
      </c>
      <c r="AC12" s="11">
        <f t="shared" si="6"/>
        <v>98.142232850438177</v>
      </c>
      <c r="AD12" s="11">
        <f t="shared" si="7"/>
        <v>98.142232850438177</v>
      </c>
      <c r="AE12">
        <v>6.9159799999999994</v>
      </c>
      <c r="AF12">
        <v>6.9184700000000001</v>
      </c>
      <c r="AG12">
        <v>6.9159799999999994</v>
      </c>
    </row>
    <row r="13" spans="1:36" x14ac:dyDescent="0.35">
      <c r="B13" s="25">
        <f>Testbed_Dec!M13</f>
        <v>0</v>
      </c>
      <c r="C13" s="8">
        <f>Testbed_Dec!R13</f>
        <v>0.20715749999999997</v>
      </c>
      <c r="D13" s="8">
        <f>Testbed_Dec!S13</f>
        <v>3.4689999999999999E-2</v>
      </c>
      <c r="E13" s="8">
        <f>Testbed_Dec!I13</f>
        <v>3.1298199999999998E-2</v>
      </c>
      <c r="G13" s="72">
        <v>7.6</v>
      </c>
      <c r="H13" s="5">
        <v>7.0980624000000008</v>
      </c>
      <c r="I13">
        <f t="shared" si="3"/>
        <v>99.320062331376519</v>
      </c>
      <c r="J13" s="6">
        <v>7.0498000000000003</v>
      </c>
      <c r="K13">
        <f t="shared" si="0"/>
        <v>98.261510964850046</v>
      </c>
      <c r="L13">
        <v>6.9325799999999997</v>
      </c>
      <c r="M13" s="7">
        <v>6.9272399999999994</v>
      </c>
      <c r="N13" s="11">
        <f t="shared" si="1"/>
        <v>97.593393938041444</v>
      </c>
      <c r="P13">
        <f t="shared" si="4"/>
        <v>91.147894736842105</v>
      </c>
      <c r="S13" s="25">
        <f>Testbed_Dec!AJ13</f>
        <v>0.2046627</v>
      </c>
      <c r="T13" s="25">
        <f>Testbed_Dec!AK13</f>
        <v>3.4709999999999998E-2</v>
      </c>
      <c r="U13" s="25">
        <f>Testbed_Dec!AA13</f>
        <v>3.0835399999999999E-2</v>
      </c>
      <c r="W13" s="5">
        <v>6.8737086000000005</v>
      </c>
      <c r="X13">
        <f t="shared" si="2"/>
        <v>99.740698929250485</v>
      </c>
      <c r="Y13" s="6">
        <v>6.8558849999999989</v>
      </c>
      <c r="Z13">
        <f t="shared" si="5"/>
        <v>0</v>
      </c>
      <c r="AA13" s="7">
        <v>6.9344299999999999</v>
      </c>
      <c r="AD13" s="11">
        <v>97</v>
      </c>
      <c r="AF13">
        <v>6.9183599999999998</v>
      </c>
      <c r="AG13">
        <v>6.9086000000000007</v>
      </c>
    </row>
    <row r="14" spans="1:36" x14ac:dyDescent="0.35">
      <c r="B14" s="25">
        <f>Testbed_Dec!M14</f>
        <v>0</v>
      </c>
      <c r="C14" s="8">
        <f>Testbed_Dec!R14</f>
        <v>0.20715749999999997</v>
      </c>
      <c r="D14" s="8">
        <f>Testbed_Dec!S14</f>
        <v>3.4709999999999998E-2</v>
      </c>
      <c r="E14" s="8">
        <f>Testbed_Dec!I14</f>
        <v>3.1594299999999999E-2</v>
      </c>
      <c r="G14" s="72">
        <v>7.6</v>
      </c>
      <c r="H14" s="5">
        <v>7.0980624000000008</v>
      </c>
      <c r="I14">
        <f t="shared" si="3"/>
        <v>99.320062331376519</v>
      </c>
      <c r="J14" s="6">
        <v>7.0498000000000003</v>
      </c>
      <c r="K14">
        <f t="shared" si="0"/>
        <v>98.258390308944939</v>
      </c>
      <c r="L14">
        <v>6.9323900000000007</v>
      </c>
      <c r="M14" s="7">
        <v>6.9270200000000006</v>
      </c>
      <c r="N14" s="11">
        <f t="shared" si="1"/>
        <v>97.590294500651325</v>
      </c>
      <c r="P14">
        <f t="shared" si="4"/>
        <v>91.14500000000001</v>
      </c>
      <c r="S14" s="25">
        <f>Testbed_Dec!AJ14</f>
        <v>0.20457359999999999</v>
      </c>
      <c r="T14" s="25">
        <f>Testbed_Dec!AK14</f>
        <v>3.4709999999999998E-2</v>
      </c>
      <c r="U14" s="25">
        <f>Testbed_Dec!AA14</f>
        <v>3.0835399999999999E-2</v>
      </c>
      <c r="W14" s="5">
        <v>6.6715406999999995</v>
      </c>
      <c r="X14">
        <f t="shared" si="2"/>
        <v>99.858193175678309</v>
      </c>
      <c r="Y14" s="6">
        <v>6.6620800000000004</v>
      </c>
      <c r="Z14">
        <f t="shared" si="5"/>
        <v>0</v>
      </c>
      <c r="AA14" s="7">
        <v>6.9344299999999999</v>
      </c>
      <c r="AD14" s="11">
        <v>97</v>
      </c>
      <c r="AF14">
        <v>6.9183599999999998</v>
      </c>
      <c r="AG14">
        <v>6.6532799999999996</v>
      </c>
    </row>
    <row r="15" spans="1:36" x14ac:dyDescent="0.35">
      <c r="B15" s="25">
        <f>Testbed_Dec!M15</f>
        <v>7.6</v>
      </c>
      <c r="C15" s="8">
        <f>Testbed_Dec!R15</f>
        <v>0.20715749999999997</v>
      </c>
      <c r="D15" s="8">
        <f>Testbed_Dec!S15</f>
        <v>3.4709999999999998E-2</v>
      </c>
      <c r="E15" s="8">
        <f>Testbed_Dec!I15</f>
        <v>3.1594299999999999E-2</v>
      </c>
      <c r="G15" s="72">
        <v>7.6</v>
      </c>
      <c r="H15" s="5">
        <v>7.0918847999999999</v>
      </c>
      <c r="I15">
        <f t="shared" si="3"/>
        <v>99.406578065114658</v>
      </c>
      <c r="J15" s="6">
        <v>7.0498000000000003</v>
      </c>
      <c r="K15">
        <f t="shared" si="0"/>
        <v>98.256546285000994</v>
      </c>
      <c r="L15">
        <v>6.9323699999999997</v>
      </c>
      <c r="M15" s="7">
        <v>6.9268900000000002</v>
      </c>
      <c r="N15" s="11">
        <f t="shared" si="1"/>
        <v>97.673470386885029</v>
      </c>
      <c r="P15">
        <f t="shared" si="4"/>
        <v>91.14328947368422</v>
      </c>
      <c r="S15" s="25">
        <f>Testbed_Dec!AJ15</f>
        <v>0.20448449999999996</v>
      </c>
      <c r="T15" s="25">
        <f>Testbed_Dec!AK15</f>
        <v>3.4709999999999998E-2</v>
      </c>
      <c r="U15" s="25">
        <f>Testbed_Dec!AA15</f>
        <v>3.10718E-2</v>
      </c>
      <c r="W15" s="5">
        <v>6.624525600000001</v>
      </c>
      <c r="X15">
        <f t="shared" si="2"/>
        <v>98.987314653897627</v>
      </c>
      <c r="Y15" s="6">
        <v>6.5574400000000006</v>
      </c>
      <c r="Z15">
        <f t="shared" si="5"/>
        <v>0</v>
      </c>
      <c r="AA15" s="7">
        <v>6.9343500000000002</v>
      </c>
      <c r="AD15" s="11">
        <v>97</v>
      </c>
      <c r="AF15">
        <v>6.9182600000000001</v>
      </c>
      <c r="AG15">
        <v>6.4744299999999999</v>
      </c>
    </row>
    <row r="16" spans="1:36" x14ac:dyDescent="0.35">
      <c r="B16" s="25">
        <f>Testbed_Dec!M16</f>
        <v>7.6</v>
      </c>
      <c r="C16" s="8">
        <f>Testbed_Dec!R16</f>
        <v>7.0604028000000021</v>
      </c>
      <c r="D16" s="8">
        <f>Testbed_Dec!S16</f>
        <v>7.0275799999999986</v>
      </c>
      <c r="E16" s="8">
        <f>Testbed_Dec!I16</f>
        <v>3.1624300000000001E-2</v>
      </c>
      <c r="G16" s="72">
        <v>7.6</v>
      </c>
      <c r="H16" s="5">
        <v>7.0918847999999999</v>
      </c>
      <c r="I16">
        <f t="shared" si="3"/>
        <v>99.406578065114658</v>
      </c>
      <c r="J16" s="6">
        <v>7.0498000000000003</v>
      </c>
      <c r="K16">
        <f t="shared" si="0"/>
        <v>98.254702261057048</v>
      </c>
      <c r="L16">
        <v>6.9323600000000001</v>
      </c>
      <c r="M16" s="7">
        <v>6.9267599999999998</v>
      </c>
      <c r="N16" s="11">
        <f t="shared" si="1"/>
        <v>97.671637305783648</v>
      </c>
      <c r="P16">
        <f t="shared" si="4"/>
        <v>91.141578947368416</v>
      </c>
      <c r="S16" s="25">
        <f>Testbed_Dec!AJ16</f>
        <v>7.0393752000000012</v>
      </c>
      <c r="T16" s="25">
        <f>Testbed_Dec!AK16</f>
        <v>7.0336399999999992</v>
      </c>
      <c r="U16" s="25">
        <f>Testbed_Dec!AA16</f>
        <v>3.10718E-2</v>
      </c>
      <c r="W16" s="5">
        <v>6.4921823999999999</v>
      </c>
      <c r="X16">
        <f t="shared" si="2"/>
        <v>99.930648898589169</v>
      </c>
      <c r="Y16" s="6">
        <v>6.4876800000000001</v>
      </c>
      <c r="Z16">
        <f t="shared" si="5"/>
        <v>0</v>
      </c>
      <c r="AA16" s="7">
        <v>6.9343500000000002</v>
      </c>
      <c r="AD16" s="11">
        <v>97</v>
      </c>
      <c r="AF16">
        <v>6.9182600000000001</v>
      </c>
      <c r="AG16">
        <v>6.4742499999999996</v>
      </c>
    </row>
    <row r="17" spans="2:33" x14ac:dyDescent="0.35">
      <c r="B17" s="25">
        <f>Testbed_Dec!M17</f>
        <v>7.6</v>
      </c>
      <c r="C17" s="8">
        <f>Testbed_Dec!R17</f>
        <v>7.0573437000000006</v>
      </c>
      <c r="D17" s="8">
        <f>Testbed_Dec!S17</f>
        <v>6.9968100000000018</v>
      </c>
      <c r="E17" s="8">
        <f>Testbed_Dec!I17</f>
        <v>3.1620500000000003E-2</v>
      </c>
      <c r="G17" s="72">
        <v>7.6</v>
      </c>
      <c r="H17" s="5">
        <v>7.0887960000000003</v>
      </c>
      <c r="I17">
        <f t="shared" si="3"/>
        <v>99.44989247821492</v>
      </c>
      <c r="J17" s="6">
        <v>7.0498000000000003</v>
      </c>
      <c r="K17">
        <f t="shared" si="0"/>
        <v>98.250588669182108</v>
      </c>
      <c r="L17">
        <v>6.9323000000000006</v>
      </c>
      <c r="M17" s="7">
        <v>6.9264700000000001</v>
      </c>
      <c r="N17" s="11">
        <f t="shared" si="1"/>
        <v>97.710104790714809</v>
      </c>
      <c r="P17">
        <f t="shared" si="4"/>
        <v>91.137763157894753</v>
      </c>
      <c r="S17" s="25">
        <f>Testbed_Dec!AJ17</f>
        <v>7.0424640000000007</v>
      </c>
      <c r="T17" s="25">
        <f>Testbed_Dec!AK17</f>
        <v>7.0316200000000002</v>
      </c>
      <c r="U17" s="25">
        <f>Testbed_Dec!AA17</f>
        <v>3.0074799999999999E-2</v>
      </c>
      <c r="W17" s="5">
        <v>6.4921823999999999</v>
      </c>
      <c r="X17">
        <f t="shared" si="2"/>
        <v>98.318864238934523</v>
      </c>
      <c r="Y17" s="6">
        <v>6.3830400000000012</v>
      </c>
      <c r="Z17">
        <f t="shared" si="5"/>
        <v>0</v>
      </c>
      <c r="AA17" s="7">
        <v>6.9343399999999997</v>
      </c>
      <c r="AD17" s="11">
        <v>97</v>
      </c>
      <c r="AF17">
        <v>6.9182399999999999</v>
      </c>
      <c r="AG17">
        <v>6.36937</v>
      </c>
    </row>
    <row r="18" spans="2:33" x14ac:dyDescent="0.35">
      <c r="B18" s="25">
        <f>Testbed_Dec!M18</f>
        <v>7.6</v>
      </c>
      <c r="C18" s="8">
        <f>Testbed_Dec!R18</f>
        <v>7.0573437000000006</v>
      </c>
      <c r="D18" s="8">
        <f>Testbed_Dec!S18</f>
        <v>6.9968100000000018</v>
      </c>
      <c r="E18" s="8">
        <f>Testbed_Dec!I18</f>
        <v>3.1633099999999997E-2</v>
      </c>
      <c r="G18" s="72">
        <v>7.6</v>
      </c>
      <c r="H18" s="5">
        <v>7.0887960000000003</v>
      </c>
      <c r="I18">
        <f t="shared" si="3"/>
        <v>99.44989247821492</v>
      </c>
      <c r="J18" s="6">
        <v>7.0498000000000003</v>
      </c>
      <c r="K18">
        <f t="shared" si="0"/>
        <v>98.24945388521661</v>
      </c>
      <c r="L18">
        <v>6.9322600000000003</v>
      </c>
      <c r="M18" s="7">
        <v>6.9263900000000005</v>
      </c>
      <c r="N18" s="11">
        <f t="shared" si="1"/>
        <v>97.708976249281264</v>
      </c>
      <c r="P18">
        <f t="shared" si="4"/>
        <v>91.136710526315795</v>
      </c>
      <c r="S18" s="25">
        <f>Testbed_Dec!AJ18</f>
        <v>7.048641599999999</v>
      </c>
      <c r="T18" s="25">
        <f>Testbed_Dec!AK18</f>
        <v>7.0336399999999992</v>
      </c>
      <c r="U18" s="25">
        <f>Testbed_Dec!AA18</f>
        <v>3.0074799999999999E-2</v>
      </c>
      <c r="W18" s="5">
        <v>6.4579680000000002</v>
      </c>
      <c r="X18">
        <f t="shared" si="2"/>
        <v>98.783084710237048</v>
      </c>
      <c r="Y18" s="6">
        <v>6.3793800000000012</v>
      </c>
      <c r="Z18">
        <f t="shared" si="5"/>
        <v>0</v>
      </c>
      <c r="AA18" s="7">
        <v>6.9343399999999997</v>
      </c>
      <c r="AD18" s="11">
        <v>97</v>
      </c>
      <c r="AF18">
        <v>6.9182399999999999</v>
      </c>
      <c r="AG18">
        <v>6.3689799999999996</v>
      </c>
    </row>
    <row r="19" spans="2:33" x14ac:dyDescent="0.35">
      <c r="B19" s="25">
        <f>Testbed_Dec!M19</f>
        <v>7.6</v>
      </c>
      <c r="C19" s="8">
        <f>Testbed_Dec!R19</f>
        <v>7.0542846000000008</v>
      </c>
      <c r="D19" s="8">
        <f>Testbed_Dec!S19</f>
        <v>7.0316200000000002</v>
      </c>
      <c r="E19" s="8">
        <f>Testbed_Dec!I19</f>
        <v>3.1707600000000002E-2</v>
      </c>
      <c r="G19" s="72">
        <v>7.6</v>
      </c>
      <c r="H19" s="5">
        <v>7.0887960000000003</v>
      </c>
      <c r="I19">
        <f t="shared" si="3"/>
        <v>99.392901135820537</v>
      </c>
      <c r="J19" s="6">
        <v>7.0457600000000005</v>
      </c>
      <c r="K19">
        <f t="shared" si="0"/>
        <v>98.304086429285135</v>
      </c>
      <c r="L19">
        <v>6.9322299999999997</v>
      </c>
      <c r="M19" s="7">
        <v>6.9262700000000006</v>
      </c>
      <c r="N19" s="11">
        <f t="shared" si="1"/>
        <v>97.707283437130926</v>
      </c>
      <c r="P19">
        <f t="shared" si="4"/>
        <v>91.13513157894738</v>
      </c>
      <c r="S19" s="25">
        <f>Testbed_Dec!AJ19</f>
        <v>7.0393752000000012</v>
      </c>
      <c r="T19" s="25">
        <f>Testbed_Dec!AK19</f>
        <v>7.0316200000000002</v>
      </c>
      <c r="U19" s="25">
        <f>Testbed_Dec!AA19</f>
        <v>3.1184699999999999E-2</v>
      </c>
      <c r="W19" s="5">
        <v>6.3597204000000005</v>
      </c>
      <c r="X19">
        <f t="shared" si="2"/>
        <v>98.664714882748612</v>
      </c>
      <c r="Y19" s="6">
        <v>6.2747999999999999</v>
      </c>
      <c r="Z19">
        <f t="shared" si="5"/>
        <v>0</v>
      </c>
      <c r="AA19" s="7">
        <v>6.9342100000000002</v>
      </c>
      <c r="AD19" s="11">
        <v>97</v>
      </c>
      <c r="AF19">
        <v>6.91812</v>
      </c>
      <c r="AG19">
        <v>6.2939099999999994</v>
      </c>
    </row>
    <row r="20" spans="2:33" x14ac:dyDescent="0.35">
      <c r="B20" s="25">
        <f>Testbed_Dec!M20</f>
        <v>7.6</v>
      </c>
      <c r="C20" s="8">
        <f>Testbed_Dec!R20</f>
        <v>7.0542846000000008</v>
      </c>
      <c r="D20" s="8">
        <f>Testbed_Dec!S20</f>
        <v>7.0336399999999992</v>
      </c>
      <c r="E20" s="8">
        <f>Testbed_Dec!I20</f>
        <v>3.1707600000000002E-2</v>
      </c>
      <c r="G20" s="72">
        <v>7.6</v>
      </c>
      <c r="H20" s="5">
        <v>7.0887960000000003</v>
      </c>
      <c r="I20">
        <f t="shared" si="3"/>
        <v>99.392901135820537</v>
      </c>
      <c r="J20" s="6">
        <v>7.0457600000000005</v>
      </c>
      <c r="K20">
        <f t="shared" si="0"/>
        <v>98.303518711962923</v>
      </c>
      <c r="L20">
        <v>6.9321899999999994</v>
      </c>
      <c r="M20" s="7">
        <v>6.9262299999999994</v>
      </c>
      <c r="N20" s="11">
        <f t="shared" si="1"/>
        <v>97.706719166414146</v>
      </c>
      <c r="P20">
        <f t="shared" si="4"/>
        <v>91.13460526315788</v>
      </c>
      <c r="S20" s="25">
        <f>Testbed_Dec!AJ20</f>
        <v>7.0424640000000007</v>
      </c>
      <c r="T20" s="25">
        <f>Testbed_Dec!AK20</f>
        <v>7.0316200000000002</v>
      </c>
      <c r="U20" s="25">
        <f>Testbed_Dec!AA20</f>
        <v>3.1184699999999999E-2</v>
      </c>
      <c r="W20" s="5">
        <v>6.3178434000000019</v>
      </c>
      <c r="X20">
        <f t="shared" si="2"/>
        <v>99.318701061821159</v>
      </c>
      <c r="Y20" s="6">
        <v>6.2747999999999999</v>
      </c>
      <c r="Z20">
        <f t="shared" si="5"/>
        <v>0</v>
      </c>
      <c r="AA20" s="7">
        <v>6.9342100000000002</v>
      </c>
      <c r="AD20" s="11">
        <v>97</v>
      </c>
      <c r="AF20">
        <v>6.91812</v>
      </c>
      <c r="AG20">
        <v>6.1948800000000004</v>
      </c>
    </row>
    <row r="21" spans="2:33" x14ac:dyDescent="0.35">
      <c r="B21" s="25">
        <f>Testbed_Dec!M21</f>
        <v>7.6</v>
      </c>
      <c r="C21" s="8">
        <f>Testbed_Dec!R21</f>
        <v>7.0573437000000006</v>
      </c>
      <c r="D21" s="8">
        <f>Testbed_Dec!S21</f>
        <v>7.0316200000000002</v>
      </c>
      <c r="E21" s="8">
        <f>Testbed_Dec!I21</f>
        <v>3.1515999999999995E-2</v>
      </c>
      <c r="G21" s="72">
        <v>7.6</v>
      </c>
      <c r="H21" s="5">
        <v>7.0857072000000008</v>
      </c>
      <c r="I21">
        <f t="shared" si="3"/>
        <v>99.436228468486533</v>
      </c>
      <c r="J21" s="6">
        <v>7.0457600000000005</v>
      </c>
      <c r="K21">
        <f t="shared" si="0"/>
        <v>98.301815559996356</v>
      </c>
      <c r="L21">
        <v>6.9321899999999994</v>
      </c>
      <c r="M21" s="7">
        <v>6.9261099999999995</v>
      </c>
      <c r="N21" s="11">
        <f t="shared" si="1"/>
        <v>97.747617908908211</v>
      </c>
      <c r="P21">
        <f t="shared" si="4"/>
        <v>91.133026315789465</v>
      </c>
      <c r="S21" s="25">
        <f>Testbed_Dec!AJ21</f>
        <v>7.0455528000000003</v>
      </c>
      <c r="T21" s="25">
        <f>Testbed_Dec!AK21</f>
        <v>7.037679999999999</v>
      </c>
      <c r="U21" s="25">
        <f>Testbed_Dec!AA21</f>
        <v>3.1302099999999999E-2</v>
      </c>
      <c r="W21" s="5">
        <v>6.292063800000002</v>
      </c>
      <c r="X21">
        <f t="shared" si="2"/>
        <v>99.725625795466314</v>
      </c>
      <c r="Y21" s="6">
        <v>6.2747999999999999</v>
      </c>
      <c r="Z21">
        <f t="shared" si="5"/>
        <v>0</v>
      </c>
      <c r="AA21" s="7">
        <v>6.9341299999999997</v>
      </c>
      <c r="AD21" s="11">
        <v>97</v>
      </c>
      <c r="AF21">
        <v>6.9180699999999993</v>
      </c>
      <c r="AG21">
        <v>6.1634700000000002</v>
      </c>
    </row>
    <row r="22" spans="2:33" x14ac:dyDescent="0.35">
      <c r="B22" s="25">
        <f>Testbed_Dec!M22</f>
        <v>7.6</v>
      </c>
      <c r="C22" s="8">
        <f>Testbed_Dec!R22</f>
        <v>7.0573437000000006</v>
      </c>
      <c r="D22" s="8">
        <f>Testbed_Dec!S22</f>
        <v>7.0316200000000002</v>
      </c>
      <c r="E22" s="8">
        <f>Testbed_Dec!I22</f>
        <v>3.1515999999999995E-2</v>
      </c>
      <c r="G22" s="72">
        <v>7.6</v>
      </c>
      <c r="H22" s="5">
        <v>7.0857072000000008</v>
      </c>
      <c r="I22">
        <f t="shared" si="3"/>
        <v>99.436228468486533</v>
      </c>
      <c r="J22" s="6">
        <v>7.0457600000000005</v>
      </c>
      <c r="K22">
        <f t="shared" si="0"/>
        <v>98.2992608320465</v>
      </c>
      <c r="L22">
        <v>6.9321599999999997</v>
      </c>
      <c r="M22" s="7">
        <v>6.9259300000000001</v>
      </c>
      <c r="N22" s="11">
        <f t="shared" si="1"/>
        <v>97.74507758378725</v>
      </c>
      <c r="P22">
        <f t="shared" si="4"/>
        <v>91.130657894736842</v>
      </c>
      <c r="S22" s="25">
        <f>Testbed_Dec!AJ22</f>
        <v>7.0548191999999998</v>
      </c>
      <c r="T22" s="25">
        <f>Testbed_Dec!AK22</f>
        <v>7.0336399999999992</v>
      </c>
      <c r="U22" s="25">
        <f>Testbed_Dec!AA22</f>
        <v>3.1302099999999999E-2</v>
      </c>
      <c r="W22" s="5">
        <v>6.2865396000000011</v>
      </c>
      <c r="X22">
        <f t="shared" si="2"/>
        <v>99.258740054703523</v>
      </c>
      <c r="Y22" s="6">
        <v>6.2399399999999998</v>
      </c>
      <c r="Z22">
        <f t="shared" si="5"/>
        <v>0</v>
      </c>
      <c r="AA22" s="7">
        <v>6.9341299999999997</v>
      </c>
      <c r="AD22" s="11">
        <v>97</v>
      </c>
      <c r="AF22">
        <v>6.9180699999999993</v>
      </c>
      <c r="AG22">
        <v>6.1612999999999998</v>
      </c>
    </row>
    <row r="23" spans="2:33" x14ac:dyDescent="0.35">
      <c r="B23" s="25">
        <f>Testbed_Dec!M23</f>
        <v>7.6</v>
      </c>
      <c r="C23" s="8">
        <f>Testbed_Dec!R23</f>
        <v>7.0573437000000006</v>
      </c>
      <c r="D23" s="8">
        <f>Testbed_Dec!S23</f>
        <v>7.0336399999999992</v>
      </c>
      <c r="E23" s="8">
        <f>Testbed_Dec!I23</f>
        <v>3.1527800000000002E-2</v>
      </c>
      <c r="G23" s="72">
        <v>7.6</v>
      </c>
      <c r="H23" s="5">
        <v>7.0857072000000008</v>
      </c>
      <c r="I23">
        <f t="shared" si="3"/>
        <v>99.436228468486533</v>
      </c>
      <c r="J23" s="6">
        <v>7.0457600000000005</v>
      </c>
      <c r="K23">
        <f t="shared" si="0"/>
        <v>98.296422245435551</v>
      </c>
      <c r="L23">
        <v>6.9321000000000002</v>
      </c>
      <c r="M23" s="7">
        <v>6.9257299999999997</v>
      </c>
      <c r="N23" s="11">
        <f t="shared" si="1"/>
        <v>97.742255000319503</v>
      </c>
      <c r="P23">
        <f t="shared" si="4"/>
        <v>91.128026315789484</v>
      </c>
      <c r="S23" s="25">
        <f>Testbed_Dec!AJ23</f>
        <v>7.0517304000000003</v>
      </c>
      <c r="T23" s="25">
        <f>Testbed_Dec!AK23</f>
        <v>7.0336399999999992</v>
      </c>
      <c r="U23" s="25">
        <f>Testbed_Dec!AA23</f>
        <v>3.0707699999999997E-2</v>
      </c>
      <c r="W23" s="5">
        <v>6.2837775000000002</v>
      </c>
      <c r="X23">
        <f t="shared" si="2"/>
        <v>99.302370270112192</v>
      </c>
      <c r="Y23" s="6">
        <v>6.2399399999999998</v>
      </c>
      <c r="Z23">
        <f t="shared" si="5"/>
        <v>0</v>
      </c>
      <c r="AA23" s="7">
        <v>6.9340799999999998</v>
      </c>
      <c r="AD23" s="11">
        <v>97</v>
      </c>
      <c r="AF23">
        <v>6.9179399999999998</v>
      </c>
      <c r="AG23">
        <v>6.1601699999999999</v>
      </c>
    </row>
    <row r="24" spans="2:33" x14ac:dyDescent="0.35">
      <c r="B24" s="25">
        <f>Testbed_Dec!M24</f>
        <v>7.6</v>
      </c>
      <c r="C24" s="8">
        <f>Testbed_Dec!R24</f>
        <v>7.0573437000000006</v>
      </c>
      <c r="D24" s="8">
        <f>Testbed_Dec!S24</f>
        <v>6.9968100000000018</v>
      </c>
      <c r="E24" s="8">
        <f>Testbed_Dec!I24</f>
        <v>3.1258600000000004E-2</v>
      </c>
      <c r="G24" s="72">
        <v>7.6</v>
      </c>
      <c r="H24" s="5">
        <v>7.0826184000000003</v>
      </c>
      <c r="I24">
        <f t="shared" si="3"/>
        <v>99.47959359210995</v>
      </c>
      <c r="J24" s="6">
        <v>7.0457600000000005</v>
      </c>
      <c r="K24">
        <f t="shared" si="0"/>
        <v>98.293299800163496</v>
      </c>
      <c r="L24">
        <v>6.9320500000000003</v>
      </c>
      <c r="M24" s="7">
        <v>6.9255100000000001</v>
      </c>
      <c r="N24" s="11">
        <f t="shared" si="1"/>
        <v>97.781775169476873</v>
      </c>
      <c r="P24">
        <f t="shared" si="4"/>
        <v>91.125131578947375</v>
      </c>
      <c r="S24" s="25">
        <f>Testbed_Dec!AJ24</f>
        <v>7.0579079999999994</v>
      </c>
      <c r="T24" s="25">
        <f>Testbed_Dec!AK24</f>
        <v>7.0336399999999992</v>
      </c>
      <c r="U24" s="25">
        <f>Testbed_Dec!AA24</f>
        <v>3.0707699999999997E-2</v>
      </c>
      <c r="W24" s="5">
        <v>6.2810154000000002</v>
      </c>
      <c r="X24">
        <f t="shared" si="2"/>
        <v>99.346038858621483</v>
      </c>
      <c r="Y24" s="6">
        <v>6.2399399999999998</v>
      </c>
      <c r="Z24">
        <f t="shared" si="5"/>
        <v>0</v>
      </c>
      <c r="AA24" s="7">
        <v>6.9340799999999998</v>
      </c>
      <c r="AD24" s="11">
        <v>97</v>
      </c>
      <c r="AF24">
        <v>6.9179399999999998</v>
      </c>
      <c r="AG24">
        <v>6.1564100000000002</v>
      </c>
    </row>
    <row r="25" spans="2:33" x14ac:dyDescent="0.35">
      <c r="B25" s="25">
        <f>Testbed_Dec!M25</f>
        <v>7.6</v>
      </c>
      <c r="C25" s="8">
        <f>Testbed_Dec!R25</f>
        <v>7.0604028000000021</v>
      </c>
      <c r="D25" s="8">
        <f>Testbed_Dec!S25</f>
        <v>7.0336399999999992</v>
      </c>
      <c r="E25" s="8">
        <f>Testbed_Dec!I25</f>
        <v>3.05268E-2</v>
      </c>
      <c r="G25" s="72">
        <v>7.6</v>
      </c>
      <c r="H25" s="5">
        <v>7.0826184000000003</v>
      </c>
      <c r="I25">
        <f t="shared" si="3"/>
        <v>99.47959359210995</v>
      </c>
      <c r="J25" s="6">
        <v>7.0457600000000005</v>
      </c>
      <c r="K25">
        <f t="shared" si="0"/>
        <v>98.291454718866376</v>
      </c>
      <c r="L25">
        <v>6.9320200000000005</v>
      </c>
      <c r="M25" s="7">
        <v>6.9253800000000005</v>
      </c>
      <c r="N25" s="11">
        <f t="shared" si="1"/>
        <v>97.77993969010106</v>
      </c>
      <c r="P25">
        <f t="shared" si="4"/>
        <v>91.123421052631599</v>
      </c>
      <c r="S25" s="25">
        <f>Testbed_Dec!AJ25</f>
        <v>5.5721951999999995</v>
      </c>
      <c r="T25" s="25">
        <f>Testbed_Dec!AK25</f>
        <v>5.534790000000001</v>
      </c>
      <c r="U25" s="25">
        <f>Testbed_Dec!AA25</f>
        <v>3.1157199999999999E-2</v>
      </c>
      <c r="W25" s="5">
        <v>6.2810154000000002</v>
      </c>
      <c r="X25">
        <f t="shared" si="2"/>
        <v>99.289041704944694</v>
      </c>
      <c r="Y25" s="6">
        <v>6.2363599999999986</v>
      </c>
      <c r="Z25">
        <f t="shared" si="5"/>
        <v>0</v>
      </c>
      <c r="AA25" s="7">
        <v>6.9340600000000006</v>
      </c>
      <c r="AD25" s="11">
        <v>97</v>
      </c>
      <c r="AF25">
        <v>6.9177299999999997</v>
      </c>
      <c r="AG25">
        <v>6.1270600000000002</v>
      </c>
    </row>
    <row r="26" spans="2:33" x14ac:dyDescent="0.35">
      <c r="B26" s="25">
        <f>Testbed_Dec!M26</f>
        <v>7.6</v>
      </c>
      <c r="C26" s="8">
        <f>Testbed_Dec!R26</f>
        <v>7.0573437000000006</v>
      </c>
      <c r="D26" s="8">
        <f>Testbed_Dec!S26</f>
        <v>7.0336399999999992</v>
      </c>
      <c r="E26" s="8">
        <f>Testbed_Dec!I26</f>
        <v>3.05268E-2</v>
      </c>
      <c r="G26" s="72">
        <v>7.6</v>
      </c>
      <c r="H26" s="5">
        <v>7.0826184000000003</v>
      </c>
      <c r="I26">
        <f t="shared" si="3"/>
        <v>99.47959359210995</v>
      </c>
      <c r="J26" s="6">
        <v>7.0457600000000005</v>
      </c>
      <c r="K26">
        <f t="shared" si="0"/>
        <v>98.287196838949953</v>
      </c>
      <c r="L26">
        <v>6.9318900000000001</v>
      </c>
      <c r="M26" s="7">
        <v>6.9250800000000003</v>
      </c>
      <c r="N26" s="11">
        <f t="shared" si="1"/>
        <v>97.775703968464541</v>
      </c>
      <c r="P26">
        <f t="shared" si="4"/>
        <v>91.119473684210533</v>
      </c>
      <c r="S26" s="25">
        <f>Testbed_Dec!AJ26</f>
        <v>5.7395695499999979</v>
      </c>
      <c r="T26" s="25">
        <f>Testbed_Dec!AK26</f>
        <v>5.7096599999999986</v>
      </c>
      <c r="U26" s="25">
        <f>Testbed_Dec!AA26</f>
        <v>3.1157199999999999E-2</v>
      </c>
      <c r="W26" s="5">
        <v>6.2533944000000012</v>
      </c>
      <c r="X26">
        <f t="shared" si="2"/>
        <v>99.227389208011559</v>
      </c>
      <c r="Y26" s="6">
        <v>6.2050800000000006</v>
      </c>
      <c r="Z26">
        <f t="shared" si="5"/>
        <v>0</v>
      </c>
      <c r="AA26" s="7">
        <v>6.9340600000000006</v>
      </c>
      <c r="AD26" s="11">
        <v>97</v>
      </c>
      <c r="AF26">
        <v>6.9177299999999997</v>
      </c>
      <c r="AG26">
        <v>6.1265700000000001</v>
      </c>
    </row>
    <row r="27" spans="2:33" x14ac:dyDescent="0.35">
      <c r="B27" s="25">
        <f>Testbed_Dec!M27</f>
        <v>7.6</v>
      </c>
      <c r="C27" s="8">
        <f>Testbed_Dec!R27</f>
        <v>7.0573437000000006</v>
      </c>
      <c r="D27" s="8">
        <f>Testbed_Dec!S27</f>
        <v>7.0336399999999992</v>
      </c>
      <c r="E27" s="8">
        <f>Testbed_Dec!I27</f>
        <v>3.10286E-2</v>
      </c>
      <c r="G27" s="72">
        <v>7.6</v>
      </c>
      <c r="H27" s="5">
        <v>7.0826184000000003</v>
      </c>
      <c r="I27">
        <f t="shared" si="3"/>
        <v>99.47959359210995</v>
      </c>
      <c r="J27" s="6">
        <v>7.0457600000000005</v>
      </c>
      <c r="K27">
        <f t="shared" si="0"/>
        <v>98.285351757652819</v>
      </c>
      <c r="L27">
        <v>6.9318800000000005</v>
      </c>
      <c r="M27" s="7">
        <v>6.9249499999999999</v>
      </c>
      <c r="N27" s="11">
        <f t="shared" si="1"/>
        <v>97.773868489088727</v>
      </c>
      <c r="P27">
        <f t="shared" si="4"/>
        <v>91.117763157894743</v>
      </c>
      <c r="S27" s="25">
        <f>Testbed_Dec!AJ27</f>
        <v>5.9067953999999991</v>
      </c>
      <c r="T27" s="25">
        <f>Testbed_Dec!AK27</f>
        <v>5.8845799999999988</v>
      </c>
      <c r="U27" s="25">
        <f>Testbed_Dec!AA27</f>
        <v>3.01506E-2</v>
      </c>
      <c r="W27" s="5">
        <v>6.2533944000000012</v>
      </c>
      <c r="X27">
        <f t="shared" si="2"/>
        <v>98.726541220556939</v>
      </c>
      <c r="Y27" s="6">
        <v>6.1737600000000006</v>
      </c>
      <c r="Z27">
        <f t="shared" si="5"/>
        <v>0</v>
      </c>
      <c r="AA27" s="7">
        <v>6.9340600000000006</v>
      </c>
      <c r="AD27" s="11">
        <v>97</v>
      </c>
      <c r="AF27">
        <v>6.9177200000000001</v>
      </c>
      <c r="AG27">
        <v>6.1237299999999992</v>
      </c>
    </row>
    <row r="28" spans="2:33" x14ac:dyDescent="0.35">
      <c r="B28" s="25">
        <f>Testbed_Dec!M28</f>
        <v>7.6</v>
      </c>
      <c r="C28" s="8">
        <f>Testbed_Dec!R28</f>
        <v>7.0573437000000006</v>
      </c>
      <c r="D28" s="8">
        <f>Testbed_Dec!S28</f>
        <v>7.0336399999999992</v>
      </c>
      <c r="E28" s="8">
        <f>Testbed_Dec!I28</f>
        <v>3.0925999999999999E-2</v>
      </c>
      <c r="G28" s="72">
        <v>7.6</v>
      </c>
      <c r="H28" s="5">
        <v>7.0826184000000003</v>
      </c>
      <c r="I28">
        <f t="shared" si="3"/>
        <v>99.47959359210995</v>
      </c>
      <c r="J28" s="6">
        <v>7.0457600000000005</v>
      </c>
      <c r="K28">
        <f t="shared" si="0"/>
        <v>98.28435825233899</v>
      </c>
      <c r="L28">
        <v>6.9318800000000005</v>
      </c>
      <c r="M28" s="7">
        <v>6.9248799999999999</v>
      </c>
      <c r="N28" s="11">
        <f t="shared" si="1"/>
        <v>97.772880154040195</v>
      </c>
      <c r="P28">
        <f t="shared" si="4"/>
        <v>91.11684210526316</v>
      </c>
      <c r="S28" s="25">
        <f>Testbed_Dec!AJ28</f>
        <v>2.181168</v>
      </c>
      <c r="T28" s="25">
        <f>Testbed_Dec!AK28</f>
        <v>2.0861999999999998</v>
      </c>
      <c r="U28" s="25">
        <f>Testbed_Dec!AA28</f>
        <v>3.01506E-2</v>
      </c>
      <c r="W28" s="5">
        <v>6.2216747999999988</v>
      </c>
      <c r="X28">
        <f t="shared" si="2"/>
        <v>99.172975096673355</v>
      </c>
      <c r="Y28" s="6">
        <v>6.1702200000000005</v>
      </c>
      <c r="Z28">
        <f t="shared" si="5"/>
        <v>0</v>
      </c>
      <c r="AA28" s="7">
        <v>6.9340600000000006</v>
      </c>
      <c r="AD28" s="11">
        <v>97</v>
      </c>
      <c r="AF28">
        <v>6.9177200000000001</v>
      </c>
      <c r="AG28">
        <v>6.12303</v>
      </c>
    </row>
    <row r="29" spans="2:33" x14ac:dyDescent="0.35">
      <c r="B29" s="25">
        <f>Testbed_Dec!M29</f>
        <v>7.6</v>
      </c>
      <c r="C29" s="8">
        <f>Testbed_Dec!R29</f>
        <v>7.0604028000000021</v>
      </c>
      <c r="D29" s="8">
        <f>Testbed_Dec!S29</f>
        <v>7.0336399999999992</v>
      </c>
      <c r="E29" s="8">
        <f>Testbed_Dec!I29</f>
        <v>3.1775200000000003E-2</v>
      </c>
      <c r="G29" s="72">
        <v>7.6</v>
      </c>
      <c r="H29" s="5">
        <v>7.0826184000000003</v>
      </c>
      <c r="I29">
        <f t="shared" si="3"/>
        <v>99.47959359210995</v>
      </c>
      <c r="J29" s="6">
        <v>7.0457600000000005</v>
      </c>
      <c r="K29">
        <f t="shared" si="0"/>
        <v>98.281519665728041</v>
      </c>
      <c r="L29">
        <v>6.9318800000000005</v>
      </c>
      <c r="M29" s="7">
        <v>6.9246800000000004</v>
      </c>
      <c r="N29" s="11">
        <f t="shared" si="1"/>
        <v>97.770056339615877</v>
      </c>
      <c r="P29">
        <f t="shared" si="4"/>
        <v>91.114210526315802</v>
      </c>
      <c r="S29" s="25">
        <f>Testbed_Dec!AJ29</f>
        <v>2.181168</v>
      </c>
      <c r="T29" s="25">
        <f>Testbed_Dec!AK29</f>
        <v>2.085</v>
      </c>
      <c r="U29" s="25">
        <f>Testbed_Dec!AA29</f>
        <v>3.1158000000000002E-2</v>
      </c>
      <c r="W29" s="5">
        <v>6.2162100000000011</v>
      </c>
      <c r="X29">
        <f t="shared" si="2"/>
        <v>98.699368264585644</v>
      </c>
      <c r="Y29" s="6">
        <v>6.1353600000000004</v>
      </c>
      <c r="Z29">
        <f t="shared" si="5"/>
        <v>0</v>
      </c>
      <c r="AA29" s="7">
        <v>6.93391</v>
      </c>
      <c r="AD29" s="11">
        <v>97</v>
      </c>
      <c r="AF29">
        <v>6.9176800000000007</v>
      </c>
      <c r="AG29">
        <v>6.0914999999999999</v>
      </c>
    </row>
    <row r="30" spans="2:33" x14ac:dyDescent="0.35">
      <c r="B30" s="25">
        <f>Testbed_Dec!M30</f>
        <v>7.6</v>
      </c>
      <c r="C30" s="8">
        <f>Testbed_Dec!R30</f>
        <v>7.0573437000000006</v>
      </c>
      <c r="D30" s="8">
        <f>Testbed_Dec!S30</f>
        <v>7.0316200000000002</v>
      </c>
      <c r="E30" s="8">
        <f>Testbed_Dec!I30</f>
        <v>3.1528500000000001E-2</v>
      </c>
      <c r="G30" s="72">
        <v>7.6</v>
      </c>
      <c r="H30" s="5">
        <v>7.0826184000000003</v>
      </c>
      <c r="I30">
        <f t="shared" si="3"/>
        <v>99.47959359210995</v>
      </c>
      <c r="J30" s="6">
        <v>7.0457600000000005</v>
      </c>
      <c r="K30">
        <f t="shared" si="0"/>
        <v>98.278964937778184</v>
      </c>
      <c r="L30">
        <v>6.93187</v>
      </c>
      <c r="M30" s="7">
        <v>6.9245000000000001</v>
      </c>
      <c r="N30" s="11">
        <f t="shared" si="1"/>
        <v>97.767514906633963</v>
      </c>
      <c r="P30">
        <f t="shared" si="4"/>
        <v>91.111842105263165</v>
      </c>
      <c r="S30" s="25">
        <f>Testbed_Dec!AJ30</f>
        <v>2.181168</v>
      </c>
      <c r="T30" s="25">
        <f>Testbed_Dec!AK30</f>
        <v>2.1209699999999998</v>
      </c>
      <c r="U30" s="25">
        <f>Testbed_Dec!AA30</f>
        <v>3.1158000000000002E-2</v>
      </c>
      <c r="W30" s="5">
        <v>6.1567505999999996</v>
      </c>
      <c r="X30">
        <f t="shared" si="2"/>
        <v>99.086358963444127</v>
      </c>
      <c r="Y30" s="6">
        <v>6.1005000000000003</v>
      </c>
      <c r="Z30">
        <f t="shared" si="5"/>
        <v>0</v>
      </c>
      <c r="AA30" s="7">
        <v>6.93391</v>
      </c>
      <c r="AD30" s="11">
        <v>97</v>
      </c>
      <c r="AF30">
        <v>6.9176800000000007</v>
      </c>
      <c r="AG30">
        <v>6.0914399999999995</v>
      </c>
    </row>
    <row r="31" spans="2:33" x14ac:dyDescent="0.35">
      <c r="B31" s="25">
        <f>Testbed_Dec!M31</f>
        <v>7.6</v>
      </c>
      <c r="C31" s="8">
        <f>Testbed_Dec!R31</f>
        <v>7.0573437000000006</v>
      </c>
      <c r="D31" s="8">
        <f>Testbed_Dec!S31</f>
        <v>7.0316200000000002</v>
      </c>
      <c r="E31" s="8">
        <f>Testbed_Dec!I31</f>
        <v>3.1528500000000001E-2</v>
      </c>
      <c r="G31" s="72">
        <v>7.6</v>
      </c>
      <c r="H31" s="5">
        <v>7.0795295999999999</v>
      </c>
      <c r="I31">
        <f t="shared" si="3"/>
        <v>99.522996556155377</v>
      </c>
      <c r="J31" s="6">
        <v>7.0457600000000005</v>
      </c>
      <c r="K31">
        <f t="shared" si="0"/>
        <v>98.276977927150512</v>
      </c>
      <c r="L31">
        <v>6.9318400000000002</v>
      </c>
      <c r="M31" s="7">
        <v>6.9243600000000001</v>
      </c>
      <c r="N31" s="11">
        <f t="shared" si="1"/>
        <v>97.808193357931586</v>
      </c>
      <c r="P31">
        <f t="shared" si="4"/>
        <v>91.11</v>
      </c>
      <c r="S31" s="25">
        <f>Testbed_Dec!AJ31</f>
        <v>2.181168</v>
      </c>
      <c r="T31" s="25">
        <f>Testbed_Dec!AK31</f>
        <v>2.1209699999999998</v>
      </c>
      <c r="U31" s="25">
        <f>Testbed_Dec!AA31</f>
        <v>3.1478600000000002E-2</v>
      </c>
      <c r="W31" s="5">
        <v>6.1270208999999998</v>
      </c>
      <c r="X31">
        <f t="shared" si="2"/>
        <v>99.510024521052316</v>
      </c>
      <c r="Y31" s="6">
        <v>6.0970000000000004</v>
      </c>
      <c r="Z31">
        <f t="shared" si="5"/>
        <v>0</v>
      </c>
      <c r="AA31" s="7">
        <v>6.9338100000000003</v>
      </c>
      <c r="AD31" s="11">
        <v>97</v>
      </c>
      <c r="AF31">
        <v>6.9175800000000001</v>
      </c>
      <c r="AG31">
        <v>6.0626899999999999</v>
      </c>
    </row>
    <row r="32" spans="2:33" x14ac:dyDescent="0.35">
      <c r="B32" s="25">
        <f>Testbed_Dec!M32</f>
        <v>7.6</v>
      </c>
      <c r="C32" s="8">
        <f>Testbed_Dec!R32</f>
        <v>7.0573437000000006</v>
      </c>
      <c r="D32" s="8">
        <f>Testbed_Dec!S32</f>
        <v>7.00284</v>
      </c>
      <c r="E32" s="8">
        <f>Testbed_Dec!I32</f>
        <v>3.18523E-2</v>
      </c>
      <c r="G32" s="72">
        <v>7.6</v>
      </c>
      <c r="H32" s="5">
        <v>7.0795295999999999</v>
      </c>
      <c r="I32">
        <f t="shared" si="3"/>
        <v>99.522996556155377</v>
      </c>
      <c r="J32" s="6">
        <v>7.0457600000000005</v>
      </c>
      <c r="K32">
        <f t="shared" si="0"/>
        <v>98.275132845853392</v>
      </c>
      <c r="L32">
        <v>6.9318</v>
      </c>
      <c r="M32" s="7">
        <v>6.9242299999999997</v>
      </c>
      <c r="N32" s="11">
        <f t="shared" si="1"/>
        <v>97.806357077735782</v>
      </c>
      <c r="P32">
        <f t="shared" si="4"/>
        <v>91.108289473684209</v>
      </c>
      <c r="S32" s="25">
        <f>Testbed_Dec!AJ32</f>
        <v>2.181168</v>
      </c>
      <c r="T32" s="25">
        <f>Testbed_Dec!AK32</f>
        <v>2.1035849999999998</v>
      </c>
      <c r="U32" s="25">
        <f>Testbed_Dec!AA32</f>
        <v>3.1478600000000002E-2</v>
      </c>
      <c r="W32" s="5">
        <v>6.1216154999999999</v>
      </c>
      <c r="X32">
        <f t="shared" si="2"/>
        <v>99.597892092373343</v>
      </c>
      <c r="Y32" s="6">
        <v>6.0970000000000004</v>
      </c>
      <c r="Z32">
        <f t="shared" si="5"/>
        <v>0</v>
      </c>
      <c r="AA32" s="7">
        <v>6.9338100000000003</v>
      </c>
      <c r="AD32" s="11">
        <v>97</v>
      </c>
      <c r="AF32">
        <v>6.9175800000000001</v>
      </c>
      <c r="AG32">
        <v>6.0587600000000004</v>
      </c>
    </row>
    <row r="33" spans="2:33" x14ac:dyDescent="0.35">
      <c r="B33" s="25">
        <f>Testbed_Dec!M33</f>
        <v>7.6</v>
      </c>
      <c r="C33" s="8">
        <f>Testbed_Dec!R33</f>
        <v>7.0573437000000006</v>
      </c>
      <c r="D33" s="8">
        <f>Testbed_Dec!S33</f>
        <v>7.037679999999999</v>
      </c>
      <c r="E33" s="8">
        <f>Testbed_Dec!I33</f>
        <v>3.18523E-2</v>
      </c>
      <c r="G33" s="72">
        <v>7.6</v>
      </c>
      <c r="H33" s="5">
        <v>7.0795295999999999</v>
      </c>
      <c r="I33">
        <f t="shared" si="3"/>
        <v>99.522996556155377</v>
      </c>
      <c r="J33" s="6">
        <v>7.0457600000000005</v>
      </c>
      <c r="K33">
        <f t="shared" si="0"/>
        <v>98.273997411208995</v>
      </c>
      <c r="L33">
        <v>6.9317799999999998</v>
      </c>
      <c r="M33" s="7">
        <v>6.92415</v>
      </c>
      <c r="N33" s="11">
        <f t="shared" si="1"/>
        <v>97.805227059153765</v>
      </c>
      <c r="P33">
        <f t="shared" si="4"/>
        <v>91.107236842105266</v>
      </c>
      <c r="S33" s="25">
        <f>Testbed_Dec!AJ33</f>
        <v>2.181168</v>
      </c>
      <c r="T33" s="25">
        <f>Testbed_Dec!AK33</f>
        <v>2.0861999999999998</v>
      </c>
      <c r="U33" s="25">
        <f>Testbed_Dec!AA33</f>
        <v>3.1065300000000001E-2</v>
      </c>
      <c r="W33" s="5">
        <v>6.1189127999999995</v>
      </c>
      <c r="X33">
        <f t="shared" si="2"/>
        <v>99.072501899357007</v>
      </c>
      <c r="Y33" s="6">
        <v>6.0621599999999987</v>
      </c>
      <c r="Z33">
        <f t="shared" si="5"/>
        <v>0</v>
      </c>
      <c r="AA33" s="7">
        <v>6.9337499999999999</v>
      </c>
      <c r="AD33" s="11">
        <v>97</v>
      </c>
      <c r="AF33">
        <v>6.9174199999999999</v>
      </c>
      <c r="AG33">
        <v>6.0188900000000007</v>
      </c>
    </row>
    <row r="34" spans="2:33" x14ac:dyDescent="0.35">
      <c r="B34" s="25">
        <f>Testbed_Dec!M34</f>
        <v>7.6</v>
      </c>
      <c r="C34" s="8">
        <f>Testbed_Dec!R34</f>
        <v>7.0573437000000006</v>
      </c>
      <c r="D34" s="8">
        <f>Testbed_Dec!S34</f>
        <v>7.00284</v>
      </c>
      <c r="E34" s="8">
        <f>Testbed_Dec!I34</f>
        <v>3.1887100000000002E-2</v>
      </c>
      <c r="G34" s="72">
        <v>7.6</v>
      </c>
      <c r="H34" s="5">
        <v>7.0795295999999999</v>
      </c>
      <c r="I34">
        <f t="shared" si="3"/>
        <v>99.522996556155377</v>
      </c>
      <c r="J34" s="6">
        <v>7.0457600000000005</v>
      </c>
      <c r="K34">
        <f t="shared" si="0"/>
        <v>98.27215232991189</v>
      </c>
      <c r="L34">
        <v>6.9317500000000001</v>
      </c>
      <c r="M34" s="7">
        <v>6.9240200000000005</v>
      </c>
      <c r="N34" s="11">
        <f t="shared" si="1"/>
        <v>97.803390778957976</v>
      </c>
      <c r="P34">
        <f t="shared" si="4"/>
        <v>91.10552631578949</v>
      </c>
      <c r="S34" s="25">
        <f>Testbed_Dec!AJ34</f>
        <v>2.181168</v>
      </c>
      <c r="T34" s="25">
        <f>Testbed_Dec!AK34</f>
        <v>2.1209699999999998</v>
      </c>
      <c r="U34" s="25">
        <f>Testbed_Dec!AA34</f>
        <v>3.1065300000000001E-2</v>
      </c>
      <c r="W34" s="5">
        <v>6.0890940000000011</v>
      </c>
      <c r="X34">
        <f t="shared" si="2"/>
        <v>99.042320581682603</v>
      </c>
      <c r="Y34" s="6">
        <v>6.0307800000000009</v>
      </c>
      <c r="Z34">
        <f t="shared" si="5"/>
        <v>0</v>
      </c>
      <c r="AA34" s="7">
        <v>6.9337499999999999</v>
      </c>
      <c r="AD34" s="11">
        <v>97</v>
      </c>
      <c r="AF34">
        <v>6.9174199999999999</v>
      </c>
      <c r="AG34">
        <v>6.0180400000000001</v>
      </c>
    </row>
    <row r="35" spans="2:33" x14ac:dyDescent="0.35">
      <c r="B35" s="25">
        <f>Testbed_Dec!M35</f>
        <v>7.6</v>
      </c>
      <c r="C35" s="8">
        <f>Testbed_Dec!R35</f>
        <v>7.0573437000000006</v>
      </c>
      <c r="D35" s="8">
        <f>Testbed_Dec!S35</f>
        <v>7.0336399999999992</v>
      </c>
      <c r="E35" s="8">
        <f>Testbed_Dec!I35</f>
        <v>3.1742199999999998E-2</v>
      </c>
      <c r="G35" s="72">
        <v>7.6</v>
      </c>
      <c r="H35" s="5">
        <v>7.0795295999999999</v>
      </c>
      <c r="I35">
        <f t="shared" si="3"/>
        <v>99.522996556155377</v>
      </c>
      <c r="J35" s="6">
        <v>7.0457600000000005</v>
      </c>
      <c r="K35">
        <f t="shared" ref="K35:K66" si="8">M35/J35*100</f>
        <v>98.270874965936954</v>
      </c>
      <c r="L35">
        <v>6.9317299999999999</v>
      </c>
      <c r="M35" s="7">
        <v>6.9239300000000004</v>
      </c>
      <c r="N35" s="11">
        <f t="shared" ref="N35:N66" si="9">M35/H35*100</f>
        <v>97.802119508053195</v>
      </c>
      <c r="P35">
        <f t="shared" si="4"/>
        <v>91.104342105263171</v>
      </c>
      <c r="S35" s="25">
        <f>Testbed_Dec!AJ35</f>
        <v>2.1821183999999998</v>
      </c>
      <c r="T35" s="25">
        <f>Testbed_Dec!AK35</f>
        <v>2.0861999999999998</v>
      </c>
      <c r="U35" s="25">
        <f>Testbed_Dec!AA35</f>
        <v>3.0982199999999998E-2</v>
      </c>
      <c r="W35" s="5">
        <v>6.0596909999999999</v>
      </c>
      <c r="X35">
        <f t="shared" ref="X35:X66" si="10">Y35/W35*100</f>
        <v>99.465797843487394</v>
      </c>
      <c r="Y35" s="6">
        <v>6.0273199999999996</v>
      </c>
      <c r="Z35">
        <f t="shared" si="5"/>
        <v>0</v>
      </c>
      <c r="AA35" s="7">
        <v>6.9337499999999999</v>
      </c>
      <c r="AD35" s="11">
        <v>97</v>
      </c>
      <c r="AF35">
        <v>6.9171700000000005</v>
      </c>
      <c r="AG35">
        <v>6.0155099999999999</v>
      </c>
    </row>
    <row r="36" spans="2:33" x14ac:dyDescent="0.35">
      <c r="B36" s="25">
        <f>Testbed_Dec!M36</f>
        <v>7.6</v>
      </c>
      <c r="C36" s="8">
        <f>Testbed_Dec!R36</f>
        <v>7.0573437000000006</v>
      </c>
      <c r="D36" s="8">
        <f>Testbed_Dec!S36</f>
        <v>7.0336399999999992</v>
      </c>
      <c r="E36" s="8">
        <f>Testbed_Dec!I36</f>
        <v>3.1742199999999998E-2</v>
      </c>
      <c r="G36" s="72">
        <v>7.6</v>
      </c>
      <c r="H36" s="5">
        <v>7.0634619000000001</v>
      </c>
      <c r="I36">
        <f t="shared" si="3"/>
        <v>99.749387761261943</v>
      </c>
      <c r="J36" s="6">
        <v>7.0457600000000005</v>
      </c>
      <c r="K36">
        <f t="shared" si="8"/>
        <v>98.267752520664899</v>
      </c>
      <c r="L36">
        <v>6.9317200000000003</v>
      </c>
      <c r="M36" s="7">
        <v>6.9237099999999998</v>
      </c>
      <c r="N36" s="11">
        <f t="shared" si="9"/>
        <v>98.021481506115293</v>
      </c>
      <c r="P36">
        <f t="shared" si="4"/>
        <v>91.101447368421049</v>
      </c>
      <c r="S36" s="25">
        <f>Testbed_Dec!AJ36</f>
        <v>2.181168</v>
      </c>
      <c r="T36" s="25">
        <f>Testbed_Dec!AK36</f>
        <v>2.0861999999999998</v>
      </c>
      <c r="U36" s="25">
        <f>Testbed_Dec!AA36</f>
        <v>3.0982199999999998E-2</v>
      </c>
      <c r="W36" s="5">
        <v>6.0543450000000005</v>
      </c>
      <c r="X36">
        <f t="shared" si="10"/>
        <v>99.496477323310771</v>
      </c>
      <c r="Y36" s="6">
        <v>6.02386</v>
      </c>
      <c r="Z36">
        <f t="shared" si="5"/>
        <v>0</v>
      </c>
      <c r="AA36" s="7">
        <v>6.9337499999999999</v>
      </c>
      <c r="AD36" s="11">
        <v>97</v>
      </c>
      <c r="AF36">
        <v>6.9171700000000005</v>
      </c>
      <c r="AG36">
        <v>5.9997199999999999</v>
      </c>
    </row>
    <row r="37" spans="2:33" x14ac:dyDescent="0.35">
      <c r="B37" s="25">
        <f>Testbed_Dec!M37</f>
        <v>7.6</v>
      </c>
      <c r="C37" s="8">
        <f>Testbed_Dec!R37</f>
        <v>7.0604028000000021</v>
      </c>
      <c r="D37" s="8">
        <f>Testbed_Dec!S37</f>
        <v>7.037679999999999</v>
      </c>
      <c r="E37" s="8">
        <f>Testbed_Dec!I37</f>
        <v>3.1743899999999999E-2</v>
      </c>
      <c r="G37" s="72">
        <v>7.6</v>
      </c>
      <c r="H37" s="5">
        <v>7.0634619000000001</v>
      </c>
      <c r="I37">
        <f t="shared" si="3"/>
        <v>99.749387761261943</v>
      </c>
      <c r="J37" s="6">
        <v>7.0457600000000005</v>
      </c>
      <c r="K37">
        <f t="shared" si="8"/>
        <v>98.265339722045596</v>
      </c>
      <c r="L37">
        <v>6.9317099999999998</v>
      </c>
      <c r="M37" s="7">
        <v>6.92354</v>
      </c>
      <c r="N37" s="11">
        <f t="shared" si="9"/>
        <v>98.019074754264622</v>
      </c>
      <c r="P37">
        <f t="shared" si="4"/>
        <v>91.099210526315801</v>
      </c>
      <c r="S37" s="25">
        <f>Testbed_Dec!AJ37</f>
        <v>2.181168</v>
      </c>
      <c r="T37" s="25">
        <f>Testbed_Dec!AK37</f>
        <v>2.1209699999999998</v>
      </c>
      <c r="U37" s="25">
        <f>Testbed_Dec!AA37</f>
        <v>3.07903E-2</v>
      </c>
      <c r="W37" s="5">
        <v>6.0543450000000005</v>
      </c>
      <c r="X37">
        <f t="shared" si="10"/>
        <v>99.034990572886073</v>
      </c>
      <c r="Y37" s="6">
        <v>5.9959199999999999</v>
      </c>
      <c r="Z37">
        <f t="shared" si="5"/>
        <v>0</v>
      </c>
      <c r="AA37" s="7">
        <v>6.93363</v>
      </c>
      <c r="AD37" s="11">
        <v>97</v>
      </c>
      <c r="AF37">
        <v>6.9171499999999995</v>
      </c>
      <c r="AG37">
        <v>5.98062</v>
      </c>
    </row>
    <row r="38" spans="2:33" x14ac:dyDescent="0.35">
      <c r="B38" s="25">
        <f>Testbed_Dec!M38</f>
        <v>7.6</v>
      </c>
      <c r="C38" s="8">
        <f>Testbed_Dec!R38</f>
        <v>7.0634619000000001</v>
      </c>
      <c r="D38" s="8">
        <f>Testbed_Dec!S38</f>
        <v>7.00284</v>
      </c>
      <c r="E38" s="8">
        <f>Testbed_Dec!I38</f>
        <v>3.1739699999999996E-2</v>
      </c>
      <c r="G38" s="72">
        <v>7.6</v>
      </c>
      <c r="H38" s="5">
        <v>7.0634619000000001</v>
      </c>
      <c r="I38">
        <f t="shared" si="3"/>
        <v>99.749387761261943</v>
      </c>
      <c r="J38" s="6">
        <v>7.0457600000000005</v>
      </c>
      <c r="K38">
        <f t="shared" si="8"/>
        <v>98.264204287401213</v>
      </c>
      <c r="L38">
        <v>6.9316899999999997</v>
      </c>
      <c r="M38" s="7">
        <v>6.9234600000000004</v>
      </c>
      <c r="N38" s="11">
        <f t="shared" si="9"/>
        <v>98.017942165158416</v>
      </c>
      <c r="P38">
        <f t="shared" si="4"/>
        <v>91.098157894736858</v>
      </c>
      <c r="S38" s="25">
        <f>Testbed_Dec!AJ38</f>
        <v>2.1802175999999998</v>
      </c>
      <c r="T38" s="25">
        <f>Testbed_Dec!AK38</f>
        <v>2.0861999999999998</v>
      </c>
      <c r="U38" s="25">
        <f>Testbed_Dec!AA38</f>
        <v>3.07903E-2</v>
      </c>
      <c r="W38" s="5">
        <v>6.0240807000000007</v>
      </c>
      <c r="X38">
        <f t="shared" si="10"/>
        <v>99.532531162804631</v>
      </c>
      <c r="Y38" s="6">
        <v>5.9959199999999999</v>
      </c>
      <c r="Z38">
        <f t="shared" si="5"/>
        <v>0</v>
      </c>
      <c r="AA38" s="7">
        <v>6.93363</v>
      </c>
      <c r="AD38" s="11">
        <v>97</v>
      </c>
      <c r="AF38">
        <v>6.9171499999999995</v>
      </c>
      <c r="AG38">
        <v>5.9543999999999997</v>
      </c>
    </row>
    <row r="39" spans="2:33" x14ac:dyDescent="0.35">
      <c r="B39" s="25">
        <f>Testbed_Dec!M39</f>
        <v>7.6</v>
      </c>
      <c r="C39" s="8">
        <f>Testbed_Dec!R39</f>
        <v>7.0634619000000001</v>
      </c>
      <c r="D39" s="8">
        <f>Testbed_Dec!S39</f>
        <v>7.037679999999999</v>
      </c>
      <c r="E39" s="8">
        <f>Testbed_Dec!I39</f>
        <v>3.1739699999999996E-2</v>
      </c>
      <c r="G39" s="72">
        <v>7.6</v>
      </c>
      <c r="H39" s="5">
        <v>7.0634619000000001</v>
      </c>
      <c r="I39">
        <f t="shared" si="3"/>
        <v>99.749387761261943</v>
      </c>
      <c r="J39" s="6">
        <v>7.0457600000000005</v>
      </c>
      <c r="K39">
        <f t="shared" si="8"/>
        <v>98.261365700790265</v>
      </c>
      <c r="L39">
        <v>6.9315800000000003</v>
      </c>
      <c r="M39" s="7">
        <v>6.92326</v>
      </c>
      <c r="N39" s="11">
        <f t="shared" si="9"/>
        <v>98.015110692392909</v>
      </c>
      <c r="P39">
        <f t="shared" si="4"/>
        <v>91.095526315789471</v>
      </c>
      <c r="S39" s="25">
        <f>Testbed_Dec!AJ39</f>
        <v>2.1792672000000004</v>
      </c>
      <c r="T39" s="25">
        <f>Testbed_Dec!AK39</f>
        <v>2.0861999999999998</v>
      </c>
      <c r="U39" s="25">
        <f>Testbed_Dec!AA39</f>
        <v>3.0937000000000003E-2</v>
      </c>
      <c r="W39" s="5">
        <v>6.0108642000000012</v>
      </c>
      <c r="X39">
        <f t="shared" si="10"/>
        <v>99.171430291171774</v>
      </c>
      <c r="Y39" s="6">
        <v>5.9610600000000016</v>
      </c>
      <c r="Z39">
        <f t="shared" si="5"/>
        <v>0</v>
      </c>
      <c r="AA39" s="7">
        <v>6.9336199999999995</v>
      </c>
      <c r="AD39" s="11">
        <v>97</v>
      </c>
      <c r="AF39">
        <v>6.9171499999999995</v>
      </c>
      <c r="AG39">
        <v>5.9482400000000002</v>
      </c>
    </row>
    <row r="40" spans="2:33" x14ac:dyDescent="0.35">
      <c r="B40" s="25">
        <f>Testbed_Dec!M40</f>
        <v>7.6</v>
      </c>
      <c r="C40" s="8">
        <f>Testbed_Dec!R40</f>
        <v>7.0634619000000001</v>
      </c>
      <c r="D40" s="8">
        <f>Testbed_Dec!S40</f>
        <v>7.037679999999999</v>
      </c>
      <c r="E40" s="8">
        <f>Testbed_Dec!I40</f>
        <v>3.1584299999999996E-2</v>
      </c>
      <c r="G40" s="72">
        <v>7.6</v>
      </c>
      <c r="H40" s="5">
        <v>7.0634619000000001</v>
      </c>
      <c r="I40">
        <f t="shared" si="3"/>
        <v>99.749387761261943</v>
      </c>
      <c r="J40" s="6">
        <v>7.0457600000000005</v>
      </c>
      <c r="K40">
        <f t="shared" si="8"/>
        <v>98.260372195476421</v>
      </c>
      <c r="L40">
        <v>6.9315800000000003</v>
      </c>
      <c r="M40" s="7">
        <v>6.92319</v>
      </c>
      <c r="N40" s="11">
        <f t="shared" si="9"/>
        <v>98.014119676924992</v>
      </c>
      <c r="P40">
        <f t="shared" si="4"/>
        <v>91.094605263157902</v>
      </c>
      <c r="S40" s="25">
        <f>Testbed_Dec!AJ40</f>
        <v>2.1783168000000006</v>
      </c>
      <c r="T40" s="25">
        <f>Testbed_Dec!AK40</f>
        <v>2.1209699999999998</v>
      </c>
      <c r="U40" s="25">
        <f>Testbed_Dec!AA40</f>
        <v>3.0937000000000003E-2</v>
      </c>
      <c r="W40" s="5">
        <v>5.9950044</v>
      </c>
      <c r="X40">
        <f t="shared" si="10"/>
        <v>99.376741074618735</v>
      </c>
      <c r="Y40" s="6">
        <v>5.9576400000000005</v>
      </c>
      <c r="Z40">
        <f t="shared" si="5"/>
        <v>0</v>
      </c>
      <c r="AA40" s="7">
        <v>6.9336199999999995</v>
      </c>
      <c r="AD40" s="11">
        <v>97</v>
      </c>
      <c r="AF40">
        <v>6.9171499999999995</v>
      </c>
      <c r="AG40">
        <v>5.9242400000000002</v>
      </c>
    </row>
    <row r="41" spans="2:33" x14ac:dyDescent="0.35">
      <c r="B41" s="25">
        <f>Testbed_Dec!M41</f>
        <v>7.6</v>
      </c>
      <c r="C41" s="8">
        <f>Testbed_Dec!R41</f>
        <v>7.0634619000000001</v>
      </c>
      <c r="D41" s="8">
        <f>Testbed_Dec!S41</f>
        <v>7.037679999999999</v>
      </c>
      <c r="E41" s="8">
        <f>Testbed_Dec!I41</f>
        <v>3.1584299999999996E-2</v>
      </c>
      <c r="G41" s="72">
        <v>7.6</v>
      </c>
      <c r="H41" s="5">
        <v>7.0634619000000001</v>
      </c>
      <c r="I41">
        <f t="shared" si="3"/>
        <v>99.749387761261943</v>
      </c>
      <c r="J41" s="6">
        <v>7.0457600000000005</v>
      </c>
      <c r="K41">
        <f t="shared" si="8"/>
        <v>98.257817467526579</v>
      </c>
      <c r="L41">
        <v>6.9315500000000005</v>
      </c>
      <c r="M41" s="7">
        <v>6.9230100000000006</v>
      </c>
      <c r="N41" s="11">
        <f t="shared" si="9"/>
        <v>98.011571351436061</v>
      </c>
      <c r="P41">
        <f t="shared" si="4"/>
        <v>91.092236842105279</v>
      </c>
      <c r="S41" s="25">
        <f>Testbed_Dec!AJ41</f>
        <v>2.1773663999999999</v>
      </c>
      <c r="T41" s="25">
        <f>Testbed_Dec!AK41</f>
        <v>2.1209699999999998</v>
      </c>
      <c r="U41" s="25">
        <f>Testbed_Dec!AA41</f>
        <v>3.0888800000000001E-2</v>
      </c>
      <c r="W41" s="5">
        <v>5.9950044</v>
      </c>
      <c r="X41">
        <f t="shared" si="10"/>
        <v>98.85230442866731</v>
      </c>
      <c r="Y41" s="6">
        <v>5.9262000000000006</v>
      </c>
      <c r="Z41">
        <f t="shared" si="5"/>
        <v>0</v>
      </c>
      <c r="AA41" s="7">
        <v>6.9335200000000006</v>
      </c>
      <c r="AD41" s="11">
        <v>97</v>
      </c>
      <c r="AF41">
        <v>6.9170800000000003</v>
      </c>
      <c r="AG41">
        <v>5.9112799999999996</v>
      </c>
    </row>
    <row r="42" spans="2:33" x14ac:dyDescent="0.35">
      <c r="B42" s="25">
        <f>Testbed_Dec!M42</f>
        <v>7.6</v>
      </c>
      <c r="C42" s="8">
        <f>Testbed_Dec!R42</f>
        <v>7.0604028000000021</v>
      </c>
      <c r="D42" s="8">
        <f>Testbed_Dec!S42</f>
        <v>7.037679999999999</v>
      </c>
      <c r="E42" s="8">
        <f>Testbed_Dec!I42</f>
        <v>3.1344499999999997E-2</v>
      </c>
      <c r="G42" s="72">
        <v>7.6</v>
      </c>
      <c r="H42" s="5">
        <v>7.0604028000000021</v>
      </c>
      <c r="I42">
        <f t="shared" si="3"/>
        <v>99.79260673342884</v>
      </c>
      <c r="J42" s="6">
        <v>7.0457600000000005</v>
      </c>
      <c r="K42">
        <f t="shared" si="8"/>
        <v>98.256965891543274</v>
      </c>
      <c r="L42">
        <v>6.9315299999999995</v>
      </c>
      <c r="M42" s="7">
        <v>6.9229500000000002</v>
      </c>
      <c r="N42" s="11">
        <f t="shared" si="9"/>
        <v>98.053187560347098</v>
      </c>
      <c r="P42">
        <f t="shared" si="4"/>
        <v>91.091447368421058</v>
      </c>
      <c r="S42" s="25">
        <f>Testbed_Dec!AJ42</f>
        <v>2.1773663999999999</v>
      </c>
      <c r="T42" s="25">
        <f>Testbed_Dec!AK42</f>
        <v>2.0861999999999998</v>
      </c>
      <c r="U42" s="25">
        <f>Testbed_Dec!AA42</f>
        <v>3.0888800000000001E-2</v>
      </c>
      <c r="W42" s="5">
        <v>5.9923610999999992</v>
      </c>
      <c r="X42">
        <f t="shared" si="10"/>
        <v>98.895909326959639</v>
      </c>
      <c r="Y42" s="6">
        <v>5.9262000000000006</v>
      </c>
      <c r="Z42">
        <f t="shared" si="5"/>
        <v>0</v>
      </c>
      <c r="AA42" s="7">
        <v>6.9335200000000006</v>
      </c>
      <c r="AD42" s="11">
        <v>97</v>
      </c>
      <c r="AF42">
        <v>6.9170800000000003</v>
      </c>
      <c r="AG42">
        <v>5.9103399999999997</v>
      </c>
    </row>
    <row r="43" spans="2:33" x14ac:dyDescent="0.35">
      <c r="B43" s="25">
        <f>Testbed_Dec!M43</f>
        <v>7.6</v>
      </c>
      <c r="C43" s="8">
        <f>Testbed_Dec!R43</f>
        <v>7.0604028000000021</v>
      </c>
      <c r="D43" s="8">
        <f>Testbed_Dec!S43</f>
        <v>7.037679999999999</v>
      </c>
      <c r="E43" s="8">
        <f>Testbed_Dec!I43</f>
        <v>3.1281799999999998E-2</v>
      </c>
      <c r="G43" s="72">
        <v>7.6</v>
      </c>
      <c r="H43" s="5">
        <v>7.0604028000000021</v>
      </c>
      <c r="I43">
        <f t="shared" si="3"/>
        <v>99.79260673342884</v>
      </c>
      <c r="J43" s="6">
        <v>7.0457600000000005</v>
      </c>
      <c r="K43">
        <f t="shared" si="8"/>
        <v>98.252140294304652</v>
      </c>
      <c r="L43">
        <v>6.9314799999999996</v>
      </c>
      <c r="M43" s="7">
        <v>6.9226099999999997</v>
      </c>
      <c r="N43" s="11">
        <f t="shared" si="9"/>
        <v>98.048371971072214</v>
      </c>
      <c r="P43">
        <f t="shared" si="4"/>
        <v>91.08697368421052</v>
      </c>
      <c r="S43" s="25">
        <f>Testbed_Dec!AJ43</f>
        <v>2.1792672000000004</v>
      </c>
      <c r="T43" s="25">
        <f>Testbed_Dec!AK43</f>
        <v>2.1209699999999998</v>
      </c>
      <c r="U43" s="25">
        <f>Testbed_Dec!AA43</f>
        <v>3.0827200000000003E-2</v>
      </c>
      <c r="W43" s="5">
        <v>5.9897178000000002</v>
      </c>
      <c r="X43">
        <f t="shared" si="10"/>
        <v>98.826024825409959</v>
      </c>
      <c r="Y43" s="6">
        <v>5.9193999999999996</v>
      </c>
      <c r="Z43">
        <f t="shared" si="5"/>
        <v>0</v>
      </c>
      <c r="AA43" s="7">
        <v>6.9335200000000006</v>
      </c>
      <c r="AD43" s="11">
        <v>97</v>
      </c>
      <c r="AF43">
        <v>6.9169900000000002</v>
      </c>
      <c r="AG43">
        <v>5.8811</v>
      </c>
    </row>
    <row r="44" spans="2:33" x14ac:dyDescent="0.35">
      <c r="B44" s="25">
        <f>Testbed_Dec!M44</f>
        <v>7.6</v>
      </c>
      <c r="C44" s="8">
        <f>Testbed_Dec!R44</f>
        <v>7.0573437000000006</v>
      </c>
      <c r="D44" s="8">
        <f>Testbed_Dec!S44</f>
        <v>7.0336399999999992</v>
      </c>
      <c r="E44" s="8">
        <f>Testbed_Dec!I44</f>
        <v>3.1281799999999998E-2</v>
      </c>
      <c r="G44" s="72">
        <v>7.6</v>
      </c>
      <c r="H44" s="5">
        <v>7.0604028000000021</v>
      </c>
      <c r="I44">
        <f t="shared" si="3"/>
        <v>99.735386202044992</v>
      </c>
      <c r="J44" s="6">
        <v>7.0417200000000006</v>
      </c>
      <c r="K44">
        <f t="shared" si="8"/>
        <v>98.30694773436035</v>
      </c>
      <c r="L44">
        <v>6.93147</v>
      </c>
      <c r="M44" s="7">
        <v>6.9225000000000003</v>
      </c>
      <c r="N44" s="11">
        <f t="shared" si="9"/>
        <v>98.04681398630683</v>
      </c>
      <c r="P44">
        <f t="shared" si="4"/>
        <v>91.08552631578948</v>
      </c>
      <c r="S44" s="25">
        <f>Testbed_Dec!AJ44</f>
        <v>2.1783168000000006</v>
      </c>
      <c r="T44" s="25">
        <f>Testbed_Dec!AK44</f>
        <v>2.0861999999999998</v>
      </c>
      <c r="U44" s="25">
        <f>Testbed_Dec!AA44</f>
        <v>3.0827200000000003E-2</v>
      </c>
      <c r="W44" s="5">
        <v>5.9563944000000006</v>
      </c>
      <c r="X44">
        <f t="shared" si="10"/>
        <v>98.964568229397287</v>
      </c>
      <c r="Y44" s="6">
        <v>5.8947199999999995</v>
      </c>
      <c r="Z44">
        <f t="shared" si="5"/>
        <v>0</v>
      </c>
      <c r="AA44" s="7">
        <v>6.9335200000000006</v>
      </c>
      <c r="AD44" s="11">
        <v>97</v>
      </c>
      <c r="AF44">
        <v>6.9169900000000002</v>
      </c>
      <c r="AG44">
        <v>5.8792999999999997</v>
      </c>
    </row>
    <row r="45" spans="2:33" x14ac:dyDescent="0.35">
      <c r="B45" s="25">
        <f>Testbed_Dec!M45</f>
        <v>7.6</v>
      </c>
      <c r="C45" s="8">
        <f>Testbed_Dec!R45</f>
        <v>7.0604028000000021</v>
      </c>
      <c r="D45" s="8">
        <f>Testbed_Dec!S45</f>
        <v>7.00284</v>
      </c>
      <c r="E45" s="8">
        <f>Testbed_Dec!I45</f>
        <v>3.1186200000000001E-2</v>
      </c>
      <c r="G45" s="72">
        <v>7.6</v>
      </c>
      <c r="H45" s="5">
        <v>7.0604028000000021</v>
      </c>
      <c r="I45">
        <f t="shared" si="3"/>
        <v>99.735386202044992</v>
      </c>
      <c r="J45" s="6">
        <v>7.0417200000000006</v>
      </c>
      <c r="K45">
        <f t="shared" si="8"/>
        <v>98.30510159449679</v>
      </c>
      <c r="L45">
        <v>6.9314399999999994</v>
      </c>
      <c r="M45" s="7">
        <v>6.9223699999999999</v>
      </c>
      <c r="N45" s="11">
        <f t="shared" si="9"/>
        <v>98.044972731584068</v>
      </c>
      <c r="P45">
        <f t="shared" si="4"/>
        <v>91.08381578947369</v>
      </c>
      <c r="S45" s="25">
        <f>Testbed_Dec!AJ45</f>
        <v>2.1792672000000004</v>
      </c>
      <c r="T45" s="25">
        <f>Testbed_Dec!AK45</f>
        <v>2.1209699999999998</v>
      </c>
      <c r="U45" s="25">
        <f>Testbed_Dec!AA45</f>
        <v>3.1047599999999998E-2</v>
      </c>
      <c r="W45" s="5">
        <v>5.9224176000000011</v>
      </c>
      <c r="X45">
        <f t="shared" si="10"/>
        <v>99.361112259290834</v>
      </c>
      <c r="Y45" s="6">
        <v>5.8845799999999988</v>
      </c>
      <c r="Z45">
        <f t="shared" si="5"/>
        <v>0</v>
      </c>
      <c r="AA45" s="7">
        <v>6.9334399999999992</v>
      </c>
      <c r="AD45" s="11">
        <v>97</v>
      </c>
      <c r="AF45">
        <v>6.9166499999999997</v>
      </c>
      <c r="AG45">
        <v>5.8785100000000003</v>
      </c>
    </row>
    <row r="46" spans="2:33" x14ac:dyDescent="0.35">
      <c r="B46" s="25">
        <f>Testbed_Dec!M46</f>
        <v>7.6</v>
      </c>
      <c r="C46" s="8">
        <f>Testbed_Dec!R46</f>
        <v>7.0573437000000006</v>
      </c>
      <c r="D46" s="8">
        <f>Testbed_Dec!S46</f>
        <v>7.037679999999999</v>
      </c>
      <c r="E46" s="8">
        <f>Testbed_Dec!I46</f>
        <v>3.1545000000000004E-2</v>
      </c>
      <c r="G46" s="72">
        <v>7.6</v>
      </c>
      <c r="H46" s="5">
        <v>7.0604028000000021</v>
      </c>
      <c r="I46">
        <f t="shared" si="3"/>
        <v>99.735386202044992</v>
      </c>
      <c r="J46" s="6">
        <v>7.0417200000000006</v>
      </c>
      <c r="K46">
        <f t="shared" si="8"/>
        <v>98.302829422357036</v>
      </c>
      <c r="L46">
        <v>6.9313799999999999</v>
      </c>
      <c r="M46" s="7">
        <v>6.9222099999999998</v>
      </c>
      <c r="N46" s="11">
        <f t="shared" si="9"/>
        <v>98.042706571925294</v>
      </c>
      <c r="P46">
        <f t="shared" si="4"/>
        <v>91.081710526315788</v>
      </c>
      <c r="S46" s="25">
        <f>Testbed_Dec!AJ46</f>
        <v>2.1802175999999998</v>
      </c>
      <c r="T46" s="25">
        <f>Testbed_Dec!AK46</f>
        <v>2.0873999999999997</v>
      </c>
      <c r="U46" s="25">
        <f>Testbed_Dec!AA46</f>
        <v>3.1047599999999998E-2</v>
      </c>
      <c r="W46" s="5">
        <v>5.9067953999999991</v>
      </c>
      <c r="X46">
        <f t="shared" si="10"/>
        <v>99.091294071231928</v>
      </c>
      <c r="Y46" s="6">
        <v>5.8531199999999997</v>
      </c>
      <c r="Z46">
        <f t="shared" si="5"/>
        <v>0</v>
      </c>
      <c r="AA46" s="7">
        <v>6.9334399999999992</v>
      </c>
      <c r="AD46" s="11">
        <v>97</v>
      </c>
      <c r="AF46">
        <v>6.9166499999999997</v>
      </c>
      <c r="AG46">
        <v>5.8471500000000001</v>
      </c>
    </row>
    <row r="47" spans="2:33" x14ac:dyDescent="0.35">
      <c r="B47" s="25">
        <f>Testbed_Dec!M47</f>
        <v>7.6</v>
      </c>
      <c r="C47" s="8">
        <f>Testbed_Dec!R47</f>
        <v>7.0542846000000008</v>
      </c>
      <c r="D47" s="8">
        <f>Testbed_Dec!S47</f>
        <v>7.0417200000000006</v>
      </c>
      <c r="E47" s="8">
        <f>Testbed_Dec!I47</f>
        <v>3.1545000000000004E-2</v>
      </c>
      <c r="G47" s="72">
        <v>7.6</v>
      </c>
      <c r="H47" s="5">
        <v>7.0604028000000021</v>
      </c>
      <c r="I47">
        <f t="shared" si="3"/>
        <v>99.735386202044992</v>
      </c>
      <c r="J47" s="6">
        <v>7.0417200000000006</v>
      </c>
      <c r="K47">
        <f t="shared" si="8"/>
        <v>98.29800105656004</v>
      </c>
      <c r="L47">
        <v>6.9313400000000005</v>
      </c>
      <c r="M47" s="7">
        <v>6.9218700000000002</v>
      </c>
      <c r="N47" s="11">
        <f t="shared" si="9"/>
        <v>98.037890982650424</v>
      </c>
      <c r="P47">
        <f t="shared" si="4"/>
        <v>91.077236842105265</v>
      </c>
      <c r="S47" s="25">
        <f>Testbed_Dec!AJ47</f>
        <v>2.1792672000000004</v>
      </c>
      <c r="T47" s="25">
        <f>Testbed_Dec!AK47</f>
        <v>2.0861999999999998</v>
      </c>
      <c r="U47" s="25">
        <f>Testbed_Dec!AA47</f>
        <v>3.1003099999999999E-2</v>
      </c>
      <c r="W47" s="5">
        <v>5.8887080999999997</v>
      </c>
      <c r="X47">
        <f t="shared" si="10"/>
        <v>97.084791823863711</v>
      </c>
      <c r="Y47" s="6">
        <v>5.7170399999999999</v>
      </c>
      <c r="Z47">
        <f t="shared" si="5"/>
        <v>0</v>
      </c>
      <c r="AA47" s="7">
        <v>6.9334399999999992</v>
      </c>
      <c r="AD47" s="11">
        <v>97</v>
      </c>
      <c r="AF47">
        <v>6.9162600000000003</v>
      </c>
      <c r="AG47">
        <v>5.8426400000000003</v>
      </c>
    </row>
    <row r="48" spans="2:33" x14ac:dyDescent="0.35">
      <c r="B48" s="25">
        <f>Testbed_Dec!M48</f>
        <v>7.6</v>
      </c>
      <c r="C48" s="8">
        <f>Testbed_Dec!R48</f>
        <v>7.0542846000000008</v>
      </c>
      <c r="D48" s="8">
        <f>Testbed_Dec!S48</f>
        <v>7.037679999999999</v>
      </c>
      <c r="E48" s="8">
        <f>Testbed_Dec!I48</f>
        <v>3.1624199999999998E-2</v>
      </c>
      <c r="G48" s="72">
        <v>7.6</v>
      </c>
      <c r="H48" s="5">
        <v>7.0604028000000021</v>
      </c>
      <c r="I48">
        <f t="shared" si="3"/>
        <v>99.735386202044992</v>
      </c>
      <c r="J48" s="6">
        <v>7.0417200000000006</v>
      </c>
      <c r="K48">
        <f t="shared" si="8"/>
        <v>98.29615491669648</v>
      </c>
      <c r="L48">
        <v>6.9312399999999998</v>
      </c>
      <c r="M48" s="7">
        <v>6.9217399999999998</v>
      </c>
      <c r="N48" s="11">
        <f t="shared" si="9"/>
        <v>98.036049727927676</v>
      </c>
      <c r="P48">
        <f t="shared" si="4"/>
        <v>91.075526315789475</v>
      </c>
      <c r="S48" s="25">
        <f>Testbed_Dec!AJ48</f>
        <v>2.1802175999999998</v>
      </c>
      <c r="T48" s="25">
        <f>Testbed_Dec!AK48</f>
        <v>2.1209699999999998</v>
      </c>
      <c r="U48" s="25">
        <f>Testbed_Dec!AA48</f>
        <v>3.1003099999999999E-2</v>
      </c>
      <c r="W48" s="5">
        <v>5.7558599999999993</v>
      </c>
      <c r="X48">
        <f t="shared" si="10"/>
        <v>99.197339754615285</v>
      </c>
      <c r="Y48" s="6">
        <v>5.7096599999999986</v>
      </c>
      <c r="Z48">
        <f t="shared" si="5"/>
        <v>0</v>
      </c>
      <c r="AA48" s="7">
        <v>6.9334399999999992</v>
      </c>
      <c r="AD48" s="11">
        <v>97</v>
      </c>
      <c r="AF48">
        <v>6.9162600000000003</v>
      </c>
      <c r="AG48">
        <v>5.8187299999999995</v>
      </c>
    </row>
    <row r="49" spans="2:33" x14ac:dyDescent="0.35">
      <c r="B49" s="25">
        <f>Testbed_Dec!M49</f>
        <v>7.6</v>
      </c>
      <c r="C49" s="8">
        <f>Testbed_Dec!R49</f>
        <v>7.0481664000000004</v>
      </c>
      <c r="D49" s="8">
        <f>Testbed_Dec!S49</f>
        <v>7.037679999999999</v>
      </c>
      <c r="E49" s="8">
        <f>Testbed_Dec!I49</f>
        <v>3.1624199999999998E-2</v>
      </c>
      <c r="G49" s="72">
        <v>7.6</v>
      </c>
      <c r="H49" s="5">
        <v>7.0604028000000021</v>
      </c>
      <c r="I49">
        <f t="shared" si="3"/>
        <v>99.735386202044992</v>
      </c>
      <c r="J49" s="6">
        <v>7.0417200000000006</v>
      </c>
      <c r="K49">
        <f t="shared" si="8"/>
        <v>98.295586873661534</v>
      </c>
      <c r="L49">
        <v>6.9311699999999998</v>
      </c>
      <c r="M49" s="7">
        <v>6.9216999999999995</v>
      </c>
      <c r="N49" s="11">
        <f t="shared" si="9"/>
        <v>98.035483188012975</v>
      </c>
      <c r="P49">
        <f t="shared" si="4"/>
        <v>91.074999999999989</v>
      </c>
      <c r="S49" s="25">
        <f>Testbed_Dec!AJ49</f>
        <v>2.1792672000000004</v>
      </c>
      <c r="T49" s="25">
        <f>Testbed_Dec!AK49</f>
        <v>2.0861999999999998</v>
      </c>
      <c r="U49" s="25">
        <f>Testbed_Dec!AA49</f>
        <v>3.07663E-2</v>
      </c>
      <c r="W49" s="5">
        <v>5.7395695499999979</v>
      </c>
      <c r="X49">
        <f t="shared" si="10"/>
        <v>99.000107072489484</v>
      </c>
      <c r="Y49" s="6">
        <v>5.6821800000000007</v>
      </c>
      <c r="Z49">
        <f t="shared" si="5"/>
        <v>0</v>
      </c>
      <c r="AA49" s="7">
        <v>6.9334100000000003</v>
      </c>
      <c r="AD49" s="11">
        <v>97</v>
      </c>
      <c r="AF49">
        <v>6.9162400000000002</v>
      </c>
      <c r="AG49">
        <v>5.8138000000000005</v>
      </c>
    </row>
    <row r="50" spans="2:33" x14ac:dyDescent="0.35">
      <c r="B50" s="25">
        <f>Testbed_Dec!M50</f>
        <v>7.6</v>
      </c>
      <c r="C50" s="8">
        <f>Testbed_Dec!R50</f>
        <v>7.0512255000000001</v>
      </c>
      <c r="D50" s="8">
        <f>Testbed_Dec!S50</f>
        <v>7.00284</v>
      </c>
      <c r="E50" s="8">
        <f>Testbed_Dec!I50</f>
        <v>3.1635999999999997E-2</v>
      </c>
      <c r="G50" s="72">
        <v>7.6</v>
      </c>
      <c r="H50" s="5">
        <v>7.0604028000000021</v>
      </c>
      <c r="I50">
        <f t="shared" si="3"/>
        <v>99.735386202044992</v>
      </c>
      <c r="J50" s="6">
        <v>7.0417200000000006</v>
      </c>
      <c r="K50">
        <f t="shared" si="8"/>
        <v>98.294024755315462</v>
      </c>
      <c r="L50">
        <v>6.9311699999999998</v>
      </c>
      <c r="M50" s="7">
        <v>6.9215900000000001</v>
      </c>
      <c r="N50" s="11">
        <f t="shared" si="9"/>
        <v>98.033925203247591</v>
      </c>
      <c r="P50">
        <f t="shared" si="4"/>
        <v>91.073552631578963</v>
      </c>
      <c r="S50" s="25">
        <f>Testbed_Dec!AJ50</f>
        <v>2.1802175999999998</v>
      </c>
      <c r="T50" s="25">
        <f>Testbed_Dec!AK50</f>
        <v>2.085</v>
      </c>
      <c r="U50" s="25">
        <f>Testbed_Dec!AA50</f>
        <v>3.07663E-2</v>
      </c>
      <c r="W50" s="5">
        <v>5.6179629000000002</v>
      </c>
      <c r="X50">
        <f t="shared" si="10"/>
        <v>99.33849865758279</v>
      </c>
      <c r="Y50" s="6">
        <v>5.5808</v>
      </c>
      <c r="Z50">
        <f t="shared" si="5"/>
        <v>0</v>
      </c>
      <c r="AA50" s="7">
        <v>6.9334100000000003</v>
      </c>
      <c r="AD50" s="11">
        <v>97</v>
      </c>
      <c r="AF50">
        <v>6.9162400000000002</v>
      </c>
      <c r="AG50">
        <v>5.7716199999999995</v>
      </c>
    </row>
    <row r="51" spans="2:33" x14ac:dyDescent="0.35">
      <c r="B51" s="25">
        <f>Testbed_Dec!M51</f>
        <v>7.6</v>
      </c>
      <c r="C51" s="8">
        <f>Testbed_Dec!R51</f>
        <v>7.0481664000000004</v>
      </c>
      <c r="D51" s="8">
        <f>Testbed_Dec!S51</f>
        <v>7.037679999999999</v>
      </c>
      <c r="E51" s="8">
        <f>Testbed_Dec!I51</f>
        <v>3.1652699999999999E-2</v>
      </c>
      <c r="G51" s="72">
        <v>7.6</v>
      </c>
      <c r="H51" s="5">
        <v>7.0604028000000021</v>
      </c>
      <c r="I51">
        <f t="shared" si="3"/>
        <v>99.735386202044992</v>
      </c>
      <c r="J51" s="6">
        <v>7.0417200000000006</v>
      </c>
      <c r="K51">
        <f t="shared" si="8"/>
        <v>98.29331470152178</v>
      </c>
      <c r="L51">
        <v>6.9311499999999997</v>
      </c>
      <c r="M51" s="7">
        <v>6.9215400000000002</v>
      </c>
      <c r="N51" s="11">
        <f t="shared" si="9"/>
        <v>98.03321702835423</v>
      </c>
      <c r="P51">
        <f t="shared" si="4"/>
        <v>91.072894736842116</v>
      </c>
      <c r="S51" s="25">
        <f>Testbed_Dec!AJ51</f>
        <v>2.181168</v>
      </c>
      <c r="T51" s="25">
        <f>Testbed_Dec!AK51</f>
        <v>2.1209699999999998</v>
      </c>
      <c r="U51" s="25">
        <f>Testbed_Dec!AA51</f>
        <v>3.0869199999999999E-2</v>
      </c>
      <c r="W51" s="5">
        <v>5.5721951999999995</v>
      </c>
      <c r="X51">
        <f t="shared" si="10"/>
        <v>99.328716983927663</v>
      </c>
      <c r="Y51" s="6">
        <v>5.534790000000001</v>
      </c>
      <c r="Z51">
        <f t="shared" si="5"/>
        <v>0</v>
      </c>
      <c r="AA51" s="7">
        <v>6.9333800000000005</v>
      </c>
      <c r="AD51" s="11">
        <v>97</v>
      </c>
      <c r="AF51">
        <v>6.9159799999999994</v>
      </c>
      <c r="AG51">
        <v>5.7682700000000002</v>
      </c>
    </row>
    <row r="52" spans="2:33" x14ac:dyDescent="0.35">
      <c r="B52" s="25">
        <f>Testbed_Dec!M52</f>
        <v>7.6</v>
      </c>
      <c r="C52" s="8">
        <f>Testbed_Dec!R52</f>
        <v>7.0389891000000011</v>
      </c>
      <c r="D52" s="8">
        <f>Testbed_Dec!S52</f>
        <v>7.0417200000000006</v>
      </c>
      <c r="E52" s="8">
        <f>Testbed_Dec!I52</f>
        <v>3.1564500000000002E-2</v>
      </c>
      <c r="G52" s="72">
        <v>7.6</v>
      </c>
      <c r="H52" s="5">
        <v>7.0604028000000021</v>
      </c>
      <c r="I52">
        <f t="shared" si="3"/>
        <v>99.735386202044992</v>
      </c>
      <c r="J52" s="6">
        <v>7.0417200000000006</v>
      </c>
      <c r="K52">
        <f t="shared" si="8"/>
        <v>98.29189459393443</v>
      </c>
      <c r="L52">
        <v>6.9310700000000001</v>
      </c>
      <c r="M52" s="7">
        <v>6.9214399999999996</v>
      </c>
      <c r="N52" s="11">
        <f t="shared" si="9"/>
        <v>98.031800678567478</v>
      </c>
      <c r="P52">
        <f t="shared" si="4"/>
        <v>91.071578947368408</v>
      </c>
      <c r="S52" s="25">
        <f>Testbed_Dec!AJ52</f>
        <v>2.1802175999999998</v>
      </c>
      <c r="T52" s="25">
        <f>Testbed_Dec!AK52</f>
        <v>2.1209699999999998</v>
      </c>
      <c r="U52" s="25">
        <f>Testbed_Dec!AA52</f>
        <v>3.0869199999999999E-2</v>
      </c>
      <c r="W52" s="5">
        <v>5.3448713999999997</v>
      </c>
      <c r="X52">
        <f t="shared" si="10"/>
        <v>99.079652318669432</v>
      </c>
      <c r="Y52" s="6">
        <v>5.2956799999999991</v>
      </c>
      <c r="Z52">
        <f t="shared" si="5"/>
        <v>0</v>
      </c>
      <c r="AA52" s="7">
        <v>6.9333800000000005</v>
      </c>
      <c r="AD52" s="11">
        <v>97</v>
      </c>
      <c r="AF52">
        <v>6.9159799999999994</v>
      </c>
      <c r="AG52">
        <v>5.7639799999999992</v>
      </c>
    </row>
    <row r="53" spans="2:33" x14ac:dyDescent="0.35">
      <c r="B53" s="25">
        <f>Testbed_Dec!M53</f>
        <v>7.6</v>
      </c>
      <c r="C53" s="8">
        <f>Testbed_Dec!R53</f>
        <v>7.0389891000000011</v>
      </c>
      <c r="D53" s="8">
        <f>Testbed_Dec!S53</f>
        <v>7.037679999999999</v>
      </c>
      <c r="E53" s="8">
        <f>Testbed_Dec!I53</f>
        <v>3.1564500000000002E-2</v>
      </c>
      <c r="G53" s="72">
        <v>7.6</v>
      </c>
      <c r="H53" s="5">
        <v>7.0604028000000021</v>
      </c>
      <c r="I53">
        <f t="shared" si="3"/>
        <v>99.735386202044992</v>
      </c>
      <c r="J53" s="6">
        <v>7.0417200000000006</v>
      </c>
      <c r="K53">
        <f t="shared" si="8"/>
        <v>98.290616497105816</v>
      </c>
      <c r="L53">
        <v>6.9310499999999999</v>
      </c>
      <c r="M53" s="7">
        <v>6.9213500000000003</v>
      </c>
      <c r="N53" s="11">
        <f t="shared" si="9"/>
        <v>98.030525963759445</v>
      </c>
      <c r="P53">
        <f t="shared" si="4"/>
        <v>91.070394736842104</v>
      </c>
      <c r="S53" s="25">
        <f>Testbed_Dec!AJ53</f>
        <v>2.1802175999999998</v>
      </c>
      <c r="T53" s="25">
        <f>Testbed_Dec!AK53</f>
        <v>2.0861999999999998</v>
      </c>
      <c r="U53" s="25">
        <f>Testbed_Dec!AA53</f>
        <v>3.1101199999999999E-2</v>
      </c>
      <c r="W53" s="5">
        <v>5.1238439999999992</v>
      </c>
      <c r="X53">
        <f t="shared" si="10"/>
        <v>99.330892978006375</v>
      </c>
      <c r="Y53" s="6">
        <v>5.0895600000000005</v>
      </c>
      <c r="Z53">
        <f t="shared" si="5"/>
        <v>0</v>
      </c>
      <c r="AA53" s="7">
        <v>6.9333</v>
      </c>
      <c r="AD53" s="11">
        <v>97</v>
      </c>
      <c r="AF53">
        <v>6.9152899999999997</v>
      </c>
      <c r="AG53">
        <v>5.6269</v>
      </c>
    </row>
    <row r="54" spans="2:33" x14ac:dyDescent="0.35">
      <c r="B54" s="25">
        <f>Testbed_Dec!M54</f>
        <v>7.6</v>
      </c>
      <c r="C54" s="8">
        <f>Testbed_Dec!R54</f>
        <v>7.0389891000000011</v>
      </c>
      <c r="D54" s="8">
        <f>Testbed_Dec!S54</f>
        <v>7.00284</v>
      </c>
      <c r="E54" s="8">
        <f>Testbed_Dec!I54</f>
        <v>3.1451800000000002E-2</v>
      </c>
      <c r="G54" s="72">
        <v>7.6</v>
      </c>
      <c r="H54" s="5">
        <v>7.0604028000000021</v>
      </c>
      <c r="I54">
        <f t="shared" si="3"/>
        <v>99.735386202044992</v>
      </c>
      <c r="J54" s="6">
        <v>7.0417200000000006</v>
      </c>
      <c r="K54">
        <f t="shared" si="8"/>
        <v>98.288060303448574</v>
      </c>
      <c r="L54">
        <v>6.93093</v>
      </c>
      <c r="M54" s="7">
        <v>6.92117</v>
      </c>
      <c r="N54" s="11">
        <f t="shared" si="9"/>
        <v>98.02797653414332</v>
      </c>
      <c r="P54">
        <f t="shared" si="4"/>
        <v>91.068026315789467</v>
      </c>
      <c r="S54" s="25">
        <f>Testbed_Dec!AJ54</f>
        <v>2.1802175999999998</v>
      </c>
      <c r="T54" s="25">
        <f>Testbed_Dec!AK54</f>
        <v>2.1209699999999998</v>
      </c>
      <c r="U54" s="25">
        <f>Testbed_Dec!AA54</f>
        <v>3.1101199999999999E-2</v>
      </c>
      <c r="W54" s="5">
        <v>5.0631075000000001</v>
      </c>
      <c r="X54">
        <f t="shared" si="10"/>
        <v>99.088553817986295</v>
      </c>
      <c r="Y54" s="6">
        <v>5.0169600000000001</v>
      </c>
      <c r="Z54">
        <f t="shared" si="5"/>
        <v>0</v>
      </c>
      <c r="AA54" s="7">
        <v>6.9333</v>
      </c>
      <c r="AD54" s="11">
        <v>97</v>
      </c>
      <c r="AF54">
        <v>6.9152899999999997</v>
      </c>
      <c r="AG54">
        <v>5.6038500000000004</v>
      </c>
    </row>
    <row r="55" spans="2:33" x14ac:dyDescent="0.35">
      <c r="B55" s="25">
        <f>Testbed_Dec!M55</f>
        <v>7.6</v>
      </c>
      <c r="C55" s="8">
        <f>Testbed_Dec!R55</f>
        <v>7.0359300000000005</v>
      </c>
      <c r="D55" s="8">
        <f>Testbed_Dec!S55</f>
        <v>7.037679999999999</v>
      </c>
      <c r="E55" s="8">
        <f>Testbed_Dec!I55</f>
        <v>3.1257800000000002E-2</v>
      </c>
      <c r="G55" s="72">
        <v>7.6</v>
      </c>
      <c r="H55" s="5">
        <v>7.0604028000000021</v>
      </c>
      <c r="I55">
        <f t="shared" si="3"/>
        <v>99.735386202044992</v>
      </c>
      <c r="J55" s="6">
        <v>7.0417200000000006</v>
      </c>
      <c r="K55">
        <f t="shared" si="8"/>
        <v>98.287066228137434</v>
      </c>
      <c r="L55">
        <v>6.9308399999999999</v>
      </c>
      <c r="M55" s="7">
        <v>6.9211</v>
      </c>
      <c r="N55" s="11">
        <f t="shared" si="9"/>
        <v>98.026985089292609</v>
      </c>
      <c r="P55">
        <f t="shared" si="4"/>
        <v>91.067105263157899</v>
      </c>
      <c r="S55" s="25">
        <f>Testbed_Dec!AJ55</f>
        <v>2.1802175999999998</v>
      </c>
      <c r="T55" s="25">
        <f>Testbed_Dec!AK55</f>
        <v>2.0861999999999998</v>
      </c>
      <c r="U55" s="25">
        <f>Testbed_Dec!AA55</f>
        <v>3.08551E-2</v>
      </c>
      <c r="W55" s="5">
        <v>4.7151720000000008</v>
      </c>
      <c r="X55">
        <f t="shared" si="10"/>
        <v>100.4315431123191</v>
      </c>
      <c r="Y55" s="6">
        <v>4.7355199999999993</v>
      </c>
      <c r="Z55">
        <f t="shared" si="5"/>
        <v>0</v>
      </c>
      <c r="AA55" s="7">
        <v>6.9333</v>
      </c>
      <c r="AD55" s="11">
        <v>97</v>
      </c>
      <c r="AF55">
        <v>6.9145600000000007</v>
      </c>
      <c r="AG55">
        <v>5.4936099999999994</v>
      </c>
    </row>
    <row r="56" spans="2:33" x14ac:dyDescent="0.35">
      <c r="B56" s="25">
        <f>Testbed_Dec!M56</f>
        <v>7.6</v>
      </c>
      <c r="C56" s="8">
        <f>Testbed_Dec!R56</f>
        <v>7.0420482</v>
      </c>
      <c r="D56" s="8">
        <f>Testbed_Dec!S56</f>
        <v>7.037679999999999</v>
      </c>
      <c r="E56" s="8">
        <f>Testbed_Dec!I56</f>
        <v>3.1257800000000002E-2</v>
      </c>
      <c r="G56" s="72">
        <v>7.6</v>
      </c>
      <c r="H56" s="5">
        <v>7.0604028000000021</v>
      </c>
      <c r="I56">
        <f t="shared" si="3"/>
        <v>99.735386202044992</v>
      </c>
      <c r="J56" s="6">
        <v>7.0417200000000006</v>
      </c>
      <c r="K56">
        <f t="shared" si="8"/>
        <v>98.286072152826293</v>
      </c>
      <c r="L56">
        <v>6.9307400000000001</v>
      </c>
      <c r="M56" s="7">
        <v>6.92103</v>
      </c>
      <c r="N56" s="11">
        <f t="shared" si="9"/>
        <v>98.025993644441897</v>
      </c>
      <c r="P56">
        <f t="shared" si="4"/>
        <v>91.06618421052633</v>
      </c>
      <c r="S56" s="25">
        <f>Testbed_Dec!AJ56</f>
        <v>2.1792672000000004</v>
      </c>
      <c r="T56" s="25">
        <f>Testbed_Dec!AK56</f>
        <v>2.0873999999999997</v>
      </c>
      <c r="U56" s="25">
        <f>Testbed_Dec!AA56</f>
        <v>3.08551E-2</v>
      </c>
      <c r="W56" s="5">
        <v>4.5885311999999994</v>
      </c>
      <c r="X56">
        <f t="shared" si="10"/>
        <v>99.523350740210731</v>
      </c>
      <c r="Y56" s="6">
        <v>4.5666599999999997</v>
      </c>
      <c r="Z56">
        <f t="shared" si="5"/>
        <v>0</v>
      </c>
      <c r="AA56" s="7">
        <v>6.9333</v>
      </c>
      <c r="AD56" s="11">
        <v>96</v>
      </c>
      <c r="AF56">
        <v>6.9145600000000007</v>
      </c>
      <c r="AG56">
        <v>5.4927999999999999</v>
      </c>
    </row>
    <row r="57" spans="2:33" x14ac:dyDescent="0.35">
      <c r="B57" s="25">
        <f>Testbed_Dec!M57</f>
        <v>7.6</v>
      </c>
      <c r="C57" s="8">
        <f>Testbed_Dec!R57</f>
        <v>7.0451073000000015</v>
      </c>
      <c r="D57" s="8">
        <f>Testbed_Dec!S57</f>
        <v>7.0068600000000005</v>
      </c>
      <c r="E57" s="8">
        <f>Testbed_Dec!I57</f>
        <v>3.1461300000000005E-2</v>
      </c>
      <c r="G57" s="72">
        <v>7.6</v>
      </c>
      <c r="H57" s="5">
        <v>7.0604028000000021</v>
      </c>
      <c r="I57">
        <f t="shared" si="3"/>
        <v>99.735386202044992</v>
      </c>
      <c r="J57" s="6">
        <v>7.0417200000000006</v>
      </c>
      <c r="K57">
        <f t="shared" si="8"/>
        <v>98.284084002203997</v>
      </c>
      <c r="L57">
        <v>6.9306999999999999</v>
      </c>
      <c r="M57" s="7">
        <v>6.92089</v>
      </c>
      <c r="N57" s="11">
        <f t="shared" si="9"/>
        <v>98.024010754740473</v>
      </c>
      <c r="P57">
        <f t="shared" si="4"/>
        <v>91.064342105263165</v>
      </c>
      <c r="S57" s="25">
        <f>Testbed_Dec!AJ57</f>
        <v>2.1783168000000006</v>
      </c>
      <c r="T57" s="25">
        <f>Testbed_Dec!AK57</f>
        <v>2.085</v>
      </c>
      <c r="U57" s="25">
        <f>Testbed_Dec!AA57</f>
        <v>3.1079699999999998E-2</v>
      </c>
      <c r="W57" s="5">
        <v>4.5865115999999997</v>
      </c>
      <c r="X57">
        <f t="shared" si="10"/>
        <v>98.693743628599989</v>
      </c>
      <c r="Y57" s="6">
        <v>4.5265999999999993</v>
      </c>
      <c r="Z57">
        <f t="shared" si="5"/>
        <v>0</v>
      </c>
      <c r="AA57" s="7">
        <v>6.9331899999999997</v>
      </c>
      <c r="AD57" s="11">
        <v>96</v>
      </c>
      <c r="AF57">
        <v>6.9086000000000007</v>
      </c>
      <c r="AG57">
        <v>5.18248</v>
      </c>
    </row>
    <row r="58" spans="2:33" x14ac:dyDescent="0.35">
      <c r="B58" s="25">
        <f>Testbed_Dec!M58</f>
        <v>7.6</v>
      </c>
      <c r="C58" s="8">
        <f>Testbed_Dec!R58</f>
        <v>7.0420482</v>
      </c>
      <c r="D58" s="8">
        <f>Testbed_Dec!S58</f>
        <v>7.037679999999999</v>
      </c>
      <c r="E58" s="8">
        <f>Testbed_Dec!I58</f>
        <v>3.1461300000000005E-2</v>
      </c>
      <c r="G58" s="72">
        <v>7.6</v>
      </c>
      <c r="H58" s="5">
        <v>7.0604028000000021</v>
      </c>
      <c r="I58">
        <f t="shared" si="3"/>
        <v>99.735386202044992</v>
      </c>
      <c r="J58" s="6">
        <v>7.0417200000000006</v>
      </c>
      <c r="K58">
        <f t="shared" si="8"/>
        <v>98.280959765511838</v>
      </c>
      <c r="L58">
        <v>6.9306899999999994</v>
      </c>
      <c r="M58" s="7">
        <v>6.9206700000000003</v>
      </c>
      <c r="N58" s="11">
        <f t="shared" si="9"/>
        <v>98.020894785209677</v>
      </c>
      <c r="P58">
        <f t="shared" si="4"/>
        <v>91.061447368421057</v>
      </c>
      <c r="S58" s="25">
        <f>Testbed_Dec!AJ58</f>
        <v>2.1754655999999999</v>
      </c>
      <c r="T58" s="25">
        <f>Testbed_Dec!AK58</f>
        <v>2.0861999999999998</v>
      </c>
      <c r="U58" s="25">
        <f>Testbed_Dec!AA58</f>
        <v>3.1079699999999998E-2</v>
      </c>
      <c r="W58" s="5">
        <v>4.5150831</v>
      </c>
      <c r="X58">
        <f t="shared" si="10"/>
        <v>99.483883253444432</v>
      </c>
      <c r="Y58" s="6">
        <v>4.4917799999999994</v>
      </c>
      <c r="Z58">
        <f t="shared" si="5"/>
        <v>0</v>
      </c>
      <c r="AA58" s="7">
        <v>6.9331899999999997</v>
      </c>
      <c r="AD58" s="11">
        <v>96</v>
      </c>
      <c r="AF58">
        <v>6.9086000000000007</v>
      </c>
      <c r="AG58">
        <v>5.1820300000000001</v>
      </c>
    </row>
    <row r="59" spans="2:33" x14ac:dyDescent="0.35">
      <c r="B59" s="25">
        <f>Testbed_Dec!M59</f>
        <v>7.6</v>
      </c>
      <c r="C59" s="8">
        <f>Testbed_Dec!R59</f>
        <v>7.0420482</v>
      </c>
      <c r="D59" s="8">
        <f>Testbed_Dec!S59</f>
        <v>7.0417200000000006</v>
      </c>
      <c r="E59" s="8">
        <f>Testbed_Dec!I59</f>
        <v>3.1438000000000001E-2</v>
      </c>
      <c r="G59" s="72">
        <v>7.6</v>
      </c>
      <c r="H59" s="5">
        <v>7.0604028000000021</v>
      </c>
      <c r="I59">
        <f t="shared" si="3"/>
        <v>99.735386202044992</v>
      </c>
      <c r="J59" s="6">
        <v>7.0417200000000006</v>
      </c>
      <c r="K59">
        <f t="shared" si="8"/>
        <v>98.278119550337124</v>
      </c>
      <c r="L59">
        <v>6.9306000000000001</v>
      </c>
      <c r="M59" s="7">
        <v>6.9204699999999999</v>
      </c>
      <c r="N59" s="11">
        <f t="shared" si="9"/>
        <v>98.018062085636217</v>
      </c>
      <c r="P59">
        <f t="shared" si="4"/>
        <v>91.058815789473684</v>
      </c>
      <c r="S59" s="25">
        <f>Testbed_Dec!AJ59</f>
        <v>2.1745152000000001</v>
      </c>
      <c r="T59" s="25">
        <f>Testbed_Dec!AK59</f>
        <v>2.0861999999999998</v>
      </c>
      <c r="U59" s="25">
        <f>Testbed_Dec!AA59</f>
        <v>3.0687200000000001E-2</v>
      </c>
      <c r="W59" s="5">
        <v>4.3860959999999993</v>
      </c>
      <c r="X59">
        <f t="shared" si="10"/>
        <v>99.205534944971589</v>
      </c>
      <c r="Y59" s="6">
        <v>4.3512500000000003</v>
      </c>
      <c r="Z59">
        <f t="shared" si="5"/>
        <v>0</v>
      </c>
      <c r="AA59" s="7">
        <v>6.9331400000000007</v>
      </c>
      <c r="AD59" s="11">
        <v>96</v>
      </c>
      <c r="AF59">
        <v>6.65341</v>
      </c>
      <c r="AG59">
        <v>4.9732200000000004</v>
      </c>
    </row>
    <row r="60" spans="2:33" x14ac:dyDescent="0.35">
      <c r="B60" s="25">
        <f>Testbed_Dec!M60</f>
        <v>7.6</v>
      </c>
      <c r="C60" s="8">
        <f>Testbed_Dec!R60</f>
        <v>7.0389891000000011</v>
      </c>
      <c r="D60" s="8">
        <f>Testbed_Dec!S60</f>
        <v>7.037679999999999</v>
      </c>
      <c r="E60" s="8">
        <f>Testbed_Dec!I60</f>
        <v>3.1331600000000001E-2</v>
      </c>
      <c r="G60" s="72">
        <v>7.6</v>
      </c>
      <c r="H60" s="5">
        <v>7.0604028000000021</v>
      </c>
      <c r="I60">
        <f t="shared" si="3"/>
        <v>99.735386202044992</v>
      </c>
      <c r="J60" s="6">
        <v>7.0417200000000006</v>
      </c>
      <c r="K60">
        <f t="shared" si="8"/>
        <v>98.277267485784705</v>
      </c>
      <c r="L60">
        <v>6.9305200000000005</v>
      </c>
      <c r="M60" s="7">
        <v>6.9204099999999995</v>
      </c>
      <c r="N60" s="11">
        <f t="shared" si="9"/>
        <v>98.01721227576418</v>
      </c>
      <c r="P60">
        <f t="shared" si="4"/>
        <v>91.058026315789476</v>
      </c>
      <c r="S60" s="25">
        <f>Testbed_Dec!AJ60</f>
        <v>2.1754655999999999</v>
      </c>
      <c r="T60" s="25">
        <f>Testbed_Dec!AK60</f>
        <v>2.0873999999999997</v>
      </c>
      <c r="U60" s="25">
        <f>Testbed_Dec!AA60</f>
        <v>3.0687200000000001E-2</v>
      </c>
      <c r="W60" s="5">
        <v>4.3186175999999996</v>
      </c>
      <c r="X60">
        <f t="shared" si="10"/>
        <v>99.143531485630959</v>
      </c>
      <c r="Y60" s="6">
        <v>4.2816299999999998</v>
      </c>
      <c r="Z60">
        <f t="shared" si="5"/>
        <v>0</v>
      </c>
      <c r="AA60" s="7">
        <v>6.9331400000000007</v>
      </c>
      <c r="AD60" s="11">
        <v>96</v>
      </c>
      <c r="AF60">
        <v>6.65341</v>
      </c>
      <c r="AG60">
        <v>4.9374700000000002</v>
      </c>
    </row>
    <row r="61" spans="2:33" x14ac:dyDescent="0.35">
      <c r="B61" s="25">
        <f>Testbed_Dec!M61</f>
        <v>7.6</v>
      </c>
      <c r="C61" s="8">
        <f>Testbed_Dec!R61</f>
        <v>7.0359300000000005</v>
      </c>
      <c r="D61" s="8">
        <f>Testbed_Dec!S61</f>
        <v>7.0417200000000006</v>
      </c>
      <c r="E61" s="8">
        <f>Testbed_Dec!I61</f>
        <v>3.14037E-2</v>
      </c>
      <c r="G61" s="72">
        <v>7.6</v>
      </c>
      <c r="H61" s="5">
        <v>7.0573437000000006</v>
      </c>
      <c r="I61">
        <f t="shared" si="3"/>
        <v>99.778617838890298</v>
      </c>
      <c r="J61" s="6">
        <v>7.0417200000000006</v>
      </c>
      <c r="K61">
        <f t="shared" si="8"/>
        <v>98.275563356679882</v>
      </c>
      <c r="L61">
        <v>6.9304899999999998</v>
      </c>
      <c r="M61" s="7">
        <v>6.9202899999999996</v>
      </c>
      <c r="N61" s="11">
        <f t="shared" si="9"/>
        <v>98.057998790678127</v>
      </c>
      <c r="P61">
        <f t="shared" si="4"/>
        <v>91.056447368421061</v>
      </c>
      <c r="S61" s="25">
        <f>Testbed_Dec!AJ61</f>
        <v>2.1754655999999999</v>
      </c>
      <c r="T61" s="25">
        <f>Testbed_Dec!AK61</f>
        <v>2.0861999999999998</v>
      </c>
      <c r="U61" s="25">
        <f>Testbed_Dec!AA61</f>
        <v>3.0674900000000001E-2</v>
      </c>
      <c r="W61" s="5">
        <v>4.0576139999999992</v>
      </c>
      <c r="X61">
        <f t="shared" si="10"/>
        <v>98.657733337868038</v>
      </c>
      <c r="Y61" s="6">
        <v>4.0031499999999998</v>
      </c>
      <c r="Z61">
        <f t="shared" si="5"/>
        <v>0</v>
      </c>
      <c r="AA61" s="7">
        <v>6.9331100000000001</v>
      </c>
      <c r="AD61" s="11">
        <v>96</v>
      </c>
      <c r="AF61">
        <v>6.6532799999999996</v>
      </c>
      <c r="AG61">
        <v>4.6189999999999998</v>
      </c>
    </row>
    <row r="62" spans="2:33" x14ac:dyDescent="0.35">
      <c r="B62" s="25">
        <f>Testbed_Dec!M62</f>
        <v>7.6</v>
      </c>
      <c r="C62" s="8">
        <f>Testbed_Dec!R62</f>
        <v>7.0328708999999998</v>
      </c>
      <c r="D62" s="8">
        <f>Testbed_Dec!S62</f>
        <v>7.037679999999999</v>
      </c>
      <c r="E62" s="8">
        <f>Testbed_Dec!I62</f>
        <v>3.1596300000000001E-2</v>
      </c>
      <c r="G62" s="72">
        <v>7.6</v>
      </c>
      <c r="H62" s="5">
        <v>7.0573437000000006</v>
      </c>
      <c r="I62">
        <f t="shared" si="3"/>
        <v>99.721372504501915</v>
      </c>
      <c r="J62" s="6">
        <v>7.037679999999999</v>
      </c>
      <c r="K62">
        <f t="shared" si="8"/>
        <v>98.330131520614756</v>
      </c>
      <c r="L62">
        <v>6.9304899999999998</v>
      </c>
      <c r="M62" s="7">
        <v>6.9201600000000001</v>
      </c>
      <c r="N62" s="11">
        <f t="shared" si="9"/>
        <v>98.056156737838904</v>
      </c>
      <c r="P62">
        <f t="shared" si="4"/>
        <v>91.054736842105271</v>
      </c>
      <c r="S62" s="25">
        <f>Testbed_Dec!AJ62</f>
        <v>2.1745152000000001</v>
      </c>
      <c r="T62" s="25">
        <f>Testbed_Dec!AK62</f>
        <v>2.0861999999999998</v>
      </c>
      <c r="U62" s="25">
        <f>Testbed_Dec!AA62</f>
        <v>3.0674900000000001E-2</v>
      </c>
      <c r="W62" s="5">
        <v>3.9829779000000007</v>
      </c>
      <c r="X62">
        <f t="shared" si="10"/>
        <v>98.843631545131089</v>
      </c>
      <c r="Y62" s="6">
        <v>3.9369200000000002</v>
      </c>
      <c r="Z62">
        <f t="shared" si="5"/>
        <v>0</v>
      </c>
      <c r="AA62" s="7">
        <v>6.9331100000000001</v>
      </c>
      <c r="AD62" s="11">
        <v>96</v>
      </c>
      <c r="AF62">
        <v>6.6532799999999996</v>
      </c>
      <c r="AG62">
        <v>4.4824999999999999</v>
      </c>
    </row>
    <row r="63" spans="2:33" x14ac:dyDescent="0.35">
      <c r="B63" s="25">
        <f>Testbed_Dec!M63</f>
        <v>7.6</v>
      </c>
      <c r="C63" s="8">
        <f>Testbed_Dec!R63</f>
        <v>7.1011512000000003</v>
      </c>
      <c r="D63" s="8">
        <f>Testbed_Dec!S63</f>
        <v>7.0417200000000006</v>
      </c>
      <c r="E63" s="8">
        <f>Testbed_Dec!I63</f>
        <v>3.17618E-2</v>
      </c>
      <c r="G63" s="72">
        <v>7.6</v>
      </c>
      <c r="H63" s="5">
        <v>7.0573437000000006</v>
      </c>
      <c r="I63">
        <f t="shared" si="3"/>
        <v>99.721372504501915</v>
      </c>
      <c r="J63" s="6">
        <v>7.037679999999999</v>
      </c>
      <c r="K63">
        <f t="shared" si="8"/>
        <v>98.328994782371467</v>
      </c>
      <c r="L63">
        <v>6.9304799999999993</v>
      </c>
      <c r="M63" s="7">
        <v>6.9200799999999996</v>
      </c>
      <c r="N63" s="11">
        <f t="shared" si="9"/>
        <v>98.055023166860906</v>
      </c>
      <c r="P63">
        <f t="shared" si="4"/>
        <v>91.053684210526313</v>
      </c>
      <c r="S63" s="25">
        <f>Testbed_Dec!AJ63</f>
        <v>2.1745152000000001</v>
      </c>
      <c r="T63" s="25">
        <f>Testbed_Dec!AK63</f>
        <v>2.1221899999999998</v>
      </c>
      <c r="U63" s="25">
        <f>Testbed_Dec!AA63</f>
        <v>3.0963399999999999E-2</v>
      </c>
      <c r="W63" s="5">
        <v>3.5212320000000004</v>
      </c>
      <c r="X63">
        <f t="shared" si="10"/>
        <v>99.788653516723656</v>
      </c>
      <c r="Y63" s="6">
        <v>3.5137899999999993</v>
      </c>
      <c r="Z63">
        <f t="shared" si="5"/>
        <v>0</v>
      </c>
      <c r="AA63" s="7">
        <v>6.9330400000000001</v>
      </c>
      <c r="AD63" s="11">
        <v>96</v>
      </c>
      <c r="AF63">
        <v>6.5507900000000001</v>
      </c>
      <c r="AG63">
        <v>4.4455499999999999</v>
      </c>
    </row>
    <row r="64" spans="2:33" x14ac:dyDescent="0.35">
      <c r="B64" s="25">
        <f>Testbed_Dec!M64</f>
        <v>7.6</v>
      </c>
      <c r="C64" s="8">
        <f>Testbed_Dec!R64</f>
        <v>7.1011512000000003</v>
      </c>
      <c r="D64" s="8">
        <f>Testbed_Dec!S64</f>
        <v>7.0417200000000006</v>
      </c>
      <c r="E64" s="8">
        <f>Testbed_Dec!I64</f>
        <v>3.17618E-2</v>
      </c>
      <c r="G64" s="72">
        <v>7.6</v>
      </c>
      <c r="H64" s="5">
        <v>7.0573437000000006</v>
      </c>
      <c r="I64">
        <f t="shared" si="3"/>
        <v>99.721372504501915</v>
      </c>
      <c r="J64" s="6">
        <v>7.037679999999999</v>
      </c>
      <c r="K64">
        <f t="shared" si="8"/>
        <v>98.327858044128192</v>
      </c>
      <c r="L64">
        <v>6.9304700000000006</v>
      </c>
      <c r="M64" s="7">
        <v>6.92</v>
      </c>
      <c r="N64" s="11">
        <f t="shared" si="9"/>
        <v>98.053889595882922</v>
      </c>
      <c r="P64">
        <f t="shared" si="4"/>
        <v>91.05263157894737</v>
      </c>
      <c r="S64" s="25">
        <f>Testbed_Dec!AJ64</f>
        <v>3.2574959999999997</v>
      </c>
      <c r="T64" s="25">
        <f>Testbed_Dec!AK64</f>
        <v>3.2006799999999993</v>
      </c>
      <c r="U64" s="25">
        <f>Testbed_Dec!AA64</f>
        <v>3.0963399999999999E-2</v>
      </c>
      <c r="W64" s="5">
        <v>3.37392</v>
      </c>
      <c r="X64">
        <f t="shared" si="10"/>
        <v>98.98989898989899</v>
      </c>
      <c r="Y64" s="6">
        <v>3.3398399999999997</v>
      </c>
      <c r="Z64">
        <f t="shared" si="5"/>
        <v>0</v>
      </c>
      <c r="AA64" s="7">
        <v>6.9330400000000001</v>
      </c>
      <c r="AD64" s="11">
        <v>96</v>
      </c>
      <c r="AF64">
        <v>6.5507900000000001</v>
      </c>
      <c r="AG64">
        <v>4.4124300000000005</v>
      </c>
    </row>
    <row r="65" spans="2:33" x14ac:dyDescent="0.35">
      <c r="B65" s="25">
        <f>Testbed_Dec!M65</f>
        <v>7.6</v>
      </c>
      <c r="C65" s="8">
        <f>Testbed_Dec!R65</f>
        <v>7.0980624000000008</v>
      </c>
      <c r="D65" s="8">
        <f>Testbed_Dec!S65</f>
        <v>7.0417200000000006</v>
      </c>
      <c r="E65" s="8">
        <f>Testbed_Dec!I65</f>
        <v>3.1415499999999999E-2</v>
      </c>
      <c r="G65" s="72">
        <v>7.6</v>
      </c>
      <c r="H65" s="5">
        <v>7.0573437000000006</v>
      </c>
      <c r="I65">
        <f t="shared" si="3"/>
        <v>99.721372504501915</v>
      </c>
      <c r="J65" s="6">
        <v>7.037679999999999</v>
      </c>
      <c r="K65">
        <f t="shared" si="8"/>
        <v>98.324589921678765</v>
      </c>
      <c r="L65">
        <v>6.9304100000000002</v>
      </c>
      <c r="M65" s="7">
        <v>6.9197700000000006</v>
      </c>
      <c r="N65" s="11">
        <f t="shared" si="9"/>
        <v>98.050630579321236</v>
      </c>
      <c r="P65">
        <f t="shared" si="4"/>
        <v>91.0496052631579</v>
      </c>
      <c r="S65" s="25">
        <f>Testbed_Dec!AJ65</f>
        <v>3.5212320000000004</v>
      </c>
      <c r="T65" s="25">
        <f>Testbed_Dec!AK65</f>
        <v>3.5137899999999993</v>
      </c>
      <c r="U65" s="25">
        <f>Testbed_Dec!AA65</f>
        <v>3.09292E-2</v>
      </c>
      <c r="W65" s="5">
        <v>3.2574959999999997</v>
      </c>
      <c r="X65">
        <f t="shared" si="10"/>
        <v>98.255838226662433</v>
      </c>
      <c r="Y65" s="6">
        <v>3.2006799999999993</v>
      </c>
      <c r="Z65">
        <f t="shared" si="5"/>
        <v>0</v>
      </c>
      <c r="AA65" s="7">
        <v>6.9330200000000008</v>
      </c>
      <c r="AD65" s="11">
        <v>96</v>
      </c>
      <c r="AF65">
        <v>6.5506899999999995</v>
      </c>
      <c r="AG65">
        <v>4.2658800000000001</v>
      </c>
    </row>
    <row r="66" spans="2:33" x14ac:dyDescent="0.35">
      <c r="B66" s="25">
        <f>Testbed_Dec!M66</f>
        <v>7.6</v>
      </c>
      <c r="C66" s="8">
        <f>Testbed_Dec!R66</f>
        <v>7.1011512000000003</v>
      </c>
      <c r="D66" s="8">
        <f>Testbed_Dec!S66</f>
        <v>7.0068600000000005</v>
      </c>
      <c r="E66" s="8">
        <f>Testbed_Dec!I66</f>
        <v>3.1449999999999999E-2</v>
      </c>
      <c r="G66" s="72">
        <v>7.6</v>
      </c>
      <c r="H66" s="5">
        <v>7.0573437000000006</v>
      </c>
      <c r="I66">
        <f t="shared" si="3"/>
        <v>99.721372504501915</v>
      </c>
      <c r="J66" s="6">
        <v>7.037679999999999</v>
      </c>
      <c r="K66">
        <f t="shared" si="8"/>
        <v>98.324305737117925</v>
      </c>
      <c r="L66">
        <v>6.9303999999999997</v>
      </c>
      <c r="M66" s="7">
        <v>6.9197499999999996</v>
      </c>
      <c r="N66" s="11">
        <f t="shared" si="9"/>
        <v>98.050347186576715</v>
      </c>
      <c r="P66">
        <f t="shared" si="4"/>
        <v>91.04934210526315</v>
      </c>
      <c r="S66" s="25">
        <f>Testbed_Dec!AJ66</f>
        <v>4.0576139999999992</v>
      </c>
      <c r="T66" s="25">
        <f>Testbed_Dec!AK66</f>
        <v>4.0031499999999998</v>
      </c>
      <c r="U66" s="25">
        <f>Testbed_Dec!AA66</f>
        <v>3.09292E-2</v>
      </c>
      <c r="W66" s="5">
        <v>2.9795039999999999</v>
      </c>
      <c r="X66">
        <f t="shared" si="10"/>
        <v>99.249740896471351</v>
      </c>
      <c r="Y66" s="6">
        <v>2.9571499999999995</v>
      </c>
      <c r="Z66">
        <f t="shared" si="5"/>
        <v>0</v>
      </c>
      <c r="AA66" s="7">
        <v>6.9330200000000008</v>
      </c>
      <c r="AD66" s="11">
        <v>96</v>
      </c>
      <c r="AF66">
        <v>6.5506899999999995</v>
      </c>
      <c r="AG66">
        <v>4.2655799999999999</v>
      </c>
    </row>
    <row r="67" spans="2:33" x14ac:dyDescent="0.35">
      <c r="B67" s="25">
        <f>Testbed_Dec!M67</f>
        <v>7.6</v>
      </c>
      <c r="C67" s="8">
        <f>Testbed_Dec!R67</f>
        <v>7.0328708999999998</v>
      </c>
      <c r="D67" s="8">
        <f>Testbed_Dec!S67</f>
        <v>7.0417200000000006</v>
      </c>
      <c r="E67" s="8">
        <f>Testbed_Dec!I67</f>
        <v>3.1449999999999999E-2</v>
      </c>
      <c r="G67" s="72">
        <v>7.6</v>
      </c>
      <c r="H67" s="5">
        <v>7.0573437000000006</v>
      </c>
      <c r="I67">
        <f t="shared" si="3"/>
        <v>99.721372504501915</v>
      </c>
      <c r="J67" s="6">
        <v>7.037679999999999</v>
      </c>
      <c r="K67">
        <f t="shared" ref="K67:K98" si="11">M67/J67*100</f>
        <v>98.323453183435447</v>
      </c>
      <c r="L67">
        <v>6.9303800000000004</v>
      </c>
      <c r="M67" s="7">
        <v>6.9196899999999992</v>
      </c>
      <c r="N67" s="11">
        <f t="shared" ref="N67:N98" si="12">M67/H67*100</f>
        <v>98.049497008343224</v>
      </c>
      <c r="P67">
        <f t="shared" si="4"/>
        <v>91.048552631578943</v>
      </c>
      <c r="S67" s="25">
        <f>Testbed_Dec!AJ67</f>
        <v>2.9795039999999999</v>
      </c>
      <c r="T67" s="25">
        <f>Testbed_Dec!AK67</f>
        <v>2.9571499999999995</v>
      </c>
      <c r="U67" s="25">
        <f>Testbed_Dec!AA67</f>
        <v>3.06097E-2</v>
      </c>
      <c r="W67" s="5">
        <v>2.6351324999999997</v>
      </c>
      <c r="X67">
        <f t="shared" ref="X67:X98" si="13">Y67/W67*100</f>
        <v>100.33802854315674</v>
      </c>
      <c r="Y67" s="6">
        <v>2.6440399999999995</v>
      </c>
      <c r="Z67">
        <f t="shared" si="5"/>
        <v>0</v>
      </c>
      <c r="AA67" s="7">
        <v>6.9328799999999999</v>
      </c>
      <c r="AD67" s="11">
        <v>96</v>
      </c>
      <c r="AF67">
        <v>6.4744299999999999</v>
      </c>
      <c r="AG67">
        <v>4.1957399999999998</v>
      </c>
    </row>
    <row r="68" spans="2:33" x14ac:dyDescent="0.35">
      <c r="B68" s="25">
        <f>Testbed_Dec!M68</f>
        <v>7.6</v>
      </c>
      <c r="C68" s="8">
        <f>Testbed_Dec!R68</f>
        <v>7.0328708999999998</v>
      </c>
      <c r="D68" s="8">
        <f>Testbed_Dec!S68</f>
        <v>7.037679999999999</v>
      </c>
      <c r="E68" s="8">
        <f>Testbed_Dec!I68</f>
        <v>3.1391500000000003E-2</v>
      </c>
      <c r="G68" s="72">
        <v>7.6</v>
      </c>
      <c r="H68" s="5">
        <v>7.0573437000000006</v>
      </c>
      <c r="I68">
        <f t="shared" ref="I68:I131" si="14">J68/H68*100</f>
        <v>99.721372504501915</v>
      </c>
      <c r="J68" s="6">
        <v>7.037679999999999</v>
      </c>
      <c r="K68">
        <f t="shared" si="11"/>
        <v>98.32174807607052</v>
      </c>
      <c r="L68">
        <v>6.9303599999999994</v>
      </c>
      <c r="M68" s="7">
        <v>6.9195699999999993</v>
      </c>
      <c r="N68" s="11">
        <f t="shared" si="12"/>
        <v>98.04779665187624</v>
      </c>
      <c r="P68">
        <f t="shared" ref="P68:P131" si="15">M68/G68*100</f>
        <v>91.046973684210514</v>
      </c>
      <c r="S68" s="25">
        <f>Testbed_Dec!AJ68</f>
        <v>2.5720793999999998</v>
      </c>
      <c r="T68" s="25">
        <f>Testbed_Dec!AK68</f>
        <v>2.5744600000000002</v>
      </c>
      <c r="U68" s="25">
        <f>Testbed_Dec!AA68</f>
        <v>3.06097E-2</v>
      </c>
      <c r="W68" s="5">
        <v>2.5754651999999996</v>
      </c>
      <c r="X68">
        <f t="shared" si="13"/>
        <v>99.960970157934995</v>
      </c>
      <c r="Y68" s="6">
        <v>2.5744600000000002</v>
      </c>
      <c r="Z68">
        <f t="shared" ref="Z68:Z122" si="16">AB68/Y68*100</f>
        <v>0</v>
      </c>
      <c r="AA68" s="7">
        <v>6.9328799999999999</v>
      </c>
      <c r="AD68" s="11">
        <v>95</v>
      </c>
      <c r="AF68">
        <v>6.4744299999999999</v>
      </c>
      <c r="AG68">
        <v>3.9225500000000002</v>
      </c>
    </row>
    <row r="69" spans="2:33" x14ac:dyDescent="0.35">
      <c r="B69" s="25">
        <f>Testbed_Dec!M69</f>
        <v>7.6</v>
      </c>
      <c r="C69" s="8">
        <f>Testbed_Dec!R69</f>
        <v>7.1011512000000003</v>
      </c>
      <c r="D69" s="8">
        <f>Testbed_Dec!S69</f>
        <v>7.0417200000000006</v>
      </c>
      <c r="E69" s="8">
        <f>Testbed_Dec!I69</f>
        <v>3.13779E-2</v>
      </c>
      <c r="G69" s="72">
        <v>7.6</v>
      </c>
      <c r="H69" s="5">
        <v>7.0573437000000006</v>
      </c>
      <c r="I69">
        <f t="shared" si="14"/>
        <v>99.721372504501915</v>
      </c>
      <c r="J69" s="6">
        <v>7.037679999999999</v>
      </c>
      <c r="K69">
        <f t="shared" si="11"/>
        <v>98.320753430107672</v>
      </c>
      <c r="L69">
        <v>6.9302999999999999</v>
      </c>
      <c r="M69" s="7">
        <v>6.9195000000000002</v>
      </c>
      <c r="N69" s="11">
        <f t="shared" si="12"/>
        <v>98.046804777270509</v>
      </c>
      <c r="P69">
        <f t="shared" si="15"/>
        <v>91.046052631578959</v>
      </c>
      <c r="S69" s="25">
        <f>Testbed_Dec!AJ69</f>
        <v>4.3186175999999996</v>
      </c>
      <c r="T69" s="25">
        <f>Testbed_Dec!AK69</f>
        <v>4.2816299999999998</v>
      </c>
      <c r="U69" s="25">
        <f>Testbed_Dec!AA69</f>
        <v>3.1149300000000001E-2</v>
      </c>
      <c r="W69" s="5">
        <v>2.5720793999999998</v>
      </c>
      <c r="X69">
        <f t="shared" si="13"/>
        <v>98.825098478686158</v>
      </c>
      <c r="Y69" s="6">
        <v>2.5418599999999998</v>
      </c>
      <c r="Z69">
        <f t="shared" si="16"/>
        <v>0</v>
      </c>
      <c r="AA69" s="7">
        <v>6.93283</v>
      </c>
      <c r="AD69" s="11">
        <v>95</v>
      </c>
      <c r="AF69">
        <v>6.47438</v>
      </c>
      <c r="AG69">
        <v>3.8584299999999998</v>
      </c>
    </row>
    <row r="70" spans="2:33" x14ac:dyDescent="0.35">
      <c r="B70" s="25">
        <f>Testbed_Dec!M70</f>
        <v>7.6</v>
      </c>
      <c r="C70" s="8">
        <f>Testbed_Dec!R70</f>
        <v>7.1011512000000003</v>
      </c>
      <c r="D70" s="8">
        <f>Testbed_Dec!S70</f>
        <v>7.037679999999999</v>
      </c>
      <c r="E70" s="8">
        <f>Testbed_Dec!I70</f>
        <v>3.13779E-2</v>
      </c>
      <c r="G70" s="72">
        <v>7.6</v>
      </c>
      <c r="H70" s="5">
        <v>7.0573437000000006</v>
      </c>
      <c r="I70">
        <f t="shared" si="14"/>
        <v>99.721372504501915</v>
      </c>
      <c r="J70" s="6">
        <v>7.037679999999999</v>
      </c>
      <c r="K70">
        <f t="shared" si="11"/>
        <v>98.319900876425194</v>
      </c>
      <c r="L70">
        <v>6.9302900000000003</v>
      </c>
      <c r="M70" s="7">
        <v>6.9194399999999998</v>
      </c>
      <c r="N70" s="11">
        <f t="shared" si="12"/>
        <v>98.045954599037017</v>
      </c>
      <c r="P70">
        <f t="shared" si="15"/>
        <v>91.045263157894738</v>
      </c>
      <c r="S70" s="25">
        <f>Testbed_Dec!AJ70</f>
        <v>4.3860959999999993</v>
      </c>
      <c r="T70" s="25">
        <f>Testbed_Dec!AK70</f>
        <v>4.3512500000000003</v>
      </c>
      <c r="U70" s="25">
        <f>Testbed_Dec!AA70</f>
        <v>3.1149300000000001E-2</v>
      </c>
      <c r="W70" s="5">
        <v>2.4399144000000001</v>
      </c>
      <c r="X70">
        <f t="shared" si="13"/>
        <v>99.868257673301969</v>
      </c>
      <c r="Y70" s="6">
        <v>2.4367000000000001</v>
      </c>
      <c r="Z70">
        <f t="shared" si="16"/>
        <v>0</v>
      </c>
      <c r="AA70" s="7">
        <v>6.93283</v>
      </c>
      <c r="AD70" s="11">
        <v>95</v>
      </c>
      <c r="AF70">
        <v>6.47438</v>
      </c>
      <c r="AG70">
        <v>3.4325199999999998</v>
      </c>
    </row>
    <row r="71" spans="2:33" x14ac:dyDescent="0.35">
      <c r="B71" s="25">
        <f>Testbed_Dec!M71</f>
        <v>7.6</v>
      </c>
      <c r="C71" s="8">
        <f>Testbed_Dec!R71</f>
        <v>7.0980624000000008</v>
      </c>
      <c r="D71" s="8">
        <f>Testbed_Dec!S71</f>
        <v>7.037679999999999</v>
      </c>
      <c r="E71" s="8">
        <f>Testbed_Dec!I71</f>
        <v>3.1201E-2</v>
      </c>
      <c r="G71" s="72">
        <v>7.6</v>
      </c>
      <c r="H71" s="5">
        <v>7.0573437000000006</v>
      </c>
      <c r="I71">
        <f t="shared" si="14"/>
        <v>99.721372504501915</v>
      </c>
      <c r="J71" s="6">
        <v>7.037679999999999</v>
      </c>
      <c r="K71">
        <f t="shared" si="11"/>
        <v>98.319048322742745</v>
      </c>
      <c r="L71">
        <v>6.9302700000000002</v>
      </c>
      <c r="M71" s="7">
        <v>6.9193800000000003</v>
      </c>
      <c r="N71" s="11">
        <f t="shared" si="12"/>
        <v>98.045104420803526</v>
      </c>
      <c r="P71">
        <f t="shared" si="15"/>
        <v>91.04447368421053</v>
      </c>
      <c r="S71" s="25">
        <f>Testbed_Dec!AJ71</f>
        <v>4.5865115999999997</v>
      </c>
      <c r="T71" s="25">
        <f>Testbed_Dec!AK71</f>
        <v>4.5265999999999993</v>
      </c>
      <c r="U71" s="25">
        <f>Testbed_Dec!AA71</f>
        <v>3.1127500000000002E-2</v>
      </c>
      <c r="W71" s="5">
        <v>2.3731784999999999</v>
      </c>
      <c r="X71">
        <f t="shared" si="13"/>
        <v>96.837216416717069</v>
      </c>
      <c r="Y71" s="6">
        <v>2.2981199999999999</v>
      </c>
      <c r="Z71">
        <f t="shared" si="16"/>
        <v>0</v>
      </c>
      <c r="AA71" s="7">
        <v>6.93283</v>
      </c>
      <c r="AD71" s="11">
        <v>95</v>
      </c>
      <c r="AF71">
        <v>6.4742499999999996</v>
      </c>
      <c r="AG71">
        <v>3.29</v>
      </c>
    </row>
    <row r="72" spans="2:33" x14ac:dyDescent="0.35">
      <c r="B72" s="25">
        <f>Testbed_Dec!M72</f>
        <v>7.6</v>
      </c>
      <c r="C72" s="8">
        <f>Testbed_Dec!R72</f>
        <v>7.1011512000000003</v>
      </c>
      <c r="D72" s="8">
        <f>Testbed_Dec!S72</f>
        <v>7.0417200000000006</v>
      </c>
      <c r="E72" s="8">
        <f>Testbed_Dec!I72</f>
        <v>3.1201E-2</v>
      </c>
      <c r="G72" s="72">
        <v>7.6</v>
      </c>
      <c r="H72" s="5">
        <v>7.0573437000000006</v>
      </c>
      <c r="I72">
        <f t="shared" si="14"/>
        <v>99.721372504501915</v>
      </c>
      <c r="J72" s="6">
        <v>7.037679999999999</v>
      </c>
      <c r="K72">
        <f t="shared" si="11"/>
        <v>98.318053676779869</v>
      </c>
      <c r="L72">
        <v>6.9301499999999994</v>
      </c>
      <c r="M72" s="7">
        <v>6.9193100000000003</v>
      </c>
      <c r="N72" s="11">
        <f t="shared" si="12"/>
        <v>98.044112546197795</v>
      </c>
      <c r="P72">
        <f t="shared" si="15"/>
        <v>91.043552631578947</v>
      </c>
      <c r="S72" s="25">
        <f>Testbed_Dec!AJ72</f>
        <v>3.37392</v>
      </c>
      <c r="T72" s="25">
        <f>Testbed_Dec!AK72</f>
        <v>3.3398399999999997</v>
      </c>
      <c r="U72" s="25">
        <f>Testbed_Dec!AA72</f>
        <v>3.1127500000000002E-2</v>
      </c>
      <c r="W72" s="5">
        <v>2.1821183999999998</v>
      </c>
      <c r="X72">
        <f t="shared" si="13"/>
        <v>97.337523023498633</v>
      </c>
      <c r="Y72" s="6">
        <v>2.1240199999999998</v>
      </c>
      <c r="Z72">
        <f t="shared" si="16"/>
        <v>0</v>
      </c>
      <c r="AA72" s="7">
        <v>6.93283</v>
      </c>
      <c r="AD72" s="11">
        <v>94</v>
      </c>
      <c r="AF72">
        <v>6.4742499999999996</v>
      </c>
      <c r="AG72">
        <v>3.2895400000000001</v>
      </c>
    </row>
    <row r="73" spans="2:33" x14ac:dyDescent="0.35">
      <c r="B73" s="25">
        <f>Testbed_Dec!M73</f>
        <v>7.6</v>
      </c>
      <c r="C73" s="8">
        <f>Testbed_Dec!R73</f>
        <v>7.0359300000000005</v>
      </c>
      <c r="D73" s="8">
        <f>Testbed_Dec!S73</f>
        <v>7.0417200000000006</v>
      </c>
      <c r="E73" s="8">
        <f>Testbed_Dec!I73</f>
        <v>3.1715300000000002E-2</v>
      </c>
      <c r="G73" s="72">
        <v>7.6</v>
      </c>
      <c r="H73" s="5">
        <v>7.0573437000000006</v>
      </c>
      <c r="I73">
        <f t="shared" si="14"/>
        <v>99.721372504501915</v>
      </c>
      <c r="J73" s="6">
        <v>7.037679999999999</v>
      </c>
      <c r="K73">
        <f t="shared" si="11"/>
        <v>98.314785554330413</v>
      </c>
      <c r="L73">
        <v>6.9301400000000006</v>
      </c>
      <c r="M73" s="7">
        <v>6.9190800000000001</v>
      </c>
      <c r="N73" s="11">
        <f t="shared" si="12"/>
        <v>98.040853529636081</v>
      </c>
      <c r="P73">
        <f t="shared" si="15"/>
        <v>91.040526315789478</v>
      </c>
      <c r="S73" s="25">
        <f>Testbed_Dec!AJ73</f>
        <v>2.6351324999999997</v>
      </c>
      <c r="T73" s="25">
        <f>Testbed_Dec!AK73</f>
        <v>2.6440399999999995</v>
      </c>
      <c r="U73" s="25">
        <f>Testbed_Dec!AA73</f>
        <v>3.0888100000000002E-2</v>
      </c>
      <c r="W73" s="5">
        <v>2.181168</v>
      </c>
      <c r="X73">
        <f t="shared" si="13"/>
        <v>97.351969220160925</v>
      </c>
      <c r="Y73" s="6">
        <v>2.1234099999999998</v>
      </c>
      <c r="Z73">
        <f t="shared" si="16"/>
        <v>0</v>
      </c>
      <c r="AA73" s="7">
        <v>6.9327899999999998</v>
      </c>
      <c r="AD73" s="11">
        <v>94</v>
      </c>
      <c r="AF73">
        <v>6.3726599999999998</v>
      </c>
      <c r="AG73">
        <v>2.87507</v>
      </c>
    </row>
    <row r="74" spans="2:33" x14ac:dyDescent="0.35">
      <c r="B74" s="25">
        <f>Testbed_Dec!M74</f>
        <v>7.6</v>
      </c>
      <c r="C74" s="8">
        <f>Testbed_Dec!R74</f>
        <v>7.0420482</v>
      </c>
      <c r="D74" s="8">
        <f>Testbed_Dec!S74</f>
        <v>7.0417200000000006</v>
      </c>
      <c r="E74" s="8">
        <f>Testbed_Dec!I74</f>
        <v>3.1715300000000002E-2</v>
      </c>
      <c r="G74" s="72">
        <v>7.6</v>
      </c>
      <c r="H74" s="5">
        <v>7.0573437000000006</v>
      </c>
      <c r="I74">
        <f t="shared" si="14"/>
        <v>99.721372504501915</v>
      </c>
      <c r="J74" s="6">
        <v>7.037679999999999</v>
      </c>
      <c r="K74">
        <f t="shared" si="11"/>
        <v>98.313222539245899</v>
      </c>
      <c r="L74">
        <v>6.9300500000000005</v>
      </c>
      <c r="M74" s="7">
        <v>6.9189699999999998</v>
      </c>
      <c r="N74" s="11">
        <f t="shared" si="12"/>
        <v>98.039294869541351</v>
      </c>
      <c r="P74">
        <f t="shared" si="15"/>
        <v>91.039078947368424</v>
      </c>
      <c r="S74" s="25">
        <f>Testbed_Dec!AJ74</f>
        <v>4.7151720000000008</v>
      </c>
      <c r="T74" s="25">
        <f>Testbed_Dec!AK74</f>
        <v>4.7355199999999993</v>
      </c>
      <c r="U74" s="25">
        <f>Testbed_Dec!AA74</f>
        <v>3.0888100000000002E-2</v>
      </c>
      <c r="W74" s="5">
        <v>2.181168</v>
      </c>
      <c r="X74">
        <f t="shared" si="13"/>
        <v>97.351969220160925</v>
      </c>
      <c r="Y74" s="6">
        <v>2.1234099999999998</v>
      </c>
      <c r="Z74">
        <f t="shared" si="16"/>
        <v>0</v>
      </c>
      <c r="AA74" s="7">
        <v>6.9327899999999998</v>
      </c>
      <c r="AD74" s="11">
        <v>94</v>
      </c>
      <c r="AF74">
        <v>6.3726599999999998</v>
      </c>
      <c r="AG74">
        <v>2.8736899999999999</v>
      </c>
    </row>
    <row r="75" spans="2:33" x14ac:dyDescent="0.35">
      <c r="B75" s="25">
        <f>Testbed_Dec!M75</f>
        <v>7.6</v>
      </c>
      <c r="C75" s="8">
        <f>Testbed_Dec!R75</f>
        <v>7.0420482</v>
      </c>
      <c r="D75" s="8">
        <f>Testbed_Dec!S75</f>
        <v>7.0417200000000006</v>
      </c>
      <c r="E75" s="8">
        <f>Testbed_Dec!I75</f>
        <v>3.1786599999999998E-2</v>
      </c>
      <c r="G75" s="72">
        <v>7.6</v>
      </c>
      <c r="H75" s="5">
        <v>7.0573437000000006</v>
      </c>
      <c r="I75">
        <f t="shared" si="14"/>
        <v>99.721372504501915</v>
      </c>
      <c r="J75" s="6">
        <v>7.037679999999999</v>
      </c>
      <c r="K75">
        <f t="shared" si="11"/>
        <v>98.312369985563436</v>
      </c>
      <c r="L75">
        <v>6.9300299999999995</v>
      </c>
      <c r="M75" s="7">
        <v>6.9189099999999994</v>
      </c>
      <c r="N75" s="11">
        <f t="shared" si="12"/>
        <v>98.038444691307845</v>
      </c>
      <c r="P75">
        <f t="shared" si="15"/>
        <v>91.038289473684202</v>
      </c>
      <c r="S75" s="25">
        <f>Testbed_Dec!AJ75</f>
        <v>4.5150831</v>
      </c>
      <c r="T75" s="25">
        <f>Testbed_Dec!AK75</f>
        <v>4.4917799999999994</v>
      </c>
      <c r="U75" s="25">
        <f>Testbed_Dec!AA75</f>
        <v>3.0939599999999998E-2</v>
      </c>
      <c r="W75" s="5">
        <v>2.181168</v>
      </c>
      <c r="X75">
        <f t="shared" si="13"/>
        <v>97.351969220160925</v>
      </c>
      <c r="Y75" s="6">
        <v>2.1234099999999998</v>
      </c>
      <c r="Z75">
        <f t="shared" si="16"/>
        <v>0</v>
      </c>
      <c r="AA75" s="7">
        <v>6.9327899999999998</v>
      </c>
      <c r="AD75" s="11">
        <v>94</v>
      </c>
      <c r="AF75">
        <v>6.3696899999999994</v>
      </c>
      <c r="AG75">
        <v>2.5582600000000002</v>
      </c>
    </row>
    <row r="76" spans="2:33" x14ac:dyDescent="0.35">
      <c r="B76" s="25">
        <f>Testbed_Dec!M76</f>
        <v>7.6</v>
      </c>
      <c r="C76" s="8">
        <f>Testbed_Dec!R76</f>
        <v>7.0451073000000015</v>
      </c>
      <c r="D76" s="8">
        <f>Testbed_Dec!S76</f>
        <v>7.0108800000000011</v>
      </c>
      <c r="E76" s="8">
        <f>Testbed_Dec!I76</f>
        <v>3.1786599999999998E-2</v>
      </c>
      <c r="G76" s="72">
        <v>7.6</v>
      </c>
      <c r="H76" s="5">
        <v>7.0573437000000006</v>
      </c>
      <c r="I76">
        <f t="shared" si="14"/>
        <v>99.721372504501915</v>
      </c>
      <c r="J76" s="6">
        <v>7.037679999999999</v>
      </c>
      <c r="K76">
        <f t="shared" si="11"/>
        <v>98.308959770833582</v>
      </c>
      <c r="L76">
        <v>6.9300200000000007</v>
      </c>
      <c r="M76" s="7">
        <v>6.9186699999999997</v>
      </c>
      <c r="N76" s="11">
        <f t="shared" si="12"/>
        <v>98.035043978373892</v>
      </c>
      <c r="P76">
        <f t="shared" si="15"/>
        <v>91.035131578947372</v>
      </c>
      <c r="S76" s="25">
        <f>Testbed_Dec!AJ76</f>
        <v>5.9950044</v>
      </c>
      <c r="T76" s="25">
        <f>Testbed_Dec!AK76</f>
        <v>5.9576400000000005</v>
      </c>
      <c r="U76" s="25">
        <f>Testbed_Dec!AA76</f>
        <v>3.0939599999999998E-2</v>
      </c>
      <c r="W76" s="5">
        <v>2.181168</v>
      </c>
      <c r="X76">
        <f t="shared" si="13"/>
        <v>97.296035885360496</v>
      </c>
      <c r="Y76" s="6">
        <v>2.1221899999999998</v>
      </c>
      <c r="Z76">
        <f t="shared" si="16"/>
        <v>96.058788327152612</v>
      </c>
      <c r="AA76" s="7">
        <v>6.9327899999999998</v>
      </c>
      <c r="AB76" s="7">
        <v>2.0385499999999999</v>
      </c>
      <c r="AC76" s="11">
        <f t="shared" ref="AC76:AC122" si="17">AB76/W76*100</f>
        <v>93.46139316182888</v>
      </c>
      <c r="AD76" s="11">
        <f t="shared" ref="AD76:AD122" si="18">AC76</f>
        <v>93.46139316182888</v>
      </c>
      <c r="AF76">
        <v>6.3696899999999994</v>
      </c>
      <c r="AG76">
        <v>2.4900799999999998</v>
      </c>
    </row>
    <row r="77" spans="2:33" x14ac:dyDescent="0.35">
      <c r="B77" s="25">
        <f>Testbed_Dec!M77</f>
        <v>7.6</v>
      </c>
      <c r="C77" s="8">
        <f>Testbed_Dec!R77</f>
        <v>7.0481664000000004</v>
      </c>
      <c r="D77" s="8">
        <f>Testbed_Dec!S77</f>
        <v>7.0417200000000006</v>
      </c>
      <c r="E77" s="8">
        <f>Testbed_Dec!I77</f>
        <v>3.1766500000000003E-2</v>
      </c>
      <c r="G77" s="72">
        <v>7.6</v>
      </c>
      <c r="H77" s="5">
        <v>7.0573437000000006</v>
      </c>
      <c r="I77">
        <f t="shared" si="14"/>
        <v>99.721372504501915</v>
      </c>
      <c r="J77" s="6">
        <v>7.037679999999999</v>
      </c>
      <c r="K77">
        <f t="shared" si="11"/>
        <v>98.306686294347017</v>
      </c>
      <c r="L77">
        <v>6.9298900000000003</v>
      </c>
      <c r="M77" s="7">
        <v>6.9185100000000004</v>
      </c>
      <c r="N77" s="11">
        <f t="shared" si="12"/>
        <v>98.032776836417924</v>
      </c>
      <c r="P77">
        <f t="shared" si="15"/>
        <v>91.033026315789485</v>
      </c>
      <c r="S77" s="25">
        <f>Testbed_Dec!AJ77</f>
        <v>5.9224176000000011</v>
      </c>
      <c r="T77" s="25">
        <f>Testbed_Dec!AK77</f>
        <v>5.8531199999999997</v>
      </c>
      <c r="U77" s="25">
        <f>Testbed_Dec!AA77</f>
        <v>6.9086000000000007</v>
      </c>
      <c r="W77" s="5">
        <v>2.181168</v>
      </c>
      <c r="X77">
        <f t="shared" si="13"/>
        <v>97.240102550560053</v>
      </c>
      <c r="Y77" s="6">
        <v>2.1209699999999998</v>
      </c>
      <c r="Z77">
        <f t="shared" si="16"/>
        <v>96.107912888914043</v>
      </c>
      <c r="AA77" s="7">
        <v>6.9327700000000005</v>
      </c>
      <c r="AB77" s="7">
        <v>2.0384199999999999</v>
      </c>
      <c r="AC77" s="11">
        <f t="shared" si="17"/>
        <v>93.455433052382944</v>
      </c>
      <c r="AD77" s="11">
        <f t="shared" si="18"/>
        <v>93.455433052382944</v>
      </c>
      <c r="AF77">
        <v>6.36937</v>
      </c>
      <c r="AG77">
        <v>2.4560599999999999</v>
      </c>
    </row>
    <row r="78" spans="2:33" x14ac:dyDescent="0.35">
      <c r="B78" s="25">
        <f>Testbed_Dec!M78</f>
        <v>7.6</v>
      </c>
      <c r="C78" s="8">
        <f>Testbed_Dec!R78</f>
        <v>7.0481664000000004</v>
      </c>
      <c r="D78" s="8">
        <f>Testbed_Dec!S78</f>
        <v>7.0417200000000006</v>
      </c>
      <c r="E78" s="8">
        <f>Testbed_Dec!I78</f>
        <v>3.1752200000000001E-2</v>
      </c>
      <c r="G78" s="72">
        <v>7.6</v>
      </c>
      <c r="H78" s="5">
        <v>7.0573437000000006</v>
      </c>
      <c r="I78">
        <f t="shared" si="14"/>
        <v>99.721372504501915</v>
      </c>
      <c r="J78" s="6">
        <v>7.037679999999999</v>
      </c>
      <c r="K78">
        <f t="shared" si="11"/>
        <v>98.305123279262489</v>
      </c>
      <c r="L78">
        <v>6.9298799999999998</v>
      </c>
      <c r="M78" s="7">
        <v>6.9183999999999992</v>
      </c>
      <c r="N78" s="11">
        <f t="shared" si="12"/>
        <v>98.031218176323179</v>
      </c>
      <c r="P78">
        <f t="shared" si="15"/>
        <v>91.031578947368416</v>
      </c>
      <c r="S78" s="25">
        <f>Testbed_Dec!AJ78</f>
        <v>6.0596909999999999</v>
      </c>
      <c r="T78" s="25">
        <f>Testbed_Dec!AK78</f>
        <v>6.02386</v>
      </c>
      <c r="U78" s="25">
        <f>Testbed_Dec!AA78</f>
        <v>6.9086000000000007</v>
      </c>
      <c r="W78" s="5">
        <v>2.181168</v>
      </c>
      <c r="X78">
        <f t="shared" si="13"/>
        <v>97.240102550560053</v>
      </c>
      <c r="Y78" s="6">
        <v>2.1209699999999998</v>
      </c>
      <c r="Z78">
        <f t="shared" si="16"/>
        <v>96.098483241158533</v>
      </c>
      <c r="AA78" s="7">
        <v>6.9327700000000005</v>
      </c>
      <c r="AB78" s="7">
        <v>2.0382199999999999</v>
      </c>
      <c r="AC78" s="11">
        <f t="shared" si="17"/>
        <v>93.446263653235334</v>
      </c>
      <c r="AD78" s="11">
        <f t="shared" si="18"/>
        <v>93.446263653235334</v>
      </c>
      <c r="AF78">
        <v>6.36937</v>
      </c>
      <c r="AG78">
        <v>2.3506900000000002</v>
      </c>
    </row>
    <row r="79" spans="2:33" x14ac:dyDescent="0.35">
      <c r="B79" s="25">
        <f>Testbed_Dec!M79</f>
        <v>7.6</v>
      </c>
      <c r="C79" s="8">
        <f>Testbed_Dec!R79</f>
        <v>7.0573437000000006</v>
      </c>
      <c r="D79" s="8">
        <f>Testbed_Dec!S79</f>
        <v>7.0457600000000005</v>
      </c>
      <c r="E79" s="8">
        <f>Testbed_Dec!I79</f>
        <v>3.1752200000000001E-2</v>
      </c>
      <c r="G79" s="72">
        <v>7.6</v>
      </c>
      <c r="H79" s="5">
        <v>7.0573437000000006</v>
      </c>
      <c r="I79">
        <f t="shared" si="14"/>
        <v>99.721372504501915</v>
      </c>
      <c r="J79" s="6">
        <v>7.037679999999999</v>
      </c>
      <c r="K79">
        <f t="shared" si="11"/>
        <v>98.302139341373859</v>
      </c>
      <c r="L79">
        <v>6.9298599999999997</v>
      </c>
      <c r="M79" s="7">
        <v>6.9181899999999992</v>
      </c>
      <c r="N79" s="11">
        <f t="shared" si="12"/>
        <v>98.028242552505958</v>
      </c>
      <c r="P79">
        <f t="shared" si="15"/>
        <v>91.028815789473683</v>
      </c>
      <c r="S79" s="25">
        <f>Testbed_Dec!AJ79</f>
        <v>5.9923610999999992</v>
      </c>
      <c r="T79" s="25">
        <f>Testbed_Dec!AK79</f>
        <v>5.9959199999999999</v>
      </c>
      <c r="U79" s="25">
        <f>Testbed_Dec!AA79</f>
        <v>6.9145600000000007</v>
      </c>
      <c r="W79" s="5">
        <v>2.181168</v>
      </c>
      <c r="X79">
        <f t="shared" si="13"/>
        <v>97.240102550560053</v>
      </c>
      <c r="Y79" s="6">
        <v>2.1209699999999998</v>
      </c>
      <c r="Z79">
        <f t="shared" si="16"/>
        <v>96.098011758770753</v>
      </c>
      <c r="AA79" s="7">
        <v>6.9325299999999999</v>
      </c>
      <c r="AB79" s="7">
        <v>2.0382099999999999</v>
      </c>
      <c r="AC79" s="11">
        <f t="shared" si="17"/>
        <v>93.44580518327794</v>
      </c>
      <c r="AD79" s="11">
        <f t="shared" si="18"/>
        <v>93.44580518327794</v>
      </c>
      <c r="AF79">
        <v>6.3692299999999999</v>
      </c>
      <c r="AG79">
        <v>2.33006</v>
      </c>
    </row>
    <row r="80" spans="2:33" x14ac:dyDescent="0.35">
      <c r="B80" s="25">
        <f>Testbed_Dec!M80</f>
        <v>7.6</v>
      </c>
      <c r="C80" s="8">
        <f>Testbed_Dec!R80</f>
        <v>7.0573437000000006</v>
      </c>
      <c r="D80" s="8">
        <f>Testbed_Dec!S80</f>
        <v>7.0417200000000006</v>
      </c>
      <c r="E80" s="8">
        <f>Testbed_Dec!I80</f>
        <v>3.1705900000000002E-2</v>
      </c>
      <c r="G80" s="72">
        <v>7.6</v>
      </c>
      <c r="H80" s="5">
        <v>7.0573437000000006</v>
      </c>
      <c r="I80">
        <f t="shared" si="14"/>
        <v>99.721372504501915</v>
      </c>
      <c r="J80" s="6">
        <v>7.037679999999999</v>
      </c>
      <c r="K80">
        <f t="shared" si="11"/>
        <v>98.301428879971823</v>
      </c>
      <c r="L80">
        <v>6.9298400000000004</v>
      </c>
      <c r="M80" s="7">
        <v>6.9181400000000002</v>
      </c>
      <c r="N80" s="11">
        <f t="shared" si="12"/>
        <v>98.027534070644734</v>
      </c>
      <c r="P80">
        <f t="shared" si="15"/>
        <v>91.02815789473685</v>
      </c>
      <c r="S80" s="25">
        <f>Testbed_Dec!AJ80</f>
        <v>5.9897178000000002</v>
      </c>
      <c r="T80" s="25">
        <f>Testbed_Dec!AK80</f>
        <v>5.9193999999999996</v>
      </c>
      <c r="U80" s="25">
        <f>Testbed_Dec!AA80</f>
        <v>6.9145600000000007</v>
      </c>
      <c r="W80" s="5">
        <v>2.181168</v>
      </c>
      <c r="X80">
        <f t="shared" si="13"/>
        <v>97.240102550560053</v>
      </c>
      <c r="Y80" s="6">
        <v>2.1209699999999998</v>
      </c>
      <c r="Z80">
        <f t="shared" si="16"/>
        <v>96.095654346831878</v>
      </c>
      <c r="AA80" s="7">
        <v>6.9325299999999999</v>
      </c>
      <c r="AB80" s="7">
        <v>2.03816</v>
      </c>
      <c r="AC80" s="11">
        <f t="shared" si="17"/>
        <v>93.443512833491056</v>
      </c>
      <c r="AD80" s="11">
        <f t="shared" si="18"/>
        <v>93.443512833491056</v>
      </c>
      <c r="AF80">
        <v>6.3692299999999999</v>
      </c>
      <c r="AG80">
        <v>2.2462399999999998</v>
      </c>
    </row>
    <row r="81" spans="2:33" x14ac:dyDescent="0.35">
      <c r="B81" s="25">
        <f>Testbed_Dec!M81</f>
        <v>7.6</v>
      </c>
      <c r="C81" s="8">
        <f>Testbed_Dec!R81</f>
        <v>7.0604028000000021</v>
      </c>
      <c r="D81" s="8">
        <f>Testbed_Dec!S81</f>
        <v>7.0417200000000006</v>
      </c>
      <c r="E81" s="8">
        <f>Testbed_Dec!I81</f>
        <v>3.1690700000000002E-2</v>
      </c>
      <c r="G81" s="72">
        <v>7.6</v>
      </c>
      <c r="H81" s="5">
        <v>7.0573437000000006</v>
      </c>
      <c r="I81">
        <f t="shared" si="14"/>
        <v>99.721372504501915</v>
      </c>
      <c r="J81" s="6">
        <v>7.037679999999999</v>
      </c>
      <c r="K81">
        <f t="shared" si="11"/>
        <v>98.299297495765657</v>
      </c>
      <c r="L81">
        <v>6.9298299999999999</v>
      </c>
      <c r="M81" s="7">
        <v>6.9179899999999996</v>
      </c>
      <c r="N81" s="11">
        <f t="shared" si="12"/>
        <v>98.02540862506099</v>
      </c>
      <c r="P81">
        <f t="shared" si="15"/>
        <v>91.026184210526324</v>
      </c>
      <c r="S81" s="25">
        <f>Testbed_Dec!AJ81</f>
        <v>6.1189127999999995</v>
      </c>
      <c r="T81" s="25">
        <f>Testbed_Dec!AK81</f>
        <v>6.0621599999999987</v>
      </c>
      <c r="U81" s="25">
        <f>Testbed_Dec!AA81</f>
        <v>6.9152899999999997</v>
      </c>
      <c r="W81" s="5">
        <v>2.181168</v>
      </c>
      <c r="X81">
        <f t="shared" si="13"/>
        <v>97.240102550560053</v>
      </c>
      <c r="Y81" s="6">
        <v>2.1209699999999998</v>
      </c>
      <c r="Z81">
        <f t="shared" si="16"/>
        <v>96.093768417280771</v>
      </c>
      <c r="AA81" s="7">
        <v>6.9325299999999999</v>
      </c>
      <c r="AB81" s="7">
        <v>2.0381199999999997</v>
      </c>
      <c r="AC81" s="11">
        <f t="shared" si="17"/>
        <v>93.441678953661508</v>
      </c>
      <c r="AD81" s="11">
        <f t="shared" si="18"/>
        <v>93.441678953661508</v>
      </c>
      <c r="AF81">
        <v>6.3689799999999996</v>
      </c>
      <c r="AG81">
        <v>2.0399500000000002</v>
      </c>
    </row>
    <row r="82" spans="2:33" x14ac:dyDescent="0.35">
      <c r="B82" s="25">
        <f>Testbed_Dec!M82</f>
        <v>7.6</v>
      </c>
      <c r="C82" s="8">
        <f>Testbed_Dec!R82</f>
        <v>7.0634619000000001</v>
      </c>
      <c r="D82" s="8">
        <f>Testbed_Dec!S82</f>
        <v>7.0457600000000005</v>
      </c>
      <c r="E82" s="8">
        <f>Testbed_Dec!I82</f>
        <v>3.1658400000000003E-2</v>
      </c>
      <c r="G82" s="72">
        <v>7.6</v>
      </c>
      <c r="H82" s="5">
        <v>7.0573437000000006</v>
      </c>
      <c r="I82">
        <f t="shared" si="14"/>
        <v>99.664127170113574</v>
      </c>
      <c r="J82" s="6">
        <v>7.0336399999999992</v>
      </c>
      <c r="K82">
        <f t="shared" si="11"/>
        <v>98.354337156863323</v>
      </c>
      <c r="L82">
        <v>6.9297800000000001</v>
      </c>
      <c r="M82" s="7">
        <v>6.9178900000000008</v>
      </c>
      <c r="N82" s="11">
        <f t="shared" si="12"/>
        <v>98.023991661338528</v>
      </c>
      <c r="P82">
        <f t="shared" si="15"/>
        <v>91.024868421052645</v>
      </c>
      <c r="S82" s="25">
        <f>Testbed_Dec!AJ82</f>
        <v>6.1216154999999999</v>
      </c>
      <c r="T82" s="25">
        <f>Testbed_Dec!AK82</f>
        <v>6.0970000000000004</v>
      </c>
      <c r="U82" s="25">
        <f>Testbed_Dec!AA82</f>
        <v>6.9152899999999997</v>
      </c>
      <c r="W82" s="5">
        <v>2.181168</v>
      </c>
      <c r="X82">
        <f t="shared" si="13"/>
        <v>97.240102550560053</v>
      </c>
      <c r="Y82" s="6">
        <v>2.1209699999999998</v>
      </c>
      <c r="Z82">
        <f t="shared" si="16"/>
        <v>96.089053593403023</v>
      </c>
      <c r="AA82" s="7">
        <v>6.9325299999999999</v>
      </c>
      <c r="AB82" s="7">
        <v>2.0380199999999999</v>
      </c>
      <c r="AC82" s="11">
        <f t="shared" si="17"/>
        <v>93.437094254087711</v>
      </c>
      <c r="AD82" s="11">
        <f t="shared" si="18"/>
        <v>93.437094254087711</v>
      </c>
      <c r="AF82">
        <v>6.3689799999999996</v>
      </c>
      <c r="AG82">
        <v>2.0389400000000002</v>
      </c>
    </row>
    <row r="83" spans="2:33" x14ac:dyDescent="0.35">
      <c r="B83" s="25">
        <f>Testbed_Dec!M83</f>
        <v>7.6</v>
      </c>
      <c r="C83" s="8">
        <f>Testbed_Dec!R83</f>
        <v>7.0604028000000021</v>
      </c>
      <c r="D83" s="8">
        <f>Testbed_Dec!S83</f>
        <v>7.0417200000000006</v>
      </c>
      <c r="E83" s="8">
        <f>Testbed_Dec!I83</f>
        <v>3.1499600000000003E-2</v>
      </c>
      <c r="G83" s="72">
        <v>7.6</v>
      </c>
      <c r="H83" s="5">
        <v>7.0573437000000006</v>
      </c>
      <c r="I83">
        <f t="shared" si="14"/>
        <v>99.664127170113574</v>
      </c>
      <c r="J83" s="6">
        <v>7.0336399999999992</v>
      </c>
      <c r="K83">
        <f t="shared" si="11"/>
        <v>98.353484113488904</v>
      </c>
      <c r="L83">
        <v>6.9297500000000003</v>
      </c>
      <c r="M83" s="7">
        <v>6.9178300000000004</v>
      </c>
      <c r="N83" s="11">
        <f t="shared" si="12"/>
        <v>98.023141483105036</v>
      </c>
      <c r="P83">
        <f t="shared" si="15"/>
        <v>91.024078947368423</v>
      </c>
      <c r="S83" s="25">
        <f>Testbed_Dec!AJ83</f>
        <v>6.0543450000000005</v>
      </c>
      <c r="T83" s="25">
        <f>Testbed_Dec!AK83</f>
        <v>6.0273199999999996</v>
      </c>
      <c r="U83" s="25">
        <f>Testbed_Dec!AA83</f>
        <v>6.9159799999999994</v>
      </c>
      <c r="W83" s="5">
        <v>2.1802175999999998</v>
      </c>
      <c r="X83">
        <f t="shared" si="13"/>
        <v>97.282491435717247</v>
      </c>
      <c r="Y83" s="6">
        <v>2.1209699999999998</v>
      </c>
      <c r="Z83">
        <f t="shared" si="16"/>
        <v>96.088110628627462</v>
      </c>
      <c r="AA83" s="7">
        <v>6.9325100000000006</v>
      </c>
      <c r="AB83" s="7">
        <v>2.0379999999999998</v>
      </c>
      <c r="AC83" s="11">
        <f t="shared" si="17"/>
        <v>93.476907993037031</v>
      </c>
      <c r="AD83" s="11">
        <f t="shared" si="18"/>
        <v>93.476907993037031</v>
      </c>
      <c r="AF83">
        <v>6.3689499999999999</v>
      </c>
      <c r="AG83">
        <v>2.0385499999999999</v>
      </c>
    </row>
    <row r="84" spans="2:33" x14ac:dyDescent="0.35">
      <c r="B84" s="25">
        <f>Testbed_Dec!M84</f>
        <v>7.6</v>
      </c>
      <c r="C84" s="8">
        <f>Testbed_Dec!R84</f>
        <v>7.0604028000000021</v>
      </c>
      <c r="D84" s="8">
        <f>Testbed_Dec!S84</f>
        <v>7.0108800000000011</v>
      </c>
      <c r="E84" s="8">
        <f>Testbed_Dec!I84</f>
        <v>3.1499600000000003E-2</v>
      </c>
      <c r="G84" s="72">
        <v>7.6</v>
      </c>
      <c r="H84" s="5">
        <v>7.0573437000000006</v>
      </c>
      <c r="I84">
        <f t="shared" si="14"/>
        <v>99.664127170113574</v>
      </c>
      <c r="J84" s="6">
        <v>7.0336399999999992</v>
      </c>
      <c r="K84">
        <f t="shared" si="11"/>
        <v>98.352631070114498</v>
      </c>
      <c r="L84">
        <v>6.9297299999999993</v>
      </c>
      <c r="M84" s="7">
        <v>6.9177700000000009</v>
      </c>
      <c r="N84" s="11">
        <f t="shared" si="12"/>
        <v>98.022291304871558</v>
      </c>
      <c r="P84">
        <f t="shared" si="15"/>
        <v>91.023289473684216</v>
      </c>
      <c r="S84" s="25">
        <f>Testbed_Dec!AJ84</f>
        <v>6.0543450000000005</v>
      </c>
      <c r="T84" s="25">
        <f>Testbed_Dec!AK84</f>
        <v>6.0307800000000009</v>
      </c>
      <c r="U84" s="25">
        <f>Testbed_Dec!AA84</f>
        <v>6.9159799999999994</v>
      </c>
      <c r="W84" s="5">
        <v>2.1802175999999998</v>
      </c>
      <c r="X84">
        <f t="shared" si="13"/>
        <v>97.282491435717247</v>
      </c>
      <c r="Y84" s="6">
        <v>2.1209699999999998</v>
      </c>
      <c r="Z84">
        <f t="shared" si="16"/>
        <v>96.086224699076368</v>
      </c>
      <c r="AA84" s="7">
        <v>6.9325100000000006</v>
      </c>
      <c r="AB84" s="7">
        <v>2.03796</v>
      </c>
      <c r="AC84" s="11">
        <f t="shared" si="17"/>
        <v>93.475073313783</v>
      </c>
      <c r="AD84" s="11">
        <f t="shared" si="18"/>
        <v>93.475073313783</v>
      </c>
      <c r="AF84">
        <v>6.3689499999999999</v>
      </c>
      <c r="AG84">
        <v>2.0384199999999999</v>
      </c>
    </row>
    <row r="85" spans="2:33" x14ac:dyDescent="0.35">
      <c r="B85" s="25">
        <f>Testbed_Dec!M85</f>
        <v>7.6</v>
      </c>
      <c r="C85" s="8">
        <f>Testbed_Dec!R85</f>
        <v>7.0604028000000021</v>
      </c>
      <c r="D85" s="8">
        <f>Testbed_Dec!S85</f>
        <v>7.0457600000000005</v>
      </c>
      <c r="E85" s="8">
        <f>Testbed_Dec!I85</f>
        <v>3.1664299999999999E-2</v>
      </c>
      <c r="G85" s="72">
        <v>7.6</v>
      </c>
      <c r="H85" s="5">
        <v>7.0573437000000006</v>
      </c>
      <c r="I85">
        <f t="shared" si="14"/>
        <v>99.664127170113574</v>
      </c>
      <c r="J85" s="6">
        <v>7.0336399999999992</v>
      </c>
      <c r="K85">
        <f t="shared" si="11"/>
        <v>98.351635852844339</v>
      </c>
      <c r="L85">
        <v>6.9297200000000005</v>
      </c>
      <c r="M85" s="7">
        <v>6.9177</v>
      </c>
      <c r="N85" s="11">
        <f t="shared" si="12"/>
        <v>98.021299430265799</v>
      </c>
      <c r="P85">
        <f t="shared" si="15"/>
        <v>91.022368421052633</v>
      </c>
      <c r="S85" s="25">
        <f>Testbed_Dec!AJ85</f>
        <v>6.2533944000000012</v>
      </c>
      <c r="T85" s="25">
        <f>Testbed_Dec!AK85</f>
        <v>6.2399399999999998</v>
      </c>
      <c r="U85" s="25">
        <f>Testbed_Dec!AA85</f>
        <v>6.9162400000000002</v>
      </c>
      <c r="W85" s="5">
        <v>2.1802175999999998</v>
      </c>
      <c r="X85">
        <f t="shared" si="13"/>
        <v>97.282491435717247</v>
      </c>
      <c r="Y85" s="6">
        <v>2.1209699999999998</v>
      </c>
      <c r="Z85">
        <f t="shared" si="16"/>
        <v>96.084338769525274</v>
      </c>
      <c r="AA85" s="7">
        <v>6.9323800000000002</v>
      </c>
      <c r="AB85" s="7">
        <v>2.0379200000000002</v>
      </c>
      <c r="AC85" s="11">
        <f t="shared" si="17"/>
        <v>93.473238634528983</v>
      </c>
      <c r="AD85" s="11">
        <f t="shared" si="18"/>
        <v>93.473238634528983</v>
      </c>
      <c r="AF85">
        <v>6.2942900000000002</v>
      </c>
      <c r="AG85">
        <v>2.0382199999999999</v>
      </c>
    </row>
    <row r="86" spans="2:33" x14ac:dyDescent="0.35">
      <c r="B86" s="25">
        <f>Testbed_Dec!M86</f>
        <v>7.6</v>
      </c>
      <c r="C86" s="8">
        <f>Testbed_Dec!R86</f>
        <v>7.0604028000000021</v>
      </c>
      <c r="D86" s="8">
        <f>Testbed_Dec!S86</f>
        <v>7.0457600000000005</v>
      </c>
      <c r="E86" s="8">
        <f>Testbed_Dec!I86</f>
        <v>3.1664299999999999E-2</v>
      </c>
      <c r="G86" s="72">
        <v>7.6</v>
      </c>
      <c r="H86" s="5">
        <v>7.0573437000000006</v>
      </c>
      <c r="I86">
        <f t="shared" si="14"/>
        <v>99.664127170113574</v>
      </c>
      <c r="J86" s="6">
        <v>7.0336399999999992</v>
      </c>
      <c r="K86">
        <f t="shared" si="11"/>
        <v>98.349361070512572</v>
      </c>
      <c r="L86">
        <v>6.92971</v>
      </c>
      <c r="M86" s="7">
        <v>6.9175399999999998</v>
      </c>
      <c r="N86" s="11">
        <f t="shared" si="12"/>
        <v>98.01903228830983</v>
      </c>
      <c r="P86">
        <f t="shared" si="15"/>
        <v>91.020263157894746</v>
      </c>
      <c r="S86" s="25">
        <f>Testbed_Dec!AJ86</f>
        <v>6.3178434000000019</v>
      </c>
      <c r="T86" s="25">
        <f>Testbed_Dec!AK86</f>
        <v>6.2363599999999986</v>
      </c>
      <c r="U86" s="25">
        <f>Testbed_Dec!AA86</f>
        <v>6.9162400000000002</v>
      </c>
      <c r="W86" s="5">
        <v>2.1802175999999998</v>
      </c>
      <c r="X86">
        <f t="shared" si="13"/>
        <v>97.282491435717247</v>
      </c>
      <c r="Y86" s="6">
        <v>2.1209699999999998</v>
      </c>
      <c r="Z86">
        <f t="shared" si="16"/>
        <v>96.082452839974167</v>
      </c>
      <c r="AA86" s="7">
        <v>6.9323800000000002</v>
      </c>
      <c r="AB86" s="7">
        <v>2.0378799999999999</v>
      </c>
      <c r="AC86" s="11">
        <f t="shared" si="17"/>
        <v>93.471403955274937</v>
      </c>
      <c r="AD86" s="11">
        <f t="shared" si="18"/>
        <v>93.471403955274937</v>
      </c>
      <c r="AF86">
        <v>6.2942900000000002</v>
      </c>
      <c r="AG86">
        <v>2.0382099999999999</v>
      </c>
    </row>
    <row r="87" spans="2:33" x14ac:dyDescent="0.35">
      <c r="B87" s="25">
        <f>Testbed_Dec!M87</f>
        <v>7.6</v>
      </c>
      <c r="C87" s="8">
        <f>Testbed_Dec!R87</f>
        <v>7.0573437000000006</v>
      </c>
      <c r="D87" s="8">
        <f>Testbed_Dec!S87</f>
        <v>7.0457600000000005</v>
      </c>
      <c r="E87" s="8">
        <f>Testbed_Dec!I87</f>
        <v>3.1664299999999999E-2</v>
      </c>
      <c r="G87" s="72">
        <v>7.6</v>
      </c>
      <c r="H87" s="5">
        <v>7.0573437000000006</v>
      </c>
      <c r="I87">
        <f t="shared" si="14"/>
        <v>99.664127170113574</v>
      </c>
      <c r="J87" s="6">
        <v>7.0336399999999992</v>
      </c>
      <c r="K87">
        <f t="shared" si="11"/>
        <v>98.347939331555224</v>
      </c>
      <c r="L87">
        <v>6.9296999999999995</v>
      </c>
      <c r="M87" s="7">
        <v>6.91744</v>
      </c>
      <c r="N87" s="11">
        <f t="shared" si="12"/>
        <v>98.017615324587354</v>
      </c>
      <c r="P87">
        <f t="shared" si="15"/>
        <v>91.018947368421053</v>
      </c>
      <c r="S87" s="25">
        <f>Testbed_Dec!AJ87</f>
        <v>6.2533944000000012</v>
      </c>
      <c r="T87" s="25">
        <f>Testbed_Dec!AK87</f>
        <v>6.2050800000000006</v>
      </c>
      <c r="U87" s="25">
        <f>Testbed_Dec!AA87</f>
        <v>6.9166499999999997</v>
      </c>
      <c r="W87" s="5">
        <v>2.1802175999999998</v>
      </c>
      <c r="X87">
        <f t="shared" si="13"/>
        <v>97.282491435717247</v>
      </c>
      <c r="Y87" s="6">
        <v>2.1209699999999998</v>
      </c>
      <c r="Z87">
        <f t="shared" si="16"/>
        <v>96.081981357586386</v>
      </c>
      <c r="AA87" s="7">
        <v>6.9323399999999999</v>
      </c>
      <c r="AB87" s="7">
        <v>2.0378699999999998</v>
      </c>
      <c r="AC87" s="11">
        <f t="shared" si="17"/>
        <v>93.470945285461411</v>
      </c>
      <c r="AD87" s="11">
        <f t="shared" si="18"/>
        <v>93.470945285461411</v>
      </c>
      <c r="AF87">
        <v>6.2939099999999994</v>
      </c>
      <c r="AG87">
        <v>2.03816</v>
      </c>
    </row>
    <row r="88" spans="2:33" x14ac:dyDescent="0.35">
      <c r="B88" s="25">
        <f>Testbed_Dec!M88</f>
        <v>7.6</v>
      </c>
      <c r="C88" s="8">
        <f>Testbed_Dec!R88</f>
        <v>7.0604028000000021</v>
      </c>
      <c r="D88" s="8">
        <f>Testbed_Dec!S88</f>
        <v>7.0457600000000005</v>
      </c>
      <c r="E88" s="8">
        <f>Testbed_Dec!I88</f>
        <v>3.1557500000000002E-2</v>
      </c>
      <c r="G88" s="72">
        <v>7.6</v>
      </c>
      <c r="H88" s="5">
        <v>7.0542846000000008</v>
      </c>
      <c r="I88">
        <f t="shared" si="14"/>
        <v>99.707346652841295</v>
      </c>
      <c r="J88" s="6">
        <v>7.0336399999999992</v>
      </c>
      <c r="K88">
        <f t="shared" si="11"/>
        <v>98.346233244806399</v>
      </c>
      <c r="L88">
        <v>6.9296800000000003</v>
      </c>
      <c r="M88" s="7">
        <v>6.9173200000000001</v>
      </c>
      <c r="N88" s="11">
        <f t="shared" si="12"/>
        <v>98.058419701410955</v>
      </c>
      <c r="P88">
        <f t="shared" si="15"/>
        <v>91.017368421052637</v>
      </c>
      <c r="S88" s="25">
        <f>Testbed_Dec!AJ88</f>
        <v>6.4579680000000002</v>
      </c>
      <c r="T88" s="25">
        <f>Testbed_Dec!AK88</f>
        <v>6.3793800000000012</v>
      </c>
      <c r="U88" s="25">
        <f>Testbed_Dec!AA88</f>
        <v>6.9166499999999997</v>
      </c>
      <c r="W88" s="5">
        <v>2.1802175999999998</v>
      </c>
      <c r="X88">
        <f t="shared" si="13"/>
        <v>97.282491435717247</v>
      </c>
      <c r="Y88" s="6">
        <v>2.1209699999999998</v>
      </c>
      <c r="Z88">
        <f t="shared" si="16"/>
        <v>96.081038392810839</v>
      </c>
      <c r="AA88" s="7">
        <v>6.9323399999999999</v>
      </c>
      <c r="AB88" s="7">
        <v>2.0378499999999997</v>
      </c>
      <c r="AC88" s="11">
        <f t="shared" si="17"/>
        <v>93.470027945834403</v>
      </c>
      <c r="AD88" s="11">
        <f t="shared" si="18"/>
        <v>93.470027945834403</v>
      </c>
      <c r="AF88">
        <v>6.2939099999999994</v>
      </c>
      <c r="AG88">
        <v>2.0381199999999997</v>
      </c>
    </row>
    <row r="89" spans="2:33" x14ac:dyDescent="0.35">
      <c r="B89" s="25">
        <f>Testbed_Dec!M89</f>
        <v>7.6</v>
      </c>
      <c r="C89" s="8">
        <f>Testbed_Dec!R89</f>
        <v>7.0573437000000006</v>
      </c>
      <c r="D89" s="8">
        <f>Testbed_Dec!S89</f>
        <v>7.0108800000000011</v>
      </c>
      <c r="E89" s="8">
        <f>Testbed_Dec!I89</f>
        <v>3.1017299999999998E-2</v>
      </c>
      <c r="G89" s="72">
        <v>7.6</v>
      </c>
      <c r="H89" s="5">
        <v>7.0542846000000008</v>
      </c>
      <c r="I89">
        <f t="shared" si="14"/>
        <v>99.707346652841295</v>
      </c>
      <c r="J89" s="6">
        <v>7.0336399999999992</v>
      </c>
      <c r="K89">
        <f t="shared" si="11"/>
        <v>98.345948897014921</v>
      </c>
      <c r="L89">
        <v>6.9296699999999998</v>
      </c>
      <c r="M89" s="7">
        <v>6.9173</v>
      </c>
      <c r="N89" s="11">
        <f t="shared" si="12"/>
        <v>98.05813618577281</v>
      </c>
      <c r="P89">
        <f t="shared" si="15"/>
        <v>91.017105263157887</v>
      </c>
      <c r="S89" s="25">
        <f>Testbed_Dec!AJ89</f>
        <v>6.1270208999999998</v>
      </c>
      <c r="T89" s="25">
        <f>Testbed_Dec!AK89</f>
        <v>6.0970000000000004</v>
      </c>
      <c r="U89" s="25">
        <f>Testbed_Dec!AA89</f>
        <v>6.9169900000000002</v>
      </c>
      <c r="W89" s="5">
        <v>2.1802175999999998</v>
      </c>
      <c r="X89">
        <f t="shared" si="13"/>
        <v>96.485093964932673</v>
      </c>
      <c r="Y89" s="6">
        <v>2.1035849999999998</v>
      </c>
      <c r="Z89">
        <f t="shared" si="16"/>
        <v>96.873670424537167</v>
      </c>
      <c r="AA89" s="7">
        <v>6.9320000000000004</v>
      </c>
      <c r="AB89" s="7">
        <v>2.03782</v>
      </c>
      <c r="AC89" s="11">
        <f t="shared" si="17"/>
        <v>93.468651936393883</v>
      </c>
      <c r="AD89" s="11">
        <f t="shared" si="18"/>
        <v>93.468651936393883</v>
      </c>
      <c r="AF89">
        <v>6.2937599999999998</v>
      </c>
      <c r="AG89">
        <v>2.0380199999999999</v>
      </c>
    </row>
    <row r="90" spans="2:33" x14ac:dyDescent="0.35">
      <c r="B90" s="25">
        <f>Testbed_Dec!M90</f>
        <v>7.6</v>
      </c>
      <c r="C90" s="8">
        <f>Testbed_Dec!R90</f>
        <v>7.0420482</v>
      </c>
      <c r="D90" s="8">
        <f>Testbed_Dec!S90</f>
        <v>7.0457600000000005</v>
      </c>
      <c r="E90" s="8">
        <f>Testbed_Dec!I90</f>
        <v>3.1017299999999998E-2</v>
      </c>
      <c r="G90" s="72">
        <v>7.6</v>
      </c>
      <c r="H90" s="5">
        <v>7.0542846000000008</v>
      </c>
      <c r="I90">
        <f t="shared" si="14"/>
        <v>99.707346652841295</v>
      </c>
      <c r="J90" s="6">
        <v>7.0336399999999992</v>
      </c>
      <c r="K90">
        <f t="shared" si="11"/>
        <v>98.339977593394039</v>
      </c>
      <c r="L90">
        <v>6.9296300000000004</v>
      </c>
      <c r="M90" s="7">
        <v>6.9168799999999999</v>
      </c>
      <c r="N90" s="11">
        <f t="shared" si="12"/>
        <v>98.052182357371848</v>
      </c>
      <c r="P90">
        <f t="shared" si="15"/>
        <v>91.01157894736842</v>
      </c>
      <c r="S90" s="25">
        <f>Testbed_Dec!AJ90</f>
        <v>5.0631075000000001</v>
      </c>
      <c r="T90" s="25">
        <f>Testbed_Dec!AK90</f>
        <v>5.0169600000000001</v>
      </c>
      <c r="U90" s="25">
        <f>Testbed_Dec!AA90</f>
        <v>6.9169900000000002</v>
      </c>
      <c r="W90" s="5">
        <v>2.1802175999999998</v>
      </c>
      <c r="X90">
        <f t="shared" si="13"/>
        <v>95.825297438200678</v>
      </c>
      <c r="Y90" s="6">
        <v>2.0891999999999999</v>
      </c>
      <c r="Z90">
        <f t="shared" si="16"/>
        <v>97.539728125598316</v>
      </c>
      <c r="AA90" s="7">
        <v>6.9320000000000004</v>
      </c>
      <c r="AB90" s="7">
        <v>2.0377999999999998</v>
      </c>
      <c r="AC90" s="11">
        <f t="shared" si="17"/>
        <v>93.46773459676686</v>
      </c>
      <c r="AD90" s="11">
        <f t="shared" si="18"/>
        <v>93.46773459676686</v>
      </c>
      <c r="AF90">
        <v>6.2937599999999998</v>
      </c>
      <c r="AG90">
        <v>2.0379999999999998</v>
      </c>
    </row>
    <row r="91" spans="2:33" x14ac:dyDescent="0.35">
      <c r="B91" s="25">
        <f>Testbed_Dec!M91</f>
        <v>7.6</v>
      </c>
      <c r="C91" s="8">
        <f>Testbed_Dec!R91</f>
        <v>7.1073287999999994</v>
      </c>
      <c r="D91" s="8">
        <f>Testbed_Dec!S91</f>
        <v>7.0457600000000005</v>
      </c>
      <c r="E91" s="8">
        <f>Testbed_Dec!I91</f>
        <v>3.1632500000000001E-2</v>
      </c>
      <c r="G91" s="72">
        <v>7.6</v>
      </c>
      <c r="H91" s="5">
        <v>7.0542846000000008</v>
      </c>
      <c r="I91">
        <f t="shared" si="14"/>
        <v>99.707346652841295</v>
      </c>
      <c r="J91" s="6">
        <v>7.0336399999999992</v>
      </c>
      <c r="K91">
        <f t="shared" si="11"/>
        <v>98.335854550417721</v>
      </c>
      <c r="L91">
        <v>6.9295900000000001</v>
      </c>
      <c r="M91" s="7">
        <v>6.9165900000000002</v>
      </c>
      <c r="N91" s="11">
        <f t="shared" si="12"/>
        <v>98.048071380618808</v>
      </c>
      <c r="P91">
        <f t="shared" si="15"/>
        <v>91.007763157894743</v>
      </c>
      <c r="S91" s="25">
        <f>Testbed_Dec!AJ91</f>
        <v>5.9950044</v>
      </c>
      <c r="T91" s="25">
        <f>Testbed_Dec!AK91</f>
        <v>5.9610600000000016</v>
      </c>
      <c r="U91" s="25">
        <f>Testbed_Dec!AA91</f>
        <v>6.9171499999999995</v>
      </c>
      <c r="W91" s="5">
        <v>2.1792672000000004</v>
      </c>
      <c r="X91">
        <f t="shared" si="13"/>
        <v>95.867087799054644</v>
      </c>
      <c r="Y91" s="6">
        <v>2.0891999999999999</v>
      </c>
      <c r="Z91">
        <f t="shared" si="16"/>
        <v>97.539249473482656</v>
      </c>
      <c r="AA91" s="7">
        <v>6.9319799999999994</v>
      </c>
      <c r="AB91" s="7">
        <v>2.0377899999999998</v>
      </c>
      <c r="AC91" s="11">
        <f t="shared" si="17"/>
        <v>93.508037931282558</v>
      </c>
      <c r="AD91" s="11">
        <f t="shared" si="18"/>
        <v>93.508037931282558</v>
      </c>
      <c r="AF91">
        <v>6.1948800000000004</v>
      </c>
      <c r="AG91">
        <v>2.03796</v>
      </c>
    </row>
    <row r="92" spans="2:33" x14ac:dyDescent="0.35">
      <c r="B92" s="25">
        <f>Testbed_Dec!M92</f>
        <v>7.6</v>
      </c>
      <c r="C92" s="8">
        <f>Testbed_Dec!R92</f>
        <v>7.1042399999999999</v>
      </c>
      <c r="D92" s="8">
        <f>Testbed_Dec!S92</f>
        <v>7.0457600000000005</v>
      </c>
      <c r="E92" s="8">
        <f>Testbed_Dec!I92</f>
        <v>3.1632500000000001E-2</v>
      </c>
      <c r="G92" s="72">
        <v>7.6</v>
      </c>
      <c r="H92" s="5">
        <v>7.0512255000000001</v>
      </c>
      <c r="I92">
        <f t="shared" si="14"/>
        <v>99.721956133724561</v>
      </c>
      <c r="J92" s="6">
        <v>7.0316200000000002</v>
      </c>
      <c r="K92">
        <f t="shared" si="11"/>
        <v>98.361401782235092</v>
      </c>
      <c r="L92">
        <v>6.9295499999999999</v>
      </c>
      <c r="M92" s="7">
        <v>6.9163999999999994</v>
      </c>
      <c r="N92" s="11">
        <f t="shared" si="12"/>
        <v>98.08791393779704</v>
      </c>
      <c r="P92">
        <f t="shared" si="15"/>
        <v>91.005263157894731</v>
      </c>
      <c r="S92" s="25">
        <f>Testbed_Dec!AJ92</f>
        <v>6.2810154000000002</v>
      </c>
      <c r="T92" s="25">
        <f>Testbed_Dec!AK92</f>
        <v>6.2747999999999999</v>
      </c>
      <c r="U92" s="25">
        <f>Testbed_Dec!AA92</f>
        <v>6.9171499999999995</v>
      </c>
      <c r="W92" s="5">
        <v>2.1792672000000004</v>
      </c>
      <c r="X92">
        <f t="shared" si="13"/>
        <v>95.867087799054644</v>
      </c>
      <c r="Y92" s="6">
        <v>2.0891999999999999</v>
      </c>
      <c r="Z92">
        <f t="shared" si="16"/>
        <v>97.538292169251392</v>
      </c>
      <c r="AA92" s="7">
        <v>6.9319799999999994</v>
      </c>
      <c r="AB92" s="7">
        <v>2.0377700000000001</v>
      </c>
      <c r="AC92" s="11">
        <f t="shared" si="17"/>
        <v>93.507120191594666</v>
      </c>
      <c r="AD92" s="11">
        <f t="shared" si="18"/>
        <v>93.507120191594666</v>
      </c>
      <c r="AF92">
        <v>6.1948800000000004</v>
      </c>
      <c r="AG92">
        <v>2.0379200000000002</v>
      </c>
    </row>
    <row r="93" spans="2:33" x14ac:dyDescent="0.35">
      <c r="B93" s="25">
        <f>Testbed_Dec!M93</f>
        <v>7.6</v>
      </c>
      <c r="C93" s="8">
        <f>Testbed_Dec!R93</f>
        <v>7.1011512000000003</v>
      </c>
      <c r="D93" s="8">
        <f>Testbed_Dec!S93</f>
        <v>7.0457600000000005</v>
      </c>
      <c r="E93" s="8">
        <f>Testbed_Dec!I93</f>
        <v>3.1535599999999997E-2</v>
      </c>
      <c r="G93" s="72">
        <v>7.6</v>
      </c>
      <c r="H93" s="5">
        <v>7.0481664000000004</v>
      </c>
      <c r="I93">
        <f t="shared" si="14"/>
        <v>99.765238232740927</v>
      </c>
      <c r="J93" s="6">
        <v>7.0316200000000002</v>
      </c>
      <c r="K93">
        <f t="shared" si="11"/>
        <v>98.359268561156597</v>
      </c>
      <c r="L93">
        <v>6.9295400000000003</v>
      </c>
      <c r="M93" s="7">
        <v>6.9162499999999998</v>
      </c>
      <c r="N93" s="11">
        <f t="shared" si="12"/>
        <v>98.128358604019326</v>
      </c>
      <c r="P93">
        <f t="shared" si="15"/>
        <v>91.00328947368422</v>
      </c>
      <c r="S93" s="25">
        <f>Testbed_Dec!AJ93</f>
        <v>6.2865396000000011</v>
      </c>
      <c r="T93" s="25">
        <f>Testbed_Dec!AK93</f>
        <v>6.2399399999999998</v>
      </c>
      <c r="U93" s="25">
        <f>Testbed_Dec!AA93</f>
        <v>6.9162600000000003</v>
      </c>
      <c r="W93" s="5">
        <v>2.1792672000000004</v>
      </c>
      <c r="X93">
        <f t="shared" si="13"/>
        <v>95.839555608417356</v>
      </c>
      <c r="Y93" s="6">
        <v>2.0886000000000005</v>
      </c>
      <c r="Z93">
        <f t="shared" si="16"/>
        <v>97.562960835009079</v>
      </c>
      <c r="AA93" s="7">
        <v>6.93194</v>
      </c>
      <c r="AB93" s="7">
        <v>2.0377000000000001</v>
      </c>
      <c r="AC93" s="11">
        <f t="shared" si="17"/>
        <v>93.503908102686978</v>
      </c>
      <c r="AD93" s="11">
        <f t="shared" si="18"/>
        <v>93.503908102686978</v>
      </c>
      <c r="AF93">
        <v>6.1937499999999996</v>
      </c>
      <c r="AG93">
        <v>2.0378799999999999</v>
      </c>
    </row>
    <row r="94" spans="2:33" x14ac:dyDescent="0.35">
      <c r="B94" s="25">
        <f>Testbed_Dec!M94</f>
        <v>7.6</v>
      </c>
      <c r="C94" s="8">
        <f>Testbed_Dec!R94</f>
        <v>7.0918847999999999</v>
      </c>
      <c r="D94" s="8">
        <f>Testbed_Dec!S94</f>
        <v>7.0498000000000003</v>
      </c>
      <c r="E94" s="8">
        <f>Testbed_Dec!I94</f>
        <v>3.1535599999999997E-2</v>
      </c>
      <c r="G94" s="72">
        <v>7.6</v>
      </c>
      <c r="H94" s="5">
        <v>7.0481664000000004</v>
      </c>
      <c r="I94">
        <f t="shared" si="14"/>
        <v>99.765238232740927</v>
      </c>
      <c r="J94" s="6">
        <v>7.0316200000000002</v>
      </c>
      <c r="K94">
        <f t="shared" si="11"/>
        <v>98.357561984293795</v>
      </c>
      <c r="L94">
        <v>6.9295</v>
      </c>
      <c r="M94" s="7">
        <v>6.9161299999999999</v>
      </c>
      <c r="N94" s="11">
        <f t="shared" si="12"/>
        <v>98.126656033546539</v>
      </c>
      <c r="P94">
        <f t="shared" si="15"/>
        <v>91.00171052631579</v>
      </c>
      <c r="S94" s="25">
        <f>Testbed_Dec!AJ94</f>
        <v>6.0240807000000007</v>
      </c>
      <c r="T94" s="25">
        <f>Testbed_Dec!AK94</f>
        <v>5.9959199999999999</v>
      </c>
      <c r="U94" s="25">
        <f>Testbed_Dec!AA94</f>
        <v>6.9162600000000003</v>
      </c>
      <c r="W94" s="5">
        <v>2.1792672000000004</v>
      </c>
      <c r="X94">
        <f t="shared" si="13"/>
        <v>95.839555608417356</v>
      </c>
      <c r="Y94" s="6">
        <v>2.0886000000000005</v>
      </c>
      <c r="Z94">
        <f t="shared" si="16"/>
        <v>97.552906252992415</v>
      </c>
      <c r="AA94" s="7">
        <v>6.93194</v>
      </c>
      <c r="AB94" s="7">
        <v>2.03749</v>
      </c>
      <c r="AC94" s="11">
        <f t="shared" si="17"/>
        <v>93.494271835963929</v>
      </c>
      <c r="AD94" s="11">
        <f t="shared" si="18"/>
        <v>93.494271835963929</v>
      </c>
      <c r="AF94">
        <v>6.1937499999999996</v>
      </c>
      <c r="AG94">
        <v>2.0378699999999998</v>
      </c>
    </row>
    <row r="95" spans="2:33" x14ac:dyDescent="0.35">
      <c r="B95" s="25">
        <f>Testbed_Dec!M95</f>
        <v>7.6</v>
      </c>
      <c r="C95" s="8">
        <f>Testbed_Dec!R95</f>
        <v>7.0887960000000003</v>
      </c>
      <c r="D95" s="8">
        <f>Testbed_Dec!S95</f>
        <v>7.0457600000000005</v>
      </c>
      <c r="E95" s="8">
        <f>Testbed_Dec!I95</f>
        <v>3.14404E-2</v>
      </c>
      <c r="G95" s="72">
        <v>7.6</v>
      </c>
      <c r="H95" s="5">
        <v>7.0481664000000004</v>
      </c>
      <c r="I95">
        <f t="shared" si="14"/>
        <v>99.765238232740927</v>
      </c>
      <c r="J95" s="6">
        <v>7.0316200000000002</v>
      </c>
      <c r="K95">
        <f t="shared" si="11"/>
        <v>98.35557097795386</v>
      </c>
      <c r="L95">
        <v>6.9294799999999999</v>
      </c>
      <c r="M95" s="7">
        <v>6.9159899999999999</v>
      </c>
      <c r="N95" s="11">
        <f t="shared" si="12"/>
        <v>98.124669701328273</v>
      </c>
      <c r="P95">
        <f t="shared" si="15"/>
        <v>90.999868421052639</v>
      </c>
      <c r="S95" s="25">
        <f>Testbed_Dec!AJ95</f>
        <v>6.0890940000000011</v>
      </c>
      <c r="T95" s="25">
        <f>Testbed_Dec!AK95</f>
        <v>6.1005000000000003</v>
      </c>
      <c r="U95" s="25">
        <f>Testbed_Dec!AA95</f>
        <v>6.9170800000000003</v>
      </c>
      <c r="W95" s="5">
        <v>2.1792672000000004</v>
      </c>
      <c r="X95">
        <f t="shared" si="13"/>
        <v>95.839555608417356</v>
      </c>
      <c r="Y95" s="6">
        <v>2.0886000000000005</v>
      </c>
      <c r="Z95">
        <f t="shared" si="16"/>
        <v>97.543330460595584</v>
      </c>
      <c r="AA95" s="7">
        <v>6.9318500000000007</v>
      </c>
      <c r="AB95" s="7">
        <v>2.03729</v>
      </c>
      <c r="AC95" s="11">
        <f t="shared" si="17"/>
        <v>93.485094439084833</v>
      </c>
      <c r="AD95" s="11">
        <f t="shared" si="18"/>
        <v>93.485094439084833</v>
      </c>
      <c r="AF95">
        <v>6.1934300000000002</v>
      </c>
      <c r="AG95">
        <v>2.0378499999999997</v>
      </c>
    </row>
    <row r="96" spans="2:33" x14ac:dyDescent="0.35">
      <c r="B96" s="25">
        <f>Testbed_Dec!M96</f>
        <v>7.6</v>
      </c>
      <c r="C96" s="8">
        <f>Testbed_Dec!R96</f>
        <v>7.0857072000000008</v>
      </c>
      <c r="D96" s="8">
        <f>Testbed_Dec!S96</f>
        <v>7.0457600000000005</v>
      </c>
      <c r="E96" s="8">
        <f>Testbed_Dec!I96</f>
        <v>3.1414499999999998E-2</v>
      </c>
      <c r="G96" s="72">
        <v>7.6</v>
      </c>
      <c r="H96" s="5">
        <v>7.0481664000000004</v>
      </c>
      <c r="I96">
        <f t="shared" si="14"/>
        <v>99.765238232740927</v>
      </c>
      <c r="J96" s="6">
        <v>7.0316200000000002</v>
      </c>
      <c r="K96">
        <f t="shared" si="11"/>
        <v>98.354006615829633</v>
      </c>
      <c r="L96">
        <v>6.9294200000000004</v>
      </c>
      <c r="M96" s="7">
        <v>6.9158800000000005</v>
      </c>
      <c r="N96" s="11">
        <f t="shared" si="12"/>
        <v>98.123109011728218</v>
      </c>
      <c r="P96">
        <f t="shared" si="15"/>
        <v>90.998421052631585</v>
      </c>
      <c r="S96" s="25">
        <f>Testbed_Dec!AJ96</f>
        <v>6.2216747999999988</v>
      </c>
      <c r="T96" s="25">
        <f>Testbed_Dec!AK96</f>
        <v>6.1702200000000005</v>
      </c>
      <c r="U96" s="25">
        <f>Testbed_Dec!AA96</f>
        <v>6.9170800000000003</v>
      </c>
      <c r="W96" s="5">
        <v>2.1792672000000004</v>
      </c>
      <c r="X96">
        <f t="shared" si="13"/>
        <v>95.839555608417356</v>
      </c>
      <c r="Y96" s="6">
        <v>2.0886000000000005</v>
      </c>
      <c r="Z96">
        <f t="shared" si="16"/>
        <v>97.474863544958325</v>
      </c>
      <c r="AA96" s="7">
        <v>6.9318500000000007</v>
      </c>
      <c r="AB96" s="7">
        <v>2.03586</v>
      </c>
      <c r="AC96" s="11">
        <f t="shared" si="17"/>
        <v>93.419476051399272</v>
      </c>
      <c r="AD96" s="11">
        <f t="shared" si="18"/>
        <v>93.419476051399272</v>
      </c>
      <c r="AF96">
        <v>6.1934300000000002</v>
      </c>
      <c r="AG96">
        <v>2.03782</v>
      </c>
    </row>
    <row r="97" spans="2:33" x14ac:dyDescent="0.35">
      <c r="B97" s="25">
        <f>Testbed_Dec!M97</f>
        <v>7.6</v>
      </c>
      <c r="C97" s="8">
        <f>Testbed_Dec!R97</f>
        <v>7.0887960000000003</v>
      </c>
      <c r="D97" s="8">
        <f>Testbed_Dec!S97</f>
        <v>7.0498000000000003</v>
      </c>
      <c r="E97" s="8">
        <f>Testbed_Dec!I97</f>
        <v>3.1414499999999998E-2</v>
      </c>
      <c r="G97" s="72">
        <v>7.6</v>
      </c>
      <c r="H97" s="5">
        <v>7.0481664000000004</v>
      </c>
      <c r="I97">
        <f t="shared" si="14"/>
        <v>99.707918360156739</v>
      </c>
      <c r="J97" s="6">
        <v>7.0275799999999986</v>
      </c>
      <c r="K97">
        <f t="shared" si="11"/>
        <v>98.409694375588771</v>
      </c>
      <c r="L97">
        <v>6.9293500000000003</v>
      </c>
      <c r="M97" s="7">
        <v>6.9158200000000001</v>
      </c>
      <c r="N97" s="11">
        <f t="shared" si="12"/>
        <v>98.12225772649181</v>
      </c>
      <c r="P97">
        <f t="shared" si="15"/>
        <v>90.997631578947363</v>
      </c>
      <c r="S97" s="25">
        <f>Testbed_Dec!AJ97</f>
        <v>6.1567505999999996</v>
      </c>
      <c r="T97" s="25">
        <f>Testbed_Dec!AK97</f>
        <v>6.1353600000000004</v>
      </c>
      <c r="U97" s="25">
        <f>Testbed_Dec!AA97</f>
        <v>6.9171499999999995</v>
      </c>
      <c r="W97" s="5">
        <v>2.1783168000000006</v>
      </c>
      <c r="X97">
        <f t="shared" si="13"/>
        <v>95.881370423255234</v>
      </c>
      <c r="Y97" s="6">
        <v>2.0886000000000005</v>
      </c>
      <c r="Z97">
        <f t="shared" si="16"/>
        <v>97.464330173321812</v>
      </c>
      <c r="AA97" s="7">
        <v>6.9318200000000001</v>
      </c>
      <c r="AB97" s="7">
        <v>2.0356399999999999</v>
      </c>
      <c r="AC97" s="11">
        <f t="shared" si="17"/>
        <v>93.450135444027211</v>
      </c>
      <c r="AD97" s="11">
        <f t="shared" si="18"/>
        <v>93.450135444027211</v>
      </c>
      <c r="AF97">
        <v>6.1634700000000002</v>
      </c>
      <c r="AG97">
        <v>2.0377999999999998</v>
      </c>
    </row>
    <row r="98" spans="2:33" x14ac:dyDescent="0.35">
      <c r="B98" s="25">
        <f>Testbed_Dec!M98</f>
        <v>7.6</v>
      </c>
      <c r="C98" s="8">
        <f>Testbed_Dec!R98</f>
        <v>7.0857072000000008</v>
      </c>
      <c r="D98" s="8">
        <f>Testbed_Dec!S98</f>
        <v>7.0457600000000005</v>
      </c>
      <c r="E98" s="8">
        <f>Testbed_Dec!I98</f>
        <v>3.1482200000000002E-2</v>
      </c>
      <c r="G98" s="72">
        <v>7.6</v>
      </c>
      <c r="H98" s="5">
        <v>7.0451073000000015</v>
      </c>
      <c r="I98">
        <f t="shared" si="14"/>
        <v>99.571230093259175</v>
      </c>
      <c r="J98" s="6">
        <v>7.0149000000000008</v>
      </c>
      <c r="K98">
        <f t="shared" si="11"/>
        <v>98.585154456941638</v>
      </c>
      <c r="L98">
        <v>6.9293199999999997</v>
      </c>
      <c r="M98" s="7">
        <v>6.9156499999999994</v>
      </c>
      <c r="N98" s="11">
        <f t="shared" si="12"/>
        <v>98.162450982116312</v>
      </c>
      <c r="P98">
        <f t="shared" si="15"/>
        <v>90.995394736842101</v>
      </c>
      <c r="S98" s="25">
        <f>Testbed_Dec!AJ98</f>
        <v>5.8887080999999997</v>
      </c>
      <c r="T98" s="25">
        <f>Testbed_Dec!AK98</f>
        <v>5.8947199999999995</v>
      </c>
      <c r="U98" s="25">
        <f>Testbed_Dec!AA98</f>
        <v>6.9171499999999995</v>
      </c>
      <c r="W98" s="5">
        <v>2.1783168000000006</v>
      </c>
      <c r="X98">
        <f t="shared" si="13"/>
        <v>95.881370423255234</v>
      </c>
      <c r="Y98" s="6">
        <v>2.0886000000000005</v>
      </c>
      <c r="Z98">
        <f t="shared" si="16"/>
        <v>97.457627118644041</v>
      </c>
      <c r="AA98" s="7">
        <v>6.9318200000000001</v>
      </c>
      <c r="AB98" s="7">
        <v>2.0354999999999999</v>
      </c>
      <c r="AC98" s="11">
        <f t="shared" si="17"/>
        <v>93.443708463341935</v>
      </c>
      <c r="AD98" s="11">
        <f t="shared" si="18"/>
        <v>93.443708463341935</v>
      </c>
      <c r="AF98">
        <v>6.1634700000000002</v>
      </c>
      <c r="AG98">
        <v>2.0377899999999998</v>
      </c>
    </row>
    <row r="99" spans="2:33" x14ac:dyDescent="0.35">
      <c r="B99" s="25">
        <f>Testbed_Dec!M99</f>
        <v>7.6</v>
      </c>
      <c r="C99" s="8">
        <f>Testbed_Dec!R99</f>
        <v>7.0826184000000003</v>
      </c>
      <c r="D99" s="8">
        <f>Testbed_Dec!S99</f>
        <v>7.0498000000000003</v>
      </c>
      <c r="E99" s="8">
        <f>Testbed_Dec!I99</f>
        <v>3.1482200000000002E-2</v>
      </c>
      <c r="G99" s="72">
        <v>7.6</v>
      </c>
      <c r="H99" s="5">
        <v>7.0451073000000015</v>
      </c>
      <c r="I99">
        <f t="shared" si="14"/>
        <v>99.514169216414899</v>
      </c>
      <c r="J99" s="6">
        <v>7.0108800000000011</v>
      </c>
      <c r="K99">
        <f t="shared" ref="K99:K113" si="19">M99/J99*100</f>
        <v>98.638544662011043</v>
      </c>
      <c r="L99">
        <v>6.9292499999999997</v>
      </c>
      <c r="M99" s="7">
        <v>6.9154300000000006</v>
      </c>
      <c r="N99" s="11">
        <f t="shared" ref="N99:N111" si="20">M99/H99*100</f>
        <v>98.159328247562655</v>
      </c>
      <c r="P99">
        <f t="shared" si="15"/>
        <v>90.992500000000007</v>
      </c>
      <c r="S99" s="25">
        <f>Testbed_Dec!AJ99</f>
        <v>5.7558599999999993</v>
      </c>
      <c r="T99" s="25">
        <f>Testbed_Dec!AK99</f>
        <v>5.6821800000000007</v>
      </c>
      <c r="U99" s="25">
        <f>Testbed_Dec!AA99</f>
        <v>6.9177299999999997</v>
      </c>
      <c r="W99" s="5">
        <v>2.1783168000000006</v>
      </c>
      <c r="X99">
        <f t="shared" ref="X99:X130" si="21">Y99/W99*100</f>
        <v>95.881370423255234</v>
      </c>
      <c r="Y99" s="6">
        <v>2.0886000000000005</v>
      </c>
      <c r="Z99">
        <f t="shared" si="16"/>
        <v>97.455711960164678</v>
      </c>
      <c r="AA99" s="7">
        <v>6.9317900000000003</v>
      </c>
      <c r="AB99" s="7">
        <v>2.03546</v>
      </c>
      <c r="AC99" s="11">
        <f t="shared" si="17"/>
        <v>93.44187218314616</v>
      </c>
      <c r="AD99" s="11">
        <f t="shared" si="18"/>
        <v>93.44187218314616</v>
      </c>
      <c r="AF99">
        <v>6.1634500000000001</v>
      </c>
      <c r="AG99">
        <v>2.0377700000000001</v>
      </c>
    </row>
    <row r="100" spans="2:33" x14ac:dyDescent="0.35">
      <c r="B100" s="25">
        <f>Testbed_Dec!M100</f>
        <v>7.6</v>
      </c>
      <c r="C100" s="8">
        <f>Testbed_Dec!R100</f>
        <v>7.0826184000000003</v>
      </c>
      <c r="D100" s="8">
        <f>Testbed_Dec!S100</f>
        <v>7.0457600000000005</v>
      </c>
      <c r="E100" s="8">
        <f>Testbed_Dec!I100</f>
        <v>3.1442900000000003E-2</v>
      </c>
      <c r="G100" s="72">
        <v>7.6</v>
      </c>
      <c r="H100" s="5">
        <v>7.0420482</v>
      </c>
      <c r="I100">
        <f t="shared" si="14"/>
        <v>99.557398655692268</v>
      </c>
      <c r="J100" s="6">
        <v>7.0108800000000011</v>
      </c>
      <c r="K100">
        <f t="shared" si="19"/>
        <v>98.63569195307862</v>
      </c>
      <c r="L100">
        <v>6.9291299999999998</v>
      </c>
      <c r="M100" s="7">
        <v>6.9152299999999993</v>
      </c>
      <c r="N100" s="11">
        <f t="shared" si="20"/>
        <v>98.199129054527063</v>
      </c>
      <c r="P100">
        <f t="shared" si="15"/>
        <v>90.98986842105262</v>
      </c>
      <c r="S100" s="25">
        <f>Testbed_Dec!AJ100</f>
        <v>6.3597204000000005</v>
      </c>
      <c r="T100" s="25">
        <f>Testbed_Dec!AK100</f>
        <v>6.2747999999999999</v>
      </c>
      <c r="U100" s="25">
        <f>Testbed_Dec!AA100</f>
        <v>6.9177299999999997</v>
      </c>
      <c r="W100" s="5">
        <v>2.1773663999999999</v>
      </c>
      <c r="X100">
        <f t="shared" si="21"/>
        <v>95.923221741641669</v>
      </c>
      <c r="Y100" s="6">
        <v>2.0886000000000005</v>
      </c>
      <c r="Z100">
        <f t="shared" si="16"/>
        <v>97.452360432825799</v>
      </c>
      <c r="AA100" s="7">
        <v>6.9317900000000003</v>
      </c>
      <c r="AB100" s="7">
        <v>2.03539</v>
      </c>
      <c r="AC100" s="11">
        <f t="shared" si="17"/>
        <v>93.479443790443355</v>
      </c>
      <c r="AD100" s="11">
        <f t="shared" si="18"/>
        <v>93.479443790443355</v>
      </c>
      <c r="AF100">
        <v>6.1634500000000001</v>
      </c>
      <c r="AG100">
        <v>2.0377000000000001</v>
      </c>
    </row>
    <row r="101" spans="2:33" x14ac:dyDescent="0.35">
      <c r="B101" s="25">
        <f>Testbed_Dec!M101</f>
        <v>7.6</v>
      </c>
      <c r="C101" s="8">
        <f>Testbed_Dec!R101</f>
        <v>7.0826184000000003</v>
      </c>
      <c r="D101" s="8">
        <f>Testbed_Dec!S101</f>
        <v>7.0108800000000011</v>
      </c>
      <c r="E101" s="8">
        <f>Testbed_Dec!I101</f>
        <v>3.1275999999999998E-2</v>
      </c>
      <c r="G101" s="72">
        <v>7.6</v>
      </c>
      <c r="H101" s="5">
        <v>7.0420482</v>
      </c>
      <c r="I101">
        <f t="shared" si="14"/>
        <v>99.557398655692268</v>
      </c>
      <c r="J101" s="6">
        <v>7.0108800000000011</v>
      </c>
      <c r="K101">
        <f t="shared" si="19"/>
        <v>98.632696608699604</v>
      </c>
      <c r="L101">
        <v>6.9291299999999998</v>
      </c>
      <c r="M101" s="7">
        <v>6.9150200000000002</v>
      </c>
      <c r="N101" s="11">
        <f t="shared" si="20"/>
        <v>98.196146967582536</v>
      </c>
      <c r="P101">
        <f t="shared" si="15"/>
        <v>90.9871052631579</v>
      </c>
      <c r="S101" s="25">
        <f>Testbed_Dec!AJ101</f>
        <v>5.9563944000000006</v>
      </c>
      <c r="T101" s="25">
        <f>Testbed_Dec!AK101</f>
        <v>5.9262000000000006</v>
      </c>
      <c r="U101" s="25">
        <f>Testbed_Dec!AA101</f>
        <v>6.9185600000000003</v>
      </c>
      <c r="W101" s="5">
        <v>2.1773663999999999</v>
      </c>
      <c r="X101">
        <f t="shared" si="21"/>
        <v>95.868109290195704</v>
      </c>
      <c r="Y101" s="6">
        <v>2.0873999999999997</v>
      </c>
      <c r="Z101">
        <f t="shared" si="16"/>
        <v>97.505988310817287</v>
      </c>
      <c r="AA101" s="7">
        <v>6.9316199999999997</v>
      </c>
      <c r="AB101" s="7">
        <v>2.0353399999999997</v>
      </c>
      <c r="AC101" s="11">
        <f t="shared" si="17"/>
        <v>93.477147438299767</v>
      </c>
      <c r="AD101" s="11">
        <f t="shared" si="18"/>
        <v>93.477147438299767</v>
      </c>
      <c r="AF101">
        <v>6.1612999999999998</v>
      </c>
      <c r="AG101">
        <v>2.03749</v>
      </c>
    </row>
    <row r="102" spans="2:33" x14ac:dyDescent="0.35">
      <c r="B102" s="25">
        <f>Testbed_Dec!M102</f>
        <v>7.6</v>
      </c>
      <c r="C102" s="8">
        <f>Testbed_Dec!R102</f>
        <v>7.0795295999999999</v>
      </c>
      <c r="D102" s="8">
        <f>Testbed_Dec!S102</f>
        <v>7.0457600000000005</v>
      </c>
      <c r="E102" s="8">
        <f>Testbed_Dec!I102</f>
        <v>3.1275999999999998E-2</v>
      </c>
      <c r="G102" s="72">
        <v>7.6</v>
      </c>
      <c r="H102" s="5">
        <v>7.0420482</v>
      </c>
      <c r="I102">
        <f t="shared" si="14"/>
        <v>99.557398655692268</v>
      </c>
      <c r="J102" s="6">
        <v>7.0108800000000011</v>
      </c>
      <c r="K102">
        <f t="shared" si="19"/>
        <v>98.631698160573265</v>
      </c>
      <c r="L102">
        <v>6.9291200000000002</v>
      </c>
      <c r="M102" s="7">
        <v>6.9149500000000002</v>
      </c>
      <c r="N102" s="11">
        <f t="shared" si="20"/>
        <v>98.195152938601012</v>
      </c>
      <c r="P102">
        <f t="shared" si="15"/>
        <v>90.986184210526318</v>
      </c>
      <c r="S102" s="25">
        <f>Testbed_Dec!AJ102</f>
        <v>6.4921823999999999</v>
      </c>
      <c r="T102" s="25">
        <f>Testbed_Dec!AK102</f>
        <v>6.4876800000000001</v>
      </c>
      <c r="U102" s="25">
        <f>Testbed_Dec!AA102</f>
        <v>6.9185600000000003</v>
      </c>
      <c r="W102" s="5">
        <v>2.1754655999999999</v>
      </c>
      <c r="X102">
        <f t="shared" si="21"/>
        <v>95.951873474809247</v>
      </c>
      <c r="Y102" s="6">
        <v>2.0873999999999997</v>
      </c>
      <c r="Z102">
        <f t="shared" si="16"/>
        <v>97.502634856759627</v>
      </c>
      <c r="AA102" s="7">
        <v>6.9316199999999997</v>
      </c>
      <c r="AB102" s="7">
        <v>2.0352700000000001</v>
      </c>
      <c r="AC102" s="11">
        <f t="shared" si="17"/>
        <v>93.555604832363244</v>
      </c>
      <c r="AD102" s="11">
        <f t="shared" si="18"/>
        <v>93.555604832363244</v>
      </c>
      <c r="AF102">
        <v>6.1612999999999998</v>
      </c>
      <c r="AG102">
        <v>2.03729</v>
      </c>
    </row>
    <row r="103" spans="2:33" x14ac:dyDescent="0.35">
      <c r="B103" s="25">
        <f>Testbed_Dec!M103</f>
        <v>7.6</v>
      </c>
      <c r="C103" s="8">
        <f>Testbed_Dec!R103</f>
        <v>7.0826184000000003</v>
      </c>
      <c r="D103" s="8">
        <f>Testbed_Dec!S103</f>
        <v>7.0457600000000005</v>
      </c>
      <c r="E103" s="8">
        <f>Testbed_Dec!I103</f>
        <v>3.1553100000000001E-2</v>
      </c>
      <c r="G103" s="72">
        <v>7.6</v>
      </c>
      <c r="H103" s="5">
        <v>7.0420482</v>
      </c>
      <c r="I103">
        <f t="shared" si="14"/>
        <v>99.557398655692268</v>
      </c>
      <c r="J103" s="6">
        <v>7.0108800000000011</v>
      </c>
      <c r="K103">
        <f t="shared" si="19"/>
        <v>98.630414441553683</v>
      </c>
      <c r="L103">
        <v>6.9290500000000002</v>
      </c>
      <c r="M103" s="7">
        <v>6.91486</v>
      </c>
      <c r="N103" s="11">
        <f t="shared" si="20"/>
        <v>98.193874901339072</v>
      </c>
      <c r="P103">
        <f t="shared" si="15"/>
        <v>90.984999999999999</v>
      </c>
      <c r="S103" s="25">
        <f>Testbed_Dec!AJ103</f>
        <v>6.624525600000001</v>
      </c>
      <c r="T103" s="25">
        <f>Testbed_Dec!AK103</f>
        <v>6.5574400000000006</v>
      </c>
      <c r="U103" s="25">
        <f>Testbed_Dec!AA103</f>
        <v>6.9171700000000005</v>
      </c>
      <c r="W103" s="5">
        <v>2.1754655999999999</v>
      </c>
      <c r="X103">
        <f t="shared" si="21"/>
        <v>95.951873474809247</v>
      </c>
      <c r="Y103" s="6">
        <v>2.0873999999999997</v>
      </c>
      <c r="Z103">
        <f t="shared" si="16"/>
        <v>97.501197662163463</v>
      </c>
      <c r="AA103" s="7">
        <v>6.9315800000000003</v>
      </c>
      <c r="AB103" s="7">
        <v>2.0352399999999999</v>
      </c>
      <c r="AC103" s="11">
        <f t="shared" si="17"/>
        <v>93.554225817222758</v>
      </c>
      <c r="AD103" s="11">
        <f t="shared" si="18"/>
        <v>93.554225817222758</v>
      </c>
      <c r="AF103">
        <v>6.1612299999999998</v>
      </c>
      <c r="AG103">
        <v>2.03586</v>
      </c>
    </row>
    <row r="104" spans="2:33" x14ac:dyDescent="0.35">
      <c r="B104" s="25">
        <f>Testbed_Dec!M104</f>
        <v>7.6</v>
      </c>
      <c r="C104" s="8">
        <f>Testbed_Dec!R104</f>
        <v>7.0857072000000008</v>
      </c>
      <c r="D104" s="8">
        <f>Testbed_Dec!S104</f>
        <v>7.0498000000000003</v>
      </c>
      <c r="E104" s="8">
        <f>Testbed_Dec!I104</f>
        <v>3.1553100000000001E-2</v>
      </c>
      <c r="G104" s="72">
        <v>7.6</v>
      </c>
      <c r="H104" s="5">
        <v>7.0420482</v>
      </c>
      <c r="I104">
        <f t="shared" si="14"/>
        <v>99.557398655692268</v>
      </c>
      <c r="J104" s="6">
        <v>7.0108800000000011</v>
      </c>
      <c r="K104">
        <f t="shared" si="19"/>
        <v>98.62285476288281</v>
      </c>
      <c r="L104">
        <v>6.9289899999999998</v>
      </c>
      <c r="M104" s="7">
        <v>6.9143299999999996</v>
      </c>
      <c r="N104" s="11">
        <f t="shared" si="20"/>
        <v>98.186348681907617</v>
      </c>
      <c r="P104">
        <f t="shared" si="15"/>
        <v>90.978026315789478</v>
      </c>
      <c r="S104" s="25">
        <f>Testbed_Dec!AJ104</f>
        <v>6.4921823999999999</v>
      </c>
      <c r="T104" s="25">
        <f>Testbed_Dec!AK104</f>
        <v>6.3830400000000012</v>
      </c>
      <c r="U104" s="25">
        <f>Testbed_Dec!AA104</f>
        <v>6.9171700000000005</v>
      </c>
      <c r="W104" s="5">
        <v>2.1754655999999999</v>
      </c>
      <c r="X104">
        <f t="shared" si="21"/>
        <v>95.896712869189926</v>
      </c>
      <c r="Y104" s="6">
        <v>2.0861999999999998</v>
      </c>
      <c r="Z104">
        <f t="shared" si="16"/>
        <v>97.553925798101815</v>
      </c>
      <c r="AA104" s="7">
        <v>6.9315800000000003</v>
      </c>
      <c r="AB104" s="7">
        <v>2.0351699999999999</v>
      </c>
      <c r="AC104" s="11">
        <f t="shared" si="17"/>
        <v>93.551008115228299</v>
      </c>
      <c r="AD104" s="11">
        <f t="shared" si="18"/>
        <v>93.551008115228299</v>
      </c>
      <c r="AF104">
        <v>6.1612299999999998</v>
      </c>
      <c r="AG104">
        <v>2.0356399999999999</v>
      </c>
    </row>
    <row r="105" spans="2:33" x14ac:dyDescent="0.35">
      <c r="B105" s="25">
        <f>Testbed_Dec!M105</f>
        <v>7.6</v>
      </c>
      <c r="C105" s="8">
        <f>Testbed_Dec!R105</f>
        <v>7.0826184000000003</v>
      </c>
      <c r="D105" s="8">
        <f>Testbed_Dec!S105</f>
        <v>7.0457600000000005</v>
      </c>
      <c r="E105" s="8">
        <f>Testbed_Dec!I105</f>
        <v>3.1594200000000003E-2</v>
      </c>
      <c r="G105" s="72">
        <v>7.6</v>
      </c>
      <c r="H105" s="5">
        <v>7.0420482</v>
      </c>
      <c r="I105">
        <f t="shared" si="14"/>
        <v>99.557398655692268</v>
      </c>
      <c r="J105" s="6">
        <v>7.0108800000000011</v>
      </c>
      <c r="K105">
        <f t="shared" si="19"/>
        <v>98.620572595736903</v>
      </c>
      <c r="L105">
        <v>6.9288599999999994</v>
      </c>
      <c r="M105" s="7">
        <v>6.9141700000000004</v>
      </c>
      <c r="N105" s="11">
        <f t="shared" si="20"/>
        <v>98.184076615664182</v>
      </c>
      <c r="P105">
        <f t="shared" si="15"/>
        <v>90.975921052631591</v>
      </c>
      <c r="S105" s="25">
        <f>Testbed_Dec!AJ105</f>
        <v>6.292063800000002</v>
      </c>
      <c r="T105" s="25">
        <f>Testbed_Dec!AK105</f>
        <v>5.7170399999999999</v>
      </c>
      <c r="U105" s="25">
        <f>Testbed_Dec!AA105</f>
        <v>6.9177200000000001</v>
      </c>
      <c r="W105" s="5">
        <v>2.1745152000000001</v>
      </c>
      <c r="X105">
        <f t="shared" si="21"/>
        <v>95.938625768171221</v>
      </c>
      <c r="Y105" s="6">
        <v>2.0861999999999998</v>
      </c>
      <c r="Z105">
        <f t="shared" si="16"/>
        <v>97.552487776819106</v>
      </c>
      <c r="AA105" s="7">
        <v>6.9315299999999995</v>
      </c>
      <c r="AB105" s="7">
        <v>2.0351400000000002</v>
      </c>
      <c r="AC105" s="11">
        <f t="shared" si="17"/>
        <v>93.59051617574346</v>
      </c>
      <c r="AD105" s="11">
        <f t="shared" si="18"/>
        <v>93.59051617574346</v>
      </c>
      <c r="AF105">
        <v>6.1601800000000004</v>
      </c>
      <c r="AG105">
        <v>2.0354999999999999</v>
      </c>
    </row>
    <row r="106" spans="2:33" x14ac:dyDescent="0.35">
      <c r="B106" s="25">
        <f>Testbed_Dec!M106</f>
        <v>7.6</v>
      </c>
      <c r="C106" s="8">
        <f>Testbed_Dec!R106</f>
        <v>7.0795295999999999</v>
      </c>
      <c r="D106" s="8">
        <f>Testbed_Dec!S106</f>
        <v>7.0498000000000003</v>
      </c>
      <c r="E106" s="8">
        <f>Testbed_Dec!I106</f>
        <v>3.1493600000000004E-2</v>
      </c>
      <c r="G106" s="72">
        <v>7.6</v>
      </c>
      <c r="H106" s="5">
        <v>7.0420482</v>
      </c>
      <c r="I106">
        <f t="shared" si="14"/>
        <v>99.500312991325458</v>
      </c>
      <c r="J106" s="6">
        <v>7.0068600000000005</v>
      </c>
      <c r="K106">
        <f t="shared" si="19"/>
        <v>98.675440925036312</v>
      </c>
      <c r="L106">
        <v>6.92882</v>
      </c>
      <c r="M106" s="7">
        <v>6.9140500000000005</v>
      </c>
      <c r="N106" s="11">
        <f t="shared" si="20"/>
        <v>98.182372565981595</v>
      </c>
      <c r="P106">
        <f t="shared" si="15"/>
        <v>90.974342105263176</v>
      </c>
      <c r="S106" s="25">
        <f>Testbed_Dec!AJ106</f>
        <v>5.3448713999999997</v>
      </c>
      <c r="T106" s="25">
        <f>Testbed_Dec!AK106</f>
        <v>5.2956799999999991</v>
      </c>
      <c r="U106" s="25">
        <f>Testbed_Dec!AA106</f>
        <v>6.9177200000000001</v>
      </c>
      <c r="W106" s="5">
        <v>2.1745152000000001</v>
      </c>
      <c r="X106">
        <f t="shared" si="21"/>
        <v>95.938625768171221</v>
      </c>
      <c r="Y106" s="6">
        <v>2.0861999999999998</v>
      </c>
      <c r="Z106">
        <f t="shared" si="16"/>
        <v>97.552008436391532</v>
      </c>
      <c r="AA106" s="7">
        <v>6.9315299999999995</v>
      </c>
      <c r="AB106" s="7">
        <v>2.0351300000000001</v>
      </c>
      <c r="AC106" s="11">
        <f t="shared" si="17"/>
        <v>93.590056303124484</v>
      </c>
      <c r="AD106" s="11">
        <f t="shared" si="18"/>
        <v>93.590056303124484</v>
      </c>
      <c r="AF106">
        <v>6.1601800000000004</v>
      </c>
      <c r="AG106">
        <v>2.03546</v>
      </c>
    </row>
    <row r="107" spans="2:33" x14ac:dyDescent="0.35">
      <c r="B107" s="25">
        <f>Testbed_Dec!M107</f>
        <v>7.6</v>
      </c>
      <c r="C107" s="8">
        <f>Testbed_Dec!R107</f>
        <v>7.0826184000000003</v>
      </c>
      <c r="D107" s="8">
        <f>Testbed_Dec!S107</f>
        <v>7.0457600000000005</v>
      </c>
      <c r="E107" s="8">
        <f>Testbed_Dec!I107</f>
        <v>3.1262899999999996E-2</v>
      </c>
      <c r="G107" s="72">
        <v>7.6</v>
      </c>
      <c r="H107" s="5">
        <v>7.0389891000000011</v>
      </c>
      <c r="I107">
        <f t="shared" si="14"/>
        <v>99.543555196015291</v>
      </c>
      <c r="J107" s="6">
        <v>7.0068600000000005</v>
      </c>
      <c r="K107">
        <f t="shared" si="19"/>
        <v>98.67230114487802</v>
      </c>
      <c r="L107">
        <v>6.9286799999999999</v>
      </c>
      <c r="M107" s="7">
        <v>6.9138299999999999</v>
      </c>
      <c r="N107" s="11">
        <f t="shared" si="20"/>
        <v>98.221916553330075</v>
      </c>
      <c r="P107">
        <f t="shared" si="15"/>
        <v>90.971447368421053</v>
      </c>
      <c r="S107" s="25">
        <f>Testbed_Dec!AJ107</f>
        <v>5.6179629000000002</v>
      </c>
      <c r="T107" s="25">
        <f>Testbed_Dec!AK107</f>
        <v>5.5808</v>
      </c>
      <c r="U107" s="25">
        <f>Testbed_Dec!AA107</f>
        <v>6.9180699999999993</v>
      </c>
      <c r="W107" s="5">
        <v>2.1745152000000001</v>
      </c>
      <c r="X107">
        <f t="shared" si="21"/>
        <v>95.938625768171221</v>
      </c>
      <c r="Y107" s="6">
        <v>2.0861999999999998</v>
      </c>
      <c r="Z107">
        <f t="shared" si="16"/>
        <v>97.551049755536383</v>
      </c>
      <c r="AA107" s="7">
        <v>6.9314799999999996</v>
      </c>
      <c r="AB107" s="7">
        <v>2.03511</v>
      </c>
      <c r="AC107" s="11">
        <f t="shared" si="17"/>
        <v>93.589136557886548</v>
      </c>
      <c r="AD107" s="11">
        <f t="shared" si="18"/>
        <v>93.589136557886548</v>
      </c>
      <c r="AF107">
        <v>6.1601699999999999</v>
      </c>
      <c r="AG107">
        <v>2.03539</v>
      </c>
    </row>
    <row r="108" spans="2:33" x14ac:dyDescent="0.35">
      <c r="B108" s="25">
        <f>Testbed_Dec!M108</f>
        <v>7.6</v>
      </c>
      <c r="C108" s="8">
        <f>Testbed_Dec!R108</f>
        <v>7.0795295999999999</v>
      </c>
      <c r="D108" s="8">
        <f>Testbed_Dec!S108</f>
        <v>7.0457600000000005</v>
      </c>
      <c r="E108" s="8">
        <f>Testbed_Dec!I108</f>
        <v>3.1262899999999996E-2</v>
      </c>
      <c r="G108" s="72">
        <v>7.6</v>
      </c>
      <c r="H108" s="5">
        <v>7.0389891000000011</v>
      </c>
      <c r="I108">
        <f t="shared" si="14"/>
        <v>99.486444722580956</v>
      </c>
      <c r="J108" s="6">
        <v>7.00284</v>
      </c>
      <c r="K108">
        <f t="shared" si="19"/>
        <v>98.724517481478941</v>
      </c>
      <c r="L108">
        <v>6.9285699999999997</v>
      </c>
      <c r="M108" s="7">
        <v>6.9135200000000001</v>
      </c>
      <c r="N108" s="11">
        <f t="shared" si="20"/>
        <v>98.217512511846323</v>
      </c>
      <c r="P108">
        <f t="shared" si="15"/>
        <v>90.96736842105264</v>
      </c>
      <c r="S108" s="25">
        <f>Testbed_Dec!AJ108</f>
        <v>6.2162100000000011</v>
      </c>
      <c r="T108" s="25">
        <f>Testbed_Dec!AK108</f>
        <v>6.1737600000000006</v>
      </c>
      <c r="U108" s="25">
        <f>Testbed_Dec!AA108</f>
        <v>6.9180699999999993</v>
      </c>
      <c r="W108" s="5">
        <v>2.1745152000000001</v>
      </c>
      <c r="X108">
        <f t="shared" si="21"/>
        <v>95.938625768171221</v>
      </c>
      <c r="Y108" s="6">
        <v>2.0861999999999998</v>
      </c>
      <c r="Z108">
        <f t="shared" si="16"/>
        <v>97.549611734253659</v>
      </c>
      <c r="AA108" s="7">
        <v>6.9314799999999996</v>
      </c>
      <c r="AB108" s="7">
        <v>2.0350799999999998</v>
      </c>
      <c r="AC108" s="11">
        <f t="shared" si="17"/>
        <v>93.587756940029649</v>
      </c>
      <c r="AD108" s="11">
        <f t="shared" si="18"/>
        <v>93.587756940029649</v>
      </c>
      <c r="AF108">
        <v>6.1601699999999999</v>
      </c>
      <c r="AG108">
        <v>2.0353399999999997</v>
      </c>
    </row>
    <row r="109" spans="2:33" x14ac:dyDescent="0.35">
      <c r="B109" s="25">
        <f>Testbed_Dec!M109</f>
        <v>7.6</v>
      </c>
      <c r="C109" s="8">
        <f>Testbed_Dec!R109</f>
        <v>7.0795295999999999</v>
      </c>
      <c r="D109" s="8">
        <f>Testbed_Dec!S109</f>
        <v>7.0108800000000011</v>
      </c>
      <c r="E109" s="8">
        <f>Testbed_Dec!I109</f>
        <v>3.1576800000000002E-2</v>
      </c>
      <c r="G109" s="72">
        <v>7.6</v>
      </c>
      <c r="H109" s="5">
        <v>7.0389891000000011</v>
      </c>
      <c r="I109">
        <f t="shared" si="14"/>
        <v>99.486444722580956</v>
      </c>
      <c r="J109" s="6">
        <v>7.00284</v>
      </c>
      <c r="K109">
        <f t="shared" si="19"/>
        <v>98.723232288614341</v>
      </c>
      <c r="L109">
        <v>6.9285200000000007</v>
      </c>
      <c r="M109" s="7">
        <v>6.91343</v>
      </c>
      <c r="N109" s="11">
        <f t="shared" si="20"/>
        <v>98.216233919157489</v>
      </c>
      <c r="P109">
        <f t="shared" si="15"/>
        <v>90.966184210526322</v>
      </c>
      <c r="S109" s="25">
        <f>Testbed_Dec!AJ109</f>
        <v>6.2810154000000002</v>
      </c>
      <c r="T109" s="25">
        <f>Testbed_Dec!AK109</f>
        <v>6.2747999999999999</v>
      </c>
      <c r="U109" s="25">
        <f>Testbed_Dec!AA109</f>
        <v>6.9179399999999998</v>
      </c>
      <c r="W109" s="5">
        <v>2.1745152000000001</v>
      </c>
      <c r="X109">
        <f t="shared" si="21"/>
        <v>95.938625768171221</v>
      </c>
      <c r="Y109" s="6">
        <v>2.0861999999999998</v>
      </c>
      <c r="Z109">
        <f t="shared" si="16"/>
        <v>97.546735691688241</v>
      </c>
      <c r="AA109" s="7">
        <v>6.9314099999999996</v>
      </c>
      <c r="AB109" s="7">
        <v>2.0350199999999998</v>
      </c>
      <c r="AC109" s="11">
        <f t="shared" si="17"/>
        <v>93.584997704315882</v>
      </c>
      <c r="AD109" s="11">
        <f t="shared" si="18"/>
        <v>93.584997704315882</v>
      </c>
      <c r="AF109">
        <v>6.1594300000000004</v>
      </c>
      <c r="AG109">
        <v>2.0352700000000001</v>
      </c>
    </row>
    <row r="110" spans="2:33" x14ac:dyDescent="0.35">
      <c r="B110" s="25">
        <f>Testbed_Dec!M110</f>
        <v>7.6</v>
      </c>
      <c r="C110" s="8">
        <f>Testbed_Dec!R110</f>
        <v>7.0795295999999999</v>
      </c>
      <c r="D110" s="8">
        <f>Testbed_Dec!S110</f>
        <v>7.0457600000000005</v>
      </c>
      <c r="E110" s="8">
        <f>Testbed_Dec!I110</f>
        <v>3.1576800000000002E-2</v>
      </c>
      <c r="G110" s="72">
        <v>7.6</v>
      </c>
      <c r="H110" s="5">
        <v>7.0389891000000011</v>
      </c>
      <c r="I110">
        <f t="shared" si="14"/>
        <v>99.486444722580956</v>
      </c>
      <c r="J110" s="6">
        <v>7.00284</v>
      </c>
      <c r="K110">
        <f t="shared" si="19"/>
        <v>98.720376304470747</v>
      </c>
      <c r="L110">
        <v>6.9285100000000002</v>
      </c>
      <c r="M110" s="7">
        <v>6.9132299999999995</v>
      </c>
      <c r="N110" s="11">
        <f t="shared" si="20"/>
        <v>98.21339260207121</v>
      </c>
      <c r="P110">
        <f t="shared" si="15"/>
        <v>90.963552631578949</v>
      </c>
      <c r="S110" s="25">
        <f>Testbed_Dec!AJ110</f>
        <v>6.2837775000000002</v>
      </c>
      <c r="T110" s="25">
        <f>Testbed_Dec!AK110</f>
        <v>6.2399399999999998</v>
      </c>
      <c r="U110" s="25">
        <f>Testbed_Dec!AA110</f>
        <v>6.9179399999999998</v>
      </c>
      <c r="W110" s="5">
        <v>2.1735648000000003</v>
      </c>
      <c r="X110">
        <f t="shared" si="21"/>
        <v>95.980575320321691</v>
      </c>
      <c r="Y110" s="6">
        <v>2.0861999999999998</v>
      </c>
      <c r="Z110">
        <f t="shared" si="16"/>
        <v>97.545777010833106</v>
      </c>
      <c r="AA110" s="7">
        <v>6.9314099999999996</v>
      </c>
      <c r="AB110" s="7">
        <v>2.0350000000000001</v>
      </c>
      <c r="AC110" s="11">
        <f t="shared" si="17"/>
        <v>93.624997975675711</v>
      </c>
      <c r="AD110" s="11">
        <f t="shared" si="18"/>
        <v>93.624997975675711</v>
      </c>
      <c r="AF110">
        <v>6.1594300000000004</v>
      </c>
      <c r="AG110">
        <v>2.0352399999999999</v>
      </c>
    </row>
    <row r="111" spans="2:33" x14ac:dyDescent="0.35">
      <c r="B111" s="25">
        <f>Testbed_Dec!M111</f>
        <v>7.6</v>
      </c>
      <c r="C111" s="8">
        <f>Testbed_Dec!R111</f>
        <v>7.0826184000000003</v>
      </c>
      <c r="D111" s="8">
        <f>Testbed_Dec!S111</f>
        <v>7.0498000000000003</v>
      </c>
      <c r="E111" s="8">
        <f>Testbed_Dec!I111</f>
        <v>3.1544799999999998E-2</v>
      </c>
      <c r="G111" s="72">
        <v>7.6</v>
      </c>
      <c r="H111" s="5">
        <v>7.0359300000000005</v>
      </c>
      <c r="I111">
        <f t="shared" si="14"/>
        <v>99.529699698547304</v>
      </c>
      <c r="J111" s="6">
        <v>7.00284</v>
      </c>
      <c r="K111">
        <f t="shared" si="19"/>
        <v>98.714521536976434</v>
      </c>
      <c r="L111">
        <v>6.9285100000000002</v>
      </c>
      <c r="M111" s="7">
        <v>6.91282</v>
      </c>
      <c r="N111" s="11">
        <f t="shared" si="20"/>
        <v>98.250266844610451</v>
      </c>
      <c r="P111">
        <f t="shared" si="15"/>
        <v>90.958157894736843</v>
      </c>
      <c r="S111" s="25">
        <f>Testbed_Dec!AJ111</f>
        <v>6.0108642000000012</v>
      </c>
      <c r="T111" s="25">
        <f>Testbed_Dec!AK111</f>
        <v>5.9262000000000006</v>
      </c>
      <c r="U111" s="25">
        <f>Testbed_Dec!AA111</f>
        <v>6.9176800000000007</v>
      </c>
      <c r="W111" s="5">
        <v>2.1735648000000003</v>
      </c>
      <c r="X111">
        <f t="shared" si="21"/>
        <v>95.980575320321691</v>
      </c>
      <c r="Y111" s="6">
        <v>2.0861999999999998</v>
      </c>
      <c r="Z111">
        <f t="shared" si="16"/>
        <v>97.544818329977957</v>
      </c>
      <c r="AA111" s="7">
        <v>6.9313599999999997</v>
      </c>
      <c r="AB111" s="7">
        <v>2.03498</v>
      </c>
      <c r="AC111" s="11">
        <f t="shared" si="17"/>
        <v>93.62407782827546</v>
      </c>
      <c r="AD111" s="11">
        <f t="shared" si="18"/>
        <v>93.62407782827546</v>
      </c>
      <c r="AF111">
        <v>6.1564100000000002</v>
      </c>
      <c r="AG111">
        <v>2.0351699999999999</v>
      </c>
    </row>
    <row r="112" spans="2:33" x14ac:dyDescent="0.35">
      <c r="B112" s="25">
        <f>Testbed_Dec!M112</f>
        <v>7.6</v>
      </c>
      <c r="C112" s="8">
        <f>Testbed_Dec!R112</f>
        <v>7.0887960000000003</v>
      </c>
      <c r="D112" s="8">
        <f>Testbed_Dec!S112</f>
        <v>7.0498000000000003</v>
      </c>
      <c r="E112" s="8">
        <f>Testbed_Dec!I112</f>
        <v>3.1474700000000001E-2</v>
      </c>
      <c r="G112" s="72">
        <v>7.6</v>
      </c>
      <c r="H112" s="5">
        <v>7.0359300000000005</v>
      </c>
      <c r="I112">
        <f t="shared" si="14"/>
        <v>99.529699698547304</v>
      </c>
      <c r="J112" s="6">
        <v>7.00284</v>
      </c>
      <c r="K112">
        <f t="shared" si="19"/>
        <v>98.714521536976434</v>
      </c>
      <c r="L112">
        <v>6.92842</v>
      </c>
      <c r="M112" s="7">
        <v>6.91282</v>
      </c>
      <c r="O112" s="11">
        <v>98.191141753826429</v>
      </c>
      <c r="P112">
        <f t="shared" si="15"/>
        <v>90.958157894736843</v>
      </c>
      <c r="S112" s="25">
        <f>Testbed_Dec!AJ112</f>
        <v>2.3731784999999999</v>
      </c>
      <c r="T112" s="25">
        <f>Testbed_Dec!AK112</f>
        <v>2.2981199999999999</v>
      </c>
      <c r="U112" s="25">
        <f>Testbed_Dec!AA112</f>
        <v>6.9176800000000007</v>
      </c>
      <c r="W112" s="5">
        <v>2.1735648000000003</v>
      </c>
      <c r="X112">
        <f t="shared" si="21"/>
        <v>95.980575320321691</v>
      </c>
      <c r="Y112" s="6">
        <v>2.0861999999999998</v>
      </c>
      <c r="Z112">
        <f t="shared" si="16"/>
        <v>97.543380308695262</v>
      </c>
      <c r="AA112" s="7">
        <v>6.9313599999999997</v>
      </c>
      <c r="AB112" s="7">
        <v>2.0349500000000003</v>
      </c>
      <c r="AC112" s="11">
        <f t="shared" si="17"/>
        <v>93.622697607175084</v>
      </c>
      <c r="AD112" s="11">
        <f t="shared" si="18"/>
        <v>93.622697607175084</v>
      </c>
      <c r="AF112">
        <v>6.1564100000000002</v>
      </c>
      <c r="AG112">
        <v>2.0351400000000002</v>
      </c>
    </row>
    <row r="113" spans="2:33" x14ac:dyDescent="0.35">
      <c r="B113" s="25">
        <f>Testbed_Dec!M113</f>
        <v>7.6</v>
      </c>
      <c r="C113" s="8">
        <f>Testbed_Dec!R113</f>
        <v>7.0887960000000003</v>
      </c>
      <c r="D113" s="8">
        <f>Testbed_Dec!S113</f>
        <v>7.0457600000000005</v>
      </c>
      <c r="E113" s="8">
        <f>Testbed_Dec!I113</f>
        <v>3.1474700000000001E-2</v>
      </c>
      <c r="G113" s="72">
        <v>7.6</v>
      </c>
      <c r="H113" s="5">
        <v>7.0359300000000005</v>
      </c>
      <c r="I113">
        <f t="shared" si="14"/>
        <v>99.529699698547304</v>
      </c>
      <c r="J113" s="6">
        <v>7.00284</v>
      </c>
      <c r="K113">
        <f t="shared" si="19"/>
        <v>98.714521536976434</v>
      </c>
      <c r="L113">
        <v>6.9283799999999998</v>
      </c>
      <c r="M113" s="7">
        <v>6.91282</v>
      </c>
      <c r="O113" s="11">
        <v>98.191141753826429</v>
      </c>
      <c r="P113">
        <f t="shared" si="15"/>
        <v>90.958157894736843</v>
      </c>
      <c r="S113" s="25">
        <f>Testbed_Dec!AJ113</f>
        <v>2.4399144000000001</v>
      </c>
      <c r="T113" s="25">
        <f>Testbed_Dec!AK113</f>
        <v>2.4367000000000001</v>
      </c>
      <c r="U113" s="25">
        <f>Testbed_Dec!AA113</f>
        <v>6.9174199999999999</v>
      </c>
      <c r="W113" s="5">
        <v>2.1726144000000001</v>
      </c>
      <c r="X113">
        <f t="shared" si="21"/>
        <v>96.022561573742678</v>
      </c>
      <c r="Y113" s="6">
        <v>2.0861999999999998</v>
      </c>
      <c r="Z113">
        <f t="shared" si="16"/>
        <v>97.542900968267674</v>
      </c>
      <c r="AA113" s="7">
        <v>6.9311999999999996</v>
      </c>
      <c r="AB113" s="7">
        <v>2.0349400000000002</v>
      </c>
      <c r="AC113" s="11">
        <f t="shared" si="17"/>
        <v>93.663192143069665</v>
      </c>
      <c r="AD113" s="11">
        <f t="shared" si="18"/>
        <v>93.663192143069665</v>
      </c>
      <c r="AF113">
        <v>6.1400800000000002</v>
      </c>
      <c r="AG113">
        <v>2.0351300000000001</v>
      </c>
    </row>
    <row r="114" spans="2:33" x14ac:dyDescent="0.35">
      <c r="B114" s="25">
        <f>Testbed_Dec!M114</f>
        <v>7.6</v>
      </c>
      <c r="C114" s="8">
        <f>Testbed_Dec!R114</f>
        <v>7.0918847999999999</v>
      </c>
      <c r="D114" s="8">
        <f>Testbed_Dec!S114</f>
        <v>7.0457600000000005</v>
      </c>
      <c r="E114" s="8">
        <f>Testbed_Dec!I114</f>
        <v>4.7924300000000004</v>
      </c>
      <c r="G114" s="72">
        <v>7.6</v>
      </c>
      <c r="H114" s="5">
        <v>7.0328708999999998</v>
      </c>
      <c r="I114">
        <f t="shared" si="14"/>
        <v>99.487252069421643</v>
      </c>
      <c r="J114" s="6">
        <v>6.9968100000000018</v>
      </c>
      <c r="K114">
        <f t="shared" ref="K114:K131" si="22">M114/J114*100</f>
        <v>98.799595815807464</v>
      </c>
      <c r="L114">
        <v>6.9282700000000004</v>
      </c>
      <c r="M114" s="7">
        <v>6.91282</v>
      </c>
      <c r="O114" s="11">
        <v>86.923392835207608</v>
      </c>
      <c r="P114">
        <f t="shared" si="15"/>
        <v>90.958157894736843</v>
      </c>
      <c r="S114" s="25">
        <f>Testbed_Dec!AJ114</f>
        <v>2.5754651999999996</v>
      </c>
      <c r="T114" s="25">
        <f>Testbed_Dec!AK114</f>
        <v>2.5418599999999998</v>
      </c>
      <c r="U114" s="25">
        <f>Testbed_Dec!AA114</f>
        <v>6.9174199999999999</v>
      </c>
      <c r="W114" s="5">
        <v>2.1716640000000003</v>
      </c>
      <c r="X114">
        <f t="shared" si="21"/>
        <v>96.064584576619566</v>
      </c>
      <c r="Y114" s="6">
        <v>2.0861999999999998</v>
      </c>
      <c r="Z114">
        <f t="shared" si="16"/>
        <v>97.54098360655739</v>
      </c>
      <c r="AA114" s="7">
        <v>6.9311999999999996</v>
      </c>
      <c r="AB114" s="7">
        <v>2.0348999999999999</v>
      </c>
      <c r="AC114" s="11">
        <f t="shared" si="17"/>
        <v>93.702340693587942</v>
      </c>
      <c r="AD114" s="11">
        <f t="shared" si="18"/>
        <v>93.702340693587942</v>
      </c>
      <c r="AF114">
        <v>6.1400800000000002</v>
      </c>
      <c r="AG114">
        <v>2.03511</v>
      </c>
    </row>
    <row r="115" spans="2:33" x14ac:dyDescent="0.35">
      <c r="B115" s="25">
        <f>Testbed_Dec!M115</f>
        <v>7.6</v>
      </c>
      <c r="C115" s="8">
        <f>Testbed_Dec!R115</f>
        <v>7.0980624000000008</v>
      </c>
      <c r="D115" s="8">
        <f>Testbed_Dec!S115</f>
        <v>7.0457600000000005</v>
      </c>
      <c r="E115" s="8">
        <f>Testbed_Dec!I115</f>
        <v>4.7924300000000004</v>
      </c>
      <c r="G115" s="72">
        <v>7.6</v>
      </c>
      <c r="H115" s="5">
        <v>7.0328708999999998</v>
      </c>
      <c r="I115">
        <f t="shared" si="14"/>
        <v>99.487252069421643</v>
      </c>
      <c r="J115" s="6">
        <v>6.9968100000000018</v>
      </c>
      <c r="K115">
        <f t="shared" si="22"/>
        <v>98.799595815807464</v>
      </c>
      <c r="L115">
        <v>6.9282299999999992</v>
      </c>
      <c r="M115" s="7">
        <v>6.91282</v>
      </c>
      <c r="O115" s="11">
        <v>86.923392835207608</v>
      </c>
      <c r="P115">
        <f>M115/G115*100</f>
        <v>90.958157894736843</v>
      </c>
      <c r="S115" s="25">
        <f>Testbed_Dec!AJ115</f>
        <v>2.1678624000000002</v>
      </c>
      <c r="T115" s="25">
        <f>Testbed_Dec!AK115</f>
        <v>2.0886000000000005</v>
      </c>
      <c r="U115" s="25">
        <f>Testbed_Dec!AA115</f>
        <v>6.9175800000000001</v>
      </c>
      <c r="W115" s="5">
        <v>2.1707136</v>
      </c>
      <c r="X115">
        <f t="shared" si="21"/>
        <v>96.10664437722231</v>
      </c>
      <c r="Y115" s="6">
        <v>2.0861999999999998</v>
      </c>
      <c r="Z115">
        <f t="shared" si="16"/>
        <v>97.54098360655739</v>
      </c>
      <c r="AA115" s="7">
        <v>6.9311199999999999</v>
      </c>
      <c r="AB115" s="7">
        <v>2.0348999999999999</v>
      </c>
      <c r="AC115" s="11">
        <f t="shared" si="17"/>
        <v>93.743366236798806</v>
      </c>
      <c r="AD115" s="11">
        <f t="shared" si="18"/>
        <v>93.743366236798806</v>
      </c>
      <c r="AF115">
        <v>6.1277700000000008</v>
      </c>
      <c r="AG115">
        <v>2.0350799999999998</v>
      </c>
    </row>
    <row r="116" spans="2:33" x14ac:dyDescent="0.35">
      <c r="B116" s="25">
        <f>Testbed_Dec!M116</f>
        <v>7.6</v>
      </c>
      <c r="C116" s="8">
        <f>Testbed_Dec!R116</f>
        <v>7.0420482</v>
      </c>
      <c r="D116" s="8">
        <f>Testbed_Dec!S116</f>
        <v>7.0108800000000011</v>
      </c>
      <c r="E116" s="8">
        <f>Testbed_Dec!I116</f>
        <v>6.9086600000000002</v>
      </c>
      <c r="G116" s="72">
        <v>7.6</v>
      </c>
      <c r="H116" s="5">
        <v>7.0328708999999998</v>
      </c>
      <c r="I116">
        <f t="shared" si="14"/>
        <v>99.487252069421643</v>
      </c>
      <c r="J116" s="6">
        <v>6.9968100000000018</v>
      </c>
      <c r="K116">
        <f t="shared" si="22"/>
        <v>98.799595815807464</v>
      </c>
      <c r="L116">
        <v>6.92821</v>
      </c>
      <c r="M116" s="7">
        <v>6.91282</v>
      </c>
      <c r="O116" s="11">
        <v>86.923392835207608</v>
      </c>
      <c r="P116">
        <f t="shared" si="15"/>
        <v>90.958157894736843</v>
      </c>
      <c r="S116" s="25">
        <f>Testbed_Dec!AJ116</f>
        <v>2.1669119999999999</v>
      </c>
      <c r="T116" s="25">
        <f>Testbed_Dec!AK116</f>
        <v>2.0886000000000005</v>
      </c>
      <c r="U116" s="25">
        <f>Testbed_Dec!AA116</f>
        <v>6.9175800000000001</v>
      </c>
      <c r="W116" s="5">
        <v>2.1697632000000002</v>
      </c>
      <c r="X116">
        <f t="shared" si="21"/>
        <v>96.148741023905259</v>
      </c>
      <c r="Y116" s="6">
        <v>2.0861999999999998</v>
      </c>
      <c r="Z116">
        <f t="shared" si="16"/>
        <v>97.540024925702255</v>
      </c>
      <c r="AA116" s="7">
        <v>6.9311199999999999</v>
      </c>
      <c r="AB116" s="7">
        <v>2.0348800000000002</v>
      </c>
      <c r="AC116" s="11">
        <f t="shared" si="17"/>
        <v>93.783505960466101</v>
      </c>
      <c r="AD116" s="11">
        <f t="shared" si="18"/>
        <v>93.783505960466101</v>
      </c>
      <c r="AF116">
        <v>6.1277700000000008</v>
      </c>
      <c r="AG116">
        <v>2.0350199999999998</v>
      </c>
    </row>
    <row r="117" spans="2:33" x14ac:dyDescent="0.35">
      <c r="B117" s="25">
        <f>Testbed_Dec!M117</f>
        <v>7.6</v>
      </c>
      <c r="C117" s="8">
        <f>Testbed_Dec!R117</f>
        <v>7.0481664000000004</v>
      </c>
      <c r="D117" s="8">
        <f>Testbed_Dec!S117</f>
        <v>7.0498000000000003</v>
      </c>
      <c r="E117" s="8">
        <f>Testbed_Dec!I117</f>
        <v>6.90951</v>
      </c>
      <c r="G117" s="72">
        <v>0</v>
      </c>
      <c r="H117" s="5">
        <v>1.7218575</v>
      </c>
      <c r="I117">
        <f t="shared" si="14"/>
        <v>2.021653940584514</v>
      </c>
      <c r="J117" s="6">
        <v>3.4810000000000001E-2</v>
      </c>
      <c r="K117">
        <f t="shared" si="22"/>
        <v>91.638609594943986</v>
      </c>
      <c r="L117">
        <v>6.9281999999999995</v>
      </c>
      <c r="M117" s="7">
        <v>3.1899400000000001E-2</v>
      </c>
      <c r="O117" s="11">
        <v>1.8526155619730436</v>
      </c>
      <c r="P117" t="e">
        <f t="shared" si="15"/>
        <v>#DIV/0!</v>
      </c>
      <c r="S117" s="25">
        <f>Testbed_Dec!AJ117</f>
        <v>2.1659616000000002</v>
      </c>
      <c r="T117" s="25">
        <f>Testbed_Dec!AK117</f>
        <v>2.0891999999999999</v>
      </c>
      <c r="U117" s="25">
        <f>Testbed_Dec!AA117</f>
        <v>6.91812</v>
      </c>
      <c r="W117" s="5">
        <v>2.1688127999999995</v>
      </c>
      <c r="X117">
        <f t="shared" si="21"/>
        <v>96.190874565107706</v>
      </c>
      <c r="Y117" s="6">
        <v>2.0861999999999998</v>
      </c>
      <c r="Z117">
        <f t="shared" si="16"/>
        <v>97.539545585274652</v>
      </c>
      <c r="AA117" s="7">
        <v>6.9310900000000002</v>
      </c>
      <c r="AB117" s="7">
        <v>2.0348699999999997</v>
      </c>
      <c r="AC117" s="11">
        <f t="shared" si="17"/>
        <v>93.824141945307588</v>
      </c>
      <c r="AD117" s="11">
        <f t="shared" si="18"/>
        <v>93.824141945307588</v>
      </c>
      <c r="AF117">
        <v>6.1270600000000002</v>
      </c>
      <c r="AG117">
        <v>2.0350000000000001</v>
      </c>
    </row>
    <row r="118" spans="2:33" x14ac:dyDescent="0.35">
      <c r="B118" s="25">
        <f>Testbed_Dec!M118</f>
        <v>7.6</v>
      </c>
      <c r="C118" s="8">
        <f>Testbed_Dec!R118</f>
        <v>7.0573437000000006</v>
      </c>
      <c r="D118" s="8">
        <f>Testbed_Dec!S118</f>
        <v>7.0498000000000003</v>
      </c>
      <c r="E118" s="8">
        <f>Testbed_Dec!I118</f>
        <v>6.9115500000000001</v>
      </c>
      <c r="G118" s="72">
        <v>0</v>
      </c>
      <c r="H118" s="5">
        <v>0.82649159999999988</v>
      </c>
      <c r="I118">
        <f t="shared" si="14"/>
        <v>4.2117790428844053</v>
      </c>
      <c r="J118" s="6">
        <v>3.4810000000000001E-2</v>
      </c>
      <c r="K118">
        <f t="shared" si="22"/>
        <v>91.5033036483769</v>
      </c>
      <c r="L118">
        <v>6.9281199999999998</v>
      </c>
      <c r="M118" s="7">
        <v>3.18523E-2</v>
      </c>
      <c r="O118" s="11">
        <v>3.8539169666092192</v>
      </c>
      <c r="P118" t="e">
        <f t="shared" si="15"/>
        <v>#DIV/0!</v>
      </c>
      <c r="S118" s="25">
        <f>Testbed_Dec!AJ118</f>
        <v>2.1650112000000004</v>
      </c>
      <c r="T118" s="25">
        <f>Testbed_Dec!AK118</f>
        <v>2.0886000000000005</v>
      </c>
      <c r="U118" s="25">
        <f>Testbed_Dec!AA118</f>
        <v>6.91812</v>
      </c>
      <c r="W118" s="5">
        <v>2.1678624000000002</v>
      </c>
      <c r="X118">
        <f t="shared" si="21"/>
        <v>96.233045049353677</v>
      </c>
      <c r="Y118" s="6">
        <v>2.0861999999999998</v>
      </c>
      <c r="Z118">
        <f t="shared" si="16"/>
        <v>97.538586904419532</v>
      </c>
      <c r="AA118" s="7">
        <v>6.9310900000000002</v>
      </c>
      <c r="AB118" s="7">
        <v>2.03485</v>
      </c>
      <c r="AC118" s="11">
        <f t="shared" si="17"/>
        <v>93.864352276233021</v>
      </c>
      <c r="AD118" s="11">
        <f t="shared" si="18"/>
        <v>93.864352276233021</v>
      </c>
      <c r="AF118">
        <v>6.1270600000000002</v>
      </c>
      <c r="AG118">
        <v>2.03498</v>
      </c>
    </row>
    <row r="119" spans="2:33" x14ac:dyDescent="0.35">
      <c r="B119" s="25">
        <f>Testbed_Dec!M119</f>
        <v>7.6</v>
      </c>
      <c r="C119" s="8">
        <f>Testbed_Dec!R119</f>
        <v>7.0573437000000006</v>
      </c>
      <c r="D119" s="8">
        <f>Testbed_Dec!S119</f>
        <v>7.0498000000000003</v>
      </c>
      <c r="E119" s="8">
        <f>Testbed_Dec!I119</f>
        <v>6.9115500000000001</v>
      </c>
      <c r="G119" s="72">
        <v>0</v>
      </c>
      <c r="H119" s="5">
        <v>0.27609120000000004</v>
      </c>
      <c r="I119">
        <f t="shared" si="14"/>
        <v>12.608152668393629</v>
      </c>
      <c r="J119" s="6">
        <v>3.4810000000000001E-2</v>
      </c>
      <c r="K119">
        <f t="shared" si="22"/>
        <v>91.39327779373744</v>
      </c>
      <c r="L119">
        <v>6.9281099999999993</v>
      </c>
      <c r="M119" s="7">
        <v>3.1814000000000002E-2</v>
      </c>
      <c r="O119" s="11">
        <v>11.52300399288351</v>
      </c>
      <c r="P119" t="e">
        <f t="shared" si="15"/>
        <v>#DIV/0!</v>
      </c>
      <c r="S119" s="25">
        <f>Testbed_Dec!AJ119</f>
        <v>2.1659616000000002</v>
      </c>
      <c r="T119" s="25">
        <f>Testbed_Dec!AK119</f>
        <v>2.1234099999999998</v>
      </c>
      <c r="U119" s="25">
        <f>Testbed_Dec!AA119</f>
        <v>6.9183599999999998</v>
      </c>
      <c r="W119" s="5">
        <v>2.1669119999999999</v>
      </c>
      <c r="X119">
        <f t="shared" si="21"/>
        <v>96.275252525252526</v>
      </c>
      <c r="Y119" s="6">
        <v>2.0861999999999998</v>
      </c>
      <c r="Z119">
        <f t="shared" si="16"/>
        <v>97.538586904419532</v>
      </c>
      <c r="AA119" s="7">
        <v>6.9310799999999997</v>
      </c>
      <c r="AB119" s="7">
        <v>2.03485</v>
      </c>
      <c r="AC119" s="11">
        <f t="shared" si="17"/>
        <v>93.905520851792787</v>
      </c>
      <c r="AD119" s="11">
        <f t="shared" si="18"/>
        <v>93.905520851792787</v>
      </c>
      <c r="AF119">
        <v>6.1266499999999997</v>
      </c>
      <c r="AG119">
        <v>2.0349500000000003</v>
      </c>
    </row>
    <row r="120" spans="2:33" x14ac:dyDescent="0.35">
      <c r="B120" s="25">
        <f>Testbed_Dec!M120</f>
        <v>7.6</v>
      </c>
      <c r="C120" s="8">
        <f>Testbed_Dec!R120</f>
        <v>7.0573437000000006</v>
      </c>
      <c r="D120" s="8">
        <f>Testbed_Dec!S120</f>
        <v>7.0498000000000003</v>
      </c>
      <c r="E120" s="8">
        <f>Testbed_Dec!I120</f>
        <v>6.9120299999999997</v>
      </c>
      <c r="G120" s="72">
        <v>0</v>
      </c>
      <c r="H120" s="5">
        <v>0.20715749999999997</v>
      </c>
      <c r="I120">
        <f t="shared" si="14"/>
        <v>16.803639742707848</v>
      </c>
      <c r="J120" s="6">
        <v>3.4810000000000001E-2</v>
      </c>
      <c r="K120">
        <f t="shared" si="22"/>
        <v>91.314564780235557</v>
      </c>
      <c r="L120">
        <v>6.9279799999999998</v>
      </c>
      <c r="M120" s="7">
        <v>3.1786599999999998E-2</v>
      </c>
      <c r="O120" s="11">
        <v>15.344170498292364</v>
      </c>
      <c r="P120" t="e">
        <f t="shared" si="15"/>
        <v>#DIV/0!</v>
      </c>
      <c r="S120" s="25">
        <f>Testbed_Dec!AJ120</f>
        <v>2.1688127999999995</v>
      </c>
      <c r="T120" s="25">
        <f>Testbed_Dec!AK120</f>
        <v>2.1234099999999998</v>
      </c>
      <c r="U120" s="25">
        <f>Testbed_Dec!AA120</f>
        <v>6.9183599999999998</v>
      </c>
      <c r="W120" s="5">
        <v>2.1659616000000002</v>
      </c>
      <c r="X120">
        <f t="shared" si="21"/>
        <v>96.262094397241384</v>
      </c>
      <c r="Y120" s="6">
        <v>2.085</v>
      </c>
      <c r="Z120">
        <f t="shared" si="16"/>
        <v>97.594244604316543</v>
      </c>
      <c r="AA120" s="7">
        <v>6.9310799999999997</v>
      </c>
      <c r="AB120" s="7">
        <v>2.03484</v>
      </c>
      <c r="AC120" s="11">
        <f t="shared" si="17"/>
        <v>93.946263867281857</v>
      </c>
      <c r="AD120" s="11">
        <f t="shared" si="18"/>
        <v>93.946263867281857</v>
      </c>
      <c r="AF120">
        <v>6.1266499999999997</v>
      </c>
      <c r="AG120">
        <v>2.0349400000000002</v>
      </c>
    </row>
    <row r="121" spans="2:33" x14ac:dyDescent="0.35">
      <c r="B121" s="25">
        <f>Testbed_Dec!M121</f>
        <v>7.6</v>
      </c>
      <c r="C121" s="8">
        <f>Testbed_Dec!R121</f>
        <v>7.0573437000000006</v>
      </c>
      <c r="D121" s="8">
        <f>Testbed_Dec!S121</f>
        <v>7.0108800000000011</v>
      </c>
      <c r="E121" s="8">
        <f>Testbed_Dec!I121</f>
        <v>6.9128400000000001</v>
      </c>
      <c r="G121" s="72">
        <v>0</v>
      </c>
      <c r="H121" s="5">
        <v>0.20715749999999997</v>
      </c>
      <c r="I121">
        <f t="shared" si="14"/>
        <v>16.803639742707848</v>
      </c>
      <c r="J121" s="6">
        <v>3.4810000000000001E-2</v>
      </c>
      <c r="K121">
        <f t="shared" si="22"/>
        <v>91.28181557023845</v>
      </c>
      <c r="L121">
        <v>6.9279599999999997</v>
      </c>
      <c r="M121" s="7">
        <v>3.1775200000000003E-2</v>
      </c>
      <c r="O121" s="11">
        <v>15.338667439025865</v>
      </c>
      <c r="P121" t="e">
        <f t="shared" si="15"/>
        <v>#DIV/0!</v>
      </c>
      <c r="S121" s="25">
        <f>Testbed_Dec!AJ121</f>
        <v>2.1707136</v>
      </c>
      <c r="T121" s="25">
        <f>Testbed_Dec!AK121</f>
        <v>2.0886000000000005</v>
      </c>
      <c r="U121" s="25">
        <f>Testbed_Dec!AA121</f>
        <v>6.9184700000000001</v>
      </c>
      <c r="W121" s="5">
        <v>2.1659616000000002</v>
      </c>
      <c r="X121">
        <f t="shared" si="21"/>
        <v>96.262094397241384</v>
      </c>
      <c r="Y121" s="6">
        <v>2.085</v>
      </c>
      <c r="Z121">
        <f t="shared" si="16"/>
        <v>97.592805755395673</v>
      </c>
      <c r="AA121" s="7">
        <v>6.9310100000000006</v>
      </c>
      <c r="AB121" s="7">
        <v>2.0348099999999998</v>
      </c>
      <c r="AC121" s="11">
        <f t="shared" si="17"/>
        <v>93.944878801175406</v>
      </c>
      <c r="AD121" s="11">
        <f t="shared" si="18"/>
        <v>93.944878801175406</v>
      </c>
      <c r="AF121">
        <v>6.1265700000000001</v>
      </c>
      <c r="AG121">
        <v>2.0348999999999999</v>
      </c>
    </row>
    <row r="122" spans="2:33" x14ac:dyDescent="0.35">
      <c r="B122" s="25">
        <f>Testbed_Dec!M122</f>
        <v>7.6</v>
      </c>
      <c r="C122" s="8">
        <f>Testbed_Dec!R122</f>
        <v>7.0634619000000001</v>
      </c>
      <c r="D122" s="8">
        <f>Testbed_Dec!S122</f>
        <v>7.0457600000000005</v>
      </c>
      <c r="E122" s="8">
        <f>Testbed_Dec!I122</f>
        <v>6.9128400000000001</v>
      </c>
      <c r="G122" s="72">
        <v>0</v>
      </c>
      <c r="H122" s="5">
        <v>0.20715749999999997</v>
      </c>
      <c r="I122">
        <f t="shared" si="14"/>
        <v>16.803639742707848</v>
      </c>
      <c r="J122" s="6">
        <v>3.4810000000000001E-2</v>
      </c>
      <c r="K122">
        <f t="shared" si="22"/>
        <v>91.243320884803211</v>
      </c>
      <c r="L122">
        <v>6.9279299999999999</v>
      </c>
      <c r="M122" s="7">
        <v>3.17618E-2</v>
      </c>
      <c r="O122" s="11">
        <v>15.332198930765243</v>
      </c>
      <c r="P122" t="e">
        <f t="shared" si="15"/>
        <v>#DIV/0!</v>
      </c>
      <c r="S122" s="25">
        <f>Testbed_Dec!AJ122</f>
        <v>2.1697632000000002</v>
      </c>
      <c r="T122" s="25">
        <f>Testbed_Dec!AK122</f>
        <v>2.0886000000000005</v>
      </c>
      <c r="U122" s="25">
        <f>Testbed_Dec!AA122</f>
        <v>6.9184700000000001</v>
      </c>
      <c r="W122" s="5">
        <v>2.1650112000000004</v>
      </c>
      <c r="X122">
        <f t="shared" si="21"/>
        <v>96.304351681875815</v>
      </c>
      <c r="Y122" s="6">
        <v>2.085</v>
      </c>
      <c r="Z122">
        <f t="shared" si="16"/>
        <v>97.591846522781779</v>
      </c>
      <c r="AA122" s="7">
        <v>6.9310100000000006</v>
      </c>
      <c r="AB122" s="7">
        <v>2.0347900000000001</v>
      </c>
      <c r="AC122" s="11">
        <f t="shared" si="17"/>
        <v>93.985195088136251</v>
      </c>
      <c r="AD122" s="11">
        <f t="shared" si="18"/>
        <v>93.985195088136251</v>
      </c>
      <c r="AF122">
        <v>6.1265700000000001</v>
      </c>
      <c r="AG122">
        <v>2.0348999999999999</v>
      </c>
    </row>
    <row r="123" spans="2:33" x14ac:dyDescent="0.35">
      <c r="B123" s="25">
        <f>Testbed_Dec!M123</f>
        <v>7.6</v>
      </c>
      <c r="C123" s="8">
        <f>Testbed_Dec!R123</f>
        <v>7.0604028000000021</v>
      </c>
      <c r="D123" s="8">
        <f>Testbed_Dec!S123</f>
        <v>7.0498000000000003</v>
      </c>
      <c r="E123" s="8">
        <f>Testbed_Dec!I123</f>
        <v>6.9129399999999999</v>
      </c>
      <c r="G123" s="72">
        <v>0</v>
      </c>
      <c r="H123" s="5">
        <v>0.20715749999999997</v>
      </c>
      <c r="I123">
        <f t="shared" si="14"/>
        <v>16.793985252766618</v>
      </c>
      <c r="J123" s="6">
        <v>3.4790000000000001E-2</v>
      </c>
      <c r="K123">
        <f t="shared" si="22"/>
        <v>91.280540385168152</v>
      </c>
      <c r="L123">
        <v>6.9279200000000003</v>
      </c>
      <c r="M123" s="7">
        <v>3.17565E-2</v>
      </c>
      <c r="O123" s="11">
        <v>15.329640490930815</v>
      </c>
      <c r="P123" t="e">
        <f t="shared" si="15"/>
        <v>#DIV/0!</v>
      </c>
      <c r="S123" s="25">
        <f>Testbed_Dec!AJ123</f>
        <v>2.1726144000000001</v>
      </c>
      <c r="T123" s="25">
        <f>Testbed_Dec!AK123</f>
        <v>2.0886000000000005</v>
      </c>
      <c r="U123" s="25">
        <f>Testbed_Dec!AA123</f>
        <v>6.9182600000000001</v>
      </c>
      <c r="W123" s="5">
        <v>1.70478</v>
      </c>
      <c r="X123">
        <f t="shared" si="21"/>
        <v>2.0407325285374069</v>
      </c>
      <c r="Y123" s="6">
        <v>3.4790000000000001E-2</v>
      </c>
      <c r="Z123">
        <f>AB123/Y123*100</f>
        <v>90.425697039379116</v>
      </c>
      <c r="AA123" s="7">
        <v>6.931</v>
      </c>
      <c r="AB123" s="7">
        <v>3.1459099999999997E-2</v>
      </c>
      <c r="AD123" s="11">
        <v>1.8453466136392964</v>
      </c>
      <c r="AF123">
        <v>6.1265200000000002</v>
      </c>
      <c r="AG123">
        <v>2.0348800000000002</v>
      </c>
    </row>
    <row r="124" spans="2:33" x14ac:dyDescent="0.35">
      <c r="B124" s="25">
        <f>Testbed_Dec!M124</f>
        <v>7.6</v>
      </c>
      <c r="C124" s="8">
        <f>Testbed_Dec!R124</f>
        <v>7.0604028000000021</v>
      </c>
      <c r="D124" s="8">
        <f>Testbed_Dec!S124</f>
        <v>7.0498000000000003</v>
      </c>
      <c r="E124" s="8">
        <f>Testbed_Dec!I124</f>
        <v>6.9128699999999998</v>
      </c>
      <c r="G124" s="72">
        <v>0</v>
      </c>
      <c r="H124" s="5">
        <v>0.20715749999999997</v>
      </c>
      <c r="I124">
        <f t="shared" si="14"/>
        <v>16.793985252766618</v>
      </c>
      <c r="J124" s="6">
        <v>3.4790000000000001E-2</v>
      </c>
      <c r="K124">
        <f t="shared" si="22"/>
        <v>91.23656223052599</v>
      </c>
      <c r="L124">
        <v>6.92788</v>
      </c>
      <c r="M124" s="7">
        <v>3.1741199999999997E-2</v>
      </c>
      <c r="O124" s="11">
        <v>15.322254806125777</v>
      </c>
      <c r="P124" t="e">
        <f t="shared" si="15"/>
        <v>#DIV/0!</v>
      </c>
      <c r="S124" s="25">
        <f>Testbed_Dec!AJ124</f>
        <v>2.1735648000000003</v>
      </c>
      <c r="T124" s="25">
        <f>Testbed_Dec!AK124</f>
        <v>2.0886000000000005</v>
      </c>
      <c r="U124" s="25">
        <f>Testbed_Dec!AA124</f>
        <v>6.9182600000000001</v>
      </c>
      <c r="W124" s="5">
        <v>0.81829439999999998</v>
      </c>
      <c r="X124">
        <f t="shared" si="21"/>
        <v>4.2515261011195973</v>
      </c>
      <c r="Y124" s="6">
        <v>3.4790000000000001E-2</v>
      </c>
      <c r="Z124">
        <f t="shared" ref="Z124:Z145" si="23">AB124/Y124*100</f>
        <v>89.974417936188559</v>
      </c>
      <c r="AA124" s="7">
        <v>6.931</v>
      </c>
      <c r="AB124" s="7">
        <v>3.1302099999999999E-2</v>
      </c>
      <c r="AD124" s="11">
        <v>3.8252858628874891</v>
      </c>
      <c r="AF124">
        <v>6.1265200000000002</v>
      </c>
      <c r="AG124">
        <v>2.0348699999999997</v>
      </c>
    </row>
    <row r="125" spans="2:33" x14ac:dyDescent="0.35">
      <c r="B125" s="25">
        <f>Testbed_Dec!M125</f>
        <v>7.6</v>
      </c>
      <c r="C125" s="8">
        <f>Testbed_Dec!R125</f>
        <v>7.0604028000000021</v>
      </c>
      <c r="D125" s="8">
        <f>Testbed_Dec!S125</f>
        <v>7.0457600000000005</v>
      </c>
      <c r="E125" s="8">
        <f>Testbed_Dec!I125</f>
        <v>6.9126300000000001</v>
      </c>
      <c r="G125" s="72">
        <v>0</v>
      </c>
      <c r="H125" s="5">
        <v>0.20715749999999997</v>
      </c>
      <c r="I125">
        <f t="shared" si="14"/>
        <v>16.793985252766618</v>
      </c>
      <c r="J125" s="6">
        <v>3.4790000000000001E-2</v>
      </c>
      <c r="K125">
        <f t="shared" si="22"/>
        <v>91.1782121299224</v>
      </c>
      <c r="L125">
        <v>6.9278500000000003</v>
      </c>
      <c r="M125" s="7">
        <v>3.1720900000000003E-2</v>
      </c>
      <c r="O125" s="11">
        <v>15.312455498835432</v>
      </c>
      <c r="P125" t="e">
        <f t="shared" si="15"/>
        <v>#DIV/0!</v>
      </c>
      <c r="S125" s="25">
        <f>Testbed_Dec!AJ125</f>
        <v>2.1735648000000003</v>
      </c>
      <c r="T125" s="25">
        <f>Testbed_Dec!AK125</f>
        <v>2.1240199999999998</v>
      </c>
      <c r="U125" s="25">
        <f>Testbed_Dec!AA125</f>
        <v>6.9184799999999997</v>
      </c>
      <c r="W125" s="5">
        <v>0.27169560000000004</v>
      </c>
      <c r="X125">
        <f t="shared" si="21"/>
        <v>12.804771221911579</v>
      </c>
      <c r="Y125" s="6">
        <v>3.4790000000000001E-2</v>
      </c>
      <c r="Z125">
        <f t="shared" si="23"/>
        <v>89.686116700201197</v>
      </c>
      <c r="AA125" s="7">
        <v>6.93093</v>
      </c>
      <c r="AB125" s="7">
        <v>3.1201799999999998E-2</v>
      </c>
      <c r="AD125" s="11">
        <v>11.484102061277399</v>
      </c>
      <c r="AF125">
        <v>6.12446</v>
      </c>
      <c r="AG125">
        <v>2.03485</v>
      </c>
    </row>
    <row r="126" spans="2:33" x14ac:dyDescent="0.35">
      <c r="B126" s="25">
        <f>Testbed_Dec!M126</f>
        <v>7.6</v>
      </c>
      <c r="C126" s="8">
        <f>Testbed_Dec!R126</f>
        <v>7.0604028000000021</v>
      </c>
      <c r="D126" s="8">
        <f>Testbed_Dec!S126</f>
        <v>7.0498000000000003</v>
      </c>
      <c r="E126" s="8">
        <f>Testbed_Dec!I126</f>
        <v>6.91282</v>
      </c>
      <c r="G126" s="72">
        <v>0</v>
      </c>
      <c r="H126" s="5">
        <v>0.20715749999999997</v>
      </c>
      <c r="I126">
        <f t="shared" si="14"/>
        <v>16.793985252766618</v>
      </c>
      <c r="J126" s="6">
        <v>3.4790000000000001E-2</v>
      </c>
      <c r="K126">
        <f t="shared" si="22"/>
        <v>91.135096292037943</v>
      </c>
      <c r="L126">
        <v>6.9278399999999998</v>
      </c>
      <c r="M126" s="7">
        <v>3.1705900000000002E-2</v>
      </c>
      <c r="O126" s="11">
        <v>15.30521463137951</v>
      </c>
      <c r="P126" t="e">
        <f t="shared" si="15"/>
        <v>#DIV/0!</v>
      </c>
      <c r="S126" s="25">
        <f>Testbed_Dec!AJ126</f>
        <v>2.1745152000000001</v>
      </c>
      <c r="T126" s="25">
        <f>Testbed_Dec!AK126</f>
        <v>2.1234099999999998</v>
      </c>
      <c r="U126" s="25">
        <f>Testbed_Dec!AA126</f>
        <v>6.9184799999999997</v>
      </c>
      <c r="W126" s="5">
        <v>0.2046627</v>
      </c>
      <c r="X126">
        <f t="shared" si="21"/>
        <v>16.998700789152103</v>
      </c>
      <c r="Y126" s="6">
        <v>3.4790000000000001E-2</v>
      </c>
      <c r="Z126">
        <f t="shared" si="23"/>
        <v>89.560218453578614</v>
      </c>
      <c r="AA126" s="7">
        <v>6.93093</v>
      </c>
      <c r="AB126" s="7">
        <v>3.1158000000000002E-2</v>
      </c>
      <c r="AD126" s="11">
        <v>15.224073561034816</v>
      </c>
      <c r="AF126">
        <v>6.12446</v>
      </c>
      <c r="AG126">
        <v>2.03485</v>
      </c>
    </row>
    <row r="127" spans="2:33" x14ac:dyDescent="0.35">
      <c r="B127" s="25">
        <f>Testbed_Dec!M127</f>
        <v>7.6</v>
      </c>
      <c r="C127" s="8">
        <f>Testbed_Dec!R127</f>
        <v>7.0604028000000021</v>
      </c>
      <c r="D127" s="8">
        <f>Testbed_Dec!S127</f>
        <v>7.0498000000000003</v>
      </c>
      <c r="E127" s="8">
        <f>Testbed_Dec!I127</f>
        <v>6.9133300000000002</v>
      </c>
      <c r="G127" s="72">
        <v>0</v>
      </c>
      <c r="H127" s="5">
        <v>0.20706839999999999</v>
      </c>
      <c r="I127">
        <f t="shared" si="14"/>
        <v>16.801211580328047</v>
      </c>
      <c r="J127" s="6">
        <v>3.4790000000000001E-2</v>
      </c>
      <c r="K127">
        <f t="shared" si="22"/>
        <v>91.08450704225352</v>
      </c>
      <c r="L127">
        <v>6.92781</v>
      </c>
      <c r="M127" s="7">
        <v>3.1688300000000003E-2</v>
      </c>
      <c r="O127" s="11">
        <v>15.303300745067816</v>
      </c>
      <c r="P127" t="e">
        <f t="shared" si="15"/>
        <v>#DIV/0!</v>
      </c>
      <c r="S127" s="25">
        <f>Testbed_Dec!AJ127</f>
        <v>2.1745152000000001</v>
      </c>
      <c r="T127" s="25">
        <f>Testbed_Dec!AK127</f>
        <v>2.0891999999999999</v>
      </c>
      <c r="U127" s="25">
        <f>Testbed_Dec!AA127</f>
        <v>6.9182399999999999</v>
      </c>
      <c r="W127" s="5">
        <v>0.20457359999999999</v>
      </c>
      <c r="X127">
        <f t="shared" si="21"/>
        <v>17.006104404478389</v>
      </c>
      <c r="Y127" s="6">
        <v>3.4790000000000001E-2</v>
      </c>
      <c r="Z127">
        <f t="shared" si="23"/>
        <v>89.517390054613386</v>
      </c>
      <c r="AA127" s="7">
        <v>6.9309200000000004</v>
      </c>
      <c r="AB127" s="7">
        <v>3.11431E-2</v>
      </c>
      <c r="AD127" s="11">
        <v>15.223420812851707</v>
      </c>
      <c r="AF127">
        <v>6.1237299999999992</v>
      </c>
      <c r="AG127">
        <v>2.03484</v>
      </c>
    </row>
    <row r="128" spans="2:33" x14ac:dyDescent="0.35">
      <c r="B128" s="25">
        <f>Testbed_Dec!M128</f>
        <v>7.6</v>
      </c>
      <c r="C128" s="8">
        <f>Testbed_Dec!R128</f>
        <v>7.0604028000000021</v>
      </c>
      <c r="D128" s="8">
        <f>Testbed_Dec!S128</f>
        <v>7.0498000000000003</v>
      </c>
      <c r="E128" s="8">
        <f>Testbed_Dec!I128</f>
        <v>6.9133300000000002</v>
      </c>
      <c r="G128" s="72">
        <v>0</v>
      </c>
      <c r="H128" s="5">
        <v>0.20706839999999999</v>
      </c>
      <c r="I128">
        <f t="shared" si="14"/>
        <v>16.801211580328047</v>
      </c>
      <c r="J128" s="6">
        <v>3.4790000000000001E-2</v>
      </c>
      <c r="K128">
        <f t="shared" si="22"/>
        <v>91.035354987065233</v>
      </c>
      <c r="L128">
        <v>6.9278000000000004</v>
      </c>
      <c r="M128" s="7">
        <v>3.1671199999999997E-2</v>
      </c>
      <c r="O128" s="11">
        <v>15.295042604279551</v>
      </c>
      <c r="P128" t="e">
        <f t="shared" si="15"/>
        <v>#DIV/0!</v>
      </c>
      <c r="S128" s="25">
        <f>Testbed_Dec!AJ128</f>
        <v>2.1735648000000003</v>
      </c>
      <c r="T128" s="25">
        <f>Testbed_Dec!AK128</f>
        <v>2.0886000000000005</v>
      </c>
      <c r="U128" s="25">
        <f>Testbed_Dec!AA128</f>
        <v>6.9182399999999999</v>
      </c>
      <c r="W128" s="5">
        <v>0.20457359999999999</v>
      </c>
      <c r="X128">
        <f t="shared" si="21"/>
        <v>17.006104404478389</v>
      </c>
      <c r="Y128" s="6">
        <v>3.4790000000000001E-2</v>
      </c>
      <c r="Z128">
        <f t="shared" si="23"/>
        <v>89.472549583213564</v>
      </c>
      <c r="AA128" s="7">
        <v>6.9309200000000004</v>
      </c>
      <c r="AB128" s="7">
        <v>3.1127500000000002E-2</v>
      </c>
      <c r="AD128" s="11">
        <v>15.215795195469994</v>
      </c>
      <c r="AF128">
        <v>6.1237299999999992</v>
      </c>
      <c r="AG128">
        <v>2.0348099999999998</v>
      </c>
    </row>
    <row r="129" spans="2:33" x14ac:dyDescent="0.35">
      <c r="B129" s="25">
        <f>Testbed_Dec!M129</f>
        <v>0</v>
      </c>
      <c r="C129" s="8">
        <f>Testbed_Dec!R129</f>
        <v>7.0573437000000006</v>
      </c>
      <c r="D129" s="8">
        <f>Testbed_Dec!S129</f>
        <v>7.0149000000000008</v>
      </c>
      <c r="E129" s="8">
        <f>Testbed_Dec!I129</f>
        <v>6.91343</v>
      </c>
      <c r="G129" s="72">
        <v>0</v>
      </c>
      <c r="H129" s="5">
        <v>0.20706839999999999</v>
      </c>
      <c r="I129">
        <f t="shared" si="14"/>
        <v>16.801211580328047</v>
      </c>
      <c r="J129" s="6">
        <v>3.4790000000000001E-2</v>
      </c>
      <c r="K129">
        <f t="shared" si="22"/>
        <v>91.00948548433459</v>
      </c>
      <c r="L129">
        <v>6.9277499999999996</v>
      </c>
      <c r="M129" s="7">
        <v>3.1662200000000001E-2</v>
      </c>
      <c r="O129" s="11">
        <v>15.290696214390994</v>
      </c>
      <c r="P129" t="e">
        <f t="shared" si="15"/>
        <v>#DIV/0!</v>
      </c>
      <c r="S129" s="25">
        <f>Testbed_Dec!AJ129</f>
        <v>2.1716640000000003</v>
      </c>
      <c r="T129" s="25">
        <f>Testbed_Dec!AK129</f>
        <v>2.0891999999999999</v>
      </c>
      <c r="U129" s="25">
        <f>Testbed_Dec!AA129</f>
        <v>5.4536899999999999</v>
      </c>
      <c r="W129" s="5">
        <v>0.20457359999999999</v>
      </c>
      <c r="X129">
        <f t="shared" si="21"/>
        <v>17.006104404478389</v>
      </c>
      <c r="Y129" s="6">
        <v>3.4790000000000001E-2</v>
      </c>
      <c r="Z129">
        <f t="shared" si="23"/>
        <v>89.335153779821781</v>
      </c>
      <c r="AA129" s="7">
        <v>6.9308800000000002</v>
      </c>
      <c r="AB129" s="7">
        <v>3.1079699999999998E-2</v>
      </c>
      <c r="AD129" s="11">
        <v>15.192429521697814</v>
      </c>
      <c r="AF129">
        <v>6.1232199999999999</v>
      </c>
      <c r="AG129">
        <v>2.0347900000000001</v>
      </c>
    </row>
    <row r="130" spans="2:33" x14ac:dyDescent="0.35">
      <c r="B130" s="25">
        <f>Testbed_Dec!M130</f>
        <v>0</v>
      </c>
      <c r="C130" s="8">
        <f>Testbed_Dec!R130</f>
        <v>0.27609120000000004</v>
      </c>
      <c r="D130" s="8">
        <f>Testbed_Dec!S130</f>
        <v>3.4790000000000001E-2</v>
      </c>
      <c r="E130" s="8">
        <f>Testbed_Dec!I130</f>
        <v>6.9133000000000004</v>
      </c>
      <c r="G130" s="72">
        <v>0</v>
      </c>
      <c r="H130" s="5">
        <v>0.20706839999999999</v>
      </c>
      <c r="I130">
        <f t="shared" si="14"/>
        <v>16.801211580328047</v>
      </c>
      <c r="J130" s="6">
        <v>3.4790000000000001E-2</v>
      </c>
      <c r="K130">
        <f t="shared" si="22"/>
        <v>90.924116125323366</v>
      </c>
      <c r="L130">
        <v>6.9276999999999997</v>
      </c>
      <c r="M130" s="7">
        <v>3.1632500000000001E-2</v>
      </c>
      <c r="O130" s="11">
        <v>15.276353127758751</v>
      </c>
      <c r="P130" t="e">
        <f t="shared" si="15"/>
        <v>#DIV/0!</v>
      </c>
      <c r="S130" s="25">
        <f>Testbed_Dec!AJ130</f>
        <v>3.9829779000000007</v>
      </c>
      <c r="T130" s="25">
        <f>Testbed_Dec!AK130</f>
        <v>3.9369200000000002</v>
      </c>
      <c r="U130" s="25">
        <f>Testbed_Dec!AA130</f>
        <v>5.4536899999999999</v>
      </c>
      <c r="W130" s="5">
        <v>0.20457359999999999</v>
      </c>
      <c r="X130">
        <f t="shared" si="21"/>
        <v>17.006104404478389</v>
      </c>
      <c r="Y130" s="6">
        <v>3.4790000000000001E-2</v>
      </c>
      <c r="Z130">
        <f t="shared" si="23"/>
        <v>89.293762575452718</v>
      </c>
      <c r="AA130" s="7">
        <v>6.9308800000000002</v>
      </c>
      <c r="AB130" s="7">
        <v>3.1065300000000001E-2</v>
      </c>
      <c r="AD130" s="11">
        <v>15.18539049026854</v>
      </c>
      <c r="AF130">
        <v>6.1232199999999999</v>
      </c>
      <c r="AG130">
        <v>2.03477</v>
      </c>
    </row>
    <row r="131" spans="2:33" x14ac:dyDescent="0.35">
      <c r="B131" s="25">
        <f>Testbed_Dec!M131</f>
        <v>0</v>
      </c>
      <c r="C131" s="8">
        <f>Testbed_Dec!R131</f>
        <v>0.2069793</v>
      </c>
      <c r="D131" s="8">
        <f>Testbed_Dec!S131</f>
        <v>3.4790000000000001E-2</v>
      </c>
      <c r="E131" s="8">
        <f>Testbed_Dec!I131</f>
        <v>6.9130399999999996</v>
      </c>
      <c r="G131" s="72">
        <v>0</v>
      </c>
      <c r="H131" s="5">
        <v>0.20706839999999999</v>
      </c>
      <c r="I131">
        <f t="shared" si="14"/>
        <v>16.801211580328047</v>
      </c>
      <c r="J131" s="6">
        <v>3.4790000000000001E-2</v>
      </c>
      <c r="K131">
        <f t="shared" si="22"/>
        <v>90.873814314458173</v>
      </c>
      <c r="L131">
        <v>6.9276400000000002</v>
      </c>
      <c r="M131" s="7">
        <v>3.1614999999999997E-2</v>
      </c>
      <c r="O131" s="11">
        <v>15.267901814086555</v>
      </c>
      <c r="P131" t="e">
        <f t="shared" si="15"/>
        <v>#DIV/0!</v>
      </c>
      <c r="S131" s="25">
        <f>Testbed_Dec!AJ131</f>
        <v>4.5885311999999994</v>
      </c>
      <c r="T131" s="25">
        <f>Testbed_Dec!AK131</f>
        <v>4.5666599999999997</v>
      </c>
      <c r="U131" s="25">
        <f>Testbed_Dec!AA131</f>
        <v>5.4531800000000006</v>
      </c>
      <c r="W131" s="5">
        <v>0.20457359999999999</v>
      </c>
      <c r="X131">
        <f t="shared" ref="X131:X145" si="24">Y131/W131*100</f>
        <v>17.006104404478389</v>
      </c>
      <c r="Y131" s="6">
        <v>3.4790000000000001E-2</v>
      </c>
      <c r="Z131">
        <f t="shared" si="23"/>
        <v>89.198907732106932</v>
      </c>
      <c r="AA131" s="7">
        <v>6.9308199999999998</v>
      </c>
      <c r="AB131" s="7">
        <v>3.1032299999999999E-2</v>
      </c>
      <c r="AD131" s="11">
        <v>15.169259376576449</v>
      </c>
      <c r="AF131">
        <v>6.12303</v>
      </c>
      <c r="AG131">
        <v>2.0347300000000001</v>
      </c>
    </row>
    <row r="132" spans="2:33" x14ac:dyDescent="0.35">
      <c r="B132" s="25">
        <f>Testbed_Dec!M132</f>
        <v>0</v>
      </c>
      <c r="C132" s="8">
        <f>Testbed_Dec!R132</f>
        <v>0.20706839999999999</v>
      </c>
      <c r="D132" s="8">
        <f>Testbed_Dec!S132</f>
        <v>3.4790000000000001E-2</v>
      </c>
      <c r="E132" s="8">
        <f>Testbed_Dec!I132</f>
        <v>6.9132299999999995</v>
      </c>
      <c r="G132" s="72">
        <v>0</v>
      </c>
      <c r="H132" s="5">
        <v>0.20706839999999999</v>
      </c>
      <c r="I132">
        <f t="shared" ref="I132:I146" si="25">J132/H132*100</f>
        <v>16.801211580328047</v>
      </c>
      <c r="J132" s="6">
        <v>3.4790000000000001E-2</v>
      </c>
      <c r="K132">
        <f t="shared" ref="K132:K146" si="26">M132/J132*100</f>
        <v>90.81431445817762</v>
      </c>
      <c r="L132">
        <v>6.9276</v>
      </c>
      <c r="M132" s="7">
        <v>3.1594299999999999E-2</v>
      </c>
      <c r="O132" s="11">
        <v>15.257905117342869</v>
      </c>
      <c r="P132" t="e">
        <f t="shared" ref="P132:P146" si="27">M132/G132*100</f>
        <v>#DIV/0!</v>
      </c>
      <c r="S132" s="25">
        <f>Testbed_Dec!AJ132</f>
        <v>5.1238439999999992</v>
      </c>
      <c r="T132" s="25">
        <f>Testbed_Dec!AK132</f>
        <v>5.0895600000000005</v>
      </c>
      <c r="U132" s="25">
        <f>Testbed_Dec!AA132</f>
        <v>5.4531800000000006</v>
      </c>
      <c r="W132" s="5">
        <v>0.20448449999999996</v>
      </c>
      <c r="X132">
        <f t="shared" si="24"/>
        <v>17.013514471757034</v>
      </c>
      <c r="Y132" s="6">
        <v>3.4790000000000001E-2</v>
      </c>
      <c r="Z132">
        <f t="shared" si="23"/>
        <v>89.181086519114686</v>
      </c>
      <c r="AA132" s="7">
        <v>6.9308199999999998</v>
      </c>
      <c r="AB132" s="7">
        <v>3.1026100000000001E-2</v>
      </c>
      <c r="AD132" s="11">
        <v>15.172837060999736</v>
      </c>
      <c r="AF132">
        <v>6.12303</v>
      </c>
      <c r="AG132">
        <v>2.0346899999999999</v>
      </c>
    </row>
    <row r="133" spans="2:33" x14ac:dyDescent="0.35">
      <c r="B133" s="25">
        <f>Testbed_Dec!M133</f>
        <v>0</v>
      </c>
      <c r="C133" s="8">
        <f>Testbed_Dec!R133</f>
        <v>0.20706839999999999</v>
      </c>
      <c r="D133" s="8">
        <f>Testbed_Dec!S133</f>
        <v>3.4790000000000001E-2</v>
      </c>
      <c r="E133" s="8">
        <f>Testbed_Dec!I133</f>
        <v>6.9132299999999995</v>
      </c>
      <c r="G133" s="72">
        <v>0</v>
      </c>
      <c r="H133" s="5">
        <v>0.20706839999999999</v>
      </c>
      <c r="I133">
        <f t="shared" si="25"/>
        <v>16.801211580328047</v>
      </c>
      <c r="J133" s="6">
        <v>3.4790000000000001E-2</v>
      </c>
      <c r="K133">
        <f t="shared" si="26"/>
        <v>90.764300086231657</v>
      </c>
      <c r="L133">
        <v>6.9275799999999998</v>
      </c>
      <c r="M133" s="7">
        <v>3.1576899999999998E-2</v>
      </c>
      <c r="O133" s="11">
        <v>15.249502096891653</v>
      </c>
      <c r="P133" t="e">
        <f t="shared" si="27"/>
        <v>#DIV/0!</v>
      </c>
      <c r="S133" s="25">
        <f>Testbed_Dec!AJ133</f>
        <v>6.6715406999999995</v>
      </c>
      <c r="T133" s="25">
        <f>Testbed_Dec!AK133</f>
        <v>6.6620800000000004</v>
      </c>
      <c r="U133" s="25">
        <f>Testbed_Dec!AA133</f>
        <v>5.5405500000000005</v>
      </c>
      <c r="W133" s="5">
        <v>0.20448449999999996</v>
      </c>
      <c r="X133">
        <f t="shared" si="24"/>
        <v>17.003733779332915</v>
      </c>
      <c r="Y133" s="6">
        <v>3.4770000000000002E-2</v>
      </c>
      <c r="Z133">
        <f t="shared" si="23"/>
        <v>89.108139200460172</v>
      </c>
      <c r="AA133" s="7">
        <v>6.9308199999999998</v>
      </c>
      <c r="AB133" s="7">
        <v>3.0982900000000001E-2</v>
      </c>
      <c r="AD133" s="11">
        <v>15.151710765363639</v>
      </c>
      <c r="AF133">
        <v>6.0920200000000007</v>
      </c>
      <c r="AG133">
        <v>2.0346800000000003</v>
      </c>
    </row>
    <row r="134" spans="2:33" x14ac:dyDescent="0.35">
      <c r="B134" s="25">
        <f>Testbed_Dec!M134</f>
        <v>0</v>
      </c>
      <c r="C134" s="8">
        <f>Testbed_Dec!R134</f>
        <v>0.2069793</v>
      </c>
      <c r="D134" s="8">
        <f>Testbed_Dec!S134</f>
        <v>3.4790000000000001E-2</v>
      </c>
      <c r="E134" s="8">
        <f>Testbed_Dec!I134</f>
        <v>6.9133100000000001</v>
      </c>
      <c r="G134" s="72">
        <v>0</v>
      </c>
      <c r="H134" s="5">
        <v>0.20706839999999999</v>
      </c>
      <c r="I134">
        <f t="shared" si="25"/>
        <v>16.762577003540859</v>
      </c>
      <c r="J134" s="6">
        <v>3.4709999999999998E-2</v>
      </c>
      <c r="K134">
        <f t="shared" si="26"/>
        <v>90.917602996254701</v>
      </c>
      <c r="L134">
        <v>6.9275399999999996</v>
      </c>
      <c r="M134" s="7">
        <v>3.1557500000000002E-2</v>
      </c>
      <c r="O134" s="11">
        <v>15.240133212020766</v>
      </c>
      <c r="P134" t="e">
        <f t="shared" si="27"/>
        <v>#DIV/0!</v>
      </c>
      <c r="S134" s="25">
        <f>Testbed_Dec!AJ134</f>
        <v>6.8737086000000005</v>
      </c>
      <c r="T134" s="25">
        <f>Testbed_Dec!AK134</f>
        <v>6.8558849999999989</v>
      </c>
      <c r="U134" s="25">
        <f>Testbed_Dec!AA134</f>
        <v>5.5405500000000005</v>
      </c>
      <c r="W134" s="5">
        <v>0.20448449999999996</v>
      </c>
      <c r="X134">
        <f t="shared" si="24"/>
        <v>16.974391702060551</v>
      </c>
      <c r="Y134" s="6">
        <v>3.4709999999999998E-2</v>
      </c>
      <c r="Z134">
        <f t="shared" si="23"/>
        <v>89.232785940651112</v>
      </c>
      <c r="AA134" s="7">
        <v>6.9308199999999998</v>
      </c>
      <c r="AB134" s="7">
        <v>3.0972699999999999E-2</v>
      </c>
      <c r="AD134" s="11">
        <v>15.146722612227334</v>
      </c>
      <c r="AF134">
        <v>6.0920200000000007</v>
      </c>
      <c r="AG134">
        <v>2.0346299999999999</v>
      </c>
    </row>
    <row r="135" spans="2:33" x14ac:dyDescent="0.35">
      <c r="B135" s="25">
        <f>Testbed_Dec!M135</f>
        <v>0</v>
      </c>
      <c r="C135" s="8">
        <f>Testbed_Dec!R135</f>
        <v>0.20715749999999997</v>
      </c>
      <c r="D135" s="8">
        <f>Testbed_Dec!S135</f>
        <v>3.4790000000000001E-2</v>
      </c>
      <c r="E135" s="8">
        <f>Testbed_Dec!I135</f>
        <v>6.9135200000000001</v>
      </c>
      <c r="G135" s="72">
        <v>0</v>
      </c>
      <c r="H135" s="5">
        <v>0.20706839999999999</v>
      </c>
      <c r="I135">
        <f t="shared" si="25"/>
        <v>16.762577003540859</v>
      </c>
      <c r="J135" s="6">
        <v>3.4709999999999998E-2</v>
      </c>
      <c r="K135">
        <f t="shared" si="26"/>
        <v>90.871506770383178</v>
      </c>
      <c r="L135">
        <v>6.9274700000000005</v>
      </c>
      <c r="M135" s="7">
        <v>3.15415E-2</v>
      </c>
      <c r="O135" s="11">
        <v>15.232406296663326</v>
      </c>
      <c r="P135" t="e">
        <f t="shared" si="27"/>
        <v>#DIV/0!</v>
      </c>
      <c r="S135" s="25">
        <f>Testbed_Dec!AJ135</f>
        <v>7.0758765000000006</v>
      </c>
      <c r="T135" s="25">
        <f>Testbed_Dec!AK135</f>
        <v>7.0498000000000003</v>
      </c>
      <c r="U135" s="25">
        <f>Testbed_Dec!AA135</f>
        <v>5.6269</v>
      </c>
      <c r="W135" s="5">
        <v>0.2043954</v>
      </c>
      <c r="X135">
        <f t="shared" si="24"/>
        <v>16.981791175339563</v>
      </c>
      <c r="Y135" s="6">
        <v>3.4709999999999998E-2</v>
      </c>
      <c r="Z135">
        <f t="shared" si="23"/>
        <v>89.129933736675326</v>
      </c>
      <c r="AA135" s="7">
        <v>6.9307799999999995</v>
      </c>
      <c r="AB135" s="7">
        <v>3.0937000000000003E-2</v>
      </c>
      <c r="AD135" s="11">
        <v>15.135859221880729</v>
      </c>
      <c r="AF135">
        <v>6.0918199999999993</v>
      </c>
      <c r="AG135">
        <v>2.0345900000000001</v>
      </c>
    </row>
    <row r="136" spans="2:33" x14ac:dyDescent="0.35">
      <c r="B136" s="25">
        <f>Testbed_Dec!M136</f>
        <v>0</v>
      </c>
      <c r="C136" s="8">
        <f>Testbed_Dec!R136</f>
        <v>0.20706839999999999</v>
      </c>
      <c r="D136" s="8">
        <f>Testbed_Dec!S136</f>
        <v>3.4790000000000001E-2</v>
      </c>
      <c r="E136" s="8">
        <f>Testbed_Dec!I136</f>
        <v>6.9135200000000001</v>
      </c>
      <c r="G136" s="72">
        <v>0</v>
      </c>
      <c r="H136" s="5">
        <v>0.2069793</v>
      </c>
      <c r="I136">
        <f t="shared" si="25"/>
        <v>16.769792921321116</v>
      </c>
      <c r="J136" s="6">
        <v>3.4709999999999998E-2</v>
      </c>
      <c r="K136">
        <f t="shared" si="26"/>
        <v>90.825122443099986</v>
      </c>
      <c r="L136">
        <v>6.9273800000000003</v>
      </c>
      <c r="M136" s="7">
        <v>3.1525400000000002E-2</v>
      </c>
      <c r="O136" s="11">
        <v>15.231184954244217</v>
      </c>
      <c r="P136" t="e">
        <f t="shared" si="27"/>
        <v>#DIV/0!</v>
      </c>
      <c r="S136" s="25">
        <f>Testbed_Dec!AJ136</f>
        <v>0.27169560000000004</v>
      </c>
      <c r="T136" s="25">
        <f>Testbed_Dec!AK136</f>
        <v>3.4790000000000001E-2</v>
      </c>
      <c r="U136" s="25">
        <f>Testbed_Dec!AA136</f>
        <v>5.6269</v>
      </c>
      <c r="W136" s="5">
        <v>0.20430630000000002</v>
      </c>
      <c r="X136">
        <f t="shared" si="24"/>
        <v>16.989197102585674</v>
      </c>
      <c r="Y136" s="6">
        <v>3.4709999999999998E-2</v>
      </c>
      <c r="Z136">
        <f t="shared" si="23"/>
        <v>89.020455200230487</v>
      </c>
      <c r="AA136" s="7">
        <v>6.9307799999999995</v>
      </c>
      <c r="AB136" s="7">
        <v>3.0898999999999999E-2</v>
      </c>
      <c r="AD136" s="11">
        <v>15.123860595586136</v>
      </c>
      <c r="AF136">
        <v>6.0918199999999993</v>
      </c>
      <c r="AG136">
        <v>2.0345800000000001</v>
      </c>
    </row>
    <row r="137" spans="2:33" x14ac:dyDescent="0.35">
      <c r="B137" s="25">
        <f>Testbed_Dec!M137</f>
        <v>0</v>
      </c>
      <c r="C137" s="8">
        <f>Testbed_Dec!R137</f>
        <v>0.20706839999999999</v>
      </c>
      <c r="D137" s="8">
        <f>Testbed_Dec!S137</f>
        <v>3.4810000000000001E-2</v>
      </c>
      <c r="E137" s="8">
        <f>Testbed_Dec!I137</f>
        <v>6.9135100000000005</v>
      </c>
      <c r="G137" s="72">
        <v>0</v>
      </c>
      <c r="H137" s="5">
        <v>0.2069793</v>
      </c>
      <c r="I137">
        <f t="shared" si="25"/>
        <v>16.769792921321116</v>
      </c>
      <c r="J137" s="6">
        <v>3.4709999999999998E-2</v>
      </c>
      <c r="K137">
        <f t="shared" si="26"/>
        <v>90.700662633246907</v>
      </c>
      <c r="L137">
        <v>6.9273800000000003</v>
      </c>
      <c r="M137" s="7">
        <v>3.1482200000000002E-2</v>
      </c>
      <c r="O137" s="11">
        <v>15.210313301861589</v>
      </c>
      <c r="P137" t="e">
        <f t="shared" si="27"/>
        <v>#DIV/0!</v>
      </c>
      <c r="S137" s="25">
        <f>Testbed_Dec!AJ137</f>
        <v>0.20421719999999996</v>
      </c>
      <c r="T137" s="25">
        <f>Testbed_Dec!AK137</f>
        <v>3.4790000000000001E-2</v>
      </c>
      <c r="U137" s="25">
        <f>Testbed_Dec!AA137</f>
        <v>5.6275200000000005</v>
      </c>
      <c r="W137" s="5">
        <v>0.20421719999999996</v>
      </c>
      <c r="X137">
        <f t="shared" si="24"/>
        <v>16.996609492246492</v>
      </c>
      <c r="Y137" s="6">
        <v>3.4709999999999998E-2</v>
      </c>
      <c r="Z137">
        <f t="shared" si="23"/>
        <v>88.934600979544811</v>
      </c>
      <c r="AA137" s="7">
        <v>6.9307600000000003</v>
      </c>
      <c r="AB137" s="7">
        <v>3.0869199999999999E-2</v>
      </c>
      <c r="AD137" s="11">
        <v>15.115866831980854</v>
      </c>
      <c r="AF137">
        <v>6.0914999999999999</v>
      </c>
      <c r="AG137">
        <v>2.0345399999999998</v>
      </c>
    </row>
    <row r="138" spans="2:33" x14ac:dyDescent="0.35">
      <c r="B138" s="25">
        <f>Testbed_Dec!M138</f>
        <v>0</v>
      </c>
      <c r="C138" s="8">
        <f>Testbed_Dec!R138</f>
        <v>0.20706839999999999</v>
      </c>
      <c r="D138" s="8">
        <f>Testbed_Dec!S138</f>
        <v>3.4790000000000001E-2</v>
      </c>
      <c r="E138" s="8">
        <f>Testbed_Dec!I138</f>
        <v>6.91343</v>
      </c>
      <c r="G138" s="72">
        <v>0</v>
      </c>
      <c r="H138" s="5">
        <v>0.2069793</v>
      </c>
      <c r="I138">
        <f t="shared" si="25"/>
        <v>16.769792921321116</v>
      </c>
      <c r="J138" s="6">
        <v>3.4709999999999998E-2</v>
      </c>
      <c r="K138">
        <f t="shared" si="26"/>
        <v>90.63065399020455</v>
      </c>
      <c r="L138">
        <v>6.9272999999999998</v>
      </c>
      <c r="M138" s="7">
        <v>3.1457899999999997E-2</v>
      </c>
      <c r="O138" s="11">
        <v>15.198572997396356</v>
      </c>
      <c r="P138" t="e">
        <f t="shared" si="27"/>
        <v>#DIV/0!</v>
      </c>
      <c r="S138" s="25">
        <f>Testbed_Dec!AJ138</f>
        <v>0.20421719999999996</v>
      </c>
      <c r="T138" s="25">
        <f>Testbed_Dec!AK138</f>
        <v>3.4790000000000001E-2</v>
      </c>
      <c r="U138" s="25">
        <f>Testbed_Dec!AA138</f>
        <v>5.6275200000000005</v>
      </c>
      <c r="W138" s="5">
        <v>0.20421719999999996</v>
      </c>
      <c r="X138">
        <f t="shared" si="24"/>
        <v>16.996609492246492</v>
      </c>
      <c r="Y138" s="6">
        <v>3.4709999999999998E-2</v>
      </c>
      <c r="Z138">
        <f t="shared" si="23"/>
        <v>88.878133102852203</v>
      </c>
      <c r="AA138" s="7">
        <v>6.9307600000000003</v>
      </c>
      <c r="AB138" s="7">
        <v>3.0849599999999998E-2</v>
      </c>
      <c r="AD138" s="11">
        <v>15.106269207490849</v>
      </c>
      <c r="AF138">
        <v>6.0914999999999999</v>
      </c>
      <c r="AG138">
        <v>2.0344899999999999</v>
      </c>
    </row>
    <row r="139" spans="2:33" x14ac:dyDescent="0.35">
      <c r="B139" s="25">
        <f>Testbed_Dec!M139</f>
        <v>0</v>
      </c>
      <c r="C139" s="8">
        <f>Testbed_Dec!R139</f>
        <v>0.20706839999999999</v>
      </c>
      <c r="D139" s="8">
        <f>Testbed_Dec!S139</f>
        <v>3.4810000000000001E-2</v>
      </c>
      <c r="E139" s="8">
        <f>Testbed_Dec!I139</f>
        <v>6.9134500000000001</v>
      </c>
      <c r="G139" s="72">
        <v>0</v>
      </c>
      <c r="H139" s="5">
        <v>0.20662289999999997</v>
      </c>
      <c r="I139">
        <f t="shared" si="25"/>
        <v>16.79871882545449</v>
      </c>
      <c r="J139" s="6">
        <v>3.4709999999999998E-2</v>
      </c>
      <c r="K139">
        <f t="shared" si="26"/>
        <v>90.5802362431576</v>
      </c>
      <c r="L139">
        <v>6.92727</v>
      </c>
      <c r="M139" s="7">
        <v>3.14404E-2</v>
      </c>
      <c r="O139" s="11">
        <v>15.216319197920466</v>
      </c>
      <c r="P139" t="e">
        <f t="shared" si="27"/>
        <v>#DIV/0!</v>
      </c>
      <c r="S139" s="25">
        <f>Testbed_Dec!AJ139</f>
        <v>0.20412809999999995</v>
      </c>
      <c r="T139" s="25">
        <f>Testbed_Dec!AK139</f>
        <v>3.4790000000000001E-2</v>
      </c>
      <c r="U139" s="25">
        <f>Testbed_Dec!AA139</f>
        <v>5.7051000000000007</v>
      </c>
      <c r="W139" s="5">
        <v>0.20421719999999996</v>
      </c>
      <c r="X139">
        <f t="shared" si="24"/>
        <v>16.996609492246492</v>
      </c>
      <c r="Y139" s="6">
        <v>3.4709999999999998E-2</v>
      </c>
      <c r="Z139">
        <f t="shared" si="23"/>
        <v>88.743013540766356</v>
      </c>
      <c r="AA139" s="7">
        <v>6.9304600000000001</v>
      </c>
      <c r="AB139" s="7">
        <v>3.0802700000000002E-2</v>
      </c>
      <c r="AD139" s="11">
        <v>15.083303463175485</v>
      </c>
      <c r="AF139">
        <v>6.0914799999999998</v>
      </c>
      <c r="AG139">
        <v>2.0344600000000002</v>
      </c>
    </row>
    <row r="140" spans="2:33" x14ac:dyDescent="0.35">
      <c r="B140" s="25">
        <f>Testbed_Dec!M140</f>
        <v>0</v>
      </c>
      <c r="C140" s="8">
        <f>Testbed_Dec!R140</f>
        <v>0.20706839999999999</v>
      </c>
      <c r="D140" s="8">
        <f>Testbed_Dec!S140</f>
        <v>3.4790000000000001E-2</v>
      </c>
      <c r="E140" s="8">
        <f>Testbed_Dec!I140</f>
        <v>6.9135200000000001</v>
      </c>
      <c r="G140" s="72">
        <v>0</v>
      </c>
      <c r="H140" s="5">
        <v>0.20662289999999997</v>
      </c>
      <c r="I140">
        <f t="shared" si="25"/>
        <v>16.79871882545449</v>
      </c>
      <c r="J140" s="6">
        <v>3.4709999999999998E-2</v>
      </c>
      <c r="K140">
        <f t="shared" si="26"/>
        <v>90.50561797752809</v>
      </c>
      <c r="L140">
        <v>6.9272399999999994</v>
      </c>
      <c r="M140" s="7">
        <v>3.1414499999999998E-2</v>
      </c>
      <c r="O140" s="11">
        <v>15.203784285284932</v>
      </c>
      <c r="P140" t="e">
        <f t="shared" si="27"/>
        <v>#DIV/0!</v>
      </c>
      <c r="S140" s="25">
        <f>Testbed_Dec!AJ140</f>
        <v>0.20430630000000002</v>
      </c>
      <c r="T140" s="25">
        <f>Testbed_Dec!AK140</f>
        <v>3.4790000000000001E-2</v>
      </c>
      <c r="U140" s="25">
        <f>Testbed_Dec!AA140</f>
        <v>5.7051000000000007</v>
      </c>
      <c r="W140" s="5">
        <v>0.20412809999999995</v>
      </c>
      <c r="X140">
        <f t="shared" si="24"/>
        <v>17.00402835278436</v>
      </c>
      <c r="Y140" s="6">
        <v>3.4709999999999998E-2</v>
      </c>
      <c r="Z140">
        <f t="shared" si="23"/>
        <v>88.638144626908684</v>
      </c>
      <c r="AA140" s="7">
        <v>6.9304600000000001</v>
      </c>
      <c r="AB140" s="7">
        <v>3.07663E-2</v>
      </c>
      <c r="AD140" s="11">
        <v>15.072055243741556</v>
      </c>
      <c r="AF140">
        <v>6.0914799999999998</v>
      </c>
      <c r="AG140">
        <v>2.0344199999999999</v>
      </c>
    </row>
    <row r="141" spans="2:33" x14ac:dyDescent="0.35">
      <c r="B141" s="25">
        <f>Testbed_Dec!M141</f>
        <v>0</v>
      </c>
      <c r="C141" s="8">
        <f>Testbed_Dec!R141</f>
        <v>0.20706839999999999</v>
      </c>
      <c r="D141" s="8">
        <f>Testbed_Dec!S141</f>
        <v>3.4810000000000001E-2</v>
      </c>
      <c r="E141" s="8">
        <f>Testbed_Dec!I141</f>
        <v>6.9138100000000007</v>
      </c>
      <c r="G141" s="72">
        <v>0</v>
      </c>
      <c r="H141" s="5">
        <v>0.20662289999999997</v>
      </c>
      <c r="I141">
        <f t="shared" si="25"/>
        <v>16.79871882545449</v>
      </c>
      <c r="J141" s="6">
        <v>3.4709999999999998E-2</v>
      </c>
      <c r="K141">
        <f t="shared" si="26"/>
        <v>90.418611351195622</v>
      </c>
      <c r="L141">
        <v>6.9272099999999996</v>
      </c>
      <c r="M141" s="7">
        <v>3.1384299999999997E-2</v>
      </c>
      <c r="O141" s="11">
        <v>15.189168286767826</v>
      </c>
      <c r="P141" t="e">
        <f t="shared" si="27"/>
        <v>#DIV/0!</v>
      </c>
      <c r="S141" s="25">
        <f>Testbed_Dec!AJ141</f>
        <v>0.20412809999999995</v>
      </c>
      <c r="T141" s="25">
        <f>Testbed_Dec!AK141</f>
        <v>3.4790000000000001E-2</v>
      </c>
      <c r="U141" s="25">
        <f>Testbed_Dec!AA141</f>
        <v>5.7639799999999992</v>
      </c>
      <c r="W141" s="5">
        <v>0.20412809999999995</v>
      </c>
      <c r="X141">
        <f t="shared" si="24"/>
        <v>17.00402835278436</v>
      </c>
      <c r="Y141" s="6">
        <v>3.4709999999999998E-2</v>
      </c>
      <c r="Z141">
        <f t="shared" si="23"/>
        <v>88.46931719965427</v>
      </c>
      <c r="AA141" s="7">
        <v>6.9303299999999997</v>
      </c>
      <c r="AB141" s="7">
        <v>3.0707699999999997E-2</v>
      </c>
      <c r="AD141" s="11">
        <v>15.043347780143943</v>
      </c>
      <c r="AF141">
        <v>6.0914399999999995</v>
      </c>
      <c r="AG141">
        <v>2.0343800000000001</v>
      </c>
    </row>
    <row r="142" spans="2:33" x14ac:dyDescent="0.35">
      <c r="B142" s="25">
        <f>Testbed_Dec!M142</f>
        <v>0</v>
      </c>
      <c r="C142" s="8">
        <f>Testbed_Dec!R142</f>
        <v>0.20715749999999997</v>
      </c>
      <c r="D142" s="8">
        <f>Testbed_Dec!S142</f>
        <v>3.4810000000000001E-2</v>
      </c>
      <c r="E142" s="8">
        <f>Testbed_Dec!I142</f>
        <v>6.9141700000000004</v>
      </c>
      <c r="G142" s="72">
        <v>0</v>
      </c>
      <c r="H142" s="5">
        <v>0.20662289999999997</v>
      </c>
      <c r="I142">
        <f t="shared" si="25"/>
        <v>16.79871882545449</v>
      </c>
      <c r="J142" s="6">
        <v>3.4709999999999998E-2</v>
      </c>
      <c r="K142">
        <f t="shared" si="26"/>
        <v>90.177470469605296</v>
      </c>
      <c r="L142">
        <v>6.9271599999999998</v>
      </c>
      <c r="M142" s="7">
        <v>3.1300599999999998E-2</v>
      </c>
      <c r="O142" s="11">
        <v>15.148659708096249</v>
      </c>
      <c r="P142" t="e">
        <f t="shared" si="27"/>
        <v>#DIV/0!</v>
      </c>
      <c r="S142" s="25">
        <f>Testbed_Dec!AJ142</f>
        <v>0.20421719999999996</v>
      </c>
      <c r="T142" s="25">
        <f>Testbed_Dec!AK142</f>
        <v>3.4790000000000001E-2</v>
      </c>
      <c r="U142" s="25">
        <f>Testbed_Dec!AA142</f>
        <v>5.7639799999999992</v>
      </c>
      <c r="W142" s="5">
        <v>0.20412809999999995</v>
      </c>
      <c r="X142">
        <f t="shared" si="24"/>
        <v>17.00402835278436</v>
      </c>
      <c r="Y142" s="6">
        <v>3.4709999999999998E-2</v>
      </c>
      <c r="Z142">
        <f t="shared" si="23"/>
        <v>88.410256410256409</v>
      </c>
      <c r="AA142" s="7">
        <v>6.9303299999999997</v>
      </c>
      <c r="AB142" s="7">
        <v>3.0687200000000001E-2</v>
      </c>
      <c r="AD142" s="11">
        <v>15.033305066769351</v>
      </c>
      <c r="AF142">
        <v>6.0914399999999995</v>
      </c>
      <c r="AG142">
        <v>2.0343299999999997</v>
      </c>
    </row>
    <row r="143" spans="2:33" x14ac:dyDescent="0.35">
      <c r="B143" s="25">
        <f>Testbed_Dec!M143</f>
        <v>0</v>
      </c>
      <c r="C143" s="8">
        <f>Testbed_Dec!R143</f>
        <v>0.20715749999999997</v>
      </c>
      <c r="D143" s="8">
        <f>Testbed_Dec!S143</f>
        <v>3.4790000000000001E-2</v>
      </c>
      <c r="E143" s="8">
        <f>Testbed_Dec!I143</f>
        <v>6.9141700000000004</v>
      </c>
      <c r="G143" s="72">
        <v>0</v>
      </c>
      <c r="H143" s="5">
        <v>0.20653379999999999</v>
      </c>
      <c r="I143">
        <f t="shared" si="25"/>
        <v>16.805965900012492</v>
      </c>
      <c r="J143" s="6">
        <v>3.4709999999999998E-2</v>
      </c>
      <c r="K143">
        <f t="shared" si="26"/>
        <v>90.123307404206273</v>
      </c>
      <c r="L143">
        <v>6.9271400000000005</v>
      </c>
      <c r="M143" s="7">
        <v>3.1281799999999998E-2</v>
      </c>
      <c r="O143" s="11">
        <v>15.146092310314341</v>
      </c>
      <c r="P143" t="e">
        <f t="shared" si="27"/>
        <v>#DIV/0!</v>
      </c>
      <c r="S143" s="25">
        <f>Testbed_Dec!AJ143</f>
        <v>0.20412809999999995</v>
      </c>
      <c r="T143" s="25">
        <f>Testbed_Dec!AK143</f>
        <v>3.4790000000000001E-2</v>
      </c>
      <c r="U143" s="25">
        <f>Testbed_Dec!AA143</f>
        <v>5.7644200000000003</v>
      </c>
      <c r="W143" s="5">
        <v>0.20412809999999995</v>
      </c>
      <c r="X143">
        <f t="shared" si="24"/>
        <v>17.00402835278436</v>
      </c>
      <c r="Y143" s="6">
        <v>3.4709999999999998E-2</v>
      </c>
      <c r="Z143">
        <f t="shared" si="23"/>
        <v>88.298761163929711</v>
      </c>
      <c r="AA143" s="7">
        <v>6.93032</v>
      </c>
      <c r="AB143" s="7">
        <v>3.0648499999999999E-2</v>
      </c>
      <c r="AD143" s="11">
        <v>15.014346383471949</v>
      </c>
      <c r="AF143">
        <v>6.0914200000000003</v>
      </c>
      <c r="AG143">
        <v>3.1459099999999997E-2</v>
      </c>
    </row>
    <row r="144" spans="2:33" x14ac:dyDescent="0.35">
      <c r="B144" s="25">
        <f>Testbed_Dec!M144</f>
        <v>0</v>
      </c>
      <c r="C144" s="8">
        <f>Testbed_Dec!R144</f>
        <v>0.20715749999999997</v>
      </c>
      <c r="D144" s="8">
        <f>Testbed_Dec!S144</f>
        <v>3.4790000000000001E-2</v>
      </c>
      <c r="E144" s="8">
        <f>Testbed_Dec!I144</f>
        <v>6.91404</v>
      </c>
      <c r="G144" s="72">
        <v>0</v>
      </c>
      <c r="H144" s="5">
        <v>0.20653379999999999</v>
      </c>
      <c r="I144">
        <f t="shared" si="25"/>
        <v>16.796282255011043</v>
      </c>
      <c r="J144" s="6">
        <v>3.4689999999999999E-2</v>
      </c>
      <c r="K144">
        <f t="shared" si="26"/>
        <v>90.106082444508516</v>
      </c>
      <c r="L144">
        <v>6.9270899999999997</v>
      </c>
      <c r="M144" s="7">
        <v>3.1257800000000002E-2</v>
      </c>
      <c r="O144" s="11">
        <v>15.134471936312604</v>
      </c>
      <c r="P144" t="e">
        <f t="shared" si="27"/>
        <v>#DIV/0!</v>
      </c>
      <c r="S144" s="25">
        <f>Testbed_Dec!AJ144</f>
        <v>0.20412809999999995</v>
      </c>
      <c r="T144" s="25">
        <f>Testbed_Dec!AK144</f>
        <v>3.4790000000000001E-2</v>
      </c>
      <c r="U144" s="25">
        <f>Testbed_Dec!AA144</f>
        <v>5.7644200000000003</v>
      </c>
      <c r="W144" s="5">
        <v>0.20394990000000002</v>
      </c>
      <c r="X144">
        <f t="shared" si="24"/>
        <v>17.018885520414571</v>
      </c>
      <c r="Y144" s="6">
        <v>3.4709999999999998E-2</v>
      </c>
      <c r="Z144">
        <f t="shared" si="23"/>
        <v>88.186977816191302</v>
      </c>
      <c r="AA144" s="7">
        <v>6.93032</v>
      </c>
      <c r="AB144" s="7">
        <v>3.06097E-2</v>
      </c>
      <c r="AD144" s="11">
        <v>15.008440798450993</v>
      </c>
      <c r="AF144">
        <v>6.0914200000000003</v>
      </c>
      <c r="AG144">
        <v>3.1302099999999999E-2</v>
      </c>
    </row>
    <row r="145" spans="2:33" x14ac:dyDescent="0.35">
      <c r="B145" s="25">
        <f>Testbed_Dec!M145</f>
        <v>0</v>
      </c>
      <c r="C145" s="8">
        <f>Testbed_Dec!R145</f>
        <v>0.20706839999999999</v>
      </c>
      <c r="D145" s="8">
        <f>Testbed_Dec!S145</f>
        <v>3.4810000000000001E-2</v>
      </c>
      <c r="E145" s="8">
        <f>Testbed_Dec!I145</f>
        <v>6.91404</v>
      </c>
      <c r="G145" s="72">
        <v>0</v>
      </c>
      <c r="H145" s="5">
        <v>0.20653379999999999</v>
      </c>
      <c r="I145">
        <f t="shared" si="25"/>
        <v>16.796282255011043</v>
      </c>
      <c r="J145" s="6">
        <v>3.4689999999999999E-2</v>
      </c>
      <c r="K145">
        <f t="shared" si="26"/>
        <v>89.92072643413087</v>
      </c>
      <c r="L145">
        <v>6.9270200000000006</v>
      </c>
      <c r="M145" s="7">
        <v>3.1193499999999999E-2</v>
      </c>
      <c r="O145" s="11">
        <v>15.103339017632949</v>
      </c>
      <c r="P145" t="e">
        <f t="shared" si="27"/>
        <v>#DIV/0!</v>
      </c>
      <c r="S145" s="25">
        <f>Testbed_Dec!AJ145</f>
        <v>0.20386079999999998</v>
      </c>
      <c r="T145" s="25">
        <f>Testbed_Dec!AK145</f>
        <v>3.4770000000000002E-2</v>
      </c>
      <c r="U145" s="25">
        <f>Testbed_Dec!AA145</f>
        <v>2.0399500000000002</v>
      </c>
      <c r="W145" s="5">
        <v>0.20386079999999998</v>
      </c>
      <c r="X145">
        <f t="shared" si="24"/>
        <v>17.026323844505665</v>
      </c>
      <c r="Y145" s="6">
        <v>3.4709999999999998E-2</v>
      </c>
      <c r="Z145">
        <f t="shared" si="23"/>
        <v>87.332757130509947</v>
      </c>
      <c r="AA145" s="7">
        <v>6.9301499999999994</v>
      </c>
      <c r="AB145" s="7">
        <v>3.0313199999999998E-2</v>
      </c>
      <c r="AD145" s="11">
        <v>14.869558051376233</v>
      </c>
      <c r="AF145">
        <v>6.0817100000000002</v>
      </c>
      <c r="AG145">
        <v>3.1201799999999998E-2</v>
      </c>
    </row>
    <row r="146" spans="2:33" x14ac:dyDescent="0.35">
      <c r="B146" s="25">
        <f>Testbed_Dec!M146</f>
        <v>0</v>
      </c>
      <c r="C146" s="8">
        <f>Testbed_Dec!R146</f>
        <v>0.2069793</v>
      </c>
      <c r="D146" s="8">
        <f>Testbed_Dec!S146</f>
        <v>3.4810000000000001E-2</v>
      </c>
      <c r="E146" s="8">
        <f>Testbed_Dec!I146</f>
        <v>6.9140899999999998</v>
      </c>
      <c r="G146" s="72">
        <v>0</v>
      </c>
      <c r="H146" s="5">
        <v>0.20644469999999998</v>
      </c>
      <c r="I146">
        <f t="shared" si="25"/>
        <v>16.803531405746917</v>
      </c>
      <c r="J146" s="6">
        <v>3.4689999999999999E-2</v>
      </c>
      <c r="K146">
        <f t="shared" si="26"/>
        <v>87.998846929951</v>
      </c>
      <c r="L146">
        <v>6.9270200000000006</v>
      </c>
      <c r="M146" s="7">
        <v>3.05268E-2</v>
      </c>
      <c r="O146" s="11">
        <v>14.786913880569472</v>
      </c>
      <c r="P146" t="e">
        <f t="shared" si="27"/>
        <v>#DIV/0!</v>
      </c>
      <c r="S146" s="25">
        <f>Testbed_Dec!AJ146</f>
        <v>0.20394990000000002</v>
      </c>
      <c r="T146" s="25">
        <f>Testbed_Dec!AK146</f>
        <v>3.4790000000000001E-2</v>
      </c>
      <c r="U146" s="25">
        <f>Testbed_Dec!AA146</f>
        <v>2.0399500000000002</v>
      </c>
      <c r="W146" s="5">
        <v>0</v>
      </c>
      <c r="X146">
        <v>0</v>
      </c>
      <c r="Y146" s="6">
        <v>0</v>
      </c>
      <c r="Z146">
        <v>0</v>
      </c>
      <c r="AA146" s="7">
        <v>6.9301499999999994</v>
      </c>
      <c r="AB146" s="7">
        <v>3.01506E-2</v>
      </c>
      <c r="AD146" s="11">
        <v>0</v>
      </c>
      <c r="AF146">
        <v>6.0817100000000002</v>
      </c>
      <c r="AG146">
        <v>3.1158000000000002E-2</v>
      </c>
    </row>
    <row r="147" spans="2:33" x14ac:dyDescent="0.35">
      <c r="E147" s="8">
        <f>Testbed_Dec!I147</f>
        <v>6.9142700000000001</v>
      </c>
      <c r="L147">
        <v>6.9269699999999998</v>
      </c>
      <c r="U147" s="25">
        <f>Testbed_Dec!AA147</f>
        <v>2.03546</v>
      </c>
      <c r="AA147" s="7">
        <v>6.9300699999999997</v>
      </c>
      <c r="AE147">
        <v>6.0626899999999999</v>
      </c>
      <c r="AF147">
        <v>3.11431E-2</v>
      </c>
    </row>
    <row r="148" spans="2:33" x14ac:dyDescent="0.35">
      <c r="E148" s="8">
        <f>Testbed_Dec!I148</f>
        <v>6.9146200000000002</v>
      </c>
      <c r="L148">
        <v>6.9269699999999998</v>
      </c>
      <c r="U148" s="25">
        <f>Testbed_Dec!AA148</f>
        <v>2.03546</v>
      </c>
      <c r="AA148" s="7">
        <v>6.9300699999999997</v>
      </c>
      <c r="AE148">
        <v>6.0626899999999999</v>
      </c>
      <c r="AF148">
        <v>3.1127500000000002E-2</v>
      </c>
    </row>
    <row r="149" spans="2:33" x14ac:dyDescent="0.35">
      <c r="E149" s="8">
        <f>Testbed_Dec!I149</f>
        <v>6.9146200000000002</v>
      </c>
      <c r="L149">
        <v>6.92692</v>
      </c>
      <c r="U149" s="25">
        <f>Testbed_Dec!AA149</f>
        <v>2.03599</v>
      </c>
      <c r="AA149" s="7">
        <v>6.9300600000000001</v>
      </c>
      <c r="AE149">
        <v>6.06142</v>
      </c>
      <c r="AF149">
        <v>3.1079699999999998E-2</v>
      </c>
    </row>
    <row r="150" spans="2:33" x14ac:dyDescent="0.35">
      <c r="E150" s="8">
        <f>Testbed_Dec!I150</f>
        <v>6.9138299999999999</v>
      </c>
      <c r="L150">
        <v>6.92692</v>
      </c>
      <c r="U150" s="25">
        <f>Testbed_Dec!AA150</f>
        <v>2.03599</v>
      </c>
      <c r="AA150" s="7">
        <v>6.9300600000000001</v>
      </c>
      <c r="AE150">
        <v>6.06142</v>
      </c>
      <c r="AF150">
        <v>3.1065300000000001E-2</v>
      </c>
    </row>
    <row r="151" spans="2:33" x14ac:dyDescent="0.35">
      <c r="E151" s="8">
        <f>Testbed_Dec!I151</f>
        <v>6.9138299999999999</v>
      </c>
      <c r="L151">
        <v>6.9268999999999998</v>
      </c>
      <c r="U151" s="25">
        <f>Testbed_Dec!AA151</f>
        <v>2.0344899999999999</v>
      </c>
      <c r="AA151" s="7">
        <v>6.9299499999999998</v>
      </c>
      <c r="AE151">
        <v>6.0587600000000004</v>
      </c>
      <c r="AF151">
        <v>3.1032299999999999E-2</v>
      </c>
    </row>
    <row r="152" spans="2:33" x14ac:dyDescent="0.35">
      <c r="E152" s="8">
        <f>Testbed_Dec!I152</f>
        <v>6.91378</v>
      </c>
      <c r="L152">
        <v>6.9268900000000002</v>
      </c>
      <c r="U152" s="25">
        <f>Testbed_Dec!AA152</f>
        <v>2.0344899999999999</v>
      </c>
      <c r="AA152" s="7">
        <v>6.9299499999999998</v>
      </c>
      <c r="AE152">
        <v>6.0587600000000004</v>
      </c>
      <c r="AF152">
        <v>3.1026100000000001E-2</v>
      </c>
    </row>
    <row r="153" spans="2:33" x14ac:dyDescent="0.35">
      <c r="E153" s="8">
        <f>Testbed_Dec!I153</f>
        <v>6.9137299999999993</v>
      </c>
      <c r="L153">
        <v>6.9268900000000002</v>
      </c>
      <c r="U153" s="25">
        <f>Testbed_Dec!AA153</f>
        <v>2.0347300000000001</v>
      </c>
      <c r="AA153" s="7">
        <v>6.9298599999999997</v>
      </c>
      <c r="AE153">
        <v>6.0580800000000004</v>
      </c>
      <c r="AF153">
        <v>3.0982900000000001E-2</v>
      </c>
    </row>
    <row r="154" spans="2:33" x14ac:dyDescent="0.35">
      <c r="E154" s="8">
        <f>Testbed_Dec!I154</f>
        <v>6.9137299999999993</v>
      </c>
      <c r="L154">
        <v>6.9268900000000002</v>
      </c>
      <c r="U154" s="25">
        <f>Testbed_Dec!AA154</f>
        <v>2.0347300000000001</v>
      </c>
      <c r="AA154" s="7">
        <v>6.9298599999999997</v>
      </c>
      <c r="AE154">
        <v>6.0580800000000004</v>
      </c>
      <c r="AF154">
        <v>3.0972699999999999E-2</v>
      </c>
    </row>
    <row r="155" spans="2:33" x14ac:dyDescent="0.35">
      <c r="E155" s="8">
        <f>Testbed_Dec!I155</f>
        <v>6.9139699999999999</v>
      </c>
      <c r="L155">
        <v>6.9268299999999998</v>
      </c>
      <c r="U155" s="25">
        <f>Testbed_Dec!AA155</f>
        <v>2.0346299999999999</v>
      </c>
      <c r="AA155" s="7">
        <v>6.9298299999999999</v>
      </c>
      <c r="AE155">
        <v>6.0203899999999999</v>
      </c>
      <c r="AF155">
        <v>3.0937000000000003E-2</v>
      </c>
    </row>
    <row r="156" spans="2:33" x14ac:dyDescent="0.35">
      <c r="E156" s="8">
        <f>Testbed_Dec!I156</f>
        <v>6.9139900000000001</v>
      </c>
      <c r="L156">
        <v>6.9268000000000001</v>
      </c>
      <c r="U156" s="25">
        <f>Testbed_Dec!AA156</f>
        <v>2.0346299999999999</v>
      </c>
      <c r="AA156" s="7">
        <v>6.9298299999999999</v>
      </c>
      <c r="AE156">
        <v>6.0203899999999999</v>
      </c>
      <c r="AF156">
        <v>3.0898999999999999E-2</v>
      </c>
    </row>
    <row r="157" spans="2:33" x14ac:dyDescent="0.35">
      <c r="E157" s="8">
        <f>Testbed_Dec!I157</f>
        <v>6.9140899999999998</v>
      </c>
      <c r="L157">
        <v>6.9267799999999999</v>
      </c>
      <c r="U157" s="25">
        <f>Testbed_Dec!AA157</f>
        <v>2.0348999999999999</v>
      </c>
      <c r="AA157" s="7">
        <v>6.9297399999999998</v>
      </c>
      <c r="AE157">
        <v>6.0188900000000007</v>
      </c>
      <c r="AF157">
        <v>3.0869199999999999E-2</v>
      </c>
    </row>
    <row r="158" spans="2:33" x14ac:dyDescent="0.35">
      <c r="E158" s="8">
        <f>Testbed_Dec!I158</f>
        <v>6.9140699999999997</v>
      </c>
      <c r="L158">
        <v>6.9267599999999998</v>
      </c>
      <c r="U158" s="25">
        <f>Testbed_Dec!AA158</f>
        <v>2.0348999999999999</v>
      </c>
      <c r="AA158" s="7">
        <v>6.9297399999999998</v>
      </c>
      <c r="AE158">
        <v>6.0188900000000007</v>
      </c>
      <c r="AF158">
        <v>3.0849599999999998E-2</v>
      </c>
    </row>
    <row r="159" spans="2:33" x14ac:dyDescent="0.35">
      <c r="E159" s="8">
        <f>Testbed_Dec!I159</f>
        <v>6.9139499999999998</v>
      </c>
      <c r="L159">
        <v>6.9267599999999998</v>
      </c>
      <c r="U159" s="25">
        <f>Testbed_Dec!AA159</f>
        <v>2.0351300000000001</v>
      </c>
      <c r="AA159" s="7">
        <v>6.9297399999999998</v>
      </c>
      <c r="AE159">
        <v>6.0183200000000001</v>
      </c>
      <c r="AF159">
        <v>3.0802700000000002E-2</v>
      </c>
    </row>
    <row r="160" spans="2:33" x14ac:dyDescent="0.35">
      <c r="E160" s="8">
        <f>Testbed_Dec!I160</f>
        <v>6.9143999999999997</v>
      </c>
      <c r="L160">
        <v>6.9267099999999999</v>
      </c>
      <c r="U160" s="25">
        <f>Testbed_Dec!AA160</f>
        <v>2.0351300000000001</v>
      </c>
      <c r="AA160" s="7">
        <v>6.9297399999999998</v>
      </c>
      <c r="AE160">
        <v>6.0183200000000001</v>
      </c>
      <c r="AF160">
        <v>3.07663E-2</v>
      </c>
    </row>
    <row r="161" spans="5:32" x14ac:dyDescent="0.35">
      <c r="E161" s="8">
        <f>Testbed_Dec!I161</f>
        <v>6.9142099999999997</v>
      </c>
      <c r="L161">
        <v>6.9266499999999995</v>
      </c>
      <c r="U161" s="25">
        <f>Testbed_Dec!AA161</f>
        <v>2.0342799999999999</v>
      </c>
      <c r="AA161" s="7">
        <v>6.9297200000000005</v>
      </c>
      <c r="AE161">
        <v>6.0180400000000001</v>
      </c>
      <c r="AF161">
        <v>3.0707699999999997E-2</v>
      </c>
    </row>
    <row r="162" spans="5:32" x14ac:dyDescent="0.35">
      <c r="E162" s="8">
        <f>Testbed_Dec!I162</f>
        <v>6.9142099999999997</v>
      </c>
      <c r="L162">
        <v>6.9266000000000005</v>
      </c>
      <c r="U162" s="25">
        <f>Testbed_Dec!AA162</f>
        <v>2.0342799999999999</v>
      </c>
      <c r="AA162" s="7">
        <v>6.9297200000000005</v>
      </c>
      <c r="AE162">
        <v>6.0180400000000001</v>
      </c>
      <c r="AF162">
        <v>3.0687200000000001E-2</v>
      </c>
    </row>
    <row r="163" spans="5:32" x14ac:dyDescent="0.35">
      <c r="E163" s="8">
        <f>Testbed_Dec!I163</f>
        <v>6.91486</v>
      </c>
      <c r="L163">
        <v>6.9265299999999996</v>
      </c>
      <c r="U163" s="25">
        <f>Testbed_Dec!AA163</f>
        <v>2.0348000000000002</v>
      </c>
      <c r="AA163" s="7">
        <v>6.92971</v>
      </c>
      <c r="AE163">
        <v>6.0177100000000001</v>
      </c>
      <c r="AF163">
        <v>3.0648499999999999E-2</v>
      </c>
    </row>
    <row r="164" spans="5:32" x14ac:dyDescent="0.35">
      <c r="E164" s="8">
        <f>Testbed_Dec!I164</f>
        <v>6.9149799999999999</v>
      </c>
      <c r="L164">
        <v>6.9264700000000001</v>
      </c>
      <c r="U164" s="25">
        <f>Testbed_Dec!AA164</f>
        <v>2.0348000000000002</v>
      </c>
      <c r="AA164" s="7">
        <v>6.92971</v>
      </c>
      <c r="AE164">
        <v>6.0177100000000001</v>
      </c>
      <c r="AF164">
        <v>3.06097E-2</v>
      </c>
    </row>
    <row r="165" spans="5:32" x14ac:dyDescent="0.35">
      <c r="E165" s="8">
        <f>Testbed_Dec!I165</f>
        <v>6.9149200000000004</v>
      </c>
      <c r="L165">
        <v>6.9264599999999996</v>
      </c>
      <c r="U165" s="25">
        <f>Testbed_Dec!AA165</f>
        <v>2.0344000000000002</v>
      </c>
      <c r="AA165" s="7">
        <v>6.9296300000000004</v>
      </c>
      <c r="AE165">
        <v>6.0156899999999993</v>
      </c>
      <c r="AF165">
        <v>3.0313199999999998E-2</v>
      </c>
    </row>
    <row r="166" spans="5:32" x14ac:dyDescent="0.35">
      <c r="E166" s="8">
        <f>Testbed_Dec!I166</f>
        <v>6.9140500000000005</v>
      </c>
      <c r="L166">
        <v>6.9264399999999995</v>
      </c>
      <c r="U166" s="25">
        <f>Testbed_Dec!AA166</f>
        <v>2.0344000000000002</v>
      </c>
      <c r="AA166" s="7">
        <v>6.9296300000000004</v>
      </c>
      <c r="AE166">
        <v>6.0156899999999993</v>
      </c>
      <c r="AF166">
        <v>3.01506E-2</v>
      </c>
    </row>
    <row r="167" spans="5:32" x14ac:dyDescent="0.35">
      <c r="E167" s="8">
        <f>Testbed_Dec!I167</f>
        <v>6.9140500000000005</v>
      </c>
      <c r="L167">
        <v>6.9264099999999997</v>
      </c>
      <c r="U167" s="25">
        <f>Testbed_Dec!AA167</f>
        <v>2.0350899999999998</v>
      </c>
      <c r="AA167" s="7">
        <v>6.9295299999999997</v>
      </c>
      <c r="AE167">
        <v>6.0155099999999999</v>
      </c>
    </row>
    <row r="168" spans="5:32" x14ac:dyDescent="0.35">
      <c r="E168" s="8">
        <f>Testbed_Dec!I168</f>
        <v>6.9142700000000001</v>
      </c>
      <c r="L168">
        <v>6.9264099999999997</v>
      </c>
      <c r="U168" s="25">
        <f>Testbed_Dec!AA168</f>
        <v>2.0350899999999998</v>
      </c>
      <c r="AA168" s="7">
        <v>6.9295299999999997</v>
      </c>
      <c r="AE168">
        <v>6.0155099999999999</v>
      </c>
    </row>
    <row r="169" spans="5:32" x14ac:dyDescent="0.35">
      <c r="E169" s="8">
        <f>Testbed_Dec!I169</f>
        <v>6.9143299999999996</v>
      </c>
      <c r="L169">
        <v>6.9263900000000005</v>
      </c>
      <c r="U169" s="25">
        <f>Testbed_Dec!AA169</f>
        <v>2.0345599999999999</v>
      </c>
      <c r="AA169" s="7">
        <v>6.9295</v>
      </c>
      <c r="AE169">
        <v>6.01004</v>
      </c>
    </row>
    <row r="170" spans="5:32" x14ac:dyDescent="0.35">
      <c r="E170" s="8">
        <f>Testbed_Dec!I170</f>
        <v>6.9143299999999996</v>
      </c>
      <c r="L170">
        <v>6.9263900000000005</v>
      </c>
      <c r="U170" s="25">
        <f>Testbed_Dec!AA170</f>
        <v>2.0345599999999999</v>
      </c>
      <c r="AA170" s="7">
        <v>6.9295</v>
      </c>
      <c r="AE170">
        <v>6.01004</v>
      </c>
    </row>
    <row r="171" spans="5:32" x14ac:dyDescent="0.35">
      <c r="E171" s="8">
        <f>Testbed_Dec!I171</f>
        <v>6.9147499999999997</v>
      </c>
      <c r="L171">
        <v>6.9263599999999999</v>
      </c>
      <c r="U171" s="25">
        <f>Testbed_Dec!AA171</f>
        <v>2.0344199999999999</v>
      </c>
      <c r="AA171" s="7">
        <v>6.9294200000000004</v>
      </c>
      <c r="AE171">
        <v>5.9997199999999999</v>
      </c>
    </row>
    <row r="172" spans="5:32" x14ac:dyDescent="0.35">
      <c r="E172" s="8">
        <f>Testbed_Dec!I172</f>
        <v>6.9147499999999997</v>
      </c>
      <c r="L172">
        <v>6.9263599999999999</v>
      </c>
      <c r="U172" s="25">
        <f>Testbed_Dec!AA172</f>
        <v>2.0344199999999999</v>
      </c>
      <c r="AA172" s="7">
        <v>6.9294200000000004</v>
      </c>
      <c r="AE172">
        <v>5.9997199999999999</v>
      </c>
    </row>
    <row r="173" spans="5:32" x14ac:dyDescent="0.35">
      <c r="E173" s="8">
        <f>Testbed_Dec!I173</f>
        <v>6.9149700000000003</v>
      </c>
      <c r="L173">
        <v>6.9263599999999999</v>
      </c>
      <c r="U173" s="25">
        <f>Testbed_Dec!AA173</f>
        <v>2.0344700000000002</v>
      </c>
      <c r="AA173" s="7">
        <v>6.9294099999999998</v>
      </c>
      <c r="AE173">
        <v>5.9818199999999999</v>
      </c>
    </row>
    <row r="174" spans="5:32" x14ac:dyDescent="0.35">
      <c r="E174" s="8">
        <f>Testbed_Dec!I174</f>
        <v>6.915</v>
      </c>
      <c r="L174">
        <v>6.9263300000000001</v>
      </c>
      <c r="U174" s="25">
        <f>Testbed_Dec!AA174</f>
        <v>2.0344700000000002</v>
      </c>
      <c r="AA174" s="7">
        <v>6.9294099999999998</v>
      </c>
      <c r="AE174">
        <v>5.9818199999999999</v>
      </c>
    </row>
    <row r="175" spans="5:32" x14ac:dyDescent="0.35">
      <c r="E175" s="8">
        <f>Testbed_Dec!I175</f>
        <v>6.915</v>
      </c>
      <c r="L175">
        <v>6.9263000000000003</v>
      </c>
      <c r="U175" s="25">
        <f>Testbed_Dec!AA175</f>
        <v>2.0348600000000001</v>
      </c>
      <c r="AA175" s="7">
        <v>6.9293900000000006</v>
      </c>
      <c r="AE175">
        <v>5.9808599999999998</v>
      </c>
    </row>
    <row r="176" spans="5:32" x14ac:dyDescent="0.35">
      <c r="E176" s="8">
        <f>Testbed_Dec!I176</f>
        <v>6.9150200000000002</v>
      </c>
      <c r="L176">
        <v>6.9262700000000006</v>
      </c>
      <c r="U176" s="25">
        <f>Testbed_Dec!AA176</f>
        <v>2.0348600000000001</v>
      </c>
      <c r="AA176" s="7">
        <v>6.9293900000000006</v>
      </c>
      <c r="AE176">
        <v>5.9808599999999998</v>
      </c>
    </row>
    <row r="177" spans="5:31" x14ac:dyDescent="0.35">
      <c r="E177" s="8">
        <f>Testbed_Dec!I177</f>
        <v>6.9150200000000002</v>
      </c>
      <c r="L177">
        <v>6.9262700000000006</v>
      </c>
      <c r="U177" s="25">
        <f>Testbed_Dec!AA177</f>
        <v>2.0345399999999998</v>
      </c>
      <c r="AA177" s="7">
        <v>6.9292299999999996</v>
      </c>
      <c r="AE177">
        <v>5.98062</v>
      </c>
    </row>
    <row r="178" spans="5:31" x14ac:dyDescent="0.35">
      <c r="E178" s="8">
        <f>Testbed_Dec!I178</f>
        <v>6.9149500000000002</v>
      </c>
      <c r="L178">
        <v>6.9262700000000006</v>
      </c>
      <c r="U178" s="25">
        <f>Testbed_Dec!AA178</f>
        <v>2.0345399999999998</v>
      </c>
      <c r="AA178" s="7">
        <v>6.9292299999999996</v>
      </c>
      <c r="AE178">
        <v>5.98062</v>
      </c>
    </row>
    <row r="179" spans="5:31" x14ac:dyDescent="0.35">
      <c r="E179" s="8">
        <f>Testbed_Dec!I179</f>
        <v>6.9148800000000001</v>
      </c>
      <c r="L179">
        <v>6.9262499999999996</v>
      </c>
      <c r="U179" s="25">
        <f>Testbed_Dec!AA179</f>
        <v>2.0344600000000002</v>
      </c>
      <c r="AA179" s="7">
        <v>6.9291599999999995</v>
      </c>
      <c r="AE179">
        <v>5.9798800000000005</v>
      </c>
    </row>
    <row r="180" spans="5:31" x14ac:dyDescent="0.35">
      <c r="E180" s="8">
        <f>Testbed_Dec!I180</f>
        <v>6.9148699999999996</v>
      </c>
      <c r="L180">
        <v>6.92624</v>
      </c>
      <c r="U180" s="25">
        <f>Testbed_Dec!AA180</f>
        <v>2.0344600000000002</v>
      </c>
      <c r="AA180" s="7">
        <v>6.9291599999999995</v>
      </c>
      <c r="AE180">
        <v>5.9798800000000005</v>
      </c>
    </row>
    <row r="181" spans="5:31" x14ac:dyDescent="0.35">
      <c r="E181" s="8">
        <f>Testbed_Dec!I181</f>
        <v>6.9157999999999999</v>
      </c>
      <c r="L181">
        <v>6.9262299999999994</v>
      </c>
      <c r="U181" s="25">
        <f>Testbed_Dec!AA181</f>
        <v>2.0346199999999999</v>
      </c>
      <c r="AA181" s="7">
        <v>6.9290500000000002</v>
      </c>
      <c r="AE181">
        <v>5.9543999999999997</v>
      </c>
    </row>
    <row r="182" spans="5:31" x14ac:dyDescent="0.35">
      <c r="E182" s="8">
        <f>Testbed_Dec!I182</f>
        <v>6.9151899999999999</v>
      </c>
      <c r="L182">
        <v>6.9262299999999994</v>
      </c>
      <c r="U182" s="25">
        <f>Testbed_Dec!AA182</f>
        <v>2.0346199999999999</v>
      </c>
      <c r="AA182" s="7">
        <v>6.9290500000000002</v>
      </c>
      <c r="AE182">
        <v>5.9543999999999997</v>
      </c>
    </row>
    <row r="183" spans="5:31" x14ac:dyDescent="0.35">
      <c r="E183" s="8">
        <f>Testbed_Dec!I183</f>
        <v>6.9151899999999999</v>
      </c>
      <c r="L183">
        <v>6.9261999999999997</v>
      </c>
      <c r="U183" s="25">
        <f>Testbed_Dec!AA183</f>
        <v>2.0344899999999999</v>
      </c>
      <c r="AA183" s="7">
        <v>6.9290399999999996</v>
      </c>
      <c r="AE183">
        <v>5.9495200000000006</v>
      </c>
    </row>
    <row r="184" spans="5:31" x14ac:dyDescent="0.35">
      <c r="E184" s="8">
        <f>Testbed_Dec!I184</f>
        <v>6.9149700000000003</v>
      </c>
      <c r="L184">
        <v>6.9261999999999997</v>
      </c>
      <c r="U184" s="25">
        <f>Testbed_Dec!AA184</f>
        <v>2.0344899999999999</v>
      </c>
      <c r="AA184" s="7">
        <v>6.9290399999999996</v>
      </c>
      <c r="AE184">
        <v>5.9495200000000006</v>
      </c>
    </row>
    <row r="185" spans="5:31" x14ac:dyDescent="0.35">
      <c r="E185" s="8">
        <f>Testbed_Dec!I185</f>
        <v>6.9152299999999993</v>
      </c>
      <c r="L185">
        <v>6.9261800000000004</v>
      </c>
      <c r="U185" s="25">
        <f>Testbed_Dec!AA185</f>
        <v>2.0343299999999997</v>
      </c>
      <c r="AA185" s="7">
        <v>6.92903</v>
      </c>
      <c r="AE185">
        <v>5.9487800000000002</v>
      </c>
    </row>
    <row r="186" spans="5:31" x14ac:dyDescent="0.35">
      <c r="E186" s="8">
        <f>Testbed_Dec!I186</f>
        <v>6.9152299999999993</v>
      </c>
      <c r="L186">
        <v>6.9261200000000001</v>
      </c>
      <c r="U186" s="25">
        <f>Testbed_Dec!AA186</f>
        <v>2.0343299999999997</v>
      </c>
      <c r="AA186" s="7">
        <v>6.92903</v>
      </c>
      <c r="AE186">
        <v>5.9487800000000002</v>
      </c>
    </row>
    <row r="187" spans="5:31" x14ac:dyDescent="0.35">
      <c r="E187" s="8">
        <f>Testbed_Dec!I187</f>
        <v>6.9152899999999997</v>
      </c>
      <c r="L187">
        <v>6.9261099999999995</v>
      </c>
      <c r="U187" s="25">
        <f>Testbed_Dec!AA187</f>
        <v>2.0348800000000002</v>
      </c>
      <c r="AA187" s="7">
        <v>6.9290099999999999</v>
      </c>
      <c r="AE187">
        <v>5.9482400000000002</v>
      </c>
    </row>
    <row r="188" spans="5:31" x14ac:dyDescent="0.35">
      <c r="E188" s="8">
        <f>Testbed_Dec!I188</f>
        <v>6.9151800000000003</v>
      </c>
      <c r="L188">
        <v>6.9261099999999995</v>
      </c>
      <c r="U188" s="25">
        <f>Testbed_Dec!AA188</f>
        <v>2.0348800000000002</v>
      </c>
      <c r="AA188" s="7">
        <v>6.9290099999999999</v>
      </c>
      <c r="AE188">
        <v>5.9482400000000002</v>
      </c>
    </row>
    <row r="189" spans="5:31" x14ac:dyDescent="0.35">
      <c r="E189" s="8">
        <f>Testbed_Dec!I189</f>
        <v>6.9151499999999997</v>
      </c>
      <c r="L189">
        <v>6.9260799999999998</v>
      </c>
      <c r="U189" s="25">
        <f>Testbed_Dec!AA189</f>
        <v>2.0345800000000001</v>
      </c>
      <c r="AA189" s="7">
        <v>6.9289799999999993</v>
      </c>
      <c r="AE189">
        <v>5.9381499999999994</v>
      </c>
    </row>
    <row r="190" spans="5:31" x14ac:dyDescent="0.35">
      <c r="E190" s="8">
        <f>Testbed_Dec!I190</f>
        <v>6.9153500000000001</v>
      </c>
      <c r="L190">
        <v>6.9260099999999998</v>
      </c>
      <c r="U190" s="25">
        <f>Testbed_Dec!AA190</f>
        <v>2.0345800000000001</v>
      </c>
      <c r="AA190" s="7">
        <v>6.9289799999999993</v>
      </c>
      <c r="AE190">
        <v>5.9381499999999994</v>
      </c>
    </row>
    <row r="191" spans="5:31" x14ac:dyDescent="0.35">
      <c r="E191" s="8">
        <f>Testbed_Dec!I191</f>
        <v>6.9155100000000003</v>
      </c>
      <c r="L191">
        <v>6.9259899999999996</v>
      </c>
      <c r="U191" s="25">
        <f>Testbed_Dec!AA191</f>
        <v>2.0349400000000002</v>
      </c>
      <c r="AA191" s="7">
        <v>6.9289399999999999</v>
      </c>
      <c r="AE191">
        <v>5.9242400000000002</v>
      </c>
    </row>
    <row r="192" spans="5:31" x14ac:dyDescent="0.35">
      <c r="E192" s="8">
        <f>Testbed_Dec!I192</f>
        <v>6.9149500000000002</v>
      </c>
      <c r="L192">
        <v>6.9259899999999996</v>
      </c>
      <c r="U192" s="25">
        <f>Testbed_Dec!AA192</f>
        <v>2.0349400000000002</v>
      </c>
      <c r="AA192" s="7">
        <v>6.9289399999999999</v>
      </c>
      <c r="AE192">
        <v>5.9242400000000002</v>
      </c>
    </row>
    <row r="193" spans="5:31" x14ac:dyDescent="0.35">
      <c r="E193" s="8">
        <f>Testbed_Dec!I193</f>
        <v>6.9149500000000002</v>
      </c>
      <c r="L193">
        <v>6.9259700000000004</v>
      </c>
      <c r="U193" s="25">
        <f>Testbed_Dec!AA193</f>
        <v>2.0344899999999999</v>
      </c>
      <c r="AA193" s="7">
        <v>6.9289300000000003</v>
      </c>
      <c r="AE193">
        <v>5.9115500000000001</v>
      </c>
    </row>
    <row r="194" spans="5:31" x14ac:dyDescent="0.35">
      <c r="E194" s="8">
        <f>Testbed_Dec!I194</f>
        <v>6.9153700000000002</v>
      </c>
      <c r="L194">
        <v>6.9259300000000001</v>
      </c>
      <c r="U194" s="25">
        <f>Testbed_Dec!AA194</f>
        <v>2.0344899999999999</v>
      </c>
      <c r="AA194" s="7">
        <v>6.9289300000000003</v>
      </c>
      <c r="AE194">
        <v>5.9115500000000001</v>
      </c>
    </row>
    <row r="195" spans="5:31" x14ac:dyDescent="0.35">
      <c r="E195" s="8">
        <f>Testbed_Dec!I195</f>
        <v>6.9156000000000004</v>
      </c>
      <c r="L195">
        <v>6.9259199999999996</v>
      </c>
      <c r="U195" s="25">
        <f>Testbed_Dec!AA195</f>
        <v>2.0344000000000002</v>
      </c>
      <c r="AA195" s="7">
        <v>6.92849</v>
      </c>
      <c r="AE195">
        <v>5.9114799999999992</v>
      </c>
    </row>
    <row r="196" spans="5:31" x14ac:dyDescent="0.35">
      <c r="E196" s="8">
        <f>Testbed_Dec!I196</f>
        <v>6.9156000000000004</v>
      </c>
      <c r="L196">
        <v>6.92591</v>
      </c>
      <c r="U196" s="25">
        <f>Testbed_Dec!AA196</f>
        <v>2.0344000000000002</v>
      </c>
      <c r="AA196" s="7">
        <v>6.92849</v>
      </c>
      <c r="AE196">
        <v>5.9114799999999992</v>
      </c>
    </row>
    <row r="197" spans="5:31" x14ac:dyDescent="0.35">
      <c r="E197" s="8">
        <f>Testbed_Dec!I197</f>
        <v>6.9156499999999994</v>
      </c>
      <c r="L197">
        <v>6.9258100000000002</v>
      </c>
      <c r="U197" s="25">
        <f>Testbed_Dec!AA197</f>
        <v>2.0349599999999999</v>
      </c>
      <c r="AA197" s="7">
        <v>6.92842</v>
      </c>
      <c r="AE197">
        <v>5.9112799999999996</v>
      </c>
    </row>
    <row r="198" spans="5:31" x14ac:dyDescent="0.35">
      <c r="E198" s="8">
        <f>Testbed_Dec!I198</f>
        <v>6.9156499999999994</v>
      </c>
      <c r="L198">
        <v>6.9257600000000004</v>
      </c>
      <c r="U198" s="25">
        <f>Testbed_Dec!AA198</f>
        <v>2.0349599999999999</v>
      </c>
      <c r="AA198" s="7">
        <v>6.92842</v>
      </c>
      <c r="AE198">
        <v>5.9112799999999996</v>
      </c>
    </row>
    <row r="199" spans="5:31" x14ac:dyDescent="0.35">
      <c r="E199" s="8">
        <f>Testbed_Dec!I199</f>
        <v>6.9158800000000005</v>
      </c>
      <c r="L199">
        <v>6.9257600000000004</v>
      </c>
      <c r="U199" s="25">
        <f>Testbed_Dec!AA199</f>
        <v>2.0343499999999999</v>
      </c>
      <c r="AA199" s="7">
        <v>6.9282200000000005</v>
      </c>
      <c r="AE199">
        <v>5.9106899999999998</v>
      </c>
    </row>
    <row r="200" spans="5:31" x14ac:dyDescent="0.35">
      <c r="E200" s="8">
        <f>Testbed_Dec!I200</f>
        <v>6.9158800000000005</v>
      </c>
      <c r="L200">
        <v>6.9257299999999997</v>
      </c>
      <c r="U200" s="25">
        <f>Testbed_Dec!AA200</f>
        <v>2.0343499999999999</v>
      </c>
      <c r="AA200" s="7">
        <v>6.9282200000000005</v>
      </c>
      <c r="AE200">
        <v>5.9106899999999998</v>
      </c>
    </row>
    <row r="201" spans="5:31" x14ac:dyDescent="0.35">
      <c r="E201" s="8">
        <f>Testbed_Dec!I201</f>
        <v>6.9154300000000006</v>
      </c>
      <c r="L201">
        <v>6.9257299999999997</v>
      </c>
      <c r="U201" s="25">
        <f>Testbed_Dec!AA201</f>
        <v>2.0348999999999999</v>
      </c>
      <c r="AA201" s="7">
        <v>6.92821</v>
      </c>
      <c r="AE201">
        <v>5.9103399999999997</v>
      </c>
    </row>
    <row r="202" spans="5:31" x14ac:dyDescent="0.35">
      <c r="E202" s="8">
        <f>Testbed_Dec!I202</f>
        <v>6.9154300000000006</v>
      </c>
      <c r="L202">
        <v>6.9257100000000005</v>
      </c>
      <c r="U202" s="25">
        <f>Testbed_Dec!AA202</f>
        <v>2.0348999999999999</v>
      </c>
      <c r="AA202" s="7">
        <v>6.92821</v>
      </c>
      <c r="AE202">
        <v>5.9103399999999997</v>
      </c>
    </row>
    <row r="203" spans="5:31" x14ac:dyDescent="0.35">
      <c r="E203" s="8">
        <f>Testbed_Dec!I203</f>
        <v>6.9154399999999994</v>
      </c>
      <c r="L203">
        <v>6.9256899999999995</v>
      </c>
      <c r="U203" s="25">
        <f>Testbed_Dec!AA203</f>
        <v>2.0348699999999997</v>
      </c>
      <c r="AA203" s="7">
        <v>6.92821</v>
      </c>
      <c r="AE203">
        <v>5.9099899999999996</v>
      </c>
    </row>
    <row r="204" spans="5:31" x14ac:dyDescent="0.35">
      <c r="E204" s="8">
        <f>Testbed_Dec!I204</f>
        <v>6.9158500000000007</v>
      </c>
      <c r="L204">
        <v>6.9256599999999997</v>
      </c>
      <c r="U204" s="25">
        <f>Testbed_Dec!AA204</f>
        <v>2.0348699999999997</v>
      </c>
      <c r="AA204" s="7">
        <v>6.92821</v>
      </c>
      <c r="AE204">
        <v>5.9099899999999996</v>
      </c>
    </row>
    <row r="205" spans="5:31" x14ac:dyDescent="0.35">
      <c r="E205" s="8">
        <f>Testbed_Dec!I205</f>
        <v>6.9159100000000002</v>
      </c>
      <c r="L205">
        <v>6.9255300000000002</v>
      </c>
      <c r="U205" s="25">
        <f>Testbed_Dec!AA205</f>
        <v>2.0346500000000001</v>
      </c>
      <c r="AA205" s="7">
        <v>6.9281999999999995</v>
      </c>
      <c r="AE205">
        <v>5.8811800000000005</v>
      </c>
    </row>
    <row r="206" spans="5:31" x14ac:dyDescent="0.35">
      <c r="E206" s="8">
        <f>Testbed_Dec!I206</f>
        <v>6.9159899999999999</v>
      </c>
      <c r="L206">
        <v>6.9255100000000001</v>
      </c>
      <c r="U206" s="25">
        <f>Testbed_Dec!AA206</f>
        <v>2.0346500000000001</v>
      </c>
      <c r="AA206" s="7">
        <v>6.9281999999999995</v>
      </c>
      <c r="AE206">
        <v>5.8811800000000005</v>
      </c>
    </row>
    <row r="207" spans="5:31" x14ac:dyDescent="0.35">
      <c r="E207" s="8">
        <f>Testbed_Dec!I207</f>
        <v>6.9159899999999999</v>
      </c>
      <c r="L207">
        <v>6.9255000000000004</v>
      </c>
      <c r="U207" s="25">
        <f>Testbed_Dec!AA207</f>
        <v>2.03545</v>
      </c>
      <c r="AA207" s="7">
        <v>6.9281499999999996</v>
      </c>
      <c r="AE207">
        <v>5.8811</v>
      </c>
    </row>
    <row r="208" spans="5:31" x14ac:dyDescent="0.35">
      <c r="E208" s="8">
        <f>Testbed_Dec!I208</f>
        <v>6.9159700000000006</v>
      </c>
      <c r="L208">
        <v>6.9255000000000004</v>
      </c>
      <c r="U208" s="25">
        <f>Testbed_Dec!AA208</f>
        <v>2.03545</v>
      </c>
      <c r="AA208" s="7">
        <v>6.9281499999999996</v>
      </c>
      <c r="AE208">
        <v>5.8811</v>
      </c>
    </row>
    <row r="209" spans="5:31" x14ac:dyDescent="0.35">
      <c r="E209" s="8">
        <f>Testbed_Dec!I209</f>
        <v>6.9162600000000003</v>
      </c>
      <c r="L209">
        <v>6.9254100000000003</v>
      </c>
      <c r="U209" s="25">
        <f>Testbed_Dec!AA209</f>
        <v>2.0343800000000001</v>
      </c>
      <c r="AA209" s="7">
        <v>6.9281499999999996</v>
      </c>
      <c r="AE209">
        <v>5.8795999999999999</v>
      </c>
    </row>
    <row r="210" spans="5:31" x14ac:dyDescent="0.35">
      <c r="E210" s="8">
        <f>Testbed_Dec!I210</f>
        <v>6.9165900000000002</v>
      </c>
      <c r="L210">
        <v>6.9253999999999998</v>
      </c>
      <c r="U210" s="25">
        <f>Testbed_Dec!AA210</f>
        <v>2.0343800000000001</v>
      </c>
      <c r="AA210" s="7">
        <v>6.9281499999999996</v>
      </c>
      <c r="AE210">
        <v>5.8795999999999999</v>
      </c>
    </row>
    <row r="211" spans="5:31" x14ac:dyDescent="0.35">
      <c r="E211" s="8">
        <f>Testbed_Dec!I211</f>
        <v>6.9164899999999996</v>
      </c>
      <c r="L211">
        <v>6.9253999999999998</v>
      </c>
      <c r="U211" s="25">
        <f>Testbed_Dec!AA211</f>
        <v>2.0345800000000001</v>
      </c>
      <c r="AA211" s="7">
        <v>6.9280499999999998</v>
      </c>
      <c r="AE211">
        <v>5.8792999999999997</v>
      </c>
    </row>
    <row r="212" spans="5:31" x14ac:dyDescent="0.35">
      <c r="E212" s="8">
        <f>Testbed_Dec!I212</f>
        <v>6.9163999999999994</v>
      </c>
      <c r="L212">
        <v>6.9253800000000005</v>
      </c>
      <c r="U212" s="25">
        <f>Testbed_Dec!AA212</f>
        <v>2.0345800000000001</v>
      </c>
      <c r="AA212" s="7">
        <v>6.9280499999999998</v>
      </c>
      <c r="AE212">
        <v>5.8792999999999997</v>
      </c>
    </row>
    <row r="213" spans="5:31" x14ac:dyDescent="0.35">
      <c r="E213" s="8">
        <f>Testbed_Dec!I213</f>
        <v>6.9159199999999998</v>
      </c>
      <c r="L213">
        <v>6.9253</v>
      </c>
      <c r="U213" s="25">
        <f>Testbed_Dec!AA213</f>
        <v>2.0344500000000001</v>
      </c>
      <c r="AA213" s="7">
        <v>6.9278199999999996</v>
      </c>
      <c r="AE213">
        <v>5.8791199999999995</v>
      </c>
    </row>
    <row r="214" spans="5:31" x14ac:dyDescent="0.35">
      <c r="E214" s="8">
        <f>Testbed_Dec!I214</f>
        <v>6.9157399999999996</v>
      </c>
      <c r="L214">
        <v>6.9252099999999999</v>
      </c>
      <c r="U214" s="25">
        <f>Testbed_Dec!AA214</f>
        <v>2.0344500000000001</v>
      </c>
      <c r="AA214" s="7">
        <v>6.9278199999999996</v>
      </c>
      <c r="AE214">
        <v>5.8791199999999995</v>
      </c>
    </row>
    <row r="215" spans="5:31" x14ac:dyDescent="0.35">
      <c r="E215" s="8">
        <f>Testbed_Dec!I215</f>
        <v>6.9155800000000003</v>
      </c>
      <c r="L215">
        <v>6.9251300000000002</v>
      </c>
      <c r="U215" s="25">
        <f>Testbed_Dec!AA215</f>
        <v>2.0347400000000002</v>
      </c>
      <c r="AA215" s="7">
        <v>6.9278000000000004</v>
      </c>
      <c r="AE215">
        <v>5.8787900000000004</v>
      </c>
    </row>
    <row r="216" spans="5:31" x14ac:dyDescent="0.35">
      <c r="E216" s="8">
        <f>Testbed_Dec!I216</f>
        <v>6.9158800000000005</v>
      </c>
      <c r="L216">
        <v>6.92509</v>
      </c>
      <c r="U216" s="25">
        <f>Testbed_Dec!AA216</f>
        <v>2.0347400000000002</v>
      </c>
      <c r="AA216" s="7">
        <v>6.9278000000000004</v>
      </c>
      <c r="AE216">
        <v>5.8787900000000004</v>
      </c>
    </row>
    <row r="217" spans="5:31" x14ac:dyDescent="0.35">
      <c r="E217" s="8">
        <f>Testbed_Dec!I217</f>
        <v>6.9158800000000005</v>
      </c>
      <c r="L217">
        <v>6.92509</v>
      </c>
      <c r="U217" s="25">
        <f>Testbed_Dec!AA217</f>
        <v>2.03477</v>
      </c>
      <c r="AA217" s="7">
        <v>6.9277600000000001</v>
      </c>
      <c r="AE217">
        <v>5.8785100000000003</v>
      </c>
    </row>
    <row r="218" spans="5:31" x14ac:dyDescent="0.35">
      <c r="E218" s="8">
        <f>Testbed_Dec!I218</f>
        <v>6.91601</v>
      </c>
      <c r="L218">
        <v>6.9250800000000003</v>
      </c>
      <c r="U218" s="25">
        <f>Testbed_Dec!AA218</f>
        <v>2.03477</v>
      </c>
      <c r="AA218" s="7">
        <v>6.9277600000000001</v>
      </c>
      <c r="AE218">
        <v>5.8785100000000003</v>
      </c>
    </row>
    <row r="219" spans="5:31" x14ac:dyDescent="0.35">
      <c r="E219" s="8">
        <f>Testbed_Dec!I219</f>
        <v>6.9162499999999998</v>
      </c>
      <c r="L219">
        <v>6.9250699999999998</v>
      </c>
      <c r="U219" s="25">
        <f>Testbed_Dec!AA219</f>
        <v>2.0348099999999998</v>
      </c>
      <c r="AA219" s="7">
        <v>6.9276899999999992</v>
      </c>
      <c r="AE219">
        <v>5.8479099999999997</v>
      </c>
    </row>
    <row r="220" spans="5:31" x14ac:dyDescent="0.35">
      <c r="E220" s="8">
        <f>Testbed_Dec!I220</f>
        <v>6.9162499999999998</v>
      </c>
      <c r="L220">
        <v>6.9250600000000002</v>
      </c>
      <c r="U220" s="25">
        <f>Testbed_Dec!AA220</f>
        <v>2.0348099999999998</v>
      </c>
      <c r="AA220" s="7">
        <v>6.9276899999999992</v>
      </c>
      <c r="AE220">
        <v>5.8479099999999997</v>
      </c>
    </row>
    <row r="221" spans="5:31" x14ac:dyDescent="0.35">
      <c r="E221" s="8">
        <f>Testbed_Dec!I221</f>
        <v>6.9158800000000005</v>
      </c>
      <c r="L221">
        <v>6.9250600000000002</v>
      </c>
      <c r="U221" s="25">
        <f>Testbed_Dec!AA221</f>
        <v>2.0345900000000001</v>
      </c>
      <c r="AA221" s="7">
        <v>6.9276299999999997</v>
      </c>
      <c r="AE221">
        <v>5.8471500000000001</v>
      </c>
    </row>
    <row r="222" spans="5:31" x14ac:dyDescent="0.35">
      <c r="E222" s="8">
        <f>Testbed_Dec!I222</f>
        <v>6.9158200000000001</v>
      </c>
      <c r="L222">
        <v>6.9250600000000002</v>
      </c>
      <c r="U222" s="25">
        <f>Testbed_Dec!AA222</f>
        <v>2.0345900000000001</v>
      </c>
      <c r="AA222" s="7">
        <v>6.9276299999999997</v>
      </c>
      <c r="AE222">
        <v>5.8471500000000001</v>
      </c>
    </row>
    <row r="223" spans="5:31" x14ac:dyDescent="0.35">
      <c r="E223" s="8">
        <f>Testbed_Dec!I223</f>
        <v>6.9158200000000001</v>
      </c>
      <c r="L223">
        <v>6.9250299999999996</v>
      </c>
      <c r="U223" s="25">
        <f>Testbed_Dec!AA223</f>
        <v>2.0347200000000001</v>
      </c>
      <c r="AA223" s="7">
        <v>6.9276200000000001</v>
      </c>
      <c r="AE223">
        <v>5.8442700000000007</v>
      </c>
    </row>
    <row r="224" spans="5:31" x14ac:dyDescent="0.35">
      <c r="E224" s="8">
        <f>Testbed_Dec!I224</f>
        <v>6.9160500000000003</v>
      </c>
      <c r="L224">
        <v>6.9249499999999999</v>
      </c>
      <c r="U224" s="25">
        <f>Testbed_Dec!AA224</f>
        <v>2.0347200000000001</v>
      </c>
      <c r="AA224" s="7">
        <v>6.9276200000000001</v>
      </c>
      <c r="AE224">
        <v>5.8442700000000007</v>
      </c>
    </row>
    <row r="225" spans="5:31" x14ac:dyDescent="0.35">
      <c r="E225" s="8">
        <f>Testbed_Dec!I225</f>
        <v>6.9160399999999997</v>
      </c>
      <c r="L225">
        <v>6.9249399999999994</v>
      </c>
      <c r="U225" s="25">
        <f>Testbed_Dec!AA225</f>
        <v>2.0351400000000002</v>
      </c>
      <c r="AA225" s="7">
        <v>6.9275500000000001</v>
      </c>
      <c r="AE225">
        <v>5.8441700000000001</v>
      </c>
    </row>
    <row r="226" spans="5:31" x14ac:dyDescent="0.35">
      <c r="E226" s="8">
        <f>Testbed_Dec!I226</f>
        <v>6.9160399999999997</v>
      </c>
      <c r="L226">
        <v>6.9249399999999994</v>
      </c>
      <c r="U226" s="25">
        <f>Testbed_Dec!AA226</f>
        <v>2.0351400000000002</v>
      </c>
      <c r="AA226" s="7">
        <v>6.9275500000000001</v>
      </c>
      <c r="AE226">
        <v>5.8441700000000001</v>
      </c>
    </row>
    <row r="227" spans="5:31" x14ac:dyDescent="0.35">
      <c r="E227" s="8">
        <f>Testbed_Dec!I227</f>
        <v>6.9158900000000001</v>
      </c>
      <c r="L227">
        <v>6.9249399999999994</v>
      </c>
      <c r="U227" s="25">
        <f>Testbed_Dec!AA227</f>
        <v>2.03511</v>
      </c>
      <c r="AA227" s="7">
        <v>6.9275399999999996</v>
      </c>
      <c r="AE227">
        <v>5.8426400000000003</v>
      </c>
    </row>
    <row r="228" spans="5:31" x14ac:dyDescent="0.35">
      <c r="E228" s="8">
        <f>Testbed_Dec!I228</f>
        <v>6.9157200000000003</v>
      </c>
      <c r="L228">
        <v>6.9249200000000002</v>
      </c>
      <c r="U228" s="25">
        <f>Testbed_Dec!AA228</f>
        <v>2.03511</v>
      </c>
      <c r="AA228" s="7">
        <v>6.9275399999999996</v>
      </c>
      <c r="AE228">
        <v>5.8426400000000003</v>
      </c>
    </row>
    <row r="229" spans="5:31" x14ac:dyDescent="0.35">
      <c r="E229" s="8">
        <f>Testbed_Dec!I229</f>
        <v>6.9157200000000003</v>
      </c>
      <c r="L229">
        <v>6.9249000000000001</v>
      </c>
      <c r="U229" s="25">
        <f>Testbed_Dec!AA229</f>
        <v>2.0349500000000003</v>
      </c>
      <c r="AA229" s="7">
        <v>6.9274100000000001</v>
      </c>
      <c r="AE229">
        <v>5.8423699999999998</v>
      </c>
    </row>
    <row r="230" spans="5:31" x14ac:dyDescent="0.35">
      <c r="E230" s="8">
        <f>Testbed_Dec!I230</f>
        <v>6.9161299999999999</v>
      </c>
      <c r="L230">
        <v>6.9248799999999999</v>
      </c>
      <c r="U230" s="25">
        <f>Testbed_Dec!AA230</f>
        <v>2.0349500000000003</v>
      </c>
      <c r="AA230" s="7">
        <v>6.9274100000000001</v>
      </c>
      <c r="AE230">
        <v>5.8423699999999998</v>
      </c>
    </row>
    <row r="231" spans="5:31" x14ac:dyDescent="0.35">
      <c r="E231" s="8">
        <f>Testbed_Dec!I231</f>
        <v>6.9170800000000003</v>
      </c>
      <c r="L231">
        <v>6.9248199999999995</v>
      </c>
      <c r="U231" s="25">
        <f>Testbed_Dec!AA231</f>
        <v>2.0347900000000001</v>
      </c>
      <c r="AA231" s="7">
        <v>6.9273899999999999</v>
      </c>
      <c r="AE231">
        <v>5.8187299999999995</v>
      </c>
    </row>
    <row r="232" spans="5:31" x14ac:dyDescent="0.35">
      <c r="E232" s="8">
        <f>Testbed_Dec!I232</f>
        <v>6.9166800000000004</v>
      </c>
      <c r="L232">
        <v>6.9248100000000008</v>
      </c>
      <c r="U232" s="25">
        <f>Testbed_Dec!AA232</f>
        <v>2.0347900000000001</v>
      </c>
      <c r="AA232" s="7">
        <v>6.9273899999999999</v>
      </c>
      <c r="AE232">
        <v>5.8187299999999995</v>
      </c>
    </row>
    <row r="233" spans="5:31" x14ac:dyDescent="0.35">
      <c r="E233" s="8">
        <f>Testbed_Dec!I233</f>
        <v>6.9165299999999998</v>
      </c>
      <c r="L233">
        <v>6.9248100000000008</v>
      </c>
      <c r="U233" s="25">
        <f>Testbed_Dec!AA233</f>
        <v>2.03485</v>
      </c>
      <c r="AA233" s="7">
        <v>6.9272200000000002</v>
      </c>
      <c r="AE233">
        <v>5.8139200000000004</v>
      </c>
    </row>
    <row r="234" spans="5:31" x14ac:dyDescent="0.35">
      <c r="E234" s="8">
        <f>Testbed_Dec!I234</f>
        <v>6.9162400000000002</v>
      </c>
      <c r="L234">
        <v>6.9246999999999996</v>
      </c>
      <c r="U234" s="25">
        <f>Testbed_Dec!AA234</f>
        <v>2.03485</v>
      </c>
      <c r="AA234" s="7">
        <v>6.9272200000000002</v>
      </c>
      <c r="AE234">
        <v>5.8139200000000004</v>
      </c>
    </row>
    <row r="235" spans="5:31" x14ac:dyDescent="0.35">
      <c r="E235" s="8">
        <f>Testbed_Dec!I235</f>
        <v>6.9162400000000002</v>
      </c>
      <c r="L235">
        <v>6.9246999999999996</v>
      </c>
      <c r="U235" s="25">
        <f>Testbed_Dec!AA235</f>
        <v>2.0349400000000002</v>
      </c>
      <c r="AA235" s="7">
        <v>6.9272200000000002</v>
      </c>
      <c r="AE235">
        <v>5.8138300000000003</v>
      </c>
    </row>
    <row r="236" spans="5:31" x14ac:dyDescent="0.35">
      <c r="E236" s="8">
        <f>Testbed_Dec!I236</f>
        <v>6.91629</v>
      </c>
      <c r="L236">
        <v>6.9246800000000004</v>
      </c>
      <c r="U236" s="25">
        <f>Testbed_Dec!AA236</f>
        <v>2.0349400000000002</v>
      </c>
      <c r="AA236" s="7">
        <v>6.9272200000000002</v>
      </c>
      <c r="AE236">
        <v>5.8138300000000003</v>
      </c>
    </row>
    <row r="237" spans="5:31" x14ac:dyDescent="0.35">
      <c r="E237" s="8">
        <f>Testbed_Dec!I237</f>
        <v>6.91648</v>
      </c>
      <c r="L237">
        <v>6.9246699999999999</v>
      </c>
      <c r="U237" s="25">
        <f>Testbed_Dec!AA237</f>
        <v>2.03484</v>
      </c>
      <c r="AA237" s="7">
        <v>6.9272200000000002</v>
      </c>
      <c r="AE237">
        <v>5.8138000000000005</v>
      </c>
    </row>
    <row r="238" spans="5:31" x14ac:dyDescent="0.35">
      <c r="E238" s="8">
        <f>Testbed_Dec!I238</f>
        <v>6.9164399999999997</v>
      </c>
      <c r="L238">
        <v>6.92462</v>
      </c>
      <c r="U238" s="25">
        <f>Testbed_Dec!AA238</f>
        <v>2.03484</v>
      </c>
      <c r="AA238" s="7">
        <v>6.9272200000000002</v>
      </c>
      <c r="AE238">
        <v>5.8138000000000005</v>
      </c>
    </row>
    <row r="239" spans="5:31" x14ac:dyDescent="0.35">
      <c r="E239" s="8">
        <f>Testbed_Dec!I239</f>
        <v>6.9163100000000002</v>
      </c>
      <c r="L239">
        <v>6.9246099999999995</v>
      </c>
      <c r="U239" s="25">
        <f>Testbed_Dec!AA239</f>
        <v>2.0350000000000001</v>
      </c>
      <c r="AA239" s="7">
        <v>6.9271199999999995</v>
      </c>
      <c r="AE239">
        <v>5.78294</v>
      </c>
    </row>
    <row r="240" spans="5:31" x14ac:dyDescent="0.35">
      <c r="E240" s="8">
        <f>Testbed_Dec!I240</f>
        <v>6.9162100000000004</v>
      </c>
      <c r="L240">
        <v>6.92455</v>
      </c>
      <c r="U240" s="25">
        <f>Testbed_Dec!AA240</f>
        <v>2.0350000000000001</v>
      </c>
      <c r="AA240" s="7">
        <v>6.9271199999999995</v>
      </c>
      <c r="AE240">
        <v>5.78294</v>
      </c>
    </row>
    <row r="241" spans="5:31" x14ac:dyDescent="0.35">
      <c r="E241" s="8">
        <f>Testbed_Dec!I241</f>
        <v>6.9162100000000004</v>
      </c>
      <c r="L241">
        <v>6.92455</v>
      </c>
      <c r="U241" s="25">
        <f>Testbed_Dec!AA241</f>
        <v>2.03485</v>
      </c>
      <c r="AA241" s="7">
        <v>6.9271099999999999</v>
      </c>
      <c r="AE241">
        <v>5.7716199999999995</v>
      </c>
    </row>
    <row r="242" spans="5:31" x14ac:dyDescent="0.35">
      <c r="E242" s="8">
        <f>Testbed_Dec!I242</f>
        <v>6.9163100000000002</v>
      </c>
      <c r="L242">
        <v>6.9245000000000001</v>
      </c>
      <c r="U242" s="25">
        <f>Testbed_Dec!AA242</f>
        <v>2.03485</v>
      </c>
      <c r="AA242" s="7">
        <v>6.9271099999999999</v>
      </c>
      <c r="AE242">
        <v>5.7716199999999995</v>
      </c>
    </row>
    <row r="243" spans="5:31" x14ac:dyDescent="0.35">
      <c r="E243" s="8">
        <f>Testbed_Dec!I243</f>
        <v>6.9163999999999994</v>
      </c>
      <c r="L243">
        <v>6.9244700000000003</v>
      </c>
      <c r="U243" s="25">
        <f>Testbed_Dec!AA243</f>
        <v>2.0356399999999999</v>
      </c>
      <c r="AA243" s="7">
        <v>6.9269499999999997</v>
      </c>
      <c r="AE243">
        <v>5.7715200000000006</v>
      </c>
    </row>
    <row r="244" spans="5:31" x14ac:dyDescent="0.35">
      <c r="E244" s="8">
        <f>Testbed_Dec!I244</f>
        <v>6.9163500000000004</v>
      </c>
      <c r="L244">
        <v>6.9244599999999998</v>
      </c>
      <c r="U244" s="25">
        <f>Testbed_Dec!AA244</f>
        <v>2.0356399999999999</v>
      </c>
      <c r="AA244" s="7">
        <v>6.9269499999999997</v>
      </c>
      <c r="AE244">
        <v>5.7715200000000006</v>
      </c>
    </row>
    <row r="245" spans="5:31" x14ac:dyDescent="0.35">
      <c r="E245" s="8">
        <f>Testbed_Dec!I245</f>
        <v>6.9168599999999998</v>
      </c>
      <c r="L245">
        <v>6.9244500000000002</v>
      </c>
      <c r="U245" s="25">
        <f>Testbed_Dec!AA245</f>
        <v>2.0346899999999999</v>
      </c>
      <c r="AA245" s="7">
        <v>6.9267899999999996</v>
      </c>
      <c r="AE245">
        <v>5.7683800000000005</v>
      </c>
    </row>
    <row r="246" spans="5:31" x14ac:dyDescent="0.35">
      <c r="E246" s="8">
        <f>Testbed_Dec!I246</f>
        <v>6.9168799999999999</v>
      </c>
      <c r="L246">
        <v>6.92441</v>
      </c>
      <c r="U246" s="25">
        <f>Testbed_Dec!AA246</f>
        <v>2.0346899999999999</v>
      </c>
      <c r="AA246" s="7">
        <v>6.9267899999999996</v>
      </c>
      <c r="AE246">
        <v>5.7683800000000005</v>
      </c>
    </row>
    <row r="247" spans="5:31" x14ac:dyDescent="0.35">
      <c r="E247" s="8">
        <f>Testbed_Dec!I247</f>
        <v>6.9175399999999998</v>
      </c>
      <c r="L247">
        <v>6.9243900000000007</v>
      </c>
      <c r="U247" s="25">
        <f>Testbed_Dec!AA247</f>
        <v>2.0346800000000003</v>
      </c>
      <c r="AA247" s="7">
        <v>6.9265799999999995</v>
      </c>
      <c r="AE247">
        <v>5.7682700000000002</v>
      </c>
    </row>
    <row r="248" spans="5:31" x14ac:dyDescent="0.35">
      <c r="E248" s="8">
        <f>Testbed_Dec!I248</f>
        <v>6.9173200000000001</v>
      </c>
      <c r="L248">
        <v>6.9243600000000001</v>
      </c>
      <c r="U248" s="25">
        <f>Testbed_Dec!AA248</f>
        <v>2.0346800000000003</v>
      </c>
      <c r="AA248" s="7">
        <v>6.9265799999999995</v>
      </c>
      <c r="AE248">
        <v>5.7682700000000002</v>
      </c>
    </row>
    <row r="249" spans="5:31" x14ac:dyDescent="0.35">
      <c r="E249" s="8">
        <f>Testbed_Dec!I249</f>
        <v>6.9168700000000003</v>
      </c>
      <c r="L249">
        <v>6.9243399999999999</v>
      </c>
      <c r="U249" s="25">
        <f>Testbed_Dec!AA249</f>
        <v>2.0346099999999998</v>
      </c>
      <c r="AA249" s="7">
        <v>6.9264099999999997</v>
      </c>
      <c r="AE249">
        <v>5.7644200000000003</v>
      </c>
    </row>
    <row r="250" spans="5:31" x14ac:dyDescent="0.35">
      <c r="E250" s="8">
        <f>Testbed_Dec!I250</f>
        <v>6.9169399999999994</v>
      </c>
      <c r="L250">
        <v>6.9243300000000003</v>
      </c>
      <c r="U250" s="25">
        <f>Testbed_Dec!AA250</f>
        <v>2.0346099999999998</v>
      </c>
      <c r="AA250" s="7">
        <v>6.9264099999999997</v>
      </c>
      <c r="AE250">
        <v>5.7644200000000003</v>
      </c>
    </row>
    <row r="251" spans="5:31" x14ac:dyDescent="0.35">
      <c r="E251" s="8">
        <f>Testbed_Dec!I251</f>
        <v>6.9171199999999997</v>
      </c>
      <c r="L251">
        <v>6.9242900000000001</v>
      </c>
      <c r="U251" s="25">
        <f>Testbed_Dec!AA251</f>
        <v>2.03485</v>
      </c>
      <c r="AA251" s="7">
        <v>6.92638</v>
      </c>
      <c r="AE251">
        <v>5.7639799999999992</v>
      </c>
    </row>
    <row r="252" spans="5:31" x14ac:dyDescent="0.35">
      <c r="E252" s="8">
        <f>Testbed_Dec!I252</f>
        <v>6.9166300000000005</v>
      </c>
      <c r="L252">
        <v>6.9242900000000001</v>
      </c>
      <c r="U252" s="25">
        <f>Testbed_Dec!AA252</f>
        <v>2.03485</v>
      </c>
      <c r="AA252" s="7">
        <v>6.92638</v>
      </c>
      <c r="AE252">
        <v>5.7639799999999992</v>
      </c>
    </row>
    <row r="253" spans="5:31" x14ac:dyDescent="0.35">
      <c r="E253" s="8">
        <f>Testbed_Dec!I253</f>
        <v>6.9168000000000003</v>
      </c>
      <c r="L253">
        <v>6.9242799999999995</v>
      </c>
      <c r="U253" s="25">
        <f>Testbed_Dec!AA253</f>
        <v>2.0348199999999999</v>
      </c>
      <c r="AA253" s="7">
        <v>6.9263500000000002</v>
      </c>
      <c r="AE253">
        <v>5.7051000000000007</v>
      </c>
    </row>
    <row r="254" spans="5:31" x14ac:dyDescent="0.35">
      <c r="E254" s="8">
        <f>Testbed_Dec!I254</f>
        <v>6.9173200000000001</v>
      </c>
      <c r="L254">
        <v>6.9242299999999997</v>
      </c>
      <c r="U254" s="25">
        <f>Testbed_Dec!AA254</f>
        <v>2.0348199999999999</v>
      </c>
      <c r="AA254" s="7">
        <v>6.9263500000000002</v>
      </c>
      <c r="AE254">
        <v>5.7051000000000007</v>
      </c>
    </row>
    <row r="255" spans="5:31" x14ac:dyDescent="0.35">
      <c r="E255" s="8">
        <f>Testbed_Dec!I255</f>
        <v>6.9173200000000001</v>
      </c>
      <c r="L255">
        <v>6.9242100000000004</v>
      </c>
      <c r="U255" s="25">
        <f>Testbed_Dec!AA255</f>
        <v>2.0348999999999999</v>
      </c>
      <c r="AA255" s="7">
        <v>6.9262899999999998</v>
      </c>
      <c r="AE255">
        <v>5.6275200000000005</v>
      </c>
    </row>
    <row r="256" spans="5:31" x14ac:dyDescent="0.35">
      <c r="E256" s="8">
        <f>Testbed_Dec!I256</f>
        <v>6.9174199999999999</v>
      </c>
      <c r="L256">
        <v>6.9242100000000004</v>
      </c>
      <c r="U256" s="25">
        <f>Testbed_Dec!AA256</f>
        <v>2.0348999999999999</v>
      </c>
      <c r="AA256" s="7">
        <v>6.9262899999999998</v>
      </c>
      <c r="AE256">
        <v>5.6275200000000005</v>
      </c>
    </row>
    <row r="257" spans="5:31" x14ac:dyDescent="0.35">
      <c r="E257" s="8">
        <f>Testbed_Dec!I257</f>
        <v>6.91744</v>
      </c>
      <c r="L257">
        <v>6.9242100000000004</v>
      </c>
      <c r="U257" s="25">
        <f>Testbed_Dec!AA257</f>
        <v>2.03586</v>
      </c>
      <c r="AA257" s="7">
        <v>6.9262499999999996</v>
      </c>
      <c r="AE257">
        <v>5.6269</v>
      </c>
    </row>
    <row r="258" spans="5:31" x14ac:dyDescent="0.35">
      <c r="E258" s="8">
        <f>Testbed_Dec!I258</f>
        <v>6.91744</v>
      </c>
      <c r="L258">
        <v>6.9242100000000004</v>
      </c>
      <c r="U258" s="25">
        <f>Testbed_Dec!AA258</f>
        <v>2.03586</v>
      </c>
      <c r="AA258" s="7">
        <v>6.9262499999999996</v>
      </c>
      <c r="AE258">
        <v>5.6269</v>
      </c>
    </row>
    <row r="259" spans="5:31" x14ac:dyDescent="0.35">
      <c r="E259" s="8">
        <f>Testbed_Dec!I259</f>
        <v>6.9178000000000006</v>
      </c>
      <c r="L259">
        <v>6.9241999999999999</v>
      </c>
      <c r="U259" s="25">
        <f>Testbed_Dec!AA259</f>
        <v>2.0348800000000002</v>
      </c>
      <c r="AA259" s="7">
        <v>6.9261899999999992</v>
      </c>
      <c r="AE259">
        <v>5.6137700000000006</v>
      </c>
    </row>
    <row r="260" spans="5:31" x14ac:dyDescent="0.35">
      <c r="E260" s="8">
        <f>Testbed_Dec!I260</f>
        <v>6.9178000000000006</v>
      </c>
      <c r="L260">
        <v>6.92415</v>
      </c>
      <c r="U260" s="25">
        <f>Testbed_Dec!AA260</f>
        <v>2.0348800000000002</v>
      </c>
      <c r="AA260" s="7">
        <v>6.9261899999999992</v>
      </c>
      <c r="AE260">
        <v>5.6137700000000006</v>
      </c>
    </row>
    <row r="261" spans="5:31" x14ac:dyDescent="0.35">
      <c r="E261" s="8">
        <f>Testbed_Dec!I261</f>
        <v>6.9176599999999997</v>
      </c>
      <c r="L261">
        <v>6.9241400000000004</v>
      </c>
      <c r="U261" s="25">
        <f>Testbed_Dec!AA261</f>
        <v>2.0349699999999999</v>
      </c>
      <c r="AA261" s="7">
        <v>6.9261499999999998</v>
      </c>
      <c r="AE261">
        <v>5.6038500000000004</v>
      </c>
    </row>
    <row r="262" spans="5:31" x14ac:dyDescent="0.35">
      <c r="E262" s="8">
        <f>Testbed_Dec!I262</f>
        <v>6.9173100000000005</v>
      </c>
      <c r="L262">
        <v>6.9241400000000004</v>
      </c>
      <c r="U262" s="25">
        <f>Testbed_Dec!AA262</f>
        <v>2.0349699999999999</v>
      </c>
      <c r="AA262" s="7">
        <v>6.9261499999999998</v>
      </c>
      <c r="AE262">
        <v>5.6038500000000004</v>
      </c>
    </row>
    <row r="263" spans="5:31" x14ac:dyDescent="0.35">
      <c r="E263" s="8">
        <f>Testbed_Dec!I263</f>
        <v>6.9173100000000005</v>
      </c>
      <c r="L263">
        <v>6.9241400000000004</v>
      </c>
      <c r="U263" s="25">
        <f>Testbed_Dec!AA263</f>
        <v>2.0350199999999998</v>
      </c>
      <c r="AA263" s="7">
        <v>6.9260900000000003</v>
      </c>
      <c r="AE263">
        <v>5.60351</v>
      </c>
    </row>
    <row r="264" spans="5:31" x14ac:dyDescent="0.35">
      <c r="E264" s="8">
        <f>Testbed_Dec!I264</f>
        <v>6.9174600000000002</v>
      </c>
      <c r="L264">
        <v>6.9240399999999998</v>
      </c>
      <c r="U264" s="25">
        <f>Testbed_Dec!AA264</f>
        <v>2.0350199999999998</v>
      </c>
      <c r="AA264" s="7">
        <v>6.9260900000000003</v>
      </c>
      <c r="AE264">
        <v>5.60351</v>
      </c>
    </row>
    <row r="265" spans="5:31" x14ac:dyDescent="0.35">
      <c r="E265" s="8">
        <f>Testbed_Dec!I265</f>
        <v>6.9174600000000002</v>
      </c>
      <c r="L265">
        <v>6.9240399999999998</v>
      </c>
      <c r="U265" s="25">
        <f>Testbed_Dec!AA265</f>
        <v>2.03477</v>
      </c>
      <c r="AA265" s="7">
        <v>6.9260600000000005</v>
      </c>
      <c r="AE265">
        <v>5.5405500000000005</v>
      </c>
    </row>
    <row r="266" spans="5:31" x14ac:dyDescent="0.35">
      <c r="E266" s="8">
        <f>Testbed_Dec!I266</f>
        <v>6.9173900000000001</v>
      </c>
      <c r="L266">
        <v>6.9240200000000005</v>
      </c>
      <c r="U266" s="25">
        <f>Testbed_Dec!AA266</f>
        <v>2.03477</v>
      </c>
      <c r="AA266" s="7">
        <v>6.9260600000000005</v>
      </c>
      <c r="AE266">
        <v>5.5405500000000005</v>
      </c>
    </row>
    <row r="267" spans="5:31" x14ac:dyDescent="0.35">
      <c r="E267" s="8">
        <f>Testbed_Dec!I267</f>
        <v>6.9171899999999997</v>
      </c>
      <c r="L267">
        <v>6.9240200000000005</v>
      </c>
      <c r="U267" s="25">
        <f>Testbed_Dec!AA267</f>
        <v>2.03512</v>
      </c>
      <c r="AA267" s="7">
        <v>6.92605</v>
      </c>
      <c r="AE267">
        <v>5.4936099999999994</v>
      </c>
    </row>
    <row r="268" spans="5:31" x14ac:dyDescent="0.35">
      <c r="E268" s="8">
        <f>Testbed_Dec!I268</f>
        <v>6.9171899999999997</v>
      </c>
      <c r="L268">
        <v>6.92401</v>
      </c>
      <c r="U268" s="25">
        <f>Testbed_Dec!AA268</f>
        <v>2.03512</v>
      </c>
      <c r="AA268" s="7">
        <v>6.92605</v>
      </c>
      <c r="AE268">
        <v>5.4936099999999994</v>
      </c>
    </row>
    <row r="269" spans="5:31" x14ac:dyDescent="0.35">
      <c r="E269" s="8">
        <f>Testbed_Dec!I269</f>
        <v>6.9173</v>
      </c>
      <c r="L269">
        <v>6.92401</v>
      </c>
      <c r="U269" s="25">
        <f>Testbed_Dec!AA269</f>
        <v>2.03552</v>
      </c>
      <c r="AA269" s="7">
        <v>6.9260200000000003</v>
      </c>
      <c r="AE269">
        <v>5.4930399999999997</v>
      </c>
    </row>
    <row r="270" spans="5:31" x14ac:dyDescent="0.35">
      <c r="E270" s="8">
        <f>Testbed_Dec!I270</f>
        <v>6.9173</v>
      </c>
      <c r="L270">
        <v>6.9239700000000006</v>
      </c>
      <c r="U270" s="25">
        <f>Testbed_Dec!AA270</f>
        <v>2.03552</v>
      </c>
      <c r="AA270" s="7">
        <v>6.9260200000000003</v>
      </c>
      <c r="AE270">
        <v>5.4930399999999997</v>
      </c>
    </row>
    <row r="271" spans="5:31" x14ac:dyDescent="0.35">
      <c r="E271" s="8">
        <f>Testbed_Dec!I271</f>
        <v>6.9176000000000002</v>
      </c>
      <c r="L271">
        <v>6.9239300000000004</v>
      </c>
      <c r="U271" s="25">
        <f>Testbed_Dec!AA271</f>
        <v>2.0349200000000001</v>
      </c>
      <c r="AA271" s="7">
        <v>6.9260000000000002</v>
      </c>
      <c r="AE271">
        <v>5.4927999999999999</v>
      </c>
    </row>
    <row r="272" spans="5:31" x14ac:dyDescent="0.35">
      <c r="E272" s="8">
        <f>Testbed_Dec!I272</f>
        <v>6.9176000000000002</v>
      </c>
      <c r="L272">
        <v>6.9239300000000004</v>
      </c>
      <c r="U272" s="25">
        <f>Testbed_Dec!AA272</f>
        <v>2.0349200000000001</v>
      </c>
      <c r="AA272" s="7">
        <v>6.9260000000000002</v>
      </c>
      <c r="AE272">
        <v>5.4927999999999999</v>
      </c>
    </row>
    <row r="273" spans="5:31" x14ac:dyDescent="0.35">
      <c r="E273" s="8">
        <f>Testbed_Dec!I273</f>
        <v>6.9175200000000006</v>
      </c>
      <c r="L273">
        <v>6.9238999999999997</v>
      </c>
      <c r="U273" s="25">
        <f>Testbed_Dec!AA273</f>
        <v>2.03485</v>
      </c>
      <c r="AA273" s="7">
        <v>6.9257499999999999</v>
      </c>
      <c r="AE273">
        <v>5.4536899999999999</v>
      </c>
    </row>
    <row r="274" spans="5:31" x14ac:dyDescent="0.35">
      <c r="E274" s="8">
        <f>Testbed_Dec!I274</f>
        <v>6.9174100000000003</v>
      </c>
      <c r="L274">
        <v>6.9238299999999997</v>
      </c>
      <c r="U274" s="25">
        <f>Testbed_Dec!AA274</f>
        <v>2.03485</v>
      </c>
      <c r="AA274" s="7">
        <v>6.9257499999999999</v>
      </c>
      <c r="AE274">
        <v>5.4536899999999999</v>
      </c>
    </row>
    <row r="275" spans="5:31" x14ac:dyDescent="0.35">
      <c r="E275" s="8">
        <f>Testbed_Dec!I275</f>
        <v>6.9174100000000003</v>
      </c>
      <c r="L275">
        <v>6.9237900000000003</v>
      </c>
      <c r="U275" s="25">
        <f>Testbed_Dec!AA275</f>
        <v>2.0346899999999999</v>
      </c>
      <c r="AA275" s="7">
        <v>6.9257200000000001</v>
      </c>
      <c r="AE275">
        <v>5.4531800000000006</v>
      </c>
    </row>
    <row r="276" spans="5:31" x14ac:dyDescent="0.35">
      <c r="E276" s="8">
        <f>Testbed_Dec!I276</f>
        <v>6.9177700000000009</v>
      </c>
      <c r="L276">
        <v>6.9237799999999998</v>
      </c>
      <c r="U276" s="25">
        <f>Testbed_Dec!AA276</f>
        <v>2.0346899999999999</v>
      </c>
      <c r="AA276" s="7">
        <v>6.9257200000000001</v>
      </c>
      <c r="AE276">
        <v>5.4531800000000006</v>
      </c>
    </row>
    <row r="277" spans="5:31" x14ac:dyDescent="0.35">
      <c r="E277" s="8">
        <f>Testbed_Dec!I277</f>
        <v>6.9177700000000009</v>
      </c>
      <c r="L277">
        <v>6.9237500000000001</v>
      </c>
      <c r="U277" s="25">
        <f>Testbed_Dec!AA277</f>
        <v>2.03477</v>
      </c>
      <c r="AA277" s="7">
        <v>6.9256899999999995</v>
      </c>
      <c r="AE277">
        <v>5.18248</v>
      </c>
    </row>
    <row r="278" spans="5:31" x14ac:dyDescent="0.35">
      <c r="E278" s="8">
        <f>Testbed_Dec!I278</f>
        <v>6.9177600000000004</v>
      </c>
      <c r="L278">
        <v>6.9237099999999998</v>
      </c>
      <c r="U278" s="25">
        <f>Testbed_Dec!AA278</f>
        <v>2.03477</v>
      </c>
      <c r="AA278" s="7">
        <v>6.9256899999999995</v>
      </c>
      <c r="AE278">
        <v>5.18248</v>
      </c>
    </row>
    <row r="279" spans="5:31" x14ac:dyDescent="0.35">
      <c r="E279" s="8">
        <f>Testbed_Dec!I279</f>
        <v>6.9177</v>
      </c>
      <c r="L279">
        <v>6.9237099999999998</v>
      </c>
      <c r="U279" s="25">
        <f>Testbed_Dec!AA279</f>
        <v>2.0351500000000002</v>
      </c>
      <c r="AA279" s="7">
        <v>6.9256400000000005</v>
      </c>
      <c r="AE279">
        <v>5.1823900000000007</v>
      </c>
    </row>
    <row r="280" spans="5:31" x14ac:dyDescent="0.35">
      <c r="E280" s="8">
        <f>Testbed_Dec!I280</f>
        <v>6.9177</v>
      </c>
      <c r="L280">
        <v>6.9236300000000002</v>
      </c>
      <c r="U280" s="25">
        <f>Testbed_Dec!AA280</f>
        <v>2.0351500000000002</v>
      </c>
      <c r="AA280" s="7">
        <v>6.9256400000000005</v>
      </c>
      <c r="AE280">
        <v>5.1823900000000007</v>
      </c>
    </row>
    <row r="281" spans="5:31" x14ac:dyDescent="0.35">
      <c r="E281" s="8">
        <f>Testbed_Dec!I281</f>
        <v>6.9178300000000004</v>
      </c>
      <c r="L281">
        <v>6.9235800000000003</v>
      </c>
      <c r="U281" s="25">
        <f>Testbed_Dec!AA281</f>
        <v>2.0348000000000002</v>
      </c>
      <c r="AA281" s="7">
        <v>6.9255800000000001</v>
      </c>
      <c r="AE281">
        <v>5.1820300000000001</v>
      </c>
    </row>
    <row r="282" spans="5:31" x14ac:dyDescent="0.35">
      <c r="E282" s="8">
        <f>Testbed_Dec!I282</f>
        <v>6.9178300000000004</v>
      </c>
      <c r="L282">
        <v>6.9235800000000003</v>
      </c>
      <c r="U282" s="25">
        <f>Testbed_Dec!AA282</f>
        <v>2.0348000000000002</v>
      </c>
      <c r="AA282" s="7">
        <v>6.9255800000000001</v>
      </c>
      <c r="AE282">
        <v>5.1820300000000001</v>
      </c>
    </row>
    <row r="283" spans="5:31" x14ac:dyDescent="0.35">
      <c r="E283" s="8">
        <f>Testbed_Dec!I283</f>
        <v>6.91784</v>
      </c>
      <c r="L283">
        <v>6.9235600000000002</v>
      </c>
      <c r="U283" s="25">
        <f>Testbed_Dec!AA283</f>
        <v>2.0346899999999999</v>
      </c>
      <c r="AA283" s="7">
        <v>6.9255300000000002</v>
      </c>
      <c r="AE283">
        <v>5.0463399999999998</v>
      </c>
    </row>
    <row r="284" spans="5:31" x14ac:dyDescent="0.35">
      <c r="E284" s="8">
        <f>Testbed_Dec!I284</f>
        <v>6.9177</v>
      </c>
      <c r="L284">
        <v>6.92354</v>
      </c>
      <c r="U284" s="25">
        <f>Testbed_Dec!AA284</f>
        <v>2.0346899999999999</v>
      </c>
      <c r="AA284" s="7">
        <v>6.9255300000000002</v>
      </c>
      <c r="AE284">
        <v>5.0463399999999998</v>
      </c>
    </row>
    <row r="285" spans="5:31" x14ac:dyDescent="0.35">
      <c r="E285" s="8">
        <f>Testbed_Dec!I285</f>
        <v>6.9177</v>
      </c>
      <c r="L285">
        <v>6.92354</v>
      </c>
      <c r="U285" s="25">
        <f>Testbed_Dec!AA285</f>
        <v>2.03498</v>
      </c>
      <c r="AA285" s="7">
        <v>6.9254600000000002</v>
      </c>
      <c r="AE285">
        <v>4.9736199999999995</v>
      </c>
    </row>
    <row r="286" spans="5:31" x14ac:dyDescent="0.35">
      <c r="E286" s="8">
        <f>Testbed_Dec!I286</f>
        <v>6.9179700000000004</v>
      </c>
      <c r="L286">
        <v>6.92354</v>
      </c>
      <c r="U286" s="25">
        <f>Testbed_Dec!AA286</f>
        <v>2.03498</v>
      </c>
      <c r="AA286" s="7">
        <v>6.9254600000000002</v>
      </c>
      <c r="AE286">
        <v>4.9736199999999995</v>
      </c>
    </row>
    <row r="287" spans="5:31" x14ac:dyDescent="0.35">
      <c r="E287" s="8">
        <f>Testbed_Dec!I287</f>
        <v>6.9179700000000004</v>
      </c>
      <c r="L287">
        <v>6.92354</v>
      </c>
      <c r="U287" s="25">
        <f>Testbed_Dec!AA287</f>
        <v>2.0350100000000002</v>
      </c>
      <c r="AA287" s="7">
        <v>6.92544</v>
      </c>
      <c r="AE287">
        <v>4.9732200000000004</v>
      </c>
    </row>
    <row r="288" spans="5:31" x14ac:dyDescent="0.35">
      <c r="E288" s="8">
        <f>Testbed_Dec!I288</f>
        <v>6.91805</v>
      </c>
      <c r="L288">
        <v>6.9234999999999998</v>
      </c>
      <c r="U288" s="25">
        <f>Testbed_Dec!AA288</f>
        <v>2.0350100000000002</v>
      </c>
      <c r="AA288" s="7">
        <v>6.92544</v>
      </c>
      <c r="AE288">
        <v>4.9732200000000004</v>
      </c>
    </row>
    <row r="289" spans="5:31" x14ac:dyDescent="0.35">
      <c r="E289" s="8">
        <f>Testbed_Dec!I289</f>
        <v>6.9180600000000005</v>
      </c>
      <c r="L289">
        <v>6.9234600000000004</v>
      </c>
      <c r="U289" s="25">
        <f>Testbed_Dec!AA289</f>
        <v>2.0345599999999999</v>
      </c>
      <c r="AA289" s="7">
        <v>6.9253599999999995</v>
      </c>
      <c r="AE289">
        <v>4.93858</v>
      </c>
    </row>
    <row r="290" spans="5:31" x14ac:dyDescent="0.35">
      <c r="E290" s="8">
        <f>Testbed_Dec!I290</f>
        <v>6.9180600000000005</v>
      </c>
      <c r="L290">
        <v>6.9234600000000004</v>
      </c>
      <c r="U290" s="25">
        <f>Testbed_Dec!AA290</f>
        <v>2.0345599999999999</v>
      </c>
      <c r="AA290" s="7">
        <v>6.9253599999999995</v>
      </c>
      <c r="AE290">
        <v>4.93858</v>
      </c>
    </row>
    <row r="291" spans="5:31" x14ac:dyDescent="0.35">
      <c r="E291" s="8">
        <f>Testbed_Dec!I291</f>
        <v>6.9178599999999992</v>
      </c>
      <c r="L291">
        <v>6.9233799999999999</v>
      </c>
      <c r="U291" s="25">
        <f>Testbed_Dec!AA291</f>
        <v>2.0350700000000002</v>
      </c>
      <c r="AA291" s="7">
        <v>6.9253500000000008</v>
      </c>
      <c r="AE291">
        <v>4.9374700000000002</v>
      </c>
    </row>
    <row r="292" spans="5:31" x14ac:dyDescent="0.35">
      <c r="E292" s="8">
        <f>Testbed_Dec!I292</f>
        <v>6.9178599999999992</v>
      </c>
      <c r="L292">
        <v>6.9233799999999999</v>
      </c>
      <c r="U292" s="25">
        <f>Testbed_Dec!AA292</f>
        <v>2.0350700000000002</v>
      </c>
      <c r="AA292" s="7">
        <v>6.9253500000000008</v>
      </c>
      <c r="AE292">
        <v>4.9374700000000002</v>
      </c>
    </row>
    <row r="293" spans="5:31" x14ac:dyDescent="0.35">
      <c r="E293" s="8">
        <f>Testbed_Dec!I293</f>
        <v>6.9178500000000005</v>
      </c>
      <c r="L293">
        <v>6.9233799999999999</v>
      </c>
      <c r="U293" s="25">
        <f>Testbed_Dec!AA293</f>
        <v>2.03485</v>
      </c>
      <c r="AA293" s="7">
        <v>6.9251800000000001</v>
      </c>
      <c r="AE293">
        <v>4.9371700000000001</v>
      </c>
    </row>
    <row r="294" spans="5:31" x14ac:dyDescent="0.35">
      <c r="E294" s="8">
        <f>Testbed_Dec!I294</f>
        <v>6.9178500000000005</v>
      </c>
      <c r="L294">
        <v>6.9233700000000002</v>
      </c>
      <c r="U294" s="25">
        <f>Testbed_Dec!AA294</f>
        <v>2.03485</v>
      </c>
      <c r="AA294" s="7">
        <v>6.9251800000000001</v>
      </c>
      <c r="AE294">
        <v>4.9371700000000001</v>
      </c>
    </row>
    <row r="295" spans="5:31" x14ac:dyDescent="0.35">
      <c r="E295" s="8">
        <f>Testbed_Dec!I295</f>
        <v>6.9179599999999999</v>
      </c>
      <c r="L295">
        <v>6.9232800000000001</v>
      </c>
      <c r="U295" s="25">
        <f>Testbed_Dec!AA295</f>
        <v>2.0348999999999999</v>
      </c>
      <c r="AA295" s="7">
        <v>6.9251300000000002</v>
      </c>
      <c r="AE295">
        <v>4.6201800000000004</v>
      </c>
    </row>
    <row r="296" spans="5:31" x14ac:dyDescent="0.35">
      <c r="E296" s="8">
        <f>Testbed_Dec!I296</f>
        <v>6.9181400000000002</v>
      </c>
      <c r="L296">
        <v>6.92326</v>
      </c>
      <c r="U296" s="25">
        <f>Testbed_Dec!AA296</f>
        <v>2.0348999999999999</v>
      </c>
      <c r="AA296" s="7">
        <v>6.9251300000000002</v>
      </c>
      <c r="AE296">
        <v>4.6201800000000004</v>
      </c>
    </row>
    <row r="297" spans="5:31" x14ac:dyDescent="0.35">
      <c r="E297" s="8">
        <f>Testbed_Dec!I297</f>
        <v>6.9181400000000002</v>
      </c>
      <c r="L297">
        <v>6.92326</v>
      </c>
      <c r="U297" s="25">
        <f>Testbed_Dec!AA297</f>
        <v>2.0355099999999999</v>
      </c>
      <c r="AA297" s="7">
        <v>6.9251000000000005</v>
      </c>
      <c r="AE297">
        <v>4.6189999999999998</v>
      </c>
    </row>
    <row r="298" spans="5:31" x14ac:dyDescent="0.35">
      <c r="E298" s="8">
        <f>Testbed_Dec!I298</f>
        <v>6.9179499999999994</v>
      </c>
      <c r="L298">
        <v>6.9232500000000003</v>
      </c>
      <c r="U298" s="25">
        <f>Testbed_Dec!AA298</f>
        <v>2.0355099999999999</v>
      </c>
      <c r="AA298" s="7">
        <v>6.9251000000000005</v>
      </c>
      <c r="AE298">
        <v>4.6189999999999998</v>
      </c>
    </row>
    <row r="299" spans="5:31" x14ac:dyDescent="0.35">
      <c r="E299" s="8">
        <f>Testbed_Dec!I299</f>
        <v>6.9179499999999994</v>
      </c>
      <c r="L299">
        <v>6.9232500000000003</v>
      </c>
      <c r="U299" s="25">
        <f>Testbed_Dec!AA299</f>
        <v>2.0349900000000001</v>
      </c>
      <c r="AA299" s="7">
        <v>6.9248700000000003</v>
      </c>
      <c r="AE299">
        <v>4.5356899999999998</v>
      </c>
    </row>
    <row r="300" spans="5:31" x14ac:dyDescent="0.35">
      <c r="E300" s="8">
        <f>Testbed_Dec!I300</f>
        <v>6.9178900000000008</v>
      </c>
      <c r="L300">
        <v>6.9232399999999998</v>
      </c>
      <c r="U300" s="25">
        <f>Testbed_Dec!AA300</f>
        <v>2.0349900000000001</v>
      </c>
      <c r="AA300" s="7">
        <v>6.9248700000000003</v>
      </c>
      <c r="AE300">
        <v>4.5356899999999998</v>
      </c>
    </row>
    <row r="301" spans="5:31" x14ac:dyDescent="0.35">
      <c r="E301" s="8">
        <f>Testbed_Dec!I301</f>
        <v>6.9176599999999997</v>
      </c>
      <c r="L301">
        <v>6.9232399999999998</v>
      </c>
      <c r="U301" s="25">
        <f>Testbed_Dec!AA301</f>
        <v>2.0348600000000001</v>
      </c>
      <c r="AA301" s="7">
        <v>6.9247500000000004</v>
      </c>
      <c r="AE301">
        <v>4.4824999999999999</v>
      </c>
    </row>
    <row r="302" spans="5:31" x14ac:dyDescent="0.35">
      <c r="E302" s="8">
        <f>Testbed_Dec!I302</f>
        <v>6.9176599999999997</v>
      </c>
      <c r="L302">
        <v>6.92319</v>
      </c>
      <c r="U302" s="25">
        <f>Testbed_Dec!AA302</f>
        <v>2.0348600000000001</v>
      </c>
      <c r="AA302" s="7">
        <v>6.9247500000000004</v>
      </c>
      <c r="AE302">
        <v>4.4824999999999999</v>
      </c>
    </row>
    <row r="303" spans="5:31" x14ac:dyDescent="0.35">
      <c r="E303" s="8">
        <f>Testbed_Dec!I303</f>
        <v>6.9175399999999998</v>
      </c>
      <c r="L303">
        <v>6.9231699999999998</v>
      </c>
      <c r="U303" s="25">
        <f>Testbed_Dec!AA303</f>
        <v>2.0351300000000001</v>
      </c>
      <c r="AA303" s="7">
        <v>6.92469</v>
      </c>
      <c r="AE303">
        <v>4.4823399999999998</v>
      </c>
    </row>
    <row r="304" spans="5:31" x14ac:dyDescent="0.35">
      <c r="E304" s="8">
        <f>Testbed_Dec!I304</f>
        <v>6.9175399999999998</v>
      </c>
      <c r="L304">
        <v>6.9231699999999998</v>
      </c>
      <c r="U304" s="25">
        <f>Testbed_Dec!AA304</f>
        <v>2.0351300000000001</v>
      </c>
      <c r="AA304" s="7">
        <v>6.92469</v>
      </c>
      <c r="AE304">
        <v>4.4823399999999998</v>
      </c>
    </row>
    <row r="305" spans="5:31" x14ac:dyDescent="0.35">
      <c r="E305" s="8">
        <f>Testbed_Dec!I305</f>
        <v>6.9178100000000002</v>
      </c>
      <c r="L305">
        <v>6.9231600000000002</v>
      </c>
      <c r="U305" s="25">
        <f>Testbed_Dec!AA305</f>
        <v>2.0350199999999998</v>
      </c>
      <c r="AA305" s="7">
        <v>6.9246000000000008</v>
      </c>
      <c r="AE305">
        <v>4.4819100000000001</v>
      </c>
    </row>
    <row r="306" spans="5:31" x14ac:dyDescent="0.35">
      <c r="E306" s="8">
        <f>Testbed_Dec!I306</f>
        <v>6.9178100000000002</v>
      </c>
      <c r="L306">
        <v>6.9231199999999999</v>
      </c>
      <c r="U306" s="25">
        <f>Testbed_Dec!AA306</f>
        <v>2.0350199999999998</v>
      </c>
      <c r="AA306" s="7">
        <v>6.9246000000000008</v>
      </c>
      <c r="AE306">
        <v>4.4819100000000001</v>
      </c>
    </row>
    <row r="307" spans="5:31" x14ac:dyDescent="0.35">
      <c r="E307" s="8">
        <f>Testbed_Dec!I307</f>
        <v>6.9181899999999992</v>
      </c>
      <c r="L307">
        <v>6.9231199999999999</v>
      </c>
      <c r="U307" s="25">
        <f>Testbed_Dec!AA307</f>
        <v>2.0351400000000002</v>
      </c>
      <c r="AA307" s="7">
        <v>6.9245100000000006</v>
      </c>
      <c r="AE307">
        <v>4.4455499999999999</v>
      </c>
    </row>
    <row r="308" spans="5:31" x14ac:dyDescent="0.35">
      <c r="E308" s="8">
        <f>Testbed_Dec!I308</f>
        <v>6.9189699999999998</v>
      </c>
      <c r="L308">
        <v>6.9230100000000006</v>
      </c>
      <c r="U308" s="25">
        <f>Testbed_Dec!AA308</f>
        <v>2.0351400000000002</v>
      </c>
      <c r="AA308" s="7">
        <v>6.9245100000000006</v>
      </c>
      <c r="AE308">
        <v>4.4455499999999999</v>
      </c>
    </row>
    <row r="309" spans="5:31" x14ac:dyDescent="0.35">
      <c r="E309" s="8">
        <f>Testbed_Dec!I309</f>
        <v>6.9189699999999998</v>
      </c>
      <c r="L309">
        <v>6.9229899999999995</v>
      </c>
      <c r="U309" s="25">
        <f>Testbed_Dec!AA309</f>
        <v>2.0352399999999999</v>
      </c>
      <c r="AA309" s="7">
        <v>6.92448</v>
      </c>
      <c r="AE309">
        <v>4.4452600000000002</v>
      </c>
    </row>
    <row r="310" spans="5:31" x14ac:dyDescent="0.35">
      <c r="E310" s="8">
        <f>Testbed_Dec!I310</f>
        <v>6.9185100000000004</v>
      </c>
      <c r="L310">
        <v>6.9229899999999995</v>
      </c>
      <c r="U310" s="25">
        <f>Testbed_Dec!AA310</f>
        <v>2.0352399999999999</v>
      </c>
      <c r="AA310" s="7">
        <v>6.92448</v>
      </c>
      <c r="AE310">
        <v>4.4452600000000002</v>
      </c>
    </row>
    <row r="311" spans="5:31" x14ac:dyDescent="0.35">
      <c r="E311" s="8">
        <f>Testbed_Dec!I311</f>
        <v>6.9185100000000004</v>
      </c>
      <c r="L311">
        <v>6.9229700000000003</v>
      </c>
      <c r="U311" s="25">
        <f>Testbed_Dec!AA311</f>
        <v>2.03511</v>
      </c>
      <c r="AA311" s="7">
        <v>6.9244500000000002</v>
      </c>
      <c r="AE311">
        <v>4.4124300000000005</v>
      </c>
    </row>
    <row r="312" spans="5:31" x14ac:dyDescent="0.35">
      <c r="E312" s="8">
        <f>Testbed_Dec!I312</f>
        <v>6.9184999999999999</v>
      </c>
      <c r="L312">
        <v>6.9229700000000003</v>
      </c>
      <c r="U312" s="25">
        <f>Testbed_Dec!AA312</f>
        <v>2.03511</v>
      </c>
      <c r="AA312" s="7">
        <v>6.9244500000000002</v>
      </c>
      <c r="AE312">
        <v>4.4124300000000005</v>
      </c>
    </row>
    <row r="313" spans="5:31" x14ac:dyDescent="0.35">
      <c r="E313" s="8">
        <f>Testbed_Dec!I313</f>
        <v>6.9183500000000002</v>
      </c>
      <c r="L313">
        <v>6.9229700000000003</v>
      </c>
      <c r="U313" s="25">
        <f>Testbed_Dec!AA313</f>
        <v>2.0350799999999998</v>
      </c>
      <c r="AA313" s="7">
        <v>6.9243999999999994</v>
      </c>
      <c r="AE313">
        <v>4.4078999999999997</v>
      </c>
    </row>
    <row r="314" spans="5:31" x14ac:dyDescent="0.35">
      <c r="E314" s="8">
        <f>Testbed_Dec!I314</f>
        <v>6.9183500000000002</v>
      </c>
      <c r="L314">
        <v>6.9229500000000002</v>
      </c>
      <c r="U314" s="25">
        <f>Testbed_Dec!AA314</f>
        <v>2.0350799999999998</v>
      </c>
      <c r="AA314" s="7">
        <v>6.9243999999999994</v>
      </c>
      <c r="AE314">
        <v>4.4078999999999997</v>
      </c>
    </row>
    <row r="315" spans="5:31" x14ac:dyDescent="0.35">
      <c r="E315" s="8">
        <f>Testbed_Dec!I315</f>
        <v>6.9179899999999996</v>
      </c>
      <c r="L315">
        <v>6.9228999999999994</v>
      </c>
      <c r="U315" s="25">
        <f>Testbed_Dec!AA315</f>
        <v>2.0348800000000002</v>
      </c>
      <c r="AA315" s="7">
        <v>6.9243399999999999</v>
      </c>
      <c r="AE315">
        <v>4.4078299999999997</v>
      </c>
    </row>
    <row r="316" spans="5:31" x14ac:dyDescent="0.35">
      <c r="E316" s="8">
        <f>Testbed_Dec!I316</f>
        <v>6.9179899999999996</v>
      </c>
      <c r="L316">
        <v>6.9228999999999994</v>
      </c>
      <c r="U316" s="25">
        <f>Testbed_Dec!AA316</f>
        <v>2.0348800000000002</v>
      </c>
      <c r="AA316" s="7">
        <v>6.9243399999999999</v>
      </c>
      <c r="AE316">
        <v>4.4078299999999997</v>
      </c>
    </row>
    <row r="317" spans="5:31" x14ac:dyDescent="0.35">
      <c r="E317" s="8">
        <f>Testbed_Dec!I317</f>
        <v>6.9180900000000003</v>
      </c>
      <c r="L317">
        <v>6.9227700000000008</v>
      </c>
      <c r="U317" s="25">
        <f>Testbed_Dec!AA317</f>
        <v>2.0351699999999999</v>
      </c>
      <c r="AA317" s="7">
        <v>6.9241800000000007</v>
      </c>
      <c r="AE317">
        <v>4.2658800000000001</v>
      </c>
    </row>
    <row r="318" spans="5:31" x14ac:dyDescent="0.35">
      <c r="E318" s="8">
        <f>Testbed_Dec!I318</f>
        <v>6.9181800000000004</v>
      </c>
      <c r="L318">
        <v>6.9227700000000008</v>
      </c>
      <c r="U318" s="25">
        <f>Testbed_Dec!AA318</f>
        <v>2.0351699999999999</v>
      </c>
      <c r="AA318" s="7">
        <v>6.9241800000000007</v>
      </c>
      <c r="AE318">
        <v>4.2658800000000001</v>
      </c>
    </row>
    <row r="319" spans="5:31" x14ac:dyDescent="0.35">
      <c r="E319" s="8">
        <f>Testbed_Dec!I319</f>
        <v>6.9181800000000004</v>
      </c>
      <c r="L319">
        <v>6.9226400000000003</v>
      </c>
      <c r="U319" s="25">
        <f>Testbed_Dec!AA319</f>
        <v>2.0353399999999997</v>
      </c>
      <c r="AA319" s="7">
        <v>6.9241000000000001</v>
      </c>
      <c r="AE319">
        <v>4.2657600000000002</v>
      </c>
    </row>
    <row r="320" spans="5:31" x14ac:dyDescent="0.35">
      <c r="E320" s="8">
        <f>Testbed_Dec!I320</f>
        <v>6.9181400000000002</v>
      </c>
      <c r="L320">
        <v>6.9226099999999997</v>
      </c>
      <c r="U320" s="25">
        <f>Testbed_Dec!AA320</f>
        <v>2.0353399999999997</v>
      </c>
      <c r="AA320" s="7">
        <v>6.9241000000000001</v>
      </c>
      <c r="AE320">
        <v>4.2657600000000002</v>
      </c>
    </row>
    <row r="321" spans="5:31" x14ac:dyDescent="0.35">
      <c r="E321" s="8">
        <f>Testbed_Dec!I321</f>
        <v>6.9181400000000002</v>
      </c>
      <c r="L321">
        <v>6.9226099999999997</v>
      </c>
      <c r="U321" s="25">
        <f>Testbed_Dec!AA321</f>
        <v>2.03525</v>
      </c>
      <c r="AA321" s="7">
        <v>6.9238900000000001</v>
      </c>
      <c r="AE321">
        <v>4.2655799999999999</v>
      </c>
    </row>
    <row r="322" spans="5:31" x14ac:dyDescent="0.35">
      <c r="E322" s="8">
        <f>Testbed_Dec!I322</f>
        <v>6.9185799999999995</v>
      </c>
      <c r="L322">
        <v>6.9225900000000005</v>
      </c>
      <c r="U322" s="25">
        <f>Testbed_Dec!AA322</f>
        <v>2.03525</v>
      </c>
      <c r="AA322" s="7">
        <v>6.9238900000000001</v>
      </c>
      <c r="AE322">
        <v>4.2655799999999999</v>
      </c>
    </row>
    <row r="323" spans="5:31" x14ac:dyDescent="0.35">
      <c r="E323" s="8">
        <f>Testbed_Dec!I323</f>
        <v>6.9185799999999995</v>
      </c>
      <c r="L323">
        <v>6.9225900000000005</v>
      </c>
      <c r="U323" s="25">
        <f>Testbed_Dec!AA323</f>
        <v>2.03546</v>
      </c>
      <c r="AA323" s="7">
        <v>6.9237399999999996</v>
      </c>
      <c r="AE323">
        <v>4.1970299999999998</v>
      </c>
    </row>
    <row r="324" spans="5:31" x14ac:dyDescent="0.35">
      <c r="E324" s="8">
        <f>Testbed_Dec!I324</f>
        <v>6.91866</v>
      </c>
      <c r="L324">
        <v>6.9225600000000007</v>
      </c>
      <c r="U324" s="25">
        <f>Testbed_Dec!AA324</f>
        <v>2.03546</v>
      </c>
      <c r="AA324" s="7">
        <v>6.9237399999999996</v>
      </c>
      <c r="AE324">
        <v>4.1970299999999998</v>
      </c>
    </row>
    <row r="325" spans="5:31" x14ac:dyDescent="0.35">
      <c r="E325" s="8">
        <f>Testbed_Dec!I325</f>
        <v>6.9187399999999997</v>
      </c>
      <c r="L325">
        <v>6.9225600000000007</v>
      </c>
      <c r="U325" s="25">
        <f>Testbed_Dec!AA325</f>
        <v>2.0358000000000001</v>
      </c>
      <c r="AA325" s="7">
        <v>6.9237299999999999</v>
      </c>
      <c r="AE325">
        <v>4.1969200000000004</v>
      </c>
    </row>
    <row r="326" spans="5:31" x14ac:dyDescent="0.35">
      <c r="E326" s="8">
        <f>Testbed_Dec!I326</f>
        <v>6.9187399999999997</v>
      </c>
      <c r="L326">
        <v>6.9225000000000003</v>
      </c>
      <c r="U326" s="25">
        <f>Testbed_Dec!AA326</f>
        <v>2.0358000000000001</v>
      </c>
      <c r="AA326" s="7">
        <v>6.9237299999999999</v>
      </c>
      <c r="AE326">
        <v>4.1969200000000004</v>
      </c>
    </row>
    <row r="327" spans="5:31" x14ac:dyDescent="0.35">
      <c r="E327" s="8">
        <f>Testbed_Dec!I327</f>
        <v>6.9182899999999998</v>
      </c>
      <c r="L327">
        <v>6.9224899999999998</v>
      </c>
      <c r="U327" s="25">
        <f>Testbed_Dec!AA327</f>
        <v>2.0362100000000001</v>
      </c>
      <c r="AA327" s="7">
        <v>6.9236899999999997</v>
      </c>
      <c r="AE327">
        <v>4.1957399999999998</v>
      </c>
    </row>
    <row r="328" spans="5:31" x14ac:dyDescent="0.35">
      <c r="E328" s="8">
        <f>Testbed_Dec!I328</f>
        <v>6.9182899999999998</v>
      </c>
      <c r="L328">
        <v>6.9224600000000001</v>
      </c>
      <c r="U328" s="25">
        <f>Testbed_Dec!AA328</f>
        <v>2.0362100000000001</v>
      </c>
      <c r="AA328" s="7">
        <v>6.9236899999999997</v>
      </c>
      <c r="AE328">
        <v>4.1957399999999998</v>
      </c>
    </row>
    <row r="329" spans="5:31" x14ac:dyDescent="0.35">
      <c r="E329" s="8">
        <f>Testbed_Dec!I329</f>
        <v>6.9183199999999996</v>
      </c>
      <c r="L329">
        <v>6.92239</v>
      </c>
      <c r="U329" s="25">
        <f>Testbed_Dec!AA329</f>
        <v>2.0352700000000001</v>
      </c>
      <c r="AA329" s="7">
        <v>6.9236300000000002</v>
      </c>
      <c r="AE329">
        <v>3.9227600000000002</v>
      </c>
    </row>
    <row r="330" spans="5:31" x14ac:dyDescent="0.35">
      <c r="E330" s="8">
        <f>Testbed_Dec!I330</f>
        <v>6.9183999999999992</v>
      </c>
      <c r="L330">
        <v>6.92239</v>
      </c>
      <c r="U330" s="25">
        <f>Testbed_Dec!AA330</f>
        <v>2.0352700000000001</v>
      </c>
      <c r="AA330" s="7">
        <v>6.9236300000000002</v>
      </c>
      <c r="AE330">
        <v>3.9227600000000002</v>
      </c>
    </row>
    <row r="331" spans="5:31" x14ac:dyDescent="0.35">
      <c r="E331" s="8">
        <f>Testbed_Dec!I331</f>
        <v>6.9183999999999992</v>
      </c>
      <c r="L331">
        <v>6.9223800000000004</v>
      </c>
      <c r="U331" s="25">
        <f>Testbed_Dec!AA331</f>
        <v>2.0348999999999999</v>
      </c>
      <c r="AA331" s="7">
        <v>6.9235200000000008</v>
      </c>
      <c r="AE331">
        <v>3.9225500000000002</v>
      </c>
    </row>
    <row r="332" spans="5:31" x14ac:dyDescent="0.35">
      <c r="E332" s="8">
        <f>Testbed_Dec!I332</f>
        <v>6.9184399999999995</v>
      </c>
      <c r="L332">
        <v>6.9223699999999999</v>
      </c>
      <c r="U332" s="25">
        <f>Testbed_Dec!AA332</f>
        <v>2.0348999999999999</v>
      </c>
      <c r="AA332" s="7">
        <v>6.9235200000000008</v>
      </c>
      <c r="AE332">
        <v>3.9225500000000002</v>
      </c>
    </row>
    <row r="333" spans="5:31" x14ac:dyDescent="0.35">
      <c r="E333" s="8">
        <f>Testbed_Dec!I333</f>
        <v>6.9184399999999995</v>
      </c>
      <c r="L333">
        <v>6.9223699999999999</v>
      </c>
      <c r="U333" s="25">
        <f>Testbed_Dec!AA333</f>
        <v>2.03539</v>
      </c>
      <c r="AA333" s="7">
        <v>6.9234399999999994</v>
      </c>
      <c r="AE333">
        <v>3.9161599999999996</v>
      </c>
    </row>
    <row r="334" spans="5:31" x14ac:dyDescent="0.35">
      <c r="E334" s="8">
        <f>Testbed_Dec!I334</f>
        <v>6.9186399999999999</v>
      </c>
      <c r="L334">
        <v>6.9222999999999999</v>
      </c>
      <c r="U334" s="25">
        <f>Testbed_Dec!AA334</f>
        <v>2.03539</v>
      </c>
      <c r="AA334" s="7">
        <v>6.9234399999999994</v>
      </c>
      <c r="AE334">
        <v>3.9161599999999996</v>
      </c>
    </row>
    <row r="335" spans="5:31" x14ac:dyDescent="0.35">
      <c r="E335" s="8">
        <f>Testbed_Dec!I335</f>
        <v>6.9186399999999999</v>
      </c>
      <c r="L335">
        <v>6.9222999999999999</v>
      </c>
      <c r="U335" s="25">
        <f>Testbed_Dec!AA335</f>
        <v>2.0352999999999999</v>
      </c>
      <c r="AA335" s="7">
        <v>6.9234300000000006</v>
      </c>
      <c r="AE335">
        <v>3.8589699999999998</v>
      </c>
    </row>
    <row r="336" spans="5:31" x14ac:dyDescent="0.35">
      <c r="E336" s="8">
        <f>Testbed_Dec!I336</f>
        <v>6.9189799999999995</v>
      </c>
      <c r="L336">
        <v>6.9222799999999998</v>
      </c>
      <c r="U336" s="25">
        <f>Testbed_Dec!AA336</f>
        <v>2.0352999999999999</v>
      </c>
      <c r="AA336" s="7">
        <v>6.9234300000000006</v>
      </c>
      <c r="AE336">
        <v>3.8589699999999998</v>
      </c>
    </row>
    <row r="337" spans="5:31" x14ac:dyDescent="0.35">
      <c r="E337" s="8">
        <f>Testbed_Dec!I337</f>
        <v>6.9195099999999998</v>
      </c>
      <c r="L337">
        <v>6.9222799999999998</v>
      </c>
      <c r="U337" s="25">
        <f>Testbed_Dec!AA337</f>
        <v>2.0352299999999999</v>
      </c>
      <c r="AA337" s="7">
        <v>6.9234099999999996</v>
      </c>
      <c r="AE337">
        <v>3.8584299999999998</v>
      </c>
    </row>
    <row r="338" spans="5:31" x14ac:dyDescent="0.35">
      <c r="E338" s="8">
        <f>Testbed_Dec!I338</f>
        <v>6.9195099999999998</v>
      </c>
      <c r="L338">
        <v>6.9222099999999998</v>
      </c>
      <c r="U338" s="25">
        <f>Testbed_Dec!AA338</f>
        <v>2.0352299999999999</v>
      </c>
      <c r="AA338" s="7">
        <v>6.9234099999999996</v>
      </c>
      <c r="AE338">
        <v>3.8584299999999998</v>
      </c>
    </row>
    <row r="339" spans="5:31" x14ac:dyDescent="0.35">
      <c r="E339" s="8">
        <f>Testbed_Dec!I339</f>
        <v>6.9191700000000003</v>
      </c>
      <c r="L339">
        <v>6.9221899999999996</v>
      </c>
      <c r="U339" s="25">
        <f>Testbed_Dec!AA339</f>
        <v>2.0351699999999999</v>
      </c>
      <c r="AA339" s="7">
        <v>6.9233700000000002</v>
      </c>
      <c r="AE339">
        <v>3.8546900000000002</v>
      </c>
    </row>
    <row r="340" spans="5:31" x14ac:dyDescent="0.35">
      <c r="E340" s="8">
        <f>Testbed_Dec!I340</f>
        <v>6.9191700000000003</v>
      </c>
      <c r="L340">
        <v>6.9221899999999996</v>
      </c>
      <c r="U340" s="25">
        <f>Testbed_Dec!AA340</f>
        <v>2.0351699999999999</v>
      </c>
      <c r="AA340" s="7">
        <v>6.9233700000000002</v>
      </c>
      <c r="AE340">
        <v>3.8546900000000002</v>
      </c>
    </row>
    <row r="341" spans="5:31" x14ac:dyDescent="0.35">
      <c r="E341" s="8">
        <f>Testbed_Dec!I341</f>
        <v>6.9191799999999999</v>
      </c>
      <c r="L341">
        <v>6.9220899999999999</v>
      </c>
      <c r="U341" s="25">
        <f>Testbed_Dec!AA341</f>
        <v>2.03531</v>
      </c>
      <c r="AA341" s="7">
        <v>6.9231600000000002</v>
      </c>
      <c r="AE341">
        <v>3.4325199999999998</v>
      </c>
    </row>
    <row r="342" spans="5:31" x14ac:dyDescent="0.35">
      <c r="E342" s="8">
        <f>Testbed_Dec!I342</f>
        <v>6.9193199999999999</v>
      </c>
      <c r="L342">
        <v>6.9218900000000003</v>
      </c>
      <c r="U342" s="25">
        <f>Testbed_Dec!AA342</f>
        <v>2.03531</v>
      </c>
      <c r="AA342" s="7">
        <v>6.9231600000000002</v>
      </c>
      <c r="AE342">
        <v>3.4325199999999998</v>
      </c>
    </row>
    <row r="343" spans="5:31" x14ac:dyDescent="0.35">
      <c r="E343" s="8">
        <f>Testbed_Dec!I343</f>
        <v>6.9193199999999999</v>
      </c>
      <c r="L343">
        <v>6.9218799999999998</v>
      </c>
      <c r="U343" s="25">
        <f>Testbed_Dec!AA343</f>
        <v>2.03539</v>
      </c>
      <c r="AA343" s="7">
        <v>6.9231400000000001</v>
      </c>
      <c r="AE343">
        <v>3.4321999999999999</v>
      </c>
    </row>
    <row r="344" spans="5:31" x14ac:dyDescent="0.35">
      <c r="E344" s="8">
        <f>Testbed_Dec!I344</f>
        <v>6.91913</v>
      </c>
      <c r="L344">
        <v>6.9218700000000002</v>
      </c>
      <c r="U344" s="25">
        <f>Testbed_Dec!AA344</f>
        <v>2.03539</v>
      </c>
      <c r="AA344" s="7">
        <v>6.9231400000000001</v>
      </c>
      <c r="AE344">
        <v>3.4321999999999999</v>
      </c>
    </row>
    <row r="345" spans="5:31" x14ac:dyDescent="0.35">
      <c r="E345" s="8">
        <f>Testbed_Dec!I345</f>
        <v>6.91913</v>
      </c>
      <c r="L345">
        <v>6.9218000000000002</v>
      </c>
      <c r="U345" s="25">
        <f>Testbed_Dec!AA345</f>
        <v>2.03539</v>
      </c>
      <c r="AA345" s="7">
        <v>6.9230900000000002</v>
      </c>
      <c r="AE345">
        <v>3.32572</v>
      </c>
    </row>
    <row r="346" spans="5:31" x14ac:dyDescent="0.35">
      <c r="E346" s="8">
        <f>Testbed_Dec!I346</f>
        <v>6.9193899999999999</v>
      </c>
      <c r="L346">
        <v>6.9217899999999997</v>
      </c>
      <c r="U346" s="25">
        <f>Testbed_Dec!AA346</f>
        <v>2.03539</v>
      </c>
      <c r="AA346" s="7">
        <v>6.9230900000000002</v>
      </c>
      <c r="AE346">
        <v>3.32572</v>
      </c>
    </row>
    <row r="347" spans="5:31" x14ac:dyDescent="0.35">
      <c r="E347" s="8">
        <f>Testbed_Dec!I347</f>
        <v>6.9195600000000006</v>
      </c>
      <c r="L347">
        <v>6.92178</v>
      </c>
      <c r="U347" s="25">
        <f>Testbed_Dec!AA347</f>
        <v>2.0354999999999999</v>
      </c>
      <c r="AA347" s="7">
        <v>6.9229899999999995</v>
      </c>
      <c r="AE347">
        <v>3.29</v>
      </c>
    </row>
    <row r="348" spans="5:31" x14ac:dyDescent="0.35">
      <c r="E348" s="8">
        <f>Testbed_Dec!I348</f>
        <v>6.9194399999999998</v>
      </c>
      <c r="L348">
        <v>6.92178</v>
      </c>
      <c r="U348" s="25">
        <f>Testbed_Dec!AA348</f>
        <v>2.0354999999999999</v>
      </c>
      <c r="AA348" s="7">
        <v>6.9229899999999995</v>
      </c>
      <c r="AE348">
        <v>3.29</v>
      </c>
    </row>
    <row r="349" spans="5:31" x14ac:dyDescent="0.35">
      <c r="E349" s="8">
        <f>Testbed_Dec!I349</f>
        <v>6.9190800000000001</v>
      </c>
      <c r="L349">
        <v>6.9217599999999999</v>
      </c>
      <c r="U349" s="25">
        <f>Testbed_Dec!AA349</f>
        <v>3.15205</v>
      </c>
      <c r="AA349" s="7">
        <v>6.9228000000000005</v>
      </c>
      <c r="AE349">
        <v>3.28973</v>
      </c>
    </row>
    <row r="350" spans="5:31" x14ac:dyDescent="0.35">
      <c r="E350" s="8">
        <f>Testbed_Dec!I350</f>
        <v>6.9190800000000001</v>
      </c>
      <c r="L350">
        <v>6.9217399999999998</v>
      </c>
      <c r="U350" s="25">
        <f>Testbed_Dec!AA350</f>
        <v>3.15205</v>
      </c>
      <c r="AA350" s="7">
        <v>6.9228000000000005</v>
      </c>
      <c r="AE350">
        <v>3.28973</v>
      </c>
    </row>
    <row r="351" spans="5:31" x14ac:dyDescent="0.35">
      <c r="E351" s="8">
        <f>Testbed_Dec!I351</f>
        <v>6.9189999999999996</v>
      </c>
      <c r="L351">
        <v>6.9217299999999993</v>
      </c>
      <c r="U351" s="25">
        <f>Testbed_Dec!AA351</f>
        <v>3.1524699999999997</v>
      </c>
      <c r="AA351" s="7">
        <v>6.9227499999999997</v>
      </c>
      <c r="AE351">
        <v>3.2895400000000001</v>
      </c>
    </row>
    <row r="352" spans="5:31" x14ac:dyDescent="0.35">
      <c r="E352" s="8">
        <f>Testbed_Dec!I352</f>
        <v>6.9189999999999996</v>
      </c>
      <c r="L352">
        <v>6.9217299999999993</v>
      </c>
      <c r="U352" s="25">
        <f>Testbed_Dec!AA352</f>
        <v>3.1524699999999997</v>
      </c>
      <c r="AA352" s="7">
        <v>6.9227499999999997</v>
      </c>
      <c r="AE352">
        <v>3.2895400000000001</v>
      </c>
    </row>
    <row r="353" spans="5:31" x14ac:dyDescent="0.35">
      <c r="E353" s="8">
        <f>Testbed_Dec!I353</f>
        <v>6.9189799999999995</v>
      </c>
      <c r="L353">
        <v>6.92171</v>
      </c>
      <c r="U353" s="25">
        <f>Testbed_Dec!AA353</f>
        <v>3.32572</v>
      </c>
      <c r="AA353" s="7">
        <v>6.92265</v>
      </c>
      <c r="AE353">
        <v>3.1524699999999997</v>
      </c>
    </row>
    <row r="354" spans="5:31" x14ac:dyDescent="0.35">
      <c r="E354" s="8">
        <f>Testbed_Dec!I354</f>
        <v>6.9188299999999998</v>
      </c>
      <c r="L354">
        <v>6.92171</v>
      </c>
      <c r="U354" s="25">
        <f>Testbed_Dec!AA354</f>
        <v>3.32572</v>
      </c>
      <c r="AA354" s="7">
        <v>6.92265</v>
      </c>
      <c r="AE354">
        <v>3.1524699999999997</v>
      </c>
    </row>
    <row r="355" spans="5:31" x14ac:dyDescent="0.35">
      <c r="E355" s="8">
        <f>Testbed_Dec!I355</f>
        <v>6.9188299999999998</v>
      </c>
      <c r="L355">
        <v>6.9216999999999995</v>
      </c>
      <c r="U355" s="25">
        <f>Testbed_Dec!AA355</f>
        <v>3.4321999999999999</v>
      </c>
      <c r="AA355" s="7">
        <v>6.9225600000000007</v>
      </c>
      <c r="AE355">
        <v>3.15205</v>
      </c>
    </row>
    <row r="356" spans="5:31" x14ac:dyDescent="0.35">
      <c r="E356" s="8">
        <f>Testbed_Dec!I356</f>
        <v>6.9186699999999997</v>
      </c>
      <c r="L356">
        <v>6.9216999999999995</v>
      </c>
      <c r="U356" s="25">
        <f>Testbed_Dec!AA356</f>
        <v>3.4321999999999999</v>
      </c>
      <c r="AA356" s="7">
        <v>6.9225600000000007</v>
      </c>
      <c r="AE356">
        <v>3.15205</v>
      </c>
    </row>
    <row r="357" spans="5:31" x14ac:dyDescent="0.35">
      <c r="E357" s="8">
        <f>Testbed_Dec!I357</f>
        <v>6.9186699999999997</v>
      </c>
      <c r="L357">
        <v>6.9216800000000003</v>
      </c>
      <c r="U357" s="25">
        <f>Testbed_Dec!AA357</f>
        <v>3.4325199999999998</v>
      </c>
      <c r="AA357" s="7">
        <v>6.9225000000000003</v>
      </c>
      <c r="AE357">
        <v>2.87507</v>
      </c>
    </row>
    <row r="358" spans="5:31" x14ac:dyDescent="0.35">
      <c r="E358" s="8">
        <f>Testbed_Dec!I358</f>
        <v>6.9189300000000005</v>
      </c>
      <c r="L358">
        <v>6.9216800000000003</v>
      </c>
      <c r="U358" s="25">
        <f>Testbed_Dec!AA358</f>
        <v>3.4325199999999998</v>
      </c>
      <c r="AA358" s="7">
        <v>6.9225000000000003</v>
      </c>
      <c r="AE358">
        <v>2.87507</v>
      </c>
    </row>
    <row r="359" spans="5:31" x14ac:dyDescent="0.35">
      <c r="E359" s="8">
        <f>Testbed_Dec!I359</f>
        <v>6.9189300000000005</v>
      </c>
      <c r="L359">
        <v>6.9216699999999998</v>
      </c>
      <c r="U359" s="25">
        <f>Testbed_Dec!AA359</f>
        <v>3.9161599999999996</v>
      </c>
      <c r="AA359" s="7">
        <v>6.9224300000000003</v>
      </c>
      <c r="AE359">
        <v>2.87398</v>
      </c>
    </row>
    <row r="360" spans="5:31" x14ac:dyDescent="0.35">
      <c r="E360" s="8">
        <f>Testbed_Dec!I360</f>
        <v>6.9189499999999997</v>
      </c>
      <c r="L360">
        <v>6.9216199999999999</v>
      </c>
      <c r="U360" s="25">
        <f>Testbed_Dec!AA360</f>
        <v>3.9161599999999996</v>
      </c>
      <c r="AA360" s="7">
        <v>6.9224300000000003</v>
      </c>
      <c r="AE360">
        <v>2.87398</v>
      </c>
    </row>
    <row r="361" spans="5:31" x14ac:dyDescent="0.35">
      <c r="E361" s="8">
        <f>Testbed_Dec!I361</f>
        <v>6.9189099999999994</v>
      </c>
      <c r="L361">
        <v>6.9215900000000001</v>
      </c>
      <c r="U361" s="25">
        <f>Testbed_Dec!AA361</f>
        <v>3.9227600000000002</v>
      </c>
      <c r="AA361" s="7">
        <v>6.9222099999999998</v>
      </c>
      <c r="AE361">
        <v>2.8736899999999999</v>
      </c>
    </row>
    <row r="362" spans="5:31" x14ac:dyDescent="0.35">
      <c r="E362" s="8">
        <f>Testbed_Dec!I362</f>
        <v>6.9189099999999994</v>
      </c>
      <c r="L362">
        <v>6.9215900000000001</v>
      </c>
      <c r="U362" s="25">
        <f>Testbed_Dec!AA362</f>
        <v>3.9227600000000002</v>
      </c>
      <c r="AA362" s="7">
        <v>6.9222099999999998</v>
      </c>
      <c r="AE362">
        <v>2.8736899999999999</v>
      </c>
    </row>
    <row r="363" spans="5:31" x14ac:dyDescent="0.35">
      <c r="E363" s="8">
        <f>Testbed_Dec!I363</f>
        <v>6.9193100000000003</v>
      </c>
      <c r="L363">
        <v>6.9215900000000001</v>
      </c>
      <c r="U363" s="25">
        <f>Testbed_Dec!AA363</f>
        <v>3.9225500000000002</v>
      </c>
      <c r="AA363" s="7">
        <v>6.9221000000000004</v>
      </c>
      <c r="AE363">
        <v>2.7889499999999998</v>
      </c>
    </row>
    <row r="364" spans="5:31" x14ac:dyDescent="0.35">
      <c r="E364" s="8">
        <f>Testbed_Dec!I364</f>
        <v>6.9193100000000003</v>
      </c>
      <c r="L364">
        <v>6.9215900000000001</v>
      </c>
      <c r="U364" s="25">
        <f>Testbed_Dec!AA364</f>
        <v>3.9225500000000002</v>
      </c>
      <c r="AA364" s="7">
        <v>6.9221000000000004</v>
      </c>
      <c r="AE364">
        <v>2.7889499999999998</v>
      </c>
    </row>
    <row r="365" spans="5:31" x14ac:dyDescent="0.35">
      <c r="E365" s="8">
        <f>Testbed_Dec!I365</f>
        <v>6.9195000000000002</v>
      </c>
      <c r="L365">
        <v>6.9215600000000004</v>
      </c>
      <c r="U365" s="25">
        <f>Testbed_Dec!AA365</f>
        <v>2.87507</v>
      </c>
      <c r="AA365" s="7">
        <v>6.9220299999999995</v>
      </c>
      <c r="AE365">
        <v>2.5586899999999999</v>
      </c>
    </row>
    <row r="366" spans="5:31" x14ac:dyDescent="0.35">
      <c r="E366" s="8">
        <f>Testbed_Dec!I366</f>
        <v>6.9197199999999999</v>
      </c>
      <c r="L366">
        <v>6.9215600000000004</v>
      </c>
      <c r="U366" s="25">
        <f>Testbed_Dec!AA366</f>
        <v>2.87507</v>
      </c>
      <c r="AA366" s="7">
        <v>6.9220299999999995</v>
      </c>
      <c r="AE366">
        <v>2.5586899999999999</v>
      </c>
    </row>
    <row r="367" spans="5:31" x14ac:dyDescent="0.35">
      <c r="E367" s="8">
        <f>Testbed_Dec!I367</f>
        <v>6.9197199999999999</v>
      </c>
      <c r="L367">
        <v>6.9215600000000004</v>
      </c>
      <c r="U367" s="25">
        <f>Testbed_Dec!AA367</f>
        <v>2.87398</v>
      </c>
      <c r="AA367" s="7">
        <v>6.9218000000000002</v>
      </c>
      <c r="AE367">
        <v>2.5582600000000002</v>
      </c>
    </row>
    <row r="368" spans="5:31" x14ac:dyDescent="0.35">
      <c r="E368" s="8">
        <f>Testbed_Dec!I368</f>
        <v>6.9193599999999993</v>
      </c>
      <c r="L368">
        <v>6.9215400000000002</v>
      </c>
      <c r="U368" s="25">
        <f>Testbed_Dec!AA368</f>
        <v>2.87398</v>
      </c>
      <c r="AA368" s="7">
        <v>6.9218000000000002</v>
      </c>
      <c r="AE368">
        <v>2.5582600000000002</v>
      </c>
    </row>
    <row r="369" spans="5:31" x14ac:dyDescent="0.35">
      <c r="E369" s="8">
        <f>Testbed_Dec!I369</f>
        <v>6.9193599999999993</v>
      </c>
      <c r="L369">
        <v>6.9215100000000005</v>
      </c>
      <c r="U369" s="25">
        <f>Testbed_Dec!AA369</f>
        <v>2.8736899999999999</v>
      </c>
      <c r="AA369" s="7">
        <v>6.9216899999999999</v>
      </c>
      <c r="AE369">
        <v>2.4902399999999996</v>
      </c>
    </row>
    <row r="370" spans="5:31" x14ac:dyDescent="0.35">
      <c r="E370" s="8">
        <f>Testbed_Dec!I370</f>
        <v>6.9193800000000003</v>
      </c>
      <c r="L370">
        <v>6.9215</v>
      </c>
      <c r="U370" s="25">
        <f>Testbed_Dec!AA370</f>
        <v>2.8736899999999999</v>
      </c>
      <c r="AA370" s="7">
        <v>6.9216899999999999</v>
      </c>
      <c r="AE370">
        <v>2.4902399999999996</v>
      </c>
    </row>
    <row r="371" spans="5:31" x14ac:dyDescent="0.35">
      <c r="E371" s="8">
        <f>Testbed_Dec!I371</f>
        <v>6.9193800000000003</v>
      </c>
      <c r="L371">
        <v>6.9214799999999999</v>
      </c>
      <c r="U371" s="25">
        <f>Testbed_Dec!AA371</f>
        <v>2.4899800000000001</v>
      </c>
      <c r="AA371" s="7">
        <v>6.9216099999999994</v>
      </c>
      <c r="AE371">
        <v>2.4900799999999998</v>
      </c>
    </row>
    <row r="372" spans="5:31" x14ac:dyDescent="0.35">
      <c r="E372" s="8">
        <f>Testbed_Dec!I372</f>
        <v>6.9193899999999999</v>
      </c>
      <c r="L372">
        <v>6.9214799999999999</v>
      </c>
      <c r="U372" s="25">
        <f>Testbed_Dec!AA372</f>
        <v>2.4899800000000001</v>
      </c>
      <c r="AA372" s="7">
        <v>6.9216099999999994</v>
      </c>
      <c r="AE372">
        <v>2.4900799999999998</v>
      </c>
    </row>
    <row r="373" spans="5:31" x14ac:dyDescent="0.35">
      <c r="E373" s="8">
        <f>Testbed_Dec!I373</f>
        <v>6.9194499999999994</v>
      </c>
      <c r="L373">
        <v>6.9214399999999996</v>
      </c>
      <c r="U373" s="25">
        <f>Testbed_Dec!AA373</f>
        <v>2.4900799999999998</v>
      </c>
      <c r="AA373" s="7">
        <v>6.9215600000000004</v>
      </c>
      <c r="AE373">
        <v>2.4899800000000001</v>
      </c>
    </row>
    <row r="374" spans="5:31" x14ac:dyDescent="0.35">
      <c r="E374" s="8">
        <f>Testbed_Dec!I374</f>
        <v>6.9194499999999994</v>
      </c>
      <c r="L374">
        <v>6.9214399999999996</v>
      </c>
      <c r="U374" s="25">
        <f>Testbed_Dec!AA374</f>
        <v>2.4900799999999998</v>
      </c>
      <c r="AA374" s="7">
        <v>6.9215600000000004</v>
      </c>
      <c r="AE374">
        <v>2.4899800000000001</v>
      </c>
    </row>
    <row r="375" spans="5:31" x14ac:dyDescent="0.35">
      <c r="E375" s="8">
        <f>Testbed_Dec!I375</f>
        <v>6.9201199999999998</v>
      </c>
      <c r="L375">
        <v>6.92143</v>
      </c>
      <c r="U375" s="25">
        <f>Testbed_Dec!AA375</f>
        <v>2.4902399999999996</v>
      </c>
      <c r="AA375" s="7">
        <v>6.9214599999999997</v>
      </c>
      <c r="AE375">
        <v>2.4561599999999997</v>
      </c>
    </row>
    <row r="376" spans="5:31" x14ac:dyDescent="0.35">
      <c r="E376" s="8">
        <f>Testbed_Dec!I376</f>
        <v>6.9201199999999998</v>
      </c>
      <c r="L376">
        <v>6.92143</v>
      </c>
      <c r="U376" s="25">
        <f>Testbed_Dec!AA376</f>
        <v>2.4902399999999996</v>
      </c>
      <c r="AA376" s="7">
        <v>6.9214599999999997</v>
      </c>
      <c r="AE376">
        <v>2.4561599999999997</v>
      </c>
    </row>
    <row r="377" spans="5:31" x14ac:dyDescent="0.35">
      <c r="E377" s="8">
        <f>Testbed_Dec!I377</f>
        <v>6.91995</v>
      </c>
      <c r="L377">
        <v>6.9214099999999998</v>
      </c>
      <c r="U377" s="25">
        <f>Testbed_Dec!AA377</f>
        <v>4.1957399999999998</v>
      </c>
      <c r="AA377" s="7">
        <v>6.9213999999999993</v>
      </c>
      <c r="AE377">
        <v>2.4560599999999999</v>
      </c>
    </row>
    <row r="378" spans="5:31" x14ac:dyDescent="0.35">
      <c r="E378" s="8">
        <f>Testbed_Dec!I378</f>
        <v>6.9195699999999993</v>
      </c>
      <c r="L378">
        <v>6.9214099999999998</v>
      </c>
      <c r="U378" s="25">
        <f>Testbed_Dec!AA378</f>
        <v>4.1957399999999998</v>
      </c>
      <c r="AA378" s="7">
        <v>6.9213999999999993</v>
      </c>
      <c r="AE378">
        <v>2.4560599999999999</v>
      </c>
    </row>
    <row r="379" spans="5:31" x14ac:dyDescent="0.35">
      <c r="E379" s="8">
        <f>Testbed_Dec!I379</f>
        <v>6.9195699999999993</v>
      </c>
      <c r="L379">
        <v>6.9213999999999993</v>
      </c>
      <c r="U379" s="25">
        <f>Testbed_Dec!AA379</f>
        <v>4.1969200000000004</v>
      </c>
      <c r="AA379" s="7">
        <v>6.9213500000000003</v>
      </c>
      <c r="AE379">
        <v>2.4181699999999999</v>
      </c>
    </row>
    <row r="380" spans="5:31" x14ac:dyDescent="0.35">
      <c r="E380" s="8">
        <f>Testbed_Dec!I380</f>
        <v>6.9196499999999999</v>
      </c>
      <c r="L380">
        <v>6.9213500000000003</v>
      </c>
      <c r="U380" s="25">
        <f>Testbed_Dec!AA380</f>
        <v>4.1969200000000004</v>
      </c>
      <c r="AA380" s="7">
        <v>6.9213500000000003</v>
      </c>
      <c r="AE380">
        <v>2.4181699999999999</v>
      </c>
    </row>
    <row r="381" spans="5:31" x14ac:dyDescent="0.35">
      <c r="E381" s="8">
        <f>Testbed_Dec!I381</f>
        <v>6.9196499999999999</v>
      </c>
      <c r="L381">
        <v>6.9213500000000003</v>
      </c>
      <c r="U381" s="25">
        <f>Testbed_Dec!AA381</f>
        <v>4.1970299999999998</v>
      </c>
      <c r="AA381" s="7">
        <v>6.9211999999999998</v>
      </c>
      <c r="AE381">
        <v>2.3506900000000002</v>
      </c>
    </row>
    <row r="382" spans="5:31" x14ac:dyDescent="0.35">
      <c r="E382" s="8">
        <f>Testbed_Dec!I382</f>
        <v>6.9194899999999997</v>
      </c>
      <c r="L382">
        <v>6.9213100000000001</v>
      </c>
      <c r="U382" s="25">
        <f>Testbed_Dec!AA382</f>
        <v>4.1970299999999998</v>
      </c>
      <c r="AA382" s="7">
        <v>6.9211999999999998</v>
      </c>
      <c r="AE382">
        <v>2.3506900000000002</v>
      </c>
    </row>
    <row r="383" spans="5:31" x14ac:dyDescent="0.35">
      <c r="E383" s="8">
        <f>Testbed_Dec!I383</f>
        <v>6.9194899999999997</v>
      </c>
      <c r="L383">
        <v>6.9213100000000001</v>
      </c>
      <c r="U383" s="25">
        <f>Testbed_Dec!AA383</f>
        <v>4.2658800000000001</v>
      </c>
      <c r="AA383" s="7">
        <v>6.9211400000000003</v>
      </c>
      <c r="AE383">
        <v>2.3506100000000001</v>
      </c>
    </row>
    <row r="384" spans="5:31" x14ac:dyDescent="0.35">
      <c r="E384" s="8">
        <f>Testbed_Dec!I384</f>
        <v>6.9194899999999997</v>
      </c>
      <c r="L384">
        <v>6.9212700000000007</v>
      </c>
      <c r="U384" s="25">
        <f>Testbed_Dec!AA384</f>
        <v>4.2658800000000001</v>
      </c>
      <c r="AA384" s="7">
        <v>6.9211400000000003</v>
      </c>
      <c r="AE384">
        <v>2.3506100000000001</v>
      </c>
    </row>
    <row r="385" spans="5:31" x14ac:dyDescent="0.35">
      <c r="E385" s="8">
        <f>Testbed_Dec!I385</f>
        <v>6.9194100000000001</v>
      </c>
      <c r="L385">
        <v>6.9212199999999999</v>
      </c>
      <c r="U385" s="25">
        <f>Testbed_Dec!AA385</f>
        <v>4.2657600000000002</v>
      </c>
      <c r="AA385" s="7">
        <v>6.92103</v>
      </c>
      <c r="AE385">
        <v>2.3504299999999998</v>
      </c>
    </row>
    <row r="386" spans="5:31" x14ac:dyDescent="0.35">
      <c r="E386" s="8">
        <f>Testbed_Dec!I386</f>
        <v>6.9194100000000001</v>
      </c>
      <c r="L386">
        <v>6.92117</v>
      </c>
      <c r="U386" s="25">
        <f>Testbed_Dec!AA386</f>
        <v>4.2657600000000002</v>
      </c>
      <c r="AA386" s="7">
        <v>6.92103</v>
      </c>
      <c r="AE386">
        <v>2.3504299999999998</v>
      </c>
    </row>
    <row r="387" spans="5:31" x14ac:dyDescent="0.35">
      <c r="E387" s="8">
        <f>Testbed_Dec!I387</f>
        <v>6.9196299999999997</v>
      </c>
      <c r="L387">
        <v>6.92117</v>
      </c>
      <c r="U387" s="25">
        <f>Testbed_Dec!AA387</f>
        <v>4.2655799999999999</v>
      </c>
      <c r="AA387" s="7">
        <v>6.9209399999999999</v>
      </c>
      <c r="AE387">
        <v>2.33006</v>
      </c>
    </row>
    <row r="388" spans="5:31" x14ac:dyDescent="0.35">
      <c r="E388" s="8">
        <f>Testbed_Dec!I388</f>
        <v>6.9196299999999997</v>
      </c>
      <c r="L388">
        <v>6.9211499999999999</v>
      </c>
      <c r="U388" s="25">
        <f>Testbed_Dec!AA388</f>
        <v>4.2655799999999999</v>
      </c>
      <c r="AA388" s="7">
        <v>6.9209399999999999</v>
      </c>
      <c r="AE388">
        <v>2.33006</v>
      </c>
    </row>
    <row r="389" spans="5:31" x14ac:dyDescent="0.35">
      <c r="E389" s="8">
        <f>Testbed_Dec!I389</f>
        <v>6.9197700000000006</v>
      </c>
      <c r="L389">
        <v>6.9211499999999999</v>
      </c>
      <c r="U389" s="25">
        <f>Testbed_Dec!AA389</f>
        <v>4.4124300000000005</v>
      </c>
      <c r="AA389" s="7">
        <v>6.92089</v>
      </c>
      <c r="AE389">
        <v>2.24715</v>
      </c>
    </row>
    <row r="390" spans="5:31" x14ac:dyDescent="0.35">
      <c r="E390" s="8">
        <f>Testbed_Dec!I390</f>
        <v>6.9200499999999998</v>
      </c>
      <c r="L390">
        <v>6.9211200000000002</v>
      </c>
      <c r="U390" s="25">
        <f>Testbed_Dec!AA390</f>
        <v>4.4124300000000005</v>
      </c>
      <c r="AA390" s="7">
        <v>6.92089</v>
      </c>
      <c r="AE390">
        <v>2.24715</v>
      </c>
    </row>
    <row r="391" spans="5:31" x14ac:dyDescent="0.35">
      <c r="E391" s="8">
        <f>Testbed_Dec!I391</f>
        <v>6.9200499999999998</v>
      </c>
      <c r="L391">
        <v>6.9211</v>
      </c>
      <c r="U391" s="25">
        <f>Testbed_Dec!AA391</f>
        <v>4.4452600000000002</v>
      </c>
      <c r="AA391" s="7">
        <v>6.9208599999999993</v>
      </c>
      <c r="AE391">
        <v>2.2462399999999998</v>
      </c>
    </row>
    <row r="392" spans="5:31" x14ac:dyDescent="0.35">
      <c r="E392" s="8">
        <f>Testbed_Dec!I392</f>
        <v>6.9197700000000006</v>
      </c>
      <c r="L392">
        <v>6.9211</v>
      </c>
      <c r="U392" s="25">
        <f>Testbed_Dec!AA392</f>
        <v>4.4452600000000002</v>
      </c>
      <c r="AA392" s="7">
        <v>6.9208599999999993</v>
      </c>
      <c r="AE392">
        <v>2.2462399999999998</v>
      </c>
    </row>
    <row r="393" spans="5:31" x14ac:dyDescent="0.35">
      <c r="E393" s="8">
        <f>Testbed_Dec!I393</f>
        <v>6.9197700000000006</v>
      </c>
      <c r="L393">
        <v>6.9210900000000004</v>
      </c>
      <c r="U393" s="25">
        <f>Testbed_Dec!AA393</f>
        <v>4.4455499999999999</v>
      </c>
      <c r="AA393" s="7">
        <v>6.9207799999999997</v>
      </c>
      <c r="AE393">
        <v>2.2453600000000002</v>
      </c>
    </row>
    <row r="394" spans="5:31" x14ac:dyDescent="0.35">
      <c r="E394" s="8">
        <f>Testbed_Dec!I394</f>
        <v>6.9197499999999996</v>
      </c>
      <c r="L394">
        <v>6.9210799999999999</v>
      </c>
      <c r="U394" s="25">
        <f>Testbed_Dec!AA394</f>
        <v>4.4455499999999999</v>
      </c>
      <c r="AA394" s="7">
        <v>6.9207799999999997</v>
      </c>
      <c r="AE394">
        <v>2.2453600000000002</v>
      </c>
    </row>
    <row r="395" spans="5:31" x14ac:dyDescent="0.35">
      <c r="E395" s="8">
        <f>Testbed_Dec!I395</f>
        <v>6.91974</v>
      </c>
      <c r="L395">
        <v>6.9210799999999999</v>
      </c>
      <c r="U395" s="25">
        <f>Testbed_Dec!AA395</f>
        <v>3.29</v>
      </c>
      <c r="AA395" s="7">
        <v>6.92056</v>
      </c>
      <c r="AE395">
        <v>2.1696900000000001</v>
      </c>
    </row>
    <row r="396" spans="5:31" x14ac:dyDescent="0.35">
      <c r="E396" s="8">
        <f>Testbed_Dec!I396</f>
        <v>6.91974</v>
      </c>
      <c r="L396">
        <v>6.9210399999999996</v>
      </c>
      <c r="U396" s="25">
        <f>Testbed_Dec!AA396</f>
        <v>3.29</v>
      </c>
      <c r="AA396" s="7">
        <v>6.92056</v>
      </c>
      <c r="AE396">
        <v>2.1696900000000001</v>
      </c>
    </row>
    <row r="397" spans="5:31" x14ac:dyDescent="0.35">
      <c r="E397" s="8">
        <f>Testbed_Dec!I397</f>
        <v>6.9204099999999995</v>
      </c>
      <c r="L397">
        <v>6.92103</v>
      </c>
      <c r="U397" s="25">
        <f>Testbed_Dec!AA397</f>
        <v>3.28973</v>
      </c>
      <c r="AA397" s="7">
        <v>6.92042</v>
      </c>
      <c r="AE397">
        <v>2.0399500000000002</v>
      </c>
    </row>
    <row r="398" spans="5:31" x14ac:dyDescent="0.35">
      <c r="E398" s="8">
        <f>Testbed_Dec!I398</f>
        <v>6.9204099999999995</v>
      </c>
      <c r="L398">
        <v>6.92103</v>
      </c>
      <c r="U398" s="25">
        <f>Testbed_Dec!AA398</f>
        <v>3.28973</v>
      </c>
      <c r="AA398" s="7">
        <v>6.92042</v>
      </c>
      <c r="AE398">
        <v>2.0399500000000002</v>
      </c>
    </row>
    <row r="399" spans="5:31" x14ac:dyDescent="0.35">
      <c r="E399" s="8">
        <f>Testbed_Dec!I399</f>
        <v>6.9202899999999996</v>
      </c>
      <c r="L399">
        <v>6.9209499999999995</v>
      </c>
      <c r="U399" s="25">
        <f>Testbed_Dec!AA399</f>
        <v>3.2895400000000001</v>
      </c>
      <c r="AA399" s="7">
        <v>6.9204099999999995</v>
      </c>
      <c r="AE399">
        <v>2.0390999999999999</v>
      </c>
    </row>
    <row r="400" spans="5:31" x14ac:dyDescent="0.35">
      <c r="E400" s="8">
        <f>Testbed_Dec!I400</f>
        <v>6.9200799999999996</v>
      </c>
      <c r="L400">
        <v>6.9209499999999995</v>
      </c>
      <c r="U400" s="25">
        <f>Testbed_Dec!AA400</f>
        <v>3.2895400000000001</v>
      </c>
      <c r="AA400" s="7">
        <v>6.9204099999999995</v>
      </c>
      <c r="AE400">
        <v>2.0390999999999999</v>
      </c>
    </row>
    <row r="401" spans="5:31" x14ac:dyDescent="0.35">
      <c r="E401" s="8">
        <f>Testbed_Dec!I401</f>
        <v>6.9200799999999996</v>
      </c>
      <c r="L401">
        <v>6.9209399999999999</v>
      </c>
      <c r="U401" s="25">
        <f>Testbed_Dec!AA401</f>
        <v>2.7889499999999998</v>
      </c>
      <c r="AA401" s="7">
        <v>6.9200600000000003</v>
      </c>
      <c r="AE401">
        <v>2.0389400000000002</v>
      </c>
    </row>
    <row r="402" spans="5:31" x14ac:dyDescent="0.35">
      <c r="E402" s="8">
        <f>Testbed_Dec!I402</f>
        <v>6.9195699999999993</v>
      </c>
      <c r="L402">
        <v>6.9209199999999997</v>
      </c>
      <c r="U402" s="25">
        <f>Testbed_Dec!AA402</f>
        <v>2.7889499999999998</v>
      </c>
      <c r="AA402" s="7">
        <v>6.9200600000000003</v>
      </c>
      <c r="AE402">
        <v>2.0389400000000002</v>
      </c>
    </row>
    <row r="403" spans="5:31" x14ac:dyDescent="0.35">
      <c r="E403" s="8">
        <f>Testbed_Dec!I403</f>
        <v>6.9195699999999993</v>
      </c>
      <c r="L403">
        <v>6.9209100000000001</v>
      </c>
      <c r="U403" s="25">
        <f>Testbed_Dec!AA403</f>
        <v>2.5586899999999999</v>
      </c>
      <c r="AA403" s="7">
        <v>6.9199399999999995</v>
      </c>
      <c r="AE403">
        <v>2.0386800000000003</v>
      </c>
    </row>
    <row r="404" spans="5:31" x14ac:dyDescent="0.35">
      <c r="E404" s="8">
        <f>Testbed_Dec!I404</f>
        <v>6.9197499999999996</v>
      </c>
      <c r="L404">
        <v>6.92089</v>
      </c>
      <c r="U404" s="25">
        <f>Testbed_Dec!AA404</f>
        <v>2.5586899999999999</v>
      </c>
      <c r="AA404" s="7">
        <v>6.9199399999999995</v>
      </c>
      <c r="AE404">
        <v>2.0386800000000003</v>
      </c>
    </row>
    <row r="405" spans="5:31" x14ac:dyDescent="0.35">
      <c r="E405" s="8">
        <f>Testbed_Dec!I405</f>
        <v>6.9197499999999996</v>
      </c>
      <c r="L405">
        <v>6.9208800000000004</v>
      </c>
      <c r="U405" s="25">
        <f>Testbed_Dec!AA405</f>
        <v>2.5582600000000002</v>
      </c>
      <c r="AA405" s="7">
        <v>6.9198900000000005</v>
      </c>
      <c r="AE405">
        <v>2.0385900000000001</v>
      </c>
    </row>
    <row r="406" spans="5:31" x14ac:dyDescent="0.35">
      <c r="E406" s="8">
        <f>Testbed_Dec!I406</f>
        <v>6.9197700000000006</v>
      </c>
      <c r="L406">
        <v>6.9208800000000004</v>
      </c>
      <c r="U406" s="25">
        <f>Testbed_Dec!AA406</f>
        <v>2.5582600000000002</v>
      </c>
      <c r="AA406" s="7">
        <v>6.9198900000000005</v>
      </c>
      <c r="AE406">
        <v>2.0385900000000001</v>
      </c>
    </row>
    <row r="407" spans="5:31" x14ac:dyDescent="0.35">
      <c r="E407" s="8">
        <f>Testbed_Dec!I407</f>
        <v>6.9197899999999999</v>
      </c>
      <c r="L407">
        <v>6.9207200000000002</v>
      </c>
      <c r="U407" s="25">
        <f>Testbed_Dec!AA407</f>
        <v>4.6189999999999998</v>
      </c>
      <c r="AA407" s="7">
        <v>6.9198500000000003</v>
      </c>
      <c r="AE407">
        <v>2.0385499999999999</v>
      </c>
    </row>
    <row r="408" spans="5:31" x14ac:dyDescent="0.35">
      <c r="E408" s="8">
        <f>Testbed_Dec!I408</f>
        <v>6.9197899999999999</v>
      </c>
      <c r="L408">
        <v>6.9206899999999996</v>
      </c>
      <c r="U408" s="25">
        <f>Testbed_Dec!AA408</f>
        <v>4.6189999999999998</v>
      </c>
      <c r="AA408" s="7">
        <v>6.9198500000000003</v>
      </c>
      <c r="AE408">
        <v>2.0385499999999999</v>
      </c>
    </row>
    <row r="409" spans="5:31" x14ac:dyDescent="0.35">
      <c r="E409" s="8">
        <f>Testbed_Dec!I409</f>
        <v>6.9196899999999992</v>
      </c>
      <c r="L409">
        <v>6.9206700000000003</v>
      </c>
      <c r="U409" s="25">
        <f>Testbed_Dec!AA409</f>
        <v>4.6201800000000004</v>
      </c>
      <c r="AA409" s="7">
        <v>6.9198000000000004</v>
      </c>
      <c r="AE409">
        <v>2.0384500000000001</v>
      </c>
    </row>
    <row r="410" spans="5:31" x14ac:dyDescent="0.35">
      <c r="E410" s="8">
        <f>Testbed_Dec!I410</f>
        <v>6.9196899999999992</v>
      </c>
      <c r="L410">
        <v>6.9206700000000003</v>
      </c>
      <c r="U410" s="25">
        <f>Testbed_Dec!AA410</f>
        <v>4.6201800000000004</v>
      </c>
      <c r="AA410" s="7">
        <v>6.9198000000000004</v>
      </c>
      <c r="AE410">
        <v>2.0384500000000001</v>
      </c>
    </row>
    <row r="411" spans="5:31" x14ac:dyDescent="0.35">
      <c r="E411" s="8">
        <f>Testbed_Dec!I411</f>
        <v>6.9203199999999994</v>
      </c>
      <c r="L411">
        <v>6.9206499999999993</v>
      </c>
      <c r="U411" s="25">
        <f>Testbed_Dec!AA411</f>
        <v>4.5356899999999998</v>
      </c>
      <c r="AA411" s="7">
        <v>6.9196999999999997</v>
      </c>
      <c r="AE411">
        <v>2.0384199999999999</v>
      </c>
    </row>
    <row r="412" spans="5:31" x14ac:dyDescent="0.35">
      <c r="E412" s="8">
        <f>Testbed_Dec!I412</f>
        <v>6.9203599999999996</v>
      </c>
      <c r="L412">
        <v>6.9206499999999993</v>
      </c>
      <c r="U412" s="25">
        <f>Testbed_Dec!AA412</f>
        <v>4.5356899999999998</v>
      </c>
      <c r="AA412" s="7">
        <v>6.9196999999999997</v>
      </c>
      <c r="AE412">
        <v>2.0384199999999999</v>
      </c>
    </row>
    <row r="413" spans="5:31" x14ac:dyDescent="0.35">
      <c r="E413" s="8">
        <f>Testbed_Dec!I413</f>
        <v>6.92042</v>
      </c>
      <c r="L413">
        <v>6.9206000000000003</v>
      </c>
      <c r="U413" s="25">
        <f>Testbed_Dec!AA413</f>
        <v>4.4078999999999997</v>
      </c>
      <c r="AA413" s="7">
        <v>6.9196800000000005</v>
      </c>
      <c r="AE413">
        <v>2.0383599999999999</v>
      </c>
    </row>
    <row r="414" spans="5:31" x14ac:dyDescent="0.35">
      <c r="E414" s="8">
        <f>Testbed_Dec!I414</f>
        <v>6.92042</v>
      </c>
      <c r="L414">
        <v>6.9205399999999999</v>
      </c>
      <c r="U414" s="25">
        <f>Testbed_Dec!AA414</f>
        <v>4.4078999999999997</v>
      </c>
      <c r="AA414" s="7">
        <v>6.9196800000000005</v>
      </c>
      <c r="AE414">
        <v>2.0383599999999999</v>
      </c>
    </row>
    <row r="415" spans="5:31" x14ac:dyDescent="0.35">
      <c r="E415" s="8">
        <f>Testbed_Dec!I415</f>
        <v>6.9200799999999996</v>
      </c>
      <c r="L415">
        <v>6.9205399999999999</v>
      </c>
      <c r="U415" s="25">
        <f>Testbed_Dec!AA415</f>
        <v>4.4078299999999997</v>
      </c>
      <c r="AA415" s="7">
        <v>6.9196800000000005</v>
      </c>
      <c r="AE415">
        <v>2.0382600000000002</v>
      </c>
    </row>
    <row r="416" spans="5:31" x14ac:dyDescent="0.35">
      <c r="E416" s="8">
        <f>Testbed_Dec!I416</f>
        <v>6.9200799999999996</v>
      </c>
      <c r="L416">
        <v>6.9204699999999999</v>
      </c>
      <c r="U416" s="25">
        <f>Testbed_Dec!AA416</f>
        <v>4.4078299999999997</v>
      </c>
      <c r="AA416" s="7">
        <v>6.9196800000000005</v>
      </c>
      <c r="AE416">
        <v>2.0382600000000002</v>
      </c>
    </row>
    <row r="417" spans="5:31" x14ac:dyDescent="0.35">
      <c r="E417" s="8">
        <f>Testbed_Dec!I417</f>
        <v>6.9204600000000003</v>
      </c>
      <c r="L417">
        <v>6.9204600000000003</v>
      </c>
      <c r="U417" s="25">
        <f>Testbed_Dec!AA417</f>
        <v>5.0463399999999998</v>
      </c>
      <c r="AA417" s="7">
        <v>6.9193800000000003</v>
      </c>
      <c r="AE417">
        <v>2.0382199999999999</v>
      </c>
    </row>
    <row r="418" spans="5:31" x14ac:dyDescent="0.35">
      <c r="E418" s="8">
        <f>Testbed_Dec!I418</f>
        <v>6.92</v>
      </c>
      <c r="L418">
        <v>6.9204399999999993</v>
      </c>
      <c r="U418" s="25">
        <f>Testbed_Dec!AA418</f>
        <v>5.0463399999999998</v>
      </c>
      <c r="AA418" s="7">
        <v>6.9193800000000003</v>
      </c>
      <c r="AE418">
        <v>2.0382199999999999</v>
      </c>
    </row>
    <row r="419" spans="5:31" x14ac:dyDescent="0.35">
      <c r="E419" s="8">
        <f>Testbed_Dec!I419</f>
        <v>6.92</v>
      </c>
      <c r="L419">
        <v>6.92042</v>
      </c>
      <c r="U419" s="25">
        <f>Testbed_Dec!AA419</f>
        <v>5.8785100000000003</v>
      </c>
      <c r="AA419" s="7">
        <v>6.9193699999999998</v>
      </c>
      <c r="AE419">
        <v>2.0382099999999999</v>
      </c>
    </row>
    <row r="420" spans="5:31" x14ac:dyDescent="0.35">
      <c r="E420" s="8">
        <f>Testbed_Dec!I420</f>
        <v>6.9202299999999992</v>
      </c>
      <c r="L420">
        <v>6.92042</v>
      </c>
      <c r="U420" s="25">
        <f>Testbed_Dec!AA420</f>
        <v>5.8785100000000003</v>
      </c>
      <c r="AA420" s="7">
        <v>6.9193699999999998</v>
      </c>
      <c r="AE420">
        <v>2.0382099999999999</v>
      </c>
    </row>
    <row r="421" spans="5:31" x14ac:dyDescent="0.35">
      <c r="E421" s="8">
        <f>Testbed_Dec!I421</f>
        <v>6.9202299999999992</v>
      </c>
      <c r="L421">
        <v>6.92042</v>
      </c>
      <c r="U421" s="25">
        <f>Testbed_Dec!AA421</f>
        <v>5.8787900000000004</v>
      </c>
      <c r="AA421" s="7">
        <v>6.9193100000000003</v>
      </c>
      <c r="AE421">
        <v>2.0382099999999999</v>
      </c>
    </row>
    <row r="422" spans="5:31" x14ac:dyDescent="0.35">
      <c r="E422" s="8">
        <f>Testbed_Dec!I422</f>
        <v>6.9201600000000001</v>
      </c>
      <c r="L422">
        <v>6.9204099999999995</v>
      </c>
      <c r="U422" s="25">
        <f>Testbed_Dec!AA422</f>
        <v>5.8787900000000004</v>
      </c>
      <c r="AA422" s="7">
        <v>6.9193100000000003</v>
      </c>
      <c r="AE422">
        <v>2.0382099999999999</v>
      </c>
    </row>
    <row r="423" spans="5:31" x14ac:dyDescent="0.35">
      <c r="E423" s="8">
        <f>Testbed_Dec!I423</f>
        <v>6.9201600000000001</v>
      </c>
      <c r="L423">
        <v>6.9204099999999995</v>
      </c>
      <c r="U423" s="25">
        <f>Testbed_Dec!AA423</f>
        <v>5.78294</v>
      </c>
      <c r="AA423" s="7">
        <v>6.9192900000000002</v>
      </c>
      <c r="AE423">
        <v>2.0381800000000001</v>
      </c>
    </row>
    <row r="424" spans="5:31" x14ac:dyDescent="0.35">
      <c r="E424" s="8">
        <f>Testbed_Dec!I424</f>
        <v>6.9205399999999999</v>
      </c>
      <c r="L424">
        <v>6.9203700000000001</v>
      </c>
      <c r="U424" s="25">
        <f>Testbed_Dec!AA424</f>
        <v>5.78294</v>
      </c>
      <c r="AA424" s="7">
        <v>6.9192900000000002</v>
      </c>
      <c r="AE424">
        <v>2.0381800000000001</v>
      </c>
    </row>
    <row r="425" spans="5:31" x14ac:dyDescent="0.35">
      <c r="E425" s="8">
        <f>Testbed_Dec!I425</f>
        <v>6.9205399999999999</v>
      </c>
      <c r="L425">
        <v>6.9203599999999996</v>
      </c>
      <c r="U425" s="25">
        <f>Testbed_Dec!AA425</f>
        <v>5.7683800000000005</v>
      </c>
      <c r="AA425" s="7">
        <v>6.9192900000000002</v>
      </c>
      <c r="AE425">
        <v>2.03817</v>
      </c>
    </row>
    <row r="426" spans="5:31" x14ac:dyDescent="0.35">
      <c r="E426" s="8">
        <f>Testbed_Dec!I426</f>
        <v>6.9203700000000001</v>
      </c>
      <c r="L426">
        <v>6.9203299999999999</v>
      </c>
      <c r="U426" s="25">
        <f>Testbed_Dec!AA426</f>
        <v>5.7683800000000005</v>
      </c>
      <c r="AA426" s="7">
        <v>6.9192900000000002</v>
      </c>
      <c r="AE426">
        <v>2.03817</v>
      </c>
    </row>
    <row r="427" spans="5:31" x14ac:dyDescent="0.35">
      <c r="E427" s="8">
        <f>Testbed_Dec!I427</f>
        <v>6.9199899999999994</v>
      </c>
      <c r="L427">
        <v>6.9203199999999994</v>
      </c>
      <c r="U427" s="25">
        <f>Testbed_Dec!AA427</f>
        <v>5.7682700000000002</v>
      </c>
      <c r="AA427" s="7">
        <v>6.9191599999999998</v>
      </c>
      <c r="AE427">
        <v>2.03816</v>
      </c>
    </row>
    <row r="428" spans="5:31" x14ac:dyDescent="0.35">
      <c r="E428" s="8">
        <f>Testbed_Dec!I428</f>
        <v>6.9199899999999994</v>
      </c>
      <c r="L428">
        <v>6.9202899999999996</v>
      </c>
      <c r="U428" s="25">
        <f>Testbed_Dec!AA428</f>
        <v>5.7682700000000002</v>
      </c>
      <c r="AA428" s="7">
        <v>6.9191599999999998</v>
      </c>
      <c r="AE428">
        <v>2.03816</v>
      </c>
    </row>
    <row r="429" spans="5:31" x14ac:dyDescent="0.35">
      <c r="E429" s="8">
        <f>Testbed_Dec!I429</f>
        <v>6.92021</v>
      </c>
      <c r="L429">
        <v>6.92028</v>
      </c>
      <c r="U429" s="25">
        <f>Testbed_Dec!AA429</f>
        <v>5.9103399999999997</v>
      </c>
      <c r="AA429" s="7">
        <v>6.9191199999999995</v>
      </c>
      <c r="AE429">
        <v>2.0381499999999999</v>
      </c>
    </row>
    <row r="430" spans="5:31" x14ac:dyDescent="0.35">
      <c r="E430" s="8">
        <f>Testbed_Dec!I430</f>
        <v>6.92028</v>
      </c>
      <c r="L430">
        <v>6.92028</v>
      </c>
      <c r="U430" s="25">
        <f>Testbed_Dec!AA430</f>
        <v>5.9103399999999997</v>
      </c>
      <c r="AA430" s="7">
        <v>6.9191199999999995</v>
      </c>
      <c r="AE430">
        <v>2.0381499999999999</v>
      </c>
    </row>
    <row r="431" spans="5:31" x14ac:dyDescent="0.35">
      <c r="E431" s="8">
        <f>Testbed_Dec!I431</f>
        <v>6.92028</v>
      </c>
      <c r="L431">
        <v>6.9202299999999992</v>
      </c>
      <c r="U431" s="25">
        <f>Testbed_Dec!AA431</f>
        <v>5.9099899999999996</v>
      </c>
      <c r="AA431" s="7">
        <v>6.9191000000000003</v>
      </c>
      <c r="AE431">
        <v>2.0381199999999997</v>
      </c>
    </row>
    <row r="432" spans="5:31" x14ac:dyDescent="0.35">
      <c r="E432" s="8">
        <f>Testbed_Dec!I432</f>
        <v>6.9204699999999999</v>
      </c>
      <c r="L432">
        <v>6.9202299999999992</v>
      </c>
      <c r="U432" s="25">
        <f>Testbed_Dec!AA432</f>
        <v>5.9099899999999996</v>
      </c>
      <c r="AA432" s="7">
        <v>6.9191000000000003</v>
      </c>
      <c r="AE432">
        <v>2.0381199999999997</v>
      </c>
    </row>
    <row r="433" spans="5:31" x14ac:dyDescent="0.35">
      <c r="E433" s="8">
        <f>Testbed_Dec!I433</f>
        <v>6.92042</v>
      </c>
      <c r="L433">
        <v>6.92021</v>
      </c>
      <c r="U433" s="25">
        <f>Testbed_Dec!AA433</f>
        <v>5.9106899999999998</v>
      </c>
      <c r="AA433" s="7">
        <v>6.9189600000000002</v>
      </c>
      <c r="AE433">
        <v>2.0381</v>
      </c>
    </row>
    <row r="434" spans="5:31" x14ac:dyDescent="0.35">
      <c r="E434" s="8">
        <f>Testbed_Dec!I434</f>
        <v>6.9201199999999998</v>
      </c>
      <c r="L434">
        <v>6.9201600000000001</v>
      </c>
      <c r="U434" s="25">
        <f>Testbed_Dec!AA434</f>
        <v>5.9106899999999998</v>
      </c>
      <c r="AA434" s="7">
        <v>6.9189600000000002</v>
      </c>
      <c r="AE434">
        <v>2.0381</v>
      </c>
    </row>
    <row r="435" spans="5:31" x14ac:dyDescent="0.35">
      <c r="E435" s="8">
        <f>Testbed_Dec!I435</f>
        <v>6.9203299999999999</v>
      </c>
      <c r="L435">
        <v>6.9201600000000001</v>
      </c>
      <c r="U435" s="25">
        <f>Testbed_Dec!AA435</f>
        <v>5.8792999999999997</v>
      </c>
      <c r="AA435" s="7">
        <v>6.9187399999999997</v>
      </c>
      <c r="AE435">
        <v>2.0380799999999999</v>
      </c>
    </row>
    <row r="436" spans="5:31" x14ac:dyDescent="0.35">
      <c r="E436" s="8">
        <f>Testbed_Dec!I436</f>
        <v>6.9206499999999993</v>
      </c>
      <c r="L436">
        <v>6.9201199999999998</v>
      </c>
      <c r="U436" s="25">
        <f>Testbed_Dec!AA436</f>
        <v>5.8792999999999997</v>
      </c>
      <c r="AA436" s="7">
        <v>6.9187399999999997</v>
      </c>
      <c r="AE436">
        <v>2.0380799999999999</v>
      </c>
    </row>
    <row r="437" spans="5:31" x14ac:dyDescent="0.35">
      <c r="E437" s="8">
        <f>Testbed_Dec!I437</f>
        <v>6.9206499999999993</v>
      </c>
      <c r="L437">
        <v>6.9201199999999998</v>
      </c>
      <c r="U437" s="25">
        <f>Testbed_Dec!AA437</f>
        <v>5.8791199999999995</v>
      </c>
      <c r="AA437" s="7">
        <v>6.9186300000000003</v>
      </c>
      <c r="AE437">
        <v>2.0380199999999999</v>
      </c>
    </row>
    <row r="438" spans="5:31" x14ac:dyDescent="0.35">
      <c r="E438" s="8">
        <f>Testbed_Dec!I438</f>
        <v>6.9215400000000002</v>
      </c>
      <c r="L438">
        <v>6.9201199999999998</v>
      </c>
      <c r="U438" s="25">
        <f>Testbed_Dec!AA438</f>
        <v>5.8791199999999995</v>
      </c>
      <c r="AA438" s="7">
        <v>6.9186300000000003</v>
      </c>
      <c r="AE438">
        <v>2.0380199999999999</v>
      </c>
    </row>
    <row r="439" spans="5:31" x14ac:dyDescent="0.35">
      <c r="E439" s="8">
        <f>Testbed_Dec!I439</f>
        <v>6.9206899999999996</v>
      </c>
      <c r="L439">
        <v>6.9200799999999996</v>
      </c>
      <c r="U439" s="25">
        <f>Testbed_Dec!AA439</f>
        <v>5.8795999999999999</v>
      </c>
      <c r="AA439" s="7">
        <v>6.9184899999999994</v>
      </c>
      <c r="AE439">
        <v>2.0380199999999999</v>
      </c>
    </row>
    <row r="440" spans="5:31" x14ac:dyDescent="0.35">
      <c r="E440" s="8">
        <f>Testbed_Dec!I440</f>
        <v>6.9207200000000002</v>
      </c>
      <c r="L440">
        <v>6.9200799999999996</v>
      </c>
      <c r="U440" s="25">
        <f>Testbed_Dec!AA440</f>
        <v>5.8795999999999999</v>
      </c>
      <c r="AA440" s="7">
        <v>6.9184899999999994</v>
      </c>
      <c r="AE440">
        <v>2.0380199999999999</v>
      </c>
    </row>
    <row r="441" spans="5:31" x14ac:dyDescent="0.35">
      <c r="E441" s="8">
        <f>Testbed_Dec!I441</f>
        <v>6.9204399999999993</v>
      </c>
      <c r="L441">
        <v>6.9200799999999996</v>
      </c>
      <c r="U441" s="25">
        <f>Testbed_Dec!AA441</f>
        <v>5.8426400000000003</v>
      </c>
      <c r="AA441" s="7">
        <v>6.9184700000000001</v>
      </c>
      <c r="AE441">
        <v>2.0379999999999998</v>
      </c>
    </row>
    <row r="442" spans="5:31" x14ac:dyDescent="0.35">
      <c r="E442" s="8">
        <f>Testbed_Dec!I442</f>
        <v>6.9206000000000003</v>
      </c>
      <c r="L442">
        <v>6.9200799999999996</v>
      </c>
      <c r="U442" s="25">
        <f>Testbed_Dec!AA442</f>
        <v>5.8426400000000003</v>
      </c>
      <c r="AA442" s="7">
        <v>6.9184700000000001</v>
      </c>
      <c r="AE442">
        <v>2.0379999999999998</v>
      </c>
    </row>
    <row r="443" spans="5:31" x14ac:dyDescent="0.35">
      <c r="E443" s="8">
        <f>Testbed_Dec!I443</f>
        <v>6.9211</v>
      </c>
      <c r="L443">
        <v>6.9200499999999998</v>
      </c>
      <c r="U443" s="25">
        <f>Testbed_Dec!AA443</f>
        <v>5.8423699999999998</v>
      </c>
      <c r="AA443" s="7">
        <v>6.91831</v>
      </c>
      <c r="AE443">
        <v>2.0379700000000001</v>
      </c>
    </row>
    <row r="444" spans="5:31" x14ac:dyDescent="0.35">
      <c r="E444" s="8">
        <f>Testbed_Dec!I444</f>
        <v>6.9209199999999997</v>
      </c>
      <c r="L444">
        <v>6.9200499999999998</v>
      </c>
      <c r="U444" s="25">
        <f>Testbed_Dec!AA444</f>
        <v>5.8423699999999998</v>
      </c>
      <c r="AA444" s="7">
        <v>6.91831</v>
      </c>
      <c r="AE444">
        <v>2.0379700000000001</v>
      </c>
    </row>
    <row r="445" spans="5:31" x14ac:dyDescent="0.35">
      <c r="E445" s="8">
        <f>Testbed_Dec!I445</f>
        <v>6.9209100000000001</v>
      </c>
      <c r="L445">
        <v>6.92</v>
      </c>
      <c r="U445" s="25">
        <f>Testbed_Dec!AA445</f>
        <v>5.9482400000000002</v>
      </c>
      <c r="AA445" s="7">
        <v>6.9182499999999996</v>
      </c>
      <c r="AE445">
        <v>2.03796</v>
      </c>
    </row>
    <row r="446" spans="5:31" x14ac:dyDescent="0.35">
      <c r="E446" s="8">
        <f>Testbed_Dec!I446</f>
        <v>6.9209499999999995</v>
      </c>
      <c r="L446">
        <v>6.92</v>
      </c>
      <c r="U446" s="25">
        <f>Testbed_Dec!AA446</f>
        <v>5.9482400000000002</v>
      </c>
      <c r="AA446" s="7">
        <v>6.9182499999999996</v>
      </c>
      <c r="AE446">
        <v>2.03796</v>
      </c>
    </row>
    <row r="447" spans="5:31" x14ac:dyDescent="0.35">
      <c r="E447" s="8">
        <f>Testbed_Dec!I447</f>
        <v>6.9209499999999995</v>
      </c>
      <c r="L447">
        <v>6.9199899999999994</v>
      </c>
      <c r="U447" s="25">
        <f>Testbed_Dec!AA447</f>
        <v>5.9798800000000005</v>
      </c>
      <c r="AA447" s="7">
        <v>6.9180900000000003</v>
      </c>
      <c r="AE447">
        <v>2.03796</v>
      </c>
    </row>
    <row r="448" spans="5:31" x14ac:dyDescent="0.35">
      <c r="E448" s="8">
        <f>Testbed_Dec!I448</f>
        <v>6.9209399999999999</v>
      </c>
      <c r="L448">
        <v>6.9199899999999994</v>
      </c>
      <c r="U448" s="25">
        <f>Testbed_Dec!AA448</f>
        <v>5.9798800000000005</v>
      </c>
      <c r="AA448" s="7">
        <v>6.9180900000000003</v>
      </c>
      <c r="AE448">
        <v>2.03796</v>
      </c>
    </row>
    <row r="449" spans="5:31" x14ac:dyDescent="0.35">
      <c r="E449" s="8">
        <f>Testbed_Dec!I449</f>
        <v>6.9210399999999996</v>
      </c>
      <c r="L449">
        <v>6.91995</v>
      </c>
      <c r="U449" s="25">
        <f>Testbed_Dec!AA449</f>
        <v>5.98062</v>
      </c>
      <c r="AA449" s="7">
        <v>6.9180100000000007</v>
      </c>
      <c r="AE449">
        <v>2.0379399999999999</v>
      </c>
    </row>
    <row r="450" spans="5:31" x14ac:dyDescent="0.35">
      <c r="E450" s="8">
        <f>Testbed_Dec!I450</f>
        <v>6.9210900000000004</v>
      </c>
      <c r="L450">
        <v>6.9197899999999999</v>
      </c>
      <c r="U450" s="25">
        <f>Testbed_Dec!AA450</f>
        <v>5.98062</v>
      </c>
      <c r="AA450" s="7">
        <v>6.9180100000000007</v>
      </c>
      <c r="AE450">
        <v>2.0379399999999999</v>
      </c>
    </row>
    <row r="451" spans="5:31" x14ac:dyDescent="0.35">
      <c r="E451" s="8">
        <f>Testbed_Dec!I451</f>
        <v>6.9214099999999998</v>
      </c>
      <c r="L451">
        <v>6.9197899999999999</v>
      </c>
      <c r="U451" s="25">
        <f>Testbed_Dec!AA451</f>
        <v>5.9997199999999999</v>
      </c>
      <c r="AA451" s="7">
        <v>6.9176400000000005</v>
      </c>
      <c r="AE451">
        <v>2.0379200000000002</v>
      </c>
    </row>
    <row r="452" spans="5:31" x14ac:dyDescent="0.35">
      <c r="E452" s="8">
        <f>Testbed_Dec!I452</f>
        <v>6.9214099999999998</v>
      </c>
      <c r="L452">
        <v>6.9197700000000006</v>
      </c>
      <c r="U452" s="25">
        <f>Testbed_Dec!AA452</f>
        <v>5.9997199999999999</v>
      </c>
      <c r="AA452" s="7">
        <v>6.9176400000000005</v>
      </c>
      <c r="AE452">
        <v>2.0379200000000002</v>
      </c>
    </row>
    <row r="453" spans="5:31" x14ac:dyDescent="0.35">
      <c r="E453" s="8">
        <f>Testbed_Dec!I453</f>
        <v>6.9211200000000002</v>
      </c>
      <c r="L453">
        <v>6.9197700000000006</v>
      </c>
      <c r="U453" s="25">
        <f>Testbed_Dec!AA453</f>
        <v>6.0155099999999999</v>
      </c>
      <c r="AA453" s="7">
        <v>6.9176099999999998</v>
      </c>
      <c r="AE453">
        <v>2.0379100000000001</v>
      </c>
    </row>
    <row r="454" spans="5:31" x14ac:dyDescent="0.35">
      <c r="E454" s="8">
        <f>Testbed_Dec!I454</f>
        <v>6.92143</v>
      </c>
      <c r="L454">
        <v>6.9197700000000006</v>
      </c>
      <c r="U454" s="25">
        <f>Testbed_Dec!AA454</f>
        <v>6.0155099999999999</v>
      </c>
      <c r="AA454" s="7">
        <v>6.9176099999999998</v>
      </c>
      <c r="AE454">
        <v>2.0379100000000001</v>
      </c>
    </row>
    <row r="455" spans="5:31" x14ac:dyDescent="0.35">
      <c r="E455" s="8">
        <f>Testbed_Dec!I455</f>
        <v>6.92089</v>
      </c>
      <c r="L455">
        <v>6.9197700000000006</v>
      </c>
      <c r="U455" s="25">
        <f>Testbed_Dec!AA455</f>
        <v>6.0156899999999993</v>
      </c>
      <c r="AA455" s="7">
        <v>6.9175600000000008</v>
      </c>
      <c r="AE455">
        <v>2.0379100000000001</v>
      </c>
    </row>
    <row r="456" spans="5:31" x14ac:dyDescent="0.35">
      <c r="E456" s="8">
        <f>Testbed_Dec!I456</f>
        <v>6.9206700000000003</v>
      </c>
      <c r="L456">
        <v>6.9197499999999996</v>
      </c>
      <c r="U456" s="25">
        <f>Testbed_Dec!AA456</f>
        <v>6.0156899999999993</v>
      </c>
      <c r="AA456" s="7">
        <v>6.9175600000000008</v>
      </c>
      <c r="AE456">
        <v>2.0379100000000001</v>
      </c>
    </row>
    <row r="457" spans="5:31" x14ac:dyDescent="0.35">
      <c r="E457" s="8">
        <f>Testbed_Dec!I457</f>
        <v>6.9206700000000003</v>
      </c>
      <c r="L457">
        <v>6.9197499999999996</v>
      </c>
      <c r="U457" s="25">
        <f>Testbed_Dec!AA457</f>
        <v>5.9495200000000006</v>
      </c>
      <c r="AA457" s="7">
        <v>6.9174899999999999</v>
      </c>
      <c r="AE457">
        <v>2.0378799999999999</v>
      </c>
    </row>
    <row r="458" spans="5:31" x14ac:dyDescent="0.35">
      <c r="E458" s="8">
        <f>Testbed_Dec!I458</f>
        <v>6.9208800000000004</v>
      </c>
      <c r="L458">
        <v>6.9197499999999996</v>
      </c>
      <c r="U458" s="25">
        <f>Testbed_Dec!AA458</f>
        <v>5.9495200000000006</v>
      </c>
      <c r="AA458" s="7">
        <v>6.9174899999999999</v>
      </c>
      <c r="AE458">
        <v>2.0378799999999999</v>
      </c>
    </row>
    <row r="459" spans="5:31" x14ac:dyDescent="0.35">
      <c r="E459" s="8">
        <f>Testbed_Dec!I459</f>
        <v>6.9208800000000004</v>
      </c>
      <c r="L459">
        <v>6.91974</v>
      </c>
      <c r="U459" s="25">
        <f>Testbed_Dec!AA459</f>
        <v>5.9487800000000002</v>
      </c>
      <c r="AA459" s="7">
        <v>6.9174499999999997</v>
      </c>
      <c r="AE459">
        <v>2.0378699999999998</v>
      </c>
    </row>
    <row r="460" spans="5:31" x14ac:dyDescent="0.35">
      <c r="E460" s="8">
        <f>Testbed_Dec!I460</f>
        <v>6.9210799999999999</v>
      </c>
      <c r="L460">
        <v>6.91974</v>
      </c>
      <c r="U460" s="25">
        <f>Testbed_Dec!AA460</f>
        <v>5.9487800000000002</v>
      </c>
      <c r="AA460" s="7">
        <v>6.9174499999999997</v>
      </c>
      <c r="AE460">
        <v>2.0378699999999998</v>
      </c>
    </row>
    <row r="461" spans="5:31" x14ac:dyDescent="0.35">
      <c r="E461" s="8">
        <f>Testbed_Dec!I461</f>
        <v>6.9210799999999999</v>
      </c>
      <c r="L461">
        <v>6.9197199999999999</v>
      </c>
      <c r="U461" s="25">
        <f>Testbed_Dec!AA461</f>
        <v>5.9381499999999994</v>
      </c>
      <c r="AA461" s="7">
        <v>6.9172600000000006</v>
      </c>
      <c r="AE461">
        <v>2.0378699999999998</v>
      </c>
    </row>
    <row r="462" spans="5:31" x14ac:dyDescent="0.35">
      <c r="E462" s="8">
        <f>Testbed_Dec!I462</f>
        <v>6.9211499999999999</v>
      </c>
      <c r="L462">
        <v>6.9197199999999999</v>
      </c>
      <c r="U462" s="25">
        <f>Testbed_Dec!AA462</f>
        <v>5.9381499999999994</v>
      </c>
      <c r="AA462" s="7">
        <v>6.9172600000000006</v>
      </c>
      <c r="AE462">
        <v>2.0378699999999998</v>
      </c>
    </row>
    <row r="463" spans="5:31" x14ac:dyDescent="0.35">
      <c r="E463" s="8">
        <f>Testbed_Dec!I463</f>
        <v>6.9211499999999999</v>
      </c>
      <c r="L463">
        <v>6.9196899999999992</v>
      </c>
      <c r="U463" s="25">
        <f>Testbed_Dec!AA463</f>
        <v>5.9115500000000001</v>
      </c>
      <c r="AA463" s="7">
        <v>6.91723</v>
      </c>
      <c r="AE463">
        <v>2.0378699999999998</v>
      </c>
    </row>
    <row r="464" spans="5:31" x14ac:dyDescent="0.35">
      <c r="E464" s="8">
        <f>Testbed_Dec!I464</f>
        <v>6.92103</v>
      </c>
      <c r="L464">
        <v>6.9196899999999992</v>
      </c>
      <c r="U464" s="25">
        <f>Testbed_Dec!AA464</f>
        <v>5.9115500000000001</v>
      </c>
      <c r="AA464" s="7">
        <v>6.91723</v>
      </c>
      <c r="AE464">
        <v>2.0378699999999998</v>
      </c>
    </row>
    <row r="465" spans="5:31" x14ac:dyDescent="0.35">
      <c r="E465" s="8">
        <f>Testbed_Dec!I465</f>
        <v>6.92103</v>
      </c>
      <c r="L465">
        <v>6.9196499999999999</v>
      </c>
      <c r="U465" s="25">
        <f>Testbed_Dec!AA465</f>
        <v>5.9112799999999996</v>
      </c>
      <c r="AA465" s="7">
        <v>6.9168400000000005</v>
      </c>
      <c r="AE465">
        <v>2.0378599999999998</v>
      </c>
    </row>
    <row r="466" spans="5:31" x14ac:dyDescent="0.35">
      <c r="E466" s="8">
        <f>Testbed_Dec!I466</f>
        <v>6.9211</v>
      </c>
      <c r="L466">
        <v>6.9196499999999999</v>
      </c>
      <c r="U466" s="25">
        <f>Testbed_Dec!AA466</f>
        <v>5.9112799999999996</v>
      </c>
      <c r="AA466" s="7">
        <v>6.9168400000000005</v>
      </c>
      <c r="AE466">
        <v>2.0378599999999998</v>
      </c>
    </row>
    <row r="467" spans="5:31" x14ac:dyDescent="0.35">
      <c r="E467" s="8">
        <f>Testbed_Dec!I467</f>
        <v>6.92117</v>
      </c>
      <c r="L467">
        <v>6.9196299999999997</v>
      </c>
      <c r="U467" s="25">
        <f>Testbed_Dec!AA467</f>
        <v>5.9114799999999992</v>
      </c>
      <c r="AA467" s="7">
        <v>6.9165100000000006</v>
      </c>
      <c r="AE467">
        <v>2.0378499999999997</v>
      </c>
    </row>
    <row r="468" spans="5:31" x14ac:dyDescent="0.35">
      <c r="E468" s="8">
        <f>Testbed_Dec!I468</f>
        <v>6.92117</v>
      </c>
      <c r="L468">
        <v>6.9196299999999997</v>
      </c>
      <c r="U468" s="25">
        <f>Testbed_Dec!AA468</f>
        <v>5.9114799999999992</v>
      </c>
      <c r="AA468" s="7">
        <v>6.9165100000000006</v>
      </c>
      <c r="AE468">
        <v>2.0378499999999997</v>
      </c>
    </row>
    <row r="469" spans="5:31" x14ac:dyDescent="0.35">
      <c r="E469" s="8">
        <f>Testbed_Dec!I469</f>
        <v>6.9213500000000003</v>
      </c>
      <c r="L469">
        <v>6.9195699999999993</v>
      </c>
      <c r="U469" s="25">
        <f>Testbed_Dec!AA469</f>
        <v>6.12303</v>
      </c>
      <c r="AA469" s="7">
        <v>6.8849099999999996</v>
      </c>
      <c r="AE469">
        <v>2.03783</v>
      </c>
    </row>
    <row r="470" spans="5:31" x14ac:dyDescent="0.35">
      <c r="E470" s="8">
        <f>Testbed_Dec!I470</f>
        <v>6.9213999999999993</v>
      </c>
      <c r="L470">
        <v>6.9195699999999993</v>
      </c>
      <c r="U470" s="25">
        <f>Testbed_Dec!AA470</f>
        <v>6.12303</v>
      </c>
      <c r="AA470" s="7">
        <v>6.8849099999999996</v>
      </c>
      <c r="AE470">
        <v>2.03783</v>
      </c>
    </row>
    <row r="471" spans="5:31" x14ac:dyDescent="0.35">
      <c r="E471" s="8">
        <f>Testbed_Dec!I471</f>
        <v>6.9215600000000004</v>
      </c>
      <c r="L471">
        <v>6.9195699999999993</v>
      </c>
      <c r="U471" s="25">
        <f>Testbed_Dec!AA471</f>
        <v>6.1232199999999999</v>
      </c>
      <c r="AA471" s="7">
        <v>6.8844899999999996</v>
      </c>
      <c r="AE471">
        <v>2.03782</v>
      </c>
    </row>
    <row r="472" spans="5:31" x14ac:dyDescent="0.35">
      <c r="E472" s="8">
        <f>Testbed_Dec!I472</f>
        <v>6.9215600000000004</v>
      </c>
      <c r="L472">
        <v>6.9195699999999993</v>
      </c>
      <c r="U472" s="25">
        <f>Testbed_Dec!AA472</f>
        <v>6.1232199999999999</v>
      </c>
      <c r="AA472" s="7">
        <v>6.8844899999999996</v>
      </c>
      <c r="AE472">
        <v>2.03782</v>
      </c>
    </row>
    <row r="473" spans="5:31" x14ac:dyDescent="0.35">
      <c r="E473" s="8">
        <f>Testbed_Dec!I473</f>
        <v>6.9216199999999999</v>
      </c>
      <c r="L473">
        <v>6.9195600000000006</v>
      </c>
      <c r="U473" s="25">
        <f>Testbed_Dec!AA473</f>
        <v>6.1594300000000004</v>
      </c>
      <c r="AA473" s="7">
        <v>6.8843500000000004</v>
      </c>
      <c r="AE473">
        <v>2.0378099999999999</v>
      </c>
    </row>
    <row r="474" spans="5:31" x14ac:dyDescent="0.35">
      <c r="E474" s="8">
        <f>Testbed_Dec!I474</f>
        <v>6.9214399999999996</v>
      </c>
      <c r="L474">
        <v>6.9195099999999998</v>
      </c>
      <c r="U474" s="25">
        <f>Testbed_Dec!AA474</f>
        <v>6.1594300000000004</v>
      </c>
      <c r="AA474" s="7">
        <v>6.8843500000000004</v>
      </c>
      <c r="AE474">
        <v>2.0378099999999999</v>
      </c>
    </row>
    <row r="475" spans="5:31" x14ac:dyDescent="0.35">
      <c r="E475" s="8">
        <f>Testbed_Dec!I475</f>
        <v>6.9214399999999996</v>
      </c>
      <c r="L475">
        <v>6.9195099999999998</v>
      </c>
      <c r="U475" s="25">
        <f>Testbed_Dec!AA475</f>
        <v>6.1601800000000004</v>
      </c>
      <c r="AA475" s="7">
        <v>6.8529099999999996</v>
      </c>
      <c r="AE475">
        <v>2.0378099999999999</v>
      </c>
    </row>
    <row r="476" spans="5:31" x14ac:dyDescent="0.35">
      <c r="E476" s="8">
        <f>Testbed_Dec!I476</f>
        <v>6.9216800000000003</v>
      </c>
      <c r="L476">
        <v>6.9195000000000002</v>
      </c>
      <c r="U476" s="25">
        <f>Testbed_Dec!AA476</f>
        <v>6.1601800000000004</v>
      </c>
      <c r="AA476" s="7">
        <v>6.8529099999999996</v>
      </c>
      <c r="AE476">
        <v>2.0378099999999999</v>
      </c>
    </row>
    <row r="477" spans="5:31" x14ac:dyDescent="0.35">
      <c r="E477" s="8">
        <f>Testbed_Dec!I477</f>
        <v>6.9216800000000003</v>
      </c>
      <c r="L477">
        <v>6.9194899999999997</v>
      </c>
      <c r="U477" s="25">
        <f>Testbed_Dec!AA477</f>
        <v>6.1601699999999999</v>
      </c>
      <c r="AA477" s="7">
        <v>6.8498299999999999</v>
      </c>
      <c r="AE477">
        <v>2.0377999999999998</v>
      </c>
    </row>
    <row r="478" spans="5:31" x14ac:dyDescent="0.35">
      <c r="E478" s="8">
        <f>Testbed_Dec!I478</f>
        <v>6.9215900000000001</v>
      </c>
      <c r="L478">
        <v>6.9194899999999997</v>
      </c>
      <c r="U478" s="25">
        <f>Testbed_Dec!AA478</f>
        <v>6.1601699999999999</v>
      </c>
      <c r="AA478" s="7">
        <v>6.8498299999999999</v>
      </c>
      <c r="AE478">
        <v>2.0377999999999998</v>
      </c>
    </row>
    <row r="479" spans="5:31" x14ac:dyDescent="0.35">
      <c r="E479" s="8">
        <f>Testbed_Dec!I479</f>
        <v>6.9215900000000001</v>
      </c>
      <c r="L479">
        <v>6.9194899999999997</v>
      </c>
      <c r="U479" s="25">
        <f>Testbed_Dec!AA479</f>
        <v>6.0914999999999999</v>
      </c>
      <c r="AA479" s="7">
        <v>6.8497599999999998</v>
      </c>
      <c r="AE479">
        <v>2.0377899999999998</v>
      </c>
    </row>
    <row r="480" spans="5:31" x14ac:dyDescent="0.35">
      <c r="E480" s="8">
        <f>Testbed_Dec!I480</f>
        <v>6.92143</v>
      </c>
      <c r="L480">
        <v>6.9194499999999994</v>
      </c>
      <c r="U480" s="25">
        <f>Testbed_Dec!AA480</f>
        <v>6.0914999999999999</v>
      </c>
      <c r="AA480" s="7">
        <v>6.8497599999999998</v>
      </c>
      <c r="AE480">
        <v>2.0377899999999998</v>
      </c>
    </row>
    <row r="481" spans="5:31" x14ac:dyDescent="0.35">
      <c r="E481" s="8">
        <f>Testbed_Dec!I481</f>
        <v>6.9213100000000001</v>
      </c>
      <c r="L481">
        <v>6.9194499999999994</v>
      </c>
      <c r="U481" s="25">
        <f>Testbed_Dec!AA481</f>
        <v>6.0914399999999995</v>
      </c>
      <c r="AA481" s="7">
        <v>6.8495499999999998</v>
      </c>
      <c r="AE481">
        <v>2.0377899999999998</v>
      </c>
    </row>
    <row r="482" spans="5:31" x14ac:dyDescent="0.35">
      <c r="E482" s="8">
        <f>Testbed_Dec!I482</f>
        <v>6.9213100000000001</v>
      </c>
      <c r="L482">
        <v>6.9194399999999998</v>
      </c>
      <c r="U482" s="25">
        <f>Testbed_Dec!AA482</f>
        <v>6.0914399999999995</v>
      </c>
      <c r="AA482" s="7">
        <v>6.8495499999999998</v>
      </c>
      <c r="AE482">
        <v>2.0377899999999998</v>
      </c>
    </row>
    <row r="483" spans="5:31" x14ac:dyDescent="0.35">
      <c r="E483" s="8">
        <f>Testbed_Dec!I483</f>
        <v>6.9215100000000005</v>
      </c>
      <c r="L483">
        <v>6.9194100000000001</v>
      </c>
      <c r="U483" s="25">
        <f>Testbed_Dec!AA483</f>
        <v>6.0914200000000003</v>
      </c>
      <c r="AA483" s="7">
        <v>6.7381899999999995</v>
      </c>
      <c r="AE483">
        <v>2.0377800000000001</v>
      </c>
    </row>
    <row r="484" spans="5:31" x14ac:dyDescent="0.35">
      <c r="E484" s="8">
        <f>Testbed_Dec!I484</f>
        <v>6.9218799999999998</v>
      </c>
      <c r="L484">
        <v>6.9194100000000001</v>
      </c>
      <c r="U484" s="25">
        <f>Testbed_Dec!AA484</f>
        <v>6.0914200000000003</v>
      </c>
      <c r="AA484" s="7">
        <v>6.7381899999999995</v>
      </c>
      <c r="AE484">
        <v>2.0377800000000001</v>
      </c>
    </row>
    <row r="485" spans="5:31" x14ac:dyDescent="0.35">
      <c r="E485" s="8">
        <f>Testbed_Dec!I485</f>
        <v>6.9216699999999998</v>
      </c>
      <c r="L485">
        <v>6.9193899999999999</v>
      </c>
      <c r="U485" s="25">
        <f>Testbed_Dec!AA485</f>
        <v>6.2942900000000002</v>
      </c>
      <c r="AA485" s="7">
        <v>4.4035500000000001</v>
      </c>
      <c r="AE485">
        <v>2.0377800000000001</v>
      </c>
    </row>
    <row r="486" spans="5:31" x14ac:dyDescent="0.35">
      <c r="E486" s="8">
        <f>Testbed_Dec!I486</f>
        <v>6.9215600000000004</v>
      </c>
      <c r="L486">
        <v>6.9193899999999999</v>
      </c>
      <c r="U486" s="25">
        <f>Testbed_Dec!AA486</f>
        <v>6.2942900000000002</v>
      </c>
      <c r="AA486" s="7">
        <v>4.4035500000000001</v>
      </c>
      <c r="AE486">
        <v>2.0377800000000001</v>
      </c>
    </row>
    <row r="487" spans="5:31" x14ac:dyDescent="0.35">
      <c r="E487" s="8">
        <f>Testbed_Dec!I487</f>
        <v>6.9218000000000002</v>
      </c>
      <c r="L487">
        <v>6.9193800000000003</v>
      </c>
      <c r="U487" s="25">
        <f>Testbed_Dec!AA487</f>
        <v>6.2937599999999998</v>
      </c>
      <c r="AA487" s="7">
        <v>4.40334</v>
      </c>
      <c r="AE487">
        <v>2.0377700000000001</v>
      </c>
    </row>
    <row r="488" spans="5:31" x14ac:dyDescent="0.35">
      <c r="E488" s="8">
        <f>Testbed_Dec!I488</f>
        <v>6.9215900000000001</v>
      </c>
      <c r="L488">
        <v>6.9193800000000003</v>
      </c>
      <c r="U488" s="25">
        <f>Testbed_Dec!AA488</f>
        <v>6.2937599999999998</v>
      </c>
      <c r="AA488" s="7">
        <v>4.40334</v>
      </c>
      <c r="AE488">
        <v>2.0377700000000001</v>
      </c>
    </row>
    <row r="489" spans="5:31" x14ac:dyDescent="0.35">
      <c r="E489" s="8">
        <f>Testbed_Dec!I489</f>
        <v>6.9215900000000001</v>
      </c>
      <c r="L489">
        <v>6.9193599999999993</v>
      </c>
      <c r="U489" s="25">
        <f>Testbed_Dec!AA489</f>
        <v>6.2939099999999994</v>
      </c>
      <c r="AA489" s="7">
        <v>4.40191</v>
      </c>
      <c r="AE489">
        <v>2.0377299999999998</v>
      </c>
    </row>
    <row r="490" spans="5:31" x14ac:dyDescent="0.35">
      <c r="E490" s="8">
        <f>Testbed_Dec!I490</f>
        <v>6.9215</v>
      </c>
      <c r="L490">
        <v>6.9193599999999993</v>
      </c>
      <c r="U490" s="25">
        <f>Testbed_Dec!AA490</f>
        <v>6.2939099999999994</v>
      </c>
      <c r="AA490" s="7">
        <v>4.40191</v>
      </c>
      <c r="AE490">
        <v>2.0377299999999998</v>
      </c>
    </row>
    <row r="491" spans="5:31" x14ac:dyDescent="0.35">
      <c r="E491" s="8">
        <f>Testbed_Dec!I491</f>
        <v>6.9213500000000003</v>
      </c>
      <c r="L491">
        <v>6.9193199999999999</v>
      </c>
      <c r="U491" s="25">
        <f>Testbed_Dec!AA491</f>
        <v>6.0183200000000001</v>
      </c>
      <c r="AA491" s="7">
        <v>2.9390100000000001</v>
      </c>
      <c r="AE491">
        <v>2.0377000000000001</v>
      </c>
    </row>
    <row r="492" spans="5:31" x14ac:dyDescent="0.35">
      <c r="E492" s="8">
        <f>Testbed_Dec!I492</f>
        <v>6.9212199999999999</v>
      </c>
      <c r="L492">
        <v>6.9193199999999999</v>
      </c>
      <c r="U492" s="25">
        <f>Testbed_Dec!AA492</f>
        <v>6.0183200000000001</v>
      </c>
      <c r="AA492" s="7">
        <v>2.9390100000000001</v>
      </c>
      <c r="AE492">
        <v>2.0377000000000001</v>
      </c>
    </row>
    <row r="493" spans="5:31" x14ac:dyDescent="0.35">
      <c r="E493" s="8">
        <f>Testbed_Dec!I493</f>
        <v>6.9212700000000007</v>
      </c>
      <c r="L493">
        <v>6.9193100000000003</v>
      </c>
      <c r="U493" s="25">
        <f>Testbed_Dec!AA493</f>
        <v>6.0177100000000001</v>
      </c>
      <c r="AA493" s="7">
        <v>2.9380199999999999</v>
      </c>
      <c r="AE493">
        <v>2.03769</v>
      </c>
    </row>
    <row r="494" spans="5:31" x14ac:dyDescent="0.35">
      <c r="E494" s="8">
        <f>Testbed_Dec!I494</f>
        <v>6.9214799999999999</v>
      </c>
      <c r="L494">
        <v>6.9193100000000003</v>
      </c>
      <c r="U494" s="25">
        <f>Testbed_Dec!AA494</f>
        <v>6.0177100000000001</v>
      </c>
      <c r="AA494" s="7">
        <v>2.9380199999999999</v>
      </c>
      <c r="AE494">
        <v>2.03769</v>
      </c>
    </row>
    <row r="495" spans="5:31" x14ac:dyDescent="0.35">
      <c r="E495" s="8">
        <f>Testbed_Dec!I495</f>
        <v>6.9214799999999999</v>
      </c>
      <c r="L495">
        <v>6.9191799999999999</v>
      </c>
      <c r="U495" s="25">
        <f>Testbed_Dec!AA495</f>
        <v>6.0180400000000001</v>
      </c>
      <c r="AA495" s="7">
        <v>2.58826</v>
      </c>
      <c r="AE495">
        <v>2.0376400000000001</v>
      </c>
    </row>
    <row r="496" spans="5:31" x14ac:dyDescent="0.35">
      <c r="E496" s="8">
        <f>Testbed_Dec!I496</f>
        <v>6.9218700000000002</v>
      </c>
      <c r="L496">
        <v>6.9191700000000003</v>
      </c>
      <c r="U496" s="25">
        <f>Testbed_Dec!AA496</f>
        <v>6.0180400000000001</v>
      </c>
      <c r="AA496" s="7">
        <v>2.58826</v>
      </c>
      <c r="AE496">
        <v>2.0376400000000001</v>
      </c>
    </row>
    <row r="497" spans="5:31" x14ac:dyDescent="0.35">
      <c r="E497" s="8">
        <f>Testbed_Dec!I497</f>
        <v>6.9224899999999998</v>
      </c>
      <c r="L497">
        <v>6.9191700000000003</v>
      </c>
      <c r="U497" s="25">
        <f>Testbed_Dec!AA497</f>
        <v>4.9374700000000002</v>
      </c>
      <c r="AA497" s="7">
        <v>2.5880799999999997</v>
      </c>
      <c r="AE497">
        <v>2.03749</v>
      </c>
    </row>
    <row r="498" spans="5:31" x14ac:dyDescent="0.35">
      <c r="E498" s="8">
        <f>Testbed_Dec!I498</f>
        <v>6.9217599999999999</v>
      </c>
      <c r="L498">
        <v>6.91913</v>
      </c>
      <c r="U498" s="25">
        <f>Testbed_Dec!AA498</f>
        <v>4.9374700000000002</v>
      </c>
      <c r="AA498" s="7">
        <v>2.5880799999999997</v>
      </c>
      <c r="AE498">
        <v>2.03749</v>
      </c>
    </row>
    <row r="499" spans="5:31" x14ac:dyDescent="0.35">
      <c r="E499" s="8">
        <f>Testbed_Dec!I499</f>
        <v>6.9223800000000004</v>
      </c>
      <c r="L499">
        <v>6.91913</v>
      </c>
      <c r="U499" s="25">
        <f>Testbed_Dec!AA499</f>
        <v>4.9371700000000001</v>
      </c>
      <c r="AA499" s="7">
        <v>2.5880700000000001</v>
      </c>
      <c r="AE499">
        <v>2.0374699999999999</v>
      </c>
    </row>
    <row r="500" spans="5:31" x14ac:dyDescent="0.35">
      <c r="E500" s="8">
        <f>Testbed_Dec!I500</f>
        <v>6.9223699999999999</v>
      </c>
      <c r="L500">
        <v>6.9190800000000001</v>
      </c>
      <c r="U500" s="25">
        <f>Testbed_Dec!AA500</f>
        <v>4.9371700000000001</v>
      </c>
      <c r="AA500" s="7">
        <v>2.5880700000000001</v>
      </c>
      <c r="AE500">
        <v>2.0374699999999999</v>
      </c>
    </row>
    <row r="501" spans="5:31" x14ac:dyDescent="0.35">
      <c r="E501" s="8">
        <f>Testbed_Dec!I501</f>
        <v>6.9223699999999999</v>
      </c>
      <c r="L501">
        <v>6.9190800000000001</v>
      </c>
      <c r="U501" s="25">
        <f>Testbed_Dec!AA501</f>
        <v>4.93858</v>
      </c>
      <c r="AA501" s="7">
        <v>2.5880199999999998</v>
      </c>
      <c r="AE501">
        <v>2.03729</v>
      </c>
    </row>
    <row r="502" spans="5:31" x14ac:dyDescent="0.35">
      <c r="E502" s="8">
        <f>Testbed_Dec!I502</f>
        <v>6.9216999999999995</v>
      </c>
      <c r="L502">
        <v>6.9189999999999996</v>
      </c>
      <c r="U502" s="25">
        <f>Testbed_Dec!AA502</f>
        <v>4.93858</v>
      </c>
      <c r="AA502" s="7">
        <v>2.5880199999999998</v>
      </c>
      <c r="AE502">
        <v>2.03729</v>
      </c>
    </row>
    <row r="503" spans="5:31" x14ac:dyDescent="0.35">
      <c r="E503" s="8">
        <f>Testbed_Dec!I503</f>
        <v>6.9216999999999995</v>
      </c>
      <c r="L503">
        <v>6.9189999999999996</v>
      </c>
      <c r="U503" s="25">
        <f>Testbed_Dec!AA503</f>
        <v>5.8441700000000001</v>
      </c>
      <c r="AA503" s="7">
        <v>2.58786</v>
      </c>
      <c r="AE503">
        <v>2.0362100000000001</v>
      </c>
    </row>
    <row r="504" spans="5:31" x14ac:dyDescent="0.35">
      <c r="E504" s="8">
        <f>Testbed_Dec!I504</f>
        <v>6.92171</v>
      </c>
      <c r="L504">
        <v>6.9189799999999995</v>
      </c>
      <c r="U504" s="25">
        <f>Testbed_Dec!AA504</f>
        <v>5.8441700000000001</v>
      </c>
      <c r="AA504" s="7">
        <v>2.58786</v>
      </c>
      <c r="AE504">
        <v>2.0362100000000001</v>
      </c>
    </row>
    <row r="505" spans="5:31" x14ac:dyDescent="0.35">
      <c r="E505" s="8">
        <f>Testbed_Dec!I505</f>
        <v>6.92171</v>
      </c>
      <c r="L505">
        <v>6.9189799999999995</v>
      </c>
      <c r="U505" s="25">
        <f>Testbed_Dec!AA505</f>
        <v>5.8442700000000007</v>
      </c>
      <c r="AA505" s="7">
        <v>2.5875100000000004</v>
      </c>
      <c r="AE505">
        <v>2.03599</v>
      </c>
    </row>
    <row r="506" spans="5:31" x14ac:dyDescent="0.35">
      <c r="E506" s="8">
        <f>Testbed_Dec!I506</f>
        <v>6.9217399999999998</v>
      </c>
      <c r="L506">
        <v>6.9189699999999998</v>
      </c>
      <c r="U506" s="25">
        <f>Testbed_Dec!AA506</f>
        <v>5.8442700000000007</v>
      </c>
      <c r="AA506" s="7">
        <v>2.5875100000000004</v>
      </c>
      <c r="AE506">
        <v>2.03599</v>
      </c>
    </row>
    <row r="507" spans="5:31" x14ac:dyDescent="0.35">
      <c r="E507" s="8">
        <f>Testbed_Dec!I507</f>
        <v>6.9217299999999993</v>
      </c>
      <c r="L507">
        <v>6.9189699999999998</v>
      </c>
      <c r="U507" s="25">
        <f>Testbed_Dec!AA507</f>
        <v>5.9543999999999997</v>
      </c>
      <c r="AA507" s="7">
        <v>2.4033200000000003</v>
      </c>
      <c r="AE507">
        <v>2.03586</v>
      </c>
    </row>
    <row r="508" spans="5:31" x14ac:dyDescent="0.35">
      <c r="E508" s="8">
        <f>Testbed_Dec!I508</f>
        <v>6.9217299999999993</v>
      </c>
      <c r="L508">
        <v>6.9189499999999997</v>
      </c>
      <c r="U508" s="25">
        <f>Testbed_Dec!AA508</f>
        <v>5.9543999999999997</v>
      </c>
      <c r="AA508" s="7">
        <v>2.4033200000000003</v>
      </c>
      <c r="AE508">
        <v>2.03586</v>
      </c>
    </row>
    <row r="509" spans="5:31" x14ac:dyDescent="0.35">
      <c r="E509" s="8">
        <f>Testbed_Dec!I509</f>
        <v>6.9218900000000003</v>
      </c>
      <c r="L509">
        <v>6.9189300000000005</v>
      </c>
      <c r="U509" s="25">
        <f>Testbed_Dec!AA509</f>
        <v>6.1612999999999998</v>
      </c>
      <c r="AA509" s="7">
        <v>2.3637299999999999</v>
      </c>
      <c r="AE509">
        <v>2.0358000000000001</v>
      </c>
    </row>
    <row r="510" spans="5:31" x14ac:dyDescent="0.35">
      <c r="E510" s="8">
        <f>Testbed_Dec!I510</f>
        <v>6.92178</v>
      </c>
      <c r="L510">
        <v>6.9189300000000005</v>
      </c>
      <c r="U510" s="25">
        <f>Testbed_Dec!AA510</f>
        <v>6.1612999999999998</v>
      </c>
      <c r="AA510" s="7">
        <v>2.3637299999999999</v>
      </c>
      <c r="AE510">
        <v>2.0358000000000001</v>
      </c>
    </row>
    <row r="511" spans="5:31" x14ac:dyDescent="0.35">
      <c r="E511" s="8">
        <f>Testbed_Dec!I511</f>
        <v>6.92178</v>
      </c>
      <c r="L511">
        <v>6.9189099999999994</v>
      </c>
      <c r="U511" s="25">
        <f>Testbed_Dec!AA511</f>
        <v>6.1612299999999998</v>
      </c>
      <c r="AA511" s="7">
        <v>2.2775300000000001</v>
      </c>
      <c r="AE511">
        <v>2.0356399999999999</v>
      </c>
    </row>
    <row r="512" spans="5:31" x14ac:dyDescent="0.35">
      <c r="E512" s="8">
        <f>Testbed_Dec!I512</f>
        <v>6.9217899999999997</v>
      </c>
      <c r="L512">
        <v>6.9189099999999994</v>
      </c>
      <c r="U512" s="25">
        <f>Testbed_Dec!AA512</f>
        <v>6.1612299999999998</v>
      </c>
      <c r="AA512" s="7">
        <v>2.2775300000000001</v>
      </c>
      <c r="AE512">
        <v>2.0356399999999999</v>
      </c>
    </row>
    <row r="513" spans="5:31" x14ac:dyDescent="0.35">
      <c r="E513" s="8">
        <f>Testbed_Dec!I513</f>
        <v>6.9222999999999999</v>
      </c>
      <c r="L513">
        <v>6.9188299999999998</v>
      </c>
      <c r="U513" s="25">
        <f>Testbed_Dec!AA513</f>
        <v>6.1400800000000002</v>
      </c>
      <c r="AA513" s="7">
        <v>2.2772199999999998</v>
      </c>
      <c r="AE513">
        <v>2.03552</v>
      </c>
    </row>
    <row r="514" spans="5:31" x14ac:dyDescent="0.35">
      <c r="E514" s="8">
        <f>Testbed_Dec!I514</f>
        <v>6.9222999999999999</v>
      </c>
      <c r="L514">
        <v>6.9188299999999998</v>
      </c>
      <c r="U514" s="25">
        <f>Testbed_Dec!AA514</f>
        <v>6.1400800000000002</v>
      </c>
      <c r="AA514" s="7">
        <v>2.2772199999999998</v>
      </c>
      <c r="AE514">
        <v>2.03552</v>
      </c>
    </row>
    <row r="515" spans="5:31" x14ac:dyDescent="0.35">
      <c r="E515" s="8">
        <f>Testbed_Dec!I515</f>
        <v>6.92239</v>
      </c>
      <c r="L515">
        <v>6.9187399999999997</v>
      </c>
      <c r="U515" s="25">
        <f>Testbed_Dec!AA515</f>
        <v>6.1237299999999992</v>
      </c>
      <c r="AA515" s="7">
        <v>2.27718</v>
      </c>
      <c r="AE515">
        <v>2.0355099999999999</v>
      </c>
    </row>
    <row r="516" spans="5:31" x14ac:dyDescent="0.35">
      <c r="E516" s="8">
        <f>Testbed_Dec!I516</f>
        <v>6.9225000000000003</v>
      </c>
      <c r="L516">
        <v>6.9187399999999997</v>
      </c>
      <c r="U516" s="25">
        <f>Testbed_Dec!AA516</f>
        <v>6.1237299999999992</v>
      </c>
      <c r="AA516" s="7">
        <v>2.27718</v>
      </c>
      <c r="AE516">
        <v>2.0355099999999999</v>
      </c>
    </row>
    <row r="517" spans="5:31" x14ac:dyDescent="0.35">
      <c r="E517" s="8">
        <f>Testbed_Dec!I517</f>
        <v>6.9224600000000001</v>
      </c>
      <c r="L517">
        <v>6.9186699999999997</v>
      </c>
      <c r="U517" s="25">
        <f>Testbed_Dec!AA517</f>
        <v>6.12446</v>
      </c>
      <c r="AA517" s="7">
        <v>2.1849400000000001</v>
      </c>
      <c r="AE517">
        <v>2.0354999999999999</v>
      </c>
    </row>
    <row r="518" spans="5:31" x14ac:dyDescent="0.35">
      <c r="E518" s="8">
        <f>Testbed_Dec!I518</f>
        <v>6.9225600000000007</v>
      </c>
      <c r="L518">
        <v>6.9186699999999997</v>
      </c>
      <c r="U518" s="25">
        <f>Testbed_Dec!AA518</f>
        <v>6.12446</v>
      </c>
      <c r="AA518" s="7">
        <v>2.1849400000000001</v>
      </c>
      <c r="AE518">
        <v>2.0354999999999999</v>
      </c>
    </row>
    <row r="519" spans="5:31" x14ac:dyDescent="0.35">
      <c r="E519" s="8">
        <f>Testbed_Dec!I519</f>
        <v>6.9225600000000007</v>
      </c>
      <c r="L519">
        <v>6.91866</v>
      </c>
      <c r="U519" s="25">
        <f>Testbed_Dec!AA519</f>
        <v>5.9242400000000002</v>
      </c>
      <c r="AA519" s="7">
        <v>2.1720000000000002</v>
      </c>
      <c r="AE519">
        <v>2.03546</v>
      </c>
    </row>
    <row r="520" spans="5:31" x14ac:dyDescent="0.35">
      <c r="E520" s="8">
        <f>Testbed_Dec!I520</f>
        <v>6.9229899999999995</v>
      </c>
      <c r="L520">
        <v>6.9186399999999999</v>
      </c>
      <c r="U520" s="25">
        <f>Testbed_Dec!AA520</f>
        <v>5.9242400000000002</v>
      </c>
      <c r="AA520" s="7">
        <v>2.1720000000000002</v>
      </c>
      <c r="AE520">
        <v>2.03546</v>
      </c>
    </row>
    <row r="521" spans="5:31" x14ac:dyDescent="0.35">
      <c r="E521" s="8">
        <f>Testbed_Dec!I521</f>
        <v>6.9222799999999998</v>
      </c>
      <c r="L521">
        <v>6.9186399999999999</v>
      </c>
      <c r="U521" s="25">
        <f>Testbed_Dec!AA521</f>
        <v>5.8811800000000005</v>
      </c>
      <c r="AA521" s="7">
        <v>2.1716599999999997</v>
      </c>
      <c r="AE521">
        <v>2.03546</v>
      </c>
    </row>
    <row r="522" spans="5:31" x14ac:dyDescent="0.35">
      <c r="E522" s="8">
        <f>Testbed_Dec!I522</f>
        <v>6.9222099999999998</v>
      </c>
      <c r="L522">
        <v>6.9185799999999995</v>
      </c>
      <c r="U522" s="25">
        <f>Testbed_Dec!AA522</f>
        <v>5.8811800000000005</v>
      </c>
      <c r="AA522" s="7">
        <v>2.1716599999999997</v>
      </c>
      <c r="AE522">
        <v>2.03546</v>
      </c>
    </row>
    <row r="523" spans="5:31" x14ac:dyDescent="0.35">
      <c r="E523" s="8">
        <f>Testbed_Dec!I523</f>
        <v>6.9222799999999998</v>
      </c>
      <c r="L523">
        <v>6.9185799999999995</v>
      </c>
      <c r="U523" s="25">
        <f>Testbed_Dec!AA523</f>
        <v>5.8811</v>
      </c>
      <c r="AA523" s="7">
        <v>2.0350999999999999</v>
      </c>
      <c r="AE523">
        <v>2.03545</v>
      </c>
    </row>
    <row r="524" spans="5:31" x14ac:dyDescent="0.35">
      <c r="E524" s="8">
        <f>Testbed_Dec!I524</f>
        <v>6.9220899999999999</v>
      </c>
      <c r="L524">
        <v>6.9185100000000004</v>
      </c>
      <c r="U524" s="25">
        <f>Testbed_Dec!AA524</f>
        <v>5.8811</v>
      </c>
      <c r="AA524" s="7">
        <v>2.0350999999999999</v>
      </c>
      <c r="AE524">
        <v>2.03545</v>
      </c>
    </row>
    <row r="525" spans="5:31" x14ac:dyDescent="0.35">
      <c r="E525" s="8">
        <f>Testbed_Dec!I525</f>
        <v>6.9221899999999996</v>
      </c>
      <c r="L525">
        <v>6.9185100000000004</v>
      </c>
      <c r="U525" s="25">
        <f>Testbed_Dec!AA525</f>
        <v>5.9808599999999998</v>
      </c>
      <c r="AA525" s="7">
        <v>2.03457</v>
      </c>
      <c r="AE525">
        <v>2.03539</v>
      </c>
    </row>
    <row r="526" spans="5:31" x14ac:dyDescent="0.35">
      <c r="E526" s="8">
        <f>Testbed_Dec!I526</f>
        <v>6.9221899999999996</v>
      </c>
      <c r="L526">
        <v>6.9184999999999999</v>
      </c>
      <c r="U526" s="25">
        <f>Testbed_Dec!AA526</f>
        <v>5.9808599999999998</v>
      </c>
      <c r="AA526" s="7">
        <v>2.03457</v>
      </c>
      <c r="AE526">
        <v>2.03539</v>
      </c>
    </row>
    <row r="527" spans="5:31" x14ac:dyDescent="0.35">
      <c r="E527" s="8">
        <f>Testbed_Dec!I527</f>
        <v>6.9226099999999997</v>
      </c>
      <c r="L527">
        <v>6.9184399999999995</v>
      </c>
      <c r="U527" s="25">
        <f>Testbed_Dec!AA527</f>
        <v>5.9818199999999999</v>
      </c>
      <c r="AA527" s="7">
        <v>2.0343</v>
      </c>
      <c r="AE527">
        <v>2.03539</v>
      </c>
    </row>
    <row r="528" spans="5:31" x14ac:dyDescent="0.35">
      <c r="E528" s="8">
        <f>Testbed_Dec!I528</f>
        <v>6.9226099999999997</v>
      </c>
      <c r="L528">
        <v>6.9184399999999995</v>
      </c>
      <c r="U528" s="25">
        <f>Testbed_Dec!AA528</f>
        <v>5.9818199999999999</v>
      </c>
      <c r="AA528" s="7">
        <v>2.0343</v>
      </c>
      <c r="AE528">
        <v>2.03539</v>
      </c>
    </row>
    <row r="529" spans="5:31" x14ac:dyDescent="0.35">
      <c r="E529" s="8">
        <f>Testbed_Dec!I529</f>
        <v>6.9226400000000003</v>
      </c>
      <c r="L529">
        <v>6.9183999999999992</v>
      </c>
      <c r="U529" s="25">
        <f>Testbed_Dec!AA529</f>
        <v>6.01004</v>
      </c>
      <c r="AA529" s="7">
        <v>2.0342699999999998</v>
      </c>
      <c r="AE529">
        <v>2.03539</v>
      </c>
    </row>
    <row r="530" spans="5:31" x14ac:dyDescent="0.35">
      <c r="E530" s="8">
        <f>Testbed_Dec!I530</f>
        <v>6.92239</v>
      </c>
      <c r="L530">
        <v>6.9183999999999992</v>
      </c>
      <c r="U530" s="25">
        <f>Testbed_Dec!AA530</f>
        <v>6.01004</v>
      </c>
      <c r="AA530" s="7">
        <v>2.0342699999999998</v>
      </c>
      <c r="AE530">
        <v>2.03539</v>
      </c>
    </row>
    <row r="531" spans="5:31" x14ac:dyDescent="0.35">
      <c r="E531" s="8">
        <f>Testbed_Dec!I531</f>
        <v>6.9225900000000005</v>
      </c>
      <c r="L531">
        <v>6.9183500000000002</v>
      </c>
      <c r="U531" s="25">
        <f>Testbed_Dec!AA531</f>
        <v>6.0914799999999998</v>
      </c>
      <c r="AA531" s="7">
        <v>2.03416</v>
      </c>
      <c r="AE531">
        <v>2.0353399999999997</v>
      </c>
    </row>
    <row r="532" spans="5:31" x14ac:dyDescent="0.35">
      <c r="E532" s="8">
        <f>Testbed_Dec!I532</f>
        <v>6.9225900000000005</v>
      </c>
      <c r="L532">
        <v>6.9183500000000002</v>
      </c>
      <c r="U532" s="25">
        <f>Testbed_Dec!AA532</f>
        <v>6.0914799999999998</v>
      </c>
      <c r="AA532" s="7">
        <v>2.03416</v>
      </c>
      <c r="AE532">
        <v>2.0353399999999997</v>
      </c>
    </row>
    <row r="533" spans="5:31" x14ac:dyDescent="0.35">
      <c r="E533" s="8">
        <f>Testbed_Dec!I533</f>
        <v>6.9227700000000008</v>
      </c>
      <c r="L533">
        <v>6.9183199999999996</v>
      </c>
      <c r="U533" s="25">
        <f>Testbed_Dec!AA533</f>
        <v>6.0920200000000007</v>
      </c>
      <c r="AA533" s="7">
        <v>2.0340400000000001</v>
      </c>
      <c r="AE533">
        <v>2.03531</v>
      </c>
    </row>
    <row r="534" spans="5:31" x14ac:dyDescent="0.35">
      <c r="E534" s="8">
        <f>Testbed_Dec!I534</f>
        <v>6.9227700000000008</v>
      </c>
      <c r="L534">
        <v>6.9182899999999998</v>
      </c>
      <c r="U534" s="25">
        <f>Testbed_Dec!AA534</f>
        <v>6.0920200000000007</v>
      </c>
      <c r="AA534" s="7">
        <v>2.0340400000000001</v>
      </c>
      <c r="AE534">
        <v>2.03531</v>
      </c>
    </row>
    <row r="535" spans="5:31" x14ac:dyDescent="0.35">
      <c r="E535" s="8">
        <f>Testbed_Dec!I535</f>
        <v>6.9229700000000003</v>
      </c>
      <c r="L535">
        <v>6.9182899999999998</v>
      </c>
      <c r="U535" s="25">
        <f>Testbed_Dec!AA535</f>
        <v>6.0918199999999993</v>
      </c>
      <c r="AA535" s="7">
        <v>2.03396</v>
      </c>
      <c r="AE535">
        <v>2.0352999999999999</v>
      </c>
    </row>
    <row r="536" spans="5:31" x14ac:dyDescent="0.35">
      <c r="E536" s="8">
        <f>Testbed_Dec!I536</f>
        <v>6.9229700000000003</v>
      </c>
      <c r="L536">
        <v>6.9181899999999992</v>
      </c>
      <c r="U536" s="25">
        <f>Testbed_Dec!AA536</f>
        <v>6.0918199999999993</v>
      </c>
      <c r="AA536" s="7">
        <v>2.03396</v>
      </c>
      <c r="AE536">
        <v>2.0352999999999999</v>
      </c>
    </row>
    <row r="537" spans="5:31" x14ac:dyDescent="0.35">
      <c r="E537" s="8">
        <f>Testbed_Dec!I537</f>
        <v>6.9229500000000002</v>
      </c>
      <c r="L537">
        <v>6.9181800000000004</v>
      </c>
      <c r="U537" s="25">
        <f>Testbed_Dec!AA537</f>
        <v>6.0188900000000007</v>
      </c>
      <c r="AA537" s="7">
        <v>2.03396</v>
      </c>
      <c r="AE537">
        <v>2.0352700000000001</v>
      </c>
    </row>
    <row r="538" spans="5:31" x14ac:dyDescent="0.35">
      <c r="E538" s="8">
        <f>Testbed_Dec!I538</f>
        <v>6.9230100000000006</v>
      </c>
      <c r="L538">
        <v>6.9181800000000004</v>
      </c>
      <c r="U538" s="25">
        <f>Testbed_Dec!AA538</f>
        <v>6.0188900000000007</v>
      </c>
      <c r="AA538" s="7">
        <v>2.03396</v>
      </c>
      <c r="AE538">
        <v>2.0352700000000001</v>
      </c>
    </row>
    <row r="539" spans="5:31" x14ac:dyDescent="0.35">
      <c r="E539" s="8">
        <f>Testbed_Dec!I539</f>
        <v>6.92326</v>
      </c>
      <c r="L539">
        <v>6.9181400000000002</v>
      </c>
      <c r="U539" s="25">
        <f>Testbed_Dec!AA539</f>
        <v>6.0203899999999999</v>
      </c>
      <c r="AA539" s="7">
        <v>2.0338699999999998</v>
      </c>
      <c r="AE539">
        <v>2.03525</v>
      </c>
    </row>
    <row r="540" spans="5:31" x14ac:dyDescent="0.35">
      <c r="E540" s="8">
        <f>Testbed_Dec!I540</f>
        <v>6.92326</v>
      </c>
      <c r="L540">
        <v>6.9181400000000002</v>
      </c>
      <c r="U540" s="25">
        <f>Testbed_Dec!AA540</f>
        <v>6.0203899999999999</v>
      </c>
      <c r="AA540" s="7">
        <v>2.0338699999999998</v>
      </c>
      <c r="AE540">
        <v>2.03525</v>
      </c>
    </row>
    <row r="541" spans="5:31" x14ac:dyDescent="0.35">
      <c r="E541" s="8">
        <f>Testbed_Dec!I541</f>
        <v>6.9232399999999998</v>
      </c>
      <c r="L541">
        <v>6.9181400000000002</v>
      </c>
      <c r="U541" s="25">
        <f>Testbed_Dec!AA541</f>
        <v>5.8187299999999995</v>
      </c>
      <c r="AA541" s="7">
        <v>2.0338599999999998</v>
      </c>
      <c r="AE541">
        <v>2.0352399999999999</v>
      </c>
    </row>
    <row r="542" spans="5:31" x14ac:dyDescent="0.35">
      <c r="E542" s="8">
        <f>Testbed_Dec!I542</f>
        <v>6.9232399999999998</v>
      </c>
      <c r="L542">
        <v>6.9181400000000002</v>
      </c>
      <c r="U542" s="25">
        <f>Testbed_Dec!AA542</f>
        <v>5.8187299999999995</v>
      </c>
      <c r="AA542" s="7">
        <v>2.0338599999999998</v>
      </c>
      <c r="AE542">
        <v>2.0352399999999999</v>
      </c>
    </row>
    <row r="543" spans="5:31" x14ac:dyDescent="0.35">
      <c r="E543" s="8">
        <f>Testbed_Dec!I543</f>
        <v>6.92415</v>
      </c>
      <c r="L543">
        <v>6.9180900000000003</v>
      </c>
      <c r="U543" s="25">
        <f>Testbed_Dec!AA543</f>
        <v>5.7716199999999995</v>
      </c>
      <c r="AA543" s="7">
        <v>2.03382</v>
      </c>
      <c r="AE543">
        <v>2.0352299999999999</v>
      </c>
    </row>
    <row r="544" spans="5:31" x14ac:dyDescent="0.35">
      <c r="E544" s="8">
        <f>Testbed_Dec!I544</f>
        <v>6.9229700000000003</v>
      </c>
      <c r="L544">
        <v>6.9180600000000005</v>
      </c>
      <c r="U544" s="25">
        <f>Testbed_Dec!AA544</f>
        <v>5.7716199999999995</v>
      </c>
      <c r="AA544" s="7">
        <v>2.03382</v>
      </c>
      <c r="AE544">
        <v>2.0352299999999999</v>
      </c>
    </row>
    <row r="545" spans="5:31" x14ac:dyDescent="0.35">
      <c r="E545" s="8">
        <f>Testbed_Dec!I545</f>
        <v>6.9228999999999994</v>
      </c>
      <c r="L545">
        <v>6.9180600000000005</v>
      </c>
      <c r="U545" s="25">
        <f>Testbed_Dec!AA545</f>
        <v>5.7715200000000006</v>
      </c>
      <c r="AA545" s="7">
        <v>2.0337899999999998</v>
      </c>
      <c r="AE545">
        <v>2.0351699999999999</v>
      </c>
    </row>
    <row r="546" spans="5:31" x14ac:dyDescent="0.35">
      <c r="E546" s="8">
        <f>Testbed_Dec!I546</f>
        <v>6.9228999999999994</v>
      </c>
      <c r="L546">
        <v>6.91805</v>
      </c>
      <c r="U546" s="25">
        <f>Testbed_Dec!AA546</f>
        <v>5.7715200000000006</v>
      </c>
      <c r="AA546" s="7">
        <v>2.0337899999999998</v>
      </c>
      <c r="AE546">
        <v>2.0351699999999999</v>
      </c>
    </row>
    <row r="547" spans="5:31" x14ac:dyDescent="0.35">
      <c r="E547" s="8">
        <f>Testbed_Dec!I547</f>
        <v>6.9229899999999995</v>
      </c>
      <c r="L547">
        <v>6.9179899999999996</v>
      </c>
      <c r="U547" s="25">
        <f>Testbed_Dec!AA547</f>
        <v>5.6137700000000006</v>
      </c>
      <c r="AA547" s="7">
        <v>2.0337200000000002</v>
      </c>
      <c r="AE547">
        <v>2.0351699999999999</v>
      </c>
    </row>
    <row r="548" spans="5:31" x14ac:dyDescent="0.35">
      <c r="E548" s="8">
        <f>Testbed_Dec!I548</f>
        <v>6.9232500000000003</v>
      </c>
      <c r="L548">
        <v>6.9179899999999996</v>
      </c>
      <c r="U548" s="25">
        <f>Testbed_Dec!AA548</f>
        <v>5.6137700000000006</v>
      </c>
      <c r="AA548" s="7">
        <v>2.0337200000000002</v>
      </c>
      <c r="AE548">
        <v>2.0351699999999999</v>
      </c>
    </row>
    <row r="549" spans="5:31" x14ac:dyDescent="0.35">
      <c r="E549" s="8">
        <f>Testbed_Dec!I549</f>
        <v>6.9231699999999998</v>
      </c>
      <c r="L549">
        <v>6.9179700000000004</v>
      </c>
      <c r="U549" s="25">
        <f>Testbed_Dec!AA549</f>
        <v>5.60351</v>
      </c>
      <c r="AA549" s="7">
        <v>2.0337100000000001</v>
      </c>
      <c r="AE549">
        <v>2.0351500000000002</v>
      </c>
    </row>
    <row r="550" spans="5:31" x14ac:dyDescent="0.35">
      <c r="E550" s="8">
        <f>Testbed_Dec!I550</f>
        <v>6.9231699999999998</v>
      </c>
      <c r="L550">
        <v>6.9179700000000004</v>
      </c>
      <c r="U550" s="25">
        <f>Testbed_Dec!AA550</f>
        <v>5.60351</v>
      </c>
      <c r="AA550" s="7">
        <v>2.0337100000000001</v>
      </c>
      <c r="AE550">
        <v>2.0351500000000002</v>
      </c>
    </row>
    <row r="551" spans="5:31" x14ac:dyDescent="0.35">
      <c r="E551" s="8">
        <f>Testbed_Dec!I551</f>
        <v>6.9234600000000004</v>
      </c>
      <c r="L551">
        <v>6.9179599999999999</v>
      </c>
      <c r="U551" s="25">
        <f>Testbed_Dec!AA551</f>
        <v>5.6038500000000004</v>
      </c>
      <c r="AA551" s="7">
        <v>2.0337100000000001</v>
      </c>
      <c r="AE551">
        <v>2.0351400000000002</v>
      </c>
    </row>
    <row r="552" spans="5:31" x14ac:dyDescent="0.35">
      <c r="E552" s="8">
        <f>Testbed_Dec!I552</f>
        <v>6.9234600000000004</v>
      </c>
      <c r="L552">
        <v>6.9179499999999994</v>
      </c>
      <c r="U552" s="25">
        <f>Testbed_Dec!AA552</f>
        <v>5.6038500000000004</v>
      </c>
      <c r="AA552" s="7">
        <v>2.0337100000000001</v>
      </c>
      <c r="AE552">
        <v>2.0351400000000002</v>
      </c>
    </row>
    <row r="553" spans="5:31" x14ac:dyDescent="0.35">
      <c r="E553" s="8">
        <f>Testbed_Dec!I553</f>
        <v>6.92319</v>
      </c>
      <c r="L553">
        <v>6.9179499999999994</v>
      </c>
      <c r="U553" s="25">
        <f>Testbed_Dec!AA553</f>
        <v>6.1934300000000002</v>
      </c>
      <c r="AA553" s="7">
        <v>2.0337000000000001</v>
      </c>
      <c r="AE553">
        <v>2.0351400000000002</v>
      </c>
    </row>
    <row r="554" spans="5:31" x14ac:dyDescent="0.35">
      <c r="E554" s="8">
        <f>Testbed_Dec!I554</f>
        <v>6.9232500000000003</v>
      </c>
      <c r="L554">
        <v>6.9178900000000008</v>
      </c>
      <c r="U554" s="25">
        <f>Testbed_Dec!AA554</f>
        <v>6.1934300000000002</v>
      </c>
      <c r="AA554" s="7">
        <v>2.0337000000000001</v>
      </c>
      <c r="AE554">
        <v>2.0351400000000002</v>
      </c>
    </row>
    <row r="555" spans="5:31" x14ac:dyDescent="0.35">
      <c r="E555" s="8">
        <f>Testbed_Dec!I555</f>
        <v>6.92354</v>
      </c>
      <c r="L555">
        <v>6.9178599999999992</v>
      </c>
      <c r="U555" s="25">
        <f>Testbed_Dec!AA555</f>
        <v>6.1937499999999996</v>
      </c>
      <c r="AA555" s="7">
        <v>2.0336600000000002</v>
      </c>
      <c r="AE555">
        <v>2.0351300000000001</v>
      </c>
    </row>
    <row r="556" spans="5:31" x14ac:dyDescent="0.35">
      <c r="E556" s="8">
        <f>Testbed_Dec!I556</f>
        <v>6.92354</v>
      </c>
      <c r="L556">
        <v>6.9178599999999992</v>
      </c>
      <c r="U556" s="25">
        <f>Testbed_Dec!AA556</f>
        <v>6.1937499999999996</v>
      </c>
      <c r="AA556" s="7">
        <v>2.0336600000000002</v>
      </c>
      <c r="AE556">
        <v>2.0351300000000001</v>
      </c>
    </row>
    <row r="557" spans="5:31" x14ac:dyDescent="0.35">
      <c r="E557" s="8">
        <f>Testbed_Dec!I557</f>
        <v>6.92354</v>
      </c>
      <c r="L557">
        <v>6.9178500000000005</v>
      </c>
      <c r="U557" s="25">
        <f>Testbed_Dec!AA557</f>
        <v>6.1948800000000004</v>
      </c>
      <c r="AA557" s="7">
        <v>2.0336600000000002</v>
      </c>
      <c r="AE557">
        <v>2.0351300000000001</v>
      </c>
    </row>
    <row r="558" spans="5:31" x14ac:dyDescent="0.35">
      <c r="E558" s="8">
        <f>Testbed_Dec!I558</f>
        <v>6.92354</v>
      </c>
      <c r="L558">
        <v>6.9178500000000005</v>
      </c>
      <c r="U558" s="25">
        <f>Testbed_Dec!AA558</f>
        <v>6.1948800000000004</v>
      </c>
      <c r="AA558" s="7">
        <v>2.0336600000000002</v>
      </c>
      <c r="AE558">
        <v>2.0351300000000001</v>
      </c>
    </row>
    <row r="559" spans="5:31" x14ac:dyDescent="0.35">
      <c r="E559" s="8">
        <f>Testbed_Dec!I559</f>
        <v>6.9233700000000002</v>
      </c>
      <c r="L559">
        <v>6.91784</v>
      </c>
      <c r="U559" s="25">
        <f>Testbed_Dec!AA559</f>
        <v>5.8139200000000004</v>
      </c>
      <c r="AA559" s="7">
        <v>2.0335999999999999</v>
      </c>
      <c r="AE559">
        <v>2.03512</v>
      </c>
    </row>
    <row r="560" spans="5:31" x14ac:dyDescent="0.35">
      <c r="E560" s="8">
        <f>Testbed_Dec!I560</f>
        <v>6.9231199999999999</v>
      </c>
      <c r="L560">
        <v>6.9178300000000004</v>
      </c>
      <c r="U560" s="25">
        <f>Testbed_Dec!AA560</f>
        <v>5.8139200000000004</v>
      </c>
      <c r="AA560" s="7">
        <v>2.0335999999999999</v>
      </c>
      <c r="AE560">
        <v>2.03512</v>
      </c>
    </row>
    <row r="561" spans="5:31" x14ac:dyDescent="0.35">
      <c r="E561" s="8">
        <f>Testbed_Dec!I561</f>
        <v>6.9231199999999999</v>
      </c>
      <c r="L561">
        <v>6.9178300000000004</v>
      </c>
      <c r="U561" s="25">
        <f>Testbed_Dec!AA561</f>
        <v>5.8138000000000005</v>
      </c>
      <c r="AA561" s="7">
        <v>2.0335799999999997</v>
      </c>
      <c r="AE561">
        <v>2.03511</v>
      </c>
    </row>
    <row r="562" spans="5:31" x14ac:dyDescent="0.35">
      <c r="E562" s="8">
        <f>Testbed_Dec!I562</f>
        <v>6.9238299999999997</v>
      </c>
      <c r="L562">
        <v>6.9178100000000002</v>
      </c>
      <c r="U562" s="25">
        <f>Testbed_Dec!AA562</f>
        <v>5.8138000000000005</v>
      </c>
      <c r="AA562" s="7">
        <v>2.0335799999999997</v>
      </c>
      <c r="AE562">
        <v>2.03511</v>
      </c>
    </row>
    <row r="563" spans="5:31" x14ac:dyDescent="0.35">
      <c r="E563" s="8">
        <f>Testbed_Dec!I563</f>
        <v>6.9242100000000004</v>
      </c>
      <c r="L563">
        <v>6.9178100000000002</v>
      </c>
      <c r="U563" s="25">
        <f>Testbed_Dec!AA563</f>
        <v>5.8138300000000003</v>
      </c>
      <c r="AA563" s="7">
        <v>2.0335399999999999</v>
      </c>
      <c r="AE563">
        <v>2.03511</v>
      </c>
    </row>
    <row r="564" spans="5:31" x14ac:dyDescent="0.35">
      <c r="E564" s="8">
        <f>Testbed_Dec!I564</f>
        <v>6.9242100000000004</v>
      </c>
      <c r="L564">
        <v>6.9178000000000006</v>
      </c>
      <c r="U564" s="25">
        <f>Testbed_Dec!AA564</f>
        <v>5.8138300000000003</v>
      </c>
      <c r="AA564" s="7">
        <v>2.0335399999999999</v>
      </c>
      <c r="AE564">
        <v>2.03511</v>
      </c>
    </row>
    <row r="565" spans="5:31" x14ac:dyDescent="0.35">
      <c r="E565" s="8">
        <f>Testbed_Dec!I565</f>
        <v>6.9232800000000001</v>
      </c>
      <c r="L565">
        <v>6.9178000000000006</v>
      </c>
      <c r="U565" s="25">
        <f>Testbed_Dec!AA565</f>
        <v>6.3689499999999999</v>
      </c>
      <c r="AA565" s="7">
        <v>2.0334699999999999</v>
      </c>
      <c r="AE565">
        <v>2.0350899999999998</v>
      </c>
    </row>
    <row r="566" spans="5:31" x14ac:dyDescent="0.35">
      <c r="E566" s="8">
        <f>Testbed_Dec!I566</f>
        <v>6.9234999999999998</v>
      </c>
      <c r="L566">
        <v>6.9177700000000009</v>
      </c>
      <c r="U566" s="25">
        <f>Testbed_Dec!AA566</f>
        <v>6.3689499999999999</v>
      </c>
      <c r="AA566" s="7">
        <v>2.0334699999999999</v>
      </c>
      <c r="AE566">
        <v>2.0350899999999998</v>
      </c>
    </row>
    <row r="567" spans="5:31" x14ac:dyDescent="0.35">
      <c r="E567" s="8">
        <f>Testbed_Dec!I567</f>
        <v>6.9240200000000005</v>
      </c>
      <c r="L567">
        <v>6.9177700000000009</v>
      </c>
      <c r="U567" s="25">
        <f>Testbed_Dec!AA567</f>
        <v>6.3692299999999999</v>
      </c>
      <c r="AA567" s="7">
        <v>2.0334699999999999</v>
      </c>
      <c r="AE567">
        <v>2.0350799999999998</v>
      </c>
    </row>
    <row r="568" spans="5:31" x14ac:dyDescent="0.35">
      <c r="E568" s="8">
        <f>Testbed_Dec!I568</f>
        <v>6.9240200000000005</v>
      </c>
      <c r="L568">
        <v>6.9177600000000004</v>
      </c>
      <c r="U568" s="25">
        <f>Testbed_Dec!AA568</f>
        <v>6.3692299999999999</v>
      </c>
      <c r="AA568" s="7">
        <v>2.0334699999999999</v>
      </c>
      <c r="AE568">
        <v>2.0350799999999998</v>
      </c>
    </row>
    <row r="569" spans="5:31" x14ac:dyDescent="0.35">
      <c r="E569" s="8">
        <f>Testbed_Dec!I569</f>
        <v>6.9235600000000002</v>
      </c>
      <c r="L569">
        <v>6.9177</v>
      </c>
      <c r="U569" s="25">
        <f>Testbed_Dec!AA569</f>
        <v>6.3726599999999998</v>
      </c>
      <c r="AA569" s="7">
        <v>2.0333999999999999</v>
      </c>
      <c r="AE569">
        <v>2.0350700000000002</v>
      </c>
    </row>
    <row r="570" spans="5:31" x14ac:dyDescent="0.35">
      <c r="E570" s="8">
        <f>Testbed_Dec!I570</f>
        <v>6.9233799999999999</v>
      </c>
      <c r="L570">
        <v>6.9177</v>
      </c>
      <c r="U570" s="25">
        <f>Testbed_Dec!AA570</f>
        <v>6.3726599999999998</v>
      </c>
      <c r="AA570" s="7">
        <v>2.0333999999999999</v>
      </c>
      <c r="AE570">
        <v>2.0350700000000002</v>
      </c>
    </row>
    <row r="571" spans="5:31" x14ac:dyDescent="0.35">
      <c r="E571" s="8">
        <f>Testbed_Dec!I571</f>
        <v>6.9233799999999999</v>
      </c>
      <c r="L571">
        <v>6.9177</v>
      </c>
      <c r="U571" s="25">
        <f>Testbed_Dec!AA571</f>
        <v>6.4742499999999996</v>
      </c>
      <c r="AA571" s="7">
        <v>2.0333699999999997</v>
      </c>
      <c r="AE571">
        <v>2.0350199999999998</v>
      </c>
    </row>
    <row r="572" spans="5:31" x14ac:dyDescent="0.35">
      <c r="E572" s="8">
        <f>Testbed_Dec!I572</f>
        <v>6.9233799999999999</v>
      </c>
      <c r="L572">
        <v>6.9177</v>
      </c>
      <c r="U572" s="25">
        <f>Testbed_Dec!AA572</f>
        <v>6.4742499999999996</v>
      </c>
      <c r="AA572" s="7">
        <v>2.0333699999999997</v>
      </c>
      <c r="AE572">
        <v>2.0350199999999998</v>
      </c>
    </row>
    <row r="573" spans="5:31" x14ac:dyDescent="0.35">
      <c r="E573" s="8">
        <f>Testbed_Dec!I573</f>
        <v>6.9231600000000002</v>
      </c>
      <c r="L573">
        <v>6.9176599999999997</v>
      </c>
      <c r="U573" s="25">
        <f>Testbed_Dec!AA573</f>
        <v>6.47438</v>
      </c>
      <c r="AA573" s="7">
        <v>2.0333399999999999</v>
      </c>
      <c r="AE573">
        <v>2.0350199999999998</v>
      </c>
    </row>
    <row r="574" spans="5:31" x14ac:dyDescent="0.35">
      <c r="E574" s="8">
        <f>Testbed_Dec!I574</f>
        <v>6.9235800000000003</v>
      </c>
      <c r="L574">
        <v>6.9176599999999997</v>
      </c>
      <c r="U574" s="25">
        <f>Testbed_Dec!AA574</f>
        <v>6.47438</v>
      </c>
      <c r="AA574" s="7">
        <v>2.0333399999999999</v>
      </c>
      <c r="AE574">
        <v>2.0350199999999998</v>
      </c>
    </row>
    <row r="575" spans="5:31" x14ac:dyDescent="0.35">
      <c r="E575" s="8">
        <f>Testbed_Dec!I575</f>
        <v>6.9235800000000003</v>
      </c>
      <c r="L575">
        <v>6.9176599999999997</v>
      </c>
      <c r="U575" s="25">
        <f>Testbed_Dec!AA575</f>
        <v>6.4744299999999999</v>
      </c>
      <c r="AA575" s="7">
        <v>2.03329</v>
      </c>
      <c r="AE575">
        <v>2.0350100000000002</v>
      </c>
    </row>
    <row r="576" spans="5:31" x14ac:dyDescent="0.35">
      <c r="E576" s="8">
        <f>Testbed_Dec!I576</f>
        <v>6.9237099999999998</v>
      </c>
      <c r="L576">
        <v>6.9176000000000002</v>
      </c>
      <c r="U576" s="25">
        <f>Testbed_Dec!AA576</f>
        <v>6.4744299999999999</v>
      </c>
      <c r="AA576" s="7">
        <v>2.03329</v>
      </c>
      <c r="AE576">
        <v>2.0350100000000002</v>
      </c>
    </row>
    <row r="577" spans="5:31" x14ac:dyDescent="0.35">
      <c r="E577" s="8">
        <f>Testbed_Dec!I577</f>
        <v>6.9237099999999998</v>
      </c>
      <c r="L577">
        <v>6.9176000000000002</v>
      </c>
      <c r="U577" s="25">
        <f>Testbed_Dec!AA577</f>
        <v>6.3689799999999996</v>
      </c>
      <c r="AA577" s="7">
        <v>2.0332300000000001</v>
      </c>
      <c r="AE577">
        <v>2.0350000000000001</v>
      </c>
    </row>
    <row r="578" spans="5:31" x14ac:dyDescent="0.35">
      <c r="E578" s="8">
        <f>Testbed_Dec!I578</f>
        <v>6.9237500000000001</v>
      </c>
      <c r="L578">
        <v>6.9175399999999998</v>
      </c>
      <c r="U578" s="25">
        <f>Testbed_Dec!AA578</f>
        <v>6.3689799999999996</v>
      </c>
      <c r="AA578" s="7">
        <v>2.0332300000000001</v>
      </c>
      <c r="AE578">
        <v>2.0350000000000001</v>
      </c>
    </row>
    <row r="579" spans="5:31" x14ac:dyDescent="0.35">
      <c r="E579" s="8">
        <f>Testbed_Dec!I579</f>
        <v>6.9237799999999998</v>
      </c>
      <c r="L579">
        <v>6.9175399999999998</v>
      </c>
      <c r="U579" s="25">
        <f>Testbed_Dec!AA579</f>
        <v>6.3696899999999994</v>
      </c>
      <c r="AA579" s="7">
        <v>2.03322</v>
      </c>
      <c r="AE579">
        <v>2.0349900000000001</v>
      </c>
    </row>
    <row r="580" spans="5:31" x14ac:dyDescent="0.35">
      <c r="E580" s="8">
        <f>Testbed_Dec!I580</f>
        <v>6.9240399999999998</v>
      </c>
      <c r="L580">
        <v>6.9175399999999998</v>
      </c>
      <c r="U580" s="25">
        <f>Testbed_Dec!AA580</f>
        <v>6.3696899999999994</v>
      </c>
      <c r="AA580" s="7">
        <v>2.03322</v>
      </c>
      <c r="AE580">
        <v>2.0349900000000001</v>
      </c>
    </row>
    <row r="581" spans="5:31" x14ac:dyDescent="0.35">
      <c r="E581" s="8">
        <f>Testbed_Dec!I581</f>
        <v>6.9240399999999998</v>
      </c>
      <c r="L581">
        <v>6.9175200000000006</v>
      </c>
      <c r="U581" s="25">
        <f>Testbed_Dec!AA581</f>
        <v>6.36937</v>
      </c>
      <c r="AA581" s="7">
        <v>2.0331399999999999</v>
      </c>
      <c r="AE581">
        <v>2.03498</v>
      </c>
    </row>
    <row r="582" spans="5:31" x14ac:dyDescent="0.35">
      <c r="E582" s="8">
        <f>Testbed_Dec!I582</f>
        <v>6.9236300000000002</v>
      </c>
      <c r="L582">
        <v>6.9174600000000002</v>
      </c>
      <c r="U582" s="25">
        <f>Testbed_Dec!AA582</f>
        <v>6.36937</v>
      </c>
      <c r="AA582" s="7">
        <v>2.0331399999999999</v>
      </c>
      <c r="AE582">
        <v>2.03498</v>
      </c>
    </row>
    <row r="583" spans="5:31" x14ac:dyDescent="0.35">
      <c r="E583" s="8">
        <f>Testbed_Dec!I583</f>
        <v>6.9239300000000004</v>
      </c>
      <c r="L583">
        <v>6.9174600000000002</v>
      </c>
      <c r="U583" s="25">
        <f>Testbed_Dec!AA583</f>
        <v>6.1265700000000001</v>
      </c>
      <c r="AA583" s="7">
        <v>2.0330699999999999</v>
      </c>
      <c r="AE583">
        <v>2.0349699999999999</v>
      </c>
    </row>
    <row r="584" spans="5:31" x14ac:dyDescent="0.35">
      <c r="E584" s="8">
        <f>Testbed_Dec!I584</f>
        <v>6.9239300000000004</v>
      </c>
      <c r="L584">
        <v>6.91744</v>
      </c>
      <c r="U584" s="25">
        <f>Testbed_Dec!AA584</f>
        <v>6.1265700000000001</v>
      </c>
      <c r="AA584" s="7">
        <v>2.0330699999999999</v>
      </c>
      <c r="AE584">
        <v>2.0349699999999999</v>
      </c>
    </row>
    <row r="585" spans="5:31" x14ac:dyDescent="0.35">
      <c r="E585" s="8">
        <f>Testbed_Dec!I585</f>
        <v>6.9243900000000007</v>
      </c>
      <c r="L585">
        <v>6.91744</v>
      </c>
      <c r="U585" s="25">
        <f>Testbed_Dec!AA585</f>
        <v>6.1265200000000002</v>
      </c>
      <c r="AA585" s="7">
        <v>2.0330300000000001</v>
      </c>
      <c r="AE585">
        <v>2.0349599999999999</v>
      </c>
    </row>
    <row r="586" spans="5:31" x14ac:dyDescent="0.35">
      <c r="E586" s="8">
        <f>Testbed_Dec!I586</f>
        <v>6.92401</v>
      </c>
      <c r="L586">
        <v>6.9174199999999999</v>
      </c>
      <c r="U586" s="25">
        <f>Testbed_Dec!AA586</f>
        <v>6.1265200000000002</v>
      </c>
      <c r="AA586" s="7">
        <v>2.0330300000000001</v>
      </c>
      <c r="AE586">
        <v>2.0349599999999999</v>
      </c>
    </row>
    <row r="587" spans="5:31" x14ac:dyDescent="0.35">
      <c r="E587" s="8">
        <f>Testbed_Dec!I587</f>
        <v>6.92401</v>
      </c>
      <c r="L587">
        <v>6.9174100000000003</v>
      </c>
      <c r="U587" s="25">
        <f>Testbed_Dec!AA587</f>
        <v>6.1266499999999997</v>
      </c>
      <c r="AA587" s="7">
        <v>1.0778800000000002</v>
      </c>
      <c r="AE587">
        <v>2.0349500000000003</v>
      </c>
    </row>
    <row r="588" spans="5:31" x14ac:dyDescent="0.35">
      <c r="E588" s="8">
        <f>Testbed_Dec!I588</f>
        <v>6.9241400000000004</v>
      </c>
      <c r="L588">
        <v>6.9174100000000003</v>
      </c>
      <c r="U588" s="25">
        <f>Testbed_Dec!AA588</f>
        <v>6.1266499999999997</v>
      </c>
      <c r="AA588" s="7">
        <v>1.0778800000000002</v>
      </c>
      <c r="AE588">
        <v>2.0349500000000003</v>
      </c>
    </row>
    <row r="589" spans="5:31" x14ac:dyDescent="0.35">
      <c r="E589" s="8">
        <f>Testbed_Dec!I589</f>
        <v>6.9245000000000001</v>
      </c>
      <c r="L589">
        <v>6.9173900000000001</v>
      </c>
      <c r="U589" s="25">
        <f>Testbed_Dec!AA589</f>
        <v>5.18248</v>
      </c>
      <c r="AA589" s="7">
        <v>0.74492499999999995</v>
      </c>
      <c r="AE589">
        <v>2.0349400000000002</v>
      </c>
    </row>
    <row r="590" spans="5:31" x14ac:dyDescent="0.35">
      <c r="E590" s="8">
        <f>Testbed_Dec!I590</f>
        <v>6.9244599999999998</v>
      </c>
      <c r="L590">
        <v>6.9173200000000001</v>
      </c>
      <c r="U590" s="25">
        <f>Testbed_Dec!AA590</f>
        <v>5.18248</v>
      </c>
      <c r="AA590" s="7">
        <v>0.74492499999999995</v>
      </c>
      <c r="AE590">
        <v>2.0349400000000002</v>
      </c>
    </row>
    <row r="591" spans="5:31" x14ac:dyDescent="0.35">
      <c r="E591" s="8">
        <f>Testbed_Dec!I591</f>
        <v>6.9238999999999997</v>
      </c>
      <c r="L591">
        <v>6.9173200000000001</v>
      </c>
      <c r="U591" s="25">
        <f>Testbed_Dec!AA591</f>
        <v>5.1820300000000001</v>
      </c>
      <c r="AA591" s="7">
        <v>3.13914E-2</v>
      </c>
      <c r="AE591">
        <v>2.0349400000000002</v>
      </c>
    </row>
    <row r="592" spans="5:31" x14ac:dyDescent="0.35">
      <c r="E592" s="8">
        <f>Testbed_Dec!I592</f>
        <v>6.9239700000000006</v>
      </c>
      <c r="L592">
        <v>6.9173200000000001</v>
      </c>
      <c r="U592" s="25">
        <f>Testbed_Dec!AA592</f>
        <v>5.1820300000000001</v>
      </c>
      <c r="AA592" s="7">
        <v>3.13914E-2</v>
      </c>
      <c r="AE592">
        <v>2.0349400000000002</v>
      </c>
    </row>
    <row r="593" spans="5:31" x14ac:dyDescent="0.35">
      <c r="E593" s="8">
        <f>Testbed_Dec!I593</f>
        <v>6.9241999999999999</v>
      </c>
      <c r="L593">
        <v>6.9173100000000005</v>
      </c>
      <c r="U593" s="25">
        <f>Testbed_Dec!AA593</f>
        <v>5.1823900000000007</v>
      </c>
      <c r="AA593" s="7">
        <v>3.1377700000000001E-2</v>
      </c>
      <c r="AE593">
        <v>2.0349200000000001</v>
      </c>
    </row>
    <row r="594" spans="5:31" x14ac:dyDescent="0.35">
      <c r="E594" s="8">
        <f>Testbed_Dec!I594</f>
        <v>6.9237900000000003</v>
      </c>
      <c r="L594">
        <v>6.9173100000000005</v>
      </c>
      <c r="U594" s="25">
        <f>Testbed_Dec!AA594</f>
        <v>5.1823900000000007</v>
      </c>
      <c r="AA594" s="7">
        <v>3.1377700000000001E-2</v>
      </c>
      <c r="AE594">
        <v>2.0349200000000001</v>
      </c>
    </row>
    <row r="595" spans="5:31" x14ac:dyDescent="0.35">
      <c r="E595" s="8">
        <f>Testbed_Dec!I595</f>
        <v>6.9241400000000004</v>
      </c>
      <c r="L595">
        <v>6.9173</v>
      </c>
      <c r="U595" s="25">
        <f>Testbed_Dec!AA595</f>
        <v>5.4927999999999999</v>
      </c>
      <c r="AA595" s="7">
        <v>3.1292199999999999E-2</v>
      </c>
      <c r="AE595">
        <v>2.0348999999999999</v>
      </c>
    </row>
    <row r="596" spans="5:31" x14ac:dyDescent="0.35">
      <c r="E596" s="8">
        <f>Testbed_Dec!I596</f>
        <v>6.9241400000000004</v>
      </c>
      <c r="L596">
        <v>6.9173</v>
      </c>
      <c r="U596" s="25">
        <f>Testbed_Dec!AA596</f>
        <v>5.4927999999999999</v>
      </c>
      <c r="AA596" s="7">
        <v>3.1292199999999999E-2</v>
      </c>
      <c r="AE596">
        <v>2.0348999999999999</v>
      </c>
    </row>
    <row r="597" spans="5:31" x14ac:dyDescent="0.35">
      <c r="E597" s="8">
        <f>Testbed_Dec!I597</f>
        <v>6.92455</v>
      </c>
      <c r="L597">
        <v>6.9171899999999997</v>
      </c>
      <c r="U597" s="25">
        <f>Testbed_Dec!AA597</f>
        <v>5.4930399999999997</v>
      </c>
      <c r="AA597" s="7">
        <v>3.1286500000000002E-2</v>
      </c>
      <c r="AE597">
        <v>2.0348999999999999</v>
      </c>
    </row>
    <row r="598" spans="5:31" x14ac:dyDescent="0.35">
      <c r="E598" s="8">
        <f>Testbed_Dec!I598</f>
        <v>6.92455</v>
      </c>
      <c r="L598">
        <v>6.9171899999999997</v>
      </c>
      <c r="U598" s="25">
        <f>Testbed_Dec!AA598</f>
        <v>5.4930399999999997</v>
      </c>
      <c r="AA598" s="7">
        <v>3.1286500000000002E-2</v>
      </c>
      <c r="AE598">
        <v>2.0348999999999999</v>
      </c>
    </row>
    <row r="599" spans="5:31" x14ac:dyDescent="0.35">
      <c r="E599" s="8">
        <f>Testbed_Dec!I599</f>
        <v>6.9242900000000001</v>
      </c>
      <c r="L599">
        <v>6.9171199999999997</v>
      </c>
      <c r="U599" s="25">
        <f>Testbed_Dec!AA599</f>
        <v>5.4936099999999994</v>
      </c>
      <c r="AA599" s="7">
        <v>3.12734E-2</v>
      </c>
      <c r="AE599">
        <v>2.0348999999999999</v>
      </c>
    </row>
    <row r="600" spans="5:31" x14ac:dyDescent="0.35">
      <c r="E600" s="8">
        <f>Testbed_Dec!I600</f>
        <v>6.9242100000000004</v>
      </c>
      <c r="L600">
        <v>6.9170800000000003</v>
      </c>
      <c r="U600" s="25">
        <f>Testbed_Dec!AA600</f>
        <v>5.4936099999999994</v>
      </c>
      <c r="AA600" s="7">
        <v>3.12734E-2</v>
      </c>
      <c r="AE600">
        <v>2.0348999999999999</v>
      </c>
    </row>
    <row r="601" spans="5:31" x14ac:dyDescent="0.35">
      <c r="E601" s="8">
        <f>Testbed_Dec!I601</f>
        <v>6.9242100000000004</v>
      </c>
      <c r="L601">
        <v>6.9169399999999994</v>
      </c>
      <c r="U601" s="25">
        <f>Testbed_Dec!AA601</f>
        <v>6.0580800000000004</v>
      </c>
      <c r="AA601" s="7">
        <v>3.1263300000000001E-2</v>
      </c>
      <c r="AE601">
        <v>2.0348999999999999</v>
      </c>
    </row>
    <row r="602" spans="5:31" x14ac:dyDescent="0.35">
      <c r="E602" s="8">
        <f>Testbed_Dec!I602</f>
        <v>6.9242799999999995</v>
      </c>
      <c r="L602">
        <v>6.9168799999999999</v>
      </c>
      <c r="U602" s="25">
        <f>Testbed_Dec!AA602</f>
        <v>6.0580800000000004</v>
      </c>
      <c r="AA602" s="7">
        <v>3.1263300000000001E-2</v>
      </c>
      <c r="AE602">
        <v>2.0348999999999999</v>
      </c>
    </row>
    <row r="603" spans="5:31" x14ac:dyDescent="0.35">
      <c r="E603" s="8">
        <f>Testbed_Dec!I603</f>
        <v>6.9243300000000003</v>
      </c>
      <c r="L603">
        <v>6.9168700000000003</v>
      </c>
      <c r="U603" s="25">
        <f>Testbed_Dec!AA603</f>
        <v>6.0587600000000004</v>
      </c>
      <c r="AA603" s="7">
        <v>3.1260700000000002E-2</v>
      </c>
      <c r="AE603">
        <v>2.0348999999999999</v>
      </c>
    </row>
    <row r="604" spans="5:31" x14ac:dyDescent="0.35">
      <c r="E604" s="8">
        <f>Testbed_Dec!I604</f>
        <v>6.9244500000000002</v>
      </c>
      <c r="L604">
        <v>6.9168599999999998</v>
      </c>
      <c r="U604" s="25">
        <f>Testbed_Dec!AA604</f>
        <v>6.0587600000000004</v>
      </c>
      <c r="AA604" s="7">
        <v>3.1260700000000002E-2</v>
      </c>
      <c r="AE604">
        <v>2.0348999999999999</v>
      </c>
    </row>
    <row r="605" spans="5:31" x14ac:dyDescent="0.35">
      <c r="E605" s="8">
        <f>Testbed_Dec!I605</f>
        <v>6.9243600000000001</v>
      </c>
      <c r="L605">
        <v>6.9168000000000003</v>
      </c>
      <c r="U605" s="25">
        <f>Testbed_Dec!AA605</f>
        <v>6.06142</v>
      </c>
      <c r="AA605" s="7">
        <v>3.1248999999999999E-2</v>
      </c>
      <c r="AE605">
        <v>2.0348800000000002</v>
      </c>
    </row>
    <row r="606" spans="5:31" x14ac:dyDescent="0.35">
      <c r="E606" s="8">
        <f>Testbed_Dec!I606</f>
        <v>6.9243399999999999</v>
      </c>
      <c r="L606">
        <v>6.9166800000000004</v>
      </c>
      <c r="U606" s="25">
        <f>Testbed_Dec!AA606</f>
        <v>6.06142</v>
      </c>
      <c r="AA606" s="7">
        <v>3.1248999999999999E-2</v>
      </c>
      <c r="AE606">
        <v>2.0348800000000002</v>
      </c>
    </row>
    <row r="607" spans="5:31" x14ac:dyDescent="0.35">
      <c r="E607" s="8">
        <f>Testbed_Dec!I607</f>
        <v>6.92441</v>
      </c>
      <c r="L607">
        <v>6.9166300000000005</v>
      </c>
      <c r="U607" s="25">
        <f>Testbed_Dec!AA607</f>
        <v>6.1634700000000002</v>
      </c>
      <c r="AA607" s="7">
        <v>3.12371E-2</v>
      </c>
      <c r="AE607">
        <v>2.0348800000000002</v>
      </c>
    </row>
    <row r="608" spans="5:31" x14ac:dyDescent="0.35">
      <c r="E608" s="8">
        <f>Testbed_Dec!I608</f>
        <v>6.9242299999999997</v>
      </c>
      <c r="L608">
        <v>6.9165900000000002</v>
      </c>
      <c r="U608" s="25">
        <f>Testbed_Dec!AA608</f>
        <v>6.1634700000000002</v>
      </c>
      <c r="AA608" s="7">
        <v>3.12371E-2</v>
      </c>
      <c r="AE608">
        <v>2.0348800000000002</v>
      </c>
    </row>
    <row r="609" spans="5:31" x14ac:dyDescent="0.35">
      <c r="E609" s="8">
        <f>Testbed_Dec!I609</f>
        <v>6.9242900000000001</v>
      </c>
      <c r="L609">
        <v>6.9165299999999998</v>
      </c>
      <c r="U609" s="25">
        <f>Testbed_Dec!AA609</f>
        <v>6.1634500000000001</v>
      </c>
      <c r="AA609" s="7">
        <v>3.1212399999999998E-2</v>
      </c>
      <c r="AE609">
        <v>2.0348800000000002</v>
      </c>
    </row>
    <row r="610" spans="5:31" x14ac:dyDescent="0.35">
      <c r="E610" s="8">
        <f>Testbed_Dec!I610</f>
        <v>6.9244700000000003</v>
      </c>
      <c r="L610">
        <v>6.9164899999999996</v>
      </c>
      <c r="U610" s="25">
        <f>Testbed_Dec!AA610</f>
        <v>6.1634500000000001</v>
      </c>
      <c r="AA610" s="7">
        <v>3.1212399999999998E-2</v>
      </c>
      <c r="AE610">
        <v>2.0348800000000002</v>
      </c>
    </row>
    <row r="611" spans="5:31" x14ac:dyDescent="0.35">
      <c r="E611" s="8">
        <f>Testbed_Dec!I611</f>
        <v>6.9253999999999998</v>
      </c>
      <c r="L611">
        <v>6.91648</v>
      </c>
      <c r="U611" s="25">
        <f>Testbed_Dec!AA611</f>
        <v>6.1564100000000002</v>
      </c>
      <c r="AA611" s="7">
        <v>3.1211300000000001E-2</v>
      </c>
      <c r="AE611">
        <v>2.0348699999999997</v>
      </c>
    </row>
    <row r="612" spans="5:31" x14ac:dyDescent="0.35">
      <c r="E612" s="8">
        <f>Testbed_Dec!I612</f>
        <v>6.9248199999999995</v>
      </c>
      <c r="L612">
        <v>6.9164399999999997</v>
      </c>
      <c r="U612" s="25">
        <f>Testbed_Dec!AA612</f>
        <v>6.1564100000000002</v>
      </c>
      <c r="AA612" s="7">
        <v>3.1211300000000001E-2</v>
      </c>
      <c r="AE612">
        <v>2.0348699999999997</v>
      </c>
    </row>
    <row r="613" spans="5:31" x14ac:dyDescent="0.35">
      <c r="E613" s="8">
        <f>Testbed_Dec!I613</f>
        <v>6.92509</v>
      </c>
      <c r="L613">
        <v>6.9163999999999994</v>
      </c>
      <c r="U613" s="25">
        <f>Testbed_Dec!AA613</f>
        <v>6.1270600000000002</v>
      </c>
      <c r="AA613" s="7">
        <v>3.1200800000000001E-2</v>
      </c>
      <c r="AE613">
        <v>2.0348600000000001</v>
      </c>
    </row>
    <row r="614" spans="5:31" x14ac:dyDescent="0.35">
      <c r="E614" s="8">
        <f>Testbed_Dec!I614</f>
        <v>6.92509</v>
      </c>
      <c r="L614">
        <v>6.9163999999999994</v>
      </c>
      <c r="U614" s="25">
        <f>Testbed_Dec!AA614</f>
        <v>6.1270600000000002</v>
      </c>
      <c r="AA614" s="7">
        <v>3.1200800000000001E-2</v>
      </c>
      <c r="AE614">
        <v>2.0348600000000001</v>
      </c>
    </row>
    <row r="615" spans="5:31" x14ac:dyDescent="0.35">
      <c r="E615" s="8">
        <f>Testbed_Dec!I615</f>
        <v>6.9249000000000001</v>
      </c>
      <c r="L615">
        <v>6.9163500000000004</v>
      </c>
      <c r="U615" s="25">
        <f>Testbed_Dec!AA615</f>
        <v>6.1277700000000008</v>
      </c>
      <c r="AA615" s="7">
        <v>3.1180900000000001E-2</v>
      </c>
      <c r="AE615">
        <v>2.0348600000000001</v>
      </c>
    </row>
    <row r="616" spans="5:31" x14ac:dyDescent="0.35">
      <c r="E616" s="8">
        <f>Testbed_Dec!I616</f>
        <v>6.9246800000000004</v>
      </c>
      <c r="L616">
        <v>6.9163100000000002</v>
      </c>
      <c r="U616" s="25">
        <f>Testbed_Dec!AA616</f>
        <v>6.1277700000000008</v>
      </c>
      <c r="AA616" s="7">
        <v>3.1180900000000001E-2</v>
      </c>
      <c r="AE616">
        <v>2.0348600000000001</v>
      </c>
    </row>
    <row r="617" spans="5:31" x14ac:dyDescent="0.35">
      <c r="E617" s="8">
        <f>Testbed_Dec!I617</f>
        <v>6.9246999999999996</v>
      </c>
      <c r="L617">
        <v>6.9163100000000002</v>
      </c>
      <c r="U617" s="25">
        <f>Testbed_Dec!AA617</f>
        <v>6.0626899999999999</v>
      </c>
      <c r="AA617" s="7">
        <v>3.1175100000000001E-2</v>
      </c>
      <c r="AE617">
        <v>2.03485</v>
      </c>
    </row>
    <row r="618" spans="5:31" x14ac:dyDescent="0.35">
      <c r="E618" s="8">
        <f>Testbed_Dec!I618</f>
        <v>6.9246999999999996</v>
      </c>
      <c r="L618">
        <v>6.91629</v>
      </c>
      <c r="U618" s="25">
        <f>Testbed_Dec!AA618</f>
        <v>6.0626899999999999</v>
      </c>
      <c r="AA618" s="7">
        <v>3.1175100000000001E-2</v>
      </c>
      <c r="AE618">
        <v>2.03485</v>
      </c>
    </row>
    <row r="619" spans="5:31" x14ac:dyDescent="0.35">
      <c r="E619" s="8">
        <f>Testbed_Dec!I619</f>
        <v>6.9249399999999994</v>
      </c>
      <c r="L619">
        <v>6.9162600000000003</v>
      </c>
      <c r="U619" s="25">
        <f>Testbed_Dec!AA619</f>
        <v>5.8471500000000001</v>
      </c>
      <c r="AA619" s="7">
        <v>3.1163400000000001E-2</v>
      </c>
      <c r="AE619">
        <v>2.03485</v>
      </c>
    </row>
    <row r="620" spans="5:31" x14ac:dyDescent="0.35">
      <c r="E620" s="8">
        <f>Testbed_Dec!I620</f>
        <v>6.9249399999999994</v>
      </c>
      <c r="L620">
        <v>6.9162499999999998</v>
      </c>
      <c r="U620" s="25">
        <f>Testbed_Dec!AA620</f>
        <v>5.8471500000000001</v>
      </c>
      <c r="AA620" s="7">
        <v>3.1163400000000001E-2</v>
      </c>
      <c r="AE620">
        <v>2.03485</v>
      </c>
    </row>
    <row r="621" spans="5:31" x14ac:dyDescent="0.35">
      <c r="E621" s="8">
        <f>Testbed_Dec!I621</f>
        <v>6.9248100000000008</v>
      </c>
      <c r="L621">
        <v>6.9162499999999998</v>
      </c>
      <c r="U621" s="25">
        <f>Testbed_Dec!AA621</f>
        <v>5.8479099999999997</v>
      </c>
      <c r="AA621" s="7">
        <v>3.1155599999999999E-2</v>
      </c>
      <c r="AE621">
        <v>2.03485</v>
      </c>
    </row>
    <row r="622" spans="5:31" x14ac:dyDescent="0.35">
      <c r="E622" s="8">
        <f>Testbed_Dec!I622</f>
        <v>6.9246099999999995</v>
      </c>
      <c r="L622">
        <v>6.9162400000000002</v>
      </c>
      <c r="U622" s="25">
        <f>Testbed_Dec!AA622</f>
        <v>5.8479099999999997</v>
      </c>
      <c r="AA622" s="7">
        <v>3.1155599999999999E-2</v>
      </c>
      <c r="AE622">
        <v>2.03485</v>
      </c>
    </row>
    <row r="623" spans="5:31" x14ac:dyDescent="0.35">
      <c r="E623" s="8">
        <f>Testbed_Dec!I623</f>
        <v>6.92462</v>
      </c>
      <c r="L623">
        <v>6.9162400000000002</v>
      </c>
      <c r="U623" s="25">
        <f>Testbed_Dec!AA623</f>
        <v>2.24715</v>
      </c>
      <c r="AA623" s="7">
        <v>3.1149799999999998E-2</v>
      </c>
      <c r="AE623">
        <v>2.03485</v>
      </c>
    </row>
    <row r="624" spans="5:31" x14ac:dyDescent="0.35">
      <c r="E624" s="8">
        <f>Testbed_Dec!I624</f>
        <v>6.9249200000000002</v>
      </c>
      <c r="L624">
        <v>6.9162100000000004</v>
      </c>
      <c r="U624" s="25">
        <f>Testbed_Dec!AA624</f>
        <v>2.24715</v>
      </c>
      <c r="AA624" s="7">
        <v>3.1149799999999998E-2</v>
      </c>
      <c r="AE624">
        <v>2.03485</v>
      </c>
    </row>
    <row r="625" spans="5:31" x14ac:dyDescent="0.35">
      <c r="E625" s="8">
        <f>Testbed_Dec!I625</f>
        <v>6.9249499999999999</v>
      </c>
      <c r="L625">
        <v>6.9162100000000004</v>
      </c>
      <c r="U625" s="25">
        <f>Testbed_Dec!AA625</f>
        <v>2.2462399999999998</v>
      </c>
      <c r="AA625" s="7">
        <v>3.1149400000000001E-2</v>
      </c>
      <c r="AE625">
        <v>2.03485</v>
      </c>
    </row>
    <row r="626" spans="5:31" x14ac:dyDescent="0.35">
      <c r="E626" s="8">
        <f>Testbed_Dec!I626</f>
        <v>6.9250699999999998</v>
      </c>
      <c r="L626">
        <v>6.9161299999999999</v>
      </c>
      <c r="U626" s="25">
        <f>Testbed_Dec!AA626</f>
        <v>2.2462399999999998</v>
      </c>
      <c r="AA626" s="7">
        <v>3.1149400000000001E-2</v>
      </c>
      <c r="AE626">
        <v>2.03485</v>
      </c>
    </row>
    <row r="627" spans="5:31" x14ac:dyDescent="0.35">
      <c r="E627" s="8">
        <f>Testbed_Dec!I627</f>
        <v>6.9250800000000003</v>
      </c>
      <c r="L627">
        <v>6.9160500000000003</v>
      </c>
      <c r="U627" s="25">
        <f>Testbed_Dec!AA627</f>
        <v>2.2453600000000002</v>
      </c>
      <c r="AA627" s="7">
        <v>3.11455E-2</v>
      </c>
      <c r="AE627">
        <v>2.03484</v>
      </c>
    </row>
    <row r="628" spans="5:31" x14ac:dyDescent="0.35">
      <c r="E628" s="8">
        <f>Testbed_Dec!I628</f>
        <v>6.9246699999999999</v>
      </c>
      <c r="L628">
        <v>6.9160399999999997</v>
      </c>
      <c r="U628" s="25">
        <f>Testbed_Dec!AA628</f>
        <v>2.2453600000000002</v>
      </c>
      <c r="AA628" s="7">
        <v>3.11455E-2</v>
      </c>
      <c r="AE628">
        <v>2.03484</v>
      </c>
    </row>
    <row r="629" spans="5:31" x14ac:dyDescent="0.35">
      <c r="E629" s="8">
        <f>Testbed_Dec!I629</f>
        <v>6.9252099999999999</v>
      </c>
      <c r="L629">
        <v>6.9160399999999997</v>
      </c>
      <c r="U629" s="25">
        <f>Testbed_Dec!AA629</f>
        <v>2.3506100000000001</v>
      </c>
      <c r="AA629" s="7">
        <v>3.1142499999999997E-2</v>
      </c>
      <c r="AE629">
        <v>2.0348199999999999</v>
      </c>
    </row>
    <row r="630" spans="5:31" x14ac:dyDescent="0.35">
      <c r="E630" s="8">
        <f>Testbed_Dec!I630</f>
        <v>6.9253800000000005</v>
      </c>
      <c r="L630">
        <v>6.91601</v>
      </c>
      <c r="U630" s="25">
        <f>Testbed_Dec!AA630</f>
        <v>2.3506100000000001</v>
      </c>
      <c r="AA630" s="7">
        <v>3.1142499999999997E-2</v>
      </c>
      <c r="AE630">
        <v>2.0348199999999999</v>
      </c>
    </row>
    <row r="631" spans="5:31" x14ac:dyDescent="0.35">
      <c r="E631" s="8">
        <f>Testbed_Dec!I631</f>
        <v>6.9250299999999996</v>
      </c>
      <c r="L631">
        <v>6.9159899999999999</v>
      </c>
      <c r="U631" s="25">
        <f>Testbed_Dec!AA631</f>
        <v>2.3506900000000002</v>
      </c>
      <c r="AA631" s="7">
        <v>3.1121099999999999E-2</v>
      </c>
      <c r="AE631">
        <v>2.0348099999999998</v>
      </c>
    </row>
    <row r="632" spans="5:31" x14ac:dyDescent="0.35">
      <c r="E632" s="8">
        <f>Testbed_Dec!I632</f>
        <v>6.9250600000000002</v>
      </c>
      <c r="L632">
        <v>6.9159899999999999</v>
      </c>
      <c r="U632" s="25">
        <f>Testbed_Dec!AA632</f>
        <v>2.3506900000000002</v>
      </c>
      <c r="AA632" s="7">
        <v>3.1121099999999999E-2</v>
      </c>
      <c r="AE632">
        <v>2.0348099999999998</v>
      </c>
    </row>
    <row r="633" spans="5:31" x14ac:dyDescent="0.35">
      <c r="E633" s="8">
        <f>Testbed_Dec!I633</f>
        <v>6.9251300000000002</v>
      </c>
      <c r="L633">
        <v>6.9159700000000006</v>
      </c>
      <c r="U633" s="25">
        <f>Testbed_Dec!AA633</f>
        <v>2.3504299999999998</v>
      </c>
      <c r="AA633" s="7">
        <v>3.1119000000000001E-2</v>
      </c>
      <c r="AE633">
        <v>2.0348000000000002</v>
      </c>
    </row>
    <row r="634" spans="5:31" x14ac:dyDescent="0.35">
      <c r="E634" s="8">
        <f>Testbed_Dec!I634</f>
        <v>6.9250600000000002</v>
      </c>
      <c r="L634">
        <v>6.9159199999999998</v>
      </c>
      <c r="U634" s="25">
        <f>Testbed_Dec!AA634</f>
        <v>2.3504299999999998</v>
      </c>
      <c r="AA634" s="7">
        <v>3.1119000000000001E-2</v>
      </c>
      <c r="AE634">
        <v>2.0348000000000002</v>
      </c>
    </row>
    <row r="635" spans="5:31" x14ac:dyDescent="0.35">
      <c r="E635" s="8">
        <f>Testbed_Dec!I635</f>
        <v>6.9250600000000002</v>
      </c>
      <c r="L635">
        <v>6.9159100000000002</v>
      </c>
      <c r="U635" s="25">
        <f>Testbed_Dec!AA635</f>
        <v>2.4561599999999997</v>
      </c>
      <c r="AA635" s="7">
        <v>3.1092099999999998E-2</v>
      </c>
      <c r="AE635">
        <v>2.0348000000000002</v>
      </c>
    </row>
    <row r="636" spans="5:31" x14ac:dyDescent="0.35">
      <c r="E636" s="8">
        <f>Testbed_Dec!I636</f>
        <v>6.9255100000000001</v>
      </c>
      <c r="L636">
        <v>6.9158900000000001</v>
      </c>
      <c r="U636" s="25">
        <f>Testbed_Dec!AA636</f>
        <v>2.4561599999999997</v>
      </c>
      <c r="AA636" s="7">
        <v>3.1092099999999998E-2</v>
      </c>
      <c r="AE636">
        <v>2.0348000000000002</v>
      </c>
    </row>
    <row r="637" spans="5:31" x14ac:dyDescent="0.35">
      <c r="E637" s="8">
        <f>Testbed_Dec!I637</f>
        <v>6.9253</v>
      </c>
      <c r="L637">
        <v>6.9158800000000005</v>
      </c>
      <c r="U637" s="25">
        <f>Testbed_Dec!AA637</f>
        <v>2.4560599999999999</v>
      </c>
      <c r="AA637" s="7">
        <v>3.1075199999999997E-2</v>
      </c>
      <c r="AE637">
        <v>2.0347900000000001</v>
      </c>
    </row>
    <row r="638" spans="5:31" x14ac:dyDescent="0.35">
      <c r="E638" s="8">
        <f>Testbed_Dec!I638</f>
        <v>6.9249399999999994</v>
      </c>
      <c r="L638">
        <v>6.9158800000000005</v>
      </c>
      <c r="U638" s="25">
        <f>Testbed_Dec!AA638</f>
        <v>2.4560599999999999</v>
      </c>
      <c r="AA638" s="7">
        <v>3.1075199999999997E-2</v>
      </c>
      <c r="AE638">
        <v>2.0347900000000001</v>
      </c>
    </row>
    <row r="639" spans="5:31" x14ac:dyDescent="0.35">
      <c r="E639" s="8">
        <f>Testbed_Dec!I639</f>
        <v>6.9248100000000008</v>
      </c>
      <c r="L639">
        <v>6.9158800000000005</v>
      </c>
      <c r="U639" s="25">
        <f>Testbed_Dec!AA639</f>
        <v>2.4181699999999999</v>
      </c>
      <c r="AA639" s="7">
        <v>3.1074000000000001E-2</v>
      </c>
      <c r="AE639">
        <v>2.03477</v>
      </c>
    </row>
    <row r="640" spans="5:31" x14ac:dyDescent="0.35">
      <c r="E640" s="8">
        <f>Testbed_Dec!I640</f>
        <v>6.9248799999999999</v>
      </c>
      <c r="L640">
        <v>6.9158800000000005</v>
      </c>
      <c r="U640" s="25">
        <f>Testbed_Dec!AA640</f>
        <v>2.4181699999999999</v>
      </c>
      <c r="AA640" s="7">
        <v>3.1074000000000001E-2</v>
      </c>
      <c r="AE640">
        <v>2.03477</v>
      </c>
    </row>
    <row r="641" spans="5:31" x14ac:dyDescent="0.35">
      <c r="E641" s="8">
        <f>Testbed_Dec!I641</f>
        <v>6.9254100000000003</v>
      </c>
      <c r="L641">
        <v>6.9158800000000005</v>
      </c>
      <c r="U641" s="25">
        <f>Testbed_Dec!AA641</f>
        <v>2.0382099999999999</v>
      </c>
      <c r="AA641" s="7">
        <v>3.1072600000000002E-2</v>
      </c>
      <c r="AE641">
        <v>2.03477</v>
      </c>
    </row>
    <row r="642" spans="5:31" x14ac:dyDescent="0.35">
      <c r="E642" s="8">
        <f>Testbed_Dec!I642</f>
        <v>6.9255300000000002</v>
      </c>
      <c r="L642">
        <v>6.9158500000000007</v>
      </c>
      <c r="U642" s="25">
        <f>Testbed_Dec!AA642</f>
        <v>2.0382099999999999</v>
      </c>
      <c r="AA642" s="7">
        <v>3.1072600000000002E-2</v>
      </c>
      <c r="AE642">
        <v>2.03477</v>
      </c>
    </row>
    <row r="643" spans="5:31" x14ac:dyDescent="0.35">
      <c r="E643" s="8">
        <f>Testbed_Dec!I643</f>
        <v>6.9256899999999995</v>
      </c>
      <c r="L643">
        <v>6.9158200000000001</v>
      </c>
      <c r="U643" s="25">
        <f>Testbed_Dec!AA643</f>
        <v>2.0381</v>
      </c>
      <c r="AA643" s="7">
        <v>3.10671E-2</v>
      </c>
      <c r="AE643">
        <v>2.03477</v>
      </c>
    </row>
    <row r="644" spans="5:31" x14ac:dyDescent="0.35">
      <c r="E644" s="8">
        <f>Testbed_Dec!I644</f>
        <v>6.9255000000000004</v>
      </c>
      <c r="L644">
        <v>6.9158200000000001</v>
      </c>
      <c r="U644" s="25">
        <f>Testbed_Dec!AA644</f>
        <v>2.0381</v>
      </c>
      <c r="AA644" s="7">
        <v>3.10671E-2</v>
      </c>
      <c r="AE644">
        <v>2.03477</v>
      </c>
    </row>
    <row r="645" spans="5:31" x14ac:dyDescent="0.35">
      <c r="E645" s="8">
        <f>Testbed_Dec!I645</f>
        <v>6.9256599999999997</v>
      </c>
      <c r="L645">
        <v>6.9157999999999999</v>
      </c>
      <c r="U645" s="25">
        <f>Testbed_Dec!AA645</f>
        <v>2.0377700000000001</v>
      </c>
      <c r="AA645" s="7">
        <v>3.10596E-2</v>
      </c>
      <c r="AE645">
        <v>2.0347400000000002</v>
      </c>
    </row>
    <row r="646" spans="5:31" x14ac:dyDescent="0.35">
      <c r="E646" s="8">
        <f>Testbed_Dec!I646</f>
        <v>6.9257600000000004</v>
      </c>
      <c r="L646">
        <v>6.9157399999999996</v>
      </c>
      <c r="U646" s="25">
        <f>Testbed_Dec!AA646</f>
        <v>2.0377700000000001</v>
      </c>
      <c r="AA646" s="7">
        <v>3.10596E-2</v>
      </c>
      <c r="AE646">
        <v>2.0347400000000002</v>
      </c>
    </row>
    <row r="647" spans="5:31" x14ac:dyDescent="0.35">
      <c r="E647" s="8">
        <f>Testbed_Dec!I647</f>
        <v>6.9257600000000004</v>
      </c>
      <c r="L647">
        <v>6.9157200000000003</v>
      </c>
      <c r="U647" s="25">
        <f>Testbed_Dec!AA647</f>
        <v>2.03769</v>
      </c>
      <c r="AA647" s="7">
        <v>3.1058499999999999E-2</v>
      </c>
      <c r="AE647">
        <v>2.0347300000000001</v>
      </c>
    </row>
    <row r="648" spans="5:31" x14ac:dyDescent="0.35">
      <c r="E648" s="8">
        <f>Testbed_Dec!I648</f>
        <v>6.9257100000000005</v>
      </c>
      <c r="L648">
        <v>6.9157200000000003</v>
      </c>
      <c r="U648" s="25">
        <f>Testbed_Dec!AA648</f>
        <v>2.03769</v>
      </c>
      <c r="AA648" s="7">
        <v>3.1058499999999999E-2</v>
      </c>
      <c r="AE648">
        <v>2.0347300000000001</v>
      </c>
    </row>
    <row r="649" spans="5:31" x14ac:dyDescent="0.35">
      <c r="E649" s="8">
        <f>Testbed_Dec!I649</f>
        <v>6.9259899999999996</v>
      </c>
      <c r="L649">
        <v>6.9156499999999994</v>
      </c>
      <c r="U649" s="25">
        <f>Testbed_Dec!AA649</f>
        <v>2.0382199999999999</v>
      </c>
      <c r="AA649" s="7">
        <v>3.10567E-2</v>
      </c>
      <c r="AE649">
        <v>2.0347200000000001</v>
      </c>
    </row>
    <row r="650" spans="5:31" x14ac:dyDescent="0.35">
      <c r="E650" s="8">
        <f>Testbed_Dec!I650</f>
        <v>6.9261999999999997</v>
      </c>
      <c r="L650">
        <v>6.9156499999999994</v>
      </c>
      <c r="U650" s="25">
        <f>Testbed_Dec!AA650</f>
        <v>2.0382199999999999</v>
      </c>
      <c r="AA650" s="7">
        <v>3.10567E-2</v>
      </c>
      <c r="AE650">
        <v>2.0347200000000001</v>
      </c>
    </row>
    <row r="651" spans="5:31" x14ac:dyDescent="0.35">
      <c r="E651" s="8">
        <f>Testbed_Dec!I651</f>
        <v>6.9259700000000004</v>
      </c>
      <c r="L651">
        <v>6.9156000000000004</v>
      </c>
      <c r="U651" s="25">
        <f>Testbed_Dec!AA651</f>
        <v>2.0377999999999998</v>
      </c>
      <c r="AA651" s="7">
        <v>3.10549E-2</v>
      </c>
      <c r="AE651">
        <v>2.0346899999999999</v>
      </c>
    </row>
    <row r="652" spans="5:31" x14ac:dyDescent="0.35">
      <c r="E652" s="8">
        <f>Testbed_Dec!I652</f>
        <v>6.9261800000000004</v>
      </c>
      <c r="L652">
        <v>6.9156000000000004</v>
      </c>
      <c r="U652" s="25">
        <f>Testbed_Dec!AA652</f>
        <v>2.0377999999999998</v>
      </c>
      <c r="AA652" s="7">
        <v>3.10549E-2</v>
      </c>
      <c r="AE652">
        <v>2.0346899999999999</v>
      </c>
    </row>
    <row r="653" spans="5:31" x14ac:dyDescent="0.35">
      <c r="E653" s="8">
        <f>Testbed_Dec!I653</f>
        <v>6.9264599999999996</v>
      </c>
      <c r="L653">
        <v>6.9155800000000003</v>
      </c>
      <c r="U653" s="25">
        <f>Testbed_Dec!AA653</f>
        <v>2.0378499999999997</v>
      </c>
      <c r="AA653" s="7">
        <v>3.1050899999999999E-2</v>
      </c>
      <c r="AE653">
        <v>2.0346899999999999</v>
      </c>
    </row>
    <row r="654" spans="5:31" x14ac:dyDescent="0.35">
      <c r="E654" s="8">
        <f>Testbed_Dec!I654</f>
        <v>6.9253999999999998</v>
      </c>
      <c r="L654">
        <v>6.9155100000000003</v>
      </c>
      <c r="U654" s="25">
        <f>Testbed_Dec!AA654</f>
        <v>2.0378499999999997</v>
      </c>
      <c r="AA654" s="7">
        <v>3.1050899999999999E-2</v>
      </c>
      <c r="AE654">
        <v>2.0346899999999999</v>
      </c>
    </row>
    <row r="655" spans="5:31" x14ac:dyDescent="0.35">
      <c r="E655" s="8">
        <f>Testbed_Dec!I655</f>
        <v>6.9255000000000004</v>
      </c>
      <c r="L655">
        <v>6.9154399999999994</v>
      </c>
      <c r="U655" s="25">
        <f>Testbed_Dec!AA655</f>
        <v>2.03782</v>
      </c>
      <c r="AA655" s="7">
        <v>3.1050000000000001E-2</v>
      </c>
      <c r="AE655">
        <v>2.0346899999999999</v>
      </c>
    </row>
    <row r="656" spans="5:31" x14ac:dyDescent="0.35">
      <c r="E656" s="8">
        <f>Testbed_Dec!I656</f>
        <v>6.9257299999999997</v>
      </c>
      <c r="L656">
        <v>6.9154300000000006</v>
      </c>
      <c r="U656" s="25">
        <f>Testbed_Dec!AA656</f>
        <v>2.03782</v>
      </c>
      <c r="AA656" s="7">
        <v>3.1050000000000001E-2</v>
      </c>
      <c r="AE656">
        <v>2.0346899999999999</v>
      </c>
    </row>
    <row r="657" spans="5:31" x14ac:dyDescent="0.35">
      <c r="E657" s="8">
        <f>Testbed_Dec!I657</f>
        <v>6.9257299999999997</v>
      </c>
      <c r="L657">
        <v>6.9154300000000006</v>
      </c>
      <c r="U657" s="25">
        <f>Testbed_Dec!AA657</f>
        <v>2.0385900000000001</v>
      </c>
      <c r="AA657" s="7">
        <v>3.1046299999999999E-2</v>
      </c>
      <c r="AE657">
        <v>2.0346800000000003</v>
      </c>
    </row>
    <row r="658" spans="5:31" x14ac:dyDescent="0.35">
      <c r="E658" s="8">
        <f>Testbed_Dec!I658</f>
        <v>6.9259300000000001</v>
      </c>
      <c r="L658">
        <v>6.9153700000000002</v>
      </c>
      <c r="U658" s="25">
        <f>Testbed_Dec!AA658</f>
        <v>2.0385900000000001</v>
      </c>
      <c r="AA658" s="7">
        <v>3.1046299999999999E-2</v>
      </c>
      <c r="AE658">
        <v>2.0346800000000003</v>
      </c>
    </row>
    <row r="659" spans="5:31" x14ac:dyDescent="0.35">
      <c r="E659" s="8">
        <f>Testbed_Dec!I659</f>
        <v>6.9261099999999995</v>
      </c>
      <c r="L659">
        <v>6.9153500000000001</v>
      </c>
      <c r="U659" s="25">
        <f>Testbed_Dec!AA659</f>
        <v>2.0390999999999999</v>
      </c>
      <c r="AA659" s="7">
        <v>3.1045100000000003E-2</v>
      </c>
      <c r="AE659">
        <v>2.0346500000000001</v>
      </c>
    </row>
    <row r="660" spans="5:31" x14ac:dyDescent="0.35">
      <c r="E660" s="8">
        <f>Testbed_Dec!I660</f>
        <v>6.9261099999999995</v>
      </c>
      <c r="L660">
        <v>6.9152899999999997</v>
      </c>
      <c r="U660" s="25">
        <f>Testbed_Dec!AA660</f>
        <v>2.0390999999999999</v>
      </c>
      <c r="AA660" s="7">
        <v>3.1045100000000003E-2</v>
      </c>
      <c r="AE660">
        <v>2.0346500000000001</v>
      </c>
    </row>
    <row r="661" spans="5:31" x14ac:dyDescent="0.35">
      <c r="E661" s="8">
        <f>Testbed_Dec!I661</f>
        <v>6.92624</v>
      </c>
      <c r="L661">
        <v>6.9152299999999993</v>
      </c>
      <c r="U661" s="25">
        <f>Testbed_Dec!AA661</f>
        <v>2.03796</v>
      </c>
      <c r="AA661" s="7">
        <v>3.1044699999999998E-2</v>
      </c>
      <c r="AE661">
        <v>2.0346299999999999</v>
      </c>
    </row>
    <row r="662" spans="5:31" x14ac:dyDescent="0.35">
      <c r="E662" s="8">
        <f>Testbed_Dec!I662</f>
        <v>6.9263599999999999</v>
      </c>
      <c r="L662">
        <v>6.9152299999999993</v>
      </c>
      <c r="U662" s="25">
        <f>Testbed_Dec!AA662</f>
        <v>2.03796</v>
      </c>
      <c r="AA662" s="7">
        <v>3.1044699999999998E-2</v>
      </c>
      <c r="AE662">
        <v>2.0346299999999999</v>
      </c>
    </row>
    <row r="663" spans="5:31" x14ac:dyDescent="0.35">
      <c r="E663" s="8">
        <f>Testbed_Dec!I663</f>
        <v>6.9265299999999996</v>
      </c>
      <c r="L663">
        <v>6.9151899999999999</v>
      </c>
      <c r="U663" s="25">
        <f>Testbed_Dec!AA663</f>
        <v>2.03796</v>
      </c>
      <c r="AA663" s="7">
        <v>3.10437E-2</v>
      </c>
      <c r="AE663">
        <v>2.0346199999999999</v>
      </c>
    </row>
    <row r="664" spans="5:31" x14ac:dyDescent="0.35">
      <c r="E664" s="8">
        <f>Testbed_Dec!I664</f>
        <v>6.9267099999999999</v>
      </c>
      <c r="L664">
        <v>6.9151899999999999</v>
      </c>
      <c r="U664" s="25">
        <f>Testbed_Dec!AA664</f>
        <v>2.03796</v>
      </c>
      <c r="AA664" s="7">
        <v>3.10437E-2</v>
      </c>
      <c r="AE664">
        <v>2.0346199999999999</v>
      </c>
    </row>
    <row r="665" spans="5:31" x14ac:dyDescent="0.35">
      <c r="E665" s="8">
        <f>Testbed_Dec!I665</f>
        <v>6.9263599999999999</v>
      </c>
      <c r="L665">
        <v>6.9151800000000003</v>
      </c>
      <c r="U665" s="25">
        <f>Testbed_Dec!AA665</f>
        <v>2.0379399999999999</v>
      </c>
      <c r="AA665" s="7">
        <v>3.1041099999999999E-2</v>
      </c>
      <c r="AE665">
        <v>2.0346099999999998</v>
      </c>
    </row>
    <row r="666" spans="5:31" x14ac:dyDescent="0.35">
      <c r="E666" s="8">
        <f>Testbed_Dec!I666</f>
        <v>6.9258100000000002</v>
      </c>
      <c r="L666">
        <v>6.9151499999999997</v>
      </c>
      <c r="U666" s="25">
        <f>Testbed_Dec!AA666</f>
        <v>2.0379399999999999</v>
      </c>
      <c r="AA666" s="7">
        <v>3.1041099999999999E-2</v>
      </c>
      <c r="AE666">
        <v>2.0346099999999998</v>
      </c>
    </row>
    <row r="667" spans="5:31" x14ac:dyDescent="0.35">
      <c r="E667" s="8">
        <f>Testbed_Dec!I667</f>
        <v>6.92591</v>
      </c>
      <c r="L667">
        <v>6.9150200000000002</v>
      </c>
      <c r="U667" s="25">
        <f>Testbed_Dec!AA667</f>
        <v>2.0380199999999999</v>
      </c>
      <c r="AA667" s="7">
        <v>3.1039899999999999E-2</v>
      </c>
      <c r="AE667">
        <v>2.0345900000000001</v>
      </c>
    </row>
    <row r="668" spans="5:31" x14ac:dyDescent="0.35">
      <c r="E668" s="8">
        <f>Testbed_Dec!I668</f>
        <v>6.9262700000000006</v>
      </c>
      <c r="L668">
        <v>6.9150200000000002</v>
      </c>
      <c r="U668" s="25">
        <f>Testbed_Dec!AA668</f>
        <v>2.0380199999999999</v>
      </c>
      <c r="AA668" s="7">
        <v>3.1039899999999999E-2</v>
      </c>
      <c r="AE668">
        <v>2.0345900000000001</v>
      </c>
    </row>
    <row r="669" spans="5:31" x14ac:dyDescent="0.35">
      <c r="E669" s="8">
        <f>Testbed_Dec!I669</f>
        <v>6.9262700000000006</v>
      </c>
      <c r="L669">
        <v>6.915</v>
      </c>
      <c r="U669" s="25">
        <f>Testbed_Dec!AA669</f>
        <v>2.0377899999999998</v>
      </c>
      <c r="AA669" s="7">
        <v>3.1034900000000001E-2</v>
      </c>
      <c r="AE669">
        <v>2.0345800000000001</v>
      </c>
    </row>
    <row r="670" spans="5:31" x14ac:dyDescent="0.35">
      <c r="E670" s="8">
        <f>Testbed_Dec!I670</f>
        <v>6.9262700000000006</v>
      </c>
      <c r="L670">
        <v>6.915</v>
      </c>
      <c r="U670" s="25">
        <f>Testbed_Dec!AA670</f>
        <v>2.0377899999999998</v>
      </c>
      <c r="AA670" s="7">
        <v>3.1034900000000001E-2</v>
      </c>
      <c r="AE670">
        <v>2.0345800000000001</v>
      </c>
    </row>
    <row r="671" spans="5:31" x14ac:dyDescent="0.35">
      <c r="E671" s="8">
        <f>Testbed_Dec!I671</f>
        <v>6.9264399999999995</v>
      </c>
      <c r="L671">
        <v>6.9149799999999999</v>
      </c>
      <c r="U671" s="25">
        <f>Testbed_Dec!AA671</f>
        <v>2.0389400000000002</v>
      </c>
      <c r="AA671" s="7">
        <v>3.1034300000000001E-2</v>
      </c>
      <c r="AE671">
        <v>2.0345800000000001</v>
      </c>
    </row>
    <row r="672" spans="5:31" x14ac:dyDescent="0.35">
      <c r="E672" s="8">
        <f>Testbed_Dec!I672</f>
        <v>6.9260799999999998</v>
      </c>
      <c r="L672">
        <v>6.9149700000000003</v>
      </c>
      <c r="U672" s="25">
        <f>Testbed_Dec!AA672</f>
        <v>2.0389400000000002</v>
      </c>
      <c r="AA672" s="7">
        <v>3.1034300000000001E-2</v>
      </c>
      <c r="AE672">
        <v>2.0345800000000001</v>
      </c>
    </row>
    <row r="673" spans="5:31" x14ac:dyDescent="0.35">
      <c r="E673" s="8">
        <f>Testbed_Dec!I673</f>
        <v>6.9262299999999994</v>
      </c>
      <c r="L673">
        <v>6.9149700000000003</v>
      </c>
      <c r="U673" s="25">
        <f>Testbed_Dec!AA673</f>
        <v>2.0381499999999999</v>
      </c>
      <c r="AA673" s="7">
        <v>3.1016999999999999E-2</v>
      </c>
      <c r="AE673">
        <v>2.0345599999999999</v>
      </c>
    </row>
    <row r="674" spans="5:31" x14ac:dyDescent="0.35">
      <c r="E674" s="8">
        <f>Testbed_Dec!I674</f>
        <v>6.9259899999999996</v>
      </c>
      <c r="L674">
        <v>6.9149500000000002</v>
      </c>
      <c r="U674" s="25">
        <f>Testbed_Dec!AA674</f>
        <v>2.0381499999999999</v>
      </c>
      <c r="AA674" s="7">
        <v>3.1016999999999999E-2</v>
      </c>
      <c r="AE674">
        <v>2.0345599999999999</v>
      </c>
    </row>
    <row r="675" spans="5:31" x14ac:dyDescent="0.35">
      <c r="E675" s="8">
        <f>Testbed_Dec!I675</f>
        <v>6.9259199999999996</v>
      </c>
      <c r="L675">
        <v>6.9149500000000002</v>
      </c>
      <c r="U675" s="25">
        <f>Testbed_Dec!AA675</f>
        <v>2.0380799999999999</v>
      </c>
      <c r="AA675" s="7">
        <v>3.1014299999999998E-2</v>
      </c>
      <c r="AE675">
        <v>2.0345599999999999</v>
      </c>
    </row>
    <row r="676" spans="5:31" x14ac:dyDescent="0.35">
      <c r="E676" s="8">
        <f>Testbed_Dec!I676</f>
        <v>6.9260099999999998</v>
      </c>
      <c r="L676">
        <v>6.9149500000000002</v>
      </c>
      <c r="U676" s="25">
        <f>Testbed_Dec!AA676</f>
        <v>2.0380799999999999</v>
      </c>
      <c r="AA676" s="7">
        <v>3.1014299999999998E-2</v>
      </c>
      <c r="AE676">
        <v>2.0345599999999999</v>
      </c>
    </row>
    <row r="677" spans="5:31" x14ac:dyDescent="0.35">
      <c r="E677" s="8">
        <f>Testbed_Dec!I677</f>
        <v>6.9261999999999997</v>
      </c>
      <c r="L677">
        <v>6.9149200000000004</v>
      </c>
      <c r="U677" s="25">
        <f>Testbed_Dec!AA677</f>
        <v>2.0379100000000001</v>
      </c>
      <c r="AA677" s="7">
        <v>3.1007699999999999E-2</v>
      </c>
      <c r="AE677">
        <v>2.0345399999999998</v>
      </c>
    </row>
    <row r="678" spans="5:31" x14ac:dyDescent="0.35">
      <c r="E678" s="8">
        <f>Testbed_Dec!I678</f>
        <v>6.9263900000000005</v>
      </c>
      <c r="L678">
        <v>6.9148800000000001</v>
      </c>
      <c r="U678" s="25">
        <f>Testbed_Dec!AA678</f>
        <v>2.0379100000000001</v>
      </c>
      <c r="AA678" s="7">
        <v>3.1007699999999999E-2</v>
      </c>
      <c r="AE678">
        <v>2.0345399999999998</v>
      </c>
    </row>
    <row r="679" spans="5:31" x14ac:dyDescent="0.35">
      <c r="E679" s="8">
        <f>Testbed_Dec!I679</f>
        <v>6.9263900000000005</v>
      </c>
      <c r="L679">
        <v>6.9148699999999996</v>
      </c>
      <c r="U679" s="25">
        <f>Testbed_Dec!AA679</f>
        <v>2.0378099999999999</v>
      </c>
      <c r="AA679" s="7">
        <v>3.1005899999999999E-2</v>
      </c>
      <c r="AE679">
        <v>2.0344899999999999</v>
      </c>
    </row>
    <row r="680" spans="5:31" x14ac:dyDescent="0.35">
      <c r="E680" s="8">
        <f>Testbed_Dec!I680</f>
        <v>6.9268000000000001</v>
      </c>
      <c r="L680">
        <v>6.91486</v>
      </c>
      <c r="U680" s="25">
        <f>Testbed_Dec!AA680</f>
        <v>2.0378099999999999</v>
      </c>
      <c r="AA680" s="7">
        <v>3.1005899999999999E-2</v>
      </c>
      <c r="AE680">
        <v>2.0344899999999999</v>
      </c>
    </row>
    <row r="681" spans="5:31" x14ac:dyDescent="0.35">
      <c r="E681" s="8">
        <f>Testbed_Dec!I681</f>
        <v>6.9272399999999994</v>
      </c>
      <c r="L681">
        <v>6.9147499999999997</v>
      </c>
      <c r="U681" s="25">
        <f>Testbed_Dec!AA681</f>
        <v>2.0379100000000001</v>
      </c>
      <c r="AA681" s="7">
        <v>3.1004799999999999E-2</v>
      </c>
      <c r="AE681">
        <v>2.0344899999999999</v>
      </c>
    </row>
    <row r="682" spans="5:31" x14ac:dyDescent="0.35">
      <c r="E682" s="8">
        <f>Testbed_Dec!I682</f>
        <v>6.9269699999999998</v>
      </c>
      <c r="L682">
        <v>6.9147499999999997</v>
      </c>
      <c r="U682" s="25">
        <f>Testbed_Dec!AA682</f>
        <v>2.0379100000000001</v>
      </c>
      <c r="AA682" s="7">
        <v>3.1004799999999999E-2</v>
      </c>
      <c r="AE682">
        <v>2.0344899999999999</v>
      </c>
    </row>
    <row r="683" spans="5:31" x14ac:dyDescent="0.35">
      <c r="E683" s="8">
        <f>Testbed_Dec!I683</f>
        <v>6.9264700000000001</v>
      </c>
      <c r="L683">
        <v>6.9146200000000002</v>
      </c>
      <c r="U683" s="25">
        <f>Testbed_Dec!AA683</f>
        <v>2.0382600000000002</v>
      </c>
      <c r="AA683" s="7">
        <v>3.09993E-2</v>
      </c>
      <c r="AE683">
        <v>2.0344899999999999</v>
      </c>
    </row>
    <row r="684" spans="5:31" x14ac:dyDescent="0.35">
      <c r="E684" s="8">
        <f>Testbed_Dec!I684</f>
        <v>6.9263599999999999</v>
      </c>
      <c r="L684">
        <v>6.9146200000000002</v>
      </c>
      <c r="U684" s="25">
        <f>Testbed_Dec!AA684</f>
        <v>2.0382600000000002</v>
      </c>
      <c r="AA684" s="7">
        <v>3.09993E-2</v>
      </c>
      <c r="AE684">
        <v>2.0344899999999999</v>
      </c>
    </row>
    <row r="685" spans="5:31" x14ac:dyDescent="0.35">
      <c r="E685" s="8">
        <f>Testbed_Dec!I685</f>
        <v>6.9262499999999996</v>
      </c>
      <c r="L685">
        <v>6.9143999999999997</v>
      </c>
      <c r="U685" s="25">
        <f>Testbed_Dec!AA685</f>
        <v>2.0379999999999998</v>
      </c>
      <c r="AA685" s="7">
        <v>3.09993E-2</v>
      </c>
      <c r="AE685">
        <v>2.0344700000000002</v>
      </c>
    </row>
    <row r="686" spans="5:31" x14ac:dyDescent="0.35">
      <c r="E686" s="8">
        <f>Testbed_Dec!I686</f>
        <v>6.9263300000000001</v>
      </c>
      <c r="L686">
        <v>6.9143299999999996</v>
      </c>
      <c r="U686" s="25">
        <f>Testbed_Dec!AA686</f>
        <v>2.0379999999999998</v>
      </c>
      <c r="AA686" s="7">
        <v>3.09993E-2</v>
      </c>
      <c r="AE686">
        <v>2.0344700000000002</v>
      </c>
    </row>
    <row r="687" spans="5:31" x14ac:dyDescent="0.35">
      <c r="E687" s="8">
        <f>Testbed_Dec!I687</f>
        <v>6.9263000000000003</v>
      </c>
      <c r="L687">
        <v>6.9143299999999996</v>
      </c>
      <c r="U687" s="25">
        <f>Testbed_Dec!AA687</f>
        <v>2.0382099999999999</v>
      </c>
      <c r="AA687" s="7">
        <v>3.0997299999999998E-2</v>
      </c>
      <c r="AE687">
        <v>2.0344600000000002</v>
      </c>
    </row>
    <row r="688" spans="5:31" x14ac:dyDescent="0.35">
      <c r="E688" s="8">
        <f>Testbed_Dec!I688</f>
        <v>6.9261200000000001</v>
      </c>
      <c r="L688">
        <v>6.9142700000000001</v>
      </c>
      <c r="U688" s="25">
        <f>Testbed_Dec!AA688</f>
        <v>2.0382099999999999</v>
      </c>
      <c r="AA688" s="7">
        <v>3.0997299999999998E-2</v>
      </c>
      <c r="AE688">
        <v>2.0344600000000002</v>
      </c>
    </row>
    <row r="689" spans="5:31" x14ac:dyDescent="0.35">
      <c r="E689" s="8">
        <f>Testbed_Dec!I689</f>
        <v>6.9262299999999994</v>
      </c>
      <c r="L689">
        <v>6.9142700000000001</v>
      </c>
      <c r="U689" s="25">
        <f>Testbed_Dec!AA689</f>
        <v>2.0378699999999998</v>
      </c>
      <c r="AA689" s="7">
        <v>3.09923E-2</v>
      </c>
      <c r="AE689">
        <v>2.0344500000000001</v>
      </c>
    </row>
    <row r="690" spans="5:31" x14ac:dyDescent="0.35">
      <c r="E690" s="8">
        <f>Testbed_Dec!I690</f>
        <v>6.9264099999999997</v>
      </c>
      <c r="L690">
        <v>6.9142099999999997</v>
      </c>
      <c r="U690" s="25">
        <f>Testbed_Dec!AA690</f>
        <v>2.0378699999999998</v>
      </c>
      <c r="AA690" s="7">
        <v>3.09923E-2</v>
      </c>
      <c r="AE690">
        <v>2.0344500000000001</v>
      </c>
    </row>
    <row r="691" spans="5:31" x14ac:dyDescent="0.35">
      <c r="E691" s="8">
        <f>Testbed_Dec!I691</f>
        <v>6.9264099999999997</v>
      </c>
      <c r="L691">
        <v>6.9142099999999997</v>
      </c>
      <c r="U691" s="25">
        <f>Testbed_Dec!AA691</f>
        <v>2.0379700000000001</v>
      </c>
      <c r="AA691" s="7">
        <v>3.09883E-2</v>
      </c>
      <c r="AE691">
        <v>2.0344199999999999</v>
      </c>
    </row>
    <row r="692" spans="5:31" x14ac:dyDescent="0.35">
      <c r="E692" s="8">
        <f>Testbed_Dec!I692</f>
        <v>6.9267599999999998</v>
      </c>
      <c r="L692">
        <v>6.9141700000000004</v>
      </c>
      <c r="U692" s="25">
        <f>Testbed_Dec!AA692</f>
        <v>2.0379700000000001</v>
      </c>
      <c r="AA692" s="7">
        <v>3.09883E-2</v>
      </c>
      <c r="AE692">
        <v>2.0344199999999999</v>
      </c>
    </row>
    <row r="693" spans="5:31" x14ac:dyDescent="0.35">
      <c r="E693" s="8">
        <f>Testbed_Dec!I693</f>
        <v>6.9267599999999998</v>
      </c>
      <c r="L693">
        <v>6.9141700000000004</v>
      </c>
      <c r="U693" s="25">
        <f>Testbed_Dec!AA693</f>
        <v>2.0384199999999999</v>
      </c>
      <c r="AA693" s="7">
        <v>3.0985700000000001E-2</v>
      </c>
      <c r="AE693">
        <v>2.0344000000000002</v>
      </c>
    </row>
    <row r="694" spans="5:31" x14ac:dyDescent="0.35">
      <c r="E694" s="8">
        <f>Testbed_Dec!I694</f>
        <v>6.9267799999999999</v>
      </c>
      <c r="L694">
        <v>6.9140899999999998</v>
      </c>
      <c r="U694" s="25">
        <f>Testbed_Dec!AA694</f>
        <v>2.0384199999999999</v>
      </c>
      <c r="AA694" s="7">
        <v>3.0985700000000001E-2</v>
      </c>
      <c r="AE694">
        <v>2.0344000000000002</v>
      </c>
    </row>
    <row r="695" spans="5:31" x14ac:dyDescent="0.35">
      <c r="E695" s="8">
        <f>Testbed_Dec!I695</f>
        <v>6.9268299999999998</v>
      </c>
      <c r="L695">
        <v>6.9140899999999998</v>
      </c>
      <c r="U695" s="25">
        <f>Testbed_Dec!AA695</f>
        <v>2.0381800000000001</v>
      </c>
      <c r="AA695" s="7">
        <v>3.0983899999999998E-2</v>
      </c>
      <c r="AE695">
        <v>2.0344000000000002</v>
      </c>
    </row>
    <row r="696" spans="5:31" x14ac:dyDescent="0.35">
      <c r="E696" s="8">
        <f>Testbed_Dec!I696</f>
        <v>6.9268900000000002</v>
      </c>
      <c r="L696">
        <v>6.9140699999999997</v>
      </c>
      <c r="U696" s="25">
        <f>Testbed_Dec!AA696</f>
        <v>2.0381800000000001</v>
      </c>
      <c r="AA696" s="7">
        <v>3.0983899999999998E-2</v>
      </c>
      <c r="AE696">
        <v>2.0344000000000002</v>
      </c>
    </row>
    <row r="697" spans="5:31" x14ac:dyDescent="0.35">
      <c r="E697" s="8">
        <f>Testbed_Dec!I697</f>
        <v>6.9269699999999998</v>
      </c>
      <c r="L697">
        <v>6.9140500000000005</v>
      </c>
      <c r="U697" s="25">
        <f>Testbed_Dec!AA697</f>
        <v>2.0378699999999998</v>
      </c>
      <c r="AA697" s="7">
        <v>3.0964700000000001E-2</v>
      </c>
      <c r="AE697">
        <v>2.0343800000000001</v>
      </c>
    </row>
    <row r="698" spans="5:31" x14ac:dyDescent="0.35">
      <c r="E698" s="8">
        <f>Testbed_Dec!I698</f>
        <v>6.9268900000000002</v>
      </c>
      <c r="L698">
        <v>6.9140500000000005</v>
      </c>
      <c r="U698" s="25">
        <f>Testbed_Dec!AA698</f>
        <v>2.0378699999999998</v>
      </c>
      <c r="AA698" s="7">
        <v>3.0964700000000001E-2</v>
      </c>
      <c r="AE698">
        <v>2.0343800000000001</v>
      </c>
    </row>
    <row r="699" spans="5:31" x14ac:dyDescent="0.35">
      <c r="E699" s="8">
        <f>Testbed_Dec!I699</f>
        <v>6.9268900000000002</v>
      </c>
      <c r="L699">
        <v>6.91404</v>
      </c>
      <c r="U699" s="25">
        <f>Testbed_Dec!AA699</f>
        <v>2.03817</v>
      </c>
      <c r="AA699" s="7">
        <v>3.09579E-2</v>
      </c>
      <c r="AE699">
        <v>2.0343499999999999</v>
      </c>
    </row>
    <row r="700" spans="5:31" x14ac:dyDescent="0.35">
      <c r="E700" s="8">
        <f>Testbed_Dec!I700</f>
        <v>6.9266000000000005</v>
      </c>
      <c r="L700">
        <v>6.91404</v>
      </c>
      <c r="U700" s="25">
        <f>Testbed_Dec!AA700</f>
        <v>2.03817</v>
      </c>
      <c r="AA700" s="7">
        <v>3.09579E-2</v>
      </c>
      <c r="AE700">
        <v>2.0343499999999999</v>
      </c>
    </row>
    <row r="701" spans="5:31" x14ac:dyDescent="0.35">
      <c r="E701" s="8">
        <f>Testbed_Dec!I701</f>
        <v>6.9266499999999995</v>
      </c>
      <c r="L701">
        <v>6.9139900000000001</v>
      </c>
      <c r="U701" s="25">
        <f>Testbed_Dec!AA701</f>
        <v>2.0386800000000003</v>
      </c>
      <c r="AA701" s="7">
        <v>3.0956399999999999E-2</v>
      </c>
      <c r="AE701">
        <v>2.0343299999999997</v>
      </c>
    </row>
    <row r="702" spans="5:31" x14ac:dyDescent="0.35">
      <c r="E702" s="8">
        <f>Testbed_Dec!I702</f>
        <v>6.9270200000000006</v>
      </c>
      <c r="L702">
        <v>6.9139699999999999</v>
      </c>
      <c r="U702" s="25">
        <f>Testbed_Dec!AA702</f>
        <v>2.0386800000000003</v>
      </c>
      <c r="AA702" s="7">
        <v>3.0956399999999999E-2</v>
      </c>
      <c r="AE702">
        <v>2.0343299999999997</v>
      </c>
    </row>
    <row r="703" spans="5:31" x14ac:dyDescent="0.35">
      <c r="E703" s="8">
        <f>Testbed_Dec!I703</f>
        <v>6.9270200000000006</v>
      </c>
      <c r="L703">
        <v>6.9139499999999998</v>
      </c>
      <c r="U703" s="25">
        <f>Testbed_Dec!AA703</f>
        <v>2.0383599999999999</v>
      </c>
      <c r="AA703" s="7">
        <v>3.0956299999999999E-2</v>
      </c>
      <c r="AE703">
        <v>2.0342799999999999</v>
      </c>
    </row>
    <row r="704" spans="5:31" x14ac:dyDescent="0.35">
      <c r="E704" s="8">
        <f>Testbed_Dec!I704</f>
        <v>6.9273800000000003</v>
      </c>
      <c r="L704">
        <v>6.9138299999999999</v>
      </c>
      <c r="U704" s="25">
        <f>Testbed_Dec!AA704</f>
        <v>2.0383599999999999</v>
      </c>
      <c r="AA704" s="7">
        <v>3.0956299999999999E-2</v>
      </c>
      <c r="AE704">
        <v>2.0342799999999999</v>
      </c>
    </row>
    <row r="705" spans="5:31" x14ac:dyDescent="0.35">
      <c r="E705" s="8">
        <f>Testbed_Dec!I705</f>
        <v>6.9273800000000003</v>
      </c>
      <c r="L705">
        <v>6.9138299999999999</v>
      </c>
      <c r="U705" s="25">
        <f>Testbed_Dec!AA705</f>
        <v>2.0379200000000002</v>
      </c>
      <c r="AA705" s="7">
        <v>3.0954000000000002E-2</v>
      </c>
      <c r="AE705">
        <v>3.1478600000000002E-2</v>
      </c>
    </row>
    <row r="706" spans="5:31" x14ac:dyDescent="0.35">
      <c r="E706" s="8">
        <f>Testbed_Dec!I706</f>
        <v>6.9271400000000005</v>
      </c>
      <c r="L706">
        <v>6.9138100000000007</v>
      </c>
      <c r="U706" s="25">
        <f>Testbed_Dec!AA706</f>
        <v>2.0379200000000002</v>
      </c>
      <c r="AA706" s="7">
        <v>3.0954000000000002E-2</v>
      </c>
      <c r="AE706">
        <v>3.1478600000000002E-2</v>
      </c>
    </row>
    <row r="707" spans="5:31" x14ac:dyDescent="0.35">
      <c r="E707" s="8">
        <f>Testbed_Dec!I707</f>
        <v>6.9270899999999997</v>
      </c>
      <c r="L707">
        <v>6.91378</v>
      </c>
      <c r="U707" s="25">
        <f>Testbed_Dec!AA707</f>
        <v>2.0377899999999998</v>
      </c>
      <c r="AA707" s="7">
        <v>3.09456E-2</v>
      </c>
      <c r="AE707">
        <v>3.1459099999999997E-2</v>
      </c>
    </row>
    <row r="708" spans="5:31" x14ac:dyDescent="0.35">
      <c r="E708" s="8">
        <f>Testbed_Dec!I708</f>
        <v>6.92692</v>
      </c>
      <c r="L708">
        <v>6.9137299999999993</v>
      </c>
      <c r="U708" s="25">
        <f>Testbed_Dec!AA708</f>
        <v>2.0377899999999998</v>
      </c>
      <c r="AA708" s="7">
        <v>3.09456E-2</v>
      </c>
      <c r="AE708">
        <v>3.1459099999999997E-2</v>
      </c>
    </row>
    <row r="709" spans="5:31" x14ac:dyDescent="0.35">
      <c r="E709" s="8">
        <f>Testbed_Dec!I709</f>
        <v>6.92692</v>
      </c>
      <c r="L709">
        <v>6.9137299999999993</v>
      </c>
      <c r="U709" s="25">
        <f>Testbed_Dec!AA709</f>
        <v>2.0377000000000001</v>
      </c>
      <c r="AA709" s="7">
        <v>3.0942900000000002E-2</v>
      </c>
      <c r="AE709">
        <v>3.13989E-2</v>
      </c>
    </row>
    <row r="710" spans="5:31" x14ac:dyDescent="0.35">
      <c r="E710" s="8">
        <f>Testbed_Dec!I710</f>
        <v>6.9268999999999998</v>
      </c>
      <c r="L710">
        <v>6.9135200000000001</v>
      </c>
      <c r="U710" s="25">
        <f>Testbed_Dec!AA710</f>
        <v>2.0377000000000001</v>
      </c>
      <c r="AA710" s="7">
        <v>3.0942900000000002E-2</v>
      </c>
      <c r="AE710">
        <v>3.13989E-2</v>
      </c>
    </row>
    <row r="711" spans="5:31" x14ac:dyDescent="0.35">
      <c r="E711" s="8">
        <f>Testbed_Dec!I711</f>
        <v>6.9272099999999996</v>
      </c>
      <c r="L711">
        <v>6.9135200000000001</v>
      </c>
      <c r="U711" s="25">
        <f>Testbed_Dec!AA711</f>
        <v>2.0377299999999998</v>
      </c>
      <c r="AA711" s="7">
        <v>3.0941800000000002E-2</v>
      </c>
      <c r="AE711">
        <v>3.1302099999999999E-2</v>
      </c>
    </row>
    <row r="712" spans="5:31" x14ac:dyDescent="0.35">
      <c r="E712" s="8">
        <f>Testbed_Dec!I712</f>
        <v>6.9276</v>
      </c>
      <c r="L712">
        <v>6.9135200000000001</v>
      </c>
      <c r="U712" s="25">
        <f>Testbed_Dec!AA712</f>
        <v>2.0377299999999998</v>
      </c>
      <c r="AA712" s="7">
        <v>3.0941800000000002E-2</v>
      </c>
      <c r="AE712">
        <v>3.1302099999999999E-2</v>
      </c>
    </row>
    <row r="713" spans="5:31" x14ac:dyDescent="0.35">
      <c r="E713" s="8">
        <f>Testbed_Dec!I713</f>
        <v>6.9271599999999998</v>
      </c>
      <c r="L713">
        <v>6.9135100000000005</v>
      </c>
      <c r="U713" s="25">
        <f>Testbed_Dec!AA713</f>
        <v>2.0377800000000001</v>
      </c>
      <c r="AA713" s="7">
        <v>3.0938799999999999E-2</v>
      </c>
      <c r="AE713">
        <v>3.12751E-2</v>
      </c>
    </row>
    <row r="714" spans="5:31" x14ac:dyDescent="0.35">
      <c r="E714" s="8">
        <f>Testbed_Dec!I714</f>
        <v>6.92727</v>
      </c>
      <c r="L714">
        <v>6.9134500000000001</v>
      </c>
      <c r="U714" s="25">
        <f>Testbed_Dec!AA714</f>
        <v>2.0377800000000001</v>
      </c>
      <c r="AA714" s="7">
        <v>3.0938799999999999E-2</v>
      </c>
      <c r="AE714">
        <v>3.12751E-2</v>
      </c>
    </row>
    <row r="715" spans="5:31" x14ac:dyDescent="0.35">
      <c r="E715" s="8">
        <f>Testbed_Dec!I715</f>
        <v>6.9276999999999997</v>
      </c>
      <c r="L715">
        <v>6.91343</v>
      </c>
      <c r="U715" s="25">
        <f>Testbed_Dec!AA715</f>
        <v>2.0378699999999998</v>
      </c>
      <c r="AA715" s="7">
        <v>3.0934699999999999E-2</v>
      </c>
      <c r="AE715">
        <v>3.1266599999999999E-2</v>
      </c>
    </row>
    <row r="716" spans="5:31" x14ac:dyDescent="0.35">
      <c r="E716" s="8">
        <f>Testbed_Dec!I716</f>
        <v>6.9276400000000002</v>
      </c>
      <c r="L716">
        <v>6.91343</v>
      </c>
      <c r="U716" s="25">
        <f>Testbed_Dec!AA716</f>
        <v>2.0378699999999998</v>
      </c>
      <c r="AA716" s="7">
        <v>3.0934699999999999E-2</v>
      </c>
      <c r="AE716">
        <v>3.1266599999999999E-2</v>
      </c>
    </row>
    <row r="717" spans="5:31" x14ac:dyDescent="0.35">
      <c r="E717" s="8">
        <f>Testbed_Dec!I717</f>
        <v>6.9279200000000003</v>
      </c>
      <c r="L717">
        <v>6.9133300000000002</v>
      </c>
      <c r="U717" s="25">
        <f>Testbed_Dec!AA717</f>
        <v>2.03783</v>
      </c>
      <c r="AA717" s="7">
        <v>3.0920599999999999E-2</v>
      </c>
      <c r="AE717">
        <v>3.1201799999999998E-2</v>
      </c>
    </row>
    <row r="718" spans="5:31" x14ac:dyDescent="0.35">
      <c r="E718" s="8">
        <f>Testbed_Dec!I718</f>
        <v>6.9278500000000003</v>
      </c>
      <c r="L718">
        <v>6.9133300000000002</v>
      </c>
      <c r="U718" s="25">
        <f>Testbed_Dec!AA718</f>
        <v>2.03783</v>
      </c>
      <c r="AA718" s="7">
        <v>3.0920599999999999E-2</v>
      </c>
      <c r="AE718">
        <v>3.1201799999999998E-2</v>
      </c>
    </row>
    <row r="719" spans="5:31" x14ac:dyDescent="0.35">
      <c r="E719" s="8">
        <f>Testbed_Dec!I719</f>
        <v>6.9275399999999996</v>
      </c>
      <c r="L719">
        <v>6.9133100000000001</v>
      </c>
      <c r="U719" s="25">
        <f>Testbed_Dec!AA719</f>
        <v>2.0378799999999999</v>
      </c>
      <c r="AA719" s="7">
        <v>3.0914500000000001E-2</v>
      </c>
      <c r="AE719">
        <v>3.1184699999999999E-2</v>
      </c>
    </row>
    <row r="720" spans="5:31" x14ac:dyDescent="0.35">
      <c r="E720" s="8">
        <f>Testbed_Dec!I720</f>
        <v>6.9277499999999996</v>
      </c>
      <c r="L720">
        <v>6.9133000000000004</v>
      </c>
      <c r="U720" s="25">
        <f>Testbed_Dec!AA720</f>
        <v>2.0378799999999999</v>
      </c>
      <c r="AA720" s="7">
        <v>3.0914500000000001E-2</v>
      </c>
      <c r="AE720">
        <v>3.1184699999999999E-2</v>
      </c>
    </row>
    <row r="721" spans="5:31" x14ac:dyDescent="0.35">
      <c r="E721" s="8">
        <f>Testbed_Dec!I721</f>
        <v>6.9275799999999998</v>
      </c>
      <c r="L721">
        <v>6.9132299999999995</v>
      </c>
      <c r="U721" s="25">
        <f>Testbed_Dec!AA721</f>
        <v>2.0378599999999998</v>
      </c>
      <c r="AA721" s="7">
        <v>3.0910299999999998E-2</v>
      </c>
      <c r="AE721">
        <v>3.1158000000000002E-2</v>
      </c>
    </row>
    <row r="722" spans="5:31" x14ac:dyDescent="0.35">
      <c r="E722" s="8">
        <f>Testbed_Dec!I722</f>
        <v>6.9272999999999998</v>
      </c>
      <c r="L722">
        <v>6.9132299999999995</v>
      </c>
      <c r="U722" s="25">
        <f>Testbed_Dec!AA722</f>
        <v>2.0378599999999998</v>
      </c>
      <c r="AA722" s="7">
        <v>3.0910299999999998E-2</v>
      </c>
      <c r="AE722">
        <v>3.1158000000000002E-2</v>
      </c>
    </row>
    <row r="723" spans="5:31" x14ac:dyDescent="0.35">
      <c r="E723" s="8">
        <f>Testbed_Dec!I723</f>
        <v>6.9274700000000005</v>
      </c>
      <c r="L723">
        <v>6.9130399999999996</v>
      </c>
      <c r="U723" s="25">
        <f>Testbed_Dec!AA723</f>
        <v>2.0377800000000001</v>
      </c>
      <c r="AA723" s="7">
        <v>3.09088E-2</v>
      </c>
      <c r="AE723">
        <v>3.1157199999999999E-2</v>
      </c>
    </row>
    <row r="724" spans="5:31" x14ac:dyDescent="0.35">
      <c r="E724" s="8">
        <f>Testbed_Dec!I724</f>
        <v>6.9278399999999998</v>
      </c>
      <c r="L724">
        <v>6.9129399999999999</v>
      </c>
      <c r="U724" s="25">
        <f>Testbed_Dec!AA724</f>
        <v>2.0377800000000001</v>
      </c>
      <c r="AA724" s="7">
        <v>3.09088E-2</v>
      </c>
      <c r="AE724">
        <v>3.1157199999999999E-2</v>
      </c>
    </row>
    <row r="725" spans="5:31" x14ac:dyDescent="0.35">
      <c r="E725" s="8">
        <f>Testbed_Dec!I725</f>
        <v>6.9278000000000004</v>
      </c>
      <c r="L725">
        <v>6.9128699999999998</v>
      </c>
      <c r="U725" s="25">
        <f>Testbed_Dec!AA725</f>
        <v>2.03816</v>
      </c>
      <c r="AA725" s="7">
        <v>3.0908399999999999E-2</v>
      </c>
      <c r="AE725">
        <v>3.1149300000000001E-2</v>
      </c>
    </row>
    <row r="726" spans="5:31" x14ac:dyDescent="0.35">
      <c r="E726" s="8">
        <f>Testbed_Dec!I726</f>
        <v>6.9285200000000007</v>
      </c>
      <c r="L726">
        <v>6.9128400000000001</v>
      </c>
      <c r="U726" s="25">
        <f>Testbed_Dec!AA726</f>
        <v>2.03816</v>
      </c>
      <c r="AA726" s="7">
        <v>3.0908399999999999E-2</v>
      </c>
      <c r="AE726">
        <v>3.1149300000000001E-2</v>
      </c>
    </row>
    <row r="727" spans="5:31" x14ac:dyDescent="0.35">
      <c r="E727" s="8">
        <f>Testbed_Dec!I727</f>
        <v>6.9282299999999992</v>
      </c>
      <c r="L727">
        <v>6.9128400000000001</v>
      </c>
      <c r="U727" s="25">
        <f>Testbed_Dec!AA727</f>
        <v>2.0385499999999999</v>
      </c>
      <c r="AA727" s="7">
        <v>3.0898200000000001E-2</v>
      </c>
      <c r="AE727">
        <v>3.11431E-2</v>
      </c>
    </row>
    <row r="728" spans="5:31" x14ac:dyDescent="0.35">
      <c r="E728" s="8">
        <f>Testbed_Dec!I728</f>
        <v>6.9281199999999998</v>
      </c>
      <c r="L728">
        <v>6.91282</v>
      </c>
      <c r="U728" s="25">
        <f>Testbed_Dec!AA728</f>
        <v>2.0385499999999999</v>
      </c>
      <c r="AA728" s="7">
        <v>3.0898200000000001E-2</v>
      </c>
      <c r="AE728">
        <v>3.11431E-2</v>
      </c>
    </row>
    <row r="729" spans="5:31" x14ac:dyDescent="0.35">
      <c r="E729" s="8">
        <f>Testbed_Dec!I729</f>
        <v>6.9283799999999998</v>
      </c>
      <c r="L729">
        <v>6.9126300000000001</v>
      </c>
      <c r="U729" s="25">
        <f>Testbed_Dec!AA729</f>
        <v>2.03749</v>
      </c>
      <c r="AA729" s="7">
        <v>3.0892399999999997E-2</v>
      </c>
      <c r="AE729">
        <v>3.1136799999999999E-2</v>
      </c>
    </row>
    <row r="730" spans="5:31" x14ac:dyDescent="0.35">
      <c r="E730" s="8">
        <f>Testbed_Dec!I730</f>
        <v>6.92781</v>
      </c>
      <c r="L730">
        <v>6.9120299999999997</v>
      </c>
      <c r="U730" s="25">
        <f>Testbed_Dec!AA730</f>
        <v>2.03749</v>
      </c>
      <c r="AA730" s="7">
        <v>3.0892399999999997E-2</v>
      </c>
      <c r="AE730">
        <v>3.1136799999999999E-2</v>
      </c>
    </row>
    <row r="731" spans="5:31" x14ac:dyDescent="0.35">
      <c r="E731" s="8">
        <f>Testbed_Dec!I731</f>
        <v>6.9282700000000004</v>
      </c>
      <c r="L731">
        <v>6.9115500000000001</v>
      </c>
      <c r="U731" s="25">
        <f>Testbed_Dec!AA731</f>
        <v>2.0380199999999999</v>
      </c>
      <c r="AA731" s="7">
        <v>3.0892299999999998E-2</v>
      </c>
      <c r="AE731">
        <v>3.1127500000000002E-2</v>
      </c>
    </row>
    <row r="732" spans="5:31" x14ac:dyDescent="0.35">
      <c r="E732" s="8">
        <f>Testbed_Dec!I732</f>
        <v>6.92788</v>
      </c>
      <c r="L732">
        <v>6.9115500000000001</v>
      </c>
      <c r="U732" s="25">
        <f>Testbed_Dec!AA732</f>
        <v>2.0380199999999999</v>
      </c>
      <c r="AA732" s="7">
        <v>3.0892299999999998E-2</v>
      </c>
      <c r="AE732">
        <v>3.1127500000000002E-2</v>
      </c>
    </row>
    <row r="733" spans="5:31" x14ac:dyDescent="0.35">
      <c r="E733" s="8">
        <f>Testbed_Dec!I733</f>
        <v>6.92821</v>
      </c>
      <c r="L733">
        <v>6.90951</v>
      </c>
      <c r="U733" s="25">
        <f>Testbed_Dec!AA733</f>
        <v>2.0376400000000001</v>
      </c>
      <c r="AA733" s="7">
        <v>3.0889600000000003E-2</v>
      </c>
      <c r="AE733">
        <v>3.1121700000000002E-2</v>
      </c>
    </row>
    <row r="734" spans="5:31" x14ac:dyDescent="0.35">
      <c r="E734" s="8">
        <f>Testbed_Dec!I734</f>
        <v>6.92842</v>
      </c>
      <c r="L734">
        <v>6.9086600000000002</v>
      </c>
      <c r="U734" s="25">
        <f>Testbed_Dec!AA734</f>
        <v>2.0376400000000001</v>
      </c>
      <c r="AA734" s="7">
        <v>3.0889600000000003E-2</v>
      </c>
      <c r="AE734">
        <v>3.1121700000000002E-2</v>
      </c>
    </row>
    <row r="735" spans="5:31" x14ac:dyDescent="0.35">
      <c r="E735" s="8">
        <f>Testbed_Dec!I735</f>
        <v>6.9279799999999998</v>
      </c>
      <c r="L735">
        <v>6.1132100000000005</v>
      </c>
      <c r="U735" s="25">
        <f>Testbed_Dec!AA735</f>
        <v>2.0384500000000001</v>
      </c>
      <c r="AA735" s="7">
        <v>3.0884100000000001E-2</v>
      </c>
      <c r="AE735">
        <v>3.1101199999999999E-2</v>
      </c>
    </row>
    <row r="736" spans="5:31" x14ac:dyDescent="0.35">
      <c r="E736" s="8">
        <f>Testbed_Dec!I736</f>
        <v>6.9281099999999993</v>
      </c>
      <c r="L736">
        <v>4.7924300000000004</v>
      </c>
      <c r="U736" s="25">
        <f>Testbed_Dec!AA736</f>
        <v>2.0384500000000001</v>
      </c>
      <c r="AA736" s="7">
        <v>3.0884100000000001E-2</v>
      </c>
      <c r="AE736">
        <v>3.1101199999999999E-2</v>
      </c>
    </row>
    <row r="737" spans="5:31" x14ac:dyDescent="0.35">
      <c r="E737" s="8">
        <f>Testbed_Dec!I737</f>
        <v>6.9279599999999997</v>
      </c>
      <c r="L737">
        <v>4.7924300000000004</v>
      </c>
      <c r="U737" s="25">
        <f>Testbed_Dec!AA737</f>
        <v>2.0378099999999999</v>
      </c>
      <c r="AA737" s="7">
        <v>3.0882899999999998E-2</v>
      </c>
      <c r="AE737">
        <v>3.1079699999999998E-2</v>
      </c>
    </row>
    <row r="738" spans="5:31" x14ac:dyDescent="0.35">
      <c r="E738" s="8">
        <f>Testbed_Dec!I738</f>
        <v>6.9279299999999999</v>
      </c>
      <c r="L738">
        <v>8.1741099999999997E-2</v>
      </c>
      <c r="U738" s="25">
        <f>Testbed_Dec!AA738</f>
        <v>2.0378099999999999</v>
      </c>
      <c r="AA738" s="7">
        <v>3.0882899999999998E-2</v>
      </c>
      <c r="AE738">
        <v>3.1079699999999998E-2</v>
      </c>
    </row>
    <row r="739" spans="5:31" x14ac:dyDescent="0.35">
      <c r="E739" s="8">
        <f>Testbed_Dec!I739</f>
        <v>6.9281999999999995</v>
      </c>
      <c r="L739">
        <v>3.1962900000000002E-2</v>
      </c>
      <c r="U739" s="25">
        <f>Testbed_Dec!AA739</f>
        <v>2.0374699999999999</v>
      </c>
      <c r="AA739" s="7">
        <v>3.0879E-2</v>
      </c>
      <c r="AE739">
        <v>3.10718E-2</v>
      </c>
    </row>
    <row r="740" spans="5:31" x14ac:dyDescent="0.35">
      <c r="E740" s="8">
        <f>Testbed_Dec!I740</f>
        <v>6.9285699999999997</v>
      </c>
      <c r="L740">
        <v>3.1959299999999996E-2</v>
      </c>
      <c r="U740" s="25">
        <f>Testbed_Dec!AA740</f>
        <v>2.0374699999999999</v>
      </c>
      <c r="AA740" s="7">
        <v>3.0879E-2</v>
      </c>
      <c r="AE740">
        <v>3.10718E-2</v>
      </c>
    </row>
    <row r="741" spans="5:31" x14ac:dyDescent="0.35">
      <c r="E741" s="8">
        <f>Testbed_Dec!I741</f>
        <v>6.9285100000000002</v>
      </c>
      <c r="L741">
        <v>3.1935100000000001E-2</v>
      </c>
      <c r="U741" s="25">
        <f>Testbed_Dec!AA741</f>
        <v>2.03729</v>
      </c>
      <c r="AA741" s="7">
        <v>3.0878199999999998E-2</v>
      </c>
      <c r="AE741">
        <v>3.1065300000000001E-2</v>
      </c>
    </row>
    <row r="742" spans="5:31" x14ac:dyDescent="0.35">
      <c r="E742" s="8">
        <f>Testbed_Dec!I742</f>
        <v>6.9285100000000002</v>
      </c>
      <c r="L742">
        <v>3.1908600000000002E-2</v>
      </c>
      <c r="U742" s="25">
        <f>Testbed_Dec!AA742</f>
        <v>2.03729</v>
      </c>
      <c r="AA742" s="7">
        <v>3.0878199999999998E-2</v>
      </c>
      <c r="AE742">
        <v>3.1065300000000001E-2</v>
      </c>
    </row>
    <row r="743" spans="5:31" x14ac:dyDescent="0.35">
      <c r="E743" s="8">
        <f>Testbed_Dec!I743</f>
        <v>6.9288599999999994</v>
      </c>
      <c r="L743">
        <v>3.1904499999999995E-2</v>
      </c>
      <c r="U743" s="25">
        <f>Testbed_Dec!AA743</f>
        <v>2.0381199999999997</v>
      </c>
      <c r="AA743" s="7">
        <v>3.0869499999999998E-2</v>
      </c>
      <c r="AE743">
        <v>3.1047599999999998E-2</v>
      </c>
    </row>
    <row r="744" spans="5:31" x14ac:dyDescent="0.35">
      <c r="E744" s="8">
        <f>Testbed_Dec!I744</f>
        <v>6.9291200000000002</v>
      </c>
      <c r="L744">
        <v>3.1904399999999999E-2</v>
      </c>
      <c r="U744" s="25">
        <f>Testbed_Dec!AA744</f>
        <v>2.0381199999999997</v>
      </c>
      <c r="AA744" s="7">
        <v>3.0869499999999998E-2</v>
      </c>
      <c r="AE744">
        <v>3.1047599999999998E-2</v>
      </c>
    </row>
    <row r="745" spans="5:31" x14ac:dyDescent="0.35">
      <c r="E745" s="8">
        <f>Testbed_Dec!I745</f>
        <v>6.9293199999999997</v>
      </c>
      <c r="L745">
        <v>3.1899400000000001E-2</v>
      </c>
      <c r="U745" s="25">
        <f>Testbed_Dec!AA745</f>
        <v>2.33006</v>
      </c>
      <c r="AA745" s="7">
        <v>3.0867499999999999E-2</v>
      </c>
      <c r="AE745">
        <v>3.1032800000000003E-2</v>
      </c>
    </row>
    <row r="746" spans="5:31" x14ac:dyDescent="0.35">
      <c r="E746" s="8">
        <f>Testbed_Dec!I746</f>
        <v>6.92882</v>
      </c>
      <c r="L746">
        <v>3.1896899999999999E-2</v>
      </c>
      <c r="U746" s="25">
        <f>Testbed_Dec!AA746</f>
        <v>2.33006</v>
      </c>
      <c r="AA746" s="7">
        <v>3.0867499999999999E-2</v>
      </c>
      <c r="AE746">
        <v>3.1032800000000003E-2</v>
      </c>
    </row>
    <row r="747" spans="5:31" x14ac:dyDescent="0.35">
      <c r="E747" s="8">
        <f>Testbed_Dec!I747</f>
        <v>6.9286799999999999</v>
      </c>
      <c r="L747">
        <v>3.1887100000000002E-2</v>
      </c>
      <c r="U747" s="25">
        <f>Testbed_Dec!AA747</f>
        <v>3.8546900000000002</v>
      </c>
      <c r="AA747" s="7">
        <v>3.08673E-2</v>
      </c>
      <c r="AE747">
        <v>3.1032299999999999E-2</v>
      </c>
    </row>
    <row r="748" spans="5:31" x14ac:dyDescent="0.35">
      <c r="E748" s="8">
        <f>Testbed_Dec!I748</f>
        <v>6.9289899999999998</v>
      </c>
      <c r="L748">
        <v>3.1879699999999997E-2</v>
      </c>
      <c r="U748" s="25">
        <f>Testbed_Dec!AA748</f>
        <v>3.8546900000000002</v>
      </c>
      <c r="AA748" s="7">
        <v>3.08673E-2</v>
      </c>
      <c r="AE748">
        <v>3.1032299999999999E-2</v>
      </c>
    </row>
    <row r="749" spans="5:31" x14ac:dyDescent="0.35">
      <c r="E749" s="8">
        <f>Testbed_Dec!I749</f>
        <v>6.9291299999999998</v>
      </c>
      <c r="L749">
        <v>3.1879299999999999E-2</v>
      </c>
      <c r="U749" s="25">
        <f>Testbed_Dec!AA749</f>
        <v>3.8584299999999998</v>
      </c>
      <c r="AA749" s="7">
        <v>3.0866000000000001E-2</v>
      </c>
      <c r="AE749">
        <v>3.1028400000000001E-2</v>
      </c>
    </row>
    <row r="750" spans="5:31" x14ac:dyDescent="0.35">
      <c r="E750" s="8">
        <f>Testbed_Dec!I750</f>
        <v>6.9291299999999998</v>
      </c>
      <c r="L750">
        <v>3.1853199999999998E-2</v>
      </c>
      <c r="U750" s="25">
        <f>Testbed_Dec!AA750</f>
        <v>3.8584299999999998</v>
      </c>
      <c r="AA750" s="7">
        <v>3.0866000000000001E-2</v>
      </c>
      <c r="AE750">
        <v>3.1028400000000001E-2</v>
      </c>
    </row>
    <row r="751" spans="5:31" x14ac:dyDescent="0.35">
      <c r="E751" s="8">
        <f>Testbed_Dec!I751</f>
        <v>6.9292499999999997</v>
      </c>
      <c r="L751">
        <v>3.1853199999999998E-2</v>
      </c>
      <c r="U751" s="25">
        <f>Testbed_Dec!AA751</f>
        <v>3.8589699999999998</v>
      </c>
      <c r="AA751" s="7">
        <v>3.08645E-2</v>
      </c>
      <c r="AE751">
        <v>3.1026100000000001E-2</v>
      </c>
    </row>
    <row r="752" spans="5:31" x14ac:dyDescent="0.35">
      <c r="E752" s="8">
        <f>Testbed_Dec!I752</f>
        <v>6.9293500000000003</v>
      </c>
      <c r="L752">
        <v>3.18523E-2</v>
      </c>
      <c r="U752" s="25">
        <f>Testbed_Dec!AA752</f>
        <v>3.8589699999999998</v>
      </c>
      <c r="AA752" s="7">
        <v>3.08645E-2</v>
      </c>
      <c r="AE752">
        <v>3.1026100000000001E-2</v>
      </c>
    </row>
    <row r="753" spans="5:31" x14ac:dyDescent="0.35">
      <c r="E753" s="8">
        <f>Testbed_Dec!I753</f>
        <v>6.9296800000000003</v>
      </c>
      <c r="L753">
        <v>3.18523E-2</v>
      </c>
      <c r="U753" s="25">
        <f>Testbed_Dec!AA753</f>
        <v>4.4819100000000001</v>
      </c>
      <c r="AA753" s="7">
        <v>3.0862200000000003E-2</v>
      </c>
      <c r="AE753">
        <v>3.1005400000000002E-2</v>
      </c>
    </row>
    <row r="754" spans="5:31" x14ac:dyDescent="0.35">
      <c r="E754" s="8">
        <f>Testbed_Dec!I754</f>
        <v>6.9295</v>
      </c>
      <c r="L754">
        <v>3.1851700000000004E-2</v>
      </c>
      <c r="U754" s="25">
        <f>Testbed_Dec!AA754</f>
        <v>4.4819100000000001</v>
      </c>
      <c r="AA754" s="7">
        <v>3.0862200000000003E-2</v>
      </c>
      <c r="AE754">
        <v>3.1005400000000002E-2</v>
      </c>
    </row>
    <row r="755" spans="5:31" x14ac:dyDescent="0.35">
      <c r="E755" s="8">
        <f>Testbed_Dec!I755</f>
        <v>6.9296699999999998</v>
      </c>
      <c r="L755">
        <v>3.1847199999999999E-2</v>
      </c>
      <c r="U755" s="25">
        <f>Testbed_Dec!AA755</f>
        <v>4.4823399999999998</v>
      </c>
      <c r="AA755" s="7">
        <v>3.0853499999999999E-2</v>
      </c>
      <c r="AE755">
        <v>3.1003099999999999E-2</v>
      </c>
    </row>
    <row r="756" spans="5:31" x14ac:dyDescent="0.35">
      <c r="E756" s="8">
        <f>Testbed_Dec!I756</f>
        <v>6.9295900000000001</v>
      </c>
      <c r="L756">
        <v>3.1845699999999998E-2</v>
      </c>
      <c r="U756" s="25">
        <f>Testbed_Dec!AA756</f>
        <v>4.4823399999999998</v>
      </c>
      <c r="AA756" s="7">
        <v>3.0853499999999999E-2</v>
      </c>
      <c r="AE756">
        <v>3.1003099999999999E-2</v>
      </c>
    </row>
    <row r="757" spans="5:31" x14ac:dyDescent="0.35">
      <c r="E757" s="8">
        <f>Testbed_Dec!I757</f>
        <v>6.9296300000000004</v>
      </c>
      <c r="L757">
        <v>3.1833699999999999E-2</v>
      </c>
      <c r="U757" s="25">
        <f>Testbed_Dec!AA757</f>
        <v>4.4824999999999999</v>
      </c>
      <c r="AA757" s="7">
        <v>3.0848400000000002E-2</v>
      </c>
      <c r="AE757">
        <v>3.0982900000000001E-2</v>
      </c>
    </row>
    <row r="758" spans="5:31" x14ac:dyDescent="0.35">
      <c r="E758" s="8">
        <f>Testbed_Dec!I758</f>
        <v>6.9295499999999999</v>
      </c>
      <c r="L758">
        <v>3.1833699999999999E-2</v>
      </c>
      <c r="U758" s="25">
        <f>Testbed_Dec!AA758</f>
        <v>4.4824999999999999</v>
      </c>
      <c r="AA758" s="7">
        <v>3.0848400000000002E-2</v>
      </c>
      <c r="AE758">
        <v>3.0982900000000001E-2</v>
      </c>
    </row>
    <row r="759" spans="5:31" x14ac:dyDescent="0.35">
      <c r="E759" s="8">
        <f>Testbed_Dec!I759</f>
        <v>6.9290500000000002</v>
      </c>
      <c r="L759">
        <v>3.18149E-2</v>
      </c>
      <c r="U759" s="25">
        <f>Testbed_Dec!AA759</f>
        <v>4.9732200000000004</v>
      </c>
      <c r="AA759" s="7">
        <v>3.0847899999999998E-2</v>
      </c>
      <c r="AE759">
        <v>3.0982199999999998E-2</v>
      </c>
    </row>
    <row r="760" spans="5:31" x14ac:dyDescent="0.35">
      <c r="E760" s="8">
        <f>Testbed_Dec!I760</f>
        <v>6.9294200000000004</v>
      </c>
      <c r="L760">
        <v>3.18149E-2</v>
      </c>
      <c r="U760" s="25">
        <f>Testbed_Dec!AA760</f>
        <v>4.9732200000000004</v>
      </c>
      <c r="AA760" s="7">
        <v>3.0847899999999998E-2</v>
      </c>
      <c r="AE760">
        <v>3.0982199999999998E-2</v>
      </c>
    </row>
    <row r="761" spans="5:31" x14ac:dyDescent="0.35">
      <c r="E761" s="8">
        <f>Testbed_Dec!I761</f>
        <v>6.9298599999999997</v>
      </c>
      <c r="L761">
        <v>3.1814000000000002E-2</v>
      </c>
      <c r="U761" s="25">
        <f>Testbed_Dec!AA761</f>
        <v>4.9736199999999995</v>
      </c>
      <c r="AA761" s="7">
        <v>3.0834399999999998E-2</v>
      </c>
      <c r="AE761">
        <v>3.0972699999999999E-2</v>
      </c>
    </row>
    <row r="762" spans="5:31" x14ac:dyDescent="0.35">
      <c r="E762" s="8">
        <f>Testbed_Dec!I762</f>
        <v>6.9297299999999993</v>
      </c>
      <c r="L762">
        <v>3.1814000000000002E-2</v>
      </c>
      <c r="U762" s="25">
        <f>Testbed_Dec!AA762</f>
        <v>4.9736199999999995</v>
      </c>
      <c r="AA762" s="7">
        <v>3.0834399999999998E-2</v>
      </c>
      <c r="AE762">
        <v>3.0972699999999999E-2</v>
      </c>
    </row>
    <row r="763" spans="5:31" x14ac:dyDescent="0.35">
      <c r="E763" s="8">
        <f>Testbed_Dec!I763</f>
        <v>6.92971</v>
      </c>
      <c r="L763">
        <v>3.1813600000000004E-2</v>
      </c>
      <c r="U763" s="25">
        <f>Testbed_Dec!AA763</f>
        <v>6.0817100000000002</v>
      </c>
      <c r="AA763" s="7">
        <v>3.0834399999999998E-2</v>
      </c>
      <c r="AE763">
        <v>3.0963399999999999E-2</v>
      </c>
    </row>
    <row r="764" spans="5:31" x14ac:dyDescent="0.35">
      <c r="E764" s="8">
        <f>Testbed_Dec!I764</f>
        <v>6.9294799999999999</v>
      </c>
      <c r="L764">
        <v>3.1812100000000003E-2</v>
      </c>
      <c r="U764" s="25">
        <f>Testbed_Dec!AA764</f>
        <v>6.0817100000000002</v>
      </c>
      <c r="AA764" s="7">
        <v>3.0834399999999998E-2</v>
      </c>
      <c r="AE764">
        <v>3.0963399999999999E-2</v>
      </c>
    </row>
    <row r="765" spans="5:31" x14ac:dyDescent="0.35">
      <c r="E765" s="8">
        <f>Testbed_Dec!I765</f>
        <v>6.9298400000000004</v>
      </c>
      <c r="L765">
        <v>3.18009E-2</v>
      </c>
      <c r="U765" s="25">
        <f>Testbed_Dec!AA765</f>
        <v>6.5507900000000001</v>
      </c>
      <c r="AA765" s="7">
        <v>3.0833599999999999E-2</v>
      </c>
      <c r="AE765">
        <v>3.0939599999999998E-2</v>
      </c>
    </row>
    <row r="766" spans="5:31" x14ac:dyDescent="0.35">
      <c r="E766" s="8">
        <f>Testbed_Dec!I766</f>
        <v>6.9297200000000005</v>
      </c>
      <c r="L766">
        <v>3.1792800000000003E-2</v>
      </c>
      <c r="U766" s="25">
        <f>Testbed_Dec!AA766</f>
        <v>6.5507900000000001</v>
      </c>
      <c r="AA766" s="7">
        <v>3.0833599999999999E-2</v>
      </c>
      <c r="AE766">
        <v>3.0939599999999998E-2</v>
      </c>
    </row>
    <row r="767" spans="5:31" x14ac:dyDescent="0.35">
      <c r="E767" s="8">
        <f>Testbed_Dec!I767</f>
        <v>6.9297500000000003</v>
      </c>
      <c r="L767">
        <v>3.1789200000000004E-2</v>
      </c>
      <c r="U767" s="25">
        <f>Testbed_Dec!AA767</f>
        <v>6.5506899999999995</v>
      </c>
      <c r="AA767" s="7">
        <v>3.08334E-2</v>
      </c>
      <c r="AE767">
        <v>3.0937000000000003E-2</v>
      </c>
    </row>
    <row r="768" spans="5:31" x14ac:dyDescent="0.35">
      <c r="E768" s="8">
        <f>Testbed_Dec!I768</f>
        <v>6.9298900000000003</v>
      </c>
      <c r="L768">
        <v>3.1789200000000004E-2</v>
      </c>
      <c r="U768" s="25">
        <f>Testbed_Dec!AA768</f>
        <v>6.5506899999999995</v>
      </c>
      <c r="AA768" s="7">
        <v>3.08334E-2</v>
      </c>
      <c r="AE768">
        <v>3.0937000000000003E-2</v>
      </c>
    </row>
    <row r="769" spans="5:31" x14ac:dyDescent="0.35">
      <c r="E769" s="8">
        <f>Testbed_Dec!I769</f>
        <v>6.9301499999999994</v>
      </c>
      <c r="L769">
        <v>3.1786599999999998E-2</v>
      </c>
      <c r="U769" s="25">
        <f>Testbed_Dec!AA769</f>
        <v>6.6532799999999996</v>
      </c>
      <c r="AA769" s="7">
        <v>3.0821600000000001E-2</v>
      </c>
      <c r="AE769">
        <v>3.09292E-2</v>
      </c>
    </row>
    <row r="770" spans="5:31" x14ac:dyDescent="0.35">
      <c r="E770" s="8">
        <f>Testbed_Dec!I770</f>
        <v>6.9300500000000005</v>
      </c>
      <c r="L770">
        <v>3.1786599999999998E-2</v>
      </c>
      <c r="U770" s="25">
        <f>Testbed_Dec!AA770</f>
        <v>6.6532799999999996</v>
      </c>
      <c r="AA770" s="7">
        <v>3.0821600000000001E-2</v>
      </c>
      <c r="AE770">
        <v>3.09292E-2</v>
      </c>
    </row>
    <row r="771" spans="5:31" x14ac:dyDescent="0.35">
      <c r="E771" s="8">
        <f>Testbed_Dec!I771</f>
        <v>6.9297800000000001</v>
      </c>
      <c r="L771">
        <v>3.1786599999999998E-2</v>
      </c>
      <c r="U771" s="25">
        <f>Testbed_Dec!AA771</f>
        <v>6.65341</v>
      </c>
      <c r="AA771" s="7">
        <v>3.0820500000000001E-2</v>
      </c>
      <c r="AE771">
        <v>3.0898999999999999E-2</v>
      </c>
    </row>
    <row r="772" spans="5:31" x14ac:dyDescent="0.35">
      <c r="E772" s="8">
        <f>Testbed_Dec!I772</f>
        <v>6.9304899999999998</v>
      </c>
      <c r="L772">
        <v>3.1786599999999998E-2</v>
      </c>
      <c r="U772" s="25">
        <f>Testbed_Dec!AA772</f>
        <v>6.65341</v>
      </c>
      <c r="AA772" s="7">
        <v>3.0820500000000001E-2</v>
      </c>
      <c r="AE772">
        <v>3.0898999999999999E-2</v>
      </c>
    </row>
    <row r="773" spans="5:31" x14ac:dyDescent="0.35">
      <c r="E773" s="8">
        <f>Testbed_Dec!I773</f>
        <v>6.9298799999999998</v>
      </c>
      <c r="L773">
        <v>3.1780099999999999E-2</v>
      </c>
      <c r="U773" s="25">
        <f>Testbed_Dec!AA773</f>
        <v>6.9313500000000001</v>
      </c>
      <c r="AA773" s="7">
        <v>3.0819800000000001E-2</v>
      </c>
      <c r="AE773">
        <v>3.0888800000000001E-2</v>
      </c>
    </row>
    <row r="774" spans="5:31" x14ac:dyDescent="0.35">
      <c r="E774" s="8">
        <f>Testbed_Dec!I774</f>
        <v>6.9298299999999999</v>
      </c>
      <c r="L774">
        <v>3.1780099999999999E-2</v>
      </c>
      <c r="U774" s="25">
        <f>Testbed_Dec!AA774</f>
        <v>6.9313500000000001</v>
      </c>
      <c r="AA774" s="7">
        <v>3.0819800000000001E-2</v>
      </c>
      <c r="AE774">
        <v>3.0888800000000001E-2</v>
      </c>
    </row>
    <row r="775" spans="5:31" x14ac:dyDescent="0.35">
      <c r="E775" s="8">
        <f>Testbed_Dec!I775</f>
        <v>6.9296999999999995</v>
      </c>
      <c r="L775">
        <v>3.1776100000000002E-2</v>
      </c>
      <c r="U775" s="25">
        <f>Testbed_Dec!AA775</f>
        <v>6.9316199999999997</v>
      </c>
      <c r="AA775" s="7">
        <v>3.0812699999999998E-2</v>
      </c>
      <c r="AE775">
        <v>3.0888100000000002E-2</v>
      </c>
    </row>
    <row r="776" spans="5:31" x14ac:dyDescent="0.35">
      <c r="E776" s="8">
        <f>Testbed_Dec!I776</f>
        <v>6.9295400000000003</v>
      </c>
      <c r="L776">
        <v>3.1776100000000002E-2</v>
      </c>
      <c r="U776" s="25">
        <f>Testbed_Dec!AA776</f>
        <v>6.9316199999999997</v>
      </c>
      <c r="AA776" s="7">
        <v>3.0812699999999998E-2</v>
      </c>
      <c r="AE776">
        <v>3.0888100000000002E-2</v>
      </c>
    </row>
    <row r="777" spans="5:31" x14ac:dyDescent="0.35">
      <c r="E777" s="8">
        <f>Testbed_Dec!I777</f>
        <v>6.9300200000000007</v>
      </c>
      <c r="L777">
        <v>3.1775200000000003E-2</v>
      </c>
      <c r="U777" s="25">
        <f>Testbed_Dec!AA777</f>
        <v>2.1696900000000001</v>
      </c>
      <c r="AA777" s="7">
        <v>3.0808599999999998E-2</v>
      </c>
      <c r="AE777">
        <v>3.0869199999999999E-2</v>
      </c>
    </row>
    <row r="778" spans="5:31" x14ac:dyDescent="0.35">
      <c r="E778" s="8">
        <f>Testbed_Dec!I778</f>
        <v>6.9303800000000004</v>
      </c>
      <c r="L778">
        <v>3.17734E-2</v>
      </c>
      <c r="U778" s="25">
        <f>Testbed_Dec!AA778</f>
        <v>2.1696900000000001</v>
      </c>
      <c r="AA778" s="7">
        <v>3.0808599999999998E-2</v>
      </c>
      <c r="AE778">
        <v>3.0869199999999999E-2</v>
      </c>
    </row>
    <row r="779" spans="5:31" x14ac:dyDescent="0.35">
      <c r="E779" s="8">
        <f>Testbed_Dec!I779</f>
        <v>6.93093</v>
      </c>
      <c r="L779">
        <v>3.1770199999999998E-2</v>
      </c>
      <c r="U779" s="25">
        <f>Testbed_Dec!AA779</f>
        <v>3.0425899999999999E-2</v>
      </c>
      <c r="AA779" s="7">
        <v>3.0807600000000001E-2</v>
      </c>
      <c r="AE779">
        <v>3.08551E-2</v>
      </c>
    </row>
    <row r="780" spans="5:31" x14ac:dyDescent="0.35">
      <c r="E780" s="8">
        <f>Testbed_Dec!I780</f>
        <v>6.9304799999999993</v>
      </c>
      <c r="L780">
        <v>3.1769699999999998E-2</v>
      </c>
      <c r="U780" s="25">
        <f>Testbed_Dec!AA780</f>
        <v>3.0425899999999999E-2</v>
      </c>
      <c r="AA780" s="7">
        <v>3.0807600000000001E-2</v>
      </c>
      <c r="AE780">
        <v>3.08551E-2</v>
      </c>
    </row>
    <row r="781" spans="5:31" x14ac:dyDescent="0.35">
      <c r="E781" s="8">
        <f>Testbed_Dec!I781</f>
        <v>6.9300299999999995</v>
      </c>
      <c r="L781">
        <v>3.17688E-2</v>
      </c>
      <c r="U781" s="25">
        <f>Testbed_Dec!AA781</f>
        <v>3.1026100000000001E-2</v>
      </c>
      <c r="AA781" s="7">
        <v>3.08019E-2</v>
      </c>
      <c r="AE781">
        <v>3.0849599999999998E-2</v>
      </c>
    </row>
    <row r="782" spans="5:31" x14ac:dyDescent="0.35">
      <c r="E782" s="8">
        <f>Testbed_Dec!I782</f>
        <v>6.9301400000000006</v>
      </c>
      <c r="L782">
        <v>3.17688E-2</v>
      </c>
      <c r="U782" s="25">
        <f>Testbed_Dec!AA782</f>
        <v>3.1026100000000001E-2</v>
      </c>
      <c r="AA782" s="7">
        <v>3.08019E-2</v>
      </c>
      <c r="AE782">
        <v>3.0849599999999998E-2</v>
      </c>
    </row>
    <row r="783" spans="5:31" x14ac:dyDescent="0.35">
      <c r="E783" s="8">
        <f>Testbed_Dec!I783</f>
        <v>6.9302700000000002</v>
      </c>
      <c r="L783">
        <v>3.1766500000000003E-2</v>
      </c>
      <c r="U783" s="25">
        <f>Testbed_Dec!AA783</f>
        <v>3.1266599999999999E-2</v>
      </c>
      <c r="AA783" s="7">
        <v>3.0799399999999998E-2</v>
      </c>
      <c r="AE783">
        <v>3.0835399999999999E-2</v>
      </c>
    </row>
    <row r="784" spans="5:31" x14ac:dyDescent="0.35">
      <c r="E784" s="8">
        <f>Testbed_Dec!I784</f>
        <v>6.9303999999999997</v>
      </c>
      <c r="L784">
        <v>3.17618E-2</v>
      </c>
      <c r="U784" s="25">
        <f>Testbed_Dec!AA784</f>
        <v>3.1266599999999999E-2</v>
      </c>
      <c r="AA784" s="7">
        <v>3.0799399999999998E-2</v>
      </c>
      <c r="AE784">
        <v>3.0835399999999999E-2</v>
      </c>
    </row>
    <row r="785" spans="5:31" x14ac:dyDescent="0.35">
      <c r="E785" s="8">
        <f>Testbed_Dec!I785</f>
        <v>6.9302900000000003</v>
      </c>
      <c r="L785">
        <v>3.17618E-2</v>
      </c>
      <c r="U785" s="25">
        <f>Testbed_Dec!AA785</f>
        <v>3.0648499999999999E-2</v>
      </c>
      <c r="AA785" s="7">
        <v>3.07949E-2</v>
      </c>
      <c r="AE785">
        <v>3.0827200000000003E-2</v>
      </c>
    </row>
    <row r="786" spans="5:31" x14ac:dyDescent="0.35">
      <c r="E786" s="8">
        <f>Testbed_Dec!I786</f>
        <v>6.9303599999999994</v>
      </c>
      <c r="L786">
        <v>3.1760400000000001E-2</v>
      </c>
      <c r="U786" s="25">
        <f>Testbed_Dec!AA786</f>
        <v>3.0648499999999999E-2</v>
      </c>
      <c r="AA786" s="7">
        <v>3.07949E-2</v>
      </c>
      <c r="AE786">
        <v>3.0827200000000003E-2</v>
      </c>
    </row>
    <row r="787" spans="5:31" x14ac:dyDescent="0.35">
      <c r="E787" s="8">
        <f>Testbed_Dec!I787</f>
        <v>6.9302999999999999</v>
      </c>
      <c r="L787">
        <v>3.1760400000000001E-2</v>
      </c>
      <c r="U787" s="25">
        <f>Testbed_Dec!AA787</f>
        <v>3.0802700000000002E-2</v>
      </c>
      <c r="AA787" s="7">
        <v>3.07687E-2</v>
      </c>
      <c r="AE787">
        <v>3.0802700000000002E-2</v>
      </c>
    </row>
    <row r="788" spans="5:31" x14ac:dyDescent="0.35">
      <c r="E788" s="8">
        <f>Testbed_Dec!I788</f>
        <v>6.9306999999999999</v>
      </c>
      <c r="L788">
        <v>3.1758700000000001E-2</v>
      </c>
      <c r="U788" s="25">
        <f>Testbed_Dec!AA788</f>
        <v>3.0802700000000002E-2</v>
      </c>
      <c r="AA788" s="7">
        <v>3.07687E-2</v>
      </c>
      <c r="AE788">
        <v>3.0802700000000002E-2</v>
      </c>
    </row>
    <row r="789" spans="5:31" x14ac:dyDescent="0.35">
      <c r="E789" s="8">
        <f>Testbed_Dec!I789</f>
        <v>6.9304899999999998</v>
      </c>
      <c r="L789">
        <v>3.1758700000000001E-2</v>
      </c>
      <c r="U789" s="25">
        <f>Testbed_Dec!AA789</f>
        <v>3.0849599999999998E-2</v>
      </c>
      <c r="AA789" s="7">
        <v>3.0766399999999999E-2</v>
      </c>
      <c r="AE789">
        <v>3.07903E-2</v>
      </c>
    </row>
    <row r="790" spans="5:31" x14ac:dyDescent="0.35">
      <c r="E790" s="8">
        <f>Testbed_Dec!I790</f>
        <v>6.9304700000000006</v>
      </c>
      <c r="L790">
        <v>3.1757199999999999E-2</v>
      </c>
      <c r="U790" s="25">
        <f>Testbed_Dec!AA790</f>
        <v>3.0849599999999998E-2</v>
      </c>
      <c r="AA790" s="7">
        <v>3.0766399999999999E-2</v>
      </c>
      <c r="AE790">
        <v>3.07903E-2</v>
      </c>
    </row>
    <row r="791" spans="5:31" x14ac:dyDescent="0.35">
      <c r="E791" s="8">
        <f>Testbed_Dec!I791</f>
        <v>6.9311699999999998</v>
      </c>
      <c r="L791">
        <v>3.1756900000000005E-2</v>
      </c>
      <c r="U791" s="25">
        <f>Testbed_Dec!AA791</f>
        <v>3.0601900000000001E-2</v>
      </c>
      <c r="AA791" s="7">
        <v>3.0762399999999999E-2</v>
      </c>
      <c r="AE791">
        <v>3.07663E-2</v>
      </c>
    </row>
    <row r="792" spans="5:31" x14ac:dyDescent="0.35">
      <c r="E792" s="8">
        <f>Testbed_Dec!I792</f>
        <v>6.9306000000000001</v>
      </c>
      <c r="L792">
        <v>3.17565E-2</v>
      </c>
      <c r="U792" s="25">
        <f>Testbed_Dec!AA792</f>
        <v>3.0601900000000001E-2</v>
      </c>
      <c r="AA792" s="7">
        <v>3.0762399999999999E-2</v>
      </c>
      <c r="AE792">
        <v>3.07663E-2</v>
      </c>
    </row>
    <row r="793" spans="5:31" x14ac:dyDescent="0.35">
      <c r="E793" s="8">
        <f>Testbed_Dec!I793</f>
        <v>6.9306899999999994</v>
      </c>
      <c r="L793">
        <v>3.17565E-2</v>
      </c>
      <c r="U793" s="25">
        <f>Testbed_Dec!AA793</f>
        <v>3.1032800000000003E-2</v>
      </c>
      <c r="AA793" s="7">
        <v>3.0755500000000002E-2</v>
      </c>
      <c r="AE793">
        <v>3.0761500000000001E-2</v>
      </c>
    </row>
    <row r="794" spans="5:31" x14ac:dyDescent="0.35">
      <c r="E794" s="8">
        <f>Testbed_Dec!I794</f>
        <v>6.9304100000000002</v>
      </c>
      <c r="L794">
        <v>3.1755800000000001E-2</v>
      </c>
      <c r="U794" s="25">
        <f>Testbed_Dec!AA794</f>
        <v>3.1032800000000003E-2</v>
      </c>
      <c r="AA794" s="7">
        <v>3.0755500000000002E-2</v>
      </c>
      <c r="AE794">
        <v>3.0761500000000001E-2</v>
      </c>
    </row>
    <row r="795" spans="5:31" x14ac:dyDescent="0.35">
      <c r="E795" s="8">
        <f>Testbed_Dec!I795</f>
        <v>6.9305200000000005</v>
      </c>
      <c r="L795">
        <v>3.1755800000000001E-2</v>
      </c>
      <c r="U795" s="25">
        <f>Testbed_Dec!AA795</f>
        <v>3.1136799999999999E-2</v>
      </c>
      <c r="AA795" s="7">
        <v>3.0730799999999999E-2</v>
      </c>
      <c r="AE795">
        <v>3.0724900000000003E-2</v>
      </c>
    </row>
    <row r="796" spans="5:31" x14ac:dyDescent="0.35">
      <c r="E796" s="8">
        <f>Testbed_Dec!I796</f>
        <v>6.9308399999999999</v>
      </c>
      <c r="L796">
        <v>3.1752200000000001E-2</v>
      </c>
      <c r="U796" s="25">
        <f>Testbed_Dec!AA796</f>
        <v>3.1136799999999999E-2</v>
      </c>
      <c r="AA796" s="7">
        <v>3.0730799999999999E-2</v>
      </c>
      <c r="AE796">
        <v>3.0724900000000003E-2</v>
      </c>
    </row>
    <row r="797" spans="5:31" x14ac:dyDescent="0.35">
      <c r="E797" s="8">
        <f>Testbed_Dec!I797</f>
        <v>6.9307400000000001</v>
      </c>
      <c r="L797">
        <v>3.1752200000000001E-2</v>
      </c>
      <c r="U797" s="25">
        <f>Testbed_Dec!AA797</f>
        <v>3.0972699999999999E-2</v>
      </c>
      <c r="AA797" s="7">
        <v>3.0727900000000002E-2</v>
      </c>
      <c r="AE797">
        <v>3.0707699999999997E-2</v>
      </c>
    </row>
    <row r="798" spans="5:31" x14ac:dyDescent="0.35">
      <c r="E798" s="8">
        <f>Testbed_Dec!I798</f>
        <v>6.9310499999999999</v>
      </c>
      <c r="L798">
        <v>3.1743899999999999E-2</v>
      </c>
      <c r="U798" s="25">
        <f>Testbed_Dec!AA798</f>
        <v>3.0972699999999999E-2</v>
      </c>
      <c r="AA798" s="7">
        <v>3.0727900000000002E-2</v>
      </c>
      <c r="AE798">
        <v>3.0707699999999997E-2</v>
      </c>
    </row>
    <row r="799" spans="5:31" x14ac:dyDescent="0.35">
      <c r="E799" s="8">
        <f>Testbed_Dec!I799</f>
        <v>6.9312399999999998</v>
      </c>
      <c r="L799">
        <v>3.1742199999999998E-2</v>
      </c>
      <c r="U799" s="25">
        <f>Testbed_Dec!AA799</f>
        <v>3.1459099999999997E-2</v>
      </c>
      <c r="AA799" s="7">
        <v>3.0724499999999998E-2</v>
      </c>
      <c r="AE799">
        <v>3.0707499999999999E-2</v>
      </c>
    </row>
    <row r="800" spans="5:31" x14ac:dyDescent="0.35">
      <c r="E800" s="8">
        <f>Testbed_Dec!I800</f>
        <v>6.9317299999999999</v>
      </c>
      <c r="L800">
        <v>3.1742199999999998E-2</v>
      </c>
      <c r="U800" s="25">
        <f>Testbed_Dec!AA800</f>
        <v>3.1459099999999997E-2</v>
      </c>
      <c r="AA800" s="7">
        <v>3.0724499999999998E-2</v>
      </c>
      <c r="AE800">
        <v>3.0707499999999999E-2</v>
      </c>
    </row>
    <row r="801" spans="5:31" x14ac:dyDescent="0.35">
      <c r="E801" s="8">
        <f>Testbed_Dec!I801</f>
        <v>6.9313400000000005</v>
      </c>
      <c r="L801">
        <v>3.1741199999999997E-2</v>
      </c>
      <c r="U801" s="25">
        <f>Testbed_Dec!AA801</f>
        <v>3.0633500000000001E-2</v>
      </c>
      <c r="AA801" s="7">
        <v>3.0718699999999998E-2</v>
      </c>
      <c r="AE801">
        <v>3.0687200000000001E-2</v>
      </c>
    </row>
    <row r="802" spans="5:31" x14ac:dyDescent="0.35">
      <c r="E802" s="8">
        <f>Testbed_Dec!I802</f>
        <v>6.9311499999999997</v>
      </c>
      <c r="L802">
        <v>3.1739699999999996E-2</v>
      </c>
      <c r="U802" s="25">
        <f>Testbed_Dec!AA802</f>
        <v>3.0633500000000001E-2</v>
      </c>
      <c r="AA802" s="7">
        <v>3.0718699999999998E-2</v>
      </c>
      <c r="AE802">
        <v>3.0687200000000001E-2</v>
      </c>
    </row>
    <row r="803" spans="5:31" x14ac:dyDescent="0.35">
      <c r="E803" s="8">
        <f>Testbed_Dec!I803</f>
        <v>6.9310700000000001</v>
      </c>
      <c r="L803">
        <v>3.1739699999999996E-2</v>
      </c>
      <c r="U803" s="25">
        <f>Testbed_Dec!AA803</f>
        <v>3.0724900000000003E-2</v>
      </c>
      <c r="AA803" s="7">
        <v>3.0718099999999998E-2</v>
      </c>
      <c r="AE803">
        <v>3.0681999999999997E-2</v>
      </c>
    </row>
    <row r="804" spans="5:31" x14ac:dyDescent="0.35">
      <c r="E804" s="8">
        <f>Testbed_Dec!I804</f>
        <v>6.9313799999999999</v>
      </c>
      <c r="L804">
        <v>3.1739000000000003E-2</v>
      </c>
      <c r="U804" s="25">
        <f>Testbed_Dec!AA804</f>
        <v>3.0724900000000003E-2</v>
      </c>
      <c r="AA804" s="7">
        <v>3.0718099999999998E-2</v>
      </c>
      <c r="AE804">
        <v>3.0681999999999997E-2</v>
      </c>
    </row>
    <row r="805" spans="5:31" x14ac:dyDescent="0.35">
      <c r="E805" s="8">
        <f>Testbed_Dec!I805</f>
        <v>6.9311699999999998</v>
      </c>
      <c r="L805">
        <v>3.1732400000000001E-2</v>
      </c>
      <c r="U805" s="25">
        <f>Testbed_Dec!AA805</f>
        <v>3.13989E-2</v>
      </c>
      <c r="AA805" s="7">
        <v>3.0717300000000003E-2</v>
      </c>
      <c r="AE805">
        <v>3.0674900000000001E-2</v>
      </c>
    </row>
    <row r="806" spans="5:31" x14ac:dyDescent="0.35">
      <c r="E806" s="8">
        <f>Testbed_Dec!I806</f>
        <v>6.9315500000000005</v>
      </c>
      <c r="L806">
        <v>3.1731099999999998E-2</v>
      </c>
      <c r="U806" s="25">
        <f>Testbed_Dec!AA806</f>
        <v>3.13989E-2</v>
      </c>
      <c r="AA806" s="7">
        <v>3.0717300000000003E-2</v>
      </c>
      <c r="AE806">
        <v>3.0674900000000001E-2</v>
      </c>
    </row>
    <row r="807" spans="5:31" x14ac:dyDescent="0.35">
      <c r="E807" s="8">
        <f>Testbed_Dec!I807</f>
        <v>6.93147</v>
      </c>
      <c r="L807">
        <v>3.1731099999999998E-2</v>
      </c>
      <c r="U807" s="25">
        <f>Testbed_Dec!AA807</f>
        <v>3.0898999999999999E-2</v>
      </c>
      <c r="AA807" s="7">
        <v>3.0714200000000001E-2</v>
      </c>
      <c r="AE807">
        <v>3.0648499999999999E-2</v>
      </c>
    </row>
    <row r="808" spans="5:31" x14ac:dyDescent="0.35">
      <c r="E808" s="8">
        <f>Testbed_Dec!I808</f>
        <v>6.9315800000000003</v>
      </c>
      <c r="L808">
        <v>3.1722500000000001E-2</v>
      </c>
      <c r="U808" s="25">
        <f>Testbed_Dec!AA808</f>
        <v>3.0898999999999999E-2</v>
      </c>
      <c r="AA808" s="7">
        <v>3.0714200000000001E-2</v>
      </c>
      <c r="AE808">
        <v>3.0648499999999999E-2</v>
      </c>
    </row>
    <row r="809" spans="5:31" x14ac:dyDescent="0.35">
      <c r="E809" s="8">
        <f>Testbed_Dec!I809</f>
        <v>6.9314399999999994</v>
      </c>
      <c r="L809">
        <v>3.1720900000000003E-2</v>
      </c>
      <c r="U809" s="25">
        <f>Testbed_Dec!AA809</f>
        <v>3.0290899999999999E-2</v>
      </c>
      <c r="AA809" s="7">
        <v>3.0712299999999998E-2</v>
      </c>
      <c r="AE809">
        <v>3.0633500000000001E-2</v>
      </c>
    </row>
    <row r="810" spans="5:31" x14ac:dyDescent="0.35">
      <c r="E810" s="8">
        <f>Testbed_Dec!I810</f>
        <v>6.9318800000000005</v>
      </c>
      <c r="L810">
        <v>3.1719600000000001E-2</v>
      </c>
      <c r="U810" s="25">
        <f>Testbed_Dec!AA810</f>
        <v>3.0290899999999999E-2</v>
      </c>
      <c r="AA810" s="7">
        <v>3.0712299999999998E-2</v>
      </c>
      <c r="AE810">
        <v>3.0633500000000001E-2</v>
      </c>
    </row>
    <row r="811" spans="5:31" x14ac:dyDescent="0.35">
      <c r="E811" s="8">
        <f>Testbed_Dec!I811</f>
        <v>6.9314799999999996</v>
      </c>
      <c r="L811">
        <v>3.1719600000000001E-2</v>
      </c>
      <c r="U811" s="25">
        <f>Testbed_Dec!AA811</f>
        <v>3.12751E-2</v>
      </c>
      <c r="AA811" s="7">
        <v>3.0709499999999997E-2</v>
      </c>
      <c r="AE811">
        <v>3.06097E-2</v>
      </c>
    </row>
    <row r="812" spans="5:31" x14ac:dyDescent="0.35">
      <c r="E812" s="8">
        <f>Testbed_Dec!I812</f>
        <v>6.9315800000000003</v>
      </c>
      <c r="L812">
        <v>3.1715300000000002E-2</v>
      </c>
      <c r="U812" s="25">
        <f>Testbed_Dec!AA812</f>
        <v>3.12751E-2</v>
      </c>
      <c r="AA812" s="7">
        <v>3.0709499999999997E-2</v>
      </c>
      <c r="AE812">
        <v>3.06097E-2</v>
      </c>
    </row>
    <row r="813" spans="5:31" x14ac:dyDescent="0.35">
      <c r="E813" s="8">
        <f>Testbed_Dec!I813</f>
        <v>6.9321899999999994</v>
      </c>
      <c r="L813">
        <v>3.1715300000000002E-2</v>
      </c>
      <c r="U813" s="25">
        <f>Testbed_Dec!AA813</f>
        <v>3.1005400000000002E-2</v>
      </c>
      <c r="AA813" s="7">
        <v>3.07085E-2</v>
      </c>
      <c r="AE813">
        <v>3.0601900000000001E-2</v>
      </c>
    </row>
    <row r="814" spans="5:31" x14ac:dyDescent="0.35">
      <c r="E814" s="8">
        <f>Testbed_Dec!I814</f>
        <v>6.9321000000000002</v>
      </c>
      <c r="L814">
        <v>3.1711500000000004E-2</v>
      </c>
      <c r="U814" s="25">
        <f>Testbed_Dec!AA814</f>
        <v>3.1005400000000002E-2</v>
      </c>
      <c r="AA814" s="7">
        <v>3.07085E-2</v>
      </c>
      <c r="AE814">
        <v>3.0601900000000001E-2</v>
      </c>
    </row>
    <row r="815" spans="5:31" x14ac:dyDescent="0.35">
      <c r="E815" s="8">
        <f>Testbed_Dec!I815</f>
        <v>6.9317200000000003</v>
      </c>
      <c r="L815">
        <v>3.1707600000000002E-2</v>
      </c>
      <c r="U815" s="25">
        <f>Testbed_Dec!AA815</f>
        <v>3.0681999999999997E-2</v>
      </c>
      <c r="AA815" s="7">
        <v>3.0702899999999998E-2</v>
      </c>
      <c r="AE815">
        <v>3.0425899999999999E-2</v>
      </c>
    </row>
    <row r="816" spans="5:31" x14ac:dyDescent="0.35">
      <c r="E816" s="8">
        <f>Testbed_Dec!I816</f>
        <v>6.9328500000000002</v>
      </c>
      <c r="L816">
        <v>3.1707600000000002E-2</v>
      </c>
      <c r="U816" s="25">
        <f>Testbed_Dec!AA816</f>
        <v>3.0681999999999997E-2</v>
      </c>
      <c r="AA816" s="7">
        <v>3.0702899999999998E-2</v>
      </c>
      <c r="AE816">
        <v>3.0425899999999999E-2</v>
      </c>
    </row>
    <row r="817" spans="5:31" x14ac:dyDescent="0.35">
      <c r="E817" s="8">
        <f>Testbed_Dec!I817</f>
        <v>6.9317099999999998</v>
      </c>
      <c r="L817">
        <v>3.1705900000000002E-2</v>
      </c>
      <c r="U817" s="25">
        <f>Testbed_Dec!AA817</f>
        <v>3.11431E-2</v>
      </c>
      <c r="AA817" s="7">
        <v>3.0699000000000001E-2</v>
      </c>
      <c r="AE817">
        <v>3.0313199999999998E-2</v>
      </c>
    </row>
    <row r="818" spans="5:31" x14ac:dyDescent="0.35">
      <c r="E818" s="8">
        <f>Testbed_Dec!I818</f>
        <v>6.9318</v>
      </c>
      <c r="L818">
        <v>3.1695599999999997E-2</v>
      </c>
      <c r="U818" s="25">
        <f>Testbed_Dec!AA818</f>
        <v>3.11431E-2</v>
      </c>
      <c r="AA818" s="7">
        <v>3.0699000000000001E-2</v>
      </c>
      <c r="AE818">
        <v>3.0313199999999998E-2</v>
      </c>
    </row>
    <row r="819" spans="5:31" x14ac:dyDescent="0.35">
      <c r="E819" s="8">
        <f>Testbed_Dec!I819</f>
        <v>6.9317799999999998</v>
      </c>
      <c r="L819">
        <v>3.1692100000000001E-2</v>
      </c>
      <c r="U819" s="25">
        <f>Testbed_Dec!AA819</f>
        <v>3.0761500000000001E-2</v>
      </c>
      <c r="AA819" s="7">
        <v>3.0696999999999999E-2</v>
      </c>
      <c r="AE819">
        <v>3.0290899999999999E-2</v>
      </c>
    </row>
    <row r="820" spans="5:31" x14ac:dyDescent="0.35">
      <c r="E820" s="8">
        <f>Testbed_Dec!I820</f>
        <v>6.9316899999999997</v>
      </c>
      <c r="L820">
        <v>3.1692100000000001E-2</v>
      </c>
      <c r="U820" s="25">
        <f>Testbed_Dec!AA820</f>
        <v>3.0761500000000001E-2</v>
      </c>
      <c r="AA820" s="7">
        <v>3.0696999999999999E-2</v>
      </c>
      <c r="AE820">
        <v>3.0290899999999999E-2</v>
      </c>
    </row>
    <row r="821" spans="5:31" x14ac:dyDescent="0.35">
      <c r="E821" s="8">
        <f>Testbed_Dec!I821</f>
        <v>6.9318900000000001</v>
      </c>
      <c r="L821">
        <v>3.1691799999999999E-2</v>
      </c>
      <c r="U821" s="25">
        <f>Testbed_Dec!AA821</f>
        <v>3.0707499999999999E-2</v>
      </c>
      <c r="AA821" s="7">
        <v>3.0682300000000003E-2</v>
      </c>
      <c r="AE821">
        <v>3.01506E-2</v>
      </c>
    </row>
    <row r="822" spans="5:31" x14ac:dyDescent="0.35">
      <c r="E822" s="8">
        <f>Testbed_Dec!I822</f>
        <v>6.9315299999999995</v>
      </c>
      <c r="L822">
        <v>3.1691799999999999E-2</v>
      </c>
      <c r="U822" s="25">
        <f>Testbed_Dec!AA822</f>
        <v>3.0707499999999999E-2</v>
      </c>
      <c r="AA822" s="7">
        <v>3.0682300000000003E-2</v>
      </c>
      <c r="AE822">
        <v>3.01506E-2</v>
      </c>
    </row>
    <row r="823" spans="5:31" x14ac:dyDescent="0.35">
      <c r="E823" s="8">
        <f>Testbed_Dec!I823</f>
        <v>6.9320500000000003</v>
      </c>
      <c r="L823">
        <v>3.1690700000000002E-2</v>
      </c>
      <c r="U823" s="25">
        <f>Testbed_Dec!AA823</f>
        <v>3.1121700000000002E-2</v>
      </c>
      <c r="AA823" s="7">
        <v>3.0668500000000001E-2</v>
      </c>
      <c r="AE823">
        <v>3.0074799999999999E-2</v>
      </c>
    </row>
    <row r="824" spans="5:31" x14ac:dyDescent="0.35">
      <c r="E824" s="8">
        <f>Testbed_Dec!I824</f>
        <v>6.9318800000000005</v>
      </c>
      <c r="L824">
        <v>3.1688399999999999E-2</v>
      </c>
      <c r="U824" s="25">
        <f>Testbed_Dec!AA824</f>
        <v>3.1121700000000002E-2</v>
      </c>
      <c r="AA824" s="7">
        <v>3.0668500000000001E-2</v>
      </c>
      <c r="AE824">
        <v>3.0074799999999999E-2</v>
      </c>
    </row>
    <row r="825" spans="5:31" x14ac:dyDescent="0.35">
      <c r="E825" s="8">
        <f>Testbed_Dec!I825</f>
        <v>6.9318400000000002</v>
      </c>
      <c r="L825">
        <v>3.1688300000000003E-2</v>
      </c>
      <c r="AA825" s="7">
        <v>3.0663699999999999E-2</v>
      </c>
    </row>
    <row r="826" spans="5:31" x14ac:dyDescent="0.35">
      <c r="E826" s="8">
        <f>Testbed_Dec!I826</f>
        <v>6.93187</v>
      </c>
      <c r="L826">
        <v>3.1688300000000003E-2</v>
      </c>
      <c r="AA826" s="7">
        <v>3.0663699999999999E-2</v>
      </c>
    </row>
    <row r="827" spans="5:31" x14ac:dyDescent="0.35">
      <c r="E827" s="8">
        <f>Testbed_Dec!I827</f>
        <v>6.9318800000000005</v>
      </c>
      <c r="L827">
        <v>3.16882E-2</v>
      </c>
      <c r="AA827" s="7">
        <v>3.0659500000000003E-2</v>
      </c>
    </row>
    <row r="828" spans="5:31" x14ac:dyDescent="0.35">
      <c r="E828" s="8">
        <f>Testbed_Dec!I828</f>
        <v>6.9317500000000001</v>
      </c>
      <c r="L828">
        <v>3.1681500000000001E-2</v>
      </c>
      <c r="AA828" s="7">
        <v>3.0659500000000003E-2</v>
      </c>
    </row>
    <row r="829" spans="5:31" x14ac:dyDescent="0.35">
      <c r="E829" s="8">
        <f>Testbed_Dec!I829</f>
        <v>6.9320200000000005</v>
      </c>
      <c r="L829">
        <v>3.1681500000000001E-2</v>
      </c>
      <c r="AA829" s="7">
        <v>3.0657800000000002E-2</v>
      </c>
    </row>
    <row r="830" spans="5:31" x14ac:dyDescent="0.35">
      <c r="E830" s="8">
        <f>Testbed_Dec!I830</f>
        <v>6.9322600000000003</v>
      </c>
      <c r="L830">
        <v>3.1676799999999998E-2</v>
      </c>
      <c r="AA830" s="7">
        <v>3.0657800000000002E-2</v>
      </c>
    </row>
    <row r="831" spans="5:31" x14ac:dyDescent="0.35">
      <c r="E831" s="8">
        <f>Testbed_Dec!I831</f>
        <v>6.9322299999999997</v>
      </c>
      <c r="L831">
        <v>3.1674099999999997E-2</v>
      </c>
      <c r="AA831" s="7">
        <v>3.0654900000000002E-2</v>
      </c>
    </row>
    <row r="832" spans="5:31" x14ac:dyDescent="0.35">
      <c r="E832" s="8">
        <f>Testbed_Dec!I832</f>
        <v>6.9323900000000007</v>
      </c>
      <c r="L832">
        <v>3.1674099999999997E-2</v>
      </c>
      <c r="AA832" s="7">
        <v>3.0654900000000002E-2</v>
      </c>
    </row>
    <row r="833" spans="5:27" x14ac:dyDescent="0.35">
      <c r="E833" s="8">
        <f>Testbed_Dec!I833</f>
        <v>6.9321899999999994</v>
      </c>
      <c r="L833">
        <v>3.1671199999999997E-2</v>
      </c>
      <c r="AA833" s="7">
        <v>3.0647899999999999E-2</v>
      </c>
    </row>
    <row r="834" spans="5:27" x14ac:dyDescent="0.35">
      <c r="E834" s="8">
        <f>Testbed_Dec!I834</f>
        <v>6.9321599999999997</v>
      </c>
      <c r="L834">
        <v>3.1671199999999997E-2</v>
      </c>
      <c r="AA834" s="7">
        <v>3.0647899999999999E-2</v>
      </c>
    </row>
    <row r="835" spans="5:27" x14ac:dyDescent="0.35">
      <c r="E835" s="8">
        <f>Testbed_Dec!I835</f>
        <v>6.9323699999999997</v>
      </c>
      <c r="L835">
        <v>3.1669299999999997E-2</v>
      </c>
      <c r="AA835" s="7">
        <v>3.0611799999999998E-2</v>
      </c>
    </row>
    <row r="836" spans="5:27" x14ac:dyDescent="0.35">
      <c r="E836" s="8">
        <f>Testbed_Dec!I836</f>
        <v>6.93262</v>
      </c>
      <c r="L836">
        <v>3.1669299999999997E-2</v>
      </c>
      <c r="AA836" s="7">
        <v>3.0611799999999998E-2</v>
      </c>
    </row>
    <row r="837" spans="5:27" x14ac:dyDescent="0.35">
      <c r="E837" s="8">
        <f>Testbed_Dec!I837</f>
        <v>6.9334700000000007</v>
      </c>
      <c r="L837">
        <v>3.1667000000000001E-2</v>
      </c>
      <c r="AA837" s="7">
        <v>3.06092E-2</v>
      </c>
    </row>
    <row r="838" spans="5:27" x14ac:dyDescent="0.35">
      <c r="E838" s="8">
        <f>Testbed_Dec!I838</f>
        <v>6.9325799999999997</v>
      </c>
      <c r="L838">
        <v>3.1664299999999999E-2</v>
      </c>
      <c r="AA838" s="7">
        <v>3.06092E-2</v>
      </c>
    </row>
    <row r="839" spans="5:27" x14ac:dyDescent="0.35">
      <c r="E839" s="8">
        <f>Testbed_Dec!I839</f>
        <v>6.93262</v>
      </c>
      <c r="L839">
        <v>3.1664299999999999E-2</v>
      </c>
      <c r="AA839" s="7">
        <v>3.0601299999999998E-2</v>
      </c>
    </row>
    <row r="840" spans="5:27" x14ac:dyDescent="0.35">
      <c r="E840" s="8">
        <f>Testbed_Dec!I840</f>
        <v>6.9323600000000001</v>
      </c>
      <c r="L840">
        <v>3.1664299999999999E-2</v>
      </c>
      <c r="AA840" s="7">
        <v>3.0601299999999998E-2</v>
      </c>
    </row>
    <row r="841" spans="5:27" x14ac:dyDescent="0.35">
      <c r="E841" s="8">
        <f>Testbed_Dec!I841</f>
        <v>6.9323000000000006</v>
      </c>
      <c r="L841">
        <v>3.1662200000000001E-2</v>
      </c>
      <c r="AA841" s="7">
        <v>3.0598299999999998E-2</v>
      </c>
    </row>
    <row r="842" spans="5:27" x14ac:dyDescent="0.35">
      <c r="E842" s="8">
        <f>Testbed_Dec!I842</f>
        <v>6.9326099999999995</v>
      </c>
      <c r="L842">
        <v>3.1658400000000003E-2</v>
      </c>
      <c r="AA842" s="7">
        <v>3.0598299999999998E-2</v>
      </c>
    </row>
    <row r="843" spans="5:27" x14ac:dyDescent="0.35">
      <c r="E843" s="8">
        <f>Testbed_Dec!I843</f>
        <v>6.9326099999999995</v>
      </c>
      <c r="L843">
        <v>3.1652699999999999E-2</v>
      </c>
      <c r="AA843" s="7">
        <v>3.0594E-2</v>
      </c>
    </row>
    <row r="844" spans="5:27" x14ac:dyDescent="0.35">
      <c r="E844" s="8">
        <f>Testbed_Dec!I844</f>
        <v>6.9327700000000005</v>
      </c>
      <c r="L844">
        <v>3.1640099999999997E-2</v>
      </c>
      <c r="AA844" s="7">
        <v>3.0594E-2</v>
      </c>
    </row>
    <row r="845" spans="5:27" x14ac:dyDescent="0.35">
      <c r="E845" s="8">
        <f>Testbed_Dec!I845</f>
        <v>6.9329900000000002</v>
      </c>
      <c r="L845">
        <v>3.1640099999999997E-2</v>
      </c>
      <c r="AA845" s="7">
        <v>3.0579200000000001E-2</v>
      </c>
    </row>
    <row r="846" spans="5:27" x14ac:dyDescent="0.35">
      <c r="E846" s="8">
        <f>Testbed_Dec!I846</f>
        <v>6.9332200000000004</v>
      </c>
      <c r="L846">
        <v>3.1635999999999997E-2</v>
      </c>
      <c r="AA846" s="7">
        <v>3.0579200000000001E-2</v>
      </c>
    </row>
    <row r="847" spans="5:27" x14ac:dyDescent="0.35">
      <c r="E847" s="8">
        <f>Testbed_Dec!I847</f>
        <v>6.9333400000000003</v>
      </c>
      <c r="L847">
        <v>3.1633099999999997E-2</v>
      </c>
      <c r="AA847" s="7">
        <v>3.0577699999999999E-2</v>
      </c>
    </row>
    <row r="848" spans="5:27" x14ac:dyDescent="0.35">
      <c r="E848" s="8">
        <f>Testbed_Dec!I848</f>
        <v>6.1132100000000005</v>
      </c>
      <c r="L848">
        <v>3.1632500000000001E-2</v>
      </c>
      <c r="AA848" s="7">
        <v>3.0577699999999999E-2</v>
      </c>
    </row>
    <row r="849" spans="5:27" x14ac:dyDescent="0.35">
      <c r="E849" s="8">
        <f>Testbed_Dec!I849</f>
        <v>8.1741099999999997E-2</v>
      </c>
      <c r="L849">
        <v>3.1632500000000001E-2</v>
      </c>
      <c r="AA849" s="7">
        <v>3.05759E-2</v>
      </c>
    </row>
    <row r="850" spans="5:27" x14ac:dyDescent="0.35">
      <c r="E850" s="8">
        <f>Testbed_Dec!I850</f>
        <v>3.1372200000000003E-2</v>
      </c>
      <c r="L850">
        <v>3.1629900000000002E-2</v>
      </c>
      <c r="AA850" s="7">
        <v>3.05759E-2</v>
      </c>
    </row>
    <row r="851" spans="5:27" x14ac:dyDescent="0.35">
      <c r="E851" s="8">
        <f>Testbed_Dec!I851</f>
        <v>3.12862E-2</v>
      </c>
      <c r="L851">
        <v>3.1629900000000002E-2</v>
      </c>
      <c r="AA851" s="7">
        <v>3.05758E-2</v>
      </c>
    </row>
    <row r="852" spans="5:27" x14ac:dyDescent="0.35">
      <c r="E852" s="8">
        <f>Testbed_Dec!I852</f>
        <v>3.17734E-2</v>
      </c>
      <c r="L852">
        <v>3.1624300000000001E-2</v>
      </c>
      <c r="AA852" s="7">
        <v>3.05758E-2</v>
      </c>
    </row>
    <row r="853" spans="5:27" x14ac:dyDescent="0.35">
      <c r="E853" s="8">
        <f>Testbed_Dec!I853</f>
        <v>3.1356799999999997E-2</v>
      </c>
      <c r="L853">
        <v>3.1624199999999998E-2</v>
      </c>
      <c r="AA853" s="7">
        <v>3.0572099999999998E-2</v>
      </c>
    </row>
    <row r="854" spans="5:27" x14ac:dyDescent="0.35">
      <c r="E854" s="8">
        <f>Testbed_Dec!I854</f>
        <v>3.1193499999999999E-2</v>
      </c>
      <c r="L854">
        <v>3.1624199999999998E-2</v>
      </c>
      <c r="AA854" s="7">
        <v>3.0572099999999998E-2</v>
      </c>
    </row>
    <row r="855" spans="5:27" x14ac:dyDescent="0.35">
      <c r="E855" s="8">
        <f>Testbed_Dec!I855</f>
        <v>3.16139E-2</v>
      </c>
      <c r="L855">
        <v>3.1620500000000003E-2</v>
      </c>
      <c r="AA855" s="7">
        <v>3.05303E-2</v>
      </c>
    </row>
    <row r="856" spans="5:27" x14ac:dyDescent="0.35">
      <c r="E856" s="8">
        <f>Testbed_Dec!I856</f>
        <v>3.1662200000000001E-2</v>
      </c>
      <c r="L856">
        <v>3.1617199999999998E-2</v>
      </c>
      <c r="AA856" s="7">
        <v>3.05303E-2</v>
      </c>
    </row>
    <row r="857" spans="5:27" x14ac:dyDescent="0.35">
      <c r="E857" s="8">
        <f>Testbed_Dec!I857</f>
        <v>3.18009E-2</v>
      </c>
      <c r="L857">
        <v>3.1614999999999997E-2</v>
      </c>
      <c r="AA857" s="7">
        <v>3.0528699999999999E-2</v>
      </c>
    </row>
    <row r="858" spans="5:27" x14ac:dyDescent="0.35">
      <c r="E858" s="8">
        <f>Testbed_Dec!I858</f>
        <v>3.1300599999999998E-2</v>
      </c>
      <c r="L858">
        <v>3.1614999999999997E-2</v>
      </c>
      <c r="AA858" s="7">
        <v>3.0528699999999999E-2</v>
      </c>
    </row>
    <row r="859" spans="5:27" x14ac:dyDescent="0.35">
      <c r="E859" s="8">
        <f>Testbed_Dec!I859</f>
        <v>3.1322299999999997E-2</v>
      </c>
      <c r="L859">
        <v>3.16139E-2</v>
      </c>
      <c r="AA859" s="7">
        <v>3.0514099999999999E-2</v>
      </c>
    </row>
    <row r="860" spans="5:27" x14ac:dyDescent="0.35">
      <c r="E860" s="8">
        <f>Testbed_Dec!I860</f>
        <v>3.1289900000000002E-2</v>
      </c>
      <c r="L860">
        <v>3.1603699999999998E-2</v>
      </c>
      <c r="AA860" s="7">
        <v>3.0514099999999999E-2</v>
      </c>
    </row>
    <row r="861" spans="5:27" x14ac:dyDescent="0.35">
      <c r="E861" s="8">
        <f>Testbed_Dec!I861</f>
        <v>3.1812100000000003E-2</v>
      </c>
      <c r="L861">
        <v>3.1603699999999998E-2</v>
      </c>
      <c r="AA861" s="7">
        <v>3.0506000000000002E-2</v>
      </c>
    </row>
    <row r="862" spans="5:27" x14ac:dyDescent="0.35">
      <c r="E862" s="8">
        <f>Testbed_Dec!I862</f>
        <v>3.1896899999999999E-2</v>
      </c>
      <c r="L862">
        <v>3.1599799999999997E-2</v>
      </c>
      <c r="AA862" s="7">
        <v>3.0506000000000002E-2</v>
      </c>
    </row>
    <row r="863" spans="5:27" x14ac:dyDescent="0.35">
      <c r="E863" s="8">
        <f>Testbed_Dec!I863</f>
        <v>3.1667000000000001E-2</v>
      </c>
      <c r="L863">
        <v>3.1596300000000001E-2</v>
      </c>
      <c r="AA863" s="7">
        <v>3.0479700000000002E-2</v>
      </c>
    </row>
    <row r="864" spans="5:27" x14ac:dyDescent="0.35">
      <c r="E864" s="8">
        <f>Testbed_Dec!I864</f>
        <v>3.1904399999999999E-2</v>
      </c>
      <c r="L864">
        <v>3.1594299999999999E-2</v>
      </c>
      <c r="AA864" s="7">
        <v>3.0479700000000002E-2</v>
      </c>
    </row>
    <row r="865" spans="5:27" x14ac:dyDescent="0.35">
      <c r="E865" s="8">
        <f>Testbed_Dec!I865</f>
        <v>3.1962900000000002E-2</v>
      </c>
      <c r="L865">
        <v>3.1594299999999999E-2</v>
      </c>
      <c r="AA865" s="7">
        <v>3.0473299999999998E-2</v>
      </c>
    </row>
    <row r="866" spans="5:27" x14ac:dyDescent="0.35">
      <c r="E866" s="8">
        <f>Testbed_Dec!I866</f>
        <v>3.1851700000000004E-2</v>
      </c>
      <c r="L866">
        <v>3.1594200000000003E-2</v>
      </c>
      <c r="AA866" s="7">
        <v>3.0473299999999998E-2</v>
      </c>
    </row>
    <row r="867" spans="5:27" x14ac:dyDescent="0.35">
      <c r="E867" s="8">
        <f>Testbed_Dec!I867</f>
        <v>3.1935100000000001E-2</v>
      </c>
      <c r="L867">
        <v>3.1584299999999996E-2</v>
      </c>
      <c r="AA867" s="7">
        <v>3.04683E-2</v>
      </c>
    </row>
    <row r="868" spans="5:27" x14ac:dyDescent="0.35">
      <c r="E868" s="8">
        <f>Testbed_Dec!I868</f>
        <v>3.1959299999999996E-2</v>
      </c>
      <c r="L868">
        <v>3.1584299999999996E-2</v>
      </c>
      <c r="AA868" s="7">
        <v>3.04683E-2</v>
      </c>
    </row>
    <row r="869" spans="5:27" x14ac:dyDescent="0.35">
      <c r="E869" s="8">
        <f>Testbed_Dec!I869</f>
        <v>3.1845699999999998E-2</v>
      </c>
      <c r="L869">
        <v>3.1582600000000002E-2</v>
      </c>
      <c r="AA869" s="7">
        <v>3.0462599999999999E-2</v>
      </c>
    </row>
    <row r="870" spans="5:27" x14ac:dyDescent="0.35">
      <c r="E870" s="8">
        <f>Testbed_Dec!I870</f>
        <v>3.1422899999999997E-2</v>
      </c>
      <c r="L870">
        <v>3.1582499999999999E-2</v>
      </c>
      <c r="AA870" s="7">
        <v>3.0462599999999999E-2</v>
      </c>
    </row>
    <row r="871" spans="5:27" x14ac:dyDescent="0.35">
      <c r="E871" s="8">
        <f>Testbed_Dec!I871</f>
        <v>3.1720900000000003E-2</v>
      </c>
      <c r="L871">
        <v>3.1582499999999999E-2</v>
      </c>
      <c r="AA871" s="7">
        <v>3.0460600000000001E-2</v>
      </c>
    </row>
    <row r="872" spans="5:27" x14ac:dyDescent="0.35">
      <c r="E872" s="8">
        <f>Testbed_Dec!I872</f>
        <v>3.1847199999999999E-2</v>
      </c>
      <c r="L872">
        <v>3.1577000000000001E-2</v>
      </c>
      <c r="AA872" s="7">
        <v>3.0460600000000001E-2</v>
      </c>
    </row>
    <row r="873" spans="5:27" x14ac:dyDescent="0.35">
      <c r="E873" s="8">
        <f>Testbed_Dec!I873</f>
        <v>3.1908600000000002E-2</v>
      </c>
      <c r="L873">
        <v>3.1576899999999998E-2</v>
      </c>
      <c r="AA873" s="7">
        <v>3.04584E-2</v>
      </c>
    </row>
    <row r="874" spans="5:27" x14ac:dyDescent="0.35">
      <c r="E874" s="8">
        <f>Testbed_Dec!I874</f>
        <v>3.1387899999999996E-2</v>
      </c>
      <c r="L874">
        <v>3.1576800000000002E-2</v>
      </c>
      <c r="AA874" s="7">
        <v>3.04584E-2</v>
      </c>
    </row>
    <row r="875" spans="5:27" x14ac:dyDescent="0.35">
      <c r="E875" s="8">
        <f>Testbed_Dec!I875</f>
        <v>3.1770199999999998E-2</v>
      </c>
      <c r="L875">
        <v>3.1576800000000002E-2</v>
      </c>
      <c r="AA875" s="7">
        <v>3.04578E-2</v>
      </c>
    </row>
    <row r="876" spans="5:27" x14ac:dyDescent="0.35">
      <c r="E876" s="8">
        <f>Testbed_Dec!I876</f>
        <v>3.1756900000000005E-2</v>
      </c>
      <c r="L876">
        <v>3.1565200000000002E-2</v>
      </c>
      <c r="AA876" s="7">
        <v>3.04578E-2</v>
      </c>
    </row>
    <row r="877" spans="5:27" x14ac:dyDescent="0.35">
      <c r="E877" s="8">
        <f>Testbed_Dec!I877</f>
        <v>3.1629900000000002E-2</v>
      </c>
      <c r="L877">
        <v>3.1565200000000002E-2</v>
      </c>
      <c r="AA877" s="7">
        <v>3.04374E-2</v>
      </c>
    </row>
    <row r="878" spans="5:27" x14ac:dyDescent="0.35">
      <c r="E878" s="8">
        <f>Testbed_Dec!I878</f>
        <v>3.1629900000000002E-2</v>
      </c>
      <c r="L878">
        <v>3.1565200000000002E-2</v>
      </c>
      <c r="AA878" s="7">
        <v>3.04374E-2</v>
      </c>
    </row>
    <row r="879" spans="5:27" x14ac:dyDescent="0.35">
      <c r="E879" s="8">
        <f>Testbed_Dec!I879</f>
        <v>3.1532499999999998E-2</v>
      </c>
      <c r="L879">
        <v>3.1564500000000002E-2</v>
      </c>
      <c r="AA879" s="7">
        <v>3.0359300000000002E-2</v>
      </c>
    </row>
    <row r="880" spans="5:27" x14ac:dyDescent="0.35">
      <c r="E880" s="8">
        <f>Testbed_Dec!I880</f>
        <v>3.13919E-2</v>
      </c>
      <c r="L880">
        <v>3.1564500000000002E-2</v>
      </c>
      <c r="AA880" s="7">
        <v>3.0359300000000002E-2</v>
      </c>
    </row>
    <row r="881" spans="5:27" x14ac:dyDescent="0.35">
      <c r="E881" s="8">
        <f>Testbed_Dec!I881</f>
        <v>3.13919E-2</v>
      </c>
      <c r="L881">
        <v>3.1557500000000002E-2</v>
      </c>
      <c r="AA881" s="7">
        <v>3.0350700000000001E-2</v>
      </c>
    </row>
    <row r="882" spans="5:27" x14ac:dyDescent="0.35">
      <c r="E882" s="8">
        <f>Testbed_Dec!I882</f>
        <v>3.15415E-2</v>
      </c>
      <c r="L882">
        <v>3.1553100000000001E-2</v>
      </c>
      <c r="AA882" s="7">
        <v>3.0350700000000001E-2</v>
      </c>
    </row>
    <row r="883" spans="5:27" x14ac:dyDescent="0.35">
      <c r="E883" s="8">
        <f>Testbed_Dec!I883</f>
        <v>3.15415E-2</v>
      </c>
      <c r="L883">
        <v>3.1553100000000001E-2</v>
      </c>
      <c r="AA883" s="7">
        <v>3.03457E-2</v>
      </c>
    </row>
    <row r="884" spans="5:27" x14ac:dyDescent="0.35">
      <c r="E884" s="8">
        <f>Testbed_Dec!I884</f>
        <v>3.1582600000000002E-2</v>
      </c>
      <c r="L884">
        <v>3.1550300000000003E-2</v>
      </c>
      <c r="AA884" s="7">
        <v>3.03457E-2</v>
      </c>
    </row>
    <row r="885" spans="5:27" x14ac:dyDescent="0.35">
      <c r="E885" s="8">
        <f>Testbed_Dec!I885</f>
        <v>3.1758700000000001E-2</v>
      </c>
      <c r="L885">
        <v>3.1545000000000004E-2</v>
      </c>
      <c r="AA885" s="7">
        <v>3.0334900000000001E-2</v>
      </c>
    </row>
    <row r="886" spans="5:27" x14ac:dyDescent="0.35">
      <c r="E886" s="8">
        <f>Testbed_Dec!I886</f>
        <v>3.1758700000000001E-2</v>
      </c>
      <c r="L886">
        <v>3.1545000000000004E-2</v>
      </c>
      <c r="AA886" s="7">
        <v>3.0334900000000001E-2</v>
      </c>
    </row>
    <row r="887" spans="5:27" x14ac:dyDescent="0.35">
      <c r="E887" s="8">
        <f>Testbed_Dec!I887</f>
        <v>3.1813600000000004E-2</v>
      </c>
      <c r="L887">
        <v>3.1544799999999998E-2</v>
      </c>
      <c r="AA887" s="7">
        <v>3.0328399999999998E-2</v>
      </c>
    </row>
    <row r="888" spans="5:27" x14ac:dyDescent="0.35">
      <c r="E888" s="8">
        <f>Testbed_Dec!I888</f>
        <v>3.1719600000000001E-2</v>
      </c>
      <c r="L888">
        <v>3.15415E-2</v>
      </c>
      <c r="AA888" s="7">
        <v>3.0328399999999998E-2</v>
      </c>
    </row>
    <row r="889" spans="5:27" x14ac:dyDescent="0.35">
      <c r="E889" s="8">
        <f>Testbed_Dec!I889</f>
        <v>3.1719600000000001E-2</v>
      </c>
      <c r="L889">
        <v>3.15415E-2</v>
      </c>
      <c r="AA889" s="7">
        <v>3.0316700000000002E-2</v>
      </c>
    </row>
    <row r="890" spans="5:27" x14ac:dyDescent="0.35">
      <c r="E890" s="8">
        <f>Testbed_Dec!I890</f>
        <v>3.1833699999999999E-2</v>
      </c>
      <c r="L890">
        <v>3.1535599999999997E-2</v>
      </c>
      <c r="AA890" s="7">
        <v>3.0316700000000002E-2</v>
      </c>
    </row>
    <row r="891" spans="5:27" x14ac:dyDescent="0.35">
      <c r="E891" s="8">
        <f>Testbed_Dec!I891</f>
        <v>3.1833699999999999E-2</v>
      </c>
      <c r="L891">
        <v>3.1535599999999997E-2</v>
      </c>
      <c r="AA891" s="7">
        <v>3.0284700000000001E-2</v>
      </c>
    </row>
    <row r="892" spans="5:27" x14ac:dyDescent="0.35">
      <c r="E892" s="8">
        <f>Testbed_Dec!I892</f>
        <v>3.1755800000000001E-2</v>
      </c>
      <c r="L892">
        <v>3.1532499999999998E-2</v>
      </c>
      <c r="AA892" s="7">
        <v>3.0284700000000001E-2</v>
      </c>
    </row>
    <row r="893" spans="5:27" x14ac:dyDescent="0.35">
      <c r="E893" s="8">
        <f>Testbed_Dec!I893</f>
        <v>3.1755800000000001E-2</v>
      </c>
      <c r="L893">
        <v>3.1528500000000001E-2</v>
      </c>
      <c r="AA893" s="7">
        <v>3.0277999999999999E-2</v>
      </c>
    </row>
    <row r="894" spans="5:27" x14ac:dyDescent="0.35">
      <c r="E894" s="8">
        <f>Testbed_Dec!I894</f>
        <v>3.1711500000000004E-2</v>
      </c>
      <c r="L894">
        <v>3.1528500000000001E-2</v>
      </c>
      <c r="AA894" s="7">
        <v>3.0277999999999999E-2</v>
      </c>
    </row>
    <row r="895" spans="5:27" x14ac:dyDescent="0.35">
      <c r="E895" s="8">
        <f>Testbed_Dec!I895</f>
        <v>3.1457699999999998E-2</v>
      </c>
      <c r="L895">
        <v>3.1527800000000002E-2</v>
      </c>
      <c r="AA895" s="7">
        <v>3.0223E-2</v>
      </c>
    </row>
    <row r="896" spans="5:27" x14ac:dyDescent="0.35">
      <c r="E896" s="8">
        <f>Testbed_Dec!I896</f>
        <v>3.1457699999999998E-2</v>
      </c>
      <c r="L896">
        <v>3.1525400000000002E-2</v>
      </c>
      <c r="AA896" s="7">
        <v>3.0223E-2</v>
      </c>
    </row>
    <row r="897" spans="5:27" x14ac:dyDescent="0.35">
      <c r="E897" s="8">
        <f>Testbed_Dec!I897</f>
        <v>3.1403099999999996E-2</v>
      </c>
      <c r="L897">
        <v>3.1525400000000002E-2</v>
      </c>
      <c r="AA897" s="7">
        <v>3.0203600000000001E-2</v>
      </c>
    </row>
    <row r="898" spans="5:27" x14ac:dyDescent="0.35">
      <c r="E898" s="8">
        <f>Testbed_Dec!I898</f>
        <v>3.1521899999999999E-2</v>
      </c>
      <c r="L898">
        <v>3.1521899999999999E-2</v>
      </c>
      <c r="AA898" s="7">
        <v>3.0203600000000001E-2</v>
      </c>
    </row>
    <row r="899" spans="5:27" x14ac:dyDescent="0.35">
      <c r="E899" s="8">
        <f>Testbed_Dec!I899</f>
        <v>3.1521899999999999E-2</v>
      </c>
      <c r="L899">
        <v>3.1521899999999999E-2</v>
      </c>
      <c r="AA899" s="7">
        <v>3.0128599999999998E-2</v>
      </c>
    </row>
    <row r="900" spans="5:27" x14ac:dyDescent="0.35">
      <c r="E900" s="8">
        <f>Testbed_Dec!I900</f>
        <v>3.1688399999999999E-2</v>
      </c>
      <c r="L900">
        <v>3.1515999999999995E-2</v>
      </c>
      <c r="AA900" s="7">
        <v>3.0128599999999998E-2</v>
      </c>
    </row>
    <row r="901" spans="5:27" x14ac:dyDescent="0.35">
      <c r="E901" s="8">
        <f>Testbed_Dec!I901</f>
        <v>3.1853199999999998E-2</v>
      </c>
      <c r="L901">
        <v>3.1515999999999995E-2</v>
      </c>
      <c r="AA901" s="7">
        <v>3.0077100000000002E-2</v>
      </c>
    </row>
    <row r="902" spans="5:27" x14ac:dyDescent="0.35">
      <c r="E902" s="8">
        <f>Testbed_Dec!I902</f>
        <v>3.1853199999999998E-2</v>
      </c>
      <c r="L902">
        <v>3.1499600000000003E-2</v>
      </c>
      <c r="AA902" s="7">
        <v>3.0077100000000002E-2</v>
      </c>
    </row>
    <row r="903" spans="5:27" x14ac:dyDescent="0.35">
      <c r="E903" s="8">
        <f>Testbed_Dec!I903</f>
        <v>3.1640099999999997E-2</v>
      </c>
      <c r="L903">
        <v>3.1499600000000003E-2</v>
      </c>
      <c r="AA903" s="7">
        <v>3.0010800000000001E-2</v>
      </c>
    </row>
    <row r="904" spans="5:27" x14ac:dyDescent="0.35">
      <c r="E904" s="8">
        <f>Testbed_Dec!I904</f>
        <v>3.1640099999999997E-2</v>
      </c>
      <c r="L904">
        <v>3.1493600000000004E-2</v>
      </c>
      <c r="AA904" s="7">
        <v>3.0010800000000001E-2</v>
      </c>
    </row>
    <row r="905" spans="5:27" x14ac:dyDescent="0.35">
      <c r="E905" s="8">
        <f>Testbed_Dec!I905</f>
        <v>3.16882E-2</v>
      </c>
      <c r="L905">
        <v>3.1482200000000002E-2</v>
      </c>
      <c r="AA905" s="7">
        <v>2.9979500000000003E-2</v>
      </c>
    </row>
    <row r="906" spans="5:27" x14ac:dyDescent="0.35">
      <c r="E906" s="8">
        <f>Testbed_Dec!I906</f>
        <v>3.1769699999999998E-2</v>
      </c>
      <c r="L906">
        <v>3.1482200000000002E-2</v>
      </c>
      <c r="AA906" s="7">
        <v>2.9979500000000003E-2</v>
      </c>
    </row>
    <row r="907" spans="5:27" x14ac:dyDescent="0.35">
      <c r="E907" s="8">
        <f>Testbed_Dec!I907</f>
        <v>3.1899400000000001E-2</v>
      </c>
      <c r="L907">
        <v>3.1477699999999997E-2</v>
      </c>
      <c r="AA907" s="7">
        <v>2.9932400000000001E-2</v>
      </c>
    </row>
    <row r="908" spans="5:27" x14ac:dyDescent="0.35">
      <c r="E908" s="8">
        <f>Testbed_Dec!I908</f>
        <v>3.1879299999999999E-2</v>
      </c>
      <c r="L908">
        <v>3.1474700000000001E-2</v>
      </c>
      <c r="AA908" s="7">
        <v>2.9932400000000001E-2</v>
      </c>
    </row>
    <row r="909" spans="5:27" x14ac:dyDescent="0.35">
      <c r="E909" s="8">
        <f>Testbed_Dec!I909</f>
        <v>3.1789200000000004E-2</v>
      </c>
      <c r="L909">
        <v>3.1474700000000001E-2</v>
      </c>
      <c r="AA909" s="7">
        <v>2.9846499999999998E-2</v>
      </c>
    </row>
    <row r="910" spans="5:27" x14ac:dyDescent="0.35">
      <c r="E910" s="8">
        <f>Testbed_Dec!I910</f>
        <v>3.1789200000000004E-2</v>
      </c>
      <c r="L910">
        <v>3.1461300000000005E-2</v>
      </c>
      <c r="AA910" s="7">
        <v>2.9846499999999998E-2</v>
      </c>
    </row>
    <row r="911" spans="5:27" x14ac:dyDescent="0.35">
      <c r="E911" s="8">
        <f>Testbed_Dec!I911</f>
        <v>3.1267700000000002E-2</v>
      </c>
      <c r="L911">
        <v>3.1461300000000005E-2</v>
      </c>
      <c r="AA911" s="7">
        <v>2.9618600000000002E-2</v>
      </c>
    </row>
    <row r="912" spans="5:27" x14ac:dyDescent="0.35">
      <c r="E912" s="8">
        <f>Testbed_Dec!I912</f>
        <v>3.1267700000000002E-2</v>
      </c>
      <c r="L912">
        <v>3.1459899999999999E-2</v>
      </c>
      <c r="AA912" s="7">
        <v>2.9618600000000002E-2</v>
      </c>
    </row>
    <row r="913" spans="5:12" x14ac:dyDescent="0.35">
      <c r="E913" s="8">
        <f>Testbed_Dec!I913</f>
        <v>3.1691799999999999E-2</v>
      </c>
      <c r="L913">
        <v>3.1457899999999997E-2</v>
      </c>
    </row>
    <row r="914" spans="5:12" x14ac:dyDescent="0.35">
      <c r="E914" s="8">
        <f>Testbed_Dec!I914</f>
        <v>3.1691799999999999E-2</v>
      </c>
      <c r="L914">
        <v>3.1457899999999997E-2</v>
      </c>
    </row>
    <row r="915" spans="5:12" x14ac:dyDescent="0.35">
      <c r="E915" s="8">
        <f>Testbed_Dec!I915</f>
        <v>3.17565E-2</v>
      </c>
      <c r="L915">
        <v>3.1457699999999998E-2</v>
      </c>
    </row>
    <row r="916" spans="5:12" x14ac:dyDescent="0.35">
      <c r="E916" s="8">
        <f>Testbed_Dec!I916</f>
        <v>3.17565E-2</v>
      </c>
      <c r="L916">
        <v>3.1457699999999998E-2</v>
      </c>
    </row>
    <row r="917" spans="5:12" x14ac:dyDescent="0.35">
      <c r="E917" s="8">
        <f>Testbed_Dec!I917</f>
        <v>3.1577000000000001E-2</v>
      </c>
      <c r="L917">
        <v>3.1451800000000002E-2</v>
      </c>
    </row>
    <row r="918" spans="5:12" x14ac:dyDescent="0.35">
      <c r="E918" s="8">
        <f>Testbed_Dec!I918</f>
        <v>3.1565200000000002E-2</v>
      </c>
      <c r="L918">
        <v>3.1449999999999999E-2</v>
      </c>
    </row>
    <row r="919" spans="5:12" x14ac:dyDescent="0.35">
      <c r="E919" s="8">
        <f>Testbed_Dec!I919</f>
        <v>3.1565200000000002E-2</v>
      </c>
      <c r="L919">
        <v>3.1449999999999999E-2</v>
      </c>
    </row>
    <row r="920" spans="5:12" x14ac:dyDescent="0.35">
      <c r="E920" s="8">
        <f>Testbed_Dec!I920</f>
        <v>3.1786599999999998E-2</v>
      </c>
      <c r="L920">
        <v>3.1442900000000003E-2</v>
      </c>
    </row>
    <row r="921" spans="5:12" x14ac:dyDescent="0.35">
      <c r="E921" s="8">
        <f>Testbed_Dec!I921</f>
        <v>3.1786599999999998E-2</v>
      </c>
      <c r="L921">
        <v>3.14404E-2</v>
      </c>
    </row>
    <row r="922" spans="5:12" x14ac:dyDescent="0.35">
      <c r="E922" s="8">
        <f>Testbed_Dec!I922</f>
        <v>3.1739000000000003E-2</v>
      </c>
      <c r="L922">
        <v>3.1439299999999996E-2</v>
      </c>
    </row>
    <row r="923" spans="5:12" x14ac:dyDescent="0.35">
      <c r="E923" s="8">
        <f>Testbed_Dec!I923</f>
        <v>3.1741199999999997E-2</v>
      </c>
      <c r="L923">
        <v>3.1438000000000001E-2</v>
      </c>
    </row>
    <row r="924" spans="5:12" x14ac:dyDescent="0.35">
      <c r="E924" s="8">
        <f>Testbed_Dec!I924</f>
        <v>3.17688E-2</v>
      </c>
      <c r="L924">
        <v>3.1422899999999997E-2</v>
      </c>
    </row>
    <row r="925" spans="5:12" x14ac:dyDescent="0.35">
      <c r="E925" s="8">
        <f>Testbed_Dec!I925</f>
        <v>3.17688E-2</v>
      </c>
      <c r="L925">
        <v>3.1415499999999999E-2</v>
      </c>
    </row>
    <row r="926" spans="5:12" x14ac:dyDescent="0.35">
      <c r="E926" s="8">
        <f>Testbed_Dec!I926</f>
        <v>3.1722500000000001E-2</v>
      </c>
      <c r="L926">
        <v>3.1415100000000001E-2</v>
      </c>
    </row>
    <row r="927" spans="5:12" x14ac:dyDescent="0.35">
      <c r="E927" s="8">
        <f>Testbed_Dec!I927</f>
        <v>3.1671199999999997E-2</v>
      </c>
      <c r="L927">
        <v>3.1415100000000001E-2</v>
      </c>
    </row>
    <row r="928" spans="5:12" x14ac:dyDescent="0.35">
      <c r="E928" s="8">
        <f>Testbed_Dec!I928</f>
        <v>3.1671199999999997E-2</v>
      </c>
      <c r="L928">
        <v>3.1414499999999998E-2</v>
      </c>
    </row>
    <row r="929" spans="5:12" x14ac:dyDescent="0.35">
      <c r="E929" s="8">
        <f>Testbed_Dec!I929</f>
        <v>3.1525400000000002E-2</v>
      </c>
      <c r="L929">
        <v>3.1414499999999998E-2</v>
      </c>
    </row>
    <row r="930" spans="5:12" x14ac:dyDescent="0.35">
      <c r="E930" s="8">
        <f>Testbed_Dec!I930</f>
        <v>3.1525400000000002E-2</v>
      </c>
      <c r="L930">
        <v>3.1404500000000002E-2</v>
      </c>
    </row>
    <row r="931" spans="5:12" x14ac:dyDescent="0.35">
      <c r="E931" s="8">
        <f>Testbed_Dec!I931</f>
        <v>3.1780099999999999E-2</v>
      </c>
      <c r="L931">
        <v>3.14037E-2</v>
      </c>
    </row>
    <row r="932" spans="5:12" x14ac:dyDescent="0.35">
      <c r="E932" s="8">
        <f>Testbed_Dec!I932</f>
        <v>3.1780099999999999E-2</v>
      </c>
      <c r="L932">
        <v>3.1403099999999996E-2</v>
      </c>
    </row>
    <row r="933" spans="5:12" x14ac:dyDescent="0.35">
      <c r="E933" s="8">
        <f>Testbed_Dec!I933</f>
        <v>3.1415100000000001E-2</v>
      </c>
      <c r="L933">
        <v>3.13919E-2</v>
      </c>
    </row>
    <row r="934" spans="5:12" x14ac:dyDescent="0.35">
      <c r="E934" s="8">
        <f>Testbed_Dec!I934</f>
        <v>3.1415100000000001E-2</v>
      </c>
      <c r="L934">
        <v>3.13919E-2</v>
      </c>
    </row>
    <row r="935" spans="5:12" x14ac:dyDescent="0.35">
      <c r="E935" s="8">
        <f>Testbed_Dec!I935</f>
        <v>3.1550300000000003E-2</v>
      </c>
      <c r="L935">
        <v>3.1391500000000003E-2</v>
      </c>
    </row>
    <row r="936" spans="5:12" x14ac:dyDescent="0.35">
      <c r="E936" s="8">
        <f>Testbed_Dec!I936</f>
        <v>3.1814000000000002E-2</v>
      </c>
      <c r="L936">
        <v>3.1387899999999996E-2</v>
      </c>
    </row>
    <row r="937" spans="5:12" x14ac:dyDescent="0.35">
      <c r="E937" s="8">
        <f>Testbed_Dec!I937</f>
        <v>3.1814000000000002E-2</v>
      </c>
      <c r="L937">
        <v>3.1384299999999997E-2</v>
      </c>
    </row>
    <row r="938" spans="5:12" x14ac:dyDescent="0.35">
      <c r="E938" s="8">
        <f>Testbed_Dec!I938</f>
        <v>3.1212E-2</v>
      </c>
      <c r="L938">
        <v>3.13779E-2</v>
      </c>
    </row>
    <row r="939" spans="5:12" x14ac:dyDescent="0.35">
      <c r="E939" s="8">
        <f>Testbed_Dec!I939</f>
        <v>3.1212E-2</v>
      </c>
      <c r="L939">
        <v>3.13779E-2</v>
      </c>
    </row>
    <row r="940" spans="5:12" x14ac:dyDescent="0.35">
      <c r="E940" s="8">
        <f>Testbed_Dec!I940</f>
        <v>3.1582499999999999E-2</v>
      </c>
      <c r="L940">
        <v>3.1372200000000003E-2</v>
      </c>
    </row>
    <row r="941" spans="5:12" x14ac:dyDescent="0.35">
      <c r="E941" s="8">
        <f>Testbed_Dec!I941</f>
        <v>3.1582499999999999E-2</v>
      </c>
      <c r="L941">
        <v>3.1356799999999997E-2</v>
      </c>
    </row>
    <row r="942" spans="5:12" x14ac:dyDescent="0.35">
      <c r="E942" s="8">
        <f>Testbed_Dec!I942</f>
        <v>3.1599799999999997E-2</v>
      </c>
      <c r="L942">
        <v>3.1344499999999997E-2</v>
      </c>
    </row>
    <row r="943" spans="5:12" x14ac:dyDescent="0.35">
      <c r="E943" s="8">
        <f>Testbed_Dec!I943</f>
        <v>3.1776100000000002E-2</v>
      </c>
      <c r="L943">
        <v>3.1331600000000001E-2</v>
      </c>
    </row>
    <row r="944" spans="5:12" x14ac:dyDescent="0.35">
      <c r="E944" s="8">
        <f>Testbed_Dec!I944</f>
        <v>3.1776100000000002E-2</v>
      </c>
      <c r="L944">
        <v>3.1322299999999997E-2</v>
      </c>
    </row>
    <row r="945" spans="5:12" x14ac:dyDescent="0.35">
      <c r="E945" s="8">
        <f>Testbed_Dec!I945</f>
        <v>3.1731099999999998E-2</v>
      </c>
      <c r="L945">
        <v>3.1300599999999998E-2</v>
      </c>
    </row>
    <row r="946" spans="5:12" x14ac:dyDescent="0.35">
      <c r="E946" s="8">
        <f>Testbed_Dec!I946</f>
        <v>3.1731099999999998E-2</v>
      </c>
      <c r="L946">
        <v>3.1298199999999998E-2</v>
      </c>
    </row>
    <row r="947" spans="5:12" x14ac:dyDescent="0.35">
      <c r="E947" s="8">
        <f>Testbed_Dec!I947</f>
        <v>3.1732400000000001E-2</v>
      </c>
      <c r="L947">
        <v>3.1289900000000002E-2</v>
      </c>
    </row>
    <row r="948" spans="5:12" x14ac:dyDescent="0.35">
      <c r="E948" s="8">
        <f>Testbed_Dec!I948</f>
        <v>3.1603699999999998E-2</v>
      </c>
      <c r="L948">
        <v>3.1288400000000001E-2</v>
      </c>
    </row>
    <row r="949" spans="5:12" x14ac:dyDescent="0.35">
      <c r="E949" s="8">
        <f>Testbed_Dec!I949</f>
        <v>3.1603699999999998E-2</v>
      </c>
      <c r="L949">
        <v>3.1288400000000001E-2</v>
      </c>
    </row>
    <row r="950" spans="5:12" x14ac:dyDescent="0.35">
      <c r="E950" s="8">
        <f>Testbed_Dec!I950</f>
        <v>3.1565200000000002E-2</v>
      </c>
      <c r="L950">
        <v>3.1288400000000001E-2</v>
      </c>
    </row>
    <row r="951" spans="5:12" x14ac:dyDescent="0.35">
      <c r="E951" s="8">
        <f>Testbed_Dec!I951</f>
        <v>3.1404500000000002E-2</v>
      </c>
      <c r="L951">
        <v>3.12862E-2</v>
      </c>
    </row>
    <row r="952" spans="5:12" x14ac:dyDescent="0.35">
      <c r="E952" s="8">
        <f>Testbed_Dec!I952</f>
        <v>3.18149E-2</v>
      </c>
      <c r="L952">
        <v>3.1281799999999998E-2</v>
      </c>
    </row>
    <row r="953" spans="5:12" x14ac:dyDescent="0.35">
      <c r="E953" s="8">
        <f>Testbed_Dec!I953</f>
        <v>3.18149E-2</v>
      </c>
      <c r="L953">
        <v>3.1281799999999998E-2</v>
      </c>
    </row>
    <row r="954" spans="5:12" x14ac:dyDescent="0.35">
      <c r="E954" s="8">
        <f>Testbed_Dec!I954</f>
        <v>3.1792800000000003E-2</v>
      </c>
      <c r="L954">
        <v>3.1275999999999998E-2</v>
      </c>
    </row>
    <row r="955" spans="5:12" x14ac:dyDescent="0.35">
      <c r="E955" s="8">
        <f>Testbed_Dec!I955</f>
        <v>3.1692100000000001E-2</v>
      </c>
      <c r="L955">
        <v>3.1275999999999998E-2</v>
      </c>
    </row>
    <row r="956" spans="5:12" x14ac:dyDescent="0.35">
      <c r="E956" s="8">
        <f>Testbed_Dec!I956</f>
        <v>3.1692100000000001E-2</v>
      </c>
      <c r="L956">
        <v>3.1267700000000002E-2</v>
      </c>
    </row>
    <row r="957" spans="5:12" x14ac:dyDescent="0.35">
      <c r="E957" s="8">
        <f>Testbed_Dec!I957</f>
        <v>3.1674099999999997E-2</v>
      </c>
      <c r="L957">
        <v>3.1267700000000002E-2</v>
      </c>
    </row>
    <row r="958" spans="5:12" x14ac:dyDescent="0.35">
      <c r="E958" s="8">
        <f>Testbed_Dec!I958</f>
        <v>3.1674099999999997E-2</v>
      </c>
      <c r="L958">
        <v>3.1262899999999996E-2</v>
      </c>
    </row>
    <row r="959" spans="5:12" x14ac:dyDescent="0.35">
      <c r="E959" s="8">
        <f>Testbed_Dec!I959</f>
        <v>3.1439299999999996E-2</v>
      </c>
      <c r="L959">
        <v>3.1262899999999996E-2</v>
      </c>
    </row>
    <row r="960" spans="5:12" x14ac:dyDescent="0.35">
      <c r="E960" s="8">
        <f>Testbed_Dec!I960</f>
        <v>3.1052700000000003E-2</v>
      </c>
      <c r="L960">
        <v>3.1258600000000004E-2</v>
      </c>
    </row>
    <row r="961" spans="5:12" x14ac:dyDescent="0.35">
      <c r="E961" s="8">
        <f>Testbed_Dec!I961</f>
        <v>3.1195399999999998E-2</v>
      </c>
      <c r="L961">
        <v>3.1257800000000002E-2</v>
      </c>
    </row>
    <row r="962" spans="5:12" x14ac:dyDescent="0.35">
      <c r="E962" s="8">
        <f>Testbed_Dec!I962</f>
        <v>3.12412E-2</v>
      </c>
      <c r="L962">
        <v>3.1257800000000002E-2</v>
      </c>
    </row>
    <row r="963" spans="5:12" x14ac:dyDescent="0.35">
      <c r="E963" s="8">
        <f>Testbed_Dec!I963</f>
        <v>3.1457899999999997E-2</v>
      </c>
      <c r="L963">
        <v>3.12412E-2</v>
      </c>
    </row>
    <row r="964" spans="5:12" x14ac:dyDescent="0.35">
      <c r="E964" s="8">
        <f>Testbed_Dec!I964</f>
        <v>3.1457899999999997E-2</v>
      </c>
      <c r="L964">
        <v>3.1212E-2</v>
      </c>
    </row>
    <row r="965" spans="5:12" x14ac:dyDescent="0.35">
      <c r="E965" s="8">
        <f>Testbed_Dec!I965</f>
        <v>3.1760400000000001E-2</v>
      </c>
      <c r="L965">
        <v>3.1212E-2</v>
      </c>
    </row>
    <row r="966" spans="5:12" x14ac:dyDescent="0.35">
      <c r="E966" s="8">
        <f>Testbed_Dec!I966</f>
        <v>3.1760400000000001E-2</v>
      </c>
      <c r="L966">
        <v>3.1201E-2</v>
      </c>
    </row>
    <row r="967" spans="5:12" x14ac:dyDescent="0.35">
      <c r="E967" s="8">
        <f>Testbed_Dec!I967</f>
        <v>3.1459899999999999E-2</v>
      </c>
      <c r="L967">
        <v>3.1201E-2</v>
      </c>
    </row>
    <row r="968" spans="5:12" x14ac:dyDescent="0.35">
      <c r="E968" s="8">
        <f>Testbed_Dec!I968</f>
        <v>3.1614999999999997E-2</v>
      </c>
      <c r="L968">
        <v>3.1195399999999998E-2</v>
      </c>
    </row>
    <row r="969" spans="5:12" x14ac:dyDescent="0.35">
      <c r="E969" s="8">
        <f>Testbed_Dec!I969</f>
        <v>3.1614999999999997E-2</v>
      </c>
      <c r="L969">
        <v>3.1193499999999999E-2</v>
      </c>
    </row>
    <row r="970" spans="5:12" x14ac:dyDescent="0.35">
      <c r="E970" s="8">
        <f>Testbed_Dec!I970</f>
        <v>3.1288400000000001E-2</v>
      </c>
      <c r="L970">
        <v>3.1186200000000001E-2</v>
      </c>
    </row>
    <row r="971" spans="5:12" x14ac:dyDescent="0.35">
      <c r="E971" s="8">
        <f>Testbed_Dec!I971</f>
        <v>3.1288400000000001E-2</v>
      </c>
      <c r="L971">
        <v>3.1052700000000003E-2</v>
      </c>
    </row>
    <row r="972" spans="5:12" x14ac:dyDescent="0.35">
      <c r="E972" s="8">
        <f>Testbed_Dec!I972</f>
        <v>3.1288400000000001E-2</v>
      </c>
      <c r="L972">
        <v>3.10286E-2</v>
      </c>
    </row>
    <row r="973" spans="5:12" x14ac:dyDescent="0.35">
      <c r="E973" s="8">
        <f>Testbed_Dec!I973</f>
        <v>3.1681500000000001E-2</v>
      </c>
      <c r="L973">
        <v>3.1017299999999998E-2</v>
      </c>
    </row>
    <row r="974" spans="5:12" x14ac:dyDescent="0.35">
      <c r="E974" s="8">
        <f>Testbed_Dec!I974</f>
        <v>3.1681500000000001E-2</v>
      </c>
      <c r="L974">
        <v>3.1017299999999998E-2</v>
      </c>
    </row>
    <row r="975" spans="5:12" x14ac:dyDescent="0.35">
      <c r="E975" s="8">
        <f>Testbed_Dec!I975</f>
        <v>3.1669299999999997E-2</v>
      </c>
      <c r="L975">
        <v>3.0925999999999999E-2</v>
      </c>
    </row>
    <row r="976" spans="5:12" x14ac:dyDescent="0.35">
      <c r="E976" s="8">
        <f>Testbed_Dec!I976</f>
        <v>3.1669299999999997E-2</v>
      </c>
      <c r="L976">
        <v>3.05268E-2</v>
      </c>
    </row>
    <row r="977" spans="5:12" x14ac:dyDescent="0.35">
      <c r="E977" s="8">
        <f>Testbed_Dec!I977</f>
        <v>3.1676799999999998E-2</v>
      </c>
      <c r="L977">
        <v>3.05268E-2</v>
      </c>
    </row>
    <row r="978" spans="5:12" x14ac:dyDescent="0.35">
      <c r="E978" s="8"/>
    </row>
    <row r="979" spans="5:12" x14ac:dyDescent="0.35">
      <c r="E979" s="8"/>
    </row>
    <row r="980" spans="5:12" x14ac:dyDescent="0.35">
      <c r="E980" s="8"/>
    </row>
    <row r="981" spans="5:12" x14ac:dyDescent="0.35">
      <c r="E981" s="8"/>
    </row>
    <row r="982" spans="5:12" x14ac:dyDescent="0.35">
      <c r="E982" s="8"/>
    </row>
    <row r="983" spans="5:12" x14ac:dyDescent="0.35">
      <c r="E983" s="8"/>
    </row>
    <row r="984" spans="5:12" x14ac:dyDescent="0.35">
      <c r="E984" s="8"/>
    </row>
    <row r="985" spans="5:12" x14ac:dyDescent="0.35">
      <c r="E985" s="8"/>
    </row>
    <row r="986" spans="5:12" x14ac:dyDescent="0.35">
      <c r="E986" s="8"/>
    </row>
    <row r="987" spans="5:12" x14ac:dyDescent="0.35">
      <c r="E987" s="8"/>
    </row>
    <row r="988" spans="5:12" x14ac:dyDescent="0.35">
      <c r="E988" s="8"/>
    </row>
    <row r="989" spans="5:12" x14ac:dyDescent="0.35">
      <c r="E989" s="8"/>
    </row>
    <row r="990" spans="5:12" x14ac:dyDescent="0.35">
      <c r="E990" s="8"/>
    </row>
    <row r="991" spans="5:12" x14ac:dyDescent="0.35">
      <c r="E991" s="8"/>
    </row>
    <row r="992" spans="5:12" x14ac:dyDescent="0.35">
      <c r="E992" s="8"/>
    </row>
    <row r="993" spans="5:5" x14ac:dyDescent="0.35">
      <c r="E993" s="8"/>
    </row>
    <row r="994" spans="5:5" x14ac:dyDescent="0.35">
      <c r="E994" s="8"/>
    </row>
    <row r="995" spans="5:5" x14ac:dyDescent="0.35">
      <c r="E995" s="8"/>
    </row>
    <row r="996" spans="5:5" x14ac:dyDescent="0.35">
      <c r="E996" s="8"/>
    </row>
    <row r="997" spans="5:5" x14ac:dyDescent="0.35">
      <c r="E997" s="8"/>
    </row>
    <row r="998" spans="5:5" x14ac:dyDescent="0.35">
      <c r="E998" s="8"/>
    </row>
    <row r="999" spans="5:5" x14ac:dyDescent="0.35">
      <c r="E999" s="8"/>
    </row>
    <row r="1000" spans="5:5" x14ac:dyDescent="0.35">
      <c r="E1000" s="8"/>
    </row>
    <row r="1001" spans="5:5" x14ac:dyDescent="0.35">
      <c r="E1001" s="8"/>
    </row>
    <row r="1002" spans="5:5" x14ac:dyDescent="0.35">
      <c r="E1002" s="8"/>
    </row>
    <row r="1003" spans="5:5" x14ac:dyDescent="0.35">
      <c r="E1003" s="8"/>
    </row>
    <row r="1004" spans="5:5" x14ac:dyDescent="0.35">
      <c r="E1004" s="8"/>
    </row>
    <row r="1005" spans="5:5" x14ac:dyDescent="0.35">
      <c r="E1005" s="8"/>
    </row>
    <row r="1006" spans="5:5" x14ac:dyDescent="0.35">
      <c r="E1006" s="8"/>
    </row>
    <row r="1007" spans="5:5" x14ac:dyDescent="0.35">
      <c r="E1007" s="8"/>
    </row>
    <row r="1008" spans="5:5" x14ac:dyDescent="0.35">
      <c r="E1008" s="8"/>
    </row>
    <row r="1009" spans="5:5" x14ac:dyDescent="0.35">
      <c r="E1009" s="8"/>
    </row>
    <row r="1010" spans="5:5" x14ac:dyDescent="0.35">
      <c r="E1010" s="8"/>
    </row>
    <row r="1011" spans="5:5" x14ac:dyDescent="0.35">
      <c r="E1011" s="8"/>
    </row>
    <row r="1012" spans="5:5" x14ac:dyDescent="0.35">
      <c r="E1012" s="8"/>
    </row>
    <row r="1013" spans="5:5" x14ac:dyDescent="0.35">
      <c r="E1013" s="8"/>
    </row>
    <row r="1014" spans="5:5" x14ac:dyDescent="0.35">
      <c r="E1014" s="8"/>
    </row>
    <row r="1015" spans="5:5" x14ac:dyDescent="0.35">
      <c r="E1015" s="8"/>
    </row>
    <row r="1016" spans="5:5" x14ac:dyDescent="0.35">
      <c r="E1016" s="8"/>
    </row>
    <row r="1017" spans="5:5" x14ac:dyDescent="0.35">
      <c r="E1017" s="8"/>
    </row>
    <row r="1018" spans="5:5" x14ac:dyDescent="0.35">
      <c r="E1018" s="8"/>
    </row>
    <row r="1019" spans="5:5" x14ac:dyDescent="0.35">
      <c r="E1019" s="8"/>
    </row>
    <row r="1020" spans="5:5" x14ac:dyDescent="0.35">
      <c r="E1020" s="8"/>
    </row>
    <row r="1021" spans="5:5" x14ac:dyDescent="0.35">
      <c r="E1021" s="8"/>
    </row>
    <row r="1022" spans="5:5" x14ac:dyDescent="0.35">
      <c r="E1022" s="8"/>
    </row>
    <row r="1023" spans="5:5" x14ac:dyDescent="0.35">
      <c r="E1023" s="8"/>
    </row>
    <row r="1024" spans="5:5" x14ac:dyDescent="0.35">
      <c r="E1024" s="8"/>
    </row>
    <row r="1025" spans="5:5" x14ac:dyDescent="0.35">
      <c r="E1025" s="8"/>
    </row>
    <row r="1026" spans="5:5" x14ac:dyDescent="0.35">
      <c r="E1026" s="8"/>
    </row>
    <row r="1027" spans="5:5" x14ac:dyDescent="0.35">
      <c r="E1027" s="8"/>
    </row>
    <row r="1028" spans="5:5" x14ac:dyDescent="0.35">
      <c r="E1028" s="8"/>
    </row>
    <row r="1029" spans="5:5" x14ac:dyDescent="0.35">
      <c r="E1029" s="8"/>
    </row>
    <row r="1030" spans="5:5" x14ac:dyDescent="0.35">
      <c r="E1030" s="8"/>
    </row>
    <row r="1031" spans="5:5" x14ac:dyDescent="0.35">
      <c r="E1031" s="8"/>
    </row>
    <row r="1032" spans="5:5" x14ac:dyDescent="0.35">
      <c r="E1032" s="8"/>
    </row>
    <row r="1033" spans="5:5" x14ac:dyDescent="0.35">
      <c r="E1033" s="8"/>
    </row>
    <row r="1034" spans="5:5" x14ac:dyDescent="0.35">
      <c r="E1034" s="8"/>
    </row>
    <row r="1035" spans="5:5" x14ac:dyDescent="0.35">
      <c r="E1035" s="8"/>
    </row>
    <row r="1036" spans="5:5" x14ac:dyDescent="0.35">
      <c r="E1036" s="8"/>
    </row>
    <row r="1037" spans="5:5" x14ac:dyDescent="0.35">
      <c r="E1037" s="8"/>
    </row>
    <row r="1038" spans="5:5" x14ac:dyDescent="0.35">
      <c r="E1038" s="8"/>
    </row>
    <row r="1039" spans="5:5" x14ac:dyDescent="0.35">
      <c r="E1039" s="8"/>
    </row>
    <row r="1040" spans="5:5" x14ac:dyDescent="0.35">
      <c r="E1040" s="8"/>
    </row>
    <row r="1041" spans="5:5" x14ac:dyDescent="0.35">
      <c r="E1041" s="8"/>
    </row>
    <row r="1042" spans="5:5" x14ac:dyDescent="0.35">
      <c r="E1042" s="8"/>
    </row>
    <row r="1043" spans="5:5" x14ac:dyDescent="0.35">
      <c r="E1043" s="8"/>
    </row>
    <row r="1044" spans="5:5" x14ac:dyDescent="0.35">
      <c r="E1044" s="8"/>
    </row>
    <row r="1045" spans="5:5" x14ac:dyDescent="0.35">
      <c r="E1045" s="8"/>
    </row>
    <row r="1046" spans="5:5" x14ac:dyDescent="0.35">
      <c r="E1046" s="8"/>
    </row>
    <row r="1047" spans="5:5" x14ac:dyDescent="0.35">
      <c r="E1047" s="8"/>
    </row>
    <row r="1048" spans="5:5" x14ac:dyDescent="0.35">
      <c r="E1048" s="8"/>
    </row>
    <row r="1049" spans="5:5" x14ac:dyDescent="0.35">
      <c r="E1049" s="8"/>
    </row>
    <row r="1050" spans="5:5" x14ac:dyDescent="0.35">
      <c r="E1050" s="8"/>
    </row>
    <row r="1051" spans="5:5" x14ac:dyDescent="0.35">
      <c r="E1051" s="8"/>
    </row>
    <row r="1052" spans="5:5" x14ac:dyDescent="0.35">
      <c r="E1052" s="8"/>
    </row>
    <row r="1053" spans="5:5" x14ac:dyDescent="0.35">
      <c r="E1053" s="8"/>
    </row>
    <row r="1054" spans="5:5" x14ac:dyDescent="0.35">
      <c r="E1054" s="8"/>
    </row>
    <row r="1055" spans="5:5" x14ac:dyDescent="0.35">
      <c r="E1055" s="8"/>
    </row>
    <row r="1056" spans="5:5" x14ac:dyDescent="0.35">
      <c r="E1056" s="8"/>
    </row>
    <row r="1057" spans="5:5" x14ac:dyDescent="0.35">
      <c r="E1057" s="8"/>
    </row>
    <row r="1058" spans="5:5" x14ac:dyDescent="0.35">
      <c r="E1058" s="8"/>
    </row>
    <row r="1059" spans="5:5" x14ac:dyDescent="0.35">
      <c r="E1059" s="8"/>
    </row>
    <row r="1060" spans="5:5" x14ac:dyDescent="0.35">
      <c r="E1060" s="8"/>
    </row>
    <row r="1061" spans="5:5" x14ac:dyDescent="0.35">
      <c r="E1061" s="8"/>
    </row>
    <row r="1062" spans="5:5" x14ac:dyDescent="0.35">
      <c r="E1062" s="8"/>
    </row>
    <row r="1063" spans="5:5" x14ac:dyDescent="0.35">
      <c r="E1063" s="8"/>
    </row>
    <row r="1064" spans="5:5" x14ac:dyDescent="0.35">
      <c r="E1064" s="8"/>
    </row>
    <row r="1065" spans="5:5" x14ac:dyDescent="0.35">
      <c r="E1065" s="8"/>
    </row>
    <row r="1066" spans="5:5" x14ac:dyDescent="0.35">
      <c r="E1066" s="8"/>
    </row>
    <row r="1067" spans="5:5" x14ac:dyDescent="0.35">
      <c r="E1067" s="8"/>
    </row>
    <row r="1068" spans="5:5" x14ac:dyDescent="0.35">
      <c r="E1068" s="8"/>
    </row>
    <row r="1069" spans="5:5" x14ac:dyDescent="0.35">
      <c r="E1069" s="8"/>
    </row>
    <row r="1070" spans="5:5" x14ac:dyDescent="0.35">
      <c r="E1070" s="8"/>
    </row>
    <row r="1071" spans="5:5" x14ac:dyDescent="0.35">
      <c r="E1071" s="8"/>
    </row>
    <row r="1072" spans="5:5" x14ac:dyDescent="0.35">
      <c r="E1072" s="8"/>
    </row>
    <row r="1073" spans="5:5" x14ac:dyDescent="0.35">
      <c r="E1073" s="8"/>
    </row>
    <row r="1074" spans="5:5" x14ac:dyDescent="0.35">
      <c r="E1074" s="8"/>
    </row>
    <row r="1075" spans="5:5" x14ac:dyDescent="0.35">
      <c r="E1075" s="8"/>
    </row>
    <row r="1076" spans="5:5" x14ac:dyDescent="0.35">
      <c r="E1076" s="8"/>
    </row>
    <row r="1077" spans="5:5" x14ac:dyDescent="0.35">
      <c r="E1077" s="8"/>
    </row>
    <row r="1078" spans="5:5" x14ac:dyDescent="0.35">
      <c r="E1078" s="8"/>
    </row>
    <row r="1079" spans="5:5" x14ac:dyDescent="0.35">
      <c r="E1079" s="8"/>
    </row>
    <row r="1080" spans="5:5" x14ac:dyDescent="0.35">
      <c r="E1080" s="8"/>
    </row>
    <row r="1081" spans="5:5" x14ac:dyDescent="0.35">
      <c r="E1081" s="8"/>
    </row>
    <row r="1082" spans="5:5" x14ac:dyDescent="0.35">
      <c r="E1082" s="8"/>
    </row>
    <row r="1083" spans="5:5" x14ac:dyDescent="0.35">
      <c r="E1083" s="8"/>
    </row>
    <row r="1084" spans="5:5" x14ac:dyDescent="0.35">
      <c r="E1084" s="8"/>
    </row>
    <row r="1085" spans="5:5" x14ac:dyDescent="0.35">
      <c r="E1085" s="8"/>
    </row>
    <row r="1086" spans="5:5" x14ac:dyDescent="0.35">
      <c r="E1086" s="8"/>
    </row>
    <row r="1087" spans="5:5" x14ac:dyDescent="0.35">
      <c r="E1087" s="8"/>
    </row>
    <row r="1088" spans="5:5" x14ac:dyDescent="0.35">
      <c r="E1088" s="8"/>
    </row>
    <row r="1089" spans="5:5" x14ac:dyDescent="0.35">
      <c r="E1089" s="8"/>
    </row>
    <row r="1090" spans="5:5" x14ac:dyDescent="0.35">
      <c r="E1090" s="8"/>
    </row>
    <row r="1091" spans="5:5" x14ac:dyDescent="0.35">
      <c r="E1091" s="8"/>
    </row>
    <row r="1092" spans="5:5" x14ac:dyDescent="0.35">
      <c r="E1092" s="8"/>
    </row>
    <row r="1093" spans="5:5" x14ac:dyDescent="0.35">
      <c r="E1093" s="8"/>
    </row>
    <row r="1094" spans="5:5" x14ac:dyDescent="0.35">
      <c r="E1094" s="8"/>
    </row>
    <row r="1095" spans="5:5" x14ac:dyDescent="0.35">
      <c r="E1095" s="8"/>
    </row>
    <row r="1096" spans="5:5" x14ac:dyDescent="0.35">
      <c r="E1096" s="8"/>
    </row>
    <row r="1097" spans="5:5" x14ac:dyDescent="0.35">
      <c r="E1097" s="8"/>
    </row>
    <row r="1098" spans="5:5" x14ac:dyDescent="0.35">
      <c r="E1098" s="8"/>
    </row>
    <row r="1099" spans="5:5" x14ac:dyDescent="0.35">
      <c r="E1099" s="8"/>
    </row>
    <row r="1100" spans="5:5" x14ac:dyDescent="0.35">
      <c r="E1100" s="8"/>
    </row>
    <row r="1101" spans="5:5" x14ac:dyDescent="0.35">
      <c r="E1101" s="8"/>
    </row>
    <row r="1102" spans="5:5" x14ac:dyDescent="0.35">
      <c r="E1102" s="8"/>
    </row>
    <row r="1103" spans="5:5" x14ac:dyDescent="0.35">
      <c r="E1103" s="8"/>
    </row>
    <row r="1104" spans="5:5" x14ac:dyDescent="0.35">
      <c r="E1104" s="8"/>
    </row>
    <row r="1105" spans="5:5" x14ac:dyDescent="0.35">
      <c r="E1105" s="8"/>
    </row>
    <row r="1106" spans="5:5" x14ac:dyDescent="0.35">
      <c r="E1106" s="8"/>
    </row>
    <row r="1107" spans="5:5" x14ac:dyDescent="0.35">
      <c r="E1107" s="8"/>
    </row>
    <row r="1108" spans="5:5" x14ac:dyDescent="0.35">
      <c r="E1108" s="8"/>
    </row>
    <row r="1109" spans="5:5" x14ac:dyDescent="0.35">
      <c r="E1109" s="8"/>
    </row>
    <row r="1110" spans="5:5" x14ac:dyDescent="0.35">
      <c r="E1110" s="8"/>
    </row>
    <row r="1111" spans="5:5" x14ac:dyDescent="0.35">
      <c r="E1111" s="8"/>
    </row>
    <row r="1112" spans="5:5" x14ac:dyDescent="0.35">
      <c r="E1112" s="8"/>
    </row>
    <row r="1113" spans="5:5" x14ac:dyDescent="0.35">
      <c r="E1113" s="8"/>
    </row>
    <row r="1114" spans="5:5" x14ac:dyDescent="0.35">
      <c r="E1114" s="8"/>
    </row>
    <row r="1115" spans="5:5" x14ac:dyDescent="0.35">
      <c r="E1115" s="8"/>
    </row>
    <row r="1116" spans="5:5" x14ac:dyDescent="0.35">
      <c r="E1116" s="8"/>
    </row>
    <row r="1117" spans="5:5" x14ac:dyDescent="0.35">
      <c r="E1117" s="8"/>
    </row>
    <row r="1118" spans="5:5" x14ac:dyDescent="0.35">
      <c r="E1118" s="8"/>
    </row>
    <row r="1119" spans="5:5" x14ac:dyDescent="0.35">
      <c r="E1119" s="8"/>
    </row>
    <row r="1120" spans="5:5" x14ac:dyDescent="0.35">
      <c r="E1120" s="8"/>
    </row>
    <row r="1121" spans="5:5" x14ac:dyDescent="0.35">
      <c r="E1121" s="8"/>
    </row>
    <row r="1122" spans="5:5" x14ac:dyDescent="0.35">
      <c r="E1122" s="8"/>
    </row>
    <row r="1123" spans="5:5" x14ac:dyDescent="0.35">
      <c r="E1123" s="8"/>
    </row>
    <row r="1124" spans="5:5" x14ac:dyDescent="0.35">
      <c r="E1124" s="8"/>
    </row>
    <row r="1125" spans="5:5" x14ac:dyDescent="0.35">
      <c r="E1125" s="8"/>
    </row>
    <row r="1126" spans="5:5" x14ac:dyDescent="0.35">
      <c r="E1126" s="8"/>
    </row>
    <row r="1127" spans="5:5" x14ac:dyDescent="0.35">
      <c r="E1127" s="8"/>
    </row>
    <row r="1128" spans="5:5" x14ac:dyDescent="0.35">
      <c r="E1128" s="8"/>
    </row>
    <row r="1129" spans="5:5" x14ac:dyDescent="0.35">
      <c r="E1129" s="8"/>
    </row>
    <row r="1130" spans="5:5" x14ac:dyDescent="0.35">
      <c r="E1130" s="8"/>
    </row>
    <row r="1131" spans="5:5" x14ac:dyDescent="0.35">
      <c r="E1131" s="8"/>
    </row>
    <row r="1132" spans="5:5" x14ac:dyDescent="0.35">
      <c r="E1132" s="8"/>
    </row>
    <row r="1133" spans="5:5" x14ac:dyDescent="0.35">
      <c r="E1133" s="8"/>
    </row>
    <row r="1134" spans="5:5" x14ac:dyDescent="0.35">
      <c r="E1134" s="8"/>
    </row>
    <row r="1135" spans="5:5" x14ac:dyDescent="0.35">
      <c r="E1135" s="8"/>
    </row>
    <row r="1136" spans="5:5" x14ac:dyDescent="0.35">
      <c r="E1136" s="8"/>
    </row>
    <row r="1137" spans="5:5" x14ac:dyDescent="0.35">
      <c r="E1137" s="8"/>
    </row>
    <row r="1138" spans="5:5" x14ac:dyDescent="0.35">
      <c r="E1138" s="8"/>
    </row>
    <row r="1139" spans="5:5" x14ac:dyDescent="0.35">
      <c r="E1139" s="8"/>
    </row>
    <row r="1140" spans="5:5" x14ac:dyDescent="0.35">
      <c r="E1140" s="8"/>
    </row>
    <row r="1141" spans="5:5" x14ac:dyDescent="0.35">
      <c r="E1141" s="8"/>
    </row>
    <row r="1142" spans="5:5" x14ac:dyDescent="0.35">
      <c r="E1142" s="8"/>
    </row>
    <row r="1143" spans="5:5" x14ac:dyDescent="0.35">
      <c r="E1143" s="8"/>
    </row>
    <row r="1144" spans="5:5" x14ac:dyDescent="0.35">
      <c r="E1144" s="8"/>
    </row>
    <row r="1145" spans="5:5" x14ac:dyDescent="0.35">
      <c r="E1145" s="8"/>
    </row>
    <row r="1146" spans="5:5" x14ac:dyDescent="0.35">
      <c r="E1146" s="8"/>
    </row>
    <row r="1147" spans="5:5" x14ac:dyDescent="0.35">
      <c r="E1147" s="8"/>
    </row>
    <row r="1148" spans="5:5" x14ac:dyDescent="0.35">
      <c r="E1148" s="8"/>
    </row>
    <row r="1149" spans="5:5" x14ac:dyDescent="0.35">
      <c r="E1149" s="8"/>
    </row>
    <row r="1150" spans="5:5" x14ac:dyDescent="0.35">
      <c r="E1150" s="8"/>
    </row>
    <row r="1151" spans="5:5" x14ac:dyDescent="0.35">
      <c r="E1151" s="8"/>
    </row>
    <row r="1152" spans="5:5" x14ac:dyDescent="0.35">
      <c r="E1152" s="8"/>
    </row>
    <row r="1153" spans="5:5" x14ac:dyDescent="0.35">
      <c r="E1153" s="8"/>
    </row>
    <row r="1154" spans="5:5" x14ac:dyDescent="0.35">
      <c r="E1154" s="8"/>
    </row>
    <row r="1155" spans="5:5" x14ac:dyDescent="0.35">
      <c r="E1155" s="8"/>
    </row>
    <row r="1156" spans="5:5" x14ac:dyDescent="0.35">
      <c r="E1156" s="8"/>
    </row>
    <row r="1157" spans="5:5" x14ac:dyDescent="0.35">
      <c r="E1157" s="8"/>
    </row>
    <row r="1158" spans="5:5" x14ac:dyDescent="0.35">
      <c r="E1158" s="8"/>
    </row>
    <row r="1159" spans="5:5" x14ac:dyDescent="0.35">
      <c r="E1159" s="8"/>
    </row>
    <row r="1160" spans="5:5" x14ac:dyDescent="0.35">
      <c r="E1160" s="8"/>
    </row>
    <row r="1161" spans="5:5" x14ac:dyDescent="0.35">
      <c r="E1161" s="8"/>
    </row>
    <row r="1162" spans="5:5" x14ac:dyDescent="0.35">
      <c r="E1162" s="8"/>
    </row>
    <row r="1163" spans="5:5" x14ac:dyDescent="0.35">
      <c r="E1163" s="8"/>
    </row>
    <row r="1164" spans="5:5" x14ac:dyDescent="0.35">
      <c r="E1164" s="8"/>
    </row>
    <row r="1165" spans="5:5" x14ac:dyDescent="0.35">
      <c r="E1165" s="8"/>
    </row>
    <row r="1166" spans="5:5" x14ac:dyDescent="0.35">
      <c r="E1166" s="8"/>
    </row>
    <row r="1167" spans="5:5" x14ac:dyDescent="0.35">
      <c r="E1167" s="8"/>
    </row>
    <row r="1168" spans="5:5" x14ac:dyDescent="0.35">
      <c r="E1168" s="8"/>
    </row>
    <row r="1169" spans="5:5" x14ac:dyDescent="0.35">
      <c r="E1169" s="8"/>
    </row>
    <row r="1170" spans="5:5" x14ac:dyDescent="0.35">
      <c r="E1170" s="8"/>
    </row>
    <row r="1171" spans="5:5" x14ac:dyDescent="0.35">
      <c r="E1171" s="8"/>
    </row>
    <row r="1172" spans="5:5" x14ac:dyDescent="0.35">
      <c r="E1172" s="8"/>
    </row>
    <row r="1173" spans="5:5" x14ac:dyDescent="0.35">
      <c r="E1173" s="8"/>
    </row>
    <row r="1174" spans="5:5" x14ac:dyDescent="0.35">
      <c r="E1174" s="8"/>
    </row>
    <row r="1175" spans="5:5" x14ac:dyDescent="0.35">
      <c r="E1175" s="8"/>
    </row>
    <row r="1176" spans="5:5" x14ac:dyDescent="0.35">
      <c r="E1176" s="8"/>
    </row>
    <row r="1177" spans="5:5" x14ac:dyDescent="0.35">
      <c r="E1177" s="8"/>
    </row>
    <row r="1178" spans="5:5" x14ac:dyDescent="0.35">
      <c r="E1178" s="8"/>
    </row>
    <row r="1179" spans="5:5" x14ac:dyDescent="0.35">
      <c r="E1179" s="8"/>
    </row>
    <row r="1180" spans="5:5" x14ac:dyDescent="0.35">
      <c r="E1180" s="8"/>
    </row>
    <row r="1181" spans="5:5" x14ac:dyDescent="0.35">
      <c r="E1181" s="8"/>
    </row>
    <row r="1182" spans="5:5" x14ac:dyDescent="0.35">
      <c r="E1182" s="8"/>
    </row>
    <row r="1183" spans="5:5" x14ac:dyDescent="0.35">
      <c r="E1183" s="8"/>
    </row>
    <row r="1184" spans="5:5" x14ac:dyDescent="0.35">
      <c r="E1184" s="8"/>
    </row>
    <row r="1185" spans="5:5" x14ac:dyDescent="0.35">
      <c r="E1185" s="8"/>
    </row>
    <row r="1186" spans="5:5" x14ac:dyDescent="0.35">
      <c r="E1186" s="8"/>
    </row>
    <row r="1187" spans="5:5" x14ac:dyDescent="0.35">
      <c r="E1187" s="8"/>
    </row>
    <row r="1188" spans="5:5" x14ac:dyDescent="0.35">
      <c r="E1188" s="8"/>
    </row>
    <row r="1189" spans="5:5" x14ac:dyDescent="0.35">
      <c r="E1189" s="8"/>
    </row>
    <row r="1190" spans="5:5" x14ac:dyDescent="0.35">
      <c r="E1190" s="8"/>
    </row>
    <row r="1191" spans="5:5" x14ac:dyDescent="0.35">
      <c r="E1191" s="8"/>
    </row>
    <row r="1192" spans="5:5" x14ac:dyDescent="0.35">
      <c r="E1192" s="8"/>
    </row>
    <row r="1193" spans="5:5" x14ac:dyDescent="0.35">
      <c r="E1193" s="8"/>
    </row>
    <row r="1194" spans="5:5" x14ac:dyDescent="0.35">
      <c r="E1194" s="8"/>
    </row>
    <row r="1195" spans="5:5" x14ac:dyDescent="0.35">
      <c r="E1195" s="8"/>
    </row>
    <row r="1196" spans="5:5" x14ac:dyDescent="0.35">
      <c r="E1196" s="8"/>
    </row>
    <row r="1197" spans="5:5" x14ac:dyDescent="0.35">
      <c r="E1197" s="8"/>
    </row>
    <row r="1198" spans="5:5" x14ac:dyDescent="0.35">
      <c r="E1198" s="8"/>
    </row>
    <row r="1199" spans="5:5" x14ac:dyDescent="0.35">
      <c r="E1199" s="8"/>
    </row>
    <row r="1200" spans="5:5" x14ac:dyDescent="0.35">
      <c r="E1200" s="8"/>
    </row>
    <row r="1201" spans="5:5" x14ac:dyDescent="0.35">
      <c r="E1201" s="8"/>
    </row>
    <row r="1202" spans="5:5" x14ac:dyDescent="0.35">
      <c r="E1202" s="8"/>
    </row>
    <row r="1203" spans="5:5" x14ac:dyDescent="0.35">
      <c r="E1203" s="8"/>
    </row>
    <row r="1204" spans="5:5" x14ac:dyDescent="0.35">
      <c r="E1204" s="8"/>
    </row>
    <row r="1205" spans="5:5" x14ac:dyDescent="0.35">
      <c r="E1205" s="8"/>
    </row>
    <row r="1206" spans="5:5" x14ac:dyDescent="0.35">
      <c r="E1206" s="8"/>
    </row>
    <row r="1207" spans="5:5" x14ac:dyDescent="0.35">
      <c r="E1207" s="8"/>
    </row>
    <row r="1208" spans="5:5" x14ac:dyDescent="0.35">
      <c r="E1208" s="8"/>
    </row>
    <row r="1209" spans="5:5" x14ac:dyDescent="0.35">
      <c r="E1209" s="8"/>
    </row>
    <row r="1210" spans="5:5" x14ac:dyDescent="0.35">
      <c r="E1210" s="8"/>
    </row>
    <row r="1211" spans="5:5" x14ac:dyDescent="0.35">
      <c r="E1211" s="8"/>
    </row>
    <row r="1212" spans="5:5" x14ac:dyDescent="0.35">
      <c r="E1212" s="8"/>
    </row>
    <row r="1213" spans="5:5" x14ac:dyDescent="0.35">
      <c r="E1213" s="8"/>
    </row>
    <row r="1214" spans="5:5" x14ac:dyDescent="0.35">
      <c r="E1214" s="8"/>
    </row>
    <row r="1215" spans="5:5" x14ac:dyDescent="0.35">
      <c r="E1215" s="8"/>
    </row>
    <row r="1216" spans="5:5" x14ac:dyDescent="0.35">
      <c r="E1216" s="8"/>
    </row>
    <row r="1217" spans="5:5" x14ac:dyDescent="0.35">
      <c r="E1217" s="8"/>
    </row>
    <row r="1218" spans="5:5" x14ac:dyDescent="0.35">
      <c r="E1218" s="8"/>
    </row>
    <row r="1219" spans="5:5" x14ac:dyDescent="0.35">
      <c r="E1219" s="8"/>
    </row>
    <row r="1220" spans="5:5" x14ac:dyDescent="0.35">
      <c r="E1220" s="8"/>
    </row>
    <row r="1221" spans="5:5" x14ac:dyDescent="0.35">
      <c r="E1221" s="8"/>
    </row>
    <row r="1222" spans="5:5" x14ac:dyDescent="0.35">
      <c r="E1222" s="8"/>
    </row>
    <row r="1223" spans="5:5" x14ac:dyDescent="0.35">
      <c r="E1223" s="8"/>
    </row>
    <row r="1224" spans="5:5" x14ac:dyDescent="0.35">
      <c r="E1224" s="8"/>
    </row>
    <row r="1225" spans="5:5" x14ac:dyDescent="0.35">
      <c r="E1225" s="8"/>
    </row>
    <row r="1226" spans="5:5" x14ac:dyDescent="0.35">
      <c r="E1226" s="8"/>
    </row>
    <row r="1227" spans="5:5" x14ac:dyDescent="0.35">
      <c r="E1227" s="8"/>
    </row>
    <row r="1228" spans="5:5" x14ac:dyDescent="0.35">
      <c r="E1228" s="8"/>
    </row>
    <row r="1229" spans="5:5" x14ac:dyDescent="0.35">
      <c r="E1229" s="8"/>
    </row>
    <row r="1230" spans="5:5" x14ac:dyDescent="0.35">
      <c r="E1230" s="8"/>
    </row>
    <row r="1231" spans="5:5" x14ac:dyDescent="0.35">
      <c r="E1231" s="8"/>
    </row>
    <row r="1232" spans="5:5" x14ac:dyDescent="0.35">
      <c r="E1232" s="8"/>
    </row>
    <row r="1233" spans="5:5" x14ac:dyDescent="0.35">
      <c r="E1233" s="8"/>
    </row>
    <row r="1234" spans="5:5" x14ac:dyDescent="0.35">
      <c r="E1234" s="8"/>
    </row>
    <row r="1235" spans="5:5" x14ac:dyDescent="0.35">
      <c r="E1235" s="8"/>
    </row>
    <row r="1236" spans="5:5" x14ac:dyDescent="0.35">
      <c r="E1236" s="8"/>
    </row>
    <row r="1237" spans="5:5" x14ac:dyDescent="0.35">
      <c r="E1237" s="8"/>
    </row>
    <row r="1238" spans="5:5" x14ac:dyDescent="0.35">
      <c r="E1238" s="8"/>
    </row>
    <row r="1239" spans="5:5" x14ac:dyDescent="0.35">
      <c r="E1239" s="8"/>
    </row>
    <row r="1240" spans="5:5" x14ac:dyDescent="0.35">
      <c r="E1240" s="8"/>
    </row>
    <row r="1241" spans="5:5" x14ac:dyDescent="0.35">
      <c r="E1241" s="8"/>
    </row>
    <row r="1242" spans="5:5" x14ac:dyDescent="0.35">
      <c r="E1242" s="8"/>
    </row>
    <row r="1243" spans="5:5" x14ac:dyDescent="0.35">
      <c r="E1243" s="8"/>
    </row>
    <row r="1244" spans="5:5" x14ac:dyDescent="0.35">
      <c r="E1244" s="8"/>
    </row>
    <row r="1245" spans="5:5" x14ac:dyDescent="0.35">
      <c r="E1245" s="8"/>
    </row>
    <row r="1246" spans="5:5" x14ac:dyDescent="0.35">
      <c r="E1246" s="8"/>
    </row>
    <row r="1247" spans="5:5" x14ac:dyDescent="0.35">
      <c r="E1247" s="8"/>
    </row>
    <row r="1248" spans="5:5" x14ac:dyDescent="0.35">
      <c r="E1248" s="8"/>
    </row>
    <row r="1249" spans="5:5" x14ac:dyDescent="0.35">
      <c r="E1249" s="8"/>
    </row>
    <row r="1250" spans="5:5" x14ac:dyDescent="0.35">
      <c r="E1250" s="8"/>
    </row>
    <row r="1251" spans="5:5" x14ac:dyDescent="0.35">
      <c r="E1251" s="8"/>
    </row>
    <row r="1252" spans="5:5" x14ac:dyDescent="0.35">
      <c r="E1252" s="8"/>
    </row>
    <row r="1253" spans="5:5" x14ac:dyDescent="0.35">
      <c r="E1253" s="8"/>
    </row>
    <row r="1254" spans="5:5" x14ac:dyDescent="0.35">
      <c r="E1254" s="8"/>
    </row>
    <row r="1255" spans="5:5" x14ac:dyDescent="0.35">
      <c r="E1255" s="8"/>
    </row>
    <row r="1256" spans="5:5" x14ac:dyDescent="0.35">
      <c r="E1256" s="8"/>
    </row>
    <row r="1257" spans="5:5" x14ac:dyDescent="0.35">
      <c r="E1257" s="8"/>
    </row>
    <row r="1258" spans="5:5" x14ac:dyDescent="0.35">
      <c r="E1258" s="8"/>
    </row>
    <row r="1259" spans="5:5" x14ac:dyDescent="0.35">
      <c r="E1259" s="8"/>
    </row>
    <row r="1260" spans="5:5" x14ac:dyDescent="0.35">
      <c r="E1260" s="8"/>
    </row>
    <row r="1261" spans="5:5" x14ac:dyDescent="0.35">
      <c r="E1261" s="8"/>
    </row>
    <row r="1262" spans="5:5" x14ac:dyDescent="0.35">
      <c r="E1262" s="8"/>
    </row>
    <row r="1263" spans="5:5" x14ac:dyDescent="0.35">
      <c r="E1263" s="8"/>
    </row>
    <row r="1264" spans="5:5" x14ac:dyDescent="0.35">
      <c r="E1264" s="8"/>
    </row>
    <row r="1265" spans="5:5" x14ac:dyDescent="0.35">
      <c r="E1265" s="8"/>
    </row>
    <row r="1266" spans="5:5" x14ac:dyDescent="0.35">
      <c r="E1266" s="8"/>
    </row>
    <row r="1267" spans="5:5" x14ac:dyDescent="0.35">
      <c r="E1267" s="8"/>
    </row>
    <row r="1268" spans="5:5" x14ac:dyDescent="0.35">
      <c r="E1268" s="8"/>
    </row>
    <row r="1269" spans="5:5" x14ac:dyDescent="0.35">
      <c r="E1269" s="8"/>
    </row>
    <row r="1270" spans="5:5" x14ac:dyDescent="0.35">
      <c r="E1270" s="8"/>
    </row>
    <row r="1271" spans="5:5" x14ac:dyDescent="0.35">
      <c r="E1271" s="8"/>
    </row>
    <row r="1272" spans="5:5" x14ac:dyDescent="0.35">
      <c r="E1272" s="8"/>
    </row>
    <row r="1273" spans="5:5" x14ac:dyDescent="0.35">
      <c r="E1273" s="8"/>
    </row>
    <row r="1274" spans="5:5" x14ac:dyDescent="0.35">
      <c r="E1274" s="8"/>
    </row>
    <row r="1275" spans="5:5" x14ac:dyDescent="0.35">
      <c r="E1275" s="8"/>
    </row>
    <row r="1276" spans="5:5" x14ac:dyDescent="0.35">
      <c r="E1276" s="8"/>
    </row>
    <row r="1277" spans="5:5" x14ac:dyDescent="0.35">
      <c r="E1277" s="8"/>
    </row>
    <row r="1278" spans="5:5" x14ac:dyDescent="0.35">
      <c r="E1278" s="8"/>
    </row>
    <row r="1279" spans="5:5" x14ac:dyDescent="0.35">
      <c r="E1279" s="8"/>
    </row>
    <row r="1280" spans="5:5" x14ac:dyDescent="0.35">
      <c r="E1280" s="8"/>
    </row>
    <row r="1281" spans="5:5" x14ac:dyDescent="0.35">
      <c r="E1281" s="8"/>
    </row>
    <row r="1282" spans="5:5" x14ac:dyDescent="0.35">
      <c r="E1282" s="8"/>
    </row>
    <row r="1283" spans="5:5" x14ac:dyDescent="0.35">
      <c r="E1283" s="8"/>
    </row>
    <row r="1284" spans="5:5" x14ac:dyDescent="0.35">
      <c r="E1284" s="8"/>
    </row>
    <row r="1285" spans="5:5" x14ac:dyDescent="0.35">
      <c r="E1285" s="8"/>
    </row>
    <row r="1286" spans="5:5" x14ac:dyDescent="0.35">
      <c r="E1286" s="8"/>
    </row>
    <row r="1287" spans="5:5" x14ac:dyDescent="0.35">
      <c r="E1287" s="8"/>
    </row>
    <row r="1288" spans="5:5" x14ac:dyDescent="0.35">
      <c r="E1288" s="8"/>
    </row>
    <row r="1289" spans="5:5" x14ac:dyDescent="0.35">
      <c r="E1289" s="8"/>
    </row>
    <row r="1290" spans="5:5" x14ac:dyDescent="0.35">
      <c r="E1290" s="8"/>
    </row>
    <row r="1291" spans="5:5" x14ac:dyDescent="0.35">
      <c r="E1291" s="8"/>
    </row>
    <row r="1292" spans="5:5" x14ac:dyDescent="0.35">
      <c r="E1292" s="8"/>
    </row>
    <row r="1293" spans="5:5" x14ac:dyDescent="0.35">
      <c r="E1293" s="8"/>
    </row>
    <row r="1294" spans="5:5" x14ac:dyDescent="0.35">
      <c r="E1294" s="8"/>
    </row>
    <row r="1295" spans="5:5" x14ac:dyDescent="0.35">
      <c r="E1295" s="8"/>
    </row>
    <row r="1296" spans="5:5" x14ac:dyDescent="0.35">
      <c r="E1296" s="8"/>
    </row>
    <row r="1297" spans="5:5" x14ac:dyDescent="0.35">
      <c r="E1297" s="8"/>
    </row>
    <row r="1298" spans="5:5" x14ac:dyDescent="0.35">
      <c r="E1298" s="8"/>
    </row>
    <row r="1299" spans="5:5" x14ac:dyDescent="0.35">
      <c r="E1299" s="8"/>
    </row>
    <row r="1300" spans="5:5" x14ac:dyDescent="0.35">
      <c r="E1300" s="8"/>
    </row>
    <row r="1301" spans="5:5" x14ac:dyDescent="0.35">
      <c r="E1301" s="8"/>
    </row>
    <row r="1302" spans="5:5" x14ac:dyDescent="0.35">
      <c r="E1302" s="8"/>
    </row>
    <row r="1303" spans="5:5" x14ac:dyDescent="0.35">
      <c r="E1303" s="8"/>
    </row>
    <row r="1304" spans="5:5" x14ac:dyDescent="0.35">
      <c r="E1304" s="8"/>
    </row>
    <row r="1305" spans="5:5" x14ac:dyDescent="0.35">
      <c r="E1305" s="8"/>
    </row>
    <row r="1306" spans="5:5" x14ac:dyDescent="0.35">
      <c r="E1306" s="8"/>
    </row>
    <row r="1307" spans="5:5" x14ac:dyDescent="0.35">
      <c r="E1307" s="8"/>
    </row>
    <row r="1308" spans="5:5" x14ac:dyDescent="0.35">
      <c r="E1308" s="8"/>
    </row>
    <row r="1309" spans="5:5" x14ac:dyDescent="0.35">
      <c r="E1309" s="8"/>
    </row>
    <row r="1310" spans="5:5" x14ac:dyDescent="0.35">
      <c r="E1310" s="8"/>
    </row>
    <row r="1311" spans="5:5" x14ac:dyDescent="0.35">
      <c r="E1311" s="8"/>
    </row>
    <row r="1312" spans="5:5" x14ac:dyDescent="0.35">
      <c r="E1312" s="8"/>
    </row>
    <row r="1313" spans="5:5" x14ac:dyDescent="0.35">
      <c r="E1313" s="8"/>
    </row>
    <row r="1314" spans="5:5" x14ac:dyDescent="0.35">
      <c r="E1314" s="8"/>
    </row>
    <row r="1315" spans="5:5" x14ac:dyDescent="0.35">
      <c r="E1315" s="8"/>
    </row>
    <row r="1316" spans="5:5" x14ac:dyDescent="0.35">
      <c r="E1316" s="8"/>
    </row>
    <row r="1317" spans="5:5" x14ac:dyDescent="0.35">
      <c r="E1317" s="8"/>
    </row>
    <row r="1318" spans="5:5" x14ac:dyDescent="0.35">
      <c r="E1318" s="8"/>
    </row>
    <row r="1319" spans="5:5" x14ac:dyDescent="0.35">
      <c r="E1319" s="8"/>
    </row>
    <row r="1320" spans="5:5" x14ac:dyDescent="0.35">
      <c r="E1320" s="8"/>
    </row>
    <row r="1321" spans="5:5" x14ac:dyDescent="0.35">
      <c r="E1321" s="8"/>
    </row>
    <row r="1322" spans="5:5" x14ac:dyDescent="0.35">
      <c r="E1322" s="8"/>
    </row>
    <row r="1323" spans="5:5" x14ac:dyDescent="0.35">
      <c r="E1323" s="8"/>
    </row>
    <row r="1324" spans="5:5" x14ac:dyDescent="0.35">
      <c r="E1324" s="8"/>
    </row>
    <row r="1325" spans="5:5" x14ac:dyDescent="0.35">
      <c r="E1325" s="8"/>
    </row>
    <row r="1326" spans="5:5" x14ac:dyDescent="0.35">
      <c r="E1326" s="8"/>
    </row>
    <row r="1327" spans="5:5" x14ac:dyDescent="0.35">
      <c r="E1327" s="8"/>
    </row>
    <row r="1328" spans="5:5" x14ac:dyDescent="0.35">
      <c r="E1328" s="8"/>
    </row>
    <row r="1329" spans="5:5" x14ac:dyDescent="0.35">
      <c r="E1329" s="8"/>
    </row>
    <row r="1330" spans="5:5" x14ac:dyDescent="0.35">
      <c r="E1330" s="8"/>
    </row>
    <row r="1331" spans="5:5" x14ac:dyDescent="0.35">
      <c r="E1331" s="8"/>
    </row>
    <row r="1332" spans="5:5" x14ac:dyDescent="0.35">
      <c r="E1332" s="8"/>
    </row>
    <row r="1333" spans="5:5" x14ac:dyDescent="0.35">
      <c r="E1333" s="8"/>
    </row>
    <row r="1334" spans="5:5" x14ac:dyDescent="0.35">
      <c r="E1334" s="8"/>
    </row>
    <row r="1335" spans="5:5" x14ac:dyDescent="0.35">
      <c r="E1335" s="8"/>
    </row>
    <row r="1336" spans="5:5" x14ac:dyDescent="0.35">
      <c r="E1336" s="8"/>
    </row>
    <row r="1337" spans="5:5" x14ac:dyDescent="0.35">
      <c r="E1337" s="8"/>
    </row>
    <row r="1338" spans="5:5" x14ac:dyDescent="0.35">
      <c r="E1338" s="8"/>
    </row>
    <row r="1339" spans="5:5" x14ac:dyDescent="0.35">
      <c r="E1339" s="8"/>
    </row>
    <row r="1340" spans="5:5" x14ac:dyDescent="0.35">
      <c r="E1340" s="8"/>
    </row>
    <row r="1341" spans="5:5" x14ac:dyDescent="0.35">
      <c r="E1341" s="8"/>
    </row>
    <row r="1342" spans="5:5" x14ac:dyDescent="0.35">
      <c r="E1342" s="8"/>
    </row>
    <row r="1343" spans="5:5" x14ac:dyDescent="0.35">
      <c r="E1343" s="8"/>
    </row>
    <row r="1344" spans="5:5" x14ac:dyDescent="0.35">
      <c r="E1344" s="8"/>
    </row>
    <row r="1345" spans="5:5" x14ac:dyDescent="0.35">
      <c r="E1345" s="8"/>
    </row>
    <row r="1346" spans="5:5" x14ac:dyDescent="0.35">
      <c r="E1346" s="8"/>
    </row>
    <row r="1347" spans="5:5" x14ac:dyDescent="0.35">
      <c r="E1347" s="8"/>
    </row>
    <row r="1348" spans="5:5" x14ac:dyDescent="0.35">
      <c r="E1348" s="8"/>
    </row>
    <row r="1349" spans="5:5" x14ac:dyDescent="0.35">
      <c r="E1349" s="8"/>
    </row>
    <row r="1350" spans="5:5" x14ac:dyDescent="0.35">
      <c r="E1350" s="8"/>
    </row>
    <row r="1351" spans="5:5" x14ac:dyDescent="0.35">
      <c r="E1351" s="8"/>
    </row>
    <row r="1352" spans="5:5" x14ac:dyDescent="0.35">
      <c r="E1352" s="8"/>
    </row>
    <row r="1353" spans="5:5" x14ac:dyDescent="0.35">
      <c r="E1353" s="8"/>
    </row>
    <row r="1354" spans="5:5" x14ac:dyDescent="0.35">
      <c r="E1354" s="8"/>
    </row>
    <row r="1355" spans="5:5" x14ac:dyDescent="0.35">
      <c r="E1355" s="8"/>
    </row>
    <row r="1356" spans="5:5" x14ac:dyDescent="0.35">
      <c r="E1356" s="8"/>
    </row>
    <row r="1357" spans="5:5" x14ac:dyDescent="0.35">
      <c r="E1357" s="8"/>
    </row>
    <row r="1358" spans="5:5" x14ac:dyDescent="0.35">
      <c r="E1358" s="8"/>
    </row>
    <row r="1359" spans="5:5" x14ac:dyDescent="0.35">
      <c r="E1359" s="8"/>
    </row>
    <row r="1360" spans="5:5" x14ac:dyDescent="0.35">
      <c r="E1360" s="8"/>
    </row>
    <row r="1361" spans="5:5" x14ac:dyDescent="0.35">
      <c r="E1361" s="8"/>
    </row>
    <row r="1362" spans="5:5" x14ac:dyDescent="0.35">
      <c r="E1362" s="8"/>
    </row>
    <row r="1363" spans="5:5" x14ac:dyDescent="0.35">
      <c r="E1363" s="8"/>
    </row>
    <row r="1364" spans="5:5" x14ac:dyDescent="0.35">
      <c r="E1364" s="8"/>
    </row>
    <row r="1365" spans="5:5" x14ac:dyDescent="0.35">
      <c r="E1365" s="8"/>
    </row>
    <row r="1366" spans="5:5" x14ac:dyDescent="0.35">
      <c r="E1366" s="8"/>
    </row>
    <row r="1367" spans="5:5" x14ac:dyDescent="0.35">
      <c r="E1367" s="8"/>
    </row>
    <row r="1368" spans="5:5" x14ac:dyDescent="0.35">
      <c r="E1368" s="8"/>
    </row>
    <row r="1369" spans="5:5" x14ac:dyDescent="0.35">
      <c r="E1369" s="8"/>
    </row>
    <row r="1370" spans="5:5" x14ac:dyDescent="0.35">
      <c r="E1370" s="8"/>
    </row>
    <row r="1371" spans="5:5" x14ac:dyDescent="0.35">
      <c r="E1371" s="8"/>
    </row>
    <row r="1372" spans="5:5" x14ac:dyDescent="0.35">
      <c r="E1372" s="8"/>
    </row>
    <row r="1373" spans="5:5" x14ac:dyDescent="0.35">
      <c r="E1373" s="8"/>
    </row>
    <row r="1374" spans="5:5" x14ac:dyDescent="0.35">
      <c r="E1374" s="8"/>
    </row>
    <row r="1375" spans="5:5" x14ac:dyDescent="0.35">
      <c r="E1375" s="8"/>
    </row>
    <row r="1376" spans="5:5" x14ac:dyDescent="0.35">
      <c r="E1376" s="8"/>
    </row>
    <row r="1377" spans="5:5" x14ac:dyDescent="0.35">
      <c r="E1377" s="8"/>
    </row>
    <row r="1378" spans="5:5" x14ac:dyDescent="0.35">
      <c r="E1378" s="8"/>
    </row>
    <row r="1379" spans="5:5" x14ac:dyDescent="0.35">
      <c r="E1379" s="8"/>
    </row>
    <row r="1380" spans="5:5" x14ac:dyDescent="0.35">
      <c r="E1380" s="8"/>
    </row>
    <row r="1381" spans="5:5" x14ac:dyDescent="0.35">
      <c r="E1381" s="8"/>
    </row>
    <row r="1382" spans="5:5" x14ac:dyDescent="0.35">
      <c r="E1382" s="8"/>
    </row>
    <row r="1383" spans="5:5" x14ac:dyDescent="0.35">
      <c r="E1383" s="8"/>
    </row>
    <row r="1384" spans="5:5" x14ac:dyDescent="0.35">
      <c r="E1384" s="8"/>
    </row>
    <row r="1385" spans="5:5" x14ac:dyDescent="0.35">
      <c r="E1385" s="8"/>
    </row>
    <row r="1386" spans="5:5" x14ac:dyDescent="0.35">
      <c r="E1386" s="8"/>
    </row>
    <row r="1387" spans="5:5" x14ac:dyDescent="0.35">
      <c r="E1387" s="8"/>
    </row>
    <row r="1388" spans="5:5" x14ac:dyDescent="0.35">
      <c r="E1388" s="8"/>
    </row>
    <row r="1389" spans="5:5" x14ac:dyDescent="0.35">
      <c r="E1389" s="8"/>
    </row>
    <row r="1390" spans="5:5" x14ac:dyDescent="0.35">
      <c r="E1390" s="8"/>
    </row>
    <row r="1391" spans="5:5" x14ac:dyDescent="0.35">
      <c r="E1391" s="8"/>
    </row>
    <row r="1392" spans="5:5" x14ac:dyDescent="0.35">
      <c r="E1392" s="8"/>
    </row>
    <row r="1393" spans="5:5" x14ac:dyDescent="0.35">
      <c r="E1393" s="8"/>
    </row>
    <row r="1394" spans="5:5" x14ac:dyDescent="0.35">
      <c r="E1394" s="8"/>
    </row>
    <row r="1395" spans="5:5" x14ac:dyDescent="0.35">
      <c r="E1395" s="8"/>
    </row>
    <row r="1396" spans="5:5" x14ac:dyDescent="0.35">
      <c r="E1396" s="8"/>
    </row>
    <row r="1397" spans="5:5" x14ac:dyDescent="0.35">
      <c r="E1397" s="8"/>
    </row>
    <row r="1398" spans="5:5" x14ac:dyDescent="0.35">
      <c r="E1398" s="8"/>
    </row>
    <row r="1399" spans="5:5" x14ac:dyDescent="0.35">
      <c r="E1399" s="8"/>
    </row>
    <row r="1400" spans="5:5" x14ac:dyDescent="0.35">
      <c r="E1400" s="8"/>
    </row>
    <row r="1401" spans="5:5" x14ac:dyDescent="0.35">
      <c r="E1401" s="8"/>
    </row>
    <row r="1402" spans="5:5" x14ac:dyDescent="0.35">
      <c r="E1402" s="8"/>
    </row>
    <row r="1403" spans="5:5" x14ac:dyDescent="0.35">
      <c r="E1403" s="8"/>
    </row>
    <row r="1404" spans="5:5" x14ac:dyDescent="0.35">
      <c r="E1404" s="8"/>
    </row>
    <row r="1405" spans="5:5" x14ac:dyDescent="0.35">
      <c r="E1405" s="8"/>
    </row>
    <row r="1406" spans="5:5" x14ac:dyDescent="0.35">
      <c r="E1406" s="8"/>
    </row>
    <row r="1407" spans="5:5" x14ac:dyDescent="0.35">
      <c r="E1407" s="8"/>
    </row>
    <row r="1408" spans="5:5" x14ac:dyDescent="0.35">
      <c r="E1408" s="8"/>
    </row>
    <row r="1409" spans="5:5" x14ac:dyDescent="0.35">
      <c r="E1409" s="8"/>
    </row>
    <row r="1410" spans="5:5" x14ac:dyDescent="0.35">
      <c r="E1410" s="8"/>
    </row>
    <row r="1411" spans="5:5" x14ac:dyDescent="0.35">
      <c r="E1411" s="8"/>
    </row>
    <row r="1412" spans="5:5" x14ac:dyDescent="0.35">
      <c r="E1412" s="8"/>
    </row>
    <row r="1413" spans="5:5" x14ac:dyDescent="0.35">
      <c r="E1413" s="8"/>
    </row>
    <row r="1414" spans="5:5" x14ac:dyDescent="0.35">
      <c r="E1414" s="8"/>
    </row>
    <row r="1415" spans="5:5" x14ac:dyDescent="0.35">
      <c r="E1415" s="8"/>
    </row>
    <row r="1416" spans="5:5" x14ac:dyDescent="0.35">
      <c r="E1416" s="8"/>
    </row>
    <row r="1417" spans="5:5" x14ac:dyDescent="0.35">
      <c r="E1417" s="8"/>
    </row>
    <row r="1418" spans="5:5" x14ac:dyDescent="0.35">
      <c r="E1418" s="8"/>
    </row>
    <row r="1419" spans="5:5" x14ac:dyDescent="0.35">
      <c r="E1419" s="8"/>
    </row>
    <row r="1420" spans="5:5" x14ac:dyDescent="0.35">
      <c r="E1420" s="8"/>
    </row>
    <row r="1421" spans="5:5" x14ac:dyDescent="0.35">
      <c r="E1421" s="8"/>
    </row>
  </sheetData>
  <sortState xmlns:xlrd2="http://schemas.microsoft.com/office/spreadsheetml/2017/richdata2" ref="G3:G146">
    <sortCondition descending="1" ref="G2:G146"/>
  </sortState>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B62ABB-A35E-457C-821D-5536929D7F34}">
  <dimension ref="A1:GR148"/>
  <sheetViews>
    <sheetView showOutlineSymbols="0" showWhiteSpace="0" topLeftCell="AJ93" zoomScale="71" zoomScaleNormal="10" workbookViewId="0">
      <selection activeCell="DL108" sqref="DL108"/>
    </sheetView>
  </sheetViews>
  <sheetFormatPr defaultRowHeight="14.5" x14ac:dyDescent="0.35"/>
  <cols>
    <col min="1" max="1" width="27.90625" style="12" bestFit="1" customWidth="1"/>
    <col min="2" max="2" width="20.36328125" bestFit="1" customWidth="1"/>
    <col min="3" max="5" width="8.81640625" bestFit="1" customWidth="1"/>
    <col min="6" max="6" width="11.54296875" style="11" bestFit="1" customWidth="1"/>
    <col min="7" max="7" width="11.6328125" style="13" bestFit="1" customWidth="1"/>
    <col min="8" max="10" width="8.81640625" bestFit="1" customWidth="1"/>
    <col min="11" max="11" width="12.36328125" bestFit="1" customWidth="1"/>
    <col min="12" max="23" width="8.81640625" bestFit="1" customWidth="1"/>
    <col min="24" max="24" width="12.6328125" customWidth="1"/>
    <col min="25" max="25" width="25.1796875" bestFit="1" customWidth="1"/>
    <col min="26" max="26" width="16.54296875" bestFit="1" customWidth="1"/>
    <col min="27" max="27" width="18.36328125" customWidth="1"/>
    <col min="28" max="28" width="13.7265625" customWidth="1"/>
    <col min="29" max="29" width="24.54296875" style="11" bestFit="1" customWidth="1"/>
    <col min="30" max="30" width="15.08984375" style="13" customWidth="1"/>
    <col min="31" max="31" width="8.81640625" bestFit="1" customWidth="1"/>
    <col min="32" max="32" width="16.08984375" bestFit="1" customWidth="1"/>
    <col min="33" max="33" width="14.26953125" bestFit="1" customWidth="1"/>
    <col min="34" max="34" width="12.36328125" bestFit="1" customWidth="1"/>
    <col min="35" max="35" width="8.81640625" bestFit="1" customWidth="1"/>
    <col min="36" max="36" width="16.08984375" bestFit="1" customWidth="1"/>
    <col min="37" max="37" width="13.1796875" bestFit="1" customWidth="1"/>
    <col min="38" max="39" width="8.81640625" bestFit="1" customWidth="1"/>
    <col min="40" max="40" width="16.08984375" bestFit="1" customWidth="1"/>
    <col min="41" max="41" width="14.26953125" bestFit="1" customWidth="1"/>
    <col min="42" max="42" width="8.81640625" bestFit="1" customWidth="1"/>
    <col min="43" max="43" width="8.90625" bestFit="1" customWidth="1"/>
    <col min="44" max="44" width="16.08984375" bestFit="1" customWidth="1"/>
    <col min="45" max="45" width="21.6328125" bestFit="1" customWidth="1"/>
    <col min="46" max="46" width="10.90625" bestFit="1" customWidth="1"/>
    <col min="47" max="47" width="25.26953125" bestFit="1" customWidth="1"/>
    <col min="48" max="48" width="16.6328125" bestFit="1" customWidth="1"/>
    <col min="49" max="49" width="18.36328125" customWidth="1"/>
    <col min="50" max="50" width="13.7265625" customWidth="1"/>
    <col min="51" max="51" width="24.6328125" style="11" bestFit="1" customWidth="1"/>
    <col min="52" max="52" width="20.36328125" customWidth="1"/>
    <col min="53" max="53" width="14.6328125" style="13" customWidth="1"/>
    <col min="54" max="54" width="8.90625" bestFit="1" customWidth="1"/>
    <col min="55" max="55" width="13.81640625" bestFit="1" customWidth="1"/>
    <col min="56" max="56" width="14.26953125" bestFit="1" customWidth="1"/>
    <col min="57" max="57" width="12.453125" bestFit="1" customWidth="1"/>
    <col min="58" max="58" width="8.90625" bestFit="1" customWidth="1"/>
    <col min="59" max="60" width="14.26953125" bestFit="1" customWidth="1"/>
    <col min="61" max="62" width="8.90625" bestFit="1" customWidth="1"/>
    <col min="63" max="64" width="14.26953125" bestFit="1" customWidth="1"/>
    <col min="65" max="66" width="9" bestFit="1" customWidth="1"/>
    <col min="67" max="67" width="16.08984375" bestFit="1" customWidth="1"/>
    <col min="68" max="68" width="14.26953125" bestFit="1" customWidth="1"/>
    <col min="69" max="69" width="9" bestFit="1" customWidth="1"/>
    <col min="70" max="70" width="25.26953125" bestFit="1" customWidth="1"/>
    <col min="71" max="71" width="16.6328125" bestFit="1" customWidth="1"/>
    <col min="72" max="72" width="18.36328125" customWidth="1"/>
    <col min="73" max="73" width="13.7265625" customWidth="1"/>
    <col min="74" max="74" width="24.6328125" style="11" bestFit="1" customWidth="1"/>
    <col min="75" max="75" width="9" style="11" bestFit="1" customWidth="1"/>
    <col min="76" max="76" width="8.7265625" style="13" customWidth="1"/>
    <col min="77" max="77" width="8.7265625" customWidth="1"/>
    <col min="78" max="78" width="16.08984375" bestFit="1" customWidth="1"/>
    <col min="79" max="79" width="23" bestFit="1" customWidth="1"/>
    <col min="80" max="80" width="12.54296875" bestFit="1" customWidth="1"/>
    <col min="81" max="81" width="9" bestFit="1" customWidth="1"/>
    <col min="82" max="82" width="14.81640625" bestFit="1" customWidth="1"/>
    <col min="83" max="83" width="23" bestFit="1" customWidth="1"/>
    <col min="84" max="84" width="12.6328125" bestFit="1" customWidth="1"/>
    <col min="85" max="85" width="9" bestFit="1" customWidth="1"/>
    <col min="86" max="86" width="14.81640625" bestFit="1" customWidth="1"/>
    <col min="87" max="87" width="23" bestFit="1" customWidth="1"/>
    <col min="88" max="88" width="11.08984375" bestFit="1" customWidth="1"/>
    <col min="89" max="89" width="9" bestFit="1" customWidth="1"/>
    <col min="90" max="90" width="16.08984375" bestFit="1" customWidth="1"/>
    <col min="91" max="91" width="20.54296875" bestFit="1" customWidth="1"/>
    <col min="92" max="92" width="12.6328125" bestFit="1" customWidth="1"/>
    <col min="93" max="93" width="12.6328125" customWidth="1"/>
    <col min="94" max="94" width="23.81640625" bestFit="1" customWidth="1"/>
    <col min="95" max="95" width="16.7265625" bestFit="1" customWidth="1"/>
    <col min="96" max="96" width="18.36328125" customWidth="1"/>
    <col min="97" max="97" width="13.7265625" customWidth="1"/>
    <col min="98" max="98" width="24.7265625" style="11" bestFit="1" customWidth="1"/>
    <col min="101" max="101" width="15" style="35" bestFit="1" customWidth="1"/>
    <col min="102" max="102" width="27.90625" style="12" bestFit="1" customWidth="1"/>
    <col min="103" max="103" width="20.54296875" bestFit="1" customWidth="1"/>
    <col min="104" max="106" width="9" bestFit="1" customWidth="1"/>
    <col min="107" max="107" width="9" style="11" bestFit="1" customWidth="1"/>
    <col min="108" max="108" width="13.54296875" bestFit="1" customWidth="1"/>
    <col min="109" max="111" width="9" bestFit="1" customWidth="1"/>
    <col min="112" max="112" width="12.54296875" bestFit="1" customWidth="1"/>
    <col min="113" max="123" width="9" bestFit="1" customWidth="1"/>
    <col min="124" max="125" width="12.6328125" customWidth="1"/>
    <col min="126" max="126" width="23.90625" bestFit="1" customWidth="1"/>
    <col min="127" max="127" width="16.81640625" bestFit="1" customWidth="1"/>
    <col min="128" max="128" width="18.36328125" customWidth="1"/>
    <col min="129" max="129" width="13.7265625" customWidth="1"/>
    <col min="130" max="130" width="24.90625" style="11" bestFit="1" customWidth="1"/>
    <col min="131" max="131" width="13.54296875" bestFit="1" customWidth="1"/>
    <col min="132" max="132" width="8.7265625" customWidth="1"/>
    <col min="133" max="133" width="16.08984375" bestFit="1" customWidth="1"/>
    <col min="134" max="134" width="23" bestFit="1" customWidth="1"/>
    <col min="135" max="135" width="12.7265625" bestFit="1" customWidth="1"/>
    <col min="136" max="136" width="9.1796875" bestFit="1" customWidth="1"/>
    <col min="137" max="137" width="16.08984375" bestFit="1" customWidth="1"/>
    <col min="138" max="138" width="23" bestFit="1" customWidth="1"/>
    <col min="139" max="139" width="11.08984375" bestFit="1" customWidth="1"/>
    <col min="140" max="140" width="9.1796875" bestFit="1" customWidth="1"/>
    <col min="141" max="141" width="16.08984375" bestFit="1" customWidth="1"/>
    <col min="142" max="142" width="22.90625" bestFit="1" customWidth="1"/>
    <col min="143" max="143" width="11" bestFit="1" customWidth="1"/>
    <col min="144" max="144" width="9.08984375" bestFit="1" customWidth="1"/>
    <col min="145" max="145" width="14.7265625" bestFit="1" customWidth="1"/>
    <col min="146" max="146" width="22.90625" bestFit="1" customWidth="1"/>
    <col min="147" max="147" width="12.81640625" bestFit="1" customWidth="1"/>
    <col min="148" max="148" width="12.6328125" customWidth="1"/>
    <col min="149" max="149" width="23.90625" bestFit="1" customWidth="1"/>
    <col min="150" max="150" width="16.81640625" bestFit="1" customWidth="1"/>
    <col min="151" max="151" width="18.36328125" customWidth="1"/>
    <col min="152" max="152" width="13.7265625" customWidth="1"/>
    <col min="153" max="153" width="24.81640625" style="11" bestFit="1" customWidth="1"/>
    <col min="157" max="157" width="16.1796875" style="35" bestFit="1" customWidth="1"/>
    <col min="158" max="158" width="23.7265625" style="12" bestFit="1" customWidth="1"/>
    <col min="159" max="159" width="20.54296875" bestFit="1" customWidth="1"/>
    <col min="160" max="162" width="9" bestFit="1" customWidth="1"/>
    <col min="163" max="163" width="9" style="11" bestFit="1" customWidth="1"/>
    <col min="164" max="164" width="13.54296875" bestFit="1" customWidth="1"/>
    <col min="165" max="167" width="9" bestFit="1" customWidth="1"/>
    <col min="168" max="168" width="12.54296875" bestFit="1" customWidth="1"/>
    <col min="169" max="175" width="9" bestFit="1" customWidth="1"/>
    <col min="176" max="176" width="12.6328125" bestFit="1" customWidth="1"/>
    <col min="177" max="177" width="23.81640625" bestFit="1" customWidth="1"/>
    <col min="178" max="178" width="16.7265625" bestFit="1" customWidth="1"/>
    <col min="179" max="179" width="18.36328125" customWidth="1"/>
    <col min="180" max="180" width="13.7265625" customWidth="1"/>
    <col min="181" max="181" width="24.7265625" style="11" bestFit="1" customWidth="1"/>
    <col min="182" max="182" width="13.54296875" bestFit="1" customWidth="1"/>
    <col min="183" max="183" width="9" bestFit="1" customWidth="1"/>
    <col min="184" max="184" width="13" bestFit="1" customWidth="1"/>
    <col min="185" max="185" width="14" bestFit="1" customWidth="1"/>
    <col min="186" max="186" width="12.54296875" bestFit="1" customWidth="1"/>
    <col min="187" max="187" width="9" bestFit="1" customWidth="1"/>
    <col min="188" max="188" width="13" bestFit="1" customWidth="1"/>
    <col min="189" max="189" width="14.08984375" bestFit="1" customWidth="1"/>
    <col min="190" max="195" width="9" bestFit="1" customWidth="1"/>
    <col min="196" max="196" width="23.81640625" bestFit="1" customWidth="1"/>
    <col min="197" max="197" width="16.7265625" bestFit="1" customWidth="1"/>
    <col min="198" max="198" width="18.36328125" customWidth="1"/>
    <col min="199" max="199" width="13.7265625" customWidth="1"/>
    <col min="200" max="200" width="24.6328125" style="11" bestFit="1" customWidth="1"/>
  </cols>
  <sheetData>
    <row r="1" spans="1:200" s="19" customFormat="1" ht="22.5" thickBot="1" x14ac:dyDescent="0.4">
      <c r="F1" s="19" t="s">
        <v>5864</v>
      </c>
      <c r="G1" s="31"/>
      <c r="H1"/>
      <c r="I1" t="s">
        <v>1644</v>
      </c>
      <c r="J1" t="s">
        <v>1645</v>
      </c>
      <c r="K1" t="s">
        <v>5838</v>
      </c>
      <c r="L1"/>
      <c r="M1" t="s">
        <v>1644</v>
      </c>
      <c r="N1" t="s">
        <v>1645</v>
      </c>
      <c r="O1" t="s">
        <v>5838</v>
      </c>
      <c r="P1"/>
      <c r="Q1" t="s">
        <v>1644</v>
      </c>
      <c r="R1" t="s">
        <v>1645</v>
      </c>
      <c r="S1" t="s">
        <v>1645</v>
      </c>
      <c r="T1"/>
      <c r="U1" t="s">
        <v>1644</v>
      </c>
      <c r="V1" t="s">
        <v>1645</v>
      </c>
      <c r="W1" t="s">
        <v>5838</v>
      </c>
      <c r="X1" t="s">
        <v>5917</v>
      </c>
      <c r="Y1"/>
      <c r="Z1"/>
      <c r="AA1"/>
      <c r="AB1"/>
      <c r="AC1" t="s">
        <v>5848</v>
      </c>
      <c r="AD1" s="20"/>
      <c r="AF1" s="19" t="s">
        <v>1644</v>
      </c>
      <c r="AG1" t="s">
        <v>1645</v>
      </c>
      <c r="AH1" s="19" t="s">
        <v>5838</v>
      </c>
      <c r="AJ1" s="19" t="s">
        <v>1644</v>
      </c>
      <c r="AK1" t="s">
        <v>1645</v>
      </c>
      <c r="AL1" s="19" t="s">
        <v>5838</v>
      </c>
      <c r="AN1" s="19" t="s">
        <v>1644</v>
      </c>
      <c r="AO1" t="s">
        <v>1645</v>
      </c>
      <c r="AP1" s="19" t="s">
        <v>5838</v>
      </c>
      <c r="AR1" s="19" t="s">
        <v>1644</v>
      </c>
      <c r="AS1" t="s">
        <v>1645</v>
      </c>
      <c r="AT1" s="19" t="s">
        <v>5838</v>
      </c>
      <c r="AU1"/>
      <c r="AV1"/>
      <c r="AW1"/>
      <c r="AX1"/>
      <c r="AY1" t="s">
        <v>5848</v>
      </c>
      <c r="BA1" s="20"/>
      <c r="BC1" s="19" t="s">
        <v>1644</v>
      </c>
      <c r="BD1" t="s">
        <v>1645</v>
      </c>
      <c r="BE1" s="19" t="s">
        <v>5871</v>
      </c>
      <c r="BG1" s="19" t="s">
        <v>1644</v>
      </c>
      <c r="BH1" t="s">
        <v>1645</v>
      </c>
      <c r="BI1" s="19" t="s">
        <v>5871</v>
      </c>
      <c r="BK1" s="19" t="s">
        <v>1644</v>
      </c>
      <c r="BL1" t="s">
        <v>1645</v>
      </c>
      <c r="BM1" s="19" t="s">
        <v>5871</v>
      </c>
      <c r="BO1" s="19" t="s">
        <v>1644</v>
      </c>
      <c r="BP1" t="s">
        <v>1645</v>
      </c>
      <c r="BQ1" s="19" t="s">
        <v>5871</v>
      </c>
      <c r="BR1"/>
      <c r="BS1"/>
      <c r="BT1"/>
      <c r="BU1"/>
      <c r="BV1" t="s">
        <v>5848</v>
      </c>
      <c r="BX1" s="31"/>
      <c r="BY1"/>
      <c r="BZ1" t="s">
        <v>1644</v>
      </c>
      <c r="CA1" t="s">
        <v>1645</v>
      </c>
      <c r="CB1" t="s">
        <v>5838</v>
      </c>
      <c r="CC1"/>
      <c r="CD1" t="s">
        <v>1644</v>
      </c>
      <c r="CE1" t="s">
        <v>1645</v>
      </c>
      <c r="CF1" t="s">
        <v>5838</v>
      </c>
      <c r="CG1"/>
      <c r="CH1" t="s">
        <v>1644</v>
      </c>
      <c r="CI1" t="s">
        <v>1645</v>
      </c>
      <c r="CJ1" t="s">
        <v>5838</v>
      </c>
      <c r="CK1"/>
      <c r="CL1" t="s">
        <v>1644</v>
      </c>
      <c r="CM1" t="s">
        <v>1645</v>
      </c>
      <c r="CN1" t="s">
        <v>5838</v>
      </c>
      <c r="CO1" t="s">
        <v>5917</v>
      </c>
      <c r="CP1"/>
      <c r="CQ1"/>
      <c r="CR1"/>
      <c r="CS1"/>
      <c r="CT1" t="s">
        <v>5848</v>
      </c>
      <c r="CW1" s="34"/>
      <c r="CX1" s="27"/>
      <c r="CY1" s="28"/>
      <c r="CZ1" s="28"/>
      <c r="DA1" s="28"/>
      <c r="DB1" s="28"/>
      <c r="DC1" s="29" t="s">
        <v>5865</v>
      </c>
      <c r="DF1" s="19" t="s">
        <v>1644</v>
      </c>
      <c r="DG1" t="s">
        <v>1645</v>
      </c>
      <c r="DH1" s="19" t="s">
        <v>5838</v>
      </c>
      <c r="DJ1" s="19" t="s">
        <v>1644</v>
      </c>
      <c r="DK1" t="s">
        <v>1645</v>
      </c>
      <c r="DL1" s="19" t="s">
        <v>5838</v>
      </c>
      <c r="DN1" s="19" t="s">
        <v>1644</v>
      </c>
      <c r="DO1" t="s">
        <v>1645</v>
      </c>
      <c r="DP1" s="19" t="s">
        <v>5838</v>
      </c>
      <c r="DR1" s="19" t="s">
        <v>1644</v>
      </c>
      <c r="DS1" t="s">
        <v>1645</v>
      </c>
      <c r="DT1" s="19" t="s">
        <v>5838</v>
      </c>
      <c r="DU1" t="s">
        <v>5917</v>
      </c>
      <c r="DV1"/>
      <c r="DW1"/>
      <c r="DX1"/>
      <c r="DY1"/>
      <c r="DZ1" t="s">
        <v>5848</v>
      </c>
      <c r="EC1" s="19" t="s">
        <v>1644</v>
      </c>
      <c r="ED1" t="s">
        <v>1645</v>
      </c>
      <c r="EE1" s="19" t="s">
        <v>5838</v>
      </c>
      <c r="EG1" s="19" t="s">
        <v>1644</v>
      </c>
      <c r="EH1" t="s">
        <v>1645</v>
      </c>
      <c r="EI1" s="19" t="s">
        <v>5838</v>
      </c>
      <c r="EK1" s="19" t="s">
        <v>1644</v>
      </c>
      <c r="EL1" t="s">
        <v>1645</v>
      </c>
      <c r="EM1" s="19" t="s">
        <v>5838</v>
      </c>
      <c r="EO1" s="19" t="s">
        <v>1644</v>
      </c>
      <c r="EP1" t="s">
        <v>1645</v>
      </c>
      <c r="EQ1" s="19" t="s">
        <v>5838</v>
      </c>
      <c r="ER1" t="s">
        <v>5917</v>
      </c>
      <c r="ES1"/>
      <c r="ET1"/>
      <c r="EU1"/>
      <c r="EV1"/>
      <c r="EW1" t="s">
        <v>5848</v>
      </c>
      <c r="FA1" s="34"/>
      <c r="FB1" s="27"/>
      <c r="FC1" s="28"/>
      <c r="FD1" s="28"/>
      <c r="FE1" s="28"/>
      <c r="FF1" s="28"/>
      <c r="FG1" s="29"/>
      <c r="FJ1" s="19" t="s">
        <v>1644</v>
      </c>
      <c r="FK1" t="s">
        <v>1645</v>
      </c>
      <c r="FL1" s="19" t="s">
        <v>5838</v>
      </c>
      <c r="FN1" s="19" t="s">
        <v>1644</v>
      </c>
      <c r="FO1" t="s">
        <v>1645</v>
      </c>
      <c r="FP1" s="19" t="s">
        <v>5838</v>
      </c>
      <c r="FR1" s="19" t="s">
        <v>1644</v>
      </c>
      <c r="FS1" t="s">
        <v>1645</v>
      </c>
      <c r="FT1" s="19" t="s">
        <v>5838</v>
      </c>
      <c r="FU1"/>
      <c r="FV1"/>
      <c r="FW1"/>
      <c r="FX1"/>
      <c r="FY1" t="s">
        <v>5848</v>
      </c>
      <c r="GB1" s="19" t="s">
        <v>1644</v>
      </c>
      <c r="GC1" t="s">
        <v>1645</v>
      </c>
      <c r="GD1" s="19" t="s">
        <v>5838</v>
      </c>
      <c r="GF1" s="19" t="s">
        <v>1644</v>
      </c>
      <c r="GG1" t="s">
        <v>1645</v>
      </c>
      <c r="GH1" s="19" t="s">
        <v>5838</v>
      </c>
      <c r="GK1" s="19" t="s">
        <v>1644</v>
      </c>
      <c r="GL1" t="s">
        <v>1645</v>
      </c>
      <c r="GM1" s="19" t="s">
        <v>5838</v>
      </c>
      <c r="GN1"/>
      <c r="GO1"/>
      <c r="GP1"/>
      <c r="GQ1"/>
      <c r="GR1" t="s">
        <v>5848</v>
      </c>
    </row>
    <row r="2" spans="1:200" ht="21.75" x14ac:dyDescent="0.35">
      <c r="A2" s="12" t="s">
        <v>0</v>
      </c>
      <c r="B2" t="s">
        <v>5849</v>
      </c>
      <c r="C2" t="s">
        <v>5850</v>
      </c>
      <c r="D2" t="s">
        <v>21</v>
      </c>
      <c r="E2" t="s">
        <v>2738</v>
      </c>
      <c r="F2" t="s">
        <v>5857</v>
      </c>
      <c r="G2" s="33" t="s">
        <v>4</v>
      </c>
      <c r="H2" s="9" t="s">
        <v>23</v>
      </c>
      <c r="I2" s="9" t="s">
        <v>1643</v>
      </c>
      <c r="J2" s="9" t="s">
        <v>1643</v>
      </c>
      <c r="K2" s="9" t="s">
        <v>1643</v>
      </c>
      <c r="L2" s="9" t="s">
        <v>22</v>
      </c>
      <c r="M2" s="9" t="s">
        <v>1640</v>
      </c>
      <c r="N2" s="9" t="s">
        <v>1640</v>
      </c>
      <c r="O2" s="9" t="s">
        <v>1640</v>
      </c>
      <c r="P2" s="9" t="s">
        <v>25</v>
      </c>
      <c r="Q2" s="9" t="s">
        <v>1641</v>
      </c>
      <c r="R2" s="9" t="s">
        <v>1641</v>
      </c>
      <c r="S2" s="9" t="s">
        <v>1641</v>
      </c>
      <c r="T2" s="9" t="s">
        <v>24</v>
      </c>
      <c r="U2" s="9" t="s">
        <v>1642</v>
      </c>
      <c r="V2" s="9" t="s">
        <v>1642</v>
      </c>
      <c r="W2" s="9" t="s">
        <v>1642</v>
      </c>
      <c r="X2" t="s">
        <v>5918</v>
      </c>
      <c r="Y2" s="9" t="s">
        <v>5847</v>
      </c>
      <c r="Z2" s="9" t="s">
        <v>5853</v>
      </c>
      <c r="AA2" s="9" t="s">
        <v>5844</v>
      </c>
      <c r="AB2" s="9" t="s">
        <v>5836</v>
      </c>
      <c r="AC2" s="24" t="s">
        <v>5837</v>
      </c>
      <c r="AD2" s="31" t="s">
        <v>5</v>
      </c>
      <c r="AE2" t="s">
        <v>23</v>
      </c>
      <c r="AF2" t="s">
        <v>1643</v>
      </c>
      <c r="AG2" s="9" t="s">
        <v>1643</v>
      </c>
      <c r="AH2" t="s">
        <v>1643</v>
      </c>
      <c r="AI2" t="s">
        <v>22</v>
      </c>
      <c r="AJ2" t="s">
        <v>1640</v>
      </c>
      <c r="AK2" s="9" t="s">
        <v>5842</v>
      </c>
      <c r="AL2" t="s">
        <v>1640</v>
      </c>
      <c r="AM2" t="s">
        <v>25</v>
      </c>
      <c r="AN2" t="s">
        <v>1641</v>
      </c>
      <c r="AO2" s="9" t="s">
        <v>5841</v>
      </c>
      <c r="AP2" t="s">
        <v>1641</v>
      </c>
      <c r="AQ2" t="s">
        <v>24</v>
      </c>
      <c r="AR2" t="s">
        <v>1642</v>
      </c>
      <c r="AS2" s="9" t="s">
        <v>5863</v>
      </c>
      <c r="AT2" t="s">
        <v>1642</v>
      </c>
      <c r="AU2" s="9" t="s">
        <v>5847</v>
      </c>
      <c r="AV2" s="9" t="s">
        <v>5853</v>
      </c>
      <c r="AW2" s="9" t="s">
        <v>5844</v>
      </c>
      <c r="AX2" s="9" t="s">
        <v>5836</v>
      </c>
      <c r="AY2" s="24" t="s">
        <v>5837</v>
      </c>
      <c r="BA2" s="13" t="s">
        <v>5</v>
      </c>
      <c r="BB2" t="s">
        <v>23</v>
      </c>
      <c r="BC2" t="s">
        <v>1643</v>
      </c>
      <c r="BD2" s="9" t="s">
        <v>1</v>
      </c>
      <c r="BE2" t="s">
        <v>1643</v>
      </c>
      <c r="BF2" t="s">
        <v>22</v>
      </c>
      <c r="BG2" t="s">
        <v>1640</v>
      </c>
      <c r="BH2" s="9" t="s">
        <v>5842</v>
      </c>
      <c r="BI2" t="s">
        <v>1640</v>
      </c>
      <c r="BJ2" t="s">
        <v>25</v>
      </c>
      <c r="BK2" t="s">
        <v>1641</v>
      </c>
      <c r="BL2" s="9" t="s">
        <v>5841</v>
      </c>
      <c r="BM2" t="s">
        <v>1641</v>
      </c>
      <c r="BN2" t="s">
        <v>24</v>
      </c>
      <c r="BO2" t="s">
        <v>1642</v>
      </c>
      <c r="BP2" s="9" t="s">
        <v>5863</v>
      </c>
      <c r="BQ2" t="s">
        <v>1642</v>
      </c>
      <c r="BR2" s="9" t="s">
        <v>5847</v>
      </c>
      <c r="BS2" s="9" t="s">
        <v>5853</v>
      </c>
      <c r="BT2" s="9" t="s">
        <v>5844</v>
      </c>
      <c r="BU2" s="9" t="s">
        <v>5836</v>
      </c>
      <c r="BV2" s="24" t="s">
        <v>5837</v>
      </c>
      <c r="BW2" s="11" t="s">
        <v>3</v>
      </c>
      <c r="BX2" s="33" t="s">
        <v>5</v>
      </c>
      <c r="BY2" s="9" t="s">
        <v>23</v>
      </c>
      <c r="BZ2" s="9" t="s">
        <v>1643</v>
      </c>
      <c r="CA2" s="9" t="s">
        <v>1</v>
      </c>
      <c r="CB2" s="9" t="s">
        <v>1643</v>
      </c>
      <c r="CC2" s="9" t="s">
        <v>22</v>
      </c>
      <c r="CD2" s="9" t="s">
        <v>1640</v>
      </c>
      <c r="CE2" s="9" t="s">
        <v>5842</v>
      </c>
      <c r="CF2" s="9" t="s">
        <v>1640</v>
      </c>
      <c r="CG2" s="9" t="s">
        <v>25</v>
      </c>
      <c r="CH2" s="9" t="s">
        <v>1641</v>
      </c>
      <c r="CI2" s="9" t="s">
        <v>1641</v>
      </c>
      <c r="CJ2" s="9" t="s">
        <v>1641</v>
      </c>
      <c r="CK2" s="9" t="s">
        <v>24</v>
      </c>
      <c r="CL2" s="9" t="s">
        <v>1642</v>
      </c>
      <c r="CM2" s="9" t="s">
        <v>1642</v>
      </c>
      <c r="CN2" s="9" t="s">
        <v>1642</v>
      </c>
      <c r="CO2" t="s">
        <v>5918</v>
      </c>
      <c r="CP2" s="9" t="s">
        <v>5847</v>
      </c>
      <c r="CQ2" s="9" t="s">
        <v>5853</v>
      </c>
      <c r="CR2" s="9" t="s">
        <v>5844</v>
      </c>
      <c r="CS2" s="9" t="s">
        <v>5836</v>
      </c>
      <c r="CT2" s="24" t="s">
        <v>5837</v>
      </c>
      <c r="CW2" s="35" t="s">
        <v>5854</v>
      </c>
      <c r="CX2" s="12" t="s">
        <v>0</v>
      </c>
      <c r="CY2" t="s">
        <v>5849</v>
      </c>
      <c r="CZ2" t="s">
        <v>5850</v>
      </c>
      <c r="DA2" t="s">
        <v>21</v>
      </c>
      <c r="DB2" t="s">
        <v>2738</v>
      </c>
      <c r="DC2" s="11" t="s">
        <v>5857</v>
      </c>
      <c r="DD2" s="2" t="s">
        <v>5833</v>
      </c>
      <c r="DE2" t="s">
        <v>23</v>
      </c>
      <c r="DF2" t="s">
        <v>1643</v>
      </c>
      <c r="DG2" s="9" t="s">
        <v>1</v>
      </c>
      <c r="DH2" t="s">
        <v>1643</v>
      </c>
      <c r="DI2" t="s">
        <v>22</v>
      </c>
      <c r="DJ2" t="s">
        <v>1640</v>
      </c>
      <c r="DK2" s="9" t="s">
        <v>5842</v>
      </c>
      <c r="DL2" t="s">
        <v>1640</v>
      </c>
      <c r="DM2" t="s">
        <v>25</v>
      </c>
      <c r="DN2" t="s">
        <v>1641</v>
      </c>
      <c r="DO2" s="9" t="s">
        <v>5841</v>
      </c>
      <c r="DP2" t="s">
        <v>1641</v>
      </c>
      <c r="DQ2" t="s">
        <v>24</v>
      </c>
      <c r="DR2" t="s">
        <v>1642</v>
      </c>
      <c r="DS2" s="9" t="s">
        <v>1642</v>
      </c>
      <c r="DT2" t="s">
        <v>1642</v>
      </c>
      <c r="DU2" t="s">
        <v>5918</v>
      </c>
      <c r="DV2" s="9" t="s">
        <v>5847</v>
      </c>
      <c r="DW2" s="9" t="s">
        <v>5853</v>
      </c>
      <c r="DX2" s="9" t="s">
        <v>5844</v>
      </c>
      <c r="DY2" s="9" t="s">
        <v>5836</v>
      </c>
      <c r="DZ2" s="24" t="s">
        <v>5837</v>
      </c>
      <c r="EA2" s="2" t="s">
        <v>5834</v>
      </c>
      <c r="EB2" t="s">
        <v>23</v>
      </c>
      <c r="EC2" t="s">
        <v>1643</v>
      </c>
      <c r="ED2" s="9" t="s">
        <v>1</v>
      </c>
      <c r="EE2" t="s">
        <v>1643</v>
      </c>
      <c r="EF2" t="s">
        <v>22</v>
      </c>
      <c r="EG2" t="s">
        <v>1640</v>
      </c>
      <c r="EH2" s="9" t="s">
        <v>5842</v>
      </c>
      <c r="EI2" t="s">
        <v>1640</v>
      </c>
      <c r="EJ2" t="s">
        <v>25</v>
      </c>
      <c r="EK2" t="s">
        <v>1641</v>
      </c>
      <c r="EL2" s="9" t="s">
        <v>5841</v>
      </c>
      <c r="EM2" t="s">
        <v>1641</v>
      </c>
      <c r="EN2" t="s">
        <v>24</v>
      </c>
      <c r="EO2" t="s">
        <v>1642</v>
      </c>
      <c r="EP2" s="9" t="s">
        <v>1642</v>
      </c>
      <c r="EQ2" t="s">
        <v>1642</v>
      </c>
      <c r="ER2" t="s">
        <v>5918</v>
      </c>
      <c r="ES2" s="9" t="s">
        <v>5847</v>
      </c>
      <c r="ET2" s="9" t="s">
        <v>5853</v>
      </c>
      <c r="EU2" s="9" t="s">
        <v>5844</v>
      </c>
      <c r="EV2" s="9" t="s">
        <v>5836</v>
      </c>
      <c r="EW2" s="24" t="s">
        <v>5837</v>
      </c>
      <c r="FA2" s="35" t="s">
        <v>5854</v>
      </c>
      <c r="FB2" s="12" t="s">
        <v>0</v>
      </c>
      <c r="FC2" t="s">
        <v>5849</v>
      </c>
      <c r="FD2" t="s">
        <v>5850</v>
      </c>
      <c r="FE2" t="s">
        <v>21</v>
      </c>
      <c r="FF2" t="s">
        <v>2738</v>
      </c>
      <c r="FG2" s="11" t="s">
        <v>2</v>
      </c>
      <c r="FH2" s="2" t="s">
        <v>5833</v>
      </c>
      <c r="FI2" t="s">
        <v>23</v>
      </c>
      <c r="FJ2" t="s">
        <v>1643</v>
      </c>
      <c r="FK2" s="9" t="s">
        <v>1</v>
      </c>
      <c r="FL2" t="s">
        <v>1643</v>
      </c>
      <c r="FM2" t="s">
        <v>22</v>
      </c>
      <c r="FN2" t="s">
        <v>1640</v>
      </c>
      <c r="FO2" s="9" t="s">
        <v>5842</v>
      </c>
      <c r="FP2" t="s">
        <v>1640</v>
      </c>
      <c r="FQ2" t="s">
        <v>24</v>
      </c>
      <c r="FR2" t="s">
        <v>1642</v>
      </c>
      <c r="FS2" s="9" t="s">
        <v>1642</v>
      </c>
      <c r="FT2" t="s">
        <v>1642</v>
      </c>
      <c r="FU2" s="9" t="s">
        <v>5847</v>
      </c>
      <c r="FV2" s="9" t="s">
        <v>5853</v>
      </c>
      <c r="FW2" s="9" t="s">
        <v>5844</v>
      </c>
      <c r="FX2" s="9" t="s">
        <v>5836</v>
      </c>
      <c r="FY2" s="24" t="s">
        <v>5837</v>
      </c>
      <c r="FZ2" s="2" t="s">
        <v>5834</v>
      </c>
      <c r="GA2" t="s">
        <v>23</v>
      </c>
      <c r="GB2" t="s">
        <v>1643</v>
      </c>
      <c r="GC2" s="9" t="s">
        <v>1</v>
      </c>
      <c r="GD2" t="s">
        <v>1643</v>
      </c>
      <c r="GE2" t="s">
        <v>22</v>
      </c>
      <c r="GF2" t="s">
        <v>1640</v>
      </c>
      <c r="GG2" s="9" t="s">
        <v>5842</v>
      </c>
      <c r="GH2" t="s">
        <v>1640</v>
      </c>
      <c r="GI2" t="s">
        <v>25</v>
      </c>
      <c r="GJ2" t="s">
        <v>24</v>
      </c>
      <c r="GK2" t="s">
        <v>1642</v>
      </c>
      <c r="GL2" s="9" t="s">
        <v>1642</v>
      </c>
      <c r="GM2" t="s">
        <v>1642</v>
      </c>
      <c r="GN2" s="9" t="s">
        <v>5847</v>
      </c>
      <c r="GO2" s="9" t="s">
        <v>5853</v>
      </c>
      <c r="GP2" s="9" t="s">
        <v>5844</v>
      </c>
      <c r="GQ2" s="9" t="s">
        <v>5836</v>
      </c>
      <c r="GR2" s="24" t="s">
        <v>5837</v>
      </c>
    </row>
    <row r="3" spans="1:200" ht="43.5" x14ac:dyDescent="0.35">
      <c r="A3" s="10">
        <v>44641.25</v>
      </c>
      <c r="B3">
        <v>2.3361999999999998</v>
      </c>
      <c r="C3">
        <v>6.1999999999999998E-3</v>
      </c>
      <c r="D3">
        <f>IF(C3&lt;0, ABS(C3), 0)</f>
        <v>0</v>
      </c>
      <c r="E3">
        <f>MAX(D3:D147)</f>
        <v>12.018599999999999</v>
      </c>
      <c r="F3">
        <v>0.18684999999999999</v>
      </c>
      <c r="H3">
        <v>0</v>
      </c>
      <c r="I3">
        <v>0</v>
      </c>
      <c r="J3">
        <f>I3*5*60/3600</f>
        <v>0</v>
      </c>
      <c r="K3">
        <f>I3*5*60/3600</f>
        <v>0</v>
      </c>
      <c r="L3">
        <v>0</v>
      </c>
      <c r="M3">
        <f t="shared" ref="M3:M66" si="0">L3*380/1000*0.83</f>
        <v>0</v>
      </c>
      <c r="N3">
        <f>M3*5*60/3600</f>
        <v>0</v>
      </c>
      <c r="O3">
        <f>M3*5*60/3600</f>
        <v>0</v>
      </c>
      <c r="P3">
        <v>0</v>
      </c>
      <c r="Q3">
        <f t="shared" ref="Q3:Q66" si="1">P3*380/1000*0.83</f>
        <v>0</v>
      </c>
      <c r="R3">
        <f>Q3*5*60/3600</f>
        <v>0</v>
      </c>
      <c r="S3">
        <f>Q3*5*60/3600</f>
        <v>0</v>
      </c>
      <c r="T3">
        <v>0</v>
      </c>
      <c r="U3">
        <f>T3*380/1000*0.83</f>
        <v>0</v>
      </c>
      <c r="V3">
        <f>U3*5*60/3600</f>
        <v>0</v>
      </c>
      <c r="W3">
        <f>U3*5*60/3600</f>
        <v>0</v>
      </c>
      <c r="X3">
        <f>(I3+M3+Q3+U3)/0.83</f>
        <v>0</v>
      </c>
      <c r="Y3">
        <f>(I3+M3+Q3+U3)/0.85+$B3</f>
        <v>2.3361999999999998</v>
      </c>
      <c r="Z3">
        <f>(I3+M3+Q3+U3)/0.85+$B3-$D3</f>
        <v>2.3361999999999998</v>
      </c>
      <c r="AA3">
        <f t="shared" ref="AA3:AA34" si="2">IF(Y3&gt;$D3, $D3, Y3)</f>
        <v>0</v>
      </c>
      <c r="AB3">
        <f>Z3*5*60/3600*$F3</f>
        <v>3.6376580833333332E-2</v>
      </c>
      <c r="AC3" s="11">
        <f>SUM(AB3:AB147)</f>
        <v>54.774518885970537</v>
      </c>
      <c r="AD3" s="32" t="s">
        <v>6</v>
      </c>
      <c r="AE3">
        <v>0</v>
      </c>
      <c r="AF3">
        <v>0</v>
      </c>
      <c r="AG3">
        <f>AF3*5*60/3600</f>
        <v>0</v>
      </c>
      <c r="AH3">
        <f>AF3*5*60/3600</f>
        <v>0</v>
      </c>
      <c r="AI3">
        <v>0</v>
      </c>
      <c r="AJ3">
        <v>0</v>
      </c>
      <c r="AK3">
        <f>AJ3*5*60/3600</f>
        <v>0</v>
      </c>
      <c r="AL3">
        <f>AJ3*5*60/3600</f>
        <v>0</v>
      </c>
      <c r="AM3">
        <v>0</v>
      </c>
      <c r="AN3">
        <v>0</v>
      </c>
      <c r="AO3">
        <f>AN3*5*60/3600</f>
        <v>0</v>
      </c>
      <c r="AP3">
        <f>AN3*5*60/3600</f>
        <v>0</v>
      </c>
      <c r="AQ3">
        <v>0</v>
      </c>
      <c r="AR3">
        <v>0</v>
      </c>
      <c r="AS3">
        <f>AR3*5*60/3600</f>
        <v>0</v>
      </c>
      <c r="AT3">
        <f>AR3*5*60/3600</f>
        <v>0</v>
      </c>
      <c r="AU3">
        <f>(AF3+AJ3+AN3+AR3)/0.85+$B3</f>
        <v>2.3361999999999998</v>
      </c>
      <c r="AV3">
        <f>(AF3+AJ3+AN3+AR3)/0.85+$B3-$D3</f>
        <v>2.3361999999999998</v>
      </c>
      <c r="AW3">
        <f>IF(AU3&gt;$D3, $D3, AU3)</f>
        <v>0</v>
      </c>
      <c r="AX3">
        <f>AV3*5*60/3600*$F3</f>
        <v>3.6376580833333332E-2</v>
      </c>
      <c r="AY3" s="11">
        <f>SUM(AX3:AX147)</f>
        <v>52.949164879280296</v>
      </c>
      <c r="BA3" s="14" t="s">
        <v>5840</v>
      </c>
      <c r="BB3">
        <v>0</v>
      </c>
      <c r="BC3">
        <v>0</v>
      </c>
      <c r="BD3">
        <f>BC3*5*60/3600</f>
        <v>0</v>
      </c>
      <c r="BE3">
        <f>BC3*5*60/3600</f>
        <v>0</v>
      </c>
      <c r="BF3">
        <v>0</v>
      </c>
      <c r="BG3">
        <v>0</v>
      </c>
      <c r="BH3">
        <f>BG3*5*60/3600</f>
        <v>0</v>
      </c>
      <c r="BI3">
        <f>BG3*5*60/3600</f>
        <v>0</v>
      </c>
      <c r="BJ3">
        <v>0</v>
      </c>
      <c r="BK3">
        <v>0</v>
      </c>
      <c r="BL3">
        <f>BK3*5*60/3600</f>
        <v>0</v>
      </c>
      <c r="BM3">
        <f>BK3*5*60/3600</f>
        <v>0</v>
      </c>
      <c r="BN3">
        <v>0</v>
      </c>
      <c r="BO3">
        <v>0</v>
      </c>
      <c r="BP3">
        <f>BO3*5*60/3600</f>
        <v>0</v>
      </c>
      <c r="BQ3">
        <f>BO3*5*60/3600</f>
        <v>0</v>
      </c>
      <c r="BR3">
        <f>(BC3+BG3+BK3+BO3)/0.85+$B3</f>
        <v>2.3361999999999998</v>
      </c>
      <c r="BS3">
        <f>(BC3+BG3+BK3+BO3)/0.85+$B3-$D3</f>
        <v>2.3361999999999998</v>
      </c>
      <c r="BT3">
        <f>IF(BR3&gt;$D3, $D3, BR3)</f>
        <v>0</v>
      </c>
      <c r="BU3">
        <f>BS3*5*60/3600*$F3</f>
        <v>3.6376580833333332E-2</v>
      </c>
      <c r="BV3" s="11">
        <f>SUM(BU3:BU147)</f>
        <v>52.791225913238286</v>
      </c>
      <c r="BW3" s="11">
        <f t="shared" ref="BW3:BW34" si="3">BC3+BG3+BK3+BO3+B3+C3</f>
        <v>2.3424</v>
      </c>
      <c r="BX3" s="14" t="s">
        <v>28</v>
      </c>
      <c r="BY3">
        <v>0</v>
      </c>
      <c r="BZ3">
        <v>0</v>
      </c>
      <c r="CA3">
        <f>BZ3*5*60/3600</f>
        <v>0</v>
      </c>
      <c r="CB3">
        <f>BZ3*5*60/3600</f>
        <v>0</v>
      </c>
      <c r="CC3">
        <v>0</v>
      </c>
      <c r="CD3">
        <v>0</v>
      </c>
      <c r="CE3">
        <f>CD3*5*60/3600</f>
        <v>0</v>
      </c>
      <c r="CF3">
        <f>CD3*5*60/3600</f>
        <v>0</v>
      </c>
      <c r="CG3">
        <v>0</v>
      </c>
      <c r="CH3">
        <v>0</v>
      </c>
      <c r="CI3">
        <f>CH3*5*60/3600</f>
        <v>0</v>
      </c>
      <c r="CJ3">
        <f>CH3*5*60/3600</f>
        <v>0</v>
      </c>
      <c r="CK3">
        <v>0</v>
      </c>
      <c r="CL3">
        <v>0</v>
      </c>
      <c r="CM3">
        <f>CL3*5*60/3600</f>
        <v>0</v>
      </c>
      <c r="CN3">
        <f>CL3*5*60/3600</f>
        <v>0</v>
      </c>
      <c r="CO3">
        <f>(BZ3+CD3+CH3+CL3)/0.83</f>
        <v>0</v>
      </c>
      <c r="CP3">
        <f t="shared" ref="CP3:CP34" si="4">(BZ3+CD3+CH3+CL3)/0.85+$B3</f>
        <v>2.3361999999999998</v>
      </c>
      <c r="CQ3">
        <f t="shared" ref="CQ3:CQ34" si="5">(BZ3+CD3+CH3+CL3)/0.85+$B3-$D3</f>
        <v>2.3361999999999998</v>
      </c>
      <c r="CR3">
        <f>IF(CP3&gt;$D3, $D3, CP3)</f>
        <v>0</v>
      </c>
      <c r="CS3">
        <f>CQ3*5*60/3600*$F3</f>
        <v>3.6376580833333332E-2</v>
      </c>
      <c r="CT3" s="11">
        <f>SUM(CS3:CS147)</f>
        <v>52.784344529164898</v>
      </c>
      <c r="CW3" s="35" t="s">
        <v>27</v>
      </c>
      <c r="CX3" s="10">
        <v>44641.25</v>
      </c>
      <c r="CY3">
        <v>2.3361999999999998</v>
      </c>
      <c r="CZ3">
        <v>1.302E-2</v>
      </c>
      <c r="DA3">
        <f>IF(CZ3&lt;0, ABS(CZ3), 0)</f>
        <v>0</v>
      </c>
      <c r="DB3">
        <f>MAX(DA3:DA147)</f>
        <v>25.239059999999998</v>
      </c>
      <c r="DC3" s="11">
        <v>0.18684999999999999</v>
      </c>
      <c r="DD3" s="3"/>
      <c r="DE3">
        <v>0</v>
      </c>
      <c r="DF3">
        <f>DE3*380/1000*0.83</f>
        <v>0</v>
      </c>
      <c r="DG3">
        <f>DF3*5*60/3600</f>
        <v>0</v>
      </c>
      <c r="DH3">
        <f>DF3*5*60/3600</f>
        <v>0</v>
      </c>
      <c r="DI3">
        <v>0</v>
      </c>
      <c r="DJ3">
        <f>DI3*380/1000*0.83</f>
        <v>0</v>
      </c>
      <c r="DK3">
        <f>DJ3*5*60/3600</f>
        <v>0</v>
      </c>
      <c r="DL3">
        <f>DJ3*5*60/3600</f>
        <v>0</v>
      </c>
      <c r="DM3">
        <v>0</v>
      </c>
      <c r="DN3">
        <f>DM3*380/1000*0.83</f>
        <v>0</v>
      </c>
      <c r="DO3">
        <f>DN3*5*60/3600</f>
        <v>0</v>
      </c>
      <c r="DP3">
        <f>DN3*5*60/3600</f>
        <v>0</v>
      </c>
      <c r="DQ3">
        <v>0</v>
      </c>
      <c r="DR3">
        <f>DQ3*380/1000*0.83</f>
        <v>0</v>
      </c>
      <c r="DS3">
        <f>DR3*5*60/3600</f>
        <v>0</v>
      </c>
      <c r="DT3">
        <f>DR3*5*60/3600</f>
        <v>0</v>
      </c>
      <c r="DU3">
        <f>(DF3+DJ3+DN3+DR3)/0.83</f>
        <v>0</v>
      </c>
      <c r="DV3">
        <f t="shared" ref="DV3:DV34" si="6">(DF3+DJ3+DN3+DR3)/0.85+$CY3</f>
        <v>2.3361999999999998</v>
      </c>
      <c r="DW3">
        <f t="shared" ref="DW3:DW34" si="7">(DF3+DJ3+DN3+DR3)/0.85+$CY3-$DA3</f>
        <v>2.3361999999999998</v>
      </c>
      <c r="DX3">
        <f>IF(DV3&gt;$DA3,$DA3, DV3)</f>
        <v>0</v>
      </c>
      <c r="DY3">
        <f>DW3*5*60/3600*$F3</f>
        <v>3.6376580833333332E-2</v>
      </c>
      <c r="DZ3" s="11">
        <f>SUM(DY3:DY147)</f>
        <v>36.549973938203834</v>
      </c>
      <c r="EA3" s="3" t="s">
        <v>947</v>
      </c>
      <c r="EB3">
        <v>0</v>
      </c>
      <c r="EC3">
        <v>0</v>
      </c>
      <c r="ED3">
        <f>EC3*5*60/3600</f>
        <v>0</v>
      </c>
      <c r="EE3">
        <f>EC3*5*60/3600</f>
        <v>0</v>
      </c>
      <c r="EF3">
        <v>0</v>
      </c>
      <c r="EG3">
        <v>0</v>
      </c>
      <c r="EH3">
        <f>EG3*5*60/3600</f>
        <v>0</v>
      </c>
      <c r="EI3">
        <f>EG3*5*60/3600</f>
        <v>0</v>
      </c>
      <c r="EJ3">
        <v>0</v>
      </c>
      <c r="EK3">
        <v>0</v>
      </c>
      <c r="EL3">
        <f>EK3*5*60/3600</f>
        <v>0</v>
      </c>
      <c r="EM3">
        <f>EK3*5*60/3600</f>
        <v>0</v>
      </c>
      <c r="EN3">
        <v>0</v>
      </c>
      <c r="EO3">
        <v>0</v>
      </c>
      <c r="EP3">
        <f>EO3*5*60/3600</f>
        <v>0</v>
      </c>
      <c r="EQ3">
        <f>EO3*5*60/3600</f>
        <v>0</v>
      </c>
      <c r="ER3">
        <f>(EC3+EG3+EK3+EO3)/0.83</f>
        <v>0</v>
      </c>
      <c r="ES3">
        <f>(EC3+EG3+EK3+EO3)/0.85+$CY3</f>
        <v>2.3361999999999998</v>
      </c>
      <c r="ET3">
        <f>(EC3+EG3+EK3+EO3)/0.85+$CY3-$DA3</f>
        <v>2.3361999999999998</v>
      </c>
      <c r="EU3">
        <f>IF(ES3&gt;$DA3,$DA3, ES3)</f>
        <v>0</v>
      </c>
      <c r="EV3">
        <f>ET3*5*60/3600*$F3</f>
        <v>3.6376580833333332E-2</v>
      </c>
      <c r="EW3" s="11">
        <f>SUM(EV3:EV147)</f>
        <v>34.64578415806082</v>
      </c>
      <c r="FA3" s="35" t="s">
        <v>27</v>
      </c>
      <c r="FB3" s="10">
        <v>44641.25</v>
      </c>
      <c r="FC3">
        <v>2.3361999999999998</v>
      </c>
      <c r="FD3">
        <v>1.302E-2</v>
      </c>
      <c r="FE3">
        <f>IF(FD3&lt;0, ABS(FD3), 0)</f>
        <v>0</v>
      </c>
      <c r="FF3">
        <f>MAX(FE3:FE147)</f>
        <v>25.239059999999998</v>
      </c>
      <c r="FG3" s="11">
        <v>0.18684999999999999</v>
      </c>
      <c r="FH3" s="3"/>
      <c r="FI3">
        <v>0</v>
      </c>
      <c r="FJ3">
        <v>0</v>
      </c>
      <c r="FK3">
        <f>FJ3*5*60/3600</f>
        <v>0</v>
      </c>
      <c r="FL3">
        <f>FJ3*5*60/3600</f>
        <v>0</v>
      </c>
      <c r="FM3">
        <v>0</v>
      </c>
      <c r="FN3">
        <v>0</v>
      </c>
      <c r="FO3">
        <f>FN3*5*60/3600</f>
        <v>0</v>
      </c>
      <c r="FP3">
        <f>FN3*5*60/3600</f>
        <v>0</v>
      </c>
      <c r="FQ3">
        <v>0</v>
      </c>
      <c r="FR3">
        <v>0</v>
      </c>
      <c r="FS3">
        <f>FR3*5*60/3600</f>
        <v>0</v>
      </c>
      <c r="FT3">
        <f>FR3*5*60/3600</f>
        <v>0</v>
      </c>
      <c r="FU3">
        <f>(FI3+FM3+FR3)+$CY3</f>
        <v>2.3361999999999998</v>
      </c>
      <c r="FV3">
        <f>FI3+FM3+FR3+$FC3-$FE3</f>
        <v>2.3361999999999998</v>
      </c>
      <c r="FW3">
        <f>IF(FU3&gt;$DA3,$DA3, FU3)</f>
        <v>0</v>
      </c>
      <c r="FX3">
        <f>FU3*5*60/3600*$F3</f>
        <v>3.6376580833333332E-2</v>
      </c>
      <c r="FY3" s="11">
        <f>SUM(FX3:FX147)</f>
        <v>103.59729444383326</v>
      </c>
      <c r="FZ3" s="3" t="s">
        <v>7</v>
      </c>
      <c r="GA3">
        <v>0</v>
      </c>
      <c r="GB3">
        <v>0</v>
      </c>
      <c r="GC3">
        <f>GB3*5*60/3600</f>
        <v>0</v>
      </c>
      <c r="GD3">
        <f>GB3*5*60/3600</f>
        <v>0</v>
      </c>
      <c r="GE3">
        <v>0</v>
      </c>
      <c r="GF3">
        <v>0</v>
      </c>
      <c r="GG3">
        <f>GF3*5*60/3600</f>
        <v>0</v>
      </c>
      <c r="GH3">
        <f>GF3*5*60/3600</f>
        <v>0</v>
      </c>
      <c r="GI3">
        <v>0</v>
      </c>
      <c r="GJ3">
        <v>0</v>
      </c>
      <c r="GK3">
        <v>0</v>
      </c>
      <c r="GL3">
        <f>GK3*5*60/3600</f>
        <v>0</v>
      </c>
      <c r="GM3">
        <f>GK3*5*60/3600</f>
        <v>0</v>
      </c>
      <c r="GN3">
        <f>(GB3+GF3+GK3)+$CY3</f>
        <v>2.3361999999999998</v>
      </c>
      <c r="GO3">
        <f>GB3+GF3+GK3+$CY3-$DA3</f>
        <v>2.3361999999999998</v>
      </c>
      <c r="GP3">
        <f>IF(GN3&gt;$DA3,$DA3, GN3)</f>
        <v>0</v>
      </c>
      <c r="GQ3">
        <f>GN3*5*60/3600*$F3</f>
        <v>3.6376580833333332E-2</v>
      </c>
      <c r="GR3" s="11">
        <f>SUM(GQ3:GQ147)</f>
        <v>54.101650712571086</v>
      </c>
    </row>
    <row r="4" spans="1:200" ht="21.75" x14ac:dyDescent="0.35">
      <c r="A4" s="10">
        <v>44641.253472222219</v>
      </c>
      <c r="B4">
        <v>3.4687999999999999</v>
      </c>
      <c r="C4">
        <v>6.4000000000000003E-3</v>
      </c>
      <c r="D4">
        <f t="shared" ref="D4:D67" si="8">IF(C4&lt;0, ABS(C4), 0)</f>
        <v>0</v>
      </c>
      <c r="F4">
        <v>0.18684999999999999</v>
      </c>
      <c r="H4">
        <v>0</v>
      </c>
      <c r="I4">
        <v>0</v>
      </c>
      <c r="J4">
        <f t="shared" ref="J4:J67" si="9">I4*5*60/3600</f>
        <v>0</v>
      </c>
      <c r="K4">
        <f>I4*5*60/3600+K3</f>
        <v>0</v>
      </c>
      <c r="L4">
        <v>0</v>
      </c>
      <c r="M4">
        <f t="shared" si="0"/>
        <v>0</v>
      </c>
      <c r="N4">
        <f t="shared" ref="N4:N67" si="10">M4*5*60/3600</f>
        <v>0</v>
      </c>
      <c r="O4">
        <f>M4*5*60/3600+O3</f>
        <v>0</v>
      </c>
      <c r="P4">
        <v>0</v>
      </c>
      <c r="Q4">
        <f t="shared" si="1"/>
        <v>0</v>
      </c>
      <c r="R4">
        <f t="shared" ref="R4:R67" si="11">Q4*5*60/3600</f>
        <v>0</v>
      </c>
      <c r="S4">
        <f>Q4*5*60/3600+S3</f>
        <v>0</v>
      </c>
      <c r="T4">
        <v>0</v>
      </c>
      <c r="U4">
        <f t="shared" ref="U4:U66" si="12">T4*380/1000*0.83</f>
        <v>0</v>
      </c>
      <c r="V4">
        <f t="shared" ref="V4:V67" si="13">U4*5*60/3600</f>
        <v>0</v>
      </c>
      <c r="W4">
        <f>U4*5*60/3600+W3</f>
        <v>0</v>
      </c>
      <c r="X4">
        <f t="shared" ref="X4:X67" si="14">(I4+M4+Q4+U4)/0.83</f>
        <v>0</v>
      </c>
      <c r="Y4">
        <f t="shared" ref="Y4:Y67" si="15">(I4+M4+Q4+U4)/0.85+$B4</f>
        <v>3.4687999999999999</v>
      </c>
      <c r="Z4">
        <f t="shared" ref="Z4:Z67" si="16">(I4+M4+Q4+U4)/0.85+$B4-$D4</f>
        <v>3.4687999999999999</v>
      </c>
      <c r="AA4">
        <f t="shared" si="2"/>
        <v>0</v>
      </c>
      <c r="AB4">
        <f t="shared" ref="AB4:AB67" si="17">Z4*5*60/3600*$F4</f>
        <v>5.401210666666667E-2</v>
      </c>
      <c r="AD4" s="31" t="s">
        <v>947</v>
      </c>
      <c r="AE4">
        <v>0</v>
      </c>
      <c r="AF4">
        <v>0</v>
      </c>
      <c r="AG4">
        <f t="shared" ref="AG4:AG67" si="18">AF4*5*60/3600</f>
        <v>0</v>
      </c>
      <c r="AH4">
        <f t="shared" ref="AH4:AH35" si="19">AF4*5*60/3600+AH3</f>
        <v>0</v>
      </c>
      <c r="AI4">
        <v>0</v>
      </c>
      <c r="AJ4">
        <v>0</v>
      </c>
      <c r="AK4">
        <f t="shared" ref="AK4:AK67" si="20">AJ4*5*60/3600</f>
        <v>0</v>
      </c>
      <c r="AL4">
        <f>AJ4*5*60/3600+AL3</f>
        <v>0</v>
      </c>
      <c r="AM4">
        <v>0</v>
      </c>
      <c r="AN4">
        <v>0</v>
      </c>
      <c r="AO4">
        <f t="shared" ref="AO4:AO67" si="21">AN4*5*60/3600</f>
        <v>0</v>
      </c>
      <c r="AP4">
        <f>AN4*5*60/3600+AP3</f>
        <v>0</v>
      </c>
      <c r="AQ4">
        <v>0</v>
      </c>
      <c r="AR4">
        <v>0</v>
      </c>
      <c r="AS4">
        <f t="shared" ref="AS4:AS67" si="22">AR4*5*60/3600</f>
        <v>0</v>
      </c>
      <c r="AT4">
        <f>AR4*5*60/3600+AT3</f>
        <v>0</v>
      </c>
      <c r="AU4">
        <f t="shared" ref="AU4:AU67" si="23">(AF4+AJ4+AN4+AR4)/0.85+$B4</f>
        <v>3.4687999999999999</v>
      </c>
      <c r="AV4">
        <f t="shared" ref="AV4:AV67" si="24">(AF4+AJ4+AN4+AR4)/0.85+$B4-$D4</f>
        <v>3.4687999999999999</v>
      </c>
      <c r="AW4">
        <f t="shared" ref="AW4:AW66" si="25">IF(AU4&gt;$D4, $D4, AU4)</f>
        <v>0</v>
      </c>
      <c r="AX4">
        <f t="shared" ref="AX4:AX67" si="26">AV4*5*60/3600*$F4</f>
        <v>5.401210666666667E-2</v>
      </c>
      <c r="BB4">
        <v>0</v>
      </c>
      <c r="BC4">
        <v>0</v>
      </c>
      <c r="BD4">
        <f t="shared" ref="BD4:BD67" si="27">BC4*5*60/3600</f>
        <v>0</v>
      </c>
      <c r="BE4">
        <f>BC4*5*60/3600+BE3</f>
        <v>0</v>
      </c>
      <c r="BF4">
        <v>0</v>
      </c>
      <c r="BG4">
        <v>0</v>
      </c>
      <c r="BH4">
        <f t="shared" ref="BH4:BH67" si="28">BG4*5*60/3600</f>
        <v>0</v>
      </c>
      <c r="BI4">
        <f>BG4*5*60/3600+BI3</f>
        <v>0</v>
      </c>
      <c r="BJ4">
        <v>0</v>
      </c>
      <c r="BK4">
        <v>0</v>
      </c>
      <c r="BL4">
        <f t="shared" ref="BL4:BL67" si="29">BK4*5*60/3600</f>
        <v>0</v>
      </c>
      <c r="BM4">
        <f>BK4*5*60/3600+BM3</f>
        <v>0</v>
      </c>
      <c r="BN4">
        <v>0</v>
      </c>
      <c r="BO4">
        <v>0</v>
      </c>
      <c r="BP4">
        <f t="shared" ref="BP4:BP67" si="30">BO4*5*60/3600</f>
        <v>0</v>
      </c>
      <c r="BQ4">
        <f>BO4*5*60/3600+BQ3</f>
        <v>0</v>
      </c>
      <c r="BR4">
        <f t="shared" ref="BR4:BR67" si="31">(BC4+BG4+BK4+BO4)/0.85+$B4</f>
        <v>3.4687999999999999</v>
      </c>
      <c r="BS4">
        <f t="shared" ref="BS4:BS67" si="32">(BC4+BG4+BK4+BO4)/0.85+$B4-$D4</f>
        <v>3.4687999999999999</v>
      </c>
      <c r="BT4">
        <f t="shared" ref="BT4:BT67" si="33">IF(BR4&gt;$D4, $D4, BR4)</f>
        <v>0</v>
      </c>
      <c r="BU4">
        <f t="shared" ref="BU4:BU67" si="34">BS4*5*60/3600*$F4</f>
        <v>5.401210666666667E-2</v>
      </c>
      <c r="BW4" s="11">
        <f t="shared" si="3"/>
        <v>3.4752000000000001</v>
      </c>
      <c r="BY4">
        <v>0</v>
      </c>
      <c r="BZ4">
        <v>0</v>
      </c>
      <c r="CA4">
        <f t="shared" ref="CA4:CA67" si="35">BZ4*5*60/3600</f>
        <v>0</v>
      </c>
      <c r="CB4">
        <f>BZ4*5*60/3600+CB3</f>
        <v>0</v>
      </c>
      <c r="CC4">
        <v>0</v>
      </c>
      <c r="CD4">
        <v>0</v>
      </c>
      <c r="CE4">
        <f t="shared" ref="CE4:CE67" si="36">CD4*5*60/3600</f>
        <v>0</v>
      </c>
      <c r="CF4">
        <f>CD4*5*60/3600+CF3</f>
        <v>0</v>
      </c>
      <c r="CG4">
        <v>0</v>
      </c>
      <c r="CH4">
        <v>0</v>
      </c>
      <c r="CI4">
        <f t="shared" ref="CI4:CI67" si="37">CH4*5*60/3600</f>
        <v>0</v>
      </c>
      <c r="CJ4">
        <f>CH4*5*60/3600+CJ3</f>
        <v>0</v>
      </c>
      <c r="CK4">
        <v>0</v>
      </c>
      <c r="CL4">
        <v>0</v>
      </c>
      <c r="CM4">
        <f t="shared" ref="CM4:CM67" si="38">CL4*5*60/3600</f>
        <v>0</v>
      </c>
      <c r="CN4">
        <f>CL4*5*60/3600+CN3</f>
        <v>0</v>
      </c>
      <c r="CO4">
        <f t="shared" ref="CO4:CO67" si="39">(BZ4+CD4+CH4+CL4)/0.83</f>
        <v>0</v>
      </c>
      <c r="CP4">
        <f t="shared" si="4"/>
        <v>3.4687999999999999</v>
      </c>
      <c r="CQ4">
        <f t="shared" si="5"/>
        <v>3.4687999999999999</v>
      </c>
      <c r="CR4">
        <f t="shared" ref="CR4:CR34" si="40">IF(CP4&gt;$D4, $D4, CP4)</f>
        <v>0</v>
      </c>
      <c r="CS4">
        <f t="shared" ref="CS4:CS67" si="41">CQ4*5*60/3600*$F4</f>
        <v>5.401210666666667E-2</v>
      </c>
      <c r="CX4" s="10">
        <v>44641.253472222219</v>
      </c>
      <c r="CY4">
        <v>3.4687999999999999</v>
      </c>
      <c r="CZ4">
        <v>1.3440000000000001E-2</v>
      </c>
      <c r="DA4">
        <f t="shared" ref="DA4:DA67" si="42">IF(CZ4&lt;0, ABS(CZ4), 0)</f>
        <v>0</v>
      </c>
      <c r="DC4" s="11">
        <v>0.18684999999999999</v>
      </c>
      <c r="DE4">
        <v>0</v>
      </c>
      <c r="DF4">
        <f t="shared" ref="DF4:DF67" si="43">DE4*380/1000*0.83</f>
        <v>0</v>
      </c>
      <c r="DG4">
        <f t="shared" ref="DG4:DG67" si="44">DF4*5*60/3600</f>
        <v>0</v>
      </c>
      <c r="DH4">
        <f>DF4*5*60/3600+DH3</f>
        <v>0</v>
      </c>
      <c r="DI4">
        <v>0</v>
      </c>
      <c r="DJ4">
        <f t="shared" ref="DJ4:DJ67" si="45">DI4*380/1000*0.83</f>
        <v>0</v>
      </c>
      <c r="DK4">
        <f t="shared" ref="DK4:DK67" si="46">DJ4*5*60/3600</f>
        <v>0</v>
      </c>
      <c r="DL4">
        <f>DJ4*5*60/3600+DL3</f>
        <v>0</v>
      </c>
      <c r="DM4">
        <v>0</v>
      </c>
      <c r="DN4">
        <f t="shared" ref="DN4:DN67" si="47">DM4*380/1000*0.83</f>
        <v>0</v>
      </c>
      <c r="DO4">
        <f t="shared" ref="DO4:DO67" si="48">DN4*5*60/3600</f>
        <v>0</v>
      </c>
      <c r="DP4">
        <f>DN4*5*60/3600+DP3</f>
        <v>0</v>
      </c>
      <c r="DQ4">
        <v>0</v>
      </c>
      <c r="DR4">
        <f t="shared" ref="DR4:DR67" si="49">DQ4*380/1000*0.83</f>
        <v>0</v>
      </c>
      <c r="DS4">
        <f t="shared" ref="DS4:DS67" si="50">DR4*5*60/3600</f>
        <v>0</v>
      </c>
      <c r="DT4">
        <f>DS4+DT3</f>
        <v>0</v>
      </c>
      <c r="DU4">
        <f t="shared" ref="DU4:DU67" si="51">(DF4+DJ4+DN4+DR4)/0.83</f>
        <v>0</v>
      </c>
      <c r="DV4">
        <f t="shared" si="6"/>
        <v>3.4687999999999999</v>
      </c>
      <c r="DW4">
        <f t="shared" si="7"/>
        <v>3.4687999999999999</v>
      </c>
      <c r="DX4">
        <f t="shared" ref="DX4:DX67" si="52">IF(DV4&gt;$DA4,$DA4, DV4)</f>
        <v>0</v>
      </c>
      <c r="DY4">
        <f t="shared" ref="DY4:DY67" si="53">DW4*5*60/3600*$F4</f>
        <v>5.401210666666667E-2</v>
      </c>
      <c r="EB4">
        <v>0</v>
      </c>
      <c r="EC4">
        <v>0</v>
      </c>
      <c r="ED4">
        <f t="shared" ref="ED4:ED67" si="54">EC4*5*60/3600</f>
        <v>0</v>
      </c>
      <c r="EE4">
        <f>EC4*5*60/3600+EE3</f>
        <v>0</v>
      </c>
      <c r="EF4">
        <v>0</v>
      </c>
      <c r="EG4">
        <v>0</v>
      </c>
      <c r="EH4">
        <f t="shared" ref="EH4:EH67" si="55">EG4*5*60/3600</f>
        <v>0</v>
      </c>
      <c r="EI4">
        <f>EG4*5*60/3600+EI3</f>
        <v>0</v>
      </c>
      <c r="EJ4">
        <v>0</v>
      </c>
      <c r="EK4">
        <v>0</v>
      </c>
      <c r="EL4">
        <f t="shared" ref="EL4:EL67" si="56">EK4*5*60/3600</f>
        <v>0</v>
      </c>
      <c r="EM4">
        <f>EK4*5*60/3600+EM3</f>
        <v>0</v>
      </c>
      <c r="EN4">
        <v>0</v>
      </c>
      <c r="EO4">
        <v>0</v>
      </c>
      <c r="EP4">
        <f t="shared" ref="EP4:EP67" si="57">EO4*5*60/3600</f>
        <v>0</v>
      </c>
      <c r="EQ4">
        <f>EO4*5*60/3600+EQ3</f>
        <v>0</v>
      </c>
      <c r="ER4">
        <f t="shared" ref="ER4:ER67" si="58">(EC4+EG4+EK4+EO4)/0.83</f>
        <v>0</v>
      </c>
      <c r="ES4">
        <f t="shared" ref="ES4:ES67" si="59">(EC4+EG4+EK4+EO4)/0.85+$CY4</f>
        <v>3.4687999999999999</v>
      </c>
      <c r="ET4">
        <f t="shared" ref="ET4:ET67" si="60">(EC4+EG4+EK4+EO4)/0.85+$CY4-$DA4</f>
        <v>3.4687999999999999</v>
      </c>
      <c r="EU4">
        <f t="shared" ref="EU4:EU67" si="61">IF(ES4&gt;$DA4,$DA4, ES4)</f>
        <v>0</v>
      </c>
      <c r="EV4">
        <f t="shared" ref="EV4:EV67" si="62">ET4*5*60/3600*$F4</f>
        <v>5.401210666666667E-2</v>
      </c>
      <c r="FA4" s="35" t="s">
        <v>5855</v>
      </c>
      <c r="FB4" s="10">
        <v>44641.253472222219</v>
      </c>
      <c r="FC4">
        <v>3.4687999999999999</v>
      </c>
      <c r="FD4">
        <v>1.3440000000000001E-2</v>
      </c>
      <c r="FE4">
        <f t="shared" ref="FE4:FE67" si="63">IF(FD4&lt;0, ABS(FD4), 0)</f>
        <v>0</v>
      </c>
      <c r="FG4" s="11">
        <v>0.18684999999999999</v>
      </c>
      <c r="FI4">
        <v>0</v>
      </c>
      <c r="FJ4">
        <v>0</v>
      </c>
      <c r="FK4">
        <f t="shared" ref="FK4:FK67" si="64">FJ4*5*60/3600</f>
        <v>0</v>
      </c>
      <c r="FL4">
        <f>FJ4*5*60/3600+FL3</f>
        <v>0</v>
      </c>
      <c r="FM4">
        <v>0</v>
      </c>
      <c r="FN4">
        <v>0</v>
      </c>
      <c r="FO4">
        <f t="shared" ref="FO4:FO67" si="65">FN4*5*60/3600</f>
        <v>0</v>
      </c>
      <c r="FP4">
        <f>FN4*5*60/3600+FP3</f>
        <v>0</v>
      </c>
      <c r="FQ4">
        <v>0</v>
      </c>
      <c r="FR4">
        <v>0</v>
      </c>
      <c r="FS4">
        <f t="shared" ref="FS4:FS67" si="66">FR4*5*60/3600</f>
        <v>0</v>
      </c>
      <c r="FT4">
        <f>FS4+FT3</f>
        <v>0</v>
      </c>
      <c r="FU4">
        <f t="shared" ref="FU4:FU67" si="67">(FI4+FM4+FR4)+$CY4</f>
        <v>3.4687999999999999</v>
      </c>
      <c r="FV4">
        <f t="shared" ref="FV4:FV67" si="68">FI4+FM4+FR4+$FC4-$FE4</f>
        <v>3.4687999999999999</v>
      </c>
      <c r="FW4">
        <f t="shared" ref="FW4:FW67" si="69">IF(FU4&gt;$DA4,$DA4, FU4)</f>
        <v>0</v>
      </c>
      <c r="FX4">
        <f t="shared" ref="FX4:FX67" si="70">FU4*5*60/3600*$F4</f>
        <v>5.401210666666667E-2</v>
      </c>
      <c r="GA4">
        <v>0</v>
      </c>
      <c r="GB4">
        <v>0</v>
      </c>
      <c r="GC4">
        <f t="shared" ref="GC4:GC67" si="71">GB4*5*60/3600</f>
        <v>0</v>
      </c>
      <c r="GD4">
        <f>GB4*5*60/3600+GD3</f>
        <v>0</v>
      </c>
      <c r="GE4">
        <v>0</v>
      </c>
      <c r="GF4">
        <v>0</v>
      </c>
      <c r="GG4">
        <f t="shared" ref="GG4:GG67" si="72">GF4*5*60/3600</f>
        <v>0</v>
      </c>
      <c r="GH4">
        <f>GF4*5*60/3600+GH3</f>
        <v>0</v>
      </c>
      <c r="GI4">
        <v>0</v>
      </c>
      <c r="GJ4">
        <v>0</v>
      </c>
      <c r="GK4">
        <v>0</v>
      </c>
      <c r="GL4">
        <f t="shared" ref="GL4:GL67" si="73">GK4*5*60/3600</f>
        <v>0</v>
      </c>
      <c r="GM4">
        <f>GK4*5*60/3600+GM3</f>
        <v>0</v>
      </c>
      <c r="GN4">
        <f t="shared" ref="GN4:GN67" si="74">(GB4+GF4+GK4)+$CY4</f>
        <v>3.4687999999999999</v>
      </c>
      <c r="GO4">
        <f t="shared" ref="GO4:GO67" si="75">GB4+GF4+GK4+$CY4-$DA4</f>
        <v>3.4687999999999999</v>
      </c>
      <c r="GP4">
        <f t="shared" ref="GP4:GP67" si="76">IF(GN4&gt;$DA4,$DA4, GN4)</f>
        <v>0</v>
      </c>
      <c r="GQ4">
        <f t="shared" ref="GQ4:GQ67" si="77">GN4*5*60/3600*$F4</f>
        <v>5.401210666666667E-2</v>
      </c>
    </row>
    <row r="5" spans="1:200" ht="21.75" x14ac:dyDescent="0.35">
      <c r="A5" s="10">
        <v>44641.256944444445</v>
      </c>
      <c r="B5">
        <v>7.3337999999999903</v>
      </c>
      <c r="C5">
        <v>5.1999999999999998E-3</v>
      </c>
      <c r="D5">
        <f t="shared" si="8"/>
        <v>0</v>
      </c>
      <c r="F5">
        <v>0.18684999999999999</v>
      </c>
      <c r="H5">
        <v>0</v>
      </c>
      <c r="I5">
        <v>0</v>
      </c>
      <c r="J5">
        <f t="shared" si="9"/>
        <v>0</v>
      </c>
      <c r="K5">
        <f>I5*5*60/3600+K4</f>
        <v>0</v>
      </c>
      <c r="L5">
        <v>0</v>
      </c>
      <c r="M5">
        <f t="shared" si="0"/>
        <v>0</v>
      </c>
      <c r="N5">
        <f t="shared" si="10"/>
        <v>0</v>
      </c>
      <c r="O5">
        <f t="shared" ref="O5:O70" si="78">M5*5*60/3600+O4</f>
        <v>0</v>
      </c>
      <c r="P5">
        <v>0</v>
      </c>
      <c r="Q5">
        <f t="shared" si="1"/>
        <v>0</v>
      </c>
      <c r="R5">
        <f t="shared" si="11"/>
        <v>0</v>
      </c>
      <c r="S5">
        <f t="shared" ref="S5:S68" si="79">Q5*5*60/3600+S4</f>
        <v>0</v>
      </c>
      <c r="T5">
        <v>0</v>
      </c>
      <c r="U5">
        <f t="shared" si="12"/>
        <v>0</v>
      </c>
      <c r="V5">
        <f t="shared" si="13"/>
        <v>0</v>
      </c>
      <c r="W5">
        <f t="shared" ref="W5:W68" si="80">U5*5*60/3600+W4</f>
        <v>0</v>
      </c>
      <c r="X5">
        <f t="shared" si="14"/>
        <v>0</v>
      </c>
      <c r="Y5">
        <f t="shared" si="15"/>
        <v>7.3337999999999903</v>
      </c>
      <c r="Z5">
        <f t="shared" si="16"/>
        <v>7.3337999999999903</v>
      </c>
      <c r="AA5">
        <f t="shared" si="2"/>
        <v>0</v>
      </c>
      <c r="AB5">
        <f t="shared" si="17"/>
        <v>0.11419337749999985</v>
      </c>
      <c r="AC5" s="11" t="s">
        <v>5845</v>
      </c>
      <c r="AD5" s="31" t="s">
        <v>5890</v>
      </c>
      <c r="AE5">
        <v>0</v>
      </c>
      <c r="AF5">
        <v>0</v>
      </c>
      <c r="AG5">
        <f t="shared" si="18"/>
        <v>0</v>
      </c>
      <c r="AH5">
        <f t="shared" si="19"/>
        <v>0</v>
      </c>
      <c r="AI5">
        <v>0</v>
      </c>
      <c r="AJ5">
        <v>0</v>
      </c>
      <c r="AK5">
        <f t="shared" si="20"/>
        <v>0</v>
      </c>
      <c r="AL5">
        <f t="shared" ref="AL5:AL68" si="81">AJ5*5*60/3600+AL4</f>
        <v>0</v>
      </c>
      <c r="AM5">
        <v>0</v>
      </c>
      <c r="AN5">
        <v>0</v>
      </c>
      <c r="AO5">
        <f t="shared" si="21"/>
        <v>0</v>
      </c>
      <c r="AP5">
        <f t="shared" ref="AP5:AP68" si="82">AN5*5*60/3600+AP4</f>
        <v>0</v>
      </c>
      <c r="AQ5">
        <v>0</v>
      </c>
      <c r="AR5">
        <v>0</v>
      </c>
      <c r="AS5">
        <f t="shared" si="22"/>
        <v>0</v>
      </c>
      <c r="AT5">
        <f>AR5*5*60/3600+AT4</f>
        <v>0</v>
      </c>
      <c r="AU5">
        <f t="shared" si="23"/>
        <v>7.3337999999999903</v>
      </c>
      <c r="AV5">
        <f t="shared" si="24"/>
        <v>7.3337999999999903</v>
      </c>
      <c r="AW5">
        <f t="shared" si="25"/>
        <v>0</v>
      </c>
      <c r="AX5">
        <f t="shared" si="26"/>
        <v>0.11419337749999985</v>
      </c>
      <c r="AY5" s="11" t="s">
        <v>5845</v>
      </c>
      <c r="BB5">
        <v>0</v>
      </c>
      <c r="BC5">
        <v>0</v>
      </c>
      <c r="BD5">
        <f t="shared" si="27"/>
        <v>0</v>
      </c>
      <c r="BE5">
        <f t="shared" ref="BE5:BE68" si="83">BC5*5*60/3600+BE4</f>
        <v>0</v>
      </c>
      <c r="BF5">
        <v>0</v>
      </c>
      <c r="BG5">
        <v>0</v>
      </c>
      <c r="BH5">
        <f t="shared" si="28"/>
        <v>0</v>
      </c>
      <c r="BI5">
        <f t="shared" ref="BI5:BI68" si="84">BG5*5*60/3600+BI4</f>
        <v>0</v>
      </c>
      <c r="BJ5">
        <v>0</v>
      </c>
      <c r="BK5">
        <v>0</v>
      </c>
      <c r="BL5">
        <f t="shared" si="29"/>
        <v>0</v>
      </c>
      <c r="BM5">
        <f t="shared" ref="BM5:BM68" si="85">BK5*5*60/3600+BM4</f>
        <v>0</v>
      </c>
      <c r="BN5">
        <v>0</v>
      </c>
      <c r="BO5">
        <v>0</v>
      </c>
      <c r="BP5">
        <f t="shared" si="30"/>
        <v>0</v>
      </c>
      <c r="BQ5">
        <f>BO5*5*60/3600+BQ4</f>
        <v>0</v>
      </c>
      <c r="BR5">
        <f t="shared" si="31"/>
        <v>7.3337999999999903</v>
      </c>
      <c r="BS5">
        <f t="shared" si="32"/>
        <v>7.3337999999999903</v>
      </c>
      <c r="BT5">
        <f t="shared" si="33"/>
        <v>0</v>
      </c>
      <c r="BU5">
        <f t="shared" si="34"/>
        <v>0.11419337749999985</v>
      </c>
      <c r="BV5" s="11" t="s">
        <v>5845</v>
      </c>
      <c r="BW5" s="11">
        <f t="shared" si="3"/>
        <v>7.3389999999999906</v>
      </c>
      <c r="BY5">
        <v>0</v>
      </c>
      <c r="BZ5">
        <v>0</v>
      </c>
      <c r="CA5">
        <f t="shared" si="35"/>
        <v>0</v>
      </c>
      <c r="CB5">
        <f t="shared" ref="CB5:CB68" si="86">BZ5*5*60/3600+CB4</f>
        <v>0</v>
      </c>
      <c r="CC5">
        <v>0</v>
      </c>
      <c r="CD5">
        <v>0</v>
      </c>
      <c r="CE5">
        <f t="shared" si="36"/>
        <v>0</v>
      </c>
      <c r="CF5">
        <f t="shared" ref="CF5:CF68" si="87">CD5*5*60/3600+CF4</f>
        <v>0</v>
      </c>
      <c r="CG5">
        <v>0</v>
      </c>
      <c r="CH5">
        <v>0</v>
      </c>
      <c r="CI5">
        <f t="shared" si="37"/>
        <v>0</v>
      </c>
      <c r="CJ5">
        <f t="shared" ref="CJ5:CJ68" si="88">CH5*5*60/3600+CJ4</f>
        <v>0</v>
      </c>
      <c r="CK5">
        <v>0</v>
      </c>
      <c r="CL5">
        <v>0</v>
      </c>
      <c r="CM5">
        <f t="shared" si="38"/>
        <v>0</v>
      </c>
      <c r="CN5">
        <f>CL5*5*60/3600+CN4</f>
        <v>0</v>
      </c>
      <c r="CO5">
        <f t="shared" si="39"/>
        <v>0</v>
      </c>
      <c r="CP5">
        <f t="shared" si="4"/>
        <v>7.3337999999999903</v>
      </c>
      <c r="CQ5">
        <f t="shared" si="5"/>
        <v>7.3337999999999903</v>
      </c>
      <c r="CR5">
        <f t="shared" si="40"/>
        <v>0</v>
      </c>
      <c r="CS5">
        <f t="shared" si="41"/>
        <v>0.11419337749999985</v>
      </c>
      <c r="CT5" s="11" t="s">
        <v>5845</v>
      </c>
      <c r="CX5" s="10">
        <v>44641.256944444445</v>
      </c>
      <c r="CY5">
        <v>7.3337999999999903</v>
      </c>
      <c r="CZ5">
        <v>1.0919999999999999E-2</v>
      </c>
      <c r="DA5">
        <f t="shared" si="42"/>
        <v>0</v>
      </c>
      <c r="DC5" s="11">
        <v>0.18684999999999999</v>
      </c>
      <c r="DE5">
        <v>0</v>
      </c>
      <c r="DF5">
        <f t="shared" si="43"/>
        <v>0</v>
      </c>
      <c r="DG5">
        <f t="shared" si="44"/>
        <v>0</v>
      </c>
      <c r="DH5">
        <f>DF5*5*60/3600+DH4</f>
        <v>0</v>
      </c>
      <c r="DI5">
        <v>0</v>
      </c>
      <c r="DJ5">
        <f t="shared" si="45"/>
        <v>0</v>
      </c>
      <c r="DK5">
        <f t="shared" si="46"/>
        <v>0</v>
      </c>
      <c r="DL5">
        <f t="shared" ref="DL5:DL68" si="89">DJ5*5*60/3600+DL4</f>
        <v>0</v>
      </c>
      <c r="DM5">
        <v>0</v>
      </c>
      <c r="DN5">
        <f t="shared" si="47"/>
        <v>0</v>
      </c>
      <c r="DO5">
        <f t="shared" si="48"/>
        <v>0</v>
      </c>
      <c r="DP5">
        <f t="shared" ref="DP5:DP42" si="90">DN5*5*60/3600+DP4</f>
        <v>0</v>
      </c>
      <c r="DQ5">
        <v>0</v>
      </c>
      <c r="DR5">
        <f t="shared" si="49"/>
        <v>0</v>
      </c>
      <c r="DS5">
        <f t="shared" si="50"/>
        <v>0</v>
      </c>
      <c r="DT5">
        <f t="shared" ref="DT5:DT68" si="91">DS5+DT4</f>
        <v>0</v>
      </c>
      <c r="DU5">
        <f t="shared" si="51"/>
        <v>0</v>
      </c>
      <c r="DV5">
        <f t="shared" si="6"/>
        <v>7.3337999999999903</v>
      </c>
      <c r="DW5">
        <f t="shared" si="7"/>
        <v>7.3337999999999903</v>
      </c>
      <c r="DX5">
        <f t="shared" si="52"/>
        <v>0</v>
      </c>
      <c r="DY5">
        <f t="shared" si="53"/>
        <v>0.11419337749999985</v>
      </c>
      <c r="DZ5" s="11" t="s">
        <v>5845</v>
      </c>
      <c r="EB5">
        <v>0</v>
      </c>
      <c r="EC5">
        <v>0</v>
      </c>
      <c r="ED5">
        <f t="shared" si="54"/>
        <v>0</v>
      </c>
      <c r="EE5">
        <f>EC5*5*60/3600+EE4</f>
        <v>0</v>
      </c>
      <c r="EF5">
        <v>0</v>
      </c>
      <c r="EG5">
        <v>0</v>
      </c>
      <c r="EH5">
        <f t="shared" si="55"/>
        <v>0</v>
      </c>
      <c r="EI5">
        <f t="shared" ref="EI5:EI68" si="92">EG5*5*60/3600+EI4</f>
        <v>0</v>
      </c>
      <c r="EJ5">
        <v>0</v>
      </c>
      <c r="EK5">
        <v>0</v>
      </c>
      <c r="EL5">
        <f t="shared" si="56"/>
        <v>0</v>
      </c>
      <c r="EM5">
        <f t="shared" ref="EM5:EM42" si="93">EK5*5*60/3600+EM4</f>
        <v>0</v>
      </c>
      <c r="EN5">
        <v>0</v>
      </c>
      <c r="EO5">
        <v>0</v>
      </c>
      <c r="EP5">
        <f t="shared" si="57"/>
        <v>0</v>
      </c>
      <c r="EQ5">
        <f>EO5*5*60/3600+EQ4</f>
        <v>0</v>
      </c>
      <c r="ER5">
        <f t="shared" si="58"/>
        <v>0</v>
      </c>
      <c r="ES5">
        <f t="shared" si="59"/>
        <v>7.3337999999999903</v>
      </c>
      <c r="ET5">
        <f t="shared" si="60"/>
        <v>7.3337999999999903</v>
      </c>
      <c r="EU5">
        <f t="shared" si="61"/>
        <v>0</v>
      </c>
      <c r="EV5">
        <f t="shared" si="62"/>
        <v>0.11419337749999985</v>
      </c>
      <c r="EW5" s="11" t="s">
        <v>5845</v>
      </c>
      <c r="FA5" s="35" t="s">
        <v>5856</v>
      </c>
      <c r="FB5" s="10">
        <v>44641.256944444445</v>
      </c>
      <c r="FC5">
        <v>7.3337999999999903</v>
      </c>
      <c r="FD5">
        <v>1.0919999999999999E-2</v>
      </c>
      <c r="FE5">
        <f t="shared" si="63"/>
        <v>0</v>
      </c>
      <c r="FG5" s="11">
        <v>0.18684999999999999</v>
      </c>
      <c r="FI5">
        <v>0</v>
      </c>
      <c r="FJ5">
        <v>0</v>
      </c>
      <c r="FK5">
        <f t="shared" si="64"/>
        <v>0</v>
      </c>
      <c r="FL5">
        <f>FJ5*5*60/3600+FL4</f>
        <v>0</v>
      </c>
      <c r="FM5">
        <v>0</v>
      </c>
      <c r="FN5">
        <v>0</v>
      </c>
      <c r="FO5">
        <f t="shared" si="65"/>
        <v>0</v>
      </c>
      <c r="FP5">
        <f t="shared" ref="FP5:FP68" si="94">FN5*5*60/3600+FP4</f>
        <v>0</v>
      </c>
      <c r="FQ5">
        <v>0</v>
      </c>
      <c r="FR5">
        <v>0</v>
      </c>
      <c r="FS5">
        <f t="shared" si="66"/>
        <v>0</v>
      </c>
      <c r="FT5">
        <f t="shared" ref="FT5:FT68" si="95">FS5+FT4</f>
        <v>0</v>
      </c>
      <c r="FU5">
        <f t="shared" si="67"/>
        <v>7.3337999999999903</v>
      </c>
      <c r="FV5">
        <f t="shared" si="68"/>
        <v>7.3337999999999903</v>
      </c>
      <c r="FW5">
        <f t="shared" si="69"/>
        <v>0</v>
      </c>
      <c r="FX5">
        <f t="shared" si="70"/>
        <v>0.11419337749999985</v>
      </c>
      <c r="FY5" s="11" t="s">
        <v>5845</v>
      </c>
      <c r="GA5">
        <v>0</v>
      </c>
      <c r="GB5">
        <v>0</v>
      </c>
      <c r="GC5">
        <f t="shared" si="71"/>
        <v>0</v>
      </c>
      <c r="GD5">
        <f>GB5*5*60/3600+GD4</f>
        <v>0</v>
      </c>
      <c r="GE5">
        <v>0</v>
      </c>
      <c r="GF5">
        <v>0</v>
      </c>
      <c r="GG5">
        <f t="shared" si="72"/>
        <v>0</v>
      </c>
      <c r="GH5">
        <f t="shared" ref="GH5:GH68" si="96">GF5*5*60/3600+GH4</f>
        <v>0</v>
      </c>
      <c r="GI5">
        <v>0</v>
      </c>
      <c r="GJ5">
        <v>0</v>
      </c>
      <c r="GK5">
        <v>0</v>
      </c>
      <c r="GL5">
        <f t="shared" si="73"/>
        <v>0</v>
      </c>
      <c r="GM5">
        <f>GK5*5*60/3600+GM4</f>
        <v>0</v>
      </c>
      <c r="GN5">
        <f t="shared" si="74"/>
        <v>7.3337999999999903</v>
      </c>
      <c r="GO5">
        <f t="shared" si="75"/>
        <v>7.3337999999999903</v>
      </c>
      <c r="GP5">
        <f t="shared" si="76"/>
        <v>0</v>
      </c>
      <c r="GQ5">
        <f t="shared" si="77"/>
        <v>0.11419337749999985</v>
      </c>
      <c r="GR5" s="11" t="s">
        <v>5845</v>
      </c>
    </row>
    <row r="6" spans="1:200" ht="21.75" x14ac:dyDescent="0.35">
      <c r="A6" s="10">
        <v>44641.260416666664</v>
      </c>
      <c r="B6">
        <v>9.9364000000000008</v>
      </c>
      <c r="C6">
        <v>5.4000000000000003E-3</v>
      </c>
      <c r="D6">
        <f t="shared" si="8"/>
        <v>0</v>
      </c>
      <c r="F6">
        <v>0.18684999999999999</v>
      </c>
      <c r="H6">
        <v>0</v>
      </c>
      <c r="I6">
        <v>0</v>
      </c>
      <c r="J6">
        <f t="shared" si="9"/>
        <v>0</v>
      </c>
      <c r="K6">
        <f>I6*5*60/3600+K5</f>
        <v>0</v>
      </c>
      <c r="L6">
        <v>0</v>
      </c>
      <c r="M6">
        <f t="shared" si="0"/>
        <v>0</v>
      </c>
      <c r="N6">
        <f t="shared" si="10"/>
        <v>0</v>
      </c>
      <c r="O6">
        <f t="shared" si="78"/>
        <v>0</v>
      </c>
      <c r="P6">
        <v>0</v>
      </c>
      <c r="Q6">
        <f t="shared" si="1"/>
        <v>0</v>
      </c>
      <c r="R6">
        <f t="shared" si="11"/>
        <v>0</v>
      </c>
      <c r="S6">
        <f t="shared" si="79"/>
        <v>0</v>
      </c>
      <c r="T6">
        <v>0</v>
      </c>
      <c r="U6">
        <f t="shared" si="12"/>
        <v>0</v>
      </c>
      <c r="V6">
        <f t="shared" si="13"/>
        <v>0</v>
      </c>
      <c r="W6">
        <f t="shared" si="80"/>
        <v>0</v>
      </c>
      <c r="X6">
        <f t="shared" si="14"/>
        <v>0</v>
      </c>
      <c r="Y6">
        <f t="shared" si="15"/>
        <v>9.9364000000000008</v>
      </c>
      <c r="Z6">
        <f t="shared" si="16"/>
        <v>9.9364000000000008</v>
      </c>
      <c r="AA6">
        <f t="shared" si="2"/>
        <v>0</v>
      </c>
      <c r="AB6">
        <f t="shared" si="17"/>
        <v>0.15471802833333334</v>
      </c>
      <c r="AC6" s="11">
        <f>SUM(AA3:AA147)/SUM(Y3:Y147) * 100</f>
        <v>25.027655730370885</v>
      </c>
      <c r="AD6" s="31"/>
      <c r="AE6">
        <v>0</v>
      </c>
      <c r="AF6">
        <v>0</v>
      </c>
      <c r="AG6">
        <f t="shared" si="18"/>
        <v>0</v>
      </c>
      <c r="AH6">
        <f t="shared" si="19"/>
        <v>0</v>
      </c>
      <c r="AI6">
        <v>0</v>
      </c>
      <c r="AJ6">
        <v>0</v>
      </c>
      <c r="AK6">
        <f t="shared" si="20"/>
        <v>0</v>
      </c>
      <c r="AL6">
        <f t="shared" si="81"/>
        <v>0</v>
      </c>
      <c r="AM6">
        <v>0</v>
      </c>
      <c r="AN6">
        <v>0</v>
      </c>
      <c r="AO6">
        <f t="shared" si="21"/>
        <v>0</v>
      </c>
      <c r="AP6">
        <f t="shared" si="82"/>
        <v>0</v>
      </c>
      <c r="AQ6">
        <v>0</v>
      </c>
      <c r="AR6">
        <v>0</v>
      </c>
      <c r="AS6">
        <f t="shared" si="22"/>
        <v>0</v>
      </c>
      <c r="AT6">
        <f t="shared" ref="AT6:AT68" si="97">AR6*5*60/3600+AT5</f>
        <v>0</v>
      </c>
      <c r="AU6">
        <f t="shared" si="23"/>
        <v>9.9364000000000008</v>
      </c>
      <c r="AV6">
        <f t="shared" si="24"/>
        <v>9.9364000000000008</v>
      </c>
      <c r="AW6">
        <f t="shared" si="25"/>
        <v>0</v>
      </c>
      <c r="AX6">
        <f t="shared" si="26"/>
        <v>0.15471802833333334</v>
      </c>
      <c r="AY6" s="11">
        <f>SUM(AW3:AW147)/SUM(AU3:AU147) * 100</f>
        <v>25.085522442876062</v>
      </c>
      <c r="BB6">
        <v>0</v>
      </c>
      <c r="BC6">
        <v>0</v>
      </c>
      <c r="BD6">
        <f t="shared" si="27"/>
        <v>0</v>
      </c>
      <c r="BE6">
        <f>BC6*5*60/3600+BE5</f>
        <v>0</v>
      </c>
      <c r="BF6">
        <v>0</v>
      </c>
      <c r="BG6">
        <v>0</v>
      </c>
      <c r="BH6">
        <f t="shared" si="28"/>
        <v>0</v>
      </c>
      <c r="BI6">
        <f t="shared" si="84"/>
        <v>0</v>
      </c>
      <c r="BJ6">
        <v>0</v>
      </c>
      <c r="BK6">
        <v>0</v>
      </c>
      <c r="BL6">
        <f t="shared" si="29"/>
        <v>0</v>
      </c>
      <c r="BM6">
        <f t="shared" si="85"/>
        <v>0</v>
      </c>
      <c r="BN6">
        <v>0</v>
      </c>
      <c r="BO6">
        <v>0</v>
      </c>
      <c r="BP6">
        <f t="shared" si="30"/>
        <v>0</v>
      </c>
      <c r="BQ6">
        <f t="shared" ref="BQ6:BQ69" si="98">BO6*5*60/3600+BQ5</f>
        <v>0</v>
      </c>
      <c r="BR6">
        <f t="shared" si="31"/>
        <v>9.9364000000000008</v>
      </c>
      <c r="BS6">
        <f t="shared" si="32"/>
        <v>9.9364000000000008</v>
      </c>
      <c r="BT6">
        <f t="shared" si="33"/>
        <v>0</v>
      </c>
      <c r="BU6">
        <f t="shared" si="34"/>
        <v>0.15471802833333334</v>
      </c>
      <c r="BV6" s="11">
        <f>SUM(BT3:BT147)/SUM(BR3:BR147) * 100</f>
        <v>25.085522444457496</v>
      </c>
      <c r="BW6" s="11">
        <f t="shared" si="3"/>
        <v>9.9418000000000006</v>
      </c>
      <c r="BY6">
        <v>0</v>
      </c>
      <c r="BZ6">
        <v>0</v>
      </c>
      <c r="CA6">
        <f t="shared" si="35"/>
        <v>0</v>
      </c>
      <c r="CB6">
        <f>BZ6*5*60/3600+CB5</f>
        <v>0</v>
      </c>
      <c r="CC6">
        <v>0</v>
      </c>
      <c r="CD6">
        <v>0</v>
      </c>
      <c r="CE6">
        <f t="shared" si="36"/>
        <v>0</v>
      </c>
      <c r="CF6">
        <f t="shared" si="87"/>
        <v>0</v>
      </c>
      <c r="CG6">
        <v>0</v>
      </c>
      <c r="CH6">
        <v>0</v>
      </c>
      <c r="CI6">
        <f t="shared" si="37"/>
        <v>0</v>
      </c>
      <c r="CJ6">
        <f t="shared" si="88"/>
        <v>0</v>
      </c>
      <c r="CK6">
        <v>0</v>
      </c>
      <c r="CL6">
        <v>0</v>
      </c>
      <c r="CM6">
        <f t="shared" si="38"/>
        <v>0</v>
      </c>
      <c r="CN6">
        <f t="shared" ref="CN6:CN69" si="99">CL6*5*60/3600+CN5</f>
        <v>0</v>
      </c>
      <c r="CO6">
        <f t="shared" si="39"/>
        <v>0</v>
      </c>
      <c r="CP6">
        <f t="shared" si="4"/>
        <v>9.9364000000000008</v>
      </c>
      <c r="CQ6">
        <f t="shared" si="5"/>
        <v>9.9364000000000008</v>
      </c>
      <c r="CR6">
        <f t="shared" si="40"/>
        <v>0</v>
      </c>
      <c r="CS6">
        <f t="shared" si="41"/>
        <v>0.15471802833333334</v>
      </c>
      <c r="CT6" s="11">
        <f>SUM(CR3:CR147)/SUM(CP3:CP147) * 100</f>
        <v>25.085522482942412</v>
      </c>
      <c r="CX6" s="10">
        <v>44641.260416666664</v>
      </c>
      <c r="CY6">
        <v>9.9364000000000008</v>
      </c>
      <c r="CZ6">
        <v>1.1339999999999999E-2</v>
      </c>
      <c r="DA6">
        <f t="shared" si="42"/>
        <v>0</v>
      </c>
      <c r="DC6" s="11">
        <v>0.18684999999999999</v>
      </c>
      <c r="DE6">
        <v>0</v>
      </c>
      <c r="DF6">
        <f t="shared" si="43"/>
        <v>0</v>
      </c>
      <c r="DG6">
        <f t="shared" si="44"/>
        <v>0</v>
      </c>
      <c r="DH6">
        <f>DF6*5*60/3600+DH5</f>
        <v>0</v>
      </c>
      <c r="DI6">
        <v>0</v>
      </c>
      <c r="DJ6">
        <f t="shared" si="45"/>
        <v>0</v>
      </c>
      <c r="DK6">
        <f t="shared" si="46"/>
        <v>0</v>
      </c>
      <c r="DL6">
        <f t="shared" si="89"/>
        <v>0</v>
      </c>
      <c r="DM6">
        <v>0</v>
      </c>
      <c r="DN6">
        <f t="shared" si="47"/>
        <v>0</v>
      </c>
      <c r="DO6">
        <f t="shared" si="48"/>
        <v>0</v>
      </c>
      <c r="DP6">
        <f t="shared" si="90"/>
        <v>0</v>
      </c>
      <c r="DQ6">
        <v>0</v>
      </c>
      <c r="DR6">
        <f t="shared" si="49"/>
        <v>0</v>
      </c>
      <c r="DS6">
        <f t="shared" si="50"/>
        <v>0</v>
      </c>
      <c r="DT6">
        <f t="shared" si="91"/>
        <v>0</v>
      </c>
      <c r="DU6">
        <f t="shared" si="51"/>
        <v>0</v>
      </c>
      <c r="DV6">
        <f t="shared" si="6"/>
        <v>9.9364000000000008</v>
      </c>
      <c r="DW6">
        <f t="shared" si="7"/>
        <v>9.9364000000000008</v>
      </c>
      <c r="DX6">
        <f t="shared" si="52"/>
        <v>0</v>
      </c>
      <c r="DY6">
        <f t="shared" si="53"/>
        <v>0.15471802833333334</v>
      </c>
      <c r="DZ6" s="11">
        <f>SUM(DX3:DX147)/SUM(DV3:DV147) * 100</f>
        <v>51.036866607314892</v>
      </c>
      <c r="EB6">
        <v>0</v>
      </c>
      <c r="EC6">
        <v>0</v>
      </c>
      <c r="ED6">
        <f t="shared" si="54"/>
        <v>0</v>
      </c>
      <c r="EE6">
        <f>EC6*5*60/3600+EE5</f>
        <v>0</v>
      </c>
      <c r="EF6">
        <v>0</v>
      </c>
      <c r="EG6">
        <v>0</v>
      </c>
      <c r="EH6">
        <f t="shared" si="55"/>
        <v>0</v>
      </c>
      <c r="EI6">
        <f t="shared" si="92"/>
        <v>0</v>
      </c>
      <c r="EJ6">
        <v>0</v>
      </c>
      <c r="EK6">
        <v>0</v>
      </c>
      <c r="EL6">
        <f t="shared" si="56"/>
        <v>0</v>
      </c>
      <c r="EM6">
        <f t="shared" si="93"/>
        <v>0</v>
      </c>
      <c r="EN6">
        <v>0</v>
      </c>
      <c r="EO6">
        <v>0</v>
      </c>
      <c r="EP6">
        <f t="shared" si="57"/>
        <v>0</v>
      </c>
      <c r="EQ6">
        <f t="shared" ref="EQ6:EQ42" si="100">EO6*5*60/3600+EQ5</f>
        <v>0</v>
      </c>
      <c r="ER6">
        <f t="shared" si="58"/>
        <v>0</v>
      </c>
      <c r="ES6">
        <f t="shared" si="59"/>
        <v>9.9364000000000008</v>
      </c>
      <c r="ET6">
        <f t="shared" si="60"/>
        <v>9.9364000000000008</v>
      </c>
      <c r="EU6">
        <f t="shared" si="61"/>
        <v>0</v>
      </c>
      <c r="EV6">
        <f t="shared" si="62"/>
        <v>0.15471802833333334</v>
      </c>
      <c r="EW6" s="11">
        <f>SUM(EU3:EU147)/SUM(ES3:ES147) * 100</f>
        <v>52.664430428073452</v>
      </c>
      <c r="FB6" s="10">
        <v>44641.260416666664</v>
      </c>
      <c r="FC6">
        <v>9.9364000000000008</v>
      </c>
      <c r="FD6">
        <v>1.1339999999999999E-2</v>
      </c>
      <c r="FE6">
        <f t="shared" si="63"/>
        <v>0</v>
      </c>
      <c r="FG6" s="11">
        <v>0.18684999999999999</v>
      </c>
      <c r="FI6">
        <v>0</v>
      </c>
      <c r="FJ6">
        <v>0</v>
      </c>
      <c r="FK6">
        <f t="shared" si="64"/>
        <v>0</v>
      </c>
      <c r="FL6">
        <f>FJ6*5*60/3600+FL5</f>
        <v>0</v>
      </c>
      <c r="FM6">
        <v>0</v>
      </c>
      <c r="FN6">
        <v>0</v>
      </c>
      <c r="FO6">
        <f t="shared" si="65"/>
        <v>0</v>
      </c>
      <c r="FP6">
        <f t="shared" si="94"/>
        <v>0</v>
      </c>
      <c r="FQ6">
        <v>0</v>
      </c>
      <c r="FR6">
        <v>0</v>
      </c>
      <c r="FS6">
        <f t="shared" si="66"/>
        <v>0</v>
      </c>
      <c r="FT6">
        <f t="shared" si="95"/>
        <v>0</v>
      </c>
      <c r="FU6">
        <f t="shared" si="67"/>
        <v>9.9364000000000008</v>
      </c>
      <c r="FV6">
        <f t="shared" si="68"/>
        <v>9.9364000000000008</v>
      </c>
      <c r="FW6">
        <f t="shared" si="69"/>
        <v>0</v>
      </c>
      <c r="FX6">
        <f t="shared" si="70"/>
        <v>0.15471802833333334</v>
      </c>
      <c r="FY6" s="11">
        <f>SUM(FW3:FW147)/SUM(FU3:FU147) * 100</f>
        <v>30.870904146636224</v>
      </c>
      <c r="GA6">
        <v>0</v>
      </c>
      <c r="GB6">
        <v>0</v>
      </c>
      <c r="GC6">
        <f t="shared" si="71"/>
        <v>0</v>
      </c>
      <c r="GD6">
        <f>GB6*5*60/3600+GD5</f>
        <v>0</v>
      </c>
      <c r="GE6">
        <v>0</v>
      </c>
      <c r="GF6">
        <v>0</v>
      </c>
      <c r="GG6">
        <f t="shared" si="72"/>
        <v>0</v>
      </c>
      <c r="GH6">
        <f t="shared" si="96"/>
        <v>0</v>
      </c>
      <c r="GI6">
        <v>0</v>
      </c>
      <c r="GJ6">
        <v>0</v>
      </c>
      <c r="GK6">
        <v>0</v>
      </c>
      <c r="GL6">
        <f t="shared" si="73"/>
        <v>0</v>
      </c>
      <c r="GM6">
        <f t="shared" ref="GM6:GM42" si="101">GK6*5*60/3600+GM5</f>
        <v>0</v>
      </c>
      <c r="GN6">
        <f t="shared" si="74"/>
        <v>9.9364000000000008</v>
      </c>
      <c r="GO6">
        <f t="shared" si="75"/>
        <v>9.9364000000000008</v>
      </c>
      <c r="GP6">
        <f t="shared" si="76"/>
        <v>0</v>
      </c>
      <c r="GQ6">
        <f t="shared" si="77"/>
        <v>0.15471802833333334</v>
      </c>
      <c r="GR6" s="11">
        <f>SUM(GP3:GP147)/SUM(GN3:GN147) * 100</f>
        <v>65.289222870168985</v>
      </c>
    </row>
    <row r="7" spans="1:200" ht="21.75" x14ac:dyDescent="0.35">
      <c r="A7" s="10">
        <v>44641.263888888891</v>
      </c>
      <c r="B7">
        <v>8.6177999999999901</v>
      </c>
      <c r="C7">
        <v>5.5999999999999999E-3</v>
      </c>
      <c r="D7">
        <f t="shared" si="8"/>
        <v>0</v>
      </c>
      <c r="F7">
        <v>0.18684999999999999</v>
      </c>
      <c r="H7">
        <v>0</v>
      </c>
      <c r="I7">
        <v>0</v>
      </c>
      <c r="J7">
        <f t="shared" si="9"/>
        <v>0</v>
      </c>
      <c r="K7">
        <f>I7*5*60/3600+K6</f>
        <v>0</v>
      </c>
      <c r="L7">
        <v>0</v>
      </c>
      <c r="M7">
        <f t="shared" si="0"/>
        <v>0</v>
      </c>
      <c r="N7">
        <f t="shared" si="10"/>
        <v>0</v>
      </c>
      <c r="O7">
        <f t="shared" si="78"/>
        <v>0</v>
      </c>
      <c r="P7">
        <v>0</v>
      </c>
      <c r="Q7">
        <f t="shared" si="1"/>
        <v>0</v>
      </c>
      <c r="R7">
        <f t="shared" si="11"/>
        <v>0</v>
      </c>
      <c r="S7">
        <f t="shared" si="79"/>
        <v>0</v>
      </c>
      <c r="T7">
        <v>0</v>
      </c>
      <c r="U7">
        <f t="shared" si="12"/>
        <v>0</v>
      </c>
      <c r="V7">
        <f t="shared" si="13"/>
        <v>0</v>
      </c>
      <c r="W7">
        <f t="shared" si="80"/>
        <v>0</v>
      </c>
      <c r="X7">
        <f t="shared" si="14"/>
        <v>0</v>
      </c>
      <c r="Y7">
        <f t="shared" si="15"/>
        <v>8.6177999999999901</v>
      </c>
      <c r="Z7">
        <f t="shared" si="16"/>
        <v>8.6177999999999901</v>
      </c>
      <c r="AA7">
        <f t="shared" si="2"/>
        <v>0</v>
      </c>
      <c r="AB7">
        <f t="shared" si="17"/>
        <v>0.13418632749999984</v>
      </c>
      <c r="AD7" s="31"/>
      <c r="AE7">
        <v>0</v>
      </c>
      <c r="AF7">
        <v>0</v>
      </c>
      <c r="AG7">
        <f t="shared" si="18"/>
        <v>0</v>
      </c>
      <c r="AH7">
        <f t="shared" si="19"/>
        <v>0</v>
      </c>
      <c r="AI7">
        <v>0</v>
      </c>
      <c r="AJ7">
        <v>0</v>
      </c>
      <c r="AK7">
        <f t="shared" si="20"/>
        <v>0</v>
      </c>
      <c r="AL7">
        <f t="shared" si="81"/>
        <v>0</v>
      </c>
      <c r="AM7">
        <v>0</v>
      </c>
      <c r="AN7">
        <v>0</v>
      </c>
      <c r="AO7">
        <f t="shared" si="21"/>
        <v>0</v>
      </c>
      <c r="AP7">
        <f t="shared" si="82"/>
        <v>0</v>
      </c>
      <c r="AQ7">
        <v>0</v>
      </c>
      <c r="AR7">
        <v>0</v>
      </c>
      <c r="AS7">
        <f t="shared" si="22"/>
        <v>0</v>
      </c>
      <c r="AT7">
        <f t="shared" si="97"/>
        <v>0</v>
      </c>
      <c r="AU7">
        <f t="shared" si="23"/>
        <v>8.6177999999999901</v>
      </c>
      <c r="AV7">
        <f t="shared" si="24"/>
        <v>8.6177999999999901</v>
      </c>
      <c r="AW7">
        <f t="shared" si="25"/>
        <v>0</v>
      </c>
      <c r="AX7">
        <f t="shared" si="26"/>
        <v>0.13418632749999984</v>
      </c>
      <c r="BB7">
        <v>0</v>
      </c>
      <c r="BC7">
        <v>0</v>
      </c>
      <c r="BD7">
        <f t="shared" si="27"/>
        <v>0</v>
      </c>
      <c r="BE7">
        <f t="shared" si="83"/>
        <v>0</v>
      </c>
      <c r="BF7">
        <v>0</v>
      </c>
      <c r="BG7">
        <v>0</v>
      </c>
      <c r="BH7">
        <f t="shared" si="28"/>
        <v>0</v>
      </c>
      <c r="BI7">
        <f t="shared" si="84"/>
        <v>0</v>
      </c>
      <c r="BJ7">
        <v>0</v>
      </c>
      <c r="BK7">
        <v>0</v>
      </c>
      <c r="BL7">
        <f t="shared" si="29"/>
        <v>0</v>
      </c>
      <c r="BM7">
        <f t="shared" si="85"/>
        <v>0</v>
      </c>
      <c r="BN7">
        <v>0</v>
      </c>
      <c r="BO7">
        <v>0</v>
      </c>
      <c r="BP7">
        <f t="shared" si="30"/>
        <v>0</v>
      </c>
      <c r="BQ7">
        <f t="shared" si="98"/>
        <v>0</v>
      </c>
      <c r="BR7">
        <f t="shared" si="31"/>
        <v>8.6177999999999901</v>
      </c>
      <c r="BS7">
        <f t="shared" si="32"/>
        <v>8.6177999999999901</v>
      </c>
      <c r="BT7">
        <f t="shared" si="33"/>
        <v>0</v>
      </c>
      <c r="BU7">
        <f t="shared" si="34"/>
        <v>0.13418632749999984</v>
      </c>
      <c r="BW7" s="11">
        <f t="shared" si="3"/>
        <v>8.6233999999999895</v>
      </c>
      <c r="BY7">
        <v>0</v>
      </c>
      <c r="BZ7">
        <v>0</v>
      </c>
      <c r="CA7">
        <f t="shared" si="35"/>
        <v>0</v>
      </c>
      <c r="CB7">
        <f t="shared" si="86"/>
        <v>0</v>
      </c>
      <c r="CC7">
        <v>0</v>
      </c>
      <c r="CD7">
        <v>0</v>
      </c>
      <c r="CE7">
        <f t="shared" si="36"/>
        <v>0</v>
      </c>
      <c r="CF7">
        <f t="shared" si="87"/>
        <v>0</v>
      </c>
      <c r="CG7">
        <v>0</v>
      </c>
      <c r="CH7">
        <v>0</v>
      </c>
      <c r="CI7">
        <f t="shared" si="37"/>
        <v>0</v>
      </c>
      <c r="CJ7">
        <f t="shared" si="88"/>
        <v>0</v>
      </c>
      <c r="CK7">
        <v>0</v>
      </c>
      <c r="CL7">
        <v>0</v>
      </c>
      <c r="CM7">
        <f t="shared" si="38"/>
        <v>0</v>
      </c>
      <c r="CN7">
        <f t="shared" si="99"/>
        <v>0</v>
      </c>
      <c r="CO7">
        <f t="shared" si="39"/>
        <v>0</v>
      </c>
      <c r="CP7">
        <f t="shared" si="4"/>
        <v>8.6177999999999901</v>
      </c>
      <c r="CQ7">
        <f t="shared" si="5"/>
        <v>8.6177999999999901</v>
      </c>
      <c r="CR7">
        <f t="shared" si="40"/>
        <v>0</v>
      </c>
      <c r="CS7">
        <f t="shared" si="41"/>
        <v>0.13418632749999984</v>
      </c>
      <c r="CX7" s="10">
        <v>44641.263888888891</v>
      </c>
      <c r="CY7">
        <v>8.6177999999999901</v>
      </c>
      <c r="CZ7">
        <v>1.176E-2</v>
      </c>
      <c r="DA7">
        <f t="shared" si="42"/>
        <v>0</v>
      </c>
      <c r="DC7" s="11">
        <v>0.18684999999999999</v>
      </c>
      <c r="DE7">
        <v>0</v>
      </c>
      <c r="DF7">
        <f t="shared" si="43"/>
        <v>0</v>
      </c>
      <c r="DG7">
        <f t="shared" si="44"/>
        <v>0</v>
      </c>
      <c r="DH7">
        <f t="shared" ref="DH7:DH70" si="102">DF7*5*60/3600+DH6</f>
        <v>0</v>
      </c>
      <c r="DI7">
        <v>0</v>
      </c>
      <c r="DJ7">
        <f t="shared" si="45"/>
        <v>0</v>
      </c>
      <c r="DK7">
        <f t="shared" si="46"/>
        <v>0</v>
      </c>
      <c r="DL7">
        <f t="shared" si="89"/>
        <v>0</v>
      </c>
      <c r="DM7">
        <v>0</v>
      </c>
      <c r="DN7">
        <f t="shared" si="47"/>
        <v>0</v>
      </c>
      <c r="DO7">
        <f t="shared" si="48"/>
        <v>0</v>
      </c>
      <c r="DP7">
        <f t="shared" si="90"/>
        <v>0</v>
      </c>
      <c r="DQ7">
        <v>0</v>
      </c>
      <c r="DR7">
        <f t="shared" si="49"/>
        <v>0</v>
      </c>
      <c r="DS7">
        <f t="shared" si="50"/>
        <v>0</v>
      </c>
      <c r="DT7">
        <f t="shared" si="91"/>
        <v>0</v>
      </c>
      <c r="DU7">
        <f t="shared" si="51"/>
        <v>0</v>
      </c>
      <c r="DV7">
        <f t="shared" si="6"/>
        <v>8.6177999999999901</v>
      </c>
      <c r="DW7">
        <f t="shared" si="7"/>
        <v>8.6177999999999901</v>
      </c>
      <c r="DX7">
        <f t="shared" si="52"/>
        <v>0</v>
      </c>
      <c r="DY7">
        <f t="shared" si="53"/>
        <v>0.13418632749999984</v>
      </c>
      <c r="EB7">
        <v>0</v>
      </c>
      <c r="EC7">
        <v>0</v>
      </c>
      <c r="ED7">
        <f t="shared" si="54"/>
        <v>0</v>
      </c>
      <c r="EE7">
        <f t="shared" ref="EE7:EE70" si="103">EC7*5*60/3600+EE6</f>
        <v>0</v>
      </c>
      <c r="EF7">
        <v>0</v>
      </c>
      <c r="EG7">
        <v>0</v>
      </c>
      <c r="EH7">
        <f t="shared" si="55"/>
        <v>0</v>
      </c>
      <c r="EI7">
        <f t="shared" si="92"/>
        <v>0</v>
      </c>
      <c r="EJ7">
        <v>0</v>
      </c>
      <c r="EK7">
        <v>0</v>
      </c>
      <c r="EL7">
        <f t="shared" si="56"/>
        <v>0</v>
      </c>
      <c r="EM7">
        <f t="shared" si="93"/>
        <v>0</v>
      </c>
      <c r="EN7">
        <v>0</v>
      </c>
      <c r="EO7">
        <v>0</v>
      </c>
      <c r="EP7">
        <f t="shared" si="57"/>
        <v>0</v>
      </c>
      <c r="EQ7">
        <f t="shared" si="100"/>
        <v>0</v>
      </c>
      <c r="ER7">
        <f t="shared" si="58"/>
        <v>0</v>
      </c>
      <c r="ES7">
        <f t="shared" si="59"/>
        <v>8.6177999999999901</v>
      </c>
      <c r="ET7">
        <f t="shared" si="60"/>
        <v>8.6177999999999901</v>
      </c>
      <c r="EU7">
        <f t="shared" si="61"/>
        <v>0</v>
      </c>
      <c r="EV7">
        <f t="shared" si="62"/>
        <v>0.13418632749999984</v>
      </c>
      <c r="FB7" s="10">
        <v>44641.263888888891</v>
      </c>
      <c r="FC7">
        <v>8.6177999999999901</v>
      </c>
      <c r="FD7">
        <v>1.176E-2</v>
      </c>
      <c r="FE7">
        <f t="shared" si="63"/>
        <v>0</v>
      </c>
      <c r="FG7" s="11">
        <v>0.18684999999999999</v>
      </c>
      <c r="FI7">
        <v>0</v>
      </c>
      <c r="FJ7">
        <v>0</v>
      </c>
      <c r="FK7">
        <f t="shared" si="64"/>
        <v>0</v>
      </c>
      <c r="FL7">
        <f t="shared" ref="FL7:FL70" si="104">FJ7*5*60/3600+FL6</f>
        <v>0</v>
      </c>
      <c r="FM7">
        <v>0</v>
      </c>
      <c r="FN7">
        <v>0</v>
      </c>
      <c r="FO7">
        <f t="shared" si="65"/>
        <v>0</v>
      </c>
      <c r="FP7">
        <f t="shared" si="94"/>
        <v>0</v>
      </c>
      <c r="FQ7">
        <v>0</v>
      </c>
      <c r="FR7">
        <v>0</v>
      </c>
      <c r="FS7">
        <f t="shared" si="66"/>
        <v>0</v>
      </c>
      <c r="FT7">
        <f t="shared" si="95"/>
        <v>0</v>
      </c>
      <c r="FU7">
        <f t="shared" si="67"/>
        <v>8.6177999999999901</v>
      </c>
      <c r="FV7">
        <f t="shared" si="68"/>
        <v>8.6177999999999901</v>
      </c>
      <c r="FW7">
        <f t="shared" si="69"/>
        <v>0</v>
      </c>
      <c r="FX7">
        <f t="shared" si="70"/>
        <v>0.13418632749999984</v>
      </c>
      <c r="GA7">
        <v>0</v>
      </c>
      <c r="GB7">
        <v>0</v>
      </c>
      <c r="GC7">
        <f t="shared" si="71"/>
        <v>0</v>
      </c>
      <c r="GD7">
        <f t="shared" ref="GD7:GD70" si="105">GB7*5*60/3600+GD6</f>
        <v>0</v>
      </c>
      <c r="GE7">
        <v>0</v>
      </c>
      <c r="GF7">
        <v>0</v>
      </c>
      <c r="GG7">
        <f t="shared" si="72"/>
        <v>0</v>
      </c>
      <c r="GH7">
        <f t="shared" si="96"/>
        <v>0</v>
      </c>
      <c r="GI7">
        <v>0</v>
      </c>
      <c r="GJ7">
        <v>0</v>
      </c>
      <c r="GK7">
        <v>0</v>
      </c>
      <c r="GL7">
        <f t="shared" si="73"/>
        <v>0</v>
      </c>
      <c r="GM7">
        <f t="shared" si="101"/>
        <v>0</v>
      </c>
      <c r="GN7">
        <f t="shared" si="74"/>
        <v>8.6177999999999901</v>
      </c>
      <c r="GO7">
        <f t="shared" si="75"/>
        <v>8.6177999999999901</v>
      </c>
      <c r="GP7">
        <f t="shared" si="76"/>
        <v>0</v>
      </c>
      <c r="GQ7">
        <f t="shared" si="77"/>
        <v>0.13418632749999984</v>
      </c>
    </row>
    <row r="8" spans="1:200" ht="21.75" x14ac:dyDescent="0.35">
      <c r="A8" s="10">
        <v>44641.267361111109</v>
      </c>
      <c r="B8">
        <v>7.0204000000000004</v>
      </c>
      <c r="C8">
        <v>5.0000000000000001E-3</v>
      </c>
      <c r="D8">
        <f t="shared" si="8"/>
        <v>0</v>
      </c>
      <c r="F8">
        <v>0.18684999999999999</v>
      </c>
      <c r="H8">
        <v>0</v>
      </c>
      <c r="I8">
        <v>0</v>
      </c>
      <c r="J8">
        <f t="shared" si="9"/>
        <v>0</v>
      </c>
      <c r="K8">
        <f>I8*5*60/3600+K7</f>
        <v>0</v>
      </c>
      <c r="L8">
        <v>0</v>
      </c>
      <c r="M8">
        <f t="shared" si="0"/>
        <v>0</v>
      </c>
      <c r="N8">
        <f t="shared" si="10"/>
        <v>0</v>
      </c>
      <c r="O8">
        <f t="shared" si="78"/>
        <v>0</v>
      </c>
      <c r="P8">
        <v>0</v>
      </c>
      <c r="Q8">
        <f t="shared" si="1"/>
        <v>0</v>
      </c>
      <c r="R8">
        <f t="shared" si="11"/>
        <v>0</v>
      </c>
      <c r="S8">
        <f t="shared" si="79"/>
        <v>0</v>
      </c>
      <c r="T8">
        <v>0</v>
      </c>
      <c r="U8">
        <f t="shared" si="12"/>
        <v>0</v>
      </c>
      <c r="V8">
        <f t="shared" si="13"/>
        <v>0</v>
      </c>
      <c r="W8">
        <f t="shared" si="80"/>
        <v>0</v>
      </c>
      <c r="X8">
        <f t="shared" si="14"/>
        <v>0</v>
      </c>
      <c r="Y8">
        <f t="shared" si="15"/>
        <v>7.0204000000000004</v>
      </c>
      <c r="Z8">
        <f t="shared" si="16"/>
        <v>7.0204000000000004</v>
      </c>
      <c r="AA8">
        <f t="shared" si="2"/>
        <v>0</v>
      </c>
      <c r="AB8">
        <f t="shared" si="17"/>
        <v>0.10931347833333334</v>
      </c>
      <c r="AC8" s="11" t="s">
        <v>5846</v>
      </c>
      <c r="AD8" s="31"/>
      <c r="AE8">
        <v>0</v>
      </c>
      <c r="AF8">
        <v>0</v>
      </c>
      <c r="AG8">
        <f t="shared" si="18"/>
        <v>0</v>
      </c>
      <c r="AH8">
        <f t="shared" si="19"/>
        <v>0</v>
      </c>
      <c r="AI8">
        <v>0</v>
      </c>
      <c r="AJ8">
        <v>0</v>
      </c>
      <c r="AK8">
        <f t="shared" si="20"/>
        <v>0</v>
      </c>
      <c r="AL8">
        <f t="shared" si="81"/>
        <v>0</v>
      </c>
      <c r="AM8">
        <v>0</v>
      </c>
      <c r="AN8">
        <v>0</v>
      </c>
      <c r="AO8">
        <f t="shared" si="21"/>
        <v>0</v>
      </c>
      <c r="AP8">
        <f t="shared" si="82"/>
        <v>0</v>
      </c>
      <c r="AQ8">
        <v>0</v>
      </c>
      <c r="AR8">
        <v>0</v>
      </c>
      <c r="AS8">
        <f t="shared" si="22"/>
        <v>0</v>
      </c>
      <c r="AT8">
        <f t="shared" si="97"/>
        <v>0</v>
      </c>
      <c r="AU8">
        <f t="shared" si="23"/>
        <v>7.0204000000000004</v>
      </c>
      <c r="AV8">
        <f t="shared" si="24"/>
        <v>7.0204000000000004</v>
      </c>
      <c r="AW8">
        <f t="shared" si="25"/>
        <v>0</v>
      </c>
      <c r="AX8">
        <f t="shared" si="26"/>
        <v>0.10931347833333334</v>
      </c>
      <c r="AY8" s="11" t="s">
        <v>5846</v>
      </c>
      <c r="BB8">
        <v>0</v>
      </c>
      <c r="BC8">
        <v>0</v>
      </c>
      <c r="BD8">
        <f t="shared" si="27"/>
        <v>0</v>
      </c>
      <c r="BE8">
        <f t="shared" si="83"/>
        <v>0</v>
      </c>
      <c r="BF8">
        <v>0</v>
      </c>
      <c r="BG8">
        <v>0</v>
      </c>
      <c r="BH8">
        <f t="shared" si="28"/>
        <v>0</v>
      </c>
      <c r="BI8">
        <f t="shared" si="84"/>
        <v>0</v>
      </c>
      <c r="BJ8">
        <v>0</v>
      </c>
      <c r="BK8">
        <v>0</v>
      </c>
      <c r="BL8">
        <f t="shared" si="29"/>
        <v>0</v>
      </c>
      <c r="BM8">
        <f t="shared" si="85"/>
        <v>0</v>
      </c>
      <c r="BN8">
        <v>0</v>
      </c>
      <c r="BO8">
        <v>0</v>
      </c>
      <c r="BP8">
        <f t="shared" si="30"/>
        <v>0</v>
      </c>
      <c r="BQ8">
        <f t="shared" si="98"/>
        <v>0</v>
      </c>
      <c r="BR8">
        <f t="shared" si="31"/>
        <v>7.0204000000000004</v>
      </c>
      <c r="BS8">
        <f t="shared" si="32"/>
        <v>7.0204000000000004</v>
      </c>
      <c r="BT8">
        <f t="shared" si="33"/>
        <v>0</v>
      </c>
      <c r="BU8">
        <f t="shared" si="34"/>
        <v>0.10931347833333334</v>
      </c>
      <c r="BV8" s="11" t="s">
        <v>5846</v>
      </c>
      <c r="BW8" s="11">
        <f t="shared" si="3"/>
        <v>7.0254000000000003</v>
      </c>
      <c r="BY8">
        <v>0</v>
      </c>
      <c r="BZ8">
        <v>0</v>
      </c>
      <c r="CA8">
        <f t="shared" si="35"/>
        <v>0</v>
      </c>
      <c r="CB8">
        <f t="shared" si="86"/>
        <v>0</v>
      </c>
      <c r="CC8">
        <v>0</v>
      </c>
      <c r="CD8">
        <v>0</v>
      </c>
      <c r="CE8">
        <f t="shared" si="36"/>
        <v>0</v>
      </c>
      <c r="CF8">
        <f t="shared" si="87"/>
        <v>0</v>
      </c>
      <c r="CG8">
        <v>0</v>
      </c>
      <c r="CH8">
        <v>0</v>
      </c>
      <c r="CI8">
        <f t="shared" si="37"/>
        <v>0</v>
      </c>
      <c r="CJ8">
        <f t="shared" si="88"/>
        <v>0</v>
      </c>
      <c r="CK8">
        <v>0</v>
      </c>
      <c r="CL8">
        <v>0</v>
      </c>
      <c r="CM8">
        <f t="shared" si="38"/>
        <v>0</v>
      </c>
      <c r="CN8">
        <f t="shared" si="99"/>
        <v>0</v>
      </c>
      <c r="CO8">
        <f t="shared" si="39"/>
        <v>0</v>
      </c>
      <c r="CP8">
        <f t="shared" si="4"/>
        <v>7.0204000000000004</v>
      </c>
      <c r="CQ8">
        <f t="shared" si="5"/>
        <v>7.0204000000000004</v>
      </c>
      <c r="CR8">
        <f t="shared" si="40"/>
        <v>0</v>
      </c>
      <c r="CS8">
        <f t="shared" si="41"/>
        <v>0.10931347833333334</v>
      </c>
      <c r="CT8" s="11" t="s">
        <v>5846</v>
      </c>
      <c r="CX8" s="10">
        <v>44641.267361111109</v>
      </c>
      <c r="CY8">
        <v>7.0204000000000004</v>
      </c>
      <c r="CZ8">
        <v>1.0500000000000001E-2</v>
      </c>
      <c r="DA8">
        <f t="shared" si="42"/>
        <v>0</v>
      </c>
      <c r="DC8" s="11">
        <v>0.18684999999999999</v>
      </c>
      <c r="DE8">
        <v>0</v>
      </c>
      <c r="DF8">
        <f t="shared" si="43"/>
        <v>0</v>
      </c>
      <c r="DG8">
        <f t="shared" si="44"/>
        <v>0</v>
      </c>
      <c r="DH8">
        <f t="shared" si="102"/>
        <v>0</v>
      </c>
      <c r="DI8">
        <v>0</v>
      </c>
      <c r="DJ8">
        <f t="shared" si="45"/>
        <v>0</v>
      </c>
      <c r="DK8">
        <f t="shared" si="46"/>
        <v>0</v>
      </c>
      <c r="DL8">
        <f t="shared" si="89"/>
        <v>0</v>
      </c>
      <c r="DM8">
        <v>0</v>
      </c>
      <c r="DN8">
        <f t="shared" si="47"/>
        <v>0</v>
      </c>
      <c r="DO8">
        <f t="shared" si="48"/>
        <v>0</v>
      </c>
      <c r="DP8">
        <f t="shared" si="90"/>
        <v>0</v>
      </c>
      <c r="DQ8">
        <v>0</v>
      </c>
      <c r="DR8">
        <f t="shared" si="49"/>
        <v>0</v>
      </c>
      <c r="DS8">
        <f t="shared" si="50"/>
        <v>0</v>
      </c>
      <c r="DT8">
        <f t="shared" si="91"/>
        <v>0</v>
      </c>
      <c r="DU8">
        <f t="shared" si="51"/>
        <v>0</v>
      </c>
      <c r="DV8">
        <f t="shared" si="6"/>
        <v>7.0204000000000004</v>
      </c>
      <c r="DW8">
        <f t="shared" si="7"/>
        <v>7.0204000000000004</v>
      </c>
      <c r="DX8">
        <f t="shared" si="52"/>
        <v>0</v>
      </c>
      <c r="DY8">
        <f t="shared" si="53"/>
        <v>0.10931347833333334</v>
      </c>
      <c r="DZ8" s="11" t="s">
        <v>5846</v>
      </c>
      <c r="EB8">
        <v>0</v>
      </c>
      <c r="EC8">
        <v>0</v>
      </c>
      <c r="ED8">
        <f t="shared" si="54"/>
        <v>0</v>
      </c>
      <c r="EE8">
        <f t="shared" si="103"/>
        <v>0</v>
      </c>
      <c r="EF8">
        <v>0</v>
      </c>
      <c r="EG8">
        <v>0</v>
      </c>
      <c r="EH8">
        <f t="shared" si="55"/>
        <v>0</v>
      </c>
      <c r="EI8">
        <f t="shared" si="92"/>
        <v>0</v>
      </c>
      <c r="EJ8">
        <v>0</v>
      </c>
      <c r="EK8">
        <v>0</v>
      </c>
      <c r="EL8">
        <f t="shared" si="56"/>
        <v>0</v>
      </c>
      <c r="EM8">
        <f t="shared" si="93"/>
        <v>0</v>
      </c>
      <c r="EN8">
        <v>0</v>
      </c>
      <c r="EO8">
        <v>0</v>
      </c>
      <c r="EP8">
        <f t="shared" si="57"/>
        <v>0</v>
      </c>
      <c r="EQ8">
        <f t="shared" si="100"/>
        <v>0</v>
      </c>
      <c r="ER8">
        <f t="shared" si="58"/>
        <v>0</v>
      </c>
      <c r="ES8">
        <f t="shared" si="59"/>
        <v>7.0204000000000004</v>
      </c>
      <c r="ET8">
        <f t="shared" si="60"/>
        <v>7.0204000000000004</v>
      </c>
      <c r="EU8">
        <f t="shared" si="61"/>
        <v>0</v>
      </c>
      <c r="EV8">
        <f t="shared" si="62"/>
        <v>0.10931347833333334</v>
      </c>
      <c r="EW8" s="11" t="s">
        <v>5846</v>
      </c>
      <c r="FB8" s="10">
        <v>44641.267361111109</v>
      </c>
      <c r="FC8">
        <v>7.0204000000000004</v>
      </c>
      <c r="FD8">
        <v>1.0500000000000001E-2</v>
      </c>
      <c r="FE8">
        <f t="shared" si="63"/>
        <v>0</v>
      </c>
      <c r="FG8" s="11">
        <v>0.18684999999999999</v>
      </c>
      <c r="FI8">
        <v>0</v>
      </c>
      <c r="FJ8">
        <v>0</v>
      </c>
      <c r="FK8">
        <f t="shared" si="64"/>
        <v>0</v>
      </c>
      <c r="FL8">
        <f t="shared" si="104"/>
        <v>0</v>
      </c>
      <c r="FM8">
        <v>0</v>
      </c>
      <c r="FN8">
        <v>0</v>
      </c>
      <c r="FO8">
        <f t="shared" si="65"/>
        <v>0</v>
      </c>
      <c r="FP8">
        <f t="shared" si="94"/>
        <v>0</v>
      </c>
      <c r="FQ8">
        <v>0</v>
      </c>
      <c r="FR8">
        <v>0</v>
      </c>
      <c r="FS8">
        <f t="shared" si="66"/>
        <v>0</v>
      </c>
      <c r="FT8">
        <f t="shared" si="95"/>
        <v>0</v>
      </c>
      <c r="FU8">
        <f t="shared" si="67"/>
        <v>7.0204000000000004</v>
      </c>
      <c r="FV8">
        <f t="shared" si="68"/>
        <v>7.0204000000000004</v>
      </c>
      <c r="FW8">
        <f t="shared" si="69"/>
        <v>0</v>
      </c>
      <c r="FX8">
        <f t="shared" si="70"/>
        <v>0.10931347833333334</v>
      </c>
      <c r="FY8" s="11" t="s">
        <v>5846</v>
      </c>
      <c r="GA8">
        <v>0</v>
      </c>
      <c r="GB8">
        <v>0</v>
      </c>
      <c r="GC8">
        <f t="shared" si="71"/>
        <v>0</v>
      </c>
      <c r="GD8">
        <f t="shared" si="105"/>
        <v>0</v>
      </c>
      <c r="GE8">
        <v>0</v>
      </c>
      <c r="GF8">
        <v>0</v>
      </c>
      <c r="GG8">
        <f t="shared" si="72"/>
        <v>0</v>
      </c>
      <c r="GH8">
        <f t="shared" si="96"/>
        <v>0</v>
      </c>
      <c r="GI8">
        <v>0</v>
      </c>
      <c r="GJ8">
        <v>0</v>
      </c>
      <c r="GK8">
        <v>0</v>
      </c>
      <c r="GL8">
        <f t="shared" si="73"/>
        <v>0</v>
      </c>
      <c r="GM8">
        <f t="shared" si="101"/>
        <v>0</v>
      </c>
      <c r="GN8">
        <f t="shared" si="74"/>
        <v>7.0204000000000004</v>
      </c>
      <c r="GO8">
        <f t="shared" si="75"/>
        <v>7.0204000000000004</v>
      </c>
      <c r="GP8">
        <f t="shared" si="76"/>
        <v>0</v>
      </c>
      <c r="GQ8">
        <f t="shared" si="77"/>
        <v>0.10931347833333334</v>
      </c>
      <c r="GR8" s="11" t="s">
        <v>5846</v>
      </c>
    </row>
    <row r="9" spans="1:200" ht="21.75" x14ac:dyDescent="0.35">
      <c r="A9" s="10">
        <v>44641.270833333336</v>
      </c>
      <c r="B9">
        <v>7.1703999999999999</v>
      </c>
      <c r="C9">
        <v>5.0000000000000001E-3</v>
      </c>
      <c r="D9">
        <f t="shared" si="8"/>
        <v>0</v>
      </c>
      <c r="F9">
        <v>0.18684999999999999</v>
      </c>
      <c r="H9">
        <v>0</v>
      </c>
      <c r="I9">
        <v>0</v>
      </c>
      <c r="J9">
        <f t="shared" si="9"/>
        <v>0</v>
      </c>
      <c r="K9">
        <f t="shared" ref="K9:K70" si="106">I9*5*60/3600+K8</f>
        <v>0</v>
      </c>
      <c r="L9">
        <v>0</v>
      </c>
      <c r="M9">
        <f t="shared" si="0"/>
        <v>0</v>
      </c>
      <c r="N9">
        <f t="shared" si="10"/>
        <v>0</v>
      </c>
      <c r="O9">
        <f t="shared" si="78"/>
        <v>0</v>
      </c>
      <c r="P9">
        <v>0</v>
      </c>
      <c r="Q9">
        <f t="shared" si="1"/>
        <v>0</v>
      </c>
      <c r="R9">
        <f t="shared" si="11"/>
        <v>0</v>
      </c>
      <c r="S9">
        <f t="shared" si="79"/>
        <v>0</v>
      </c>
      <c r="T9">
        <v>0</v>
      </c>
      <c r="U9">
        <f t="shared" si="12"/>
        <v>0</v>
      </c>
      <c r="V9">
        <f t="shared" si="13"/>
        <v>0</v>
      </c>
      <c r="W9">
        <f t="shared" si="80"/>
        <v>0</v>
      </c>
      <c r="X9">
        <f>(I9+M9+Q9+U9)/0.83</f>
        <v>0</v>
      </c>
      <c r="Y9">
        <f t="shared" si="15"/>
        <v>7.1703999999999999</v>
      </c>
      <c r="Z9">
        <f t="shared" si="16"/>
        <v>7.1703999999999999</v>
      </c>
      <c r="AA9">
        <f t="shared" si="2"/>
        <v>0</v>
      </c>
      <c r="AB9">
        <f t="shared" si="17"/>
        <v>0.1116491033333333</v>
      </c>
      <c r="AC9" s="11">
        <f>SUM(AA3:AA147)/SUM($D3:$D147) * 100</f>
        <v>100</v>
      </c>
      <c r="AD9" s="31"/>
      <c r="AE9">
        <v>0</v>
      </c>
      <c r="AF9">
        <v>0</v>
      </c>
      <c r="AG9">
        <f t="shared" si="18"/>
        <v>0</v>
      </c>
      <c r="AH9">
        <f t="shared" si="19"/>
        <v>0</v>
      </c>
      <c r="AI9">
        <v>0</v>
      </c>
      <c r="AJ9">
        <v>0</v>
      </c>
      <c r="AK9">
        <f t="shared" si="20"/>
        <v>0</v>
      </c>
      <c r="AL9">
        <f t="shared" si="81"/>
        <v>0</v>
      </c>
      <c r="AM9">
        <v>0</v>
      </c>
      <c r="AN9">
        <v>0</v>
      </c>
      <c r="AO9">
        <f t="shared" si="21"/>
        <v>0</v>
      </c>
      <c r="AP9">
        <f t="shared" si="82"/>
        <v>0</v>
      </c>
      <c r="AQ9">
        <v>0</v>
      </c>
      <c r="AR9">
        <v>0</v>
      </c>
      <c r="AS9">
        <f t="shared" si="22"/>
        <v>0</v>
      </c>
      <c r="AT9">
        <f t="shared" si="97"/>
        <v>0</v>
      </c>
      <c r="AU9">
        <f t="shared" si="23"/>
        <v>7.1703999999999999</v>
      </c>
      <c r="AV9">
        <f t="shared" si="24"/>
        <v>7.1703999999999999</v>
      </c>
      <c r="AW9">
        <f t="shared" si="25"/>
        <v>0</v>
      </c>
      <c r="AX9">
        <f t="shared" si="26"/>
        <v>0.1116491033333333</v>
      </c>
      <c r="AY9" s="11">
        <f>SUM(AW3:AW147)/SUM($D3:$D147) * 100</f>
        <v>100</v>
      </c>
      <c r="BB9">
        <v>0</v>
      </c>
      <c r="BC9">
        <v>0</v>
      </c>
      <c r="BD9">
        <f t="shared" si="27"/>
        <v>0</v>
      </c>
      <c r="BE9">
        <f t="shared" si="83"/>
        <v>0</v>
      </c>
      <c r="BF9">
        <v>0</v>
      </c>
      <c r="BG9">
        <v>0</v>
      </c>
      <c r="BH9">
        <f t="shared" si="28"/>
        <v>0</v>
      </c>
      <c r="BI9">
        <f t="shared" si="84"/>
        <v>0</v>
      </c>
      <c r="BJ9">
        <v>0</v>
      </c>
      <c r="BK9">
        <v>0</v>
      </c>
      <c r="BL9">
        <f t="shared" si="29"/>
        <v>0</v>
      </c>
      <c r="BM9">
        <f t="shared" si="85"/>
        <v>0</v>
      </c>
      <c r="BN9">
        <v>0</v>
      </c>
      <c r="BO9">
        <v>0</v>
      </c>
      <c r="BP9">
        <f t="shared" si="30"/>
        <v>0</v>
      </c>
      <c r="BQ9">
        <f t="shared" si="98"/>
        <v>0</v>
      </c>
      <c r="BR9">
        <f t="shared" si="31"/>
        <v>7.1703999999999999</v>
      </c>
      <c r="BS9">
        <f t="shared" si="32"/>
        <v>7.1703999999999999</v>
      </c>
      <c r="BT9">
        <f t="shared" si="33"/>
        <v>0</v>
      </c>
      <c r="BU9">
        <f t="shared" si="34"/>
        <v>0.1116491033333333</v>
      </c>
      <c r="BV9" s="11">
        <f>SUM(BT3:BT147)/SUM($D3:$D147) * 100</f>
        <v>100</v>
      </c>
      <c r="BW9" s="11">
        <f t="shared" si="3"/>
        <v>7.1753999999999998</v>
      </c>
      <c r="BY9">
        <v>0</v>
      </c>
      <c r="BZ9">
        <v>0</v>
      </c>
      <c r="CA9">
        <f t="shared" si="35"/>
        <v>0</v>
      </c>
      <c r="CB9">
        <f t="shared" si="86"/>
        <v>0</v>
      </c>
      <c r="CC9">
        <v>0</v>
      </c>
      <c r="CD9">
        <v>0</v>
      </c>
      <c r="CE9">
        <f t="shared" si="36"/>
        <v>0</v>
      </c>
      <c r="CF9">
        <f t="shared" si="87"/>
        <v>0</v>
      </c>
      <c r="CG9">
        <v>0</v>
      </c>
      <c r="CH9">
        <v>0</v>
      </c>
      <c r="CI9">
        <f t="shared" si="37"/>
        <v>0</v>
      </c>
      <c r="CJ9">
        <f t="shared" si="88"/>
        <v>0</v>
      </c>
      <c r="CK9">
        <v>0</v>
      </c>
      <c r="CL9">
        <v>0</v>
      </c>
      <c r="CM9">
        <f t="shared" si="38"/>
        <v>0</v>
      </c>
      <c r="CN9">
        <f t="shared" si="99"/>
        <v>0</v>
      </c>
      <c r="CO9">
        <f>(BZ9+CD9+CH9+CL9)/0.83</f>
        <v>0</v>
      </c>
      <c r="CP9">
        <f t="shared" si="4"/>
        <v>7.1703999999999999</v>
      </c>
      <c r="CQ9">
        <f t="shared" si="5"/>
        <v>7.1703999999999999</v>
      </c>
      <c r="CR9">
        <f t="shared" si="40"/>
        <v>0</v>
      </c>
      <c r="CS9">
        <f t="shared" si="41"/>
        <v>0.1116491033333333</v>
      </c>
      <c r="CT9" s="11">
        <f>SUM(CR3:CR147)/SUM($D3:$D147) * 100</f>
        <v>100</v>
      </c>
      <c r="CX9" s="10">
        <v>44641.270833333336</v>
      </c>
      <c r="CY9">
        <v>7.1703999999999999</v>
      </c>
      <c r="CZ9">
        <v>1.0500000000000001E-2</v>
      </c>
      <c r="DA9">
        <f t="shared" si="42"/>
        <v>0</v>
      </c>
      <c r="DC9" s="11">
        <v>0.18684999999999999</v>
      </c>
      <c r="DE9">
        <v>0</v>
      </c>
      <c r="DF9">
        <f t="shared" si="43"/>
        <v>0</v>
      </c>
      <c r="DG9">
        <f t="shared" si="44"/>
        <v>0</v>
      </c>
      <c r="DH9">
        <f t="shared" si="102"/>
        <v>0</v>
      </c>
      <c r="DI9">
        <v>0</v>
      </c>
      <c r="DJ9">
        <f t="shared" si="45"/>
        <v>0</v>
      </c>
      <c r="DK9">
        <f t="shared" si="46"/>
        <v>0</v>
      </c>
      <c r="DL9">
        <f t="shared" si="89"/>
        <v>0</v>
      </c>
      <c r="DM9">
        <v>0</v>
      </c>
      <c r="DN9">
        <f t="shared" si="47"/>
        <v>0</v>
      </c>
      <c r="DO9">
        <f t="shared" si="48"/>
        <v>0</v>
      </c>
      <c r="DP9">
        <f t="shared" si="90"/>
        <v>0</v>
      </c>
      <c r="DQ9">
        <v>0</v>
      </c>
      <c r="DR9">
        <f t="shared" si="49"/>
        <v>0</v>
      </c>
      <c r="DS9">
        <f t="shared" si="50"/>
        <v>0</v>
      </c>
      <c r="DT9">
        <f t="shared" si="91"/>
        <v>0</v>
      </c>
      <c r="DU9">
        <f>(DF9+DJ9+DN9+DR9)/0.83</f>
        <v>0</v>
      </c>
      <c r="DV9">
        <f t="shared" si="6"/>
        <v>7.1703999999999999</v>
      </c>
      <c r="DW9">
        <f t="shared" si="7"/>
        <v>7.1703999999999999</v>
      </c>
      <c r="DX9">
        <f t="shared" si="52"/>
        <v>0</v>
      </c>
      <c r="DY9">
        <f t="shared" si="53"/>
        <v>0.1116491033333333</v>
      </c>
      <c r="DZ9" s="11">
        <f>SUM(DX3:DX147)/SUM($DA3:$DA147) * 100</f>
        <v>97.105658136072364</v>
      </c>
      <c r="EB9">
        <v>0</v>
      </c>
      <c r="EC9">
        <v>0</v>
      </c>
      <c r="ED9">
        <f t="shared" si="54"/>
        <v>0</v>
      </c>
      <c r="EE9">
        <f t="shared" si="103"/>
        <v>0</v>
      </c>
      <c r="EF9">
        <v>0</v>
      </c>
      <c r="EG9">
        <v>0</v>
      </c>
      <c r="EH9">
        <f t="shared" si="55"/>
        <v>0</v>
      </c>
      <c r="EI9">
        <f t="shared" si="92"/>
        <v>0</v>
      </c>
      <c r="EJ9">
        <v>0</v>
      </c>
      <c r="EK9">
        <v>0</v>
      </c>
      <c r="EL9">
        <f t="shared" si="56"/>
        <v>0</v>
      </c>
      <c r="EM9">
        <f t="shared" si="93"/>
        <v>0</v>
      </c>
      <c r="EN9">
        <v>0</v>
      </c>
      <c r="EO9">
        <v>0</v>
      </c>
      <c r="EP9">
        <f t="shared" si="57"/>
        <v>0</v>
      </c>
      <c r="EQ9">
        <f t="shared" si="100"/>
        <v>0</v>
      </c>
      <c r="ER9">
        <f>(EC9+EG9+EK9+EO9)/0.83</f>
        <v>0</v>
      </c>
      <c r="ES9">
        <f t="shared" si="59"/>
        <v>7.1703999999999999</v>
      </c>
      <c r="ET9">
        <f t="shared" si="60"/>
        <v>7.1703999999999999</v>
      </c>
      <c r="EU9">
        <f t="shared" si="61"/>
        <v>0</v>
      </c>
      <c r="EV9">
        <f t="shared" si="62"/>
        <v>0.1116491033333333</v>
      </c>
      <c r="EW9" s="11">
        <f>SUM(EU3:EU147)/SUM($DA3:$DA147) * 100</f>
        <v>99.971209541140169</v>
      </c>
      <c r="FB9" s="10">
        <v>44641.270833333336</v>
      </c>
      <c r="FC9">
        <v>7.1703999999999999</v>
      </c>
      <c r="FD9">
        <v>1.0500000000000001E-2</v>
      </c>
      <c r="FE9">
        <f t="shared" si="63"/>
        <v>0</v>
      </c>
      <c r="FG9" s="11">
        <v>0.18684999999999999</v>
      </c>
      <c r="FI9">
        <v>0</v>
      </c>
      <c r="FJ9">
        <v>0</v>
      </c>
      <c r="FK9">
        <f t="shared" si="64"/>
        <v>0</v>
      </c>
      <c r="FL9">
        <f t="shared" si="104"/>
        <v>0</v>
      </c>
      <c r="FM9">
        <v>0</v>
      </c>
      <c r="FN9">
        <v>0</v>
      </c>
      <c r="FO9">
        <f t="shared" si="65"/>
        <v>0</v>
      </c>
      <c r="FP9">
        <f t="shared" si="94"/>
        <v>0</v>
      </c>
      <c r="FQ9">
        <v>0</v>
      </c>
      <c r="FR9">
        <v>0</v>
      </c>
      <c r="FS9">
        <f t="shared" si="66"/>
        <v>0</v>
      </c>
      <c r="FT9">
        <f t="shared" si="95"/>
        <v>0</v>
      </c>
      <c r="FU9">
        <f t="shared" si="67"/>
        <v>7.1703999999999999</v>
      </c>
      <c r="FV9">
        <f t="shared" si="68"/>
        <v>7.1703999999999999</v>
      </c>
      <c r="FW9">
        <f t="shared" si="69"/>
        <v>0</v>
      </c>
      <c r="FX9">
        <f t="shared" si="70"/>
        <v>0.1116491033333333</v>
      </c>
      <c r="FY9" s="11">
        <f>SUM(FW3:FW147)/SUM($DA3:$DA147) * 100</f>
        <v>70.582794119758532</v>
      </c>
      <c r="GA9">
        <v>0</v>
      </c>
      <c r="GB9">
        <v>0</v>
      </c>
      <c r="GC9">
        <f t="shared" si="71"/>
        <v>0</v>
      </c>
      <c r="GD9">
        <f t="shared" si="105"/>
        <v>0</v>
      </c>
      <c r="GE9">
        <v>0</v>
      </c>
      <c r="GF9">
        <v>0</v>
      </c>
      <c r="GG9">
        <f t="shared" si="72"/>
        <v>0</v>
      </c>
      <c r="GH9">
        <f t="shared" si="96"/>
        <v>0</v>
      </c>
      <c r="GI9">
        <v>0</v>
      </c>
      <c r="GJ9">
        <v>0</v>
      </c>
      <c r="GK9">
        <v>0</v>
      </c>
      <c r="GL9">
        <f t="shared" si="73"/>
        <v>0</v>
      </c>
      <c r="GM9">
        <f t="shared" si="101"/>
        <v>0</v>
      </c>
      <c r="GN9">
        <f t="shared" si="74"/>
        <v>7.1703999999999999</v>
      </c>
      <c r="GO9">
        <f t="shared" si="75"/>
        <v>7.1703999999999999</v>
      </c>
      <c r="GP9">
        <f t="shared" si="76"/>
        <v>0</v>
      </c>
      <c r="GQ9">
        <f t="shared" si="77"/>
        <v>0.1116491033333333</v>
      </c>
      <c r="GR9" s="11">
        <f>SUM(GP3:GP147)/SUM($DA3:$DA147) * 100</f>
        <v>100</v>
      </c>
    </row>
    <row r="10" spans="1:200" ht="21.75" x14ac:dyDescent="0.35">
      <c r="A10" s="10">
        <v>44641.274305555555</v>
      </c>
      <c r="B10">
        <v>7.1067999999999998</v>
      </c>
      <c r="C10">
        <v>5.1999999999999998E-3</v>
      </c>
      <c r="D10">
        <f t="shared" si="8"/>
        <v>0</v>
      </c>
      <c r="F10">
        <v>0.18684999999999999</v>
      </c>
      <c r="H10">
        <v>0</v>
      </c>
      <c r="I10">
        <v>0</v>
      </c>
      <c r="J10">
        <f t="shared" si="9"/>
        <v>0</v>
      </c>
      <c r="K10">
        <f t="shared" si="106"/>
        <v>0</v>
      </c>
      <c r="L10">
        <v>0</v>
      </c>
      <c r="M10">
        <f t="shared" si="0"/>
        <v>0</v>
      </c>
      <c r="N10">
        <f t="shared" si="10"/>
        <v>0</v>
      </c>
      <c r="O10">
        <f t="shared" si="78"/>
        <v>0</v>
      </c>
      <c r="P10">
        <v>0</v>
      </c>
      <c r="Q10">
        <f t="shared" si="1"/>
        <v>0</v>
      </c>
      <c r="R10">
        <f t="shared" si="11"/>
        <v>0</v>
      </c>
      <c r="S10">
        <f t="shared" si="79"/>
        <v>0</v>
      </c>
      <c r="T10">
        <v>0</v>
      </c>
      <c r="U10">
        <f t="shared" si="12"/>
        <v>0</v>
      </c>
      <c r="V10">
        <f t="shared" si="13"/>
        <v>0</v>
      </c>
      <c r="W10">
        <f t="shared" si="80"/>
        <v>0</v>
      </c>
      <c r="X10">
        <f t="shared" si="14"/>
        <v>0</v>
      </c>
      <c r="Y10">
        <f t="shared" si="15"/>
        <v>7.1067999999999998</v>
      </c>
      <c r="Z10">
        <f t="shared" si="16"/>
        <v>7.1067999999999998</v>
      </c>
      <c r="AA10">
        <f t="shared" si="2"/>
        <v>0</v>
      </c>
      <c r="AB10">
        <f t="shared" si="17"/>
        <v>0.11065879833333332</v>
      </c>
      <c r="AC10" s="11" t="s">
        <v>5870</v>
      </c>
      <c r="AD10" s="31"/>
      <c r="AE10">
        <v>0</v>
      </c>
      <c r="AF10">
        <v>0</v>
      </c>
      <c r="AG10">
        <f t="shared" si="18"/>
        <v>0</v>
      </c>
      <c r="AH10">
        <f t="shared" si="19"/>
        <v>0</v>
      </c>
      <c r="AI10">
        <v>0</v>
      </c>
      <c r="AJ10">
        <v>0</v>
      </c>
      <c r="AK10">
        <f t="shared" si="20"/>
        <v>0</v>
      </c>
      <c r="AL10">
        <f t="shared" si="81"/>
        <v>0</v>
      </c>
      <c r="AM10">
        <v>0</v>
      </c>
      <c r="AN10">
        <v>0</v>
      </c>
      <c r="AO10">
        <f t="shared" si="21"/>
        <v>0</v>
      </c>
      <c r="AP10">
        <f t="shared" si="82"/>
        <v>0</v>
      </c>
      <c r="AQ10">
        <v>0</v>
      </c>
      <c r="AR10">
        <v>0</v>
      </c>
      <c r="AS10">
        <f t="shared" si="22"/>
        <v>0</v>
      </c>
      <c r="AT10">
        <f t="shared" si="97"/>
        <v>0</v>
      </c>
      <c r="AU10">
        <f t="shared" si="23"/>
        <v>7.1067999999999998</v>
      </c>
      <c r="AV10">
        <f t="shared" si="24"/>
        <v>7.1067999999999998</v>
      </c>
      <c r="AW10">
        <f t="shared" si="25"/>
        <v>0</v>
      </c>
      <c r="AX10">
        <f t="shared" si="26"/>
        <v>0.11065879833333332</v>
      </c>
      <c r="AY10" s="11" t="s">
        <v>5870</v>
      </c>
      <c r="BB10">
        <v>0</v>
      </c>
      <c r="BC10">
        <v>0</v>
      </c>
      <c r="BD10">
        <f t="shared" si="27"/>
        <v>0</v>
      </c>
      <c r="BE10">
        <f t="shared" si="83"/>
        <v>0</v>
      </c>
      <c r="BF10">
        <v>0</v>
      </c>
      <c r="BG10">
        <v>0</v>
      </c>
      <c r="BH10">
        <f t="shared" si="28"/>
        <v>0</v>
      </c>
      <c r="BI10">
        <f t="shared" si="84"/>
        <v>0</v>
      </c>
      <c r="BJ10">
        <v>0</v>
      </c>
      <c r="BK10">
        <v>0</v>
      </c>
      <c r="BL10">
        <f t="shared" si="29"/>
        <v>0</v>
      </c>
      <c r="BM10">
        <f t="shared" si="85"/>
        <v>0</v>
      </c>
      <c r="BN10">
        <v>0</v>
      </c>
      <c r="BO10">
        <v>0</v>
      </c>
      <c r="BP10">
        <f t="shared" si="30"/>
        <v>0</v>
      </c>
      <c r="BQ10">
        <f t="shared" si="98"/>
        <v>0</v>
      </c>
      <c r="BR10">
        <f t="shared" si="31"/>
        <v>7.1067999999999998</v>
      </c>
      <c r="BS10">
        <f t="shared" si="32"/>
        <v>7.1067999999999998</v>
      </c>
      <c r="BT10">
        <f t="shared" si="33"/>
        <v>0</v>
      </c>
      <c r="BU10">
        <f t="shared" si="34"/>
        <v>0.11065879833333332</v>
      </c>
      <c r="BV10" s="11" t="s">
        <v>5870</v>
      </c>
      <c r="BW10" s="11">
        <f t="shared" si="3"/>
        <v>7.1120000000000001</v>
      </c>
      <c r="BY10">
        <v>0</v>
      </c>
      <c r="BZ10">
        <v>0</v>
      </c>
      <c r="CA10">
        <f t="shared" si="35"/>
        <v>0</v>
      </c>
      <c r="CB10">
        <f t="shared" si="86"/>
        <v>0</v>
      </c>
      <c r="CC10">
        <v>0</v>
      </c>
      <c r="CD10">
        <v>0</v>
      </c>
      <c r="CE10">
        <f t="shared" si="36"/>
        <v>0</v>
      </c>
      <c r="CF10">
        <f t="shared" si="87"/>
        <v>0</v>
      </c>
      <c r="CG10">
        <v>0</v>
      </c>
      <c r="CH10">
        <v>0</v>
      </c>
      <c r="CI10">
        <f t="shared" si="37"/>
        <v>0</v>
      </c>
      <c r="CJ10">
        <f t="shared" si="88"/>
        <v>0</v>
      </c>
      <c r="CK10">
        <v>0</v>
      </c>
      <c r="CL10">
        <v>0</v>
      </c>
      <c r="CM10">
        <f t="shared" si="38"/>
        <v>0</v>
      </c>
      <c r="CN10">
        <f t="shared" si="99"/>
        <v>0</v>
      </c>
      <c r="CO10">
        <f t="shared" si="39"/>
        <v>0</v>
      </c>
      <c r="CP10">
        <f t="shared" si="4"/>
        <v>7.1067999999999998</v>
      </c>
      <c r="CQ10">
        <f t="shared" si="5"/>
        <v>7.1067999999999998</v>
      </c>
      <c r="CR10">
        <f t="shared" si="40"/>
        <v>0</v>
      </c>
      <c r="CS10">
        <f t="shared" si="41"/>
        <v>0.11065879833333332</v>
      </c>
      <c r="CT10" s="11" t="s">
        <v>5870</v>
      </c>
      <c r="CX10" s="10">
        <v>44641.274305555555</v>
      </c>
      <c r="CY10">
        <v>7.1067999999999998</v>
      </c>
      <c r="CZ10">
        <v>1.0919999999999999E-2</v>
      </c>
      <c r="DA10">
        <f t="shared" si="42"/>
        <v>0</v>
      </c>
      <c r="DC10" s="11">
        <v>0.18684999999999999</v>
      </c>
      <c r="DE10">
        <v>0</v>
      </c>
      <c r="DF10">
        <f t="shared" si="43"/>
        <v>0</v>
      </c>
      <c r="DG10">
        <f t="shared" si="44"/>
        <v>0</v>
      </c>
      <c r="DH10">
        <f t="shared" si="102"/>
        <v>0</v>
      </c>
      <c r="DI10">
        <v>0</v>
      </c>
      <c r="DJ10">
        <f t="shared" si="45"/>
        <v>0</v>
      </c>
      <c r="DK10">
        <f t="shared" si="46"/>
        <v>0</v>
      </c>
      <c r="DL10">
        <f t="shared" si="89"/>
        <v>0</v>
      </c>
      <c r="DM10">
        <v>0</v>
      </c>
      <c r="DN10">
        <f t="shared" si="47"/>
        <v>0</v>
      </c>
      <c r="DO10">
        <f t="shared" si="48"/>
        <v>0</v>
      </c>
      <c r="DP10">
        <f t="shared" si="90"/>
        <v>0</v>
      </c>
      <c r="DQ10">
        <v>0</v>
      </c>
      <c r="DR10">
        <f t="shared" si="49"/>
        <v>0</v>
      </c>
      <c r="DS10">
        <f t="shared" si="50"/>
        <v>0</v>
      </c>
      <c r="DT10">
        <f t="shared" si="91"/>
        <v>0</v>
      </c>
      <c r="DU10">
        <f t="shared" si="51"/>
        <v>0</v>
      </c>
      <c r="DV10">
        <f t="shared" si="6"/>
        <v>7.1067999999999998</v>
      </c>
      <c r="DW10">
        <f t="shared" si="7"/>
        <v>7.1067999999999998</v>
      </c>
      <c r="DX10">
        <f t="shared" si="52"/>
        <v>0</v>
      </c>
      <c r="DY10">
        <f t="shared" si="53"/>
        <v>0.11065879833333332</v>
      </c>
      <c r="DZ10" s="11" t="s">
        <v>5870</v>
      </c>
      <c r="EB10">
        <v>0</v>
      </c>
      <c r="EC10">
        <v>0</v>
      </c>
      <c r="ED10">
        <f t="shared" si="54"/>
        <v>0</v>
      </c>
      <c r="EE10">
        <f t="shared" si="103"/>
        <v>0</v>
      </c>
      <c r="EF10">
        <v>0</v>
      </c>
      <c r="EG10">
        <v>0</v>
      </c>
      <c r="EH10">
        <f t="shared" si="55"/>
        <v>0</v>
      </c>
      <c r="EI10">
        <f t="shared" si="92"/>
        <v>0</v>
      </c>
      <c r="EJ10">
        <v>0</v>
      </c>
      <c r="EK10">
        <v>0</v>
      </c>
      <c r="EL10">
        <f t="shared" si="56"/>
        <v>0</v>
      </c>
      <c r="EM10">
        <f t="shared" si="93"/>
        <v>0</v>
      </c>
      <c r="EN10">
        <v>0</v>
      </c>
      <c r="EO10">
        <v>0</v>
      </c>
      <c r="EP10">
        <f t="shared" si="57"/>
        <v>0</v>
      </c>
      <c r="EQ10">
        <f t="shared" si="100"/>
        <v>0</v>
      </c>
      <c r="ER10">
        <f t="shared" si="58"/>
        <v>0</v>
      </c>
      <c r="ES10">
        <f t="shared" si="59"/>
        <v>7.1067999999999998</v>
      </c>
      <c r="ET10">
        <f t="shared" si="60"/>
        <v>7.1067999999999998</v>
      </c>
      <c r="EU10">
        <f t="shared" si="61"/>
        <v>0</v>
      </c>
      <c r="EV10">
        <f t="shared" si="62"/>
        <v>0.11065879833333332</v>
      </c>
      <c r="EW10" s="11" t="s">
        <v>5870</v>
      </c>
      <c r="FB10" s="10">
        <v>44641.274305555555</v>
      </c>
      <c r="FC10">
        <v>7.1067999999999998</v>
      </c>
      <c r="FD10">
        <v>1.0919999999999999E-2</v>
      </c>
      <c r="FE10">
        <f t="shared" si="63"/>
        <v>0</v>
      </c>
      <c r="FG10" s="11">
        <v>0.18684999999999999</v>
      </c>
      <c r="FI10">
        <v>0</v>
      </c>
      <c r="FJ10">
        <v>0</v>
      </c>
      <c r="FK10">
        <f t="shared" si="64"/>
        <v>0</v>
      </c>
      <c r="FL10">
        <f t="shared" si="104"/>
        <v>0</v>
      </c>
      <c r="FM10">
        <v>0</v>
      </c>
      <c r="FN10">
        <v>0</v>
      </c>
      <c r="FO10">
        <f t="shared" si="65"/>
        <v>0</v>
      </c>
      <c r="FP10">
        <f t="shared" si="94"/>
        <v>0</v>
      </c>
      <c r="FQ10">
        <v>0</v>
      </c>
      <c r="FR10">
        <v>0</v>
      </c>
      <c r="FS10">
        <f t="shared" si="66"/>
        <v>0</v>
      </c>
      <c r="FT10">
        <f t="shared" si="95"/>
        <v>0</v>
      </c>
      <c r="FU10">
        <f t="shared" si="67"/>
        <v>7.1067999999999998</v>
      </c>
      <c r="FV10">
        <f t="shared" si="68"/>
        <v>7.1067999999999998</v>
      </c>
      <c r="FW10">
        <f t="shared" si="69"/>
        <v>0</v>
      </c>
      <c r="FX10">
        <f t="shared" si="70"/>
        <v>0.11065879833333332</v>
      </c>
      <c r="GA10">
        <v>0</v>
      </c>
      <c r="GB10">
        <v>0</v>
      </c>
      <c r="GC10">
        <f t="shared" si="71"/>
        <v>0</v>
      </c>
      <c r="GD10">
        <f t="shared" si="105"/>
        <v>0</v>
      </c>
      <c r="GE10">
        <v>0</v>
      </c>
      <c r="GF10">
        <v>0</v>
      </c>
      <c r="GG10">
        <f t="shared" si="72"/>
        <v>0</v>
      </c>
      <c r="GH10">
        <f t="shared" si="96"/>
        <v>0</v>
      </c>
      <c r="GI10">
        <v>0</v>
      </c>
      <c r="GJ10">
        <v>0</v>
      </c>
      <c r="GK10">
        <v>0</v>
      </c>
      <c r="GL10">
        <f t="shared" si="73"/>
        <v>0</v>
      </c>
      <c r="GM10">
        <f t="shared" si="101"/>
        <v>0</v>
      </c>
      <c r="GN10">
        <f t="shared" si="74"/>
        <v>7.1067999999999998</v>
      </c>
      <c r="GO10">
        <f t="shared" si="75"/>
        <v>7.1067999999999998</v>
      </c>
      <c r="GP10">
        <f t="shared" si="76"/>
        <v>0</v>
      </c>
      <c r="GQ10">
        <f t="shared" si="77"/>
        <v>0.11065879833333332</v>
      </c>
    </row>
    <row r="11" spans="1:200" ht="21.75" x14ac:dyDescent="0.35">
      <c r="A11" s="10">
        <v>44641.277777777781</v>
      </c>
      <c r="B11">
        <v>8.1059999999999999</v>
      </c>
      <c r="C11">
        <v>5.5999999999999999E-3</v>
      </c>
      <c r="D11">
        <f t="shared" si="8"/>
        <v>0</v>
      </c>
      <c r="F11">
        <v>0.18684999999999999</v>
      </c>
      <c r="H11">
        <v>0</v>
      </c>
      <c r="I11">
        <v>0</v>
      </c>
      <c r="J11">
        <f t="shared" si="9"/>
        <v>0</v>
      </c>
      <c r="K11">
        <f t="shared" si="106"/>
        <v>0</v>
      </c>
      <c r="L11">
        <v>0</v>
      </c>
      <c r="M11">
        <f t="shared" si="0"/>
        <v>0</v>
      </c>
      <c r="N11">
        <f t="shared" si="10"/>
        <v>0</v>
      </c>
      <c r="O11">
        <f t="shared" si="78"/>
        <v>0</v>
      </c>
      <c r="P11">
        <v>0</v>
      </c>
      <c r="Q11">
        <f t="shared" si="1"/>
        <v>0</v>
      </c>
      <c r="R11">
        <f t="shared" si="11"/>
        <v>0</v>
      </c>
      <c r="S11">
        <f t="shared" si="79"/>
        <v>0</v>
      </c>
      <c r="T11">
        <v>0</v>
      </c>
      <c r="U11">
        <f t="shared" si="12"/>
        <v>0</v>
      </c>
      <c r="V11">
        <f t="shared" si="13"/>
        <v>0</v>
      </c>
      <c r="W11">
        <f t="shared" si="80"/>
        <v>0</v>
      </c>
      <c r="X11">
        <f t="shared" si="14"/>
        <v>0</v>
      </c>
      <c r="Y11">
        <f t="shared" si="15"/>
        <v>8.1059999999999999</v>
      </c>
      <c r="Z11">
        <f t="shared" si="16"/>
        <v>8.1059999999999999</v>
      </c>
      <c r="AA11">
        <f t="shared" si="2"/>
        <v>0</v>
      </c>
      <c r="AB11">
        <f t="shared" si="17"/>
        <v>0.12621717500000001</v>
      </c>
      <c r="AC11" s="11">
        <f>MAX(Z3:Z148)</f>
        <v>40.86910588235294</v>
      </c>
      <c r="AD11" s="31"/>
      <c r="AE11">
        <v>0</v>
      </c>
      <c r="AF11">
        <v>0</v>
      </c>
      <c r="AG11">
        <f t="shared" si="18"/>
        <v>0</v>
      </c>
      <c r="AH11">
        <f t="shared" si="19"/>
        <v>0</v>
      </c>
      <c r="AI11">
        <v>0</v>
      </c>
      <c r="AJ11">
        <v>0</v>
      </c>
      <c r="AK11">
        <f t="shared" si="20"/>
        <v>0</v>
      </c>
      <c r="AL11">
        <f t="shared" si="81"/>
        <v>0</v>
      </c>
      <c r="AM11">
        <v>0</v>
      </c>
      <c r="AN11">
        <v>0</v>
      </c>
      <c r="AO11">
        <f t="shared" si="21"/>
        <v>0</v>
      </c>
      <c r="AP11">
        <f t="shared" si="82"/>
        <v>0</v>
      </c>
      <c r="AQ11">
        <v>0</v>
      </c>
      <c r="AR11">
        <v>0</v>
      </c>
      <c r="AS11">
        <f t="shared" si="22"/>
        <v>0</v>
      </c>
      <c r="AT11">
        <f t="shared" si="97"/>
        <v>0</v>
      </c>
      <c r="AU11">
        <f t="shared" si="23"/>
        <v>8.1059999999999999</v>
      </c>
      <c r="AV11">
        <f t="shared" si="24"/>
        <v>8.1059999999999999</v>
      </c>
      <c r="AW11">
        <f t="shared" si="25"/>
        <v>0</v>
      </c>
      <c r="AX11">
        <f t="shared" si="26"/>
        <v>0.12621717500000001</v>
      </c>
      <c r="AY11" s="11">
        <f>MAX(AV3:AV148)</f>
        <v>34.892706179087774</v>
      </c>
      <c r="BB11">
        <v>0</v>
      </c>
      <c r="BC11">
        <v>0</v>
      </c>
      <c r="BD11">
        <f t="shared" si="27"/>
        <v>0</v>
      </c>
      <c r="BE11">
        <f t="shared" si="83"/>
        <v>0</v>
      </c>
      <c r="BF11">
        <v>0</v>
      </c>
      <c r="BG11">
        <v>0</v>
      </c>
      <c r="BH11">
        <f t="shared" si="28"/>
        <v>0</v>
      </c>
      <c r="BI11">
        <f t="shared" si="84"/>
        <v>0</v>
      </c>
      <c r="BJ11">
        <v>0</v>
      </c>
      <c r="BK11">
        <v>0</v>
      </c>
      <c r="BL11">
        <f t="shared" si="29"/>
        <v>0</v>
      </c>
      <c r="BM11">
        <f t="shared" si="85"/>
        <v>0</v>
      </c>
      <c r="BN11">
        <v>0</v>
      </c>
      <c r="BO11">
        <v>0</v>
      </c>
      <c r="BP11">
        <f t="shared" si="30"/>
        <v>0</v>
      </c>
      <c r="BQ11">
        <f t="shared" si="98"/>
        <v>0</v>
      </c>
      <c r="BR11">
        <f t="shared" si="31"/>
        <v>8.1059999999999999</v>
      </c>
      <c r="BS11">
        <f t="shared" si="32"/>
        <v>8.1059999999999999</v>
      </c>
      <c r="BT11">
        <f t="shared" si="33"/>
        <v>0</v>
      </c>
      <c r="BU11">
        <f t="shared" si="34"/>
        <v>0.12621717500000001</v>
      </c>
      <c r="BV11" s="11">
        <f>MAX(BS3:BS148)</f>
        <v>34.695906177683206</v>
      </c>
      <c r="BW11" s="11">
        <f t="shared" si="3"/>
        <v>8.1115999999999993</v>
      </c>
      <c r="BY11">
        <v>0</v>
      </c>
      <c r="BZ11">
        <v>0</v>
      </c>
      <c r="CA11">
        <f t="shared" si="35"/>
        <v>0</v>
      </c>
      <c r="CB11">
        <f t="shared" si="86"/>
        <v>0</v>
      </c>
      <c r="CC11">
        <v>0</v>
      </c>
      <c r="CD11">
        <v>0</v>
      </c>
      <c r="CE11">
        <f t="shared" si="36"/>
        <v>0</v>
      </c>
      <c r="CF11">
        <f t="shared" si="87"/>
        <v>0</v>
      </c>
      <c r="CG11">
        <v>0</v>
      </c>
      <c r="CH11">
        <v>0</v>
      </c>
      <c r="CI11">
        <f t="shared" si="37"/>
        <v>0</v>
      </c>
      <c r="CJ11">
        <f t="shared" si="88"/>
        <v>0</v>
      </c>
      <c r="CK11">
        <v>0</v>
      </c>
      <c r="CL11">
        <v>0</v>
      </c>
      <c r="CM11">
        <f t="shared" si="38"/>
        <v>0</v>
      </c>
      <c r="CN11">
        <f t="shared" si="99"/>
        <v>0</v>
      </c>
      <c r="CO11">
        <f t="shared" si="39"/>
        <v>0</v>
      </c>
      <c r="CP11">
        <f t="shared" si="4"/>
        <v>8.1059999999999999</v>
      </c>
      <c r="CQ11">
        <f t="shared" si="5"/>
        <v>8.1059999999999999</v>
      </c>
      <c r="CR11">
        <f t="shared" si="40"/>
        <v>0</v>
      </c>
      <c r="CS11">
        <f t="shared" si="41"/>
        <v>0.12621717500000001</v>
      </c>
      <c r="CT11" s="11">
        <f>MAX(CQ3:CQ148)</f>
        <v>34.695906179153049</v>
      </c>
      <c r="CX11" s="10">
        <v>44641.277777777781</v>
      </c>
      <c r="CY11">
        <v>8.1059999999999999</v>
      </c>
      <c r="CZ11">
        <v>1.176E-2</v>
      </c>
      <c r="DA11">
        <f t="shared" si="42"/>
        <v>0</v>
      </c>
      <c r="DC11" s="11">
        <v>0.18684999999999999</v>
      </c>
      <c r="DE11">
        <v>0</v>
      </c>
      <c r="DF11">
        <f t="shared" si="43"/>
        <v>0</v>
      </c>
      <c r="DG11">
        <f t="shared" si="44"/>
        <v>0</v>
      </c>
      <c r="DH11">
        <f t="shared" si="102"/>
        <v>0</v>
      </c>
      <c r="DI11">
        <v>0</v>
      </c>
      <c r="DJ11">
        <f t="shared" si="45"/>
        <v>0</v>
      </c>
      <c r="DK11">
        <f t="shared" si="46"/>
        <v>0</v>
      </c>
      <c r="DL11">
        <f t="shared" si="89"/>
        <v>0</v>
      </c>
      <c r="DM11">
        <v>0</v>
      </c>
      <c r="DN11">
        <f t="shared" si="47"/>
        <v>0</v>
      </c>
      <c r="DO11">
        <f t="shared" si="48"/>
        <v>0</v>
      </c>
      <c r="DP11">
        <f t="shared" si="90"/>
        <v>0</v>
      </c>
      <c r="DQ11">
        <v>0</v>
      </c>
      <c r="DR11">
        <f t="shared" si="49"/>
        <v>0</v>
      </c>
      <c r="DS11">
        <f t="shared" si="50"/>
        <v>0</v>
      </c>
      <c r="DT11">
        <f t="shared" si="91"/>
        <v>0</v>
      </c>
      <c r="DU11">
        <f t="shared" si="51"/>
        <v>0</v>
      </c>
      <c r="DV11">
        <f t="shared" si="6"/>
        <v>8.1059999999999999</v>
      </c>
      <c r="DW11">
        <f t="shared" si="7"/>
        <v>8.1059999999999999</v>
      </c>
      <c r="DX11">
        <f t="shared" si="52"/>
        <v>0</v>
      </c>
      <c r="DY11">
        <f t="shared" si="53"/>
        <v>0.12621717500000001</v>
      </c>
      <c r="DZ11" s="11">
        <f>MAX(DW3:DW148)</f>
        <v>34.986745882352942</v>
      </c>
      <c r="EB11">
        <v>0</v>
      </c>
      <c r="EC11">
        <v>0</v>
      </c>
      <c r="ED11">
        <f t="shared" si="54"/>
        <v>0</v>
      </c>
      <c r="EE11">
        <f t="shared" si="103"/>
        <v>0</v>
      </c>
      <c r="EF11">
        <v>0</v>
      </c>
      <c r="EG11">
        <v>0</v>
      </c>
      <c r="EH11">
        <f t="shared" si="55"/>
        <v>0</v>
      </c>
      <c r="EI11">
        <f t="shared" si="92"/>
        <v>0</v>
      </c>
      <c r="EJ11">
        <v>0</v>
      </c>
      <c r="EK11">
        <v>0</v>
      </c>
      <c r="EL11">
        <f t="shared" si="56"/>
        <v>0</v>
      </c>
      <c r="EM11">
        <f t="shared" si="93"/>
        <v>0</v>
      </c>
      <c r="EN11">
        <v>0</v>
      </c>
      <c r="EO11">
        <v>0</v>
      </c>
      <c r="EP11">
        <f t="shared" si="57"/>
        <v>0</v>
      </c>
      <c r="EQ11">
        <f t="shared" si="100"/>
        <v>0</v>
      </c>
      <c r="ER11">
        <f t="shared" si="58"/>
        <v>0</v>
      </c>
      <c r="ES11">
        <f t="shared" si="59"/>
        <v>8.1059999999999999</v>
      </c>
      <c r="ET11">
        <f t="shared" si="60"/>
        <v>8.1059999999999999</v>
      </c>
      <c r="EU11">
        <f t="shared" si="61"/>
        <v>0</v>
      </c>
      <c r="EV11">
        <f t="shared" si="62"/>
        <v>0.12621717500000001</v>
      </c>
      <c r="EW11" s="11">
        <f>MAX(ET3:ET148)</f>
        <v>26.04293308883604</v>
      </c>
      <c r="FB11" s="10">
        <v>44641.277777777781</v>
      </c>
      <c r="FC11">
        <v>8.1059999999999999</v>
      </c>
      <c r="FD11">
        <v>1.176E-2</v>
      </c>
      <c r="FE11">
        <f t="shared" si="63"/>
        <v>0</v>
      </c>
      <c r="FG11" s="11">
        <v>0.18684999999999999</v>
      </c>
      <c r="FI11">
        <v>0</v>
      </c>
      <c r="FJ11">
        <v>0</v>
      </c>
      <c r="FK11">
        <f t="shared" si="64"/>
        <v>0</v>
      </c>
      <c r="FL11">
        <f t="shared" si="104"/>
        <v>0</v>
      </c>
      <c r="FM11">
        <v>0</v>
      </c>
      <c r="FN11">
        <v>0</v>
      </c>
      <c r="FO11">
        <f t="shared" si="65"/>
        <v>0</v>
      </c>
      <c r="FP11">
        <f t="shared" si="94"/>
        <v>0</v>
      </c>
      <c r="FQ11">
        <v>0</v>
      </c>
      <c r="FR11">
        <v>0</v>
      </c>
      <c r="FS11">
        <f t="shared" si="66"/>
        <v>0</v>
      </c>
      <c r="FT11">
        <f t="shared" si="95"/>
        <v>0</v>
      </c>
      <c r="FU11">
        <f t="shared" si="67"/>
        <v>8.1059999999999999</v>
      </c>
      <c r="FV11">
        <f t="shared" si="68"/>
        <v>8.1059999999999999</v>
      </c>
      <c r="FW11">
        <f t="shared" si="69"/>
        <v>0</v>
      </c>
      <c r="FX11">
        <f t="shared" si="70"/>
        <v>0.12621717500000001</v>
      </c>
      <c r="GA11">
        <v>0</v>
      </c>
      <c r="GB11">
        <v>0</v>
      </c>
      <c r="GC11">
        <f t="shared" si="71"/>
        <v>0</v>
      </c>
      <c r="GD11">
        <f t="shared" si="105"/>
        <v>0</v>
      </c>
      <c r="GE11">
        <v>0</v>
      </c>
      <c r="GF11">
        <v>0</v>
      </c>
      <c r="GG11">
        <f t="shared" si="72"/>
        <v>0</v>
      </c>
      <c r="GH11">
        <f t="shared" si="96"/>
        <v>0</v>
      </c>
      <c r="GI11">
        <v>0</v>
      </c>
      <c r="GJ11">
        <v>0</v>
      </c>
      <c r="GK11">
        <v>0</v>
      </c>
      <c r="GL11">
        <f t="shared" si="73"/>
        <v>0</v>
      </c>
      <c r="GM11">
        <f t="shared" si="101"/>
        <v>0</v>
      </c>
      <c r="GN11">
        <f t="shared" si="74"/>
        <v>8.1059999999999999</v>
      </c>
      <c r="GO11">
        <f t="shared" si="75"/>
        <v>8.1059999999999999</v>
      </c>
      <c r="GP11">
        <f t="shared" si="76"/>
        <v>0</v>
      </c>
      <c r="GQ11">
        <f t="shared" si="77"/>
        <v>0.12621717500000001</v>
      </c>
    </row>
    <row r="12" spans="1:200" ht="21.75" x14ac:dyDescent="0.35">
      <c r="A12" s="10">
        <v>44641.28125</v>
      </c>
      <c r="B12">
        <v>8.8596000000000004</v>
      </c>
      <c r="C12">
        <v>4.0000000000000001E-3</v>
      </c>
      <c r="D12">
        <f t="shared" si="8"/>
        <v>0</v>
      </c>
      <c r="F12">
        <v>0.18684999999999999</v>
      </c>
      <c r="H12">
        <v>0</v>
      </c>
      <c r="I12">
        <v>0</v>
      </c>
      <c r="J12">
        <f t="shared" si="9"/>
        <v>0</v>
      </c>
      <c r="K12">
        <f t="shared" si="106"/>
        <v>0</v>
      </c>
      <c r="L12">
        <v>0</v>
      </c>
      <c r="M12">
        <f t="shared" si="0"/>
        <v>0</v>
      </c>
      <c r="N12">
        <f t="shared" si="10"/>
        <v>0</v>
      </c>
      <c r="O12">
        <f t="shared" si="78"/>
        <v>0</v>
      </c>
      <c r="P12">
        <v>0</v>
      </c>
      <c r="Q12">
        <f t="shared" si="1"/>
        <v>0</v>
      </c>
      <c r="R12">
        <f t="shared" si="11"/>
        <v>0</v>
      </c>
      <c r="S12">
        <f t="shared" si="79"/>
        <v>0</v>
      </c>
      <c r="T12">
        <v>0</v>
      </c>
      <c r="U12">
        <f t="shared" si="12"/>
        <v>0</v>
      </c>
      <c r="V12">
        <f t="shared" si="13"/>
        <v>0</v>
      </c>
      <c r="W12">
        <f t="shared" si="80"/>
        <v>0</v>
      </c>
      <c r="X12">
        <f t="shared" si="14"/>
        <v>0</v>
      </c>
      <c r="Y12">
        <f t="shared" si="15"/>
        <v>8.8596000000000004</v>
      </c>
      <c r="Z12">
        <f t="shared" si="16"/>
        <v>8.8596000000000004</v>
      </c>
      <c r="AA12">
        <f t="shared" si="2"/>
        <v>0</v>
      </c>
      <c r="AB12">
        <f t="shared" si="17"/>
        <v>0.137951355</v>
      </c>
      <c r="AD12" s="31"/>
      <c r="AE12">
        <v>0</v>
      </c>
      <c r="AF12">
        <v>0</v>
      </c>
      <c r="AG12">
        <f t="shared" si="18"/>
        <v>0</v>
      </c>
      <c r="AH12">
        <f t="shared" si="19"/>
        <v>0</v>
      </c>
      <c r="AI12">
        <v>0</v>
      </c>
      <c r="AJ12">
        <v>0</v>
      </c>
      <c r="AK12">
        <f t="shared" si="20"/>
        <v>0</v>
      </c>
      <c r="AL12">
        <f t="shared" si="81"/>
        <v>0</v>
      </c>
      <c r="AM12">
        <v>0</v>
      </c>
      <c r="AN12">
        <v>0</v>
      </c>
      <c r="AO12">
        <f t="shared" si="21"/>
        <v>0</v>
      </c>
      <c r="AP12">
        <f t="shared" si="82"/>
        <v>0</v>
      </c>
      <c r="AQ12">
        <v>0</v>
      </c>
      <c r="AR12">
        <v>0</v>
      </c>
      <c r="AS12">
        <f t="shared" si="22"/>
        <v>0</v>
      </c>
      <c r="AT12">
        <f t="shared" si="97"/>
        <v>0</v>
      </c>
      <c r="AU12">
        <f t="shared" si="23"/>
        <v>8.8596000000000004</v>
      </c>
      <c r="AV12">
        <f t="shared" si="24"/>
        <v>8.8596000000000004</v>
      </c>
      <c r="AW12">
        <f t="shared" si="25"/>
        <v>0</v>
      </c>
      <c r="AX12">
        <f t="shared" si="26"/>
        <v>0.137951355</v>
      </c>
      <c r="BB12">
        <v>0</v>
      </c>
      <c r="BC12">
        <v>0</v>
      </c>
      <c r="BD12">
        <f t="shared" si="27"/>
        <v>0</v>
      </c>
      <c r="BE12">
        <f t="shared" si="83"/>
        <v>0</v>
      </c>
      <c r="BF12">
        <v>0</v>
      </c>
      <c r="BG12">
        <v>0</v>
      </c>
      <c r="BH12">
        <f t="shared" si="28"/>
        <v>0</v>
      </c>
      <c r="BI12">
        <f t="shared" si="84"/>
        <v>0</v>
      </c>
      <c r="BJ12">
        <v>0</v>
      </c>
      <c r="BK12">
        <v>0</v>
      </c>
      <c r="BL12">
        <f t="shared" si="29"/>
        <v>0</v>
      </c>
      <c r="BM12">
        <f t="shared" si="85"/>
        <v>0</v>
      </c>
      <c r="BN12">
        <v>0</v>
      </c>
      <c r="BO12">
        <v>0</v>
      </c>
      <c r="BP12">
        <f t="shared" si="30"/>
        <v>0</v>
      </c>
      <c r="BQ12">
        <f t="shared" si="98"/>
        <v>0</v>
      </c>
      <c r="BR12">
        <f t="shared" si="31"/>
        <v>8.8596000000000004</v>
      </c>
      <c r="BS12">
        <f t="shared" si="32"/>
        <v>8.8596000000000004</v>
      </c>
      <c r="BT12">
        <f t="shared" si="33"/>
        <v>0</v>
      </c>
      <c r="BU12">
        <f t="shared" si="34"/>
        <v>0.137951355</v>
      </c>
      <c r="BW12" s="11">
        <f t="shared" si="3"/>
        <v>8.8635999999999999</v>
      </c>
      <c r="BY12">
        <v>0</v>
      </c>
      <c r="BZ12">
        <v>0</v>
      </c>
      <c r="CA12">
        <f t="shared" si="35"/>
        <v>0</v>
      </c>
      <c r="CB12">
        <f t="shared" si="86"/>
        <v>0</v>
      </c>
      <c r="CC12">
        <v>0</v>
      </c>
      <c r="CD12">
        <v>0</v>
      </c>
      <c r="CE12">
        <f t="shared" si="36"/>
        <v>0</v>
      </c>
      <c r="CF12">
        <f t="shared" si="87"/>
        <v>0</v>
      </c>
      <c r="CG12">
        <v>0</v>
      </c>
      <c r="CH12">
        <v>0</v>
      </c>
      <c r="CI12">
        <f t="shared" si="37"/>
        <v>0</v>
      </c>
      <c r="CJ12">
        <f t="shared" si="88"/>
        <v>0</v>
      </c>
      <c r="CK12">
        <v>0</v>
      </c>
      <c r="CL12">
        <v>0</v>
      </c>
      <c r="CM12">
        <f t="shared" si="38"/>
        <v>0</v>
      </c>
      <c r="CN12">
        <f t="shared" si="99"/>
        <v>0</v>
      </c>
      <c r="CO12">
        <f t="shared" si="39"/>
        <v>0</v>
      </c>
      <c r="CP12">
        <f t="shared" si="4"/>
        <v>8.8596000000000004</v>
      </c>
      <c r="CQ12">
        <f t="shared" si="5"/>
        <v>8.8596000000000004</v>
      </c>
      <c r="CR12">
        <f t="shared" si="40"/>
        <v>0</v>
      </c>
      <c r="CS12">
        <f t="shared" si="41"/>
        <v>0.137951355</v>
      </c>
      <c r="CX12" s="10">
        <v>44641.28125</v>
      </c>
      <c r="CY12">
        <v>8.8596000000000004</v>
      </c>
      <c r="CZ12">
        <v>8.3999999999999995E-3</v>
      </c>
      <c r="DA12">
        <f t="shared" si="42"/>
        <v>0</v>
      </c>
      <c r="DC12" s="11">
        <v>0.18684999999999999</v>
      </c>
      <c r="DE12">
        <v>0</v>
      </c>
      <c r="DF12">
        <f t="shared" si="43"/>
        <v>0</v>
      </c>
      <c r="DG12">
        <f t="shared" si="44"/>
        <v>0</v>
      </c>
      <c r="DH12">
        <f t="shared" si="102"/>
        <v>0</v>
      </c>
      <c r="DI12">
        <v>0</v>
      </c>
      <c r="DJ12">
        <f t="shared" si="45"/>
        <v>0</v>
      </c>
      <c r="DK12">
        <f t="shared" si="46"/>
        <v>0</v>
      </c>
      <c r="DL12">
        <f t="shared" si="89"/>
        <v>0</v>
      </c>
      <c r="DM12">
        <v>0</v>
      </c>
      <c r="DN12">
        <f t="shared" si="47"/>
        <v>0</v>
      </c>
      <c r="DO12">
        <f t="shared" si="48"/>
        <v>0</v>
      </c>
      <c r="DP12">
        <f t="shared" si="90"/>
        <v>0</v>
      </c>
      <c r="DQ12">
        <v>0</v>
      </c>
      <c r="DR12">
        <f t="shared" si="49"/>
        <v>0</v>
      </c>
      <c r="DS12">
        <f t="shared" si="50"/>
        <v>0</v>
      </c>
      <c r="DT12">
        <f t="shared" si="91"/>
        <v>0</v>
      </c>
      <c r="DU12">
        <f t="shared" si="51"/>
        <v>0</v>
      </c>
      <c r="DV12">
        <f t="shared" si="6"/>
        <v>8.8596000000000004</v>
      </c>
      <c r="DW12">
        <f t="shared" si="7"/>
        <v>8.8596000000000004</v>
      </c>
      <c r="DX12">
        <f t="shared" si="52"/>
        <v>0</v>
      </c>
      <c r="DY12">
        <f t="shared" si="53"/>
        <v>0.137951355</v>
      </c>
      <c r="EB12">
        <v>0</v>
      </c>
      <c r="EC12">
        <v>0</v>
      </c>
      <c r="ED12">
        <f t="shared" si="54"/>
        <v>0</v>
      </c>
      <c r="EE12">
        <f t="shared" si="103"/>
        <v>0</v>
      </c>
      <c r="EF12">
        <v>0</v>
      </c>
      <c r="EG12">
        <v>0</v>
      </c>
      <c r="EH12">
        <f t="shared" si="55"/>
        <v>0</v>
      </c>
      <c r="EI12">
        <f t="shared" si="92"/>
        <v>0</v>
      </c>
      <c r="EJ12">
        <v>0</v>
      </c>
      <c r="EK12">
        <v>0</v>
      </c>
      <c r="EL12">
        <f t="shared" si="56"/>
        <v>0</v>
      </c>
      <c r="EM12">
        <f t="shared" si="93"/>
        <v>0</v>
      </c>
      <c r="EN12">
        <v>0</v>
      </c>
      <c r="EO12">
        <v>0</v>
      </c>
      <c r="EP12">
        <f t="shared" si="57"/>
        <v>0</v>
      </c>
      <c r="EQ12">
        <f t="shared" si="100"/>
        <v>0</v>
      </c>
      <c r="ER12">
        <f t="shared" si="58"/>
        <v>0</v>
      </c>
      <c r="ES12">
        <f t="shared" si="59"/>
        <v>8.8596000000000004</v>
      </c>
      <c r="ET12">
        <f t="shared" si="60"/>
        <v>8.8596000000000004</v>
      </c>
      <c r="EU12">
        <f t="shared" si="61"/>
        <v>0</v>
      </c>
      <c r="EV12">
        <f t="shared" si="62"/>
        <v>0.137951355</v>
      </c>
      <c r="FB12" s="10">
        <v>44641.28125</v>
      </c>
      <c r="FC12">
        <v>8.8596000000000004</v>
      </c>
      <c r="FD12">
        <v>8.3999999999999995E-3</v>
      </c>
      <c r="FE12">
        <f t="shared" si="63"/>
        <v>0</v>
      </c>
      <c r="FG12" s="11">
        <v>0.18684999999999999</v>
      </c>
      <c r="FI12">
        <v>0</v>
      </c>
      <c r="FJ12">
        <v>0</v>
      </c>
      <c r="FK12">
        <f t="shared" si="64"/>
        <v>0</v>
      </c>
      <c r="FL12">
        <f t="shared" si="104"/>
        <v>0</v>
      </c>
      <c r="FM12">
        <v>0</v>
      </c>
      <c r="FN12">
        <v>0</v>
      </c>
      <c r="FO12">
        <f t="shared" si="65"/>
        <v>0</v>
      </c>
      <c r="FP12">
        <f t="shared" si="94"/>
        <v>0</v>
      </c>
      <c r="FQ12">
        <v>0</v>
      </c>
      <c r="FR12">
        <v>0</v>
      </c>
      <c r="FS12">
        <f t="shared" si="66"/>
        <v>0</v>
      </c>
      <c r="FT12">
        <f t="shared" si="95"/>
        <v>0</v>
      </c>
      <c r="FU12">
        <f t="shared" si="67"/>
        <v>8.8596000000000004</v>
      </c>
      <c r="FV12">
        <f t="shared" si="68"/>
        <v>8.8596000000000004</v>
      </c>
      <c r="FW12">
        <f t="shared" si="69"/>
        <v>0</v>
      </c>
      <c r="FX12">
        <f t="shared" si="70"/>
        <v>0.137951355</v>
      </c>
      <c r="GA12">
        <v>0</v>
      </c>
      <c r="GB12">
        <v>0</v>
      </c>
      <c r="GC12">
        <f t="shared" si="71"/>
        <v>0</v>
      </c>
      <c r="GD12">
        <f t="shared" si="105"/>
        <v>0</v>
      </c>
      <c r="GE12">
        <v>0</v>
      </c>
      <c r="GF12">
        <v>0</v>
      </c>
      <c r="GG12">
        <f t="shared" si="72"/>
        <v>0</v>
      </c>
      <c r="GH12">
        <f t="shared" si="96"/>
        <v>0</v>
      </c>
      <c r="GI12">
        <v>0</v>
      </c>
      <c r="GJ12">
        <v>0</v>
      </c>
      <c r="GK12">
        <v>0</v>
      </c>
      <c r="GL12">
        <f t="shared" si="73"/>
        <v>0</v>
      </c>
      <c r="GM12">
        <f t="shared" si="101"/>
        <v>0</v>
      </c>
      <c r="GN12">
        <f t="shared" si="74"/>
        <v>8.8596000000000004</v>
      </c>
      <c r="GO12">
        <f t="shared" si="75"/>
        <v>8.8596000000000004</v>
      </c>
      <c r="GP12">
        <f t="shared" si="76"/>
        <v>0</v>
      </c>
      <c r="GQ12">
        <f t="shared" si="77"/>
        <v>0.137951355</v>
      </c>
    </row>
    <row r="13" spans="1:200" x14ac:dyDescent="0.35">
      <c r="A13" s="10">
        <v>44641.284722222219</v>
      </c>
      <c r="B13">
        <v>10.828399999999901</v>
      </c>
      <c r="C13">
        <v>-4.3799999999999999E-2</v>
      </c>
      <c r="D13">
        <f t="shared" si="8"/>
        <v>4.3799999999999999E-2</v>
      </c>
      <c r="F13">
        <v>0.18684999999999999</v>
      </c>
      <c r="H13">
        <v>0</v>
      </c>
      <c r="I13">
        <v>0</v>
      </c>
      <c r="J13">
        <f t="shared" si="9"/>
        <v>0</v>
      </c>
      <c r="K13">
        <f t="shared" si="106"/>
        <v>0</v>
      </c>
      <c r="L13">
        <v>0</v>
      </c>
      <c r="M13">
        <f t="shared" si="0"/>
        <v>0</v>
      </c>
      <c r="N13">
        <f t="shared" si="10"/>
        <v>0</v>
      </c>
      <c r="O13">
        <f t="shared" si="78"/>
        <v>0</v>
      </c>
      <c r="P13">
        <v>0</v>
      </c>
      <c r="Q13">
        <f t="shared" si="1"/>
        <v>0</v>
      </c>
      <c r="R13">
        <f t="shared" si="11"/>
        <v>0</v>
      </c>
      <c r="S13">
        <f t="shared" si="79"/>
        <v>0</v>
      </c>
      <c r="T13">
        <v>0</v>
      </c>
      <c r="U13">
        <f t="shared" si="12"/>
        <v>0</v>
      </c>
      <c r="V13">
        <f t="shared" si="13"/>
        <v>0</v>
      </c>
      <c r="W13">
        <f t="shared" si="80"/>
        <v>0</v>
      </c>
      <c r="X13">
        <f t="shared" si="14"/>
        <v>0</v>
      </c>
      <c r="Y13">
        <f t="shared" si="15"/>
        <v>10.828399999999901</v>
      </c>
      <c r="Z13">
        <f t="shared" si="16"/>
        <v>10.784599999999902</v>
      </c>
      <c r="AA13">
        <f t="shared" si="2"/>
        <v>4.3799999999999999E-2</v>
      </c>
      <c r="AB13">
        <f t="shared" si="17"/>
        <v>0.16792520916666512</v>
      </c>
      <c r="AD13" s="31"/>
      <c r="AE13">
        <v>0</v>
      </c>
      <c r="AF13">
        <v>0</v>
      </c>
      <c r="AG13">
        <f t="shared" si="18"/>
        <v>0</v>
      </c>
      <c r="AH13">
        <f t="shared" si="19"/>
        <v>0</v>
      </c>
      <c r="AI13">
        <v>0</v>
      </c>
      <c r="AJ13">
        <v>0</v>
      </c>
      <c r="AK13">
        <f t="shared" si="20"/>
        <v>0</v>
      </c>
      <c r="AL13">
        <f t="shared" si="81"/>
        <v>0</v>
      </c>
      <c r="AM13">
        <v>0</v>
      </c>
      <c r="AN13">
        <v>0</v>
      </c>
      <c r="AO13">
        <f t="shared" si="21"/>
        <v>0</v>
      </c>
      <c r="AP13">
        <f t="shared" si="82"/>
        <v>0</v>
      </c>
      <c r="AQ13">
        <v>0</v>
      </c>
      <c r="AR13">
        <v>0</v>
      </c>
      <c r="AS13">
        <f t="shared" si="22"/>
        <v>0</v>
      </c>
      <c r="AT13">
        <f t="shared" si="97"/>
        <v>0</v>
      </c>
      <c r="AU13">
        <f t="shared" si="23"/>
        <v>10.828399999999901</v>
      </c>
      <c r="AV13">
        <f t="shared" si="24"/>
        <v>10.784599999999902</v>
      </c>
      <c r="AW13">
        <f t="shared" si="25"/>
        <v>4.3799999999999999E-2</v>
      </c>
      <c r="AX13">
        <f t="shared" si="26"/>
        <v>0.16792520916666512</v>
      </c>
      <c r="BB13">
        <v>0</v>
      </c>
      <c r="BC13">
        <v>0</v>
      </c>
      <c r="BD13">
        <f t="shared" si="27"/>
        <v>0</v>
      </c>
      <c r="BE13">
        <f t="shared" si="83"/>
        <v>0</v>
      </c>
      <c r="BF13">
        <v>0</v>
      </c>
      <c r="BG13">
        <v>0</v>
      </c>
      <c r="BH13">
        <f t="shared" si="28"/>
        <v>0</v>
      </c>
      <c r="BI13">
        <f t="shared" si="84"/>
        <v>0</v>
      </c>
      <c r="BJ13">
        <v>0</v>
      </c>
      <c r="BK13">
        <v>0</v>
      </c>
      <c r="BL13">
        <f t="shared" si="29"/>
        <v>0</v>
      </c>
      <c r="BM13">
        <f t="shared" si="85"/>
        <v>0</v>
      </c>
      <c r="BN13">
        <v>0</v>
      </c>
      <c r="BO13">
        <v>0</v>
      </c>
      <c r="BP13">
        <f t="shared" si="30"/>
        <v>0</v>
      </c>
      <c r="BQ13">
        <f t="shared" si="98"/>
        <v>0</v>
      </c>
      <c r="BR13">
        <f t="shared" si="31"/>
        <v>10.828399999999901</v>
      </c>
      <c r="BS13">
        <f t="shared" si="32"/>
        <v>10.784599999999902</v>
      </c>
      <c r="BT13">
        <f t="shared" si="33"/>
        <v>4.3799999999999999E-2</v>
      </c>
      <c r="BU13">
        <f t="shared" si="34"/>
        <v>0.16792520916666512</v>
      </c>
      <c r="BW13" s="11">
        <f t="shared" si="3"/>
        <v>10.784599999999902</v>
      </c>
      <c r="BY13">
        <v>0</v>
      </c>
      <c r="BZ13">
        <v>0</v>
      </c>
      <c r="CA13">
        <f t="shared" si="35"/>
        <v>0</v>
      </c>
      <c r="CB13">
        <f t="shared" si="86"/>
        <v>0</v>
      </c>
      <c r="CC13">
        <v>0</v>
      </c>
      <c r="CD13">
        <v>0</v>
      </c>
      <c r="CE13">
        <f t="shared" si="36"/>
        <v>0</v>
      </c>
      <c r="CF13">
        <f t="shared" si="87"/>
        <v>0</v>
      </c>
      <c r="CG13">
        <v>0</v>
      </c>
      <c r="CH13">
        <v>0</v>
      </c>
      <c r="CI13">
        <f t="shared" si="37"/>
        <v>0</v>
      </c>
      <c r="CJ13">
        <f t="shared" si="88"/>
        <v>0</v>
      </c>
      <c r="CK13">
        <v>0</v>
      </c>
      <c r="CL13">
        <v>0</v>
      </c>
      <c r="CM13">
        <f t="shared" si="38"/>
        <v>0</v>
      </c>
      <c r="CN13">
        <f t="shared" si="99"/>
        <v>0</v>
      </c>
      <c r="CO13">
        <f t="shared" si="39"/>
        <v>0</v>
      </c>
      <c r="CP13">
        <f t="shared" si="4"/>
        <v>10.828399999999901</v>
      </c>
      <c r="CQ13">
        <f t="shared" si="5"/>
        <v>10.784599999999902</v>
      </c>
      <c r="CR13">
        <f t="shared" si="40"/>
        <v>4.3799999999999999E-2</v>
      </c>
      <c r="CS13">
        <f t="shared" si="41"/>
        <v>0.16792520916666512</v>
      </c>
      <c r="CX13" s="10">
        <v>44641.284722222219</v>
      </c>
      <c r="CY13">
        <v>10.828399999999901</v>
      </c>
      <c r="CZ13">
        <v>-9.1980000000000006E-2</v>
      </c>
      <c r="DA13">
        <f t="shared" si="42"/>
        <v>9.1980000000000006E-2</v>
      </c>
      <c r="DC13" s="11">
        <v>0.18684999999999999</v>
      </c>
      <c r="DE13">
        <v>0</v>
      </c>
      <c r="DF13">
        <f t="shared" si="43"/>
        <v>0</v>
      </c>
      <c r="DG13">
        <f t="shared" si="44"/>
        <v>0</v>
      </c>
      <c r="DH13">
        <f t="shared" si="102"/>
        <v>0</v>
      </c>
      <c r="DI13">
        <v>0</v>
      </c>
      <c r="DJ13">
        <f t="shared" si="45"/>
        <v>0</v>
      </c>
      <c r="DK13">
        <f t="shared" si="46"/>
        <v>0</v>
      </c>
      <c r="DL13">
        <f t="shared" si="89"/>
        <v>0</v>
      </c>
      <c r="DM13">
        <v>0</v>
      </c>
      <c r="DN13">
        <f t="shared" si="47"/>
        <v>0</v>
      </c>
      <c r="DO13">
        <f t="shared" si="48"/>
        <v>0</v>
      </c>
      <c r="DP13">
        <f t="shared" si="90"/>
        <v>0</v>
      </c>
      <c r="DQ13">
        <v>0</v>
      </c>
      <c r="DR13">
        <f t="shared" si="49"/>
        <v>0</v>
      </c>
      <c r="DS13">
        <f t="shared" si="50"/>
        <v>0</v>
      </c>
      <c r="DT13">
        <f t="shared" si="91"/>
        <v>0</v>
      </c>
      <c r="DU13">
        <f t="shared" si="51"/>
        <v>0</v>
      </c>
      <c r="DV13">
        <f t="shared" si="6"/>
        <v>10.828399999999901</v>
      </c>
      <c r="DW13">
        <f t="shared" si="7"/>
        <v>10.736419999999901</v>
      </c>
      <c r="DX13">
        <f t="shared" si="52"/>
        <v>9.1980000000000006E-2</v>
      </c>
      <c r="DY13">
        <f t="shared" si="53"/>
        <v>0.16717500641666511</v>
      </c>
      <c r="EB13">
        <v>0</v>
      </c>
      <c r="EC13">
        <v>0</v>
      </c>
      <c r="ED13">
        <f t="shared" si="54"/>
        <v>0</v>
      </c>
      <c r="EE13">
        <f t="shared" si="103"/>
        <v>0</v>
      </c>
      <c r="EF13">
        <v>0</v>
      </c>
      <c r="EG13">
        <v>0</v>
      </c>
      <c r="EH13">
        <f t="shared" si="55"/>
        <v>0</v>
      </c>
      <c r="EI13">
        <f t="shared" si="92"/>
        <v>0</v>
      </c>
      <c r="EJ13">
        <v>0</v>
      </c>
      <c r="EK13">
        <v>0</v>
      </c>
      <c r="EL13">
        <f t="shared" si="56"/>
        <v>0</v>
      </c>
      <c r="EM13">
        <f t="shared" si="93"/>
        <v>0</v>
      </c>
      <c r="EN13">
        <v>0</v>
      </c>
      <c r="EO13">
        <v>0</v>
      </c>
      <c r="EP13">
        <f t="shared" si="57"/>
        <v>0</v>
      </c>
      <c r="EQ13">
        <f t="shared" si="100"/>
        <v>0</v>
      </c>
      <c r="ER13">
        <f t="shared" si="58"/>
        <v>0</v>
      </c>
      <c r="ES13">
        <f t="shared" si="59"/>
        <v>10.828399999999901</v>
      </c>
      <c r="ET13">
        <f t="shared" si="60"/>
        <v>10.736419999999901</v>
      </c>
      <c r="EU13">
        <f t="shared" si="61"/>
        <v>9.1980000000000006E-2</v>
      </c>
      <c r="EV13">
        <f t="shared" si="62"/>
        <v>0.16717500641666511</v>
      </c>
      <c r="FB13" s="10">
        <v>44641.284722222219</v>
      </c>
      <c r="FC13">
        <v>10.828399999999901</v>
      </c>
      <c r="FD13">
        <v>-9.1980000000000006E-2</v>
      </c>
      <c r="FE13">
        <f t="shared" si="63"/>
        <v>9.1980000000000006E-2</v>
      </c>
      <c r="FG13" s="11">
        <v>0.18684999999999999</v>
      </c>
      <c r="FI13">
        <v>0</v>
      </c>
      <c r="FJ13">
        <v>0</v>
      </c>
      <c r="FK13">
        <f t="shared" si="64"/>
        <v>0</v>
      </c>
      <c r="FL13">
        <f t="shared" si="104"/>
        <v>0</v>
      </c>
      <c r="FM13">
        <v>0</v>
      </c>
      <c r="FN13">
        <v>0</v>
      </c>
      <c r="FO13">
        <f t="shared" si="65"/>
        <v>0</v>
      </c>
      <c r="FP13">
        <f t="shared" si="94"/>
        <v>0</v>
      </c>
      <c r="FQ13">
        <v>0</v>
      </c>
      <c r="FR13">
        <v>0</v>
      </c>
      <c r="FS13">
        <f t="shared" si="66"/>
        <v>0</v>
      </c>
      <c r="FT13">
        <f t="shared" si="95"/>
        <v>0</v>
      </c>
      <c r="FU13">
        <f t="shared" si="67"/>
        <v>10.828399999999901</v>
      </c>
      <c r="FV13">
        <f t="shared" si="68"/>
        <v>10.736419999999901</v>
      </c>
      <c r="FW13">
        <f t="shared" si="69"/>
        <v>9.1980000000000006E-2</v>
      </c>
      <c r="FX13">
        <f t="shared" si="70"/>
        <v>0.16860721166666512</v>
      </c>
      <c r="GA13">
        <v>0</v>
      </c>
      <c r="GB13">
        <v>0</v>
      </c>
      <c r="GC13">
        <f t="shared" si="71"/>
        <v>0</v>
      </c>
      <c r="GD13">
        <f t="shared" si="105"/>
        <v>0</v>
      </c>
      <c r="GE13">
        <v>0</v>
      </c>
      <c r="GF13">
        <v>0</v>
      </c>
      <c r="GG13">
        <f t="shared" si="72"/>
        <v>0</v>
      </c>
      <c r="GH13">
        <f t="shared" si="96"/>
        <v>0</v>
      </c>
      <c r="GI13">
        <v>0</v>
      </c>
      <c r="GJ13">
        <v>0</v>
      </c>
      <c r="GK13">
        <v>0</v>
      </c>
      <c r="GL13">
        <f t="shared" si="73"/>
        <v>0</v>
      </c>
      <c r="GM13">
        <f t="shared" si="101"/>
        <v>0</v>
      </c>
      <c r="GN13">
        <f t="shared" si="74"/>
        <v>10.828399999999901</v>
      </c>
      <c r="GO13">
        <f t="shared" si="75"/>
        <v>10.736419999999901</v>
      </c>
      <c r="GP13">
        <f t="shared" si="76"/>
        <v>9.1980000000000006E-2</v>
      </c>
      <c r="GQ13">
        <f t="shared" si="77"/>
        <v>0.16860721166666512</v>
      </c>
    </row>
    <row r="14" spans="1:200" x14ac:dyDescent="0.35">
      <c r="A14" s="10">
        <v>44641.288194444445</v>
      </c>
      <c r="B14">
        <v>10.223000000000001</v>
      </c>
      <c r="C14">
        <v>-0.121</v>
      </c>
      <c r="D14">
        <f t="shared" si="8"/>
        <v>0.121</v>
      </c>
      <c r="F14">
        <v>0.18684999999999999</v>
      </c>
      <c r="H14">
        <v>0</v>
      </c>
      <c r="I14">
        <v>0</v>
      </c>
      <c r="J14">
        <f t="shared" si="9"/>
        <v>0</v>
      </c>
      <c r="K14">
        <f t="shared" si="106"/>
        <v>0</v>
      </c>
      <c r="L14">
        <v>0</v>
      </c>
      <c r="M14">
        <f t="shared" si="0"/>
        <v>0</v>
      </c>
      <c r="N14">
        <f t="shared" si="10"/>
        <v>0</v>
      </c>
      <c r="O14">
        <f t="shared" si="78"/>
        <v>0</v>
      </c>
      <c r="P14">
        <v>0</v>
      </c>
      <c r="Q14">
        <f t="shared" si="1"/>
        <v>0</v>
      </c>
      <c r="R14">
        <f t="shared" si="11"/>
        <v>0</v>
      </c>
      <c r="S14">
        <f t="shared" si="79"/>
        <v>0</v>
      </c>
      <c r="T14">
        <v>0</v>
      </c>
      <c r="U14">
        <f t="shared" si="12"/>
        <v>0</v>
      </c>
      <c r="V14">
        <f t="shared" si="13"/>
        <v>0</v>
      </c>
      <c r="W14">
        <f t="shared" si="80"/>
        <v>0</v>
      </c>
      <c r="X14">
        <f t="shared" si="14"/>
        <v>0</v>
      </c>
      <c r="Y14">
        <f t="shared" si="15"/>
        <v>10.223000000000001</v>
      </c>
      <c r="Z14">
        <f t="shared" si="16"/>
        <v>10.102</v>
      </c>
      <c r="AA14">
        <f t="shared" si="2"/>
        <v>0.121</v>
      </c>
      <c r="AB14">
        <f t="shared" si="17"/>
        <v>0.15729655833333334</v>
      </c>
      <c r="AD14" s="31"/>
      <c r="AE14">
        <v>0</v>
      </c>
      <c r="AF14">
        <v>0</v>
      </c>
      <c r="AG14">
        <f t="shared" si="18"/>
        <v>0</v>
      </c>
      <c r="AH14">
        <f t="shared" si="19"/>
        <v>0</v>
      </c>
      <c r="AI14">
        <v>0</v>
      </c>
      <c r="AJ14">
        <v>0</v>
      </c>
      <c r="AK14">
        <f t="shared" si="20"/>
        <v>0</v>
      </c>
      <c r="AL14">
        <f t="shared" si="81"/>
        <v>0</v>
      </c>
      <c r="AM14">
        <v>0</v>
      </c>
      <c r="AN14">
        <v>0</v>
      </c>
      <c r="AO14">
        <f t="shared" si="21"/>
        <v>0</v>
      </c>
      <c r="AP14">
        <f t="shared" si="82"/>
        <v>0</v>
      </c>
      <c r="AQ14">
        <v>0</v>
      </c>
      <c r="AR14">
        <v>0</v>
      </c>
      <c r="AS14">
        <f t="shared" si="22"/>
        <v>0</v>
      </c>
      <c r="AT14">
        <f t="shared" si="97"/>
        <v>0</v>
      </c>
      <c r="AU14">
        <f t="shared" si="23"/>
        <v>10.223000000000001</v>
      </c>
      <c r="AV14">
        <f t="shared" si="24"/>
        <v>10.102</v>
      </c>
      <c r="AW14">
        <f t="shared" si="25"/>
        <v>0.121</v>
      </c>
      <c r="AX14">
        <f t="shared" si="26"/>
        <v>0.15729655833333334</v>
      </c>
      <c r="BB14">
        <v>0</v>
      </c>
      <c r="BC14">
        <v>0</v>
      </c>
      <c r="BD14">
        <f t="shared" si="27"/>
        <v>0</v>
      </c>
      <c r="BE14">
        <f t="shared" si="83"/>
        <v>0</v>
      </c>
      <c r="BF14">
        <v>0</v>
      </c>
      <c r="BG14">
        <v>0</v>
      </c>
      <c r="BH14">
        <f t="shared" si="28"/>
        <v>0</v>
      </c>
      <c r="BI14">
        <f t="shared" si="84"/>
        <v>0</v>
      </c>
      <c r="BJ14">
        <v>0</v>
      </c>
      <c r="BK14">
        <v>0</v>
      </c>
      <c r="BL14">
        <f t="shared" si="29"/>
        <v>0</v>
      </c>
      <c r="BM14">
        <f t="shared" si="85"/>
        <v>0</v>
      </c>
      <c r="BN14">
        <v>0</v>
      </c>
      <c r="BO14">
        <v>0</v>
      </c>
      <c r="BP14">
        <f t="shared" si="30"/>
        <v>0</v>
      </c>
      <c r="BQ14">
        <f t="shared" si="98"/>
        <v>0</v>
      </c>
      <c r="BR14">
        <f t="shared" si="31"/>
        <v>10.223000000000001</v>
      </c>
      <c r="BS14">
        <f t="shared" si="32"/>
        <v>10.102</v>
      </c>
      <c r="BT14">
        <f t="shared" si="33"/>
        <v>0.121</v>
      </c>
      <c r="BU14">
        <f t="shared" si="34"/>
        <v>0.15729655833333334</v>
      </c>
      <c r="BW14" s="11">
        <f t="shared" si="3"/>
        <v>10.102</v>
      </c>
      <c r="BY14">
        <v>0</v>
      </c>
      <c r="BZ14">
        <v>0</v>
      </c>
      <c r="CA14">
        <f t="shared" si="35"/>
        <v>0</v>
      </c>
      <c r="CB14">
        <f t="shared" si="86"/>
        <v>0</v>
      </c>
      <c r="CC14">
        <v>0</v>
      </c>
      <c r="CD14">
        <v>0</v>
      </c>
      <c r="CE14">
        <f t="shared" si="36"/>
        <v>0</v>
      </c>
      <c r="CF14">
        <f t="shared" si="87"/>
        <v>0</v>
      </c>
      <c r="CG14">
        <v>0</v>
      </c>
      <c r="CH14">
        <v>0</v>
      </c>
      <c r="CI14">
        <f t="shared" si="37"/>
        <v>0</v>
      </c>
      <c r="CJ14">
        <f t="shared" si="88"/>
        <v>0</v>
      </c>
      <c r="CK14">
        <v>0</v>
      </c>
      <c r="CL14">
        <v>0</v>
      </c>
      <c r="CM14">
        <f t="shared" si="38"/>
        <v>0</v>
      </c>
      <c r="CN14">
        <f t="shared" si="99"/>
        <v>0</v>
      </c>
      <c r="CO14">
        <f t="shared" si="39"/>
        <v>0</v>
      </c>
      <c r="CP14">
        <f t="shared" si="4"/>
        <v>10.223000000000001</v>
      </c>
      <c r="CQ14">
        <f t="shared" si="5"/>
        <v>10.102</v>
      </c>
      <c r="CR14">
        <f t="shared" si="40"/>
        <v>0.121</v>
      </c>
      <c r="CS14">
        <f t="shared" si="41"/>
        <v>0.15729655833333334</v>
      </c>
      <c r="CX14" s="10">
        <v>44641.288194444445</v>
      </c>
      <c r="CY14">
        <v>10.223000000000001</v>
      </c>
      <c r="CZ14">
        <v>-0.25409999999999999</v>
      </c>
      <c r="DA14">
        <f t="shared" si="42"/>
        <v>0.25409999999999999</v>
      </c>
      <c r="DC14" s="11">
        <v>0.18684999999999999</v>
      </c>
      <c r="DE14">
        <v>0</v>
      </c>
      <c r="DF14">
        <f t="shared" si="43"/>
        <v>0</v>
      </c>
      <c r="DG14">
        <f t="shared" si="44"/>
        <v>0</v>
      </c>
      <c r="DH14">
        <f t="shared" si="102"/>
        <v>0</v>
      </c>
      <c r="DI14">
        <v>0</v>
      </c>
      <c r="DJ14">
        <f t="shared" si="45"/>
        <v>0</v>
      </c>
      <c r="DK14">
        <f t="shared" si="46"/>
        <v>0</v>
      </c>
      <c r="DL14">
        <f t="shared" si="89"/>
        <v>0</v>
      </c>
      <c r="DM14">
        <v>0</v>
      </c>
      <c r="DN14">
        <f t="shared" si="47"/>
        <v>0</v>
      </c>
      <c r="DO14">
        <f t="shared" si="48"/>
        <v>0</v>
      </c>
      <c r="DP14">
        <f t="shared" si="90"/>
        <v>0</v>
      </c>
      <c r="DQ14">
        <v>0</v>
      </c>
      <c r="DR14">
        <f t="shared" si="49"/>
        <v>0</v>
      </c>
      <c r="DS14">
        <f t="shared" si="50"/>
        <v>0</v>
      </c>
      <c r="DT14">
        <f t="shared" si="91"/>
        <v>0</v>
      </c>
      <c r="DU14">
        <f t="shared" si="51"/>
        <v>0</v>
      </c>
      <c r="DV14">
        <f t="shared" si="6"/>
        <v>10.223000000000001</v>
      </c>
      <c r="DW14">
        <f t="shared" si="7"/>
        <v>9.9689000000000014</v>
      </c>
      <c r="DX14">
        <f t="shared" si="52"/>
        <v>0.25409999999999999</v>
      </c>
      <c r="DY14">
        <f t="shared" si="53"/>
        <v>0.15522408041666669</v>
      </c>
      <c r="EB14">
        <v>0</v>
      </c>
      <c r="EC14">
        <v>0</v>
      </c>
      <c r="ED14">
        <f t="shared" si="54"/>
        <v>0</v>
      </c>
      <c r="EE14">
        <f t="shared" si="103"/>
        <v>0</v>
      </c>
      <c r="EF14">
        <v>0</v>
      </c>
      <c r="EG14">
        <v>0</v>
      </c>
      <c r="EH14">
        <f t="shared" si="55"/>
        <v>0</v>
      </c>
      <c r="EI14">
        <f t="shared" si="92"/>
        <v>0</v>
      </c>
      <c r="EJ14">
        <v>0</v>
      </c>
      <c r="EK14">
        <v>0</v>
      </c>
      <c r="EL14">
        <f t="shared" si="56"/>
        <v>0</v>
      </c>
      <c r="EM14">
        <f t="shared" si="93"/>
        <v>0</v>
      </c>
      <c r="EN14">
        <v>0</v>
      </c>
      <c r="EO14">
        <v>0</v>
      </c>
      <c r="EP14">
        <f t="shared" si="57"/>
        <v>0</v>
      </c>
      <c r="EQ14">
        <f t="shared" si="100"/>
        <v>0</v>
      </c>
      <c r="ER14">
        <f t="shared" si="58"/>
        <v>0</v>
      </c>
      <c r="ES14">
        <f t="shared" si="59"/>
        <v>10.223000000000001</v>
      </c>
      <c r="ET14">
        <f t="shared" si="60"/>
        <v>9.9689000000000014</v>
      </c>
      <c r="EU14">
        <f t="shared" si="61"/>
        <v>0.25409999999999999</v>
      </c>
      <c r="EV14">
        <f t="shared" si="62"/>
        <v>0.15522408041666669</v>
      </c>
      <c r="FB14" s="10">
        <v>44641.288194444445</v>
      </c>
      <c r="FC14">
        <v>10.223000000000001</v>
      </c>
      <c r="FD14">
        <v>-0.25409999999999999</v>
      </c>
      <c r="FE14">
        <f t="shared" si="63"/>
        <v>0.25409999999999999</v>
      </c>
      <c r="FG14" s="11">
        <v>0.18684999999999999</v>
      </c>
      <c r="FI14">
        <v>0</v>
      </c>
      <c r="FJ14">
        <v>0</v>
      </c>
      <c r="FK14">
        <f t="shared" si="64"/>
        <v>0</v>
      </c>
      <c r="FL14">
        <f t="shared" si="104"/>
        <v>0</v>
      </c>
      <c r="FM14">
        <v>0</v>
      </c>
      <c r="FN14">
        <v>0</v>
      </c>
      <c r="FO14">
        <f t="shared" si="65"/>
        <v>0</v>
      </c>
      <c r="FP14">
        <f t="shared" si="94"/>
        <v>0</v>
      </c>
      <c r="FQ14">
        <v>0</v>
      </c>
      <c r="FR14">
        <v>0</v>
      </c>
      <c r="FS14">
        <f t="shared" si="66"/>
        <v>0</v>
      </c>
      <c r="FT14">
        <f t="shared" si="95"/>
        <v>0</v>
      </c>
      <c r="FU14">
        <f t="shared" si="67"/>
        <v>10.223000000000001</v>
      </c>
      <c r="FV14">
        <f t="shared" si="68"/>
        <v>9.9689000000000014</v>
      </c>
      <c r="FW14">
        <f t="shared" si="69"/>
        <v>0.25409999999999999</v>
      </c>
      <c r="FX14">
        <f t="shared" si="70"/>
        <v>0.15918062916666664</v>
      </c>
      <c r="GA14">
        <v>0</v>
      </c>
      <c r="GB14">
        <v>0</v>
      </c>
      <c r="GC14">
        <f t="shared" si="71"/>
        <v>0</v>
      </c>
      <c r="GD14">
        <f t="shared" si="105"/>
        <v>0</v>
      </c>
      <c r="GE14">
        <v>0</v>
      </c>
      <c r="GF14">
        <v>0</v>
      </c>
      <c r="GG14">
        <f t="shared" si="72"/>
        <v>0</v>
      </c>
      <c r="GH14">
        <f t="shared" si="96"/>
        <v>0</v>
      </c>
      <c r="GI14">
        <v>0</v>
      </c>
      <c r="GJ14">
        <v>0</v>
      </c>
      <c r="GK14">
        <v>0</v>
      </c>
      <c r="GL14">
        <f t="shared" si="73"/>
        <v>0</v>
      </c>
      <c r="GM14">
        <f t="shared" si="101"/>
        <v>0</v>
      </c>
      <c r="GN14">
        <f t="shared" si="74"/>
        <v>10.223000000000001</v>
      </c>
      <c r="GO14">
        <f t="shared" si="75"/>
        <v>9.9689000000000014</v>
      </c>
      <c r="GP14">
        <f t="shared" si="76"/>
        <v>0.25409999999999999</v>
      </c>
      <c r="GQ14">
        <f t="shared" si="77"/>
        <v>0.15918062916666664</v>
      </c>
    </row>
    <row r="15" spans="1:200" x14ac:dyDescent="0.35">
      <c r="A15" s="10">
        <v>44641.291666666664</v>
      </c>
      <c r="B15">
        <v>10.081</v>
      </c>
      <c r="C15">
        <v>-0.25919999999999999</v>
      </c>
      <c r="D15">
        <f t="shared" si="8"/>
        <v>0.25919999999999999</v>
      </c>
      <c r="F15">
        <v>0.26400000000000001</v>
      </c>
      <c r="H15">
        <v>0</v>
      </c>
      <c r="I15">
        <v>0</v>
      </c>
      <c r="J15">
        <f t="shared" si="9"/>
        <v>0</v>
      </c>
      <c r="K15">
        <f t="shared" si="106"/>
        <v>0</v>
      </c>
      <c r="L15">
        <v>0</v>
      </c>
      <c r="M15">
        <f t="shared" si="0"/>
        <v>0</v>
      </c>
      <c r="N15">
        <f t="shared" si="10"/>
        <v>0</v>
      </c>
      <c r="O15">
        <f t="shared" si="78"/>
        <v>0</v>
      </c>
      <c r="P15">
        <v>0</v>
      </c>
      <c r="Q15">
        <f t="shared" si="1"/>
        <v>0</v>
      </c>
      <c r="R15">
        <f t="shared" si="11"/>
        <v>0</v>
      </c>
      <c r="S15">
        <f t="shared" si="79"/>
        <v>0</v>
      </c>
      <c r="T15">
        <v>0</v>
      </c>
      <c r="U15">
        <f t="shared" si="12"/>
        <v>0</v>
      </c>
      <c r="V15">
        <f t="shared" si="13"/>
        <v>0</v>
      </c>
      <c r="W15">
        <f t="shared" si="80"/>
        <v>0</v>
      </c>
      <c r="X15">
        <f t="shared" si="14"/>
        <v>0</v>
      </c>
      <c r="Y15">
        <f t="shared" si="15"/>
        <v>10.081</v>
      </c>
      <c r="Z15">
        <f t="shared" si="16"/>
        <v>9.8217999999999996</v>
      </c>
      <c r="AA15">
        <f t="shared" si="2"/>
        <v>0.25919999999999999</v>
      </c>
      <c r="AB15">
        <f t="shared" si="17"/>
        <v>0.21607959999999998</v>
      </c>
      <c r="AD15" s="31"/>
      <c r="AE15">
        <v>0</v>
      </c>
      <c r="AF15">
        <v>0</v>
      </c>
      <c r="AG15">
        <f t="shared" si="18"/>
        <v>0</v>
      </c>
      <c r="AH15">
        <f t="shared" si="19"/>
        <v>0</v>
      </c>
      <c r="AI15">
        <v>0</v>
      </c>
      <c r="AJ15">
        <v>0</v>
      </c>
      <c r="AK15">
        <f t="shared" si="20"/>
        <v>0</v>
      </c>
      <c r="AL15">
        <f t="shared" si="81"/>
        <v>0</v>
      </c>
      <c r="AM15">
        <v>0</v>
      </c>
      <c r="AN15">
        <v>0</v>
      </c>
      <c r="AO15">
        <f t="shared" si="21"/>
        <v>0</v>
      </c>
      <c r="AP15">
        <f t="shared" si="82"/>
        <v>0</v>
      </c>
      <c r="AQ15">
        <v>0</v>
      </c>
      <c r="AR15">
        <v>0</v>
      </c>
      <c r="AS15">
        <f t="shared" si="22"/>
        <v>0</v>
      </c>
      <c r="AT15">
        <f t="shared" si="97"/>
        <v>0</v>
      </c>
      <c r="AU15">
        <f t="shared" si="23"/>
        <v>10.081</v>
      </c>
      <c r="AV15">
        <f t="shared" si="24"/>
        <v>9.8217999999999996</v>
      </c>
      <c r="AW15">
        <f t="shared" si="25"/>
        <v>0.25919999999999999</v>
      </c>
      <c r="AX15">
        <f t="shared" si="26"/>
        <v>0.21607959999999998</v>
      </c>
      <c r="BB15">
        <v>0</v>
      </c>
      <c r="BC15">
        <v>0</v>
      </c>
      <c r="BD15">
        <f t="shared" si="27"/>
        <v>0</v>
      </c>
      <c r="BE15">
        <f t="shared" si="83"/>
        <v>0</v>
      </c>
      <c r="BF15">
        <v>0</v>
      </c>
      <c r="BG15">
        <v>0</v>
      </c>
      <c r="BH15">
        <f t="shared" si="28"/>
        <v>0</v>
      </c>
      <c r="BI15">
        <f t="shared" si="84"/>
        <v>0</v>
      </c>
      <c r="BJ15">
        <v>0</v>
      </c>
      <c r="BK15">
        <v>0</v>
      </c>
      <c r="BL15">
        <f t="shared" si="29"/>
        <v>0</v>
      </c>
      <c r="BM15">
        <f t="shared" si="85"/>
        <v>0</v>
      </c>
      <c r="BN15">
        <v>0</v>
      </c>
      <c r="BO15">
        <v>0</v>
      </c>
      <c r="BP15">
        <f t="shared" si="30"/>
        <v>0</v>
      </c>
      <c r="BQ15">
        <f t="shared" si="98"/>
        <v>0</v>
      </c>
      <c r="BR15">
        <f t="shared" si="31"/>
        <v>10.081</v>
      </c>
      <c r="BS15">
        <f t="shared" si="32"/>
        <v>9.8217999999999996</v>
      </c>
      <c r="BT15">
        <f t="shared" si="33"/>
        <v>0.25919999999999999</v>
      </c>
      <c r="BU15">
        <f t="shared" si="34"/>
        <v>0.21607959999999998</v>
      </c>
      <c r="BW15" s="11">
        <f t="shared" si="3"/>
        <v>9.8217999999999996</v>
      </c>
      <c r="BY15">
        <v>0</v>
      </c>
      <c r="BZ15">
        <v>0</v>
      </c>
      <c r="CA15">
        <f t="shared" si="35"/>
        <v>0</v>
      </c>
      <c r="CB15">
        <f t="shared" si="86"/>
        <v>0</v>
      </c>
      <c r="CC15">
        <v>0</v>
      </c>
      <c r="CD15">
        <v>0</v>
      </c>
      <c r="CE15">
        <f t="shared" si="36"/>
        <v>0</v>
      </c>
      <c r="CF15">
        <f t="shared" si="87"/>
        <v>0</v>
      </c>
      <c r="CG15">
        <v>0</v>
      </c>
      <c r="CH15">
        <v>0</v>
      </c>
      <c r="CI15">
        <f t="shared" si="37"/>
        <v>0</v>
      </c>
      <c r="CJ15">
        <f t="shared" si="88"/>
        <v>0</v>
      </c>
      <c r="CK15">
        <v>0</v>
      </c>
      <c r="CL15">
        <v>0</v>
      </c>
      <c r="CM15">
        <f t="shared" si="38"/>
        <v>0</v>
      </c>
      <c r="CN15">
        <f t="shared" si="99"/>
        <v>0</v>
      </c>
      <c r="CO15">
        <f t="shared" si="39"/>
        <v>0</v>
      </c>
      <c r="CP15">
        <f t="shared" si="4"/>
        <v>10.081</v>
      </c>
      <c r="CQ15">
        <f t="shared" si="5"/>
        <v>9.8217999999999996</v>
      </c>
      <c r="CR15">
        <f t="shared" si="40"/>
        <v>0.25919999999999999</v>
      </c>
      <c r="CS15">
        <f t="shared" si="41"/>
        <v>0.21607959999999998</v>
      </c>
      <c r="CX15" s="10">
        <v>44641.291666666664</v>
      </c>
      <c r="CY15">
        <v>10.081</v>
      </c>
      <c r="CZ15">
        <v>-0.54432000000000003</v>
      </c>
      <c r="DA15">
        <f t="shared" si="42"/>
        <v>0.54432000000000003</v>
      </c>
      <c r="DC15" s="11">
        <v>0.26400000000000001</v>
      </c>
      <c r="DE15">
        <v>0</v>
      </c>
      <c r="DF15">
        <f t="shared" si="43"/>
        <v>0</v>
      </c>
      <c r="DG15">
        <f t="shared" si="44"/>
        <v>0</v>
      </c>
      <c r="DH15">
        <f t="shared" si="102"/>
        <v>0</v>
      </c>
      <c r="DI15">
        <v>0</v>
      </c>
      <c r="DJ15">
        <f t="shared" si="45"/>
        <v>0</v>
      </c>
      <c r="DK15">
        <f t="shared" si="46"/>
        <v>0</v>
      </c>
      <c r="DL15">
        <f t="shared" si="89"/>
        <v>0</v>
      </c>
      <c r="DM15">
        <v>0</v>
      </c>
      <c r="DN15">
        <f t="shared" si="47"/>
        <v>0</v>
      </c>
      <c r="DO15">
        <f t="shared" si="48"/>
        <v>0</v>
      </c>
      <c r="DP15">
        <f t="shared" si="90"/>
        <v>0</v>
      </c>
      <c r="DQ15">
        <v>0</v>
      </c>
      <c r="DR15">
        <f t="shared" si="49"/>
        <v>0</v>
      </c>
      <c r="DS15">
        <f t="shared" si="50"/>
        <v>0</v>
      </c>
      <c r="DT15">
        <f t="shared" si="91"/>
        <v>0</v>
      </c>
      <c r="DU15">
        <f t="shared" si="51"/>
        <v>0</v>
      </c>
      <c r="DV15">
        <f t="shared" si="6"/>
        <v>10.081</v>
      </c>
      <c r="DW15">
        <f t="shared" si="7"/>
        <v>9.5366799999999987</v>
      </c>
      <c r="DX15">
        <f t="shared" si="52"/>
        <v>0.54432000000000003</v>
      </c>
      <c r="DY15">
        <f t="shared" si="53"/>
        <v>0.20980695999999999</v>
      </c>
      <c r="EB15">
        <v>0</v>
      </c>
      <c r="EC15">
        <v>0</v>
      </c>
      <c r="ED15">
        <f t="shared" si="54"/>
        <v>0</v>
      </c>
      <c r="EE15">
        <f t="shared" si="103"/>
        <v>0</v>
      </c>
      <c r="EF15">
        <v>0</v>
      </c>
      <c r="EG15">
        <v>0</v>
      </c>
      <c r="EH15">
        <f t="shared" si="55"/>
        <v>0</v>
      </c>
      <c r="EI15">
        <f t="shared" si="92"/>
        <v>0</v>
      </c>
      <c r="EJ15">
        <v>0</v>
      </c>
      <c r="EK15">
        <v>0</v>
      </c>
      <c r="EL15">
        <f t="shared" si="56"/>
        <v>0</v>
      </c>
      <c r="EM15">
        <f t="shared" si="93"/>
        <v>0</v>
      </c>
      <c r="EN15">
        <v>0</v>
      </c>
      <c r="EO15">
        <v>0</v>
      </c>
      <c r="EP15">
        <f t="shared" si="57"/>
        <v>0</v>
      </c>
      <c r="EQ15">
        <f t="shared" si="100"/>
        <v>0</v>
      </c>
      <c r="ER15">
        <f t="shared" si="58"/>
        <v>0</v>
      </c>
      <c r="ES15">
        <f t="shared" si="59"/>
        <v>10.081</v>
      </c>
      <c r="ET15">
        <f t="shared" si="60"/>
        <v>9.5366799999999987</v>
      </c>
      <c r="EU15">
        <f t="shared" si="61"/>
        <v>0.54432000000000003</v>
      </c>
      <c r="EV15">
        <f t="shared" si="62"/>
        <v>0.20980695999999999</v>
      </c>
      <c r="FB15" s="10">
        <v>44641.291666666664</v>
      </c>
      <c r="FC15">
        <v>10.081</v>
      </c>
      <c r="FD15">
        <v>-0.54432000000000003</v>
      </c>
      <c r="FE15">
        <f t="shared" si="63"/>
        <v>0.54432000000000003</v>
      </c>
      <c r="FG15" s="11">
        <v>0.26400000000000001</v>
      </c>
      <c r="FI15">
        <v>0</v>
      </c>
      <c r="FJ15">
        <v>0</v>
      </c>
      <c r="FK15">
        <f t="shared" si="64"/>
        <v>0</v>
      </c>
      <c r="FL15">
        <f t="shared" si="104"/>
        <v>0</v>
      </c>
      <c r="FM15">
        <v>0</v>
      </c>
      <c r="FN15">
        <v>0</v>
      </c>
      <c r="FO15">
        <f t="shared" si="65"/>
        <v>0</v>
      </c>
      <c r="FP15">
        <f t="shared" si="94"/>
        <v>0</v>
      </c>
      <c r="FQ15">
        <v>0</v>
      </c>
      <c r="FR15">
        <v>0</v>
      </c>
      <c r="FS15">
        <f t="shared" si="66"/>
        <v>0</v>
      </c>
      <c r="FT15">
        <f t="shared" si="95"/>
        <v>0</v>
      </c>
      <c r="FU15">
        <f t="shared" si="67"/>
        <v>10.081</v>
      </c>
      <c r="FV15">
        <f t="shared" si="68"/>
        <v>9.5366799999999987</v>
      </c>
      <c r="FW15">
        <f t="shared" si="69"/>
        <v>0.54432000000000003</v>
      </c>
      <c r="FX15">
        <f t="shared" si="70"/>
        <v>0.22178200000000003</v>
      </c>
      <c r="GA15">
        <v>0</v>
      </c>
      <c r="GB15">
        <v>0</v>
      </c>
      <c r="GC15">
        <f t="shared" si="71"/>
        <v>0</v>
      </c>
      <c r="GD15">
        <f t="shared" si="105"/>
        <v>0</v>
      </c>
      <c r="GE15">
        <v>0</v>
      </c>
      <c r="GF15">
        <v>0</v>
      </c>
      <c r="GG15">
        <f t="shared" si="72"/>
        <v>0</v>
      </c>
      <c r="GH15">
        <f t="shared" si="96"/>
        <v>0</v>
      </c>
      <c r="GI15">
        <v>0</v>
      </c>
      <c r="GJ15">
        <v>0</v>
      </c>
      <c r="GK15">
        <v>0</v>
      </c>
      <c r="GL15">
        <f t="shared" si="73"/>
        <v>0</v>
      </c>
      <c r="GM15">
        <f t="shared" si="101"/>
        <v>0</v>
      </c>
      <c r="GN15">
        <f t="shared" si="74"/>
        <v>10.081</v>
      </c>
      <c r="GO15">
        <f t="shared" si="75"/>
        <v>9.5366799999999987</v>
      </c>
      <c r="GP15">
        <f t="shared" si="76"/>
        <v>0.54432000000000003</v>
      </c>
      <c r="GQ15">
        <f t="shared" si="77"/>
        <v>0.22178200000000003</v>
      </c>
    </row>
    <row r="16" spans="1:200" x14ac:dyDescent="0.35">
      <c r="A16" s="10">
        <v>44641.295138888891</v>
      </c>
      <c r="B16">
        <v>12.198600000000001</v>
      </c>
      <c r="C16">
        <v>-0.43519999999999998</v>
      </c>
      <c r="D16">
        <f t="shared" si="8"/>
        <v>0.43519999999999998</v>
      </c>
      <c r="F16">
        <v>0.26400000000000001</v>
      </c>
      <c r="H16">
        <v>0</v>
      </c>
      <c r="I16">
        <v>0</v>
      </c>
      <c r="J16">
        <f t="shared" si="9"/>
        <v>0</v>
      </c>
      <c r="K16">
        <f t="shared" si="106"/>
        <v>0</v>
      </c>
      <c r="L16">
        <v>0</v>
      </c>
      <c r="M16">
        <f t="shared" si="0"/>
        <v>0</v>
      </c>
      <c r="N16">
        <f t="shared" si="10"/>
        <v>0</v>
      </c>
      <c r="O16">
        <f t="shared" si="78"/>
        <v>0</v>
      </c>
      <c r="P16">
        <v>0</v>
      </c>
      <c r="Q16">
        <f t="shared" si="1"/>
        <v>0</v>
      </c>
      <c r="R16">
        <f t="shared" si="11"/>
        <v>0</v>
      </c>
      <c r="S16">
        <f t="shared" si="79"/>
        <v>0</v>
      </c>
      <c r="T16">
        <v>0</v>
      </c>
      <c r="U16">
        <f t="shared" si="12"/>
        <v>0</v>
      </c>
      <c r="V16">
        <f t="shared" si="13"/>
        <v>0</v>
      </c>
      <c r="W16">
        <f t="shared" si="80"/>
        <v>0</v>
      </c>
      <c r="X16">
        <f t="shared" si="14"/>
        <v>0</v>
      </c>
      <c r="Y16">
        <f t="shared" si="15"/>
        <v>12.198600000000001</v>
      </c>
      <c r="Z16">
        <f t="shared" si="16"/>
        <v>11.763400000000001</v>
      </c>
      <c r="AA16">
        <f t="shared" si="2"/>
        <v>0.43519999999999998</v>
      </c>
      <c r="AB16">
        <f t="shared" si="17"/>
        <v>0.25879480000000005</v>
      </c>
      <c r="AD16" s="31"/>
      <c r="AE16">
        <v>0</v>
      </c>
      <c r="AF16">
        <v>0</v>
      </c>
      <c r="AG16">
        <f t="shared" si="18"/>
        <v>0</v>
      </c>
      <c r="AH16">
        <f t="shared" si="19"/>
        <v>0</v>
      </c>
      <c r="AI16">
        <v>0</v>
      </c>
      <c r="AJ16">
        <v>0</v>
      </c>
      <c r="AK16">
        <f t="shared" si="20"/>
        <v>0</v>
      </c>
      <c r="AL16">
        <f t="shared" si="81"/>
        <v>0</v>
      </c>
      <c r="AM16">
        <v>0</v>
      </c>
      <c r="AN16">
        <v>0</v>
      </c>
      <c r="AO16">
        <f t="shared" si="21"/>
        <v>0</v>
      </c>
      <c r="AP16">
        <f t="shared" si="82"/>
        <v>0</v>
      </c>
      <c r="AQ16">
        <v>0</v>
      </c>
      <c r="AR16">
        <v>0</v>
      </c>
      <c r="AS16">
        <f t="shared" si="22"/>
        <v>0</v>
      </c>
      <c r="AT16">
        <f t="shared" si="97"/>
        <v>0</v>
      </c>
      <c r="AU16">
        <f t="shared" si="23"/>
        <v>12.198600000000001</v>
      </c>
      <c r="AV16">
        <f t="shared" si="24"/>
        <v>11.763400000000001</v>
      </c>
      <c r="AW16">
        <f t="shared" si="25"/>
        <v>0.43519999999999998</v>
      </c>
      <c r="AX16">
        <f t="shared" si="26"/>
        <v>0.25879480000000005</v>
      </c>
      <c r="BB16">
        <v>0</v>
      </c>
      <c r="BC16">
        <v>0</v>
      </c>
      <c r="BD16">
        <f t="shared" si="27"/>
        <v>0</v>
      </c>
      <c r="BE16">
        <f t="shared" si="83"/>
        <v>0</v>
      </c>
      <c r="BF16">
        <v>0</v>
      </c>
      <c r="BG16">
        <v>0</v>
      </c>
      <c r="BH16">
        <f t="shared" si="28"/>
        <v>0</v>
      </c>
      <c r="BI16">
        <f t="shared" si="84"/>
        <v>0</v>
      </c>
      <c r="BJ16">
        <v>0</v>
      </c>
      <c r="BK16">
        <v>0</v>
      </c>
      <c r="BL16">
        <f t="shared" si="29"/>
        <v>0</v>
      </c>
      <c r="BM16">
        <f t="shared" si="85"/>
        <v>0</v>
      </c>
      <c r="BN16">
        <v>0</v>
      </c>
      <c r="BO16">
        <v>0</v>
      </c>
      <c r="BP16">
        <f t="shared" si="30"/>
        <v>0</v>
      </c>
      <c r="BQ16">
        <f t="shared" si="98"/>
        <v>0</v>
      </c>
      <c r="BR16">
        <f t="shared" si="31"/>
        <v>12.198600000000001</v>
      </c>
      <c r="BS16">
        <f t="shared" si="32"/>
        <v>11.763400000000001</v>
      </c>
      <c r="BT16">
        <f t="shared" si="33"/>
        <v>0.43519999999999998</v>
      </c>
      <c r="BU16">
        <f t="shared" si="34"/>
        <v>0.25879480000000005</v>
      </c>
      <c r="BW16" s="11">
        <f t="shared" si="3"/>
        <v>11.763400000000001</v>
      </c>
      <c r="BY16">
        <v>0</v>
      </c>
      <c r="BZ16">
        <v>0</v>
      </c>
      <c r="CA16">
        <f t="shared" si="35"/>
        <v>0</v>
      </c>
      <c r="CB16">
        <f t="shared" si="86"/>
        <v>0</v>
      </c>
      <c r="CC16">
        <v>0</v>
      </c>
      <c r="CD16">
        <v>0</v>
      </c>
      <c r="CE16">
        <f t="shared" si="36"/>
        <v>0</v>
      </c>
      <c r="CF16">
        <f t="shared" si="87"/>
        <v>0</v>
      </c>
      <c r="CG16">
        <v>0</v>
      </c>
      <c r="CH16">
        <v>0</v>
      </c>
      <c r="CI16">
        <f t="shared" si="37"/>
        <v>0</v>
      </c>
      <c r="CJ16">
        <f t="shared" si="88"/>
        <v>0</v>
      </c>
      <c r="CK16">
        <v>0</v>
      </c>
      <c r="CL16">
        <v>0</v>
      </c>
      <c r="CM16">
        <f t="shared" si="38"/>
        <v>0</v>
      </c>
      <c r="CN16">
        <f t="shared" si="99"/>
        <v>0</v>
      </c>
      <c r="CO16">
        <f t="shared" si="39"/>
        <v>0</v>
      </c>
      <c r="CP16">
        <f t="shared" si="4"/>
        <v>12.198600000000001</v>
      </c>
      <c r="CQ16">
        <f t="shared" si="5"/>
        <v>11.763400000000001</v>
      </c>
      <c r="CR16">
        <f t="shared" si="40"/>
        <v>0.43519999999999998</v>
      </c>
      <c r="CS16">
        <f t="shared" si="41"/>
        <v>0.25879480000000005</v>
      </c>
      <c r="CX16" s="10">
        <v>44641.295138888891</v>
      </c>
      <c r="CY16">
        <v>12.198600000000001</v>
      </c>
      <c r="CZ16">
        <v>-0.91391999999999995</v>
      </c>
      <c r="DA16">
        <f t="shared" si="42"/>
        <v>0.91391999999999995</v>
      </c>
      <c r="DC16" s="11">
        <v>0.26400000000000001</v>
      </c>
      <c r="DE16">
        <v>0</v>
      </c>
      <c r="DF16">
        <f t="shared" si="43"/>
        <v>0</v>
      </c>
      <c r="DG16">
        <f t="shared" si="44"/>
        <v>0</v>
      </c>
      <c r="DH16">
        <f t="shared" si="102"/>
        <v>0</v>
      </c>
      <c r="DI16">
        <v>0</v>
      </c>
      <c r="DJ16">
        <f t="shared" si="45"/>
        <v>0</v>
      </c>
      <c r="DK16">
        <f t="shared" si="46"/>
        <v>0</v>
      </c>
      <c r="DL16">
        <f t="shared" si="89"/>
        <v>0</v>
      </c>
      <c r="DM16">
        <v>0</v>
      </c>
      <c r="DN16">
        <f t="shared" si="47"/>
        <v>0</v>
      </c>
      <c r="DO16">
        <f t="shared" si="48"/>
        <v>0</v>
      </c>
      <c r="DP16">
        <f t="shared" si="90"/>
        <v>0</v>
      </c>
      <c r="DQ16">
        <v>0</v>
      </c>
      <c r="DR16">
        <f t="shared" si="49"/>
        <v>0</v>
      </c>
      <c r="DS16">
        <f t="shared" si="50"/>
        <v>0</v>
      </c>
      <c r="DT16">
        <f t="shared" si="91"/>
        <v>0</v>
      </c>
      <c r="DU16">
        <f t="shared" si="51"/>
        <v>0</v>
      </c>
      <c r="DV16">
        <f t="shared" si="6"/>
        <v>12.198600000000001</v>
      </c>
      <c r="DW16">
        <f t="shared" si="7"/>
        <v>11.284680000000002</v>
      </c>
      <c r="DX16">
        <f t="shared" si="52"/>
        <v>0.91391999999999995</v>
      </c>
      <c r="DY16">
        <f t="shared" si="53"/>
        <v>0.24826296000000006</v>
      </c>
      <c r="EB16">
        <v>0</v>
      </c>
      <c r="EC16">
        <v>0</v>
      </c>
      <c r="ED16">
        <f t="shared" si="54"/>
        <v>0</v>
      </c>
      <c r="EE16">
        <f t="shared" si="103"/>
        <v>0</v>
      </c>
      <c r="EF16">
        <v>0</v>
      </c>
      <c r="EG16">
        <v>0</v>
      </c>
      <c r="EH16">
        <f t="shared" si="55"/>
        <v>0</v>
      </c>
      <c r="EI16">
        <f t="shared" si="92"/>
        <v>0</v>
      </c>
      <c r="EJ16">
        <v>0</v>
      </c>
      <c r="EK16">
        <v>0</v>
      </c>
      <c r="EL16">
        <f t="shared" si="56"/>
        <v>0</v>
      </c>
      <c r="EM16">
        <f t="shared" si="93"/>
        <v>0</v>
      </c>
      <c r="EN16">
        <v>0</v>
      </c>
      <c r="EO16">
        <v>0</v>
      </c>
      <c r="EP16">
        <f t="shared" si="57"/>
        <v>0</v>
      </c>
      <c r="EQ16">
        <f t="shared" si="100"/>
        <v>0</v>
      </c>
      <c r="ER16">
        <f t="shared" si="58"/>
        <v>0</v>
      </c>
      <c r="ES16">
        <f t="shared" si="59"/>
        <v>12.198600000000001</v>
      </c>
      <c r="ET16">
        <f t="shared" si="60"/>
        <v>11.284680000000002</v>
      </c>
      <c r="EU16">
        <f t="shared" si="61"/>
        <v>0.91391999999999995</v>
      </c>
      <c r="EV16">
        <f t="shared" si="62"/>
        <v>0.24826296000000006</v>
      </c>
      <c r="FB16" s="10">
        <v>44641.295138888891</v>
      </c>
      <c r="FC16">
        <v>12.198600000000001</v>
      </c>
      <c r="FD16">
        <v>-0.91391999999999995</v>
      </c>
      <c r="FE16">
        <f t="shared" si="63"/>
        <v>0.91391999999999995</v>
      </c>
      <c r="FG16" s="11">
        <v>0.26400000000000001</v>
      </c>
      <c r="FI16">
        <v>0</v>
      </c>
      <c r="FJ16">
        <v>0</v>
      </c>
      <c r="FK16">
        <f t="shared" si="64"/>
        <v>0</v>
      </c>
      <c r="FL16">
        <f t="shared" si="104"/>
        <v>0</v>
      </c>
      <c r="FM16">
        <v>0</v>
      </c>
      <c r="FN16">
        <v>0</v>
      </c>
      <c r="FO16">
        <f t="shared" si="65"/>
        <v>0</v>
      </c>
      <c r="FP16">
        <f t="shared" si="94"/>
        <v>0</v>
      </c>
      <c r="FQ16">
        <v>0</v>
      </c>
      <c r="FR16">
        <v>0</v>
      </c>
      <c r="FS16">
        <f t="shared" si="66"/>
        <v>0</v>
      </c>
      <c r="FT16">
        <f t="shared" si="95"/>
        <v>0</v>
      </c>
      <c r="FU16">
        <f t="shared" si="67"/>
        <v>12.198600000000001</v>
      </c>
      <c r="FV16">
        <f t="shared" si="68"/>
        <v>11.284680000000002</v>
      </c>
      <c r="FW16">
        <f t="shared" si="69"/>
        <v>0.91391999999999995</v>
      </c>
      <c r="FX16">
        <f t="shared" si="70"/>
        <v>0.26836920000000003</v>
      </c>
      <c r="GA16">
        <v>0</v>
      </c>
      <c r="GB16">
        <v>0</v>
      </c>
      <c r="GC16">
        <f t="shared" si="71"/>
        <v>0</v>
      </c>
      <c r="GD16">
        <f t="shared" si="105"/>
        <v>0</v>
      </c>
      <c r="GE16">
        <v>0</v>
      </c>
      <c r="GF16">
        <v>0</v>
      </c>
      <c r="GG16">
        <f t="shared" si="72"/>
        <v>0</v>
      </c>
      <c r="GH16">
        <f t="shared" si="96"/>
        <v>0</v>
      </c>
      <c r="GI16">
        <v>0</v>
      </c>
      <c r="GJ16">
        <v>0</v>
      </c>
      <c r="GK16">
        <v>0</v>
      </c>
      <c r="GL16">
        <f t="shared" si="73"/>
        <v>0</v>
      </c>
      <c r="GM16">
        <f t="shared" si="101"/>
        <v>0</v>
      </c>
      <c r="GN16">
        <f t="shared" si="74"/>
        <v>12.198600000000001</v>
      </c>
      <c r="GO16">
        <f t="shared" si="75"/>
        <v>11.284680000000002</v>
      </c>
      <c r="GP16">
        <f t="shared" si="76"/>
        <v>0.91391999999999995</v>
      </c>
      <c r="GQ16">
        <f t="shared" si="77"/>
        <v>0.26836920000000003</v>
      </c>
    </row>
    <row r="17" spans="1:199" x14ac:dyDescent="0.35">
      <c r="A17" s="10">
        <v>44641.298611111109</v>
      </c>
      <c r="B17">
        <v>15.060199999999901</v>
      </c>
      <c r="C17">
        <v>-0.61599999999999999</v>
      </c>
      <c r="D17">
        <f t="shared" si="8"/>
        <v>0.61599999999999999</v>
      </c>
      <c r="F17">
        <v>0.26400000000000001</v>
      </c>
      <c r="H17">
        <v>0</v>
      </c>
      <c r="I17">
        <v>0</v>
      </c>
      <c r="J17">
        <f t="shared" si="9"/>
        <v>0</v>
      </c>
      <c r="K17">
        <f t="shared" si="106"/>
        <v>0</v>
      </c>
      <c r="L17">
        <v>0</v>
      </c>
      <c r="M17">
        <f t="shared" si="0"/>
        <v>0</v>
      </c>
      <c r="N17">
        <f t="shared" si="10"/>
        <v>0</v>
      </c>
      <c r="O17">
        <f t="shared" si="78"/>
        <v>0</v>
      </c>
      <c r="P17">
        <v>0</v>
      </c>
      <c r="Q17">
        <f t="shared" si="1"/>
        <v>0</v>
      </c>
      <c r="R17">
        <f t="shared" si="11"/>
        <v>0</v>
      </c>
      <c r="S17">
        <f t="shared" si="79"/>
        <v>0</v>
      </c>
      <c r="T17">
        <v>0</v>
      </c>
      <c r="U17">
        <f t="shared" si="12"/>
        <v>0</v>
      </c>
      <c r="V17">
        <f t="shared" si="13"/>
        <v>0</v>
      </c>
      <c r="W17">
        <f t="shared" si="80"/>
        <v>0</v>
      </c>
      <c r="X17">
        <f t="shared" si="14"/>
        <v>0</v>
      </c>
      <c r="Y17">
        <f t="shared" si="15"/>
        <v>15.060199999999901</v>
      </c>
      <c r="Z17">
        <f t="shared" si="16"/>
        <v>14.444199999999901</v>
      </c>
      <c r="AA17">
        <f t="shared" si="2"/>
        <v>0.61599999999999999</v>
      </c>
      <c r="AB17">
        <f t="shared" si="17"/>
        <v>0.31777239999999779</v>
      </c>
      <c r="AD17" s="31"/>
      <c r="AE17">
        <v>0</v>
      </c>
      <c r="AF17">
        <v>0</v>
      </c>
      <c r="AG17">
        <f t="shared" si="18"/>
        <v>0</v>
      </c>
      <c r="AH17">
        <f t="shared" si="19"/>
        <v>0</v>
      </c>
      <c r="AI17">
        <v>0</v>
      </c>
      <c r="AJ17">
        <v>0</v>
      </c>
      <c r="AK17">
        <f t="shared" si="20"/>
        <v>0</v>
      </c>
      <c r="AL17">
        <f t="shared" si="81"/>
        <v>0</v>
      </c>
      <c r="AM17">
        <v>0</v>
      </c>
      <c r="AN17">
        <v>0</v>
      </c>
      <c r="AO17">
        <f t="shared" si="21"/>
        <v>0</v>
      </c>
      <c r="AP17">
        <f t="shared" si="82"/>
        <v>0</v>
      </c>
      <c r="AQ17">
        <v>0</v>
      </c>
      <c r="AR17">
        <v>0</v>
      </c>
      <c r="AS17">
        <f t="shared" si="22"/>
        <v>0</v>
      </c>
      <c r="AT17">
        <f t="shared" si="97"/>
        <v>0</v>
      </c>
      <c r="AU17">
        <f t="shared" si="23"/>
        <v>15.060199999999901</v>
      </c>
      <c r="AV17">
        <f t="shared" si="24"/>
        <v>14.444199999999901</v>
      </c>
      <c r="AW17">
        <f t="shared" si="25"/>
        <v>0.61599999999999999</v>
      </c>
      <c r="AX17">
        <f t="shared" si="26"/>
        <v>0.31777239999999779</v>
      </c>
      <c r="BB17">
        <v>0</v>
      </c>
      <c r="BC17">
        <v>0</v>
      </c>
      <c r="BD17">
        <f t="shared" si="27"/>
        <v>0</v>
      </c>
      <c r="BE17">
        <f t="shared" si="83"/>
        <v>0</v>
      </c>
      <c r="BF17">
        <v>0</v>
      </c>
      <c r="BG17">
        <v>0</v>
      </c>
      <c r="BH17">
        <f t="shared" si="28"/>
        <v>0</v>
      </c>
      <c r="BI17">
        <f t="shared" si="84"/>
        <v>0</v>
      </c>
      <c r="BJ17">
        <v>0</v>
      </c>
      <c r="BK17">
        <v>0</v>
      </c>
      <c r="BL17">
        <f t="shared" si="29"/>
        <v>0</v>
      </c>
      <c r="BM17">
        <f t="shared" si="85"/>
        <v>0</v>
      </c>
      <c r="BN17">
        <v>0</v>
      </c>
      <c r="BO17">
        <v>0</v>
      </c>
      <c r="BP17">
        <f t="shared" si="30"/>
        <v>0</v>
      </c>
      <c r="BQ17">
        <f t="shared" si="98"/>
        <v>0</v>
      </c>
      <c r="BR17">
        <f t="shared" si="31"/>
        <v>15.060199999999901</v>
      </c>
      <c r="BS17">
        <f t="shared" si="32"/>
        <v>14.444199999999901</v>
      </c>
      <c r="BT17">
        <f t="shared" si="33"/>
        <v>0.61599999999999999</v>
      </c>
      <c r="BU17">
        <f t="shared" si="34"/>
        <v>0.31777239999999779</v>
      </c>
      <c r="BW17" s="11">
        <f t="shared" si="3"/>
        <v>14.444199999999901</v>
      </c>
      <c r="BY17">
        <v>0</v>
      </c>
      <c r="BZ17">
        <v>0</v>
      </c>
      <c r="CA17">
        <f t="shared" si="35"/>
        <v>0</v>
      </c>
      <c r="CB17">
        <f t="shared" si="86"/>
        <v>0</v>
      </c>
      <c r="CC17">
        <v>0</v>
      </c>
      <c r="CD17">
        <v>0</v>
      </c>
      <c r="CE17">
        <f t="shared" si="36"/>
        <v>0</v>
      </c>
      <c r="CF17">
        <f t="shared" si="87"/>
        <v>0</v>
      </c>
      <c r="CG17">
        <v>0</v>
      </c>
      <c r="CH17">
        <v>0</v>
      </c>
      <c r="CI17">
        <f t="shared" si="37"/>
        <v>0</v>
      </c>
      <c r="CJ17">
        <f t="shared" si="88"/>
        <v>0</v>
      </c>
      <c r="CK17">
        <v>0</v>
      </c>
      <c r="CL17">
        <v>0</v>
      </c>
      <c r="CM17">
        <f t="shared" si="38"/>
        <v>0</v>
      </c>
      <c r="CN17">
        <f t="shared" si="99"/>
        <v>0</v>
      </c>
      <c r="CO17">
        <f t="shared" si="39"/>
        <v>0</v>
      </c>
      <c r="CP17">
        <f t="shared" si="4"/>
        <v>15.060199999999901</v>
      </c>
      <c r="CQ17">
        <f t="shared" si="5"/>
        <v>14.444199999999901</v>
      </c>
      <c r="CR17">
        <f t="shared" si="40"/>
        <v>0.61599999999999999</v>
      </c>
      <c r="CS17">
        <f t="shared" si="41"/>
        <v>0.31777239999999779</v>
      </c>
      <c r="CX17" s="10">
        <v>44641.298611111109</v>
      </c>
      <c r="CY17">
        <v>15.060199999999901</v>
      </c>
      <c r="CZ17">
        <v>-1.2936000000000001</v>
      </c>
      <c r="DA17">
        <f t="shared" si="42"/>
        <v>1.2936000000000001</v>
      </c>
      <c r="DC17" s="11">
        <v>0.26400000000000001</v>
      </c>
      <c r="DE17">
        <v>0</v>
      </c>
      <c r="DF17">
        <f t="shared" si="43"/>
        <v>0</v>
      </c>
      <c r="DG17">
        <f t="shared" si="44"/>
        <v>0</v>
      </c>
      <c r="DH17">
        <f t="shared" si="102"/>
        <v>0</v>
      </c>
      <c r="DI17">
        <v>0</v>
      </c>
      <c r="DJ17">
        <f t="shared" si="45"/>
        <v>0</v>
      </c>
      <c r="DK17">
        <f t="shared" si="46"/>
        <v>0</v>
      </c>
      <c r="DL17">
        <f t="shared" si="89"/>
        <v>0</v>
      </c>
      <c r="DM17">
        <v>0</v>
      </c>
      <c r="DN17">
        <f t="shared" si="47"/>
        <v>0</v>
      </c>
      <c r="DO17">
        <f t="shared" si="48"/>
        <v>0</v>
      </c>
      <c r="DP17">
        <f t="shared" si="90"/>
        <v>0</v>
      </c>
      <c r="DQ17">
        <v>0</v>
      </c>
      <c r="DR17">
        <f t="shared" si="49"/>
        <v>0</v>
      </c>
      <c r="DS17">
        <f t="shared" si="50"/>
        <v>0</v>
      </c>
      <c r="DT17">
        <f t="shared" si="91"/>
        <v>0</v>
      </c>
      <c r="DU17">
        <f t="shared" si="51"/>
        <v>0</v>
      </c>
      <c r="DV17">
        <f t="shared" si="6"/>
        <v>15.060199999999901</v>
      </c>
      <c r="DW17">
        <f t="shared" si="7"/>
        <v>13.766599999999901</v>
      </c>
      <c r="DX17">
        <f t="shared" si="52"/>
        <v>1.2936000000000001</v>
      </c>
      <c r="DY17">
        <f t="shared" si="53"/>
        <v>0.30286519999999789</v>
      </c>
      <c r="EB17">
        <v>0</v>
      </c>
      <c r="EC17">
        <v>0</v>
      </c>
      <c r="ED17">
        <f t="shared" si="54"/>
        <v>0</v>
      </c>
      <c r="EE17">
        <f t="shared" si="103"/>
        <v>0</v>
      </c>
      <c r="EF17">
        <v>0</v>
      </c>
      <c r="EG17">
        <v>0</v>
      </c>
      <c r="EH17">
        <f t="shared" si="55"/>
        <v>0</v>
      </c>
      <c r="EI17">
        <f t="shared" si="92"/>
        <v>0</v>
      </c>
      <c r="EJ17">
        <v>0</v>
      </c>
      <c r="EK17">
        <v>0</v>
      </c>
      <c r="EL17">
        <f t="shared" si="56"/>
        <v>0</v>
      </c>
      <c r="EM17">
        <f t="shared" si="93"/>
        <v>0</v>
      </c>
      <c r="EN17">
        <v>0</v>
      </c>
      <c r="EO17">
        <v>0</v>
      </c>
      <c r="EP17">
        <f t="shared" si="57"/>
        <v>0</v>
      </c>
      <c r="EQ17">
        <f t="shared" si="100"/>
        <v>0</v>
      </c>
      <c r="ER17">
        <f t="shared" si="58"/>
        <v>0</v>
      </c>
      <c r="ES17">
        <f t="shared" si="59"/>
        <v>15.060199999999901</v>
      </c>
      <c r="ET17">
        <f t="shared" si="60"/>
        <v>13.766599999999901</v>
      </c>
      <c r="EU17">
        <f t="shared" si="61"/>
        <v>1.2936000000000001</v>
      </c>
      <c r="EV17">
        <f t="shared" si="62"/>
        <v>0.30286519999999789</v>
      </c>
      <c r="FB17" s="10">
        <v>44641.298611111109</v>
      </c>
      <c r="FC17">
        <v>15.060199999999901</v>
      </c>
      <c r="FD17">
        <v>-1.2936000000000001</v>
      </c>
      <c r="FE17">
        <f t="shared" si="63"/>
        <v>1.2936000000000001</v>
      </c>
      <c r="FG17" s="11">
        <v>0.26400000000000001</v>
      </c>
      <c r="FI17">
        <v>0</v>
      </c>
      <c r="FJ17">
        <v>0</v>
      </c>
      <c r="FK17">
        <f t="shared" si="64"/>
        <v>0</v>
      </c>
      <c r="FL17">
        <f t="shared" si="104"/>
        <v>0</v>
      </c>
      <c r="FM17">
        <v>0</v>
      </c>
      <c r="FN17">
        <v>0</v>
      </c>
      <c r="FO17">
        <f t="shared" si="65"/>
        <v>0</v>
      </c>
      <c r="FP17">
        <f t="shared" si="94"/>
        <v>0</v>
      </c>
      <c r="FQ17">
        <v>0</v>
      </c>
      <c r="FR17">
        <v>0</v>
      </c>
      <c r="FS17">
        <f t="shared" si="66"/>
        <v>0</v>
      </c>
      <c r="FT17">
        <f t="shared" si="95"/>
        <v>0</v>
      </c>
      <c r="FU17">
        <f t="shared" si="67"/>
        <v>15.060199999999901</v>
      </c>
      <c r="FV17">
        <f t="shared" si="68"/>
        <v>13.766599999999901</v>
      </c>
      <c r="FW17">
        <f t="shared" si="69"/>
        <v>1.2936000000000001</v>
      </c>
      <c r="FX17">
        <f t="shared" si="70"/>
        <v>0.33132439999999785</v>
      </c>
      <c r="GA17">
        <v>0</v>
      </c>
      <c r="GB17">
        <v>0</v>
      </c>
      <c r="GC17">
        <f t="shared" si="71"/>
        <v>0</v>
      </c>
      <c r="GD17">
        <f t="shared" si="105"/>
        <v>0</v>
      </c>
      <c r="GE17">
        <v>0</v>
      </c>
      <c r="GF17">
        <v>0</v>
      </c>
      <c r="GG17">
        <f t="shared" si="72"/>
        <v>0</v>
      </c>
      <c r="GH17">
        <f t="shared" si="96"/>
        <v>0</v>
      </c>
      <c r="GI17">
        <v>0</v>
      </c>
      <c r="GJ17">
        <v>0</v>
      </c>
      <c r="GK17">
        <v>0</v>
      </c>
      <c r="GL17">
        <f t="shared" si="73"/>
        <v>0</v>
      </c>
      <c r="GM17">
        <f t="shared" si="101"/>
        <v>0</v>
      </c>
      <c r="GN17">
        <f t="shared" si="74"/>
        <v>15.060199999999901</v>
      </c>
      <c r="GO17">
        <f t="shared" si="75"/>
        <v>13.766599999999901</v>
      </c>
      <c r="GP17">
        <f t="shared" si="76"/>
        <v>1.2936000000000001</v>
      </c>
      <c r="GQ17">
        <f t="shared" si="77"/>
        <v>0.33132439999999785</v>
      </c>
    </row>
    <row r="18" spans="1:199" x14ac:dyDescent="0.35">
      <c r="A18" s="10">
        <v>44641.302083333336</v>
      </c>
      <c r="B18">
        <v>12.7004</v>
      </c>
      <c r="C18">
        <v>-0.82340000000000002</v>
      </c>
      <c r="D18">
        <f t="shared" si="8"/>
        <v>0.82340000000000002</v>
      </c>
      <c r="F18">
        <v>0.26400000000000001</v>
      </c>
      <c r="H18">
        <v>0</v>
      </c>
      <c r="I18">
        <v>0</v>
      </c>
      <c r="J18">
        <f t="shared" si="9"/>
        <v>0</v>
      </c>
      <c r="K18">
        <f t="shared" si="106"/>
        <v>0</v>
      </c>
      <c r="L18">
        <v>0</v>
      </c>
      <c r="M18">
        <f t="shared" si="0"/>
        <v>0</v>
      </c>
      <c r="N18">
        <f t="shared" si="10"/>
        <v>0</v>
      </c>
      <c r="O18">
        <f t="shared" si="78"/>
        <v>0</v>
      </c>
      <c r="P18">
        <v>0</v>
      </c>
      <c r="Q18">
        <f t="shared" si="1"/>
        <v>0</v>
      </c>
      <c r="R18">
        <f t="shared" si="11"/>
        <v>0</v>
      </c>
      <c r="S18">
        <f t="shared" si="79"/>
        <v>0</v>
      </c>
      <c r="T18">
        <v>0</v>
      </c>
      <c r="U18">
        <f t="shared" si="12"/>
        <v>0</v>
      </c>
      <c r="V18">
        <f t="shared" si="13"/>
        <v>0</v>
      </c>
      <c r="W18">
        <f t="shared" si="80"/>
        <v>0</v>
      </c>
      <c r="X18">
        <f t="shared" si="14"/>
        <v>0</v>
      </c>
      <c r="Y18">
        <f t="shared" si="15"/>
        <v>12.7004</v>
      </c>
      <c r="Z18">
        <f t="shared" si="16"/>
        <v>11.877000000000001</v>
      </c>
      <c r="AA18">
        <f t="shared" si="2"/>
        <v>0.82340000000000002</v>
      </c>
      <c r="AB18">
        <f t="shared" si="17"/>
        <v>0.26129400000000003</v>
      </c>
      <c r="AD18" s="31"/>
      <c r="AE18">
        <v>0</v>
      </c>
      <c r="AF18">
        <v>0</v>
      </c>
      <c r="AG18">
        <f t="shared" si="18"/>
        <v>0</v>
      </c>
      <c r="AH18">
        <f t="shared" si="19"/>
        <v>0</v>
      </c>
      <c r="AI18">
        <v>0</v>
      </c>
      <c r="AJ18">
        <v>0</v>
      </c>
      <c r="AK18">
        <f t="shared" si="20"/>
        <v>0</v>
      </c>
      <c r="AL18">
        <f t="shared" si="81"/>
        <v>0</v>
      </c>
      <c r="AM18">
        <v>0</v>
      </c>
      <c r="AN18">
        <v>0</v>
      </c>
      <c r="AO18">
        <f t="shared" si="21"/>
        <v>0</v>
      </c>
      <c r="AP18">
        <f t="shared" si="82"/>
        <v>0</v>
      </c>
      <c r="AQ18">
        <v>0</v>
      </c>
      <c r="AR18">
        <v>0</v>
      </c>
      <c r="AS18">
        <f t="shared" si="22"/>
        <v>0</v>
      </c>
      <c r="AT18">
        <f t="shared" si="97"/>
        <v>0</v>
      </c>
      <c r="AU18">
        <f t="shared" si="23"/>
        <v>12.7004</v>
      </c>
      <c r="AV18">
        <f t="shared" si="24"/>
        <v>11.877000000000001</v>
      </c>
      <c r="AW18">
        <f t="shared" si="25"/>
        <v>0.82340000000000002</v>
      </c>
      <c r="AX18">
        <f t="shared" si="26"/>
        <v>0.26129400000000003</v>
      </c>
      <c r="BB18">
        <v>0</v>
      </c>
      <c r="BC18">
        <v>0</v>
      </c>
      <c r="BD18">
        <f t="shared" si="27"/>
        <v>0</v>
      </c>
      <c r="BE18">
        <f t="shared" si="83"/>
        <v>0</v>
      </c>
      <c r="BF18">
        <v>0</v>
      </c>
      <c r="BG18">
        <v>0</v>
      </c>
      <c r="BH18">
        <f t="shared" si="28"/>
        <v>0</v>
      </c>
      <c r="BI18">
        <f t="shared" si="84"/>
        <v>0</v>
      </c>
      <c r="BJ18">
        <v>0</v>
      </c>
      <c r="BK18">
        <v>0</v>
      </c>
      <c r="BL18">
        <f t="shared" si="29"/>
        <v>0</v>
      </c>
      <c r="BM18">
        <f t="shared" si="85"/>
        <v>0</v>
      </c>
      <c r="BN18">
        <v>0</v>
      </c>
      <c r="BO18">
        <v>0</v>
      </c>
      <c r="BP18">
        <f t="shared" si="30"/>
        <v>0</v>
      </c>
      <c r="BQ18">
        <f t="shared" si="98"/>
        <v>0</v>
      </c>
      <c r="BR18">
        <f t="shared" si="31"/>
        <v>12.7004</v>
      </c>
      <c r="BS18">
        <f t="shared" si="32"/>
        <v>11.877000000000001</v>
      </c>
      <c r="BT18">
        <f t="shared" si="33"/>
        <v>0.82340000000000002</v>
      </c>
      <c r="BU18">
        <f t="shared" si="34"/>
        <v>0.26129400000000003</v>
      </c>
      <c r="BW18" s="11">
        <f t="shared" si="3"/>
        <v>11.877000000000001</v>
      </c>
      <c r="BY18">
        <v>0</v>
      </c>
      <c r="BZ18">
        <v>0</v>
      </c>
      <c r="CA18">
        <f t="shared" si="35"/>
        <v>0</v>
      </c>
      <c r="CB18">
        <f t="shared" si="86"/>
        <v>0</v>
      </c>
      <c r="CC18">
        <v>0</v>
      </c>
      <c r="CD18">
        <v>0</v>
      </c>
      <c r="CE18">
        <f t="shared" si="36"/>
        <v>0</v>
      </c>
      <c r="CF18">
        <f t="shared" si="87"/>
        <v>0</v>
      </c>
      <c r="CG18">
        <v>0</v>
      </c>
      <c r="CH18">
        <v>0</v>
      </c>
      <c r="CI18">
        <f t="shared" si="37"/>
        <v>0</v>
      </c>
      <c r="CJ18">
        <f t="shared" si="88"/>
        <v>0</v>
      </c>
      <c r="CK18">
        <v>0</v>
      </c>
      <c r="CL18">
        <v>0</v>
      </c>
      <c r="CM18">
        <f t="shared" si="38"/>
        <v>0</v>
      </c>
      <c r="CN18">
        <f t="shared" si="99"/>
        <v>0</v>
      </c>
      <c r="CO18">
        <f t="shared" si="39"/>
        <v>0</v>
      </c>
      <c r="CP18">
        <f t="shared" si="4"/>
        <v>12.7004</v>
      </c>
      <c r="CQ18">
        <f t="shared" si="5"/>
        <v>11.877000000000001</v>
      </c>
      <c r="CR18">
        <f t="shared" si="40"/>
        <v>0.82340000000000002</v>
      </c>
      <c r="CS18">
        <f t="shared" si="41"/>
        <v>0.26129400000000003</v>
      </c>
      <c r="CX18" s="10">
        <v>44641.302083333336</v>
      </c>
      <c r="CY18">
        <v>12.7004</v>
      </c>
      <c r="CZ18">
        <v>-1.7291399999999999</v>
      </c>
      <c r="DA18">
        <f t="shared" si="42"/>
        <v>1.7291399999999999</v>
      </c>
      <c r="DC18" s="11">
        <v>0.26400000000000001</v>
      </c>
      <c r="DE18">
        <v>0</v>
      </c>
      <c r="DF18">
        <f t="shared" si="43"/>
        <v>0</v>
      </c>
      <c r="DG18">
        <f t="shared" si="44"/>
        <v>0</v>
      </c>
      <c r="DH18">
        <f t="shared" si="102"/>
        <v>0</v>
      </c>
      <c r="DI18">
        <v>0</v>
      </c>
      <c r="DJ18">
        <f t="shared" si="45"/>
        <v>0</v>
      </c>
      <c r="DK18">
        <f t="shared" si="46"/>
        <v>0</v>
      </c>
      <c r="DL18">
        <f t="shared" si="89"/>
        <v>0</v>
      </c>
      <c r="DM18">
        <v>0</v>
      </c>
      <c r="DN18">
        <f t="shared" si="47"/>
        <v>0</v>
      </c>
      <c r="DO18">
        <f t="shared" si="48"/>
        <v>0</v>
      </c>
      <c r="DP18">
        <f t="shared" si="90"/>
        <v>0</v>
      </c>
      <c r="DQ18">
        <v>0</v>
      </c>
      <c r="DR18">
        <f t="shared" si="49"/>
        <v>0</v>
      </c>
      <c r="DS18">
        <f t="shared" si="50"/>
        <v>0</v>
      </c>
      <c r="DT18">
        <f t="shared" si="91"/>
        <v>0</v>
      </c>
      <c r="DU18">
        <f t="shared" si="51"/>
        <v>0</v>
      </c>
      <c r="DV18">
        <f t="shared" si="6"/>
        <v>12.7004</v>
      </c>
      <c r="DW18">
        <f t="shared" si="7"/>
        <v>10.971260000000001</v>
      </c>
      <c r="DX18">
        <f t="shared" si="52"/>
        <v>1.7291399999999999</v>
      </c>
      <c r="DY18">
        <f t="shared" si="53"/>
        <v>0.24136772000000001</v>
      </c>
      <c r="EB18">
        <v>0</v>
      </c>
      <c r="EC18">
        <v>0</v>
      </c>
      <c r="ED18">
        <f t="shared" si="54"/>
        <v>0</v>
      </c>
      <c r="EE18">
        <f t="shared" si="103"/>
        <v>0</v>
      </c>
      <c r="EF18">
        <v>0</v>
      </c>
      <c r="EG18">
        <v>0</v>
      </c>
      <c r="EH18">
        <f t="shared" si="55"/>
        <v>0</v>
      </c>
      <c r="EI18">
        <f t="shared" si="92"/>
        <v>0</v>
      </c>
      <c r="EJ18">
        <v>0</v>
      </c>
      <c r="EK18">
        <v>0</v>
      </c>
      <c r="EL18">
        <f t="shared" si="56"/>
        <v>0</v>
      </c>
      <c r="EM18">
        <f t="shared" si="93"/>
        <v>0</v>
      </c>
      <c r="EN18">
        <v>0</v>
      </c>
      <c r="EO18">
        <v>0</v>
      </c>
      <c r="EP18">
        <f t="shared" si="57"/>
        <v>0</v>
      </c>
      <c r="EQ18">
        <f t="shared" si="100"/>
        <v>0</v>
      </c>
      <c r="ER18">
        <f t="shared" si="58"/>
        <v>0</v>
      </c>
      <c r="ES18">
        <f t="shared" si="59"/>
        <v>12.7004</v>
      </c>
      <c r="ET18">
        <f t="shared" si="60"/>
        <v>10.971260000000001</v>
      </c>
      <c r="EU18">
        <f t="shared" si="61"/>
        <v>1.7291399999999999</v>
      </c>
      <c r="EV18">
        <f t="shared" si="62"/>
        <v>0.24136772000000001</v>
      </c>
      <c r="FB18" s="10">
        <v>44641.302083333336</v>
      </c>
      <c r="FC18">
        <v>12.7004</v>
      </c>
      <c r="FD18">
        <v>-1.7291399999999999</v>
      </c>
      <c r="FE18">
        <f t="shared" si="63"/>
        <v>1.7291399999999999</v>
      </c>
      <c r="FG18" s="11">
        <v>0.26400000000000001</v>
      </c>
      <c r="FI18">
        <v>0</v>
      </c>
      <c r="FJ18">
        <v>0</v>
      </c>
      <c r="FK18">
        <f t="shared" si="64"/>
        <v>0</v>
      </c>
      <c r="FL18">
        <f t="shared" si="104"/>
        <v>0</v>
      </c>
      <c r="FM18">
        <v>0</v>
      </c>
      <c r="FN18">
        <v>0</v>
      </c>
      <c r="FO18">
        <f t="shared" si="65"/>
        <v>0</v>
      </c>
      <c r="FP18">
        <f t="shared" si="94"/>
        <v>0</v>
      </c>
      <c r="FQ18">
        <v>0</v>
      </c>
      <c r="FR18">
        <v>0</v>
      </c>
      <c r="FS18">
        <f t="shared" si="66"/>
        <v>0</v>
      </c>
      <c r="FT18">
        <f t="shared" si="95"/>
        <v>0</v>
      </c>
      <c r="FU18">
        <f t="shared" si="67"/>
        <v>12.7004</v>
      </c>
      <c r="FV18">
        <f t="shared" si="68"/>
        <v>10.971260000000001</v>
      </c>
      <c r="FW18">
        <f t="shared" si="69"/>
        <v>1.7291399999999999</v>
      </c>
      <c r="FX18">
        <f t="shared" si="70"/>
        <v>0.27940880000000001</v>
      </c>
      <c r="GA18">
        <v>0</v>
      </c>
      <c r="GB18">
        <v>0</v>
      </c>
      <c r="GC18">
        <f t="shared" si="71"/>
        <v>0</v>
      </c>
      <c r="GD18">
        <f t="shared" si="105"/>
        <v>0</v>
      </c>
      <c r="GE18">
        <v>0</v>
      </c>
      <c r="GF18">
        <v>0</v>
      </c>
      <c r="GG18">
        <f t="shared" si="72"/>
        <v>0</v>
      </c>
      <c r="GH18">
        <f t="shared" si="96"/>
        <v>0</v>
      </c>
      <c r="GI18">
        <v>0</v>
      </c>
      <c r="GJ18">
        <v>0</v>
      </c>
      <c r="GK18">
        <v>0</v>
      </c>
      <c r="GL18">
        <f t="shared" si="73"/>
        <v>0</v>
      </c>
      <c r="GM18">
        <f t="shared" si="101"/>
        <v>0</v>
      </c>
      <c r="GN18">
        <f t="shared" si="74"/>
        <v>12.7004</v>
      </c>
      <c r="GO18">
        <f t="shared" si="75"/>
        <v>10.971260000000001</v>
      </c>
      <c r="GP18">
        <f t="shared" si="76"/>
        <v>1.7291399999999999</v>
      </c>
      <c r="GQ18">
        <f t="shared" si="77"/>
        <v>0.27940880000000001</v>
      </c>
    </row>
    <row r="19" spans="1:199" x14ac:dyDescent="0.35">
      <c r="A19" s="10">
        <v>44641.305555555555</v>
      </c>
      <c r="B19">
        <v>11.924200000000001</v>
      </c>
      <c r="C19">
        <v>-1.0653999999999999</v>
      </c>
      <c r="D19">
        <f t="shared" si="8"/>
        <v>1.0653999999999999</v>
      </c>
      <c r="F19">
        <v>0.26400000000000001</v>
      </c>
      <c r="H19">
        <v>0</v>
      </c>
      <c r="I19">
        <v>0</v>
      </c>
      <c r="J19">
        <f t="shared" si="9"/>
        <v>0</v>
      </c>
      <c r="K19">
        <f t="shared" si="106"/>
        <v>0</v>
      </c>
      <c r="L19">
        <v>0</v>
      </c>
      <c r="M19">
        <f t="shared" si="0"/>
        <v>0</v>
      </c>
      <c r="N19">
        <f t="shared" si="10"/>
        <v>0</v>
      </c>
      <c r="O19">
        <f t="shared" si="78"/>
        <v>0</v>
      </c>
      <c r="P19">
        <v>0</v>
      </c>
      <c r="Q19">
        <f t="shared" si="1"/>
        <v>0</v>
      </c>
      <c r="R19">
        <f t="shared" si="11"/>
        <v>0</v>
      </c>
      <c r="S19">
        <f t="shared" si="79"/>
        <v>0</v>
      </c>
      <c r="T19">
        <v>0</v>
      </c>
      <c r="U19">
        <f t="shared" si="12"/>
        <v>0</v>
      </c>
      <c r="V19">
        <f t="shared" si="13"/>
        <v>0</v>
      </c>
      <c r="W19">
        <f t="shared" si="80"/>
        <v>0</v>
      </c>
      <c r="X19">
        <f t="shared" si="14"/>
        <v>0</v>
      </c>
      <c r="Y19">
        <f t="shared" si="15"/>
        <v>11.924200000000001</v>
      </c>
      <c r="Z19">
        <f t="shared" si="16"/>
        <v>10.8588</v>
      </c>
      <c r="AA19">
        <f t="shared" si="2"/>
        <v>1.0653999999999999</v>
      </c>
      <c r="AB19">
        <f t="shared" si="17"/>
        <v>0.23889360000000001</v>
      </c>
      <c r="AD19" s="31"/>
      <c r="AE19">
        <v>0</v>
      </c>
      <c r="AF19">
        <v>0</v>
      </c>
      <c r="AG19">
        <f t="shared" si="18"/>
        <v>0</v>
      </c>
      <c r="AH19">
        <f t="shared" si="19"/>
        <v>0</v>
      </c>
      <c r="AI19">
        <v>0</v>
      </c>
      <c r="AJ19">
        <v>0</v>
      </c>
      <c r="AK19">
        <f t="shared" si="20"/>
        <v>0</v>
      </c>
      <c r="AL19">
        <f t="shared" si="81"/>
        <v>0</v>
      </c>
      <c r="AM19">
        <v>0</v>
      </c>
      <c r="AN19">
        <v>0</v>
      </c>
      <c r="AO19">
        <f t="shared" si="21"/>
        <v>0</v>
      </c>
      <c r="AP19">
        <f t="shared" si="82"/>
        <v>0</v>
      </c>
      <c r="AQ19">
        <v>0</v>
      </c>
      <c r="AR19">
        <v>0</v>
      </c>
      <c r="AS19">
        <f t="shared" si="22"/>
        <v>0</v>
      </c>
      <c r="AT19">
        <f t="shared" si="97"/>
        <v>0</v>
      </c>
      <c r="AU19">
        <f t="shared" si="23"/>
        <v>11.924200000000001</v>
      </c>
      <c r="AV19">
        <f t="shared" si="24"/>
        <v>10.8588</v>
      </c>
      <c r="AW19">
        <f t="shared" si="25"/>
        <v>1.0653999999999999</v>
      </c>
      <c r="AX19">
        <f t="shared" si="26"/>
        <v>0.23889360000000001</v>
      </c>
      <c r="BB19">
        <v>0</v>
      </c>
      <c r="BC19">
        <v>0</v>
      </c>
      <c r="BD19">
        <f t="shared" si="27"/>
        <v>0</v>
      </c>
      <c r="BE19">
        <f t="shared" si="83"/>
        <v>0</v>
      </c>
      <c r="BF19">
        <v>0</v>
      </c>
      <c r="BG19">
        <v>0</v>
      </c>
      <c r="BH19">
        <f t="shared" si="28"/>
        <v>0</v>
      </c>
      <c r="BI19">
        <f t="shared" si="84"/>
        <v>0</v>
      </c>
      <c r="BJ19">
        <v>0</v>
      </c>
      <c r="BK19">
        <v>0</v>
      </c>
      <c r="BL19">
        <f t="shared" si="29"/>
        <v>0</v>
      </c>
      <c r="BM19">
        <f t="shared" si="85"/>
        <v>0</v>
      </c>
      <c r="BN19">
        <v>0</v>
      </c>
      <c r="BO19">
        <v>0</v>
      </c>
      <c r="BP19">
        <f t="shared" si="30"/>
        <v>0</v>
      </c>
      <c r="BQ19">
        <f t="shared" si="98"/>
        <v>0</v>
      </c>
      <c r="BR19">
        <f t="shared" si="31"/>
        <v>11.924200000000001</v>
      </c>
      <c r="BS19">
        <f t="shared" si="32"/>
        <v>10.8588</v>
      </c>
      <c r="BT19">
        <f t="shared" si="33"/>
        <v>1.0653999999999999</v>
      </c>
      <c r="BU19">
        <f t="shared" si="34"/>
        <v>0.23889360000000001</v>
      </c>
      <c r="BW19" s="11">
        <f t="shared" si="3"/>
        <v>10.8588</v>
      </c>
      <c r="BY19">
        <v>0</v>
      </c>
      <c r="BZ19">
        <v>0</v>
      </c>
      <c r="CA19">
        <f t="shared" si="35"/>
        <v>0</v>
      </c>
      <c r="CB19">
        <f t="shared" si="86"/>
        <v>0</v>
      </c>
      <c r="CC19">
        <v>0</v>
      </c>
      <c r="CD19">
        <v>0</v>
      </c>
      <c r="CE19">
        <f t="shared" si="36"/>
        <v>0</v>
      </c>
      <c r="CF19">
        <f t="shared" si="87"/>
        <v>0</v>
      </c>
      <c r="CG19">
        <v>0</v>
      </c>
      <c r="CH19">
        <v>0</v>
      </c>
      <c r="CI19">
        <f t="shared" si="37"/>
        <v>0</v>
      </c>
      <c r="CJ19">
        <f t="shared" si="88"/>
        <v>0</v>
      </c>
      <c r="CK19">
        <v>0</v>
      </c>
      <c r="CL19">
        <v>0</v>
      </c>
      <c r="CM19">
        <f t="shared" si="38"/>
        <v>0</v>
      </c>
      <c r="CN19">
        <f t="shared" si="99"/>
        <v>0</v>
      </c>
      <c r="CO19">
        <f t="shared" si="39"/>
        <v>0</v>
      </c>
      <c r="CP19">
        <f t="shared" si="4"/>
        <v>11.924200000000001</v>
      </c>
      <c r="CQ19">
        <f t="shared" si="5"/>
        <v>10.8588</v>
      </c>
      <c r="CR19">
        <f t="shared" si="40"/>
        <v>1.0653999999999999</v>
      </c>
      <c r="CS19">
        <f t="shared" si="41"/>
        <v>0.23889360000000001</v>
      </c>
      <c r="CX19" s="10">
        <v>44641.305555555555</v>
      </c>
      <c r="CY19">
        <v>11.924200000000001</v>
      </c>
      <c r="CZ19">
        <v>-2.2373400000000001</v>
      </c>
      <c r="DA19">
        <f t="shared" si="42"/>
        <v>2.2373400000000001</v>
      </c>
      <c r="DC19" s="11">
        <v>0.26400000000000001</v>
      </c>
      <c r="DE19">
        <v>0</v>
      </c>
      <c r="DF19">
        <f t="shared" si="43"/>
        <v>0</v>
      </c>
      <c r="DG19">
        <f t="shared" si="44"/>
        <v>0</v>
      </c>
      <c r="DH19">
        <f t="shared" si="102"/>
        <v>0</v>
      </c>
      <c r="DI19">
        <v>0</v>
      </c>
      <c r="DJ19">
        <f t="shared" si="45"/>
        <v>0</v>
      </c>
      <c r="DK19">
        <f t="shared" si="46"/>
        <v>0</v>
      </c>
      <c r="DL19">
        <f t="shared" si="89"/>
        <v>0</v>
      </c>
      <c r="DM19">
        <v>0</v>
      </c>
      <c r="DN19">
        <f t="shared" si="47"/>
        <v>0</v>
      </c>
      <c r="DO19">
        <f t="shared" si="48"/>
        <v>0</v>
      </c>
      <c r="DP19">
        <f t="shared" si="90"/>
        <v>0</v>
      </c>
      <c r="DQ19">
        <v>0</v>
      </c>
      <c r="DR19">
        <f t="shared" si="49"/>
        <v>0</v>
      </c>
      <c r="DS19">
        <f t="shared" si="50"/>
        <v>0</v>
      </c>
      <c r="DT19">
        <f t="shared" si="91"/>
        <v>0</v>
      </c>
      <c r="DU19">
        <f t="shared" si="51"/>
        <v>0</v>
      </c>
      <c r="DV19">
        <f t="shared" si="6"/>
        <v>11.924200000000001</v>
      </c>
      <c r="DW19">
        <f t="shared" si="7"/>
        <v>9.6868600000000011</v>
      </c>
      <c r="DX19">
        <f t="shared" si="52"/>
        <v>2.2373400000000001</v>
      </c>
      <c r="DY19">
        <f t="shared" si="53"/>
        <v>0.21311092000000006</v>
      </c>
      <c r="EB19">
        <v>0</v>
      </c>
      <c r="EC19">
        <v>0</v>
      </c>
      <c r="ED19">
        <f t="shared" si="54"/>
        <v>0</v>
      </c>
      <c r="EE19">
        <f t="shared" si="103"/>
        <v>0</v>
      </c>
      <c r="EF19">
        <v>0</v>
      </c>
      <c r="EG19">
        <v>0</v>
      </c>
      <c r="EH19">
        <f t="shared" si="55"/>
        <v>0</v>
      </c>
      <c r="EI19">
        <f t="shared" si="92"/>
        <v>0</v>
      </c>
      <c r="EJ19">
        <v>0</v>
      </c>
      <c r="EK19">
        <v>0</v>
      </c>
      <c r="EL19">
        <f t="shared" si="56"/>
        <v>0</v>
      </c>
      <c r="EM19">
        <f t="shared" si="93"/>
        <v>0</v>
      </c>
      <c r="EN19">
        <v>0</v>
      </c>
      <c r="EO19">
        <v>0</v>
      </c>
      <c r="EP19">
        <f t="shared" si="57"/>
        <v>0</v>
      </c>
      <c r="EQ19">
        <f t="shared" si="100"/>
        <v>0</v>
      </c>
      <c r="ER19">
        <f t="shared" si="58"/>
        <v>0</v>
      </c>
      <c r="ES19">
        <f t="shared" si="59"/>
        <v>11.924200000000001</v>
      </c>
      <c r="ET19">
        <f t="shared" si="60"/>
        <v>9.6868600000000011</v>
      </c>
      <c r="EU19">
        <f t="shared" si="61"/>
        <v>2.2373400000000001</v>
      </c>
      <c r="EV19">
        <f t="shared" si="62"/>
        <v>0.21311092000000006</v>
      </c>
      <c r="FB19" s="10">
        <v>44641.305555555555</v>
      </c>
      <c r="FC19">
        <v>11.924200000000001</v>
      </c>
      <c r="FD19">
        <v>-2.2373400000000001</v>
      </c>
      <c r="FE19">
        <f t="shared" si="63"/>
        <v>2.2373400000000001</v>
      </c>
      <c r="FG19" s="11">
        <v>0.26400000000000001</v>
      </c>
      <c r="FI19">
        <v>0</v>
      </c>
      <c r="FJ19">
        <v>0</v>
      </c>
      <c r="FK19">
        <f t="shared" si="64"/>
        <v>0</v>
      </c>
      <c r="FL19">
        <f t="shared" si="104"/>
        <v>0</v>
      </c>
      <c r="FM19">
        <v>0</v>
      </c>
      <c r="FN19">
        <v>0</v>
      </c>
      <c r="FO19">
        <f t="shared" si="65"/>
        <v>0</v>
      </c>
      <c r="FP19">
        <f t="shared" si="94"/>
        <v>0</v>
      </c>
      <c r="FQ19">
        <v>0</v>
      </c>
      <c r="FR19">
        <v>0</v>
      </c>
      <c r="FS19">
        <f t="shared" si="66"/>
        <v>0</v>
      </c>
      <c r="FT19">
        <f t="shared" si="95"/>
        <v>0</v>
      </c>
      <c r="FU19">
        <f t="shared" si="67"/>
        <v>11.924200000000001</v>
      </c>
      <c r="FV19">
        <f t="shared" si="68"/>
        <v>9.6868600000000011</v>
      </c>
      <c r="FW19">
        <f t="shared" si="69"/>
        <v>2.2373400000000001</v>
      </c>
      <c r="FX19">
        <f t="shared" si="70"/>
        <v>0.26233240000000002</v>
      </c>
      <c r="GA19">
        <v>0</v>
      </c>
      <c r="GB19">
        <v>0</v>
      </c>
      <c r="GC19">
        <f t="shared" si="71"/>
        <v>0</v>
      </c>
      <c r="GD19">
        <f t="shared" si="105"/>
        <v>0</v>
      </c>
      <c r="GE19">
        <v>0</v>
      </c>
      <c r="GF19">
        <v>0</v>
      </c>
      <c r="GG19">
        <f t="shared" si="72"/>
        <v>0</v>
      </c>
      <c r="GH19">
        <f t="shared" si="96"/>
        <v>0</v>
      </c>
      <c r="GI19">
        <v>0</v>
      </c>
      <c r="GJ19">
        <v>0</v>
      </c>
      <c r="GK19">
        <v>0</v>
      </c>
      <c r="GL19">
        <f t="shared" si="73"/>
        <v>0</v>
      </c>
      <c r="GM19">
        <f t="shared" si="101"/>
        <v>0</v>
      </c>
      <c r="GN19">
        <f t="shared" si="74"/>
        <v>11.924200000000001</v>
      </c>
      <c r="GO19">
        <f t="shared" si="75"/>
        <v>9.6868600000000011</v>
      </c>
      <c r="GP19">
        <f t="shared" si="76"/>
        <v>2.2373400000000001</v>
      </c>
      <c r="GQ19">
        <f t="shared" si="77"/>
        <v>0.26233240000000002</v>
      </c>
    </row>
    <row r="20" spans="1:199" x14ac:dyDescent="0.35">
      <c r="A20" s="10">
        <v>44641.309027777781</v>
      </c>
      <c r="B20">
        <v>11.920199999999999</v>
      </c>
      <c r="C20">
        <v>-1.3224</v>
      </c>
      <c r="D20">
        <f t="shared" si="8"/>
        <v>1.3224</v>
      </c>
      <c r="F20">
        <v>0.26400000000000001</v>
      </c>
      <c r="H20">
        <v>0</v>
      </c>
      <c r="I20">
        <v>0</v>
      </c>
      <c r="J20">
        <f t="shared" si="9"/>
        <v>0</v>
      </c>
      <c r="K20">
        <f t="shared" si="106"/>
        <v>0</v>
      </c>
      <c r="L20">
        <v>0</v>
      </c>
      <c r="M20">
        <f t="shared" si="0"/>
        <v>0</v>
      </c>
      <c r="N20">
        <f t="shared" si="10"/>
        <v>0</v>
      </c>
      <c r="O20">
        <f t="shared" si="78"/>
        <v>0</v>
      </c>
      <c r="P20">
        <v>0</v>
      </c>
      <c r="Q20">
        <f t="shared" si="1"/>
        <v>0</v>
      </c>
      <c r="R20">
        <f t="shared" si="11"/>
        <v>0</v>
      </c>
      <c r="S20">
        <f t="shared" si="79"/>
        <v>0</v>
      </c>
      <c r="T20">
        <v>0</v>
      </c>
      <c r="U20">
        <f t="shared" si="12"/>
        <v>0</v>
      </c>
      <c r="V20">
        <f t="shared" si="13"/>
        <v>0</v>
      </c>
      <c r="W20">
        <f t="shared" si="80"/>
        <v>0</v>
      </c>
      <c r="X20">
        <f t="shared" si="14"/>
        <v>0</v>
      </c>
      <c r="Y20">
        <f t="shared" si="15"/>
        <v>11.920199999999999</v>
      </c>
      <c r="Z20">
        <f t="shared" si="16"/>
        <v>10.597799999999999</v>
      </c>
      <c r="AA20">
        <f t="shared" si="2"/>
        <v>1.3224</v>
      </c>
      <c r="AB20">
        <f t="shared" si="17"/>
        <v>0.23315159999999999</v>
      </c>
      <c r="AD20" s="31"/>
      <c r="AE20">
        <v>0</v>
      </c>
      <c r="AF20">
        <v>0</v>
      </c>
      <c r="AG20">
        <f t="shared" si="18"/>
        <v>0</v>
      </c>
      <c r="AH20">
        <f t="shared" si="19"/>
        <v>0</v>
      </c>
      <c r="AI20">
        <v>0</v>
      </c>
      <c r="AJ20">
        <v>0</v>
      </c>
      <c r="AK20">
        <f t="shared" si="20"/>
        <v>0</v>
      </c>
      <c r="AL20">
        <f t="shared" si="81"/>
        <v>0</v>
      </c>
      <c r="AM20">
        <v>0</v>
      </c>
      <c r="AN20">
        <v>0</v>
      </c>
      <c r="AO20">
        <f t="shared" si="21"/>
        <v>0</v>
      </c>
      <c r="AP20">
        <f t="shared" si="82"/>
        <v>0</v>
      </c>
      <c r="AQ20">
        <v>0</v>
      </c>
      <c r="AR20">
        <v>0</v>
      </c>
      <c r="AS20">
        <f t="shared" si="22"/>
        <v>0</v>
      </c>
      <c r="AT20">
        <f t="shared" si="97"/>
        <v>0</v>
      </c>
      <c r="AU20">
        <f t="shared" si="23"/>
        <v>11.920199999999999</v>
      </c>
      <c r="AV20">
        <f t="shared" si="24"/>
        <v>10.597799999999999</v>
      </c>
      <c r="AW20">
        <f t="shared" si="25"/>
        <v>1.3224</v>
      </c>
      <c r="AX20">
        <f t="shared" si="26"/>
        <v>0.23315159999999999</v>
      </c>
      <c r="BB20">
        <v>0</v>
      </c>
      <c r="BC20">
        <v>0</v>
      </c>
      <c r="BD20">
        <f t="shared" si="27"/>
        <v>0</v>
      </c>
      <c r="BE20">
        <f t="shared" si="83"/>
        <v>0</v>
      </c>
      <c r="BF20">
        <v>0</v>
      </c>
      <c r="BG20">
        <v>0</v>
      </c>
      <c r="BH20">
        <f t="shared" si="28"/>
        <v>0</v>
      </c>
      <c r="BI20">
        <f t="shared" si="84"/>
        <v>0</v>
      </c>
      <c r="BJ20">
        <v>0</v>
      </c>
      <c r="BK20">
        <v>0</v>
      </c>
      <c r="BL20">
        <f t="shared" si="29"/>
        <v>0</v>
      </c>
      <c r="BM20">
        <f t="shared" si="85"/>
        <v>0</v>
      </c>
      <c r="BN20">
        <v>0</v>
      </c>
      <c r="BO20">
        <v>0</v>
      </c>
      <c r="BP20">
        <f t="shared" si="30"/>
        <v>0</v>
      </c>
      <c r="BQ20">
        <f t="shared" si="98"/>
        <v>0</v>
      </c>
      <c r="BR20">
        <f t="shared" si="31"/>
        <v>11.920199999999999</v>
      </c>
      <c r="BS20">
        <f t="shared" si="32"/>
        <v>10.597799999999999</v>
      </c>
      <c r="BT20">
        <f t="shared" si="33"/>
        <v>1.3224</v>
      </c>
      <c r="BU20">
        <f t="shared" si="34"/>
        <v>0.23315159999999999</v>
      </c>
      <c r="BW20" s="11">
        <f t="shared" si="3"/>
        <v>10.597799999999999</v>
      </c>
      <c r="BY20">
        <v>0</v>
      </c>
      <c r="BZ20">
        <v>0</v>
      </c>
      <c r="CA20">
        <f t="shared" si="35"/>
        <v>0</v>
      </c>
      <c r="CB20">
        <f t="shared" si="86"/>
        <v>0</v>
      </c>
      <c r="CC20">
        <v>0</v>
      </c>
      <c r="CD20">
        <v>0</v>
      </c>
      <c r="CE20">
        <f t="shared" si="36"/>
        <v>0</v>
      </c>
      <c r="CF20">
        <f t="shared" si="87"/>
        <v>0</v>
      </c>
      <c r="CG20">
        <v>0</v>
      </c>
      <c r="CH20">
        <v>0</v>
      </c>
      <c r="CI20">
        <f t="shared" si="37"/>
        <v>0</v>
      </c>
      <c r="CJ20">
        <f t="shared" si="88"/>
        <v>0</v>
      </c>
      <c r="CK20">
        <v>0</v>
      </c>
      <c r="CL20">
        <v>0</v>
      </c>
      <c r="CM20">
        <f t="shared" si="38"/>
        <v>0</v>
      </c>
      <c r="CN20">
        <f t="shared" si="99"/>
        <v>0</v>
      </c>
      <c r="CO20">
        <f t="shared" si="39"/>
        <v>0</v>
      </c>
      <c r="CP20">
        <f t="shared" si="4"/>
        <v>11.920199999999999</v>
      </c>
      <c r="CQ20">
        <f t="shared" si="5"/>
        <v>10.597799999999999</v>
      </c>
      <c r="CR20">
        <f t="shared" si="40"/>
        <v>1.3224</v>
      </c>
      <c r="CS20">
        <f t="shared" si="41"/>
        <v>0.23315159999999999</v>
      </c>
      <c r="CX20" s="10">
        <v>44641.309027777781</v>
      </c>
      <c r="CY20">
        <v>11.920199999999999</v>
      </c>
      <c r="CZ20">
        <v>-2.77704</v>
      </c>
      <c r="DA20">
        <f t="shared" si="42"/>
        <v>2.77704</v>
      </c>
      <c r="DC20" s="11">
        <v>0.26400000000000001</v>
      </c>
      <c r="DE20">
        <v>0</v>
      </c>
      <c r="DF20">
        <f t="shared" si="43"/>
        <v>0</v>
      </c>
      <c r="DG20">
        <f t="shared" si="44"/>
        <v>0</v>
      </c>
      <c r="DH20">
        <f t="shared" si="102"/>
        <v>0</v>
      </c>
      <c r="DI20">
        <v>0</v>
      </c>
      <c r="DJ20">
        <f t="shared" si="45"/>
        <v>0</v>
      </c>
      <c r="DK20">
        <f t="shared" si="46"/>
        <v>0</v>
      </c>
      <c r="DL20">
        <f t="shared" si="89"/>
        <v>0</v>
      </c>
      <c r="DM20">
        <v>0</v>
      </c>
      <c r="DN20">
        <f t="shared" si="47"/>
        <v>0</v>
      </c>
      <c r="DO20">
        <f t="shared" si="48"/>
        <v>0</v>
      </c>
      <c r="DP20">
        <f t="shared" si="90"/>
        <v>0</v>
      </c>
      <c r="DQ20">
        <v>0</v>
      </c>
      <c r="DR20">
        <f t="shared" si="49"/>
        <v>0</v>
      </c>
      <c r="DS20">
        <f t="shared" si="50"/>
        <v>0</v>
      </c>
      <c r="DT20">
        <f t="shared" si="91"/>
        <v>0</v>
      </c>
      <c r="DU20">
        <f t="shared" si="51"/>
        <v>0</v>
      </c>
      <c r="DV20">
        <f t="shared" si="6"/>
        <v>11.920199999999999</v>
      </c>
      <c r="DW20">
        <f t="shared" si="7"/>
        <v>9.14316</v>
      </c>
      <c r="DX20">
        <f t="shared" si="52"/>
        <v>2.77704</v>
      </c>
      <c r="DY20">
        <f t="shared" si="53"/>
        <v>0.20114952000000003</v>
      </c>
      <c r="EB20">
        <v>0</v>
      </c>
      <c r="EC20">
        <v>0</v>
      </c>
      <c r="ED20">
        <f t="shared" si="54"/>
        <v>0</v>
      </c>
      <c r="EE20">
        <f t="shared" si="103"/>
        <v>0</v>
      </c>
      <c r="EF20">
        <v>0</v>
      </c>
      <c r="EG20">
        <v>0</v>
      </c>
      <c r="EH20">
        <f t="shared" si="55"/>
        <v>0</v>
      </c>
      <c r="EI20">
        <f t="shared" si="92"/>
        <v>0</v>
      </c>
      <c r="EJ20">
        <v>0</v>
      </c>
      <c r="EK20">
        <v>0</v>
      </c>
      <c r="EL20">
        <f t="shared" si="56"/>
        <v>0</v>
      </c>
      <c r="EM20">
        <f t="shared" si="93"/>
        <v>0</v>
      </c>
      <c r="EN20">
        <v>0</v>
      </c>
      <c r="EO20">
        <v>0</v>
      </c>
      <c r="EP20">
        <f t="shared" si="57"/>
        <v>0</v>
      </c>
      <c r="EQ20">
        <f t="shared" si="100"/>
        <v>0</v>
      </c>
      <c r="ER20">
        <f t="shared" si="58"/>
        <v>0</v>
      </c>
      <c r="ES20">
        <f t="shared" si="59"/>
        <v>11.920199999999999</v>
      </c>
      <c r="ET20">
        <f t="shared" si="60"/>
        <v>9.14316</v>
      </c>
      <c r="EU20">
        <f t="shared" si="61"/>
        <v>2.77704</v>
      </c>
      <c r="EV20">
        <f t="shared" si="62"/>
        <v>0.20114952000000003</v>
      </c>
      <c r="FB20" s="10">
        <v>44641.309027777781</v>
      </c>
      <c r="FC20">
        <v>11.920199999999999</v>
      </c>
      <c r="FD20">
        <v>-2.77704</v>
      </c>
      <c r="FE20">
        <f t="shared" si="63"/>
        <v>2.77704</v>
      </c>
      <c r="FG20" s="11">
        <v>0.26400000000000001</v>
      </c>
      <c r="FI20">
        <v>0</v>
      </c>
      <c r="FJ20">
        <v>0</v>
      </c>
      <c r="FK20">
        <f t="shared" si="64"/>
        <v>0</v>
      </c>
      <c r="FL20">
        <f t="shared" si="104"/>
        <v>0</v>
      </c>
      <c r="FM20">
        <v>0</v>
      </c>
      <c r="FN20">
        <v>0</v>
      </c>
      <c r="FO20">
        <f t="shared" si="65"/>
        <v>0</v>
      </c>
      <c r="FP20">
        <f t="shared" si="94"/>
        <v>0</v>
      </c>
      <c r="FQ20">
        <v>0</v>
      </c>
      <c r="FR20">
        <v>0</v>
      </c>
      <c r="FS20">
        <f t="shared" si="66"/>
        <v>0</v>
      </c>
      <c r="FT20">
        <f t="shared" si="95"/>
        <v>0</v>
      </c>
      <c r="FU20">
        <f t="shared" si="67"/>
        <v>11.920199999999999</v>
      </c>
      <c r="FV20">
        <f t="shared" si="68"/>
        <v>9.14316</v>
      </c>
      <c r="FW20">
        <f t="shared" si="69"/>
        <v>2.77704</v>
      </c>
      <c r="FX20">
        <f t="shared" si="70"/>
        <v>0.26224439999999999</v>
      </c>
      <c r="GA20">
        <v>0</v>
      </c>
      <c r="GB20">
        <v>0</v>
      </c>
      <c r="GC20">
        <f t="shared" si="71"/>
        <v>0</v>
      </c>
      <c r="GD20">
        <f t="shared" si="105"/>
        <v>0</v>
      </c>
      <c r="GE20">
        <v>0</v>
      </c>
      <c r="GF20">
        <v>0</v>
      </c>
      <c r="GG20">
        <f t="shared" si="72"/>
        <v>0</v>
      </c>
      <c r="GH20">
        <f t="shared" si="96"/>
        <v>0</v>
      </c>
      <c r="GI20">
        <v>0</v>
      </c>
      <c r="GJ20">
        <v>0</v>
      </c>
      <c r="GK20">
        <v>0</v>
      </c>
      <c r="GL20">
        <f t="shared" si="73"/>
        <v>0</v>
      </c>
      <c r="GM20">
        <f t="shared" si="101"/>
        <v>0</v>
      </c>
      <c r="GN20">
        <f t="shared" si="74"/>
        <v>11.920199999999999</v>
      </c>
      <c r="GO20">
        <f t="shared" si="75"/>
        <v>9.14316</v>
      </c>
      <c r="GP20">
        <f t="shared" si="76"/>
        <v>2.77704</v>
      </c>
      <c r="GQ20">
        <f t="shared" si="77"/>
        <v>0.26224439999999999</v>
      </c>
    </row>
    <row r="21" spans="1:199" x14ac:dyDescent="0.35">
      <c r="A21" s="10">
        <v>44641.3125</v>
      </c>
      <c r="B21">
        <v>11.7654</v>
      </c>
      <c r="C21">
        <v>-1.5524</v>
      </c>
      <c r="D21">
        <f t="shared" si="8"/>
        <v>1.5524</v>
      </c>
      <c r="F21">
        <v>0.26400000000000001</v>
      </c>
      <c r="H21">
        <v>0</v>
      </c>
      <c r="I21">
        <v>0</v>
      </c>
      <c r="J21">
        <f t="shared" si="9"/>
        <v>0</v>
      </c>
      <c r="K21">
        <f t="shared" si="106"/>
        <v>0</v>
      </c>
      <c r="L21">
        <v>0</v>
      </c>
      <c r="M21">
        <f t="shared" si="0"/>
        <v>0</v>
      </c>
      <c r="N21">
        <f t="shared" si="10"/>
        <v>0</v>
      </c>
      <c r="O21">
        <f t="shared" si="78"/>
        <v>0</v>
      </c>
      <c r="P21">
        <v>0</v>
      </c>
      <c r="Q21">
        <f t="shared" si="1"/>
        <v>0</v>
      </c>
      <c r="R21">
        <f t="shared" si="11"/>
        <v>0</v>
      </c>
      <c r="S21">
        <f t="shared" si="79"/>
        <v>0</v>
      </c>
      <c r="T21">
        <v>0</v>
      </c>
      <c r="U21">
        <f t="shared" si="12"/>
        <v>0</v>
      </c>
      <c r="V21">
        <f t="shared" si="13"/>
        <v>0</v>
      </c>
      <c r="W21">
        <f t="shared" si="80"/>
        <v>0</v>
      </c>
      <c r="X21">
        <f t="shared" si="14"/>
        <v>0</v>
      </c>
      <c r="Y21">
        <f t="shared" si="15"/>
        <v>11.7654</v>
      </c>
      <c r="Z21">
        <f t="shared" si="16"/>
        <v>10.212999999999999</v>
      </c>
      <c r="AA21">
        <f t="shared" si="2"/>
        <v>1.5524</v>
      </c>
      <c r="AB21">
        <f t="shared" si="17"/>
        <v>0.22468599999999997</v>
      </c>
      <c r="AD21" s="31"/>
      <c r="AE21">
        <v>0</v>
      </c>
      <c r="AF21">
        <v>0</v>
      </c>
      <c r="AG21">
        <f t="shared" si="18"/>
        <v>0</v>
      </c>
      <c r="AH21">
        <f t="shared" si="19"/>
        <v>0</v>
      </c>
      <c r="AI21">
        <v>0</v>
      </c>
      <c r="AJ21">
        <v>0</v>
      </c>
      <c r="AK21">
        <f t="shared" si="20"/>
        <v>0</v>
      </c>
      <c r="AL21">
        <f t="shared" si="81"/>
        <v>0</v>
      </c>
      <c r="AM21">
        <v>0</v>
      </c>
      <c r="AN21">
        <v>0</v>
      </c>
      <c r="AO21">
        <f t="shared" si="21"/>
        <v>0</v>
      </c>
      <c r="AP21">
        <f t="shared" si="82"/>
        <v>0</v>
      </c>
      <c r="AQ21">
        <v>0</v>
      </c>
      <c r="AR21">
        <v>0</v>
      </c>
      <c r="AS21">
        <f t="shared" si="22"/>
        <v>0</v>
      </c>
      <c r="AT21">
        <f t="shared" si="97"/>
        <v>0</v>
      </c>
      <c r="AU21">
        <f t="shared" si="23"/>
        <v>11.7654</v>
      </c>
      <c r="AV21">
        <f t="shared" si="24"/>
        <v>10.212999999999999</v>
      </c>
      <c r="AW21">
        <f t="shared" si="25"/>
        <v>1.5524</v>
      </c>
      <c r="AX21">
        <f t="shared" si="26"/>
        <v>0.22468599999999997</v>
      </c>
      <c r="BB21">
        <v>0</v>
      </c>
      <c r="BC21">
        <v>0</v>
      </c>
      <c r="BD21">
        <f t="shared" si="27"/>
        <v>0</v>
      </c>
      <c r="BE21">
        <f t="shared" si="83"/>
        <v>0</v>
      </c>
      <c r="BF21">
        <v>0</v>
      </c>
      <c r="BG21">
        <v>0</v>
      </c>
      <c r="BH21">
        <f t="shared" si="28"/>
        <v>0</v>
      </c>
      <c r="BI21">
        <f t="shared" si="84"/>
        <v>0</v>
      </c>
      <c r="BJ21">
        <v>0</v>
      </c>
      <c r="BK21">
        <v>0</v>
      </c>
      <c r="BL21">
        <f t="shared" si="29"/>
        <v>0</v>
      </c>
      <c r="BM21">
        <f t="shared" si="85"/>
        <v>0</v>
      </c>
      <c r="BN21">
        <v>0</v>
      </c>
      <c r="BO21">
        <v>0</v>
      </c>
      <c r="BP21">
        <f t="shared" si="30"/>
        <v>0</v>
      </c>
      <c r="BQ21">
        <f t="shared" si="98"/>
        <v>0</v>
      </c>
      <c r="BR21">
        <f t="shared" si="31"/>
        <v>11.7654</v>
      </c>
      <c r="BS21">
        <f t="shared" si="32"/>
        <v>10.212999999999999</v>
      </c>
      <c r="BT21">
        <f t="shared" si="33"/>
        <v>1.5524</v>
      </c>
      <c r="BU21">
        <f t="shared" si="34"/>
        <v>0.22468599999999997</v>
      </c>
      <c r="BW21" s="11">
        <f t="shared" si="3"/>
        <v>10.212999999999999</v>
      </c>
      <c r="BY21">
        <v>0</v>
      </c>
      <c r="BZ21">
        <v>0</v>
      </c>
      <c r="CA21">
        <f t="shared" si="35"/>
        <v>0</v>
      </c>
      <c r="CB21">
        <f t="shared" si="86"/>
        <v>0</v>
      </c>
      <c r="CC21">
        <v>0</v>
      </c>
      <c r="CD21">
        <v>0</v>
      </c>
      <c r="CE21">
        <f t="shared" si="36"/>
        <v>0</v>
      </c>
      <c r="CF21">
        <f t="shared" si="87"/>
        <v>0</v>
      </c>
      <c r="CG21">
        <v>0</v>
      </c>
      <c r="CH21">
        <v>0</v>
      </c>
      <c r="CI21">
        <f t="shared" si="37"/>
        <v>0</v>
      </c>
      <c r="CJ21">
        <f t="shared" si="88"/>
        <v>0</v>
      </c>
      <c r="CK21">
        <v>0</v>
      </c>
      <c r="CL21">
        <v>0</v>
      </c>
      <c r="CM21">
        <f t="shared" si="38"/>
        <v>0</v>
      </c>
      <c r="CN21">
        <f t="shared" si="99"/>
        <v>0</v>
      </c>
      <c r="CO21">
        <f t="shared" si="39"/>
        <v>0</v>
      </c>
      <c r="CP21">
        <f t="shared" si="4"/>
        <v>11.7654</v>
      </c>
      <c r="CQ21">
        <f t="shared" si="5"/>
        <v>10.212999999999999</v>
      </c>
      <c r="CR21">
        <f t="shared" si="40"/>
        <v>1.5524</v>
      </c>
      <c r="CS21">
        <f t="shared" si="41"/>
        <v>0.22468599999999997</v>
      </c>
      <c r="CX21" s="10">
        <v>44641.3125</v>
      </c>
      <c r="CY21">
        <v>11.7654</v>
      </c>
      <c r="CZ21">
        <v>-3.26004</v>
      </c>
      <c r="DA21">
        <f t="shared" si="42"/>
        <v>3.26004</v>
      </c>
      <c r="DC21" s="11">
        <v>0.26400000000000001</v>
      </c>
      <c r="DE21">
        <v>0</v>
      </c>
      <c r="DF21">
        <f t="shared" si="43"/>
        <v>0</v>
      </c>
      <c r="DG21">
        <f t="shared" si="44"/>
        <v>0</v>
      </c>
      <c r="DH21">
        <f t="shared" si="102"/>
        <v>0</v>
      </c>
      <c r="DI21">
        <v>0</v>
      </c>
      <c r="DJ21">
        <f t="shared" si="45"/>
        <v>0</v>
      </c>
      <c r="DK21">
        <f t="shared" si="46"/>
        <v>0</v>
      </c>
      <c r="DL21">
        <f t="shared" si="89"/>
        <v>0</v>
      </c>
      <c r="DM21">
        <v>0</v>
      </c>
      <c r="DN21">
        <f t="shared" si="47"/>
        <v>0</v>
      </c>
      <c r="DO21">
        <f t="shared" si="48"/>
        <v>0</v>
      </c>
      <c r="DP21">
        <f t="shared" si="90"/>
        <v>0</v>
      </c>
      <c r="DQ21">
        <v>0</v>
      </c>
      <c r="DR21">
        <f t="shared" si="49"/>
        <v>0</v>
      </c>
      <c r="DS21">
        <f t="shared" si="50"/>
        <v>0</v>
      </c>
      <c r="DT21">
        <f t="shared" si="91"/>
        <v>0</v>
      </c>
      <c r="DU21">
        <f t="shared" si="51"/>
        <v>0</v>
      </c>
      <c r="DV21">
        <f t="shared" si="6"/>
        <v>11.7654</v>
      </c>
      <c r="DW21">
        <f t="shared" si="7"/>
        <v>8.5053599999999996</v>
      </c>
      <c r="DX21">
        <f t="shared" si="52"/>
        <v>3.26004</v>
      </c>
      <c r="DY21">
        <f t="shared" si="53"/>
        <v>0.18711791999999999</v>
      </c>
      <c r="EB21">
        <v>0</v>
      </c>
      <c r="EC21">
        <v>0</v>
      </c>
      <c r="ED21">
        <f t="shared" si="54"/>
        <v>0</v>
      </c>
      <c r="EE21">
        <f t="shared" si="103"/>
        <v>0</v>
      </c>
      <c r="EF21">
        <v>0</v>
      </c>
      <c r="EG21">
        <v>0</v>
      </c>
      <c r="EH21">
        <f t="shared" si="55"/>
        <v>0</v>
      </c>
      <c r="EI21">
        <f t="shared" si="92"/>
        <v>0</v>
      </c>
      <c r="EJ21">
        <v>0</v>
      </c>
      <c r="EK21">
        <v>0</v>
      </c>
      <c r="EL21">
        <f t="shared" si="56"/>
        <v>0</v>
      </c>
      <c r="EM21">
        <f t="shared" si="93"/>
        <v>0</v>
      </c>
      <c r="EN21">
        <v>0</v>
      </c>
      <c r="EO21">
        <v>0</v>
      </c>
      <c r="EP21">
        <f t="shared" si="57"/>
        <v>0</v>
      </c>
      <c r="EQ21">
        <f t="shared" si="100"/>
        <v>0</v>
      </c>
      <c r="ER21">
        <f t="shared" si="58"/>
        <v>0</v>
      </c>
      <c r="ES21">
        <f t="shared" si="59"/>
        <v>11.7654</v>
      </c>
      <c r="ET21">
        <f t="shared" si="60"/>
        <v>8.5053599999999996</v>
      </c>
      <c r="EU21">
        <f t="shared" si="61"/>
        <v>3.26004</v>
      </c>
      <c r="EV21">
        <f t="shared" si="62"/>
        <v>0.18711791999999999</v>
      </c>
      <c r="FB21" s="10">
        <v>44641.3125</v>
      </c>
      <c r="FC21">
        <v>11.7654</v>
      </c>
      <c r="FD21">
        <v>-3.26004</v>
      </c>
      <c r="FE21">
        <f t="shared" si="63"/>
        <v>3.26004</v>
      </c>
      <c r="FG21" s="11">
        <v>0.26400000000000001</v>
      </c>
      <c r="FI21">
        <v>0</v>
      </c>
      <c r="FJ21">
        <v>0</v>
      </c>
      <c r="FK21">
        <f t="shared" si="64"/>
        <v>0</v>
      </c>
      <c r="FL21">
        <f t="shared" si="104"/>
        <v>0</v>
      </c>
      <c r="FM21">
        <v>0</v>
      </c>
      <c r="FN21">
        <v>0</v>
      </c>
      <c r="FO21">
        <f t="shared" si="65"/>
        <v>0</v>
      </c>
      <c r="FP21">
        <f t="shared" si="94"/>
        <v>0</v>
      </c>
      <c r="FQ21">
        <v>0</v>
      </c>
      <c r="FR21">
        <v>0</v>
      </c>
      <c r="FS21">
        <f t="shared" si="66"/>
        <v>0</v>
      </c>
      <c r="FT21">
        <f t="shared" si="95"/>
        <v>0</v>
      </c>
      <c r="FU21">
        <f t="shared" si="67"/>
        <v>11.7654</v>
      </c>
      <c r="FV21">
        <f t="shared" si="68"/>
        <v>8.5053599999999996</v>
      </c>
      <c r="FW21">
        <f t="shared" si="69"/>
        <v>3.26004</v>
      </c>
      <c r="FX21">
        <f t="shared" si="70"/>
        <v>0.25883879999999998</v>
      </c>
      <c r="GA21">
        <v>0</v>
      </c>
      <c r="GB21">
        <v>0</v>
      </c>
      <c r="GC21">
        <f t="shared" si="71"/>
        <v>0</v>
      </c>
      <c r="GD21">
        <f t="shared" si="105"/>
        <v>0</v>
      </c>
      <c r="GE21">
        <v>0</v>
      </c>
      <c r="GF21">
        <v>0</v>
      </c>
      <c r="GG21">
        <f t="shared" si="72"/>
        <v>0</v>
      </c>
      <c r="GH21">
        <f t="shared" si="96"/>
        <v>0</v>
      </c>
      <c r="GI21">
        <v>0</v>
      </c>
      <c r="GJ21">
        <v>0</v>
      </c>
      <c r="GK21">
        <v>0</v>
      </c>
      <c r="GL21">
        <f t="shared" si="73"/>
        <v>0</v>
      </c>
      <c r="GM21">
        <f t="shared" si="101"/>
        <v>0</v>
      </c>
      <c r="GN21">
        <f t="shared" si="74"/>
        <v>11.7654</v>
      </c>
      <c r="GO21">
        <f t="shared" si="75"/>
        <v>8.5053599999999996</v>
      </c>
      <c r="GP21">
        <f t="shared" si="76"/>
        <v>3.26004</v>
      </c>
      <c r="GQ21">
        <f t="shared" si="77"/>
        <v>0.25883879999999998</v>
      </c>
    </row>
    <row r="22" spans="1:199" x14ac:dyDescent="0.35">
      <c r="A22" s="10">
        <v>44641.315972222219</v>
      </c>
      <c r="B22">
        <v>12.845800000000001</v>
      </c>
      <c r="C22">
        <v>-1.7794000000000001</v>
      </c>
      <c r="D22">
        <f t="shared" si="8"/>
        <v>1.7794000000000001</v>
      </c>
      <c r="F22">
        <v>0.26400000000000001</v>
      </c>
      <c r="H22">
        <v>0</v>
      </c>
      <c r="I22">
        <v>0</v>
      </c>
      <c r="J22">
        <f t="shared" si="9"/>
        <v>0</v>
      </c>
      <c r="K22">
        <f t="shared" si="106"/>
        <v>0</v>
      </c>
      <c r="L22">
        <v>0</v>
      </c>
      <c r="M22">
        <f t="shared" si="0"/>
        <v>0</v>
      </c>
      <c r="N22">
        <f t="shared" si="10"/>
        <v>0</v>
      </c>
      <c r="O22">
        <f t="shared" si="78"/>
        <v>0</v>
      </c>
      <c r="P22">
        <v>0</v>
      </c>
      <c r="Q22">
        <f t="shared" si="1"/>
        <v>0</v>
      </c>
      <c r="R22">
        <f t="shared" si="11"/>
        <v>0</v>
      </c>
      <c r="S22">
        <f t="shared" si="79"/>
        <v>0</v>
      </c>
      <c r="T22">
        <v>0</v>
      </c>
      <c r="U22">
        <f t="shared" si="12"/>
        <v>0</v>
      </c>
      <c r="V22">
        <f t="shared" si="13"/>
        <v>0</v>
      </c>
      <c r="W22">
        <f t="shared" si="80"/>
        <v>0</v>
      </c>
      <c r="X22">
        <f t="shared" si="14"/>
        <v>0</v>
      </c>
      <c r="Y22">
        <f t="shared" si="15"/>
        <v>12.845800000000001</v>
      </c>
      <c r="Z22">
        <f t="shared" si="16"/>
        <v>11.0664</v>
      </c>
      <c r="AA22">
        <f t="shared" si="2"/>
        <v>1.7794000000000001</v>
      </c>
      <c r="AB22">
        <f t="shared" si="17"/>
        <v>0.2434608</v>
      </c>
      <c r="AD22" s="31"/>
      <c r="AE22">
        <v>0</v>
      </c>
      <c r="AF22">
        <v>0</v>
      </c>
      <c r="AG22">
        <f t="shared" si="18"/>
        <v>0</v>
      </c>
      <c r="AH22">
        <f t="shared" si="19"/>
        <v>0</v>
      </c>
      <c r="AI22">
        <v>0</v>
      </c>
      <c r="AJ22">
        <v>0</v>
      </c>
      <c r="AK22">
        <f t="shared" si="20"/>
        <v>0</v>
      </c>
      <c r="AL22">
        <f t="shared" si="81"/>
        <v>0</v>
      </c>
      <c r="AM22">
        <v>0</v>
      </c>
      <c r="AN22">
        <v>0</v>
      </c>
      <c r="AO22">
        <f t="shared" si="21"/>
        <v>0</v>
      </c>
      <c r="AP22">
        <f t="shared" si="82"/>
        <v>0</v>
      </c>
      <c r="AQ22">
        <v>0</v>
      </c>
      <c r="AR22">
        <v>0</v>
      </c>
      <c r="AS22">
        <f t="shared" si="22"/>
        <v>0</v>
      </c>
      <c r="AT22">
        <f t="shared" si="97"/>
        <v>0</v>
      </c>
      <c r="AU22">
        <f t="shared" si="23"/>
        <v>12.845800000000001</v>
      </c>
      <c r="AV22">
        <f t="shared" si="24"/>
        <v>11.0664</v>
      </c>
      <c r="AW22">
        <f t="shared" si="25"/>
        <v>1.7794000000000001</v>
      </c>
      <c r="AX22">
        <f t="shared" si="26"/>
        <v>0.2434608</v>
      </c>
      <c r="BB22">
        <v>0</v>
      </c>
      <c r="BC22">
        <v>0</v>
      </c>
      <c r="BD22">
        <f t="shared" si="27"/>
        <v>0</v>
      </c>
      <c r="BE22">
        <f t="shared" si="83"/>
        <v>0</v>
      </c>
      <c r="BF22">
        <v>0</v>
      </c>
      <c r="BG22">
        <v>0</v>
      </c>
      <c r="BH22">
        <f t="shared" si="28"/>
        <v>0</v>
      </c>
      <c r="BI22">
        <f t="shared" si="84"/>
        <v>0</v>
      </c>
      <c r="BJ22">
        <v>0</v>
      </c>
      <c r="BK22">
        <v>0</v>
      </c>
      <c r="BL22">
        <f t="shared" si="29"/>
        <v>0</v>
      </c>
      <c r="BM22">
        <f t="shared" si="85"/>
        <v>0</v>
      </c>
      <c r="BN22">
        <v>0</v>
      </c>
      <c r="BO22">
        <v>0</v>
      </c>
      <c r="BP22">
        <f t="shared" si="30"/>
        <v>0</v>
      </c>
      <c r="BQ22">
        <f t="shared" si="98"/>
        <v>0</v>
      </c>
      <c r="BR22">
        <f t="shared" si="31"/>
        <v>12.845800000000001</v>
      </c>
      <c r="BS22">
        <f t="shared" si="32"/>
        <v>11.0664</v>
      </c>
      <c r="BT22">
        <f t="shared" si="33"/>
        <v>1.7794000000000001</v>
      </c>
      <c r="BU22">
        <f t="shared" si="34"/>
        <v>0.2434608</v>
      </c>
      <c r="BW22" s="11">
        <f t="shared" si="3"/>
        <v>11.0664</v>
      </c>
      <c r="BY22">
        <v>0</v>
      </c>
      <c r="BZ22">
        <v>0</v>
      </c>
      <c r="CA22">
        <f t="shared" si="35"/>
        <v>0</v>
      </c>
      <c r="CB22">
        <f t="shared" si="86"/>
        <v>0</v>
      </c>
      <c r="CC22">
        <v>0</v>
      </c>
      <c r="CD22">
        <v>0</v>
      </c>
      <c r="CE22">
        <f t="shared" si="36"/>
        <v>0</v>
      </c>
      <c r="CF22">
        <f t="shared" si="87"/>
        <v>0</v>
      </c>
      <c r="CG22">
        <v>0</v>
      </c>
      <c r="CH22">
        <v>0</v>
      </c>
      <c r="CI22">
        <f t="shared" si="37"/>
        <v>0</v>
      </c>
      <c r="CJ22">
        <f t="shared" si="88"/>
        <v>0</v>
      </c>
      <c r="CK22">
        <v>0</v>
      </c>
      <c r="CL22">
        <v>0</v>
      </c>
      <c r="CM22">
        <f t="shared" si="38"/>
        <v>0</v>
      </c>
      <c r="CN22">
        <f t="shared" si="99"/>
        <v>0</v>
      </c>
      <c r="CO22">
        <f t="shared" si="39"/>
        <v>0</v>
      </c>
      <c r="CP22">
        <f t="shared" si="4"/>
        <v>12.845800000000001</v>
      </c>
      <c r="CQ22">
        <f t="shared" si="5"/>
        <v>11.0664</v>
      </c>
      <c r="CR22">
        <f t="shared" si="40"/>
        <v>1.7794000000000001</v>
      </c>
      <c r="CS22">
        <f t="shared" si="41"/>
        <v>0.2434608</v>
      </c>
      <c r="CX22" s="10">
        <v>44641.315972222219</v>
      </c>
      <c r="CY22">
        <v>12.845800000000001</v>
      </c>
      <c r="CZ22">
        <v>-3.7367400000000002</v>
      </c>
      <c r="DA22">
        <f t="shared" si="42"/>
        <v>3.7367400000000002</v>
      </c>
      <c r="DC22" s="11">
        <v>0.26400000000000001</v>
      </c>
      <c r="DE22">
        <v>0</v>
      </c>
      <c r="DF22">
        <f t="shared" si="43"/>
        <v>0</v>
      </c>
      <c r="DG22">
        <f t="shared" si="44"/>
        <v>0</v>
      </c>
      <c r="DH22">
        <f t="shared" si="102"/>
        <v>0</v>
      </c>
      <c r="DI22">
        <v>0</v>
      </c>
      <c r="DJ22">
        <f t="shared" si="45"/>
        <v>0</v>
      </c>
      <c r="DK22">
        <f t="shared" si="46"/>
        <v>0</v>
      </c>
      <c r="DL22">
        <f t="shared" si="89"/>
        <v>0</v>
      </c>
      <c r="DM22">
        <v>0</v>
      </c>
      <c r="DN22">
        <f t="shared" si="47"/>
        <v>0</v>
      </c>
      <c r="DO22">
        <f t="shared" si="48"/>
        <v>0</v>
      </c>
      <c r="DP22">
        <f t="shared" si="90"/>
        <v>0</v>
      </c>
      <c r="DQ22">
        <v>0</v>
      </c>
      <c r="DR22">
        <f t="shared" si="49"/>
        <v>0</v>
      </c>
      <c r="DS22">
        <f t="shared" si="50"/>
        <v>0</v>
      </c>
      <c r="DT22">
        <f t="shared" si="91"/>
        <v>0</v>
      </c>
      <c r="DU22">
        <f t="shared" si="51"/>
        <v>0</v>
      </c>
      <c r="DV22">
        <f t="shared" si="6"/>
        <v>12.845800000000001</v>
      </c>
      <c r="DW22">
        <f t="shared" si="7"/>
        <v>9.1090599999999995</v>
      </c>
      <c r="DX22">
        <f t="shared" si="52"/>
        <v>3.7367400000000002</v>
      </c>
      <c r="DY22">
        <f t="shared" si="53"/>
        <v>0.20039931999999999</v>
      </c>
      <c r="EB22">
        <v>0</v>
      </c>
      <c r="EC22">
        <v>0</v>
      </c>
      <c r="ED22">
        <f t="shared" si="54"/>
        <v>0</v>
      </c>
      <c r="EE22">
        <f t="shared" si="103"/>
        <v>0</v>
      </c>
      <c r="EF22">
        <v>0</v>
      </c>
      <c r="EG22">
        <v>0</v>
      </c>
      <c r="EH22">
        <f t="shared" si="55"/>
        <v>0</v>
      </c>
      <c r="EI22">
        <f t="shared" si="92"/>
        <v>0</v>
      </c>
      <c r="EJ22">
        <v>0</v>
      </c>
      <c r="EK22">
        <v>0</v>
      </c>
      <c r="EL22">
        <f t="shared" si="56"/>
        <v>0</v>
      </c>
      <c r="EM22">
        <f t="shared" si="93"/>
        <v>0</v>
      </c>
      <c r="EN22">
        <v>0</v>
      </c>
      <c r="EO22">
        <v>0</v>
      </c>
      <c r="EP22">
        <f t="shared" si="57"/>
        <v>0</v>
      </c>
      <c r="EQ22">
        <f t="shared" si="100"/>
        <v>0</v>
      </c>
      <c r="ER22">
        <f t="shared" si="58"/>
        <v>0</v>
      </c>
      <c r="ES22">
        <f t="shared" si="59"/>
        <v>12.845800000000001</v>
      </c>
      <c r="ET22">
        <f t="shared" si="60"/>
        <v>9.1090599999999995</v>
      </c>
      <c r="EU22">
        <f t="shared" si="61"/>
        <v>3.7367400000000002</v>
      </c>
      <c r="EV22">
        <f t="shared" si="62"/>
        <v>0.20039931999999999</v>
      </c>
      <c r="FB22" s="10">
        <v>44641.315972222219</v>
      </c>
      <c r="FC22">
        <v>12.845800000000001</v>
      </c>
      <c r="FD22">
        <v>-3.7367400000000002</v>
      </c>
      <c r="FE22">
        <f t="shared" si="63"/>
        <v>3.7367400000000002</v>
      </c>
      <c r="FG22" s="11">
        <v>0.26400000000000001</v>
      </c>
      <c r="FI22">
        <v>0</v>
      </c>
      <c r="FJ22">
        <v>0</v>
      </c>
      <c r="FK22">
        <f t="shared" si="64"/>
        <v>0</v>
      </c>
      <c r="FL22">
        <f t="shared" si="104"/>
        <v>0</v>
      </c>
      <c r="FM22">
        <v>0</v>
      </c>
      <c r="FN22">
        <v>0</v>
      </c>
      <c r="FO22">
        <f t="shared" si="65"/>
        <v>0</v>
      </c>
      <c r="FP22">
        <f t="shared" si="94"/>
        <v>0</v>
      </c>
      <c r="FQ22">
        <v>0</v>
      </c>
      <c r="FR22">
        <v>0</v>
      </c>
      <c r="FS22">
        <f t="shared" si="66"/>
        <v>0</v>
      </c>
      <c r="FT22">
        <f t="shared" si="95"/>
        <v>0</v>
      </c>
      <c r="FU22">
        <f t="shared" si="67"/>
        <v>12.845800000000001</v>
      </c>
      <c r="FV22">
        <f t="shared" si="68"/>
        <v>9.1090599999999995</v>
      </c>
      <c r="FW22">
        <f t="shared" si="69"/>
        <v>3.7367400000000002</v>
      </c>
      <c r="FX22">
        <f t="shared" si="70"/>
        <v>0.28260759999999996</v>
      </c>
      <c r="GA22">
        <v>0</v>
      </c>
      <c r="GB22">
        <v>0</v>
      </c>
      <c r="GC22">
        <f t="shared" si="71"/>
        <v>0</v>
      </c>
      <c r="GD22">
        <f t="shared" si="105"/>
        <v>0</v>
      </c>
      <c r="GE22">
        <v>0</v>
      </c>
      <c r="GF22">
        <v>0</v>
      </c>
      <c r="GG22">
        <f t="shared" si="72"/>
        <v>0</v>
      </c>
      <c r="GH22">
        <f t="shared" si="96"/>
        <v>0</v>
      </c>
      <c r="GI22">
        <v>0</v>
      </c>
      <c r="GJ22">
        <v>0</v>
      </c>
      <c r="GK22">
        <v>0</v>
      </c>
      <c r="GL22">
        <f t="shared" si="73"/>
        <v>0</v>
      </c>
      <c r="GM22">
        <f t="shared" si="101"/>
        <v>0</v>
      </c>
      <c r="GN22">
        <f t="shared" si="74"/>
        <v>12.845800000000001</v>
      </c>
      <c r="GO22">
        <f t="shared" si="75"/>
        <v>9.1090599999999995</v>
      </c>
      <c r="GP22">
        <f t="shared" si="76"/>
        <v>3.7367400000000002</v>
      </c>
      <c r="GQ22">
        <f t="shared" si="77"/>
        <v>0.28260759999999996</v>
      </c>
    </row>
    <row r="23" spans="1:199" x14ac:dyDescent="0.35">
      <c r="A23" s="10">
        <v>44641.319444444445</v>
      </c>
      <c r="B23">
        <v>13.2545999999999</v>
      </c>
      <c r="C23">
        <v>-2.0486</v>
      </c>
      <c r="D23">
        <f t="shared" si="8"/>
        <v>2.0486</v>
      </c>
      <c r="F23">
        <v>0.26400000000000001</v>
      </c>
      <c r="H23">
        <v>20</v>
      </c>
      <c r="I23">
        <f>H23*380/1000*0.83</f>
        <v>6.3079999999999998</v>
      </c>
      <c r="J23">
        <f t="shared" si="9"/>
        <v>0.52566666666666662</v>
      </c>
      <c r="K23">
        <f t="shared" si="106"/>
        <v>0.52566666666666662</v>
      </c>
      <c r="L23">
        <v>0</v>
      </c>
      <c r="M23">
        <f t="shared" si="0"/>
        <v>0</v>
      </c>
      <c r="N23">
        <f t="shared" si="10"/>
        <v>0</v>
      </c>
      <c r="O23">
        <f t="shared" si="78"/>
        <v>0</v>
      </c>
      <c r="P23">
        <v>0</v>
      </c>
      <c r="Q23">
        <f t="shared" si="1"/>
        <v>0</v>
      </c>
      <c r="R23">
        <f t="shared" si="11"/>
        <v>0</v>
      </c>
      <c r="S23">
        <f t="shared" si="79"/>
        <v>0</v>
      </c>
      <c r="T23">
        <v>0</v>
      </c>
      <c r="U23">
        <f t="shared" si="12"/>
        <v>0</v>
      </c>
      <c r="V23">
        <f t="shared" si="13"/>
        <v>0</v>
      </c>
      <c r="W23">
        <f t="shared" si="80"/>
        <v>0</v>
      </c>
      <c r="X23">
        <f t="shared" si="14"/>
        <v>7.6000000000000005</v>
      </c>
      <c r="Y23">
        <f t="shared" si="15"/>
        <v>20.675776470588136</v>
      </c>
      <c r="Z23">
        <f t="shared" si="16"/>
        <v>18.627176470588136</v>
      </c>
      <c r="AA23">
        <f t="shared" si="2"/>
        <v>2.0486</v>
      </c>
      <c r="AB23">
        <f t="shared" si="17"/>
        <v>0.40979788235293907</v>
      </c>
      <c r="AD23" s="31"/>
      <c r="AE23">
        <v>20</v>
      </c>
      <c r="AF23">
        <v>6.3080000630534903</v>
      </c>
      <c r="AG23">
        <f t="shared" si="18"/>
        <v>0.52566667192112426</v>
      </c>
      <c r="AH23">
        <f t="shared" si="19"/>
        <v>0.52566667192112426</v>
      </c>
      <c r="AI23">
        <v>0</v>
      </c>
      <c r="AJ23">
        <v>0</v>
      </c>
      <c r="AK23">
        <f t="shared" si="20"/>
        <v>0</v>
      </c>
      <c r="AL23">
        <f t="shared" si="81"/>
        <v>0</v>
      </c>
      <c r="AM23">
        <v>0</v>
      </c>
      <c r="AN23">
        <v>0</v>
      </c>
      <c r="AO23">
        <f t="shared" si="21"/>
        <v>0</v>
      </c>
      <c r="AP23">
        <f t="shared" si="82"/>
        <v>0</v>
      </c>
      <c r="AQ23">
        <v>0</v>
      </c>
      <c r="AR23">
        <v>0</v>
      </c>
      <c r="AS23">
        <f t="shared" si="22"/>
        <v>0</v>
      </c>
      <c r="AT23">
        <f t="shared" si="97"/>
        <v>0</v>
      </c>
      <c r="AU23">
        <f t="shared" si="23"/>
        <v>20.675776544768713</v>
      </c>
      <c r="AV23">
        <f t="shared" si="24"/>
        <v>18.627176544768712</v>
      </c>
      <c r="AW23">
        <f t="shared" si="25"/>
        <v>2.0486</v>
      </c>
      <c r="AX23">
        <f t="shared" si="26"/>
        <v>0.40979788398491168</v>
      </c>
      <c r="BB23">
        <v>6</v>
      </c>
      <c r="BC23">
        <v>1.8923999814989401</v>
      </c>
      <c r="BD23">
        <f t="shared" si="27"/>
        <v>0.15769999845824498</v>
      </c>
      <c r="BE23">
        <f t="shared" si="83"/>
        <v>0.15769999845824498</v>
      </c>
      <c r="BF23">
        <v>0</v>
      </c>
      <c r="BG23">
        <v>0</v>
      </c>
      <c r="BH23">
        <f t="shared" si="28"/>
        <v>0</v>
      </c>
      <c r="BI23">
        <f t="shared" si="84"/>
        <v>0</v>
      </c>
      <c r="BJ23">
        <v>0</v>
      </c>
      <c r="BK23">
        <v>0</v>
      </c>
      <c r="BL23">
        <f t="shared" si="29"/>
        <v>0</v>
      </c>
      <c r="BM23">
        <f t="shared" si="85"/>
        <v>0</v>
      </c>
      <c r="BN23">
        <v>0</v>
      </c>
      <c r="BO23">
        <v>0</v>
      </c>
      <c r="BP23">
        <f t="shared" si="30"/>
        <v>0</v>
      </c>
      <c r="BQ23">
        <f t="shared" si="98"/>
        <v>0</v>
      </c>
      <c r="BR23">
        <f t="shared" si="31"/>
        <v>15.480952919410418</v>
      </c>
      <c r="BS23">
        <f t="shared" si="32"/>
        <v>13.432352919410418</v>
      </c>
      <c r="BT23">
        <f t="shared" si="33"/>
        <v>2.0486</v>
      </c>
      <c r="BU23">
        <f t="shared" si="34"/>
        <v>0.29551176422702918</v>
      </c>
      <c r="BW23" s="11">
        <f t="shared" si="3"/>
        <v>13.09839998149884</v>
      </c>
      <c r="BY23">
        <v>8.61</v>
      </c>
      <c r="BZ23">
        <v>2.71406182489986</v>
      </c>
      <c r="CA23">
        <f t="shared" si="35"/>
        <v>0.22617181874165501</v>
      </c>
      <c r="CB23">
        <f t="shared" si="86"/>
        <v>0.22617181874165501</v>
      </c>
      <c r="CC23">
        <v>0</v>
      </c>
      <c r="CD23">
        <v>0</v>
      </c>
      <c r="CE23">
        <f t="shared" si="36"/>
        <v>0</v>
      </c>
      <c r="CF23">
        <f t="shared" si="87"/>
        <v>0</v>
      </c>
      <c r="CG23">
        <v>0</v>
      </c>
      <c r="CH23">
        <v>0</v>
      </c>
      <c r="CI23">
        <f t="shared" si="37"/>
        <v>0</v>
      </c>
      <c r="CJ23">
        <f t="shared" si="88"/>
        <v>0</v>
      </c>
      <c r="CK23">
        <v>0</v>
      </c>
      <c r="CL23">
        <v>0</v>
      </c>
      <c r="CM23">
        <f t="shared" si="38"/>
        <v>0</v>
      </c>
      <c r="CN23">
        <f t="shared" si="99"/>
        <v>0</v>
      </c>
      <c r="CO23">
        <f t="shared" si="39"/>
        <v>3.269954005903446</v>
      </c>
      <c r="CP23">
        <f t="shared" si="4"/>
        <v>16.447613911646794</v>
      </c>
      <c r="CQ23">
        <f t="shared" si="5"/>
        <v>14.399013911646794</v>
      </c>
      <c r="CR23">
        <f t="shared" si="40"/>
        <v>2.0486</v>
      </c>
      <c r="CS23">
        <f t="shared" si="41"/>
        <v>0.31677830605622948</v>
      </c>
      <c r="CX23" s="10">
        <v>44641.319444444445</v>
      </c>
      <c r="CY23">
        <v>13.2545999999999</v>
      </c>
      <c r="CZ23">
        <v>-4.30206</v>
      </c>
      <c r="DA23">
        <f t="shared" si="42"/>
        <v>4.30206</v>
      </c>
      <c r="DC23" s="11">
        <v>0.26400000000000001</v>
      </c>
      <c r="DE23">
        <v>20</v>
      </c>
      <c r="DF23">
        <f t="shared" si="43"/>
        <v>6.3079999999999998</v>
      </c>
      <c r="DG23">
        <f t="shared" si="44"/>
        <v>0.52566666666666662</v>
      </c>
      <c r="DH23">
        <f t="shared" si="102"/>
        <v>0.52566666666666662</v>
      </c>
      <c r="DI23">
        <v>0</v>
      </c>
      <c r="DJ23">
        <f t="shared" si="45"/>
        <v>0</v>
      </c>
      <c r="DK23">
        <f t="shared" si="46"/>
        <v>0</v>
      </c>
      <c r="DL23">
        <f t="shared" si="89"/>
        <v>0</v>
      </c>
      <c r="DM23">
        <v>0</v>
      </c>
      <c r="DN23">
        <f t="shared" si="47"/>
        <v>0</v>
      </c>
      <c r="DO23">
        <f t="shared" si="48"/>
        <v>0</v>
      </c>
      <c r="DP23">
        <f t="shared" si="90"/>
        <v>0</v>
      </c>
      <c r="DQ23">
        <v>0</v>
      </c>
      <c r="DR23">
        <f t="shared" si="49"/>
        <v>0</v>
      </c>
      <c r="DS23">
        <f t="shared" si="50"/>
        <v>0</v>
      </c>
      <c r="DT23">
        <f t="shared" si="91"/>
        <v>0</v>
      </c>
      <c r="DU23">
        <f t="shared" si="51"/>
        <v>7.6000000000000005</v>
      </c>
      <c r="DV23">
        <f t="shared" si="6"/>
        <v>20.675776470588136</v>
      </c>
      <c r="DW23">
        <f t="shared" si="7"/>
        <v>16.373716470588136</v>
      </c>
      <c r="DX23">
        <f t="shared" si="52"/>
        <v>4.30206</v>
      </c>
      <c r="DY23">
        <f t="shared" si="53"/>
        <v>0.36022176235293901</v>
      </c>
      <c r="EB23">
        <v>20</v>
      </c>
      <c r="EC23">
        <v>6.3080000630532096</v>
      </c>
      <c r="ED23">
        <f t="shared" si="54"/>
        <v>0.52566667192110084</v>
      </c>
      <c r="EE23">
        <f t="shared" si="103"/>
        <v>0.52566667192110084</v>
      </c>
      <c r="EF23">
        <v>0</v>
      </c>
      <c r="EG23">
        <v>0</v>
      </c>
      <c r="EH23">
        <f t="shared" si="55"/>
        <v>0</v>
      </c>
      <c r="EI23">
        <f t="shared" si="92"/>
        <v>0</v>
      </c>
      <c r="EJ23">
        <v>0</v>
      </c>
      <c r="EK23">
        <v>0</v>
      </c>
      <c r="EL23">
        <f t="shared" si="56"/>
        <v>0</v>
      </c>
      <c r="EM23">
        <f t="shared" si="93"/>
        <v>0</v>
      </c>
      <c r="EN23">
        <v>0</v>
      </c>
      <c r="EO23">
        <v>0</v>
      </c>
      <c r="EP23">
        <f t="shared" si="57"/>
        <v>0</v>
      </c>
      <c r="EQ23">
        <f t="shared" si="100"/>
        <v>0</v>
      </c>
      <c r="ER23">
        <f t="shared" si="58"/>
        <v>7.6000000759677224</v>
      </c>
      <c r="ES23">
        <f t="shared" si="59"/>
        <v>20.675776544768382</v>
      </c>
      <c r="ET23">
        <f t="shared" si="60"/>
        <v>16.373716544768381</v>
      </c>
      <c r="EU23">
        <f t="shared" si="61"/>
        <v>4.30206</v>
      </c>
      <c r="EV23">
        <f t="shared" si="62"/>
        <v>0.36022176398490446</v>
      </c>
      <c r="FB23" s="10">
        <v>44641.319444444445</v>
      </c>
      <c r="FC23">
        <v>13.2545999999999</v>
      </c>
      <c r="FD23">
        <v>-4.30206</v>
      </c>
      <c r="FE23">
        <f t="shared" si="63"/>
        <v>4.30206</v>
      </c>
      <c r="FG23" s="11">
        <v>0.26400000000000001</v>
      </c>
      <c r="FI23">
        <v>100</v>
      </c>
      <c r="FJ23">
        <v>39.840000000000003</v>
      </c>
      <c r="FK23">
        <f t="shared" si="64"/>
        <v>3.3200000000000003</v>
      </c>
      <c r="FL23">
        <f t="shared" si="104"/>
        <v>3.3200000000000003</v>
      </c>
      <c r="FM23">
        <v>0</v>
      </c>
      <c r="FN23">
        <v>0</v>
      </c>
      <c r="FO23">
        <f t="shared" si="65"/>
        <v>0</v>
      </c>
      <c r="FP23">
        <f t="shared" si="94"/>
        <v>0</v>
      </c>
      <c r="FQ23">
        <v>0</v>
      </c>
      <c r="FR23">
        <v>0</v>
      </c>
      <c r="FS23">
        <f t="shared" si="66"/>
        <v>0</v>
      </c>
      <c r="FT23">
        <f t="shared" si="95"/>
        <v>0</v>
      </c>
      <c r="FU23">
        <f t="shared" si="67"/>
        <v>113.2545999999999</v>
      </c>
      <c r="FV23">
        <f t="shared" si="68"/>
        <v>108.9525399999999</v>
      </c>
      <c r="FW23">
        <f t="shared" si="69"/>
        <v>4.30206</v>
      </c>
      <c r="FX23">
        <f t="shared" si="70"/>
        <v>2.4916011999999976</v>
      </c>
      <c r="GA23">
        <v>6</v>
      </c>
      <c r="GB23">
        <v>2.3903999773020899</v>
      </c>
      <c r="GC23">
        <f t="shared" si="71"/>
        <v>0.19919999810850747</v>
      </c>
      <c r="GD23">
        <f t="shared" si="105"/>
        <v>0.19919999810850747</v>
      </c>
      <c r="GE23">
        <v>0</v>
      </c>
      <c r="GF23">
        <v>0</v>
      </c>
      <c r="GG23">
        <f t="shared" si="72"/>
        <v>0</v>
      </c>
      <c r="GH23">
        <f t="shared" si="96"/>
        <v>0</v>
      </c>
      <c r="GI23">
        <v>0</v>
      </c>
      <c r="GJ23">
        <v>0</v>
      </c>
      <c r="GK23">
        <v>0</v>
      </c>
      <c r="GL23">
        <f t="shared" si="73"/>
        <v>0</v>
      </c>
      <c r="GM23">
        <f t="shared" si="101"/>
        <v>0</v>
      </c>
      <c r="GN23">
        <f t="shared" si="74"/>
        <v>15.644999977301991</v>
      </c>
      <c r="GO23">
        <f t="shared" si="75"/>
        <v>11.342939977301992</v>
      </c>
      <c r="GP23">
        <f t="shared" si="76"/>
        <v>4.30206</v>
      </c>
      <c r="GQ23">
        <f t="shared" si="77"/>
        <v>0.34418999950064377</v>
      </c>
    </row>
    <row r="24" spans="1:199" x14ac:dyDescent="0.35">
      <c r="A24" s="10">
        <v>44641.322916666664</v>
      </c>
      <c r="B24">
        <v>16.1191999999999</v>
      </c>
      <c r="C24">
        <v>-2.3422000000000001</v>
      </c>
      <c r="D24">
        <f t="shared" si="8"/>
        <v>2.3422000000000001</v>
      </c>
      <c r="F24">
        <v>0.26400000000000001</v>
      </c>
      <c r="H24">
        <v>20</v>
      </c>
      <c r="I24">
        <f t="shared" ref="I24:I87" si="107">H24*380/1000*0.83</f>
        <v>6.3079999999999998</v>
      </c>
      <c r="J24">
        <f t="shared" si="9"/>
        <v>0.52566666666666662</v>
      </c>
      <c r="K24">
        <f t="shared" si="106"/>
        <v>1.0513333333333332</v>
      </c>
      <c r="L24">
        <v>20</v>
      </c>
      <c r="M24">
        <f t="shared" si="0"/>
        <v>6.3079999999999998</v>
      </c>
      <c r="N24">
        <f t="shared" si="10"/>
        <v>0.52566666666666662</v>
      </c>
      <c r="O24">
        <f t="shared" si="78"/>
        <v>0.52566666666666662</v>
      </c>
      <c r="P24">
        <v>0</v>
      </c>
      <c r="Q24">
        <f t="shared" si="1"/>
        <v>0</v>
      </c>
      <c r="R24">
        <f t="shared" si="11"/>
        <v>0</v>
      </c>
      <c r="S24">
        <f t="shared" si="79"/>
        <v>0</v>
      </c>
      <c r="T24">
        <v>0</v>
      </c>
      <c r="U24">
        <f t="shared" si="12"/>
        <v>0</v>
      </c>
      <c r="V24">
        <f t="shared" si="13"/>
        <v>0</v>
      </c>
      <c r="W24">
        <f t="shared" si="80"/>
        <v>0</v>
      </c>
      <c r="X24">
        <f t="shared" si="14"/>
        <v>15.200000000000001</v>
      </c>
      <c r="Y24">
        <f t="shared" si="15"/>
        <v>30.961552941176372</v>
      </c>
      <c r="Z24">
        <f t="shared" si="16"/>
        <v>28.619352941176373</v>
      </c>
      <c r="AA24">
        <f t="shared" si="2"/>
        <v>2.3422000000000001</v>
      </c>
      <c r="AB24">
        <f t="shared" si="17"/>
        <v>0.62962576470588016</v>
      </c>
      <c r="AD24" s="31"/>
      <c r="AE24">
        <v>20</v>
      </c>
      <c r="AF24">
        <v>6.3080000630526003</v>
      </c>
      <c r="AG24">
        <f t="shared" si="18"/>
        <v>0.52566667192104999</v>
      </c>
      <c r="AH24">
        <f t="shared" si="19"/>
        <v>1.0513333438421744</v>
      </c>
      <c r="AI24">
        <v>20</v>
      </c>
      <c r="AJ24">
        <v>6.3080000629879196</v>
      </c>
      <c r="AK24">
        <f t="shared" si="20"/>
        <v>0.52566667191565997</v>
      </c>
      <c r="AL24">
        <f t="shared" si="81"/>
        <v>0.52566667191565997</v>
      </c>
      <c r="AM24">
        <v>0</v>
      </c>
      <c r="AN24">
        <v>0</v>
      </c>
      <c r="AO24">
        <f t="shared" si="21"/>
        <v>0</v>
      </c>
      <c r="AP24">
        <f t="shared" si="82"/>
        <v>0</v>
      </c>
      <c r="AQ24">
        <v>0</v>
      </c>
      <c r="AR24">
        <v>0</v>
      </c>
      <c r="AS24">
        <f t="shared" si="22"/>
        <v>0</v>
      </c>
      <c r="AT24">
        <f t="shared" si="97"/>
        <v>0</v>
      </c>
      <c r="AU24">
        <f t="shared" si="23"/>
        <v>30.961553089459336</v>
      </c>
      <c r="AV24">
        <f t="shared" si="24"/>
        <v>28.619353089459338</v>
      </c>
      <c r="AW24">
        <f t="shared" si="25"/>
        <v>2.3422000000000001</v>
      </c>
      <c r="AX24">
        <f t="shared" si="26"/>
        <v>0.62962576796810554</v>
      </c>
      <c r="BB24">
        <v>6</v>
      </c>
      <c r="BC24">
        <v>1.8923999821475499</v>
      </c>
      <c r="BD24">
        <f t="shared" si="27"/>
        <v>0.15769999851229582</v>
      </c>
      <c r="BE24">
        <f t="shared" si="83"/>
        <v>0.31539999697054077</v>
      </c>
      <c r="BF24">
        <v>20</v>
      </c>
      <c r="BG24">
        <v>6.3080000600787196</v>
      </c>
      <c r="BH24">
        <f t="shared" si="28"/>
        <v>0.52566667167322656</v>
      </c>
      <c r="BI24">
        <f t="shared" si="84"/>
        <v>0.52566667167322656</v>
      </c>
      <c r="BJ24">
        <v>0</v>
      </c>
      <c r="BK24">
        <v>0</v>
      </c>
      <c r="BL24">
        <f t="shared" si="29"/>
        <v>0</v>
      </c>
      <c r="BM24">
        <f t="shared" si="85"/>
        <v>0</v>
      </c>
      <c r="BN24">
        <v>0</v>
      </c>
      <c r="BO24">
        <v>0</v>
      </c>
      <c r="BP24">
        <f t="shared" si="30"/>
        <v>0</v>
      </c>
      <c r="BQ24">
        <f t="shared" si="98"/>
        <v>0</v>
      </c>
      <c r="BR24">
        <f t="shared" si="31"/>
        <v>25.766729461442569</v>
      </c>
      <c r="BS24">
        <f t="shared" si="32"/>
        <v>23.424529461442567</v>
      </c>
      <c r="BT24">
        <f t="shared" si="33"/>
        <v>2.3422000000000001</v>
      </c>
      <c r="BU24">
        <f t="shared" si="34"/>
        <v>0.5153396481517365</v>
      </c>
      <c r="BW24" s="11">
        <f t="shared" si="3"/>
        <v>21.977400042226172</v>
      </c>
      <c r="BY24">
        <v>6</v>
      </c>
      <c r="BZ24">
        <v>1.8923999986440101</v>
      </c>
      <c r="CA24">
        <f t="shared" si="35"/>
        <v>0.15769999988700084</v>
      </c>
      <c r="CB24">
        <f t="shared" si="86"/>
        <v>0.38387181862865583</v>
      </c>
      <c r="CC24">
        <v>20</v>
      </c>
      <c r="CD24">
        <v>6.3080000589338399</v>
      </c>
      <c r="CE24">
        <f t="shared" si="36"/>
        <v>0.52566667157781999</v>
      </c>
      <c r="CF24">
        <f t="shared" si="87"/>
        <v>0.52566667157781999</v>
      </c>
      <c r="CG24">
        <v>0</v>
      </c>
      <c r="CH24">
        <v>0</v>
      </c>
      <c r="CI24">
        <f t="shared" si="37"/>
        <v>0</v>
      </c>
      <c r="CJ24">
        <f t="shared" si="88"/>
        <v>0</v>
      </c>
      <c r="CK24">
        <v>0</v>
      </c>
      <c r="CL24">
        <v>0</v>
      </c>
      <c r="CM24">
        <f t="shared" si="38"/>
        <v>0</v>
      </c>
      <c r="CN24">
        <f t="shared" si="99"/>
        <v>0</v>
      </c>
      <c r="CO24">
        <f t="shared" si="39"/>
        <v>9.8800000693709045</v>
      </c>
      <c r="CP24">
        <f t="shared" si="4"/>
        <v>25.766729479503255</v>
      </c>
      <c r="CQ24">
        <f t="shared" si="5"/>
        <v>23.424529479503256</v>
      </c>
      <c r="CR24">
        <f t="shared" si="40"/>
        <v>2.3422000000000001</v>
      </c>
      <c r="CS24">
        <f t="shared" si="41"/>
        <v>0.51533964854907177</v>
      </c>
      <c r="CX24" s="10">
        <v>44641.322916666664</v>
      </c>
      <c r="CY24">
        <v>16.1191999999999</v>
      </c>
      <c r="CZ24">
        <v>-4.9186199999999998</v>
      </c>
      <c r="DA24">
        <f t="shared" si="42"/>
        <v>4.9186199999999998</v>
      </c>
      <c r="DC24" s="11">
        <v>0.26400000000000001</v>
      </c>
      <c r="DE24">
        <v>20</v>
      </c>
      <c r="DF24">
        <f t="shared" si="43"/>
        <v>6.3079999999999998</v>
      </c>
      <c r="DG24">
        <f t="shared" si="44"/>
        <v>0.52566666666666662</v>
      </c>
      <c r="DH24">
        <f t="shared" si="102"/>
        <v>1.0513333333333332</v>
      </c>
      <c r="DI24">
        <v>20</v>
      </c>
      <c r="DJ24">
        <f t="shared" si="45"/>
        <v>6.3079999999999998</v>
      </c>
      <c r="DK24">
        <f t="shared" si="46"/>
        <v>0.52566666666666662</v>
      </c>
      <c r="DL24">
        <f t="shared" si="89"/>
        <v>0.52566666666666662</v>
      </c>
      <c r="DM24">
        <v>0</v>
      </c>
      <c r="DN24">
        <f t="shared" si="47"/>
        <v>0</v>
      </c>
      <c r="DO24">
        <f t="shared" si="48"/>
        <v>0</v>
      </c>
      <c r="DP24">
        <f t="shared" si="90"/>
        <v>0</v>
      </c>
      <c r="DQ24">
        <v>0</v>
      </c>
      <c r="DR24">
        <f t="shared" si="49"/>
        <v>0</v>
      </c>
      <c r="DS24">
        <f t="shared" si="50"/>
        <v>0</v>
      </c>
      <c r="DT24">
        <f t="shared" si="91"/>
        <v>0</v>
      </c>
      <c r="DU24">
        <f t="shared" si="51"/>
        <v>15.200000000000001</v>
      </c>
      <c r="DV24">
        <f t="shared" si="6"/>
        <v>30.961552941176372</v>
      </c>
      <c r="DW24">
        <f t="shared" si="7"/>
        <v>26.042932941176371</v>
      </c>
      <c r="DX24">
        <f t="shared" si="52"/>
        <v>4.9186199999999998</v>
      </c>
      <c r="DY24">
        <f t="shared" si="53"/>
        <v>0.5729445247058802</v>
      </c>
      <c r="EB24">
        <v>20</v>
      </c>
      <c r="EC24">
        <v>6.3080000625236403</v>
      </c>
      <c r="ED24">
        <f t="shared" si="54"/>
        <v>0.52566667187697003</v>
      </c>
      <c r="EE24">
        <f t="shared" si="103"/>
        <v>1.051333343798071</v>
      </c>
      <c r="EF24">
        <v>20</v>
      </c>
      <c r="EG24">
        <v>6.3080000629870803</v>
      </c>
      <c r="EH24">
        <f t="shared" si="55"/>
        <v>0.52566667191559002</v>
      </c>
      <c r="EI24">
        <f t="shared" si="92"/>
        <v>0.52566667191559002</v>
      </c>
      <c r="EJ24">
        <v>0</v>
      </c>
      <c r="EK24">
        <v>0</v>
      </c>
      <c r="EL24">
        <f t="shared" si="56"/>
        <v>0</v>
      </c>
      <c r="EM24">
        <f t="shared" si="93"/>
        <v>0</v>
      </c>
      <c r="EN24">
        <v>0</v>
      </c>
      <c r="EO24">
        <v>0</v>
      </c>
      <c r="EP24">
        <f t="shared" si="57"/>
        <v>0</v>
      </c>
      <c r="EQ24">
        <f t="shared" si="100"/>
        <v>0</v>
      </c>
      <c r="ER24">
        <f t="shared" si="58"/>
        <v>15.200000151217735</v>
      </c>
      <c r="ES24">
        <f t="shared" si="59"/>
        <v>30.961553088836041</v>
      </c>
      <c r="ET24">
        <f t="shared" si="60"/>
        <v>26.04293308883604</v>
      </c>
      <c r="EU24">
        <f t="shared" si="61"/>
        <v>4.9186199999999998</v>
      </c>
      <c r="EV24">
        <f t="shared" si="62"/>
        <v>0.57294452795439299</v>
      </c>
      <c r="FB24" s="10">
        <v>44641.322916666664</v>
      </c>
      <c r="FC24">
        <v>16.1191999999999</v>
      </c>
      <c r="FD24">
        <v>-4.9186199999999998</v>
      </c>
      <c r="FE24">
        <f t="shared" si="63"/>
        <v>4.9186199999999998</v>
      </c>
      <c r="FG24" s="11">
        <v>0.26400000000000001</v>
      </c>
      <c r="FI24">
        <v>100</v>
      </c>
      <c r="FJ24">
        <v>39.840000000000003</v>
      </c>
      <c r="FK24">
        <f t="shared" si="64"/>
        <v>3.3200000000000003</v>
      </c>
      <c r="FL24">
        <f t="shared" si="104"/>
        <v>6.6400000000000006</v>
      </c>
      <c r="FM24">
        <v>100</v>
      </c>
      <c r="FN24">
        <v>39.840000000000003</v>
      </c>
      <c r="FO24">
        <f t="shared" si="65"/>
        <v>3.3200000000000003</v>
      </c>
      <c r="FP24">
        <f t="shared" si="94"/>
        <v>3.3200000000000003</v>
      </c>
      <c r="FQ24">
        <v>0</v>
      </c>
      <c r="FR24">
        <v>0</v>
      </c>
      <c r="FS24">
        <f t="shared" si="66"/>
        <v>0</v>
      </c>
      <c r="FT24">
        <f t="shared" si="95"/>
        <v>0</v>
      </c>
      <c r="FU24">
        <f t="shared" si="67"/>
        <v>216.11919999999989</v>
      </c>
      <c r="FV24">
        <f t="shared" si="68"/>
        <v>211.20057999999989</v>
      </c>
      <c r="FW24">
        <f t="shared" si="69"/>
        <v>4.9186199999999998</v>
      </c>
      <c r="FX24">
        <f t="shared" si="70"/>
        <v>4.7546223999999979</v>
      </c>
      <c r="GA24">
        <v>6</v>
      </c>
      <c r="GB24">
        <v>2.3903999772583302</v>
      </c>
      <c r="GC24">
        <f t="shared" si="71"/>
        <v>0.19919999810486086</v>
      </c>
      <c r="GD24">
        <f t="shared" si="105"/>
        <v>0.3983999962133683</v>
      </c>
      <c r="GE24">
        <v>6</v>
      </c>
      <c r="GF24">
        <v>2.3903999772582898</v>
      </c>
      <c r="GG24">
        <f t="shared" si="72"/>
        <v>0.1991999981048575</v>
      </c>
      <c r="GH24">
        <f t="shared" si="96"/>
        <v>0.1991999981048575</v>
      </c>
      <c r="GI24">
        <v>0</v>
      </c>
      <c r="GJ24">
        <v>0</v>
      </c>
      <c r="GK24">
        <v>0</v>
      </c>
      <c r="GL24">
        <f t="shared" si="73"/>
        <v>0</v>
      </c>
      <c r="GM24">
        <f t="shared" si="101"/>
        <v>0</v>
      </c>
      <c r="GN24">
        <f t="shared" si="74"/>
        <v>20.89999995451652</v>
      </c>
      <c r="GO24">
        <f t="shared" si="75"/>
        <v>15.98137995451652</v>
      </c>
      <c r="GP24">
        <f t="shared" si="76"/>
        <v>4.9186199999999998</v>
      </c>
      <c r="GQ24">
        <f t="shared" si="77"/>
        <v>0.45979999899936347</v>
      </c>
    </row>
    <row r="25" spans="1:199" x14ac:dyDescent="0.35">
      <c r="A25" s="10">
        <v>44641.326388888891</v>
      </c>
      <c r="B25">
        <v>16.675199999999901</v>
      </c>
      <c r="C25">
        <v>-2.6415999999999999</v>
      </c>
      <c r="D25">
        <f t="shared" si="8"/>
        <v>2.6415999999999999</v>
      </c>
      <c r="F25">
        <v>0.26400000000000001</v>
      </c>
      <c r="H25">
        <v>20</v>
      </c>
      <c r="I25">
        <f t="shared" si="107"/>
        <v>6.3079999999999998</v>
      </c>
      <c r="J25">
        <f t="shared" si="9"/>
        <v>0.52566666666666662</v>
      </c>
      <c r="K25">
        <f t="shared" si="106"/>
        <v>1.577</v>
      </c>
      <c r="L25">
        <v>20</v>
      </c>
      <c r="M25">
        <f t="shared" si="0"/>
        <v>6.3079999999999998</v>
      </c>
      <c r="N25">
        <f t="shared" si="10"/>
        <v>0.52566666666666662</v>
      </c>
      <c r="O25">
        <f t="shared" si="78"/>
        <v>1.0513333333333332</v>
      </c>
      <c r="P25">
        <v>0</v>
      </c>
      <c r="Q25">
        <f t="shared" si="1"/>
        <v>0</v>
      </c>
      <c r="R25">
        <f t="shared" si="11"/>
        <v>0</v>
      </c>
      <c r="S25">
        <f t="shared" si="79"/>
        <v>0</v>
      </c>
      <c r="T25">
        <v>0</v>
      </c>
      <c r="U25">
        <f t="shared" si="12"/>
        <v>0</v>
      </c>
      <c r="V25">
        <f t="shared" si="13"/>
        <v>0</v>
      </c>
      <c r="W25">
        <f t="shared" si="80"/>
        <v>0</v>
      </c>
      <c r="X25">
        <f t="shared" si="14"/>
        <v>15.200000000000001</v>
      </c>
      <c r="Y25">
        <f t="shared" si="15"/>
        <v>31.517552941176369</v>
      </c>
      <c r="Z25">
        <f t="shared" si="16"/>
        <v>28.875952941176369</v>
      </c>
      <c r="AA25">
        <f t="shared" si="2"/>
        <v>2.6415999999999999</v>
      </c>
      <c r="AB25">
        <f t="shared" si="17"/>
        <v>0.63527096470588018</v>
      </c>
      <c r="AD25" s="31"/>
      <c r="AE25">
        <v>6</v>
      </c>
      <c r="AF25">
        <v>1.89239998108709</v>
      </c>
      <c r="AG25">
        <f t="shared" si="18"/>
        <v>0.15769999842392415</v>
      </c>
      <c r="AH25">
        <f t="shared" si="19"/>
        <v>1.2090333422660986</v>
      </c>
      <c r="AI25">
        <v>20</v>
      </c>
      <c r="AJ25">
        <v>6.3080000629904998</v>
      </c>
      <c r="AK25">
        <f t="shared" si="20"/>
        <v>0.52566667191587502</v>
      </c>
      <c r="AL25">
        <f t="shared" si="81"/>
        <v>1.0513333438315349</v>
      </c>
      <c r="AM25">
        <v>0</v>
      </c>
      <c r="AN25">
        <v>0</v>
      </c>
      <c r="AO25">
        <f t="shared" si="21"/>
        <v>0</v>
      </c>
      <c r="AP25">
        <f t="shared" si="82"/>
        <v>0</v>
      </c>
      <c r="AQ25">
        <v>0</v>
      </c>
      <c r="AR25">
        <v>0</v>
      </c>
      <c r="AS25">
        <f t="shared" si="22"/>
        <v>0</v>
      </c>
      <c r="AT25">
        <f t="shared" si="97"/>
        <v>0</v>
      </c>
      <c r="AU25">
        <f t="shared" si="23"/>
        <v>26.322729463620597</v>
      </c>
      <c r="AV25">
        <f t="shared" si="24"/>
        <v>23.681129463620596</v>
      </c>
      <c r="AW25">
        <f t="shared" si="25"/>
        <v>2.6415999999999999</v>
      </c>
      <c r="AX25">
        <f t="shared" si="26"/>
        <v>0.52098484819965307</v>
      </c>
      <c r="BB25">
        <v>6</v>
      </c>
      <c r="BC25">
        <v>1.8923999821281601</v>
      </c>
      <c r="BD25">
        <f t="shared" si="27"/>
        <v>0.15769999851068001</v>
      </c>
      <c r="BE25">
        <f t="shared" si="83"/>
        <v>0.47309999548122078</v>
      </c>
      <c r="BF25">
        <v>20</v>
      </c>
      <c r="BG25">
        <v>6.3080000599140797</v>
      </c>
      <c r="BH25">
        <f t="shared" si="28"/>
        <v>0.52566667165950665</v>
      </c>
      <c r="BI25">
        <f t="shared" si="84"/>
        <v>1.0513333433327332</v>
      </c>
      <c r="BJ25">
        <v>0</v>
      </c>
      <c r="BK25">
        <v>0</v>
      </c>
      <c r="BL25">
        <f t="shared" si="29"/>
        <v>0</v>
      </c>
      <c r="BM25">
        <f t="shared" si="85"/>
        <v>0</v>
      </c>
      <c r="BN25">
        <v>0</v>
      </c>
      <c r="BO25">
        <v>0</v>
      </c>
      <c r="BP25">
        <f t="shared" si="30"/>
        <v>0</v>
      </c>
      <c r="BQ25">
        <f t="shared" si="98"/>
        <v>0</v>
      </c>
      <c r="BR25">
        <f t="shared" si="31"/>
        <v>26.322729461226068</v>
      </c>
      <c r="BS25">
        <f t="shared" si="32"/>
        <v>23.681129461226067</v>
      </c>
      <c r="BT25">
        <f t="shared" si="33"/>
        <v>2.6415999999999999</v>
      </c>
      <c r="BU25">
        <f t="shared" si="34"/>
        <v>0.52098484814697343</v>
      </c>
      <c r="BW25" s="11">
        <f t="shared" si="3"/>
        <v>22.23400004204214</v>
      </c>
      <c r="BY25">
        <v>6</v>
      </c>
      <c r="BZ25">
        <v>1.89239999456788</v>
      </c>
      <c r="CA25">
        <f t="shared" si="35"/>
        <v>0.15769999954732333</v>
      </c>
      <c r="CB25">
        <f t="shared" si="86"/>
        <v>0.54157181817597921</v>
      </c>
      <c r="CC25">
        <v>20</v>
      </c>
      <c r="CD25">
        <v>6.30800005861221</v>
      </c>
      <c r="CE25">
        <f t="shared" si="36"/>
        <v>0.52566667155101743</v>
      </c>
      <c r="CF25">
        <f t="shared" si="87"/>
        <v>1.0513333431288374</v>
      </c>
      <c r="CG25">
        <v>0</v>
      </c>
      <c r="CH25">
        <v>0</v>
      </c>
      <c r="CI25">
        <f t="shared" si="37"/>
        <v>0</v>
      </c>
      <c r="CJ25">
        <f t="shared" si="88"/>
        <v>0</v>
      </c>
      <c r="CK25">
        <v>0</v>
      </c>
      <c r="CL25">
        <v>0</v>
      </c>
      <c r="CM25">
        <f t="shared" si="38"/>
        <v>0</v>
      </c>
      <c r="CN25">
        <f t="shared" si="99"/>
        <v>0</v>
      </c>
      <c r="CO25">
        <f t="shared" si="39"/>
        <v>9.8800000640723979</v>
      </c>
      <c r="CP25">
        <f t="shared" si="4"/>
        <v>26.322729474329421</v>
      </c>
      <c r="CQ25">
        <f t="shared" si="5"/>
        <v>23.681129474329421</v>
      </c>
      <c r="CR25">
        <f t="shared" si="40"/>
        <v>2.6415999999999999</v>
      </c>
      <c r="CS25">
        <f t="shared" si="41"/>
        <v>0.52098484843524728</v>
      </c>
      <c r="CX25" s="10">
        <v>44641.326388888891</v>
      </c>
      <c r="CY25">
        <v>16.675199999999901</v>
      </c>
      <c r="CZ25">
        <v>-5.5473600000000003</v>
      </c>
      <c r="DA25">
        <f t="shared" si="42"/>
        <v>5.5473600000000003</v>
      </c>
      <c r="DC25" s="11">
        <v>0.26400000000000001</v>
      </c>
      <c r="DE25">
        <v>20</v>
      </c>
      <c r="DF25">
        <f t="shared" si="43"/>
        <v>6.3079999999999998</v>
      </c>
      <c r="DG25">
        <f t="shared" si="44"/>
        <v>0.52566666666666662</v>
      </c>
      <c r="DH25">
        <f t="shared" si="102"/>
        <v>1.577</v>
      </c>
      <c r="DI25">
        <v>20</v>
      </c>
      <c r="DJ25">
        <f t="shared" si="45"/>
        <v>6.3079999999999998</v>
      </c>
      <c r="DK25">
        <f t="shared" si="46"/>
        <v>0.52566666666666662</v>
      </c>
      <c r="DL25">
        <f t="shared" si="89"/>
        <v>1.0513333333333332</v>
      </c>
      <c r="DM25">
        <v>0</v>
      </c>
      <c r="DN25">
        <f t="shared" si="47"/>
        <v>0</v>
      </c>
      <c r="DO25">
        <f t="shared" si="48"/>
        <v>0</v>
      </c>
      <c r="DP25">
        <f t="shared" si="90"/>
        <v>0</v>
      </c>
      <c r="DQ25">
        <v>0</v>
      </c>
      <c r="DR25">
        <f t="shared" si="49"/>
        <v>0</v>
      </c>
      <c r="DS25">
        <f t="shared" si="50"/>
        <v>0</v>
      </c>
      <c r="DT25">
        <f t="shared" si="91"/>
        <v>0</v>
      </c>
      <c r="DU25">
        <f t="shared" si="51"/>
        <v>15.200000000000001</v>
      </c>
      <c r="DV25">
        <f t="shared" si="6"/>
        <v>31.517552941176369</v>
      </c>
      <c r="DW25">
        <f t="shared" si="7"/>
        <v>25.970192941176368</v>
      </c>
      <c r="DX25">
        <f t="shared" si="52"/>
        <v>5.5473600000000003</v>
      </c>
      <c r="DY25">
        <f t="shared" si="53"/>
        <v>0.57134424470588008</v>
      </c>
      <c r="EB25">
        <v>6</v>
      </c>
      <c r="EC25">
        <v>1.89239998108705</v>
      </c>
      <c r="ED25">
        <f t="shared" si="54"/>
        <v>0.15769999842392082</v>
      </c>
      <c r="EE25">
        <f t="shared" si="103"/>
        <v>1.2090333422219919</v>
      </c>
      <c r="EF25">
        <v>20</v>
      </c>
      <c r="EG25">
        <v>6.3080000629903399</v>
      </c>
      <c r="EH25">
        <f t="shared" si="55"/>
        <v>0.52566667191586158</v>
      </c>
      <c r="EI25">
        <f t="shared" si="92"/>
        <v>1.0513333438314516</v>
      </c>
      <c r="EJ25">
        <v>0</v>
      </c>
      <c r="EK25">
        <v>0</v>
      </c>
      <c r="EL25">
        <f t="shared" si="56"/>
        <v>0</v>
      </c>
      <c r="EM25">
        <f t="shared" si="93"/>
        <v>0</v>
      </c>
      <c r="EN25">
        <v>0</v>
      </c>
      <c r="EO25">
        <v>0</v>
      </c>
      <c r="EP25">
        <f t="shared" si="57"/>
        <v>0</v>
      </c>
      <c r="EQ25">
        <f t="shared" si="100"/>
        <v>0</v>
      </c>
      <c r="ER25">
        <f t="shared" si="58"/>
        <v>9.8800000531052898</v>
      </c>
      <c r="ES25">
        <f t="shared" si="59"/>
        <v>26.322729463620362</v>
      </c>
      <c r="ET25">
        <f t="shared" si="60"/>
        <v>20.775369463620361</v>
      </c>
      <c r="EU25">
        <f t="shared" si="61"/>
        <v>5.5473600000000003</v>
      </c>
      <c r="EV25">
        <f t="shared" si="62"/>
        <v>0.45705812819964797</v>
      </c>
      <c r="FB25" s="10">
        <v>44641.326388888891</v>
      </c>
      <c r="FC25">
        <v>16.675199999999901</v>
      </c>
      <c r="FD25">
        <v>-5.5473600000000003</v>
      </c>
      <c r="FE25">
        <f t="shared" si="63"/>
        <v>5.5473600000000003</v>
      </c>
      <c r="FG25" s="11">
        <v>0.26400000000000001</v>
      </c>
      <c r="FI25">
        <v>100</v>
      </c>
      <c r="FJ25">
        <v>39.840000000000003</v>
      </c>
      <c r="FK25">
        <f t="shared" si="64"/>
        <v>3.3200000000000003</v>
      </c>
      <c r="FL25">
        <f t="shared" si="104"/>
        <v>9.9600000000000009</v>
      </c>
      <c r="FM25">
        <v>100</v>
      </c>
      <c r="FN25">
        <v>39.840000000000003</v>
      </c>
      <c r="FO25">
        <f t="shared" si="65"/>
        <v>3.3200000000000003</v>
      </c>
      <c r="FP25">
        <f t="shared" si="94"/>
        <v>6.6400000000000006</v>
      </c>
      <c r="FQ25">
        <v>0</v>
      </c>
      <c r="FR25">
        <v>0</v>
      </c>
      <c r="FS25">
        <f t="shared" si="66"/>
        <v>0</v>
      </c>
      <c r="FT25">
        <f t="shared" si="95"/>
        <v>0</v>
      </c>
      <c r="FU25">
        <f t="shared" si="67"/>
        <v>216.6751999999999</v>
      </c>
      <c r="FV25">
        <f t="shared" si="68"/>
        <v>211.12783999999991</v>
      </c>
      <c r="FW25">
        <f t="shared" si="69"/>
        <v>5.5473600000000003</v>
      </c>
      <c r="FX25">
        <f t="shared" si="70"/>
        <v>4.7668543999999979</v>
      </c>
      <c r="GA25">
        <v>6</v>
      </c>
      <c r="GB25">
        <v>2.3903999772649498</v>
      </c>
      <c r="GC25">
        <f t="shared" si="71"/>
        <v>0.19919999810541247</v>
      </c>
      <c r="GD25">
        <f t="shared" si="105"/>
        <v>0.59759999431878075</v>
      </c>
      <c r="GE25">
        <v>6</v>
      </c>
      <c r="GF25">
        <v>2.3903999772649098</v>
      </c>
      <c r="GG25">
        <f t="shared" si="72"/>
        <v>0.19919999810540914</v>
      </c>
      <c r="GH25">
        <f t="shared" si="96"/>
        <v>0.39839999621026667</v>
      </c>
      <c r="GI25">
        <v>0</v>
      </c>
      <c r="GJ25">
        <v>0</v>
      </c>
      <c r="GK25">
        <v>0</v>
      </c>
      <c r="GL25">
        <f t="shared" si="73"/>
        <v>0</v>
      </c>
      <c r="GM25">
        <f t="shared" si="101"/>
        <v>0</v>
      </c>
      <c r="GN25">
        <f t="shared" si="74"/>
        <v>21.455999954529759</v>
      </c>
      <c r="GO25">
        <f t="shared" si="75"/>
        <v>15.908639954529757</v>
      </c>
      <c r="GP25">
        <f t="shared" si="76"/>
        <v>5.5473600000000003</v>
      </c>
      <c r="GQ25">
        <f t="shared" si="77"/>
        <v>0.47203199899965476</v>
      </c>
    </row>
    <row r="26" spans="1:199" x14ac:dyDescent="0.35">
      <c r="A26" s="10">
        <v>44641.329861111109</v>
      </c>
      <c r="B26">
        <v>14.0205999999999</v>
      </c>
      <c r="C26">
        <v>-2.9403999999999999</v>
      </c>
      <c r="D26">
        <f t="shared" si="8"/>
        <v>2.9403999999999999</v>
      </c>
      <c r="F26">
        <v>0.26400000000000001</v>
      </c>
      <c r="H26">
        <v>20</v>
      </c>
      <c r="I26">
        <f t="shared" si="107"/>
        <v>6.3079999999999998</v>
      </c>
      <c r="J26">
        <f t="shared" si="9"/>
        <v>0.52566666666666662</v>
      </c>
      <c r="K26">
        <f t="shared" si="106"/>
        <v>2.1026666666666665</v>
      </c>
      <c r="L26">
        <v>20</v>
      </c>
      <c r="M26">
        <f t="shared" si="0"/>
        <v>6.3079999999999998</v>
      </c>
      <c r="N26">
        <f t="shared" si="10"/>
        <v>0.52566666666666662</v>
      </c>
      <c r="O26">
        <f t="shared" si="78"/>
        <v>1.577</v>
      </c>
      <c r="P26">
        <v>20</v>
      </c>
      <c r="Q26">
        <f t="shared" si="1"/>
        <v>6.3079999999999998</v>
      </c>
      <c r="R26">
        <f t="shared" si="11"/>
        <v>0.52566666666666662</v>
      </c>
      <c r="S26">
        <f t="shared" si="79"/>
        <v>0.52566666666666662</v>
      </c>
      <c r="T26">
        <v>0</v>
      </c>
      <c r="U26">
        <f t="shared" si="12"/>
        <v>0</v>
      </c>
      <c r="V26">
        <f t="shared" si="13"/>
        <v>0</v>
      </c>
      <c r="W26">
        <f t="shared" si="80"/>
        <v>0</v>
      </c>
      <c r="X26">
        <f t="shared" si="14"/>
        <v>22.8</v>
      </c>
      <c r="Y26">
        <f t="shared" si="15"/>
        <v>36.284129411764603</v>
      </c>
      <c r="Z26">
        <f t="shared" si="16"/>
        <v>33.343729411764606</v>
      </c>
      <c r="AA26">
        <f t="shared" si="2"/>
        <v>2.9403999999999999</v>
      </c>
      <c r="AB26">
        <f t="shared" si="17"/>
        <v>0.73356204705882133</v>
      </c>
      <c r="AD26" s="31"/>
      <c r="AE26">
        <v>20</v>
      </c>
      <c r="AF26">
        <v>6.3080000630570998</v>
      </c>
      <c r="AG26">
        <f t="shared" si="18"/>
        <v>0.52566667192142502</v>
      </c>
      <c r="AH26">
        <f t="shared" si="19"/>
        <v>1.7347000141875237</v>
      </c>
      <c r="AI26">
        <v>20</v>
      </c>
      <c r="AJ26">
        <v>6.3080000629861201</v>
      </c>
      <c r="AK26">
        <f t="shared" si="20"/>
        <v>0.52566667191551009</v>
      </c>
      <c r="AL26">
        <f t="shared" si="81"/>
        <v>1.577000015747045</v>
      </c>
      <c r="AM26">
        <v>20</v>
      </c>
      <c r="AN26">
        <v>6.3080000629861201</v>
      </c>
      <c r="AO26">
        <f t="shared" si="21"/>
        <v>0.52566667191551009</v>
      </c>
      <c r="AP26">
        <f t="shared" si="82"/>
        <v>0.52566667191551009</v>
      </c>
      <c r="AQ26">
        <v>0</v>
      </c>
      <c r="AR26">
        <v>0</v>
      </c>
      <c r="AS26">
        <f t="shared" si="22"/>
        <v>0</v>
      </c>
      <c r="AT26">
        <f t="shared" si="97"/>
        <v>0</v>
      </c>
      <c r="AU26">
        <f t="shared" si="23"/>
        <v>36.284129634152066</v>
      </c>
      <c r="AV26">
        <f t="shared" si="24"/>
        <v>33.343729634152069</v>
      </c>
      <c r="AW26">
        <f t="shared" si="25"/>
        <v>2.9403999999999999</v>
      </c>
      <c r="AX26">
        <f t="shared" si="26"/>
        <v>0.7335620519513455</v>
      </c>
      <c r="BB26">
        <v>6</v>
      </c>
      <c r="BC26">
        <v>1.89239998162929</v>
      </c>
      <c r="BD26">
        <f t="shared" si="27"/>
        <v>0.15769999846910748</v>
      </c>
      <c r="BE26">
        <f t="shared" si="83"/>
        <v>0.63079999395032826</v>
      </c>
      <c r="BF26">
        <v>20</v>
      </c>
      <c r="BG26">
        <v>6.3080000624728498</v>
      </c>
      <c r="BH26">
        <f t="shared" si="28"/>
        <v>0.52566667187273741</v>
      </c>
      <c r="BI26">
        <f t="shared" si="84"/>
        <v>1.5770000152054706</v>
      </c>
      <c r="BJ26">
        <v>20</v>
      </c>
      <c r="BK26">
        <v>6.3080000624718497</v>
      </c>
      <c r="BL26">
        <f t="shared" si="29"/>
        <v>0.52566667187265415</v>
      </c>
      <c r="BM26">
        <f t="shared" si="85"/>
        <v>0.52566667187265415</v>
      </c>
      <c r="BN26">
        <v>0</v>
      </c>
      <c r="BO26">
        <v>0</v>
      </c>
      <c r="BP26">
        <f t="shared" si="30"/>
        <v>0</v>
      </c>
      <c r="BQ26">
        <f t="shared" si="98"/>
        <v>0</v>
      </c>
      <c r="BR26">
        <f t="shared" si="31"/>
        <v>31.089306007734002</v>
      </c>
      <c r="BS26">
        <f t="shared" si="32"/>
        <v>28.148906007734002</v>
      </c>
      <c r="BT26">
        <f t="shared" si="33"/>
        <v>2.9403999999999999</v>
      </c>
      <c r="BU26">
        <f t="shared" si="34"/>
        <v>0.6192759321701482</v>
      </c>
      <c r="BW26" s="11">
        <f t="shared" si="3"/>
        <v>25.588600106573889</v>
      </c>
      <c r="BY26">
        <v>12.83</v>
      </c>
      <c r="BZ26">
        <v>4.0460538088958096</v>
      </c>
      <c r="CA26">
        <f t="shared" si="35"/>
        <v>0.33717115074131748</v>
      </c>
      <c r="CB26">
        <f t="shared" si="86"/>
        <v>0.87874296891729675</v>
      </c>
      <c r="CC26">
        <v>20</v>
      </c>
      <c r="CD26">
        <v>6.3080000600731498</v>
      </c>
      <c r="CE26">
        <f t="shared" si="36"/>
        <v>0.52566667167276249</v>
      </c>
      <c r="CF26">
        <f t="shared" si="87"/>
        <v>1.5770000148015999</v>
      </c>
      <c r="CG26">
        <v>20</v>
      </c>
      <c r="CH26">
        <v>6.3080000602671804</v>
      </c>
      <c r="CI26">
        <f t="shared" si="37"/>
        <v>0.52566667168893166</v>
      </c>
      <c r="CJ26">
        <f t="shared" si="88"/>
        <v>0.52566667168893166</v>
      </c>
      <c r="CK26">
        <v>0</v>
      </c>
      <c r="CL26">
        <v>0</v>
      </c>
      <c r="CM26">
        <f t="shared" si="38"/>
        <v>0</v>
      </c>
      <c r="CN26">
        <f t="shared" si="99"/>
        <v>0</v>
      </c>
      <c r="CO26">
        <f t="shared" si="39"/>
        <v>20.074763770164026</v>
      </c>
      <c r="CP26">
        <f t="shared" si="4"/>
        <v>33.623016387336534</v>
      </c>
      <c r="CQ26">
        <f t="shared" si="5"/>
        <v>30.682616387336534</v>
      </c>
      <c r="CR26">
        <f t="shared" si="40"/>
        <v>2.9403999999999999</v>
      </c>
      <c r="CS26">
        <f t="shared" si="41"/>
        <v>0.67501756052140371</v>
      </c>
      <c r="CX26" s="10">
        <v>44641.329861111109</v>
      </c>
      <c r="CY26">
        <v>14.0205999999999</v>
      </c>
      <c r="CZ26">
        <v>-6.1748399999999997</v>
      </c>
      <c r="DA26">
        <f t="shared" si="42"/>
        <v>6.1748399999999997</v>
      </c>
      <c r="DC26" s="11">
        <v>0.26400000000000001</v>
      </c>
      <c r="DE26">
        <v>20</v>
      </c>
      <c r="DF26">
        <f t="shared" si="43"/>
        <v>6.3079999999999998</v>
      </c>
      <c r="DG26">
        <f t="shared" si="44"/>
        <v>0.52566666666666662</v>
      </c>
      <c r="DH26">
        <f t="shared" si="102"/>
        <v>2.1026666666666665</v>
      </c>
      <c r="DI26">
        <v>20</v>
      </c>
      <c r="DJ26">
        <f t="shared" si="45"/>
        <v>6.3079999999999998</v>
      </c>
      <c r="DK26">
        <f t="shared" si="46"/>
        <v>0.52566666666666662</v>
      </c>
      <c r="DL26">
        <f t="shared" si="89"/>
        <v>1.577</v>
      </c>
      <c r="DM26">
        <v>20</v>
      </c>
      <c r="DN26">
        <f t="shared" si="47"/>
        <v>6.3079999999999998</v>
      </c>
      <c r="DO26">
        <f t="shared" si="48"/>
        <v>0.52566666666666662</v>
      </c>
      <c r="DP26">
        <f t="shared" si="90"/>
        <v>0.52566666666666662</v>
      </c>
      <c r="DQ26">
        <v>0</v>
      </c>
      <c r="DR26">
        <f t="shared" si="49"/>
        <v>0</v>
      </c>
      <c r="DS26">
        <f t="shared" si="50"/>
        <v>0</v>
      </c>
      <c r="DT26">
        <f t="shared" si="91"/>
        <v>0</v>
      </c>
      <c r="DU26">
        <f t="shared" si="51"/>
        <v>22.8</v>
      </c>
      <c r="DV26">
        <f t="shared" si="6"/>
        <v>36.284129411764603</v>
      </c>
      <c r="DW26">
        <f t="shared" si="7"/>
        <v>30.109289411764603</v>
      </c>
      <c r="DX26">
        <f t="shared" si="52"/>
        <v>6.1748399999999997</v>
      </c>
      <c r="DY26">
        <f t="shared" si="53"/>
        <v>0.66240436705882122</v>
      </c>
      <c r="EB26">
        <v>6</v>
      </c>
      <c r="EC26">
        <v>1.89239998108708</v>
      </c>
      <c r="ED26">
        <f t="shared" si="54"/>
        <v>0.15769999842392335</v>
      </c>
      <c r="EE26">
        <f t="shared" si="103"/>
        <v>1.3667333406459152</v>
      </c>
      <c r="EF26">
        <v>20</v>
      </c>
      <c r="EG26">
        <v>6.3080000629889197</v>
      </c>
      <c r="EH26">
        <f t="shared" si="55"/>
        <v>0.52566667191574334</v>
      </c>
      <c r="EI26">
        <f t="shared" si="92"/>
        <v>1.5770000157471951</v>
      </c>
      <c r="EJ26">
        <v>20</v>
      </c>
      <c r="EK26">
        <v>6.3080000629889197</v>
      </c>
      <c r="EL26">
        <f t="shared" si="56"/>
        <v>0.52566667191574334</v>
      </c>
      <c r="EM26">
        <f t="shared" si="93"/>
        <v>0.52566667191574334</v>
      </c>
      <c r="EN26">
        <v>0</v>
      </c>
      <c r="EO26">
        <v>0</v>
      </c>
      <c r="EP26">
        <f t="shared" si="57"/>
        <v>0</v>
      </c>
      <c r="EQ26">
        <f t="shared" si="100"/>
        <v>0</v>
      </c>
      <c r="ER26">
        <f t="shared" si="58"/>
        <v>17.480000128993879</v>
      </c>
      <c r="ES26">
        <f t="shared" si="59"/>
        <v>31.089306008311567</v>
      </c>
      <c r="ET26">
        <f t="shared" si="60"/>
        <v>24.914466008311567</v>
      </c>
      <c r="EU26">
        <f t="shared" si="61"/>
        <v>6.1748399999999997</v>
      </c>
      <c r="EV26">
        <f t="shared" si="62"/>
        <v>0.54811825218285459</v>
      </c>
      <c r="FB26" s="10">
        <v>44641.329861111109</v>
      </c>
      <c r="FC26">
        <v>14.0205999999999</v>
      </c>
      <c r="FD26">
        <v>-6.1748399999999997</v>
      </c>
      <c r="FE26">
        <f t="shared" si="63"/>
        <v>6.1748399999999997</v>
      </c>
      <c r="FG26" s="11">
        <v>0.26400000000000001</v>
      </c>
      <c r="FI26">
        <v>100</v>
      </c>
      <c r="FJ26">
        <v>39.840000000000003</v>
      </c>
      <c r="FK26">
        <f t="shared" si="64"/>
        <v>3.3200000000000003</v>
      </c>
      <c r="FL26">
        <f t="shared" si="104"/>
        <v>13.280000000000001</v>
      </c>
      <c r="FM26">
        <v>100</v>
      </c>
      <c r="FN26">
        <v>39.840000000000003</v>
      </c>
      <c r="FO26">
        <f t="shared" si="65"/>
        <v>3.3200000000000003</v>
      </c>
      <c r="FP26">
        <f t="shared" si="94"/>
        <v>9.9600000000000009</v>
      </c>
      <c r="FQ26">
        <v>0</v>
      </c>
      <c r="FR26">
        <v>0</v>
      </c>
      <c r="FS26">
        <f t="shared" si="66"/>
        <v>0</v>
      </c>
      <c r="FT26">
        <f t="shared" si="95"/>
        <v>0</v>
      </c>
      <c r="FU26">
        <f t="shared" si="67"/>
        <v>214.02059999999989</v>
      </c>
      <c r="FV26">
        <f t="shared" si="68"/>
        <v>207.8457599999999</v>
      </c>
      <c r="FW26">
        <f t="shared" si="69"/>
        <v>6.1748399999999997</v>
      </c>
      <c r="FX26">
        <f t="shared" si="70"/>
        <v>4.7084531999999975</v>
      </c>
      <c r="GA26">
        <v>6</v>
      </c>
      <c r="GB26">
        <v>2.3903999776696399</v>
      </c>
      <c r="GC26">
        <f t="shared" si="71"/>
        <v>0.19919999813913664</v>
      </c>
      <c r="GD26">
        <f t="shared" si="105"/>
        <v>0.79679999245791744</v>
      </c>
      <c r="GE26">
        <v>6</v>
      </c>
      <c r="GF26">
        <v>2.3903999776695599</v>
      </c>
      <c r="GG26">
        <f t="shared" si="72"/>
        <v>0.19919999813912997</v>
      </c>
      <c r="GH26">
        <f t="shared" si="96"/>
        <v>0.59759999434939659</v>
      </c>
      <c r="GI26">
        <v>20</v>
      </c>
      <c r="GJ26">
        <v>0</v>
      </c>
      <c r="GK26">
        <v>0</v>
      </c>
      <c r="GL26">
        <f t="shared" si="73"/>
        <v>0</v>
      </c>
      <c r="GM26">
        <f t="shared" si="101"/>
        <v>0</v>
      </c>
      <c r="GN26">
        <f t="shared" si="74"/>
        <v>18.8013999553391</v>
      </c>
      <c r="GO26">
        <f t="shared" si="75"/>
        <v>12.626559955339101</v>
      </c>
      <c r="GP26">
        <f t="shared" si="76"/>
        <v>6.1748399999999997</v>
      </c>
      <c r="GQ26">
        <f t="shared" si="77"/>
        <v>0.41363079901746019</v>
      </c>
    </row>
    <row r="27" spans="1:199" x14ac:dyDescent="0.35">
      <c r="A27" s="10">
        <v>44641.333333333336</v>
      </c>
      <c r="B27">
        <v>15.275799999999901</v>
      </c>
      <c r="C27">
        <v>-3.2280000000000002</v>
      </c>
      <c r="D27">
        <f t="shared" si="8"/>
        <v>3.2280000000000002</v>
      </c>
      <c r="F27">
        <v>0.28799999999999998</v>
      </c>
      <c r="H27">
        <v>20</v>
      </c>
      <c r="I27">
        <f t="shared" si="107"/>
        <v>6.3079999999999998</v>
      </c>
      <c r="J27">
        <f t="shared" si="9"/>
        <v>0.52566666666666662</v>
      </c>
      <c r="K27">
        <f t="shared" si="106"/>
        <v>2.628333333333333</v>
      </c>
      <c r="L27">
        <v>20</v>
      </c>
      <c r="M27">
        <f t="shared" si="0"/>
        <v>6.3079999999999998</v>
      </c>
      <c r="N27">
        <f t="shared" si="10"/>
        <v>0.52566666666666662</v>
      </c>
      <c r="O27">
        <f t="shared" si="78"/>
        <v>2.1026666666666665</v>
      </c>
      <c r="P27">
        <v>20</v>
      </c>
      <c r="Q27">
        <f t="shared" si="1"/>
        <v>6.3079999999999998</v>
      </c>
      <c r="R27">
        <f t="shared" si="11"/>
        <v>0.52566666666666662</v>
      </c>
      <c r="S27">
        <f t="shared" si="79"/>
        <v>1.0513333333333332</v>
      </c>
      <c r="T27">
        <v>0</v>
      </c>
      <c r="U27">
        <f t="shared" si="12"/>
        <v>0</v>
      </c>
      <c r="V27">
        <f t="shared" si="13"/>
        <v>0</v>
      </c>
      <c r="W27">
        <f t="shared" si="80"/>
        <v>0</v>
      </c>
      <c r="X27">
        <f t="shared" si="14"/>
        <v>22.8</v>
      </c>
      <c r="Y27">
        <f t="shared" si="15"/>
        <v>37.539329411764605</v>
      </c>
      <c r="Z27">
        <f t="shared" si="16"/>
        <v>34.311329411764603</v>
      </c>
      <c r="AA27">
        <f t="shared" si="2"/>
        <v>3.2280000000000002</v>
      </c>
      <c r="AB27">
        <f t="shared" si="17"/>
        <v>0.82347190588235042</v>
      </c>
      <c r="AD27" s="31"/>
      <c r="AE27">
        <v>6</v>
      </c>
      <c r="AF27">
        <v>1.8923999810868199</v>
      </c>
      <c r="AG27">
        <f t="shared" si="18"/>
        <v>0.15769999842390164</v>
      </c>
      <c r="AH27">
        <f t="shared" si="19"/>
        <v>1.8924000126114253</v>
      </c>
      <c r="AI27">
        <v>20</v>
      </c>
      <c r="AJ27">
        <v>6.3080000628195698</v>
      </c>
      <c r="AK27">
        <f t="shared" si="20"/>
        <v>0.52566667190163086</v>
      </c>
      <c r="AL27">
        <f t="shared" si="81"/>
        <v>2.1026666876486759</v>
      </c>
      <c r="AM27">
        <v>20</v>
      </c>
      <c r="AN27">
        <v>6.3080000628177002</v>
      </c>
      <c r="AO27">
        <f t="shared" si="21"/>
        <v>0.52566667190147498</v>
      </c>
      <c r="AP27">
        <f t="shared" si="82"/>
        <v>1.0513333438169852</v>
      </c>
      <c r="AQ27">
        <v>0</v>
      </c>
      <c r="AR27">
        <v>0</v>
      </c>
      <c r="AS27">
        <f t="shared" si="22"/>
        <v>0</v>
      </c>
      <c r="AT27">
        <f t="shared" si="97"/>
        <v>0</v>
      </c>
      <c r="AU27">
        <f t="shared" si="23"/>
        <v>32.344506007910596</v>
      </c>
      <c r="AV27">
        <f t="shared" si="24"/>
        <v>29.116506007910594</v>
      </c>
      <c r="AW27">
        <f t="shared" si="25"/>
        <v>3.2280000000000002</v>
      </c>
      <c r="AX27">
        <f t="shared" si="26"/>
        <v>0.69879614418985414</v>
      </c>
      <c r="BB27">
        <v>6</v>
      </c>
      <c r="BC27">
        <v>1.8923999819713</v>
      </c>
      <c r="BD27">
        <f t="shared" si="27"/>
        <v>0.15769999849760832</v>
      </c>
      <c r="BE27">
        <f t="shared" si="83"/>
        <v>0.78849999244793656</v>
      </c>
      <c r="BF27">
        <v>20</v>
      </c>
      <c r="BG27">
        <v>6.3080000519581896</v>
      </c>
      <c r="BH27">
        <f t="shared" si="28"/>
        <v>0.52566667099651576</v>
      </c>
      <c r="BI27">
        <f t="shared" si="84"/>
        <v>2.1026666862019865</v>
      </c>
      <c r="BJ27">
        <v>20</v>
      </c>
      <c r="BK27">
        <v>6.3080000546661399</v>
      </c>
      <c r="BL27">
        <f t="shared" si="29"/>
        <v>0.52566667122217825</v>
      </c>
      <c r="BM27">
        <f t="shared" si="85"/>
        <v>1.0513333430948324</v>
      </c>
      <c r="BN27">
        <v>0</v>
      </c>
      <c r="BO27">
        <v>0</v>
      </c>
      <c r="BP27">
        <f t="shared" si="30"/>
        <v>0</v>
      </c>
      <c r="BQ27">
        <f t="shared" si="98"/>
        <v>0</v>
      </c>
      <c r="BR27">
        <f t="shared" si="31"/>
        <v>32.344505986582995</v>
      </c>
      <c r="BS27">
        <f t="shared" si="32"/>
        <v>29.116505986582993</v>
      </c>
      <c r="BT27">
        <f t="shared" si="33"/>
        <v>3.2280000000000002</v>
      </c>
      <c r="BU27">
        <f t="shared" si="34"/>
        <v>0.6987961436779917</v>
      </c>
      <c r="BW27" s="11">
        <f t="shared" si="3"/>
        <v>26.556200088595531</v>
      </c>
      <c r="BY27">
        <v>6</v>
      </c>
      <c r="BZ27">
        <v>1.8923999848198201</v>
      </c>
      <c r="CA27">
        <f t="shared" si="35"/>
        <v>0.157699998734985</v>
      </c>
      <c r="CB27">
        <f t="shared" si="86"/>
        <v>1.0364429676522817</v>
      </c>
      <c r="CC27">
        <v>20</v>
      </c>
      <c r="CD27">
        <v>6.3080000478086298</v>
      </c>
      <c r="CE27">
        <f t="shared" si="36"/>
        <v>0.52566667065071915</v>
      </c>
      <c r="CF27">
        <f t="shared" si="87"/>
        <v>2.1026666854523191</v>
      </c>
      <c r="CG27">
        <v>20</v>
      </c>
      <c r="CH27">
        <v>6.3080000519408497</v>
      </c>
      <c r="CI27">
        <f t="shared" si="37"/>
        <v>0.52566667099507081</v>
      </c>
      <c r="CJ27">
        <f t="shared" si="88"/>
        <v>1.0513333426840026</v>
      </c>
      <c r="CK27">
        <v>0</v>
      </c>
      <c r="CL27">
        <v>0</v>
      </c>
      <c r="CM27">
        <f t="shared" si="38"/>
        <v>0</v>
      </c>
      <c r="CN27">
        <f t="shared" si="99"/>
        <v>0</v>
      </c>
      <c r="CO27">
        <f t="shared" si="39"/>
        <v>17.480000101890724</v>
      </c>
      <c r="CP27">
        <f t="shared" si="4"/>
        <v>32.34450598184614</v>
      </c>
      <c r="CQ27">
        <f t="shared" si="5"/>
        <v>29.116505981846139</v>
      </c>
      <c r="CR27">
        <f t="shared" si="40"/>
        <v>3.2280000000000002</v>
      </c>
      <c r="CS27">
        <f t="shared" si="41"/>
        <v>0.69879614356430719</v>
      </c>
      <c r="CX27" s="10">
        <v>44641.333333333336</v>
      </c>
      <c r="CY27">
        <v>15.275799999999901</v>
      </c>
      <c r="CZ27">
        <v>-6.7788000000000004</v>
      </c>
      <c r="DA27">
        <f t="shared" si="42"/>
        <v>6.7788000000000004</v>
      </c>
      <c r="DC27" s="11">
        <v>0.28799999999999998</v>
      </c>
      <c r="DE27">
        <v>20</v>
      </c>
      <c r="DF27">
        <f t="shared" si="43"/>
        <v>6.3079999999999998</v>
      </c>
      <c r="DG27">
        <f t="shared" si="44"/>
        <v>0.52566666666666662</v>
      </c>
      <c r="DH27">
        <f t="shared" si="102"/>
        <v>2.628333333333333</v>
      </c>
      <c r="DI27">
        <v>20</v>
      </c>
      <c r="DJ27">
        <f t="shared" si="45"/>
        <v>6.3079999999999998</v>
      </c>
      <c r="DK27">
        <f t="shared" si="46"/>
        <v>0.52566666666666662</v>
      </c>
      <c r="DL27">
        <f t="shared" si="89"/>
        <v>2.1026666666666665</v>
      </c>
      <c r="DM27">
        <v>20</v>
      </c>
      <c r="DN27">
        <f t="shared" si="47"/>
        <v>6.3079999999999998</v>
      </c>
      <c r="DO27">
        <f t="shared" si="48"/>
        <v>0.52566666666666662</v>
      </c>
      <c r="DP27">
        <f t="shared" si="90"/>
        <v>1.0513333333333332</v>
      </c>
      <c r="DQ27">
        <v>0</v>
      </c>
      <c r="DR27">
        <f t="shared" si="49"/>
        <v>0</v>
      </c>
      <c r="DS27">
        <f t="shared" si="50"/>
        <v>0</v>
      </c>
      <c r="DT27">
        <f t="shared" si="91"/>
        <v>0</v>
      </c>
      <c r="DU27">
        <f t="shared" si="51"/>
        <v>22.8</v>
      </c>
      <c r="DV27">
        <f t="shared" si="6"/>
        <v>37.539329411764605</v>
      </c>
      <c r="DW27">
        <f t="shared" si="7"/>
        <v>30.760529411764605</v>
      </c>
      <c r="DX27">
        <f t="shared" si="52"/>
        <v>6.7788000000000004</v>
      </c>
      <c r="DY27">
        <f t="shared" si="53"/>
        <v>0.73825270588235048</v>
      </c>
      <c r="EB27">
        <v>6</v>
      </c>
      <c r="EC27">
        <v>1.89239998108679</v>
      </c>
      <c r="ED27">
        <f t="shared" si="54"/>
        <v>0.15769999842389917</v>
      </c>
      <c r="EE27">
        <f t="shared" si="103"/>
        <v>1.5244333390698144</v>
      </c>
      <c r="EF27">
        <v>20</v>
      </c>
      <c r="EG27">
        <v>6.3080000628202804</v>
      </c>
      <c r="EH27">
        <f t="shared" si="55"/>
        <v>0.52566667190169003</v>
      </c>
      <c r="EI27">
        <f t="shared" si="92"/>
        <v>2.1026666876488851</v>
      </c>
      <c r="EJ27">
        <v>20</v>
      </c>
      <c r="EK27">
        <v>6.3080000628204802</v>
      </c>
      <c r="EL27">
        <f t="shared" si="56"/>
        <v>0.52566667190170668</v>
      </c>
      <c r="EM27">
        <f t="shared" si="93"/>
        <v>1.0513333438174501</v>
      </c>
      <c r="EN27">
        <v>0</v>
      </c>
      <c r="EO27">
        <v>0</v>
      </c>
      <c r="EP27">
        <f t="shared" si="57"/>
        <v>0</v>
      </c>
      <c r="EQ27">
        <f t="shared" si="100"/>
        <v>0</v>
      </c>
      <c r="ER27">
        <f t="shared" si="58"/>
        <v>17.48000012858741</v>
      </c>
      <c r="ES27">
        <f t="shared" si="59"/>
        <v>32.34450600791466</v>
      </c>
      <c r="ET27">
        <f t="shared" si="60"/>
        <v>25.56570600791466</v>
      </c>
      <c r="EU27">
        <f t="shared" si="61"/>
        <v>6.7788000000000004</v>
      </c>
      <c r="EV27">
        <f t="shared" si="62"/>
        <v>0.61357694418995179</v>
      </c>
      <c r="FB27" s="10">
        <v>44641.333333333336</v>
      </c>
      <c r="FC27">
        <v>15.275799999999901</v>
      </c>
      <c r="FD27">
        <v>-6.7788000000000004</v>
      </c>
      <c r="FE27">
        <f t="shared" si="63"/>
        <v>6.7788000000000004</v>
      </c>
      <c r="FG27" s="11">
        <v>0.28799999999999998</v>
      </c>
      <c r="FI27">
        <v>100</v>
      </c>
      <c r="FJ27">
        <v>39.840000000000003</v>
      </c>
      <c r="FK27">
        <f t="shared" si="64"/>
        <v>3.3200000000000003</v>
      </c>
      <c r="FL27">
        <f t="shared" si="104"/>
        <v>16.600000000000001</v>
      </c>
      <c r="FM27">
        <v>100</v>
      </c>
      <c r="FN27">
        <v>39.840000000000003</v>
      </c>
      <c r="FO27">
        <f t="shared" si="65"/>
        <v>3.3200000000000003</v>
      </c>
      <c r="FP27">
        <f t="shared" si="94"/>
        <v>13.280000000000001</v>
      </c>
      <c r="FQ27">
        <v>0</v>
      </c>
      <c r="FR27">
        <v>0</v>
      </c>
      <c r="FS27">
        <f t="shared" si="66"/>
        <v>0</v>
      </c>
      <c r="FT27">
        <f t="shared" si="95"/>
        <v>0</v>
      </c>
      <c r="FU27">
        <f t="shared" si="67"/>
        <v>215.27579999999989</v>
      </c>
      <c r="FV27">
        <f t="shared" si="68"/>
        <v>208.4969999999999</v>
      </c>
      <c r="FW27">
        <f t="shared" si="69"/>
        <v>6.7788000000000004</v>
      </c>
      <c r="FX27">
        <f t="shared" si="70"/>
        <v>5.1666191999999969</v>
      </c>
      <c r="GA27">
        <v>6</v>
      </c>
      <c r="GB27">
        <v>2.3903999772577702</v>
      </c>
      <c r="GC27">
        <f t="shared" si="71"/>
        <v>0.19919999810481417</v>
      </c>
      <c r="GD27">
        <f t="shared" si="105"/>
        <v>0.99599999056273159</v>
      </c>
      <c r="GE27">
        <v>6</v>
      </c>
      <c r="GF27">
        <v>2.3903999772577298</v>
      </c>
      <c r="GG27">
        <f t="shared" si="72"/>
        <v>0.19919999810481079</v>
      </c>
      <c r="GH27">
        <f t="shared" si="96"/>
        <v>0.79679999245420741</v>
      </c>
      <c r="GI27">
        <v>20</v>
      </c>
      <c r="GJ27">
        <v>0</v>
      </c>
      <c r="GK27">
        <v>0</v>
      </c>
      <c r="GL27">
        <f t="shared" si="73"/>
        <v>0</v>
      </c>
      <c r="GM27">
        <f t="shared" si="101"/>
        <v>0</v>
      </c>
      <c r="GN27">
        <f t="shared" si="74"/>
        <v>20.056599954515399</v>
      </c>
      <c r="GO27">
        <f t="shared" si="75"/>
        <v>13.277799954515398</v>
      </c>
      <c r="GP27">
        <f t="shared" si="76"/>
        <v>6.7788000000000004</v>
      </c>
      <c r="GQ27">
        <f t="shared" si="77"/>
        <v>0.48135839890836951</v>
      </c>
    </row>
    <row r="28" spans="1:199" x14ac:dyDescent="0.35">
      <c r="A28" s="10">
        <v>44641.336805555555</v>
      </c>
      <c r="B28">
        <v>16.426200000000001</v>
      </c>
      <c r="C28">
        <v>-3.5659999999999998</v>
      </c>
      <c r="D28">
        <f t="shared" si="8"/>
        <v>3.5659999999999998</v>
      </c>
      <c r="F28">
        <v>0.28799999999999998</v>
      </c>
      <c r="H28">
        <v>20</v>
      </c>
      <c r="I28">
        <f t="shared" si="107"/>
        <v>6.3079999999999998</v>
      </c>
      <c r="J28">
        <f t="shared" si="9"/>
        <v>0.52566666666666662</v>
      </c>
      <c r="K28">
        <f t="shared" si="106"/>
        <v>3.1539999999999995</v>
      </c>
      <c r="L28">
        <v>20</v>
      </c>
      <c r="M28">
        <f t="shared" si="0"/>
        <v>6.3079999999999998</v>
      </c>
      <c r="N28">
        <f t="shared" si="10"/>
        <v>0.52566666666666662</v>
      </c>
      <c r="O28">
        <f t="shared" si="78"/>
        <v>2.628333333333333</v>
      </c>
      <c r="P28">
        <v>20</v>
      </c>
      <c r="Q28">
        <f t="shared" si="1"/>
        <v>6.3079999999999998</v>
      </c>
      <c r="R28">
        <f t="shared" si="11"/>
        <v>0.52566666666666662</v>
      </c>
      <c r="S28">
        <f t="shared" si="79"/>
        <v>1.577</v>
      </c>
      <c r="T28">
        <v>0</v>
      </c>
      <c r="U28">
        <f t="shared" si="12"/>
        <v>0</v>
      </c>
      <c r="V28">
        <f t="shared" si="13"/>
        <v>0</v>
      </c>
      <c r="W28">
        <f t="shared" si="80"/>
        <v>0</v>
      </c>
      <c r="X28">
        <f t="shared" si="14"/>
        <v>22.8</v>
      </c>
      <c r="Y28">
        <f t="shared" si="15"/>
        <v>38.689729411764702</v>
      </c>
      <c r="Z28">
        <f t="shared" si="16"/>
        <v>35.1237294117647</v>
      </c>
      <c r="AA28">
        <f t="shared" si="2"/>
        <v>3.5659999999999998</v>
      </c>
      <c r="AB28">
        <f t="shared" si="17"/>
        <v>0.84296950588235275</v>
      </c>
      <c r="AD28" s="31"/>
      <c r="AE28">
        <v>6</v>
      </c>
      <c r="AF28">
        <v>1.89239998108681</v>
      </c>
      <c r="AG28">
        <f t="shared" si="18"/>
        <v>0.15769999842390084</v>
      </c>
      <c r="AH28">
        <f t="shared" si="19"/>
        <v>2.050100011035326</v>
      </c>
      <c r="AI28">
        <v>20</v>
      </c>
      <c r="AJ28">
        <v>6.3080000628132797</v>
      </c>
      <c r="AK28">
        <f t="shared" si="20"/>
        <v>0.52566667190110661</v>
      </c>
      <c r="AL28">
        <f t="shared" si="81"/>
        <v>2.6283333595497824</v>
      </c>
      <c r="AM28">
        <v>20</v>
      </c>
      <c r="AN28">
        <v>6.3080000628131696</v>
      </c>
      <c r="AO28">
        <f t="shared" si="21"/>
        <v>0.5256666719010975</v>
      </c>
      <c r="AP28">
        <f t="shared" si="82"/>
        <v>1.5770000157180828</v>
      </c>
      <c r="AQ28">
        <v>0</v>
      </c>
      <c r="AR28">
        <v>0</v>
      </c>
      <c r="AS28">
        <f t="shared" si="22"/>
        <v>0</v>
      </c>
      <c r="AT28">
        <f t="shared" si="97"/>
        <v>0</v>
      </c>
      <c r="AU28">
        <f t="shared" si="23"/>
        <v>33.494906007897953</v>
      </c>
      <c r="AV28">
        <f t="shared" si="24"/>
        <v>29.928906007897954</v>
      </c>
      <c r="AW28">
        <f t="shared" si="25"/>
        <v>3.5659999999999998</v>
      </c>
      <c r="AX28">
        <f t="shared" si="26"/>
        <v>0.71829374418955083</v>
      </c>
      <c r="BB28">
        <v>6</v>
      </c>
      <c r="BC28">
        <v>1.8923999819222099</v>
      </c>
      <c r="BD28">
        <f t="shared" si="27"/>
        <v>0.15769999849351751</v>
      </c>
      <c r="BE28">
        <f t="shared" si="83"/>
        <v>0.94619999094145402</v>
      </c>
      <c r="BF28">
        <v>20</v>
      </c>
      <c r="BG28">
        <v>6.3080000232027302</v>
      </c>
      <c r="BH28">
        <f t="shared" si="28"/>
        <v>0.52566666860022759</v>
      </c>
      <c r="BI28">
        <f t="shared" si="84"/>
        <v>2.6283333548022139</v>
      </c>
      <c r="BJ28">
        <v>20</v>
      </c>
      <c r="BK28">
        <v>6.30800004472826</v>
      </c>
      <c r="BL28">
        <f t="shared" si="29"/>
        <v>0.52566667039402171</v>
      </c>
      <c r="BM28">
        <f t="shared" si="85"/>
        <v>1.577000013488854</v>
      </c>
      <c r="BN28">
        <v>0</v>
      </c>
      <c r="BO28">
        <v>0</v>
      </c>
      <c r="BP28">
        <f t="shared" si="30"/>
        <v>0</v>
      </c>
      <c r="BQ28">
        <f t="shared" si="98"/>
        <v>0</v>
      </c>
      <c r="BR28">
        <f t="shared" si="31"/>
        <v>33.494905941003765</v>
      </c>
      <c r="BS28">
        <f t="shared" si="32"/>
        <v>29.928905941003766</v>
      </c>
      <c r="BT28">
        <f t="shared" si="33"/>
        <v>3.5659999999999998</v>
      </c>
      <c r="BU28">
        <f t="shared" si="34"/>
        <v>0.7182937425840904</v>
      </c>
      <c r="BW28" s="11">
        <f t="shared" si="3"/>
        <v>27.368600049853203</v>
      </c>
      <c r="BY28">
        <v>6</v>
      </c>
      <c r="BZ28">
        <v>1.8923999840889401</v>
      </c>
      <c r="CA28">
        <f t="shared" si="35"/>
        <v>0.15769999867407836</v>
      </c>
      <c r="CB28">
        <f t="shared" si="86"/>
        <v>1.1941429663263601</v>
      </c>
      <c r="CC28">
        <v>20</v>
      </c>
      <c r="CD28">
        <v>6.3079950839221199</v>
      </c>
      <c r="CE28">
        <f t="shared" si="36"/>
        <v>0.52566625699350999</v>
      </c>
      <c r="CF28">
        <f t="shared" si="87"/>
        <v>2.6283329424458293</v>
      </c>
      <c r="CG28">
        <v>20</v>
      </c>
      <c r="CH28">
        <v>6.3079951914768904</v>
      </c>
      <c r="CI28">
        <f t="shared" si="37"/>
        <v>0.52566626595640753</v>
      </c>
      <c r="CJ28">
        <f t="shared" si="88"/>
        <v>1.5769996086404101</v>
      </c>
      <c r="CK28">
        <v>0</v>
      </c>
      <c r="CL28">
        <v>0</v>
      </c>
      <c r="CM28">
        <f t="shared" si="38"/>
        <v>0</v>
      </c>
      <c r="CN28">
        <f t="shared" si="99"/>
        <v>0</v>
      </c>
      <c r="CO28">
        <f t="shared" si="39"/>
        <v>17.479988264443314</v>
      </c>
      <c r="CP28">
        <f t="shared" si="4"/>
        <v>33.494894422927004</v>
      </c>
      <c r="CQ28">
        <f t="shared" si="5"/>
        <v>29.928894422927005</v>
      </c>
      <c r="CR28">
        <f t="shared" si="40"/>
        <v>3.5659999999999998</v>
      </c>
      <c r="CS28">
        <f t="shared" si="41"/>
        <v>0.71829346615024803</v>
      </c>
      <c r="CX28" s="10">
        <v>44641.336805555555</v>
      </c>
      <c r="CY28">
        <v>16.426200000000001</v>
      </c>
      <c r="CZ28">
        <v>-7.4885999999999999</v>
      </c>
      <c r="DA28">
        <f t="shared" si="42"/>
        <v>7.4885999999999999</v>
      </c>
      <c r="DC28" s="11">
        <v>0.28799999999999998</v>
      </c>
      <c r="DE28">
        <v>20</v>
      </c>
      <c r="DF28">
        <f t="shared" si="43"/>
        <v>6.3079999999999998</v>
      </c>
      <c r="DG28">
        <f t="shared" si="44"/>
        <v>0.52566666666666662</v>
      </c>
      <c r="DH28">
        <f t="shared" si="102"/>
        <v>3.1539999999999995</v>
      </c>
      <c r="DI28">
        <v>20</v>
      </c>
      <c r="DJ28">
        <f t="shared" si="45"/>
        <v>6.3079999999999998</v>
      </c>
      <c r="DK28">
        <f t="shared" si="46"/>
        <v>0.52566666666666662</v>
      </c>
      <c r="DL28">
        <f t="shared" si="89"/>
        <v>2.628333333333333</v>
      </c>
      <c r="DM28">
        <v>20</v>
      </c>
      <c r="DN28">
        <f t="shared" si="47"/>
        <v>6.3079999999999998</v>
      </c>
      <c r="DO28">
        <f t="shared" si="48"/>
        <v>0.52566666666666662</v>
      </c>
      <c r="DP28">
        <f t="shared" si="90"/>
        <v>1.577</v>
      </c>
      <c r="DQ28">
        <v>0</v>
      </c>
      <c r="DR28">
        <f t="shared" si="49"/>
        <v>0</v>
      </c>
      <c r="DS28">
        <f t="shared" si="50"/>
        <v>0</v>
      </c>
      <c r="DT28">
        <f t="shared" si="91"/>
        <v>0</v>
      </c>
      <c r="DU28">
        <f t="shared" si="51"/>
        <v>22.8</v>
      </c>
      <c r="DV28">
        <f t="shared" si="6"/>
        <v>38.689729411764702</v>
      </c>
      <c r="DW28">
        <f t="shared" si="7"/>
        <v>31.201129411764704</v>
      </c>
      <c r="DX28">
        <f t="shared" si="52"/>
        <v>7.4885999999999999</v>
      </c>
      <c r="DY28">
        <f t="shared" si="53"/>
        <v>0.74882710588235279</v>
      </c>
      <c r="EB28">
        <v>6</v>
      </c>
      <c r="EC28">
        <v>1.89239998108678</v>
      </c>
      <c r="ED28">
        <f t="shared" si="54"/>
        <v>0.15769999842389831</v>
      </c>
      <c r="EE28">
        <f t="shared" si="103"/>
        <v>1.6821333374937126</v>
      </c>
      <c r="EF28">
        <v>20</v>
      </c>
      <c r="EG28">
        <v>6.3080000628178903</v>
      </c>
      <c r="EH28">
        <f t="shared" si="55"/>
        <v>0.52566667190149086</v>
      </c>
      <c r="EI28">
        <f t="shared" si="92"/>
        <v>2.6283333595503757</v>
      </c>
      <c r="EJ28">
        <v>20</v>
      </c>
      <c r="EK28">
        <v>6.3080000628179498</v>
      </c>
      <c r="EL28">
        <f t="shared" si="56"/>
        <v>0.52566667190149585</v>
      </c>
      <c r="EM28">
        <f t="shared" si="93"/>
        <v>1.5770000157189461</v>
      </c>
      <c r="EN28">
        <v>0</v>
      </c>
      <c r="EO28">
        <v>0</v>
      </c>
      <c r="EP28">
        <f t="shared" si="57"/>
        <v>0</v>
      </c>
      <c r="EQ28">
        <f t="shared" si="100"/>
        <v>0</v>
      </c>
      <c r="ER28">
        <f t="shared" si="58"/>
        <v>17.480000128581469</v>
      </c>
      <c r="ES28">
        <f t="shared" si="59"/>
        <v>33.494906007908966</v>
      </c>
      <c r="ET28">
        <f t="shared" si="60"/>
        <v>26.006306007908968</v>
      </c>
      <c r="EU28">
        <f t="shared" si="61"/>
        <v>7.4885999999999999</v>
      </c>
      <c r="EV28">
        <f t="shared" si="62"/>
        <v>0.6241513441898151</v>
      </c>
      <c r="FB28" s="10">
        <v>44641.336805555555</v>
      </c>
      <c r="FC28">
        <v>16.426200000000001</v>
      </c>
      <c r="FD28">
        <v>-7.4885999999999999</v>
      </c>
      <c r="FE28">
        <f t="shared" si="63"/>
        <v>7.4885999999999999</v>
      </c>
      <c r="FG28" s="11">
        <v>0.28799999999999998</v>
      </c>
      <c r="FI28">
        <v>100</v>
      </c>
      <c r="FJ28">
        <v>39.840000000000003</v>
      </c>
      <c r="FK28">
        <f t="shared" si="64"/>
        <v>3.3200000000000003</v>
      </c>
      <c r="FL28">
        <f t="shared" si="104"/>
        <v>19.920000000000002</v>
      </c>
      <c r="FM28">
        <v>100</v>
      </c>
      <c r="FN28">
        <v>39.840000000000003</v>
      </c>
      <c r="FO28">
        <f t="shared" si="65"/>
        <v>3.3200000000000003</v>
      </c>
      <c r="FP28">
        <f t="shared" si="94"/>
        <v>16.600000000000001</v>
      </c>
      <c r="FQ28">
        <v>0</v>
      </c>
      <c r="FR28">
        <v>0</v>
      </c>
      <c r="FS28">
        <f t="shared" si="66"/>
        <v>0</v>
      </c>
      <c r="FT28">
        <f t="shared" si="95"/>
        <v>0</v>
      </c>
      <c r="FU28">
        <f t="shared" si="67"/>
        <v>216.42619999999999</v>
      </c>
      <c r="FV28">
        <f t="shared" si="68"/>
        <v>208.9376</v>
      </c>
      <c r="FW28">
        <f t="shared" si="69"/>
        <v>7.4885999999999999</v>
      </c>
      <c r="FX28">
        <f t="shared" si="70"/>
        <v>5.1942287999999994</v>
      </c>
      <c r="GA28">
        <v>6</v>
      </c>
      <c r="GB28">
        <v>2.3903999772121902</v>
      </c>
      <c r="GC28">
        <f t="shared" si="71"/>
        <v>0.19919999810101585</v>
      </c>
      <c r="GD28">
        <f t="shared" si="105"/>
        <v>1.1951999886637474</v>
      </c>
      <c r="GE28">
        <v>6</v>
      </c>
      <c r="GF28">
        <v>2.39039997721216</v>
      </c>
      <c r="GG28">
        <f t="shared" si="72"/>
        <v>0.19919999810101333</v>
      </c>
      <c r="GH28">
        <f t="shared" si="96"/>
        <v>0.9959999905552207</v>
      </c>
      <c r="GI28">
        <v>20</v>
      </c>
      <c r="GJ28">
        <v>0</v>
      </c>
      <c r="GK28">
        <v>0</v>
      </c>
      <c r="GL28">
        <f t="shared" si="73"/>
        <v>0</v>
      </c>
      <c r="GM28">
        <f t="shared" si="101"/>
        <v>0</v>
      </c>
      <c r="GN28">
        <f t="shared" si="74"/>
        <v>21.206999954424351</v>
      </c>
      <c r="GO28">
        <f t="shared" si="75"/>
        <v>13.718399954424351</v>
      </c>
      <c r="GP28">
        <f t="shared" si="76"/>
        <v>7.4885999999999999</v>
      </c>
      <c r="GQ28">
        <f t="shared" si="77"/>
        <v>0.50896799890618427</v>
      </c>
    </row>
    <row r="29" spans="1:199" x14ac:dyDescent="0.35">
      <c r="A29" s="10">
        <v>44641.340277777781</v>
      </c>
      <c r="B29">
        <v>13.914</v>
      </c>
      <c r="C29">
        <v>-3.871</v>
      </c>
      <c r="D29">
        <f t="shared" si="8"/>
        <v>3.871</v>
      </c>
      <c r="F29">
        <v>0.28799999999999998</v>
      </c>
      <c r="H29">
        <v>20</v>
      </c>
      <c r="I29">
        <f t="shared" si="107"/>
        <v>6.3079999999999998</v>
      </c>
      <c r="J29">
        <f t="shared" si="9"/>
        <v>0.52566666666666662</v>
      </c>
      <c r="K29">
        <f t="shared" si="106"/>
        <v>3.679666666666666</v>
      </c>
      <c r="L29">
        <v>20</v>
      </c>
      <c r="M29">
        <f t="shared" si="0"/>
        <v>6.3079999999999998</v>
      </c>
      <c r="N29">
        <f t="shared" si="10"/>
        <v>0.52566666666666662</v>
      </c>
      <c r="O29">
        <f t="shared" si="78"/>
        <v>3.1539999999999995</v>
      </c>
      <c r="P29">
        <v>20</v>
      </c>
      <c r="Q29">
        <f t="shared" si="1"/>
        <v>6.3079999999999998</v>
      </c>
      <c r="R29">
        <f t="shared" si="11"/>
        <v>0.52566666666666662</v>
      </c>
      <c r="S29">
        <f t="shared" si="79"/>
        <v>2.1026666666666665</v>
      </c>
      <c r="T29">
        <v>0</v>
      </c>
      <c r="U29">
        <f t="shared" si="12"/>
        <v>0</v>
      </c>
      <c r="V29">
        <f t="shared" si="13"/>
        <v>0</v>
      </c>
      <c r="W29">
        <f t="shared" si="80"/>
        <v>0</v>
      </c>
      <c r="X29">
        <f t="shared" si="14"/>
        <v>22.8</v>
      </c>
      <c r="Y29">
        <f t="shared" si="15"/>
        <v>36.177529411764702</v>
      </c>
      <c r="Z29">
        <f t="shared" si="16"/>
        <v>32.3065294117647</v>
      </c>
      <c r="AA29">
        <f t="shared" si="2"/>
        <v>3.871</v>
      </c>
      <c r="AB29">
        <f t="shared" si="17"/>
        <v>0.77535670588235284</v>
      </c>
      <c r="AD29" s="31"/>
      <c r="AE29">
        <v>6</v>
      </c>
      <c r="AF29">
        <v>1.8923999810868299</v>
      </c>
      <c r="AG29">
        <f t="shared" si="18"/>
        <v>0.1576999984239025</v>
      </c>
      <c r="AH29">
        <f t="shared" si="19"/>
        <v>2.2078000094592287</v>
      </c>
      <c r="AI29">
        <v>20</v>
      </c>
      <c r="AJ29">
        <v>6.3080000628282598</v>
      </c>
      <c r="AK29">
        <f t="shared" si="20"/>
        <v>0.52566667190235494</v>
      </c>
      <c r="AL29">
        <f t="shared" si="81"/>
        <v>3.1540000314521373</v>
      </c>
      <c r="AM29">
        <v>20</v>
      </c>
      <c r="AN29">
        <v>6.3080000628284001</v>
      </c>
      <c r="AO29">
        <f t="shared" si="21"/>
        <v>0.5256666719023666</v>
      </c>
      <c r="AP29">
        <f t="shared" si="82"/>
        <v>2.1026666876204496</v>
      </c>
      <c r="AQ29">
        <v>0</v>
      </c>
      <c r="AR29">
        <v>0</v>
      </c>
      <c r="AS29">
        <f t="shared" si="22"/>
        <v>0</v>
      </c>
      <c r="AT29">
        <f t="shared" si="97"/>
        <v>0</v>
      </c>
      <c r="AU29">
        <f t="shared" si="23"/>
        <v>30.982706007933515</v>
      </c>
      <c r="AV29">
        <f t="shared" si="24"/>
        <v>27.111706007933517</v>
      </c>
      <c r="AW29">
        <f t="shared" si="25"/>
        <v>3.871</v>
      </c>
      <c r="AX29">
        <f t="shared" si="26"/>
        <v>0.65068094419040434</v>
      </c>
      <c r="BB29">
        <v>6</v>
      </c>
      <c r="BC29">
        <v>1.8923999821208799</v>
      </c>
      <c r="BD29">
        <f t="shared" si="27"/>
        <v>0.15769999851007332</v>
      </c>
      <c r="BE29">
        <f t="shared" si="83"/>
        <v>1.1038999894515273</v>
      </c>
      <c r="BF29">
        <v>20</v>
      </c>
      <c r="BG29">
        <v>6.3080000590732697</v>
      </c>
      <c r="BH29">
        <f t="shared" si="28"/>
        <v>0.52566667158943914</v>
      </c>
      <c r="BI29">
        <f t="shared" si="84"/>
        <v>3.1540000263916532</v>
      </c>
      <c r="BJ29">
        <v>20</v>
      </c>
      <c r="BK29">
        <v>6.30800005941708</v>
      </c>
      <c r="BL29">
        <f t="shared" si="29"/>
        <v>0.52566667161809</v>
      </c>
      <c r="BM29">
        <f t="shared" si="85"/>
        <v>2.1026666851069438</v>
      </c>
      <c r="BN29">
        <v>0</v>
      </c>
      <c r="BO29">
        <v>0</v>
      </c>
      <c r="BP29">
        <f t="shared" si="30"/>
        <v>0</v>
      </c>
      <c r="BQ29">
        <f t="shared" si="98"/>
        <v>0</v>
      </c>
      <c r="BR29">
        <f t="shared" si="31"/>
        <v>30.982706000719091</v>
      </c>
      <c r="BS29">
        <f t="shared" si="32"/>
        <v>27.111706000719092</v>
      </c>
      <c r="BT29">
        <f t="shared" si="33"/>
        <v>3.871</v>
      </c>
      <c r="BU29">
        <f t="shared" si="34"/>
        <v>0.65068094401725807</v>
      </c>
      <c r="BW29" s="11">
        <f t="shared" si="3"/>
        <v>24.551400100611229</v>
      </c>
      <c r="BY29">
        <v>6</v>
      </c>
      <c r="BZ29">
        <v>1.89239998445987</v>
      </c>
      <c r="CA29">
        <f t="shared" si="35"/>
        <v>0.15769999870498916</v>
      </c>
      <c r="CB29">
        <f t="shared" si="86"/>
        <v>1.3518429650313493</v>
      </c>
      <c r="CC29">
        <v>20</v>
      </c>
      <c r="CD29">
        <v>6.3080000600036001</v>
      </c>
      <c r="CE29">
        <f t="shared" si="36"/>
        <v>0.52566667166696668</v>
      </c>
      <c r="CF29">
        <f t="shared" si="87"/>
        <v>3.1539996141127959</v>
      </c>
      <c r="CG29">
        <v>20</v>
      </c>
      <c r="CH29">
        <v>6.3080000594651198</v>
      </c>
      <c r="CI29">
        <f t="shared" si="37"/>
        <v>0.52566667162209324</v>
      </c>
      <c r="CJ29">
        <f t="shared" si="88"/>
        <v>2.1026662802625031</v>
      </c>
      <c r="CK29">
        <v>0</v>
      </c>
      <c r="CL29">
        <v>0</v>
      </c>
      <c r="CM29">
        <f t="shared" si="38"/>
        <v>0</v>
      </c>
      <c r="CN29">
        <f t="shared" si="99"/>
        <v>0</v>
      </c>
      <c r="CO29">
        <f t="shared" si="39"/>
        <v>17.48000012521517</v>
      </c>
      <c r="CP29">
        <f t="shared" si="4"/>
        <v>30.982706004621868</v>
      </c>
      <c r="CQ29">
        <f t="shared" si="5"/>
        <v>27.111706004621869</v>
      </c>
      <c r="CR29">
        <f t="shared" si="40"/>
        <v>3.871</v>
      </c>
      <c r="CS29">
        <f t="shared" si="41"/>
        <v>0.6506809441109247</v>
      </c>
      <c r="CX29" s="10">
        <v>44641.340277777781</v>
      </c>
      <c r="CY29">
        <v>13.914</v>
      </c>
      <c r="CZ29">
        <v>-8.1290999999999993</v>
      </c>
      <c r="DA29">
        <f t="shared" si="42"/>
        <v>8.1290999999999993</v>
      </c>
      <c r="DC29" s="11">
        <v>0.28799999999999998</v>
      </c>
      <c r="DE29">
        <v>20</v>
      </c>
      <c r="DF29">
        <f t="shared" si="43"/>
        <v>6.3079999999999998</v>
      </c>
      <c r="DG29">
        <f t="shared" si="44"/>
        <v>0.52566666666666662</v>
      </c>
      <c r="DH29">
        <f t="shared" si="102"/>
        <v>3.679666666666666</v>
      </c>
      <c r="DI29">
        <v>20</v>
      </c>
      <c r="DJ29">
        <f t="shared" si="45"/>
        <v>6.3079999999999998</v>
      </c>
      <c r="DK29">
        <f t="shared" si="46"/>
        <v>0.52566666666666662</v>
      </c>
      <c r="DL29">
        <f t="shared" si="89"/>
        <v>3.1539999999999995</v>
      </c>
      <c r="DM29">
        <v>20</v>
      </c>
      <c r="DN29">
        <f t="shared" si="47"/>
        <v>6.3079999999999998</v>
      </c>
      <c r="DO29">
        <f t="shared" si="48"/>
        <v>0.52566666666666662</v>
      </c>
      <c r="DP29">
        <f t="shared" si="90"/>
        <v>2.1026666666666665</v>
      </c>
      <c r="DQ29">
        <v>0</v>
      </c>
      <c r="DR29">
        <f t="shared" si="49"/>
        <v>0</v>
      </c>
      <c r="DS29">
        <f t="shared" si="50"/>
        <v>0</v>
      </c>
      <c r="DT29">
        <f t="shared" si="91"/>
        <v>0</v>
      </c>
      <c r="DU29">
        <f t="shared" si="51"/>
        <v>22.8</v>
      </c>
      <c r="DV29">
        <f t="shared" si="6"/>
        <v>36.177529411764702</v>
      </c>
      <c r="DW29">
        <f t="shared" si="7"/>
        <v>28.048429411764701</v>
      </c>
      <c r="DX29">
        <f t="shared" si="52"/>
        <v>8.1290999999999993</v>
      </c>
      <c r="DY29">
        <f t="shared" si="53"/>
        <v>0.67316230588235282</v>
      </c>
      <c r="EB29">
        <v>6</v>
      </c>
      <c r="EC29">
        <v>1.89239998108681</v>
      </c>
      <c r="ED29">
        <f t="shared" si="54"/>
        <v>0.15769999842390084</v>
      </c>
      <c r="EE29">
        <f t="shared" si="103"/>
        <v>1.8398333359176136</v>
      </c>
      <c r="EF29">
        <v>20</v>
      </c>
      <c r="EG29">
        <v>6.3080000628345196</v>
      </c>
      <c r="EH29">
        <f t="shared" si="55"/>
        <v>0.52566667190287664</v>
      </c>
      <c r="EI29">
        <f t="shared" si="92"/>
        <v>3.1540000314532524</v>
      </c>
      <c r="EJ29">
        <v>20</v>
      </c>
      <c r="EK29">
        <v>6.3080000628341004</v>
      </c>
      <c r="EL29">
        <f t="shared" si="56"/>
        <v>0.52566667190284166</v>
      </c>
      <c r="EM29">
        <f t="shared" si="93"/>
        <v>2.1026666876217877</v>
      </c>
      <c r="EN29">
        <v>0</v>
      </c>
      <c r="EO29">
        <v>0</v>
      </c>
      <c r="EP29">
        <f t="shared" si="57"/>
        <v>0</v>
      </c>
      <c r="EQ29">
        <f t="shared" si="100"/>
        <v>0</v>
      </c>
      <c r="ER29">
        <f t="shared" si="58"/>
        <v>17.480000128621</v>
      </c>
      <c r="ES29">
        <f t="shared" si="59"/>
        <v>30.982706007947563</v>
      </c>
      <c r="ET29">
        <f t="shared" si="60"/>
        <v>22.853606007947562</v>
      </c>
      <c r="EU29">
        <f t="shared" si="61"/>
        <v>8.1290999999999993</v>
      </c>
      <c r="EV29">
        <f t="shared" si="62"/>
        <v>0.54848654419074139</v>
      </c>
      <c r="FB29" s="10">
        <v>44641.340277777781</v>
      </c>
      <c r="FC29">
        <v>13.914</v>
      </c>
      <c r="FD29">
        <v>-8.1290999999999993</v>
      </c>
      <c r="FE29">
        <f t="shared" si="63"/>
        <v>8.1290999999999993</v>
      </c>
      <c r="FG29" s="11">
        <v>0.28799999999999998</v>
      </c>
      <c r="FI29">
        <v>100</v>
      </c>
      <c r="FJ29">
        <v>39.840000000000003</v>
      </c>
      <c r="FK29">
        <f t="shared" si="64"/>
        <v>3.3200000000000003</v>
      </c>
      <c r="FL29">
        <f t="shared" si="104"/>
        <v>23.240000000000002</v>
      </c>
      <c r="FM29">
        <v>100</v>
      </c>
      <c r="FN29">
        <v>39.840000000000003</v>
      </c>
      <c r="FO29">
        <f t="shared" si="65"/>
        <v>3.3200000000000003</v>
      </c>
      <c r="FP29">
        <f t="shared" si="94"/>
        <v>19.920000000000002</v>
      </c>
      <c r="FQ29">
        <v>0</v>
      </c>
      <c r="FR29">
        <v>0</v>
      </c>
      <c r="FS29">
        <f t="shared" si="66"/>
        <v>0</v>
      </c>
      <c r="FT29">
        <f t="shared" si="95"/>
        <v>0</v>
      </c>
      <c r="FU29">
        <f t="shared" si="67"/>
        <v>213.91399999999999</v>
      </c>
      <c r="FV29">
        <f t="shared" si="68"/>
        <v>205.78489999999999</v>
      </c>
      <c r="FW29">
        <f t="shared" si="69"/>
        <v>8.1290999999999993</v>
      </c>
      <c r="FX29">
        <f t="shared" si="70"/>
        <v>5.1339359999999994</v>
      </c>
      <c r="GA29">
        <v>6</v>
      </c>
      <c r="GB29">
        <v>2.39039997764782</v>
      </c>
      <c r="GC29">
        <f t="shared" si="71"/>
        <v>0.19919999813731834</v>
      </c>
      <c r="GD29">
        <f t="shared" si="105"/>
        <v>1.3943999868010657</v>
      </c>
      <c r="GE29">
        <v>6</v>
      </c>
      <c r="GF29">
        <v>2.3903999776477498</v>
      </c>
      <c r="GG29">
        <f t="shared" si="72"/>
        <v>0.19919999813731248</v>
      </c>
      <c r="GH29">
        <f t="shared" si="96"/>
        <v>1.1951999886925333</v>
      </c>
      <c r="GI29">
        <v>20</v>
      </c>
      <c r="GJ29">
        <v>0</v>
      </c>
      <c r="GK29">
        <v>0</v>
      </c>
      <c r="GL29">
        <f t="shared" si="73"/>
        <v>0</v>
      </c>
      <c r="GM29">
        <f t="shared" si="101"/>
        <v>0</v>
      </c>
      <c r="GN29">
        <f t="shared" si="74"/>
        <v>18.694799955295569</v>
      </c>
      <c r="GO29">
        <f t="shared" si="75"/>
        <v>10.565699955295569</v>
      </c>
      <c r="GP29">
        <f t="shared" si="76"/>
        <v>8.1290999999999993</v>
      </c>
      <c r="GQ29">
        <f t="shared" si="77"/>
        <v>0.44867519892709362</v>
      </c>
    </row>
    <row r="30" spans="1:199" x14ac:dyDescent="0.35">
      <c r="A30" s="10">
        <v>44641.34375</v>
      </c>
      <c r="B30">
        <v>14.0115999999999</v>
      </c>
      <c r="C30">
        <v>-4.1996000000000002</v>
      </c>
      <c r="D30">
        <f t="shared" si="8"/>
        <v>4.1996000000000002</v>
      </c>
      <c r="F30">
        <v>0.28799999999999998</v>
      </c>
      <c r="H30">
        <v>20</v>
      </c>
      <c r="I30">
        <f t="shared" si="107"/>
        <v>6.3079999999999998</v>
      </c>
      <c r="J30">
        <f t="shared" si="9"/>
        <v>0.52566666666666662</v>
      </c>
      <c r="K30">
        <f t="shared" si="106"/>
        <v>4.2053333333333329</v>
      </c>
      <c r="L30">
        <v>20</v>
      </c>
      <c r="M30">
        <f t="shared" si="0"/>
        <v>6.3079999999999998</v>
      </c>
      <c r="N30">
        <f t="shared" si="10"/>
        <v>0.52566666666666662</v>
      </c>
      <c r="O30">
        <f t="shared" si="78"/>
        <v>3.679666666666666</v>
      </c>
      <c r="P30">
        <v>20</v>
      </c>
      <c r="Q30">
        <f t="shared" si="1"/>
        <v>6.3079999999999998</v>
      </c>
      <c r="R30">
        <f t="shared" si="11"/>
        <v>0.52566666666666662</v>
      </c>
      <c r="S30">
        <f t="shared" si="79"/>
        <v>2.628333333333333</v>
      </c>
      <c r="T30">
        <v>0</v>
      </c>
      <c r="U30">
        <f t="shared" si="12"/>
        <v>0</v>
      </c>
      <c r="V30">
        <f t="shared" si="13"/>
        <v>0</v>
      </c>
      <c r="W30">
        <f t="shared" si="80"/>
        <v>0</v>
      </c>
      <c r="X30">
        <f t="shared" si="14"/>
        <v>22.8</v>
      </c>
      <c r="Y30">
        <f t="shared" si="15"/>
        <v>36.275129411764603</v>
      </c>
      <c r="Z30">
        <f t="shared" si="16"/>
        <v>32.075529411764606</v>
      </c>
      <c r="AA30">
        <f t="shared" si="2"/>
        <v>4.1996000000000002</v>
      </c>
      <c r="AB30">
        <f t="shared" si="17"/>
        <v>0.7698127058823504</v>
      </c>
      <c r="AD30" s="31"/>
      <c r="AE30">
        <v>6</v>
      </c>
      <c r="AF30">
        <v>1.8923999810868399</v>
      </c>
      <c r="AG30">
        <f t="shared" si="18"/>
        <v>0.15769999842390331</v>
      </c>
      <c r="AH30">
        <f t="shared" si="19"/>
        <v>2.3655000078831319</v>
      </c>
      <c r="AI30">
        <v>20</v>
      </c>
      <c r="AJ30">
        <v>6.3080000628165598</v>
      </c>
      <c r="AK30">
        <f t="shared" si="20"/>
        <v>0.52566667190137994</v>
      </c>
      <c r="AL30">
        <f t="shared" si="81"/>
        <v>3.6796667033535173</v>
      </c>
      <c r="AM30">
        <v>20</v>
      </c>
      <c r="AN30">
        <v>6.3080000628329804</v>
      </c>
      <c r="AO30">
        <f t="shared" si="21"/>
        <v>0.52566667190274841</v>
      </c>
      <c r="AP30">
        <f t="shared" si="82"/>
        <v>2.6283333595231979</v>
      </c>
      <c r="AQ30">
        <v>0</v>
      </c>
      <c r="AR30">
        <v>0</v>
      </c>
      <c r="AS30">
        <f t="shared" si="22"/>
        <v>0</v>
      </c>
      <c r="AT30">
        <f t="shared" si="97"/>
        <v>0</v>
      </c>
      <c r="AU30">
        <f t="shared" si="23"/>
        <v>31.080306007925053</v>
      </c>
      <c r="AV30">
        <f t="shared" si="24"/>
        <v>26.880706007925053</v>
      </c>
      <c r="AW30">
        <f t="shared" si="25"/>
        <v>4.1996000000000002</v>
      </c>
      <c r="AX30">
        <f t="shared" si="26"/>
        <v>0.64513694419020107</v>
      </c>
      <c r="BB30">
        <v>6</v>
      </c>
      <c r="BC30">
        <v>1.8923999821413899</v>
      </c>
      <c r="BD30">
        <f t="shared" si="27"/>
        <v>0.15769999851178251</v>
      </c>
      <c r="BE30">
        <f t="shared" si="83"/>
        <v>1.2615999879633097</v>
      </c>
      <c r="BF30">
        <v>20</v>
      </c>
      <c r="BG30">
        <v>6.3080000593487897</v>
      </c>
      <c r="BH30">
        <f t="shared" si="28"/>
        <v>0.52566667161239911</v>
      </c>
      <c r="BI30">
        <f t="shared" si="84"/>
        <v>3.6796666980040524</v>
      </c>
      <c r="BJ30">
        <v>20</v>
      </c>
      <c r="BK30">
        <v>6.3080000596685197</v>
      </c>
      <c r="BL30">
        <f t="shared" si="29"/>
        <v>0.52566667163904335</v>
      </c>
      <c r="BM30">
        <f t="shared" si="85"/>
        <v>2.628333356745987</v>
      </c>
      <c r="BN30">
        <v>0</v>
      </c>
      <c r="BO30">
        <v>0</v>
      </c>
      <c r="BP30">
        <f t="shared" si="30"/>
        <v>0</v>
      </c>
      <c r="BQ30">
        <f t="shared" si="98"/>
        <v>0</v>
      </c>
      <c r="BR30">
        <f t="shared" si="31"/>
        <v>31.080306001363077</v>
      </c>
      <c r="BS30">
        <f t="shared" si="32"/>
        <v>26.880706001363077</v>
      </c>
      <c r="BT30">
        <f t="shared" si="33"/>
        <v>4.1996000000000002</v>
      </c>
      <c r="BU30">
        <f t="shared" si="34"/>
        <v>0.64513694403271371</v>
      </c>
      <c r="BW30" s="11">
        <f t="shared" si="3"/>
        <v>24.320400101158601</v>
      </c>
      <c r="BY30">
        <v>6</v>
      </c>
      <c r="BZ30">
        <v>1.8923999851620701</v>
      </c>
      <c r="CA30">
        <f t="shared" si="35"/>
        <v>0.15769999876350582</v>
      </c>
      <c r="CB30">
        <f t="shared" si="86"/>
        <v>1.5095429637948552</v>
      </c>
      <c r="CC30">
        <v>20</v>
      </c>
      <c r="CD30">
        <v>6.3080000600607598</v>
      </c>
      <c r="CE30">
        <f t="shared" si="36"/>
        <v>0.52566667167172998</v>
      </c>
      <c r="CF30">
        <f t="shared" si="87"/>
        <v>3.6796662857845259</v>
      </c>
      <c r="CG30">
        <v>20</v>
      </c>
      <c r="CH30">
        <v>6.3080000597855799</v>
      </c>
      <c r="CI30">
        <f t="shared" si="37"/>
        <v>0.52566667164879832</v>
      </c>
      <c r="CJ30">
        <f t="shared" si="88"/>
        <v>2.6283329519113012</v>
      </c>
      <c r="CK30">
        <v>0</v>
      </c>
      <c r="CL30">
        <v>0</v>
      </c>
      <c r="CM30">
        <f t="shared" si="38"/>
        <v>0</v>
      </c>
      <c r="CN30">
        <f t="shared" si="99"/>
        <v>0</v>
      </c>
      <c r="CO30">
        <f t="shared" si="39"/>
        <v>17.480000126516156</v>
      </c>
      <c r="CP30">
        <f t="shared" si="4"/>
        <v>31.080306005892147</v>
      </c>
      <c r="CQ30">
        <f t="shared" si="5"/>
        <v>26.880706005892147</v>
      </c>
      <c r="CR30">
        <f t="shared" si="40"/>
        <v>4.1996000000000002</v>
      </c>
      <c r="CS30">
        <f t="shared" si="41"/>
        <v>0.64513694414141143</v>
      </c>
      <c r="CX30" s="10">
        <v>44641.34375</v>
      </c>
      <c r="CY30">
        <v>14.0115999999999</v>
      </c>
      <c r="CZ30">
        <v>-8.8191600000000001</v>
      </c>
      <c r="DA30">
        <f t="shared" si="42"/>
        <v>8.8191600000000001</v>
      </c>
      <c r="DC30" s="11">
        <v>0.28799999999999998</v>
      </c>
      <c r="DE30">
        <v>20</v>
      </c>
      <c r="DF30">
        <f t="shared" si="43"/>
        <v>6.3079999999999998</v>
      </c>
      <c r="DG30">
        <f t="shared" si="44"/>
        <v>0.52566666666666662</v>
      </c>
      <c r="DH30">
        <f t="shared" si="102"/>
        <v>4.2053333333333329</v>
      </c>
      <c r="DI30">
        <v>20</v>
      </c>
      <c r="DJ30">
        <f t="shared" si="45"/>
        <v>6.3079999999999998</v>
      </c>
      <c r="DK30">
        <f t="shared" si="46"/>
        <v>0.52566666666666662</v>
      </c>
      <c r="DL30">
        <f t="shared" si="89"/>
        <v>3.679666666666666</v>
      </c>
      <c r="DM30">
        <v>20</v>
      </c>
      <c r="DN30">
        <f t="shared" si="47"/>
        <v>6.3079999999999998</v>
      </c>
      <c r="DO30">
        <f t="shared" si="48"/>
        <v>0.52566666666666662</v>
      </c>
      <c r="DP30">
        <f t="shared" si="90"/>
        <v>2.628333333333333</v>
      </c>
      <c r="DQ30">
        <v>0</v>
      </c>
      <c r="DR30">
        <f t="shared" si="49"/>
        <v>0</v>
      </c>
      <c r="DS30">
        <f t="shared" si="50"/>
        <v>0</v>
      </c>
      <c r="DT30">
        <f t="shared" si="91"/>
        <v>0</v>
      </c>
      <c r="DU30">
        <f t="shared" si="51"/>
        <v>22.8</v>
      </c>
      <c r="DV30">
        <f t="shared" si="6"/>
        <v>36.275129411764603</v>
      </c>
      <c r="DW30">
        <f t="shared" si="7"/>
        <v>27.455969411764602</v>
      </c>
      <c r="DX30">
        <f t="shared" si="52"/>
        <v>8.8191600000000001</v>
      </c>
      <c r="DY30">
        <f t="shared" si="53"/>
        <v>0.6589432658823503</v>
      </c>
      <c r="EB30">
        <v>6</v>
      </c>
      <c r="EC30">
        <v>1.8923999810868199</v>
      </c>
      <c r="ED30">
        <f t="shared" si="54"/>
        <v>0.15769999842390164</v>
      </c>
      <c r="EE30">
        <f t="shared" si="103"/>
        <v>1.9975333343415151</v>
      </c>
      <c r="EF30">
        <v>20</v>
      </c>
      <c r="EG30">
        <v>6.3080000628373396</v>
      </c>
      <c r="EH30">
        <f t="shared" si="55"/>
        <v>0.52566667190311167</v>
      </c>
      <c r="EI30">
        <f t="shared" si="92"/>
        <v>3.6796667033563639</v>
      </c>
      <c r="EJ30">
        <v>20</v>
      </c>
      <c r="EK30">
        <v>6.3080000628369204</v>
      </c>
      <c r="EL30">
        <f t="shared" si="56"/>
        <v>0.5256666719030767</v>
      </c>
      <c r="EM30">
        <f t="shared" si="93"/>
        <v>2.6283333595248646</v>
      </c>
      <c r="EN30">
        <v>0</v>
      </c>
      <c r="EO30">
        <v>0</v>
      </c>
      <c r="EP30">
        <f t="shared" si="57"/>
        <v>0</v>
      </c>
      <c r="EQ30">
        <f t="shared" si="100"/>
        <v>0</v>
      </c>
      <c r="ER30">
        <f t="shared" si="58"/>
        <v>17.480000128627807</v>
      </c>
      <c r="ES30">
        <f t="shared" si="59"/>
        <v>31.080306007954114</v>
      </c>
      <c r="ET30">
        <f t="shared" si="60"/>
        <v>22.261146007954114</v>
      </c>
      <c r="EU30">
        <f t="shared" si="61"/>
        <v>8.8191600000000001</v>
      </c>
      <c r="EV30">
        <f t="shared" si="62"/>
        <v>0.53426750419089863</v>
      </c>
      <c r="FB30" s="10">
        <v>44641.34375</v>
      </c>
      <c r="FC30">
        <v>14.0115999999999</v>
      </c>
      <c r="FD30">
        <v>-8.8191600000000001</v>
      </c>
      <c r="FE30">
        <f t="shared" si="63"/>
        <v>8.8191600000000001</v>
      </c>
      <c r="FG30" s="11">
        <v>0.28799999999999998</v>
      </c>
      <c r="FI30">
        <v>100</v>
      </c>
      <c r="FJ30">
        <v>39.840000000000003</v>
      </c>
      <c r="FK30">
        <f t="shared" si="64"/>
        <v>3.3200000000000003</v>
      </c>
      <c r="FL30">
        <f t="shared" si="104"/>
        <v>26.560000000000002</v>
      </c>
      <c r="FM30">
        <v>100</v>
      </c>
      <c r="FN30">
        <v>39.840000000000003</v>
      </c>
      <c r="FO30">
        <f t="shared" si="65"/>
        <v>3.3200000000000003</v>
      </c>
      <c r="FP30">
        <f t="shared" si="94"/>
        <v>23.240000000000002</v>
      </c>
      <c r="FQ30">
        <v>0</v>
      </c>
      <c r="FR30">
        <v>0</v>
      </c>
      <c r="FS30">
        <f t="shared" si="66"/>
        <v>0</v>
      </c>
      <c r="FT30">
        <f t="shared" si="95"/>
        <v>0</v>
      </c>
      <c r="FU30">
        <f t="shared" si="67"/>
        <v>214.0115999999999</v>
      </c>
      <c r="FV30">
        <f t="shared" si="68"/>
        <v>205.19243999999989</v>
      </c>
      <c r="FW30">
        <f t="shared" si="69"/>
        <v>8.8191600000000001</v>
      </c>
      <c r="FX30">
        <f t="shared" si="70"/>
        <v>5.1362783999999975</v>
      </c>
      <c r="GA30">
        <v>6</v>
      </c>
      <c r="GB30">
        <v>2.3903999777706502</v>
      </c>
      <c r="GC30">
        <f t="shared" si="71"/>
        <v>0.19919999814755418</v>
      </c>
      <c r="GD30">
        <f t="shared" si="105"/>
        <v>1.5935999849486198</v>
      </c>
      <c r="GE30">
        <v>6</v>
      </c>
      <c r="GF30">
        <v>2.3903999777705698</v>
      </c>
      <c r="GG30">
        <f t="shared" si="72"/>
        <v>0.19919999814754752</v>
      </c>
      <c r="GH30">
        <f t="shared" si="96"/>
        <v>1.3943999868400807</v>
      </c>
      <c r="GI30">
        <v>20</v>
      </c>
      <c r="GJ30">
        <v>0</v>
      </c>
      <c r="GK30">
        <v>0</v>
      </c>
      <c r="GL30">
        <f t="shared" si="73"/>
        <v>0</v>
      </c>
      <c r="GM30">
        <f t="shared" si="101"/>
        <v>0</v>
      </c>
      <c r="GN30">
        <f t="shared" si="74"/>
        <v>18.792399955541121</v>
      </c>
      <c r="GO30">
        <f t="shared" si="75"/>
        <v>9.9732399555411213</v>
      </c>
      <c r="GP30">
        <f t="shared" si="76"/>
        <v>8.8191600000000001</v>
      </c>
      <c r="GQ30">
        <f t="shared" si="77"/>
        <v>0.45101759893298693</v>
      </c>
    </row>
    <row r="31" spans="1:199" x14ac:dyDescent="0.35">
      <c r="A31" s="10">
        <v>44641.347222222219</v>
      </c>
      <c r="B31">
        <v>14.4208</v>
      </c>
      <c r="C31">
        <v>-4.4577999999999998</v>
      </c>
      <c r="D31">
        <f t="shared" si="8"/>
        <v>4.4577999999999998</v>
      </c>
      <c r="F31">
        <v>0.28799999999999998</v>
      </c>
      <c r="H31">
        <v>20</v>
      </c>
      <c r="I31">
        <f t="shared" si="107"/>
        <v>6.3079999999999998</v>
      </c>
      <c r="J31">
        <f t="shared" si="9"/>
        <v>0.52566666666666662</v>
      </c>
      <c r="K31">
        <f t="shared" si="106"/>
        <v>4.7309999999999999</v>
      </c>
      <c r="L31">
        <v>20</v>
      </c>
      <c r="M31">
        <f t="shared" si="0"/>
        <v>6.3079999999999998</v>
      </c>
      <c r="N31">
        <f t="shared" si="10"/>
        <v>0.52566666666666662</v>
      </c>
      <c r="O31">
        <f t="shared" si="78"/>
        <v>4.2053333333333329</v>
      </c>
      <c r="P31">
        <v>20</v>
      </c>
      <c r="Q31">
        <f t="shared" si="1"/>
        <v>6.3079999999999998</v>
      </c>
      <c r="R31">
        <f t="shared" si="11"/>
        <v>0.52566666666666662</v>
      </c>
      <c r="S31">
        <f t="shared" si="79"/>
        <v>3.1539999999999995</v>
      </c>
      <c r="T31">
        <v>0</v>
      </c>
      <c r="U31">
        <f t="shared" si="12"/>
        <v>0</v>
      </c>
      <c r="V31">
        <f t="shared" si="13"/>
        <v>0</v>
      </c>
      <c r="W31">
        <f t="shared" si="80"/>
        <v>0</v>
      </c>
      <c r="X31">
        <f t="shared" si="14"/>
        <v>22.8</v>
      </c>
      <c r="Y31">
        <f t="shared" si="15"/>
        <v>36.684329411764708</v>
      </c>
      <c r="Z31">
        <f t="shared" si="16"/>
        <v>32.226529411764709</v>
      </c>
      <c r="AA31">
        <f t="shared" si="2"/>
        <v>4.4577999999999998</v>
      </c>
      <c r="AB31">
        <f t="shared" si="17"/>
        <v>0.77343670588235292</v>
      </c>
      <c r="AD31" s="31"/>
      <c r="AE31">
        <v>6</v>
      </c>
      <c r="AF31">
        <v>1.8923999810868399</v>
      </c>
      <c r="AG31">
        <f t="shared" si="18"/>
        <v>0.15769999842390331</v>
      </c>
      <c r="AH31">
        <f t="shared" si="19"/>
        <v>2.523200006307035</v>
      </c>
      <c r="AI31">
        <v>20</v>
      </c>
      <c r="AJ31">
        <v>6.3080000628286603</v>
      </c>
      <c r="AK31">
        <f t="shared" si="20"/>
        <v>0.52566667190238836</v>
      </c>
      <c r="AL31">
        <f t="shared" si="81"/>
        <v>4.2053333752559059</v>
      </c>
      <c r="AM31">
        <v>20</v>
      </c>
      <c r="AN31">
        <v>6.3080000628286701</v>
      </c>
      <c r="AO31">
        <f t="shared" si="21"/>
        <v>0.52566667190238914</v>
      </c>
      <c r="AP31">
        <f t="shared" si="82"/>
        <v>3.1540000314255869</v>
      </c>
      <c r="AQ31">
        <v>0</v>
      </c>
      <c r="AR31">
        <v>0</v>
      </c>
      <c r="AS31">
        <f t="shared" si="22"/>
        <v>0</v>
      </c>
      <c r="AT31">
        <f t="shared" si="97"/>
        <v>0</v>
      </c>
      <c r="AU31">
        <f t="shared" si="23"/>
        <v>31.48950600793432</v>
      </c>
      <c r="AV31">
        <f t="shared" si="24"/>
        <v>27.031706007934321</v>
      </c>
      <c r="AW31">
        <f t="shared" si="25"/>
        <v>4.4577999999999998</v>
      </c>
      <c r="AX31">
        <f t="shared" si="26"/>
        <v>0.64876094419042363</v>
      </c>
      <c r="BB31">
        <v>6</v>
      </c>
      <c r="BC31">
        <v>1.8923999821278901</v>
      </c>
      <c r="BD31">
        <f t="shared" si="27"/>
        <v>0.1576999985106575</v>
      </c>
      <c r="BE31">
        <f t="shared" si="83"/>
        <v>1.4192999864739673</v>
      </c>
      <c r="BF31">
        <v>20</v>
      </c>
      <c r="BG31">
        <v>6.3080000591732297</v>
      </c>
      <c r="BH31">
        <f t="shared" si="28"/>
        <v>0.52566667159776914</v>
      </c>
      <c r="BI31">
        <f t="shared" si="84"/>
        <v>4.2053333696018216</v>
      </c>
      <c r="BJ31">
        <v>20</v>
      </c>
      <c r="BK31">
        <v>6.3080000595260897</v>
      </c>
      <c r="BL31">
        <f t="shared" si="29"/>
        <v>0.52566667162717418</v>
      </c>
      <c r="BM31">
        <f t="shared" si="85"/>
        <v>3.1540000283731611</v>
      </c>
      <c r="BN31">
        <v>0</v>
      </c>
      <c r="BO31">
        <v>0</v>
      </c>
      <c r="BP31">
        <f t="shared" si="30"/>
        <v>0</v>
      </c>
      <c r="BQ31">
        <f t="shared" si="98"/>
        <v>0</v>
      </c>
      <c r="BR31">
        <f t="shared" si="31"/>
        <v>31.489506000973186</v>
      </c>
      <c r="BS31">
        <f t="shared" si="32"/>
        <v>27.031706000973188</v>
      </c>
      <c r="BT31">
        <f t="shared" si="33"/>
        <v>4.4577999999999998</v>
      </c>
      <c r="BU31">
        <f t="shared" si="34"/>
        <v>0.6487609440233566</v>
      </c>
      <c r="BW31" s="11">
        <f t="shared" si="3"/>
        <v>24.471400100827211</v>
      </c>
      <c r="BY31">
        <v>6</v>
      </c>
      <c r="BZ31">
        <v>1.8924072830284699</v>
      </c>
      <c r="CA31">
        <f t="shared" si="35"/>
        <v>0.1577006069190392</v>
      </c>
      <c r="CB31">
        <f t="shared" si="86"/>
        <v>1.6672435707138944</v>
      </c>
      <c r="CC31">
        <v>20</v>
      </c>
      <c r="CD31">
        <v>6.3080000630634903</v>
      </c>
      <c r="CE31">
        <f t="shared" si="36"/>
        <v>0.52566667192195748</v>
      </c>
      <c r="CF31">
        <f t="shared" si="87"/>
        <v>4.2053329577064833</v>
      </c>
      <c r="CG31">
        <v>20</v>
      </c>
      <c r="CH31">
        <v>6.3080000630648403</v>
      </c>
      <c r="CI31">
        <f t="shared" si="37"/>
        <v>0.52566667192206995</v>
      </c>
      <c r="CJ31">
        <f t="shared" si="88"/>
        <v>3.1539996238333714</v>
      </c>
      <c r="CK31">
        <v>0</v>
      </c>
      <c r="CL31">
        <v>0</v>
      </c>
      <c r="CM31">
        <f t="shared" si="38"/>
        <v>0</v>
      </c>
      <c r="CN31">
        <f t="shared" si="99"/>
        <v>0</v>
      </c>
      <c r="CO31">
        <f t="shared" si="39"/>
        <v>17.480008926694943</v>
      </c>
      <c r="CP31">
        <f t="shared" si="4"/>
        <v>31.489514599008</v>
      </c>
      <c r="CQ31">
        <f t="shared" si="5"/>
        <v>27.031714599008001</v>
      </c>
      <c r="CR31">
        <f t="shared" si="40"/>
        <v>4.4577999999999998</v>
      </c>
      <c r="CS31">
        <f t="shared" si="41"/>
        <v>0.64876115037619198</v>
      </c>
      <c r="CX31" s="10">
        <v>44641.347222222219</v>
      </c>
      <c r="CY31">
        <v>14.4208</v>
      </c>
      <c r="CZ31">
        <v>-9.3613800000000005</v>
      </c>
      <c r="DA31">
        <f t="shared" si="42"/>
        <v>9.3613800000000005</v>
      </c>
      <c r="DC31" s="11">
        <v>0.28799999999999998</v>
      </c>
      <c r="DE31">
        <v>20</v>
      </c>
      <c r="DF31">
        <f t="shared" si="43"/>
        <v>6.3079999999999998</v>
      </c>
      <c r="DG31">
        <f t="shared" si="44"/>
        <v>0.52566666666666662</v>
      </c>
      <c r="DH31">
        <f t="shared" si="102"/>
        <v>4.7309999999999999</v>
      </c>
      <c r="DI31">
        <v>20</v>
      </c>
      <c r="DJ31">
        <f t="shared" si="45"/>
        <v>6.3079999999999998</v>
      </c>
      <c r="DK31">
        <f t="shared" si="46"/>
        <v>0.52566666666666662</v>
      </c>
      <c r="DL31">
        <f t="shared" si="89"/>
        <v>4.2053333333333329</v>
      </c>
      <c r="DM31">
        <v>20</v>
      </c>
      <c r="DN31">
        <f t="shared" si="47"/>
        <v>6.3079999999999998</v>
      </c>
      <c r="DO31">
        <f t="shared" si="48"/>
        <v>0.52566666666666662</v>
      </c>
      <c r="DP31">
        <f t="shared" si="90"/>
        <v>3.1539999999999995</v>
      </c>
      <c r="DQ31">
        <v>0</v>
      </c>
      <c r="DR31">
        <f t="shared" si="49"/>
        <v>0</v>
      </c>
      <c r="DS31">
        <f t="shared" si="50"/>
        <v>0</v>
      </c>
      <c r="DT31">
        <f t="shared" si="91"/>
        <v>0</v>
      </c>
      <c r="DU31">
        <f t="shared" si="51"/>
        <v>22.8</v>
      </c>
      <c r="DV31">
        <f t="shared" si="6"/>
        <v>36.684329411764708</v>
      </c>
      <c r="DW31">
        <f t="shared" si="7"/>
        <v>27.322949411764707</v>
      </c>
      <c r="DX31">
        <f t="shared" si="52"/>
        <v>9.3613800000000005</v>
      </c>
      <c r="DY31">
        <f t="shared" si="53"/>
        <v>0.6557507858823528</v>
      </c>
      <c r="EB31">
        <v>6</v>
      </c>
      <c r="EC31">
        <v>1.8923999810868199</v>
      </c>
      <c r="ED31">
        <f t="shared" si="54"/>
        <v>0.15769999842390164</v>
      </c>
      <c r="EE31">
        <f t="shared" si="103"/>
        <v>2.155233332765417</v>
      </c>
      <c r="EF31">
        <v>20</v>
      </c>
      <c r="EG31">
        <v>6.3080000628396897</v>
      </c>
      <c r="EH31">
        <f t="shared" si="55"/>
        <v>0.52566667190330751</v>
      </c>
      <c r="EI31">
        <f t="shared" si="92"/>
        <v>4.2053333752596718</v>
      </c>
      <c r="EJ31">
        <v>20</v>
      </c>
      <c r="EK31">
        <v>6.3080000628352098</v>
      </c>
      <c r="EL31">
        <f t="shared" si="56"/>
        <v>0.52566667190293415</v>
      </c>
      <c r="EM31">
        <f t="shared" si="93"/>
        <v>3.1540000314277989</v>
      </c>
      <c r="EN31">
        <v>0</v>
      </c>
      <c r="EO31">
        <v>0</v>
      </c>
      <c r="EP31">
        <f t="shared" si="57"/>
        <v>0</v>
      </c>
      <c r="EQ31">
        <f t="shared" si="100"/>
        <v>0</v>
      </c>
      <c r="ER31">
        <f t="shared" si="58"/>
        <v>17.480000128628578</v>
      </c>
      <c r="ES31">
        <f t="shared" si="59"/>
        <v>31.489506007954965</v>
      </c>
      <c r="ET31">
        <f t="shared" si="60"/>
        <v>22.128126007954965</v>
      </c>
      <c r="EU31">
        <f t="shared" si="61"/>
        <v>9.3613800000000005</v>
      </c>
      <c r="EV31">
        <f t="shared" si="62"/>
        <v>0.53107502419091912</v>
      </c>
      <c r="FB31" s="10">
        <v>44641.347222222219</v>
      </c>
      <c r="FC31">
        <v>14.4208</v>
      </c>
      <c r="FD31">
        <v>-9.3613800000000005</v>
      </c>
      <c r="FE31">
        <f t="shared" si="63"/>
        <v>9.3613800000000005</v>
      </c>
      <c r="FG31" s="11">
        <v>0.28799999999999998</v>
      </c>
      <c r="FI31">
        <v>100</v>
      </c>
      <c r="FJ31">
        <v>39.840000000000003</v>
      </c>
      <c r="FK31">
        <f t="shared" si="64"/>
        <v>3.3200000000000003</v>
      </c>
      <c r="FL31">
        <f t="shared" si="104"/>
        <v>29.880000000000003</v>
      </c>
      <c r="FM31">
        <v>100</v>
      </c>
      <c r="FN31">
        <v>39.840000000000003</v>
      </c>
      <c r="FO31">
        <f t="shared" si="65"/>
        <v>3.3200000000000003</v>
      </c>
      <c r="FP31">
        <f t="shared" si="94"/>
        <v>26.560000000000002</v>
      </c>
      <c r="FQ31">
        <v>0</v>
      </c>
      <c r="FR31">
        <v>0</v>
      </c>
      <c r="FS31">
        <f t="shared" si="66"/>
        <v>0</v>
      </c>
      <c r="FT31">
        <f t="shared" si="95"/>
        <v>0</v>
      </c>
      <c r="FU31">
        <f t="shared" si="67"/>
        <v>214.42079999999999</v>
      </c>
      <c r="FV31">
        <f t="shared" si="68"/>
        <v>205.05941999999999</v>
      </c>
      <c r="FW31">
        <f t="shared" si="69"/>
        <v>9.3613800000000005</v>
      </c>
      <c r="FX31">
        <f t="shared" si="70"/>
        <v>5.1460991999999992</v>
      </c>
      <c r="GA31">
        <v>6</v>
      </c>
      <c r="GB31">
        <v>2.3903999778009499</v>
      </c>
      <c r="GC31">
        <f t="shared" si="71"/>
        <v>0.19919999815007916</v>
      </c>
      <c r="GD31">
        <f t="shared" si="105"/>
        <v>1.7927999830986989</v>
      </c>
      <c r="GE31">
        <v>6</v>
      </c>
      <c r="GF31">
        <v>2.3903999778008602</v>
      </c>
      <c r="GG31">
        <f t="shared" si="72"/>
        <v>0.19919999815007169</v>
      </c>
      <c r="GH31">
        <f t="shared" si="96"/>
        <v>1.5935999849901523</v>
      </c>
      <c r="GI31">
        <v>20</v>
      </c>
      <c r="GJ31">
        <v>0</v>
      </c>
      <c r="GK31">
        <v>0</v>
      </c>
      <c r="GL31">
        <f t="shared" si="73"/>
        <v>0</v>
      </c>
      <c r="GM31">
        <f t="shared" si="101"/>
        <v>0</v>
      </c>
      <c r="GN31">
        <f t="shared" si="74"/>
        <v>19.201599955601811</v>
      </c>
      <c r="GO31">
        <f t="shared" si="75"/>
        <v>9.8402199556018104</v>
      </c>
      <c r="GP31">
        <f t="shared" si="76"/>
        <v>9.3613800000000005</v>
      </c>
      <c r="GQ31">
        <f t="shared" si="77"/>
        <v>0.46083839893444345</v>
      </c>
    </row>
    <row r="32" spans="1:199" x14ac:dyDescent="0.35">
      <c r="A32" s="10">
        <v>44641.350694444445</v>
      </c>
      <c r="B32">
        <v>14.260400000000001</v>
      </c>
      <c r="C32">
        <v>-4.7769999999999904</v>
      </c>
      <c r="D32">
        <f t="shared" si="8"/>
        <v>4.7769999999999904</v>
      </c>
      <c r="F32">
        <v>0.28799999999999998</v>
      </c>
      <c r="H32">
        <v>20</v>
      </c>
      <c r="I32">
        <f t="shared" si="107"/>
        <v>6.3079999999999998</v>
      </c>
      <c r="J32">
        <f t="shared" si="9"/>
        <v>0.52566666666666662</v>
      </c>
      <c r="K32">
        <f t="shared" si="106"/>
        <v>5.2566666666666668</v>
      </c>
      <c r="L32">
        <v>20</v>
      </c>
      <c r="M32">
        <f t="shared" si="0"/>
        <v>6.3079999999999998</v>
      </c>
      <c r="N32">
        <f t="shared" si="10"/>
        <v>0.52566666666666662</v>
      </c>
      <c r="O32">
        <f t="shared" si="78"/>
        <v>4.7309999999999999</v>
      </c>
      <c r="P32">
        <v>20</v>
      </c>
      <c r="Q32">
        <f t="shared" si="1"/>
        <v>6.3079999999999998</v>
      </c>
      <c r="R32">
        <f t="shared" si="11"/>
        <v>0.52566666666666662</v>
      </c>
      <c r="S32">
        <f t="shared" si="79"/>
        <v>3.679666666666666</v>
      </c>
      <c r="T32">
        <v>0</v>
      </c>
      <c r="U32">
        <f t="shared" si="12"/>
        <v>0</v>
      </c>
      <c r="V32">
        <f t="shared" si="13"/>
        <v>0</v>
      </c>
      <c r="W32">
        <f t="shared" si="80"/>
        <v>0</v>
      </c>
      <c r="X32">
        <f t="shared" si="14"/>
        <v>22.8</v>
      </c>
      <c r="Y32">
        <f t="shared" si="15"/>
        <v>36.523929411764705</v>
      </c>
      <c r="Z32">
        <f t="shared" si="16"/>
        <v>31.746929411764715</v>
      </c>
      <c r="AA32">
        <f t="shared" si="2"/>
        <v>4.7769999999999904</v>
      </c>
      <c r="AB32">
        <f t="shared" si="17"/>
        <v>0.76192630588235311</v>
      </c>
      <c r="AD32" s="31"/>
      <c r="AE32">
        <v>6</v>
      </c>
      <c r="AF32">
        <v>1.8923999810868399</v>
      </c>
      <c r="AG32">
        <f t="shared" si="18"/>
        <v>0.15769999842390331</v>
      </c>
      <c r="AH32">
        <f t="shared" si="19"/>
        <v>2.6809000047309381</v>
      </c>
      <c r="AI32">
        <v>20</v>
      </c>
      <c r="AJ32">
        <v>6.3080000628279302</v>
      </c>
      <c r="AK32">
        <f t="shared" si="20"/>
        <v>0.52566667190232752</v>
      </c>
      <c r="AL32">
        <f t="shared" si="81"/>
        <v>4.7310000471582336</v>
      </c>
      <c r="AM32">
        <v>20</v>
      </c>
      <c r="AN32">
        <v>6.3080000628336199</v>
      </c>
      <c r="AO32">
        <f t="shared" si="21"/>
        <v>0.5256666719028017</v>
      </c>
      <c r="AP32">
        <f t="shared" si="82"/>
        <v>3.6796667033283885</v>
      </c>
      <c r="AQ32">
        <v>0</v>
      </c>
      <c r="AR32">
        <v>0</v>
      </c>
      <c r="AS32">
        <f t="shared" si="22"/>
        <v>0</v>
      </c>
      <c r="AT32">
        <f t="shared" si="97"/>
        <v>0</v>
      </c>
      <c r="AU32">
        <f t="shared" si="23"/>
        <v>31.329106007939284</v>
      </c>
      <c r="AV32">
        <f t="shared" si="24"/>
        <v>26.552106007939294</v>
      </c>
      <c r="AW32">
        <f t="shared" si="25"/>
        <v>4.7769999999999904</v>
      </c>
      <c r="AX32">
        <f t="shared" si="26"/>
        <v>0.63725054419054306</v>
      </c>
      <c r="BB32">
        <v>6</v>
      </c>
      <c r="BC32">
        <v>1.8923999821719899</v>
      </c>
      <c r="BD32">
        <f t="shared" si="27"/>
        <v>0.15769999851433247</v>
      </c>
      <c r="BE32">
        <f t="shared" si="83"/>
        <v>1.5769999849882996</v>
      </c>
      <c r="BF32">
        <v>20</v>
      </c>
      <c r="BG32">
        <v>6.3080000596805696</v>
      </c>
      <c r="BH32">
        <f t="shared" si="28"/>
        <v>0.52566667164004743</v>
      </c>
      <c r="BI32">
        <f t="shared" si="84"/>
        <v>4.7310000412418693</v>
      </c>
      <c r="BJ32">
        <v>20</v>
      </c>
      <c r="BK32">
        <v>6.3080000599371404</v>
      </c>
      <c r="BL32">
        <f t="shared" si="29"/>
        <v>0.52566667166142833</v>
      </c>
      <c r="BM32">
        <f t="shared" si="85"/>
        <v>3.6796667000345895</v>
      </c>
      <c r="BN32">
        <v>0</v>
      </c>
      <c r="BO32">
        <v>0</v>
      </c>
      <c r="BP32">
        <f t="shared" si="30"/>
        <v>0</v>
      </c>
      <c r="BQ32">
        <f t="shared" si="98"/>
        <v>0</v>
      </c>
      <c r="BR32">
        <f t="shared" si="31"/>
        <v>31.329106002105529</v>
      </c>
      <c r="BS32">
        <f t="shared" si="32"/>
        <v>26.552106002105539</v>
      </c>
      <c r="BT32">
        <f t="shared" si="33"/>
        <v>4.7769999999999904</v>
      </c>
      <c r="BU32">
        <f t="shared" si="34"/>
        <v>0.63725054405053294</v>
      </c>
      <c r="BW32" s="11">
        <f t="shared" si="3"/>
        <v>23.99180010178971</v>
      </c>
      <c r="BY32">
        <v>6</v>
      </c>
      <c r="BZ32">
        <v>1.89239998687341</v>
      </c>
      <c r="CA32">
        <f t="shared" si="35"/>
        <v>0.15769999890611749</v>
      </c>
      <c r="CB32">
        <f t="shared" si="86"/>
        <v>1.8249435696200118</v>
      </c>
      <c r="CC32">
        <v>20</v>
      </c>
      <c r="CD32">
        <v>6.3080000605519597</v>
      </c>
      <c r="CE32">
        <f t="shared" si="36"/>
        <v>0.52566667171266335</v>
      </c>
      <c r="CF32">
        <f t="shared" si="87"/>
        <v>4.7309996294191468</v>
      </c>
      <c r="CG32">
        <v>20</v>
      </c>
      <c r="CH32">
        <v>6.3080000605775002</v>
      </c>
      <c r="CI32">
        <f t="shared" si="37"/>
        <v>0.52566667171479164</v>
      </c>
      <c r="CJ32">
        <f t="shared" si="88"/>
        <v>3.6796662955481629</v>
      </c>
      <c r="CK32">
        <v>0</v>
      </c>
      <c r="CL32">
        <v>0</v>
      </c>
      <c r="CM32">
        <f t="shared" si="38"/>
        <v>0</v>
      </c>
      <c r="CN32">
        <f t="shared" si="99"/>
        <v>0</v>
      </c>
      <c r="CO32">
        <f t="shared" si="39"/>
        <v>17.48000013012394</v>
      </c>
      <c r="CP32">
        <f t="shared" si="4"/>
        <v>31.329106009415142</v>
      </c>
      <c r="CQ32">
        <f t="shared" si="5"/>
        <v>26.552106009415152</v>
      </c>
      <c r="CR32">
        <f t="shared" si="40"/>
        <v>4.7769999999999904</v>
      </c>
      <c r="CS32">
        <f t="shared" si="41"/>
        <v>0.63725054422596361</v>
      </c>
      <c r="CX32" s="10">
        <v>44641.350694444445</v>
      </c>
      <c r="CY32">
        <v>14.260400000000001</v>
      </c>
      <c r="CZ32">
        <v>-10.031700000000001</v>
      </c>
      <c r="DA32">
        <f t="shared" si="42"/>
        <v>10.031700000000001</v>
      </c>
      <c r="DC32" s="11">
        <v>0.28799999999999998</v>
      </c>
      <c r="DE32">
        <v>20</v>
      </c>
      <c r="DF32">
        <f t="shared" si="43"/>
        <v>6.3079999999999998</v>
      </c>
      <c r="DG32">
        <f t="shared" si="44"/>
        <v>0.52566666666666662</v>
      </c>
      <c r="DH32">
        <f t="shared" si="102"/>
        <v>5.2566666666666668</v>
      </c>
      <c r="DI32">
        <v>20</v>
      </c>
      <c r="DJ32">
        <f t="shared" si="45"/>
        <v>6.3079999999999998</v>
      </c>
      <c r="DK32">
        <f t="shared" si="46"/>
        <v>0.52566666666666662</v>
      </c>
      <c r="DL32">
        <f t="shared" si="89"/>
        <v>4.7309999999999999</v>
      </c>
      <c r="DM32">
        <v>20</v>
      </c>
      <c r="DN32">
        <f t="shared" si="47"/>
        <v>6.3079999999999998</v>
      </c>
      <c r="DO32">
        <f t="shared" si="48"/>
        <v>0.52566666666666662</v>
      </c>
      <c r="DP32">
        <f t="shared" si="90"/>
        <v>3.679666666666666</v>
      </c>
      <c r="DQ32">
        <v>0</v>
      </c>
      <c r="DR32">
        <f t="shared" si="49"/>
        <v>0</v>
      </c>
      <c r="DS32">
        <f t="shared" si="50"/>
        <v>0</v>
      </c>
      <c r="DT32">
        <f t="shared" si="91"/>
        <v>0</v>
      </c>
      <c r="DU32">
        <f t="shared" si="51"/>
        <v>22.8</v>
      </c>
      <c r="DV32">
        <f t="shared" si="6"/>
        <v>36.523929411764705</v>
      </c>
      <c r="DW32">
        <f t="shared" si="7"/>
        <v>26.492229411764704</v>
      </c>
      <c r="DX32">
        <f t="shared" si="52"/>
        <v>10.031700000000001</v>
      </c>
      <c r="DY32">
        <f t="shared" si="53"/>
        <v>0.63581350588235286</v>
      </c>
      <c r="EB32">
        <v>6</v>
      </c>
      <c r="EC32">
        <v>1.8923999810868299</v>
      </c>
      <c r="ED32">
        <f t="shared" si="54"/>
        <v>0.1576999984239025</v>
      </c>
      <c r="EE32">
        <f t="shared" si="103"/>
        <v>2.3129333311893197</v>
      </c>
      <c r="EF32">
        <v>20</v>
      </c>
      <c r="EG32">
        <v>6.3080000628413799</v>
      </c>
      <c r="EH32">
        <f t="shared" si="55"/>
        <v>0.52566667190344829</v>
      </c>
      <c r="EI32">
        <f t="shared" si="92"/>
        <v>4.7310000471631204</v>
      </c>
      <c r="EJ32">
        <v>20</v>
      </c>
      <c r="EK32">
        <v>6.3080000628414101</v>
      </c>
      <c r="EL32">
        <f t="shared" si="56"/>
        <v>0.52566667190345073</v>
      </c>
      <c r="EM32">
        <f t="shared" si="93"/>
        <v>3.6796667033312498</v>
      </c>
      <c r="EN32">
        <v>0</v>
      </c>
      <c r="EO32">
        <v>0</v>
      </c>
      <c r="EP32">
        <f t="shared" si="57"/>
        <v>0</v>
      </c>
      <c r="EQ32">
        <f t="shared" si="100"/>
        <v>0</v>
      </c>
      <c r="ER32">
        <f t="shared" si="58"/>
        <v>17.4800001286381</v>
      </c>
      <c r="ES32">
        <f t="shared" si="59"/>
        <v>31.32910600796426</v>
      </c>
      <c r="ET32">
        <f t="shared" si="60"/>
        <v>21.297406007964259</v>
      </c>
      <c r="EU32">
        <f t="shared" si="61"/>
        <v>10.031700000000001</v>
      </c>
      <c r="EV32">
        <f t="shared" si="62"/>
        <v>0.51113774419114211</v>
      </c>
      <c r="FB32" s="10">
        <v>44641.350694444445</v>
      </c>
      <c r="FC32">
        <v>14.260400000000001</v>
      </c>
      <c r="FD32">
        <v>-10.031700000000001</v>
      </c>
      <c r="FE32">
        <f t="shared" si="63"/>
        <v>10.031700000000001</v>
      </c>
      <c r="FG32" s="11">
        <v>0.28799999999999998</v>
      </c>
      <c r="FI32">
        <v>100</v>
      </c>
      <c r="FJ32">
        <v>39.840000000000003</v>
      </c>
      <c r="FK32">
        <f t="shared" si="64"/>
        <v>3.3200000000000003</v>
      </c>
      <c r="FL32">
        <f t="shared" si="104"/>
        <v>33.200000000000003</v>
      </c>
      <c r="FM32">
        <v>100</v>
      </c>
      <c r="FN32">
        <v>39.840000000000003</v>
      </c>
      <c r="FO32">
        <f t="shared" si="65"/>
        <v>3.3200000000000003</v>
      </c>
      <c r="FP32">
        <f t="shared" si="94"/>
        <v>29.880000000000003</v>
      </c>
      <c r="FQ32">
        <v>0</v>
      </c>
      <c r="FR32">
        <v>0</v>
      </c>
      <c r="FS32">
        <f t="shared" si="66"/>
        <v>0</v>
      </c>
      <c r="FT32">
        <f t="shared" si="95"/>
        <v>0</v>
      </c>
      <c r="FU32">
        <f t="shared" si="67"/>
        <v>214.2604</v>
      </c>
      <c r="FV32">
        <f t="shared" si="68"/>
        <v>204.2287</v>
      </c>
      <c r="FW32">
        <f t="shared" si="69"/>
        <v>10.031700000000001</v>
      </c>
      <c r="FX32">
        <f t="shared" si="70"/>
        <v>5.1422496000000004</v>
      </c>
      <c r="GA32">
        <v>6</v>
      </c>
      <c r="GB32">
        <v>2.39039997801815</v>
      </c>
      <c r="GC32">
        <f t="shared" si="71"/>
        <v>0.19919999816817918</v>
      </c>
      <c r="GD32">
        <f t="shared" si="105"/>
        <v>1.9919999812668781</v>
      </c>
      <c r="GE32">
        <v>6</v>
      </c>
      <c r="GF32">
        <v>2.3903999780180398</v>
      </c>
      <c r="GG32">
        <f t="shared" si="72"/>
        <v>0.19919999816816999</v>
      </c>
      <c r="GH32">
        <f t="shared" si="96"/>
        <v>1.7927999831583223</v>
      </c>
      <c r="GI32">
        <v>20</v>
      </c>
      <c r="GJ32">
        <v>0</v>
      </c>
      <c r="GK32">
        <v>0</v>
      </c>
      <c r="GL32">
        <f t="shared" si="73"/>
        <v>0</v>
      </c>
      <c r="GM32">
        <f t="shared" si="101"/>
        <v>0</v>
      </c>
      <c r="GN32">
        <f t="shared" si="74"/>
        <v>19.041199956036191</v>
      </c>
      <c r="GO32">
        <f t="shared" si="75"/>
        <v>9.0094999560361906</v>
      </c>
      <c r="GP32">
        <f t="shared" si="76"/>
        <v>10.031700000000001</v>
      </c>
      <c r="GQ32">
        <f t="shared" si="77"/>
        <v>0.45698879894486855</v>
      </c>
    </row>
    <row r="33" spans="1:199" x14ac:dyDescent="0.35">
      <c r="A33" s="10">
        <v>44641.354166666664</v>
      </c>
      <c r="B33">
        <v>14.9564</v>
      </c>
      <c r="C33">
        <v>-5.0566000000000004</v>
      </c>
      <c r="D33">
        <f t="shared" si="8"/>
        <v>5.0566000000000004</v>
      </c>
      <c r="F33">
        <v>0.28799999999999998</v>
      </c>
      <c r="H33">
        <v>20</v>
      </c>
      <c r="I33">
        <f t="shared" si="107"/>
        <v>6.3079999999999998</v>
      </c>
      <c r="J33">
        <f t="shared" si="9"/>
        <v>0.52566666666666662</v>
      </c>
      <c r="K33">
        <f t="shared" si="106"/>
        <v>5.7823333333333338</v>
      </c>
      <c r="L33">
        <v>20</v>
      </c>
      <c r="M33">
        <f t="shared" si="0"/>
        <v>6.3079999999999998</v>
      </c>
      <c r="N33">
        <f t="shared" si="10"/>
        <v>0.52566666666666662</v>
      </c>
      <c r="O33">
        <f t="shared" si="78"/>
        <v>5.2566666666666668</v>
      </c>
      <c r="P33">
        <v>20</v>
      </c>
      <c r="Q33">
        <f t="shared" si="1"/>
        <v>6.3079999999999998</v>
      </c>
      <c r="R33">
        <f t="shared" si="11"/>
        <v>0.52566666666666662</v>
      </c>
      <c r="S33">
        <f t="shared" si="79"/>
        <v>4.2053333333333329</v>
      </c>
      <c r="T33">
        <v>20</v>
      </c>
      <c r="U33">
        <f t="shared" si="12"/>
        <v>6.3079999999999998</v>
      </c>
      <c r="V33">
        <f t="shared" si="13"/>
        <v>0.52566666666666662</v>
      </c>
      <c r="W33">
        <f t="shared" si="80"/>
        <v>0.52566666666666662</v>
      </c>
      <c r="X33">
        <f t="shared" si="14"/>
        <v>30.400000000000002</v>
      </c>
      <c r="Y33">
        <f t="shared" si="15"/>
        <v>44.641105882352939</v>
      </c>
      <c r="Z33">
        <f t="shared" si="16"/>
        <v>39.584505882352936</v>
      </c>
      <c r="AA33">
        <f t="shared" si="2"/>
        <v>5.0566000000000004</v>
      </c>
      <c r="AB33">
        <f t="shared" si="17"/>
        <v>0.9500281411764705</v>
      </c>
      <c r="AD33" s="31"/>
      <c r="AE33">
        <v>6</v>
      </c>
      <c r="AF33">
        <v>1.8923999810868299</v>
      </c>
      <c r="AG33">
        <f t="shared" si="18"/>
        <v>0.1576999984239025</v>
      </c>
      <c r="AH33">
        <f t="shared" si="19"/>
        <v>2.8386000031548408</v>
      </c>
      <c r="AI33">
        <v>20</v>
      </c>
      <c r="AJ33">
        <v>6.3080000628280004</v>
      </c>
      <c r="AK33">
        <f t="shared" si="20"/>
        <v>0.5256666719023334</v>
      </c>
      <c r="AL33">
        <f t="shared" si="81"/>
        <v>5.2566667190605667</v>
      </c>
      <c r="AM33">
        <v>20</v>
      </c>
      <c r="AN33">
        <v>6.3080000628278796</v>
      </c>
      <c r="AO33">
        <f t="shared" si="21"/>
        <v>0.5256666719023233</v>
      </c>
      <c r="AP33">
        <f t="shared" si="82"/>
        <v>4.2053333752307118</v>
      </c>
      <c r="AQ33">
        <v>6</v>
      </c>
      <c r="AR33">
        <v>1.8923999810874099</v>
      </c>
      <c r="AS33">
        <f t="shared" si="22"/>
        <v>0.15769999842395085</v>
      </c>
      <c r="AT33">
        <f t="shared" si="97"/>
        <v>0.15769999842395085</v>
      </c>
      <c r="AU33">
        <f t="shared" si="23"/>
        <v>34.251458926858966</v>
      </c>
      <c r="AV33">
        <f t="shared" si="24"/>
        <v>29.194858926858966</v>
      </c>
      <c r="AW33">
        <f t="shared" si="25"/>
        <v>5.0566000000000004</v>
      </c>
      <c r="AX33">
        <f t="shared" si="26"/>
        <v>0.70067661424461514</v>
      </c>
      <c r="BB33">
        <v>6</v>
      </c>
      <c r="BC33">
        <v>1.8923999821335</v>
      </c>
      <c r="BD33">
        <f t="shared" si="27"/>
        <v>0.15769999851112504</v>
      </c>
      <c r="BE33">
        <f t="shared" si="83"/>
        <v>1.7346999834994246</v>
      </c>
      <c r="BF33">
        <v>20</v>
      </c>
      <c r="BG33">
        <v>6.3080000592481902</v>
      </c>
      <c r="BH33">
        <f t="shared" si="28"/>
        <v>0.52566667160401581</v>
      </c>
      <c r="BI33">
        <f t="shared" si="84"/>
        <v>5.2566667128458855</v>
      </c>
      <c r="BJ33">
        <v>20</v>
      </c>
      <c r="BK33">
        <v>6.3080000595983003</v>
      </c>
      <c r="BL33">
        <f t="shared" si="29"/>
        <v>0.5256666716331917</v>
      </c>
      <c r="BM33">
        <f t="shared" si="85"/>
        <v>4.2053333716677814</v>
      </c>
      <c r="BN33">
        <v>6</v>
      </c>
      <c r="BO33">
        <v>1.89239998151352</v>
      </c>
      <c r="BP33">
        <f t="shared" si="30"/>
        <v>0.15769999845946001</v>
      </c>
      <c r="BQ33">
        <f t="shared" si="98"/>
        <v>0.15769999845946001</v>
      </c>
      <c r="BR33">
        <f t="shared" si="31"/>
        <v>34.251458920580603</v>
      </c>
      <c r="BS33">
        <f t="shared" si="32"/>
        <v>29.194858920580604</v>
      </c>
      <c r="BT33">
        <f t="shared" si="33"/>
        <v>5.0566000000000004</v>
      </c>
      <c r="BU33">
        <f t="shared" si="34"/>
        <v>0.70067661409393445</v>
      </c>
      <c r="BW33" s="11">
        <f t="shared" si="3"/>
        <v>26.300600082493514</v>
      </c>
      <c r="BY33">
        <v>6</v>
      </c>
      <c r="BZ33">
        <v>1.89239998450133</v>
      </c>
      <c r="CA33">
        <f t="shared" si="35"/>
        <v>0.15769999870844414</v>
      </c>
      <c r="CB33">
        <f t="shared" si="86"/>
        <v>1.982643568328456</v>
      </c>
      <c r="CC33">
        <v>20</v>
      </c>
      <c r="CD33">
        <v>6.3080000599719002</v>
      </c>
      <c r="CE33">
        <f t="shared" si="36"/>
        <v>0.52566667166432501</v>
      </c>
      <c r="CF33">
        <f t="shared" si="87"/>
        <v>5.256666301083472</v>
      </c>
      <c r="CG33">
        <v>20</v>
      </c>
      <c r="CH33">
        <v>6.3080000597164796</v>
      </c>
      <c r="CI33">
        <f t="shared" si="37"/>
        <v>0.52566667164303993</v>
      </c>
      <c r="CJ33">
        <f t="shared" si="88"/>
        <v>4.205332967191203</v>
      </c>
      <c r="CK33">
        <v>6</v>
      </c>
      <c r="CL33">
        <v>1.8923999813608201</v>
      </c>
      <c r="CM33">
        <f t="shared" si="38"/>
        <v>0.15769999844673502</v>
      </c>
      <c r="CN33">
        <f t="shared" si="99"/>
        <v>0.15769999844673502</v>
      </c>
      <c r="CO33">
        <f t="shared" si="39"/>
        <v>19.760000103072933</v>
      </c>
      <c r="CP33">
        <f t="shared" si="4"/>
        <v>34.251458924177101</v>
      </c>
      <c r="CQ33">
        <f t="shared" si="5"/>
        <v>29.194858924177101</v>
      </c>
      <c r="CR33">
        <f t="shared" si="40"/>
        <v>5.0566000000000004</v>
      </c>
      <c r="CS33">
        <f t="shared" si="41"/>
        <v>0.7006766141802504</v>
      </c>
      <c r="CX33" s="10">
        <v>44641.354166666664</v>
      </c>
      <c r="CY33">
        <v>14.9564</v>
      </c>
      <c r="CZ33">
        <v>-10.61886</v>
      </c>
      <c r="DA33">
        <f t="shared" si="42"/>
        <v>10.61886</v>
      </c>
      <c r="DC33" s="11">
        <v>0.28799999999999998</v>
      </c>
      <c r="DE33">
        <v>20</v>
      </c>
      <c r="DF33">
        <f t="shared" si="43"/>
        <v>6.3079999999999998</v>
      </c>
      <c r="DG33">
        <f t="shared" si="44"/>
        <v>0.52566666666666662</v>
      </c>
      <c r="DH33">
        <f t="shared" si="102"/>
        <v>5.7823333333333338</v>
      </c>
      <c r="DI33">
        <v>20</v>
      </c>
      <c r="DJ33">
        <f t="shared" si="45"/>
        <v>6.3079999999999998</v>
      </c>
      <c r="DK33">
        <f t="shared" si="46"/>
        <v>0.52566666666666662</v>
      </c>
      <c r="DL33">
        <f t="shared" si="89"/>
        <v>5.2566666666666668</v>
      </c>
      <c r="DM33">
        <v>20</v>
      </c>
      <c r="DN33">
        <f t="shared" si="47"/>
        <v>6.3079999999999998</v>
      </c>
      <c r="DO33">
        <f t="shared" si="48"/>
        <v>0.52566666666666662</v>
      </c>
      <c r="DP33">
        <f t="shared" si="90"/>
        <v>4.2053333333333329</v>
      </c>
      <c r="DQ33">
        <v>20</v>
      </c>
      <c r="DR33">
        <f t="shared" si="49"/>
        <v>6.3079999999999998</v>
      </c>
      <c r="DS33">
        <f t="shared" si="50"/>
        <v>0.52566666666666662</v>
      </c>
      <c r="DT33">
        <f t="shared" si="91"/>
        <v>0.52566666666666662</v>
      </c>
      <c r="DU33">
        <f t="shared" si="51"/>
        <v>30.400000000000002</v>
      </c>
      <c r="DV33">
        <f t="shared" si="6"/>
        <v>44.641105882352939</v>
      </c>
      <c r="DW33">
        <f t="shared" si="7"/>
        <v>34.022245882352941</v>
      </c>
      <c r="DX33">
        <f t="shared" si="52"/>
        <v>10.61886</v>
      </c>
      <c r="DY33">
        <f t="shared" si="53"/>
        <v>0.81653390117647051</v>
      </c>
      <c r="EB33">
        <v>6</v>
      </c>
      <c r="EC33">
        <v>1.8923999810868199</v>
      </c>
      <c r="ED33">
        <f t="shared" si="54"/>
        <v>0.15769999842390164</v>
      </c>
      <c r="EE33">
        <f t="shared" si="103"/>
        <v>2.4706333296132215</v>
      </c>
      <c r="EF33">
        <v>20</v>
      </c>
      <c r="EG33">
        <v>6.3080000628399597</v>
      </c>
      <c r="EH33">
        <f t="shared" si="55"/>
        <v>0.52566667190332994</v>
      </c>
      <c r="EI33">
        <f t="shared" si="92"/>
        <v>5.25666671906645</v>
      </c>
      <c r="EJ33">
        <v>20</v>
      </c>
      <c r="EK33">
        <v>6.3080000628398798</v>
      </c>
      <c r="EL33">
        <f t="shared" si="56"/>
        <v>0.52566667190332328</v>
      </c>
      <c r="EM33">
        <f t="shared" si="93"/>
        <v>4.2053333752345727</v>
      </c>
      <c r="EN33">
        <v>6</v>
      </c>
      <c r="EO33">
        <v>1.8923999810868399</v>
      </c>
      <c r="EP33">
        <f t="shared" si="57"/>
        <v>0.15769999842390331</v>
      </c>
      <c r="EQ33">
        <f t="shared" si="100"/>
        <v>0.15769999842390331</v>
      </c>
      <c r="ER33">
        <f t="shared" si="58"/>
        <v>19.760000105847592</v>
      </c>
      <c r="ES33">
        <f t="shared" si="59"/>
        <v>34.251458926886471</v>
      </c>
      <c r="ET33">
        <f t="shared" si="60"/>
        <v>23.632598926886473</v>
      </c>
      <c r="EU33">
        <f t="shared" si="61"/>
        <v>10.61886</v>
      </c>
      <c r="EV33">
        <f t="shared" si="62"/>
        <v>0.56718237424527529</v>
      </c>
      <c r="FB33" s="10">
        <v>44641.354166666664</v>
      </c>
      <c r="FC33">
        <v>14.9564</v>
      </c>
      <c r="FD33">
        <v>-10.61886</v>
      </c>
      <c r="FE33">
        <f t="shared" si="63"/>
        <v>10.61886</v>
      </c>
      <c r="FG33" s="11">
        <v>0.28799999999999998</v>
      </c>
      <c r="FI33">
        <v>100</v>
      </c>
      <c r="FJ33">
        <v>39.840000000000003</v>
      </c>
      <c r="FK33">
        <f t="shared" si="64"/>
        <v>3.3200000000000003</v>
      </c>
      <c r="FL33">
        <f t="shared" si="104"/>
        <v>36.520000000000003</v>
      </c>
      <c r="FM33">
        <v>100</v>
      </c>
      <c r="FN33">
        <v>39.840000000000003</v>
      </c>
      <c r="FO33">
        <f t="shared" si="65"/>
        <v>3.3200000000000003</v>
      </c>
      <c r="FP33">
        <f t="shared" si="94"/>
        <v>33.200000000000003</v>
      </c>
      <c r="FQ33">
        <v>100</v>
      </c>
      <c r="FR33">
        <v>39.840000000000003</v>
      </c>
      <c r="FS33">
        <f t="shared" si="66"/>
        <v>3.3200000000000003</v>
      </c>
      <c r="FT33">
        <f t="shared" si="95"/>
        <v>3.3200000000000003</v>
      </c>
      <c r="FU33">
        <f t="shared" si="67"/>
        <v>254.79640000000001</v>
      </c>
      <c r="FV33">
        <f t="shared" si="68"/>
        <v>244.17753999999999</v>
      </c>
      <c r="FW33">
        <f t="shared" si="69"/>
        <v>10.61886</v>
      </c>
      <c r="FX33">
        <f t="shared" si="70"/>
        <v>6.115113599999999</v>
      </c>
      <c r="GA33">
        <v>6</v>
      </c>
      <c r="GB33">
        <v>2.3903999775955</v>
      </c>
      <c r="GC33">
        <f t="shared" si="71"/>
        <v>0.19919999813295833</v>
      </c>
      <c r="GD33">
        <f t="shared" si="105"/>
        <v>2.1911999793998365</v>
      </c>
      <c r="GE33">
        <v>6</v>
      </c>
      <c r="GF33">
        <v>2.3903999775955</v>
      </c>
      <c r="GG33">
        <f t="shared" si="72"/>
        <v>0.19919999813295833</v>
      </c>
      <c r="GH33">
        <f t="shared" si="96"/>
        <v>1.9919999812912808</v>
      </c>
      <c r="GI33">
        <v>20</v>
      </c>
      <c r="GJ33">
        <v>6</v>
      </c>
      <c r="GK33">
        <v>2.3903999774025402</v>
      </c>
      <c r="GL33">
        <f t="shared" si="73"/>
        <v>0.19919999811687833</v>
      </c>
      <c r="GM33">
        <f t="shared" si="101"/>
        <v>0.19919999811687833</v>
      </c>
      <c r="GN33">
        <f t="shared" si="74"/>
        <v>22.12759993259354</v>
      </c>
      <c r="GO33">
        <f t="shared" si="75"/>
        <v>11.50873993259354</v>
      </c>
      <c r="GP33">
        <f t="shared" si="76"/>
        <v>10.61886</v>
      </c>
      <c r="GQ33">
        <f t="shared" si="77"/>
        <v>0.53106239838224489</v>
      </c>
    </row>
    <row r="34" spans="1:199" x14ac:dyDescent="0.35">
      <c r="A34" s="10">
        <v>44641.357638888891</v>
      </c>
      <c r="B34">
        <v>16.532</v>
      </c>
      <c r="C34">
        <v>-5.3475999999999999</v>
      </c>
      <c r="D34">
        <f t="shared" si="8"/>
        <v>5.3475999999999999</v>
      </c>
      <c r="F34">
        <v>0.28799999999999998</v>
      </c>
      <c r="H34">
        <v>20</v>
      </c>
      <c r="I34">
        <f t="shared" si="107"/>
        <v>6.3079999999999998</v>
      </c>
      <c r="J34">
        <f t="shared" si="9"/>
        <v>0.52566666666666662</v>
      </c>
      <c r="K34">
        <f t="shared" si="106"/>
        <v>6.3080000000000007</v>
      </c>
      <c r="L34">
        <v>20</v>
      </c>
      <c r="M34">
        <f t="shared" si="0"/>
        <v>6.3079999999999998</v>
      </c>
      <c r="N34">
        <f t="shared" si="10"/>
        <v>0.52566666666666662</v>
      </c>
      <c r="O34">
        <f t="shared" si="78"/>
        <v>5.7823333333333338</v>
      </c>
      <c r="P34">
        <v>20</v>
      </c>
      <c r="Q34">
        <f t="shared" si="1"/>
        <v>6.3079999999999998</v>
      </c>
      <c r="R34">
        <f t="shared" si="11"/>
        <v>0.52566666666666662</v>
      </c>
      <c r="S34">
        <f t="shared" si="79"/>
        <v>4.7309999999999999</v>
      </c>
      <c r="T34">
        <v>20</v>
      </c>
      <c r="U34">
        <f t="shared" si="12"/>
        <v>6.3079999999999998</v>
      </c>
      <c r="V34">
        <f t="shared" si="13"/>
        <v>0.52566666666666662</v>
      </c>
      <c r="W34">
        <f t="shared" si="80"/>
        <v>1.0513333333333332</v>
      </c>
      <c r="X34">
        <f t="shared" si="14"/>
        <v>30.400000000000002</v>
      </c>
      <c r="Y34">
        <f t="shared" si="15"/>
        <v>46.21670588235294</v>
      </c>
      <c r="Z34">
        <f t="shared" si="16"/>
        <v>40.86910588235294</v>
      </c>
      <c r="AA34">
        <f t="shared" si="2"/>
        <v>5.3475999999999999</v>
      </c>
      <c r="AB34">
        <f t="shared" si="17"/>
        <v>0.98085854117647042</v>
      </c>
      <c r="AD34" s="31"/>
      <c r="AE34">
        <v>6</v>
      </c>
      <c r="AF34">
        <v>1.8923999810868199</v>
      </c>
      <c r="AG34">
        <f t="shared" si="18"/>
        <v>0.15769999842390164</v>
      </c>
      <c r="AH34">
        <f t="shared" si="19"/>
        <v>2.9963000015787427</v>
      </c>
      <c r="AI34">
        <v>20</v>
      </c>
      <c r="AJ34">
        <v>6.30800006282126</v>
      </c>
      <c r="AK34">
        <f t="shared" si="20"/>
        <v>0.52566667190177174</v>
      </c>
      <c r="AL34">
        <f t="shared" si="81"/>
        <v>5.7823333909623384</v>
      </c>
      <c r="AM34">
        <v>20</v>
      </c>
      <c r="AN34">
        <v>6.3080000628211996</v>
      </c>
      <c r="AO34">
        <f t="shared" si="21"/>
        <v>0.52566667190176664</v>
      </c>
      <c r="AP34">
        <f t="shared" si="82"/>
        <v>4.7310000471324782</v>
      </c>
      <c r="AQ34">
        <v>6</v>
      </c>
      <c r="AR34">
        <v>1.89239998108732</v>
      </c>
      <c r="AS34">
        <f t="shared" si="22"/>
        <v>0.15769999842394333</v>
      </c>
      <c r="AT34">
        <f t="shared" si="97"/>
        <v>0.31539999684789422</v>
      </c>
      <c r="AU34">
        <f t="shared" si="23"/>
        <v>35.827058926843058</v>
      </c>
      <c r="AV34">
        <f t="shared" si="24"/>
        <v>30.479458926843058</v>
      </c>
      <c r="AW34">
        <f t="shared" si="25"/>
        <v>5.3475999999999999</v>
      </c>
      <c r="AX34">
        <f t="shared" si="26"/>
        <v>0.73150701424423337</v>
      </c>
      <c r="BB34">
        <v>6</v>
      </c>
      <c r="BC34">
        <v>1.8923999820301201</v>
      </c>
      <c r="BD34">
        <f t="shared" si="27"/>
        <v>0.15769999850251001</v>
      </c>
      <c r="BE34">
        <f t="shared" si="83"/>
        <v>1.8923999820019346</v>
      </c>
      <c r="BF34">
        <v>20</v>
      </c>
      <c r="BG34">
        <v>6.3080000567697896</v>
      </c>
      <c r="BH34">
        <f t="shared" si="28"/>
        <v>0.52566667139748247</v>
      </c>
      <c r="BI34">
        <f t="shared" si="84"/>
        <v>5.7823333842433682</v>
      </c>
      <c r="BJ34">
        <v>20</v>
      </c>
      <c r="BK34">
        <v>6.3080000576415598</v>
      </c>
      <c r="BL34">
        <f t="shared" si="29"/>
        <v>0.52566667147013002</v>
      </c>
      <c r="BM34">
        <f t="shared" si="85"/>
        <v>4.7310000431379118</v>
      </c>
      <c r="BN34">
        <v>6</v>
      </c>
      <c r="BO34">
        <v>1.89239998151595</v>
      </c>
      <c r="BP34">
        <f t="shared" si="30"/>
        <v>0.15769999845966251</v>
      </c>
      <c r="BQ34">
        <f t="shared" si="98"/>
        <v>0.31539999691912252</v>
      </c>
      <c r="BR34">
        <f t="shared" si="31"/>
        <v>35.827058915244024</v>
      </c>
      <c r="BS34">
        <f t="shared" si="32"/>
        <v>30.479458915244024</v>
      </c>
      <c r="BT34">
        <f t="shared" si="33"/>
        <v>5.3475999999999999</v>
      </c>
      <c r="BU34">
        <f t="shared" si="34"/>
        <v>0.73150701396585649</v>
      </c>
      <c r="BW34" s="11">
        <f t="shared" si="3"/>
        <v>27.585200077957424</v>
      </c>
      <c r="BY34">
        <v>6</v>
      </c>
      <c r="BZ34">
        <v>1.8923999858752101</v>
      </c>
      <c r="CA34">
        <f t="shared" si="35"/>
        <v>0.15769999882293417</v>
      </c>
      <c r="CB34">
        <f t="shared" si="86"/>
        <v>2.1403435671513904</v>
      </c>
      <c r="CC34">
        <v>20</v>
      </c>
      <c r="CD34">
        <v>6.3080000474192</v>
      </c>
      <c r="CE34">
        <f t="shared" si="36"/>
        <v>0.52566667061826666</v>
      </c>
      <c r="CF34">
        <f t="shared" si="87"/>
        <v>5.7823329717017389</v>
      </c>
      <c r="CG34">
        <v>20</v>
      </c>
      <c r="CH34">
        <v>6.3080000484034198</v>
      </c>
      <c r="CI34">
        <f t="shared" si="37"/>
        <v>0.52566667070028505</v>
      </c>
      <c r="CJ34">
        <f t="shared" si="88"/>
        <v>4.7309996378914878</v>
      </c>
      <c r="CK34">
        <v>6</v>
      </c>
      <c r="CL34">
        <v>1.89239998180267</v>
      </c>
      <c r="CM34">
        <f t="shared" si="38"/>
        <v>0.15769999848355584</v>
      </c>
      <c r="CN34">
        <f t="shared" si="99"/>
        <v>0.31539999693029086</v>
      </c>
      <c r="CO34">
        <f t="shared" si="39"/>
        <v>19.760000076506628</v>
      </c>
      <c r="CP34">
        <f t="shared" si="4"/>
        <v>35.827058898235883</v>
      </c>
      <c r="CQ34">
        <f t="shared" si="5"/>
        <v>30.479458898235883</v>
      </c>
      <c r="CR34">
        <f t="shared" si="40"/>
        <v>5.3475999999999999</v>
      </c>
      <c r="CS34">
        <f t="shared" si="41"/>
        <v>0.73150701355766123</v>
      </c>
      <c r="CX34" s="10">
        <v>44641.357638888891</v>
      </c>
      <c r="CY34">
        <v>16.532</v>
      </c>
      <c r="CZ34">
        <v>-11.22996</v>
      </c>
      <c r="DA34">
        <f t="shared" si="42"/>
        <v>11.22996</v>
      </c>
      <c r="DC34" s="11">
        <v>0.28799999999999998</v>
      </c>
      <c r="DE34">
        <v>20</v>
      </c>
      <c r="DF34">
        <f t="shared" si="43"/>
        <v>6.3079999999999998</v>
      </c>
      <c r="DG34">
        <f t="shared" si="44"/>
        <v>0.52566666666666662</v>
      </c>
      <c r="DH34">
        <f t="shared" si="102"/>
        <v>6.3080000000000007</v>
      </c>
      <c r="DI34">
        <v>20</v>
      </c>
      <c r="DJ34">
        <f t="shared" si="45"/>
        <v>6.3079999999999998</v>
      </c>
      <c r="DK34">
        <f t="shared" si="46"/>
        <v>0.52566666666666662</v>
      </c>
      <c r="DL34">
        <f t="shared" si="89"/>
        <v>5.7823333333333338</v>
      </c>
      <c r="DM34">
        <v>20</v>
      </c>
      <c r="DN34">
        <f t="shared" si="47"/>
        <v>6.3079999999999998</v>
      </c>
      <c r="DO34">
        <f t="shared" si="48"/>
        <v>0.52566666666666662</v>
      </c>
      <c r="DP34">
        <f t="shared" si="90"/>
        <v>4.7309999999999999</v>
      </c>
      <c r="DQ34">
        <v>20</v>
      </c>
      <c r="DR34">
        <f t="shared" si="49"/>
        <v>6.3079999999999998</v>
      </c>
      <c r="DS34">
        <f t="shared" si="50"/>
        <v>0.52566666666666662</v>
      </c>
      <c r="DT34">
        <f t="shared" si="91"/>
        <v>1.0513333333333332</v>
      </c>
      <c r="DU34">
        <f t="shared" si="51"/>
        <v>30.400000000000002</v>
      </c>
      <c r="DV34">
        <f t="shared" si="6"/>
        <v>46.21670588235294</v>
      </c>
      <c r="DW34">
        <f t="shared" si="7"/>
        <v>34.986745882352942</v>
      </c>
      <c r="DX34">
        <f t="shared" si="52"/>
        <v>11.22996</v>
      </c>
      <c r="DY34">
        <f t="shared" si="53"/>
        <v>0.83968190117647046</v>
      </c>
      <c r="EB34">
        <v>6</v>
      </c>
      <c r="EC34">
        <v>1.8923999810868199</v>
      </c>
      <c r="ED34">
        <f t="shared" si="54"/>
        <v>0.15769999842390164</v>
      </c>
      <c r="EE34">
        <f t="shared" si="103"/>
        <v>2.6283333280371233</v>
      </c>
      <c r="EF34">
        <v>20</v>
      </c>
      <c r="EG34">
        <v>6.3080000628354096</v>
      </c>
      <c r="EH34">
        <f t="shared" si="55"/>
        <v>0.5256666719029508</v>
      </c>
      <c r="EI34">
        <f t="shared" si="92"/>
        <v>5.7823333909694004</v>
      </c>
      <c r="EJ34">
        <v>20</v>
      </c>
      <c r="EK34">
        <v>6.3080000628353599</v>
      </c>
      <c r="EL34">
        <f t="shared" si="56"/>
        <v>0.52566667190294669</v>
      </c>
      <c r="EM34">
        <f t="shared" si="93"/>
        <v>4.7310000471375195</v>
      </c>
      <c r="EN34">
        <v>6</v>
      </c>
      <c r="EO34">
        <v>1.8923999810868299</v>
      </c>
      <c r="EP34">
        <f t="shared" si="57"/>
        <v>0.1576999984239025</v>
      </c>
      <c r="EQ34">
        <f t="shared" si="100"/>
        <v>0.31539999684780584</v>
      </c>
      <c r="ER34">
        <f t="shared" si="58"/>
        <v>19.760000105836653</v>
      </c>
      <c r="ES34">
        <f t="shared" si="59"/>
        <v>35.827058926875793</v>
      </c>
      <c r="ET34">
        <f t="shared" si="60"/>
        <v>24.597098926875795</v>
      </c>
      <c r="EU34">
        <f t="shared" si="61"/>
        <v>11.22996</v>
      </c>
      <c r="EV34">
        <f t="shared" si="62"/>
        <v>0.590330374245019</v>
      </c>
      <c r="FB34" s="10">
        <v>44641.357638888891</v>
      </c>
      <c r="FC34">
        <v>16.532</v>
      </c>
      <c r="FD34">
        <v>-11.22996</v>
      </c>
      <c r="FE34">
        <f t="shared" si="63"/>
        <v>11.22996</v>
      </c>
      <c r="FG34" s="11">
        <v>0.28799999999999998</v>
      </c>
      <c r="FI34">
        <v>0</v>
      </c>
      <c r="FJ34">
        <v>0</v>
      </c>
      <c r="FK34">
        <f t="shared" si="64"/>
        <v>0</v>
      </c>
      <c r="FL34">
        <f t="shared" si="104"/>
        <v>36.520000000000003</v>
      </c>
      <c r="FM34">
        <v>100</v>
      </c>
      <c r="FN34">
        <v>39.840000000000003</v>
      </c>
      <c r="FO34">
        <f t="shared" si="65"/>
        <v>3.3200000000000003</v>
      </c>
      <c r="FP34">
        <f t="shared" si="94"/>
        <v>36.520000000000003</v>
      </c>
      <c r="FQ34">
        <v>100</v>
      </c>
      <c r="FR34">
        <v>39.840000000000003</v>
      </c>
      <c r="FS34">
        <f t="shared" si="66"/>
        <v>3.3200000000000003</v>
      </c>
      <c r="FT34">
        <f t="shared" si="95"/>
        <v>6.6400000000000006</v>
      </c>
      <c r="FU34">
        <f t="shared" si="67"/>
        <v>156.37200000000001</v>
      </c>
      <c r="FV34">
        <f t="shared" si="68"/>
        <v>145.14204000000001</v>
      </c>
      <c r="FW34">
        <f t="shared" si="69"/>
        <v>11.22996</v>
      </c>
      <c r="FX34">
        <f t="shared" si="70"/>
        <v>3.7529280000000003</v>
      </c>
      <c r="GA34">
        <v>6</v>
      </c>
      <c r="GB34">
        <v>2.3903999774404201</v>
      </c>
      <c r="GC34">
        <f t="shared" si="71"/>
        <v>0.199199998120035</v>
      </c>
      <c r="GD34">
        <f t="shared" si="105"/>
        <v>2.3903999775198717</v>
      </c>
      <c r="GE34">
        <v>6</v>
      </c>
      <c r="GF34">
        <v>2.3903999774404201</v>
      </c>
      <c r="GG34">
        <f t="shared" si="72"/>
        <v>0.199199998120035</v>
      </c>
      <c r="GH34">
        <f t="shared" si="96"/>
        <v>2.1911999794113157</v>
      </c>
      <c r="GI34">
        <v>20</v>
      </c>
      <c r="GJ34">
        <v>6</v>
      </c>
      <c r="GK34">
        <v>2.3903999772832099</v>
      </c>
      <c r="GL34">
        <f t="shared" si="73"/>
        <v>0.19919999810693415</v>
      </c>
      <c r="GM34">
        <f t="shared" si="101"/>
        <v>0.3983999962238125</v>
      </c>
      <c r="GN34">
        <f t="shared" si="74"/>
        <v>23.703199932164051</v>
      </c>
      <c r="GO34">
        <f t="shared" si="75"/>
        <v>12.47323993216405</v>
      </c>
      <c r="GP34">
        <f t="shared" si="76"/>
        <v>11.22996</v>
      </c>
      <c r="GQ34">
        <f t="shared" si="77"/>
        <v>0.56887679837193728</v>
      </c>
    </row>
    <row r="35" spans="1:199" x14ac:dyDescent="0.35">
      <c r="A35" s="10">
        <v>44641.361111111109</v>
      </c>
      <c r="B35">
        <v>13.958600000000001</v>
      </c>
      <c r="C35">
        <v>-5.6543999999999999</v>
      </c>
      <c r="D35">
        <f t="shared" si="8"/>
        <v>5.6543999999999999</v>
      </c>
      <c r="F35">
        <v>0.28799999999999998</v>
      </c>
      <c r="H35">
        <v>20</v>
      </c>
      <c r="I35">
        <f t="shared" si="107"/>
        <v>6.3079999999999998</v>
      </c>
      <c r="J35">
        <f t="shared" si="9"/>
        <v>0.52566666666666662</v>
      </c>
      <c r="K35">
        <f t="shared" si="106"/>
        <v>6.8336666666666677</v>
      </c>
      <c r="L35">
        <v>20</v>
      </c>
      <c r="M35">
        <f t="shared" si="0"/>
        <v>6.3079999999999998</v>
      </c>
      <c r="N35">
        <f t="shared" si="10"/>
        <v>0.52566666666666662</v>
      </c>
      <c r="O35">
        <f t="shared" si="78"/>
        <v>6.3080000000000007</v>
      </c>
      <c r="P35">
        <v>20</v>
      </c>
      <c r="Q35">
        <f t="shared" si="1"/>
        <v>6.3079999999999998</v>
      </c>
      <c r="R35">
        <f t="shared" si="11"/>
        <v>0.52566666666666662</v>
      </c>
      <c r="S35">
        <f t="shared" si="79"/>
        <v>5.2566666666666668</v>
      </c>
      <c r="T35">
        <v>20</v>
      </c>
      <c r="U35">
        <f t="shared" si="12"/>
        <v>6.3079999999999998</v>
      </c>
      <c r="V35">
        <f t="shared" si="13"/>
        <v>0.52566666666666662</v>
      </c>
      <c r="W35">
        <f t="shared" si="80"/>
        <v>1.577</v>
      </c>
      <c r="X35">
        <f t="shared" si="14"/>
        <v>30.400000000000002</v>
      </c>
      <c r="Y35">
        <f t="shared" si="15"/>
        <v>43.643305882352941</v>
      </c>
      <c r="Z35">
        <f t="shared" si="16"/>
        <v>37.988905882352938</v>
      </c>
      <c r="AA35">
        <f t="shared" ref="AA35:AA66" si="108">IF(Y35&gt;$D35, $D35, Y35)</f>
        <v>5.6543999999999999</v>
      </c>
      <c r="AB35">
        <f t="shared" si="17"/>
        <v>0.91173374117647044</v>
      </c>
      <c r="AD35" s="31"/>
      <c r="AE35">
        <v>6</v>
      </c>
      <c r="AF35">
        <v>1.8923999810868499</v>
      </c>
      <c r="AG35">
        <f t="shared" si="18"/>
        <v>0.15769999842390414</v>
      </c>
      <c r="AH35">
        <f t="shared" si="19"/>
        <v>3.1540000000026467</v>
      </c>
      <c r="AI35">
        <v>20</v>
      </c>
      <c r="AJ35">
        <v>6.3080000628357498</v>
      </c>
      <c r="AK35">
        <f t="shared" si="20"/>
        <v>0.52566667190297911</v>
      </c>
      <c r="AL35">
        <f t="shared" si="81"/>
        <v>6.3080000628653172</v>
      </c>
      <c r="AM35">
        <v>20</v>
      </c>
      <c r="AN35">
        <v>6.3080000628357196</v>
      </c>
      <c r="AO35">
        <f t="shared" si="21"/>
        <v>0.52566667190297667</v>
      </c>
      <c r="AP35">
        <f t="shared" si="82"/>
        <v>5.2566667190354552</v>
      </c>
      <c r="AQ35">
        <v>6</v>
      </c>
      <c r="AR35">
        <v>1.89239998108735</v>
      </c>
      <c r="AS35">
        <f t="shared" si="22"/>
        <v>0.15769999842394583</v>
      </c>
      <c r="AT35">
        <f t="shared" si="97"/>
        <v>0.47309999527184005</v>
      </c>
      <c r="AU35">
        <f t="shared" si="23"/>
        <v>33.253658926877264</v>
      </c>
      <c r="AV35">
        <f t="shared" si="24"/>
        <v>27.599258926877265</v>
      </c>
      <c r="AW35">
        <f t="shared" si="25"/>
        <v>5.6543999999999999</v>
      </c>
      <c r="AX35">
        <f t="shared" si="26"/>
        <v>0.66238221424505428</v>
      </c>
      <c r="BB35">
        <v>6</v>
      </c>
      <c r="BC35">
        <v>1.89239998229795</v>
      </c>
      <c r="BD35">
        <f t="shared" si="27"/>
        <v>0.15769999852482916</v>
      </c>
      <c r="BE35">
        <f t="shared" si="83"/>
        <v>2.0500999805267637</v>
      </c>
      <c r="BF35">
        <v>20</v>
      </c>
      <c r="BG35">
        <v>6.3080000605039199</v>
      </c>
      <c r="BH35">
        <f t="shared" si="28"/>
        <v>0.52566667170865999</v>
      </c>
      <c r="BI35">
        <f t="shared" si="84"/>
        <v>6.3080000559520286</v>
      </c>
      <c r="BJ35">
        <v>20</v>
      </c>
      <c r="BK35">
        <v>6.30800006066747</v>
      </c>
      <c r="BL35">
        <f t="shared" si="29"/>
        <v>0.5256666717222892</v>
      </c>
      <c r="BM35">
        <f t="shared" si="85"/>
        <v>5.2566667148602013</v>
      </c>
      <c r="BN35">
        <v>6</v>
      </c>
      <c r="BO35">
        <v>1.89239998156541</v>
      </c>
      <c r="BP35">
        <f t="shared" si="30"/>
        <v>0.15769999846378416</v>
      </c>
      <c r="BQ35">
        <f t="shared" si="98"/>
        <v>0.4730999953829067</v>
      </c>
      <c r="BR35">
        <f t="shared" si="31"/>
        <v>33.253658923570299</v>
      </c>
      <c r="BS35">
        <f t="shared" si="32"/>
        <v>27.5992589235703</v>
      </c>
      <c r="BT35">
        <f t="shared" si="33"/>
        <v>5.6543999999999999</v>
      </c>
      <c r="BU35">
        <f t="shared" si="34"/>
        <v>0.6623822141656871</v>
      </c>
      <c r="BW35" s="11">
        <f t="shared" ref="BW35:BW66" si="109">BC35+BG35+BK35+BO35+B35+C35</f>
        <v>24.705000085034754</v>
      </c>
      <c r="BY35">
        <v>6.7</v>
      </c>
      <c r="BZ35">
        <v>2.1145861908852299</v>
      </c>
      <c r="CA35">
        <f t="shared" si="35"/>
        <v>0.17621551590710252</v>
      </c>
      <c r="CB35">
        <f t="shared" si="86"/>
        <v>2.3165590830584928</v>
      </c>
      <c r="CC35">
        <v>20</v>
      </c>
      <c r="CD35">
        <v>6.3080000597313504</v>
      </c>
      <c r="CE35">
        <f t="shared" si="36"/>
        <v>0.52566667164427916</v>
      </c>
      <c r="CF35">
        <f t="shared" si="87"/>
        <v>6.3079996433460179</v>
      </c>
      <c r="CG35">
        <v>20</v>
      </c>
      <c r="CH35">
        <v>6.30800006052276</v>
      </c>
      <c r="CI35">
        <f t="shared" si="37"/>
        <v>0.52566667171022996</v>
      </c>
      <c r="CJ35">
        <f t="shared" si="88"/>
        <v>5.2566663096017177</v>
      </c>
      <c r="CK35">
        <v>6</v>
      </c>
      <c r="CL35">
        <v>1.8923999819323301</v>
      </c>
      <c r="CM35">
        <f t="shared" si="38"/>
        <v>0.15769999849436084</v>
      </c>
      <c r="CN35">
        <f t="shared" si="99"/>
        <v>0.4730999954246517</v>
      </c>
      <c r="CO35">
        <f t="shared" si="39"/>
        <v>20.027694329002014</v>
      </c>
      <c r="CP35">
        <f t="shared" ref="CP35:CP66" si="110">(BZ35+CD35+CH35+CL35)/0.85+$B35</f>
        <v>33.515054462437263</v>
      </c>
      <c r="CQ35">
        <f t="shared" ref="CQ35:CQ66" si="111">(BZ35+CD35+CH35+CL35)/0.85+$B35-$D35</f>
        <v>27.860654462437264</v>
      </c>
      <c r="CR35">
        <f t="shared" ref="CR35:CR66" si="112">IF(CP35&gt;$D35, $D35, CP35)</f>
        <v>5.6543999999999999</v>
      </c>
      <c r="CS35">
        <f t="shared" si="41"/>
        <v>0.66865570709849431</v>
      </c>
      <c r="CX35" s="10">
        <v>44641.361111111109</v>
      </c>
      <c r="CY35">
        <v>13.958600000000001</v>
      </c>
      <c r="CZ35">
        <v>-11.87424</v>
      </c>
      <c r="DA35">
        <f t="shared" si="42"/>
        <v>11.87424</v>
      </c>
      <c r="DC35" s="11">
        <v>0.28799999999999998</v>
      </c>
      <c r="DE35">
        <v>20</v>
      </c>
      <c r="DF35">
        <f t="shared" si="43"/>
        <v>6.3079999999999998</v>
      </c>
      <c r="DG35">
        <f t="shared" si="44"/>
        <v>0.52566666666666662</v>
      </c>
      <c r="DH35">
        <f t="shared" si="102"/>
        <v>6.8336666666666677</v>
      </c>
      <c r="DI35">
        <v>20</v>
      </c>
      <c r="DJ35">
        <f t="shared" si="45"/>
        <v>6.3079999999999998</v>
      </c>
      <c r="DK35">
        <f t="shared" si="46"/>
        <v>0.52566666666666662</v>
      </c>
      <c r="DL35">
        <f t="shared" si="89"/>
        <v>6.3080000000000007</v>
      </c>
      <c r="DM35">
        <v>20</v>
      </c>
      <c r="DN35">
        <f t="shared" si="47"/>
        <v>6.3079999999999998</v>
      </c>
      <c r="DO35">
        <f t="shared" si="48"/>
        <v>0.52566666666666662</v>
      </c>
      <c r="DP35">
        <f t="shared" si="90"/>
        <v>5.2566666666666668</v>
      </c>
      <c r="DQ35">
        <v>20</v>
      </c>
      <c r="DR35">
        <f t="shared" si="49"/>
        <v>6.3079999999999998</v>
      </c>
      <c r="DS35">
        <f t="shared" si="50"/>
        <v>0.52566666666666662</v>
      </c>
      <c r="DT35">
        <f t="shared" si="91"/>
        <v>1.577</v>
      </c>
      <c r="DU35">
        <f t="shared" si="51"/>
        <v>30.400000000000002</v>
      </c>
      <c r="DV35">
        <f t="shared" ref="DV35:DV66" si="113">(DF35+DJ35+DN35+DR35)/0.85+$CY35</f>
        <v>43.643305882352941</v>
      </c>
      <c r="DW35">
        <f t="shared" ref="DW35:DW66" si="114">(DF35+DJ35+DN35+DR35)/0.85+$CY35-$DA35</f>
        <v>31.76906588235294</v>
      </c>
      <c r="DX35">
        <f t="shared" si="52"/>
        <v>11.87424</v>
      </c>
      <c r="DY35">
        <f t="shared" si="53"/>
        <v>0.76245758117647056</v>
      </c>
      <c r="EB35">
        <v>6</v>
      </c>
      <c r="EC35">
        <v>1.8923999810868499</v>
      </c>
      <c r="ED35">
        <f t="shared" si="54"/>
        <v>0.15769999842390414</v>
      </c>
      <c r="EE35">
        <f t="shared" si="103"/>
        <v>2.7860333264610273</v>
      </c>
      <c r="EF35">
        <v>20</v>
      </c>
      <c r="EG35">
        <v>6.3080000628498301</v>
      </c>
      <c r="EH35">
        <f t="shared" si="55"/>
        <v>0.5256666719041525</v>
      </c>
      <c r="EI35">
        <f t="shared" si="92"/>
        <v>6.3080000628735533</v>
      </c>
      <c r="EJ35">
        <v>20</v>
      </c>
      <c r="EK35">
        <v>6.3080000628498096</v>
      </c>
      <c r="EL35">
        <f t="shared" si="56"/>
        <v>0.52566667190415084</v>
      </c>
      <c r="EM35">
        <f t="shared" si="93"/>
        <v>5.2566667190416707</v>
      </c>
      <c r="EN35">
        <v>6</v>
      </c>
      <c r="EO35">
        <v>1.8923999810868599</v>
      </c>
      <c r="EP35">
        <f t="shared" si="57"/>
        <v>0.157699998423905</v>
      </c>
      <c r="EQ35">
        <f t="shared" si="100"/>
        <v>0.47309999527171087</v>
      </c>
      <c r="ER35">
        <f t="shared" si="58"/>
        <v>19.760000105871505</v>
      </c>
      <c r="ES35">
        <f t="shared" si="59"/>
        <v>33.253658926909822</v>
      </c>
      <c r="ET35">
        <f t="shared" si="60"/>
        <v>21.379418926909821</v>
      </c>
      <c r="EU35">
        <f t="shared" si="61"/>
        <v>11.87424</v>
      </c>
      <c r="EV35">
        <f t="shared" si="62"/>
        <v>0.51310605424583566</v>
      </c>
      <c r="FB35" s="10">
        <v>44641.361111111109</v>
      </c>
      <c r="FC35">
        <v>13.958600000000001</v>
      </c>
      <c r="FD35">
        <v>-11.87424</v>
      </c>
      <c r="FE35">
        <f t="shared" si="63"/>
        <v>11.87424</v>
      </c>
      <c r="FG35" s="11">
        <v>0.28799999999999998</v>
      </c>
      <c r="FI35">
        <v>0</v>
      </c>
      <c r="FJ35">
        <v>0</v>
      </c>
      <c r="FK35">
        <f t="shared" si="64"/>
        <v>0</v>
      </c>
      <c r="FL35">
        <f t="shared" si="104"/>
        <v>36.520000000000003</v>
      </c>
      <c r="FM35">
        <v>100</v>
      </c>
      <c r="FN35">
        <v>39.840000000000003</v>
      </c>
      <c r="FO35">
        <f t="shared" si="65"/>
        <v>3.3200000000000003</v>
      </c>
      <c r="FP35">
        <f t="shared" si="94"/>
        <v>39.840000000000003</v>
      </c>
      <c r="FQ35">
        <v>100</v>
      </c>
      <c r="FR35">
        <v>39.840000000000003</v>
      </c>
      <c r="FS35">
        <f t="shared" si="66"/>
        <v>3.3200000000000003</v>
      </c>
      <c r="FT35">
        <f t="shared" si="95"/>
        <v>9.9600000000000009</v>
      </c>
      <c r="FU35">
        <f t="shared" si="67"/>
        <v>153.79859999999999</v>
      </c>
      <c r="FV35">
        <f t="shared" si="68"/>
        <v>141.92435999999998</v>
      </c>
      <c r="FW35">
        <f t="shared" si="69"/>
        <v>11.87424</v>
      </c>
      <c r="FX35">
        <f t="shared" si="70"/>
        <v>3.6911663999999988</v>
      </c>
      <c r="GA35">
        <v>6</v>
      </c>
      <c r="GB35">
        <v>2.3903999781486198</v>
      </c>
      <c r="GC35">
        <f t="shared" si="71"/>
        <v>0.19919999817905165</v>
      </c>
      <c r="GD35">
        <f t="shared" si="105"/>
        <v>2.5895999756989232</v>
      </c>
      <c r="GE35">
        <v>6</v>
      </c>
      <c r="GF35">
        <v>2.3903999781486198</v>
      </c>
      <c r="GG35">
        <f t="shared" si="72"/>
        <v>0.19919999817905165</v>
      </c>
      <c r="GH35">
        <f t="shared" si="96"/>
        <v>2.3903999775903673</v>
      </c>
      <c r="GI35">
        <v>20</v>
      </c>
      <c r="GJ35">
        <v>6</v>
      </c>
      <c r="GK35">
        <v>2.3903999778034399</v>
      </c>
      <c r="GL35">
        <f t="shared" si="73"/>
        <v>0.19919999815028666</v>
      </c>
      <c r="GM35">
        <f t="shared" si="101"/>
        <v>0.59759999437409916</v>
      </c>
      <c r="GN35">
        <f t="shared" si="74"/>
        <v>21.129799934100681</v>
      </c>
      <c r="GO35">
        <f t="shared" si="75"/>
        <v>9.2555599341006811</v>
      </c>
      <c r="GP35">
        <f t="shared" si="76"/>
        <v>11.87424</v>
      </c>
      <c r="GQ35">
        <f t="shared" si="77"/>
        <v>0.50711519841841624</v>
      </c>
    </row>
    <row r="36" spans="1:199" x14ac:dyDescent="0.35">
      <c r="A36" s="10">
        <v>44641.364583333336</v>
      </c>
      <c r="B36">
        <v>13.900799999999901</v>
      </c>
      <c r="C36">
        <v>-5.9645999999999999</v>
      </c>
      <c r="D36">
        <f t="shared" si="8"/>
        <v>5.9645999999999999</v>
      </c>
      <c r="F36">
        <v>0.28799999999999998</v>
      </c>
      <c r="H36">
        <v>20</v>
      </c>
      <c r="I36">
        <f t="shared" si="107"/>
        <v>6.3079999999999998</v>
      </c>
      <c r="J36">
        <f t="shared" si="9"/>
        <v>0.52566666666666662</v>
      </c>
      <c r="K36">
        <f t="shared" si="106"/>
        <v>7.3593333333333346</v>
      </c>
      <c r="L36">
        <v>20</v>
      </c>
      <c r="M36">
        <f t="shared" si="0"/>
        <v>6.3079999999999998</v>
      </c>
      <c r="N36">
        <f t="shared" si="10"/>
        <v>0.52566666666666662</v>
      </c>
      <c r="O36">
        <f t="shared" si="78"/>
        <v>6.8336666666666677</v>
      </c>
      <c r="P36">
        <v>20</v>
      </c>
      <c r="Q36">
        <f t="shared" si="1"/>
        <v>6.3079999999999998</v>
      </c>
      <c r="R36">
        <f t="shared" si="11"/>
        <v>0.52566666666666662</v>
      </c>
      <c r="S36">
        <f t="shared" si="79"/>
        <v>5.7823333333333338</v>
      </c>
      <c r="T36">
        <v>20</v>
      </c>
      <c r="U36">
        <f t="shared" si="12"/>
        <v>6.3079999999999998</v>
      </c>
      <c r="V36">
        <f t="shared" si="13"/>
        <v>0.52566666666666662</v>
      </c>
      <c r="W36">
        <f t="shared" si="80"/>
        <v>2.1026666666666665</v>
      </c>
      <c r="X36">
        <f t="shared" si="14"/>
        <v>30.400000000000002</v>
      </c>
      <c r="Y36">
        <f t="shared" si="15"/>
        <v>43.585505882352841</v>
      </c>
      <c r="Z36">
        <f t="shared" si="16"/>
        <v>37.620905882352844</v>
      </c>
      <c r="AA36">
        <f t="shared" si="108"/>
        <v>5.9645999999999999</v>
      </c>
      <c r="AB36">
        <f t="shared" si="17"/>
        <v>0.90290174117646804</v>
      </c>
      <c r="AD36" s="31"/>
      <c r="AE36">
        <v>6</v>
      </c>
      <c r="AF36">
        <v>1.8923999810868499</v>
      </c>
      <c r="AG36">
        <f t="shared" si="18"/>
        <v>0.15769999842390414</v>
      </c>
      <c r="AH36">
        <f t="shared" ref="AH36:AH68" si="115">AF36*5*60/3600+AH35</f>
        <v>3.3116999984265507</v>
      </c>
      <c r="AI36">
        <v>20</v>
      </c>
      <c r="AJ36">
        <v>6.3080000628374702</v>
      </c>
      <c r="AK36">
        <f t="shared" si="20"/>
        <v>0.52566667190312255</v>
      </c>
      <c r="AL36">
        <f t="shared" si="81"/>
        <v>6.8336667347684399</v>
      </c>
      <c r="AM36">
        <v>20</v>
      </c>
      <c r="AN36">
        <v>6.3080000628374604</v>
      </c>
      <c r="AO36">
        <f t="shared" si="21"/>
        <v>0.52566667190312177</v>
      </c>
      <c r="AP36">
        <f t="shared" si="82"/>
        <v>5.782333390938577</v>
      </c>
      <c r="AQ36">
        <v>6</v>
      </c>
      <c r="AR36">
        <v>1.8923999810874299</v>
      </c>
      <c r="AS36">
        <f t="shared" si="22"/>
        <v>0.15769999842395249</v>
      </c>
      <c r="AT36">
        <f t="shared" si="97"/>
        <v>0.63079999369579254</v>
      </c>
      <c r="AU36">
        <f t="shared" si="23"/>
        <v>33.195858926881328</v>
      </c>
      <c r="AV36">
        <f t="shared" si="24"/>
        <v>27.231258926881328</v>
      </c>
      <c r="AW36">
        <f t="shared" si="25"/>
        <v>5.9645999999999999</v>
      </c>
      <c r="AX36">
        <f t="shared" si="26"/>
        <v>0.65355021424515181</v>
      </c>
      <c r="BB36">
        <v>6</v>
      </c>
      <c r="BC36">
        <v>1.8923999823433999</v>
      </c>
      <c r="BD36">
        <f t="shared" si="27"/>
        <v>0.15769999852861666</v>
      </c>
      <c r="BE36">
        <f t="shared" si="83"/>
        <v>2.2077999790553804</v>
      </c>
      <c r="BF36">
        <v>20</v>
      </c>
      <c r="BG36">
        <v>6.3080000606849396</v>
      </c>
      <c r="BH36">
        <f t="shared" si="28"/>
        <v>0.52566667172374504</v>
      </c>
      <c r="BI36">
        <f t="shared" si="84"/>
        <v>6.8336667276757739</v>
      </c>
      <c r="BJ36">
        <v>20</v>
      </c>
      <c r="BK36">
        <v>6.3080000608282001</v>
      </c>
      <c r="BL36">
        <f t="shared" si="29"/>
        <v>0.52566667173568327</v>
      </c>
      <c r="BM36">
        <f t="shared" si="85"/>
        <v>5.7823333865958846</v>
      </c>
      <c r="BN36">
        <v>6</v>
      </c>
      <c r="BO36">
        <v>1.8923999815441099</v>
      </c>
      <c r="BP36">
        <f t="shared" si="30"/>
        <v>0.15769999846200916</v>
      </c>
      <c r="BQ36">
        <f t="shared" si="98"/>
        <v>0.63079999384491581</v>
      </c>
      <c r="BR36">
        <f t="shared" si="31"/>
        <v>33.195858924000667</v>
      </c>
      <c r="BS36">
        <f t="shared" si="32"/>
        <v>27.231258924000667</v>
      </c>
      <c r="BT36">
        <f t="shared" si="33"/>
        <v>5.9645999999999999</v>
      </c>
      <c r="BU36">
        <f t="shared" si="34"/>
        <v>0.653550214176016</v>
      </c>
      <c r="BW36" s="11">
        <f t="shared" si="109"/>
        <v>24.33700008540055</v>
      </c>
      <c r="BY36">
        <v>7.67</v>
      </c>
      <c r="BZ36">
        <v>2.42002616332688</v>
      </c>
      <c r="CA36">
        <f t="shared" si="35"/>
        <v>0.20166884694390669</v>
      </c>
      <c r="CB36">
        <f t="shared" si="86"/>
        <v>2.5182279300023995</v>
      </c>
      <c r="CC36">
        <v>20</v>
      </c>
      <c r="CD36">
        <v>6.30800006306771</v>
      </c>
      <c r="CE36">
        <f t="shared" si="36"/>
        <v>0.5256666719223092</v>
      </c>
      <c r="CF36">
        <f t="shared" si="87"/>
        <v>6.833666315268327</v>
      </c>
      <c r="CG36">
        <v>20</v>
      </c>
      <c r="CH36">
        <v>6.3080000630685298</v>
      </c>
      <c r="CI36">
        <f t="shared" si="37"/>
        <v>0.52566667192237748</v>
      </c>
      <c r="CJ36">
        <f t="shared" si="88"/>
        <v>5.7823329815240951</v>
      </c>
      <c r="CK36">
        <v>6</v>
      </c>
      <c r="CL36">
        <v>1.8923999819323301</v>
      </c>
      <c r="CM36">
        <f t="shared" si="38"/>
        <v>0.15769999849436084</v>
      </c>
      <c r="CN36">
        <f t="shared" si="99"/>
        <v>0.63079999391901254</v>
      </c>
      <c r="CO36">
        <f t="shared" si="39"/>
        <v>20.395694302886085</v>
      </c>
      <c r="CP36">
        <f t="shared" si="110"/>
        <v>33.816595613406307</v>
      </c>
      <c r="CQ36">
        <f t="shared" si="111"/>
        <v>27.851995613406306</v>
      </c>
      <c r="CR36">
        <f t="shared" si="112"/>
        <v>5.9645999999999999</v>
      </c>
      <c r="CS36">
        <f t="shared" si="41"/>
        <v>0.66844789472175126</v>
      </c>
      <c r="CX36" s="10">
        <v>44641.364583333336</v>
      </c>
      <c r="CY36">
        <v>13.900799999999901</v>
      </c>
      <c r="CZ36">
        <v>-12.52566</v>
      </c>
      <c r="DA36">
        <f t="shared" si="42"/>
        <v>12.52566</v>
      </c>
      <c r="DC36" s="11">
        <v>0.28799999999999998</v>
      </c>
      <c r="DE36">
        <v>20</v>
      </c>
      <c r="DF36">
        <f t="shared" si="43"/>
        <v>6.3079999999999998</v>
      </c>
      <c r="DG36">
        <f t="shared" si="44"/>
        <v>0.52566666666666662</v>
      </c>
      <c r="DH36">
        <f t="shared" si="102"/>
        <v>7.3593333333333346</v>
      </c>
      <c r="DI36">
        <v>20</v>
      </c>
      <c r="DJ36">
        <f t="shared" si="45"/>
        <v>6.3079999999999998</v>
      </c>
      <c r="DK36">
        <f t="shared" si="46"/>
        <v>0.52566666666666662</v>
      </c>
      <c r="DL36">
        <f t="shared" si="89"/>
        <v>6.8336666666666677</v>
      </c>
      <c r="DM36">
        <v>20</v>
      </c>
      <c r="DN36">
        <f t="shared" si="47"/>
        <v>6.3079999999999998</v>
      </c>
      <c r="DO36">
        <f t="shared" si="48"/>
        <v>0.52566666666666662</v>
      </c>
      <c r="DP36">
        <f t="shared" si="90"/>
        <v>5.7823333333333338</v>
      </c>
      <c r="DQ36">
        <v>20</v>
      </c>
      <c r="DR36">
        <f t="shared" si="49"/>
        <v>6.3079999999999998</v>
      </c>
      <c r="DS36">
        <f t="shared" si="50"/>
        <v>0.52566666666666662</v>
      </c>
      <c r="DT36">
        <f t="shared" si="91"/>
        <v>2.1026666666666665</v>
      </c>
      <c r="DU36">
        <f t="shared" si="51"/>
        <v>30.400000000000002</v>
      </c>
      <c r="DV36">
        <f t="shared" si="113"/>
        <v>43.585505882352841</v>
      </c>
      <c r="DW36">
        <f t="shared" si="114"/>
        <v>31.059845882352839</v>
      </c>
      <c r="DX36">
        <f t="shared" si="52"/>
        <v>12.52566</v>
      </c>
      <c r="DY36">
        <f t="shared" si="53"/>
        <v>0.74543630117646809</v>
      </c>
      <c r="EB36">
        <v>6</v>
      </c>
      <c r="EC36">
        <v>1.8923999810868499</v>
      </c>
      <c r="ED36">
        <f t="shared" si="54"/>
        <v>0.15769999842390414</v>
      </c>
      <c r="EE36">
        <f t="shared" si="103"/>
        <v>2.9437333248849313</v>
      </c>
      <c r="EF36">
        <v>20</v>
      </c>
      <c r="EG36">
        <v>6.3080000628527797</v>
      </c>
      <c r="EH36">
        <f t="shared" si="55"/>
        <v>0.52566667190439831</v>
      </c>
      <c r="EI36">
        <f t="shared" si="92"/>
        <v>6.8336667347779514</v>
      </c>
      <c r="EJ36">
        <v>20</v>
      </c>
      <c r="EK36">
        <v>6.3080000628527699</v>
      </c>
      <c r="EL36">
        <f t="shared" si="56"/>
        <v>0.52566667190439753</v>
      </c>
      <c r="EM36">
        <f t="shared" si="93"/>
        <v>5.7823333909460679</v>
      </c>
      <c r="EN36">
        <v>6</v>
      </c>
      <c r="EO36">
        <v>1.8923999810873899</v>
      </c>
      <c r="EP36">
        <f t="shared" si="57"/>
        <v>0.15769999842394913</v>
      </c>
      <c r="EQ36">
        <f t="shared" si="100"/>
        <v>0.63079999369565998</v>
      </c>
      <c r="ER36">
        <f t="shared" si="58"/>
        <v>19.760000105879264</v>
      </c>
      <c r="ES36">
        <f t="shared" si="59"/>
        <v>33.195858926917296</v>
      </c>
      <c r="ET36">
        <f t="shared" si="60"/>
        <v>20.670198926917294</v>
      </c>
      <c r="EU36">
        <f t="shared" si="61"/>
        <v>12.52566</v>
      </c>
      <c r="EV36">
        <f t="shared" si="62"/>
        <v>0.49608477424601505</v>
      </c>
      <c r="FB36" s="10">
        <v>44641.364583333336</v>
      </c>
      <c r="FC36">
        <v>13.900799999999901</v>
      </c>
      <c r="FD36">
        <v>-12.52566</v>
      </c>
      <c r="FE36">
        <f t="shared" si="63"/>
        <v>12.52566</v>
      </c>
      <c r="FG36" s="11">
        <v>0.28799999999999998</v>
      </c>
      <c r="FI36">
        <v>0</v>
      </c>
      <c r="FJ36">
        <v>0</v>
      </c>
      <c r="FK36">
        <f t="shared" si="64"/>
        <v>0</v>
      </c>
      <c r="FL36">
        <f t="shared" si="104"/>
        <v>36.520000000000003</v>
      </c>
      <c r="FM36">
        <v>100</v>
      </c>
      <c r="FN36">
        <v>39.840000000000003</v>
      </c>
      <c r="FO36">
        <f t="shared" si="65"/>
        <v>3.3200000000000003</v>
      </c>
      <c r="FP36">
        <f t="shared" si="94"/>
        <v>43.160000000000004</v>
      </c>
      <c r="FQ36">
        <v>100</v>
      </c>
      <c r="FR36">
        <v>39.840000000000003</v>
      </c>
      <c r="FS36">
        <f t="shared" si="66"/>
        <v>3.3200000000000003</v>
      </c>
      <c r="FT36">
        <f t="shared" si="95"/>
        <v>13.280000000000001</v>
      </c>
      <c r="FU36">
        <f t="shared" si="67"/>
        <v>153.74079999999989</v>
      </c>
      <c r="FV36">
        <f t="shared" si="68"/>
        <v>141.21513999999991</v>
      </c>
      <c r="FW36">
        <f t="shared" si="69"/>
        <v>12.52566</v>
      </c>
      <c r="FX36">
        <f t="shared" si="70"/>
        <v>3.6897791999999972</v>
      </c>
      <c r="GA36">
        <v>6</v>
      </c>
      <c r="GB36">
        <v>2.3903999784182601</v>
      </c>
      <c r="GC36">
        <f t="shared" si="71"/>
        <v>0.19919999820152171</v>
      </c>
      <c r="GD36">
        <f t="shared" si="105"/>
        <v>2.7887999739004448</v>
      </c>
      <c r="GE36">
        <v>6</v>
      </c>
      <c r="GF36">
        <v>2.3903999784182601</v>
      </c>
      <c r="GG36">
        <f t="shared" si="72"/>
        <v>0.19919999820152171</v>
      </c>
      <c r="GH36">
        <f t="shared" si="96"/>
        <v>2.5895999757918888</v>
      </c>
      <c r="GI36">
        <v>20</v>
      </c>
      <c r="GJ36">
        <v>6</v>
      </c>
      <c r="GK36">
        <v>2.3903999779859801</v>
      </c>
      <c r="GL36">
        <f t="shared" si="73"/>
        <v>0.19919999816549835</v>
      </c>
      <c r="GM36">
        <f t="shared" si="101"/>
        <v>0.79679999253959755</v>
      </c>
      <c r="GN36">
        <f t="shared" si="74"/>
        <v>21.071999934822401</v>
      </c>
      <c r="GO36">
        <f t="shared" si="75"/>
        <v>8.5463399348224005</v>
      </c>
      <c r="GP36">
        <f t="shared" si="76"/>
        <v>12.52566</v>
      </c>
      <c r="GQ36">
        <f t="shared" si="77"/>
        <v>0.50572799843573757</v>
      </c>
    </row>
    <row r="37" spans="1:199" x14ac:dyDescent="0.35">
      <c r="A37" s="10">
        <v>44641.368055555555</v>
      </c>
      <c r="B37">
        <v>14.6838</v>
      </c>
      <c r="C37">
        <v>-6.2923999999999998</v>
      </c>
      <c r="D37">
        <f t="shared" si="8"/>
        <v>6.2923999999999998</v>
      </c>
      <c r="F37">
        <v>0.28799999999999998</v>
      </c>
      <c r="H37">
        <v>20</v>
      </c>
      <c r="I37">
        <f t="shared" si="107"/>
        <v>6.3079999999999998</v>
      </c>
      <c r="J37">
        <f t="shared" si="9"/>
        <v>0.52566666666666662</v>
      </c>
      <c r="K37">
        <f t="shared" si="106"/>
        <v>7.8850000000000016</v>
      </c>
      <c r="L37">
        <v>20</v>
      </c>
      <c r="M37">
        <f t="shared" si="0"/>
        <v>6.3079999999999998</v>
      </c>
      <c r="N37">
        <f t="shared" si="10"/>
        <v>0.52566666666666662</v>
      </c>
      <c r="O37">
        <f t="shared" si="78"/>
        <v>7.3593333333333346</v>
      </c>
      <c r="P37">
        <v>20</v>
      </c>
      <c r="Q37">
        <f t="shared" si="1"/>
        <v>6.3079999999999998</v>
      </c>
      <c r="R37">
        <f t="shared" si="11"/>
        <v>0.52566666666666662</v>
      </c>
      <c r="S37">
        <f t="shared" si="79"/>
        <v>6.3080000000000007</v>
      </c>
      <c r="T37">
        <v>20</v>
      </c>
      <c r="U37">
        <f t="shared" si="12"/>
        <v>6.3079999999999998</v>
      </c>
      <c r="V37">
        <f t="shared" si="13"/>
        <v>0.52566666666666662</v>
      </c>
      <c r="W37">
        <f t="shared" si="80"/>
        <v>2.628333333333333</v>
      </c>
      <c r="X37">
        <f t="shared" si="14"/>
        <v>30.400000000000002</v>
      </c>
      <c r="Y37">
        <f t="shared" si="15"/>
        <v>44.368505882352942</v>
      </c>
      <c r="Z37">
        <f t="shared" si="16"/>
        <v>38.076105882352941</v>
      </c>
      <c r="AA37">
        <f t="shared" si="108"/>
        <v>6.2923999999999998</v>
      </c>
      <c r="AB37">
        <f t="shared" si="17"/>
        <v>0.91382654117647055</v>
      </c>
      <c r="AD37" s="31"/>
      <c r="AE37">
        <v>6</v>
      </c>
      <c r="AF37">
        <v>1.8923999810868499</v>
      </c>
      <c r="AG37">
        <f t="shared" si="18"/>
        <v>0.15769999842390414</v>
      </c>
      <c r="AH37">
        <f t="shared" si="115"/>
        <v>3.4693999968504547</v>
      </c>
      <c r="AI37">
        <v>20</v>
      </c>
      <c r="AJ37">
        <v>6.3080000628353101</v>
      </c>
      <c r="AK37">
        <f t="shared" si="20"/>
        <v>0.52566667190294258</v>
      </c>
      <c r="AL37">
        <f t="shared" si="81"/>
        <v>7.3593334066713822</v>
      </c>
      <c r="AM37">
        <v>20</v>
      </c>
      <c r="AN37">
        <v>6.3080000628353003</v>
      </c>
      <c r="AO37">
        <f t="shared" si="21"/>
        <v>0.5256666719029417</v>
      </c>
      <c r="AP37">
        <f t="shared" si="82"/>
        <v>6.3080000628415185</v>
      </c>
      <c r="AQ37">
        <v>6</v>
      </c>
      <c r="AR37">
        <v>1.89239998108735</v>
      </c>
      <c r="AS37">
        <f t="shared" si="22"/>
        <v>0.15769999842394583</v>
      </c>
      <c r="AT37">
        <f t="shared" si="97"/>
        <v>0.78849999211973842</v>
      </c>
      <c r="AU37">
        <f t="shared" si="23"/>
        <v>33.978858926876249</v>
      </c>
      <c r="AV37">
        <f t="shared" si="24"/>
        <v>27.686458926876249</v>
      </c>
      <c r="AW37">
        <f t="shared" si="25"/>
        <v>6.2923999999999998</v>
      </c>
      <c r="AX37">
        <f t="shared" si="26"/>
        <v>0.66447501424502986</v>
      </c>
      <c r="BB37">
        <v>6</v>
      </c>
      <c r="BC37">
        <v>1.8923999822876501</v>
      </c>
      <c r="BD37">
        <f t="shared" si="27"/>
        <v>0.15769999852397082</v>
      </c>
      <c r="BE37">
        <f t="shared" si="83"/>
        <v>2.365499977579351</v>
      </c>
      <c r="BF37">
        <v>20</v>
      </c>
      <c r="BG37">
        <v>6.3080000604565498</v>
      </c>
      <c r="BH37">
        <f t="shared" si="28"/>
        <v>0.52566667170471248</v>
      </c>
      <c r="BI37">
        <f t="shared" si="84"/>
        <v>7.3593333993804864</v>
      </c>
      <c r="BJ37">
        <v>20</v>
      </c>
      <c r="BK37">
        <v>6.3080000606170401</v>
      </c>
      <c r="BL37">
        <f t="shared" si="29"/>
        <v>0.52566667171808668</v>
      </c>
      <c r="BM37">
        <f t="shared" si="85"/>
        <v>6.3080000583139713</v>
      </c>
      <c r="BN37">
        <v>6</v>
      </c>
      <c r="BO37">
        <v>1.8923999815378201</v>
      </c>
      <c r="BP37">
        <f t="shared" si="30"/>
        <v>0.15769999846148502</v>
      </c>
      <c r="BQ37">
        <f t="shared" si="98"/>
        <v>0.78849999230640089</v>
      </c>
      <c r="BR37">
        <f t="shared" si="31"/>
        <v>33.978858923410662</v>
      </c>
      <c r="BS37">
        <f t="shared" si="32"/>
        <v>27.686458923410662</v>
      </c>
      <c r="BT37">
        <f t="shared" si="33"/>
        <v>6.2923999999999998</v>
      </c>
      <c r="BU37">
        <f t="shared" si="34"/>
        <v>0.66447501416185584</v>
      </c>
      <c r="BW37" s="11">
        <f t="shared" si="109"/>
        <v>24.792200084899058</v>
      </c>
      <c r="BY37">
        <v>6.47</v>
      </c>
      <c r="BZ37">
        <v>2.04220998786908</v>
      </c>
      <c r="CA37">
        <f t="shared" si="35"/>
        <v>0.17018416565575667</v>
      </c>
      <c r="CB37">
        <f t="shared" si="86"/>
        <v>2.6884120956581561</v>
      </c>
      <c r="CC37">
        <v>20</v>
      </c>
      <c r="CD37">
        <v>6.3080000566844197</v>
      </c>
      <c r="CE37">
        <f t="shared" si="36"/>
        <v>0.52566667139036827</v>
      </c>
      <c r="CF37">
        <f t="shared" si="87"/>
        <v>7.3593329866586954</v>
      </c>
      <c r="CG37">
        <v>20</v>
      </c>
      <c r="CH37">
        <v>6.30800005684147</v>
      </c>
      <c r="CI37">
        <f t="shared" si="37"/>
        <v>0.52566667140345591</v>
      </c>
      <c r="CJ37">
        <f t="shared" si="88"/>
        <v>6.3079996529275508</v>
      </c>
      <c r="CK37">
        <v>6</v>
      </c>
      <c r="CL37">
        <v>1.8923999813866601</v>
      </c>
      <c r="CM37">
        <f t="shared" si="38"/>
        <v>0.15769999844888835</v>
      </c>
      <c r="CN37">
        <f t="shared" si="99"/>
        <v>0.78849999236790091</v>
      </c>
      <c r="CO37">
        <f t="shared" si="39"/>
        <v>19.940494075640519</v>
      </c>
      <c r="CP37">
        <f t="shared" si="110"/>
        <v>34.155105979743098</v>
      </c>
      <c r="CQ37">
        <f t="shared" si="111"/>
        <v>27.862705979743097</v>
      </c>
      <c r="CR37">
        <f t="shared" si="112"/>
        <v>6.2923999999999998</v>
      </c>
      <c r="CS37">
        <f t="shared" si="41"/>
        <v>0.66870494351383436</v>
      </c>
      <c r="CX37" s="10">
        <v>44641.368055555555</v>
      </c>
      <c r="CY37">
        <v>14.6838</v>
      </c>
      <c r="CZ37">
        <v>-13.214040000000001</v>
      </c>
      <c r="DA37">
        <f t="shared" si="42"/>
        <v>13.214040000000001</v>
      </c>
      <c r="DC37" s="11">
        <v>0.28799999999999998</v>
      </c>
      <c r="DE37">
        <v>20</v>
      </c>
      <c r="DF37">
        <f t="shared" si="43"/>
        <v>6.3079999999999998</v>
      </c>
      <c r="DG37">
        <f t="shared" si="44"/>
        <v>0.52566666666666662</v>
      </c>
      <c r="DH37">
        <f t="shared" si="102"/>
        <v>7.8850000000000016</v>
      </c>
      <c r="DI37">
        <v>20</v>
      </c>
      <c r="DJ37">
        <f t="shared" si="45"/>
        <v>6.3079999999999998</v>
      </c>
      <c r="DK37">
        <f t="shared" si="46"/>
        <v>0.52566666666666662</v>
      </c>
      <c r="DL37">
        <f t="shared" si="89"/>
        <v>7.3593333333333346</v>
      </c>
      <c r="DM37">
        <v>20</v>
      </c>
      <c r="DN37">
        <f t="shared" si="47"/>
        <v>6.3079999999999998</v>
      </c>
      <c r="DO37">
        <f t="shared" si="48"/>
        <v>0.52566666666666662</v>
      </c>
      <c r="DP37">
        <f t="shared" si="90"/>
        <v>6.3080000000000007</v>
      </c>
      <c r="DQ37">
        <v>20</v>
      </c>
      <c r="DR37">
        <f t="shared" si="49"/>
        <v>6.3079999999999998</v>
      </c>
      <c r="DS37">
        <f t="shared" si="50"/>
        <v>0.52566666666666662</v>
      </c>
      <c r="DT37">
        <f t="shared" si="91"/>
        <v>2.628333333333333</v>
      </c>
      <c r="DU37">
        <f t="shared" si="51"/>
        <v>30.400000000000002</v>
      </c>
      <c r="DV37">
        <f t="shared" si="113"/>
        <v>44.368505882352942</v>
      </c>
      <c r="DW37">
        <f t="shared" si="114"/>
        <v>31.154465882352941</v>
      </c>
      <c r="DX37">
        <f t="shared" si="52"/>
        <v>13.214040000000001</v>
      </c>
      <c r="DY37">
        <f t="shared" si="53"/>
        <v>0.74770718117647061</v>
      </c>
      <c r="EB37">
        <v>6</v>
      </c>
      <c r="EC37">
        <v>1.8923999810868499</v>
      </c>
      <c r="ED37">
        <f t="shared" si="54"/>
        <v>0.15769999842390414</v>
      </c>
      <c r="EE37">
        <f t="shared" si="103"/>
        <v>3.1014333233088354</v>
      </c>
      <c r="EF37">
        <v>20</v>
      </c>
      <c r="EG37">
        <v>6.3080000628523898</v>
      </c>
      <c r="EH37">
        <f t="shared" si="55"/>
        <v>0.52566667190436589</v>
      </c>
      <c r="EI37">
        <f t="shared" si="92"/>
        <v>7.3593334066823175</v>
      </c>
      <c r="EJ37">
        <v>20</v>
      </c>
      <c r="EK37">
        <v>6.30800006285238</v>
      </c>
      <c r="EL37">
        <f t="shared" si="56"/>
        <v>0.525666671904365</v>
      </c>
      <c r="EM37">
        <f t="shared" si="93"/>
        <v>6.3080000628504331</v>
      </c>
      <c r="EN37">
        <v>6</v>
      </c>
      <c r="EO37">
        <v>1.8923999810873899</v>
      </c>
      <c r="EP37">
        <f t="shared" si="57"/>
        <v>0.15769999842394913</v>
      </c>
      <c r="EQ37">
        <f t="shared" si="100"/>
        <v>0.78849999211960908</v>
      </c>
      <c r="ER37">
        <f t="shared" si="58"/>
        <v>19.760000105878326</v>
      </c>
      <c r="ES37">
        <f t="shared" si="59"/>
        <v>33.97885892691648</v>
      </c>
      <c r="ET37">
        <f t="shared" si="60"/>
        <v>20.76481892691648</v>
      </c>
      <c r="EU37">
        <f t="shared" si="61"/>
        <v>13.214040000000001</v>
      </c>
      <c r="EV37">
        <f t="shared" si="62"/>
        <v>0.49835565424599543</v>
      </c>
      <c r="FB37" s="10">
        <v>44641.368055555555</v>
      </c>
      <c r="FC37">
        <v>14.6838</v>
      </c>
      <c r="FD37">
        <v>-13.214040000000001</v>
      </c>
      <c r="FE37">
        <f t="shared" si="63"/>
        <v>13.214040000000001</v>
      </c>
      <c r="FG37" s="11">
        <v>0.28799999999999998</v>
      </c>
      <c r="FI37">
        <v>0</v>
      </c>
      <c r="FJ37">
        <v>0</v>
      </c>
      <c r="FK37">
        <f t="shared" si="64"/>
        <v>0</v>
      </c>
      <c r="FL37">
        <f t="shared" si="104"/>
        <v>36.520000000000003</v>
      </c>
      <c r="FM37">
        <v>100</v>
      </c>
      <c r="FN37">
        <v>39.840000000000003</v>
      </c>
      <c r="FO37">
        <f t="shared" si="65"/>
        <v>3.3200000000000003</v>
      </c>
      <c r="FP37">
        <f t="shared" si="94"/>
        <v>46.480000000000004</v>
      </c>
      <c r="FQ37">
        <v>100</v>
      </c>
      <c r="FR37">
        <v>39.840000000000003</v>
      </c>
      <c r="FS37">
        <f t="shared" si="66"/>
        <v>3.3200000000000003</v>
      </c>
      <c r="FT37">
        <f t="shared" si="95"/>
        <v>16.600000000000001</v>
      </c>
      <c r="FU37">
        <f t="shared" si="67"/>
        <v>154.52379999999999</v>
      </c>
      <c r="FV37">
        <f t="shared" si="68"/>
        <v>141.30975999999998</v>
      </c>
      <c r="FW37">
        <f t="shared" si="69"/>
        <v>13.214040000000001</v>
      </c>
      <c r="FX37">
        <f t="shared" si="70"/>
        <v>3.7085711999999993</v>
      </c>
      <c r="GA37">
        <v>6</v>
      </c>
      <c r="GB37">
        <v>2.3903999783782601</v>
      </c>
      <c r="GC37">
        <f t="shared" si="71"/>
        <v>0.19919999819818837</v>
      </c>
      <c r="GD37">
        <f t="shared" si="105"/>
        <v>2.987999972098633</v>
      </c>
      <c r="GE37">
        <v>6</v>
      </c>
      <c r="GF37">
        <v>2.3903999783782601</v>
      </c>
      <c r="GG37">
        <f t="shared" si="72"/>
        <v>0.19919999819818837</v>
      </c>
      <c r="GH37">
        <f t="shared" si="96"/>
        <v>2.7887999739900771</v>
      </c>
      <c r="GI37">
        <v>20</v>
      </c>
      <c r="GJ37">
        <v>6</v>
      </c>
      <c r="GK37">
        <v>2.3903999779594001</v>
      </c>
      <c r="GL37">
        <f t="shared" si="73"/>
        <v>0.19919999816328335</v>
      </c>
      <c r="GM37">
        <f t="shared" si="101"/>
        <v>0.99599999070288092</v>
      </c>
      <c r="GN37">
        <f t="shared" si="74"/>
        <v>21.85499993471592</v>
      </c>
      <c r="GO37">
        <f t="shared" si="75"/>
        <v>8.6409599347159194</v>
      </c>
      <c r="GP37">
        <f t="shared" si="76"/>
        <v>13.214040000000001</v>
      </c>
      <c r="GQ37">
        <f t="shared" si="77"/>
        <v>0.52451999843318198</v>
      </c>
    </row>
    <row r="38" spans="1:199" x14ac:dyDescent="0.35">
      <c r="A38" s="10">
        <v>44641.371527777781</v>
      </c>
      <c r="B38">
        <v>14.547599999999999</v>
      </c>
      <c r="C38">
        <v>-6.5839999999999996</v>
      </c>
      <c r="D38">
        <f t="shared" si="8"/>
        <v>6.5839999999999996</v>
      </c>
      <c r="F38">
        <v>0.28799999999999998</v>
      </c>
      <c r="H38">
        <v>20</v>
      </c>
      <c r="I38">
        <f t="shared" si="107"/>
        <v>6.3079999999999998</v>
      </c>
      <c r="J38">
        <f t="shared" si="9"/>
        <v>0.52566666666666662</v>
      </c>
      <c r="K38">
        <f t="shared" si="106"/>
        <v>8.4106666666666676</v>
      </c>
      <c r="L38">
        <v>20</v>
      </c>
      <c r="M38">
        <f t="shared" si="0"/>
        <v>6.3079999999999998</v>
      </c>
      <c r="N38">
        <f t="shared" si="10"/>
        <v>0.52566666666666662</v>
      </c>
      <c r="O38">
        <f t="shared" si="78"/>
        <v>7.8850000000000016</v>
      </c>
      <c r="P38">
        <v>20</v>
      </c>
      <c r="Q38">
        <f t="shared" si="1"/>
        <v>6.3079999999999998</v>
      </c>
      <c r="R38">
        <f t="shared" si="11"/>
        <v>0.52566666666666662</v>
      </c>
      <c r="S38">
        <f t="shared" si="79"/>
        <v>6.8336666666666677</v>
      </c>
      <c r="T38">
        <v>20</v>
      </c>
      <c r="U38">
        <f t="shared" si="12"/>
        <v>6.3079999999999998</v>
      </c>
      <c r="V38">
        <f t="shared" si="13"/>
        <v>0.52566666666666662</v>
      </c>
      <c r="W38">
        <f t="shared" si="80"/>
        <v>3.1539999999999995</v>
      </c>
      <c r="X38">
        <f t="shared" si="14"/>
        <v>30.400000000000002</v>
      </c>
      <c r="Y38">
        <f t="shared" si="15"/>
        <v>44.232305882352939</v>
      </c>
      <c r="Z38">
        <f t="shared" si="16"/>
        <v>37.648305882352943</v>
      </c>
      <c r="AA38">
        <f t="shared" si="108"/>
        <v>6.5839999999999996</v>
      </c>
      <c r="AB38">
        <f t="shared" si="17"/>
        <v>0.90355934117647063</v>
      </c>
      <c r="AD38" s="31"/>
      <c r="AE38">
        <v>19.690000000000001</v>
      </c>
      <c r="AF38">
        <v>6.2099963127245204</v>
      </c>
      <c r="AG38">
        <f t="shared" si="18"/>
        <v>0.51749969272704333</v>
      </c>
      <c r="AH38">
        <f t="shared" si="115"/>
        <v>3.986899689577498</v>
      </c>
      <c r="AI38">
        <v>20</v>
      </c>
      <c r="AJ38">
        <v>6.3080000628101702</v>
      </c>
      <c r="AK38">
        <f t="shared" si="20"/>
        <v>0.52566667190084748</v>
      </c>
      <c r="AL38">
        <f t="shared" si="81"/>
        <v>7.8850000785722294</v>
      </c>
      <c r="AM38">
        <v>20</v>
      </c>
      <c r="AN38">
        <v>6.3080000628101596</v>
      </c>
      <c r="AO38">
        <f t="shared" si="21"/>
        <v>0.52566667190084659</v>
      </c>
      <c r="AP38">
        <f t="shared" si="82"/>
        <v>6.8336667347423647</v>
      </c>
      <c r="AQ38">
        <v>6</v>
      </c>
      <c r="AR38">
        <v>1.89239998108681</v>
      </c>
      <c r="AS38">
        <f t="shared" si="22"/>
        <v>0.15769999842390084</v>
      </c>
      <c r="AT38">
        <f t="shared" si="97"/>
        <v>0.94619999054363924</v>
      </c>
      <c r="AU38">
        <f t="shared" si="23"/>
        <v>38.922184022860776</v>
      </c>
      <c r="AV38">
        <f t="shared" si="24"/>
        <v>32.338184022860773</v>
      </c>
      <c r="AW38">
        <f t="shared" si="25"/>
        <v>6.5839999999999996</v>
      </c>
      <c r="AX38">
        <f t="shared" si="26"/>
        <v>0.77611641654865848</v>
      </c>
      <c r="BB38">
        <v>19.690000000000001</v>
      </c>
      <c r="BC38">
        <v>6.2099963432860399</v>
      </c>
      <c r="BD38">
        <f t="shared" si="27"/>
        <v>0.51749969527383666</v>
      </c>
      <c r="BE38">
        <f t="shared" si="83"/>
        <v>2.8829996728531877</v>
      </c>
      <c r="BF38">
        <v>20</v>
      </c>
      <c r="BG38">
        <v>6.3079950951891401</v>
      </c>
      <c r="BH38">
        <f t="shared" si="28"/>
        <v>0.52566625793242838</v>
      </c>
      <c r="BI38">
        <f t="shared" si="84"/>
        <v>7.8849996573129149</v>
      </c>
      <c r="BJ38">
        <v>20</v>
      </c>
      <c r="BK38">
        <v>6.3079951864812198</v>
      </c>
      <c r="BL38">
        <f t="shared" si="29"/>
        <v>0.52566626554010165</v>
      </c>
      <c r="BM38">
        <f t="shared" si="85"/>
        <v>6.8336663238540734</v>
      </c>
      <c r="BN38">
        <v>6</v>
      </c>
      <c r="BO38">
        <v>1.89239998148735</v>
      </c>
      <c r="BP38">
        <f t="shared" si="30"/>
        <v>0.15769999845727917</v>
      </c>
      <c r="BQ38">
        <f t="shared" si="98"/>
        <v>0.94619999076368</v>
      </c>
      <c r="BR38">
        <f t="shared" si="31"/>
        <v>38.922172478169117</v>
      </c>
      <c r="BS38">
        <f t="shared" si="32"/>
        <v>32.338172478169113</v>
      </c>
      <c r="BT38">
        <f t="shared" si="33"/>
        <v>6.5839999999999996</v>
      </c>
      <c r="BU38">
        <f t="shared" si="34"/>
        <v>0.77611613947605851</v>
      </c>
      <c r="BW38" s="11">
        <f t="shared" si="109"/>
        <v>28.681986606443747</v>
      </c>
      <c r="BY38">
        <v>7.6</v>
      </c>
      <c r="BZ38">
        <v>2.3972839700831599</v>
      </c>
      <c r="CA38">
        <f t="shared" si="35"/>
        <v>0.19977366417359665</v>
      </c>
      <c r="CB38">
        <f t="shared" si="86"/>
        <v>2.8881857598317526</v>
      </c>
      <c r="CC38">
        <v>20</v>
      </c>
      <c r="CD38">
        <v>6.3080000567802204</v>
      </c>
      <c r="CE38">
        <f t="shared" si="36"/>
        <v>0.52566667139835166</v>
      </c>
      <c r="CF38">
        <f t="shared" si="87"/>
        <v>7.8849996580570467</v>
      </c>
      <c r="CG38">
        <v>20</v>
      </c>
      <c r="CH38">
        <v>6.3080000567692798</v>
      </c>
      <c r="CI38">
        <f t="shared" si="37"/>
        <v>0.52566667139744006</v>
      </c>
      <c r="CJ38">
        <f t="shared" si="88"/>
        <v>6.8336663243249909</v>
      </c>
      <c r="CK38">
        <v>6</v>
      </c>
      <c r="CL38">
        <v>1.8923999813866601</v>
      </c>
      <c r="CM38">
        <f t="shared" si="38"/>
        <v>0.15769999844888835</v>
      </c>
      <c r="CN38">
        <f t="shared" si="99"/>
        <v>0.94619999081678929</v>
      </c>
      <c r="CO38">
        <f t="shared" si="39"/>
        <v>20.368294054240145</v>
      </c>
      <c r="CP38">
        <f t="shared" si="110"/>
        <v>34.436640076493319</v>
      </c>
      <c r="CQ38">
        <f t="shared" si="111"/>
        <v>27.852640076493319</v>
      </c>
      <c r="CR38">
        <f t="shared" si="112"/>
        <v>6.5839999999999996</v>
      </c>
      <c r="CS38">
        <f t="shared" si="41"/>
        <v>0.66846336183583976</v>
      </c>
      <c r="CX38" s="10">
        <v>44641.371527777781</v>
      </c>
      <c r="CY38">
        <v>14.547599999999999</v>
      </c>
      <c r="CZ38">
        <v>-13.8264</v>
      </c>
      <c r="DA38">
        <f t="shared" si="42"/>
        <v>13.8264</v>
      </c>
      <c r="DC38" s="11">
        <v>0.28799999999999998</v>
      </c>
      <c r="DE38">
        <v>20</v>
      </c>
      <c r="DF38">
        <f t="shared" si="43"/>
        <v>6.3079999999999998</v>
      </c>
      <c r="DG38">
        <f t="shared" si="44"/>
        <v>0.52566666666666662</v>
      </c>
      <c r="DH38">
        <f t="shared" si="102"/>
        <v>8.4106666666666676</v>
      </c>
      <c r="DI38">
        <v>20</v>
      </c>
      <c r="DJ38">
        <f t="shared" si="45"/>
        <v>6.3079999999999998</v>
      </c>
      <c r="DK38">
        <f t="shared" si="46"/>
        <v>0.52566666666666662</v>
      </c>
      <c r="DL38">
        <f t="shared" si="89"/>
        <v>7.8850000000000016</v>
      </c>
      <c r="DM38">
        <v>20</v>
      </c>
      <c r="DN38">
        <f t="shared" si="47"/>
        <v>6.3079999999999998</v>
      </c>
      <c r="DO38">
        <f t="shared" si="48"/>
        <v>0.52566666666666662</v>
      </c>
      <c r="DP38">
        <f t="shared" si="90"/>
        <v>6.8336666666666677</v>
      </c>
      <c r="DQ38">
        <v>20</v>
      </c>
      <c r="DR38">
        <f t="shared" si="49"/>
        <v>6.3079999999999998</v>
      </c>
      <c r="DS38">
        <f t="shared" si="50"/>
        <v>0.52566666666666662</v>
      </c>
      <c r="DT38">
        <f t="shared" si="91"/>
        <v>3.1539999999999995</v>
      </c>
      <c r="DU38">
        <f t="shared" si="51"/>
        <v>30.400000000000002</v>
      </c>
      <c r="DV38">
        <f t="shared" si="113"/>
        <v>44.232305882352939</v>
      </c>
      <c r="DW38">
        <f t="shared" si="114"/>
        <v>30.40590588235294</v>
      </c>
      <c r="DX38">
        <f t="shared" si="52"/>
        <v>13.8264</v>
      </c>
      <c r="DY38">
        <f t="shared" si="53"/>
        <v>0.72974174117647062</v>
      </c>
      <c r="EB38">
        <v>19.690000000000001</v>
      </c>
      <c r="EC38">
        <v>6.20999631322948</v>
      </c>
      <c r="ED38">
        <f t="shared" si="54"/>
        <v>0.51749969276912333</v>
      </c>
      <c r="EE38">
        <f t="shared" si="103"/>
        <v>3.6189330160779587</v>
      </c>
      <c r="EF38">
        <v>20</v>
      </c>
      <c r="EG38">
        <v>6.30800006282126</v>
      </c>
      <c r="EH38">
        <f t="shared" si="55"/>
        <v>0.52566667190177174</v>
      </c>
      <c r="EI38">
        <f t="shared" si="92"/>
        <v>7.8850000785840892</v>
      </c>
      <c r="EJ38">
        <v>20</v>
      </c>
      <c r="EK38">
        <v>6.3080000628333304</v>
      </c>
      <c r="EL38">
        <f t="shared" si="56"/>
        <v>0.52566667190277749</v>
      </c>
      <c r="EM38">
        <f t="shared" si="93"/>
        <v>6.8336667347532103</v>
      </c>
      <c r="EN38">
        <v>6</v>
      </c>
      <c r="EO38">
        <v>1.89239998108735</v>
      </c>
      <c r="EP38">
        <f t="shared" si="57"/>
        <v>0.15769999842394583</v>
      </c>
      <c r="EQ38">
        <f t="shared" si="100"/>
        <v>0.94619999054355497</v>
      </c>
      <c r="ER38">
        <f t="shared" si="58"/>
        <v>24.961923397555928</v>
      </c>
      <c r="ES38">
        <f t="shared" si="59"/>
        <v>38.922184023495788</v>
      </c>
      <c r="ET38">
        <f t="shared" si="60"/>
        <v>25.095784023495789</v>
      </c>
      <c r="EU38">
        <f t="shared" si="61"/>
        <v>13.8264</v>
      </c>
      <c r="EV38">
        <f t="shared" si="62"/>
        <v>0.60229881656389883</v>
      </c>
      <c r="FB38" s="10">
        <v>44641.371527777781</v>
      </c>
      <c r="FC38">
        <v>14.547599999999999</v>
      </c>
      <c r="FD38">
        <v>-13.8264</v>
      </c>
      <c r="FE38">
        <f t="shared" si="63"/>
        <v>13.8264</v>
      </c>
      <c r="FG38" s="11">
        <v>0.28799999999999998</v>
      </c>
      <c r="FI38">
        <v>0</v>
      </c>
      <c r="FJ38">
        <v>0</v>
      </c>
      <c r="FK38">
        <f t="shared" si="64"/>
        <v>0</v>
      </c>
      <c r="FL38">
        <f t="shared" si="104"/>
        <v>36.520000000000003</v>
      </c>
      <c r="FM38">
        <v>100</v>
      </c>
      <c r="FN38">
        <v>39.840000000000003</v>
      </c>
      <c r="FO38">
        <f t="shared" si="65"/>
        <v>3.3200000000000003</v>
      </c>
      <c r="FP38">
        <f t="shared" si="94"/>
        <v>49.800000000000004</v>
      </c>
      <c r="FQ38">
        <v>100</v>
      </c>
      <c r="FR38">
        <v>39.840000000000003</v>
      </c>
      <c r="FS38">
        <f t="shared" si="66"/>
        <v>3.3200000000000003</v>
      </c>
      <c r="FT38">
        <f t="shared" si="95"/>
        <v>19.920000000000002</v>
      </c>
      <c r="FU38">
        <f t="shared" si="67"/>
        <v>154.38759999999999</v>
      </c>
      <c r="FV38">
        <f t="shared" si="68"/>
        <v>140.56119999999999</v>
      </c>
      <c r="FW38">
        <f t="shared" si="69"/>
        <v>13.8264</v>
      </c>
      <c r="FX38">
        <f t="shared" si="70"/>
        <v>3.7053023999999999</v>
      </c>
      <c r="GA38">
        <v>6</v>
      </c>
      <c r="GB38">
        <v>2.3903999787382899</v>
      </c>
      <c r="GC38">
        <f t="shared" si="71"/>
        <v>0.19919999822819084</v>
      </c>
      <c r="GD38">
        <f t="shared" si="105"/>
        <v>3.1871999703268239</v>
      </c>
      <c r="GE38">
        <v>6</v>
      </c>
      <c r="GF38">
        <v>2.3903999787382899</v>
      </c>
      <c r="GG38">
        <f t="shared" si="72"/>
        <v>0.19919999822819084</v>
      </c>
      <c r="GH38">
        <f t="shared" si="96"/>
        <v>2.987999972218268</v>
      </c>
      <c r="GI38">
        <v>20</v>
      </c>
      <c r="GJ38">
        <v>6</v>
      </c>
      <c r="GK38">
        <v>2.3903999781926601</v>
      </c>
      <c r="GL38">
        <f t="shared" si="73"/>
        <v>0.19919999818272169</v>
      </c>
      <c r="GM38">
        <f t="shared" si="101"/>
        <v>1.1951999888856026</v>
      </c>
      <c r="GN38">
        <f t="shared" si="74"/>
        <v>21.718799935669239</v>
      </c>
      <c r="GO38">
        <f t="shared" si="75"/>
        <v>7.8923999356692391</v>
      </c>
      <c r="GP38">
        <f t="shared" si="76"/>
        <v>13.8264</v>
      </c>
      <c r="GQ38">
        <f t="shared" si="77"/>
        <v>0.52125119845606172</v>
      </c>
    </row>
    <row r="39" spans="1:199" x14ac:dyDescent="0.35">
      <c r="A39" s="10">
        <v>44641.375</v>
      </c>
      <c r="B39">
        <v>14.439599999999899</v>
      </c>
      <c r="C39">
        <v>-6.8849999999999998</v>
      </c>
      <c r="D39">
        <f t="shared" si="8"/>
        <v>6.8849999999999998</v>
      </c>
      <c r="F39">
        <v>0.26841999999999999</v>
      </c>
      <c r="H39">
        <v>20</v>
      </c>
      <c r="I39">
        <f t="shared" si="107"/>
        <v>6.3079999999999998</v>
      </c>
      <c r="J39">
        <f t="shared" si="9"/>
        <v>0.52566666666666662</v>
      </c>
      <c r="K39">
        <f t="shared" si="106"/>
        <v>8.9363333333333337</v>
      </c>
      <c r="L39">
        <v>20</v>
      </c>
      <c r="M39">
        <f t="shared" si="0"/>
        <v>6.3079999999999998</v>
      </c>
      <c r="N39">
        <f t="shared" si="10"/>
        <v>0.52566666666666662</v>
      </c>
      <c r="O39">
        <f t="shared" si="78"/>
        <v>8.4106666666666676</v>
      </c>
      <c r="P39">
        <v>20</v>
      </c>
      <c r="Q39">
        <f t="shared" si="1"/>
        <v>6.3079999999999998</v>
      </c>
      <c r="R39">
        <f t="shared" si="11"/>
        <v>0.52566666666666662</v>
      </c>
      <c r="S39">
        <f t="shared" si="79"/>
        <v>7.3593333333333346</v>
      </c>
      <c r="T39">
        <v>20</v>
      </c>
      <c r="U39">
        <f t="shared" si="12"/>
        <v>6.3079999999999998</v>
      </c>
      <c r="V39">
        <f t="shared" si="13"/>
        <v>0.52566666666666662</v>
      </c>
      <c r="W39">
        <f t="shared" si="80"/>
        <v>3.679666666666666</v>
      </c>
      <c r="X39">
        <f t="shared" si="14"/>
        <v>30.400000000000002</v>
      </c>
      <c r="Y39">
        <f t="shared" si="15"/>
        <v>44.124305882352843</v>
      </c>
      <c r="Z39">
        <f t="shared" si="16"/>
        <v>37.239305882352845</v>
      </c>
      <c r="AA39">
        <f t="shared" si="108"/>
        <v>6.8849999999999998</v>
      </c>
      <c r="AB39">
        <f t="shared" si="17"/>
        <v>0.83298120707842915</v>
      </c>
      <c r="AD39" s="31"/>
      <c r="AE39">
        <v>20</v>
      </c>
      <c r="AF39">
        <v>6.3080000628606703</v>
      </c>
      <c r="AG39">
        <f t="shared" si="18"/>
        <v>0.52566667190505589</v>
      </c>
      <c r="AH39">
        <f t="shared" si="115"/>
        <v>4.5125663614825537</v>
      </c>
      <c r="AI39">
        <v>20</v>
      </c>
      <c r="AJ39">
        <v>6.3080000629753403</v>
      </c>
      <c r="AK39">
        <f t="shared" si="20"/>
        <v>0.52566667191461169</v>
      </c>
      <c r="AL39">
        <f t="shared" si="81"/>
        <v>8.4106667504868415</v>
      </c>
      <c r="AM39">
        <v>20</v>
      </c>
      <c r="AN39">
        <v>6.3080000629753199</v>
      </c>
      <c r="AO39">
        <f t="shared" si="21"/>
        <v>0.52566667191461003</v>
      </c>
      <c r="AP39">
        <f t="shared" si="82"/>
        <v>7.3593334066569751</v>
      </c>
      <c r="AQ39">
        <v>6</v>
      </c>
      <c r="AR39">
        <v>1.89239998108757</v>
      </c>
      <c r="AS39">
        <f t="shared" si="22"/>
        <v>0.15769999842396418</v>
      </c>
      <c r="AT39">
        <f t="shared" si="97"/>
        <v>1.1038999889676033</v>
      </c>
      <c r="AU39">
        <f t="shared" si="23"/>
        <v>38.929482552822137</v>
      </c>
      <c r="AV39">
        <f t="shared" si="24"/>
        <v>32.044482552822139</v>
      </c>
      <c r="AW39">
        <f t="shared" si="25"/>
        <v>6.8849999999999998</v>
      </c>
      <c r="AX39">
        <f t="shared" si="26"/>
        <v>0.7167816672357098</v>
      </c>
      <c r="BB39">
        <v>20</v>
      </c>
      <c r="BC39">
        <v>6.3080000630707396</v>
      </c>
      <c r="BD39">
        <f t="shared" si="27"/>
        <v>0.52566667192256156</v>
      </c>
      <c r="BE39">
        <f t="shared" si="83"/>
        <v>3.4086663447757495</v>
      </c>
      <c r="BF39">
        <v>20</v>
      </c>
      <c r="BG39">
        <v>6.3080000630706499</v>
      </c>
      <c r="BH39">
        <f t="shared" si="28"/>
        <v>0.52566667192255412</v>
      </c>
      <c r="BI39">
        <f t="shared" si="84"/>
        <v>8.4106663292354682</v>
      </c>
      <c r="BJ39">
        <v>20</v>
      </c>
      <c r="BK39">
        <v>6.3080000630709296</v>
      </c>
      <c r="BL39">
        <f t="shared" si="29"/>
        <v>0.52566667192257743</v>
      </c>
      <c r="BM39">
        <f t="shared" si="85"/>
        <v>7.3593329957766507</v>
      </c>
      <c r="BN39">
        <v>6</v>
      </c>
      <c r="BO39">
        <v>1.8923999815639301</v>
      </c>
      <c r="BP39">
        <f t="shared" si="30"/>
        <v>0.15769999846366084</v>
      </c>
      <c r="BQ39">
        <f t="shared" si="98"/>
        <v>1.1038999892273409</v>
      </c>
      <c r="BR39">
        <f t="shared" si="31"/>
        <v>38.929482553854314</v>
      </c>
      <c r="BS39">
        <f t="shared" si="32"/>
        <v>32.044482553854316</v>
      </c>
      <c r="BT39">
        <f t="shared" si="33"/>
        <v>6.8849999999999998</v>
      </c>
      <c r="BU39">
        <f t="shared" si="34"/>
        <v>0.71678166725879799</v>
      </c>
      <c r="BW39" s="11">
        <f t="shared" si="109"/>
        <v>28.371000170776149</v>
      </c>
      <c r="BY39">
        <v>19.95</v>
      </c>
      <c r="BZ39">
        <v>6.2925704056838603</v>
      </c>
      <c r="CA39">
        <f t="shared" si="35"/>
        <v>0.52438086714032173</v>
      </c>
      <c r="CB39">
        <f t="shared" si="86"/>
        <v>3.4125666269720742</v>
      </c>
      <c r="CC39">
        <v>20</v>
      </c>
      <c r="CD39">
        <v>6.3080000616999197</v>
      </c>
      <c r="CE39">
        <f t="shared" si="36"/>
        <v>0.52566667180832671</v>
      </c>
      <c r="CF39">
        <f t="shared" si="87"/>
        <v>8.4106663298653732</v>
      </c>
      <c r="CG39">
        <v>20</v>
      </c>
      <c r="CH39">
        <v>6.3080000602299604</v>
      </c>
      <c r="CI39">
        <f t="shared" si="37"/>
        <v>0.52566667168583003</v>
      </c>
      <c r="CJ39">
        <f t="shared" si="88"/>
        <v>7.3593329960108207</v>
      </c>
      <c r="CK39">
        <v>6</v>
      </c>
      <c r="CL39">
        <v>1.8923999819323301</v>
      </c>
      <c r="CM39">
        <f t="shared" si="38"/>
        <v>0.15769999849436084</v>
      </c>
      <c r="CN39">
        <f t="shared" si="99"/>
        <v>1.1038999893111501</v>
      </c>
      <c r="CO39">
        <f t="shared" si="39"/>
        <v>25.061410252465144</v>
      </c>
      <c r="CP39">
        <f t="shared" si="110"/>
        <v>38.911330011230568</v>
      </c>
      <c r="CQ39">
        <f t="shared" si="111"/>
        <v>32.02633001123057</v>
      </c>
      <c r="CR39">
        <f t="shared" si="112"/>
        <v>6.8849999999999998</v>
      </c>
      <c r="CS39">
        <f t="shared" si="41"/>
        <v>0.71637562513454245</v>
      </c>
      <c r="CX39" s="10">
        <v>44641.375</v>
      </c>
      <c r="CY39">
        <v>14.439599999999899</v>
      </c>
      <c r="CZ39">
        <v>-14.458500000000001</v>
      </c>
      <c r="DA39">
        <f t="shared" si="42"/>
        <v>14.458500000000001</v>
      </c>
      <c r="DC39" s="11">
        <v>0.26841999999999999</v>
      </c>
      <c r="DE39">
        <v>20</v>
      </c>
      <c r="DF39">
        <f t="shared" si="43"/>
        <v>6.3079999999999998</v>
      </c>
      <c r="DG39">
        <f t="shared" si="44"/>
        <v>0.52566666666666662</v>
      </c>
      <c r="DH39">
        <f t="shared" si="102"/>
        <v>8.9363333333333337</v>
      </c>
      <c r="DI39">
        <v>20</v>
      </c>
      <c r="DJ39">
        <f t="shared" si="45"/>
        <v>6.3079999999999998</v>
      </c>
      <c r="DK39">
        <f t="shared" si="46"/>
        <v>0.52566666666666662</v>
      </c>
      <c r="DL39">
        <f t="shared" si="89"/>
        <v>8.4106666666666676</v>
      </c>
      <c r="DM39">
        <v>20</v>
      </c>
      <c r="DN39">
        <f t="shared" si="47"/>
        <v>6.3079999999999998</v>
      </c>
      <c r="DO39">
        <f t="shared" si="48"/>
        <v>0.52566666666666662</v>
      </c>
      <c r="DP39">
        <f t="shared" si="90"/>
        <v>7.3593333333333346</v>
      </c>
      <c r="DQ39">
        <v>20</v>
      </c>
      <c r="DR39">
        <f t="shared" si="49"/>
        <v>6.3079999999999998</v>
      </c>
      <c r="DS39">
        <f t="shared" si="50"/>
        <v>0.52566666666666662</v>
      </c>
      <c r="DT39">
        <f t="shared" si="91"/>
        <v>3.679666666666666</v>
      </c>
      <c r="DU39">
        <f t="shared" si="51"/>
        <v>30.400000000000002</v>
      </c>
      <c r="DV39">
        <f t="shared" si="113"/>
        <v>44.124305882352843</v>
      </c>
      <c r="DW39">
        <f t="shared" si="114"/>
        <v>29.665805882352842</v>
      </c>
      <c r="DX39">
        <f t="shared" si="52"/>
        <v>14.458500000000001</v>
      </c>
      <c r="DY39">
        <f t="shared" si="53"/>
        <v>0.66357463457842925</v>
      </c>
      <c r="EB39">
        <v>20</v>
      </c>
      <c r="EC39">
        <v>6.3080000622270198</v>
      </c>
      <c r="ED39">
        <f t="shared" si="54"/>
        <v>0.52566667185225169</v>
      </c>
      <c r="EE39">
        <f t="shared" si="103"/>
        <v>4.1445996879302101</v>
      </c>
      <c r="EF39">
        <v>20</v>
      </c>
      <c r="EG39">
        <v>6.3080000630431003</v>
      </c>
      <c r="EH39">
        <f t="shared" si="55"/>
        <v>0.5256666719202584</v>
      </c>
      <c r="EI39">
        <f t="shared" si="92"/>
        <v>8.4106667505043475</v>
      </c>
      <c r="EJ39">
        <v>20</v>
      </c>
      <c r="EK39">
        <v>6.3080000630431003</v>
      </c>
      <c r="EL39">
        <f t="shared" si="56"/>
        <v>0.5256666719202584</v>
      </c>
      <c r="EM39">
        <f t="shared" si="93"/>
        <v>7.3593334066734686</v>
      </c>
      <c r="EN39">
        <v>6</v>
      </c>
      <c r="EO39">
        <v>1.8923999810800101</v>
      </c>
      <c r="EP39">
        <f t="shared" si="57"/>
        <v>0.15769999842333415</v>
      </c>
      <c r="EQ39">
        <f t="shared" si="100"/>
        <v>1.103899988966889</v>
      </c>
      <c r="ER39">
        <f t="shared" si="58"/>
        <v>25.080000204088229</v>
      </c>
      <c r="ES39">
        <f t="shared" si="59"/>
        <v>38.929482552227228</v>
      </c>
      <c r="ET39">
        <f t="shared" si="60"/>
        <v>24.470982552227227</v>
      </c>
      <c r="EU39">
        <f t="shared" si="61"/>
        <v>14.458500000000001</v>
      </c>
      <c r="EV39">
        <f t="shared" si="62"/>
        <v>0.54737509472240264</v>
      </c>
      <c r="FB39" s="10">
        <v>44641.375</v>
      </c>
      <c r="FC39">
        <v>14.439599999999899</v>
      </c>
      <c r="FD39">
        <v>-14.458500000000001</v>
      </c>
      <c r="FE39">
        <f t="shared" si="63"/>
        <v>14.458500000000001</v>
      </c>
      <c r="FG39" s="11">
        <v>0.26841999999999999</v>
      </c>
      <c r="FI39">
        <v>0</v>
      </c>
      <c r="FJ39">
        <v>0</v>
      </c>
      <c r="FK39">
        <f t="shared" si="64"/>
        <v>0</v>
      </c>
      <c r="FL39">
        <f t="shared" si="104"/>
        <v>36.520000000000003</v>
      </c>
      <c r="FM39">
        <v>0</v>
      </c>
      <c r="FN39">
        <v>0</v>
      </c>
      <c r="FO39">
        <f t="shared" si="65"/>
        <v>0</v>
      </c>
      <c r="FP39">
        <f t="shared" si="94"/>
        <v>49.800000000000004</v>
      </c>
      <c r="FQ39">
        <v>100</v>
      </c>
      <c r="FR39">
        <v>39.840000000000003</v>
      </c>
      <c r="FS39">
        <f t="shared" si="66"/>
        <v>3.3200000000000003</v>
      </c>
      <c r="FT39">
        <f t="shared" si="95"/>
        <v>23.240000000000002</v>
      </c>
      <c r="FU39">
        <f t="shared" si="67"/>
        <v>54.279599999999903</v>
      </c>
      <c r="FV39">
        <f t="shared" si="68"/>
        <v>39.821099999999902</v>
      </c>
      <c r="FW39">
        <f t="shared" si="69"/>
        <v>14.458500000000001</v>
      </c>
      <c r="FX39">
        <f t="shared" si="70"/>
        <v>1.2141441859999977</v>
      </c>
      <c r="GA39">
        <v>6</v>
      </c>
      <c r="GB39">
        <v>2.3903999804606499</v>
      </c>
      <c r="GC39">
        <f t="shared" si="71"/>
        <v>0.19919999837172084</v>
      </c>
      <c r="GD39">
        <f t="shared" si="105"/>
        <v>3.3863999686985449</v>
      </c>
      <c r="GE39">
        <v>6</v>
      </c>
      <c r="GF39">
        <v>2.3903999804606499</v>
      </c>
      <c r="GG39">
        <f t="shared" si="72"/>
        <v>0.19919999837172084</v>
      </c>
      <c r="GH39">
        <f t="shared" si="96"/>
        <v>3.1871999705899889</v>
      </c>
      <c r="GI39">
        <v>20</v>
      </c>
      <c r="GJ39">
        <v>6</v>
      </c>
      <c r="GK39">
        <v>2.39039997914848</v>
      </c>
      <c r="GL39">
        <f t="shared" si="73"/>
        <v>0.19919999826237333</v>
      </c>
      <c r="GM39">
        <f t="shared" si="101"/>
        <v>1.394399987147976</v>
      </c>
      <c r="GN39">
        <f t="shared" si="74"/>
        <v>21.610799940069679</v>
      </c>
      <c r="GO39">
        <f t="shared" si="75"/>
        <v>7.1522999400696783</v>
      </c>
      <c r="GP39">
        <f t="shared" si="76"/>
        <v>14.458500000000001</v>
      </c>
      <c r="GQ39">
        <f t="shared" si="77"/>
        <v>0.48339757665945859</v>
      </c>
    </row>
    <row r="40" spans="1:199" x14ac:dyDescent="0.35">
      <c r="A40" s="10">
        <v>44641.378472222219</v>
      </c>
      <c r="B40">
        <v>14.579000000000001</v>
      </c>
      <c r="C40">
        <v>-7.1311999999999998</v>
      </c>
      <c r="D40">
        <f t="shared" si="8"/>
        <v>7.1311999999999998</v>
      </c>
      <c r="F40">
        <v>0.26841999999999999</v>
      </c>
      <c r="H40">
        <v>20</v>
      </c>
      <c r="I40">
        <f t="shared" si="107"/>
        <v>6.3079999999999998</v>
      </c>
      <c r="J40">
        <f t="shared" si="9"/>
        <v>0.52566666666666662</v>
      </c>
      <c r="K40">
        <f t="shared" si="106"/>
        <v>9.4619999999999997</v>
      </c>
      <c r="L40">
        <v>20</v>
      </c>
      <c r="M40">
        <f t="shared" si="0"/>
        <v>6.3079999999999998</v>
      </c>
      <c r="N40">
        <f t="shared" si="10"/>
        <v>0.52566666666666662</v>
      </c>
      <c r="O40">
        <f t="shared" si="78"/>
        <v>8.9363333333333337</v>
      </c>
      <c r="P40">
        <v>20</v>
      </c>
      <c r="Q40">
        <f t="shared" si="1"/>
        <v>6.3079999999999998</v>
      </c>
      <c r="R40">
        <f t="shared" si="11"/>
        <v>0.52566666666666662</v>
      </c>
      <c r="S40">
        <f t="shared" si="79"/>
        <v>7.8850000000000016</v>
      </c>
      <c r="T40">
        <v>20</v>
      </c>
      <c r="U40">
        <f t="shared" si="12"/>
        <v>6.3079999999999998</v>
      </c>
      <c r="V40">
        <f t="shared" si="13"/>
        <v>0.52566666666666662</v>
      </c>
      <c r="W40">
        <f t="shared" si="80"/>
        <v>4.2053333333333329</v>
      </c>
      <c r="X40">
        <f t="shared" si="14"/>
        <v>30.400000000000002</v>
      </c>
      <c r="Y40">
        <f t="shared" si="15"/>
        <v>44.263705882352937</v>
      </c>
      <c r="Z40">
        <f t="shared" si="16"/>
        <v>37.132505882352937</v>
      </c>
      <c r="AA40">
        <f t="shared" si="108"/>
        <v>7.1311999999999998</v>
      </c>
      <c r="AB40">
        <f t="shared" si="17"/>
        <v>0.83059226907843131</v>
      </c>
      <c r="AD40" s="31"/>
      <c r="AE40">
        <v>20</v>
      </c>
      <c r="AF40">
        <v>6.3080000628590502</v>
      </c>
      <c r="AG40">
        <f t="shared" si="18"/>
        <v>0.52566667190492089</v>
      </c>
      <c r="AH40">
        <f t="shared" si="115"/>
        <v>5.038233033387475</v>
      </c>
      <c r="AI40">
        <v>20</v>
      </c>
      <c r="AJ40">
        <v>6.30800006297543</v>
      </c>
      <c r="AK40">
        <f t="shared" si="20"/>
        <v>0.52566667191461924</v>
      </c>
      <c r="AL40">
        <f t="shared" si="81"/>
        <v>8.9363334224014608</v>
      </c>
      <c r="AM40">
        <v>20</v>
      </c>
      <c r="AN40">
        <v>6.3080000629753998</v>
      </c>
      <c r="AO40">
        <f t="shared" si="21"/>
        <v>0.52566667191461669</v>
      </c>
      <c r="AP40">
        <f t="shared" si="82"/>
        <v>7.8850000785715917</v>
      </c>
      <c r="AQ40">
        <v>6</v>
      </c>
      <c r="AR40">
        <v>1.89239998108705</v>
      </c>
      <c r="AS40">
        <f t="shared" si="22"/>
        <v>0.15769999842392082</v>
      </c>
      <c r="AT40">
        <f t="shared" si="97"/>
        <v>1.2615999873915242</v>
      </c>
      <c r="AU40">
        <f t="shared" si="23"/>
        <v>39.068882552819915</v>
      </c>
      <c r="AV40">
        <f t="shared" si="24"/>
        <v>31.937682552819915</v>
      </c>
      <c r="AW40">
        <f t="shared" si="25"/>
        <v>7.1311999999999998</v>
      </c>
      <c r="AX40">
        <f t="shared" si="26"/>
        <v>0.71439272923566011</v>
      </c>
      <c r="BB40">
        <v>20</v>
      </c>
      <c r="BC40">
        <v>6.3080000568531798</v>
      </c>
      <c r="BD40">
        <f t="shared" si="27"/>
        <v>0.52566667140443168</v>
      </c>
      <c r="BE40">
        <f t="shared" si="83"/>
        <v>3.9343330161801813</v>
      </c>
      <c r="BF40">
        <v>20</v>
      </c>
      <c r="BG40">
        <v>6.3080000615109402</v>
      </c>
      <c r="BH40">
        <f t="shared" si="28"/>
        <v>0.52566667179257831</v>
      </c>
      <c r="BI40">
        <f t="shared" si="84"/>
        <v>8.9363330010280464</v>
      </c>
      <c r="BJ40">
        <v>20</v>
      </c>
      <c r="BK40">
        <v>6.3080000572318999</v>
      </c>
      <c r="BL40">
        <f t="shared" si="29"/>
        <v>0.52566667143599166</v>
      </c>
      <c r="BM40">
        <f t="shared" si="85"/>
        <v>7.8849996672126421</v>
      </c>
      <c r="BN40">
        <v>6</v>
      </c>
      <c r="BO40">
        <v>1.8923999812441701</v>
      </c>
      <c r="BP40">
        <f t="shared" si="30"/>
        <v>0.15769999843701415</v>
      </c>
      <c r="BQ40">
        <f t="shared" si="98"/>
        <v>1.2615999876643551</v>
      </c>
      <c r="BR40">
        <f t="shared" si="31"/>
        <v>39.068882537459046</v>
      </c>
      <c r="BS40">
        <f t="shared" si="32"/>
        <v>31.937682537459047</v>
      </c>
      <c r="BT40">
        <f t="shared" si="33"/>
        <v>7.1311999999999998</v>
      </c>
      <c r="BU40">
        <f t="shared" si="34"/>
        <v>0.71439272889206318</v>
      </c>
      <c r="BW40" s="11">
        <f t="shared" si="109"/>
        <v>28.264200156840197</v>
      </c>
      <c r="BY40">
        <v>20</v>
      </c>
      <c r="BZ40">
        <v>6.3079998994514703</v>
      </c>
      <c r="CA40">
        <f t="shared" si="35"/>
        <v>0.5256666582876226</v>
      </c>
      <c r="CB40">
        <f t="shared" si="86"/>
        <v>3.9382332852596971</v>
      </c>
      <c r="CC40">
        <v>20</v>
      </c>
      <c r="CD40">
        <v>6.3080000546671497</v>
      </c>
      <c r="CE40">
        <f t="shared" si="36"/>
        <v>0.52566667122226252</v>
      </c>
      <c r="CF40">
        <f t="shared" si="87"/>
        <v>8.9363330010876361</v>
      </c>
      <c r="CG40">
        <v>20</v>
      </c>
      <c r="CH40">
        <v>6.3080000611209304</v>
      </c>
      <c r="CI40">
        <f t="shared" si="37"/>
        <v>0.52566667176007753</v>
      </c>
      <c r="CJ40">
        <f t="shared" si="88"/>
        <v>7.8849996677708987</v>
      </c>
      <c r="CK40">
        <v>6</v>
      </c>
      <c r="CL40">
        <v>1.89239998193684</v>
      </c>
      <c r="CM40">
        <f t="shared" si="38"/>
        <v>0.15769999849473668</v>
      </c>
      <c r="CN40">
        <f t="shared" si="99"/>
        <v>1.2615999878058868</v>
      </c>
      <c r="CO40">
        <f t="shared" si="39"/>
        <v>25.079999996598062</v>
      </c>
      <c r="CP40">
        <f t="shared" si="110"/>
        <v>39.068882349619287</v>
      </c>
      <c r="CQ40">
        <f t="shared" si="111"/>
        <v>31.937682349619287</v>
      </c>
      <c r="CR40">
        <f t="shared" si="112"/>
        <v>7.1311999999999998</v>
      </c>
      <c r="CS40">
        <f t="shared" si="41"/>
        <v>0.71439272469040072</v>
      </c>
      <c r="CX40" s="10">
        <v>44641.378472222219</v>
      </c>
      <c r="CY40">
        <v>14.579000000000001</v>
      </c>
      <c r="CZ40">
        <v>-14.975519999999999</v>
      </c>
      <c r="DA40">
        <f t="shared" si="42"/>
        <v>14.975519999999999</v>
      </c>
      <c r="DC40" s="11">
        <v>0.26841999999999999</v>
      </c>
      <c r="DE40">
        <v>20</v>
      </c>
      <c r="DF40">
        <f t="shared" si="43"/>
        <v>6.3079999999999998</v>
      </c>
      <c r="DG40">
        <f t="shared" si="44"/>
        <v>0.52566666666666662</v>
      </c>
      <c r="DH40">
        <f t="shared" si="102"/>
        <v>9.4619999999999997</v>
      </c>
      <c r="DI40">
        <v>20</v>
      </c>
      <c r="DJ40">
        <f t="shared" si="45"/>
        <v>6.3079999999999998</v>
      </c>
      <c r="DK40">
        <f t="shared" si="46"/>
        <v>0.52566666666666662</v>
      </c>
      <c r="DL40">
        <f t="shared" si="89"/>
        <v>8.9363333333333337</v>
      </c>
      <c r="DM40">
        <v>20</v>
      </c>
      <c r="DN40">
        <f t="shared" si="47"/>
        <v>6.3079999999999998</v>
      </c>
      <c r="DO40">
        <f t="shared" si="48"/>
        <v>0.52566666666666662</v>
      </c>
      <c r="DP40">
        <f t="shared" si="90"/>
        <v>7.8850000000000016</v>
      </c>
      <c r="DQ40">
        <v>20</v>
      </c>
      <c r="DR40">
        <f t="shared" si="49"/>
        <v>6.3079999999999998</v>
      </c>
      <c r="DS40">
        <f t="shared" si="50"/>
        <v>0.52566666666666662</v>
      </c>
      <c r="DT40">
        <f t="shared" si="91"/>
        <v>4.2053333333333329</v>
      </c>
      <c r="DU40">
        <f t="shared" si="51"/>
        <v>30.400000000000002</v>
      </c>
      <c r="DV40">
        <f t="shared" si="113"/>
        <v>44.263705882352937</v>
      </c>
      <c r="DW40">
        <f t="shared" si="114"/>
        <v>29.288185882352938</v>
      </c>
      <c r="DX40">
        <f t="shared" si="52"/>
        <v>14.975519999999999</v>
      </c>
      <c r="DY40">
        <f t="shared" si="53"/>
        <v>0.65512790454509806</v>
      </c>
      <c r="EB40">
        <v>20</v>
      </c>
      <c r="EC40">
        <v>6.3080000629262098</v>
      </c>
      <c r="ED40">
        <f t="shared" si="54"/>
        <v>0.52566667191051752</v>
      </c>
      <c r="EE40">
        <f t="shared" si="103"/>
        <v>4.6702663598407277</v>
      </c>
      <c r="EF40">
        <v>20</v>
      </c>
      <c r="EG40">
        <v>6.3080000630431998</v>
      </c>
      <c r="EH40">
        <f t="shared" si="55"/>
        <v>0.52566667192026661</v>
      </c>
      <c r="EI40">
        <f t="shared" si="92"/>
        <v>8.9363334224246138</v>
      </c>
      <c r="EJ40">
        <v>20</v>
      </c>
      <c r="EK40">
        <v>6.3080000630431998</v>
      </c>
      <c r="EL40">
        <f t="shared" si="56"/>
        <v>0.52566667192026661</v>
      </c>
      <c r="EM40">
        <f t="shared" si="93"/>
        <v>7.8850000785937349</v>
      </c>
      <c r="EN40">
        <v>6</v>
      </c>
      <c r="EO40">
        <v>1.8923999810802099</v>
      </c>
      <c r="EP40">
        <f t="shared" si="57"/>
        <v>0.15769999842335081</v>
      </c>
      <c r="EQ40">
        <f t="shared" si="100"/>
        <v>1.2615999873902397</v>
      </c>
      <c r="ER40">
        <f t="shared" si="58"/>
        <v>25.08000020493111</v>
      </c>
      <c r="ES40">
        <f t="shared" si="59"/>
        <v>39.068882553050372</v>
      </c>
      <c r="ET40">
        <f t="shared" si="60"/>
        <v>24.093362553050373</v>
      </c>
      <c r="EU40">
        <f t="shared" si="61"/>
        <v>14.975519999999999</v>
      </c>
      <c r="EV40">
        <f t="shared" si="62"/>
        <v>0.53892836470748173</v>
      </c>
      <c r="FB40" s="10">
        <v>44641.378472222219</v>
      </c>
      <c r="FC40">
        <v>14.579000000000001</v>
      </c>
      <c r="FD40">
        <v>-14.975519999999999</v>
      </c>
      <c r="FE40">
        <f t="shared" si="63"/>
        <v>14.975519999999999</v>
      </c>
      <c r="FG40" s="11">
        <v>0.26841999999999999</v>
      </c>
      <c r="FI40">
        <v>0</v>
      </c>
      <c r="FJ40">
        <v>0</v>
      </c>
      <c r="FK40">
        <f t="shared" si="64"/>
        <v>0</v>
      </c>
      <c r="FL40">
        <f t="shared" si="104"/>
        <v>36.520000000000003</v>
      </c>
      <c r="FM40">
        <v>0</v>
      </c>
      <c r="FN40">
        <v>0</v>
      </c>
      <c r="FO40">
        <f t="shared" si="65"/>
        <v>0</v>
      </c>
      <c r="FP40">
        <f t="shared" si="94"/>
        <v>49.800000000000004</v>
      </c>
      <c r="FQ40">
        <v>100</v>
      </c>
      <c r="FR40">
        <v>39.840000000000003</v>
      </c>
      <c r="FS40">
        <f t="shared" si="66"/>
        <v>3.3200000000000003</v>
      </c>
      <c r="FT40">
        <f t="shared" si="95"/>
        <v>26.560000000000002</v>
      </c>
      <c r="FU40">
        <f t="shared" si="67"/>
        <v>54.419000000000004</v>
      </c>
      <c r="FV40">
        <f t="shared" si="68"/>
        <v>39.443480000000008</v>
      </c>
      <c r="FW40">
        <f t="shared" si="69"/>
        <v>14.975519999999999</v>
      </c>
      <c r="FX40">
        <f t="shared" si="70"/>
        <v>1.2172623316666666</v>
      </c>
      <c r="GA40">
        <v>6</v>
      </c>
      <c r="GB40">
        <v>2.3903999810232799</v>
      </c>
      <c r="GC40">
        <f t="shared" si="71"/>
        <v>0.19919999841860664</v>
      </c>
      <c r="GD40">
        <f t="shared" si="105"/>
        <v>3.5855999671171515</v>
      </c>
      <c r="GE40">
        <v>6</v>
      </c>
      <c r="GF40">
        <v>2.3903999810232799</v>
      </c>
      <c r="GG40">
        <f t="shared" si="72"/>
        <v>0.19919999841860664</v>
      </c>
      <c r="GH40">
        <f t="shared" si="96"/>
        <v>3.3863999690085955</v>
      </c>
      <c r="GI40">
        <v>20</v>
      </c>
      <c r="GJ40">
        <v>6</v>
      </c>
      <c r="GK40">
        <v>2.3903999794134001</v>
      </c>
      <c r="GL40">
        <f t="shared" si="73"/>
        <v>0.19919999828445001</v>
      </c>
      <c r="GM40">
        <f t="shared" si="101"/>
        <v>1.5935999854324261</v>
      </c>
      <c r="GN40">
        <f t="shared" si="74"/>
        <v>21.750199941459961</v>
      </c>
      <c r="GO40">
        <f t="shared" si="75"/>
        <v>6.7746799414599614</v>
      </c>
      <c r="GP40">
        <f t="shared" si="76"/>
        <v>14.975519999999999</v>
      </c>
      <c r="GQ40">
        <f t="shared" si="77"/>
        <v>0.48651572235722351</v>
      </c>
    </row>
    <row r="41" spans="1:199" x14ac:dyDescent="0.35">
      <c r="A41" s="10">
        <v>44641.381944444445</v>
      </c>
      <c r="B41">
        <v>14.1083999999999</v>
      </c>
      <c r="C41">
        <v>-7.4067999999999996</v>
      </c>
      <c r="D41">
        <f t="shared" si="8"/>
        <v>7.4067999999999996</v>
      </c>
      <c r="F41">
        <v>0.26841999999999999</v>
      </c>
      <c r="H41">
        <v>20</v>
      </c>
      <c r="I41">
        <f t="shared" si="107"/>
        <v>6.3079999999999998</v>
      </c>
      <c r="J41">
        <f t="shared" si="9"/>
        <v>0.52566666666666662</v>
      </c>
      <c r="K41">
        <f t="shared" si="106"/>
        <v>9.9876666666666658</v>
      </c>
      <c r="L41">
        <v>20</v>
      </c>
      <c r="M41">
        <f t="shared" si="0"/>
        <v>6.3079999999999998</v>
      </c>
      <c r="N41">
        <f t="shared" si="10"/>
        <v>0.52566666666666662</v>
      </c>
      <c r="O41">
        <f t="shared" si="78"/>
        <v>9.4619999999999997</v>
      </c>
      <c r="P41">
        <v>20</v>
      </c>
      <c r="Q41">
        <f t="shared" si="1"/>
        <v>6.3079999999999998</v>
      </c>
      <c r="R41">
        <f t="shared" si="11"/>
        <v>0.52566666666666662</v>
      </c>
      <c r="S41">
        <f t="shared" si="79"/>
        <v>8.4106666666666676</v>
      </c>
      <c r="T41">
        <v>20</v>
      </c>
      <c r="U41">
        <f t="shared" si="12"/>
        <v>6.3079999999999998</v>
      </c>
      <c r="V41">
        <f t="shared" si="13"/>
        <v>0.52566666666666662</v>
      </c>
      <c r="W41">
        <f t="shared" si="80"/>
        <v>4.7309999999999999</v>
      </c>
      <c r="X41">
        <f t="shared" si="14"/>
        <v>30.400000000000002</v>
      </c>
      <c r="Y41">
        <f t="shared" si="15"/>
        <v>43.79310588235284</v>
      </c>
      <c r="Z41">
        <f t="shared" si="16"/>
        <v>36.386305882352843</v>
      </c>
      <c r="AA41">
        <f t="shared" si="108"/>
        <v>7.4067999999999996</v>
      </c>
      <c r="AB41">
        <f t="shared" si="17"/>
        <v>0.81390101874509591</v>
      </c>
      <c r="AD41" s="31"/>
      <c r="AE41">
        <v>20</v>
      </c>
      <c r="AF41">
        <v>6.3080000628750001</v>
      </c>
      <c r="AG41">
        <f t="shared" si="18"/>
        <v>0.52566667190625005</v>
      </c>
      <c r="AH41">
        <f t="shared" si="115"/>
        <v>5.5638997052937249</v>
      </c>
      <c r="AI41">
        <v>20</v>
      </c>
      <c r="AJ41">
        <v>6.30800006297597</v>
      </c>
      <c r="AK41">
        <f t="shared" si="20"/>
        <v>0.52566667191466421</v>
      </c>
      <c r="AL41">
        <f t="shared" si="81"/>
        <v>9.4620000943161244</v>
      </c>
      <c r="AM41">
        <v>20</v>
      </c>
      <c r="AN41">
        <v>6.3080000629759603</v>
      </c>
      <c r="AO41">
        <f t="shared" si="21"/>
        <v>0.52566667191466332</v>
      </c>
      <c r="AP41">
        <f t="shared" si="82"/>
        <v>8.4106667504862553</v>
      </c>
      <c r="AQ41">
        <v>6</v>
      </c>
      <c r="AR41">
        <v>1.89239998108758</v>
      </c>
      <c r="AS41">
        <f t="shared" si="22"/>
        <v>0.15769999842396501</v>
      </c>
      <c r="AT41">
        <f t="shared" si="97"/>
        <v>1.4192999858154893</v>
      </c>
      <c r="AU41">
        <f t="shared" si="23"/>
        <v>38.598282552840502</v>
      </c>
      <c r="AV41">
        <f t="shared" si="24"/>
        <v>31.191482552840501</v>
      </c>
      <c r="AW41">
        <f t="shared" si="25"/>
        <v>7.4067999999999996</v>
      </c>
      <c r="AX41">
        <f t="shared" si="26"/>
        <v>0.69770147890278722</v>
      </c>
      <c r="BB41">
        <v>20</v>
      </c>
      <c r="BC41">
        <v>6.3080000596173198</v>
      </c>
      <c r="BD41">
        <f t="shared" si="27"/>
        <v>0.52566667163477665</v>
      </c>
      <c r="BE41">
        <f t="shared" si="83"/>
        <v>4.4599996878149577</v>
      </c>
      <c r="BF41">
        <v>20</v>
      </c>
      <c r="BG41">
        <v>6.3080000602673003</v>
      </c>
      <c r="BH41">
        <f t="shared" si="28"/>
        <v>0.52566667168894177</v>
      </c>
      <c r="BI41">
        <f t="shared" si="84"/>
        <v>9.4619996727169884</v>
      </c>
      <c r="BJ41">
        <v>20</v>
      </c>
      <c r="BK41">
        <v>6.3080000619781202</v>
      </c>
      <c r="BL41">
        <f t="shared" si="29"/>
        <v>0.52566667183151006</v>
      </c>
      <c r="BM41">
        <f t="shared" si="85"/>
        <v>8.4106663390441518</v>
      </c>
      <c r="BN41">
        <v>6</v>
      </c>
      <c r="BO41">
        <v>1.8923999812482999</v>
      </c>
      <c r="BP41">
        <f t="shared" si="30"/>
        <v>0.15769999843735835</v>
      </c>
      <c r="BQ41">
        <f t="shared" si="98"/>
        <v>1.4192999861017135</v>
      </c>
      <c r="BR41">
        <f t="shared" si="31"/>
        <v>38.598282544836422</v>
      </c>
      <c r="BS41">
        <f t="shared" si="32"/>
        <v>31.191482544836422</v>
      </c>
      <c r="BT41">
        <f t="shared" si="33"/>
        <v>7.4067999999999996</v>
      </c>
      <c r="BU41">
        <f t="shared" si="34"/>
        <v>0.69770147872374944</v>
      </c>
      <c r="BW41" s="11">
        <f t="shared" si="109"/>
        <v>27.518000163110944</v>
      </c>
      <c r="BY41">
        <v>20</v>
      </c>
      <c r="BZ41">
        <v>6.3080000457817196</v>
      </c>
      <c r="CA41">
        <f t="shared" si="35"/>
        <v>0.52566667048180993</v>
      </c>
      <c r="CB41">
        <f t="shared" si="86"/>
        <v>4.4638999557415069</v>
      </c>
      <c r="CC41">
        <v>20</v>
      </c>
      <c r="CD41">
        <v>6.3080000611699703</v>
      </c>
      <c r="CE41">
        <f t="shared" si="36"/>
        <v>0.52566667176416415</v>
      </c>
      <c r="CF41">
        <f t="shared" si="87"/>
        <v>9.4619996728517997</v>
      </c>
      <c r="CG41">
        <v>20</v>
      </c>
      <c r="CH41">
        <v>6.3080000616822902</v>
      </c>
      <c r="CI41">
        <f t="shared" si="37"/>
        <v>0.52566667180685756</v>
      </c>
      <c r="CJ41">
        <f t="shared" si="88"/>
        <v>8.410666339577757</v>
      </c>
      <c r="CK41">
        <v>6</v>
      </c>
      <c r="CL41">
        <v>1.8923999819769299</v>
      </c>
      <c r="CM41">
        <f t="shared" si="38"/>
        <v>0.1576999984980775</v>
      </c>
      <c r="CN41">
        <f t="shared" si="99"/>
        <v>1.4192999863039644</v>
      </c>
      <c r="CO41">
        <f t="shared" si="39"/>
        <v>25.080000181458928</v>
      </c>
      <c r="CP41">
        <f t="shared" si="110"/>
        <v>38.598282530130383</v>
      </c>
      <c r="CQ41">
        <f t="shared" si="111"/>
        <v>31.191482530130383</v>
      </c>
      <c r="CR41">
        <f t="shared" si="112"/>
        <v>7.4067999999999996</v>
      </c>
      <c r="CS41">
        <f t="shared" si="41"/>
        <v>0.69770147839479979</v>
      </c>
      <c r="CX41" s="10">
        <v>44641.381944444445</v>
      </c>
      <c r="CY41">
        <v>14.1083999999999</v>
      </c>
      <c r="CZ41">
        <v>-15.55428</v>
      </c>
      <c r="DA41">
        <f t="shared" si="42"/>
        <v>15.55428</v>
      </c>
      <c r="DC41" s="11">
        <v>0.26841999999999999</v>
      </c>
      <c r="DE41">
        <v>20</v>
      </c>
      <c r="DF41">
        <f t="shared" si="43"/>
        <v>6.3079999999999998</v>
      </c>
      <c r="DG41">
        <f t="shared" si="44"/>
        <v>0.52566666666666662</v>
      </c>
      <c r="DH41">
        <f t="shared" si="102"/>
        <v>9.9876666666666658</v>
      </c>
      <c r="DI41">
        <v>20</v>
      </c>
      <c r="DJ41">
        <f t="shared" si="45"/>
        <v>6.3079999999999998</v>
      </c>
      <c r="DK41">
        <f t="shared" si="46"/>
        <v>0.52566666666666662</v>
      </c>
      <c r="DL41">
        <f t="shared" si="89"/>
        <v>9.4619999999999997</v>
      </c>
      <c r="DM41">
        <v>20</v>
      </c>
      <c r="DN41">
        <f t="shared" si="47"/>
        <v>6.3079999999999998</v>
      </c>
      <c r="DO41">
        <f t="shared" si="48"/>
        <v>0.52566666666666662</v>
      </c>
      <c r="DP41">
        <f t="shared" si="90"/>
        <v>8.4106666666666676</v>
      </c>
      <c r="DQ41">
        <v>20</v>
      </c>
      <c r="DR41">
        <f t="shared" si="49"/>
        <v>6.3079999999999998</v>
      </c>
      <c r="DS41">
        <f t="shared" si="50"/>
        <v>0.52566666666666662</v>
      </c>
      <c r="DT41">
        <f t="shared" si="91"/>
        <v>4.7309999999999999</v>
      </c>
      <c r="DU41">
        <f t="shared" si="51"/>
        <v>30.400000000000002</v>
      </c>
      <c r="DV41">
        <f t="shared" si="113"/>
        <v>43.79310588235284</v>
      </c>
      <c r="DW41">
        <f t="shared" si="114"/>
        <v>28.238825882352842</v>
      </c>
      <c r="DX41">
        <f t="shared" si="52"/>
        <v>15.55428</v>
      </c>
      <c r="DY41">
        <f t="shared" si="53"/>
        <v>0.63165547027842917</v>
      </c>
      <c r="EB41">
        <v>20</v>
      </c>
      <c r="EC41">
        <v>6.3080000629636404</v>
      </c>
      <c r="ED41">
        <f t="shared" si="54"/>
        <v>0.5256666719136367</v>
      </c>
      <c r="EE41">
        <f t="shared" si="103"/>
        <v>5.1959330317543646</v>
      </c>
      <c r="EF41">
        <v>20</v>
      </c>
      <c r="EG41">
        <v>6.3080000630434698</v>
      </c>
      <c r="EH41">
        <f t="shared" si="55"/>
        <v>0.52566667192028915</v>
      </c>
      <c r="EI41">
        <f t="shared" si="92"/>
        <v>9.4620000943449032</v>
      </c>
      <c r="EJ41">
        <v>20</v>
      </c>
      <c r="EK41">
        <v>6.3080000630434698</v>
      </c>
      <c r="EL41">
        <f t="shared" si="56"/>
        <v>0.52566667192028915</v>
      </c>
      <c r="EM41">
        <f t="shared" si="93"/>
        <v>8.4106667505140233</v>
      </c>
      <c r="EN41">
        <v>6</v>
      </c>
      <c r="EO41">
        <v>1.8923999810800101</v>
      </c>
      <c r="EP41">
        <f t="shared" si="57"/>
        <v>0.15769999842333415</v>
      </c>
      <c r="EQ41">
        <f t="shared" si="100"/>
        <v>1.419299985813574</v>
      </c>
      <c r="ER41">
        <f t="shared" si="58"/>
        <v>25.080000204976617</v>
      </c>
      <c r="ES41">
        <f t="shared" si="59"/>
        <v>38.59828255309472</v>
      </c>
      <c r="ET41">
        <f t="shared" si="60"/>
        <v>23.044002553094721</v>
      </c>
      <c r="EU41">
        <f t="shared" si="61"/>
        <v>15.55428</v>
      </c>
      <c r="EV41">
        <f t="shared" si="62"/>
        <v>0.51545593044180704</v>
      </c>
      <c r="FB41" s="10">
        <v>44641.381944444445</v>
      </c>
      <c r="FC41">
        <v>14.1083999999999</v>
      </c>
      <c r="FD41">
        <v>-15.55428</v>
      </c>
      <c r="FE41">
        <f t="shared" si="63"/>
        <v>15.55428</v>
      </c>
      <c r="FG41" s="11">
        <v>0.26841999999999999</v>
      </c>
      <c r="FI41">
        <v>0</v>
      </c>
      <c r="FJ41">
        <v>0</v>
      </c>
      <c r="FK41">
        <f t="shared" si="64"/>
        <v>0</v>
      </c>
      <c r="FL41">
        <f t="shared" si="104"/>
        <v>36.520000000000003</v>
      </c>
      <c r="FM41">
        <v>0</v>
      </c>
      <c r="FN41">
        <v>0</v>
      </c>
      <c r="FO41">
        <f t="shared" si="65"/>
        <v>0</v>
      </c>
      <c r="FP41">
        <f t="shared" si="94"/>
        <v>49.800000000000004</v>
      </c>
      <c r="FQ41">
        <v>100</v>
      </c>
      <c r="FR41">
        <v>39.840000000000003</v>
      </c>
      <c r="FS41">
        <f t="shared" si="66"/>
        <v>3.3200000000000003</v>
      </c>
      <c r="FT41">
        <f t="shared" si="95"/>
        <v>29.880000000000003</v>
      </c>
      <c r="FU41">
        <f t="shared" si="67"/>
        <v>53.948399999999907</v>
      </c>
      <c r="FV41">
        <f t="shared" si="68"/>
        <v>38.394119999999909</v>
      </c>
      <c r="FW41">
        <f t="shared" si="69"/>
        <v>15.55428</v>
      </c>
      <c r="FX41">
        <f t="shared" si="70"/>
        <v>1.2067357939999979</v>
      </c>
      <c r="GA41">
        <v>6</v>
      </c>
      <c r="GB41">
        <v>2.3903999837735301</v>
      </c>
      <c r="GC41">
        <f t="shared" si="71"/>
        <v>0.1991999986477942</v>
      </c>
      <c r="GD41">
        <f t="shared" si="105"/>
        <v>3.7847999657649458</v>
      </c>
      <c r="GE41">
        <v>6</v>
      </c>
      <c r="GF41">
        <v>2.3903999837735301</v>
      </c>
      <c r="GG41">
        <f t="shared" si="72"/>
        <v>0.1991999986477942</v>
      </c>
      <c r="GH41">
        <f t="shared" si="96"/>
        <v>3.5855999676563899</v>
      </c>
      <c r="GI41">
        <v>20</v>
      </c>
      <c r="GJ41">
        <v>6</v>
      </c>
      <c r="GK41">
        <v>2.39039998046779</v>
      </c>
      <c r="GL41">
        <f t="shared" si="73"/>
        <v>0.19919999837231586</v>
      </c>
      <c r="GM41">
        <f t="shared" si="101"/>
        <v>1.7927999838047419</v>
      </c>
      <c r="GN41">
        <f t="shared" si="74"/>
        <v>21.279599948014749</v>
      </c>
      <c r="GO41">
        <f t="shared" si="75"/>
        <v>5.7253199480147483</v>
      </c>
      <c r="GP41">
        <f t="shared" si="76"/>
        <v>15.55428</v>
      </c>
      <c r="GQ41">
        <f t="shared" si="77"/>
        <v>0.47598918483717656</v>
      </c>
    </row>
    <row r="42" spans="1:199" x14ac:dyDescent="0.35">
      <c r="A42" s="10">
        <v>44641.385416666664</v>
      </c>
      <c r="B42">
        <v>13.7712</v>
      </c>
      <c r="C42">
        <v>-7.6787999999999998</v>
      </c>
      <c r="D42">
        <f t="shared" si="8"/>
        <v>7.6787999999999998</v>
      </c>
      <c r="F42">
        <v>0.26841999999999999</v>
      </c>
      <c r="H42">
        <v>20</v>
      </c>
      <c r="I42">
        <f t="shared" si="107"/>
        <v>6.3079999999999998</v>
      </c>
      <c r="J42">
        <f t="shared" si="9"/>
        <v>0.52566666666666662</v>
      </c>
      <c r="K42">
        <f t="shared" si="106"/>
        <v>10.513333333333332</v>
      </c>
      <c r="L42">
        <v>20</v>
      </c>
      <c r="M42">
        <f t="shared" si="0"/>
        <v>6.3079999999999998</v>
      </c>
      <c r="N42">
        <f t="shared" si="10"/>
        <v>0.52566666666666662</v>
      </c>
      <c r="O42">
        <f t="shared" si="78"/>
        <v>9.9876666666666658</v>
      </c>
      <c r="P42">
        <v>20</v>
      </c>
      <c r="Q42">
        <f t="shared" si="1"/>
        <v>6.3079999999999998</v>
      </c>
      <c r="R42">
        <f t="shared" si="11"/>
        <v>0.52566666666666662</v>
      </c>
      <c r="S42">
        <f t="shared" si="79"/>
        <v>8.9363333333333337</v>
      </c>
      <c r="T42">
        <v>20</v>
      </c>
      <c r="U42">
        <f t="shared" si="12"/>
        <v>6.3079999999999998</v>
      </c>
      <c r="V42">
        <f t="shared" si="13"/>
        <v>0.52566666666666662</v>
      </c>
      <c r="W42">
        <f t="shared" si="80"/>
        <v>5.2566666666666668</v>
      </c>
      <c r="X42">
        <f t="shared" si="14"/>
        <v>30.400000000000002</v>
      </c>
      <c r="Y42">
        <f t="shared" si="15"/>
        <v>43.455905882352937</v>
      </c>
      <c r="Z42">
        <f t="shared" si="16"/>
        <v>35.777105882352934</v>
      </c>
      <c r="AA42">
        <f t="shared" si="108"/>
        <v>7.6787999999999998</v>
      </c>
      <c r="AB42">
        <f t="shared" si="17"/>
        <v>0.80027423007843113</v>
      </c>
      <c r="AD42" s="31"/>
      <c r="AE42">
        <v>20</v>
      </c>
      <c r="AF42">
        <v>6.3080000628879898</v>
      </c>
      <c r="AG42">
        <f t="shared" si="18"/>
        <v>0.52566667190733252</v>
      </c>
      <c r="AH42">
        <f t="shared" si="115"/>
        <v>6.0895663772010575</v>
      </c>
      <c r="AI42">
        <v>20</v>
      </c>
      <c r="AJ42">
        <v>6.3080000629764204</v>
      </c>
      <c r="AK42">
        <f t="shared" si="20"/>
        <v>0.52566667191470162</v>
      </c>
      <c r="AL42">
        <f t="shared" si="81"/>
        <v>9.9876667662308254</v>
      </c>
      <c r="AM42">
        <v>20</v>
      </c>
      <c r="AN42">
        <v>6.3080000629764204</v>
      </c>
      <c r="AO42">
        <f t="shared" si="21"/>
        <v>0.52566667191470162</v>
      </c>
      <c r="AP42">
        <f t="shared" si="82"/>
        <v>8.9363334224009563</v>
      </c>
      <c r="AQ42">
        <v>6</v>
      </c>
      <c r="AR42">
        <v>1.89239998108706</v>
      </c>
      <c r="AS42">
        <f t="shared" si="22"/>
        <v>0.15769999842392168</v>
      </c>
      <c r="AT42">
        <f t="shared" si="97"/>
        <v>1.5769999842394111</v>
      </c>
      <c r="AU42">
        <f t="shared" si="23"/>
        <v>38.261082552856337</v>
      </c>
      <c r="AV42">
        <f t="shared" si="24"/>
        <v>30.582282552856338</v>
      </c>
      <c r="AW42">
        <f t="shared" si="25"/>
        <v>7.6787999999999998</v>
      </c>
      <c r="AX42">
        <f t="shared" si="26"/>
        <v>0.68407469023647494</v>
      </c>
      <c r="BB42">
        <v>20</v>
      </c>
      <c r="BC42">
        <v>6.3080000630692297</v>
      </c>
      <c r="BD42">
        <f t="shared" si="27"/>
        <v>0.52566667192243577</v>
      </c>
      <c r="BE42">
        <f t="shared" si="83"/>
        <v>4.9856663597373938</v>
      </c>
      <c r="BF42">
        <v>20</v>
      </c>
      <c r="BG42">
        <v>6.3080000630706898</v>
      </c>
      <c r="BH42">
        <f t="shared" si="28"/>
        <v>0.52566667192255745</v>
      </c>
      <c r="BI42">
        <f t="shared" si="84"/>
        <v>9.9876663446395462</v>
      </c>
      <c r="BJ42">
        <v>20</v>
      </c>
      <c r="BK42">
        <v>6.3080000630714999</v>
      </c>
      <c r="BL42">
        <f t="shared" si="29"/>
        <v>0.52566667192262506</v>
      </c>
      <c r="BM42">
        <f t="shared" si="85"/>
        <v>8.9363330109667771</v>
      </c>
      <c r="BN42">
        <v>6</v>
      </c>
      <c r="BO42">
        <v>1.89240033867243</v>
      </c>
      <c r="BP42">
        <f t="shared" si="30"/>
        <v>0.15770002822270252</v>
      </c>
      <c r="BQ42">
        <f t="shared" si="98"/>
        <v>1.5770000143244161</v>
      </c>
      <c r="BR42">
        <f t="shared" si="31"/>
        <v>38.261082973981004</v>
      </c>
      <c r="BS42">
        <f t="shared" si="32"/>
        <v>30.582282973981005</v>
      </c>
      <c r="BT42">
        <f t="shared" si="33"/>
        <v>7.6787999999999998</v>
      </c>
      <c r="BU42">
        <f t="shared" si="34"/>
        <v>0.68407469965633183</v>
      </c>
      <c r="BW42" s="11">
        <f t="shared" si="109"/>
        <v>26.908800527883852</v>
      </c>
      <c r="BY42">
        <v>20</v>
      </c>
      <c r="BZ42">
        <v>6.3080000530815497</v>
      </c>
      <c r="CA42">
        <f t="shared" si="35"/>
        <v>0.5256666710901291</v>
      </c>
      <c r="CB42">
        <f t="shared" si="86"/>
        <v>4.9895666268316363</v>
      </c>
      <c r="CC42">
        <v>20</v>
      </c>
      <c r="CD42">
        <v>6.3080000615743996</v>
      </c>
      <c r="CE42">
        <f t="shared" si="36"/>
        <v>0.52566667179786664</v>
      </c>
      <c r="CF42">
        <f t="shared" si="87"/>
        <v>9.9876663446496661</v>
      </c>
      <c r="CG42">
        <v>20</v>
      </c>
      <c r="CH42">
        <v>6.3080000614324696</v>
      </c>
      <c r="CI42">
        <f t="shared" si="37"/>
        <v>0.5256666717860391</v>
      </c>
      <c r="CJ42">
        <f t="shared" si="88"/>
        <v>8.9363330113637964</v>
      </c>
      <c r="CK42">
        <v>6</v>
      </c>
      <c r="CL42">
        <v>1.8923999820125399</v>
      </c>
      <c r="CM42">
        <f t="shared" si="38"/>
        <v>0.15769999850104499</v>
      </c>
      <c r="CN42">
        <f t="shared" si="99"/>
        <v>1.5769999848050094</v>
      </c>
      <c r="CO42">
        <f t="shared" si="39"/>
        <v>25.080000190483087</v>
      </c>
      <c r="CP42">
        <f t="shared" si="110"/>
        <v>38.261082538942304</v>
      </c>
      <c r="CQ42">
        <f t="shared" si="111"/>
        <v>30.582282538942305</v>
      </c>
      <c r="CR42">
        <f t="shared" si="112"/>
        <v>7.6787999999999998</v>
      </c>
      <c r="CS42">
        <f t="shared" si="41"/>
        <v>0.68407468992524112</v>
      </c>
      <c r="CX42" s="10">
        <v>44641.385416666664</v>
      </c>
      <c r="CY42">
        <v>13.7712</v>
      </c>
      <c r="CZ42">
        <v>-16.12548</v>
      </c>
      <c r="DA42">
        <f t="shared" si="42"/>
        <v>16.12548</v>
      </c>
      <c r="DC42" s="11">
        <v>0.26841999999999999</v>
      </c>
      <c r="DE42">
        <v>20</v>
      </c>
      <c r="DF42">
        <f t="shared" si="43"/>
        <v>6.3079999999999998</v>
      </c>
      <c r="DG42">
        <f t="shared" si="44"/>
        <v>0.52566666666666662</v>
      </c>
      <c r="DH42">
        <f t="shared" si="102"/>
        <v>10.513333333333332</v>
      </c>
      <c r="DI42">
        <v>20</v>
      </c>
      <c r="DJ42">
        <f t="shared" si="45"/>
        <v>6.3079999999999998</v>
      </c>
      <c r="DK42">
        <f t="shared" si="46"/>
        <v>0.52566666666666662</v>
      </c>
      <c r="DL42">
        <f t="shared" si="89"/>
        <v>9.9876666666666658</v>
      </c>
      <c r="DM42">
        <v>20</v>
      </c>
      <c r="DN42">
        <f t="shared" si="47"/>
        <v>6.3079999999999998</v>
      </c>
      <c r="DO42">
        <f t="shared" si="48"/>
        <v>0.52566666666666662</v>
      </c>
      <c r="DP42">
        <f t="shared" si="90"/>
        <v>8.9363333333333337</v>
      </c>
      <c r="DQ42">
        <v>20</v>
      </c>
      <c r="DR42">
        <f t="shared" si="49"/>
        <v>6.3079999999999998</v>
      </c>
      <c r="DS42">
        <f t="shared" si="50"/>
        <v>0.52566666666666662</v>
      </c>
      <c r="DT42">
        <f t="shared" si="91"/>
        <v>5.2566666666666668</v>
      </c>
      <c r="DU42">
        <f t="shared" si="51"/>
        <v>30.400000000000002</v>
      </c>
      <c r="DV42">
        <f t="shared" si="113"/>
        <v>43.455905882352937</v>
      </c>
      <c r="DW42">
        <f t="shared" si="114"/>
        <v>27.330425882352937</v>
      </c>
      <c r="DX42">
        <f t="shared" si="52"/>
        <v>16.12548</v>
      </c>
      <c r="DY42">
        <f t="shared" si="53"/>
        <v>0.61133607627843134</v>
      </c>
      <c r="EB42">
        <v>20</v>
      </c>
      <c r="EC42">
        <v>6.3080000630290396</v>
      </c>
      <c r="ED42">
        <f t="shared" si="54"/>
        <v>0.52566667191908667</v>
      </c>
      <c r="EE42">
        <f t="shared" si="103"/>
        <v>5.7215997036734514</v>
      </c>
      <c r="EF42">
        <v>20</v>
      </c>
      <c r="EG42">
        <v>6.3080000630436999</v>
      </c>
      <c r="EH42">
        <f t="shared" si="55"/>
        <v>0.52566667192030836</v>
      </c>
      <c r="EI42">
        <f t="shared" si="92"/>
        <v>9.9876667662652121</v>
      </c>
      <c r="EJ42">
        <v>20</v>
      </c>
      <c r="EK42">
        <v>6.3080000630436999</v>
      </c>
      <c r="EL42">
        <f t="shared" si="56"/>
        <v>0.52566667192030836</v>
      </c>
      <c r="EM42">
        <f t="shared" si="93"/>
        <v>8.9363334224343323</v>
      </c>
      <c r="EN42">
        <v>6</v>
      </c>
      <c r="EO42">
        <v>1.8923999810802199</v>
      </c>
      <c r="EP42">
        <f t="shared" si="57"/>
        <v>0.15769999842335167</v>
      </c>
      <c r="EQ42">
        <f t="shared" si="100"/>
        <v>1.5769999842369256</v>
      </c>
      <c r="ER42">
        <f t="shared" si="58"/>
        <v>25.080000205056219</v>
      </c>
      <c r="ES42">
        <f t="shared" si="59"/>
        <v>38.261082553172542</v>
      </c>
      <c r="ET42">
        <f t="shared" si="60"/>
        <v>22.135602553172543</v>
      </c>
      <c r="EU42">
        <f t="shared" si="61"/>
        <v>16.12548</v>
      </c>
      <c r="EV42">
        <f t="shared" si="62"/>
        <v>0.49513653644354788</v>
      </c>
      <c r="FB42" s="10">
        <v>44641.385416666664</v>
      </c>
      <c r="FC42">
        <v>13.7712</v>
      </c>
      <c r="FD42">
        <v>-16.12548</v>
      </c>
      <c r="FE42">
        <f t="shared" si="63"/>
        <v>16.12548</v>
      </c>
      <c r="FG42" s="11">
        <v>0.26841999999999999</v>
      </c>
      <c r="FI42">
        <v>0</v>
      </c>
      <c r="FJ42">
        <v>0</v>
      </c>
      <c r="FK42">
        <f t="shared" si="64"/>
        <v>0</v>
      </c>
      <c r="FL42">
        <f t="shared" si="104"/>
        <v>36.520000000000003</v>
      </c>
      <c r="FM42">
        <v>0</v>
      </c>
      <c r="FN42">
        <v>0</v>
      </c>
      <c r="FO42">
        <f t="shared" si="65"/>
        <v>0</v>
      </c>
      <c r="FP42">
        <f t="shared" si="94"/>
        <v>49.800000000000004</v>
      </c>
      <c r="FQ42">
        <v>100</v>
      </c>
      <c r="FR42">
        <v>39.840000000000003</v>
      </c>
      <c r="FS42">
        <f t="shared" si="66"/>
        <v>3.3200000000000003</v>
      </c>
      <c r="FT42">
        <f t="shared" si="95"/>
        <v>33.200000000000003</v>
      </c>
      <c r="FU42">
        <f t="shared" si="67"/>
        <v>53.611200000000004</v>
      </c>
      <c r="FV42">
        <f t="shared" si="68"/>
        <v>37.485720000000001</v>
      </c>
      <c r="FW42">
        <f t="shared" si="69"/>
        <v>16.12548</v>
      </c>
      <c r="FX42">
        <f t="shared" si="70"/>
        <v>1.1991931920000003</v>
      </c>
      <c r="GA42">
        <v>6</v>
      </c>
      <c r="GB42">
        <v>2.3903999909515701</v>
      </c>
      <c r="GC42">
        <f t="shared" si="71"/>
        <v>0.19919999924596418</v>
      </c>
      <c r="GD42">
        <f t="shared" si="105"/>
        <v>3.9839999650109101</v>
      </c>
      <c r="GE42">
        <v>6</v>
      </c>
      <c r="GF42">
        <v>2.3903999909515701</v>
      </c>
      <c r="GG42">
        <f t="shared" si="72"/>
        <v>0.19919999924596418</v>
      </c>
      <c r="GH42">
        <f t="shared" si="96"/>
        <v>3.7847999669023542</v>
      </c>
      <c r="GI42">
        <v>20</v>
      </c>
      <c r="GJ42">
        <v>6</v>
      </c>
      <c r="GK42">
        <v>2.3903999821272199</v>
      </c>
      <c r="GL42">
        <f t="shared" si="73"/>
        <v>0.19919999851060169</v>
      </c>
      <c r="GM42">
        <f t="shared" si="101"/>
        <v>1.9919999823153436</v>
      </c>
      <c r="GN42">
        <f t="shared" si="74"/>
        <v>20.942399964030361</v>
      </c>
      <c r="GO42">
        <f t="shared" si="75"/>
        <v>4.8169199640303617</v>
      </c>
      <c r="GP42">
        <f t="shared" si="76"/>
        <v>16.12548</v>
      </c>
      <c r="GQ42">
        <f t="shared" si="77"/>
        <v>0.4684465831954191</v>
      </c>
    </row>
    <row r="43" spans="1:199" x14ac:dyDescent="0.35">
      <c r="A43" s="10">
        <v>44641.388888888891</v>
      </c>
      <c r="B43">
        <v>15.5044</v>
      </c>
      <c r="C43">
        <v>-7.9119999999999999</v>
      </c>
      <c r="D43">
        <f t="shared" si="8"/>
        <v>7.9119999999999999</v>
      </c>
      <c r="F43">
        <v>0.26841999999999999</v>
      </c>
      <c r="H43">
        <v>20</v>
      </c>
      <c r="I43">
        <f t="shared" si="107"/>
        <v>6.3079999999999998</v>
      </c>
      <c r="J43">
        <f t="shared" si="9"/>
        <v>0.52566666666666662</v>
      </c>
      <c r="K43">
        <f t="shared" si="106"/>
        <v>11.038999999999998</v>
      </c>
      <c r="L43">
        <v>20</v>
      </c>
      <c r="M43">
        <f t="shared" si="0"/>
        <v>6.3079999999999998</v>
      </c>
      <c r="N43">
        <f t="shared" si="10"/>
        <v>0.52566666666666662</v>
      </c>
      <c r="O43">
        <f t="shared" si="78"/>
        <v>10.513333333333332</v>
      </c>
      <c r="P43">
        <v>20</v>
      </c>
      <c r="Q43">
        <f t="shared" si="1"/>
        <v>6.3079999999999998</v>
      </c>
      <c r="R43">
        <f t="shared" si="11"/>
        <v>0.52566666666666662</v>
      </c>
      <c r="S43">
        <f>Q43*5*60/3600+S42</f>
        <v>9.4619999999999997</v>
      </c>
      <c r="T43">
        <v>20</v>
      </c>
      <c r="U43">
        <f t="shared" si="12"/>
        <v>6.3079999999999998</v>
      </c>
      <c r="V43">
        <f t="shared" si="13"/>
        <v>0.52566666666666662</v>
      </c>
      <c r="W43">
        <f>U43*5*60/3600+W42</f>
        <v>5.7823333333333338</v>
      </c>
      <c r="X43">
        <f t="shared" si="14"/>
        <v>30.400000000000002</v>
      </c>
      <c r="Y43">
        <f t="shared" si="15"/>
        <v>45.189105882352941</v>
      </c>
      <c r="Z43">
        <f t="shared" si="16"/>
        <v>37.277105882352942</v>
      </c>
      <c r="AA43">
        <f t="shared" si="108"/>
        <v>7.9119999999999999</v>
      </c>
      <c r="AB43">
        <f t="shared" si="17"/>
        <v>0.83382673007843144</v>
      </c>
      <c r="AD43" s="31"/>
      <c r="AE43">
        <v>20</v>
      </c>
      <c r="AF43">
        <v>6.30800006287848</v>
      </c>
      <c r="AG43">
        <f t="shared" si="18"/>
        <v>0.52566667190654004</v>
      </c>
      <c r="AH43">
        <f t="shared" si="115"/>
        <v>6.6152330491075979</v>
      </c>
      <c r="AI43">
        <v>20</v>
      </c>
      <c r="AJ43">
        <v>6.3080000630420097</v>
      </c>
      <c r="AK43">
        <f t="shared" si="20"/>
        <v>0.52566667192016747</v>
      </c>
      <c r="AL43">
        <f t="shared" si="81"/>
        <v>10.513333438150992</v>
      </c>
      <c r="AM43">
        <v>20</v>
      </c>
      <c r="AN43">
        <v>6.3080000630420097</v>
      </c>
      <c r="AO43">
        <f t="shared" si="21"/>
        <v>0.52566667192016747</v>
      </c>
      <c r="AP43">
        <f>AN43*5*60/3600+AP42</f>
        <v>9.4620000943211231</v>
      </c>
      <c r="AQ43">
        <v>6</v>
      </c>
      <c r="AR43">
        <v>1.8923999810801999</v>
      </c>
      <c r="AS43">
        <f t="shared" si="22"/>
        <v>0.15769999842334997</v>
      </c>
      <c r="AT43">
        <f>AR43*5*60/3600+AT42</f>
        <v>1.7346999826627612</v>
      </c>
      <c r="AU43">
        <f t="shared" si="23"/>
        <v>39.994282552991407</v>
      </c>
      <c r="AV43">
        <f t="shared" si="24"/>
        <v>32.082282552991408</v>
      </c>
      <c r="AW43">
        <f t="shared" si="25"/>
        <v>7.9119999999999999</v>
      </c>
      <c r="AX43">
        <f t="shared" si="26"/>
        <v>0.71762719023949606</v>
      </c>
      <c r="BB43">
        <v>20</v>
      </c>
      <c r="BC43">
        <v>6.3080000630726598</v>
      </c>
      <c r="BD43">
        <f t="shared" si="27"/>
        <v>0.52566667192272176</v>
      </c>
      <c r="BE43">
        <f t="shared" si="83"/>
        <v>5.5113330316601159</v>
      </c>
      <c r="BF43">
        <v>20</v>
      </c>
      <c r="BG43">
        <v>6.3080000630714803</v>
      </c>
      <c r="BH43">
        <f t="shared" si="28"/>
        <v>0.5256666719226234</v>
      </c>
      <c r="BI43">
        <f t="shared" si="84"/>
        <v>10.51333301656217</v>
      </c>
      <c r="BJ43">
        <v>20</v>
      </c>
      <c r="BK43">
        <v>6.3080000630722397</v>
      </c>
      <c r="BL43">
        <f t="shared" si="29"/>
        <v>0.52566667192268657</v>
      </c>
      <c r="BM43">
        <f>BK43*5*60/3600+BM42</f>
        <v>9.4619996828894628</v>
      </c>
      <c r="BN43">
        <v>6</v>
      </c>
      <c r="BO43">
        <v>1.8923999815633099</v>
      </c>
      <c r="BP43">
        <f t="shared" si="30"/>
        <v>0.15769999846360916</v>
      </c>
      <c r="BQ43">
        <f>BO43*5*60/3600+BQ42</f>
        <v>1.7347000127880252</v>
      </c>
      <c r="BR43">
        <f t="shared" si="31"/>
        <v>39.994282553858454</v>
      </c>
      <c r="BS43">
        <f t="shared" si="32"/>
        <v>32.082282553858455</v>
      </c>
      <c r="BT43">
        <f t="shared" si="33"/>
        <v>7.9119999999999999</v>
      </c>
      <c r="BU43">
        <f t="shared" si="34"/>
        <v>0.71762719025889044</v>
      </c>
      <c r="BW43" s="11">
        <f t="shared" si="109"/>
        <v>28.408800170779692</v>
      </c>
      <c r="BY43">
        <v>19.850000000000001</v>
      </c>
      <c r="BZ43">
        <v>6.2611969251307098</v>
      </c>
      <c r="CA43">
        <f t="shared" si="35"/>
        <v>0.52176641042755922</v>
      </c>
      <c r="CB43">
        <f t="shared" si="86"/>
        <v>5.5113330372591953</v>
      </c>
      <c r="CC43">
        <v>20</v>
      </c>
      <c r="CD43">
        <v>6.3080000614055196</v>
      </c>
      <c r="CE43">
        <f t="shared" si="36"/>
        <v>0.52566667178379334</v>
      </c>
      <c r="CF43">
        <f t="shared" si="87"/>
        <v>10.51333301643346</v>
      </c>
      <c r="CG43">
        <v>20</v>
      </c>
      <c r="CH43">
        <v>6.3080000613247504</v>
      </c>
      <c r="CI43">
        <f t="shared" si="37"/>
        <v>0.5256666717770625</v>
      </c>
      <c r="CJ43">
        <f>CH43*5*60/3600+CJ42</f>
        <v>9.4619996831408582</v>
      </c>
      <c r="CK43">
        <v>6</v>
      </c>
      <c r="CL43">
        <v>1.8923999819323301</v>
      </c>
      <c r="CM43">
        <f t="shared" si="38"/>
        <v>0.15769999849436084</v>
      </c>
      <c r="CN43">
        <f>CL43*5*60/3600+CN42</f>
        <v>1.7346999832993701</v>
      </c>
      <c r="CO43">
        <f t="shared" si="39"/>
        <v>25.02361087926905</v>
      </c>
      <c r="CP43">
        <f t="shared" si="110"/>
        <v>39.939220035050951</v>
      </c>
      <c r="CQ43">
        <f t="shared" si="111"/>
        <v>32.027220035050952</v>
      </c>
      <c r="CR43">
        <f t="shared" si="112"/>
        <v>7.9119999999999999</v>
      </c>
      <c r="CS43">
        <f t="shared" si="41"/>
        <v>0.7163955334840314</v>
      </c>
      <c r="CX43" s="10">
        <v>44641.388888888891</v>
      </c>
      <c r="CY43">
        <v>15.5044</v>
      </c>
      <c r="CZ43">
        <v>-16.615200000000002</v>
      </c>
      <c r="DA43">
        <f t="shared" si="42"/>
        <v>16.615200000000002</v>
      </c>
      <c r="DC43" s="11">
        <v>0.26841999999999999</v>
      </c>
      <c r="DE43">
        <v>20</v>
      </c>
      <c r="DF43">
        <f t="shared" si="43"/>
        <v>6.3079999999999998</v>
      </c>
      <c r="DG43">
        <f t="shared" si="44"/>
        <v>0.52566666666666662</v>
      </c>
      <c r="DH43">
        <f t="shared" si="102"/>
        <v>11.038999999999998</v>
      </c>
      <c r="DI43">
        <v>20</v>
      </c>
      <c r="DJ43">
        <f t="shared" si="45"/>
        <v>6.3079999999999998</v>
      </c>
      <c r="DK43">
        <f t="shared" si="46"/>
        <v>0.52566666666666662</v>
      </c>
      <c r="DL43">
        <f t="shared" si="89"/>
        <v>10.513333333333332</v>
      </c>
      <c r="DM43">
        <v>20</v>
      </c>
      <c r="DN43">
        <f t="shared" si="47"/>
        <v>6.3079999999999998</v>
      </c>
      <c r="DO43">
        <f t="shared" si="48"/>
        <v>0.52566666666666662</v>
      </c>
      <c r="DP43">
        <f>DN43*5*60/3600+DP42</f>
        <v>9.4619999999999997</v>
      </c>
      <c r="DQ43">
        <v>20</v>
      </c>
      <c r="DR43">
        <f t="shared" si="49"/>
        <v>6.3079999999999998</v>
      </c>
      <c r="DS43">
        <f t="shared" si="50"/>
        <v>0.52566666666666662</v>
      </c>
      <c r="DT43">
        <f t="shared" si="91"/>
        <v>5.7823333333333338</v>
      </c>
      <c r="DU43">
        <f t="shared" si="51"/>
        <v>30.400000000000002</v>
      </c>
      <c r="DV43">
        <f t="shared" si="113"/>
        <v>45.189105882352941</v>
      </c>
      <c r="DW43">
        <f t="shared" si="114"/>
        <v>28.573905882352939</v>
      </c>
      <c r="DX43">
        <f t="shared" si="52"/>
        <v>16.615200000000002</v>
      </c>
      <c r="DY43">
        <f t="shared" si="53"/>
        <v>0.63915065141176464</v>
      </c>
      <c r="EB43">
        <v>20</v>
      </c>
      <c r="EC43">
        <v>6.3080000627600601</v>
      </c>
      <c r="ED43">
        <f t="shared" si="54"/>
        <v>0.5256666718966716</v>
      </c>
      <c r="EE43">
        <f t="shared" si="103"/>
        <v>6.2472663755701232</v>
      </c>
      <c r="EF43">
        <v>20</v>
      </c>
      <c r="EG43">
        <v>6.3080000630433801</v>
      </c>
      <c r="EH43">
        <f t="shared" si="55"/>
        <v>0.52566667192028171</v>
      </c>
      <c r="EI43">
        <f t="shared" si="92"/>
        <v>10.513333438185494</v>
      </c>
      <c r="EJ43">
        <v>20</v>
      </c>
      <c r="EK43">
        <v>6.3080000630433801</v>
      </c>
      <c r="EL43">
        <f t="shared" si="56"/>
        <v>0.52566667192028171</v>
      </c>
      <c r="EM43">
        <f>EK43*5*60/3600+EM42</f>
        <v>9.4620000943546145</v>
      </c>
      <c r="EN43">
        <v>6</v>
      </c>
      <c r="EO43">
        <v>1.8923999810800101</v>
      </c>
      <c r="EP43">
        <f t="shared" si="57"/>
        <v>0.15769999842333415</v>
      </c>
      <c r="EQ43">
        <f>EO43*5*60/3600+EQ42</f>
        <v>1.7346999826602598</v>
      </c>
      <c r="ER43">
        <f t="shared" si="58"/>
        <v>25.080000204731121</v>
      </c>
      <c r="ES43">
        <f t="shared" si="59"/>
        <v>39.994282552855097</v>
      </c>
      <c r="ET43">
        <f t="shared" si="60"/>
        <v>23.379082552855095</v>
      </c>
      <c r="EU43">
        <f t="shared" si="61"/>
        <v>16.615200000000002</v>
      </c>
      <c r="EV43">
        <f t="shared" si="62"/>
        <v>0.52295111156978036</v>
      </c>
      <c r="FB43" s="10">
        <v>44641.388888888891</v>
      </c>
      <c r="FC43">
        <v>15.5044</v>
      </c>
      <c r="FD43">
        <v>-16.615200000000002</v>
      </c>
      <c r="FE43">
        <f t="shared" si="63"/>
        <v>16.615200000000002</v>
      </c>
      <c r="FG43" s="11">
        <v>0.26841999999999999</v>
      </c>
      <c r="FI43">
        <v>0</v>
      </c>
      <c r="FJ43">
        <v>0</v>
      </c>
      <c r="FK43">
        <f t="shared" si="64"/>
        <v>0</v>
      </c>
      <c r="FL43">
        <f t="shared" si="104"/>
        <v>36.520000000000003</v>
      </c>
      <c r="FM43">
        <v>0</v>
      </c>
      <c r="FN43">
        <v>0</v>
      </c>
      <c r="FO43">
        <f t="shared" si="65"/>
        <v>0</v>
      </c>
      <c r="FP43">
        <f t="shared" si="94"/>
        <v>49.800000000000004</v>
      </c>
      <c r="FQ43">
        <v>100</v>
      </c>
      <c r="FR43">
        <v>39.840000000000003</v>
      </c>
      <c r="FS43">
        <f t="shared" si="66"/>
        <v>3.3200000000000003</v>
      </c>
      <c r="FT43">
        <f t="shared" si="95"/>
        <v>36.520000000000003</v>
      </c>
      <c r="FU43">
        <f t="shared" si="67"/>
        <v>55.344400000000007</v>
      </c>
      <c r="FV43">
        <f t="shared" si="68"/>
        <v>38.729200000000006</v>
      </c>
      <c r="FW43">
        <f t="shared" si="69"/>
        <v>16.615200000000002</v>
      </c>
      <c r="FX43">
        <f t="shared" si="70"/>
        <v>1.2379619873333336</v>
      </c>
      <c r="GA43">
        <v>6</v>
      </c>
      <c r="GB43">
        <v>2.39039998261214</v>
      </c>
      <c r="GC43">
        <f t="shared" si="71"/>
        <v>0.19919999855101167</v>
      </c>
      <c r="GD43">
        <f t="shared" si="105"/>
        <v>4.1831999635619219</v>
      </c>
      <c r="GE43">
        <v>6</v>
      </c>
      <c r="GF43">
        <v>2.39039998261214</v>
      </c>
      <c r="GG43">
        <f t="shared" si="72"/>
        <v>0.19919999855101167</v>
      </c>
      <c r="GH43">
        <f t="shared" si="96"/>
        <v>3.983999965453366</v>
      </c>
      <c r="GI43">
        <v>20</v>
      </c>
      <c r="GJ43">
        <v>6</v>
      </c>
      <c r="GK43">
        <v>2.39039998006497</v>
      </c>
      <c r="GL43">
        <f t="shared" si="73"/>
        <v>0.19919999833874752</v>
      </c>
      <c r="GM43">
        <f>GK43*5*60/3600+GM42</f>
        <v>2.1911999806540909</v>
      </c>
      <c r="GN43">
        <f t="shared" si="74"/>
        <v>22.67559994528925</v>
      </c>
      <c r="GO43">
        <f t="shared" si="75"/>
        <v>6.0603999452892481</v>
      </c>
      <c r="GP43">
        <f t="shared" si="76"/>
        <v>16.615200000000002</v>
      </c>
      <c r="GQ43">
        <f t="shared" si="77"/>
        <v>0.50721537810954509</v>
      </c>
    </row>
    <row r="44" spans="1:199" x14ac:dyDescent="0.35">
      <c r="A44" s="10">
        <v>44641.392361111109</v>
      </c>
      <c r="B44">
        <v>13.837999999999999</v>
      </c>
      <c r="C44">
        <v>-8.1747999999999994</v>
      </c>
      <c r="D44">
        <f t="shared" si="8"/>
        <v>8.1747999999999994</v>
      </c>
      <c r="F44">
        <v>0.26841999999999999</v>
      </c>
      <c r="H44">
        <v>20</v>
      </c>
      <c r="I44">
        <f t="shared" si="107"/>
        <v>6.3079999999999998</v>
      </c>
      <c r="J44">
        <f t="shared" si="9"/>
        <v>0.52566666666666662</v>
      </c>
      <c r="K44">
        <f t="shared" si="106"/>
        <v>11.564666666666664</v>
      </c>
      <c r="L44">
        <v>20</v>
      </c>
      <c r="M44">
        <f t="shared" si="0"/>
        <v>6.3079999999999998</v>
      </c>
      <c r="N44">
        <f t="shared" si="10"/>
        <v>0.52566666666666662</v>
      </c>
      <c r="O44">
        <f t="shared" si="78"/>
        <v>11.038999999999998</v>
      </c>
      <c r="P44">
        <v>20</v>
      </c>
      <c r="Q44">
        <f t="shared" si="1"/>
        <v>6.3079999999999998</v>
      </c>
      <c r="R44">
        <f t="shared" si="11"/>
        <v>0.52566666666666662</v>
      </c>
      <c r="S44">
        <f t="shared" si="79"/>
        <v>9.9876666666666658</v>
      </c>
      <c r="T44">
        <v>20</v>
      </c>
      <c r="U44">
        <f t="shared" si="12"/>
        <v>6.3079999999999998</v>
      </c>
      <c r="V44">
        <f t="shared" si="13"/>
        <v>0.52566666666666662</v>
      </c>
      <c r="W44">
        <f t="shared" si="80"/>
        <v>6.3080000000000007</v>
      </c>
      <c r="X44">
        <f t="shared" si="14"/>
        <v>30.400000000000002</v>
      </c>
      <c r="Y44">
        <f t="shared" si="15"/>
        <v>43.522705882352938</v>
      </c>
      <c r="Z44">
        <f t="shared" si="16"/>
        <v>35.34790588235294</v>
      </c>
      <c r="AA44">
        <f t="shared" si="108"/>
        <v>8.1747999999999994</v>
      </c>
      <c r="AB44">
        <f t="shared" si="17"/>
        <v>0.79067374141176461</v>
      </c>
      <c r="AD44" s="31"/>
      <c r="AE44">
        <v>20</v>
      </c>
      <c r="AF44">
        <v>6.3080000628995601</v>
      </c>
      <c r="AG44">
        <f t="shared" si="18"/>
        <v>0.52566667190829663</v>
      </c>
      <c r="AH44">
        <f t="shared" si="115"/>
        <v>7.1408997210158942</v>
      </c>
      <c r="AI44">
        <v>20</v>
      </c>
      <c r="AJ44">
        <v>6.3080000630425301</v>
      </c>
      <c r="AK44">
        <f t="shared" si="20"/>
        <v>0.52566667192021088</v>
      </c>
      <c r="AL44">
        <f t="shared" si="81"/>
        <v>11.039000110071203</v>
      </c>
      <c r="AM44">
        <v>20</v>
      </c>
      <c r="AN44">
        <v>6.3080000630425301</v>
      </c>
      <c r="AO44">
        <f t="shared" si="21"/>
        <v>0.52566667192021088</v>
      </c>
      <c r="AP44">
        <f t="shared" si="82"/>
        <v>9.9876667662413343</v>
      </c>
      <c r="AQ44">
        <v>6</v>
      </c>
      <c r="AR44">
        <v>1.8923999810800101</v>
      </c>
      <c r="AS44">
        <f t="shared" si="22"/>
        <v>0.15769999842333415</v>
      </c>
      <c r="AT44">
        <f t="shared" si="97"/>
        <v>1.8923999810860952</v>
      </c>
      <c r="AU44">
        <f t="shared" si="23"/>
        <v>38.327882553017211</v>
      </c>
      <c r="AV44">
        <f t="shared" si="24"/>
        <v>30.153082553017214</v>
      </c>
      <c r="AW44">
        <f t="shared" si="25"/>
        <v>8.1747999999999994</v>
      </c>
      <c r="AX44">
        <f t="shared" si="26"/>
        <v>0.67447420157340665</v>
      </c>
      <c r="BB44">
        <v>20</v>
      </c>
      <c r="BC44">
        <v>6.3080000624796897</v>
      </c>
      <c r="BD44">
        <f t="shared" si="27"/>
        <v>0.52566667187330751</v>
      </c>
      <c r="BE44">
        <f t="shared" si="83"/>
        <v>6.0369997035334233</v>
      </c>
      <c r="BF44">
        <v>20</v>
      </c>
      <c r="BG44">
        <v>6.3080000623839396</v>
      </c>
      <c r="BH44">
        <f t="shared" si="28"/>
        <v>0.52566667186532834</v>
      </c>
      <c r="BI44">
        <f t="shared" si="84"/>
        <v>11.038999688427499</v>
      </c>
      <c r="BJ44">
        <v>20</v>
      </c>
      <c r="BK44">
        <v>6.3080000624462196</v>
      </c>
      <c r="BL44">
        <f t="shared" si="29"/>
        <v>0.5256666718705183</v>
      </c>
      <c r="BM44">
        <f t="shared" si="85"/>
        <v>9.9876663547599804</v>
      </c>
      <c r="BN44">
        <v>6</v>
      </c>
      <c r="BO44">
        <v>1.8923999815988</v>
      </c>
      <c r="BP44">
        <f t="shared" si="30"/>
        <v>0.15769999846656668</v>
      </c>
      <c r="BQ44">
        <f t="shared" si="98"/>
        <v>1.8924000112545918</v>
      </c>
      <c r="BR44">
        <f t="shared" si="31"/>
        <v>38.327882551657233</v>
      </c>
      <c r="BS44">
        <f t="shared" si="32"/>
        <v>30.153082551657235</v>
      </c>
      <c r="BT44">
        <f t="shared" si="33"/>
        <v>8.1747999999999994</v>
      </c>
      <c r="BU44">
        <f t="shared" si="34"/>
        <v>0.67447420154298621</v>
      </c>
      <c r="BW44" s="11">
        <f t="shared" si="109"/>
        <v>26.479600168908647</v>
      </c>
      <c r="BY44">
        <v>20</v>
      </c>
      <c r="BZ44">
        <v>6.3080000630580004</v>
      </c>
      <c r="CA44">
        <f t="shared" si="35"/>
        <v>0.52566667192150007</v>
      </c>
      <c r="CB44">
        <f t="shared" si="86"/>
        <v>6.0369997091806953</v>
      </c>
      <c r="CC44">
        <v>20</v>
      </c>
      <c r="CD44">
        <v>6.3080000630719697</v>
      </c>
      <c r="CE44">
        <f t="shared" si="36"/>
        <v>0.52566667192266414</v>
      </c>
      <c r="CF44">
        <f t="shared" si="87"/>
        <v>11.038999688356125</v>
      </c>
      <c r="CG44">
        <v>20</v>
      </c>
      <c r="CH44">
        <v>6.3080000630718098</v>
      </c>
      <c r="CI44">
        <f t="shared" si="37"/>
        <v>0.52566667192265082</v>
      </c>
      <c r="CJ44">
        <f t="shared" si="88"/>
        <v>9.9876663550635083</v>
      </c>
      <c r="CK44">
        <v>6</v>
      </c>
      <c r="CL44">
        <v>1.89239998203937</v>
      </c>
      <c r="CM44">
        <f t="shared" si="38"/>
        <v>0.15769999850328084</v>
      </c>
      <c r="CN44">
        <f t="shared" si="99"/>
        <v>1.8923999818026509</v>
      </c>
      <c r="CO44">
        <f t="shared" si="39"/>
        <v>25.08000020631464</v>
      </c>
      <c r="CP44">
        <f t="shared" si="110"/>
        <v>38.327882554401349</v>
      </c>
      <c r="CQ44">
        <f t="shared" si="111"/>
        <v>30.153082554401351</v>
      </c>
      <c r="CR44">
        <f t="shared" si="112"/>
        <v>8.1747999999999994</v>
      </c>
      <c r="CS44">
        <f t="shared" si="41"/>
        <v>0.67447420160436755</v>
      </c>
      <c r="CX44" s="10">
        <v>44641.392361111109</v>
      </c>
      <c r="CY44">
        <v>13.837999999999999</v>
      </c>
      <c r="CZ44">
        <v>-17.167079999999999</v>
      </c>
      <c r="DA44">
        <f t="shared" si="42"/>
        <v>17.167079999999999</v>
      </c>
      <c r="DC44" s="11">
        <v>0.26841999999999999</v>
      </c>
      <c r="DE44">
        <v>20</v>
      </c>
      <c r="DF44">
        <f t="shared" si="43"/>
        <v>6.3079999999999998</v>
      </c>
      <c r="DG44">
        <f t="shared" si="44"/>
        <v>0.52566666666666662</v>
      </c>
      <c r="DH44">
        <f t="shared" si="102"/>
        <v>11.564666666666664</v>
      </c>
      <c r="DI44">
        <v>20</v>
      </c>
      <c r="DJ44">
        <f t="shared" si="45"/>
        <v>6.3079999999999998</v>
      </c>
      <c r="DK44">
        <f t="shared" si="46"/>
        <v>0.52566666666666662</v>
      </c>
      <c r="DL44">
        <f t="shared" si="89"/>
        <v>11.038999999999998</v>
      </c>
      <c r="DM44">
        <v>20</v>
      </c>
      <c r="DN44">
        <f t="shared" si="47"/>
        <v>6.3079999999999998</v>
      </c>
      <c r="DO44">
        <f t="shared" si="48"/>
        <v>0.52566666666666662</v>
      </c>
      <c r="DP44">
        <f t="shared" ref="DP44:DP107" si="116">DN44*5*60/3600+DP43</f>
        <v>9.9876666666666658</v>
      </c>
      <c r="DQ44">
        <v>20</v>
      </c>
      <c r="DR44">
        <f t="shared" si="49"/>
        <v>6.3079999999999998</v>
      </c>
      <c r="DS44">
        <f t="shared" si="50"/>
        <v>0.52566666666666662</v>
      </c>
      <c r="DT44">
        <f t="shared" si="91"/>
        <v>6.3080000000000007</v>
      </c>
      <c r="DU44">
        <f t="shared" si="51"/>
        <v>30.400000000000002</v>
      </c>
      <c r="DV44">
        <f t="shared" si="113"/>
        <v>43.522705882352938</v>
      </c>
      <c r="DW44">
        <f t="shared" si="114"/>
        <v>26.355625882352939</v>
      </c>
      <c r="DX44">
        <f t="shared" si="52"/>
        <v>17.167079999999999</v>
      </c>
      <c r="DY44">
        <f t="shared" si="53"/>
        <v>0.58953142494509791</v>
      </c>
      <c r="EB44">
        <v>20</v>
      </c>
      <c r="EC44">
        <v>6.3080000629064896</v>
      </c>
      <c r="ED44">
        <f t="shared" si="54"/>
        <v>0.52566667190887417</v>
      </c>
      <c r="EE44">
        <f t="shared" si="103"/>
        <v>6.7729330474789977</v>
      </c>
      <c r="EF44">
        <v>20</v>
      </c>
      <c r="EG44">
        <v>6.3080000629806099</v>
      </c>
      <c r="EH44">
        <f t="shared" si="55"/>
        <v>0.52566667191505079</v>
      </c>
      <c r="EI44">
        <f t="shared" si="92"/>
        <v>11.039000110100545</v>
      </c>
      <c r="EJ44">
        <v>20</v>
      </c>
      <c r="EK44">
        <v>6.3080000629806099</v>
      </c>
      <c r="EL44">
        <f t="shared" si="56"/>
        <v>0.52566667191505079</v>
      </c>
      <c r="EM44">
        <f t="shared" ref="EM44:EM107" si="117">EK44*5*60/3600+EM43</f>
        <v>9.9876667662696654</v>
      </c>
      <c r="EN44">
        <v>6</v>
      </c>
      <c r="EO44">
        <v>1.89239998108709</v>
      </c>
      <c r="EP44">
        <f t="shared" si="57"/>
        <v>0.15769999842392415</v>
      </c>
      <c r="EQ44">
        <f t="shared" ref="EQ44:EQ79" si="118">EO44*5*60/3600+EQ43</f>
        <v>1.8923999810841841</v>
      </c>
      <c r="ER44">
        <f t="shared" si="58"/>
        <v>25.080000204764815</v>
      </c>
      <c r="ES44">
        <f t="shared" si="59"/>
        <v>38.327882552887999</v>
      </c>
      <c r="ET44">
        <f t="shared" si="60"/>
        <v>21.160802552888001</v>
      </c>
      <c r="EU44">
        <f t="shared" si="61"/>
        <v>17.167079999999999</v>
      </c>
      <c r="EV44">
        <f t="shared" si="62"/>
        <v>0.47333188510384977</v>
      </c>
      <c r="FB44" s="10">
        <v>44641.392361111109</v>
      </c>
      <c r="FC44">
        <v>13.837999999999999</v>
      </c>
      <c r="FD44">
        <v>-17.167079999999999</v>
      </c>
      <c r="FE44">
        <f t="shared" si="63"/>
        <v>17.167079999999999</v>
      </c>
      <c r="FG44" s="11">
        <v>0.26841999999999999</v>
      </c>
      <c r="FI44">
        <v>0</v>
      </c>
      <c r="FJ44">
        <v>0</v>
      </c>
      <c r="FK44">
        <f t="shared" si="64"/>
        <v>0</v>
      </c>
      <c r="FL44">
        <f t="shared" si="104"/>
        <v>36.520000000000003</v>
      </c>
      <c r="FM44">
        <v>0</v>
      </c>
      <c r="FN44">
        <v>0</v>
      </c>
      <c r="FO44">
        <f t="shared" si="65"/>
        <v>0</v>
      </c>
      <c r="FP44">
        <f t="shared" si="94"/>
        <v>49.800000000000004</v>
      </c>
      <c r="FQ44">
        <v>100</v>
      </c>
      <c r="FR44">
        <v>39.840000000000003</v>
      </c>
      <c r="FS44">
        <f t="shared" si="66"/>
        <v>3.3200000000000003</v>
      </c>
      <c r="FT44">
        <f t="shared" si="95"/>
        <v>39.840000000000003</v>
      </c>
      <c r="FU44">
        <f t="shared" si="67"/>
        <v>53.678000000000004</v>
      </c>
      <c r="FV44">
        <f t="shared" si="68"/>
        <v>36.510920000000006</v>
      </c>
      <c r="FW44">
        <f t="shared" si="69"/>
        <v>17.167079999999999</v>
      </c>
      <c r="FX44">
        <f t="shared" si="70"/>
        <v>1.2006873966666669</v>
      </c>
      <c r="GA44">
        <v>6</v>
      </c>
      <c r="GB44">
        <v>2.3917272955771698</v>
      </c>
      <c r="GC44">
        <f t="shared" si="71"/>
        <v>0.19931060796476413</v>
      </c>
      <c r="GD44">
        <f t="shared" si="105"/>
        <v>4.3825105715266863</v>
      </c>
      <c r="GE44">
        <v>6</v>
      </c>
      <c r="GF44">
        <v>2.3917274053671802</v>
      </c>
      <c r="GG44">
        <f t="shared" si="72"/>
        <v>0.19931061711393169</v>
      </c>
      <c r="GH44">
        <f t="shared" si="96"/>
        <v>4.183310582567298</v>
      </c>
      <c r="GI44">
        <v>20</v>
      </c>
      <c r="GJ44">
        <v>6</v>
      </c>
      <c r="GK44">
        <v>2.3903999862493301</v>
      </c>
      <c r="GL44">
        <f t="shared" si="73"/>
        <v>0.19919999885411083</v>
      </c>
      <c r="GM44">
        <f t="shared" ref="GM44:GM79" si="119">GK44*5*60/3600+GM43</f>
        <v>2.3903999795082016</v>
      </c>
      <c r="GN44">
        <f t="shared" si="74"/>
        <v>21.011854687193679</v>
      </c>
      <c r="GO44">
        <f t="shared" si="75"/>
        <v>3.8447746871936808</v>
      </c>
      <c r="GP44">
        <f t="shared" si="76"/>
        <v>17.167079999999999</v>
      </c>
      <c r="GQ44">
        <f t="shared" si="77"/>
        <v>0.47000016959471058</v>
      </c>
    </row>
    <row r="45" spans="1:199" x14ac:dyDescent="0.35">
      <c r="A45" s="10">
        <v>44641.395833333336</v>
      </c>
      <c r="B45">
        <v>13.599799999999901</v>
      </c>
      <c r="C45">
        <v>-8.4515999999999991</v>
      </c>
      <c r="D45">
        <f t="shared" si="8"/>
        <v>8.4515999999999991</v>
      </c>
      <c r="F45">
        <v>0.26841999999999999</v>
      </c>
      <c r="H45">
        <v>20</v>
      </c>
      <c r="I45">
        <f t="shared" si="107"/>
        <v>6.3079999999999998</v>
      </c>
      <c r="J45">
        <f t="shared" si="9"/>
        <v>0.52566666666666662</v>
      </c>
      <c r="K45">
        <f t="shared" si="106"/>
        <v>12.09033333333333</v>
      </c>
      <c r="L45">
        <v>20</v>
      </c>
      <c r="M45">
        <f t="shared" si="0"/>
        <v>6.3079999999999998</v>
      </c>
      <c r="N45">
        <f t="shared" si="10"/>
        <v>0.52566666666666662</v>
      </c>
      <c r="O45">
        <f t="shared" si="78"/>
        <v>11.564666666666664</v>
      </c>
      <c r="P45">
        <v>20</v>
      </c>
      <c r="Q45">
        <f t="shared" si="1"/>
        <v>6.3079999999999998</v>
      </c>
      <c r="R45">
        <f t="shared" si="11"/>
        <v>0.52566666666666662</v>
      </c>
      <c r="S45">
        <f t="shared" si="79"/>
        <v>10.513333333333332</v>
      </c>
      <c r="T45">
        <v>20</v>
      </c>
      <c r="U45">
        <f t="shared" si="12"/>
        <v>6.3079999999999998</v>
      </c>
      <c r="V45">
        <f t="shared" si="13"/>
        <v>0.52566666666666662</v>
      </c>
      <c r="W45">
        <f t="shared" si="80"/>
        <v>6.8336666666666677</v>
      </c>
      <c r="X45">
        <f t="shared" si="14"/>
        <v>30.400000000000002</v>
      </c>
      <c r="Y45">
        <f t="shared" si="15"/>
        <v>43.284505882352839</v>
      </c>
      <c r="Z45">
        <f t="shared" si="16"/>
        <v>34.83290588235284</v>
      </c>
      <c r="AA45">
        <f t="shared" si="108"/>
        <v>8.4515999999999991</v>
      </c>
      <c r="AB45">
        <f t="shared" si="17"/>
        <v>0.77915404974509572</v>
      </c>
      <c r="AD45" s="31"/>
      <c r="AE45">
        <v>20</v>
      </c>
      <c r="AF45">
        <v>6.3080000629066504</v>
      </c>
      <c r="AG45">
        <f t="shared" si="18"/>
        <v>0.5256666719088875</v>
      </c>
      <c r="AH45">
        <f t="shared" si="115"/>
        <v>7.666566392924782</v>
      </c>
      <c r="AI45">
        <v>20</v>
      </c>
      <c r="AJ45">
        <v>6.3080000630426696</v>
      </c>
      <c r="AK45">
        <f t="shared" si="20"/>
        <v>0.52566667192022254</v>
      </c>
      <c r="AL45">
        <f t="shared" si="81"/>
        <v>11.564666781991425</v>
      </c>
      <c r="AM45">
        <v>20</v>
      </c>
      <c r="AN45">
        <v>6.3080000630426696</v>
      </c>
      <c r="AO45">
        <f t="shared" si="21"/>
        <v>0.52566667192022254</v>
      </c>
      <c r="AP45">
        <f t="shared" si="82"/>
        <v>10.513333438161556</v>
      </c>
      <c r="AQ45">
        <v>6</v>
      </c>
      <c r="AR45">
        <v>1.8923999810800101</v>
      </c>
      <c r="AS45">
        <f t="shared" si="22"/>
        <v>0.15769999842333415</v>
      </c>
      <c r="AT45">
        <f t="shared" si="97"/>
        <v>2.0500999795094295</v>
      </c>
      <c r="AU45">
        <f t="shared" si="23"/>
        <v>38.089682553025781</v>
      </c>
      <c r="AV45">
        <f t="shared" si="24"/>
        <v>29.638082553025782</v>
      </c>
      <c r="AW45">
        <f t="shared" si="25"/>
        <v>8.4515999999999991</v>
      </c>
      <c r="AX45">
        <f t="shared" si="26"/>
        <v>0.66295450990693172</v>
      </c>
      <c r="BB45">
        <v>20</v>
      </c>
      <c r="BC45">
        <v>6.3080000619960002</v>
      </c>
      <c r="BD45">
        <f t="shared" si="27"/>
        <v>0.52566667183300009</v>
      </c>
      <c r="BE45">
        <f t="shared" si="83"/>
        <v>6.5626663753664234</v>
      </c>
      <c r="BF45">
        <v>20</v>
      </c>
      <c r="BG45">
        <v>6.3080000610490901</v>
      </c>
      <c r="BH45">
        <f t="shared" si="28"/>
        <v>0.52566667175409088</v>
      </c>
      <c r="BI45">
        <f t="shared" si="84"/>
        <v>11.56466636018159</v>
      </c>
      <c r="BJ45">
        <v>20</v>
      </c>
      <c r="BK45">
        <v>6.3080000613910103</v>
      </c>
      <c r="BL45">
        <f t="shared" si="29"/>
        <v>0.52566667178258419</v>
      </c>
      <c r="BM45">
        <f t="shared" si="85"/>
        <v>10.513333026542565</v>
      </c>
      <c r="BN45">
        <v>6</v>
      </c>
      <c r="BO45">
        <v>1.89239998157654</v>
      </c>
      <c r="BP45">
        <f t="shared" si="30"/>
        <v>0.15769999846471167</v>
      </c>
      <c r="BQ45">
        <f t="shared" si="98"/>
        <v>2.0501000097193036</v>
      </c>
      <c r="BR45">
        <f t="shared" si="31"/>
        <v>38.08968254825006</v>
      </c>
      <c r="BS45">
        <f t="shared" si="32"/>
        <v>29.638082548250061</v>
      </c>
      <c r="BT45">
        <f t="shared" si="33"/>
        <v>8.4515999999999991</v>
      </c>
      <c r="BU45">
        <f t="shared" si="34"/>
        <v>0.66295450980010673</v>
      </c>
      <c r="BW45" s="11">
        <f t="shared" si="109"/>
        <v>25.964600166012538</v>
      </c>
      <c r="BY45">
        <v>20</v>
      </c>
      <c r="BZ45">
        <v>6.3080000610526401</v>
      </c>
      <c r="CA45">
        <f t="shared" si="35"/>
        <v>0.52566667175438664</v>
      </c>
      <c r="CB45">
        <f t="shared" si="86"/>
        <v>6.5626663809350818</v>
      </c>
      <c r="CC45">
        <v>20</v>
      </c>
      <c r="CD45">
        <v>6.3080000630679898</v>
      </c>
      <c r="CE45">
        <f t="shared" si="36"/>
        <v>0.52566667192233241</v>
      </c>
      <c r="CF45">
        <f t="shared" si="87"/>
        <v>11.564666360278457</v>
      </c>
      <c r="CG45">
        <v>20</v>
      </c>
      <c r="CH45">
        <v>6.3080000630719502</v>
      </c>
      <c r="CI45">
        <f t="shared" si="37"/>
        <v>0.52566667192266259</v>
      </c>
      <c r="CJ45">
        <f t="shared" si="88"/>
        <v>10.513333026986171</v>
      </c>
      <c r="CK45">
        <v>6</v>
      </c>
      <c r="CL45">
        <v>1.8923999820736701</v>
      </c>
      <c r="CM45">
        <f t="shared" si="38"/>
        <v>0.15769999850613917</v>
      </c>
      <c r="CN45">
        <f t="shared" si="99"/>
        <v>2.05009998030879</v>
      </c>
      <c r="CO45">
        <f t="shared" si="39"/>
        <v>25.080000203935242</v>
      </c>
      <c r="CP45">
        <f t="shared" si="110"/>
        <v>38.089682552077839</v>
      </c>
      <c r="CQ45">
        <f t="shared" si="111"/>
        <v>29.63808255207784</v>
      </c>
      <c r="CR45">
        <f t="shared" si="112"/>
        <v>8.4515999999999991</v>
      </c>
      <c r="CS45">
        <f t="shared" si="41"/>
        <v>0.66295450988572768</v>
      </c>
      <c r="CX45" s="10">
        <v>44641.395833333336</v>
      </c>
      <c r="CY45">
        <v>13.599799999999901</v>
      </c>
      <c r="CZ45">
        <v>-17.748360000000002</v>
      </c>
      <c r="DA45">
        <f t="shared" si="42"/>
        <v>17.748360000000002</v>
      </c>
      <c r="DC45" s="11">
        <v>0.26841999999999999</v>
      </c>
      <c r="DE45">
        <v>20</v>
      </c>
      <c r="DF45">
        <f t="shared" si="43"/>
        <v>6.3079999999999998</v>
      </c>
      <c r="DG45">
        <f t="shared" si="44"/>
        <v>0.52566666666666662</v>
      </c>
      <c r="DH45">
        <f t="shared" si="102"/>
        <v>12.09033333333333</v>
      </c>
      <c r="DI45">
        <v>20</v>
      </c>
      <c r="DJ45">
        <f t="shared" si="45"/>
        <v>6.3079999999999998</v>
      </c>
      <c r="DK45">
        <f t="shared" si="46"/>
        <v>0.52566666666666662</v>
      </c>
      <c r="DL45">
        <f t="shared" si="89"/>
        <v>11.564666666666664</v>
      </c>
      <c r="DM45">
        <v>20</v>
      </c>
      <c r="DN45">
        <f t="shared" si="47"/>
        <v>6.3079999999999998</v>
      </c>
      <c r="DO45">
        <f t="shared" si="48"/>
        <v>0.52566666666666662</v>
      </c>
      <c r="DP45">
        <f t="shared" si="116"/>
        <v>10.513333333333332</v>
      </c>
      <c r="DQ45">
        <v>20</v>
      </c>
      <c r="DR45">
        <f t="shared" si="49"/>
        <v>6.3079999999999998</v>
      </c>
      <c r="DS45">
        <f t="shared" si="50"/>
        <v>0.52566666666666662</v>
      </c>
      <c r="DT45">
        <f t="shared" si="91"/>
        <v>6.8336666666666677</v>
      </c>
      <c r="DU45">
        <f t="shared" si="51"/>
        <v>30.400000000000002</v>
      </c>
      <c r="DV45">
        <f t="shared" si="113"/>
        <v>43.284505882352839</v>
      </c>
      <c r="DW45">
        <f t="shared" si="114"/>
        <v>25.536145882352837</v>
      </c>
      <c r="DX45">
        <f t="shared" si="52"/>
        <v>17.748360000000002</v>
      </c>
      <c r="DY45">
        <f t="shared" si="53"/>
        <v>0.57120102314509569</v>
      </c>
      <c r="EB45">
        <v>20</v>
      </c>
      <c r="EC45">
        <v>6.3080000630379898</v>
      </c>
      <c r="ED45">
        <f t="shared" si="54"/>
        <v>0.52566667191983252</v>
      </c>
      <c r="EE45">
        <f t="shared" si="103"/>
        <v>7.2985997193988306</v>
      </c>
      <c r="EF45">
        <v>20</v>
      </c>
      <c r="EG45">
        <v>6.3080000629811703</v>
      </c>
      <c r="EH45">
        <f t="shared" si="55"/>
        <v>0.52566667191509753</v>
      </c>
      <c r="EI45">
        <f t="shared" si="92"/>
        <v>11.564666782015642</v>
      </c>
      <c r="EJ45">
        <v>20</v>
      </c>
      <c r="EK45">
        <v>6.3080000629811703</v>
      </c>
      <c r="EL45">
        <f t="shared" si="56"/>
        <v>0.52566667191509753</v>
      </c>
      <c r="EM45">
        <f t="shared" si="117"/>
        <v>10.513333438184763</v>
      </c>
      <c r="EN45">
        <v>6</v>
      </c>
      <c r="EO45">
        <v>1.89239998108765</v>
      </c>
      <c r="EP45">
        <f t="shared" si="57"/>
        <v>0.15769999842397081</v>
      </c>
      <c r="EQ45">
        <f t="shared" si="118"/>
        <v>2.0500999795081549</v>
      </c>
      <c r="ER45">
        <f t="shared" si="58"/>
        <v>25.08000020492528</v>
      </c>
      <c r="ES45">
        <f t="shared" si="59"/>
        <v>38.089682553044582</v>
      </c>
      <c r="ET45">
        <f t="shared" si="60"/>
        <v>20.341322553044581</v>
      </c>
      <c r="EU45">
        <f t="shared" si="61"/>
        <v>17.748360000000002</v>
      </c>
      <c r="EV45">
        <f t="shared" si="62"/>
        <v>0.45500148330735218</v>
      </c>
      <c r="FB45" s="10">
        <v>44641.395833333336</v>
      </c>
      <c r="FC45">
        <v>13.599799999999901</v>
      </c>
      <c r="FD45">
        <v>-17.748360000000002</v>
      </c>
      <c r="FE45">
        <f t="shared" si="63"/>
        <v>17.748360000000002</v>
      </c>
      <c r="FG45" s="11">
        <v>0.26841999999999999</v>
      </c>
      <c r="FI45">
        <v>0</v>
      </c>
      <c r="FJ45">
        <v>0</v>
      </c>
      <c r="FK45">
        <f t="shared" si="64"/>
        <v>0</v>
      </c>
      <c r="FL45">
        <f t="shared" si="104"/>
        <v>36.520000000000003</v>
      </c>
      <c r="FM45">
        <v>0</v>
      </c>
      <c r="FN45">
        <v>0</v>
      </c>
      <c r="FO45">
        <f t="shared" si="65"/>
        <v>0</v>
      </c>
      <c r="FP45">
        <f t="shared" si="94"/>
        <v>49.800000000000004</v>
      </c>
      <c r="FQ45">
        <v>0</v>
      </c>
      <c r="FR45">
        <v>0</v>
      </c>
      <c r="FS45">
        <f t="shared" si="66"/>
        <v>0</v>
      </c>
      <c r="FT45">
        <f t="shared" si="95"/>
        <v>39.840000000000003</v>
      </c>
      <c r="FU45">
        <f t="shared" si="67"/>
        <v>13.599799999999901</v>
      </c>
      <c r="FV45">
        <f t="shared" si="68"/>
        <v>-4.1485600000001011</v>
      </c>
      <c r="FW45">
        <f t="shared" si="69"/>
        <v>13.599799999999901</v>
      </c>
      <c r="FX45">
        <f t="shared" si="70"/>
        <v>0.30420485966666444</v>
      </c>
      <c r="GA45">
        <v>6.85</v>
      </c>
      <c r="GB45">
        <v>2.7289505653855501</v>
      </c>
      <c r="GC45">
        <f t="shared" si="71"/>
        <v>0.22741254711546249</v>
      </c>
      <c r="GD45">
        <f t="shared" si="105"/>
        <v>4.6099231186421488</v>
      </c>
      <c r="GE45">
        <v>6.86</v>
      </c>
      <c r="GF45">
        <v>2.7346633224686401</v>
      </c>
      <c r="GG45">
        <f t="shared" si="72"/>
        <v>0.22788861020571999</v>
      </c>
      <c r="GH45">
        <f t="shared" si="96"/>
        <v>4.4111991927730179</v>
      </c>
      <c r="GI45">
        <v>20</v>
      </c>
      <c r="GJ45">
        <v>6</v>
      </c>
      <c r="GK45">
        <v>2.3903999862494101</v>
      </c>
      <c r="GL45">
        <f t="shared" si="73"/>
        <v>0.19919999885411749</v>
      </c>
      <c r="GM45">
        <f t="shared" si="119"/>
        <v>2.5895999783623189</v>
      </c>
      <c r="GN45">
        <f t="shared" si="74"/>
        <v>21.453813874103503</v>
      </c>
      <c r="GO45">
        <f t="shared" si="75"/>
        <v>3.705453874103501</v>
      </c>
      <c r="GP45">
        <f t="shared" si="76"/>
        <v>17.748360000000002</v>
      </c>
      <c r="GQ45">
        <f t="shared" si="77"/>
        <v>0.47988606000723844</v>
      </c>
    </row>
    <row r="46" spans="1:199" x14ac:dyDescent="0.35">
      <c r="A46" s="10">
        <v>44641.399305555555</v>
      </c>
      <c r="B46">
        <v>13.6214</v>
      </c>
      <c r="C46">
        <v>-8.6815999999999995</v>
      </c>
      <c r="D46">
        <f t="shared" si="8"/>
        <v>8.6815999999999995</v>
      </c>
      <c r="F46">
        <v>0.26841999999999999</v>
      </c>
      <c r="H46">
        <v>20</v>
      </c>
      <c r="I46">
        <f t="shared" si="107"/>
        <v>6.3079999999999998</v>
      </c>
      <c r="J46">
        <f t="shared" si="9"/>
        <v>0.52566666666666662</v>
      </c>
      <c r="K46">
        <f t="shared" si="106"/>
        <v>12.615999999999996</v>
      </c>
      <c r="L46">
        <v>20</v>
      </c>
      <c r="M46">
        <f t="shared" si="0"/>
        <v>6.3079999999999998</v>
      </c>
      <c r="N46">
        <f t="shared" si="10"/>
        <v>0.52566666666666662</v>
      </c>
      <c r="O46">
        <f t="shared" si="78"/>
        <v>12.09033333333333</v>
      </c>
      <c r="P46">
        <v>20</v>
      </c>
      <c r="Q46">
        <f t="shared" si="1"/>
        <v>6.3079999999999998</v>
      </c>
      <c r="R46">
        <f t="shared" si="11"/>
        <v>0.52566666666666662</v>
      </c>
      <c r="S46">
        <f t="shared" si="79"/>
        <v>11.038999999999998</v>
      </c>
      <c r="T46">
        <v>20</v>
      </c>
      <c r="U46">
        <f t="shared" si="12"/>
        <v>6.3079999999999998</v>
      </c>
      <c r="V46">
        <f t="shared" si="13"/>
        <v>0.52566666666666662</v>
      </c>
      <c r="W46">
        <f t="shared" si="80"/>
        <v>7.3593333333333346</v>
      </c>
      <c r="X46">
        <f t="shared" si="14"/>
        <v>30.400000000000002</v>
      </c>
      <c r="Y46">
        <f t="shared" si="15"/>
        <v>43.306105882352938</v>
      </c>
      <c r="Z46">
        <f t="shared" si="16"/>
        <v>34.624505882352935</v>
      </c>
      <c r="AA46">
        <f t="shared" si="108"/>
        <v>8.6815999999999995</v>
      </c>
      <c r="AB46">
        <f t="shared" si="17"/>
        <v>0.77449248907843116</v>
      </c>
      <c r="AD46" s="31"/>
      <c r="AE46">
        <v>20</v>
      </c>
      <c r="AF46">
        <v>6.3080000629185697</v>
      </c>
      <c r="AG46">
        <f t="shared" si="18"/>
        <v>0.52566667190988081</v>
      </c>
      <c r="AH46">
        <f t="shared" si="115"/>
        <v>8.1922330648346637</v>
      </c>
      <c r="AI46">
        <v>20</v>
      </c>
      <c r="AJ46">
        <v>6.30800006304273</v>
      </c>
      <c r="AK46">
        <f t="shared" si="20"/>
        <v>0.52566667192022754</v>
      </c>
      <c r="AL46">
        <f t="shared" si="81"/>
        <v>12.090333453911652</v>
      </c>
      <c r="AM46">
        <v>20</v>
      </c>
      <c r="AN46">
        <v>6.30800006304273</v>
      </c>
      <c r="AO46">
        <f t="shared" si="21"/>
        <v>0.52566667192022754</v>
      </c>
      <c r="AP46">
        <f t="shared" si="82"/>
        <v>11.039000110081783</v>
      </c>
      <c r="AQ46">
        <v>6</v>
      </c>
      <c r="AR46">
        <v>1.8923999810801999</v>
      </c>
      <c r="AS46">
        <f t="shared" si="22"/>
        <v>0.15769999842334997</v>
      </c>
      <c r="AT46">
        <f t="shared" si="97"/>
        <v>2.2077999779327793</v>
      </c>
      <c r="AU46">
        <f t="shared" si="23"/>
        <v>38.111282553040269</v>
      </c>
      <c r="AV46">
        <f t="shared" si="24"/>
        <v>29.429682553040269</v>
      </c>
      <c r="AW46">
        <f t="shared" si="25"/>
        <v>8.6815999999999995</v>
      </c>
      <c r="AX46">
        <f t="shared" si="26"/>
        <v>0.65829294924058912</v>
      </c>
      <c r="BB46">
        <v>20</v>
      </c>
      <c r="BC46">
        <v>6.3080000624648402</v>
      </c>
      <c r="BD46">
        <f t="shared" si="27"/>
        <v>0.52566667187207006</v>
      </c>
      <c r="BE46">
        <f t="shared" si="83"/>
        <v>7.0883330472384936</v>
      </c>
      <c r="BF46">
        <v>20</v>
      </c>
      <c r="BG46">
        <v>6.3080000630765296</v>
      </c>
      <c r="BH46">
        <f t="shared" si="28"/>
        <v>0.52566667192304417</v>
      </c>
      <c r="BI46">
        <f t="shared" si="84"/>
        <v>12.090333032104635</v>
      </c>
      <c r="BJ46">
        <v>20</v>
      </c>
      <c r="BK46">
        <v>6.3080000642688896</v>
      </c>
      <c r="BL46">
        <f t="shared" si="29"/>
        <v>0.52566667202240747</v>
      </c>
      <c r="BM46">
        <f t="shared" si="85"/>
        <v>11.038999698564972</v>
      </c>
      <c r="BN46">
        <v>6</v>
      </c>
      <c r="BO46">
        <v>1.8923999815281101</v>
      </c>
      <c r="BP46">
        <f t="shared" si="30"/>
        <v>0.15769999846067584</v>
      </c>
      <c r="BQ46">
        <f t="shared" si="98"/>
        <v>2.2078000081799796</v>
      </c>
      <c r="BR46">
        <f t="shared" si="31"/>
        <v>38.111282554515725</v>
      </c>
      <c r="BS46">
        <f t="shared" si="32"/>
        <v>29.429682554515725</v>
      </c>
      <c r="BT46">
        <f t="shared" si="33"/>
        <v>8.6815999999999995</v>
      </c>
      <c r="BU46">
        <f t="shared" si="34"/>
        <v>0.65829294927359261</v>
      </c>
      <c r="BW46" s="11">
        <f t="shared" si="109"/>
        <v>25.756200171338367</v>
      </c>
      <c r="BY46">
        <v>20</v>
      </c>
      <c r="BZ46">
        <v>6.3080000606631499</v>
      </c>
      <c r="CA46">
        <f t="shared" si="35"/>
        <v>0.52566667172192916</v>
      </c>
      <c r="CB46">
        <f t="shared" si="86"/>
        <v>7.0883330526570107</v>
      </c>
      <c r="CC46">
        <v>20</v>
      </c>
      <c r="CD46">
        <v>6.3080000609614402</v>
      </c>
      <c r="CE46">
        <f t="shared" si="36"/>
        <v>0.52566667174678661</v>
      </c>
      <c r="CF46">
        <f t="shared" si="87"/>
        <v>12.090333032025244</v>
      </c>
      <c r="CG46">
        <v>20</v>
      </c>
      <c r="CH46">
        <v>6.3080000606455497</v>
      </c>
      <c r="CI46">
        <f t="shared" si="37"/>
        <v>0.52566667172046244</v>
      </c>
      <c r="CJ46">
        <f t="shared" si="88"/>
        <v>11.038999698706633</v>
      </c>
      <c r="CK46">
        <v>6</v>
      </c>
      <c r="CL46">
        <v>1.89239998144322</v>
      </c>
      <c r="CM46">
        <f t="shared" si="38"/>
        <v>0.15769999845360166</v>
      </c>
      <c r="CN46">
        <f t="shared" si="99"/>
        <v>2.2077999787623916</v>
      </c>
      <c r="CO46">
        <f t="shared" si="39"/>
        <v>25.080000197245013</v>
      </c>
      <c r="CP46">
        <f t="shared" si="110"/>
        <v>38.11128254554513</v>
      </c>
      <c r="CQ46">
        <f t="shared" si="111"/>
        <v>29.429682545545131</v>
      </c>
      <c r="CR46">
        <f t="shared" si="112"/>
        <v>8.6815999999999995</v>
      </c>
      <c r="CS46">
        <f t="shared" si="41"/>
        <v>0.65829294907293523</v>
      </c>
      <c r="CX46" s="10">
        <v>44641.399305555555</v>
      </c>
      <c r="CY46">
        <v>13.6214</v>
      </c>
      <c r="CZ46">
        <v>-18.231359999999999</v>
      </c>
      <c r="DA46">
        <f t="shared" si="42"/>
        <v>18.231359999999999</v>
      </c>
      <c r="DC46" s="11">
        <v>0.26841999999999999</v>
      </c>
      <c r="DE46">
        <v>20</v>
      </c>
      <c r="DF46">
        <f t="shared" si="43"/>
        <v>6.3079999999999998</v>
      </c>
      <c r="DG46">
        <f t="shared" si="44"/>
        <v>0.52566666666666662</v>
      </c>
      <c r="DH46">
        <f t="shared" si="102"/>
        <v>12.615999999999996</v>
      </c>
      <c r="DI46">
        <v>20</v>
      </c>
      <c r="DJ46">
        <f t="shared" si="45"/>
        <v>6.3079999999999998</v>
      </c>
      <c r="DK46">
        <f t="shared" si="46"/>
        <v>0.52566666666666662</v>
      </c>
      <c r="DL46">
        <f t="shared" si="89"/>
        <v>12.09033333333333</v>
      </c>
      <c r="DM46">
        <v>20</v>
      </c>
      <c r="DN46">
        <f t="shared" si="47"/>
        <v>6.3079999999999998</v>
      </c>
      <c r="DO46">
        <f t="shared" si="48"/>
        <v>0.52566666666666662</v>
      </c>
      <c r="DP46">
        <f t="shared" si="116"/>
        <v>11.038999999999998</v>
      </c>
      <c r="DQ46">
        <v>20</v>
      </c>
      <c r="DR46">
        <f t="shared" si="49"/>
        <v>6.3079999999999998</v>
      </c>
      <c r="DS46">
        <f t="shared" si="50"/>
        <v>0.52566666666666662</v>
      </c>
      <c r="DT46">
        <f t="shared" si="91"/>
        <v>7.3593333333333346</v>
      </c>
      <c r="DU46">
        <f t="shared" si="51"/>
        <v>30.400000000000002</v>
      </c>
      <c r="DV46">
        <f t="shared" si="113"/>
        <v>43.306105882352938</v>
      </c>
      <c r="DW46">
        <f t="shared" si="114"/>
        <v>25.074745882352939</v>
      </c>
      <c r="DX46">
        <f t="shared" si="52"/>
        <v>18.231359999999999</v>
      </c>
      <c r="DY46">
        <f t="shared" si="53"/>
        <v>0.560880274145098</v>
      </c>
      <c r="EB46">
        <v>20</v>
      </c>
      <c r="EC46">
        <v>6.3080000630380297</v>
      </c>
      <c r="ED46">
        <f t="shared" si="54"/>
        <v>0.52566667191983585</v>
      </c>
      <c r="EE46">
        <f t="shared" si="103"/>
        <v>7.8242663913186661</v>
      </c>
      <c r="EF46">
        <v>20</v>
      </c>
      <c r="EG46">
        <v>6.3080000629814803</v>
      </c>
      <c r="EH46">
        <f t="shared" si="55"/>
        <v>0.5256666719151234</v>
      </c>
      <c r="EI46">
        <f t="shared" si="92"/>
        <v>12.090333453930766</v>
      </c>
      <c r="EJ46">
        <v>20</v>
      </c>
      <c r="EK46">
        <v>6.3080000629814803</v>
      </c>
      <c r="EL46">
        <f t="shared" si="56"/>
        <v>0.5256666719151234</v>
      </c>
      <c r="EM46">
        <f t="shared" si="117"/>
        <v>11.039000110099886</v>
      </c>
      <c r="EN46">
        <v>6</v>
      </c>
      <c r="EO46">
        <v>1.89239998108765</v>
      </c>
      <c r="EP46">
        <f t="shared" si="57"/>
        <v>0.15769999842397081</v>
      </c>
      <c r="EQ46">
        <f t="shared" si="118"/>
        <v>2.2077999779321256</v>
      </c>
      <c r="ER46">
        <f t="shared" si="58"/>
        <v>25.080000204926076</v>
      </c>
      <c r="ES46">
        <f t="shared" si="59"/>
        <v>38.111282553045463</v>
      </c>
      <c r="ET46">
        <f t="shared" si="60"/>
        <v>19.879922553045464</v>
      </c>
      <c r="EU46">
        <f t="shared" si="61"/>
        <v>18.231359999999999</v>
      </c>
      <c r="EV46">
        <f t="shared" si="62"/>
        <v>0.44468073430737193</v>
      </c>
      <c r="FB46" s="10">
        <v>44641.399305555555</v>
      </c>
      <c r="FC46">
        <v>13.6214</v>
      </c>
      <c r="FD46">
        <v>-18.231359999999999</v>
      </c>
      <c r="FE46">
        <f t="shared" si="63"/>
        <v>18.231359999999999</v>
      </c>
      <c r="FG46" s="11">
        <v>0.26841999999999999</v>
      </c>
      <c r="FI46">
        <v>0</v>
      </c>
      <c r="FJ46">
        <v>0</v>
      </c>
      <c r="FK46">
        <f t="shared" si="64"/>
        <v>0</v>
      </c>
      <c r="FL46">
        <f t="shared" si="104"/>
        <v>36.520000000000003</v>
      </c>
      <c r="FM46">
        <v>0</v>
      </c>
      <c r="FN46">
        <v>0</v>
      </c>
      <c r="FO46">
        <f t="shared" si="65"/>
        <v>0</v>
      </c>
      <c r="FP46">
        <f t="shared" si="94"/>
        <v>49.800000000000004</v>
      </c>
      <c r="FQ46">
        <v>0</v>
      </c>
      <c r="FR46">
        <v>0</v>
      </c>
      <c r="FS46">
        <f t="shared" si="66"/>
        <v>0</v>
      </c>
      <c r="FT46">
        <f t="shared" si="95"/>
        <v>39.840000000000003</v>
      </c>
      <c r="FU46">
        <f t="shared" si="67"/>
        <v>13.6214</v>
      </c>
      <c r="FV46">
        <f t="shared" si="68"/>
        <v>-4.6099599999999992</v>
      </c>
      <c r="FW46">
        <f t="shared" si="69"/>
        <v>13.6214</v>
      </c>
      <c r="FX46">
        <f t="shared" si="70"/>
        <v>0.3046880156666667</v>
      </c>
      <c r="GA46">
        <v>7.32</v>
      </c>
      <c r="GB46">
        <v>2.9163305616160198</v>
      </c>
      <c r="GC46">
        <f t="shared" si="71"/>
        <v>0.24302754680133498</v>
      </c>
      <c r="GD46">
        <f t="shared" si="105"/>
        <v>4.8529506654434833</v>
      </c>
      <c r="GE46">
        <v>7.36</v>
      </c>
      <c r="GF46">
        <v>2.9302453136289301</v>
      </c>
      <c r="GG46">
        <f t="shared" si="72"/>
        <v>0.24418710946907754</v>
      </c>
      <c r="GH46">
        <f t="shared" si="96"/>
        <v>4.6553863022420954</v>
      </c>
      <c r="GI46">
        <v>20</v>
      </c>
      <c r="GJ46">
        <v>6</v>
      </c>
      <c r="GK46">
        <v>2.3903999862494101</v>
      </c>
      <c r="GL46">
        <f t="shared" si="73"/>
        <v>0.19919999885411749</v>
      </c>
      <c r="GM46">
        <f t="shared" si="119"/>
        <v>2.7887999772164362</v>
      </c>
      <c r="GN46">
        <f t="shared" si="74"/>
        <v>21.858375861494359</v>
      </c>
      <c r="GO46">
        <f t="shared" si="75"/>
        <v>3.6270158614943604</v>
      </c>
      <c r="GP46">
        <f t="shared" si="76"/>
        <v>18.231359999999999</v>
      </c>
      <c r="GQ46">
        <f t="shared" si="77"/>
        <v>0.48893543739519291</v>
      </c>
    </row>
    <row r="47" spans="1:199" x14ac:dyDescent="0.35">
      <c r="A47" s="10">
        <v>44641.402777777781</v>
      </c>
      <c r="B47">
        <v>14.086600000000001</v>
      </c>
      <c r="C47">
        <v>-8.8856000000000002</v>
      </c>
      <c r="D47">
        <f t="shared" si="8"/>
        <v>8.8856000000000002</v>
      </c>
      <c r="F47">
        <v>0.26841999999999999</v>
      </c>
      <c r="H47">
        <v>20</v>
      </c>
      <c r="I47">
        <f t="shared" si="107"/>
        <v>6.3079999999999998</v>
      </c>
      <c r="J47">
        <f t="shared" si="9"/>
        <v>0.52566666666666662</v>
      </c>
      <c r="K47">
        <f t="shared" si="106"/>
        <v>13.141666666666662</v>
      </c>
      <c r="L47">
        <v>20</v>
      </c>
      <c r="M47">
        <f t="shared" si="0"/>
        <v>6.3079999999999998</v>
      </c>
      <c r="N47">
        <f t="shared" si="10"/>
        <v>0.52566666666666662</v>
      </c>
      <c r="O47">
        <f t="shared" si="78"/>
        <v>12.615999999999996</v>
      </c>
      <c r="P47">
        <v>20</v>
      </c>
      <c r="Q47">
        <f t="shared" si="1"/>
        <v>6.3079999999999998</v>
      </c>
      <c r="R47">
        <f t="shared" si="11"/>
        <v>0.52566666666666662</v>
      </c>
      <c r="S47">
        <f t="shared" si="79"/>
        <v>11.564666666666664</v>
      </c>
      <c r="T47">
        <v>20</v>
      </c>
      <c r="U47">
        <f t="shared" si="12"/>
        <v>6.3079999999999998</v>
      </c>
      <c r="V47">
        <f t="shared" si="13"/>
        <v>0.52566666666666662</v>
      </c>
      <c r="W47">
        <f t="shared" si="80"/>
        <v>7.8850000000000016</v>
      </c>
      <c r="X47">
        <f t="shared" si="14"/>
        <v>30.400000000000002</v>
      </c>
      <c r="Y47">
        <f t="shared" si="15"/>
        <v>43.771305882352941</v>
      </c>
      <c r="Z47">
        <f t="shared" si="16"/>
        <v>34.885705882352937</v>
      </c>
      <c r="AA47">
        <f t="shared" si="108"/>
        <v>8.8856000000000002</v>
      </c>
      <c r="AB47">
        <f t="shared" si="17"/>
        <v>0.78033509774509779</v>
      </c>
      <c r="AD47" s="31"/>
      <c r="AE47">
        <v>20</v>
      </c>
      <c r="AF47">
        <v>6.3080000629310504</v>
      </c>
      <c r="AG47">
        <f t="shared" si="18"/>
        <v>0.52566667191092087</v>
      </c>
      <c r="AH47">
        <f t="shared" si="115"/>
        <v>8.7178997367455846</v>
      </c>
      <c r="AI47">
        <v>20</v>
      </c>
      <c r="AJ47">
        <v>6.3080000630426598</v>
      </c>
      <c r="AK47">
        <f t="shared" si="20"/>
        <v>0.52566667192022165</v>
      </c>
      <c r="AL47">
        <f t="shared" si="81"/>
        <v>12.616000125831874</v>
      </c>
      <c r="AM47">
        <v>20</v>
      </c>
      <c r="AN47">
        <v>6.3080000630426598</v>
      </c>
      <c r="AO47">
        <f t="shared" si="21"/>
        <v>0.52566667192022165</v>
      </c>
      <c r="AP47">
        <f t="shared" si="82"/>
        <v>11.564666782002005</v>
      </c>
      <c r="AQ47">
        <v>6</v>
      </c>
      <c r="AR47">
        <v>1.8923999810801999</v>
      </c>
      <c r="AS47">
        <f t="shared" si="22"/>
        <v>0.15769999842334997</v>
      </c>
      <c r="AT47">
        <f t="shared" si="97"/>
        <v>2.3654999763561291</v>
      </c>
      <c r="AU47">
        <f t="shared" si="23"/>
        <v>38.576482553054788</v>
      </c>
      <c r="AV47">
        <f t="shared" si="24"/>
        <v>29.690882553054788</v>
      </c>
      <c r="AW47">
        <f t="shared" si="25"/>
        <v>8.8856000000000002</v>
      </c>
      <c r="AX47">
        <f t="shared" si="26"/>
        <v>0.6641355579075805</v>
      </c>
      <c r="BB47">
        <v>20</v>
      </c>
      <c r="BC47">
        <v>6.3080000630728996</v>
      </c>
      <c r="BD47">
        <f t="shared" si="27"/>
        <v>0.52566667192274164</v>
      </c>
      <c r="BE47">
        <f t="shared" si="83"/>
        <v>7.6139997191612352</v>
      </c>
      <c r="BF47">
        <v>20</v>
      </c>
      <c r="BG47">
        <v>6.3080000630716899</v>
      </c>
      <c r="BH47">
        <f t="shared" si="28"/>
        <v>0.52566667192264083</v>
      </c>
      <c r="BI47">
        <f t="shared" si="84"/>
        <v>12.615999704027276</v>
      </c>
      <c r="BJ47">
        <v>20</v>
      </c>
      <c r="BK47">
        <v>6.3080000630687998</v>
      </c>
      <c r="BL47">
        <f t="shared" si="29"/>
        <v>0.52566667192240002</v>
      </c>
      <c r="BM47">
        <f t="shared" si="85"/>
        <v>11.564666370487371</v>
      </c>
      <c r="BN47">
        <v>6</v>
      </c>
      <c r="BO47">
        <v>1.8923999815869801</v>
      </c>
      <c r="BP47">
        <f t="shared" si="30"/>
        <v>0.15769999846558166</v>
      </c>
      <c r="BQ47">
        <f t="shared" si="98"/>
        <v>2.3655000066455614</v>
      </c>
      <c r="BR47">
        <f t="shared" si="31"/>
        <v>38.576482553882784</v>
      </c>
      <c r="BS47">
        <f t="shared" si="32"/>
        <v>29.690882553882783</v>
      </c>
      <c r="BT47">
        <f t="shared" si="33"/>
        <v>8.8856000000000002</v>
      </c>
      <c r="BU47">
        <f t="shared" si="34"/>
        <v>0.66413555792610146</v>
      </c>
      <c r="BW47" s="11">
        <f t="shared" si="109"/>
        <v>26.017400170800368</v>
      </c>
      <c r="BY47">
        <v>20</v>
      </c>
      <c r="BZ47">
        <v>6.3080000602753401</v>
      </c>
      <c r="CA47">
        <f t="shared" si="35"/>
        <v>0.52566667168961168</v>
      </c>
      <c r="CB47">
        <f t="shared" si="86"/>
        <v>7.6139997243466224</v>
      </c>
      <c r="CC47">
        <v>20</v>
      </c>
      <c r="CD47">
        <v>6.3080000617703096</v>
      </c>
      <c r="CE47">
        <f t="shared" si="36"/>
        <v>0.52566667181419247</v>
      </c>
      <c r="CF47">
        <f t="shared" si="87"/>
        <v>12.615999703839437</v>
      </c>
      <c r="CG47">
        <v>20</v>
      </c>
      <c r="CH47">
        <v>6.3080000621551697</v>
      </c>
      <c r="CI47">
        <f t="shared" si="37"/>
        <v>0.52566667184626414</v>
      </c>
      <c r="CJ47">
        <f t="shared" si="88"/>
        <v>11.564666370552896</v>
      </c>
      <c r="CK47">
        <v>6</v>
      </c>
      <c r="CL47">
        <v>1.8923999814366099</v>
      </c>
      <c r="CM47">
        <f t="shared" si="38"/>
        <v>0.15769999845305083</v>
      </c>
      <c r="CN47">
        <f t="shared" si="99"/>
        <v>2.3654999772154426</v>
      </c>
      <c r="CO47">
        <f t="shared" si="39"/>
        <v>25.080000199563173</v>
      </c>
      <c r="CP47">
        <f t="shared" si="110"/>
        <v>38.576482547808745</v>
      </c>
      <c r="CQ47">
        <f t="shared" si="111"/>
        <v>29.690882547808744</v>
      </c>
      <c r="CR47">
        <f t="shared" si="112"/>
        <v>8.8856000000000002</v>
      </c>
      <c r="CS47">
        <f t="shared" si="41"/>
        <v>0.66413555779023536</v>
      </c>
      <c r="CX47" s="10">
        <v>44641.402777777781</v>
      </c>
      <c r="CY47">
        <v>14.086600000000001</v>
      </c>
      <c r="CZ47">
        <v>-18.659759999999999</v>
      </c>
      <c r="DA47">
        <f t="shared" si="42"/>
        <v>18.659759999999999</v>
      </c>
      <c r="DC47" s="11">
        <v>0.26841999999999999</v>
      </c>
      <c r="DE47">
        <v>20</v>
      </c>
      <c r="DF47">
        <f t="shared" si="43"/>
        <v>6.3079999999999998</v>
      </c>
      <c r="DG47">
        <f t="shared" si="44"/>
        <v>0.52566666666666662</v>
      </c>
      <c r="DH47">
        <f t="shared" si="102"/>
        <v>13.141666666666662</v>
      </c>
      <c r="DI47">
        <v>20</v>
      </c>
      <c r="DJ47">
        <f t="shared" si="45"/>
        <v>6.3079999999999998</v>
      </c>
      <c r="DK47">
        <f t="shared" si="46"/>
        <v>0.52566666666666662</v>
      </c>
      <c r="DL47">
        <f t="shared" si="89"/>
        <v>12.615999999999996</v>
      </c>
      <c r="DM47">
        <v>20</v>
      </c>
      <c r="DN47">
        <f t="shared" si="47"/>
        <v>6.3079999999999998</v>
      </c>
      <c r="DO47">
        <f t="shared" si="48"/>
        <v>0.52566666666666662</v>
      </c>
      <c r="DP47">
        <f t="shared" si="116"/>
        <v>11.564666666666664</v>
      </c>
      <c r="DQ47">
        <v>20</v>
      </c>
      <c r="DR47">
        <f t="shared" si="49"/>
        <v>6.3079999999999998</v>
      </c>
      <c r="DS47">
        <f t="shared" si="50"/>
        <v>0.52566666666666662</v>
      </c>
      <c r="DT47">
        <f t="shared" si="91"/>
        <v>7.8850000000000016</v>
      </c>
      <c r="DU47">
        <f t="shared" si="51"/>
        <v>30.400000000000002</v>
      </c>
      <c r="DV47">
        <f t="shared" si="113"/>
        <v>43.771305882352941</v>
      </c>
      <c r="DW47">
        <f t="shared" si="114"/>
        <v>25.111545882352942</v>
      </c>
      <c r="DX47">
        <f t="shared" si="52"/>
        <v>18.659759999999999</v>
      </c>
      <c r="DY47">
        <f t="shared" si="53"/>
        <v>0.56170342881176472</v>
      </c>
      <c r="EB47">
        <v>20</v>
      </c>
      <c r="EC47">
        <v>6.3080000630381496</v>
      </c>
      <c r="ED47">
        <f t="shared" si="54"/>
        <v>0.52566667191984584</v>
      </c>
      <c r="EE47">
        <f t="shared" si="103"/>
        <v>8.3499330632385114</v>
      </c>
      <c r="EF47">
        <v>20</v>
      </c>
      <c r="EG47">
        <v>6.3080000629814501</v>
      </c>
      <c r="EH47">
        <f t="shared" si="55"/>
        <v>0.52566667191512084</v>
      </c>
      <c r="EI47">
        <f t="shared" si="92"/>
        <v>12.616000125845886</v>
      </c>
      <c r="EJ47">
        <v>20</v>
      </c>
      <c r="EK47">
        <v>6.3080000629814501</v>
      </c>
      <c r="EL47">
        <f t="shared" si="56"/>
        <v>0.52566667191512084</v>
      </c>
      <c r="EM47">
        <f t="shared" si="117"/>
        <v>11.564666782015006</v>
      </c>
      <c r="EN47">
        <v>6</v>
      </c>
      <c r="EO47">
        <v>1.8923999810870999</v>
      </c>
      <c r="EP47">
        <f t="shared" si="57"/>
        <v>0.15769999842392499</v>
      </c>
      <c r="EQ47">
        <f t="shared" si="118"/>
        <v>2.3654999763560505</v>
      </c>
      <c r="ER47">
        <f t="shared" si="58"/>
        <v>25.080000204925479</v>
      </c>
      <c r="ES47">
        <f t="shared" si="59"/>
        <v>38.576482553044883</v>
      </c>
      <c r="ET47">
        <f t="shared" si="60"/>
        <v>19.916722553044885</v>
      </c>
      <c r="EU47">
        <f t="shared" si="61"/>
        <v>18.659759999999999</v>
      </c>
      <c r="EV47">
        <f t="shared" si="62"/>
        <v>0.44550388897402565</v>
      </c>
      <c r="FB47" s="10">
        <v>44641.402777777781</v>
      </c>
      <c r="FC47">
        <v>14.086600000000001</v>
      </c>
      <c r="FD47">
        <v>-18.659759999999999</v>
      </c>
      <c r="FE47">
        <f t="shared" si="63"/>
        <v>18.659759999999999</v>
      </c>
      <c r="FG47" s="11">
        <v>0.26841999999999999</v>
      </c>
      <c r="FI47">
        <v>0</v>
      </c>
      <c r="FJ47">
        <v>0</v>
      </c>
      <c r="FK47">
        <f t="shared" si="64"/>
        <v>0</v>
      </c>
      <c r="FL47">
        <f t="shared" si="104"/>
        <v>36.520000000000003</v>
      </c>
      <c r="FM47">
        <v>0</v>
      </c>
      <c r="FN47">
        <v>0</v>
      </c>
      <c r="FO47">
        <f t="shared" si="65"/>
        <v>0</v>
      </c>
      <c r="FP47">
        <f t="shared" si="94"/>
        <v>49.800000000000004</v>
      </c>
      <c r="FQ47">
        <v>0</v>
      </c>
      <c r="FR47">
        <v>0</v>
      </c>
      <c r="FS47">
        <f t="shared" si="66"/>
        <v>0</v>
      </c>
      <c r="FT47">
        <f t="shared" si="95"/>
        <v>39.840000000000003</v>
      </c>
      <c r="FU47">
        <f t="shared" si="67"/>
        <v>14.086600000000001</v>
      </c>
      <c r="FV47">
        <f t="shared" si="68"/>
        <v>-4.5731599999999979</v>
      </c>
      <c r="FW47">
        <f t="shared" si="69"/>
        <v>14.086600000000001</v>
      </c>
      <c r="FX47">
        <f t="shared" si="70"/>
        <v>0.31509376433333336</v>
      </c>
      <c r="GA47">
        <v>7.28</v>
      </c>
      <c r="GB47">
        <v>2.9014514880572801</v>
      </c>
      <c r="GC47">
        <f t="shared" si="71"/>
        <v>0.24178762400477335</v>
      </c>
      <c r="GD47">
        <f t="shared" si="105"/>
        <v>5.0947382894482569</v>
      </c>
      <c r="GE47">
        <v>7.32</v>
      </c>
      <c r="GF47">
        <v>2.9145803878510002</v>
      </c>
      <c r="GG47">
        <f t="shared" si="72"/>
        <v>0.24288169898758336</v>
      </c>
      <c r="GH47">
        <f t="shared" si="96"/>
        <v>4.8982680012296784</v>
      </c>
      <c r="GI47">
        <v>20</v>
      </c>
      <c r="GJ47">
        <v>6</v>
      </c>
      <c r="GK47">
        <v>2.3903999862494101</v>
      </c>
      <c r="GL47">
        <f t="shared" si="73"/>
        <v>0.19919999885411749</v>
      </c>
      <c r="GM47">
        <f t="shared" si="119"/>
        <v>2.9879999760705536</v>
      </c>
      <c r="GN47">
        <f t="shared" si="74"/>
        <v>22.29303186215769</v>
      </c>
      <c r="GO47">
        <f t="shared" si="75"/>
        <v>3.6332718621576916</v>
      </c>
      <c r="GP47">
        <f t="shared" si="76"/>
        <v>18.659759999999999</v>
      </c>
      <c r="GQ47">
        <f t="shared" si="77"/>
        <v>0.4986579677033639</v>
      </c>
    </row>
    <row r="48" spans="1:199" x14ac:dyDescent="0.35">
      <c r="A48" s="10">
        <v>44641.40625</v>
      </c>
      <c r="B48">
        <v>13.731399999999899</v>
      </c>
      <c r="C48">
        <v>-9.0934000000000008</v>
      </c>
      <c r="D48">
        <f t="shared" si="8"/>
        <v>9.0934000000000008</v>
      </c>
      <c r="F48">
        <v>0.26841999999999999</v>
      </c>
      <c r="H48">
        <v>20</v>
      </c>
      <c r="I48">
        <f t="shared" si="107"/>
        <v>6.3079999999999998</v>
      </c>
      <c r="J48">
        <f t="shared" si="9"/>
        <v>0.52566666666666662</v>
      </c>
      <c r="K48">
        <f t="shared" si="106"/>
        <v>13.667333333333328</v>
      </c>
      <c r="L48">
        <v>20</v>
      </c>
      <c r="M48">
        <f t="shared" si="0"/>
        <v>6.3079999999999998</v>
      </c>
      <c r="N48">
        <f t="shared" si="10"/>
        <v>0.52566666666666662</v>
      </c>
      <c r="O48">
        <f t="shared" si="78"/>
        <v>13.141666666666662</v>
      </c>
      <c r="P48">
        <v>20</v>
      </c>
      <c r="Q48">
        <f t="shared" si="1"/>
        <v>6.3079999999999998</v>
      </c>
      <c r="R48">
        <f t="shared" si="11"/>
        <v>0.52566666666666662</v>
      </c>
      <c r="S48">
        <f t="shared" si="79"/>
        <v>12.09033333333333</v>
      </c>
      <c r="T48">
        <v>20</v>
      </c>
      <c r="U48">
        <f t="shared" si="12"/>
        <v>6.3079999999999998</v>
      </c>
      <c r="V48">
        <f t="shared" si="13"/>
        <v>0.52566666666666662</v>
      </c>
      <c r="W48">
        <f t="shared" si="80"/>
        <v>8.4106666666666676</v>
      </c>
      <c r="X48">
        <f t="shared" si="14"/>
        <v>30.400000000000002</v>
      </c>
      <c r="Y48">
        <f t="shared" si="15"/>
        <v>43.416105882352838</v>
      </c>
      <c r="Z48">
        <f t="shared" si="16"/>
        <v>34.322705882352835</v>
      </c>
      <c r="AA48">
        <f t="shared" si="108"/>
        <v>9.0934000000000008</v>
      </c>
      <c r="AB48">
        <f t="shared" si="17"/>
        <v>0.76774172607842894</v>
      </c>
      <c r="AD48" s="31"/>
      <c r="AE48">
        <v>20</v>
      </c>
      <c r="AF48">
        <v>6.3080000630357098</v>
      </c>
      <c r="AG48">
        <f t="shared" si="18"/>
        <v>0.52566667191964256</v>
      </c>
      <c r="AH48">
        <f t="shared" si="115"/>
        <v>9.2435664086652274</v>
      </c>
      <c r="AI48">
        <v>20</v>
      </c>
      <c r="AJ48">
        <v>6.3080000629774897</v>
      </c>
      <c r="AK48">
        <f t="shared" si="20"/>
        <v>0.52566667191479088</v>
      </c>
      <c r="AL48">
        <f t="shared" si="81"/>
        <v>13.141666797746666</v>
      </c>
      <c r="AM48">
        <v>20</v>
      </c>
      <c r="AN48">
        <v>6.3080000629774897</v>
      </c>
      <c r="AO48">
        <f t="shared" si="21"/>
        <v>0.52566667191479088</v>
      </c>
      <c r="AP48">
        <f t="shared" si="82"/>
        <v>12.090333453916797</v>
      </c>
      <c r="AQ48">
        <v>6</v>
      </c>
      <c r="AR48">
        <v>1.89239998108708</v>
      </c>
      <c r="AS48">
        <f t="shared" si="22"/>
        <v>0.15769999842392335</v>
      </c>
      <c r="AT48">
        <f t="shared" si="97"/>
        <v>2.5231999747800522</v>
      </c>
      <c r="AU48">
        <f t="shared" si="23"/>
        <v>38.221282553032573</v>
      </c>
      <c r="AV48">
        <f t="shared" si="24"/>
        <v>29.12788255303257</v>
      </c>
      <c r="AW48">
        <f t="shared" si="25"/>
        <v>9.0934000000000008</v>
      </c>
      <c r="AX48">
        <f t="shared" si="26"/>
        <v>0.65154218624041693</v>
      </c>
      <c r="BB48">
        <v>20</v>
      </c>
      <c r="BC48">
        <v>6.3080000622129804</v>
      </c>
      <c r="BD48">
        <f t="shared" si="27"/>
        <v>0.52566667185108173</v>
      </c>
      <c r="BE48">
        <f t="shared" si="83"/>
        <v>8.1396663910123177</v>
      </c>
      <c r="BF48">
        <v>20</v>
      </c>
      <c r="BG48">
        <v>6.3080000626879196</v>
      </c>
      <c r="BH48">
        <f t="shared" si="28"/>
        <v>0.52566667189065996</v>
      </c>
      <c r="BI48">
        <f t="shared" si="84"/>
        <v>13.141666375917936</v>
      </c>
      <c r="BJ48">
        <v>20</v>
      </c>
      <c r="BK48">
        <v>6.3080000631920203</v>
      </c>
      <c r="BL48">
        <f t="shared" si="29"/>
        <v>0.52566667193266825</v>
      </c>
      <c r="BM48">
        <f t="shared" si="85"/>
        <v>12.09033304242004</v>
      </c>
      <c r="BN48">
        <v>6</v>
      </c>
      <c r="BO48">
        <v>1.89239998123424</v>
      </c>
      <c r="BP48">
        <f t="shared" si="30"/>
        <v>0.15769999843618668</v>
      </c>
      <c r="BQ48">
        <f t="shared" si="98"/>
        <v>2.523200005081748</v>
      </c>
      <c r="BR48">
        <f t="shared" si="31"/>
        <v>38.221282552149503</v>
      </c>
      <c r="BS48">
        <f t="shared" si="32"/>
        <v>29.127882552149501</v>
      </c>
      <c r="BT48">
        <f t="shared" si="33"/>
        <v>9.0934000000000008</v>
      </c>
      <c r="BU48">
        <f t="shared" si="34"/>
        <v>0.65154218622066418</v>
      </c>
      <c r="BW48" s="11">
        <f t="shared" si="109"/>
        <v>25.454400169327059</v>
      </c>
      <c r="BY48">
        <v>20</v>
      </c>
      <c r="BZ48">
        <v>6.3080000630592004</v>
      </c>
      <c r="CA48">
        <f t="shared" si="35"/>
        <v>0.52566667192159999</v>
      </c>
      <c r="CB48">
        <f t="shared" si="86"/>
        <v>8.1396663962682219</v>
      </c>
      <c r="CC48">
        <v>20</v>
      </c>
      <c r="CD48">
        <v>6.30800006307269</v>
      </c>
      <c r="CE48">
        <f t="shared" si="36"/>
        <v>0.5256666719227242</v>
      </c>
      <c r="CF48">
        <f t="shared" si="87"/>
        <v>13.141666375762162</v>
      </c>
      <c r="CG48">
        <v>20</v>
      </c>
      <c r="CH48">
        <v>6.3080000630725204</v>
      </c>
      <c r="CI48">
        <f t="shared" si="37"/>
        <v>0.52566667192270999</v>
      </c>
      <c r="CJ48">
        <f t="shared" si="88"/>
        <v>12.090333042475606</v>
      </c>
      <c r="CK48">
        <v>6</v>
      </c>
      <c r="CL48">
        <v>1.89239998211014</v>
      </c>
      <c r="CM48">
        <f t="shared" si="38"/>
        <v>0.15769999850917835</v>
      </c>
      <c r="CN48">
        <f t="shared" si="99"/>
        <v>2.5231999757246211</v>
      </c>
      <c r="CO48">
        <f t="shared" si="39"/>
        <v>25.080000206403071</v>
      </c>
      <c r="CP48">
        <f t="shared" si="110"/>
        <v>38.221282554487601</v>
      </c>
      <c r="CQ48">
        <f t="shared" si="111"/>
        <v>29.127882554487599</v>
      </c>
      <c r="CR48">
        <f t="shared" si="112"/>
        <v>9.0934000000000008</v>
      </c>
      <c r="CS48">
        <f t="shared" si="41"/>
        <v>0.65154218627296334</v>
      </c>
      <c r="CX48" s="10">
        <v>44641.40625</v>
      </c>
      <c r="CY48">
        <v>13.731399999999899</v>
      </c>
      <c r="CZ48">
        <v>-19.096139999999998</v>
      </c>
      <c r="DA48">
        <f t="shared" si="42"/>
        <v>19.096139999999998</v>
      </c>
      <c r="DC48" s="11">
        <v>0.26841999999999999</v>
      </c>
      <c r="DE48">
        <v>20</v>
      </c>
      <c r="DF48">
        <f t="shared" si="43"/>
        <v>6.3079999999999998</v>
      </c>
      <c r="DG48">
        <f>DF48*5*60/3600</f>
        <v>0.52566666666666662</v>
      </c>
      <c r="DH48">
        <f t="shared" si="102"/>
        <v>13.667333333333328</v>
      </c>
      <c r="DI48">
        <v>20</v>
      </c>
      <c r="DJ48">
        <f t="shared" si="45"/>
        <v>6.3079999999999998</v>
      </c>
      <c r="DK48">
        <f>DJ48*5*60/3600</f>
        <v>0.52566666666666662</v>
      </c>
      <c r="DL48">
        <f t="shared" si="89"/>
        <v>13.141666666666662</v>
      </c>
      <c r="DM48">
        <v>20</v>
      </c>
      <c r="DN48">
        <f t="shared" si="47"/>
        <v>6.3079999999999998</v>
      </c>
      <c r="DO48">
        <f>DN48*5*60/3600</f>
        <v>0.52566666666666662</v>
      </c>
      <c r="DP48">
        <f t="shared" si="116"/>
        <v>12.09033333333333</v>
      </c>
      <c r="DQ48">
        <v>20</v>
      </c>
      <c r="DR48">
        <f t="shared" si="49"/>
        <v>6.3079999999999998</v>
      </c>
      <c r="DS48">
        <f>DR48*5*60/3600</f>
        <v>0.52566666666666662</v>
      </c>
      <c r="DT48">
        <f t="shared" si="91"/>
        <v>8.4106666666666676</v>
      </c>
      <c r="DU48">
        <f t="shared" si="51"/>
        <v>30.400000000000002</v>
      </c>
      <c r="DV48">
        <f t="shared" si="113"/>
        <v>43.416105882352838</v>
      </c>
      <c r="DW48">
        <f t="shared" si="114"/>
        <v>24.31996588235284</v>
      </c>
      <c r="DX48">
        <f t="shared" si="52"/>
        <v>19.096139999999998</v>
      </c>
      <c r="DY48">
        <f t="shared" si="53"/>
        <v>0.54399710351176245</v>
      </c>
      <c r="EB48">
        <v>20</v>
      </c>
      <c r="EC48">
        <v>6.30800006303829</v>
      </c>
      <c r="ED48">
        <f>EC48*5*60/3600</f>
        <v>0.5256666719198575</v>
      </c>
      <c r="EE48">
        <f t="shared" si="103"/>
        <v>8.8755997351583691</v>
      </c>
      <c r="EF48">
        <v>20</v>
      </c>
      <c r="EG48">
        <v>6.3080000629819803</v>
      </c>
      <c r="EH48">
        <f>EG48*5*60/3600</f>
        <v>0.52566667191516503</v>
      </c>
      <c r="EI48">
        <f t="shared" si="92"/>
        <v>13.141666797761051</v>
      </c>
      <c r="EJ48">
        <v>20</v>
      </c>
      <c r="EK48">
        <v>6.3080000629819803</v>
      </c>
      <c r="EL48">
        <f>EK48*5*60/3600</f>
        <v>0.52566667191516503</v>
      </c>
      <c r="EM48">
        <f t="shared" si="117"/>
        <v>12.090333453930171</v>
      </c>
      <c r="EN48">
        <v>6</v>
      </c>
      <c r="EO48">
        <v>1.8923999810871099</v>
      </c>
      <c r="EP48">
        <f>EO48*5*60/3600</f>
        <v>0.15769999842392582</v>
      </c>
      <c r="EQ48">
        <f t="shared" si="118"/>
        <v>2.5231999747799763</v>
      </c>
      <c r="ER48">
        <f t="shared" si="58"/>
        <v>25.080000204926939</v>
      </c>
      <c r="ES48">
        <f t="shared" si="59"/>
        <v>38.221282553046208</v>
      </c>
      <c r="ET48">
        <f t="shared" si="60"/>
        <v>19.12514255304621</v>
      </c>
      <c r="EU48">
        <f t="shared" si="61"/>
        <v>19.096139999999998</v>
      </c>
      <c r="EV48">
        <f t="shared" si="62"/>
        <v>0.42779756367405525</v>
      </c>
      <c r="FB48" s="10">
        <v>44641.40625</v>
      </c>
      <c r="FC48">
        <v>13.731399999999899</v>
      </c>
      <c r="FD48">
        <v>-19.096139999999998</v>
      </c>
      <c r="FE48">
        <f t="shared" si="63"/>
        <v>19.096139999999998</v>
      </c>
      <c r="FG48" s="11">
        <v>0.26841999999999999</v>
      </c>
      <c r="FI48">
        <v>0</v>
      </c>
      <c r="FJ48">
        <v>0</v>
      </c>
      <c r="FK48">
        <f>FJ48*5*60/3600</f>
        <v>0</v>
      </c>
      <c r="FL48">
        <f t="shared" si="104"/>
        <v>36.520000000000003</v>
      </c>
      <c r="FM48">
        <v>0</v>
      </c>
      <c r="FN48">
        <v>0</v>
      </c>
      <c r="FO48">
        <f>FN48*5*60/3600</f>
        <v>0</v>
      </c>
      <c r="FP48">
        <f t="shared" si="94"/>
        <v>49.800000000000004</v>
      </c>
      <c r="FQ48">
        <v>0</v>
      </c>
      <c r="FR48">
        <v>0</v>
      </c>
      <c r="FS48">
        <f>FR48*5*60/3600</f>
        <v>0</v>
      </c>
      <c r="FT48">
        <f t="shared" si="95"/>
        <v>39.840000000000003</v>
      </c>
      <c r="FU48">
        <f t="shared" si="67"/>
        <v>13.731399999999899</v>
      </c>
      <c r="FV48">
        <f t="shared" si="68"/>
        <v>-5.3647400000000989</v>
      </c>
      <c r="FW48">
        <f t="shared" si="69"/>
        <v>13.731399999999899</v>
      </c>
      <c r="FX48">
        <f t="shared" si="70"/>
        <v>0.30714853233333111</v>
      </c>
      <c r="GA48">
        <v>8.08</v>
      </c>
      <c r="GB48">
        <v>3.2189914919151899</v>
      </c>
      <c r="GC48">
        <f>GB48*5*60/3600</f>
        <v>0.26824929099293249</v>
      </c>
      <c r="GD48">
        <f t="shared" si="105"/>
        <v>5.3629875804411897</v>
      </c>
      <c r="GE48">
        <v>8.17</v>
      </c>
      <c r="GF48">
        <v>3.2540517750065998</v>
      </c>
      <c r="GG48">
        <f>GF48*5*60/3600</f>
        <v>0.27117098125055</v>
      </c>
      <c r="GH48">
        <f t="shared" si="96"/>
        <v>5.1694389824802283</v>
      </c>
      <c r="GI48">
        <v>20</v>
      </c>
      <c r="GJ48">
        <v>6</v>
      </c>
      <c r="GK48">
        <v>2.3903999862494101</v>
      </c>
      <c r="GL48">
        <f>GK48*5*60/3600</f>
        <v>0.19919999885411749</v>
      </c>
      <c r="GM48">
        <f t="shared" si="119"/>
        <v>3.1871999749246709</v>
      </c>
      <c r="GN48">
        <f t="shared" si="74"/>
        <v>22.594843253171099</v>
      </c>
      <c r="GO48">
        <f t="shared" si="75"/>
        <v>3.4987032531711009</v>
      </c>
      <c r="GP48">
        <f t="shared" si="76"/>
        <v>19.096139999999998</v>
      </c>
      <c r="GQ48">
        <f t="shared" si="77"/>
        <v>0.50540898550134883</v>
      </c>
    </row>
    <row r="49" spans="1:199" x14ac:dyDescent="0.35">
      <c r="A49" s="10">
        <v>44641.409722222219</v>
      </c>
      <c r="B49">
        <v>14.1012</v>
      </c>
      <c r="C49">
        <v>-9.27</v>
      </c>
      <c r="D49">
        <f t="shared" si="8"/>
        <v>9.27</v>
      </c>
      <c r="F49">
        <v>0.26841999999999999</v>
      </c>
      <c r="H49">
        <v>20</v>
      </c>
      <c r="I49">
        <f t="shared" si="107"/>
        <v>6.3079999999999998</v>
      </c>
      <c r="J49">
        <f t="shared" si="9"/>
        <v>0.52566666666666662</v>
      </c>
      <c r="K49">
        <f t="shared" si="106"/>
        <v>14.192999999999994</v>
      </c>
      <c r="L49">
        <v>20</v>
      </c>
      <c r="M49">
        <f t="shared" si="0"/>
        <v>6.3079999999999998</v>
      </c>
      <c r="N49">
        <f t="shared" si="10"/>
        <v>0.52566666666666662</v>
      </c>
      <c r="O49">
        <f t="shared" si="78"/>
        <v>13.667333333333328</v>
      </c>
      <c r="P49">
        <v>20</v>
      </c>
      <c r="Q49">
        <f t="shared" si="1"/>
        <v>6.3079999999999998</v>
      </c>
      <c r="R49">
        <f t="shared" si="11"/>
        <v>0.52566666666666662</v>
      </c>
      <c r="S49">
        <f t="shared" si="79"/>
        <v>12.615999999999996</v>
      </c>
      <c r="T49">
        <v>20</v>
      </c>
      <c r="U49">
        <f t="shared" si="12"/>
        <v>6.3079999999999998</v>
      </c>
      <c r="V49">
        <f t="shared" si="13"/>
        <v>0.52566666666666662</v>
      </c>
      <c r="W49">
        <f t="shared" si="80"/>
        <v>8.9363333333333337</v>
      </c>
      <c r="X49">
        <f t="shared" si="14"/>
        <v>30.400000000000002</v>
      </c>
      <c r="Y49">
        <f t="shared" si="15"/>
        <v>43.785905882352942</v>
      </c>
      <c r="Z49">
        <f t="shared" si="16"/>
        <v>34.515905882352939</v>
      </c>
      <c r="AA49">
        <f t="shared" si="108"/>
        <v>9.27</v>
      </c>
      <c r="AB49">
        <f t="shared" si="17"/>
        <v>0.77206328807843139</v>
      </c>
      <c r="AD49" s="31"/>
      <c r="AE49">
        <v>20</v>
      </c>
      <c r="AF49">
        <v>6.3080000630357302</v>
      </c>
      <c r="AG49">
        <f t="shared" si="18"/>
        <v>0.52566667191964422</v>
      </c>
      <c r="AH49">
        <f t="shared" si="115"/>
        <v>9.7692330805848719</v>
      </c>
      <c r="AI49">
        <v>20</v>
      </c>
      <c r="AJ49">
        <v>6.3080000629773396</v>
      </c>
      <c r="AK49">
        <f t="shared" si="20"/>
        <v>0.52566667191477834</v>
      </c>
      <c r="AL49">
        <f t="shared" si="81"/>
        <v>13.667333469661445</v>
      </c>
      <c r="AM49">
        <v>20</v>
      </c>
      <c r="AN49">
        <v>6.3080000629773396</v>
      </c>
      <c r="AO49">
        <f t="shared" si="21"/>
        <v>0.52566667191477834</v>
      </c>
      <c r="AP49">
        <f t="shared" si="82"/>
        <v>12.616000125831576</v>
      </c>
      <c r="AQ49">
        <v>6</v>
      </c>
      <c r="AR49">
        <v>1.89239998108707</v>
      </c>
      <c r="AS49">
        <f t="shared" si="22"/>
        <v>0.15769999842392249</v>
      </c>
      <c r="AT49">
        <f t="shared" si="97"/>
        <v>2.6808999732039749</v>
      </c>
      <c r="AU49">
        <f t="shared" si="23"/>
        <v>38.591082553032329</v>
      </c>
      <c r="AV49">
        <f t="shared" si="24"/>
        <v>29.32108255303233</v>
      </c>
      <c r="AW49">
        <f t="shared" si="25"/>
        <v>9.27</v>
      </c>
      <c r="AX49">
        <f t="shared" si="26"/>
        <v>0.65586374824041149</v>
      </c>
      <c r="BB49">
        <v>20</v>
      </c>
      <c r="BC49">
        <v>6.3080000612084701</v>
      </c>
      <c r="BD49">
        <f t="shared" si="27"/>
        <v>0.52566667176737247</v>
      </c>
      <c r="BE49">
        <f t="shared" si="83"/>
        <v>8.6653330627796894</v>
      </c>
      <c r="BF49">
        <v>20</v>
      </c>
      <c r="BG49">
        <v>6.3080000608998201</v>
      </c>
      <c r="BH49">
        <f t="shared" si="28"/>
        <v>0.52566667174165171</v>
      </c>
      <c r="BI49">
        <f t="shared" si="84"/>
        <v>13.667333047659588</v>
      </c>
      <c r="BJ49">
        <v>20</v>
      </c>
      <c r="BK49">
        <v>6.3080000609813203</v>
      </c>
      <c r="BL49">
        <f t="shared" si="29"/>
        <v>0.52566667174844339</v>
      </c>
      <c r="BM49">
        <f t="shared" si="85"/>
        <v>12.615999714168483</v>
      </c>
      <c r="BN49">
        <v>6</v>
      </c>
      <c r="BO49">
        <v>1.8923999812596</v>
      </c>
      <c r="BP49">
        <f t="shared" si="30"/>
        <v>0.15769999843830002</v>
      </c>
      <c r="BQ49">
        <f t="shared" si="98"/>
        <v>2.6809000035200481</v>
      </c>
      <c r="BR49">
        <f t="shared" si="31"/>
        <v>38.591082546293194</v>
      </c>
      <c r="BS49">
        <f t="shared" si="32"/>
        <v>29.321082546293194</v>
      </c>
      <c r="BT49">
        <f t="shared" si="33"/>
        <v>9.27</v>
      </c>
      <c r="BU49">
        <f t="shared" si="34"/>
        <v>0.6558637480896683</v>
      </c>
      <c r="BW49" s="11">
        <f t="shared" si="109"/>
        <v>25.64760016434921</v>
      </c>
      <c r="BY49">
        <v>20</v>
      </c>
      <c r="BZ49">
        <v>6.3080000630567596</v>
      </c>
      <c r="CA49">
        <f t="shared" si="35"/>
        <v>0.5256666719213966</v>
      </c>
      <c r="CB49">
        <f t="shared" si="86"/>
        <v>8.6653330681896179</v>
      </c>
      <c r="CC49">
        <v>20</v>
      </c>
      <c r="CD49">
        <v>6.3080000630728197</v>
      </c>
      <c r="CE49">
        <f t="shared" si="36"/>
        <v>0.52566667192273497</v>
      </c>
      <c r="CF49">
        <f t="shared" si="87"/>
        <v>13.667333047684897</v>
      </c>
      <c r="CG49">
        <v>20</v>
      </c>
      <c r="CH49">
        <v>6.30800006307265</v>
      </c>
      <c r="CI49">
        <f t="shared" si="37"/>
        <v>0.52566667192272087</v>
      </c>
      <c r="CJ49">
        <f t="shared" si="88"/>
        <v>12.615999714398328</v>
      </c>
      <c r="CK49">
        <v>6</v>
      </c>
      <c r="CL49">
        <v>1.89239998209602</v>
      </c>
      <c r="CM49">
        <f t="shared" si="38"/>
        <v>0.15769999850800168</v>
      </c>
      <c r="CN49">
        <f t="shared" si="99"/>
        <v>2.6808999742326227</v>
      </c>
      <c r="CO49">
        <f t="shared" si="39"/>
        <v>25.080000206383431</v>
      </c>
      <c r="CP49">
        <f t="shared" si="110"/>
        <v>38.591082554468528</v>
      </c>
      <c r="CQ49">
        <f t="shared" si="111"/>
        <v>29.321082554468529</v>
      </c>
      <c r="CR49">
        <f t="shared" si="112"/>
        <v>9.27</v>
      </c>
      <c r="CS49">
        <f t="shared" si="41"/>
        <v>0.6558637482725368</v>
      </c>
      <c r="CX49" s="10">
        <v>44641.409722222219</v>
      </c>
      <c r="CY49">
        <v>14.1012</v>
      </c>
      <c r="CZ49">
        <v>-19.466999999999999</v>
      </c>
      <c r="DA49">
        <f t="shared" si="42"/>
        <v>19.466999999999999</v>
      </c>
      <c r="DC49" s="11">
        <v>0.26841999999999999</v>
      </c>
      <c r="DE49">
        <v>20</v>
      </c>
      <c r="DF49">
        <f t="shared" si="43"/>
        <v>6.3079999999999998</v>
      </c>
      <c r="DG49">
        <f t="shared" si="44"/>
        <v>0.52566666666666662</v>
      </c>
      <c r="DH49">
        <f t="shared" si="102"/>
        <v>14.192999999999994</v>
      </c>
      <c r="DI49">
        <v>20</v>
      </c>
      <c r="DJ49">
        <f t="shared" si="45"/>
        <v>6.3079999999999998</v>
      </c>
      <c r="DK49">
        <f t="shared" si="46"/>
        <v>0.52566666666666662</v>
      </c>
      <c r="DL49">
        <f t="shared" si="89"/>
        <v>13.667333333333328</v>
      </c>
      <c r="DM49">
        <v>20</v>
      </c>
      <c r="DN49">
        <f t="shared" si="47"/>
        <v>6.3079999999999998</v>
      </c>
      <c r="DO49">
        <f t="shared" si="48"/>
        <v>0.52566666666666662</v>
      </c>
      <c r="DP49">
        <f t="shared" si="116"/>
        <v>12.615999999999996</v>
      </c>
      <c r="DQ49">
        <v>20</v>
      </c>
      <c r="DR49">
        <f t="shared" si="49"/>
        <v>6.3079999999999998</v>
      </c>
      <c r="DS49">
        <f t="shared" si="50"/>
        <v>0.52566666666666662</v>
      </c>
      <c r="DT49">
        <f t="shared" si="91"/>
        <v>8.9363333333333337</v>
      </c>
      <c r="DU49">
        <f t="shared" si="51"/>
        <v>30.400000000000002</v>
      </c>
      <c r="DV49">
        <f t="shared" si="113"/>
        <v>43.785905882352942</v>
      </c>
      <c r="DW49">
        <f t="shared" si="114"/>
        <v>24.318905882352944</v>
      </c>
      <c r="DX49">
        <f t="shared" si="52"/>
        <v>19.466999999999999</v>
      </c>
      <c r="DY49">
        <f t="shared" si="53"/>
        <v>0.5439733930784314</v>
      </c>
      <c r="EB49">
        <v>20</v>
      </c>
      <c r="EC49">
        <v>6.3080000630383903</v>
      </c>
      <c r="ED49">
        <f t="shared" si="54"/>
        <v>0.52566667191986594</v>
      </c>
      <c r="EE49">
        <f t="shared" si="103"/>
        <v>9.4012664070782357</v>
      </c>
      <c r="EF49">
        <v>20</v>
      </c>
      <c r="EG49">
        <v>6.3080000629819803</v>
      </c>
      <c r="EH49">
        <f t="shared" si="55"/>
        <v>0.52566667191516503</v>
      </c>
      <c r="EI49">
        <f t="shared" si="92"/>
        <v>13.667333469676215</v>
      </c>
      <c r="EJ49">
        <v>20</v>
      </c>
      <c r="EK49">
        <v>6.3080000629819803</v>
      </c>
      <c r="EL49">
        <f t="shared" si="56"/>
        <v>0.52566667191516503</v>
      </c>
      <c r="EM49">
        <f t="shared" si="117"/>
        <v>12.616000125845336</v>
      </c>
      <c r="EN49">
        <v>6</v>
      </c>
      <c r="EO49">
        <v>1.8923999810871099</v>
      </c>
      <c r="EP49">
        <f t="shared" si="57"/>
        <v>0.15769999842392582</v>
      </c>
      <c r="EQ49">
        <f t="shared" si="118"/>
        <v>2.6808999732039021</v>
      </c>
      <c r="ER49">
        <f t="shared" si="58"/>
        <v>25.08000020492706</v>
      </c>
      <c r="ES49">
        <f t="shared" si="59"/>
        <v>38.591082553046427</v>
      </c>
      <c r="ET49">
        <f t="shared" si="60"/>
        <v>19.124082553046428</v>
      </c>
      <c r="EU49">
        <f t="shared" si="61"/>
        <v>19.466999999999999</v>
      </c>
      <c r="EV49">
        <f t="shared" si="62"/>
        <v>0.42777385324072681</v>
      </c>
      <c r="FB49" s="10">
        <v>44641.409722222219</v>
      </c>
      <c r="FC49">
        <v>14.1012</v>
      </c>
      <c r="FD49">
        <v>-19.466999999999999</v>
      </c>
      <c r="FE49">
        <f t="shared" si="63"/>
        <v>19.466999999999999</v>
      </c>
      <c r="FG49" s="11">
        <v>0.26841999999999999</v>
      </c>
      <c r="FI49">
        <v>0</v>
      </c>
      <c r="FJ49">
        <v>0</v>
      </c>
      <c r="FK49">
        <f t="shared" si="64"/>
        <v>0</v>
      </c>
      <c r="FL49">
        <f t="shared" si="104"/>
        <v>36.520000000000003</v>
      </c>
      <c r="FM49">
        <v>0</v>
      </c>
      <c r="FN49">
        <v>0</v>
      </c>
      <c r="FO49">
        <f t="shared" si="65"/>
        <v>0</v>
      </c>
      <c r="FP49">
        <f t="shared" si="94"/>
        <v>49.800000000000004</v>
      </c>
      <c r="FQ49">
        <v>0</v>
      </c>
      <c r="FR49">
        <v>0</v>
      </c>
      <c r="FS49">
        <f t="shared" si="66"/>
        <v>0</v>
      </c>
      <c r="FT49">
        <f t="shared" si="95"/>
        <v>39.840000000000003</v>
      </c>
      <c r="FU49">
        <f t="shared" si="67"/>
        <v>14.1012</v>
      </c>
      <c r="FV49">
        <f t="shared" si="68"/>
        <v>-5.3657999999999983</v>
      </c>
      <c r="FW49">
        <f t="shared" si="69"/>
        <v>14.1012</v>
      </c>
      <c r="FX49">
        <f t="shared" si="70"/>
        <v>0.31542034199999996</v>
      </c>
      <c r="GA49">
        <v>8.08</v>
      </c>
      <c r="GB49">
        <v>3.2194131770573402</v>
      </c>
      <c r="GC49">
        <f t="shared" si="71"/>
        <v>0.26828443142144498</v>
      </c>
      <c r="GD49">
        <f t="shared" si="105"/>
        <v>5.6312720118626345</v>
      </c>
      <c r="GE49">
        <v>8.17</v>
      </c>
      <c r="GF49">
        <v>3.2545098898570899</v>
      </c>
      <c r="GG49">
        <f t="shared" si="72"/>
        <v>0.27120915748809082</v>
      </c>
      <c r="GH49">
        <f t="shared" si="96"/>
        <v>5.4406481399683191</v>
      </c>
      <c r="GI49">
        <v>20</v>
      </c>
      <c r="GJ49">
        <v>6</v>
      </c>
      <c r="GK49">
        <v>2.3903999862494101</v>
      </c>
      <c r="GL49">
        <f t="shared" si="73"/>
        <v>0.19919999885411749</v>
      </c>
      <c r="GM49">
        <f t="shared" si="119"/>
        <v>3.3863999737787882</v>
      </c>
      <c r="GN49">
        <f t="shared" si="74"/>
        <v>22.965523053163842</v>
      </c>
      <c r="GO49">
        <f t="shared" si="75"/>
        <v>3.4985230531638436</v>
      </c>
      <c r="GP49">
        <f t="shared" si="76"/>
        <v>19.466999999999999</v>
      </c>
      <c r="GQ49">
        <f t="shared" si="77"/>
        <v>0.5137004748275199</v>
      </c>
    </row>
    <row r="50" spans="1:199" x14ac:dyDescent="0.35">
      <c r="A50" s="10">
        <v>44641.413194444445</v>
      </c>
      <c r="B50">
        <v>16.491</v>
      </c>
      <c r="C50">
        <v>-9.4558</v>
      </c>
      <c r="D50">
        <f t="shared" si="8"/>
        <v>9.4558</v>
      </c>
      <c r="F50">
        <v>0.26841999999999999</v>
      </c>
      <c r="H50">
        <v>20</v>
      </c>
      <c r="I50">
        <f t="shared" si="107"/>
        <v>6.3079999999999998</v>
      </c>
      <c r="J50">
        <f t="shared" si="9"/>
        <v>0.52566666666666662</v>
      </c>
      <c r="K50">
        <f t="shared" si="106"/>
        <v>14.71866666666666</v>
      </c>
      <c r="L50">
        <v>20</v>
      </c>
      <c r="M50">
        <f t="shared" si="0"/>
        <v>6.3079999999999998</v>
      </c>
      <c r="N50">
        <f t="shared" si="10"/>
        <v>0.52566666666666662</v>
      </c>
      <c r="O50">
        <f t="shared" si="78"/>
        <v>14.192999999999994</v>
      </c>
      <c r="P50">
        <v>20</v>
      </c>
      <c r="Q50">
        <f t="shared" si="1"/>
        <v>6.3079999999999998</v>
      </c>
      <c r="R50">
        <f t="shared" si="11"/>
        <v>0.52566666666666662</v>
      </c>
      <c r="S50">
        <f t="shared" si="79"/>
        <v>13.141666666666662</v>
      </c>
      <c r="T50">
        <v>20</v>
      </c>
      <c r="U50">
        <f t="shared" si="12"/>
        <v>6.3079999999999998</v>
      </c>
      <c r="V50">
        <f t="shared" si="13"/>
        <v>0.52566666666666662</v>
      </c>
      <c r="W50">
        <f t="shared" si="80"/>
        <v>9.4619999999999997</v>
      </c>
      <c r="X50">
        <f t="shared" si="14"/>
        <v>30.400000000000002</v>
      </c>
      <c r="Y50">
        <f t="shared" si="15"/>
        <v>46.175705882352943</v>
      </c>
      <c r="Z50">
        <f t="shared" si="16"/>
        <v>36.719905882352947</v>
      </c>
      <c r="AA50">
        <f t="shared" si="108"/>
        <v>9.4558</v>
      </c>
      <c r="AB50">
        <f t="shared" si="17"/>
        <v>0.82136309474509817</v>
      </c>
      <c r="AD50" s="31"/>
      <c r="AE50">
        <v>20</v>
      </c>
      <c r="AF50">
        <v>6.3080000628931101</v>
      </c>
      <c r="AG50">
        <f t="shared" si="18"/>
        <v>0.52566667190775918</v>
      </c>
      <c r="AH50">
        <f t="shared" si="115"/>
        <v>10.294899752492631</v>
      </c>
      <c r="AI50">
        <v>20</v>
      </c>
      <c r="AJ50">
        <v>6.3080000629757098</v>
      </c>
      <c r="AK50">
        <f t="shared" si="20"/>
        <v>0.52566667191464245</v>
      </c>
      <c r="AL50">
        <f t="shared" si="81"/>
        <v>14.193000141576087</v>
      </c>
      <c r="AM50">
        <v>20</v>
      </c>
      <c r="AN50">
        <v>6.3080000629757098</v>
      </c>
      <c r="AO50">
        <f t="shared" si="21"/>
        <v>0.52566667191464245</v>
      </c>
      <c r="AP50">
        <f t="shared" si="82"/>
        <v>13.141666797746218</v>
      </c>
      <c r="AQ50">
        <v>6</v>
      </c>
      <c r="AR50">
        <v>1.89239998108705</v>
      </c>
      <c r="AS50">
        <f t="shared" si="22"/>
        <v>0.15769999842392082</v>
      </c>
      <c r="AT50">
        <f t="shared" si="97"/>
        <v>2.8385999716278958</v>
      </c>
      <c r="AU50">
        <f t="shared" si="23"/>
        <v>40.980882552860677</v>
      </c>
      <c r="AV50">
        <f t="shared" si="24"/>
        <v>31.525082552860678</v>
      </c>
      <c r="AW50">
        <f t="shared" si="25"/>
        <v>9.4558</v>
      </c>
      <c r="AX50">
        <f t="shared" si="26"/>
        <v>0.70516355490323845</v>
      </c>
      <c r="BB50">
        <v>20</v>
      </c>
      <c r="BC50">
        <v>6.3080000469437101</v>
      </c>
      <c r="BD50">
        <f t="shared" si="27"/>
        <v>0.52566667057864258</v>
      </c>
      <c r="BE50">
        <f t="shared" si="83"/>
        <v>9.190999733358332</v>
      </c>
      <c r="BF50">
        <v>20</v>
      </c>
      <c r="BG50">
        <v>6.3080000404124101</v>
      </c>
      <c r="BH50">
        <f t="shared" si="28"/>
        <v>0.52566667003436751</v>
      </c>
      <c r="BI50">
        <f t="shared" si="84"/>
        <v>14.192999717693954</v>
      </c>
      <c r="BJ50">
        <v>20</v>
      </c>
      <c r="BK50">
        <v>6.3080000418759097</v>
      </c>
      <c r="BL50">
        <f t="shared" si="29"/>
        <v>0.52566667015632584</v>
      </c>
      <c r="BM50">
        <f t="shared" si="85"/>
        <v>13.141666384324809</v>
      </c>
      <c r="BN50">
        <v>6</v>
      </c>
      <c r="BO50">
        <v>1.8923999812505501</v>
      </c>
      <c r="BP50">
        <f t="shared" si="30"/>
        <v>0.15769999843754584</v>
      </c>
      <c r="BQ50">
        <f t="shared" si="98"/>
        <v>2.8386000019575941</v>
      </c>
      <c r="BR50">
        <f t="shared" si="31"/>
        <v>40.980882482920677</v>
      </c>
      <c r="BS50">
        <f t="shared" si="32"/>
        <v>31.525082482920677</v>
      </c>
      <c r="BT50">
        <f t="shared" si="33"/>
        <v>9.4558</v>
      </c>
      <c r="BU50">
        <f t="shared" si="34"/>
        <v>0.70516355333879721</v>
      </c>
      <c r="BW50" s="11">
        <f t="shared" si="109"/>
        <v>27.851600110482575</v>
      </c>
      <c r="BY50">
        <v>20</v>
      </c>
      <c r="BZ50">
        <v>6.3080000630599597</v>
      </c>
      <c r="CA50">
        <f t="shared" si="35"/>
        <v>0.52566667192166339</v>
      </c>
      <c r="CB50">
        <f t="shared" si="86"/>
        <v>9.1909997401112804</v>
      </c>
      <c r="CC50">
        <v>20</v>
      </c>
      <c r="CD50">
        <v>6.3080000630729396</v>
      </c>
      <c r="CE50">
        <f t="shared" si="36"/>
        <v>0.52566667192274497</v>
      </c>
      <c r="CF50">
        <f t="shared" si="87"/>
        <v>14.192999719607641</v>
      </c>
      <c r="CG50">
        <v>20</v>
      </c>
      <c r="CH50">
        <v>6.3080000630727797</v>
      </c>
      <c r="CI50">
        <f t="shared" si="37"/>
        <v>0.52566667192273164</v>
      </c>
      <c r="CJ50">
        <f t="shared" si="88"/>
        <v>13.141666386321059</v>
      </c>
      <c r="CK50">
        <v>6</v>
      </c>
      <c r="CL50">
        <v>1.89239998195856</v>
      </c>
      <c r="CM50">
        <f t="shared" si="38"/>
        <v>0.15769999849654665</v>
      </c>
      <c r="CN50">
        <f t="shared" si="99"/>
        <v>2.8385999727291695</v>
      </c>
      <c r="CO50">
        <f t="shared" si="39"/>
        <v>25.080000206221978</v>
      </c>
      <c r="CP50">
        <f t="shared" si="110"/>
        <v>40.980882554310867</v>
      </c>
      <c r="CQ50">
        <f t="shared" si="111"/>
        <v>31.525082554310867</v>
      </c>
      <c r="CR50">
        <f t="shared" si="112"/>
        <v>9.4558</v>
      </c>
      <c r="CS50">
        <f t="shared" si="41"/>
        <v>0.70516355493567684</v>
      </c>
      <c r="CX50" s="10">
        <v>44641.413194444445</v>
      </c>
      <c r="CY50">
        <v>16.491</v>
      </c>
      <c r="CZ50">
        <v>-19.85718</v>
      </c>
      <c r="DA50">
        <f t="shared" si="42"/>
        <v>19.85718</v>
      </c>
      <c r="DC50" s="11">
        <v>0.26841999999999999</v>
      </c>
      <c r="DE50">
        <v>20</v>
      </c>
      <c r="DF50">
        <f t="shared" si="43"/>
        <v>6.3079999999999998</v>
      </c>
      <c r="DG50">
        <f t="shared" si="44"/>
        <v>0.52566666666666662</v>
      </c>
      <c r="DH50">
        <f t="shared" si="102"/>
        <v>14.71866666666666</v>
      </c>
      <c r="DI50">
        <v>20</v>
      </c>
      <c r="DJ50">
        <f t="shared" si="45"/>
        <v>6.3079999999999998</v>
      </c>
      <c r="DK50">
        <f t="shared" si="46"/>
        <v>0.52566666666666662</v>
      </c>
      <c r="DL50">
        <f t="shared" si="89"/>
        <v>14.192999999999994</v>
      </c>
      <c r="DM50">
        <v>20</v>
      </c>
      <c r="DN50">
        <f t="shared" si="47"/>
        <v>6.3079999999999998</v>
      </c>
      <c r="DO50">
        <f t="shared" si="48"/>
        <v>0.52566666666666662</v>
      </c>
      <c r="DP50">
        <f t="shared" si="116"/>
        <v>13.141666666666662</v>
      </c>
      <c r="DQ50">
        <v>20</v>
      </c>
      <c r="DR50">
        <f t="shared" si="49"/>
        <v>6.3079999999999998</v>
      </c>
      <c r="DS50">
        <f t="shared" si="50"/>
        <v>0.52566666666666662</v>
      </c>
      <c r="DT50">
        <f t="shared" si="91"/>
        <v>9.4619999999999997</v>
      </c>
      <c r="DU50">
        <f t="shared" si="51"/>
        <v>30.400000000000002</v>
      </c>
      <c r="DV50">
        <f t="shared" si="113"/>
        <v>46.175705882352943</v>
      </c>
      <c r="DW50">
        <f t="shared" si="114"/>
        <v>26.318525882352944</v>
      </c>
      <c r="DX50">
        <f t="shared" si="52"/>
        <v>19.85718</v>
      </c>
      <c r="DY50">
        <f t="shared" si="53"/>
        <v>0.58870155977843153</v>
      </c>
      <c r="EB50">
        <v>20</v>
      </c>
      <c r="EC50">
        <v>6.3080000629593398</v>
      </c>
      <c r="ED50">
        <f t="shared" si="54"/>
        <v>0.52566667191327832</v>
      </c>
      <c r="EE50">
        <f t="shared" si="103"/>
        <v>9.9269330789915138</v>
      </c>
      <c r="EF50">
        <v>20</v>
      </c>
      <c r="EG50">
        <v>6.3080000629806303</v>
      </c>
      <c r="EH50">
        <f t="shared" si="55"/>
        <v>0.52566667191505256</v>
      </c>
      <c r="EI50">
        <f t="shared" si="92"/>
        <v>14.193000141591268</v>
      </c>
      <c r="EJ50">
        <v>20</v>
      </c>
      <c r="EK50">
        <v>6.3080000629806303</v>
      </c>
      <c r="EL50">
        <f t="shared" si="56"/>
        <v>0.52566667191505256</v>
      </c>
      <c r="EM50">
        <f t="shared" si="117"/>
        <v>13.141666797760388</v>
      </c>
      <c r="EN50">
        <v>6</v>
      </c>
      <c r="EO50">
        <v>1.89239998108709</v>
      </c>
      <c r="EP50">
        <f t="shared" si="57"/>
        <v>0.15769999842392415</v>
      </c>
      <c r="EQ50">
        <f t="shared" si="118"/>
        <v>2.8385999716278261</v>
      </c>
      <c r="ER50">
        <f t="shared" si="58"/>
        <v>25.080000204828544</v>
      </c>
      <c r="ES50">
        <f t="shared" si="59"/>
        <v>40.98088255295022</v>
      </c>
      <c r="ET50">
        <f t="shared" si="60"/>
        <v>21.12370255295022</v>
      </c>
      <c r="EU50">
        <f t="shared" si="61"/>
        <v>19.85718</v>
      </c>
      <c r="EV50">
        <f t="shared" si="62"/>
        <v>0.47250201993857482</v>
      </c>
      <c r="FB50" s="10">
        <v>44641.413194444445</v>
      </c>
      <c r="FC50">
        <v>16.491</v>
      </c>
      <c r="FD50">
        <v>-19.85718</v>
      </c>
      <c r="FE50">
        <f t="shared" si="63"/>
        <v>19.85718</v>
      </c>
      <c r="FG50" s="11">
        <v>0.26841999999999999</v>
      </c>
      <c r="FI50">
        <v>0</v>
      </c>
      <c r="FJ50">
        <v>0</v>
      </c>
      <c r="FK50">
        <f t="shared" si="64"/>
        <v>0</v>
      </c>
      <c r="FL50">
        <f t="shared" si="104"/>
        <v>36.520000000000003</v>
      </c>
      <c r="FM50">
        <v>0</v>
      </c>
      <c r="FN50">
        <v>0</v>
      </c>
      <c r="FO50">
        <f t="shared" si="65"/>
        <v>0</v>
      </c>
      <c r="FP50">
        <f t="shared" si="94"/>
        <v>49.800000000000004</v>
      </c>
      <c r="FQ50">
        <v>0</v>
      </c>
      <c r="FR50">
        <v>0</v>
      </c>
      <c r="FS50">
        <f t="shared" si="66"/>
        <v>0</v>
      </c>
      <c r="FT50">
        <f t="shared" si="95"/>
        <v>39.840000000000003</v>
      </c>
      <c r="FU50">
        <f t="shared" si="67"/>
        <v>16.491</v>
      </c>
      <c r="FV50">
        <f t="shared" si="68"/>
        <v>-3.3661799999999999</v>
      </c>
      <c r="FW50">
        <f t="shared" si="69"/>
        <v>16.491</v>
      </c>
      <c r="FX50">
        <f t="shared" si="70"/>
        <v>0.36887618499999997</v>
      </c>
      <c r="GA50">
        <v>6.04</v>
      </c>
      <c r="GB50">
        <v>2.4071123515089901</v>
      </c>
      <c r="GC50">
        <f t="shared" si="71"/>
        <v>0.20059269595908252</v>
      </c>
      <c r="GD50">
        <f t="shared" si="105"/>
        <v>5.8318647078217172</v>
      </c>
      <c r="GE50">
        <v>6.04</v>
      </c>
      <c r="GF50">
        <v>2.4071268201376399</v>
      </c>
      <c r="GG50">
        <f t="shared" si="72"/>
        <v>0.20059390167813668</v>
      </c>
      <c r="GH50">
        <f t="shared" si="96"/>
        <v>5.6412420416464562</v>
      </c>
      <c r="GI50">
        <v>20</v>
      </c>
      <c r="GJ50">
        <v>6</v>
      </c>
      <c r="GK50">
        <v>2.3903999862494301</v>
      </c>
      <c r="GL50">
        <f t="shared" si="73"/>
        <v>0.19919999885411918</v>
      </c>
      <c r="GM50">
        <f t="shared" si="119"/>
        <v>3.5855999726329073</v>
      </c>
      <c r="GN50">
        <f t="shared" si="74"/>
        <v>23.695639157896061</v>
      </c>
      <c r="GO50">
        <f t="shared" si="75"/>
        <v>3.838459157896061</v>
      </c>
      <c r="GP50">
        <f t="shared" si="76"/>
        <v>19.85718</v>
      </c>
      <c r="GQ50">
        <f t="shared" si="77"/>
        <v>0.53003195523020508</v>
      </c>
    </row>
    <row r="51" spans="1:199" x14ac:dyDescent="0.35">
      <c r="A51" s="10">
        <v>44641.416666666664</v>
      </c>
      <c r="B51">
        <v>16.018999999999998</v>
      </c>
      <c r="C51">
        <v>-9.6424000000000003</v>
      </c>
      <c r="D51">
        <f t="shared" si="8"/>
        <v>9.6424000000000003</v>
      </c>
      <c r="F51">
        <v>0.21029</v>
      </c>
      <c r="H51">
        <v>20</v>
      </c>
      <c r="I51">
        <f t="shared" si="107"/>
        <v>6.3079999999999998</v>
      </c>
      <c r="J51">
        <f t="shared" si="9"/>
        <v>0.52566666666666662</v>
      </c>
      <c r="K51">
        <f t="shared" si="106"/>
        <v>15.244333333333326</v>
      </c>
      <c r="L51">
        <v>20</v>
      </c>
      <c r="M51">
        <f t="shared" si="0"/>
        <v>6.3079999999999998</v>
      </c>
      <c r="N51">
        <f t="shared" si="10"/>
        <v>0.52566666666666662</v>
      </c>
      <c r="O51">
        <f t="shared" si="78"/>
        <v>14.71866666666666</v>
      </c>
      <c r="P51">
        <v>20</v>
      </c>
      <c r="Q51">
        <f t="shared" si="1"/>
        <v>6.3079999999999998</v>
      </c>
      <c r="R51">
        <f t="shared" si="11"/>
        <v>0.52566666666666662</v>
      </c>
      <c r="S51">
        <f t="shared" si="79"/>
        <v>13.667333333333328</v>
      </c>
      <c r="T51">
        <v>20</v>
      </c>
      <c r="U51">
        <f t="shared" si="12"/>
        <v>6.3079999999999998</v>
      </c>
      <c r="V51">
        <f t="shared" si="13"/>
        <v>0.52566666666666662</v>
      </c>
      <c r="W51">
        <f t="shared" si="80"/>
        <v>9.9876666666666658</v>
      </c>
      <c r="X51">
        <f t="shared" si="14"/>
        <v>30.400000000000002</v>
      </c>
      <c r="Y51">
        <f t="shared" si="15"/>
        <v>45.703705882352935</v>
      </c>
      <c r="Z51">
        <f t="shared" si="16"/>
        <v>36.061305882352933</v>
      </c>
      <c r="AA51">
        <f t="shared" si="108"/>
        <v>9.6424000000000003</v>
      </c>
      <c r="AB51">
        <f t="shared" si="17"/>
        <v>0.63194433449999987</v>
      </c>
      <c r="AD51" s="31"/>
      <c r="AE51">
        <v>20</v>
      </c>
      <c r="AF51">
        <v>6.3080000630553101</v>
      </c>
      <c r="AG51">
        <f t="shared" si="18"/>
        <v>0.52566667192127592</v>
      </c>
      <c r="AH51">
        <f t="shared" si="115"/>
        <v>10.820566424413906</v>
      </c>
      <c r="AI51">
        <v>20</v>
      </c>
      <c r="AJ51">
        <v>6.3080000630447204</v>
      </c>
      <c r="AK51">
        <f t="shared" si="20"/>
        <v>0.52566667192039329</v>
      </c>
      <c r="AL51">
        <f t="shared" si="81"/>
        <v>14.71866681349648</v>
      </c>
      <c r="AM51">
        <v>20</v>
      </c>
      <c r="AN51">
        <v>6.3080000630447204</v>
      </c>
      <c r="AO51">
        <f t="shared" si="21"/>
        <v>0.52566667192039329</v>
      </c>
      <c r="AP51">
        <f t="shared" si="82"/>
        <v>13.667333469666612</v>
      </c>
      <c r="AQ51">
        <v>6</v>
      </c>
      <c r="AR51">
        <v>1.89239998108787</v>
      </c>
      <c r="AS51">
        <f t="shared" si="22"/>
        <v>0.15769999842398918</v>
      </c>
      <c r="AT51">
        <f t="shared" si="97"/>
        <v>2.9962999700518851</v>
      </c>
      <c r="AU51">
        <f t="shared" si="23"/>
        <v>40.508882553214846</v>
      </c>
      <c r="AV51">
        <f t="shared" si="24"/>
        <v>30.866482553214844</v>
      </c>
      <c r="AW51">
        <f t="shared" si="25"/>
        <v>9.6424000000000003</v>
      </c>
      <c r="AX51">
        <f t="shared" si="26"/>
        <v>0.54090938467629579</v>
      </c>
      <c r="BB51">
        <v>20</v>
      </c>
      <c r="BC51">
        <v>6.3080000630770803</v>
      </c>
      <c r="BD51">
        <f t="shared" si="27"/>
        <v>0.52566667192309002</v>
      </c>
      <c r="BE51">
        <f t="shared" si="83"/>
        <v>9.7166664052814227</v>
      </c>
      <c r="BF51">
        <v>20</v>
      </c>
      <c r="BG51">
        <v>6.3080000630770803</v>
      </c>
      <c r="BH51">
        <f t="shared" si="28"/>
        <v>0.52566667192309002</v>
      </c>
      <c r="BI51">
        <f t="shared" si="84"/>
        <v>14.718666389617045</v>
      </c>
      <c r="BJ51">
        <v>20</v>
      </c>
      <c r="BK51">
        <v>6.3080000630770998</v>
      </c>
      <c r="BL51">
        <f t="shared" si="29"/>
        <v>0.52566667192309169</v>
      </c>
      <c r="BM51">
        <f t="shared" si="85"/>
        <v>13.667333056247902</v>
      </c>
      <c r="BN51">
        <v>6</v>
      </c>
      <c r="BO51">
        <v>1.89239998138147</v>
      </c>
      <c r="BP51">
        <f t="shared" si="30"/>
        <v>0.15769999844845584</v>
      </c>
      <c r="BQ51">
        <f t="shared" si="98"/>
        <v>2.99630000040605</v>
      </c>
      <c r="BR51">
        <f t="shared" si="31"/>
        <v>40.508882553662033</v>
      </c>
      <c r="BS51">
        <f t="shared" si="32"/>
        <v>30.866482553662031</v>
      </c>
      <c r="BT51">
        <f t="shared" si="33"/>
        <v>9.6424000000000003</v>
      </c>
      <c r="BU51">
        <f t="shared" si="34"/>
        <v>0.54090938468413241</v>
      </c>
      <c r="BW51" s="11">
        <f t="shared" si="109"/>
        <v>27.193000170612727</v>
      </c>
      <c r="BY51">
        <v>20</v>
      </c>
      <c r="BZ51">
        <v>6.30800005969708</v>
      </c>
      <c r="CA51">
        <f t="shared" si="35"/>
        <v>0.52566667164142333</v>
      </c>
      <c r="CB51">
        <f t="shared" si="86"/>
        <v>9.7166664117527031</v>
      </c>
      <c r="CC51">
        <v>20</v>
      </c>
      <c r="CD51">
        <v>6.3080000623606702</v>
      </c>
      <c r="CE51">
        <f t="shared" si="36"/>
        <v>0.52566667186338922</v>
      </c>
      <c r="CF51">
        <f t="shared" si="87"/>
        <v>14.718666391471031</v>
      </c>
      <c r="CG51">
        <v>20</v>
      </c>
      <c r="CH51">
        <v>6.30800006229574</v>
      </c>
      <c r="CI51">
        <f t="shared" si="37"/>
        <v>0.52566667185797833</v>
      </c>
      <c r="CJ51">
        <f t="shared" si="88"/>
        <v>13.667333058179038</v>
      </c>
      <c r="CK51">
        <v>6</v>
      </c>
      <c r="CL51">
        <v>1.89239998514583</v>
      </c>
      <c r="CM51">
        <f t="shared" si="38"/>
        <v>0.15769999876215249</v>
      </c>
      <c r="CN51">
        <f t="shared" si="99"/>
        <v>2.9962999714913221</v>
      </c>
      <c r="CO51">
        <f t="shared" si="39"/>
        <v>25.080000204216045</v>
      </c>
      <c r="CP51">
        <f t="shared" si="110"/>
        <v>40.508882552352134</v>
      </c>
      <c r="CQ51">
        <f t="shared" si="111"/>
        <v>30.866482552352132</v>
      </c>
      <c r="CR51">
        <f t="shared" si="112"/>
        <v>9.6424000000000003</v>
      </c>
      <c r="CS51">
        <f t="shared" si="41"/>
        <v>0.54090938466117744</v>
      </c>
      <c r="CX51" s="10">
        <v>44641.416666666664</v>
      </c>
      <c r="CY51">
        <v>16.018999999999998</v>
      </c>
      <c r="CZ51">
        <v>-20.249040000000001</v>
      </c>
      <c r="DA51">
        <f t="shared" si="42"/>
        <v>20.249040000000001</v>
      </c>
      <c r="DC51" s="11">
        <v>0.21029</v>
      </c>
      <c r="DE51">
        <v>20</v>
      </c>
      <c r="DF51">
        <f t="shared" si="43"/>
        <v>6.3079999999999998</v>
      </c>
      <c r="DG51">
        <f t="shared" si="44"/>
        <v>0.52566666666666662</v>
      </c>
      <c r="DH51">
        <f t="shared" si="102"/>
        <v>15.244333333333326</v>
      </c>
      <c r="DI51">
        <v>20</v>
      </c>
      <c r="DJ51">
        <f t="shared" si="45"/>
        <v>6.3079999999999998</v>
      </c>
      <c r="DK51">
        <f t="shared" si="46"/>
        <v>0.52566666666666662</v>
      </c>
      <c r="DL51">
        <f t="shared" si="89"/>
        <v>14.71866666666666</v>
      </c>
      <c r="DM51">
        <v>20</v>
      </c>
      <c r="DN51">
        <f t="shared" si="47"/>
        <v>6.3079999999999998</v>
      </c>
      <c r="DO51">
        <f t="shared" si="48"/>
        <v>0.52566666666666662</v>
      </c>
      <c r="DP51">
        <f t="shared" si="116"/>
        <v>13.667333333333328</v>
      </c>
      <c r="DQ51">
        <v>20</v>
      </c>
      <c r="DR51">
        <f t="shared" si="49"/>
        <v>6.3079999999999998</v>
      </c>
      <c r="DS51">
        <f t="shared" si="50"/>
        <v>0.52566666666666662</v>
      </c>
      <c r="DT51">
        <f t="shared" si="91"/>
        <v>9.9876666666666658</v>
      </c>
      <c r="DU51">
        <f t="shared" si="51"/>
        <v>30.400000000000002</v>
      </c>
      <c r="DV51">
        <f t="shared" si="113"/>
        <v>45.703705882352935</v>
      </c>
      <c r="DW51">
        <f t="shared" si="114"/>
        <v>25.454665882352934</v>
      </c>
      <c r="DX51">
        <f t="shared" si="52"/>
        <v>20.249040000000001</v>
      </c>
      <c r="DY51">
        <f t="shared" si="53"/>
        <v>0.44607180736666657</v>
      </c>
      <c r="EB51">
        <v>20</v>
      </c>
      <c r="EC51">
        <v>6.30800006305659</v>
      </c>
      <c r="ED51">
        <f t="shared" si="54"/>
        <v>0.5256666719213825</v>
      </c>
      <c r="EE51">
        <f t="shared" si="103"/>
        <v>10.452599750912896</v>
      </c>
      <c r="EF51">
        <v>20</v>
      </c>
      <c r="EG51">
        <v>6.30800006304497</v>
      </c>
      <c r="EH51">
        <f t="shared" si="55"/>
        <v>0.52566667192041416</v>
      </c>
      <c r="EI51">
        <f t="shared" si="92"/>
        <v>14.718666813511682</v>
      </c>
      <c r="EJ51">
        <v>20</v>
      </c>
      <c r="EK51">
        <v>6.30800006304497</v>
      </c>
      <c r="EL51">
        <f t="shared" si="56"/>
        <v>0.52566667192041416</v>
      </c>
      <c r="EM51">
        <f t="shared" si="117"/>
        <v>13.667333469680802</v>
      </c>
      <c r="EN51">
        <v>6</v>
      </c>
      <c r="EO51">
        <v>1.89239998108787</v>
      </c>
      <c r="EP51">
        <f t="shared" si="57"/>
        <v>0.15769999842398918</v>
      </c>
      <c r="EQ51">
        <f t="shared" si="118"/>
        <v>2.9962999700518154</v>
      </c>
      <c r="ER51">
        <f t="shared" si="58"/>
        <v>25.08000020510169</v>
      </c>
      <c r="ES51">
        <f t="shared" si="59"/>
        <v>40.508882553216942</v>
      </c>
      <c r="ET51">
        <f t="shared" si="60"/>
        <v>20.259842553216941</v>
      </c>
      <c r="EU51">
        <f t="shared" si="61"/>
        <v>20.249040000000001</v>
      </c>
      <c r="EV51">
        <f t="shared" si="62"/>
        <v>0.35503685754299918</v>
      </c>
      <c r="FB51" s="10">
        <v>44641.416666666664</v>
      </c>
      <c r="FC51">
        <v>16.018999999999998</v>
      </c>
      <c r="FD51">
        <v>-20.249040000000001</v>
      </c>
      <c r="FE51">
        <f t="shared" si="63"/>
        <v>20.249040000000001</v>
      </c>
      <c r="FG51" s="11">
        <v>0.21029</v>
      </c>
      <c r="FI51">
        <v>0</v>
      </c>
      <c r="FJ51">
        <v>0</v>
      </c>
      <c r="FK51">
        <f t="shared" si="64"/>
        <v>0</v>
      </c>
      <c r="FL51">
        <f t="shared" si="104"/>
        <v>36.520000000000003</v>
      </c>
      <c r="FM51">
        <v>0</v>
      </c>
      <c r="FN51">
        <v>0</v>
      </c>
      <c r="FO51">
        <f t="shared" si="65"/>
        <v>0</v>
      </c>
      <c r="FP51">
        <f t="shared" si="94"/>
        <v>49.800000000000004</v>
      </c>
      <c r="FQ51">
        <v>0</v>
      </c>
      <c r="FR51">
        <v>0</v>
      </c>
      <c r="FS51">
        <f t="shared" si="66"/>
        <v>0</v>
      </c>
      <c r="FT51">
        <f t="shared" si="95"/>
        <v>39.840000000000003</v>
      </c>
      <c r="FU51">
        <f t="shared" si="67"/>
        <v>16.018999999999998</v>
      </c>
      <c r="FV51">
        <f t="shared" si="68"/>
        <v>-4.2300400000000025</v>
      </c>
      <c r="FW51">
        <f t="shared" si="69"/>
        <v>16.018999999999998</v>
      </c>
      <c r="FX51">
        <f t="shared" si="70"/>
        <v>0.28071962583333332</v>
      </c>
      <c r="GA51">
        <v>10.23</v>
      </c>
      <c r="GB51">
        <v>4.0775271584338499</v>
      </c>
      <c r="GC51">
        <f t="shared" si="71"/>
        <v>0.33979392986948748</v>
      </c>
      <c r="GD51">
        <f t="shared" si="105"/>
        <v>6.1716586376912046</v>
      </c>
      <c r="GE51">
        <v>10.62</v>
      </c>
      <c r="GF51">
        <v>4.22923273564904</v>
      </c>
      <c r="GG51">
        <f t="shared" si="72"/>
        <v>0.35243606130408667</v>
      </c>
      <c r="GH51">
        <f t="shared" si="96"/>
        <v>5.9936781029505433</v>
      </c>
      <c r="GI51">
        <v>20</v>
      </c>
      <c r="GJ51">
        <v>6</v>
      </c>
      <c r="GK51">
        <v>2.39039998633538</v>
      </c>
      <c r="GL51">
        <f t="shared" si="73"/>
        <v>0.19919999886128165</v>
      </c>
      <c r="GM51">
        <f t="shared" si="119"/>
        <v>3.7847999714941891</v>
      </c>
      <c r="GN51">
        <f t="shared" si="74"/>
        <v>26.716159880418267</v>
      </c>
      <c r="GO51">
        <f t="shared" si="75"/>
        <v>6.4671198804182666</v>
      </c>
      <c r="GP51">
        <f t="shared" si="76"/>
        <v>20.249040000000001</v>
      </c>
      <c r="GQ51">
        <f t="shared" si="77"/>
        <v>0.46817843843776319</v>
      </c>
    </row>
    <row r="52" spans="1:199" x14ac:dyDescent="0.35">
      <c r="A52" s="10">
        <v>44641.420138888891</v>
      </c>
      <c r="B52">
        <v>14.097799999999999</v>
      </c>
      <c r="C52">
        <v>-9.8656000000000006</v>
      </c>
      <c r="D52">
        <f t="shared" si="8"/>
        <v>9.8656000000000006</v>
      </c>
      <c r="F52">
        <v>0.21029</v>
      </c>
      <c r="H52">
        <v>20</v>
      </c>
      <c r="I52">
        <f t="shared" si="107"/>
        <v>6.3079999999999998</v>
      </c>
      <c r="J52">
        <f t="shared" si="9"/>
        <v>0.52566666666666662</v>
      </c>
      <c r="K52">
        <f t="shared" si="106"/>
        <v>15.769999999999992</v>
      </c>
      <c r="L52">
        <v>20</v>
      </c>
      <c r="M52">
        <f t="shared" si="0"/>
        <v>6.3079999999999998</v>
      </c>
      <c r="N52">
        <f t="shared" si="10"/>
        <v>0.52566666666666662</v>
      </c>
      <c r="O52">
        <f t="shared" si="78"/>
        <v>15.244333333333326</v>
      </c>
      <c r="P52">
        <v>20</v>
      </c>
      <c r="Q52">
        <f t="shared" si="1"/>
        <v>6.3079999999999998</v>
      </c>
      <c r="R52">
        <f t="shared" si="11"/>
        <v>0.52566666666666662</v>
      </c>
      <c r="S52">
        <f t="shared" si="79"/>
        <v>14.192999999999994</v>
      </c>
      <c r="T52">
        <v>20</v>
      </c>
      <c r="U52">
        <f t="shared" si="12"/>
        <v>6.3079999999999998</v>
      </c>
      <c r="V52">
        <f t="shared" si="13"/>
        <v>0.52566666666666662</v>
      </c>
      <c r="W52">
        <f t="shared" si="80"/>
        <v>10.513333333333332</v>
      </c>
      <c r="X52">
        <f t="shared" si="14"/>
        <v>30.400000000000002</v>
      </c>
      <c r="Y52">
        <f t="shared" si="15"/>
        <v>43.782505882352936</v>
      </c>
      <c r="Z52">
        <f t="shared" si="16"/>
        <v>33.916905882352935</v>
      </c>
      <c r="AA52">
        <f t="shared" si="108"/>
        <v>9.8656000000000006</v>
      </c>
      <c r="AB52">
        <f t="shared" si="17"/>
        <v>0.59436551149999983</v>
      </c>
      <c r="AD52" s="31"/>
      <c r="AE52">
        <v>20</v>
      </c>
      <c r="AF52">
        <v>6.3080000630551698</v>
      </c>
      <c r="AG52">
        <f t="shared" si="18"/>
        <v>0.52566667192126415</v>
      </c>
      <c r="AH52">
        <f t="shared" si="115"/>
        <v>11.346233096335171</v>
      </c>
      <c r="AI52">
        <v>20</v>
      </c>
      <c r="AJ52">
        <v>6.3080000630448296</v>
      </c>
      <c r="AK52">
        <f t="shared" si="20"/>
        <v>0.52566667192040251</v>
      </c>
      <c r="AL52">
        <f t="shared" si="81"/>
        <v>15.244333485416883</v>
      </c>
      <c r="AM52">
        <v>20</v>
      </c>
      <c r="AN52">
        <v>6.3080000630448296</v>
      </c>
      <c r="AO52">
        <f t="shared" si="21"/>
        <v>0.52566667192040251</v>
      </c>
      <c r="AP52">
        <f t="shared" si="82"/>
        <v>14.193000141587016</v>
      </c>
      <c r="AQ52">
        <v>6</v>
      </c>
      <c r="AR52">
        <v>1.89239998108789</v>
      </c>
      <c r="AS52">
        <f t="shared" si="22"/>
        <v>0.15769999842399082</v>
      </c>
      <c r="AT52">
        <f t="shared" si="97"/>
        <v>3.1539999684758757</v>
      </c>
      <c r="AU52">
        <f t="shared" si="23"/>
        <v>38.587682553214961</v>
      </c>
      <c r="AV52">
        <f t="shared" si="24"/>
        <v>28.72208255321496</v>
      </c>
      <c r="AW52">
        <f t="shared" si="25"/>
        <v>9.8656000000000006</v>
      </c>
      <c r="AX52">
        <f t="shared" si="26"/>
        <v>0.50333056167629786</v>
      </c>
      <c r="BB52">
        <v>20</v>
      </c>
      <c r="BC52">
        <v>6.30800006307713</v>
      </c>
      <c r="BD52">
        <f t="shared" si="27"/>
        <v>0.52566667192309413</v>
      </c>
      <c r="BE52">
        <f t="shared" si="83"/>
        <v>10.242333077204517</v>
      </c>
      <c r="BF52">
        <v>20</v>
      </c>
      <c r="BG52">
        <v>6.3080000630771398</v>
      </c>
      <c r="BH52">
        <f t="shared" si="28"/>
        <v>0.52566667192309502</v>
      </c>
      <c r="BI52">
        <f t="shared" si="84"/>
        <v>15.244333061540139</v>
      </c>
      <c r="BJ52">
        <v>20</v>
      </c>
      <c r="BK52">
        <v>6.3080000630757</v>
      </c>
      <c r="BL52">
        <f t="shared" si="29"/>
        <v>0.525666671922975</v>
      </c>
      <c r="BM52">
        <f t="shared" si="85"/>
        <v>14.192999728170877</v>
      </c>
      <c r="BN52">
        <v>6</v>
      </c>
      <c r="BO52">
        <v>1.8923999814068799</v>
      </c>
      <c r="BP52">
        <f t="shared" si="30"/>
        <v>0.15769999845057334</v>
      </c>
      <c r="BQ52">
        <f t="shared" si="98"/>
        <v>3.1539999988566234</v>
      </c>
      <c r="BR52">
        <f t="shared" si="31"/>
        <v>38.587682553690406</v>
      </c>
      <c r="BS52">
        <f t="shared" si="32"/>
        <v>28.722082553690406</v>
      </c>
      <c r="BT52">
        <f t="shared" si="33"/>
        <v>9.8656000000000006</v>
      </c>
      <c r="BU52">
        <f t="shared" si="34"/>
        <v>0.50333056168462964</v>
      </c>
      <c r="BW52" s="11">
        <f t="shared" si="109"/>
        <v>25.048600170636846</v>
      </c>
      <c r="BY52">
        <v>20</v>
      </c>
      <c r="BZ52">
        <v>6.3080000605237796</v>
      </c>
      <c r="CA52">
        <f t="shared" si="35"/>
        <v>0.525666671710315</v>
      </c>
      <c r="CB52">
        <f t="shared" si="86"/>
        <v>10.242333083463018</v>
      </c>
      <c r="CC52">
        <v>20</v>
      </c>
      <c r="CD52">
        <v>6.3080000624066797</v>
      </c>
      <c r="CE52">
        <f t="shared" si="36"/>
        <v>0.52566667186722338</v>
      </c>
      <c r="CF52">
        <f t="shared" si="87"/>
        <v>15.244333063338253</v>
      </c>
      <c r="CG52">
        <v>20</v>
      </c>
      <c r="CH52">
        <v>6.3080000623883299</v>
      </c>
      <c r="CI52">
        <f t="shared" si="37"/>
        <v>0.52566667186569416</v>
      </c>
      <c r="CJ52">
        <f t="shared" si="88"/>
        <v>14.192999730044733</v>
      </c>
      <c r="CK52">
        <v>6</v>
      </c>
      <c r="CL52">
        <v>1.8923999875474899</v>
      </c>
      <c r="CM52">
        <f t="shared" si="38"/>
        <v>0.15769999896229081</v>
      </c>
      <c r="CN52">
        <f t="shared" si="99"/>
        <v>3.1539999704536128</v>
      </c>
      <c r="CO52">
        <f t="shared" si="39"/>
        <v>25.080000208272626</v>
      </c>
      <c r="CP52">
        <f t="shared" si="110"/>
        <v>38.587682556313268</v>
      </c>
      <c r="CQ52">
        <f t="shared" si="111"/>
        <v>28.722082556313268</v>
      </c>
      <c r="CR52">
        <f t="shared" si="112"/>
        <v>9.8656000000000006</v>
      </c>
      <c r="CS52">
        <f t="shared" si="41"/>
        <v>0.5033305617305931</v>
      </c>
      <c r="CX52" s="10">
        <v>44641.420138888891</v>
      </c>
      <c r="CY52">
        <v>14.097799999999999</v>
      </c>
      <c r="CZ52">
        <v>-20.717759999999998</v>
      </c>
      <c r="DA52">
        <f t="shared" si="42"/>
        <v>20.717759999999998</v>
      </c>
      <c r="DC52" s="11">
        <v>0.21029</v>
      </c>
      <c r="DE52">
        <v>20</v>
      </c>
      <c r="DF52">
        <f t="shared" si="43"/>
        <v>6.3079999999999998</v>
      </c>
      <c r="DG52">
        <f t="shared" si="44"/>
        <v>0.52566666666666662</v>
      </c>
      <c r="DH52">
        <f t="shared" si="102"/>
        <v>15.769999999999992</v>
      </c>
      <c r="DI52">
        <v>20</v>
      </c>
      <c r="DJ52">
        <f t="shared" si="45"/>
        <v>6.3079999999999998</v>
      </c>
      <c r="DK52">
        <f t="shared" si="46"/>
        <v>0.52566666666666662</v>
      </c>
      <c r="DL52">
        <f t="shared" si="89"/>
        <v>15.244333333333326</v>
      </c>
      <c r="DM52">
        <v>20</v>
      </c>
      <c r="DN52">
        <f t="shared" si="47"/>
        <v>6.3079999999999998</v>
      </c>
      <c r="DO52">
        <f t="shared" si="48"/>
        <v>0.52566666666666662</v>
      </c>
      <c r="DP52">
        <f t="shared" si="116"/>
        <v>14.192999999999994</v>
      </c>
      <c r="DQ52">
        <v>20</v>
      </c>
      <c r="DR52">
        <f t="shared" si="49"/>
        <v>6.3079999999999998</v>
      </c>
      <c r="DS52">
        <f t="shared" si="50"/>
        <v>0.52566666666666662</v>
      </c>
      <c r="DT52">
        <f t="shared" si="91"/>
        <v>10.513333333333332</v>
      </c>
      <c r="DU52">
        <f t="shared" si="51"/>
        <v>30.400000000000002</v>
      </c>
      <c r="DV52">
        <f t="shared" si="113"/>
        <v>43.782505882352936</v>
      </c>
      <c r="DW52">
        <f t="shared" si="114"/>
        <v>23.064745882352938</v>
      </c>
      <c r="DX52">
        <f t="shared" si="52"/>
        <v>20.717759999999998</v>
      </c>
      <c r="DY52">
        <f t="shared" si="53"/>
        <v>0.40419045096666667</v>
      </c>
      <c r="EB52">
        <v>20</v>
      </c>
      <c r="EC52">
        <v>6.3080000630566397</v>
      </c>
      <c r="ED52">
        <f t="shared" si="54"/>
        <v>0.52566667192138661</v>
      </c>
      <c r="EE52">
        <f t="shared" si="103"/>
        <v>10.978266422834283</v>
      </c>
      <c r="EF52">
        <v>20</v>
      </c>
      <c r="EG52">
        <v>6.3080000630450996</v>
      </c>
      <c r="EH52">
        <f t="shared" si="55"/>
        <v>0.52566667192042493</v>
      </c>
      <c r="EI52">
        <f t="shared" si="92"/>
        <v>15.244333485432106</v>
      </c>
      <c r="EJ52">
        <v>20</v>
      </c>
      <c r="EK52">
        <v>6.3080000630450996</v>
      </c>
      <c r="EL52">
        <f t="shared" si="56"/>
        <v>0.52566667192042493</v>
      </c>
      <c r="EM52">
        <f t="shared" si="117"/>
        <v>14.193000141601226</v>
      </c>
      <c r="EN52">
        <v>6</v>
      </c>
      <c r="EO52">
        <v>1.8923999810885199</v>
      </c>
      <c r="EP52">
        <f t="shared" si="57"/>
        <v>0.15769999842404331</v>
      </c>
      <c r="EQ52">
        <f t="shared" si="118"/>
        <v>3.1539999684758588</v>
      </c>
      <c r="ER52">
        <f t="shared" si="58"/>
        <v>25.080000205102841</v>
      </c>
      <c r="ES52">
        <f t="shared" si="59"/>
        <v>38.587682553218073</v>
      </c>
      <c r="ET52">
        <f t="shared" si="60"/>
        <v>17.869922553218075</v>
      </c>
      <c r="EU52">
        <f t="shared" si="61"/>
        <v>20.717759999999998</v>
      </c>
      <c r="EV52">
        <f t="shared" si="62"/>
        <v>0.3131555011430191</v>
      </c>
      <c r="FB52" s="10">
        <v>44641.420138888891</v>
      </c>
      <c r="FC52">
        <v>14.097799999999999</v>
      </c>
      <c r="FD52">
        <v>-20.717759999999998</v>
      </c>
      <c r="FE52">
        <f t="shared" si="63"/>
        <v>20.717759999999998</v>
      </c>
      <c r="FG52" s="11">
        <v>0.21029</v>
      </c>
      <c r="FI52">
        <v>0</v>
      </c>
      <c r="FJ52">
        <v>0</v>
      </c>
      <c r="FK52">
        <f t="shared" si="64"/>
        <v>0</v>
      </c>
      <c r="FL52">
        <f t="shared" si="104"/>
        <v>36.520000000000003</v>
      </c>
      <c r="FM52">
        <v>0</v>
      </c>
      <c r="FN52">
        <v>0</v>
      </c>
      <c r="FO52">
        <f t="shared" si="65"/>
        <v>0</v>
      </c>
      <c r="FP52">
        <f t="shared" si="94"/>
        <v>49.800000000000004</v>
      </c>
      <c r="FQ52">
        <v>0</v>
      </c>
      <c r="FR52">
        <v>0</v>
      </c>
      <c r="FS52">
        <f t="shared" si="66"/>
        <v>0</v>
      </c>
      <c r="FT52">
        <f t="shared" si="95"/>
        <v>39.840000000000003</v>
      </c>
      <c r="FU52">
        <f t="shared" si="67"/>
        <v>14.097799999999999</v>
      </c>
      <c r="FV52">
        <f t="shared" si="68"/>
        <v>-6.619959999999999</v>
      </c>
      <c r="FW52">
        <f t="shared" si="69"/>
        <v>14.097799999999999</v>
      </c>
      <c r="FX52">
        <f t="shared" si="70"/>
        <v>0.24705219683333332</v>
      </c>
      <c r="GA52">
        <v>12.45</v>
      </c>
      <c r="GB52">
        <v>4.9611798266562301</v>
      </c>
      <c r="GC52">
        <f t="shared" si="71"/>
        <v>0.41343165222135253</v>
      </c>
      <c r="GD52">
        <f t="shared" si="105"/>
        <v>6.5850902899125572</v>
      </c>
      <c r="GE52">
        <v>13.38</v>
      </c>
      <c r="GF52">
        <v>5.3292136634403704</v>
      </c>
      <c r="GG52">
        <f t="shared" si="72"/>
        <v>0.44410113862003087</v>
      </c>
      <c r="GH52">
        <f t="shared" si="96"/>
        <v>6.4377792415705741</v>
      </c>
      <c r="GI52">
        <v>20</v>
      </c>
      <c r="GJ52">
        <v>6</v>
      </c>
      <c r="GK52">
        <v>2.3903999863235099</v>
      </c>
      <c r="GL52">
        <f t="shared" si="73"/>
        <v>0.19919999886029252</v>
      </c>
      <c r="GM52">
        <f t="shared" si="119"/>
        <v>3.9839999703544815</v>
      </c>
      <c r="GN52">
        <f t="shared" si="74"/>
        <v>26.778593476420113</v>
      </c>
      <c r="GO52">
        <f t="shared" si="75"/>
        <v>6.0608334764201146</v>
      </c>
      <c r="GP52">
        <f t="shared" si="76"/>
        <v>20.717759999999998</v>
      </c>
      <c r="GQ52">
        <f t="shared" si="77"/>
        <v>0.46927253517969875</v>
      </c>
    </row>
    <row r="53" spans="1:199" x14ac:dyDescent="0.35">
      <c r="A53" s="10">
        <v>44641.423611111109</v>
      </c>
      <c r="B53">
        <v>14.106999999999999</v>
      </c>
      <c r="C53">
        <v>-10.012600000000001</v>
      </c>
      <c r="D53">
        <f t="shared" si="8"/>
        <v>10.012600000000001</v>
      </c>
      <c r="F53">
        <v>0.21029</v>
      </c>
      <c r="H53">
        <v>20</v>
      </c>
      <c r="I53">
        <f t="shared" si="107"/>
        <v>6.3079999999999998</v>
      </c>
      <c r="J53">
        <f t="shared" si="9"/>
        <v>0.52566666666666662</v>
      </c>
      <c r="K53">
        <f t="shared" si="106"/>
        <v>16.295666666666659</v>
      </c>
      <c r="L53">
        <v>20</v>
      </c>
      <c r="M53">
        <f t="shared" si="0"/>
        <v>6.3079999999999998</v>
      </c>
      <c r="N53">
        <f t="shared" si="10"/>
        <v>0.52566666666666662</v>
      </c>
      <c r="O53">
        <f t="shared" si="78"/>
        <v>15.769999999999992</v>
      </c>
      <c r="P53">
        <v>20</v>
      </c>
      <c r="Q53">
        <f t="shared" si="1"/>
        <v>6.3079999999999998</v>
      </c>
      <c r="R53">
        <f t="shared" si="11"/>
        <v>0.52566666666666662</v>
      </c>
      <c r="S53">
        <f t="shared" si="79"/>
        <v>14.71866666666666</v>
      </c>
      <c r="T53">
        <v>20</v>
      </c>
      <c r="U53">
        <f t="shared" si="12"/>
        <v>6.3079999999999998</v>
      </c>
      <c r="V53">
        <f t="shared" si="13"/>
        <v>0.52566666666666662</v>
      </c>
      <c r="W53">
        <f t="shared" si="80"/>
        <v>11.038999999999998</v>
      </c>
      <c r="X53">
        <f t="shared" si="14"/>
        <v>30.400000000000002</v>
      </c>
      <c r="Y53">
        <f t="shared" si="15"/>
        <v>43.791705882352943</v>
      </c>
      <c r="Z53">
        <f t="shared" si="16"/>
        <v>33.779105882352944</v>
      </c>
      <c r="AA53">
        <f t="shared" si="108"/>
        <v>10.012600000000001</v>
      </c>
      <c r="AB53">
        <f t="shared" si="17"/>
        <v>0.59195068133333351</v>
      </c>
      <c r="AD53" s="31"/>
      <c r="AE53">
        <v>20</v>
      </c>
      <c r="AF53">
        <v>6.3080000630549904</v>
      </c>
      <c r="AG53">
        <f t="shared" si="18"/>
        <v>0.52566667192124916</v>
      </c>
      <c r="AH53">
        <f t="shared" si="115"/>
        <v>11.871899768256419</v>
      </c>
      <c r="AI53">
        <v>20</v>
      </c>
      <c r="AJ53">
        <v>6.3080000630448403</v>
      </c>
      <c r="AK53">
        <f t="shared" si="20"/>
        <v>0.52566667192040339</v>
      </c>
      <c r="AL53">
        <f t="shared" si="81"/>
        <v>15.770000157337286</v>
      </c>
      <c r="AM53">
        <v>20</v>
      </c>
      <c r="AN53">
        <v>6.3080000630448403</v>
      </c>
      <c r="AO53">
        <f t="shared" si="21"/>
        <v>0.52566667192040339</v>
      </c>
      <c r="AP53">
        <f t="shared" si="82"/>
        <v>14.718666813507419</v>
      </c>
      <c r="AQ53">
        <v>6</v>
      </c>
      <c r="AR53">
        <v>1.8923999810885801</v>
      </c>
      <c r="AS53">
        <f t="shared" si="22"/>
        <v>0.15769999842404833</v>
      </c>
      <c r="AT53">
        <f t="shared" si="97"/>
        <v>3.3116999668999241</v>
      </c>
      <c r="AU53">
        <f t="shared" si="23"/>
        <v>38.596882553215593</v>
      </c>
      <c r="AV53">
        <f t="shared" si="24"/>
        <v>28.584282553215594</v>
      </c>
      <c r="AW53">
        <f t="shared" si="25"/>
        <v>10.012600000000001</v>
      </c>
      <c r="AX53">
        <f t="shared" si="26"/>
        <v>0.5009157315096423</v>
      </c>
      <c r="BB53">
        <v>20</v>
      </c>
      <c r="BC53">
        <v>6.3080000630769399</v>
      </c>
      <c r="BD53">
        <f t="shared" si="27"/>
        <v>0.52566667192307825</v>
      </c>
      <c r="BE53">
        <f t="shared" si="83"/>
        <v>10.767999749127595</v>
      </c>
      <c r="BF53">
        <v>20</v>
      </c>
      <c r="BG53">
        <v>6.3080000630764204</v>
      </c>
      <c r="BH53">
        <f t="shared" si="28"/>
        <v>0.52566667192303507</v>
      </c>
      <c r="BI53">
        <f t="shared" si="84"/>
        <v>15.769999733463175</v>
      </c>
      <c r="BJ53">
        <v>20</v>
      </c>
      <c r="BK53">
        <v>6.3080000630764399</v>
      </c>
      <c r="BL53">
        <f t="shared" si="29"/>
        <v>0.52566667192303673</v>
      </c>
      <c r="BM53">
        <f t="shared" si="85"/>
        <v>14.718666400093914</v>
      </c>
      <c r="BN53">
        <v>6</v>
      </c>
      <c r="BO53">
        <v>1.89240065617578</v>
      </c>
      <c r="BP53">
        <f t="shared" si="30"/>
        <v>0.15770005468131501</v>
      </c>
      <c r="BQ53">
        <f t="shared" si="98"/>
        <v>3.3117000535379386</v>
      </c>
      <c r="BR53">
        <f t="shared" si="31"/>
        <v>38.596883347535979</v>
      </c>
      <c r="BS53">
        <f t="shared" si="32"/>
        <v>28.58428334753598</v>
      </c>
      <c r="BT53">
        <f t="shared" si="33"/>
        <v>10.012600000000001</v>
      </c>
      <c r="BU53">
        <f t="shared" si="34"/>
        <v>0.50091574542944506</v>
      </c>
      <c r="BW53" s="11">
        <f t="shared" si="109"/>
        <v>24.910800845405582</v>
      </c>
      <c r="BY53">
        <v>20</v>
      </c>
      <c r="BZ53">
        <v>6.3080000606107802</v>
      </c>
      <c r="CA53">
        <f t="shared" si="35"/>
        <v>0.52566667171756498</v>
      </c>
      <c r="CB53">
        <f t="shared" si="86"/>
        <v>10.767999755180583</v>
      </c>
      <c r="CC53">
        <v>20</v>
      </c>
      <c r="CD53">
        <v>6.3080000623753003</v>
      </c>
      <c r="CE53">
        <f t="shared" si="36"/>
        <v>0.52566667186460836</v>
      </c>
      <c r="CF53">
        <f t="shared" si="87"/>
        <v>15.769999735202861</v>
      </c>
      <c r="CG53">
        <v>20</v>
      </c>
      <c r="CH53">
        <v>6.3080000623913302</v>
      </c>
      <c r="CI53">
        <f t="shared" si="37"/>
        <v>0.52566667186594418</v>
      </c>
      <c r="CJ53">
        <f t="shared" si="88"/>
        <v>14.718666401910676</v>
      </c>
      <c r="CK53">
        <v>6</v>
      </c>
      <c r="CL53">
        <v>1.8923999878025699</v>
      </c>
      <c r="CM53">
        <f t="shared" si="38"/>
        <v>0.1576999989835475</v>
      </c>
      <c r="CN53">
        <f t="shared" si="99"/>
        <v>3.3116999694371603</v>
      </c>
      <c r="CO53">
        <f t="shared" si="39"/>
        <v>25.080000208650578</v>
      </c>
      <c r="CP53">
        <f t="shared" si="110"/>
        <v>38.596882556682331</v>
      </c>
      <c r="CQ53">
        <f t="shared" si="111"/>
        <v>28.584282556682332</v>
      </c>
      <c r="CR53">
        <f t="shared" si="112"/>
        <v>10.012600000000001</v>
      </c>
      <c r="CS53">
        <f t="shared" si="41"/>
        <v>0.50091573157039393</v>
      </c>
      <c r="CX53" s="10">
        <v>44641.423611111109</v>
      </c>
      <c r="CY53">
        <v>14.106999999999999</v>
      </c>
      <c r="CZ53">
        <v>-21.02646</v>
      </c>
      <c r="DA53">
        <f t="shared" si="42"/>
        <v>21.02646</v>
      </c>
      <c r="DC53" s="11">
        <v>0.21029</v>
      </c>
      <c r="DE53">
        <v>20</v>
      </c>
      <c r="DF53">
        <f t="shared" si="43"/>
        <v>6.3079999999999998</v>
      </c>
      <c r="DG53">
        <f t="shared" si="44"/>
        <v>0.52566666666666662</v>
      </c>
      <c r="DH53">
        <f t="shared" si="102"/>
        <v>16.295666666666659</v>
      </c>
      <c r="DI53">
        <v>20</v>
      </c>
      <c r="DJ53">
        <f t="shared" si="45"/>
        <v>6.3079999999999998</v>
      </c>
      <c r="DK53">
        <f t="shared" si="46"/>
        <v>0.52566666666666662</v>
      </c>
      <c r="DL53">
        <f t="shared" si="89"/>
        <v>15.769999999999992</v>
      </c>
      <c r="DM53">
        <v>20</v>
      </c>
      <c r="DN53">
        <f t="shared" si="47"/>
        <v>6.3079999999999998</v>
      </c>
      <c r="DO53">
        <f t="shared" si="48"/>
        <v>0.52566666666666662</v>
      </c>
      <c r="DP53">
        <f t="shared" si="116"/>
        <v>14.71866666666666</v>
      </c>
      <c r="DQ53">
        <v>20</v>
      </c>
      <c r="DR53">
        <f t="shared" si="49"/>
        <v>6.3079999999999998</v>
      </c>
      <c r="DS53">
        <f t="shared" si="50"/>
        <v>0.52566666666666662</v>
      </c>
      <c r="DT53">
        <f t="shared" si="91"/>
        <v>11.038999999999998</v>
      </c>
      <c r="DU53">
        <f t="shared" si="51"/>
        <v>30.400000000000002</v>
      </c>
      <c r="DV53">
        <f t="shared" si="113"/>
        <v>43.791705882352943</v>
      </c>
      <c r="DW53">
        <f t="shared" si="114"/>
        <v>22.765245882352943</v>
      </c>
      <c r="DX53">
        <f t="shared" si="52"/>
        <v>21.02646</v>
      </c>
      <c r="DY53">
        <f t="shared" si="53"/>
        <v>0.39894196305000007</v>
      </c>
      <c r="EB53">
        <v>20</v>
      </c>
      <c r="EC53">
        <v>6.3080000630566397</v>
      </c>
      <c r="ED53">
        <f t="shared" si="54"/>
        <v>0.52566667192138661</v>
      </c>
      <c r="EE53">
        <f t="shared" si="103"/>
        <v>11.50393309475567</v>
      </c>
      <c r="EF53">
        <v>20</v>
      </c>
      <c r="EG53">
        <v>6.3080000630451103</v>
      </c>
      <c r="EH53">
        <f t="shared" si="55"/>
        <v>0.52566667192042582</v>
      </c>
      <c r="EI53">
        <f t="shared" si="92"/>
        <v>15.770000157352532</v>
      </c>
      <c r="EJ53">
        <v>20</v>
      </c>
      <c r="EK53">
        <v>6.3080000630451103</v>
      </c>
      <c r="EL53">
        <f t="shared" si="56"/>
        <v>0.52566667192042582</v>
      </c>
      <c r="EM53">
        <f t="shared" si="117"/>
        <v>14.718666813521653</v>
      </c>
      <c r="EN53">
        <v>6</v>
      </c>
      <c r="EO53">
        <v>1.89239998108789</v>
      </c>
      <c r="EP53">
        <f t="shared" si="57"/>
        <v>0.15769999842399082</v>
      </c>
      <c r="EQ53">
        <f t="shared" si="118"/>
        <v>3.3116999668998495</v>
      </c>
      <c r="ER53">
        <f t="shared" si="58"/>
        <v>25.08000020510211</v>
      </c>
      <c r="ES53">
        <f t="shared" si="59"/>
        <v>38.596882553217355</v>
      </c>
      <c r="ET53">
        <f t="shared" si="60"/>
        <v>17.570422553217355</v>
      </c>
      <c r="EU53">
        <f t="shared" si="61"/>
        <v>21.02646</v>
      </c>
      <c r="EV53">
        <f t="shared" si="62"/>
        <v>0.30790701322633979</v>
      </c>
      <c r="FB53" s="10">
        <v>44641.423611111109</v>
      </c>
      <c r="FC53">
        <v>14.106999999999999</v>
      </c>
      <c r="FD53">
        <v>-21.02646</v>
      </c>
      <c r="FE53">
        <f t="shared" si="63"/>
        <v>21.02646</v>
      </c>
      <c r="FG53" s="11">
        <v>0.21029</v>
      </c>
      <c r="FI53">
        <v>0</v>
      </c>
      <c r="FJ53">
        <v>0</v>
      </c>
      <c r="FK53">
        <f t="shared" si="64"/>
        <v>0</v>
      </c>
      <c r="FL53">
        <f t="shared" si="104"/>
        <v>36.520000000000003</v>
      </c>
      <c r="FM53">
        <v>0</v>
      </c>
      <c r="FN53">
        <v>0</v>
      </c>
      <c r="FO53">
        <f t="shared" si="65"/>
        <v>0</v>
      </c>
      <c r="FP53">
        <f t="shared" si="94"/>
        <v>49.800000000000004</v>
      </c>
      <c r="FQ53">
        <v>0</v>
      </c>
      <c r="FR53">
        <v>0</v>
      </c>
      <c r="FS53">
        <f t="shared" si="66"/>
        <v>0</v>
      </c>
      <c r="FT53">
        <f t="shared" si="95"/>
        <v>39.840000000000003</v>
      </c>
      <c r="FU53">
        <f t="shared" si="67"/>
        <v>14.106999999999999</v>
      </c>
      <c r="FV53">
        <f t="shared" si="68"/>
        <v>-6.9194600000000008</v>
      </c>
      <c r="FW53">
        <f t="shared" si="69"/>
        <v>14.106999999999999</v>
      </c>
      <c r="FX53">
        <f t="shared" si="70"/>
        <v>0.24721341916666664</v>
      </c>
      <c r="GA53">
        <v>12.72</v>
      </c>
      <c r="GB53">
        <v>5.0686985447853496</v>
      </c>
      <c r="GC53">
        <f t="shared" si="71"/>
        <v>0.4223915453987791</v>
      </c>
      <c r="GD53">
        <f t="shared" si="105"/>
        <v>7.0074818353113359</v>
      </c>
      <c r="GE53">
        <v>13.73</v>
      </c>
      <c r="GF53">
        <v>5.4702799450055704</v>
      </c>
      <c r="GG53">
        <f t="shared" si="72"/>
        <v>0.45585666208379755</v>
      </c>
      <c r="GH53">
        <f t="shared" si="96"/>
        <v>6.8936359036543715</v>
      </c>
      <c r="GI53">
        <v>20</v>
      </c>
      <c r="GJ53">
        <v>6</v>
      </c>
      <c r="GK53">
        <v>2.390399986322</v>
      </c>
      <c r="GL53">
        <f t="shared" si="73"/>
        <v>0.19919999886016668</v>
      </c>
      <c r="GM53">
        <f t="shared" si="119"/>
        <v>4.1831999692146482</v>
      </c>
      <c r="GN53">
        <f t="shared" si="74"/>
        <v>27.036378476112922</v>
      </c>
      <c r="GO53">
        <f t="shared" si="75"/>
        <v>6.0099184761129223</v>
      </c>
      <c r="GP53">
        <f t="shared" si="76"/>
        <v>21.02646</v>
      </c>
      <c r="GQ53">
        <f t="shared" si="77"/>
        <v>0.47379000247848219</v>
      </c>
    </row>
    <row r="54" spans="1:199" x14ac:dyDescent="0.35">
      <c r="A54" s="10">
        <v>44641.427083333336</v>
      </c>
      <c r="B54">
        <v>15.2158</v>
      </c>
      <c r="C54">
        <v>-10.1358</v>
      </c>
      <c r="D54">
        <f t="shared" si="8"/>
        <v>10.1358</v>
      </c>
      <c r="F54">
        <v>0.21029</v>
      </c>
      <c r="H54">
        <v>20</v>
      </c>
      <c r="I54">
        <f t="shared" si="107"/>
        <v>6.3079999999999998</v>
      </c>
      <c r="J54">
        <f t="shared" si="9"/>
        <v>0.52566666666666662</v>
      </c>
      <c r="K54">
        <f t="shared" si="106"/>
        <v>16.821333333333325</v>
      </c>
      <c r="L54">
        <v>20</v>
      </c>
      <c r="M54">
        <f t="shared" si="0"/>
        <v>6.3079999999999998</v>
      </c>
      <c r="N54">
        <f t="shared" si="10"/>
        <v>0.52566666666666662</v>
      </c>
      <c r="O54">
        <f t="shared" si="78"/>
        <v>16.295666666666659</v>
      </c>
      <c r="P54">
        <v>20</v>
      </c>
      <c r="Q54">
        <f t="shared" si="1"/>
        <v>6.3079999999999998</v>
      </c>
      <c r="R54">
        <f t="shared" si="11"/>
        <v>0.52566666666666662</v>
      </c>
      <c r="S54">
        <f t="shared" si="79"/>
        <v>15.244333333333326</v>
      </c>
      <c r="T54">
        <v>20</v>
      </c>
      <c r="U54">
        <f t="shared" si="12"/>
        <v>6.3079999999999998</v>
      </c>
      <c r="V54">
        <f t="shared" si="13"/>
        <v>0.52566666666666662</v>
      </c>
      <c r="W54">
        <f t="shared" si="80"/>
        <v>11.564666666666664</v>
      </c>
      <c r="X54">
        <f t="shared" si="14"/>
        <v>30.400000000000002</v>
      </c>
      <c r="Y54">
        <f t="shared" si="15"/>
        <v>44.900505882352938</v>
      </c>
      <c r="Z54">
        <f t="shared" si="16"/>
        <v>34.764705882352942</v>
      </c>
      <c r="AA54">
        <f t="shared" si="108"/>
        <v>10.1358</v>
      </c>
      <c r="AB54">
        <f t="shared" si="17"/>
        <v>0.60922249999999989</v>
      </c>
      <c r="AD54" s="31"/>
      <c r="AE54">
        <v>20</v>
      </c>
      <c r="AF54">
        <v>6.3080000630553696</v>
      </c>
      <c r="AG54">
        <f t="shared" si="18"/>
        <v>0.5256666719212808</v>
      </c>
      <c r="AH54">
        <f t="shared" si="115"/>
        <v>12.3975664401777</v>
      </c>
      <c r="AI54">
        <v>20</v>
      </c>
      <c r="AJ54">
        <v>6.3080000630447897</v>
      </c>
      <c r="AK54">
        <f t="shared" si="20"/>
        <v>0.52566667192039918</v>
      </c>
      <c r="AL54">
        <f t="shared" si="81"/>
        <v>16.295666829257684</v>
      </c>
      <c r="AM54">
        <v>20</v>
      </c>
      <c r="AN54">
        <v>6.3080000630447897</v>
      </c>
      <c r="AO54">
        <f t="shared" si="21"/>
        <v>0.52566667192039918</v>
      </c>
      <c r="AP54">
        <f t="shared" si="82"/>
        <v>15.244333485427818</v>
      </c>
      <c r="AQ54">
        <v>6</v>
      </c>
      <c r="AR54">
        <v>1.89239998108788</v>
      </c>
      <c r="AS54">
        <f t="shared" si="22"/>
        <v>0.15769999842399002</v>
      </c>
      <c r="AT54">
        <f t="shared" si="97"/>
        <v>3.4693999653239143</v>
      </c>
      <c r="AU54">
        <f t="shared" si="23"/>
        <v>39.705682553215091</v>
      </c>
      <c r="AV54">
        <f t="shared" si="24"/>
        <v>29.569882553215091</v>
      </c>
      <c r="AW54">
        <f t="shared" si="25"/>
        <v>10.1358</v>
      </c>
      <c r="AX54">
        <f t="shared" si="26"/>
        <v>0.51818755017630014</v>
      </c>
      <c r="BB54">
        <v>20</v>
      </c>
      <c r="BC54">
        <v>6.3080000615767</v>
      </c>
      <c r="BD54">
        <f t="shared" si="27"/>
        <v>0.52566667179805837</v>
      </c>
      <c r="BE54">
        <f t="shared" si="83"/>
        <v>11.293666420925653</v>
      </c>
      <c r="BF54">
        <v>20</v>
      </c>
      <c r="BG54">
        <v>6.3080000628097697</v>
      </c>
      <c r="BH54">
        <f t="shared" si="28"/>
        <v>0.52566667190081418</v>
      </c>
      <c r="BI54">
        <f t="shared" si="84"/>
        <v>16.295666405363988</v>
      </c>
      <c r="BJ54">
        <v>20</v>
      </c>
      <c r="BK54">
        <v>6.3080000628091</v>
      </c>
      <c r="BL54">
        <f t="shared" si="29"/>
        <v>0.52566667190075833</v>
      </c>
      <c r="BM54">
        <f t="shared" si="85"/>
        <v>15.244333071994673</v>
      </c>
      <c r="BN54">
        <v>6</v>
      </c>
      <c r="BO54">
        <v>1.8923999813963499</v>
      </c>
      <c r="BP54">
        <f t="shared" si="30"/>
        <v>0.15769999844969582</v>
      </c>
      <c r="BQ54">
        <f t="shared" si="98"/>
        <v>3.4694000519876345</v>
      </c>
      <c r="BR54">
        <f t="shared" si="31"/>
        <v>39.70568255128461</v>
      </c>
      <c r="BS54">
        <f t="shared" si="32"/>
        <v>29.569882551284611</v>
      </c>
      <c r="BT54">
        <f t="shared" si="33"/>
        <v>10.1358</v>
      </c>
      <c r="BU54">
        <f t="shared" si="34"/>
        <v>0.51818755014247009</v>
      </c>
      <c r="BW54" s="11">
        <f t="shared" si="109"/>
        <v>25.896400168591921</v>
      </c>
      <c r="BY54">
        <v>20</v>
      </c>
      <c r="BZ54">
        <v>6.3080000630612396</v>
      </c>
      <c r="CA54">
        <f t="shared" si="35"/>
        <v>0.52566667192176997</v>
      </c>
      <c r="CB54">
        <f t="shared" si="86"/>
        <v>11.293666427102352</v>
      </c>
      <c r="CC54">
        <v>20</v>
      </c>
      <c r="CD54">
        <v>6.3080000630731599</v>
      </c>
      <c r="CE54">
        <f t="shared" si="36"/>
        <v>0.52566667192276328</v>
      </c>
      <c r="CF54">
        <f t="shared" si="87"/>
        <v>16.295666407125623</v>
      </c>
      <c r="CG54">
        <v>20</v>
      </c>
      <c r="CH54">
        <v>6.3080000630730098</v>
      </c>
      <c r="CI54">
        <f t="shared" si="37"/>
        <v>0.52566667192275085</v>
      </c>
      <c r="CJ54">
        <f t="shared" si="88"/>
        <v>15.244333073833428</v>
      </c>
      <c r="CK54">
        <v>6</v>
      </c>
      <c r="CL54">
        <v>1.8923999863232801</v>
      </c>
      <c r="CM54">
        <f t="shared" si="38"/>
        <v>0.15769999886027336</v>
      </c>
      <c r="CN54">
        <f t="shared" si="99"/>
        <v>3.4693999682974335</v>
      </c>
      <c r="CO54">
        <f t="shared" si="39"/>
        <v>25.080000211482758</v>
      </c>
      <c r="CP54">
        <f t="shared" si="110"/>
        <v>39.705682559447872</v>
      </c>
      <c r="CQ54">
        <f t="shared" si="111"/>
        <v>29.569882559447873</v>
      </c>
      <c r="CR54">
        <f t="shared" si="112"/>
        <v>10.1358</v>
      </c>
      <c r="CS54">
        <f t="shared" si="41"/>
        <v>0.51818755028552443</v>
      </c>
      <c r="CX54" s="10">
        <v>44641.427083333336</v>
      </c>
      <c r="CY54">
        <v>15.2158</v>
      </c>
      <c r="CZ54">
        <v>-21.28518</v>
      </c>
      <c r="DA54">
        <f t="shared" si="42"/>
        <v>21.28518</v>
      </c>
      <c r="DC54" s="11">
        <v>0.21029</v>
      </c>
      <c r="DE54">
        <v>20</v>
      </c>
      <c r="DF54">
        <f t="shared" si="43"/>
        <v>6.3079999999999998</v>
      </c>
      <c r="DG54">
        <f t="shared" si="44"/>
        <v>0.52566666666666662</v>
      </c>
      <c r="DH54">
        <f t="shared" si="102"/>
        <v>16.821333333333325</v>
      </c>
      <c r="DI54">
        <v>20</v>
      </c>
      <c r="DJ54">
        <f t="shared" si="45"/>
        <v>6.3079999999999998</v>
      </c>
      <c r="DK54">
        <f t="shared" si="46"/>
        <v>0.52566666666666662</v>
      </c>
      <c r="DL54">
        <f t="shared" si="89"/>
        <v>16.295666666666659</v>
      </c>
      <c r="DM54">
        <v>20</v>
      </c>
      <c r="DN54">
        <f t="shared" si="47"/>
        <v>6.3079999999999998</v>
      </c>
      <c r="DO54">
        <f t="shared" si="48"/>
        <v>0.52566666666666662</v>
      </c>
      <c r="DP54">
        <f t="shared" si="116"/>
        <v>15.244333333333326</v>
      </c>
      <c r="DQ54">
        <v>20</v>
      </c>
      <c r="DR54">
        <f t="shared" si="49"/>
        <v>6.3079999999999998</v>
      </c>
      <c r="DS54">
        <f t="shared" si="50"/>
        <v>0.52566666666666662</v>
      </c>
      <c r="DT54">
        <f t="shared" si="91"/>
        <v>11.564666666666664</v>
      </c>
      <c r="DU54">
        <f t="shared" si="51"/>
        <v>30.400000000000002</v>
      </c>
      <c r="DV54">
        <f t="shared" si="113"/>
        <v>44.900505882352938</v>
      </c>
      <c r="DW54">
        <f t="shared" si="114"/>
        <v>23.615325882352938</v>
      </c>
      <c r="DX54">
        <f t="shared" si="52"/>
        <v>21.28518</v>
      </c>
      <c r="DY54">
        <f t="shared" si="53"/>
        <v>0.41383890664999989</v>
      </c>
      <c r="EB54">
        <v>20</v>
      </c>
      <c r="EC54">
        <v>6.3080000630564896</v>
      </c>
      <c r="ED54">
        <f t="shared" si="54"/>
        <v>0.52566667192137417</v>
      </c>
      <c r="EE54">
        <f t="shared" si="103"/>
        <v>12.029599766677045</v>
      </c>
      <c r="EF54">
        <v>20</v>
      </c>
      <c r="EG54">
        <v>6.3080000630447897</v>
      </c>
      <c r="EH54">
        <f t="shared" si="55"/>
        <v>0.52566667192039918</v>
      </c>
      <c r="EI54">
        <f t="shared" si="92"/>
        <v>16.295666829272932</v>
      </c>
      <c r="EJ54">
        <v>20</v>
      </c>
      <c r="EK54">
        <v>6.3080000630447897</v>
      </c>
      <c r="EL54">
        <f t="shared" si="56"/>
        <v>0.52566667192039918</v>
      </c>
      <c r="EM54">
        <f t="shared" si="117"/>
        <v>15.244333485442052</v>
      </c>
      <c r="EN54">
        <v>20</v>
      </c>
      <c r="EO54">
        <v>6.3080000630632203</v>
      </c>
      <c r="EP54">
        <f t="shared" si="57"/>
        <v>0.52566667192193495</v>
      </c>
      <c r="EQ54">
        <f t="shared" si="118"/>
        <v>3.8373666388217842</v>
      </c>
      <c r="ER54">
        <f t="shared" si="58"/>
        <v>30.400000303866616</v>
      </c>
      <c r="ES54">
        <f t="shared" si="59"/>
        <v>44.900506179069751</v>
      </c>
      <c r="ET54">
        <f t="shared" si="60"/>
        <v>23.615326179069751</v>
      </c>
      <c r="EU54">
        <f t="shared" si="61"/>
        <v>21.28518</v>
      </c>
      <c r="EV54">
        <f t="shared" si="62"/>
        <v>0.41383891184971489</v>
      </c>
      <c r="FB54" s="10">
        <v>44641.427083333336</v>
      </c>
      <c r="FC54">
        <v>15.2158</v>
      </c>
      <c r="FD54">
        <v>-21.28518</v>
      </c>
      <c r="FE54">
        <f t="shared" si="63"/>
        <v>21.28518</v>
      </c>
      <c r="FG54" s="11">
        <v>0.21029</v>
      </c>
      <c r="FI54">
        <v>0</v>
      </c>
      <c r="FJ54">
        <v>0</v>
      </c>
      <c r="FK54">
        <f t="shared" si="64"/>
        <v>0</v>
      </c>
      <c r="FL54">
        <f t="shared" si="104"/>
        <v>36.520000000000003</v>
      </c>
      <c r="FM54">
        <v>0</v>
      </c>
      <c r="FN54">
        <v>0</v>
      </c>
      <c r="FO54">
        <f t="shared" si="65"/>
        <v>0</v>
      </c>
      <c r="FP54">
        <f t="shared" si="94"/>
        <v>49.800000000000004</v>
      </c>
      <c r="FQ54">
        <v>0</v>
      </c>
      <c r="FR54">
        <v>0</v>
      </c>
      <c r="FS54">
        <f t="shared" si="66"/>
        <v>0</v>
      </c>
      <c r="FT54">
        <f t="shared" si="95"/>
        <v>39.840000000000003</v>
      </c>
      <c r="FU54">
        <f t="shared" si="67"/>
        <v>15.2158</v>
      </c>
      <c r="FV54">
        <f t="shared" si="68"/>
        <v>-6.0693800000000007</v>
      </c>
      <c r="FW54">
        <f t="shared" si="69"/>
        <v>15.2158</v>
      </c>
      <c r="FX54">
        <f t="shared" si="70"/>
        <v>0.26664421516666664</v>
      </c>
      <c r="GA54">
        <v>11.95</v>
      </c>
      <c r="GB54">
        <v>4.7616769091467797</v>
      </c>
      <c r="GC54">
        <f t="shared" si="71"/>
        <v>0.39680640909556497</v>
      </c>
      <c r="GD54">
        <f t="shared" si="105"/>
        <v>7.4042882444069011</v>
      </c>
      <c r="GE54">
        <v>12.73</v>
      </c>
      <c r="GF54">
        <v>5.0717351815909701</v>
      </c>
      <c r="GG54">
        <f t="shared" si="72"/>
        <v>0.42264459846591418</v>
      </c>
      <c r="GH54">
        <f t="shared" si="96"/>
        <v>7.3162805021202857</v>
      </c>
      <c r="GI54">
        <v>20</v>
      </c>
      <c r="GJ54">
        <v>6</v>
      </c>
      <c r="GK54">
        <v>2.3903999863240601</v>
      </c>
      <c r="GL54">
        <f t="shared" si="73"/>
        <v>0.19919999886033835</v>
      </c>
      <c r="GM54">
        <f t="shared" si="119"/>
        <v>4.3823999680749868</v>
      </c>
      <c r="GN54">
        <f t="shared" si="74"/>
        <v>27.43961207706181</v>
      </c>
      <c r="GO54">
        <f t="shared" si="75"/>
        <v>6.1544320770618093</v>
      </c>
      <c r="GP54">
        <f t="shared" si="76"/>
        <v>21.28518</v>
      </c>
      <c r="GQ54">
        <f t="shared" si="77"/>
        <v>0.48085633530711069</v>
      </c>
    </row>
    <row r="55" spans="1:199" x14ac:dyDescent="0.35">
      <c r="A55" s="10">
        <v>44641.430555555555</v>
      </c>
      <c r="B55">
        <v>13.789400000000001</v>
      </c>
      <c r="C55">
        <v>-10.295</v>
      </c>
      <c r="D55">
        <f t="shared" si="8"/>
        <v>10.295</v>
      </c>
      <c r="F55">
        <v>0.21029</v>
      </c>
      <c r="H55">
        <v>20</v>
      </c>
      <c r="I55">
        <f t="shared" si="107"/>
        <v>6.3079999999999998</v>
      </c>
      <c r="J55">
        <f t="shared" si="9"/>
        <v>0.52566666666666662</v>
      </c>
      <c r="K55">
        <f t="shared" si="106"/>
        <v>17.346999999999991</v>
      </c>
      <c r="L55">
        <v>20</v>
      </c>
      <c r="M55">
        <f t="shared" si="0"/>
        <v>6.3079999999999998</v>
      </c>
      <c r="N55">
        <f t="shared" si="10"/>
        <v>0.52566666666666662</v>
      </c>
      <c r="O55">
        <f t="shared" si="78"/>
        <v>16.821333333333325</v>
      </c>
      <c r="P55">
        <v>20</v>
      </c>
      <c r="Q55">
        <f t="shared" si="1"/>
        <v>6.3079999999999998</v>
      </c>
      <c r="R55">
        <f t="shared" si="11"/>
        <v>0.52566666666666662</v>
      </c>
      <c r="S55">
        <f t="shared" si="79"/>
        <v>15.769999999999992</v>
      </c>
      <c r="T55">
        <v>20</v>
      </c>
      <c r="U55">
        <f t="shared" si="12"/>
        <v>6.3079999999999998</v>
      </c>
      <c r="V55">
        <f t="shared" si="13"/>
        <v>0.52566666666666662</v>
      </c>
      <c r="W55">
        <f t="shared" si="80"/>
        <v>12.09033333333333</v>
      </c>
      <c r="X55">
        <f t="shared" si="14"/>
        <v>30.400000000000002</v>
      </c>
      <c r="Y55">
        <f t="shared" si="15"/>
        <v>43.474105882352944</v>
      </c>
      <c r="Z55">
        <f t="shared" si="16"/>
        <v>33.179105882352943</v>
      </c>
      <c r="AA55">
        <f t="shared" si="108"/>
        <v>10.295</v>
      </c>
      <c r="AB55">
        <f t="shared" si="17"/>
        <v>0.58143618133333341</v>
      </c>
      <c r="AD55" s="31"/>
      <c r="AE55">
        <v>20</v>
      </c>
      <c r="AF55">
        <v>6.3080000630547</v>
      </c>
      <c r="AG55">
        <f t="shared" si="18"/>
        <v>0.52566667192122496</v>
      </c>
      <c r="AH55">
        <f t="shared" si="115"/>
        <v>12.923233112098925</v>
      </c>
      <c r="AI55">
        <v>20</v>
      </c>
      <c r="AJ55">
        <v>6.3080000630448696</v>
      </c>
      <c r="AK55">
        <f t="shared" si="20"/>
        <v>0.52566667192040584</v>
      </c>
      <c r="AL55">
        <f t="shared" si="81"/>
        <v>16.821333501178088</v>
      </c>
      <c r="AM55">
        <v>20</v>
      </c>
      <c r="AN55">
        <v>6.3080000630448696</v>
      </c>
      <c r="AO55">
        <f t="shared" si="21"/>
        <v>0.52566667192040584</v>
      </c>
      <c r="AP55">
        <f t="shared" si="82"/>
        <v>15.770000157348225</v>
      </c>
      <c r="AQ55">
        <v>6</v>
      </c>
      <c r="AR55">
        <v>1.8923999810879</v>
      </c>
      <c r="AS55">
        <f t="shared" si="22"/>
        <v>0.15769999842399166</v>
      </c>
      <c r="AT55">
        <f t="shared" si="97"/>
        <v>3.6270999637479058</v>
      </c>
      <c r="AU55">
        <f t="shared" si="23"/>
        <v>38.279282553214522</v>
      </c>
      <c r="AV55">
        <f t="shared" si="24"/>
        <v>27.98428255321452</v>
      </c>
      <c r="AW55">
        <f t="shared" si="25"/>
        <v>10.295</v>
      </c>
      <c r="AX55">
        <f t="shared" si="26"/>
        <v>0.49040123150962345</v>
      </c>
      <c r="BB55">
        <v>20</v>
      </c>
      <c r="BC55">
        <v>6.3080000628533703</v>
      </c>
      <c r="BD55">
        <f t="shared" si="27"/>
        <v>0.52566667190444749</v>
      </c>
      <c r="BE55">
        <f t="shared" si="83"/>
        <v>11.819333092830101</v>
      </c>
      <c r="BF55">
        <v>20</v>
      </c>
      <c r="BG55">
        <v>6.3080000628284898</v>
      </c>
      <c r="BH55">
        <f t="shared" si="28"/>
        <v>0.52566667190237415</v>
      </c>
      <c r="BI55">
        <f t="shared" si="84"/>
        <v>16.821333077266363</v>
      </c>
      <c r="BJ55">
        <v>20</v>
      </c>
      <c r="BK55">
        <v>6.3080000628574497</v>
      </c>
      <c r="BL55">
        <f t="shared" si="29"/>
        <v>0.52566667190478744</v>
      </c>
      <c r="BM55">
        <f t="shared" si="85"/>
        <v>15.76999974389946</v>
      </c>
      <c r="BN55">
        <v>6</v>
      </c>
      <c r="BO55">
        <v>1.8923999814166299</v>
      </c>
      <c r="BP55">
        <f t="shared" si="30"/>
        <v>0.15769999845138585</v>
      </c>
      <c r="BQ55">
        <f t="shared" si="98"/>
        <v>3.6271000504390205</v>
      </c>
      <c r="BR55">
        <f t="shared" si="31"/>
        <v>38.279282552889342</v>
      </c>
      <c r="BS55">
        <f t="shared" si="32"/>
        <v>27.98428255288934</v>
      </c>
      <c r="BT55">
        <f t="shared" si="33"/>
        <v>10.295</v>
      </c>
      <c r="BU55">
        <f t="shared" si="34"/>
        <v>0.49040123150392495</v>
      </c>
      <c r="BW55" s="11">
        <f t="shared" si="109"/>
        <v>24.31080016995594</v>
      </c>
      <c r="BY55">
        <v>20</v>
      </c>
      <c r="BZ55">
        <v>6.3080000607124704</v>
      </c>
      <c r="CA55">
        <f t="shared" si="35"/>
        <v>0.5256666717260392</v>
      </c>
      <c r="CB55">
        <f t="shared" si="86"/>
        <v>11.819333098828391</v>
      </c>
      <c r="CC55">
        <v>20</v>
      </c>
      <c r="CD55">
        <v>6.3080000624319998</v>
      </c>
      <c r="CE55">
        <f t="shared" si="36"/>
        <v>0.52566667186933336</v>
      </c>
      <c r="CF55">
        <f t="shared" si="87"/>
        <v>16.821333078994957</v>
      </c>
      <c r="CG55">
        <v>20</v>
      </c>
      <c r="CH55">
        <v>6.3080000624141599</v>
      </c>
      <c r="CI55">
        <f t="shared" si="37"/>
        <v>0.52566667186784666</v>
      </c>
      <c r="CJ55">
        <f t="shared" si="88"/>
        <v>15.769999745701273</v>
      </c>
      <c r="CK55">
        <v>6</v>
      </c>
      <c r="CL55">
        <v>1.89239998919616</v>
      </c>
      <c r="CM55">
        <f t="shared" si="38"/>
        <v>0.15769999909967999</v>
      </c>
      <c r="CN55">
        <f t="shared" si="99"/>
        <v>3.6270999673971134</v>
      </c>
      <c r="CO55">
        <f t="shared" si="39"/>
        <v>25.08000021054794</v>
      </c>
      <c r="CP55">
        <f t="shared" si="110"/>
        <v>38.279282558535044</v>
      </c>
      <c r="CQ55">
        <f t="shared" si="111"/>
        <v>27.984282558535043</v>
      </c>
      <c r="CR55">
        <f t="shared" si="112"/>
        <v>10.295</v>
      </c>
      <c r="CS55">
        <f t="shared" si="41"/>
        <v>0.49040123160286109</v>
      </c>
      <c r="CX55" s="10">
        <v>44641.430555555555</v>
      </c>
      <c r="CY55">
        <v>13.789400000000001</v>
      </c>
      <c r="CZ55">
        <v>-21.619499999999999</v>
      </c>
      <c r="DA55">
        <f t="shared" si="42"/>
        <v>21.619499999999999</v>
      </c>
      <c r="DC55" s="11">
        <v>0.21029</v>
      </c>
      <c r="DE55">
        <v>20</v>
      </c>
      <c r="DF55">
        <f t="shared" si="43"/>
        <v>6.3079999999999998</v>
      </c>
      <c r="DG55">
        <f t="shared" si="44"/>
        <v>0.52566666666666662</v>
      </c>
      <c r="DH55">
        <f t="shared" si="102"/>
        <v>17.346999999999991</v>
      </c>
      <c r="DI55">
        <v>20</v>
      </c>
      <c r="DJ55">
        <f t="shared" si="45"/>
        <v>6.3079999999999998</v>
      </c>
      <c r="DK55">
        <f t="shared" si="46"/>
        <v>0.52566666666666662</v>
      </c>
      <c r="DL55">
        <f t="shared" si="89"/>
        <v>16.821333333333325</v>
      </c>
      <c r="DM55">
        <v>20</v>
      </c>
      <c r="DN55">
        <f t="shared" si="47"/>
        <v>6.3079999999999998</v>
      </c>
      <c r="DO55">
        <f t="shared" si="48"/>
        <v>0.52566666666666662</v>
      </c>
      <c r="DP55">
        <f t="shared" si="116"/>
        <v>15.769999999999992</v>
      </c>
      <c r="DQ55">
        <v>20</v>
      </c>
      <c r="DR55">
        <f t="shared" si="49"/>
        <v>6.3079999999999998</v>
      </c>
      <c r="DS55">
        <f t="shared" si="50"/>
        <v>0.52566666666666662</v>
      </c>
      <c r="DT55">
        <f t="shared" si="91"/>
        <v>12.09033333333333</v>
      </c>
      <c r="DU55">
        <f t="shared" si="51"/>
        <v>30.400000000000002</v>
      </c>
      <c r="DV55">
        <f t="shared" si="113"/>
        <v>43.474105882352944</v>
      </c>
      <c r="DW55">
        <f t="shared" si="114"/>
        <v>21.854605882352946</v>
      </c>
      <c r="DX55">
        <f t="shared" si="52"/>
        <v>21.619499999999999</v>
      </c>
      <c r="DY55">
        <f t="shared" si="53"/>
        <v>0.38298375591666672</v>
      </c>
      <c r="EB55">
        <v>20</v>
      </c>
      <c r="EC55">
        <v>6.3080000630566504</v>
      </c>
      <c r="ED55">
        <f t="shared" si="54"/>
        <v>0.5256666719213875</v>
      </c>
      <c r="EE55">
        <f t="shared" si="103"/>
        <v>12.555266438598432</v>
      </c>
      <c r="EF55">
        <v>20</v>
      </c>
      <c r="EG55">
        <v>6.30800006304516</v>
      </c>
      <c r="EH55">
        <f t="shared" si="55"/>
        <v>0.52566667192042993</v>
      </c>
      <c r="EI55">
        <f t="shared" si="92"/>
        <v>16.821333501193362</v>
      </c>
      <c r="EJ55">
        <v>20</v>
      </c>
      <c r="EK55">
        <v>6.30800006304516</v>
      </c>
      <c r="EL55">
        <f t="shared" si="56"/>
        <v>0.52566667192042993</v>
      </c>
      <c r="EM55">
        <f t="shared" si="117"/>
        <v>15.770000157362482</v>
      </c>
      <c r="EN55">
        <v>6</v>
      </c>
      <c r="EO55">
        <v>1.89239998108789</v>
      </c>
      <c r="EP55">
        <f t="shared" si="57"/>
        <v>0.15769999842399082</v>
      </c>
      <c r="EQ55">
        <f t="shared" si="118"/>
        <v>3.9950666372457748</v>
      </c>
      <c r="ER55">
        <f t="shared" si="58"/>
        <v>25.080000205102245</v>
      </c>
      <c r="ES55">
        <f t="shared" si="59"/>
        <v>38.279282553217485</v>
      </c>
      <c r="ET55">
        <f t="shared" si="60"/>
        <v>16.659782553217486</v>
      </c>
      <c r="EU55">
        <f t="shared" si="61"/>
        <v>21.619499999999999</v>
      </c>
      <c r="EV55">
        <f t="shared" si="62"/>
        <v>0.29194880609300877</v>
      </c>
      <c r="FB55" s="10">
        <v>44641.430555555555</v>
      </c>
      <c r="FC55">
        <v>13.789400000000001</v>
      </c>
      <c r="FD55">
        <v>-21.619499999999999</v>
      </c>
      <c r="FE55">
        <f t="shared" si="63"/>
        <v>21.619499999999999</v>
      </c>
      <c r="FG55" s="11">
        <v>0.21029</v>
      </c>
      <c r="FI55">
        <v>0</v>
      </c>
      <c r="FJ55">
        <v>0</v>
      </c>
      <c r="FK55">
        <f t="shared" si="64"/>
        <v>0</v>
      </c>
      <c r="FL55">
        <f t="shared" si="104"/>
        <v>36.520000000000003</v>
      </c>
      <c r="FM55">
        <v>0</v>
      </c>
      <c r="FN55">
        <v>0</v>
      </c>
      <c r="FO55">
        <f t="shared" si="65"/>
        <v>0</v>
      </c>
      <c r="FP55">
        <f t="shared" si="94"/>
        <v>49.800000000000004</v>
      </c>
      <c r="FQ55">
        <v>0</v>
      </c>
      <c r="FR55">
        <v>0</v>
      </c>
      <c r="FS55">
        <f t="shared" si="66"/>
        <v>0</v>
      </c>
      <c r="FT55">
        <f t="shared" si="95"/>
        <v>39.840000000000003</v>
      </c>
      <c r="FU55">
        <f t="shared" si="67"/>
        <v>13.789400000000001</v>
      </c>
      <c r="FV55">
        <f t="shared" si="68"/>
        <v>-7.8300999999999981</v>
      </c>
      <c r="FW55">
        <f t="shared" si="69"/>
        <v>13.789400000000001</v>
      </c>
      <c r="FX55">
        <f t="shared" si="70"/>
        <v>0.24164774383333332</v>
      </c>
      <c r="GA55">
        <v>13.53</v>
      </c>
      <c r="GB55">
        <v>5.3913205312526697</v>
      </c>
      <c r="GC55">
        <f t="shared" si="71"/>
        <v>0.44927671093772253</v>
      </c>
      <c r="GD55">
        <f t="shared" si="105"/>
        <v>7.8535649553446234</v>
      </c>
      <c r="GE55">
        <v>14.82</v>
      </c>
      <c r="GF55">
        <v>5.9034891577517197</v>
      </c>
      <c r="GG55">
        <f t="shared" si="72"/>
        <v>0.49195742981264334</v>
      </c>
      <c r="GH55">
        <f t="shared" si="96"/>
        <v>7.8082379319329291</v>
      </c>
      <c r="GI55">
        <v>20</v>
      </c>
      <c r="GJ55">
        <v>6</v>
      </c>
      <c r="GK55">
        <v>2.3903999863184899</v>
      </c>
      <c r="GL55">
        <f t="shared" si="73"/>
        <v>0.19919999885987419</v>
      </c>
      <c r="GM55">
        <f t="shared" si="119"/>
        <v>4.5815999669348608</v>
      </c>
      <c r="GN55">
        <f t="shared" si="74"/>
        <v>27.474609675322881</v>
      </c>
      <c r="GO55">
        <f t="shared" si="75"/>
        <v>5.8551096753228826</v>
      </c>
      <c r="GP55">
        <f t="shared" si="76"/>
        <v>21.619499999999999</v>
      </c>
      <c r="GQ55">
        <f t="shared" si="77"/>
        <v>0.48146963905197071</v>
      </c>
    </row>
    <row r="56" spans="1:199" x14ac:dyDescent="0.35">
      <c r="A56" s="10">
        <v>44641.434027777781</v>
      </c>
      <c r="B56">
        <v>13.707599999999999</v>
      </c>
      <c r="C56">
        <v>-10.492000000000001</v>
      </c>
      <c r="D56">
        <f t="shared" si="8"/>
        <v>10.492000000000001</v>
      </c>
      <c r="F56">
        <v>0.21029</v>
      </c>
      <c r="H56">
        <v>20</v>
      </c>
      <c r="I56">
        <f t="shared" si="107"/>
        <v>6.3079999999999998</v>
      </c>
      <c r="J56">
        <f t="shared" si="9"/>
        <v>0.52566666666666662</v>
      </c>
      <c r="K56">
        <f t="shared" si="106"/>
        <v>17.872666666666657</v>
      </c>
      <c r="L56">
        <v>20</v>
      </c>
      <c r="M56">
        <f t="shared" si="0"/>
        <v>6.3079999999999998</v>
      </c>
      <c r="N56">
        <f t="shared" si="10"/>
        <v>0.52566666666666662</v>
      </c>
      <c r="O56">
        <f t="shared" si="78"/>
        <v>17.346999999999991</v>
      </c>
      <c r="P56">
        <v>20</v>
      </c>
      <c r="Q56">
        <f t="shared" si="1"/>
        <v>6.3079999999999998</v>
      </c>
      <c r="R56">
        <f t="shared" si="11"/>
        <v>0.52566666666666662</v>
      </c>
      <c r="S56">
        <f t="shared" si="79"/>
        <v>16.295666666666659</v>
      </c>
      <c r="T56">
        <v>20</v>
      </c>
      <c r="U56">
        <f t="shared" si="12"/>
        <v>6.3079999999999998</v>
      </c>
      <c r="V56">
        <f t="shared" si="13"/>
        <v>0.52566666666666662</v>
      </c>
      <c r="W56">
        <f t="shared" si="80"/>
        <v>12.615999999999996</v>
      </c>
      <c r="X56">
        <f t="shared" si="14"/>
        <v>30.400000000000002</v>
      </c>
      <c r="Y56">
        <f t="shared" si="15"/>
        <v>43.392305882352943</v>
      </c>
      <c r="Z56">
        <f t="shared" si="16"/>
        <v>32.900305882352939</v>
      </c>
      <c r="AA56">
        <f t="shared" si="108"/>
        <v>10.492000000000001</v>
      </c>
      <c r="AB56">
        <f t="shared" si="17"/>
        <v>0.57655044366666663</v>
      </c>
      <c r="AD56" s="31"/>
      <c r="AE56">
        <v>20</v>
      </c>
      <c r="AF56">
        <v>6.3080000630558004</v>
      </c>
      <c r="AG56">
        <f t="shared" si="18"/>
        <v>0.52566667192131666</v>
      </c>
      <c r="AH56">
        <f t="shared" si="115"/>
        <v>13.448899784020242</v>
      </c>
      <c r="AI56">
        <v>20</v>
      </c>
      <c r="AJ56">
        <v>6.30800006304489</v>
      </c>
      <c r="AK56">
        <f t="shared" si="20"/>
        <v>0.5256666719204075</v>
      </c>
      <c r="AL56">
        <f t="shared" si="81"/>
        <v>17.347000173098497</v>
      </c>
      <c r="AM56">
        <v>20</v>
      </c>
      <c r="AN56">
        <v>6.30800006304489</v>
      </c>
      <c r="AO56">
        <f t="shared" si="21"/>
        <v>0.5256666719204075</v>
      </c>
      <c r="AP56">
        <f t="shared" si="82"/>
        <v>16.295666829268633</v>
      </c>
      <c r="AQ56">
        <v>6</v>
      </c>
      <c r="AR56">
        <v>1.8923999810884999</v>
      </c>
      <c r="AS56">
        <f t="shared" si="22"/>
        <v>0.15769999842404167</v>
      </c>
      <c r="AT56">
        <f t="shared" si="97"/>
        <v>3.7847999621719475</v>
      </c>
      <c r="AU56">
        <f t="shared" si="23"/>
        <v>38.19748255321656</v>
      </c>
      <c r="AV56">
        <f t="shared" si="24"/>
        <v>27.705482553216559</v>
      </c>
      <c r="AW56">
        <f t="shared" si="25"/>
        <v>10.492000000000001</v>
      </c>
      <c r="AX56">
        <f t="shared" si="26"/>
        <v>0.48551549384299247</v>
      </c>
      <c r="BB56">
        <v>20</v>
      </c>
      <c r="BC56">
        <v>6.3080000630775803</v>
      </c>
      <c r="BD56">
        <f t="shared" si="27"/>
        <v>0.52566667192313166</v>
      </c>
      <c r="BE56">
        <f t="shared" si="83"/>
        <v>12.344999764753233</v>
      </c>
      <c r="BF56">
        <v>20</v>
      </c>
      <c r="BG56">
        <v>6.3080000630772597</v>
      </c>
      <c r="BH56">
        <f t="shared" si="28"/>
        <v>0.52566667192310501</v>
      </c>
      <c r="BI56">
        <f t="shared" si="84"/>
        <v>17.346999749189468</v>
      </c>
      <c r="BJ56">
        <v>20</v>
      </c>
      <c r="BK56">
        <v>6.3080000630772703</v>
      </c>
      <c r="BL56">
        <f t="shared" si="29"/>
        <v>0.5256666719231059</v>
      </c>
      <c r="BM56">
        <f t="shared" si="85"/>
        <v>16.295666415822566</v>
      </c>
      <c r="BN56">
        <v>6</v>
      </c>
      <c r="BO56">
        <v>1.8923999814627299</v>
      </c>
      <c r="BP56">
        <f t="shared" si="30"/>
        <v>0.15769999845522753</v>
      </c>
      <c r="BQ56">
        <f t="shared" si="98"/>
        <v>3.7848000488942479</v>
      </c>
      <c r="BR56">
        <f t="shared" si="31"/>
        <v>38.197482553758633</v>
      </c>
      <c r="BS56">
        <f t="shared" si="32"/>
        <v>27.705482553758632</v>
      </c>
      <c r="BT56">
        <f t="shared" si="33"/>
        <v>10.492000000000001</v>
      </c>
      <c r="BU56">
        <f t="shared" si="34"/>
        <v>0.48551549385249199</v>
      </c>
      <c r="BW56" s="11">
        <f t="shared" si="109"/>
        <v>24.03200017069484</v>
      </c>
      <c r="BY56">
        <v>20</v>
      </c>
      <c r="BZ56">
        <v>6.3080000630618196</v>
      </c>
      <c r="CA56">
        <f t="shared" si="35"/>
        <v>0.52566667192181826</v>
      </c>
      <c r="CB56">
        <f t="shared" si="86"/>
        <v>12.34499977075021</v>
      </c>
      <c r="CC56">
        <v>20</v>
      </c>
      <c r="CD56">
        <v>6.3080000630733197</v>
      </c>
      <c r="CE56">
        <f t="shared" si="36"/>
        <v>0.52566667192277661</v>
      </c>
      <c r="CF56">
        <f t="shared" si="87"/>
        <v>17.346999750917735</v>
      </c>
      <c r="CG56">
        <v>20</v>
      </c>
      <c r="CH56">
        <v>6.3080000630731696</v>
      </c>
      <c r="CI56">
        <f t="shared" si="37"/>
        <v>0.52566667192276417</v>
      </c>
      <c r="CJ56">
        <f t="shared" si="88"/>
        <v>16.295666417624037</v>
      </c>
      <c r="CK56">
        <v>6</v>
      </c>
      <c r="CL56">
        <v>1.8923999900611499</v>
      </c>
      <c r="CM56">
        <f t="shared" si="38"/>
        <v>0.1576999991717625</v>
      </c>
      <c r="CN56">
        <f t="shared" si="99"/>
        <v>3.7847999665688761</v>
      </c>
      <c r="CO56">
        <f t="shared" si="39"/>
        <v>25.080000215987301</v>
      </c>
      <c r="CP56">
        <f t="shared" si="110"/>
        <v>38.197482563846421</v>
      </c>
      <c r="CQ56">
        <f t="shared" si="111"/>
        <v>27.70548256384642</v>
      </c>
      <c r="CR56">
        <f t="shared" si="112"/>
        <v>10.492000000000001</v>
      </c>
      <c r="CS56">
        <f t="shared" si="41"/>
        <v>0.48551549402927191</v>
      </c>
      <c r="CX56" s="10">
        <v>44641.434027777781</v>
      </c>
      <c r="CY56">
        <v>13.707599999999999</v>
      </c>
      <c r="CZ56">
        <v>-22.033200000000001</v>
      </c>
      <c r="DA56">
        <f t="shared" si="42"/>
        <v>22.033200000000001</v>
      </c>
      <c r="DC56" s="11">
        <v>0.21029</v>
      </c>
      <c r="DE56">
        <v>20</v>
      </c>
      <c r="DF56">
        <f t="shared" si="43"/>
        <v>6.3079999999999998</v>
      </c>
      <c r="DG56">
        <f t="shared" si="44"/>
        <v>0.52566666666666662</v>
      </c>
      <c r="DH56">
        <f t="shared" si="102"/>
        <v>17.872666666666657</v>
      </c>
      <c r="DI56">
        <v>20</v>
      </c>
      <c r="DJ56">
        <f t="shared" si="45"/>
        <v>6.3079999999999998</v>
      </c>
      <c r="DK56">
        <f t="shared" si="46"/>
        <v>0.52566666666666662</v>
      </c>
      <c r="DL56">
        <f t="shared" si="89"/>
        <v>17.346999999999991</v>
      </c>
      <c r="DM56">
        <v>20</v>
      </c>
      <c r="DN56">
        <f t="shared" si="47"/>
        <v>6.3079999999999998</v>
      </c>
      <c r="DO56">
        <f t="shared" si="48"/>
        <v>0.52566666666666662</v>
      </c>
      <c r="DP56">
        <f t="shared" si="116"/>
        <v>16.295666666666659</v>
      </c>
      <c r="DQ56">
        <v>20</v>
      </c>
      <c r="DR56">
        <f t="shared" si="49"/>
        <v>6.3079999999999998</v>
      </c>
      <c r="DS56">
        <f t="shared" si="50"/>
        <v>0.52566666666666662</v>
      </c>
      <c r="DT56">
        <f t="shared" si="91"/>
        <v>12.615999999999996</v>
      </c>
      <c r="DU56">
        <f t="shared" si="51"/>
        <v>30.400000000000002</v>
      </c>
      <c r="DV56">
        <f t="shared" si="113"/>
        <v>43.392305882352943</v>
      </c>
      <c r="DW56">
        <f t="shared" si="114"/>
        <v>21.359105882352942</v>
      </c>
      <c r="DX56">
        <f t="shared" si="52"/>
        <v>22.033200000000001</v>
      </c>
      <c r="DY56">
        <f t="shared" si="53"/>
        <v>0.37430053133333335</v>
      </c>
      <c r="EB56">
        <v>20</v>
      </c>
      <c r="EC56">
        <v>6.3080000630566504</v>
      </c>
      <c r="ED56">
        <f t="shared" si="54"/>
        <v>0.5256666719213875</v>
      </c>
      <c r="EE56">
        <f t="shared" si="103"/>
        <v>13.080933110519819</v>
      </c>
      <c r="EF56">
        <v>20</v>
      </c>
      <c r="EG56">
        <v>6.3080000630451902</v>
      </c>
      <c r="EH56">
        <f t="shared" si="55"/>
        <v>0.52566667192043259</v>
      </c>
      <c r="EI56">
        <f t="shared" si="92"/>
        <v>17.347000173113795</v>
      </c>
      <c r="EJ56">
        <v>20</v>
      </c>
      <c r="EK56">
        <v>6.3080000630451902</v>
      </c>
      <c r="EL56">
        <f t="shared" si="56"/>
        <v>0.52566667192043259</v>
      </c>
      <c r="EM56">
        <f t="shared" si="117"/>
        <v>16.295666829282915</v>
      </c>
      <c r="EN56">
        <v>6</v>
      </c>
      <c r="EO56">
        <v>1.8923999810879</v>
      </c>
      <c r="EP56">
        <f t="shared" si="57"/>
        <v>0.15769999842399166</v>
      </c>
      <c r="EQ56">
        <f t="shared" si="118"/>
        <v>4.1527666356697663</v>
      </c>
      <c r="ER56">
        <f t="shared" si="58"/>
        <v>25.080000205102323</v>
      </c>
      <c r="ES56">
        <f t="shared" si="59"/>
        <v>38.197482553217561</v>
      </c>
      <c r="ET56">
        <f t="shared" si="60"/>
        <v>16.164282553217561</v>
      </c>
      <c r="EU56">
        <f t="shared" si="61"/>
        <v>22.033200000000001</v>
      </c>
      <c r="EV56">
        <f t="shared" si="62"/>
        <v>0.28326558150967673</v>
      </c>
      <c r="FB56" s="10">
        <v>44641.434027777781</v>
      </c>
      <c r="FC56">
        <v>13.707599999999999</v>
      </c>
      <c r="FD56">
        <v>-22.033200000000001</v>
      </c>
      <c r="FE56">
        <f t="shared" si="63"/>
        <v>22.033200000000001</v>
      </c>
      <c r="FG56" s="11">
        <v>0.21029</v>
      </c>
      <c r="FI56">
        <v>0</v>
      </c>
      <c r="FJ56">
        <v>0</v>
      </c>
      <c r="FK56">
        <f t="shared" si="64"/>
        <v>0</v>
      </c>
      <c r="FL56">
        <f t="shared" si="104"/>
        <v>36.520000000000003</v>
      </c>
      <c r="FM56">
        <v>0</v>
      </c>
      <c r="FN56">
        <v>0</v>
      </c>
      <c r="FO56">
        <f t="shared" si="65"/>
        <v>0</v>
      </c>
      <c r="FP56">
        <f t="shared" si="94"/>
        <v>49.800000000000004</v>
      </c>
      <c r="FQ56">
        <v>0</v>
      </c>
      <c r="FR56">
        <v>0</v>
      </c>
      <c r="FS56">
        <f t="shared" si="66"/>
        <v>0</v>
      </c>
      <c r="FT56">
        <f t="shared" si="95"/>
        <v>39.840000000000003</v>
      </c>
      <c r="FU56">
        <f t="shared" si="67"/>
        <v>13.707599999999999</v>
      </c>
      <c r="FV56">
        <f t="shared" si="68"/>
        <v>-8.3256000000000014</v>
      </c>
      <c r="FW56">
        <f t="shared" si="69"/>
        <v>13.707599999999999</v>
      </c>
      <c r="FX56">
        <f t="shared" si="70"/>
        <v>0.24021426699999998</v>
      </c>
      <c r="GA56">
        <v>13.97</v>
      </c>
      <c r="GB56">
        <v>5.5641918222769</v>
      </c>
      <c r="GC56">
        <f t="shared" si="71"/>
        <v>0.46368265185640833</v>
      </c>
      <c r="GD56">
        <f t="shared" si="105"/>
        <v>8.3172476072010326</v>
      </c>
      <c r="GE56">
        <v>15.42</v>
      </c>
      <c r="GF56">
        <v>6.14188286637145</v>
      </c>
      <c r="GG56">
        <f t="shared" si="72"/>
        <v>0.51182357219762087</v>
      </c>
      <c r="GH56">
        <f t="shared" si="96"/>
        <v>8.3200615041305497</v>
      </c>
      <c r="GI56">
        <v>20</v>
      </c>
      <c r="GJ56">
        <v>6</v>
      </c>
      <c r="GK56">
        <v>2.3903999863168002</v>
      </c>
      <c r="GL56">
        <f t="shared" si="73"/>
        <v>0.19919999885973336</v>
      </c>
      <c r="GM56">
        <f t="shared" si="119"/>
        <v>4.7807999657945945</v>
      </c>
      <c r="GN56">
        <f t="shared" si="74"/>
        <v>27.80407467496515</v>
      </c>
      <c r="GO56">
        <f t="shared" si="75"/>
        <v>5.7708746749651496</v>
      </c>
      <c r="GP56">
        <f t="shared" si="76"/>
        <v>22.033200000000001</v>
      </c>
      <c r="GQ56">
        <f t="shared" si="77"/>
        <v>0.48724323861653507</v>
      </c>
    </row>
    <row r="57" spans="1:199" x14ac:dyDescent="0.35">
      <c r="A57" s="10">
        <v>44641.4375</v>
      </c>
      <c r="B57">
        <v>14.582800000000001</v>
      </c>
      <c r="C57">
        <v>-10.590400000000001</v>
      </c>
      <c r="D57">
        <f t="shared" si="8"/>
        <v>10.590400000000001</v>
      </c>
      <c r="F57">
        <v>0.21029</v>
      </c>
      <c r="H57">
        <v>20</v>
      </c>
      <c r="I57">
        <f t="shared" si="107"/>
        <v>6.3079999999999998</v>
      </c>
      <c r="J57">
        <f t="shared" si="9"/>
        <v>0.52566666666666662</v>
      </c>
      <c r="K57">
        <f t="shared" si="106"/>
        <v>18.398333333333323</v>
      </c>
      <c r="L57">
        <v>20</v>
      </c>
      <c r="M57">
        <f t="shared" si="0"/>
        <v>6.3079999999999998</v>
      </c>
      <c r="N57">
        <f t="shared" si="10"/>
        <v>0.52566666666666662</v>
      </c>
      <c r="O57">
        <f t="shared" si="78"/>
        <v>17.872666666666657</v>
      </c>
      <c r="P57">
        <v>20</v>
      </c>
      <c r="Q57">
        <f t="shared" si="1"/>
        <v>6.3079999999999998</v>
      </c>
      <c r="R57">
        <f t="shared" si="11"/>
        <v>0.52566666666666662</v>
      </c>
      <c r="S57">
        <f t="shared" si="79"/>
        <v>16.821333333333325</v>
      </c>
      <c r="T57">
        <v>20</v>
      </c>
      <c r="U57">
        <f t="shared" si="12"/>
        <v>6.3079999999999998</v>
      </c>
      <c r="V57">
        <f t="shared" si="13"/>
        <v>0.52566666666666662</v>
      </c>
      <c r="W57">
        <f t="shared" si="80"/>
        <v>13.141666666666662</v>
      </c>
      <c r="X57">
        <f t="shared" si="14"/>
        <v>30.400000000000002</v>
      </c>
      <c r="Y57">
        <f t="shared" si="15"/>
        <v>44.267505882352943</v>
      </c>
      <c r="Z57">
        <f t="shared" si="16"/>
        <v>33.67710588235294</v>
      </c>
      <c r="AA57">
        <f t="shared" si="108"/>
        <v>10.590400000000001</v>
      </c>
      <c r="AB57">
        <f t="shared" si="17"/>
        <v>0.59016321633333335</v>
      </c>
      <c r="AD57" s="31"/>
      <c r="AE57">
        <v>20</v>
      </c>
      <c r="AF57">
        <v>6.3080000630544397</v>
      </c>
      <c r="AG57">
        <f t="shared" si="18"/>
        <v>0.52566667192120331</v>
      </c>
      <c r="AH57">
        <f t="shared" si="115"/>
        <v>13.974566455941446</v>
      </c>
      <c r="AI57">
        <v>20</v>
      </c>
      <c r="AJ57">
        <v>6.3080000630448501</v>
      </c>
      <c r="AK57">
        <f t="shared" si="20"/>
        <v>0.52566667192040417</v>
      </c>
      <c r="AL57">
        <f t="shared" si="81"/>
        <v>17.872666845018902</v>
      </c>
      <c r="AM57">
        <v>20</v>
      </c>
      <c r="AN57">
        <v>6.3080000630448501</v>
      </c>
      <c r="AO57">
        <f t="shared" si="21"/>
        <v>0.52566667192040417</v>
      </c>
      <c r="AP57">
        <f t="shared" si="82"/>
        <v>16.821333501189038</v>
      </c>
      <c r="AQ57">
        <v>6</v>
      </c>
      <c r="AR57">
        <v>1.8923999810884899</v>
      </c>
      <c r="AS57">
        <f t="shared" si="22"/>
        <v>0.15769999842404084</v>
      </c>
      <c r="AT57">
        <f t="shared" si="97"/>
        <v>3.9424999605959883</v>
      </c>
      <c r="AU57">
        <f t="shared" si="23"/>
        <v>39.072682553214861</v>
      </c>
      <c r="AV57">
        <f t="shared" si="24"/>
        <v>28.482282553214858</v>
      </c>
      <c r="AW57">
        <f t="shared" si="25"/>
        <v>10.590400000000001</v>
      </c>
      <c r="AX57">
        <f t="shared" si="26"/>
        <v>0.49912826650962944</v>
      </c>
      <c r="BB57">
        <v>20</v>
      </c>
      <c r="BC57">
        <v>6.3080000630776301</v>
      </c>
      <c r="BD57">
        <f t="shared" si="27"/>
        <v>0.52566667192313576</v>
      </c>
      <c r="BE57">
        <f t="shared" si="83"/>
        <v>12.870666436676368</v>
      </c>
      <c r="BF57">
        <v>20</v>
      </c>
      <c r="BG57">
        <v>6.3080000630773103</v>
      </c>
      <c r="BH57">
        <f t="shared" si="28"/>
        <v>0.52566667192310912</v>
      </c>
      <c r="BI57">
        <f t="shared" si="84"/>
        <v>17.872666421112577</v>
      </c>
      <c r="BJ57">
        <v>20</v>
      </c>
      <c r="BK57">
        <v>6.3080000630773201</v>
      </c>
      <c r="BL57">
        <f t="shared" si="29"/>
        <v>0.52566667192311001</v>
      </c>
      <c r="BM57">
        <f t="shared" si="85"/>
        <v>16.821333087745675</v>
      </c>
      <c r="BN57">
        <v>6</v>
      </c>
      <c r="BO57">
        <v>1.8923999819966399</v>
      </c>
      <c r="BP57">
        <f t="shared" si="30"/>
        <v>0.15769999849972</v>
      </c>
      <c r="BQ57">
        <f t="shared" si="98"/>
        <v>3.9425000473939678</v>
      </c>
      <c r="BR57">
        <f t="shared" si="31"/>
        <v>39.072682554386944</v>
      </c>
      <c r="BS57">
        <f t="shared" si="32"/>
        <v>28.482282554386941</v>
      </c>
      <c r="BT57">
        <f t="shared" si="33"/>
        <v>10.590400000000001</v>
      </c>
      <c r="BU57">
        <f t="shared" si="34"/>
        <v>0.49912826653016912</v>
      </c>
      <c r="BW57" s="11">
        <f t="shared" si="109"/>
        <v>24.808800171228896</v>
      </c>
      <c r="BY57">
        <v>20</v>
      </c>
      <c r="BZ57">
        <v>6.3080000630622504</v>
      </c>
      <c r="CA57">
        <f t="shared" si="35"/>
        <v>0.52566667192185423</v>
      </c>
      <c r="CB57">
        <f t="shared" si="86"/>
        <v>12.870666442672064</v>
      </c>
      <c r="CC57">
        <v>20</v>
      </c>
      <c r="CD57">
        <v>6.3080000630734601</v>
      </c>
      <c r="CE57">
        <f t="shared" si="36"/>
        <v>0.52566667192278838</v>
      </c>
      <c r="CF57">
        <f t="shared" si="87"/>
        <v>17.872666422840524</v>
      </c>
      <c r="CG57">
        <v>20</v>
      </c>
      <c r="CH57">
        <v>6.30800006307331</v>
      </c>
      <c r="CI57">
        <f t="shared" si="37"/>
        <v>0.52566667192277583</v>
      </c>
      <c r="CJ57">
        <f t="shared" si="88"/>
        <v>16.821333089546812</v>
      </c>
      <c r="CK57">
        <v>6</v>
      </c>
      <c r="CL57">
        <v>1.8923999835895999</v>
      </c>
      <c r="CM57">
        <f t="shared" si="38"/>
        <v>0.15769999863246667</v>
      </c>
      <c r="CN57">
        <f t="shared" si="99"/>
        <v>3.9424999652013426</v>
      </c>
      <c r="CO57">
        <f t="shared" si="39"/>
        <v>25.080000208191105</v>
      </c>
      <c r="CP57">
        <f t="shared" si="110"/>
        <v>39.072682556233666</v>
      </c>
      <c r="CQ57">
        <f t="shared" si="111"/>
        <v>28.482282556233663</v>
      </c>
      <c r="CR57">
        <f t="shared" si="112"/>
        <v>10.590400000000001</v>
      </c>
      <c r="CS57">
        <f t="shared" si="41"/>
        <v>0.49912826656253145</v>
      </c>
      <c r="CX57" s="10">
        <v>44641.4375</v>
      </c>
      <c r="CY57">
        <v>14.582800000000001</v>
      </c>
      <c r="CZ57">
        <v>-22.239840000000001</v>
      </c>
      <c r="DA57">
        <f t="shared" si="42"/>
        <v>22.239840000000001</v>
      </c>
      <c r="DC57" s="11">
        <v>0.21029</v>
      </c>
      <c r="DE57">
        <v>20</v>
      </c>
      <c r="DF57">
        <f t="shared" si="43"/>
        <v>6.3079999999999998</v>
      </c>
      <c r="DG57">
        <f t="shared" si="44"/>
        <v>0.52566666666666662</v>
      </c>
      <c r="DH57">
        <f t="shared" si="102"/>
        <v>18.398333333333323</v>
      </c>
      <c r="DI57">
        <v>20</v>
      </c>
      <c r="DJ57">
        <f t="shared" si="45"/>
        <v>6.3079999999999998</v>
      </c>
      <c r="DK57">
        <f t="shared" si="46"/>
        <v>0.52566666666666662</v>
      </c>
      <c r="DL57">
        <f t="shared" si="89"/>
        <v>17.872666666666657</v>
      </c>
      <c r="DM57">
        <v>20</v>
      </c>
      <c r="DN57">
        <f t="shared" si="47"/>
        <v>6.3079999999999998</v>
      </c>
      <c r="DO57">
        <f t="shared" si="48"/>
        <v>0.52566666666666662</v>
      </c>
      <c r="DP57">
        <f t="shared" si="116"/>
        <v>16.821333333333325</v>
      </c>
      <c r="DQ57">
        <v>20</v>
      </c>
      <c r="DR57">
        <f t="shared" si="49"/>
        <v>6.3079999999999998</v>
      </c>
      <c r="DS57">
        <f t="shared" si="50"/>
        <v>0.52566666666666662</v>
      </c>
      <c r="DT57">
        <f t="shared" si="91"/>
        <v>13.141666666666662</v>
      </c>
      <c r="DU57">
        <f t="shared" si="51"/>
        <v>30.400000000000002</v>
      </c>
      <c r="DV57">
        <f t="shared" si="113"/>
        <v>44.267505882352943</v>
      </c>
      <c r="DW57">
        <f t="shared" si="114"/>
        <v>22.027665882352942</v>
      </c>
      <c r="DX57">
        <f t="shared" si="52"/>
        <v>22.239840000000001</v>
      </c>
      <c r="DY57">
        <f t="shared" si="53"/>
        <v>0.38601648820000001</v>
      </c>
      <c r="EB57">
        <v>20</v>
      </c>
      <c r="EC57">
        <v>6.30800006305663</v>
      </c>
      <c r="ED57">
        <f t="shared" si="54"/>
        <v>0.52566667192138594</v>
      </c>
      <c r="EE57">
        <f t="shared" si="103"/>
        <v>13.606599782441204</v>
      </c>
      <c r="EF57">
        <v>20</v>
      </c>
      <c r="EG57">
        <v>6.3080000630451503</v>
      </c>
      <c r="EH57">
        <f t="shared" si="55"/>
        <v>0.52566667192042915</v>
      </c>
      <c r="EI57">
        <f t="shared" si="92"/>
        <v>17.872666845034225</v>
      </c>
      <c r="EJ57">
        <v>20</v>
      </c>
      <c r="EK57">
        <v>6.3080000630451503</v>
      </c>
      <c r="EL57">
        <f t="shared" si="56"/>
        <v>0.52566667192042915</v>
      </c>
      <c r="EM57">
        <f t="shared" si="117"/>
        <v>16.821333501203345</v>
      </c>
      <c r="EN57">
        <v>6</v>
      </c>
      <c r="EO57">
        <v>1.89239998108789</v>
      </c>
      <c r="EP57">
        <f t="shared" si="57"/>
        <v>0.15769999842399082</v>
      </c>
      <c r="EQ57">
        <f t="shared" si="118"/>
        <v>4.310466634093757</v>
      </c>
      <c r="ER57">
        <f t="shared" si="58"/>
        <v>25.080000205102195</v>
      </c>
      <c r="ES57">
        <f t="shared" si="59"/>
        <v>39.07268255321744</v>
      </c>
      <c r="ET57">
        <f t="shared" si="60"/>
        <v>16.832842553217439</v>
      </c>
      <c r="EU57">
        <f t="shared" si="61"/>
        <v>22.239840000000001</v>
      </c>
      <c r="EV57">
        <f t="shared" si="62"/>
        <v>0.29498153837634128</v>
      </c>
      <c r="FB57" s="10">
        <v>44641.4375</v>
      </c>
      <c r="FC57">
        <v>14.582800000000001</v>
      </c>
      <c r="FD57">
        <v>-22.239840000000001</v>
      </c>
      <c r="FE57">
        <f t="shared" si="63"/>
        <v>22.239840000000001</v>
      </c>
      <c r="FG57" s="11">
        <v>0.21029</v>
      </c>
      <c r="FI57">
        <v>0</v>
      </c>
      <c r="FJ57">
        <v>0</v>
      </c>
      <c r="FK57">
        <f t="shared" si="64"/>
        <v>0</v>
      </c>
      <c r="FL57">
        <f t="shared" si="104"/>
        <v>36.520000000000003</v>
      </c>
      <c r="FM57">
        <v>0</v>
      </c>
      <c r="FN57">
        <v>0</v>
      </c>
      <c r="FO57">
        <f t="shared" si="65"/>
        <v>0</v>
      </c>
      <c r="FP57">
        <f t="shared" si="94"/>
        <v>49.800000000000004</v>
      </c>
      <c r="FQ57">
        <v>0</v>
      </c>
      <c r="FR57">
        <v>0</v>
      </c>
      <c r="FS57">
        <f t="shared" si="66"/>
        <v>0</v>
      </c>
      <c r="FT57">
        <f t="shared" si="95"/>
        <v>39.840000000000003</v>
      </c>
      <c r="FU57">
        <f t="shared" si="67"/>
        <v>14.582800000000001</v>
      </c>
      <c r="FV57">
        <f t="shared" si="68"/>
        <v>-7.6570400000000003</v>
      </c>
      <c r="FW57">
        <f t="shared" si="69"/>
        <v>14.582800000000001</v>
      </c>
      <c r="FX57">
        <f t="shared" si="70"/>
        <v>0.25555141766666667</v>
      </c>
      <c r="GA57">
        <v>13.38</v>
      </c>
      <c r="GB57">
        <v>5.3305016793335103</v>
      </c>
      <c r="GC57">
        <f t="shared" si="71"/>
        <v>0.4442084732777925</v>
      </c>
      <c r="GD57">
        <f t="shared" si="105"/>
        <v>8.7614560804788244</v>
      </c>
      <c r="GE57">
        <v>14.61</v>
      </c>
      <c r="GF57">
        <v>5.8206682098065299</v>
      </c>
      <c r="GG57">
        <f t="shared" si="72"/>
        <v>0.48505568415054412</v>
      </c>
      <c r="GH57">
        <f t="shared" si="96"/>
        <v>8.805117188281093</v>
      </c>
      <c r="GI57">
        <v>20</v>
      </c>
      <c r="GJ57">
        <v>6</v>
      </c>
      <c r="GK57">
        <v>2.3903999863175098</v>
      </c>
      <c r="GL57">
        <f t="shared" si="73"/>
        <v>0.19919999885979248</v>
      </c>
      <c r="GM57">
        <f t="shared" si="119"/>
        <v>4.9799999646543869</v>
      </c>
      <c r="GN57">
        <f t="shared" si="74"/>
        <v>28.12436987545755</v>
      </c>
      <c r="GO57">
        <f t="shared" si="75"/>
        <v>5.8845298754575488</v>
      </c>
      <c r="GP57">
        <f t="shared" si="76"/>
        <v>22.239840000000001</v>
      </c>
      <c r="GQ57">
        <f t="shared" si="77"/>
        <v>0.49285614509249737</v>
      </c>
    </row>
    <row r="58" spans="1:199" x14ac:dyDescent="0.35">
      <c r="A58" s="10">
        <v>44641.440972222219</v>
      </c>
      <c r="B58">
        <v>13.783799999999999</v>
      </c>
      <c r="C58">
        <v>-10.848000000000001</v>
      </c>
      <c r="D58">
        <f t="shared" si="8"/>
        <v>10.848000000000001</v>
      </c>
      <c r="F58">
        <v>0.21029</v>
      </c>
      <c r="H58">
        <v>20</v>
      </c>
      <c r="I58">
        <f t="shared" si="107"/>
        <v>6.3079999999999998</v>
      </c>
      <c r="J58">
        <f t="shared" si="9"/>
        <v>0.52566666666666662</v>
      </c>
      <c r="K58">
        <f t="shared" si="106"/>
        <v>18.923999999999989</v>
      </c>
      <c r="L58">
        <v>20</v>
      </c>
      <c r="M58">
        <f t="shared" si="0"/>
        <v>6.3079999999999998</v>
      </c>
      <c r="N58">
        <f t="shared" si="10"/>
        <v>0.52566666666666662</v>
      </c>
      <c r="O58">
        <f t="shared" si="78"/>
        <v>18.398333333333323</v>
      </c>
      <c r="P58">
        <v>20</v>
      </c>
      <c r="Q58">
        <f t="shared" si="1"/>
        <v>6.3079999999999998</v>
      </c>
      <c r="R58">
        <f t="shared" si="11"/>
        <v>0.52566666666666662</v>
      </c>
      <c r="S58">
        <f t="shared" si="79"/>
        <v>17.346999999999991</v>
      </c>
      <c r="T58">
        <v>20</v>
      </c>
      <c r="U58">
        <f t="shared" si="12"/>
        <v>6.3079999999999998</v>
      </c>
      <c r="V58">
        <f t="shared" si="13"/>
        <v>0.52566666666666662</v>
      </c>
      <c r="W58">
        <f t="shared" si="80"/>
        <v>13.667333333333328</v>
      </c>
      <c r="X58">
        <f t="shared" si="14"/>
        <v>30.400000000000002</v>
      </c>
      <c r="Y58">
        <f t="shared" si="15"/>
        <v>43.468505882352943</v>
      </c>
      <c r="Z58">
        <f t="shared" si="16"/>
        <v>32.620505882352944</v>
      </c>
      <c r="AA58">
        <f t="shared" si="108"/>
        <v>10.848000000000001</v>
      </c>
      <c r="AB58">
        <f t="shared" si="17"/>
        <v>0.5716471818333333</v>
      </c>
      <c r="AD58" s="31"/>
      <c r="AE58">
        <v>20</v>
      </c>
      <c r="AF58">
        <v>6.3080000630543998</v>
      </c>
      <c r="AG58">
        <f t="shared" si="18"/>
        <v>0.52566667192119998</v>
      </c>
      <c r="AH58">
        <f t="shared" si="115"/>
        <v>14.500233127862646</v>
      </c>
      <c r="AI58">
        <v>20</v>
      </c>
      <c r="AJ58">
        <v>6.3080000630448998</v>
      </c>
      <c r="AK58">
        <f t="shared" si="20"/>
        <v>0.52566667192040828</v>
      </c>
      <c r="AL58">
        <f t="shared" si="81"/>
        <v>18.39833351693931</v>
      </c>
      <c r="AM58">
        <v>20</v>
      </c>
      <c r="AN58">
        <v>6.3080000630448998</v>
      </c>
      <c r="AO58">
        <f t="shared" si="21"/>
        <v>0.52566667192040828</v>
      </c>
      <c r="AP58">
        <f t="shared" si="82"/>
        <v>17.347000173109446</v>
      </c>
      <c r="AQ58">
        <v>6</v>
      </c>
      <c r="AR58">
        <v>1.8923999810884999</v>
      </c>
      <c r="AS58">
        <f t="shared" si="22"/>
        <v>0.15769999842404167</v>
      </c>
      <c r="AT58">
        <f t="shared" si="97"/>
        <v>4.1001999590200295</v>
      </c>
      <c r="AU58">
        <f t="shared" si="23"/>
        <v>38.27368255321494</v>
      </c>
      <c r="AV58">
        <f t="shared" si="24"/>
        <v>27.425682553214941</v>
      </c>
      <c r="AW58">
        <f t="shared" si="25"/>
        <v>10.848000000000001</v>
      </c>
      <c r="AX58">
        <f t="shared" si="26"/>
        <v>0.48061223200963077</v>
      </c>
      <c r="BB58">
        <v>20</v>
      </c>
      <c r="BC58">
        <v>6.3080000630771602</v>
      </c>
      <c r="BD58">
        <f t="shared" si="27"/>
        <v>0.52566667192309668</v>
      </c>
      <c r="BE58">
        <f t="shared" si="83"/>
        <v>13.396333108599464</v>
      </c>
      <c r="BF58">
        <v>20</v>
      </c>
      <c r="BG58">
        <v>6.3080000630765101</v>
      </c>
      <c r="BH58">
        <f t="shared" si="28"/>
        <v>0.52566667192304251</v>
      </c>
      <c r="BI58">
        <f t="shared" si="84"/>
        <v>18.398333093035617</v>
      </c>
      <c r="BJ58">
        <v>20</v>
      </c>
      <c r="BK58">
        <v>6.3080000630769204</v>
      </c>
      <c r="BL58">
        <f t="shared" si="29"/>
        <v>0.5256666719230767</v>
      </c>
      <c r="BM58">
        <f t="shared" si="85"/>
        <v>17.346999759668751</v>
      </c>
      <c r="BN58">
        <v>6</v>
      </c>
      <c r="BO58">
        <v>1.8924006881170501</v>
      </c>
      <c r="BP58">
        <f t="shared" si="30"/>
        <v>0.15770005734308751</v>
      </c>
      <c r="BQ58">
        <f t="shared" si="98"/>
        <v>4.1002001047370555</v>
      </c>
      <c r="BR58">
        <f t="shared" si="31"/>
        <v>38.273683385114872</v>
      </c>
      <c r="BS58">
        <f t="shared" si="32"/>
        <v>27.425683385114873</v>
      </c>
      <c r="BT58">
        <f t="shared" si="33"/>
        <v>10.848000000000001</v>
      </c>
      <c r="BU58">
        <f t="shared" si="34"/>
        <v>0.4806122465879839</v>
      </c>
      <c r="BW58" s="11">
        <f t="shared" si="109"/>
        <v>23.75220087734764</v>
      </c>
      <c r="BY58">
        <v>20</v>
      </c>
      <c r="BZ58">
        <v>6.3080000608459299</v>
      </c>
      <c r="CA58">
        <f t="shared" si="35"/>
        <v>0.52566667173716086</v>
      </c>
      <c r="CB58">
        <f t="shared" si="86"/>
        <v>13.396333114409225</v>
      </c>
      <c r="CC58">
        <v>20</v>
      </c>
      <c r="CD58">
        <v>6.3080000624663297</v>
      </c>
      <c r="CE58">
        <f t="shared" si="36"/>
        <v>0.52566667187219418</v>
      </c>
      <c r="CF58">
        <f t="shared" si="87"/>
        <v>18.398333094712719</v>
      </c>
      <c r="CG58">
        <v>20</v>
      </c>
      <c r="CH58">
        <v>6.3080000614478999</v>
      </c>
      <c r="CI58">
        <f t="shared" si="37"/>
        <v>0.52566667178732496</v>
      </c>
      <c r="CJ58">
        <f t="shared" si="88"/>
        <v>17.346999761334136</v>
      </c>
      <c r="CK58">
        <v>6</v>
      </c>
      <c r="CL58">
        <v>1.89239999113669</v>
      </c>
      <c r="CM58">
        <f t="shared" si="38"/>
        <v>0.15769999926139083</v>
      </c>
      <c r="CN58">
        <f t="shared" si="99"/>
        <v>4.1001999644627336</v>
      </c>
      <c r="CO58">
        <f t="shared" si="39"/>
        <v>25.080000211923917</v>
      </c>
      <c r="CP58">
        <f t="shared" si="110"/>
        <v>38.273682559878651</v>
      </c>
      <c r="CQ58">
        <f t="shared" si="111"/>
        <v>27.425682559878652</v>
      </c>
      <c r="CR58">
        <f t="shared" si="112"/>
        <v>10.848000000000001</v>
      </c>
      <c r="CS58">
        <f t="shared" si="41"/>
        <v>0.4806122321264068</v>
      </c>
      <c r="CX58" s="10">
        <v>44641.440972222219</v>
      </c>
      <c r="CY58">
        <v>13.783799999999999</v>
      </c>
      <c r="CZ58">
        <v>-22.780799999999999</v>
      </c>
      <c r="DA58">
        <f t="shared" si="42"/>
        <v>22.780799999999999</v>
      </c>
      <c r="DC58" s="11">
        <v>0.21029</v>
      </c>
      <c r="DE58">
        <v>20</v>
      </c>
      <c r="DF58">
        <f t="shared" si="43"/>
        <v>6.3079999999999998</v>
      </c>
      <c r="DG58">
        <f t="shared" si="44"/>
        <v>0.52566666666666662</v>
      </c>
      <c r="DH58">
        <f t="shared" si="102"/>
        <v>18.923999999999989</v>
      </c>
      <c r="DI58">
        <v>20</v>
      </c>
      <c r="DJ58">
        <f t="shared" si="45"/>
        <v>6.3079999999999998</v>
      </c>
      <c r="DK58">
        <f t="shared" si="46"/>
        <v>0.52566666666666662</v>
      </c>
      <c r="DL58">
        <f t="shared" si="89"/>
        <v>18.398333333333323</v>
      </c>
      <c r="DM58">
        <v>20</v>
      </c>
      <c r="DN58">
        <f t="shared" si="47"/>
        <v>6.3079999999999998</v>
      </c>
      <c r="DO58">
        <f t="shared" si="48"/>
        <v>0.52566666666666662</v>
      </c>
      <c r="DP58">
        <f t="shared" si="116"/>
        <v>17.346999999999991</v>
      </c>
      <c r="DQ58">
        <v>20</v>
      </c>
      <c r="DR58">
        <f t="shared" si="49"/>
        <v>6.3079999999999998</v>
      </c>
      <c r="DS58">
        <f t="shared" si="50"/>
        <v>0.52566666666666662</v>
      </c>
      <c r="DT58">
        <f t="shared" si="91"/>
        <v>13.667333333333328</v>
      </c>
      <c r="DU58">
        <f t="shared" si="51"/>
        <v>30.400000000000002</v>
      </c>
      <c r="DV58">
        <f t="shared" si="113"/>
        <v>43.468505882352943</v>
      </c>
      <c r="DW58">
        <f t="shared" si="114"/>
        <v>20.687705882352944</v>
      </c>
      <c r="DX58">
        <f t="shared" si="52"/>
        <v>22.780799999999999</v>
      </c>
      <c r="DY58">
        <f t="shared" si="53"/>
        <v>0.36253480583333336</v>
      </c>
      <c r="EB58">
        <v>20</v>
      </c>
      <c r="EC58">
        <v>6.3080000630566504</v>
      </c>
      <c r="ED58">
        <f t="shared" si="54"/>
        <v>0.5256666719213875</v>
      </c>
      <c r="EE58">
        <f t="shared" si="103"/>
        <v>14.132266454362592</v>
      </c>
      <c r="EF58">
        <v>20</v>
      </c>
      <c r="EG58">
        <v>6.3080000630452204</v>
      </c>
      <c r="EH58">
        <f t="shared" si="55"/>
        <v>0.52566667192043504</v>
      </c>
      <c r="EI58">
        <f t="shared" si="92"/>
        <v>18.398333516954658</v>
      </c>
      <c r="EJ58">
        <v>20</v>
      </c>
      <c r="EK58">
        <v>6.3080000630452204</v>
      </c>
      <c r="EL58">
        <f t="shared" si="56"/>
        <v>0.52566667192043504</v>
      </c>
      <c r="EM58">
        <f t="shared" si="117"/>
        <v>17.347000173123782</v>
      </c>
      <c r="EN58">
        <v>6</v>
      </c>
      <c r="EO58">
        <v>1.89239998108791</v>
      </c>
      <c r="EP58">
        <f t="shared" si="57"/>
        <v>0.15769999842399252</v>
      </c>
      <c r="EQ58">
        <f t="shared" si="118"/>
        <v>4.4681666325177494</v>
      </c>
      <c r="ER58">
        <f t="shared" si="58"/>
        <v>25.080000205102412</v>
      </c>
      <c r="ES58">
        <f t="shared" si="59"/>
        <v>38.273682553217647</v>
      </c>
      <c r="ET58">
        <f t="shared" si="60"/>
        <v>15.492882553217648</v>
      </c>
      <c r="EU58">
        <f t="shared" si="61"/>
        <v>22.780799999999999</v>
      </c>
      <c r="EV58">
        <f t="shared" si="62"/>
        <v>0.27149985600967824</v>
      </c>
      <c r="FB58" s="10">
        <v>44641.440972222219</v>
      </c>
      <c r="FC58">
        <v>13.783799999999999</v>
      </c>
      <c r="FD58">
        <v>-22.780799999999999</v>
      </c>
      <c r="FE58">
        <f t="shared" si="63"/>
        <v>22.780799999999999</v>
      </c>
      <c r="FG58" s="11">
        <v>0.21029</v>
      </c>
      <c r="FI58">
        <v>0</v>
      </c>
      <c r="FJ58">
        <v>0</v>
      </c>
      <c r="FK58">
        <f t="shared" si="64"/>
        <v>0</v>
      </c>
      <c r="FL58">
        <f t="shared" si="104"/>
        <v>36.520000000000003</v>
      </c>
      <c r="FM58">
        <v>0</v>
      </c>
      <c r="FN58">
        <v>0</v>
      </c>
      <c r="FO58">
        <f t="shared" si="65"/>
        <v>0</v>
      </c>
      <c r="FP58">
        <f t="shared" si="94"/>
        <v>49.800000000000004</v>
      </c>
      <c r="FQ58">
        <v>0</v>
      </c>
      <c r="FR58">
        <v>0</v>
      </c>
      <c r="FS58">
        <f t="shared" si="66"/>
        <v>0</v>
      </c>
      <c r="FT58">
        <f t="shared" si="95"/>
        <v>39.840000000000003</v>
      </c>
      <c r="FU58">
        <f t="shared" si="67"/>
        <v>13.783799999999999</v>
      </c>
      <c r="FV58">
        <f t="shared" si="68"/>
        <v>-8.9969999999999999</v>
      </c>
      <c r="FW58">
        <f t="shared" si="69"/>
        <v>13.783799999999999</v>
      </c>
      <c r="FX58">
        <f t="shared" si="70"/>
        <v>0.24154960849999998</v>
      </c>
      <c r="GA58">
        <v>14.55</v>
      </c>
      <c r="GB58">
        <v>5.7954822054388604</v>
      </c>
      <c r="GC58">
        <f t="shared" si="71"/>
        <v>0.48295685045323833</v>
      </c>
      <c r="GD58">
        <f t="shared" si="105"/>
        <v>9.2444129309320626</v>
      </c>
      <c r="GE58">
        <v>16.23</v>
      </c>
      <c r="GF58">
        <v>6.46785448278942</v>
      </c>
      <c r="GG58">
        <f t="shared" si="72"/>
        <v>0.53898787356578493</v>
      </c>
      <c r="GH58">
        <f t="shared" si="96"/>
        <v>9.3441050618468786</v>
      </c>
      <c r="GI58">
        <v>20</v>
      </c>
      <c r="GJ58">
        <v>6</v>
      </c>
      <c r="GK58">
        <v>2.3903999863142298</v>
      </c>
      <c r="GL58">
        <f t="shared" si="73"/>
        <v>0.19919999885951914</v>
      </c>
      <c r="GM58">
        <f t="shared" si="119"/>
        <v>5.1791999635139057</v>
      </c>
      <c r="GN58">
        <f t="shared" si="74"/>
        <v>28.43753667454251</v>
      </c>
      <c r="GO58">
        <f t="shared" si="75"/>
        <v>5.6567366745425112</v>
      </c>
      <c r="GP58">
        <f t="shared" si="76"/>
        <v>22.780799999999999</v>
      </c>
      <c r="GQ58">
        <f t="shared" si="77"/>
        <v>0.49834413227412871</v>
      </c>
    </row>
    <row r="59" spans="1:199" x14ac:dyDescent="0.35">
      <c r="A59" s="10">
        <v>44641.444444444445</v>
      </c>
      <c r="B59">
        <v>13.7362</v>
      </c>
      <c r="C59">
        <v>-11.0184</v>
      </c>
      <c r="D59">
        <f t="shared" si="8"/>
        <v>11.0184</v>
      </c>
      <c r="F59">
        <v>0.21029</v>
      </c>
      <c r="H59">
        <v>20</v>
      </c>
      <c r="I59">
        <f t="shared" si="107"/>
        <v>6.3079999999999998</v>
      </c>
      <c r="J59">
        <f t="shared" si="9"/>
        <v>0.52566666666666662</v>
      </c>
      <c r="K59">
        <f t="shared" si="106"/>
        <v>19.449666666666655</v>
      </c>
      <c r="L59">
        <v>20</v>
      </c>
      <c r="M59">
        <f t="shared" si="0"/>
        <v>6.3079999999999998</v>
      </c>
      <c r="N59">
        <f t="shared" si="10"/>
        <v>0.52566666666666662</v>
      </c>
      <c r="O59">
        <f t="shared" si="78"/>
        <v>18.923999999999989</v>
      </c>
      <c r="P59">
        <v>20</v>
      </c>
      <c r="Q59">
        <f t="shared" si="1"/>
        <v>6.3079999999999998</v>
      </c>
      <c r="R59">
        <f t="shared" si="11"/>
        <v>0.52566666666666662</v>
      </c>
      <c r="S59">
        <f t="shared" si="79"/>
        <v>17.872666666666657</v>
      </c>
      <c r="T59">
        <v>20</v>
      </c>
      <c r="U59">
        <f t="shared" si="12"/>
        <v>6.3079999999999998</v>
      </c>
      <c r="V59">
        <f t="shared" si="13"/>
        <v>0.52566666666666662</v>
      </c>
      <c r="W59">
        <f t="shared" si="80"/>
        <v>14.192999999999994</v>
      </c>
      <c r="X59">
        <f t="shared" si="14"/>
        <v>30.400000000000002</v>
      </c>
      <c r="Y59">
        <f t="shared" si="15"/>
        <v>43.42090588235294</v>
      </c>
      <c r="Z59">
        <f t="shared" si="16"/>
        <v>32.402505882352941</v>
      </c>
      <c r="AA59">
        <f t="shared" si="108"/>
        <v>11.0184</v>
      </c>
      <c r="AB59">
        <f t="shared" si="17"/>
        <v>0.56782691350000014</v>
      </c>
      <c r="AD59" s="31"/>
      <c r="AE59">
        <v>20</v>
      </c>
      <c r="AF59">
        <v>6.3080000630543402</v>
      </c>
      <c r="AG59">
        <f t="shared" si="18"/>
        <v>0.52566667192119498</v>
      </c>
      <c r="AH59">
        <f t="shared" si="115"/>
        <v>15.025899799783842</v>
      </c>
      <c r="AI59">
        <v>20</v>
      </c>
      <c r="AJ59">
        <v>6.3080000630449096</v>
      </c>
      <c r="AK59">
        <f t="shared" si="20"/>
        <v>0.52566667192040906</v>
      </c>
      <c r="AL59">
        <f t="shared" si="81"/>
        <v>18.924000188859718</v>
      </c>
      <c r="AM59">
        <v>20</v>
      </c>
      <c r="AN59">
        <v>6.3080000630449096</v>
      </c>
      <c r="AO59">
        <f t="shared" si="21"/>
        <v>0.52566667192040906</v>
      </c>
      <c r="AP59">
        <f t="shared" si="82"/>
        <v>17.872666845029855</v>
      </c>
      <c r="AQ59">
        <v>6</v>
      </c>
      <c r="AR59">
        <v>1.8923999810884999</v>
      </c>
      <c r="AS59">
        <f t="shared" si="22"/>
        <v>0.15769999842404167</v>
      </c>
      <c r="AT59">
        <f t="shared" si="97"/>
        <v>4.2578999574440708</v>
      </c>
      <c r="AU59">
        <f t="shared" si="23"/>
        <v>38.226082553214894</v>
      </c>
      <c r="AV59">
        <f t="shared" si="24"/>
        <v>27.207682553214894</v>
      </c>
      <c r="AW59">
        <f t="shared" si="25"/>
        <v>11.0184</v>
      </c>
      <c r="AX59">
        <f t="shared" si="26"/>
        <v>0.47679196367629667</v>
      </c>
      <c r="BB59">
        <v>20</v>
      </c>
      <c r="BC59">
        <v>6.3080000630777402</v>
      </c>
      <c r="BD59">
        <f t="shared" si="27"/>
        <v>0.52566667192314509</v>
      </c>
      <c r="BE59">
        <f t="shared" si="83"/>
        <v>13.92199978052261</v>
      </c>
      <c r="BF59">
        <v>20</v>
      </c>
      <c r="BG59">
        <v>6.3080000630774196</v>
      </c>
      <c r="BH59">
        <f t="shared" si="28"/>
        <v>0.52566667192311833</v>
      </c>
      <c r="BI59">
        <f t="shared" si="84"/>
        <v>18.923999764958737</v>
      </c>
      <c r="BJ59">
        <v>20</v>
      </c>
      <c r="BK59">
        <v>6.3080000630774302</v>
      </c>
      <c r="BL59">
        <f t="shared" si="29"/>
        <v>0.52566667192311922</v>
      </c>
      <c r="BM59">
        <f t="shared" si="85"/>
        <v>17.87266643159187</v>
      </c>
      <c r="BN59">
        <v>6</v>
      </c>
      <c r="BO59">
        <v>1.8923999820451201</v>
      </c>
      <c r="BP59">
        <f t="shared" si="30"/>
        <v>0.15769999850376001</v>
      </c>
      <c r="BQ59">
        <f t="shared" si="98"/>
        <v>4.2579001032408152</v>
      </c>
      <c r="BR59">
        <f t="shared" si="31"/>
        <v>38.226082554444361</v>
      </c>
      <c r="BS59">
        <f t="shared" si="32"/>
        <v>27.207682554444361</v>
      </c>
      <c r="BT59">
        <f t="shared" si="33"/>
        <v>11.0184</v>
      </c>
      <c r="BU59">
        <f t="shared" si="34"/>
        <v>0.4767919636978421</v>
      </c>
      <c r="BW59" s="11">
        <f t="shared" si="109"/>
        <v>23.53420017127771</v>
      </c>
      <c r="BY59">
        <v>20</v>
      </c>
      <c r="BZ59">
        <v>6.30800005796001</v>
      </c>
      <c r="CA59">
        <f t="shared" si="35"/>
        <v>0.52566667149666746</v>
      </c>
      <c r="CB59">
        <f t="shared" si="86"/>
        <v>13.921999785905893</v>
      </c>
      <c r="CC59">
        <v>20</v>
      </c>
      <c r="CD59">
        <v>6.3080000630736102</v>
      </c>
      <c r="CE59">
        <f t="shared" si="36"/>
        <v>0.52566667192280081</v>
      </c>
      <c r="CF59">
        <f t="shared" si="87"/>
        <v>18.923999766635518</v>
      </c>
      <c r="CG59">
        <v>20</v>
      </c>
      <c r="CH59">
        <v>6.3080000623012999</v>
      </c>
      <c r="CI59">
        <f t="shared" si="37"/>
        <v>0.52566667185844163</v>
      </c>
      <c r="CJ59">
        <f t="shared" si="88"/>
        <v>17.872666433192578</v>
      </c>
      <c r="CK59">
        <v>6</v>
      </c>
      <c r="CL59">
        <v>1.8923999851012101</v>
      </c>
      <c r="CM59">
        <f t="shared" si="38"/>
        <v>0.15769999875843416</v>
      </c>
      <c r="CN59">
        <f t="shared" si="99"/>
        <v>4.2578999632211678</v>
      </c>
      <c r="CO59">
        <f t="shared" si="39"/>
        <v>25.080000202935096</v>
      </c>
      <c r="CP59">
        <f t="shared" si="110"/>
        <v>38.226082551101328</v>
      </c>
      <c r="CQ59">
        <f t="shared" si="111"/>
        <v>27.207682551101328</v>
      </c>
      <c r="CR59">
        <f t="shared" si="112"/>
        <v>11.0184</v>
      </c>
      <c r="CS59">
        <f t="shared" si="41"/>
        <v>0.47679196363925819</v>
      </c>
      <c r="CX59" s="10">
        <v>44641.444444444445</v>
      </c>
      <c r="CY59">
        <v>13.7362</v>
      </c>
      <c r="CZ59">
        <v>-23.138639999999999</v>
      </c>
      <c r="DA59">
        <f t="shared" si="42"/>
        <v>23.138639999999999</v>
      </c>
      <c r="DC59" s="11">
        <v>0.21029</v>
      </c>
      <c r="DE59">
        <v>20</v>
      </c>
      <c r="DF59">
        <f t="shared" si="43"/>
        <v>6.3079999999999998</v>
      </c>
      <c r="DG59">
        <f t="shared" si="44"/>
        <v>0.52566666666666662</v>
      </c>
      <c r="DH59">
        <f t="shared" si="102"/>
        <v>19.449666666666655</v>
      </c>
      <c r="DI59">
        <v>20</v>
      </c>
      <c r="DJ59">
        <f t="shared" si="45"/>
        <v>6.3079999999999998</v>
      </c>
      <c r="DK59">
        <f t="shared" si="46"/>
        <v>0.52566666666666662</v>
      </c>
      <c r="DL59">
        <f t="shared" si="89"/>
        <v>18.923999999999989</v>
      </c>
      <c r="DM59">
        <v>20</v>
      </c>
      <c r="DN59">
        <f t="shared" si="47"/>
        <v>6.3079999999999998</v>
      </c>
      <c r="DO59">
        <f t="shared" si="48"/>
        <v>0.52566666666666662</v>
      </c>
      <c r="DP59">
        <f t="shared" si="116"/>
        <v>17.872666666666657</v>
      </c>
      <c r="DQ59">
        <v>20</v>
      </c>
      <c r="DR59">
        <f t="shared" si="49"/>
        <v>6.3079999999999998</v>
      </c>
      <c r="DS59">
        <f t="shared" si="50"/>
        <v>0.52566666666666662</v>
      </c>
      <c r="DT59">
        <f t="shared" si="91"/>
        <v>14.192999999999994</v>
      </c>
      <c r="DU59">
        <f t="shared" si="51"/>
        <v>30.400000000000002</v>
      </c>
      <c r="DV59">
        <f t="shared" si="113"/>
        <v>43.42090588235294</v>
      </c>
      <c r="DW59">
        <f t="shared" si="114"/>
        <v>20.282265882352942</v>
      </c>
      <c r="DX59">
        <f t="shared" si="52"/>
        <v>23.138639999999999</v>
      </c>
      <c r="DY59">
        <f t="shared" si="53"/>
        <v>0.35542980770000004</v>
      </c>
      <c r="EB59">
        <v>20</v>
      </c>
      <c r="EC59">
        <v>6.3080000630594597</v>
      </c>
      <c r="ED59">
        <f t="shared" si="54"/>
        <v>0.52566667192162164</v>
      </c>
      <c r="EE59">
        <f t="shared" si="103"/>
        <v>14.657933126284213</v>
      </c>
      <c r="EF59">
        <v>20</v>
      </c>
      <c r="EG59">
        <v>6.3080000630673903</v>
      </c>
      <c r="EH59">
        <f t="shared" si="55"/>
        <v>0.52566667192228245</v>
      </c>
      <c r="EI59">
        <f t="shared" si="92"/>
        <v>18.924000188876938</v>
      </c>
      <c r="EJ59">
        <v>20</v>
      </c>
      <c r="EK59">
        <v>6.3080000630673903</v>
      </c>
      <c r="EL59">
        <f t="shared" si="56"/>
        <v>0.52566667192228245</v>
      </c>
      <c r="EM59">
        <f t="shared" si="117"/>
        <v>17.872666845046062</v>
      </c>
      <c r="EN59">
        <v>6</v>
      </c>
      <c r="EO59">
        <v>1.89239998108032</v>
      </c>
      <c r="EP59">
        <f t="shared" si="57"/>
        <v>0.15769999842335999</v>
      </c>
      <c r="EQ59">
        <f t="shared" si="118"/>
        <v>4.6258666309411094</v>
      </c>
      <c r="ER59">
        <f t="shared" si="58"/>
        <v>25.080000205150071</v>
      </c>
      <c r="ES59">
        <f t="shared" si="59"/>
        <v>38.226082553264192</v>
      </c>
      <c r="ET59">
        <f t="shared" si="60"/>
        <v>15.087442553264193</v>
      </c>
      <c r="EU59">
        <f t="shared" si="61"/>
        <v>23.138639999999999</v>
      </c>
      <c r="EV59">
        <f t="shared" si="62"/>
        <v>0.26439485787716061</v>
      </c>
      <c r="FB59" s="10">
        <v>44641.444444444445</v>
      </c>
      <c r="FC59">
        <v>13.7362</v>
      </c>
      <c r="FD59">
        <v>-23.138639999999999</v>
      </c>
      <c r="FE59">
        <f t="shared" si="63"/>
        <v>23.138639999999999</v>
      </c>
      <c r="FG59" s="11">
        <v>0.21029</v>
      </c>
      <c r="FI59">
        <v>0</v>
      </c>
      <c r="FJ59">
        <v>0</v>
      </c>
      <c r="FK59">
        <f t="shared" si="64"/>
        <v>0</v>
      </c>
      <c r="FL59">
        <f t="shared" si="104"/>
        <v>36.520000000000003</v>
      </c>
      <c r="FM59">
        <v>0</v>
      </c>
      <c r="FN59">
        <v>0</v>
      </c>
      <c r="FO59">
        <f t="shared" si="65"/>
        <v>0</v>
      </c>
      <c r="FP59">
        <f t="shared" si="94"/>
        <v>49.800000000000004</v>
      </c>
      <c r="FQ59">
        <v>0</v>
      </c>
      <c r="FR59">
        <v>0</v>
      </c>
      <c r="FS59">
        <f t="shared" si="66"/>
        <v>0</v>
      </c>
      <c r="FT59">
        <f t="shared" si="95"/>
        <v>39.840000000000003</v>
      </c>
      <c r="FU59">
        <f t="shared" si="67"/>
        <v>13.7362</v>
      </c>
      <c r="FV59">
        <f t="shared" si="68"/>
        <v>-9.4024399999999986</v>
      </c>
      <c r="FW59">
        <f t="shared" si="69"/>
        <v>13.7362</v>
      </c>
      <c r="FX59">
        <f t="shared" si="70"/>
        <v>0.24071545816666665</v>
      </c>
      <c r="GA59">
        <v>14.89</v>
      </c>
      <c r="GB59">
        <v>5.9335351249833304</v>
      </c>
      <c r="GC59">
        <f t="shared" si="71"/>
        <v>0.49446126041527755</v>
      </c>
      <c r="GD59">
        <f t="shared" si="105"/>
        <v>9.7388741913473407</v>
      </c>
      <c r="GE59">
        <v>16.73</v>
      </c>
      <c r="GF59">
        <v>6.6663167630201103</v>
      </c>
      <c r="GG59">
        <f t="shared" si="72"/>
        <v>0.55552639691834249</v>
      </c>
      <c r="GH59">
        <f t="shared" si="96"/>
        <v>9.8996314587652208</v>
      </c>
      <c r="GI59">
        <v>20</v>
      </c>
      <c r="GJ59">
        <v>6</v>
      </c>
      <c r="GK59">
        <v>2.3903999863128802</v>
      </c>
      <c r="GL59">
        <f t="shared" si="73"/>
        <v>0.1991999988594067</v>
      </c>
      <c r="GM59">
        <f t="shared" si="119"/>
        <v>5.3783999623733125</v>
      </c>
      <c r="GN59">
        <f t="shared" si="74"/>
        <v>28.726451874316322</v>
      </c>
      <c r="GO59">
        <f t="shared" si="75"/>
        <v>5.5878118743163228</v>
      </c>
      <c r="GP59">
        <f t="shared" si="76"/>
        <v>23.138639999999999</v>
      </c>
      <c r="GQ59">
        <f t="shared" si="77"/>
        <v>0.50340713038749818</v>
      </c>
    </row>
    <row r="60" spans="1:199" x14ac:dyDescent="0.35">
      <c r="A60" s="10">
        <v>44641.447916666664</v>
      </c>
      <c r="B60">
        <v>13.8704</v>
      </c>
      <c r="C60">
        <v>-11.104200000000001</v>
      </c>
      <c r="D60">
        <f t="shared" si="8"/>
        <v>11.104200000000001</v>
      </c>
      <c r="F60">
        <v>0.21029</v>
      </c>
      <c r="H60">
        <v>20</v>
      </c>
      <c r="I60">
        <f t="shared" si="107"/>
        <v>6.3079999999999998</v>
      </c>
      <c r="J60">
        <f t="shared" si="9"/>
        <v>0.52566666666666662</v>
      </c>
      <c r="K60">
        <f t="shared" si="106"/>
        <v>19.975333333333321</v>
      </c>
      <c r="L60">
        <v>20</v>
      </c>
      <c r="M60">
        <f t="shared" si="0"/>
        <v>6.3079999999999998</v>
      </c>
      <c r="N60">
        <f t="shared" si="10"/>
        <v>0.52566666666666662</v>
      </c>
      <c r="O60">
        <f t="shared" si="78"/>
        <v>19.449666666666655</v>
      </c>
      <c r="P60">
        <v>20</v>
      </c>
      <c r="Q60">
        <f t="shared" si="1"/>
        <v>6.3079999999999998</v>
      </c>
      <c r="R60">
        <f t="shared" si="11"/>
        <v>0.52566666666666662</v>
      </c>
      <c r="S60">
        <f t="shared" si="79"/>
        <v>18.398333333333323</v>
      </c>
      <c r="T60">
        <v>20</v>
      </c>
      <c r="U60">
        <f t="shared" si="12"/>
        <v>6.3079999999999998</v>
      </c>
      <c r="V60">
        <f t="shared" si="13"/>
        <v>0.52566666666666662</v>
      </c>
      <c r="W60">
        <f t="shared" si="80"/>
        <v>14.71866666666666</v>
      </c>
      <c r="X60">
        <f t="shared" si="14"/>
        <v>30.400000000000002</v>
      </c>
      <c r="Y60">
        <f t="shared" si="15"/>
        <v>43.55510588235294</v>
      </c>
      <c r="Z60">
        <f t="shared" si="16"/>
        <v>32.450905882352941</v>
      </c>
      <c r="AA60">
        <f t="shared" si="108"/>
        <v>11.104200000000001</v>
      </c>
      <c r="AB60">
        <f t="shared" si="17"/>
        <v>0.5686750831666666</v>
      </c>
      <c r="AD60" s="31"/>
      <c r="AE60">
        <v>20</v>
      </c>
      <c r="AF60">
        <v>6.3080000630542798</v>
      </c>
      <c r="AG60">
        <f t="shared" si="18"/>
        <v>0.52566667192118999</v>
      </c>
      <c r="AH60">
        <f t="shared" si="115"/>
        <v>15.551566471705032</v>
      </c>
      <c r="AI60">
        <v>20</v>
      </c>
      <c r="AJ60">
        <v>6.3080000630449096</v>
      </c>
      <c r="AK60">
        <f t="shared" si="20"/>
        <v>0.52566667192040906</v>
      </c>
      <c r="AL60">
        <f t="shared" si="81"/>
        <v>19.449666860780127</v>
      </c>
      <c r="AM60">
        <v>20</v>
      </c>
      <c r="AN60">
        <v>6.3080000630449096</v>
      </c>
      <c r="AO60">
        <f t="shared" si="21"/>
        <v>0.52566667192040906</v>
      </c>
      <c r="AP60">
        <f t="shared" si="82"/>
        <v>18.398333516950263</v>
      </c>
      <c r="AQ60">
        <v>6</v>
      </c>
      <c r="AR60">
        <v>1.89239998108789</v>
      </c>
      <c r="AS60">
        <f t="shared" si="22"/>
        <v>0.15769999842399082</v>
      </c>
      <c r="AT60">
        <f t="shared" si="97"/>
        <v>4.4155999558680614</v>
      </c>
      <c r="AU60">
        <f t="shared" si="23"/>
        <v>38.360282553214105</v>
      </c>
      <c r="AV60">
        <f t="shared" si="24"/>
        <v>27.256082553214107</v>
      </c>
      <c r="AW60">
        <f t="shared" si="25"/>
        <v>11.104200000000001</v>
      </c>
      <c r="AX60">
        <f t="shared" si="26"/>
        <v>0.47764013334294947</v>
      </c>
      <c r="BB60">
        <v>20</v>
      </c>
      <c r="BC60">
        <v>6.3080000630777899</v>
      </c>
      <c r="BD60">
        <f t="shared" si="27"/>
        <v>0.5256666719231492</v>
      </c>
      <c r="BE60">
        <f t="shared" si="83"/>
        <v>14.447666452445759</v>
      </c>
      <c r="BF60">
        <v>20</v>
      </c>
      <c r="BG60">
        <v>6.30800006307748</v>
      </c>
      <c r="BH60">
        <f t="shared" si="28"/>
        <v>0.52566667192312333</v>
      </c>
      <c r="BI60">
        <f t="shared" si="84"/>
        <v>19.449666436881859</v>
      </c>
      <c r="BJ60">
        <v>20</v>
      </c>
      <c r="BK60">
        <v>6.3080000630774897</v>
      </c>
      <c r="BL60">
        <f t="shared" si="29"/>
        <v>0.52566667192312422</v>
      </c>
      <c r="BM60">
        <f t="shared" si="85"/>
        <v>18.398333103514993</v>
      </c>
      <c r="BN60">
        <v>6</v>
      </c>
      <c r="BO60">
        <v>1.89239998204321</v>
      </c>
      <c r="BP60">
        <f t="shared" si="30"/>
        <v>0.15769999850360086</v>
      </c>
      <c r="BQ60">
        <f t="shared" si="98"/>
        <v>4.415600101744416</v>
      </c>
      <c r="BR60">
        <f t="shared" si="31"/>
        <v>38.360282554442321</v>
      </c>
      <c r="BS60">
        <f t="shared" si="32"/>
        <v>27.256082554442322</v>
      </c>
      <c r="BT60">
        <f t="shared" si="33"/>
        <v>11.104200000000001</v>
      </c>
      <c r="BU60">
        <f t="shared" si="34"/>
        <v>0.47764013336447297</v>
      </c>
      <c r="BW60" s="11">
        <f t="shared" si="109"/>
        <v>23.582600171275971</v>
      </c>
      <c r="BY60">
        <v>20</v>
      </c>
      <c r="BZ60">
        <v>6.30800006121639</v>
      </c>
      <c r="CA60">
        <f t="shared" si="35"/>
        <v>0.5256666717680325</v>
      </c>
      <c r="CB60">
        <f t="shared" si="86"/>
        <v>14.447666457673925</v>
      </c>
      <c r="CC60">
        <v>20</v>
      </c>
      <c r="CD60">
        <v>6.3080000624810797</v>
      </c>
      <c r="CE60">
        <f t="shared" si="36"/>
        <v>0.52566667187342331</v>
      </c>
      <c r="CF60">
        <f t="shared" si="87"/>
        <v>19.449666438508942</v>
      </c>
      <c r="CG60">
        <v>20</v>
      </c>
      <c r="CH60">
        <v>6.3080000625181603</v>
      </c>
      <c r="CI60">
        <f t="shared" si="37"/>
        <v>0.52566667187651339</v>
      </c>
      <c r="CJ60">
        <f t="shared" si="88"/>
        <v>18.398333105069092</v>
      </c>
      <c r="CK60">
        <v>6</v>
      </c>
      <c r="CL60">
        <v>1.89239999192377</v>
      </c>
      <c r="CM60">
        <f t="shared" si="38"/>
        <v>0.15769999932698084</v>
      </c>
      <c r="CN60">
        <f t="shared" si="99"/>
        <v>4.415599962548149</v>
      </c>
      <c r="CO60">
        <f t="shared" si="39"/>
        <v>25.080000214625784</v>
      </c>
      <c r="CP60">
        <f t="shared" si="110"/>
        <v>38.360282562516943</v>
      </c>
      <c r="CQ60">
        <f t="shared" si="111"/>
        <v>27.256082562516944</v>
      </c>
      <c r="CR60">
        <f t="shared" si="112"/>
        <v>11.104200000000001</v>
      </c>
      <c r="CS60">
        <f t="shared" si="41"/>
        <v>0.47764013350597401</v>
      </c>
      <c r="CX60" s="10">
        <v>44641.447916666664</v>
      </c>
      <c r="CY60">
        <v>13.8704</v>
      </c>
      <c r="CZ60">
        <v>-23.318819999999999</v>
      </c>
      <c r="DA60">
        <f t="shared" si="42"/>
        <v>23.318819999999999</v>
      </c>
      <c r="DC60" s="11">
        <v>0.21029</v>
      </c>
      <c r="DE60">
        <v>20</v>
      </c>
      <c r="DF60">
        <f t="shared" si="43"/>
        <v>6.3079999999999998</v>
      </c>
      <c r="DG60">
        <f t="shared" si="44"/>
        <v>0.52566666666666662</v>
      </c>
      <c r="DH60">
        <f t="shared" si="102"/>
        <v>19.975333333333321</v>
      </c>
      <c r="DI60">
        <v>20</v>
      </c>
      <c r="DJ60">
        <f t="shared" si="45"/>
        <v>6.3079999999999998</v>
      </c>
      <c r="DK60">
        <f t="shared" si="46"/>
        <v>0.52566666666666662</v>
      </c>
      <c r="DL60">
        <f t="shared" si="89"/>
        <v>19.449666666666655</v>
      </c>
      <c r="DM60">
        <v>20</v>
      </c>
      <c r="DN60">
        <f t="shared" si="47"/>
        <v>6.3079999999999998</v>
      </c>
      <c r="DO60">
        <f t="shared" si="48"/>
        <v>0.52566666666666662</v>
      </c>
      <c r="DP60">
        <f t="shared" si="116"/>
        <v>18.398333333333323</v>
      </c>
      <c r="DQ60">
        <v>20</v>
      </c>
      <c r="DR60">
        <f t="shared" si="49"/>
        <v>6.3079999999999998</v>
      </c>
      <c r="DS60">
        <f t="shared" si="50"/>
        <v>0.52566666666666662</v>
      </c>
      <c r="DT60">
        <f t="shared" si="91"/>
        <v>14.71866666666666</v>
      </c>
      <c r="DU60">
        <f t="shared" si="51"/>
        <v>30.400000000000002</v>
      </c>
      <c r="DV60">
        <f t="shared" si="113"/>
        <v>43.55510588235294</v>
      </c>
      <c r="DW60">
        <f t="shared" si="114"/>
        <v>20.236285882352941</v>
      </c>
      <c r="DX60">
        <f t="shared" si="52"/>
        <v>23.318819999999999</v>
      </c>
      <c r="DY60">
        <f t="shared" si="53"/>
        <v>0.35462404651666674</v>
      </c>
      <c r="EB60">
        <v>20</v>
      </c>
      <c r="EC60">
        <v>6.30800006305937</v>
      </c>
      <c r="ED60">
        <f t="shared" si="54"/>
        <v>0.5256666719216142</v>
      </c>
      <c r="EE60">
        <f t="shared" si="103"/>
        <v>15.183599798205828</v>
      </c>
      <c r="EF60">
        <v>20</v>
      </c>
      <c r="EG60">
        <v>6.3080000630673903</v>
      </c>
      <c r="EH60">
        <f t="shared" si="55"/>
        <v>0.52566667192228245</v>
      </c>
      <c r="EI60">
        <f t="shared" si="92"/>
        <v>19.449666860799219</v>
      </c>
      <c r="EJ60">
        <v>20</v>
      </c>
      <c r="EK60">
        <v>6.3080000630673903</v>
      </c>
      <c r="EL60">
        <f t="shared" si="56"/>
        <v>0.52566667192228245</v>
      </c>
      <c r="EM60">
        <f t="shared" si="117"/>
        <v>18.398333516968343</v>
      </c>
      <c r="EN60">
        <v>6</v>
      </c>
      <c r="EO60">
        <v>1.89239998108032</v>
      </c>
      <c r="EP60">
        <f t="shared" si="57"/>
        <v>0.15769999842335999</v>
      </c>
      <c r="EQ60">
        <f t="shared" si="118"/>
        <v>4.7835666293644694</v>
      </c>
      <c r="ER60">
        <f t="shared" si="58"/>
        <v>25.080000205149965</v>
      </c>
      <c r="ES60">
        <f t="shared" si="59"/>
        <v>38.360282553264085</v>
      </c>
      <c r="ET60">
        <f t="shared" si="60"/>
        <v>15.041462553264086</v>
      </c>
      <c r="EU60">
        <f t="shared" si="61"/>
        <v>23.318819999999999</v>
      </c>
      <c r="EV60">
        <f t="shared" si="62"/>
        <v>0.26358909669382541</v>
      </c>
      <c r="FB60" s="10">
        <v>44641.447916666664</v>
      </c>
      <c r="FC60">
        <v>13.8704</v>
      </c>
      <c r="FD60">
        <v>-23.318819999999999</v>
      </c>
      <c r="FE60">
        <f t="shared" si="63"/>
        <v>23.318819999999999</v>
      </c>
      <c r="FG60" s="11">
        <v>0.21029</v>
      </c>
      <c r="FI60">
        <v>0</v>
      </c>
      <c r="FJ60">
        <v>0</v>
      </c>
      <c r="FK60">
        <f t="shared" si="64"/>
        <v>0</v>
      </c>
      <c r="FL60">
        <f t="shared" si="104"/>
        <v>36.520000000000003</v>
      </c>
      <c r="FM60">
        <v>0</v>
      </c>
      <c r="FN60">
        <v>0</v>
      </c>
      <c r="FO60">
        <f t="shared" si="65"/>
        <v>0</v>
      </c>
      <c r="FP60">
        <f t="shared" si="94"/>
        <v>49.800000000000004</v>
      </c>
      <c r="FQ60">
        <v>0</v>
      </c>
      <c r="FR60">
        <v>0</v>
      </c>
      <c r="FS60">
        <f t="shared" si="66"/>
        <v>0</v>
      </c>
      <c r="FT60">
        <f t="shared" si="95"/>
        <v>39.840000000000003</v>
      </c>
      <c r="FU60">
        <f t="shared" si="67"/>
        <v>13.8704</v>
      </c>
      <c r="FV60">
        <f t="shared" si="68"/>
        <v>-9.4484199999999987</v>
      </c>
      <c r="FW60">
        <f t="shared" si="69"/>
        <v>13.8704</v>
      </c>
      <c r="FX60">
        <f t="shared" si="70"/>
        <v>0.24306720133333332</v>
      </c>
      <c r="GA60">
        <v>14.93</v>
      </c>
      <c r="GB60">
        <v>5.9491154566924003</v>
      </c>
      <c r="GC60">
        <f t="shared" si="71"/>
        <v>0.49575962139103336</v>
      </c>
      <c r="GD60">
        <f t="shared" si="105"/>
        <v>10.234633812738373</v>
      </c>
      <c r="GE60">
        <v>16.79</v>
      </c>
      <c r="GF60">
        <v>6.6888998312869603</v>
      </c>
      <c r="GG60">
        <f t="shared" si="72"/>
        <v>0.55740831927391332</v>
      </c>
      <c r="GH60">
        <f t="shared" si="96"/>
        <v>10.457039778039134</v>
      </c>
      <c r="GI60">
        <v>20</v>
      </c>
      <c r="GJ60">
        <v>6</v>
      </c>
      <c r="GK60">
        <v>2.3903999863120902</v>
      </c>
      <c r="GL60">
        <f t="shared" si="73"/>
        <v>0.19919999885934084</v>
      </c>
      <c r="GM60">
        <f t="shared" si="119"/>
        <v>5.5775999612326537</v>
      </c>
      <c r="GN60">
        <f t="shared" si="74"/>
        <v>28.898815274291451</v>
      </c>
      <c r="GO60">
        <f t="shared" si="75"/>
        <v>5.579995274291452</v>
      </c>
      <c r="GP60">
        <f t="shared" si="76"/>
        <v>23.318819999999999</v>
      </c>
      <c r="GQ60">
        <f t="shared" si="77"/>
        <v>0.50642765533589584</v>
      </c>
    </row>
    <row r="61" spans="1:199" x14ac:dyDescent="0.35">
      <c r="A61" s="10">
        <v>44641.451388888891</v>
      </c>
      <c r="B61">
        <v>13.163399999999999</v>
      </c>
      <c r="C61">
        <v>-11.2172</v>
      </c>
      <c r="D61">
        <f t="shared" si="8"/>
        <v>11.2172</v>
      </c>
      <c r="F61">
        <v>0.21029</v>
      </c>
      <c r="H61">
        <v>20</v>
      </c>
      <c r="I61">
        <f t="shared" si="107"/>
        <v>6.3079999999999998</v>
      </c>
      <c r="J61">
        <f t="shared" si="9"/>
        <v>0.52566666666666662</v>
      </c>
      <c r="K61">
        <f t="shared" si="106"/>
        <v>20.500999999999987</v>
      </c>
      <c r="L61">
        <v>20</v>
      </c>
      <c r="M61">
        <f t="shared" si="0"/>
        <v>6.3079999999999998</v>
      </c>
      <c r="N61">
        <f t="shared" si="10"/>
        <v>0.52566666666666662</v>
      </c>
      <c r="O61">
        <f t="shared" si="78"/>
        <v>19.975333333333321</v>
      </c>
      <c r="P61">
        <v>20</v>
      </c>
      <c r="Q61">
        <f t="shared" si="1"/>
        <v>6.3079999999999998</v>
      </c>
      <c r="R61">
        <f t="shared" si="11"/>
        <v>0.52566666666666662</v>
      </c>
      <c r="S61">
        <f t="shared" si="79"/>
        <v>18.923999999999989</v>
      </c>
      <c r="T61">
        <v>20</v>
      </c>
      <c r="U61">
        <f t="shared" si="12"/>
        <v>6.3079999999999998</v>
      </c>
      <c r="V61">
        <f t="shared" si="13"/>
        <v>0.52566666666666662</v>
      </c>
      <c r="W61">
        <f t="shared" si="80"/>
        <v>15.244333333333326</v>
      </c>
      <c r="X61">
        <f t="shared" si="14"/>
        <v>30.400000000000002</v>
      </c>
      <c r="Y61">
        <f t="shared" si="15"/>
        <v>42.848105882352939</v>
      </c>
      <c r="Z61">
        <f t="shared" si="16"/>
        <v>31.630905882352941</v>
      </c>
      <c r="AA61">
        <f t="shared" si="108"/>
        <v>11.2172</v>
      </c>
      <c r="AB61">
        <f t="shared" si="17"/>
        <v>0.5543052665</v>
      </c>
      <c r="AD61" s="31"/>
      <c r="AE61">
        <v>20</v>
      </c>
      <c r="AF61">
        <v>6.3080000630542701</v>
      </c>
      <c r="AG61">
        <f t="shared" si="18"/>
        <v>0.5256666719211891</v>
      </c>
      <c r="AH61">
        <f t="shared" si="115"/>
        <v>16.07723314362622</v>
      </c>
      <c r="AI61">
        <v>20</v>
      </c>
      <c r="AJ61">
        <v>6.3080000630449504</v>
      </c>
      <c r="AK61">
        <f t="shared" si="20"/>
        <v>0.5256666719204125</v>
      </c>
      <c r="AL61">
        <f t="shared" si="81"/>
        <v>19.975333532700539</v>
      </c>
      <c r="AM61">
        <v>20</v>
      </c>
      <c r="AN61">
        <v>6.3080000630449504</v>
      </c>
      <c r="AO61">
        <f t="shared" si="21"/>
        <v>0.5256666719204125</v>
      </c>
      <c r="AP61">
        <f t="shared" si="82"/>
        <v>18.924000188870675</v>
      </c>
      <c r="AQ61">
        <v>6</v>
      </c>
      <c r="AR61">
        <v>1.8923999810884999</v>
      </c>
      <c r="AS61">
        <f t="shared" si="22"/>
        <v>0.15769999842404167</v>
      </c>
      <c r="AT61">
        <f t="shared" si="97"/>
        <v>4.5732999542921027</v>
      </c>
      <c r="AU61">
        <f t="shared" si="23"/>
        <v>37.653282553214908</v>
      </c>
      <c r="AV61">
        <f t="shared" si="24"/>
        <v>26.436082553214909</v>
      </c>
      <c r="AW61">
        <f t="shared" si="25"/>
        <v>11.2172</v>
      </c>
      <c r="AX61">
        <f t="shared" si="26"/>
        <v>0.46327031667629692</v>
      </c>
      <c r="BB61">
        <v>20</v>
      </c>
      <c r="BC61">
        <v>6.3080000630777002</v>
      </c>
      <c r="BD61">
        <f t="shared" si="27"/>
        <v>0.52566667192314165</v>
      </c>
      <c r="BE61">
        <f t="shared" si="83"/>
        <v>14.973333124368901</v>
      </c>
      <c r="BF61">
        <v>20</v>
      </c>
      <c r="BG61">
        <v>6.3080000630773903</v>
      </c>
      <c r="BH61">
        <f t="shared" si="28"/>
        <v>0.52566667192311578</v>
      </c>
      <c r="BI61">
        <f t="shared" si="84"/>
        <v>19.975333108804975</v>
      </c>
      <c r="BJ61">
        <v>20</v>
      </c>
      <c r="BK61">
        <v>6.3080000630722504</v>
      </c>
      <c r="BL61">
        <f t="shared" si="29"/>
        <v>0.52566667192268757</v>
      </c>
      <c r="BM61">
        <f t="shared" si="85"/>
        <v>18.923999775437682</v>
      </c>
      <c r="BN61">
        <v>6</v>
      </c>
      <c r="BO61">
        <v>1.8924007178936</v>
      </c>
      <c r="BP61">
        <f t="shared" si="30"/>
        <v>0.15770005982446669</v>
      </c>
      <c r="BQ61">
        <f t="shared" si="98"/>
        <v>4.5733001615688824</v>
      </c>
      <c r="BR61">
        <f t="shared" si="31"/>
        <v>37.653283420142287</v>
      </c>
      <c r="BS61">
        <f t="shared" si="32"/>
        <v>26.436083420142289</v>
      </c>
      <c r="BT61">
        <f t="shared" si="33"/>
        <v>11.2172</v>
      </c>
      <c r="BU61">
        <f t="shared" si="34"/>
        <v>0.46327033186847688</v>
      </c>
      <c r="BW61" s="11">
        <f t="shared" si="109"/>
        <v>22.762600907120941</v>
      </c>
      <c r="BY61">
        <v>20</v>
      </c>
      <c r="BZ61">
        <v>6.3080000612826801</v>
      </c>
      <c r="CA61">
        <f t="shared" si="35"/>
        <v>0.52566667177355664</v>
      </c>
      <c r="CB61">
        <f t="shared" si="86"/>
        <v>14.973333129447482</v>
      </c>
      <c r="CC61">
        <v>20</v>
      </c>
      <c r="CD61">
        <v>6.3080000624929999</v>
      </c>
      <c r="CE61">
        <f t="shared" si="36"/>
        <v>0.52566667187441674</v>
      </c>
      <c r="CF61">
        <f t="shared" si="87"/>
        <v>19.97533311038336</v>
      </c>
      <c r="CG61">
        <v>20</v>
      </c>
      <c r="CH61">
        <v>6.3080000624970198</v>
      </c>
      <c r="CI61">
        <f t="shared" si="37"/>
        <v>0.52566667187475158</v>
      </c>
      <c r="CJ61">
        <f t="shared" si="88"/>
        <v>18.923999776943845</v>
      </c>
      <c r="CK61">
        <v>6</v>
      </c>
      <c r="CL61">
        <v>1.8923999985231601</v>
      </c>
      <c r="CM61">
        <f t="shared" si="38"/>
        <v>0.15769999987693001</v>
      </c>
      <c r="CN61">
        <f t="shared" si="99"/>
        <v>4.5732999624250787</v>
      </c>
      <c r="CO61">
        <f t="shared" si="39"/>
        <v>25.080000222645616</v>
      </c>
      <c r="CP61">
        <f t="shared" si="110"/>
        <v>37.653282570348068</v>
      </c>
      <c r="CQ61">
        <f t="shared" si="111"/>
        <v>26.43608257034807</v>
      </c>
      <c r="CR61">
        <f t="shared" si="112"/>
        <v>11.2172</v>
      </c>
      <c r="CS61">
        <f t="shared" si="41"/>
        <v>0.46327031697654136</v>
      </c>
      <c r="CX61" s="10">
        <v>44641.451388888891</v>
      </c>
      <c r="CY61">
        <v>13.163399999999999</v>
      </c>
      <c r="CZ61">
        <v>-23.55612</v>
      </c>
      <c r="DA61">
        <f t="shared" si="42"/>
        <v>23.55612</v>
      </c>
      <c r="DC61" s="11">
        <v>0.21029</v>
      </c>
      <c r="DE61">
        <v>20</v>
      </c>
      <c r="DF61">
        <f t="shared" si="43"/>
        <v>6.3079999999999998</v>
      </c>
      <c r="DG61">
        <f t="shared" si="44"/>
        <v>0.52566666666666662</v>
      </c>
      <c r="DH61">
        <f t="shared" si="102"/>
        <v>20.500999999999987</v>
      </c>
      <c r="DI61">
        <v>20</v>
      </c>
      <c r="DJ61">
        <f t="shared" si="45"/>
        <v>6.3079999999999998</v>
      </c>
      <c r="DK61">
        <f t="shared" si="46"/>
        <v>0.52566666666666662</v>
      </c>
      <c r="DL61">
        <f t="shared" si="89"/>
        <v>19.975333333333321</v>
      </c>
      <c r="DM61">
        <v>20</v>
      </c>
      <c r="DN61">
        <f t="shared" si="47"/>
        <v>6.3079999999999998</v>
      </c>
      <c r="DO61">
        <f t="shared" si="48"/>
        <v>0.52566666666666662</v>
      </c>
      <c r="DP61">
        <f t="shared" si="116"/>
        <v>18.923999999999989</v>
      </c>
      <c r="DQ61">
        <v>20</v>
      </c>
      <c r="DR61">
        <f t="shared" si="49"/>
        <v>6.3079999999999998</v>
      </c>
      <c r="DS61">
        <f t="shared" si="50"/>
        <v>0.52566666666666662</v>
      </c>
      <c r="DT61">
        <f t="shared" si="91"/>
        <v>15.244333333333326</v>
      </c>
      <c r="DU61">
        <f t="shared" si="51"/>
        <v>30.400000000000002</v>
      </c>
      <c r="DV61">
        <f t="shared" si="113"/>
        <v>42.848105882352939</v>
      </c>
      <c r="DW61">
        <f t="shared" si="114"/>
        <v>19.29198588235294</v>
      </c>
      <c r="DX61">
        <f t="shared" si="52"/>
        <v>23.55612</v>
      </c>
      <c r="DY61">
        <f t="shared" si="53"/>
        <v>0.33807597593333333</v>
      </c>
      <c r="EB61">
        <v>20</v>
      </c>
      <c r="EC61">
        <v>6.3080000630593203</v>
      </c>
      <c r="ED61">
        <f t="shared" si="54"/>
        <v>0.5256666719216101</v>
      </c>
      <c r="EE61">
        <f t="shared" si="103"/>
        <v>15.709266470127439</v>
      </c>
      <c r="EF61">
        <v>20</v>
      </c>
      <c r="EG61">
        <v>6.3080000630674098</v>
      </c>
      <c r="EH61">
        <f t="shared" si="55"/>
        <v>0.52566667192228411</v>
      </c>
      <c r="EI61">
        <f t="shared" si="92"/>
        <v>19.975333532721503</v>
      </c>
      <c r="EJ61">
        <v>20</v>
      </c>
      <c r="EK61">
        <v>6.3080000630674098</v>
      </c>
      <c r="EL61">
        <f t="shared" si="56"/>
        <v>0.52566667192228411</v>
      </c>
      <c r="EM61">
        <f t="shared" si="117"/>
        <v>18.924000188890627</v>
      </c>
      <c r="EN61">
        <v>6</v>
      </c>
      <c r="EO61">
        <v>1.8923999810805501</v>
      </c>
      <c r="EP61">
        <f t="shared" si="57"/>
        <v>0.15769999842337917</v>
      </c>
      <c r="EQ61">
        <f t="shared" si="118"/>
        <v>4.941266627787849</v>
      </c>
      <c r="ER61">
        <f t="shared" si="58"/>
        <v>25.080000205150231</v>
      </c>
      <c r="ES61">
        <f t="shared" si="59"/>
        <v>37.65328255326434</v>
      </c>
      <c r="ET61">
        <f t="shared" si="60"/>
        <v>14.09716255326434</v>
      </c>
      <c r="EU61">
        <f t="shared" si="61"/>
        <v>23.55612</v>
      </c>
      <c r="EV61">
        <f t="shared" si="62"/>
        <v>0.2470410261104965</v>
      </c>
      <c r="FB61" s="10">
        <v>44641.451388888891</v>
      </c>
      <c r="FC61">
        <v>13.163399999999999</v>
      </c>
      <c r="FD61">
        <v>-23.55612</v>
      </c>
      <c r="FE61">
        <f t="shared" si="63"/>
        <v>23.55612</v>
      </c>
      <c r="FG61" s="11">
        <v>0.21029</v>
      </c>
      <c r="FI61">
        <v>0</v>
      </c>
      <c r="FJ61">
        <v>0</v>
      </c>
      <c r="FK61">
        <f t="shared" si="64"/>
        <v>0</v>
      </c>
      <c r="FL61">
        <f t="shared" si="104"/>
        <v>36.520000000000003</v>
      </c>
      <c r="FM61">
        <v>0</v>
      </c>
      <c r="FN61">
        <v>0</v>
      </c>
      <c r="FO61">
        <f t="shared" si="65"/>
        <v>0</v>
      </c>
      <c r="FP61">
        <f t="shared" si="94"/>
        <v>49.800000000000004</v>
      </c>
      <c r="FQ61">
        <v>0</v>
      </c>
      <c r="FR61">
        <v>0</v>
      </c>
      <c r="FS61">
        <f t="shared" si="66"/>
        <v>0</v>
      </c>
      <c r="FT61">
        <f t="shared" si="95"/>
        <v>39.840000000000003</v>
      </c>
      <c r="FU61">
        <f t="shared" si="67"/>
        <v>13.163399999999999</v>
      </c>
      <c r="FV61">
        <f t="shared" si="68"/>
        <v>-10.392720000000001</v>
      </c>
      <c r="FW61">
        <f t="shared" si="69"/>
        <v>13.163399999999999</v>
      </c>
      <c r="FX61">
        <f t="shared" si="70"/>
        <v>0.23067761549999999</v>
      </c>
      <c r="GA61">
        <v>15.73</v>
      </c>
      <c r="GB61">
        <v>6.2657272760262703</v>
      </c>
      <c r="GC61">
        <f t="shared" si="71"/>
        <v>0.52214393966885586</v>
      </c>
      <c r="GD61">
        <f t="shared" si="105"/>
        <v>10.756777752407229</v>
      </c>
      <c r="GE61">
        <v>17.96</v>
      </c>
      <c r="GF61">
        <v>7.1560570115010602</v>
      </c>
      <c r="GG61">
        <f t="shared" si="72"/>
        <v>0.59633808429175494</v>
      </c>
      <c r="GH61">
        <f t="shared" si="96"/>
        <v>11.053377862330889</v>
      </c>
      <c r="GI61">
        <v>20</v>
      </c>
      <c r="GJ61">
        <v>6</v>
      </c>
      <c r="GK61">
        <v>2.39039998631007</v>
      </c>
      <c r="GL61">
        <f t="shared" si="73"/>
        <v>0.1991999988591725</v>
      </c>
      <c r="GM61">
        <f t="shared" si="119"/>
        <v>5.7767999600918261</v>
      </c>
      <c r="GN61">
        <f t="shared" si="74"/>
        <v>28.975584273837399</v>
      </c>
      <c r="GO61">
        <f t="shared" si="75"/>
        <v>5.4194642738373986</v>
      </c>
      <c r="GP61">
        <f t="shared" si="76"/>
        <v>23.55612</v>
      </c>
      <c r="GQ61">
        <f t="shared" si="77"/>
        <v>0.50777296807877226</v>
      </c>
    </row>
    <row r="62" spans="1:199" x14ac:dyDescent="0.35">
      <c r="A62" s="10">
        <v>44641.454861111109</v>
      </c>
      <c r="B62">
        <v>13.657</v>
      </c>
      <c r="C62">
        <v>-11.3956</v>
      </c>
      <c r="D62">
        <f t="shared" si="8"/>
        <v>11.3956</v>
      </c>
      <c r="F62">
        <v>0.21029</v>
      </c>
      <c r="H62">
        <v>20</v>
      </c>
      <c r="I62">
        <f t="shared" si="107"/>
        <v>6.3079999999999998</v>
      </c>
      <c r="J62">
        <f t="shared" si="9"/>
        <v>0.52566666666666662</v>
      </c>
      <c r="K62">
        <f t="shared" si="106"/>
        <v>21.026666666666653</v>
      </c>
      <c r="L62">
        <v>20</v>
      </c>
      <c r="M62">
        <f t="shared" si="0"/>
        <v>6.3079999999999998</v>
      </c>
      <c r="N62">
        <f t="shared" si="10"/>
        <v>0.52566666666666662</v>
      </c>
      <c r="O62">
        <f t="shared" si="78"/>
        <v>20.500999999999987</v>
      </c>
      <c r="P62">
        <v>20</v>
      </c>
      <c r="Q62">
        <f t="shared" si="1"/>
        <v>6.3079999999999998</v>
      </c>
      <c r="R62">
        <f t="shared" si="11"/>
        <v>0.52566666666666662</v>
      </c>
      <c r="S62">
        <f t="shared" si="79"/>
        <v>19.449666666666655</v>
      </c>
      <c r="T62">
        <v>20</v>
      </c>
      <c r="U62">
        <f t="shared" si="12"/>
        <v>6.3079999999999998</v>
      </c>
      <c r="V62">
        <f t="shared" si="13"/>
        <v>0.52566666666666662</v>
      </c>
      <c r="W62">
        <f t="shared" si="80"/>
        <v>15.769999999999992</v>
      </c>
      <c r="X62">
        <f t="shared" si="14"/>
        <v>30.400000000000002</v>
      </c>
      <c r="Y62">
        <f t="shared" si="15"/>
        <v>43.34170588235294</v>
      </c>
      <c r="Z62">
        <f t="shared" si="16"/>
        <v>31.946105882352938</v>
      </c>
      <c r="AA62">
        <f t="shared" si="108"/>
        <v>11.3956</v>
      </c>
      <c r="AB62">
        <f t="shared" si="17"/>
        <v>0.55982888383333329</v>
      </c>
      <c r="AD62" s="31"/>
      <c r="AE62">
        <v>20</v>
      </c>
      <c r="AF62">
        <v>6.3080000630540196</v>
      </c>
      <c r="AG62">
        <f t="shared" si="18"/>
        <v>0.52566667192116834</v>
      </c>
      <c r="AH62">
        <f t="shared" si="115"/>
        <v>16.602899815547389</v>
      </c>
      <c r="AI62">
        <v>20</v>
      </c>
      <c r="AJ62">
        <v>6.30800006304466</v>
      </c>
      <c r="AK62">
        <f t="shared" si="20"/>
        <v>0.5256666719203883</v>
      </c>
      <c r="AL62">
        <f t="shared" si="81"/>
        <v>20.501000204620926</v>
      </c>
      <c r="AM62">
        <v>20</v>
      </c>
      <c r="AN62">
        <v>6.30800006304466</v>
      </c>
      <c r="AO62">
        <f t="shared" si="21"/>
        <v>0.5256666719203883</v>
      </c>
      <c r="AP62">
        <f t="shared" si="82"/>
        <v>19.449666860791062</v>
      </c>
      <c r="AQ62">
        <v>20</v>
      </c>
      <c r="AR62">
        <v>6.3080000630631901</v>
      </c>
      <c r="AS62">
        <f t="shared" si="22"/>
        <v>0.5256666719219325</v>
      </c>
      <c r="AT62">
        <f t="shared" si="97"/>
        <v>5.0989666262140352</v>
      </c>
      <c r="AU62">
        <f t="shared" si="23"/>
        <v>43.341706179066506</v>
      </c>
      <c r="AV62">
        <f t="shared" si="24"/>
        <v>31.946106179066504</v>
      </c>
      <c r="AW62">
        <f t="shared" si="25"/>
        <v>11.3956</v>
      </c>
      <c r="AX62">
        <f t="shared" si="26"/>
        <v>0.55982888903299133</v>
      </c>
      <c r="BB62">
        <v>20</v>
      </c>
      <c r="BC62">
        <v>6.3080000630774604</v>
      </c>
      <c r="BD62">
        <f t="shared" si="27"/>
        <v>0.52566667192312166</v>
      </c>
      <c r="BE62">
        <f t="shared" si="83"/>
        <v>15.498999796292022</v>
      </c>
      <c r="BF62">
        <v>20</v>
      </c>
      <c r="BG62">
        <v>6.3080000630772597</v>
      </c>
      <c r="BH62">
        <f t="shared" si="28"/>
        <v>0.52566667192310501</v>
      </c>
      <c r="BI62">
        <f t="shared" si="84"/>
        <v>20.50099978072808</v>
      </c>
      <c r="BJ62">
        <v>20</v>
      </c>
      <c r="BK62">
        <v>6.3080000630771904</v>
      </c>
      <c r="BL62">
        <f t="shared" si="29"/>
        <v>0.52566667192309924</v>
      </c>
      <c r="BM62">
        <f t="shared" si="85"/>
        <v>19.44966644736078</v>
      </c>
      <c r="BN62">
        <v>6</v>
      </c>
      <c r="BO62">
        <v>1.8924007081407399</v>
      </c>
      <c r="BP62">
        <f t="shared" si="30"/>
        <v>0.15770005901172832</v>
      </c>
      <c r="BQ62">
        <f t="shared" si="98"/>
        <v>4.7310002205806105</v>
      </c>
      <c r="BR62">
        <f t="shared" si="31"/>
        <v>38.146883408673709</v>
      </c>
      <c r="BS62">
        <f t="shared" si="32"/>
        <v>26.751283408673707</v>
      </c>
      <c r="BT62">
        <f t="shared" si="33"/>
        <v>11.3956</v>
      </c>
      <c r="BU62">
        <f t="shared" si="34"/>
        <v>0.46879394900083282</v>
      </c>
      <c r="BW62" s="11">
        <f t="shared" si="109"/>
        <v>23.077800897372654</v>
      </c>
      <c r="BY62">
        <v>20</v>
      </c>
      <c r="BZ62">
        <v>6.3080000630641297</v>
      </c>
      <c r="CA62">
        <f t="shared" si="35"/>
        <v>0.52566667192201078</v>
      </c>
      <c r="CB62">
        <f t="shared" si="86"/>
        <v>15.498999801369493</v>
      </c>
      <c r="CC62">
        <v>20</v>
      </c>
      <c r="CD62">
        <v>6.3080000630738002</v>
      </c>
      <c r="CE62">
        <f t="shared" si="36"/>
        <v>0.52566667192281669</v>
      </c>
      <c r="CF62">
        <f t="shared" si="87"/>
        <v>20.500999782306177</v>
      </c>
      <c r="CG62">
        <v>20</v>
      </c>
      <c r="CH62">
        <v>6.3080000630738304</v>
      </c>
      <c r="CI62">
        <f t="shared" si="37"/>
        <v>0.52566667192281924</v>
      </c>
      <c r="CJ62">
        <f t="shared" si="88"/>
        <v>19.449666448866665</v>
      </c>
      <c r="CK62">
        <v>6</v>
      </c>
      <c r="CL62">
        <v>1.8923999952164301</v>
      </c>
      <c r="CM62">
        <f t="shared" si="38"/>
        <v>0.15769999960136918</v>
      </c>
      <c r="CN62">
        <f t="shared" si="99"/>
        <v>4.7309999620264476</v>
      </c>
      <c r="CO62">
        <f t="shared" si="39"/>
        <v>25.080000222202639</v>
      </c>
      <c r="CP62">
        <f t="shared" si="110"/>
        <v>38.146882569915519</v>
      </c>
      <c r="CQ62">
        <f t="shared" si="111"/>
        <v>26.751282569915517</v>
      </c>
      <c r="CR62">
        <f t="shared" si="112"/>
        <v>11.3956</v>
      </c>
      <c r="CS62">
        <f t="shared" si="41"/>
        <v>0.46879393430229455</v>
      </c>
      <c r="CX62" s="10">
        <v>44641.454861111109</v>
      </c>
      <c r="CY62">
        <v>13.657</v>
      </c>
      <c r="CZ62">
        <v>-23.930759999999999</v>
      </c>
      <c r="DA62">
        <f t="shared" si="42"/>
        <v>23.930759999999999</v>
      </c>
      <c r="DC62" s="11">
        <v>0.21029</v>
      </c>
      <c r="DE62">
        <v>20</v>
      </c>
      <c r="DF62">
        <f t="shared" si="43"/>
        <v>6.3079999999999998</v>
      </c>
      <c r="DG62">
        <f t="shared" si="44"/>
        <v>0.52566666666666662</v>
      </c>
      <c r="DH62">
        <f t="shared" si="102"/>
        <v>21.026666666666653</v>
      </c>
      <c r="DI62">
        <v>20</v>
      </c>
      <c r="DJ62">
        <f t="shared" si="45"/>
        <v>6.3079999999999998</v>
      </c>
      <c r="DK62">
        <f t="shared" si="46"/>
        <v>0.52566666666666662</v>
      </c>
      <c r="DL62">
        <f t="shared" si="89"/>
        <v>20.500999999999987</v>
      </c>
      <c r="DM62">
        <v>20</v>
      </c>
      <c r="DN62">
        <f t="shared" si="47"/>
        <v>6.3079999999999998</v>
      </c>
      <c r="DO62">
        <f t="shared" si="48"/>
        <v>0.52566666666666662</v>
      </c>
      <c r="DP62">
        <f t="shared" si="116"/>
        <v>19.449666666666655</v>
      </c>
      <c r="DQ62">
        <v>20</v>
      </c>
      <c r="DR62">
        <f t="shared" si="49"/>
        <v>6.3079999999999998</v>
      </c>
      <c r="DS62">
        <f t="shared" si="50"/>
        <v>0.52566666666666662</v>
      </c>
      <c r="DT62">
        <f t="shared" si="91"/>
        <v>15.769999999999992</v>
      </c>
      <c r="DU62">
        <f t="shared" si="51"/>
        <v>30.400000000000002</v>
      </c>
      <c r="DV62">
        <f t="shared" si="113"/>
        <v>43.34170588235294</v>
      </c>
      <c r="DW62">
        <f t="shared" si="114"/>
        <v>19.410945882352941</v>
      </c>
      <c r="DX62">
        <f t="shared" si="52"/>
        <v>23.930759999999999</v>
      </c>
      <c r="DY62">
        <f t="shared" si="53"/>
        <v>0.34016065080000002</v>
      </c>
      <c r="EB62">
        <v>20</v>
      </c>
      <c r="EC62">
        <v>6.3080000630589703</v>
      </c>
      <c r="ED62">
        <f t="shared" si="54"/>
        <v>0.5256666719215809</v>
      </c>
      <c r="EE62">
        <f t="shared" si="103"/>
        <v>16.234933142049019</v>
      </c>
      <c r="EF62">
        <v>20</v>
      </c>
      <c r="EG62">
        <v>6.3080000630672997</v>
      </c>
      <c r="EH62">
        <f t="shared" si="55"/>
        <v>0.52566667192227501</v>
      </c>
      <c r="EI62">
        <f t="shared" si="92"/>
        <v>20.501000204643777</v>
      </c>
      <c r="EJ62">
        <v>20</v>
      </c>
      <c r="EK62">
        <v>6.3080000630672997</v>
      </c>
      <c r="EL62">
        <f t="shared" si="56"/>
        <v>0.52566667192227501</v>
      </c>
      <c r="EM62">
        <f t="shared" si="117"/>
        <v>19.449666860812901</v>
      </c>
      <c r="EN62">
        <v>20</v>
      </c>
      <c r="EO62">
        <v>6.3080000630739201</v>
      </c>
      <c r="EP62">
        <f t="shared" si="57"/>
        <v>0.52566667192282668</v>
      </c>
      <c r="EQ62">
        <f t="shared" si="118"/>
        <v>5.4669332997106759</v>
      </c>
      <c r="ER62">
        <f t="shared" si="58"/>
        <v>30.400000303936736</v>
      </c>
      <c r="ES62">
        <f t="shared" si="59"/>
        <v>43.341706179138228</v>
      </c>
      <c r="ET62">
        <f t="shared" si="60"/>
        <v>19.410946179138229</v>
      </c>
      <c r="EU62">
        <f t="shared" si="61"/>
        <v>23.930759999999999</v>
      </c>
      <c r="EV62">
        <f t="shared" si="62"/>
        <v>0.34016065600091483</v>
      </c>
      <c r="FB62" s="10">
        <v>44641.454861111109</v>
      </c>
      <c r="FC62">
        <v>13.657</v>
      </c>
      <c r="FD62">
        <v>-23.930759999999999</v>
      </c>
      <c r="FE62">
        <f t="shared" si="63"/>
        <v>23.930759999999999</v>
      </c>
      <c r="FG62" s="11">
        <v>0.21029</v>
      </c>
      <c r="FI62">
        <v>0</v>
      </c>
      <c r="FJ62">
        <v>0</v>
      </c>
      <c r="FK62">
        <f t="shared" si="64"/>
        <v>0</v>
      </c>
      <c r="FL62">
        <f t="shared" si="104"/>
        <v>36.520000000000003</v>
      </c>
      <c r="FM62">
        <v>0</v>
      </c>
      <c r="FN62">
        <v>0</v>
      </c>
      <c r="FO62">
        <f t="shared" si="65"/>
        <v>0</v>
      </c>
      <c r="FP62">
        <f t="shared" si="94"/>
        <v>49.800000000000004</v>
      </c>
      <c r="FQ62">
        <v>0</v>
      </c>
      <c r="FR62">
        <v>0</v>
      </c>
      <c r="FS62">
        <f t="shared" si="66"/>
        <v>0</v>
      </c>
      <c r="FT62">
        <f t="shared" si="95"/>
        <v>39.840000000000003</v>
      </c>
      <c r="FU62">
        <f t="shared" si="67"/>
        <v>13.657</v>
      </c>
      <c r="FV62">
        <f t="shared" si="68"/>
        <v>-10.273759999999999</v>
      </c>
      <c r="FW62">
        <f t="shared" si="69"/>
        <v>13.657</v>
      </c>
      <c r="FX62">
        <f t="shared" si="70"/>
        <v>0.23932754416666663</v>
      </c>
      <c r="GA62">
        <v>15.63</v>
      </c>
      <c r="GB62">
        <v>6.2261909247113101</v>
      </c>
      <c r="GC62">
        <f t="shared" si="71"/>
        <v>0.51884924372594254</v>
      </c>
      <c r="GD62">
        <f t="shared" si="105"/>
        <v>11.275626996133171</v>
      </c>
      <c r="GE62">
        <v>17.809999999999999</v>
      </c>
      <c r="GF62">
        <v>7.0968565628687301</v>
      </c>
      <c r="GG62">
        <f t="shared" si="72"/>
        <v>0.59140471357239421</v>
      </c>
      <c r="GH62">
        <f t="shared" si="96"/>
        <v>11.644782575903283</v>
      </c>
      <c r="GI62">
        <v>20</v>
      </c>
      <c r="GJ62">
        <v>6</v>
      </c>
      <c r="GK62">
        <v>2.39039998630947</v>
      </c>
      <c r="GL62">
        <f t="shared" si="73"/>
        <v>0.19919999885912248</v>
      </c>
      <c r="GM62">
        <f t="shared" si="119"/>
        <v>5.9759999589509487</v>
      </c>
      <c r="GN62">
        <f t="shared" si="74"/>
        <v>29.370447473889513</v>
      </c>
      <c r="GO62">
        <f t="shared" si="75"/>
        <v>5.4396874738895136</v>
      </c>
      <c r="GP62">
        <f t="shared" si="76"/>
        <v>23.930759999999999</v>
      </c>
      <c r="GQ62">
        <f t="shared" si="77"/>
        <v>0.5146926166070187</v>
      </c>
    </row>
    <row r="63" spans="1:199" x14ac:dyDescent="0.35">
      <c r="A63" s="10">
        <v>44641.458333333336</v>
      </c>
      <c r="B63">
        <v>13.632999999999999</v>
      </c>
      <c r="C63">
        <v>-11.4946</v>
      </c>
      <c r="D63">
        <f t="shared" si="8"/>
        <v>11.4946</v>
      </c>
      <c r="F63">
        <v>0.1928</v>
      </c>
      <c r="H63">
        <v>20</v>
      </c>
      <c r="I63">
        <f t="shared" si="107"/>
        <v>6.3079999999999998</v>
      </c>
      <c r="J63">
        <f t="shared" si="9"/>
        <v>0.52566666666666662</v>
      </c>
      <c r="K63">
        <f t="shared" si="106"/>
        <v>21.552333333333319</v>
      </c>
      <c r="L63">
        <v>20</v>
      </c>
      <c r="M63">
        <f t="shared" si="0"/>
        <v>6.3079999999999998</v>
      </c>
      <c r="N63">
        <f t="shared" si="10"/>
        <v>0.52566666666666662</v>
      </c>
      <c r="O63">
        <f t="shared" si="78"/>
        <v>21.026666666666653</v>
      </c>
      <c r="P63">
        <v>20</v>
      </c>
      <c r="Q63">
        <f t="shared" si="1"/>
        <v>6.3079999999999998</v>
      </c>
      <c r="R63">
        <f t="shared" si="11"/>
        <v>0.52566666666666662</v>
      </c>
      <c r="S63">
        <f t="shared" si="79"/>
        <v>19.975333333333321</v>
      </c>
      <c r="T63">
        <v>20</v>
      </c>
      <c r="U63">
        <f t="shared" si="12"/>
        <v>6.3079999999999998</v>
      </c>
      <c r="V63">
        <f t="shared" si="13"/>
        <v>0.52566666666666662</v>
      </c>
      <c r="W63">
        <f t="shared" si="80"/>
        <v>16.295666666666659</v>
      </c>
      <c r="X63">
        <f t="shared" si="14"/>
        <v>30.400000000000002</v>
      </c>
      <c r="Y63">
        <f t="shared" si="15"/>
        <v>43.317705882352939</v>
      </c>
      <c r="Z63">
        <f t="shared" si="16"/>
        <v>31.823105882352941</v>
      </c>
      <c r="AA63">
        <f t="shared" si="108"/>
        <v>11.4946</v>
      </c>
      <c r="AB63">
        <f t="shared" si="17"/>
        <v>0.51129123450980385</v>
      </c>
      <c r="AD63" s="31"/>
      <c r="AE63">
        <v>20</v>
      </c>
      <c r="AF63">
        <v>6.3080000630584898</v>
      </c>
      <c r="AG63">
        <f t="shared" si="18"/>
        <v>0.52566667192154082</v>
      </c>
      <c r="AH63">
        <f t="shared" si="115"/>
        <v>17.12856648746893</v>
      </c>
      <c r="AI63">
        <v>20</v>
      </c>
      <c r="AJ63">
        <v>6.3080000630509403</v>
      </c>
      <c r="AK63">
        <f t="shared" si="20"/>
        <v>0.52566667192091165</v>
      </c>
      <c r="AL63">
        <f t="shared" si="81"/>
        <v>21.026666876541839</v>
      </c>
      <c r="AM63">
        <v>20</v>
      </c>
      <c r="AN63">
        <v>6.3080000630509403</v>
      </c>
      <c r="AO63">
        <f t="shared" si="21"/>
        <v>0.52566667192091165</v>
      </c>
      <c r="AP63">
        <f t="shared" si="82"/>
        <v>19.975333532711975</v>
      </c>
      <c r="AQ63">
        <v>20</v>
      </c>
      <c r="AR63">
        <v>6.3080000630647497</v>
      </c>
      <c r="AS63">
        <f t="shared" si="22"/>
        <v>0.5256666719220624</v>
      </c>
      <c r="AT63">
        <f t="shared" si="97"/>
        <v>5.6246332981360974</v>
      </c>
      <c r="AU63">
        <f t="shared" si="23"/>
        <v>43.317706179088376</v>
      </c>
      <c r="AV63">
        <f t="shared" si="24"/>
        <v>31.823106179088377</v>
      </c>
      <c r="AW63">
        <f t="shared" si="25"/>
        <v>11.4946</v>
      </c>
      <c r="AX63">
        <f t="shared" si="26"/>
        <v>0.51129123927735332</v>
      </c>
      <c r="BB63">
        <v>20</v>
      </c>
      <c r="BC63">
        <v>6.3080000630779303</v>
      </c>
      <c r="BD63">
        <f t="shared" si="27"/>
        <v>0.52566667192316086</v>
      </c>
      <c r="BE63">
        <f t="shared" si="83"/>
        <v>16.024666468215184</v>
      </c>
      <c r="BF63">
        <v>20</v>
      </c>
      <c r="BG63">
        <v>6.3080000630776398</v>
      </c>
      <c r="BH63">
        <f t="shared" si="28"/>
        <v>0.52566667192313665</v>
      </c>
      <c r="BI63">
        <f t="shared" si="84"/>
        <v>21.026666452651217</v>
      </c>
      <c r="BJ63">
        <v>20</v>
      </c>
      <c r="BK63">
        <v>6.3080000630776496</v>
      </c>
      <c r="BL63">
        <f t="shared" si="29"/>
        <v>0.52566667192313754</v>
      </c>
      <c r="BM63">
        <f t="shared" si="85"/>
        <v>19.975333119283917</v>
      </c>
      <c r="BN63">
        <v>6</v>
      </c>
      <c r="BO63">
        <v>1.892399982318</v>
      </c>
      <c r="BP63">
        <f t="shared" si="30"/>
        <v>0.15769999852650002</v>
      </c>
      <c r="BQ63">
        <f t="shared" si="98"/>
        <v>4.8887002191071103</v>
      </c>
      <c r="BR63">
        <f t="shared" si="31"/>
        <v>38.122882554766136</v>
      </c>
      <c r="BS63">
        <f t="shared" si="32"/>
        <v>26.628282554766137</v>
      </c>
      <c r="BT63">
        <f t="shared" si="33"/>
        <v>11.4946</v>
      </c>
      <c r="BU63">
        <f t="shared" si="34"/>
        <v>0.42782773971324262</v>
      </c>
      <c r="BW63" s="11">
        <f t="shared" si="109"/>
        <v>22.95480017155122</v>
      </c>
      <c r="BY63">
        <v>20</v>
      </c>
      <c r="BZ63">
        <v>6.3080000614862701</v>
      </c>
      <c r="CA63">
        <f t="shared" si="35"/>
        <v>0.52566667179052251</v>
      </c>
      <c r="CB63">
        <f t="shared" si="86"/>
        <v>16.024666473160014</v>
      </c>
      <c r="CC63">
        <v>20</v>
      </c>
      <c r="CD63">
        <v>6.3080000625241697</v>
      </c>
      <c r="CE63">
        <f t="shared" si="36"/>
        <v>0.5256666718770141</v>
      </c>
      <c r="CF63">
        <f t="shared" si="87"/>
        <v>21.026666454183193</v>
      </c>
      <c r="CG63">
        <v>20</v>
      </c>
      <c r="CH63">
        <v>6.3080000625275199</v>
      </c>
      <c r="CI63">
        <f t="shared" si="37"/>
        <v>0.52566667187729332</v>
      </c>
      <c r="CJ63">
        <f t="shared" si="88"/>
        <v>19.975333120743958</v>
      </c>
      <c r="CK63">
        <v>14.76</v>
      </c>
      <c r="CL63">
        <v>4.6563797435331802</v>
      </c>
      <c r="CM63">
        <f t="shared" si="38"/>
        <v>0.38803164529443168</v>
      </c>
      <c r="CN63">
        <f t="shared" si="99"/>
        <v>5.1190316073208795</v>
      </c>
      <c r="CO63">
        <f t="shared" si="39"/>
        <v>28.41009630129053</v>
      </c>
      <c r="CP63">
        <f t="shared" si="110"/>
        <v>41.374623447142511</v>
      </c>
      <c r="CQ63">
        <f t="shared" si="111"/>
        <v>29.880023447142513</v>
      </c>
      <c r="CR63">
        <f t="shared" si="112"/>
        <v>11.4946</v>
      </c>
      <c r="CS63">
        <f t="shared" si="41"/>
        <v>0.48007237671742303</v>
      </c>
      <c r="CX63" s="10">
        <v>44641.458333333336</v>
      </c>
      <c r="CY63">
        <v>13.632999999999999</v>
      </c>
      <c r="CZ63">
        <v>-24.138660000000002</v>
      </c>
      <c r="DA63">
        <f t="shared" si="42"/>
        <v>24.138660000000002</v>
      </c>
      <c r="DC63" s="11">
        <v>0.1928</v>
      </c>
      <c r="DE63">
        <v>20</v>
      </c>
      <c r="DF63">
        <f t="shared" si="43"/>
        <v>6.3079999999999998</v>
      </c>
      <c r="DG63">
        <f t="shared" si="44"/>
        <v>0.52566666666666662</v>
      </c>
      <c r="DH63">
        <f t="shared" si="102"/>
        <v>21.552333333333319</v>
      </c>
      <c r="DI63">
        <v>20</v>
      </c>
      <c r="DJ63">
        <f t="shared" si="45"/>
        <v>6.3079999999999998</v>
      </c>
      <c r="DK63">
        <f t="shared" si="46"/>
        <v>0.52566666666666662</v>
      </c>
      <c r="DL63">
        <f t="shared" si="89"/>
        <v>21.026666666666653</v>
      </c>
      <c r="DM63">
        <v>20</v>
      </c>
      <c r="DN63">
        <f t="shared" si="47"/>
        <v>6.3079999999999998</v>
      </c>
      <c r="DO63">
        <f t="shared" si="48"/>
        <v>0.52566666666666662</v>
      </c>
      <c r="DP63">
        <f t="shared" si="116"/>
        <v>19.975333333333321</v>
      </c>
      <c r="DQ63">
        <v>20</v>
      </c>
      <c r="DR63">
        <f t="shared" si="49"/>
        <v>6.3079999999999998</v>
      </c>
      <c r="DS63">
        <f t="shared" si="50"/>
        <v>0.52566666666666662</v>
      </c>
      <c r="DT63">
        <f t="shared" si="91"/>
        <v>16.295666666666659</v>
      </c>
      <c r="DU63">
        <f t="shared" si="51"/>
        <v>30.400000000000002</v>
      </c>
      <c r="DV63">
        <f t="shared" si="113"/>
        <v>43.317705882352939</v>
      </c>
      <c r="DW63">
        <f t="shared" si="114"/>
        <v>19.179045882352938</v>
      </c>
      <c r="DX63">
        <f t="shared" si="52"/>
        <v>24.138660000000002</v>
      </c>
      <c r="DY63">
        <f t="shared" si="53"/>
        <v>0.30814333717647052</v>
      </c>
      <c r="EB63">
        <v>20</v>
      </c>
      <c r="EC63">
        <v>6.3080000630640098</v>
      </c>
      <c r="ED63">
        <f t="shared" si="54"/>
        <v>0.52566667192200078</v>
      </c>
      <c r="EE63">
        <f t="shared" si="103"/>
        <v>16.76059981397102</v>
      </c>
      <c r="EF63">
        <v>20</v>
      </c>
      <c r="EG63">
        <v>6.3080000630695201</v>
      </c>
      <c r="EH63">
        <f t="shared" si="55"/>
        <v>0.52566667192246008</v>
      </c>
      <c r="EI63">
        <f t="shared" si="92"/>
        <v>21.026666876566239</v>
      </c>
      <c r="EJ63">
        <v>20</v>
      </c>
      <c r="EK63">
        <v>6.3080000630695201</v>
      </c>
      <c r="EL63">
        <f t="shared" si="56"/>
        <v>0.52566667192246008</v>
      </c>
      <c r="EM63">
        <f t="shared" si="117"/>
        <v>19.975333532735362</v>
      </c>
      <c r="EN63">
        <v>20</v>
      </c>
      <c r="EO63">
        <v>6.3080000630744797</v>
      </c>
      <c r="EP63">
        <f t="shared" si="57"/>
        <v>0.52566667192287331</v>
      </c>
      <c r="EQ63">
        <f t="shared" si="118"/>
        <v>5.992599971633549</v>
      </c>
      <c r="ER63">
        <f t="shared" si="58"/>
        <v>30.400000303948833</v>
      </c>
      <c r="ES63">
        <f t="shared" si="59"/>
        <v>43.317706179150036</v>
      </c>
      <c r="ET63">
        <f t="shared" si="60"/>
        <v>19.179046179150035</v>
      </c>
      <c r="EU63">
        <f t="shared" si="61"/>
        <v>24.138660000000002</v>
      </c>
      <c r="EV63">
        <f t="shared" si="62"/>
        <v>0.30814334194501053</v>
      </c>
      <c r="FB63" s="10">
        <v>44641.458333333336</v>
      </c>
      <c r="FC63">
        <v>13.632999999999999</v>
      </c>
      <c r="FD63">
        <v>-24.138660000000002</v>
      </c>
      <c r="FE63">
        <f t="shared" si="63"/>
        <v>24.138660000000002</v>
      </c>
      <c r="FG63" s="11">
        <v>0.1928</v>
      </c>
      <c r="FI63">
        <v>0</v>
      </c>
      <c r="FJ63">
        <v>0</v>
      </c>
      <c r="FK63">
        <f t="shared" si="64"/>
        <v>0</v>
      </c>
      <c r="FL63">
        <f t="shared" si="104"/>
        <v>36.520000000000003</v>
      </c>
      <c r="FM63">
        <v>0</v>
      </c>
      <c r="FN63">
        <v>0</v>
      </c>
      <c r="FO63">
        <f t="shared" si="65"/>
        <v>0</v>
      </c>
      <c r="FP63">
        <f t="shared" si="94"/>
        <v>49.800000000000004</v>
      </c>
      <c r="FQ63">
        <v>0</v>
      </c>
      <c r="FR63">
        <v>0</v>
      </c>
      <c r="FS63">
        <f t="shared" si="66"/>
        <v>0</v>
      </c>
      <c r="FT63">
        <f t="shared" si="95"/>
        <v>39.840000000000003</v>
      </c>
      <c r="FU63">
        <f t="shared" si="67"/>
        <v>13.632999999999999</v>
      </c>
      <c r="FV63">
        <f t="shared" si="68"/>
        <v>-10.505660000000002</v>
      </c>
      <c r="FW63">
        <f t="shared" si="69"/>
        <v>13.632999999999999</v>
      </c>
      <c r="FX63">
        <f t="shared" si="70"/>
        <v>0.21903686666666666</v>
      </c>
      <c r="GA63">
        <v>17.16</v>
      </c>
      <c r="GB63">
        <v>6.83773525563804</v>
      </c>
      <c r="GC63">
        <f t="shared" si="71"/>
        <v>0.56981127130317</v>
      </c>
      <c r="GD63">
        <f t="shared" si="105"/>
        <v>11.845438267436341</v>
      </c>
      <c r="GE63">
        <v>20.18</v>
      </c>
      <c r="GF63">
        <v>8.0407353473937508</v>
      </c>
      <c r="GG63">
        <f t="shared" si="72"/>
        <v>0.6700612789494792</v>
      </c>
      <c r="GH63">
        <f t="shared" si="96"/>
        <v>12.314843854852763</v>
      </c>
      <c r="GI63">
        <v>20</v>
      </c>
      <c r="GJ63">
        <v>6</v>
      </c>
      <c r="GK63">
        <v>2.3903999863066998</v>
      </c>
      <c r="GL63">
        <f t="shared" si="73"/>
        <v>0.19919999885889167</v>
      </c>
      <c r="GM63">
        <f t="shared" si="119"/>
        <v>6.1751999578098404</v>
      </c>
      <c r="GN63">
        <f t="shared" si="74"/>
        <v>30.90187058933849</v>
      </c>
      <c r="GO63">
        <f t="shared" si="75"/>
        <v>6.7632105893384882</v>
      </c>
      <c r="GP63">
        <f t="shared" si="76"/>
        <v>24.138660000000002</v>
      </c>
      <c r="GQ63">
        <f t="shared" si="77"/>
        <v>0.49649005413537167</v>
      </c>
    </row>
    <row r="64" spans="1:199" x14ac:dyDescent="0.35">
      <c r="A64" s="10">
        <v>44641.461805555555</v>
      </c>
      <c r="B64">
        <v>14.9132</v>
      </c>
      <c r="C64">
        <v>-11.518599999999999</v>
      </c>
      <c r="D64">
        <f t="shared" si="8"/>
        <v>11.518599999999999</v>
      </c>
      <c r="F64">
        <v>0.1928</v>
      </c>
      <c r="H64">
        <v>20</v>
      </c>
      <c r="I64">
        <f t="shared" si="107"/>
        <v>6.3079999999999998</v>
      </c>
      <c r="J64">
        <f t="shared" si="9"/>
        <v>0.52566666666666662</v>
      </c>
      <c r="K64">
        <f t="shared" si="106"/>
        <v>22.077999999999985</v>
      </c>
      <c r="L64">
        <v>20</v>
      </c>
      <c r="M64">
        <f t="shared" si="0"/>
        <v>6.3079999999999998</v>
      </c>
      <c r="N64">
        <f t="shared" si="10"/>
        <v>0.52566666666666662</v>
      </c>
      <c r="O64">
        <f t="shared" si="78"/>
        <v>21.552333333333319</v>
      </c>
      <c r="P64">
        <v>20</v>
      </c>
      <c r="Q64">
        <f t="shared" si="1"/>
        <v>6.3079999999999998</v>
      </c>
      <c r="R64">
        <f t="shared" si="11"/>
        <v>0.52566666666666662</v>
      </c>
      <c r="S64">
        <f t="shared" si="79"/>
        <v>20.500999999999987</v>
      </c>
      <c r="T64">
        <v>20</v>
      </c>
      <c r="U64">
        <f t="shared" si="12"/>
        <v>6.3079999999999998</v>
      </c>
      <c r="V64">
        <f t="shared" si="13"/>
        <v>0.52566666666666662</v>
      </c>
      <c r="W64">
        <f t="shared" si="80"/>
        <v>16.821333333333325</v>
      </c>
      <c r="X64">
        <f t="shared" si="14"/>
        <v>30.400000000000002</v>
      </c>
      <c r="Y64">
        <f t="shared" si="15"/>
        <v>44.59790588235294</v>
      </c>
      <c r="Z64">
        <f t="shared" si="16"/>
        <v>33.079305882352941</v>
      </c>
      <c r="AA64">
        <f t="shared" si="108"/>
        <v>11.518599999999999</v>
      </c>
      <c r="AB64">
        <f t="shared" si="17"/>
        <v>0.53147418117647061</v>
      </c>
      <c r="AD64" s="31"/>
      <c r="AE64">
        <v>20</v>
      </c>
      <c r="AF64">
        <v>6.3080000630584001</v>
      </c>
      <c r="AG64">
        <f t="shared" si="18"/>
        <v>0.52566667192153338</v>
      </c>
      <c r="AH64">
        <f t="shared" si="115"/>
        <v>17.654233159390465</v>
      </c>
      <c r="AI64">
        <v>20</v>
      </c>
      <c r="AJ64">
        <v>6.3080000630509003</v>
      </c>
      <c r="AK64">
        <f t="shared" si="20"/>
        <v>0.52566667192090843</v>
      </c>
      <c r="AL64">
        <f t="shared" si="81"/>
        <v>21.552333548462748</v>
      </c>
      <c r="AM64">
        <v>20</v>
      </c>
      <c r="AN64">
        <v>6.3080000630509003</v>
      </c>
      <c r="AO64">
        <f t="shared" si="21"/>
        <v>0.52566667192090843</v>
      </c>
      <c r="AP64">
        <f t="shared" si="82"/>
        <v>20.501000204632884</v>
      </c>
      <c r="AQ64">
        <v>20</v>
      </c>
      <c r="AR64">
        <v>6.3080000630647399</v>
      </c>
      <c r="AS64">
        <f t="shared" si="22"/>
        <v>0.52566667192206162</v>
      </c>
      <c r="AT64">
        <f t="shared" si="97"/>
        <v>6.1502999700581586</v>
      </c>
      <c r="AU64">
        <f t="shared" si="23"/>
        <v>44.597906179088163</v>
      </c>
      <c r="AV64">
        <f t="shared" si="24"/>
        <v>33.079306179088164</v>
      </c>
      <c r="AW64">
        <f t="shared" si="25"/>
        <v>11.518599999999999</v>
      </c>
      <c r="AX64">
        <f t="shared" si="26"/>
        <v>0.53147418594401663</v>
      </c>
      <c r="BB64">
        <v>20</v>
      </c>
      <c r="BC64">
        <v>6.3080000630765802</v>
      </c>
      <c r="BD64">
        <f t="shared" si="27"/>
        <v>0.52566667192304839</v>
      </c>
      <c r="BE64">
        <f t="shared" si="83"/>
        <v>16.550333140138232</v>
      </c>
      <c r="BF64">
        <v>20</v>
      </c>
      <c r="BG64">
        <v>6.3080000630768103</v>
      </c>
      <c r="BH64">
        <f t="shared" si="28"/>
        <v>0.52566667192306749</v>
      </c>
      <c r="BI64">
        <f t="shared" si="84"/>
        <v>21.552333124574282</v>
      </c>
      <c r="BJ64">
        <v>20</v>
      </c>
      <c r="BK64">
        <v>6.3080000630768396</v>
      </c>
      <c r="BL64">
        <f t="shared" si="29"/>
        <v>0.52566667192306993</v>
      </c>
      <c r="BM64">
        <f t="shared" si="85"/>
        <v>20.500999791206986</v>
      </c>
      <c r="BN64">
        <v>6</v>
      </c>
      <c r="BO64">
        <v>1.89240084715618</v>
      </c>
      <c r="BP64">
        <f t="shared" si="30"/>
        <v>0.1577000705963483</v>
      </c>
      <c r="BQ64">
        <f t="shared" si="98"/>
        <v>5.0464002897034588</v>
      </c>
      <c r="BR64">
        <f t="shared" si="31"/>
        <v>39.403083572219302</v>
      </c>
      <c r="BS64">
        <f t="shared" si="32"/>
        <v>27.884483572219303</v>
      </c>
      <c r="BT64">
        <f t="shared" si="33"/>
        <v>11.518599999999999</v>
      </c>
      <c r="BU64">
        <f t="shared" si="34"/>
        <v>0.44801070272699012</v>
      </c>
      <c r="BW64" s="11">
        <f t="shared" si="109"/>
        <v>24.211001036386413</v>
      </c>
      <c r="BY64">
        <v>20</v>
      </c>
      <c r="BZ64">
        <v>6.3080000538523997</v>
      </c>
      <c r="CA64">
        <f t="shared" si="35"/>
        <v>0.5256666711543666</v>
      </c>
      <c r="CB64">
        <f t="shared" si="86"/>
        <v>16.550333144314379</v>
      </c>
      <c r="CC64">
        <v>20</v>
      </c>
      <c r="CD64">
        <v>6.3080000630739601</v>
      </c>
      <c r="CE64">
        <f t="shared" si="36"/>
        <v>0.52566667192283001</v>
      </c>
      <c r="CF64">
        <f t="shared" si="87"/>
        <v>21.552333126106024</v>
      </c>
      <c r="CG64">
        <v>20</v>
      </c>
      <c r="CH64">
        <v>6.3080000630739903</v>
      </c>
      <c r="CI64">
        <f t="shared" si="37"/>
        <v>0.52566667192283245</v>
      </c>
      <c r="CJ64">
        <f t="shared" si="88"/>
        <v>20.500999792666789</v>
      </c>
      <c r="CK64">
        <v>11.46</v>
      </c>
      <c r="CL64">
        <v>3.61373375405958</v>
      </c>
      <c r="CM64">
        <f t="shared" si="38"/>
        <v>0.30114447950496503</v>
      </c>
      <c r="CN64">
        <f t="shared" si="99"/>
        <v>5.4201760868258448</v>
      </c>
      <c r="CO64">
        <f t="shared" si="39"/>
        <v>27.1538963060963</v>
      </c>
      <c r="CP64">
        <f t="shared" si="110"/>
        <v>41.428181098894036</v>
      </c>
      <c r="CQ64">
        <f t="shared" si="111"/>
        <v>29.909581098894037</v>
      </c>
      <c r="CR64">
        <f t="shared" si="112"/>
        <v>11.518599999999999</v>
      </c>
      <c r="CS64">
        <f t="shared" si="41"/>
        <v>0.48054726965556416</v>
      </c>
      <c r="CX64" s="10">
        <v>44641.461805555555</v>
      </c>
      <c r="CY64">
        <v>14.9132</v>
      </c>
      <c r="CZ64">
        <v>-24.189060000000001</v>
      </c>
      <c r="DA64">
        <f t="shared" si="42"/>
        <v>24.189060000000001</v>
      </c>
      <c r="DC64" s="11">
        <v>0.1928</v>
      </c>
      <c r="DE64">
        <v>20</v>
      </c>
      <c r="DF64">
        <f t="shared" si="43"/>
        <v>6.3079999999999998</v>
      </c>
      <c r="DG64">
        <f t="shared" si="44"/>
        <v>0.52566666666666662</v>
      </c>
      <c r="DH64">
        <f t="shared" si="102"/>
        <v>22.077999999999985</v>
      </c>
      <c r="DI64">
        <v>20</v>
      </c>
      <c r="DJ64">
        <f t="shared" si="45"/>
        <v>6.3079999999999998</v>
      </c>
      <c r="DK64">
        <f t="shared" si="46"/>
        <v>0.52566666666666662</v>
      </c>
      <c r="DL64">
        <f t="shared" si="89"/>
        <v>21.552333333333319</v>
      </c>
      <c r="DM64">
        <v>20</v>
      </c>
      <c r="DN64">
        <f t="shared" si="47"/>
        <v>6.3079999999999998</v>
      </c>
      <c r="DO64">
        <f t="shared" si="48"/>
        <v>0.52566666666666662</v>
      </c>
      <c r="DP64">
        <f t="shared" si="116"/>
        <v>20.500999999999987</v>
      </c>
      <c r="DQ64">
        <v>20</v>
      </c>
      <c r="DR64">
        <f t="shared" si="49"/>
        <v>6.3079999999999998</v>
      </c>
      <c r="DS64">
        <f t="shared" si="50"/>
        <v>0.52566666666666662</v>
      </c>
      <c r="DT64">
        <f t="shared" si="91"/>
        <v>16.821333333333325</v>
      </c>
      <c r="DU64">
        <f t="shared" si="51"/>
        <v>30.400000000000002</v>
      </c>
      <c r="DV64">
        <f t="shared" si="113"/>
        <v>44.59790588235294</v>
      </c>
      <c r="DW64">
        <f t="shared" si="114"/>
        <v>20.408845882352939</v>
      </c>
      <c r="DX64">
        <f t="shared" si="52"/>
        <v>24.189060000000001</v>
      </c>
      <c r="DY64">
        <f t="shared" si="53"/>
        <v>0.32790212384313716</v>
      </c>
      <c r="EB64">
        <v>20</v>
      </c>
      <c r="EC64">
        <v>6.3080000630639397</v>
      </c>
      <c r="ED64">
        <f t="shared" si="54"/>
        <v>0.52566667192199501</v>
      </c>
      <c r="EE64">
        <f t="shared" si="103"/>
        <v>17.286266485893016</v>
      </c>
      <c r="EF64">
        <v>20</v>
      </c>
      <c r="EG64">
        <v>6.3080000630694997</v>
      </c>
      <c r="EH64">
        <f t="shared" si="55"/>
        <v>0.52566667192245831</v>
      </c>
      <c r="EI64">
        <f t="shared" si="92"/>
        <v>21.552333548488697</v>
      </c>
      <c r="EJ64">
        <v>20</v>
      </c>
      <c r="EK64">
        <v>6.3080000630694997</v>
      </c>
      <c r="EL64">
        <f t="shared" si="56"/>
        <v>0.52566667192245831</v>
      </c>
      <c r="EM64">
        <f t="shared" si="117"/>
        <v>20.501000204657821</v>
      </c>
      <c r="EN64">
        <v>20</v>
      </c>
      <c r="EO64">
        <v>6.3080000630744797</v>
      </c>
      <c r="EP64">
        <f t="shared" si="57"/>
        <v>0.52566667192287331</v>
      </c>
      <c r="EQ64">
        <f t="shared" si="118"/>
        <v>6.518266643556422</v>
      </c>
      <c r="ER64">
        <f t="shared" si="58"/>
        <v>30.400000303948701</v>
      </c>
      <c r="ES64">
        <f t="shared" si="59"/>
        <v>44.597906179149902</v>
      </c>
      <c r="ET64">
        <f t="shared" si="60"/>
        <v>20.408846179149901</v>
      </c>
      <c r="EU64">
        <f t="shared" si="61"/>
        <v>24.189060000000001</v>
      </c>
      <c r="EV64">
        <f t="shared" si="62"/>
        <v>0.32790212861167511</v>
      </c>
      <c r="FB64" s="10">
        <v>44641.461805555555</v>
      </c>
      <c r="FC64">
        <v>14.9132</v>
      </c>
      <c r="FD64">
        <v>-24.189060000000001</v>
      </c>
      <c r="FE64">
        <f t="shared" si="63"/>
        <v>24.189060000000001</v>
      </c>
      <c r="FG64" s="11">
        <v>0.1928</v>
      </c>
      <c r="FI64">
        <v>0</v>
      </c>
      <c r="FJ64">
        <v>0</v>
      </c>
      <c r="FK64">
        <f t="shared" si="64"/>
        <v>0</v>
      </c>
      <c r="FL64">
        <f t="shared" si="104"/>
        <v>36.520000000000003</v>
      </c>
      <c r="FM64">
        <v>0</v>
      </c>
      <c r="FN64">
        <v>0</v>
      </c>
      <c r="FO64">
        <f t="shared" si="65"/>
        <v>0</v>
      </c>
      <c r="FP64">
        <f t="shared" si="94"/>
        <v>49.800000000000004</v>
      </c>
      <c r="FQ64">
        <v>0</v>
      </c>
      <c r="FR64">
        <v>0</v>
      </c>
      <c r="FS64">
        <f t="shared" si="66"/>
        <v>0</v>
      </c>
      <c r="FT64">
        <f t="shared" si="95"/>
        <v>39.840000000000003</v>
      </c>
      <c r="FU64">
        <f t="shared" si="67"/>
        <v>14.9132</v>
      </c>
      <c r="FV64">
        <f t="shared" si="68"/>
        <v>-9.2758600000000015</v>
      </c>
      <c r="FW64">
        <f t="shared" si="69"/>
        <v>14.9132</v>
      </c>
      <c r="FX64">
        <f t="shared" si="70"/>
        <v>0.23960541333333332</v>
      </c>
      <c r="GA64">
        <v>16.16</v>
      </c>
      <c r="GB64">
        <v>6.4391108538114903</v>
      </c>
      <c r="GC64">
        <f t="shared" si="71"/>
        <v>0.5365925711509576</v>
      </c>
      <c r="GD64">
        <f t="shared" si="105"/>
        <v>12.382030838587299</v>
      </c>
      <c r="GE64">
        <v>18.62</v>
      </c>
      <c r="GF64">
        <v>7.4186257497417598</v>
      </c>
      <c r="GG64">
        <f t="shared" si="72"/>
        <v>0.6182188124784801</v>
      </c>
      <c r="GH64">
        <f t="shared" si="96"/>
        <v>12.933062667331242</v>
      </c>
      <c r="GI64">
        <v>20</v>
      </c>
      <c r="GJ64">
        <v>6</v>
      </c>
      <c r="GK64">
        <v>2.3903999863072301</v>
      </c>
      <c r="GL64">
        <f t="shared" si="73"/>
        <v>0.19919999885893586</v>
      </c>
      <c r="GM64">
        <f t="shared" si="119"/>
        <v>6.3743999566687766</v>
      </c>
      <c r="GN64">
        <f t="shared" si="74"/>
        <v>31.161336589860479</v>
      </c>
      <c r="GO64">
        <f t="shared" si="75"/>
        <v>6.9722765898604777</v>
      </c>
      <c r="GP64">
        <f t="shared" si="76"/>
        <v>24.189060000000001</v>
      </c>
      <c r="GQ64">
        <f t="shared" si="77"/>
        <v>0.50065880787709172</v>
      </c>
    </row>
    <row r="65" spans="1:199" x14ac:dyDescent="0.35">
      <c r="A65" s="10">
        <v>44641.465277777781</v>
      </c>
      <c r="B65">
        <v>13.805599999999901</v>
      </c>
      <c r="C65">
        <v>-11.6938</v>
      </c>
      <c r="D65">
        <f t="shared" si="8"/>
        <v>11.6938</v>
      </c>
      <c r="F65">
        <v>0.1928</v>
      </c>
      <c r="H65">
        <v>20</v>
      </c>
      <c r="I65">
        <f t="shared" si="107"/>
        <v>6.3079999999999998</v>
      </c>
      <c r="J65">
        <f t="shared" si="9"/>
        <v>0.52566666666666662</v>
      </c>
      <c r="K65">
        <f t="shared" si="106"/>
        <v>22.603666666666651</v>
      </c>
      <c r="L65">
        <v>20</v>
      </c>
      <c r="M65">
        <f t="shared" si="0"/>
        <v>6.3079999999999998</v>
      </c>
      <c r="N65">
        <f t="shared" si="10"/>
        <v>0.52566666666666662</v>
      </c>
      <c r="O65">
        <f t="shared" si="78"/>
        <v>22.077999999999985</v>
      </c>
      <c r="P65">
        <v>20</v>
      </c>
      <c r="Q65">
        <f t="shared" si="1"/>
        <v>6.3079999999999998</v>
      </c>
      <c r="R65">
        <f t="shared" si="11"/>
        <v>0.52566666666666662</v>
      </c>
      <c r="S65">
        <f t="shared" si="79"/>
        <v>21.026666666666653</v>
      </c>
      <c r="T65">
        <v>20</v>
      </c>
      <c r="U65">
        <f t="shared" si="12"/>
        <v>6.3079999999999998</v>
      </c>
      <c r="V65">
        <f t="shared" si="13"/>
        <v>0.52566666666666662</v>
      </c>
      <c r="W65">
        <f t="shared" si="80"/>
        <v>17.346999999999991</v>
      </c>
      <c r="X65">
        <f t="shared" si="14"/>
        <v>30.400000000000002</v>
      </c>
      <c r="Y65">
        <f t="shared" si="15"/>
        <v>43.490305882352843</v>
      </c>
      <c r="Z65">
        <f t="shared" si="16"/>
        <v>31.796505882352843</v>
      </c>
      <c r="AA65">
        <f t="shared" si="108"/>
        <v>11.6938</v>
      </c>
      <c r="AB65">
        <f t="shared" si="17"/>
        <v>0.51086386117646909</v>
      </c>
      <c r="AD65" s="31"/>
      <c r="AE65">
        <v>20</v>
      </c>
      <c r="AF65">
        <v>6.3080000630583797</v>
      </c>
      <c r="AG65">
        <f t="shared" si="18"/>
        <v>0.52566667192153171</v>
      </c>
      <c r="AH65">
        <f t="shared" si="115"/>
        <v>18.179899831311996</v>
      </c>
      <c r="AI65">
        <v>20</v>
      </c>
      <c r="AJ65">
        <v>6.3080000630509403</v>
      </c>
      <c r="AK65">
        <f t="shared" si="20"/>
        <v>0.52566667192091165</v>
      </c>
      <c r="AL65">
        <f t="shared" si="81"/>
        <v>22.078000220383661</v>
      </c>
      <c r="AM65">
        <v>20</v>
      </c>
      <c r="AN65">
        <v>6.3080000630509403</v>
      </c>
      <c r="AO65">
        <f t="shared" si="21"/>
        <v>0.52566667192091165</v>
      </c>
      <c r="AP65">
        <f t="shared" si="82"/>
        <v>21.026666876553797</v>
      </c>
      <c r="AQ65">
        <v>20</v>
      </c>
      <c r="AR65">
        <v>6.3080000630647497</v>
      </c>
      <c r="AS65">
        <f t="shared" si="22"/>
        <v>0.5256666719220624</v>
      </c>
      <c r="AT65">
        <f t="shared" si="97"/>
        <v>6.6759666419802208</v>
      </c>
      <c r="AU65">
        <f t="shared" si="23"/>
        <v>43.490306179088151</v>
      </c>
      <c r="AV65">
        <f t="shared" si="24"/>
        <v>31.796506179088151</v>
      </c>
      <c r="AW65">
        <f t="shared" si="25"/>
        <v>11.6938</v>
      </c>
      <c r="AX65">
        <f t="shared" si="26"/>
        <v>0.51086386594401623</v>
      </c>
      <c r="BB65">
        <v>20</v>
      </c>
      <c r="BC65">
        <v>6.3080000630777704</v>
      </c>
      <c r="BD65">
        <f t="shared" si="27"/>
        <v>0.52566667192314753</v>
      </c>
      <c r="BE65">
        <f t="shared" si="83"/>
        <v>17.075999812061379</v>
      </c>
      <c r="BF65">
        <v>20</v>
      </c>
      <c r="BG65">
        <v>6.30800002813994</v>
      </c>
      <c r="BH65">
        <f t="shared" si="28"/>
        <v>0.5256666690116617</v>
      </c>
      <c r="BI65">
        <f t="shared" si="84"/>
        <v>22.077999793585946</v>
      </c>
      <c r="BJ65">
        <v>20</v>
      </c>
      <c r="BK65">
        <v>6.3080000630773796</v>
      </c>
      <c r="BL65">
        <f t="shared" si="29"/>
        <v>0.52566667192311489</v>
      </c>
      <c r="BM65">
        <f t="shared" si="85"/>
        <v>21.026666463130102</v>
      </c>
      <c r="BN65">
        <v>20</v>
      </c>
      <c r="BO65">
        <v>6.3079983768926597</v>
      </c>
      <c r="BP65">
        <f t="shared" si="30"/>
        <v>0.52566653140772168</v>
      </c>
      <c r="BQ65">
        <f t="shared" si="98"/>
        <v>5.5720668211111803</v>
      </c>
      <c r="BR65">
        <f t="shared" si="31"/>
        <v>43.490304154338432</v>
      </c>
      <c r="BS65">
        <f t="shared" si="32"/>
        <v>31.796504154338432</v>
      </c>
      <c r="BT65">
        <f t="shared" si="33"/>
        <v>11.6938</v>
      </c>
      <c r="BU65">
        <f t="shared" si="34"/>
        <v>0.51086383341303743</v>
      </c>
      <c r="BW65" s="11">
        <f t="shared" si="109"/>
        <v>27.343798531187648</v>
      </c>
      <c r="BY65">
        <v>20</v>
      </c>
      <c r="BZ65">
        <v>6.3080000606045497</v>
      </c>
      <c r="CA65">
        <f t="shared" si="35"/>
        <v>0.52566667171704584</v>
      </c>
      <c r="CB65">
        <f t="shared" si="86"/>
        <v>17.075999816031427</v>
      </c>
      <c r="CC65">
        <v>20</v>
      </c>
      <c r="CD65">
        <v>6.3080000625371504</v>
      </c>
      <c r="CE65">
        <f t="shared" si="36"/>
        <v>0.52566667187809579</v>
      </c>
      <c r="CF65">
        <f t="shared" si="87"/>
        <v>22.07799979798412</v>
      </c>
      <c r="CG65">
        <v>20</v>
      </c>
      <c r="CH65">
        <v>6.3080000625405503</v>
      </c>
      <c r="CI65">
        <f t="shared" si="37"/>
        <v>0.52566667187837912</v>
      </c>
      <c r="CJ65">
        <f t="shared" si="88"/>
        <v>21.026666464545169</v>
      </c>
      <c r="CK65">
        <v>14.83</v>
      </c>
      <c r="CL65">
        <v>4.6784577432763497</v>
      </c>
      <c r="CM65">
        <f t="shared" si="38"/>
        <v>0.38987147860636245</v>
      </c>
      <c r="CN65">
        <f t="shared" si="99"/>
        <v>5.8100475654322077</v>
      </c>
      <c r="CO65">
        <f t="shared" si="39"/>
        <v>28.436696299950121</v>
      </c>
      <c r="CP65">
        <f t="shared" si="110"/>
        <v>41.573197563480605</v>
      </c>
      <c r="CQ65">
        <f t="shared" si="111"/>
        <v>29.879397563480605</v>
      </c>
      <c r="CR65">
        <f t="shared" si="112"/>
        <v>11.6938</v>
      </c>
      <c r="CS65">
        <f t="shared" si="41"/>
        <v>0.48006232085325501</v>
      </c>
      <c r="CX65" s="10">
        <v>44641.465277777781</v>
      </c>
      <c r="CY65">
        <v>13.805599999999901</v>
      </c>
      <c r="CZ65">
        <v>-24.556979999999999</v>
      </c>
      <c r="DA65">
        <f t="shared" si="42"/>
        <v>24.556979999999999</v>
      </c>
      <c r="DC65" s="11">
        <v>0.1928</v>
      </c>
      <c r="DE65">
        <v>20</v>
      </c>
      <c r="DF65">
        <f t="shared" si="43"/>
        <v>6.3079999999999998</v>
      </c>
      <c r="DG65">
        <f t="shared" si="44"/>
        <v>0.52566666666666662</v>
      </c>
      <c r="DH65">
        <f t="shared" si="102"/>
        <v>22.603666666666651</v>
      </c>
      <c r="DI65">
        <v>20</v>
      </c>
      <c r="DJ65">
        <f t="shared" si="45"/>
        <v>6.3079999999999998</v>
      </c>
      <c r="DK65">
        <f t="shared" si="46"/>
        <v>0.52566666666666662</v>
      </c>
      <c r="DL65">
        <f t="shared" si="89"/>
        <v>22.077999999999985</v>
      </c>
      <c r="DM65">
        <v>20</v>
      </c>
      <c r="DN65">
        <f t="shared" si="47"/>
        <v>6.3079999999999998</v>
      </c>
      <c r="DO65">
        <f t="shared" si="48"/>
        <v>0.52566666666666662</v>
      </c>
      <c r="DP65">
        <f t="shared" si="116"/>
        <v>21.026666666666653</v>
      </c>
      <c r="DQ65">
        <v>20</v>
      </c>
      <c r="DR65">
        <f t="shared" si="49"/>
        <v>6.3079999999999998</v>
      </c>
      <c r="DS65">
        <f t="shared" si="50"/>
        <v>0.52566666666666662</v>
      </c>
      <c r="DT65">
        <f t="shared" si="91"/>
        <v>17.346999999999991</v>
      </c>
      <c r="DU65">
        <f t="shared" si="51"/>
        <v>30.400000000000002</v>
      </c>
      <c r="DV65">
        <f t="shared" si="113"/>
        <v>43.490305882352843</v>
      </c>
      <c r="DW65">
        <f t="shared" si="114"/>
        <v>18.933325882352843</v>
      </c>
      <c r="DX65">
        <f t="shared" si="52"/>
        <v>24.556979999999999</v>
      </c>
      <c r="DY65">
        <f t="shared" si="53"/>
        <v>0.30419543584313569</v>
      </c>
      <c r="EB65">
        <v>20</v>
      </c>
      <c r="EC65">
        <v>6.3080000630639201</v>
      </c>
      <c r="ED65">
        <f t="shared" si="54"/>
        <v>0.52566667192199334</v>
      </c>
      <c r="EE65">
        <f t="shared" si="103"/>
        <v>17.811933157815009</v>
      </c>
      <c r="EF65">
        <v>20</v>
      </c>
      <c r="EG65">
        <v>6.3080000630695201</v>
      </c>
      <c r="EH65">
        <f t="shared" si="55"/>
        <v>0.52566667192246008</v>
      </c>
      <c r="EI65">
        <f t="shared" si="92"/>
        <v>22.078000220411155</v>
      </c>
      <c r="EJ65">
        <v>20</v>
      </c>
      <c r="EK65">
        <v>6.3080000630695201</v>
      </c>
      <c r="EL65">
        <f t="shared" si="56"/>
        <v>0.52566667192246008</v>
      </c>
      <c r="EM65">
        <f t="shared" si="117"/>
        <v>21.026666876580279</v>
      </c>
      <c r="EN65">
        <v>20</v>
      </c>
      <c r="EO65">
        <v>6.3080000630744797</v>
      </c>
      <c r="EP65">
        <f t="shared" si="57"/>
        <v>0.52566667192287331</v>
      </c>
      <c r="EQ65">
        <f t="shared" si="118"/>
        <v>7.0439333154792951</v>
      </c>
      <c r="ER65">
        <f t="shared" si="58"/>
        <v>30.400000303948726</v>
      </c>
      <c r="ES65">
        <f t="shared" si="59"/>
        <v>43.490306179149833</v>
      </c>
      <c r="ET65">
        <f t="shared" si="60"/>
        <v>18.933326179149834</v>
      </c>
      <c r="EU65">
        <f t="shared" si="61"/>
        <v>24.556979999999999</v>
      </c>
      <c r="EV65">
        <f t="shared" si="62"/>
        <v>0.30419544061167397</v>
      </c>
      <c r="FB65" s="10">
        <v>44641.465277777781</v>
      </c>
      <c r="FC65">
        <v>13.805599999999901</v>
      </c>
      <c r="FD65">
        <v>-24.556979999999999</v>
      </c>
      <c r="FE65">
        <f t="shared" si="63"/>
        <v>24.556979999999999</v>
      </c>
      <c r="FG65" s="11">
        <v>0.1928</v>
      </c>
      <c r="FI65">
        <v>0</v>
      </c>
      <c r="FJ65">
        <v>0</v>
      </c>
      <c r="FK65">
        <f t="shared" si="64"/>
        <v>0</v>
      </c>
      <c r="FL65">
        <f t="shared" si="104"/>
        <v>36.520000000000003</v>
      </c>
      <c r="FM65">
        <v>0</v>
      </c>
      <c r="FN65">
        <v>0</v>
      </c>
      <c r="FO65">
        <f t="shared" si="65"/>
        <v>0</v>
      </c>
      <c r="FP65">
        <f t="shared" si="94"/>
        <v>49.800000000000004</v>
      </c>
      <c r="FQ65">
        <v>0</v>
      </c>
      <c r="FR65">
        <v>0</v>
      </c>
      <c r="FS65">
        <f t="shared" si="66"/>
        <v>0</v>
      </c>
      <c r="FT65">
        <f t="shared" si="95"/>
        <v>39.840000000000003</v>
      </c>
      <c r="FU65">
        <f t="shared" si="67"/>
        <v>13.805599999999901</v>
      </c>
      <c r="FV65">
        <f t="shared" si="68"/>
        <v>-10.751380000000099</v>
      </c>
      <c r="FW65">
        <f t="shared" si="69"/>
        <v>13.805599999999901</v>
      </c>
      <c r="FX65">
        <f t="shared" si="70"/>
        <v>0.22180997333333172</v>
      </c>
      <c r="GA65">
        <v>17.36</v>
      </c>
      <c r="GB65">
        <v>6.91618807802893</v>
      </c>
      <c r="GC65">
        <f t="shared" si="71"/>
        <v>0.57634900650241083</v>
      </c>
      <c r="GD65">
        <f t="shared" si="105"/>
        <v>12.958379845089711</v>
      </c>
      <c r="GE65">
        <v>20.5</v>
      </c>
      <c r="GF65">
        <v>8.1662301249112197</v>
      </c>
      <c r="GG65">
        <f t="shared" si="72"/>
        <v>0.68051917707593501</v>
      </c>
      <c r="GH65">
        <f t="shared" si="96"/>
        <v>13.613581844407177</v>
      </c>
      <c r="GI65">
        <v>20</v>
      </c>
      <c r="GJ65">
        <v>6</v>
      </c>
      <c r="GK65">
        <v>2.3903999863050598</v>
      </c>
      <c r="GL65">
        <f t="shared" si="73"/>
        <v>0.19919999885875497</v>
      </c>
      <c r="GM65">
        <f t="shared" si="119"/>
        <v>6.5735999555275315</v>
      </c>
      <c r="GN65">
        <f t="shared" si="74"/>
        <v>31.278418189245109</v>
      </c>
      <c r="GO65">
        <f t="shared" si="75"/>
        <v>6.7214381892451094</v>
      </c>
      <c r="GP65">
        <f t="shared" si="76"/>
        <v>24.556979999999999</v>
      </c>
      <c r="GQ65">
        <f t="shared" si="77"/>
        <v>0.50253991890720473</v>
      </c>
    </row>
    <row r="66" spans="1:199" x14ac:dyDescent="0.35">
      <c r="A66" s="10">
        <v>44641.46875</v>
      </c>
      <c r="B66">
        <v>13.6337999999999</v>
      </c>
      <c r="C66">
        <v>-11.757999999999999</v>
      </c>
      <c r="D66">
        <f t="shared" si="8"/>
        <v>11.757999999999999</v>
      </c>
      <c r="F66">
        <v>0.1928</v>
      </c>
      <c r="H66">
        <v>20</v>
      </c>
      <c r="I66">
        <f t="shared" si="107"/>
        <v>6.3079999999999998</v>
      </c>
      <c r="J66">
        <f t="shared" si="9"/>
        <v>0.52566666666666662</v>
      </c>
      <c r="K66">
        <f t="shared" si="106"/>
        <v>23.129333333333317</v>
      </c>
      <c r="L66">
        <v>20</v>
      </c>
      <c r="M66">
        <f t="shared" si="0"/>
        <v>6.3079999999999998</v>
      </c>
      <c r="N66">
        <f t="shared" si="10"/>
        <v>0.52566666666666662</v>
      </c>
      <c r="O66">
        <f t="shared" si="78"/>
        <v>22.603666666666651</v>
      </c>
      <c r="P66">
        <v>20</v>
      </c>
      <c r="Q66">
        <f t="shared" si="1"/>
        <v>6.3079999999999998</v>
      </c>
      <c r="R66">
        <f t="shared" si="11"/>
        <v>0.52566666666666662</v>
      </c>
      <c r="S66">
        <f t="shared" si="79"/>
        <v>21.552333333333319</v>
      </c>
      <c r="T66">
        <v>20</v>
      </c>
      <c r="U66">
        <f t="shared" si="12"/>
        <v>6.3079999999999998</v>
      </c>
      <c r="V66">
        <f t="shared" si="13"/>
        <v>0.52566666666666662</v>
      </c>
      <c r="W66">
        <f t="shared" si="80"/>
        <v>17.872666666666657</v>
      </c>
      <c r="X66">
        <f t="shared" si="14"/>
        <v>30.400000000000002</v>
      </c>
      <c r="Y66">
        <f t="shared" si="15"/>
        <v>43.318505882352838</v>
      </c>
      <c r="Z66">
        <f t="shared" si="16"/>
        <v>31.560505882352839</v>
      </c>
      <c r="AA66">
        <f t="shared" si="108"/>
        <v>11.757999999999999</v>
      </c>
      <c r="AB66">
        <f t="shared" si="17"/>
        <v>0.5070721278431356</v>
      </c>
      <c r="AD66" s="31"/>
      <c r="AE66">
        <v>20</v>
      </c>
      <c r="AF66">
        <v>6.3080000630583699</v>
      </c>
      <c r="AG66">
        <f t="shared" si="18"/>
        <v>0.52566667192153083</v>
      </c>
      <c r="AH66">
        <f t="shared" si="115"/>
        <v>18.705566503233527</v>
      </c>
      <c r="AI66">
        <v>20</v>
      </c>
      <c r="AJ66">
        <v>6.3080000630509501</v>
      </c>
      <c r="AK66">
        <f t="shared" si="20"/>
        <v>0.52566667192091254</v>
      </c>
      <c r="AL66">
        <f t="shared" si="81"/>
        <v>22.603666892304574</v>
      </c>
      <c r="AM66">
        <v>20</v>
      </c>
      <c r="AN66">
        <v>6.3080000630509501</v>
      </c>
      <c r="AO66">
        <f t="shared" si="21"/>
        <v>0.52566667192091254</v>
      </c>
      <c r="AP66">
        <f t="shared" si="82"/>
        <v>21.55233354847471</v>
      </c>
      <c r="AQ66">
        <v>20</v>
      </c>
      <c r="AR66">
        <v>6.3080000630647604</v>
      </c>
      <c r="AS66">
        <f t="shared" si="22"/>
        <v>0.52566667192206329</v>
      </c>
      <c r="AT66">
        <f t="shared" si="97"/>
        <v>7.2016333139022839</v>
      </c>
      <c r="AU66">
        <f t="shared" si="23"/>
        <v>43.318506179088175</v>
      </c>
      <c r="AV66">
        <f t="shared" si="24"/>
        <v>31.560506179088176</v>
      </c>
      <c r="AW66">
        <f t="shared" si="25"/>
        <v>11.757999999999999</v>
      </c>
      <c r="AX66">
        <f t="shared" si="26"/>
        <v>0.50707213261068329</v>
      </c>
      <c r="BB66">
        <v>20</v>
      </c>
      <c r="BC66">
        <v>6.3080000630751201</v>
      </c>
      <c r="BD66">
        <f t="shared" si="27"/>
        <v>0.52566667192292671</v>
      </c>
      <c r="BE66">
        <f t="shared" si="83"/>
        <v>17.601666483984307</v>
      </c>
      <c r="BF66">
        <v>20</v>
      </c>
      <c r="BG66">
        <v>6.3080000630647302</v>
      </c>
      <c r="BH66">
        <f t="shared" si="28"/>
        <v>0.52566667192206085</v>
      </c>
      <c r="BI66">
        <f t="shared" si="84"/>
        <v>22.603666465508006</v>
      </c>
      <c r="BJ66">
        <v>20</v>
      </c>
      <c r="BK66">
        <v>6.3080000630772997</v>
      </c>
      <c r="BL66">
        <f t="shared" si="29"/>
        <v>0.52566667192310834</v>
      </c>
      <c r="BM66">
        <f t="shared" si="85"/>
        <v>21.55233313505321</v>
      </c>
      <c r="BN66">
        <v>20</v>
      </c>
      <c r="BO66">
        <v>6.3079984088489098</v>
      </c>
      <c r="BP66">
        <f t="shared" si="30"/>
        <v>0.52566653407074249</v>
      </c>
      <c r="BQ66">
        <f t="shared" si="98"/>
        <v>6.0977333551819228</v>
      </c>
      <c r="BR66">
        <f t="shared" si="31"/>
        <v>43.318504233018793</v>
      </c>
      <c r="BS66">
        <f t="shared" si="32"/>
        <v>31.560504233018793</v>
      </c>
      <c r="BT66">
        <f t="shared" si="33"/>
        <v>11.757999999999999</v>
      </c>
      <c r="BU66">
        <f t="shared" si="34"/>
        <v>0.50707210134383529</v>
      </c>
      <c r="BW66" s="11">
        <f t="shared" si="109"/>
        <v>27.107798598065958</v>
      </c>
      <c r="BY66">
        <v>20</v>
      </c>
      <c r="BZ66">
        <v>6.30800006148975</v>
      </c>
      <c r="CA66">
        <f t="shared" si="35"/>
        <v>0.5256666717908125</v>
      </c>
      <c r="CB66">
        <f t="shared" si="86"/>
        <v>17.601666487822239</v>
      </c>
      <c r="CC66">
        <v>20</v>
      </c>
      <c r="CD66">
        <v>6.3080000625783699</v>
      </c>
      <c r="CE66">
        <f t="shared" si="36"/>
        <v>0.52566667188153082</v>
      </c>
      <c r="CF66">
        <f t="shared" si="87"/>
        <v>22.603666469865651</v>
      </c>
      <c r="CG66">
        <v>20</v>
      </c>
      <c r="CH66">
        <v>6.3080000625907902</v>
      </c>
      <c r="CI66">
        <f t="shared" si="37"/>
        <v>0.52566667188256577</v>
      </c>
      <c r="CJ66">
        <f t="shared" si="88"/>
        <v>21.552333136427734</v>
      </c>
      <c r="CK66">
        <v>15.45</v>
      </c>
      <c r="CL66">
        <v>4.8743377407938198</v>
      </c>
      <c r="CM66">
        <f t="shared" si="38"/>
        <v>0.40619481173281835</v>
      </c>
      <c r="CN66">
        <f t="shared" si="99"/>
        <v>6.2162423771650257</v>
      </c>
      <c r="CO66">
        <f t="shared" si="39"/>
        <v>28.672696298135818</v>
      </c>
      <c r="CP66">
        <f t="shared" si="110"/>
        <v>41.631844620532519</v>
      </c>
      <c r="CQ66">
        <f t="shared" si="111"/>
        <v>29.87384462053252</v>
      </c>
      <c r="CR66">
        <f t="shared" si="112"/>
        <v>11.757999999999999</v>
      </c>
      <c r="CS66">
        <f t="shared" si="41"/>
        <v>0.47997310356988915</v>
      </c>
      <c r="CX66" s="10">
        <v>44641.46875</v>
      </c>
      <c r="CY66">
        <v>13.6337999999999</v>
      </c>
      <c r="CZ66">
        <v>-24.691800000000001</v>
      </c>
      <c r="DA66">
        <f t="shared" si="42"/>
        <v>24.691800000000001</v>
      </c>
      <c r="DC66" s="11">
        <v>0.1928</v>
      </c>
      <c r="DE66">
        <v>20</v>
      </c>
      <c r="DF66">
        <f t="shared" si="43"/>
        <v>6.3079999999999998</v>
      </c>
      <c r="DG66">
        <f t="shared" si="44"/>
        <v>0.52566666666666662</v>
      </c>
      <c r="DH66">
        <f t="shared" si="102"/>
        <v>23.129333333333317</v>
      </c>
      <c r="DI66">
        <v>20</v>
      </c>
      <c r="DJ66">
        <f t="shared" si="45"/>
        <v>6.3079999999999998</v>
      </c>
      <c r="DK66">
        <f t="shared" si="46"/>
        <v>0.52566666666666662</v>
      </c>
      <c r="DL66">
        <f t="shared" si="89"/>
        <v>22.603666666666651</v>
      </c>
      <c r="DM66">
        <v>20</v>
      </c>
      <c r="DN66">
        <f t="shared" si="47"/>
        <v>6.3079999999999998</v>
      </c>
      <c r="DO66">
        <f t="shared" si="48"/>
        <v>0.52566666666666662</v>
      </c>
      <c r="DP66">
        <f t="shared" si="116"/>
        <v>21.552333333333319</v>
      </c>
      <c r="DQ66">
        <v>20</v>
      </c>
      <c r="DR66">
        <f t="shared" si="49"/>
        <v>6.3079999999999998</v>
      </c>
      <c r="DS66">
        <f t="shared" si="50"/>
        <v>0.52566666666666662</v>
      </c>
      <c r="DT66">
        <f t="shared" si="91"/>
        <v>17.872666666666657</v>
      </c>
      <c r="DU66">
        <f t="shared" si="51"/>
        <v>30.400000000000002</v>
      </c>
      <c r="DV66">
        <f t="shared" si="113"/>
        <v>43.318505882352838</v>
      </c>
      <c r="DW66">
        <f t="shared" si="114"/>
        <v>18.626705882352837</v>
      </c>
      <c r="DX66">
        <f t="shared" si="52"/>
        <v>24.691800000000001</v>
      </c>
      <c r="DY66">
        <f t="shared" si="53"/>
        <v>0.29926907450980228</v>
      </c>
      <c r="EB66">
        <v>20</v>
      </c>
      <c r="EC66">
        <v>6.3080000630638802</v>
      </c>
      <c r="ED66">
        <f t="shared" si="54"/>
        <v>0.52566667192199001</v>
      </c>
      <c r="EE66">
        <f t="shared" si="103"/>
        <v>18.337599829736998</v>
      </c>
      <c r="EF66">
        <v>20</v>
      </c>
      <c r="EG66">
        <v>6.3080000630695201</v>
      </c>
      <c r="EH66">
        <f t="shared" si="55"/>
        <v>0.52566667192246008</v>
      </c>
      <c r="EI66">
        <f t="shared" si="92"/>
        <v>22.603666892333614</v>
      </c>
      <c r="EJ66">
        <v>20</v>
      </c>
      <c r="EK66">
        <v>6.3080000630695201</v>
      </c>
      <c r="EL66">
        <f t="shared" si="56"/>
        <v>0.52566667192246008</v>
      </c>
      <c r="EM66">
        <f t="shared" si="117"/>
        <v>21.552333548502737</v>
      </c>
      <c r="EN66">
        <v>20</v>
      </c>
      <c r="EO66">
        <v>6.3080000630744797</v>
      </c>
      <c r="EP66">
        <f t="shared" si="57"/>
        <v>0.52566667192287331</v>
      </c>
      <c r="EQ66">
        <f t="shared" si="118"/>
        <v>7.5695999874021682</v>
      </c>
      <c r="ER66">
        <f t="shared" si="58"/>
        <v>30.40000030394868</v>
      </c>
      <c r="ES66">
        <f t="shared" si="59"/>
        <v>43.318506179149786</v>
      </c>
      <c r="ET66">
        <f t="shared" si="60"/>
        <v>18.626706179149785</v>
      </c>
      <c r="EU66">
        <f t="shared" si="61"/>
        <v>24.691800000000001</v>
      </c>
      <c r="EV66">
        <f t="shared" si="62"/>
        <v>0.29926907927833984</v>
      </c>
      <c r="FB66" s="10">
        <v>44641.46875</v>
      </c>
      <c r="FC66">
        <v>13.6337999999999</v>
      </c>
      <c r="FD66">
        <v>-24.691800000000001</v>
      </c>
      <c r="FE66">
        <f t="shared" si="63"/>
        <v>24.691800000000001</v>
      </c>
      <c r="FG66" s="11">
        <v>0.1928</v>
      </c>
      <c r="FI66">
        <v>0</v>
      </c>
      <c r="FJ66">
        <v>0</v>
      </c>
      <c r="FK66">
        <f t="shared" si="64"/>
        <v>0</v>
      </c>
      <c r="FL66">
        <f t="shared" si="104"/>
        <v>36.520000000000003</v>
      </c>
      <c r="FM66">
        <v>0</v>
      </c>
      <c r="FN66">
        <v>0</v>
      </c>
      <c r="FO66">
        <f t="shared" si="65"/>
        <v>0</v>
      </c>
      <c r="FP66">
        <f t="shared" si="94"/>
        <v>49.800000000000004</v>
      </c>
      <c r="FQ66">
        <v>0</v>
      </c>
      <c r="FR66">
        <v>0</v>
      </c>
      <c r="FS66">
        <f t="shared" si="66"/>
        <v>0</v>
      </c>
      <c r="FT66">
        <f t="shared" si="95"/>
        <v>39.840000000000003</v>
      </c>
      <c r="FU66">
        <f t="shared" si="67"/>
        <v>13.6337999999999</v>
      </c>
      <c r="FV66">
        <f t="shared" si="68"/>
        <v>-11.058000000000101</v>
      </c>
      <c r="FW66">
        <f t="shared" si="69"/>
        <v>13.6337999999999</v>
      </c>
      <c r="FX66">
        <f t="shared" si="70"/>
        <v>0.21904971999999837</v>
      </c>
      <c r="GA66">
        <v>17.600000000000001</v>
      </c>
      <c r="GB66">
        <v>7.0135435286046901</v>
      </c>
      <c r="GC66">
        <f t="shared" si="71"/>
        <v>0.58446196071705747</v>
      </c>
      <c r="GD66">
        <f t="shared" si="105"/>
        <v>13.542841805806768</v>
      </c>
      <c r="GE66">
        <v>20.89</v>
      </c>
      <c r="GF66">
        <v>8.3233692742257599</v>
      </c>
      <c r="GG66">
        <f t="shared" si="72"/>
        <v>0.69361410618548003</v>
      </c>
      <c r="GH66">
        <f t="shared" si="96"/>
        <v>14.307195950592657</v>
      </c>
      <c r="GI66">
        <v>20</v>
      </c>
      <c r="GJ66">
        <v>6</v>
      </c>
      <c r="GK66">
        <v>2.3903999863040699</v>
      </c>
      <c r="GL66">
        <f t="shared" si="73"/>
        <v>0.19919999885867248</v>
      </c>
      <c r="GM66">
        <f t="shared" si="119"/>
        <v>6.7727999543862039</v>
      </c>
      <c r="GN66">
        <f t="shared" si="74"/>
        <v>31.361112789134424</v>
      </c>
      <c r="GO66">
        <f t="shared" si="75"/>
        <v>6.6693127891344233</v>
      </c>
      <c r="GP66">
        <f t="shared" si="76"/>
        <v>24.691800000000001</v>
      </c>
      <c r="GQ66">
        <f t="shared" si="77"/>
        <v>0.50386854547875981</v>
      </c>
    </row>
    <row r="67" spans="1:199" x14ac:dyDescent="0.35">
      <c r="A67" s="10">
        <v>44641.472222222219</v>
      </c>
      <c r="B67">
        <v>14.425999999999901</v>
      </c>
      <c r="C67">
        <v>-11.86</v>
      </c>
      <c r="D67">
        <f t="shared" si="8"/>
        <v>11.86</v>
      </c>
      <c r="F67">
        <v>0.1928</v>
      </c>
      <c r="H67">
        <v>20</v>
      </c>
      <c r="I67">
        <f t="shared" si="107"/>
        <v>6.3079999999999998</v>
      </c>
      <c r="J67">
        <f t="shared" si="9"/>
        <v>0.52566666666666662</v>
      </c>
      <c r="K67">
        <f t="shared" si="106"/>
        <v>23.654999999999983</v>
      </c>
      <c r="L67">
        <v>20</v>
      </c>
      <c r="M67">
        <f t="shared" ref="M67:M130" si="120">L67*380/1000*0.83</f>
        <v>6.3079999999999998</v>
      </c>
      <c r="N67">
        <f t="shared" si="10"/>
        <v>0.52566666666666662</v>
      </c>
      <c r="O67">
        <f t="shared" si="78"/>
        <v>23.129333333333317</v>
      </c>
      <c r="P67">
        <v>20</v>
      </c>
      <c r="Q67">
        <f t="shared" ref="Q67:Q130" si="121">P67*380/1000*0.83</f>
        <v>6.3079999999999998</v>
      </c>
      <c r="R67">
        <f t="shared" si="11"/>
        <v>0.52566666666666662</v>
      </c>
      <c r="S67">
        <f t="shared" si="79"/>
        <v>22.077999999999985</v>
      </c>
      <c r="T67">
        <v>20</v>
      </c>
      <c r="U67">
        <f t="shared" ref="U67:U130" si="122">T67*380/1000*0.83</f>
        <v>6.3079999999999998</v>
      </c>
      <c r="V67">
        <f t="shared" si="13"/>
        <v>0.52566666666666662</v>
      </c>
      <c r="W67">
        <f t="shared" si="80"/>
        <v>18.398333333333323</v>
      </c>
      <c r="X67">
        <f t="shared" si="14"/>
        <v>30.400000000000002</v>
      </c>
      <c r="Y67">
        <f t="shared" si="15"/>
        <v>44.110705882352839</v>
      </c>
      <c r="Z67">
        <f t="shared" si="16"/>
        <v>32.25070588235284</v>
      </c>
      <c r="AA67">
        <f t="shared" ref="AA67:AA98" si="123">IF(Y67&gt;$D67, $D67, Y67)</f>
        <v>11.86</v>
      </c>
      <c r="AB67">
        <f t="shared" si="17"/>
        <v>0.51816134117646895</v>
      </c>
      <c r="AD67" s="31"/>
      <c r="AE67">
        <v>20</v>
      </c>
      <c r="AF67">
        <v>6.3080000630582997</v>
      </c>
      <c r="AG67">
        <f t="shared" si="18"/>
        <v>0.52566667192152505</v>
      </c>
      <c r="AH67">
        <f t="shared" si="115"/>
        <v>19.231233175155051</v>
      </c>
      <c r="AI67">
        <v>20</v>
      </c>
      <c r="AJ67">
        <v>6.3080000630509296</v>
      </c>
      <c r="AK67">
        <f t="shared" si="20"/>
        <v>0.52566667192091077</v>
      </c>
      <c r="AL67">
        <f t="shared" si="81"/>
        <v>23.129333564225483</v>
      </c>
      <c r="AM67">
        <v>20</v>
      </c>
      <c r="AN67">
        <v>6.3080000630509296</v>
      </c>
      <c r="AO67">
        <f t="shared" si="21"/>
        <v>0.52566667192091077</v>
      </c>
      <c r="AP67">
        <f t="shared" si="82"/>
        <v>22.078000220395619</v>
      </c>
      <c r="AQ67">
        <v>20</v>
      </c>
      <c r="AR67">
        <v>6.3080000630647497</v>
      </c>
      <c r="AS67">
        <f t="shared" si="22"/>
        <v>0.5256666719220624</v>
      </c>
      <c r="AT67">
        <f t="shared" si="97"/>
        <v>7.7272999858243461</v>
      </c>
      <c r="AU67">
        <f t="shared" si="23"/>
        <v>44.110706179088034</v>
      </c>
      <c r="AV67">
        <f t="shared" si="24"/>
        <v>32.250706179088034</v>
      </c>
      <c r="AW67">
        <f t="shared" ref="AW67:AW130" si="124">IF(AU67&gt;$D67, $D67, AU67)</f>
        <v>11.86</v>
      </c>
      <c r="AX67">
        <f t="shared" si="26"/>
        <v>0.51816134594401442</v>
      </c>
      <c r="BB67">
        <v>20</v>
      </c>
      <c r="BC67">
        <v>6.3080000630780502</v>
      </c>
      <c r="BD67">
        <f t="shared" si="27"/>
        <v>0.52566667192317085</v>
      </c>
      <c r="BE67">
        <f t="shared" si="83"/>
        <v>18.127333155907479</v>
      </c>
      <c r="BF67">
        <v>20</v>
      </c>
      <c r="BG67">
        <v>6.3080000630682296</v>
      </c>
      <c r="BH67">
        <f t="shared" si="28"/>
        <v>0.52566667192235239</v>
      </c>
      <c r="BI67">
        <f t="shared" si="84"/>
        <v>23.129333137430358</v>
      </c>
      <c r="BJ67">
        <v>20</v>
      </c>
      <c r="BK67">
        <v>6.3080000611552798</v>
      </c>
      <c r="BL67">
        <f t="shared" si="29"/>
        <v>0.52566667176294002</v>
      </c>
      <c r="BM67">
        <f t="shared" si="85"/>
        <v>22.077999806816152</v>
      </c>
      <c r="BN67">
        <v>14.97</v>
      </c>
      <c r="BO67">
        <v>4.7220401329762201</v>
      </c>
      <c r="BP67">
        <f t="shared" si="30"/>
        <v>0.39350334441468493</v>
      </c>
      <c r="BQ67">
        <f t="shared" si="98"/>
        <v>6.491236699596608</v>
      </c>
      <c r="BR67">
        <f t="shared" si="31"/>
        <v>42.244870965032582</v>
      </c>
      <c r="BS67">
        <f t="shared" si="32"/>
        <v>30.384870965032583</v>
      </c>
      <c r="BT67">
        <f t="shared" si="33"/>
        <v>11.86</v>
      </c>
      <c r="BU67">
        <f t="shared" si="34"/>
        <v>0.48818359350485679</v>
      </c>
      <c r="BW67" s="11">
        <f t="shared" ref="BW67:BW98" si="125">BC67+BG67+BK67+BO67+B67+C67</f>
        <v>26.21204032027768</v>
      </c>
      <c r="BY67">
        <v>20</v>
      </c>
      <c r="BZ67">
        <v>6.3080000614982401</v>
      </c>
      <c r="CA67">
        <f t="shared" si="35"/>
        <v>0.52566667179152005</v>
      </c>
      <c r="CB67">
        <f t="shared" si="86"/>
        <v>18.127333159613759</v>
      </c>
      <c r="CC67">
        <v>20</v>
      </c>
      <c r="CD67">
        <v>6.3080000625358403</v>
      </c>
      <c r="CE67">
        <f t="shared" si="36"/>
        <v>0.52566667187798666</v>
      </c>
      <c r="CF67">
        <f t="shared" si="87"/>
        <v>23.129333141743636</v>
      </c>
      <c r="CG67">
        <v>20</v>
      </c>
      <c r="CH67">
        <v>6.3080000625391</v>
      </c>
      <c r="CI67">
        <f t="shared" si="37"/>
        <v>0.52566667187825833</v>
      </c>
      <c r="CJ67">
        <f t="shared" si="88"/>
        <v>22.077999808305993</v>
      </c>
      <c r="CK67">
        <v>13.64</v>
      </c>
      <c r="CL67">
        <v>4.3014717472564099</v>
      </c>
      <c r="CM67">
        <f t="shared" si="38"/>
        <v>0.35845597893803416</v>
      </c>
      <c r="CN67">
        <f t="shared" si="99"/>
        <v>6.5746983561030596</v>
      </c>
      <c r="CO67">
        <f t="shared" si="39"/>
        <v>27.982496305818788</v>
      </c>
      <c r="CP67">
        <f t="shared" ref="CP67:CP98" si="126">(BZ67+CD67+CH67+CL67)/0.85+$B67</f>
        <v>41.750084628034713</v>
      </c>
      <c r="CQ67">
        <f t="shared" ref="CQ67:CQ98" si="127">(BZ67+CD67+CH67+CL67)/0.85+$B67-$D67</f>
        <v>29.890084628034714</v>
      </c>
      <c r="CR67">
        <f t="shared" ref="CR67:CR98" si="128">IF(CP67&gt;$D67, $D67, CP67)</f>
        <v>11.86</v>
      </c>
      <c r="CS67">
        <f t="shared" si="41"/>
        <v>0.48023402635709111</v>
      </c>
      <c r="CX67" s="10">
        <v>44641.472222222219</v>
      </c>
      <c r="CY67">
        <v>14.425999999999901</v>
      </c>
      <c r="CZ67">
        <v>-24.905999999999999</v>
      </c>
      <c r="DA67">
        <f t="shared" si="42"/>
        <v>24.905999999999999</v>
      </c>
      <c r="DC67" s="11">
        <v>0.1928</v>
      </c>
      <c r="DE67">
        <v>20</v>
      </c>
      <c r="DF67">
        <f t="shared" si="43"/>
        <v>6.3079999999999998</v>
      </c>
      <c r="DG67">
        <f t="shared" si="44"/>
        <v>0.52566666666666662</v>
      </c>
      <c r="DH67">
        <f t="shared" si="102"/>
        <v>23.654999999999983</v>
      </c>
      <c r="DI67">
        <v>20</v>
      </c>
      <c r="DJ67">
        <f t="shared" si="45"/>
        <v>6.3079999999999998</v>
      </c>
      <c r="DK67">
        <f t="shared" si="46"/>
        <v>0.52566666666666662</v>
      </c>
      <c r="DL67">
        <f t="shared" si="89"/>
        <v>23.129333333333317</v>
      </c>
      <c r="DM67">
        <v>20</v>
      </c>
      <c r="DN67">
        <f t="shared" si="47"/>
        <v>6.3079999999999998</v>
      </c>
      <c r="DO67">
        <f t="shared" si="48"/>
        <v>0.52566666666666662</v>
      </c>
      <c r="DP67">
        <f t="shared" si="116"/>
        <v>22.077999999999985</v>
      </c>
      <c r="DQ67">
        <v>20</v>
      </c>
      <c r="DR67">
        <f t="shared" si="49"/>
        <v>6.3079999999999998</v>
      </c>
      <c r="DS67">
        <f t="shared" si="50"/>
        <v>0.52566666666666662</v>
      </c>
      <c r="DT67">
        <f t="shared" si="91"/>
        <v>18.398333333333323</v>
      </c>
      <c r="DU67">
        <f t="shared" si="51"/>
        <v>30.400000000000002</v>
      </c>
      <c r="DV67">
        <f t="shared" ref="DV67:DV98" si="129">(DF67+DJ67+DN67+DR67)/0.85+$CY67</f>
        <v>44.110705882352839</v>
      </c>
      <c r="DW67">
        <f t="shared" ref="DW67:DW98" si="130">(DF67+DJ67+DN67+DR67)/0.85+$CY67-$DA67</f>
        <v>19.20470588235284</v>
      </c>
      <c r="DX67">
        <f t="shared" si="52"/>
        <v>24.905999999999999</v>
      </c>
      <c r="DY67">
        <f t="shared" si="53"/>
        <v>0.30855560784313563</v>
      </c>
      <c r="EB67">
        <v>20</v>
      </c>
      <c r="EC67">
        <v>6.3080000630639397</v>
      </c>
      <c r="ED67">
        <f t="shared" si="54"/>
        <v>0.52566667192199501</v>
      </c>
      <c r="EE67">
        <f t="shared" si="103"/>
        <v>18.863266501658995</v>
      </c>
      <c r="EF67">
        <v>20</v>
      </c>
      <c r="EG67">
        <v>6.3080000630695698</v>
      </c>
      <c r="EH67">
        <f t="shared" si="55"/>
        <v>0.52566667192246419</v>
      </c>
      <c r="EI67">
        <f t="shared" si="92"/>
        <v>23.129333564256079</v>
      </c>
      <c r="EJ67">
        <v>20</v>
      </c>
      <c r="EK67">
        <v>6.3080000630695698</v>
      </c>
      <c r="EL67">
        <f t="shared" si="56"/>
        <v>0.52566667192246419</v>
      </c>
      <c r="EM67">
        <f t="shared" si="117"/>
        <v>22.078000220425203</v>
      </c>
      <c r="EN67">
        <v>6</v>
      </c>
      <c r="EO67">
        <v>1.89239998108041</v>
      </c>
      <c r="EP67">
        <f t="shared" si="57"/>
        <v>0.15769999842336749</v>
      </c>
      <c r="EQ67">
        <f t="shared" si="118"/>
        <v>7.7272999858255353</v>
      </c>
      <c r="ER67">
        <f t="shared" si="58"/>
        <v>25.080000205160832</v>
      </c>
      <c r="ES67">
        <f t="shared" si="59"/>
        <v>38.915882553274592</v>
      </c>
      <c r="ET67">
        <f t="shared" si="60"/>
        <v>14.009882553274593</v>
      </c>
      <c r="EU67">
        <f t="shared" si="61"/>
        <v>24.905999999999999</v>
      </c>
      <c r="EV67">
        <f t="shared" si="62"/>
        <v>0.22509211302261181</v>
      </c>
      <c r="FB67" s="10">
        <v>44641.472222222219</v>
      </c>
      <c r="FC67">
        <v>14.425999999999901</v>
      </c>
      <c r="FD67">
        <v>-24.905999999999999</v>
      </c>
      <c r="FE67">
        <f t="shared" si="63"/>
        <v>24.905999999999999</v>
      </c>
      <c r="FG67" s="11">
        <v>0.1928</v>
      </c>
      <c r="FI67">
        <v>0</v>
      </c>
      <c r="FJ67">
        <v>0</v>
      </c>
      <c r="FK67">
        <f t="shared" si="64"/>
        <v>0</v>
      </c>
      <c r="FL67">
        <f t="shared" si="104"/>
        <v>36.520000000000003</v>
      </c>
      <c r="FM67">
        <v>0</v>
      </c>
      <c r="FN67">
        <v>0</v>
      </c>
      <c r="FO67">
        <f t="shared" si="65"/>
        <v>0</v>
      </c>
      <c r="FP67">
        <f t="shared" si="94"/>
        <v>49.800000000000004</v>
      </c>
      <c r="FQ67">
        <v>0</v>
      </c>
      <c r="FR67">
        <v>0</v>
      </c>
      <c r="FS67">
        <f t="shared" si="66"/>
        <v>0</v>
      </c>
      <c r="FT67">
        <f t="shared" si="95"/>
        <v>39.840000000000003</v>
      </c>
      <c r="FU67">
        <f t="shared" si="67"/>
        <v>14.425999999999901</v>
      </c>
      <c r="FV67">
        <f t="shared" si="68"/>
        <v>-10.480000000000098</v>
      </c>
      <c r="FW67">
        <f t="shared" si="69"/>
        <v>14.425999999999901</v>
      </c>
      <c r="FX67">
        <f t="shared" si="70"/>
        <v>0.23177773333333174</v>
      </c>
      <c r="GA67">
        <v>17.14</v>
      </c>
      <c r="GB67">
        <v>6.8295201147213902</v>
      </c>
      <c r="GC67">
        <f t="shared" si="71"/>
        <v>0.56912667622678248</v>
      </c>
      <c r="GD67">
        <f t="shared" si="105"/>
        <v>14.11196848203355</v>
      </c>
      <c r="GE67">
        <v>20.149999999999999</v>
      </c>
      <c r="GF67">
        <v>8.02765268832092</v>
      </c>
      <c r="GG67">
        <f t="shared" si="72"/>
        <v>0.66897105736007667</v>
      </c>
      <c r="GH67">
        <f t="shared" si="96"/>
        <v>14.976167007952734</v>
      </c>
      <c r="GI67">
        <v>20</v>
      </c>
      <c r="GJ67">
        <v>6</v>
      </c>
      <c r="GK67">
        <v>2.3903999863038501</v>
      </c>
      <c r="GL67">
        <f t="shared" si="73"/>
        <v>0.19919999885865416</v>
      </c>
      <c r="GM67">
        <f t="shared" si="119"/>
        <v>6.9719999532448584</v>
      </c>
      <c r="GN67">
        <f t="shared" si="74"/>
        <v>31.673572789346061</v>
      </c>
      <c r="GO67">
        <f t="shared" si="75"/>
        <v>6.7675727893460618</v>
      </c>
      <c r="GP67">
        <f t="shared" si="76"/>
        <v>24.905999999999999</v>
      </c>
      <c r="GQ67">
        <f t="shared" si="77"/>
        <v>0.50888873614882668</v>
      </c>
    </row>
    <row r="68" spans="1:199" x14ac:dyDescent="0.35">
      <c r="A68" s="10">
        <v>44641.475694444445</v>
      </c>
      <c r="B68">
        <v>13.9192</v>
      </c>
      <c r="C68">
        <v>-11.9312</v>
      </c>
      <c r="D68">
        <f t="shared" ref="D68:D131" si="131">IF(C68&lt;0, ABS(C68), 0)</f>
        <v>11.9312</v>
      </c>
      <c r="F68">
        <v>0.1928</v>
      </c>
      <c r="H68">
        <v>20</v>
      </c>
      <c r="I68">
        <f t="shared" si="107"/>
        <v>6.3079999999999998</v>
      </c>
      <c r="J68">
        <f t="shared" ref="J68:J131" si="132">I68*5*60/3600</f>
        <v>0.52566666666666662</v>
      </c>
      <c r="K68">
        <f t="shared" si="106"/>
        <v>24.180666666666649</v>
      </c>
      <c r="L68">
        <v>20</v>
      </c>
      <c r="M68">
        <f t="shared" si="120"/>
        <v>6.3079999999999998</v>
      </c>
      <c r="N68">
        <f t="shared" ref="N68:N131" si="133">M68*5*60/3600</f>
        <v>0.52566666666666662</v>
      </c>
      <c r="O68">
        <f t="shared" si="78"/>
        <v>23.654999999999983</v>
      </c>
      <c r="P68">
        <v>20</v>
      </c>
      <c r="Q68">
        <f t="shared" si="121"/>
        <v>6.3079999999999998</v>
      </c>
      <c r="R68">
        <f t="shared" ref="R68:R131" si="134">Q68*5*60/3600</f>
        <v>0.52566666666666662</v>
      </c>
      <c r="S68">
        <f t="shared" si="79"/>
        <v>22.603666666666651</v>
      </c>
      <c r="T68">
        <v>20</v>
      </c>
      <c r="U68">
        <f t="shared" si="122"/>
        <v>6.3079999999999998</v>
      </c>
      <c r="V68">
        <f t="shared" ref="V68:V131" si="135">U68*5*60/3600</f>
        <v>0.52566666666666662</v>
      </c>
      <c r="W68">
        <f t="shared" si="80"/>
        <v>18.923999999999989</v>
      </c>
      <c r="X68">
        <f t="shared" ref="X68:X131" si="136">(I68+M68+Q68+U68)/0.83</f>
        <v>30.400000000000002</v>
      </c>
      <c r="Y68">
        <f t="shared" ref="Y68:Y131" si="137">(I68+M68+Q68+U68)/0.85+$B68</f>
        <v>43.60390588235294</v>
      </c>
      <c r="Z68">
        <f t="shared" ref="Z68:Z131" si="138">(I68+M68+Q68+U68)/0.85+$B68-$D68</f>
        <v>31.67270588235294</v>
      </c>
      <c r="AA68">
        <f t="shared" si="123"/>
        <v>11.9312</v>
      </c>
      <c r="AB68">
        <f t="shared" ref="AB68:AB131" si="139">Z68*5*60/3600*$F68</f>
        <v>0.5088748078431371</v>
      </c>
      <c r="AD68" s="31"/>
      <c r="AE68">
        <v>20</v>
      </c>
      <c r="AF68">
        <v>6.30800006305829</v>
      </c>
      <c r="AG68">
        <f t="shared" ref="AG68:AG131" si="140">AF68*5*60/3600</f>
        <v>0.52566667192152416</v>
      </c>
      <c r="AH68">
        <f t="shared" si="115"/>
        <v>19.756899847076575</v>
      </c>
      <c r="AI68">
        <v>20</v>
      </c>
      <c r="AJ68">
        <v>6.3080000630509501</v>
      </c>
      <c r="AK68">
        <f t="shared" ref="AK68:AK131" si="141">AJ68*5*60/3600</f>
        <v>0.52566667192091254</v>
      </c>
      <c r="AL68">
        <f t="shared" si="81"/>
        <v>23.655000236146396</v>
      </c>
      <c r="AM68">
        <v>20</v>
      </c>
      <c r="AN68">
        <v>6.3080000630509501</v>
      </c>
      <c r="AO68">
        <f t="shared" ref="AO68:AO131" si="142">AN68*5*60/3600</f>
        <v>0.52566667192091254</v>
      </c>
      <c r="AP68">
        <f t="shared" si="82"/>
        <v>22.603666892316532</v>
      </c>
      <c r="AQ68">
        <v>20</v>
      </c>
      <c r="AR68">
        <v>6.3080000630647604</v>
      </c>
      <c r="AS68">
        <f t="shared" ref="AS68:AS131" si="143">AR68*5*60/3600</f>
        <v>0.52566667192206329</v>
      </c>
      <c r="AT68">
        <f t="shared" si="97"/>
        <v>8.2529666577464091</v>
      </c>
      <c r="AU68">
        <f t="shared" ref="AU68:AU131" si="144">(AF68+AJ68+AN68+AR68)/0.85+$B68</f>
        <v>43.603906179088177</v>
      </c>
      <c r="AV68">
        <f t="shared" ref="AV68:AV131" si="145">(AF68+AJ68+AN68+AR68)/0.85+$B68-$D68</f>
        <v>31.672706179088177</v>
      </c>
      <c r="AW68">
        <f t="shared" si="124"/>
        <v>11.9312</v>
      </c>
      <c r="AX68">
        <f t="shared" ref="AX68:AX131" si="146">AV68*5*60/3600*$F68</f>
        <v>0.50887481261068335</v>
      </c>
      <c r="BB68">
        <v>20</v>
      </c>
      <c r="BC68">
        <v>6.3080000630782003</v>
      </c>
      <c r="BD68">
        <f t="shared" ref="BD68:BD131" si="147">BC68*5*60/3600</f>
        <v>0.52566667192318339</v>
      </c>
      <c r="BE68">
        <f t="shared" si="83"/>
        <v>18.652999827830662</v>
      </c>
      <c r="BF68">
        <v>20</v>
      </c>
      <c r="BG68">
        <v>6.3080000630685698</v>
      </c>
      <c r="BH68">
        <f t="shared" ref="BH68:BH131" si="148">BG68*5*60/3600</f>
        <v>0.52566667192238081</v>
      </c>
      <c r="BI68">
        <f t="shared" si="84"/>
        <v>23.654999809352738</v>
      </c>
      <c r="BJ68">
        <v>20</v>
      </c>
      <c r="BK68">
        <v>6.3080000630773396</v>
      </c>
      <c r="BL68">
        <f t="shared" ref="BL68:BL131" si="149">BK68*5*60/3600</f>
        <v>0.52566667192311167</v>
      </c>
      <c r="BM68">
        <f t="shared" si="85"/>
        <v>22.603666478739264</v>
      </c>
      <c r="BN68">
        <v>20</v>
      </c>
      <c r="BO68">
        <v>6.3080000085977597</v>
      </c>
      <c r="BP68">
        <f t="shared" ref="BP68:BP131" si="150">BO68*5*60/3600</f>
        <v>0.5256666673831466</v>
      </c>
      <c r="BQ68">
        <f t="shared" si="98"/>
        <v>7.0169033669797543</v>
      </c>
      <c r="BR68">
        <f t="shared" ref="BR68:BR131" si="151">(BC68+BG68+BK68+BO68)/0.85+$B68</f>
        <v>43.603906115084555</v>
      </c>
      <c r="BS68">
        <f t="shared" ref="BS68:BS131" si="152">(BC68+BG68+BK68+BO68)/0.85+$B68-$D68</f>
        <v>31.672706115084555</v>
      </c>
      <c r="BT68">
        <f t="shared" ref="BT68:BT131" si="153">IF(BR68&gt;$D68, $D68, BR68)</f>
        <v>11.9312</v>
      </c>
      <c r="BU68">
        <f t="shared" ref="BU68:BU131" si="154">BS68*5*60/3600*$F68</f>
        <v>0.50887481158235848</v>
      </c>
      <c r="BW68" s="11">
        <f t="shared" si="125"/>
        <v>27.220000197821864</v>
      </c>
      <c r="BY68">
        <v>20</v>
      </c>
      <c r="BZ68">
        <v>6.3080000630661797</v>
      </c>
      <c r="CA68">
        <f t="shared" ref="CA68:CA131" si="155">BZ68*5*60/3600</f>
        <v>0.52566667192218175</v>
      </c>
      <c r="CB68">
        <f t="shared" si="86"/>
        <v>18.65299983153594</v>
      </c>
      <c r="CC68">
        <v>20</v>
      </c>
      <c r="CD68">
        <v>6.3080000630741502</v>
      </c>
      <c r="CE68">
        <f t="shared" ref="CE68:CE131" si="156">CD68*5*60/3600</f>
        <v>0.52566667192284577</v>
      </c>
      <c r="CF68">
        <f t="shared" si="87"/>
        <v>23.654999813666482</v>
      </c>
      <c r="CG68">
        <v>20</v>
      </c>
      <c r="CH68">
        <v>6.3080000630741804</v>
      </c>
      <c r="CI68">
        <f t="shared" ref="CI68:CI131" si="157">CH68*5*60/3600</f>
        <v>0.52566667192284844</v>
      </c>
      <c r="CJ68">
        <f t="shared" si="88"/>
        <v>22.603666480228842</v>
      </c>
      <c r="CK68">
        <v>15.16</v>
      </c>
      <c r="CL68">
        <v>4.78121174201942</v>
      </c>
      <c r="CM68">
        <f t="shared" ref="CM68:CM131" si="158">CL68*5*60/3600</f>
        <v>0.39843431183495165</v>
      </c>
      <c r="CN68">
        <f t="shared" si="99"/>
        <v>6.9731326679380112</v>
      </c>
      <c r="CO68">
        <f t="shared" ref="CO68:CO131" si="159">(BZ68+CD68+CH68+CL68)/0.83</f>
        <v>28.560496302691483</v>
      </c>
      <c r="CP68">
        <f t="shared" si="126"/>
        <v>41.807684624981093</v>
      </c>
      <c r="CQ68">
        <f t="shared" si="127"/>
        <v>29.876484624981092</v>
      </c>
      <c r="CR68">
        <f t="shared" si="128"/>
        <v>11.9312</v>
      </c>
      <c r="CS68">
        <f t="shared" ref="CS68:CS131" si="160">CQ68*5*60/3600*$F68</f>
        <v>0.48001551964136285</v>
      </c>
      <c r="CX68" s="10">
        <v>44641.475694444445</v>
      </c>
      <c r="CY68">
        <v>13.9192</v>
      </c>
      <c r="CZ68">
        <v>-25.055520000000001</v>
      </c>
      <c r="DA68">
        <f t="shared" ref="DA68:DA131" si="161">IF(CZ68&lt;0, ABS(CZ68), 0)</f>
        <v>25.055520000000001</v>
      </c>
      <c r="DC68" s="11">
        <v>0.1928</v>
      </c>
      <c r="DE68">
        <v>20</v>
      </c>
      <c r="DF68">
        <f t="shared" ref="DF68:DF131" si="162">DE68*380/1000*0.83</f>
        <v>6.3079999999999998</v>
      </c>
      <c r="DG68">
        <f t="shared" ref="DG68:DG131" si="163">DF68*5*60/3600</f>
        <v>0.52566666666666662</v>
      </c>
      <c r="DH68">
        <f t="shared" si="102"/>
        <v>24.180666666666649</v>
      </c>
      <c r="DI68">
        <v>20</v>
      </c>
      <c r="DJ68">
        <f t="shared" ref="DJ68:DJ131" si="164">DI68*380/1000*0.83</f>
        <v>6.3079999999999998</v>
      </c>
      <c r="DK68">
        <f t="shared" ref="DK68:DK131" si="165">DJ68*5*60/3600</f>
        <v>0.52566666666666662</v>
      </c>
      <c r="DL68">
        <f t="shared" si="89"/>
        <v>23.654999999999983</v>
      </c>
      <c r="DM68">
        <v>20</v>
      </c>
      <c r="DN68">
        <f t="shared" ref="DN68:DN131" si="166">DM68*380/1000*0.83</f>
        <v>6.3079999999999998</v>
      </c>
      <c r="DO68">
        <f t="shared" ref="DO68:DO131" si="167">DN68*5*60/3600</f>
        <v>0.52566666666666662</v>
      </c>
      <c r="DP68">
        <f t="shared" si="116"/>
        <v>22.603666666666651</v>
      </c>
      <c r="DQ68">
        <v>20</v>
      </c>
      <c r="DR68">
        <f t="shared" ref="DR68:DR131" si="168">DQ68*380/1000*0.83</f>
        <v>6.3079999999999998</v>
      </c>
      <c r="DS68">
        <f t="shared" ref="DS68:DS131" si="169">DR68*5*60/3600</f>
        <v>0.52566666666666662</v>
      </c>
      <c r="DT68">
        <f t="shared" si="91"/>
        <v>18.923999999999989</v>
      </c>
      <c r="DU68">
        <f t="shared" ref="DU68:DU131" si="170">(DF68+DJ68+DN68+DR68)/0.83</f>
        <v>30.400000000000002</v>
      </c>
      <c r="DV68">
        <f t="shared" si="129"/>
        <v>43.60390588235294</v>
      </c>
      <c r="DW68">
        <f t="shared" si="130"/>
        <v>18.548385882352939</v>
      </c>
      <c r="DX68">
        <f t="shared" ref="DX68:DX131" si="171">IF(DV68&gt;$DA68,$DA68, DV68)</f>
        <v>25.055520000000001</v>
      </c>
      <c r="DY68">
        <f t="shared" ref="DY68:DY131" si="172">DW68*5*60/3600*$F68</f>
        <v>0.29801073317647053</v>
      </c>
      <c r="EB68">
        <v>20</v>
      </c>
      <c r="EC68">
        <v>6.3080000630638997</v>
      </c>
      <c r="ED68">
        <f t="shared" ref="ED68:ED131" si="173">EC68*5*60/3600</f>
        <v>0.52566667192199168</v>
      </c>
      <c r="EE68">
        <f t="shared" si="103"/>
        <v>19.388933173580988</v>
      </c>
      <c r="EF68">
        <v>20</v>
      </c>
      <c r="EG68">
        <v>6.3080000630695796</v>
      </c>
      <c r="EH68">
        <f t="shared" ref="EH68:EH131" si="174">EG68*5*60/3600</f>
        <v>0.52566667192246486</v>
      </c>
      <c r="EI68">
        <f t="shared" si="92"/>
        <v>23.655000236178545</v>
      </c>
      <c r="EJ68">
        <v>20</v>
      </c>
      <c r="EK68">
        <v>6.3080000630695796</v>
      </c>
      <c r="EL68">
        <f t="shared" ref="EL68:EL131" si="175">EK68*5*60/3600</f>
        <v>0.52566667192246486</v>
      </c>
      <c r="EM68">
        <f t="shared" si="117"/>
        <v>22.603666892347668</v>
      </c>
      <c r="EN68">
        <v>6</v>
      </c>
      <c r="EO68">
        <v>1.89239998108042</v>
      </c>
      <c r="EP68">
        <f t="shared" ref="EP68:EP131" si="176">EO68*5*60/3600</f>
        <v>0.15769999842336832</v>
      </c>
      <c r="EQ68">
        <f t="shared" si="118"/>
        <v>7.8849999842489034</v>
      </c>
      <c r="ER68">
        <f t="shared" ref="ER68:ER131" si="177">(EC68+EG68+EK68+EO68)/0.83</f>
        <v>25.080000205160815</v>
      </c>
      <c r="ES68">
        <f t="shared" ref="ES68:ES131" si="178">(EC68+EG68+EK68+EO68)/0.85+$CY68</f>
        <v>38.409082553274679</v>
      </c>
      <c r="ET68">
        <f t="shared" ref="ET68:ET131" si="179">(EC68+EG68+EK68+EO68)/0.85+$CY68-$DA68</f>
        <v>13.353562553274678</v>
      </c>
      <c r="EU68">
        <f t="shared" ref="EU68:EU131" si="180">IF(ES68&gt;$DA68,$DA68, ES68)</f>
        <v>25.055520000000001</v>
      </c>
      <c r="EV68">
        <f t="shared" ref="EV68:EV131" si="181">ET68*5*60/3600*$F68</f>
        <v>0.21454723835594652</v>
      </c>
      <c r="FB68" s="10">
        <v>44641.475694444445</v>
      </c>
      <c r="FC68">
        <v>13.9192</v>
      </c>
      <c r="FD68">
        <v>-25.055520000000001</v>
      </c>
      <c r="FE68">
        <f t="shared" ref="FE68:FE131" si="182">IF(FD68&lt;0, ABS(FD68), 0)</f>
        <v>25.055520000000001</v>
      </c>
      <c r="FG68" s="11">
        <v>0.1928</v>
      </c>
      <c r="FI68">
        <v>0</v>
      </c>
      <c r="FJ68">
        <v>0</v>
      </c>
      <c r="FK68">
        <f t="shared" ref="FK68:FK131" si="183">FJ68*5*60/3600</f>
        <v>0</v>
      </c>
      <c r="FL68">
        <f t="shared" si="104"/>
        <v>36.520000000000003</v>
      </c>
      <c r="FM68">
        <v>0</v>
      </c>
      <c r="FN68">
        <v>0</v>
      </c>
      <c r="FO68">
        <f t="shared" ref="FO68:FO131" si="184">FN68*5*60/3600</f>
        <v>0</v>
      </c>
      <c r="FP68">
        <f t="shared" si="94"/>
        <v>49.800000000000004</v>
      </c>
      <c r="FQ68">
        <v>0</v>
      </c>
      <c r="FR68">
        <v>0</v>
      </c>
      <c r="FS68">
        <f t="shared" ref="FS68:FS131" si="185">FR68*5*60/3600</f>
        <v>0</v>
      </c>
      <c r="FT68">
        <f t="shared" si="95"/>
        <v>39.840000000000003</v>
      </c>
      <c r="FU68">
        <f t="shared" ref="FU68:FU131" si="186">(FI68+FM68+FR68)+$CY68</f>
        <v>13.9192</v>
      </c>
      <c r="FV68">
        <f t="shared" ref="FV68:FV131" si="187">FI68+FM68+FR68+$FC68-$FE68</f>
        <v>-11.136320000000001</v>
      </c>
      <c r="FW68">
        <f t="shared" ref="FW68:FW131" si="188">IF(FU68&gt;$DA68,$DA68, FU68)</f>
        <v>13.9192</v>
      </c>
      <c r="FX68">
        <f t="shared" ref="FX68:FX131" si="189">FU68*5*60/3600*$F68</f>
        <v>0.2236351466666667</v>
      </c>
      <c r="GA68">
        <v>17.670000000000002</v>
      </c>
      <c r="GB68">
        <v>7.0383157571160799</v>
      </c>
      <c r="GC68">
        <f t="shared" ref="GC68:GC131" si="190">GB68*5*60/3600</f>
        <v>0.58652631309300662</v>
      </c>
      <c r="GD68">
        <f t="shared" si="105"/>
        <v>14.698494795126557</v>
      </c>
      <c r="GE68">
        <v>20.99</v>
      </c>
      <c r="GF68">
        <v>8.3636026456875001</v>
      </c>
      <c r="GG68">
        <f t="shared" ref="GG68:GG131" si="191">GF68*5*60/3600</f>
        <v>0.69696688714062505</v>
      </c>
      <c r="GH68">
        <f t="shared" si="96"/>
        <v>15.673133895093359</v>
      </c>
      <c r="GI68">
        <v>20</v>
      </c>
      <c r="GJ68">
        <v>6</v>
      </c>
      <c r="GK68">
        <v>2.3903999863025498</v>
      </c>
      <c r="GL68">
        <f t="shared" ref="GL68:GL131" si="192">GK68*5*60/3600</f>
        <v>0.19919999885854581</v>
      </c>
      <c r="GM68">
        <f t="shared" si="119"/>
        <v>7.1711999521034047</v>
      </c>
      <c r="GN68">
        <f t="shared" ref="GN68:GN131" si="193">(GB68+GF68+GK68)+$CY68</f>
        <v>31.711518389106132</v>
      </c>
      <c r="GO68">
        <f t="shared" ref="GO68:GO131" si="194">GB68+GF68+GK68+$CY68-$DA68</f>
        <v>6.6559983891061307</v>
      </c>
      <c r="GP68">
        <f t="shared" ref="GP68:GP131" si="195">IF(GN68&gt;$DA68,$DA68, GN68)</f>
        <v>25.055520000000001</v>
      </c>
      <c r="GQ68">
        <f t="shared" ref="GQ68:GQ131" si="196">GN68*5*60/3600*$F68</f>
        <v>0.50949839545163855</v>
      </c>
    </row>
    <row r="69" spans="1:199" x14ac:dyDescent="0.35">
      <c r="A69" s="10">
        <v>44641.479166666664</v>
      </c>
      <c r="B69">
        <v>13.762199999999901</v>
      </c>
      <c r="C69">
        <v>-11.9026</v>
      </c>
      <c r="D69">
        <f t="shared" si="131"/>
        <v>11.9026</v>
      </c>
      <c r="F69">
        <v>0.1928</v>
      </c>
      <c r="H69">
        <v>20</v>
      </c>
      <c r="I69">
        <f t="shared" si="107"/>
        <v>6.3079999999999998</v>
      </c>
      <c r="J69">
        <f t="shared" si="132"/>
        <v>0.52566666666666662</v>
      </c>
      <c r="K69">
        <f t="shared" si="106"/>
        <v>24.706333333333315</v>
      </c>
      <c r="L69">
        <v>20</v>
      </c>
      <c r="M69">
        <f t="shared" si="120"/>
        <v>6.3079999999999998</v>
      </c>
      <c r="N69">
        <f t="shared" si="133"/>
        <v>0.52566666666666662</v>
      </c>
      <c r="O69">
        <f t="shared" si="78"/>
        <v>24.180666666666649</v>
      </c>
      <c r="P69">
        <v>20</v>
      </c>
      <c r="Q69">
        <f t="shared" si="121"/>
        <v>6.3079999999999998</v>
      </c>
      <c r="R69">
        <f t="shared" si="134"/>
        <v>0.52566666666666662</v>
      </c>
      <c r="S69">
        <f t="shared" ref="S69:S132" si="197">Q69*5*60/3600+S68</f>
        <v>23.129333333333317</v>
      </c>
      <c r="T69">
        <v>20</v>
      </c>
      <c r="U69">
        <f t="shared" si="122"/>
        <v>6.3079999999999998</v>
      </c>
      <c r="V69">
        <f t="shared" si="135"/>
        <v>0.52566666666666662</v>
      </c>
      <c r="W69">
        <f t="shared" ref="W69:W132" si="198">U69*5*60/3600+W68</f>
        <v>19.449666666666655</v>
      </c>
      <c r="X69">
        <f t="shared" si="136"/>
        <v>30.400000000000002</v>
      </c>
      <c r="Y69">
        <f t="shared" si="137"/>
        <v>43.446905882352837</v>
      </c>
      <c r="Z69">
        <f t="shared" si="138"/>
        <v>31.544305882352838</v>
      </c>
      <c r="AA69">
        <f t="shared" si="123"/>
        <v>11.9026</v>
      </c>
      <c r="AB69">
        <f t="shared" si="139"/>
        <v>0.5068118478431356</v>
      </c>
      <c r="AD69" s="31"/>
      <c r="AE69">
        <v>20</v>
      </c>
      <c r="AF69">
        <v>6.3080000630582704</v>
      </c>
      <c r="AG69">
        <f t="shared" si="140"/>
        <v>0.5256666719215225</v>
      </c>
      <c r="AH69">
        <f t="shared" ref="AH69:AH132" si="199">AF69*5*60/3600+AH68</f>
        <v>20.282566518998099</v>
      </c>
      <c r="AI69">
        <v>20</v>
      </c>
      <c r="AJ69">
        <v>6.3080000630509501</v>
      </c>
      <c r="AK69">
        <f t="shared" si="141"/>
        <v>0.52566667192091254</v>
      </c>
      <c r="AL69">
        <f t="shared" ref="AL69:AL132" si="200">AJ69*5*60/3600+AL68</f>
        <v>24.180666908067309</v>
      </c>
      <c r="AM69">
        <v>20</v>
      </c>
      <c r="AN69">
        <v>6.3080000630509501</v>
      </c>
      <c r="AO69">
        <f t="shared" si="142"/>
        <v>0.52566667192091254</v>
      </c>
      <c r="AP69">
        <f t="shared" ref="AP69:AP132" si="201">AN69*5*60/3600+AP68</f>
        <v>23.129333564237445</v>
      </c>
      <c r="AQ69">
        <v>20</v>
      </c>
      <c r="AR69">
        <v>6.3080000630647604</v>
      </c>
      <c r="AS69">
        <f t="shared" si="143"/>
        <v>0.52566667192206329</v>
      </c>
      <c r="AT69">
        <f t="shared" ref="AT69:AT132" si="202">AR69*5*60/3600+AT68</f>
        <v>8.7786333296684731</v>
      </c>
      <c r="AU69">
        <f t="shared" si="144"/>
        <v>43.44690617908806</v>
      </c>
      <c r="AV69">
        <f t="shared" si="145"/>
        <v>31.544306179088061</v>
      </c>
      <c r="AW69">
        <f t="shared" si="124"/>
        <v>11.9026</v>
      </c>
      <c r="AX69">
        <f t="shared" si="146"/>
        <v>0.50681185261068162</v>
      </c>
      <c r="BB69">
        <v>20</v>
      </c>
      <c r="BC69">
        <v>6.30800006307825</v>
      </c>
      <c r="BD69">
        <f t="shared" si="147"/>
        <v>0.5256666719231875</v>
      </c>
      <c r="BE69">
        <f t="shared" ref="BE69:BE132" si="203">BC69*5*60/3600+BE68</f>
        <v>19.178666499753849</v>
      </c>
      <c r="BF69">
        <v>20</v>
      </c>
      <c r="BG69">
        <v>6.3080000630688797</v>
      </c>
      <c r="BH69">
        <f t="shared" si="148"/>
        <v>0.52566667192240668</v>
      </c>
      <c r="BI69">
        <f t="shared" ref="BI69:BI132" si="204">BG69*5*60/3600+BI68</f>
        <v>24.180666481275143</v>
      </c>
      <c r="BJ69">
        <v>20</v>
      </c>
      <c r="BK69">
        <v>6.3080000630774098</v>
      </c>
      <c r="BL69">
        <f t="shared" si="149"/>
        <v>0.52566667192311745</v>
      </c>
      <c r="BM69">
        <f t="shared" ref="BM69:BM132" si="205">BK69*5*60/3600+BM68</f>
        <v>23.129333150662383</v>
      </c>
      <c r="BN69">
        <v>20</v>
      </c>
      <c r="BO69">
        <v>6.3079648061198998</v>
      </c>
      <c r="BP69">
        <f t="shared" si="150"/>
        <v>0.52566373384332499</v>
      </c>
      <c r="BQ69">
        <f t="shared" si="98"/>
        <v>7.5425671008230797</v>
      </c>
      <c r="BR69">
        <f t="shared" si="151"/>
        <v>43.446864700405129</v>
      </c>
      <c r="BS69">
        <f t="shared" si="152"/>
        <v>31.54426470040513</v>
      </c>
      <c r="BT69">
        <f t="shared" si="153"/>
        <v>11.9026</v>
      </c>
      <c r="BU69">
        <f t="shared" si="154"/>
        <v>0.50681118618650911</v>
      </c>
      <c r="BW69" s="11">
        <f t="shared" si="125"/>
        <v>27.091564995344342</v>
      </c>
      <c r="BY69">
        <v>20</v>
      </c>
      <c r="BZ69">
        <v>6.3080000630665802</v>
      </c>
      <c r="CA69">
        <f t="shared" si="155"/>
        <v>0.52566667192221495</v>
      </c>
      <c r="CB69">
        <f t="shared" ref="CB69:CB132" si="206">BZ69*5*60/3600+CB68</f>
        <v>19.178666503458153</v>
      </c>
      <c r="CC69">
        <v>20</v>
      </c>
      <c r="CD69">
        <v>6.3080000630743003</v>
      </c>
      <c r="CE69">
        <f t="shared" si="156"/>
        <v>0.52566667192285832</v>
      </c>
      <c r="CF69">
        <f t="shared" ref="CF69:CF132" si="207">CD69*5*60/3600+CF68</f>
        <v>24.180666485589342</v>
      </c>
      <c r="CG69">
        <v>20</v>
      </c>
      <c r="CH69">
        <v>6.3080000630743402</v>
      </c>
      <c r="CI69">
        <f t="shared" si="157"/>
        <v>0.52566667192286165</v>
      </c>
      <c r="CJ69">
        <f t="shared" ref="CJ69:CJ132" si="208">CH69*5*60/3600+CJ68</f>
        <v>23.129333152151705</v>
      </c>
      <c r="CK69">
        <v>15.5</v>
      </c>
      <c r="CL69">
        <v>4.8877837405921696</v>
      </c>
      <c r="CM69">
        <f t="shared" si="158"/>
        <v>0.40731531171601415</v>
      </c>
      <c r="CN69">
        <f t="shared" si="99"/>
        <v>7.3804479796540257</v>
      </c>
      <c r="CO69">
        <f t="shared" si="159"/>
        <v>28.688896300972761</v>
      </c>
      <c r="CP69">
        <f t="shared" si="126"/>
        <v>41.776063446832126</v>
      </c>
      <c r="CQ69">
        <f t="shared" si="127"/>
        <v>29.873463446832126</v>
      </c>
      <c r="CR69">
        <f t="shared" si="128"/>
        <v>11.9026</v>
      </c>
      <c r="CS69">
        <f t="shared" si="160"/>
        <v>0.47996697937910282</v>
      </c>
      <c r="CX69" s="10">
        <v>44641.479166666664</v>
      </c>
      <c r="CY69">
        <v>13.762199999999901</v>
      </c>
      <c r="CZ69">
        <v>-24.995460000000001</v>
      </c>
      <c r="DA69">
        <f t="shared" si="161"/>
        <v>24.995460000000001</v>
      </c>
      <c r="DC69" s="11">
        <v>0.1928</v>
      </c>
      <c r="DE69">
        <v>20</v>
      </c>
      <c r="DF69">
        <f t="shared" si="162"/>
        <v>6.3079999999999998</v>
      </c>
      <c r="DG69">
        <f t="shared" si="163"/>
        <v>0.52566666666666662</v>
      </c>
      <c r="DH69">
        <f t="shared" si="102"/>
        <v>24.706333333333315</v>
      </c>
      <c r="DI69">
        <v>20</v>
      </c>
      <c r="DJ69">
        <f t="shared" si="164"/>
        <v>6.3079999999999998</v>
      </c>
      <c r="DK69">
        <f t="shared" si="165"/>
        <v>0.52566666666666662</v>
      </c>
      <c r="DL69">
        <f t="shared" ref="DL69:DL132" si="209">DJ69*5*60/3600+DL68</f>
        <v>24.180666666666649</v>
      </c>
      <c r="DM69">
        <v>20</v>
      </c>
      <c r="DN69">
        <f t="shared" si="166"/>
        <v>6.3079999999999998</v>
      </c>
      <c r="DO69">
        <f t="shared" si="167"/>
        <v>0.52566666666666662</v>
      </c>
      <c r="DP69">
        <f t="shared" si="116"/>
        <v>23.129333333333317</v>
      </c>
      <c r="DQ69">
        <v>20</v>
      </c>
      <c r="DR69">
        <f t="shared" si="168"/>
        <v>6.3079999999999998</v>
      </c>
      <c r="DS69">
        <f t="shared" si="169"/>
        <v>0.52566666666666662</v>
      </c>
      <c r="DT69">
        <f t="shared" ref="DT69:DT132" si="210">DS69+DT68</f>
        <v>19.449666666666655</v>
      </c>
      <c r="DU69">
        <f t="shared" si="170"/>
        <v>30.400000000000002</v>
      </c>
      <c r="DV69">
        <f t="shared" si="129"/>
        <v>43.446905882352837</v>
      </c>
      <c r="DW69">
        <f t="shared" si="130"/>
        <v>18.451445882352836</v>
      </c>
      <c r="DX69">
        <f t="shared" si="171"/>
        <v>24.995460000000001</v>
      </c>
      <c r="DY69">
        <f t="shared" si="172"/>
        <v>0.29645323050980221</v>
      </c>
      <c r="EB69">
        <v>20</v>
      </c>
      <c r="EC69">
        <v>6.30800006306385</v>
      </c>
      <c r="ED69">
        <f t="shared" si="173"/>
        <v>0.52566667192198746</v>
      </c>
      <c r="EE69">
        <f t="shared" si="103"/>
        <v>19.914599845502973</v>
      </c>
      <c r="EF69">
        <v>20</v>
      </c>
      <c r="EG69">
        <v>6.3080000630695796</v>
      </c>
      <c r="EH69">
        <f t="shared" si="174"/>
        <v>0.52566667192246486</v>
      </c>
      <c r="EI69">
        <f t="shared" ref="EI69:EI132" si="211">EG69*5*60/3600+EI68</f>
        <v>24.18066690810101</v>
      </c>
      <c r="EJ69">
        <v>20</v>
      </c>
      <c r="EK69">
        <v>6.3080000630695796</v>
      </c>
      <c r="EL69">
        <f t="shared" si="175"/>
        <v>0.52566667192246486</v>
      </c>
      <c r="EM69">
        <f t="shared" si="117"/>
        <v>23.129333564270134</v>
      </c>
      <c r="EN69">
        <v>6</v>
      </c>
      <c r="EO69">
        <v>1.89239998108042</v>
      </c>
      <c r="EP69">
        <f t="shared" si="176"/>
        <v>0.15769999842336832</v>
      </c>
      <c r="EQ69">
        <f t="shared" si="118"/>
        <v>8.0426999826722714</v>
      </c>
      <c r="ER69">
        <f t="shared" si="177"/>
        <v>25.080000205160754</v>
      </c>
      <c r="ES69">
        <f t="shared" si="178"/>
        <v>38.252082553274519</v>
      </c>
      <c r="ET69">
        <f t="shared" si="179"/>
        <v>13.256622553274518</v>
      </c>
      <c r="EU69">
        <f t="shared" si="180"/>
        <v>24.995460000000001</v>
      </c>
      <c r="EV69">
        <f t="shared" si="181"/>
        <v>0.21298973568927726</v>
      </c>
      <c r="FB69" s="10">
        <v>44641.479166666664</v>
      </c>
      <c r="FC69">
        <v>13.762199999999901</v>
      </c>
      <c r="FD69">
        <v>-24.995460000000001</v>
      </c>
      <c r="FE69">
        <f t="shared" si="182"/>
        <v>24.995460000000001</v>
      </c>
      <c r="FG69" s="11">
        <v>0.1928</v>
      </c>
      <c r="FI69">
        <v>0</v>
      </c>
      <c r="FJ69">
        <v>0</v>
      </c>
      <c r="FK69">
        <f t="shared" si="183"/>
        <v>0</v>
      </c>
      <c r="FL69">
        <f t="shared" si="104"/>
        <v>36.520000000000003</v>
      </c>
      <c r="FM69">
        <v>0</v>
      </c>
      <c r="FN69">
        <v>0</v>
      </c>
      <c r="FO69">
        <f t="shared" si="184"/>
        <v>0</v>
      </c>
      <c r="FP69">
        <f t="shared" ref="FP69:FP132" si="212">FN69*5*60/3600+FP68</f>
        <v>49.800000000000004</v>
      </c>
      <c r="FQ69">
        <v>0</v>
      </c>
      <c r="FR69">
        <v>0</v>
      </c>
      <c r="FS69">
        <f t="shared" si="185"/>
        <v>0</v>
      </c>
      <c r="FT69">
        <f t="shared" ref="FT69:FT132" si="213">FS69+FT68</f>
        <v>39.840000000000003</v>
      </c>
      <c r="FU69">
        <f t="shared" si="186"/>
        <v>13.762199999999901</v>
      </c>
      <c r="FV69">
        <f t="shared" si="187"/>
        <v>-11.233260000000101</v>
      </c>
      <c r="FW69">
        <f t="shared" si="188"/>
        <v>13.762199999999901</v>
      </c>
      <c r="FX69">
        <f t="shared" si="189"/>
        <v>0.2211126799999984</v>
      </c>
      <c r="GA69">
        <v>17.739999999999998</v>
      </c>
      <c r="GB69">
        <v>7.0689241713000204</v>
      </c>
      <c r="GC69">
        <f t="shared" si="190"/>
        <v>0.5890770142750017</v>
      </c>
      <c r="GD69">
        <f t="shared" si="105"/>
        <v>15.287571809401559</v>
      </c>
      <c r="GE69">
        <v>21.12</v>
      </c>
      <c r="GF69">
        <v>8.4134544314704893</v>
      </c>
      <c r="GG69">
        <f t="shared" si="191"/>
        <v>0.70112120262254074</v>
      </c>
      <c r="GH69">
        <f t="shared" ref="GH69:GH132" si="214">GF69*5*60/3600+GH68</f>
        <v>16.374255097715899</v>
      </c>
      <c r="GI69">
        <v>20</v>
      </c>
      <c r="GJ69">
        <v>6</v>
      </c>
      <c r="GK69">
        <v>2.3903999863017198</v>
      </c>
      <c r="GL69">
        <f t="shared" si="192"/>
        <v>0.19919999885847664</v>
      </c>
      <c r="GM69">
        <f t="shared" si="119"/>
        <v>7.3703999509618816</v>
      </c>
      <c r="GN69">
        <f t="shared" si="193"/>
        <v>31.63497858907213</v>
      </c>
      <c r="GO69">
        <f t="shared" si="194"/>
        <v>6.6395185890721287</v>
      </c>
      <c r="GP69">
        <f t="shared" si="195"/>
        <v>24.995460000000001</v>
      </c>
      <c r="GQ69">
        <f t="shared" si="196"/>
        <v>0.50826865599775894</v>
      </c>
    </row>
    <row r="70" spans="1:199" x14ac:dyDescent="0.35">
      <c r="A70" s="10">
        <v>44641.482638888891</v>
      </c>
      <c r="B70">
        <v>13.673999999999999</v>
      </c>
      <c r="C70">
        <v>-11.8156</v>
      </c>
      <c r="D70">
        <f t="shared" si="131"/>
        <v>11.8156</v>
      </c>
      <c r="F70">
        <v>0.1928</v>
      </c>
      <c r="H70">
        <v>20</v>
      </c>
      <c r="I70">
        <f t="shared" si="107"/>
        <v>6.3079999999999998</v>
      </c>
      <c r="J70">
        <f t="shared" si="132"/>
        <v>0.52566666666666662</v>
      </c>
      <c r="K70">
        <f t="shared" si="106"/>
        <v>25.231999999999982</v>
      </c>
      <c r="L70">
        <v>20</v>
      </c>
      <c r="M70">
        <f t="shared" si="120"/>
        <v>6.3079999999999998</v>
      </c>
      <c r="N70">
        <f t="shared" si="133"/>
        <v>0.52566666666666662</v>
      </c>
      <c r="O70">
        <f t="shared" si="78"/>
        <v>24.706333333333315</v>
      </c>
      <c r="P70">
        <v>20</v>
      </c>
      <c r="Q70">
        <f t="shared" si="121"/>
        <v>6.3079999999999998</v>
      </c>
      <c r="R70">
        <f t="shared" si="134"/>
        <v>0.52566666666666662</v>
      </c>
      <c r="S70">
        <f t="shared" si="197"/>
        <v>23.654999999999983</v>
      </c>
      <c r="T70">
        <v>20</v>
      </c>
      <c r="U70">
        <f t="shared" si="122"/>
        <v>6.3079999999999998</v>
      </c>
      <c r="V70">
        <f t="shared" si="135"/>
        <v>0.52566666666666662</v>
      </c>
      <c r="W70">
        <f t="shared" si="198"/>
        <v>19.975333333333321</v>
      </c>
      <c r="X70">
        <f t="shared" si="136"/>
        <v>30.400000000000002</v>
      </c>
      <c r="Y70">
        <f t="shared" si="137"/>
        <v>43.358705882352936</v>
      </c>
      <c r="Z70">
        <f t="shared" si="138"/>
        <v>31.543105882352936</v>
      </c>
      <c r="AA70">
        <f t="shared" si="123"/>
        <v>11.8156</v>
      </c>
      <c r="AB70">
        <f t="shared" si="139"/>
        <v>0.5067925678431372</v>
      </c>
      <c r="AD70" s="31"/>
      <c r="AE70">
        <v>20</v>
      </c>
      <c r="AF70">
        <v>6.30800006305825</v>
      </c>
      <c r="AG70">
        <f t="shared" si="140"/>
        <v>0.52566667192152083</v>
      </c>
      <c r="AH70">
        <f t="shared" si="199"/>
        <v>20.808233190919619</v>
      </c>
      <c r="AI70">
        <v>20</v>
      </c>
      <c r="AJ70">
        <v>6.3080000630509501</v>
      </c>
      <c r="AK70">
        <f t="shared" si="141"/>
        <v>0.52566667192091254</v>
      </c>
      <c r="AL70">
        <f t="shared" si="200"/>
        <v>24.706333579988222</v>
      </c>
      <c r="AM70">
        <v>20</v>
      </c>
      <c r="AN70">
        <v>6.3080000630509501</v>
      </c>
      <c r="AO70">
        <f t="shared" si="142"/>
        <v>0.52566667192091254</v>
      </c>
      <c r="AP70">
        <f t="shared" si="201"/>
        <v>23.655000236158358</v>
      </c>
      <c r="AQ70">
        <v>20</v>
      </c>
      <c r="AR70">
        <v>6.3080000630647604</v>
      </c>
      <c r="AS70">
        <f t="shared" si="143"/>
        <v>0.52566667192206329</v>
      </c>
      <c r="AT70">
        <f t="shared" si="202"/>
        <v>9.3043000015905371</v>
      </c>
      <c r="AU70">
        <f t="shared" si="144"/>
        <v>43.358706179088131</v>
      </c>
      <c r="AV70">
        <f t="shared" si="145"/>
        <v>31.543106179088131</v>
      </c>
      <c r="AW70">
        <f t="shared" si="124"/>
        <v>11.8156</v>
      </c>
      <c r="AX70">
        <f t="shared" si="146"/>
        <v>0.50679257261068256</v>
      </c>
      <c r="BB70">
        <v>20</v>
      </c>
      <c r="BC70">
        <v>6.3080000630782997</v>
      </c>
      <c r="BD70">
        <f t="shared" si="147"/>
        <v>0.52566667192319161</v>
      </c>
      <c r="BE70">
        <f t="shared" si="203"/>
        <v>19.704333171677039</v>
      </c>
      <c r="BF70">
        <v>20</v>
      </c>
      <c r="BG70">
        <v>6.3080000630691799</v>
      </c>
      <c r="BH70">
        <f t="shared" si="148"/>
        <v>0.52566667192243166</v>
      </c>
      <c r="BI70">
        <f t="shared" si="204"/>
        <v>24.706333153197576</v>
      </c>
      <c r="BJ70">
        <v>20</v>
      </c>
      <c r="BK70">
        <v>6.30800006307748</v>
      </c>
      <c r="BL70">
        <f t="shared" si="149"/>
        <v>0.52566667192312333</v>
      </c>
      <c r="BM70">
        <f t="shared" si="205"/>
        <v>23.654999822585506</v>
      </c>
      <c r="BN70">
        <v>6</v>
      </c>
      <c r="BO70">
        <v>1.89239998190101</v>
      </c>
      <c r="BP70">
        <f t="shared" si="150"/>
        <v>0.15769999849175084</v>
      </c>
      <c r="BQ70">
        <f t="shared" ref="BQ70:BQ133" si="215">BO70*5*60/3600+BQ69</f>
        <v>7.7002670993148303</v>
      </c>
      <c r="BR70">
        <f t="shared" si="151"/>
        <v>38.163882554265847</v>
      </c>
      <c r="BS70">
        <f t="shared" si="152"/>
        <v>26.348282554265847</v>
      </c>
      <c r="BT70">
        <f t="shared" si="153"/>
        <v>11.8156</v>
      </c>
      <c r="BU70">
        <f t="shared" si="154"/>
        <v>0.42332907303853795</v>
      </c>
      <c r="BW70" s="11">
        <f t="shared" si="125"/>
        <v>22.67480017112597</v>
      </c>
      <c r="BY70">
        <v>20</v>
      </c>
      <c r="BZ70">
        <v>6.3080000630666504</v>
      </c>
      <c r="CA70">
        <f t="shared" si="155"/>
        <v>0.52566667192222083</v>
      </c>
      <c r="CB70">
        <f t="shared" si="206"/>
        <v>19.704333175380373</v>
      </c>
      <c r="CC70">
        <v>20</v>
      </c>
      <c r="CD70">
        <v>6.3080000630739397</v>
      </c>
      <c r="CE70">
        <f t="shared" si="156"/>
        <v>0.52566667192282834</v>
      </c>
      <c r="CF70">
        <f t="shared" si="207"/>
        <v>24.706333157512169</v>
      </c>
      <c r="CG70">
        <v>20</v>
      </c>
      <c r="CH70">
        <v>6.30800006307404</v>
      </c>
      <c r="CI70">
        <f t="shared" si="157"/>
        <v>0.52566667192283667</v>
      </c>
      <c r="CJ70">
        <f t="shared" si="208"/>
        <v>23.654999824074544</v>
      </c>
      <c r="CK70">
        <v>15.5</v>
      </c>
      <c r="CL70">
        <v>4.8887877309298</v>
      </c>
      <c r="CM70">
        <f t="shared" si="158"/>
        <v>0.40739897757748333</v>
      </c>
      <c r="CN70">
        <f t="shared" ref="CN70:CN133" si="216">CL70*5*60/3600+CN69</f>
        <v>7.7878469572315092</v>
      </c>
      <c r="CO70">
        <f t="shared" si="159"/>
        <v>28.690105927884858</v>
      </c>
      <c r="CP70">
        <f t="shared" si="126"/>
        <v>41.689044611934619</v>
      </c>
      <c r="CQ70">
        <f t="shared" si="127"/>
        <v>29.87344461193462</v>
      </c>
      <c r="CR70">
        <f t="shared" si="128"/>
        <v>11.8156</v>
      </c>
      <c r="CS70">
        <f t="shared" si="160"/>
        <v>0.47996667676508292</v>
      </c>
      <c r="CX70" s="10">
        <v>44641.482638888891</v>
      </c>
      <c r="CY70">
        <v>13.673999999999999</v>
      </c>
      <c r="CZ70">
        <v>-24.812760000000001</v>
      </c>
      <c r="DA70">
        <f t="shared" si="161"/>
        <v>24.812760000000001</v>
      </c>
      <c r="DC70" s="11">
        <v>0.1928</v>
      </c>
      <c r="DE70">
        <v>20</v>
      </c>
      <c r="DF70">
        <f t="shared" si="162"/>
        <v>6.3079999999999998</v>
      </c>
      <c r="DG70">
        <f t="shared" si="163"/>
        <v>0.52566666666666662</v>
      </c>
      <c r="DH70">
        <f t="shared" si="102"/>
        <v>25.231999999999982</v>
      </c>
      <c r="DI70">
        <v>20</v>
      </c>
      <c r="DJ70">
        <f t="shared" si="164"/>
        <v>6.3079999999999998</v>
      </c>
      <c r="DK70">
        <f t="shared" si="165"/>
        <v>0.52566666666666662</v>
      </c>
      <c r="DL70">
        <f t="shared" si="209"/>
        <v>24.706333333333315</v>
      </c>
      <c r="DM70">
        <v>20</v>
      </c>
      <c r="DN70">
        <f t="shared" si="166"/>
        <v>6.3079999999999998</v>
      </c>
      <c r="DO70">
        <f t="shared" si="167"/>
        <v>0.52566666666666662</v>
      </c>
      <c r="DP70">
        <f t="shared" si="116"/>
        <v>23.654999999999983</v>
      </c>
      <c r="DQ70">
        <v>20</v>
      </c>
      <c r="DR70">
        <f t="shared" si="168"/>
        <v>6.3079999999999998</v>
      </c>
      <c r="DS70">
        <f t="shared" si="169"/>
        <v>0.52566666666666662</v>
      </c>
      <c r="DT70">
        <f t="shared" si="210"/>
        <v>19.975333333333321</v>
      </c>
      <c r="DU70">
        <f t="shared" si="170"/>
        <v>30.400000000000002</v>
      </c>
      <c r="DV70">
        <f t="shared" si="129"/>
        <v>43.358705882352936</v>
      </c>
      <c r="DW70">
        <f t="shared" si="130"/>
        <v>18.545945882352935</v>
      </c>
      <c r="DX70">
        <f t="shared" si="171"/>
        <v>24.812760000000001</v>
      </c>
      <c r="DY70">
        <f t="shared" si="172"/>
        <v>0.29797153050980385</v>
      </c>
      <c r="EB70">
        <v>20</v>
      </c>
      <c r="EC70">
        <v>6.3080000630636697</v>
      </c>
      <c r="ED70">
        <f t="shared" si="173"/>
        <v>0.52566667192197247</v>
      </c>
      <c r="EE70">
        <f t="shared" si="103"/>
        <v>20.440266517424945</v>
      </c>
      <c r="EF70">
        <v>20</v>
      </c>
      <c r="EG70">
        <v>6.3080000630695201</v>
      </c>
      <c r="EH70">
        <f t="shared" si="174"/>
        <v>0.52566667192246008</v>
      </c>
      <c r="EI70">
        <f t="shared" si="211"/>
        <v>24.706333580023468</v>
      </c>
      <c r="EJ70">
        <v>20</v>
      </c>
      <c r="EK70">
        <v>6.3080000630695201</v>
      </c>
      <c r="EL70">
        <f t="shared" si="175"/>
        <v>0.52566667192246008</v>
      </c>
      <c r="EM70">
        <f t="shared" si="117"/>
        <v>23.655000236192592</v>
      </c>
      <c r="EN70">
        <v>20</v>
      </c>
      <c r="EO70">
        <v>6.3080000630744903</v>
      </c>
      <c r="EP70">
        <f t="shared" si="176"/>
        <v>0.5256666719228742</v>
      </c>
      <c r="EQ70">
        <f t="shared" si="118"/>
        <v>8.5683666545951453</v>
      </c>
      <c r="ER70">
        <f t="shared" si="177"/>
        <v>30.400000303948438</v>
      </c>
      <c r="ES70">
        <f t="shared" si="178"/>
        <v>43.35870617914965</v>
      </c>
      <c r="ET70">
        <f t="shared" si="179"/>
        <v>18.545946179149649</v>
      </c>
      <c r="EU70">
        <f t="shared" si="180"/>
        <v>24.812760000000001</v>
      </c>
      <c r="EV70">
        <f t="shared" si="181"/>
        <v>0.29797153527833775</v>
      </c>
      <c r="FB70" s="10">
        <v>44641.482638888891</v>
      </c>
      <c r="FC70">
        <v>13.673999999999999</v>
      </c>
      <c r="FD70">
        <v>-24.812760000000001</v>
      </c>
      <c r="FE70">
        <f t="shared" si="182"/>
        <v>24.812760000000001</v>
      </c>
      <c r="FG70" s="11">
        <v>0.1928</v>
      </c>
      <c r="FI70">
        <v>0</v>
      </c>
      <c r="FJ70">
        <v>0</v>
      </c>
      <c r="FK70">
        <f t="shared" si="183"/>
        <v>0</v>
      </c>
      <c r="FL70">
        <f t="shared" si="104"/>
        <v>36.520000000000003</v>
      </c>
      <c r="FM70">
        <v>0</v>
      </c>
      <c r="FN70">
        <v>0</v>
      </c>
      <c r="FO70">
        <f t="shared" si="184"/>
        <v>0</v>
      </c>
      <c r="FP70">
        <f t="shared" si="212"/>
        <v>49.800000000000004</v>
      </c>
      <c r="FQ70">
        <v>0</v>
      </c>
      <c r="FR70">
        <v>0</v>
      </c>
      <c r="FS70">
        <f t="shared" si="185"/>
        <v>0</v>
      </c>
      <c r="FT70">
        <f t="shared" si="213"/>
        <v>39.840000000000003</v>
      </c>
      <c r="FU70">
        <f t="shared" si="186"/>
        <v>13.673999999999999</v>
      </c>
      <c r="FV70">
        <f t="shared" si="187"/>
        <v>-11.138760000000001</v>
      </c>
      <c r="FW70">
        <f t="shared" si="188"/>
        <v>13.673999999999999</v>
      </c>
      <c r="FX70">
        <f t="shared" si="189"/>
        <v>0.21969560000000005</v>
      </c>
      <c r="GA70">
        <v>17.670000000000002</v>
      </c>
      <c r="GB70">
        <v>7.0390868985985504</v>
      </c>
      <c r="GC70">
        <f t="shared" si="190"/>
        <v>0.58659057488321253</v>
      </c>
      <c r="GD70">
        <f t="shared" si="105"/>
        <v>15.874162384284771</v>
      </c>
      <c r="GE70">
        <v>21</v>
      </c>
      <c r="GF70">
        <v>8.3648567042045698</v>
      </c>
      <c r="GG70">
        <f t="shared" si="191"/>
        <v>0.69707139201704749</v>
      </c>
      <c r="GH70">
        <f t="shared" si="214"/>
        <v>17.071326489732947</v>
      </c>
      <c r="GI70">
        <v>20</v>
      </c>
      <c r="GJ70">
        <v>6</v>
      </c>
      <c r="GK70">
        <v>2.3903999863010599</v>
      </c>
      <c r="GL70">
        <f t="shared" si="192"/>
        <v>0.19919999885842163</v>
      </c>
      <c r="GM70">
        <f t="shared" si="119"/>
        <v>7.5695999498203035</v>
      </c>
      <c r="GN70">
        <f t="shared" si="193"/>
        <v>31.46834358910418</v>
      </c>
      <c r="GO70">
        <f t="shared" si="194"/>
        <v>6.6555835891041788</v>
      </c>
      <c r="GP70">
        <f t="shared" si="195"/>
        <v>24.812760000000001</v>
      </c>
      <c r="GQ70">
        <f t="shared" si="196"/>
        <v>0.50559138699827377</v>
      </c>
    </row>
    <row r="71" spans="1:199" x14ac:dyDescent="0.35">
      <c r="A71" s="10">
        <v>44641.486111111109</v>
      </c>
      <c r="B71">
        <v>14.437200000000001</v>
      </c>
      <c r="C71">
        <v>-11.936199999999999</v>
      </c>
      <c r="D71">
        <f t="shared" si="131"/>
        <v>11.936199999999999</v>
      </c>
      <c r="F71">
        <v>0.1928</v>
      </c>
      <c r="H71">
        <v>20</v>
      </c>
      <c r="I71">
        <f t="shared" si="107"/>
        <v>6.3079999999999998</v>
      </c>
      <c r="J71">
        <f t="shared" si="132"/>
        <v>0.52566666666666662</v>
      </c>
      <c r="K71">
        <f t="shared" ref="K71:K134" si="217">I71*5*60/3600+K70</f>
        <v>25.757666666666648</v>
      </c>
      <c r="L71">
        <v>20</v>
      </c>
      <c r="M71">
        <f t="shared" si="120"/>
        <v>6.3079999999999998</v>
      </c>
      <c r="N71">
        <f t="shared" si="133"/>
        <v>0.52566666666666662</v>
      </c>
      <c r="O71">
        <f t="shared" ref="O71:O134" si="218">M71*5*60/3600+O70</f>
        <v>25.231999999999982</v>
      </c>
      <c r="P71">
        <v>20</v>
      </c>
      <c r="Q71">
        <f t="shared" si="121"/>
        <v>6.3079999999999998</v>
      </c>
      <c r="R71">
        <f t="shared" si="134"/>
        <v>0.52566666666666662</v>
      </c>
      <c r="S71">
        <f t="shared" si="197"/>
        <v>24.180666666666649</v>
      </c>
      <c r="T71">
        <v>20</v>
      </c>
      <c r="U71">
        <f t="shared" si="122"/>
        <v>6.3079999999999998</v>
      </c>
      <c r="V71">
        <f t="shared" si="135"/>
        <v>0.52566666666666662</v>
      </c>
      <c r="W71">
        <f t="shared" si="198"/>
        <v>20.500999999999987</v>
      </c>
      <c r="X71">
        <f t="shared" si="136"/>
        <v>30.400000000000002</v>
      </c>
      <c r="Y71">
        <f t="shared" si="137"/>
        <v>44.121905882352941</v>
      </c>
      <c r="Z71">
        <f t="shared" si="138"/>
        <v>32.185705882352941</v>
      </c>
      <c r="AA71">
        <f t="shared" si="123"/>
        <v>11.936199999999999</v>
      </c>
      <c r="AB71">
        <f t="shared" si="139"/>
        <v>0.5171170078431373</v>
      </c>
      <c r="AD71" s="31"/>
      <c r="AE71">
        <v>20</v>
      </c>
      <c r="AF71">
        <v>6.3080000630582296</v>
      </c>
      <c r="AG71">
        <f t="shared" si="140"/>
        <v>0.52566667192151917</v>
      </c>
      <c r="AH71">
        <f t="shared" si="199"/>
        <v>21.33389986284114</v>
      </c>
      <c r="AI71">
        <v>20</v>
      </c>
      <c r="AJ71">
        <v>6.3080000630509296</v>
      </c>
      <c r="AK71">
        <f t="shared" si="141"/>
        <v>0.52566667192091077</v>
      </c>
      <c r="AL71">
        <f t="shared" si="200"/>
        <v>25.232000251909131</v>
      </c>
      <c r="AM71">
        <v>20</v>
      </c>
      <c r="AN71">
        <v>6.3080000630509296</v>
      </c>
      <c r="AO71">
        <f t="shared" si="142"/>
        <v>0.52566667192091077</v>
      </c>
      <c r="AP71">
        <f t="shared" si="201"/>
        <v>24.180666908079267</v>
      </c>
      <c r="AQ71">
        <v>20</v>
      </c>
      <c r="AR71">
        <v>6.3080000630647497</v>
      </c>
      <c r="AS71">
        <f t="shared" si="143"/>
        <v>0.5256666719220624</v>
      </c>
      <c r="AT71">
        <f t="shared" si="202"/>
        <v>9.8299666735125992</v>
      </c>
      <c r="AU71">
        <f t="shared" si="144"/>
        <v>44.121906179088043</v>
      </c>
      <c r="AV71">
        <f t="shared" si="145"/>
        <v>32.185706179088044</v>
      </c>
      <c r="AW71">
        <f t="shared" si="124"/>
        <v>11.936199999999999</v>
      </c>
      <c r="AX71">
        <f t="shared" si="146"/>
        <v>0.51711701261068121</v>
      </c>
      <c r="BB71">
        <v>20</v>
      </c>
      <c r="BC71">
        <v>6.3080000630783601</v>
      </c>
      <c r="BD71">
        <f t="shared" si="147"/>
        <v>0.52566667192319672</v>
      </c>
      <c r="BE71">
        <f t="shared" si="203"/>
        <v>20.229999843600236</v>
      </c>
      <c r="BF71">
        <v>20</v>
      </c>
      <c r="BG71">
        <v>6.3080000630694899</v>
      </c>
      <c r="BH71">
        <f t="shared" si="148"/>
        <v>0.52566667192245742</v>
      </c>
      <c r="BI71">
        <f t="shared" si="204"/>
        <v>25.231999825120035</v>
      </c>
      <c r="BJ71">
        <v>20</v>
      </c>
      <c r="BK71">
        <v>6.3080000630775501</v>
      </c>
      <c r="BL71">
        <f t="shared" si="149"/>
        <v>0.5256666719231291</v>
      </c>
      <c r="BM71">
        <f t="shared" si="205"/>
        <v>24.180666494508635</v>
      </c>
      <c r="BN71">
        <v>6</v>
      </c>
      <c r="BO71">
        <v>1.89239998163936</v>
      </c>
      <c r="BP71">
        <f t="shared" si="150"/>
        <v>0.15769999846994667</v>
      </c>
      <c r="BQ71">
        <f t="shared" si="215"/>
        <v>7.8579670977847771</v>
      </c>
      <c r="BR71">
        <f t="shared" si="151"/>
        <v>38.927082553958542</v>
      </c>
      <c r="BS71">
        <f t="shared" si="152"/>
        <v>26.990882553958542</v>
      </c>
      <c r="BT71">
        <f t="shared" si="153"/>
        <v>11.936199999999999</v>
      </c>
      <c r="BU71">
        <f t="shared" si="154"/>
        <v>0.43365351303360067</v>
      </c>
      <c r="BW71" s="11">
        <f t="shared" si="125"/>
        <v>23.317400170864758</v>
      </c>
      <c r="BY71">
        <v>20</v>
      </c>
      <c r="BZ71">
        <v>6.3080000617416996</v>
      </c>
      <c r="CA71">
        <f t="shared" si="155"/>
        <v>0.52566667181180837</v>
      </c>
      <c r="CB71">
        <f t="shared" si="206"/>
        <v>20.229999847192182</v>
      </c>
      <c r="CC71">
        <v>20</v>
      </c>
      <c r="CD71">
        <v>6.3080000625702501</v>
      </c>
      <c r="CE71">
        <f t="shared" si="156"/>
        <v>0.52566667188085425</v>
      </c>
      <c r="CF71">
        <f t="shared" si="207"/>
        <v>25.231999829393025</v>
      </c>
      <c r="CG71">
        <v>20</v>
      </c>
      <c r="CH71">
        <v>6.3080000625806303</v>
      </c>
      <c r="CI71">
        <f t="shared" si="157"/>
        <v>0.52566667188171923</v>
      </c>
      <c r="CJ71">
        <f t="shared" si="208"/>
        <v>24.180666495956263</v>
      </c>
      <c r="CK71">
        <v>13.81</v>
      </c>
      <c r="CL71">
        <v>4.3554197491397204</v>
      </c>
      <c r="CM71">
        <f t="shared" si="158"/>
        <v>0.36295164576164335</v>
      </c>
      <c r="CN71">
        <f t="shared" si="216"/>
        <v>8.1507986029931523</v>
      </c>
      <c r="CO71">
        <f t="shared" si="159"/>
        <v>28.047493898834094</v>
      </c>
      <c r="CP71">
        <f t="shared" si="126"/>
        <v>41.824752865920352</v>
      </c>
      <c r="CQ71">
        <f t="shared" si="127"/>
        <v>29.888552865920353</v>
      </c>
      <c r="CR71">
        <f t="shared" si="128"/>
        <v>11.936199999999999</v>
      </c>
      <c r="CS71">
        <f t="shared" si="160"/>
        <v>0.48020941604578699</v>
      </c>
      <c r="CX71" s="10">
        <v>44641.486111111109</v>
      </c>
      <c r="CY71">
        <v>14.437200000000001</v>
      </c>
      <c r="CZ71">
        <v>-25.066020000000002</v>
      </c>
      <c r="DA71">
        <f t="shared" si="161"/>
        <v>25.066020000000002</v>
      </c>
      <c r="DC71" s="11">
        <v>0.1928</v>
      </c>
      <c r="DE71">
        <v>20</v>
      </c>
      <c r="DF71">
        <f t="shared" si="162"/>
        <v>6.3079999999999998</v>
      </c>
      <c r="DG71">
        <f t="shared" si="163"/>
        <v>0.52566666666666662</v>
      </c>
      <c r="DH71">
        <f t="shared" ref="DH71:DH134" si="219">DF71*5*60/3600+DH70</f>
        <v>25.757666666666648</v>
      </c>
      <c r="DI71">
        <v>20</v>
      </c>
      <c r="DJ71">
        <f t="shared" si="164"/>
        <v>6.3079999999999998</v>
      </c>
      <c r="DK71">
        <f t="shared" si="165"/>
        <v>0.52566666666666662</v>
      </c>
      <c r="DL71">
        <f t="shared" si="209"/>
        <v>25.231999999999982</v>
      </c>
      <c r="DM71">
        <v>20</v>
      </c>
      <c r="DN71">
        <f t="shared" si="166"/>
        <v>6.3079999999999998</v>
      </c>
      <c r="DO71">
        <f t="shared" si="167"/>
        <v>0.52566666666666662</v>
      </c>
      <c r="DP71">
        <f t="shared" si="116"/>
        <v>24.180666666666649</v>
      </c>
      <c r="DQ71">
        <v>20</v>
      </c>
      <c r="DR71">
        <f t="shared" si="168"/>
        <v>6.3079999999999998</v>
      </c>
      <c r="DS71">
        <f t="shared" si="169"/>
        <v>0.52566666666666662</v>
      </c>
      <c r="DT71">
        <f t="shared" si="210"/>
        <v>20.500999999999987</v>
      </c>
      <c r="DU71">
        <f t="shared" si="170"/>
        <v>30.400000000000002</v>
      </c>
      <c r="DV71">
        <f t="shared" si="129"/>
        <v>44.121905882352941</v>
      </c>
      <c r="DW71">
        <f t="shared" si="130"/>
        <v>19.055885882352939</v>
      </c>
      <c r="DX71">
        <f t="shared" si="171"/>
        <v>25.066020000000002</v>
      </c>
      <c r="DY71">
        <f t="shared" si="172"/>
        <v>0.30616456650980389</v>
      </c>
      <c r="EB71">
        <v>20</v>
      </c>
      <c r="EC71">
        <v>6.3080000630636004</v>
      </c>
      <c r="ED71">
        <f t="shared" si="173"/>
        <v>0.5256666719219667</v>
      </c>
      <c r="EE71">
        <f t="shared" ref="EE71:EE134" si="220">EC71*5*60/3600+EE70</f>
        <v>20.965933189346913</v>
      </c>
      <c r="EF71">
        <v>20</v>
      </c>
      <c r="EG71">
        <v>6.3080000630695201</v>
      </c>
      <c r="EH71">
        <f t="shared" si="174"/>
        <v>0.52566667192246008</v>
      </c>
      <c r="EI71">
        <f t="shared" si="211"/>
        <v>25.232000251945927</v>
      </c>
      <c r="EJ71">
        <v>20</v>
      </c>
      <c r="EK71">
        <v>6.3080000630695201</v>
      </c>
      <c r="EL71">
        <f t="shared" si="175"/>
        <v>0.52566667192246008</v>
      </c>
      <c r="EM71">
        <f t="shared" si="117"/>
        <v>24.18066690811505</v>
      </c>
      <c r="EN71">
        <v>20</v>
      </c>
      <c r="EO71">
        <v>6.3080000630744797</v>
      </c>
      <c r="EP71">
        <f t="shared" si="176"/>
        <v>0.52566667192287331</v>
      </c>
      <c r="EQ71">
        <f t="shared" si="118"/>
        <v>9.0940333265180193</v>
      </c>
      <c r="ER71">
        <f t="shared" si="177"/>
        <v>30.400000303948339</v>
      </c>
      <c r="ES71">
        <f t="shared" si="178"/>
        <v>44.121906179149555</v>
      </c>
      <c r="ET71">
        <f t="shared" si="179"/>
        <v>19.055886179149553</v>
      </c>
      <c r="EU71">
        <f t="shared" si="180"/>
        <v>25.066020000000002</v>
      </c>
      <c r="EV71">
        <f t="shared" si="181"/>
        <v>0.30616457127833613</v>
      </c>
      <c r="FB71" s="10">
        <v>44641.486111111109</v>
      </c>
      <c r="FC71">
        <v>14.437200000000001</v>
      </c>
      <c r="FD71">
        <v>-25.066020000000002</v>
      </c>
      <c r="FE71">
        <f t="shared" si="182"/>
        <v>25.066020000000002</v>
      </c>
      <c r="FG71" s="11">
        <v>0.1928</v>
      </c>
      <c r="FI71">
        <v>0</v>
      </c>
      <c r="FJ71">
        <v>0</v>
      </c>
      <c r="FK71">
        <f t="shared" si="183"/>
        <v>0</v>
      </c>
      <c r="FL71">
        <f t="shared" ref="FL71:FL134" si="221">FJ71*5*60/3600+FL70</f>
        <v>36.520000000000003</v>
      </c>
      <c r="FM71">
        <v>0</v>
      </c>
      <c r="FN71">
        <v>0</v>
      </c>
      <c r="FO71">
        <f t="shared" si="184"/>
        <v>0</v>
      </c>
      <c r="FP71">
        <f t="shared" si="212"/>
        <v>49.800000000000004</v>
      </c>
      <c r="FQ71">
        <v>0</v>
      </c>
      <c r="FR71">
        <v>0</v>
      </c>
      <c r="FS71">
        <f t="shared" si="185"/>
        <v>0</v>
      </c>
      <c r="FT71">
        <f t="shared" si="213"/>
        <v>39.840000000000003</v>
      </c>
      <c r="FU71">
        <f t="shared" si="186"/>
        <v>14.437200000000001</v>
      </c>
      <c r="FV71">
        <f t="shared" si="187"/>
        <v>-10.628820000000001</v>
      </c>
      <c r="FW71">
        <f t="shared" si="188"/>
        <v>14.437200000000001</v>
      </c>
      <c r="FX71">
        <f t="shared" si="189"/>
        <v>0.23195768000000005</v>
      </c>
      <c r="GA71">
        <v>17.260000000000002</v>
      </c>
      <c r="GB71">
        <v>6.8771060641924304</v>
      </c>
      <c r="GC71">
        <f t="shared" si="190"/>
        <v>0.57309217201603591</v>
      </c>
      <c r="GD71">
        <f t="shared" ref="GD71:GD134" si="222">GB71*5*60/3600+GD70</f>
        <v>16.447254556300805</v>
      </c>
      <c r="GE71">
        <v>20.34</v>
      </c>
      <c r="GF71">
        <v>8.1035873387942807</v>
      </c>
      <c r="GG71">
        <f t="shared" si="191"/>
        <v>0.67529894489952347</v>
      </c>
      <c r="GH71">
        <f t="shared" si="214"/>
        <v>17.74662543463247</v>
      </c>
      <c r="GI71">
        <v>20</v>
      </c>
      <c r="GJ71">
        <v>6</v>
      </c>
      <c r="GK71">
        <v>2.3903999863007499</v>
      </c>
      <c r="GL71">
        <f t="shared" si="192"/>
        <v>0.19919999885839584</v>
      </c>
      <c r="GM71">
        <f t="shared" si="119"/>
        <v>7.7687999486786996</v>
      </c>
      <c r="GN71">
        <f t="shared" si="193"/>
        <v>31.80829338928746</v>
      </c>
      <c r="GO71">
        <f t="shared" si="194"/>
        <v>6.7422733892874582</v>
      </c>
      <c r="GP71">
        <f t="shared" si="195"/>
        <v>25.066020000000002</v>
      </c>
      <c r="GQ71">
        <f t="shared" si="196"/>
        <v>0.51105324712121858</v>
      </c>
    </row>
    <row r="72" spans="1:199" x14ac:dyDescent="0.35">
      <c r="A72" s="10">
        <v>44641.489583333336</v>
      </c>
      <c r="B72">
        <v>17.226600000000001</v>
      </c>
      <c r="C72">
        <v>-12.018599999999999</v>
      </c>
      <c r="D72">
        <f t="shared" si="131"/>
        <v>12.018599999999999</v>
      </c>
      <c r="F72">
        <v>0.1928</v>
      </c>
      <c r="H72">
        <v>20</v>
      </c>
      <c r="I72">
        <f t="shared" si="107"/>
        <v>6.3079999999999998</v>
      </c>
      <c r="J72">
        <f t="shared" si="132"/>
        <v>0.52566666666666662</v>
      </c>
      <c r="K72">
        <f t="shared" si="217"/>
        <v>26.283333333333314</v>
      </c>
      <c r="L72">
        <v>20</v>
      </c>
      <c r="M72">
        <f t="shared" si="120"/>
        <v>6.3079999999999998</v>
      </c>
      <c r="N72">
        <f t="shared" si="133"/>
        <v>0.52566666666666662</v>
      </c>
      <c r="O72">
        <f t="shared" si="218"/>
        <v>25.757666666666648</v>
      </c>
      <c r="P72">
        <v>20</v>
      </c>
      <c r="Q72">
        <f t="shared" si="121"/>
        <v>6.3079999999999998</v>
      </c>
      <c r="R72">
        <f t="shared" si="134"/>
        <v>0.52566666666666662</v>
      </c>
      <c r="S72">
        <f t="shared" si="197"/>
        <v>24.706333333333315</v>
      </c>
      <c r="T72">
        <v>20</v>
      </c>
      <c r="U72">
        <f t="shared" si="122"/>
        <v>6.3079999999999998</v>
      </c>
      <c r="V72">
        <f t="shared" si="135"/>
        <v>0.52566666666666662</v>
      </c>
      <c r="W72">
        <f t="shared" si="198"/>
        <v>21.026666666666653</v>
      </c>
      <c r="X72">
        <f t="shared" si="136"/>
        <v>30.400000000000002</v>
      </c>
      <c r="Y72">
        <f t="shared" si="137"/>
        <v>46.911305882352941</v>
      </c>
      <c r="Z72">
        <f t="shared" si="138"/>
        <v>34.892705882352942</v>
      </c>
      <c r="AA72">
        <f t="shared" si="123"/>
        <v>12.018599999999999</v>
      </c>
      <c r="AB72">
        <f t="shared" si="139"/>
        <v>0.56060947450980392</v>
      </c>
      <c r="AD72" s="31"/>
      <c r="AE72">
        <v>20</v>
      </c>
      <c r="AF72">
        <v>6.3080000630581701</v>
      </c>
      <c r="AG72">
        <f t="shared" si="140"/>
        <v>0.52566667192151417</v>
      </c>
      <c r="AH72">
        <f t="shared" si="199"/>
        <v>21.859566534762653</v>
      </c>
      <c r="AI72">
        <v>20</v>
      </c>
      <c r="AJ72">
        <v>6.3080000630508497</v>
      </c>
      <c r="AK72">
        <f t="shared" si="141"/>
        <v>0.5256666719209041</v>
      </c>
      <c r="AL72">
        <f t="shared" si="200"/>
        <v>25.757666923830037</v>
      </c>
      <c r="AM72">
        <v>20</v>
      </c>
      <c r="AN72">
        <v>6.3080000630508497</v>
      </c>
      <c r="AO72">
        <f t="shared" si="142"/>
        <v>0.5256666719209041</v>
      </c>
      <c r="AP72">
        <f t="shared" si="201"/>
        <v>24.706333580000173</v>
      </c>
      <c r="AQ72">
        <v>20</v>
      </c>
      <c r="AR72">
        <v>6.3080000630647302</v>
      </c>
      <c r="AS72">
        <f t="shared" si="143"/>
        <v>0.52566667192206085</v>
      </c>
      <c r="AT72">
        <f t="shared" si="202"/>
        <v>10.35563334543466</v>
      </c>
      <c r="AU72">
        <f t="shared" si="144"/>
        <v>46.911306179087774</v>
      </c>
      <c r="AV72">
        <f t="shared" si="145"/>
        <v>34.892706179087774</v>
      </c>
      <c r="AW72">
        <f t="shared" si="124"/>
        <v>12.018599999999999</v>
      </c>
      <c r="AX72">
        <f t="shared" si="146"/>
        <v>0.56060947927734361</v>
      </c>
      <c r="BB72">
        <v>20</v>
      </c>
      <c r="BC72">
        <v>6.3080000630784099</v>
      </c>
      <c r="BD72">
        <f t="shared" si="147"/>
        <v>0.52566667192320082</v>
      </c>
      <c r="BE72">
        <f t="shared" si="203"/>
        <v>20.755666515523437</v>
      </c>
      <c r="BF72">
        <v>20</v>
      </c>
      <c r="BG72">
        <v>6.3080000630697999</v>
      </c>
      <c r="BH72">
        <f t="shared" si="148"/>
        <v>0.52566667192248329</v>
      </c>
      <c r="BI72">
        <f t="shared" si="204"/>
        <v>25.757666497042518</v>
      </c>
      <c r="BJ72">
        <v>20</v>
      </c>
      <c r="BK72">
        <v>6.3080000630776203</v>
      </c>
      <c r="BL72">
        <f t="shared" si="149"/>
        <v>0.52566667192313499</v>
      </c>
      <c r="BM72">
        <f t="shared" si="205"/>
        <v>24.706333166431769</v>
      </c>
      <c r="BN72">
        <v>6</v>
      </c>
      <c r="BO72">
        <v>1.89239998191438</v>
      </c>
      <c r="BP72">
        <f t="shared" si="150"/>
        <v>0.15769999849286501</v>
      </c>
      <c r="BQ72">
        <f t="shared" si="215"/>
        <v>8.0156670962776424</v>
      </c>
      <c r="BR72">
        <f t="shared" si="151"/>
        <v>41.716482554282599</v>
      </c>
      <c r="BS72">
        <f t="shared" si="152"/>
        <v>29.6978825542826</v>
      </c>
      <c r="BT72">
        <f t="shared" si="153"/>
        <v>12.018599999999999</v>
      </c>
      <c r="BU72">
        <f t="shared" si="154"/>
        <v>0.4771459797054739</v>
      </c>
      <c r="BW72" s="11">
        <f t="shared" si="125"/>
        <v>26.024400171140208</v>
      </c>
      <c r="BY72">
        <v>20</v>
      </c>
      <c r="BZ72">
        <v>6.3080000607783502</v>
      </c>
      <c r="CA72">
        <f t="shared" si="155"/>
        <v>0.52566667173152914</v>
      </c>
      <c r="CB72">
        <f t="shared" si="206"/>
        <v>20.755666518923711</v>
      </c>
      <c r="CC72">
        <v>20</v>
      </c>
      <c r="CD72">
        <v>6.3080000623909003</v>
      </c>
      <c r="CE72">
        <f t="shared" si="156"/>
        <v>0.52566667186590832</v>
      </c>
      <c r="CF72">
        <f t="shared" si="207"/>
        <v>25.757666501258935</v>
      </c>
      <c r="CG72">
        <v>20</v>
      </c>
      <c r="CH72">
        <v>6.30800006017793</v>
      </c>
      <c r="CI72">
        <f t="shared" si="157"/>
        <v>0.52566667168149417</v>
      </c>
      <c r="CJ72">
        <f t="shared" si="208"/>
        <v>24.706333167637759</v>
      </c>
      <c r="CK72">
        <v>6.69</v>
      </c>
      <c r="CL72">
        <v>2.1086097702325399</v>
      </c>
      <c r="CM72">
        <f t="shared" si="158"/>
        <v>0.17571748085271166</v>
      </c>
      <c r="CN72">
        <f t="shared" si="216"/>
        <v>8.3265160838458634</v>
      </c>
      <c r="CO72">
        <f t="shared" si="159"/>
        <v>25.340493919975572</v>
      </c>
      <c r="CP72">
        <f t="shared" si="126"/>
        <v>41.970847004211436</v>
      </c>
      <c r="CQ72">
        <f t="shared" si="127"/>
        <v>29.952247004211436</v>
      </c>
      <c r="CR72">
        <f t="shared" si="128"/>
        <v>12.018599999999999</v>
      </c>
      <c r="CS72">
        <f t="shared" si="160"/>
        <v>0.4812327685343305</v>
      </c>
      <c r="CX72" s="10">
        <v>44641.489583333336</v>
      </c>
      <c r="CY72">
        <v>17.226600000000001</v>
      </c>
      <c r="CZ72">
        <v>-25.239059999999998</v>
      </c>
      <c r="DA72">
        <f t="shared" si="161"/>
        <v>25.239059999999998</v>
      </c>
      <c r="DC72" s="11">
        <v>0.1928</v>
      </c>
      <c r="DE72">
        <v>20</v>
      </c>
      <c r="DF72">
        <f t="shared" si="162"/>
        <v>6.3079999999999998</v>
      </c>
      <c r="DG72">
        <f t="shared" si="163"/>
        <v>0.52566666666666662</v>
      </c>
      <c r="DH72">
        <f t="shared" si="219"/>
        <v>26.283333333333314</v>
      </c>
      <c r="DI72">
        <v>20</v>
      </c>
      <c r="DJ72">
        <f t="shared" si="164"/>
        <v>6.3079999999999998</v>
      </c>
      <c r="DK72">
        <f t="shared" si="165"/>
        <v>0.52566666666666662</v>
      </c>
      <c r="DL72">
        <f t="shared" si="209"/>
        <v>25.757666666666648</v>
      </c>
      <c r="DM72">
        <v>20</v>
      </c>
      <c r="DN72">
        <f t="shared" si="166"/>
        <v>6.3079999999999998</v>
      </c>
      <c r="DO72">
        <f t="shared" si="167"/>
        <v>0.52566666666666662</v>
      </c>
      <c r="DP72">
        <f t="shared" si="116"/>
        <v>24.706333333333315</v>
      </c>
      <c r="DQ72">
        <v>20</v>
      </c>
      <c r="DR72">
        <f t="shared" si="168"/>
        <v>6.3079999999999998</v>
      </c>
      <c r="DS72">
        <f t="shared" si="169"/>
        <v>0.52566666666666662</v>
      </c>
      <c r="DT72">
        <f t="shared" si="210"/>
        <v>21.026666666666653</v>
      </c>
      <c r="DU72">
        <f t="shared" si="170"/>
        <v>30.400000000000002</v>
      </c>
      <c r="DV72">
        <f t="shared" si="129"/>
        <v>46.911305882352941</v>
      </c>
      <c r="DW72">
        <f t="shared" si="130"/>
        <v>21.672245882352943</v>
      </c>
      <c r="DX72">
        <f t="shared" si="171"/>
        <v>25.239059999999998</v>
      </c>
      <c r="DY72">
        <f t="shared" si="172"/>
        <v>0.34820075050980392</v>
      </c>
      <c r="EB72">
        <v>20</v>
      </c>
      <c r="EC72">
        <v>6.3080000630634698</v>
      </c>
      <c r="ED72">
        <f t="shared" si="173"/>
        <v>0.52566667192195582</v>
      </c>
      <c r="EE72">
        <f t="shared" si="220"/>
        <v>21.49159986126887</v>
      </c>
      <c r="EF72">
        <v>20</v>
      </c>
      <c r="EG72">
        <v>6.3080000630694899</v>
      </c>
      <c r="EH72">
        <f t="shared" si="174"/>
        <v>0.52566667192245742</v>
      </c>
      <c r="EI72">
        <f t="shared" si="211"/>
        <v>25.757666923868385</v>
      </c>
      <c r="EJ72">
        <v>20</v>
      </c>
      <c r="EK72">
        <v>6.3080000630694899</v>
      </c>
      <c r="EL72">
        <f t="shared" si="175"/>
        <v>0.52566667192245742</v>
      </c>
      <c r="EM72">
        <f t="shared" si="117"/>
        <v>24.706333580037509</v>
      </c>
      <c r="EN72">
        <v>20</v>
      </c>
      <c r="EO72">
        <v>6.3080000630744797</v>
      </c>
      <c r="EP72">
        <f t="shared" si="176"/>
        <v>0.52566667192287331</v>
      </c>
      <c r="EQ72">
        <f t="shared" si="118"/>
        <v>9.6196999984408933</v>
      </c>
      <c r="ER72">
        <f t="shared" si="177"/>
        <v>30.400000303948108</v>
      </c>
      <c r="ES72">
        <f t="shared" si="178"/>
        <v>46.911306179149335</v>
      </c>
      <c r="ET72">
        <f t="shared" si="179"/>
        <v>21.672246179149337</v>
      </c>
      <c r="EU72">
        <f t="shared" si="180"/>
        <v>25.239059999999998</v>
      </c>
      <c r="EV72">
        <f t="shared" si="181"/>
        <v>0.34820075527833266</v>
      </c>
      <c r="FB72" s="10">
        <v>44641.489583333336</v>
      </c>
      <c r="FC72">
        <v>17.226600000000001</v>
      </c>
      <c r="FD72">
        <v>-25.239059999999998</v>
      </c>
      <c r="FE72">
        <f t="shared" si="182"/>
        <v>25.239059999999998</v>
      </c>
      <c r="FG72" s="11">
        <v>0.1928</v>
      </c>
      <c r="FI72">
        <v>0</v>
      </c>
      <c r="FJ72">
        <v>0</v>
      </c>
      <c r="FK72">
        <f t="shared" si="183"/>
        <v>0</v>
      </c>
      <c r="FL72">
        <f t="shared" si="221"/>
        <v>36.520000000000003</v>
      </c>
      <c r="FM72">
        <v>0</v>
      </c>
      <c r="FN72">
        <v>0</v>
      </c>
      <c r="FO72">
        <f t="shared" si="184"/>
        <v>0</v>
      </c>
      <c r="FP72">
        <f t="shared" si="212"/>
        <v>49.800000000000004</v>
      </c>
      <c r="FQ72">
        <v>0</v>
      </c>
      <c r="FR72">
        <v>0</v>
      </c>
      <c r="FS72">
        <f t="shared" si="185"/>
        <v>0</v>
      </c>
      <c r="FT72">
        <f t="shared" si="213"/>
        <v>39.840000000000003</v>
      </c>
      <c r="FU72">
        <f t="shared" si="186"/>
        <v>17.226600000000001</v>
      </c>
      <c r="FV72">
        <f t="shared" si="187"/>
        <v>-8.0124599999999973</v>
      </c>
      <c r="FW72">
        <f t="shared" si="188"/>
        <v>17.226600000000001</v>
      </c>
      <c r="FX72">
        <f t="shared" si="189"/>
        <v>0.27677404</v>
      </c>
      <c r="GA72">
        <v>15.11</v>
      </c>
      <c r="GB72">
        <v>6.0187786307385496</v>
      </c>
      <c r="GC72">
        <f t="shared" si="190"/>
        <v>0.50156488589487913</v>
      </c>
      <c r="GD72">
        <f t="shared" si="222"/>
        <v>16.948819442195685</v>
      </c>
      <c r="GE72">
        <v>17.04</v>
      </c>
      <c r="GF72">
        <v>6.7903359734878102</v>
      </c>
      <c r="GG72">
        <f t="shared" si="191"/>
        <v>0.56586133112398429</v>
      </c>
      <c r="GH72">
        <f t="shared" si="214"/>
        <v>18.312486765756454</v>
      </c>
      <c r="GI72">
        <v>20</v>
      </c>
      <c r="GJ72">
        <v>6</v>
      </c>
      <c r="GK72">
        <v>2.3903999863029899</v>
      </c>
      <c r="GL72">
        <f t="shared" si="192"/>
        <v>0.19919999885858247</v>
      </c>
      <c r="GM72">
        <f t="shared" si="119"/>
        <v>7.9679999475372822</v>
      </c>
      <c r="GN72">
        <f t="shared" si="193"/>
        <v>32.426114590529352</v>
      </c>
      <c r="GO72">
        <f t="shared" si="194"/>
        <v>7.1870545905293532</v>
      </c>
      <c r="GP72">
        <f t="shared" si="195"/>
        <v>25.239059999999998</v>
      </c>
      <c r="GQ72">
        <f t="shared" si="196"/>
        <v>0.5209795744211716</v>
      </c>
    </row>
    <row r="73" spans="1:199" x14ac:dyDescent="0.35">
      <c r="A73" s="10">
        <v>44641.493055555555</v>
      </c>
      <c r="B73">
        <v>15.0025999999999</v>
      </c>
      <c r="C73">
        <v>-11.997400000000001</v>
      </c>
      <c r="D73">
        <f t="shared" si="131"/>
        <v>11.997400000000001</v>
      </c>
      <c r="F73">
        <v>0.1928</v>
      </c>
      <c r="H73">
        <v>20</v>
      </c>
      <c r="I73">
        <f t="shared" si="107"/>
        <v>6.3079999999999998</v>
      </c>
      <c r="J73">
        <f t="shared" si="132"/>
        <v>0.52566666666666662</v>
      </c>
      <c r="K73">
        <f t="shared" si="217"/>
        <v>26.80899999999998</v>
      </c>
      <c r="L73">
        <v>20</v>
      </c>
      <c r="M73">
        <f t="shared" si="120"/>
        <v>6.3079999999999998</v>
      </c>
      <c r="N73">
        <f t="shared" si="133"/>
        <v>0.52566666666666662</v>
      </c>
      <c r="O73">
        <f t="shared" si="218"/>
        <v>26.283333333333314</v>
      </c>
      <c r="P73">
        <v>20</v>
      </c>
      <c r="Q73">
        <f t="shared" si="121"/>
        <v>6.3079999999999998</v>
      </c>
      <c r="R73">
        <f t="shared" si="134"/>
        <v>0.52566666666666662</v>
      </c>
      <c r="S73">
        <f t="shared" si="197"/>
        <v>25.231999999999982</v>
      </c>
      <c r="T73">
        <v>20</v>
      </c>
      <c r="U73">
        <f t="shared" si="122"/>
        <v>6.3079999999999998</v>
      </c>
      <c r="V73">
        <f t="shared" si="135"/>
        <v>0.52566666666666662</v>
      </c>
      <c r="W73">
        <f t="shared" si="198"/>
        <v>21.552333333333319</v>
      </c>
      <c r="X73">
        <f t="shared" si="136"/>
        <v>30.400000000000002</v>
      </c>
      <c r="Y73">
        <f t="shared" si="137"/>
        <v>44.687305882352838</v>
      </c>
      <c r="Z73">
        <f t="shared" si="138"/>
        <v>32.689905882352839</v>
      </c>
      <c r="AA73">
        <f t="shared" si="123"/>
        <v>11.997400000000001</v>
      </c>
      <c r="AB73">
        <f t="shared" si="139"/>
        <v>0.52521782117646887</v>
      </c>
      <c r="AD73" s="31"/>
      <c r="AE73">
        <v>20</v>
      </c>
      <c r="AF73">
        <v>6.30800006305821</v>
      </c>
      <c r="AG73">
        <f t="shared" si="140"/>
        <v>0.5256666719215175</v>
      </c>
      <c r="AH73">
        <f t="shared" si="199"/>
        <v>22.38523320668417</v>
      </c>
      <c r="AI73">
        <v>20</v>
      </c>
      <c r="AJ73">
        <v>6.3080000630509101</v>
      </c>
      <c r="AK73">
        <f t="shared" si="141"/>
        <v>0.52566667192090921</v>
      </c>
      <c r="AL73">
        <f t="shared" si="200"/>
        <v>26.283333595750946</v>
      </c>
      <c r="AM73">
        <v>20</v>
      </c>
      <c r="AN73">
        <v>6.3080000630509101</v>
      </c>
      <c r="AO73">
        <f t="shared" si="142"/>
        <v>0.52566667192090921</v>
      </c>
      <c r="AP73">
        <f t="shared" si="201"/>
        <v>25.232000251921082</v>
      </c>
      <c r="AQ73">
        <v>20</v>
      </c>
      <c r="AR73">
        <v>6.3080000630647497</v>
      </c>
      <c r="AS73">
        <f t="shared" si="143"/>
        <v>0.5256666719220624</v>
      </c>
      <c r="AT73">
        <f t="shared" si="202"/>
        <v>10.881300017356722</v>
      </c>
      <c r="AU73">
        <f t="shared" si="144"/>
        <v>44.687306179087884</v>
      </c>
      <c r="AV73">
        <f t="shared" si="145"/>
        <v>32.689906179087885</v>
      </c>
      <c r="AW73">
        <f t="shared" si="124"/>
        <v>11.997400000000001</v>
      </c>
      <c r="AX73">
        <f t="shared" si="146"/>
        <v>0.52521782594401201</v>
      </c>
      <c r="BB73">
        <v>20</v>
      </c>
      <c r="BC73">
        <v>6.3080000630784596</v>
      </c>
      <c r="BD73">
        <f t="shared" si="147"/>
        <v>0.52566667192320493</v>
      </c>
      <c r="BE73">
        <f t="shared" si="203"/>
        <v>21.281333187446641</v>
      </c>
      <c r="BF73">
        <v>20</v>
      </c>
      <c r="BG73">
        <v>6.3080000630701001</v>
      </c>
      <c r="BH73">
        <f t="shared" si="148"/>
        <v>0.52566667192250838</v>
      </c>
      <c r="BI73">
        <f t="shared" si="204"/>
        <v>26.283333168965026</v>
      </c>
      <c r="BJ73">
        <v>20</v>
      </c>
      <c r="BK73">
        <v>6.3080000630776896</v>
      </c>
      <c r="BL73">
        <f t="shared" si="149"/>
        <v>0.52566667192314076</v>
      </c>
      <c r="BM73">
        <f t="shared" si="205"/>
        <v>25.231999838354909</v>
      </c>
      <c r="BN73">
        <v>20</v>
      </c>
      <c r="BO73">
        <v>6.3080000612698299</v>
      </c>
      <c r="BP73">
        <f t="shared" si="150"/>
        <v>0.52566667177248583</v>
      </c>
      <c r="BQ73">
        <f t="shared" si="215"/>
        <v>8.5413337680501282</v>
      </c>
      <c r="BR73">
        <f t="shared" si="151"/>
        <v>44.687306177054111</v>
      </c>
      <c r="BS73">
        <f t="shared" si="152"/>
        <v>32.689906177054112</v>
      </c>
      <c r="BT73">
        <f t="shared" si="153"/>
        <v>11.997400000000001</v>
      </c>
      <c r="BU73">
        <f t="shared" si="154"/>
        <v>0.52521782591133603</v>
      </c>
      <c r="BW73" s="11">
        <f t="shared" si="125"/>
        <v>28.237200250495981</v>
      </c>
      <c r="BY73">
        <v>20</v>
      </c>
      <c r="BZ73">
        <v>6.3080000617967302</v>
      </c>
      <c r="CA73">
        <f t="shared" si="155"/>
        <v>0.52566667181639415</v>
      </c>
      <c r="CB73">
        <f t="shared" si="206"/>
        <v>21.281333190740106</v>
      </c>
      <c r="CC73">
        <v>20</v>
      </c>
      <c r="CD73">
        <v>6.3080000625853296</v>
      </c>
      <c r="CE73">
        <f t="shared" si="156"/>
        <v>0.5256666718821108</v>
      </c>
      <c r="CF73">
        <f t="shared" si="207"/>
        <v>26.283333173141045</v>
      </c>
      <c r="CG73">
        <v>20</v>
      </c>
      <c r="CH73">
        <v>6.3080000626731199</v>
      </c>
      <c r="CI73">
        <f t="shared" si="157"/>
        <v>0.52566667188942662</v>
      </c>
      <c r="CJ73">
        <f t="shared" si="208"/>
        <v>25.231999839527184</v>
      </c>
      <c r="CK73">
        <v>12.48</v>
      </c>
      <c r="CL73">
        <v>3.9369337947843399</v>
      </c>
      <c r="CM73">
        <f t="shared" si="158"/>
        <v>0.32807781623202831</v>
      </c>
      <c r="CN73">
        <f t="shared" si="216"/>
        <v>8.6545939000778915</v>
      </c>
      <c r="CO73">
        <f t="shared" si="159"/>
        <v>27.543293954023518</v>
      </c>
      <c r="CP73">
        <f t="shared" si="126"/>
        <v>41.897816449222866</v>
      </c>
      <c r="CQ73">
        <f t="shared" si="127"/>
        <v>29.900416449222867</v>
      </c>
      <c r="CR73">
        <f t="shared" si="128"/>
        <v>11.997400000000001</v>
      </c>
      <c r="CS73">
        <f t="shared" si="160"/>
        <v>0.48040002428418072</v>
      </c>
      <c r="CX73" s="10">
        <v>44641.493055555555</v>
      </c>
      <c r="CY73">
        <v>15.0025999999999</v>
      </c>
      <c r="CZ73">
        <v>-25.19454</v>
      </c>
      <c r="DA73">
        <f t="shared" si="161"/>
        <v>25.19454</v>
      </c>
      <c r="DC73" s="11">
        <v>0.1928</v>
      </c>
      <c r="DE73">
        <v>20</v>
      </c>
      <c r="DF73">
        <f t="shared" si="162"/>
        <v>6.3079999999999998</v>
      </c>
      <c r="DG73">
        <f t="shared" si="163"/>
        <v>0.52566666666666662</v>
      </c>
      <c r="DH73">
        <f t="shared" si="219"/>
        <v>26.80899999999998</v>
      </c>
      <c r="DI73">
        <v>20</v>
      </c>
      <c r="DJ73">
        <f t="shared" si="164"/>
        <v>6.3079999999999998</v>
      </c>
      <c r="DK73">
        <f t="shared" si="165"/>
        <v>0.52566666666666662</v>
      </c>
      <c r="DL73">
        <f t="shared" si="209"/>
        <v>26.283333333333314</v>
      </c>
      <c r="DM73">
        <v>20</v>
      </c>
      <c r="DN73">
        <f t="shared" si="166"/>
        <v>6.3079999999999998</v>
      </c>
      <c r="DO73">
        <f t="shared" si="167"/>
        <v>0.52566666666666662</v>
      </c>
      <c r="DP73">
        <f t="shared" si="116"/>
        <v>25.231999999999982</v>
      </c>
      <c r="DQ73">
        <v>20</v>
      </c>
      <c r="DR73">
        <f t="shared" si="168"/>
        <v>6.3079999999999998</v>
      </c>
      <c r="DS73">
        <f t="shared" si="169"/>
        <v>0.52566666666666662</v>
      </c>
      <c r="DT73">
        <f t="shared" si="210"/>
        <v>21.552333333333319</v>
      </c>
      <c r="DU73">
        <f t="shared" si="170"/>
        <v>30.400000000000002</v>
      </c>
      <c r="DV73">
        <f t="shared" si="129"/>
        <v>44.687305882352838</v>
      </c>
      <c r="DW73">
        <f t="shared" si="130"/>
        <v>19.492765882352838</v>
      </c>
      <c r="DX73">
        <f t="shared" si="171"/>
        <v>25.19454</v>
      </c>
      <c r="DY73">
        <f t="shared" si="172"/>
        <v>0.31318377184313562</v>
      </c>
      <c r="EB73">
        <v>20</v>
      </c>
      <c r="EC73">
        <v>6.3080000630634698</v>
      </c>
      <c r="ED73">
        <f t="shared" si="173"/>
        <v>0.52566667192195582</v>
      </c>
      <c r="EE73">
        <f t="shared" si="220"/>
        <v>22.017266533190828</v>
      </c>
      <c r="EF73">
        <v>20</v>
      </c>
      <c r="EG73">
        <v>6.3080000630695103</v>
      </c>
      <c r="EH73">
        <f t="shared" si="174"/>
        <v>0.52566667192245919</v>
      </c>
      <c r="EI73">
        <f t="shared" si="211"/>
        <v>26.283333595790843</v>
      </c>
      <c r="EJ73">
        <v>20</v>
      </c>
      <c r="EK73">
        <v>6.3080000630695103</v>
      </c>
      <c r="EL73">
        <f t="shared" si="175"/>
        <v>0.52566667192245919</v>
      </c>
      <c r="EM73">
        <f t="shared" si="117"/>
        <v>25.232000251959967</v>
      </c>
      <c r="EN73">
        <v>20</v>
      </c>
      <c r="EO73">
        <v>6.3080000630744797</v>
      </c>
      <c r="EP73">
        <f t="shared" si="176"/>
        <v>0.52566667192287331</v>
      </c>
      <c r="EQ73">
        <f t="shared" si="118"/>
        <v>10.145366670363767</v>
      </c>
      <c r="ER73">
        <f t="shared" si="177"/>
        <v>30.400000303948161</v>
      </c>
      <c r="ES73">
        <f t="shared" si="178"/>
        <v>44.687306179149282</v>
      </c>
      <c r="ET73">
        <f t="shared" si="179"/>
        <v>19.492766179149282</v>
      </c>
      <c r="EU73">
        <f t="shared" si="180"/>
        <v>25.19454</v>
      </c>
      <c r="EV73">
        <f t="shared" si="181"/>
        <v>0.31318377661166513</v>
      </c>
      <c r="FB73" s="10">
        <v>44641.493055555555</v>
      </c>
      <c r="FC73">
        <v>15.0025999999999</v>
      </c>
      <c r="FD73">
        <v>-25.19454</v>
      </c>
      <c r="FE73">
        <f t="shared" si="182"/>
        <v>25.19454</v>
      </c>
      <c r="FG73" s="11">
        <v>0.1928</v>
      </c>
      <c r="FI73">
        <v>0</v>
      </c>
      <c r="FJ73">
        <v>0</v>
      </c>
      <c r="FK73">
        <f t="shared" si="183"/>
        <v>0</v>
      </c>
      <c r="FL73">
        <f t="shared" si="221"/>
        <v>36.520000000000003</v>
      </c>
      <c r="FM73">
        <v>0</v>
      </c>
      <c r="FN73">
        <v>0</v>
      </c>
      <c r="FO73">
        <f t="shared" si="184"/>
        <v>0</v>
      </c>
      <c r="FP73">
        <f t="shared" si="212"/>
        <v>49.800000000000004</v>
      </c>
      <c r="FQ73">
        <v>0</v>
      </c>
      <c r="FR73">
        <v>0</v>
      </c>
      <c r="FS73">
        <f t="shared" si="185"/>
        <v>0</v>
      </c>
      <c r="FT73">
        <f t="shared" si="213"/>
        <v>39.840000000000003</v>
      </c>
      <c r="FU73">
        <f t="shared" si="186"/>
        <v>15.0025999999999</v>
      </c>
      <c r="FV73">
        <f t="shared" si="187"/>
        <v>-10.1919400000001</v>
      </c>
      <c r="FW73">
        <f t="shared" si="188"/>
        <v>15.0025999999999</v>
      </c>
      <c r="FX73">
        <f t="shared" si="189"/>
        <v>0.24104177333333171</v>
      </c>
      <c r="GA73">
        <v>16.91</v>
      </c>
      <c r="GB73">
        <v>6.7370020889964701</v>
      </c>
      <c r="GC73">
        <f t="shared" si="190"/>
        <v>0.56141684074970588</v>
      </c>
      <c r="GD73">
        <f t="shared" si="222"/>
        <v>17.510236282945392</v>
      </c>
      <c r="GE73">
        <v>19.78</v>
      </c>
      <c r="GF73">
        <v>7.8810809141587601</v>
      </c>
      <c r="GG73">
        <f t="shared" si="191"/>
        <v>0.65675674284656327</v>
      </c>
      <c r="GH73">
        <f t="shared" si="214"/>
        <v>18.969243508603018</v>
      </c>
      <c r="GI73">
        <v>20</v>
      </c>
      <c r="GJ73">
        <v>6</v>
      </c>
      <c r="GK73">
        <v>2.3903999863035499</v>
      </c>
      <c r="GL73">
        <f t="shared" si="192"/>
        <v>0.19919999885862916</v>
      </c>
      <c r="GM73">
        <f t="shared" si="119"/>
        <v>8.1671999463959111</v>
      </c>
      <c r="GN73">
        <f t="shared" si="193"/>
        <v>32.011082989458679</v>
      </c>
      <c r="GO73">
        <f t="shared" si="194"/>
        <v>6.8165429894586786</v>
      </c>
      <c r="GP73">
        <f t="shared" si="195"/>
        <v>25.19454</v>
      </c>
      <c r="GQ73">
        <f t="shared" si="196"/>
        <v>0.51431140003063613</v>
      </c>
    </row>
    <row r="74" spans="1:199" x14ac:dyDescent="0.35">
      <c r="A74" s="10">
        <v>44641.496527777781</v>
      </c>
      <c r="B74">
        <v>13.6548</v>
      </c>
      <c r="C74">
        <v>-11.8688</v>
      </c>
      <c r="D74">
        <f t="shared" si="131"/>
        <v>11.8688</v>
      </c>
      <c r="F74">
        <v>0.1928</v>
      </c>
      <c r="H74">
        <v>20</v>
      </c>
      <c r="I74">
        <f t="shared" si="107"/>
        <v>6.3079999999999998</v>
      </c>
      <c r="J74">
        <f t="shared" si="132"/>
        <v>0.52566666666666662</v>
      </c>
      <c r="K74">
        <f t="shared" si="217"/>
        <v>27.334666666666646</v>
      </c>
      <c r="L74">
        <v>20</v>
      </c>
      <c r="M74">
        <f t="shared" si="120"/>
        <v>6.3079999999999998</v>
      </c>
      <c r="N74">
        <f t="shared" si="133"/>
        <v>0.52566666666666662</v>
      </c>
      <c r="O74">
        <f t="shared" si="218"/>
        <v>26.80899999999998</v>
      </c>
      <c r="P74">
        <v>20</v>
      </c>
      <c r="Q74">
        <f t="shared" si="121"/>
        <v>6.3079999999999998</v>
      </c>
      <c r="R74">
        <f t="shared" si="134"/>
        <v>0.52566666666666662</v>
      </c>
      <c r="S74">
        <f t="shared" si="197"/>
        <v>25.757666666666648</v>
      </c>
      <c r="T74">
        <v>20</v>
      </c>
      <c r="U74">
        <f t="shared" si="122"/>
        <v>6.3079999999999998</v>
      </c>
      <c r="V74">
        <f t="shared" si="135"/>
        <v>0.52566666666666662</v>
      </c>
      <c r="W74">
        <f t="shared" si="198"/>
        <v>22.077999999999985</v>
      </c>
      <c r="X74">
        <f t="shared" si="136"/>
        <v>30.400000000000002</v>
      </c>
      <c r="Y74">
        <f t="shared" si="137"/>
        <v>43.339505882352938</v>
      </c>
      <c r="Z74">
        <f t="shared" si="138"/>
        <v>31.470705882352938</v>
      </c>
      <c r="AA74">
        <f t="shared" si="123"/>
        <v>11.8688</v>
      </c>
      <c r="AB74">
        <f t="shared" si="139"/>
        <v>0.50562934117647051</v>
      </c>
      <c r="AD74" s="31"/>
      <c r="AE74">
        <v>20</v>
      </c>
      <c r="AF74">
        <v>6.3080000630582402</v>
      </c>
      <c r="AG74">
        <f t="shared" si="140"/>
        <v>0.52566667192152006</v>
      </c>
      <c r="AH74">
        <f t="shared" si="199"/>
        <v>22.91089987860569</v>
      </c>
      <c r="AI74">
        <v>20</v>
      </c>
      <c r="AJ74">
        <v>6.3080000630509501</v>
      </c>
      <c r="AK74">
        <f t="shared" si="141"/>
        <v>0.52566667192091254</v>
      </c>
      <c r="AL74">
        <f t="shared" si="200"/>
        <v>26.809000267671859</v>
      </c>
      <c r="AM74">
        <v>20</v>
      </c>
      <c r="AN74">
        <v>6.3080000630509501</v>
      </c>
      <c r="AO74">
        <f t="shared" si="142"/>
        <v>0.52566667192091254</v>
      </c>
      <c r="AP74">
        <f t="shared" si="201"/>
        <v>25.757666923841995</v>
      </c>
      <c r="AQ74">
        <v>20</v>
      </c>
      <c r="AR74">
        <v>6.3080000630647604</v>
      </c>
      <c r="AS74">
        <f t="shared" si="143"/>
        <v>0.52566667192206329</v>
      </c>
      <c r="AT74">
        <f t="shared" si="202"/>
        <v>11.406966689278786</v>
      </c>
      <c r="AU74">
        <f t="shared" si="144"/>
        <v>43.339506179088119</v>
      </c>
      <c r="AV74">
        <f t="shared" si="145"/>
        <v>31.470706179088118</v>
      </c>
      <c r="AW74">
        <f t="shared" si="124"/>
        <v>11.8688</v>
      </c>
      <c r="AX74">
        <f t="shared" si="146"/>
        <v>0.50562934594401576</v>
      </c>
      <c r="BB74">
        <v>20</v>
      </c>
      <c r="BC74">
        <v>6.3080000630785102</v>
      </c>
      <c r="BD74">
        <f t="shared" si="147"/>
        <v>0.52566667192320915</v>
      </c>
      <c r="BE74">
        <f t="shared" si="203"/>
        <v>21.806999859369849</v>
      </c>
      <c r="BF74">
        <v>20</v>
      </c>
      <c r="BG74">
        <v>6.3080000630704101</v>
      </c>
      <c r="BH74">
        <f t="shared" si="148"/>
        <v>0.52566667192253413</v>
      </c>
      <c r="BI74">
        <f t="shared" si="204"/>
        <v>26.808999840887559</v>
      </c>
      <c r="BJ74">
        <v>20</v>
      </c>
      <c r="BK74">
        <v>6.3080000630777597</v>
      </c>
      <c r="BL74">
        <f t="shared" si="149"/>
        <v>0.52566667192314664</v>
      </c>
      <c r="BM74">
        <f t="shared" si="205"/>
        <v>25.757666510278057</v>
      </c>
      <c r="BN74">
        <v>20</v>
      </c>
      <c r="BO74">
        <v>6.3080000613001603</v>
      </c>
      <c r="BP74">
        <f t="shared" si="150"/>
        <v>0.52566667177501336</v>
      </c>
      <c r="BQ74">
        <f t="shared" si="215"/>
        <v>9.0670004398251418</v>
      </c>
      <c r="BR74">
        <f t="shared" si="151"/>
        <v>43.339506177090399</v>
      </c>
      <c r="BS74">
        <f t="shared" si="152"/>
        <v>31.470706177090399</v>
      </c>
      <c r="BT74">
        <f t="shared" si="153"/>
        <v>11.8688</v>
      </c>
      <c r="BU74">
        <f t="shared" si="154"/>
        <v>0.5056293459119191</v>
      </c>
      <c r="BW74" s="11">
        <f t="shared" si="125"/>
        <v>27.018000250526839</v>
      </c>
      <c r="BY74">
        <v>20</v>
      </c>
      <c r="BZ74">
        <v>6.3080000618027796</v>
      </c>
      <c r="CA74">
        <f t="shared" si="155"/>
        <v>0.5256666718168983</v>
      </c>
      <c r="CB74">
        <f t="shared" si="206"/>
        <v>21.806999862557007</v>
      </c>
      <c r="CC74">
        <v>20</v>
      </c>
      <c r="CD74">
        <v>6.3080000625989197</v>
      </c>
      <c r="CE74">
        <f t="shared" si="156"/>
        <v>0.52566667188324334</v>
      </c>
      <c r="CF74">
        <f t="shared" si="207"/>
        <v>26.808999845024289</v>
      </c>
      <c r="CG74">
        <v>20</v>
      </c>
      <c r="CH74">
        <v>6.3080000626846298</v>
      </c>
      <c r="CI74">
        <f t="shared" si="157"/>
        <v>0.52566667189038585</v>
      </c>
      <c r="CJ74">
        <f t="shared" si="208"/>
        <v>25.757666511417568</v>
      </c>
      <c r="CK74">
        <v>15.69</v>
      </c>
      <c r="CL74">
        <v>4.9488697837325404</v>
      </c>
      <c r="CM74">
        <f t="shared" si="158"/>
        <v>0.41240581531104503</v>
      </c>
      <c r="CN74">
        <f t="shared" si="216"/>
        <v>9.0669997153889366</v>
      </c>
      <c r="CO74">
        <f t="shared" si="159"/>
        <v>28.762493940745625</v>
      </c>
      <c r="CP74">
        <f t="shared" si="126"/>
        <v>41.740529377433965</v>
      </c>
      <c r="CQ74">
        <f t="shared" si="127"/>
        <v>29.871729377433965</v>
      </c>
      <c r="CR74">
        <f t="shared" si="128"/>
        <v>11.8688</v>
      </c>
      <c r="CS74">
        <f t="shared" si="160"/>
        <v>0.47993911866410566</v>
      </c>
      <c r="CX74" s="10">
        <v>44641.496527777781</v>
      </c>
      <c r="CY74">
        <v>13.6548</v>
      </c>
      <c r="CZ74">
        <v>-24.924479999999999</v>
      </c>
      <c r="DA74">
        <f t="shared" si="161"/>
        <v>24.924479999999999</v>
      </c>
      <c r="DC74" s="11">
        <v>0.1928</v>
      </c>
      <c r="DE74">
        <v>20</v>
      </c>
      <c r="DF74">
        <f t="shared" si="162"/>
        <v>6.3079999999999998</v>
      </c>
      <c r="DG74">
        <f t="shared" si="163"/>
        <v>0.52566666666666662</v>
      </c>
      <c r="DH74">
        <f t="shared" si="219"/>
        <v>27.334666666666646</v>
      </c>
      <c r="DI74">
        <v>20</v>
      </c>
      <c r="DJ74">
        <f t="shared" si="164"/>
        <v>6.3079999999999998</v>
      </c>
      <c r="DK74">
        <f t="shared" si="165"/>
        <v>0.52566666666666662</v>
      </c>
      <c r="DL74">
        <f t="shared" si="209"/>
        <v>26.80899999999998</v>
      </c>
      <c r="DM74">
        <v>20</v>
      </c>
      <c r="DN74">
        <f t="shared" si="166"/>
        <v>6.3079999999999998</v>
      </c>
      <c r="DO74">
        <f t="shared" si="167"/>
        <v>0.52566666666666662</v>
      </c>
      <c r="DP74">
        <f t="shared" si="116"/>
        <v>25.757666666666648</v>
      </c>
      <c r="DQ74">
        <v>20</v>
      </c>
      <c r="DR74">
        <f t="shared" si="168"/>
        <v>6.3079999999999998</v>
      </c>
      <c r="DS74">
        <f t="shared" si="169"/>
        <v>0.52566666666666662</v>
      </c>
      <c r="DT74">
        <f t="shared" si="210"/>
        <v>22.077999999999985</v>
      </c>
      <c r="DU74">
        <f t="shared" si="170"/>
        <v>30.400000000000002</v>
      </c>
      <c r="DV74">
        <f t="shared" si="129"/>
        <v>43.339505882352938</v>
      </c>
      <c r="DW74">
        <f t="shared" si="130"/>
        <v>18.415025882352939</v>
      </c>
      <c r="DX74">
        <f t="shared" si="171"/>
        <v>24.924479999999999</v>
      </c>
      <c r="DY74">
        <f t="shared" si="172"/>
        <v>0.2958680825098039</v>
      </c>
      <c r="EB74">
        <v>20</v>
      </c>
      <c r="EC74">
        <v>6.3080000630634396</v>
      </c>
      <c r="ED74">
        <f t="shared" si="173"/>
        <v>0.52566667192195327</v>
      </c>
      <c r="EE74">
        <f t="shared" si="220"/>
        <v>22.542933205112782</v>
      </c>
      <c r="EF74">
        <v>20</v>
      </c>
      <c r="EG74">
        <v>6.3080000630695299</v>
      </c>
      <c r="EH74">
        <f t="shared" si="174"/>
        <v>0.52566667192246075</v>
      </c>
      <c r="EI74">
        <f t="shared" si="211"/>
        <v>26.809000267713305</v>
      </c>
      <c r="EJ74">
        <v>20</v>
      </c>
      <c r="EK74">
        <v>6.3080000630695299</v>
      </c>
      <c r="EL74">
        <f t="shared" si="175"/>
        <v>0.52566667192246075</v>
      </c>
      <c r="EM74">
        <f t="shared" si="117"/>
        <v>25.757666923882429</v>
      </c>
      <c r="EN74">
        <v>20</v>
      </c>
      <c r="EO74">
        <v>6.3080000630744903</v>
      </c>
      <c r="EP74">
        <f t="shared" si="176"/>
        <v>0.5256666719228742</v>
      </c>
      <c r="EQ74">
        <f t="shared" si="118"/>
        <v>10.671033342286641</v>
      </c>
      <c r="ER74">
        <f t="shared" si="177"/>
        <v>30.400000303948186</v>
      </c>
      <c r="ES74">
        <f t="shared" si="178"/>
        <v>43.339506179149403</v>
      </c>
      <c r="ET74">
        <f t="shared" si="179"/>
        <v>18.415026179149404</v>
      </c>
      <c r="EU74">
        <f t="shared" si="180"/>
        <v>24.924479999999999</v>
      </c>
      <c r="EV74">
        <f t="shared" si="181"/>
        <v>0.2958680872783338</v>
      </c>
      <c r="FB74" s="10">
        <v>44641.496527777781</v>
      </c>
      <c r="FC74">
        <v>13.6548</v>
      </c>
      <c r="FD74">
        <v>-24.924479999999999</v>
      </c>
      <c r="FE74">
        <f t="shared" si="182"/>
        <v>24.924479999999999</v>
      </c>
      <c r="FG74" s="11">
        <v>0.1928</v>
      </c>
      <c r="FI74">
        <v>0</v>
      </c>
      <c r="FJ74">
        <v>0</v>
      </c>
      <c r="FK74">
        <f t="shared" si="183"/>
        <v>0</v>
      </c>
      <c r="FL74">
        <f t="shared" si="221"/>
        <v>36.520000000000003</v>
      </c>
      <c r="FM74">
        <v>0</v>
      </c>
      <c r="FN74">
        <v>0</v>
      </c>
      <c r="FO74">
        <f t="shared" si="184"/>
        <v>0</v>
      </c>
      <c r="FP74">
        <f t="shared" si="212"/>
        <v>49.800000000000004</v>
      </c>
      <c r="FQ74">
        <v>0</v>
      </c>
      <c r="FR74">
        <v>0</v>
      </c>
      <c r="FS74">
        <f t="shared" si="185"/>
        <v>0</v>
      </c>
      <c r="FT74">
        <f t="shared" si="213"/>
        <v>39.840000000000003</v>
      </c>
      <c r="FU74">
        <f t="shared" si="186"/>
        <v>13.6548</v>
      </c>
      <c r="FV74">
        <f t="shared" si="187"/>
        <v>-11.269679999999999</v>
      </c>
      <c r="FW74">
        <f t="shared" si="188"/>
        <v>13.6548</v>
      </c>
      <c r="FX74">
        <f t="shared" si="189"/>
        <v>0.21938712000000002</v>
      </c>
      <c r="GA74">
        <v>17.77</v>
      </c>
      <c r="GB74">
        <v>7.0804084774923002</v>
      </c>
      <c r="GC74">
        <f t="shared" si="190"/>
        <v>0.59003403979102498</v>
      </c>
      <c r="GD74">
        <f t="shared" si="222"/>
        <v>18.100270322736417</v>
      </c>
      <c r="GE74">
        <v>21.17</v>
      </c>
      <c r="GF74">
        <v>8.43219872526568</v>
      </c>
      <c r="GG74">
        <f t="shared" si="191"/>
        <v>0.70268322710547337</v>
      </c>
      <c r="GH74">
        <f t="shared" si="214"/>
        <v>19.671926735708492</v>
      </c>
      <c r="GI74">
        <v>20</v>
      </c>
      <c r="GJ74">
        <v>6</v>
      </c>
      <c r="GK74">
        <v>2.3903999863016399</v>
      </c>
      <c r="GL74">
        <f t="shared" si="192"/>
        <v>0.19919999885846998</v>
      </c>
      <c r="GM74">
        <f t="shared" si="119"/>
        <v>8.3663999452543809</v>
      </c>
      <c r="GN74">
        <f t="shared" si="193"/>
        <v>31.557807189059623</v>
      </c>
      <c r="GO74">
        <f t="shared" si="194"/>
        <v>6.6333271890596244</v>
      </c>
      <c r="GP74">
        <f t="shared" si="195"/>
        <v>24.924479999999999</v>
      </c>
      <c r="GQ74">
        <f t="shared" si="196"/>
        <v>0.50702876883755787</v>
      </c>
    </row>
    <row r="75" spans="1:199" x14ac:dyDescent="0.35">
      <c r="A75" s="10">
        <v>44641.5</v>
      </c>
      <c r="B75">
        <v>14.8295999999999</v>
      </c>
      <c r="C75">
        <v>-11.916</v>
      </c>
      <c r="D75">
        <f t="shared" si="131"/>
        <v>11.916</v>
      </c>
      <c r="F75">
        <v>0.17449999999999999</v>
      </c>
      <c r="H75">
        <v>20</v>
      </c>
      <c r="I75">
        <f t="shared" si="107"/>
        <v>6.3079999999999998</v>
      </c>
      <c r="J75">
        <f t="shared" si="132"/>
        <v>0.52566666666666662</v>
      </c>
      <c r="K75">
        <f t="shared" si="217"/>
        <v>27.860333333333312</v>
      </c>
      <c r="L75">
        <v>20</v>
      </c>
      <c r="M75">
        <f t="shared" si="120"/>
        <v>6.3079999999999998</v>
      </c>
      <c r="N75">
        <f t="shared" si="133"/>
        <v>0.52566666666666662</v>
      </c>
      <c r="O75">
        <f t="shared" si="218"/>
        <v>27.334666666666646</v>
      </c>
      <c r="P75">
        <v>20</v>
      </c>
      <c r="Q75">
        <f t="shared" si="121"/>
        <v>6.3079999999999998</v>
      </c>
      <c r="R75">
        <f t="shared" si="134"/>
        <v>0.52566666666666662</v>
      </c>
      <c r="S75">
        <f t="shared" si="197"/>
        <v>26.283333333333314</v>
      </c>
      <c r="T75">
        <v>20</v>
      </c>
      <c r="U75">
        <f t="shared" si="122"/>
        <v>6.3079999999999998</v>
      </c>
      <c r="V75">
        <f t="shared" si="135"/>
        <v>0.52566666666666662</v>
      </c>
      <c r="W75">
        <f t="shared" si="198"/>
        <v>22.603666666666651</v>
      </c>
      <c r="X75">
        <f t="shared" si="136"/>
        <v>30.400000000000002</v>
      </c>
      <c r="Y75">
        <f t="shared" si="137"/>
        <v>44.514305882352843</v>
      </c>
      <c r="Z75">
        <f t="shared" si="138"/>
        <v>32.598305882352847</v>
      </c>
      <c r="AA75">
        <f t="shared" si="123"/>
        <v>11.916</v>
      </c>
      <c r="AB75">
        <f t="shared" si="139"/>
        <v>0.47403369803921436</v>
      </c>
      <c r="AD75" s="31"/>
      <c r="AE75">
        <v>20</v>
      </c>
      <c r="AF75">
        <v>6.3080000630612902</v>
      </c>
      <c r="AG75">
        <f t="shared" si="140"/>
        <v>0.52566667192177419</v>
      </c>
      <c r="AH75">
        <f t="shared" si="199"/>
        <v>23.436566550527463</v>
      </c>
      <c r="AI75">
        <v>20</v>
      </c>
      <c r="AJ75">
        <v>6.3080000630556397</v>
      </c>
      <c r="AK75">
        <f t="shared" si="141"/>
        <v>0.52566667192130334</v>
      </c>
      <c r="AL75">
        <f t="shared" si="200"/>
        <v>27.334666939593163</v>
      </c>
      <c r="AM75">
        <v>20</v>
      </c>
      <c r="AN75">
        <v>6.3080000630556397</v>
      </c>
      <c r="AO75">
        <f t="shared" si="142"/>
        <v>0.52566667192130334</v>
      </c>
      <c r="AP75">
        <f t="shared" si="201"/>
        <v>26.283333595763299</v>
      </c>
      <c r="AQ75">
        <v>20</v>
      </c>
      <c r="AR75">
        <v>6.3080000630661504</v>
      </c>
      <c r="AS75">
        <f t="shared" si="143"/>
        <v>0.5256666719221792</v>
      </c>
      <c r="AT75">
        <f t="shared" si="202"/>
        <v>11.932633361200965</v>
      </c>
      <c r="AU75">
        <f t="shared" si="144"/>
        <v>44.514306179104281</v>
      </c>
      <c r="AV75">
        <f t="shared" si="145"/>
        <v>32.598306179104284</v>
      </c>
      <c r="AW75">
        <f t="shared" si="124"/>
        <v>11.916</v>
      </c>
      <c r="AX75">
        <f t="shared" si="146"/>
        <v>0.47403370235447473</v>
      </c>
      <c r="BB75">
        <v>20</v>
      </c>
      <c r="BC75">
        <v>6.30800006307856</v>
      </c>
      <c r="BD75">
        <f t="shared" si="147"/>
        <v>0.52566667192321337</v>
      </c>
      <c r="BE75">
        <f t="shared" si="203"/>
        <v>22.332666531293064</v>
      </c>
      <c r="BF75">
        <v>20</v>
      </c>
      <c r="BG75">
        <v>6.3080000630707103</v>
      </c>
      <c r="BH75">
        <f t="shared" si="148"/>
        <v>0.52566667192255923</v>
      </c>
      <c r="BI75">
        <f t="shared" si="204"/>
        <v>27.334666512810117</v>
      </c>
      <c r="BJ75">
        <v>20</v>
      </c>
      <c r="BK75">
        <v>6.3080000630778299</v>
      </c>
      <c r="BL75">
        <f t="shared" si="149"/>
        <v>0.52566667192315253</v>
      </c>
      <c r="BM75">
        <f t="shared" si="205"/>
        <v>26.283333182201208</v>
      </c>
      <c r="BN75">
        <v>20</v>
      </c>
      <c r="BO75">
        <v>6.3080000613305396</v>
      </c>
      <c r="BP75">
        <f t="shared" si="150"/>
        <v>0.52566667177754489</v>
      </c>
      <c r="BQ75">
        <f t="shared" si="215"/>
        <v>9.5926671116026867</v>
      </c>
      <c r="BR75">
        <f t="shared" si="151"/>
        <v>44.514306177126535</v>
      </c>
      <c r="BS75">
        <f t="shared" si="152"/>
        <v>32.598306177126531</v>
      </c>
      <c r="BT75">
        <f t="shared" si="153"/>
        <v>11.916</v>
      </c>
      <c r="BU75">
        <f t="shared" si="154"/>
        <v>0.47403370232571496</v>
      </c>
      <c r="BW75" s="11">
        <f t="shared" si="125"/>
        <v>28.145600250557539</v>
      </c>
      <c r="BY75">
        <v>20</v>
      </c>
      <c r="BZ75">
        <v>6.3080000617651599</v>
      </c>
      <c r="CA75">
        <f t="shared" si="155"/>
        <v>0.52566667181376325</v>
      </c>
      <c r="CB75">
        <f t="shared" si="206"/>
        <v>22.33266653437077</v>
      </c>
      <c r="CC75">
        <v>20</v>
      </c>
      <c r="CD75">
        <v>6.3080000625416996</v>
      </c>
      <c r="CE75">
        <f t="shared" si="156"/>
        <v>0.52566667187847493</v>
      </c>
      <c r="CF75">
        <f t="shared" si="207"/>
        <v>27.334666516902764</v>
      </c>
      <c r="CG75">
        <v>20</v>
      </c>
      <c r="CH75">
        <v>6.3080000626589898</v>
      </c>
      <c r="CI75">
        <f t="shared" si="157"/>
        <v>0.52566667188824912</v>
      </c>
      <c r="CJ75">
        <f t="shared" si="208"/>
        <v>26.283333183305817</v>
      </c>
      <c r="CK75">
        <v>20</v>
      </c>
      <c r="CL75">
        <v>6.3080000578283002</v>
      </c>
      <c r="CM75">
        <f t="shared" si="158"/>
        <v>0.52566667148569168</v>
      </c>
      <c r="CN75">
        <f t="shared" si="216"/>
        <v>9.5926663868746278</v>
      </c>
      <c r="CO75">
        <f t="shared" si="159"/>
        <v>30.400000294932713</v>
      </c>
      <c r="CP75">
        <f t="shared" si="126"/>
        <v>44.514306170345961</v>
      </c>
      <c r="CQ75">
        <f t="shared" si="127"/>
        <v>32.598306170345964</v>
      </c>
      <c r="CR75">
        <f t="shared" si="128"/>
        <v>11.916</v>
      </c>
      <c r="CS75">
        <f t="shared" si="160"/>
        <v>0.47403370222711416</v>
      </c>
      <c r="CX75" s="10">
        <v>44641.5</v>
      </c>
      <c r="CY75">
        <v>14.8295999999999</v>
      </c>
      <c r="CZ75">
        <v>-25.023599999999998</v>
      </c>
      <c r="DA75">
        <f t="shared" si="161"/>
        <v>25.023599999999998</v>
      </c>
      <c r="DC75" s="11">
        <v>0.17449999999999999</v>
      </c>
      <c r="DE75">
        <v>20</v>
      </c>
      <c r="DF75">
        <f t="shared" si="162"/>
        <v>6.3079999999999998</v>
      </c>
      <c r="DG75">
        <f t="shared" si="163"/>
        <v>0.52566666666666662</v>
      </c>
      <c r="DH75">
        <f t="shared" si="219"/>
        <v>27.860333333333312</v>
      </c>
      <c r="DI75">
        <v>20</v>
      </c>
      <c r="DJ75">
        <f t="shared" si="164"/>
        <v>6.3079999999999998</v>
      </c>
      <c r="DK75">
        <f t="shared" si="165"/>
        <v>0.52566666666666662</v>
      </c>
      <c r="DL75">
        <f t="shared" si="209"/>
        <v>27.334666666666646</v>
      </c>
      <c r="DM75">
        <v>20</v>
      </c>
      <c r="DN75">
        <f t="shared" si="166"/>
        <v>6.3079999999999998</v>
      </c>
      <c r="DO75">
        <f t="shared" si="167"/>
        <v>0.52566666666666662</v>
      </c>
      <c r="DP75">
        <f t="shared" si="116"/>
        <v>26.283333333333314</v>
      </c>
      <c r="DQ75">
        <v>20</v>
      </c>
      <c r="DR75">
        <f t="shared" si="168"/>
        <v>6.3079999999999998</v>
      </c>
      <c r="DS75">
        <f t="shared" si="169"/>
        <v>0.52566666666666662</v>
      </c>
      <c r="DT75">
        <f t="shared" si="210"/>
        <v>22.603666666666651</v>
      </c>
      <c r="DU75">
        <f t="shared" si="170"/>
        <v>30.400000000000002</v>
      </c>
      <c r="DV75">
        <f t="shared" si="129"/>
        <v>44.514305882352843</v>
      </c>
      <c r="DW75">
        <f t="shared" si="130"/>
        <v>19.490705882352845</v>
      </c>
      <c r="DX75">
        <f t="shared" si="171"/>
        <v>25.023599999999998</v>
      </c>
      <c r="DY75">
        <f t="shared" si="172"/>
        <v>0.28342734803921421</v>
      </c>
      <c r="EB75">
        <v>20</v>
      </c>
      <c r="EC75">
        <v>6.3080000630670696</v>
      </c>
      <c r="ED75">
        <f t="shared" si="173"/>
        <v>0.5256666719222558</v>
      </c>
      <c r="EE75">
        <f t="shared" si="220"/>
        <v>23.068599877035037</v>
      </c>
      <c r="EF75">
        <v>20</v>
      </c>
      <c r="EG75">
        <v>6.3080000630711899</v>
      </c>
      <c r="EH75">
        <f t="shared" si="174"/>
        <v>0.52566667192259919</v>
      </c>
      <c r="EI75">
        <f t="shared" si="211"/>
        <v>27.334666939635905</v>
      </c>
      <c r="EJ75">
        <v>20</v>
      </c>
      <c r="EK75">
        <v>6.3080000630711899</v>
      </c>
      <c r="EL75">
        <f t="shared" si="175"/>
        <v>0.52566667192259919</v>
      </c>
      <c r="EM75">
        <f t="shared" si="117"/>
        <v>26.283333595805029</v>
      </c>
      <c r="EN75">
        <v>20</v>
      </c>
      <c r="EO75">
        <v>6.3080000630749797</v>
      </c>
      <c r="EP75">
        <f t="shared" si="176"/>
        <v>0.52566667192291494</v>
      </c>
      <c r="EQ75">
        <f t="shared" si="118"/>
        <v>11.196700014209556</v>
      </c>
      <c r="ER75">
        <f t="shared" si="177"/>
        <v>30.400000303957146</v>
      </c>
      <c r="ES75">
        <f t="shared" si="178"/>
        <v>44.514306179158055</v>
      </c>
      <c r="ET75">
        <f t="shared" si="179"/>
        <v>19.490706179158057</v>
      </c>
      <c r="EU75">
        <f t="shared" si="180"/>
        <v>25.023599999999998</v>
      </c>
      <c r="EV75">
        <f t="shared" si="181"/>
        <v>0.28342735235525673</v>
      </c>
      <c r="FB75" s="10">
        <v>44641.5</v>
      </c>
      <c r="FC75">
        <v>14.8295999999999</v>
      </c>
      <c r="FD75">
        <v>-25.023599999999998</v>
      </c>
      <c r="FE75">
        <f t="shared" si="182"/>
        <v>25.023599999999998</v>
      </c>
      <c r="FG75" s="11">
        <v>0.17449999999999999</v>
      </c>
      <c r="FI75">
        <v>0</v>
      </c>
      <c r="FJ75">
        <v>0</v>
      </c>
      <c r="FK75">
        <f t="shared" si="183"/>
        <v>0</v>
      </c>
      <c r="FL75">
        <f t="shared" si="221"/>
        <v>36.520000000000003</v>
      </c>
      <c r="FM75">
        <v>0</v>
      </c>
      <c r="FN75">
        <v>0</v>
      </c>
      <c r="FO75">
        <f t="shared" si="184"/>
        <v>0</v>
      </c>
      <c r="FP75">
        <f t="shared" si="212"/>
        <v>49.800000000000004</v>
      </c>
      <c r="FQ75">
        <v>0</v>
      </c>
      <c r="FR75">
        <v>0</v>
      </c>
      <c r="FS75">
        <f t="shared" si="185"/>
        <v>0</v>
      </c>
      <c r="FT75">
        <f t="shared" si="213"/>
        <v>39.840000000000003</v>
      </c>
      <c r="FU75">
        <f t="shared" si="186"/>
        <v>14.8295999999999</v>
      </c>
      <c r="FV75">
        <f t="shared" si="187"/>
        <v>-10.194000000000099</v>
      </c>
      <c r="FW75">
        <f t="shared" si="188"/>
        <v>14.8295999999999</v>
      </c>
      <c r="FX75">
        <f t="shared" si="189"/>
        <v>0.21564709999999856</v>
      </c>
      <c r="GA75">
        <v>18.71</v>
      </c>
      <c r="GB75">
        <v>7.4536728304170303</v>
      </c>
      <c r="GC75">
        <f t="shared" si="190"/>
        <v>0.62113940253475264</v>
      </c>
      <c r="GD75">
        <f t="shared" si="222"/>
        <v>18.721409725271169</v>
      </c>
      <c r="GE75">
        <v>22.72</v>
      </c>
      <c r="GF75">
        <v>9.0532648829209901</v>
      </c>
      <c r="GG75">
        <f t="shared" si="191"/>
        <v>0.75443874024341595</v>
      </c>
      <c r="GH75">
        <f t="shared" si="214"/>
        <v>20.426365475951908</v>
      </c>
      <c r="GI75">
        <v>20</v>
      </c>
      <c r="GJ75">
        <v>6</v>
      </c>
      <c r="GK75">
        <v>2.3903999862997898</v>
      </c>
      <c r="GL75">
        <f t="shared" si="192"/>
        <v>0.19919999885831582</v>
      </c>
      <c r="GM75">
        <f t="shared" si="119"/>
        <v>8.5655999441126962</v>
      </c>
      <c r="GN75">
        <f t="shared" si="193"/>
        <v>33.726937699637709</v>
      </c>
      <c r="GO75">
        <f t="shared" si="194"/>
        <v>8.7033376996377108</v>
      </c>
      <c r="GP75">
        <f t="shared" si="195"/>
        <v>25.023599999999998</v>
      </c>
      <c r="GQ75">
        <f t="shared" si="196"/>
        <v>0.49044588571556502</v>
      </c>
    </row>
    <row r="76" spans="1:199" x14ac:dyDescent="0.35">
      <c r="A76" s="10">
        <v>44641.503472222219</v>
      </c>
      <c r="B76">
        <v>14.6929999999999</v>
      </c>
      <c r="C76">
        <v>-11.9514</v>
      </c>
      <c r="D76">
        <f t="shared" si="131"/>
        <v>11.9514</v>
      </c>
      <c r="F76">
        <v>0.17449999999999999</v>
      </c>
      <c r="H76">
        <v>20</v>
      </c>
      <c r="I76">
        <f t="shared" si="107"/>
        <v>6.3079999999999998</v>
      </c>
      <c r="J76">
        <f t="shared" si="132"/>
        <v>0.52566666666666662</v>
      </c>
      <c r="K76">
        <f t="shared" si="217"/>
        <v>28.385999999999978</v>
      </c>
      <c r="L76">
        <v>20</v>
      </c>
      <c r="M76">
        <f t="shared" si="120"/>
        <v>6.3079999999999998</v>
      </c>
      <c r="N76">
        <f t="shared" si="133"/>
        <v>0.52566666666666662</v>
      </c>
      <c r="O76">
        <f t="shared" si="218"/>
        <v>27.860333333333312</v>
      </c>
      <c r="P76">
        <v>20</v>
      </c>
      <c r="Q76">
        <f t="shared" si="121"/>
        <v>6.3079999999999998</v>
      </c>
      <c r="R76">
        <f t="shared" si="134"/>
        <v>0.52566666666666662</v>
      </c>
      <c r="S76">
        <f t="shared" si="197"/>
        <v>26.80899999999998</v>
      </c>
      <c r="T76">
        <v>20</v>
      </c>
      <c r="U76">
        <f t="shared" si="122"/>
        <v>6.3079999999999998</v>
      </c>
      <c r="V76">
        <f t="shared" si="135"/>
        <v>0.52566666666666662</v>
      </c>
      <c r="W76">
        <f t="shared" si="198"/>
        <v>23.129333333333317</v>
      </c>
      <c r="X76">
        <f t="shared" si="136"/>
        <v>30.400000000000002</v>
      </c>
      <c r="Y76">
        <f t="shared" si="137"/>
        <v>44.377705882352842</v>
      </c>
      <c r="Z76">
        <f t="shared" si="138"/>
        <v>32.426305882352843</v>
      </c>
      <c r="AA76">
        <f t="shared" si="123"/>
        <v>11.9514</v>
      </c>
      <c r="AB76">
        <f t="shared" si="139"/>
        <v>0.47153253137254753</v>
      </c>
      <c r="AD76" s="31"/>
      <c r="AE76">
        <v>20</v>
      </c>
      <c r="AF76">
        <v>6.3080000630612796</v>
      </c>
      <c r="AG76">
        <f t="shared" si="140"/>
        <v>0.5256666719217733</v>
      </c>
      <c r="AH76">
        <f t="shared" si="199"/>
        <v>23.962233222449235</v>
      </c>
      <c r="AI76">
        <v>20</v>
      </c>
      <c r="AJ76">
        <v>6.3080000630556397</v>
      </c>
      <c r="AK76">
        <f t="shared" si="141"/>
        <v>0.52566667192130334</v>
      </c>
      <c r="AL76">
        <f t="shared" si="200"/>
        <v>27.860333611514466</v>
      </c>
      <c r="AM76">
        <v>20</v>
      </c>
      <c r="AN76">
        <v>6.3080000630556397</v>
      </c>
      <c r="AO76">
        <f t="shared" si="142"/>
        <v>0.52566667192130334</v>
      </c>
      <c r="AP76">
        <f t="shared" si="201"/>
        <v>26.809000267684603</v>
      </c>
      <c r="AQ76">
        <v>20</v>
      </c>
      <c r="AR76">
        <v>6.3080000630661601</v>
      </c>
      <c r="AS76">
        <f t="shared" si="143"/>
        <v>0.52566667192217997</v>
      </c>
      <c r="AT76">
        <f t="shared" si="202"/>
        <v>12.458300033123145</v>
      </c>
      <c r="AU76">
        <f t="shared" si="144"/>
        <v>44.37770617910428</v>
      </c>
      <c r="AV76">
        <f t="shared" si="145"/>
        <v>32.42630617910428</v>
      </c>
      <c r="AW76">
        <f t="shared" si="124"/>
        <v>11.9514</v>
      </c>
      <c r="AX76">
        <f t="shared" si="146"/>
        <v>0.47153253568780806</v>
      </c>
      <c r="BB76">
        <v>20</v>
      </c>
      <c r="BC76">
        <v>6.3080000630786204</v>
      </c>
      <c r="BD76">
        <f t="shared" si="147"/>
        <v>0.52566667192321836</v>
      </c>
      <c r="BE76">
        <f t="shared" si="203"/>
        <v>22.858333203216283</v>
      </c>
      <c r="BF76">
        <v>20</v>
      </c>
      <c r="BG76">
        <v>6.3080000630710202</v>
      </c>
      <c r="BH76">
        <f t="shared" si="148"/>
        <v>0.52566667192258498</v>
      </c>
      <c r="BI76">
        <f t="shared" si="204"/>
        <v>27.860333184732703</v>
      </c>
      <c r="BJ76">
        <v>20</v>
      </c>
      <c r="BK76">
        <v>6.3080000630779098</v>
      </c>
      <c r="BL76">
        <f t="shared" si="149"/>
        <v>0.52566667192315919</v>
      </c>
      <c r="BM76">
        <f t="shared" si="205"/>
        <v>26.808999854124366</v>
      </c>
      <c r="BN76">
        <v>20</v>
      </c>
      <c r="BO76">
        <v>6.3080000613574301</v>
      </c>
      <c r="BP76">
        <f t="shared" si="150"/>
        <v>0.52566667177978588</v>
      </c>
      <c r="BQ76">
        <f t="shared" si="215"/>
        <v>10.118333783382473</v>
      </c>
      <c r="BR76">
        <f t="shared" si="151"/>
        <v>44.3777061771587</v>
      </c>
      <c r="BS76">
        <f t="shared" si="152"/>
        <v>32.4263061771587</v>
      </c>
      <c r="BT76">
        <f t="shared" si="153"/>
        <v>11.9514</v>
      </c>
      <c r="BU76">
        <f t="shared" si="154"/>
        <v>0.47153253565951608</v>
      </c>
      <c r="BW76" s="11">
        <f t="shared" si="125"/>
        <v>27.97360025058488</v>
      </c>
      <c r="BY76">
        <v>20</v>
      </c>
      <c r="BZ76">
        <v>6.3080000630683104</v>
      </c>
      <c r="CA76">
        <f t="shared" si="155"/>
        <v>0.52566667192235916</v>
      </c>
      <c r="CB76">
        <f t="shared" si="206"/>
        <v>22.858333206293128</v>
      </c>
      <c r="CC76">
        <v>20</v>
      </c>
      <c r="CD76">
        <v>6.3080000630746804</v>
      </c>
      <c r="CE76">
        <f t="shared" si="156"/>
        <v>0.52566667192289007</v>
      </c>
      <c r="CF76">
        <f t="shared" si="207"/>
        <v>27.860333188825656</v>
      </c>
      <c r="CG76">
        <v>20</v>
      </c>
      <c r="CH76">
        <v>6.3080000630754904</v>
      </c>
      <c r="CI76">
        <f t="shared" si="157"/>
        <v>0.52566667192295757</v>
      </c>
      <c r="CJ76">
        <f t="shared" si="208"/>
        <v>26.808999855228777</v>
      </c>
      <c r="CK76">
        <v>20</v>
      </c>
      <c r="CL76">
        <v>6.3080000630421704</v>
      </c>
      <c r="CM76">
        <f t="shared" si="158"/>
        <v>0.52566667192018091</v>
      </c>
      <c r="CN76">
        <f t="shared" si="216"/>
        <v>10.118333058794809</v>
      </c>
      <c r="CO76">
        <f t="shared" si="159"/>
        <v>30.400000303928501</v>
      </c>
      <c r="CP76">
        <f t="shared" si="126"/>
        <v>44.37770617913008</v>
      </c>
      <c r="CQ76">
        <f t="shared" si="127"/>
        <v>32.42630617913008</v>
      </c>
      <c r="CR76">
        <f t="shared" si="128"/>
        <v>11.9514</v>
      </c>
      <c r="CS76">
        <f t="shared" si="160"/>
        <v>0.47153253568818321</v>
      </c>
      <c r="CX76" s="10">
        <v>44641.503472222219</v>
      </c>
      <c r="CY76">
        <v>14.6929999999999</v>
      </c>
      <c r="CZ76">
        <v>-25.097940000000001</v>
      </c>
      <c r="DA76">
        <f t="shared" si="161"/>
        <v>25.097940000000001</v>
      </c>
      <c r="DC76" s="11">
        <v>0.17449999999999999</v>
      </c>
      <c r="DE76">
        <v>20</v>
      </c>
      <c r="DF76">
        <f t="shared" si="162"/>
        <v>6.3079999999999998</v>
      </c>
      <c r="DG76">
        <f t="shared" si="163"/>
        <v>0.52566666666666662</v>
      </c>
      <c r="DH76">
        <f t="shared" si="219"/>
        <v>28.385999999999978</v>
      </c>
      <c r="DI76">
        <v>20</v>
      </c>
      <c r="DJ76">
        <f t="shared" si="164"/>
        <v>6.3079999999999998</v>
      </c>
      <c r="DK76">
        <f t="shared" si="165"/>
        <v>0.52566666666666662</v>
      </c>
      <c r="DL76">
        <f t="shared" si="209"/>
        <v>27.860333333333312</v>
      </c>
      <c r="DM76">
        <v>20</v>
      </c>
      <c r="DN76">
        <f t="shared" si="166"/>
        <v>6.3079999999999998</v>
      </c>
      <c r="DO76">
        <f t="shared" si="167"/>
        <v>0.52566666666666662</v>
      </c>
      <c r="DP76">
        <f t="shared" si="116"/>
        <v>26.80899999999998</v>
      </c>
      <c r="DQ76">
        <v>20</v>
      </c>
      <c r="DR76">
        <f t="shared" si="168"/>
        <v>6.3079999999999998</v>
      </c>
      <c r="DS76">
        <f t="shared" si="169"/>
        <v>0.52566666666666662</v>
      </c>
      <c r="DT76">
        <f t="shared" si="210"/>
        <v>23.129333333333317</v>
      </c>
      <c r="DU76">
        <f t="shared" si="170"/>
        <v>30.400000000000002</v>
      </c>
      <c r="DV76">
        <f t="shared" si="129"/>
        <v>44.377705882352842</v>
      </c>
      <c r="DW76">
        <f t="shared" si="130"/>
        <v>19.279765882352841</v>
      </c>
      <c r="DX76">
        <f t="shared" si="171"/>
        <v>25.097940000000001</v>
      </c>
      <c r="DY76">
        <f t="shared" si="172"/>
        <v>0.28035992887254757</v>
      </c>
      <c r="EB76">
        <v>20</v>
      </c>
      <c r="EC76">
        <v>6.3080000630670501</v>
      </c>
      <c r="ED76">
        <f t="shared" si="173"/>
        <v>0.52566667192225414</v>
      </c>
      <c r="EE76">
        <f t="shared" si="220"/>
        <v>23.594266548957293</v>
      </c>
      <c r="EF76">
        <v>20</v>
      </c>
      <c r="EG76">
        <v>6.3080000630711899</v>
      </c>
      <c r="EH76">
        <f t="shared" si="174"/>
        <v>0.52566667192259919</v>
      </c>
      <c r="EI76">
        <f t="shared" si="211"/>
        <v>27.860333611558506</v>
      </c>
      <c r="EJ76">
        <v>20</v>
      </c>
      <c r="EK76">
        <v>6.3080000630711899</v>
      </c>
      <c r="EL76">
        <f t="shared" si="175"/>
        <v>0.52566667192259919</v>
      </c>
      <c r="EM76">
        <f t="shared" si="117"/>
        <v>26.80900026772763</v>
      </c>
      <c r="EN76">
        <v>20</v>
      </c>
      <c r="EO76">
        <v>6.3080000630749797</v>
      </c>
      <c r="EP76">
        <f t="shared" si="176"/>
        <v>0.52566667192291494</v>
      </c>
      <c r="EQ76">
        <f t="shared" si="118"/>
        <v>11.722366686132471</v>
      </c>
      <c r="ER76">
        <f t="shared" si="177"/>
        <v>30.400000303957118</v>
      </c>
      <c r="ES76">
        <f t="shared" si="178"/>
        <v>44.377706179158025</v>
      </c>
      <c r="ET76">
        <f t="shared" si="179"/>
        <v>19.279766179158024</v>
      </c>
      <c r="EU76">
        <f t="shared" si="180"/>
        <v>25.097940000000001</v>
      </c>
      <c r="EV76">
        <f t="shared" si="181"/>
        <v>0.28035993318858959</v>
      </c>
      <c r="FB76" s="10">
        <v>44641.503472222219</v>
      </c>
      <c r="FC76">
        <v>14.6929999999999</v>
      </c>
      <c r="FD76">
        <v>-25.097940000000001</v>
      </c>
      <c r="FE76">
        <f t="shared" si="182"/>
        <v>25.097940000000001</v>
      </c>
      <c r="FG76" s="11">
        <v>0.17449999999999999</v>
      </c>
      <c r="FI76">
        <v>0</v>
      </c>
      <c r="FJ76">
        <v>0</v>
      </c>
      <c r="FK76">
        <f t="shared" si="183"/>
        <v>0</v>
      </c>
      <c r="FL76">
        <f t="shared" si="221"/>
        <v>36.520000000000003</v>
      </c>
      <c r="FM76">
        <v>0</v>
      </c>
      <c r="FN76">
        <v>0</v>
      </c>
      <c r="FO76">
        <f t="shared" si="184"/>
        <v>0</v>
      </c>
      <c r="FP76">
        <f t="shared" si="212"/>
        <v>49.800000000000004</v>
      </c>
      <c r="FQ76">
        <v>0</v>
      </c>
      <c r="FR76">
        <v>0</v>
      </c>
      <c r="FS76">
        <f t="shared" si="185"/>
        <v>0</v>
      </c>
      <c r="FT76">
        <f t="shared" si="213"/>
        <v>39.840000000000003</v>
      </c>
      <c r="FU76">
        <f t="shared" si="186"/>
        <v>14.6929999999999</v>
      </c>
      <c r="FV76">
        <f t="shared" si="187"/>
        <v>-10.404940000000101</v>
      </c>
      <c r="FW76">
        <f t="shared" si="188"/>
        <v>14.6929999999999</v>
      </c>
      <c r="FX76">
        <f t="shared" si="189"/>
        <v>0.21366070833333189</v>
      </c>
      <c r="GA76">
        <v>18.87</v>
      </c>
      <c r="GB76">
        <v>7.5185192658438398</v>
      </c>
      <c r="GC76">
        <f t="shared" si="190"/>
        <v>0.62654327215365335</v>
      </c>
      <c r="GD76">
        <f t="shared" si="222"/>
        <v>19.347952997424823</v>
      </c>
      <c r="GE76">
        <v>23</v>
      </c>
      <c r="GF76">
        <v>9.1634986474218891</v>
      </c>
      <c r="GG76">
        <f t="shared" si="191"/>
        <v>0.76362488728515743</v>
      </c>
      <c r="GH76">
        <f t="shared" si="214"/>
        <v>21.189990363237065</v>
      </c>
      <c r="GI76">
        <v>20</v>
      </c>
      <c r="GJ76">
        <v>6</v>
      </c>
      <c r="GK76">
        <v>2.3903999862988301</v>
      </c>
      <c r="GL76">
        <f t="shared" si="192"/>
        <v>0.19919999885823583</v>
      </c>
      <c r="GM76">
        <f t="shared" si="119"/>
        <v>8.7647999429709316</v>
      </c>
      <c r="GN76">
        <f t="shared" si="193"/>
        <v>33.765417899564461</v>
      </c>
      <c r="GO76">
        <f t="shared" si="194"/>
        <v>8.6674778995644601</v>
      </c>
      <c r="GP76">
        <f t="shared" si="195"/>
        <v>25.097940000000001</v>
      </c>
      <c r="GQ76">
        <f t="shared" si="196"/>
        <v>0.49100545195616646</v>
      </c>
    </row>
    <row r="77" spans="1:199" x14ac:dyDescent="0.35">
      <c r="A77" s="10">
        <v>44641.506944444445</v>
      </c>
      <c r="B77">
        <v>13.6768</v>
      </c>
      <c r="C77">
        <v>-11.961399999999999</v>
      </c>
      <c r="D77">
        <f t="shared" si="131"/>
        <v>11.961399999999999</v>
      </c>
      <c r="F77">
        <v>0.17449999999999999</v>
      </c>
      <c r="H77">
        <v>20</v>
      </c>
      <c r="I77">
        <f t="shared" si="107"/>
        <v>6.3079999999999998</v>
      </c>
      <c r="J77">
        <f t="shared" si="132"/>
        <v>0.52566666666666662</v>
      </c>
      <c r="K77">
        <f t="shared" si="217"/>
        <v>28.911666666666644</v>
      </c>
      <c r="L77">
        <v>20</v>
      </c>
      <c r="M77">
        <f t="shared" si="120"/>
        <v>6.3079999999999998</v>
      </c>
      <c r="N77">
        <f t="shared" si="133"/>
        <v>0.52566666666666662</v>
      </c>
      <c r="O77">
        <f t="shared" si="218"/>
        <v>28.385999999999978</v>
      </c>
      <c r="P77">
        <v>20</v>
      </c>
      <c r="Q77">
        <f t="shared" si="121"/>
        <v>6.3079999999999998</v>
      </c>
      <c r="R77">
        <f t="shared" si="134"/>
        <v>0.52566666666666662</v>
      </c>
      <c r="S77">
        <f t="shared" si="197"/>
        <v>27.334666666666646</v>
      </c>
      <c r="T77">
        <v>20</v>
      </c>
      <c r="U77">
        <f t="shared" si="122"/>
        <v>6.3079999999999998</v>
      </c>
      <c r="V77">
        <f t="shared" si="135"/>
        <v>0.52566666666666662</v>
      </c>
      <c r="W77">
        <f t="shared" si="198"/>
        <v>23.654999999999983</v>
      </c>
      <c r="X77">
        <f t="shared" si="136"/>
        <v>30.400000000000002</v>
      </c>
      <c r="Y77">
        <f t="shared" si="137"/>
        <v>43.361505882352944</v>
      </c>
      <c r="Z77">
        <f t="shared" si="138"/>
        <v>31.400105882352946</v>
      </c>
      <c r="AA77">
        <f t="shared" si="123"/>
        <v>11.961399999999999</v>
      </c>
      <c r="AB77">
        <f t="shared" si="139"/>
        <v>0.45660987303921569</v>
      </c>
      <c r="AD77" s="31"/>
      <c r="AE77">
        <v>20</v>
      </c>
      <c r="AF77">
        <v>6.3080000630612796</v>
      </c>
      <c r="AG77">
        <f t="shared" si="140"/>
        <v>0.5256666719217733</v>
      </c>
      <c r="AH77">
        <f t="shared" si="199"/>
        <v>24.487899894371008</v>
      </c>
      <c r="AI77">
        <v>20</v>
      </c>
      <c r="AJ77">
        <v>6.3080000630556601</v>
      </c>
      <c r="AK77">
        <f t="shared" si="141"/>
        <v>0.52566667192130501</v>
      </c>
      <c r="AL77">
        <f t="shared" si="200"/>
        <v>28.38600028343577</v>
      </c>
      <c r="AM77">
        <v>20</v>
      </c>
      <c r="AN77">
        <v>6.3080000630556601</v>
      </c>
      <c r="AO77">
        <f t="shared" si="142"/>
        <v>0.52566667192130501</v>
      </c>
      <c r="AP77">
        <f t="shared" si="201"/>
        <v>27.334666939605906</v>
      </c>
      <c r="AQ77">
        <v>20</v>
      </c>
      <c r="AR77">
        <v>6.3080000630661601</v>
      </c>
      <c r="AS77">
        <f t="shared" si="143"/>
        <v>0.52566667192217997</v>
      </c>
      <c r="AT77">
        <f t="shared" si="202"/>
        <v>12.983966705045324</v>
      </c>
      <c r="AU77">
        <f t="shared" si="144"/>
        <v>43.361506179104424</v>
      </c>
      <c r="AV77">
        <f t="shared" si="145"/>
        <v>31.400106179104426</v>
      </c>
      <c r="AW77">
        <f t="shared" si="124"/>
        <v>11.961399999999999</v>
      </c>
      <c r="AX77">
        <f t="shared" si="146"/>
        <v>0.45660987735447683</v>
      </c>
      <c r="BB77">
        <v>20</v>
      </c>
      <c r="BC77">
        <v>6.3080000630786701</v>
      </c>
      <c r="BD77">
        <f t="shared" si="147"/>
        <v>0.52566667192322247</v>
      </c>
      <c r="BE77">
        <f t="shared" si="203"/>
        <v>23.383999875139505</v>
      </c>
      <c r="BF77">
        <v>20</v>
      </c>
      <c r="BG77">
        <v>6.3080000630713204</v>
      </c>
      <c r="BH77">
        <f t="shared" si="148"/>
        <v>0.52566667192260996</v>
      </c>
      <c r="BI77">
        <f t="shared" si="204"/>
        <v>28.385999856655314</v>
      </c>
      <c r="BJ77">
        <v>20</v>
      </c>
      <c r="BK77">
        <v>6.30800006307798</v>
      </c>
      <c r="BL77">
        <f t="shared" si="149"/>
        <v>0.52566667192316507</v>
      </c>
      <c r="BM77">
        <f t="shared" si="205"/>
        <v>27.334666526047531</v>
      </c>
      <c r="BN77">
        <v>20</v>
      </c>
      <c r="BO77">
        <v>6.3080000613909801</v>
      </c>
      <c r="BP77">
        <f t="shared" si="150"/>
        <v>0.52566667178258175</v>
      </c>
      <c r="BQ77">
        <f t="shared" si="215"/>
        <v>10.644000455165056</v>
      </c>
      <c r="BR77">
        <f t="shared" si="151"/>
        <v>43.36150617719877</v>
      </c>
      <c r="BS77">
        <f t="shared" si="152"/>
        <v>31.400106177198772</v>
      </c>
      <c r="BT77">
        <f t="shared" si="153"/>
        <v>11.961399999999999</v>
      </c>
      <c r="BU77">
        <f t="shared" si="154"/>
        <v>0.45660987732676545</v>
      </c>
      <c r="BW77" s="11">
        <f t="shared" si="125"/>
        <v>26.947400250618955</v>
      </c>
      <c r="BY77">
        <v>20</v>
      </c>
      <c r="BZ77">
        <v>6.3080000630689002</v>
      </c>
      <c r="CA77">
        <f t="shared" si="155"/>
        <v>0.52566667192240835</v>
      </c>
      <c r="CB77">
        <f t="shared" si="206"/>
        <v>23.383999878215537</v>
      </c>
      <c r="CC77">
        <v>20</v>
      </c>
      <c r="CD77">
        <v>6.3080000630750099</v>
      </c>
      <c r="CE77">
        <f t="shared" si="156"/>
        <v>0.52566667192291749</v>
      </c>
      <c r="CF77">
        <f t="shared" si="207"/>
        <v>28.385999860748573</v>
      </c>
      <c r="CG77">
        <v>20</v>
      </c>
      <c r="CH77">
        <v>6.3080000630758004</v>
      </c>
      <c r="CI77">
        <f t="shared" si="157"/>
        <v>0.52566667192298333</v>
      </c>
      <c r="CJ77">
        <f t="shared" si="208"/>
        <v>27.334666527151761</v>
      </c>
      <c r="CK77">
        <v>20</v>
      </c>
      <c r="CL77">
        <v>6.308000063043</v>
      </c>
      <c r="CM77">
        <f t="shared" si="158"/>
        <v>0.52566667192024996</v>
      </c>
      <c r="CN77">
        <f t="shared" si="216"/>
        <v>10.643999730715059</v>
      </c>
      <c r="CO77">
        <f t="shared" si="159"/>
        <v>30.40000030393098</v>
      </c>
      <c r="CP77">
        <f t="shared" si="126"/>
        <v>43.361506179132604</v>
      </c>
      <c r="CQ77">
        <f t="shared" si="127"/>
        <v>31.400106179132607</v>
      </c>
      <c r="CR77">
        <f t="shared" si="128"/>
        <v>11.961399999999999</v>
      </c>
      <c r="CS77">
        <f t="shared" si="160"/>
        <v>0.45660987735488662</v>
      </c>
      <c r="CX77" s="10">
        <v>44641.506944444445</v>
      </c>
      <c r="CY77">
        <v>13.6768</v>
      </c>
      <c r="CZ77">
        <v>-25.118939999999998</v>
      </c>
      <c r="DA77">
        <f t="shared" si="161"/>
        <v>25.118939999999998</v>
      </c>
      <c r="DC77" s="11">
        <v>0.17449999999999999</v>
      </c>
      <c r="DE77">
        <v>20</v>
      </c>
      <c r="DF77">
        <f t="shared" si="162"/>
        <v>6.3079999999999998</v>
      </c>
      <c r="DG77">
        <f t="shared" si="163"/>
        <v>0.52566666666666662</v>
      </c>
      <c r="DH77">
        <f t="shared" si="219"/>
        <v>28.911666666666644</v>
      </c>
      <c r="DI77">
        <v>20</v>
      </c>
      <c r="DJ77">
        <f t="shared" si="164"/>
        <v>6.3079999999999998</v>
      </c>
      <c r="DK77">
        <f t="shared" si="165"/>
        <v>0.52566666666666662</v>
      </c>
      <c r="DL77">
        <f t="shared" si="209"/>
        <v>28.385999999999978</v>
      </c>
      <c r="DM77">
        <v>20</v>
      </c>
      <c r="DN77">
        <f t="shared" si="166"/>
        <v>6.3079999999999998</v>
      </c>
      <c r="DO77">
        <f t="shared" si="167"/>
        <v>0.52566666666666662</v>
      </c>
      <c r="DP77">
        <f t="shared" si="116"/>
        <v>27.334666666666646</v>
      </c>
      <c r="DQ77">
        <v>20</v>
      </c>
      <c r="DR77">
        <f t="shared" si="168"/>
        <v>6.3079999999999998</v>
      </c>
      <c r="DS77">
        <f t="shared" si="169"/>
        <v>0.52566666666666662</v>
      </c>
      <c r="DT77">
        <f t="shared" si="210"/>
        <v>23.654999999999983</v>
      </c>
      <c r="DU77">
        <f t="shared" si="170"/>
        <v>30.400000000000002</v>
      </c>
      <c r="DV77">
        <f t="shared" si="129"/>
        <v>43.361505882352944</v>
      </c>
      <c r="DW77">
        <f t="shared" si="130"/>
        <v>18.242565882352945</v>
      </c>
      <c r="DX77">
        <f t="shared" si="171"/>
        <v>25.118939999999998</v>
      </c>
      <c r="DY77">
        <f t="shared" si="172"/>
        <v>0.26527731220588241</v>
      </c>
      <c r="EB77">
        <v>20</v>
      </c>
      <c r="EC77">
        <v>6.3080000630670501</v>
      </c>
      <c r="ED77">
        <f t="shared" si="173"/>
        <v>0.52566667192225414</v>
      </c>
      <c r="EE77">
        <f t="shared" si="220"/>
        <v>24.119933220879549</v>
      </c>
      <c r="EF77">
        <v>20</v>
      </c>
      <c r="EG77">
        <v>6.3080000630711996</v>
      </c>
      <c r="EH77">
        <f t="shared" si="174"/>
        <v>0.52566667192259997</v>
      </c>
      <c r="EI77">
        <f t="shared" si="211"/>
        <v>28.386000283481106</v>
      </c>
      <c r="EJ77">
        <v>20</v>
      </c>
      <c r="EK77">
        <v>6.3080000630711996</v>
      </c>
      <c r="EL77">
        <f t="shared" si="175"/>
        <v>0.52566667192259997</v>
      </c>
      <c r="EM77">
        <f t="shared" si="117"/>
        <v>27.33466693965023</v>
      </c>
      <c r="EN77">
        <v>20</v>
      </c>
      <c r="EO77">
        <v>6.3080000630749904</v>
      </c>
      <c r="EP77">
        <f t="shared" si="176"/>
        <v>0.52566667192291583</v>
      </c>
      <c r="EQ77">
        <f t="shared" si="118"/>
        <v>12.248033358055388</v>
      </c>
      <c r="ER77">
        <f t="shared" si="177"/>
        <v>30.400000303957164</v>
      </c>
      <c r="ES77">
        <f t="shared" si="178"/>
        <v>43.36150617915817</v>
      </c>
      <c r="ET77">
        <f t="shared" si="179"/>
        <v>18.242566179158171</v>
      </c>
      <c r="EU77">
        <f t="shared" si="180"/>
        <v>25.118939999999998</v>
      </c>
      <c r="EV77">
        <f t="shared" si="181"/>
        <v>0.2652773165219251</v>
      </c>
      <c r="FB77" s="10">
        <v>44641.506944444445</v>
      </c>
      <c r="FC77">
        <v>13.6768</v>
      </c>
      <c r="FD77">
        <v>-25.118939999999998</v>
      </c>
      <c r="FE77">
        <f t="shared" si="182"/>
        <v>25.118939999999998</v>
      </c>
      <c r="FG77" s="11">
        <v>0.17449999999999999</v>
      </c>
      <c r="FI77">
        <v>0</v>
      </c>
      <c r="FJ77">
        <v>0</v>
      </c>
      <c r="FK77">
        <f t="shared" si="183"/>
        <v>0</v>
      </c>
      <c r="FL77">
        <f t="shared" si="221"/>
        <v>36.520000000000003</v>
      </c>
      <c r="FM77">
        <v>0</v>
      </c>
      <c r="FN77">
        <v>0</v>
      </c>
      <c r="FO77">
        <f t="shared" si="184"/>
        <v>0</v>
      </c>
      <c r="FP77">
        <f t="shared" si="212"/>
        <v>49.800000000000004</v>
      </c>
      <c r="FQ77">
        <v>0</v>
      </c>
      <c r="FR77">
        <v>0</v>
      </c>
      <c r="FS77">
        <f t="shared" si="185"/>
        <v>0</v>
      </c>
      <c r="FT77">
        <f t="shared" si="213"/>
        <v>39.840000000000003</v>
      </c>
      <c r="FU77">
        <f t="shared" si="186"/>
        <v>13.6768</v>
      </c>
      <c r="FV77">
        <f t="shared" si="187"/>
        <v>-11.442139999999998</v>
      </c>
      <c r="FW77">
        <f t="shared" si="188"/>
        <v>13.6768</v>
      </c>
      <c r="FX77">
        <f t="shared" si="189"/>
        <v>0.19888346666666665</v>
      </c>
      <c r="GA77">
        <v>19.66</v>
      </c>
      <c r="GB77">
        <v>7.8337533635455401</v>
      </c>
      <c r="GC77">
        <f t="shared" si="190"/>
        <v>0.65281278029546164</v>
      </c>
      <c r="GD77">
        <f t="shared" si="222"/>
        <v>20.000765777720286</v>
      </c>
      <c r="GE77">
        <v>24.37</v>
      </c>
      <c r="GF77">
        <v>9.7091405493922096</v>
      </c>
      <c r="GG77">
        <f t="shared" si="191"/>
        <v>0.8090950457826841</v>
      </c>
      <c r="GH77">
        <f t="shared" si="214"/>
        <v>21.999085409019749</v>
      </c>
      <c r="GI77">
        <v>20</v>
      </c>
      <c r="GJ77">
        <v>6</v>
      </c>
      <c r="GK77">
        <v>2.39039998629733</v>
      </c>
      <c r="GL77">
        <f t="shared" si="192"/>
        <v>0.19919999885811082</v>
      </c>
      <c r="GM77">
        <f t="shared" si="119"/>
        <v>8.9639999418290426</v>
      </c>
      <c r="GN77">
        <f t="shared" si="193"/>
        <v>33.610093899235082</v>
      </c>
      <c r="GO77">
        <f t="shared" si="194"/>
        <v>8.4911538992350835</v>
      </c>
      <c r="GP77">
        <f t="shared" si="195"/>
        <v>25.118939999999998</v>
      </c>
      <c r="GQ77">
        <f t="shared" si="196"/>
        <v>0.48874678211804351</v>
      </c>
    </row>
    <row r="78" spans="1:199" x14ac:dyDescent="0.35">
      <c r="A78" s="10">
        <v>44641.510416666664</v>
      </c>
      <c r="B78">
        <v>13.402399999999901</v>
      </c>
      <c r="C78">
        <v>-11.96</v>
      </c>
      <c r="D78">
        <f t="shared" si="131"/>
        <v>11.96</v>
      </c>
      <c r="F78">
        <v>0.17449999999999999</v>
      </c>
      <c r="H78">
        <v>20</v>
      </c>
      <c r="I78">
        <f t="shared" si="107"/>
        <v>6.3079999999999998</v>
      </c>
      <c r="J78">
        <f t="shared" si="132"/>
        <v>0.52566666666666662</v>
      </c>
      <c r="K78">
        <f t="shared" si="217"/>
        <v>29.43733333333331</v>
      </c>
      <c r="L78">
        <v>20</v>
      </c>
      <c r="M78">
        <f t="shared" si="120"/>
        <v>6.3079999999999998</v>
      </c>
      <c r="N78">
        <f t="shared" si="133"/>
        <v>0.52566666666666662</v>
      </c>
      <c r="O78">
        <f t="shared" si="218"/>
        <v>28.911666666666644</v>
      </c>
      <c r="P78">
        <v>20</v>
      </c>
      <c r="Q78">
        <f t="shared" si="121"/>
        <v>6.3079999999999998</v>
      </c>
      <c r="R78">
        <f t="shared" si="134"/>
        <v>0.52566666666666662</v>
      </c>
      <c r="S78">
        <f t="shared" si="197"/>
        <v>27.860333333333312</v>
      </c>
      <c r="T78">
        <v>20</v>
      </c>
      <c r="U78">
        <f t="shared" si="122"/>
        <v>6.3079999999999998</v>
      </c>
      <c r="V78">
        <f t="shared" si="135"/>
        <v>0.52566666666666662</v>
      </c>
      <c r="W78">
        <f t="shared" si="198"/>
        <v>24.180666666666649</v>
      </c>
      <c r="X78">
        <f t="shared" si="136"/>
        <v>30.400000000000002</v>
      </c>
      <c r="Y78">
        <f t="shared" si="137"/>
        <v>43.087105882352844</v>
      </c>
      <c r="Z78">
        <f t="shared" si="138"/>
        <v>31.127105882352843</v>
      </c>
      <c r="AA78">
        <f t="shared" si="123"/>
        <v>11.96</v>
      </c>
      <c r="AB78">
        <f t="shared" si="139"/>
        <v>0.45263999803921429</v>
      </c>
      <c r="AD78" s="31"/>
      <c r="AE78">
        <v>20</v>
      </c>
      <c r="AF78">
        <v>6.3080000630612698</v>
      </c>
      <c r="AG78">
        <f t="shared" si="140"/>
        <v>0.52566667192177252</v>
      </c>
      <c r="AH78">
        <f t="shared" si="199"/>
        <v>25.013566566292781</v>
      </c>
      <c r="AI78">
        <v>20</v>
      </c>
      <c r="AJ78">
        <v>6.3080000630556698</v>
      </c>
      <c r="AK78">
        <f t="shared" si="141"/>
        <v>0.52566667192130578</v>
      </c>
      <c r="AL78">
        <f t="shared" si="200"/>
        <v>28.911666955357077</v>
      </c>
      <c r="AM78">
        <v>20</v>
      </c>
      <c r="AN78">
        <v>6.3080000630556601</v>
      </c>
      <c r="AO78">
        <f t="shared" si="142"/>
        <v>0.52566667192130501</v>
      </c>
      <c r="AP78">
        <f t="shared" si="201"/>
        <v>27.86033361152721</v>
      </c>
      <c r="AQ78">
        <v>20</v>
      </c>
      <c r="AR78">
        <v>6.3080000630661601</v>
      </c>
      <c r="AS78">
        <f t="shared" si="143"/>
        <v>0.52566667192217997</v>
      </c>
      <c r="AT78">
        <f t="shared" si="202"/>
        <v>13.509633376967503</v>
      </c>
      <c r="AU78">
        <f t="shared" si="144"/>
        <v>43.087106179104325</v>
      </c>
      <c r="AV78">
        <f t="shared" si="145"/>
        <v>31.127106179104324</v>
      </c>
      <c r="AW78">
        <f t="shared" si="124"/>
        <v>11.96</v>
      </c>
      <c r="AX78">
        <f t="shared" si="146"/>
        <v>0.45264000235447532</v>
      </c>
      <c r="BB78">
        <v>20</v>
      </c>
      <c r="BC78">
        <v>6.3080000630787199</v>
      </c>
      <c r="BD78">
        <f t="shared" si="147"/>
        <v>0.52566667192322658</v>
      </c>
      <c r="BE78">
        <f t="shared" si="203"/>
        <v>23.909666547062731</v>
      </c>
      <c r="BF78">
        <v>20</v>
      </c>
      <c r="BG78">
        <v>6.3080000630716304</v>
      </c>
      <c r="BH78">
        <f t="shared" si="148"/>
        <v>0.52566667192263583</v>
      </c>
      <c r="BI78">
        <f t="shared" si="204"/>
        <v>28.91166652857795</v>
      </c>
      <c r="BJ78">
        <v>20</v>
      </c>
      <c r="BK78">
        <v>6.3080000630780502</v>
      </c>
      <c r="BL78">
        <f t="shared" si="149"/>
        <v>0.52566667192317085</v>
      </c>
      <c r="BM78">
        <f t="shared" si="205"/>
        <v>27.860333197970704</v>
      </c>
      <c r="BN78">
        <v>20</v>
      </c>
      <c r="BO78">
        <v>6.3080000614214997</v>
      </c>
      <c r="BP78">
        <f t="shared" si="150"/>
        <v>0.52566667178512494</v>
      </c>
      <c r="BQ78">
        <f t="shared" si="215"/>
        <v>11.169667126950181</v>
      </c>
      <c r="BR78">
        <f t="shared" si="151"/>
        <v>43.087106177235079</v>
      </c>
      <c r="BS78">
        <f t="shared" si="152"/>
        <v>31.127106177235078</v>
      </c>
      <c r="BT78">
        <f t="shared" si="153"/>
        <v>11.96</v>
      </c>
      <c r="BU78">
        <f t="shared" si="154"/>
        <v>0.45264000232729346</v>
      </c>
      <c r="BW78" s="11">
        <f t="shared" si="125"/>
        <v>26.674400250649803</v>
      </c>
      <c r="BY78">
        <v>20</v>
      </c>
      <c r="BZ78">
        <v>6.3080000621746297</v>
      </c>
      <c r="CA78">
        <f t="shared" si="155"/>
        <v>0.52566667184788574</v>
      </c>
      <c r="CB78">
        <f t="shared" si="206"/>
        <v>23.909666550063424</v>
      </c>
      <c r="CC78">
        <v>20</v>
      </c>
      <c r="CD78">
        <v>6.3080000626521304</v>
      </c>
      <c r="CE78">
        <f t="shared" si="156"/>
        <v>0.52566667188767757</v>
      </c>
      <c r="CF78">
        <f t="shared" si="207"/>
        <v>28.91166653263625</v>
      </c>
      <c r="CG78">
        <v>20</v>
      </c>
      <c r="CH78">
        <v>6.3080000625945498</v>
      </c>
      <c r="CI78">
        <f t="shared" si="157"/>
        <v>0.52566667188287919</v>
      </c>
      <c r="CJ78">
        <f t="shared" si="208"/>
        <v>27.860333199034638</v>
      </c>
      <c r="CK78">
        <v>20</v>
      </c>
      <c r="CL78">
        <v>6.3080000564615997</v>
      </c>
      <c r="CM78">
        <f t="shared" si="158"/>
        <v>0.52566667137180001</v>
      </c>
      <c r="CN78">
        <f t="shared" si="216"/>
        <v>11.169666402086859</v>
      </c>
      <c r="CO78">
        <f t="shared" si="159"/>
        <v>30.400000293834829</v>
      </c>
      <c r="CP78">
        <f t="shared" si="126"/>
        <v>43.087106169273909</v>
      </c>
      <c r="CQ78">
        <f t="shared" si="127"/>
        <v>31.127106169273908</v>
      </c>
      <c r="CR78">
        <f t="shared" si="128"/>
        <v>11.96</v>
      </c>
      <c r="CS78">
        <f t="shared" si="160"/>
        <v>0.45264000221152473</v>
      </c>
      <c r="CX78" s="10">
        <v>44641.510416666664</v>
      </c>
      <c r="CY78">
        <v>13.402399999999901</v>
      </c>
      <c r="CZ78">
        <v>-25.116</v>
      </c>
      <c r="DA78">
        <f t="shared" si="161"/>
        <v>25.116</v>
      </c>
      <c r="DC78" s="11">
        <v>0.17449999999999999</v>
      </c>
      <c r="DE78">
        <v>20</v>
      </c>
      <c r="DF78">
        <f t="shared" si="162"/>
        <v>6.3079999999999998</v>
      </c>
      <c r="DG78">
        <f t="shared" si="163"/>
        <v>0.52566666666666662</v>
      </c>
      <c r="DH78">
        <f t="shared" si="219"/>
        <v>29.43733333333331</v>
      </c>
      <c r="DI78">
        <v>20</v>
      </c>
      <c r="DJ78">
        <f t="shared" si="164"/>
        <v>6.3079999999999998</v>
      </c>
      <c r="DK78">
        <f t="shared" si="165"/>
        <v>0.52566666666666662</v>
      </c>
      <c r="DL78">
        <f t="shared" si="209"/>
        <v>28.911666666666644</v>
      </c>
      <c r="DM78">
        <v>20</v>
      </c>
      <c r="DN78">
        <f t="shared" si="166"/>
        <v>6.3079999999999998</v>
      </c>
      <c r="DO78">
        <f t="shared" si="167"/>
        <v>0.52566666666666662</v>
      </c>
      <c r="DP78">
        <f t="shared" si="116"/>
        <v>27.860333333333312</v>
      </c>
      <c r="DQ78">
        <v>20</v>
      </c>
      <c r="DR78">
        <f t="shared" si="168"/>
        <v>6.3079999999999998</v>
      </c>
      <c r="DS78">
        <f t="shared" si="169"/>
        <v>0.52566666666666662</v>
      </c>
      <c r="DT78">
        <f t="shared" si="210"/>
        <v>24.180666666666649</v>
      </c>
      <c r="DU78">
        <f t="shared" si="170"/>
        <v>30.400000000000002</v>
      </c>
      <c r="DV78">
        <f t="shared" si="129"/>
        <v>43.087105882352844</v>
      </c>
      <c r="DW78">
        <f t="shared" si="130"/>
        <v>17.971105882352845</v>
      </c>
      <c r="DX78">
        <f t="shared" si="171"/>
        <v>25.116</v>
      </c>
      <c r="DY78">
        <f t="shared" si="172"/>
        <v>0.26132983137254762</v>
      </c>
      <c r="EB78">
        <v>20</v>
      </c>
      <c r="EC78">
        <v>6.3080000630670403</v>
      </c>
      <c r="ED78">
        <f t="shared" si="173"/>
        <v>0.52566667192225336</v>
      </c>
      <c r="EE78">
        <f t="shared" si="220"/>
        <v>24.645599892801801</v>
      </c>
      <c r="EF78">
        <v>20</v>
      </c>
      <c r="EG78">
        <v>6.3080000630711996</v>
      </c>
      <c r="EH78">
        <f t="shared" si="174"/>
        <v>0.52566667192259997</v>
      </c>
      <c r="EI78">
        <f t="shared" si="211"/>
        <v>28.911666955403707</v>
      </c>
      <c r="EJ78">
        <v>20</v>
      </c>
      <c r="EK78">
        <v>6.3080000630711996</v>
      </c>
      <c r="EL78">
        <f t="shared" si="175"/>
        <v>0.52566667192259997</v>
      </c>
      <c r="EM78">
        <f t="shared" si="117"/>
        <v>27.86033361157283</v>
      </c>
      <c r="EN78">
        <v>20</v>
      </c>
      <c r="EO78">
        <v>6.3080000630749904</v>
      </c>
      <c r="EP78">
        <f t="shared" si="176"/>
        <v>0.52566667192291583</v>
      </c>
      <c r="EQ78">
        <f t="shared" si="118"/>
        <v>12.773700029978304</v>
      </c>
      <c r="ER78">
        <f t="shared" si="177"/>
        <v>30.400000303957146</v>
      </c>
      <c r="ES78">
        <f t="shared" si="178"/>
        <v>43.087106179158056</v>
      </c>
      <c r="ET78">
        <f t="shared" si="179"/>
        <v>17.971106179158056</v>
      </c>
      <c r="EU78">
        <f t="shared" si="180"/>
        <v>25.116</v>
      </c>
      <c r="EV78">
        <f t="shared" si="181"/>
        <v>0.26132983568859008</v>
      </c>
      <c r="FB78" s="10">
        <v>44641.510416666664</v>
      </c>
      <c r="FC78">
        <v>13.402399999999901</v>
      </c>
      <c r="FD78">
        <v>-25.116</v>
      </c>
      <c r="FE78">
        <f t="shared" si="182"/>
        <v>25.116</v>
      </c>
      <c r="FG78" s="11">
        <v>0.17449999999999999</v>
      </c>
      <c r="FI78">
        <v>0</v>
      </c>
      <c r="FJ78">
        <v>0</v>
      </c>
      <c r="FK78">
        <f t="shared" si="183"/>
        <v>0</v>
      </c>
      <c r="FL78">
        <f t="shared" si="221"/>
        <v>36.520000000000003</v>
      </c>
      <c r="FM78">
        <v>0</v>
      </c>
      <c r="FN78">
        <v>0</v>
      </c>
      <c r="FO78">
        <f t="shared" si="184"/>
        <v>0</v>
      </c>
      <c r="FP78">
        <f t="shared" si="212"/>
        <v>49.800000000000004</v>
      </c>
      <c r="FQ78">
        <v>0</v>
      </c>
      <c r="FR78">
        <v>0</v>
      </c>
      <c r="FS78">
        <f t="shared" si="185"/>
        <v>0</v>
      </c>
      <c r="FT78">
        <f t="shared" si="213"/>
        <v>39.840000000000003</v>
      </c>
      <c r="FU78">
        <f t="shared" si="186"/>
        <v>13.402399999999901</v>
      </c>
      <c r="FV78">
        <f t="shared" si="187"/>
        <v>-11.713600000000099</v>
      </c>
      <c r="FW78">
        <f t="shared" si="188"/>
        <v>13.402399999999901</v>
      </c>
      <c r="FX78">
        <f t="shared" si="189"/>
        <v>0.19489323333333189</v>
      </c>
      <c r="GA78">
        <v>19.87</v>
      </c>
      <c r="GB78">
        <v>7.9153010444260001</v>
      </c>
      <c r="GC78">
        <f t="shared" si="190"/>
        <v>0.65960842036883338</v>
      </c>
      <c r="GD78">
        <f t="shared" si="222"/>
        <v>20.660374198089119</v>
      </c>
      <c r="GE78">
        <v>24.73</v>
      </c>
      <c r="GF78">
        <v>9.8529046684329202</v>
      </c>
      <c r="GG78">
        <f t="shared" si="191"/>
        <v>0.82107538903607669</v>
      </c>
      <c r="GH78">
        <f t="shared" si="214"/>
        <v>22.820160798055824</v>
      </c>
      <c r="GI78">
        <v>20</v>
      </c>
      <c r="GJ78">
        <v>6</v>
      </c>
      <c r="GK78">
        <v>2.3903999862963299</v>
      </c>
      <c r="GL78">
        <f t="shared" si="192"/>
        <v>0.1991999988580275</v>
      </c>
      <c r="GM78">
        <f t="shared" si="119"/>
        <v>9.1631999406870701</v>
      </c>
      <c r="GN78">
        <f t="shared" si="193"/>
        <v>33.561005699155153</v>
      </c>
      <c r="GO78">
        <f t="shared" si="194"/>
        <v>8.4450056991551534</v>
      </c>
      <c r="GP78">
        <f t="shared" si="195"/>
        <v>25.116</v>
      </c>
      <c r="GQ78">
        <f t="shared" si="196"/>
        <v>0.48803295787521445</v>
      </c>
    </row>
    <row r="79" spans="1:199" x14ac:dyDescent="0.35">
      <c r="A79" s="10">
        <v>44641.513888888891</v>
      </c>
      <c r="B79">
        <v>13.7295999999999</v>
      </c>
      <c r="C79">
        <v>-11.873200000000001</v>
      </c>
      <c r="D79">
        <f t="shared" si="131"/>
        <v>11.873200000000001</v>
      </c>
      <c r="F79">
        <v>0.17449999999999999</v>
      </c>
      <c r="H79">
        <v>20</v>
      </c>
      <c r="I79">
        <f t="shared" si="107"/>
        <v>6.3079999999999998</v>
      </c>
      <c r="J79">
        <f t="shared" si="132"/>
        <v>0.52566666666666662</v>
      </c>
      <c r="K79">
        <f t="shared" si="217"/>
        <v>29.962999999999976</v>
      </c>
      <c r="L79">
        <v>20</v>
      </c>
      <c r="M79">
        <f t="shared" si="120"/>
        <v>6.3079999999999998</v>
      </c>
      <c r="N79">
        <f t="shared" si="133"/>
        <v>0.52566666666666662</v>
      </c>
      <c r="O79">
        <f t="shared" si="218"/>
        <v>29.43733333333331</v>
      </c>
      <c r="P79">
        <v>20</v>
      </c>
      <c r="Q79">
        <f t="shared" si="121"/>
        <v>6.3079999999999998</v>
      </c>
      <c r="R79">
        <f t="shared" si="134"/>
        <v>0.52566666666666662</v>
      </c>
      <c r="S79">
        <f t="shared" si="197"/>
        <v>28.385999999999978</v>
      </c>
      <c r="T79">
        <v>20</v>
      </c>
      <c r="U79">
        <f t="shared" si="122"/>
        <v>6.3079999999999998</v>
      </c>
      <c r="V79">
        <f t="shared" si="135"/>
        <v>0.52566666666666662</v>
      </c>
      <c r="W79">
        <f t="shared" si="198"/>
        <v>24.706333333333315</v>
      </c>
      <c r="X79">
        <f t="shared" si="136"/>
        <v>30.400000000000002</v>
      </c>
      <c r="Y79">
        <f t="shared" si="137"/>
        <v>43.414305882352842</v>
      </c>
      <c r="Z79">
        <f t="shared" si="138"/>
        <v>31.541105882352841</v>
      </c>
      <c r="AA79">
        <f t="shared" si="123"/>
        <v>11.873200000000001</v>
      </c>
      <c r="AB79">
        <f t="shared" si="139"/>
        <v>0.45866024803921424</v>
      </c>
      <c r="AD79" s="31"/>
      <c r="AE79">
        <v>20</v>
      </c>
      <c r="AF79">
        <v>6.30800006306126</v>
      </c>
      <c r="AG79">
        <f t="shared" si="140"/>
        <v>0.52566667192177163</v>
      </c>
      <c r="AH79">
        <f t="shared" si="199"/>
        <v>25.539233238214553</v>
      </c>
      <c r="AI79">
        <v>20</v>
      </c>
      <c r="AJ79">
        <v>6.3080000630556601</v>
      </c>
      <c r="AK79">
        <f t="shared" si="141"/>
        <v>0.52566667192130501</v>
      </c>
      <c r="AL79">
        <f t="shared" si="200"/>
        <v>29.437333627278381</v>
      </c>
      <c r="AM79">
        <v>20</v>
      </c>
      <c r="AN79">
        <v>6.3080000630556601</v>
      </c>
      <c r="AO79">
        <f t="shared" si="142"/>
        <v>0.52566667192130501</v>
      </c>
      <c r="AP79">
        <f t="shared" si="201"/>
        <v>28.386000283448514</v>
      </c>
      <c r="AQ79">
        <v>20</v>
      </c>
      <c r="AR79">
        <v>6.3080000630661601</v>
      </c>
      <c r="AS79">
        <f t="shared" si="143"/>
        <v>0.52566667192217997</v>
      </c>
      <c r="AT79">
        <f t="shared" si="202"/>
        <v>14.035300048889683</v>
      </c>
      <c r="AU79">
        <f t="shared" si="144"/>
        <v>43.414306179104301</v>
      </c>
      <c r="AV79">
        <f t="shared" si="145"/>
        <v>31.5411061791043</v>
      </c>
      <c r="AW79">
        <f t="shared" si="124"/>
        <v>11.873200000000001</v>
      </c>
      <c r="AX79">
        <f t="shared" si="146"/>
        <v>0.458660252354475</v>
      </c>
      <c r="BB79">
        <v>20</v>
      </c>
      <c r="BC79">
        <v>6.3080000630787803</v>
      </c>
      <c r="BD79">
        <f t="shared" si="147"/>
        <v>0.52566667192323169</v>
      </c>
      <c r="BE79">
        <f t="shared" si="203"/>
        <v>24.435333218985964</v>
      </c>
      <c r="BF79">
        <v>20</v>
      </c>
      <c r="BG79">
        <v>6.3080000630719404</v>
      </c>
      <c r="BH79">
        <f t="shared" si="148"/>
        <v>0.5256666719226617</v>
      </c>
      <c r="BI79">
        <f t="shared" si="204"/>
        <v>29.437333200500611</v>
      </c>
      <c r="BJ79">
        <v>20</v>
      </c>
      <c r="BK79">
        <v>6.3080000630781203</v>
      </c>
      <c r="BL79">
        <f t="shared" si="149"/>
        <v>0.52566667192317662</v>
      </c>
      <c r="BM79">
        <f t="shared" si="205"/>
        <v>28.38599986989388</v>
      </c>
      <c r="BN79">
        <v>20</v>
      </c>
      <c r="BO79">
        <v>6.3080000614518204</v>
      </c>
      <c r="BP79">
        <f t="shared" si="150"/>
        <v>0.5256666717876517</v>
      </c>
      <c r="BQ79">
        <f t="shared" si="215"/>
        <v>11.695333798737833</v>
      </c>
      <c r="BR79">
        <f t="shared" si="151"/>
        <v>43.414306177271271</v>
      </c>
      <c r="BS79">
        <f t="shared" si="152"/>
        <v>31.541106177271271</v>
      </c>
      <c r="BT79">
        <f t="shared" si="153"/>
        <v>11.873200000000001</v>
      </c>
      <c r="BU79">
        <f t="shared" si="154"/>
        <v>0.4586602523278196</v>
      </c>
      <c r="BW79" s="11">
        <f t="shared" si="125"/>
        <v>27.088400250680561</v>
      </c>
      <c r="BY79">
        <v>20</v>
      </c>
      <c r="BZ79">
        <v>6.3080000625427699</v>
      </c>
      <c r="CA79">
        <f t="shared" si="155"/>
        <v>0.5256666718785642</v>
      </c>
      <c r="CB79">
        <f t="shared" si="206"/>
        <v>24.435333221941988</v>
      </c>
      <c r="CC79">
        <v>20</v>
      </c>
      <c r="CD79">
        <v>6.3080000630752</v>
      </c>
      <c r="CE79">
        <f t="shared" si="156"/>
        <v>0.52566667192293326</v>
      </c>
      <c r="CF79">
        <f t="shared" si="207"/>
        <v>29.437333204559184</v>
      </c>
      <c r="CG79">
        <v>20</v>
      </c>
      <c r="CH79">
        <v>6.3080000630760003</v>
      </c>
      <c r="CI79">
        <f t="shared" si="157"/>
        <v>0.5256666719230001</v>
      </c>
      <c r="CJ79">
        <f t="shared" si="208"/>
        <v>28.38599987095764</v>
      </c>
      <c r="CK79">
        <v>20</v>
      </c>
      <c r="CL79">
        <v>6.3080000630369204</v>
      </c>
      <c r="CM79">
        <f t="shared" si="158"/>
        <v>0.52566667191974337</v>
      </c>
      <c r="CN79">
        <f t="shared" si="216"/>
        <v>11.695333074006603</v>
      </c>
      <c r="CO79">
        <f t="shared" si="159"/>
        <v>30.400000303290231</v>
      </c>
      <c r="CP79">
        <f t="shared" si="126"/>
        <v>43.414306178506834</v>
      </c>
      <c r="CQ79">
        <f t="shared" si="127"/>
        <v>31.541106178506833</v>
      </c>
      <c r="CR79">
        <f t="shared" si="128"/>
        <v>11.873200000000001</v>
      </c>
      <c r="CS79">
        <f t="shared" si="160"/>
        <v>0.45866025234578683</v>
      </c>
      <c r="CX79" s="10">
        <v>44641.513888888891</v>
      </c>
      <c r="CY79">
        <v>13.7295999999999</v>
      </c>
      <c r="CZ79">
        <v>-24.933720000000001</v>
      </c>
      <c r="DA79">
        <f t="shared" si="161"/>
        <v>24.933720000000001</v>
      </c>
      <c r="DC79" s="11">
        <v>0.17449999999999999</v>
      </c>
      <c r="DE79">
        <v>20</v>
      </c>
      <c r="DF79">
        <f t="shared" si="162"/>
        <v>6.3079999999999998</v>
      </c>
      <c r="DG79">
        <f t="shared" si="163"/>
        <v>0.52566666666666662</v>
      </c>
      <c r="DH79">
        <f t="shared" si="219"/>
        <v>29.962999999999976</v>
      </c>
      <c r="DI79">
        <v>20</v>
      </c>
      <c r="DJ79">
        <f t="shared" si="164"/>
        <v>6.3079999999999998</v>
      </c>
      <c r="DK79">
        <f t="shared" si="165"/>
        <v>0.52566666666666662</v>
      </c>
      <c r="DL79">
        <f t="shared" si="209"/>
        <v>29.43733333333331</v>
      </c>
      <c r="DM79">
        <v>20</v>
      </c>
      <c r="DN79">
        <f t="shared" si="166"/>
        <v>6.3079999999999998</v>
      </c>
      <c r="DO79">
        <f t="shared" si="167"/>
        <v>0.52566666666666662</v>
      </c>
      <c r="DP79">
        <f t="shared" si="116"/>
        <v>28.385999999999978</v>
      </c>
      <c r="DQ79">
        <v>20</v>
      </c>
      <c r="DR79">
        <f t="shared" si="168"/>
        <v>6.3079999999999998</v>
      </c>
      <c r="DS79">
        <f t="shared" si="169"/>
        <v>0.52566666666666662</v>
      </c>
      <c r="DT79">
        <f t="shared" si="210"/>
        <v>24.706333333333315</v>
      </c>
      <c r="DU79">
        <f t="shared" si="170"/>
        <v>30.400000000000002</v>
      </c>
      <c r="DV79">
        <f t="shared" si="129"/>
        <v>43.414305882352842</v>
      </c>
      <c r="DW79">
        <f t="shared" si="130"/>
        <v>18.480585882352841</v>
      </c>
      <c r="DX79">
        <f t="shared" si="171"/>
        <v>24.933720000000001</v>
      </c>
      <c r="DY79">
        <f t="shared" si="172"/>
        <v>0.26873851970588086</v>
      </c>
      <c r="EB79">
        <v>20</v>
      </c>
      <c r="EC79">
        <v>6.3080000630670101</v>
      </c>
      <c r="ED79">
        <f t="shared" si="173"/>
        <v>0.52566667192225081</v>
      </c>
      <c r="EE79">
        <f t="shared" si="220"/>
        <v>25.171266564724053</v>
      </c>
      <c r="EF79">
        <v>20</v>
      </c>
      <c r="EG79">
        <v>6.3080000630711996</v>
      </c>
      <c r="EH79">
        <f t="shared" si="174"/>
        <v>0.52566667192259997</v>
      </c>
      <c r="EI79">
        <f t="shared" si="211"/>
        <v>29.437333627326307</v>
      </c>
      <c r="EJ79">
        <v>20</v>
      </c>
      <c r="EK79">
        <v>6.3080000630711996</v>
      </c>
      <c r="EL79">
        <f t="shared" si="175"/>
        <v>0.52566667192259997</v>
      </c>
      <c r="EM79">
        <f t="shared" si="117"/>
        <v>28.386000283495431</v>
      </c>
      <c r="EN79">
        <v>20</v>
      </c>
      <c r="EO79">
        <v>6.3080000630749904</v>
      </c>
      <c r="EP79">
        <f t="shared" si="176"/>
        <v>0.52566667192291583</v>
      </c>
      <c r="EQ79">
        <f t="shared" si="118"/>
        <v>13.299366701901221</v>
      </c>
      <c r="ER79">
        <f t="shared" si="177"/>
        <v>30.400000303957111</v>
      </c>
      <c r="ES79">
        <f t="shared" si="178"/>
        <v>43.414306179158018</v>
      </c>
      <c r="ET79">
        <f t="shared" si="179"/>
        <v>18.480586179158017</v>
      </c>
      <c r="EU79">
        <f t="shared" si="180"/>
        <v>24.933720000000001</v>
      </c>
      <c r="EV79">
        <f t="shared" si="181"/>
        <v>0.26873852402192278</v>
      </c>
      <c r="FB79" s="10">
        <v>44641.513888888891</v>
      </c>
      <c r="FC79">
        <v>13.7295999999999</v>
      </c>
      <c r="FD79">
        <v>-24.933720000000001</v>
      </c>
      <c r="FE79">
        <f t="shared" si="182"/>
        <v>24.933720000000001</v>
      </c>
      <c r="FG79" s="11">
        <v>0.17449999999999999</v>
      </c>
      <c r="FI79">
        <v>0</v>
      </c>
      <c r="FJ79">
        <v>0</v>
      </c>
      <c r="FK79">
        <f t="shared" si="183"/>
        <v>0</v>
      </c>
      <c r="FL79">
        <f t="shared" si="221"/>
        <v>36.520000000000003</v>
      </c>
      <c r="FM79">
        <v>0</v>
      </c>
      <c r="FN79">
        <v>0</v>
      </c>
      <c r="FO79">
        <f t="shared" si="184"/>
        <v>0</v>
      </c>
      <c r="FP79">
        <f t="shared" si="212"/>
        <v>49.800000000000004</v>
      </c>
      <c r="FQ79">
        <v>0</v>
      </c>
      <c r="FR79">
        <v>0</v>
      </c>
      <c r="FS79">
        <f t="shared" si="185"/>
        <v>0</v>
      </c>
      <c r="FT79">
        <f t="shared" si="213"/>
        <v>39.840000000000003</v>
      </c>
      <c r="FU79">
        <f t="shared" si="186"/>
        <v>13.7295999999999</v>
      </c>
      <c r="FV79">
        <f t="shared" si="187"/>
        <v>-11.204120000000101</v>
      </c>
      <c r="FW79">
        <f t="shared" si="188"/>
        <v>13.7295999999999</v>
      </c>
      <c r="FX79">
        <f t="shared" si="189"/>
        <v>0.19965126666666519</v>
      </c>
      <c r="GA79">
        <v>19.48</v>
      </c>
      <c r="GB79">
        <v>7.7619312738321904</v>
      </c>
      <c r="GC79">
        <f t="shared" si="190"/>
        <v>0.64682760615268253</v>
      </c>
      <c r="GD79">
        <f t="shared" si="222"/>
        <v>21.307201804241803</v>
      </c>
      <c r="GE79">
        <v>24.05</v>
      </c>
      <c r="GF79">
        <v>9.5834060391772908</v>
      </c>
      <c r="GG79">
        <f t="shared" si="191"/>
        <v>0.79861716993144094</v>
      </c>
      <c r="GH79">
        <f t="shared" si="214"/>
        <v>23.618777967987263</v>
      </c>
      <c r="GI79">
        <v>20</v>
      </c>
      <c r="GJ79">
        <v>6</v>
      </c>
      <c r="GK79">
        <v>2.3903999862958099</v>
      </c>
      <c r="GL79">
        <f t="shared" si="192"/>
        <v>0.19919999885798417</v>
      </c>
      <c r="GM79">
        <f t="shared" si="119"/>
        <v>9.362399939545055</v>
      </c>
      <c r="GN79">
        <f t="shared" si="193"/>
        <v>33.46533729930519</v>
      </c>
      <c r="GO79">
        <f t="shared" si="194"/>
        <v>8.5316172993051893</v>
      </c>
      <c r="GP79">
        <f t="shared" si="195"/>
        <v>24.933720000000001</v>
      </c>
      <c r="GQ79">
        <f t="shared" si="196"/>
        <v>0.48664177989406299</v>
      </c>
    </row>
    <row r="80" spans="1:199" x14ac:dyDescent="0.35">
      <c r="A80" s="10">
        <v>44641.517361111109</v>
      </c>
      <c r="B80">
        <v>13.7416</v>
      </c>
      <c r="C80">
        <v>-11.9168</v>
      </c>
      <c r="D80">
        <f t="shared" si="131"/>
        <v>11.9168</v>
      </c>
      <c r="F80">
        <v>0.17449999999999999</v>
      </c>
      <c r="H80">
        <v>20</v>
      </c>
      <c r="I80">
        <f t="shared" si="107"/>
        <v>6.3079999999999998</v>
      </c>
      <c r="J80">
        <f t="shared" si="132"/>
        <v>0.52566666666666662</v>
      </c>
      <c r="K80">
        <f t="shared" si="217"/>
        <v>30.488666666666642</v>
      </c>
      <c r="L80">
        <v>20</v>
      </c>
      <c r="M80">
        <f t="shared" si="120"/>
        <v>6.3079999999999998</v>
      </c>
      <c r="N80">
        <f t="shared" si="133"/>
        <v>0.52566666666666662</v>
      </c>
      <c r="O80">
        <f t="shared" si="218"/>
        <v>29.962999999999976</v>
      </c>
      <c r="P80">
        <v>20</v>
      </c>
      <c r="Q80">
        <f t="shared" si="121"/>
        <v>6.3079999999999998</v>
      </c>
      <c r="R80">
        <f t="shared" si="134"/>
        <v>0.52566666666666662</v>
      </c>
      <c r="S80">
        <f t="shared" si="197"/>
        <v>28.911666666666644</v>
      </c>
      <c r="T80">
        <v>20</v>
      </c>
      <c r="U80">
        <f t="shared" si="122"/>
        <v>6.3079999999999998</v>
      </c>
      <c r="V80">
        <f t="shared" si="135"/>
        <v>0.52566666666666662</v>
      </c>
      <c r="W80">
        <f>U80*5*60/3600+W79</f>
        <v>25.231999999999982</v>
      </c>
      <c r="X80">
        <f t="shared" si="136"/>
        <v>30.400000000000002</v>
      </c>
      <c r="Y80">
        <f t="shared" si="137"/>
        <v>43.426305882352942</v>
      </c>
      <c r="Z80">
        <f t="shared" si="138"/>
        <v>31.50950588235294</v>
      </c>
      <c r="AA80">
        <f t="shared" si="123"/>
        <v>11.9168</v>
      </c>
      <c r="AB80">
        <f t="shared" si="139"/>
        <v>0.45820073137254891</v>
      </c>
      <c r="AD80" s="31"/>
      <c r="AE80">
        <v>20</v>
      </c>
      <c r="AF80">
        <v>6.30800006306126</v>
      </c>
      <c r="AG80">
        <f t="shared" si="140"/>
        <v>0.52566667192177163</v>
      </c>
      <c r="AH80">
        <f t="shared" si="199"/>
        <v>26.064899910136326</v>
      </c>
      <c r="AI80">
        <v>20</v>
      </c>
      <c r="AJ80">
        <v>6.3080000630556601</v>
      </c>
      <c r="AK80">
        <f t="shared" si="141"/>
        <v>0.52566667192130501</v>
      </c>
      <c r="AL80">
        <f t="shared" si="200"/>
        <v>29.963000299199685</v>
      </c>
      <c r="AM80">
        <v>20</v>
      </c>
      <c r="AN80">
        <v>6.3080000630556601</v>
      </c>
      <c r="AO80">
        <f t="shared" si="142"/>
        <v>0.52566667192130501</v>
      </c>
      <c r="AP80">
        <f t="shared" si="201"/>
        <v>28.911666955369817</v>
      </c>
      <c r="AQ80">
        <v>20</v>
      </c>
      <c r="AR80">
        <v>6.3080000630661601</v>
      </c>
      <c r="AS80">
        <f t="shared" si="143"/>
        <v>0.52566667192217997</v>
      </c>
      <c r="AT80">
        <f>AR80*5*60/3600+AT79</f>
        <v>14.560966720811862</v>
      </c>
      <c r="AU80">
        <f t="shared" si="144"/>
        <v>43.426306179104401</v>
      </c>
      <c r="AV80">
        <f t="shared" si="145"/>
        <v>31.509506179104399</v>
      </c>
      <c r="AW80">
        <f t="shared" si="124"/>
        <v>11.9168</v>
      </c>
      <c r="AX80">
        <f t="shared" si="146"/>
        <v>0.45820073568780972</v>
      </c>
      <c r="BB80">
        <v>20</v>
      </c>
      <c r="BC80">
        <v>6.30800006307883</v>
      </c>
      <c r="BD80">
        <f t="shared" si="147"/>
        <v>0.5256666719232358</v>
      </c>
      <c r="BE80">
        <f t="shared" si="203"/>
        <v>24.9609998909092</v>
      </c>
      <c r="BF80">
        <v>20</v>
      </c>
      <c r="BG80">
        <v>6.3080000630722397</v>
      </c>
      <c r="BH80">
        <f t="shared" si="148"/>
        <v>0.52566667192268657</v>
      </c>
      <c r="BI80">
        <f t="shared" si="204"/>
        <v>29.962999872423296</v>
      </c>
      <c r="BJ80">
        <v>20</v>
      </c>
      <c r="BK80">
        <v>6.3080000630781896</v>
      </c>
      <c r="BL80">
        <f t="shared" si="149"/>
        <v>0.5256666719231825</v>
      </c>
      <c r="BM80">
        <f t="shared" si="205"/>
        <v>28.911666541817063</v>
      </c>
      <c r="BN80">
        <v>20</v>
      </c>
      <c r="BO80">
        <v>6.3080000614822103</v>
      </c>
      <c r="BP80">
        <f t="shared" si="150"/>
        <v>0.52566667179018423</v>
      </c>
      <c r="BQ80">
        <f>BO80*5*60/3600+BQ79</f>
        <v>12.221000470528017</v>
      </c>
      <c r="BR80">
        <f t="shared" si="151"/>
        <v>43.426306177307616</v>
      </c>
      <c r="BS80">
        <f t="shared" si="152"/>
        <v>31.509506177307614</v>
      </c>
      <c r="BT80">
        <f t="shared" si="153"/>
        <v>11.9168</v>
      </c>
      <c r="BU80">
        <f t="shared" si="154"/>
        <v>0.45820073566168157</v>
      </c>
      <c r="BW80" s="11">
        <f t="shared" si="125"/>
        <v>27.056800250711468</v>
      </c>
      <c r="BY80">
        <v>20</v>
      </c>
      <c r="BZ80">
        <v>6.3080000620987899</v>
      </c>
      <c r="CA80">
        <f t="shared" si="155"/>
        <v>0.5256666718415659</v>
      </c>
      <c r="CB80">
        <f t="shared" si="206"/>
        <v>24.960999893783555</v>
      </c>
      <c r="CC80">
        <v>20</v>
      </c>
      <c r="CD80">
        <v>6.3080000626924102</v>
      </c>
      <c r="CE80">
        <f t="shared" si="156"/>
        <v>0.52566667189103422</v>
      </c>
      <c r="CF80">
        <f t="shared" si="207"/>
        <v>29.962999876450219</v>
      </c>
      <c r="CG80">
        <v>20</v>
      </c>
      <c r="CH80">
        <v>6.3080000627400503</v>
      </c>
      <c r="CI80">
        <f t="shared" si="157"/>
        <v>0.52566667189500416</v>
      </c>
      <c r="CJ80">
        <f t="shared" si="208"/>
        <v>28.911666542852643</v>
      </c>
      <c r="CK80">
        <v>20</v>
      </c>
      <c r="CL80">
        <v>6.3080000558188303</v>
      </c>
      <c r="CM80">
        <f t="shared" si="158"/>
        <v>0.52566667131823586</v>
      </c>
      <c r="CN80">
        <f>CL80*5*60/3600+CN79</f>
        <v>12.220999745324839</v>
      </c>
      <c r="CO80">
        <f t="shared" si="159"/>
        <v>30.400000293192868</v>
      </c>
      <c r="CP80">
        <f t="shared" si="126"/>
        <v>43.426306168647152</v>
      </c>
      <c r="CQ80">
        <f t="shared" si="127"/>
        <v>31.50950616864715</v>
      </c>
      <c r="CR80">
        <f t="shared" si="128"/>
        <v>11.9168</v>
      </c>
      <c r="CS80">
        <f t="shared" si="160"/>
        <v>0.45820073553574397</v>
      </c>
      <c r="CX80" s="10">
        <v>44641.517361111109</v>
      </c>
      <c r="CY80">
        <v>13.7416</v>
      </c>
      <c r="CZ80">
        <v>-25.025279999999999</v>
      </c>
      <c r="DA80">
        <f t="shared" si="161"/>
        <v>25.025279999999999</v>
      </c>
      <c r="DC80" s="11">
        <v>0.17449999999999999</v>
      </c>
      <c r="DE80">
        <v>20</v>
      </c>
      <c r="DF80">
        <f t="shared" si="162"/>
        <v>6.3079999999999998</v>
      </c>
      <c r="DG80">
        <f t="shared" si="163"/>
        <v>0.52566666666666662</v>
      </c>
      <c r="DH80">
        <f t="shared" si="219"/>
        <v>30.488666666666642</v>
      </c>
      <c r="DI80">
        <v>20</v>
      </c>
      <c r="DJ80">
        <f t="shared" si="164"/>
        <v>6.3079999999999998</v>
      </c>
      <c r="DK80">
        <f t="shared" si="165"/>
        <v>0.52566666666666662</v>
      </c>
      <c r="DL80">
        <f t="shared" si="209"/>
        <v>29.962999999999976</v>
      </c>
      <c r="DM80">
        <v>20</v>
      </c>
      <c r="DN80">
        <f t="shared" si="166"/>
        <v>6.3079999999999998</v>
      </c>
      <c r="DO80">
        <f t="shared" si="167"/>
        <v>0.52566666666666662</v>
      </c>
      <c r="DP80">
        <f t="shared" si="116"/>
        <v>28.911666666666644</v>
      </c>
      <c r="DQ80">
        <v>20</v>
      </c>
      <c r="DR80">
        <f t="shared" si="168"/>
        <v>6.3079999999999998</v>
      </c>
      <c r="DS80">
        <f t="shared" si="169"/>
        <v>0.52566666666666662</v>
      </c>
      <c r="DT80">
        <f t="shared" si="210"/>
        <v>25.231999999999982</v>
      </c>
      <c r="DU80">
        <f t="shared" si="170"/>
        <v>30.400000000000002</v>
      </c>
      <c r="DV80">
        <f t="shared" si="129"/>
        <v>43.426305882352942</v>
      </c>
      <c r="DW80">
        <f t="shared" si="130"/>
        <v>18.401025882352943</v>
      </c>
      <c r="DX80">
        <f t="shared" si="171"/>
        <v>25.025279999999999</v>
      </c>
      <c r="DY80">
        <f t="shared" si="172"/>
        <v>0.26758158470588239</v>
      </c>
      <c r="EB80">
        <v>20</v>
      </c>
      <c r="EC80">
        <v>6.3080000630670003</v>
      </c>
      <c r="ED80">
        <f t="shared" si="173"/>
        <v>0.52566667192225003</v>
      </c>
      <c r="EE80">
        <f t="shared" si="220"/>
        <v>25.696933236646302</v>
      </c>
      <c r="EF80">
        <v>20</v>
      </c>
      <c r="EG80">
        <v>6.3080000630711996</v>
      </c>
      <c r="EH80">
        <f t="shared" si="174"/>
        <v>0.52566667192259997</v>
      </c>
      <c r="EI80">
        <f t="shared" si="211"/>
        <v>29.963000299248908</v>
      </c>
      <c r="EJ80">
        <v>20</v>
      </c>
      <c r="EK80">
        <v>6.3080000630711996</v>
      </c>
      <c r="EL80">
        <f t="shared" si="175"/>
        <v>0.52566667192259997</v>
      </c>
      <c r="EM80">
        <f t="shared" si="117"/>
        <v>28.911666955418031</v>
      </c>
      <c r="EN80">
        <v>20</v>
      </c>
      <c r="EO80">
        <v>6.3080000630749904</v>
      </c>
      <c r="EP80">
        <f t="shared" si="176"/>
        <v>0.52566667192291583</v>
      </c>
      <c r="EQ80">
        <f>EO80*5*60/3600+EQ79</f>
        <v>13.825033373824137</v>
      </c>
      <c r="ER80">
        <f t="shared" si="177"/>
        <v>30.400000303957103</v>
      </c>
      <c r="ES80">
        <f t="shared" si="178"/>
        <v>43.426306179158111</v>
      </c>
      <c r="ET80">
        <f t="shared" si="179"/>
        <v>18.401026179158112</v>
      </c>
      <c r="EU80">
        <f t="shared" si="180"/>
        <v>25.025279999999999</v>
      </c>
      <c r="EV80">
        <f t="shared" si="181"/>
        <v>0.26758158902192419</v>
      </c>
      <c r="FB80" s="10">
        <v>44641.517361111109</v>
      </c>
      <c r="FC80">
        <v>13.7416</v>
      </c>
      <c r="FD80">
        <v>-25.025279999999999</v>
      </c>
      <c r="FE80">
        <f t="shared" si="182"/>
        <v>25.025279999999999</v>
      </c>
      <c r="FG80" s="11">
        <v>0.17449999999999999</v>
      </c>
      <c r="FI80">
        <v>0</v>
      </c>
      <c r="FJ80">
        <v>0</v>
      </c>
      <c r="FK80">
        <f t="shared" si="183"/>
        <v>0</v>
      </c>
      <c r="FL80">
        <f t="shared" si="221"/>
        <v>36.520000000000003</v>
      </c>
      <c r="FM80">
        <v>0</v>
      </c>
      <c r="FN80">
        <v>0</v>
      </c>
      <c r="FO80">
        <f t="shared" si="184"/>
        <v>0</v>
      </c>
      <c r="FP80">
        <f t="shared" si="212"/>
        <v>49.800000000000004</v>
      </c>
      <c r="FQ80">
        <v>0</v>
      </c>
      <c r="FR80">
        <v>0</v>
      </c>
      <c r="FS80">
        <f t="shared" si="185"/>
        <v>0</v>
      </c>
      <c r="FT80">
        <f t="shared" si="213"/>
        <v>39.840000000000003</v>
      </c>
      <c r="FU80">
        <f t="shared" si="186"/>
        <v>13.7416</v>
      </c>
      <c r="FV80">
        <f t="shared" si="187"/>
        <v>-11.283679999999999</v>
      </c>
      <c r="FW80">
        <f t="shared" si="188"/>
        <v>13.7416</v>
      </c>
      <c r="FX80">
        <f t="shared" si="189"/>
        <v>0.19982576666666663</v>
      </c>
      <c r="GA80">
        <v>19.54</v>
      </c>
      <c r="GB80">
        <v>7.7859719900971402</v>
      </c>
      <c r="GC80">
        <f t="shared" si="190"/>
        <v>0.64883099917476161</v>
      </c>
      <c r="GD80">
        <f t="shared" si="222"/>
        <v>21.956032803416566</v>
      </c>
      <c r="GE80">
        <v>24.16</v>
      </c>
      <c r="GF80">
        <v>9.6254001228883492</v>
      </c>
      <c r="GG80">
        <f t="shared" si="191"/>
        <v>0.80211667690736244</v>
      </c>
      <c r="GH80">
        <f t="shared" si="214"/>
        <v>24.420894644894627</v>
      </c>
      <c r="GI80">
        <v>20</v>
      </c>
      <c r="GJ80">
        <v>6</v>
      </c>
      <c r="GK80">
        <v>2.3903999862949301</v>
      </c>
      <c r="GL80">
        <f t="shared" si="192"/>
        <v>0.19919999885791084</v>
      </c>
      <c r="GM80">
        <f>GK80*5*60/3600+GM79</f>
        <v>9.5615999384029653</v>
      </c>
      <c r="GN80">
        <f t="shared" si="193"/>
        <v>33.543372099280418</v>
      </c>
      <c r="GO80">
        <f t="shared" si="194"/>
        <v>8.5180920992804197</v>
      </c>
      <c r="GP80">
        <f t="shared" si="195"/>
        <v>25.025279999999999</v>
      </c>
      <c r="GQ80">
        <f t="shared" si="196"/>
        <v>0.48777653594370268</v>
      </c>
    </row>
    <row r="81" spans="1:199" x14ac:dyDescent="0.35">
      <c r="A81" s="10">
        <v>44641.520833333336</v>
      </c>
      <c r="B81">
        <v>15.2178</v>
      </c>
      <c r="C81">
        <v>-11.8711999999999</v>
      </c>
      <c r="D81">
        <f t="shared" si="131"/>
        <v>11.8711999999999</v>
      </c>
      <c r="F81">
        <v>0.17449999999999999</v>
      </c>
      <c r="H81">
        <v>20</v>
      </c>
      <c r="I81">
        <f t="shared" si="107"/>
        <v>6.3079999999999998</v>
      </c>
      <c r="J81">
        <f t="shared" si="132"/>
        <v>0.52566666666666662</v>
      </c>
      <c r="K81">
        <f t="shared" si="217"/>
        <v>31.014333333333308</v>
      </c>
      <c r="L81">
        <v>20</v>
      </c>
      <c r="M81">
        <f t="shared" si="120"/>
        <v>6.3079999999999998</v>
      </c>
      <c r="N81">
        <f t="shared" si="133"/>
        <v>0.52566666666666662</v>
      </c>
      <c r="O81">
        <f t="shared" si="218"/>
        <v>30.488666666666642</v>
      </c>
      <c r="P81">
        <v>20</v>
      </c>
      <c r="Q81">
        <f t="shared" si="121"/>
        <v>6.3079999999999998</v>
      </c>
      <c r="R81">
        <f t="shared" si="134"/>
        <v>0.52566666666666662</v>
      </c>
      <c r="S81">
        <f t="shared" si="197"/>
        <v>29.43733333333331</v>
      </c>
      <c r="T81">
        <v>20</v>
      </c>
      <c r="U81">
        <f t="shared" si="122"/>
        <v>6.3079999999999998</v>
      </c>
      <c r="V81">
        <f t="shared" si="135"/>
        <v>0.52566666666666662</v>
      </c>
      <c r="W81">
        <f t="shared" si="198"/>
        <v>25.757666666666648</v>
      </c>
      <c r="X81">
        <f t="shared" si="136"/>
        <v>30.400000000000002</v>
      </c>
      <c r="Y81">
        <f t="shared" si="137"/>
        <v>44.902505882352941</v>
      </c>
      <c r="Z81">
        <f t="shared" si="138"/>
        <v>33.031305882353038</v>
      </c>
      <c r="AA81">
        <f t="shared" si="123"/>
        <v>11.8711999999999</v>
      </c>
      <c r="AB81">
        <f t="shared" si="139"/>
        <v>0.48033023970588362</v>
      </c>
      <c r="AD81" s="31"/>
      <c r="AE81">
        <v>20</v>
      </c>
      <c r="AF81">
        <v>6.3080000630612396</v>
      </c>
      <c r="AG81">
        <f t="shared" si="140"/>
        <v>0.52566667192176997</v>
      </c>
      <c r="AH81">
        <f t="shared" si="199"/>
        <v>26.590566582058095</v>
      </c>
      <c r="AI81">
        <v>20</v>
      </c>
      <c r="AJ81">
        <v>6.3080000630556299</v>
      </c>
      <c r="AK81">
        <f t="shared" si="141"/>
        <v>0.52566667192130256</v>
      </c>
      <c r="AL81">
        <f t="shared" si="200"/>
        <v>30.488666971120988</v>
      </c>
      <c r="AM81">
        <v>20</v>
      </c>
      <c r="AN81">
        <v>6.3080000630556299</v>
      </c>
      <c r="AO81">
        <f t="shared" si="142"/>
        <v>0.52566667192130256</v>
      </c>
      <c r="AP81">
        <f t="shared" si="201"/>
        <v>29.437333627291121</v>
      </c>
      <c r="AQ81">
        <v>20</v>
      </c>
      <c r="AR81">
        <v>6.3080000630661504</v>
      </c>
      <c r="AS81">
        <f t="shared" si="143"/>
        <v>0.5256666719221792</v>
      </c>
      <c r="AT81">
        <f t="shared" si="202"/>
        <v>15.086633392734042</v>
      </c>
      <c r="AU81">
        <f t="shared" si="144"/>
        <v>44.902506179104293</v>
      </c>
      <c r="AV81">
        <f t="shared" si="145"/>
        <v>33.031306179104391</v>
      </c>
      <c r="AW81">
        <f t="shared" si="124"/>
        <v>11.8711999999999</v>
      </c>
      <c r="AX81">
        <f t="shared" si="146"/>
        <v>0.48033024402114299</v>
      </c>
      <c r="BB81">
        <v>20</v>
      </c>
      <c r="BC81">
        <v>6.3080000630787598</v>
      </c>
      <c r="BD81">
        <f t="shared" si="147"/>
        <v>0.52566667192322991</v>
      </c>
      <c r="BE81">
        <f t="shared" si="203"/>
        <v>25.486666562832429</v>
      </c>
      <c r="BF81">
        <v>20</v>
      </c>
      <c r="BG81">
        <v>6.3080000630723401</v>
      </c>
      <c r="BH81">
        <f t="shared" si="148"/>
        <v>0.52566667192269501</v>
      </c>
      <c r="BI81">
        <f t="shared" si="204"/>
        <v>30.488666544345993</v>
      </c>
      <c r="BJ81">
        <v>20</v>
      </c>
      <c r="BK81">
        <v>6.3080000630781399</v>
      </c>
      <c r="BL81">
        <f t="shared" si="149"/>
        <v>0.5256666719231784</v>
      </c>
      <c r="BM81">
        <f t="shared" si="205"/>
        <v>29.437333213740242</v>
      </c>
      <c r="BN81">
        <v>20</v>
      </c>
      <c r="BO81">
        <v>6.3079996494581403</v>
      </c>
      <c r="BP81">
        <f t="shared" si="150"/>
        <v>0.52566663745484499</v>
      </c>
      <c r="BQ81">
        <f t="shared" si="215"/>
        <v>12.746667107982862</v>
      </c>
      <c r="BR81">
        <f t="shared" si="151"/>
        <v>44.902505692573385</v>
      </c>
      <c r="BS81">
        <f t="shared" si="152"/>
        <v>33.031305692573483</v>
      </c>
      <c r="BT81">
        <f t="shared" si="153"/>
        <v>11.8711999999999</v>
      </c>
      <c r="BU81">
        <f t="shared" si="154"/>
        <v>0.48033023694617272</v>
      </c>
      <c r="BW81" s="11">
        <f t="shared" si="125"/>
        <v>28.578599838687481</v>
      </c>
      <c r="BY81">
        <v>20</v>
      </c>
      <c r="BZ81">
        <v>6.3080000630695601</v>
      </c>
      <c r="CA81">
        <f t="shared" si="155"/>
        <v>0.5256666719224633</v>
      </c>
      <c r="CB81">
        <f t="shared" si="206"/>
        <v>25.486666565706017</v>
      </c>
      <c r="CC81">
        <v>20</v>
      </c>
      <c r="CD81">
        <v>6.3080000630753696</v>
      </c>
      <c r="CE81">
        <f t="shared" si="156"/>
        <v>0.52566667192294747</v>
      </c>
      <c r="CF81">
        <f t="shared" si="207"/>
        <v>30.488666548373168</v>
      </c>
      <c r="CG81">
        <v>20</v>
      </c>
      <c r="CH81">
        <v>6.3080000630761601</v>
      </c>
      <c r="CI81">
        <f t="shared" si="157"/>
        <v>0.52566667192301342</v>
      </c>
      <c r="CJ81">
        <f t="shared" si="208"/>
        <v>29.437333214775656</v>
      </c>
      <c r="CK81">
        <v>20</v>
      </c>
      <c r="CL81">
        <v>6.3080000630461699</v>
      </c>
      <c r="CM81">
        <f t="shared" si="158"/>
        <v>0.52566667192051419</v>
      </c>
      <c r="CN81">
        <f t="shared" si="216"/>
        <v>12.746666417245354</v>
      </c>
      <c r="CO81">
        <f t="shared" si="159"/>
        <v>30.400000303936459</v>
      </c>
      <c r="CP81">
        <f t="shared" si="126"/>
        <v>44.902506179137951</v>
      </c>
      <c r="CQ81">
        <f t="shared" si="127"/>
        <v>33.031306179138049</v>
      </c>
      <c r="CR81">
        <f t="shared" si="128"/>
        <v>11.8711999999999</v>
      </c>
      <c r="CS81">
        <f t="shared" si="160"/>
        <v>0.48033024402163249</v>
      </c>
      <c r="CX81" s="10">
        <v>44641.520833333336</v>
      </c>
      <c r="CY81">
        <v>15.2178</v>
      </c>
      <c r="CZ81">
        <v>-24.92952</v>
      </c>
      <c r="DA81">
        <f t="shared" si="161"/>
        <v>24.92952</v>
      </c>
      <c r="DC81" s="11">
        <v>0.17449999999999999</v>
      </c>
      <c r="DE81">
        <v>20</v>
      </c>
      <c r="DF81">
        <f t="shared" si="162"/>
        <v>6.3079999999999998</v>
      </c>
      <c r="DG81">
        <f t="shared" si="163"/>
        <v>0.52566666666666662</v>
      </c>
      <c r="DH81">
        <f t="shared" si="219"/>
        <v>31.014333333333308</v>
      </c>
      <c r="DI81">
        <v>20</v>
      </c>
      <c r="DJ81">
        <f t="shared" si="164"/>
        <v>6.3079999999999998</v>
      </c>
      <c r="DK81">
        <f t="shared" si="165"/>
        <v>0.52566666666666662</v>
      </c>
      <c r="DL81">
        <f t="shared" si="209"/>
        <v>30.488666666666642</v>
      </c>
      <c r="DM81">
        <v>20</v>
      </c>
      <c r="DN81">
        <f t="shared" si="166"/>
        <v>6.3079999999999998</v>
      </c>
      <c r="DO81">
        <f t="shared" si="167"/>
        <v>0.52566666666666662</v>
      </c>
      <c r="DP81">
        <f t="shared" si="116"/>
        <v>29.43733333333331</v>
      </c>
      <c r="DQ81">
        <v>20</v>
      </c>
      <c r="DR81">
        <f t="shared" si="168"/>
        <v>6.3079999999999998</v>
      </c>
      <c r="DS81">
        <f t="shared" si="169"/>
        <v>0.52566666666666662</v>
      </c>
      <c r="DT81">
        <f t="shared" si="210"/>
        <v>25.757666666666648</v>
      </c>
      <c r="DU81">
        <f t="shared" si="170"/>
        <v>30.400000000000002</v>
      </c>
      <c r="DV81">
        <f t="shared" si="129"/>
        <v>44.902505882352941</v>
      </c>
      <c r="DW81">
        <f t="shared" si="130"/>
        <v>19.97298588235294</v>
      </c>
      <c r="DX81">
        <f t="shared" si="171"/>
        <v>24.92952</v>
      </c>
      <c r="DY81">
        <f t="shared" si="172"/>
        <v>0.29044050303921565</v>
      </c>
      <c r="EB81">
        <v>20</v>
      </c>
      <c r="EC81">
        <v>6.3080000630669604</v>
      </c>
      <c r="ED81">
        <f t="shared" si="173"/>
        <v>0.5256666719222467</v>
      </c>
      <c r="EE81">
        <f t="shared" si="220"/>
        <v>26.222599908568547</v>
      </c>
      <c r="EF81">
        <v>20</v>
      </c>
      <c r="EG81">
        <v>6.3080000630711899</v>
      </c>
      <c r="EH81">
        <f t="shared" si="174"/>
        <v>0.52566667192259919</v>
      </c>
      <c r="EI81">
        <f t="shared" si="211"/>
        <v>30.488666971171508</v>
      </c>
      <c r="EJ81">
        <v>20</v>
      </c>
      <c r="EK81">
        <v>6.3080000630711899</v>
      </c>
      <c r="EL81">
        <f t="shared" si="175"/>
        <v>0.52566667192259919</v>
      </c>
      <c r="EM81">
        <f t="shared" si="117"/>
        <v>29.437333627340632</v>
      </c>
      <c r="EN81">
        <v>20</v>
      </c>
      <c r="EO81">
        <v>6.3080000630749797</v>
      </c>
      <c r="EP81">
        <f t="shared" si="176"/>
        <v>0.52566667192291494</v>
      </c>
      <c r="EQ81">
        <f t="shared" ref="EQ81:EQ144" si="223">EO81*5*60/3600+EQ80</f>
        <v>14.350700045747052</v>
      </c>
      <c r="ER81">
        <f t="shared" si="177"/>
        <v>30.400000303957018</v>
      </c>
      <c r="ES81">
        <f t="shared" si="178"/>
        <v>44.902506179158024</v>
      </c>
      <c r="ET81">
        <f t="shared" si="179"/>
        <v>19.972986179158024</v>
      </c>
      <c r="EU81">
        <f t="shared" si="180"/>
        <v>24.92952</v>
      </c>
      <c r="EV81">
        <f t="shared" si="181"/>
        <v>0.29044050735525628</v>
      </c>
      <c r="FB81" s="10">
        <v>44641.520833333336</v>
      </c>
      <c r="FC81">
        <v>15.2178</v>
      </c>
      <c r="FD81">
        <v>-24.92952</v>
      </c>
      <c r="FE81">
        <f t="shared" si="182"/>
        <v>24.92952</v>
      </c>
      <c r="FG81" s="11">
        <v>0.17449999999999999</v>
      </c>
      <c r="FI81">
        <v>0</v>
      </c>
      <c r="FJ81">
        <v>0</v>
      </c>
      <c r="FK81">
        <f t="shared" si="183"/>
        <v>0</v>
      </c>
      <c r="FL81">
        <f t="shared" si="221"/>
        <v>36.520000000000003</v>
      </c>
      <c r="FM81">
        <v>0</v>
      </c>
      <c r="FN81">
        <v>0</v>
      </c>
      <c r="FO81">
        <f t="shared" si="184"/>
        <v>0</v>
      </c>
      <c r="FP81">
        <f t="shared" si="212"/>
        <v>49.800000000000004</v>
      </c>
      <c r="FQ81">
        <v>0</v>
      </c>
      <c r="FR81">
        <v>0</v>
      </c>
      <c r="FS81">
        <f t="shared" si="185"/>
        <v>0</v>
      </c>
      <c r="FT81">
        <f t="shared" si="213"/>
        <v>39.840000000000003</v>
      </c>
      <c r="FU81">
        <f t="shared" si="186"/>
        <v>15.2178</v>
      </c>
      <c r="FV81">
        <f t="shared" si="187"/>
        <v>-9.7117199999999997</v>
      </c>
      <c r="FW81">
        <f t="shared" si="188"/>
        <v>15.2178</v>
      </c>
      <c r="FX81">
        <f t="shared" si="189"/>
        <v>0.22129217500000001</v>
      </c>
      <c r="GA81">
        <v>18.329999999999998</v>
      </c>
      <c r="GB81">
        <v>7.3044399357072898</v>
      </c>
      <c r="GC81">
        <f t="shared" si="190"/>
        <v>0.60870332797560756</v>
      </c>
      <c r="GD81">
        <f t="shared" si="222"/>
        <v>22.564736131392173</v>
      </c>
      <c r="GE81">
        <v>22.09</v>
      </c>
      <c r="GF81">
        <v>8.8022053778051994</v>
      </c>
      <c r="GG81">
        <f t="shared" si="191"/>
        <v>0.73351711481710002</v>
      </c>
      <c r="GH81">
        <f t="shared" si="214"/>
        <v>25.154411759711728</v>
      </c>
      <c r="GI81">
        <v>20</v>
      </c>
      <c r="GJ81">
        <v>6</v>
      </c>
      <c r="GK81">
        <v>2.3903999862952099</v>
      </c>
      <c r="GL81">
        <f t="shared" si="192"/>
        <v>0.19919999885793416</v>
      </c>
      <c r="GM81">
        <f t="shared" ref="GM81:GM144" si="224">GK81*5*60/3600+GM80</f>
        <v>9.7607999372608987</v>
      </c>
      <c r="GN81">
        <f t="shared" si="193"/>
        <v>33.714845299807699</v>
      </c>
      <c r="GO81">
        <f t="shared" si="194"/>
        <v>8.7853252998076989</v>
      </c>
      <c r="GP81">
        <f t="shared" si="195"/>
        <v>24.92952</v>
      </c>
      <c r="GQ81">
        <f t="shared" si="196"/>
        <v>0.49027004206803693</v>
      </c>
    </row>
    <row r="82" spans="1:199" x14ac:dyDescent="0.35">
      <c r="A82" s="10">
        <v>44641.524305555555</v>
      </c>
      <c r="B82">
        <v>13.574999999999999</v>
      </c>
      <c r="C82">
        <v>-11.789</v>
      </c>
      <c r="D82">
        <f t="shared" si="131"/>
        <v>11.789</v>
      </c>
      <c r="F82">
        <v>0.17449999999999999</v>
      </c>
      <c r="H82">
        <v>20</v>
      </c>
      <c r="I82">
        <f t="shared" si="107"/>
        <v>6.3079999999999998</v>
      </c>
      <c r="J82">
        <f t="shared" si="132"/>
        <v>0.52566666666666662</v>
      </c>
      <c r="K82">
        <f t="shared" si="217"/>
        <v>31.539999999999974</v>
      </c>
      <c r="L82">
        <v>20</v>
      </c>
      <c r="M82">
        <f t="shared" si="120"/>
        <v>6.3079999999999998</v>
      </c>
      <c r="N82">
        <f t="shared" si="133"/>
        <v>0.52566666666666662</v>
      </c>
      <c r="O82">
        <f t="shared" si="218"/>
        <v>31.014333333333308</v>
      </c>
      <c r="P82">
        <v>20</v>
      </c>
      <c r="Q82">
        <f t="shared" si="121"/>
        <v>6.3079999999999998</v>
      </c>
      <c r="R82">
        <f t="shared" si="134"/>
        <v>0.52566666666666662</v>
      </c>
      <c r="S82">
        <f t="shared" si="197"/>
        <v>29.962999999999976</v>
      </c>
      <c r="T82">
        <v>20</v>
      </c>
      <c r="U82">
        <f t="shared" si="122"/>
        <v>6.3079999999999998</v>
      </c>
      <c r="V82">
        <f t="shared" si="135"/>
        <v>0.52566666666666662</v>
      </c>
      <c r="W82">
        <f t="shared" si="198"/>
        <v>26.283333333333314</v>
      </c>
      <c r="X82">
        <f t="shared" si="136"/>
        <v>30.400000000000002</v>
      </c>
      <c r="Y82">
        <f t="shared" si="137"/>
        <v>43.259705882352939</v>
      </c>
      <c r="Z82">
        <f t="shared" si="138"/>
        <v>31.470705882352938</v>
      </c>
      <c r="AA82">
        <f t="shared" si="123"/>
        <v>11.789</v>
      </c>
      <c r="AB82">
        <f t="shared" si="139"/>
        <v>0.45763651470588229</v>
      </c>
      <c r="AD82" s="31"/>
      <c r="AE82">
        <v>20</v>
      </c>
      <c r="AF82">
        <v>6.30800006306126</v>
      </c>
      <c r="AG82">
        <f t="shared" si="140"/>
        <v>0.52566667192177163</v>
      </c>
      <c r="AH82">
        <f t="shared" si="199"/>
        <v>27.116233253979868</v>
      </c>
      <c r="AI82">
        <v>20</v>
      </c>
      <c r="AJ82">
        <v>6.3080000630556601</v>
      </c>
      <c r="AK82">
        <f t="shared" si="141"/>
        <v>0.52566667192130501</v>
      </c>
      <c r="AL82">
        <f t="shared" si="200"/>
        <v>31.014333643042292</v>
      </c>
      <c r="AM82">
        <v>20</v>
      </c>
      <c r="AN82">
        <v>6.3080000630556601</v>
      </c>
      <c r="AO82">
        <f t="shared" si="142"/>
        <v>0.52566667192130501</v>
      </c>
      <c r="AP82">
        <f t="shared" si="201"/>
        <v>29.963000299212425</v>
      </c>
      <c r="AQ82">
        <v>20</v>
      </c>
      <c r="AR82">
        <v>6.3080000630661601</v>
      </c>
      <c r="AS82">
        <f t="shared" si="143"/>
        <v>0.52566667192217997</v>
      </c>
      <c r="AT82">
        <f t="shared" si="202"/>
        <v>15.612300064656221</v>
      </c>
      <c r="AU82">
        <f t="shared" si="144"/>
        <v>43.259706179104398</v>
      </c>
      <c r="AV82">
        <f t="shared" si="145"/>
        <v>31.470706179104397</v>
      </c>
      <c r="AW82">
        <f t="shared" si="124"/>
        <v>11.789</v>
      </c>
      <c r="AX82">
        <f t="shared" si="146"/>
        <v>0.45763651902114311</v>
      </c>
      <c r="BB82">
        <v>20</v>
      </c>
      <c r="BC82">
        <v>6.3080000630789304</v>
      </c>
      <c r="BD82">
        <f t="shared" si="147"/>
        <v>0.52566667192324412</v>
      </c>
      <c r="BE82">
        <f t="shared" si="203"/>
        <v>26.012333234755673</v>
      </c>
      <c r="BF82">
        <v>20</v>
      </c>
      <c r="BG82">
        <v>6.3080000630728597</v>
      </c>
      <c r="BH82">
        <f t="shared" si="148"/>
        <v>0.5256666719227383</v>
      </c>
      <c r="BI82">
        <f t="shared" si="204"/>
        <v>31.014333216268732</v>
      </c>
      <c r="BJ82">
        <v>20</v>
      </c>
      <c r="BK82">
        <v>6.3080000630783299</v>
      </c>
      <c r="BL82">
        <f t="shared" si="149"/>
        <v>0.52566667192319416</v>
      </c>
      <c r="BM82">
        <f t="shared" si="205"/>
        <v>29.962999885663436</v>
      </c>
      <c r="BN82">
        <v>20</v>
      </c>
      <c r="BO82">
        <v>6.3080000615326099</v>
      </c>
      <c r="BP82">
        <f t="shared" si="150"/>
        <v>0.5256666717943842</v>
      </c>
      <c r="BQ82">
        <f t="shared" si="215"/>
        <v>13.272333779777247</v>
      </c>
      <c r="BR82">
        <f t="shared" si="151"/>
        <v>43.259706177367917</v>
      </c>
      <c r="BS82">
        <f t="shared" si="152"/>
        <v>31.470706177367916</v>
      </c>
      <c r="BT82">
        <f t="shared" si="153"/>
        <v>11.789</v>
      </c>
      <c r="BU82">
        <f t="shared" si="154"/>
        <v>0.45763651899589175</v>
      </c>
      <c r="BW82" s="11">
        <f t="shared" si="125"/>
        <v>27.018000250762725</v>
      </c>
      <c r="BY82">
        <v>20</v>
      </c>
      <c r="BZ82">
        <v>6.3080000621331296</v>
      </c>
      <c r="CA82">
        <f t="shared" si="155"/>
        <v>0.5256666718444275</v>
      </c>
      <c r="CB82">
        <f t="shared" si="206"/>
        <v>26.012333237550443</v>
      </c>
      <c r="CC82">
        <v>20</v>
      </c>
      <c r="CD82">
        <v>6.3080000625317103</v>
      </c>
      <c r="CE82">
        <f t="shared" si="156"/>
        <v>0.5256666718776426</v>
      </c>
      <c r="CF82">
        <f t="shared" si="207"/>
        <v>31.014333220250812</v>
      </c>
      <c r="CG82">
        <v>20</v>
      </c>
      <c r="CH82">
        <v>6.3080000624614403</v>
      </c>
      <c r="CI82">
        <f t="shared" si="157"/>
        <v>0.52566667187178662</v>
      </c>
      <c r="CJ82">
        <f t="shared" si="208"/>
        <v>29.962999886647442</v>
      </c>
      <c r="CK82">
        <v>20</v>
      </c>
      <c r="CL82">
        <v>6.3080000500434998</v>
      </c>
      <c r="CM82">
        <f t="shared" si="158"/>
        <v>0.52566667083695839</v>
      </c>
      <c r="CN82">
        <f t="shared" si="216"/>
        <v>13.272333088082313</v>
      </c>
      <c r="CO82">
        <f t="shared" si="159"/>
        <v>30.400000285746728</v>
      </c>
      <c r="CP82">
        <f t="shared" si="126"/>
        <v>43.259706161376215</v>
      </c>
      <c r="CQ82">
        <f t="shared" si="127"/>
        <v>31.470706161376214</v>
      </c>
      <c r="CR82">
        <f t="shared" si="128"/>
        <v>11.789</v>
      </c>
      <c r="CS82">
        <f t="shared" si="160"/>
        <v>0.45763651876334566</v>
      </c>
      <c r="CX82" s="10">
        <v>44641.524305555555</v>
      </c>
      <c r="CY82">
        <v>13.574999999999999</v>
      </c>
      <c r="CZ82">
        <v>-24.756900000000002</v>
      </c>
      <c r="DA82">
        <f t="shared" si="161"/>
        <v>24.756900000000002</v>
      </c>
      <c r="DC82" s="11">
        <v>0.17449999999999999</v>
      </c>
      <c r="DE82">
        <v>20</v>
      </c>
      <c r="DF82">
        <f t="shared" si="162"/>
        <v>6.3079999999999998</v>
      </c>
      <c r="DG82">
        <f t="shared" si="163"/>
        <v>0.52566666666666662</v>
      </c>
      <c r="DH82">
        <f t="shared" si="219"/>
        <v>31.539999999999974</v>
      </c>
      <c r="DI82">
        <v>20</v>
      </c>
      <c r="DJ82">
        <f t="shared" si="164"/>
        <v>6.3079999999999998</v>
      </c>
      <c r="DK82">
        <f t="shared" si="165"/>
        <v>0.52566666666666662</v>
      </c>
      <c r="DL82">
        <f t="shared" si="209"/>
        <v>31.014333333333308</v>
      </c>
      <c r="DM82">
        <v>20</v>
      </c>
      <c r="DN82">
        <f t="shared" si="166"/>
        <v>6.3079999999999998</v>
      </c>
      <c r="DO82">
        <f t="shared" si="167"/>
        <v>0.52566666666666662</v>
      </c>
      <c r="DP82">
        <f t="shared" si="116"/>
        <v>29.962999999999976</v>
      </c>
      <c r="DQ82">
        <v>20</v>
      </c>
      <c r="DR82">
        <f t="shared" si="168"/>
        <v>6.3079999999999998</v>
      </c>
      <c r="DS82">
        <f t="shared" si="169"/>
        <v>0.52566666666666662</v>
      </c>
      <c r="DT82">
        <f t="shared" si="210"/>
        <v>26.283333333333314</v>
      </c>
      <c r="DU82">
        <f t="shared" si="170"/>
        <v>30.400000000000002</v>
      </c>
      <c r="DV82">
        <f t="shared" si="129"/>
        <v>43.259705882352939</v>
      </c>
      <c r="DW82">
        <f t="shared" si="130"/>
        <v>18.502805882352938</v>
      </c>
      <c r="DX82">
        <f t="shared" si="171"/>
        <v>24.756900000000002</v>
      </c>
      <c r="DY82">
        <f t="shared" si="172"/>
        <v>0.26906163553921564</v>
      </c>
      <c r="EB82">
        <v>20</v>
      </c>
      <c r="EC82">
        <v>6.3080000630669701</v>
      </c>
      <c r="ED82">
        <f t="shared" si="173"/>
        <v>0.52566667192224747</v>
      </c>
      <c r="EE82">
        <f t="shared" si="220"/>
        <v>26.748266580490796</v>
      </c>
      <c r="EF82">
        <v>20</v>
      </c>
      <c r="EG82">
        <v>6.3080000630711899</v>
      </c>
      <c r="EH82">
        <f t="shared" si="174"/>
        <v>0.52566667192259919</v>
      </c>
      <c r="EI82">
        <f t="shared" si="211"/>
        <v>31.014333643094108</v>
      </c>
      <c r="EJ82">
        <v>20</v>
      </c>
      <c r="EK82">
        <v>6.3080000630711899</v>
      </c>
      <c r="EL82">
        <f t="shared" si="175"/>
        <v>0.52566667192259919</v>
      </c>
      <c r="EM82">
        <f t="shared" si="117"/>
        <v>29.963000299263232</v>
      </c>
      <c r="EN82">
        <v>20</v>
      </c>
      <c r="EO82">
        <v>6.3080000630749904</v>
      </c>
      <c r="EP82">
        <f t="shared" si="176"/>
        <v>0.52566667192291583</v>
      </c>
      <c r="EQ82">
        <f t="shared" si="223"/>
        <v>14.876366717669969</v>
      </c>
      <c r="ER82">
        <f t="shared" si="177"/>
        <v>30.400000303957043</v>
      </c>
      <c r="ES82">
        <f t="shared" si="178"/>
        <v>43.259706179158051</v>
      </c>
      <c r="ET82">
        <f t="shared" si="179"/>
        <v>18.50280617915805</v>
      </c>
      <c r="EU82">
        <f t="shared" si="180"/>
        <v>24.756900000000002</v>
      </c>
      <c r="EV82">
        <f t="shared" si="181"/>
        <v>0.26906163985525666</v>
      </c>
      <c r="FB82" s="10">
        <v>44641.524305555555</v>
      </c>
      <c r="FC82">
        <v>13.574999999999999</v>
      </c>
      <c r="FD82">
        <v>-24.756900000000002</v>
      </c>
      <c r="FE82">
        <f t="shared" si="182"/>
        <v>24.756900000000002</v>
      </c>
      <c r="FG82" s="11">
        <v>0.17449999999999999</v>
      </c>
      <c r="FI82">
        <v>0</v>
      </c>
      <c r="FJ82">
        <v>0</v>
      </c>
      <c r="FK82">
        <f t="shared" si="183"/>
        <v>0</v>
      </c>
      <c r="FL82">
        <f t="shared" si="221"/>
        <v>36.520000000000003</v>
      </c>
      <c r="FM82">
        <v>0</v>
      </c>
      <c r="FN82">
        <v>0</v>
      </c>
      <c r="FO82">
        <f t="shared" si="184"/>
        <v>0</v>
      </c>
      <c r="FP82">
        <f t="shared" si="212"/>
        <v>49.800000000000004</v>
      </c>
      <c r="FQ82">
        <v>0</v>
      </c>
      <c r="FR82">
        <v>0</v>
      </c>
      <c r="FS82">
        <f t="shared" si="185"/>
        <v>0</v>
      </c>
      <c r="FT82">
        <f t="shared" si="213"/>
        <v>39.840000000000003</v>
      </c>
      <c r="FU82">
        <f t="shared" si="186"/>
        <v>13.574999999999999</v>
      </c>
      <c r="FV82">
        <f t="shared" si="187"/>
        <v>-11.181900000000002</v>
      </c>
      <c r="FW82">
        <f t="shared" si="188"/>
        <v>13.574999999999999</v>
      </c>
      <c r="FX82">
        <f t="shared" si="189"/>
        <v>0.19740312500000001</v>
      </c>
      <c r="GA82">
        <v>19.47</v>
      </c>
      <c r="GB82">
        <v>7.7552109624990004</v>
      </c>
      <c r="GC82">
        <f t="shared" si="190"/>
        <v>0.64626758020825015</v>
      </c>
      <c r="GD82">
        <f t="shared" si="222"/>
        <v>23.211003711600423</v>
      </c>
      <c r="GE82">
        <v>24.03</v>
      </c>
      <c r="GF82">
        <v>9.5716837505176908</v>
      </c>
      <c r="GG82">
        <f t="shared" si="191"/>
        <v>0.79764031254314094</v>
      </c>
      <c r="GH82">
        <f t="shared" si="214"/>
        <v>25.952052072254869</v>
      </c>
      <c r="GI82">
        <v>20</v>
      </c>
      <c r="GJ82">
        <v>6</v>
      </c>
      <c r="GK82">
        <v>2.3903999862933598</v>
      </c>
      <c r="GL82">
        <f t="shared" si="192"/>
        <v>0.19919999885778</v>
      </c>
      <c r="GM82">
        <f t="shared" si="224"/>
        <v>9.9599999361186793</v>
      </c>
      <c r="GN82">
        <f t="shared" si="193"/>
        <v>33.292294699310048</v>
      </c>
      <c r="GO82">
        <f t="shared" si="194"/>
        <v>8.5353946993100465</v>
      </c>
      <c r="GP82">
        <f t="shared" si="195"/>
        <v>24.756900000000002</v>
      </c>
      <c r="GQ82">
        <f t="shared" si="196"/>
        <v>0.48412545208580027</v>
      </c>
    </row>
    <row r="83" spans="1:199" x14ac:dyDescent="0.35">
      <c r="A83" s="10">
        <v>44641.527777777781</v>
      </c>
      <c r="B83">
        <v>13.195600000000001</v>
      </c>
      <c r="C83">
        <v>-11.763400000000001</v>
      </c>
      <c r="D83">
        <f t="shared" si="131"/>
        <v>11.763400000000001</v>
      </c>
      <c r="F83">
        <v>0.17449999999999999</v>
      </c>
      <c r="H83">
        <v>20</v>
      </c>
      <c r="I83">
        <f t="shared" si="107"/>
        <v>6.3079999999999998</v>
      </c>
      <c r="J83">
        <f t="shared" si="132"/>
        <v>0.52566666666666662</v>
      </c>
      <c r="K83">
        <f t="shared" si="217"/>
        <v>32.065666666666644</v>
      </c>
      <c r="L83">
        <v>20</v>
      </c>
      <c r="M83">
        <f t="shared" si="120"/>
        <v>6.3079999999999998</v>
      </c>
      <c r="N83">
        <f t="shared" si="133"/>
        <v>0.52566666666666662</v>
      </c>
      <c r="O83">
        <f t="shared" si="218"/>
        <v>31.539999999999974</v>
      </c>
      <c r="P83">
        <v>20</v>
      </c>
      <c r="Q83">
        <f t="shared" si="121"/>
        <v>6.3079999999999998</v>
      </c>
      <c r="R83">
        <f t="shared" si="134"/>
        <v>0.52566666666666662</v>
      </c>
      <c r="S83">
        <f t="shared" si="197"/>
        <v>30.488666666666642</v>
      </c>
      <c r="T83">
        <v>20</v>
      </c>
      <c r="U83">
        <f t="shared" si="122"/>
        <v>6.3079999999999998</v>
      </c>
      <c r="V83">
        <f t="shared" si="135"/>
        <v>0.52566666666666662</v>
      </c>
      <c r="W83">
        <f t="shared" si="198"/>
        <v>26.80899999999998</v>
      </c>
      <c r="X83">
        <f t="shared" si="136"/>
        <v>30.400000000000002</v>
      </c>
      <c r="Y83">
        <f t="shared" si="137"/>
        <v>42.880305882352943</v>
      </c>
      <c r="Z83">
        <f t="shared" si="138"/>
        <v>31.116905882352942</v>
      </c>
      <c r="AA83">
        <f t="shared" si="123"/>
        <v>11.763400000000001</v>
      </c>
      <c r="AB83">
        <f t="shared" si="139"/>
        <v>0.45249167303921567</v>
      </c>
      <c r="AD83" s="31"/>
      <c r="AE83">
        <v>20</v>
      </c>
      <c r="AF83">
        <v>6.30800006306126</v>
      </c>
      <c r="AG83">
        <f t="shared" si="140"/>
        <v>0.52566667192177163</v>
      </c>
      <c r="AH83">
        <f t="shared" si="199"/>
        <v>27.64189992590164</v>
      </c>
      <c r="AI83">
        <v>20</v>
      </c>
      <c r="AJ83">
        <v>6.3080000630556698</v>
      </c>
      <c r="AK83">
        <f t="shared" si="141"/>
        <v>0.52566667192130578</v>
      </c>
      <c r="AL83">
        <f t="shared" si="200"/>
        <v>31.540000314963599</v>
      </c>
      <c r="AM83">
        <v>20</v>
      </c>
      <c r="AN83">
        <v>6.3080000630556698</v>
      </c>
      <c r="AO83">
        <f t="shared" si="142"/>
        <v>0.52566667192130578</v>
      </c>
      <c r="AP83">
        <f t="shared" si="201"/>
        <v>30.488666971133732</v>
      </c>
      <c r="AQ83">
        <v>20</v>
      </c>
      <c r="AR83">
        <v>6.3080000630661601</v>
      </c>
      <c r="AS83">
        <f t="shared" si="143"/>
        <v>0.52566667192217997</v>
      </c>
      <c r="AT83">
        <f t="shared" si="202"/>
        <v>16.137966736578402</v>
      </c>
      <c r="AU83">
        <f t="shared" si="144"/>
        <v>42.880306179104423</v>
      </c>
      <c r="AV83">
        <f t="shared" si="145"/>
        <v>31.116906179104422</v>
      </c>
      <c r="AW83">
        <f t="shared" si="124"/>
        <v>11.763400000000001</v>
      </c>
      <c r="AX83">
        <f t="shared" si="146"/>
        <v>0.45249167735447676</v>
      </c>
      <c r="BB83">
        <v>20</v>
      </c>
      <c r="BC83">
        <v>6.3080000630789899</v>
      </c>
      <c r="BD83">
        <f t="shared" si="147"/>
        <v>0.52566667192324912</v>
      </c>
      <c r="BE83">
        <f t="shared" si="203"/>
        <v>26.537999906678923</v>
      </c>
      <c r="BF83">
        <v>20</v>
      </c>
      <c r="BG83">
        <v>6.3080000630731599</v>
      </c>
      <c r="BH83">
        <f t="shared" si="148"/>
        <v>0.52566667192276328</v>
      </c>
      <c r="BI83">
        <f t="shared" si="204"/>
        <v>31.539999888191495</v>
      </c>
      <c r="BJ83">
        <v>20</v>
      </c>
      <c r="BK83">
        <v>6.3080000630784001</v>
      </c>
      <c r="BL83">
        <f t="shared" si="149"/>
        <v>0.52566667192320005</v>
      </c>
      <c r="BM83">
        <f t="shared" si="205"/>
        <v>30.488666557586637</v>
      </c>
      <c r="BN83">
        <v>20</v>
      </c>
      <c r="BO83">
        <v>6.3080000615632104</v>
      </c>
      <c r="BP83">
        <f t="shared" si="150"/>
        <v>0.52566667179693416</v>
      </c>
      <c r="BQ83">
        <f t="shared" si="215"/>
        <v>13.798000451574181</v>
      </c>
      <c r="BR83">
        <f t="shared" si="151"/>
        <v>42.880306177404428</v>
      </c>
      <c r="BS83">
        <f t="shared" si="152"/>
        <v>31.116906177404427</v>
      </c>
      <c r="BT83">
        <f t="shared" si="153"/>
        <v>11.763400000000001</v>
      </c>
      <c r="BU83">
        <f t="shared" si="154"/>
        <v>0.45249167732975609</v>
      </c>
      <c r="BW83" s="11">
        <f t="shared" si="125"/>
        <v>26.664200250793758</v>
      </c>
      <c r="BY83">
        <v>20</v>
      </c>
      <c r="BZ83">
        <v>6.3080000630702102</v>
      </c>
      <c r="CA83">
        <f t="shared" si="155"/>
        <v>0.52566667192251748</v>
      </c>
      <c r="CB83">
        <f t="shared" si="206"/>
        <v>26.537999909472962</v>
      </c>
      <c r="CC83">
        <v>20</v>
      </c>
      <c r="CD83">
        <v>6.3080000630756796</v>
      </c>
      <c r="CE83">
        <f t="shared" si="156"/>
        <v>0.52566667192297334</v>
      </c>
      <c r="CF83">
        <f t="shared" si="207"/>
        <v>31.539999892173785</v>
      </c>
      <c r="CG83">
        <v>20</v>
      </c>
      <c r="CH83">
        <v>6.3080000630765101</v>
      </c>
      <c r="CI83">
        <f t="shared" si="157"/>
        <v>0.52566667192304251</v>
      </c>
      <c r="CJ83">
        <f t="shared" si="208"/>
        <v>30.488666558570483</v>
      </c>
      <c r="CK83">
        <v>20</v>
      </c>
      <c r="CL83">
        <v>6.3080000630493798</v>
      </c>
      <c r="CM83">
        <f t="shared" si="158"/>
        <v>0.52566667192078165</v>
      </c>
      <c r="CN83">
        <f t="shared" si="216"/>
        <v>13.797999760003094</v>
      </c>
      <c r="CO83">
        <f t="shared" si="159"/>
        <v>30.400000303941908</v>
      </c>
      <c r="CP83">
        <f t="shared" si="126"/>
        <v>42.880306179143275</v>
      </c>
      <c r="CQ83">
        <f t="shared" si="127"/>
        <v>31.116906179143275</v>
      </c>
      <c r="CR83">
        <f t="shared" si="128"/>
        <v>11.763400000000001</v>
      </c>
      <c r="CS83">
        <f t="shared" si="160"/>
        <v>0.45249167735504175</v>
      </c>
      <c r="CX83" s="10">
        <v>44641.527777777781</v>
      </c>
      <c r="CY83">
        <v>13.195600000000001</v>
      </c>
      <c r="CZ83">
        <v>-24.703140000000001</v>
      </c>
      <c r="DA83">
        <f t="shared" si="161"/>
        <v>24.703140000000001</v>
      </c>
      <c r="DC83" s="11">
        <v>0.17449999999999999</v>
      </c>
      <c r="DE83">
        <v>20</v>
      </c>
      <c r="DF83">
        <f t="shared" si="162"/>
        <v>6.3079999999999998</v>
      </c>
      <c r="DG83">
        <f t="shared" si="163"/>
        <v>0.52566666666666662</v>
      </c>
      <c r="DH83">
        <f t="shared" si="219"/>
        <v>32.065666666666644</v>
      </c>
      <c r="DI83">
        <v>20</v>
      </c>
      <c r="DJ83">
        <f t="shared" si="164"/>
        <v>6.3079999999999998</v>
      </c>
      <c r="DK83">
        <f t="shared" si="165"/>
        <v>0.52566666666666662</v>
      </c>
      <c r="DL83">
        <f t="shared" si="209"/>
        <v>31.539999999999974</v>
      </c>
      <c r="DM83">
        <v>20</v>
      </c>
      <c r="DN83">
        <f t="shared" si="166"/>
        <v>6.3079999999999998</v>
      </c>
      <c r="DO83">
        <f t="shared" si="167"/>
        <v>0.52566666666666662</v>
      </c>
      <c r="DP83">
        <f t="shared" si="116"/>
        <v>30.488666666666642</v>
      </c>
      <c r="DQ83">
        <v>20</v>
      </c>
      <c r="DR83">
        <f t="shared" si="168"/>
        <v>6.3079999999999998</v>
      </c>
      <c r="DS83">
        <f t="shared" si="169"/>
        <v>0.52566666666666662</v>
      </c>
      <c r="DT83">
        <f t="shared" si="210"/>
        <v>26.80899999999998</v>
      </c>
      <c r="DU83">
        <f t="shared" si="170"/>
        <v>30.400000000000002</v>
      </c>
      <c r="DV83">
        <f t="shared" si="129"/>
        <v>42.880305882352943</v>
      </c>
      <c r="DW83">
        <f t="shared" si="130"/>
        <v>18.177165882352941</v>
      </c>
      <c r="DX83">
        <f t="shared" si="171"/>
        <v>24.703140000000001</v>
      </c>
      <c r="DY83">
        <f t="shared" si="172"/>
        <v>0.2643262872058823</v>
      </c>
      <c r="EB83">
        <v>20</v>
      </c>
      <c r="EC83">
        <v>6.3080000630669604</v>
      </c>
      <c r="ED83">
        <f t="shared" si="173"/>
        <v>0.5256666719222467</v>
      </c>
      <c r="EE83">
        <f t="shared" si="220"/>
        <v>27.273933252413041</v>
      </c>
      <c r="EF83">
        <v>20</v>
      </c>
      <c r="EG83">
        <v>6.3080000630711996</v>
      </c>
      <c r="EH83">
        <f t="shared" si="174"/>
        <v>0.52566667192259997</v>
      </c>
      <c r="EI83">
        <f t="shared" si="211"/>
        <v>31.540000315016709</v>
      </c>
      <c r="EJ83">
        <v>20</v>
      </c>
      <c r="EK83">
        <v>6.3080000630711996</v>
      </c>
      <c r="EL83">
        <f t="shared" si="175"/>
        <v>0.52566667192259997</v>
      </c>
      <c r="EM83">
        <f t="shared" si="117"/>
        <v>30.488666971185832</v>
      </c>
      <c r="EN83">
        <v>20</v>
      </c>
      <c r="EO83">
        <v>6.3080000630749904</v>
      </c>
      <c r="EP83">
        <f t="shared" si="176"/>
        <v>0.52566667192291583</v>
      </c>
      <c r="EQ83">
        <f t="shared" si="223"/>
        <v>15.402033389592885</v>
      </c>
      <c r="ER83">
        <f t="shared" si="177"/>
        <v>30.40000030395705</v>
      </c>
      <c r="ES83">
        <f t="shared" si="178"/>
        <v>42.880306179158062</v>
      </c>
      <c r="ET83">
        <f t="shared" si="179"/>
        <v>18.177166179158061</v>
      </c>
      <c r="EU83">
        <f t="shared" si="180"/>
        <v>24.703140000000001</v>
      </c>
      <c r="EV83">
        <f t="shared" si="181"/>
        <v>0.26432629152192344</v>
      </c>
      <c r="FB83" s="10">
        <v>44641.527777777781</v>
      </c>
      <c r="FC83">
        <v>13.195600000000001</v>
      </c>
      <c r="FD83">
        <v>-24.703140000000001</v>
      </c>
      <c r="FE83">
        <f t="shared" si="182"/>
        <v>24.703140000000001</v>
      </c>
      <c r="FG83" s="11">
        <v>0.17449999999999999</v>
      </c>
      <c r="FI83">
        <v>0</v>
      </c>
      <c r="FJ83">
        <v>0</v>
      </c>
      <c r="FK83">
        <f t="shared" si="183"/>
        <v>0</v>
      </c>
      <c r="FL83">
        <f t="shared" si="221"/>
        <v>36.520000000000003</v>
      </c>
      <c r="FM83">
        <v>0</v>
      </c>
      <c r="FN83">
        <v>0</v>
      </c>
      <c r="FO83">
        <f t="shared" si="184"/>
        <v>0</v>
      </c>
      <c r="FP83">
        <f t="shared" si="212"/>
        <v>49.800000000000004</v>
      </c>
      <c r="FQ83">
        <v>0</v>
      </c>
      <c r="FR83">
        <v>0</v>
      </c>
      <c r="FS83">
        <f t="shared" si="185"/>
        <v>0</v>
      </c>
      <c r="FT83">
        <f t="shared" si="213"/>
        <v>39.840000000000003</v>
      </c>
      <c r="FU83">
        <f t="shared" si="186"/>
        <v>13.195600000000001</v>
      </c>
      <c r="FV83">
        <f t="shared" si="187"/>
        <v>-11.507540000000001</v>
      </c>
      <c r="FW83">
        <f t="shared" si="188"/>
        <v>13.195600000000001</v>
      </c>
      <c r="FX83">
        <f t="shared" si="189"/>
        <v>0.19188601666666669</v>
      </c>
      <c r="GA83">
        <v>19.71</v>
      </c>
      <c r="GB83">
        <v>7.8534350562019499</v>
      </c>
      <c r="GC83">
        <f t="shared" si="190"/>
        <v>0.65445292135016253</v>
      </c>
      <c r="GD83">
        <f t="shared" si="222"/>
        <v>23.865456632950586</v>
      </c>
      <c r="GE83">
        <v>24.46</v>
      </c>
      <c r="GF83">
        <v>9.7437408567173804</v>
      </c>
      <c r="GG83">
        <f t="shared" si="191"/>
        <v>0.81197840472644833</v>
      </c>
      <c r="GH83">
        <f t="shared" si="214"/>
        <v>26.764030476981318</v>
      </c>
      <c r="GI83">
        <v>20</v>
      </c>
      <c r="GJ83">
        <v>6</v>
      </c>
      <c r="GK83">
        <v>2.39039998629231</v>
      </c>
      <c r="GL83">
        <f t="shared" si="192"/>
        <v>0.19919999885769249</v>
      </c>
      <c r="GM83">
        <f t="shared" si="224"/>
        <v>10.159199934976371</v>
      </c>
      <c r="GN83">
        <f t="shared" si="193"/>
        <v>33.183175899211641</v>
      </c>
      <c r="GO83">
        <f t="shared" si="194"/>
        <v>8.4800358992116394</v>
      </c>
      <c r="GP83">
        <f t="shared" si="195"/>
        <v>24.703140000000001</v>
      </c>
      <c r="GQ83">
        <f t="shared" si="196"/>
        <v>0.48253868286770263</v>
      </c>
    </row>
    <row r="84" spans="1:199" x14ac:dyDescent="0.35">
      <c r="A84" s="10">
        <v>44641.53125</v>
      </c>
      <c r="B84">
        <v>13.7012</v>
      </c>
      <c r="C84">
        <v>-11.757199999999999</v>
      </c>
      <c r="D84">
        <f t="shared" si="131"/>
        <v>11.757199999999999</v>
      </c>
      <c r="F84">
        <v>0.17449999999999999</v>
      </c>
      <c r="H84">
        <v>20</v>
      </c>
      <c r="I84">
        <f t="shared" si="107"/>
        <v>6.3079999999999998</v>
      </c>
      <c r="J84">
        <f t="shared" si="132"/>
        <v>0.52566666666666662</v>
      </c>
      <c r="K84">
        <f t="shared" si="217"/>
        <v>32.59133333333331</v>
      </c>
      <c r="L84">
        <v>20</v>
      </c>
      <c r="M84">
        <f t="shared" si="120"/>
        <v>6.3079999999999998</v>
      </c>
      <c r="N84">
        <f t="shared" si="133"/>
        <v>0.52566666666666662</v>
      </c>
      <c r="O84">
        <f t="shared" si="218"/>
        <v>32.065666666666644</v>
      </c>
      <c r="P84">
        <v>20</v>
      </c>
      <c r="Q84">
        <f t="shared" si="121"/>
        <v>6.3079999999999998</v>
      </c>
      <c r="R84">
        <f t="shared" si="134"/>
        <v>0.52566666666666662</v>
      </c>
      <c r="S84">
        <f t="shared" si="197"/>
        <v>31.014333333333308</v>
      </c>
      <c r="T84">
        <v>20</v>
      </c>
      <c r="U84">
        <f t="shared" si="122"/>
        <v>6.3079999999999998</v>
      </c>
      <c r="V84">
        <f t="shared" si="135"/>
        <v>0.52566666666666662</v>
      </c>
      <c r="W84">
        <f t="shared" si="198"/>
        <v>27.334666666666646</v>
      </c>
      <c r="X84">
        <f t="shared" si="136"/>
        <v>30.400000000000002</v>
      </c>
      <c r="Y84">
        <f t="shared" si="137"/>
        <v>43.385905882352944</v>
      </c>
      <c r="Z84">
        <f t="shared" si="138"/>
        <v>31.628705882352946</v>
      </c>
      <c r="AA84">
        <f t="shared" si="123"/>
        <v>11.757199999999999</v>
      </c>
      <c r="AB84">
        <f t="shared" si="139"/>
        <v>0.45993409803921576</v>
      </c>
      <c r="AD84" s="31"/>
      <c r="AE84">
        <v>20</v>
      </c>
      <c r="AF84">
        <v>6.30800006306126</v>
      </c>
      <c r="AG84">
        <f t="shared" si="140"/>
        <v>0.52566667192177163</v>
      </c>
      <c r="AH84">
        <f t="shared" si="199"/>
        <v>28.167566597823413</v>
      </c>
      <c r="AI84">
        <v>20</v>
      </c>
      <c r="AJ84">
        <v>6.3080000630556601</v>
      </c>
      <c r="AK84">
        <f t="shared" si="141"/>
        <v>0.52566667192130501</v>
      </c>
      <c r="AL84">
        <f t="shared" si="200"/>
        <v>32.065666986884906</v>
      </c>
      <c r="AM84">
        <v>20</v>
      </c>
      <c r="AN84">
        <v>6.3080000630556601</v>
      </c>
      <c r="AO84">
        <f t="shared" si="142"/>
        <v>0.52566667192130501</v>
      </c>
      <c r="AP84">
        <f t="shared" si="201"/>
        <v>31.014333643055036</v>
      </c>
      <c r="AQ84">
        <v>20</v>
      </c>
      <c r="AR84">
        <v>6.3080000630661601</v>
      </c>
      <c r="AS84">
        <f t="shared" si="143"/>
        <v>0.52566667192217997</v>
      </c>
      <c r="AT84">
        <f t="shared" si="202"/>
        <v>16.663633408500583</v>
      </c>
      <c r="AU84">
        <f t="shared" si="144"/>
        <v>43.385906179104403</v>
      </c>
      <c r="AV84">
        <f t="shared" si="145"/>
        <v>31.628706179104405</v>
      </c>
      <c r="AW84">
        <f t="shared" si="124"/>
        <v>11.757199999999999</v>
      </c>
      <c r="AX84">
        <f t="shared" si="146"/>
        <v>0.45993410235447652</v>
      </c>
      <c r="BB84">
        <v>20</v>
      </c>
      <c r="BC84">
        <v>6.3080000630788398</v>
      </c>
      <c r="BD84">
        <f t="shared" si="147"/>
        <v>0.52566667192323668</v>
      </c>
      <c r="BE84">
        <f t="shared" si="203"/>
        <v>27.06366657860216</v>
      </c>
      <c r="BF84">
        <v>20</v>
      </c>
      <c r="BG84">
        <v>6.3080000630733801</v>
      </c>
      <c r="BH84">
        <f t="shared" si="148"/>
        <v>0.5256666719227816</v>
      </c>
      <c r="BI84">
        <f t="shared" si="204"/>
        <v>32.065666560114281</v>
      </c>
      <c r="BJ84">
        <v>20</v>
      </c>
      <c r="BK84">
        <v>6.3080000630782802</v>
      </c>
      <c r="BL84">
        <f t="shared" si="149"/>
        <v>0.52566667192319005</v>
      </c>
      <c r="BM84">
        <f t="shared" si="205"/>
        <v>31.014333229509827</v>
      </c>
      <c r="BN84">
        <v>20</v>
      </c>
      <c r="BO84">
        <v>6.3080000609827502</v>
      </c>
      <c r="BP84">
        <f t="shared" si="150"/>
        <v>0.52566667174856252</v>
      </c>
      <c r="BQ84">
        <f t="shared" si="215"/>
        <v>14.323667123322743</v>
      </c>
      <c r="BR84">
        <f t="shared" si="151"/>
        <v>43.385906176721463</v>
      </c>
      <c r="BS84">
        <f t="shared" si="152"/>
        <v>31.628706176721465</v>
      </c>
      <c r="BT84">
        <f t="shared" si="153"/>
        <v>11.757199999999999</v>
      </c>
      <c r="BU84">
        <f t="shared" si="154"/>
        <v>0.45993410231982468</v>
      </c>
      <c r="BW84" s="11">
        <f t="shared" si="125"/>
        <v>27.176000250213249</v>
      </c>
      <c r="BY84">
        <v>20</v>
      </c>
      <c r="BZ84">
        <v>6.3080000630695698</v>
      </c>
      <c r="CA84">
        <f t="shared" si="155"/>
        <v>0.52566667192246419</v>
      </c>
      <c r="CB84">
        <f t="shared" si="206"/>
        <v>27.063666581395427</v>
      </c>
      <c r="CC84">
        <v>20</v>
      </c>
      <c r="CD84">
        <v>6.3080000630746396</v>
      </c>
      <c r="CE84">
        <f t="shared" si="156"/>
        <v>0.52566667192288663</v>
      </c>
      <c r="CF84">
        <f t="shared" si="207"/>
        <v>32.065666564096674</v>
      </c>
      <c r="CG84">
        <v>20</v>
      </c>
      <c r="CH84">
        <v>6.3080000630755002</v>
      </c>
      <c r="CI84">
        <f t="shared" si="157"/>
        <v>0.52566667192295835</v>
      </c>
      <c r="CJ84">
        <f t="shared" si="208"/>
        <v>31.014333230493442</v>
      </c>
      <c r="CK84">
        <v>20</v>
      </c>
      <c r="CL84">
        <v>6.3080000630487998</v>
      </c>
      <c r="CM84">
        <f t="shared" si="158"/>
        <v>0.52566667192073335</v>
      </c>
      <c r="CN84">
        <f t="shared" si="216"/>
        <v>14.323666431923828</v>
      </c>
      <c r="CO84">
        <f t="shared" si="159"/>
        <v>30.400000303937968</v>
      </c>
      <c r="CP84">
        <f t="shared" si="126"/>
        <v>43.385906179139425</v>
      </c>
      <c r="CQ84">
        <f t="shared" si="127"/>
        <v>31.628706179139428</v>
      </c>
      <c r="CR84">
        <f t="shared" si="128"/>
        <v>11.757199999999999</v>
      </c>
      <c r="CS84">
        <f t="shared" si="160"/>
        <v>0.45993410235498589</v>
      </c>
      <c r="CX84" s="10">
        <v>44641.53125</v>
      </c>
      <c r="CY84">
        <v>13.7012</v>
      </c>
      <c r="CZ84">
        <v>-24.69012</v>
      </c>
      <c r="DA84">
        <f t="shared" si="161"/>
        <v>24.69012</v>
      </c>
      <c r="DC84" s="11">
        <v>0.17449999999999999</v>
      </c>
      <c r="DE84">
        <v>20</v>
      </c>
      <c r="DF84">
        <f t="shared" si="162"/>
        <v>6.3079999999999998</v>
      </c>
      <c r="DG84">
        <f t="shared" si="163"/>
        <v>0.52566666666666662</v>
      </c>
      <c r="DH84">
        <f t="shared" si="219"/>
        <v>32.59133333333331</v>
      </c>
      <c r="DI84">
        <v>20</v>
      </c>
      <c r="DJ84">
        <f t="shared" si="164"/>
        <v>6.3079999999999998</v>
      </c>
      <c r="DK84">
        <f t="shared" si="165"/>
        <v>0.52566666666666662</v>
      </c>
      <c r="DL84">
        <f t="shared" si="209"/>
        <v>32.065666666666644</v>
      </c>
      <c r="DM84">
        <v>20</v>
      </c>
      <c r="DN84">
        <f t="shared" si="166"/>
        <v>6.3079999999999998</v>
      </c>
      <c r="DO84">
        <f t="shared" si="167"/>
        <v>0.52566666666666662</v>
      </c>
      <c r="DP84">
        <f t="shared" si="116"/>
        <v>31.014333333333308</v>
      </c>
      <c r="DQ84">
        <v>20</v>
      </c>
      <c r="DR84">
        <f t="shared" si="168"/>
        <v>6.3079999999999998</v>
      </c>
      <c r="DS84">
        <f t="shared" si="169"/>
        <v>0.52566666666666662</v>
      </c>
      <c r="DT84">
        <f t="shared" si="210"/>
        <v>27.334666666666646</v>
      </c>
      <c r="DU84">
        <f t="shared" si="170"/>
        <v>30.400000000000002</v>
      </c>
      <c r="DV84">
        <f t="shared" si="129"/>
        <v>43.385905882352944</v>
      </c>
      <c r="DW84">
        <f t="shared" si="130"/>
        <v>18.695785882352943</v>
      </c>
      <c r="DX84">
        <f t="shared" si="171"/>
        <v>24.69012</v>
      </c>
      <c r="DY84">
        <f t="shared" si="172"/>
        <v>0.27186788637254899</v>
      </c>
      <c r="EB84">
        <v>20</v>
      </c>
      <c r="EC84">
        <v>6.3080000630669497</v>
      </c>
      <c r="ED84">
        <f t="shared" si="173"/>
        <v>0.52566667192224581</v>
      </c>
      <c r="EE84">
        <f t="shared" si="220"/>
        <v>27.799599924335286</v>
      </c>
      <c r="EF84">
        <v>20</v>
      </c>
      <c r="EG84">
        <v>6.3080000630711899</v>
      </c>
      <c r="EH84">
        <f t="shared" si="174"/>
        <v>0.52566667192259919</v>
      </c>
      <c r="EI84">
        <f t="shared" si="211"/>
        <v>32.065666986939306</v>
      </c>
      <c r="EJ84">
        <v>20</v>
      </c>
      <c r="EK84">
        <v>6.3080000630711899</v>
      </c>
      <c r="EL84">
        <f t="shared" si="175"/>
        <v>0.52566667192259919</v>
      </c>
      <c r="EM84">
        <f t="shared" si="117"/>
        <v>31.014333643108433</v>
      </c>
      <c r="EN84">
        <v>20</v>
      </c>
      <c r="EO84">
        <v>6.3080000630749904</v>
      </c>
      <c r="EP84">
        <f t="shared" si="176"/>
        <v>0.52566667192291583</v>
      </c>
      <c r="EQ84">
        <f t="shared" si="223"/>
        <v>15.927700061515802</v>
      </c>
      <c r="ER84">
        <f t="shared" si="177"/>
        <v>30.400000303957018</v>
      </c>
      <c r="ES84">
        <f t="shared" si="178"/>
        <v>43.385906179158027</v>
      </c>
      <c r="ET84">
        <f t="shared" si="179"/>
        <v>18.695786179158027</v>
      </c>
      <c r="EU84">
        <f t="shared" si="180"/>
        <v>24.69012</v>
      </c>
      <c r="EV84">
        <f t="shared" si="181"/>
        <v>0.27186789068858963</v>
      </c>
      <c r="FB84" s="10">
        <v>44641.53125</v>
      </c>
      <c r="FC84">
        <v>13.7012</v>
      </c>
      <c r="FD84">
        <v>-24.69012</v>
      </c>
      <c r="FE84">
        <f t="shared" si="182"/>
        <v>24.69012</v>
      </c>
      <c r="FG84" s="11">
        <v>0.17449999999999999</v>
      </c>
      <c r="FI84">
        <v>0</v>
      </c>
      <c r="FJ84">
        <v>0</v>
      </c>
      <c r="FK84">
        <f t="shared" si="183"/>
        <v>0</v>
      </c>
      <c r="FL84">
        <f t="shared" si="221"/>
        <v>36.520000000000003</v>
      </c>
      <c r="FM84">
        <v>0</v>
      </c>
      <c r="FN84">
        <v>0</v>
      </c>
      <c r="FO84">
        <f t="shared" si="184"/>
        <v>0</v>
      </c>
      <c r="FP84">
        <f t="shared" si="212"/>
        <v>49.800000000000004</v>
      </c>
      <c r="FQ84">
        <v>0</v>
      </c>
      <c r="FR84">
        <v>0</v>
      </c>
      <c r="FS84">
        <f t="shared" si="185"/>
        <v>0</v>
      </c>
      <c r="FT84">
        <f t="shared" si="213"/>
        <v>39.840000000000003</v>
      </c>
      <c r="FU84">
        <f t="shared" si="186"/>
        <v>13.7012</v>
      </c>
      <c r="FV84">
        <f t="shared" si="187"/>
        <v>-10.98892</v>
      </c>
      <c r="FW84">
        <f t="shared" si="188"/>
        <v>13.7012</v>
      </c>
      <c r="FX84">
        <f t="shared" si="189"/>
        <v>0.19923828333333332</v>
      </c>
      <c r="GA84">
        <v>19.32</v>
      </c>
      <c r="GB84">
        <v>7.69673289338545</v>
      </c>
      <c r="GC84">
        <f t="shared" si="190"/>
        <v>0.64139440778212087</v>
      </c>
      <c r="GD84">
        <f t="shared" si="222"/>
        <v>24.506851040732705</v>
      </c>
      <c r="GE84">
        <v>23.77</v>
      </c>
      <c r="GF84">
        <v>9.4699884196912798</v>
      </c>
      <c r="GG84">
        <f t="shared" si="191"/>
        <v>0.78916570164093991</v>
      </c>
      <c r="GH84">
        <f t="shared" si="214"/>
        <v>27.553196178622258</v>
      </c>
      <c r="GI84">
        <v>20</v>
      </c>
      <c r="GJ84">
        <v>6</v>
      </c>
      <c r="GK84">
        <v>2.3903999862917802</v>
      </c>
      <c r="GL84">
        <f t="shared" si="192"/>
        <v>0.19919999885764836</v>
      </c>
      <c r="GM84">
        <f t="shared" si="224"/>
        <v>10.35839993383402</v>
      </c>
      <c r="GN84">
        <f t="shared" si="193"/>
        <v>33.258321299368504</v>
      </c>
      <c r="GO84">
        <f t="shared" si="194"/>
        <v>8.5682012993685035</v>
      </c>
      <c r="GP84">
        <f t="shared" si="195"/>
        <v>24.69012</v>
      </c>
      <c r="GQ84">
        <f t="shared" si="196"/>
        <v>0.48363142222831695</v>
      </c>
    </row>
    <row r="85" spans="1:199" x14ac:dyDescent="0.35">
      <c r="A85" s="10">
        <v>44641.534722222219</v>
      </c>
      <c r="B85">
        <v>14.185199999999901</v>
      </c>
      <c r="C85">
        <v>-11.7654</v>
      </c>
      <c r="D85">
        <f t="shared" si="131"/>
        <v>11.7654</v>
      </c>
      <c r="F85">
        <v>0.17449999999999999</v>
      </c>
      <c r="H85">
        <v>20</v>
      </c>
      <c r="I85">
        <f t="shared" si="107"/>
        <v>6.3079999999999998</v>
      </c>
      <c r="J85">
        <f t="shared" si="132"/>
        <v>0.52566666666666662</v>
      </c>
      <c r="K85">
        <f t="shared" si="217"/>
        <v>33.116999999999976</v>
      </c>
      <c r="L85">
        <v>20</v>
      </c>
      <c r="M85">
        <f t="shared" si="120"/>
        <v>6.3079999999999998</v>
      </c>
      <c r="N85">
        <f t="shared" si="133"/>
        <v>0.52566666666666662</v>
      </c>
      <c r="O85">
        <f t="shared" si="218"/>
        <v>32.59133333333331</v>
      </c>
      <c r="P85">
        <v>20</v>
      </c>
      <c r="Q85">
        <f t="shared" si="121"/>
        <v>6.3079999999999998</v>
      </c>
      <c r="R85">
        <f t="shared" si="134"/>
        <v>0.52566666666666662</v>
      </c>
      <c r="S85">
        <f t="shared" si="197"/>
        <v>31.539999999999974</v>
      </c>
      <c r="T85">
        <v>20</v>
      </c>
      <c r="U85">
        <f t="shared" si="122"/>
        <v>6.3079999999999998</v>
      </c>
      <c r="V85">
        <f t="shared" si="135"/>
        <v>0.52566666666666662</v>
      </c>
      <c r="W85">
        <f t="shared" si="198"/>
        <v>27.860333333333312</v>
      </c>
      <c r="X85">
        <f t="shared" si="136"/>
        <v>30.400000000000002</v>
      </c>
      <c r="Y85">
        <f t="shared" si="137"/>
        <v>43.869905882352839</v>
      </c>
      <c r="Z85">
        <f t="shared" si="138"/>
        <v>32.104505882352839</v>
      </c>
      <c r="AA85">
        <f t="shared" si="123"/>
        <v>11.7654</v>
      </c>
      <c r="AB85">
        <f t="shared" si="139"/>
        <v>0.46685302303921422</v>
      </c>
      <c r="AD85" s="31"/>
      <c r="AE85">
        <v>20</v>
      </c>
      <c r="AF85">
        <v>6.3080000630612698</v>
      </c>
      <c r="AG85">
        <f t="shared" si="140"/>
        <v>0.52566667192177252</v>
      </c>
      <c r="AH85">
        <f t="shared" si="199"/>
        <v>28.693233269745186</v>
      </c>
      <c r="AI85">
        <v>20</v>
      </c>
      <c r="AJ85">
        <v>6.3080000630556503</v>
      </c>
      <c r="AK85">
        <f t="shared" si="141"/>
        <v>0.52566667192130423</v>
      </c>
      <c r="AL85">
        <f t="shared" si="200"/>
        <v>32.591333658806214</v>
      </c>
      <c r="AM85">
        <v>20</v>
      </c>
      <c r="AN85">
        <v>6.3080000630556503</v>
      </c>
      <c r="AO85">
        <f t="shared" si="142"/>
        <v>0.52566667192130423</v>
      </c>
      <c r="AP85">
        <f t="shared" si="201"/>
        <v>31.540000314976339</v>
      </c>
      <c r="AQ85">
        <v>20</v>
      </c>
      <c r="AR85">
        <v>6.3080000630661601</v>
      </c>
      <c r="AS85">
        <f t="shared" si="143"/>
        <v>0.52566667192217997</v>
      </c>
      <c r="AT85">
        <f t="shared" si="202"/>
        <v>17.189300080422765</v>
      </c>
      <c r="AU85">
        <f t="shared" si="144"/>
        <v>43.869906179104291</v>
      </c>
      <c r="AV85">
        <f t="shared" si="145"/>
        <v>32.104506179104291</v>
      </c>
      <c r="AW85">
        <f t="shared" si="124"/>
        <v>11.7654</v>
      </c>
      <c r="AX85">
        <f t="shared" si="146"/>
        <v>0.46685302735447487</v>
      </c>
      <c r="BB85">
        <v>20</v>
      </c>
      <c r="BC85">
        <v>6.3080000630789099</v>
      </c>
      <c r="BD85">
        <f t="shared" si="147"/>
        <v>0.52566667192324257</v>
      </c>
      <c r="BE85">
        <f t="shared" si="203"/>
        <v>27.589333250525403</v>
      </c>
      <c r="BF85">
        <v>20</v>
      </c>
      <c r="BG85">
        <v>6.3080000630735604</v>
      </c>
      <c r="BH85">
        <f t="shared" si="148"/>
        <v>0.5256666719227967</v>
      </c>
      <c r="BI85">
        <f t="shared" si="204"/>
        <v>32.59133323203708</v>
      </c>
      <c r="BJ85">
        <v>20</v>
      </c>
      <c r="BK85">
        <v>6.3080000630783797</v>
      </c>
      <c r="BL85">
        <f t="shared" si="149"/>
        <v>0.52566667192319827</v>
      </c>
      <c r="BM85">
        <f t="shared" si="205"/>
        <v>31.539999901433024</v>
      </c>
      <c r="BN85">
        <v>20</v>
      </c>
      <c r="BO85">
        <v>6.3079996714011202</v>
      </c>
      <c r="BP85">
        <f t="shared" si="150"/>
        <v>0.52566663928342661</v>
      </c>
      <c r="BQ85">
        <f t="shared" si="215"/>
        <v>14.84933376260617</v>
      </c>
      <c r="BR85">
        <f t="shared" si="151"/>
        <v>43.869905718390456</v>
      </c>
      <c r="BS85">
        <f t="shared" si="152"/>
        <v>32.104505718390456</v>
      </c>
      <c r="BT85">
        <f t="shared" si="153"/>
        <v>11.7654</v>
      </c>
      <c r="BU85">
        <f t="shared" si="154"/>
        <v>0.46685302065492779</v>
      </c>
      <c r="BW85" s="11">
        <f t="shared" si="125"/>
        <v>27.651799860631876</v>
      </c>
      <c r="BY85">
        <v>20</v>
      </c>
      <c r="BZ85">
        <v>6.3080000630712298</v>
      </c>
      <c r="CA85">
        <f t="shared" si="155"/>
        <v>0.52566667192260241</v>
      </c>
      <c r="CB85">
        <f t="shared" si="206"/>
        <v>27.589333253318031</v>
      </c>
      <c r="CC85">
        <v>20</v>
      </c>
      <c r="CD85">
        <v>6.3080000630760704</v>
      </c>
      <c r="CE85">
        <f t="shared" si="156"/>
        <v>0.52566667192300598</v>
      </c>
      <c r="CF85">
        <f t="shared" si="207"/>
        <v>32.591333236019679</v>
      </c>
      <c r="CG85">
        <v>20</v>
      </c>
      <c r="CH85">
        <v>6.30800006307682</v>
      </c>
      <c r="CI85">
        <f t="shared" si="157"/>
        <v>0.52566667192306837</v>
      </c>
      <c r="CJ85">
        <f t="shared" si="208"/>
        <v>31.539999902416511</v>
      </c>
      <c r="CK85">
        <v>20</v>
      </c>
      <c r="CL85">
        <v>6.3080000630506197</v>
      </c>
      <c r="CM85">
        <f t="shared" si="158"/>
        <v>0.52566667192088501</v>
      </c>
      <c r="CN85">
        <f t="shared" si="216"/>
        <v>14.849333103844712</v>
      </c>
      <c r="CO85">
        <f t="shared" si="159"/>
        <v>30.400000303945472</v>
      </c>
      <c r="CP85">
        <f t="shared" si="126"/>
        <v>43.869906179146653</v>
      </c>
      <c r="CQ85">
        <f t="shared" si="127"/>
        <v>32.104506179146654</v>
      </c>
      <c r="CR85">
        <f t="shared" si="128"/>
        <v>11.7654</v>
      </c>
      <c r="CS85">
        <f t="shared" si="160"/>
        <v>0.46685302735509088</v>
      </c>
      <c r="CX85" s="10">
        <v>44641.534722222219</v>
      </c>
      <c r="CY85">
        <v>14.185199999999901</v>
      </c>
      <c r="CZ85">
        <v>-24.707339999999999</v>
      </c>
      <c r="DA85">
        <f t="shared" si="161"/>
        <v>24.707339999999999</v>
      </c>
      <c r="DC85" s="11">
        <v>0.17449999999999999</v>
      </c>
      <c r="DE85">
        <v>20</v>
      </c>
      <c r="DF85">
        <f t="shared" si="162"/>
        <v>6.3079999999999998</v>
      </c>
      <c r="DG85">
        <f t="shared" si="163"/>
        <v>0.52566666666666662</v>
      </c>
      <c r="DH85">
        <f t="shared" si="219"/>
        <v>33.116999999999976</v>
      </c>
      <c r="DI85">
        <v>20</v>
      </c>
      <c r="DJ85">
        <f t="shared" si="164"/>
        <v>6.3079999999999998</v>
      </c>
      <c r="DK85">
        <f t="shared" si="165"/>
        <v>0.52566666666666662</v>
      </c>
      <c r="DL85">
        <f t="shared" si="209"/>
        <v>32.59133333333331</v>
      </c>
      <c r="DM85">
        <v>20</v>
      </c>
      <c r="DN85">
        <f t="shared" si="166"/>
        <v>6.3079999999999998</v>
      </c>
      <c r="DO85">
        <f t="shared" si="167"/>
        <v>0.52566666666666662</v>
      </c>
      <c r="DP85">
        <f t="shared" si="116"/>
        <v>31.539999999999974</v>
      </c>
      <c r="DQ85">
        <v>20</v>
      </c>
      <c r="DR85">
        <f t="shared" si="168"/>
        <v>6.3079999999999998</v>
      </c>
      <c r="DS85">
        <f t="shared" si="169"/>
        <v>0.52566666666666662</v>
      </c>
      <c r="DT85">
        <f t="shared" si="210"/>
        <v>27.860333333333312</v>
      </c>
      <c r="DU85">
        <f t="shared" si="170"/>
        <v>30.400000000000002</v>
      </c>
      <c r="DV85">
        <f t="shared" si="129"/>
        <v>43.869905882352839</v>
      </c>
      <c r="DW85">
        <f t="shared" si="130"/>
        <v>19.16256588235284</v>
      </c>
      <c r="DX85">
        <f t="shared" si="171"/>
        <v>24.707339999999999</v>
      </c>
      <c r="DY85">
        <f t="shared" si="172"/>
        <v>0.27865564553921418</v>
      </c>
      <c r="EB85">
        <v>20</v>
      </c>
      <c r="EC85">
        <v>6.3080000630669399</v>
      </c>
      <c r="ED85">
        <f t="shared" si="173"/>
        <v>0.52566667192224503</v>
      </c>
      <c r="EE85">
        <f t="shared" si="220"/>
        <v>28.325266596257531</v>
      </c>
      <c r="EF85">
        <v>20</v>
      </c>
      <c r="EG85">
        <v>6.3080000630711899</v>
      </c>
      <c r="EH85">
        <f t="shared" si="174"/>
        <v>0.52566667192259919</v>
      </c>
      <c r="EI85">
        <f t="shared" si="211"/>
        <v>32.591333658861906</v>
      </c>
      <c r="EJ85">
        <v>20</v>
      </c>
      <c r="EK85">
        <v>6.3080000630711899</v>
      </c>
      <c r="EL85">
        <f t="shared" si="175"/>
        <v>0.52566667192259919</v>
      </c>
      <c r="EM85">
        <f t="shared" si="117"/>
        <v>31.540000315031033</v>
      </c>
      <c r="EN85">
        <v>20</v>
      </c>
      <c r="EO85">
        <v>6.3080000630749797</v>
      </c>
      <c r="EP85">
        <f t="shared" si="176"/>
        <v>0.52566667192291494</v>
      </c>
      <c r="EQ85">
        <f t="shared" si="223"/>
        <v>16.453366733438717</v>
      </c>
      <c r="ER85">
        <f t="shared" si="177"/>
        <v>30.40000030395699</v>
      </c>
      <c r="ES85">
        <f t="shared" si="178"/>
        <v>43.869906179157901</v>
      </c>
      <c r="ET85">
        <f t="shared" si="179"/>
        <v>19.162566179157903</v>
      </c>
      <c r="EU85">
        <f t="shared" si="180"/>
        <v>24.707339999999999</v>
      </c>
      <c r="EV85">
        <f t="shared" si="181"/>
        <v>0.27865564985525448</v>
      </c>
      <c r="FB85" s="10">
        <v>44641.534722222219</v>
      </c>
      <c r="FC85">
        <v>14.185199999999901</v>
      </c>
      <c r="FD85">
        <v>-24.707339999999999</v>
      </c>
      <c r="FE85">
        <f t="shared" si="182"/>
        <v>24.707339999999999</v>
      </c>
      <c r="FG85" s="11">
        <v>0.17449999999999999</v>
      </c>
      <c r="FI85">
        <v>0</v>
      </c>
      <c r="FJ85">
        <v>0</v>
      </c>
      <c r="FK85">
        <f t="shared" si="183"/>
        <v>0</v>
      </c>
      <c r="FL85">
        <f t="shared" si="221"/>
        <v>36.520000000000003</v>
      </c>
      <c r="FM85">
        <v>0</v>
      </c>
      <c r="FN85">
        <v>0</v>
      </c>
      <c r="FO85">
        <f t="shared" si="184"/>
        <v>0</v>
      </c>
      <c r="FP85">
        <f t="shared" si="212"/>
        <v>49.800000000000004</v>
      </c>
      <c r="FQ85">
        <v>0</v>
      </c>
      <c r="FR85">
        <v>0</v>
      </c>
      <c r="FS85">
        <f t="shared" si="185"/>
        <v>0</v>
      </c>
      <c r="FT85">
        <f t="shared" si="213"/>
        <v>39.840000000000003</v>
      </c>
      <c r="FU85">
        <f t="shared" si="186"/>
        <v>14.185199999999901</v>
      </c>
      <c r="FV85">
        <f t="shared" si="187"/>
        <v>-10.522140000000098</v>
      </c>
      <c r="FW85">
        <f t="shared" si="188"/>
        <v>14.185199999999901</v>
      </c>
      <c r="FX85">
        <f t="shared" si="189"/>
        <v>0.20627644999999853</v>
      </c>
      <c r="GA85">
        <v>18.96</v>
      </c>
      <c r="GB85">
        <v>7.5544386569663802</v>
      </c>
      <c r="GC85">
        <f t="shared" si="190"/>
        <v>0.62953655474719827</v>
      </c>
      <c r="GD85">
        <f t="shared" si="222"/>
        <v>25.136387595479903</v>
      </c>
      <c r="GE85">
        <v>23.15</v>
      </c>
      <c r="GF85">
        <v>9.2248552562613106</v>
      </c>
      <c r="GG85">
        <f t="shared" si="191"/>
        <v>0.76873793802177592</v>
      </c>
      <c r="GH85">
        <f t="shared" si="214"/>
        <v>28.321934116644034</v>
      </c>
      <c r="GI85">
        <v>20</v>
      </c>
      <c r="GJ85">
        <v>6</v>
      </c>
      <c r="GK85">
        <v>2.3903999862912499</v>
      </c>
      <c r="GL85">
        <f t="shared" si="192"/>
        <v>0.19919999885760417</v>
      </c>
      <c r="GM85">
        <f t="shared" si="224"/>
        <v>10.557599932691625</v>
      </c>
      <c r="GN85">
        <f t="shared" si="193"/>
        <v>33.354893899518842</v>
      </c>
      <c r="GO85">
        <f t="shared" si="194"/>
        <v>8.6475538995188437</v>
      </c>
      <c r="GP85">
        <f t="shared" si="195"/>
        <v>24.707339999999999</v>
      </c>
      <c r="GQ85">
        <f t="shared" si="196"/>
        <v>0.4850357487888366</v>
      </c>
    </row>
    <row r="86" spans="1:199" x14ac:dyDescent="0.35">
      <c r="A86" s="10">
        <v>44641.538194444445</v>
      </c>
      <c r="B86">
        <v>12.929799999999901</v>
      </c>
      <c r="C86">
        <v>-11.627800000000001</v>
      </c>
      <c r="D86">
        <f t="shared" si="131"/>
        <v>11.627800000000001</v>
      </c>
      <c r="F86">
        <v>0.17449999999999999</v>
      </c>
      <c r="H86">
        <v>20</v>
      </c>
      <c r="I86">
        <f t="shared" si="107"/>
        <v>6.3079999999999998</v>
      </c>
      <c r="J86">
        <f t="shared" si="132"/>
        <v>0.52566666666666662</v>
      </c>
      <c r="K86">
        <f t="shared" si="217"/>
        <v>33.642666666666642</v>
      </c>
      <c r="L86">
        <v>20</v>
      </c>
      <c r="M86">
        <f t="shared" si="120"/>
        <v>6.3079999999999998</v>
      </c>
      <c r="N86">
        <f t="shared" si="133"/>
        <v>0.52566666666666662</v>
      </c>
      <c r="O86">
        <f t="shared" si="218"/>
        <v>33.116999999999976</v>
      </c>
      <c r="P86">
        <v>20</v>
      </c>
      <c r="Q86">
        <f t="shared" si="121"/>
        <v>6.3079999999999998</v>
      </c>
      <c r="R86">
        <f t="shared" si="134"/>
        <v>0.52566666666666662</v>
      </c>
      <c r="S86">
        <f t="shared" si="197"/>
        <v>32.065666666666644</v>
      </c>
      <c r="T86">
        <v>20</v>
      </c>
      <c r="U86">
        <f t="shared" si="122"/>
        <v>6.3079999999999998</v>
      </c>
      <c r="V86">
        <f t="shared" si="135"/>
        <v>0.52566666666666662</v>
      </c>
      <c r="W86">
        <f t="shared" si="198"/>
        <v>28.385999999999978</v>
      </c>
      <c r="X86">
        <f t="shared" si="136"/>
        <v>30.400000000000002</v>
      </c>
      <c r="Y86">
        <f t="shared" si="137"/>
        <v>42.614505882352844</v>
      </c>
      <c r="Z86">
        <f t="shared" si="138"/>
        <v>30.986705882352844</v>
      </c>
      <c r="AA86">
        <f t="shared" si="123"/>
        <v>11.627800000000001</v>
      </c>
      <c r="AB86">
        <f t="shared" si="139"/>
        <v>0.45059834803921428</v>
      </c>
      <c r="AD86" s="31"/>
      <c r="AE86">
        <v>20</v>
      </c>
      <c r="AF86">
        <v>6.3080000630613</v>
      </c>
      <c r="AG86">
        <f t="shared" si="140"/>
        <v>0.52566667192177496</v>
      </c>
      <c r="AH86">
        <f t="shared" si="199"/>
        <v>29.218899941666962</v>
      </c>
      <c r="AI86">
        <v>20</v>
      </c>
      <c r="AJ86">
        <v>6.3080000630556698</v>
      </c>
      <c r="AK86">
        <f t="shared" si="141"/>
        <v>0.52566667192130578</v>
      </c>
      <c r="AL86">
        <f t="shared" si="200"/>
        <v>33.117000330727521</v>
      </c>
      <c r="AM86">
        <v>20</v>
      </c>
      <c r="AN86">
        <v>6.3080000630556698</v>
      </c>
      <c r="AO86">
        <f t="shared" si="142"/>
        <v>0.52566667192130578</v>
      </c>
      <c r="AP86">
        <f t="shared" si="201"/>
        <v>32.065666986897646</v>
      </c>
      <c r="AQ86">
        <v>20</v>
      </c>
      <c r="AR86">
        <v>6.3080000630661601</v>
      </c>
      <c r="AS86">
        <f t="shared" si="143"/>
        <v>0.52566667192217997</v>
      </c>
      <c r="AT86">
        <f t="shared" si="202"/>
        <v>17.714966752344946</v>
      </c>
      <c r="AU86">
        <f t="shared" si="144"/>
        <v>42.614506179104367</v>
      </c>
      <c r="AV86">
        <f t="shared" si="145"/>
        <v>30.986706179104367</v>
      </c>
      <c r="AW86">
        <f t="shared" si="124"/>
        <v>11.627800000000001</v>
      </c>
      <c r="AX86">
        <f t="shared" si="146"/>
        <v>0.45059835235447598</v>
      </c>
      <c r="BB86">
        <v>20</v>
      </c>
      <c r="BC86">
        <v>6.3080000630789304</v>
      </c>
      <c r="BD86">
        <f t="shared" si="147"/>
        <v>0.52566667192324412</v>
      </c>
      <c r="BE86">
        <f t="shared" si="203"/>
        <v>28.114999922448646</v>
      </c>
      <c r="BF86">
        <v>20</v>
      </c>
      <c r="BG86">
        <v>6.3080000611074896</v>
      </c>
      <c r="BH86">
        <f t="shared" si="148"/>
        <v>0.52566667175895743</v>
      </c>
      <c r="BI86">
        <f t="shared" si="204"/>
        <v>33.116999903796035</v>
      </c>
      <c r="BJ86">
        <v>20</v>
      </c>
      <c r="BK86">
        <v>6.3080000630784596</v>
      </c>
      <c r="BL86">
        <f t="shared" si="149"/>
        <v>0.52566667192320493</v>
      </c>
      <c r="BM86">
        <f t="shared" si="205"/>
        <v>32.065666573356232</v>
      </c>
      <c r="BN86">
        <v>20</v>
      </c>
      <c r="BO86">
        <v>6.3079999019606703</v>
      </c>
      <c r="BP86">
        <f t="shared" si="150"/>
        <v>0.52566665849672256</v>
      </c>
      <c r="BQ86">
        <f t="shared" si="215"/>
        <v>15.375000421102893</v>
      </c>
      <c r="BR86">
        <f t="shared" si="151"/>
        <v>42.61450598732408</v>
      </c>
      <c r="BS86">
        <f t="shared" si="152"/>
        <v>30.986705987324079</v>
      </c>
      <c r="BT86">
        <f t="shared" si="153"/>
        <v>11.627800000000001</v>
      </c>
      <c r="BU86">
        <f t="shared" si="154"/>
        <v>0.45059834956567102</v>
      </c>
      <c r="BW86" s="11">
        <f t="shared" si="125"/>
        <v>26.534000089225451</v>
      </c>
      <c r="BY86">
        <v>20</v>
      </c>
      <c r="BZ86">
        <v>6.3080000630705699</v>
      </c>
      <c r="CA86">
        <f t="shared" si="155"/>
        <v>0.52566667192254746</v>
      </c>
      <c r="CB86">
        <f t="shared" si="206"/>
        <v>28.114999925240578</v>
      </c>
      <c r="CC86">
        <v>20</v>
      </c>
      <c r="CD86">
        <v>6.3080000630750899</v>
      </c>
      <c r="CE86">
        <f t="shared" si="156"/>
        <v>0.52566667192292416</v>
      </c>
      <c r="CF86">
        <f t="shared" si="207"/>
        <v>33.116999907942606</v>
      </c>
      <c r="CG86">
        <v>20</v>
      </c>
      <c r="CH86">
        <v>6.3080000630758102</v>
      </c>
      <c r="CI86">
        <f t="shared" si="157"/>
        <v>0.52566667192298411</v>
      </c>
      <c r="CJ86">
        <f t="shared" si="208"/>
        <v>32.065666574339495</v>
      </c>
      <c r="CK86">
        <v>20</v>
      </c>
      <c r="CL86">
        <v>6.3080000630500299</v>
      </c>
      <c r="CM86">
        <f t="shared" si="158"/>
        <v>0.52566667192083583</v>
      </c>
      <c r="CN86">
        <f t="shared" si="216"/>
        <v>15.374999775765549</v>
      </c>
      <c r="CO86">
        <f t="shared" si="159"/>
        <v>30.400000303941567</v>
      </c>
      <c r="CP86">
        <f t="shared" si="126"/>
        <v>42.614506179142843</v>
      </c>
      <c r="CQ86">
        <f t="shared" si="127"/>
        <v>30.986706179142843</v>
      </c>
      <c r="CR86">
        <f t="shared" si="128"/>
        <v>11.627800000000001</v>
      </c>
      <c r="CS86">
        <f t="shared" si="160"/>
        <v>0.45059835235503548</v>
      </c>
      <c r="CX86" s="10">
        <v>44641.538194444445</v>
      </c>
      <c r="CY86">
        <v>12.929799999999901</v>
      </c>
      <c r="CZ86">
        <v>-24.418379999999999</v>
      </c>
      <c r="DA86">
        <f t="shared" si="161"/>
        <v>24.418379999999999</v>
      </c>
      <c r="DC86" s="11">
        <v>0.17449999999999999</v>
      </c>
      <c r="DE86">
        <v>20</v>
      </c>
      <c r="DF86">
        <f t="shared" si="162"/>
        <v>6.3079999999999998</v>
      </c>
      <c r="DG86">
        <f t="shared" si="163"/>
        <v>0.52566666666666662</v>
      </c>
      <c r="DH86">
        <f t="shared" si="219"/>
        <v>33.642666666666642</v>
      </c>
      <c r="DI86">
        <v>20</v>
      </c>
      <c r="DJ86">
        <f t="shared" si="164"/>
        <v>6.3079999999999998</v>
      </c>
      <c r="DK86">
        <f t="shared" si="165"/>
        <v>0.52566666666666662</v>
      </c>
      <c r="DL86">
        <f t="shared" si="209"/>
        <v>33.116999999999976</v>
      </c>
      <c r="DM86">
        <v>20</v>
      </c>
      <c r="DN86">
        <f t="shared" si="166"/>
        <v>6.3079999999999998</v>
      </c>
      <c r="DO86">
        <f t="shared" si="167"/>
        <v>0.52566666666666662</v>
      </c>
      <c r="DP86">
        <f t="shared" si="116"/>
        <v>32.065666666666644</v>
      </c>
      <c r="DQ86">
        <v>20</v>
      </c>
      <c r="DR86">
        <f t="shared" si="168"/>
        <v>6.3079999999999998</v>
      </c>
      <c r="DS86">
        <f t="shared" si="169"/>
        <v>0.52566666666666662</v>
      </c>
      <c r="DT86">
        <f t="shared" si="210"/>
        <v>28.385999999999978</v>
      </c>
      <c r="DU86">
        <f t="shared" si="170"/>
        <v>30.400000000000002</v>
      </c>
      <c r="DV86">
        <f t="shared" si="129"/>
        <v>42.614505882352844</v>
      </c>
      <c r="DW86">
        <f t="shared" si="130"/>
        <v>18.196125882352845</v>
      </c>
      <c r="DX86">
        <f t="shared" si="171"/>
        <v>24.418379999999999</v>
      </c>
      <c r="DY86">
        <f t="shared" si="172"/>
        <v>0.26460199720588096</v>
      </c>
      <c r="EB86">
        <v>20</v>
      </c>
      <c r="EC86">
        <v>6.3080000630669399</v>
      </c>
      <c r="ED86">
        <f t="shared" si="173"/>
        <v>0.52566667192224503</v>
      </c>
      <c r="EE86">
        <f t="shared" si="220"/>
        <v>28.850933268179777</v>
      </c>
      <c r="EF86">
        <v>20</v>
      </c>
      <c r="EG86">
        <v>6.3080000630711996</v>
      </c>
      <c r="EH86">
        <f t="shared" si="174"/>
        <v>0.52566667192259997</v>
      </c>
      <c r="EI86">
        <f t="shared" si="211"/>
        <v>33.117000330784506</v>
      </c>
      <c r="EJ86">
        <v>20</v>
      </c>
      <c r="EK86">
        <v>6.3080000630711996</v>
      </c>
      <c r="EL86">
        <f t="shared" si="175"/>
        <v>0.52566667192259997</v>
      </c>
      <c r="EM86">
        <f t="shared" si="117"/>
        <v>32.06566698695363</v>
      </c>
      <c r="EN86">
        <v>20</v>
      </c>
      <c r="EO86">
        <v>6.3080000630749904</v>
      </c>
      <c r="EP86">
        <f t="shared" si="176"/>
        <v>0.52566667192291583</v>
      </c>
      <c r="EQ86">
        <f t="shared" si="223"/>
        <v>16.979033405361633</v>
      </c>
      <c r="ER86">
        <f t="shared" si="177"/>
        <v>30.400000303957025</v>
      </c>
      <c r="ES86">
        <f t="shared" si="178"/>
        <v>42.614506179157935</v>
      </c>
      <c r="ET86">
        <f t="shared" si="179"/>
        <v>18.196126179157936</v>
      </c>
      <c r="EU86">
        <f t="shared" si="180"/>
        <v>24.418379999999999</v>
      </c>
      <c r="EV86">
        <f t="shared" si="181"/>
        <v>0.26460200152192165</v>
      </c>
      <c r="FB86" s="10">
        <v>44641.538194444445</v>
      </c>
      <c r="FC86">
        <v>12.929799999999901</v>
      </c>
      <c r="FD86">
        <v>-24.418379999999999</v>
      </c>
      <c r="FE86">
        <f t="shared" si="182"/>
        <v>24.418379999999999</v>
      </c>
      <c r="FG86" s="11">
        <v>0.17449999999999999</v>
      </c>
      <c r="FI86">
        <v>0</v>
      </c>
      <c r="FJ86">
        <v>0</v>
      </c>
      <c r="FK86">
        <f t="shared" si="183"/>
        <v>0</v>
      </c>
      <c r="FL86">
        <f t="shared" si="221"/>
        <v>36.520000000000003</v>
      </c>
      <c r="FM86">
        <v>0</v>
      </c>
      <c r="FN86">
        <v>0</v>
      </c>
      <c r="FO86">
        <f t="shared" si="184"/>
        <v>0</v>
      </c>
      <c r="FP86">
        <f t="shared" si="212"/>
        <v>49.800000000000004</v>
      </c>
      <c r="FQ86">
        <v>0</v>
      </c>
      <c r="FR86">
        <v>0</v>
      </c>
      <c r="FS86">
        <f t="shared" si="185"/>
        <v>0</v>
      </c>
      <c r="FT86">
        <f t="shared" si="213"/>
        <v>39.840000000000003</v>
      </c>
      <c r="FU86">
        <f t="shared" si="186"/>
        <v>12.929799999999901</v>
      </c>
      <c r="FV86">
        <f t="shared" si="187"/>
        <v>-11.488580000000098</v>
      </c>
      <c r="FW86">
        <f t="shared" si="188"/>
        <v>12.929799999999901</v>
      </c>
      <c r="FX86">
        <f t="shared" si="189"/>
        <v>0.18802084166666519</v>
      </c>
      <c r="GA86">
        <v>19.7</v>
      </c>
      <c r="GB86">
        <v>7.8477262500049401</v>
      </c>
      <c r="GC86">
        <f t="shared" si="190"/>
        <v>0.65397718750041167</v>
      </c>
      <c r="GD86">
        <f t="shared" si="222"/>
        <v>25.790364782980316</v>
      </c>
      <c r="GE86">
        <v>24.43</v>
      </c>
      <c r="GF86">
        <v>9.7337128629204699</v>
      </c>
      <c r="GG86">
        <f t="shared" si="191"/>
        <v>0.81114273857670582</v>
      </c>
      <c r="GH86">
        <f t="shared" si="214"/>
        <v>29.13307685522074</v>
      </c>
      <c r="GI86">
        <v>20</v>
      </c>
      <c r="GJ86">
        <v>6</v>
      </c>
      <c r="GK86">
        <v>2.39039998628982</v>
      </c>
      <c r="GL86">
        <f t="shared" si="192"/>
        <v>0.19919999885748499</v>
      </c>
      <c r="GM86">
        <f t="shared" si="224"/>
        <v>10.756799931549111</v>
      </c>
      <c r="GN86">
        <f t="shared" si="193"/>
        <v>32.901639099215132</v>
      </c>
      <c r="GO86">
        <f t="shared" si="194"/>
        <v>8.4832590992151324</v>
      </c>
      <c r="GP86">
        <f t="shared" si="195"/>
        <v>24.418379999999999</v>
      </c>
      <c r="GQ86">
        <f t="shared" si="196"/>
        <v>0.47844466856775331</v>
      </c>
    </row>
    <row r="87" spans="1:199" x14ac:dyDescent="0.35">
      <c r="A87" s="10">
        <v>44641.541666666664</v>
      </c>
      <c r="B87">
        <v>13.093400000000001</v>
      </c>
      <c r="C87">
        <v>-11.7018</v>
      </c>
      <c r="D87">
        <f t="shared" si="131"/>
        <v>11.7018</v>
      </c>
      <c r="F87">
        <v>0.15698999999999999</v>
      </c>
      <c r="H87">
        <v>20</v>
      </c>
      <c r="I87">
        <f t="shared" si="107"/>
        <v>6.3079999999999998</v>
      </c>
      <c r="J87">
        <f t="shared" si="132"/>
        <v>0.52566666666666662</v>
      </c>
      <c r="K87">
        <f t="shared" si="217"/>
        <v>34.168333333333308</v>
      </c>
      <c r="L87">
        <v>20</v>
      </c>
      <c r="M87">
        <f t="shared" si="120"/>
        <v>6.3079999999999998</v>
      </c>
      <c r="N87">
        <f t="shared" si="133"/>
        <v>0.52566666666666662</v>
      </c>
      <c r="O87">
        <f t="shared" si="218"/>
        <v>33.642666666666642</v>
      </c>
      <c r="P87">
        <v>20</v>
      </c>
      <c r="Q87">
        <f t="shared" si="121"/>
        <v>6.3079999999999998</v>
      </c>
      <c r="R87">
        <f t="shared" si="134"/>
        <v>0.52566666666666662</v>
      </c>
      <c r="S87">
        <f t="shared" si="197"/>
        <v>32.59133333333331</v>
      </c>
      <c r="T87">
        <v>20</v>
      </c>
      <c r="U87">
        <f t="shared" si="122"/>
        <v>6.3079999999999998</v>
      </c>
      <c r="V87">
        <f t="shared" si="135"/>
        <v>0.52566666666666662</v>
      </c>
      <c r="W87">
        <f t="shared" si="198"/>
        <v>28.911666666666644</v>
      </c>
      <c r="X87">
        <f t="shared" si="136"/>
        <v>30.400000000000002</v>
      </c>
      <c r="Y87">
        <f t="shared" si="137"/>
        <v>42.778105882352939</v>
      </c>
      <c r="Z87">
        <f t="shared" si="138"/>
        <v>31.076305882352941</v>
      </c>
      <c r="AA87">
        <f t="shared" si="123"/>
        <v>11.7018</v>
      </c>
      <c r="AB87">
        <f t="shared" si="139"/>
        <v>0.40655577170588225</v>
      </c>
      <c r="AD87" s="31"/>
      <c r="AE87">
        <v>20</v>
      </c>
      <c r="AF87">
        <v>6.3080000630634601</v>
      </c>
      <c r="AG87">
        <f t="shared" si="140"/>
        <v>0.52566667192195504</v>
      </c>
      <c r="AH87">
        <f t="shared" si="199"/>
        <v>29.744566613588916</v>
      </c>
      <c r="AI87">
        <v>20</v>
      </c>
      <c r="AJ87">
        <v>6.3080000630590503</v>
      </c>
      <c r="AK87">
        <f t="shared" si="141"/>
        <v>0.52566667192158756</v>
      </c>
      <c r="AL87">
        <f t="shared" si="200"/>
        <v>33.642667002649105</v>
      </c>
      <c r="AM87">
        <v>20</v>
      </c>
      <c r="AN87">
        <v>6.3080000630590503</v>
      </c>
      <c r="AO87">
        <f t="shared" si="142"/>
        <v>0.52566667192158756</v>
      </c>
      <c r="AP87">
        <f t="shared" si="201"/>
        <v>32.591333658819231</v>
      </c>
      <c r="AQ87">
        <v>20</v>
      </c>
      <c r="AR87">
        <v>6.3080000630673299</v>
      </c>
      <c r="AS87">
        <f t="shared" si="143"/>
        <v>0.52566667192227745</v>
      </c>
      <c r="AT87">
        <f t="shared" si="202"/>
        <v>18.240633424267223</v>
      </c>
      <c r="AU87">
        <f t="shared" si="144"/>
        <v>42.778106179116342</v>
      </c>
      <c r="AV87">
        <f t="shared" si="145"/>
        <v>31.076306179116344</v>
      </c>
      <c r="AW87">
        <f t="shared" si="124"/>
        <v>11.7018</v>
      </c>
      <c r="AX87">
        <f t="shared" si="146"/>
        <v>0.40655577558828954</v>
      </c>
      <c r="BB87">
        <v>20</v>
      </c>
      <c r="BC87">
        <v>6.3080000630782704</v>
      </c>
      <c r="BD87">
        <f t="shared" si="147"/>
        <v>0.52566667192318917</v>
      </c>
      <c r="BE87">
        <f t="shared" si="203"/>
        <v>28.640666594371837</v>
      </c>
      <c r="BF87">
        <v>20</v>
      </c>
      <c r="BG87">
        <v>6.3080000630722397</v>
      </c>
      <c r="BH87">
        <f t="shared" si="148"/>
        <v>0.52566667192268657</v>
      </c>
      <c r="BI87">
        <f t="shared" si="204"/>
        <v>33.642666575718721</v>
      </c>
      <c r="BJ87">
        <v>20</v>
      </c>
      <c r="BK87">
        <v>6.3080000630775697</v>
      </c>
      <c r="BL87">
        <f t="shared" si="149"/>
        <v>0.52566667192313088</v>
      </c>
      <c r="BM87">
        <f t="shared" si="205"/>
        <v>32.591333245279365</v>
      </c>
      <c r="BN87">
        <v>20</v>
      </c>
      <c r="BO87">
        <v>6.3080000616372098</v>
      </c>
      <c r="BP87">
        <f t="shared" si="150"/>
        <v>0.52566667180310078</v>
      </c>
      <c r="BQ87">
        <f t="shared" si="215"/>
        <v>15.900667092905994</v>
      </c>
      <c r="BR87">
        <f t="shared" si="151"/>
        <v>42.778106177488581</v>
      </c>
      <c r="BS87">
        <f t="shared" si="152"/>
        <v>31.076306177488583</v>
      </c>
      <c r="BT87">
        <f t="shared" si="153"/>
        <v>11.7018</v>
      </c>
      <c r="BU87">
        <f t="shared" si="154"/>
        <v>0.4065557755669944</v>
      </c>
      <c r="BW87" s="11">
        <f t="shared" si="125"/>
        <v>26.623600250865294</v>
      </c>
      <c r="BY87">
        <v>20</v>
      </c>
      <c r="BZ87">
        <v>6.3080000630695396</v>
      </c>
      <c r="CA87">
        <f t="shared" si="155"/>
        <v>0.52566667192246164</v>
      </c>
      <c r="CB87">
        <f t="shared" si="206"/>
        <v>28.64066659716304</v>
      </c>
      <c r="CC87">
        <v>20</v>
      </c>
      <c r="CD87">
        <v>6.3080000630753004</v>
      </c>
      <c r="CE87">
        <f t="shared" si="156"/>
        <v>0.5256666719229417</v>
      </c>
      <c r="CF87">
        <f t="shared" si="207"/>
        <v>33.642666579865548</v>
      </c>
      <c r="CG87">
        <v>20</v>
      </c>
      <c r="CH87">
        <v>6.3080000630492403</v>
      </c>
      <c r="CI87">
        <f t="shared" si="157"/>
        <v>0.5256666719207701</v>
      </c>
      <c r="CJ87">
        <f t="shared" si="208"/>
        <v>32.591333246260263</v>
      </c>
      <c r="CK87">
        <v>20</v>
      </c>
      <c r="CL87">
        <v>6.3080000630504998</v>
      </c>
      <c r="CM87">
        <f t="shared" si="158"/>
        <v>0.52566667192087502</v>
      </c>
      <c r="CN87">
        <f t="shared" si="216"/>
        <v>15.900666447686424</v>
      </c>
      <c r="CO87">
        <f t="shared" si="159"/>
        <v>30.400000303909135</v>
      </c>
      <c r="CP87">
        <f t="shared" si="126"/>
        <v>42.778106179111276</v>
      </c>
      <c r="CQ87">
        <f t="shared" si="127"/>
        <v>31.076306179111278</v>
      </c>
      <c r="CR87">
        <f t="shared" si="128"/>
        <v>11.7018</v>
      </c>
      <c r="CS87">
        <f t="shared" si="160"/>
        <v>0.4065557755882232</v>
      </c>
      <c r="CX87" s="10">
        <v>44641.541666666664</v>
      </c>
      <c r="CY87">
        <v>13.093400000000001</v>
      </c>
      <c r="CZ87">
        <v>-24.573779999999999</v>
      </c>
      <c r="DA87">
        <f t="shared" si="161"/>
        <v>24.573779999999999</v>
      </c>
      <c r="DC87" s="11">
        <v>0.15698999999999999</v>
      </c>
      <c r="DE87">
        <v>20</v>
      </c>
      <c r="DF87">
        <f t="shared" si="162"/>
        <v>6.3079999999999998</v>
      </c>
      <c r="DG87">
        <f t="shared" si="163"/>
        <v>0.52566666666666662</v>
      </c>
      <c r="DH87">
        <f t="shared" si="219"/>
        <v>34.168333333333308</v>
      </c>
      <c r="DI87">
        <v>20</v>
      </c>
      <c r="DJ87">
        <f t="shared" si="164"/>
        <v>6.3079999999999998</v>
      </c>
      <c r="DK87">
        <f t="shared" si="165"/>
        <v>0.52566666666666662</v>
      </c>
      <c r="DL87">
        <f t="shared" si="209"/>
        <v>33.642666666666642</v>
      </c>
      <c r="DM87">
        <v>20</v>
      </c>
      <c r="DN87">
        <f t="shared" si="166"/>
        <v>6.3079999999999998</v>
      </c>
      <c r="DO87">
        <f t="shared" si="167"/>
        <v>0.52566666666666662</v>
      </c>
      <c r="DP87">
        <f t="shared" si="116"/>
        <v>32.59133333333331</v>
      </c>
      <c r="DQ87">
        <v>20</v>
      </c>
      <c r="DR87">
        <f t="shared" si="168"/>
        <v>6.3079999999999998</v>
      </c>
      <c r="DS87">
        <f t="shared" si="169"/>
        <v>0.52566666666666662</v>
      </c>
      <c r="DT87">
        <f t="shared" si="210"/>
        <v>28.911666666666644</v>
      </c>
      <c r="DU87">
        <f t="shared" si="170"/>
        <v>30.400000000000002</v>
      </c>
      <c r="DV87">
        <f t="shared" si="129"/>
        <v>42.778105882352939</v>
      </c>
      <c r="DW87">
        <f t="shared" si="130"/>
        <v>18.20432588235294</v>
      </c>
      <c r="DX87">
        <f t="shared" si="171"/>
        <v>24.573779999999999</v>
      </c>
      <c r="DY87">
        <f t="shared" si="172"/>
        <v>0.23815809335588234</v>
      </c>
      <c r="EB87">
        <v>20</v>
      </c>
      <c r="EC87">
        <v>6.3080000630694197</v>
      </c>
      <c r="ED87">
        <f t="shared" si="173"/>
        <v>0.52566667192245164</v>
      </c>
      <c r="EE87">
        <f t="shared" si="220"/>
        <v>29.376599940102228</v>
      </c>
      <c r="EF87">
        <v>20</v>
      </c>
      <c r="EG87">
        <v>6.3080000630724102</v>
      </c>
      <c r="EH87">
        <f t="shared" si="174"/>
        <v>0.52566667192270089</v>
      </c>
      <c r="EI87">
        <f t="shared" si="211"/>
        <v>33.642667002707206</v>
      </c>
      <c r="EJ87">
        <v>20</v>
      </c>
      <c r="EK87">
        <v>6.3080000630724102</v>
      </c>
      <c r="EL87">
        <f t="shared" si="175"/>
        <v>0.52566667192270089</v>
      </c>
      <c r="EM87">
        <f t="shared" si="117"/>
        <v>32.59133365887633</v>
      </c>
      <c r="EN87">
        <v>20</v>
      </c>
      <c r="EO87">
        <v>6.3080000630753998</v>
      </c>
      <c r="EP87">
        <f t="shared" si="176"/>
        <v>0.52566667192295002</v>
      </c>
      <c r="EQ87">
        <f t="shared" si="223"/>
        <v>17.504700077284582</v>
      </c>
      <c r="ER87">
        <f t="shared" si="177"/>
        <v>30.400000303963424</v>
      </c>
      <c r="ES87">
        <f t="shared" si="178"/>
        <v>42.778106179164283</v>
      </c>
      <c r="ET87">
        <f t="shared" si="179"/>
        <v>18.204326179164283</v>
      </c>
      <c r="EU87">
        <f t="shared" si="180"/>
        <v>24.573779999999999</v>
      </c>
      <c r="EV87">
        <f t="shared" si="181"/>
        <v>0.23815809723891676</v>
      </c>
      <c r="FB87" s="10">
        <v>44641.541666666664</v>
      </c>
      <c r="FC87">
        <v>13.093400000000001</v>
      </c>
      <c r="FD87">
        <v>-24.573779999999999</v>
      </c>
      <c r="FE87">
        <f t="shared" si="182"/>
        <v>24.573779999999999</v>
      </c>
      <c r="FG87" s="11">
        <v>0.15698999999999999</v>
      </c>
      <c r="FI87">
        <v>0</v>
      </c>
      <c r="FJ87">
        <v>0</v>
      </c>
      <c r="FK87">
        <f t="shared" si="183"/>
        <v>0</v>
      </c>
      <c r="FL87">
        <f t="shared" si="221"/>
        <v>36.520000000000003</v>
      </c>
      <c r="FM87">
        <v>0</v>
      </c>
      <c r="FN87">
        <v>0</v>
      </c>
      <c r="FO87">
        <f t="shared" si="184"/>
        <v>0</v>
      </c>
      <c r="FP87">
        <f t="shared" si="212"/>
        <v>49.800000000000004</v>
      </c>
      <c r="FQ87">
        <v>0</v>
      </c>
      <c r="FR87">
        <v>0</v>
      </c>
      <c r="FS87">
        <f t="shared" si="185"/>
        <v>0</v>
      </c>
      <c r="FT87">
        <f t="shared" si="213"/>
        <v>39.840000000000003</v>
      </c>
      <c r="FU87">
        <f t="shared" si="186"/>
        <v>13.093400000000001</v>
      </c>
      <c r="FV87">
        <f t="shared" si="187"/>
        <v>-11.480379999999998</v>
      </c>
      <c r="FW87">
        <f t="shared" si="188"/>
        <v>13.093400000000001</v>
      </c>
      <c r="FX87">
        <f t="shared" si="189"/>
        <v>0.1712944055</v>
      </c>
      <c r="GA87">
        <v>21.88</v>
      </c>
      <c r="GB87">
        <v>8.7151614914233395</v>
      </c>
      <c r="GC87">
        <f t="shared" si="190"/>
        <v>0.72626345761861155</v>
      </c>
      <c r="GD87">
        <f t="shared" si="222"/>
        <v>26.516628240598926</v>
      </c>
      <c r="GE87">
        <v>28.41</v>
      </c>
      <c r="GF87">
        <v>11.3173471745698</v>
      </c>
      <c r="GG87">
        <f t="shared" si="191"/>
        <v>0.94311226454748343</v>
      </c>
      <c r="GH87">
        <f t="shared" si="214"/>
        <v>30.076189119768223</v>
      </c>
      <c r="GI87">
        <v>20</v>
      </c>
      <c r="GJ87">
        <v>6</v>
      </c>
      <c r="GK87">
        <v>2.3903999862873899</v>
      </c>
      <c r="GL87">
        <f t="shared" si="192"/>
        <v>0.19919999885728251</v>
      </c>
      <c r="GM87">
        <f t="shared" si="224"/>
        <v>10.955999930406394</v>
      </c>
      <c r="GN87">
        <f t="shared" si="193"/>
        <v>35.516308652280536</v>
      </c>
      <c r="GO87">
        <f t="shared" si="194"/>
        <v>10.942528652280537</v>
      </c>
      <c r="GP87">
        <f t="shared" si="195"/>
        <v>24.573779999999999</v>
      </c>
      <c r="GQ87">
        <f t="shared" si="196"/>
        <v>0.46464210794346011</v>
      </c>
    </row>
    <row r="88" spans="1:199" x14ac:dyDescent="0.35">
      <c r="A88" s="10">
        <v>44641.545138888891</v>
      </c>
      <c r="B88">
        <v>13.194000000000001</v>
      </c>
      <c r="C88">
        <v>-11.603199999999999</v>
      </c>
      <c r="D88">
        <f t="shared" si="131"/>
        <v>11.603199999999999</v>
      </c>
      <c r="F88">
        <v>0.15698999999999999</v>
      </c>
      <c r="H88">
        <v>20</v>
      </c>
      <c r="I88">
        <f t="shared" ref="I88:I131" si="225">H88*380/1000*0.83</f>
        <v>6.3079999999999998</v>
      </c>
      <c r="J88">
        <f t="shared" si="132"/>
        <v>0.52566666666666662</v>
      </c>
      <c r="K88">
        <f t="shared" si="217"/>
        <v>34.693999999999974</v>
      </c>
      <c r="L88">
        <v>20</v>
      </c>
      <c r="M88">
        <f t="shared" si="120"/>
        <v>6.3079999999999998</v>
      </c>
      <c r="N88">
        <f t="shared" si="133"/>
        <v>0.52566666666666662</v>
      </c>
      <c r="O88">
        <f t="shared" si="218"/>
        <v>34.168333333333308</v>
      </c>
      <c r="P88">
        <v>20</v>
      </c>
      <c r="Q88">
        <f t="shared" si="121"/>
        <v>6.3079999999999998</v>
      </c>
      <c r="R88">
        <f t="shared" si="134"/>
        <v>0.52566666666666662</v>
      </c>
      <c r="S88">
        <f t="shared" si="197"/>
        <v>33.116999999999976</v>
      </c>
      <c r="T88">
        <v>20</v>
      </c>
      <c r="U88">
        <f t="shared" si="122"/>
        <v>6.3079999999999998</v>
      </c>
      <c r="V88">
        <f t="shared" si="135"/>
        <v>0.52566666666666662</v>
      </c>
      <c r="W88">
        <f t="shared" si="198"/>
        <v>29.43733333333331</v>
      </c>
      <c r="X88">
        <f t="shared" si="136"/>
        <v>30.400000000000002</v>
      </c>
      <c r="Y88">
        <f t="shared" si="137"/>
        <v>42.878705882352939</v>
      </c>
      <c r="Z88">
        <f t="shared" si="138"/>
        <v>31.275505882352938</v>
      </c>
      <c r="AA88">
        <f t="shared" si="123"/>
        <v>11.603199999999999</v>
      </c>
      <c r="AB88">
        <f t="shared" si="139"/>
        <v>0.40916180570588234</v>
      </c>
      <c r="AD88" s="31"/>
      <c r="AE88">
        <v>20</v>
      </c>
      <c r="AF88">
        <v>6.3080000630634903</v>
      </c>
      <c r="AG88">
        <f t="shared" si="140"/>
        <v>0.52566667192195748</v>
      </c>
      <c r="AH88">
        <f t="shared" si="199"/>
        <v>30.270233285510873</v>
      </c>
      <c r="AI88">
        <v>20</v>
      </c>
      <c r="AJ88">
        <v>6.3080000630590503</v>
      </c>
      <c r="AK88">
        <f t="shared" si="141"/>
        <v>0.52566667192158756</v>
      </c>
      <c r="AL88">
        <f t="shared" si="200"/>
        <v>34.16833367457069</v>
      </c>
      <c r="AM88">
        <v>20</v>
      </c>
      <c r="AN88">
        <v>6.3080000630590503</v>
      </c>
      <c r="AO88">
        <f t="shared" si="142"/>
        <v>0.52566667192158756</v>
      </c>
      <c r="AP88">
        <f t="shared" si="201"/>
        <v>33.117000330740815</v>
      </c>
      <c r="AQ88">
        <v>20</v>
      </c>
      <c r="AR88">
        <v>6.3080000630673299</v>
      </c>
      <c r="AS88">
        <f t="shared" si="143"/>
        <v>0.52566667192227745</v>
      </c>
      <c r="AT88">
        <f t="shared" si="202"/>
        <v>18.7663000961895</v>
      </c>
      <c r="AU88">
        <f t="shared" si="144"/>
        <v>42.878706179116378</v>
      </c>
      <c r="AV88">
        <f t="shared" si="145"/>
        <v>31.275506179116377</v>
      </c>
      <c r="AW88">
        <f t="shared" si="124"/>
        <v>11.603199999999999</v>
      </c>
      <c r="AX88">
        <f t="shared" si="146"/>
        <v>0.40916180958829002</v>
      </c>
      <c r="BB88">
        <v>20</v>
      </c>
      <c r="BC88">
        <v>6.3080000630792501</v>
      </c>
      <c r="BD88">
        <f t="shared" si="147"/>
        <v>0.52566667192327077</v>
      </c>
      <c r="BE88">
        <f t="shared" si="203"/>
        <v>29.166333266295108</v>
      </c>
      <c r="BF88">
        <v>20</v>
      </c>
      <c r="BG88">
        <v>6.3080000630736199</v>
      </c>
      <c r="BH88">
        <f t="shared" si="148"/>
        <v>0.5256666719228017</v>
      </c>
      <c r="BI88">
        <f t="shared" si="204"/>
        <v>34.16833324764152</v>
      </c>
      <c r="BJ88">
        <v>20</v>
      </c>
      <c r="BK88">
        <v>6.3080000630787598</v>
      </c>
      <c r="BL88">
        <f t="shared" si="149"/>
        <v>0.52566667192322991</v>
      </c>
      <c r="BM88">
        <f t="shared" si="205"/>
        <v>33.116999917202598</v>
      </c>
      <c r="BN88">
        <v>20</v>
      </c>
      <c r="BO88">
        <v>6.3080000616605103</v>
      </c>
      <c r="BP88">
        <f t="shared" si="150"/>
        <v>0.52566667180504256</v>
      </c>
      <c r="BQ88">
        <f t="shared" si="215"/>
        <v>16.426333764711035</v>
      </c>
      <c r="BR88">
        <f t="shared" si="151"/>
        <v>42.878706177520165</v>
      </c>
      <c r="BS88">
        <f t="shared" si="152"/>
        <v>31.275506177520164</v>
      </c>
      <c r="BT88">
        <f t="shared" si="153"/>
        <v>11.603199999999999</v>
      </c>
      <c r="BU88">
        <f t="shared" si="154"/>
        <v>0.4091618095674075</v>
      </c>
      <c r="BW88" s="11">
        <f t="shared" si="125"/>
        <v>26.822800250892136</v>
      </c>
      <c r="BY88">
        <v>20</v>
      </c>
      <c r="BZ88">
        <v>6.3080000605218398</v>
      </c>
      <c r="CA88">
        <f t="shared" si="155"/>
        <v>0.52566667171015335</v>
      </c>
      <c r="CB88">
        <f t="shared" si="206"/>
        <v>29.166333268873192</v>
      </c>
      <c r="CC88">
        <v>20</v>
      </c>
      <c r="CD88">
        <v>6.3080000630531297</v>
      </c>
      <c r="CE88">
        <f t="shared" si="156"/>
        <v>0.52566667192109406</v>
      </c>
      <c r="CF88">
        <f t="shared" si="207"/>
        <v>34.168333251786642</v>
      </c>
      <c r="CG88">
        <v>20</v>
      </c>
      <c r="CH88">
        <v>6.3080000630772703</v>
      </c>
      <c r="CI88">
        <f t="shared" si="157"/>
        <v>0.5256666719231059</v>
      </c>
      <c r="CJ88">
        <f t="shared" si="208"/>
        <v>33.116999918183367</v>
      </c>
      <c r="CK88">
        <v>20</v>
      </c>
      <c r="CL88">
        <v>6.3080000630481701</v>
      </c>
      <c r="CM88">
        <f t="shared" si="158"/>
        <v>0.52566667192068084</v>
      </c>
      <c r="CN88">
        <f t="shared" si="216"/>
        <v>16.426333119607104</v>
      </c>
      <c r="CO88">
        <f t="shared" si="159"/>
        <v>30.400000300843868</v>
      </c>
      <c r="CP88">
        <f t="shared" si="126"/>
        <v>42.878706176118129</v>
      </c>
      <c r="CQ88">
        <f t="shared" si="127"/>
        <v>31.275506176118128</v>
      </c>
      <c r="CR88">
        <f t="shared" si="128"/>
        <v>11.603199999999999</v>
      </c>
      <c r="CS88">
        <f t="shared" si="160"/>
        <v>0.40916180954906545</v>
      </c>
      <c r="CX88" s="10">
        <v>44641.545138888891</v>
      </c>
      <c r="CY88">
        <v>13.194000000000001</v>
      </c>
      <c r="CZ88">
        <v>-24.366720000000001</v>
      </c>
      <c r="DA88">
        <f t="shared" si="161"/>
        <v>24.366720000000001</v>
      </c>
      <c r="DC88" s="11">
        <v>0.15698999999999999</v>
      </c>
      <c r="DE88">
        <v>20</v>
      </c>
      <c r="DF88">
        <f t="shared" si="162"/>
        <v>6.3079999999999998</v>
      </c>
      <c r="DG88">
        <f t="shared" si="163"/>
        <v>0.52566666666666662</v>
      </c>
      <c r="DH88">
        <f t="shared" si="219"/>
        <v>34.693999999999974</v>
      </c>
      <c r="DI88">
        <v>20</v>
      </c>
      <c r="DJ88">
        <f t="shared" si="164"/>
        <v>6.3079999999999998</v>
      </c>
      <c r="DK88">
        <f t="shared" si="165"/>
        <v>0.52566666666666662</v>
      </c>
      <c r="DL88">
        <f t="shared" si="209"/>
        <v>34.168333333333308</v>
      </c>
      <c r="DM88">
        <v>20</v>
      </c>
      <c r="DN88">
        <f t="shared" si="166"/>
        <v>6.3079999999999998</v>
      </c>
      <c r="DO88">
        <f t="shared" si="167"/>
        <v>0.52566666666666662</v>
      </c>
      <c r="DP88">
        <f t="shared" si="116"/>
        <v>33.116999999999976</v>
      </c>
      <c r="DQ88">
        <v>20</v>
      </c>
      <c r="DR88">
        <f t="shared" si="168"/>
        <v>6.3079999999999998</v>
      </c>
      <c r="DS88">
        <f t="shared" si="169"/>
        <v>0.52566666666666662</v>
      </c>
      <c r="DT88">
        <f t="shared" si="210"/>
        <v>29.43733333333331</v>
      </c>
      <c r="DU88">
        <f t="shared" si="170"/>
        <v>30.400000000000002</v>
      </c>
      <c r="DV88">
        <f t="shared" si="129"/>
        <v>42.878705882352939</v>
      </c>
      <c r="DW88">
        <f t="shared" si="130"/>
        <v>18.511985882352938</v>
      </c>
      <c r="DX88">
        <f t="shared" si="171"/>
        <v>24.366720000000001</v>
      </c>
      <c r="DY88">
        <f t="shared" si="172"/>
        <v>0.24218305530588233</v>
      </c>
      <c r="EB88">
        <v>20</v>
      </c>
      <c r="EC88">
        <v>6.3080000630694197</v>
      </c>
      <c r="ED88">
        <f t="shared" si="173"/>
        <v>0.52566667192245164</v>
      </c>
      <c r="EE88">
        <f t="shared" si="220"/>
        <v>29.902266612024679</v>
      </c>
      <c r="EF88">
        <v>20</v>
      </c>
      <c r="EG88">
        <v>6.3080000630723996</v>
      </c>
      <c r="EH88">
        <f t="shared" si="174"/>
        <v>0.52566667192269989</v>
      </c>
      <c r="EI88">
        <f t="shared" si="211"/>
        <v>34.168333674629906</v>
      </c>
      <c r="EJ88">
        <v>20</v>
      </c>
      <c r="EK88">
        <v>6.3080000630723996</v>
      </c>
      <c r="EL88">
        <f t="shared" si="175"/>
        <v>0.52566667192269989</v>
      </c>
      <c r="EM88">
        <f t="shared" si="117"/>
        <v>33.11700033079903</v>
      </c>
      <c r="EN88">
        <v>20</v>
      </c>
      <c r="EO88">
        <v>6.3080000630753998</v>
      </c>
      <c r="EP88">
        <f t="shared" si="176"/>
        <v>0.52566667192295002</v>
      </c>
      <c r="EQ88">
        <f t="shared" si="223"/>
        <v>18.030366749207531</v>
      </c>
      <c r="ER88">
        <f t="shared" si="177"/>
        <v>30.400000303963399</v>
      </c>
      <c r="ES88">
        <f t="shared" si="178"/>
        <v>42.878706179164261</v>
      </c>
      <c r="ET88">
        <f t="shared" si="179"/>
        <v>18.511986179164261</v>
      </c>
      <c r="EU88">
        <f t="shared" si="180"/>
        <v>24.366720000000001</v>
      </c>
      <c r="EV88">
        <f t="shared" si="181"/>
        <v>0.24218305918891644</v>
      </c>
      <c r="FB88" s="10">
        <v>44641.545138888891</v>
      </c>
      <c r="FC88">
        <v>13.194000000000001</v>
      </c>
      <c r="FD88">
        <v>-24.366720000000001</v>
      </c>
      <c r="FE88">
        <f t="shared" si="182"/>
        <v>24.366720000000001</v>
      </c>
      <c r="FG88" s="11">
        <v>0.15698999999999999</v>
      </c>
      <c r="FI88">
        <v>0</v>
      </c>
      <c r="FJ88">
        <v>0</v>
      </c>
      <c r="FK88">
        <f t="shared" si="183"/>
        <v>0</v>
      </c>
      <c r="FL88">
        <f t="shared" si="221"/>
        <v>36.520000000000003</v>
      </c>
      <c r="FM88">
        <v>0</v>
      </c>
      <c r="FN88">
        <v>0</v>
      </c>
      <c r="FO88">
        <f t="shared" si="184"/>
        <v>0</v>
      </c>
      <c r="FP88">
        <f t="shared" si="212"/>
        <v>49.800000000000004</v>
      </c>
      <c r="FQ88">
        <v>0</v>
      </c>
      <c r="FR88">
        <v>0</v>
      </c>
      <c r="FS88">
        <f t="shared" si="185"/>
        <v>0</v>
      </c>
      <c r="FT88">
        <f t="shared" si="213"/>
        <v>39.840000000000003</v>
      </c>
      <c r="FU88">
        <f t="shared" si="186"/>
        <v>13.194000000000001</v>
      </c>
      <c r="FV88">
        <f t="shared" si="187"/>
        <v>-11.17272</v>
      </c>
      <c r="FW88">
        <f t="shared" si="188"/>
        <v>13.194000000000001</v>
      </c>
      <c r="FX88">
        <f t="shared" si="189"/>
        <v>0.17261050499999997</v>
      </c>
      <c r="GA88">
        <v>21.65</v>
      </c>
      <c r="GB88">
        <v>8.6265937987947492</v>
      </c>
      <c r="GC88">
        <f t="shared" si="190"/>
        <v>0.71888281656622921</v>
      </c>
      <c r="GD88">
        <f t="shared" si="222"/>
        <v>27.235511057165155</v>
      </c>
      <c r="GE88">
        <v>27.99</v>
      </c>
      <c r="GF88">
        <v>11.150557067280101</v>
      </c>
      <c r="GG88">
        <f t="shared" si="191"/>
        <v>0.92921308894000842</v>
      </c>
      <c r="GH88">
        <f t="shared" si="214"/>
        <v>31.005402208708233</v>
      </c>
      <c r="GI88">
        <v>20</v>
      </c>
      <c r="GJ88">
        <v>6</v>
      </c>
      <c r="GK88">
        <v>2.3903999862867602</v>
      </c>
      <c r="GL88">
        <f t="shared" si="192"/>
        <v>0.19919999885723003</v>
      </c>
      <c r="GM88">
        <f t="shared" si="224"/>
        <v>11.155199929263624</v>
      </c>
      <c r="GN88">
        <f t="shared" si="193"/>
        <v>35.36155085236161</v>
      </c>
      <c r="GO88">
        <f t="shared" si="194"/>
        <v>10.994830852361609</v>
      </c>
      <c r="GP88">
        <f t="shared" si="195"/>
        <v>24.366720000000001</v>
      </c>
      <c r="GQ88">
        <f t="shared" si="196"/>
        <v>0.46261748902602073</v>
      </c>
    </row>
    <row r="89" spans="1:199" x14ac:dyDescent="0.35">
      <c r="A89" s="10">
        <v>44641.548611111109</v>
      </c>
      <c r="B89">
        <v>13.465199999999999</v>
      </c>
      <c r="C89">
        <v>-11.533799999999999</v>
      </c>
      <c r="D89">
        <f t="shared" si="131"/>
        <v>11.533799999999999</v>
      </c>
      <c r="F89">
        <v>0.15698999999999999</v>
      </c>
      <c r="H89">
        <v>20</v>
      </c>
      <c r="I89">
        <f t="shared" si="225"/>
        <v>6.3079999999999998</v>
      </c>
      <c r="J89">
        <f t="shared" si="132"/>
        <v>0.52566666666666662</v>
      </c>
      <c r="K89">
        <f t="shared" si="217"/>
        <v>35.21966666666664</v>
      </c>
      <c r="L89">
        <v>20</v>
      </c>
      <c r="M89">
        <f t="shared" si="120"/>
        <v>6.3079999999999998</v>
      </c>
      <c r="N89">
        <f t="shared" si="133"/>
        <v>0.52566666666666662</v>
      </c>
      <c r="O89">
        <f t="shared" si="218"/>
        <v>34.693999999999974</v>
      </c>
      <c r="P89">
        <v>20</v>
      </c>
      <c r="Q89">
        <f t="shared" si="121"/>
        <v>6.3079999999999998</v>
      </c>
      <c r="R89">
        <f t="shared" si="134"/>
        <v>0.52566666666666662</v>
      </c>
      <c r="S89">
        <f t="shared" si="197"/>
        <v>33.642666666666642</v>
      </c>
      <c r="T89">
        <v>20</v>
      </c>
      <c r="U89">
        <f t="shared" si="122"/>
        <v>6.3079999999999998</v>
      </c>
      <c r="V89">
        <f t="shared" si="135"/>
        <v>0.52566666666666662</v>
      </c>
      <c r="W89">
        <f t="shared" si="198"/>
        <v>29.962999999999976</v>
      </c>
      <c r="X89">
        <f t="shared" si="136"/>
        <v>30.400000000000002</v>
      </c>
      <c r="Y89">
        <f t="shared" si="137"/>
        <v>43.14990588235294</v>
      </c>
      <c r="Z89">
        <f t="shared" si="138"/>
        <v>31.61610588235294</v>
      </c>
      <c r="AA89">
        <f t="shared" si="123"/>
        <v>11.533799999999999</v>
      </c>
      <c r="AB89">
        <f t="shared" si="139"/>
        <v>0.41361770520588231</v>
      </c>
      <c r="AD89" s="31"/>
      <c r="AE89">
        <v>20</v>
      </c>
      <c r="AF89">
        <v>6.3080000630634903</v>
      </c>
      <c r="AG89">
        <f t="shared" si="140"/>
        <v>0.52566667192195748</v>
      </c>
      <c r="AH89">
        <f t="shared" si="199"/>
        <v>30.79589995743283</v>
      </c>
      <c r="AI89">
        <v>20</v>
      </c>
      <c r="AJ89">
        <v>6.3080000630590396</v>
      </c>
      <c r="AK89">
        <f t="shared" si="141"/>
        <v>0.52566667192158667</v>
      </c>
      <c r="AL89">
        <f t="shared" si="200"/>
        <v>34.694000346492274</v>
      </c>
      <c r="AM89">
        <v>20</v>
      </c>
      <c r="AN89">
        <v>6.3080000630590396</v>
      </c>
      <c r="AO89">
        <f t="shared" si="142"/>
        <v>0.52566667192158667</v>
      </c>
      <c r="AP89">
        <f t="shared" si="201"/>
        <v>33.6426670026624</v>
      </c>
      <c r="AQ89">
        <v>20</v>
      </c>
      <c r="AR89">
        <v>6.3080000630673299</v>
      </c>
      <c r="AS89">
        <f t="shared" si="143"/>
        <v>0.52566667192227745</v>
      </c>
      <c r="AT89">
        <f t="shared" si="202"/>
        <v>19.291966768111777</v>
      </c>
      <c r="AU89">
        <f t="shared" si="144"/>
        <v>43.14990617911635</v>
      </c>
      <c r="AV89">
        <f t="shared" si="145"/>
        <v>31.61610617911635</v>
      </c>
      <c r="AW89">
        <f t="shared" si="124"/>
        <v>11.533799999999999</v>
      </c>
      <c r="AX89">
        <f t="shared" si="146"/>
        <v>0.41361770908828954</v>
      </c>
      <c r="BB89">
        <v>20</v>
      </c>
      <c r="BC89">
        <v>6.3080000630736102</v>
      </c>
      <c r="BD89">
        <f t="shared" si="147"/>
        <v>0.52566667192280081</v>
      </c>
      <c r="BE89">
        <f t="shared" si="203"/>
        <v>29.691999938217908</v>
      </c>
      <c r="BF89">
        <v>20</v>
      </c>
      <c r="BG89">
        <v>6.3080000630730204</v>
      </c>
      <c r="BH89">
        <f t="shared" si="148"/>
        <v>0.52566667192275174</v>
      </c>
      <c r="BI89">
        <f t="shared" si="204"/>
        <v>34.69399991956427</v>
      </c>
      <c r="BJ89">
        <v>20</v>
      </c>
      <c r="BK89">
        <v>6.3080000630778601</v>
      </c>
      <c r="BL89">
        <f t="shared" si="149"/>
        <v>0.52566667192315497</v>
      </c>
      <c r="BM89">
        <f t="shared" si="205"/>
        <v>33.642666589125753</v>
      </c>
      <c r="BN89">
        <v>20</v>
      </c>
      <c r="BO89">
        <v>6.30800006170056</v>
      </c>
      <c r="BP89">
        <f t="shared" si="150"/>
        <v>0.52566667180838</v>
      </c>
      <c r="BQ89">
        <f t="shared" si="215"/>
        <v>16.952000436519416</v>
      </c>
      <c r="BR89">
        <f t="shared" si="151"/>
        <v>43.149906177558883</v>
      </c>
      <c r="BS89">
        <f t="shared" si="152"/>
        <v>31.616106177558883</v>
      </c>
      <c r="BT89">
        <f t="shared" si="153"/>
        <v>11.533799999999999</v>
      </c>
      <c r="BU89">
        <f t="shared" si="154"/>
        <v>0.41361770906791412</v>
      </c>
      <c r="BW89" s="11">
        <f t="shared" si="125"/>
        <v>27.163400250925051</v>
      </c>
      <c r="BY89">
        <v>20</v>
      </c>
      <c r="BZ89">
        <v>6.30800006306906</v>
      </c>
      <c r="CA89">
        <f t="shared" si="155"/>
        <v>0.52566667192242167</v>
      </c>
      <c r="CB89">
        <f t="shared" si="206"/>
        <v>29.691999940795615</v>
      </c>
      <c r="CC89">
        <v>20</v>
      </c>
      <c r="CD89">
        <v>6.3080000630768298</v>
      </c>
      <c r="CE89">
        <f t="shared" si="156"/>
        <v>0.52566667192306915</v>
      </c>
      <c r="CF89">
        <f t="shared" si="207"/>
        <v>34.693999923709711</v>
      </c>
      <c r="CG89">
        <v>20</v>
      </c>
      <c r="CH89">
        <v>6.3080000630774302</v>
      </c>
      <c r="CI89">
        <f t="shared" si="157"/>
        <v>0.52566667192311922</v>
      </c>
      <c r="CJ89">
        <f t="shared" si="208"/>
        <v>33.642666590106487</v>
      </c>
      <c r="CK89">
        <v>20</v>
      </c>
      <c r="CL89">
        <v>6.3080000630530897</v>
      </c>
      <c r="CM89">
        <f t="shared" si="158"/>
        <v>0.52566667192109084</v>
      </c>
      <c r="CN89">
        <f t="shared" si="216"/>
        <v>16.951999791528195</v>
      </c>
      <c r="CO89">
        <f t="shared" si="159"/>
        <v>30.400000303947483</v>
      </c>
      <c r="CP89">
        <f t="shared" si="126"/>
        <v>43.149906179148715</v>
      </c>
      <c r="CQ89">
        <f t="shared" si="127"/>
        <v>31.616106179148716</v>
      </c>
      <c r="CR89">
        <f t="shared" si="128"/>
        <v>11.533799999999999</v>
      </c>
      <c r="CS89">
        <f t="shared" si="160"/>
        <v>0.41361770908871304</v>
      </c>
      <c r="CX89" s="10">
        <v>44641.548611111109</v>
      </c>
      <c r="CY89">
        <v>13.465199999999999</v>
      </c>
      <c r="CZ89">
        <v>-24.220980000000001</v>
      </c>
      <c r="DA89">
        <f t="shared" si="161"/>
        <v>24.220980000000001</v>
      </c>
      <c r="DC89" s="11">
        <v>0.15698999999999999</v>
      </c>
      <c r="DE89">
        <v>20</v>
      </c>
      <c r="DF89">
        <f t="shared" si="162"/>
        <v>6.3079999999999998</v>
      </c>
      <c r="DG89">
        <f t="shared" si="163"/>
        <v>0.52566666666666662</v>
      </c>
      <c r="DH89">
        <f t="shared" si="219"/>
        <v>35.21966666666664</v>
      </c>
      <c r="DI89">
        <v>20</v>
      </c>
      <c r="DJ89">
        <f t="shared" si="164"/>
        <v>6.3079999999999998</v>
      </c>
      <c r="DK89">
        <f t="shared" si="165"/>
        <v>0.52566666666666662</v>
      </c>
      <c r="DL89">
        <f t="shared" si="209"/>
        <v>34.693999999999974</v>
      </c>
      <c r="DM89">
        <v>20</v>
      </c>
      <c r="DN89">
        <f t="shared" si="166"/>
        <v>6.3079999999999998</v>
      </c>
      <c r="DO89">
        <f t="shared" si="167"/>
        <v>0.52566666666666662</v>
      </c>
      <c r="DP89">
        <f t="shared" si="116"/>
        <v>33.642666666666642</v>
      </c>
      <c r="DQ89">
        <v>20</v>
      </c>
      <c r="DR89">
        <f t="shared" si="168"/>
        <v>6.3079999999999998</v>
      </c>
      <c r="DS89">
        <f t="shared" si="169"/>
        <v>0.52566666666666662</v>
      </c>
      <c r="DT89">
        <f t="shared" si="210"/>
        <v>29.962999999999976</v>
      </c>
      <c r="DU89">
        <f t="shared" si="170"/>
        <v>30.400000000000002</v>
      </c>
      <c r="DV89">
        <f t="shared" si="129"/>
        <v>43.14990588235294</v>
      </c>
      <c r="DW89">
        <f t="shared" si="130"/>
        <v>18.928925882352939</v>
      </c>
      <c r="DX89">
        <f t="shared" si="171"/>
        <v>24.220980000000001</v>
      </c>
      <c r="DY89">
        <f t="shared" si="172"/>
        <v>0.24763767285588228</v>
      </c>
      <c r="EB89">
        <v>20</v>
      </c>
      <c r="EC89">
        <v>6.3080000630667703</v>
      </c>
      <c r="ED89">
        <f t="shared" si="173"/>
        <v>0.52566667192223093</v>
      </c>
      <c r="EE89">
        <f t="shared" si="220"/>
        <v>30.42793328394691</v>
      </c>
      <c r="EF89">
        <v>20</v>
      </c>
      <c r="EG89">
        <v>6.3080000630590698</v>
      </c>
      <c r="EH89">
        <f t="shared" si="174"/>
        <v>0.52566667192158911</v>
      </c>
      <c r="EI89">
        <f t="shared" si="211"/>
        <v>34.694000346551498</v>
      </c>
      <c r="EJ89">
        <v>20</v>
      </c>
      <c r="EK89">
        <v>6.3080000630590698</v>
      </c>
      <c r="EL89">
        <f t="shared" si="175"/>
        <v>0.52566667192158911</v>
      </c>
      <c r="EM89">
        <f t="shared" si="117"/>
        <v>33.642667002720621</v>
      </c>
      <c r="EN89">
        <v>20</v>
      </c>
      <c r="EO89">
        <v>6.3080000630673396</v>
      </c>
      <c r="EP89">
        <f t="shared" si="176"/>
        <v>0.52566667192227834</v>
      </c>
      <c r="EQ89">
        <f t="shared" si="223"/>
        <v>18.556033421129808</v>
      </c>
      <c r="ER89">
        <f t="shared" si="177"/>
        <v>30.400000303918372</v>
      </c>
      <c r="ES89">
        <f t="shared" si="178"/>
        <v>43.149906179120293</v>
      </c>
      <c r="ET89">
        <f t="shared" si="179"/>
        <v>18.928926179120293</v>
      </c>
      <c r="EU89">
        <f t="shared" si="180"/>
        <v>24.220980000000001</v>
      </c>
      <c r="EV89">
        <f t="shared" si="181"/>
        <v>0.24763767673834122</v>
      </c>
      <c r="FB89" s="10">
        <v>44641.548611111109</v>
      </c>
      <c r="FC89">
        <v>13.465199999999999</v>
      </c>
      <c r="FD89">
        <v>-24.220980000000001</v>
      </c>
      <c r="FE89">
        <f t="shared" si="182"/>
        <v>24.220980000000001</v>
      </c>
      <c r="FG89" s="11">
        <v>0.15698999999999999</v>
      </c>
      <c r="FI89">
        <v>0</v>
      </c>
      <c r="FJ89">
        <v>0</v>
      </c>
      <c r="FK89">
        <f t="shared" si="183"/>
        <v>0</v>
      </c>
      <c r="FL89">
        <f t="shared" si="221"/>
        <v>36.520000000000003</v>
      </c>
      <c r="FM89">
        <v>0</v>
      </c>
      <c r="FN89">
        <v>0</v>
      </c>
      <c r="FO89">
        <f t="shared" si="184"/>
        <v>0</v>
      </c>
      <c r="FP89">
        <f t="shared" si="212"/>
        <v>49.800000000000004</v>
      </c>
      <c r="FQ89">
        <v>0</v>
      </c>
      <c r="FR89">
        <v>0</v>
      </c>
      <c r="FS89">
        <f t="shared" si="185"/>
        <v>0</v>
      </c>
      <c r="FT89">
        <f t="shared" si="213"/>
        <v>39.840000000000003</v>
      </c>
      <c r="FU89">
        <f t="shared" si="186"/>
        <v>13.465199999999999</v>
      </c>
      <c r="FV89">
        <f t="shared" si="187"/>
        <v>-10.755780000000001</v>
      </c>
      <c r="FW89">
        <f t="shared" si="188"/>
        <v>13.465199999999999</v>
      </c>
      <c r="FX89">
        <f t="shared" si="189"/>
        <v>0.17615847899999998</v>
      </c>
      <c r="GA89">
        <v>21.35</v>
      </c>
      <c r="GB89">
        <v>8.5059507698543104</v>
      </c>
      <c r="GC89">
        <f t="shared" si="190"/>
        <v>0.70882923082119254</v>
      </c>
      <c r="GD89">
        <f t="shared" si="222"/>
        <v>27.944340287986346</v>
      </c>
      <c r="GE89">
        <v>27.42</v>
      </c>
      <c r="GF89">
        <v>10.9251398963355</v>
      </c>
      <c r="GG89">
        <f t="shared" si="191"/>
        <v>0.91042832469462498</v>
      </c>
      <c r="GH89">
        <f t="shared" si="214"/>
        <v>31.915830533402858</v>
      </c>
      <c r="GI89">
        <v>20</v>
      </c>
      <c r="GJ89">
        <v>6</v>
      </c>
      <c r="GK89">
        <v>2.39039998628619</v>
      </c>
      <c r="GL89">
        <f t="shared" si="192"/>
        <v>0.19919999885718251</v>
      </c>
      <c r="GM89">
        <f t="shared" si="224"/>
        <v>11.354399928120806</v>
      </c>
      <c r="GN89">
        <f t="shared" si="193"/>
        <v>35.286690652475997</v>
      </c>
      <c r="GO89">
        <f t="shared" si="194"/>
        <v>11.065710652475996</v>
      </c>
      <c r="GP89">
        <f t="shared" si="195"/>
        <v>24.220980000000001</v>
      </c>
      <c r="GQ89">
        <f t="shared" si="196"/>
        <v>0.46163813046101726</v>
      </c>
    </row>
    <row r="90" spans="1:199" x14ac:dyDescent="0.35">
      <c r="A90" s="10">
        <v>44641.552083333336</v>
      </c>
      <c r="B90">
        <v>13.711</v>
      </c>
      <c r="C90">
        <v>-11.4124</v>
      </c>
      <c r="D90">
        <f t="shared" si="131"/>
        <v>11.4124</v>
      </c>
      <c r="F90">
        <v>0.15698999999999999</v>
      </c>
      <c r="H90">
        <v>20</v>
      </c>
      <c r="I90">
        <f t="shared" si="225"/>
        <v>6.3079999999999998</v>
      </c>
      <c r="J90">
        <f t="shared" si="132"/>
        <v>0.52566666666666662</v>
      </c>
      <c r="K90">
        <f t="shared" si="217"/>
        <v>35.745333333333306</v>
      </c>
      <c r="L90">
        <v>20</v>
      </c>
      <c r="M90">
        <f t="shared" si="120"/>
        <v>6.3079999999999998</v>
      </c>
      <c r="N90">
        <f t="shared" si="133"/>
        <v>0.52566666666666662</v>
      </c>
      <c r="O90">
        <f t="shared" si="218"/>
        <v>35.21966666666664</v>
      </c>
      <c r="P90">
        <v>20</v>
      </c>
      <c r="Q90">
        <f t="shared" si="121"/>
        <v>6.3079999999999998</v>
      </c>
      <c r="R90">
        <f t="shared" si="134"/>
        <v>0.52566666666666662</v>
      </c>
      <c r="S90">
        <f t="shared" si="197"/>
        <v>34.168333333333308</v>
      </c>
      <c r="T90">
        <v>20</v>
      </c>
      <c r="U90">
        <f t="shared" si="122"/>
        <v>6.3079999999999998</v>
      </c>
      <c r="V90">
        <f t="shared" si="135"/>
        <v>0.52566666666666662</v>
      </c>
      <c r="W90">
        <f t="shared" si="198"/>
        <v>30.488666666666642</v>
      </c>
      <c r="X90">
        <f t="shared" si="136"/>
        <v>30.400000000000002</v>
      </c>
      <c r="Y90">
        <f t="shared" si="137"/>
        <v>43.395705882352942</v>
      </c>
      <c r="Z90">
        <f t="shared" si="138"/>
        <v>31.983305882352944</v>
      </c>
      <c r="AA90">
        <f t="shared" si="123"/>
        <v>11.4124</v>
      </c>
      <c r="AB90">
        <f t="shared" si="139"/>
        <v>0.41842159920588234</v>
      </c>
      <c r="AD90" s="31"/>
      <c r="AE90">
        <v>20</v>
      </c>
      <c r="AF90">
        <v>6.3080000630634796</v>
      </c>
      <c r="AG90">
        <f t="shared" si="140"/>
        <v>0.52566667192195671</v>
      </c>
      <c r="AH90">
        <f t="shared" si="199"/>
        <v>31.321566629354788</v>
      </c>
      <c r="AI90">
        <v>20</v>
      </c>
      <c r="AJ90">
        <v>6.3080000630590396</v>
      </c>
      <c r="AK90">
        <f t="shared" si="141"/>
        <v>0.52566667192158667</v>
      </c>
      <c r="AL90">
        <f t="shared" si="200"/>
        <v>35.219667018413858</v>
      </c>
      <c r="AM90">
        <v>20</v>
      </c>
      <c r="AN90">
        <v>6.3080000630590396</v>
      </c>
      <c r="AO90">
        <f t="shared" si="142"/>
        <v>0.52566667192158667</v>
      </c>
      <c r="AP90">
        <f t="shared" si="201"/>
        <v>34.168333674583984</v>
      </c>
      <c r="AQ90">
        <v>20</v>
      </c>
      <c r="AR90">
        <v>6.3080000630673201</v>
      </c>
      <c r="AS90">
        <f t="shared" si="143"/>
        <v>0.52566667192227667</v>
      </c>
      <c r="AT90">
        <f t="shared" si="202"/>
        <v>19.817633440034054</v>
      </c>
      <c r="AU90">
        <f t="shared" si="144"/>
        <v>43.395706179116331</v>
      </c>
      <c r="AV90">
        <f t="shared" si="145"/>
        <v>31.983306179116333</v>
      </c>
      <c r="AW90">
        <f t="shared" si="124"/>
        <v>11.4124</v>
      </c>
      <c r="AX90">
        <f t="shared" si="146"/>
        <v>0.41842160308828946</v>
      </c>
      <c r="BB90">
        <v>20</v>
      </c>
      <c r="BC90">
        <v>6.3080000630788504</v>
      </c>
      <c r="BD90">
        <f t="shared" si="147"/>
        <v>0.52566667192323757</v>
      </c>
      <c r="BE90">
        <f t="shared" si="203"/>
        <v>30.217666610141144</v>
      </c>
      <c r="BF90">
        <v>20</v>
      </c>
      <c r="BG90">
        <v>6.3080000630738597</v>
      </c>
      <c r="BH90">
        <f t="shared" si="148"/>
        <v>0.52566667192282168</v>
      </c>
      <c r="BI90">
        <f t="shared" si="204"/>
        <v>35.219666591487091</v>
      </c>
      <c r="BJ90">
        <v>20</v>
      </c>
      <c r="BK90">
        <v>6.3080000630784099</v>
      </c>
      <c r="BL90">
        <f t="shared" si="149"/>
        <v>0.52566667192320082</v>
      </c>
      <c r="BM90">
        <f t="shared" si="205"/>
        <v>34.168333261048957</v>
      </c>
      <c r="BN90">
        <v>20</v>
      </c>
      <c r="BO90">
        <v>6.30800006172091</v>
      </c>
      <c r="BP90">
        <f t="shared" si="150"/>
        <v>0.52566667181007587</v>
      </c>
      <c r="BQ90">
        <f t="shared" si="215"/>
        <v>17.477667108329491</v>
      </c>
      <c r="BR90">
        <f t="shared" si="151"/>
        <v>43.395706177590625</v>
      </c>
      <c r="BS90">
        <f t="shared" si="152"/>
        <v>31.983306177590627</v>
      </c>
      <c r="BT90">
        <f t="shared" si="153"/>
        <v>11.4124</v>
      </c>
      <c r="BU90">
        <f t="shared" si="154"/>
        <v>0.41842160306832937</v>
      </c>
      <c r="BW90" s="11">
        <f t="shared" si="125"/>
        <v>27.530600250952034</v>
      </c>
      <c r="BY90">
        <v>20</v>
      </c>
      <c r="BZ90">
        <v>6.3080000630698896</v>
      </c>
      <c r="CA90">
        <f t="shared" si="155"/>
        <v>0.52566667192249084</v>
      </c>
      <c r="CB90">
        <f t="shared" si="206"/>
        <v>30.217666612718105</v>
      </c>
      <c r="CC90">
        <v>20</v>
      </c>
      <c r="CD90">
        <v>6.3080000627291897</v>
      </c>
      <c r="CE90">
        <f t="shared" si="156"/>
        <v>0.5256666718940991</v>
      </c>
      <c r="CF90">
        <f t="shared" si="207"/>
        <v>35.219666595603812</v>
      </c>
      <c r="CG90">
        <v>20</v>
      </c>
      <c r="CH90">
        <v>6.3080000630773601</v>
      </c>
      <c r="CI90">
        <f t="shared" si="157"/>
        <v>0.52566667192311334</v>
      </c>
      <c r="CJ90">
        <f t="shared" si="208"/>
        <v>34.168333262029599</v>
      </c>
      <c r="CK90">
        <v>20</v>
      </c>
      <c r="CL90">
        <v>6.3080000630436004</v>
      </c>
      <c r="CM90">
        <f t="shared" si="158"/>
        <v>0.52566667192030003</v>
      </c>
      <c r="CN90">
        <f t="shared" si="216"/>
        <v>17.477666463448493</v>
      </c>
      <c r="CO90">
        <f t="shared" si="159"/>
        <v>30.400000303518123</v>
      </c>
      <c r="CP90">
        <f t="shared" si="126"/>
        <v>43.395706178729462</v>
      </c>
      <c r="CQ90">
        <f t="shared" si="127"/>
        <v>31.983306178729464</v>
      </c>
      <c r="CR90">
        <f t="shared" si="128"/>
        <v>11.4124</v>
      </c>
      <c r="CS90">
        <f t="shared" si="160"/>
        <v>0.41842160308322823</v>
      </c>
      <c r="CX90" s="10">
        <v>44641.552083333336</v>
      </c>
      <c r="CY90">
        <v>13.711</v>
      </c>
      <c r="CZ90">
        <v>-23.96604</v>
      </c>
      <c r="DA90">
        <f t="shared" si="161"/>
        <v>23.96604</v>
      </c>
      <c r="DC90" s="11">
        <v>0.15698999999999999</v>
      </c>
      <c r="DE90">
        <v>20</v>
      </c>
      <c r="DF90">
        <f t="shared" si="162"/>
        <v>6.3079999999999998</v>
      </c>
      <c r="DG90">
        <f t="shared" si="163"/>
        <v>0.52566666666666662</v>
      </c>
      <c r="DH90">
        <f t="shared" si="219"/>
        <v>35.745333333333306</v>
      </c>
      <c r="DI90">
        <v>20</v>
      </c>
      <c r="DJ90">
        <f t="shared" si="164"/>
        <v>6.3079999999999998</v>
      </c>
      <c r="DK90">
        <f t="shared" si="165"/>
        <v>0.52566666666666662</v>
      </c>
      <c r="DL90">
        <f t="shared" si="209"/>
        <v>35.21966666666664</v>
      </c>
      <c r="DM90">
        <v>20</v>
      </c>
      <c r="DN90">
        <f t="shared" si="166"/>
        <v>6.3079999999999998</v>
      </c>
      <c r="DO90">
        <f t="shared" si="167"/>
        <v>0.52566666666666662</v>
      </c>
      <c r="DP90">
        <f t="shared" si="116"/>
        <v>34.168333333333308</v>
      </c>
      <c r="DQ90">
        <v>20</v>
      </c>
      <c r="DR90">
        <f t="shared" si="168"/>
        <v>6.3079999999999998</v>
      </c>
      <c r="DS90">
        <f t="shared" si="169"/>
        <v>0.52566666666666662</v>
      </c>
      <c r="DT90">
        <f t="shared" si="210"/>
        <v>30.488666666666642</v>
      </c>
      <c r="DU90">
        <f t="shared" si="170"/>
        <v>30.400000000000002</v>
      </c>
      <c r="DV90">
        <f t="shared" si="129"/>
        <v>43.395705882352942</v>
      </c>
      <c r="DW90">
        <f t="shared" si="130"/>
        <v>19.429665882352943</v>
      </c>
      <c r="DX90">
        <f t="shared" si="171"/>
        <v>23.96604</v>
      </c>
      <c r="DY90">
        <f t="shared" si="172"/>
        <v>0.25418860390588233</v>
      </c>
      <c r="EB90">
        <v>20</v>
      </c>
      <c r="EC90">
        <v>6.3080000630665198</v>
      </c>
      <c r="ED90">
        <f t="shared" si="173"/>
        <v>0.52566667192220995</v>
      </c>
      <c r="EE90">
        <f t="shared" si="220"/>
        <v>30.953599955869119</v>
      </c>
      <c r="EF90">
        <v>20</v>
      </c>
      <c r="EG90">
        <v>6.30800006305906</v>
      </c>
      <c r="EH90">
        <f t="shared" si="174"/>
        <v>0.52566667192158834</v>
      </c>
      <c r="EI90">
        <f t="shared" si="211"/>
        <v>35.219667018473089</v>
      </c>
      <c r="EJ90">
        <v>20</v>
      </c>
      <c r="EK90">
        <v>6.30800006305906</v>
      </c>
      <c r="EL90">
        <f t="shared" si="175"/>
        <v>0.52566667192158834</v>
      </c>
      <c r="EM90">
        <f t="shared" si="117"/>
        <v>34.168333674642213</v>
      </c>
      <c r="EN90">
        <v>20</v>
      </c>
      <c r="EO90">
        <v>6.3080000630673299</v>
      </c>
      <c r="EP90">
        <f t="shared" si="176"/>
        <v>0.52566667192227745</v>
      </c>
      <c r="EQ90">
        <f t="shared" si="223"/>
        <v>19.081700093052085</v>
      </c>
      <c r="ER90">
        <f t="shared" si="177"/>
        <v>30.400000303918034</v>
      </c>
      <c r="ES90">
        <f t="shared" si="178"/>
        <v>43.395706179119962</v>
      </c>
      <c r="ET90">
        <f t="shared" si="179"/>
        <v>19.429666179119963</v>
      </c>
      <c r="EU90">
        <f t="shared" si="180"/>
        <v>23.96604</v>
      </c>
      <c r="EV90">
        <f t="shared" si="181"/>
        <v>0.25418860778833691</v>
      </c>
      <c r="FB90" s="10">
        <v>44641.552083333336</v>
      </c>
      <c r="FC90">
        <v>13.711</v>
      </c>
      <c r="FD90">
        <v>-23.96604</v>
      </c>
      <c r="FE90">
        <f t="shared" si="182"/>
        <v>23.96604</v>
      </c>
      <c r="FG90" s="11">
        <v>0.15698999999999999</v>
      </c>
      <c r="FI90">
        <v>0</v>
      </c>
      <c r="FJ90">
        <v>0</v>
      </c>
      <c r="FK90">
        <f t="shared" si="183"/>
        <v>0</v>
      </c>
      <c r="FL90">
        <f t="shared" si="221"/>
        <v>36.520000000000003</v>
      </c>
      <c r="FM90">
        <v>0</v>
      </c>
      <c r="FN90">
        <v>0</v>
      </c>
      <c r="FO90">
        <f t="shared" si="184"/>
        <v>0</v>
      </c>
      <c r="FP90">
        <f t="shared" si="212"/>
        <v>49.800000000000004</v>
      </c>
      <c r="FQ90">
        <v>0</v>
      </c>
      <c r="FR90">
        <v>0</v>
      </c>
      <c r="FS90">
        <f t="shared" si="185"/>
        <v>0</v>
      </c>
      <c r="FT90">
        <f t="shared" si="213"/>
        <v>39.840000000000003</v>
      </c>
      <c r="FU90">
        <f t="shared" si="186"/>
        <v>13.711</v>
      </c>
      <c r="FV90">
        <f t="shared" si="187"/>
        <v>-10.255039999999999</v>
      </c>
      <c r="FW90">
        <f t="shared" si="188"/>
        <v>13.711</v>
      </c>
      <c r="FX90">
        <f t="shared" si="189"/>
        <v>0.17937415749999999</v>
      </c>
      <c r="GA90">
        <v>20.98</v>
      </c>
      <c r="GB90">
        <v>8.3600771275541206</v>
      </c>
      <c r="GC90">
        <f t="shared" si="190"/>
        <v>0.69667309396284327</v>
      </c>
      <c r="GD90">
        <f t="shared" si="222"/>
        <v>28.64101338194919</v>
      </c>
      <c r="GE90">
        <v>26.75</v>
      </c>
      <c r="GF90">
        <v>10.655399338780599</v>
      </c>
      <c r="GG90">
        <f t="shared" si="191"/>
        <v>0.88794994489838319</v>
      </c>
      <c r="GH90">
        <f t="shared" si="214"/>
        <v>32.803780478301242</v>
      </c>
      <c r="GI90">
        <v>20</v>
      </c>
      <c r="GJ90">
        <v>6</v>
      </c>
      <c r="GK90">
        <v>2.39039998628567</v>
      </c>
      <c r="GL90">
        <f t="shared" si="192"/>
        <v>0.19919999885713915</v>
      </c>
      <c r="GM90">
        <f t="shared" si="224"/>
        <v>11.553599926977945</v>
      </c>
      <c r="GN90">
        <f t="shared" si="193"/>
        <v>35.116876452620389</v>
      </c>
      <c r="GO90">
        <f t="shared" si="194"/>
        <v>11.150836452620389</v>
      </c>
      <c r="GP90">
        <f t="shared" si="195"/>
        <v>23.96604</v>
      </c>
      <c r="GQ90">
        <f t="shared" si="196"/>
        <v>0.45941653619140616</v>
      </c>
    </row>
    <row r="91" spans="1:199" x14ac:dyDescent="0.35">
      <c r="A91" s="10">
        <v>44641.555555555555</v>
      </c>
      <c r="B91">
        <v>15.346799999999901</v>
      </c>
      <c r="C91">
        <v>-11.4344</v>
      </c>
      <c r="D91">
        <f t="shared" si="131"/>
        <v>11.4344</v>
      </c>
      <c r="F91">
        <v>0.15698999999999999</v>
      </c>
      <c r="H91">
        <v>20</v>
      </c>
      <c r="I91">
        <f t="shared" si="225"/>
        <v>6.3079999999999998</v>
      </c>
      <c r="J91">
        <f t="shared" si="132"/>
        <v>0.52566666666666662</v>
      </c>
      <c r="K91">
        <f t="shared" si="217"/>
        <v>36.270999999999972</v>
      </c>
      <c r="L91">
        <v>20</v>
      </c>
      <c r="M91">
        <f t="shared" si="120"/>
        <v>6.3079999999999998</v>
      </c>
      <c r="N91">
        <f t="shared" si="133"/>
        <v>0.52566666666666662</v>
      </c>
      <c r="O91">
        <f t="shared" si="218"/>
        <v>35.745333333333306</v>
      </c>
      <c r="P91">
        <v>20</v>
      </c>
      <c r="Q91">
        <f t="shared" si="121"/>
        <v>6.3079999999999998</v>
      </c>
      <c r="R91">
        <f t="shared" si="134"/>
        <v>0.52566666666666662</v>
      </c>
      <c r="S91">
        <f t="shared" si="197"/>
        <v>34.693999999999974</v>
      </c>
      <c r="T91">
        <v>20</v>
      </c>
      <c r="U91">
        <f t="shared" si="122"/>
        <v>6.3079999999999998</v>
      </c>
      <c r="V91">
        <f t="shared" si="135"/>
        <v>0.52566666666666662</v>
      </c>
      <c r="W91">
        <f t="shared" si="198"/>
        <v>31.014333333333308</v>
      </c>
      <c r="X91">
        <f t="shared" si="136"/>
        <v>30.400000000000002</v>
      </c>
      <c r="Y91">
        <f t="shared" si="137"/>
        <v>45.031505882352839</v>
      </c>
      <c r="Z91">
        <f t="shared" si="138"/>
        <v>33.597105882352835</v>
      </c>
      <c r="AA91">
        <f t="shared" si="123"/>
        <v>11.4344</v>
      </c>
      <c r="AB91">
        <f t="shared" si="139"/>
        <v>0.4395341377058809</v>
      </c>
      <c r="AD91" s="31"/>
      <c r="AE91">
        <v>20</v>
      </c>
      <c r="AF91">
        <v>6.3080000630609501</v>
      </c>
      <c r="AG91">
        <f t="shared" si="140"/>
        <v>0.52566667192174588</v>
      </c>
      <c r="AH91">
        <f t="shared" si="199"/>
        <v>31.847233301276532</v>
      </c>
      <c r="AI91">
        <v>20</v>
      </c>
      <c r="AJ91">
        <v>6.3080000630590201</v>
      </c>
      <c r="AK91">
        <f t="shared" si="141"/>
        <v>0.525666671921585</v>
      </c>
      <c r="AL91">
        <f t="shared" si="200"/>
        <v>35.745333690335443</v>
      </c>
      <c r="AM91">
        <v>20</v>
      </c>
      <c r="AN91">
        <v>6.3080000630590201</v>
      </c>
      <c r="AO91">
        <f t="shared" si="142"/>
        <v>0.525666671921585</v>
      </c>
      <c r="AP91">
        <f t="shared" si="201"/>
        <v>34.694000346505568</v>
      </c>
      <c r="AQ91">
        <v>20</v>
      </c>
      <c r="AR91">
        <v>6.3080000630673201</v>
      </c>
      <c r="AS91">
        <f t="shared" si="143"/>
        <v>0.52566667192227667</v>
      </c>
      <c r="AT91">
        <f t="shared" si="202"/>
        <v>20.343300111956331</v>
      </c>
      <c r="AU91">
        <f t="shared" si="144"/>
        <v>45.031506179113208</v>
      </c>
      <c r="AV91">
        <f t="shared" si="145"/>
        <v>33.597106179113212</v>
      </c>
      <c r="AW91">
        <f t="shared" si="124"/>
        <v>11.4344</v>
      </c>
      <c r="AX91">
        <f t="shared" si="146"/>
        <v>0.43953414158824849</v>
      </c>
      <c r="BB91">
        <v>20</v>
      </c>
      <c r="BC91">
        <v>6.3080000630794002</v>
      </c>
      <c r="BD91">
        <f t="shared" si="147"/>
        <v>0.52566667192328342</v>
      </c>
      <c r="BE91">
        <f t="shared" si="203"/>
        <v>30.743333282064427</v>
      </c>
      <c r="BF91">
        <v>20</v>
      </c>
      <c r="BG91">
        <v>6.3080000626128898</v>
      </c>
      <c r="BH91">
        <f t="shared" si="148"/>
        <v>0.52566667188440752</v>
      </c>
      <c r="BI91">
        <f t="shared" si="204"/>
        <v>35.745333263371499</v>
      </c>
      <c r="BJ91">
        <v>20</v>
      </c>
      <c r="BK91">
        <v>6.3080000630789801</v>
      </c>
      <c r="BL91">
        <f t="shared" si="149"/>
        <v>0.52566667192324834</v>
      </c>
      <c r="BM91">
        <f t="shared" si="205"/>
        <v>34.693999932972204</v>
      </c>
      <c r="BN91">
        <v>20</v>
      </c>
      <c r="BO91">
        <v>6.3080000617670002</v>
      </c>
      <c r="BP91">
        <f t="shared" si="150"/>
        <v>0.52566667181391669</v>
      </c>
      <c r="BQ91">
        <f t="shared" si="215"/>
        <v>18.003333780143407</v>
      </c>
      <c r="BR91">
        <f t="shared" si="151"/>
        <v>45.031506177103751</v>
      </c>
      <c r="BS91">
        <f t="shared" si="152"/>
        <v>33.597106177103754</v>
      </c>
      <c r="BT91">
        <f t="shared" si="153"/>
        <v>11.4344</v>
      </c>
      <c r="BU91">
        <f t="shared" si="154"/>
        <v>0.43953414156195986</v>
      </c>
      <c r="BW91" s="11">
        <f t="shared" si="125"/>
        <v>29.144400250538173</v>
      </c>
      <c r="BY91">
        <v>20</v>
      </c>
      <c r="BZ91">
        <v>6.3080000630687802</v>
      </c>
      <c r="CA91">
        <f t="shared" si="155"/>
        <v>0.52566667192239835</v>
      </c>
      <c r="CB91">
        <f t="shared" si="206"/>
        <v>30.743333284640503</v>
      </c>
      <c r="CC91">
        <v>20</v>
      </c>
      <c r="CD91">
        <v>6.3080000630746298</v>
      </c>
      <c r="CE91">
        <f t="shared" si="156"/>
        <v>0.52566667192288585</v>
      </c>
      <c r="CF91">
        <f t="shared" si="207"/>
        <v>35.745333267526696</v>
      </c>
      <c r="CG91">
        <v>20</v>
      </c>
      <c r="CH91">
        <v>6.3080000630734903</v>
      </c>
      <c r="CI91">
        <f t="shared" si="157"/>
        <v>0.52566667192279082</v>
      </c>
      <c r="CJ91">
        <f t="shared" si="208"/>
        <v>34.693999933952391</v>
      </c>
      <c r="CK91">
        <v>20</v>
      </c>
      <c r="CL91">
        <v>6.3080000630544699</v>
      </c>
      <c r="CM91">
        <f t="shared" si="158"/>
        <v>0.52566667192120586</v>
      </c>
      <c r="CN91">
        <f t="shared" si="216"/>
        <v>18.003333135369697</v>
      </c>
      <c r="CO91">
        <f t="shared" si="159"/>
        <v>30.400000303941411</v>
      </c>
      <c r="CP91">
        <f t="shared" si="126"/>
        <v>45.031506179142688</v>
      </c>
      <c r="CQ91">
        <f t="shared" si="127"/>
        <v>33.597106179142685</v>
      </c>
      <c r="CR91">
        <f t="shared" si="128"/>
        <v>11.4344</v>
      </c>
      <c r="CS91">
        <f t="shared" si="160"/>
        <v>0.43953414158863413</v>
      </c>
      <c r="CX91" s="10">
        <v>44641.555555555555</v>
      </c>
      <c r="CY91">
        <v>15.346799999999901</v>
      </c>
      <c r="CZ91">
        <v>-24.012239999999998</v>
      </c>
      <c r="DA91">
        <f t="shared" si="161"/>
        <v>24.012239999999998</v>
      </c>
      <c r="DC91" s="11">
        <v>0.15698999999999999</v>
      </c>
      <c r="DE91">
        <v>20</v>
      </c>
      <c r="DF91">
        <f t="shared" si="162"/>
        <v>6.3079999999999998</v>
      </c>
      <c r="DG91">
        <f t="shared" si="163"/>
        <v>0.52566666666666662</v>
      </c>
      <c r="DH91">
        <f t="shared" si="219"/>
        <v>36.270999999999972</v>
      </c>
      <c r="DI91">
        <v>20</v>
      </c>
      <c r="DJ91">
        <f t="shared" si="164"/>
        <v>6.3079999999999998</v>
      </c>
      <c r="DK91">
        <f t="shared" si="165"/>
        <v>0.52566666666666662</v>
      </c>
      <c r="DL91">
        <f t="shared" si="209"/>
        <v>35.745333333333306</v>
      </c>
      <c r="DM91">
        <v>20</v>
      </c>
      <c r="DN91">
        <f t="shared" si="166"/>
        <v>6.3079999999999998</v>
      </c>
      <c r="DO91">
        <f t="shared" si="167"/>
        <v>0.52566666666666662</v>
      </c>
      <c r="DP91">
        <f t="shared" si="116"/>
        <v>34.693999999999974</v>
      </c>
      <c r="DQ91">
        <v>20</v>
      </c>
      <c r="DR91">
        <f t="shared" si="168"/>
        <v>6.3079999999999998</v>
      </c>
      <c r="DS91">
        <f t="shared" si="169"/>
        <v>0.52566666666666662</v>
      </c>
      <c r="DT91">
        <f t="shared" si="210"/>
        <v>31.014333333333308</v>
      </c>
      <c r="DU91">
        <f t="shared" si="170"/>
        <v>30.400000000000002</v>
      </c>
      <c r="DV91">
        <f t="shared" si="129"/>
        <v>45.031505882352839</v>
      </c>
      <c r="DW91">
        <f t="shared" si="130"/>
        <v>21.01926588235284</v>
      </c>
      <c r="DX91">
        <f t="shared" si="171"/>
        <v>24.012239999999998</v>
      </c>
      <c r="DY91">
        <f t="shared" si="172"/>
        <v>0.27498454590588101</v>
      </c>
      <c r="EB91">
        <v>20</v>
      </c>
      <c r="EC91">
        <v>6.3080000630589703</v>
      </c>
      <c r="ED91">
        <f t="shared" si="173"/>
        <v>0.5256666719215809</v>
      </c>
      <c r="EE91">
        <f t="shared" si="220"/>
        <v>31.4792666277907</v>
      </c>
      <c r="EF91">
        <v>20</v>
      </c>
      <c r="EG91">
        <v>6.3080000630590503</v>
      </c>
      <c r="EH91">
        <f t="shared" si="174"/>
        <v>0.52566667192158756</v>
      </c>
      <c r="EI91">
        <f t="shared" si="211"/>
        <v>35.745333690394673</v>
      </c>
      <c r="EJ91">
        <v>20</v>
      </c>
      <c r="EK91">
        <v>6.3080000630590503</v>
      </c>
      <c r="EL91">
        <f t="shared" si="175"/>
        <v>0.52566667192158756</v>
      </c>
      <c r="EM91">
        <f t="shared" si="117"/>
        <v>34.694000346563797</v>
      </c>
      <c r="EN91">
        <v>20</v>
      </c>
      <c r="EO91">
        <v>6.3080000630673299</v>
      </c>
      <c r="EP91">
        <f t="shared" si="176"/>
        <v>0.52566667192227745</v>
      </c>
      <c r="EQ91">
        <f t="shared" si="223"/>
        <v>19.607366764974362</v>
      </c>
      <c r="ER91">
        <f t="shared" si="177"/>
        <v>30.400000303908918</v>
      </c>
      <c r="ES91">
        <f t="shared" si="178"/>
        <v>45.031506179110963</v>
      </c>
      <c r="ET91">
        <f t="shared" si="179"/>
        <v>21.019266179110964</v>
      </c>
      <c r="EU91">
        <f t="shared" si="180"/>
        <v>24.012239999999998</v>
      </c>
      <c r="EV91">
        <f t="shared" si="181"/>
        <v>0.27498454978821918</v>
      </c>
      <c r="FB91" s="10">
        <v>44641.555555555555</v>
      </c>
      <c r="FC91">
        <v>15.346799999999901</v>
      </c>
      <c r="FD91">
        <v>-24.012239999999998</v>
      </c>
      <c r="FE91">
        <f t="shared" si="182"/>
        <v>24.012239999999998</v>
      </c>
      <c r="FG91" s="11">
        <v>0.15698999999999999</v>
      </c>
      <c r="FI91">
        <v>0</v>
      </c>
      <c r="FJ91">
        <v>0</v>
      </c>
      <c r="FK91">
        <f t="shared" si="183"/>
        <v>0</v>
      </c>
      <c r="FL91">
        <f t="shared" si="221"/>
        <v>36.520000000000003</v>
      </c>
      <c r="FM91">
        <v>0</v>
      </c>
      <c r="FN91">
        <v>0</v>
      </c>
      <c r="FO91">
        <f t="shared" si="184"/>
        <v>0</v>
      </c>
      <c r="FP91">
        <f t="shared" si="212"/>
        <v>49.800000000000004</v>
      </c>
      <c r="FQ91">
        <v>0</v>
      </c>
      <c r="FR91">
        <v>0</v>
      </c>
      <c r="FS91">
        <f t="shared" si="185"/>
        <v>0</v>
      </c>
      <c r="FT91">
        <f t="shared" si="213"/>
        <v>39.840000000000003</v>
      </c>
      <c r="FU91">
        <f t="shared" si="186"/>
        <v>15.346799999999901</v>
      </c>
      <c r="FV91">
        <f t="shared" si="187"/>
        <v>-8.665440000000098</v>
      </c>
      <c r="FW91">
        <f t="shared" si="188"/>
        <v>15.346799999999901</v>
      </c>
      <c r="FX91">
        <f t="shared" si="189"/>
        <v>0.20077451099999868</v>
      </c>
      <c r="GA91">
        <v>19.8</v>
      </c>
      <c r="GB91">
        <v>7.8892509434462896</v>
      </c>
      <c r="GC91">
        <f t="shared" si="190"/>
        <v>0.6574375786205241</v>
      </c>
      <c r="GD91">
        <f t="shared" si="222"/>
        <v>29.298450960569713</v>
      </c>
      <c r="GE91">
        <v>24.62</v>
      </c>
      <c r="GF91">
        <v>9.8068575234064994</v>
      </c>
      <c r="GG91">
        <f t="shared" si="191"/>
        <v>0.81723812695054154</v>
      </c>
      <c r="GH91">
        <f t="shared" si="214"/>
        <v>33.621018605251784</v>
      </c>
      <c r="GI91">
        <v>20</v>
      </c>
      <c r="GJ91">
        <v>6</v>
      </c>
      <c r="GK91">
        <v>2.3903999862858099</v>
      </c>
      <c r="GL91">
        <f t="shared" si="192"/>
        <v>0.19919999885715084</v>
      </c>
      <c r="GM91">
        <f t="shared" si="224"/>
        <v>11.752799925835095</v>
      </c>
      <c r="GN91">
        <f t="shared" si="193"/>
        <v>35.433308453138501</v>
      </c>
      <c r="GO91">
        <f t="shared" si="194"/>
        <v>11.421068453138503</v>
      </c>
      <c r="GP91">
        <f t="shared" si="195"/>
        <v>24.012239999999998</v>
      </c>
      <c r="GQ91">
        <f t="shared" si="196"/>
        <v>0.46355625783818444</v>
      </c>
    </row>
    <row r="92" spans="1:199" x14ac:dyDescent="0.35">
      <c r="A92" s="10">
        <v>44641.559027777781</v>
      </c>
      <c r="B92">
        <v>14.034000000000001</v>
      </c>
      <c r="C92">
        <v>-11.3042</v>
      </c>
      <c r="D92">
        <f t="shared" si="131"/>
        <v>11.3042</v>
      </c>
      <c r="F92">
        <v>0.15698999999999999</v>
      </c>
      <c r="H92">
        <v>0</v>
      </c>
      <c r="I92">
        <f t="shared" si="225"/>
        <v>0</v>
      </c>
      <c r="J92">
        <f t="shared" si="132"/>
        <v>0</v>
      </c>
      <c r="K92">
        <f t="shared" si="217"/>
        <v>36.270999999999972</v>
      </c>
      <c r="L92">
        <v>20</v>
      </c>
      <c r="M92">
        <f t="shared" si="120"/>
        <v>6.3079999999999998</v>
      </c>
      <c r="N92">
        <f t="shared" si="133"/>
        <v>0.52566666666666662</v>
      </c>
      <c r="O92">
        <f t="shared" si="218"/>
        <v>36.270999999999972</v>
      </c>
      <c r="P92">
        <v>20</v>
      </c>
      <c r="Q92">
        <f t="shared" si="121"/>
        <v>6.3079999999999998</v>
      </c>
      <c r="R92">
        <f t="shared" si="134"/>
        <v>0.52566666666666662</v>
      </c>
      <c r="S92">
        <f t="shared" si="197"/>
        <v>35.21966666666664</v>
      </c>
      <c r="T92">
        <v>20</v>
      </c>
      <c r="U92">
        <f t="shared" si="122"/>
        <v>6.3079999999999998</v>
      </c>
      <c r="V92">
        <f t="shared" si="135"/>
        <v>0.52566666666666662</v>
      </c>
      <c r="W92">
        <f t="shared" si="198"/>
        <v>31.539999999999974</v>
      </c>
      <c r="X92">
        <f t="shared" si="136"/>
        <v>22.8</v>
      </c>
      <c r="Y92">
        <f t="shared" si="137"/>
        <v>36.297529411764707</v>
      </c>
      <c r="Z92">
        <f t="shared" si="138"/>
        <v>24.993329411764705</v>
      </c>
      <c r="AA92">
        <f t="shared" si="123"/>
        <v>11.3042</v>
      </c>
      <c r="AB92">
        <f t="shared" si="139"/>
        <v>0.32697523202941176</v>
      </c>
      <c r="AD92" s="31"/>
      <c r="AE92">
        <v>20</v>
      </c>
      <c r="AF92">
        <v>6.3080000630611304</v>
      </c>
      <c r="AG92">
        <f t="shared" si="140"/>
        <v>0.52566667192176086</v>
      </c>
      <c r="AH92">
        <f t="shared" si="199"/>
        <v>32.372899973198294</v>
      </c>
      <c r="AI92">
        <v>20</v>
      </c>
      <c r="AJ92">
        <v>6.3080000630590396</v>
      </c>
      <c r="AK92">
        <f t="shared" si="141"/>
        <v>0.52566667192158667</v>
      </c>
      <c r="AL92">
        <f t="shared" si="200"/>
        <v>36.271000362257027</v>
      </c>
      <c r="AM92">
        <v>20</v>
      </c>
      <c r="AN92">
        <v>6.3080000630590396</v>
      </c>
      <c r="AO92">
        <f t="shared" si="142"/>
        <v>0.52566667192158667</v>
      </c>
      <c r="AP92">
        <f t="shared" si="201"/>
        <v>35.219667018427153</v>
      </c>
      <c r="AQ92">
        <v>20</v>
      </c>
      <c r="AR92">
        <v>6.3080000630673201</v>
      </c>
      <c r="AS92">
        <f t="shared" si="143"/>
        <v>0.52566667192227667</v>
      </c>
      <c r="AT92">
        <f t="shared" si="202"/>
        <v>20.868966783878609</v>
      </c>
      <c r="AU92">
        <f t="shared" si="144"/>
        <v>43.718706179113568</v>
      </c>
      <c r="AV92">
        <f t="shared" si="145"/>
        <v>32.414506179113566</v>
      </c>
      <c r="AW92">
        <f t="shared" si="124"/>
        <v>11.3042</v>
      </c>
      <c r="AX92">
        <f t="shared" si="146"/>
        <v>0.42406277708825318</v>
      </c>
      <c r="BB92">
        <v>20</v>
      </c>
      <c r="BC92">
        <v>6.3080000630794499</v>
      </c>
      <c r="BD92">
        <f t="shared" si="147"/>
        <v>0.52566667192328753</v>
      </c>
      <c r="BE92">
        <f t="shared" si="203"/>
        <v>31.268999953987713</v>
      </c>
      <c r="BF92">
        <v>20</v>
      </c>
      <c r="BG92">
        <v>6.3080000630747701</v>
      </c>
      <c r="BH92">
        <f t="shared" si="148"/>
        <v>0.52566667192289751</v>
      </c>
      <c r="BI92">
        <f t="shared" si="204"/>
        <v>36.270999935294398</v>
      </c>
      <c r="BJ92">
        <v>20</v>
      </c>
      <c r="BK92">
        <v>6.3080000630790503</v>
      </c>
      <c r="BL92">
        <f t="shared" si="149"/>
        <v>0.52566667192325411</v>
      </c>
      <c r="BM92">
        <f t="shared" si="205"/>
        <v>35.219666604895458</v>
      </c>
      <c r="BN92">
        <v>20</v>
      </c>
      <c r="BO92">
        <v>6.3080000617792997</v>
      </c>
      <c r="BP92">
        <f t="shared" si="150"/>
        <v>0.52566667181494164</v>
      </c>
      <c r="BQ92">
        <f t="shared" si="215"/>
        <v>18.52900045195835</v>
      </c>
      <c r="BR92">
        <f t="shared" si="151"/>
        <v>43.718706177661844</v>
      </c>
      <c r="BS92">
        <f t="shared" si="152"/>
        <v>32.414506177661842</v>
      </c>
      <c r="BT92">
        <f t="shared" si="153"/>
        <v>11.3042</v>
      </c>
      <c r="BU92">
        <f t="shared" si="154"/>
        <v>0.42406277706926104</v>
      </c>
      <c r="BW92" s="11">
        <f t="shared" si="125"/>
        <v>27.961800251012569</v>
      </c>
      <c r="BY92">
        <v>20</v>
      </c>
      <c r="BZ92">
        <v>6.3080000630701596</v>
      </c>
      <c r="CA92">
        <f t="shared" si="155"/>
        <v>0.52566667192251326</v>
      </c>
      <c r="CB92">
        <f t="shared" si="206"/>
        <v>31.268999956563015</v>
      </c>
      <c r="CC92">
        <v>20</v>
      </c>
      <c r="CD92">
        <v>6.3080000630753101</v>
      </c>
      <c r="CE92">
        <f t="shared" si="156"/>
        <v>0.52566667192294247</v>
      </c>
      <c r="CF92">
        <f t="shared" si="207"/>
        <v>36.270999939449638</v>
      </c>
      <c r="CG92">
        <v>20</v>
      </c>
      <c r="CH92">
        <v>6.3080000630765101</v>
      </c>
      <c r="CI92">
        <f t="shared" si="157"/>
        <v>0.52566667192304251</v>
      </c>
      <c r="CJ92">
        <f t="shared" si="208"/>
        <v>35.219666605875432</v>
      </c>
      <c r="CK92">
        <v>20</v>
      </c>
      <c r="CL92">
        <v>6.3080000630535302</v>
      </c>
      <c r="CM92">
        <f t="shared" si="158"/>
        <v>0.52566667192112748</v>
      </c>
      <c r="CN92">
        <f t="shared" si="216"/>
        <v>18.528999807290823</v>
      </c>
      <c r="CO92">
        <f t="shared" si="159"/>
        <v>30.400000303946396</v>
      </c>
      <c r="CP92">
        <f t="shared" si="126"/>
        <v>43.718706179147659</v>
      </c>
      <c r="CQ92">
        <f t="shared" si="127"/>
        <v>32.414506179147658</v>
      </c>
      <c r="CR92">
        <f t="shared" si="128"/>
        <v>11.3042</v>
      </c>
      <c r="CS92">
        <f t="shared" si="160"/>
        <v>0.42406277708869927</v>
      </c>
      <c r="CX92" s="10">
        <v>44641.559027777781</v>
      </c>
      <c r="CY92">
        <v>14.034000000000001</v>
      </c>
      <c r="CZ92">
        <v>-23.73882</v>
      </c>
      <c r="DA92">
        <f t="shared" si="161"/>
        <v>23.73882</v>
      </c>
      <c r="DC92" s="11">
        <v>0.15698999999999999</v>
      </c>
      <c r="DE92">
        <v>0</v>
      </c>
      <c r="DF92">
        <f t="shared" si="162"/>
        <v>0</v>
      </c>
      <c r="DG92">
        <f t="shared" si="163"/>
        <v>0</v>
      </c>
      <c r="DH92">
        <f t="shared" si="219"/>
        <v>36.270999999999972</v>
      </c>
      <c r="DI92">
        <v>20</v>
      </c>
      <c r="DJ92">
        <f t="shared" si="164"/>
        <v>6.3079999999999998</v>
      </c>
      <c r="DK92">
        <f t="shared" si="165"/>
        <v>0.52566666666666662</v>
      </c>
      <c r="DL92">
        <f t="shared" si="209"/>
        <v>36.270999999999972</v>
      </c>
      <c r="DM92">
        <v>20</v>
      </c>
      <c r="DN92">
        <f t="shared" si="166"/>
        <v>6.3079999999999998</v>
      </c>
      <c r="DO92">
        <f t="shared" si="167"/>
        <v>0.52566666666666662</v>
      </c>
      <c r="DP92">
        <f t="shared" si="116"/>
        <v>35.21966666666664</v>
      </c>
      <c r="DQ92">
        <v>20</v>
      </c>
      <c r="DR92">
        <f t="shared" si="168"/>
        <v>6.3079999999999998</v>
      </c>
      <c r="DS92">
        <f t="shared" si="169"/>
        <v>0.52566666666666662</v>
      </c>
      <c r="DT92">
        <f t="shared" si="210"/>
        <v>31.539999999999974</v>
      </c>
      <c r="DU92">
        <f t="shared" si="170"/>
        <v>22.8</v>
      </c>
      <c r="DV92">
        <f t="shared" si="129"/>
        <v>36.297529411764707</v>
      </c>
      <c r="DW92">
        <f t="shared" si="130"/>
        <v>12.558709411764706</v>
      </c>
      <c r="DX92">
        <f t="shared" si="171"/>
        <v>23.73882</v>
      </c>
      <c r="DY92">
        <f t="shared" si="172"/>
        <v>0.16429931587941179</v>
      </c>
      <c r="EB92">
        <v>20</v>
      </c>
      <c r="EC92">
        <v>6.3080000630588602</v>
      </c>
      <c r="ED92">
        <f t="shared" si="173"/>
        <v>0.52566667192157168</v>
      </c>
      <c r="EE92">
        <f t="shared" si="220"/>
        <v>32.00493329971227</v>
      </c>
      <c r="EF92">
        <v>20</v>
      </c>
      <c r="EG92">
        <v>6.30800006305906</v>
      </c>
      <c r="EH92">
        <f t="shared" si="174"/>
        <v>0.52566667192158834</v>
      </c>
      <c r="EI92">
        <f t="shared" si="211"/>
        <v>36.271000362316265</v>
      </c>
      <c r="EJ92">
        <v>20</v>
      </c>
      <c r="EK92">
        <v>6.30800006305906</v>
      </c>
      <c r="EL92">
        <f t="shared" si="175"/>
        <v>0.52566667192158834</v>
      </c>
      <c r="EM92">
        <f t="shared" si="117"/>
        <v>35.219667018485389</v>
      </c>
      <c r="EN92">
        <v>20</v>
      </c>
      <c r="EO92">
        <v>6.3080000630673299</v>
      </c>
      <c r="EP92">
        <f t="shared" si="176"/>
        <v>0.52566667192227745</v>
      </c>
      <c r="EQ92">
        <f t="shared" si="223"/>
        <v>20.133033436896639</v>
      </c>
      <c r="ER92">
        <f t="shared" si="177"/>
        <v>30.400000303908808</v>
      </c>
      <c r="ES92">
        <f t="shared" si="178"/>
        <v>43.718706179110953</v>
      </c>
      <c r="ET92">
        <f t="shared" si="179"/>
        <v>19.979886179110952</v>
      </c>
      <c r="EU92">
        <f t="shared" si="180"/>
        <v>23.73882</v>
      </c>
      <c r="EV92">
        <f t="shared" si="181"/>
        <v>0.261386860938219</v>
      </c>
      <c r="FB92" s="10">
        <v>44641.559027777781</v>
      </c>
      <c r="FC92">
        <v>14.034000000000001</v>
      </c>
      <c r="FD92">
        <v>-23.73882</v>
      </c>
      <c r="FE92">
        <f t="shared" si="182"/>
        <v>23.73882</v>
      </c>
      <c r="FG92" s="11">
        <v>0.15698999999999999</v>
      </c>
      <c r="FI92">
        <v>0</v>
      </c>
      <c r="FJ92">
        <v>0</v>
      </c>
      <c r="FK92">
        <f t="shared" si="183"/>
        <v>0</v>
      </c>
      <c r="FL92">
        <f t="shared" si="221"/>
        <v>36.520000000000003</v>
      </c>
      <c r="FM92">
        <v>0</v>
      </c>
      <c r="FN92">
        <v>0</v>
      </c>
      <c r="FO92">
        <f t="shared" si="184"/>
        <v>0</v>
      </c>
      <c r="FP92">
        <f t="shared" si="212"/>
        <v>49.800000000000004</v>
      </c>
      <c r="FQ92">
        <v>0</v>
      </c>
      <c r="FR92">
        <v>0</v>
      </c>
      <c r="FS92">
        <f t="shared" si="185"/>
        <v>0</v>
      </c>
      <c r="FT92">
        <f t="shared" si="213"/>
        <v>39.840000000000003</v>
      </c>
      <c r="FU92">
        <f t="shared" si="186"/>
        <v>14.034000000000001</v>
      </c>
      <c r="FV92">
        <f t="shared" si="187"/>
        <v>-9.7048199999999998</v>
      </c>
      <c r="FW92">
        <f t="shared" si="188"/>
        <v>14.034000000000001</v>
      </c>
      <c r="FX92">
        <f t="shared" si="189"/>
        <v>0.18359980499999998</v>
      </c>
      <c r="GA92">
        <v>20.58</v>
      </c>
      <c r="GB92">
        <v>8.1984856388023104</v>
      </c>
      <c r="GC92">
        <f t="shared" si="190"/>
        <v>0.68320713656685916</v>
      </c>
      <c r="GD92">
        <f t="shared" si="222"/>
        <v>29.981658097136574</v>
      </c>
      <c r="GE92">
        <v>26</v>
      </c>
      <c r="GF92">
        <v>10.3603082277012</v>
      </c>
      <c r="GG92">
        <f t="shared" si="191"/>
        <v>0.86335901897509992</v>
      </c>
      <c r="GH92">
        <f t="shared" si="214"/>
        <v>34.484377624226887</v>
      </c>
      <c r="GI92">
        <v>20</v>
      </c>
      <c r="GJ92">
        <v>6</v>
      </c>
      <c r="GK92">
        <v>2.3903999862845402</v>
      </c>
      <c r="GL92">
        <f t="shared" si="192"/>
        <v>0.19919999885704501</v>
      </c>
      <c r="GM92">
        <f t="shared" si="224"/>
        <v>11.95199992469214</v>
      </c>
      <c r="GN92">
        <f t="shared" si="193"/>
        <v>34.983193852788048</v>
      </c>
      <c r="GO92">
        <f t="shared" si="194"/>
        <v>11.244373852788048</v>
      </c>
      <c r="GP92">
        <f t="shared" si="195"/>
        <v>23.73882</v>
      </c>
      <c r="GQ92">
        <f t="shared" si="196"/>
        <v>0.45766763357909962</v>
      </c>
    </row>
    <row r="93" spans="1:199" x14ac:dyDescent="0.35">
      <c r="A93" s="10">
        <v>44641.5625</v>
      </c>
      <c r="B93">
        <v>15.2189999999999</v>
      </c>
      <c r="C93">
        <v>-11.151599999999901</v>
      </c>
      <c r="D93">
        <f t="shared" si="131"/>
        <v>11.151599999999901</v>
      </c>
      <c r="F93">
        <v>0.15698999999999999</v>
      </c>
      <c r="H93">
        <v>0</v>
      </c>
      <c r="I93">
        <f t="shared" si="225"/>
        <v>0</v>
      </c>
      <c r="J93">
        <f t="shared" si="132"/>
        <v>0</v>
      </c>
      <c r="K93">
        <f t="shared" si="217"/>
        <v>36.270999999999972</v>
      </c>
      <c r="L93">
        <v>20</v>
      </c>
      <c r="M93">
        <f t="shared" si="120"/>
        <v>6.3079999999999998</v>
      </c>
      <c r="N93">
        <f t="shared" si="133"/>
        <v>0.52566666666666662</v>
      </c>
      <c r="O93">
        <f t="shared" si="218"/>
        <v>36.796666666666638</v>
      </c>
      <c r="P93">
        <v>20</v>
      </c>
      <c r="Q93">
        <f t="shared" si="121"/>
        <v>6.3079999999999998</v>
      </c>
      <c r="R93">
        <f t="shared" si="134"/>
        <v>0.52566666666666662</v>
      </c>
      <c r="S93">
        <f t="shared" si="197"/>
        <v>35.745333333333306</v>
      </c>
      <c r="T93">
        <v>20</v>
      </c>
      <c r="U93">
        <f t="shared" si="122"/>
        <v>6.3079999999999998</v>
      </c>
      <c r="V93">
        <f t="shared" si="135"/>
        <v>0.52566666666666662</v>
      </c>
      <c r="W93">
        <f t="shared" si="198"/>
        <v>32.065666666666644</v>
      </c>
      <c r="X93">
        <f t="shared" si="136"/>
        <v>22.8</v>
      </c>
      <c r="Y93">
        <f t="shared" si="137"/>
        <v>37.482529411764602</v>
      </c>
      <c r="Z93">
        <f t="shared" si="138"/>
        <v>26.3309294117647</v>
      </c>
      <c r="AA93">
        <f t="shared" si="123"/>
        <v>11.151599999999901</v>
      </c>
      <c r="AB93">
        <f t="shared" si="139"/>
        <v>0.34447438402941172</v>
      </c>
      <c r="AD93" s="31"/>
      <c r="AE93">
        <v>20</v>
      </c>
      <c r="AF93">
        <v>6.3080000630613702</v>
      </c>
      <c r="AG93">
        <f t="shared" si="140"/>
        <v>0.52566667192178085</v>
      </c>
      <c r="AH93">
        <f t="shared" si="199"/>
        <v>32.898566645120077</v>
      </c>
      <c r="AI93">
        <v>20</v>
      </c>
      <c r="AJ93">
        <v>6.3080000630590201</v>
      </c>
      <c r="AK93">
        <f t="shared" si="141"/>
        <v>0.525666671921585</v>
      </c>
      <c r="AL93">
        <f t="shared" si="200"/>
        <v>36.796667034178611</v>
      </c>
      <c r="AM93">
        <v>20</v>
      </c>
      <c r="AN93">
        <v>6.3080000630590201</v>
      </c>
      <c r="AO93">
        <f t="shared" si="142"/>
        <v>0.525666671921585</v>
      </c>
      <c r="AP93">
        <f t="shared" si="201"/>
        <v>35.745333690348737</v>
      </c>
      <c r="AQ93">
        <v>20</v>
      </c>
      <c r="AR93">
        <v>6.3080000630673201</v>
      </c>
      <c r="AS93">
        <f t="shared" si="143"/>
        <v>0.52566667192227667</v>
      </c>
      <c r="AT93">
        <f t="shared" si="202"/>
        <v>21.394633455800886</v>
      </c>
      <c r="AU93">
        <f t="shared" si="144"/>
        <v>44.903706179113698</v>
      </c>
      <c r="AV93">
        <f t="shared" si="145"/>
        <v>33.752106179113795</v>
      </c>
      <c r="AW93">
        <f t="shared" si="124"/>
        <v>11.151599999999901</v>
      </c>
      <c r="AX93">
        <f t="shared" si="146"/>
        <v>0.4415619290882562</v>
      </c>
      <c r="BB93">
        <v>20</v>
      </c>
      <c r="BC93">
        <v>6.3080000630795103</v>
      </c>
      <c r="BD93">
        <f t="shared" si="147"/>
        <v>0.52566667192329253</v>
      </c>
      <c r="BE93">
        <f t="shared" si="203"/>
        <v>31.794666625911006</v>
      </c>
      <c r="BF93">
        <v>20</v>
      </c>
      <c r="BG93">
        <v>6.3080000630751698</v>
      </c>
      <c r="BH93">
        <f t="shared" si="148"/>
        <v>0.52566667192293082</v>
      </c>
      <c r="BI93">
        <f t="shared" si="204"/>
        <v>36.796666607217333</v>
      </c>
      <c r="BJ93">
        <v>20</v>
      </c>
      <c r="BK93">
        <v>6.3080000630791204</v>
      </c>
      <c r="BL93">
        <f t="shared" si="149"/>
        <v>0.52566667192326</v>
      </c>
      <c r="BM93">
        <f t="shared" si="205"/>
        <v>35.74533327681872</v>
      </c>
      <c r="BN93">
        <v>20</v>
      </c>
      <c r="BO93">
        <v>6.3080000272102703</v>
      </c>
      <c r="BP93">
        <f t="shared" si="150"/>
        <v>0.52566666893418923</v>
      </c>
      <c r="BQ93">
        <f t="shared" si="215"/>
        <v>19.054667120892539</v>
      </c>
      <c r="BR93">
        <f t="shared" si="151"/>
        <v>44.903706136992923</v>
      </c>
      <c r="BS93">
        <f t="shared" si="152"/>
        <v>33.752106136993021</v>
      </c>
      <c r="BT93">
        <f t="shared" si="153"/>
        <v>11.151599999999901</v>
      </c>
      <c r="BU93">
        <f t="shared" si="154"/>
        <v>0.44156192853721116</v>
      </c>
      <c r="BW93" s="11">
        <f t="shared" si="125"/>
        <v>29.29940021644407</v>
      </c>
      <c r="BY93">
        <v>20</v>
      </c>
      <c r="BZ93">
        <v>6.3080000630723898</v>
      </c>
      <c r="CA93">
        <f t="shared" si="155"/>
        <v>0.52566667192269911</v>
      </c>
      <c r="CB93">
        <f t="shared" si="206"/>
        <v>31.794666628485714</v>
      </c>
      <c r="CC93">
        <v>20</v>
      </c>
      <c r="CD93">
        <v>6.3080000630774098</v>
      </c>
      <c r="CE93">
        <f t="shared" si="156"/>
        <v>0.52566667192311745</v>
      </c>
      <c r="CF93">
        <f t="shared" si="207"/>
        <v>36.796666611372757</v>
      </c>
      <c r="CG93">
        <v>20</v>
      </c>
      <c r="CH93">
        <v>6.3080000630780697</v>
      </c>
      <c r="CI93">
        <f t="shared" si="157"/>
        <v>0.52566667192317251</v>
      </c>
      <c r="CJ93">
        <f t="shared" si="208"/>
        <v>35.745333277798608</v>
      </c>
      <c r="CK93">
        <v>20</v>
      </c>
      <c r="CL93">
        <v>6.3080000630555597</v>
      </c>
      <c r="CM93">
        <f t="shared" si="158"/>
        <v>0.52566667192129668</v>
      </c>
      <c r="CN93">
        <f t="shared" si="216"/>
        <v>19.05466647921212</v>
      </c>
      <c r="CO93">
        <f t="shared" si="159"/>
        <v>30.400000303955938</v>
      </c>
      <c r="CP93">
        <f t="shared" si="126"/>
        <v>44.903706179156877</v>
      </c>
      <c r="CQ93">
        <f t="shared" si="127"/>
        <v>33.752106179156975</v>
      </c>
      <c r="CR93">
        <f t="shared" si="128"/>
        <v>11.151599999999901</v>
      </c>
      <c r="CS93">
        <f t="shared" si="160"/>
        <v>0.44156192908882108</v>
      </c>
      <c r="CX93" s="10">
        <v>44641.5625</v>
      </c>
      <c r="CY93">
        <v>15.2189999999999</v>
      </c>
      <c r="CZ93">
        <v>-23.41836</v>
      </c>
      <c r="DA93">
        <f t="shared" si="161"/>
        <v>23.41836</v>
      </c>
      <c r="DC93" s="11">
        <v>0.15698999999999999</v>
      </c>
      <c r="DE93">
        <v>0</v>
      </c>
      <c r="DF93">
        <f t="shared" si="162"/>
        <v>0</v>
      </c>
      <c r="DG93">
        <f t="shared" si="163"/>
        <v>0</v>
      </c>
      <c r="DH93">
        <f t="shared" si="219"/>
        <v>36.270999999999972</v>
      </c>
      <c r="DI93">
        <v>20</v>
      </c>
      <c r="DJ93">
        <f t="shared" si="164"/>
        <v>6.3079999999999998</v>
      </c>
      <c r="DK93">
        <f t="shared" si="165"/>
        <v>0.52566666666666662</v>
      </c>
      <c r="DL93">
        <f t="shared" si="209"/>
        <v>36.796666666666638</v>
      </c>
      <c r="DM93">
        <v>20</v>
      </c>
      <c r="DN93">
        <f t="shared" si="166"/>
        <v>6.3079999999999998</v>
      </c>
      <c r="DO93">
        <f t="shared" si="167"/>
        <v>0.52566666666666662</v>
      </c>
      <c r="DP93">
        <f t="shared" si="116"/>
        <v>35.745333333333306</v>
      </c>
      <c r="DQ93">
        <v>20</v>
      </c>
      <c r="DR93">
        <f t="shared" si="168"/>
        <v>6.3079999999999998</v>
      </c>
      <c r="DS93">
        <f t="shared" si="169"/>
        <v>0.52566666666666662</v>
      </c>
      <c r="DT93">
        <f t="shared" si="210"/>
        <v>32.065666666666644</v>
      </c>
      <c r="DU93">
        <f t="shared" si="170"/>
        <v>22.8</v>
      </c>
      <c r="DV93">
        <f t="shared" si="129"/>
        <v>37.482529411764602</v>
      </c>
      <c r="DW93">
        <f t="shared" si="130"/>
        <v>14.064169411764603</v>
      </c>
      <c r="DX93">
        <f t="shared" si="171"/>
        <v>23.41836</v>
      </c>
      <c r="DY93">
        <f t="shared" si="172"/>
        <v>0.1839944963294104</v>
      </c>
      <c r="EB93">
        <v>20</v>
      </c>
      <c r="EC93">
        <v>6.3080000630588504</v>
      </c>
      <c r="ED93">
        <f t="shared" si="173"/>
        <v>0.52566667192157079</v>
      </c>
      <c r="EE93">
        <f t="shared" si="220"/>
        <v>32.530599971633841</v>
      </c>
      <c r="EF93">
        <v>20</v>
      </c>
      <c r="EG93">
        <v>6.3080000630590396</v>
      </c>
      <c r="EH93">
        <f t="shared" si="174"/>
        <v>0.52566667192158667</v>
      </c>
      <c r="EI93">
        <f t="shared" si="211"/>
        <v>36.796667034237849</v>
      </c>
      <c r="EJ93">
        <v>20</v>
      </c>
      <c r="EK93">
        <v>6.3080000630590396</v>
      </c>
      <c r="EL93">
        <f t="shared" si="175"/>
        <v>0.52566667192158667</v>
      </c>
      <c r="EM93">
        <f t="shared" si="117"/>
        <v>35.745333690406973</v>
      </c>
      <c r="EN93">
        <v>20</v>
      </c>
      <c r="EO93">
        <v>6.3080000630673299</v>
      </c>
      <c r="EP93">
        <f t="shared" si="176"/>
        <v>0.52566667192227745</v>
      </c>
      <c r="EQ93">
        <f t="shared" si="223"/>
        <v>20.658700108818916</v>
      </c>
      <c r="ER93">
        <f t="shared" si="177"/>
        <v>30.400000303908747</v>
      </c>
      <c r="ES93">
        <f t="shared" si="178"/>
        <v>44.903706179110792</v>
      </c>
      <c r="ET93">
        <f t="shared" si="179"/>
        <v>21.485346179110792</v>
      </c>
      <c r="EU93">
        <f t="shared" si="180"/>
        <v>23.41836</v>
      </c>
      <c r="EV93">
        <f t="shared" si="181"/>
        <v>0.28108204138821691</v>
      </c>
      <c r="FB93" s="10">
        <v>44641.5625</v>
      </c>
      <c r="FC93">
        <v>15.2189999999999</v>
      </c>
      <c r="FD93">
        <v>-23.41836</v>
      </c>
      <c r="FE93">
        <f t="shared" si="182"/>
        <v>23.41836</v>
      </c>
      <c r="FG93" s="11">
        <v>0.15698999999999999</v>
      </c>
      <c r="FI93">
        <v>0</v>
      </c>
      <c r="FJ93">
        <v>0</v>
      </c>
      <c r="FK93">
        <f t="shared" si="183"/>
        <v>0</v>
      </c>
      <c r="FL93">
        <f t="shared" si="221"/>
        <v>36.520000000000003</v>
      </c>
      <c r="FM93">
        <v>0</v>
      </c>
      <c r="FN93">
        <v>0</v>
      </c>
      <c r="FO93">
        <f t="shared" si="184"/>
        <v>0</v>
      </c>
      <c r="FP93">
        <f t="shared" si="212"/>
        <v>49.800000000000004</v>
      </c>
      <c r="FQ93">
        <v>0</v>
      </c>
      <c r="FR93">
        <v>0</v>
      </c>
      <c r="FS93">
        <f t="shared" si="185"/>
        <v>0</v>
      </c>
      <c r="FT93">
        <f t="shared" si="213"/>
        <v>39.840000000000003</v>
      </c>
      <c r="FU93">
        <f t="shared" si="186"/>
        <v>15.2189999999999</v>
      </c>
      <c r="FV93">
        <f t="shared" si="187"/>
        <v>-8.1993600000000999</v>
      </c>
      <c r="FW93">
        <f t="shared" si="188"/>
        <v>15.2189999999999</v>
      </c>
      <c r="FX93">
        <f t="shared" si="189"/>
        <v>0.19910256749999869</v>
      </c>
      <c r="GA93">
        <v>19.45</v>
      </c>
      <c r="GB93">
        <v>7.7487879109455298</v>
      </c>
      <c r="GC93">
        <f t="shared" si="190"/>
        <v>0.64573232591212748</v>
      </c>
      <c r="GD93">
        <f t="shared" si="222"/>
        <v>30.627390423048702</v>
      </c>
      <c r="GE93">
        <v>24</v>
      </c>
      <c r="GF93">
        <v>9.5604741560788504</v>
      </c>
      <c r="GG93">
        <f t="shared" si="191"/>
        <v>0.79670617967323754</v>
      </c>
      <c r="GH93">
        <f t="shared" si="214"/>
        <v>35.281083803900124</v>
      </c>
      <c r="GI93">
        <v>20</v>
      </c>
      <c r="GJ93">
        <v>6</v>
      </c>
      <c r="GK93">
        <v>2.3903999862847001</v>
      </c>
      <c r="GL93">
        <f t="shared" si="192"/>
        <v>0.19919999885705836</v>
      </c>
      <c r="GM93">
        <f t="shared" si="224"/>
        <v>12.151199923549198</v>
      </c>
      <c r="GN93">
        <f t="shared" si="193"/>
        <v>34.918662053308978</v>
      </c>
      <c r="GO93">
        <f t="shared" si="194"/>
        <v>11.500302053308978</v>
      </c>
      <c r="GP93">
        <f t="shared" si="195"/>
        <v>23.41836</v>
      </c>
      <c r="GQ93">
        <f t="shared" si="196"/>
        <v>0.4568233963124147</v>
      </c>
    </row>
    <row r="94" spans="1:199" x14ac:dyDescent="0.35">
      <c r="A94" s="10">
        <v>44641.565972222219</v>
      </c>
      <c r="B94">
        <v>16.109400000000001</v>
      </c>
      <c r="C94">
        <v>-11.0982</v>
      </c>
      <c r="D94">
        <f t="shared" si="131"/>
        <v>11.0982</v>
      </c>
      <c r="F94">
        <v>0.15698999999999999</v>
      </c>
      <c r="H94">
        <v>0</v>
      </c>
      <c r="I94">
        <f t="shared" si="225"/>
        <v>0</v>
      </c>
      <c r="J94">
        <f t="shared" si="132"/>
        <v>0</v>
      </c>
      <c r="K94">
        <f t="shared" si="217"/>
        <v>36.270999999999972</v>
      </c>
      <c r="L94">
        <v>20</v>
      </c>
      <c r="M94">
        <f t="shared" si="120"/>
        <v>6.3079999999999998</v>
      </c>
      <c r="N94">
        <f t="shared" si="133"/>
        <v>0.52566666666666662</v>
      </c>
      <c r="O94">
        <f t="shared" si="218"/>
        <v>37.322333333333304</v>
      </c>
      <c r="P94">
        <v>20</v>
      </c>
      <c r="Q94">
        <f t="shared" si="121"/>
        <v>6.3079999999999998</v>
      </c>
      <c r="R94">
        <f t="shared" si="134"/>
        <v>0.52566666666666662</v>
      </c>
      <c r="S94">
        <f t="shared" si="197"/>
        <v>36.270999999999972</v>
      </c>
      <c r="T94">
        <v>20</v>
      </c>
      <c r="U94">
        <f t="shared" si="122"/>
        <v>6.3079999999999998</v>
      </c>
      <c r="V94">
        <f t="shared" si="135"/>
        <v>0.52566666666666662</v>
      </c>
      <c r="W94">
        <f t="shared" si="198"/>
        <v>32.59133333333331</v>
      </c>
      <c r="X94">
        <f t="shared" si="136"/>
        <v>22.8</v>
      </c>
      <c r="Y94">
        <f t="shared" si="137"/>
        <v>38.372929411764702</v>
      </c>
      <c r="Z94">
        <f t="shared" si="138"/>
        <v>27.274729411764703</v>
      </c>
      <c r="AA94">
        <f t="shared" si="123"/>
        <v>11.0982</v>
      </c>
      <c r="AB94">
        <f t="shared" si="139"/>
        <v>0.35682164752941165</v>
      </c>
      <c r="AD94" s="31"/>
      <c r="AE94">
        <v>20</v>
      </c>
      <c r="AF94">
        <v>6.3080000630610797</v>
      </c>
      <c r="AG94">
        <f t="shared" si="140"/>
        <v>0.52566667192175665</v>
      </c>
      <c r="AH94">
        <f t="shared" si="199"/>
        <v>33.424233317041832</v>
      </c>
      <c r="AI94">
        <v>20</v>
      </c>
      <c r="AJ94">
        <v>6.3080000630590103</v>
      </c>
      <c r="AK94">
        <f t="shared" si="141"/>
        <v>0.52566667192158423</v>
      </c>
      <c r="AL94">
        <f t="shared" si="200"/>
        <v>37.322333706100196</v>
      </c>
      <c r="AM94">
        <v>20</v>
      </c>
      <c r="AN94">
        <v>6.3080000630590103</v>
      </c>
      <c r="AO94">
        <f t="shared" si="142"/>
        <v>0.52566667192158423</v>
      </c>
      <c r="AP94">
        <f t="shared" si="201"/>
        <v>36.271000362270321</v>
      </c>
      <c r="AQ94">
        <v>20</v>
      </c>
      <c r="AR94">
        <v>6.3080000630673103</v>
      </c>
      <c r="AS94">
        <f t="shared" si="143"/>
        <v>0.5256666719222759</v>
      </c>
      <c r="AT94">
        <f t="shared" si="202"/>
        <v>21.920300127723163</v>
      </c>
      <c r="AU94">
        <f t="shared" si="144"/>
        <v>45.794106179113427</v>
      </c>
      <c r="AV94">
        <f t="shared" si="145"/>
        <v>34.695906179113429</v>
      </c>
      <c r="AW94">
        <f t="shared" si="124"/>
        <v>11.0982</v>
      </c>
      <c r="AX94">
        <f t="shared" si="146"/>
        <v>0.45390919258825135</v>
      </c>
      <c r="BB94">
        <v>20</v>
      </c>
      <c r="BC94">
        <v>6.3080000630790796</v>
      </c>
      <c r="BD94">
        <f t="shared" si="147"/>
        <v>0.52566667192325656</v>
      </c>
      <c r="BE94">
        <f t="shared" si="203"/>
        <v>32.32033329783426</v>
      </c>
      <c r="BF94">
        <v>20</v>
      </c>
      <c r="BG94">
        <v>6.3080000630750499</v>
      </c>
      <c r="BH94">
        <f t="shared" si="148"/>
        <v>0.52566667192292083</v>
      </c>
      <c r="BI94">
        <f t="shared" si="204"/>
        <v>37.322333279140253</v>
      </c>
      <c r="BJ94">
        <v>20</v>
      </c>
      <c r="BK94">
        <v>6.3080000630787199</v>
      </c>
      <c r="BL94">
        <f t="shared" si="149"/>
        <v>0.52566667192322658</v>
      </c>
      <c r="BM94">
        <f t="shared" si="205"/>
        <v>36.270999948741945</v>
      </c>
      <c r="BN94">
        <v>20</v>
      </c>
      <c r="BO94">
        <v>6.3080000617978698</v>
      </c>
      <c r="BP94">
        <f t="shared" si="150"/>
        <v>0.52566667181648918</v>
      </c>
      <c r="BQ94">
        <f t="shared" si="215"/>
        <v>19.580333792709027</v>
      </c>
      <c r="BR94">
        <f t="shared" si="151"/>
        <v>45.794106177683204</v>
      </c>
      <c r="BS94">
        <f t="shared" si="152"/>
        <v>34.695906177683206</v>
      </c>
      <c r="BT94">
        <f t="shared" si="153"/>
        <v>11.0982</v>
      </c>
      <c r="BU94">
        <f t="shared" si="154"/>
        <v>0.45390919256954054</v>
      </c>
      <c r="BW94" s="11">
        <f t="shared" si="125"/>
        <v>30.243200251030721</v>
      </c>
      <c r="BY94">
        <v>20</v>
      </c>
      <c r="BZ94">
        <v>6.3080000630719404</v>
      </c>
      <c r="CA94">
        <f t="shared" si="155"/>
        <v>0.5256666719226617</v>
      </c>
      <c r="CB94">
        <f t="shared" si="206"/>
        <v>32.320333300408379</v>
      </c>
      <c r="CC94">
        <v>20</v>
      </c>
      <c r="CD94">
        <v>6.30800006307636</v>
      </c>
      <c r="CE94">
        <f t="shared" si="156"/>
        <v>0.52566667192302996</v>
      </c>
      <c r="CF94">
        <f t="shared" si="207"/>
        <v>37.322333283295784</v>
      </c>
      <c r="CG94">
        <v>20</v>
      </c>
      <c r="CH94">
        <v>6.3080000630769097</v>
      </c>
      <c r="CI94">
        <f t="shared" si="157"/>
        <v>0.52566667192307581</v>
      </c>
      <c r="CJ94">
        <f t="shared" si="208"/>
        <v>36.270999949721684</v>
      </c>
      <c r="CK94">
        <v>20</v>
      </c>
      <c r="CL94">
        <v>6.3080000630548803</v>
      </c>
      <c r="CM94">
        <f t="shared" si="158"/>
        <v>0.52566667192123995</v>
      </c>
      <c r="CN94">
        <f t="shared" si="216"/>
        <v>19.58033315113336</v>
      </c>
      <c r="CO94">
        <f t="shared" si="159"/>
        <v>30.40000030395192</v>
      </c>
      <c r="CP94">
        <f t="shared" si="126"/>
        <v>45.794106179153047</v>
      </c>
      <c r="CQ94">
        <f t="shared" si="127"/>
        <v>34.695906179153049</v>
      </c>
      <c r="CR94">
        <f t="shared" si="128"/>
        <v>11.0982</v>
      </c>
      <c r="CS94">
        <f t="shared" si="160"/>
        <v>0.45390919258876977</v>
      </c>
      <c r="CX94" s="10">
        <v>44641.565972222219</v>
      </c>
      <c r="CY94">
        <v>16.109400000000001</v>
      </c>
      <c r="CZ94">
        <v>-23.30622</v>
      </c>
      <c r="DA94">
        <f t="shared" si="161"/>
        <v>23.30622</v>
      </c>
      <c r="DC94" s="11">
        <v>0.15698999999999999</v>
      </c>
      <c r="DE94">
        <v>0</v>
      </c>
      <c r="DF94">
        <f t="shared" si="162"/>
        <v>0</v>
      </c>
      <c r="DG94">
        <f t="shared" si="163"/>
        <v>0</v>
      </c>
      <c r="DH94">
        <f t="shared" si="219"/>
        <v>36.270999999999972</v>
      </c>
      <c r="DI94">
        <v>20</v>
      </c>
      <c r="DJ94">
        <f t="shared" si="164"/>
        <v>6.3079999999999998</v>
      </c>
      <c r="DK94">
        <f t="shared" si="165"/>
        <v>0.52566666666666662</v>
      </c>
      <c r="DL94">
        <f t="shared" si="209"/>
        <v>37.322333333333304</v>
      </c>
      <c r="DM94">
        <v>20</v>
      </c>
      <c r="DN94">
        <f t="shared" si="166"/>
        <v>6.3079999999999998</v>
      </c>
      <c r="DO94">
        <f t="shared" si="167"/>
        <v>0.52566666666666662</v>
      </c>
      <c r="DP94">
        <f t="shared" si="116"/>
        <v>36.270999999999972</v>
      </c>
      <c r="DQ94">
        <v>20</v>
      </c>
      <c r="DR94">
        <f t="shared" si="168"/>
        <v>6.3079999999999998</v>
      </c>
      <c r="DS94">
        <f t="shared" si="169"/>
        <v>0.52566666666666662</v>
      </c>
      <c r="DT94">
        <f t="shared" si="210"/>
        <v>32.59133333333331</v>
      </c>
      <c r="DU94">
        <f t="shared" si="170"/>
        <v>22.8</v>
      </c>
      <c r="DV94">
        <f t="shared" si="129"/>
        <v>38.372929411764702</v>
      </c>
      <c r="DW94">
        <f t="shared" si="130"/>
        <v>15.066709411764702</v>
      </c>
      <c r="DX94">
        <f t="shared" si="171"/>
        <v>23.30622</v>
      </c>
      <c r="DY94">
        <f t="shared" si="172"/>
        <v>0.19711022587941168</v>
      </c>
      <c r="EB94">
        <v>20</v>
      </c>
      <c r="EC94">
        <v>6.3080000630590201</v>
      </c>
      <c r="ED94">
        <f t="shared" si="173"/>
        <v>0.525666671921585</v>
      </c>
      <c r="EE94">
        <f t="shared" si="220"/>
        <v>33.056266643555425</v>
      </c>
      <c r="EF94">
        <v>20</v>
      </c>
      <c r="EG94">
        <v>6.3080000630590298</v>
      </c>
      <c r="EH94">
        <f t="shared" si="174"/>
        <v>0.52566667192158578</v>
      </c>
      <c r="EI94">
        <f t="shared" si="211"/>
        <v>37.322333706159434</v>
      </c>
      <c r="EJ94">
        <v>20</v>
      </c>
      <c r="EK94">
        <v>6.3080000630590298</v>
      </c>
      <c r="EL94">
        <f t="shared" si="175"/>
        <v>0.52566667192158578</v>
      </c>
      <c r="EM94">
        <f t="shared" si="117"/>
        <v>36.271000362328557</v>
      </c>
      <c r="EN94">
        <v>20</v>
      </c>
      <c r="EO94">
        <v>6.3080000630673201</v>
      </c>
      <c r="EP94">
        <f t="shared" si="176"/>
        <v>0.52566667192227667</v>
      </c>
      <c r="EQ94">
        <f t="shared" si="223"/>
        <v>21.184366780741193</v>
      </c>
      <c r="ER94">
        <f t="shared" si="177"/>
        <v>30.400000303908914</v>
      </c>
      <c r="ES94">
        <f t="shared" si="178"/>
        <v>45.794106179111054</v>
      </c>
      <c r="ET94">
        <f t="shared" si="179"/>
        <v>22.487886179111054</v>
      </c>
      <c r="EU94">
        <f t="shared" si="180"/>
        <v>23.30622</v>
      </c>
      <c r="EV94">
        <f t="shared" si="181"/>
        <v>0.29419777093822036</v>
      </c>
      <c r="FB94" s="10">
        <v>44641.565972222219</v>
      </c>
      <c r="FC94">
        <v>16.109400000000001</v>
      </c>
      <c r="FD94">
        <v>-23.30622</v>
      </c>
      <c r="FE94">
        <f t="shared" si="182"/>
        <v>23.30622</v>
      </c>
      <c r="FG94" s="11">
        <v>0.15698999999999999</v>
      </c>
      <c r="FI94">
        <v>0</v>
      </c>
      <c r="FJ94">
        <v>0</v>
      </c>
      <c r="FK94">
        <f t="shared" si="183"/>
        <v>0</v>
      </c>
      <c r="FL94">
        <f t="shared" si="221"/>
        <v>36.520000000000003</v>
      </c>
      <c r="FM94">
        <v>0</v>
      </c>
      <c r="FN94">
        <v>0</v>
      </c>
      <c r="FO94">
        <f t="shared" si="184"/>
        <v>0</v>
      </c>
      <c r="FP94">
        <f t="shared" si="212"/>
        <v>49.800000000000004</v>
      </c>
      <c r="FQ94">
        <v>0</v>
      </c>
      <c r="FR94">
        <v>0</v>
      </c>
      <c r="FS94">
        <f t="shared" si="185"/>
        <v>0</v>
      </c>
      <c r="FT94">
        <f t="shared" si="213"/>
        <v>39.840000000000003</v>
      </c>
      <c r="FU94">
        <f t="shared" si="186"/>
        <v>16.109400000000001</v>
      </c>
      <c r="FV94">
        <f t="shared" si="187"/>
        <v>-7.1968199999999989</v>
      </c>
      <c r="FW94">
        <f t="shared" si="188"/>
        <v>16.109400000000001</v>
      </c>
      <c r="FX94">
        <f t="shared" si="189"/>
        <v>0.21075122549999997</v>
      </c>
      <c r="GA94">
        <v>18.68</v>
      </c>
      <c r="GB94">
        <v>7.44262623073854</v>
      </c>
      <c r="GC94">
        <f t="shared" si="190"/>
        <v>0.62021885256154496</v>
      </c>
      <c r="GD94">
        <f t="shared" si="222"/>
        <v>31.247609275610248</v>
      </c>
      <c r="GE94">
        <v>22.68</v>
      </c>
      <c r="GF94">
        <v>9.0345276366917293</v>
      </c>
      <c r="GG94">
        <f t="shared" si="191"/>
        <v>0.75287730305764411</v>
      </c>
      <c r="GH94">
        <f t="shared" si="214"/>
        <v>36.033961106957769</v>
      </c>
      <c r="GI94">
        <v>20</v>
      </c>
      <c r="GJ94">
        <v>6</v>
      </c>
      <c r="GK94">
        <v>2.3903999862847498</v>
      </c>
      <c r="GL94">
        <f t="shared" si="192"/>
        <v>0.19919999885706249</v>
      </c>
      <c r="GM94">
        <f t="shared" si="224"/>
        <v>12.350399922406261</v>
      </c>
      <c r="GN94">
        <f t="shared" si="193"/>
        <v>34.976953853715017</v>
      </c>
      <c r="GO94">
        <f t="shared" si="194"/>
        <v>11.670733853715017</v>
      </c>
      <c r="GP94">
        <f t="shared" si="195"/>
        <v>23.30622</v>
      </c>
      <c r="GQ94">
        <f t="shared" si="196"/>
        <v>0.45758599879122674</v>
      </c>
    </row>
    <row r="95" spans="1:199" x14ac:dyDescent="0.35">
      <c r="A95" s="10">
        <v>44641.569444444445</v>
      </c>
      <c r="B95">
        <v>13.5481999999999</v>
      </c>
      <c r="C95">
        <v>-11.0868</v>
      </c>
      <c r="D95">
        <f t="shared" si="131"/>
        <v>11.0868</v>
      </c>
      <c r="F95">
        <v>0.15698999999999999</v>
      </c>
      <c r="H95">
        <v>0</v>
      </c>
      <c r="I95">
        <f t="shared" si="225"/>
        <v>0</v>
      </c>
      <c r="J95">
        <f t="shared" si="132"/>
        <v>0</v>
      </c>
      <c r="K95">
        <f t="shared" si="217"/>
        <v>36.270999999999972</v>
      </c>
      <c r="L95">
        <v>20</v>
      </c>
      <c r="M95">
        <f t="shared" si="120"/>
        <v>6.3079999999999998</v>
      </c>
      <c r="N95">
        <f t="shared" si="133"/>
        <v>0.52566666666666662</v>
      </c>
      <c r="O95">
        <f t="shared" si="218"/>
        <v>37.847999999999971</v>
      </c>
      <c r="P95">
        <v>20</v>
      </c>
      <c r="Q95">
        <f t="shared" si="121"/>
        <v>6.3079999999999998</v>
      </c>
      <c r="R95">
        <f t="shared" si="134"/>
        <v>0.52566666666666662</v>
      </c>
      <c r="S95">
        <f t="shared" si="197"/>
        <v>36.796666666666638</v>
      </c>
      <c r="T95">
        <v>20</v>
      </c>
      <c r="U95">
        <f t="shared" si="122"/>
        <v>6.3079999999999998</v>
      </c>
      <c r="V95">
        <f t="shared" si="135"/>
        <v>0.52566666666666662</v>
      </c>
      <c r="W95">
        <f t="shared" si="198"/>
        <v>33.116999999999976</v>
      </c>
      <c r="X95">
        <f t="shared" si="136"/>
        <v>22.8</v>
      </c>
      <c r="Y95">
        <f t="shared" si="137"/>
        <v>35.811729411764603</v>
      </c>
      <c r="Z95">
        <f t="shared" si="138"/>
        <v>24.724929411764602</v>
      </c>
      <c r="AA95">
        <f t="shared" si="123"/>
        <v>11.0868</v>
      </c>
      <c r="AB95">
        <f t="shared" si="139"/>
        <v>0.32346388902941037</v>
      </c>
      <c r="AD95" s="31"/>
      <c r="AE95">
        <v>20</v>
      </c>
      <c r="AF95">
        <v>6.3080000630626696</v>
      </c>
      <c r="AG95">
        <f t="shared" si="140"/>
        <v>0.52566667192188909</v>
      </c>
      <c r="AH95">
        <f t="shared" si="199"/>
        <v>33.949899988963722</v>
      </c>
      <c r="AI95">
        <v>20</v>
      </c>
      <c r="AJ95">
        <v>6.3080000630590396</v>
      </c>
      <c r="AK95">
        <f t="shared" si="141"/>
        <v>0.52566667192158667</v>
      </c>
      <c r="AL95">
        <f t="shared" si="200"/>
        <v>37.84800037802178</v>
      </c>
      <c r="AM95">
        <v>20</v>
      </c>
      <c r="AN95">
        <v>6.3080000630590396</v>
      </c>
      <c r="AO95">
        <f t="shared" si="142"/>
        <v>0.52566667192158667</v>
      </c>
      <c r="AP95">
        <f t="shared" si="201"/>
        <v>36.796667034191906</v>
      </c>
      <c r="AQ95">
        <v>20</v>
      </c>
      <c r="AR95">
        <v>6.3080000630673201</v>
      </c>
      <c r="AS95">
        <f t="shared" si="143"/>
        <v>0.52566667192227667</v>
      </c>
      <c r="AT95">
        <f t="shared" si="202"/>
        <v>22.44596679964544</v>
      </c>
      <c r="AU95">
        <f t="shared" si="144"/>
        <v>43.232906179115275</v>
      </c>
      <c r="AV95">
        <f t="shared" si="145"/>
        <v>32.146106179115279</v>
      </c>
      <c r="AW95">
        <f t="shared" si="124"/>
        <v>11.0868</v>
      </c>
      <c r="AX95">
        <f t="shared" si="146"/>
        <v>0.42055143408827567</v>
      </c>
      <c r="BB95">
        <v>20</v>
      </c>
      <c r="BC95">
        <v>6.3080000630787003</v>
      </c>
      <c r="BD95">
        <f t="shared" si="147"/>
        <v>0.52566667192322503</v>
      </c>
      <c r="BE95">
        <f t="shared" si="203"/>
        <v>32.845999969757486</v>
      </c>
      <c r="BF95">
        <v>20</v>
      </c>
      <c r="BG95">
        <v>6.3080000624658004</v>
      </c>
      <c r="BH95">
        <f t="shared" si="148"/>
        <v>0.52566667187214999</v>
      </c>
      <c r="BI95">
        <f t="shared" si="204"/>
        <v>37.847999951012405</v>
      </c>
      <c r="BJ95">
        <v>20</v>
      </c>
      <c r="BK95">
        <v>6.30800006307829</v>
      </c>
      <c r="BL95">
        <f t="shared" si="149"/>
        <v>0.52566667192319083</v>
      </c>
      <c r="BM95">
        <f t="shared" si="205"/>
        <v>36.796666620665135</v>
      </c>
      <c r="BN95">
        <v>20</v>
      </c>
      <c r="BO95">
        <v>6.3080000618395902</v>
      </c>
      <c r="BP95">
        <f t="shared" si="150"/>
        <v>0.52566667181996585</v>
      </c>
      <c r="BQ95">
        <f t="shared" si="215"/>
        <v>20.106000464528993</v>
      </c>
      <c r="BR95">
        <f t="shared" si="151"/>
        <v>43.232906177014463</v>
      </c>
      <c r="BS95">
        <f t="shared" si="152"/>
        <v>32.14610617701446</v>
      </c>
      <c r="BT95">
        <f t="shared" si="153"/>
        <v>11.0868</v>
      </c>
      <c r="BU95">
        <f t="shared" si="154"/>
        <v>0.42055143406079165</v>
      </c>
      <c r="BW95" s="11">
        <f t="shared" si="125"/>
        <v>27.693400250462279</v>
      </c>
      <c r="BY95">
        <v>20</v>
      </c>
      <c r="BZ95">
        <v>6.3080000630740596</v>
      </c>
      <c r="CA95">
        <f t="shared" si="155"/>
        <v>0.52566667192283834</v>
      </c>
      <c r="CB95">
        <f t="shared" si="206"/>
        <v>32.845999972331214</v>
      </c>
      <c r="CC95">
        <v>20</v>
      </c>
      <c r="CD95">
        <v>6.3080000630778397</v>
      </c>
      <c r="CE95">
        <f t="shared" si="156"/>
        <v>0.52566667192315331</v>
      </c>
      <c r="CF95">
        <f t="shared" si="207"/>
        <v>37.847999955218938</v>
      </c>
      <c r="CG95">
        <v>20</v>
      </c>
      <c r="CH95">
        <v>6.3080000630783797</v>
      </c>
      <c r="CI95">
        <f t="shared" si="157"/>
        <v>0.52566667192319827</v>
      </c>
      <c r="CJ95">
        <f t="shared" si="208"/>
        <v>36.796666621644881</v>
      </c>
      <c r="CK95">
        <v>20</v>
      </c>
      <c r="CL95">
        <v>6.3080000630567898</v>
      </c>
      <c r="CM95">
        <f t="shared" si="158"/>
        <v>0.52566667192139915</v>
      </c>
      <c r="CN95">
        <f t="shared" si="216"/>
        <v>20.105999823054759</v>
      </c>
      <c r="CO95">
        <f t="shared" si="159"/>
        <v>30.400000303960322</v>
      </c>
      <c r="CP95">
        <f t="shared" si="126"/>
        <v>43.232906179161155</v>
      </c>
      <c r="CQ95">
        <f t="shared" si="127"/>
        <v>32.146106179161151</v>
      </c>
      <c r="CR95">
        <f t="shared" si="128"/>
        <v>11.0868</v>
      </c>
      <c r="CS95">
        <f t="shared" si="160"/>
        <v>0.4205514340888758</v>
      </c>
      <c r="CX95" s="10">
        <v>44641.569444444445</v>
      </c>
      <c r="CY95">
        <v>13.5481999999999</v>
      </c>
      <c r="CZ95">
        <v>-23.28228</v>
      </c>
      <c r="DA95">
        <f t="shared" si="161"/>
        <v>23.28228</v>
      </c>
      <c r="DC95" s="11">
        <v>0.15698999999999999</v>
      </c>
      <c r="DE95">
        <v>0</v>
      </c>
      <c r="DF95">
        <f t="shared" si="162"/>
        <v>0</v>
      </c>
      <c r="DG95">
        <f t="shared" si="163"/>
        <v>0</v>
      </c>
      <c r="DH95">
        <f t="shared" si="219"/>
        <v>36.270999999999972</v>
      </c>
      <c r="DI95">
        <v>20</v>
      </c>
      <c r="DJ95">
        <f t="shared" si="164"/>
        <v>6.3079999999999998</v>
      </c>
      <c r="DK95">
        <f t="shared" si="165"/>
        <v>0.52566666666666662</v>
      </c>
      <c r="DL95">
        <f t="shared" si="209"/>
        <v>37.847999999999971</v>
      </c>
      <c r="DM95">
        <v>20</v>
      </c>
      <c r="DN95">
        <f t="shared" si="166"/>
        <v>6.3079999999999998</v>
      </c>
      <c r="DO95">
        <f t="shared" si="167"/>
        <v>0.52566666666666662</v>
      </c>
      <c r="DP95">
        <f t="shared" si="116"/>
        <v>36.796666666666638</v>
      </c>
      <c r="DQ95">
        <v>20</v>
      </c>
      <c r="DR95">
        <f t="shared" si="168"/>
        <v>6.3079999999999998</v>
      </c>
      <c r="DS95">
        <f t="shared" si="169"/>
        <v>0.52566666666666662</v>
      </c>
      <c r="DT95">
        <f t="shared" si="210"/>
        <v>33.116999999999976</v>
      </c>
      <c r="DU95">
        <f t="shared" si="170"/>
        <v>22.8</v>
      </c>
      <c r="DV95">
        <f t="shared" si="129"/>
        <v>35.811729411764603</v>
      </c>
      <c r="DW95">
        <f t="shared" si="130"/>
        <v>12.529449411764602</v>
      </c>
      <c r="DX95">
        <f t="shared" si="171"/>
        <v>23.28228</v>
      </c>
      <c r="DY95">
        <f t="shared" si="172"/>
        <v>0.16391652192941039</v>
      </c>
      <c r="EB95">
        <v>20</v>
      </c>
      <c r="EC95">
        <v>6.3080000630593602</v>
      </c>
      <c r="ED95">
        <f t="shared" si="173"/>
        <v>0.52566667192161332</v>
      </c>
      <c r="EE95">
        <f t="shared" si="220"/>
        <v>33.581933315477038</v>
      </c>
      <c r="EF95">
        <v>20</v>
      </c>
      <c r="EG95">
        <v>6.30800006305906</v>
      </c>
      <c r="EH95">
        <f t="shared" si="174"/>
        <v>0.52566667192158834</v>
      </c>
      <c r="EI95">
        <f t="shared" si="211"/>
        <v>37.848000378081025</v>
      </c>
      <c r="EJ95">
        <v>20</v>
      </c>
      <c r="EK95">
        <v>6.30800006305906</v>
      </c>
      <c r="EL95">
        <f t="shared" si="175"/>
        <v>0.52566667192158834</v>
      </c>
      <c r="EM95">
        <f t="shared" si="117"/>
        <v>36.796667034250149</v>
      </c>
      <c r="EN95">
        <v>20</v>
      </c>
      <c r="EO95">
        <v>6.3080000630673299</v>
      </c>
      <c r="EP95">
        <f t="shared" si="176"/>
        <v>0.52566667192227745</v>
      </c>
      <c r="EQ95">
        <f t="shared" si="223"/>
        <v>21.71003345266347</v>
      </c>
      <c r="ER95">
        <f t="shared" si="177"/>
        <v>30.400000303909412</v>
      </c>
      <c r="ES95">
        <f t="shared" si="178"/>
        <v>43.232906179111438</v>
      </c>
      <c r="ET95">
        <f t="shared" si="179"/>
        <v>19.950626179111438</v>
      </c>
      <c r="EU95">
        <f t="shared" si="180"/>
        <v>23.28228</v>
      </c>
      <c r="EV95">
        <f t="shared" si="181"/>
        <v>0.26100406698822537</v>
      </c>
      <c r="FB95" s="10">
        <v>44641.569444444445</v>
      </c>
      <c r="FC95">
        <v>13.5481999999999</v>
      </c>
      <c r="FD95">
        <v>-23.28228</v>
      </c>
      <c r="FE95">
        <f t="shared" si="182"/>
        <v>23.28228</v>
      </c>
      <c r="FG95" s="11">
        <v>0.15698999999999999</v>
      </c>
      <c r="FI95">
        <v>0</v>
      </c>
      <c r="FJ95">
        <v>0</v>
      </c>
      <c r="FK95">
        <f t="shared" si="183"/>
        <v>0</v>
      </c>
      <c r="FL95">
        <f t="shared" si="221"/>
        <v>36.520000000000003</v>
      </c>
      <c r="FM95">
        <v>0</v>
      </c>
      <c r="FN95">
        <v>0</v>
      </c>
      <c r="FO95">
        <f t="shared" si="184"/>
        <v>0</v>
      </c>
      <c r="FP95">
        <f t="shared" si="212"/>
        <v>49.800000000000004</v>
      </c>
      <c r="FQ95">
        <v>0</v>
      </c>
      <c r="FR95">
        <v>0</v>
      </c>
      <c r="FS95">
        <f t="shared" si="185"/>
        <v>0</v>
      </c>
      <c r="FT95">
        <f t="shared" si="213"/>
        <v>39.840000000000003</v>
      </c>
      <c r="FU95">
        <f t="shared" si="186"/>
        <v>13.5481999999999</v>
      </c>
      <c r="FV95">
        <f t="shared" si="187"/>
        <v>-9.7340800000001</v>
      </c>
      <c r="FW95">
        <f t="shared" si="188"/>
        <v>13.5481999999999</v>
      </c>
      <c r="FX95">
        <f t="shared" si="189"/>
        <v>0.17724432649999869</v>
      </c>
      <c r="GA95">
        <v>20.6</v>
      </c>
      <c r="GB95">
        <v>8.2071143763778398</v>
      </c>
      <c r="GC95">
        <f t="shared" si="190"/>
        <v>0.68392619803148669</v>
      </c>
      <c r="GD95">
        <f t="shared" si="222"/>
        <v>31.931535473641734</v>
      </c>
      <c r="GE95">
        <v>26.04</v>
      </c>
      <c r="GF95">
        <v>10.3759652901165</v>
      </c>
      <c r="GG95">
        <f t="shared" si="191"/>
        <v>0.86466377417637497</v>
      </c>
      <c r="GH95">
        <f t="shared" si="214"/>
        <v>36.898624881134147</v>
      </c>
      <c r="GI95">
        <v>20</v>
      </c>
      <c r="GJ95">
        <v>6</v>
      </c>
      <c r="GK95">
        <v>2.39039998628262</v>
      </c>
      <c r="GL95">
        <f t="shared" si="192"/>
        <v>0.199199998856885</v>
      </c>
      <c r="GM95">
        <f t="shared" si="224"/>
        <v>12.549599921263146</v>
      </c>
      <c r="GN95">
        <f t="shared" si="193"/>
        <v>34.521679652776861</v>
      </c>
      <c r="GO95">
        <f t="shared" si="194"/>
        <v>11.239399652776861</v>
      </c>
      <c r="GP95">
        <f t="shared" si="195"/>
        <v>23.28228</v>
      </c>
      <c r="GQ95">
        <f t="shared" si="196"/>
        <v>0.45162987405745325</v>
      </c>
    </row>
    <row r="96" spans="1:199" x14ac:dyDescent="0.35">
      <c r="A96" s="10">
        <v>44641.572916666664</v>
      </c>
      <c r="B96">
        <v>13.4794</v>
      </c>
      <c r="C96">
        <v>-10.9824</v>
      </c>
      <c r="D96">
        <f t="shared" si="131"/>
        <v>10.9824</v>
      </c>
      <c r="F96">
        <v>0.15698999999999999</v>
      </c>
      <c r="H96">
        <v>0</v>
      </c>
      <c r="I96">
        <f t="shared" si="225"/>
        <v>0</v>
      </c>
      <c r="J96">
        <f t="shared" si="132"/>
        <v>0</v>
      </c>
      <c r="K96">
        <f t="shared" si="217"/>
        <v>36.270999999999972</v>
      </c>
      <c r="L96">
        <v>20</v>
      </c>
      <c r="M96">
        <f t="shared" si="120"/>
        <v>6.3079999999999998</v>
      </c>
      <c r="N96">
        <f t="shared" si="133"/>
        <v>0.52566666666666662</v>
      </c>
      <c r="O96">
        <f t="shared" si="218"/>
        <v>38.373666666666637</v>
      </c>
      <c r="P96">
        <v>20</v>
      </c>
      <c r="Q96">
        <f t="shared" si="121"/>
        <v>6.3079999999999998</v>
      </c>
      <c r="R96">
        <f t="shared" si="134"/>
        <v>0.52566666666666662</v>
      </c>
      <c r="S96">
        <f t="shared" si="197"/>
        <v>37.322333333333304</v>
      </c>
      <c r="T96">
        <v>20</v>
      </c>
      <c r="U96">
        <f t="shared" si="122"/>
        <v>6.3079999999999998</v>
      </c>
      <c r="V96">
        <f t="shared" si="135"/>
        <v>0.52566666666666662</v>
      </c>
      <c r="W96">
        <f t="shared" si="198"/>
        <v>33.642666666666642</v>
      </c>
      <c r="X96">
        <f t="shared" si="136"/>
        <v>22.8</v>
      </c>
      <c r="Y96">
        <f t="shared" si="137"/>
        <v>35.742929411764706</v>
      </c>
      <c r="Z96">
        <f t="shared" si="138"/>
        <v>24.760529411764708</v>
      </c>
      <c r="AA96">
        <f t="shared" si="123"/>
        <v>10.9824</v>
      </c>
      <c r="AB96">
        <f t="shared" si="139"/>
        <v>0.32392962602941172</v>
      </c>
      <c r="AD96" s="31"/>
      <c r="AE96">
        <v>20</v>
      </c>
      <c r="AF96">
        <v>6.3080000630633801</v>
      </c>
      <c r="AG96">
        <f t="shared" si="140"/>
        <v>0.52566667192194838</v>
      </c>
      <c r="AH96">
        <f t="shared" si="199"/>
        <v>34.475566660885669</v>
      </c>
      <c r="AI96">
        <v>20</v>
      </c>
      <c r="AJ96">
        <v>6.3080000630590396</v>
      </c>
      <c r="AK96">
        <f t="shared" si="141"/>
        <v>0.52566667192158667</v>
      </c>
      <c r="AL96">
        <f t="shared" si="200"/>
        <v>38.373667049943364</v>
      </c>
      <c r="AM96">
        <v>20</v>
      </c>
      <c r="AN96">
        <v>6.3080000630590396</v>
      </c>
      <c r="AO96">
        <f t="shared" si="142"/>
        <v>0.52566667192158667</v>
      </c>
      <c r="AP96">
        <f t="shared" si="201"/>
        <v>37.32233370611349</v>
      </c>
      <c r="AQ96">
        <v>20</v>
      </c>
      <c r="AR96">
        <v>6.3080000630673201</v>
      </c>
      <c r="AS96">
        <f t="shared" si="143"/>
        <v>0.52566667192227667</v>
      </c>
      <c r="AT96">
        <f t="shared" si="202"/>
        <v>22.971633471567717</v>
      </c>
      <c r="AU96">
        <f t="shared" si="144"/>
        <v>43.164106179116217</v>
      </c>
      <c r="AV96">
        <f t="shared" si="145"/>
        <v>32.181706179116219</v>
      </c>
      <c r="AW96">
        <f t="shared" si="124"/>
        <v>10.9824</v>
      </c>
      <c r="AX96">
        <f t="shared" si="146"/>
        <v>0.4210171710882879</v>
      </c>
      <c r="BB96">
        <v>20</v>
      </c>
      <c r="BC96">
        <v>6.3080000630488602</v>
      </c>
      <c r="BD96">
        <f t="shared" si="147"/>
        <v>0.52566667192073835</v>
      </c>
      <c r="BE96">
        <f t="shared" si="203"/>
        <v>33.371666641678225</v>
      </c>
      <c r="BF96">
        <v>20</v>
      </c>
      <c r="BG96">
        <v>6.3080000626909101</v>
      </c>
      <c r="BH96">
        <f t="shared" si="148"/>
        <v>0.52566667189090921</v>
      </c>
      <c r="BI96">
        <f t="shared" si="204"/>
        <v>38.373666622903315</v>
      </c>
      <c r="BJ96">
        <v>20</v>
      </c>
      <c r="BK96">
        <v>6.3080000630199198</v>
      </c>
      <c r="BL96">
        <f t="shared" si="149"/>
        <v>0.52566667191832661</v>
      </c>
      <c r="BM96">
        <f t="shared" si="205"/>
        <v>37.322333292583465</v>
      </c>
      <c r="BN96">
        <v>20</v>
      </c>
      <c r="BO96">
        <v>6.3080000475308902</v>
      </c>
      <c r="BP96">
        <f t="shared" si="150"/>
        <v>0.52566667062757411</v>
      </c>
      <c r="BQ96">
        <f t="shared" si="215"/>
        <v>20.631667135156569</v>
      </c>
      <c r="BR96">
        <f t="shared" si="151"/>
        <v>43.164106160341859</v>
      </c>
      <c r="BS96">
        <f t="shared" si="152"/>
        <v>32.181706160341861</v>
      </c>
      <c r="BT96">
        <f t="shared" si="153"/>
        <v>10.9824</v>
      </c>
      <c r="BU96">
        <f t="shared" si="154"/>
        <v>0.42101717084267237</v>
      </c>
      <c r="BW96" s="11">
        <f t="shared" si="125"/>
        <v>27.729000236290581</v>
      </c>
      <c r="BY96">
        <v>20</v>
      </c>
      <c r="BZ96">
        <v>6.3080000630735</v>
      </c>
      <c r="CA96">
        <f t="shared" si="155"/>
        <v>0.52566667192279171</v>
      </c>
      <c r="CB96">
        <f t="shared" si="206"/>
        <v>33.371666644254006</v>
      </c>
      <c r="CC96">
        <v>20</v>
      </c>
      <c r="CD96">
        <v>6.3080000630766602</v>
      </c>
      <c r="CE96">
        <f t="shared" si="156"/>
        <v>0.52566667192305505</v>
      </c>
      <c r="CF96">
        <f t="shared" si="207"/>
        <v>38.373666627141994</v>
      </c>
      <c r="CG96">
        <v>20</v>
      </c>
      <c r="CH96">
        <v>6.3080000630771398</v>
      </c>
      <c r="CI96">
        <f t="shared" si="157"/>
        <v>0.52566667192309502</v>
      </c>
      <c r="CJ96">
        <f t="shared" si="208"/>
        <v>37.322333293567979</v>
      </c>
      <c r="CK96">
        <v>20</v>
      </c>
      <c r="CL96">
        <v>6.3080000630560003</v>
      </c>
      <c r="CM96">
        <f t="shared" si="158"/>
        <v>0.52566667192133332</v>
      </c>
      <c r="CN96">
        <f t="shared" si="216"/>
        <v>20.631666494976091</v>
      </c>
      <c r="CO96">
        <f t="shared" si="159"/>
        <v>30.400000303955785</v>
      </c>
      <c r="CP96">
        <f t="shared" si="126"/>
        <v>43.164106179156825</v>
      </c>
      <c r="CQ96">
        <f t="shared" si="127"/>
        <v>32.181706179156826</v>
      </c>
      <c r="CR96">
        <f t="shared" si="128"/>
        <v>10.9824</v>
      </c>
      <c r="CS96">
        <f t="shared" si="160"/>
        <v>0.42101717108881914</v>
      </c>
      <c r="CX96" s="10">
        <v>44641.572916666664</v>
      </c>
      <c r="CY96">
        <v>13.4794</v>
      </c>
      <c r="CZ96">
        <v>-23.063040000000001</v>
      </c>
      <c r="DA96">
        <f t="shared" si="161"/>
        <v>23.063040000000001</v>
      </c>
      <c r="DC96" s="11">
        <v>0.15698999999999999</v>
      </c>
      <c r="DE96">
        <v>0</v>
      </c>
      <c r="DF96">
        <f t="shared" si="162"/>
        <v>0</v>
      </c>
      <c r="DG96">
        <f t="shared" si="163"/>
        <v>0</v>
      </c>
      <c r="DH96">
        <f t="shared" si="219"/>
        <v>36.270999999999972</v>
      </c>
      <c r="DI96">
        <v>20</v>
      </c>
      <c r="DJ96">
        <f t="shared" si="164"/>
        <v>6.3079999999999998</v>
      </c>
      <c r="DK96">
        <f t="shared" si="165"/>
        <v>0.52566666666666662</v>
      </c>
      <c r="DL96">
        <f t="shared" si="209"/>
        <v>38.373666666666637</v>
      </c>
      <c r="DM96">
        <v>20</v>
      </c>
      <c r="DN96">
        <f t="shared" si="166"/>
        <v>6.3079999999999998</v>
      </c>
      <c r="DO96">
        <f t="shared" si="167"/>
        <v>0.52566666666666662</v>
      </c>
      <c r="DP96">
        <f t="shared" si="116"/>
        <v>37.322333333333304</v>
      </c>
      <c r="DQ96">
        <v>20</v>
      </c>
      <c r="DR96">
        <f t="shared" si="168"/>
        <v>6.3079999999999998</v>
      </c>
      <c r="DS96">
        <f t="shared" si="169"/>
        <v>0.52566666666666662</v>
      </c>
      <c r="DT96">
        <f t="shared" si="210"/>
        <v>33.642666666666642</v>
      </c>
      <c r="DU96">
        <f t="shared" si="170"/>
        <v>22.8</v>
      </c>
      <c r="DV96">
        <f t="shared" si="129"/>
        <v>35.742929411764706</v>
      </c>
      <c r="DW96">
        <f t="shared" si="130"/>
        <v>12.679889411764705</v>
      </c>
      <c r="DX96">
        <f t="shared" si="171"/>
        <v>23.063040000000001</v>
      </c>
      <c r="DY96">
        <f t="shared" si="172"/>
        <v>0.16588465322941173</v>
      </c>
      <c r="EB96">
        <v>20</v>
      </c>
      <c r="EC96">
        <v>6.3080000630595396</v>
      </c>
      <c r="ED96">
        <f t="shared" si="173"/>
        <v>0.5256666719216283</v>
      </c>
      <c r="EE96">
        <f t="shared" si="220"/>
        <v>34.107599987398665</v>
      </c>
      <c r="EF96">
        <v>20</v>
      </c>
      <c r="EG96">
        <v>6.30800006305906</v>
      </c>
      <c r="EH96">
        <f t="shared" si="174"/>
        <v>0.52566667192158834</v>
      </c>
      <c r="EI96">
        <f t="shared" si="211"/>
        <v>38.373667050002616</v>
      </c>
      <c r="EJ96">
        <v>20</v>
      </c>
      <c r="EK96">
        <v>6.30800006305906</v>
      </c>
      <c r="EL96">
        <f t="shared" si="175"/>
        <v>0.52566667192158834</v>
      </c>
      <c r="EM96">
        <f t="shared" si="117"/>
        <v>37.32233370617174</v>
      </c>
      <c r="EN96">
        <v>20</v>
      </c>
      <c r="EO96">
        <v>6.3080000630673299</v>
      </c>
      <c r="EP96">
        <f t="shared" si="176"/>
        <v>0.52566667192227745</v>
      </c>
      <c r="EQ96">
        <f t="shared" si="223"/>
        <v>22.235700124585748</v>
      </c>
      <c r="ER96">
        <f t="shared" si="177"/>
        <v>30.400000303909628</v>
      </c>
      <c r="ES96">
        <f t="shared" si="178"/>
        <v>43.164106179111755</v>
      </c>
      <c r="ET96">
        <f t="shared" si="179"/>
        <v>20.101066179111754</v>
      </c>
      <c r="EU96">
        <f t="shared" si="180"/>
        <v>23.063040000000001</v>
      </c>
      <c r="EV96">
        <f t="shared" si="181"/>
        <v>0.26297219828822954</v>
      </c>
      <c r="FB96" s="10">
        <v>44641.572916666664</v>
      </c>
      <c r="FC96">
        <v>13.4794</v>
      </c>
      <c r="FD96">
        <v>-23.063040000000001</v>
      </c>
      <c r="FE96">
        <f t="shared" si="182"/>
        <v>23.063040000000001</v>
      </c>
      <c r="FG96" s="11">
        <v>0.15698999999999999</v>
      </c>
      <c r="FI96">
        <v>0</v>
      </c>
      <c r="FJ96">
        <v>0</v>
      </c>
      <c r="FK96">
        <f t="shared" si="183"/>
        <v>0</v>
      </c>
      <c r="FL96">
        <f t="shared" si="221"/>
        <v>36.520000000000003</v>
      </c>
      <c r="FM96">
        <v>0</v>
      </c>
      <c r="FN96">
        <v>0</v>
      </c>
      <c r="FO96">
        <f t="shared" si="184"/>
        <v>0</v>
      </c>
      <c r="FP96">
        <f t="shared" si="212"/>
        <v>49.800000000000004</v>
      </c>
      <c r="FQ96">
        <v>0</v>
      </c>
      <c r="FR96">
        <v>0</v>
      </c>
      <c r="FS96">
        <f t="shared" si="185"/>
        <v>0</v>
      </c>
      <c r="FT96">
        <f t="shared" si="213"/>
        <v>39.840000000000003</v>
      </c>
      <c r="FU96">
        <f t="shared" si="186"/>
        <v>13.4794</v>
      </c>
      <c r="FV96">
        <f t="shared" si="187"/>
        <v>-9.5836400000000008</v>
      </c>
      <c r="FW96">
        <f t="shared" si="188"/>
        <v>13.4794</v>
      </c>
      <c r="FX96">
        <f t="shared" si="189"/>
        <v>0.17634425049999999</v>
      </c>
      <c r="GA96">
        <v>20.49</v>
      </c>
      <c r="GB96">
        <v>8.1627064449565996</v>
      </c>
      <c r="GC96">
        <f t="shared" si="190"/>
        <v>0.68022553707971656</v>
      </c>
      <c r="GD96">
        <f t="shared" si="222"/>
        <v>32.611761010721452</v>
      </c>
      <c r="GE96">
        <v>25.84</v>
      </c>
      <c r="GF96">
        <v>10.295508021585601</v>
      </c>
      <c r="GG96">
        <f t="shared" si="191"/>
        <v>0.85795900179880014</v>
      </c>
      <c r="GH96">
        <f t="shared" si="214"/>
        <v>37.756583882932944</v>
      </c>
      <c r="GI96">
        <v>20</v>
      </c>
      <c r="GJ96">
        <v>6</v>
      </c>
      <c r="GK96">
        <v>2.39039998628202</v>
      </c>
      <c r="GL96">
        <f t="shared" si="192"/>
        <v>0.19919999885683498</v>
      </c>
      <c r="GM96">
        <f t="shared" si="224"/>
        <v>12.748799920119982</v>
      </c>
      <c r="GN96">
        <f t="shared" si="193"/>
        <v>34.32801445282422</v>
      </c>
      <c r="GO96">
        <f t="shared" si="194"/>
        <v>11.264974452824219</v>
      </c>
      <c r="GP96">
        <f t="shared" si="195"/>
        <v>23.063040000000001</v>
      </c>
      <c r="GQ96">
        <f t="shared" si="196"/>
        <v>0.44909624907907286</v>
      </c>
    </row>
    <row r="97" spans="1:199" x14ac:dyDescent="0.35">
      <c r="A97" s="10">
        <v>44641.576388888891</v>
      </c>
      <c r="B97">
        <v>13.668799999999999</v>
      </c>
      <c r="C97">
        <v>-10.8504</v>
      </c>
      <c r="D97">
        <f t="shared" si="131"/>
        <v>10.8504</v>
      </c>
      <c r="F97">
        <v>0.15698999999999999</v>
      </c>
      <c r="H97">
        <v>0</v>
      </c>
      <c r="I97">
        <f t="shared" si="225"/>
        <v>0</v>
      </c>
      <c r="J97">
        <f t="shared" si="132"/>
        <v>0</v>
      </c>
      <c r="K97">
        <f t="shared" si="217"/>
        <v>36.270999999999972</v>
      </c>
      <c r="L97">
        <v>20</v>
      </c>
      <c r="M97">
        <f t="shared" si="120"/>
        <v>6.3079999999999998</v>
      </c>
      <c r="N97">
        <f t="shared" si="133"/>
        <v>0.52566666666666662</v>
      </c>
      <c r="O97">
        <f t="shared" si="218"/>
        <v>38.899333333333303</v>
      </c>
      <c r="P97">
        <v>20</v>
      </c>
      <c r="Q97">
        <f t="shared" si="121"/>
        <v>6.3079999999999998</v>
      </c>
      <c r="R97">
        <f t="shared" si="134"/>
        <v>0.52566666666666662</v>
      </c>
      <c r="S97">
        <f t="shared" si="197"/>
        <v>37.847999999999971</v>
      </c>
      <c r="T97">
        <v>20</v>
      </c>
      <c r="U97">
        <f t="shared" si="122"/>
        <v>6.3079999999999998</v>
      </c>
      <c r="V97">
        <f t="shared" si="135"/>
        <v>0.52566666666666662</v>
      </c>
      <c r="W97">
        <f t="shared" si="198"/>
        <v>34.168333333333308</v>
      </c>
      <c r="X97">
        <f t="shared" si="136"/>
        <v>22.8</v>
      </c>
      <c r="Y97">
        <f t="shared" si="137"/>
        <v>35.932329411764705</v>
      </c>
      <c r="Z97">
        <f t="shared" si="138"/>
        <v>25.081929411764705</v>
      </c>
      <c r="AA97">
        <f t="shared" si="123"/>
        <v>10.8504</v>
      </c>
      <c r="AB97">
        <f t="shared" si="139"/>
        <v>0.32813434152941173</v>
      </c>
      <c r="AD97" s="31"/>
      <c r="AE97">
        <v>20</v>
      </c>
      <c r="AF97">
        <v>6.3080000630636901</v>
      </c>
      <c r="AG97">
        <f t="shared" si="140"/>
        <v>0.52566667192197414</v>
      </c>
      <c r="AH97">
        <f t="shared" si="199"/>
        <v>35.001233332807644</v>
      </c>
      <c r="AI97">
        <v>20</v>
      </c>
      <c r="AJ97">
        <v>6.3080000630590396</v>
      </c>
      <c r="AK97">
        <f t="shared" si="141"/>
        <v>0.52566667192158667</v>
      </c>
      <c r="AL97">
        <f t="shared" si="200"/>
        <v>38.899333721864949</v>
      </c>
      <c r="AM97">
        <v>20</v>
      </c>
      <c r="AN97">
        <v>6.3080000630590298</v>
      </c>
      <c r="AO97">
        <f t="shared" si="142"/>
        <v>0.52566667192158578</v>
      </c>
      <c r="AP97">
        <f t="shared" si="201"/>
        <v>37.848000378035074</v>
      </c>
      <c r="AQ97">
        <v>20</v>
      </c>
      <c r="AR97">
        <v>6.3080000630673201</v>
      </c>
      <c r="AS97">
        <f t="shared" si="143"/>
        <v>0.52566667192227667</v>
      </c>
      <c r="AT97">
        <f t="shared" si="202"/>
        <v>23.497300143489994</v>
      </c>
      <c r="AU97">
        <f t="shared" si="144"/>
        <v>43.353506179116565</v>
      </c>
      <c r="AV97">
        <f t="shared" si="145"/>
        <v>32.503106179116564</v>
      </c>
      <c r="AW97">
        <f t="shared" si="124"/>
        <v>10.8504</v>
      </c>
      <c r="AX97">
        <f t="shared" si="146"/>
        <v>0.42522188658829246</v>
      </c>
      <c r="BB97">
        <v>20</v>
      </c>
      <c r="BC97">
        <v>6.30800006307887</v>
      </c>
      <c r="BD97">
        <f t="shared" si="147"/>
        <v>0.52566667192323913</v>
      </c>
      <c r="BE97">
        <f t="shared" si="203"/>
        <v>33.897333313601465</v>
      </c>
      <c r="BF97">
        <v>20</v>
      </c>
      <c r="BG97">
        <v>6.3080000630749904</v>
      </c>
      <c r="BH97">
        <f t="shared" si="148"/>
        <v>0.52566667192291583</v>
      </c>
      <c r="BI97">
        <f t="shared" si="204"/>
        <v>38.899333294826228</v>
      </c>
      <c r="BJ97">
        <v>20</v>
      </c>
      <c r="BK97">
        <v>6.3080000630784996</v>
      </c>
      <c r="BL97">
        <f t="shared" si="149"/>
        <v>0.52566667192320826</v>
      </c>
      <c r="BM97">
        <f t="shared" si="205"/>
        <v>37.847999964506677</v>
      </c>
      <c r="BN97">
        <v>20</v>
      </c>
      <c r="BO97">
        <v>6.3080000618359602</v>
      </c>
      <c r="BP97">
        <f t="shared" si="150"/>
        <v>0.52566667181966342</v>
      </c>
      <c r="BQ97">
        <f t="shared" si="215"/>
        <v>21.157333806976233</v>
      </c>
      <c r="BR97">
        <f t="shared" si="151"/>
        <v>43.353506177727439</v>
      </c>
      <c r="BS97">
        <f t="shared" si="152"/>
        <v>32.503106177727439</v>
      </c>
      <c r="BT97">
        <f t="shared" si="153"/>
        <v>10.8504</v>
      </c>
      <c r="BU97">
        <f t="shared" si="154"/>
        <v>0.42522188657011917</v>
      </c>
      <c r="BW97" s="11">
        <f t="shared" si="125"/>
        <v>28.050400251068318</v>
      </c>
      <c r="BY97">
        <v>20</v>
      </c>
      <c r="BZ97">
        <v>6.3080000630744797</v>
      </c>
      <c r="CA97">
        <f t="shared" si="155"/>
        <v>0.52566667192287331</v>
      </c>
      <c r="CB97">
        <f t="shared" si="206"/>
        <v>33.897333316176876</v>
      </c>
      <c r="CC97">
        <v>20</v>
      </c>
      <c r="CD97">
        <v>6.3080000630770297</v>
      </c>
      <c r="CE97">
        <f t="shared" si="156"/>
        <v>0.5256666719230858</v>
      </c>
      <c r="CF97">
        <f t="shared" si="207"/>
        <v>38.899333299065077</v>
      </c>
      <c r="CG97">
        <v>20</v>
      </c>
      <c r="CH97">
        <v>6.30800006307744</v>
      </c>
      <c r="CI97">
        <f t="shared" si="157"/>
        <v>0.52566667192312</v>
      </c>
      <c r="CJ97">
        <f t="shared" si="208"/>
        <v>37.847999965491098</v>
      </c>
      <c r="CK97">
        <v>20</v>
      </c>
      <c r="CL97">
        <v>6.3080000630567596</v>
      </c>
      <c r="CM97">
        <f t="shared" si="158"/>
        <v>0.5256666719213966</v>
      </c>
      <c r="CN97">
        <f t="shared" si="216"/>
        <v>21.157333166897487</v>
      </c>
      <c r="CO97">
        <f t="shared" si="159"/>
        <v>30.400000303958684</v>
      </c>
      <c r="CP97">
        <f t="shared" si="126"/>
        <v>43.353506179159659</v>
      </c>
      <c r="CQ97">
        <f t="shared" si="127"/>
        <v>32.503106179159658</v>
      </c>
      <c r="CR97">
        <f t="shared" si="128"/>
        <v>10.8504</v>
      </c>
      <c r="CS97">
        <f t="shared" si="160"/>
        <v>0.42522188658885618</v>
      </c>
      <c r="CX97" s="10">
        <v>44641.576388888891</v>
      </c>
      <c r="CY97">
        <v>13.668799999999999</v>
      </c>
      <c r="CZ97">
        <v>-22.78584</v>
      </c>
      <c r="DA97">
        <f t="shared" si="161"/>
        <v>22.78584</v>
      </c>
      <c r="DC97" s="11">
        <v>0.15698999999999999</v>
      </c>
      <c r="DE97">
        <v>0</v>
      </c>
      <c r="DF97">
        <f t="shared" si="162"/>
        <v>0</v>
      </c>
      <c r="DG97">
        <f t="shared" si="163"/>
        <v>0</v>
      </c>
      <c r="DH97">
        <f t="shared" si="219"/>
        <v>36.270999999999972</v>
      </c>
      <c r="DI97">
        <v>20</v>
      </c>
      <c r="DJ97">
        <f t="shared" si="164"/>
        <v>6.3079999999999998</v>
      </c>
      <c r="DK97">
        <f t="shared" si="165"/>
        <v>0.52566666666666662</v>
      </c>
      <c r="DL97">
        <f t="shared" si="209"/>
        <v>38.899333333333303</v>
      </c>
      <c r="DM97">
        <v>20</v>
      </c>
      <c r="DN97">
        <f t="shared" si="166"/>
        <v>6.3079999999999998</v>
      </c>
      <c r="DO97">
        <f t="shared" si="167"/>
        <v>0.52566666666666662</v>
      </c>
      <c r="DP97">
        <f t="shared" si="116"/>
        <v>37.847999999999971</v>
      </c>
      <c r="DQ97">
        <v>20</v>
      </c>
      <c r="DR97">
        <f t="shared" si="168"/>
        <v>6.3079999999999998</v>
      </c>
      <c r="DS97">
        <f t="shared" si="169"/>
        <v>0.52566666666666662</v>
      </c>
      <c r="DT97">
        <f t="shared" si="210"/>
        <v>34.168333333333308</v>
      </c>
      <c r="DU97">
        <f t="shared" si="170"/>
        <v>22.8</v>
      </c>
      <c r="DV97">
        <f t="shared" si="129"/>
        <v>35.932329411764705</v>
      </c>
      <c r="DW97">
        <f t="shared" si="130"/>
        <v>13.146489411764705</v>
      </c>
      <c r="DX97">
        <f t="shared" si="171"/>
        <v>22.78584</v>
      </c>
      <c r="DY97">
        <f t="shared" si="172"/>
        <v>0.17198894772941176</v>
      </c>
      <c r="EB97">
        <v>20</v>
      </c>
      <c r="EC97">
        <v>6.3080000630589197</v>
      </c>
      <c r="ED97">
        <f t="shared" si="173"/>
        <v>0.52566667192157668</v>
      </c>
      <c r="EE97">
        <f t="shared" si="220"/>
        <v>34.633266659320242</v>
      </c>
      <c r="EF97">
        <v>20</v>
      </c>
      <c r="EG97">
        <v>6.3080000630590503</v>
      </c>
      <c r="EH97">
        <f t="shared" si="174"/>
        <v>0.52566667192158756</v>
      </c>
      <c r="EI97">
        <f t="shared" si="211"/>
        <v>38.899333721924201</v>
      </c>
      <c r="EJ97">
        <v>20</v>
      </c>
      <c r="EK97">
        <v>6.3080000630590503</v>
      </c>
      <c r="EL97">
        <f t="shared" si="175"/>
        <v>0.52566667192158756</v>
      </c>
      <c r="EM97">
        <f t="shared" si="117"/>
        <v>37.848000378093325</v>
      </c>
      <c r="EN97">
        <v>20</v>
      </c>
      <c r="EO97">
        <v>6.3080000630673299</v>
      </c>
      <c r="EP97">
        <f t="shared" si="176"/>
        <v>0.52566667192227745</v>
      </c>
      <c r="EQ97">
        <f t="shared" si="223"/>
        <v>22.761366796508025</v>
      </c>
      <c r="ER97">
        <f t="shared" si="177"/>
        <v>30.400000303908858</v>
      </c>
      <c r="ES97">
        <f t="shared" si="178"/>
        <v>43.353506179111001</v>
      </c>
      <c r="ET97">
        <f t="shared" si="179"/>
        <v>20.567666179111001</v>
      </c>
      <c r="EU97">
        <f t="shared" si="180"/>
        <v>22.78584</v>
      </c>
      <c r="EV97">
        <f t="shared" si="181"/>
        <v>0.26907649278821966</v>
      </c>
      <c r="FB97" s="10">
        <v>44641.576388888891</v>
      </c>
      <c r="FC97">
        <v>13.668799999999999</v>
      </c>
      <c r="FD97">
        <v>-22.78584</v>
      </c>
      <c r="FE97">
        <f t="shared" si="182"/>
        <v>22.78584</v>
      </c>
      <c r="FG97" s="11">
        <v>0.15698999999999999</v>
      </c>
      <c r="FI97">
        <v>0</v>
      </c>
      <c r="FJ97">
        <v>0</v>
      </c>
      <c r="FK97">
        <f t="shared" si="183"/>
        <v>0</v>
      </c>
      <c r="FL97">
        <f t="shared" si="221"/>
        <v>36.520000000000003</v>
      </c>
      <c r="FM97">
        <v>0</v>
      </c>
      <c r="FN97">
        <v>0</v>
      </c>
      <c r="FO97">
        <f t="shared" si="184"/>
        <v>0</v>
      </c>
      <c r="FP97">
        <f t="shared" si="212"/>
        <v>49.800000000000004</v>
      </c>
      <c r="FQ97">
        <v>0</v>
      </c>
      <c r="FR97">
        <v>0</v>
      </c>
      <c r="FS97">
        <f t="shared" si="185"/>
        <v>0</v>
      </c>
      <c r="FT97">
        <f t="shared" si="213"/>
        <v>39.840000000000003</v>
      </c>
      <c r="FU97">
        <f t="shared" si="186"/>
        <v>13.668799999999999</v>
      </c>
      <c r="FV97">
        <f t="shared" si="187"/>
        <v>-9.1170400000000011</v>
      </c>
      <c r="FW97">
        <f t="shared" si="188"/>
        <v>13.668799999999999</v>
      </c>
      <c r="FX97">
        <f t="shared" si="189"/>
        <v>0.17882207599999997</v>
      </c>
      <c r="GA97">
        <v>20.14</v>
      </c>
      <c r="GB97">
        <v>8.0242739117226698</v>
      </c>
      <c r="GC97">
        <f t="shared" si="190"/>
        <v>0.66868949264355593</v>
      </c>
      <c r="GD97">
        <f t="shared" si="222"/>
        <v>33.28045050336501</v>
      </c>
      <c r="GE97">
        <v>25.22</v>
      </c>
      <c r="GF97">
        <v>10.046662554973199</v>
      </c>
      <c r="GG97">
        <f t="shared" si="191"/>
        <v>0.83722187958109984</v>
      </c>
      <c r="GH97">
        <f t="shared" si="214"/>
        <v>38.593805762514044</v>
      </c>
      <c r="GI97">
        <v>20</v>
      </c>
      <c r="GJ97">
        <v>6</v>
      </c>
      <c r="GK97">
        <v>2.3903999862816101</v>
      </c>
      <c r="GL97">
        <f t="shared" si="192"/>
        <v>0.19919999885680084</v>
      </c>
      <c r="GM97">
        <f t="shared" si="224"/>
        <v>12.947999918976782</v>
      </c>
      <c r="GN97">
        <f t="shared" si="193"/>
        <v>34.130136452977482</v>
      </c>
      <c r="GO97">
        <f t="shared" si="194"/>
        <v>11.344296452977481</v>
      </c>
      <c r="GP97">
        <f t="shared" si="195"/>
        <v>22.78584</v>
      </c>
      <c r="GQ97">
        <f t="shared" si="196"/>
        <v>0.44650751014607781</v>
      </c>
    </row>
    <row r="98" spans="1:199" x14ac:dyDescent="0.35">
      <c r="A98" s="10">
        <v>44641.579861111109</v>
      </c>
      <c r="B98">
        <v>13.9434</v>
      </c>
      <c r="C98">
        <v>-10.8086</v>
      </c>
      <c r="D98">
        <f t="shared" si="131"/>
        <v>10.8086</v>
      </c>
      <c r="F98">
        <v>0.15698999999999999</v>
      </c>
      <c r="H98">
        <v>0</v>
      </c>
      <c r="I98">
        <f t="shared" si="225"/>
        <v>0</v>
      </c>
      <c r="J98">
        <f t="shared" si="132"/>
        <v>0</v>
      </c>
      <c r="K98">
        <f t="shared" si="217"/>
        <v>36.270999999999972</v>
      </c>
      <c r="L98">
        <v>20</v>
      </c>
      <c r="M98">
        <f t="shared" si="120"/>
        <v>6.3079999999999998</v>
      </c>
      <c r="N98">
        <f t="shared" si="133"/>
        <v>0.52566666666666662</v>
      </c>
      <c r="O98">
        <f t="shared" si="218"/>
        <v>39.424999999999969</v>
      </c>
      <c r="P98">
        <v>20</v>
      </c>
      <c r="Q98">
        <f t="shared" si="121"/>
        <v>6.3079999999999998</v>
      </c>
      <c r="R98">
        <f t="shared" si="134"/>
        <v>0.52566666666666662</v>
      </c>
      <c r="S98">
        <f t="shared" si="197"/>
        <v>38.373666666666637</v>
      </c>
      <c r="T98">
        <v>20</v>
      </c>
      <c r="U98">
        <f t="shared" si="122"/>
        <v>6.3079999999999998</v>
      </c>
      <c r="V98">
        <f t="shared" si="135"/>
        <v>0.52566666666666662</v>
      </c>
      <c r="W98">
        <f t="shared" si="198"/>
        <v>34.693999999999974</v>
      </c>
      <c r="X98">
        <f t="shared" si="136"/>
        <v>22.8</v>
      </c>
      <c r="Y98">
        <f t="shared" si="137"/>
        <v>36.206929411764705</v>
      </c>
      <c r="Z98">
        <f t="shared" si="138"/>
        <v>25.398329411764706</v>
      </c>
      <c r="AA98">
        <f t="shared" si="123"/>
        <v>10.8086</v>
      </c>
      <c r="AB98">
        <f t="shared" si="139"/>
        <v>0.33227364452941177</v>
      </c>
      <c r="AD98" s="31"/>
      <c r="AE98">
        <v>20</v>
      </c>
      <c r="AF98">
        <v>6.3080000630417503</v>
      </c>
      <c r="AG98">
        <f t="shared" si="140"/>
        <v>0.52566667192014582</v>
      </c>
      <c r="AH98">
        <f t="shared" si="199"/>
        <v>35.526900004727793</v>
      </c>
      <c r="AI98">
        <v>20</v>
      </c>
      <c r="AJ98">
        <v>6.3080000630590298</v>
      </c>
      <c r="AK98">
        <f t="shared" si="141"/>
        <v>0.52566667192158578</v>
      </c>
      <c r="AL98">
        <f t="shared" si="200"/>
        <v>39.425000393786533</v>
      </c>
      <c r="AM98">
        <v>20</v>
      </c>
      <c r="AN98">
        <v>6.3080000630590298</v>
      </c>
      <c r="AO98">
        <f t="shared" si="142"/>
        <v>0.52566667192158578</v>
      </c>
      <c r="AP98">
        <f t="shared" si="201"/>
        <v>38.373667049956659</v>
      </c>
      <c r="AQ98">
        <v>20</v>
      </c>
      <c r="AR98">
        <v>6.3080000630673201</v>
      </c>
      <c r="AS98">
        <f t="shared" si="143"/>
        <v>0.52566667192227667</v>
      </c>
      <c r="AT98">
        <f t="shared" si="202"/>
        <v>24.022966815412271</v>
      </c>
      <c r="AU98">
        <f t="shared" si="144"/>
        <v>43.628106179090743</v>
      </c>
      <c r="AV98">
        <f t="shared" si="145"/>
        <v>32.819506179090745</v>
      </c>
      <c r="AW98">
        <f t="shared" si="124"/>
        <v>10.8086</v>
      </c>
      <c r="AX98">
        <f t="shared" si="146"/>
        <v>0.42936118958795461</v>
      </c>
      <c r="BB98">
        <v>20</v>
      </c>
      <c r="BC98">
        <v>6.3080000630797404</v>
      </c>
      <c r="BD98">
        <f t="shared" si="147"/>
        <v>0.52566667192331173</v>
      </c>
      <c r="BE98">
        <f t="shared" si="203"/>
        <v>34.422999985524775</v>
      </c>
      <c r="BF98">
        <v>20</v>
      </c>
      <c r="BG98">
        <v>6.3080000630763298</v>
      </c>
      <c r="BH98">
        <f t="shared" si="148"/>
        <v>0.52566667192302752</v>
      </c>
      <c r="BI98">
        <f t="shared" si="204"/>
        <v>39.424999966749255</v>
      </c>
      <c r="BJ98">
        <v>20</v>
      </c>
      <c r="BK98">
        <v>6.3080000630794197</v>
      </c>
      <c r="BL98">
        <f t="shared" si="149"/>
        <v>0.52566667192328498</v>
      </c>
      <c r="BM98">
        <f t="shared" si="205"/>
        <v>38.373666636429959</v>
      </c>
      <c r="BN98">
        <v>20</v>
      </c>
      <c r="BO98">
        <v>6.3080000602159103</v>
      </c>
      <c r="BP98">
        <f t="shared" si="150"/>
        <v>0.52566667168465919</v>
      </c>
      <c r="BQ98">
        <f t="shared" si="215"/>
        <v>21.683000478660894</v>
      </c>
      <c r="BR98">
        <f t="shared" si="151"/>
        <v>43.628106175825181</v>
      </c>
      <c r="BS98">
        <f t="shared" si="152"/>
        <v>32.819506175825182</v>
      </c>
      <c r="BT98">
        <f t="shared" si="153"/>
        <v>10.8086</v>
      </c>
      <c r="BU98">
        <f t="shared" si="154"/>
        <v>0.42936118954523295</v>
      </c>
      <c r="BW98" s="11">
        <f t="shared" si="125"/>
        <v>28.366800249451401</v>
      </c>
      <c r="BY98">
        <v>20</v>
      </c>
      <c r="BZ98">
        <v>6.30800006272798</v>
      </c>
      <c r="CA98">
        <f t="shared" si="155"/>
        <v>0.52566667189399841</v>
      </c>
      <c r="CB98">
        <f t="shared" si="206"/>
        <v>34.422999988070877</v>
      </c>
      <c r="CC98">
        <v>20</v>
      </c>
      <c r="CD98">
        <v>6.3080000629384703</v>
      </c>
      <c r="CE98">
        <f t="shared" si="156"/>
        <v>0.52566667191153915</v>
      </c>
      <c r="CF98">
        <f t="shared" si="207"/>
        <v>39.424999970976614</v>
      </c>
      <c r="CG98">
        <v>20</v>
      </c>
      <c r="CH98">
        <v>6.3080000629753101</v>
      </c>
      <c r="CI98">
        <f t="shared" si="157"/>
        <v>0.52566667191460914</v>
      </c>
      <c r="CJ98">
        <f t="shared" si="208"/>
        <v>38.373666637405705</v>
      </c>
      <c r="CK98">
        <v>20</v>
      </c>
      <c r="CL98">
        <v>6.3080000587829304</v>
      </c>
      <c r="CM98">
        <f t="shared" si="158"/>
        <v>0.52566667156524416</v>
      </c>
      <c r="CN98">
        <f t="shared" si="216"/>
        <v>21.682999838462731</v>
      </c>
      <c r="CO98">
        <f t="shared" si="159"/>
        <v>30.400000298102036</v>
      </c>
      <c r="CP98">
        <f t="shared" si="126"/>
        <v>43.628106173440813</v>
      </c>
      <c r="CQ98">
        <f t="shared" si="127"/>
        <v>32.819506173440814</v>
      </c>
      <c r="CR98">
        <f t="shared" si="128"/>
        <v>10.8086</v>
      </c>
      <c r="CS98">
        <f t="shared" si="160"/>
        <v>0.4293611895140394</v>
      </c>
      <c r="CX98" s="10">
        <v>44641.579861111109</v>
      </c>
      <c r="CY98">
        <v>13.9434</v>
      </c>
      <c r="CZ98">
        <v>-22.698060000000002</v>
      </c>
      <c r="DA98">
        <f t="shared" si="161"/>
        <v>22.698060000000002</v>
      </c>
      <c r="DC98" s="11">
        <v>0.15698999999999999</v>
      </c>
      <c r="DE98">
        <v>0</v>
      </c>
      <c r="DF98">
        <f t="shared" si="162"/>
        <v>0</v>
      </c>
      <c r="DG98">
        <f t="shared" si="163"/>
        <v>0</v>
      </c>
      <c r="DH98">
        <f t="shared" si="219"/>
        <v>36.270999999999972</v>
      </c>
      <c r="DI98">
        <v>20</v>
      </c>
      <c r="DJ98">
        <f t="shared" si="164"/>
        <v>6.3079999999999998</v>
      </c>
      <c r="DK98">
        <f t="shared" si="165"/>
        <v>0.52566666666666662</v>
      </c>
      <c r="DL98">
        <f t="shared" si="209"/>
        <v>39.424999999999969</v>
      </c>
      <c r="DM98">
        <v>20</v>
      </c>
      <c r="DN98">
        <f t="shared" si="166"/>
        <v>6.3079999999999998</v>
      </c>
      <c r="DO98">
        <f t="shared" si="167"/>
        <v>0.52566666666666662</v>
      </c>
      <c r="DP98">
        <f t="shared" si="116"/>
        <v>38.373666666666637</v>
      </c>
      <c r="DQ98">
        <v>20</v>
      </c>
      <c r="DR98">
        <f t="shared" si="168"/>
        <v>6.3079999999999998</v>
      </c>
      <c r="DS98">
        <f t="shared" si="169"/>
        <v>0.52566666666666662</v>
      </c>
      <c r="DT98">
        <f t="shared" si="210"/>
        <v>34.693999999999974</v>
      </c>
      <c r="DU98">
        <f t="shared" si="170"/>
        <v>22.8</v>
      </c>
      <c r="DV98">
        <f t="shared" si="129"/>
        <v>36.206929411764705</v>
      </c>
      <c r="DW98">
        <f t="shared" si="130"/>
        <v>13.508869411764703</v>
      </c>
      <c r="DX98">
        <f t="shared" si="171"/>
        <v>22.698060000000002</v>
      </c>
      <c r="DY98">
        <f t="shared" si="172"/>
        <v>0.17672978407941173</v>
      </c>
      <c r="EB98">
        <v>20</v>
      </c>
      <c r="EC98">
        <v>6.3080000630380297</v>
      </c>
      <c r="ED98">
        <f t="shared" si="173"/>
        <v>0.52566667191983585</v>
      </c>
      <c r="EE98">
        <f t="shared" si="220"/>
        <v>35.158933331240078</v>
      </c>
      <c r="EF98">
        <v>20</v>
      </c>
      <c r="EG98">
        <v>6.3080000630590503</v>
      </c>
      <c r="EH98">
        <f t="shared" si="174"/>
        <v>0.52566667192158756</v>
      </c>
      <c r="EI98">
        <f t="shared" si="211"/>
        <v>39.425000393845785</v>
      </c>
      <c r="EJ98">
        <v>20</v>
      </c>
      <c r="EK98">
        <v>6.3080000630590503</v>
      </c>
      <c r="EL98">
        <f t="shared" si="175"/>
        <v>0.52566667192158756</v>
      </c>
      <c r="EM98">
        <f t="shared" si="117"/>
        <v>38.373667050014909</v>
      </c>
      <c r="EN98">
        <v>20</v>
      </c>
      <c r="EO98">
        <v>6.3080000630673299</v>
      </c>
      <c r="EP98">
        <f t="shared" si="176"/>
        <v>0.52566667192227745</v>
      </c>
      <c r="EQ98">
        <f t="shared" si="223"/>
        <v>23.287033468430302</v>
      </c>
      <c r="ER98">
        <f t="shared" si="177"/>
        <v>30.40000030388369</v>
      </c>
      <c r="ES98">
        <f t="shared" si="178"/>
        <v>43.62810617908643</v>
      </c>
      <c r="ET98">
        <f t="shared" si="179"/>
        <v>20.930046179086428</v>
      </c>
      <c r="EU98">
        <f t="shared" si="180"/>
        <v>22.698060000000002</v>
      </c>
      <c r="EV98">
        <f t="shared" si="181"/>
        <v>0.27381732913789819</v>
      </c>
      <c r="FB98" s="10">
        <v>44641.579861111109</v>
      </c>
      <c r="FC98">
        <v>13.9434</v>
      </c>
      <c r="FD98">
        <v>-22.698060000000002</v>
      </c>
      <c r="FE98">
        <f t="shared" si="182"/>
        <v>22.698060000000002</v>
      </c>
      <c r="FG98" s="11">
        <v>0.15698999999999999</v>
      </c>
      <c r="FI98">
        <v>0</v>
      </c>
      <c r="FJ98">
        <v>0</v>
      </c>
      <c r="FK98">
        <f t="shared" si="183"/>
        <v>0</v>
      </c>
      <c r="FL98">
        <f t="shared" si="221"/>
        <v>36.520000000000003</v>
      </c>
      <c r="FM98">
        <v>0</v>
      </c>
      <c r="FN98">
        <v>0</v>
      </c>
      <c r="FO98">
        <f t="shared" si="184"/>
        <v>0</v>
      </c>
      <c r="FP98">
        <f t="shared" si="212"/>
        <v>49.800000000000004</v>
      </c>
      <c r="FQ98">
        <v>0</v>
      </c>
      <c r="FR98">
        <v>0</v>
      </c>
      <c r="FS98">
        <f t="shared" si="185"/>
        <v>0</v>
      </c>
      <c r="FT98">
        <f t="shared" si="213"/>
        <v>39.840000000000003</v>
      </c>
      <c r="FU98">
        <f t="shared" si="186"/>
        <v>13.9434</v>
      </c>
      <c r="FV98">
        <f t="shared" si="187"/>
        <v>-8.7546600000000012</v>
      </c>
      <c r="FW98">
        <f t="shared" si="188"/>
        <v>13.9434</v>
      </c>
      <c r="FX98">
        <f t="shared" si="189"/>
        <v>0.18241453049999995</v>
      </c>
      <c r="GA98">
        <v>19.87</v>
      </c>
      <c r="GB98">
        <v>7.9160123030779603</v>
      </c>
      <c r="GC98">
        <f t="shared" si="190"/>
        <v>0.65966769192316332</v>
      </c>
      <c r="GD98">
        <f t="shared" si="222"/>
        <v>33.940118195288171</v>
      </c>
      <c r="GE98">
        <v>24.73</v>
      </c>
      <c r="GF98">
        <v>9.8541487637434209</v>
      </c>
      <c r="GG98">
        <f t="shared" si="191"/>
        <v>0.82117906364528503</v>
      </c>
      <c r="GH98">
        <f t="shared" si="214"/>
        <v>39.414984826159326</v>
      </c>
      <c r="GI98">
        <v>20</v>
      </c>
      <c r="GJ98">
        <v>6</v>
      </c>
      <c r="GK98">
        <v>2.3903999862812202</v>
      </c>
      <c r="GL98">
        <f t="shared" si="192"/>
        <v>0.19919999885676834</v>
      </c>
      <c r="GM98">
        <f t="shared" si="224"/>
        <v>13.14719991783355</v>
      </c>
      <c r="GN98">
        <f t="shared" si="193"/>
        <v>34.103961053102601</v>
      </c>
      <c r="GO98">
        <f t="shared" si="194"/>
        <v>11.4059010531026</v>
      </c>
      <c r="GP98">
        <f t="shared" si="195"/>
        <v>22.698060000000002</v>
      </c>
      <c r="GQ98">
        <f t="shared" si="196"/>
        <v>0.44616507047721471</v>
      </c>
    </row>
    <row r="99" spans="1:199" x14ac:dyDescent="0.35">
      <c r="A99" s="10">
        <v>44641.583333333336</v>
      </c>
      <c r="B99">
        <v>13.519600000000001</v>
      </c>
      <c r="C99">
        <v>-10.718</v>
      </c>
      <c r="D99">
        <f t="shared" si="131"/>
        <v>10.718</v>
      </c>
      <c r="F99">
        <v>0.15</v>
      </c>
      <c r="H99">
        <v>0</v>
      </c>
      <c r="I99">
        <f t="shared" si="225"/>
        <v>0</v>
      </c>
      <c r="J99">
        <f t="shared" si="132"/>
        <v>0</v>
      </c>
      <c r="K99">
        <f t="shared" si="217"/>
        <v>36.270999999999972</v>
      </c>
      <c r="L99">
        <v>20</v>
      </c>
      <c r="M99">
        <f t="shared" si="120"/>
        <v>6.3079999999999998</v>
      </c>
      <c r="N99">
        <f t="shared" si="133"/>
        <v>0.52566666666666662</v>
      </c>
      <c r="O99">
        <f t="shared" si="218"/>
        <v>39.950666666666635</v>
      </c>
      <c r="P99">
        <v>20</v>
      </c>
      <c r="Q99">
        <f t="shared" si="121"/>
        <v>6.3079999999999998</v>
      </c>
      <c r="R99">
        <f t="shared" si="134"/>
        <v>0.52566666666666662</v>
      </c>
      <c r="S99">
        <f t="shared" si="197"/>
        <v>38.899333333333303</v>
      </c>
      <c r="T99">
        <v>20</v>
      </c>
      <c r="U99">
        <f t="shared" si="122"/>
        <v>6.3079999999999998</v>
      </c>
      <c r="V99">
        <f t="shared" si="135"/>
        <v>0.52566666666666662</v>
      </c>
      <c r="W99">
        <f t="shared" si="198"/>
        <v>35.21966666666664</v>
      </c>
      <c r="X99">
        <f t="shared" si="136"/>
        <v>22.8</v>
      </c>
      <c r="Y99">
        <f t="shared" si="137"/>
        <v>35.783129411764705</v>
      </c>
      <c r="Z99">
        <f t="shared" si="138"/>
        <v>25.065129411764705</v>
      </c>
      <c r="AA99">
        <f t="shared" ref="AA99:AA130" si="226">IF(Y99&gt;$D99, $D99, Y99)</f>
        <v>10.718</v>
      </c>
      <c r="AB99">
        <f t="shared" si="139"/>
        <v>0.3133141176470588</v>
      </c>
      <c r="AD99" s="31"/>
      <c r="AE99">
        <v>6</v>
      </c>
      <c r="AF99">
        <v>1.8923999810761101</v>
      </c>
      <c r="AG99">
        <f t="shared" si="140"/>
        <v>0.15769999842300916</v>
      </c>
      <c r="AH99">
        <f t="shared" si="199"/>
        <v>35.684600003150798</v>
      </c>
      <c r="AI99">
        <v>20</v>
      </c>
      <c r="AJ99">
        <v>6.3080000541199697</v>
      </c>
      <c r="AK99">
        <f t="shared" si="141"/>
        <v>0.5256666711766641</v>
      </c>
      <c r="AL99">
        <f t="shared" si="200"/>
        <v>39.950667064963199</v>
      </c>
      <c r="AM99">
        <v>20</v>
      </c>
      <c r="AN99">
        <v>6.3080000543411003</v>
      </c>
      <c r="AO99">
        <f t="shared" si="142"/>
        <v>0.52566667119509169</v>
      </c>
      <c r="AP99">
        <f t="shared" si="201"/>
        <v>38.899333721151748</v>
      </c>
      <c r="AQ99">
        <v>6</v>
      </c>
      <c r="AR99">
        <v>1.8923999810872101</v>
      </c>
      <c r="AS99">
        <f t="shared" si="143"/>
        <v>0.15769999842393417</v>
      </c>
      <c r="AT99">
        <f t="shared" si="202"/>
        <v>24.180666813836204</v>
      </c>
      <c r="AU99">
        <f t="shared" si="144"/>
        <v>32.814658906616927</v>
      </c>
      <c r="AV99">
        <f t="shared" si="145"/>
        <v>22.096658906616927</v>
      </c>
      <c r="AW99">
        <f t="shared" si="124"/>
        <v>10.718</v>
      </c>
      <c r="AX99">
        <f t="shared" si="146"/>
        <v>0.27620823633271158</v>
      </c>
      <c r="BB99">
        <v>20</v>
      </c>
      <c r="BC99">
        <v>6.30800006307906</v>
      </c>
      <c r="BD99">
        <f t="shared" si="147"/>
        <v>0.525666671923255</v>
      </c>
      <c r="BE99">
        <f t="shared" si="203"/>
        <v>34.94866665744803</v>
      </c>
      <c r="BF99">
        <v>20</v>
      </c>
      <c r="BG99">
        <v>6.3080000630760997</v>
      </c>
      <c r="BH99">
        <f t="shared" si="148"/>
        <v>0.52566667192300831</v>
      </c>
      <c r="BI99">
        <f t="shared" si="204"/>
        <v>39.95066663867226</v>
      </c>
      <c r="BJ99">
        <v>20</v>
      </c>
      <c r="BK99">
        <v>6.3080000630787696</v>
      </c>
      <c r="BL99">
        <f t="shared" si="149"/>
        <v>0.5256666719232308</v>
      </c>
      <c r="BM99">
        <f t="shared" si="205"/>
        <v>38.899333308353192</v>
      </c>
      <c r="BN99">
        <v>20</v>
      </c>
      <c r="BO99">
        <v>6.3080000619053402</v>
      </c>
      <c r="BP99">
        <f t="shared" si="150"/>
        <v>0.52566667182544502</v>
      </c>
      <c r="BQ99">
        <f t="shared" si="215"/>
        <v>22.208667150486338</v>
      </c>
      <c r="BR99">
        <f t="shared" si="151"/>
        <v>43.204306177810906</v>
      </c>
      <c r="BS99">
        <f t="shared" si="152"/>
        <v>32.486306177810903</v>
      </c>
      <c r="BT99">
        <f t="shared" si="153"/>
        <v>10.718</v>
      </c>
      <c r="BU99">
        <f t="shared" si="154"/>
        <v>0.40607882722263622</v>
      </c>
      <c r="BW99" s="11">
        <f t="shared" ref="BW99:BW130" si="227">BC99+BG99+BK99+BO99+B99+C99</f>
        <v>28.033600251139266</v>
      </c>
      <c r="BY99">
        <v>20</v>
      </c>
      <c r="BZ99">
        <v>6.3080000627342603</v>
      </c>
      <c r="CA99">
        <f t="shared" si="155"/>
        <v>0.52566667189452165</v>
      </c>
      <c r="CB99">
        <f t="shared" si="206"/>
        <v>34.948666659965397</v>
      </c>
      <c r="CC99">
        <v>20</v>
      </c>
      <c r="CD99">
        <v>6.3080000629386603</v>
      </c>
      <c r="CE99">
        <f t="shared" si="156"/>
        <v>0.52566667191155503</v>
      </c>
      <c r="CF99">
        <f t="shared" si="207"/>
        <v>39.950666642888166</v>
      </c>
      <c r="CG99">
        <v>20</v>
      </c>
      <c r="CH99">
        <v>6.3080000629722797</v>
      </c>
      <c r="CI99">
        <f t="shared" si="157"/>
        <v>0.52566667191435668</v>
      </c>
      <c r="CJ99">
        <f t="shared" si="208"/>
        <v>38.899333309320063</v>
      </c>
      <c r="CK99">
        <v>20</v>
      </c>
      <c r="CL99">
        <v>6.3080000613631997</v>
      </c>
      <c r="CM99">
        <f t="shared" si="158"/>
        <v>0.5256666717802666</v>
      </c>
      <c r="CN99">
        <f t="shared" si="216"/>
        <v>22.208666510242999</v>
      </c>
      <c r="CO99">
        <f t="shared" si="159"/>
        <v>30.400000301214941</v>
      </c>
      <c r="CP99">
        <f t="shared" ref="CP99:CP130" si="228">(BZ99+CD99+CH99+CL99)/0.85+$B99</f>
        <v>43.204306176480472</v>
      </c>
      <c r="CQ99">
        <f t="shared" ref="CQ99:CQ130" si="229">(BZ99+CD99+CH99+CL99)/0.85+$B99-$D99</f>
        <v>32.486306176480468</v>
      </c>
      <c r="CR99">
        <f t="shared" ref="CR99:CR130" si="230">IF(CP99&gt;$D99, $D99, CP99)</f>
        <v>10.718</v>
      </c>
      <c r="CS99">
        <f t="shared" si="160"/>
        <v>0.40607882720600585</v>
      </c>
      <c r="CX99" s="10">
        <v>44641.583333333336</v>
      </c>
      <c r="CY99">
        <v>13.519600000000001</v>
      </c>
      <c r="CZ99">
        <v>-22.5078</v>
      </c>
      <c r="DA99">
        <f t="shared" si="161"/>
        <v>22.5078</v>
      </c>
      <c r="DC99" s="11">
        <v>0.15</v>
      </c>
      <c r="DE99">
        <v>0</v>
      </c>
      <c r="DF99">
        <f t="shared" si="162"/>
        <v>0</v>
      </c>
      <c r="DG99">
        <f t="shared" si="163"/>
        <v>0</v>
      </c>
      <c r="DH99">
        <f t="shared" si="219"/>
        <v>36.270999999999972</v>
      </c>
      <c r="DI99">
        <v>20</v>
      </c>
      <c r="DJ99">
        <f t="shared" si="164"/>
        <v>6.3079999999999998</v>
      </c>
      <c r="DK99">
        <f t="shared" si="165"/>
        <v>0.52566666666666662</v>
      </c>
      <c r="DL99">
        <f t="shared" si="209"/>
        <v>39.950666666666635</v>
      </c>
      <c r="DM99">
        <v>20</v>
      </c>
      <c r="DN99">
        <f t="shared" si="166"/>
        <v>6.3079999999999998</v>
      </c>
      <c r="DO99">
        <f t="shared" si="167"/>
        <v>0.52566666666666662</v>
      </c>
      <c r="DP99">
        <f t="shared" si="116"/>
        <v>38.899333333333303</v>
      </c>
      <c r="DQ99">
        <v>20</v>
      </c>
      <c r="DR99">
        <f t="shared" si="168"/>
        <v>6.3079999999999998</v>
      </c>
      <c r="DS99">
        <f t="shared" si="169"/>
        <v>0.52566666666666662</v>
      </c>
      <c r="DT99">
        <f t="shared" si="210"/>
        <v>35.21966666666664</v>
      </c>
      <c r="DU99">
        <f t="shared" si="170"/>
        <v>22.8</v>
      </c>
      <c r="DV99">
        <f t="shared" ref="DV99:DV130" si="231">(DF99+DJ99+DN99+DR99)/0.85+$CY99</f>
        <v>35.783129411764705</v>
      </c>
      <c r="DW99">
        <f t="shared" ref="DW99:DW130" si="232">(DF99+DJ99+DN99+DR99)/0.85+$CY99-$DA99</f>
        <v>13.275329411764705</v>
      </c>
      <c r="DX99">
        <f t="shared" si="171"/>
        <v>22.5078</v>
      </c>
      <c r="DY99">
        <f t="shared" si="172"/>
        <v>0.16594161764705881</v>
      </c>
      <c r="EB99">
        <v>20</v>
      </c>
      <c r="EC99">
        <v>6.3080000629448802</v>
      </c>
      <c r="ED99">
        <f t="shared" si="173"/>
        <v>0.52566667191207339</v>
      </c>
      <c r="EE99">
        <f t="shared" si="220"/>
        <v>35.684600003152148</v>
      </c>
      <c r="EF99">
        <v>20</v>
      </c>
      <c r="EG99">
        <v>6.3080000630601702</v>
      </c>
      <c r="EH99">
        <f t="shared" si="174"/>
        <v>0.52566667192168082</v>
      </c>
      <c r="EI99">
        <f t="shared" si="211"/>
        <v>39.950667065767469</v>
      </c>
      <c r="EJ99">
        <v>20</v>
      </c>
      <c r="EK99">
        <v>6.3080000630601702</v>
      </c>
      <c r="EL99">
        <f t="shared" si="175"/>
        <v>0.52566667192168082</v>
      </c>
      <c r="EM99">
        <f t="shared" si="117"/>
        <v>38.899333721936593</v>
      </c>
      <c r="EN99">
        <v>20</v>
      </c>
      <c r="EO99">
        <v>6.30800006306775</v>
      </c>
      <c r="EP99">
        <f t="shared" si="176"/>
        <v>0.52566667192231253</v>
      </c>
      <c r="EQ99">
        <f t="shared" si="223"/>
        <v>23.812700140352614</v>
      </c>
      <c r="ER99">
        <f t="shared" si="177"/>
        <v>30.400000303774664</v>
      </c>
      <c r="ES99">
        <f t="shared" si="178"/>
        <v>43.204306178979962</v>
      </c>
      <c r="ET99">
        <f t="shared" si="179"/>
        <v>20.696506178979963</v>
      </c>
      <c r="EU99">
        <f t="shared" si="180"/>
        <v>22.5078</v>
      </c>
      <c r="EV99">
        <f t="shared" si="181"/>
        <v>0.25870632723724951</v>
      </c>
      <c r="FB99" s="10">
        <v>44641.583333333336</v>
      </c>
      <c r="FC99">
        <v>13.519600000000001</v>
      </c>
      <c r="FD99">
        <v>-22.5078</v>
      </c>
      <c r="FE99">
        <f t="shared" si="182"/>
        <v>22.5078</v>
      </c>
      <c r="FG99" s="11">
        <v>0.15</v>
      </c>
      <c r="FI99">
        <v>0</v>
      </c>
      <c r="FJ99">
        <v>0</v>
      </c>
      <c r="FK99">
        <f t="shared" si="183"/>
        <v>0</v>
      </c>
      <c r="FL99">
        <f t="shared" si="221"/>
        <v>36.520000000000003</v>
      </c>
      <c r="FM99">
        <v>0</v>
      </c>
      <c r="FN99">
        <v>0</v>
      </c>
      <c r="FO99">
        <f t="shared" si="184"/>
        <v>0</v>
      </c>
      <c r="FP99">
        <f t="shared" si="212"/>
        <v>49.800000000000004</v>
      </c>
      <c r="FQ99">
        <v>0</v>
      </c>
      <c r="FR99">
        <v>0</v>
      </c>
      <c r="FS99">
        <f t="shared" si="185"/>
        <v>0</v>
      </c>
      <c r="FT99">
        <f t="shared" si="213"/>
        <v>39.840000000000003</v>
      </c>
      <c r="FU99">
        <f t="shared" si="186"/>
        <v>13.519600000000001</v>
      </c>
      <c r="FV99">
        <f t="shared" si="187"/>
        <v>-8.9881999999999991</v>
      </c>
      <c r="FW99">
        <f t="shared" si="188"/>
        <v>13.519600000000001</v>
      </c>
      <c r="FX99">
        <f t="shared" si="189"/>
        <v>0.16899500000000001</v>
      </c>
      <c r="GA99">
        <v>21.14</v>
      </c>
      <c r="GB99">
        <v>8.4227734709276607</v>
      </c>
      <c r="GC99">
        <f t="shared" si="190"/>
        <v>0.70189778924397173</v>
      </c>
      <c r="GD99">
        <f t="shared" si="222"/>
        <v>34.642015984532144</v>
      </c>
      <c r="GE99">
        <v>27.04</v>
      </c>
      <c r="GF99">
        <v>10.7709651207819</v>
      </c>
      <c r="GG99">
        <f t="shared" si="191"/>
        <v>0.89758042673182503</v>
      </c>
      <c r="GH99">
        <f t="shared" si="214"/>
        <v>40.312565252891154</v>
      </c>
      <c r="GI99">
        <v>20</v>
      </c>
      <c r="GJ99">
        <v>6</v>
      </c>
      <c r="GK99">
        <v>2.3903999862797498</v>
      </c>
      <c r="GL99">
        <f t="shared" si="192"/>
        <v>0.19919999885664583</v>
      </c>
      <c r="GM99">
        <f t="shared" si="224"/>
        <v>13.346399916690196</v>
      </c>
      <c r="GN99">
        <f t="shared" si="193"/>
        <v>35.103738577989311</v>
      </c>
      <c r="GO99">
        <f t="shared" si="194"/>
        <v>12.595938577989312</v>
      </c>
      <c r="GP99">
        <f t="shared" si="195"/>
        <v>22.5078</v>
      </c>
      <c r="GQ99">
        <f t="shared" si="196"/>
        <v>0.43879673222486631</v>
      </c>
    </row>
    <row r="100" spans="1:199" x14ac:dyDescent="0.35">
      <c r="A100" s="10">
        <v>44641.586805555555</v>
      </c>
      <c r="B100">
        <v>14.0174</v>
      </c>
      <c r="C100">
        <v>-10.704800000000001</v>
      </c>
      <c r="D100">
        <f t="shared" si="131"/>
        <v>10.704800000000001</v>
      </c>
      <c r="F100">
        <v>0.15</v>
      </c>
      <c r="H100">
        <v>0</v>
      </c>
      <c r="I100">
        <f t="shared" si="225"/>
        <v>0</v>
      </c>
      <c r="J100">
        <f t="shared" si="132"/>
        <v>0</v>
      </c>
      <c r="K100">
        <f t="shared" si="217"/>
        <v>36.270999999999972</v>
      </c>
      <c r="L100">
        <v>20</v>
      </c>
      <c r="M100">
        <f t="shared" si="120"/>
        <v>6.3079999999999998</v>
      </c>
      <c r="N100">
        <f t="shared" si="133"/>
        <v>0.52566666666666662</v>
      </c>
      <c r="O100">
        <f t="shared" si="218"/>
        <v>40.476333333333301</v>
      </c>
      <c r="P100">
        <v>20</v>
      </c>
      <c r="Q100">
        <f t="shared" si="121"/>
        <v>6.3079999999999998</v>
      </c>
      <c r="R100">
        <f t="shared" si="134"/>
        <v>0.52566666666666662</v>
      </c>
      <c r="S100">
        <f t="shared" si="197"/>
        <v>39.424999999999969</v>
      </c>
      <c r="T100">
        <v>20</v>
      </c>
      <c r="U100">
        <f t="shared" si="122"/>
        <v>6.3079999999999998</v>
      </c>
      <c r="V100">
        <f t="shared" si="135"/>
        <v>0.52566666666666662</v>
      </c>
      <c r="W100">
        <f t="shared" si="198"/>
        <v>35.745333333333306</v>
      </c>
      <c r="X100">
        <f t="shared" si="136"/>
        <v>22.8</v>
      </c>
      <c r="Y100">
        <f t="shared" si="137"/>
        <v>36.280929411764703</v>
      </c>
      <c r="Z100">
        <f t="shared" si="138"/>
        <v>25.576129411764704</v>
      </c>
      <c r="AA100">
        <f t="shared" si="226"/>
        <v>10.704800000000001</v>
      </c>
      <c r="AB100">
        <f t="shared" si="139"/>
        <v>0.31970161764705879</v>
      </c>
      <c r="AD100" s="31"/>
      <c r="AE100">
        <v>6</v>
      </c>
      <c r="AF100">
        <v>1.8923999810760801</v>
      </c>
      <c r="AG100">
        <f t="shared" si="140"/>
        <v>0.15769999842300669</v>
      </c>
      <c r="AH100">
        <f t="shared" si="199"/>
        <v>35.842300001573804</v>
      </c>
      <c r="AI100">
        <v>20</v>
      </c>
      <c r="AJ100">
        <v>6.3080000630607698</v>
      </c>
      <c r="AK100">
        <f t="shared" si="141"/>
        <v>0.52566667192173078</v>
      </c>
      <c r="AL100">
        <f t="shared" si="200"/>
        <v>40.476333736884932</v>
      </c>
      <c r="AM100">
        <v>20</v>
      </c>
      <c r="AN100">
        <v>6.3080000629594597</v>
      </c>
      <c r="AO100">
        <f t="shared" si="142"/>
        <v>0.52566667191328831</v>
      </c>
      <c r="AP100">
        <f t="shared" si="201"/>
        <v>39.425000393065034</v>
      </c>
      <c r="AQ100">
        <v>6</v>
      </c>
      <c r="AR100">
        <v>1.8923999810897201</v>
      </c>
      <c r="AS100">
        <f t="shared" si="143"/>
        <v>0.15769999842414334</v>
      </c>
      <c r="AT100">
        <f t="shared" si="202"/>
        <v>24.338366812260347</v>
      </c>
      <c r="AU100">
        <f t="shared" si="144"/>
        <v>33.312458927277682</v>
      </c>
      <c r="AV100">
        <f t="shared" si="145"/>
        <v>22.607658927277683</v>
      </c>
      <c r="AW100">
        <f t="shared" si="124"/>
        <v>10.704800000000001</v>
      </c>
      <c r="AX100">
        <f t="shared" si="146"/>
        <v>0.28259573659097104</v>
      </c>
      <c r="BB100">
        <v>20</v>
      </c>
      <c r="BC100">
        <v>6.3080000630798603</v>
      </c>
      <c r="BD100">
        <f t="shared" si="147"/>
        <v>0.52566667192332162</v>
      </c>
      <c r="BE100">
        <f t="shared" si="203"/>
        <v>35.474333329371348</v>
      </c>
      <c r="BF100">
        <v>20</v>
      </c>
      <c r="BG100">
        <v>6.3080000630773698</v>
      </c>
      <c r="BH100">
        <f t="shared" si="148"/>
        <v>0.52566667192311411</v>
      </c>
      <c r="BI100">
        <f t="shared" si="204"/>
        <v>40.476333310595372</v>
      </c>
      <c r="BJ100">
        <v>20</v>
      </c>
      <c r="BK100">
        <v>6.3080000630795796</v>
      </c>
      <c r="BL100">
        <f t="shared" si="149"/>
        <v>0.5256666719232983</v>
      </c>
      <c r="BM100">
        <f t="shared" si="205"/>
        <v>39.424999980276489</v>
      </c>
      <c r="BN100">
        <v>20</v>
      </c>
      <c r="BO100">
        <v>6.3080000619515797</v>
      </c>
      <c r="BP100">
        <f t="shared" si="150"/>
        <v>0.52566667182929838</v>
      </c>
      <c r="BQ100">
        <f t="shared" si="215"/>
        <v>22.734333822315637</v>
      </c>
      <c r="BR100">
        <f t="shared" si="151"/>
        <v>43.702106177868693</v>
      </c>
      <c r="BS100">
        <f t="shared" si="152"/>
        <v>32.997306177868694</v>
      </c>
      <c r="BT100">
        <f t="shared" si="153"/>
        <v>10.704800000000001</v>
      </c>
      <c r="BU100">
        <f t="shared" si="154"/>
        <v>0.41246632722335863</v>
      </c>
      <c r="BW100" s="11">
        <f t="shared" si="227"/>
        <v>28.544600251188392</v>
      </c>
      <c r="BY100">
        <v>20</v>
      </c>
      <c r="BZ100">
        <v>6.3080000630759603</v>
      </c>
      <c r="CA100">
        <f t="shared" si="155"/>
        <v>0.52566667192299665</v>
      </c>
      <c r="CB100">
        <f t="shared" si="206"/>
        <v>35.474333331888396</v>
      </c>
      <c r="CC100">
        <v>20</v>
      </c>
      <c r="CD100">
        <v>6.3080000630773601</v>
      </c>
      <c r="CE100">
        <f t="shared" si="156"/>
        <v>0.52566667192311334</v>
      </c>
      <c r="CF100">
        <f t="shared" si="207"/>
        <v>40.476333314811278</v>
      </c>
      <c r="CG100">
        <v>20</v>
      </c>
      <c r="CH100">
        <v>6.3080000630777198</v>
      </c>
      <c r="CI100">
        <f t="shared" si="157"/>
        <v>0.52566667192314331</v>
      </c>
      <c r="CJ100">
        <f t="shared" si="208"/>
        <v>39.424999981243204</v>
      </c>
      <c r="CK100">
        <v>20</v>
      </c>
      <c r="CL100">
        <v>6.3080000630583797</v>
      </c>
      <c r="CM100">
        <f t="shared" si="158"/>
        <v>0.52566667192153171</v>
      </c>
      <c r="CN100">
        <f t="shared" si="216"/>
        <v>22.73433318216453</v>
      </c>
      <c r="CO100">
        <f t="shared" si="159"/>
        <v>30.400000303963157</v>
      </c>
      <c r="CP100">
        <f t="shared" si="228"/>
        <v>43.702106179164026</v>
      </c>
      <c r="CQ100">
        <f t="shared" si="229"/>
        <v>32.997306179164028</v>
      </c>
      <c r="CR100">
        <f t="shared" si="230"/>
        <v>10.704800000000001</v>
      </c>
      <c r="CS100">
        <f t="shared" si="160"/>
        <v>0.41246632723955029</v>
      </c>
      <c r="CX100" s="10">
        <v>44641.586805555555</v>
      </c>
      <c r="CY100">
        <v>14.0174</v>
      </c>
      <c r="CZ100">
        <v>-22.480080000000001</v>
      </c>
      <c r="DA100">
        <f t="shared" si="161"/>
        <v>22.480080000000001</v>
      </c>
      <c r="DC100" s="11">
        <v>0.15</v>
      </c>
      <c r="DE100">
        <v>0</v>
      </c>
      <c r="DF100">
        <f t="shared" si="162"/>
        <v>0</v>
      </c>
      <c r="DG100">
        <f t="shared" si="163"/>
        <v>0</v>
      </c>
      <c r="DH100">
        <f t="shared" si="219"/>
        <v>36.270999999999972</v>
      </c>
      <c r="DI100">
        <v>20</v>
      </c>
      <c r="DJ100">
        <f t="shared" si="164"/>
        <v>6.3079999999999998</v>
      </c>
      <c r="DK100">
        <f t="shared" si="165"/>
        <v>0.52566666666666662</v>
      </c>
      <c r="DL100">
        <f t="shared" si="209"/>
        <v>40.476333333333301</v>
      </c>
      <c r="DM100">
        <v>20</v>
      </c>
      <c r="DN100">
        <f t="shared" si="166"/>
        <v>6.3079999999999998</v>
      </c>
      <c r="DO100">
        <f t="shared" si="167"/>
        <v>0.52566666666666662</v>
      </c>
      <c r="DP100">
        <f t="shared" si="116"/>
        <v>39.424999999999969</v>
      </c>
      <c r="DQ100">
        <v>20</v>
      </c>
      <c r="DR100">
        <f t="shared" si="168"/>
        <v>6.3079999999999998</v>
      </c>
      <c r="DS100">
        <f t="shared" si="169"/>
        <v>0.52566666666666662</v>
      </c>
      <c r="DT100">
        <f t="shared" si="210"/>
        <v>35.745333333333306</v>
      </c>
      <c r="DU100">
        <f t="shared" si="170"/>
        <v>22.8</v>
      </c>
      <c r="DV100">
        <f t="shared" si="231"/>
        <v>36.280929411764703</v>
      </c>
      <c r="DW100">
        <f t="shared" si="232"/>
        <v>13.800849411764702</v>
      </c>
      <c r="DX100">
        <f t="shared" si="171"/>
        <v>22.480080000000001</v>
      </c>
      <c r="DY100">
        <f t="shared" si="172"/>
        <v>0.17251061764705877</v>
      </c>
      <c r="EB100">
        <v>6</v>
      </c>
      <c r="EC100">
        <v>1.8923999810760901</v>
      </c>
      <c r="ED100">
        <f t="shared" si="173"/>
        <v>0.1576999984230075</v>
      </c>
      <c r="EE100">
        <f t="shared" si="220"/>
        <v>35.842300001575154</v>
      </c>
      <c r="EF100">
        <v>20</v>
      </c>
      <c r="EG100">
        <v>6.30800005262192</v>
      </c>
      <c r="EH100">
        <f t="shared" si="174"/>
        <v>0.52566667105182663</v>
      </c>
      <c r="EI100">
        <f t="shared" si="211"/>
        <v>40.476333736819292</v>
      </c>
      <c r="EJ100">
        <v>20</v>
      </c>
      <c r="EK100">
        <v>6.3080000528800104</v>
      </c>
      <c r="EL100">
        <f t="shared" si="175"/>
        <v>0.5256666710733342</v>
      </c>
      <c r="EM100">
        <f t="shared" si="117"/>
        <v>39.425000393009924</v>
      </c>
      <c r="EN100">
        <v>20</v>
      </c>
      <c r="EO100">
        <v>6.3080000630677597</v>
      </c>
      <c r="EP100">
        <f t="shared" si="176"/>
        <v>0.52566667192231331</v>
      </c>
      <c r="EQ100">
        <f t="shared" si="223"/>
        <v>24.338366812274927</v>
      </c>
      <c r="ER100">
        <f t="shared" si="177"/>
        <v>25.080000180296121</v>
      </c>
      <c r="ES100">
        <f t="shared" si="178"/>
        <v>38.507282528995034</v>
      </c>
      <c r="ET100">
        <f t="shared" si="179"/>
        <v>16.027202528995034</v>
      </c>
      <c r="EU100">
        <f t="shared" si="180"/>
        <v>22.480080000000001</v>
      </c>
      <c r="EV100">
        <f t="shared" si="181"/>
        <v>0.20034003161243791</v>
      </c>
      <c r="FB100" s="10">
        <v>44641.586805555555</v>
      </c>
      <c r="FC100">
        <v>14.0174</v>
      </c>
      <c r="FD100">
        <v>-22.480080000000001</v>
      </c>
      <c r="FE100">
        <f t="shared" si="182"/>
        <v>22.480080000000001</v>
      </c>
      <c r="FG100" s="11">
        <v>0.15</v>
      </c>
      <c r="FI100">
        <v>0</v>
      </c>
      <c r="FJ100">
        <v>0</v>
      </c>
      <c r="FK100">
        <f t="shared" si="183"/>
        <v>0</v>
      </c>
      <c r="FL100">
        <f t="shared" si="221"/>
        <v>36.520000000000003</v>
      </c>
      <c r="FM100">
        <v>0</v>
      </c>
      <c r="FN100">
        <v>0</v>
      </c>
      <c r="FO100">
        <f t="shared" si="184"/>
        <v>0</v>
      </c>
      <c r="FP100">
        <f t="shared" si="212"/>
        <v>49.800000000000004</v>
      </c>
      <c r="FQ100">
        <v>0</v>
      </c>
      <c r="FR100">
        <v>0</v>
      </c>
      <c r="FS100">
        <f t="shared" si="185"/>
        <v>0</v>
      </c>
      <c r="FT100">
        <f t="shared" si="213"/>
        <v>39.840000000000003</v>
      </c>
      <c r="FU100">
        <f t="shared" si="186"/>
        <v>14.0174</v>
      </c>
      <c r="FV100">
        <f t="shared" si="187"/>
        <v>-8.4626800000000006</v>
      </c>
      <c r="FW100">
        <f t="shared" si="188"/>
        <v>14.0174</v>
      </c>
      <c r="FX100">
        <f t="shared" si="189"/>
        <v>0.1752175</v>
      </c>
      <c r="GA100">
        <v>20.76</v>
      </c>
      <c r="GB100">
        <v>8.2689831623970491</v>
      </c>
      <c r="GC100">
        <f t="shared" si="190"/>
        <v>0.68908193019975406</v>
      </c>
      <c r="GD100">
        <f t="shared" si="222"/>
        <v>35.331097914731899</v>
      </c>
      <c r="GE100">
        <v>26.33</v>
      </c>
      <c r="GF100">
        <v>10.4885738294847</v>
      </c>
      <c r="GG100">
        <f t="shared" si="191"/>
        <v>0.87404781912372498</v>
      </c>
      <c r="GH100">
        <f t="shared" si="214"/>
        <v>41.186613072014879</v>
      </c>
      <c r="GI100">
        <v>20</v>
      </c>
      <c r="GJ100">
        <v>6</v>
      </c>
      <c r="GK100">
        <v>2.3903999862796899</v>
      </c>
      <c r="GL100">
        <f t="shared" si="192"/>
        <v>0.1991999988566408</v>
      </c>
      <c r="GM100">
        <f t="shared" si="224"/>
        <v>13.545599915546836</v>
      </c>
      <c r="GN100">
        <f t="shared" si="193"/>
        <v>35.165356978161441</v>
      </c>
      <c r="GO100">
        <f t="shared" si="194"/>
        <v>12.68527697816144</v>
      </c>
      <c r="GP100">
        <f t="shared" si="195"/>
        <v>22.480080000000001</v>
      </c>
      <c r="GQ100">
        <f t="shared" si="196"/>
        <v>0.43956696222701797</v>
      </c>
    </row>
    <row r="101" spans="1:199" x14ac:dyDescent="0.35">
      <c r="A101" s="10">
        <v>44641.590277777781</v>
      </c>
      <c r="B101">
        <v>14.355600000000001</v>
      </c>
      <c r="C101">
        <v>-10.476000000000001</v>
      </c>
      <c r="D101">
        <f t="shared" si="131"/>
        <v>10.476000000000001</v>
      </c>
      <c r="F101">
        <v>0.15</v>
      </c>
      <c r="H101">
        <v>0</v>
      </c>
      <c r="I101">
        <f t="shared" si="225"/>
        <v>0</v>
      </c>
      <c r="J101">
        <f t="shared" si="132"/>
        <v>0</v>
      </c>
      <c r="K101">
        <f t="shared" si="217"/>
        <v>36.270999999999972</v>
      </c>
      <c r="L101">
        <v>20</v>
      </c>
      <c r="M101">
        <f t="shared" si="120"/>
        <v>6.3079999999999998</v>
      </c>
      <c r="N101">
        <f t="shared" si="133"/>
        <v>0.52566666666666662</v>
      </c>
      <c r="O101">
        <f t="shared" si="218"/>
        <v>41.001999999999967</v>
      </c>
      <c r="P101">
        <v>20</v>
      </c>
      <c r="Q101">
        <f t="shared" si="121"/>
        <v>6.3079999999999998</v>
      </c>
      <c r="R101">
        <f t="shared" si="134"/>
        <v>0.52566666666666662</v>
      </c>
      <c r="S101">
        <f t="shared" si="197"/>
        <v>39.950666666666635</v>
      </c>
      <c r="T101">
        <v>20</v>
      </c>
      <c r="U101">
        <f t="shared" si="122"/>
        <v>6.3079999999999998</v>
      </c>
      <c r="V101">
        <f t="shared" si="135"/>
        <v>0.52566666666666662</v>
      </c>
      <c r="W101">
        <f t="shared" si="198"/>
        <v>36.270999999999972</v>
      </c>
      <c r="X101">
        <f t="shared" si="136"/>
        <v>22.8</v>
      </c>
      <c r="Y101">
        <f t="shared" si="137"/>
        <v>36.619129411764703</v>
      </c>
      <c r="Z101">
        <f t="shared" si="138"/>
        <v>26.143129411764704</v>
      </c>
      <c r="AA101">
        <f t="shared" si="226"/>
        <v>10.476000000000001</v>
      </c>
      <c r="AB101">
        <f t="shared" si="139"/>
        <v>0.32678911764705881</v>
      </c>
      <c r="AD101" s="31"/>
      <c r="AE101">
        <v>6</v>
      </c>
      <c r="AF101">
        <v>1.8923999810760399</v>
      </c>
      <c r="AG101">
        <f t="shared" si="140"/>
        <v>0.15769999842300333</v>
      </c>
      <c r="AH101">
        <f t="shared" si="199"/>
        <v>35.99999999999681</v>
      </c>
      <c r="AI101">
        <v>20</v>
      </c>
      <c r="AJ101">
        <v>6.3080000540976098</v>
      </c>
      <c r="AK101">
        <f t="shared" si="141"/>
        <v>0.52566667117480081</v>
      </c>
      <c r="AL101">
        <f t="shared" si="200"/>
        <v>41.002000408059736</v>
      </c>
      <c r="AM101">
        <v>20</v>
      </c>
      <c r="AN101">
        <v>6.3080000543596704</v>
      </c>
      <c r="AO101">
        <f t="shared" si="142"/>
        <v>0.52566667119663923</v>
      </c>
      <c r="AP101">
        <f t="shared" si="201"/>
        <v>39.950667064261673</v>
      </c>
      <c r="AQ101">
        <v>20</v>
      </c>
      <c r="AR101">
        <v>6.3080000630677597</v>
      </c>
      <c r="AS101">
        <f t="shared" si="143"/>
        <v>0.52566667192231331</v>
      </c>
      <c r="AT101">
        <f t="shared" si="202"/>
        <v>24.864033484182659</v>
      </c>
      <c r="AU101">
        <f t="shared" si="144"/>
        <v>38.845482532471863</v>
      </c>
      <c r="AV101">
        <f t="shared" si="145"/>
        <v>28.369482532471864</v>
      </c>
      <c r="AW101">
        <f t="shared" si="124"/>
        <v>10.476000000000001</v>
      </c>
      <c r="AX101">
        <f t="shared" si="146"/>
        <v>0.35461853165589835</v>
      </c>
      <c r="BB101">
        <v>20</v>
      </c>
      <c r="BC101">
        <v>6.3080000630799304</v>
      </c>
      <c r="BD101">
        <f t="shared" si="147"/>
        <v>0.5256666719233275</v>
      </c>
      <c r="BE101">
        <f t="shared" si="203"/>
        <v>36.000000001294673</v>
      </c>
      <c r="BF101">
        <v>20</v>
      </c>
      <c r="BG101">
        <v>6.3080000630778903</v>
      </c>
      <c r="BH101">
        <f t="shared" si="148"/>
        <v>0.52566667192315752</v>
      </c>
      <c r="BI101">
        <f t="shared" si="204"/>
        <v>41.001999982518527</v>
      </c>
      <c r="BJ101">
        <v>20</v>
      </c>
      <c r="BK101">
        <v>6.3080000630796604</v>
      </c>
      <c r="BL101">
        <f t="shared" si="149"/>
        <v>0.52566667192330507</v>
      </c>
      <c r="BM101">
        <f t="shared" si="205"/>
        <v>39.950666652199793</v>
      </c>
      <c r="BN101">
        <v>20</v>
      </c>
      <c r="BO101">
        <v>6.30800006198643</v>
      </c>
      <c r="BP101">
        <f t="shared" si="150"/>
        <v>0.5256666718322025</v>
      </c>
      <c r="BQ101">
        <f t="shared" si="215"/>
        <v>23.260000494147839</v>
      </c>
      <c r="BR101">
        <f t="shared" si="151"/>
        <v>44.040306177910487</v>
      </c>
      <c r="BS101">
        <f t="shared" si="152"/>
        <v>33.564306177910488</v>
      </c>
      <c r="BT101">
        <f t="shared" si="153"/>
        <v>10.476000000000001</v>
      </c>
      <c r="BU101">
        <f t="shared" si="154"/>
        <v>0.41955382722388107</v>
      </c>
      <c r="BW101" s="11">
        <f t="shared" si="227"/>
        <v>29.111600251223912</v>
      </c>
      <c r="BY101">
        <v>20</v>
      </c>
      <c r="BZ101">
        <v>6.3080000628481496</v>
      </c>
      <c r="CA101">
        <f t="shared" si="155"/>
        <v>0.52566667190401251</v>
      </c>
      <c r="CB101">
        <f t="shared" si="206"/>
        <v>36.000000003792408</v>
      </c>
      <c r="CC101">
        <v>20</v>
      </c>
      <c r="CD101">
        <v>6.3080000629555997</v>
      </c>
      <c r="CE101">
        <f t="shared" si="156"/>
        <v>0.52566667191296668</v>
      </c>
      <c r="CF101">
        <f t="shared" si="207"/>
        <v>41.001999986724243</v>
      </c>
      <c r="CG101">
        <v>20</v>
      </c>
      <c r="CH101">
        <v>6.30800006298987</v>
      </c>
      <c r="CI101">
        <f t="shared" si="157"/>
        <v>0.5256666719158225</v>
      </c>
      <c r="CJ101">
        <f t="shared" si="208"/>
        <v>39.950666653159026</v>
      </c>
      <c r="CK101">
        <v>20</v>
      </c>
      <c r="CL101">
        <v>6.3080000421935702</v>
      </c>
      <c r="CM101">
        <f t="shared" si="158"/>
        <v>0.52566667018279756</v>
      </c>
      <c r="CN101">
        <f t="shared" si="216"/>
        <v>23.259999852347327</v>
      </c>
      <c r="CO101">
        <f t="shared" si="159"/>
        <v>30.400000278297821</v>
      </c>
      <c r="CP101">
        <f t="shared" si="228"/>
        <v>44.040306154102581</v>
      </c>
      <c r="CQ101">
        <f t="shared" si="229"/>
        <v>33.564306154102582</v>
      </c>
      <c r="CR101">
        <f t="shared" si="230"/>
        <v>10.476000000000001</v>
      </c>
      <c r="CS101">
        <f t="shared" si="160"/>
        <v>0.41955382692628229</v>
      </c>
      <c r="CX101" s="10">
        <v>44641.590277777781</v>
      </c>
      <c r="CY101">
        <v>14.355600000000001</v>
      </c>
      <c r="CZ101">
        <v>-21.999600000000001</v>
      </c>
      <c r="DA101">
        <f t="shared" si="161"/>
        <v>21.999600000000001</v>
      </c>
      <c r="DC101" s="11">
        <v>0.15</v>
      </c>
      <c r="DE101">
        <v>0</v>
      </c>
      <c r="DF101">
        <f t="shared" si="162"/>
        <v>0</v>
      </c>
      <c r="DG101">
        <f t="shared" si="163"/>
        <v>0</v>
      </c>
      <c r="DH101">
        <f t="shared" si="219"/>
        <v>36.270999999999972</v>
      </c>
      <c r="DI101">
        <v>20</v>
      </c>
      <c r="DJ101">
        <f t="shared" si="164"/>
        <v>6.3079999999999998</v>
      </c>
      <c r="DK101">
        <f t="shared" si="165"/>
        <v>0.52566666666666662</v>
      </c>
      <c r="DL101">
        <f t="shared" si="209"/>
        <v>41.001999999999967</v>
      </c>
      <c r="DM101">
        <v>20</v>
      </c>
      <c r="DN101">
        <f t="shared" si="166"/>
        <v>6.3079999999999998</v>
      </c>
      <c r="DO101">
        <f t="shared" si="167"/>
        <v>0.52566666666666662</v>
      </c>
      <c r="DP101">
        <f t="shared" si="116"/>
        <v>39.950666666666635</v>
      </c>
      <c r="DQ101">
        <v>20</v>
      </c>
      <c r="DR101">
        <f t="shared" si="168"/>
        <v>6.3079999999999998</v>
      </c>
      <c r="DS101">
        <f t="shared" si="169"/>
        <v>0.52566666666666662</v>
      </c>
      <c r="DT101">
        <f t="shared" si="210"/>
        <v>36.270999999999972</v>
      </c>
      <c r="DU101">
        <f t="shared" si="170"/>
        <v>22.8</v>
      </c>
      <c r="DV101">
        <f t="shared" si="231"/>
        <v>36.619129411764703</v>
      </c>
      <c r="DW101">
        <f t="shared" si="232"/>
        <v>14.619529411764702</v>
      </c>
      <c r="DX101">
        <f t="shared" si="171"/>
        <v>21.999600000000001</v>
      </c>
      <c r="DY101">
        <f t="shared" si="172"/>
        <v>0.18274411764705878</v>
      </c>
      <c r="EB101">
        <v>6</v>
      </c>
      <c r="EC101">
        <v>1.8923999810760399</v>
      </c>
      <c r="ED101">
        <f t="shared" si="173"/>
        <v>0.15769999842300333</v>
      </c>
      <c r="EE101">
        <f t="shared" si="220"/>
        <v>35.99999999999816</v>
      </c>
      <c r="EF101">
        <v>20</v>
      </c>
      <c r="EG101">
        <v>6.3080000546931396</v>
      </c>
      <c r="EH101">
        <f t="shared" si="174"/>
        <v>0.52566667122442834</v>
      </c>
      <c r="EI101">
        <f t="shared" si="211"/>
        <v>41.00200040804372</v>
      </c>
      <c r="EJ101">
        <v>20</v>
      </c>
      <c r="EK101">
        <v>6.3080000549001101</v>
      </c>
      <c r="EL101">
        <f t="shared" si="175"/>
        <v>0.52566667124167588</v>
      </c>
      <c r="EM101">
        <f t="shared" si="117"/>
        <v>39.950667064251597</v>
      </c>
      <c r="EN101">
        <v>20</v>
      </c>
      <c r="EO101">
        <v>6.3080000630677597</v>
      </c>
      <c r="EP101">
        <f t="shared" si="176"/>
        <v>0.52566667192231331</v>
      </c>
      <c r="EQ101">
        <f t="shared" si="223"/>
        <v>24.86403348419724</v>
      </c>
      <c r="ER101">
        <f t="shared" si="177"/>
        <v>25.080000185225362</v>
      </c>
      <c r="ES101">
        <f t="shared" si="178"/>
        <v>38.845482533808294</v>
      </c>
      <c r="ET101">
        <f t="shared" si="179"/>
        <v>16.845882533808293</v>
      </c>
      <c r="EU101">
        <f t="shared" si="180"/>
        <v>21.999600000000001</v>
      </c>
      <c r="EV101">
        <f t="shared" si="181"/>
        <v>0.21057353167260365</v>
      </c>
      <c r="FB101" s="10">
        <v>44641.590277777781</v>
      </c>
      <c r="FC101">
        <v>14.355600000000001</v>
      </c>
      <c r="FD101">
        <v>-21.999600000000001</v>
      </c>
      <c r="FE101">
        <f t="shared" si="182"/>
        <v>21.999600000000001</v>
      </c>
      <c r="FG101" s="11">
        <v>0.15</v>
      </c>
      <c r="FI101">
        <v>0</v>
      </c>
      <c r="FJ101">
        <v>0</v>
      </c>
      <c r="FK101">
        <f t="shared" si="183"/>
        <v>0</v>
      </c>
      <c r="FL101">
        <f t="shared" si="221"/>
        <v>36.520000000000003</v>
      </c>
      <c r="FM101">
        <v>0</v>
      </c>
      <c r="FN101">
        <v>0</v>
      </c>
      <c r="FO101">
        <f t="shared" si="184"/>
        <v>0</v>
      </c>
      <c r="FP101">
        <f t="shared" si="212"/>
        <v>49.800000000000004</v>
      </c>
      <c r="FQ101">
        <v>0</v>
      </c>
      <c r="FR101">
        <v>0</v>
      </c>
      <c r="FS101">
        <f t="shared" si="185"/>
        <v>0</v>
      </c>
      <c r="FT101">
        <f t="shared" si="213"/>
        <v>39.840000000000003</v>
      </c>
      <c r="FU101">
        <f t="shared" si="186"/>
        <v>14.355600000000001</v>
      </c>
      <c r="FV101">
        <f t="shared" si="187"/>
        <v>-7.6440000000000001</v>
      </c>
      <c r="FW101">
        <f t="shared" si="188"/>
        <v>14.355600000000001</v>
      </c>
      <c r="FX101">
        <f t="shared" si="189"/>
        <v>0.17944500000000002</v>
      </c>
      <c r="GA101">
        <v>20.149999999999999</v>
      </c>
      <c r="GB101">
        <v>8.0268250232170395</v>
      </c>
      <c r="GC101">
        <f t="shared" si="190"/>
        <v>0.6689020852680867</v>
      </c>
      <c r="GD101">
        <f t="shared" si="222"/>
        <v>35.999999999999986</v>
      </c>
      <c r="GE101">
        <v>25.23</v>
      </c>
      <c r="GF101">
        <v>10.051227568954101</v>
      </c>
      <c r="GG101">
        <f t="shared" si="191"/>
        <v>0.83760229741284176</v>
      </c>
      <c r="GH101">
        <f t="shared" si="214"/>
        <v>42.024215369427722</v>
      </c>
      <c r="GI101">
        <v>20</v>
      </c>
      <c r="GJ101">
        <v>6</v>
      </c>
      <c r="GK101">
        <v>2.3903999862800802</v>
      </c>
      <c r="GL101">
        <f t="shared" si="192"/>
        <v>0.19919999885667336</v>
      </c>
      <c r="GM101">
        <f t="shared" si="224"/>
        <v>13.74479991440351</v>
      </c>
      <c r="GN101">
        <f t="shared" si="193"/>
        <v>34.824052578451223</v>
      </c>
      <c r="GO101">
        <f t="shared" si="194"/>
        <v>12.824452578451222</v>
      </c>
      <c r="GP101">
        <f t="shared" si="195"/>
        <v>21.999600000000001</v>
      </c>
      <c r="GQ101">
        <f t="shared" si="196"/>
        <v>0.43530065723064026</v>
      </c>
    </row>
    <row r="102" spans="1:199" x14ac:dyDescent="0.35">
      <c r="A102" s="10">
        <v>44641.59375</v>
      </c>
      <c r="B102">
        <v>13.585000000000001</v>
      </c>
      <c r="C102">
        <v>-10.384600000000001</v>
      </c>
      <c r="D102">
        <f t="shared" si="131"/>
        <v>10.384600000000001</v>
      </c>
      <c r="F102">
        <v>0.15</v>
      </c>
      <c r="H102">
        <v>0</v>
      </c>
      <c r="I102">
        <f t="shared" si="225"/>
        <v>0</v>
      </c>
      <c r="J102">
        <f t="shared" si="132"/>
        <v>0</v>
      </c>
      <c r="K102">
        <f t="shared" si="217"/>
        <v>36.270999999999972</v>
      </c>
      <c r="L102">
        <v>20</v>
      </c>
      <c r="M102">
        <f t="shared" si="120"/>
        <v>6.3079999999999998</v>
      </c>
      <c r="N102">
        <f t="shared" si="133"/>
        <v>0.52566666666666662</v>
      </c>
      <c r="O102">
        <f t="shared" si="218"/>
        <v>41.527666666666633</v>
      </c>
      <c r="P102">
        <v>20</v>
      </c>
      <c r="Q102">
        <f t="shared" si="121"/>
        <v>6.3079999999999998</v>
      </c>
      <c r="R102">
        <f t="shared" si="134"/>
        <v>0.52566666666666662</v>
      </c>
      <c r="S102">
        <f t="shared" si="197"/>
        <v>40.476333333333301</v>
      </c>
      <c r="T102">
        <v>20</v>
      </c>
      <c r="U102">
        <f t="shared" si="122"/>
        <v>6.3079999999999998</v>
      </c>
      <c r="V102">
        <f t="shared" si="135"/>
        <v>0.52566666666666662</v>
      </c>
      <c r="W102">
        <f t="shared" si="198"/>
        <v>36.796666666666638</v>
      </c>
      <c r="X102">
        <f t="shared" si="136"/>
        <v>22.8</v>
      </c>
      <c r="Y102">
        <f t="shared" si="137"/>
        <v>35.848529411764702</v>
      </c>
      <c r="Z102">
        <f t="shared" si="138"/>
        <v>25.463929411764703</v>
      </c>
      <c r="AA102">
        <f t="shared" si="226"/>
        <v>10.384600000000001</v>
      </c>
      <c r="AB102">
        <f t="shared" si="139"/>
        <v>0.31829911764705882</v>
      </c>
      <c r="AD102" s="31"/>
      <c r="AE102">
        <v>0</v>
      </c>
      <c r="AF102" s="4">
        <v>2.4829183907846901E-26</v>
      </c>
      <c r="AG102">
        <f t="shared" si="140"/>
        <v>2.0690986589872416E-27</v>
      </c>
      <c r="AH102">
        <f t="shared" si="199"/>
        <v>35.99999999999681</v>
      </c>
      <c r="AI102">
        <v>20</v>
      </c>
      <c r="AJ102">
        <v>6.30800006306022</v>
      </c>
      <c r="AK102">
        <f t="shared" si="141"/>
        <v>0.52566667192168504</v>
      </c>
      <c r="AL102">
        <f t="shared" si="200"/>
        <v>41.52766707998142</v>
      </c>
      <c r="AM102">
        <v>20</v>
      </c>
      <c r="AN102">
        <v>6.3080000630602298</v>
      </c>
      <c r="AO102">
        <f t="shared" si="142"/>
        <v>0.52566667192168581</v>
      </c>
      <c r="AP102">
        <f t="shared" si="201"/>
        <v>40.476333736183356</v>
      </c>
      <c r="AQ102">
        <v>20</v>
      </c>
      <c r="AR102">
        <v>6.3080000630677704</v>
      </c>
      <c r="AS102">
        <f t="shared" si="143"/>
        <v>0.5256666719223142</v>
      </c>
      <c r="AT102">
        <f t="shared" si="202"/>
        <v>25.389700156104972</v>
      </c>
      <c r="AU102">
        <f t="shared" si="144"/>
        <v>35.848529634339087</v>
      </c>
      <c r="AV102">
        <f t="shared" si="145"/>
        <v>25.463929634339088</v>
      </c>
      <c r="AW102">
        <f t="shared" si="124"/>
        <v>10.384600000000001</v>
      </c>
      <c r="AX102">
        <f t="shared" si="146"/>
        <v>0.31829912042923852</v>
      </c>
      <c r="BB102">
        <v>0</v>
      </c>
      <c r="BC102" s="4">
        <v>1.59545769910511E-18</v>
      </c>
      <c r="BD102">
        <f t="shared" si="147"/>
        <v>1.3295480825875918E-19</v>
      </c>
      <c r="BE102">
        <f t="shared" si="203"/>
        <v>36.000000001294673</v>
      </c>
      <c r="BF102">
        <v>20</v>
      </c>
      <c r="BG102">
        <v>6.3080000630784099</v>
      </c>
      <c r="BH102">
        <f t="shared" si="148"/>
        <v>0.52566667192320082</v>
      </c>
      <c r="BI102">
        <f t="shared" si="204"/>
        <v>41.527666654441731</v>
      </c>
      <c r="BJ102">
        <v>20</v>
      </c>
      <c r="BK102">
        <v>6.3080000630797501</v>
      </c>
      <c r="BL102">
        <f t="shared" si="149"/>
        <v>0.52566667192331251</v>
      </c>
      <c r="BM102">
        <f t="shared" si="205"/>
        <v>40.476333324123104</v>
      </c>
      <c r="BN102">
        <v>20</v>
      </c>
      <c r="BO102">
        <v>6.3080000620212902</v>
      </c>
      <c r="BP102">
        <f t="shared" si="150"/>
        <v>0.52566667183510751</v>
      </c>
      <c r="BQ102">
        <f t="shared" si="215"/>
        <v>23.785667165982947</v>
      </c>
      <c r="BR102">
        <f t="shared" si="151"/>
        <v>35.848529633152296</v>
      </c>
      <c r="BS102">
        <f t="shared" si="152"/>
        <v>25.463929633152297</v>
      </c>
      <c r="BT102">
        <f t="shared" si="153"/>
        <v>10.384600000000001</v>
      </c>
      <c r="BU102">
        <f t="shared" si="154"/>
        <v>0.31829912041440372</v>
      </c>
      <c r="BW102" s="11">
        <f t="shared" si="227"/>
        <v>22.12440018817945</v>
      </c>
      <c r="BY102">
        <v>0</v>
      </c>
      <c r="BZ102">
        <v>0</v>
      </c>
      <c r="CA102">
        <f t="shared" si="155"/>
        <v>0</v>
      </c>
      <c r="CB102">
        <f t="shared" si="206"/>
        <v>36.000000003792408</v>
      </c>
      <c r="CC102">
        <v>20</v>
      </c>
      <c r="CD102">
        <v>6.3080000629595396</v>
      </c>
      <c r="CE102">
        <f t="shared" si="156"/>
        <v>0.52566667191329497</v>
      </c>
      <c r="CF102">
        <f t="shared" si="207"/>
        <v>41.527666658637536</v>
      </c>
      <c r="CG102">
        <v>20</v>
      </c>
      <c r="CH102">
        <v>6.3080000629923099</v>
      </c>
      <c r="CI102">
        <f t="shared" si="157"/>
        <v>0.52566667191602579</v>
      </c>
      <c r="CJ102">
        <f t="shared" si="208"/>
        <v>40.476333325075053</v>
      </c>
      <c r="CK102">
        <v>20</v>
      </c>
      <c r="CL102">
        <v>6.3080000620572898</v>
      </c>
      <c r="CM102">
        <f t="shared" si="158"/>
        <v>0.52566667183810745</v>
      </c>
      <c r="CN102">
        <f t="shared" si="216"/>
        <v>23.785666524185434</v>
      </c>
      <c r="CO102">
        <f t="shared" si="159"/>
        <v>22.800000226517035</v>
      </c>
      <c r="CP102">
        <f t="shared" si="228"/>
        <v>35.84852963295193</v>
      </c>
      <c r="CQ102">
        <f t="shared" si="229"/>
        <v>25.463929632951931</v>
      </c>
      <c r="CR102">
        <f t="shared" si="230"/>
        <v>10.384600000000001</v>
      </c>
      <c r="CS102">
        <f t="shared" si="160"/>
        <v>0.31829912041189917</v>
      </c>
      <c r="CX102" s="10">
        <v>44641.59375</v>
      </c>
      <c r="CY102">
        <v>13.585000000000001</v>
      </c>
      <c r="CZ102">
        <v>-21.807659999999998</v>
      </c>
      <c r="DA102">
        <f t="shared" si="161"/>
        <v>21.807659999999998</v>
      </c>
      <c r="DC102" s="11">
        <v>0.15</v>
      </c>
      <c r="DE102">
        <v>0</v>
      </c>
      <c r="DF102">
        <f t="shared" si="162"/>
        <v>0</v>
      </c>
      <c r="DG102">
        <f t="shared" si="163"/>
        <v>0</v>
      </c>
      <c r="DH102">
        <f t="shared" si="219"/>
        <v>36.270999999999972</v>
      </c>
      <c r="DI102">
        <v>20</v>
      </c>
      <c r="DJ102">
        <f t="shared" si="164"/>
        <v>6.3079999999999998</v>
      </c>
      <c r="DK102">
        <f t="shared" si="165"/>
        <v>0.52566666666666662</v>
      </c>
      <c r="DL102">
        <f t="shared" si="209"/>
        <v>41.527666666666633</v>
      </c>
      <c r="DM102">
        <v>20</v>
      </c>
      <c r="DN102">
        <f t="shared" si="166"/>
        <v>6.3079999999999998</v>
      </c>
      <c r="DO102">
        <f t="shared" si="167"/>
        <v>0.52566666666666662</v>
      </c>
      <c r="DP102">
        <f t="shared" si="116"/>
        <v>40.476333333333301</v>
      </c>
      <c r="DQ102">
        <v>20</v>
      </c>
      <c r="DR102">
        <f t="shared" si="168"/>
        <v>6.3079999999999998</v>
      </c>
      <c r="DS102">
        <f t="shared" si="169"/>
        <v>0.52566666666666662</v>
      </c>
      <c r="DT102">
        <f t="shared" si="210"/>
        <v>36.796666666666638</v>
      </c>
      <c r="DU102">
        <f t="shared" si="170"/>
        <v>22.8</v>
      </c>
      <c r="DV102">
        <f t="shared" si="231"/>
        <v>35.848529411764702</v>
      </c>
      <c r="DW102">
        <f t="shared" si="232"/>
        <v>14.040869411764703</v>
      </c>
      <c r="DX102">
        <f t="shared" si="171"/>
        <v>21.807659999999998</v>
      </c>
      <c r="DY102">
        <f t="shared" si="172"/>
        <v>0.17551086764705878</v>
      </c>
      <c r="EB102">
        <v>0</v>
      </c>
      <c r="EC102" s="4">
        <v>-3.3613408623317698E-23</v>
      </c>
      <c r="ED102">
        <f t="shared" si="173"/>
        <v>-2.8011173852764751E-24</v>
      </c>
      <c r="EE102">
        <f t="shared" si="220"/>
        <v>35.99999999999816</v>
      </c>
      <c r="EF102">
        <v>20</v>
      </c>
      <c r="EG102">
        <v>6.30800006306022</v>
      </c>
      <c r="EH102">
        <f t="shared" si="174"/>
        <v>0.52566667192168504</v>
      </c>
      <c r="EI102">
        <f t="shared" si="211"/>
        <v>41.527667079965404</v>
      </c>
      <c r="EJ102">
        <v>20</v>
      </c>
      <c r="EK102">
        <v>6.3080000630602298</v>
      </c>
      <c r="EL102">
        <f t="shared" si="175"/>
        <v>0.52566667192168581</v>
      </c>
      <c r="EM102">
        <f t="shared" si="117"/>
        <v>40.476333736173281</v>
      </c>
      <c r="EN102">
        <v>20</v>
      </c>
      <c r="EO102">
        <v>6.3080000630677704</v>
      </c>
      <c r="EP102">
        <f t="shared" si="176"/>
        <v>0.5256666719223142</v>
      </c>
      <c r="EQ102">
        <f t="shared" si="223"/>
        <v>25.389700156119552</v>
      </c>
      <c r="ER102">
        <f t="shared" si="177"/>
        <v>22.800000227937616</v>
      </c>
      <c r="ES102">
        <f t="shared" si="178"/>
        <v>35.848529634339087</v>
      </c>
      <c r="ET102">
        <f t="shared" si="179"/>
        <v>14.040869634339089</v>
      </c>
      <c r="EU102">
        <f t="shared" si="180"/>
        <v>21.807659999999998</v>
      </c>
      <c r="EV102">
        <f t="shared" si="181"/>
        <v>0.1755108704292386</v>
      </c>
      <c r="FB102" s="10">
        <v>44641.59375</v>
      </c>
      <c r="FC102">
        <v>13.585000000000001</v>
      </c>
      <c r="FD102">
        <v>-21.807659999999998</v>
      </c>
      <c r="FE102">
        <f t="shared" si="182"/>
        <v>21.807659999999998</v>
      </c>
      <c r="FG102" s="11">
        <v>0.15</v>
      </c>
      <c r="FI102">
        <v>0</v>
      </c>
      <c r="FJ102">
        <v>0</v>
      </c>
      <c r="FK102">
        <f t="shared" si="183"/>
        <v>0</v>
      </c>
      <c r="FL102">
        <f t="shared" si="221"/>
        <v>36.520000000000003</v>
      </c>
      <c r="FM102">
        <v>0</v>
      </c>
      <c r="FN102">
        <v>0</v>
      </c>
      <c r="FO102">
        <f t="shared" si="184"/>
        <v>0</v>
      </c>
      <c r="FP102">
        <f t="shared" si="212"/>
        <v>49.800000000000004</v>
      </c>
      <c r="FQ102">
        <v>0</v>
      </c>
      <c r="FR102">
        <v>0</v>
      </c>
      <c r="FS102">
        <f t="shared" si="185"/>
        <v>0</v>
      </c>
      <c r="FT102">
        <f t="shared" si="213"/>
        <v>39.840000000000003</v>
      </c>
      <c r="FU102">
        <f t="shared" si="186"/>
        <v>13.585000000000001</v>
      </c>
      <c r="FV102">
        <f t="shared" si="187"/>
        <v>-8.2226599999999976</v>
      </c>
      <c r="FW102">
        <f t="shared" si="188"/>
        <v>13.585000000000001</v>
      </c>
      <c r="FX102">
        <f t="shared" si="189"/>
        <v>0.16981250000000003</v>
      </c>
      <c r="GA102">
        <v>0</v>
      </c>
      <c r="GB102">
        <v>0</v>
      </c>
      <c r="GC102">
        <f t="shared" si="190"/>
        <v>0</v>
      </c>
      <c r="GD102">
        <f t="shared" si="222"/>
        <v>35.999999999999986</v>
      </c>
      <c r="GE102">
        <v>46.58</v>
      </c>
      <c r="GF102">
        <v>18.5583403890253</v>
      </c>
      <c r="GG102">
        <f t="shared" si="191"/>
        <v>1.5465283657521083</v>
      </c>
      <c r="GH102">
        <f t="shared" si="214"/>
        <v>43.570743735179832</v>
      </c>
      <c r="GI102">
        <v>20</v>
      </c>
      <c r="GJ102">
        <v>6</v>
      </c>
      <c r="GK102">
        <v>2.3903999862757699</v>
      </c>
      <c r="GL102">
        <f t="shared" si="192"/>
        <v>0.19919999885631418</v>
      </c>
      <c r="GM102">
        <f t="shared" si="224"/>
        <v>13.943999913259823</v>
      </c>
      <c r="GN102">
        <f t="shared" si="193"/>
        <v>34.533740375301072</v>
      </c>
      <c r="GO102">
        <f t="shared" si="194"/>
        <v>12.726080375301073</v>
      </c>
      <c r="GP102">
        <f t="shared" si="195"/>
        <v>21.807659999999998</v>
      </c>
      <c r="GQ102">
        <f t="shared" si="196"/>
        <v>0.43167175469126334</v>
      </c>
    </row>
    <row r="103" spans="1:199" x14ac:dyDescent="0.35">
      <c r="A103" s="10">
        <v>44641.597222222219</v>
      </c>
      <c r="B103">
        <v>13.028600000000001</v>
      </c>
      <c r="C103">
        <v>-10.4018</v>
      </c>
      <c r="D103">
        <f t="shared" si="131"/>
        <v>10.4018</v>
      </c>
      <c r="F103">
        <v>0.15</v>
      </c>
      <c r="H103">
        <v>0</v>
      </c>
      <c r="I103">
        <f t="shared" si="225"/>
        <v>0</v>
      </c>
      <c r="J103">
        <f t="shared" si="132"/>
        <v>0</v>
      </c>
      <c r="K103">
        <f t="shared" si="217"/>
        <v>36.270999999999972</v>
      </c>
      <c r="L103">
        <v>20</v>
      </c>
      <c r="M103">
        <f t="shared" si="120"/>
        <v>6.3079999999999998</v>
      </c>
      <c r="N103">
        <f t="shared" si="133"/>
        <v>0.52566666666666662</v>
      </c>
      <c r="O103">
        <f t="shared" si="218"/>
        <v>42.053333333333299</v>
      </c>
      <c r="P103">
        <v>20</v>
      </c>
      <c r="Q103">
        <f t="shared" si="121"/>
        <v>6.3079999999999998</v>
      </c>
      <c r="R103">
        <f t="shared" si="134"/>
        <v>0.52566666666666662</v>
      </c>
      <c r="S103">
        <f t="shared" si="197"/>
        <v>41.001999999999967</v>
      </c>
      <c r="T103">
        <v>20</v>
      </c>
      <c r="U103">
        <f t="shared" si="122"/>
        <v>6.3079999999999998</v>
      </c>
      <c r="V103">
        <f t="shared" si="135"/>
        <v>0.52566666666666662</v>
      </c>
      <c r="W103">
        <f t="shared" si="198"/>
        <v>37.322333333333304</v>
      </c>
      <c r="X103">
        <f t="shared" si="136"/>
        <v>22.8</v>
      </c>
      <c r="Y103">
        <f t="shared" si="137"/>
        <v>35.292129411764705</v>
      </c>
      <c r="Z103">
        <f t="shared" si="138"/>
        <v>24.890329411764704</v>
      </c>
      <c r="AA103">
        <f t="shared" si="226"/>
        <v>10.4018</v>
      </c>
      <c r="AB103">
        <f t="shared" si="139"/>
        <v>0.31112911764705881</v>
      </c>
      <c r="AD103" s="31"/>
      <c r="AE103">
        <v>0</v>
      </c>
      <c r="AF103" s="4">
        <v>7.7745508371056501E-27</v>
      </c>
      <c r="AG103">
        <f t="shared" si="140"/>
        <v>6.4787923642547087E-28</v>
      </c>
      <c r="AH103">
        <f t="shared" si="199"/>
        <v>35.99999999999681</v>
      </c>
      <c r="AI103">
        <v>20</v>
      </c>
      <c r="AJ103">
        <v>6.3080000630602404</v>
      </c>
      <c r="AK103">
        <f t="shared" si="141"/>
        <v>0.5256666719216867</v>
      </c>
      <c r="AL103">
        <f t="shared" si="200"/>
        <v>42.053333751903104</v>
      </c>
      <c r="AM103">
        <v>20</v>
      </c>
      <c r="AN103">
        <v>6.3080000630602404</v>
      </c>
      <c r="AO103">
        <f t="shared" si="142"/>
        <v>0.5256666719216867</v>
      </c>
      <c r="AP103">
        <f t="shared" si="201"/>
        <v>41.00200040810504</v>
      </c>
      <c r="AQ103">
        <v>20</v>
      </c>
      <c r="AR103">
        <v>6.3080000630677704</v>
      </c>
      <c r="AS103">
        <f t="shared" si="143"/>
        <v>0.5256666719223142</v>
      </c>
      <c r="AT103">
        <f t="shared" si="202"/>
        <v>25.915366828027285</v>
      </c>
      <c r="AU103">
        <f t="shared" si="144"/>
        <v>35.292129634339119</v>
      </c>
      <c r="AV103">
        <f t="shared" si="145"/>
        <v>24.890329634339118</v>
      </c>
      <c r="AW103">
        <f t="shared" si="124"/>
        <v>10.4018</v>
      </c>
      <c r="AX103">
        <f t="shared" si="146"/>
        <v>0.31112912042923896</v>
      </c>
      <c r="BB103">
        <v>0</v>
      </c>
      <c r="BC103" s="4">
        <v>1.5954576950194299E-18</v>
      </c>
      <c r="BD103">
        <f t="shared" si="147"/>
        <v>1.3295480791828584E-19</v>
      </c>
      <c r="BE103">
        <f t="shared" si="203"/>
        <v>36.000000001294673</v>
      </c>
      <c r="BF103">
        <v>20</v>
      </c>
      <c r="BG103">
        <v>6.3080000629507396</v>
      </c>
      <c r="BH103">
        <f t="shared" si="148"/>
        <v>0.52566667191256167</v>
      </c>
      <c r="BI103">
        <f t="shared" si="204"/>
        <v>42.053333326354291</v>
      </c>
      <c r="BJ103">
        <v>20</v>
      </c>
      <c r="BK103">
        <v>6.3080000630597803</v>
      </c>
      <c r="BL103">
        <f t="shared" si="149"/>
        <v>0.52566667192164829</v>
      </c>
      <c r="BM103">
        <f t="shared" si="205"/>
        <v>41.001999996044752</v>
      </c>
      <c r="BN103">
        <v>20</v>
      </c>
      <c r="BO103">
        <v>6.3080000599775801</v>
      </c>
      <c r="BP103">
        <f t="shared" si="150"/>
        <v>0.52566667166479841</v>
      </c>
      <c r="BQ103">
        <f t="shared" si="215"/>
        <v>24.311333837647744</v>
      </c>
      <c r="BR103">
        <f t="shared" si="151"/>
        <v>35.292129630574237</v>
      </c>
      <c r="BS103">
        <f t="shared" si="152"/>
        <v>24.890329630574236</v>
      </c>
      <c r="BT103">
        <f t="shared" si="153"/>
        <v>10.4018</v>
      </c>
      <c r="BU103">
        <f t="shared" si="154"/>
        <v>0.31112912038217794</v>
      </c>
      <c r="BW103" s="11">
        <f t="shared" si="227"/>
        <v>21.550800185988102</v>
      </c>
      <c r="BY103">
        <v>0</v>
      </c>
      <c r="BZ103" s="4">
        <v>-1.16087126039652E-32</v>
      </c>
      <c r="CA103">
        <f t="shared" si="155"/>
        <v>-9.6739271699710004E-34</v>
      </c>
      <c r="CB103">
        <f t="shared" si="206"/>
        <v>36.000000003792408</v>
      </c>
      <c r="CC103">
        <v>20</v>
      </c>
      <c r="CD103">
        <v>6.30800006307906</v>
      </c>
      <c r="CE103">
        <f t="shared" si="156"/>
        <v>0.525666671923255</v>
      </c>
      <c r="CF103">
        <f t="shared" si="207"/>
        <v>42.05333333056079</v>
      </c>
      <c r="CG103">
        <v>20</v>
      </c>
      <c r="CH103">
        <v>6.3080000630792696</v>
      </c>
      <c r="CI103">
        <f t="shared" si="157"/>
        <v>0.52566667192327243</v>
      </c>
      <c r="CJ103">
        <f t="shared" si="208"/>
        <v>41.001999996998329</v>
      </c>
      <c r="CK103">
        <v>20</v>
      </c>
      <c r="CL103">
        <v>6.3080000630678699</v>
      </c>
      <c r="CM103">
        <f t="shared" si="158"/>
        <v>0.52566667192232253</v>
      </c>
      <c r="CN103">
        <f t="shared" si="216"/>
        <v>24.311333196107757</v>
      </c>
      <c r="CO103">
        <f t="shared" si="159"/>
        <v>22.800000227983372</v>
      </c>
      <c r="CP103">
        <f t="shared" si="228"/>
        <v>35.29212963438377</v>
      </c>
      <c r="CQ103">
        <f t="shared" si="229"/>
        <v>24.890329634383768</v>
      </c>
      <c r="CR103">
        <f t="shared" si="230"/>
        <v>10.4018</v>
      </c>
      <c r="CS103">
        <f t="shared" si="160"/>
        <v>0.31112912042979707</v>
      </c>
      <c r="CX103" s="10">
        <v>44641.597222222219</v>
      </c>
      <c r="CY103">
        <v>13.028600000000001</v>
      </c>
      <c r="CZ103">
        <v>-21.843779999999999</v>
      </c>
      <c r="DA103">
        <f t="shared" si="161"/>
        <v>21.843779999999999</v>
      </c>
      <c r="DC103" s="11">
        <v>0.15</v>
      </c>
      <c r="DE103">
        <v>0</v>
      </c>
      <c r="DF103">
        <f t="shared" si="162"/>
        <v>0</v>
      </c>
      <c r="DG103">
        <f t="shared" si="163"/>
        <v>0</v>
      </c>
      <c r="DH103">
        <f t="shared" si="219"/>
        <v>36.270999999999972</v>
      </c>
      <c r="DI103">
        <v>20</v>
      </c>
      <c r="DJ103">
        <f t="shared" si="164"/>
        <v>6.3079999999999998</v>
      </c>
      <c r="DK103">
        <f t="shared" si="165"/>
        <v>0.52566666666666662</v>
      </c>
      <c r="DL103">
        <f t="shared" si="209"/>
        <v>42.053333333333299</v>
      </c>
      <c r="DM103">
        <v>20</v>
      </c>
      <c r="DN103">
        <f t="shared" si="166"/>
        <v>6.3079999999999998</v>
      </c>
      <c r="DO103">
        <f t="shared" si="167"/>
        <v>0.52566666666666662</v>
      </c>
      <c r="DP103">
        <f t="shared" si="116"/>
        <v>41.001999999999967</v>
      </c>
      <c r="DQ103">
        <v>20</v>
      </c>
      <c r="DR103">
        <f t="shared" si="168"/>
        <v>6.3079999999999998</v>
      </c>
      <c r="DS103">
        <f t="shared" si="169"/>
        <v>0.52566666666666662</v>
      </c>
      <c r="DT103">
        <f t="shared" si="210"/>
        <v>37.322333333333304</v>
      </c>
      <c r="DU103">
        <f t="shared" si="170"/>
        <v>22.8</v>
      </c>
      <c r="DV103">
        <f t="shared" si="231"/>
        <v>35.292129411764705</v>
      </c>
      <c r="DW103">
        <f t="shared" si="232"/>
        <v>13.448349411764706</v>
      </c>
      <c r="DX103">
        <f t="shared" si="171"/>
        <v>21.843779999999999</v>
      </c>
      <c r="DY103">
        <f t="shared" si="172"/>
        <v>0.16810436764705883</v>
      </c>
      <c r="EB103">
        <v>0</v>
      </c>
      <c r="EC103" s="4">
        <v>-3.3642367071735901E-23</v>
      </c>
      <c r="ED103">
        <f t="shared" si="173"/>
        <v>-2.803530589311325E-24</v>
      </c>
      <c r="EE103">
        <f t="shared" si="220"/>
        <v>35.99999999999816</v>
      </c>
      <c r="EF103">
        <v>20</v>
      </c>
      <c r="EG103">
        <v>6.3080000630602404</v>
      </c>
      <c r="EH103">
        <f t="shared" si="174"/>
        <v>0.5256666719216867</v>
      </c>
      <c r="EI103">
        <f t="shared" si="211"/>
        <v>42.053333751887088</v>
      </c>
      <c r="EJ103">
        <v>20</v>
      </c>
      <c r="EK103">
        <v>6.3080000630602404</v>
      </c>
      <c r="EL103">
        <f t="shared" si="175"/>
        <v>0.5256666719216867</v>
      </c>
      <c r="EM103">
        <f t="shared" si="117"/>
        <v>41.002000408094965</v>
      </c>
      <c r="EN103">
        <v>20</v>
      </c>
      <c r="EO103">
        <v>6.3080000630677704</v>
      </c>
      <c r="EP103">
        <f t="shared" si="176"/>
        <v>0.5256666719223142</v>
      </c>
      <c r="EQ103">
        <f t="shared" si="223"/>
        <v>25.915366828041865</v>
      </c>
      <c r="ER103">
        <f t="shared" si="177"/>
        <v>22.800000227937655</v>
      </c>
      <c r="ES103">
        <f t="shared" si="178"/>
        <v>35.292129634339119</v>
      </c>
      <c r="ET103">
        <f t="shared" si="179"/>
        <v>13.44834963433912</v>
      </c>
      <c r="EU103">
        <f t="shared" si="180"/>
        <v>21.843779999999999</v>
      </c>
      <c r="EV103">
        <f t="shared" si="181"/>
        <v>0.16810437042923901</v>
      </c>
      <c r="FB103" s="10">
        <v>44641.597222222219</v>
      </c>
      <c r="FC103">
        <v>13.028600000000001</v>
      </c>
      <c r="FD103">
        <v>-21.843779999999999</v>
      </c>
      <c r="FE103">
        <f t="shared" si="182"/>
        <v>21.843779999999999</v>
      </c>
      <c r="FG103" s="11">
        <v>0.15</v>
      </c>
      <c r="FI103">
        <v>0</v>
      </c>
      <c r="FJ103">
        <v>0</v>
      </c>
      <c r="FK103">
        <f t="shared" si="183"/>
        <v>0</v>
      </c>
      <c r="FL103">
        <f t="shared" si="221"/>
        <v>36.520000000000003</v>
      </c>
      <c r="FM103">
        <v>0</v>
      </c>
      <c r="FN103">
        <v>0</v>
      </c>
      <c r="FO103">
        <f t="shared" si="184"/>
        <v>0</v>
      </c>
      <c r="FP103">
        <f t="shared" si="212"/>
        <v>49.800000000000004</v>
      </c>
      <c r="FQ103">
        <v>0</v>
      </c>
      <c r="FR103">
        <v>0</v>
      </c>
      <c r="FS103">
        <f t="shared" si="185"/>
        <v>0</v>
      </c>
      <c r="FT103">
        <f t="shared" si="213"/>
        <v>39.840000000000003</v>
      </c>
      <c r="FU103">
        <f t="shared" si="186"/>
        <v>13.028600000000001</v>
      </c>
      <c r="FV103">
        <f t="shared" si="187"/>
        <v>-8.815179999999998</v>
      </c>
      <c r="FW103">
        <f t="shared" si="188"/>
        <v>13.028600000000001</v>
      </c>
      <c r="FX103">
        <f t="shared" si="189"/>
        <v>0.16285749999999999</v>
      </c>
      <c r="GA103">
        <v>0</v>
      </c>
      <c r="GB103">
        <v>0</v>
      </c>
      <c r="GC103">
        <f t="shared" si="190"/>
        <v>0</v>
      </c>
      <c r="GD103">
        <f t="shared" si="222"/>
        <v>35.999999999999986</v>
      </c>
      <c r="GE103">
        <v>47.82</v>
      </c>
      <c r="GF103">
        <v>19.050131988912799</v>
      </c>
      <c r="GG103">
        <f t="shared" si="191"/>
        <v>1.5875109990760665</v>
      </c>
      <c r="GH103">
        <f t="shared" si="214"/>
        <v>45.158254734255898</v>
      </c>
      <c r="GI103">
        <v>20</v>
      </c>
      <c r="GJ103">
        <v>6</v>
      </c>
      <c r="GK103">
        <v>2.3903999862749501</v>
      </c>
      <c r="GL103">
        <f t="shared" si="192"/>
        <v>0.19919999885624584</v>
      </c>
      <c r="GM103">
        <f t="shared" si="224"/>
        <v>14.143199912116069</v>
      </c>
      <c r="GN103">
        <f t="shared" si="193"/>
        <v>34.46913197518775</v>
      </c>
      <c r="GO103">
        <f t="shared" si="194"/>
        <v>12.625351975187751</v>
      </c>
      <c r="GP103">
        <f t="shared" si="195"/>
        <v>21.843779999999999</v>
      </c>
      <c r="GQ103">
        <f t="shared" si="196"/>
        <v>0.43086414968984682</v>
      </c>
    </row>
    <row r="104" spans="1:199" x14ac:dyDescent="0.35">
      <c r="A104" s="10">
        <v>44641.600694444445</v>
      </c>
      <c r="B104">
        <v>12.919600000000001</v>
      </c>
      <c r="C104">
        <v>-10.3102</v>
      </c>
      <c r="D104">
        <f t="shared" si="131"/>
        <v>10.3102</v>
      </c>
      <c r="F104">
        <v>0.15</v>
      </c>
      <c r="H104">
        <v>0</v>
      </c>
      <c r="I104">
        <f t="shared" si="225"/>
        <v>0</v>
      </c>
      <c r="J104">
        <f t="shared" si="132"/>
        <v>0</v>
      </c>
      <c r="K104">
        <f t="shared" si="217"/>
        <v>36.270999999999972</v>
      </c>
      <c r="L104">
        <v>20</v>
      </c>
      <c r="M104">
        <f t="shared" si="120"/>
        <v>6.3079999999999998</v>
      </c>
      <c r="N104">
        <f t="shared" si="133"/>
        <v>0.52566666666666662</v>
      </c>
      <c r="O104">
        <f t="shared" si="218"/>
        <v>42.578999999999965</v>
      </c>
      <c r="P104">
        <v>20</v>
      </c>
      <c r="Q104">
        <f t="shared" si="121"/>
        <v>6.3079999999999998</v>
      </c>
      <c r="R104">
        <f t="shared" si="134"/>
        <v>0.52566666666666662</v>
      </c>
      <c r="S104">
        <f t="shared" si="197"/>
        <v>41.527666666666633</v>
      </c>
      <c r="T104">
        <v>20</v>
      </c>
      <c r="U104">
        <f t="shared" si="122"/>
        <v>6.3079999999999998</v>
      </c>
      <c r="V104">
        <f t="shared" si="135"/>
        <v>0.52566666666666662</v>
      </c>
      <c r="W104">
        <f t="shared" si="198"/>
        <v>37.847999999999971</v>
      </c>
      <c r="X104">
        <f t="shared" si="136"/>
        <v>22.8</v>
      </c>
      <c r="Y104">
        <f t="shared" si="137"/>
        <v>35.183129411764703</v>
      </c>
      <c r="Z104">
        <f t="shared" si="138"/>
        <v>24.872929411764702</v>
      </c>
      <c r="AA104">
        <f t="shared" si="226"/>
        <v>10.3102</v>
      </c>
      <c r="AB104">
        <f t="shared" si="139"/>
        <v>0.31091161764705877</v>
      </c>
      <c r="AD104" s="31"/>
      <c r="AE104">
        <v>0</v>
      </c>
      <c r="AF104" s="4">
        <v>1.7839806074839199E-26</v>
      </c>
      <c r="AG104">
        <f t="shared" si="140"/>
        <v>1.4866505062365999E-27</v>
      </c>
      <c r="AH104">
        <f t="shared" si="199"/>
        <v>35.99999999999681</v>
      </c>
      <c r="AI104">
        <v>20</v>
      </c>
      <c r="AJ104">
        <v>6.3079978664578196</v>
      </c>
      <c r="AK104">
        <f t="shared" si="141"/>
        <v>0.52566648887148493</v>
      </c>
      <c r="AL104">
        <f t="shared" si="200"/>
        <v>42.57900024077459</v>
      </c>
      <c r="AM104">
        <v>20</v>
      </c>
      <c r="AN104">
        <v>6.3079979305424301</v>
      </c>
      <c r="AO104">
        <f t="shared" si="142"/>
        <v>0.52566649421186917</v>
      </c>
      <c r="AP104">
        <f t="shared" si="201"/>
        <v>41.527666902316909</v>
      </c>
      <c r="AQ104">
        <v>20</v>
      </c>
      <c r="AR104">
        <v>6.3080000630677704</v>
      </c>
      <c r="AS104">
        <f t="shared" si="143"/>
        <v>0.5256666719223142</v>
      </c>
      <c r="AT104">
        <f t="shared" si="202"/>
        <v>26.441033499949597</v>
      </c>
      <c r="AU104">
        <f t="shared" si="144"/>
        <v>35.183124541256497</v>
      </c>
      <c r="AV104">
        <f t="shared" si="145"/>
        <v>24.872924541256495</v>
      </c>
      <c r="AW104">
        <f t="shared" si="124"/>
        <v>10.3102</v>
      </c>
      <c r="AX104">
        <f t="shared" si="146"/>
        <v>0.3109115567657062</v>
      </c>
      <c r="BB104">
        <v>0</v>
      </c>
      <c r="BC104" s="4">
        <v>1.59545770868498E-18</v>
      </c>
      <c r="BD104">
        <f t="shared" si="147"/>
        <v>1.3295480905708167E-19</v>
      </c>
      <c r="BE104">
        <f t="shared" si="203"/>
        <v>36.000000001294673</v>
      </c>
      <c r="BF104">
        <v>20</v>
      </c>
      <c r="BG104">
        <v>6.3080000630792004</v>
      </c>
      <c r="BH104">
        <f t="shared" si="148"/>
        <v>0.52566667192326666</v>
      </c>
      <c r="BI104">
        <f t="shared" si="204"/>
        <v>42.57899999827756</v>
      </c>
      <c r="BJ104">
        <v>20</v>
      </c>
      <c r="BK104">
        <v>6.30800006307987</v>
      </c>
      <c r="BL104">
        <f t="shared" si="149"/>
        <v>0.5256666719233225</v>
      </c>
      <c r="BM104">
        <f t="shared" si="205"/>
        <v>41.527666667968077</v>
      </c>
      <c r="BN104">
        <v>20</v>
      </c>
      <c r="BO104">
        <v>6.3080000620221499</v>
      </c>
      <c r="BP104">
        <f t="shared" si="150"/>
        <v>0.52566667183517912</v>
      </c>
      <c r="BQ104">
        <f t="shared" si="215"/>
        <v>24.837000509482923</v>
      </c>
      <c r="BR104">
        <f t="shared" si="151"/>
        <v>35.18312963315438</v>
      </c>
      <c r="BS104">
        <f t="shared" si="152"/>
        <v>24.872929633154378</v>
      </c>
      <c r="BT104">
        <f t="shared" si="153"/>
        <v>10.3102</v>
      </c>
      <c r="BU104">
        <f t="shared" si="154"/>
        <v>0.31091162041442971</v>
      </c>
      <c r="BW104" s="11">
        <f t="shared" si="227"/>
        <v>21.533400188181218</v>
      </c>
      <c r="BY104">
        <v>0</v>
      </c>
      <c r="BZ104">
        <v>0</v>
      </c>
      <c r="CA104">
        <f t="shared" si="155"/>
        <v>0</v>
      </c>
      <c r="CB104">
        <f t="shared" si="206"/>
        <v>36.000000003792408</v>
      </c>
      <c r="CC104">
        <v>20</v>
      </c>
      <c r="CD104">
        <v>6.3080000630782997</v>
      </c>
      <c r="CE104">
        <f t="shared" si="156"/>
        <v>0.52566667192319161</v>
      </c>
      <c r="CF104">
        <f t="shared" si="207"/>
        <v>42.57900000248398</v>
      </c>
      <c r="CG104">
        <v>20</v>
      </c>
      <c r="CH104">
        <v>6.3080000630782704</v>
      </c>
      <c r="CI104">
        <f t="shared" si="157"/>
        <v>0.52566667192318917</v>
      </c>
      <c r="CJ104">
        <f t="shared" si="208"/>
        <v>41.527666668921519</v>
      </c>
      <c r="CK104">
        <v>20</v>
      </c>
      <c r="CL104">
        <v>6.3080000630670803</v>
      </c>
      <c r="CM104">
        <f t="shared" si="158"/>
        <v>0.52566667192225669</v>
      </c>
      <c r="CN104">
        <f t="shared" si="216"/>
        <v>24.836999868030013</v>
      </c>
      <c r="CO104">
        <f t="shared" si="159"/>
        <v>22.800000227980306</v>
      </c>
      <c r="CP104">
        <f t="shared" si="228"/>
        <v>35.183129634380769</v>
      </c>
      <c r="CQ104">
        <f t="shared" si="229"/>
        <v>24.872929634380768</v>
      </c>
      <c r="CR104">
        <f t="shared" si="230"/>
        <v>10.3102</v>
      </c>
      <c r="CS104">
        <f t="shared" si="160"/>
        <v>0.31091162042975956</v>
      </c>
      <c r="CX104" s="10">
        <v>44641.600694444445</v>
      </c>
      <c r="CY104">
        <v>12.919600000000001</v>
      </c>
      <c r="CZ104">
        <v>-21.651420000000002</v>
      </c>
      <c r="DA104">
        <f t="shared" si="161"/>
        <v>21.651420000000002</v>
      </c>
      <c r="DC104" s="11">
        <v>0.15</v>
      </c>
      <c r="DE104">
        <v>0</v>
      </c>
      <c r="DF104">
        <f t="shared" si="162"/>
        <v>0</v>
      </c>
      <c r="DG104">
        <f t="shared" si="163"/>
        <v>0</v>
      </c>
      <c r="DH104">
        <f t="shared" si="219"/>
        <v>36.270999999999972</v>
      </c>
      <c r="DI104">
        <v>20</v>
      </c>
      <c r="DJ104">
        <f t="shared" si="164"/>
        <v>6.3079999999999998</v>
      </c>
      <c r="DK104">
        <f t="shared" si="165"/>
        <v>0.52566666666666662</v>
      </c>
      <c r="DL104">
        <f t="shared" si="209"/>
        <v>42.578999999999965</v>
      </c>
      <c r="DM104">
        <v>20</v>
      </c>
      <c r="DN104">
        <f t="shared" si="166"/>
        <v>6.3079999999999998</v>
      </c>
      <c r="DO104">
        <f t="shared" si="167"/>
        <v>0.52566666666666662</v>
      </c>
      <c r="DP104">
        <f t="shared" si="116"/>
        <v>41.527666666666633</v>
      </c>
      <c r="DQ104">
        <v>20</v>
      </c>
      <c r="DR104">
        <f t="shared" si="168"/>
        <v>6.3079999999999998</v>
      </c>
      <c r="DS104">
        <f t="shared" si="169"/>
        <v>0.52566666666666662</v>
      </c>
      <c r="DT104">
        <f t="shared" si="210"/>
        <v>37.847999999999971</v>
      </c>
      <c r="DU104">
        <f t="shared" si="170"/>
        <v>22.8</v>
      </c>
      <c r="DV104">
        <f t="shared" si="231"/>
        <v>35.183129411764703</v>
      </c>
      <c r="DW104">
        <f t="shared" si="232"/>
        <v>13.531709411764702</v>
      </c>
      <c r="DX104">
        <f t="shared" si="171"/>
        <v>21.651420000000002</v>
      </c>
      <c r="DY104">
        <f t="shared" si="172"/>
        <v>0.16914636764705876</v>
      </c>
      <c r="EB104">
        <v>0</v>
      </c>
      <c r="EC104" s="4">
        <v>-2.2845846723019E-23</v>
      </c>
      <c r="ED104">
        <f t="shared" si="173"/>
        <v>-1.9038205602515832E-24</v>
      </c>
      <c r="EE104">
        <f t="shared" si="220"/>
        <v>35.99999999999816</v>
      </c>
      <c r="EF104">
        <v>20</v>
      </c>
      <c r="EG104">
        <v>6.3079980120601498</v>
      </c>
      <c r="EH104">
        <f t="shared" si="174"/>
        <v>0.52566650100501244</v>
      </c>
      <c r="EI104">
        <f t="shared" si="211"/>
        <v>42.579000252892101</v>
      </c>
      <c r="EJ104">
        <v>20</v>
      </c>
      <c r="EK104">
        <v>6.3079980626758596</v>
      </c>
      <c r="EL104">
        <f t="shared" si="175"/>
        <v>0.5256665052229883</v>
      </c>
      <c r="EM104">
        <f t="shared" si="117"/>
        <v>41.527666913317951</v>
      </c>
      <c r="EN104">
        <v>20</v>
      </c>
      <c r="EO104">
        <v>6.3080000630677704</v>
      </c>
      <c r="EP104">
        <f t="shared" si="176"/>
        <v>0.5256666719223142</v>
      </c>
      <c r="EQ104">
        <f t="shared" si="223"/>
        <v>26.441033499964178</v>
      </c>
      <c r="ER104">
        <f t="shared" si="177"/>
        <v>22.799995346751544</v>
      </c>
      <c r="ES104">
        <f t="shared" si="178"/>
        <v>35.183124868004448</v>
      </c>
      <c r="ET104">
        <f t="shared" si="179"/>
        <v>13.531704868004446</v>
      </c>
      <c r="EU104">
        <f t="shared" si="180"/>
        <v>21.651420000000002</v>
      </c>
      <c r="EV104">
        <f t="shared" si="181"/>
        <v>0.16914631085005558</v>
      </c>
      <c r="FB104" s="10">
        <v>44641.600694444445</v>
      </c>
      <c r="FC104">
        <v>12.919600000000001</v>
      </c>
      <c r="FD104">
        <v>-21.651420000000002</v>
      </c>
      <c r="FE104">
        <f t="shared" si="182"/>
        <v>21.651420000000002</v>
      </c>
      <c r="FG104" s="11">
        <v>0.15</v>
      </c>
      <c r="FI104">
        <v>0</v>
      </c>
      <c r="FJ104">
        <v>0</v>
      </c>
      <c r="FK104">
        <f t="shared" si="183"/>
        <v>0</v>
      </c>
      <c r="FL104">
        <f t="shared" si="221"/>
        <v>36.520000000000003</v>
      </c>
      <c r="FM104">
        <v>0</v>
      </c>
      <c r="FN104">
        <v>0</v>
      </c>
      <c r="FO104">
        <f t="shared" si="184"/>
        <v>0</v>
      </c>
      <c r="FP104">
        <f t="shared" si="212"/>
        <v>49.800000000000004</v>
      </c>
      <c r="FQ104">
        <v>0</v>
      </c>
      <c r="FR104">
        <v>0</v>
      </c>
      <c r="FS104">
        <f t="shared" si="185"/>
        <v>0</v>
      </c>
      <c r="FT104">
        <f t="shared" si="213"/>
        <v>39.840000000000003</v>
      </c>
      <c r="FU104">
        <f t="shared" si="186"/>
        <v>12.919600000000001</v>
      </c>
      <c r="FV104">
        <f t="shared" si="187"/>
        <v>-8.7318200000000008</v>
      </c>
      <c r="FW104">
        <f t="shared" si="188"/>
        <v>12.919600000000001</v>
      </c>
      <c r="FX104">
        <f t="shared" si="189"/>
        <v>0.161495</v>
      </c>
      <c r="GA104">
        <v>0</v>
      </c>
      <c r="GB104">
        <v>0</v>
      </c>
      <c r="GC104">
        <f t="shared" si="190"/>
        <v>0</v>
      </c>
      <c r="GD104">
        <f t="shared" si="222"/>
        <v>35.999999999999986</v>
      </c>
      <c r="GE104">
        <v>47.64</v>
      </c>
      <c r="GF104">
        <v>18.980943188928499</v>
      </c>
      <c r="GG104">
        <f t="shared" si="191"/>
        <v>1.5817452657440418</v>
      </c>
      <c r="GH104">
        <f t="shared" si="214"/>
        <v>46.739999999999938</v>
      </c>
      <c r="GI104">
        <v>20</v>
      </c>
      <c r="GJ104">
        <v>6</v>
      </c>
      <c r="GK104">
        <v>2.3903999862742502</v>
      </c>
      <c r="GL104">
        <f t="shared" si="192"/>
        <v>0.1991999988561875</v>
      </c>
      <c r="GM104">
        <f t="shared" si="224"/>
        <v>14.342399910972256</v>
      </c>
      <c r="GN104">
        <f t="shared" si="193"/>
        <v>34.290943175202749</v>
      </c>
      <c r="GO104">
        <f t="shared" si="194"/>
        <v>12.639523175202747</v>
      </c>
      <c r="GP104">
        <f t="shared" si="195"/>
        <v>21.651420000000002</v>
      </c>
      <c r="GQ104">
        <f t="shared" si="196"/>
        <v>0.42863678969003433</v>
      </c>
    </row>
    <row r="105" spans="1:199" x14ac:dyDescent="0.35">
      <c r="A105" s="10">
        <v>44641.604166666664</v>
      </c>
      <c r="B105">
        <v>12.839</v>
      </c>
      <c r="C105">
        <v>-9.9413999999999998</v>
      </c>
      <c r="D105">
        <f t="shared" si="131"/>
        <v>9.9413999999999998</v>
      </c>
      <c r="F105">
        <v>0.15</v>
      </c>
      <c r="H105">
        <v>0</v>
      </c>
      <c r="I105">
        <f t="shared" si="225"/>
        <v>0</v>
      </c>
      <c r="J105">
        <f t="shared" si="132"/>
        <v>0</v>
      </c>
      <c r="K105">
        <f t="shared" si="217"/>
        <v>36.270999999999972</v>
      </c>
      <c r="L105">
        <v>0</v>
      </c>
      <c r="M105">
        <f t="shared" si="120"/>
        <v>0</v>
      </c>
      <c r="N105">
        <f t="shared" si="133"/>
        <v>0</v>
      </c>
      <c r="O105">
        <f t="shared" si="218"/>
        <v>42.578999999999965</v>
      </c>
      <c r="P105">
        <v>0</v>
      </c>
      <c r="Q105">
        <f t="shared" si="121"/>
        <v>0</v>
      </c>
      <c r="R105">
        <f t="shared" si="134"/>
        <v>0</v>
      </c>
      <c r="S105">
        <f t="shared" si="197"/>
        <v>41.527666666666633</v>
      </c>
      <c r="T105">
        <v>20</v>
      </c>
      <c r="U105">
        <f t="shared" si="122"/>
        <v>6.3079999999999998</v>
      </c>
      <c r="V105">
        <f t="shared" si="135"/>
        <v>0.52566666666666662</v>
      </c>
      <c r="W105">
        <f t="shared" si="198"/>
        <v>38.373666666666637</v>
      </c>
      <c r="X105">
        <f t="shared" si="136"/>
        <v>7.6000000000000005</v>
      </c>
      <c r="Y105">
        <f t="shared" si="137"/>
        <v>20.260176470588235</v>
      </c>
      <c r="Z105">
        <f t="shared" si="138"/>
        <v>10.318776470588235</v>
      </c>
      <c r="AA105">
        <f t="shared" si="226"/>
        <v>9.9413999999999998</v>
      </c>
      <c r="AB105">
        <f t="shared" si="139"/>
        <v>0.12898470588235292</v>
      </c>
      <c r="AD105" s="31"/>
      <c r="AE105">
        <v>0</v>
      </c>
      <c r="AF105" s="4">
        <v>-1.54249452815053E-27</v>
      </c>
      <c r="AG105">
        <f t="shared" si="140"/>
        <v>-1.2854121067921084E-28</v>
      </c>
      <c r="AH105">
        <f t="shared" si="199"/>
        <v>35.99999999999681</v>
      </c>
      <c r="AI105">
        <v>0</v>
      </c>
      <c r="AJ105" s="4">
        <v>5.0286523433032605E-35</v>
      </c>
      <c r="AK105">
        <f t="shared" si="141"/>
        <v>4.1905436194193842E-36</v>
      </c>
      <c r="AL105">
        <f t="shared" si="200"/>
        <v>42.57900024077459</v>
      </c>
      <c r="AM105">
        <v>0</v>
      </c>
      <c r="AN105" s="4">
        <v>-5.0713276840386301E-35</v>
      </c>
      <c r="AO105">
        <f t="shared" si="142"/>
        <v>-4.2261064033655251E-36</v>
      </c>
      <c r="AP105">
        <f t="shared" si="201"/>
        <v>41.527666902316909</v>
      </c>
      <c r="AQ105">
        <v>20</v>
      </c>
      <c r="AR105">
        <v>6.3080000630678201</v>
      </c>
      <c r="AS105">
        <f t="shared" si="143"/>
        <v>0.52566667192231831</v>
      </c>
      <c r="AT105">
        <f t="shared" si="202"/>
        <v>26.966700171871917</v>
      </c>
      <c r="AU105">
        <f t="shared" si="144"/>
        <v>20.260176544785672</v>
      </c>
      <c r="AV105">
        <f t="shared" si="145"/>
        <v>10.318776544785672</v>
      </c>
      <c r="AW105">
        <f t="shared" si="124"/>
        <v>9.9413999999999998</v>
      </c>
      <c r="AX105">
        <f t="shared" si="146"/>
        <v>0.12898470680982088</v>
      </c>
      <c r="BB105">
        <v>0</v>
      </c>
      <c r="BC105" s="4">
        <v>1.5954647637207101E-18</v>
      </c>
      <c r="BD105">
        <f t="shared" si="147"/>
        <v>1.3295539697672584E-19</v>
      </c>
      <c r="BE105">
        <f t="shared" si="203"/>
        <v>36.000000001294673</v>
      </c>
      <c r="BF105">
        <v>0</v>
      </c>
      <c r="BG105" s="4">
        <v>2.0540041575935002E-18</v>
      </c>
      <c r="BH105">
        <f t="shared" si="148"/>
        <v>1.7116701313279169E-19</v>
      </c>
      <c r="BI105">
        <f t="shared" si="204"/>
        <v>42.57899999827756</v>
      </c>
      <c r="BJ105">
        <v>0</v>
      </c>
      <c r="BK105" s="4">
        <v>2.0540041575935002E-18</v>
      </c>
      <c r="BL105">
        <f t="shared" si="149"/>
        <v>1.7116701313279169E-19</v>
      </c>
      <c r="BM105">
        <f t="shared" si="205"/>
        <v>41.527666667968077</v>
      </c>
      <c r="BN105">
        <v>20</v>
      </c>
      <c r="BO105">
        <v>6.3080000615325797</v>
      </c>
      <c r="BP105">
        <f t="shared" si="150"/>
        <v>0.52566667179438165</v>
      </c>
      <c r="BQ105">
        <f t="shared" si="215"/>
        <v>25.362667181277306</v>
      </c>
      <c r="BR105">
        <f t="shared" si="151"/>
        <v>20.260176542979508</v>
      </c>
      <c r="BS105">
        <f t="shared" si="152"/>
        <v>10.318776542979508</v>
      </c>
      <c r="BT105">
        <f t="shared" si="153"/>
        <v>9.9413999999999998</v>
      </c>
      <c r="BU105">
        <f t="shared" si="154"/>
        <v>0.12898470678724386</v>
      </c>
      <c r="BW105" s="11">
        <f t="shared" si="227"/>
        <v>9.2056000615325804</v>
      </c>
      <c r="BY105">
        <v>0</v>
      </c>
      <c r="BZ105">
        <v>0</v>
      </c>
      <c r="CA105">
        <f t="shared" si="155"/>
        <v>0</v>
      </c>
      <c r="CB105">
        <f t="shared" si="206"/>
        <v>36.000000003792408</v>
      </c>
      <c r="CC105">
        <v>0</v>
      </c>
      <c r="CD105" s="4">
        <v>5.8107284049556097E-13</v>
      </c>
      <c r="CE105">
        <f t="shared" si="156"/>
        <v>4.8422736707963412E-14</v>
      </c>
      <c r="CF105">
        <f t="shared" si="207"/>
        <v>42.57900000248403</v>
      </c>
      <c r="CG105">
        <v>0</v>
      </c>
      <c r="CH105" s="4">
        <v>5.8107284049556097E-13</v>
      </c>
      <c r="CI105">
        <f t="shared" si="157"/>
        <v>4.8422736707963412E-14</v>
      </c>
      <c r="CJ105">
        <f t="shared" si="208"/>
        <v>41.527666668921569</v>
      </c>
      <c r="CK105">
        <v>20</v>
      </c>
      <c r="CL105">
        <v>6.30800006186975</v>
      </c>
      <c r="CM105">
        <f t="shared" si="158"/>
        <v>0.52566667182247917</v>
      </c>
      <c r="CN105">
        <f t="shared" si="216"/>
        <v>25.362666539852491</v>
      </c>
      <c r="CO105">
        <f t="shared" si="159"/>
        <v>7.6000000745432672</v>
      </c>
      <c r="CP105">
        <f t="shared" si="228"/>
        <v>20.260176543377543</v>
      </c>
      <c r="CQ105">
        <f t="shared" si="229"/>
        <v>10.318776543377544</v>
      </c>
      <c r="CR105">
        <f t="shared" si="230"/>
        <v>9.9413999999999998</v>
      </c>
      <c r="CS105">
        <f t="shared" si="160"/>
        <v>0.12898470679221929</v>
      </c>
      <c r="CX105" s="10">
        <v>44641.604166666664</v>
      </c>
      <c r="CY105">
        <v>12.839</v>
      </c>
      <c r="CZ105">
        <v>-20.876940000000001</v>
      </c>
      <c r="DA105">
        <f t="shared" si="161"/>
        <v>20.876940000000001</v>
      </c>
      <c r="DC105" s="11">
        <v>0.15</v>
      </c>
      <c r="DE105">
        <v>0</v>
      </c>
      <c r="DF105">
        <f t="shared" si="162"/>
        <v>0</v>
      </c>
      <c r="DG105">
        <f t="shared" si="163"/>
        <v>0</v>
      </c>
      <c r="DH105">
        <f t="shared" si="219"/>
        <v>36.270999999999972</v>
      </c>
      <c r="DI105">
        <v>0</v>
      </c>
      <c r="DJ105">
        <f t="shared" si="164"/>
        <v>0</v>
      </c>
      <c r="DK105">
        <f t="shared" si="165"/>
        <v>0</v>
      </c>
      <c r="DL105">
        <f t="shared" si="209"/>
        <v>42.578999999999965</v>
      </c>
      <c r="DM105">
        <v>0</v>
      </c>
      <c r="DN105">
        <f t="shared" si="166"/>
        <v>0</v>
      </c>
      <c r="DO105">
        <f t="shared" si="167"/>
        <v>0</v>
      </c>
      <c r="DP105">
        <f t="shared" si="116"/>
        <v>41.527666666666633</v>
      </c>
      <c r="DQ105">
        <v>20</v>
      </c>
      <c r="DR105">
        <f t="shared" si="168"/>
        <v>6.3079999999999998</v>
      </c>
      <c r="DS105">
        <f t="shared" si="169"/>
        <v>0.52566666666666662</v>
      </c>
      <c r="DT105">
        <f t="shared" si="210"/>
        <v>38.373666666666637</v>
      </c>
      <c r="DU105">
        <f t="shared" si="170"/>
        <v>7.6000000000000005</v>
      </c>
      <c r="DV105">
        <f t="shared" si="231"/>
        <v>20.260176470588235</v>
      </c>
      <c r="DW105">
        <f t="shared" si="232"/>
        <v>-0.6167635294117666</v>
      </c>
      <c r="DX105">
        <f t="shared" si="171"/>
        <v>20.260176470588235</v>
      </c>
      <c r="DY105">
        <f t="shared" si="172"/>
        <v>-7.7095441176470809E-3</v>
      </c>
      <c r="EB105">
        <v>0</v>
      </c>
      <c r="EC105" s="4">
        <v>6.6071193413391499E-28</v>
      </c>
      <c r="ED105">
        <f t="shared" si="173"/>
        <v>5.5059327844492912E-29</v>
      </c>
      <c r="EE105">
        <f t="shared" si="220"/>
        <v>35.99999999999816</v>
      </c>
      <c r="EF105">
        <v>0</v>
      </c>
      <c r="EG105" s="4">
        <v>-1.4884454669338601E-35</v>
      </c>
      <c r="EH105">
        <f t="shared" si="174"/>
        <v>-1.2403712224448835E-36</v>
      </c>
      <c r="EI105">
        <f t="shared" si="211"/>
        <v>42.579000252892101</v>
      </c>
      <c r="EJ105">
        <v>0</v>
      </c>
      <c r="EK105" s="4">
        <v>1.9889895362296001E-35</v>
      </c>
      <c r="EL105">
        <f t="shared" si="175"/>
        <v>1.6574912801913334E-36</v>
      </c>
      <c r="EM105">
        <f t="shared" si="117"/>
        <v>41.527666913317951</v>
      </c>
      <c r="EN105">
        <v>20</v>
      </c>
      <c r="EO105">
        <v>6.3080000630678201</v>
      </c>
      <c r="EP105">
        <f t="shared" si="176"/>
        <v>0.52566667192231831</v>
      </c>
      <c r="EQ105">
        <f t="shared" si="223"/>
        <v>26.966700171886497</v>
      </c>
      <c r="ER105">
        <f t="shared" si="177"/>
        <v>7.6000000759853261</v>
      </c>
      <c r="ES105">
        <f t="shared" si="178"/>
        <v>20.260176544785672</v>
      </c>
      <c r="ET105">
        <f t="shared" si="179"/>
        <v>-0.61676345521432907</v>
      </c>
      <c r="EU105">
        <f t="shared" si="180"/>
        <v>20.260176544785672</v>
      </c>
      <c r="EV105">
        <f t="shared" si="181"/>
        <v>-7.7095431901791139E-3</v>
      </c>
      <c r="FB105" s="10">
        <v>44641.604166666664</v>
      </c>
      <c r="FC105">
        <v>12.839</v>
      </c>
      <c r="FD105">
        <v>-20.876940000000001</v>
      </c>
      <c r="FE105">
        <f t="shared" si="182"/>
        <v>20.876940000000001</v>
      </c>
      <c r="FG105" s="11">
        <v>0.15</v>
      </c>
      <c r="FI105">
        <v>0</v>
      </c>
      <c r="FJ105">
        <v>0</v>
      </c>
      <c r="FK105">
        <f t="shared" si="183"/>
        <v>0</v>
      </c>
      <c r="FL105">
        <f t="shared" si="221"/>
        <v>36.520000000000003</v>
      </c>
      <c r="FM105">
        <v>0</v>
      </c>
      <c r="FN105">
        <v>0</v>
      </c>
      <c r="FO105">
        <f t="shared" si="184"/>
        <v>0</v>
      </c>
      <c r="FP105">
        <f t="shared" si="212"/>
        <v>49.800000000000004</v>
      </c>
      <c r="FQ105">
        <v>0</v>
      </c>
      <c r="FR105">
        <v>0</v>
      </c>
      <c r="FS105">
        <f t="shared" si="185"/>
        <v>0</v>
      </c>
      <c r="FT105">
        <f t="shared" si="213"/>
        <v>39.840000000000003</v>
      </c>
      <c r="FU105">
        <f t="shared" si="186"/>
        <v>12.839</v>
      </c>
      <c r="FV105">
        <f t="shared" si="187"/>
        <v>-8.0379400000000008</v>
      </c>
      <c r="FW105">
        <f t="shared" si="188"/>
        <v>12.839</v>
      </c>
      <c r="FX105">
        <f t="shared" si="189"/>
        <v>0.16048750000000003</v>
      </c>
      <c r="GA105">
        <v>0</v>
      </c>
      <c r="GB105">
        <v>0</v>
      </c>
      <c r="GC105">
        <f t="shared" si="190"/>
        <v>0</v>
      </c>
      <c r="GD105">
        <f t="shared" si="222"/>
        <v>35.999999999999986</v>
      </c>
      <c r="GE105">
        <v>0</v>
      </c>
      <c r="GF105" s="4">
        <v>2.9116973547729198E-37</v>
      </c>
      <c r="GG105">
        <f t="shared" si="191"/>
        <v>2.4264144623107664E-38</v>
      </c>
      <c r="GH105">
        <f t="shared" si="214"/>
        <v>46.739999999999938</v>
      </c>
      <c r="GI105">
        <v>0</v>
      </c>
      <c r="GJ105">
        <v>42.71</v>
      </c>
      <c r="GK105">
        <v>17.017127100343401</v>
      </c>
      <c r="GL105">
        <f t="shared" si="192"/>
        <v>1.4180939250286169</v>
      </c>
      <c r="GM105">
        <f t="shared" si="224"/>
        <v>15.760493836000872</v>
      </c>
      <c r="GN105">
        <f t="shared" si="193"/>
        <v>29.8561271003434</v>
      </c>
      <c r="GO105">
        <f t="shared" si="194"/>
        <v>8.979187100343399</v>
      </c>
      <c r="GP105">
        <f t="shared" si="195"/>
        <v>20.876940000000001</v>
      </c>
      <c r="GQ105">
        <f t="shared" si="196"/>
        <v>0.37320158875429249</v>
      </c>
    </row>
    <row r="106" spans="1:199" x14ac:dyDescent="0.35">
      <c r="A106" s="10">
        <v>44641.607638888891</v>
      </c>
      <c r="B106">
        <v>13.032400000000001</v>
      </c>
      <c r="C106">
        <v>-9.6791999999999998</v>
      </c>
      <c r="D106">
        <f t="shared" si="131"/>
        <v>9.6791999999999998</v>
      </c>
      <c r="F106">
        <v>0.15</v>
      </c>
      <c r="H106">
        <v>0</v>
      </c>
      <c r="I106">
        <f t="shared" si="225"/>
        <v>0</v>
      </c>
      <c r="J106">
        <f t="shared" si="132"/>
        <v>0</v>
      </c>
      <c r="K106">
        <f t="shared" si="217"/>
        <v>36.270999999999972</v>
      </c>
      <c r="L106">
        <v>0</v>
      </c>
      <c r="M106">
        <f t="shared" si="120"/>
        <v>0</v>
      </c>
      <c r="N106">
        <f t="shared" si="133"/>
        <v>0</v>
      </c>
      <c r="O106">
        <f t="shared" si="218"/>
        <v>42.578999999999965</v>
      </c>
      <c r="P106">
        <v>0</v>
      </c>
      <c r="Q106">
        <f t="shared" si="121"/>
        <v>0</v>
      </c>
      <c r="R106">
        <f t="shared" si="134"/>
        <v>0</v>
      </c>
      <c r="S106">
        <f t="shared" si="197"/>
        <v>41.527666666666633</v>
      </c>
      <c r="T106">
        <v>20</v>
      </c>
      <c r="U106">
        <f t="shared" si="122"/>
        <v>6.3079999999999998</v>
      </c>
      <c r="V106">
        <f t="shared" si="135"/>
        <v>0.52566666666666662</v>
      </c>
      <c r="W106">
        <f t="shared" si="198"/>
        <v>38.899333333333303</v>
      </c>
      <c r="X106">
        <f t="shared" si="136"/>
        <v>7.6000000000000005</v>
      </c>
      <c r="Y106">
        <f t="shared" si="137"/>
        <v>20.453576470588235</v>
      </c>
      <c r="Z106">
        <f t="shared" si="138"/>
        <v>10.774376470588235</v>
      </c>
      <c r="AA106">
        <f t="shared" si="226"/>
        <v>9.6791999999999998</v>
      </c>
      <c r="AB106">
        <f t="shared" si="139"/>
        <v>0.13467970588235295</v>
      </c>
      <c r="AD106" s="31"/>
      <c r="AE106">
        <v>0</v>
      </c>
      <c r="AF106" s="4">
        <v>1.4115247121983801E-27</v>
      </c>
      <c r="AG106">
        <f t="shared" si="140"/>
        <v>1.1762705934986502E-28</v>
      </c>
      <c r="AH106">
        <f t="shared" si="199"/>
        <v>35.99999999999681</v>
      </c>
      <c r="AI106">
        <v>0</v>
      </c>
      <c r="AJ106" s="4">
        <v>-3.8204738587889701E-41</v>
      </c>
      <c r="AK106">
        <f t="shared" si="141"/>
        <v>-3.1837282156574755E-42</v>
      </c>
      <c r="AL106">
        <f t="shared" si="200"/>
        <v>42.57900024077459</v>
      </c>
      <c r="AM106">
        <v>0</v>
      </c>
      <c r="AN106" s="4">
        <v>7.3430229059470902E-41</v>
      </c>
      <c r="AO106">
        <f t="shared" si="142"/>
        <v>6.1191857549559089E-42</v>
      </c>
      <c r="AP106">
        <f t="shared" si="201"/>
        <v>41.527666902316909</v>
      </c>
      <c r="AQ106">
        <v>20</v>
      </c>
      <c r="AR106">
        <v>6.3080000630678201</v>
      </c>
      <c r="AS106">
        <f t="shared" si="143"/>
        <v>0.52566667192231831</v>
      </c>
      <c r="AT106">
        <f t="shared" si="202"/>
        <v>27.492366843794237</v>
      </c>
      <c r="AU106">
        <f t="shared" si="144"/>
        <v>20.453576544785673</v>
      </c>
      <c r="AV106">
        <f t="shared" si="145"/>
        <v>10.774376544785673</v>
      </c>
      <c r="AW106">
        <f t="shared" si="124"/>
        <v>9.6791999999999998</v>
      </c>
      <c r="AX106">
        <f t="shared" si="146"/>
        <v>0.13467970680982091</v>
      </c>
      <c r="BB106">
        <v>0</v>
      </c>
      <c r="BC106" s="4">
        <v>1.5954647649946399E-18</v>
      </c>
      <c r="BD106">
        <f t="shared" si="147"/>
        <v>1.3295539708288666E-19</v>
      </c>
      <c r="BE106">
        <f t="shared" si="203"/>
        <v>36.000000001294673</v>
      </c>
      <c r="BF106">
        <v>0</v>
      </c>
      <c r="BG106" s="4">
        <v>2.0540041619435099E-18</v>
      </c>
      <c r="BH106">
        <f t="shared" si="148"/>
        <v>1.7116701349529249E-19</v>
      </c>
      <c r="BI106">
        <f t="shared" si="204"/>
        <v>42.57899999827756</v>
      </c>
      <c r="BJ106">
        <v>0</v>
      </c>
      <c r="BK106" s="4">
        <v>2.0540031884376E-18</v>
      </c>
      <c r="BL106">
        <f t="shared" si="149"/>
        <v>1.7116693236980001E-19</v>
      </c>
      <c r="BM106">
        <f t="shared" si="205"/>
        <v>41.527666667968077</v>
      </c>
      <c r="BN106">
        <v>20</v>
      </c>
      <c r="BO106">
        <v>6.3080000615087801</v>
      </c>
      <c r="BP106">
        <f t="shared" si="150"/>
        <v>0.52566667179239834</v>
      </c>
      <c r="BQ106">
        <f t="shared" si="215"/>
        <v>25.888333853069703</v>
      </c>
      <c r="BR106">
        <f t="shared" si="151"/>
        <v>20.453576542951506</v>
      </c>
      <c r="BS106">
        <f t="shared" si="152"/>
        <v>10.774376542951506</v>
      </c>
      <c r="BT106">
        <f t="shared" si="153"/>
        <v>9.6791999999999998</v>
      </c>
      <c r="BU106">
        <f t="shared" si="154"/>
        <v>0.13467970678689384</v>
      </c>
      <c r="BW106" s="11">
        <f t="shared" si="227"/>
        <v>9.6612000615087812</v>
      </c>
      <c r="BY106">
        <v>0</v>
      </c>
      <c r="BZ106">
        <v>0</v>
      </c>
      <c r="CA106">
        <f t="shared" si="155"/>
        <v>0</v>
      </c>
      <c r="CB106">
        <f t="shared" si="206"/>
        <v>36.000000003792408</v>
      </c>
      <c r="CC106">
        <v>0</v>
      </c>
      <c r="CD106" s="4">
        <v>5.81072840473435E-13</v>
      </c>
      <c r="CE106">
        <f t="shared" si="156"/>
        <v>4.8422736706119579E-14</v>
      </c>
      <c r="CF106">
        <f t="shared" si="207"/>
        <v>42.579000002484079</v>
      </c>
      <c r="CG106">
        <v>0</v>
      </c>
      <c r="CH106" s="4">
        <v>5.8107284036707201E-13</v>
      </c>
      <c r="CI106">
        <f t="shared" si="157"/>
        <v>4.8422736697256001E-14</v>
      </c>
      <c r="CJ106">
        <f t="shared" si="208"/>
        <v>41.527666668921619</v>
      </c>
      <c r="CK106">
        <v>20</v>
      </c>
      <c r="CL106">
        <v>6.3080000618553402</v>
      </c>
      <c r="CM106">
        <f t="shared" si="158"/>
        <v>0.52566667182127835</v>
      </c>
      <c r="CN106">
        <f t="shared" si="216"/>
        <v>25.888333211673768</v>
      </c>
      <c r="CO106">
        <f t="shared" si="159"/>
        <v>7.600000074525906</v>
      </c>
      <c r="CP106">
        <f t="shared" si="228"/>
        <v>20.45357654336059</v>
      </c>
      <c r="CQ106">
        <f t="shared" si="229"/>
        <v>10.77437654336059</v>
      </c>
      <c r="CR106">
        <f t="shared" si="230"/>
        <v>9.6791999999999998</v>
      </c>
      <c r="CS106">
        <f t="shared" si="160"/>
        <v>0.13467970679200739</v>
      </c>
      <c r="CX106" s="10">
        <v>44641.607638888891</v>
      </c>
      <c r="CY106">
        <v>13.032400000000001</v>
      </c>
      <c r="CZ106">
        <v>-20.326319999999999</v>
      </c>
      <c r="DA106">
        <f t="shared" si="161"/>
        <v>20.326319999999999</v>
      </c>
      <c r="DC106" s="11">
        <v>0.15</v>
      </c>
      <c r="DE106">
        <v>0</v>
      </c>
      <c r="DF106">
        <f t="shared" si="162"/>
        <v>0</v>
      </c>
      <c r="DG106">
        <f t="shared" si="163"/>
        <v>0</v>
      </c>
      <c r="DH106">
        <f t="shared" si="219"/>
        <v>36.270999999999972</v>
      </c>
      <c r="DI106">
        <v>0</v>
      </c>
      <c r="DJ106">
        <f t="shared" si="164"/>
        <v>0</v>
      </c>
      <c r="DK106">
        <f t="shared" si="165"/>
        <v>0</v>
      </c>
      <c r="DL106">
        <f t="shared" si="209"/>
        <v>42.578999999999965</v>
      </c>
      <c r="DM106">
        <v>0</v>
      </c>
      <c r="DN106">
        <f t="shared" si="166"/>
        <v>0</v>
      </c>
      <c r="DO106">
        <f t="shared" si="167"/>
        <v>0</v>
      </c>
      <c r="DP106">
        <f t="shared" si="116"/>
        <v>41.527666666666633</v>
      </c>
      <c r="DQ106">
        <v>20</v>
      </c>
      <c r="DR106">
        <f t="shared" si="168"/>
        <v>6.3079999999999998</v>
      </c>
      <c r="DS106">
        <f t="shared" si="169"/>
        <v>0.52566666666666662</v>
      </c>
      <c r="DT106">
        <f t="shared" si="210"/>
        <v>38.899333333333303</v>
      </c>
      <c r="DU106">
        <f t="shared" si="170"/>
        <v>7.6000000000000005</v>
      </c>
      <c r="DV106">
        <f t="shared" si="231"/>
        <v>20.453576470588235</v>
      </c>
      <c r="DW106">
        <f t="shared" si="232"/>
        <v>0.12725647058823597</v>
      </c>
      <c r="DX106">
        <f t="shared" si="171"/>
        <v>20.326319999999999</v>
      </c>
      <c r="DY106">
        <f t="shared" si="172"/>
        <v>1.5907058823529496E-3</v>
      </c>
      <c r="EB106">
        <v>0</v>
      </c>
      <c r="EC106" s="4">
        <v>-1.7097774341248099E-27</v>
      </c>
      <c r="ED106">
        <f t="shared" si="173"/>
        <v>-1.4248145284373414E-28</v>
      </c>
      <c r="EE106">
        <f t="shared" si="220"/>
        <v>35.99999999999816</v>
      </c>
      <c r="EF106">
        <v>0</v>
      </c>
      <c r="EG106" s="4">
        <v>-7.1052863265789397E-41</v>
      </c>
      <c r="EH106">
        <f t="shared" si="174"/>
        <v>-5.921071938815784E-42</v>
      </c>
      <c r="EI106">
        <f t="shared" si="211"/>
        <v>42.579000252892101</v>
      </c>
      <c r="EJ106">
        <v>0</v>
      </c>
      <c r="EK106" s="4">
        <v>1.3738205341095999E-40</v>
      </c>
      <c r="EL106">
        <f t="shared" si="175"/>
        <v>1.1448504450913332E-41</v>
      </c>
      <c r="EM106">
        <f t="shared" si="117"/>
        <v>41.527666913317951</v>
      </c>
      <c r="EN106">
        <v>20</v>
      </c>
      <c r="EO106">
        <v>6.3080000630678201</v>
      </c>
      <c r="EP106">
        <f t="shared" si="176"/>
        <v>0.52566667192231831</v>
      </c>
      <c r="EQ106">
        <f t="shared" si="223"/>
        <v>27.492366843808817</v>
      </c>
      <c r="ER106">
        <f t="shared" si="177"/>
        <v>7.6000000759853261</v>
      </c>
      <c r="ES106">
        <f t="shared" si="178"/>
        <v>20.453576544785673</v>
      </c>
      <c r="ET106">
        <f t="shared" si="179"/>
        <v>0.1272565447856735</v>
      </c>
      <c r="EU106">
        <f t="shared" si="180"/>
        <v>20.326319999999999</v>
      </c>
      <c r="EV106">
        <f t="shared" si="181"/>
        <v>1.5907068098209185E-3</v>
      </c>
      <c r="FB106" s="10">
        <v>44641.607638888891</v>
      </c>
      <c r="FC106">
        <v>13.032400000000001</v>
      </c>
      <c r="FD106">
        <v>-20.326319999999999</v>
      </c>
      <c r="FE106">
        <f t="shared" si="182"/>
        <v>20.326319999999999</v>
      </c>
      <c r="FG106" s="11">
        <v>0.15</v>
      </c>
      <c r="FI106">
        <v>0</v>
      </c>
      <c r="FJ106">
        <v>0</v>
      </c>
      <c r="FK106">
        <f t="shared" si="183"/>
        <v>0</v>
      </c>
      <c r="FL106">
        <f t="shared" si="221"/>
        <v>36.520000000000003</v>
      </c>
      <c r="FM106">
        <v>0</v>
      </c>
      <c r="FN106">
        <v>0</v>
      </c>
      <c r="FO106">
        <f t="shared" si="184"/>
        <v>0</v>
      </c>
      <c r="FP106">
        <f t="shared" si="212"/>
        <v>49.800000000000004</v>
      </c>
      <c r="FQ106">
        <v>0</v>
      </c>
      <c r="FR106">
        <v>0</v>
      </c>
      <c r="FS106">
        <f t="shared" si="185"/>
        <v>0</v>
      </c>
      <c r="FT106">
        <f t="shared" si="213"/>
        <v>39.840000000000003</v>
      </c>
      <c r="FU106">
        <f t="shared" si="186"/>
        <v>13.032400000000001</v>
      </c>
      <c r="FV106">
        <f t="shared" si="187"/>
        <v>-7.2939199999999982</v>
      </c>
      <c r="FW106">
        <f t="shared" si="188"/>
        <v>13.032400000000001</v>
      </c>
      <c r="FX106">
        <f t="shared" si="189"/>
        <v>0.16290499999999999</v>
      </c>
      <c r="GA106">
        <v>0</v>
      </c>
      <c r="GB106">
        <v>0</v>
      </c>
      <c r="GC106">
        <f t="shared" si="190"/>
        <v>0</v>
      </c>
      <c r="GD106">
        <f t="shared" si="222"/>
        <v>35.999999999999986</v>
      </c>
      <c r="GE106">
        <v>0</v>
      </c>
      <c r="GF106" s="4">
        <v>-9.9613157058501206E-37</v>
      </c>
      <c r="GG106">
        <f t="shared" si="191"/>
        <v>-8.3010964215417665E-38</v>
      </c>
      <c r="GH106">
        <f t="shared" si="214"/>
        <v>46.739999999999938</v>
      </c>
      <c r="GI106">
        <v>0</v>
      </c>
      <c r="GJ106">
        <v>41.16</v>
      </c>
      <c r="GK106">
        <v>16.3995905005034</v>
      </c>
      <c r="GL106">
        <f t="shared" si="192"/>
        <v>1.3666325417086167</v>
      </c>
      <c r="GM106">
        <f t="shared" si="224"/>
        <v>17.127126377709487</v>
      </c>
      <c r="GN106">
        <f t="shared" si="193"/>
        <v>29.431990500503403</v>
      </c>
      <c r="GO106">
        <f t="shared" si="194"/>
        <v>9.105670500503404</v>
      </c>
      <c r="GP106">
        <f t="shared" si="195"/>
        <v>20.326319999999999</v>
      </c>
      <c r="GQ106">
        <f t="shared" si="196"/>
        <v>0.36789988125629242</v>
      </c>
    </row>
    <row r="107" spans="1:199" x14ac:dyDescent="0.35">
      <c r="A107" s="10">
        <v>44641.611111111109</v>
      </c>
      <c r="B107">
        <v>12.916</v>
      </c>
      <c r="C107">
        <v>-9.5155999999999992</v>
      </c>
      <c r="D107">
        <f t="shared" si="131"/>
        <v>9.5155999999999992</v>
      </c>
      <c r="F107">
        <v>0.15</v>
      </c>
      <c r="H107">
        <v>0</v>
      </c>
      <c r="I107">
        <f t="shared" si="225"/>
        <v>0</v>
      </c>
      <c r="J107">
        <f t="shared" si="132"/>
        <v>0</v>
      </c>
      <c r="K107">
        <f t="shared" si="217"/>
        <v>36.270999999999972</v>
      </c>
      <c r="L107">
        <v>0</v>
      </c>
      <c r="M107">
        <f t="shared" si="120"/>
        <v>0</v>
      </c>
      <c r="N107">
        <f t="shared" si="133"/>
        <v>0</v>
      </c>
      <c r="O107">
        <f t="shared" si="218"/>
        <v>42.578999999999965</v>
      </c>
      <c r="P107">
        <v>0</v>
      </c>
      <c r="Q107">
        <f t="shared" si="121"/>
        <v>0</v>
      </c>
      <c r="R107">
        <f t="shared" si="134"/>
        <v>0</v>
      </c>
      <c r="S107">
        <f t="shared" si="197"/>
        <v>41.527666666666633</v>
      </c>
      <c r="T107">
        <v>20</v>
      </c>
      <c r="U107">
        <f t="shared" si="122"/>
        <v>6.3079999999999998</v>
      </c>
      <c r="V107">
        <f t="shared" si="135"/>
        <v>0.52566666666666662</v>
      </c>
      <c r="W107">
        <f t="shared" si="198"/>
        <v>39.424999999999969</v>
      </c>
      <c r="X107">
        <f t="shared" si="136"/>
        <v>7.6000000000000005</v>
      </c>
      <c r="Y107">
        <f t="shared" si="137"/>
        <v>20.337176470588236</v>
      </c>
      <c r="Z107">
        <f t="shared" si="138"/>
        <v>10.821576470588237</v>
      </c>
      <c r="AA107">
        <f t="shared" si="226"/>
        <v>9.5155999999999992</v>
      </c>
      <c r="AB107">
        <f t="shared" si="139"/>
        <v>0.13526970588235299</v>
      </c>
      <c r="AD107" s="31"/>
      <c r="AE107">
        <v>0</v>
      </c>
      <c r="AF107" s="4">
        <v>-1.14822832767877E-27</v>
      </c>
      <c r="AG107">
        <f t="shared" si="140"/>
        <v>-9.5685693973230818E-29</v>
      </c>
      <c r="AH107">
        <f t="shared" si="199"/>
        <v>35.99999999999681</v>
      </c>
      <c r="AI107">
        <v>0</v>
      </c>
      <c r="AJ107" s="4">
        <v>-1.9324464152896099E-40</v>
      </c>
      <c r="AK107">
        <f t="shared" si="141"/>
        <v>-1.6103720127413416E-41</v>
      </c>
      <c r="AL107">
        <f t="shared" si="200"/>
        <v>42.57900024077459</v>
      </c>
      <c r="AM107">
        <v>0</v>
      </c>
      <c r="AN107" s="4">
        <v>-3.5416399871114598E-40</v>
      </c>
      <c r="AO107">
        <f t="shared" si="142"/>
        <v>-2.951366655926216E-41</v>
      </c>
      <c r="AP107">
        <f t="shared" si="201"/>
        <v>41.527666902316909</v>
      </c>
      <c r="AQ107">
        <v>20</v>
      </c>
      <c r="AR107">
        <v>6.3080000630678201</v>
      </c>
      <c r="AS107">
        <f t="shared" si="143"/>
        <v>0.52566667192231831</v>
      </c>
      <c r="AT107">
        <f t="shared" si="202"/>
        <v>28.018033515716557</v>
      </c>
      <c r="AU107">
        <f t="shared" si="144"/>
        <v>20.33717654478567</v>
      </c>
      <c r="AV107">
        <f t="shared" si="145"/>
        <v>10.821576544785671</v>
      </c>
      <c r="AW107">
        <f t="shared" si="124"/>
        <v>9.5155999999999992</v>
      </c>
      <c r="AX107">
        <f t="shared" si="146"/>
        <v>0.13526970680982089</v>
      </c>
      <c r="BB107">
        <v>0</v>
      </c>
      <c r="BC107" s="4">
        <v>1.5954647625800101E-18</v>
      </c>
      <c r="BD107">
        <f t="shared" si="147"/>
        <v>1.3295539688166752E-19</v>
      </c>
      <c r="BE107">
        <f t="shared" si="203"/>
        <v>36.000000001294673</v>
      </c>
      <c r="BF107">
        <v>0</v>
      </c>
      <c r="BG107" s="4">
        <v>2.05400415821285E-18</v>
      </c>
      <c r="BH107">
        <f t="shared" si="148"/>
        <v>1.7116701318440416E-19</v>
      </c>
      <c r="BI107">
        <f t="shared" si="204"/>
        <v>42.57899999827756</v>
      </c>
      <c r="BJ107">
        <v>0</v>
      </c>
      <c r="BK107" s="4">
        <v>2.05400415821285E-18</v>
      </c>
      <c r="BL107">
        <f t="shared" si="149"/>
        <v>1.7116701318440416E-19</v>
      </c>
      <c r="BM107">
        <f t="shared" si="205"/>
        <v>41.527666667968077</v>
      </c>
      <c r="BN107">
        <v>20</v>
      </c>
      <c r="BO107">
        <v>6.3080000615191301</v>
      </c>
      <c r="BP107">
        <f t="shared" si="150"/>
        <v>0.52566667179326088</v>
      </c>
      <c r="BQ107">
        <f t="shared" si="215"/>
        <v>26.414000524862963</v>
      </c>
      <c r="BR107">
        <f t="shared" si="151"/>
        <v>20.337176542963682</v>
      </c>
      <c r="BS107">
        <f t="shared" si="152"/>
        <v>10.821576542963683</v>
      </c>
      <c r="BT107">
        <f t="shared" si="153"/>
        <v>9.5155999999999992</v>
      </c>
      <c r="BU107">
        <f t="shared" si="154"/>
        <v>0.13526970678704603</v>
      </c>
      <c r="BW107" s="11">
        <f t="shared" si="227"/>
        <v>9.7084000615191322</v>
      </c>
      <c r="BY107">
        <v>0</v>
      </c>
      <c r="BZ107" s="4">
        <v>2.5901068240448602E-33</v>
      </c>
      <c r="CA107">
        <f t="shared" si="155"/>
        <v>2.1584223533707167E-34</v>
      </c>
      <c r="CB107">
        <f t="shared" si="206"/>
        <v>36.000000003792408</v>
      </c>
      <c r="CC107">
        <v>0</v>
      </c>
      <c r="CD107" s="4">
        <v>5.8107284047107897E-13</v>
      </c>
      <c r="CE107">
        <f t="shared" si="156"/>
        <v>4.8422736705923247E-14</v>
      </c>
      <c r="CF107">
        <f t="shared" si="207"/>
        <v>42.579000002484129</v>
      </c>
      <c r="CG107">
        <v>0</v>
      </c>
      <c r="CH107" s="4">
        <v>5.8107284047107897E-13</v>
      </c>
      <c r="CI107">
        <f t="shared" si="157"/>
        <v>4.8422736705923247E-14</v>
      </c>
      <c r="CJ107">
        <f t="shared" si="208"/>
        <v>41.527666668921668</v>
      </c>
      <c r="CK107">
        <v>20</v>
      </c>
      <c r="CL107">
        <v>6.3080000618773404</v>
      </c>
      <c r="CM107">
        <f t="shared" si="158"/>
        <v>0.52566667182311166</v>
      </c>
      <c r="CN107">
        <f t="shared" si="216"/>
        <v>26.413999883496878</v>
      </c>
      <c r="CO107">
        <f t="shared" si="159"/>
        <v>7.6000000745524128</v>
      </c>
      <c r="CP107">
        <f t="shared" si="228"/>
        <v>20.337176543386473</v>
      </c>
      <c r="CQ107">
        <f t="shared" si="229"/>
        <v>10.821576543386474</v>
      </c>
      <c r="CR107">
        <f t="shared" si="230"/>
        <v>9.5155999999999992</v>
      </c>
      <c r="CS107">
        <f t="shared" si="160"/>
        <v>0.13526970679233091</v>
      </c>
      <c r="CX107" s="10">
        <v>44641.611111111109</v>
      </c>
      <c r="CY107">
        <v>12.916</v>
      </c>
      <c r="CZ107">
        <v>-19.982759999999999</v>
      </c>
      <c r="DA107">
        <f t="shared" si="161"/>
        <v>19.982759999999999</v>
      </c>
      <c r="DC107" s="11">
        <v>0.15</v>
      </c>
      <c r="DE107">
        <v>0</v>
      </c>
      <c r="DF107">
        <f t="shared" si="162"/>
        <v>0</v>
      </c>
      <c r="DG107">
        <f t="shared" si="163"/>
        <v>0</v>
      </c>
      <c r="DH107">
        <f t="shared" si="219"/>
        <v>36.270999999999972</v>
      </c>
      <c r="DI107">
        <v>0</v>
      </c>
      <c r="DJ107">
        <f t="shared" si="164"/>
        <v>0</v>
      </c>
      <c r="DK107">
        <f t="shared" si="165"/>
        <v>0</v>
      </c>
      <c r="DL107">
        <f t="shared" si="209"/>
        <v>42.578999999999965</v>
      </c>
      <c r="DM107">
        <v>0</v>
      </c>
      <c r="DN107">
        <f t="shared" si="166"/>
        <v>0</v>
      </c>
      <c r="DO107">
        <f t="shared" si="167"/>
        <v>0</v>
      </c>
      <c r="DP107">
        <f t="shared" si="116"/>
        <v>41.527666666666633</v>
      </c>
      <c r="DQ107">
        <v>20</v>
      </c>
      <c r="DR107">
        <f t="shared" si="168"/>
        <v>6.3079999999999998</v>
      </c>
      <c r="DS107">
        <f t="shared" si="169"/>
        <v>0.52566666666666662</v>
      </c>
      <c r="DT107">
        <f t="shared" si="210"/>
        <v>39.424999999999969</v>
      </c>
      <c r="DU107">
        <f t="shared" si="170"/>
        <v>7.6000000000000005</v>
      </c>
      <c r="DV107">
        <f t="shared" si="231"/>
        <v>20.337176470588236</v>
      </c>
      <c r="DW107">
        <f t="shared" si="232"/>
        <v>0.35441647058823733</v>
      </c>
      <c r="DX107">
        <f t="shared" si="171"/>
        <v>19.982759999999999</v>
      </c>
      <c r="DY107">
        <f t="shared" si="172"/>
        <v>4.4302058823529663E-3</v>
      </c>
      <c r="EB107">
        <v>0</v>
      </c>
      <c r="EC107" s="4">
        <v>-6.64594801494794E-28</v>
      </c>
      <c r="ED107">
        <f t="shared" si="173"/>
        <v>-5.5382900124566167E-29</v>
      </c>
      <c r="EE107">
        <f t="shared" si="220"/>
        <v>35.99999999999816</v>
      </c>
      <c r="EF107">
        <v>0</v>
      </c>
      <c r="EG107" s="4">
        <v>1.94103725068746E-40</v>
      </c>
      <c r="EH107">
        <f t="shared" si="174"/>
        <v>1.61753104223955E-41</v>
      </c>
      <c r="EI107">
        <f t="shared" si="211"/>
        <v>42.579000252892101</v>
      </c>
      <c r="EJ107">
        <v>0</v>
      </c>
      <c r="EK107" s="4">
        <v>5.2103396982208601E-41</v>
      </c>
      <c r="EL107">
        <f t="shared" si="175"/>
        <v>4.3419497485173838E-42</v>
      </c>
      <c r="EM107">
        <f t="shared" si="117"/>
        <v>41.527666913317951</v>
      </c>
      <c r="EN107">
        <v>20</v>
      </c>
      <c r="EO107">
        <v>6.3080000630678201</v>
      </c>
      <c r="EP107">
        <f t="shared" si="176"/>
        <v>0.52566667192231831</v>
      </c>
      <c r="EQ107">
        <f t="shared" si="223"/>
        <v>28.018033515731137</v>
      </c>
      <c r="ER107">
        <f t="shared" si="177"/>
        <v>7.6000000759853261</v>
      </c>
      <c r="ES107">
        <f t="shared" si="178"/>
        <v>20.33717654478567</v>
      </c>
      <c r="ET107">
        <f t="shared" si="179"/>
        <v>0.35441654478567131</v>
      </c>
      <c r="EU107">
        <f t="shared" si="180"/>
        <v>19.982759999999999</v>
      </c>
      <c r="EV107">
        <f t="shared" si="181"/>
        <v>4.4302068098208908E-3</v>
      </c>
      <c r="FB107" s="10">
        <v>44641.611111111109</v>
      </c>
      <c r="FC107">
        <v>12.916</v>
      </c>
      <c r="FD107">
        <v>-19.982759999999999</v>
      </c>
      <c r="FE107">
        <f t="shared" si="182"/>
        <v>19.982759999999999</v>
      </c>
      <c r="FG107" s="11">
        <v>0.15</v>
      </c>
      <c r="FI107">
        <v>0</v>
      </c>
      <c r="FJ107">
        <v>0</v>
      </c>
      <c r="FK107">
        <f t="shared" si="183"/>
        <v>0</v>
      </c>
      <c r="FL107">
        <f t="shared" si="221"/>
        <v>36.520000000000003</v>
      </c>
      <c r="FM107">
        <v>0</v>
      </c>
      <c r="FN107">
        <v>0</v>
      </c>
      <c r="FO107">
        <f t="shared" si="184"/>
        <v>0</v>
      </c>
      <c r="FP107">
        <f t="shared" si="212"/>
        <v>49.800000000000004</v>
      </c>
      <c r="FQ107">
        <v>0</v>
      </c>
      <c r="FR107">
        <v>0</v>
      </c>
      <c r="FS107">
        <f t="shared" si="185"/>
        <v>0</v>
      </c>
      <c r="FT107">
        <f t="shared" si="213"/>
        <v>39.840000000000003</v>
      </c>
      <c r="FU107">
        <f t="shared" si="186"/>
        <v>12.916</v>
      </c>
      <c r="FV107">
        <f t="shared" si="187"/>
        <v>-7.0667599999999986</v>
      </c>
      <c r="FW107">
        <f t="shared" si="188"/>
        <v>12.916</v>
      </c>
      <c r="FX107">
        <f t="shared" si="189"/>
        <v>0.16145000000000001</v>
      </c>
      <c r="GA107">
        <v>0</v>
      </c>
      <c r="GB107">
        <v>0</v>
      </c>
      <c r="GC107">
        <f t="shared" si="190"/>
        <v>0</v>
      </c>
      <c r="GD107">
        <f t="shared" si="222"/>
        <v>35.999999999999986</v>
      </c>
      <c r="GE107">
        <v>0</v>
      </c>
      <c r="GF107" s="4">
        <v>4.8218787991096996E-37</v>
      </c>
      <c r="GG107">
        <f t="shared" si="191"/>
        <v>4.0182323325914163E-38</v>
      </c>
      <c r="GH107">
        <f t="shared" si="214"/>
        <v>46.739999999999938</v>
      </c>
      <c r="GI107">
        <v>0</v>
      </c>
      <c r="GJ107">
        <v>40.69</v>
      </c>
      <c r="GK107">
        <v>16.211047700554001</v>
      </c>
      <c r="GL107">
        <f t="shared" si="192"/>
        <v>1.3509206417128337</v>
      </c>
      <c r="GM107">
        <f t="shared" si="224"/>
        <v>18.47804701942232</v>
      </c>
      <c r="GN107">
        <f t="shared" si="193"/>
        <v>29.127047700554002</v>
      </c>
      <c r="GO107">
        <f t="shared" si="194"/>
        <v>9.1442877005540026</v>
      </c>
      <c r="GP107">
        <f t="shared" si="195"/>
        <v>19.982759999999999</v>
      </c>
      <c r="GQ107">
        <f t="shared" si="196"/>
        <v>0.36408809625692501</v>
      </c>
    </row>
    <row r="108" spans="1:199" x14ac:dyDescent="0.35">
      <c r="A108" s="10">
        <v>44641.614583333336</v>
      </c>
      <c r="B108">
        <v>13.06</v>
      </c>
      <c r="C108">
        <v>-9.3623999999999992</v>
      </c>
      <c r="D108">
        <f t="shared" si="131"/>
        <v>9.3623999999999992</v>
      </c>
      <c r="F108">
        <v>0.15</v>
      </c>
      <c r="H108">
        <v>0</v>
      </c>
      <c r="I108">
        <f t="shared" si="225"/>
        <v>0</v>
      </c>
      <c r="J108">
        <f t="shared" si="132"/>
        <v>0</v>
      </c>
      <c r="K108">
        <f t="shared" si="217"/>
        <v>36.270999999999972</v>
      </c>
      <c r="L108">
        <v>0</v>
      </c>
      <c r="M108">
        <f t="shared" si="120"/>
        <v>0</v>
      </c>
      <c r="N108">
        <f t="shared" si="133"/>
        <v>0</v>
      </c>
      <c r="O108">
        <f t="shared" si="218"/>
        <v>42.578999999999965</v>
      </c>
      <c r="P108">
        <v>0</v>
      </c>
      <c r="Q108">
        <f t="shared" si="121"/>
        <v>0</v>
      </c>
      <c r="R108">
        <f t="shared" si="134"/>
        <v>0</v>
      </c>
      <c r="S108">
        <f t="shared" si="197"/>
        <v>41.527666666666633</v>
      </c>
      <c r="T108">
        <v>0</v>
      </c>
      <c r="U108">
        <f t="shared" si="122"/>
        <v>0</v>
      </c>
      <c r="V108">
        <f t="shared" si="135"/>
        <v>0</v>
      </c>
      <c r="W108">
        <f t="shared" si="198"/>
        <v>39.424999999999969</v>
      </c>
      <c r="X108">
        <f t="shared" si="136"/>
        <v>0</v>
      </c>
      <c r="Y108">
        <f t="shared" si="137"/>
        <v>13.06</v>
      </c>
      <c r="Z108">
        <f t="shared" si="138"/>
        <v>3.6976000000000013</v>
      </c>
      <c r="AA108">
        <f t="shared" si="226"/>
        <v>9.3623999999999992</v>
      </c>
      <c r="AB108">
        <f t="shared" si="139"/>
        <v>4.6220000000000011E-2</v>
      </c>
      <c r="AD108" s="31"/>
      <c r="AE108">
        <v>0</v>
      </c>
      <c r="AF108" s="4">
        <v>3.0831355566854998E-28</v>
      </c>
      <c r="AG108">
        <f t="shared" si="140"/>
        <v>2.56927963057125E-29</v>
      </c>
      <c r="AH108">
        <f t="shared" si="199"/>
        <v>35.99999999999681</v>
      </c>
      <c r="AI108">
        <v>0</v>
      </c>
      <c r="AJ108" s="4">
        <v>-4.6719991449821502E-41</v>
      </c>
      <c r="AK108">
        <f t="shared" si="141"/>
        <v>-3.8933326208184579E-42</v>
      </c>
      <c r="AL108">
        <f t="shared" si="200"/>
        <v>42.57900024077459</v>
      </c>
      <c r="AM108">
        <v>0</v>
      </c>
      <c r="AN108" s="4">
        <v>1.12767129225381E-40</v>
      </c>
      <c r="AO108">
        <f t="shared" si="142"/>
        <v>9.3972607687817499E-42</v>
      </c>
      <c r="AP108">
        <f t="shared" si="201"/>
        <v>41.527666902316909</v>
      </c>
      <c r="AQ108">
        <v>20</v>
      </c>
      <c r="AR108">
        <v>6.3080000630678201</v>
      </c>
      <c r="AS108">
        <f t="shared" si="143"/>
        <v>0.52566667192231831</v>
      </c>
      <c r="AT108">
        <f t="shared" si="202"/>
        <v>28.543700187638876</v>
      </c>
      <c r="AU108">
        <f t="shared" si="144"/>
        <v>20.481176544785672</v>
      </c>
      <c r="AV108">
        <f t="shared" si="145"/>
        <v>11.118776544785673</v>
      </c>
      <c r="AW108">
        <f t="shared" si="124"/>
        <v>9.3623999999999992</v>
      </c>
      <c r="AX108">
        <f t="shared" si="146"/>
        <v>0.13898470680982092</v>
      </c>
      <c r="BB108">
        <v>0</v>
      </c>
      <c r="BC108" s="4">
        <v>1.5954647451973401E-18</v>
      </c>
      <c r="BD108">
        <f t="shared" si="147"/>
        <v>1.3295539543311167E-19</v>
      </c>
      <c r="BE108">
        <f t="shared" si="203"/>
        <v>36.000000001294673</v>
      </c>
      <c r="BF108">
        <v>0</v>
      </c>
      <c r="BG108" s="4">
        <v>2.0540033895956698E-18</v>
      </c>
      <c r="BH108">
        <f t="shared" si="148"/>
        <v>1.711669491329725E-19</v>
      </c>
      <c r="BI108">
        <f t="shared" si="204"/>
        <v>42.57899999827756</v>
      </c>
      <c r="BJ108">
        <v>0</v>
      </c>
      <c r="BK108" s="4">
        <v>2.0540041613241301E-18</v>
      </c>
      <c r="BL108">
        <f t="shared" si="149"/>
        <v>1.7116701344367752E-19</v>
      </c>
      <c r="BM108">
        <f t="shared" si="205"/>
        <v>41.527666667968077</v>
      </c>
      <c r="BN108">
        <v>20</v>
      </c>
      <c r="BO108">
        <v>6.3080000615023497</v>
      </c>
      <c r="BP108">
        <f t="shared" si="150"/>
        <v>0.52566667179186244</v>
      </c>
      <c r="BQ108">
        <f t="shared" si="215"/>
        <v>26.939667196654828</v>
      </c>
      <c r="BR108">
        <f t="shared" si="151"/>
        <v>20.481176542943942</v>
      </c>
      <c r="BS108">
        <f t="shared" si="152"/>
        <v>11.118776542943943</v>
      </c>
      <c r="BT108">
        <f t="shared" si="153"/>
        <v>9.3623999999999992</v>
      </c>
      <c r="BU108">
        <f t="shared" si="154"/>
        <v>0.13898470678679928</v>
      </c>
      <c r="BW108" s="11">
        <f t="shared" si="227"/>
        <v>10.005600061502351</v>
      </c>
      <c r="BY108">
        <v>0</v>
      </c>
      <c r="BZ108">
        <v>0</v>
      </c>
      <c r="CA108">
        <f t="shared" si="155"/>
        <v>0</v>
      </c>
      <c r="CB108">
        <f t="shared" si="206"/>
        <v>36.000000003792408</v>
      </c>
      <c r="CC108">
        <v>0</v>
      </c>
      <c r="CD108" s="4">
        <v>5.8107284042090903E-13</v>
      </c>
      <c r="CE108">
        <f t="shared" si="156"/>
        <v>4.8422736701742417E-14</v>
      </c>
      <c r="CF108">
        <f t="shared" si="207"/>
        <v>42.579000002484179</v>
      </c>
      <c r="CG108">
        <v>0</v>
      </c>
      <c r="CH108" s="4">
        <v>5.8107284045550097E-13</v>
      </c>
      <c r="CI108">
        <f t="shared" si="157"/>
        <v>4.8422736704625085E-14</v>
      </c>
      <c r="CJ108">
        <f t="shared" si="208"/>
        <v>41.527666668921718</v>
      </c>
      <c r="CK108">
        <v>20</v>
      </c>
      <c r="CL108">
        <v>6.3080000619023098</v>
      </c>
      <c r="CM108">
        <f t="shared" si="158"/>
        <v>0.52566667182519244</v>
      </c>
      <c r="CN108">
        <f t="shared" si="216"/>
        <v>26.93966655532207</v>
      </c>
      <c r="CO108">
        <f t="shared" si="159"/>
        <v>7.6000000745824963</v>
      </c>
      <c r="CP108">
        <f t="shared" si="228"/>
        <v>20.481176543415849</v>
      </c>
      <c r="CQ108">
        <f t="shared" si="229"/>
        <v>11.11877654341585</v>
      </c>
      <c r="CR108">
        <f t="shared" si="230"/>
        <v>9.3623999999999992</v>
      </c>
      <c r="CS108">
        <f t="shared" si="160"/>
        <v>0.13898470679269812</v>
      </c>
      <c r="CX108" s="10">
        <v>44641.614583333336</v>
      </c>
      <c r="CY108">
        <v>13.06</v>
      </c>
      <c r="CZ108">
        <v>-19.66104</v>
      </c>
      <c r="DA108">
        <f t="shared" si="161"/>
        <v>19.66104</v>
      </c>
      <c r="DC108" s="11">
        <v>0.15</v>
      </c>
      <c r="DE108">
        <v>0</v>
      </c>
      <c r="DF108">
        <f t="shared" si="162"/>
        <v>0</v>
      </c>
      <c r="DG108">
        <f t="shared" si="163"/>
        <v>0</v>
      </c>
      <c r="DH108">
        <f t="shared" si="219"/>
        <v>36.270999999999972</v>
      </c>
      <c r="DI108">
        <v>0</v>
      </c>
      <c r="DJ108">
        <f t="shared" si="164"/>
        <v>0</v>
      </c>
      <c r="DK108">
        <f t="shared" si="165"/>
        <v>0</v>
      </c>
      <c r="DL108">
        <f t="shared" si="209"/>
        <v>42.578999999999965</v>
      </c>
      <c r="DM108">
        <v>0</v>
      </c>
      <c r="DN108">
        <f t="shared" si="166"/>
        <v>0</v>
      </c>
      <c r="DO108">
        <f t="shared" si="167"/>
        <v>0</v>
      </c>
      <c r="DP108">
        <f t="shared" ref="DP108:DP147" si="233">DN108*5*60/3600+DP107</f>
        <v>41.527666666666633</v>
      </c>
      <c r="DQ108">
        <v>0</v>
      </c>
      <c r="DR108">
        <f t="shared" si="168"/>
        <v>0</v>
      </c>
      <c r="DS108">
        <f t="shared" si="169"/>
        <v>0</v>
      </c>
      <c r="DT108">
        <f t="shared" si="210"/>
        <v>39.424999999999969</v>
      </c>
      <c r="DU108">
        <f t="shared" si="170"/>
        <v>0</v>
      </c>
      <c r="DV108">
        <f t="shared" si="231"/>
        <v>13.06</v>
      </c>
      <c r="DW108">
        <f t="shared" si="232"/>
        <v>-6.6010399999999994</v>
      </c>
      <c r="DX108">
        <f t="shared" si="171"/>
        <v>13.06</v>
      </c>
      <c r="DY108">
        <f t="shared" si="172"/>
        <v>-8.2512999999999989E-2</v>
      </c>
      <c r="EB108">
        <v>0</v>
      </c>
      <c r="EC108" s="4">
        <v>-2.02637104284691E-27</v>
      </c>
      <c r="ED108">
        <f t="shared" si="173"/>
        <v>-1.6886425357057585E-28</v>
      </c>
      <c r="EE108">
        <f t="shared" si="220"/>
        <v>35.99999999999816</v>
      </c>
      <c r="EF108">
        <v>0</v>
      </c>
      <c r="EG108" s="4">
        <v>6.3776902891622298E-41</v>
      </c>
      <c r="EH108">
        <f t="shared" si="174"/>
        <v>5.3147419076351917E-42</v>
      </c>
      <c r="EI108">
        <f t="shared" si="211"/>
        <v>42.579000252892101</v>
      </c>
      <c r="EJ108">
        <v>0</v>
      </c>
      <c r="EK108" s="4">
        <v>-6.6807123239570603E-42</v>
      </c>
      <c r="EL108">
        <f t="shared" si="175"/>
        <v>-5.5672602699642174E-43</v>
      </c>
      <c r="EM108">
        <f t="shared" ref="EM108:EM147" si="234">EK108*5*60/3600+EM107</f>
        <v>41.527666913317951</v>
      </c>
      <c r="EN108">
        <v>20</v>
      </c>
      <c r="EO108">
        <v>6.3080000630678201</v>
      </c>
      <c r="EP108">
        <f t="shared" si="176"/>
        <v>0.52566667192231831</v>
      </c>
      <c r="EQ108">
        <f t="shared" si="223"/>
        <v>28.543700187653457</v>
      </c>
      <c r="ER108">
        <f t="shared" si="177"/>
        <v>7.6000000759853261</v>
      </c>
      <c r="ES108">
        <f t="shared" si="178"/>
        <v>20.481176544785672</v>
      </c>
      <c r="ET108">
        <f t="shared" si="179"/>
        <v>0.82013654478567233</v>
      </c>
      <c r="EU108">
        <f t="shared" si="180"/>
        <v>19.66104</v>
      </c>
      <c r="EV108">
        <f t="shared" si="181"/>
        <v>1.0251706809820904E-2</v>
      </c>
      <c r="FB108" s="10">
        <v>44641.614583333336</v>
      </c>
      <c r="FC108">
        <v>13.06</v>
      </c>
      <c r="FD108">
        <v>-19.66104</v>
      </c>
      <c r="FE108">
        <f t="shared" si="182"/>
        <v>19.66104</v>
      </c>
      <c r="FG108" s="11">
        <v>0.15</v>
      </c>
      <c r="FI108">
        <v>0</v>
      </c>
      <c r="FJ108">
        <v>0</v>
      </c>
      <c r="FK108">
        <f t="shared" si="183"/>
        <v>0</v>
      </c>
      <c r="FL108">
        <f t="shared" si="221"/>
        <v>36.520000000000003</v>
      </c>
      <c r="FM108">
        <v>0</v>
      </c>
      <c r="FN108">
        <v>0</v>
      </c>
      <c r="FO108">
        <f t="shared" si="184"/>
        <v>0</v>
      </c>
      <c r="FP108">
        <f t="shared" si="212"/>
        <v>49.800000000000004</v>
      </c>
      <c r="FQ108">
        <v>0</v>
      </c>
      <c r="FR108">
        <v>0</v>
      </c>
      <c r="FS108">
        <f t="shared" si="185"/>
        <v>0</v>
      </c>
      <c r="FT108">
        <f t="shared" si="213"/>
        <v>39.840000000000003</v>
      </c>
      <c r="FU108">
        <f t="shared" si="186"/>
        <v>13.06</v>
      </c>
      <c r="FV108">
        <f t="shared" si="187"/>
        <v>-6.6010399999999994</v>
      </c>
      <c r="FW108">
        <f t="shared" si="188"/>
        <v>13.06</v>
      </c>
      <c r="FX108">
        <f t="shared" si="189"/>
        <v>0.16325000000000001</v>
      </c>
      <c r="GA108">
        <v>0</v>
      </c>
      <c r="GB108">
        <v>0</v>
      </c>
      <c r="GC108">
        <f t="shared" si="190"/>
        <v>0</v>
      </c>
      <c r="GD108">
        <f t="shared" si="222"/>
        <v>35.999999999999986</v>
      </c>
      <c r="GE108">
        <v>0</v>
      </c>
      <c r="GF108" s="4">
        <v>-1.74199816549064E-36</v>
      </c>
      <c r="GG108">
        <f t="shared" si="191"/>
        <v>-1.4516651379088667E-37</v>
      </c>
      <c r="GH108">
        <f t="shared" si="214"/>
        <v>46.739999999999938</v>
      </c>
      <c r="GI108">
        <v>0</v>
      </c>
      <c r="GJ108">
        <v>39.72</v>
      </c>
      <c r="GK108">
        <v>15.824500100660099</v>
      </c>
      <c r="GL108">
        <f t="shared" si="192"/>
        <v>1.3187083417216752</v>
      </c>
      <c r="GM108">
        <f t="shared" si="224"/>
        <v>19.796755361143994</v>
      </c>
      <c r="GN108">
        <f t="shared" si="193"/>
        <v>28.884500100660098</v>
      </c>
      <c r="GO108">
        <f t="shared" si="194"/>
        <v>9.2234601006600982</v>
      </c>
      <c r="GP108">
        <f t="shared" si="195"/>
        <v>19.66104</v>
      </c>
      <c r="GQ108">
        <f t="shared" si="196"/>
        <v>0.36105625125825125</v>
      </c>
    </row>
    <row r="109" spans="1:199" x14ac:dyDescent="0.35">
      <c r="A109" s="10">
        <v>44641.618055555555</v>
      </c>
      <c r="B109">
        <v>13.120200000000001</v>
      </c>
      <c r="C109">
        <v>-9.2347999999999999</v>
      </c>
      <c r="D109">
        <f t="shared" si="131"/>
        <v>9.2347999999999999</v>
      </c>
      <c r="F109">
        <v>0.15</v>
      </c>
      <c r="H109">
        <v>0</v>
      </c>
      <c r="I109">
        <f t="shared" si="225"/>
        <v>0</v>
      </c>
      <c r="J109">
        <f t="shared" si="132"/>
        <v>0</v>
      </c>
      <c r="K109">
        <f t="shared" si="217"/>
        <v>36.270999999999972</v>
      </c>
      <c r="L109">
        <v>0</v>
      </c>
      <c r="M109">
        <f t="shared" si="120"/>
        <v>0</v>
      </c>
      <c r="N109">
        <f t="shared" si="133"/>
        <v>0</v>
      </c>
      <c r="O109">
        <f t="shared" si="218"/>
        <v>42.578999999999965</v>
      </c>
      <c r="P109">
        <v>0</v>
      </c>
      <c r="Q109">
        <f t="shared" si="121"/>
        <v>0</v>
      </c>
      <c r="R109">
        <f t="shared" si="134"/>
        <v>0</v>
      </c>
      <c r="S109">
        <f t="shared" si="197"/>
        <v>41.527666666666633</v>
      </c>
      <c r="T109">
        <v>0</v>
      </c>
      <c r="U109">
        <f t="shared" si="122"/>
        <v>0</v>
      </c>
      <c r="V109">
        <f t="shared" si="135"/>
        <v>0</v>
      </c>
      <c r="W109">
        <f t="shared" si="198"/>
        <v>39.424999999999969</v>
      </c>
      <c r="X109">
        <f t="shared" si="136"/>
        <v>0</v>
      </c>
      <c r="Y109">
        <f t="shared" si="137"/>
        <v>13.120200000000001</v>
      </c>
      <c r="Z109">
        <f t="shared" si="138"/>
        <v>3.8854000000000006</v>
      </c>
      <c r="AA109">
        <f t="shared" si="226"/>
        <v>9.2347999999999999</v>
      </c>
      <c r="AB109">
        <f t="shared" si="139"/>
        <v>4.8567500000000006E-2</v>
      </c>
      <c r="AD109" s="31"/>
      <c r="AE109">
        <v>0</v>
      </c>
      <c r="AF109" s="4">
        <v>-2.2497201161313999E-27</v>
      </c>
      <c r="AG109">
        <f t="shared" si="140"/>
        <v>-1.8747667634428332E-28</v>
      </c>
      <c r="AH109">
        <f t="shared" si="199"/>
        <v>35.99999999999681</v>
      </c>
      <c r="AI109">
        <v>0</v>
      </c>
      <c r="AJ109" s="4">
        <v>4.9045446251368597E-41</v>
      </c>
      <c r="AK109">
        <f t="shared" si="141"/>
        <v>4.0871205209473829E-42</v>
      </c>
      <c r="AL109">
        <f t="shared" si="200"/>
        <v>42.57900024077459</v>
      </c>
      <c r="AM109">
        <v>0</v>
      </c>
      <c r="AN109" s="4">
        <v>2.22655816242731E-41</v>
      </c>
      <c r="AO109">
        <f t="shared" si="142"/>
        <v>1.8554651353560917E-42</v>
      </c>
      <c r="AP109">
        <f t="shared" si="201"/>
        <v>41.527666902316909</v>
      </c>
      <c r="AQ109">
        <v>20</v>
      </c>
      <c r="AR109">
        <v>6.3080000630678201</v>
      </c>
      <c r="AS109">
        <f t="shared" si="143"/>
        <v>0.52566667192231831</v>
      </c>
      <c r="AT109">
        <f t="shared" si="202"/>
        <v>29.069366859561196</v>
      </c>
      <c r="AU109">
        <f t="shared" si="144"/>
        <v>20.54137654478567</v>
      </c>
      <c r="AV109">
        <f t="shared" si="145"/>
        <v>11.306576544785671</v>
      </c>
      <c r="AW109">
        <f t="shared" si="124"/>
        <v>9.2347999999999999</v>
      </c>
      <c r="AX109">
        <f t="shared" si="146"/>
        <v>0.14133220680982089</v>
      </c>
      <c r="BB109">
        <v>0</v>
      </c>
      <c r="BC109" s="4">
        <v>1.59546473988749E-18</v>
      </c>
      <c r="BD109">
        <f t="shared" si="147"/>
        <v>1.3295539499062416E-19</v>
      </c>
      <c r="BE109">
        <f t="shared" si="203"/>
        <v>36.000000001294673</v>
      </c>
      <c r="BF109">
        <v>0</v>
      </c>
      <c r="BG109" s="4">
        <v>2.05400415510168E-18</v>
      </c>
      <c r="BH109">
        <f t="shared" si="148"/>
        <v>1.7116701292513999E-19</v>
      </c>
      <c r="BI109">
        <f t="shared" si="204"/>
        <v>42.57899999827756</v>
      </c>
      <c r="BJ109">
        <v>0</v>
      </c>
      <c r="BK109" s="4">
        <v>2.05400415510168E-18</v>
      </c>
      <c r="BL109">
        <f t="shared" si="149"/>
        <v>1.7116701292513999E-19</v>
      </c>
      <c r="BM109">
        <f t="shared" si="205"/>
        <v>41.527666667968077</v>
      </c>
      <c r="BN109">
        <v>20</v>
      </c>
      <c r="BO109">
        <v>6.3080000614912102</v>
      </c>
      <c r="BP109">
        <f t="shared" si="150"/>
        <v>0.52566667179093418</v>
      </c>
      <c r="BQ109">
        <f t="shared" si="215"/>
        <v>27.465333868445761</v>
      </c>
      <c r="BR109">
        <f t="shared" si="151"/>
        <v>20.541376542930834</v>
      </c>
      <c r="BS109">
        <f t="shared" si="152"/>
        <v>11.306576542930834</v>
      </c>
      <c r="BT109">
        <f t="shared" si="153"/>
        <v>9.2347999999999999</v>
      </c>
      <c r="BU109">
        <f t="shared" si="154"/>
        <v>0.14133220678663541</v>
      </c>
      <c r="BW109" s="11">
        <f t="shared" si="227"/>
        <v>10.193400061491211</v>
      </c>
      <c r="BY109">
        <v>0</v>
      </c>
      <c r="BZ109" s="4">
        <v>1.2192173576778701E-32</v>
      </c>
      <c r="CA109">
        <f t="shared" si="155"/>
        <v>1.0160144647315586E-33</v>
      </c>
      <c r="CB109">
        <f t="shared" si="206"/>
        <v>36.000000003792408</v>
      </c>
      <c r="CC109">
        <v>0</v>
      </c>
      <c r="CD109" s="4">
        <v>5.8107284044519403E-13</v>
      </c>
      <c r="CE109">
        <f t="shared" si="156"/>
        <v>4.8422736703766173E-14</v>
      </c>
      <c r="CF109">
        <f t="shared" si="207"/>
        <v>42.579000002484229</v>
      </c>
      <c r="CG109">
        <v>0</v>
      </c>
      <c r="CH109" s="4">
        <v>5.8107284044519403E-13</v>
      </c>
      <c r="CI109">
        <f t="shared" si="157"/>
        <v>4.8422736703766173E-14</v>
      </c>
      <c r="CJ109">
        <f t="shared" si="208"/>
        <v>41.527666668921768</v>
      </c>
      <c r="CK109">
        <v>20</v>
      </c>
      <c r="CL109">
        <v>6.3080000617931198</v>
      </c>
      <c r="CM109">
        <f t="shared" si="158"/>
        <v>0.52566667181609328</v>
      </c>
      <c r="CN109">
        <f t="shared" si="216"/>
        <v>27.465333227138164</v>
      </c>
      <c r="CO109">
        <f t="shared" si="159"/>
        <v>7.6000000744509419</v>
      </c>
      <c r="CP109">
        <f t="shared" si="228"/>
        <v>20.541376543287392</v>
      </c>
      <c r="CQ109">
        <f t="shared" si="229"/>
        <v>11.306576543287392</v>
      </c>
      <c r="CR109">
        <f t="shared" si="230"/>
        <v>9.2347999999999999</v>
      </c>
      <c r="CS109">
        <f t="shared" si="160"/>
        <v>0.1413322067910924</v>
      </c>
      <c r="CX109" s="10">
        <v>44641.618055555555</v>
      </c>
      <c r="CY109">
        <v>13.120200000000001</v>
      </c>
      <c r="CZ109">
        <v>-19.393080000000001</v>
      </c>
      <c r="DA109">
        <f t="shared" si="161"/>
        <v>19.393080000000001</v>
      </c>
      <c r="DC109" s="11">
        <v>0.15</v>
      </c>
      <c r="DE109">
        <v>0</v>
      </c>
      <c r="DF109">
        <f t="shared" si="162"/>
        <v>0</v>
      </c>
      <c r="DG109">
        <f t="shared" si="163"/>
        <v>0</v>
      </c>
      <c r="DH109">
        <f t="shared" si="219"/>
        <v>36.270999999999972</v>
      </c>
      <c r="DI109">
        <v>0</v>
      </c>
      <c r="DJ109">
        <f t="shared" si="164"/>
        <v>0</v>
      </c>
      <c r="DK109">
        <f t="shared" si="165"/>
        <v>0</v>
      </c>
      <c r="DL109">
        <f t="shared" si="209"/>
        <v>42.578999999999965</v>
      </c>
      <c r="DM109">
        <v>0</v>
      </c>
      <c r="DN109">
        <f t="shared" si="166"/>
        <v>0</v>
      </c>
      <c r="DO109">
        <f t="shared" si="167"/>
        <v>0</v>
      </c>
      <c r="DP109">
        <f t="shared" si="233"/>
        <v>41.527666666666633</v>
      </c>
      <c r="DQ109">
        <v>0</v>
      </c>
      <c r="DR109">
        <f t="shared" si="168"/>
        <v>0</v>
      </c>
      <c r="DS109">
        <f t="shared" si="169"/>
        <v>0</v>
      </c>
      <c r="DT109">
        <f t="shared" si="210"/>
        <v>39.424999999999969</v>
      </c>
      <c r="DU109">
        <f t="shared" si="170"/>
        <v>0</v>
      </c>
      <c r="DV109">
        <f t="shared" si="231"/>
        <v>13.120200000000001</v>
      </c>
      <c r="DW109">
        <f t="shared" si="232"/>
        <v>-6.2728800000000007</v>
      </c>
      <c r="DX109">
        <f t="shared" si="171"/>
        <v>13.120200000000001</v>
      </c>
      <c r="DY109">
        <f t="shared" si="172"/>
        <v>-7.8411000000000008E-2</v>
      </c>
      <c r="EB109">
        <v>0</v>
      </c>
      <c r="EC109" s="4">
        <v>-2.2711140794302599E-27</v>
      </c>
      <c r="ED109">
        <f t="shared" si="173"/>
        <v>-1.8925950661918831E-28</v>
      </c>
      <c r="EE109">
        <f t="shared" si="220"/>
        <v>35.99999999999816</v>
      </c>
      <c r="EF109">
        <v>0</v>
      </c>
      <c r="EG109" s="4">
        <v>1.6063456516459901E-41</v>
      </c>
      <c r="EH109">
        <f t="shared" si="174"/>
        <v>1.3386213763716584E-42</v>
      </c>
      <c r="EI109">
        <f t="shared" si="211"/>
        <v>42.579000252892101</v>
      </c>
      <c r="EJ109">
        <v>0</v>
      </c>
      <c r="EK109" s="4">
        <v>-6.42958212291925E-41</v>
      </c>
      <c r="EL109">
        <f t="shared" si="175"/>
        <v>-5.357985102432709E-42</v>
      </c>
      <c r="EM109">
        <f t="shared" si="234"/>
        <v>41.527666913317951</v>
      </c>
      <c r="EN109">
        <v>20</v>
      </c>
      <c r="EO109">
        <v>6.3080000630678104</v>
      </c>
      <c r="EP109">
        <f t="shared" si="176"/>
        <v>0.52566667192231753</v>
      </c>
      <c r="EQ109">
        <f t="shared" si="223"/>
        <v>29.069366859575773</v>
      </c>
      <c r="ER109">
        <f t="shared" si="177"/>
        <v>7.6000000759853137</v>
      </c>
      <c r="ES109">
        <f t="shared" si="178"/>
        <v>20.54137654478566</v>
      </c>
      <c r="ET109">
        <f t="shared" si="179"/>
        <v>1.1482965447856586</v>
      </c>
      <c r="EU109">
        <f t="shared" si="180"/>
        <v>19.393080000000001</v>
      </c>
      <c r="EV109">
        <f t="shared" si="181"/>
        <v>1.435370680982073E-2</v>
      </c>
      <c r="FB109" s="10">
        <v>44641.618055555555</v>
      </c>
      <c r="FC109">
        <v>13.120200000000001</v>
      </c>
      <c r="FD109">
        <v>-19.393080000000001</v>
      </c>
      <c r="FE109">
        <f t="shared" si="182"/>
        <v>19.393080000000001</v>
      </c>
      <c r="FG109" s="11">
        <v>0.15</v>
      </c>
      <c r="FI109">
        <v>0</v>
      </c>
      <c r="FJ109">
        <v>0</v>
      </c>
      <c r="FK109">
        <f t="shared" si="183"/>
        <v>0</v>
      </c>
      <c r="FL109">
        <f t="shared" si="221"/>
        <v>36.520000000000003</v>
      </c>
      <c r="FM109">
        <v>0</v>
      </c>
      <c r="FN109">
        <v>0</v>
      </c>
      <c r="FO109">
        <f t="shared" si="184"/>
        <v>0</v>
      </c>
      <c r="FP109">
        <f t="shared" si="212"/>
        <v>49.800000000000004</v>
      </c>
      <c r="FQ109">
        <v>0</v>
      </c>
      <c r="FR109">
        <v>0</v>
      </c>
      <c r="FS109">
        <f t="shared" si="185"/>
        <v>0</v>
      </c>
      <c r="FT109">
        <f t="shared" si="213"/>
        <v>39.840000000000003</v>
      </c>
      <c r="FU109">
        <f t="shared" si="186"/>
        <v>13.120200000000001</v>
      </c>
      <c r="FV109">
        <f t="shared" si="187"/>
        <v>-6.2728800000000007</v>
      </c>
      <c r="FW109">
        <f t="shared" si="188"/>
        <v>13.120200000000001</v>
      </c>
      <c r="FX109">
        <f t="shared" si="189"/>
        <v>0.1640025</v>
      </c>
      <c r="GA109">
        <v>0</v>
      </c>
      <c r="GB109" s="4">
        <v>-4.7556029860172898E-36</v>
      </c>
      <c r="GC109">
        <f t="shared" si="190"/>
        <v>-3.9630024883477412E-37</v>
      </c>
      <c r="GD109">
        <f t="shared" si="222"/>
        <v>35.999999999999986</v>
      </c>
      <c r="GE109">
        <v>0</v>
      </c>
      <c r="GF109">
        <v>0</v>
      </c>
      <c r="GG109">
        <f t="shared" si="191"/>
        <v>0</v>
      </c>
      <c r="GH109">
        <f t="shared" si="214"/>
        <v>46.739999999999938</v>
      </c>
      <c r="GI109">
        <v>0</v>
      </c>
      <c r="GJ109">
        <v>39.04</v>
      </c>
      <c r="GK109">
        <v>15.5521273007373</v>
      </c>
      <c r="GL109">
        <f t="shared" si="192"/>
        <v>1.2960106083947749</v>
      </c>
      <c r="GM109">
        <f t="shared" si="224"/>
        <v>21.092765969538767</v>
      </c>
      <c r="GN109">
        <f t="shared" si="193"/>
        <v>28.672327300737301</v>
      </c>
      <c r="GO109">
        <f t="shared" si="194"/>
        <v>9.2792473007372998</v>
      </c>
      <c r="GP109">
        <f t="shared" si="195"/>
        <v>19.393080000000001</v>
      </c>
      <c r="GQ109">
        <f t="shared" si="196"/>
        <v>0.35840409125921624</v>
      </c>
    </row>
    <row r="110" spans="1:199" x14ac:dyDescent="0.35">
      <c r="A110" s="10">
        <v>44641.621527777781</v>
      </c>
      <c r="B110">
        <v>13.0396</v>
      </c>
      <c r="C110">
        <v>-9.0112000000000005</v>
      </c>
      <c r="D110">
        <f t="shared" si="131"/>
        <v>9.0112000000000005</v>
      </c>
      <c r="F110">
        <v>0.15</v>
      </c>
      <c r="H110">
        <v>0</v>
      </c>
      <c r="I110">
        <f t="shared" si="225"/>
        <v>0</v>
      </c>
      <c r="J110">
        <f t="shared" si="132"/>
        <v>0</v>
      </c>
      <c r="K110">
        <f t="shared" si="217"/>
        <v>36.270999999999972</v>
      </c>
      <c r="L110">
        <v>0</v>
      </c>
      <c r="M110">
        <f t="shared" si="120"/>
        <v>0</v>
      </c>
      <c r="N110">
        <f t="shared" si="133"/>
        <v>0</v>
      </c>
      <c r="O110">
        <f t="shared" si="218"/>
        <v>42.578999999999965</v>
      </c>
      <c r="P110">
        <v>0</v>
      </c>
      <c r="Q110">
        <f t="shared" si="121"/>
        <v>0</v>
      </c>
      <c r="R110">
        <f t="shared" si="134"/>
        <v>0</v>
      </c>
      <c r="S110">
        <f t="shared" si="197"/>
        <v>41.527666666666633</v>
      </c>
      <c r="T110">
        <v>0</v>
      </c>
      <c r="U110">
        <f t="shared" si="122"/>
        <v>0</v>
      </c>
      <c r="V110">
        <f t="shared" si="135"/>
        <v>0</v>
      </c>
      <c r="W110">
        <f t="shared" si="198"/>
        <v>39.424999999999969</v>
      </c>
      <c r="X110">
        <f t="shared" si="136"/>
        <v>0</v>
      </c>
      <c r="Y110">
        <f t="shared" si="137"/>
        <v>13.0396</v>
      </c>
      <c r="Z110">
        <f t="shared" si="138"/>
        <v>4.0283999999999995</v>
      </c>
      <c r="AA110">
        <f t="shared" si="226"/>
        <v>9.0112000000000005</v>
      </c>
      <c r="AB110">
        <f t="shared" si="139"/>
        <v>5.035499999999999E-2</v>
      </c>
      <c r="AD110" s="31"/>
      <c r="AE110">
        <v>0</v>
      </c>
      <c r="AF110" s="4">
        <v>-5.7847046175541197E-28</v>
      </c>
      <c r="AG110">
        <f t="shared" si="140"/>
        <v>-4.8205871812950996E-29</v>
      </c>
      <c r="AH110">
        <f t="shared" si="199"/>
        <v>35.99999999999681</v>
      </c>
      <c r="AI110">
        <v>0</v>
      </c>
      <c r="AJ110" s="4">
        <v>-1.2936629776569399E-40</v>
      </c>
      <c r="AK110">
        <f t="shared" si="141"/>
        <v>-1.0780524813807833E-41</v>
      </c>
      <c r="AL110">
        <f t="shared" si="200"/>
        <v>42.57900024077459</v>
      </c>
      <c r="AM110">
        <v>0</v>
      </c>
      <c r="AN110" s="4">
        <v>1.7341112286596601E-41</v>
      </c>
      <c r="AO110">
        <f t="shared" si="142"/>
        <v>1.445092690549717E-42</v>
      </c>
      <c r="AP110">
        <f t="shared" si="201"/>
        <v>41.527666902316909</v>
      </c>
      <c r="AQ110">
        <v>20</v>
      </c>
      <c r="AR110">
        <v>6.3080000630678201</v>
      </c>
      <c r="AS110">
        <f t="shared" si="143"/>
        <v>0.52566667192231831</v>
      </c>
      <c r="AT110">
        <f t="shared" si="202"/>
        <v>29.595033531483516</v>
      </c>
      <c r="AU110">
        <f t="shared" si="144"/>
        <v>20.46077654478567</v>
      </c>
      <c r="AV110">
        <f t="shared" si="145"/>
        <v>11.449576544785669</v>
      </c>
      <c r="AW110">
        <f t="shared" si="124"/>
        <v>9.0112000000000005</v>
      </c>
      <c r="AX110">
        <f t="shared" si="146"/>
        <v>0.14311970680982086</v>
      </c>
      <c r="BB110">
        <v>0</v>
      </c>
      <c r="BC110" s="4">
        <v>1.59546473988751E-18</v>
      </c>
      <c r="BD110">
        <f t="shared" si="147"/>
        <v>1.3295539499062585E-19</v>
      </c>
      <c r="BE110">
        <f t="shared" si="203"/>
        <v>36.000000001294673</v>
      </c>
      <c r="BF110">
        <v>0</v>
      </c>
      <c r="BG110" s="4">
        <v>2.0540041619435099E-18</v>
      </c>
      <c r="BH110">
        <f t="shared" si="148"/>
        <v>1.7116701349529249E-19</v>
      </c>
      <c r="BI110">
        <f t="shared" si="204"/>
        <v>42.57899999827756</v>
      </c>
      <c r="BJ110">
        <v>0</v>
      </c>
      <c r="BK110" s="4">
        <v>2.0540029385861101E-18</v>
      </c>
      <c r="BL110">
        <f t="shared" si="149"/>
        <v>1.7116691154884253E-19</v>
      </c>
      <c r="BM110">
        <f t="shared" si="205"/>
        <v>41.527666667968077</v>
      </c>
      <c r="BN110">
        <v>20</v>
      </c>
      <c r="BO110">
        <v>6.3080000614824296</v>
      </c>
      <c r="BP110">
        <f t="shared" si="150"/>
        <v>0.52566667179020254</v>
      </c>
      <c r="BQ110">
        <f t="shared" si="215"/>
        <v>27.991000540235962</v>
      </c>
      <c r="BR110">
        <f t="shared" si="151"/>
        <v>20.460776542920506</v>
      </c>
      <c r="BS110">
        <f t="shared" si="152"/>
        <v>11.449576542920505</v>
      </c>
      <c r="BT110">
        <f t="shared" si="153"/>
        <v>9.0112000000000005</v>
      </c>
      <c r="BU110">
        <f t="shared" si="154"/>
        <v>0.14311970678650632</v>
      </c>
      <c r="BW110" s="11">
        <f t="shared" si="227"/>
        <v>10.336400061482431</v>
      </c>
      <c r="BY110">
        <v>0</v>
      </c>
      <c r="BZ110">
        <v>0</v>
      </c>
      <c r="CA110">
        <f t="shared" si="155"/>
        <v>0</v>
      </c>
      <c r="CB110">
        <f t="shared" si="206"/>
        <v>36.000000003792408</v>
      </c>
      <c r="CC110">
        <v>0</v>
      </c>
      <c r="CD110" s="4">
        <v>5.8107284043716597E-13</v>
      </c>
      <c r="CE110">
        <f t="shared" si="156"/>
        <v>4.8422736703097169E-14</v>
      </c>
      <c r="CF110">
        <f t="shared" si="207"/>
        <v>42.579000002484278</v>
      </c>
      <c r="CG110">
        <v>0</v>
      </c>
      <c r="CH110" s="4">
        <v>5.8107284032653602E-13</v>
      </c>
      <c r="CI110">
        <f t="shared" si="157"/>
        <v>4.8422736693878004E-14</v>
      </c>
      <c r="CJ110">
        <f t="shared" si="208"/>
        <v>41.527666668921817</v>
      </c>
      <c r="CK110">
        <v>20</v>
      </c>
      <c r="CL110">
        <v>6.3080000618672702</v>
      </c>
      <c r="CM110">
        <f t="shared" si="158"/>
        <v>0.52566667182227256</v>
      </c>
      <c r="CN110">
        <f t="shared" si="216"/>
        <v>27.990999898960435</v>
      </c>
      <c r="CO110">
        <f t="shared" si="159"/>
        <v>7.6000000745402803</v>
      </c>
      <c r="CP110">
        <f t="shared" si="228"/>
        <v>20.460776543374628</v>
      </c>
      <c r="CQ110">
        <f t="shared" si="229"/>
        <v>11.449576543374627</v>
      </c>
      <c r="CR110">
        <f t="shared" si="230"/>
        <v>9.0112000000000005</v>
      </c>
      <c r="CS110">
        <f t="shared" si="160"/>
        <v>0.14311970679218283</v>
      </c>
      <c r="CX110" s="10">
        <v>44641.621527777781</v>
      </c>
      <c r="CY110">
        <v>13.0396</v>
      </c>
      <c r="CZ110">
        <v>-18.92352</v>
      </c>
      <c r="DA110">
        <f t="shared" si="161"/>
        <v>18.92352</v>
      </c>
      <c r="DC110" s="11">
        <v>0.15</v>
      </c>
      <c r="DE110">
        <v>0</v>
      </c>
      <c r="DF110">
        <f t="shared" si="162"/>
        <v>0</v>
      </c>
      <c r="DG110">
        <f t="shared" si="163"/>
        <v>0</v>
      </c>
      <c r="DH110">
        <f t="shared" si="219"/>
        <v>36.270999999999972</v>
      </c>
      <c r="DI110">
        <v>0</v>
      </c>
      <c r="DJ110">
        <f t="shared" si="164"/>
        <v>0</v>
      </c>
      <c r="DK110">
        <f t="shared" si="165"/>
        <v>0</v>
      </c>
      <c r="DL110">
        <f t="shared" si="209"/>
        <v>42.578999999999965</v>
      </c>
      <c r="DM110">
        <v>0</v>
      </c>
      <c r="DN110">
        <f t="shared" si="166"/>
        <v>0</v>
      </c>
      <c r="DO110">
        <f t="shared" si="167"/>
        <v>0</v>
      </c>
      <c r="DP110">
        <f t="shared" si="233"/>
        <v>41.527666666666633</v>
      </c>
      <c r="DQ110">
        <v>0</v>
      </c>
      <c r="DR110">
        <f t="shared" si="168"/>
        <v>0</v>
      </c>
      <c r="DS110">
        <f t="shared" si="169"/>
        <v>0</v>
      </c>
      <c r="DT110">
        <f t="shared" si="210"/>
        <v>39.424999999999969</v>
      </c>
      <c r="DU110">
        <f t="shared" si="170"/>
        <v>0</v>
      </c>
      <c r="DV110">
        <f t="shared" si="231"/>
        <v>13.0396</v>
      </c>
      <c r="DW110">
        <f t="shared" si="232"/>
        <v>-5.8839199999999998</v>
      </c>
      <c r="DX110">
        <f t="shared" si="171"/>
        <v>13.0396</v>
      </c>
      <c r="DY110">
        <f t="shared" si="172"/>
        <v>-7.3548999999999989E-2</v>
      </c>
      <c r="EB110">
        <v>0</v>
      </c>
      <c r="EC110" s="4">
        <v>-2.27022949980681E-27</v>
      </c>
      <c r="ED110">
        <f t="shared" si="173"/>
        <v>-1.891857916505675E-28</v>
      </c>
      <c r="EE110">
        <f t="shared" si="220"/>
        <v>35.99999999999816</v>
      </c>
      <c r="EF110">
        <v>0</v>
      </c>
      <c r="EG110" s="4">
        <v>-1.17742396316617E-41</v>
      </c>
      <c r="EH110">
        <f t="shared" si="174"/>
        <v>-9.8118663597180825E-43</v>
      </c>
      <c r="EI110">
        <f t="shared" si="211"/>
        <v>42.579000252892101</v>
      </c>
      <c r="EJ110">
        <v>0</v>
      </c>
      <c r="EK110" s="4">
        <v>-2.17968680884805E-40</v>
      </c>
      <c r="EL110">
        <f t="shared" si="175"/>
        <v>-1.8164056740400418E-41</v>
      </c>
      <c r="EM110">
        <f t="shared" si="234"/>
        <v>41.527666913317951</v>
      </c>
      <c r="EN110">
        <v>20</v>
      </c>
      <c r="EO110">
        <v>6.3080000630678104</v>
      </c>
      <c r="EP110">
        <f t="shared" si="176"/>
        <v>0.52566667192231753</v>
      </c>
      <c r="EQ110">
        <f t="shared" si="223"/>
        <v>29.595033531498089</v>
      </c>
      <c r="ER110">
        <f t="shared" si="177"/>
        <v>7.6000000759853137</v>
      </c>
      <c r="ES110">
        <f t="shared" si="178"/>
        <v>20.460776544785659</v>
      </c>
      <c r="ET110">
        <f t="shared" si="179"/>
        <v>1.5372565447856594</v>
      </c>
      <c r="EU110">
        <f t="shared" si="180"/>
        <v>18.92352</v>
      </c>
      <c r="EV110">
        <f t="shared" si="181"/>
        <v>1.9215706809820741E-2</v>
      </c>
      <c r="FB110" s="10">
        <v>44641.621527777781</v>
      </c>
      <c r="FC110">
        <v>13.0396</v>
      </c>
      <c r="FD110">
        <v>-18.92352</v>
      </c>
      <c r="FE110">
        <f t="shared" si="182"/>
        <v>18.92352</v>
      </c>
      <c r="FG110" s="11">
        <v>0.15</v>
      </c>
      <c r="FI110">
        <v>0</v>
      </c>
      <c r="FJ110">
        <v>0</v>
      </c>
      <c r="FK110">
        <f t="shared" si="183"/>
        <v>0</v>
      </c>
      <c r="FL110">
        <f t="shared" si="221"/>
        <v>36.520000000000003</v>
      </c>
      <c r="FM110">
        <v>0</v>
      </c>
      <c r="FN110">
        <v>0</v>
      </c>
      <c r="FO110">
        <f t="shared" si="184"/>
        <v>0</v>
      </c>
      <c r="FP110">
        <f t="shared" si="212"/>
        <v>49.800000000000004</v>
      </c>
      <c r="FQ110">
        <v>0</v>
      </c>
      <c r="FR110">
        <v>0</v>
      </c>
      <c r="FS110">
        <f t="shared" si="185"/>
        <v>0</v>
      </c>
      <c r="FT110">
        <f t="shared" si="213"/>
        <v>39.840000000000003</v>
      </c>
      <c r="FU110">
        <f t="shared" si="186"/>
        <v>13.0396</v>
      </c>
      <c r="FV110">
        <f t="shared" si="187"/>
        <v>-5.8839199999999998</v>
      </c>
      <c r="FW110">
        <f t="shared" si="188"/>
        <v>13.0396</v>
      </c>
      <c r="FX110">
        <f t="shared" si="189"/>
        <v>0.16299500000000003</v>
      </c>
      <c r="GA110">
        <v>0</v>
      </c>
      <c r="GB110">
        <v>0</v>
      </c>
      <c r="GC110">
        <f t="shared" si="190"/>
        <v>0</v>
      </c>
      <c r="GD110">
        <f t="shared" si="222"/>
        <v>35.999999999999986</v>
      </c>
      <c r="GE110">
        <v>0</v>
      </c>
      <c r="GF110" s="4">
        <v>-9.1453247295823598E-38</v>
      </c>
      <c r="GG110">
        <f t="shared" si="191"/>
        <v>-7.6211039413186331E-39</v>
      </c>
      <c r="GH110">
        <f t="shared" si="214"/>
        <v>46.739999999999938</v>
      </c>
      <c r="GI110">
        <v>0</v>
      </c>
      <c r="GJ110">
        <v>38.229999999999997</v>
      </c>
      <c r="GK110">
        <v>15.2292905008315</v>
      </c>
      <c r="GL110">
        <f t="shared" si="192"/>
        <v>1.2691075417359583</v>
      </c>
      <c r="GM110">
        <f t="shared" si="224"/>
        <v>22.361873511274727</v>
      </c>
      <c r="GN110">
        <f t="shared" si="193"/>
        <v>28.2688905008315</v>
      </c>
      <c r="GO110">
        <f t="shared" si="194"/>
        <v>9.3453705008314998</v>
      </c>
      <c r="GP110">
        <f t="shared" si="195"/>
        <v>18.92352</v>
      </c>
      <c r="GQ110">
        <f t="shared" si="196"/>
        <v>0.35336113126039376</v>
      </c>
    </row>
    <row r="111" spans="1:199" x14ac:dyDescent="0.35">
      <c r="A111" s="10">
        <v>44641.625</v>
      </c>
      <c r="B111">
        <v>12.804600000000001</v>
      </c>
      <c r="C111">
        <v>-8.9420000000000002</v>
      </c>
      <c r="D111">
        <f t="shared" si="131"/>
        <v>8.9420000000000002</v>
      </c>
      <c r="F111">
        <v>0.15071000000000001</v>
      </c>
      <c r="H111">
        <v>0</v>
      </c>
      <c r="I111">
        <f t="shared" si="225"/>
        <v>0</v>
      </c>
      <c r="J111">
        <f t="shared" si="132"/>
        <v>0</v>
      </c>
      <c r="K111">
        <f t="shared" si="217"/>
        <v>36.270999999999972</v>
      </c>
      <c r="L111">
        <v>0</v>
      </c>
      <c r="M111">
        <f t="shared" si="120"/>
        <v>0</v>
      </c>
      <c r="N111">
        <f t="shared" si="133"/>
        <v>0</v>
      </c>
      <c r="O111">
        <f t="shared" si="218"/>
        <v>42.578999999999965</v>
      </c>
      <c r="P111">
        <v>0</v>
      </c>
      <c r="Q111">
        <f t="shared" si="121"/>
        <v>0</v>
      </c>
      <c r="R111">
        <f t="shared" si="134"/>
        <v>0</v>
      </c>
      <c r="S111">
        <f t="shared" si="197"/>
        <v>41.527666666666633</v>
      </c>
      <c r="T111">
        <v>0</v>
      </c>
      <c r="U111">
        <f t="shared" si="122"/>
        <v>0</v>
      </c>
      <c r="V111">
        <f t="shared" si="135"/>
        <v>0</v>
      </c>
      <c r="W111">
        <f t="shared" si="198"/>
        <v>39.424999999999969</v>
      </c>
      <c r="X111">
        <f t="shared" si="136"/>
        <v>0</v>
      </c>
      <c r="Y111">
        <f t="shared" si="137"/>
        <v>12.804600000000001</v>
      </c>
      <c r="Z111">
        <f t="shared" si="138"/>
        <v>3.8626000000000005</v>
      </c>
      <c r="AA111">
        <f t="shared" si="226"/>
        <v>8.9420000000000002</v>
      </c>
      <c r="AB111">
        <f t="shared" si="139"/>
        <v>4.851103716666668E-2</v>
      </c>
      <c r="AD111" s="31"/>
      <c r="AE111">
        <v>0</v>
      </c>
      <c r="AF111" s="4">
        <v>1.64887731369391E-27</v>
      </c>
      <c r="AG111">
        <f t="shared" si="140"/>
        <v>1.3740644280782583E-28</v>
      </c>
      <c r="AH111">
        <f t="shared" si="199"/>
        <v>35.99999999999681</v>
      </c>
      <c r="AI111">
        <v>0</v>
      </c>
      <c r="AJ111" s="4">
        <v>-2.0723006000398098E-40</v>
      </c>
      <c r="AK111">
        <f t="shared" si="141"/>
        <v>-1.7269171666998416E-41</v>
      </c>
      <c r="AL111">
        <f t="shared" si="200"/>
        <v>42.57900024077459</v>
      </c>
      <c r="AM111">
        <v>0</v>
      </c>
      <c r="AN111" s="4">
        <v>-3.2259432077068001E-40</v>
      </c>
      <c r="AO111">
        <f t="shared" si="142"/>
        <v>-2.6882860064223331E-41</v>
      </c>
      <c r="AP111">
        <f t="shared" si="201"/>
        <v>41.527666902316909</v>
      </c>
      <c r="AQ111">
        <v>20</v>
      </c>
      <c r="AR111">
        <v>6.3080000630677802</v>
      </c>
      <c r="AS111">
        <f t="shared" si="143"/>
        <v>0.52566667192231498</v>
      </c>
      <c r="AT111">
        <f t="shared" si="202"/>
        <v>30.120700203405832</v>
      </c>
      <c r="AU111">
        <f t="shared" si="144"/>
        <v>20.225776544785624</v>
      </c>
      <c r="AV111">
        <f t="shared" si="145"/>
        <v>11.283776544785624</v>
      </c>
      <c r="AW111">
        <f t="shared" si="124"/>
        <v>8.9420000000000002</v>
      </c>
      <c r="AX111">
        <f t="shared" si="146"/>
        <v>0.14171483025538681</v>
      </c>
      <c r="BB111">
        <v>0</v>
      </c>
      <c r="BC111" s="4">
        <v>1.59546451136851E-18</v>
      </c>
      <c r="BD111">
        <f t="shared" si="147"/>
        <v>1.3295537594737583E-19</v>
      </c>
      <c r="BE111">
        <f t="shared" si="203"/>
        <v>36.000000001294673</v>
      </c>
      <c r="BF111">
        <v>0</v>
      </c>
      <c r="BG111" s="4">
        <v>2.05400390975732E-18</v>
      </c>
      <c r="BH111">
        <f t="shared" si="148"/>
        <v>1.7116699247977667E-19</v>
      </c>
      <c r="BI111">
        <f t="shared" si="204"/>
        <v>42.57899999827756</v>
      </c>
      <c r="BJ111">
        <v>0</v>
      </c>
      <c r="BK111" s="4">
        <v>2.05400390975732E-18</v>
      </c>
      <c r="BL111">
        <f t="shared" si="149"/>
        <v>1.7116699247977667E-19</v>
      </c>
      <c r="BM111">
        <f t="shared" si="205"/>
        <v>41.527666667968077</v>
      </c>
      <c r="BN111">
        <v>20</v>
      </c>
      <c r="BO111">
        <v>6.3080000614776699</v>
      </c>
      <c r="BP111">
        <f t="shared" si="150"/>
        <v>0.52566667178980586</v>
      </c>
      <c r="BQ111">
        <f t="shared" si="215"/>
        <v>28.516667212025769</v>
      </c>
      <c r="BR111">
        <f t="shared" si="151"/>
        <v>20.225776542914907</v>
      </c>
      <c r="BS111">
        <f t="shared" si="152"/>
        <v>11.283776542914907</v>
      </c>
      <c r="BT111">
        <f t="shared" si="153"/>
        <v>8.9420000000000002</v>
      </c>
      <c r="BU111">
        <f t="shared" si="154"/>
        <v>0.14171483023189216</v>
      </c>
      <c r="BW111" s="11">
        <f t="shared" si="227"/>
        <v>10.170600061477671</v>
      </c>
      <c r="BY111">
        <v>0</v>
      </c>
      <c r="BZ111" s="4">
        <v>-5.1290983495715902E-33</v>
      </c>
      <c r="CA111">
        <f t="shared" si="155"/>
        <v>-4.2742486246429919E-34</v>
      </c>
      <c r="CB111">
        <f t="shared" si="206"/>
        <v>36.000000003792408</v>
      </c>
      <c r="CC111">
        <v>0</v>
      </c>
      <c r="CD111" s="4">
        <v>5.8107283674604304E-13</v>
      </c>
      <c r="CE111">
        <f t="shared" si="156"/>
        <v>4.8422736395503591E-14</v>
      </c>
      <c r="CF111">
        <f t="shared" si="207"/>
        <v>42.579000002484328</v>
      </c>
      <c r="CG111">
        <v>0</v>
      </c>
      <c r="CH111" s="4">
        <v>5.8107283674604304E-13</v>
      </c>
      <c r="CI111">
        <f t="shared" si="157"/>
        <v>4.8422736395503591E-14</v>
      </c>
      <c r="CJ111">
        <f t="shared" si="208"/>
        <v>41.527666668921867</v>
      </c>
      <c r="CK111">
        <v>20</v>
      </c>
      <c r="CL111">
        <v>6.3080000618847096</v>
      </c>
      <c r="CM111">
        <f t="shared" si="158"/>
        <v>0.52566667182372584</v>
      </c>
      <c r="CN111">
        <f t="shared" si="216"/>
        <v>28.51666657078416</v>
      </c>
      <c r="CO111">
        <f t="shared" si="159"/>
        <v>7.600000074561291</v>
      </c>
      <c r="CP111">
        <f t="shared" si="228"/>
        <v>20.225776543395142</v>
      </c>
      <c r="CQ111">
        <f t="shared" si="229"/>
        <v>11.283776543395142</v>
      </c>
      <c r="CR111">
        <f t="shared" si="230"/>
        <v>8.9420000000000002</v>
      </c>
      <c r="CS111">
        <f t="shared" si="160"/>
        <v>0.1417148302379235</v>
      </c>
      <c r="CX111" s="10">
        <v>44641.625</v>
      </c>
      <c r="CY111">
        <v>12.804600000000001</v>
      </c>
      <c r="CZ111">
        <v>-18.778199999999998</v>
      </c>
      <c r="DA111">
        <f t="shared" si="161"/>
        <v>18.778199999999998</v>
      </c>
      <c r="DC111" s="11">
        <v>0.15071000000000001</v>
      </c>
      <c r="DE111">
        <v>0</v>
      </c>
      <c r="DF111">
        <f t="shared" si="162"/>
        <v>0</v>
      </c>
      <c r="DG111">
        <f t="shared" si="163"/>
        <v>0</v>
      </c>
      <c r="DH111">
        <f t="shared" si="219"/>
        <v>36.270999999999972</v>
      </c>
      <c r="DI111">
        <v>0</v>
      </c>
      <c r="DJ111">
        <f t="shared" si="164"/>
        <v>0</v>
      </c>
      <c r="DK111">
        <f t="shared" si="165"/>
        <v>0</v>
      </c>
      <c r="DL111">
        <f t="shared" si="209"/>
        <v>42.578999999999965</v>
      </c>
      <c r="DM111">
        <v>0</v>
      </c>
      <c r="DN111">
        <f t="shared" si="166"/>
        <v>0</v>
      </c>
      <c r="DO111">
        <f t="shared" si="167"/>
        <v>0</v>
      </c>
      <c r="DP111">
        <f t="shared" si="233"/>
        <v>41.527666666666633</v>
      </c>
      <c r="DQ111">
        <v>0</v>
      </c>
      <c r="DR111">
        <f t="shared" si="168"/>
        <v>0</v>
      </c>
      <c r="DS111">
        <f t="shared" si="169"/>
        <v>0</v>
      </c>
      <c r="DT111">
        <f t="shared" si="210"/>
        <v>39.424999999999969</v>
      </c>
      <c r="DU111">
        <f t="shared" si="170"/>
        <v>0</v>
      </c>
      <c r="DV111">
        <f t="shared" si="231"/>
        <v>12.804600000000001</v>
      </c>
      <c r="DW111">
        <f t="shared" si="232"/>
        <v>-5.9735999999999976</v>
      </c>
      <c r="DX111">
        <f t="shared" si="171"/>
        <v>12.804600000000001</v>
      </c>
      <c r="DY111">
        <f t="shared" si="172"/>
        <v>-7.502343799999997E-2</v>
      </c>
      <c r="EB111">
        <v>0</v>
      </c>
      <c r="EC111" s="4">
        <v>-2.181117106466E-27</v>
      </c>
      <c r="ED111">
        <f t="shared" si="173"/>
        <v>-1.8175975887216668E-28</v>
      </c>
      <c r="EE111">
        <f t="shared" si="220"/>
        <v>35.99999999999816</v>
      </c>
      <c r="EF111">
        <v>0</v>
      </c>
      <c r="EG111" s="4">
        <v>-2.9969570256514802E-41</v>
      </c>
      <c r="EH111">
        <f t="shared" si="174"/>
        <v>-2.4974641880429001E-42</v>
      </c>
      <c r="EI111">
        <f t="shared" si="211"/>
        <v>42.579000252892101</v>
      </c>
      <c r="EJ111">
        <v>0</v>
      </c>
      <c r="EK111" s="4">
        <v>-4.2403554273931E-41</v>
      </c>
      <c r="EL111">
        <f t="shared" si="175"/>
        <v>-3.5336295228275833E-42</v>
      </c>
      <c r="EM111">
        <f t="shared" si="234"/>
        <v>41.527666913317951</v>
      </c>
      <c r="EN111">
        <v>20</v>
      </c>
      <c r="EO111">
        <v>6.3080000630677704</v>
      </c>
      <c r="EP111">
        <f t="shared" si="176"/>
        <v>0.5256666719223142</v>
      </c>
      <c r="EQ111">
        <f t="shared" si="223"/>
        <v>30.120700203420402</v>
      </c>
      <c r="ER111">
        <f t="shared" si="177"/>
        <v>7.6000000759852657</v>
      </c>
      <c r="ES111">
        <f t="shared" si="178"/>
        <v>20.225776544785614</v>
      </c>
      <c r="ET111">
        <f t="shared" si="179"/>
        <v>1.4475765447856155</v>
      </c>
      <c r="EU111">
        <f t="shared" si="180"/>
        <v>18.778199999999998</v>
      </c>
      <c r="EV111">
        <f t="shared" si="181"/>
        <v>1.8180355088720009E-2</v>
      </c>
      <c r="FB111" s="10">
        <v>44641.625</v>
      </c>
      <c r="FC111">
        <v>12.804600000000001</v>
      </c>
      <c r="FD111">
        <v>-18.778199999999998</v>
      </c>
      <c r="FE111">
        <f t="shared" si="182"/>
        <v>18.778199999999998</v>
      </c>
      <c r="FG111" s="11">
        <v>0.15071000000000001</v>
      </c>
      <c r="FI111">
        <v>0</v>
      </c>
      <c r="FJ111">
        <v>0</v>
      </c>
      <c r="FK111">
        <f t="shared" si="183"/>
        <v>0</v>
      </c>
      <c r="FL111">
        <f t="shared" si="221"/>
        <v>36.520000000000003</v>
      </c>
      <c r="FM111">
        <v>0</v>
      </c>
      <c r="FN111">
        <v>0</v>
      </c>
      <c r="FO111">
        <f t="shared" si="184"/>
        <v>0</v>
      </c>
      <c r="FP111">
        <f t="shared" si="212"/>
        <v>49.800000000000004</v>
      </c>
      <c r="FQ111">
        <v>0</v>
      </c>
      <c r="FR111">
        <v>0</v>
      </c>
      <c r="FS111">
        <f t="shared" si="185"/>
        <v>0</v>
      </c>
      <c r="FT111">
        <f t="shared" si="213"/>
        <v>39.840000000000003</v>
      </c>
      <c r="FU111">
        <f t="shared" si="186"/>
        <v>12.804600000000001</v>
      </c>
      <c r="FV111">
        <f t="shared" si="187"/>
        <v>-5.9735999999999976</v>
      </c>
      <c r="FW111">
        <f t="shared" si="188"/>
        <v>12.804600000000001</v>
      </c>
      <c r="FX111">
        <f t="shared" si="189"/>
        <v>0.1608151055</v>
      </c>
      <c r="GA111">
        <v>0</v>
      </c>
      <c r="GB111">
        <v>0</v>
      </c>
      <c r="GC111">
        <f t="shared" si="190"/>
        <v>0</v>
      </c>
      <c r="GD111">
        <f t="shared" si="222"/>
        <v>35.999999999999986</v>
      </c>
      <c r="GE111">
        <v>0</v>
      </c>
      <c r="GF111" s="4">
        <v>-7.0704654734781902E-37</v>
      </c>
      <c r="GG111">
        <f t="shared" si="191"/>
        <v>-5.8920545612318248E-38</v>
      </c>
      <c r="GH111">
        <f t="shared" si="214"/>
        <v>46.739999999999938</v>
      </c>
      <c r="GI111">
        <v>0</v>
      </c>
      <c r="GJ111">
        <v>38.17</v>
      </c>
      <c r="GK111">
        <v>15.206477206880001</v>
      </c>
      <c r="GL111">
        <f t="shared" si="192"/>
        <v>1.2672064339066669</v>
      </c>
      <c r="GM111">
        <f t="shared" si="224"/>
        <v>23.629079945181395</v>
      </c>
      <c r="GN111">
        <f t="shared" si="193"/>
        <v>28.011077206880003</v>
      </c>
      <c r="GO111">
        <f t="shared" si="194"/>
        <v>9.2328772068800049</v>
      </c>
      <c r="GP111">
        <f t="shared" si="195"/>
        <v>18.778199999999998</v>
      </c>
      <c r="GQ111">
        <f t="shared" si="196"/>
        <v>0.35179578715407378</v>
      </c>
    </row>
    <row r="112" spans="1:199" x14ac:dyDescent="0.35">
      <c r="A112" s="10">
        <v>44641.628472222219</v>
      </c>
      <c r="B112">
        <v>12.9726</v>
      </c>
      <c r="C112">
        <v>-8.8783999999999992</v>
      </c>
      <c r="D112">
        <f t="shared" si="131"/>
        <v>8.8783999999999992</v>
      </c>
      <c r="F112">
        <v>0.15071000000000001</v>
      </c>
      <c r="H112">
        <v>0</v>
      </c>
      <c r="I112">
        <f t="shared" si="225"/>
        <v>0</v>
      </c>
      <c r="J112">
        <f t="shared" si="132"/>
        <v>0</v>
      </c>
      <c r="K112">
        <f t="shared" si="217"/>
        <v>36.270999999999972</v>
      </c>
      <c r="L112">
        <v>0</v>
      </c>
      <c r="M112">
        <f t="shared" si="120"/>
        <v>0</v>
      </c>
      <c r="N112">
        <f t="shared" si="133"/>
        <v>0</v>
      </c>
      <c r="O112">
        <f t="shared" si="218"/>
        <v>42.578999999999965</v>
      </c>
      <c r="P112">
        <v>0</v>
      </c>
      <c r="Q112">
        <f t="shared" si="121"/>
        <v>0</v>
      </c>
      <c r="R112">
        <f t="shared" si="134"/>
        <v>0</v>
      </c>
      <c r="S112">
        <f t="shared" si="197"/>
        <v>41.527666666666633</v>
      </c>
      <c r="T112">
        <v>0</v>
      </c>
      <c r="U112">
        <f t="shared" si="122"/>
        <v>0</v>
      </c>
      <c r="V112">
        <f t="shared" si="135"/>
        <v>0</v>
      </c>
      <c r="W112">
        <f t="shared" si="198"/>
        <v>39.424999999999969</v>
      </c>
      <c r="X112">
        <f t="shared" si="136"/>
        <v>0</v>
      </c>
      <c r="Y112">
        <f t="shared" si="137"/>
        <v>12.9726</v>
      </c>
      <c r="Z112">
        <f t="shared" si="138"/>
        <v>4.0942000000000007</v>
      </c>
      <c r="AA112">
        <f t="shared" si="226"/>
        <v>8.8783999999999992</v>
      </c>
      <c r="AB112">
        <f t="shared" si="139"/>
        <v>5.1419740166666679E-2</v>
      </c>
      <c r="AD112" s="31"/>
      <c r="AE112">
        <v>0</v>
      </c>
      <c r="AF112" s="4">
        <v>3.0431651666892399E-28</v>
      </c>
      <c r="AG112">
        <f t="shared" si="140"/>
        <v>2.5359709722410334E-29</v>
      </c>
      <c r="AH112">
        <f t="shared" si="199"/>
        <v>35.99999999999681</v>
      </c>
      <c r="AI112">
        <v>0</v>
      </c>
      <c r="AJ112" s="4">
        <v>2.1767376229628599E-41</v>
      </c>
      <c r="AK112">
        <f t="shared" si="141"/>
        <v>1.8139480191357165E-42</v>
      </c>
      <c r="AL112">
        <f t="shared" si="200"/>
        <v>42.57900024077459</v>
      </c>
      <c r="AM112">
        <v>0</v>
      </c>
      <c r="AN112" s="4">
        <v>2.3599836715195301E-43</v>
      </c>
      <c r="AO112">
        <f t="shared" si="142"/>
        <v>1.9666530595996085E-44</v>
      </c>
      <c r="AP112">
        <f t="shared" si="201"/>
        <v>41.527666902316909</v>
      </c>
      <c r="AQ112">
        <v>20</v>
      </c>
      <c r="AR112">
        <v>6.3080000630677802</v>
      </c>
      <c r="AS112">
        <f t="shared" si="143"/>
        <v>0.52566667192231498</v>
      </c>
      <c r="AT112">
        <f t="shared" si="202"/>
        <v>30.646366875328148</v>
      </c>
      <c r="AU112">
        <f t="shared" si="144"/>
        <v>20.393776544785624</v>
      </c>
      <c r="AV112">
        <f t="shared" si="145"/>
        <v>11.515376544785624</v>
      </c>
      <c r="AW112">
        <f t="shared" si="124"/>
        <v>8.8783999999999992</v>
      </c>
      <c r="AX112">
        <f t="shared" si="146"/>
        <v>0.14462353325538682</v>
      </c>
      <c r="BB112">
        <v>0</v>
      </c>
      <c r="BC112" s="4">
        <v>1.59546451136852E-18</v>
      </c>
      <c r="BD112">
        <f t="shared" si="147"/>
        <v>1.3295537594737665E-19</v>
      </c>
      <c r="BE112">
        <f t="shared" si="203"/>
        <v>36.000000001294673</v>
      </c>
      <c r="BF112">
        <v>0</v>
      </c>
      <c r="BG112" s="4">
        <v>2.05400240217602E-18</v>
      </c>
      <c r="BH112">
        <f t="shared" si="148"/>
        <v>1.7116686684800165E-19</v>
      </c>
      <c r="BI112">
        <f t="shared" si="204"/>
        <v>42.57899999827756</v>
      </c>
      <c r="BJ112">
        <v>0</v>
      </c>
      <c r="BK112" s="4">
        <v>2.0540039165990802E-18</v>
      </c>
      <c r="BL112">
        <f t="shared" si="149"/>
        <v>1.7116699304992334E-19</v>
      </c>
      <c r="BM112">
        <f t="shared" si="205"/>
        <v>41.527666667968077</v>
      </c>
      <c r="BN112">
        <v>20</v>
      </c>
      <c r="BO112">
        <v>6.3080000614630203</v>
      </c>
      <c r="BP112">
        <f t="shared" si="150"/>
        <v>0.52566667178858506</v>
      </c>
      <c r="BQ112">
        <f t="shared" si="215"/>
        <v>29.042333883814354</v>
      </c>
      <c r="BR112">
        <f t="shared" si="151"/>
        <v>20.393776542897669</v>
      </c>
      <c r="BS112">
        <f t="shared" si="152"/>
        <v>11.51537654289767</v>
      </c>
      <c r="BT112">
        <f t="shared" si="153"/>
        <v>8.8783999999999992</v>
      </c>
      <c r="BU112">
        <f t="shared" si="154"/>
        <v>0.14462353323167568</v>
      </c>
      <c r="BW112" s="11">
        <f t="shared" si="227"/>
        <v>10.40220006146302</v>
      </c>
      <c r="BY112">
        <v>0</v>
      </c>
      <c r="BZ112">
        <v>0</v>
      </c>
      <c r="CA112">
        <f t="shared" si="155"/>
        <v>0</v>
      </c>
      <c r="CB112">
        <f t="shared" si="206"/>
        <v>36.000000003792408</v>
      </c>
      <c r="CC112">
        <v>0</v>
      </c>
      <c r="CD112" s="4">
        <v>5.8107283679615199E-13</v>
      </c>
      <c r="CE112">
        <f t="shared" si="156"/>
        <v>4.8422736399679334E-14</v>
      </c>
      <c r="CF112">
        <f t="shared" si="207"/>
        <v>42.579000002484378</v>
      </c>
      <c r="CG112">
        <v>0</v>
      </c>
      <c r="CH112" s="4">
        <v>5.8107283673254198E-13</v>
      </c>
      <c r="CI112">
        <f t="shared" si="157"/>
        <v>4.8422736394378498E-14</v>
      </c>
      <c r="CJ112">
        <f t="shared" si="208"/>
        <v>41.527666668921917</v>
      </c>
      <c r="CK112">
        <v>20</v>
      </c>
      <c r="CL112">
        <v>6.3080000618648997</v>
      </c>
      <c r="CM112">
        <f t="shared" si="158"/>
        <v>0.52566667182207494</v>
      </c>
      <c r="CN112">
        <f t="shared" si="216"/>
        <v>29.042333242606237</v>
      </c>
      <c r="CO112">
        <f t="shared" si="159"/>
        <v>7.6000000745374239</v>
      </c>
      <c r="CP112">
        <f t="shared" si="228"/>
        <v>20.393776543371835</v>
      </c>
      <c r="CQ112">
        <f t="shared" si="229"/>
        <v>11.515376543371836</v>
      </c>
      <c r="CR112">
        <f t="shared" si="230"/>
        <v>8.8783999999999992</v>
      </c>
      <c r="CS112">
        <f t="shared" si="160"/>
        <v>0.1446235332376308</v>
      </c>
      <c r="CX112" s="10">
        <v>44641.628472222219</v>
      </c>
      <c r="CY112">
        <v>12.9726</v>
      </c>
      <c r="CZ112">
        <v>-18.644639999999999</v>
      </c>
      <c r="DA112">
        <f t="shared" si="161"/>
        <v>18.644639999999999</v>
      </c>
      <c r="DC112" s="11">
        <v>0.15071000000000001</v>
      </c>
      <c r="DE112">
        <v>0</v>
      </c>
      <c r="DF112">
        <f t="shared" si="162"/>
        <v>0</v>
      </c>
      <c r="DG112">
        <f t="shared" si="163"/>
        <v>0</v>
      </c>
      <c r="DH112">
        <f t="shared" si="219"/>
        <v>36.270999999999972</v>
      </c>
      <c r="DI112">
        <v>0</v>
      </c>
      <c r="DJ112">
        <f t="shared" si="164"/>
        <v>0</v>
      </c>
      <c r="DK112">
        <f t="shared" si="165"/>
        <v>0</v>
      </c>
      <c r="DL112">
        <f t="shared" si="209"/>
        <v>42.578999999999965</v>
      </c>
      <c r="DM112">
        <v>0</v>
      </c>
      <c r="DN112">
        <f t="shared" si="166"/>
        <v>0</v>
      </c>
      <c r="DO112">
        <f t="shared" si="167"/>
        <v>0</v>
      </c>
      <c r="DP112">
        <f t="shared" si="233"/>
        <v>41.527666666666633</v>
      </c>
      <c r="DQ112">
        <v>0</v>
      </c>
      <c r="DR112">
        <f t="shared" si="168"/>
        <v>0</v>
      </c>
      <c r="DS112">
        <f t="shared" si="169"/>
        <v>0</v>
      </c>
      <c r="DT112">
        <f t="shared" si="210"/>
        <v>39.424999999999969</v>
      </c>
      <c r="DU112">
        <f t="shared" si="170"/>
        <v>0</v>
      </c>
      <c r="DV112">
        <f t="shared" si="231"/>
        <v>12.9726</v>
      </c>
      <c r="DW112">
        <f t="shared" si="232"/>
        <v>-5.6720399999999991</v>
      </c>
      <c r="DX112">
        <f t="shared" si="171"/>
        <v>12.9726</v>
      </c>
      <c r="DY112">
        <f t="shared" si="172"/>
        <v>-7.1236095699999988E-2</v>
      </c>
      <c r="EB112">
        <v>0</v>
      </c>
      <c r="EC112" s="4">
        <v>-2.6058260666971899E-27</v>
      </c>
      <c r="ED112">
        <f t="shared" si="173"/>
        <v>-2.1715217222476585E-28</v>
      </c>
      <c r="EE112">
        <f t="shared" si="220"/>
        <v>35.99999999999816</v>
      </c>
      <c r="EF112">
        <v>0</v>
      </c>
      <c r="EG112" s="4">
        <v>1.1854770434360601E-40</v>
      </c>
      <c r="EH112">
        <f t="shared" si="174"/>
        <v>9.8789753619671672E-42</v>
      </c>
      <c r="EI112">
        <f t="shared" si="211"/>
        <v>42.579000252892101</v>
      </c>
      <c r="EJ112">
        <v>0</v>
      </c>
      <c r="EK112" s="4">
        <v>1.7700880340609999E-40</v>
      </c>
      <c r="EL112">
        <f t="shared" si="175"/>
        <v>1.4750733617174999E-41</v>
      </c>
      <c r="EM112">
        <f t="shared" si="234"/>
        <v>41.527666913317951</v>
      </c>
      <c r="EN112">
        <v>20</v>
      </c>
      <c r="EO112">
        <v>6.3080000630677704</v>
      </c>
      <c r="EP112">
        <f t="shared" si="176"/>
        <v>0.5256666719223142</v>
      </c>
      <c r="EQ112">
        <f t="shared" si="223"/>
        <v>30.646366875342714</v>
      </c>
      <c r="ER112">
        <f t="shared" si="177"/>
        <v>7.6000000759852657</v>
      </c>
      <c r="ES112">
        <f t="shared" si="178"/>
        <v>20.393776544785613</v>
      </c>
      <c r="ET112">
        <f t="shared" si="179"/>
        <v>1.749136544785614</v>
      </c>
      <c r="EU112">
        <f t="shared" si="180"/>
        <v>18.644639999999999</v>
      </c>
      <c r="EV112">
        <f t="shared" si="181"/>
        <v>2.1967697388719992E-2</v>
      </c>
      <c r="FB112" s="10">
        <v>44641.628472222219</v>
      </c>
      <c r="FC112">
        <v>12.9726</v>
      </c>
      <c r="FD112">
        <v>-18.644639999999999</v>
      </c>
      <c r="FE112">
        <f t="shared" si="182"/>
        <v>18.644639999999999</v>
      </c>
      <c r="FG112" s="11">
        <v>0.15071000000000001</v>
      </c>
      <c r="FI112">
        <v>0</v>
      </c>
      <c r="FJ112">
        <v>0</v>
      </c>
      <c r="FK112">
        <f t="shared" si="183"/>
        <v>0</v>
      </c>
      <c r="FL112">
        <f t="shared" si="221"/>
        <v>36.520000000000003</v>
      </c>
      <c r="FM112">
        <v>0</v>
      </c>
      <c r="FN112">
        <v>0</v>
      </c>
      <c r="FO112">
        <f t="shared" si="184"/>
        <v>0</v>
      </c>
      <c r="FP112">
        <f t="shared" si="212"/>
        <v>49.800000000000004</v>
      </c>
      <c r="FQ112">
        <v>0</v>
      </c>
      <c r="FR112">
        <v>0</v>
      </c>
      <c r="FS112">
        <f t="shared" si="185"/>
        <v>0</v>
      </c>
      <c r="FT112">
        <f t="shared" si="213"/>
        <v>39.840000000000003</v>
      </c>
      <c r="FU112">
        <f t="shared" si="186"/>
        <v>12.9726</v>
      </c>
      <c r="FV112">
        <f t="shared" si="187"/>
        <v>-5.6720399999999991</v>
      </c>
      <c r="FW112">
        <f t="shared" si="188"/>
        <v>12.9726</v>
      </c>
      <c r="FX112">
        <f t="shared" si="189"/>
        <v>0.16292504549999998</v>
      </c>
      <c r="GA112">
        <v>0</v>
      </c>
      <c r="GB112">
        <v>0</v>
      </c>
      <c r="GC112">
        <f t="shared" si="190"/>
        <v>0</v>
      </c>
      <c r="GD112">
        <f t="shared" si="222"/>
        <v>35.999999999999986</v>
      </c>
      <c r="GE112">
        <v>0</v>
      </c>
      <c r="GF112" s="4">
        <v>-5.0890963294156198E-37</v>
      </c>
      <c r="GG112">
        <f t="shared" si="191"/>
        <v>-4.2409136078463499E-38</v>
      </c>
      <c r="GH112">
        <f t="shared" si="214"/>
        <v>46.739999999999938</v>
      </c>
      <c r="GI112">
        <v>0</v>
      </c>
      <c r="GJ112">
        <v>37.54</v>
      </c>
      <c r="GK112">
        <v>14.956182406954801</v>
      </c>
      <c r="GL112">
        <f t="shared" si="192"/>
        <v>1.2463485339129001</v>
      </c>
      <c r="GM112">
        <f t="shared" si="224"/>
        <v>24.875428479094296</v>
      </c>
      <c r="GN112">
        <f t="shared" si="193"/>
        <v>27.928782406954802</v>
      </c>
      <c r="GO112">
        <f t="shared" si="194"/>
        <v>9.2841424069548033</v>
      </c>
      <c r="GP112">
        <f t="shared" si="195"/>
        <v>18.644639999999999</v>
      </c>
      <c r="GQ112">
        <f t="shared" si="196"/>
        <v>0.35076223304601323</v>
      </c>
    </row>
    <row r="113" spans="1:199" x14ac:dyDescent="0.35">
      <c r="A113" s="10">
        <v>44641.631944444445</v>
      </c>
      <c r="B113">
        <v>13.474600000000001</v>
      </c>
      <c r="C113">
        <v>-8.5608000000000004</v>
      </c>
      <c r="D113">
        <f t="shared" si="131"/>
        <v>8.5608000000000004</v>
      </c>
      <c r="F113">
        <v>0.15071000000000001</v>
      </c>
      <c r="H113">
        <v>0</v>
      </c>
      <c r="I113">
        <f t="shared" si="225"/>
        <v>0</v>
      </c>
      <c r="J113">
        <f t="shared" si="132"/>
        <v>0</v>
      </c>
      <c r="K113">
        <f t="shared" si="217"/>
        <v>36.270999999999972</v>
      </c>
      <c r="L113">
        <v>0</v>
      </c>
      <c r="M113">
        <f t="shared" si="120"/>
        <v>0</v>
      </c>
      <c r="N113">
        <f t="shared" si="133"/>
        <v>0</v>
      </c>
      <c r="O113">
        <f t="shared" si="218"/>
        <v>42.578999999999965</v>
      </c>
      <c r="P113">
        <v>0</v>
      </c>
      <c r="Q113">
        <f t="shared" si="121"/>
        <v>0</v>
      </c>
      <c r="R113">
        <f t="shared" si="134"/>
        <v>0</v>
      </c>
      <c r="S113">
        <f t="shared" si="197"/>
        <v>41.527666666666633</v>
      </c>
      <c r="T113">
        <v>0</v>
      </c>
      <c r="U113">
        <f t="shared" si="122"/>
        <v>0</v>
      </c>
      <c r="V113">
        <f t="shared" si="135"/>
        <v>0</v>
      </c>
      <c r="W113">
        <f t="shared" si="198"/>
        <v>39.424999999999969</v>
      </c>
      <c r="X113">
        <f t="shared" si="136"/>
        <v>0</v>
      </c>
      <c r="Y113">
        <f t="shared" si="137"/>
        <v>13.474600000000001</v>
      </c>
      <c r="Z113">
        <f t="shared" si="138"/>
        <v>4.9138000000000002</v>
      </c>
      <c r="AA113">
        <f t="shared" si="226"/>
        <v>8.5608000000000004</v>
      </c>
      <c r="AB113">
        <f t="shared" si="139"/>
        <v>6.1713233166666673E-2</v>
      </c>
      <c r="AD113" s="31"/>
      <c r="AE113">
        <v>0</v>
      </c>
      <c r="AF113" s="4">
        <v>-1.6108546062168601E-27</v>
      </c>
      <c r="AG113">
        <f t="shared" si="140"/>
        <v>-1.3423788385140502E-28</v>
      </c>
      <c r="AH113">
        <f t="shared" si="199"/>
        <v>35.99999999999681</v>
      </c>
      <c r="AI113">
        <v>0</v>
      </c>
      <c r="AJ113" s="4">
        <v>5.1892955890564196E-41</v>
      </c>
      <c r="AK113">
        <f t="shared" si="141"/>
        <v>4.3244129908803501E-42</v>
      </c>
      <c r="AL113">
        <f t="shared" si="200"/>
        <v>42.57900024077459</v>
      </c>
      <c r="AM113">
        <v>0</v>
      </c>
      <c r="AN113" s="4">
        <v>8.5391822227390004E-41</v>
      </c>
      <c r="AO113">
        <f t="shared" si="142"/>
        <v>7.1159851856158328E-42</v>
      </c>
      <c r="AP113">
        <f t="shared" si="201"/>
        <v>41.527666902316909</v>
      </c>
      <c r="AQ113">
        <v>20</v>
      </c>
      <c r="AR113">
        <v>6.3080000630677704</v>
      </c>
      <c r="AS113">
        <f t="shared" si="143"/>
        <v>0.5256666719223142</v>
      </c>
      <c r="AT113">
        <f t="shared" si="202"/>
        <v>31.172033547250461</v>
      </c>
      <c r="AU113">
        <f t="shared" si="144"/>
        <v>20.895776544785612</v>
      </c>
      <c r="AV113">
        <f t="shared" si="145"/>
        <v>12.334976544785611</v>
      </c>
      <c r="AW113">
        <f t="shared" si="124"/>
        <v>8.5608000000000004</v>
      </c>
      <c r="AX113">
        <f t="shared" si="146"/>
        <v>0.15491702625538664</v>
      </c>
      <c r="BB113">
        <v>0</v>
      </c>
      <c r="BC113" s="4">
        <v>1.5954645118492099E-18</v>
      </c>
      <c r="BD113">
        <f t="shared" si="147"/>
        <v>1.3295537598743416E-19</v>
      </c>
      <c r="BE113">
        <f t="shared" si="203"/>
        <v>36.000000001294673</v>
      </c>
      <c r="BF113">
        <v>0</v>
      </c>
      <c r="BG113" s="4">
        <v>2.05400391721847E-18</v>
      </c>
      <c r="BH113">
        <f t="shared" si="148"/>
        <v>1.711669931015392E-19</v>
      </c>
      <c r="BI113">
        <f t="shared" si="204"/>
        <v>42.57899999827756</v>
      </c>
      <c r="BJ113">
        <v>0</v>
      </c>
      <c r="BK113" s="4">
        <v>2.05400391721847E-18</v>
      </c>
      <c r="BL113">
        <f t="shared" si="149"/>
        <v>1.711669931015392E-19</v>
      </c>
      <c r="BM113">
        <f t="shared" si="205"/>
        <v>41.527666667968077</v>
      </c>
      <c r="BN113">
        <v>20</v>
      </c>
      <c r="BO113">
        <v>6.3080000614145</v>
      </c>
      <c r="BP113">
        <f t="shared" si="150"/>
        <v>0.52566667178454163</v>
      </c>
      <c r="BQ113">
        <f t="shared" si="215"/>
        <v>29.568000555598896</v>
      </c>
      <c r="BR113">
        <f t="shared" si="151"/>
        <v>20.89577654284059</v>
      </c>
      <c r="BS113">
        <f t="shared" si="152"/>
        <v>12.33497654284059</v>
      </c>
      <c r="BT113">
        <f t="shared" si="153"/>
        <v>8.5608000000000004</v>
      </c>
      <c r="BU113">
        <f t="shared" si="154"/>
        <v>0.15491702623095879</v>
      </c>
      <c r="BW113" s="11">
        <f t="shared" si="227"/>
        <v>11.221800061414498</v>
      </c>
      <c r="BY113">
        <v>0</v>
      </c>
      <c r="BZ113" s="4">
        <v>-2.6427096868441401E-33</v>
      </c>
      <c r="CA113">
        <f t="shared" si="155"/>
        <v>-2.2022580723701172E-34</v>
      </c>
      <c r="CB113">
        <f t="shared" si="206"/>
        <v>36.000000003792408</v>
      </c>
      <c r="CC113">
        <v>0</v>
      </c>
      <c r="CD113" s="4">
        <v>5.8107283667989504E-13</v>
      </c>
      <c r="CE113">
        <f t="shared" si="156"/>
        <v>4.8422736389991251E-14</v>
      </c>
      <c r="CF113">
        <f t="shared" si="207"/>
        <v>42.579000002484428</v>
      </c>
      <c r="CG113">
        <v>0</v>
      </c>
      <c r="CH113" s="4">
        <v>5.8107283667989504E-13</v>
      </c>
      <c r="CI113">
        <f t="shared" si="157"/>
        <v>4.8422736389991251E-14</v>
      </c>
      <c r="CJ113">
        <f t="shared" si="208"/>
        <v>41.527666668921967</v>
      </c>
      <c r="CK113">
        <v>20</v>
      </c>
      <c r="CL113">
        <v>6.3080000617803096</v>
      </c>
      <c r="CM113">
        <f t="shared" si="158"/>
        <v>0.5256666718150258</v>
      </c>
      <c r="CN113">
        <f t="shared" si="216"/>
        <v>29.567999914421261</v>
      </c>
      <c r="CO113">
        <f t="shared" si="159"/>
        <v>7.6000000744355081</v>
      </c>
      <c r="CP113">
        <f t="shared" si="228"/>
        <v>20.895776543272319</v>
      </c>
      <c r="CQ113">
        <f t="shared" si="229"/>
        <v>12.334976543272319</v>
      </c>
      <c r="CR113">
        <f t="shared" si="230"/>
        <v>8.5608000000000004</v>
      </c>
      <c r="CS113">
        <f t="shared" si="160"/>
        <v>0.15491702623638096</v>
      </c>
      <c r="CX113" s="10">
        <v>44641.631944444445</v>
      </c>
      <c r="CY113">
        <v>13.474600000000001</v>
      </c>
      <c r="CZ113">
        <v>-17.977679999999999</v>
      </c>
      <c r="DA113">
        <f t="shared" si="161"/>
        <v>17.977679999999999</v>
      </c>
      <c r="DC113" s="11">
        <v>0.15071000000000001</v>
      </c>
      <c r="DE113">
        <v>0</v>
      </c>
      <c r="DF113">
        <f t="shared" si="162"/>
        <v>0</v>
      </c>
      <c r="DG113">
        <f t="shared" si="163"/>
        <v>0</v>
      </c>
      <c r="DH113">
        <f t="shared" si="219"/>
        <v>36.270999999999972</v>
      </c>
      <c r="DI113">
        <v>0</v>
      </c>
      <c r="DJ113">
        <f t="shared" si="164"/>
        <v>0</v>
      </c>
      <c r="DK113">
        <f t="shared" si="165"/>
        <v>0</v>
      </c>
      <c r="DL113">
        <f t="shared" si="209"/>
        <v>42.578999999999965</v>
      </c>
      <c r="DM113">
        <v>0</v>
      </c>
      <c r="DN113">
        <f t="shared" si="166"/>
        <v>0</v>
      </c>
      <c r="DO113">
        <f t="shared" si="167"/>
        <v>0</v>
      </c>
      <c r="DP113">
        <f t="shared" si="233"/>
        <v>41.527666666666633</v>
      </c>
      <c r="DQ113">
        <v>0</v>
      </c>
      <c r="DR113">
        <f t="shared" si="168"/>
        <v>0</v>
      </c>
      <c r="DS113">
        <f t="shared" si="169"/>
        <v>0</v>
      </c>
      <c r="DT113">
        <f t="shared" si="210"/>
        <v>39.424999999999969</v>
      </c>
      <c r="DU113">
        <f t="shared" si="170"/>
        <v>0</v>
      </c>
      <c r="DV113">
        <f t="shared" si="231"/>
        <v>13.474600000000001</v>
      </c>
      <c r="DW113">
        <f t="shared" si="232"/>
        <v>-4.5030799999999989</v>
      </c>
      <c r="DX113">
        <f t="shared" si="171"/>
        <v>13.474600000000001</v>
      </c>
      <c r="DY113">
        <f t="shared" si="172"/>
        <v>-5.6554932233333313E-2</v>
      </c>
      <c r="EB113">
        <v>0</v>
      </c>
      <c r="EC113" s="4">
        <v>-3.2774217198363301E-27</v>
      </c>
      <c r="ED113">
        <f t="shared" si="173"/>
        <v>-2.7311847665302749E-28</v>
      </c>
      <c r="EE113">
        <f t="shared" si="220"/>
        <v>35.99999999999816</v>
      </c>
      <c r="EF113">
        <v>0</v>
      </c>
      <c r="EG113" s="4">
        <v>1.3602155134294201E-41</v>
      </c>
      <c r="EH113">
        <f t="shared" si="174"/>
        <v>1.1335129278578502E-42</v>
      </c>
      <c r="EI113">
        <f t="shared" si="211"/>
        <v>42.579000252892101</v>
      </c>
      <c r="EJ113">
        <v>0</v>
      </c>
      <c r="EK113" s="4">
        <v>8.5462762962146499E-41</v>
      </c>
      <c r="EL113">
        <f t="shared" si="175"/>
        <v>7.1218969135122083E-42</v>
      </c>
      <c r="EM113">
        <f t="shared" si="234"/>
        <v>41.527666913317951</v>
      </c>
      <c r="EN113">
        <v>20</v>
      </c>
      <c r="EO113">
        <v>6.3080000630677704</v>
      </c>
      <c r="EP113">
        <f t="shared" si="176"/>
        <v>0.5256666719223142</v>
      </c>
      <c r="EQ113">
        <f t="shared" si="223"/>
        <v>31.172033547265027</v>
      </c>
      <c r="ER113">
        <f t="shared" si="177"/>
        <v>7.6000000759852657</v>
      </c>
      <c r="ES113">
        <f t="shared" si="178"/>
        <v>20.895776544785612</v>
      </c>
      <c r="ET113">
        <f t="shared" si="179"/>
        <v>2.9180965447856124</v>
      </c>
      <c r="EU113">
        <f t="shared" si="180"/>
        <v>17.977679999999999</v>
      </c>
      <c r="EV113">
        <f t="shared" si="181"/>
        <v>3.6648860855386642E-2</v>
      </c>
      <c r="FB113" s="10">
        <v>44641.631944444445</v>
      </c>
      <c r="FC113">
        <v>13.474600000000001</v>
      </c>
      <c r="FD113">
        <v>-17.977679999999999</v>
      </c>
      <c r="FE113">
        <f t="shared" si="182"/>
        <v>17.977679999999999</v>
      </c>
      <c r="FG113" s="11">
        <v>0.15071000000000001</v>
      </c>
      <c r="FI113">
        <v>0</v>
      </c>
      <c r="FJ113">
        <v>0</v>
      </c>
      <c r="FK113">
        <f t="shared" si="183"/>
        <v>0</v>
      </c>
      <c r="FL113">
        <f t="shared" si="221"/>
        <v>36.520000000000003</v>
      </c>
      <c r="FM113">
        <v>0</v>
      </c>
      <c r="FN113">
        <v>0</v>
      </c>
      <c r="FO113">
        <f t="shared" si="184"/>
        <v>0</v>
      </c>
      <c r="FP113">
        <f t="shared" si="212"/>
        <v>49.800000000000004</v>
      </c>
      <c r="FQ113">
        <v>0</v>
      </c>
      <c r="FR113">
        <v>0</v>
      </c>
      <c r="FS113">
        <f t="shared" si="185"/>
        <v>0</v>
      </c>
      <c r="FT113">
        <f t="shared" si="213"/>
        <v>39.840000000000003</v>
      </c>
      <c r="FU113">
        <f t="shared" si="186"/>
        <v>13.474600000000001</v>
      </c>
      <c r="FV113">
        <f t="shared" si="187"/>
        <v>-4.5030799999999989</v>
      </c>
      <c r="FW113">
        <f t="shared" si="188"/>
        <v>13.474600000000001</v>
      </c>
      <c r="FX113">
        <f t="shared" si="189"/>
        <v>0.16922974716666669</v>
      </c>
      <c r="GA113">
        <v>0</v>
      </c>
      <c r="GB113" s="4">
        <v>4.5471631257785101E-36</v>
      </c>
      <c r="GC113">
        <f t="shared" si="190"/>
        <v>3.7893026048154248E-37</v>
      </c>
      <c r="GD113">
        <f t="shared" si="222"/>
        <v>35.999999999999986</v>
      </c>
      <c r="GE113">
        <v>0</v>
      </c>
      <c r="GF113" s="4">
        <v>-7.3736837601434904E-37</v>
      </c>
      <c r="GG113">
        <f t="shared" si="191"/>
        <v>-6.144736466786242E-38</v>
      </c>
      <c r="GH113">
        <f t="shared" si="214"/>
        <v>46.739999999999938</v>
      </c>
      <c r="GI113">
        <v>0</v>
      </c>
      <c r="GJ113">
        <v>35.11</v>
      </c>
      <c r="GK113">
        <v>13.9859456072654</v>
      </c>
      <c r="GL113">
        <f t="shared" si="192"/>
        <v>1.1654954672721165</v>
      </c>
      <c r="GM113">
        <f t="shared" si="224"/>
        <v>26.040923946366412</v>
      </c>
      <c r="GN113">
        <f t="shared" si="193"/>
        <v>27.460545607265402</v>
      </c>
      <c r="GO113">
        <f t="shared" si="194"/>
        <v>9.4828656072654027</v>
      </c>
      <c r="GP113">
        <f t="shared" si="195"/>
        <v>17.977679999999999</v>
      </c>
      <c r="GQ113">
        <f t="shared" si="196"/>
        <v>0.34488156903924744</v>
      </c>
    </row>
    <row r="114" spans="1:199" x14ac:dyDescent="0.35">
      <c r="A114" s="10">
        <v>44641.635416666664</v>
      </c>
      <c r="B114">
        <v>12.589399999999999</v>
      </c>
      <c r="C114">
        <v>-8.2639999999999993</v>
      </c>
      <c r="D114">
        <f t="shared" si="131"/>
        <v>8.2639999999999993</v>
      </c>
      <c r="F114">
        <v>0.15071000000000001</v>
      </c>
      <c r="H114">
        <v>0</v>
      </c>
      <c r="I114">
        <f t="shared" si="225"/>
        <v>0</v>
      </c>
      <c r="J114">
        <f t="shared" si="132"/>
        <v>0</v>
      </c>
      <c r="K114">
        <f t="shared" si="217"/>
        <v>36.270999999999972</v>
      </c>
      <c r="L114">
        <v>0</v>
      </c>
      <c r="M114">
        <f t="shared" si="120"/>
        <v>0</v>
      </c>
      <c r="N114">
        <f t="shared" si="133"/>
        <v>0</v>
      </c>
      <c r="O114">
        <f t="shared" si="218"/>
        <v>42.578999999999965</v>
      </c>
      <c r="P114">
        <v>0</v>
      </c>
      <c r="Q114">
        <f t="shared" si="121"/>
        <v>0</v>
      </c>
      <c r="R114">
        <f t="shared" si="134"/>
        <v>0</v>
      </c>
      <c r="S114">
        <f t="shared" si="197"/>
        <v>41.527666666666633</v>
      </c>
      <c r="T114">
        <v>0</v>
      </c>
      <c r="U114">
        <f t="shared" si="122"/>
        <v>0</v>
      </c>
      <c r="V114">
        <f t="shared" si="135"/>
        <v>0</v>
      </c>
      <c r="W114">
        <f t="shared" si="198"/>
        <v>39.424999999999969</v>
      </c>
      <c r="X114">
        <f t="shared" si="136"/>
        <v>0</v>
      </c>
      <c r="Y114">
        <f t="shared" si="137"/>
        <v>12.589399999999999</v>
      </c>
      <c r="Z114">
        <f t="shared" si="138"/>
        <v>4.3254000000000001</v>
      </c>
      <c r="AA114">
        <f t="shared" si="226"/>
        <v>8.2639999999999993</v>
      </c>
      <c r="AB114">
        <f t="shared" si="139"/>
        <v>5.4323419500000011E-2</v>
      </c>
      <c r="AD114" s="31"/>
      <c r="AE114">
        <v>0</v>
      </c>
      <c r="AF114" s="4">
        <v>1.6668130752129901E-27</v>
      </c>
      <c r="AG114">
        <f t="shared" si="140"/>
        <v>1.3890108960108253E-28</v>
      </c>
      <c r="AH114">
        <f t="shared" si="199"/>
        <v>35.99999999999681</v>
      </c>
      <c r="AI114">
        <v>0</v>
      </c>
      <c r="AJ114" s="4">
        <v>-7.87199774952775E-41</v>
      </c>
      <c r="AK114">
        <f t="shared" si="141"/>
        <v>-6.5599981246064579E-42</v>
      </c>
      <c r="AL114">
        <f t="shared" si="200"/>
        <v>42.57900024077459</v>
      </c>
      <c r="AM114">
        <v>0</v>
      </c>
      <c r="AN114" s="4">
        <v>9.763599598875569E-41</v>
      </c>
      <c r="AO114">
        <f t="shared" si="142"/>
        <v>8.1363329990629729E-42</v>
      </c>
      <c r="AP114">
        <f t="shared" si="201"/>
        <v>41.527666902316909</v>
      </c>
      <c r="AQ114">
        <v>20</v>
      </c>
      <c r="AR114">
        <v>6.3080000630677802</v>
      </c>
      <c r="AS114">
        <f t="shared" si="143"/>
        <v>0.52566667192231498</v>
      </c>
      <c r="AT114">
        <f t="shared" si="202"/>
        <v>31.697700219172777</v>
      </c>
      <c r="AU114">
        <f t="shared" si="144"/>
        <v>20.010576544785621</v>
      </c>
      <c r="AV114">
        <f t="shared" si="145"/>
        <v>11.746576544785622</v>
      </c>
      <c r="AW114">
        <f t="shared" si="124"/>
        <v>8.2639999999999993</v>
      </c>
      <c r="AX114">
        <f t="shared" si="146"/>
        <v>0.14752721258872012</v>
      </c>
      <c r="BB114">
        <v>0</v>
      </c>
      <c r="BC114" s="4">
        <v>1.5954645118492099E-18</v>
      </c>
      <c r="BD114">
        <f t="shared" si="147"/>
        <v>1.3295537598743416E-19</v>
      </c>
      <c r="BE114">
        <f t="shared" si="203"/>
        <v>36.000000001294673</v>
      </c>
      <c r="BF114">
        <v>0</v>
      </c>
      <c r="BG114" s="4">
        <v>2.05400390975732E-18</v>
      </c>
      <c r="BH114">
        <f t="shared" si="148"/>
        <v>1.7116699247977667E-19</v>
      </c>
      <c r="BI114">
        <f t="shared" si="204"/>
        <v>42.57899999827756</v>
      </c>
      <c r="BJ114">
        <v>0</v>
      </c>
      <c r="BK114" s="4">
        <v>2.0540026773169298E-18</v>
      </c>
      <c r="BL114">
        <f t="shared" si="149"/>
        <v>1.7116688977641082E-19</v>
      </c>
      <c r="BM114">
        <f t="shared" si="205"/>
        <v>41.527666667968077</v>
      </c>
      <c r="BN114">
        <v>20</v>
      </c>
      <c r="BO114">
        <v>6.3080000624780599</v>
      </c>
      <c r="BP114">
        <f t="shared" si="150"/>
        <v>0.52566667187317162</v>
      </c>
      <c r="BQ114">
        <f t="shared" si="215"/>
        <v>30.093667227472068</v>
      </c>
      <c r="BR114">
        <f t="shared" si="151"/>
        <v>20.010576544091833</v>
      </c>
      <c r="BS114">
        <f t="shared" si="152"/>
        <v>11.746576544091834</v>
      </c>
      <c r="BT114">
        <f t="shared" si="153"/>
        <v>8.2639999999999993</v>
      </c>
      <c r="BU114">
        <f t="shared" si="154"/>
        <v>0.1475272125800067</v>
      </c>
      <c r="BW114" s="11">
        <f t="shared" si="227"/>
        <v>10.63340006247806</v>
      </c>
      <c r="BY114">
        <v>0</v>
      </c>
      <c r="BZ114">
        <v>0</v>
      </c>
      <c r="CA114">
        <f t="shared" si="155"/>
        <v>0</v>
      </c>
      <c r="CB114">
        <f t="shared" si="206"/>
        <v>36.000000003792408</v>
      </c>
      <c r="CC114">
        <v>0</v>
      </c>
      <c r="CD114" s="4">
        <v>5.8107283671833097E-13</v>
      </c>
      <c r="CE114">
        <f t="shared" si="156"/>
        <v>4.8422736393194248E-14</v>
      </c>
      <c r="CF114">
        <f t="shared" si="207"/>
        <v>42.579000002484477</v>
      </c>
      <c r="CG114">
        <v>0</v>
      </c>
      <c r="CH114" s="4">
        <v>5.8107283669375597E-13</v>
      </c>
      <c r="CI114">
        <f t="shared" si="157"/>
        <v>4.8422736391146327E-14</v>
      </c>
      <c r="CJ114">
        <f t="shared" si="208"/>
        <v>41.527666668922016</v>
      </c>
      <c r="CK114">
        <v>20</v>
      </c>
      <c r="CL114">
        <v>6.3080000619429404</v>
      </c>
      <c r="CM114">
        <f t="shared" si="158"/>
        <v>0.5256666718285784</v>
      </c>
      <c r="CN114">
        <f t="shared" si="216"/>
        <v>30.093666586249839</v>
      </c>
      <c r="CO114">
        <f t="shared" si="159"/>
        <v>7.6000000746314491</v>
      </c>
      <c r="CP114">
        <f t="shared" si="228"/>
        <v>20.01057654346365</v>
      </c>
      <c r="CQ114">
        <f t="shared" si="229"/>
        <v>11.74657654346365</v>
      </c>
      <c r="CR114">
        <f t="shared" si="230"/>
        <v>8.2639999999999993</v>
      </c>
      <c r="CS114">
        <f t="shared" si="160"/>
        <v>0.14752721257211723</v>
      </c>
      <c r="CX114" s="10">
        <v>44641.635416666664</v>
      </c>
      <c r="CY114">
        <v>12.589399999999999</v>
      </c>
      <c r="CZ114">
        <v>-17.354399999999998</v>
      </c>
      <c r="DA114">
        <f t="shared" si="161"/>
        <v>17.354399999999998</v>
      </c>
      <c r="DC114" s="11">
        <v>0.15071000000000001</v>
      </c>
      <c r="DE114">
        <v>0</v>
      </c>
      <c r="DF114">
        <f t="shared" si="162"/>
        <v>0</v>
      </c>
      <c r="DG114">
        <f t="shared" si="163"/>
        <v>0</v>
      </c>
      <c r="DH114">
        <f t="shared" si="219"/>
        <v>36.270999999999972</v>
      </c>
      <c r="DI114">
        <v>0</v>
      </c>
      <c r="DJ114">
        <f t="shared" si="164"/>
        <v>0</v>
      </c>
      <c r="DK114">
        <f t="shared" si="165"/>
        <v>0</v>
      </c>
      <c r="DL114">
        <f t="shared" si="209"/>
        <v>42.578999999999965</v>
      </c>
      <c r="DM114">
        <v>0</v>
      </c>
      <c r="DN114">
        <f t="shared" si="166"/>
        <v>0</v>
      </c>
      <c r="DO114">
        <f t="shared" si="167"/>
        <v>0</v>
      </c>
      <c r="DP114">
        <f t="shared" si="233"/>
        <v>41.527666666666633</v>
      </c>
      <c r="DQ114">
        <v>0</v>
      </c>
      <c r="DR114">
        <f t="shared" si="168"/>
        <v>0</v>
      </c>
      <c r="DS114">
        <f t="shared" si="169"/>
        <v>0</v>
      </c>
      <c r="DT114">
        <f t="shared" si="210"/>
        <v>39.424999999999969</v>
      </c>
      <c r="DU114">
        <f t="shared" si="170"/>
        <v>0</v>
      </c>
      <c r="DV114">
        <f t="shared" si="231"/>
        <v>12.589399999999999</v>
      </c>
      <c r="DW114">
        <f t="shared" si="232"/>
        <v>-4.7649999999999988</v>
      </c>
      <c r="DX114">
        <f t="shared" si="171"/>
        <v>12.589399999999999</v>
      </c>
      <c r="DY114">
        <f t="shared" si="172"/>
        <v>-5.9844429166666664E-2</v>
      </c>
      <c r="EB114">
        <v>0</v>
      </c>
      <c r="EC114" s="4">
        <v>-5.9107030734487299E-28</v>
      </c>
      <c r="ED114">
        <f t="shared" si="173"/>
        <v>-4.9255858945406084E-29</v>
      </c>
      <c r="EE114">
        <f t="shared" si="220"/>
        <v>35.99999999999816</v>
      </c>
      <c r="EF114">
        <v>0</v>
      </c>
      <c r="EG114" s="4">
        <v>-1.1822541664445501E-41</v>
      </c>
      <c r="EH114">
        <f t="shared" si="174"/>
        <v>-9.8521180537045837E-43</v>
      </c>
      <c r="EI114">
        <f t="shared" si="211"/>
        <v>42.579000252892101</v>
      </c>
      <c r="EJ114">
        <v>0</v>
      </c>
      <c r="EK114" s="4">
        <v>-7.1623287532656797E-41</v>
      </c>
      <c r="EL114">
        <f t="shared" si="175"/>
        <v>-5.9686072943880656E-42</v>
      </c>
      <c r="EM114">
        <f t="shared" si="234"/>
        <v>41.527666913317951</v>
      </c>
      <c r="EN114">
        <v>20</v>
      </c>
      <c r="EO114">
        <v>6.3080000630677704</v>
      </c>
      <c r="EP114">
        <f t="shared" si="176"/>
        <v>0.5256666719223142</v>
      </c>
      <c r="EQ114">
        <f t="shared" si="223"/>
        <v>31.69770021918734</v>
      </c>
      <c r="ER114">
        <f t="shared" si="177"/>
        <v>7.6000000759852657</v>
      </c>
      <c r="ES114">
        <f t="shared" si="178"/>
        <v>20.010576544785611</v>
      </c>
      <c r="ET114">
        <f t="shared" si="179"/>
        <v>2.6561765447856125</v>
      </c>
      <c r="EU114">
        <f t="shared" si="180"/>
        <v>17.354399999999998</v>
      </c>
      <c r="EV114">
        <f t="shared" si="181"/>
        <v>3.3359363922053305E-2</v>
      </c>
      <c r="FB114" s="10">
        <v>44641.635416666664</v>
      </c>
      <c r="FC114">
        <v>12.589399999999999</v>
      </c>
      <c r="FD114">
        <v>-17.354399999999998</v>
      </c>
      <c r="FE114">
        <f t="shared" si="182"/>
        <v>17.354399999999998</v>
      </c>
      <c r="FG114" s="11">
        <v>0.15071000000000001</v>
      </c>
      <c r="FI114">
        <v>0</v>
      </c>
      <c r="FJ114">
        <v>0</v>
      </c>
      <c r="FK114">
        <f t="shared" si="183"/>
        <v>0</v>
      </c>
      <c r="FL114">
        <f t="shared" si="221"/>
        <v>36.520000000000003</v>
      </c>
      <c r="FM114">
        <v>0</v>
      </c>
      <c r="FN114">
        <v>0</v>
      </c>
      <c r="FO114">
        <f t="shared" si="184"/>
        <v>0</v>
      </c>
      <c r="FP114">
        <f t="shared" si="212"/>
        <v>49.800000000000004</v>
      </c>
      <c r="FQ114">
        <v>0</v>
      </c>
      <c r="FR114">
        <v>0</v>
      </c>
      <c r="FS114">
        <f t="shared" si="185"/>
        <v>0</v>
      </c>
      <c r="FT114">
        <f t="shared" si="213"/>
        <v>39.840000000000003</v>
      </c>
      <c r="FU114">
        <f t="shared" si="186"/>
        <v>12.589399999999999</v>
      </c>
      <c r="FV114">
        <f t="shared" si="187"/>
        <v>-4.7649999999999988</v>
      </c>
      <c r="FW114">
        <f t="shared" si="188"/>
        <v>12.589399999999999</v>
      </c>
      <c r="FX114">
        <f t="shared" si="189"/>
        <v>0.15811237283333332</v>
      </c>
      <c r="GA114">
        <v>0</v>
      </c>
      <c r="GB114">
        <v>0</v>
      </c>
      <c r="GC114">
        <f t="shared" si="190"/>
        <v>0</v>
      </c>
      <c r="GD114">
        <f t="shared" si="222"/>
        <v>35.999999999999986</v>
      </c>
      <c r="GE114">
        <v>0</v>
      </c>
      <c r="GF114" s="4">
        <v>-6.1918479689485901E-37</v>
      </c>
      <c r="GG114">
        <f t="shared" si="191"/>
        <v>-5.1598733074571584E-38</v>
      </c>
      <c r="GH114">
        <f t="shared" si="214"/>
        <v>46.739999999999938</v>
      </c>
      <c r="GI114">
        <v>0</v>
      </c>
      <c r="GJ114">
        <v>35.65</v>
      </c>
      <c r="GK114">
        <v>14.203339207193</v>
      </c>
      <c r="GL114">
        <f t="shared" si="192"/>
        <v>1.1836116005994166</v>
      </c>
      <c r="GM114">
        <f t="shared" si="224"/>
        <v>27.224535546965829</v>
      </c>
      <c r="GN114">
        <f t="shared" si="193"/>
        <v>26.792739207193002</v>
      </c>
      <c r="GO114">
        <f t="shared" si="194"/>
        <v>9.4383392071930032</v>
      </c>
      <c r="GP114">
        <f t="shared" si="195"/>
        <v>17.354399999999998</v>
      </c>
      <c r="GQ114">
        <f t="shared" si="196"/>
        <v>0.33649447715967146</v>
      </c>
    </row>
    <row r="115" spans="1:199" x14ac:dyDescent="0.35">
      <c r="A115" s="10">
        <v>44641.638888888891</v>
      </c>
      <c r="B115">
        <v>15.065</v>
      </c>
      <c r="C115">
        <v>-8.0774000000000008</v>
      </c>
      <c r="D115">
        <f t="shared" si="131"/>
        <v>8.0774000000000008</v>
      </c>
      <c r="F115">
        <v>0.15071000000000001</v>
      </c>
      <c r="H115">
        <v>0</v>
      </c>
      <c r="I115">
        <f t="shared" si="225"/>
        <v>0</v>
      </c>
      <c r="J115">
        <f t="shared" si="132"/>
        <v>0</v>
      </c>
      <c r="K115">
        <f t="shared" si="217"/>
        <v>36.270999999999972</v>
      </c>
      <c r="L115">
        <v>0</v>
      </c>
      <c r="M115">
        <f t="shared" si="120"/>
        <v>0</v>
      </c>
      <c r="N115">
        <f t="shared" si="133"/>
        <v>0</v>
      </c>
      <c r="O115">
        <f t="shared" si="218"/>
        <v>42.578999999999965</v>
      </c>
      <c r="P115">
        <v>0</v>
      </c>
      <c r="Q115">
        <f t="shared" si="121"/>
        <v>0</v>
      </c>
      <c r="R115">
        <f t="shared" si="134"/>
        <v>0</v>
      </c>
      <c r="S115">
        <f t="shared" si="197"/>
        <v>41.527666666666633</v>
      </c>
      <c r="T115">
        <v>0</v>
      </c>
      <c r="U115">
        <f t="shared" si="122"/>
        <v>0</v>
      </c>
      <c r="V115">
        <f t="shared" si="135"/>
        <v>0</v>
      </c>
      <c r="W115">
        <f t="shared" si="198"/>
        <v>39.424999999999969</v>
      </c>
      <c r="X115">
        <f t="shared" si="136"/>
        <v>0</v>
      </c>
      <c r="Y115">
        <f t="shared" si="137"/>
        <v>15.065</v>
      </c>
      <c r="Z115">
        <f t="shared" si="138"/>
        <v>6.9875999999999987</v>
      </c>
      <c r="AA115">
        <f t="shared" si="226"/>
        <v>8.0774000000000008</v>
      </c>
      <c r="AB115">
        <f t="shared" si="139"/>
        <v>8.7758432999999997E-2</v>
      </c>
      <c r="AD115" s="31"/>
      <c r="AE115">
        <v>0</v>
      </c>
      <c r="AF115" s="4">
        <v>1.26319768781833E-27</v>
      </c>
      <c r="AG115">
        <f t="shared" si="140"/>
        <v>1.0526647398486083E-28</v>
      </c>
      <c r="AH115">
        <f t="shared" si="199"/>
        <v>35.99999999999681</v>
      </c>
      <c r="AI115">
        <v>0</v>
      </c>
      <c r="AJ115" s="4">
        <v>1.21269682819979E-40</v>
      </c>
      <c r="AK115">
        <f t="shared" si="141"/>
        <v>1.0105806901664917E-41</v>
      </c>
      <c r="AL115">
        <f t="shared" si="200"/>
        <v>42.57900024077459</v>
      </c>
      <c r="AM115">
        <v>0</v>
      </c>
      <c r="AN115" s="4">
        <v>2.1676042223158501E-40</v>
      </c>
      <c r="AO115">
        <f t="shared" si="142"/>
        <v>1.8063368519298751E-41</v>
      </c>
      <c r="AP115">
        <f t="shared" si="201"/>
        <v>41.527666902316909</v>
      </c>
      <c r="AQ115">
        <v>20</v>
      </c>
      <c r="AR115">
        <v>6.3080000630677704</v>
      </c>
      <c r="AS115">
        <f t="shared" si="143"/>
        <v>0.5256666719223142</v>
      </c>
      <c r="AT115">
        <f t="shared" si="202"/>
        <v>32.22336689109509</v>
      </c>
      <c r="AU115">
        <f t="shared" si="144"/>
        <v>22.486176544785611</v>
      </c>
      <c r="AV115">
        <f t="shared" si="145"/>
        <v>14.40877654478561</v>
      </c>
      <c r="AW115">
        <f t="shared" si="124"/>
        <v>8.0774000000000008</v>
      </c>
      <c r="AX115">
        <f t="shared" si="146"/>
        <v>0.18096222608871995</v>
      </c>
      <c r="BB115">
        <v>0</v>
      </c>
      <c r="BC115" s="4">
        <v>1.5954645060586801E-18</v>
      </c>
      <c r="BD115">
        <f t="shared" si="147"/>
        <v>1.3295537550489003E-19</v>
      </c>
      <c r="BE115">
        <f t="shared" si="203"/>
        <v>36.000000001294673</v>
      </c>
      <c r="BF115">
        <v>0</v>
      </c>
      <c r="BG115" s="4">
        <v>2.05400390975734E-18</v>
      </c>
      <c r="BH115">
        <f t="shared" si="148"/>
        <v>1.7116699247977831E-19</v>
      </c>
      <c r="BI115">
        <f t="shared" si="204"/>
        <v>42.57899999827756</v>
      </c>
      <c r="BJ115">
        <v>0</v>
      </c>
      <c r="BK115" s="4">
        <v>2.05400390975734E-18</v>
      </c>
      <c r="BL115">
        <f t="shared" si="149"/>
        <v>1.7116699247977831E-19</v>
      </c>
      <c r="BM115">
        <f t="shared" si="205"/>
        <v>41.527666667968077</v>
      </c>
      <c r="BN115">
        <v>20</v>
      </c>
      <c r="BO115">
        <v>6.3080000612566298</v>
      </c>
      <c r="BP115">
        <f t="shared" si="150"/>
        <v>0.52566667177138582</v>
      </c>
      <c r="BQ115">
        <f t="shared" si="215"/>
        <v>30.619333899243454</v>
      </c>
      <c r="BR115">
        <f t="shared" si="151"/>
        <v>22.48617654265486</v>
      </c>
      <c r="BS115">
        <f t="shared" si="152"/>
        <v>14.408776542654859</v>
      </c>
      <c r="BT115">
        <f t="shared" si="153"/>
        <v>8.0774000000000008</v>
      </c>
      <c r="BU115">
        <f t="shared" si="154"/>
        <v>0.18096222606195952</v>
      </c>
      <c r="BW115" s="11">
        <f t="shared" si="227"/>
        <v>13.295600061256629</v>
      </c>
      <c r="BY115">
        <v>0</v>
      </c>
      <c r="BZ115" s="4">
        <v>3.9186538274854502E-33</v>
      </c>
      <c r="CA115">
        <f t="shared" si="155"/>
        <v>3.2655448562378751E-34</v>
      </c>
      <c r="CB115">
        <f t="shared" si="206"/>
        <v>36.000000003792408</v>
      </c>
      <c r="CC115">
        <v>0</v>
      </c>
      <c r="CD115" s="4">
        <v>5.8107283651365698E-13</v>
      </c>
      <c r="CE115">
        <f t="shared" si="156"/>
        <v>4.8422736376138084E-14</v>
      </c>
      <c r="CF115">
        <f t="shared" si="207"/>
        <v>42.579000002484527</v>
      </c>
      <c r="CG115">
        <v>0</v>
      </c>
      <c r="CH115" s="4">
        <v>5.8107283651365698E-13</v>
      </c>
      <c r="CI115">
        <f t="shared" si="157"/>
        <v>4.8422736376138084E-14</v>
      </c>
      <c r="CJ115">
        <f t="shared" si="208"/>
        <v>41.527666668922066</v>
      </c>
      <c r="CK115">
        <v>20</v>
      </c>
      <c r="CL115">
        <v>6.30800006197844</v>
      </c>
      <c r="CM115">
        <f t="shared" si="158"/>
        <v>0.5256666718315367</v>
      </c>
      <c r="CN115">
        <f t="shared" si="216"/>
        <v>30.619333258081376</v>
      </c>
      <c r="CO115">
        <f t="shared" si="159"/>
        <v>7.6000000746742193</v>
      </c>
      <c r="CP115">
        <f t="shared" si="228"/>
        <v>22.486176543505415</v>
      </c>
      <c r="CQ115">
        <f t="shared" si="229"/>
        <v>14.408776543505414</v>
      </c>
      <c r="CR115">
        <f t="shared" si="230"/>
        <v>8.0774000000000008</v>
      </c>
      <c r="CS115">
        <f t="shared" si="160"/>
        <v>0.18096222607264173</v>
      </c>
      <c r="CX115" s="10">
        <v>44641.638888888891</v>
      </c>
      <c r="CY115">
        <v>15.065</v>
      </c>
      <c r="CZ115">
        <v>-16.962540000000001</v>
      </c>
      <c r="DA115">
        <f t="shared" si="161"/>
        <v>16.962540000000001</v>
      </c>
      <c r="DC115" s="11">
        <v>0.15071000000000001</v>
      </c>
      <c r="DE115">
        <v>0</v>
      </c>
      <c r="DF115">
        <f t="shared" si="162"/>
        <v>0</v>
      </c>
      <c r="DG115">
        <f t="shared" si="163"/>
        <v>0</v>
      </c>
      <c r="DH115">
        <f t="shared" si="219"/>
        <v>36.270999999999972</v>
      </c>
      <c r="DI115">
        <v>0</v>
      </c>
      <c r="DJ115">
        <f t="shared" si="164"/>
        <v>0</v>
      </c>
      <c r="DK115">
        <f t="shared" si="165"/>
        <v>0</v>
      </c>
      <c r="DL115">
        <f t="shared" si="209"/>
        <v>42.578999999999965</v>
      </c>
      <c r="DM115">
        <v>0</v>
      </c>
      <c r="DN115">
        <f t="shared" si="166"/>
        <v>0</v>
      </c>
      <c r="DO115">
        <f t="shared" si="167"/>
        <v>0</v>
      </c>
      <c r="DP115">
        <f t="shared" si="233"/>
        <v>41.527666666666633</v>
      </c>
      <c r="DQ115">
        <v>0</v>
      </c>
      <c r="DR115">
        <f t="shared" si="168"/>
        <v>0</v>
      </c>
      <c r="DS115">
        <f t="shared" si="169"/>
        <v>0</v>
      </c>
      <c r="DT115">
        <f t="shared" si="210"/>
        <v>39.424999999999969</v>
      </c>
      <c r="DU115">
        <f t="shared" si="170"/>
        <v>0</v>
      </c>
      <c r="DV115">
        <f t="shared" si="231"/>
        <v>15.065</v>
      </c>
      <c r="DW115">
        <f t="shared" si="232"/>
        <v>-1.8975400000000011</v>
      </c>
      <c r="DX115">
        <f t="shared" si="171"/>
        <v>15.065</v>
      </c>
      <c r="DY115">
        <f t="shared" si="172"/>
        <v>-2.3831521116666681E-2</v>
      </c>
      <c r="EB115">
        <v>0</v>
      </c>
      <c r="EC115" s="4">
        <v>-3.3686818139546199E-27</v>
      </c>
      <c r="ED115">
        <f t="shared" si="173"/>
        <v>-2.807234844962183E-28</v>
      </c>
      <c r="EE115">
        <f t="shared" si="220"/>
        <v>35.99999999999816</v>
      </c>
      <c r="EF115">
        <v>0</v>
      </c>
      <c r="EG115" s="4">
        <v>-1.09501622107157E-41</v>
      </c>
      <c r="EH115">
        <f t="shared" si="174"/>
        <v>-9.1251351755964165E-43</v>
      </c>
      <c r="EI115">
        <f t="shared" si="211"/>
        <v>42.579000252892101</v>
      </c>
      <c r="EJ115">
        <v>0</v>
      </c>
      <c r="EK115" s="4">
        <v>1.56654549096589E-41</v>
      </c>
      <c r="EL115">
        <f t="shared" si="175"/>
        <v>1.3054545758049083E-42</v>
      </c>
      <c r="EM115">
        <f t="shared" si="234"/>
        <v>41.527666913317951</v>
      </c>
      <c r="EN115">
        <v>20</v>
      </c>
      <c r="EO115">
        <v>6.3080000630677597</v>
      </c>
      <c r="EP115">
        <f t="shared" si="176"/>
        <v>0.52566667192231331</v>
      </c>
      <c r="EQ115">
        <f t="shared" si="223"/>
        <v>32.223366891109656</v>
      </c>
      <c r="ER115">
        <f t="shared" si="177"/>
        <v>7.6000000759852533</v>
      </c>
      <c r="ES115">
        <f t="shared" si="178"/>
        <v>22.4861765447856</v>
      </c>
      <c r="ET115">
        <f t="shared" si="179"/>
        <v>5.5236365447855995</v>
      </c>
      <c r="EU115">
        <f t="shared" si="180"/>
        <v>16.962540000000001</v>
      </c>
      <c r="EV115">
        <f t="shared" si="181"/>
        <v>6.9372271972053146E-2</v>
      </c>
      <c r="FB115" s="10">
        <v>44641.638888888891</v>
      </c>
      <c r="FC115">
        <v>15.065</v>
      </c>
      <c r="FD115">
        <v>-16.962540000000001</v>
      </c>
      <c r="FE115">
        <f t="shared" si="182"/>
        <v>16.962540000000001</v>
      </c>
      <c r="FG115" s="11">
        <v>0.15071000000000001</v>
      </c>
      <c r="FI115">
        <v>0</v>
      </c>
      <c r="FJ115">
        <v>0</v>
      </c>
      <c r="FK115">
        <f t="shared" si="183"/>
        <v>0</v>
      </c>
      <c r="FL115">
        <f t="shared" si="221"/>
        <v>36.520000000000003</v>
      </c>
      <c r="FM115">
        <v>0</v>
      </c>
      <c r="FN115">
        <v>0</v>
      </c>
      <c r="FO115">
        <f t="shared" si="184"/>
        <v>0</v>
      </c>
      <c r="FP115">
        <f t="shared" si="212"/>
        <v>49.800000000000004</v>
      </c>
      <c r="FQ115">
        <v>0</v>
      </c>
      <c r="FR115">
        <v>0</v>
      </c>
      <c r="FS115">
        <f t="shared" si="185"/>
        <v>0</v>
      </c>
      <c r="FT115">
        <f t="shared" si="213"/>
        <v>39.840000000000003</v>
      </c>
      <c r="FU115">
        <f t="shared" si="186"/>
        <v>15.065</v>
      </c>
      <c r="FV115">
        <f t="shared" si="187"/>
        <v>-1.8975400000000011</v>
      </c>
      <c r="FW115">
        <f t="shared" si="188"/>
        <v>15.065</v>
      </c>
      <c r="FX115">
        <f t="shared" si="189"/>
        <v>0.18920384583333333</v>
      </c>
      <c r="GA115">
        <v>0</v>
      </c>
      <c r="GB115">
        <v>0</v>
      </c>
      <c r="GC115">
        <f t="shared" si="190"/>
        <v>0</v>
      </c>
      <c r="GD115">
        <f t="shared" si="222"/>
        <v>35.999999999999986</v>
      </c>
      <c r="GE115">
        <v>0</v>
      </c>
      <c r="GF115" s="4">
        <v>-7.5021714904295398E-37</v>
      </c>
      <c r="GG115">
        <f t="shared" si="191"/>
        <v>-6.2518095753579491E-38</v>
      </c>
      <c r="GH115">
        <f t="shared" si="214"/>
        <v>46.739999999999938</v>
      </c>
      <c r="GI115">
        <v>0</v>
      </c>
      <c r="GJ115">
        <v>29.68</v>
      </c>
      <c r="GK115">
        <v>11.8233474081306</v>
      </c>
      <c r="GL115">
        <f t="shared" si="192"/>
        <v>0.98527895067755</v>
      </c>
      <c r="GM115">
        <f t="shared" si="224"/>
        <v>28.209814497643379</v>
      </c>
      <c r="GN115">
        <f t="shared" si="193"/>
        <v>26.888347408130599</v>
      </c>
      <c r="GO115">
        <f t="shared" si="194"/>
        <v>9.9258074081305985</v>
      </c>
      <c r="GP115">
        <f t="shared" si="195"/>
        <v>16.962540000000001</v>
      </c>
      <c r="GQ115">
        <f t="shared" si="196"/>
        <v>0.33769523648994687</v>
      </c>
    </row>
    <row r="116" spans="1:199" x14ac:dyDescent="0.35">
      <c r="A116" s="10">
        <v>44641.642361111109</v>
      </c>
      <c r="B116">
        <v>14.459199999999999</v>
      </c>
      <c r="C116">
        <v>-7.8608000000000002</v>
      </c>
      <c r="D116">
        <f t="shared" si="131"/>
        <v>7.8608000000000002</v>
      </c>
      <c r="F116">
        <v>0.15071000000000001</v>
      </c>
      <c r="H116">
        <v>0</v>
      </c>
      <c r="I116">
        <f t="shared" si="225"/>
        <v>0</v>
      </c>
      <c r="J116">
        <f t="shared" si="132"/>
        <v>0</v>
      </c>
      <c r="K116">
        <f t="shared" si="217"/>
        <v>36.270999999999972</v>
      </c>
      <c r="L116">
        <v>0</v>
      </c>
      <c r="M116">
        <f t="shared" si="120"/>
        <v>0</v>
      </c>
      <c r="N116">
        <f t="shared" si="133"/>
        <v>0</v>
      </c>
      <c r="O116">
        <f t="shared" si="218"/>
        <v>42.578999999999965</v>
      </c>
      <c r="P116">
        <v>0</v>
      </c>
      <c r="Q116">
        <f t="shared" si="121"/>
        <v>0</v>
      </c>
      <c r="R116">
        <f t="shared" si="134"/>
        <v>0</v>
      </c>
      <c r="S116">
        <f t="shared" si="197"/>
        <v>41.527666666666633</v>
      </c>
      <c r="T116">
        <v>0</v>
      </c>
      <c r="U116">
        <f t="shared" si="122"/>
        <v>0</v>
      </c>
      <c r="V116">
        <f t="shared" si="135"/>
        <v>0</v>
      </c>
      <c r="W116">
        <f t="shared" si="198"/>
        <v>39.424999999999969</v>
      </c>
      <c r="X116">
        <f t="shared" si="136"/>
        <v>0</v>
      </c>
      <c r="Y116">
        <f t="shared" si="137"/>
        <v>14.459199999999999</v>
      </c>
      <c r="Z116">
        <f t="shared" si="138"/>
        <v>6.5983999999999989</v>
      </c>
      <c r="AA116">
        <f t="shared" si="226"/>
        <v>7.8608000000000002</v>
      </c>
      <c r="AB116">
        <f t="shared" si="139"/>
        <v>8.2870405333333327E-2</v>
      </c>
      <c r="AD116" s="31"/>
      <c r="AE116">
        <v>0</v>
      </c>
      <c r="AF116" s="4">
        <v>-5.9044357356540301E-28</v>
      </c>
      <c r="AG116">
        <f t="shared" si="140"/>
        <v>-4.9203631130450247E-29</v>
      </c>
      <c r="AH116">
        <f t="shared" si="199"/>
        <v>35.99999999999681</v>
      </c>
      <c r="AI116">
        <v>0</v>
      </c>
      <c r="AJ116" s="4">
        <v>-1.20043984569465E-40</v>
      </c>
      <c r="AK116">
        <f t="shared" si="141"/>
        <v>-1.0003665380788751E-41</v>
      </c>
      <c r="AL116">
        <f t="shared" si="200"/>
        <v>42.57900024077459</v>
      </c>
      <c r="AM116">
        <v>0</v>
      </c>
      <c r="AN116" s="4">
        <v>2.8957252540126899E-41</v>
      </c>
      <c r="AO116">
        <f t="shared" si="142"/>
        <v>2.4131043783439083E-42</v>
      </c>
      <c r="AP116">
        <f t="shared" si="201"/>
        <v>41.527666902316909</v>
      </c>
      <c r="AQ116">
        <v>20</v>
      </c>
      <c r="AR116">
        <v>6.3080000630677704</v>
      </c>
      <c r="AS116">
        <f t="shared" si="143"/>
        <v>0.5256666719223142</v>
      </c>
      <c r="AT116">
        <f t="shared" si="202"/>
        <v>32.749033563017406</v>
      </c>
      <c r="AU116">
        <f t="shared" si="144"/>
        <v>21.880376544785612</v>
      </c>
      <c r="AV116">
        <f t="shared" si="145"/>
        <v>14.019576544785611</v>
      </c>
      <c r="AW116">
        <f t="shared" si="124"/>
        <v>7.8608000000000002</v>
      </c>
      <c r="AX116">
        <f t="shared" si="146"/>
        <v>0.17607419842205332</v>
      </c>
      <c r="BB116">
        <v>0</v>
      </c>
      <c r="BC116" s="4">
        <v>1.5954645097448401E-18</v>
      </c>
      <c r="BD116">
        <f t="shared" si="147"/>
        <v>1.3295537581207001E-19</v>
      </c>
      <c r="BE116">
        <f t="shared" si="203"/>
        <v>36.000000001294673</v>
      </c>
      <c r="BF116">
        <v>0</v>
      </c>
      <c r="BG116" s="4">
        <v>2.0540017059394798E-18</v>
      </c>
      <c r="BH116">
        <f t="shared" si="148"/>
        <v>1.7116680882828999E-19</v>
      </c>
      <c r="BI116">
        <f t="shared" si="204"/>
        <v>42.57899999827756</v>
      </c>
      <c r="BJ116">
        <v>0</v>
      </c>
      <c r="BK116" s="4">
        <v>2.0540039213488598E-18</v>
      </c>
      <c r="BL116">
        <f t="shared" si="149"/>
        <v>1.7116699344573832E-19</v>
      </c>
      <c r="BM116">
        <f t="shared" si="205"/>
        <v>41.527666667968077</v>
      </c>
      <c r="BN116">
        <v>20</v>
      </c>
      <c r="BO116">
        <v>6.3080000612951199</v>
      </c>
      <c r="BP116">
        <f t="shared" si="150"/>
        <v>0.52566667177459336</v>
      </c>
      <c r="BQ116">
        <f t="shared" si="215"/>
        <v>31.145000571018048</v>
      </c>
      <c r="BR116">
        <f t="shared" si="151"/>
        <v>21.880376542700141</v>
      </c>
      <c r="BS116">
        <f t="shared" si="152"/>
        <v>14.01957654270014</v>
      </c>
      <c r="BT116">
        <f t="shared" si="153"/>
        <v>7.8608000000000002</v>
      </c>
      <c r="BU116">
        <f t="shared" si="154"/>
        <v>0.1760741983958615</v>
      </c>
      <c r="BW116" s="11">
        <f t="shared" si="227"/>
        <v>12.90640006129512</v>
      </c>
      <c r="BY116">
        <v>0</v>
      </c>
      <c r="BZ116">
        <v>0</v>
      </c>
      <c r="CA116">
        <f t="shared" si="155"/>
        <v>0</v>
      </c>
      <c r="CB116">
        <f t="shared" si="206"/>
        <v>36.000000003792408</v>
      </c>
      <c r="CC116">
        <v>0</v>
      </c>
      <c r="CD116" s="4">
        <v>5.8107283646637501E-13</v>
      </c>
      <c r="CE116">
        <f t="shared" si="156"/>
        <v>4.8422736372197919E-14</v>
      </c>
      <c r="CF116">
        <f t="shared" si="207"/>
        <v>42.579000002484577</v>
      </c>
      <c r="CG116">
        <v>0</v>
      </c>
      <c r="CH116" s="4">
        <v>5.8107283654869402E-13</v>
      </c>
      <c r="CI116">
        <f t="shared" si="157"/>
        <v>4.8422736379057829E-14</v>
      </c>
      <c r="CJ116">
        <f t="shared" si="208"/>
        <v>41.527666668922116</v>
      </c>
      <c r="CK116">
        <v>20</v>
      </c>
      <c r="CL116">
        <v>6.3080000619546999</v>
      </c>
      <c r="CM116">
        <f t="shared" si="158"/>
        <v>0.52566667182955829</v>
      </c>
      <c r="CN116">
        <f t="shared" si="216"/>
        <v>31.144999929910934</v>
      </c>
      <c r="CO116">
        <f t="shared" si="159"/>
        <v>7.6000000746456164</v>
      </c>
      <c r="CP116">
        <f t="shared" si="228"/>
        <v>21.880376543477482</v>
      </c>
      <c r="CQ116">
        <f t="shared" si="229"/>
        <v>14.019576543477481</v>
      </c>
      <c r="CR116">
        <f t="shared" si="230"/>
        <v>7.8608000000000002</v>
      </c>
      <c r="CS116">
        <f t="shared" si="160"/>
        <v>0.1760741984056243</v>
      </c>
      <c r="CX116" s="10">
        <v>44641.642361111109</v>
      </c>
      <c r="CY116">
        <v>14.459199999999999</v>
      </c>
      <c r="CZ116">
        <v>-16.507680000000001</v>
      </c>
      <c r="DA116">
        <f t="shared" si="161"/>
        <v>16.507680000000001</v>
      </c>
      <c r="DC116" s="11">
        <v>0.15071000000000001</v>
      </c>
      <c r="DE116">
        <v>0</v>
      </c>
      <c r="DF116">
        <f t="shared" si="162"/>
        <v>0</v>
      </c>
      <c r="DG116">
        <f t="shared" si="163"/>
        <v>0</v>
      </c>
      <c r="DH116">
        <f t="shared" si="219"/>
        <v>36.270999999999972</v>
      </c>
      <c r="DI116">
        <v>0</v>
      </c>
      <c r="DJ116">
        <f t="shared" si="164"/>
        <v>0</v>
      </c>
      <c r="DK116">
        <f t="shared" si="165"/>
        <v>0</v>
      </c>
      <c r="DL116">
        <f t="shared" si="209"/>
        <v>42.578999999999965</v>
      </c>
      <c r="DM116">
        <v>0</v>
      </c>
      <c r="DN116">
        <f t="shared" si="166"/>
        <v>0</v>
      </c>
      <c r="DO116">
        <f t="shared" si="167"/>
        <v>0</v>
      </c>
      <c r="DP116">
        <f t="shared" si="233"/>
        <v>41.527666666666633</v>
      </c>
      <c r="DQ116">
        <v>0</v>
      </c>
      <c r="DR116">
        <f t="shared" si="168"/>
        <v>0</v>
      </c>
      <c r="DS116">
        <f t="shared" si="169"/>
        <v>0</v>
      </c>
      <c r="DT116">
        <f t="shared" si="210"/>
        <v>39.424999999999969</v>
      </c>
      <c r="DU116">
        <f t="shared" si="170"/>
        <v>0</v>
      </c>
      <c r="DV116">
        <f t="shared" si="231"/>
        <v>14.459199999999999</v>
      </c>
      <c r="DW116">
        <f t="shared" si="232"/>
        <v>-2.0484800000000014</v>
      </c>
      <c r="DX116">
        <f t="shared" si="171"/>
        <v>14.459199999999999</v>
      </c>
      <c r="DY116">
        <f t="shared" si="172"/>
        <v>-2.5727201733333354E-2</v>
      </c>
      <c r="EB116">
        <v>0</v>
      </c>
      <c r="EC116" s="4">
        <v>-2.472502795925E-27</v>
      </c>
      <c r="ED116">
        <f t="shared" si="173"/>
        <v>-2.0604189966041665E-28</v>
      </c>
      <c r="EE116">
        <f t="shared" si="220"/>
        <v>35.99999999999816</v>
      </c>
      <c r="EF116">
        <v>0</v>
      </c>
      <c r="EG116" s="4">
        <v>-1.1162684449532501E-40</v>
      </c>
      <c r="EH116">
        <f t="shared" si="174"/>
        <v>-9.3022370412770829E-42</v>
      </c>
      <c r="EI116">
        <f t="shared" si="211"/>
        <v>42.579000252892101</v>
      </c>
      <c r="EJ116">
        <v>0</v>
      </c>
      <c r="EK116" s="4">
        <v>1.9806396969123601E-40</v>
      </c>
      <c r="EL116">
        <f t="shared" si="175"/>
        <v>1.6505330807602999E-41</v>
      </c>
      <c r="EM116">
        <f t="shared" si="234"/>
        <v>41.527666913317951</v>
      </c>
      <c r="EN116">
        <v>20</v>
      </c>
      <c r="EO116">
        <v>6.3080000630677597</v>
      </c>
      <c r="EP116">
        <f t="shared" si="176"/>
        <v>0.52566667192231331</v>
      </c>
      <c r="EQ116">
        <f t="shared" si="223"/>
        <v>32.749033563031972</v>
      </c>
      <c r="ER116">
        <f t="shared" si="177"/>
        <v>7.6000000759852533</v>
      </c>
      <c r="ES116">
        <f t="shared" si="178"/>
        <v>21.880376544785598</v>
      </c>
      <c r="ET116">
        <f t="shared" si="179"/>
        <v>5.3726965447855974</v>
      </c>
      <c r="EU116">
        <f t="shared" si="180"/>
        <v>16.507680000000001</v>
      </c>
      <c r="EV116">
        <f t="shared" si="181"/>
        <v>6.7476591355386459E-2</v>
      </c>
      <c r="FB116" s="10">
        <v>44641.642361111109</v>
      </c>
      <c r="FC116">
        <v>14.459199999999999</v>
      </c>
      <c r="FD116">
        <v>-16.507680000000001</v>
      </c>
      <c r="FE116">
        <f t="shared" si="182"/>
        <v>16.507680000000001</v>
      </c>
      <c r="FG116" s="11">
        <v>0.15071000000000001</v>
      </c>
      <c r="FI116">
        <v>0</v>
      </c>
      <c r="FJ116">
        <v>0</v>
      </c>
      <c r="FK116">
        <f t="shared" si="183"/>
        <v>0</v>
      </c>
      <c r="FL116">
        <f t="shared" si="221"/>
        <v>36.520000000000003</v>
      </c>
      <c r="FM116">
        <v>0</v>
      </c>
      <c r="FN116">
        <v>0</v>
      </c>
      <c r="FO116">
        <f t="shared" si="184"/>
        <v>0</v>
      </c>
      <c r="FP116">
        <f t="shared" si="212"/>
        <v>49.800000000000004</v>
      </c>
      <c r="FQ116">
        <v>0</v>
      </c>
      <c r="FR116">
        <v>0</v>
      </c>
      <c r="FS116">
        <f t="shared" si="185"/>
        <v>0</v>
      </c>
      <c r="FT116">
        <f t="shared" si="213"/>
        <v>39.840000000000003</v>
      </c>
      <c r="FU116">
        <f t="shared" si="186"/>
        <v>14.459199999999999</v>
      </c>
      <c r="FV116">
        <f t="shared" si="187"/>
        <v>-2.0484800000000014</v>
      </c>
      <c r="FW116">
        <f t="shared" si="188"/>
        <v>14.459199999999999</v>
      </c>
      <c r="FX116">
        <f t="shared" si="189"/>
        <v>0.18159550266666666</v>
      </c>
      <c r="GA116">
        <v>0</v>
      </c>
      <c r="GB116">
        <v>0</v>
      </c>
      <c r="GC116">
        <f t="shared" si="190"/>
        <v>0</v>
      </c>
      <c r="GD116">
        <f t="shared" si="222"/>
        <v>35.999999999999986</v>
      </c>
      <c r="GE116">
        <v>0</v>
      </c>
      <c r="GF116" s="4">
        <v>-3.94966101876303E-38</v>
      </c>
      <c r="GG116">
        <f t="shared" si="191"/>
        <v>-3.2913841823025247E-39</v>
      </c>
      <c r="GH116">
        <f t="shared" si="214"/>
        <v>46.739999999999938</v>
      </c>
      <c r="GI116">
        <v>0</v>
      </c>
      <c r="GJ116">
        <v>29.99</v>
      </c>
      <c r="GK116">
        <v>11.948627608072201</v>
      </c>
      <c r="GL116">
        <f t="shared" si="192"/>
        <v>0.99571896733935006</v>
      </c>
      <c r="GM116">
        <f t="shared" si="224"/>
        <v>29.205533464982729</v>
      </c>
      <c r="GN116">
        <f t="shared" si="193"/>
        <v>26.4078276080722</v>
      </c>
      <c r="GO116">
        <f t="shared" si="194"/>
        <v>9.9001476080721993</v>
      </c>
      <c r="GP116">
        <f t="shared" si="195"/>
        <v>16.507680000000001</v>
      </c>
      <c r="GQ116">
        <f t="shared" si="196"/>
        <v>0.33166030823438014</v>
      </c>
    </row>
    <row r="117" spans="1:199" x14ac:dyDescent="0.35">
      <c r="A117" s="10">
        <v>44641.645833333336</v>
      </c>
      <c r="B117">
        <v>13.1427999999999</v>
      </c>
      <c r="C117">
        <v>-7.7397999999999998</v>
      </c>
      <c r="D117">
        <f t="shared" si="131"/>
        <v>7.7397999999999998</v>
      </c>
      <c r="F117">
        <v>0.15071000000000001</v>
      </c>
      <c r="H117">
        <v>0</v>
      </c>
      <c r="I117">
        <f t="shared" si="225"/>
        <v>0</v>
      </c>
      <c r="J117">
        <f t="shared" si="132"/>
        <v>0</v>
      </c>
      <c r="K117">
        <f t="shared" si="217"/>
        <v>36.270999999999972</v>
      </c>
      <c r="L117">
        <v>0</v>
      </c>
      <c r="M117">
        <f t="shared" si="120"/>
        <v>0</v>
      </c>
      <c r="N117">
        <f t="shared" si="133"/>
        <v>0</v>
      </c>
      <c r="O117">
        <f t="shared" si="218"/>
        <v>42.578999999999965</v>
      </c>
      <c r="P117">
        <v>0</v>
      </c>
      <c r="Q117">
        <f t="shared" si="121"/>
        <v>0</v>
      </c>
      <c r="R117">
        <f t="shared" si="134"/>
        <v>0</v>
      </c>
      <c r="S117">
        <f t="shared" si="197"/>
        <v>41.527666666666633</v>
      </c>
      <c r="T117">
        <v>0</v>
      </c>
      <c r="U117">
        <f t="shared" si="122"/>
        <v>0</v>
      </c>
      <c r="V117">
        <f t="shared" si="135"/>
        <v>0</v>
      </c>
      <c r="W117">
        <f t="shared" si="198"/>
        <v>39.424999999999969</v>
      </c>
      <c r="X117">
        <f t="shared" si="136"/>
        <v>0</v>
      </c>
      <c r="Y117">
        <f t="shared" si="137"/>
        <v>13.1427999999999</v>
      </c>
      <c r="Z117">
        <f t="shared" si="138"/>
        <v>5.4029999999999001</v>
      </c>
      <c r="AA117">
        <f t="shared" si="226"/>
        <v>7.7397999999999998</v>
      </c>
      <c r="AB117">
        <f t="shared" si="139"/>
        <v>6.7857177499998755E-2</v>
      </c>
      <c r="AD117" s="31"/>
      <c r="AE117">
        <v>0</v>
      </c>
      <c r="AF117" s="4">
        <v>2.22909895948671E-27</v>
      </c>
      <c r="AG117">
        <f t="shared" si="140"/>
        <v>1.857582466238925E-28</v>
      </c>
      <c r="AH117">
        <f t="shared" si="199"/>
        <v>35.99999999999681</v>
      </c>
      <c r="AI117">
        <v>0</v>
      </c>
      <c r="AJ117" s="4">
        <v>-2.8865992977637801E-41</v>
      </c>
      <c r="AK117">
        <f t="shared" si="141"/>
        <v>-2.4054994148031503E-42</v>
      </c>
      <c r="AL117">
        <f t="shared" si="200"/>
        <v>42.57900024077459</v>
      </c>
      <c r="AM117">
        <v>0</v>
      </c>
      <c r="AN117" s="4">
        <v>1.8881796157544699E-41</v>
      </c>
      <c r="AO117">
        <f t="shared" si="142"/>
        <v>1.5734830131287248E-42</v>
      </c>
      <c r="AP117">
        <f t="shared" si="201"/>
        <v>41.527666902316909</v>
      </c>
      <c r="AQ117">
        <v>20</v>
      </c>
      <c r="AR117">
        <v>6.3080000630677704</v>
      </c>
      <c r="AS117">
        <f t="shared" si="143"/>
        <v>0.5256666719223142</v>
      </c>
      <c r="AT117">
        <f t="shared" si="202"/>
        <v>33.274700234939722</v>
      </c>
      <c r="AU117">
        <f t="shared" si="144"/>
        <v>20.563976544785511</v>
      </c>
      <c r="AV117">
        <f t="shared" si="145"/>
        <v>12.824176544785512</v>
      </c>
      <c r="AW117">
        <f t="shared" si="124"/>
        <v>7.7397999999999998</v>
      </c>
      <c r="AX117">
        <f t="shared" si="146"/>
        <v>0.16106097058871874</v>
      </c>
      <c r="BB117">
        <v>0</v>
      </c>
      <c r="BC117" s="4">
        <v>1.5954645092641401E-18</v>
      </c>
      <c r="BD117">
        <f t="shared" si="147"/>
        <v>1.3295537577201167E-19</v>
      </c>
      <c r="BE117">
        <f t="shared" si="203"/>
        <v>36.000000001294673</v>
      </c>
      <c r="BF117">
        <v>0</v>
      </c>
      <c r="BG117" s="4">
        <v>2.0540039219681299E-18</v>
      </c>
      <c r="BH117">
        <f t="shared" si="148"/>
        <v>1.7116699349734416E-19</v>
      </c>
      <c r="BI117">
        <f t="shared" si="204"/>
        <v>42.57899999827756</v>
      </c>
      <c r="BJ117">
        <v>0</v>
      </c>
      <c r="BK117" s="4">
        <v>2.0540039219681299E-18</v>
      </c>
      <c r="BL117">
        <f t="shared" si="149"/>
        <v>1.7116699349734416E-19</v>
      </c>
      <c r="BM117">
        <f t="shared" si="205"/>
        <v>41.527666667968077</v>
      </c>
      <c r="BN117">
        <v>20</v>
      </c>
      <c r="BO117">
        <v>6.3080000624560197</v>
      </c>
      <c r="BP117">
        <f t="shared" si="150"/>
        <v>0.52566667187133498</v>
      </c>
      <c r="BQ117">
        <f t="shared" si="215"/>
        <v>31.670667242889383</v>
      </c>
      <c r="BR117">
        <f t="shared" si="151"/>
        <v>20.563976544065806</v>
      </c>
      <c r="BS117">
        <f t="shared" si="152"/>
        <v>12.824176544065807</v>
      </c>
      <c r="BT117">
        <f t="shared" si="153"/>
        <v>7.7397999999999998</v>
      </c>
      <c r="BU117">
        <f t="shared" si="154"/>
        <v>0.16106097057967983</v>
      </c>
      <c r="BW117" s="11">
        <f t="shared" si="227"/>
        <v>11.71100006245592</v>
      </c>
      <c r="BY117">
        <v>0</v>
      </c>
      <c r="BZ117" s="4">
        <v>1.22344703000318E-34</v>
      </c>
      <c r="CA117">
        <f t="shared" si="155"/>
        <v>1.0195391916693167E-35</v>
      </c>
      <c r="CB117">
        <f t="shared" si="206"/>
        <v>36.000000003792408</v>
      </c>
      <c r="CC117">
        <v>0</v>
      </c>
      <c r="CD117" s="4">
        <v>5.8107283664513397E-13</v>
      </c>
      <c r="CE117">
        <f t="shared" si="156"/>
        <v>4.8422736387094497E-14</v>
      </c>
      <c r="CF117">
        <f t="shared" si="207"/>
        <v>42.579000002484626</v>
      </c>
      <c r="CG117">
        <v>0</v>
      </c>
      <c r="CH117" s="4">
        <v>5.8107283664513397E-13</v>
      </c>
      <c r="CI117">
        <f t="shared" si="157"/>
        <v>4.8422736387094497E-14</v>
      </c>
      <c r="CJ117">
        <f t="shared" si="208"/>
        <v>41.527666668922166</v>
      </c>
      <c r="CK117">
        <v>20</v>
      </c>
      <c r="CL117">
        <v>6.3080000618509304</v>
      </c>
      <c r="CM117">
        <f t="shared" si="158"/>
        <v>0.52566667182091087</v>
      </c>
      <c r="CN117">
        <f t="shared" si="216"/>
        <v>31.670666601731845</v>
      </c>
      <c r="CO117">
        <f t="shared" si="159"/>
        <v>7.6000000745205929</v>
      </c>
      <c r="CP117">
        <f t="shared" si="228"/>
        <v>20.563976543355302</v>
      </c>
      <c r="CQ117">
        <f t="shared" si="229"/>
        <v>12.824176543355303</v>
      </c>
      <c r="CR117">
        <f t="shared" si="230"/>
        <v>7.7397999999999998</v>
      </c>
      <c r="CS117">
        <f t="shared" si="160"/>
        <v>0.1610609705707565</v>
      </c>
      <c r="CX117" s="10">
        <v>44641.645833333336</v>
      </c>
      <c r="CY117">
        <v>13.1427999999999</v>
      </c>
      <c r="CZ117">
        <v>-16.253579999999999</v>
      </c>
      <c r="DA117">
        <f t="shared" si="161"/>
        <v>16.253579999999999</v>
      </c>
      <c r="DC117" s="11">
        <v>0.15071000000000001</v>
      </c>
      <c r="DE117">
        <v>0</v>
      </c>
      <c r="DF117">
        <f t="shared" si="162"/>
        <v>0</v>
      </c>
      <c r="DG117">
        <f t="shared" si="163"/>
        <v>0</v>
      </c>
      <c r="DH117">
        <f t="shared" si="219"/>
        <v>36.270999999999972</v>
      </c>
      <c r="DI117">
        <v>0</v>
      </c>
      <c r="DJ117">
        <f t="shared" si="164"/>
        <v>0</v>
      </c>
      <c r="DK117">
        <f t="shared" si="165"/>
        <v>0</v>
      </c>
      <c r="DL117">
        <f t="shared" si="209"/>
        <v>42.578999999999965</v>
      </c>
      <c r="DM117">
        <v>0</v>
      </c>
      <c r="DN117">
        <f t="shared" si="166"/>
        <v>0</v>
      </c>
      <c r="DO117">
        <f t="shared" si="167"/>
        <v>0</v>
      </c>
      <c r="DP117">
        <f t="shared" si="233"/>
        <v>41.527666666666633</v>
      </c>
      <c r="DQ117">
        <v>0</v>
      </c>
      <c r="DR117">
        <f t="shared" si="168"/>
        <v>0</v>
      </c>
      <c r="DS117">
        <f t="shared" si="169"/>
        <v>0</v>
      </c>
      <c r="DT117">
        <f t="shared" si="210"/>
        <v>39.424999999999969</v>
      </c>
      <c r="DU117">
        <f t="shared" si="170"/>
        <v>0</v>
      </c>
      <c r="DV117">
        <f t="shared" si="231"/>
        <v>13.1427999999999</v>
      </c>
      <c r="DW117">
        <f t="shared" si="232"/>
        <v>-3.1107800000000996</v>
      </c>
      <c r="DX117">
        <f t="shared" si="171"/>
        <v>13.1427999999999</v>
      </c>
      <c r="DY117">
        <f t="shared" si="172"/>
        <v>-3.9068804483334586E-2</v>
      </c>
      <c r="EB117">
        <v>0</v>
      </c>
      <c r="EC117" s="4">
        <v>-1.3243821929589001E-27</v>
      </c>
      <c r="ED117">
        <f t="shared" si="173"/>
        <v>-1.1036518274657501E-28</v>
      </c>
      <c r="EE117">
        <f t="shared" si="220"/>
        <v>35.99999999999816</v>
      </c>
      <c r="EF117">
        <v>0</v>
      </c>
      <c r="EG117" s="4">
        <v>1.05076064287179E-41</v>
      </c>
      <c r="EH117">
        <f t="shared" si="174"/>
        <v>8.7563386905982498E-43</v>
      </c>
      <c r="EI117">
        <f t="shared" si="211"/>
        <v>42.579000252892101</v>
      </c>
      <c r="EJ117">
        <v>0</v>
      </c>
      <c r="EK117" s="4">
        <v>7.0374205114019202E-41</v>
      </c>
      <c r="EL117">
        <f t="shared" si="175"/>
        <v>5.864517092834934E-42</v>
      </c>
      <c r="EM117">
        <f t="shared" si="234"/>
        <v>41.527666913317951</v>
      </c>
      <c r="EN117">
        <v>20</v>
      </c>
      <c r="EO117">
        <v>6.3080000630677597</v>
      </c>
      <c r="EP117">
        <f t="shared" si="176"/>
        <v>0.52566667192231331</v>
      </c>
      <c r="EQ117">
        <f t="shared" si="223"/>
        <v>33.274700234954288</v>
      </c>
      <c r="ER117">
        <f t="shared" si="177"/>
        <v>7.6000000759852533</v>
      </c>
      <c r="ES117">
        <f t="shared" si="178"/>
        <v>20.563976544785501</v>
      </c>
      <c r="ET117">
        <f t="shared" si="179"/>
        <v>4.310396544785501</v>
      </c>
      <c r="EU117">
        <f t="shared" si="180"/>
        <v>16.253579999999999</v>
      </c>
      <c r="EV117">
        <f t="shared" si="181"/>
        <v>5.4134988605385244E-2</v>
      </c>
      <c r="FB117" s="10">
        <v>44641.645833333336</v>
      </c>
      <c r="FC117">
        <v>13.1427999999999</v>
      </c>
      <c r="FD117">
        <v>-16.253579999999999</v>
      </c>
      <c r="FE117">
        <f t="shared" si="182"/>
        <v>16.253579999999999</v>
      </c>
      <c r="FG117" s="11">
        <v>0.15071000000000001</v>
      </c>
      <c r="FI117">
        <v>0</v>
      </c>
      <c r="FJ117">
        <v>0</v>
      </c>
      <c r="FK117">
        <f t="shared" si="183"/>
        <v>0</v>
      </c>
      <c r="FL117">
        <f t="shared" si="221"/>
        <v>36.520000000000003</v>
      </c>
      <c r="FM117">
        <v>0</v>
      </c>
      <c r="FN117">
        <v>0</v>
      </c>
      <c r="FO117">
        <f t="shared" si="184"/>
        <v>0</v>
      </c>
      <c r="FP117">
        <f t="shared" si="212"/>
        <v>49.800000000000004</v>
      </c>
      <c r="FQ117">
        <v>0</v>
      </c>
      <c r="FR117">
        <v>0</v>
      </c>
      <c r="FS117">
        <f t="shared" si="185"/>
        <v>0</v>
      </c>
      <c r="FT117">
        <f t="shared" si="213"/>
        <v>39.840000000000003</v>
      </c>
      <c r="FU117">
        <f t="shared" si="186"/>
        <v>13.1427999999999</v>
      </c>
      <c r="FV117">
        <f t="shared" si="187"/>
        <v>-3.1107800000000996</v>
      </c>
      <c r="FW117">
        <f t="shared" si="188"/>
        <v>13.1427999999999</v>
      </c>
      <c r="FX117">
        <f t="shared" si="189"/>
        <v>0.16506261566666544</v>
      </c>
      <c r="GA117">
        <v>0</v>
      </c>
      <c r="GB117" s="4">
        <v>2.1387505134270801E-36</v>
      </c>
      <c r="GC117">
        <f t="shared" si="190"/>
        <v>1.7822920945225667E-37</v>
      </c>
      <c r="GD117">
        <f t="shared" si="222"/>
        <v>35.999999999999986</v>
      </c>
      <c r="GE117">
        <v>0</v>
      </c>
      <c r="GF117" s="4">
        <v>-4.1751477812531696E-37</v>
      </c>
      <c r="GG117">
        <f t="shared" si="191"/>
        <v>-3.4792898177109747E-38</v>
      </c>
      <c r="GH117">
        <f t="shared" si="214"/>
        <v>46.739999999999938</v>
      </c>
      <c r="GI117">
        <v>0</v>
      </c>
      <c r="GJ117">
        <v>32.200000000000003</v>
      </c>
      <c r="GK117">
        <v>12.830336607692599</v>
      </c>
      <c r="GL117">
        <f t="shared" si="192"/>
        <v>1.0691947173077165</v>
      </c>
      <c r="GM117">
        <f t="shared" si="224"/>
        <v>30.274728182290445</v>
      </c>
      <c r="GN117">
        <f t="shared" si="193"/>
        <v>25.973136607692499</v>
      </c>
      <c r="GO117">
        <f t="shared" si="194"/>
        <v>9.7195566076924997</v>
      </c>
      <c r="GP117">
        <f t="shared" si="195"/>
        <v>16.253579999999999</v>
      </c>
      <c r="GQ117">
        <f t="shared" si="196"/>
        <v>0.32620095151211143</v>
      </c>
    </row>
    <row r="118" spans="1:199" x14ac:dyDescent="0.35">
      <c r="A118" s="10">
        <v>44641.649305555555</v>
      </c>
      <c r="B118">
        <v>12.661199999999999</v>
      </c>
      <c r="C118">
        <v>-7.69</v>
      </c>
      <c r="D118">
        <f t="shared" si="131"/>
        <v>7.69</v>
      </c>
      <c r="F118">
        <v>0.15071000000000001</v>
      </c>
      <c r="H118">
        <v>0</v>
      </c>
      <c r="I118">
        <f t="shared" si="225"/>
        <v>0</v>
      </c>
      <c r="J118">
        <f t="shared" si="132"/>
        <v>0</v>
      </c>
      <c r="K118">
        <f t="shared" si="217"/>
        <v>36.270999999999972</v>
      </c>
      <c r="L118">
        <v>0</v>
      </c>
      <c r="M118">
        <f t="shared" si="120"/>
        <v>0</v>
      </c>
      <c r="N118">
        <f t="shared" si="133"/>
        <v>0</v>
      </c>
      <c r="O118">
        <f t="shared" si="218"/>
        <v>42.578999999999965</v>
      </c>
      <c r="P118">
        <v>0</v>
      </c>
      <c r="Q118">
        <f t="shared" si="121"/>
        <v>0</v>
      </c>
      <c r="R118">
        <f t="shared" si="134"/>
        <v>0</v>
      </c>
      <c r="S118">
        <f t="shared" si="197"/>
        <v>41.527666666666633</v>
      </c>
      <c r="T118">
        <v>0</v>
      </c>
      <c r="U118">
        <f t="shared" si="122"/>
        <v>0</v>
      </c>
      <c r="V118">
        <f t="shared" si="135"/>
        <v>0</v>
      </c>
      <c r="W118">
        <f t="shared" si="198"/>
        <v>39.424999999999969</v>
      </c>
      <c r="X118">
        <f t="shared" si="136"/>
        <v>0</v>
      </c>
      <c r="Y118">
        <f t="shared" si="137"/>
        <v>12.661199999999999</v>
      </c>
      <c r="Z118">
        <f t="shared" si="138"/>
        <v>4.9711999999999987</v>
      </c>
      <c r="AA118">
        <f t="shared" si="226"/>
        <v>7.69</v>
      </c>
      <c r="AB118">
        <f t="shared" si="139"/>
        <v>6.2434129333333324E-2</v>
      </c>
      <c r="AD118" s="31"/>
      <c r="AE118">
        <v>0</v>
      </c>
      <c r="AF118" s="4">
        <v>1.16987555025519E-27</v>
      </c>
      <c r="AG118">
        <f t="shared" si="140"/>
        <v>9.7489629187932518E-29</v>
      </c>
      <c r="AH118">
        <f t="shared" si="199"/>
        <v>35.99999999999681</v>
      </c>
      <c r="AI118">
        <v>0</v>
      </c>
      <c r="AJ118" s="4">
        <v>-2.4415436212009401E-42</v>
      </c>
      <c r="AK118">
        <f t="shared" si="141"/>
        <v>-2.0346196843341168E-43</v>
      </c>
      <c r="AL118">
        <f t="shared" si="200"/>
        <v>42.57900024077459</v>
      </c>
      <c r="AM118">
        <v>0</v>
      </c>
      <c r="AN118" s="4">
        <v>-1.02889901837279E-40</v>
      </c>
      <c r="AO118">
        <f t="shared" si="142"/>
        <v>-8.5741584864399171E-42</v>
      </c>
      <c r="AP118">
        <f t="shared" si="201"/>
        <v>41.527666902316909</v>
      </c>
      <c r="AQ118">
        <v>20</v>
      </c>
      <c r="AR118">
        <v>6.3080000630677802</v>
      </c>
      <c r="AS118">
        <f t="shared" si="143"/>
        <v>0.52566667192231498</v>
      </c>
      <c r="AT118">
        <f t="shared" si="202"/>
        <v>33.800366906862038</v>
      </c>
      <c r="AU118">
        <f t="shared" si="144"/>
        <v>20.082376544785625</v>
      </c>
      <c r="AV118">
        <f t="shared" si="145"/>
        <v>12.392376544785623</v>
      </c>
      <c r="AW118">
        <f t="shared" si="124"/>
        <v>7.69</v>
      </c>
      <c r="AX118">
        <f t="shared" si="146"/>
        <v>0.15563792242205346</v>
      </c>
      <c r="BB118">
        <v>0</v>
      </c>
      <c r="BC118" s="4">
        <v>1.5954645092641499E-18</v>
      </c>
      <c r="BD118">
        <f t="shared" si="147"/>
        <v>1.3295537577201249E-19</v>
      </c>
      <c r="BE118">
        <f t="shared" si="203"/>
        <v>36.000000001294673</v>
      </c>
      <c r="BF118">
        <v>0</v>
      </c>
      <c r="BG118" s="4">
        <v>2.0540039151264402E-18</v>
      </c>
      <c r="BH118">
        <f t="shared" si="148"/>
        <v>1.7116699292720335E-19</v>
      </c>
      <c r="BI118">
        <f t="shared" si="204"/>
        <v>42.57899999827756</v>
      </c>
      <c r="BJ118">
        <v>0</v>
      </c>
      <c r="BK118" s="4">
        <v>2.0540027630235002E-18</v>
      </c>
      <c r="BL118">
        <f t="shared" si="149"/>
        <v>1.7116689691862502E-19</v>
      </c>
      <c r="BM118">
        <f t="shared" si="205"/>
        <v>41.527666667968077</v>
      </c>
      <c r="BN118">
        <v>20</v>
      </c>
      <c r="BO118">
        <v>6.30800006246454</v>
      </c>
      <c r="BP118">
        <f t="shared" si="150"/>
        <v>0.52566667187204497</v>
      </c>
      <c r="BQ118">
        <f t="shared" si="215"/>
        <v>32.196333914761425</v>
      </c>
      <c r="BR118">
        <f t="shared" si="151"/>
        <v>20.082376544075927</v>
      </c>
      <c r="BS118">
        <f t="shared" si="152"/>
        <v>12.392376544075926</v>
      </c>
      <c r="BT118">
        <f t="shared" si="153"/>
        <v>7.69</v>
      </c>
      <c r="BU118">
        <f t="shared" si="154"/>
        <v>0.15563792241314026</v>
      </c>
      <c r="BW118" s="11">
        <f t="shared" si="227"/>
        <v>11.279200062464536</v>
      </c>
      <c r="BY118">
        <v>0</v>
      </c>
      <c r="BZ118">
        <v>0</v>
      </c>
      <c r="CA118">
        <f t="shared" si="155"/>
        <v>0</v>
      </c>
      <c r="CB118">
        <f t="shared" si="206"/>
        <v>36.000000003792408</v>
      </c>
      <c r="CC118">
        <v>0</v>
      </c>
      <c r="CD118" s="4">
        <v>5.8107283667597997E-13</v>
      </c>
      <c r="CE118">
        <f t="shared" si="156"/>
        <v>4.8422736389664997E-14</v>
      </c>
      <c r="CF118">
        <f t="shared" si="207"/>
        <v>42.579000002484676</v>
      </c>
      <c r="CG118">
        <v>0</v>
      </c>
      <c r="CH118" s="4">
        <v>5.8107283664768801E-13</v>
      </c>
      <c r="CI118">
        <f t="shared" si="157"/>
        <v>4.8422736387307332E-14</v>
      </c>
      <c r="CJ118">
        <f t="shared" si="208"/>
        <v>41.527666668922215</v>
      </c>
      <c r="CK118">
        <v>20</v>
      </c>
      <c r="CL118">
        <v>6.3080000617068599</v>
      </c>
      <c r="CM118">
        <f t="shared" si="158"/>
        <v>0.52566667180890503</v>
      </c>
      <c r="CN118">
        <f t="shared" si="216"/>
        <v>32.196333273540752</v>
      </c>
      <c r="CO118">
        <f t="shared" si="159"/>
        <v>7.6000000743470144</v>
      </c>
      <c r="CP118">
        <f t="shared" si="228"/>
        <v>20.082376543185909</v>
      </c>
      <c r="CQ118">
        <f t="shared" si="229"/>
        <v>12.392376543185907</v>
      </c>
      <c r="CR118">
        <f t="shared" si="230"/>
        <v>7.69</v>
      </c>
      <c r="CS118">
        <f t="shared" si="160"/>
        <v>0.15563792240196236</v>
      </c>
      <c r="CX118" s="10">
        <v>44641.649305555555</v>
      </c>
      <c r="CY118">
        <v>12.661199999999999</v>
      </c>
      <c r="CZ118">
        <v>-16.149000000000001</v>
      </c>
      <c r="DA118">
        <f t="shared" si="161"/>
        <v>16.149000000000001</v>
      </c>
      <c r="DC118" s="11">
        <v>0.15071000000000001</v>
      </c>
      <c r="DE118">
        <v>0</v>
      </c>
      <c r="DF118">
        <f t="shared" si="162"/>
        <v>0</v>
      </c>
      <c r="DG118">
        <f t="shared" si="163"/>
        <v>0</v>
      </c>
      <c r="DH118">
        <f t="shared" si="219"/>
        <v>36.270999999999972</v>
      </c>
      <c r="DI118">
        <v>0</v>
      </c>
      <c r="DJ118">
        <f t="shared" si="164"/>
        <v>0</v>
      </c>
      <c r="DK118">
        <f t="shared" si="165"/>
        <v>0</v>
      </c>
      <c r="DL118">
        <f t="shared" si="209"/>
        <v>42.578999999999965</v>
      </c>
      <c r="DM118">
        <v>0</v>
      </c>
      <c r="DN118">
        <f t="shared" si="166"/>
        <v>0</v>
      </c>
      <c r="DO118">
        <f t="shared" si="167"/>
        <v>0</v>
      </c>
      <c r="DP118">
        <f t="shared" si="233"/>
        <v>41.527666666666633</v>
      </c>
      <c r="DQ118">
        <v>0</v>
      </c>
      <c r="DR118">
        <f t="shared" si="168"/>
        <v>0</v>
      </c>
      <c r="DS118">
        <f t="shared" si="169"/>
        <v>0</v>
      </c>
      <c r="DT118">
        <f t="shared" si="210"/>
        <v>39.424999999999969</v>
      </c>
      <c r="DU118">
        <f t="shared" si="170"/>
        <v>0</v>
      </c>
      <c r="DV118">
        <f t="shared" si="231"/>
        <v>12.661199999999999</v>
      </c>
      <c r="DW118">
        <f t="shared" si="232"/>
        <v>-3.4878000000000018</v>
      </c>
      <c r="DX118">
        <f t="shared" si="171"/>
        <v>12.661199999999999</v>
      </c>
      <c r="DY118">
        <f t="shared" si="172"/>
        <v>-4.380386150000002E-2</v>
      </c>
      <c r="EB118">
        <v>0</v>
      </c>
      <c r="EC118" s="4">
        <v>-1.73403404029188E-27</v>
      </c>
      <c r="ED118">
        <f t="shared" si="173"/>
        <v>-1.4450283669099002E-28</v>
      </c>
      <c r="EE118">
        <f t="shared" si="220"/>
        <v>35.99999999999816</v>
      </c>
      <c r="EF118">
        <v>0</v>
      </c>
      <c r="EG118" s="4">
        <v>-3.6896254251537898E-41</v>
      </c>
      <c r="EH118">
        <f t="shared" si="174"/>
        <v>-3.074687854294825E-42</v>
      </c>
      <c r="EI118">
        <f t="shared" si="211"/>
        <v>42.579000252892101</v>
      </c>
      <c r="EJ118">
        <v>0</v>
      </c>
      <c r="EK118" s="4">
        <v>4.8431389600950396E-40</v>
      </c>
      <c r="EL118">
        <f t="shared" si="175"/>
        <v>4.0359491334125332E-41</v>
      </c>
      <c r="EM118">
        <f t="shared" si="234"/>
        <v>41.527666913317951</v>
      </c>
      <c r="EN118">
        <v>20</v>
      </c>
      <c r="EO118">
        <v>6.3080000630677597</v>
      </c>
      <c r="EP118">
        <f t="shared" si="176"/>
        <v>0.52566667192231331</v>
      </c>
      <c r="EQ118">
        <f t="shared" si="223"/>
        <v>33.800366906876604</v>
      </c>
      <c r="ER118">
        <f t="shared" si="177"/>
        <v>7.6000000759852533</v>
      </c>
      <c r="ES118">
        <f t="shared" si="178"/>
        <v>20.0823765447856</v>
      </c>
      <c r="ET118">
        <f t="shared" si="179"/>
        <v>3.9333765447855988</v>
      </c>
      <c r="EU118">
        <f t="shared" si="180"/>
        <v>16.149000000000001</v>
      </c>
      <c r="EV118">
        <f t="shared" si="181"/>
        <v>4.9399931588719803E-2</v>
      </c>
      <c r="FB118" s="10">
        <v>44641.649305555555</v>
      </c>
      <c r="FC118">
        <v>12.661199999999999</v>
      </c>
      <c r="FD118">
        <v>-16.149000000000001</v>
      </c>
      <c r="FE118">
        <f t="shared" si="182"/>
        <v>16.149000000000001</v>
      </c>
      <c r="FG118" s="11">
        <v>0.15071000000000001</v>
      </c>
      <c r="FI118">
        <v>0</v>
      </c>
      <c r="FJ118">
        <v>0</v>
      </c>
      <c r="FK118">
        <f t="shared" si="183"/>
        <v>0</v>
      </c>
      <c r="FL118">
        <f t="shared" si="221"/>
        <v>36.520000000000003</v>
      </c>
      <c r="FM118">
        <v>0</v>
      </c>
      <c r="FN118">
        <v>0</v>
      </c>
      <c r="FO118">
        <f t="shared" si="184"/>
        <v>0</v>
      </c>
      <c r="FP118">
        <f t="shared" si="212"/>
        <v>49.800000000000004</v>
      </c>
      <c r="FQ118">
        <v>0</v>
      </c>
      <c r="FR118">
        <v>0</v>
      </c>
      <c r="FS118">
        <f t="shared" si="185"/>
        <v>0</v>
      </c>
      <c r="FT118">
        <f t="shared" si="213"/>
        <v>39.840000000000003</v>
      </c>
      <c r="FU118">
        <f t="shared" si="186"/>
        <v>12.661199999999999</v>
      </c>
      <c r="FV118">
        <f t="shared" si="187"/>
        <v>-3.4878000000000018</v>
      </c>
      <c r="FW118">
        <f t="shared" si="188"/>
        <v>12.661199999999999</v>
      </c>
      <c r="FX118">
        <f t="shared" si="189"/>
        <v>0.15901412100000001</v>
      </c>
      <c r="GA118">
        <v>0</v>
      </c>
      <c r="GB118">
        <v>0</v>
      </c>
      <c r="GC118">
        <f t="shared" si="190"/>
        <v>0</v>
      </c>
      <c r="GD118">
        <f t="shared" si="222"/>
        <v>35.999999999999986</v>
      </c>
      <c r="GE118">
        <v>0</v>
      </c>
      <c r="GF118" s="4">
        <v>5.6361068262936096E-38</v>
      </c>
      <c r="GG118">
        <f t="shared" si="191"/>
        <v>4.6967556885780082E-39</v>
      </c>
      <c r="GH118">
        <f t="shared" si="214"/>
        <v>46.739999999999938</v>
      </c>
      <c r="GI118">
        <v>0</v>
      </c>
      <c r="GJ118">
        <v>32.99</v>
      </c>
      <c r="GK118">
        <v>13.143263207571099</v>
      </c>
      <c r="GL118">
        <f t="shared" si="192"/>
        <v>1.0952719339642583</v>
      </c>
      <c r="GM118">
        <f t="shared" si="224"/>
        <v>31.370000116254705</v>
      </c>
      <c r="GN118">
        <f t="shared" si="193"/>
        <v>25.804463207571096</v>
      </c>
      <c r="GO118">
        <f t="shared" si="194"/>
        <v>9.6554632075710956</v>
      </c>
      <c r="GP118">
        <f t="shared" si="195"/>
        <v>16.149000000000001</v>
      </c>
      <c r="GQ118">
        <f t="shared" si="196"/>
        <v>0.32408255416775339</v>
      </c>
    </row>
    <row r="119" spans="1:199" x14ac:dyDescent="0.35">
      <c r="A119" s="10">
        <v>44641.652777777781</v>
      </c>
      <c r="B119">
        <v>12.7401999999999</v>
      </c>
      <c r="C119">
        <v>-7.5483999999999902</v>
      </c>
      <c r="D119">
        <f t="shared" si="131"/>
        <v>7.5483999999999902</v>
      </c>
      <c r="F119">
        <v>0.15071000000000001</v>
      </c>
      <c r="H119">
        <v>0</v>
      </c>
      <c r="I119">
        <f t="shared" si="225"/>
        <v>0</v>
      </c>
      <c r="J119">
        <f t="shared" si="132"/>
        <v>0</v>
      </c>
      <c r="K119">
        <f t="shared" si="217"/>
        <v>36.270999999999972</v>
      </c>
      <c r="L119">
        <v>0</v>
      </c>
      <c r="M119">
        <f t="shared" si="120"/>
        <v>0</v>
      </c>
      <c r="N119">
        <f t="shared" si="133"/>
        <v>0</v>
      </c>
      <c r="O119">
        <f t="shared" si="218"/>
        <v>42.578999999999965</v>
      </c>
      <c r="P119">
        <v>0</v>
      </c>
      <c r="Q119">
        <f t="shared" si="121"/>
        <v>0</v>
      </c>
      <c r="R119">
        <f t="shared" si="134"/>
        <v>0</v>
      </c>
      <c r="S119">
        <f t="shared" si="197"/>
        <v>41.527666666666633</v>
      </c>
      <c r="T119">
        <v>0</v>
      </c>
      <c r="U119">
        <f t="shared" si="122"/>
        <v>0</v>
      </c>
      <c r="V119">
        <f t="shared" si="135"/>
        <v>0</v>
      </c>
      <c r="W119">
        <f t="shared" si="198"/>
        <v>39.424999999999969</v>
      </c>
      <c r="X119">
        <f t="shared" si="136"/>
        <v>0</v>
      </c>
      <c r="Y119">
        <f t="shared" si="137"/>
        <v>12.7401999999999</v>
      </c>
      <c r="Z119">
        <f t="shared" si="138"/>
        <v>5.19179999999991</v>
      </c>
      <c r="AA119">
        <f t="shared" si="226"/>
        <v>7.5483999999999902</v>
      </c>
      <c r="AB119">
        <f t="shared" si="139"/>
        <v>6.5204681499998876E-2</v>
      </c>
      <c r="AD119" s="31"/>
      <c r="AE119">
        <v>0</v>
      </c>
      <c r="AF119" s="4">
        <v>1.10496580584839E-27</v>
      </c>
      <c r="AG119">
        <f t="shared" si="140"/>
        <v>9.208048382069917E-29</v>
      </c>
      <c r="AH119">
        <f t="shared" si="199"/>
        <v>35.99999999999681</v>
      </c>
      <c r="AI119">
        <v>0</v>
      </c>
      <c r="AJ119" s="4">
        <v>3.00565832277984E-40</v>
      </c>
      <c r="AK119">
        <f t="shared" si="141"/>
        <v>2.5047152689832E-41</v>
      </c>
      <c r="AL119">
        <f t="shared" si="200"/>
        <v>42.57900024077459</v>
      </c>
      <c r="AM119">
        <v>0</v>
      </c>
      <c r="AN119" s="4">
        <v>-1.1164489716069699E-40</v>
      </c>
      <c r="AO119">
        <f t="shared" si="142"/>
        <v>-9.303741430058083E-42</v>
      </c>
      <c r="AP119">
        <f t="shared" si="201"/>
        <v>41.527666902316909</v>
      </c>
      <c r="AQ119">
        <v>20</v>
      </c>
      <c r="AR119">
        <v>6.3080000630677704</v>
      </c>
      <c r="AS119">
        <f t="shared" si="143"/>
        <v>0.5256666719223142</v>
      </c>
      <c r="AT119">
        <f t="shared" si="202"/>
        <v>34.326033578784354</v>
      </c>
      <c r="AU119">
        <f t="shared" si="144"/>
        <v>20.161376544785512</v>
      </c>
      <c r="AV119">
        <f t="shared" si="145"/>
        <v>12.612976544785521</v>
      </c>
      <c r="AW119">
        <f t="shared" si="124"/>
        <v>7.5483999999999902</v>
      </c>
      <c r="AX119">
        <f t="shared" si="146"/>
        <v>0.15840847458871882</v>
      </c>
      <c r="BB119">
        <v>0</v>
      </c>
      <c r="BC119" s="4">
        <v>1.5954645060586901E-18</v>
      </c>
      <c r="BD119">
        <f t="shared" si="147"/>
        <v>1.3295537550489085E-19</v>
      </c>
      <c r="BE119">
        <f t="shared" si="203"/>
        <v>36.000000001294673</v>
      </c>
      <c r="BF119">
        <v>0</v>
      </c>
      <c r="BG119" s="4">
        <v>2.0540039165990902E-18</v>
      </c>
      <c r="BH119">
        <f t="shared" si="148"/>
        <v>1.7116699304992418E-19</v>
      </c>
      <c r="BI119">
        <f t="shared" si="204"/>
        <v>42.57899999827756</v>
      </c>
      <c r="BJ119">
        <v>0</v>
      </c>
      <c r="BK119" s="4">
        <v>2.0540039165990902E-18</v>
      </c>
      <c r="BL119">
        <f t="shared" si="149"/>
        <v>1.7116699304992418E-19</v>
      </c>
      <c r="BM119">
        <f t="shared" si="205"/>
        <v>41.527666667968077</v>
      </c>
      <c r="BN119">
        <v>20</v>
      </c>
      <c r="BO119">
        <v>6.3080000624602004</v>
      </c>
      <c r="BP119">
        <f t="shared" si="150"/>
        <v>0.52566667187168337</v>
      </c>
      <c r="BQ119">
        <f t="shared" si="215"/>
        <v>32.722000586633108</v>
      </c>
      <c r="BR119">
        <f t="shared" si="151"/>
        <v>20.161376544070723</v>
      </c>
      <c r="BS119">
        <f t="shared" si="152"/>
        <v>12.612976544070733</v>
      </c>
      <c r="BT119">
        <f t="shared" si="153"/>
        <v>7.5483999999999902</v>
      </c>
      <c r="BU119">
        <f t="shared" si="154"/>
        <v>0.15840847457974169</v>
      </c>
      <c r="BW119" s="11">
        <f t="shared" si="227"/>
        <v>11.49980006246011</v>
      </c>
      <c r="BY119">
        <v>0</v>
      </c>
      <c r="BZ119" s="4">
        <v>3.8565821058601501E-33</v>
      </c>
      <c r="CA119">
        <f t="shared" si="155"/>
        <v>3.2138184215501254E-34</v>
      </c>
      <c r="CB119">
        <f t="shared" si="206"/>
        <v>36.000000003792408</v>
      </c>
      <c r="CC119">
        <v>0</v>
      </c>
      <c r="CD119" s="4">
        <v>5.8107283666049699E-13</v>
      </c>
      <c r="CE119">
        <f t="shared" si="156"/>
        <v>4.8422736388374749E-14</v>
      </c>
      <c r="CF119">
        <f t="shared" si="207"/>
        <v>42.579000002484726</v>
      </c>
      <c r="CG119">
        <v>0</v>
      </c>
      <c r="CH119" s="4">
        <v>5.8107283666049699E-13</v>
      </c>
      <c r="CI119">
        <f t="shared" si="157"/>
        <v>4.8422736388374749E-14</v>
      </c>
      <c r="CJ119">
        <f t="shared" si="208"/>
        <v>41.527666668922265</v>
      </c>
      <c r="CK119">
        <v>20</v>
      </c>
      <c r="CL119">
        <v>6.3080000617869496</v>
      </c>
      <c r="CM119">
        <f t="shared" si="158"/>
        <v>0.52566667181557913</v>
      </c>
      <c r="CN119">
        <f t="shared" si="216"/>
        <v>32.72199994535633</v>
      </c>
      <c r="CO119">
        <f t="shared" si="159"/>
        <v>7.6000000744435079</v>
      </c>
      <c r="CP119">
        <f t="shared" si="228"/>
        <v>20.161376543280031</v>
      </c>
      <c r="CQ119">
        <f t="shared" si="229"/>
        <v>12.612976543280041</v>
      </c>
      <c r="CR119">
        <f t="shared" si="230"/>
        <v>7.5483999999999902</v>
      </c>
      <c r="CS119">
        <f t="shared" si="160"/>
        <v>0.15840847456981128</v>
      </c>
      <c r="CX119" s="10">
        <v>44641.652777777781</v>
      </c>
      <c r="CY119">
        <v>12.7401999999999</v>
      </c>
      <c r="CZ119">
        <v>-15.8516399999999</v>
      </c>
      <c r="DA119">
        <f t="shared" si="161"/>
        <v>15.8516399999999</v>
      </c>
      <c r="DC119" s="11">
        <v>0.15071000000000001</v>
      </c>
      <c r="DE119">
        <v>0</v>
      </c>
      <c r="DF119">
        <f t="shared" si="162"/>
        <v>0</v>
      </c>
      <c r="DG119">
        <f t="shared" si="163"/>
        <v>0</v>
      </c>
      <c r="DH119">
        <f t="shared" si="219"/>
        <v>36.270999999999972</v>
      </c>
      <c r="DI119">
        <v>0</v>
      </c>
      <c r="DJ119">
        <f t="shared" si="164"/>
        <v>0</v>
      </c>
      <c r="DK119">
        <f t="shared" si="165"/>
        <v>0</v>
      </c>
      <c r="DL119">
        <f t="shared" si="209"/>
        <v>42.578999999999965</v>
      </c>
      <c r="DM119">
        <v>0</v>
      </c>
      <c r="DN119">
        <f t="shared" si="166"/>
        <v>0</v>
      </c>
      <c r="DO119">
        <f t="shared" si="167"/>
        <v>0</v>
      </c>
      <c r="DP119">
        <f t="shared" si="233"/>
        <v>41.527666666666633</v>
      </c>
      <c r="DQ119">
        <v>0</v>
      </c>
      <c r="DR119">
        <f t="shared" si="168"/>
        <v>0</v>
      </c>
      <c r="DS119">
        <f t="shared" si="169"/>
        <v>0</v>
      </c>
      <c r="DT119">
        <f t="shared" si="210"/>
        <v>39.424999999999969</v>
      </c>
      <c r="DU119">
        <f t="shared" si="170"/>
        <v>0</v>
      </c>
      <c r="DV119">
        <f t="shared" si="231"/>
        <v>12.7401999999999</v>
      </c>
      <c r="DW119">
        <f t="shared" si="232"/>
        <v>-3.11144</v>
      </c>
      <c r="DX119">
        <f t="shared" si="171"/>
        <v>12.7401999999999</v>
      </c>
      <c r="DY119">
        <f t="shared" si="172"/>
        <v>-3.9077093533333336E-2</v>
      </c>
      <c r="EB119">
        <v>0</v>
      </c>
      <c r="EC119" s="4">
        <v>-3.1976090644179799E-27</v>
      </c>
      <c r="ED119">
        <f t="shared" si="173"/>
        <v>-2.6646742203483169E-28</v>
      </c>
      <c r="EE119">
        <f t="shared" si="220"/>
        <v>35.99999999999816</v>
      </c>
      <c r="EF119">
        <v>0</v>
      </c>
      <c r="EG119" s="4">
        <v>-2.0620888564339298E-40</v>
      </c>
      <c r="EH119">
        <f t="shared" si="174"/>
        <v>-1.718407380361608E-41</v>
      </c>
      <c r="EI119">
        <f t="shared" si="211"/>
        <v>42.579000252892101</v>
      </c>
      <c r="EJ119">
        <v>0</v>
      </c>
      <c r="EK119" s="4">
        <v>-3.72646786078618E-40</v>
      </c>
      <c r="EL119">
        <f t="shared" si="175"/>
        <v>-3.1053898839884838E-41</v>
      </c>
      <c r="EM119">
        <f t="shared" si="234"/>
        <v>41.527666913317951</v>
      </c>
      <c r="EN119">
        <v>20</v>
      </c>
      <c r="EO119">
        <v>6.3080000630677597</v>
      </c>
      <c r="EP119">
        <f t="shared" si="176"/>
        <v>0.52566667192231331</v>
      </c>
      <c r="EQ119">
        <f t="shared" si="223"/>
        <v>34.326033578798921</v>
      </c>
      <c r="ER119">
        <f t="shared" si="177"/>
        <v>7.6000000759852533</v>
      </c>
      <c r="ES119">
        <f t="shared" si="178"/>
        <v>20.161376544785501</v>
      </c>
      <c r="ET119">
        <f t="shared" si="179"/>
        <v>4.3097365447856006</v>
      </c>
      <c r="EU119">
        <f t="shared" si="180"/>
        <v>15.8516399999999</v>
      </c>
      <c r="EV119">
        <f t="shared" si="181"/>
        <v>5.4126699555386494E-2</v>
      </c>
      <c r="FB119" s="10">
        <v>44641.652777777781</v>
      </c>
      <c r="FC119">
        <v>12.7401999999999</v>
      </c>
      <c r="FD119">
        <v>-15.8516399999999</v>
      </c>
      <c r="FE119">
        <f t="shared" si="182"/>
        <v>15.8516399999999</v>
      </c>
      <c r="FG119" s="11">
        <v>0.15071000000000001</v>
      </c>
      <c r="FI119">
        <v>0</v>
      </c>
      <c r="FJ119">
        <v>0</v>
      </c>
      <c r="FK119">
        <f t="shared" si="183"/>
        <v>0</v>
      </c>
      <c r="FL119">
        <f t="shared" si="221"/>
        <v>36.520000000000003</v>
      </c>
      <c r="FM119">
        <v>0</v>
      </c>
      <c r="FN119">
        <v>0</v>
      </c>
      <c r="FO119">
        <f t="shared" si="184"/>
        <v>0</v>
      </c>
      <c r="FP119">
        <f t="shared" si="212"/>
        <v>49.800000000000004</v>
      </c>
      <c r="FQ119">
        <v>0</v>
      </c>
      <c r="FR119">
        <v>0</v>
      </c>
      <c r="FS119">
        <f t="shared" si="185"/>
        <v>0</v>
      </c>
      <c r="FT119">
        <f t="shared" si="213"/>
        <v>39.840000000000003</v>
      </c>
      <c r="FU119">
        <f t="shared" si="186"/>
        <v>12.7401999999999</v>
      </c>
      <c r="FV119">
        <f t="shared" si="187"/>
        <v>-3.11144</v>
      </c>
      <c r="FW119">
        <f t="shared" si="188"/>
        <v>12.7401999999999</v>
      </c>
      <c r="FX119">
        <f t="shared" si="189"/>
        <v>0.16000629516666542</v>
      </c>
      <c r="GA119">
        <v>0</v>
      </c>
      <c r="GB119">
        <v>0</v>
      </c>
      <c r="GC119">
        <f t="shared" si="190"/>
        <v>0</v>
      </c>
      <c r="GD119">
        <f t="shared" si="222"/>
        <v>35.999999999999986</v>
      </c>
      <c r="GE119">
        <v>0</v>
      </c>
      <c r="GF119" s="4">
        <v>-9.8375527968325691E-38</v>
      </c>
      <c r="GG119">
        <f t="shared" si="191"/>
        <v>-8.1979606640271405E-39</v>
      </c>
      <c r="GH119">
        <f t="shared" si="214"/>
        <v>46.739999999999938</v>
      </c>
      <c r="GI119">
        <v>0</v>
      </c>
      <c r="GJ119">
        <v>32.21</v>
      </c>
      <c r="GK119">
        <v>12.8308844076948</v>
      </c>
      <c r="GL119">
        <f t="shared" si="192"/>
        <v>1.0692403673079001</v>
      </c>
      <c r="GM119">
        <f t="shared" si="224"/>
        <v>32.439240483562607</v>
      </c>
      <c r="GN119">
        <f t="shared" si="193"/>
        <v>25.571084407694698</v>
      </c>
      <c r="GO119">
        <f t="shared" si="194"/>
        <v>9.7194444076947981</v>
      </c>
      <c r="GP119">
        <f t="shared" si="195"/>
        <v>15.8516399999999</v>
      </c>
      <c r="GQ119">
        <f t="shared" si="196"/>
        <v>0.32115151092363897</v>
      </c>
    </row>
    <row r="120" spans="1:199" x14ac:dyDescent="0.35">
      <c r="A120" s="10">
        <v>44641.65625</v>
      </c>
      <c r="B120">
        <v>12.826599999999999</v>
      </c>
      <c r="C120">
        <v>-7.1769999999999996</v>
      </c>
      <c r="D120">
        <f t="shared" si="131"/>
        <v>7.1769999999999996</v>
      </c>
      <c r="F120">
        <v>0.15071000000000001</v>
      </c>
      <c r="H120">
        <v>0</v>
      </c>
      <c r="I120">
        <f t="shared" si="225"/>
        <v>0</v>
      </c>
      <c r="J120">
        <f t="shared" si="132"/>
        <v>0</v>
      </c>
      <c r="K120">
        <f t="shared" si="217"/>
        <v>36.270999999999972</v>
      </c>
      <c r="L120">
        <v>0</v>
      </c>
      <c r="M120">
        <f t="shared" si="120"/>
        <v>0</v>
      </c>
      <c r="N120">
        <f t="shared" si="133"/>
        <v>0</v>
      </c>
      <c r="O120">
        <f t="shared" si="218"/>
        <v>42.578999999999965</v>
      </c>
      <c r="P120">
        <v>0</v>
      </c>
      <c r="Q120">
        <f t="shared" si="121"/>
        <v>0</v>
      </c>
      <c r="R120">
        <f t="shared" si="134"/>
        <v>0</v>
      </c>
      <c r="S120">
        <f t="shared" si="197"/>
        <v>41.527666666666633</v>
      </c>
      <c r="T120">
        <v>0</v>
      </c>
      <c r="U120">
        <f t="shared" si="122"/>
        <v>0</v>
      </c>
      <c r="V120">
        <f t="shared" si="135"/>
        <v>0</v>
      </c>
      <c r="W120">
        <f t="shared" si="198"/>
        <v>39.424999999999969</v>
      </c>
      <c r="X120">
        <f t="shared" si="136"/>
        <v>0</v>
      </c>
      <c r="Y120">
        <f t="shared" si="137"/>
        <v>12.826599999999999</v>
      </c>
      <c r="Z120">
        <f t="shared" si="138"/>
        <v>5.6495999999999995</v>
      </c>
      <c r="AA120">
        <f t="shared" si="226"/>
        <v>7.1769999999999996</v>
      </c>
      <c r="AB120">
        <f t="shared" si="139"/>
        <v>7.0954268000000001E-2</v>
      </c>
      <c r="AD120" s="31"/>
      <c r="AE120">
        <v>0</v>
      </c>
      <c r="AF120" s="4">
        <v>1.06683552008952E-27</v>
      </c>
      <c r="AG120">
        <f t="shared" si="140"/>
        <v>8.8902960007460006E-29</v>
      </c>
      <c r="AH120">
        <f t="shared" si="199"/>
        <v>35.99999999999681</v>
      </c>
      <c r="AI120">
        <v>0</v>
      </c>
      <c r="AJ120" s="4">
        <v>3.6758401515109897E-40</v>
      </c>
      <c r="AK120">
        <f t="shared" si="141"/>
        <v>3.0632001262591581E-41</v>
      </c>
      <c r="AL120">
        <f t="shared" si="200"/>
        <v>42.57900024077459</v>
      </c>
      <c r="AM120">
        <v>0</v>
      </c>
      <c r="AN120" s="4">
        <v>1.06136097311042E-41</v>
      </c>
      <c r="AO120">
        <f t="shared" si="142"/>
        <v>8.8446747759201667E-43</v>
      </c>
      <c r="AP120">
        <f t="shared" si="201"/>
        <v>41.527666902316909</v>
      </c>
      <c r="AQ120">
        <v>20</v>
      </c>
      <c r="AR120">
        <v>6.3080000630677704</v>
      </c>
      <c r="AS120">
        <f t="shared" si="143"/>
        <v>0.5256666719223142</v>
      </c>
      <c r="AT120">
        <f t="shared" si="202"/>
        <v>34.851700250706671</v>
      </c>
      <c r="AU120">
        <f t="shared" si="144"/>
        <v>20.247776544785612</v>
      </c>
      <c r="AV120">
        <f t="shared" si="145"/>
        <v>13.070776544785613</v>
      </c>
      <c r="AW120">
        <f t="shared" si="124"/>
        <v>7.1769999999999996</v>
      </c>
      <c r="AX120">
        <f t="shared" si="146"/>
        <v>0.16415806108872</v>
      </c>
      <c r="BB120">
        <v>0</v>
      </c>
      <c r="BC120" s="4">
        <v>1.59546451136853E-18</v>
      </c>
      <c r="BD120">
        <f t="shared" si="147"/>
        <v>1.3295537594737751E-19</v>
      </c>
      <c r="BE120">
        <f t="shared" si="203"/>
        <v>36.000000001294673</v>
      </c>
      <c r="BF120">
        <v>0</v>
      </c>
      <c r="BG120" s="4">
        <v>2.0540021768684399E-18</v>
      </c>
      <c r="BH120">
        <f t="shared" si="148"/>
        <v>1.7116684807236998E-19</v>
      </c>
      <c r="BI120">
        <f t="shared" si="204"/>
        <v>42.57899999827756</v>
      </c>
      <c r="BJ120">
        <v>0</v>
      </c>
      <c r="BK120" s="4">
        <v>2.0540039172185301E-18</v>
      </c>
      <c r="BL120">
        <f t="shared" si="149"/>
        <v>1.7116699310154416E-19</v>
      </c>
      <c r="BM120">
        <f t="shared" si="205"/>
        <v>41.527666667968077</v>
      </c>
      <c r="BN120">
        <v>20</v>
      </c>
      <c r="BO120">
        <v>6.3080000624521704</v>
      </c>
      <c r="BP120">
        <f t="shared" si="150"/>
        <v>0.52566667187101412</v>
      </c>
      <c r="BQ120">
        <f t="shared" si="215"/>
        <v>33.247667258504123</v>
      </c>
      <c r="BR120">
        <f t="shared" si="151"/>
        <v>20.247776544061377</v>
      </c>
      <c r="BS120">
        <f t="shared" si="152"/>
        <v>13.070776544061378</v>
      </c>
      <c r="BT120">
        <f t="shared" si="153"/>
        <v>7.1769999999999996</v>
      </c>
      <c r="BU120">
        <f t="shared" si="154"/>
        <v>0.16415806107962422</v>
      </c>
      <c r="BW120" s="11">
        <f t="shared" si="227"/>
        <v>11.957600062452169</v>
      </c>
      <c r="BY120">
        <v>0</v>
      </c>
      <c r="BZ120">
        <v>0</v>
      </c>
      <c r="CA120">
        <f t="shared" si="155"/>
        <v>0</v>
      </c>
      <c r="CB120">
        <f t="shared" si="206"/>
        <v>36.000000003792408</v>
      </c>
      <c r="CC120">
        <v>0</v>
      </c>
      <c r="CD120" s="4">
        <v>5.8107283669822297E-13</v>
      </c>
      <c r="CE120">
        <f t="shared" si="156"/>
        <v>4.8422736391518581E-14</v>
      </c>
      <c r="CF120">
        <f t="shared" si="207"/>
        <v>42.579000002484776</v>
      </c>
      <c r="CG120">
        <v>0</v>
      </c>
      <c r="CH120" s="4">
        <v>5.8107283662660096E-13</v>
      </c>
      <c r="CI120">
        <f t="shared" si="157"/>
        <v>4.8422736385550084E-14</v>
      </c>
      <c r="CJ120">
        <f t="shared" si="208"/>
        <v>41.527666668922315</v>
      </c>
      <c r="CK120">
        <v>20</v>
      </c>
      <c r="CL120">
        <v>6.3080000618667196</v>
      </c>
      <c r="CM120">
        <f t="shared" si="158"/>
        <v>0.52566667182222671</v>
      </c>
      <c r="CN120">
        <f t="shared" si="216"/>
        <v>33.24766661717856</v>
      </c>
      <c r="CO120">
        <f t="shared" si="159"/>
        <v>7.6000000745396168</v>
      </c>
      <c r="CP120">
        <f t="shared" si="228"/>
        <v>20.247776543373977</v>
      </c>
      <c r="CQ120">
        <f t="shared" si="229"/>
        <v>13.070776543373977</v>
      </c>
      <c r="CR120">
        <f t="shared" si="230"/>
        <v>7.1769999999999996</v>
      </c>
      <c r="CS120">
        <f t="shared" si="160"/>
        <v>0.16415806107099104</v>
      </c>
      <c r="CX120" s="10">
        <v>44641.65625</v>
      </c>
      <c r="CY120">
        <v>12.826599999999999</v>
      </c>
      <c r="CZ120">
        <v>-15.0717</v>
      </c>
      <c r="DA120">
        <f t="shared" si="161"/>
        <v>15.0717</v>
      </c>
      <c r="DC120" s="11">
        <v>0.15071000000000001</v>
      </c>
      <c r="DE120">
        <v>0</v>
      </c>
      <c r="DF120">
        <f t="shared" si="162"/>
        <v>0</v>
      </c>
      <c r="DG120">
        <f t="shared" si="163"/>
        <v>0</v>
      </c>
      <c r="DH120">
        <f t="shared" si="219"/>
        <v>36.270999999999972</v>
      </c>
      <c r="DI120">
        <v>0</v>
      </c>
      <c r="DJ120">
        <f t="shared" si="164"/>
        <v>0</v>
      </c>
      <c r="DK120">
        <f t="shared" si="165"/>
        <v>0</v>
      </c>
      <c r="DL120">
        <f t="shared" si="209"/>
        <v>42.578999999999965</v>
      </c>
      <c r="DM120">
        <v>0</v>
      </c>
      <c r="DN120">
        <f t="shared" si="166"/>
        <v>0</v>
      </c>
      <c r="DO120">
        <f t="shared" si="167"/>
        <v>0</v>
      </c>
      <c r="DP120">
        <f t="shared" si="233"/>
        <v>41.527666666666633</v>
      </c>
      <c r="DQ120">
        <v>0</v>
      </c>
      <c r="DR120">
        <f t="shared" si="168"/>
        <v>0</v>
      </c>
      <c r="DS120">
        <f t="shared" si="169"/>
        <v>0</v>
      </c>
      <c r="DT120">
        <f t="shared" si="210"/>
        <v>39.424999999999969</v>
      </c>
      <c r="DU120">
        <f t="shared" si="170"/>
        <v>0</v>
      </c>
      <c r="DV120">
        <f t="shared" si="231"/>
        <v>12.826599999999999</v>
      </c>
      <c r="DW120">
        <f t="shared" si="232"/>
        <v>-2.2451000000000008</v>
      </c>
      <c r="DX120">
        <f t="shared" si="171"/>
        <v>12.826599999999999</v>
      </c>
      <c r="DY120">
        <f t="shared" si="172"/>
        <v>-2.8196585083333343E-2</v>
      </c>
      <c r="EB120">
        <v>0</v>
      </c>
      <c r="EC120" s="4">
        <v>-1.8714088898880701E-27</v>
      </c>
      <c r="ED120">
        <f t="shared" si="173"/>
        <v>-1.5595074082400585E-28</v>
      </c>
      <c r="EE120">
        <f t="shared" si="220"/>
        <v>35.99999999999816</v>
      </c>
      <c r="EF120">
        <v>0</v>
      </c>
      <c r="EG120" s="4">
        <v>-1.2972608114640999E-41</v>
      </c>
      <c r="EH120">
        <f t="shared" si="174"/>
        <v>-1.081050676220083E-42</v>
      </c>
      <c r="EI120">
        <f t="shared" si="211"/>
        <v>42.579000252892101</v>
      </c>
      <c r="EJ120">
        <v>0</v>
      </c>
      <c r="EK120" s="4">
        <v>1.07392908766521E-40</v>
      </c>
      <c r="EL120">
        <f t="shared" si="175"/>
        <v>8.9494090638767491E-42</v>
      </c>
      <c r="EM120">
        <f t="shared" si="234"/>
        <v>41.527666913317951</v>
      </c>
      <c r="EN120">
        <v>20</v>
      </c>
      <c r="EO120">
        <v>6.3080000630677597</v>
      </c>
      <c r="EP120">
        <f t="shared" si="176"/>
        <v>0.52566667192231331</v>
      </c>
      <c r="EQ120">
        <f t="shared" si="223"/>
        <v>34.851700250721237</v>
      </c>
      <c r="ER120">
        <f t="shared" si="177"/>
        <v>7.6000000759852533</v>
      </c>
      <c r="ES120">
        <f t="shared" si="178"/>
        <v>20.247776544785598</v>
      </c>
      <c r="ET120">
        <f t="shared" si="179"/>
        <v>5.1760765447855981</v>
      </c>
      <c r="EU120">
        <f t="shared" si="180"/>
        <v>15.0717</v>
      </c>
      <c r="EV120">
        <f t="shared" si="181"/>
        <v>6.5007208005386466E-2</v>
      </c>
      <c r="FB120" s="10">
        <v>44641.65625</v>
      </c>
      <c r="FC120">
        <v>12.826599999999999</v>
      </c>
      <c r="FD120">
        <v>-15.0717</v>
      </c>
      <c r="FE120">
        <f t="shared" si="182"/>
        <v>15.0717</v>
      </c>
      <c r="FG120" s="11">
        <v>0.15071000000000001</v>
      </c>
      <c r="FI120">
        <v>0</v>
      </c>
      <c r="FJ120">
        <v>0</v>
      </c>
      <c r="FK120">
        <f t="shared" si="183"/>
        <v>0</v>
      </c>
      <c r="FL120">
        <f t="shared" si="221"/>
        <v>36.520000000000003</v>
      </c>
      <c r="FM120">
        <v>0</v>
      </c>
      <c r="FN120">
        <v>0</v>
      </c>
      <c r="FO120">
        <f t="shared" si="184"/>
        <v>0</v>
      </c>
      <c r="FP120">
        <f t="shared" si="212"/>
        <v>49.800000000000004</v>
      </c>
      <c r="FQ120">
        <v>0</v>
      </c>
      <c r="FR120">
        <v>0</v>
      </c>
      <c r="FS120">
        <f t="shared" si="185"/>
        <v>0</v>
      </c>
      <c r="FT120">
        <f t="shared" si="213"/>
        <v>39.840000000000003</v>
      </c>
      <c r="FU120">
        <f t="shared" si="186"/>
        <v>12.826599999999999</v>
      </c>
      <c r="FV120">
        <f t="shared" si="187"/>
        <v>-2.2451000000000008</v>
      </c>
      <c r="FW120">
        <f t="shared" si="188"/>
        <v>12.826599999999999</v>
      </c>
      <c r="FX120">
        <f t="shared" si="189"/>
        <v>0.16109140716666664</v>
      </c>
      <c r="GA120">
        <v>0</v>
      </c>
      <c r="GB120">
        <v>0</v>
      </c>
      <c r="GC120">
        <f t="shared" si="190"/>
        <v>0</v>
      </c>
      <c r="GD120">
        <f t="shared" si="222"/>
        <v>35.999999999999986</v>
      </c>
      <c r="GE120">
        <v>0</v>
      </c>
      <c r="GF120" s="4">
        <v>8.5779724344019505E-38</v>
      </c>
      <c r="GG120">
        <f t="shared" si="191"/>
        <v>7.1483103620016249E-39</v>
      </c>
      <c r="GH120">
        <f t="shared" si="214"/>
        <v>46.739999999999938</v>
      </c>
      <c r="GI120">
        <v>0</v>
      </c>
      <c r="GJ120">
        <v>30.4</v>
      </c>
      <c r="GK120">
        <v>12.1118222080019</v>
      </c>
      <c r="GL120">
        <f t="shared" si="192"/>
        <v>1.0093185173334915</v>
      </c>
      <c r="GM120">
        <f t="shared" si="224"/>
        <v>33.448559000896097</v>
      </c>
      <c r="GN120">
        <f t="shared" si="193"/>
        <v>24.938422208001899</v>
      </c>
      <c r="GO120">
        <f t="shared" si="194"/>
        <v>9.8667222080018995</v>
      </c>
      <c r="GP120">
        <f t="shared" si="195"/>
        <v>15.0717</v>
      </c>
      <c r="GQ120">
        <f t="shared" si="196"/>
        <v>0.31320580091399719</v>
      </c>
    </row>
    <row r="121" spans="1:199" x14ac:dyDescent="0.35">
      <c r="A121" s="10">
        <v>44641.659722222219</v>
      </c>
      <c r="B121">
        <v>12.6942</v>
      </c>
      <c r="C121">
        <v>-6.9293999999999896</v>
      </c>
      <c r="D121">
        <f t="shared" si="131"/>
        <v>6.9293999999999896</v>
      </c>
      <c r="F121">
        <v>0.15071000000000001</v>
      </c>
      <c r="H121">
        <v>0</v>
      </c>
      <c r="I121">
        <f t="shared" si="225"/>
        <v>0</v>
      </c>
      <c r="J121">
        <f t="shared" si="132"/>
        <v>0</v>
      </c>
      <c r="K121">
        <f t="shared" si="217"/>
        <v>36.270999999999972</v>
      </c>
      <c r="L121">
        <v>0</v>
      </c>
      <c r="M121">
        <f t="shared" si="120"/>
        <v>0</v>
      </c>
      <c r="N121">
        <f t="shared" si="133"/>
        <v>0</v>
      </c>
      <c r="O121">
        <f t="shared" si="218"/>
        <v>42.578999999999965</v>
      </c>
      <c r="P121">
        <v>0</v>
      </c>
      <c r="Q121">
        <f t="shared" si="121"/>
        <v>0</v>
      </c>
      <c r="R121">
        <f t="shared" si="134"/>
        <v>0</v>
      </c>
      <c r="S121">
        <f t="shared" si="197"/>
        <v>41.527666666666633</v>
      </c>
      <c r="T121">
        <v>0</v>
      </c>
      <c r="U121">
        <f t="shared" si="122"/>
        <v>0</v>
      </c>
      <c r="V121">
        <f t="shared" si="135"/>
        <v>0</v>
      </c>
      <c r="W121">
        <f t="shared" si="198"/>
        <v>39.424999999999969</v>
      </c>
      <c r="X121">
        <f t="shared" si="136"/>
        <v>0</v>
      </c>
      <c r="Y121">
        <f t="shared" si="137"/>
        <v>12.6942</v>
      </c>
      <c r="Z121">
        <f t="shared" si="138"/>
        <v>5.7648000000000108</v>
      </c>
      <c r="AA121">
        <f t="shared" si="226"/>
        <v>6.9293999999999896</v>
      </c>
      <c r="AB121">
        <f t="shared" si="139"/>
        <v>7.2401084000000143E-2</v>
      </c>
      <c r="AD121" s="31"/>
      <c r="AE121">
        <v>0</v>
      </c>
      <c r="AF121" s="4">
        <v>-2.35426347980699E-27</v>
      </c>
      <c r="AG121">
        <f t="shared" si="140"/>
        <v>-1.9618862331724917E-28</v>
      </c>
      <c r="AH121">
        <f t="shared" si="199"/>
        <v>35.99999999999681</v>
      </c>
      <c r="AI121">
        <v>0</v>
      </c>
      <c r="AJ121" s="4">
        <v>1.43812809121343E-40</v>
      </c>
      <c r="AK121">
        <f t="shared" si="141"/>
        <v>1.1984400760111917E-41</v>
      </c>
      <c r="AL121">
        <f t="shared" si="200"/>
        <v>42.57900024077459</v>
      </c>
      <c r="AM121">
        <v>0</v>
      </c>
      <c r="AN121" s="4">
        <v>7.5589454830687404E-41</v>
      </c>
      <c r="AO121">
        <f t="shared" si="142"/>
        <v>6.2991212358906174E-42</v>
      </c>
      <c r="AP121">
        <f t="shared" si="201"/>
        <v>41.527666902316909</v>
      </c>
      <c r="AQ121">
        <v>20</v>
      </c>
      <c r="AR121">
        <v>6.3080000630677704</v>
      </c>
      <c r="AS121">
        <f t="shared" si="143"/>
        <v>0.5256666719223142</v>
      </c>
      <c r="AT121">
        <f t="shared" si="202"/>
        <v>35.377366922628987</v>
      </c>
      <c r="AU121">
        <f t="shared" si="144"/>
        <v>20.115376544785612</v>
      </c>
      <c r="AV121">
        <f t="shared" si="145"/>
        <v>13.185976544785621</v>
      </c>
      <c r="AW121">
        <f t="shared" si="124"/>
        <v>6.9293999999999896</v>
      </c>
      <c r="AX121">
        <f t="shared" si="146"/>
        <v>0.1656048770887201</v>
      </c>
      <c r="BB121">
        <v>0</v>
      </c>
      <c r="BC121" s="4">
        <v>1.59546451763973E-18</v>
      </c>
      <c r="BD121">
        <f t="shared" si="147"/>
        <v>1.329553764699775E-19</v>
      </c>
      <c r="BE121">
        <f t="shared" si="203"/>
        <v>36.000000001294673</v>
      </c>
      <c r="BF121">
        <v>0</v>
      </c>
      <c r="BG121" s="4">
        <v>2.0540039172185101E-18</v>
      </c>
      <c r="BH121">
        <f t="shared" si="148"/>
        <v>1.711669931015425E-19</v>
      </c>
      <c r="BI121">
        <f t="shared" si="204"/>
        <v>42.57899999827756</v>
      </c>
      <c r="BJ121">
        <v>0</v>
      </c>
      <c r="BK121" s="4">
        <v>2.0540039172185201E-18</v>
      </c>
      <c r="BL121">
        <f t="shared" si="149"/>
        <v>1.7116699310154334E-19</v>
      </c>
      <c r="BM121">
        <f t="shared" si="205"/>
        <v>41.527666667968077</v>
      </c>
      <c r="BN121">
        <v>20</v>
      </c>
      <c r="BO121">
        <v>6.3080000624456201</v>
      </c>
      <c r="BP121">
        <f t="shared" si="150"/>
        <v>0.52566667187046834</v>
      </c>
      <c r="BQ121">
        <f t="shared" si="215"/>
        <v>33.773333930374591</v>
      </c>
      <c r="BR121">
        <f t="shared" si="151"/>
        <v>20.115376544053671</v>
      </c>
      <c r="BS121">
        <f t="shared" si="152"/>
        <v>13.18597654405368</v>
      </c>
      <c r="BT121">
        <f t="shared" si="153"/>
        <v>6.9293999999999896</v>
      </c>
      <c r="BU121">
        <f t="shared" si="154"/>
        <v>0.16560487707952753</v>
      </c>
      <c r="BW121" s="11">
        <f t="shared" si="227"/>
        <v>12.07280006244563</v>
      </c>
      <c r="BY121">
        <v>0</v>
      </c>
      <c r="BZ121" s="4">
        <v>5.2811628752100999E-33</v>
      </c>
      <c r="CA121">
        <f t="shared" si="155"/>
        <v>4.4009690626750827E-34</v>
      </c>
      <c r="CB121">
        <f t="shared" si="206"/>
        <v>36.000000003792408</v>
      </c>
      <c r="CC121">
        <v>0</v>
      </c>
      <c r="CD121" s="4">
        <v>5.8107283661765202E-13</v>
      </c>
      <c r="CE121">
        <f t="shared" si="156"/>
        <v>4.842273638480434E-14</v>
      </c>
      <c r="CF121">
        <f t="shared" si="207"/>
        <v>42.579000002484825</v>
      </c>
      <c r="CG121">
        <v>0</v>
      </c>
      <c r="CH121" s="4">
        <v>5.8107283661765202E-13</v>
      </c>
      <c r="CI121">
        <f t="shared" si="157"/>
        <v>4.842273638480434E-14</v>
      </c>
      <c r="CJ121">
        <f t="shared" si="208"/>
        <v>41.527666668922365</v>
      </c>
      <c r="CK121">
        <v>20</v>
      </c>
      <c r="CL121">
        <v>6.3080000616270704</v>
      </c>
      <c r="CM121">
        <f t="shared" si="158"/>
        <v>0.5256666718022559</v>
      </c>
      <c r="CN121">
        <f t="shared" si="216"/>
        <v>33.773333288980815</v>
      </c>
      <c r="CO121">
        <f t="shared" si="159"/>
        <v>7.6000000742508824</v>
      </c>
      <c r="CP121">
        <f t="shared" si="228"/>
        <v>20.11537654309204</v>
      </c>
      <c r="CQ121">
        <f t="shared" si="229"/>
        <v>13.18597654309205</v>
      </c>
      <c r="CR121">
        <f t="shared" si="230"/>
        <v>6.9293999999999896</v>
      </c>
      <c r="CS121">
        <f t="shared" si="160"/>
        <v>0.16560487706745025</v>
      </c>
      <c r="CX121" s="10">
        <v>44641.659722222219</v>
      </c>
      <c r="CY121">
        <v>12.6942</v>
      </c>
      <c r="CZ121">
        <v>-14.551740000000001</v>
      </c>
      <c r="DA121">
        <f t="shared" si="161"/>
        <v>14.551740000000001</v>
      </c>
      <c r="DC121" s="11">
        <v>0.15071000000000001</v>
      </c>
      <c r="DE121">
        <v>0</v>
      </c>
      <c r="DF121">
        <f t="shared" si="162"/>
        <v>0</v>
      </c>
      <c r="DG121">
        <f t="shared" si="163"/>
        <v>0</v>
      </c>
      <c r="DH121">
        <f t="shared" si="219"/>
        <v>36.270999999999972</v>
      </c>
      <c r="DI121">
        <v>0</v>
      </c>
      <c r="DJ121">
        <f t="shared" si="164"/>
        <v>0</v>
      </c>
      <c r="DK121">
        <f t="shared" si="165"/>
        <v>0</v>
      </c>
      <c r="DL121">
        <f t="shared" si="209"/>
        <v>42.578999999999965</v>
      </c>
      <c r="DM121">
        <v>0</v>
      </c>
      <c r="DN121">
        <f t="shared" si="166"/>
        <v>0</v>
      </c>
      <c r="DO121">
        <f t="shared" si="167"/>
        <v>0</v>
      </c>
      <c r="DP121">
        <f t="shared" si="233"/>
        <v>41.527666666666633</v>
      </c>
      <c r="DQ121">
        <v>0</v>
      </c>
      <c r="DR121">
        <f t="shared" si="168"/>
        <v>0</v>
      </c>
      <c r="DS121">
        <f t="shared" si="169"/>
        <v>0</v>
      </c>
      <c r="DT121">
        <f t="shared" si="210"/>
        <v>39.424999999999969</v>
      </c>
      <c r="DU121">
        <f t="shared" si="170"/>
        <v>0</v>
      </c>
      <c r="DV121">
        <f t="shared" si="231"/>
        <v>12.6942</v>
      </c>
      <c r="DW121">
        <f t="shared" si="232"/>
        <v>-1.8575400000000002</v>
      </c>
      <c r="DX121">
        <f t="shared" si="171"/>
        <v>12.6942</v>
      </c>
      <c r="DY121">
        <f t="shared" si="172"/>
        <v>-2.3329154450000004E-2</v>
      </c>
      <c r="EB121">
        <v>0</v>
      </c>
      <c r="EC121" s="4">
        <v>-2.8875834545852201E-27</v>
      </c>
      <c r="ED121">
        <f t="shared" si="173"/>
        <v>-2.4063195454876831E-28</v>
      </c>
      <c r="EE121">
        <f t="shared" si="220"/>
        <v>35.99999999999816</v>
      </c>
      <c r="EF121">
        <v>0</v>
      </c>
      <c r="EG121" s="4">
        <v>-3.9117544407550897E-40</v>
      </c>
      <c r="EH121">
        <f t="shared" si="174"/>
        <v>-3.2597953672959082E-41</v>
      </c>
      <c r="EI121">
        <f t="shared" si="211"/>
        <v>42.579000252892101</v>
      </c>
      <c r="EJ121">
        <v>0</v>
      </c>
      <c r="EK121" s="4">
        <v>-6.5546263345246201E-40</v>
      </c>
      <c r="EL121">
        <f t="shared" si="175"/>
        <v>-5.4621886121038494E-41</v>
      </c>
      <c r="EM121">
        <f t="shared" si="234"/>
        <v>41.527666913317951</v>
      </c>
      <c r="EN121">
        <v>20</v>
      </c>
      <c r="EO121">
        <v>6.3080000630677597</v>
      </c>
      <c r="EP121">
        <f t="shared" si="176"/>
        <v>0.52566667192231331</v>
      </c>
      <c r="EQ121">
        <f t="shared" si="223"/>
        <v>35.377366922643553</v>
      </c>
      <c r="ER121">
        <f t="shared" si="177"/>
        <v>7.6000000759852533</v>
      </c>
      <c r="ES121">
        <f t="shared" si="178"/>
        <v>20.115376544785601</v>
      </c>
      <c r="ET121">
        <f t="shared" si="179"/>
        <v>5.5636365447856004</v>
      </c>
      <c r="EU121">
        <f t="shared" si="180"/>
        <v>14.551740000000001</v>
      </c>
      <c r="EV121">
        <f t="shared" si="181"/>
        <v>6.987463863871983E-2</v>
      </c>
      <c r="FB121" s="10">
        <v>44641.659722222219</v>
      </c>
      <c r="FC121">
        <v>12.6942</v>
      </c>
      <c r="FD121">
        <v>-14.551740000000001</v>
      </c>
      <c r="FE121">
        <f t="shared" si="182"/>
        <v>14.551740000000001</v>
      </c>
      <c r="FG121" s="11">
        <v>0.15071000000000001</v>
      </c>
      <c r="FI121">
        <v>0</v>
      </c>
      <c r="FJ121">
        <v>0</v>
      </c>
      <c r="FK121">
        <f t="shared" si="183"/>
        <v>0</v>
      </c>
      <c r="FL121">
        <f t="shared" si="221"/>
        <v>36.520000000000003</v>
      </c>
      <c r="FM121">
        <v>0</v>
      </c>
      <c r="FN121">
        <v>0</v>
      </c>
      <c r="FO121">
        <f t="shared" si="184"/>
        <v>0</v>
      </c>
      <c r="FP121">
        <f t="shared" si="212"/>
        <v>49.800000000000004</v>
      </c>
      <c r="FQ121">
        <v>0</v>
      </c>
      <c r="FR121">
        <v>0</v>
      </c>
      <c r="FS121">
        <f t="shared" si="185"/>
        <v>0</v>
      </c>
      <c r="FT121">
        <f t="shared" si="213"/>
        <v>39.840000000000003</v>
      </c>
      <c r="FU121">
        <f t="shared" si="186"/>
        <v>12.6942</v>
      </c>
      <c r="FV121">
        <f t="shared" si="187"/>
        <v>-1.8575400000000002</v>
      </c>
      <c r="FW121">
        <f t="shared" si="188"/>
        <v>12.6942</v>
      </c>
      <c r="FX121">
        <f t="shared" si="189"/>
        <v>0.1594285735</v>
      </c>
      <c r="GA121">
        <v>0</v>
      </c>
      <c r="GB121" s="4">
        <v>5.3726427750160396E-37</v>
      </c>
      <c r="GC121">
        <f t="shared" si="190"/>
        <v>4.4772023125133665E-38</v>
      </c>
      <c r="GD121">
        <f t="shared" si="222"/>
        <v>35.999999999999986</v>
      </c>
      <c r="GE121">
        <v>0</v>
      </c>
      <c r="GF121" s="4">
        <v>-2.7352303010898998E-37</v>
      </c>
      <c r="GG121">
        <f t="shared" si="191"/>
        <v>-2.2793585842415834E-38</v>
      </c>
      <c r="GH121">
        <f t="shared" si="214"/>
        <v>46.739999999999938</v>
      </c>
      <c r="GI121">
        <v>0</v>
      </c>
      <c r="GJ121">
        <v>29.59</v>
      </c>
      <c r="GK121">
        <v>11.7901474081535</v>
      </c>
      <c r="GL121">
        <f t="shared" si="192"/>
        <v>0.98251228401279167</v>
      </c>
      <c r="GM121">
        <f t="shared" si="224"/>
        <v>34.431071284908889</v>
      </c>
      <c r="GN121">
        <f t="shared" si="193"/>
        <v>24.4843474081535</v>
      </c>
      <c r="GO121">
        <f t="shared" si="194"/>
        <v>9.9326074081534994</v>
      </c>
      <c r="GP121">
        <f t="shared" si="195"/>
        <v>14.551740000000001</v>
      </c>
      <c r="GQ121">
        <f t="shared" si="196"/>
        <v>0.30750299982356782</v>
      </c>
    </row>
    <row r="122" spans="1:199" x14ac:dyDescent="0.35">
      <c r="A122" s="10">
        <v>44641.663194444445</v>
      </c>
      <c r="B122">
        <v>12.63</v>
      </c>
      <c r="C122">
        <v>-6.7328000000000001</v>
      </c>
      <c r="D122">
        <f t="shared" si="131"/>
        <v>6.7328000000000001</v>
      </c>
      <c r="F122">
        <v>0.15071000000000001</v>
      </c>
      <c r="H122">
        <v>0</v>
      </c>
      <c r="I122">
        <f t="shared" si="225"/>
        <v>0</v>
      </c>
      <c r="J122">
        <f t="shared" si="132"/>
        <v>0</v>
      </c>
      <c r="K122">
        <f t="shared" si="217"/>
        <v>36.270999999999972</v>
      </c>
      <c r="L122">
        <v>0</v>
      </c>
      <c r="M122">
        <f t="shared" si="120"/>
        <v>0</v>
      </c>
      <c r="N122">
        <f t="shared" si="133"/>
        <v>0</v>
      </c>
      <c r="O122">
        <f t="shared" si="218"/>
        <v>42.578999999999965</v>
      </c>
      <c r="P122">
        <v>0</v>
      </c>
      <c r="Q122">
        <f t="shared" si="121"/>
        <v>0</v>
      </c>
      <c r="R122">
        <f t="shared" si="134"/>
        <v>0</v>
      </c>
      <c r="S122">
        <f t="shared" si="197"/>
        <v>41.527666666666633</v>
      </c>
      <c r="T122">
        <v>0</v>
      </c>
      <c r="U122">
        <f t="shared" si="122"/>
        <v>0</v>
      </c>
      <c r="V122">
        <f t="shared" si="135"/>
        <v>0</v>
      </c>
      <c r="W122">
        <f t="shared" si="198"/>
        <v>39.424999999999969</v>
      </c>
      <c r="X122">
        <f t="shared" si="136"/>
        <v>0</v>
      </c>
      <c r="Y122">
        <f t="shared" si="137"/>
        <v>12.63</v>
      </c>
      <c r="Z122">
        <f t="shared" si="138"/>
        <v>5.8972000000000007</v>
      </c>
      <c r="AA122">
        <f t="shared" si="226"/>
        <v>6.7328000000000001</v>
      </c>
      <c r="AB122">
        <f t="shared" si="139"/>
        <v>7.4063917666666687E-2</v>
      </c>
      <c r="AD122" s="31"/>
      <c r="AE122">
        <v>0</v>
      </c>
      <c r="AF122" s="4">
        <v>1.3269499961944801E-27</v>
      </c>
      <c r="AG122">
        <f t="shared" si="140"/>
        <v>1.1057916634954001E-28</v>
      </c>
      <c r="AH122">
        <f t="shared" si="199"/>
        <v>35.99999999999681</v>
      </c>
      <c r="AI122">
        <v>0</v>
      </c>
      <c r="AJ122" s="4">
        <v>6.9262236465822597E-41</v>
      </c>
      <c r="AK122">
        <f t="shared" si="141"/>
        <v>5.7718530388185501E-42</v>
      </c>
      <c r="AL122">
        <f t="shared" si="200"/>
        <v>42.57900024077459</v>
      </c>
      <c r="AM122">
        <v>0</v>
      </c>
      <c r="AN122" s="4">
        <v>3.3350377964006499E-41</v>
      </c>
      <c r="AO122">
        <f t="shared" si="142"/>
        <v>2.7791981636672084E-42</v>
      </c>
      <c r="AP122">
        <f t="shared" si="201"/>
        <v>41.527666902316909</v>
      </c>
      <c r="AQ122">
        <v>20</v>
      </c>
      <c r="AR122">
        <v>6.3080000630677704</v>
      </c>
      <c r="AS122">
        <f t="shared" si="143"/>
        <v>0.5256666719223142</v>
      </c>
      <c r="AT122">
        <f t="shared" si="202"/>
        <v>35.903033594551303</v>
      </c>
      <c r="AU122">
        <f t="shared" si="144"/>
        <v>20.051176544785612</v>
      </c>
      <c r="AV122">
        <f t="shared" si="145"/>
        <v>13.318376544785611</v>
      </c>
      <c r="AW122">
        <f t="shared" si="124"/>
        <v>6.7328000000000001</v>
      </c>
      <c r="AX122">
        <f t="shared" si="146"/>
        <v>0.1672677107553866</v>
      </c>
      <c r="BB122">
        <v>0</v>
      </c>
      <c r="BC122" s="4">
        <v>1.59546451395358E-18</v>
      </c>
      <c r="BD122">
        <f t="shared" si="147"/>
        <v>1.3295537616279834E-19</v>
      </c>
      <c r="BE122">
        <f t="shared" si="203"/>
        <v>36.000000001294673</v>
      </c>
      <c r="BF122">
        <v>0</v>
      </c>
      <c r="BG122" s="4">
        <v>2.0540039213488201E-18</v>
      </c>
      <c r="BH122">
        <f t="shared" si="148"/>
        <v>1.7116699344573502E-19</v>
      </c>
      <c r="BI122">
        <f t="shared" si="204"/>
        <v>42.57899999827756</v>
      </c>
      <c r="BJ122">
        <v>0</v>
      </c>
      <c r="BK122" s="4">
        <v>2.0540016669563601E-18</v>
      </c>
      <c r="BL122">
        <f t="shared" si="149"/>
        <v>1.7116680557969669E-19</v>
      </c>
      <c r="BM122">
        <f t="shared" si="205"/>
        <v>41.527666667968077</v>
      </c>
      <c r="BN122">
        <v>20</v>
      </c>
      <c r="BO122">
        <v>6.3080000624438499</v>
      </c>
      <c r="BP122">
        <f t="shared" si="150"/>
        <v>0.52566667187032079</v>
      </c>
      <c r="BQ122">
        <f t="shared" si="215"/>
        <v>34.299000602244909</v>
      </c>
      <c r="BR122">
        <f t="shared" si="151"/>
        <v>20.051176544051589</v>
      </c>
      <c r="BS122">
        <f t="shared" si="152"/>
        <v>13.318376544051588</v>
      </c>
      <c r="BT122">
        <f t="shared" si="153"/>
        <v>6.7328000000000001</v>
      </c>
      <c r="BU122">
        <f t="shared" si="154"/>
        <v>0.16726771074616792</v>
      </c>
      <c r="BW122" s="11">
        <f t="shared" si="227"/>
        <v>12.205200062443851</v>
      </c>
      <c r="BY122">
        <v>0</v>
      </c>
      <c r="BZ122">
        <v>0</v>
      </c>
      <c r="CA122">
        <f t="shared" si="155"/>
        <v>0</v>
      </c>
      <c r="CB122">
        <f t="shared" si="206"/>
        <v>36.000000003792408</v>
      </c>
      <c r="CC122">
        <v>0</v>
      </c>
      <c r="CD122" s="4">
        <v>5.81072836607264E-13</v>
      </c>
      <c r="CE122">
        <f t="shared" si="156"/>
        <v>4.8422736383938669E-14</v>
      </c>
      <c r="CF122">
        <f t="shared" si="207"/>
        <v>42.579000002484875</v>
      </c>
      <c r="CG122">
        <v>0</v>
      </c>
      <c r="CH122" s="4">
        <v>5.8107283663001298E-13</v>
      </c>
      <c r="CI122">
        <f t="shared" si="157"/>
        <v>4.8422736385834415E-14</v>
      </c>
      <c r="CJ122">
        <f t="shared" si="208"/>
        <v>41.527666668922414</v>
      </c>
      <c r="CK122">
        <v>20</v>
      </c>
      <c r="CL122">
        <v>6.3080000619607199</v>
      </c>
      <c r="CM122">
        <f t="shared" si="158"/>
        <v>0.52566667183005999</v>
      </c>
      <c r="CN122">
        <f t="shared" si="216"/>
        <v>34.298999960810875</v>
      </c>
      <c r="CO122">
        <f t="shared" si="159"/>
        <v>7.6000000746528702</v>
      </c>
      <c r="CP122">
        <f t="shared" si="228"/>
        <v>20.051176543484566</v>
      </c>
      <c r="CQ122">
        <f t="shared" si="229"/>
        <v>13.318376543484565</v>
      </c>
      <c r="CR122">
        <f t="shared" si="230"/>
        <v>6.7328000000000001</v>
      </c>
      <c r="CS122">
        <f t="shared" si="160"/>
        <v>0.16726771073904656</v>
      </c>
      <c r="CX122" s="10">
        <v>44641.663194444445</v>
      </c>
      <c r="CY122">
        <v>12.63</v>
      </c>
      <c r="CZ122">
        <v>-14.13888</v>
      </c>
      <c r="DA122">
        <f t="shared" si="161"/>
        <v>14.13888</v>
      </c>
      <c r="DC122" s="11">
        <v>0.15071000000000001</v>
      </c>
      <c r="DE122">
        <v>0</v>
      </c>
      <c r="DF122">
        <f t="shared" si="162"/>
        <v>0</v>
      </c>
      <c r="DG122">
        <f t="shared" si="163"/>
        <v>0</v>
      </c>
      <c r="DH122">
        <f t="shared" si="219"/>
        <v>36.270999999999972</v>
      </c>
      <c r="DI122">
        <v>0</v>
      </c>
      <c r="DJ122">
        <f t="shared" si="164"/>
        <v>0</v>
      </c>
      <c r="DK122">
        <f t="shared" si="165"/>
        <v>0</v>
      </c>
      <c r="DL122">
        <f t="shared" si="209"/>
        <v>42.578999999999965</v>
      </c>
      <c r="DM122">
        <v>0</v>
      </c>
      <c r="DN122">
        <f t="shared" si="166"/>
        <v>0</v>
      </c>
      <c r="DO122">
        <f t="shared" si="167"/>
        <v>0</v>
      </c>
      <c r="DP122">
        <f t="shared" si="233"/>
        <v>41.527666666666633</v>
      </c>
      <c r="DQ122">
        <v>0</v>
      </c>
      <c r="DR122">
        <f t="shared" si="168"/>
        <v>0</v>
      </c>
      <c r="DS122">
        <f t="shared" si="169"/>
        <v>0</v>
      </c>
      <c r="DT122">
        <f t="shared" si="210"/>
        <v>39.424999999999969</v>
      </c>
      <c r="DU122">
        <f t="shared" si="170"/>
        <v>0</v>
      </c>
      <c r="DV122">
        <f t="shared" si="231"/>
        <v>12.63</v>
      </c>
      <c r="DW122">
        <f t="shared" si="232"/>
        <v>-1.5088799999999996</v>
      </c>
      <c r="DX122">
        <f t="shared" si="171"/>
        <v>12.63</v>
      </c>
      <c r="DY122">
        <f t="shared" si="172"/>
        <v>-1.8950275399999997E-2</v>
      </c>
      <c r="EB122">
        <v>0</v>
      </c>
      <c r="EC122" s="4">
        <v>-2.8149379548619201E-27</v>
      </c>
      <c r="ED122">
        <f t="shared" si="173"/>
        <v>-2.3457816290515999E-28</v>
      </c>
      <c r="EE122">
        <f t="shared" si="220"/>
        <v>35.99999999999816</v>
      </c>
      <c r="EF122">
        <v>0</v>
      </c>
      <c r="EG122" s="4">
        <v>1.05106318102071E-40</v>
      </c>
      <c r="EH122">
        <f t="shared" si="174"/>
        <v>8.7588598418392499E-42</v>
      </c>
      <c r="EI122">
        <f t="shared" si="211"/>
        <v>42.579000252892101</v>
      </c>
      <c r="EJ122">
        <v>0</v>
      </c>
      <c r="EK122" s="4">
        <v>-2.31980231386656E-40</v>
      </c>
      <c r="EL122">
        <f t="shared" si="175"/>
        <v>-1.9331685948888001E-41</v>
      </c>
      <c r="EM122">
        <f t="shared" si="234"/>
        <v>41.527666913317951</v>
      </c>
      <c r="EN122">
        <v>20</v>
      </c>
      <c r="EO122">
        <v>6.3080000630677597</v>
      </c>
      <c r="EP122">
        <f t="shared" si="176"/>
        <v>0.52566667192231331</v>
      </c>
      <c r="EQ122">
        <f t="shared" si="223"/>
        <v>35.903033594565869</v>
      </c>
      <c r="ER122">
        <f t="shared" si="177"/>
        <v>7.6000000759852533</v>
      </c>
      <c r="ES122">
        <f t="shared" si="178"/>
        <v>20.051176544785601</v>
      </c>
      <c r="ET122">
        <f t="shared" si="179"/>
        <v>5.9122965447856011</v>
      </c>
      <c r="EU122">
        <f t="shared" si="180"/>
        <v>14.13888</v>
      </c>
      <c r="EV122">
        <f t="shared" si="181"/>
        <v>7.4253517688719836E-2</v>
      </c>
      <c r="FB122" s="10">
        <v>44641.663194444445</v>
      </c>
      <c r="FC122">
        <v>12.63</v>
      </c>
      <c r="FD122">
        <v>-14.13888</v>
      </c>
      <c r="FE122">
        <f t="shared" si="182"/>
        <v>14.13888</v>
      </c>
      <c r="FG122" s="11">
        <v>0.15071000000000001</v>
      </c>
      <c r="FI122">
        <v>0</v>
      </c>
      <c r="FJ122">
        <v>0</v>
      </c>
      <c r="FK122">
        <f t="shared" si="183"/>
        <v>0</v>
      </c>
      <c r="FL122">
        <f t="shared" si="221"/>
        <v>36.520000000000003</v>
      </c>
      <c r="FM122">
        <v>0</v>
      </c>
      <c r="FN122">
        <v>0</v>
      </c>
      <c r="FO122">
        <f t="shared" si="184"/>
        <v>0</v>
      </c>
      <c r="FP122">
        <f t="shared" si="212"/>
        <v>49.800000000000004</v>
      </c>
      <c r="FQ122">
        <v>0</v>
      </c>
      <c r="FR122">
        <v>0</v>
      </c>
      <c r="FS122">
        <f t="shared" si="185"/>
        <v>0</v>
      </c>
      <c r="FT122">
        <f t="shared" si="213"/>
        <v>39.840000000000003</v>
      </c>
      <c r="FU122">
        <f t="shared" si="186"/>
        <v>12.63</v>
      </c>
      <c r="FV122">
        <f t="shared" si="187"/>
        <v>-1.5088799999999996</v>
      </c>
      <c r="FW122">
        <f t="shared" si="188"/>
        <v>12.63</v>
      </c>
      <c r="FX122">
        <f t="shared" si="189"/>
        <v>0.15862227500000003</v>
      </c>
      <c r="GA122">
        <v>0</v>
      </c>
      <c r="GB122">
        <v>0</v>
      </c>
      <c r="GC122">
        <f t="shared" si="190"/>
        <v>0</v>
      </c>
      <c r="GD122">
        <f t="shared" si="222"/>
        <v>35.999999999999986</v>
      </c>
      <c r="GE122">
        <v>0</v>
      </c>
      <c r="GF122" s="4">
        <v>-2.7806735313754E-37</v>
      </c>
      <c r="GG122">
        <f t="shared" si="191"/>
        <v>-2.3172279428128333E-38</v>
      </c>
      <c r="GH122">
        <f t="shared" si="214"/>
        <v>46.739999999999938</v>
      </c>
      <c r="GI122">
        <v>0</v>
      </c>
      <c r="GJ122">
        <v>28.87</v>
      </c>
      <c r="GK122">
        <v>11.500759608298999</v>
      </c>
      <c r="GL122">
        <f t="shared" si="192"/>
        <v>0.95839663402491659</v>
      </c>
      <c r="GM122">
        <f t="shared" si="224"/>
        <v>35.389467918933804</v>
      </c>
      <c r="GN122">
        <f t="shared" si="193"/>
        <v>24.130759608299002</v>
      </c>
      <c r="GO122">
        <f t="shared" si="194"/>
        <v>9.9918796082990013</v>
      </c>
      <c r="GP122">
        <f t="shared" si="195"/>
        <v>14.13888</v>
      </c>
      <c r="GQ122">
        <f t="shared" si="196"/>
        <v>0.30306223171389524</v>
      </c>
    </row>
    <row r="123" spans="1:199" x14ac:dyDescent="0.35">
      <c r="A123" s="10">
        <v>44641.666666666664</v>
      </c>
      <c r="B123">
        <v>12.4396</v>
      </c>
      <c r="C123">
        <v>-6.3715999999999999</v>
      </c>
      <c r="D123">
        <f t="shared" si="131"/>
        <v>6.3715999999999999</v>
      </c>
      <c r="F123">
        <v>0.21121000000000001</v>
      </c>
      <c r="H123">
        <v>0</v>
      </c>
      <c r="I123">
        <f t="shared" si="225"/>
        <v>0</v>
      </c>
      <c r="J123">
        <f t="shared" si="132"/>
        <v>0</v>
      </c>
      <c r="K123">
        <f t="shared" si="217"/>
        <v>36.270999999999972</v>
      </c>
      <c r="L123">
        <v>0</v>
      </c>
      <c r="M123">
        <f t="shared" si="120"/>
        <v>0</v>
      </c>
      <c r="N123">
        <f t="shared" si="133"/>
        <v>0</v>
      </c>
      <c r="O123">
        <f t="shared" si="218"/>
        <v>42.578999999999965</v>
      </c>
      <c r="P123">
        <v>0</v>
      </c>
      <c r="Q123">
        <f t="shared" si="121"/>
        <v>0</v>
      </c>
      <c r="R123">
        <f t="shared" si="134"/>
        <v>0</v>
      </c>
      <c r="S123">
        <f t="shared" si="197"/>
        <v>41.527666666666633</v>
      </c>
      <c r="T123">
        <v>0</v>
      </c>
      <c r="U123">
        <f t="shared" si="122"/>
        <v>0</v>
      </c>
      <c r="V123">
        <f t="shared" si="135"/>
        <v>0</v>
      </c>
      <c r="W123">
        <f t="shared" si="198"/>
        <v>39.424999999999969</v>
      </c>
      <c r="X123">
        <f t="shared" si="136"/>
        <v>0</v>
      </c>
      <c r="Y123">
        <f t="shared" si="137"/>
        <v>12.4396</v>
      </c>
      <c r="Z123">
        <f t="shared" si="138"/>
        <v>6.0680000000000005</v>
      </c>
      <c r="AA123">
        <f t="shared" si="226"/>
        <v>6.3715999999999999</v>
      </c>
      <c r="AB123">
        <f t="shared" si="139"/>
        <v>0.10680185666666668</v>
      </c>
      <c r="AD123" s="31"/>
      <c r="AE123">
        <v>0</v>
      </c>
      <c r="AF123" s="4">
        <v>-1.28839405638446E-27</v>
      </c>
      <c r="AG123">
        <f t="shared" si="140"/>
        <v>-1.0736617136537165E-28</v>
      </c>
      <c r="AH123">
        <f t="shared" si="199"/>
        <v>35.99999999999681</v>
      </c>
      <c r="AI123">
        <v>0</v>
      </c>
      <c r="AJ123" s="4">
        <v>-1.0516561054334299E-40</v>
      </c>
      <c r="AK123">
        <f t="shared" si="141"/>
        <v>-8.7638008786119161E-42</v>
      </c>
      <c r="AL123">
        <f t="shared" si="200"/>
        <v>42.57900024077459</v>
      </c>
      <c r="AM123">
        <v>0</v>
      </c>
      <c r="AN123" s="4">
        <v>1.2283011624115901E-40</v>
      </c>
      <c r="AO123">
        <f t="shared" si="142"/>
        <v>1.0235843020096584E-41</v>
      </c>
      <c r="AP123">
        <f t="shared" si="201"/>
        <v>41.527666902316909</v>
      </c>
      <c r="AQ123">
        <v>20</v>
      </c>
      <c r="AR123">
        <v>6.3080000630633304</v>
      </c>
      <c r="AS123">
        <f t="shared" si="143"/>
        <v>0.52566667192194427</v>
      </c>
      <c r="AT123">
        <f t="shared" si="202"/>
        <v>36.42870026647325</v>
      </c>
      <c r="AU123">
        <f t="shared" si="144"/>
        <v>19.860776544780389</v>
      </c>
      <c r="AV123">
        <f t="shared" si="145"/>
        <v>13.489176544780388</v>
      </c>
      <c r="AW123">
        <f t="shared" si="124"/>
        <v>6.3715999999999999</v>
      </c>
      <c r="AX123">
        <f t="shared" si="146"/>
        <v>0.23742074816858885</v>
      </c>
      <c r="BB123">
        <v>0</v>
      </c>
      <c r="BC123" s="4">
        <v>1.5954405772978101E-18</v>
      </c>
      <c r="BD123">
        <f t="shared" si="147"/>
        <v>1.3295338144148416E-19</v>
      </c>
      <c r="BE123">
        <f t="shared" si="203"/>
        <v>36.000000001294673</v>
      </c>
      <c r="BF123">
        <v>0</v>
      </c>
      <c r="BG123" s="4">
        <v>2.0539788097913899E-18</v>
      </c>
      <c r="BH123">
        <f t="shared" si="148"/>
        <v>1.7116490081594915E-19</v>
      </c>
      <c r="BI123">
        <f t="shared" si="204"/>
        <v>42.57899999827756</v>
      </c>
      <c r="BJ123">
        <v>0</v>
      </c>
      <c r="BK123" s="4">
        <v>2.0539788097913899E-18</v>
      </c>
      <c r="BL123">
        <f t="shared" si="149"/>
        <v>1.7116490081594915E-19</v>
      </c>
      <c r="BM123">
        <f t="shared" si="205"/>
        <v>41.527666667968077</v>
      </c>
      <c r="BN123">
        <v>20</v>
      </c>
      <c r="BO123">
        <v>6.3080000489392498</v>
      </c>
      <c r="BP123">
        <f t="shared" si="150"/>
        <v>0.52566667074493745</v>
      </c>
      <c r="BQ123">
        <f t="shared" si="215"/>
        <v>34.824667272989849</v>
      </c>
      <c r="BR123">
        <f t="shared" si="151"/>
        <v>19.860776528163825</v>
      </c>
      <c r="BS123">
        <f t="shared" si="152"/>
        <v>13.489176528163824</v>
      </c>
      <c r="BT123">
        <f t="shared" si="153"/>
        <v>6.3715999999999999</v>
      </c>
      <c r="BU123">
        <f t="shared" si="154"/>
        <v>0.23742074787612347</v>
      </c>
      <c r="BW123" s="11">
        <f t="shared" si="227"/>
        <v>12.37600004893925</v>
      </c>
      <c r="BY123">
        <v>0</v>
      </c>
      <c r="BZ123" s="4">
        <v>-5.2017746158385402E-33</v>
      </c>
      <c r="CA123">
        <f t="shared" si="155"/>
        <v>-4.3348121798654504E-34</v>
      </c>
      <c r="CB123">
        <f t="shared" si="206"/>
        <v>36.000000003792408</v>
      </c>
      <c r="CC123">
        <v>0</v>
      </c>
      <c r="CD123" s="4">
        <v>5.8107245276552497E-13</v>
      </c>
      <c r="CE123">
        <f t="shared" si="156"/>
        <v>4.8422704397127078E-14</v>
      </c>
      <c r="CF123">
        <f t="shared" si="207"/>
        <v>42.579000002484925</v>
      </c>
      <c r="CG123">
        <v>0</v>
      </c>
      <c r="CH123" s="4">
        <v>5.8107245276552497E-13</v>
      </c>
      <c r="CI123">
        <f t="shared" si="157"/>
        <v>4.8422704397127078E-14</v>
      </c>
      <c r="CJ123">
        <f t="shared" si="208"/>
        <v>41.527666668922464</v>
      </c>
      <c r="CK123">
        <v>20</v>
      </c>
      <c r="CL123">
        <v>6.3080000624954202</v>
      </c>
      <c r="CM123">
        <f t="shared" si="158"/>
        <v>0.52566667187461835</v>
      </c>
      <c r="CN123">
        <f t="shared" si="216"/>
        <v>34.824666632685492</v>
      </c>
      <c r="CO123">
        <f t="shared" si="159"/>
        <v>7.6000000752970873</v>
      </c>
      <c r="CP123">
        <f t="shared" si="228"/>
        <v>19.860776544113627</v>
      </c>
      <c r="CQ123">
        <f t="shared" si="229"/>
        <v>13.489176544113626</v>
      </c>
      <c r="CR123">
        <f t="shared" si="230"/>
        <v>6.3715999999999999</v>
      </c>
      <c r="CS123">
        <f t="shared" si="160"/>
        <v>0.23742074815685327</v>
      </c>
      <c r="CX123" s="10">
        <v>44641.666666666664</v>
      </c>
      <c r="CY123">
        <v>12.4396</v>
      </c>
      <c r="CZ123">
        <v>-13.38036</v>
      </c>
      <c r="DA123">
        <f t="shared" si="161"/>
        <v>13.38036</v>
      </c>
      <c r="DC123" s="11">
        <v>0.21121000000000001</v>
      </c>
      <c r="DE123">
        <v>0</v>
      </c>
      <c r="DF123">
        <f t="shared" si="162"/>
        <v>0</v>
      </c>
      <c r="DG123">
        <f t="shared" si="163"/>
        <v>0</v>
      </c>
      <c r="DH123">
        <f t="shared" si="219"/>
        <v>36.270999999999972</v>
      </c>
      <c r="DI123">
        <v>0</v>
      </c>
      <c r="DJ123">
        <f t="shared" si="164"/>
        <v>0</v>
      </c>
      <c r="DK123">
        <f t="shared" si="165"/>
        <v>0</v>
      </c>
      <c r="DL123">
        <f t="shared" si="209"/>
        <v>42.578999999999965</v>
      </c>
      <c r="DM123">
        <v>0</v>
      </c>
      <c r="DN123">
        <f t="shared" si="166"/>
        <v>0</v>
      </c>
      <c r="DO123">
        <f t="shared" si="167"/>
        <v>0</v>
      </c>
      <c r="DP123">
        <f t="shared" si="233"/>
        <v>41.527666666666633</v>
      </c>
      <c r="DQ123">
        <v>0</v>
      </c>
      <c r="DR123">
        <f t="shared" si="168"/>
        <v>0</v>
      </c>
      <c r="DS123">
        <f t="shared" si="169"/>
        <v>0</v>
      </c>
      <c r="DT123">
        <f t="shared" si="210"/>
        <v>39.424999999999969</v>
      </c>
      <c r="DU123">
        <f t="shared" si="170"/>
        <v>0</v>
      </c>
      <c r="DV123">
        <f t="shared" si="231"/>
        <v>12.4396</v>
      </c>
      <c r="DW123">
        <f t="shared" si="232"/>
        <v>-0.94075999999999915</v>
      </c>
      <c r="DX123">
        <f t="shared" si="171"/>
        <v>12.4396</v>
      </c>
      <c r="DY123">
        <f t="shared" si="172"/>
        <v>-1.6558159966666649E-2</v>
      </c>
      <c r="EB123">
        <v>0</v>
      </c>
      <c r="EC123" s="4">
        <v>-3.6873873011572403E-27</v>
      </c>
      <c r="ED123">
        <f t="shared" si="173"/>
        <v>-3.0728227509643671E-28</v>
      </c>
      <c r="EE123">
        <f t="shared" si="220"/>
        <v>35.99999999999816</v>
      </c>
      <c r="EF123">
        <v>0</v>
      </c>
      <c r="EG123" s="4">
        <v>-1.50175054473994E-40</v>
      </c>
      <c r="EH123">
        <f t="shared" si="174"/>
        <v>-1.2514587872832835E-41</v>
      </c>
      <c r="EI123">
        <f t="shared" si="211"/>
        <v>42.579000252892101</v>
      </c>
      <c r="EJ123">
        <v>0</v>
      </c>
      <c r="EK123" s="4">
        <v>-3.4263652342841699E-41</v>
      </c>
      <c r="EL123">
        <f t="shared" si="175"/>
        <v>-2.8553043619034747E-42</v>
      </c>
      <c r="EM123">
        <f t="shared" si="234"/>
        <v>41.527666913317951</v>
      </c>
      <c r="EN123">
        <v>20</v>
      </c>
      <c r="EO123">
        <v>6.3080000630633499</v>
      </c>
      <c r="EP123">
        <f t="shared" si="176"/>
        <v>0.52566667192194583</v>
      </c>
      <c r="EQ123">
        <f t="shared" si="223"/>
        <v>36.428700266487816</v>
      </c>
      <c r="ER123">
        <f t="shared" si="177"/>
        <v>7.6000000759799402</v>
      </c>
      <c r="ES123">
        <f t="shared" si="178"/>
        <v>19.860776544780414</v>
      </c>
      <c r="ET123">
        <f t="shared" si="179"/>
        <v>6.4804165447804145</v>
      </c>
      <c r="EU123">
        <f t="shared" si="180"/>
        <v>13.38036</v>
      </c>
      <c r="EV123">
        <f t="shared" si="181"/>
        <v>0.11406073153525595</v>
      </c>
      <c r="FB123" s="10">
        <v>44641.666666666664</v>
      </c>
      <c r="FC123">
        <v>12.4396</v>
      </c>
      <c r="FD123">
        <v>-13.38036</v>
      </c>
      <c r="FE123">
        <f t="shared" si="182"/>
        <v>13.38036</v>
      </c>
      <c r="FG123" s="11">
        <v>0.21121000000000001</v>
      </c>
      <c r="FI123">
        <v>0</v>
      </c>
      <c r="FJ123">
        <v>0</v>
      </c>
      <c r="FK123">
        <f t="shared" si="183"/>
        <v>0</v>
      </c>
      <c r="FL123">
        <f t="shared" si="221"/>
        <v>36.520000000000003</v>
      </c>
      <c r="FM123">
        <v>0</v>
      </c>
      <c r="FN123">
        <v>0</v>
      </c>
      <c r="FO123">
        <f t="shared" si="184"/>
        <v>0</v>
      </c>
      <c r="FP123">
        <f t="shared" si="212"/>
        <v>49.800000000000004</v>
      </c>
      <c r="FQ123">
        <v>0</v>
      </c>
      <c r="FR123">
        <v>0</v>
      </c>
      <c r="FS123">
        <f t="shared" si="185"/>
        <v>0</v>
      </c>
      <c r="FT123">
        <f t="shared" si="213"/>
        <v>39.840000000000003</v>
      </c>
      <c r="FU123">
        <f t="shared" si="186"/>
        <v>12.4396</v>
      </c>
      <c r="FV123">
        <f t="shared" si="187"/>
        <v>-0.94075999999999915</v>
      </c>
      <c r="FW123">
        <f t="shared" si="188"/>
        <v>12.4396</v>
      </c>
      <c r="FX123">
        <f t="shared" si="189"/>
        <v>0.21894732633333333</v>
      </c>
      <c r="GA123">
        <v>0</v>
      </c>
      <c r="GB123">
        <v>0</v>
      </c>
      <c r="GC123">
        <f t="shared" si="190"/>
        <v>0</v>
      </c>
      <c r="GD123">
        <f t="shared" si="222"/>
        <v>35.999999999999986</v>
      </c>
      <c r="GE123">
        <v>0</v>
      </c>
      <c r="GF123" s="4">
        <v>-2.5593704915194202E-38</v>
      </c>
      <c r="GG123">
        <f t="shared" si="191"/>
        <v>-2.13280874293285E-39</v>
      </c>
      <c r="GH123">
        <f t="shared" si="214"/>
        <v>46.739999999999938</v>
      </c>
      <c r="GI123">
        <v>0</v>
      </c>
      <c r="GJ123">
        <v>15.06</v>
      </c>
      <c r="GK123">
        <v>5.9989115712150696</v>
      </c>
      <c r="GL123">
        <f t="shared" si="192"/>
        <v>0.49990929760125574</v>
      </c>
      <c r="GM123">
        <f t="shared" si="224"/>
        <v>35.88937721653506</v>
      </c>
      <c r="GN123">
        <f t="shared" si="193"/>
        <v>18.43851157121507</v>
      </c>
      <c r="GO123">
        <f t="shared" si="194"/>
        <v>5.0581515712150704</v>
      </c>
      <c r="GP123">
        <f t="shared" si="195"/>
        <v>13.38036</v>
      </c>
      <c r="GQ123">
        <f t="shared" si="196"/>
        <v>0.32453316907969459</v>
      </c>
    </row>
    <row r="124" spans="1:199" x14ac:dyDescent="0.35">
      <c r="A124" s="10">
        <v>44641.670138888891</v>
      </c>
      <c r="B124">
        <v>12.187200000000001</v>
      </c>
      <c r="C124">
        <v>-6.2308000000000003</v>
      </c>
      <c r="D124">
        <f t="shared" si="131"/>
        <v>6.2308000000000003</v>
      </c>
      <c r="F124">
        <v>0.21121000000000001</v>
      </c>
      <c r="H124">
        <v>0</v>
      </c>
      <c r="I124">
        <f t="shared" si="225"/>
        <v>0</v>
      </c>
      <c r="J124">
        <f t="shared" si="132"/>
        <v>0</v>
      </c>
      <c r="K124">
        <f t="shared" si="217"/>
        <v>36.270999999999972</v>
      </c>
      <c r="L124">
        <v>0</v>
      </c>
      <c r="M124">
        <f t="shared" si="120"/>
        <v>0</v>
      </c>
      <c r="N124">
        <f t="shared" si="133"/>
        <v>0</v>
      </c>
      <c r="O124">
        <f t="shared" si="218"/>
        <v>42.578999999999965</v>
      </c>
      <c r="P124">
        <v>0</v>
      </c>
      <c r="Q124">
        <f t="shared" si="121"/>
        <v>0</v>
      </c>
      <c r="R124">
        <f t="shared" si="134"/>
        <v>0</v>
      </c>
      <c r="S124">
        <f t="shared" si="197"/>
        <v>41.527666666666633</v>
      </c>
      <c r="T124">
        <v>0</v>
      </c>
      <c r="U124">
        <f t="shared" si="122"/>
        <v>0</v>
      </c>
      <c r="V124">
        <f t="shared" si="135"/>
        <v>0</v>
      </c>
      <c r="W124">
        <f t="shared" si="198"/>
        <v>39.424999999999969</v>
      </c>
      <c r="X124">
        <f t="shared" si="136"/>
        <v>0</v>
      </c>
      <c r="Y124">
        <f t="shared" si="137"/>
        <v>12.187200000000001</v>
      </c>
      <c r="Z124">
        <f t="shared" si="138"/>
        <v>5.9564000000000004</v>
      </c>
      <c r="AA124">
        <f t="shared" si="226"/>
        <v>6.2308000000000003</v>
      </c>
      <c r="AB124">
        <f t="shared" si="139"/>
        <v>0.10483760366666668</v>
      </c>
      <c r="AD124" s="31"/>
      <c r="AE124">
        <v>0</v>
      </c>
      <c r="AF124" s="4">
        <v>-2.7938790535241399E-27</v>
      </c>
      <c r="AG124">
        <f t="shared" si="140"/>
        <v>-2.3282325446034499E-28</v>
      </c>
      <c r="AH124">
        <f t="shared" si="199"/>
        <v>35.99999999999681</v>
      </c>
      <c r="AI124">
        <v>0</v>
      </c>
      <c r="AJ124" s="4">
        <v>-1.86206182086119E-40</v>
      </c>
      <c r="AK124">
        <f t="shared" si="141"/>
        <v>-1.5517181840509914E-41</v>
      </c>
      <c r="AL124">
        <f t="shared" si="200"/>
        <v>42.57900024077459</v>
      </c>
      <c r="AM124">
        <v>0</v>
      </c>
      <c r="AN124" s="4">
        <v>-1.9319623104607598E-40</v>
      </c>
      <c r="AO124">
        <f t="shared" si="142"/>
        <v>-1.6099685920506333E-41</v>
      </c>
      <c r="AP124">
        <f t="shared" si="201"/>
        <v>41.527666902316909</v>
      </c>
      <c r="AQ124">
        <v>20</v>
      </c>
      <c r="AR124">
        <v>6.3080000630633304</v>
      </c>
      <c r="AS124">
        <f t="shared" si="143"/>
        <v>0.52566667192194427</v>
      </c>
      <c r="AT124">
        <f t="shared" si="202"/>
        <v>36.954366938395196</v>
      </c>
      <c r="AU124">
        <f t="shared" si="144"/>
        <v>19.608376544780391</v>
      </c>
      <c r="AV124">
        <f t="shared" si="145"/>
        <v>13.377576544780391</v>
      </c>
      <c r="AW124">
        <f t="shared" si="124"/>
        <v>6.2308000000000003</v>
      </c>
      <c r="AX124">
        <f t="shared" si="146"/>
        <v>0.23545649516858888</v>
      </c>
      <c r="BB124">
        <v>0</v>
      </c>
      <c r="BC124" s="4">
        <v>1.5954405782811701E-18</v>
      </c>
      <c r="BD124">
        <f t="shared" si="147"/>
        <v>1.3295338152343082E-19</v>
      </c>
      <c r="BE124">
        <f t="shared" si="203"/>
        <v>36.000000001294673</v>
      </c>
      <c r="BF124">
        <v>0</v>
      </c>
      <c r="BG124" s="4">
        <v>2.0539791411363501E-18</v>
      </c>
      <c r="BH124">
        <f t="shared" si="148"/>
        <v>1.7116492842802918E-19</v>
      </c>
      <c r="BI124">
        <f t="shared" si="204"/>
        <v>42.57899999827756</v>
      </c>
      <c r="BJ124">
        <v>0</v>
      </c>
      <c r="BK124" s="4">
        <v>2.05397880267202E-18</v>
      </c>
      <c r="BL124">
        <f t="shared" si="149"/>
        <v>1.7116490022266833E-19</v>
      </c>
      <c r="BM124">
        <f t="shared" si="205"/>
        <v>41.527666667968077</v>
      </c>
      <c r="BN124">
        <v>20</v>
      </c>
      <c r="BO124">
        <v>6.3080000497378697</v>
      </c>
      <c r="BP124">
        <f t="shared" si="150"/>
        <v>0.5256666708114891</v>
      </c>
      <c r="BQ124">
        <f t="shared" si="215"/>
        <v>35.350333943801338</v>
      </c>
      <c r="BR124">
        <f t="shared" si="151"/>
        <v>19.608376529103378</v>
      </c>
      <c r="BS124">
        <f t="shared" si="152"/>
        <v>13.377576529103377</v>
      </c>
      <c r="BT124">
        <f t="shared" si="153"/>
        <v>6.2308000000000003</v>
      </c>
      <c r="BU124">
        <f t="shared" si="154"/>
        <v>0.23545649489266035</v>
      </c>
      <c r="BW124" s="11">
        <f t="shared" si="227"/>
        <v>12.264400049737871</v>
      </c>
      <c r="BY124">
        <v>0</v>
      </c>
      <c r="BZ124">
        <v>0</v>
      </c>
      <c r="CA124">
        <f t="shared" si="155"/>
        <v>0</v>
      </c>
      <c r="CB124">
        <f t="shared" si="206"/>
        <v>36.000000003792408</v>
      </c>
      <c r="CC124">
        <v>0</v>
      </c>
      <c r="CD124" s="4">
        <v>5.8107245284517796E-13</v>
      </c>
      <c r="CE124">
        <f t="shared" si="156"/>
        <v>4.8422704403764832E-14</v>
      </c>
      <c r="CF124">
        <f t="shared" si="207"/>
        <v>42.579000002484975</v>
      </c>
      <c r="CG124">
        <v>0</v>
      </c>
      <c r="CH124" s="4">
        <v>5.8107245290386103E-13</v>
      </c>
      <c r="CI124">
        <f t="shared" si="157"/>
        <v>4.8422704408655088E-14</v>
      </c>
      <c r="CJ124">
        <f t="shared" si="208"/>
        <v>41.527666668922514</v>
      </c>
      <c r="CK124">
        <v>20</v>
      </c>
      <c r="CL124">
        <v>6.3080000626695103</v>
      </c>
      <c r="CM124">
        <f t="shared" si="158"/>
        <v>0.52566667188912586</v>
      </c>
      <c r="CN124">
        <f t="shared" si="216"/>
        <v>35.350333304574619</v>
      </c>
      <c r="CO124">
        <f t="shared" si="159"/>
        <v>7.6000000755068342</v>
      </c>
      <c r="CP124">
        <f t="shared" si="228"/>
        <v>19.608376544318439</v>
      </c>
      <c r="CQ124">
        <f t="shared" si="229"/>
        <v>13.377576544318439</v>
      </c>
      <c r="CR124">
        <f t="shared" si="230"/>
        <v>6.2308000000000003</v>
      </c>
      <c r="CS124">
        <f t="shared" si="160"/>
        <v>0.23545649516045811</v>
      </c>
      <c r="CX124" s="10">
        <v>44641.670138888891</v>
      </c>
      <c r="CY124">
        <v>12.187200000000001</v>
      </c>
      <c r="CZ124">
        <v>-13.084680000000001</v>
      </c>
      <c r="DA124">
        <f t="shared" si="161"/>
        <v>13.084680000000001</v>
      </c>
      <c r="DC124" s="11">
        <v>0.21121000000000001</v>
      </c>
      <c r="DE124">
        <v>0</v>
      </c>
      <c r="DF124">
        <f t="shared" si="162"/>
        <v>0</v>
      </c>
      <c r="DG124">
        <f t="shared" si="163"/>
        <v>0</v>
      </c>
      <c r="DH124">
        <f t="shared" si="219"/>
        <v>36.270999999999972</v>
      </c>
      <c r="DI124">
        <v>0</v>
      </c>
      <c r="DJ124">
        <f t="shared" si="164"/>
        <v>0</v>
      </c>
      <c r="DK124">
        <f t="shared" si="165"/>
        <v>0</v>
      </c>
      <c r="DL124">
        <f t="shared" si="209"/>
        <v>42.578999999999965</v>
      </c>
      <c r="DM124">
        <v>0</v>
      </c>
      <c r="DN124">
        <f t="shared" si="166"/>
        <v>0</v>
      </c>
      <c r="DO124">
        <f t="shared" si="167"/>
        <v>0</v>
      </c>
      <c r="DP124">
        <f t="shared" si="233"/>
        <v>41.527666666666633</v>
      </c>
      <c r="DQ124">
        <v>0</v>
      </c>
      <c r="DR124">
        <f t="shared" si="168"/>
        <v>0</v>
      </c>
      <c r="DS124">
        <f t="shared" si="169"/>
        <v>0</v>
      </c>
      <c r="DT124">
        <f t="shared" si="210"/>
        <v>39.424999999999969</v>
      </c>
      <c r="DU124">
        <f t="shared" si="170"/>
        <v>0</v>
      </c>
      <c r="DV124">
        <f t="shared" si="231"/>
        <v>12.187200000000001</v>
      </c>
      <c r="DW124">
        <f t="shared" si="232"/>
        <v>-0.89747999999999983</v>
      </c>
      <c r="DX124">
        <f t="shared" si="171"/>
        <v>12.187200000000001</v>
      </c>
      <c r="DY124">
        <f t="shared" si="172"/>
        <v>-1.5796395899999999E-2</v>
      </c>
      <c r="EB124">
        <v>0</v>
      </c>
      <c r="EC124" s="4">
        <v>2.1663452237925499E-27</v>
      </c>
      <c r="ED124">
        <f t="shared" si="173"/>
        <v>1.8052876864937916E-28</v>
      </c>
      <c r="EE124">
        <f t="shared" si="220"/>
        <v>35.99999999999816</v>
      </c>
      <c r="EF124">
        <v>0</v>
      </c>
      <c r="EG124" s="4">
        <v>8.27175623427841E-40</v>
      </c>
      <c r="EH124">
        <f t="shared" si="174"/>
        <v>6.8931301952320087E-41</v>
      </c>
      <c r="EI124">
        <f t="shared" si="211"/>
        <v>42.579000252892101</v>
      </c>
      <c r="EJ124">
        <v>0</v>
      </c>
      <c r="EK124" s="4">
        <v>6.1674473498787899E-41</v>
      </c>
      <c r="EL124">
        <f t="shared" si="175"/>
        <v>5.1395394582323249E-42</v>
      </c>
      <c r="EM124">
        <f t="shared" si="234"/>
        <v>41.527666913317951</v>
      </c>
      <c r="EN124">
        <v>20</v>
      </c>
      <c r="EO124">
        <v>6.3080000630633499</v>
      </c>
      <c r="EP124">
        <f t="shared" si="176"/>
        <v>0.52566667192194583</v>
      </c>
      <c r="EQ124">
        <f t="shared" si="223"/>
        <v>36.954366938409763</v>
      </c>
      <c r="ER124">
        <f t="shared" si="177"/>
        <v>7.6000000759799402</v>
      </c>
      <c r="ES124">
        <f t="shared" si="178"/>
        <v>19.608376544780413</v>
      </c>
      <c r="ET124">
        <f t="shared" si="179"/>
        <v>6.5236965447804121</v>
      </c>
      <c r="EU124">
        <f t="shared" si="180"/>
        <v>13.084680000000001</v>
      </c>
      <c r="EV124">
        <f t="shared" si="181"/>
        <v>0.11482249560192258</v>
      </c>
      <c r="FB124" s="10">
        <v>44641.670138888891</v>
      </c>
      <c r="FC124">
        <v>12.187200000000001</v>
      </c>
      <c r="FD124">
        <v>-13.084680000000001</v>
      </c>
      <c r="FE124">
        <f t="shared" si="182"/>
        <v>13.084680000000001</v>
      </c>
      <c r="FG124" s="11">
        <v>0.21121000000000001</v>
      </c>
      <c r="FI124">
        <v>0</v>
      </c>
      <c r="FJ124">
        <v>0</v>
      </c>
      <c r="FK124">
        <f t="shared" si="183"/>
        <v>0</v>
      </c>
      <c r="FL124">
        <f t="shared" si="221"/>
        <v>36.520000000000003</v>
      </c>
      <c r="FM124">
        <v>0</v>
      </c>
      <c r="FN124">
        <v>0</v>
      </c>
      <c r="FO124">
        <f t="shared" si="184"/>
        <v>0</v>
      </c>
      <c r="FP124">
        <f t="shared" si="212"/>
        <v>49.800000000000004</v>
      </c>
      <c r="FQ124">
        <v>0</v>
      </c>
      <c r="FR124">
        <v>0</v>
      </c>
      <c r="FS124">
        <f t="shared" si="185"/>
        <v>0</v>
      </c>
      <c r="FT124">
        <f t="shared" si="213"/>
        <v>39.840000000000003</v>
      </c>
      <c r="FU124">
        <f t="shared" si="186"/>
        <v>12.187200000000001</v>
      </c>
      <c r="FV124">
        <f t="shared" si="187"/>
        <v>-0.89747999999999983</v>
      </c>
      <c r="FW124">
        <f t="shared" si="188"/>
        <v>12.187200000000001</v>
      </c>
      <c r="FX124">
        <f t="shared" si="189"/>
        <v>0.21450487600000001</v>
      </c>
      <c r="GA124">
        <v>0</v>
      </c>
      <c r="GB124">
        <v>0</v>
      </c>
      <c r="GC124">
        <f t="shared" si="190"/>
        <v>0</v>
      </c>
      <c r="GD124">
        <f t="shared" si="222"/>
        <v>35.999999999999986</v>
      </c>
      <c r="GE124">
        <v>0</v>
      </c>
      <c r="GF124" s="4">
        <v>1.21576189777666E-37</v>
      </c>
      <c r="GG124">
        <f t="shared" si="191"/>
        <v>1.0131349148138835E-38</v>
      </c>
      <c r="GH124">
        <f t="shared" si="214"/>
        <v>46.739999999999938</v>
      </c>
      <c r="GI124">
        <v>0</v>
      </c>
      <c r="GJ124">
        <v>14.97</v>
      </c>
      <c r="GK124">
        <v>5.9629891712705296</v>
      </c>
      <c r="GL124">
        <f t="shared" si="192"/>
        <v>0.49691576427254408</v>
      </c>
      <c r="GM124">
        <f t="shared" si="224"/>
        <v>36.386292980807603</v>
      </c>
      <c r="GN124">
        <f t="shared" si="193"/>
        <v>18.150189171270529</v>
      </c>
      <c r="GO124">
        <f t="shared" si="194"/>
        <v>5.0655091712705289</v>
      </c>
      <c r="GP124">
        <f t="shared" si="195"/>
        <v>13.084680000000001</v>
      </c>
      <c r="GQ124">
        <f t="shared" si="196"/>
        <v>0.319458454572004</v>
      </c>
    </row>
    <row r="125" spans="1:199" x14ac:dyDescent="0.35">
      <c r="A125" s="10">
        <v>44641.673611111109</v>
      </c>
      <c r="B125">
        <v>11.933400000000001</v>
      </c>
      <c r="C125">
        <v>-5.9729999999999999</v>
      </c>
      <c r="D125">
        <f t="shared" si="131"/>
        <v>5.9729999999999999</v>
      </c>
      <c r="F125">
        <v>0.21121000000000001</v>
      </c>
      <c r="H125">
        <v>0</v>
      </c>
      <c r="I125">
        <f t="shared" si="225"/>
        <v>0</v>
      </c>
      <c r="J125">
        <f t="shared" si="132"/>
        <v>0</v>
      </c>
      <c r="K125">
        <f t="shared" si="217"/>
        <v>36.270999999999972</v>
      </c>
      <c r="L125">
        <v>0</v>
      </c>
      <c r="M125">
        <f t="shared" si="120"/>
        <v>0</v>
      </c>
      <c r="N125">
        <f t="shared" si="133"/>
        <v>0</v>
      </c>
      <c r="O125">
        <f t="shared" si="218"/>
        <v>42.578999999999965</v>
      </c>
      <c r="P125">
        <v>0</v>
      </c>
      <c r="Q125">
        <f t="shared" si="121"/>
        <v>0</v>
      </c>
      <c r="R125">
        <f t="shared" si="134"/>
        <v>0</v>
      </c>
      <c r="S125">
        <f t="shared" si="197"/>
        <v>41.527666666666633</v>
      </c>
      <c r="T125">
        <v>0</v>
      </c>
      <c r="U125">
        <f t="shared" si="122"/>
        <v>0</v>
      </c>
      <c r="V125">
        <f t="shared" si="135"/>
        <v>0</v>
      </c>
      <c r="W125">
        <f t="shared" si="198"/>
        <v>39.424999999999969</v>
      </c>
      <c r="X125">
        <f t="shared" si="136"/>
        <v>0</v>
      </c>
      <c r="Y125">
        <f t="shared" si="137"/>
        <v>11.933400000000001</v>
      </c>
      <c r="Z125">
        <f t="shared" si="138"/>
        <v>5.9604000000000008</v>
      </c>
      <c r="AA125">
        <f t="shared" si="226"/>
        <v>5.9729999999999999</v>
      </c>
      <c r="AB125">
        <f t="shared" si="139"/>
        <v>0.10490800700000001</v>
      </c>
      <c r="AD125" s="31"/>
      <c r="AE125">
        <v>0</v>
      </c>
      <c r="AF125" s="4">
        <v>-2.4498134348765599E-27</v>
      </c>
      <c r="AG125">
        <f t="shared" si="140"/>
        <v>-2.0415111957304669E-28</v>
      </c>
      <c r="AH125">
        <f t="shared" si="199"/>
        <v>35.99999999999681</v>
      </c>
      <c r="AI125">
        <v>0</v>
      </c>
      <c r="AJ125" s="4">
        <v>-8.5950245139245601E-41</v>
      </c>
      <c r="AK125">
        <f t="shared" si="141"/>
        <v>-7.1625204282704663E-42</v>
      </c>
      <c r="AL125">
        <f t="shared" si="200"/>
        <v>42.57900024077459</v>
      </c>
      <c r="AM125">
        <v>0</v>
      </c>
      <c r="AN125" s="4">
        <v>-2.1223654909239698E-40</v>
      </c>
      <c r="AO125">
        <f t="shared" si="142"/>
        <v>-1.7686379091033084E-41</v>
      </c>
      <c r="AP125">
        <f t="shared" si="201"/>
        <v>41.527666902316909</v>
      </c>
      <c r="AQ125">
        <v>20</v>
      </c>
      <c r="AR125">
        <v>6.3080000630633304</v>
      </c>
      <c r="AS125">
        <f t="shared" si="143"/>
        <v>0.52566667192194427</v>
      </c>
      <c r="AT125">
        <f t="shared" si="202"/>
        <v>37.480033610317143</v>
      </c>
      <c r="AU125">
        <f t="shared" si="144"/>
        <v>19.354576544780389</v>
      </c>
      <c r="AV125">
        <f t="shared" si="145"/>
        <v>13.38157654478039</v>
      </c>
      <c r="AW125">
        <f t="shared" si="124"/>
        <v>5.9729999999999999</v>
      </c>
      <c r="AX125">
        <f t="shared" si="146"/>
        <v>0.23552689850192221</v>
      </c>
      <c r="BB125">
        <v>0</v>
      </c>
      <c r="BC125" s="4">
        <v>1.59544058986224E-18</v>
      </c>
      <c r="BD125">
        <f t="shared" si="147"/>
        <v>1.3295338248852E-19</v>
      </c>
      <c r="BE125">
        <f t="shared" si="203"/>
        <v>36.000000001294673</v>
      </c>
      <c r="BF125">
        <v>0</v>
      </c>
      <c r="BG125" s="4">
        <v>2.0539787865109201E-18</v>
      </c>
      <c r="BH125">
        <f t="shared" si="148"/>
        <v>1.7116489887590999E-19</v>
      </c>
      <c r="BI125">
        <f t="shared" si="204"/>
        <v>42.57899999827756</v>
      </c>
      <c r="BJ125">
        <v>0</v>
      </c>
      <c r="BK125" s="4">
        <v>2.0539787865109101E-18</v>
      </c>
      <c r="BL125">
        <f t="shared" si="149"/>
        <v>1.7116489887590917E-19</v>
      </c>
      <c r="BM125">
        <f t="shared" si="205"/>
        <v>41.527666667968077</v>
      </c>
      <c r="BN125">
        <v>20</v>
      </c>
      <c r="BO125">
        <v>6.3080000496128701</v>
      </c>
      <c r="BP125">
        <f t="shared" si="150"/>
        <v>0.52566667080107254</v>
      </c>
      <c r="BQ125">
        <f t="shared" si="215"/>
        <v>35.876000614602411</v>
      </c>
      <c r="BR125">
        <f t="shared" si="151"/>
        <v>19.354576528956319</v>
      </c>
      <c r="BS125">
        <f t="shared" si="152"/>
        <v>13.38157652895632</v>
      </c>
      <c r="BT125">
        <f t="shared" si="153"/>
        <v>5.9729999999999999</v>
      </c>
      <c r="BU125">
        <f t="shared" si="154"/>
        <v>0.23552689822340533</v>
      </c>
      <c r="BW125" s="11">
        <f t="shared" si="227"/>
        <v>12.268400049612872</v>
      </c>
      <c r="BY125">
        <v>0</v>
      </c>
      <c r="BZ125" s="4">
        <v>-8.0505786375169801E-33</v>
      </c>
      <c r="CA125">
        <f t="shared" si="155"/>
        <v>-6.7088155312641498E-34</v>
      </c>
      <c r="CB125">
        <f t="shared" si="206"/>
        <v>36.000000003792408</v>
      </c>
      <c r="CC125">
        <v>0</v>
      </c>
      <c r="CD125" s="4">
        <v>5.81072452898935E-13</v>
      </c>
      <c r="CE125">
        <f t="shared" si="156"/>
        <v>4.8422704408244583E-14</v>
      </c>
      <c r="CF125">
        <f t="shared" si="207"/>
        <v>42.579000002485024</v>
      </c>
      <c r="CG125">
        <v>0</v>
      </c>
      <c r="CH125" s="4">
        <v>5.81072452898935E-13</v>
      </c>
      <c r="CI125">
        <f t="shared" si="157"/>
        <v>4.8422704408244583E-14</v>
      </c>
      <c r="CJ125">
        <f t="shared" si="208"/>
        <v>41.527666668922564</v>
      </c>
      <c r="CK125">
        <v>20</v>
      </c>
      <c r="CL125">
        <v>6.3080000620081398</v>
      </c>
      <c r="CM125">
        <f t="shared" si="158"/>
        <v>0.52566667183401172</v>
      </c>
      <c r="CN125">
        <f t="shared" si="216"/>
        <v>35.875999976408629</v>
      </c>
      <c r="CO125">
        <f t="shared" si="159"/>
        <v>7.6000000747100023</v>
      </c>
      <c r="CP125">
        <f t="shared" si="228"/>
        <v>19.354576543540354</v>
      </c>
      <c r="CQ125">
        <f t="shared" si="229"/>
        <v>13.381576543540355</v>
      </c>
      <c r="CR125">
        <f t="shared" si="230"/>
        <v>5.9729999999999999</v>
      </c>
      <c r="CS125">
        <f t="shared" si="160"/>
        <v>0.2355268984800965</v>
      </c>
      <c r="CX125" s="10">
        <v>44641.673611111109</v>
      </c>
      <c r="CY125">
        <v>11.933400000000001</v>
      </c>
      <c r="CZ125">
        <v>-12.5433</v>
      </c>
      <c r="DA125">
        <f t="shared" si="161"/>
        <v>12.5433</v>
      </c>
      <c r="DC125" s="11">
        <v>0.21121000000000001</v>
      </c>
      <c r="DE125">
        <v>0</v>
      </c>
      <c r="DF125">
        <f t="shared" si="162"/>
        <v>0</v>
      </c>
      <c r="DG125">
        <f t="shared" si="163"/>
        <v>0</v>
      </c>
      <c r="DH125">
        <f t="shared" si="219"/>
        <v>36.270999999999972</v>
      </c>
      <c r="DI125">
        <v>0</v>
      </c>
      <c r="DJ125">
        <f t="shared" si="164"/>
        <v>0</v>
      </c>
      <c r="DK125">
        <f t="shared" si="165"/>
        <v>0</v>
      </c>
      <c r="DL125">
        <f t="shared" si="209"/>
        <v>42.578999999999965</v>
      </c>
      <c r="DM125">
        <v>0</v>
      </c>
      <c r="DN125">
        <f t="shared" si="166"/>
        <v>0</v>
      </c>
      <c r="DO125">
        <f t="shared" si="167"/>
        <v>0</v>
      </c>
      <c r="DP125">
        <f t="shared" si="233"/>
        <v>41.527666666666633</v>
      </c>
      <c r="DQ125">
        <v>0</v>
      </c>
      <c r="DR125">
        <f t="shared" si="168"/>
        <v>0</v>
      </c>
      <c r="DS125">
        <f t="shared" si="169"/>
        <v>0</v>
      </c>
      <c r="DT125">
        <f t="shared" si="210"/>
        <v>39.424999999999969</v>
      </c>
      <c r="DU125">
        <f t="shared" si="170"/>
        <v>0</v>
      </c>
      <c r="DV125">
        <f t="shared" si="231"/>
        <v>11.933400000000001</v>
      </c>
      <c r="DW125">
        <f t="shared" si="232"/>
        <v>-0.60989999999999966</v>
      </c>
      <c r="DX125">
        <f t="shared" si="171"/>
        <v>11.933400000000001</v>
      </c>
      <c r="DY125">
        <f t="shared" si="172"/>
        <v>-1.0734748249999995E-2</v>
      </c>
      <c r="EB125">
        <v>0</v>
      </c>
      <c r="EC125" s="4">
        <v>1.9722475002882701E-27</v>
      </c>
      <c r="ED125">
        <f t="shared" si="173"/>
        <v>1.6435395835735585E-28</v>
      </c>
      <c r="EE125">
        <f t="shared" si="220"/>
        <v>35.99999999999816</v>
      </c>
      <c r="EF125">
        <v>0</v>
      </c>
      <c r="EG125" s="4">
        <v>-1.5123058254224599E-40</v>
      </c>
      <c r="EH125">
        <f t="shared" si="174"/>
        <v>-1.2602548545187163E-41</v>
      </c>
      <c r="EI125">
        <f t="shared" si="211"/>
        <v>42.579000252892101</v>
      </c>
      <c r="EJ125">
        <v>0</v>
      </c>
      <c r="EK125" s="4">
        <v>1.2506588794098901E-43</v>
      </c>
      <c r="EL125">
        <f t="shared" si="175"/>
        <v>1.0422157328415751E-44</v>
      </c>
      <c r="EM125">
        <f t="shared" si="234"/>
        <v>41.527666913317951</v>
      </c>
      <c r="EN125">
        <v>20</v>
      </c>
      <c r="EO125">
        <v>6.3080000630633402</v>
      </c>
      <c r="EP125">
        <f t="shared" si="176"/>
        <v>0.52566667192194494</v>
      </c>
      <c r="EQ125">
        <f t="shared" si="223"/>
        <v>37.480033610331709</v>
      </c>
      <c r="ER125">
        <f t="shared" si="177"/>
        <v>7.6000000759799287</v>
      </c>
      <c r="ES125">
        <f t="shared" si="178"/>
        <v>19.3545765447804</v>
      </c>
      <c r="ET125">
        <f t="shared" si="179"/>
        <v>6.8112765447803998</v>
      </c>
      <c r="EU125">
        <f t="shared" si="180"/>
        <v>12.5433</v>
      </c>
      <c r="EV125">
        <f t="shared" si="181"/>
        <v>0.11988414325192236</v>
      </c>
      <c r="FB125" s="10">
        <v>44641.673611111109</v>
      </c>
      <c r="FC125">
        <v>11.933400000000001</v>
      </c>
      <c r="FD125">
        <v>-12.5433</v>
      </c>
      <c r="FE125">
        <f t="shared" si="182"/>
        <v>12.5433</v>
      </c>
      <c r="FG125" s="11">
        <v>0.21121000000000001</v>
      </c>
      <c r="FI125">
        <v>0</v>
      </c>
      <c r="FJ125">
        <v>0</v>
      </c>
      <c r="FK125">
        <f t="shared" si="183"/>
        <v>0</v>
      </c>
      <c r="FL125">
        <f t="shared" si="221"/>
        <v>36.520000000000003</v>
      </c>
      <c r="FM125">
        <v>0</v>
      </c>
      <c r="FN125">
        <v>0</v>
      </c>
      <c r="FO125">
        <f t="shared" si="184"/>
        <v>0</v>
      </c>
      <c r="FP125">
        <f t="shared" si="212"/>
        <v>49.800000000000004</v>
      </c>
      <c r="FQ125">
        <v>0</v>
      </c>
      <c r="FR125">
        <v>0</v>
      </c>
      <c r="FS125">
        <f t="shared" si="185"/>
        <v>0</v>
      </c>
      <c r="FT125">
        <f t="shared" si="213"/>
        <v>39.840000000000003</v>
      </c>
      <c r="FU125">
        <f t="shared" si="186"/>
        <v>11.933400000000001</v>
      </c>
      <c r="FV125">
        <f t="shared" si="187"/>
        <v>-0.60989999999999966</v>
      </c>
      <c r="FW125">
        <f t="shared" si="188"/>
        <v>11.933400000000001</v>
      </c>
      <c r="FX125">
        <f t="shared" si="189"/>
        <v>0.21003778449999999</v>
      </c>
      <c r="GA125">
        <v>0</v>
      </c>
      <c r="GB125" s="4">
        <v>9.4082451480297401E-36</v>
      </c>
      <c r="GC125">
        <f t="shared" si="190"/>
        <v>7.8402042900247818E-37</v>
      </c>
      <c r="GD125">
        <f t="shared" si="222"/>
        <v>35.999999999999986</v>
      </c>
      <c r="GE125">
        <v>0</v>
      </c>
      <c r="GF125" s="4">
        <v>1.0887970856013501E-37</v>
      </c>
      <c r="GG125">
        <f t="shared" si="191"/>
        <v>9.0733090466779165E-39</v>
      </c>
      <c r="GH125">
        <f t="shared" si="214"/>
        <v>46.739999999999938</v>
      </c>
      <c r="GI125">
        <v>0</v>
      </c>
      <c r="GJ125">
        <v>14.37</v>
      </c>
      <c r="GK125">
        <v>5.7242977716636201</v>
      </c>
      <c r="GL125">
        <f t="shared" si="192"/>
        <v>0.47702481430530169</v>
      </c>
      <c r="GM125">
        <f t="shared" si="224"/>
        <v>36.863317795112906</v>
      </c>
      <c r="GN125">
        <f t="shared" si="193"/>
        <v>17.657697771663621</v>
      </c>
      <c r="GO125">
        <f t="shared" si="194"/>
        <v>5.1143977716636204</v>
      </c>
      <c r="GP125">
        <f t="shared" si="195"/>
        <v>12.5433</v>
      </c>
      <c r="GQ125">
        <f t="shared" si="196"/>
        <v>0.31079019552942283</v>
      </c>
    </row>
    <row r="126" spans="1:199" x14ac:dyDescent="0.35">
      <c r="A126" s="10">
        <v>44641.677083333336</v>
      </c>
      <c r="B126">
        <v>12.076599999999999</v>
      </c>
      <c r="C126">
        <v>-5.6074000000000002</v>
      </c>
      <c r="D126">
        <f t="shared" si="131"/>
        <v>5.6074000000000002</v>
      </c>
      <c r="F126">
        <v>0.21121000000000001</v>
      </c>
      <c r="H126">
        <v>0</v>
      </c>
      <c r="I126">
        <f t="shared" si="225"/>
        <v>0</v>
      </c>
      <c r="J126">
        <f t="shared" si="132"/>
        <v>0</v>
      </c>
      <c r="K126">
        <f t="shared" si="217"/>
        <v>36.270999999999972</v>
      </c>
      <c r="L126">
        <v>0</v>
      </c>
      <c r="M126">
        <f t="shared" si="120"/>
        <v>0</v>
      </c>
      <c r="N126">
        <f t="shared" si="133"/>
        <v>0</v>
      </c>
      <c r="O126">
        <f t="shared" si="218"/>
        <v>42.578999999999965</v>
      </c>
      <c r="P126">
        <v>0</v>
      </c>
      <c r="Q126">
        <f t="shared" si="121"/>
        <v>0</v>
      </c>
      <c r="R126">
        <f t="shared" si="134"/>
        <v>0</v>
      </c>
      <c r="S126">
        <f t="shared" si="197"/>
        <v>41.527666666666633</v>
      </c>
      <c r="T126">
        <v>0</v>
      </c>
      <c r="U126">
        <f t="shared" si="122"/>
        <v>0</v>
      </c>
      <c r="V126">
        <f t="shared" si="135"/>
        <v>0</v>
      </c>
      <c r="W126">
        <f t="shared" si="198"/>
        <v>39.424999999999969</v>
      </c>
      <c r="X126">
        <f t="shared" si="136"/>
        <v>0</v>
      </c>
      <c r="Y126">
        <f t="shared" si="137"/>
        <v>12.076599999999999</v>
      </c>
      <c r="Z126">
        <f t="shared" si="138"/>
        <v>6.469199999999999</v>
      </c>
      <c r="AA126">
        <f t="shared" si="226"/>
        <v>5.6074000000000002</v>
      </c>
      <c r="AB126">
        <f t="shared" si="139"/>
        <v>0.11386331099999998</v>
      </c>
      <c r="AD126" s="31"/>
      <c r="AE126">
        <v>0</v>
      </c>
      <c r="AF126" s="4">
        <v>-2.7348857506077902E-27</v>
      </c>
      <c r="AG126">
        <f t="shared" si="140"/>
        <v>-2.279071458839825E-28</v>
      </c>
      <c r="AH126">
        <f t="shared" si="199"/>
        <v>35.99999999999681</v>
      </c>
      <c r="AI126">
        <v>0</v>
      </c>
      <c r="AJ126" s="4">
        <v>6.0693389411452501E-40</v>
      </c>
      <c r="AK126">
        <f t="shared" si="141"/>
        <v>5.0577824509543754E-41</v>
      </c>
      <c r="AL126">
        <f t="shared" si="200"/>
        <v>42.57900024077459</v>
      </c>
      <c r="AM126">
        <v>0</v>
      </c>
      <c r="AN126" s="4">
        <v>-3.11625043973099E-40</v>
      </c>
      <c r="AO126">
        <f t="shared" si="142"/>
        <v>-2.5968753664424918E-41</v>
      </c>
      <c r="AP126">
        <f t="shared" si="201"/>
        <v>41.527666902316909</v>
      </c>
      <c r="AQ126">
        <v>20</v>
      </c>
      <c r="AR126">
        <v>6.3080000630588398</v>
      </c>
      <c r="AS126">
        <f t="shared" si="143"/>
        <v>0.52566667192157002</v>
      </c>
      <c r="AT126">
        <f t="shared" si="202"/>
        <v>38.005700282238713</v>
      </c>
      <c r="AU126">
        <f t="shared" si="144"/>
        <v>19.497776544775107</v>
      </c>
      <c r="AV126">
        <f t="shared" si="145"/>
        <v>13.890376544775107</v>
      </c>
      <c r="AW126">
        <f t="shared" si="124"/>
        <v>5.6074000000000002</v>
      </c>
      <c r="AX126">
        <f t="shared" si="146"/>
        <v>0.2444822025018292</v>
      </c>
      <c r="BB126">
        <v>0</v>
      </c>
      <c r="BC126" s="4">
        <v>1.59544052392887E-18</v>
      </c>
      <c r="BD126">
        <f t="shared" si="147"/>
        <v>1.3295337699407247E-19</v>
      </c>
      <c r="BE126">
        <f t="shared" si="203"/>
        <v>36.000000001294673</v>
      </c>
      <c r="BF126">
        <v>0</v>
      </c>
      <c r="BG126" s="4">
        <v>2.0539788057046998E-18</v>
      </c>
      <c r="BH126">
        <f t="shared" si="148"/>
        <v>1.7116490047539165E-19</v>
      </c>
      <c r="BI126">
        <f t="shared" si="204"/>
        <v>42.57899999827756</v>
      </c>
      <c r="BJ126">
        <v>0</v>
      </c>
      <c r="BK126" s="4">
        <v>2.0539785574244002E-18</v>
      </c>
      <c r="BL126">
        <f t="shared" si="149"/>
        <v>1.7116487978536666E-19</v>
      </c>
      <c r="BM126">
        <f t="shared" si="205"/>
        <v>41.527666667968077</v>
      </c>
      <c r="BN126">
        <v>20</v>
      </c>
      <c r="BO126">
        <v>6.3080000440733102</v>
      </c>
      <c r="BP126">
        <f t="shared" si="150"/>
        <v>0.52566667033944248</v>
      </c>
      <c r="BQ126">
        <f t="shared" si="215"/>
        <v>36.401667284941851</v>
      </c>
      <c r="BR126">
        <f t="shared" si="151"/>
        <v>19.497776522439189</v>
      </c>
      <c r="BS126">
        <f t="shared" si="152"/>
        <v>13.890376522439189</v>
      </c>
      <c r="BT126">
        <f t="shared" si="153"/>
        <v>5.6074000000000002</v>
      </c>
      <c r="BU126">
        <f t="shared" si="154"/>
        <v>0.24448220210869845</v>
      </c>
      <c r="BW126" s="11">
        <f t="shared" si="227"/>
        <v>12.777200044073309</v>
      </c>
      <c r="BY126">
        <v>0</v>
      </c>
      <c r="BZ126">
        <v>0</v>
      </c>
      <c r="CA126">
        <f t="shared" si="155"/>
        <v>0</v>
      </c>
      <c r="CB126">
        <f t="shared" si="206"/>
        <v>36.000000003792408</v>
      </c>
      <c r="CC126">
        <v>0</v>
      </c>
      <c r="CD126" s="4">
        <v>5.81072452247098E-13</v>
      </c>
      <c r="CE126">
        <f t="shared" si="156"/>
        <v>4.8422704353924833E-14</v>
      </c>
      <c r="CF126">
        <f t="shared" si="207"/>
        <v>42.579000002485074</v>
      </c>
      <c r="CG126">
        <v>0</v>
      </c>
      <c r="CH126" s="4">
        <v>5.8107245223118103E-13</v>
      </c>
      <c r="CI126">
        <f t="shared" si="157"/>
        <v>4.8422704352598424E-14</v>
      </c>
      <c r="CJ126">
        <f t="shared" si="208"/>
        <v>41.527666668922613</v>
      </c>
      <c r="CK126">
        <v>20</v>
      </c>
      <c r="CL126">
        <v>6.3080000627560402</v>
      </c>
      <c r="CM126">
        <f t="shared" si="158"/>
        <v>0.52566667189633676</v>
      </c>
      <c r="CN126">
        <f t="shared" si="216"/>
        <v>36.401666648304968</v>
      </c>
      <c r="CO126">
        <f t="shared" si="159"/>
        <v>7.6000000756110868</v>
      </c>
      <c r="CP126">
        <f t="shared" si="228"/>
        <v>19.497776544420237</v>
      </c>
      <c r="CQ126">
        <f t="shared" si="229"/>
        <v>13.890376544420237</v>
      </c>
      <c r="CR126">
        <f t="shared" si="230"/>
        <v>5.6074000000000002</v>
      </c>
      <c r="CS126">
        <f t="shared" si="160"/>
        <v>0.24448220249558322</v>
      </c>
      <c r="CX126" s="10">
        <v>44641.677083333336</v>
      </c>
      <c r="CY126">
        <v>12.076599999999999</v>
      </c>
      <c r="CZ126">
        <v>-11.775539999999999</v>
      </c>
      <c r="DA126">
        <f t="shared" si="161"/>
        <v>11.775539999999999</v>
      </c>
      <c r="DC126" s="11">
        <v>0.21121000000000001</v>
      </c>
      <c r="DE126">
        <v>0</v>
      </c>
      <c r="DF126">
        <f t="shared" si="162"/>
        <v>0</v>
      </c>
      <c r="DG126">
        <f t="shared" si="163"/>
        <v>0</v>
      </c>
      <c r="DH126">
        <f t="shared" si="219"/>
        <v>36.270999999999972</v>
      </c>
      <c r="DI126">
        <v>0</v>
      </c>
      <c r="DJ126">
        <f t="shared" si="164"/>
        <v>0</v>
      </c>
      <c r="DK126">
        <f t="shared" si="165"/>
        <v>0</v>
      </c>
      <c r="DL126">
        <f t="shared" si="209"/>
        <v>42.578999999999965</v>
      </c>
      <c r="DM126">
        <v>0</v>
      </c>
      <c r="DN126">
        <f t="shared" si="166"/>
        <v>0</v>
      </c>
      <c r="DO126">
        <f t="shared" si="167"/>
        <v>0</v>
      </c>
      <c r="DP126">
        <f t="shared" si="233"/>
        <v>41.527666666666633</v>
      </c>
      <c r="DQ126">
        <v>0</v>
      </c>
      <c r="DR126">
        <f t="shared" si="168"/>
        <v>0</v>
      </c>
      <c r="DS126">
        <f t="shared" si="169"/>
        <v>0</v>
      </c>
      <c r="DT126">
        <f t="shared" si="210"/>
        <v>39.424999999999969</v>
      </c>
      <c r="DU126">
        <f t="shared" si="170"/>
        <v>0</v>
      </c>
      <c r="DV126">
        <f t="shared" si="231"/>
        <v>12.076599999999999</v>
      </c>
      <c r="DW126">
        <f t="shared" si="232"/>
        <v>0.30105999999999966</v>
      </c>
      <c r="DX126">
        <f t="shared" si="171"/>
        <v>11.775539999999999</v>
      </c>
      <c r="DY126">
        <f t="shared" si="172"/>
        <v>5.2989068833333274E-3</v>
      </c>
      <c r="EB126">
        <v>0</v>
      </c>
      <c r="EC126" s="4">
        <v>4.5435918135576496E-28</v>
      </c>
      <c r="ED126">
        <f t="shared" si="173"/>
        <v>3.7863265112980413E-29</v>
      </c>
      <c r="EE126">
        <f t="shared" si="220"/>
        <v>35.99999999999816</v>
      </c>
      <c r="EF126">
        <v>0</v>
      </c>
      <c r="EG126" s="4">
        <v>-1.6370721858167E-40</v>
      </c>
      <c r="EH126">
        <f t="shared" si="174"/>
        <v>-1.3642268215139167E-41</v>
      </c>
      <c r="EI126">
        <f t="shared" si="211"/>
        <v>42.579000252892101</v>
      </c>
      <c r="EJ126">
        <v>0</v>
      </c>
      <c r="EK126" s="4">
        <v>6.2336762185489398E-42</v>
      </c>
      <c r="EL126">
        <f t="shared" si="175"/>
        <v>5.1947301821241165E-43</v>
      </c>
      <c r="EM126">
        <f t="shared" si="234"/>
        <v>41.527666913317951</v>
      </c>
      <c r="EN126">
        <v>20</v>
      </c>
      <c r="EO126">
        <v>6.3080000630588504</v>
      </c>
      <c r="EP126">
        <f t="shared" si="176"/>
        <v>0.52566667192157079</v>
      </c>
      <c r="EQ126">
        <f t="shared" si="223"/>
        <v>38.005700282253279</v>
      </c>
      <c r="ER126">
        <f t="shared" si="177"/>
        <v>7.6000000759745188</v>
      </c>
      <c r="ES126">
        <f t="shared" si="178"/>
        <v>19.497776544775117</v>
      </c>
      <c r="ET126">
        <f t="shared" si="179"/>
        <v>7.722236544775118</v>
      </c>
      <c r="EU126">
        <f t="shared" si="180"/>
        <v>11.775539999999999</v>
      </c>
      <c r="EV126">
        <f t="shared" si="181"/>
        <v>0.13591779838516271</v>
      </c>
      <c r="FB126" s="10">
        <v>44641.677083333336</v>
      </c>
      <c r="FC126">
        <v>12.076599999999999</v>
      </c>
      <c r="FD126">
        <v>-11.775539999999999</v>
      </c>
      <c r="FE126">
        <f t="shared" si="182"/>
        <v>11.775539999999999</v>
      </c>
      <c r="FG126" s="11">
        <v>0.21121000000000001</v>
      </c>
      <c r="FI126">
        <v>0</v>
      </c>
      <c r="FJ126">
        <v>0</v>
      </c>
      <c r="FK126">
        <f t="shared" si="183"/>
        <v>0</v>
      </c>
      <c r="FL126">
        <f t="shared" si="221"/>
        <v>36.520000000000003</v>
      </c>
      <c r="FM126">
        <v>0</v>
      </c>
      <c r="FN126">
        <v>0</v>
      </c>
      <c r="FO126">
        <f t="shared" si="184"/>
        <v>0</v>
      </c>
      <c r="FP126">
        <f t="shared" si="212"/>
        <v>49.800000000000004</v>
      </c>
      <c r="FQ126">
        <v>0</v>
      </c>
      <c r="FR126">
        <v>0</v>
      </c>
      <c r="FS126">
        <f t="shared" si="185"/>
        <v>0</v>
      </c>
      <c r="FT126">
        <f t="shared" si="213"/>
        <v>39.840000000000003</v>
      </c>
      <c r="FU126">
        <f t="shared" si="186"/>
        <v>12.076599999999999</v>
      </c>
      <c r="FV126">
        <f t="shared" si="187"/>
        <v>0.30105999999999966</v>
      </c>
      <c r="FW126">
        <f t="shared" si="188"/>
        <v>11.775539999999999</v>
      </c>
      <c r="FX126">
        <f t="shared" si="189"/>
        <v>0.21255822383333331</v>
      </c>
      <c r="GA126">
        <v>0</v>
      </c>
      <c r="GB126">
        <v>0</v>
      </c>
      <c r="GC126">
        <f t="shared" si="190"/>
        <v>0</v>
      </c>
      <c r="GD126">
        <f t="shared" si="222"/>
        <v>35.999999999999986</v>
      </c>
      <c r="GE126">
        <v>0</v>
      </c>
      <c r="GF126" s="4">
        <v>-1.3341467544032001E-39</v>
      </c>
      <c r="GG126">
        <f t="shared" si="191"/>
        <v>-1.1117889620026667E-40</v>
      </c>
      <c r="GH126">
        <f t="shared" si="214"/>
        <v>46.739999999999938</v>
      </c>
      <c r="GI126">
        <v>0</v>
      </c>
      <c r="GJ126">
        <v>12.47</v>
      </c>
      <c r="GK126">
        <v>4.9682009733796004</v>
      </c>
      <c r="GL126">
        <f t="shared" si="192"/>
        <v>0.41401674778163339</v>
      </c>
      <c r="GM126">
        <f t="shared" si="224"/>
        <v>37.277334542894536</v>
      </c>
      <c r="GN126">
        <f t="shared" si="193"/>
        <v>17.044800973379601</v>
      </c>
      <c r="GO126">
        <f t="shared" si="194"/>
        <v>5.2692609733796019</v>
      </c>
      <c r="GP126">
        <f t="shared" si="195"/>
        <v>11.775539999999999</v>
      </c>
      <c r="GQ126">
        <f t="shared" si="196"/>
        <v>0.30000270113229216</v>
      </c>
    </row>
    <row r="127" spans="1:199" x14ac:dyDescent="0.35">
      <c r="A127" s="10">
        <v>44641.680555555555</v>
      </c>
      <c r="B127">
        <v>11.9696</v>
      </c>
      <c r="C127">
        <v>-5.3978000000000002</v>
      </c>
      <c r="D127">
        <f t="shared" si="131"/>
        <v>5.3978000000000002</v>
      </c>
      <c r="F127">
        <v>0.21121000000000001</v>
      </c>
      <c r="H127">
        <v>0</v>
      </c>
      <c r="I127">
        <f t="shared" si="225"/>
        <v>0</v>
      </c>
      <c r="J127">
        <f t="shared" si="132"/>
        <v>0</v>
      </c>
      <c r="K127">
        <f t="shared" si="217"/>
        <v>36.270999999999972</v>
      </c>
      <c r="L127">
        <v>0</v>
      </c>
      <c r="M127">
        <f t="shared" si="120"/>
        <v>0</v>
      </c>
      <c r="N127">
        <f t="shared" si="133"/>
        <v>0</v>
      </c>
      <c r="O127">
        <f t="shared" si="218"/>
        <v>42.578999999999965</v>
      </c>
      <c r="P127">
        <v>0</v>
      </c>
      <c r="Q127">
        <f t="shared" si="121"/>
        <v>0</v>
      </c>
      <c r="R127">
        <f t="shared" si="134"/>
        <v>0</v>
      </c>
      <c r="S127">
        <f t="shared" si="197"/>
        <v>41.527666666666633</v>
      </c>
      <c r="T127">
        <v>0</v>
      </c>
      <c r="U127">
        <f t="shared" si="122"/>
        <v>0</v>
      </c>
      <c r="V127">
        <f t="shared" si="135"/>
        <v>0</v>
      </c>
      <c r="W127">
        <f t="shared" si="198"/>
        <v>39.424999999999969</v>
      </c>
      <c r="X127">
        <f t="shared" si="136"/>
        <v>0</v>
      </c>
      <c r="Y127">
        <f t="shared" si="137"/>
        <v>11.9696</v>
      </c>
      <c r="Z127">
        <f t="shared" si="138"/>
        <v>6.5717999999999996</v>
      </c>
      <c r="AA127">
        <f t="shared" si="226"/>
        <v>5.3978000000000002</v>
      </c>
      <c r="AB127">
        <f t="shared" si="139"/>
        <v>0.11566915649999999</v>
      </c>
      <c r="AD127" s="31"/>
      <c r="AE127">
        <v>0</v>
      </c>
      <c r="AF127" s="4">
        <v>2.08580778773052E-27</v>
      </c>
      <c r="AG127">
        <f t="shared" si="140"/>
        <v>1.7381731564421003E-28</v>
      </c>
      <c r="AH127">
        <f t="shared" si="199"/>
        <v>35.99999999999681</v>
      </c>
      <c r="AI127">
        <v>0</v>
      </c>
      <c r="AJ127" s="4">
        <v>-2.8215803189458402E-39</v>
      </c>
      <c r="AK127">
        <f t="shared" si="141"/>
        <v>-2.3513169324548668E-40</v>
      </c>
      <c r="AL127">
        <f t="shared" si="200"/>
        <v>42.57900024077459</v>
      </c>
      <c r="AM127">
        <v>0</v>
      </c>
      <c r="AN127" s="4">
        <v>-4.51938237172465E-39</v>
      </c>
      <c r="AO127">
        <f t="shared" si="142"/>
        <v>-3.7661519764372086E-40</v>
      </c>
      <c r="AP127">
        <f t="shared" si="201"/>
        <v>41.527666902316909</v>
      </c>
      <c r="AQ127">
        <v>14.97</v>
      </c>
      <c r="AR127">
        <v>4.7219966887662803</v>
      </c>
      <c r="AS127">
        <f t="shared" si="143"/>
        <v>0.39349972406385669</v>
      </c>
      <c r="AT127">
        <f t="shared" si="202"/>
        <v>38.399200006302571</v>
      </c>
      <c r="AU127">
        <f t="shared" si="144"/>
        <v>17.524890222077978</v>
      </c>
      <c r="AV127">
        <f t="shared" si="145"/>
        <v>12.127090222077978</v>
      </c>
      <c r="AW127">
        <f t="shared" si="124"/>
        <v>5.3978000000000002</v>
      </c>
      <c r="AX127">
        <f t="shared" si="146"/>
        <v>0.21344689381709087</v>
      </c>
      <c r="BB127">
        <v>0</v>
      </c>
      <c r="BC127" s="4">
        <v>1.59544052611686E-18</v>
      </c>
      <c r="BD127">
        <f t="shared" si="147"/>
        <v>1.32953377176405E-19</v>
      </c>
      <c r="BE127">
        <f t="shared" si="203"/>
        <v>36.000000001294673</v>
      </c>
      <c r="BF127">
        <v>0</v>
      </c>
      <c r="BG127" s="4">
        <v>2.0539787877496101E-18</v>
      </c>
      <c r="BH127">
        <f t="shared" si="148"/>
        <v>1.7116489897913417E-19</v>
      </c>
      <c r="BI127">
        <f t="shared" si="204"/>
        <v>42.57899999827756</v>
      </c>
      <c r="BJ127">
        <v>0</v>
      </c>
      <c r="BK127" s="4">
        <v>2.0539787877496101E-18</v>
      </c>
      <c r="BL127">
        <f t="shared" si="149"/>
        <v>1.7116489897913417E-19</v>
      </c>
      <c r="BM127">
        <f t="shared" si="205"/>
        <v>41.527666667968077</v>
      </c>
      <c r="BN127">
        <v>20</v>
      </c>
      <c r="BO127">
        <v>6.30800004198582</v>
      </c>
      <c r="BP127">
        <f t="shared" si="150"/>
        <v>0.52566667016548507</v>
      </c>
      <c r="BQ127">
        <f t="shared" si="215"/>
        <v>36.927333955107336</v>
      </c>
      <c r="BR127">
        <f t="shared" si="151"/>
        <v>19.390776519983319</v>
      </c>
      <c r="BS127">
        <f t="shared" si="152"/>
        <v>13.992976519983319</v>
      </c>
      <c r="BT127">
        <f t="shared" si="153"/>
        <v>5.3978000000000002</v>
      </c>
      <c r="BU127">
        <f t="shared" si="154"/>
        <v>0.24628804756547309</v>
      </c>
      <c r="BW127" s="11">
        <f t="shared" si="227"/>
        <v>12.879800041985821</v>
      </c>
      <c r="BY127">
        <v>0</v>
      </c>
      <c r="BZ127" s="4">
        <v>8.0462554470970302E-33</v>
      </c>
      <c r="CA127">
        <f t="shared" si="155"/>
        <v>6.7052128725808591E-34</v>
      </c>
      <c r="CB127">
        <f t="shared" si="206"/>
        <v>36.000000003792408</v>
      </c>
      <c r="CC127">
        <v>0</v>
      </c>
      <c r="CD127" s="4">
        <v>5.8107245210896601E-13</v>
      </c>
      <c r="CE127">
        <f t="shared" si="156"/>
        <v>4.8422704342413832E-14</v>
      </c>
      <c r="CF127">
        <f t="shared" si="207"/>
        <v>42.579000002485124</v>
      </c>
      <c r="CG127">
        <v>0</v>
      </c>
      <c r="CH127" s="4">
        <v>5.8107245210896601E-13</v>
      </c>
      <c r="CI127">
        <f t="shared" si="157"/>
        <v>4.8422704342413832E-14</v>
      </c>
      <c r="CJ127">
        <f t="shared" si="208"/>
        <v>41.527666668922663</v>
      </c>
      <c r="CK127">
        <v>20</v>
      </c>
      <c r="CL127">
        <v>6.3080000627330604</v>
      </c>
      <c r="CM127">
        <f t="shared" si="158"/>
        <v>0.52566667189442173</v>
      </c>
      <c r="CN127">
        <f t="shared" si="216"/>
        <v>36.927333320199388</v>
      </c>
      <c r="CO127">
        <f t="shared" si="159"/>
        <v>7.6000000755834005</v>
      </c>
      <c r="CP127">
        <f t="shared" si="228"/>
        <v>19.390776544393201</v>
      </c>
      <c r="CQ127">
        <f t="shared" si="229"/>
        <v>13.992976544393201</v>
      </c>
      <c r="CR127">
        <f t="shared" si="230"/>
        <v>5.3978000000000002</v>
      </c>
      <c r="CS127">
        <f t="shared" si="160"/>
        <v>0.24628804799510737</v>
      </c>
      <c r="CX127" s="10">
        <v>44641.680555555555</v>
      </c>
      <c r="CY127">
        <v>11.9696</v>
      </c>
      <c r="CZ127">
        <v>-11.335380000000001</v>
      </c>
      <c r="DA127">
        <f t="shared" si="161"/>
        <v>11.335380000000001</v>
      </c>
      <c r="DC127" s="11">
        <v>0.21121000000000001</v>
      </c>
      <c r="DE127">
        <v>0</v>
      </c>
      <c r="DF127">
        <f t="shared" si="162"/>
        <v>0</v>
      </c>
      <c r="DG127">
        <f t="shared" si="163"/>
        <v>0</v>
      </c>
      <c r="DH127">
        <f t="shared" si="219"/>
        <v>36.270999999999972</v>
      </c>
      <c r="DI127">
        <v>0</v>
      </c>
      <c r="DJ127">
        <f t="shared" si="164"/>
        <v>0</v>
      </c>
      <c r="DK127">
        <f t="shared" si="165"/>
        <v>0</v>
      </c>
      <c r="DL127">
        <f t="shared" si="209"/>
        <v>42.578999999999965</v>
      </c>
      <c r="DM127">
        <v>0</v>
      </c>
      <c r="DN127">
        <f t="shared" si="166"/>
        <v>0</v>
      </c>
      <c r="DO127">
        <f t="shared" si="167"/>
        <v>0</v>
      </c>
      <c r="DP127">
        <f t="shared" si="233"/>
        <v>41.527666666666633</v>
      </c>
      <c r="DQ127">
        <v>0</v>
      </c>
      <c r="DR127">
        <f t="shared" si="168"/>
        <v>0</v>
      </c>
      <c r="DS127">
        <f t="shared" si="169"/>
        <v>0</v>
      </c>
      <c r="DT127">
        <f t="shared" si="210"/>
        <v>39.424999999999969</v>
      </c>
      <c r="DU127">
        <f t="shared" si="170"/>
        <v>0</v>
      </c>
      <c r="DV127">
        <f t="shared" si="231"/>
        <v>11.9696</v>
      </c>
      <c r="DW127">
        <f t="shared" si="232"/>
        <v>0.63421999999999912</v>
      </c>
      <c r="DX127">
        <f t="shared" si="171"/>
        <v>11.335380000000001</v>
      </c>
      <c r="DY127">
        <f t="shared" si="172"/>
        <v>1.1162800516666653E-2</v>
      </c>
      <c r="EB127">
        <v>0</v>
      </c>
      <c r="EC127" s="4">
        <v>-3.89239396362307E-24</v>
      </c>
      <c r="ED127">
        <f t="shared" si="173"/>
        <v>-3.2436616363525585E-25</v>
      </c>
      <c r="EE127">
        <f t="shared" si="220"/>
        <v>35.99999999999816</v>
      </c>
      <c r="EF127">
        <v>0</v>
      </c>
      <c r="EG127" s="4">
        <v>-5.32790316555559E-41</v>
      </c>
      <c r="EH127">
        <f t="shared" si="174"/>
        <v>-4.4399193046296581E-42</v>
      </c>
      <c r="EI127">
        <f t="shared" si="211"/>
        <v>42.579000252892101</v>
      </c>
      <c r="EJ127">
        <v>0</v>
      </c>
      <c r="EK127" s="4">
        <v>5.0153768239264597E-40</v>
      </c>
      <c r="EL127">
        <f t="shared" si="175"/>
        <v>4.1794806866053831E-41</v>
      </c>
      <c r="EM127">
        <f t="shared" si="234"/>
        <v>41.527666913317951</v>
      </c>
      <c r="EN127">
        <v>14.97</v>
      </c>
      <c r="EO127">
        <v>4.7219966885915898</v>
      </c>
      <c r="EP127">
        <f t="shared" si="176"/>
        <v>0.39349972404929912</v>
      </c>
      <c r="EQ127">
        <f t="shared" si="223"/>
        <v>38.399200006302578</v>
      </c>
      <c r="ER127">
        <f t="shared" si="177"/>
        <v>5.6891526368573375</v>
      </c>
      <c r="ES127">
        <f t="shared" si="178"/>
        <v>17.524890221872457</v>
      </c>
      <c r="ET127">
        <f t="shared" si="179"/>
        <v>6.1895102218724567</v>
      </c>
      <c r="EU127">
        <f t="shared" si="180"/>
        <v>11.335380000000001</v>
      </c>
      <c r="EV127">
        <f t="shared" si="181"/>
        <v>0.10894053783014013</v>
      </c>
      <c r="FB127" s="10">
        <v>44641.680555555555</v>
      </c>
      <c r="FC127">
        <v>11.9696</v>
      </c>
      <c r="FD127">
        <v>-11.335380000000001</v>
      </c>
      <c r="FE127">
        <f t="shared" si="182"/>
        <v>11.335380000000001</v>
      </c>
      <c r="FG127" s="11">
        <v>0.21121000000000001</v>
      </c>
      <c r="FI127">
        <v>0</v>
      </c>
      <c r="FJ127">
        <v>0</v>
      </c>
      <c r="FK127">
        <f t="shared" si="183"/>
        <v>0</v>
      </c>
      <c r="FL127">
        <f t="shared" si="221"/>
        <v>36.520000000000003</v>
      </c>
      <c r="FM127">
        <v>0</v>
      </c>
      <c r="FN127">
        <v>0</v>
      </c>
      <c r="FO127">
        <f t="shared" si="184"/>
        <v>0</v>
      </c>
      <c r="FP127">
        <f t="shared" si="212"/>
        <v>49.800000000000004</v>
      </c>
      <c r="FQ127">
        <v>0</v>
      </c>
      <c r="FR127">
        <v>0</v>
      </c>
      <c r="FS127">
        <f t="shared" si="185"/>
        <v>0</v>
      </c>
      <c r="FT127">
        <f t="shared" si="213"/>
        <v>39.840000000000003</v>
      </c>
      <c r="FU127">
        <f t="shared" si="186"/>
        <v>11.9696</v>
      </c>
      <c r="FV127">
        <f t="shared" si="187"/>
        <v>0.63421999999999912</v>
      </c>
      <c r="FW127">
        <f t="shared" si="188"/>
        <v>11.335380000000001</v>
      </c>
      <c r="FX127">
        <f t="shared" si="189"/>
        <v>0.21067493466666667</v>
      </c>
      <c r="GA127">
        <v>0</v>
      </c>
      <c r="GB127">
        <v>0</v>
      </c>
      <c r="GC127">
        <f t="shared" si="190"/>
        <v>0</v>
      </c>
      <c r="GD127">
        <f t="shared" si="222"/>
        <v>35.999999999999986</v>
      </c>
      <c r="GE127">
        <v>0</v>
      </c>
      <c r="GF127" s="4">
        <v>-1.57373214834739E-37</v>
      </c>
      <c r="GG127">
        <f t="shared" si="191"/>
        <v>-1.3114434569561583E-38</v>
      </c>
      <c r="GH127">
        <f t="shared" si="214"/>
        <v>46.739999999999938</v>
      </c>
      <c r="GI127">
        <v>0</v>
      </c>
      <c r="GJ127">
        <v>11.78</v>
      </c>
      <c r="GK127">
        <v>4.6916781742875902</v>
      </c>
      <c r="GL127">
        <f t="shared" si="192"/>
        <v>0.39097318119063251</v>
      </c>
      <c r="GM127">
        <f t="shared" si="224"/>
        <v>37.668307724085167</v>
      </c>
      <c r="GN127">
        <f t="shared" si="193"/>
        <v>16.661278174287588</v>
      </c>
      <c r="GO127">
        <f t="shared" si="194"/>
        <v>5.3258981742875875</v>
      </c>
      <c r="GP127">
        <f t="shared" si="195"/>
        <v>11.335380000000001</v>
      </c>
      <c r="GQ127">
        <f t="shared" si="196"/>
        <v>0.29325238026594014</v>
      </c>
    </row>
    <row r="128" spans="1:199" x14ac:dyDescent="0.35">
      <c r="A128" s="10">
        <v>44641.684027777781</v>
      </c>
      <c r="B128">
        <v>12.792400000000001</v>
      </c>
      <c r="C128">
        <v>-5.1806000000000001</v>
      </c>
      <c r="D128">
        <f t="shared" si="131"/>
        <v>5.1806000000000001</v>
      </c>
      <c r="F128">
        <v>0.21121000000000001</v>
      </c>
      <c r="H128">
        <v>0</v>
      </c>
      <c r="I128">
        <f t="shared" si="225"/>
        <v>0</v>
      </c>
      <c r="J128">
        <f t="shared" si="132"/>
        <v>0</v>
      </c>
      <c r="K128">
        <f t="shared" si="217"/>
        <v>36.270999999999972</v>
      </c>
      <c r="L128">
        <v>0</v>
      </c>
      <c r="M128">
        <f t="shared" si="120"/>
        <v>0</v>
      </c>
      <c r="N128">
        <f t="shared" si="133"/>
        <v>0</v>
      </c>
      <c r="O128">
        <f t="shared" si="218"/>
        <v>42.578999999999965</v>
      </c>
      <c r="P128">
        <v>0</v>
      </c>
      <c r="Q128">
        <f t="shared" si="121"/>
        <v>0</v>
      </c>
      <c r="R128">
        <f t="shared" si="134"/>
        <v>0</v>
      </c>
      <c r="S128">
        <f t="shared" si="197"/>
        <v>41.527666666666633</v>
      </c>
      <c r="T128">
        <v>0</v>
      </c>
      <c r="U128">
        <f t="shared" si="122"/>
        <v>0</v>
      </c>
      <c r="V128">
        <f t="shared" si="135"/>
        <v>0</v>
      </c>
      <c r="W128">
        <f t="shared" si="198"/>
        <v>39.424999999999969</v>
      </c>
      <c r="X128">
        <f t="shared" si="136"/>
        <v>0</v>
      </c>
      <c r="Y128">
        <f t="shared" si="137"/>
        <v>12.792400000000001</v>
      </c>
      <c r="Z128">
        <f t="shared" si="138"/>
        <v>7.6118000000000006</v>
      </c>
      <c r="AA128">
        <f t="shared" si="226"/>
        <v>5.1806000000000001</v>
      </c>
      <c r="AB128">
        <f t="shared" si="139"/>
        <v>0.13397402316666668</v>
      </c>
      <c r="AD128" s="31"/>
      <c r="AE128">
        <v>0</v>
      </c>
      <c r="AF128" s="4">
        <v>2.6936024427837199E-27</v>
      </c>
      <c r="AG128">
        <f t="shared" si="140"/>
        <v>2.2446687023197671E-28</v>
      </c>
      <c r="AH128">
        <f t="shared" si="199"/>
        <v>35.99999999999681</v>
      </c>
      <c r="AI128">
        <v>0</v>
      </c>
      <c r="AJ128" s="4">
        <v>-1.35702071714542E-40</v>
      </c>
      <c r="AK128">
        <f t="shared" si="141"/>
        <v>-1.1308505976211834E-41</v>
      </c>
      <c r="AL128">
        <f t="shared" si="200"/>
        <v>42.57900024077459</v>
      </c>
      <c r="AM128">
        <v>0</v>
      </c>
      <c r="AN128" s="4">
        <v>1.1909285323680499E-42</v>
      </c>
      <c r="AO128">
        <f t="shared" si="142"/>
        <v>9.924404436400416E-44</v>
      </c>
      <c r="AP128">
        <f t="shared" si="201"/>
        <v>41.527666902316909</v>
      </c>
      <c r="AQ128">
        <v>6</v>
      </c>
      <c r="AR128">
        <v>1.89239998107616</v>
      </c>
      <c r="AS128">
        <f t="shared" si="143"/>
        <v>0.15769999842301335</v>
      </c>
      <c r="AT128">
        <f t="shared" si="202"/>
        <v>38.556900004725584</v>
      </c>
      <c r="AU128">
        <f t="shared" si="144"/>
        <v>15.01875291891313</v>
      </c>
      <c r="AV128">
        <f t="shared" si="145"/>
        <v>9.8381529189131296</v>
      </c>
      <c r="AW128">
        <f t="shared" si="124"/>
        <v>5.1806000000000001</v>
      </c>
      <c r="AX128">
        <f t="shared" si="146"/>
        <v>0.17315968983363686</v>
      </c>
      <c r="BB128">
        <v>0</v>
      </c>
      <c r="BC128" s="4">
        <v>1.5954403671372101E-18</v>
      </c>
      <c r="BD128">
        <f t="shared" si="147"/>
        <v>1.3295336392810086E-19</v>
      </c>
      <c r="BE128">
        <f t="shared" si="203"/>
        <v>36.000000001294673</v>
      </c>
      <c r="BF128">
        <v>0</v>
      </c>
      <c r="BG128" s="4">
        <v>2.0539804179484301E-18</v>
      </c>
      <c r="BH128">
        <f t="shared" si="148"/>
        <v>1.7116503482903586E-19</v>
      </c>
      <c r="BI128">
        <f t="shared" si="204"/>
        <v>42.57899999827756</v>
      </c>
      <c r="BJ128">
        <v>0</v>
      </c>
      <c r="BK128" s="4">
        <v>2.05397880665168E-18</v>
      </c>
      <c r="BL128">
        <f t="shared" si="149"/>
        <v>1.7116490055430668E-19</v>
      </c>
      <c r="BM128">
        <f t="shared" si="205"/>
        <v>41.527666667968077</v>
      </c>
      <c r="BN128">
        <v>20</v>
      </c>
      <c r="BO128">
        <v>6.30799789985244</v>
      </c>
      <c r="BP128">
        <f t="shared" si="150"/>
        <v>0.52566649165436996</v>
      </c>
      <c r="BQ128">
        <f t="shared" si="215"/>
        <v>37.453000446761706</v>
      </c>
      <c r="BR128">
        <f t="shared" si="151"/>
        <v>20.213573999826401</v>
      </c>
      <c r="BS128">
        <f t="shared" si="152"/>
        <v>15.032973999826401</v>
      </c>
      <c r="BT128">
        <f t="shared" si="153"/>
        <v>5.1806000000000001</v>
      </c>
      <c r="BU128">
        <f t="shared" si="154"/>
        <v>0.26459286987527786</v>
      </c>
      <c r="BW128" s="11">
        <f t="shared" si="227"/>
        <v>13.919797899852439</v>
      </c>
      <c r="BY128">
        <v>0</v>
      </c>
      <c r="BZ128">
        <v>0</v>
      </c>
      <c r="CA128">
        <f t="shared" si="155"/>
        <v>0</v>
      </c>
      <c r="CB128">
        <f t="shared" si="206"/>
        <v>36.000000003792408</v>
      </c>
      <c r="CC128">
        <v>0</v>
      </c>
      <c r="CD128" s="4">
        <v>5.8107245066981603E-13</v>
      </c>
      <c r="CE128">
        <f t="shared" si="156"/>
        <v>4.8422704222484665E-14</v>
      </c>
      <c r="CF128">
        <f t="shared" si="207"/>
        <v>42.579000002485174</v>
      </c>
      <c r="CG128">
        <v>0</v>
      </c>
      <c r="CH128" s="4">
        <v>5.8107245057287E-13</v>
      </c>
      <c r="CI128">
        <f t="shared" si="157"/>
        <v>4.842270421440584E-14</v>
      </c>
      <c r="CJ128">
        <f t="shared" si="208"/>
        <v>41.527666668922713</v>
      </c>
      <c r="CK128">
        <v>20</v>
      </c>
      <c r="CL128">
        <v>6.3080000622941101</v>
      </c>
      <c r="CM128">
        <f t="shared" si="158"/>
        <v>0.52566667185784255</v>
      </c>
      <c r="CN128">
        <f t="shared" si="216"/>
        <v>37.452999992057229</v>
      </c>
      <c r="CO128">
        <f t="shared" si="159"/>
        <v>7.6000000750545444</v>
      </c>
      <c r="CP128">
        <f t="shared" si="228"/>
        <v>20.21357654387679</v>
      </c>
      <c r="CQ128">
        <f t="shared" si="229"/>
        <v>15.03297654387679</v>
      </c>
      <c r="CR128">
        <f t="shared" si="230"/>
        <v>5.1806000000000001</v>
      </c>
      <c r="CS128">
        <f t="shared" si="160"/>
        <v>0.26459291465268475</v>
      </c>
      <c r="CX128" s="10">
        <v>44641.684027777781</v>
      </c>
      <c r="CY128">
        <v>12.792400000000001</v>
      </c>
      <c r="CZ128">
        <v>-10.87926</v>
      </c>
      <c r="DA128">
        <f t="shared" si="161"/>
        <v>10.87926</v>
      </c>
      <c r="DC128" s="11">
        <v>0.21121000000000001</v>
      </c>
      <c r="DE128">
        <v>0</v>
      </c>
      <c r="DF128">
        <f t="shared" si="162"/>
        <v>0</v>
      </c>
      <c r="DG128">
        <f t="shared" si="163"/>
        <v>0</v>
      </c>
      <c r="DH128">
        <f t="shared" si="219"/>
        <v>36.270999999999972</v>
      </c>
      <c r="DI128">
        <v>0</v>
      </c>
      <c r="DJ128">
        <f t="shared" si="164"/>
        <v>0</v>
      </c>
      <c r="DK128">
        <f t="shared" si="165"/>
        <v>0</v>
      </c>
      <c r="DL128">
        <f t="shared" si="209"/>
        <v>42.578999999999965</v>
      </c>
      <c r="DM128">
        <v>0</v>
      </c>
      <c r="DN128">
        <f t="shared" si="166"/>
        <v>0</v>
      </c>
      <c r="DO128">
        <f t="shared" si="167"/>
        <v>0</v>
      </c>
      <c r="DP128">
        <f t="shared" si="233"/>
        <v>41.527666666666633</v>
      </c>
      <c r="DQ128">
        <v>0</v>
      </c>
      <c r="DR128">
        <f t="shared" si="168"/>
        <v>0</v>
      </c>
      <c r="DS128">
        <f t="shared" si="169"/>
        <v>0</v>
      </c>
      <c r="DT128">
        <f t="shared" si="210"/>
        <v>39.424999999999969</v>
      </c>
      <c r="DU128">
        <f t="shared" si="170"/>
        <v>0</v>
      </c>
      <c r="DV128">
        <f t="shared" si="231"/>
        <v>12.792400000000001</v>
      </c>
      <c r="DW128">
        <f t="shared" si="232"/>
        <v>1.9131400000000003</v>
      </c>
      <c r="DX128">
        <f t="shared" si="171"/>
        <v>10.87926</v>
      </c>
      <c r="DY128">
        <f t="shared" si="172"/>
        <v>3.3672858283333343E-2</v>
      </c>
      <c r="EB128">
        <v>0</v>
      </c>
      <c r="EC128" s="4">
        <v>-2.7994980633872498E-28</v>
      </c>
      <c r="ED128">
        <f t="shared" si="173"/>
        <v>-2.3329150528227085E-29</v>
      </c>
      <c r="EE128">
        <f t="shared" si="220"/>
        <v>35.99999999999816</v>
      </c>
      <c r="EF128">
        <v>0</v>
      </c>
      <c r="EG128" s="4">
        <v>-1.6036871257157E-40</v>
      </c>
      <c r="EH128">
        <f t="shared" si="174"/>
        <v>-1.3364059380964168E-41</v>
      </c>
      <c r="EI128">
        <f t="shared" si="211"/>
        <v>42.579000252892101</v>
      </c>
      <c r="EJ128">
        <v>0</v>
      </c>
      <c r="EK128" s="4">
        <v>-1.3142112680131901E-40</v>
      </c>
      <c r="EL128">
        <f t="shared" si="175"/>
        <v>-1.0951760566776585E-41</v>
      </c>
      <c r="EM128">
        <f t="shared" si="234"/>
        <v>41.527666913317951</v>
      </c>
      <c r="EN128">
        <v>6</v>
      </c>
      <c r="EO128">
        <v>1.89239998107616</v>
      </c>
      <c r="EP128">
        <f t="shared" si="176"/>
        <v>0.15769999842301335</v>
      </c>
      <c r="EQ128">
        <f t="shared" si="223"/>
        <v>38.556900004725591</v>
      </c>
      <c r="ER128">
        <f t="shared" si="177"/>
        <v>2.2799999772001929</v>
      </c>
      <c r="ES128">
        <f t="shared" si="178"/>
        <v>15.01875291891313</v>
      </c>
      <c r="ET128">
        <f t="shared" si="179"/>
        <v>4.1394929189131293</v>
      </c>
      <c r="EU128">
        <f t="shared" si="180"/>
        <v>10.87926</v>
      </c>
      <c r="EV128">
        <f t="shared" si="181"/>
        <v>7.2858524950303497E-2</v>
      </c>
      <c r="FB128" s="10">
        <v>44641.684027777781</v>
      </c>
      <c r="FC128">
        <v>12.792400000000001</v>
      </c>
      <c r="FD128">
        <v>-10.87926</v>
      </c>
      <c r="FE128">
        <f t="shared" si="182"/>
        <v>10.87926</v>
      </c>
      <c r="FG128" s="11">
        <v>0.21121000000000001</v>
      </c>
      <c r="FI128">
        <v>0</v>
      </c>
      <c r="FJ128">
        <v>0</v>
      </c>
      <c r="FK128">
        <f t="shared" si="183"/>
        <v>0</v>
      </c>
      <c r="FL128">
        <f t="shared" si="221"/>
        <v>36.520000000000003</v>
      </c>
      <c r="FM128">
        <v>0</v>
      </c>
      <c r="FN128">
        <v>0</v>
      </c>
      <c r="FO128">
        <f t="shared" si="184"/>
        <v>0</v>
      </c>
      <c r="FP128">
        <f t="shared" si="212"/>
        <v>49.800000000000004</v>
      </c>
      <c r="FQ128">
        <v>0</v>
      </c>
      <c r="FR128">
        <v>0</v>
      </c>
      <c r="FS128">
        <f t="shared" si="185"/>
        <v>0</v>
      </c>
      <c r="FT128">
        <f t="shared" si="213"/>
        <v>39.840000000000003</v>
      </c>
      <c r="FU128">
        <f t="shared" si="186"/>
        <v>12.792400000000001</v>
      </c>
      <c r="FV128">
        <f t="shared" si="187"/>
        <v>1.9131400000000003</v>
      </c>
      <c r="FW128">
        <f t="shared" si="188"/>
        <v>10.87926</v>
      </c>
      <c r="FX128">
        <f t="shared" si="189"/>
        <v>0.22515690033333335</v>
      </c>
      <c r="GA128">
        <v>0</v>
      </c>
      <c r="GB128">
        <v>0</v>
      </c>
      <c r="GC128">
        <f t="shared" si="190"/>
        <v>0</v>
      </c>
      <c r="GD128">
        <f t="shared" si="222"/>
        <v>35.999999999999986</v>
      </c>
      <c r="GE128">
        <v>0</v>
      </c>
      <c r="GF128" s="4">
        <v>9.484548696445649E-38</v>
      </c>
      <c r="GG128">
        <f t="shared" si="191"/>
        <v>7.903790580371375E-39</v>
      </c>
      <c r="GH128">
        <f t="shared" si="214"/>
        <v>46.739999999999938</v>
      </c>
      <c r="GI128">
        <v>0</v>
      </c>
      <c r="GJ128">
        <v>9.11</v>
      </c>
      <c r="GK128">
        <v>3.6301745815392499</v>
      </c>
      <c r="GL128">
        <f t="shared" si="192"/>
        <v>0.30251454846160419</v>
      </c>
      <c r="GM128">
        <f t="shared" si="224"/>
        <v>37.970822272546769</v>
      </c>
      <c r="GN128">
        <f t="shared" si="193"/>
        <v>16.422574581539251</v>
      </c>
      <c r="GO128">
        <f t="shared" si="194"/>
        <v>5.5433145815392511</v>
      </c>
      <c r="GP128">
        <f t="shared" si="195"/>
        <v>10.87926</v>
      </c>
      <c r="GQ128">
        <f t="shared" si="196"/>
        <v>0.28905099811390877</v>
      </c>
    </row>
    <row r="129" spans="1:199" x14ac:dyDescent="0.35">
      <c r="A129" s="10">
        <v>44641.6875</v>
      </c>
      <c r="B129">
        <v>11.811</v>
      </c>
      <c r="C129">
        <v>-5.0061999999999998</v>
      </c>
      <c r="D129">
        <f t="shared" si="131"/>
        <v>5.0061999999999998</v>
      </c>
      <c r="F129">
        <v>0.21121000000000001</v>
      </c>
      <c r="H129">
        <v>0</v>
      </c>
      <c r="I129">
        <f t="shared" si="225"/>
        <v>0</v>
      </c>
      <c r="J129">
        <f t="shared" si="132"/>
        <v>0</v>
      </c>
      <c r="K129">
        <f t="shared" si="217"/>
        <v>36.270999999999972</v>
      </c>
      <c r="L129">
        <v>0</v>
      </c>
      <c r="M129">
        <f t="shared" si="120"/>
        <v>0</v>
      </c>
      <c r="N129">
        <f t="shared" si="133"/>
        <v>0</v>
      </c>
      <c r="O129">
        <f t="shared" si="218"/>
        <v>42.578999999999965</v>
      </c>
      <c r="P129">
        <v>0</v>
      </c>
      <c r="Q129">
        <f t="shared" si="121"/>
        <v>0</v>
      </c>
      <c r="R129">
        <f t="shared" si="134"/>
        <v>0</v>
      </c>
      <c r="S129">
        <f t="shared" si="197"/>
        <v>41.527666666666633</v>
      </c>
      <c r="T129">
        <v>0</v>
      </c>
      <c r="U129">
        <f t="shared" si="122"/>
        <v>0</v>
      </c>
      <c r="V129">
        <f t="shared" si="135"/>
        <v>0</v>
      </c>
      <c r="W129">
        <f t="shared" si="198"/>
        <v>39.424999999999969</v>
      </c>
      <c r="X129">
        <f t="shared" si="136"/>
        <v>0</v>
      </c>
      <c r="Y129">
        <f t="shared" si="137"/>
        <v>11.811</v>
      </c>
      <c r="Z129">
        <f t="shared" si="138"/>
        <v>6.8048000000000002</v>
      </c>
      <c r="AA129">
        <f t="shared" si="226"/>
        <v>5.0061999999999998</v>
      </c>
      <c r="AB129">
        <f t="shared" si="139"/>
        <v>0.11977015066666669</v>
      </c>
      <c r="AD129" s="31"/>
      <c r="AE129">
        <v>0</v>
      </c>
      <c r="AF129" s="4">
        <v>-2.2100939777878598E-28</v>
      </c>
      <c r="AG129">
        <f t="shared" si="140"/>
        <v>-1.8417449814898833E-29</v>
      </c>
      <c r="AH129">
        <f t="shared" si="199"/>
        <v>35.99999999999681</v>
      </c>
      <c r="AI129">
        <v>0</v>
      </c>
      <c r="AJ129" s="4">
        <v>-1.71851827999788E-40</v>
      </c>
      <c r="AK129">
        <f t="shared" si="141"/>
        <v>-1.4320985666649001E-41</v>
      </c>
      <c r="AL129">
        <f t="shared" si="200"/>
        <v>42.57900024077459</v>
      </c>
      <c r="AM129">
        <v>0</v>
      </c>
      <c r="AN129" s="4">
        <v>1.9018527855201201E-40</v>
      </c>
      <c r="AO129">
        <f t="shared" si="142"/>
        <v>1.5848773212667668E-41</v>
      </c>
      <c r="AP129">
        <f t="shared" si="201"/>
        <v>41.527666902316909</v>
      </c>
      <c r="AQ129">
        <v>6</v>
      </c>
      <c r="AR129">
        <v>1.8923999810761201</v>
      </c>
      <c r="AS129">
        <f t="shared" si="143"/>
        <v>0.15769999842301002</v>
      </c>
      <c r="AT129">
        <f t="shared" si="202"/>
        <v>38.714600003148597</v>
      </c>
      <c r="AU129">
        <f t="shared" si="144"/>
        <v>14.037352918913083</v>
      </c>
      <c r="AV129">
        <f t="shared" si="145"/>
        <v>9.031152918913083</v>
      </c>
      <c r="AW129">
        <f t="shared" si="124"/>
        <v>5.0061999999999998</v>
      </c>
      <c r="AX129">
        <f t="shared" si="146"/>
        <v>0.15895581733363601</v>
      </c>
      <c r="BB129">
        <v>0</v>
      </c>
      <c r="BC129" s="4">
        <v>1.5954404610669201E-18</v>
      </c>
      <c r="BD129">
        <f t="shared" si="147"/>
        <v>1.3295337175557666E-19</v>
      </c>
      <c r="BE129">
        <f t="shared" si="203"/>
        <v>36.000000001294673</v>
      </c>
      <c r="BF129">
        <v>0</v>
      </c>
      <c r="BG129" s="4">
        <v>2.0539788026719699E-18</v>
      </c>
      <c r="BH129">
        <f t="shared" si="148"/>
        <v>1.7116490022266417E-19</v>
      </c>
      <c r="BI129">
        <f t="shared" si="204"/>
        <v>42.57899999827756</v>
      </c>
      <c r="BJ129">
        <v>0</v>
      </c>
      <c r="BK129" s="4">
        <v>2.0539788026719699E-18</v>
      </c>
      <c r="BL129">
        <f t="shared" si="149"/>
        <v>1.7116490022266417E-19</v>
      </c>
      <c r="BM129">
        <f t="shared" si="205"/>
        <v>41.527666667968077</v>
      </c>
      <c r="BN129">
        <v>20</v>
      </c>
      <c r="BO129">
        <v>6.3080000351221202</v>
      </c>
      <c r="BP129">
        <f t="shared" si="150"/>
        <v>0.52566666959351005</v>
      </c>
      <c r="BQ129">
        <f t="shared" si="215"/>
        <v>37.978667116355219</v>
      </c>
      <c r="BR129">
        <f t="shared" si="151"/>
        <v>19.232176511908378</v>
      </c>
      <c r="BS129">
        <f t="shared" si="152"/>
        <v>14.225976511908378</v>
      </c>
      <c r="BT129">
        <f t="shared" si="153"/>
        <v>5.0061999999999998</v>
      </c>
      <c r="BU129">
        <f t="shared" si="154"/>
        <v>0.25038904159001413</v>
      </c>
      <c r="BW129" s="11">
        <f t="shared" si="227"/>
        <v>13.11280003512212</v>
      </c>
      <c r="BY129">
        <v>0</v>
      </c>
      <c r="BZ129">
        <v>0</v>
      </c>
      <c r="CA129">
        <f t="shared" si="155"/>
        <v>0</v>
      </c>
      <c r="CB129">
        <f t="shared" si="206"/>
        <v>36.000000003792408</v>
      </c>
      <c r="CC129">
        <v>0</v>
      </c>
      <c r="CD129" s="4">
        <v>5.8107245178661396E-13</v>
      </c>
      <c r="CE129">
        <f t="shared" si="156"/>
        <v>4.8422704315551161E-14</v>
      </c>
      <c r="CF129">
        <f t="shared" si="207"/>
        <v>42.579000002485223</v>
      </c>
      <c r="CG129">
        <v>0</v>
      </c>
      <c r="CH129" s="4">
        <v>5.8107245178661396E-13</v>
      </c>
      <c r="CI129">
        <f t="shared" si="157"/>
        <v>4.8422704315551161E-14</v>
      </c>
      <c r="CJ129">
        <f t="shared" si="208"/>
        <v>41.527666668922762</v>
      </c>
      <c r="CK129">
        <v>20</v>
      </c>
      <c r="CL129">
        <v>6.3080000629310202</v>
      </c>
      <c r="CM129">
        <f t="shared" si="158"/>
        <v>0.52566667191091832</v>
      </c>
      <c r="CN129">
        <f t="shared" si="216"/>
        <v>37.978666663968148</v>
      </c>
      <c r="CO129">
        <f t="shared" si="159"/>
        <v>7.6000000758219066</v>
      </c>
      <c r="CP129">
        <f t="shared" si="228"/>
        <v>19.232176544626096</v>
      </c>
      <c r="CQ129">
        <f t="shared" si="229"/>
        <v>14.225976544626096</v>
      </c>
      <c r="CR129">
        <f t="shared" si="230"/>
        <v>5.0061999999999998</v>
      </c>
      <c r="CS129">
        <f t="shared" si="160"/>
        <v>0.25038904216587315</v>
      </c>
      <c r="CX129" s="10">
        <v>44641.6875</v>
      </c>
      <c r="CY129">
        <v>11.811</v>
      </c>
      <c r="CZ129">
        <v>-10.513019999999999</v>
      </c>
      <c r="DA129">
        <f t="shared" si="161"/>
        <v>10.513019999999999</v>
      </c>
      <c r="DC129" s="11">
        <v>0.21121000000000001</v>
      </c>
      <c r="DE129">
        <v>0</v>
      </c>
      <c r="DF129">
        <f t="shared" si="162"/>
        <v>0</v>
      </c>
      <c r="DG129">
        <f t="shared" si="163"/>
        <v>0</v>
      </c>
      <c r="DH129">
        <f t="shared" si="219"/>
        <v>36.270999999999972</v>
      </c>
      <c r="DI129">
        <v>0</v>
      </c>
      <c r="DJ129">
        <f t="shared" si="164"/>
        <v>0</v>
      </c>
      <c r="DK129">
        <f t="shared" si="165"/>
        <v>0</v>
      </c>
      <c r="DL129">
        <f t="shared" si="209"/>
        <v>42.578999999999965</v>
      </c>
      <c r="DM129">
        <v>0</v>
      </c>
      <c r="DN129">
        <f t="shared" si="166"/>
        <v>0</v>
      </c>
      <c r="DO129">
        <f t="shared" si="167"/>
        <v>0</v>
      </c>
      <c r="DP129">
        <f t="shared" si="233"/>
        <v>41.527666666666633</v>
      </c>
      <c r="DQ129">
        <v>0</v>
      </c>
      <c r="DR129">
        <f t="shared" si="168"/>
        <v>0</v>
      </c>
      <c r="DS129">
        <f t="shared" si="169"/>
        <v>0</v>
      </c>
      <c r="DT129">
        <f t="shared" si="210"/>
        <v>39.424999999999969</v>
      </c>
      <c r="DU129">
        <f t="shared" si="170"/>
        <v>0</v>
      </c>
      <c r="DV129">
        <f t="shared" si="231"/>
        <v>11.811</v>
      </c>
      <c r="DW129">
        <f t="shared" si="232"/>
        <v>1.2979800000000008</v>
      </c>
      <c r="DX129">
        <f t="shared" si="171"/>
        <v>10.513019999999999</v>
      </c>
      <c r="DY129">
        <f t="shared" si="172"/>
        <v>2.2845529650000015E-2</v>
      </c>
      <c r="EB129">
        <v>0</v>
      </c>
      <c r="EC129" s="4">
        <v>-2.940264957098E-27</v>
      </c>
      <c r="ED129">
        <f t="shared" si="173"/>
        <v>-2.4502207975816664E-28</v>
      </c>
      <c r="EE129">
        <f t="shared" si="220"/>
        <v>35.99999999999816</v>
      </c>
      <c r="EF129">
        <v>0</v>
      </c>
      <c r="EG129" s="4">
        <v>-1.1224602135896001E-40</v>
      </c>
      <c r="EH129">
        <f t="shared" si="174"/>
        <v>-9.3538351132466665E-42</v>
      </c>
      <c r="EI129">
        <f t="shared" si="211"/>
        <v>42.579000252892101</v>
      </c>
      <c r="EJ129">
        <v>0</v>
      </c>
      <c r="EK129" s="4">
        <v>-6.8131678717685195E-42</v>
      </c>
      <c r="EL129">
        <f t="shared" si="175"/>
        <v>-5.6776398931404321E-43</v>
      </c>
      <c r="EM129">
        <f t="shared" si="234"/>
        <v>41.527666913317951</v>
      </c>
      <c r="EN129">
        <v>6</v>
      </c>
      <c r="EO129">
        <v>1.8923999810761201</v>
      </c>
      <c r="EP129">
        <f t="shared" si="176"/>
        <v>0.15769999842301002</v>
      </c>
      <c r="EQ129">
        <f t="shared" si="223"/>
        <v>38.714600003148604</v>
      </c>
      <c r="ER129">
        <f t="shared" si="177"/>
        <v>2.2799999772001449</v>
      </c>
      <c r="ES129">
        <f t="shared" si="178"/>
        <v>14.037352918913083</v>
      </c>
      <c r="ET129">
        <f t="shared" si="179"/>
        <v>3.5243329189130836</v>
      </c>
      <c r="EU129">
        <f t="shared" si="180"/>
        <v>10.513019999999999</v>
      </c>
      <c r="EV129">
        <f t="shared" si="181"/>
        <v>6.2031196316969371E-2</v>
      </c>
      <c r="FB129" s="10">
        <v>44641.6875</v>
      </c>
      <c r="FC129">
        <v>11.811</v>
      </c>
      <c r="FD129">
        <v>-10.513019999999999</v>
      </c>
      <c r="FE129">
        <f t="shared" si="182"/>
        <v>10.513019999999999</v>
      </c>
      <c r="FG129" s="11">
        <v>0.21121000000000001</v>
      </c>
      <c r="FI129">
        <v>0</v>
      </c>
      <c r="FJ129">
        <v>0</v>
      </c>
      <c r="FK129">
        <f t="shared" si="183"/>
        <v>0</v>
      </c>
      <c r="FL129">
        <f t="shared" si="221"/>
        <v>36.520000000000003</v>
      </c>
      <c r="FM129">
        <v>0</v>
      </c>
      <c r="FN129">
        <v>0</v>
      </c>
      <c r="FO129">
        <f t="shared" si="184"/>
        <v>0</v>
      </c>
      <c r="FP129">
        <f t="shared" si="212"/>
        <v>49.800000000000004</v>
      </c>
      <c r="FQ129">
        <v>0</v>
      </c>
      <c r="FR129">
        <v>0</v>
      </c>
      <c r="FS129">
        <f t="shared" si="185"/>
        <v>0</v>
      </c>
      <c r="FT129">
        <f t="shared" si="213"/>
        <v>39.840000000000003</v>
      </c>
      <c r="FU129">
        <f t="shared" si="186"/>
        <v>11.811</v>
      </c>
      <c r="FV129">
        <f t="shared" si="187"/>
        <v>1.2979800000000008</v>
      </c>
      <c r="FW129">
        <f t="shared" si="188"/>
        <v>10.513019999999999</v>
      </c>
      <c r="FX129">
        <f t="shared" si="189"/>
        <v>0.20788344250000002</v>
      </c>
      <c r="GA129">
        <v>0</v>
      </c>
      <c r="GB129" s="4">
        <v>-5.3039778916353602E-36</v>
      </c>
      <c r="GC129">
        <f t="shared" si="190"/>
        <v>-4.4199815763627993E-37</v>
      </c>
      <c r="GD129">
        <f t="shared" si="222"/>
        <v>35.999999999999986</v>
      </c>
      <c r="GE129">
        <v>0</v>
      </c>
      <c r="GF129" s="4">
        <v>-2.28530367690842E-38</v>
      </c>
      <c r="GG129">
        <f t="shared" si="191"/>
        <v>-1.9044197307570165E-39</v>
      </c>
      <c r="GH129">
        <f t="shared" si="214"/>
        <v>46.739999999999938</v>
      </c>
      <c r="GI129">
        <v>0</v>
      </c>
      <c r="GJ129">
        <v>10.39</v>
      </c>
      <c r="GK129">
        <v>4.1407573769484802</v>
      </c>
      <c r="GL129">
        <f t="shared" si="192"/>
        <v>0.34506311474570667</v>
      </c>
      <c r="GM129">
        <f t="shared" si="224"/>
        <v>38.315885387292475</v>
      </c>
      <c r="GN129">
        <f t="shared" si="193"/>
        <v>15.95175737694848</v>
      </c>
      <c r="GO129">
        <f t="shared" si="194"/>
        <v>5.438737376948481</v>
      </c>
      <c r="GP129">
        <f t="shared" si="195"/>
        <v>10.513019999999999</v>
      </c>
      <c r="GQ129">
        <f t="shared" si="196"/>
        <v>0.28076422296544074</v>
      </c>
    </row>
    <row r="130" spans="1:199" x14ac:dyDescent="0.35">
      <c r="A130" s="10">
        <v>44641.690972222219</v>
      </c>
      <c r="B130">
        <v>11.36</v>
      </c>
      <c r="C130">
        <v>-4.7477999999999998</v>
      </c>
      <c r="D130">
        <f t="shared" si="131"/>
        <v>4.7477999999999998</v>
      </c>
      <c r="F130">
        <v>0.21121000000000001</v>
      </c>
      <c r="H130">
        <v>0</v>
      </c>
      <c r="I130">
        <f t="shared" si="225"/>
        <v>0</v>
      </c>
      <c r="J130">
        <f t="shared" si="132"/>
        <v>0</v>
      </c>
      <c r="K130">
        <f t="shared" si="217"/>
        <v>36.270999999999972</v>
      </c>
      <c r="L130">
        <v>0</v>
      </c>
      <c r="M130">
        <f t="shared" si="120"/>
        <v>0</v>
      </c>
      <c r="N130">
        <f t="shared" si="133"/>
        <v>0</v>
      </c>
      <c r="O130">
        <f t="shared" si="218"/>
        <v>42.578999999999965</v>
      </c>
      <c r="P130">
        <v>0</v>
      </c>
      <c r="Q130">
        <f t="shared" si="121"/>
        <v>0</v>
      </c>
      <c r="R130">
        <f t="shared" si="134"/>
        <v>0</v>
      </c>
      <c r="S130">
        <f t="shared" si="197"/>
        <v>41.527666666666633</v>
      </c>
      <c r="T130">
        <v>0</v>
      </c>
      <c r="U130">
        <f t="shared" si="122"/>
        <v>0</v>
      </c>
      <c r="V130">
        <f t="shared" si="135"/>
        <v>0</v>
      </c>
      <c r="W130">
        <f t="shared" si="198"/>
        <v>39.424999999999969</v>
      </c>
      <c r="X130">
        <f t="shared" si="136"/>
        <v>0</v>
      </c>
      <c r="Y130">
        <f t="shared" si="137"/>
        <v>11.36</v>
      </c>
      <c r="Z130">
        <f t="shared" si="138"/>
        <v>6.6121999999999996</v>
      </c>
      <c r="AA130">
        <f t="shared" si="226"/>
        <v>4.7477999999999998</v>
      </c>
      <c r="AB130">
        <f t="shared" si="139"/>
        <v>0.11638023016666668</v>
      </c>
      <c r="AD130" s="31"/>
      <c r="AE130">
        <v>0</v>
      </c>
      <c r="AF130" s="4">
        <v>3.98171571556218E-28</v>
      </c>
      <c r="AG130">
        <f t="shared" si="140"/>
        <v>3.31809642963515E-29</v>
      </c>
      <c r="AH130">
        <f t="shared" si="199"/>
        <v>35.99999999999681</v>
      </c>
      <c r="AI130">
        <v>0</v>
      </c>
      <c r="AJ130" s="4">
        <v>-1.25787118744347E-41</v>
      </c>
      <c r="AK130">
        <f t="shared" si="141"/>
        <v>-1.0482259895362249E-42</v>
      </c>
      <c r="AL130">
        <f t="shared" si="200"/>
        <v>42.57900024077459</v>
      </c>
      <c r="AM130">
        <v>0</v>
      </c>
      <c r="AN130" s="4">
        <v>-3.7685583781203597E-40</v>
      </c>
      <c r="AO130">
        <f t="shared" si="142"/>
        <v>-3.1404653151003001E-41</v>
      </c>
      <c r="AP130">
        <f t="shared" si="201"/>
        <v>41.527666902316909</v>
      </c>
      <c r="AQ130">
        <v>6</v>
      </c>
      <c r="AR130">
        <v>1.8923999810760801</v>
      </c>
      <c r="AS130">
        <f t="shared" si="143"/>
        <v>0.15769999842300669</v>
      </c>
      <c r="AT130">
        <f t="shared" si="202"/>
        <v>38.872300001571602</v>
      </c>
      <c r="AU130">
        <f t="shared" si="144"/>
        <v>13.586352918913034</v>
      </c>
      <c r="AV130">
        <f t="shared" si="145"/>
        <v>8.8385529189130345</v>
      </c>
      <c r="AW130">
        <f t="shared" si="124"/>
        <v>4.7477999999999998</v>
      </c>
      <c r="AX130">
        <f t="shared" si="146"/>
        <v>0.15556589683363517</v>
      </c>
      <c r="BB130">
        <v>0</v>
      </c>
      <c r="BC130" s="4">
        <v>1.5954405176245001E-18</v>
      </c>
      <c r="BD130">
        <f t="shared" si="147"/>
        <v>1.3295337646870832E-19</v>
      </c>
      <c r="BE130">
        <f t="shared" si="203"/>
        <v>36.000000001294673</v>
      </c>
      <c r="BF130">
        <v>0</v>
      </c>
      <c r="BG130" s="4">
        <v>2.0539788057046702E-18</v>
      </c>
      <c r="BH130">
        <f t="shared" si="148"/>
        <v>1.7116490047538917E-19</v>
      </c>
      <c r="BI130">
        <f t="shared" si="204"/>
        <v>42.57899999827756</v>
      </c>
      <c r="BJ130">
        <v>0</v>
      </c>
      <c r="BK130" s="4">
        <v>2.0539788057046898E-18</v>
      </c>
      <c r="BL130">
        <f t="shared" si="149"/>
        <v>1.7116490047539081E-19</v>
      </c>
      <c r="BM130">
        <f t="shared" si="205"/>
        <v>41.527666667968077</v>
      </c>
      <c r="BN130">
        <v>20</v>
      </c>
      <c r="BO130">
        <v>6.3080000461068302</v>
      </c>
      <c r="BP130">
        <f t="shared" si="150"/>
        <v>0.52566667050890259</v>
      </c>
      <c r="BQ130">
        <f t="shared" si="215"/>
        <v>38.504333786864123</v>
      </c>
      <c r="BR130">
        <f t="shared" si="151"/>
        <v>18.781176524831565</v>
      </c>
      <c r="BS130">
        <f t="shared" si="152"/>
        <v>14.033376524831565</v>
      </c>
      <c r="BT130">
        <f t="shared" si="153"/>
        <v>4.7477999999999998</v>
      </c>
      <c r="BU130">
        <f t="shared" si="154"/>
        <v>0.24699912131747292</v>
      </c>
      <c r="BW130" s="11">
        <f t="shared" si="227"/>
        <v>12.92020004610683</v>
      </c>
      <c r="BY130">
        <v>0</v>
      </c>
      <c r="BZ130">
        <v>0</v>
      </c>
      <c r="CA130">
        <f t="shared" si="155"/>
        <v>0</v>
      </c>
      <c r="CB130">
        <f t="shared" si="206"/>
        <v>36.000000003792408</v>
      </c>
      <c r="CC130">
        <v>0</v>
      </c>
      <c r="CD130" s="4">
        <v>5.8107245205391104E-13</v>
      </c>
      <c r="CE130">
        <f t="shared" si="156"/>
        <v>4.8422704337825924E-14</v>
      </c>
      <c r="CF130">
        <f t="shared" si="207"/>
        <v>42.579000002485273</v>
      </c>
      <c r="CG130">
        <v>0</v>
      </c>
      <c r="CH130" s="4">
        <v>5.8107245205391104E-13</v>
      </c>
      <c r="CI130">
        <f t="shared" si="157"/>
        <v>4.8422704337825924E-14</v>
      </c>
      <c r="CJ130">
        <f t="shared" si="208"/>
        <v>41.527666668922812</v>
      </c>
      <c r="CK130">
        <v>20</v>
      </c>
      <c r="CL130">
        <v>6.3080000630789099</v>
      </c>
      <c r="CM130">
        <f t="shared" si="158"/>
        <v>0.52566667192324257</v>
      </c>
      <c r="CN130">
        <f t="shared" si="216"/>
        <v>38.504333335891388</v>
      </c>
      <c r="CO130">
        <f t="shared" si="159"/>
        <v>7.6000000760000868</v>
      </c>
      <c r="CP130">
        <f t="shared" si="228"/>
        <v>18.781176544800083</v>
      </c>
      <c r="CQ130">
        <f t="shared" si="229"/>
        <v>14.033376544800083</v>
      </c>
      <c r="CR130">
        <f t="shared" si="230"/>
        <v>4.7477999999999998</v>
      </c>
      <c r="CS130">
        <f t="shared" si="160"/>
        <v>0.24699912166893548</v>
      </c>
      <c r="CX130" s="10">
        <v>44641.690972222219</v>
      </c>
      <c r="CY130">
        <v>11.36</v>
      </c>
      <c r="CZ130">
        <v>-9.9703800000000005</v>
      </c>
      <c r="DA130">
        <f t="shared" si="161"/>
        <v>9.9703800000000005</v>
      </c>
      <c r="DC130" s="11">
        <v>0.21121000000000001</v>
      </c>
      <c r="DE130">
        <v>0</v>
      </c>
      <c r="DF130">
        <f t="shared" si="162"/>
        <v>0</v>
      </c>
      <c r="DG130">
        <f t="shared" si="163"/>
        <v>0</v>
      </c>
      <c r="DH130">
        <f t="shared" si="219"/>
        <v>36.270999999999972</v>
      </c>
      <c r="DI130">
        <v>0</v>
      </c>
      <c r="DJ130">
        <f t="shared" si="164"/>
        <v>0</v>
      </c>
      <c r="DK130">
        <f t="shared" si="165"/>
        <v>0</v>
      </c>
      <c r="DL130">
        <f t="shared" si="209"/>
        <v>42.578999999999965</v>
      </c>
      <c r="DM130">
        <v>0</v>
      </c>
      <c r="DN130">
        <f t="shared" si="166"/>
        <v>0</v>
      </c>
      <c r="DO130">
        <f t="shared" si="167"/>
        <v>0</v>
      </c>
      <c r="DP130">
        <f t="shared" si="233"/>
        <v>41.527666666666633</v>
      </c>
      <c r="DQ130">
        <v>0</v>
      </c>
      <c r="DR130">
        <f t="shared" si="168"/>
        <v>0</v>
      </c>
      <c r="DS130">
        <f t="shared" si="169"/>
        <v>0</v>
      </c>
      <c r="DT130">
        <f t="shared" si="210"/>
        <v>39.424999999999969</v>
      </c>
      <c r="DU130">
        <f t="shared" si="170"/>
        <v>0</v>
      </c>
      <c r="DV130">
        <f t="shared" si="231"/>
        <v>11.36</v>
      </c>
      <c r="DW130">
        <f t="shared" si="232"/>
        <v>1.389619999999999</v>
      </c>
      <c r="DX130">
        <f t="shared" si="171"/>
        <v>9.9703800000000005</v>
      </c>
      <c r="DY130">
        <f t="shared" si="172"/>
        <v>2.445847001666665E-2</v>
      </c>
      <c r="EB130">
        <v>0</v>
      </c>
      <c r="EC130" s="4">
        <v>9.5038970891823797E-28</v>
      </c>
      <c r="ED130">
        <f t="shared" si="173"/>
        <v>7.9199142409853164E-29</v>
      </c>
      <c r="EE130">
        <f t="shared" si="220"/>
        <v>35.99999999999816</v>
      </c>
      <c r="EF130">
        <v>0</v>
      </c>
      <c r="EG130" s="4">
        <v>-2.7147565344134301E-40</v>
      </c>
      <c r="EH130">
        <f t="shared" si="174"/>
        <v>-2.2622971120111918E-41</v>
      </c>
      <c r="EI130">
        <f t="shared" si="211"/>
        <v>42.579000252892101</v>
      </c>
      <c r="EJ130">
        <v>0</v>
      </c>
      <c r="EK130" s="4">
        <v>-2.56300291721937E-40</v>
      </c>
      <c r="EL130">
        <f t="shared" si="175"/>
        <v>-2.135835764349475E-41</v>
      </c>
      <c r="EM130">
        <f t="shared" si="234"/>
        <v>41.527666913317951</v>
      </c>
      <c r="EN130">
        <v>6</v>
      </c>
      <c r="EO130">
        <v>1.8923999810760801</v>
      </c>
      <c r="EP130">
        <f t="shared" si="176"/>
        <v>0.15769999842300669</v>
      </c>
      <c r="EQ130">
        <f t="shared" si="223"/>
        <v>38.87230000157161</v>
      </c>
      <c r="ER130">
        <f t="shared" si="177"/>
        <v>2.2799999772000965</v>
      </c>
      <c r="ES130">
        <f t="shared" si="178"/>
        <v>13.586352918913034</v>
      </c>
      <c r="ET130">
        <f t="shared" si="179"/>
        <v>3.6159729189130339</v>
      </c>
      <c r="EU130">
        <f t="shared" si="180"/>
        <v>9.9703800000000005</v>
      </c>
      <c r="EV130">
        <f t="shared" si="181"/>
        <v>6.3644136683635152E-2</v>
      </c>
      <c r="FB130" s="10">
        <v>44641.690972222219</v>
      </c>
      <c r="FC130">
        <v>11.36</v>
      </c>
      <c r="FD130">
        <v>-9.9703800000000005</v>
      </c>
      <c r="FE130">
        <f t="shared" si="182"/>
        <v>9.9703800000000005</v>
      </c>
      <c r="FG130" s="11">
        <v>0.21121000000000001</v>
      </c>
      <c r="FI130">
        <v>0</v>
      </c>
      <c r="FJ130">
        <v>0</v>
      </c>
      <c r="FK130">
        <f t="shared" si="183"/>
        <v>0</v>
      </c>
      <c r="FL130">
        <f t="shared" si="221"/>
        <v>36.520000000000003</v>
      </c>
      <c r="FM130">
        <v>0</v>
      </c>
      <c r="FN130">
        <v>0</v>
      </c>
      <c r="FO130">
        <f t="shared" si="184"/>
        <v>0</v>
      </c>
      <c r="FP130">
        <f t="shared" si="212"/>
        <v>49.800000000000004</v>
      </c>
      <c r="FQ130">
        <v>0</v>
      </c>
      <c r="FR130">
        <v>0</v>
      </c>
      <c r="FS130">
        <f t="shared" si="185"/>
        <v>0</v>
      </c>
      <c r="FT130">
        <f t="shared" si="213"/>
        <v>39.840000000000003</v>
      </c>
      <c r="FU130">
        <f t="shared" si="186"/>
        <v>11.36</v>
      </c>
      <c r="FV130">
        <f t="shared" si="187"/>
        <v>1.389619999999999</v>
      </c>
      <c r="FW130">
        <f t="shared" si="188"/>
        <v>9.9703800000000005</v>
      </c>
      <c r="FX130">
        <f t="shared" si="189"/>
        <v>0.19994546666666668</v>
      </c>
      <c r="GA130">
        <v>0</v>
      </c>
      <c r="GB130">
        <v>0</v>
      </c>
      <c r="GC130">
        <f t="shared" si="190"/>
        <v>0</v>
      </c>
      <c r="GD130">
        <f t="shared" si="222"/>
        <v>35.999999999999986</v>
      </c>
      <c r="GE130">
        <v>0</v>
      </c>
      <c r="GF130" s="4">
        <v>-1.8792204844418199E-37</v>
      </c>
      <c r="GG130">
        <f t="shared" si="191"/>
        <v>-1.5660170703681832E-38</v>
      </c>
      <c r="GH130">
        <f t="shared" si="214"/>
        <v>46.739999999999938</v>
      </c>
      <c r="GI130">
        <v>0</v>
      </c>
      <c r="GJ130">
        <v>10.199999999999999</v>
      </c>
      <c r="GK130">
        <v>4.0646961774541097</v>
      </c>
      <c r="GL130">
        <f t="shared" si="192"/>
        <v>0.33872468145450918</v>
      </c>
      <c r="GM130">
        <f t="shared" si="224"/>
        <v>38.654610068746983</v>
      </c>
      <c r="GN130">
        <f t="shared" si="193"/>
        <v>15.424696177454109</v>
      </c>
      <c r="GO130">
        <f t="shared" si="194"/>
        <v>5.4543161774541087</v>
      </c>
      <c r="GP130">
        <f t="shared" si="195"/>
        <v>9.9703800000000005</v>
      </c>
      <c r="GQ130">
        <f t="shared" si="196"/>
        <v>0.27148750663667354</v>
      </c>
    </row>
    <row r="131" spans="1:199" x14ac:dyDescent="0.35">
      <c r="A131" s="10">
        <v>44641.694444444445</v>
      </c>
      <c r="B131">
        <v>10.202</v>
      </c>
      <c r="C131">
        <v>-4.4488000000000003</v>
      </c>
      <c r="D131">
        <f t="shared" si="131"/>
        <v>4.4488000000000003</v>
      </c>
      <c r="F131">
        <v>0.21121000000000001</v>
      </c>
      <c r="H131">
        <v>0</v>
      </c>
      <c r="I131">
        <f t="shared" si="225"/>
        <v>0</v>
      </c>
      <c r="J131">
        <f t="shared" si="132"/>
        <v>0</v>
      </c>
      <c r="K131">
        <f t="shared" si="217"/>
        <v>36.270999999999972</v>
      </c>
      <c r="L131">
        <v>0</v>
      </c>
      <c r="M131">
        <f t="shared" ref="M131:M147" si="235">L131*380/1000*0.83</f>
        <v>0</v>
      </c>
      <c r="N131">
        <f t="shared" si="133"/>
        <v>0</v>
      </c>
      <c r="O131">
        <f t="shared" si="218"/>
        <v>42.578999999999965</v>
      </c>
      <c r="P131">
        <v>0</v>
      </c>
      <c r="Q131">
        <f t="shared" ref="Q131:Q147" si="236">P131*380/1000*0.83</f>
        <v>0</v>
      </c>
      <c r="R131">
        <f t="shared" si="134"/>
        <v>0</v>
      </c>
      <c r="S131">
        <f t="shared" si="197"/>
        <v>41.527666666666633</v>
      </c>
      <c r="T131">
        <v>0</v>
      </c>
      <c r="U131">
        <f t="shared" ref="U131:U147" si="237">T131*380/1000*0.83</f>
        <v>0</v>
      </c>
      <c r="V131">
        <f t="shared" si="135"/>
        <v>0</v>
      </c>
      <c r="W131">
        <f t="shared" si="198"/>
        <v>39.424999999999969</v>
      </c>
      <c r="X131">
        <f t="shared" si="136"/>
        <v>0</v>
      </c>
      <c r="Y131">
        <f t="shared" si="137"/>
        <v>10.202</v>
      </c>
      <c r="Z131">
        <f t="shared" si="138"/>
        <v>5.7531999999999996</v>
      </c>
      <c r="AA131">
        <f t="shared" ref="AA131:AA147" si="238">IF(Y131&gt;$D131, $D131, Y131)</f>
        <v>4.4488000000000003</v>
      </c>
      <c r="AB131">
        <f t="shared" si="139"/>
        <v>0.10126111433333332</v>
      </c>
      <c r="AD131" s="31"/>
      <c r="AE131">
        <v>0</v>
      </c>
      <c r="AF131" s="4">
        <v>-4.2813074254570602E-28</v>
      </c>
      <c r="AG131">
        <f t="shared" si="140"/>
        <v>-3.5677561878808832E-29</v>
      </c>
      <c r="AH131">
        <f t="shared" si="199"/>
        <v>35.99999999999681</v>
      </c>
      <c r="AI131">
        <v>0</v>
      </c>
      <c r="AJ131" s="4">
        <v>-2.9172847782685398E-40</v>
      </c>
      <c r="AK131">
        <f t="shared" si="141"/>
        <v>-2.4310706485571162E-41</v>
      </c>
      <c r="AL131">
        <f t="shared" si="200"/>
        <v>42.57900024077459</v>
      </c>
      <c r="AM131">
        <v>0</v>
      </c>
      <c r="AN131" s="4">
        <v>2.6053039577525199E-42</v>
      </c>
      <c r="AO131">
        <f t="shared" si="142"/>
        <v>2.1710866314604335E-43</v>
      </c>
      <c r="AP131">
        <f t="shared" si="201"/>
        <v>41.527666902316909</v>
      </c>
      <c r="AQ131">
        <v>6</v>
      </c>
      <c r="AR131">
        <v>1.89239998108257</v>
      </c>
      <c r="AS131">
        <f t="shared" si="143"/>
        <v>0.15769999842354748</v>
      </c>
      <c r="AT131">
        <f t="shared" si="202"/>
        <v>39.029999999995148</v>
      </c>
      <c r="AU131">
        <f t="shared" si="144"/>
        <v>12.42835291892067</v>
      </c>
      <c r="AV131">
        <f t="shared" si="145"/>
        <v>7.9795529189206693</v>
      </c>
      <c r="AW131">
        <f t="shared" ref="AW131:AW147" si="239">IF(AU131&gt;$D131, $D131, AU131)</f>
        <v>4.4488000000000003</v>
      </c>
      <c r="AX131">
        <f t="shared" si="146"/>
        <v>0.14044678100043623</v>
      </c>
      <c r="BB131">
        <v>0</v>
      </c>
      <c r="BC131" s="4">
        <v>1.5954406034102999E-18</v>
      </c>
      <c r="BD131">
        <f t="shared" si="147"/>
        <v>1.3295338361752498E-19</v>
      </c>
      <c r="BE131">
        <f t="shared" si="203"/>
        <v>36.000000001294673</v>
      </c>
      <c r="BF131">
        <v>0</v>
      </c>
      <c r="BG131" s="4">
        <v>2.0539788014332699E-18</v>
      </c>
      <c r="BH131">
        <f t="shared" si="148"/>
        <v>1.7116490011943916E-19</v>
      </c>
      <c r="BI131">
        <f t="shared" si="204"/>
        <v>42.57899999827756</v>
      </c>
      <c r="BJ131">
        <v>0</v>
      </c>
      <c r="BK131" s="4">
        <v>2.0539788014332699E-18</v>
      </c>
      <c r="BL131">
        <f t="shared" si="149"/>
        <v>1.7116490011943916E-19</v>
      </c>
      <c r="BM131">
        <f t="shared" si="205"/>
        <v>41.527666667968077</v>
      </c>
      <c r="BN131">
        <v>20</v>
      </c>
      <c r="BO131">
        <v>6.3080000462396404</v>
      </c>
      <c r="BP131">
        <f t="shared" si="150"/>
        <v>0.52566667051997007</v>
      </c>
      <c r="BQ131">
        <f t="shared" si="215"/>
        <v>39.030000457384091</v>
      </c>
      <c r="BR131">
        <f t="shared" si="151"/>
        <v>17.623176524987812</v>
      </c>
      <c r="BS131">
        <f t="shared" si="152"/>
        <v>13.174376524987812</v>
      </c>
      <c r="BT131">
        <f t="shared" si="153"/>
        <v>4.4488000000000003</v>
      </c>
      <c r="BU131">
        <f t="shared" si="154"/>
        <v>0.23188000548688964</v>
      </c>
      <c r="BW131" s="11">
        <f t="shared" ref="BW131:BW147" si="240">BC131+BG131+BK131+BO131+B131+C131</f>
        <v>12.061200046239639</v>
      </c>
      <c r="BY131">
        <v>0</v>
      </c>
      <c r="BZ131">
        <v>0</v>
      </c>
      <c r="CA131">
        <f t="shared" si="155"/>
        <v>0</v>
      </c>
      <c r="CB131">
        <f t="shared" si="206"/>
        <v>36.000000003792408</v>
      </c>
      <c r="CC131">
        <v>0</v>
      </c>
      <c r="CD131" s="4">
        <v>5.8107245314903304E-13</v>
      </c>
      <c r="CE131">
        <f t="shared" si="156"/>
        <v>4.842270442908608E-14</v>
      </c>
      <c r="CF131">
        <f t="shared" si="207"/>
        <v>42.579000002485323</v>
      </c>
      <c r="CG131">
        <v>0</v>
      </c>
      <c r="CH131" s="4">
        <v>5.8107245314903304E-13</v>
      </c>
      <c r="CI131">
        <f t="shared" si="157"/>
        <v>4.842270442908608E-14</v>
      </c>
      <c r="CJ131">
        <f t="shared" si="208"/>
        <v>41.527666668922862</v>
      </c>
      <c r="CK131">
        <v>20</v>
      </c>
      <c r="CL131">
        <v>6.3080000630661797</v>
      </c>
      <c r="CM131">
        <f t="shared" si="158"/>
        <v>0.52566667192218175</v>
      </c>
      <c r="CN131">
        <f t="shared" si="216"/>
        <v>39.03000000781357</v>
      </c>
      <c r="CO131">
        <f t="shared" si="159"/>
        <v>7.6000000759847488</v>
      </c>
      <c r="CP131">
        <f t="shared" ref="CP131:CP147" si="241">(BZ131+CD131+CH131+CL131)/0.85+$B131</f>
        <v>17.623176544785107</v>
      </c>
      <c r="CQ131">
        <f t="shared" ref="CQ131:CQ147" si="242">(BZ131+CD131+CH131+CL131)/0.85+$B131-$D131</f>
        <v>13.174376544785106</v>
      </c>
      <c r="CR131">
        <f t="shared" ref="CR131:CR147" si="243">IF(CP131&gt;$D131, $D131, CP131)</f>
        <v>4.4488000000000003</v>
      </c>
      <c r="CS131">
        <f t="shared" si="160"/>
        <v>0.23188000583533858</v>
      </c>
      <c r="CX131" s="10">
        <v>44641.694444444445</v>
      </c>
      <c r="CY131">
        <v>10.202</v>
      </c>
      <c r="CZ131">
        <v>-9.3424800000000001</v>
      </c>
      <c r="DA131">
        <f t="shared" si="161"/>
        <v>9.3424800000000001</v>
      </c>
      <c r="DC131" s="11">
        <v>0.21121000000000001</v>
      </c>
      <c r="DE131">
        <v>0</v>
      </c>
      <c r="DF131">
        <f t="shared" si="162"/>
        <v>0</v>
      </c>
      <c r="DG131">
        <f t="shared" si="163"/>
        <v>0</v>
      </c>
      <c r="DH131">
        <f t="shared" si="219"/>
        <v>36.270999999999972</v>
      </c>
      <c r="DI131">
        <v>0</v>
      </c>
      <c r="DJ131">
        <f t="shared" si="164"/>
        <v>0</v>
      </c>
      <c r="DK131">
        <f t="shared" si="165"/>
        <v>0</v>
      </c>
      <c r="DL131">
        <f t="shared" si="209"/>
        <v>42.578999999999965</v>
      </c>
      <c r="DM131">
        <v>0</v>
      </c>
      <c r="DN131">
        <f t="shared" si="166"/>
        <v>0</v>
      </c>
      <c r="DO131">
        <f t="shared" si="167"/>
        <v>0</v>
      </c>
      <c r="DP131">
        <f t="shared" si="233"/>
        <v>41.527666666666633</v>
      </c>
      <c r="DQ131">
        <v>0</v>
      </c>
      <c r="DR131">
        <f t="shared" si="168"/>
        <v>0</v>
      </c>
      <c r="DS131">
        <f t="shared" si="169"/>
        <v>0</v>
      </c>
      <c r="DT131">
        <f t="shared" si="210"/>
        <v>39.424999999999969</v>
      </c>
      <c r="DU131">
        <f t="shared" si="170"/>
        <v>0</v>
      </c>
      <c r="DV131">
        <f t="shared" ref="DV131:DV147" si="244">(DF131+DJ131+DN131+DR131)/0.85+$CY131</f>
        <v>10.202</v>
      </c>
      <c r="DW131">
        <f t="shared" ref="DW131:DW147" si="245">(DF131+DJ131+DN131+DR131)/0.85+$CY131-$DA131</f>
        <v>0.85951999999999984</v>
      </c>
      <c r="DX131">
        <f t="shared" si="171"/>
        <v>9.3424800000000001</v>
      </c>
      <c r="DY131">
        <f t="shared" si="172"/>
        <v>1.5128268266666663E-2</v>
      </c>
      <c r="EB131">
        <v>0</v>
      </c>
      <c r="EC131" s="4">
        <v>-2.2735413289391801E-27</v>
      </c>
      <c r="ED131">
        <f t="shared" si="173"/>
        <v>-1.8946177741159832E-28</v>
      </c>
      <c r="EE131">
        <f t="shared" si="220"/>
        <v>35.99999999999816</v>
      </c>
      <c r="EF131">
        <v>0</v>
      </c>
      <c r="EG131" s="4">
        <v>-6.3146689434125195E-42</v>
      </c>
      <c r="EH131">
        <f t="shared" si="174"/>
        <v>-5.2622241195104327E-43</v>
      </c>
      <c r="EI131">
        <f t="shared" si="211"/>
        <v>42.579000252892101</v>
      </c>
      <c r="EJ131">
        <v>0</v>
      </c>
      <c r="EK131" s="4">
        <v>1.29495219961323E-40</v>
      </c>
      <c r="EL131">
        <f t="shared" si="175"/>
        <v>1.0791268330110251E-41</v>
      </c>
      <c r="EM131">
        <f t="shared" si="234"/>
        <v>41.527666913317951</v>
      </c>
      <c r="EN131">
        <v>6</v>
      </c>
      <c r="EO131">
        <v>1.89239998108256</v>
      </c>
      <c r="EP131">
        <f t="shared" si="176"/>
        <v>0.15769999842354665</v>
      </c>
      <c r="EQ131">
        <f t="shared" si="223"/>
        <v>39.029999999995155</v>
      </c>
      <c r="ER131">
        <f t="shared" si="177"/>
        <v>2.2799999772079036</v>
      </c>
      <c r="ES131">
        <f t="shared" si="178"/>
        <v>12.428352918920659</v>
      </c>
      <c r="ET131">
        <f t="shared" si="179"/>
        <v>3.0858729189206588</v>
      </c>
      <c r="EU131">
        <f t="shared" si="180"/>
        <v>9.3424800000000001</v>
      </c>
      <c r="EV131">
        <f t="shared" si="181"/>
        <v>5.4313934933769369E-2</v>
      </c>
      <c r="FB131" s="10">
        <v>44641.694444444445</v>
      </c>
      <c r="FC131">
        <v>10.202</v>
      </c>
      <c r="FD131">
        <v>-9.3424800000000001</v>
      </c>
      <c r="FE131">
        <f t="shared" si="182"/>
        <v>9.3424800000000001</v>
      </c>
      <c r="FG131" s="11">
        <v>0.21121000000000001</v>
      </c>
      <c r="FI131">
        <v>0</v>
      </c>
      <c r="FJ131">
        <v>0</v>
      </c>
      <c r="FK131">
        <f t="shared" si="183"/>
        <v>0</v>
      </c>
      <c r="FL131">
        <f t="shared" si="221"/>
        <v>36.520000000000003</v>
      </c>
      <c r="FM131">
        <v>0</v>
      </c>
      <c r="FN131">
        <v>0</v>
      </c>
      <c r="FO131">
        <f t="shared" si="184"/>
        <v>0</v>
      </c>
      <c r="FP131">
        <f t="shared" si="212"/>
        <v>49.800000000000004</v>
      </c>
      <c r="FQ131">
        <v>0</v>
      </c>
      <c r="FR131">
        <v>0</v>
      </c>
      <c r="FS131">
        <f t="shared" si="185"/>
        <v>0</v>
      </c>
      <c r="FT131">
        <f t="shared" si="213"/>
        <v>39.840000000000003</v>
      </c>
      <c r="FU131">
        <f t="shared" si="186"/>
        <v>10.202</v>
      </c>
      <c r="FV131">
        <f t="shared" si="187"/>
        <v>0.85951999999999984</v>
      </c>
      <c r="FW131">
        <f t="shared" si="188"/>
        <v>9.3424800000000001</v>
      </c>
      <c r="FX131">
        <f t="shared" si="189"/>
        <v>0.17956370166666666</v>
      </c>
      <c r="GA131">
        <v>0</v>
      </c>
      <c r="GB131">
        <v>0</v>
      </c>
      <c r="GC131">
        <f t="shared" si="190"/>
        <v>0</v>
      </c>
      <c r="GD131">
        <f t="shared" si="222"/>
        <v>35.999999999999986</v>
      </c>
      <c r="GE131">
        <v>0</v>
      </c>
      <c r="GF131" s="4">
        <v>-1.9897945950214201E-36</v>
      </c>
      <c r="GG131">
        <f t="shared" si="191"/>
        <v>-1.6581621625178499E-37</v>
      </c>
      <c r="GH131">
        <f t="shared" si="214"/>
        <v>46.739999999999938</v>
      </c>
      <c r="GI131">
        <v>0</v>
      </c>
      <c r="GJ131">
        <v>11.31</v>
      </c>
      <c r="GK131">
        <v>4.50467917503489</v>
      </c>
      <c r="GL131">
        <f t="shared" si="192"/>
        <v>0.37538993125290748</v>
      </c>
      <c r="GM131">
        <f t="shared" si="224"/>
        <v>39.029999999999887</v>
      </c>
      <c r="GN131">
        <f t="shared" si="193"/>
        <v>14.706679175034889</v>
      </c>
      <c r="GO131">
        <f t="shared" si="194"/>
        <v>5.364199175034889</v>
      </c>
      <c r="GP131">
        <f t="shared" si="195"/>
        <v>9.3424800000000001</v>
      </c>
      <c r="GQ131">
        <f t="shared" si="196"/>
        <v>0.25884980904659327</v>
      </c>
    </row>
    <row r="132" spans="1:199" x14ac:dyDescent="0.35">
      <c r="A132" s="10">
        <v>44641.697916666664</v>
      </c>
      <c r="B132">
        <v>9.7455999999999996</v>
      </c>
      <c r="C132">
        <v>-4.1984000000000004</v>
      </c>
      <c r="D132">
        <f t="shared" ref="D132:D147" si="246">IF(C132&lt;0, ABS(C132), 0)</f>
        <v>4.1984000000000004</v>
      </c>
      <c r="F132">
        <v>0.21121000000000001</v>
      </c>
      <c r="H132">
        <v>0</v>
      </c>
      <c r="I132">
        <v>0</v>
      </c>
      <c r="J132">
        <f t="shared" ref="J132:J147" si="247">I132*5*60/3600</f>
        <v>0</v>
      </c>
      <c r="K132">
        <f t="shared" si="217"/>
        <v>36.270999999999972</v>
      </c>
      <c r="L132">
        <v>0</v>
      </c>
      <c r="M132">
        <f t="shared" si="235"/>
        <v>0</v>
      </c>
      <c r="N132">
        <f t="shared" ref="N132:N147" si="248">M132*5*60/3600</f>
        <v>0</v>
      </c>
      <c r="O132">
        <f t="shared" si="218"/>
        <v>42.578999999999965</v>
      </c>
      <c r="P132">
        <v>0</v>
      </c>
      <c r="Q132">
        <f t="shared" si="236"/>
        <v>0</v>
      </c>
      <c r="R132">
        <f t="shared" ref="R132:R147" si="249">Q132*5*60/3600</f>
        <v>0</v>
      </c>
      <c r="S132">
        <f t="shared" si="197"/>
        <v>41.527666666666633</v>
      </c>
      <c r="T132">
        <v>0</v>
      </c>
      <c r="U132">
        <f t="shared" si="237"/>
        <v>0</v>
      </c>
      <c r="V132">
        <f t="shared" ref="V132:V147" si="250">U132*5*60/3600</f>
        <v>0</v>
      </c>
      <c r="W132">
        <f t="shared" si="198"/>
        <v>39.424999999999969</v>
      </c>
      <c r="X132">
        <f t="shared" ref="X132:X147" si="251">(I132+M132+Q132+U132)/0.83</f>
        <v>0</v>
      </c>
      <c r="Y132">
        <f t="shared" ref="Y132:Y147" si="252">(I132+M132+Q132+U132)/0.85+$B132</f>
        <v>9.7455999999999996</v>
      </c>
      <c r="Z132">
        <f t="shared" ref="Z132:Z147" si="253">(I132+M132+Q132+U132)/0.85+$B132-$D132</f>
        <v>5.5471999999999992</v>
      </c>
      <c r="AA132">
        <f t="shared" si="238"/>
        <v>4.1984000000000004</v>
      </c>
      <c r="AB132">
        <f t="shared" ref="AB132:AB147" si="254">Z132*5*60/3600*$F132</f>
        <v>9.7635342666666652E-2</v>
      </c>
      <c r="AD132" s="31"/>
      <c r="AE132">
        <v>0</v>
      </c>
      <c r="AF132" s="4">
        <v>2.2112195698586599E-28</v>
      </c>
      <c r="AG132">
        <f t="shared" ref="AG132:AG147" si="255">AF132*5*60/3600</f>
        <v>1.8426829748822167E-29</v>
      </c>
      <c r="AH132">
        <f t="shared" si="199"/>
        <v>35.99999999999681</v>
      </c>
      <c r="AI132">
        <v>0</v>
      </c>
      <c r="AJ132" s="4">
        <v>6.6485477175007603E-41</v>
      </c>
      <c r="AK132">
        <f t="shared" ref="AK132:AK147" si="256">AJ132*5*60/3600</f>
        <v>5.5404564312506335E-42</v>
      </c>
      <c r="AL132">
        <f t="shared" si="200"/>
        <v>42.57900024077459</v>
      </c>
      <c r="AM132">
        <v>0</v>
      </c>
      <c r="AN132" s="4">
        <v>-1.7128999305788599E-41</v>
      </c>
      <c r="AO132">
        <f t="shared" ref="AO132:AO147" si="257">AN132*5*60/3600</f>
        <v>-1.4274166088157165E-42</v>
      </c>
      <c r="AP132">
        <f t="shared" si="201"/>
        <v>41.527666902316909</v>
      </c>
      <c r="AQ132">
        <v>0</v>
      </c>
      <c r="AR132" s="4">
        <v>-3.6352493748341601E-25</v>
      </c>
      <c r="AS132">
        <f t="shared" ref="AS132:AS147" si="258">AR132*5*60/3600</f>
        <v>-3.029374479028467E-26</v>
      </c>
      <c r="AT132">
        <f t="shared" si="202"/>
        <v>39.029999999995148</v>
      </c>
      <c r="AU132">
        <f t="shared" ref="AU132:AU147" si="259">(AF132+AJ132+AN132+AR132)/0.85+$B132</f>
        <v>9.7455999999999996</v>
      </c>
      <c r="AV132">
        <f t="shared" ref="AV132:AV147" si="260">(AF132+AJ132+AN132+AR132)/0.85+$B132-$D132</f>
        <v>5.5471999999999992</v>
      </c>
      <c r="AW132">
        <f t="shared" si="239"/>
        <v>4.1984000000000004</v>
      </c>
      <c r="AX132">
        <f t="shared" ref="AX132:AX147" si="261">AV132*5*60/3600*$F132</f>
        <v>9.7635342666666652E-2</v>
      </c>
      <c r="BB132">
        <v>0</v>
      </c>
      <c r="BC132" s="4">
        <v>1.5954887695799901E-18</v>
      </c>
      <c r="BD132">
        <f t="shared" ref="BD132:BD147" si="262">BC132*5*60/3600</f>
        <v>1.3295739746499917E-19</v>
      </c>
      <c r="BE132">
        <f t="shared" si="203"/>
        <v>36.000000001294673</v>
      </c>
      <c r="BF132">
        <v>0</v>
      </c>
      <c r="BG132" s="4">
        <v>2.05402995020237E-18</v>
      </c>
      <c r="BH132">
        <f t="shared" ref="BH132:BH147" si="263">BG132*5*60/3600</f>
        <v>1.7116916251686418E-19</v>
      </c>
      <c r="BI132">
        <f t="shared" si="204"/>
        <v>42.57899999827756</v>
      </c>
      <c r="BJ132">
        <v>0</v>
      </c>
      <c r="BK132" s="4">
        <v>2.05402995020237E-18</v>
      </c>
      <c r="BL132">
        <f t="shared" ref="BL132:BL147" si="264">BK132*5*60/3600</f>
        <v>1.7116916251686418E-19</v>
      </c>
      <c r="BM132">
        <f t="shared" si="205"/>
        <v>41.527666667968077</v>
      </c>
      <c r="BN132">
        <v>0</v>
      </c>
      <c r="BO132" s="4">
        <v>8.2928278744427199E-28</v>
      </c>
      <c r="BP132">
        <f t="shared" ref="BP132:BP147" si="265">BO132*5*60/3600</f>
        <v>6.9106898953689329E-29</v>
      </c>
      <c r="BQ132">
        <f t="shared" si="215"/>
        <v>39.030000457384091</v>
      </c>
      <c r="BR132">
        <f t="shared" ref="BR132:BR147" si="266">(BC132+BG132+BK132+BO132)/0.85+$B132</f>
        <v>9.7455999999999996</v>
      </c>
      <c r="BS132">
        <f t="shared" ref="BS132:BS147" si="267">(BC132+BG132+BK132+BO132)/0.85+$B132-$D132</f>
        <v>5.5471999999999992</v>
      </c>
      <c r="BT132">
        <f t="shared" ref="BT132:BT147" si="268">IF(BR132&gt;$D132, $D132, BR132)</f>
        <v>4.1984000000000004</v>
      </c>
      <c r="BU132">
        <f t="shared" ref="BU132:BU147" si="269">BS132*5*60/3600*$F132</f>
        <v>9.7635342666666652E-2</v>
      </c>
      <c r="BW132" s="11">
        <f t="shared" si="240"/>
        <v>5.5471999999999992</v>
      </c>
      <c r="BY132">
        <v>0</v>
      </c>
      <c r="BZ132">
        <v>0</v>
      </c>
      <c r="CA132">
        <f t="shared" ref="CA132:CA147" si="270">BZ132*5*60/3600</f>
        <v>0</v>
      </c>
      <c r="CB132">
        <f t="shared" si="206"/>
        <v>36.000000003792408</v>
      </c>
      <c r="CC132">
        <v>0</v>
      </c>
      <c r="CD132" s="4">
        <v>5.8107322969616102E-13</v>
      </c>
      <c r="CE132">
        <f t="shared" ref="CE132:CE147" si="271">CD132*5*60/3600</f>
        <v>4.842276914134675E-14</v>
      </c>
      <c r="CF132">
        <f t="shared" si="207"/>
        <v>42.579000002485373</v>
      </c>
      <c r="CG132">
        <v>0</v>
      </c>
      <c r="CH132" s="4">
        <v>5.8107322969616102E-13</v>
      </c>
      <c r="CI132">
        <f t="shared" ref="CI132:CI147" si="272">CH132*5*60/3600</f>
        <v>4.842276914134675E-14</v>
      </c>
      <c r="CJ132">
        <f t="shared" si="208"/>
        <v>41.527666668922912</v>
      </c>
      <c r="CK132">
        <v>0</v>
      </c>
      <c r="CL132" s="4">
        <v>9.6254274702059403E-34</v>
      </c>
      <c r="CM132">
        <f t="shared" ref="CM132:CM147" si="273">CL132*5*60/3600</f>
        <v>8.0211895585049499E-35</v>
      </c>
      <c r="CN132">
        <f t="shared" si="216"/>
        <v>39.03000000781357</v>
      </c>
      <c r="CO132">
        <f t="shared" ref="CO132:CO147" si="274">(BZ132+CD132+CH132+CL132)/0.83</f>
        <v>1.4001764570991833E-12</v>
      </c>
      <c r="CP132">
        <f t="shared" si="241"/>
        <v>9.7456000000013674</v>
      </c>
      <c r="CQ132">
        <f t="shared" si="242"/>
        <v>5.547200000001367</v>
      </c>
      <c r="CR132">
        <f t="shared" si="243"/>
        <v>4.1984000000000004</v>
      </c>
      <c r="CS132">
        <f t="shared" ref="CS132:CS147" si="275">CQ132*5*60/3600*$F132</f>
        <v>9.7635342666690744E-2</v>
      </c>
      <c r="CX132" s="10">
        <v>44641.697916666664</v>
      </c>
      <c r="CY132">
        <v>9.7455999999999996</v>
      </c>
      <c r="CZ132">
        <v>-8.8166399999999996</v>
      </c>
      <c r="DA132">
        <f t="shared" ref="DA132:DA147" si="276">IF(CZ132&lt;0, ABS(CZ132), 0)</f>
        <v>8.8166399999999996</v>
      </c>
      <c r="DC132" s="11">
        <v>0.21121000000000001</v>
      </c>
      <c r="DE132">
        <v>0</v>
      </c>
      <c r="DF132">
        <f t="shared" ref="DF132:DF147" si="277">DE132*380/1000*0.83</f>
        <v>0</v>
      </c>
      <c r="DG132">
        <f t="shared" ref="DG132:DG147" si="278">DF132*5*60/3600</f>
        <v>0</v>
      </c>
      <c r="DH132">
        <f t="shared" si="219"/>
        <v>36.270999999999972</v>
      </c>
      <c r="DI132">
        <v>0</v>
      </c>
      <c r="DJ132">
        <f t="shared" ref="DJ132:DJ147" si="279">DI132*380/1000*0.83</f>
        <v>0</v>
      </c>
      <c r="DK132">
        <f t="shared" ref="DK132:DK147" si="280">DJ132*5*60/3600</f>
        <v>0</v>
      </c>
      <c r="DL132">
        <f t="shared" si="209"/>
        <v>42.578999999999965</v>
      </c>
      <c r="DM132">
        <v>0</v>
      </c>
      <c r="DN132">
        <f t="shared" ref="DN132:DN147" si="281">DM132*380/1000*0.83</f>
        <v>0</v>
      </c>
      <c r="DO132">
        <f t="shared" ref="DO132:DO147" si="282">DN132*5*60/3600</f>
        <v>0</v>
      </c>
      <c r="DP132">
        <f t="shared" si="233"/>
        <v>41.527666666666633</v>
      </c>
      <c r="DQ132">
        <v>0</v>
      </c>
      <c r="DR132">
        <f t="shared" ref="DR132:DR147" si="283">DQ132*380/1000*0.83</f>
        <v>0</v>
      </c>
      <c r="DS132">
        <f t="shared" ref="DS132:DS147" si="284">DR132*5*60/3600</f>
        <v>0</v>
      </c>
      <c r="DT132">
        <f t="shared" si="210"/>
        <v>39.424999999999969</v>
      </c>
      <c r="DU132">
        <f t="shared" ref="DU132:DU147" si="285">(DF132+DJ132+DN132+DR132)/0.83</f>
        <v>0</v>
      </c>
      <c r="DV132">
        <f t="shared" si="244"/>
        <v>9.7455999999999996</v>
      </c>
      <c r="DW132">
        <f t="shared" si="245"/>
        <v>0.92896000000000001</v>
      </c>
      <c r="DX132">
        <f t="shared" ref="DX132:DX147" si="286">IF(DV132&gt;$DA132,$DA132, DV132)</f>
        <v>8.8166399999999996</v>
      </c>
      <c r="DY132">
        <f t="shared" ref="DY132:DY147" si="287">DW132*5*60/3600*$F132</f>
        <v>1.6350470133333333E-2</v>
      </c>
      <c r="EB132">
        <v>0</v>
      </c>
      <c r="EC132" s="4">
        <v>-2.7208082251264901E-27</v>
      </c>
      <c r="ED132">
        <f t="shared" ref="ED132:ED147" si="288">EC132*5*60/3600</f>
        <v>-2.2673401876054082E-28</v>
      </c>
      <c r="EE132">
        <f t="shared" si="220"/>
        <v>35.99999999999816</v>
      </c>
      <c r="EF132">
        <v>0</v>
      </c>
      <c r="EG132" s="4">
        <v>-5.5988522718618803E-41</v>
      </c>
      <c r="EH132">
        <f t="shared" ref="EH132:EH147" si="289">EG132*5*60/3600</f>
        <v>-4.6657102265515669E-42</v>
      </c>
      <c r="EI132">
        <f t="shared" si="211"/>
        <v>42.579000252892101</v>
      </c>
      <c r="EJ132">
        <v>0</v>
      </c>
      <c r="EK132" s="4">
        <v>1.5309403585145599E-41</v>
      </c>
      <c r="EL132">
        <f t="shared" ref="EL132:EL147" si="290">EK132*5*60/3600</f>
        <v>1.2757836320954664E-42</v>
      </c>
      <c r="EM132">
        <f t="shared" si="234"/>
        <v>41.527666913317951</v>
      </c>
      <c r="EN132">
        <v>0</v>
      </c>
      <c r="EO132" s="4">
        <v>-4.3704112303865001E-26</v>
      </c>
      <c r="EP132">
        <f t="shared" ref="EP132:EP147" si="291">EO132*5*60/3600</f>
        <v>-3.6420093586554162E-27</v>
      </c>
      <c r="EQ132">
        <f t="shared" si="223"/>
        <v>39.029999999995155</v>
      </c>
      <c r="ER132">
        <f t="shared" ref="ER132:ER147" si="292">(EC132+EG132+EK132+EO132)/0.83</f>
        <v>-5.5933639191556065E-26</v>
      </c>
      <c r="ES132">
        <f t="shared" ref="ES132:ES147" si="293">(EC132+EG132+EK132+EO132)/0.85+$CY132</f>
        <v>9.7455999999999996</v>
      </c>
      <c r="ET132">
        <f t="shared" ref="ET132:ET147" si="294">(EC132+EG132+EK132+EO132)/0.85+$CY132-$DA132</f>
        <v>0.92896000000000001</v>
      </c>
      <c r="EU132">
        <f t="shared" ref="EU132:EU147" si="295">IF(ES132&gt;$DA132,$DA132, ES132)</f>
        <v>8.8166399999999996</v>
      </c>
      <c r="EV132">
        <f t="shared" ref="EV132:EV147" si="296">ET132*5*60/3600*$F132</f>
        <v>1.6350470133333333E-2</v>
      </c>
      <c r="FB132" s="10">
        <v>44641.697916666664</v>
      </c>
      <c r="FC132">
        <v>9.7455999999999996</v>
      </c>
      <c r="FD132">
        <v>-8.8166399999999996</v>
      </c>
      <c r="FE132">
        <f t="shared" ref="FE132:FE147" si="297">IF(FD132&lt;0, ABS(FD132), 0)</f>
        <v>8.8166399999999996</v>
      </c>
      <c r="FG132" s="11">
        <v>0.21121000000000001</v>
      </c>
      <c r="FI132">
        <v>0</v>
      </c>
      <c r="FJ132">
        <v>0</v>
      </c>
      <c r="FK132">
        <f t="shared" ref="FK132:FK147" si="298">FJ132*5*60/3600</f>
        <v>0</v>
      </c>
      <c r="FL132">
        <f t="shared" si="221"/>
        <v>36.520000000000003</v>
      </c>
      <c r="FM132">
        <v>0</v>
      </c>
      <c r="FN132">
        <v>0</v>
      </c>
      <c r="FO132">
        <f t="shared" ref="FO132:FO147" si="299">FN132*5*60/3600</f>
        <v>0</v>
      </c>
      <c r="FP132">
        <f t="shared" si="212"/>
        <v>49.800000000000004</v>
      </c>
      <c r="FQ132">
        <v>0</v>
      </c>
      <c r="FR132">
        <v>0</v>
      </c>
      <c r="FS132">
        <f t="shared" ref="FS132:FS147" si="300">FR132*5*60/3600</f>
        <v>0</v>
      </c>
      <c r="FT132">
        <f t="shared" si="213"/>
        <v>39.840000000000003</v>
      </c>
      <c r="FU132">
        <f t="shared" ref="FU132:FU147" si="301">(FI132+FM132+FR132)+$CY132</f>
        <v>9.7455999999999996</v>
      </c>
      <c r="FV132">
        <f t="shared" ref="FV132:FV148" si="302">FI132+FM132+FR132+$FC132-$FE132</f>
        <v>0.92896000000000001</v>
      </c>
      <c r="FW132">
        <f t="shared" ref="FW132:FW147" si="303">IF(FU132&gt;$DA132,$DA132, FU132)</f>
        <v>8.8166399999999996</v>
      </c>
      <c r="FX132">
        <f t="shared" ref="FX132:FX147" si="304">FU132*5*60/3600*$F132</f>
        <v>0.17153068133333332</v>
      </c>
      <c r="GA132">
        <v>0</v>
      </c>
      <c r="GB132">
        <v>0</v>
      </c>
      <c r="GC132">
        <f t="shared" ref="GC132:GC147" si="305">GB132*5*60/3600</f>
        <v>0</v>
      </c>
      <c r="GD132">
        <f t="shared" si="222"/>
        <v>35.999999999999986</v>
      </c>
      <c r="GE132">
        <v>0</v>
      </c>
      <c r="GF132" s="4">
        <v>2.3643963686941799E-67</v>
      </c>
      <c r="GG132">
        <f t="shared" ref="GG132:GG147" si="306">GF132*5*60/3600</f>
        <v>1.97033030724515E-68</v>
      </c>
      <c r="GH132">
        <f t="shared" si="214"/>
        <v>46.739999999999938</v>
      </c>
      <c r="GI132">
        <v>0</v>
      </c>
      <c r="GJ132">
        <v>0</v>
      </c>
      <c r="GK132">
        <v>0</v>
      </c>
      <c r="GL132">
        <f t="shared" ref="GL132:GL147" si="307">GK132*5*60/3600</f>
        <v>0</v>
      </c>
      <c r="GM132">
        <f t="shared" si="224"/>
        <v>39.029999999999887</v>
      </c>
      <c r="GN132">
        <f t="shared" ref="GN132:GN147" si="308">(GB132+GF132+GK132)+$CY132</f>
        <v>9.7455999999999996</v>
      </c>
      <c r="GO132">
        <f t="shared" ref="GO132:GO148" si="309">GB132+GF132+GK132+$CY132-$DA132</f>
        <v>0.92896000000000001</v>
      </c>
      <c r="GP132">
        <f t="shared" ref="GP132:GP147" si="310">IF(GN132&gt;$DA132,$DA132, GN132)</f>
        <v>8.8166399999999996</v>
      </c>
      <c r="GQ132">
        <f t="shared" ref="GQ132:GQ147" si="311">GN132*5*60/3600*$F132</f>
        <v>0.17153068133333332</v>
      </c>
    </row>
    <row r="133" spans="1:199" x14ac:dyDescent="0.35">
      <c r="A133" s="10">
        <v>44641.701388888891</v>
      </c>
      <c r="B133">
        <v>9.6516000000000002</v>
      </c>
      <c r="C133">
        <v>-3.8058000000000001</v>
      </c>
      <c r="D133">
        <f t="shared" si="246"/>
        <v>3.8058000000000001</v>
      </c>
      <c r="F133">
        <v>0.21121000000000001</v>
      </c>
      <c r="H133">
        <v>0</v>
      </c>
      <c r="I133">
        <v>0</v>
      </c>
      <c r="J133">
        <f t="shared" si="247"/>
        <v>0</v>
      </c>
      <c r="K133">
        <f t="shared" si="217"/>
        <v>36.270999999999972</v>
      </c>
      <c r="L133">
        <v>0</v>
      </c>
      <c r="M133">
        <f t="shared" si="235"/>
        <v>0</v>
      </c>
      <c r="N133">
        <f t="shared" si="248"/>
        <v>0</v>
      </c>
      <c r="O133">
        <f t="shared" si="218"/>
        <v>42.578999999999965</v>
      </c>
      <c r="P133">
        <v>0</v>
      </c>
      <c r="Q133">
        <f t="shared" si="236"/>
        <v>0</v>
      </c>
      <c r="R133">
        <f t="shared" si="249"/>
        <v>0</v>
      </c>
      <c r="S133">
        <f t="shared" ref="S133:S147" si="312">Q133*5*60/3600+S132</f>
        <v>41.527666666666633</v>
      </c>
      <c r="T133">
        <v>0</v>
      </c>
      <c r="U133">
        <f t="shared" si="237"/>
        <v>0</v>
      </c>
      <c r="V133">
        <f t="shared" si="250"/>
        <v>0</v>
      </c>
      <c r="W133">
        <f t="shared" ref="W133:W147" si="313">U133*5*60/3600+W132</f>
        <v>39.424999999999969</v>
      </c>
      <c r="X133">
        <f t="shared" si="251"/>
        <v>0</v>
      </c>
      <c r="Y133">
        <f t="shared" si="252"/>
        <v>9.6516000000000002</v>
      </c>
      <c r="Z133">
        <f t="shared" si="253"/>
        <v>5.8458000000000006</v>
      </c>
      <c r="AA133">
        <f t="shared" si="238"/>
        <v>3.8058000000000001</v>
      </c>
      <c r="AB133">
        <f t="shared" si="254"/>
        <v>0.10289095150000002</v>
      </c>
      <c r="AD133" s="31"/>
      <c r="AE133">
        <v>0</v>
      </c>
      <c r="AF133" s="4">
        <v>2.2112195698586599E-28</v>
      </c>
      <c r="AG133">
        <f t="shared" si="255"/>
        <v>1.8426829748822167E-29</v>
      </c>
      <c r="AH133">
        <f t="shared" ref="AH133:AH147" si="314">AF133*5*60/3600+AH132</f>
        <v>35.99999999999681</v>
      </c>
      <c r="AI133">
        <v>0</v>
      </c>
      <c r="AJ133" s="4">
        <v>8.81224828805751E-41</v>
      </c>
      <c r="AK133">
        <f t="shared" si="256"/>
        <v>7.343540240047925E-42</v>
      </c>
      <c r="AL133">
        <f t="shared" ref="AL133:AL147" si="315">AJ133*5*60/3600+AL132</f>
        <v>42.57900024077459</v>
      </c>
      <c r="AM133">
        <v>0</v>
      </c>
      <c r="AN133" s="4">
        <v>-1.0017313490997599E-40</v>
      </c>
      <c r="AO133">
        <f t="shared" si="257"/>
        <v>-8.347761242497999E-42</v>
      </c>
      <c r="AP133">
        <f t="shared" ref="AP133:AP147" si="316">AN133*5*60/3600+AP132</f>
        <v>41.527666902316909</v>
      </c>
      <c r="AQ133">
        <v>0</v>
      </c>
      <c r="AR133" s="4">
        <v>-3.1321079775592297E-42</v>
      </c>
      <c r="AS133">
        <f t="shared" si="258"/>
        <v>-2.6100899812993577E-43</v>
      </c>
      <c r="AT133">
        <f t="shared" ref="AT133:AT147" si="317">AR133*5*60/3600+AT132</f>
        <v>39.029999999995148</v>
      </c>
      <c r="AU133">
        <f t="shared" si="259"/>
        <v>9.6516000000000002</v>
      </c>
      <c r="AV133">
        <f t="shared" si="260"/>
        <v>5.8458000000000006</v>
      </c>
      <c r="AW133">
        <f t="shared" si="239"/>
        <v>3.8058000000000001</v>
      </c>
      <c r="AX133">
        <f t="shared" si="261"/>
        <v>0.10289095150000002</v>
      </c>
      <c r="BB133">
        <v>0</v>
      </c>
      <c r="BC133" s="4">
        <v>1.5954887695799901E-18</v>
      </c>
      <c r="BD133">
        <f t="shared" si="262"/>
        <v>1.3295739746499917E-19</v>
      </c>
      <c r="BE133">
        <f t="shared" ref="BE133:BE147" si="318">BC133*5*60/3600+BE132</f>
        <v>36.000000001294673</v>
      </c>
      <c r="BF133">
        <v>0</v>
      </c>
      <c r="BG133" s="4">
        <v>2.05402995020237E-18</v>
      </c>
      <c r="BH133">
        <f t="shared" si="263"/>
        <v>1.7116916251686418E-19</v>
      </c>
      <c r="BI133">
        <f t="shared" ref="BI133:BI147" si="319">BG133*5*60/3600+BI132</f>
        <v>42.57899999827756</v>
      </c>
      <c r="BJ133">
        <v>0</v>
      </c>
      <c r="BK133" s="4">
        <v>2.05402995020237E-18</v>
      </c>
      <c r="BL133">
        <f t="shared" si="264"/>
        <v>1.7116916251686418E-19</v>
      </c>
      <c r="BM133">
        <f t="shared" ref="BM133:BM147" si="320">BK133*5*60/3600+BM132</f>
        <v>41.527666667968077</v>
      </c>
      <c r="BN133">
        <v>0</v>
      </c>
      <c r="BO133" s="4">
        <v>-1.9528026321182998E-37</v>
      </c>
      <c r="BP133">
        <f t="shared" si="265"/>
        <v>-1.62733552676525E-38</v>
      </c>
      <c r="BQ133">
        <f t="shared" si="215"/>
        <v>39.030000457384091</v>
      </c>
      <c r="BR133">
        <f t="shared" si="266"/>
        <v>9.6516000000000002</v>
      </c>
      <c r="BS133">
        <f t="shared" si="267"/>
        <v>5.8458000000000006</v>
      </c>
      <c r="BT133">
        <f t="shared" si="268"/>
        <v>3.8058000000000001</v>
      </c>
      <c r="BU133">
        <f t="shared" si="269"/>
        <v>0.10289095150000002</v>
      </c>
      <c r="BW133" s="11">
        <f t="shared" si="240"/>
        <v>5.8458000000000006</v>
      </c>
      <c r="BY133">
        <v>0</v>
      </c>
      <c r="BZ133">
        <v>0</v>
      </c>
      <c r="CA133">
        <f t="shared" si="270"/>
        <v>0</v>
      </c>
      <c r="CB133">
        <f t="shared" ref="CB133:CB147" si="321">BZ133*5*60/3600+CB132</f>
        <v>36.000000003792408</v>
      </c>
      <c r="CC133">
        <v>0</v>
      </c>
      <c r="CD133" s="4">
        <v>5.8107322969614204E-13</v>
      </c>
      <c r="CE133">
        <f t="shared" si="271"/>
        <v>4.8422769141345172E-14</v>
      </c>
      <c r="CF133">
        <f t="shared" ref="CF133:CF147" si="322">CD133*5*60/3600+CF132</f>
        <v>42.579000002485422</v>
      </c>
      <c r="CG133">
        <v>0</v>
      </c>
      <c r="CH133" s="4">
        <v>5.8107322969614204E-13</v>
      </c>
      <c r="CI133">
        <f t="shared" si="272"/>
        <v>4.8422769141345172E-14</v>
      </c>
      <c r="CJ133">
        <f t="shared" ref="CJ133:CJ147" si="323">CH133*5*60/3600+CJ132</f>
        <v>41.527666668922961</v>
      </c>
      <c r="CK133">
        <v>0</v>
      </c>
      <c r="CL133" s="4">
        <v>-1.24523397846984E-38</v>
      </c>
      <c r="CM133">
        <f t="shared" si="273"/>
        <v>-1.0376949820582E-39</v>
      </c>
      <c r="CN133">
        <f t="shared" si="216"/>
        <v>39.03000000781357</v>
      </c>
      <c r="CO133">
        <f t="shared" si="274"/>
        <v>1.4001764570991374E-12</v>
      </c>
      <c r="CP133">
        <f t="shared" si="241"/>
        <v>9.651600000001368</v>
      </c>
      <c r="CQ133">
        <f t="shared" si="242"/>
        <v>5.8458000000013683</v>
      </c>
      <c r="CR133">
        <f t="shared" si="243"/>
        <v>3.8058000000000001</v>
      </c>
      <c r="CS133">
        <f t="shared" si="275"/>
        <v>0.10289095150002409</v>
      </c>
      <c r="CX133" s="10">
        <v>44641.701388888891</v>
      </c>
      <c r="CY133">
        <v>9.6516000000000002</v>
      </c>
      <c r="CZ133">
        <v>-7.9921800000000003</v>
      </c>
      <c r="DA133">
        <f t="shared" si="276"/>
        <v>7.9921800000000003</v>
      </c>
      <c r="DC133" s="11">
        <v>0.21121000000000001</v>
      </c>
      <c r="DE133">
        <v>0</v>
      </c>
      <c r="DF133">
        <f t="shared" si="277"/>
        <v>0</v>
      </c>
      <c r="DG133">
        <f t="shared" si="278"/>
        <v>0</v>
      </c>
      <c r="DH133">
        <f t="shared" si="219"/>
        <v>36.270999999999972</v>
      </c>
      <c r="DI133">
        <v>0</v>
      </c>
      <c r="DJ133">
        <f t="shared" si="279"/>
        <v>0</v>
      </c>
      <c r="DK133">
        <f t="shared" si="280"/>
        <v>0</v>
      </c>
      <c r="DL133">
        <f t="shared" ref="DL133:DL147" si="324">DJ133*5*60/3600+DL132</f>
        <v>42.578999999999965</v>
      </c>
      <c r="DM133">
        <v>0</v>
      </c>
      <c r="DN133">
        <f t="shared" si="281"/>
        <v>0</v>
      </c>
      <c r="DO133">
        <f t="shared" si="282"/>
        <v>0</v>
      </c>
      <c r="DP133">
        <f t="shared" si="233"/>
        <v>41.527666666666633</v>
      </c>
      <c r="DQ133">
        <v>0</v>
      </c>
      <c r="DR133">
        <f t="shared" si="283"/>
        <v>0</v>
      </c>
      <c r="DS133">
        <f t="shared" si="284"/>
        <v>0</v>
      </c>
      <c r="DT133">
        <f t="shared" ref="DT133:DT147" si="325">DS133+DT132</f>
        <v>39.424999999999969</v>
      </c>
      <c r="DU133">
        <f t="shared" si="285"/>
        <v>0</v>
      </c>
      <c r="DV133">
        <f t="shared" si="244"/>
        <v>9.6516000000000002</v>
      </c>
      <c r="DW133">
        <f t="shared" si="245"/>
        <v>1.6594199999999999</v>
      </c>
      <c r="DX133">
        <f t="shared" si="286"/>
        <v>7.9921800000000003</v>
      </c>
      <c r="DY133">
        <f t="shared" si="287"/>
        <v>2.9207174850000007E-2</v>
      </c>
      <c r="EB133">
        <v>0</v>
      </c>
      <c r="EC133" s="4">
        <v>-1.9410705463485299E-27</v>
      </c>
      <c r="ED133">
        <f t="shared" si="288"/>
        <v>-1.6175587886237749E-28</v>
      </c>
      <c r="EE133">
        <f t="shared" si="220"/>
        <v>35.99999999999816</v>
      </c>
      <c r="EF133">
        <v>0</v>
      </c>
      <c r="EG133" s="4">
        <v>-2.16078006033649E-41</v>
      </c>
      <c r="EH133">
        <f t="shared" si="289"/>
        <v>-1.8006500502804085E-42</v>
      </c>
      <c r="EI133">
        <f t="shared" ref="EI133:EI147" si="326">EG133*5*60/3600+EI132</f>
        <v>42.579000252892101</v>
      </c>
      <c r="EJ133">
        <v>0</v>
      </c>
      <c r="EK133" s="4">
        <v>5.3709001228167903E-41</v>
      </c>
      <c r="EL133">
        <f t="shared" si="290"/>
        <v>4.4757501023473257E-42</v>
      </c>
      <c r="EM133">
        <f t="shared" si="234"/>
        <v>41.527666913317951</v>
      </c>
      <c r="EN133">
        <v>0</v>
      </c>
      <c r="EO133" s="4">
        <v>-2.1049020636871699E-42</v>
      </c>
      <c r="EP133">
        <f t="shared" si="291"/>
        <v>-1.7540850530726417E-43</v>
      </c>
      <c r="EQ133">
        <f t="shared" si="223"/>
        <v>39.029999999995155</v>
      </c>
      <c r="ER133">
        <f t="shared" si="292"/>
        <v>-2.3386392124680722E-27</v>
      </c>
      <c r="ES133">
        <f t="shared" si="293"/>
        <v>9.6516000000000002</v>
      </c>
      <c r="ET133">
        <f t="shared" si="294"/>
        <v>1.6594199999999999</v>
      </c>
      <c r="EU133">
        <f t="shared" si="295"/>
        <v>7.9921800000000003</v>
      </c>
      <c r="EV133">
        <f t="shared" si="296"/>
        <v>2.9207174850000007E-2</v>
      </c>
      <c r="FB133" s="10">
        <v>44641.701388888891</v>
      </c>
      <c r="FC133">
        <v>9.6516000000000002</v>
      </c>
      <c r="FD133">
        <v>-7.9921800000000003</v>
      </c>
      <c r="FE133">
        <f t="shared" si="297"/>
        <v>7.9921800000000003</v>
      </c>
      <c r="FG133" s="11">
        <v>0.21121000000000001</v>
      </c>
      <c r="FI133">
        <v>0</v>
      </c>
      <c r="FJ133">
        <v>0</v>
      </c>
      <c r="FK133">
        <f t="shared" si="298"/>
        <v>0</v>
      </c>
      <c r="FL133">
        <f t="shared" si="221"/>
        <v>36.520000000000003</v>
      </c>
      <c r="FM133">
        <v>0</v>
      </c>
      <c r="FN133">
        <v>0</v>
      </c>
      <c r="FO133">
        <f t="shared" si="299"/>
        <v>0</v>
      </c>
      <c r="FP133">
        <f t="shared" ref="FP133:FP147" si="327">FN133*5*60/3600+FP132</f>
        <v>49.800000000000004</v>
      </c>
      <c r="FQ133">
        <v>0</v>
      </c>
      <c r="FR133">
        <v>0</v>
      </c>
      <c r="FS133">
        <f t="shared" si="300"/>
        <v>0</v>
      </c>
      <c r="FT133">
        <f t="shared" ref="FT133:FT147" si="328">FS133+FT132</f>
        <v>39.840000000000003</v>
      </c>
      <c r="FU133">
        <f t="shared" si="301"/>
        <v>9.6516000000000002</v>
      </c>
      <c r="FV133">
        <f t="shared" si="302"/>
        <v>1.6594199999999999</v>
      </c>
      <c r="FW133">
        <f t="shared" si="303"/>
        <v>7.9921800000000003</v>
      </c>
      <c r="FX133">
        <f t="shared" si="304"/>
        <v>0.169876203</v>
      </c>
      <c r="GA133">
        <v>0</v>
      </c>
      <c r="GB133">
        <v>0</v>
      </c>
      <c r="GC133">
        <f t="shared" si="305"/>
        <v>0</v>
      </c>
      <c r="GD133">
        <f t="shared" si="222"/>
        <v>35.999999999999986</v>
      </c>
      <c r="GE133">
        <v>0</v>
      </c>
      <c r="GF133">
        <v>0</v>
      </c>
      <c r="GG133">
        <f t="shared" si="306"/>
        <v>0</v>
      </c>
      <c r="GH133">
        <f t="shared" ref="GH133:GH147" si="329">GF133*5*60/3600+GH132</f>
        <v>46.739999999999938</v>
      </c>
      <c r="GI133">
        <v>0</v>
      </c>
      <c r="GJ133">
        <v>0</v>
      </c>
      <c r="GK133">
        <v>0</v>
      </c>
      <c r="GL133">
        <f t="shared" si="307"/>
        <v>0</v>
      </c>
      <c r="GM133">
        <f t="shared" si="224"/>
        <v>39.029999999999887</v>
      </c>
      <c r="GN133">
        <f t="shared" si="308"/>
        <v>9.6516000000000002</v>
      </c>
      <c r="GO133">
        <f t="shared" si="309"/>
        <v>1.6594199999999999</v>
      </c>
      <c r="GP133">
        <f t="shared" si="310"/>
        <v>7.9921800000000003</v>
      </c>
      <c r="GQ133">
        <f t="shared" si="311"/>
        <v>0.169876203</v>
      </c>
    </row>
    <row r="134" spans="1:199" x14ac:dyDescent="0.35">
      <c r="A134" s="10">
        <v>44641.704861111109</v>
      </c>
      <c r="B134">
        <v>8.9459999999999997</v>
      </c>
      <c r="C134">
        <v>-3.44</v>
      </c>
      <c r="D134">
        <f t="shared" si="246"/>
        <v>3.44</v>
      </c>
      <c r="F134">
        <v>0.21121000000000001</v>
      </c>
      <c r="H134">
        <v>0</v>
      </c>
      <c r="I134">
        <v>0</v>
      </c>
      <c r="J134">
        <f t="shared" si="247"/>
        <v>0</v>
      </c>
      <c r="K134">
        <f t="shared" si="217"/>
        <v>36.270999999999972</v>
      </c>
      <c r="L134">
        <v>0</v>
      </c>
      <c r="M134">
        <f t="shared" si="235"/>
        <v>0</v>
      </c>
      <c r="N134">
        <f t="shared" si="248"/>
        <v>0</v>
      </c>
      <c r="O134">
        <f t="shared" si="218"/>
        <v>42.578999999999965</v>
      </c>
      <c r="P134">
        <v>0</v>
      </c>
      <c r="Q134">
        <f t="shared" si="236"/>
        <v>0</v>
      </c>
      <c r="R134">
        <f t="shared" si="249"/>
        <v>0</v>
      </c>
      <c r="S134">
        <f t="shared" si="312"/>
        <v>41.527666666666633</v>
      </c>
      <c r="T134">
        <v>0</v>
      </c>
      <c r="U134">
        <f t="shared" si="237"/>
        <v>0</v>
      </c>
      <c r="V134">
        <f t="shared" si="250"/>
        <v>0</v>
      </c>
      <c r="W134">
        <f t="shared" si="313"/>
        <v>39.424999999999969</v>
      </c>
      <c r="X134">
        <f t="shared" si="251"/>
        <v>0</v>
      </c>
      <c r="Y134">
        <f t="shared" si="252"/>
        <v>8.9459999999999997</v>
      </c>
      <c r="Z134">
        <f t="shared" si="253"/>
        <v>5.5060000000000002</v>
      </c>
      <c r="AA134">
        <f t="shared" si="238"/>
        <v>3.44</v>
      </c>
      <c r="AB134">
        <f t="shared" si="254"/>
        <v>9.6910188333333341E-2</v>
      </c>
      <c r="AD134" s="31"/>
      <c r="AE134">
        <v>0</v>
      </c>
      <c r="AF134" s="4">
        <v>2.2112195698586599E-28</v>
      </c>
      <c r="AG134">
        <f t="shared" si="255"/>
        <v>1.8426829748822167E-29</v>
      </c>
      <c r="AH134">
        <f t="shared" si="314"/>
        <v>35.99999999999681</v>
      </c>
      <c r="AI134">
        <v>0</v>
      </c>
      <c r="AJ134" s="4">
        <v>-4.5658108968999103E-42</v>
      </c>
      <c r="AK134">
        <f t="shared" si="256"/>
        <v>-3.8048424140832585E-43</v>
      </c>
      <c r="AL134">
        <f t="shared" si="315"/>
        <v>42.57900024077459</v>
      </c>
      <c r="AM134">
        <v>0</v>
      </c>
      <c r="AN134" s="4">
        <v>6.3664001335866798E-41</v>
      </c>
      <c r="AO134">
        <f t="shared" si="257"/>
        <v>5.3053334446555669E-42</v>
      </c>
      <c r="AP134">
        <f t="shared" si="316"/>
        <v>41.527666902316909</v>
      </c>
      <c r="AQ134">
        <v>0</v>
      </c>
      <c r="AR134" s="4">
        <v>-2.40154201328411E-42</v>
      </c>
      <c r="AS134">
        <f t="shared" si="258"/>
        <v>-2.0012850110700917E-43</v>
      </c>
      <c r="AT134">
        <f t="shared" si="317"/>
        <v>39.029999999995148</v>
      </c>
      <c r="AU134">
        <f t="shared" si="259"/>
        <v>8.9459999999999997</v>
      </c>
      <c r="AV134">
        <f t="shared" si="260"/>
        <v>5.5060000000000002</v>
      </c>
      <c r="AW134">
        <f t="shared" si="239"/>
        <v>3.44</v>
      </c>
      <c r="AX134">
        <f t="shared" si="261"/>
        <v>9.6910188333333341E-2</v>
      </c>
      <c r="BB134">
        <v>0</v>
      </c>
      <c r="BC134" s="4">
        <v>1.5954887695799901E-18</v>
      </c>
      <c r="BD134">
        <f t="shared" si="262"/>
        <v>1.3295739746499917E-19</v>
      </c>
      <c r="BE134">
        <f t="shared" si="318"/>
        <v>36.000000001294673</v>
      </c>
      <c r="BF134">
        <v>0</v>
      </c>
      <c r="BG134" s="4">
        <v>2.05402995020237E-18</v>
      </c>
      <c r="BH134">
        <f t="shared" si="263"/>
        <v>1.7116916251686418E-19</v>
      </c>
      <c r="BI134">
        <f t="shared" si="319"/>
        <v>42.57899999827756</v>
      </c>
      <c r="BJ134">
        <v>0</v>
      </c>
      <c r="BK134" s="4">
        <v>2.05402995020237E-18</v>
      </c>
      <c r="BL134">
        <f t="shared" si="264"/>
        <v>1.7116916251686418E-19</v>
      </c>
      <c r="BM134">
        <f t="shared" si="320"/>
        <v>41.527666667968077</v>
      </c>
      <c r="BN134">
        <v>0</v>
      </c>
      <c r="BO134" s="4">
        <v>1.8167044382717601E-36</v>
      </c>
      <c r="BP134">
        <f t="shared" si="265"/>
        <v>1.5139203652264668E-37</v>
      </c>
      <c r="BQ134">
        <f t="shared" ref="BQ134:BQ147" si="330">BO134*5*60/3600+BQ133</f>
        <v>39.030000457384091</v>
      </c>
      <c r="BR134">
        <f t="shared" si="266"/>
        <v>8.9459999999999997</v>
      </c>
      <c r="BS134">
        <f t="shared" si="267"/>
        <v>5.5060000000000002</v>
      </c>
      <c r="BT134">
        <f t="shared" si="268"/>
        <v>3.44</v>
      </c>
      <c r="BU134">
        <f t="shared" si="269"/>
        <v>9.6910188333333341E-2</v>
      </c>
      <c r="BW134" s="11">
        <f t="shared" si="240"/>
        <v>5.5060000000000002</v>
      </c>
      <c r="BY134">
        <v>0</v>
      </c>
      <c r="BZ134">
        <v>0</v>
      </c>
      <c r="CA134">
        <f t="shared" si="270"/>
        <v>0</v>
      </c>
      <c r="CB134">
        <f t="shared" si="321"/>
        <v>36.000000003792408</v>
      </c>
      <c r="CC134">
        <v>0</v>
      </c>
      <c r="CD134" s="4">
        <v>5.8107322969610004E-13</v>
      </c>
      <c r="CE134">
        <f t="shared" si="271"/>
        <v>4.842276914134167E-14</v>
      </c>
      <c r="CF134">
        <f t="shared" si="322"/>
        <v>42.579000002485472</v>
      </c>
      <c r="CG134">
        <v>0</v>
      </c>
      <c r="CH134" s="4">
        <v>5.8107322969610004E-13</v>
      </c>
      <c r="CI134">
        <f t="shared" si="272"/>
        <v>4.842276914134167E-14</v>
      </c>
      <c r="CJ134">
        <f t="shared" si="323"/>
        <v>41.527666668923011</v>
      </c>
      <c r="CK134">
        <v>0</v>
      </c>
      <c r="CL134" s="4">
        <v>1.18639088683581E-39</v>
      </c>
      <c r="CM134">
        <f t="shared" si="273"/>
        <v>9.8865907236317503E-41</v>
      </c>
      <c r="CN134">
        <f t="shared" ref="CN134:CN147" si="331">CL134*5*60/3600+CN133</f>
        <v>39.03000000781357</v>
      </c>
      <c r="CO134">
        <f t="shared" si="274"/>
        <v>1.4001764570990362E-12</v>
      </c>
      <c r="CP134">
        <f t="shared" si="241"/>
        <v>8.9460000000013675</v>
      </c>
      <c r="CQ134">
        <f t="shared" si="242"/>
        <v>5.506000000001368</v>
      </c>
      <c r="CR134">
        <f t="shared" si="243"/>
        <v>3.44</v>
      </c>
      <c r="CS134">
        <f t="shared" si="275"/>
        <v>9.6910188333357419E-2</v>
      </c>
      <c r="CX134" s="10">
        <v>44641.704861111109</v>
      </c>
      <c r="CY134">
        <v>8.9459999999999997</v>
      </c>
      <c r="CZ134">
        <v>-7.2240000000000002</v>
      </c>
      <c r="DA134">
        <f t="shared" si="276"/>
        <v>7.2240000000000002</v>
      </c>
      <c r="DC134" s="11">
        <v>0.21121000000000001</v>
      </c>
      <c r="DE134">
        <v>0</v>
      </c>
      <c r="DF134">
        <f t="shared" si="277"/>
        <v>0</v>
      </c>
      <c r="DG134">
        <f t="shared" si="278"/>
        <v>0</v>
      </c>
      <c r="DH134">
        <f t="shared" si="219"/>
        <v>36.270999999999972</v>
      </c>
      <c r="DI134">
        <v>0</v>
      </c>
      <c r="DJ134">
        <f t="shared" si="279"/>
        <v>0</v>
      </c>
      <c r="DK134">
        <f t="shared" si="280"/>
        <v>0</v>
      </c>
      <c r="DL134">
        <f t="shared" si="324"/>
        <v>42.578999999999965</v>
      </c>
      <c r="DM134">
        <v>0</v>
      </c>
      <c r="DN134">
        <f t="shared" si="281"/>
        <v>0</v>
      </c>
      <c r="DO134">
        <f t="shared" si="282"/>
        <v>0</v>
      </c>
      <c r="DP134">
        <f t="shared" si="233"/>
        <v>41.527666666666633</v>
      </c>
      <c r="DQ134">
        <v>0</v>
      </c>
      <c r="DR134">
        <f t="shared" si="283"/>
        <v>0</v>
      </c>
      <c r="DS134">
        <f t="shared" si="284"/>
        <v>0</v>
      </c>
      <c r="DT134">
        <f t="shared" si="325"/>
        <v>39.424999999999969</v>
      </c>
      <c r="DU134">
        <f t="shared" si="285"/>
        <v>0</v>
      </c>
      <c r="DV134">
        <f t="shared" si="244"/>
        <v>8.9459999999999997</v>
      </c>
      <c r="DW134">
        <f t="shared" si="245"/>
        <v>1.7219999999999995</v>
      </c>
      <c r="DX134">
        <f t="shared" si="286"/>
        <v>7.2240000000000002</v>
      </c>
      <c r="DY134">
        <f t="shared" si="287"/>
        <v>3.0308634999999993E-2</v>
      </c>
      <c r="EB134">
        <v>0</v>
      </c>
      <c r="EC134" s="4">
        <v>-1.78622703067426E-27</v>
      </c>
      <c r="ED134">
        <f t="shared" si="288"/>
        <v>-1.4885225255618835E-28</v>
      </c>
      <c r="EE134">
        <f t="shared" si="220"/>
        <v>35.99999999999816</v>
      </c>
      <c r="EF134">
        <v>0</v>
      </c>
      <c r="EG134" s="4">
        <v>-4.28446599594627E-41</v>
      </c>
      <c r="EH134">
        <f t="shared" si="289"/>
        <v>-3.5703883299552257E-42</v>
      </c>
      <c r="EI134">
        <f t="shared" si="326"/>
        <v>42.579000252892101</v>
      </c>
      <c r="EJ134">
        <v>0</v>
      </c>
      <c r="EK134" s="4">
        <v>-6.2233881674571301E-41</v>
      </c>
      <c r="EL134">
        <f t="shared" si="290"/>
        <v>-5.1861568062142751E-42</v>
      </c>
      <c r="EM134">
        <f t="shared" si="234"/>
        <v>41.527666913317951</v>
      </c>
      <c r="EN134">
        <v>0</v>
      </c>
      <c r="EO134" s="4">
        <v>-1.9749942502083002E-43</v>
      </c>
      <c r="EP134">
        <f t="shared" si="291"/>
        <v>-1.6458285418402501E-44</v>
      </c>
      <c r="EQ134">
        <f t="shared" si="223"/>
        <v>39.029999999995155</v>
      </c>
      <c r="ER134">
        <f t="shared" si="292"/>
        <v>-2.1520807598486329E-27</v>
      </c>
      <c r="ES134">
        <f t="shared" si="293"/>
        <v>8.9459999999999997</v>
      </c>
      <c r="ET134">
        <f t="shared" si="294"/>
        <v>1.7219999999999995</v>
      </c>
      <c r="EU134">
        <f t="shared" si="295"/>
        <v>7.2240000000000002</v>
      </c>
      <c r="EV134">
        <f t="shared" si="296"/>
        <v>3.0308634999999993E-2</v>
      </c>
      <c r="FB134" s="10">
        <v>44641.704861111109</v>
      </c>
      <c r="FC134">
        <v>8.9459999999999997</v>
      </c>
      <c r="FD134">
        <v>-7.2240000000000002</v>
      </c>
      <c r="FE134">
        <f t="shared" si="297"/>
        <v>7.2240000000000002</v>
      </c>
      <c r="FG134" s="11">
        <v>0.21121000000000001</v>
      </c>
      <c r="FI134">
        <v>0</v>
      </c>
      <c r="FJ134">
        <v>0</v>
      </c>
      <c r="FK134">
        <f t="shared" si="298"/>
        <v>0</v>
      </c>
      <c r="FL134">
        <f t="shared" si="221"/>
        <v>36.520000000000003</v>
      </c>
      <c r="FM134">
        <v>0</v>
      </c>
      <c r="FN134">
        <v>0</v>
      </c>
      <c r="FO134">
        <f t="shared" si="299"/>
        <v>0</v>
      </c>
      <c r="FP134">
        <f t="shared" si="327"/>
        <v>49.800000000000004</v>
      </c>
      <c r="FQ134">
        <v>0</v>
      </c>
      <c r="FR134">
        <v>0</v>
      </c>
      <c r="FS134">
        <f t="shared" si="300"/>
        <v>0</v>
      </c>
      <c r="FT134">
        <f t="shared" si="328"/>
        <v>39.840000000000003</v>
      </c>
      <c r="FU134">
        <f t="shared" si="301"/>
        <v>8.9459999999999997</v>
      </c>
      <c r="FV134">
        <f t="shared" si="302"/>
        <v>1.7219999999999995</v>
      </c>
      <c r="FW134">
        <f t="shared" si="303"/>
        <v>7.2240000000000002</v>
      </c>
      <c r="FX134">
        <f t="shared" si="304"/>
        <v>0.15745705499999998</v>
      </c>
      <c r="GA134">
        <v>0</v>
      </c>
      <c r="GB134">
        <v>0</v>
      </c>
      <c r="GC134">
        <f t="shared" si="305"/>
        <v>0</v>
      </c>
      <c r="GD134">
        <f t="shared" si="222"/>
        <v>35.999999999999986</v>
      </c>
      <c r="GE134">
        <v>0</v>
      </c>
      <c r="GF134">
        <v>0</v>
      </c>
      <c r="GG134">
        <f t="shared" si="306"/>
        <v>0</v>
      </c>
      <c r="GH134">
        <f t="shared" si="329"/>
        <v>46.739999999999938</v>
      </c>
      <c r="GI134">
        <v>0</v>
      </c>
      <c r="GJ134">
        <v>0</v>
      </c>
      <c r="GK134">
        <v>0</v>
      </c>
      <c r="GL134">
        <f t="shared" si="307"/>
        <v>0</v>
      </c>
      <c r="GM134">
        <f t="shared" si="224"/>
        <v>39.029999999999887</v>
      </c>
      <c r="GN134">
        <f t="shared" si="308"/>
        <v>8.9459999999999997</v>
      </c>
      <c r="GO134">
        <f t="shared" si="309"/>
        <v>1.7219999999999995</v>
      </c>
      <c r="GP134">
        <f t="shared" si="310"/>
        <v>7.2240000000000002</v>
      </c>
      <c r="GQ134">
        <f t="shared" si="311"/>
        <v>0.15745705499999998</v>
      </c>
    </row>
    <row r="135" spans="1:199" x14ac:dyDescent="0.35">
      <c r="A135" s="10">
        <v>44641.708333333336</v>
      </c>
      <c r="B135">
        <v>7.4561999999999999</v>
      </c>
      <c r="C135">
        <v>-3.2347999999999999</v>
      </c>
      <c r="D135">
        <f t="shared" si="246"/>
        <v>3.2347999999999999</v>
      </c>
      <c r="F135">
        <v>0.23230000000000001</v>
      </c>
      <c r="H135">
        <v>0</v>
      </c>
      <c r="I135">
        <v>0</v>
      </c>
      <c r="J135">
        <f t="shared" si="247"/>
        <v>0</v>
      </c>
      <c r="K135">
        <f t="shared" ref="K135:K147" si="332">I135*5*60/3600+K134</f>
        <v>36.270999999999972</v>
      </c>
      <c r="L135">
        <v>0</v>
      </c>
      <c r="M135">
        <f t="shared" si="235"/>
        <v>0</v>
      </c>
      <c r="N135">
        <f t="shared" si="248"/>
        <v>0</v>
      </c>
      <c r="O135">
        <f t="shared" ref="O135:O147" si="333">M135*5*60/3600+O134</f>
        <v>42.578999999999965</v>
      </c>
      <c r="P135">
        <v>0</v>
      </c>
      <c r="Q135">
        <f t="shared" si="236"/>
        <v>0</v>
      </c>
      <c r="R135">
        <f t="shared" si="249"/>
        <v>0</v>
      </c>
      <c r="S135">
        <f t="shared" si="312"/>
        <v>41.527666666666633</v>
      </c>
      <c r="T135">
        <v>0</v>
      </c>
      <c r="U135">
        <f t="shared" si="237"/>
        <v>0</v>
      </c>
      <c r="V135">
        <f t="shared" si="250"/>
        <v>0</v>
      </c>
      <c r="W135">
        <f t="shared" si="313"/>
        <v>39.424999999999969</v>
      </c>
      <c r="X135">
        <f t="shared" si="251"/>
        <v>0</v>
      </c>
      <c r="Y135">
        <f t="shared" si="252"/>
        <v>7.4561999999999999</v>
      </c>
      <c r="Z135">
        <f t="shared" si="253"/>
        <v>4.2214</v>
      </c>
      <c r="AA135">
        <f t="shared" si="238"/>
        <v>3.2347999999999999</v>
      </c>
      <c r="AB135">
        <f t="shared" si="254"/>
        <v>8.1719268333333331E-2</v>
      </c>
      <c r="AD135" s="31"/>
      <c r="AE135">
        <v>0</v>
      </c>
      <c r="AF135" s="4">
        <v>2.2112195695273302E-28</v>
      </c>
      <c r="AG135">
        <f t="shared" si="255"/>
        <v>1.8426829746061085E-29</v>
      </c>
      <c r="AH135">
        <f t="shared" si="314"/>
        <v>35.99999999999681</v>
      </c>
      <c r="AI135">
        <v>0</v>
      </c>
      <c r="AJ135" s="4">
        <v>-6.9973173051752503E-41</v>
      </c>
      <c r="AK135">
        <f t="shared" si="256"/>
        <v>-5.8310977543127086E-42</v>
      </c>
      <c r="AL135">
        <f t="shared" si="315"/>
        <v>42.57900024077459</v>
      </c>
      <c r="AM135">
        <v>0</v>
      </c>
      <c r="AN135" s="4">
        <v>7.93311287841712E-43</v>
      </c>
      <c r="AO135">
        <f t="shared" si="257"/>
        <v>6.6109273986809326E-44</v>
      </c>
      <c r="AP135">
        <f t="shared" si="316"/>
        <v>41.527666902316909</v>
      </c>
      <c r="AQ135">
        <v>0</v>
      </c>
      <c r="AR135" s="4">
        <v>-9.0509227939174993E-44</v>
      </c>
      <c r="AS135">
        <f t="shared" si="258"/>
        <v>-7.5424356615979157E-45</v>
      </c>
      <c r="AT135">
        <f t="shared" si="317"/>
        <v>39.029999999995148</v>
      </c>
      <c r="AU135">
        <f t="shared" si="259"/>
        <v>7.4561999999999999</v>
      </c>
      <c r="AV135">
        <f t="shared" si="260"/>
        <v>4.2214</v>
      </c>
      <c r="AW135">
        <f t="shared" si="239"/>
        <v>3.2347999999999999</v>
      </c>
      <c r="AX135">
        <f t="shared" si="261"/>
        <v>8.1719268333333331E-2</v>
      </c>
      <c r="BB135">
        <v>0</v>
      </c>
      <c r="BC135" s="4">
        <v>1.5954887695706301E-18</v>
      </c>
      <c r="BD135">
        <f t="shared" si="262"/>
        <v>1.3295739746421919E-19</v>
      </c>
      <c r="BE135">
        <f t="shared" si="318"/>
        <v>36.000000001294673</v>
      </c>
      <c r="BF135">
        <v>0</v>
      </c>
      <c r="BG135" s="4">
        <v>2.0540299501899701E-18</v>
      </c>
      <c r="BH135">
        <f t="shared" si="263"/>
        <v>1.7116916251583085E-19</v>
      </c>
      <c r="BI135">
        <f t="shared" si="319"/>
        <v>42.57899999827756</v>
      </c>
      <c r="BJ135">
        <v>0</v>
      </c>
      <c r="BK135" s="4">
        <v>2.0540299501899701E-18</v>
      </c>
      <c r="BL135">
        <f t="shared" si="264"/>
        <v>1.7116916251583085E-19</v>
      </c>
      <c r="BM135">
        <f t="shared" si="320"/>
        <v>41.527666667968077</v>
      </c>
      <c r="BN135">
        <v>0</v>
      </c>
      <c r="BO135" s="4">
        <v>-4.5662091732455399E-36</v>
      </c>
      <c r="BP135">
        <f t="shared" si="265"/>
        <v>-3.8051743110379496E-37</v>
      </c>
      <c r="BQ135">
        <f t="shared" si="330"/>
        <v>39.030000457384091</v>
      </c>
      <c r="BR135">
        <f t="shared" si="266"/>
        <v>7.4561999999999999</v>
      </c>
      <c r="BS135">
        <f t="shared" si="267"/>
        <v>4.2214</v>
      </c>
      <c r="BT135">
        <f t="shared" si="268"/>
        <v>3.2347999999999999</v>
      </c>
      <c r="BU135">
        <f t="shared" si="269"/>
        <v>8.1719268333333331E-2</v>
      </c>
      <c r="BW135" s="11">
        <f t="shared" si="240"/>
        <v>4.2214</v>
      </c>
      <c r="BY135">
        <v>0</v>
      </c>
      <c r="BZ135" s="4">
        <v>7.9897135875491506E-49</v>
      </c>
      <c r="CA135">
        <f t="shared" si="270"/>
        <v>6.6580946562909582E-50</v>
      </c>
      <c r="CB135">
        <f t="shared" si="321"/>
        <v>36.000000003792408</v>
      </c>
      <c r="CC135">
        <v>0</v>
      </c>
      <c r="CD135" s="4">
        <v>5.8107322968236502E-13</v>
      </c>
      <c r="CE135">
        <f t="shared" si="271"/>
        <v>4.8422769140197083E-14</v>
      </c>
      <c r="CF135">
        <f t="shared" si="322"/>
        <v>42.579000002485522</v>
      </c>
      <c r="CG135">
        <v>0</v>
      </c>
      <c r="CH135" s="4">
        <v>5.8107322968236502E-13</v>
      </c>
      <c r="CI135">
        <f t="shared" si="272"/>
        <v>4.8422769140197083E-14</v>
      </c>
      <c r="CJ135">
        <f t="shared" si="323"/>
        <v>41.527666668923061</v>
      </c>
      <c r="CK135">
        <v>0</v>
      </c>
      <c r="CL135" s="4">
        <v>-9.6285824465907305E-35</v>
      </c>
      <c r="CM135">
        <f t="shared" si="273"/>
        <v>-8.0238187054922759E-36</v>
      </c>
      <c r="CN135">
        <f t="shared" si="331"/>
        <v>39.03000000781357</v>
      </c>
      <c r="CO135">
        <f t="shared" si="274"/>
        <v>1.4001764570659399E-12</v>
      </c>
      <c r="CP135">
        <f t="shared" si="241"/>
        <v>7.4562000000013668</v>
      </c>
      <c r="CQ135">
        <f t="shared" si="242"/>
        <v>4.2214000000013669</v>
      </c>
      <c r="CR135">
        <f t="shared" si="243"/>
        <v>3.2347999999999999</v>
      </c>
      <c r="CS135">
        <f t="shared" si="275"/>
        <v>8.1719268333359796E-2</v>
      </c>
      <c r="CX135" s="10">
        <v>44641.708333333336</v>
      </c>
      <c r="CY135">
        <v>7.4561999999999999</v>
      </c>
      <c r="CZ135">
        <v>-6.7930799999999998</v>
      </c>
      <c r="DA135">
        <f t="shared" si="276"/>
        <v>6.7930799999999998</v>
      </c>
      <c r="DC135" s="11">
        <v>0.23230000000000001</v>
      </c>
      <c r="DE135">
        <v>0</v>
      </c>
      <c r="DF135">
        <f t="shared" si="277"/>
        <v>0</v>
      </c>
      <c r="DG135">
        <f t="shared" si="278"/>
        <v>0</v>
      </c>
      <c r="DH135">
        <f t="shared" ref="DH135:DH147" si="334">DF135*5*60/3600+DH134</f>
        <v>36.270999999999972</v>
      </c>
      <c r="DI135">
        <v>0</v>
      </c>
      <c r="DJ135">
        <f t="shared" si="279"/>
        <v>0</v>
      </c>
      <c r="DK135">
        <f t="shared" si="280"/>
        <v>0</v>
      </c>
      <c r="DL135">
        <f t="shared" si="324"/>
        <v>42.578999999999965</v>
      </c>
      <c r="DM135">
        <v>0</v>
      </c>
      <c r="DN135">
        <f t="shared" si="281"/>
        <v>0</v>
      </c>
      <c r="DO135">
        <f t="shared" si="282"/>
        <v>0</v>
      </c>
      <c r="DP135">
        <f t="shared" si="233"/>
        <v>41.527666666666633</v>
      </c>
      <c r="DQ135">
        <v>0</v>
      </c>
      <c r="DR135">
        <f t="shared" si="283"/>
        <v>0</v>
      </c>
      <c r="DS135">
        <f t="shared" si="284"/>
        <v>0</v>
      </c>
      <c r="DT135">
        <f t="shared" si="325"/>
        <v>39.424999999999969</v>
      </c>
      <c r="DU135">
        <f t="shared" si="285"/>
        <v>0</v>
      </c>
      <c r="DV135">
        <f t="shared" si="244"/>
        <v>7.4561999999999999</v>
      </c>
      <c r="DW135">
        <f t="shared" si="245"/>
        <v>0.66312000000000015</v>
      </c>
      <c r="DX135">
        <f t="shared" si="286"/>
        <v>6.7930799999999998</v>
      </c>
      <c r="DY135">
        <f t="shared" si="287"/>
        <v>1.2836898000000003E-2</v>
      </c>
      <c r="EB135">
        <v>0</v>
      </c>
      <c r="EC135" s="4">
        <v>-2.7161926377182699E-27</v>
      </c>
      <c r="ED135">
        <f t="shared" si="288"/>
        <v>-2.2634938647652248E-28</v>
      </c>
      <c r="EE135">
        <f t="shared" ref="EE135:EE147" si="335">EC135*5*60/3600+EE134</f>
        <v>35.99999999999816</v>
      </c>
      <c r="EF135">
        <v>0</v>
      </c>
      <c r="EG135" s="4">
        <v>3.38572931003527E-41</v>
      </c>
      <c r="EH135">
        <f t="shared" si="289"/>
        <v>2.8214410916960585E-42</v>
      </c>
      <c r="EI135">
        <f t="shared" si="326"/>
        <v>42.579000252892101</v>
      </c>
      <c r="EJ135">
        <v>0</v>
      </c>
      <c r="EK135" s="4">
        <v>-1.5163215359825401E-40</v>
      </c>
      <c r="EL135">
        <f t="shared" si="290"/>
        <v>-1.26360127998545E-41</v>
      </c>
      <c r="EM135">
        <f t="shared" si="234"/>
        <v>41.527666913317951</v>
      </c>
      <c r="EN135">
        <v>0</v>
      </c>
      <c r="EO135" s="4">
        <v>2.3164505477087401E-44</v>
      </c>
      <c r="EP135">
        <f t="shared" si="291"/>
        <v>1.9303754564239501E-45</v>
      </c>
      <c r="EQ135">
        <f t="shared" si="223"/>
        <v>39.029999999995155</v>
      </c>
      <c r="ER135">
        <f t="shared" si="292"/>
        <v>-3.2725212502631178E-27</v>
      </c>
      <c r="ES135">
        <f t="shared" si="293"/>
        <v>7.4561999999999999</v>
      </c>
      <c r="ET135">
        <f t="shared" si="294"/>
        <v>0.66312000000000015</v>
      </c>
      <c r="EU135">
        <f t="shared" si="295"/>
        <v>6.7930799999999998</v>
      </c>
      <c r="EV135">
        <f t="shared" si="296"/>
        <v>1.2836898000000003E-2</v>
      </c>
      <c r="FB135" s="10">
        <v>44641.708333333336</v>
      </c>
      <c r="FC135">
        <v>7.4561999999999999</v>
      </c>
      <c r="FD135">
        <v>-6.7930799999999998</v>
      </c>
      <c r="FE135">
        <f t="shared" si="297"/>
        <v>6.7930799999999998</v>
      </c>
      <c r="FG135" s="11">
        <v>0.23230000000000001</v>
      </c>
      <c r="FI135">
        <v>0</v>
      </c>
      <c r="FJ135">
        <v>0</v>
      </c>
      <c r="FK135">
        <f t="shared" si="298"/>
        <v>0</v>
      </c>
      <c r="FL135">
        <f t="shared" ref="FL135:FL147" si="336">FJ135*5*60/3600+FL134</f>
        <v>36.520000000000003</v>
      </c>
      <c r="FM135">
        <v>0</v>
      </c>
      <c r="FN135">
        <v>0</v>
      </c>
      <c r="FO135">
        <f t="shared" si="299"/>
        <v>0</v>
      </c>
      <c r="FP135">
        <f t="shared" si="327"/>
        <v>49.800000000000004</v>
      </c>
      <c r="FQ135">
        <v>0</v>
      </c>
      <c r="FR135">
        <v>0</v>
      </c>
      <c r="FS135">
        <f t="shared" si="300"/>
        <v>0</v>
      </c>
      <c r="FT135">
        <f t="shared" si="328"/>
        <v>39.840000000000003</v>
      </c>
      <c r="FU135">
        <f t="shared" si="301"/>
        <v>7.4561999999999999</v>
      </c>
      <c r="FV135">
        <f t="shared" si="302"/>
        <v>0.66312000000000015</v>
      </c>
      <c r="FW135">
        <f t="shared" si="303"/>
        <v>6.7930799999999998</v>
      </c>
      <c r="FX135">
        <f t="shared" si="304"/>
        <v>0.14433960500000001</v>
      </c>
      <c r="GA135">
        <v>0</v>
      </c>
      <c r="GB135">
        <v>0</v>
      </c>
      <c r="GC135">
        <f t="shared" si="305"/>
        <v>0</v>
      </c>
      <c r="GD135">
        <f t="shared" ref="GD135:GD147" si="337">GB135*5*60/3600+GD134</f>
        <v>35.999999999999986</v>
      </c>
      <c r="GE135">
        <v>0</v>
      </c>
      <c r="GF135">
        <v>0</v>
      </c>
      <c r="GG135">
        <f t="shared" si="306"/>
        <v>0</v>
      </c>
      <c r="GH135">
        <f t="shared" si="329"/>
        <v>46.739999999999938</v>
      </c>
      <c r="GI135">
        <v>0</v>
      </c>
      <c r="GJ135">
        <v>0</v>
      </c>
      <c r="GK135">
        <v>0</v>
      </c>
      <c r="GL135">
        <f t="shared" si="307"/>
        <v>0</v>
      </c>
      <c r="GM135">
        <f t="shared" si="224"/>
        <v>39.029999999999887</v>
      </c>
      <c r="GN135">
        <f t="shared" si="308"/>
        <v>7.4561999999999999</v>
      </c>
      <c r="GO135">
        <f t="shared" si="309"/>
        <v>0.66312000000000015</v>
      </c>
      <c r="GP135">
        <f t="shared" si="310"/>
        <v>6.7930799999999998</v>
      </c>
      <c r="GQ135">
        <f t="shared" si="311"/>
        <v>0.14433960500000001</v>
      </c>
    </row>
    <row r="136" spans="1:199" x14ac:dyDescent="0.35">
      <c r="A136" s="10">
        <v>44641.711805555555</v>
      </c>
      <c r="B136">
        <v>6.9409999999999998</v>
      </c>
      <c r="C136">
        <v>-3.0369999999999999</v>
      </c>
      <c r="D136">
        <f t="shared" si="246"/>
        <v>3.0369999999999999</v>
      </c>
      <c r="F136">
        <v>0.23230000000000001</v>
      </c>
      <c r="H136">
        <v>0</v>
      </c>
      <c r="I136">
        <v>0</v>
      </c>
      <c r="J136">
        <f t="shared" si="247"/>
        <v>0</v>
      </c>
      <c r="K136">
        <f t="shared" si="332"/>
        <v>36.270999999999972</v>
      </c>
      <c r="L136">
        <v>0</v>
      </c>
      <c r="M136">
        <f t="shared" si="235"/>
        <v>0</v>
      </c>
      <c r="N136">
        <f t="shared" si="248"/>
        <v>0</v>
      </c>
      <c r="O136">
        <f t="shared" si="333"/>
        <v>42.578999999999965</v>
      </c>
      <c r="P136">
        <v>0</v>
      </c>
      <c r="Q136">
        <f t="shared" si="236"/>
        <v>0</v>
      </c>
      <c r="R136">
        <f t="shared" si="249"/>
        <v>0</v>
      </c>
      <c r="S136">
        <f t="shared" si="312"/>
        <v>41.527666666666633</v>
      </c>
      <c r="T136">
        <v>0</v>
      </c>
      <c r="U136">
        <f t="shared" si="237"/>
        <v>0</v>
      </c>
      <c r="V136">
        <f t="shared" si="250"/>
        <v>0</v>
      </c>
      <c r="W136">
        <f t="shared" si="313"/>
        <v>39.424999999999969</v>
      </c>
      <c r="X136">
        <f t="shared" si="251"/>
        <v>0</v>
      </c>
      <c r="Y136">
        <f t="shared" si="252"/>
        <v>6.9409999999999998</v>
      </c>
      <c r="Z136">
        <f t="shared" si="253"/>
        <v>3.9039999999999999</v>
      </c>
      <c r="AA136">
        <f t="shared" si="238"/>
        <v>3.0369999999999999</v>
      </c>
      <c r="AB136">
        <f t="shared" si="254"/>
        <v>7.5574933333333344E-2</v>
      </c>
      <c r="AD136" s="31"/>
      <c r="AE136">
        <v>0</v>
      </c>
      <c r="AF136" s="4">
        <v>2.2112195695273302E-28</v>
      </c>
      <c r="AG136">
        <f t="shared" si="255"/>
        <v>1.8426829746061085E-29</v>
      </c>
      <c r="AH136">
        <f t="shared" si="314"/>
        <v>35.99999999999681</v>
      </c>
      <c r="AI136">
        <v>0</v>
      </c>
      <c r="AJ136" s="4">
        <v>5.78044213348038E-41</v>
      </c>
      <c r="AK136">
        <f t="shared" si="256"/>
        <v>4.8170351112336504E-42</v>
      </c>
      <c r="AL136">
        <f t="shared" si="315"/>
        <v>42.57900024077459</v>
      </c>
      <c r="AM136">
        <v>0</v>
      </c>
      <c r="AN136" s="4">
        <v>-4.0720351781109001E-41</v>
      </c>
      <c r="AO136">
        <f t="shared" si="257"/>
        <v>-3.3933626484257496E-42</v>
      </c>
      <c r="AP136">
        <f t="shared" si="316"/>
        <v>41.527666902316909</v>
      </c>
      <c r="AQ136">
        <v>0</v>
      </c>
      <c r="AR136" s="4">
        <v>-5.6356270147032E-42</v>
      </c>
      <c r="AS136">
        <f t="shared" si="258"/>
        <v>-4.6963558455860003E-43</v>
      </c>
      <c r="AT136">
        <f t="shared" si="317"/>
        <v>39.029999999995148</v>
      </c>
      <c r="AU136">
        <f t="shared" si="259"/>
        <v>6.9409999999999998</v>
      </c>
      <c r="AV136">
        <f t="shared" si="260"/>
        <v>3.9039999999999999</v>
      </c>
      <c r="AW136">
        <f t="shared" si="239"/>
        <v>3.0369999999999999</v>
      </c>
      <c r="AX136">
        <f t="shared" si="261"/>
        <v>7.5574933333333344E-2</v>
      </c>
      <c r="BB136">
        <v>0</v>
      </c>
      <c r="BC136" s="4">
        <v>1.5954887695706301E-18</v>
      </c>
      <c r="BD136">
        <f t="shared" si="262"/>
        <v>1.3295739746421919E-19</v>
      </c>
      <c r="BE136">
        <f t="shared" si="318"/>
        <v>36.000000001294673</v>
      </c>
      <c r="BF136">
        <v>0</v>
      </c>
      <c r="BG136" s="4">
        <v>2.0540299501899701E-18</v>
      </c>
      <c r="BH136">
        <f t="shared" si="263"/>
        <v>1.7116916251583085E-19</v>
      </c>
      <c r="BI136">
        <f t="shared" si="319"/>
        <v>42.57899999827756</v>
      </c>
      <c r="BJ136">
        <v>0</v>
      </c>
      <c r="BK136" s="4">
        <v>2.0540299501899701E-18</v>
      </c>
      <c r="BL136">
        <f t="shared" si="264"/>
        <v>1.7116916251583085E-19</v>
      </c>
      <c r="BM136">
        <f t="shared" si="320"/>
        <v>41.527666667968077</v>
      </c>
      <c r="BN136">
        <v>0</v>
      </c>
      <c r="BO136" s="4">
        <v>5.9294451733968597E-36</v>
      </c>
      <c r="BP136">
        <f t="shared" si="265"/>
        <v>4.9412043111640495E-37</v>
      </c>
      <c r="BQ136">
        <f t="shared" si="330"/>
        <v>39.030000457384091</v>
      </c>
      <c r="BR136">
        <f t="shared" si="266"/>
        <v>6.9409999999999998</v>
      </c>
      <c r="BS136">
        <f t="shared" si="267"/>
        <v>3.9039999999999999</v>
      </c>
      <c r="BT136">
        <f t="shared" si="268"/>
        <v>3.0369999999999999</v>
      </c>
      <c r="BU136">
        <f t="shared" si="269"/>
        <v>7.5574933333333344E-2</v>
      </c>
      <c r="BW136" s="11">
        <f t="shared" si="240"/>
        <v>3.9039999999999999</v>
      </c>
      <c r="BY136">
        <v>0</v>
      </c>
      <c r="BZ136">
        <v>0</v>
      </c>
      <c r="CA136">
        <f t="shared" si="270"/>
        <v>0</v>
      </c>
      <c r="CB136">
        <f t="shared" si="321"/>
        <v>36.000000003792408</v>
      </c>
      <c r="CC136">
        <v>0</v>
      </c>
      <c r="CD136" s="4">
        <v>5.8107322968236502E-13</v>
      </c>
      <c r="CE136">
        <f t="shared" si="271"/>
        <v>4.8422769140197083E-14</v>
      </c>
      <c r="CF136">
        <f t="shared" si="322"/>
        <v>42.579000002485571</v>
      </c>
      <c r="CG136">
        <v>0</v>
      </c>
      <c r="CH136" s="4">
        <v>5.8107322968236502E-13</v>
      </c>
      <c r="CI136">
        <f t="shared" si="272"/>
        <v>4.8422769140197083E-14</v>
      </c>
      <c r="CJ136">
        <f t="shared" si="323"/>
        <v>41.527666668923111</v>
      </c>
      <c r="CK136">
        <v>0</v>
      </c>
      <c r="CL136" s="4">
        <v>1.6334129991237499E-37</v>
      </c>
      <c r="CM136">
        <f t="shared" si="273"/>
        <v>1.3611774992697918E-38</v>
      </c>
      <c r="CN136">
        <f t="shared" si="331"/>
        <v>39.03000000781357</v>
      </c>
      <c r="CO136">
        <f t="shared" si="274"/>
        <v>1.4001764570659399E-12</v>
      </c>
      <c r="CP136">
        <f t="shared" si="241"/>
        <v>6.9410000000013667</v>
      </c>
      <c r="CQ136">
        <f t="shared" si="242"/>
        <v>3.9040000000013668</v>
      </c>
      <c r="CR136">
        <f t="shared" si="243"/>
        <v>3.0369999999999999</v>
      </c>
      <c r="CS136">
        <f t="shared" si="275"/>
        <v>7.5574933333359795E-2</v>
      </c>
      <c r="CX136" s="10">
        <v>44641.711805555555</v>
      </c>
      <c r="CY136">
        <v>6.9409999999999998</v>
      </c>
      <c r="CZ136">
        <v>-6.3776999999999999</v>
      </c>
      <c r="DA136">
        <f t="shared" si="276"/>
        <v>6.3776999999999999</v>
      </c>
      <c r="DC136" s="11">
        <v>0.23230000000000001</v>
      </c>
      <c r="DE136">
        <v>0</v>
      </c>
      <c r="DF136">
        <f t="shared" si="277"/>
        <v>0</v>
      </c>
      <c r="DG136">
        <f t="shared" si="278"/>
        <v>0</v>
      </c>
      <c r="DH136">
        <f t="shared" si="334"/>
        <v>36.270999999999972</v>
      </c>
      <c r="DI136">
        <v>0</v>
      </c>
      <c r="DJ136">
        <f t="shared" si="279"/>
        <v>0</v>
      </c>
      <c r="DK136">
        <f t="shared" si="280"/>
        <v>0</v>
      </c>
      <c r="DL136">
        <f t="shared" si="324"/>
        <v>42.578999999999965</v>
      </c>
      <c r="DM136">
        <v>0</v>
      </c>
      <c r="DN136">
        <f t="shared" si="281"/>
        <v>0</v>
      </c>
      <c r="DO136">
        <f t="shared" si="282"/>
        <v>0</v>
      </c>
      <c r="DP136">
        <f t="shared" si="233"/>
        <v>41.527666666666633</v>
      </c>
      <c r="DQ136">
        <v>0</v>
      </c>
      <c r="DR136">
        <f t="shared" si="283"/>
        <v>0</v>
      </c>
      <c r="DS136">
        <f t="shared" si="284"/>
        <v>0</v>
      </c>
      <c r="DT136">
        <f t="shared" si="325"/>
        <v>39.424999999999969</v>
      </c>
      <c r="DU136">
        <f t="shared" si="285"/>
        <v>0</v>
      </c>
      <c r="DV136">
        <f t="shared" si="244"/>
        <v>6.9409999999999998</v>
      </c>
      <c r="DW136">
        <f t="shared" si="245"/>
        <v>0.56329999999999991</v>
      </c>
      <c r="DX136">
        <f t="shared" si="286"/>
        <v>6.3776999999999999</v>
      </c>
      <c r="DY136">
        <f t="shared" si="287"/>
        <v>1.0904549166666666E-2</v>
      </c>
      <c r="EB136">
        <v>0</v>
      </c>
      <c r="EC136" s="4">
        <v>-1.9383889777904699E-27</v>
      </c>
      <c r="ED136">
        <f t="shared" si="288"/>
        <v>-1.6153241481587248E-28</v>
      </c>
      <c r="EE136">
        <f t="shared" si="335"/>
        <v>35.99999999999816</v>
      </c>
      <c r="EF136">
        <v>0</v>
      </c>
      <c r="EG136" s="4">
        <v>3.3919039146978401E-42</v>
      </c>
      <c r="EH136">
        <f t="shared" si="289"/>
        <v>2.8265865955815337E-43</v>
      </c>
      <c r="EI136">
        <f t="shared" si="326"/>
        <v>42.579000252892101</v>
      </c>
      <c r="EJ136">
        <v>0</v>
      </c>
      <c r="EK136" s="4">
        <v>-3.43570832697383E-41</v>
      </c>
      <c r="EL136">
        <f t="shared" si="290"/>
        <v>-2.8630902724781914E-42</v>
      </c>
      <c r="EM136">
        <f t="shared" si="234"/>
        <v>41.527666913317951</v>
      </c>
      <c r="EN136">
        <v>0</v>
      </c>
      <c r="EO136" s="4">
        <v>6.6463845326720901E-43</v>
      </c>
      <c r="EP136">
        <f t="shared" si="291"/>
        <v>5.5386537772267408E-44</v>
      </c>
      <c r="EQ136">
        <f t="shared" si="223"/>
        <v>39.029999999995155</v>
      </c>
      <c r="ER136">
        <f t="shared" si="292"/>
        <v>-2.3354084069765067E-27</v>
      </c>
      <c r="ES136">
        <f t="shared" si="293"/>
        <v>6.9409999999999998</v>
      </c>
      <c r="ET136">
        <f t="shared" si="294"/>
        <v>0.56329999999999991</v>
      </c>
      <c r="EU136">
        <f t="shared" si="295"/>
        <v>6.3776999999999999</v>
      </c>
      <c r="EV136">
        <f t="shared" si="296"/>
        <v>1.0904549166666666E-2</v>
      </c>
      <c r="FB136" s="10">
        <v>44641.711805555555</v>
      </c>
      <c r="FC136">
        <v>6.9409999999999998</v>
      </c>
      <c r="FD136">
        <v>-6.3776999999999999</v>
      </c>
      <c r="FE136">
        <f t="shared" si="297"/>
        <v>6.3776999999999999</v>
      </c>
      <c r="FG136" s="11">
        <v>0.23230000000000001</v>
      </c>
      <c r="FI136">
        <v>0</v>
      </c>
      <c r="FJ136">
        <v>0</v>
      </c>
      <c r="FK136">
        <f t="shared" si="298"/>
        <v>0</v>
      </c>
      <c r="FL136">
        <f t="shared" si="336"/>
        <v>36.520000000000003</v>
      </c>
      <c r="FM136">
        <v>0</v>
      </c>
      <c r="FN136">
        <v>0</v>
      </c>
      <c r="FO136">
        <f t="shared" si="299"/>
        <v>0</v>
      </c>
      <c r="FP136">
        <f t="shared" si="327"/>
        <v>49.800000000000004</v>
      </c>
      <c r="FQ136">
        <v>0</v>
      </c>
      <c r="FR136">
        <v>0</v>
      </c>
      <c r="FS136">
        <f t="shared" si="300"/>
        <v>0</v>
      </c>
      <c r="FT136">
        <f t="shared" si="328"/>
        <v>39.840000000000003</v>
      </c>
      <c r="FU136">
        <f t="shared" si="301"/>
        <v>6.9409999999999998</v>
      </c>
      <c r="FV136">
        <f t="shared" si="302"/>
        <v>0.56329999999999991</v>
      </c>
      <c r="FW136">
        <f t="shared" si="303"/>
        <v>6.3776999999999999</v>
      </c>
      <c r="FX136">
        <f t="shared" si="304"/>
        <v>0.13436619166666666</v>
      </c>
      <c r="GA136">
        <v>0</v>
      </c>
      <c r="GB136">
        <v>0</v>
      </c>
      <c r="GC136">
        <f t="shared" si="305"/>
        <v>0</v>
      </c>
      <c r="GD136">
        <f t="shared" si="337"/>
        <v>35.999999999999986</v>
      </c>
      <c r="GE136">
        <v>0</v>
      </c>
      <c r="GF136">
        <v>0</v>
      </c>
      <c r="GG136">
        <f t="shared" si="306"/>
        <v>0</v>
      </c>
      <c r="GH136">
        <f t="shared" si="329"/>
        <v>46.739999999999938</v>
      </c>
      <c r="GI136">
        <v>0</v>
      </c>
      <c r="GJ136">
        <v>0</v>
      </c>
      <c r="GK136">
        <v>0</v>
      </c>
      <c r="GL136">
        <f t="shared" si="307"/>
        <v>0</v>
      </c>
      <c r="GM136">
        <f t="shared" si="224"/>
        <v>39.029999999999887</v>
      </c>
      <c r="GN136">
        <f t="shared" si="308"/>
        <v>6.9409999999999998</v>
      </c>
      <c r="GO136">
        <f t="shared" si="309"/>
        <v>0.56329999999999991</v>
      </c>
      <c r="GP136">
        <f t="shared" si="310"/>
        <v>6.3776999999999999</v>
      </c>
      <c r="GQ136">
        <f t="shared" si="311"/>
        <v>0.13436619166666666</v>
      </c>
    </row>
    <row r="137" spans="1:199" x14ac:dyDescent="0.35">
      <c r="A137" s="10">
        <v>44641.715277777781</v>
      </c>
      <c r="B137">
        <v>7.0023999999999997</v>
      </c>
      <c r="C137">
        <v>-2.7814000000000001</v>
      </c>
      <c r="D137">
        <f t="shared" si="246"/>
        <v>2.7814000000000001</v>
      </c>
      <c r="F137">
        <v>0.23230000000000001</v>
      </c>
      <c r="H137">
        <v>0</v>
      </c>
      <c r="I137">
        <v>0</v>
      </c>
      <c r="J137">
        <f t="shared" si="247"/>
        <v>0</v>
      </c>
      <c r="K137">
        <f t="shared" si="332"/>
        <v>36.270999999999972</v>
      </c>
      <c r="L137">
        <v>0</v>
      </c>
      <c r="M137">
        <f t="shared" si="235"/>
        <v>0</v>
      </c>
      <c r="N137">
        <f t="shared" si="248"/>
        <v>0</v>
      </c>
      <c r="O137">
        <f t="shared" si="333"/>
        <v>42.578999999999965</v>
      </c>
      <c r="P137">
        <v>0</v>
      </c>
      <c r="Q137">
        <f t="shared" si="236"/>
        <v>0</v>
      </c>
      <c r="R137">
        <f t="shared" si="249"/>
        <v>0</v>
      </c>
      <c r="S137">
        <f t="shared" si="312"/>
        <v>41.527666666666633</v>
      </c>
      <c r="T137">
        <v>0</v>
      </c>
      <c r="U137">
        <f t="shared" si="237"/>
        <v>0</v>
      </c>
      <c r="V137">
        <f t="shared" si="250"/>
        <v>0</v>
      </c>
      <c r="W137">
        <f t="shared" si="313"/>
        <v>39.424999999999969</v>
      </c>
      <c r="X137">
        <f t="shared" si="251"/>
        <v>0</v>
      </c>
      <c r="Y137">
        <f t="shared" si="252"/>
        <v>7.0023999999999997</v>
      </c>
      <c r="Z137">
        <f t="shared" si="253"/>
        <v>4.2210000000000001</v>
      </c>
      <c r="AA137">
        <f t="shared" si="238"/>
        <v>2.7814000000000001</v>
      </c>
      <c r="AB137">
        <f t="shared" si="254"/>
        <v>8.1711525000000007E-2</v>
      </c>
      <c r="AD137" s="31"/>
      <c r="AE137">
        <v>0</v>
      </c>
      <c r="AF137" s="4">
        <v>2.2112195695273302E-28</v>
      </c>
      <c r="AG137">
        <f t="shared" si="255"/>
        <v>1.8426829746061085E-29</v>
      </c>
      <c r="AH137">
        <f t="shared" si="314"/>
        <v>35.99999999999681</v>
      </c>
      <c r="AI137">
        <v>0</v>
      </c>
      <c r="AJ137" s="4">
        <v>2.4911197740988101E-40</v>
      </c>
      <c r="AK137">
        <f t="shared" si="256"/>
        <v>2.075933145082342E-41</v>
      </c>
      <c r="AL137">
        <f t="shared" si="315"/>
        <v>42.57900024077459</v>
      </c>
      <c r="AM137">
        <v>0</v>
      </c>
      <c r="AN137" s="4">
        <v>-6.8331956867413804E-41</v>
      </c>
      <c r="AO137">
        <f t="shared" si="257"/>
        <v>-5.6943297389511499E-42</v>
      </c>
      <c r="AP137">
        <f t="shared" si="316"/>
        <v>41.527666902316909</v>
      </c>
      <c r="AQ137">
        <v>0</v>
      </c>
      <c r="AR137" s="4">
        <v>-3.0213711977418399E-43</v>
      </c>
      <c r="AS137">
        <f t="shared" si="258"/>
        <v>-2.5178093314515331E-44</v>
      </c>
      <c r="AT137">
        <f t="shared" si="317"/>
        <v>39.029999999995148</v>
      </c>
      <c r="AU137">
        <f t="shared" si="259"/>
        <v>7.0023999999999997</v>
      </c>
      <c r="AV137">
        <f t="shared" si="260"/>
        <v>4.2210000000000001</v>
      </c>
      <c r="AW137">
        <f t="shared" si="239"/>
        <v>2.7814000000000001</v>
      </c>
      <c r="AX137">
        <f t="shared" si="261"/>
        <v>8.1711525000000007E-2</v>
      </c>
      <c r="BB137">
        <v>0</v>
      </c>
      <c r="BC137" s="4">
        <v>1.5954887695706301E-18</v>
      </c>
      <c r="BD137">
        <f t="shared" si="262"/>
        <v>1.3295739746421919E-19</v>
      </c>
      <c r="BE137">
        <f t="shared" si="318"/>
        <v>36.000000001294673</v>
      </c>
      <c r="BF137">
        <v>0</v>
      </c>
      <c r="BG137" s="4">
        <v>2.0540299501899701E-18</v>
      </c>
      <c r="BH137">
        <f t="shared" si="263"/>
        <v>1.7116916251583085E-19</v>
      </c>
      <c r="BI137">
        <f t="shared" si="319"/>
        <v>42.57899999827756</v>
      </c>
      <c r="BJ137">
        <v>0</v>
      </c>
      <c r="BK137" s="4">
        <v>2.0540299501899701E-18</v>
      </c>
      <c r="BL137">
        <f t="shared" si="264"/>
        <v>1.7116916251583085E-19</v>
      </c>
      <c r="BM137">
        <f t="shared" si="320"/>
        <v>41.527666667968077</v>
      </c>
      <c r="BN137">
        <v>0</v>
      </c>
      <c r="BO137" s="4">
        <v>-2.2125790328136101E-36</v>
      </c>
      <c r="BP137">
        <f t="shared" si="265"/>
        <v>-1.8438158606780085E-37</v>
      </c>
      <c r="BQ137">
        <f t="shared" si="330"/>
        <v>39.030000457384091</v>
      </c>
      <c r="BR137">
        <f t="shared" si="266"/>
        <v>7.0023999999999997</v>
      </c>
      <c r="BS137">
        <f t="shared" si="267"/>
        <v>4.2210000000000001</v>
      </c>
      <c r="BT137">
        <f t="shared" si="268"/>
        <v>2.7814000000000001</v>
      </c>
      <c r="BU137">
        <f t="shared" si="269"/>
        <v>8.1711525000000007E-2</v>
      </c>
      <c r="BW137" s="11">
        <f t="shared" si="240"/>
        <v>4.2210000000000001</v>
      </c>
      <c r="BY137">
        <v>0</v>
      </c>
      <c r="BZ137">
        <v>0</v>
      </c>
      <c r="CA137">
        <f t="shared" si="270"/>
        <v>0</v>
      </c>
      <c r="CB137">
        <f t="shared" si="321"/>
        <v>36.000000003792408</v>
      </c>
      <c r="CC137">
        <v>0</v>
      </c>
      <c r="CD137" s="4">
        <v>5.81073229682384E-13</v>
      </c>
      <c r="CE137">
        <f t="shared" si="271"/>
        <v>4.8422769140198667E-14</v>
      </c>
      <c r="CF137">
        <f t="shared" si="322"/>
        <v>42.579000002485621</v>
      </c>
      <c r="CG137">
        <v>0</v>
      </c>
      <c r="CH137" s="4">
        <v>5.81073229682384E-13</v>
      </c>
      <c r="CI137">
        <f t="shared" si="272"/>
        <v>4.8422769140198667E-14</v>
      </c>
      <c r="CJ137">
        <f t="shared" si="323"/>
        <v>41.52766666892316</v>
      </c>
      <c r="CK137">
        <v>0</v>
      </c>
      <c r="CL137" s="4">
        <v>-9.6275991057034602E-35</v>
      </c>
      <c r="CM137">
        <f t="shared" si="273"/>
        <v>-8.0229992547528835E-36</v>
      </c>
      <c r="CN137">
        <f t="shared" si="331"/>
        <v>39.03000000781357</v>
      </c>
      <c r="CO137">
        <f t="shared" si="274"/>
        <v>1.4001764570659856E-12</v>
      </c>
      <c r="CP137">
        <f t="shared" si="241"/>
        <v>7.0024000000013666</v>
      </c>
      <c r="CQ137">
        <f t="shared" si="242"/>
        <v>4.2210000000013661</v>
      </c>
      <c r="CR137">
        <f t="shared" si="243"/>
        <v>2.7814000000000001</v>
      </c>
      <c r="CS137">
        <f t="shared" si="275"/>
        <v>8.1711525000026458E-2</v>
      </c>
      <c r="CX137" s="10">
        <v>44641.715277777781</v>
      </c>
      <c r="CY137">
        <v>7.0023999999999997</v>
      </c>
      <c r="CZ137">
        <v>-5.8409399999999998</v>
      </c>
      <c r="DA137">
        <f t="shared" si="276"/>
        <v>5.8409399999999998</v>
      </c>
      <c r="DC137" s="11">
        <v>0.23230000000000001</v>
      </c>
      <c r="DE137">
        <v>0</v>
      </c>
      <c r="DF137">
        <f t="shared" si="277"/>
        <v>0</v>
      </c>
      <c r="DG137">
        <f t="shared" si="278"/>
        <v>0</v>
      </c>
      <c r="DH137">
        <f t="shared" si="334"/>
        <v>36.270999999999972</v>
      </c>
      <c r="DI137">
        <v>0</v>
      </c>
      <c r="DJ137">
        <f t="shared" si="279"/>
        <v>0</v>
      </c>
      <c r="DK137">
        <f t="shared" si="280"/>
        <v>0</v>
      </c>
      <c r="DL137">
        <f t="shared" si="324"/>
        <v>42.578999999999965</v>
      </c>
      <c r="DM137">
        <v>0</v>
      </c>
      <c r="DN137">
        <f t="shared" si="281"/>
        <v>0</v>
      </c>
      <c r="DO137">
        <f t="shared" si="282"/>
        <v>0</v>
      </c>
      <c r="DP137">
        <f t="shared" si="233"/>
        <v>41.527666666666633</v>
      </c>
      <c r="DQ137">
        <v>0</v>
      </c>
      <c r="DR137">
        <f t="shared" si="283"/>
        <v>0</v>
      </c>
      <c r="DS137">
        <f t="shared" si="284"/>
        <v>0</v>
      </c>
      <c r="DT137">
        <f t="shared" si="325"/>
        <v>39.424999999999969</v>
      </c>
      <c r="DU137">
        <f t="shared" si="285"/>
        <v>0</v>
      </c>
      <c r="DV137">
        <f t="shared" si="244"/>
        <v>7.0023999999999997</v>
      </c>
      <c r="DW137">
        <f t="shared" si="245"/>
        <v>1.1614599999999999</v>
      </c>
      <c r="DX137">
        <f t="shared" si="286"/>
        <v>5.8409399999999998</v>
      </c>
      <c r="DY137">
        <f t="shared" si="287"/>
        <v>2.2483929833333333E-2</v>
      </c>
      <c r="EB137">
        <v>0</v>
      </c>
      <c r="EC137" s="4">
        <v>-3.4939961050530698E-27</v>
      </c>
      <c r="ED137">
        <f t="shared" si="288"/>
        <v>-2.9116634208775575E-28</v>
      </c>
      <c r="EE137">
        <f t="shared" si="335"/>
        <v>35.99999999999816</v>
      </c>
      <c r="EF137">
        <v>0</v>
      </c>
      <c r="EG137" s="4">
        <v>2.6021808143747999E-40</v>
      </c>
      <c r="EH137">
        <f t="shared" si="289"/>
        <v>2.168484011979E-41</v>
      </c>
      <c r="EI137">
        <f t="shared" si="326"/>
        <v>42.579000252892101</v>
      </c>
      <c r="EJ137">
        <v>0</v>
      </c>
      <c r="EK137" s="4">
        <v>2.22504994515583E-41</v>
      </c>
      <c r="EL137">
        <f t="shared" si="290"/>
        <v>1.8542082876298584E-42</v>
      </c>
      <c r="EM137">
        <f t="shared" si="234"/>
        <v>41.527666913317951</v>
      </c>
      <c r="EN137">
        <v>0</v>
      </c>
      <c r="EO137" s="4">
        <v>-7.2315478335279697E-43</v>
      </c>
      <c r="EP137">
        <f t="shared" si="291"/>
        <v>-6.0262898612733074E-44</v>
      </c>
      <c r="EQ137">
        <f t="shared" si="223"/>
        <v>39.029999999995155</v>
      </c>
      <c r="ER137">
        <f t="shared" si="292"/>
        <v>-4.2096338615093829E-27</v>
      </c>
      <c r="ES137">
        <f t="shared" si="293"/>
        <v>7.0023999999999997</v>
      </c>
      <c r="ET137">
        <f t="shared" si="294"/>
        <v>1.1614599999999999</v>
      </c>
      <c r="EU137">
        <f t="shared" si="295"/>
        <v>5.8409399999999998</v>
      </c>
      <c r="EV137">
        <f t="shared" si="296"/>
        <v>2.2483929833333333E-2</v>
      </c>
      <c r="FB137" s="10">
        <v>44641.715277777781</v>
      </c>
      <c r="FC137">
        <v>7.0023999999999997</v>
      </c>
      <c r="FD137">
        <v>-5.8409399999999998</v>
      </c>
      <c r="FE137">
        <f t="shared" si="297"/>
        <v>5.8409399999999998</v>
      </c>
      <c r="FG137" s="11">
        <v>0.23230000000000001</v>
      </c>
      <c r="FI137">
        <v>0</v>
      </c>
      <c r="FJ137">
        <v>0</v>
      </c>
      <c r="FK137">
        <f t="shared" si="298"/>
        <v>0</v>
      </c>
      <c r="FL137">
        <f t="shared" si="336"/>
        <v>36.520000000000003</v>
      </c>
      <c r="FM137">
        <v>0</v>
      </c>
      <c r="FN137">
        <v>0</v>
      </c>
      <c r="FO137">
        <f t="shared" si="299"/>
        <v>0</v>
      </c>
      <c r="FP137">
        <f t="shared" si="327"/>
        <v>49.800000000000004</v>
      </c>
      <c r="FQ137">
        <v>0</v>
      </c>
      <c r="FR137">
        <v>0</v>
      </c>
      <c r="FS137">
        <f t="shared" si="300"/>
        <v>0</v>
      </c>
      <c r="FT137">
        <f t="shared" si="328"/>
        <v>39.840000000000003</v>
      </c>
      <c r="FU137">
        <f t="shared" si="301"/>
        <v>7.0023999999999997</v>
      </c>
      <c r="FV137">
        <f t="shared" si="302"/>
        <v>1.1614599999999999</v>
      </c>
      <c r="FW137">
        <f t="shared" si="303"/>
        <v>5.8409399999999998</v>
      </c>
      <c r="FX137">
        <f t="shared" si="304"/>
        <v>0.13555479333333337</v>
      </c>
      <c r="GA137">
        <v>0</v>
      </c>
      <c r="GB137">
        <v>0</v>
      </c>
      <c r="GC137">
        <f t="shared" si="305"/>
        <v>0</v>
      </c>
      <c r="GD137">
        <f t="shared" si="337"/>
        <v>35.999999999999986</v>
      </c>
      <c r="GE137">
        <v>0</v>
      </c>
      <c r="GF137">
        <v>0</v>
      </c>
      <c r="GG137">
        <f t="shared" si="306"/>
        <v>0</v>
      </c>
      <c r="GH137">
        <f t="shared" si="329"/>
        <v>46.739999999999938</v>
      </c>
      <c r="GI137">
        <v>0</v>
      </c>
      <c r="GJ137">
        <v>0</v>
      </c>
      <c r="GK137">
        <v>0</v>
      </c>
      <c r="GL137">
        <f t="shared" si="307"/>
        <v>0</v>
      </c>
      <c r="GM137">
        <f t="shared" si="224"/>
        <v>39.029999999999887</v>
      </c>
      <c r="GN137">
        <f t="shared" si="308"/>
        <v>7.0023999999999997</v>
      </c>
      <c r="GO137">
        <f t="shared" si="309"/>
        <v>1.1614599999999999</v>
      </c>
      <c r="GP137">
        <f t="shared" si="310"/>
        <v>5.8409399999999998</v>
      </c>
      <c r="GQ137">
        <f t="shared" si="311"/>
        <v>0.13555479333333337</v>
      </c>
    </row>
    <row r="138" spans="1:199" x14ac:dyDescent="0.35">
      <c r="A138" s="10">
        <v>44641.71875</v>
      </c>
      <c r="B138">
        <v>6.7925999999999904</v>
      </c>
      <c r="C138">
        <v>-2.5198</v>
      </c>
      <c r="D138">
        <f t="shared" si="246"/>
        <v>2.5198</v>
      </c>
      <c r="F138">
        <v>0.23230000000000001</v>
      </c>
      <c r="H138">
        <v>0</v>
      </c>
      <c r="I138">
        <v>0</v>
      </c>
      <c r="J138">
        <f t="shared" si="247"/>
        <v>0</v>
      </c>
      <c r="K138">
        <f t="shared" si="332"/>
        <v>36.270999999999972</v>
      </c>
      <c r="L138">
        <v>0</v>
      </c>
      <c r="M138">
        <f t="shared" si="235"/>
        <v>0</v>
      </c>
      <c r="N138">
        <f t="shared" si="248"/>
        <v>0</v>
      </c>
      <c r="O138">
        <f t="shared" si="333"/>
        <v>42.578999999999965</v>
      </c>
      <c r="P138">
        <v>0</v>
      </c>
      <c r="Q138">
        <f t="shared" si="236"/>
        <v>0</v>
      </c>
      <c r="R138">
        <f t="shared" si="249"/>
        <v>0</v>
      </c>
      <c r="S138">
        <f t="shared" si="312"/>
        <v>41.527666666666633</v>
      </c>
      <c r="T138">
        <v>0</v>
      </c>
      <c r="U138">
        <f t="shared" si="237"/>
        <v>0</v>
      </c>
      <c r="V138">
        <f t="shared" si="250"/>
        <v>0</v>
      </c>
      <c r="W138">
        <f t="shared" si="313"/>
        <v>39.424999999999969</v>
      </c>
      <c r="X138">
        <f t="shared" si="251"/>
        <v>0</v>
      </c>
      <c r="Y138">
        <f t="shared" si="252"/>
        <v>6.7925999999999904</v>
      </c>
      <c r="Z138">
        <f t="shared" si="253"/>
        <v>4.2727999999999904</v>
      </c>
      <c r="AA138">
        <f t="shared" si="238"/>
        <v>2.5198</v>
      </c>
      <c r="AB138">
        <f t="shared" si="254"/>
        <v>8.271428666666647E-2</v>
      </c>
      <c r="AD138" s="31"/>
      <c r="AE138">
        <v>0</v>
      </c>
      <c r="AF138" s="4">
        <v>2.2112195695273302E-28</v>
      </c>
      <c r="AG138">
        <f t="shared" si="255"/>
        <v>1.8426829746061085E-29</v>
      </c>
      <c r="AH138">
        <f t="shared" si="314"/>
        <v>35.99999999999681</v>
      </c>
      <c r="AI138">
        <v>0</v>
      </c>
      <c r="AJ138" s="4">
        <v>-1.01884223546399E-41</v>
      </c>
      <c r="AK138">
        <f t="shared" si="256"/>
        <v>-8.4903519621999171E-43</v>
      </c>
      <c r="AL138">
        <f t="shared" si="315"/>
        <v>42.57900024077459</v>
      </c>
      <c r="AM138">
        <v>0</v>
      </c>
      <c r="AN138" s="4">
        <v>-4.7124675807645898E-41</v>
      </c>
      <c r="AO138">
        <f t="shared" si="257"/>
        <v>-3.9270563173038251E-42</v>
      </c>
      <c r="AP138">
        <f t="shared" si="316"/>
        <v>41.527666902316909</v>
      </c>
      <c r="AQ138">
        <v>0</v>
      </c>
      <c r="AR138" s="4">
        <v>1.4436492115715701E-42</v>
      </c>
      <c r="AS138">
        <f t="shared" si="258"/>
        <v>1.2030410096429751E-43</v>
      </c>
      <c r="AT138">
        <f t="shared" si="317"/>
        <v>39.029999999995148</v>
      </c>
      <c r="AU138">
        <f t="shared" si="259"/>
        <v>6.7925999999999904</v>
      </c>
      <c r="AV138">
        <f t="shared" si="260"/>
        <v>4.2727999999999904</v>
      </c>
      <c r="AW138">
        <f t="shared" si="239"/>
        <v>2.5198</v>
      </c>
      <c r="AX138">
        <f t="shared" si="261"/>
        <v>8.271428666666647E-2</v>
      </c>
      <c r="BB138">
        <v>0</v>
      </c>
      <c r="BC138" s="4">
        <v>1.5954887695706301E-18</v>
      </c>
      <c r="BD138">
        <f t="shared" si="262"/>
        <v>1.3295739746421919E-19</v>
      </c>
      <c r="BE138">
        <f t="shared" si="318"/>
        <v>36.000000001294673</v>
      </c>
      <c r="BF138">
        <v>0</v>
      </c>
      <c r="BG138" s="4">
        <v>2.0540299501899701E-18</v>
      </c>
      <c r="BH138">
        <f t="shared" si="263"/>
        <v>1.7116916251583085E-19</v>
      </c>
      <c r="BI138">
        <f t="shared" si="319"/>
        <v>42.57899999827756</v>
      </c>
      <c r="BJ138">
        <v>0</v>
      </c>
      <c r="BK138" s="4">
        <v>2.0540299501899701E-18</v>
      </c>
      <c r="BL138">
        <f t="shared" si="264"/>
        <v>1.7116916251583085E-19</v>
      </c>
      <c r="BM138">
        <f t="shared" si="320"/>
        <v>41.527666667968077</v>
      </c>
      <c r="BN138">
        <v>0</v>
      </c>
      <c r="BO138" s="4">
        <v>-1.7817180562648501E-37</v>
      </c>
      <c r="BP138">
        <f t="shared" si="265"/>
        <v>-1.4847650468873751E-38</v>
      </c>
      <c r="BQ138">
        <f t="shared" si="330"/>
        <v>39.030000457384091</v>
      </c>
      <c r="BR138">
        <f t="shared" si="266"/>
        <v>6.7925999999999904</v>
      </c>
      <c r="BS138">
        <f t="shared" si="267"/>
        <v>4.2727999999999904</v>
      </c>
      <c r="BT138">
        <f t="shared" si="268"/>
        <v>2.5198</v>
      </c>
      <c r="BU138">
        <f t="shared" si="269"/>
        <v>8.271428666666647E-2</v>
      </c>
      <c r="BW138" s="11">
        <f t="shared" si="240"/>
        <v>4.2727999999999904</v>
      </c>
      <c r="BY138">
        <v>0</v>
      </c>
      <c r="BZ138">
        <v>0</v>
      </c>
      <c r="CA138">
        <f t="shared" si="270"/>
        <v>0</v>
      </c>
      <c r="CB138">
        <f t="shared" si="321"/>
        <v>36.000000003792408</v>
      </c>
      <c r="CC138">
        <v>0</v>
      </c>
      <c r="CD138" s="4">
        <v>5.8107322968238501E-13</v>
      </c>
      <c r="CE138">
        <f t="shared" si="271"/>
        <v>4.8422769140198749E-14</v>
      </c>
      <c r="CF138">
        <f t="shared" si="322"/>
        <v>42.579000002485671</v>
      </c>
      <c r="CG138">
        <v>0</v>
      </c>
      <c r="CH138" s="4">
        <v>5.8107322968238501E-13</v>
      </c>
      <c r="CI138">
        <f t="shared" si="272"/>
        <v>4.8422769140198749E-14</v>
      </c>
      <c r="CJ138">
        <f t="shared" si="323"/>
        <v>41.52766666892321</v>
      </c>
      <c r="CK138">
        <v>0</v>
      </c>
      <c r="CL138">
        <v>0</v>
      </c>
      <c r="CM138">
        <f t="shared" si="273"/>
        <v>0</v>
      </c>
      <c r="CN138">
        <f t="shared" si="331"/>
        <v>39.03000000781357</v>
      </c>
      <c r="CO138">
        <f t="shared" si="274"/>
        <v>1.400176457065988E-12</v>
      </c>
      <c r="CP138">
        <f t="shared" si="241"/>
        <v>6.7926000000013573</v>
      </c>
      <c r="CQ138">
        <f t="shared" si="242"/>
        <v>4.2728000000013573</v>
      </c>
      <c r="CR138">
        <f t="shared" si="243"/>
        <v>2.5198</v>
      </c>
      <c r="CS138">
        <f t="shared" si="275"/>
        <v>8.2714286666692949E-2</v>
      </c>
      <c r="CX138" s="10">
        <v>44641.71875</v>
      </c>
      <c r="CY138">
        <v>6.7925999999999904</v>
      </c>
      <c r="CZ138">
        <v>-5.2915799999999997</v>
      </c>
      <c r="DA138">
        <f t="shared" si="276"/>
        <v>5.2915799999999997</v>
      </c>
      <c r="DC138" s="11">
        <v>0.23230000000000001</v>
      </c>
      <c r="DE138">
        <v>0</v>
      </c>
      <c r="DF138">
        <f t="shared" si="277"/>
        <v>0</v>
      </c>
      <c r="DG138">
        <f t="shared" si="278"/>
        <v>0</v>
      </c>
      <c r="DH138">
        <f t="shared" si="334"/>
        <v>36.270999999999972</v>
      </c>
      <c r="DI138">
        <v>0</v>
      </c>
      <c r="DJ138">
        <f t="shared" si="279"/>
        <v>0</v>
      </c>
      <c r="DK138">
        <f t="shared" si="280"/>
        <v>0</v>
      </c>
      <c r="DL138">
        <f t="shared" si="324"/>
        <v>42.578999999999965</v>
      </c>
      <c r="DM138">
        <v>0</v>
      </c>
      <c r="DN138">
        <f t="shared" si="281"/>
        <v>0</v>
      </c>
      <c r="DO138">
        <f t="shared" si="282"/>
        <v>0</v>
      </c>
      <c r="DP138">
        <f t="shared" si="233"/>
        <v>41.527666666666633</v>
      </c>
      <c r="DQ138">
        <v>0</v>
      </c>
      <c r="DR138">
        <f t="shared" si="283"/>
        <v>0</v>
      </c>
      <c r="DS138">
        <f t="shared" si="284"/>
        <v>0</v>
      </c>
      <c r="DT138">
        <f t="shared" si="325"/>
        <v>39.424999999999969</v>
      </c>
      <c r="DU138">
        <f t="shared" si="285"/>
        <v>0</v>
      </c>
      <c r="DV138">
        <f t="shared" si="244"/>
        <v>6.7925999999999904</v>
      </c>
      <c r="DW138">
        <f t="shared" si="245"/>
        <v>1.5010199999999907</v>
      </c>
      <c r="DX138">
        <f t="shared" si="286"/>
        <v>5.2915799999999997</v>
      </c>
      <c r="DY138">
        <f t="shared" si="287"/>
        <v>2.9057245499999822E-2</v>
      </c>
      <c r="EB138">
        <v>0</v>
      </c>
      <c r="EC138" s="4">
        <v>-3.4939959124600703E-27</v>
      </c>
      <c r="ED138">
        <f t="shared" si="288"/>
        <v>-2.9116632603833921E-28</v>
      </c>
      <c r="EE138">
        <f t="shared" si="335"/>
        <v>35.99999999999816</v>
      </c>
      <c r="EF138">
        <v>0</v>
      </c>
      <c r="EG138" s="4">
        <v>2.1334845714099999E-40</v>
      </c>
      <c r="EH138">
        <f t="shared" si="289"/>
        <v>1.7779038095083332E-41</v>
      </c>
      <c r="EI138">
        <f t="shared" si="326"/>
        <v>42.579000252892101</v>
      </c>
      <c r="EJ138">
        <v>0</v>
      </c>
      <c r="EK138" s="4">
        <v>8.8741262861369103E-41</v>
      </c>
      <c r="EL138">
        <f t="shared" si="290"/>
        <v>7.3951052384474248E-42</v>
      </c>
      <c r="EM138">
        <f t="shared" si="234"/>
        <v>41.527666913317951</v>
      </c>
      <c r="EN138">
        <v>0</v>
      </c>
      <c r="EO138" s="4">
        <v>4.0345628542622103E-43</v>
      </c>
      <c r="EP138">
        <f t="shared" si="291"/>
        <v>3.3621357118851755E-44</v>
      </c>
      <c r="EQ138">
        <f t="shared" si="223"/>
        <v>39.029999999995155</v>
      </c>
      <c r="ER138">
        <f t="shared" si="292"/>
        <v>-4.2096336294695997E-27</v>
      </c>
      <c r="ES138">
        <f t="shared" si="293"/>
        <v>6.7925999999999904</v>
      </c>
      <c r="ET138">
        <f t="shared" si="294"/>
        <v>1.5010199999999907</v>
      </c>
      <c r="EU138">
        <f t="shared" si="295"/>
        <v>5.2915799999999997</v>
      </c>
      <c r="EV138">
        <f t="shared" si="296"/>
        <v>2.9057245499999822E-2</v>
      </c>
      <c r="FB138" s="10">
        <v>44641.71875</v>
      </c>
      <c r="FC138">
        <v>6.7925999999999904</v>
      </c>
      <c r="FD138">
        <v>-5.2915799999999997</v>
      </c>
      <c r="FE138">
        <f t="shared" si="297"/>
        <v>5.2915799999999997</v>
      </c>
      <c r="FG138" s="11">
        <v>0.23230000000000001</v>
      </c>
      <c r="FI138">
        <v>0</v>
      </c>
      <c r="FJ138">
        <v>0</v>
      </c>
      <c r="FK138">
        <f t="shared" si="298"/>
        <v>0</v>
      </c>
      <c r="FL138">
        <f t="shared" si="336"/>
        <v>36.520000000000003</v>
      </c>
      <c r="FM138">
        <v>0</v>
      </c>
      <c r="FN138">
        <v>0</v>
      </c>
      <c r="FO138">
        <f t="shared" si="299"/>
        <v>0</v>
      </c>
      <c r="FP138">
        <f t="shared" si="327"/>
        <v>49.800000000000004</v>
      </c>
      <c r="FQ138">
        <v>0</v>
      </c>
      <c r="FR138">
        <v>0</v>
      </c>
      <c r="FS138">
        <f t="shared" si="300"/>
        <v>0</v>
      </c>
      <c r="FT138">
        <f t="shared" si="328"/>
        <v>39.840000000000003</v>
      </c>
      <c r="FU138">
        <f t="shared" si="301"/>
        <v>6.7925999999999904</v>
      </c>
      <c r="FV138">
        <f t="shared" si="302"/>
        <v>1.5010199999999907</v>
      </c>
      <c r="FW138">
        <f t="shared" si="303"/>
        <v>5.2915799999999997</v>
      </c>
      <c r="FX138">
        <f t="shared" si="304"/>
        <v>0.13149341499999981</v>
      </c>
      <c r="GA138">
        <v>0</v>
      </c>
      <c r="GB138">
        <v>0</v>
      </c>
      <c r="GC138">
        <f t="shared" si="305"/>
        <v>0</v>
      </c>
      <c r="GD138">
        <f t="shared" si="337"/>
        <v>35.999999999999986</v>
      </c>
      <c r="GE138">
        <v>0</v>
      </c>
      <c r="GF138">
        <v>0</v>
      </c>
      <c r="GG138">
        <f t="shared" si="306"/>
        <v>0</v>
      </c>
      <c r="GH138">
        <f t="shared" si="329"/>
        <v>46.739999999999938</v>
      </c>
      <c r="GI138">
        <v>0</v>
      </c>
      <c r="GJ138">
        <v>0</v>
      </c>
      <c r="GK138">
        <v>0</v>
      </c>
      <c r="GL138">
        <f t="shared" si="307"/>
        <v>0</v>
      </c>
      <c r="GM138">
        <f t="shared" si="224"/>
        <v>39.029999999999887</v>
      </c>
      <c r="GN138">
        <f t="shared" si="308"/>
        <v>6.7925999999999904</v>
      </c>
      <c r="GO138">
        <f t="shared" si="309"/>
        <v>1.5010199999999907</v>
      </c>
      <c r="GP138">
        <f t="shared" si="310"/>
        <v>5.2915799999999997</v>
      </c>
      <c r="GQ138">
        <f t="shared" si="311"/>
        <v>0.13149341499999981</v>
      </c>
    </row>
    <row r="139" spans="1:199" x14ac:dyDescent="0.35">
      <c r="A139" s="10">
        <v>44641.722222222219</v>
      </c>
      <c r="B139">
        <v>6.8642000000000003</v>
      </c>
      <c r="C139">
        <v>-2.2677999999999998</v>
      </c>
      <c r="D139">
        <f t="shared" si="246"/>
        <v>2.2677999999999998</v>
      </c>
      <c r="F139">
        <v>0.23230000000000001</v>
      </c>
      <c r="H139">
        <v>0</v>
      </c>
      <c r="I139">
        <v>0</v>
      </c>
      <c r="J139">
        <f t="shared" si="247"/>
        <v>0</v>
      </c>
      <c r="K139">
        <f t="shared" si="332"/>
        <v>36.270999999999972</v>
      </c>
      <c r="L139">
        <v>0</v>
      </c>
      <c r="M139">
        <f t="shared" si="235"/>
        <v>0</v>
      </c>
      <c r="N139">
        <f t="shared" si="248"/>
        <v>0</v>
      </c>
      <c r="O139">
        <f t="shared" si="333"/>
        <v>42.578999999999965</v>
      </c>
      <c r="P139">
        <v>0</v>
      </c>
      <c r="Q139">
        <f t="shared" si="236"/>
        <v>0</v>
      </c>
      <c r="R139">
        <f t="shared" si="249"/>
        <v>0</v>
      </c>
      <c r="S139">
        <f t="shared" si="312"/>
        <v>41.527666666666633</v>
      </c>
      <c r="T139">
        <v>0</v>
      </c>
      <c r="U139">
        <f t="shared" si="237"/>
        <v>0</v>
      </c>
      <c r="V139">
        <f t="shared" si="250"/>
        <v>0</v>
      </c>
      <c r="W139">
        <f t="shared" si="313"/>
        <v>39.424999999999969</v>
      </c>
      <c r="X139">
        <f t="shared" si="251"/>
        <v>0</v>
      </c>
      <c r="Y139">
        <f t="shared" si="252"/>
        <v>6.8642000000000003</v>
      </c>
      <c r="Z139">
        <f t="shared" si="253"/>
        <v>4.5964000000000009</v>
      </c>
      <c r="AA139">
        <f t="shared" si="238"/>
        <v>2.2677999999999998</v>
      </c>
      <c r="AB139">
        <f t="shared" si="254"/>
        <v>8.8978643333333343E-2</v>
      </c>
      <c r="AD139" s="31"/>
      <c r="AE139">
        <v>0</v>
      </c>
      <c r="AF139" s="4">
        <v>2.2112195695273302E-28</v>
      </c>
      <c r="AG139">
        <f t="shared" si="255"/>
        <v>1.8426829746061085E-29</v>
      </c>
      <c r="AH139">
        <f t="shared" si="314"/>
        <v>35.99999999999681</v>
      </c>
      <c r="AI139">
        <v>0</v>
      </c>
      <c r="AJ139" s="4">
        <v>-6.1720851322728498E-41</v>
      </c>
      <c r="AK139">
        <f t="shared" si="256"/>
        <v>-5.1434042768940415E-42</v>
      </c>
      <c r="AL139">
        <f t="shared" si="315"/>
        <v>42.57900024077459</v>
      </c>
      <c r="AM139">
        <v>0</v>
      </c>
      <c r="AN139" s="4">
        <v>6.0418396214355302E-41</v>
      </c>
      <c r="AO139">
        <f t="shared" si="257"/>
        <v>5.0348663511962751E-42</v>
      </c>
      <c r="AP139">
        <f t="shared" si="316"/>
        <v>41.527666902316909</v>
      </c>
      <c r="AQ139">
        <v>0</v>
      </c>
      <c r="AR139" s="4">
        <v>7.9190327303497302E-42</v>
      </c>
      <c r="AS139">
        <f t="shared" si="258"/>
        <v>6.5991939419581087E-43</v>
      </c>
      <c r="AT139">
        <f t="shared" si="317"/>
        <v>39.029999999995148</v>
      </c>
      <c r="AU139">
        <f t="shared" si="259"/>
        <v>6.8642000000000003</v>
      </c>
      <c r="AV139">
        <f t="shared" si="260"/>
        <v>4.5964000000000009</v>
      </c>
      <c r="AW139">
        <f t="shared" si="239"/>
        <v>2.2677999999999998</v>
      </c>
      <c r="AX139">
        <f t="shared" si="261"/>
        <v>8.8978643333333343E-2</v>
      </c>
      <c r="BB139">
        <v>0</v>
      </c>
      <c r="BC139" s="4">
        <v>1.5954887695706301E-18</v>
      </c>
      <c r="BD139">
        <f t="shared" si="262"/>
        <v>1.3295739746421919E-19</v>
      </c>
      <c r="BE139">
        <f t="shared" si="318"/>
        <v>36.000000001294673</v>
      </c>
      <c r="BF139">
        <v>0</v>
      </c>
      <c r="BG139" s="4">
        <v>2.0540299501899701E-18</v>
      </c>
      <c r="BH139">
        <f t="shared" si="263"/>
        <v>1.7116916251583085E-19</v>
      </c>
      <c r="BI139">
        <f t="shared" si="319"/>
        <v>42.57899999827756</v>
      </c>
      <c r="BJ139">
        <v>0</v>
      </c>
      <c r="BK139" s="4">
        <v>2.0540299501899701E-18</v>
      </c>
      <c r="BL139">
        <f t="shared" si="264"/>
        <v>1.7116916251583085E-19</v>
      </c>
      <c r="BM139">
        <f t="shared" si="320"/>
        <v>41.527666667968077</v>
      </c>
      <c r="BN139">
        <v>0</v>
      </c>
      <c r="BO139" s="4">
        <v>4.8853876701326E-37</v>
      </c>
      <c r="BP139">
        <f t="shared" si="265"/>
        <v>4.0711563917771667E-38</v>
      </c>
      <c r="BQ139">
        <f t="shared" si="330"/>
        <v>39.030000457384091</v>
      </c>
      <c r="BR139">
        <f t="shared" si="266"/>
        <v>6.8642000000000003</v>
      </c>
      <c r="BS139">
        <f t="shared" si="267"/>
        <v>4.5964000000000009</v>
      </c>
      <c r="BT139">
        <f t="shared" si="268"/>
        <v>2.2677999999999998</v>
      </c>
      <c r="BU139">
        <f t="shared" si="269"/>
        <v>8.8978643333333343E-2</v>
      </c>
      <c r="BW139" s="11">
        <f t="shared" si="240"/>
        <v>4.5964000000000009</v>
      </c>
      <c r="BY139">
        <v>0</v>
      </c>
      <c r="BZ139" s="4">
        <v>1.9379397043794899E-48</v>
      </c>
      <c r="CA139">
        <f t="shared" si="270"/>
        <v>1.614949753649575E-49</v>
      </c>
      <c r="CB139">
        <f t="shared" si="321"/>
        <v>36.000000003792408</v>
      </c>
      <c r="CC139">
        <v>0</v>
      </c>
      <c r="CD139" s="4">
        <v>5.8107322968242298E-13</v>
      </c>
      <c r="CE139">
        <f t="shared" si="271"/>
        <v>4.8422769140201917E-14</v>
      </c>
      <c r="CF139">
        <f t="shared" si="322"/>
        <v>42.579000002485721</v>
      </c>
      <c r="CG139">
        <v>0</v>
      </c>
      <c r="CH139" s="4">
        <v>5.8107322968242298E-13</v>
      </c>
      <c r="CI139">
        <f t="shared" si="272"/>
        <v>4.8422769140201917E-14</v>
      </c>
      <c r="CJ139">
        <f t="shared" si="323"/>
        <v>41.52766666892326</v>
      </c>
      <c r="CK139">
        <v>0</v>
      </c>
      <c r="CL139">
        <v>0</v>
      </c>
      <c r="CM139">
        <f t="shared" si="273"/>
        <v>0</v>
      </c>
      <c r="CN139">
        <f t="shared" si="331"/>
        <v>39.03000000781357</v>
      </c>
      <c r="CO139">
        <f t="shared" si="274"/>
        <v>1.4001764570660795E-12</v>
      </c>
      <c r="CP139">
        <f t="shared" si="241"/>
        <v>6.8642000000013672</v>
      </c>
      <c r="CQ139">
        <f t="shared" si="242"/>
        <v>4.5964000000013669</v>
      </c>
      <c r="CR139">
        <f t="shared" si="243"/>
        <v>2.2677999999999998</v>
      </c>
      <c r="CS139">
        <f t="shared" si="275"/>
        <v>8.8978643333359794E-2</v>
      </c>
      <c r="CX139" s="10">
        <v>44641.722222222219</v>
      </c>
      <c r="CY139">
        <v>6.8642000000000003</v>
      </c>
      <c r="CZ139">
        <v>-4.7623800000000003</v>
      </c>
      <c r="DA139">
        <f t="shared" si="276"/>
        <v>4.7623800000000003</v>
      </c>
      <c r="DC139" s="11">
        <v>0.23230000000000001</v>
      </c>
      <c r="DE139">
        <v>0</v>
      </c>
      <c r="DF139">
        <f t="shared" si="277"/>
        <v>0</v>
      </c>
      <c r="DG139">
        <f t="shared" si="278"/>
        <v>0</v>
      </c>
      <c r="DH139">
        <f t="shared" si="334"/>
        <v>36.270999999999972</v>
      </c>
      <c r="DI139">
        <v>0</v>
      </c>
      <c r="DJ139">
        <f t="shared" si="279"/>
        <v>0</v>
      </c>
      <c r="DK139">
        <f t="shared" si="280"/>
        <v>0</v>
      </c>
      <c r="DL139">
        <f t="shared" si="324"/>
        <v>42.578999999999965</v>
      </c>
      <c r="DM139">
        <v>0</v>
      </c>
      <c r="DN139">
        <f t="shared" si="281"/>
        <v>0</v>
      </c>
      <c r="DO139">
        <f t="shared" si="282"/>
        <v>0</v>
      </c>
      <c r="DP139">
        <f t="shared" si="233"/>
        <v>41.527666666666633</v>
      </c>
      <c r="DQ139">
        <v>0</v>
      </c>
      <c r="DR139">
        <f t="shared" si="283"/>
        <v>0</v>
      </c>
      <c r="DS139">
        <f t="shared" si="284"/>
        <v>0</v>
      </c>
      <c r="DT139">
        <f t="shared" si="325"/>
        <v>39.424999999999969</v>
      </c>
      <c r="DU139">
        <f t="shared" si="285"/>
        <v>0</v>
      </c>
      <c r="DV139">
        <f t="shared" si="244"/>
        <v>6.8642000000000003</v>
      </c>
      <c r="DW139">
        <f t="shared" si="245"/>
        <v>2.10182</v>
      </c>
      <c r="DX139">
        <f t="shared" si="286"/>
        <v>4.7623800000000003</v>
      </c>
      <c r="DY139">
        <f t="shared" si="287"/>
        <v>4.0687732166666671E-2</v>
      </c>
      <c r="EB139">
        <v>0</v>
      </c>
      <c r="EC139" s="4">
        <v>-3.4939959124600703E-27</v>
      </c>
      <c r="ED139">
        <f t="shared" si="288"/>
        <v>-2.9116632603833921E-28</v>
      </c>
      <c r="EE139">
        <f t="shared" si="335"/>
        <v>35.99999999999816</v>
      </c>
      <c r="EF139">
        <v>0</v>
      </c>
      <c r="EG139" s="4">
        <v>6.1453052262072103E-41</v>
      </c>
      <c r="EH139">
        <f t="shared" si="289"/>
        <v>5.1210876885060086E-42</v>
      </c>
      <c r="EI139">
        <f t="shared" si="326"/>
        <v>42.579000252892101</v>
      </c>
      <c r="EJ139">
        <v>0</v>
      </c>
      <c r="EK139" s="4">
        <v>-1.5049288006729799E-41</v>
      </c>
      <c r="EL139">
        <f t="shared" si="290"/>
        <v>-1.2541073338941501E-42</v>
      </c>
      <c r="EM139">
        <f t="shared" si="234"/>
        <v>41.527666913317951</v>
      </c>
      <c r="EN139">
        <v>0</v>
      </c>
      <c r="EO139" s="4">
        <v>-5.0710891301706499E-43</v>
      </c>
      <c r="EP139">
        <f t="shared" si="291"/>
        <v>-4.2259076084755416E-44</v>
      </c>
      <c r="EQ139">
        <f t="shared" si="223"/>
        <v>39.029999999995155</v>
      </c>
      <c r="ER139">
        <f t="shared" si="292"/>
        <v>-4.2096336294699089E-27</v>
      </c>
      <c r="ES139">
        <f t="shared" si="293"/>
        <v>6.8642000000000003</v>
      </c>
      <c r="ET139">
        <f t="shared" si="294"/>
        <v>2.10182</v>
      </c>
      <c r="EU139">
        <f t="shared" si="295"/>
        <v>4.7623800000000003</v>
      </c>
      <c r="EV139">
        <f t="shared" si="296"/>
        <v>4.0687732166666671E-2</v>
      </c>
      <c r="FB139" s="10">
        <v>44641.722222222219</v>
      </c>
      <c r="FC139">
        <v>6.8642000000000003</v>
      </c>
      <c r="FD139">
        <v>-4.7623800000000003</v>
      </c>
      <c r="FE139">
        <f t="shared" si="297"/>
        <v>4.7623800000000003</v>
      </c>
      <c r="FG139" s="11">
        <v>0.23230000000000001</v>
      </c>
      <c r="FI139">
        <v>0</v>
      </c>
      <c r="FJ139">
        <v>0</v>
      </c>
      <c r="FK139">
        <f t="shared" si="298"/>
        <v>0</v>
      </c>
      <c r="FL139">
        <f t="shared" si="336"/>
        <v>36.520000000000003</v>
      </c>
      <c r="FM139">
        <v>0</v>
      </c>
      <c r="FN139">
        <v>0</v>
      </c>
      <c r="FO139">
        <f t="shared" si="299"/>
        <v>0</v>
      </c>
      <c r="FP139">
        <f t="shared" si="327"/>
        <v>49.800000000000004</v>
      </c>
      <c r="FQ139">
        <v>0</v>
      </c>
      <c r="FR139">
        <v>0</v>
      </c>
      <c r="FS139">
        <f t="shared" si="300"/>
        <v>0</v>
      </c>
      <c r="FT139">
        <f t="shared" si="328"/>
        <v>39.840000000000003</v>
      </c>
      <c r="FU139">
        <f t="shared" si="301"/>
        <v>6.8642000000000003</v>
      </c>
      <c r="FV139">
        <f t="shared" si="302"/>
        <v>2.10182</v>
      </c>
      <c r="FW139">
        <f t="shared" si="303"/>
        <v>4.7623800000000003</v>
      </c>
      <c r="FX139">
        <f t="shared" si="304"/>
        <v>0.13287947166666667</v>
      </c>
      <c r="GA139">
        <v>0</v>
      </c>
      <c r="GB139">
        <v>0</v>
      </c>
      <c r="GC139">
        <f t="shared" si="305"/>
        <v>0</v>
      </c>
      <c r="GD139">
        <f t="shared" si="337"/>
        <v>35.999999999999986</v>
      </c>
      <c r="GE139">
        <v>0</v>
      </c>
      <c r="GF139">
        <v>0</v>
      </c>
      <c r="GG139">
        <f t="shared" si="306"/>
        <v>0</v>
      </c>
      <c r="GH139">
        <f t="shared" si="329"/>
        <v>46.739999999999938</v>
      </c>
      <c r="GI139">
        <v>0</v>
      </c>
      <c r="GJ139">
        <v>0</v>
      </c>
      <c r="GK139">
        <v>0</v>
      </c>
      <c r="GL139">
        <f t="shared" si="307"/>
        <v>0</v>
      </c>
      <c r="GM139">
        <f t="shared" si="224"/>
        <v>39.029999999999887</v>
      </c>
      <c r="GN139">
        <f t="shared" si="308"/>
        <v>6.8642000000000003</v>
      </c>
      <c r="GO139">
        <f t="shared" si="309"/>
        <v>2.10182</v>
      </c>
      <c r="GP139">
        <f t="shared" si="310"/>
        <v>4.7623800000000003</v>
      </c>
      <c r="GQ139">
        <f t="shared" si="311"/>
        <v>0.13287947166666667</v>
      </c>
    </row>
    <row r="140" spans="1:199" x14ac:dyDescent="0.35">
      <c r="A140" s="10">
        <v>44641.725694444445</v>
      </c>
      <c r="B140">
        <v>7.0045999999999999</v>
      </c>
      <c r="C140">
        <v>-2.0213999999999999</v>
      </c>
      <c r="D140">
        <f t="shared" si="246"/>
        <v>2.0213999999999999</v>
      </c>
      <c r="F140">
        <v>0.23230000000000001</v>
      </c>
      <c r="H140">
        <v>0</v>
      </c>
      <c r="I140">
        <v>0</v>
      </c>
      <c r="J140">
        <f t="shared" si="247"/>
        <v>0</v>
      </c>
      <c r="K140">
        <f t="shared" si="332"/>
        <v>36.270999999999972</v>
      </c>
      <c r="L140">
        <v>0</v>
      </c>
      <c r="M140">
        <f t="shared" si="235"/>
        <v>0</v>
      </c>
      <c r="N140">
        <f t="shared" si="248"/>
        <v>0</v>
      </c>
      <c r="O140">
        <f t="shared" si="333"/>
        <v>42.578999999999965</v>
      </c>
      <c r="P140">
        <v>0</v>
      </c>
      <c r="Q140">
        <f t="shared" si="236"/>
        <v>0</v>
      </c>
      <c r="R140">
        <f t="shared" si="249"/>
        <v>0</v>
      </c>
      <c r="S140">
        <f t="shared" si="312"/>
        <v>41.527666666666633</v>
      </c>
      <c r="T140">
        <v>0</v>
      </c>
      <c r="U140">
        <f t="shared" si="237"/>
        <v>0</v>
      </c>
      <c r="V140">
        <f t="shared" si="250"/>
        <v>0</v>
      </c>
      <c r="W140">
        <f t="shared" si="313"/>
        <v>39.424999999999969</v>
      </c>
      <c r="X140">
        <f t="shared" si="251"/>
        <v>0</v>
      </c>
      <c r="Y140">
        <f t="shared" si="252"/>
        <v>7.0045999999999999</v>
      </c>
      <c r="Z140">
        <f t="shared" si="253"/>
        <v>4.9832000000000001</v>
      </c>
      <c r="AA140">
        <f t="shared" si="238"/>
        <v>2.0213999999999999</v>
      </c>
      <c r="AB140">
        <f t="shared" si="254"/>
        <v>9.6466446666666678E-2</v>
      </c>
      <c r="AD140" s="31"/>
      <c r="AE140">
        <v>0</v>
      </c>
      <c r="AF140" s="4">
        <v>2.2112195695273302E-28</v>
      </c>
      <c r="AG140">
        <f t="shared" si="255"/>
        <v>1.8426829746061085E-29</v>
      </c>
      <c r="AH140">
        <f t="shared" si="314"/>
        <v>35.99999999999681</v>
      </c>
      <c r="AI140">
        <v>0</v>
      </c>
      <c r="AJ140" s="4">
        <v>8.4968949384981696E-41</v>
      </c>
      <c r="AK140">
        <f t="shared" si="256"/>
        <v>7.0807457820818072E-42</v>
      </c>
      <c r="AL140">
        <f t="shared" si="315"/>
        <v>42.57900024077459</v>
      </c>
      <c r="AM140">
        <v>0</v>
      </c>
      <c r="AN140" s="4">
        <v>-1.1644681537198399E-41</v>
      </c>
      <c r="AO140">
        <f t="shared" si="257"/>
        <v>-9.7039012809986659E-43</v>
      </c>
      <c r="AP140">
        <f t="shared" si="316"/>
        <v>41.527666902316909</v>
      </c>
      <c r="AQ140">
        <v>0</v>
      </c>
      <c r="AR140" s="4">
        <v>8.1140663923459903E-42</v>
      </c>
      <c r="AS140">
        <f t="shared" si="258"/>
        <v>6.7617219936216586E-43</v>
      </c>
      <c r="AT140">
        <f t="shared" si="317"/>
        <v>39.029999999995148</v>
      </c>
      <c r="AU140">
        <f t="shared" si="259"/>
        <v>7.0045999999999999</v>
      </c>
      <c r="AV140">
        <f t="shared" si="260"/>
        <v>4.9832000000000001</v>
      </c>
      <c r="AW140">
        <f t="shared" si="239"/>
        <v>2.0213999999999999</v>
      </c>
      <c r="AX140">
        <f t="shared" si="261"/>
        <v>9.6466446666666678E-2</v>
      </c>
      <c r="BB140">
        <v>0</v>
      </c>
      <c r="BC140" s="4">
        <v>1.5954887695706301E-18</v>
      </c>
      <c r="BD140">
        <f t="shared" si="262"/>
        <v>1.3295739746421919E-19</v>
      </c>
      <c r="BE140">
        <f t="shared" si="318"/>
        <v>36.000000001294673</v>
      </c>
      <c r="BF140">
        <v>0</v>
      </c>
      <c r="BG140" s="4">
        <v>2.0540299501899701E-18</v>
      </c>
      <c r="BH140">
        <f t="shared" si="263"/>
        <v>1.7116916251583085E-19</v>
      </c>
      <c r="BI140">
        <f t="shared" si="319"/>
        <v>42.57899999827756</v>
      </c>
      <c r="BJ140">
        <v>0</v>
      </c>
      <c r="BK140" s="4">
        <v>2.0540299501899701E-18</v>
      </c>
      <c r="BL140">
        <f t="shared" si="264"/>
        <v>1.7116916251583085E-19</v>
      </c>
      <c r="BM140">
        <f t="shared" si="320"/>
        <v>41.527666667968077</v>
      </c>
      <c r="BN140">
        <v>0</v>
      </c>
      <c r="BO140" s="4">
        <v>-1.4770834913698799E-36</v>
      </c>
      <c r="BP140">
        <f t="shared" si="265"/>
        <v>-1.2309029094749E-37</v>
      </c>
      <c r="BQ140">
        <f t="shared" si="330"/>
        <v>39.030000457384091</v>
      </c>
      <c r="BR140">
        <f t="shared" si="266"/>
        <v>7.0045999999999999</v>
      </c>
      <c r="BS140">
        <f t="shared" si="267"/>
        <v>4.9832000000000001</v>
      </c>
      <c r="BT140">
        <f t="shared" si="268"/>
        <v>2.0213999999999999</v>
      </c>
      <c r="BU140">
        <f t="shared" si="269"/>
        <v>9.6466446666666678E-2</v>
      </c>
      <c r="BW140" s="11">
        <f t="shared" si="240"/>
        <v>4.9832000000000001</v>
      </c>
      <c r="BY140">
        <v>0</v>
      </c>
      <c r="BZ140">
        <v>0</v>
      </c>
      <c r="CA140">
        <f t="shared" si="270"/>
        <v>0</v>
      </c>
      <c r="CB140">
        <f t="shared" si="321"/>
        <v>36.000000003792408</v>
      </c>
      <c r="CC140">
        <v>0</v>
      </c>
      <c r="CD140" s="4">
        <v>5.81073229682384E-13</v>
      </c>
      <c r="CE140">
        <f t="shared" si="271"/>
        <v>4.8422769140198667E-14</v>
      </c>
      <c r="CF140">
        <f t="shared" si="322"/>
        <v>42.57900000248577</v>
      </c>
      <c r="CG140">
        <v>0</v>
      </c>
      <c r="CH140" s="4">
        <v>5.81073229682384E-13</v>
      </c>
      <c r="CI140">
        <f t="shared" si="272"/>
        <v>4.8422769140198667E-14</v>
      </c>
      <c r="CJ140">
        <f t="shared" si="323"/>
        <v>41.52766666892331</v>
      </c>
      <c r="CK140">
        <v>0</v>
      </c>
      <c r="CL140" s="4">
        <v>-9.6293295940862502E-35</v>
      </c>
      <c r="CM140">
        <f t="shared" si="273"/>
        <v>-8.0244413284052089E-36</v>
      </c>
      <c r="CN140">
        <f t="shared" si="331"/>
        <v>39.03000000781357</v>
      </c>
      <c r="CO140">
        <f t="shared" si="274"/>
        <v>1.4001764570659856E-12</v>
      </c>
      <c r="CP140">
        <f t="shared" si="241"/>
        <v>7.0046000000013668</v>
      </c>
      <c r="CQ140">
        <f t="shared" si="242"/>
        <v>4.983200000001367</v>
      </c>
      <c r="CR140">
        <f t="shared" si="243"/>
        <v>2.0213999999999999</v>
      </c>
      <c r="CS140">
        <f t="shared" si="275"/>
        <v>9.6466446666693142E-2</v>
      </c>
      <c r="CX140" s="10">
        <v>44641.725694444445</v>
      </c>
      <c r="CY140">
        <v>7.0045999999999999</v>
      </c>
      <c r="CZ140">
        <v>-4.2449399999999997</v>
      </c>
      <c r="DA140">
        <f t="shared" si="276"/>
        <v>4.2449399999999997</v>
      </c>
      <c r="DC140" s="11">
        <v>0.23230000000000001</v>
      </c>
      <c r="DE140">
        <v>0</v>
      </c>
      <c r="DF140">
        <f t="shared" si="277"/>
        <v>0</v>
      </c>
      <c r="DG140">
        <f t="shared" si="278"/>
        <v>0</v>
      </c>
      <c r="DH140">
        <f t="shared" si="334"/>
        <v>36.270999999999972</v>
      </c>
      <c r="DI140">
        <v>0</v>
      </c>
      <c r="DJ140">
        <f t="shared" si="279"/>
        <v>0</v>
      </c>
      <c r="DK140">
        <f t="shared" si="280"/>
        <v>0</v>
      </c>
      <c r="DL140">
        <f t="shared" si="324"/>
        <v>42.578999999999965</v>
      </c>
      <c r="DM140">
        <v>0</v>
      </c>
      <c r="DN140">
        <f t="shared" si="281"/>
        <v>0</v>
      </c>
      <c r="DO140">
        <f t="shared" si="282"/>
        <v>0</v>
      </c>
      <c r="DP140">
        <f t="shared" si="233"/>
        <v>41.527666666666633</v>
      </c>
      <c r="DQ140">
        <v>0</v>
      </c>
      <c r="DR140">
        <f t="shared" si="283"/>
        <v>0</v>
      </c>
      <c r="DS140">
        <f t="shared" si="284"/>
        <v>0</v>
      </c>
      <c r="DT140">
        <f t="shared" si="325"/>
        <v>39.424999999999969</v>
      </c>
      <c r="DU140">
        <f t="shared" si="285"/>
        <v>0</v>
      </c>
      <c r="DV140">
        <f t="shared" si="244"/>
        <v>7.0045999999999999</v>
      </c>
      <c r="DW140">
        <f t="shared" si="245"/>
        <v>2.7596600000000002</v>
      </c>
      <c r="DX140">
        <f t="shared" si="286"/>
        <v>4.2449399999999997</v>
      </c>
      <c r="DY140">
        <f t="shared" si="287"/>
        <v>5.3422418166666673E-2</v>
      </c>
      <c r="EB140">
        <v>0</v>
      </c>
      <c r="EC140" s="4">
        <v>-3.4939959124600703E-27</v>
      </c>
      <c r="ED140">
        <f t="shared" si="288"/>
        <v>-2.9116632603833921E-28</v>
      </c>
      <c r="EE140">
        <f t="shared" si="335"/>
        <v>35.99999999999816</v>
      </c>
      <c r="EF140">
        <v>0</v>
      </c>
      <c r="EG140" s="4">
        <v>-6.1469554900315195E-41</v>
      </c>
      <c r="EH140">
        <f t="shared" si="289"/>
        <v>-5.1224629083595998E-42</v>
      </c>
      <c r="EI140">
        <f t="shared" si="326"/>
        <v>42.579000252892101</v>
      </c>
      <c r="EJ140">
        <v>0</v>
      </c>
      <c r="EK140" s="4">
        <v>3.2274735727670399E-41</v>
      </c>
      <c r="EL140">
        <f t="shared" si="290"/>
        <v>2.6895613106391997E-42</v>
      </c>
      <c r="EM140">
        <f t="shared" si="234"/>
        <v>41.527666913317951</v>
      </c>
      <c r="EN140">
        <v>0</v>
      </c>
      <c r="EO140" s="4">
        <v>1.85857120888761E-42</v>
      </c>
      <c r="EP140">
        <f t="shared" si="291"/>
        <v>1.548809340739675E-43</v>
      </c>
      <c r="EQ140">
        <f t="shared" si="223"/>
        <v>39.029999999995155</v>
      </c>
      <c r="ER140">
        <f t="shared" si="292"/>
        <v>-4.2096336294699972E-27</v>
      </c>
      <c r="ES140">
        <f t="shared" si="293"/>
        <v>7.0045999999999999</v>
      </c>
      <c r="ET140">
        <f t="shared" si="294"/>
        <v>2.7596600000000002</v>
      </c>
      <c r="EU140">
        <f t="shared" si="295"/>
        <v>4.2449399999999997</v>
      </c>
      <c r="EV140">
        <f t="shared" si="296"/>
        <v>5.3422418166666673E-2</v>
      </c>
      <c r="FB140" s="10">
        <v>44641.725694444445</v>
      </c>
      <c r="FC140">
        <v>7.0045999999999999</v>
      </c>
      <c r="FD140">
        <v>-4.2449399999999997</v>
      </c>
      <c r="FE140">
        <f t="shared" si="297"/>
        <v>4.2449399999999997</v>
      </c>
      <c r="FG140" s="11">
        <v>0.23230000000000001</v>
      </c>
      <c r="FI140">
        <v>0</v>
      </c>
      <c r="FJ140">
        <v>0</v>
      </c>
      <c r="FK140">
        <f t="shared" si="298"/>
        <v>0</v>
      </c>
      <c r="FL140">
        <f t="shared" si="336"/>
        <v>36.520000000000003</v>
      </c>
      <c r="FM140">
        <v>0</v>
      </c>
      <c r="FN140">
        <v>0</v>
      </c>
      <c r="FO140">
        <f t="shared" si="299"/>
        <v>0</v>
      </c>
      <c r="FP140">
        <f t="shared" si="327"/>
        <v>49.800000000000004</v>
      </c>
      <c r="FQ140">
        <v>0</v>
      </c>
      <c r="FR140">
        <v>0</v>
      </c>
      <c r="FS140">
        <f t="shared" si="300"/>
        <v>0</v>
      </c>
      <c r="FT140">
        <f t="shared" si="328"/>
        <v>39.840000000000003</v>
      </c>
      <c r="FU140">
        <f t="shared" si="301"/>
        <v>7.0045999999999999</v>
      </c>
      <c r="FV140">
        <f t="shared" si="302"/>
        <v>2.7596600000000002</v>
      </c>
      <c r="FW140">
        <f t="shared" si="303"/>
        <v>4.2449399999999997</v>
      </c>
      <c r="FX140">
        <f t="shared" si="304"/>
        <v>0.13559738166666666</v>
      </c>
      <c r="GA140">
        <v>0</v>
      </c>
      <c r="GB140">
        <v>0</v>
      </c>
      <c r="GC140">
        <f t="shared" si="305"/>
        <v>0</v>
      </c>
      <c r="GD140">
        <f t="shared" si="337"/>
        <v>35.999999999999986</v>
      </c>
      <c r="GE140">
        <v>0</v>
      </c>
      <c r="GF140">
        <v>0</v>
      </c>
      <c r="GG140">
        <f t="shared" si="306"/>
        <v>0</v>
      </c>
      <c r="GH140">
        <f t="shared" si="329"/>
        <v>46.739999999999938</v>
      </c>
      <c r="GI140">
        <v>0</v>
      </c>
      <c r="GJ140">
        <v>0</v>
      </c>
      <c r="GK140">
        <v>0</v>
      </c>
      <c r="GL140">
        <f t="shared" si="307"/>
        <v>0</v>
      </c>
      <c r="GM140">
        <f t="shared" si="224"/>
        <v>39.029999999999887</v>
      </c>
      <c r="GN140">
        <f t="shared" si="308"/>
        <v>7.0045999999999999</v>
      </c>
      <c r="GO140">
        <f t="shared" si="309"/>
        <v>2.7596600000000002</v>
      </c>
      <c r="GP140">
        <f t="shared" si="310"/>
        <v>4.2449399999999997</v>
      </c>
      <c r="GQ140">
        <f t="shared" si="311"/>
        <v>0.13559738166666666</v>
      </c>
    </row>
    <row r="141" spans="1:199" x14ac:dyDescent="0.35">
      <c r="A141" s="10">
        <v>44641.729166666664</v>
      </c>
      <c r="B141">
        <v>6.8309999999999897</v>
      </c>
      <c r="C141">
        <v>-1.7622</v>
      </c>
      <c r="D141">
        <f t="shared" si="246"/>
        <v>1.7622</v>
      </c>
      <c r="F141">
        <v>0.23230000000000001</v>
      </c>
      <c r="H141">
        <v>0</v>
      </c>
      <c r="I141">
        <v>0</v>
      </c>
      <c r="J141">
        <f t="shared" si="247"/>
        <v>0</v>
      </c>
      <c r="K141">
        <f t="shared" si="332"/>
        <v>36.270999999999972</v>
      </c>
      <c r="L141">
        <v>0</v>
      </c>
      <c r="M141">
        <f t="shared" si="235"/>
        <v>0</v>
      </c>
      <c r="N141">
        <f t="shared" si="248"/>
        <v>0</v>
      </c>
      <c r="O141">
        <f t="shared" si="333"/>
        <v>42.578999999999965</v>
      </c>
      <c r="P141">
        <v>0</v>
      </c>
      <c r="Q141">
        <f t="shared" si="236"/>
        <v>0</v>
      </c>
      <c r="R141">
        <f t="shared" si="249"/>
        <v>0</v>
      </c>
      <c r="S141">
        <f t="shared" si="312"/>
        <v>41.527666666666633</v>
      </c>
      <c r="T141">
        <v>0</v>
      </c>
      <c r="U141">
        <f t="shared" si="237"/>
        <v>0</v>
      </c>
      <c r="V141">
        <f t="shared" si="250"/>
        <v>0</v>
      </c>
      <c r="W141">
        <f t="shared" si="313"/>
        <v>39.424999999999969</v>
      </c>
      <c r="X141">
        <f t="shared" si="251"/>
        <v>0</v>
      </c>
      <c r="Y141">
        <f t="shared" si="252"/>
        <v>6.8309999999999897</v>
      </c>
      <c r="Z141">
        <f t="shared" si="253"/>
        <v>5.0687999999999898</v>
      </c>
      <c r="AA141">
        <f t="shared" si="238"/>
        <v>1.7622</v>
      </c>
      <c r="AB141">
        <f t="shared" si="254"/>
        <v>9.8123519999999811E-2</v>
      </c>
      <c r="AD141" s="31"/>
      <c r="AE141">
        <v>0</v>
      </c>
      <c r="AF141" s="4">
        <v>2.2112195695273302E-28</v>
      </c>
      <c r="AG141">
        <f t="shared" si="255"/>
        <v>1.8426829746061085E-29</v>
      </c>
      <c r="AH141">
        <f t="shared" si="314"/>
        <v>35.99999999999681</v>
      </c>
      <c r="AI141">
        <v>0</v>
      </c>
      <c r="AJ141" s="4">
        <v>1.60293119996747E-40</v>
      </c>
      <c r="AK141">
        <f t="shared" si="256"/>
        <v>1.3357759999728914E-41</v>
      </c>
      <c r="AL141">
        <f t="shared" si="315"/>
        <v>42.57900024077459</v>
      </c>
      <c r="AM141">
        <v>0</v>
      </c>
      <c r="AN141" s="4">
        <v>-7.6798490535454998E-41</v>
      </c>
      <c r="AO141">
        <f t="shared" si="257"/>
        <v>-6.3998742112879156E-42</v>
      </c>
      <c r="AP141">
        <f t="shared" si="316"/>
        <v>41.527666902316909</v>
      </c>
      <c r="AQ141">
        <v>0</v>
      </c>
      <c r="AR141" s="4">
        <v>4.6560542653301102E-42</v>
      </c>
      <c r="AS141">
        <f t="shared" si="258"/>
        <v>3.8800452211084255E-43</v>
      </c>
      <c r="AT141">
        <f t="shared" si="317"/>
        <v>39.029999999995148</v>
      </c>
      <c r="AU141">
        <f t="shared" si="259"/>
        <v>6.8309999999999897</v>
      </c>
      <c r="AV141">
        <f t="shared" si="260"/>
        <v>5.0687999999999898</v>
      </c>
      <c r="AW141">
        <f t="shared" si="239"/>
        <v>1.7622</v>
      </c>
      <c r="AX141">
        <f t="shared" si="261"/>
        <v>9.8123519999999811E-2</v>
      </c>
      <c r="BB141">
        <v>0</v>
      </c>
      <c r="BC141" s="4">
        <v>1.5954887695706301E-18</v>
      </c>
      <c r="BD141">
        <f t="shared" si="262"/>
        <v>1.3295739746421919E-19</v>
      </c>
      <c r="BE141">
        <f t="shared" si="318"/>
        <v>36.000000001294673</v>
      </c>
      <c r="BF141">
        <v>0</v>
      </c>
      <c r="BG141" s="4">
        <v>2.0540299501899701E-18</v>
      </c>
      <c r="BH141">
        <f t="shared" si="263"/>
        <v>1.7116916251583085E-19</v>
      </c>
      <c r="BI141">
        <f t="shared" si="319"/>
        <v>42.57899999827756</v>
      </c>
      <c r="BJ141">
        <v>0</v>
      </c>
      <c r="BK141" s="4">
        <v>2.0540299501899701E-18</v>
      </c>
      <c r="BL141">
        <f t="shared" si="264"/>
        <v>1.7116916251583085E-19</v>
      </c>
      <c r="BM141">
        <f t="shared" si="320"/>
        <v>41.527666667968077</v>
      </c>
      <c r="BN141">
        <v>0</v>
      </c>
      <c r="BO141">
        <v>0</v>
      </c>
      <c r="BP141">
        <f t="shared" si="265"/>
        <v>0</v>
      </c>
      <c r="BQ141">
        <f t="shared" si="330"/>
        <v>39.030000457384091</v>
      </c>
      <c r="BR141">
        <f t="shared" si="266"/>
        <v>6.8309999999999897</v>
      </c>
      <c r="BS141">
        <f t="shared" si="267"/>
        <v>5.0687999999999898</v>
      </c>
      <c r="BT141">
        <f t="shared" si="268"/>
        <v>1.7622</v>
      </c>
      <c r="BU141">
        <f t="shared" si="269"/>
        <v>9.8123519999999811E-2</v>
      </c>
      <c r="BW141" s="11">
        <f t="shared" si="240"/>
        <v>5.0687999999999898</v>
      </c>
      <c r="BY141">
        <v>0</v>
      </c>
      <c r="BZ141">
        <v>0</v>
      </c>
      <c r="CA141">
        <f t="shared" si="270"/>
        <v>0</v>
      </c>
      <c r="CB141">
        <f t="shared" si="321"/>
        <v>36.000000003792408</v>
      </c>
      <c r="CC141">
        <v>0</v>
      </c>
      <c r="CD141" s="4">
        <v>5.8107322968238501E-13</v>
      </c>
      <c r="CE141">
        <f t="shared" si="271"/>
        <v>4.8422769140198749E-14</v>
      </c>
      <c r="CF141">
        <f t="shared" si="322"/>
        <v>42.57900000248582</v>
      </c>
      <c r="CG141">
        <v>0</v>
      </c>
      <c r="CH141" s="4">
        <v>5.8107322968238501E-13</v>
      </c>
      <c r="CI141">
        <f t="shared" si="272"/>
        <v>4.8422769140198749E-14</v>
      </c>
      <c r="CJ141">
        <f t="shared" si="323"/>
        <v>41.527666668923359</v>
      </c>
      <c r="CK141">
        <v>0</v>
      </c>
      <c r="CL141" s="4">
        <v>2.61252368882746E-39</v>
      </c>
      <c r="CM141">
        <f t="shared" si="273"/>
        <v>2.1771030740228831E-40</v>
      </c>
      <c r="CN141">
        <f t="shared" si="331"/>
        <v>39.03000000781357</v>
      </c>
      <c r="CO141">
        <f t="shared" si="274"/>
        <v>1.400176457065988E-12</v>
      </c>
      <c r="CP141">
        <f t="shared" si="241"/>
        <v>6.8310000000013567</v>
      </c>
      <c r="CQ141">
        <f t="shared" si="242"/>
        <v>5.0688000000013567</v>
      </c>
      <c r="CR141">
        <f t="shared" si="243"/>
        <v>1.7622</v>
      </c>
      <c r="CS141">
        <f t="shared" si="275"/>
        <v>9.8123520000026276E-2</v>
      </c>
      <c r="CX141" s="10">
        <v>44641.729166666664</v>
      </c>
      <c r="CY141">
        <v>6.8309999999999897</v>
      </c>
      <c r="CZ141">
        <v>-3.7006199999999998</v>
      </c>
      <c r="DA141">
        <f t="shared" si="276"/>
        <v>3.7006199999999998</v>
      </c>
      <c r="DC141" s="11">
        <v>0.23230000000000001</v>
      </c>
      <c r="DE141">
        <v>0</v>
      </c>
      <c r="DF141">
        <f t="shared" si="277"/>
        <v>0</v>
      </c>
      <c r="DG141">
        <f t="shared" si="278"/>
        <v>0</v>
      </c>
      <c r="DH141">
        <f t="shared" si="334"/>
        <v>36.270999999999972</v>
      </c>
      <c r="DI141">
        <v>0</v>
      </c>
      <c r="DJ141">
        <f t="shared" si="279"/>
        <v>0</v>
      </c>
      <c r="DK141">
        <f t="shared" si="280"/>
        <v>0</v>
      </c>
      <c r="DL141">
        <f t="shared" si="324"/>
        <v>42.578999999999965</v>
      </c>
      <c r="DM141">
        <v>0</v>
      </c>
      <c r="DN141">
        <f t="shared" si="281"/>
        <v>0</v>
      </c>
      <c r="DO141">
        <f t="shared" si="282"/>
        <v>0</v>
      </c>
      <c r="DP141">
        <f t="shared" si="233"/>
        <v>41.527666666666633</v>
      </c>
      <c r="DQ141">
        <v>0</v>
      </c>
      <c r="DR141">
        <f t="shared" si="283"/>
        <v>0</v>
      </c>
      <c r="DS141">
        <f t="shared" si="284"/>
        <v>0</v>
      </c>
      <c r="DT141">
        <f t="shared" si="325"/>
        <v>39.424999999999969</v>
      </c>
      <c r="DU141">
        <f t="shared" si="285"/>
        <v>0</v>
      </c>
      <c r="DV141">
        <f t="shared" si="244"/>
        <v>6.8309999999999897</v>
      </c>
      <c r="DW141">
        <f t="shared" si="245"/>
        <v>3.1303799999999899</v>
      </c>
      <c r="DX141">
        <f t="shared" si="286"/>
        <v>3.7006199999999998</v>
      </c>
      <c r="DY141">
        <f t="shared" si="287"/>
        <v>6.059893949999981E-2</v>
      </c>
      <c r="EB141">
        <v>0</v>
      </c>
      <c r="EC141" s="4">
        <v>-3.4939960087565697E-27</v>
      </c>
      <c r="ED141">
        <f t="shared" si="288"/>
        <v>-2.911663340630475E-28</v>
      </c>
      <c r="EE141">
        <f t="shared" si="335"/>
        <v>35.99999999999816</v>
      </c>
      <c r="EF141">
        <v>0</v>
      </c>
      <c r="EG141" s="4">
        <v>-8.4127707473076697E-41</v>
      </c>
      <c r="EH141">
        <f t="shared" si="289"/>
        <v>-7.0106422894230577E-42</v>
      </c>
      <c r="EI141">
        <f t="shared" si="326"/>
        <v>42.579000252892101</v>
      </c>
      <c r="EJ141">
        <v>0</v>
      </c>
      <c r="EK141" s="4">
        <v>-2.3650452999256701E-40</v>
      </c>
      <c r="EL141">
        <f t="shared" si="290"/>
        <v>-1.9708710832713917E-41</v>
      </c>
      <c r="EM141">
        <f t="shared" si="234"/>
        <v>41.527666913317951</v>
      </c>
      <c r="EN141">
        <v>0</v>
      </c>
      <c r="EO141" s="4">
        <v>-4.8061817600045799E-42</v>
      </c>
      <c r="EP141">
        <f t="shared" si="291"/>
        <v>-4.0051514666704824E-43</v>
      </c>
      <c r="EQ141">
        <f t="shared" si="223"/>
        <v>39.029999999995155</v>
      </c>
      <c r="ER141">
        <f t="shared" si="292"/>
        <v>-4.2096337454902357E-27</v>
      </c>
      <c r="ES141">
        <f t="shared" si="293"/>
        <v>6.8309999999999897</v>
      </c>
      <c r="ET141">
        <f t="shared" si="294"/>
        <v>3.1303799999999899</v>
      </c>
      <c r="EU141">
        <f t="shared" si="295"/>
        <v>3.7006199999999998</v>
      </c>
      <c r="EV141">
        <f t="shared" si="296"/>
        <v>6.059893949999981E-2</v>
      </c>
      <c r="FB141" s="10">
        <v>44641.729166666664</v>
      </c>
      <c r="FC141">
        <v>6.8309999999999897</v>
      </c>
      <c r="FD141">
        <v>-3.7006199999999998</v>
      </c>
      <c r="FE141">
        <f t="shared" si="297"/>
        <v>3.7006199999999998</v>
      </c>
      <c r="FG141" s="11">
        <v>0.23230000000000001</v>
      </c>
      <c r="FI141">
        <v>0</v>
      </c>
      <c r="FJ141">
        <v>0</v>
      </c>
      <c r="FK141">
        <f t="shared" si="298"/>
        <v>0</v>
      </c>
      <c r="FL141">
        <f t="shared" si="336"/>
        <v>36.520000000000003</v>
      </c>
      <c r="FM141">
        <v>0</v>
      </c>
      <c r="FN141">
        <v>0</v>
      </c>
      <c r="FO141">
        <f t="shared" si="299"/>
        <v>0</v>
      </c>
      <c r="FP141">
        <f t="shared" si="327"/>
        <v>49.800000000000004</v>
      </c>
      <c r="FQ141">
        <v>0</v>
      </c>
      <c r="FR141">
        <v>0</v>
      </c>
      <c r="FS141">
        <f t="shared" si="300"/>
        <v>0</v>
      </c>
      <c r="FT141">
        <f t="shared" si="328"/>
        <v>39.840000000000003</v>
      </c>
      <c r="FU141">
        <f t="shared" si="301"/>
        <v>6.8309999999999897</v>
      </c>
      <c r="FV141">
        <f t="shared" si="302"/>
        <v>3.1303799999999899</v>
      </c>
      <c r="FW141">
        <f t="shared" si="303"/>
        <v>3.7006199999999998</v>
      </c>
      <c r="FX141">
        <f t="shared" si="304"/>
        <v>0.13223677499999981</v>
      </c>
      <c r="GA141">
        <v>0</v>
      </c>
      <c r="GB141">
        <v>0</v>
      </c>
      <c r="GC141">
        <f t="shared" si="305"/>
        <v>0</v>
      </c>
      <c r="GD141">
        <f t="shared" si="337"/>
        <v>35.999999999999986</v>
      </c>
      <c r="GE141">
        <v>0</v>
      </c>
      <c r="GF141">
        <v>0</v>
      </c>
      <c r="GG141">
        <f t="shared" si="306"/>
        <v>0</v>
      </c>
      <c r="GH141">
        <f t="shared" si="329"/>
        <v>46.739999999999938</v>
      </c>
      <c r="GI141">
        <v>0</v>
      </c>
      <c r="GJ141">
        <v>0</v>
      </c>
      <c r="GK141">
        <v>0</v>
      </c>
      <c r="GL141">
        <f t="shared" si="307"/>
        <v>0</v>
      </c>
      <c r="GM141">
        <f t="shared" si="224"/>
        <v>39.029999999999887</v>
      </c>
      <c r="GN141">
        <f t="shared" si="308"/>
        <v>6.8309999999999897</v>
      </c>
      <c r="GO141">
        <f t="shared" si="309"/>
        <v>3.1303799999999899</v>
      </c>
      <c r="GP141">
        <f t="shared" si="310"/>
        <v>3.7006199999999998</v>
      </c>
      <c r="GQ141">
        <f t="shared" si="311"/>
        <v>0.13223677499999981</v>
      </c>
    </row>
    <row r="142" spans="1:199" x14ac:dyDescent="0.35">
      <c r="A142" s="10">
        <v>44641.732638888891</v>
      </c>
      <c r="B142">
        <v>6.8994</v>
      </c>
      <c r="C142">
        <v>-1.5553999999999999</v>
      </c>
      <c r="D142">
        <f t="shared" si="246"/>
        <v>1.5553999999999999</v>
      </c>
      <c r="F142">
        <v>0.23230000000000001</v>
      </c>
      <c r="H142">
        <v>0</v>
      </c>
      <c r="I142">
        <v>0</v>
      </c>
      <c r="J142">
        <f t="shared" si="247"/>
        <v>0</v>
      </c>
      <c r="K142">
        <f t="shared" si="332"/>
        <v>36.270999999999972</v>
      </c>
      <c r="L142">
        <v>0</v>
      </c>
      <c r="M142">
        <f t="shared" si="235"/>
        <v>0</v>
      </c>
      <c r="N142">
        <f t="shared" si="248"/>
        <v>0</v>
      </c>
      <c r="O142">
        <f t="shared" si="333"/>
        <v>42.578999999999965</v>
      </c>
      <c r="P142">
        <v>0</v>
      </c>
      <c r="Q142">
        <f t="shared" si="236"/>
        <v>0</v>
      </c>
      <c r="R142">
        <f t="shared" si="249"/>
        <v>0</v>
      </c>
      <c r="S142">
        <f t="shared" si="312"/>
        <v>41.527666666666633</v>
      </c>
      <c r="T142">
        <v>0</v>
      </c>
      <c r="U142">
        <f t="shared" si="237"/>
        <v>0</v>
      </c>
      <c r="V142">
        <f t="shared" si="250"/>
        <v>0</v>
      </c>
      <c r="W142">
        <f t="shared" si="313"/>
        <v>39.424999999999969</v>
      </c>
      <c r="X142">
        <f t="shared" si="251"/>
        <v>0</v>
      </c>
      <c r="Y142">
        <f t="shared" si="252"/>
        <v>6.8994</v>
      </c>
      <c r="Z142">
        <f t="shared" si="253"/>
        <v>5.3440000000000003</v>
      </c>
      <c r="AA142">
        <f t="shared" si="238"/>
        <v>1.5553999999999999</v>
      </c>
      <c r="AB142">
        <f t="shared" si="254"/>
        <v>0.10345093333333334</v>
      </c>
      <c r="AD142" s="31"/>
      <c r="AE142">
        <v>0</v>
      </c>
      <c r="AF142" s="4">
        <v>2.2112195695273302E-28</v>
      </c>
      <c r="AG142">
        <f t="shared" si="255"/>
        <v>1.8426829746061085E-29</v>
      </c>
      <c r="AH142">
        <f t="shared" si="314"/>
        <v>35.99999999999681</v>
      </c>
      <c r="AI142">
        <v>0</v>
      </c>
      <c r="AJ142" s="4">
        <v>4.8844411468678104E-41</v>
      </c>
      <c r="AK142">
        <f t="shared" si="256"/>
        <v>4.0703676223898422E-42</v>
      </c>
      <c r="AL142">
        <f t="shared" si="315"/>
        <v>42.57900024077459</v>
      </c>
      <c r="AM142">
        <v>0</v>
      </c>
      <c r="AN142" s="4">
        <v>8.3788600557394298E-41</v>
      </c>
      <c r="AO142">
        <f t="shared" si="257"/>
        <v>6.9823833797828581E-42</v>
      </c>
      <c r="AP142">
        <f t="shared" si="316"/>
        <v>41.527666902316909</v>
      </c>
      <c r="AQ142">
        <v>0</v>
      </c>
      <c r="AR142" s="4">
        <v>3.0354688765460397E-42</v>
      </c>
      <c r="AS142">
        <f t="shared" si="258"/>
        <v>2.5295573971216999E-43</v>
      </c>
      <c r="AT142">
        <f t="shared" si="317"/>
        <v>39.029999999995148</v>
      </c>
      <c r="AU142">
        <f t="shared" si="259"/>
        <v>6.8994</v>
      </c>
      <c r="AV142">
        <f t="shared" si="260"/>
        <v>5.3440000000000003</v>
      </c>
      <c r="AW142">
        <f t="shared" si="239"/>
        <v>1.5553999999999999</v>
      </c>
      <c r="AX142">
        <f t="shared" si="261"/>
        <v>0.10345093333333334</v>
      </c>
      <c r="BB142">
        <v>0</v>
      </c>
      <c r="BC142" s="4">
        <v>1.5954887695706301E-18</v>
      </c>
      <c r="BD142">
        <f t="shared" si="262"/>
        <v>1.3295739746421919E-19</v>
      </c>
      <c r="BE142">
        <f t="shared" si="318"/>
        <v>36.000000001294673</v>
      </c>
      <c r="BF142">
        <v>0</v>
      </c>
      <c r="BG142" s="4">
        <v>2.0540299501899701E-18</v>
      </c>
      <c r="BH142">
        <f t="shared" si="263"/>
        <v>1.7116916251583085E-19</v>
      </c>
      <c r="BI142">
        <f t="shared" si="319"/>
        <v>42.57899999827756</v>
      </c>
      <c r="BJ142">
        <v>0</v>
      </c>
      <c r="BK142" s="4">
        <v>2.0540299501899701E-18</v>
      </c>
      <c r="BL142">
        <f t="shared" si="264"/>
        <v>1.7116916251583085E-19</v>
      </c>
      <c r="BM142">
        <f t="shared" si="320"/>
        <v>41.527666667968077</v>
      </c>
      <c r="BN142">
        <v>0</v>
      </c>
      <c r="BO142" s="4">
        <v>-2.3857962581906602E-38</v>
      </c>
      <c r="BP142">
        <f t="shared" si="265"/>
        <v>-1.9881635484922167E-39</v>
      </c>
      <c r="BQ142">
        <f t="shared" si="330"/>
        <v>39.030000457384091</v>
      </c>
      <c r="BR142">
        <f t="shared" si="266"/>
        <v>6.8994</v>
      </c>
      <c r="BS142">
        <f t="shared" si="267"/>
        <v>5.3440000000000003</v>
      </c>
      <c r="BT142">
        <f t="shared" si="268"/>
        <v>1.5553999999999999</v>
      </c>
      <c r="BU142">
        <f t="shared" si="269"/>
        <v>0.10345093333333334</v>
      </c>
      <c r="BW142" s="11">
        <f t="shared" si="240"/>
        <v>5.3440000000000003</v>
      </c>
      <c r="BY142">
        <v>0</v>
      </c>
      <c r="BZ142">
        <v>0</v>
      </c>
      <c r="CA142">
        <f t="shared" si="270"/>
        <v>0</v>
      </c>
      <c r="CB142">
        <f t="shared" si="321"/>
        <v>36.000000003792408</v>
      </c>
      <c r="CC142">
        <v>0</v>
      </c>
      <c r="CD142" s="4">
        <v>5.81073229682384E-13</v>
      </c>
      <c r="CE142">
        <f t="shared" si="271"/>
        <v>4.8422769140198667E-14</v>
      </c>
      <c r="CF142">
        <f t="shared" si="322"/>
        <v>42.57900000248587</v>
      </c>
      <c r="CG142">
        <v>0</v>
      </c>
      <c r="CH142" s="4">
        <v>5.8107322968238501E-13</v>
      </c>
      <c r="CI142">
        <f t="shared" si="272"/>
        <v>4.8422769140198749E-14</v>
      </c>
      <c r="CJ142">
        <f t="shared" si="323"/>
        <v>41.527666668923409</v>
      </c>
      <c r="CK142">
        <v>0</v>
      </c>
      <c r="CL142" s="4">
        <v>2.8884247188405202E-34</v>
      </c>
      <c r="CM142">
        <f t="shared" si="273"/>
        <v>2.4070205990337668E-35</v>
      </c>
      <c r="CN142">
        <f t="shared" si="331"/>
        <v>39.03000000781357</v>
      </c>
      <c r="CO142">
        <f t="shared" si="274"/>
        <v>1.4001764570659868E-12</v>
      </c>
      <c r="CP142">
        <f t="shared" si="241"/>
        <v>6.8994000000013669</v>
      </c>
      <c r="CQ142">
        <f t="shared" si="242"/>
        <v>5.3440000000013672</v>
      </c>
      <c r="CR142">
        <f t="shared" si="243"/>
        <v>1.5553999999999999</v>
      </c>
      <c r="CS142">
        <f t="shared" si="275"/>
        <v>0.10345093333335979</v>
      </c>
      <c r="CX142" s="10">
        <v>44641.732638888891</v>
      </c>
      <c r="CY142">
        <v>6.8994</v>
      </c>
      <c r="CZ142">
        <v>-3.26634</v>
      </c>
      <c r="DA142">
        <f t="shared" si="276"/>
        <v>3.26634</v>
      </c>
      <c r="DC142" s="11">
        <v>0.23230000000000001</v>
      </c>
      <c r="DE142">
        <v>0</v>
      </c>
      <c r="DF142">
        <f t="shared" si="277"/>
        <v>0</v>
      </c>
      <c r="DG142">
        <f t="shared" si="278"/>
        <v>0</v>
      </c>
      <c r="DH142">
        <f t="shared" si="334"/>
        <v>36.270999999999972</v>
      </c>
      <c r="DI142">
        <v>0</v>
      </c>
      <c r="DJ142">
        <f t="shared" si="279"/>
        <v>0</v>
      </c>
      <c r="DK142">
        <f t="shared" si="280"/>
        <v>0</v>
      </c>
      <c r="DL142">
        <f t="shared" si="324"/>
        <v>42.578999999999965</v>
      </c>
      <c r="DM142">
        <v>0</v>
      </c>
      <c r="DN142">
        <f t="shared" si="281"/>
        <v>0</v>
      </c>
      <c r="DO142">
        <f t="shared" si="282"/>
        <v>0</v>
      </c>
      <c r="DP142">
        <f t="shared" si="233"/>
        <v>41.527666666666633</v>
      </c>
      <c r="DQ142">
        <v>0</v>
      </c>
      <c r="DR142">
        <f t="shared" si="283"/>
        <v>0</v>
      </c>
      <c r="DS142">
        <f t="shared" si="284"/>
        <v>0</v>
      </c>
      <c r="DT142">
        <f t="shared" si="325"/>
        <v>39.424999999999969</v>
      </c>
      <c r="DU142">
        <f t="shared" si="285"/>
        <v>0</v>
      </c>
      <c r="DV142">
        <f t="shared" si="244"/>
        <v>6.8994</v>
      </c>
      <c r="DW142">
        <f t="shared" si="245"/>
        <v>3.63306</v>
      </c>
      <c r="DX142">
        <f t="shared" si="286"/>
        <v>3.26634</v>
      </c>
      <c r="DY142">
        <f t="shared" si="287"/>
        <v>7.0329986499999997E-2</v>
      </c>
      <c r="EB142">
        <v>0</v>
      </c>
      <c r="EC142" s="4">
        <v>-3.4939958161635802E-27</v>
      </c>
      <c r="ED142">
        <f t="shared" si="288"/>
        <v>-2.9116631801363167E-28</v>
      </c>
      <c r="EE142">
        <f t="shared" si="335"/>
        <v>35.99999999999816</v>
      </c>
      <c r="EF142">
        <v>0</v>
      </c>
      <c r="EG142" s="4">
        <v>1.4066206683001901E-40</v>
      </c>
      <c r="EH142">
        <f t="shared" si="289"/>
        <v>1.1721838902501583E-41</v>
      </c>
      <c r="EI142">
        <f t="shared" si="326"/>
        <v>42.579000252892101</v>
      </c>
      <c r="EJ142">
        <v>0</v>
      </c>
      <c r="EK142" s="4">
        <v>6.5537868824202503E-41</v>
      </c>
      <c r="EL142">
        <f t="shared" si="290"/>
        <v>5.4614890686835419E-42</v>
      </c>
      <c r="EM142">
        <f t="shared" si="234"/>
        <v>41.527666913317951</v>
      </c>
      <c r="EN142">
        <v>0</v>
      </c>
      <c r="EO142" s="4">
        <v>8.8448021262504797E-43</v>
      </c>
      <c r="EP142">
        <f t="shared" si="291"/>
        <v>7.3706684385420658E-44</v>
      </c>
      <c r="EQ142">
        <f t="shared" si="223"/>
        <v>39.029999999995155</v>
      </c>
      <c r="ER142">
        <f t="shared" si="292"/>
        <v>-4.2096335134498477E-27</v>
      </c>
      <c r="ES142">
        <f t="shared" si="293"/>
        <v>6.8994</v>
      </c>
      <c r="ET142">
        <f t="shared" si="294"/>
        <v>3.63306</v>
      </c>
      <c r="EU142">
        <f t="shared" si="295"/>
        <v>3.26634</v>
      </c>
      <c r="EV142">
        <f t="shared" si="296"/>
        <v>7.0329986499999997E-2</v>
      </c>
      <c r="FB142" s="10">
        <v>44641.732638888891</v>
      </c>
      <c r="FC142">
        <v>6.8994</v>
      </c>
      <c r="FD142">
        <v>-3.26634</v>
      </c>
      <c r="FE142">
        <f t="shared" si="297"/>
        <v>3.26634</v>
      </c>
      <c r="FG142" s="11">
        <v>0.23230000000000001</v>
      </c>
      <c r="FI142">
        <v>0</v>
      </c>
      <c r="FJ142">
        <v>0</v>
      </c>
      <c r="FK142">
        <f t="shared" si="298"/>
        <v>0</v>
      </c>
      <c r="FL142">
        <f t="shared" si="336"/>
        <v>36.520000000000003</v>
      </c>
      <c r="FM142">
        <v>0</v>
      </c>
      <c r="FN142">
        <v>0</v>
      </c>
      <c r="FO142">
        <f t="shared" si="299"/>
        <v>0</v>
      </c>
      <c r="FP142">
        <f t="shared" si="327"/>
        <v>49.800000000000004</v>
      </c>
      <c r="FQ142">
        <v>0</v>
      </c>
      <c r="FR142">
        <v>0</v>
      </c>
      <c r="FS142">
        <f t="shared" si="300"/>
        <v>0</v>
      </c>
      <c r="FT142">
        <f t="shared" si="328"/>
        <v>39.840000000000003</v>
      </c>
      <c r="FU142">
        <f t="shared" si="301"/>
        <v>6.8994</v>
      </c>
      <c r="FV142">
        <f t="shared" si="302"/>
        <v>3.63306</v>
      </c>
      <c r="FW142">
        <f t="shared" si="303"/>
        <v>3.26634</v>
      </c>
      <c r="FX142">
        <f t="shared" si="304"/>
        <v>0.13356088500000002</v>
      </c>
      <c r="GA142">
        <v>0</v>
      </c>
      <c r="GB142">
        <v>0</v>
      </c>
      <c r="GC142">
        <f t="shared" si="305"/>
        <v>0</v>
      </c>
      <c r="GD142">
        <f t="shared" si="337"/>
        <v>35.999999999999986</v>
      </c>
      <c r="GE142">
        <v>0</v>
      </c>
      <c r="GF142">
        <v>0</v>
      </c>
      <c r="GG142">
        <f t="shared" si="306"/>
        <v>0</v>
      </c>
      <c r="GH142">
        <f t="shared" si="329"/>
        <v>46.739999999999938</v>
      </c>
      <c r="GI142">
        <v>0</v>
      </c>
      <c r="GJ142">
        <v>0</v>
      </c>
      <c r="GK142">
        <v>0</v>
      </c>
      <c r="GL142">
        <f t="shared" si="307"/>
        <v>0</v>
      </c>
      <c r="GM142">
        <f t="shared" si="224"/>
        <v>39.029999999999887</v>
      </c>
      <c r="GN142">
        <f t="shared" si="308"/>
        <v>6.8994</v>
      </c>
      <c r="GO142">
        <f t="shared" si="309"/>
        <v>3.63306</v>
      </c>
      <c r="GP142">
        <f t="shared" si="310"/>
        <v>3.26634</v>
      </c>
      <c r="GQ142">
        <f t="shared" si="311"/>
        <v>0.13356088500000002</v>
      </c>
    </row>
    <row r="143" spans="1:199" x14ac:dyDescent="0.35">
      <c r="A143" s="10">
        <v>44641.736111111109</v>
      </c>
      <c r="B143">
        <v>6.8579999999999997</v>
      </c>
      <c r="C143">
        <v>-1.3462000000000001</v>
      </c>
      <c r="D143">
        <f t="shared" si="246"/>
        <v>1.3462000000000001</v>
      </c>
      <c r="F143">
        <v>0.23230000000000001</v>
      </c>
      <c r="H143">
        <v>0</v>
      </c>
      <c r="I143">
        <v>0</v>
      </c>
      <c r="J143">
        <f t="shared" si="247"/>
        <v>0</v>
      </c>
      <c r="K143">
        <f t="shared" si="332"/>
        <v>36.270999999999972</v>
      </c>
      <c r="L143">
        <v>0</v>
      </c>
      <c r="M143">
        <f t="shared" si="235"/>
        <v>0</v>
      </c>
      <c r="N143">
        <f t="shared" si="248"/>
        <v>0</v>
      </c>
      <c r="O143">
        <f t="shared" si="333"/>
        <v>42.578999999999965</v>
      </c>
      <c r="P143">
        <v>0</v>
      </c>
      <c r="Q143">
        <f t="shared" si="236"/>
        <v>0</v>
      </c>
      <c r="R143">
        <f t="shared" si="249"/>
        <v>0</v>
      </c>
      <c r="S143">
        <f t="shared" si="312"/>
        <v>41.527666666666633</v>
      </c>
      <c r="T143">
        <v>0</v>
      </c>
      <c r="U143">
        <f t="shared" si="237"/>
        <v>0</v>
      </c>
      <c r="V143">
        <f t="shared" si="250"/>
        <v>0</v>
      </c>
      <c r="W143">
        <f t="shared" si="313"/>
        <v>39.424999999999969</v>
      </c>
      <c r="X143">
        <f t="shared" si="251"/>
        <v>0</v>
      </c>
      <c r="Y143">
        <f t="shared" si="252"/>
        <v>6.8579999999999997</v>
      </c>
      <c r="Z143">
        <f t="shared" si="253"/>
        <v>5.5117999999999991</v>
      </c>
      <c r="AA143">
        <f t="shared" si="238"/>
        <v>1.3462000000000001</v>
      </c>
      <c r="AB143">
        <f t="shared" si="254"/>
        <v>0.10669926166666667</v>
      </c>
      <c r="AD143" s="31"/>
      <c r="AE143">
        <v>0</v>
      </c>
      <c r="AF143" s="4">
        <v>2.2112195695273302E-28</v>
      </c>
      <c r="AG143">
        <f t="shared" si="255"/>
        <v>1.8426829746061085E-29</v>
      </c>
      <c r="AH143">
        <f t="shared" si="314"/>
        <v>35.99999999999681</v>
      </c>
      <c r="AI143">
        <v>0</v>
      </c>
      <c r="AJ143" s="4">
        <v>1.5011023798533799E-40</v>
      </c>
      <c r="AK143">
        <f t="shared" si="256"/>
        <v>1.2509186498778166E-41</v>
      </c>
      <c r="AL143">
        <f t="shared" si="315"/>
        <v>42.57900024077459</v>
      </c>
      <c r="AM143">
        <v>0</v>
      </c>
      <c r="AN143" s="4">
        <v>-6.5711622521094503E-41</v>
      </c>
      <c r="AO143">
        <f t="shared" si="257"/>
        <v>-5.4759685434245421E-42</v>
      </c>
      <c r="AP143">
        <f t="shared" si="316"/>
        <v>41.527666902316909</v>
      </c>
      <c r="AQ143">
        <v>0</v>
      </c>
      <c r="AR143" s="4">
        <v>-1.28938458952222E-42</v>
      </c>
      <c r="AS143">
        <f t="shared" si="258"/>
        <v>-1.0744871579351834E-43</v>
      </c>
      <c r="AT143">
        <f t="shared" si="317"/>
        <v>39.029999999995148</v>
      </c>
      <c r="AU143">
        <f t="shared" si="259"/>
        <v>6.8579999999999997</v>
      </c>
      <c r="AV143">
        <f t="shared" si="260"/>
        <v>5.5117999999999991</v>
      </c>
      <c r="AW143">
        <f t="shared" si="239"/>
        <v>1.3462000000000001</v>
      </c>
      <c r="AX143">
        <f t="shared" si="261"/>
        <v>0.10669926166666667</v>
      </c>
      <c r="BB143">
        <v>0</v>
      </c>
      <c r="BC143" s="4">
        <v>1.5954887695706301E-18</v>
      </c>
      <c r="BD143">
        <f t="shared" si="262"/>
        <v>1.3295739746421919E-19</v>
      </c>
      <c r="BE143">
        <f t="shared" si="318"/>
        <v>36.000000001294673</v>
      </c>
      <c r="BF143">
        <v>0</v>
      </c>
      <c r="BG143" s="4">
        <v>2.0540299501899701E-18</v>
      </c>
      <c r="BH143">
        <f t="shared" si="263"/>
        <v>1.7116916251583085E-19</v>
      </c>
      <c r="BI143">
        <f t="shared" si="319"/>
        <v>42.57899999827756</v>
      </c>
      <c r="BJ143">
        <v>0</v>
      </c>
      <c r="BK143" s="4">
        <v>2.0540299501899701E-18</v>
      </c>
      <c r="BL143">
        <f t="shared" si="264"/>
        <v>1.7116916251583085E-19</v>
      </c>
      <c r="BM143">
        <f t="shared" si="320"/>
        <v>41.527666667968077</v>
      </c>
      <c r="BN143">
        <v>0</v>
      </c>
      <c r="BO143" s="4">
        <v>2.08145974304593E-39</v>
      </c>
      <c r="BP143">
        <f t="shared" si="265"/>
        <v>1.7345497858716082E-40</v>
      </c>
      <c r="BQ143">
        <f t="shared" si="330"/>
        <v>39.030000457384091</v>
      </c>
      <c r="BR143">
        <f t="shared" si="266"/>
        <v>6.8579999999999997</v>
      </c>
      <c r="BS143">
        <f t="shared" si="267"/>
        <v>5.5117999999999991</v>
      </c>
      <c r="BT143">
        <f t="shared" si="268"/>
        <v>1.3462000000000001</v>
      </c>
      <c r="BU143">
        <f t="shared" si="269"/>
        <v>0.10669926166666667</v>
      </c>
      <c r="BW143" s="11">
        <f t="shared" si="240"/>
        <v>5.5117999999999991</v>
      </c>
      <c r="BY143">
        <v>0</v>
      </c>
      <c r="BZ143" s="4">
        <v>1.3684555315672001E-48</v>
      </c>
      <c r="CA143">
        <f t="shared" si="270"/>
        <v>1.1403796096393333E-49</v>
      </c>
      <c r="CB143">
        <f t="shared" si="321"/>
        <v>36.000000003792408</v>
      </c>
      <c r="CC143">
        <v>0</v>
      </c>
      <c r="CD143" s="4">
        <v>5.81073229682384E-13</v>
      </c>
      <c r="CE143">
        <f t="shared" si="271"/>
        <v>4.8422769140198667E-14</v>
      </c>
      <c r="CF143">
        <f t="shared" si="322"/>
        <v>42.57900000248592</v>
      </c>
      <c r="CG143">
        <v>0</v>
      </c>
      <c r="CH143" s="4">
        <v>5.81073229682384E-13</v>
      </c>
      <c r="CI143">
        <f t="shared" si="272"/>
        <v>4.8422769140198667E-14</v>
      </c>
      <c r="CJ143">
        <f t="shared" si="323"/>
        <v>41.527666668923459</v>
      </c>
      <c r="CK143">
        <v>0</v>
      </c>
      <c r="CL143" s="4">
        <v>-9.6311360247514499E-35</v>
      </c>
      <c r="CM143">
        <f t="shared" si="273"/>
        <v>-8.0259466872928758E-36</v>
      </c>
      <c r="CN143">
        <f t="shared" si="331"/>
        <v>39.03000000781357</v>
      </c>
      <c r="CO143">
        <f t="shared" si="274"/>
        <v>1.4001764570659856E-12</v>
      </c>
      <c r="CP143">
        <f t="shared" si="241"/>
        <v>6.8580000000013666</v>
      </c>
      <c r="CQ143">
        <f t="shared" si="242"/>
        <v>5.5118000000013669</v>
      </c>
      <c r="CR143">
        <f t="shared" si="243"/>
        <v>1.3462000000000001</v>
      </c>
      <c r="CS143">
        <f t="shared" si="275"/>
        <v>0.10669926166669312</v>
      </c>
      <c r="CX143" s="10">
        <v>44641.736111111109</v>
      </c>
      <c r="CY143">
        <v>6.8579999999999997</v>
      </c>
      <c r="CZ143">
        <v>-2.8270200000000001</v>
      </c>
      <c r="DA143">
        <f t="shared" si="276"/>
        <v>2.8270200000000001</v>
      </c>
      <c r="DC143" s="11">
        <v>0.23230000000000001</v>
      </c>
      <c r="DE143">
        <v>0</v>
      </c>
      <c r="DF143">
        <f t="shared" si="277"/>
        <v>0</v>
      </c>
      <c r="DG143">
        <f t="shared" si="278"/>
        <v>0</v>
      </c>
      <c r="DH143">
        <f t="shared" si="334"/>
        <v>36.270999999999972</v>
      </c>
      <c r="DI143">
        <v>0</v>
      </c>
      <c r="DJ143">
        <f t="shared" si="279"/>
        <v>0</v>
      </c>
      <c r="DK143">
        <f t="shared" si="280"/>
        <v>0</v>
      </c>
      <c r="DL143">
        <f t="shared" si="324"/>
        <v>42.578999999999965</v>
      </c>
      <c r="DM143">
        <v>0</v>
      </c>
      <c r="DN143">
        <f t="shared" si="281"/>
        <v>0</v>
      </c>
      <c r="DO143">
        <f t="shared" si="282"/>
        <v>0</v>
      </c>
      <c r="DP143">
        <f t="shared" si="233"/>
        <v>41.527666666666633</v>
      </c>
      <c r="DQ143">
        <v>0</v>
      </c>
      <c r="DR143">
        <f t="shared" si="283"/>
        <v>0</v>
      </c>
      <c r="DS143">
        <f t="shared" si="284"/>
        <v>0</v>
      </c>
      <c r="DT143">
        <f t="shared" si="325"/>
        <v>39.424999999999969</v>
      </c>
      <c r="DU143">
        <f t="shared" si="285"/>
        <v>0</v>
      </c>
      <c r="DV143">
        <f t="shared" si="244"/>
        <v>6.8579999999999997</v>
      </c>
      <c r="DW143">
        <f t="shared" si="245"/>
        <v>4.0309799999999996</v>
      </c>
      <c r="DX143">
        <f t="shared" si="286"/>
        <v>2.8270200000000001</v>
      </c>
      <c r="DY143">
        <f t="shared" si="287"/>
        <v>7.803305449999999E-2</v>
      </c>
      <c r="EB143">
        <v>0</v>
      </c>
      <c r="EC143" s="4">
        <v>-3.4939959124600703E-27</v>
      </c>
      <c r="ED143">
        <f t="shared" si="288"/>
        <v>-2.9116632603833921E-28</v>
      </c>
      <c r="EE143">
        <f t="shared" si="335"/>
        <v>35.99999999999816</v>
      </c>
      <c r="EF143">
        <v>0</v>
      </c>
      <c r="EG143" s="4">
        <v>-3.0273458010223002E-40</v>
      </c>
      <c r="EH143">
        <f t="shared" si="289"/>
        <v>-2.522788167518584E-41</v>
      </c>
      <c r="EI143">
        <f t="shared" si="326"/>
        <v>42.579000252892101</v>
      </c>
      <c r="EJ143">
        <v>0</v>
      </c>
      <c r="EK143" s="4">
        <v>1.71053249384949E-40</v>
      </c>
      <c r="EL143">
        <f t="shared" si="290"/>
        <v>1.4254437448745752E-41</v>
      </c>
      <c r="EM143">
        <f t="shared" si="234"/>
        <v>41.527666913317951</v>
      </c>
      <c r="EN143">
        <v>0</v>
      </c>
      <c r="EO143" s="4">
        <v>-2.3115240613244899E-42</v>
      </c>
      <c r="EP143">
        <f t="shared" si="291"/>
        <v>-1.9262700511037417E-43</v>
      </c>
      <c r="EQ143">
        <f t="shared" si="223"/>
        <v>39.029999999995155</v>
      </c>
      <c r="ER143">
        <f t="shared" si="292"/>
        <v>-4.2096336294701263E-27</v>
      </c>
      <c r="ES143">
        <f t="shared" si="293"/>
        <v>6.8579999999999997</v>
      </c>
      <c r="ET143">
        <f t="shared" si="294"/>
        <v>4.0309799999999996</v>
      </c>
      <c r="EU143">
        <f t="shared" si="295"/>
        <v>2.8270200000000001</v>
      </c>
      <c r="EV143">
        <f t="shared" si="296"/>
        <v>7.803305449999999E-2</v>
      </c>
      <c r="FB143" s="10">
        <v>44641.736111111109</v>
      </c>
      <c r="FC143">
        <v>6.8579999999999997</v>
      </c>
      <c r="FD143">
        <v>-2.8270200000000001</v>
      </c>
      <c r="FE143">
        <f t="shared" si="297"/>
        <v>2.8270200000000001</v>
      </c>
      <c r="FG143" s="11">
        <v>0.23230000000000001</v>
      </c>
      <c r="FI143">
        <v>0</v>
      </c>
      <c r="FJ143">
        <v>0</v>
      </c>
      <c r="FK143">
        <f t="shared" si="298"/>
        <v>0</v>
      </c>
      <c r="FL143">
        <f t="shared" si="336"/>
        <v>36.520000000000003</v>
      </c>
      <c r="FM143">
        <v>0</v>
      </c>
      <c r="FN143">
        <v>0</v>
      </c>
      <c r="FO143">
        <f t="shared" si="299"/>
        <v>0</v>
      </c>
      <c r="FP143">
        <f t="shared" si="327"/>
        <v>49.800000000000004</v>
      </c>
      <c r="FQ143">
        <v>0</v>
      </c>
      <c r="FR143">
        <v>0</v>
      </c>
      <c r="FS143">
        <f t="shared" si="300"/>
        <v>0</v>
      </c>
      <c r="FT143">
        <f t="shared" si="328"/>
        <v>39.840000000000003</v>
      </c>
      <c r="FU143">
        <f t="shared" si="301"/>
        <v>6.8579999999999997</v>
      </c>
      <c r="FV143">
        <f t="shared" si="302"/>
        <v>4.0309799999999996</v>
      </c>
      <c r="FW143">
        <f t="shared" si="303"/>
        <v>2.8270200000000001</v>
      </c>
      <c r="FX143">
        <f t="shared" si="304"/>
        <v>0.13275945</v>
      </c>
      <c r="GA143">
        <v>0</v>
      </c>
      <c r="GB143">
        <v>0</v>
      </c>
      <c r="GC143">
        <f t="shared" si="305"/>
        <v>0</v>
      </c>
      <c r="GD143">
        <f t="shared" si="337"/>
        <v>35.999999999999986</v>
      </c>
      <c r="GE143">
        <v>0</v>
      </c>
      <c r="GF143">
        <v>0</v>
      </c>
      <c r="GG143">
        <f t="shared" si="306"/>
        <v>0</v>
      </c>
      <c r="GH143">
        <f t="shared" si="329"/>
        <v>46.739999999999938</v>
      </c>
      <c r="GI143">
        <v>0</v>
      </c>
      <c r="GJ143">
        <v>0</v>
      </c>
      <c r="GK143">
        <v>0</v>
      </c>
      <c r="GL143">
        <f t="shared" si="307"/>
        <v>0</v>
      </c>
      <c r="GM143">
        <f t="shared" si="224"/>
        <v>39.029999999999887</v>
      </c>
      <c r="GN143">
        <f t="shared" si="308"/>
        <v>6.8579999999999997</v>
      </c>
      <c r="GO143">
        <f t="shared" si="309"/>
        <v>4.0309799999999996</v>
      </c>
      <c r="GP143">
        <f t="shared" si="310"/>
        <v>2.8270200000000001</v>
      </c>
      <c r="GQ143">
        <f t="shared" si="311"/>
        <v>0.13275945</v>
      </c>
    </row>
    <row r="144" spans="1:199" x14ac:dyDescent="0.35">
      <c r="A144" s="10">
        <v>44641.739583333336</v>
      </c>
      <c r="B144">
        <v>7.0343999999999998</v>
      </c>
      <c r="C144">
        <v>-1.0256000000000001</v>
      </c>
      <c r="D144">
        <f t="shared" si="246"/>
        <v>1.0256000000000001</v>
      </c>
      <c r="F144">
        <v>0.23230000000000001</v>
      </c>
      <c r="H144">
        <v>0</v>
      </c>
      <c r="I144">
        <v>0</v>
      </c>
      <c r="J144">
        <f t="shared" si="247"/>
        <v>0</v>
      </c>
      <c r="K144">
        <f t="shared" si="332"/>
        <v>36.270999999999972</v>
      </c>
      <c r="L144">
        <v>0</v>
      </c>
      <c r="M144">
        <f t="shared" si="235"/>
        <v>0</v>
      </c>
      <c r="N144">
        <f t="shared" si="248"/>
        <v>0</v>
      </c>
      <c r="O144">
        <f t="shared" si="333"/>
        <v>42.578999999999965</v>
      </c>
      <c r="P144">
        <v>0</v>
      </c>
      <c r="Q144">
        <f t="shared" si="236"/>
        <v>0</v>
      </c>
      <c r="R144">
        <f t="shared" si="249"/>
        <v>0</v>
      </c>
      <c r="S144">
        <f t="shared" si="312"/>
        <v>41.527666666666633</v>
      </c>
      <c r="T144">
        <v>0</v>
      </c>
      <c r="U144">
        <f t="shared" si="237"/>
        <v>0</v>
      </c>
      <c r="V144">
        <f t="shared" si="250"/>
        <v>0</v>
      </c>
      <c r="W144">
        <f t="shared" si="313"/>
        <v>39.424999999999969</v>
      </c>
      <c r="X144">
        <f t="shared" si="251"/>
        <v>0</v>
      </c>
      <c r="Y144">
        <f t="shared" si="252"/>
        <v>7.0343999999999998</v>
      </c>
      <c r="Z144">
        <f t="shared" si="253"/>
        <v>6.0087999999999999</v>
      </c>
      <c r="AA144">
        <f t="shared" si="238"/>
        <v>1.0256000000000001</v>
      </c>
      <c r="AB144">
        <f t="shared" si="254"/>
        <v>0.11632035333333335</v>
      </c>
      <c r="AD144" s="31"/>
      <c r="AE144">
        <v>0</v>
      </c>
      <c r="AF144" s="4">
        <v>2.2112195695273302E-28</v>
      </c>
      <c r="AG144">
        <f t="shared" si="255"/>
        <v>1.8426829746061085E-29</v>
      </c>
      <c r="AH144">
        <f t="shared" si="314"/>
        <v>35.99999999999681</v>
      </c>
      <c r="AI144">
        <v>0</v>
      </c>
      <c r="AJ144" s="4">
        <v>1.2250031773039099E-40</v>
      </c>
      <c r="AK144">
        <f t="shared" si="256"/>
        <v>1.0208359810865916E-41</v>
      </c>
      <c r="AL144">
        <f t="shared" si="315"/>
        <v>42.57900024077459</v>
      </c>
      <c r="AM144">
        <v>0</v>
      </c>
      <c r="AN144" s="4">
        <v>-1.0220577860332301E-40</v>
      </c>
      <c r="AO144">
        <f t="shared" si="257"/>
        <v>-8.5171482169435839E-42</v>
      </c>
      <c r="AP144">
        <f t="shared" si="316"/>
        <v>41.527666902316909</v>
      </c>
      <c r="AQ144">
        <v>0</v>
      </c>
      <c r="AR144" s="4">
        <v>-1.3918462875231699E-42</v>
      </c>
      <c r="AS144">
        <f t="shared" si="258"/>
        <v>-1.1598719062693083E-43</v>
      </c>
      <c r="AT144">
        <f t="shared" si="317"/>
        <v>39.029999999995148</v>
      </c>
      <c r="AU144">
        <f t="shared" si="259"/>
        <v>7.0343999999999998</v>
      </c>
      <c r="AV144">
        <f t="shared" si="260"/>
        <v>6.0087999999999999</v>
      </c>
      <c r="AW144">
        <f t="shared" si="239"/>
        <v>1.0256000000000001</v>
      </c>
      <c r="AX144">
        <f t="shared" si="261"/>
        <v>0.11632035333333335</v>
      </c>
      <c r="BB144">
        <v>0</v>
      </c>
      <c r="BC144" s="4">
        <v>1.5954887695706301E-18</v>
      </c>
      <c r="BD144">
        <f t="shared" si="262"/>
        <v>1.3295739746421919E-19</v>
      </c>
      <c r="BE144">
        <f t="shared" si="318"/>
        <v>36.000000001294673</v>
      </c>
      <c r="BF144">
        <v>0</v>
      </c>
      <c r="BG144" s="4">
        <v>2.0540299501899701E-18</v>
      </c>
      <c r="BH144">
        <f t="shared" si="263"/>
        <v>1.7116916251583085E-19</v>
      </c>
      <c r="BI144">
        <f t="shared" si="319"/>
        <v>42.57899999827756</v>
      </c>
      <c r="BJ144">
        <v>0</v>
      </c>
      <c r="BK144" s="4">
        <v>2.0540299501899701E-18</v>
      </c>
      <c r="BL144">
        <f t="shared" si="264"/>
        <v>1.7116916251583085E-19</v>
      </c>
      <c r="BM144">
        <f t="shared" si="320"/>
        <v>41.527666667968077</v>
      </c>
      <c r="BN144">
        <v>0</v>
      </c>
      <c r="BO144" s="4">
        <v>9.519055132633841E-38</v>
      </c>
      <c r="BP144">
        <f t="shared" si="265"/>
        <v>7.9325459438615351E-39</v>
      </c>
      <c r="BQ144">
        <f t="shared" si="330"/>
        <v>39.030000457384091</v>
      </c>
      <c r="BR144">
        <f t="shared" si="266"/>
        <v>7.0343999999999998</v>
      </c>
      <c r="BS144">
        <f t="shared" si="267"/>
        <v>6.0087999999999999</v>
      </c>
      <c r="BT144">
        <f t="shared" si="268"/>
        <v>1.0256000000000001</v>
      </c>
      <c r="BU144">
        <f t="shared" si="269"/>
        <v>0.11632035333333335</v>
      </c>
      <c r="BW144" s="11">
        <f t="shared" si="240"/>
        <v>6.0087999999999999</v>
      </c>
      <c r="BY144">
        <v>0</v>
      </c>
      <c r="BZ144">
        <v>0</v>
      </c>
      <c r="CA144">
        <f t="shared" si="270"/>
        <v>0</v>
      </c>
      <c r="CB144">
        <f t="shared" si="321"/>
        <v>36.000000003792408</v>
      </c>
      <c r="CC144">
        <v>0</v>
      </c>
      <c r="CD144" s="4">
        <v>5.8107322968242298E-13</v>
      </c>
      <c r="CE144">
        <f t="shared" si="271"/>
        <v>4.8422769140201917E-14</v>
      </c>
      <c r="CF144">
        <f t="shared" si="322"/>
        <v>42.579000002485969</v>
      </c>
      <c r="CG144">
        <v>0</v>
      </c>
      <c r="CH144" s="4">
        <v>5.8107322968242298E-13</v>
      </c>
      <c r="CI144">
        <f t="shared" si="272"/>
        <v>4.8422769140201917E-14</v>
      </c>
      <c r="CJ144">
        <f t="shared" si="323"/>
        <v>41.527666668923509</v>
      </c>
      <c r="CK144">
        <v>0</v>
      </c>
      <c r="CL144" s="4">
        <v>-3.3848247119440802E-38</v>
      </c>
      <c r="CM144">
        <f t="shared" si="273"/>
        <v>-2.8206872599534001E-39</v>
      </c>
      <c r="CN144">
        <f t="shared" si="331"/>
        <v>39.03000000781357</v>
      </c>
      <c r="CO144">
        <f t="shared" si="274"/>
        <v>1.4001764570660795E-12</v>
      </c>
      <c r="CP144">
        <f t="shared" si="241"/>
        <v>7.0344000000013667</v>
      </c>
      <c r="CQ144">
        <f t="shared" si="242"/>
        <v>6.0088000000013668</v>
      </c>
      <c r="CR144">
        <f t="shared" si="243"/>
        <v>1.0256000000000001</v>
      </c>
      <c r="CS144">
        <f t="shared" si="275"/>
        <v>0.1163203533333598</v>
      </c>
      <c r="CX144" s="10">
        <v>44641.739583333336</v>
      </c>
      <c r="CY144">
        <v>7.0343999999999998</v>
      </c>
      <c r="CZ144">
        <v>-2.1537600000000001</v>
      </c>
      <c r="DA144">
        <f t="shared" si="276"/>
        <v>2.1537600000000001</v>
      </c>
      <c r="DC144" s="11">
        <v>0.23230000000000001</v>
      </c>
      <c r="DE144">
        <v>0</v>
      </c>
      <c r="DF144">
        <f t="shared" si="277"/>
        <v>0</v>
      </c>
      <c r="DG144">
        <f t="shared" si="278"/>
        <v>0</v>
      </c>
      <c r="DH144">
        <f t="shared" si="334"/>
        <v>36.270999999999972</v>
      </c>
      <c r="DI144">
        <v>0</v>
      </c>
      <c r="DJ144">
        <f t="shared" si="279"/>
        <v>0</v>
      </c>
      <c r="DK144">
        <f t="shared" si="280"/>
        <v>0</v>
      </c>
      <c r="DL144">
        <f t="shared" si="324"/>
        <v>42.578999999999965</v>
      </c>
      <c r="DM144">
        <v>0</v>
      </c>
      <c r="DN144">
        <f t="shared" si="281"/>
        <v>0</v>
      </c>
      <c r="DO144">
        <f t="shared" si="282"/>
        <v>0</v>
      </c>
      <c r="DP144">
        <f t="shared" si="233"/>
        <v>41.527666666666633</v>
      </c>
      <c r="DQ144">
        <v>0</v>
      </c>
      <c r="DR144">
        <f t="shared" si="283"/>
        <v>0</v>
      </c>
      <c r="DS144">
        <f t="shared" si="284"/>
        <v>0</v>
      </c>
      <c r="DT144">
        <f t="shared" si="325"/>
        <v>39.424999999999969</v>
      </c>
      <c r="DU144">
        <f t="shared" si="285"/>
        <v>0</v>
      </c>
      <c r="DV144">
        <f t="shared" si="244"/>
        <v>7.0343999999999998</v>
      </c>
      <c r="DW144">
        <f t="shared" si="245"/>
        <v>4.8806399999999996</v>
      </c>
      <c r="DX144">
        <f t="shared" si="286"/>
        <v>2.1537600000000001</v>
      </c>
      <c r="DY144">
        <f t="shared" si="287"/>
        <v>9.4481056000000008E-2</v>
      </c>
      <c r="EB144">
        <v>0</v>
      </c>
      <c r="EC144" s="4">
        <v>-6.6052096855027904E-27</v>
      </c>
      <c r="ED144">
        <f t="shared" si="288"/>
        <v>-5.5043414045856581E-28</v>
      </c>
      <c r="EE144">
        <f t="shared" si="335"/>
        <v>35.99999999999816</v>
      </c>
      <c r="EF144">
        <v>0</v>
      </c>
      <c r="EG144" s="4">
        <v>-4.5412294977687101E-41</v>
      </c>
      <c r="EH144">
        <f t="shared" si="289"/>
        <v>-3.7843579148072593E-42</v>
      </c>
      <c r="EI144">
        <f t="shared" si="326"/>
        <v>42.579000252892101</v>
      </c>
      <c r="EJ144">
        <v>0</v>
      </c>
      <c r="EK144" s="4">
        <v>-1.6860950314904201E-41</v>
      </c>
      <c r="EL144">
        <f t="shared" si="290"/>
        <v>-1.4050791929086835E-42</v>
      </c>
      <c r="EM144">
        <f t="shared" si="234"/>
        <v>41.527666913317951</v>
      </c>
      <c r="EN144">
        <v>0</v>
      </c>
      <c r="EO144" s="4">
        <v>-1.26120751211578E-42</v>
      </c>
      <c r="EP144">
        <f t="shared" si="291"/>
        <v>-1.0510062600964834E-43</v>
      </c>
      <c r="EQ144">
        <f t="shared" si="223"/>
        <v>39.029999999995155</v>
      </c>
      <c r="ER144">
        <f t="shared" si="292"/>
        <v>-7.9580839584371751E-27</v>
      </c>
      <c r="ES144">
        <f t="shared" si="293"/>
        <v>7.0343999999999998</v>
      </c>
      <c r="ET144">
        <f t="shared" si="294"/>
        <v>4.8806399999999996</v>
      </c>
      <c r="EU144">
        <f t="shared" si="295"/>
        <v>2.1537600000000001</v>
      </c>
      <c r="EV144">
        <f t="shared" si="296"/>
        <v>9.4481056000000008E-2</v>
      </c>
      <c r="FB144" s="10">
        <v>44641.739583333336</v>
      </c>
      <c r="FC144">
        <v>7.0343999999999998</v>
      </c>
      <c r="FD144">
        <v>-2.1537600000000001</v>
      </c>
      <c r="FE144">
        <f t="shared" si="297"/>
        <v>2.1537600000000001</v>
      </c>
      <c r="FG144" s="11">
        <v>0.23230000000000001</v>
      </c>
      <c r="FI144">
        <v>0</v>
      </c>
      <c r="FJ144">
        <v>0</v>
      </c>
      <c r="FK144">
        <f t="shared" si="298"/>
        <v>0</v>
      </c>
      <c r="FL144">
        <f t="shared" si="336"/>
        <v>36.520000000000003</v>
      </c>
      <c r="FM144">
        <v>0</v>
      </c>
      <c r="FN144">
        <v>0</v>
      </c>
      <c r="FO144">
        <f t="shared" si="299"/>
        <v>0</v>
      </c>
      <c r="FP144">
        <f t="shared" si="327"/>
        <v>49.800000000000004</v>
      </c>
      <c r="FQ144">
        <v>0</v>
      </c>
      <c r="FR144">
        <v>0</v>
      </c>
      <c r="FS144">
        <f t="shared" si="300"/>
        <v>0</v>
      </c>
      <c r="FT144">
        <f t="shared" si="328"/>
        <v>39.840000000000003</v>
      </c>
      <c r="FU144">
        <f t="shared" si="301"/>
        <v>7.0343999999999998</v>
      </c>
      <c r="FV144">
        <f t="shared" si="302"/>
        <v>4.8806399999999996</v>
      </c>
      <c r="FW144">
        <f t="shared" si="303"/>
        <v>2.1537600000000001</v>
      </c>
      <c r="FX144">
        <f t="shared" si="304"/>
        <v>0.13617425999999999</v>
      </c>
      <c r="GA144">
        <v>0</v>
      </c>
      <c r="GB144">
        <v>0</v>
      </c>
      <c r="GC144">
        <f t="shared" si="305"/>
        <v>0</v>
      </c>
      <c r="GD144">
        <f t="shared" si="337"/>
        <v>35.999999999999986</v>
      </c>
      <c r="GE144">
        <v>0</v>
      </c>
      <c r="GF144">
        <v>0</v>
      </c>
      <c r="GG144">
        <f t="shared" si="306"/>
        <v>0</v>
      </c>
      <c r="GH144">
        <f t="shared" si="329"/>
        <v>46.739999999999938</v>
      </c>
      <c r="GI144">
        <v>0</v>
      </c>
      <c r="GJ144">
        <v>0</v>
      </c>
      <c r="GK144">
        <v>0</v>
      </c>
      <c r="GL144">
        <f t="shared" si="307"/>
        <v>0</v>
      </c>
      <c r="GM144">
        <f t="shared" si="224"/>
        <v>39.029999999999887</v>
      </c>
      <c r="GN144">
        <f t="shared" si="308"/>
        <v>7.0343999999999998</v>
      </c>
      <c r="GO144">
        <f t="shared" si="309"/>
        <v>4.8806399999999996</v>
      </c>
      <c r="GP144">
        <f t="shared" si="310"/>
        <v>2.1537600000000001</v>
      </c>
      <c r="GQ144">
        <f t="shared" si="311"/>
        <v>0.13617425999999999</v>
      </c>
    </row>
    <row r="145" spans="1:199" x14ac:dyDescent="0.35">
      <c r="A145" s="10">
        <v>44641.743055555555</v>
      </c>
      <c r="B145">
        <v>6.9412000000000003</v>
      </c>
      <c r="C145">
        <v>-0.91279999999999994</v>
      </c>
      <c r="D145">
        <f t="shared" si="246"/>
        <v>0.91279999999999994</v>
      </c>
      <c r="F145">
        <v>0.23230000000000001</v>
      </c>
      <c r="H145">
        <v>0</v>
      </c>
      <c r="I145">
        <v>0</v>
      </c>
      <c r="J145">
        <f t="shared" si="247"/>
        <v>0</v>
      </c>
      <c r="K145">
        <f t="shared" si="332"/>
        <v>36.270999999999972</v>
      </c>
      <c r="L145">
        <v>0</v>
      </c>
      <c r="M145">
        <f t="shared" si="235"/>
        <v>0</v>
      </c>
      <c r="N145">
        <f t="shared" si="248"/>
        <v>0</v>
      </c>
      <c r="O145">
        <f t="shared" si="333"/>
        <v>42.578999999999965</v>
      </c>
      <c r="P145">
        <v>0</v>
      </c>
      <c r="Q145">
        <f t="shared" si="236"/>
        <v>0</v>
      </c>
      <c r="R145">
        <f t="shared" si="249"/>
        <v>0</v>
      </c>
      <c r="S145">
        <f t="shared" si="312"/>
        <v>41.527666666666633</v>
      </c>
      <c r="T145">
        <v>0</v>
      </c>
      <c r="U145">
        <f t="shared" si="237"/>
        <v>0</v>
      </c>
      <c r="V145">
        <f t="shared" si="250"/>
        <v>0</v>
      </c>
      <c r="W145">
        <f t="shared" si="313"/>
        <v>39.424999999999969</v>
      </c>
      <c r="X145">
        <f t="shared" si="251"/>
        <v>0</v>
      </c>
      <c r="Y145">
        <f t="shared" si="252"/>
        <v>6.9412000000000003</v>
      </c>
      <c r="Z145">
        <f t="shared" si="253"/>
        <v>6.0284000000000004</v>
      </c>
      <c r="AA145">
        <f t="shared" si="238"/>
        <v>0.91279999999999994</v>
      </c>
      <c r="AB145">
        <f t="shared" si="254"/>
        <v>0.11669977666666669</v>
      </c>
      <c r="AD145" s="31"/>
      <c r="AE145">
        <v>0</v>
      </c>
      <c r="AF145" s="4">
        <v>2.2112195695273302E-28</v>
      </c>
      <c r="AG145" s="4">
        <f>AF145*5*60/3600</f>
        <v>1.8426829746061085E-29</v>
      </c>
      <c r="AH145">
        <f t="shared" si="314"/>
        <v>35.99999999999681</v>
      </c>
      <c r="AI145">
        <v>0</v>
      </c>
      <c r="AJ145" s="4">
        <v>1.3257808169316401E-40</v>
      </c>
      <c r="AK145" s="4">
        <f>AJ145*5*60/3600</f>
        <v>1.1048173474430334E-41</v>
      </c>
      <c r="AL145">
        <f t="shared" si="315"/>
        <v>42.57900024077459</v>
      </c>
      <c r="AM145">
        <v>0</v>
      </c>
      <c r="AN145" s="4">
        <v>-1.8100464212359201E-40</v>
      </c>
      <c r="AO145" s="4">
        <f>AN145*5*60/3600</f>
        <v>-1.5083720176966002E-41</v>
      </c>
      <c r="AP145">
        <f t="shared" si="316"/>
        <v>41.527666902316909</v>
      </c>
      <c r="AQ145">
        <v>0</v>
      </c>
      <c r="AR145" s="4">
        <v>2.2319787917512299E-42</v>
      </c>
      <c r="AS145" s="4">
        <f>AR145*5*60/3600</f>
        <v>1.8599823264593581E-43</v>
      </c>
      <c r="AT145">
        <f t="shared" si="317"/>
        <v>39.029999999995148</v>
      </c>
      <c r="AU145">
        <f t="shared" si="259"/>
        <v>6.9412000000000003</v>
      </c>
      <c r="AV145">
        <f t="shared" si="260"/>
        <v>6.0284000000000004</v>
      </c>
      <c r="AW145">
        <f t="shared" si="239"/>
        <v>0.91279999999999994</v>
      </c>
      <c r="AX145">
        <f t="shared" si="261"/>
        <v>0.11669977666666669</v>
      </c>
      <c r="BB145">
        <v>0</v>
      </c>
      <c r="BC145" s="4">
        <v>1.5954887695706301E-18</v>
      </c>
      <c r="BD145" s="4">
        <f>BC145*5*60/3600</f>
        <v>1.3295739746421919E-19</v>
      </c>
      <c r="BE145">
        <f t="shared" si="318"/>
        <v>36.000000001294673</v>
      </c>
      <c r="BF145">
        <v>0</v>
      </c>
      <c r="BG145" s="4">
        <v>2.0540299501899701E-18</v>
      </c>
      <c r="BH145" s="4">
        <f>BG145*5*60/3600</f>
        <v>1.7116916251583085E-19</v>
      </c>
      <c r="BI145">
        <f t="shared" si="319"/>
        <v>42.57899999827756</v>
      </c>
      <c r="BJ145">
        <v>0</v>
      </c>
      <c r="BK145" s="4">
        <v>2.0540299501899701E-18</v>
      </c>
      <c r="BL145" s="4">
        <f>BK145*5*60/3600</f>
        <v>1.7116916251583085E-19</v>
      </c>
      <c r="BM145">
        <f t="shared" si="320"/>
        <v>41.527666667968077</v>
      </c>
      <c r="BN145">
        <v>0</v>
      </c>
      <c r="BO145" s="4">
        <v>1.5265830006147998E-36</v>
      </c>
      <c r="BP145" s="4">
        <f>BO145*5*60/3600</f>
        <v>1.2721525005123333E-37</v>
      </c>
      <c r="BQ145">
        <f t="shared" si="330"/>
        <v>39.030000457384091</v>
      </c>
      <c r="BR145">
        <f t="shared" si="266"/>
        <v>6.9412000000000003</v>
      </c>
      <c r="BS145">
        <f t="shared" si="267"/>
        <v>6.0284000000000004</v>
      </c>
      <c r="BT145">
        <f t="shared" si="268"/>
        <v>0.91279999999999994</v>
      </c>
      <c r="BU145">
        <f t="shared" si="269"/>
        <v>0.11669977666666669</v>
      </c>
      <c r="BW145" s="11">
        <f t="shared" si="240"/>
        <v>6.0284000000000004</v>
      </c>
      <c r="BY145">
        <v>0</v>
      </c>
      <c r="BZ145">
        <v>0</v>
      </c>
      <c r="CA145">
        <f t="shared" si="270"/>
        <v>0</v>
      </c>
      <c r="CB145">
        <f t="shared" si="321"/>
        <v>36.000000003792408</v>
      </c>
      <c r="CC145">
        <v>0</v>
      </c>
      <c r="CD145" s="4">
        <v>5.8107322968234897E-13</v>
      </c>
      <c r="CE145">
        <f t="shared" si="271"/>
        <v>4.8422769140195751E-14</v>
      </c>
      <c r="CF145">
        <f t="shared" si="322"/>
        <v>42.579000002486019</v>
      </c>
      <c r="CG145">
        <v>0</v>
      </c>
      <c r="CH145" s="4">
        <v>5.8107322968234897E-13</v>
      </c>
      <c r="CI145">
        <f t="shared" si="272"/>
        <v>4.8422769140195751E-14</v>
      </c>
      <c r="CJ145">
        <f t="shared" si="323"/>
        <v>41.527666668923558</v>
      </c>
      <c r="CK145">
        <v>0</v>
      </c>
      <c r="CL145" s="4">
        <v>4.70197740328915E-38</v>
      </c>
      <c r="CM145">
        <f t="shared" si="273"/>
        <v>3.9183145027409581E-39</v>
      </c>
      <c r="CN145">
        <f t="shared" si="331"/>
        <v>39.03000000781357</v>
      </c>
      <c r="CO145">
        <f t="shared" si="274"/>
        <v>1.4001764570659012E-12</v>
      </c>
      <c r="CP145">
        <f t="shared" si="241"/>
        <v>6.9412000000013672</v>
      </c>
      <c r="CQ145">
        <f t="shared" si="242"/>
        <v>6.0284000000013673</v>
      </c>
      <c r="CR145">
        <f t="shared" si="243"/>
        <v>0.91279999999999994</v>
      </c>
      <c r="CS145">
        <f t="shared" si="275"/>
        <v>0.11669977666669315</v>
      </c>
      <c r="CX145" s="10">
        <v>44641.743055555555</v>
      </c>
      <c r="CY145">
        <v>6.9412000000000003</v>
      </c>
      <c r="CZ145">
        <v>-1.9168799999999999</v>
      </c>
      <c r="DA145">
        <f t="shared" si="276"/>
        <v>1.9168799999999999</v>
      </c>
      <c r="DC145" s="11">
        <v>0.23230000000000001</v>
      </c>
      <c r="DE145">
        <v>0</v>
      </c>
      <c r="DF145">
        <f t="shared" si="277"/>
        <v>0</v>
      </c>
      <c r="DG145">
        <f t="shared" si="278"/>
        <v>0</v>
      </c>
      <c r="DH145">
        <f t="shared" si="334"/>
        <v>36.270999999999972</v>
      </c>
      <c r="DI145">
        <v>0</v>
      </c>
      <c r="DJ145">
        <f t="shared" si="279"/>
        <v>0</v>
      </c>
      <c r="DK145">
        <f t="shared" si="280"/>
        <v>0</v>
      </c>
      <c r="DL145">
        <f t="shared" si="324"/>
        <v>42.578999999999965</v>
      </c>
      <c r="DM145">
        <v>0</v>
      </c>
      <c r="DN145">
        <f t="shared" si="281"/>
        <v>0</v>
      </c>
      <c r="DO145">
        <f t="shared" si="282"/>
        <v>0</v>
      </c>
      <c r="DP145">
        <f t="shared" si="233"/>
        <v>41.527666666666633</v>
      </c>
      <c r="DQ145">
        <v>0</v>
      </c>
      <c r="DR145">
        <f t="shared" si="283"/>
        <v>0</v>
      </c>
      <c r="DS145">
        <f t="shared" si="284"/>
        <v>0</v>
      </c>
      <c r="DT145">
        <f t="shared" si="325"/>
        <v>39.424999999999969</v>
      </c>
      <c r="DU145">
        <f t="shared" si="285"/>
        <v>0</v>
      </c>
      <c r="DV145">
        <f t="shared" si="244"/>
        <v>6.9412000000000003</v>
      </c>
      <c r="DW145">
        <f t="shared" si="245"/>
        <v>5.0243200000000003</v>
      </c>
      <c r="DX145">
        <f t="shared" si="286"/>
        <v>1.9168799999999999</v>
      </c>
      <c r="DY145">
        <f t="shared" si="287"/>
        <v>9.7262461333333342E-2</v>
      </c>
      <c r="EB145">
        <v>0</v>
      </c>
      <c r="EC145" s="4">
        <v>-6.6052096855027904E-27</v>
      </c>
      <c r="ED145">
        <f t="shared" si="288"/>
        <v>-5.5043414045856581E-28</v>
      </c>
      <c r="EE145">
        <f t="shared" si="335"/>
        <v>35.99999999999816</v>
      </c>
      <c r="EF145">
        <v>0</v>
      </c>
      <c r="EG145" s="4">
        <v>2.1170546720709802E-40</v>
      </c>
      <c r="EH145">
        <f t="shared" si="289"/>
        <v>1.7642122267258169E-41</v>
      </c>
      <c r="EI145">
        <f t="shared" si="326"/>
        <v>42.579000252892101</v>
      </c>
      <c r="EJ145">
        <v>0</v>
      </c>
      <c r="EK145" s="4">
        <v>2.5110938631667302E-40</v>
      </c>
      <c r="EL145">
        <f t="shared" si="290"/>
        <v>2.0925782193056084E-41</v>
      </c>
      <c r="EM145">
        <f t="shared" si="234"/>
        <v>41.527666913317951</v>
      </c>
      <c r="EN145">
        <v>0</v>
      </c>
      <c r="EO145" s="4">
        <v>1.34344604373382E-42</v>
      </c>
      <c r="EP145">
        <f t="shared" si="291"/>
        <v>1.1195383697781833E-43</v>
      </c>
      <c r="EQ145">
        <f>EO145*5*60/3600+EQ144</f>
        <v>39.029999999995155</v>
      </c>
      <c r="ER145">
        <f t="shared" si="292"/>
        <v>-7.9580839584365366E-27</v>
      </c>
      <c r="ES145">
        <f t="shared" si="293"/>
        <v>6.9412000000000003</v>
      </c>
      <c r="ET145">
        <f t="shared" si="294"/>
        <v>5.0243200000000003</v>
      </c>
      <c r="EU145">
        <f t="shared" si="295"/>
        <v>1.9168799999999999</v>
      </c>
      <c r="EV145">
        <f t="shared" si="296"/>
        <v>9.7262461333333342E-2</v>
      </c>
      <c r="FB145" s="10">
        <v>44641.743055555555</v>
      </c>
      <c r="FC145">
        <v>6.9412000000000003</v>
      </c>
      <c r="FD145">
        <v>-1.9168799999999999</v>
      </c>
      <c r="FE145">
        <f t="shared" si="297"/>
        <v>1.9168799999999999</v>
      </c>
      <c r="FG145" s="11">
        <v>0.23230000000000001</v>
      </c>
      <c r="FI145">
        <v>0</v>
      </c>
      <c r="FJ145">
        <v>0</v>
      </c>
      <c r="FK145">
        <f t="shared" si="298"/>
        <v>0</v>
      </c>
      <c r="FL145">
        <f t="shared" si="336"/>
        <v>36.520000000000003</v>
      </c>
      <c r="FM145">
        <v>0</v>
      </c>
      <c r="FN145">
        <v>0</v>
      </c>
      <c r="FO145">
        <f t="shared" si="299"/>
        <v>0</v>
      </c>
      <c r="FP145">
        <f t="shared" si="327"/>
        <v>49.800000000000004</v>
      </c>
      <c r="FQ145">
        <v>0</v>
      </c>
      <c r="FR145">
        <v>0</v>
      </c>
      <c r="FS145">
        <f t="shared" si="300"/>
        <v>0</v>
      </c>
      <c r="FT145">
        <f t="shared" si="328"/>
        <v>39.840000000000003</v>
      </c>
      <c r="FU145">
        <f t="shared" si="301"/>
        <v>6.9412000000000003</v>
      </c>
      <c r="FV145">
        <f t="shared" si="302"/>
        <v>5.0243200000000003</v>
      </c>
      <c r="FW145">
        <f t="shared" si="303"/>
        <v>1.9168799999999999</v>
      </c>
      <c r="FX145">
        <f t="shared" si="304"/>
        <v>0.13437006333333334</v>
      </c>
      <c r="GA145">
        <v>0</v>
      </c>
      <c r="GB145">
        <v>0</v>
      </c>
      <c r="GC145">
        <f t="shared" si="305"/>
        <v>0</v>
      </c>
      <c r="GD145">
        <f t="shared" si="337"/>
        <v>35.999999999999986</v>
      </c>
      <c r="GE145">
        <v>0</v>
      </c>
      <c r="GF145">
        <v>0</v>
      </c>
      <c r="GG145">
        <f t="shared" si="306"/>
        <v>0</v>
      </c>
      <c r="GH145">
        <f t="shared" si="329"/>
        <v>46.739999999999938</v>
      </c>
      <c r="GI145">
        <v>0</v>
      </c>
      <c r="GJ145">
        <v>0</v>
      </c>
      <c r="GK145">
        <v>0</v>
      </c>
      <c r="GL145">
        <f t="shared" si="307"/>
        <v>0</v>
      </c>
      <c r="GM145">
        <f>GK145*5*60/3600+GM144</f>
        <v>39.029999999999887</v>
      </c>
      <c r="GN145">
        <f t="shared" si="308"/>
        <v>6.9412000000000003</v>
      </c>
      <c r="GO145">
        <f t="shared" si="309"/>
        <v>5.0243200000000003</v>
      </c>
      <c r="GP145">
        <f t="shared" si="310"/>
        <v>1.9168799999999999</v>
      </c>
      <c r="GQ145">
        <f t="shared" si="311"/>
        <v>0.13437006333333334</v>
      </c>
    </row>
    <row r="146" spans="1:199" x14ac:dyDescent="0.35">
      <c r="A146" s="10">
        <v>44641.746527777781</v>
      </c>
      <c r="B146">
        <v>7.1437999999999997</v>
      </c>
      <c r="C146">
        <v>-0.84799999999999998</v>
      </c>
      <c r="D146">
        <f t="shared" si="246"/>
        <v>0.84799999999999998</v>
      </c>
      <c r="F146">
        <v>0.23230000000000001</v>
      </c>
      <c r="H146">
        <v>0</v>
      </c>
      <c r="I146">
        <v>0</v>
      </c>
      <c r="J146">
        <f t="shared" si="247"/>
        <v>0</v>
      </c>
      <c r="K146">
        <f t="shared" si="332"/>
        <v>36.270999999999972</v>
      </c>
      <c r="L146">
        <v>0</v>
      </c>
      <c r="M146">
        <f t="shared" si="235"/>
        <v>0</v>
      </c>
      <c r="N146">
        <f t="shared" si="248"/>
        <v>0</v>
      </c>
      <c r="O146">
        <f t="shared" si="333"/>
        <v>42.578999999999965</v>
      </c>
      <c r="P146">
        <v>0</v>
      </c>
      <c r="Q146">
        <f t="shared" si="236"/>
        <v>0</v>
      </c>
      <c r="R146">
        <f t="shared" si="249"/>
        <v>0</v>
      </c>
      <c r="S146">
        <f t="shared" si="312"/>
        <v>41.527666666666633</v>
      </c>
      <c r="T146">
        <v>0</v>
      </c>
      <c r="U146">
        <f t="shared" si="237"/>
        <v>0</v>
      </c>
      <c r="V146">
        <f t="shared" si="250"/>
        <v>0</v>
      </c>
      <c r="W146">
        <f t="shared" si="313"/>
        <v>39.424999999999969</v>
      </c>
      <c r="X146">
        <f t="shared" si="251"/>
        <v>0</v>
      </c>
      <c r="Y146">
        <f t="shared" si="252"/>
        <v>7.1437999999999997</v>
      </c>
      <c r="Z146">
        <f t="shared" si="253"/>
        <v>6.2957999999999998</v>
      </c>
      <c r="AA146">
        <f t="shared" si="238"/>
        <v>0.84799999999999998</v>
      </c>
      <c r="AB146">
        <f t="shared" si="254"/>
        <v>0.12187619499999999</v>
      </c>
      <c r="AD146" s="31"/>
      <c r="AE146">
        <v>0</v>
      </c>
      <c r="AF146" s="4">
        <v>2.2112195695273302E-28</v>
      </c>
      <c r="AG146">
        <f t="shared" si="255"/>
        <v>1.8426829746061085E-29</v>
      </c>
      <c r="AH146">
        <f t="shared" si="314"/>
        <v>35.99999999999681</v>
      </c>
      <c r="AI146">
        <v>0</v>
      </c>
      <c r="AJ146" s="4">
        <v>-9.1895964562280102E-41</v>
      </c>
      <c r="AK146">
        <f t="shared" si="256"/>
        <v>-7.6579970468566751E-42</v>
      </c>
      <c r="AL146">
        <f t="shared" si="315"/>
        <v>42.57900024077459</v>
      </c>
      <c r="AM146">
        <v>0</v>
      </c>
      <c r="AN146" s="4">
        <v>-1.7411301829872899E-40</v>
      </c>
      <c r="AO146">
        <f t="shared" si="257"/>
        <v>-1.450941819156075E-41</v>
      </c>
      <c r="AP146">
        <f t="shared" si="316"/>
        <v>41.527666902316909</v>
      </c>
      <c r="AQ146">
        <v>0</v>
      </c>
      <c r="AR146" s="4">
        <v>-4.8773466944359002E-43</v>
      </c>
      <c r="AS146">
        <f t="shared" si="258"/>
        <v>-4.0644555786965835E-44</v>
      </c>
      <c r="AT146">
        <f t="shared" si="317"/>
        <v>39.029999999995148</v>
      </c>
      <c r="AU146">
        <f t="shared" si="259"/>
        <v>7.1437999999999997</v>
      </c>
      <c r="AV146">
        <f t="shared" si="260"/>
        <v>6.2957999999999998</v>
      </c>
      <c r="AW146">
        <f t="shared" si="239"/>
        <v>0.84799999999999998</v>
      </c>
      <c r="AX146">
        <f t="shared" si="261"/>
        <v>0.12187619499999999</v>
      </c>
      <c r="BB146">
        <v>0</v>
      </c>
      <c r="BC146" s="4">
        <v>1.59548876860926E-18</v>
      </c>
      <c r="BD146">
        <f t="shared" si="262"/>
        <v>1.32957397384105E-19</v>
      </c>
      <c r="BE146">
        <f t="shared" si="318"/>
        <v>36.000000001294673</v>
      </c>
      <c r="BF146">
        <v>0</v>
      </c>
      <c r="BG146" s="4">
        <v>2.0540299483318502E-18</v>
      </c>
      <c r="BH146">
        <f t="shared" si="263"/>
        <v>1.711691623609875E-19</v>
      </c>
      <c r="BI146">
        <f t="shared" si="319"/>
        <v>42.57899999827756</v>
      </c>
      <c r="BJ146">
        <v>0</v>
      </c>
      <c r="BK146" s="4">
        <v>2.0540299483318502E-18</v>
      </c>
      <c r="BL146">
        <f t="shared" si="264"/>
        <v>1.711691623609875E-19</v>
      </c>
      <c r="BM146">
        <f t="shared" si="320"/>
        <v>41.527666667968077</v>
      </c>
      <c r="BN146">
        <v>0</v>
      </c>
      <c r="BO146" s="4">
        <v>-1.50463276905252E-36</v>
      </c>
      <c r="BP146">
        <f t="shared" si="265"/>
        <v>-1.2538606408770999E-37</v>
      </c>
      <c r="BQ146">
        <f t="shared" si="330"/>
        <v>39.030000457384091</v>
      </c>
      <c r="BR146">
        <f t="shared" si="266"/>
        <v>7.1437999999999997</v>
      </c>
      <c r="BS146">
        <f t="shared" si="267"/>
        <v>6.2957999999999998</v>
      </c>
      <c r="BT146">
        <f t="shared" si="268"/>
        <v>0.84799999999999998</v>
      </c>
      <c r="BU146">
        <f t="shared" si="269"/>
        <v>0.12187619499999999</v>
      </c>
      <c r="BW146" s="11">
        <f t="shared" si="240"/>
        <v>6.2957999999999998</v>
      </c>
      <c r="BY146">
        <v>0</v>
      </c>
      <c r="BZ146">
        <v>0</v>
      </c>
      <c r="CA146">
        <f t="shared" si="270"/>
        <v>0</v>
      </c>
      <c r="CB146">
        <f t="shared" si="321"/>
        <v>36.000000003792408</v>
      </c>
      <c r="CC146">
        <v>0</v>
      </c>
      <c r="CD146" s="4">
        <v>5.8107322968242601E-13</v>
      </c>
      <c r="CE146">
        <f t="shared" si="271"/>
        <v>4.8422769140202163E-14</v>
      </c>
      <c r="CF146">
        <f t="shared" si="322"/>
        <v>42.579000002486069</v>
      </c>
      <c r="CG146">
        <v>0</v>
      </c>
      <c r="CH146" s="4">
        <v>5.8107322968242601E-13</v>
      </c>
      <c r="CI146">
        <f t="shared" si="272"/>
        <v>4.8422769140202163E-14</v>
      </c>
      <c r="CJ146">
        <f t="shared" si="323"/>
        <v>41.527666668923608</v>
      </c>
      <c r="CK146">
        <v>0</v>
      </c>
      <c r="CL146" s="4">
        <v>-5.7211705045329797E-39</v>
      </c>
      <c r="CM146">
        <f t="shared" si="273"/>
        <v>-4.7676420871108159E-40</v>
      </c>
      <c r="CN146">
        <f t="shared" si="331"/>
        <v>39.03000000781357</v>
      </c>
      <c r="CO146">
        <f t="shared" si="274"/>
        <v>1.4001764570660868E-12</v>
      </c>
      <c r="CP146">
        <f t="shared" si="241"/>
        <v>7.1438000000013666</v>
      </c>
      <c r="CQ146">
        <f t="shared" si="242"/>
        <v>6.2958000000013667</v>
      </c>
      <c r="CR146">
        <f t="shared" si="243"/>
        <v>0.84799999999999998</v>
      </c>
      <c r="CS146">
        <f t="shared" si="275"/>
        <v>0.12187619500002646</v>
      </c>
      <c r="CX146" s="10">
        <v>44641.746527777781</v>
      </c>
      <c r="CY146">
        <v>7.1437999999999997</v>
      </c>
      <c r="CZ146">
        <v>-1.7807999999999999</v>
      </c>
      <c r="DA146">
        <f t="shared" si="276"/>
        <v>1.7807999999999999</v>
      </c>
      <c r="DC146" s="11">
        <v>0.23230000000000001</v>
      </c>
      <c r="DE146">
        <v>0</v>
      </c>
      <c r="DF146">
        <f t="shared" si="277"/>
        <v>0</v>
      </c>
      <c r="DG146">
        <f t="shared" si="278"/>
        <v>0</v>
      </c>
      <c r="DH146">
        <f t="shared" si="334"/>
        <v>36.270999999999972</v>
      </c>
      <c r="DI146">
        <v>0</v>
      </c>
      <c r="DJ146">
        <f t="shared" si="279"/>
        <v>0</v>
      </c>
      <c r="DK146">
        <f t="shared" si="280"/>
        <v>0</v>
      </c>
      <c r="DL146">
        <f t="shared" si="324"/>
        <v>42.578999999999965</v>
      </c>
      <c r="DM146">
        <v>0</v>
      </c>
      <c r="DN146">
        <f t="shared" si="281"/>
        <v>0</v>
      </c>
      <c r="DO146">
        <f t="shared" si="282"/>
        <v>0</v>
      </c>
      <c r="DP146">
        <f t="shared" si="233"/>
        <v>41.527666666666633</v>
      </c>
      <c r="DQ146">
        <v>0</v>
      </c>
      <c r="DR146">
        <f t="shared" si="283"/>
        <v>0</v>
      </c>
      <c r="DS146">
        <f t="shared" si="284"/>
        <v>0</v>
      </c>
      <c r="DT146">
        <f t="shared" si="325"/>
        <v>39.424999999999969</v>
      </c>
      <c r="DU146">
        <f t="shared" si="285"/>
        <v>0</v>
      </c>
      <c r="DV146">
        <f t="shared" si="244"/>
        <v>7.1437999999999997</v>
      </c>
      <c r="DW146">
        <f t="shared" si="245"/>
        <v>5.3629999999999995</v>
      </c>
      <c r="DX146">
        <f t="shared" si="286"/>
        <v>1.7807999999999999</v>
      </c>
      <c r="DY146">
        <f t="shared" si="287"/>
        <v>0.10381874166666666</v>
      </c>
      <c r="EB146">
        <v>0</v>
      </c>
      <c r="EC146" s="4">
        <v>-6.6052097817992905E-27</v>
      </c>
      <c r="ED146">
        <f t="shared" si="288"/>
        <v>-5.5043414848327415E-28</v>
      </c>
      <c r="EE146">
        <f t="shared" si="335"/>
        <v>35.99999999999816</v>
      </c>
      <c r="EF146">
        <v>0</v>
      </c>
      <c r="EG146" s="4">
        <v>3.5133362757695401E-41</v>
      </c>
      <c r="EH146">
        <f t="shared" si="289"/>
        <v>2.9277802298079497E-42</v>
      </c>
      <c r="EI146">
        <f t="shared" si="326"/>
        <v>42.579000252892101</v>
      </c>
      <c r="EJ146">
        <v>0</v>
      </c>
      <c r="EK146" s="4">
        <v>-4.2935175599322699E-41</v>
      </c>
      <c r="EL146">
        <f t="shared" si="290"/>
        <v>-3.5779312999435576E-42</v>
      </c>
      <c r="EM146">
        <f t="shared" si="234"/>
        <v>41.527666913317951</v>
      </c>
      <c r="EN146">
        <v>0</v>
      </c>
      <c r="EO146" s="4">
        <v>-2.8254716190914201E-42</v>
      </c>
      <c r="EP146">
        <f t="shared" si="291"/>
        <v>-2.3545596825761837E-43</v>
      </c>
      <c r="EQ146">
        <f>EO146*5*60/3600+EQ145</f>
        <v>39.029999999995155</v>
      </c>
      <c r="ER146">
        <f t="shared" si="292"/>
        <v>-7.958084074456991E-27</v>
      </c>
      <c r="ES146">
        <f t="shared" si="293"/>
        <v>7.1437999999999997</v>
      </c>
      <c r="ET146">
        <f t="shared" si="294"/>
        <v>5.3629999999999995</v>
      </c>
      <c r="EU146">
        <f t="shared" si="295"/>
        <v>1.7807999999999999</v>
      </c>
      <c r="EV146">
        <f t="shared" si="296"/>
        <v>0.10381874166666666</v>
      </c>
      <c r="FB146" s="10">
        <v>44641.746527777781</v>
      </c>
      <c r="FC146">
        <v>7.1437999999999997</v>
      </c>
      <c r="FD146">
        <v>-1.7807999999999999</v>
      </c>
      <c r="FE146">
        <f t="shared" si="297"/>
        <v>1.7807999999999999</v>
      </c>
      <c r="FG146" s="11">
        <v>0.23230000000000001</v>
      </c>
      <c r="FI146">
        <v>0</v>
      </c>
      <c r="FJ146">
        <v>0</v>
      </c>
      <c r="FK146">
        <f t="shared" si="298"/>
        <v>0</v>
      </c>
      <c r="FL146">
        <f t="shared" si="336"/>
        <v>36.520000000000003</v>
      </c>
      <c r="FM146">
        <v>0</v>
      </c>
      <c r="FN146">
        <v>0</v>
      </c>
      <c r="FO146">
        <f t="shared" si="299"/>
        <v>0</v>
      </c>
      <c r="FP146">
        <f t="shared" si="327"/>
        <v>49.800000000000004</v>
      </c>
      <c r="FQ146">
        <v>0</v>
      </c>
      <c r="FR146">
        <v>0</v>
      </c>
      <c r="FS146">
        <f t="shared" si="300"/>
        <v>0</v>
      </c>
      <c r="FT146">
        <f t="shared" si="328"/>
        <v>39.840000000000003</v>
      </c>
      <c r="FU146">
        <f t="shared" si="301"/>
        <v>7.1437999999999997</v>
      </c>
      <c r="FV146">
        <f t="shared" si="302"/>
        <v>5.3629999999999995</v>
      </c>
      <c r="FW146">
        <f t="shared" si="303"/>
        <v>1.7807999999999999</v>
      </c>
      <c r="FX146">
        <f t="shared" si="304"/>
        <v>0.13829206166666666</v>
      </c>
      <c r="GA146">
        <v>0</v>
      </c>
      <c r="GB146">
        <v>0</v>
      </c>
      <c r="GC146">
        <f t="shared" si="305"/>
        <v>0</v>
      </c>
      <c r="GD146">
        <f t="shared" si="337"/>
        <v>35.999999999999986</v>
      </c>
      <c r="GE146">
        <v>0</v>
      </c>
      <c r="GF146">
        <v>0</v>
      </c>
      <c r="GG146">
        <f t="shared" si="306"/>
        <v>0</v>
      </c>
      <c r="GH146">
        <f t="shared" si="329"/>
        <v>46.739999999999938</v>
      </c>
      <c r="GI146">
        <v>0</v>
      </c>
      <c r="GJ146">
        <v>0</v>
      </c>
      <c r="GK146">
        <v>0</v>
      </c>
      <c r="GL146">
        <f t="shared" si="307"/>
        <v>0</v>
      </c>
      <c r="GM146">
        <f>GK146*5*60/3600+GM145</f>
        <v>39.029999999999887</v>
      </c>
      <c r="GN146">
        <f t="shared" si="308"/>
        <v>7.1437999999999997</v>
      </c>
      <c r="GO146">
        <f t="shared" si="309"/>
        <v>5.3629999999999995</v>
      </c>
      <c r="GP146">
        <f t="shared" si="310"/>
        <v>1.7807999999999999</v>
      </c>
      <c r="GQ146">
        <f t="shared" si="311"/>
        <v>0.13829206166666666</v>
      </c>
    </row>
    <row r="147" spans="1:199" x14ac:dyDescent="0.35">
      <c r="A147" s="10">
        <v>44641.75</v>
      </c>
      <c r="B147">
        <v>7.7098000000000004</v>
      </c>
      <c r="C147">
        <v>-0.70760000000000001</v>
      </c>
      <c r="D147">
        <f t="shared" si="246"/>
        <v>0.70760000000000001</v>
      </c>
      <c r="F147">
        <v>0.25819999999999999</v>
      </c>
      <c r="H147">
        <v>0</v>
      </c>
      <c r="I147">
        <v>0</v>
      </c>
      <c r="J147">
        <f t="shared" si="247"/>
        <v>0</v>
      </c>
      <c r="K147">
        <f t="shared" si="332"/>
        <v>36.270999999999972</v>
      </c>
      <c r="L147">
        <v>0</v>
      </c>
      <c r="M147">
        <f t="shared" si="235"/>
        <v>0</v>
      </c>
      <c r="N147">
        <f t="shared" si="248"/>
        <v>0</v>
      </c>
      <c r="O147">
        <f t="shared" si="333"/>
        <v>42.578999999999965</v>
      </c>
      <c r="P147">
        <v>0</v>
      </c>
      <c r="Q147">
        <f t="shared" si="236"/>
        <v>0</v>
      </c>
      <c r="R147">
        <f t="shared" si="249"/>
        <v>0</v>
      </c>
      <c r="S147">
        <f t="shared" si="312"/>
        <v>41.527666666666633</v>
      </c>
      <c r="T147">
        <v>0</v>
      </c>
      <c r="U147">
        <f t="shared" si="237"/>
        <v>0</v>
      </c>
      <c r="V147">
        <f t="shared" si="250"/>
        <v>0</v>
      </c>
      <c r="W147">
        <f t="shared" si="313"/>
        <v>39.424999999999969</v>
      </c>
      <c r="X147">
        <f t="shared" si="251"/>
        <v>0</v>
      </c>
      <c r="Y147">
        <f t="shared" si="252"/>
        <v>7.7098000000000004</v>
      </c>
      <c r="Z147">
        <f t="shared" si="253"/>
        <v>7.0022000000000002</v>
      </c>
      <c r="AA147">
        <f t="shared" si="238"/>
        <v>0.70760000000000001</v>
      </c>
      <c r="AB147">
        <f t="shared" si="254"/>
        <v>0.15066400333333335</v>
      </c>
      <c r="AD147" s="31"/>
      <c r="AE147">
        <v>0</v>
      </c>
      <c r="AF147" s="4">
        <v>2.2112195691430098E-28</v>
      </c>
      <c r="AG147">
        <f t="shared" si="255"/>
        <v>1.8426829742858414E-29</v>
      </c>
      <c r="AH147">
        <f t="shared" si="314"/>
        <v>35.99999999999681</v>
      </c>
      <c r="AI147">
        <v>0</v>
      </c>
      <c r="AJ147" s="4">
        <v>-1.48332383226741E-40</v>
      </c>
      <c r="AK147">
        <f t="shared" si="256"/>
        <v>-1.2361031935561751E-41</v>
      </c>
      <c r="AL147">
        <f t="shared" si="315"/>
        <v>42.57900024077459</v>
      </c>
      <c r="AM147">
        <v>0</v>
      </c>
      <c r="AN147" s="4">
        <v>3.3811682864368199E-40</v>
      </c>
      <c r="AO147">
        <f t="shared" si="257"/>
        <v>2.81764023869735E-41</v>
      </c>
      <c r="AP147">
        <f t="shared" si="316"/>
        <v>41.527666902316909</v>
      </c>
      <c r="AQ147">
        <v>0</v>
      </c>
      <c r="AR147" s="4">
        <v>-6.4121150104801095E-42</v>
      </c>
      <c r="AS147">
        <f t="shared" si="258"/>
        <v>-5.3434291754000915E-43</v>
      </c>
      <c r="AT147">
        <f t="shared" si="317"/>
        <v>39.029999999995148</v>
      </c>
      <c r="AU147">
        <f t="shared" si="259"/>
        <v>7.7098000000000004</v>
      </c>
      <c r="AV147">
        <f t="shared" si="260"/>
        <v>7.0022000000000002</v>
      </c>
      <c r="AW147">
        <f t="shared" si="239"/>
        <v>0.70760000000000001</v>
      </c>
      <c r="AX147">
        <f t="shared" si="261"/>
        <v>0.15066400333333335</v>
      </c>
      <c r="BB147">
        <v>0</v>
      </c>
      <c r="BC147" s="4">
        <v>1.59548876859692E-18</v>
      </c>
      <c r="BD147">
        <f t="shared" si="262"/>
        <v>1.3295739738307665E-19</v>
      </c>
      <c r="BE147">
        <f t="shared" si="318"/>
        <v>36.000000001294673</v>
      </c>
      <c r="BF147">
        <v>0</v>
      </c>
      <c r="BG147" s="4">
        <v>2.05402994831561E-18</v>
      </c>
      <c r="BH147">
        <f t="shared" si="263"/>
        <v>1.7116916235963417E-19</v>
      </c>
      <c r="BI147">
        <f t="shared" si="319"/>
        <v>42.57899999827756</v>
      </c>
      <c r="BJ147">
        <v>0</v>
      </c>
      <c r="BK147" s="4">
        <v>2.05402994831561E-18</v>
      </c>
      <c r="BL147">
        <f t="shared" si="264"/>
        <v>1.7116916235963417E-19</v>
      </c>
      <c r="BM147">
        <f t="shared" si="320"/>
        <v>41.527666667968077</v>
      </c>
      <c r="BN147">
        <v>0</v>
      </c>
      <c r="BO147" s="4">
        <v>-6.9897618566904897E-37</v>
      </c>
      <c r="BP147">
        <f t="shared" si="265"/>
        <v>-5.8248015472420737E-38</v>
      </c>
      <c r="BQ147">
        <f t="shared" si="330"/>
        <v>39.030000457384091</v>
      </c>
      <c r="BR147">
        <f t="shared" si="266"/>
        <v>7.7098000000000004</v>
      </c>
      <c r="BS147">
        <f t="shared" si="267"/>
        <v>7.0022000000000002</v>
      </c>
      <c r="BT147">
        <f t="shared" si="268"/>
        <v>0.70760000000000001</v>
      </c>
      <c r="BU147">
        <f t="shared" si="269"/>
        <v>0.15066400333333335</v>
      </c>
      <c r="BW147" s="11">
        <f t="shared" si="240"/>
        <v>7.0022000000000002</v>
      </c>
      <c r="BY147">
        <v>0</v>
      </c>
      <c r="BZ147" s="4">
        <v>-2.2378629552567899E-48</v>
      </c>
      <c r="CA147">
        <f t="shared" si="270"/>
        <v>-1.8648857960473252E-49</v>
      </c>
      <c r="CB147">
        <f t="shared" si="321"/>
        <v>36.000000003792408</v>
      </c>
      <c r="CC147">
        <v>0</v>
      </c>
      <c r="CD147" s="4">
        <v>5.8107322966370701E-13</v>
      </c>
      <c r="CE147">
        <f t="shared" si="271"/>
        <v>4.8422769138642244E-14</v>
      </c>
      <c r="CF147">
        <f t="shared" si="322"/>
        <v>42.579000002486119</v>
      </c>
      <c r="CG147">
        <v>0</v>
      </c>
      <c r="CH147" s="4">
        <v>5.8107322966370701E-13</v>
      </c>
      <c r="CI147">
        <f t="shared" si="272"/>
        <v>4.8422769138642244E-14</v>
      </c>
      <c r="CJ147">
        <f t="shared" si="323"/>
        <v>41.527666668923658</v>
      </c>
      <c r="CK147">
        <v>0</v>
      </c>
      <c r="CL147">
        <v>0</v>
      </c>
      <c r="CM147">
        <f t="shared" si="273"/>
        <v>0</v>
      </c>
      <c r="CN147">
        <f t="shared" si="331"/>
        <v>39.03000000781357</v>
      </c>
      <c r="CO147">
        <f t="shared" si="274"/>
        <v>1.4001764570209808E-12</v>
      </c>
      <c r="CP147">
        <f t="shared" si="241"/>
        <v>7.7098000000013673</v>
      </c>
      <c r="CQ147">
        <f t="shared" si="242"/>
        <v>7.0022000000013671</v>
      </c>
      <c r="CR147">
        <f t="shared" si="243"/>
        <v>0.70760000000000001</v>
      </c>
      <c r="CS147">
        <f t="shared" si="275"/>
        <v>0.15066400333336277</v>
      </c>
      <c r="CX147" s="10">
        <v>44641.75</v>
      </c>
      <c r="CY147">
        <v>7.7098000000000004</v>
      </c>
      <c r="CZ147">
        <v>-1.4859599999999999</v>
      </c>
      <c r="DA147">
        <f t="shared" si="276"/>
        <v>1.4859599999999999</v>
      </c>
      <c r="DC147" s="11">
        <v>0.25819999999999999</v>
      </c>
      <c r="DE147">
        <v>0</v>
      </c>
      <c r="DF147">
        <f t="shared" si="277"/>
        <v>0</v>
      </c>
      <c r="DG147">
        <f t="shared" si="278"/>
        <v>0</v>
      </c>
      <c r="DH147">
        <f t="shared" si="334"/>
        <v>36.270999999999972</v>
      </c>
      <c r="DI147">
        <v>0</v>
      </c>
      <c r="DJ147">
        <f t="shared" si="279"/>
        <v>0</v>
      </c>
      <c r="DK147">
        <f t="shared" si="280"/>
        <v>0</v>
      </c>
      <c r="DL147">
        <f t="shared" si="324"/>
        <v>42.578999999999965</v>
      </c>
      <c r="DM147">
        <v>0</v>
      </c>
      <c r="DN147">
        <f t="shared" si="281"/>
        <v>0</v>
      </c>
      <c r="DO147">
        <f t="shared" si="282"/>
        <v>0</v>
      </c>
      <c r="DP147">
        <f t="shared" si="233"/>
        <v>41.527666666666633</v>
      </c>
      <c r="DQ147">
        <v>0</v>
      </c>
      <c r="DR147">
        <f t="shared" si="283"/>
        <v>0</v>
      </c>
      <c r="DS147">
        <f t="shared" si="284"/>
        <v>0</v>
      </c>
      <c r="DT147">
        <f t="shared" si="325"/>
        <v>39.424999999999969</v>
      </c>
      <c r="DU147">
        <f t="shared" si="285"/>
        <v>0</v>
      </c>
      <c r="DV147">
        <f t="shared" si="244"/>
        <v>7.7098000000000004</v>
      </c>
      <c r="DW147">
        <f t="shared" si="245"/>
        <v>6.2238400000000009</v>
      </c>
      <c r="DX147">
        <f t="shared" si="286"/>
        <v>1.4859599999999999</v>
      </c>
      <c r="DY147">
        <f t="shared" si="287"/>
        <v>0.13391629066666672</v>
      </c>
      <c r="EB147">
        <v>0</v>
      </c>
      <c r="EC147" s="4">
        <v>-7.2209419109715396E-27</v>
      </c>
      <c r="ED147">
        <f t="shared" si="288"/>
        <v>-6.017451592476283E-28</v>
      </c>
      <c r="EE147">
        <f t="shared" si="335"/>
        <v>35.99999999999816</v>
      </c>
      <c r="EF147">
        <v>0</v>
      </c>
      <c r="EG147" s="4">
        <v>2.5962711665976598E-41</v>
      </c>
      <c r="EH147">
        <f t="shared" si="289"/>
        <v>2.1635593054980501E-42</v>
      </c>
      <c r="EI147">
        <f t="shared" si="326"/>
        <v>42.579000252892101</v>
      </c>
      <c r="EJ147">
        <v>0</v>
      </c>
      <c r="EK147" s="4">
        <v>3.6749998059548401E-41</v>
      </c>
      <c r="EL147">
        <f t="shared" si="290"/>
        <v>3.0624998382957E-42</v>
      </c>
      <c r="EM147">
        <f t="shared" si="234"/>
        <v>41.527666913317951</v>
      </c>
      <c r="EN147">
        <v>0</v>
      </c>
      <c r="EO147" s="4">
        <v>-3.1740183637804598E-43</v>
      </c>
      <c r="EP147">
        <f t="shared" si="291"/>
        <v>-2.645015303150383E-44</v>
      </c>
      <c r="EQ147">
        <f>EO147*5*60/3600+EQ146</f>
        <v>39.029999999995155</v>
      </c>
      <c r="ER147">
        <f t="shared" si="292"/>
        <v>-8.6999300132186472E-27</v>
      </c>
      <c r="ES147">
        <f t="shared" si="293"/>
        <v>7.7098000000000004</v>
      </c>
      <c r="ET147">
        <f t="shared" si="294"/>
        <v>6.2238400000000009</v>
      </c>
      <c r="EU147">
        <f t="shared" si="295"/>
        <v>1.4859599999999999</v>
      </c>
      <c r="EV147">
        <f t="shared" si="296"/>
        <v>0.13391629066666672</v>
      </c>
      <c r="FB147" s="10">
        <v>44641.75</v>
      </c>
      <c r="FC147">
        <v>7.7098000000000004</v>
      </c>
      <c r="FD147">
        <v>-1.4859599999999999</v>
      </c>
      <c r="FE147">
        <f t="shared" si="297"/>
        <v>1.4859599999999999</v>
      </c>
      <c r="FG147" s="11">
        <v>0.25819999999999999</v>
      </c>
      <c r="FI147">
        <v>0</v>
      </c>
      <c r="FJ147">
        <v>0</v>
      </c>
      <c r="FK147">
        <f t="shared" si="298"/>
        <v>0</v>
      </c>
      <c r="FL147">
        <f t="shared" si="336"/>
        <v>36.520000000000003</v>
      </c>
      <c r="FM147">
        <v>0</v>
      </c>
      <c r="FN147">
        <v>0</v>
      </c>
      <c r="FO147">
        <f t="shared" si="299"/>
        <v>0</v>
      </c>
      <c r="FP147">
        <f t="shared" si="327"/>
        <v>49.800000000000004</v>
      </c>
      <c r="FQ147">
        <v>0</v>
      </c>
      <c r="FR147">
        <v>0</v>
      </c>
      <c r="FS147">
        <f t="shared" si="300"/>
        <v>0</v>
      </c>
      <c r="FT147">
        <f t="shared" si="328"/>
        <v>39.840000000000003</v>
      </c>
      <c r="FU147">
        <f t="shared" si="301"/>
        <v>7.7098000000000004</v>
      </c>
      <c r="FV147">
        <f t="shared" si="302"/>
        <v>6.2238400000000009</v>
      </c>
      <c r="FW147">
        <f t="shared" si="303"/>
        <v>1.4859599999999999</v>
      </c>
      <c r="FX147">
        <f t="shared" si="304"/>
        <v>0.16588919666666666</v>
      </c>
      <c r="GA147">
        <v>0</v>
      </c>
      <c r="GB147">
        <v>0</v>
      </c>
      <c r="GC147">
        <f t="shared" si="305"/>
        <v>0</v>
      </c>
      <c r="GD147">
        <f t="shared" si="337"/>
        <v>35.999999999999986</v>
      </c>
      <c r="GE147">
        <v>0</v>
      </c>
      <c r="GF147" s="4">
        <v>-1.76324152623343E-38</v>
      </c>
      <c r="GG147">
        <f t="shared" si="306"/>
        <v>-1.4693679385278582E-39</v>
      </c>
      <c r="GH147">
        <f t="shared" si="329"/>
        <v>46.739999999999938</v>
      </c>
      <c r="GI147">
        <v>0</v>
      </c>
      <c r="GJ147">
        <v>0</v>
      </c>
      <c r="GK147">
        <v>0</v>
      </c>
      <c r="GL147">
        <f t="shared" si="307"/>
        <v>0</v>
      </c>
      <c r="GM147">
        <f>GK147*5*60/3600+GM146</f>
        <v>39.029999999999887</v>
      </c>
      <c r="GN147">
        <f t="shared" si="308"/>
        <v>7.7098000000000004</v>
      </c>
      <c r="GO147">
        <f t="shared" si="309"/>
        <v>6.2238400000000009</v>
      </c>
      <c r="GP147">
        <f t="shared" si="310"/>
        <v>1.4859599999999999</v>
      </c>
      <c r="GQ147">
        <f t="shared" si="311"/>
        <v>0.16588919666666666</v>
      </c>
    </row>
    <row r="148" spans="1:199" x14ac:dyDescent="0.35">
      <c r="Z148">
        <f>I148+M148+Q148+U148+$B148-$D148</f>
        <v>0</v>
      </c>
      <c r="AV148">
        <f>AF148+AJ148+AN148+AR148+$B148-$D148</f>
        <v>0</v>
      </c>
      <c r="BS148">
        <f>BC148+BG148+BK148+BO148+$B148-$D148</f>
        <v>0</v>
      </c>
      <c r="CQ148">
        <f>BZ148+CD148+CH148+CL148+$B148-$D148</f>
        <v>0</v>
      </c>
      <c r="DW148">
        <f>DF148+DJ148+DN148+DR148+$CY148-$DA148</f>
        <v>0</v>
      </c>
      <c r="ET148">
        <f>EC148+EG148+EK148+EO148+$CY148-$DA148</f>
        <v>0</v>
      </c>
      <c r="FV148">
        <f t="shared" si="302"/>
        <v>0</v>
      </c>
      <c r="GO148">
        <f t="shared" si="309"/>
        <v>0</v>
      </c>
    </row>
  </sheetData>
  <phoneticPr fontId="18" type="noConversion"/>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D1626B-67B9-4AC8-BEEE-3D905A3EBFC3}">
  <dimension ref="A1:BC1089"/>
  <sheetViews>
    <sheetView showOutlineSymbols="0" showWhiteSpace="0" topLeftCell="U1" zoomScale="39" zoomScaleNormal="85" workbookViewId="0"/>
  </sheetViews>
  <sheetFormatPr defaultRowHeight="14.5" x14ac:dyDescent="0.35"/>
  <cols>
    <col min="2" max="2" width="11.6328125" bestFit="1" customWidth="1"/>
    <col min="4" max="4" width="23.1796875" bestFit="1" customWidth="1"/>
    <col min="5" max="7" width="0" hidden="1" customWidth="1"/>
    <col min="8" max="8" width="18.36328125" hidden="1" customWidth="1"/>
    <col min="9" max="9" width="15.81640625" style="7" bestFit="1" customWidth="1"/>
    <col min="11" max="11" width="16.54296875" bestFit="1" customWidth="1"/>
    <col min="12" max="16" width="0" hidden="1" customWidth="1"/>
    <col min="17" max="17" width="16.36328125" style="5" bestFit="1" customWidth="1"/>
    <col min="18" max="18" width="16.36328125" style="6" bestFit="1" customWidth="1"/>
    <col min="19" max="19" width="11.6328125" style="12" bestFit="1" customWidth="1"/>
    <col min="21" max="21" width="24.36328125" bestFit="1" customWidth="1"/>
    <col min="22" max="24" width="0" hidden="1" customWidth="1"/>
    <col min="25" max="25" width="18.36328125" hidden="1" customWidth="1"/>
    <col min="26" max="26" width="15.81640625" style="7" bestFit="1" customWidth="1"/>
    <col min="27" max="27" width="12.26953125" bestFit="1" customWidth="1"/>
    <col min="28" max="28" width="16.7265625" bestFit="1" customWidth="1"/>
    <col min="29" max="29" width="5.81640625" bestFit="1" customWidth="1"/>
    <col min="30" max="30" width="9.6328125" bestFit="1" customWidth="1"/>
    <col min="31" max="31" width="10.54296875" bestFit="1" customWidth="1"/>
    <col min="32" max="32" width="12.90625" bestFit="1" customWidth="1"/>
    <col min="33" max="33" width="13.81640625" bestFit="1" customWidth="1"/>
    <col min="34" max="34" width="16.36328125" style="5" bestFit="1" customWidth="1"/>
    <col min="35" max="35" width="16.36328125" style="17" bestFit="1" customWidth="1"/>
    <col min="37" max="37" width="11.6328125" bestFit="1" customWidth="1"/>
    <col min="39" max="39" width="21.81640625" bestFit="1" customWidth="1"/>
    <col min="40" max="40" width="10" bestFit="1" customWidth="1"/>
    <col min="41" max="41" width="10.1796875" bestFit="1" customWidth="1"/>
    <col min="42" max="42" width="9.08984375" bestFit="1" customWidth="1"/>
    <col min="43" max="43" width="15.08984375" bestFit="1" customWidth="1"/>
    <col min="44" max="44" width="15.81640625" style="7" bestFit="1" customWidth="1"/>
    <col min="45" max="45" width="12.26953125" bestFit="1" customWidth="1"/>
    <col min="46" max="47" width="15.54296875" bestFit="1" customWidth="1"/>
    <col min="48" max="48" width="8.453125" bestFit="1" customWidth="1"/>
    <col min="49" max="49" width="9" bestFit="1" customWidth="1"/>
    <col min="50" max="50" width="7.7265625" bestFit="1" customWidth="1"/>
    <col min="51" max="51" width="8.26953125" bestFit="1" customWidth="1"/>
    <col min="52" max="52" width="16.453125" style="5" bestFit="1" customWidth="1"/>
    <col min="53" max="53" width="16.453125" style="6" bestFit="1" customWidth="1"/>
    <col min="54" max="54" width="12.453125" bestFit="1" customWidth="1"/>
    <col min="55" max="55" width="8.81640625" bestFit="1" customWidth="1"/>
    <col min="57" max="57" width="13.36328125" bestFit="1" customWidth="1"/>
    <col min="58" max="59" width="12.26953125" bestFit="1" customWidth="1"/>
  </cols>
  <sheetData>
    <row r="1" spans="1:55" x14ac:dyDescent="0.35">
      <c r="A1" t="s">
        <v>944</v>
      </c>
      <c r="B1" s="2" t="s">
        <v>4</v>
      </c>
      <c r="C1" t="s">
        <v>12</v>
      </c>
      <c r="D1" t="s">
        <v>8</v>
      </c>
      <c r="E1" t="s">
        <v>9</v>
      </c>
      <c r="F1" t="s">
        <v>10</v>
      </c>
      <c r="G1" t="s">
        <v>11</v>
      </c>
      <c r="H1" t="s">
        <v>939</v>
      </c>
      <c r="I1" s="7" t="s">
        <v>18</v>
      </c>
      <c r="J1" t="s">
        <v>13</v>
      </c>
      <c r="K1" t="s">
        <v>0</v>
      </c>
      <c r="L1" t="s">
        <v>15</v>
      </c>
      <c r="M1" t="s">
        <v>940</v>
      </c>
      <c r="N1" t="s">
        <v>941</v>
      </c>
      <c r="O1" t="s">
        <v>16</v>
      </c>
      <c r="P1" t="s">
        <v>17</v>
      </c>
      <c r="Q1" s="5" t="s">
        <v>20</v>
      </c>
      <c r="R1" s="6" t="s">
        <v>19</v>
      </c>
      <c r="S1" s="18" t="s">
        <v>5</v>
      </c>
      <c r="T1" t="s">
        <v>12</v>
      </c>
      <c r="U1" t="s">
        <v>8</v>
      </c>
      <c r="V1" t="s">
        <v>9</v>
      </c>
      <c r="W1" t="s">
        <v>10</v>
      </c>
      <c r="X1" t="s">
        <v>11</v>
      </c>
      <c r="Y1" t="s">
        <v>939</v>
      </c>
      <c r="Z1" s="7" t="s">
        <v>18</v>
      </c>
      <c r="AA1" s="9" t="s">
        <v>13</v>
      </c>
      <c r="AB1" s="9" t="s">
        <v>0</v>
      </c>
      <c r="AC1" s="9" t="s">
        <v>15</v>
      </c>
      <c r="AD1" s="9" t="s">
        <v>940</v>
      </c>
      <c r="AE1" s="9" t="s">
        <v>941</v>
      </c>
      <c r="AF1" s="9" t="s">
        <v>942</v>
      </c>
      <c r="AG1" s="9" t="s">
        <v>943</v>
      </c>
      <c r="AH1" s="9" t="s">
        <v>5901</v>
      </c>
      <c r="AI1" s="15" t="s">
        <v>20</v>
      </c>
      <c r="AJ1" s="16" t="s">
        <v>19</v>
      </c>
      <c r="AL1" s="2" t="s">
        <v>5</v>
      </c>
      <c r="AM1" t="s">
        <v>12</v>
      </c>
      <c r="AN1" t="s">
        <v>8</v>
      </c>
      <c r="AO1" t="s">
        <v>9</v>
      </c>
      <c r="AP1" t="s">
        <v>10</v>
      </c>
      <c r="AQ1" t="s">
        <v>11</v>
      </c>
      <c r="AR1" t="s">
        <v>939</v>
      </c>
      <c r="AS1" s="7" t="s">
        <v>18</v>
      </c>
      <c r="AT1" t="s">
        <v>13</v>
      </c>
      <c r="AU1" t="s">
        <v>0</v>
      </c>
      <c r="AV1" t="s">
        <v>15</v>
      </c>
      <c r="AW1" t="s">
        <v>940</v>
      </c>
      <c r="AX1" t="s">
        <v>941</v>
      </c>
      <c r="AY1" t="s">
        <v>16</v>
      </c>
      <c r="AZ1" t="s">
        <v>17</v>
      </c>
      <c r="BA1" s="9" t="s">
        <v>5901</v>
      </c>
      <c r="BB1" s="5" t="s">
        <v>20</v>
      </c>
      <c r="BC1" s="6" t="s">
        <v>19</v>
      </c>
    </row>
    <row r="2" spans="1:55" x14ac:dyDescent="0.35">
      <c r="A2">
        <v>0.99</v>
      </c>
      <c r="B2" t="s">
        <v>1</v>
      </c>
      <c r="D2" t="s">
        <v>948</v>
      </c>
      <c r="E2">
        <v>345.99799999999999</v>
      </c>
      <c r="F2">
        <v>8.9201600000000006E-2</v>
      </c>
      <c r="G2">
        <v>30.878</v>
      </c>
      <c r="H2">
        <f>ABS(F2)</f>
        <v>8.9201600000000006E-2</v>
      </c>
      <c r="I2" s="7">
        <f>ABS(G2/1000)</f>
        <v>3.0877999999999999E-2</v>
      </c>
      <c r="J2" t="s">
        <v>14</v>
      </c>
      <c r="K2" s="1">
        <v>45112.699305555558</v>
      </c>
      <c r="L2">
        <v>0</v>
      </c>
      <c r="M2">
        <v>1.2</v>
      </c>
      <c r="N2">
        <v>229.6</v>
      </c>
      <c r="O2">
        <v>0.1</v>
      </c>
      <c r="P2">
        <v>347.1</v>
      </c>
      <c r="Q2" s="5">
        <f t="shared" ref="Q2:Q33" si="0">M2*N2*$A$2*3/1000</f>
        <v>0.81829439999999998</v>
      </c>
      <c r="R2" s="6">
        <f t="shared" ref="R2:R33" si="1">O2*P2/1000</f>
        <v>3.4709999999999998E-2</v>
      </c>
      <c r="S2" s="12" t="s">
        <v>7</v>
      </c>
      <c r="U2" t="s">
        <v>29</v>
      </c>
      <c r="V2">
        <v>345.99599999999998</v>
      </c>
      <c r="W2">
        <v>8.9575399999999999E-2</v>
      </c>
      <c r="X2">
        <v>30.964700000000001</v>
      </c>
      <c r="Y2">
        <f>ABS(W2)</f>
        <v>8.9575399999999999E-2</v>
      </c>
      <c r="Z2" s="7">
        <f>ABS(X2/1000)</f>
        <v>3.0964700000000001E-2</v>
      </c>
      <c r="AB2" s="1">
        <v>45112.707349537035</v>
      </c>
      <c r="AC2">
        <v>0</v>
      </c>
      <c r="AD2">
        <v>1.2</v>
      </c>
      <c r="AE2">
        <v>229.3</v>
      </c>
      <c r="AF2">
        <v>0.1</v>
      </c>
      <c r="AG2">
        <v>347.1</v>
      </c>
      <c r="AH2">
        <f>IF(AC2=0, 0,( AC2-AF2)/AC2*100)</f>
        <v>0</v>
      </c>
      <c r="AI2" s="5">
        <f t="shared" ref="AI2:AI33" si="2">AD2*AE2*$A$2*3/1000</f>
        <v>0.8172252000000001</v>
      </c>
      <c r="AJ2" s="17">
        <f t="shared" ref="AJ2:AJ33" si="3">AF2*AG2/1000</f>
        <v>3.4709999999999998E-2</v>
      </c>
      <c r="AL2" t="s">
        <v>947</v>
      </c>
      <c r="AN2" t="s">
        <v>1646</v>
      </c>
      <c r="AO2">
        <v>345.99799999999999</v>
      </c>
      <c r="AP2">
        <v>8.8794799999999993E-2</v>
      </c>
      <c r="AQ2">
        <v>30.665900000000001</v>
      </c>
      <c r="AR2">
        <f>ABS(AP2)</f>
        <v>8.8794799999999993E-2</v>
      </c>
      <c r="AS2" s="7">
        <f>ABS(AQ2/1000)</f>
        <v>3.0665899999999999E-2</v>
      </c>
      <c r="AU2" s="1">
        <v>45112.722604166665</v>
      </c>
      <c r="AV2">
        <v>0</v>
      </c>
      <c r="AW2">
        <v>1.2</v>
      </c>
      <c r="AX2">
        <v>230.7</v>
      </c>
      <c r="AY2">
        <v>0.1</v>
      </c>
      <c r="AZ2">
        <v>347.1</v>
      </c>
      <c r="BA2">
        <f>IF(AV2=0, 0,( AV2-AY2)/AV2*100)</f>
        <v>0</v>
      </c>
      <c r="BB2" s="5">
        <f t="shared" ref="BB2:BB33" si="4">AW2*AX2*$A$2*3/1000</f>
        <v>0.82221480000000002</v>
      </c>
      <c r="BC2" s="6">
        <f t="shared" ref="BC2:BC33" si="5">AY2*AZ2/1000</f>
        <v>3.4709999999999998E-2</v>
      </c>
    </row>
    <row r="3" spans="1:55" x14ac:dyDescent="0.35">
      <c r="D3" t="s">
        <v>949</v>
      </c>
      <c r="E3">
        <v>345.99799999999999</v>
      </c>
      <c r="F3">
        <v>8.9201600000000006E-2</v>
      </c>
      <c r="G3">
        <v>30.878</v>
      </c>
      <c r="H3">
        <f t="shared" ref="H3:H66" si="6">ABS(F3)</f>
        <v>8.9201600000000006E-2</v>
      </c>
      <c r="I3" s="7">
        <f>ABS(G3/1000)</f>
        <v>3.0877999999999999E-2</v>
      </c>
      <c r="K3" s="1">
        <v>45112.699305555558</v>
      </c>
      <c r="L3">
        <v>0</v>
      </c>
      <c r="M3">
        <v>2.5</v>
      </c>
      <c r="N3">
        <v>229.7</v>
      </c>
      <c r="O3">
        <v>0.1</v>
      </c>
      <c r="P3">
        <v>347.1</v>
      </c>
      <c r="Q3" s="5">
        <f t="shared" si="0"/>
        <v>1.7055225000000001</v>
      </c>
      <c r="R3" s="6">
        <f t="shared" si="1"/>
        <v>3.4709999999999998E-2</v>
      </c>
      <c r="S3" s="12" t="s">
        <v>1</v>
      </c>
      <c r="U3" t="s">
        <v>30</v>
      </c>
      <c r="V3">
        <v>345.99599999999998</v>
      </c>
      <c r="W3">
        <v>8.9575399999999999E-2</v>
      </c>
      <c r="X3">
        <v>30.964700000000001</v>
      </c>
      <c r="Y3">
        <f t="shared" ref="Y3:Y66" si="7">ABS(W3)</f>
        <v>8.9575399999999999E-2</v>
      </c>
      <c r="Z3" s="7">
        <f t="shared" ref="Z3:Z66" si="8">ABS(X3/1000)</f>
        <v>3.0964700000000001E-2</v>
      </c>
      <c r="AB3" s="1">
        <v>45112.707372685189</v>
      </c>
      <c r="AC3">
        <v>0</v>
      </c>
      <c r="AD3">
        <v>2.5</v>
      </c>
      <c r="AE3">
        <v>229.4</v>
      </c>
      <c r="AF3">
        <v>0.1</v>
      </c>
      <c r="AG3">
        <v>347.1</v>
      </c>
      <c r="AH3">
        <f>IF(AC2=0, 0,( AC2-AF3)/AC2*100)</f>
        <v>0</v>
      </c>
      <c r="AI3" s="5">
        <f t="shared" si="2"/>
        <v>1.703295</v>
      </c>
      <c r="AJ3" s="17">
        <f t="shared" si="3"/>
        <v>3.4709999999999998E-2</v>
      </c>
      <c r="AL3" t="s">
        <v>1</v>
      </c>
      <c r="AN3" t="s">
        <v>1647</v>
      </c>
      <c r="AO3">
        <v>345.99799999999999</v>
      </c>
      <c r="AP3">
        <v>8.8794799999999993E-2</v>
      </c>
      <c r="AQ3">
        <v>30.665900000000001</v>
      </c>
      <c r="AR3">
        <f t="shared" ref="AR3:AR66" si="9">ABS(AP3)</f>
        <v>8.8794799999999993E-2</v>
      </c>
      <c r="AS3" s="7">
        <f>ABS(AQ3/1000)</f>
        <v>3.0665899999999999E-2</v>
      </c>
      <c r="AU3" s="1">
        <v>45112.722627314812</v>
      </c>
      <c r="AV3">
        <v>0</v>
      </c>
      <c r="AW3">
        <v>2.5</v>
      </c>
      <c r="AX3">
        <v>230.7</v>
      </c>
      <c r="AY3">
        <v>0.1</v>
      </c>
      <c r="AZ3">
        <v>347.1</v>
      </c>
      <c r="BA3">
        <f>IF(AV2=0, 0,( AV2-AY3)/AV2*100)</f>
        <v>0</v>
      </c>
      <c r="BB3" s="5">
        <f t="shared" si="4"/>
        <v>1.7129474999999998</v>
      </c>
      <c r="BC3" s="6">
        <f t="shared" si="5"/>
        <v>3.4709999999999998E-2</v>
      </c>
    </row>
    <row r="4" spans="1:55" x14ac:dyDescent="0.35">
      <c r="D4" t="s">
        <v>950</v>
      </c>
      <c r="E4">
        <v>345.99700000000001</v>
      </c>
      <c r="F4">
        <v>8.9769000000000002E-2</v>
      </c>
      <c r="G4">
        <v>31.1326</v>
      </c>
      <c r="H4">
        <f>ABS(F4)</f>
        <v>8.9769000000000002E-2</v>
      </c>
      <c r="I4" s="7">
        <f>ABS(G4/1000)</f>
        <v>3.11326E-2</v>
      </c>
      <c r="K4" s="1">
        <v>45112.699305555558</v>
      </c>
      <c r="L4">
        <v>0</v>
      </c>
      <c r="M4">
        <v>0.4</v>
      </c>
      <c r="N4">
        <v>229.5</v>
      </c>
      <c r="O4">
        <v>0.1</v>
      </c>
      <c r="P4">
        <v>347.1</v>
      </c>
      <c r="Q4" s="5">
        <f t="shared" si="0"/>
        <v>0.272646</v>
      </c>
      <c r="R4" s="6">
        <f t="shared" si="1"/>
        <v>3.4709999999999998E-2</v>
      </c>
      <c r="U4" t="s">
        <v>31</v>
      </c>
      <c r="V4">
        <v>345.99700000000001</v>
      </c>
      <c r="W4">
        <v>8.9779600000000001E-2</v>
      </c>
      <c r="X4">
        <v>31.142499999999998</v>
      </c>
      <c r="Y4">
        <f t="shared" si="7"/>
        <v>8.9779600000000001E-2</v>
      </c>
      <c r="Z4" s="7">
        <f t="shared" si="8"/>
        <v>3.1142499999999997E-2</v>
      </c>
      <c r="AB4" s="1">
        <v>45112.707407407404</v>
      </c>
      <c r="AC4">
        <v>0</v>
      </c>
      <c r="AD4">
        <v>0.3</v>
      </c>
      <c r="AE4">
        <v>229.4</v>
      </c>
      <c r="AF4">
        <v>0.1</v>
      </c>
      <c r="AG4">
        <v>347.1</v>
      </c>
      <c r="AH4">
        <f t="shared" ref="AH4:AH67" si="10">IF(AC3=0, 0,( AC3-AF4)/AC3*100)</f>
        <v>0</v>
      </c>
      <c r="AI4" s="5">
        <f t="shared" si="2"/>
        <v>0.2043954</v>
      </c>
      <c r="AJ4" s="17">
        <f t="shared" si="3"/>
        <v>3.4709999999999998E-2</v>
      </c>
      <c r="AN4" t="s">
        <v>1648</v>
      </c>
      <c r="AO4">
        <v>345.99799999999999</v>
      </c>
      <c r="AP4">
        <v>8.8261099999999995E-2</v>
      </c>
      <c r="AQ4">
        <v>30.627199999999998</v>
      </c>
      <c r="AR4">
        <f t="shared" si="9"/>
        <v>8.8261099999999995E-2</v>
      </c>
      <c r="AS4" s="7">
        <f t="shared" ref="AS4:AS66" si="11">ABS(AQ4/1000)</f>
        <v>3.0627199999999997E-2</v>
      </c>
      <c r="AU4" s="1">
        <v>45112.722650462965</v>
      </c>
      <c r="AV4">
        <v>0</v>
      </c>
      <c r="AW4">
        <v>0.4</v>
      </c>
      <c r="AX4">
        <v>230.5</v>
      </c>
      <c r="AY4">
        <v>0.1</v>
      </c>
      <c r="AZ4">
        <v>347.1</v>
      </c>
      <c r="BA4">
        <f t="shared" ref="BA4:BA67" si="12">IF(AV3=0, 0,( AV3-AY4)/AV3*100)</f>
        <v>0</v>
      </c>
      <c r="BB4" s="5">
        <f t="shared" si="4"/>
        <v>0.27383400000000002</v>
      </c>
      <c r="BC4" s="6">
        <f t="shared" si="5"/>
        <v>3.4709999999999998E-2</v>
      </c>
    </row>
    <row r="5" spans="1:55" x14ac:dyDescent="0.35">
      <c r="D5" t="s">
        <v>951</v>
      </c>
      <c r="E5">
        <v>345.99700000000001</v>
      </c>
      <c r="F5">
        <v>8.9769000000000002E-2</v>
      </c>
      <c r="G5">
        <v>31.1326</v>
      </c>
      <c r="H5">
        <f t="shared" si="6"/>
        <v>8.9769000000000002E-2</v>
      </c>
      <c r="I5" s="7">
        <f t="shared" ref="I5:I67" si="13">ABS(G5/1000)</f>
        <v>3.11326E-2</v>
      </c>
      <c r="K5" s="1">
        <v>45112.699305555558</v>
      </c>
      <c r="L5">
        <v>0</v>
      </c>
      <c r="M5">
        <v>0.4</v>
      </c>
      <c r="N5">
        <v>229.5</v>
      </c>
      <c r="O5">
        <v>0.1</v>
      </c>
      <c r="P5">
        <v>347.1</v>
      </c>
      <c r="Q5" s="5">
        <f t="shared" si="0"/>
        <v>0.272646</v>
      </c>
      <c r="R5" s="6">
        <f t="shared" si="1"/>
        <v>3.4709999999999998E-2</v>
      </c>
      <c r="U5" t="s">
        <v>32</v>
      </c>
      <c r="V5">
        <v>345.99700000000001</v>
      </c>
      <c r="W5">
        <v>8.9779600000000001E-2</v>
      </c>
      <c r="X5">
        <v>31.142499999999998</v>
      </c>
      <c r="Y5">
        <f t="shared" si="7"/>
        <v>8.9779600000000001E-2</v>
      </c>
      <c r="Z5" s="7">
        <f t="shared" si="8"/>
        <v>3.1142499999999997E-2</v>
      </c>
      <c r="AB5" s="1">
        <v>45112.707430555558</v>
      </c>
      <c r="AC5">
        <v>0</v>
      </c>
      <c r="AD5">
        <v>0.3</v>
      </c>
      <c r="AE5">
        <v>229.4</v>
      </c>
      <c r="AF5">
        <v>0.1</v>
      </c>
      <c r="AG5">
        <v>347.1</v>
      </c>
      <c r="AH5">
        <f t="shared" si="10"/>
        <v>0</v>
      </c>
      <c r="AI5" s="5">
        <f t="shared" si="2"/>
        <v>0.2043954</v>
      </c>
      <c r="AJ5" s="17">
        <f t="shared" si="3"/>
        <v>3.4709999999999998E-2</v>
      </c>
      <c r="AN5" t="s">
        <v>1649</v>
      </c>
      <c r="AO5">
        <v>345.99799999999999</v>
      </c>
      <c r="AP5">
        <v>8.8261099999999995E-2</v>
      </c>
      <c r="AQ5">
        <v>30.627199999999998</v>
      </c>
      <c r="AR5">
        <f t="shared" si="9"/>
        <v>8.8261099999999995E-2</v>
      </c>
      <c r="AS5" s="7">
        <f t="shared" si="11"/>
        <v>3.0627199999999997E-2</v>
      </c>
      <c r="AU5" s="1">
        <v>45112.722685185188</v>
      </c>
      <c r="AV5">
        <v>0</v>
      </c>
      <c r="AW5">
        <v>0.4</v>
      </c>
      <c r="AX5">
        <v>230.5</v>
      </c>
      <c r="AY5">
        <v>0.1</v>
      </c>
      <c r="AZ5">
        <v>347.1</v>
      </c>
      <c r="BA5">
        <f t="shared" si="12"/>
        <v>0</v>
      </c>
      <c r="BB5" s="5">
        <f t="shared" si="4"/>
        <v>0.27383400000000002</v>
      </c>
      <c r="BC5" s="6">
        <f t="shared" si="5"/>
        <v>3.4709999999999998E-2</v>
      </c>
    </row>
    <row r="6" spans="1:55" x14ac:dyDescent="0.35">
      <c r="D6" t="s">
        <v>952</v>
      </c>
      <c r="E6">
        <v>345.99599999999998</v>
      </c>
      <c r="F6">
        <v>8.9558799999999994E-2</v>
      </c>
      <c r="G6">
        <v>31.064900000000002</v>
      </c>
      <c r="H6">
        <f t="shared" si="6"/>
        <v>8.9558799999999994E-2</v>
      </c>
      <c r="I6" s="7">
        <f t="shared" si="13"/>
        <v>3.1064900000000003E-2</v>
      </c>
      <c r="K6" s="1">
        <v>45112.699305555558</v>
      </c>
      <c r="L6">
        <v>0</v>
      </c>
      <c r="M6">
        <v>0.3</v>
      </c>
      <c r="N6">
        <v>229.3</v>
      </c>
      <c r="O6">
        <v>0.1</v>
      </c>
      <c r="P6">
        <v>347.1</v>
      </c>
      <c r="Q6" s="5">
        <f t="shared" si="0"/>
        <v>0.20430630000000002</v>
      </c>
      <c r="R6" s="6">
        <f t="shared" si="1"/>
        <v>3.4709999999999998E-2</v>
      </c>
      <c r="U6" t="s">
        <v>33</v>
      </c>
      <c r="V6">
        <v>345.99700000000001</v>
      </c>
      <c r="W6">
        <v>8.9882500000000004E-2</v>
      </c>
      <c r="X6">
        <v>31.050899999999999</v>
      </c>
      <c r="Y6">
        <f t="shared" si="7"/>
        <v>8.9882500000000004E-2</v>
      </c>
      <c r="Z6" s="7">
        <f t="shared" si="8"/>
        <v>3.1050899999999999E-2</v>
      </c>
      <c r="AB6" s="1">
        <v>45112.707453703704</v>
      </c>
      <c r="AC6">
        <v>0</v>
      </c>
      <c r="AD6">
        <v>0.3</v>
      </c>
      <c r="AE6">
        <v>229.4</v>
      </c>
      <c r="AF6">
        <v>0.1</v>
      </c>
      <c r="AG6">
        <v>347.1</v>
      </c>
      <c r="AH6">
        <f t="shared" si="10"/>
        <v>0</v>
      </c>
      <c r="AI6" s="5">
        <f t="shared" si="2"/>
        <v>0.2043954</v>
      </c>
      <c r="AJ6" s="17">
        <f t="shared" si="3"/>
        <v>3.4709999999999998E-2</v>
      </c>
      <c r="AN6" t="s">
        <v>1650</v>
      </c>
      <c r="AO6">
        <v>345.99700000000001</v>
      </c>
      <c r="AP6">
        <v>8.9739700000000006E-2</v>
      </c>
      <c r="AQ6">
        <v>31.037099999999999</v>
      </c>
      <c r="AR6">
        <f t="shared" si="9"/>
        <v>8.9739700000000006E-2</v>
      </c>
      <c r="AS6" s="7">
        <f t="shared" si="11"/>
        <v>3.1037099999999998E-2</v>
      </c>
      <c r="AU6" s="1">
        <v>45112.722708333335</v>
      </c>
      <c r="AV6">
        <v>0</v>
      </c>
      <c r="AW6">
        <v>0.3</v>
      </c>
      <c r="AX6">
        <v>230.6</v>
      </c>
      <c r="AY6">
        <v>0.1</v>
      </c>
      <c r="AZ6">
        <v>347.1</v>
      </c>
      <c r="BA6">
        <f t="shared" si="12"/>
        <v>0</v>
      </c>
      <c r="BB6" s="5">
        <f t="shared" si="4"/>
        <v>0.20546459999999997</v>
      </c>
      <c r="BC6" s="6">
        <f t="shared" si="5"/>
        <v>3.4709999999999998E-2</v>
      </c>
    </row>
    <row r="7" spans="1:55" x14ac:dyDescent="0.35">
      <c r="D7" t="s">
        <v>953</v>
      </c>
      <c r="E7">
        <v>345.99599999999998</v>
      </c>
      <c r="F7">
        <v>8.9558799999999994E-2</v>
      </c>
      <c r="G7">
        <v>31.064900000000002</v>
      </c>
      <c r="H7">
        <f t="shared" si="6"/>
        <v>8.9558799999999994E-2</v>
      </c>
      <c r="I7" s="7">
        <f t="shared" si="13"/>
        <v>3.1064900000000003E-2</v>
      </c>
      <c r="K7" s="1">
        <v>45112.699305555558</v>
      </c>
      <c r="L7">
        <v>0</v>
      </c>
      <c r="M7">
        <v>0.3</v>
      </c>
      <c r="N7">
        <v>229.3</v>
      </c>
      <c r="O7">
        <v>0.1</v>
      </c>
      <c r="P7">
        <v>347.1</v>
      </c>
      <c r="Q7" s="5">
        <f t="shared" si="0"/>
        <v>0.20430630000000002</v>
      </c>
      <c r="R7" s="6">
        <f t="shared" si="1"/>
        <v>3.4709999999999998E-2</v>
      </c>
      <c r="U7" t="s">
        <v>34</v>
      </c>
      <c r="V7">
        <v>345.99700000000001</v>
      </c>
      <c r="W7">
        <v>8.9882500000000004E-2</v>
      </c>
      <c r="X7">
        <v>31.050899999999999</v>
      </c>
      <c r="Y7">
        <f t="shared" si="7"/>
        <v>8.9882500000000004E-2</v>
      </c>
      <c r="Z7" s="7">
        <f t="shared" si="8"/>
        <v>3.1050899999999999E-2</v>
      </c>
      <c r="AB7" s="1">
        <v>45112.707476851851</v>
      </c>
      <c r="AC7">
        <v>0</v>
      </c>
      <c r="AD7">
        <v>0.3</v>
      </c>
      <c r="AE7">
        <v>229.4</v>
      </c>
      <c r="AF7">
        <v>0.1</v>
      </c>
      <c r="AG7">
        <v>347.1</v>
      </c>
      <c r="AH7">
        <f t="shared" si="10"/>
        <v>0</v>
      </c>
      <c r="AI7" s="5">
        <f t="shared" si="2"/>
        <v>0.2043954</v>
      </c>
      <c r="AJ7" s="17">
        <f t="shared" si="3"/>
        <v>3.4709999999999998E-2</v>
      </c>
      <c r="AN7" t="s">
        <v>1651</v>
      </c>
      <c r="AO7">
        <v>345.99700000000001</v>
      </c>
      <c r="AP7">
        <v>8.9739700000000006E-2</v>
      </c>
      <c r="AQ7">
        <v>31.037099999999999</v>
      </c>
      <c r="AR7">
        <f t="shared" si="9"/>
        <v>8.9739700000000006E-2</v>
      </c>
      <c r="AS7" s="7">
        <f t="shared" si="11"/>
        <v>3.1037099999999998E-2</v>
      </c>
      <c r="AU7" s="1">
        <v>45112.722731481481</v>
      </c>
      <c r="AV7">
        <v>0</v>
      </c>
      <c r="AW7">
        <v>0.3</v>
      </c>
      <c r="AX7">
        <v>230.7</v>
      </c>
      <c r="AY7">
        <v>0.1</v>
      </c>
      <c r="AZ7">
        <v>347.1</v>
      </c>
      <c r="BA7">
        <f>IF(AV6=0, 0,( AV6-AY7)/AV6*100)</f>
        <v>0</v>
      </c>
      <c r="BB7" s="5">
        <f t="shared" si="4"/>
        <v>0.20555370000000001</v>
      </c>
      <c r="BC7" s="6">
        <f t="shared" si="5"/>
        <v>3.4709999999999998E-2</v>
      </c>
    </row>
    <row r="8" spans="1:55" x14ac:dyDescent="0.35">
      <c r="D8" t="s">
        <v>954</v>
      </c>
      <c r="E8">
        <v>345.99599999999998</v>
      </c>
      <c r="F8">
        <v>8.92125E-2</v>
      </c>
      <c r="G8">
        <v>30.944800000000001</v>
      </c>
      <c r="H8">
        <f t="shared" si="6"/>
        <v>8.92125E-2</v>
      </c>
      <c r="I8" s="7">
        <f t="shared" si="13"/>
        <v>3.0944800000000001E-2</v>
      </c>
      <c r="K8" s="1">
        <v>45112.699305555558</v>
      </c>
      <c r="L8">
        <v>0</v>
      </c>
      <c r="M8">
        <v>0.3</v>
      </c>
      <c r="N8">
        <v>229.3</v>
      </c>
      <c r="O8">
        <v>0.1</v>
      </c>
      <c r="P8">
        <v>347.1</v>
      </c>
      <c r="Q8" s="5">
        <f t="shared" si="0"/>
        <v>0.20430630000000002</v>
      </c>
      <c r="R8" s="6">
        <f t="shared" si="1"/>
        <v>3.4709999999999998E-2</v>
      </c>
      <c r="U8" t="s">
        <v>35</v>
      </c>
      <c r="V8">
        <v>345.99700000000001</v>
      </c>
      <c r="W8">
        <v>8.8940400000000003E-2</v>
      </c>
      <c r="X8">
        <v>30.833400000000001</v>
      </c>
      <c r="Y8">
        <f t="shared" si="7"/>
        <v>8.8940400000000003E-2</v>
      </c>
      <c r="Z8" s="7">
        <f t="shared" si="8"/>
        <v>3.08334E-2</v>
      </c>
      <c r="AB8" s="1">
        <v>45112.707511574074</v>
      </c>
      <c r="AC8">
        <v>0</v>
      </c>
      <c r="AD8">
        <v>0.3</v>
      </c>
      <c r="AE8">
        <v>229.8</v>
      </c>
      <c r="AF8">
        <v>0.1</v>
      </c>
      <c r="AG8">
        <v>347.1</v>
      </c>
      <c r="AH8">
        <f t="shared" si="10"/>
        <v>0</v>
      </c>
      <c r="AI8" s="5">
        <f t="shared" si="2"/>
        <v>0.20475179999999998</v>
      </c>
      <c r="AJ8" s="17">
        <f t="shared" si="3"/>
        <v>3.4709999999999998E-2</v>
      </c>
      <c r="AN8" t="s">
        <v>1652</v>
      </c>
      <c r="AO8">
        <v>345.99700000000001</v>
      </c>
      <c r="AP8">
        <v>8.8669200000000004E-2</v>
      </c>
      <c r="AQ8">
        <v>30.726299999999998</v>
      </c>
      <c r="AR8">
        <f t="shared" si="9"/>
        <v>8.8669200000000004E-2</v>
      </c>
      <c r="AS8" s="7">
        <f t="shared" si="11"/>
        <v>3.0726299999999998E-2</v>
      </c>
      <c r="AU8" s="1">
        <v>45112.722754629627</v>
      </c>
      <c r="AV8">
        <v>0</v>
      </c>
      <c r="AW8">
        <v>0.3</v>
      </c>
      <c r="AX8">
        <v>230.4</v>
      </c>
      <c r="AY8">
        <v>0.1</v>
      </c>
      <c r="AZ8">
        <v>347.1</v>
      </c>
      <c r="BA8">
        <f t="shared" si="12"/>
        <v>0</v>
      </c>
      <c r="BB8" s="5">
        <f t="shared" si="4"/>
        <v>0.20528640000000001</v>
      </c>
      <c r="BC8" s="6">
        <f t="shared" si="5"/>
        <v>3.4709999999999998E-2</v>
      </c>
    </row>
    <row r="9" spans="1:55" x14ac:dyDescent="0.35">
      <c r="D9" t="s">
        <v>955</v>
      </c>
      <c r="E9">
        <v>345.99599999999998</v>
      </c>
      <c r="F9">
        <v>8.92125E-2</v>
      </c>
      <c r="G9">
        <v>30.944800000000001</v>
      </c>
      <c r="H9">
        <f t="shared" si="6"/>
        <v>8.92125E-2</v>
      </c>
      <c r="I9" s="7">
        <f t="shared" si="13"/>
        <v>3.0944800000000001E-2</v>
      </c>
      <c r="K9" s="1">
        <v>45112.699305555558</v>
      </c>
      <c r="L9">
        <v>0</v>
      </c>
      <c r="M9">
        <v>0.3</v>
      </c>
      <c r="N9">
        <v>229.2</v>
      </c>
      <c r="O9">
        <v>0.1</v>
      </c>
      <c r="P9">
        <v>347.1</v>
      </c>
      <c r="Q9" s="5">
        <f t="shared" si="0"/>
        <v>0.20421719999999996</v>
      </c>
      <c r="R9" s="6">
        <f t="shared" si="1"/>
        <v>3.4709999999999998E-2</v>
      </c>
      <c r="U9" t="s">
        <v>36</v>
      </c>
      <c r="V9">
        <v>345.99700000000001</v>
      </c>
      <c r="W9">
        <v>8.8940400000000003E-2</v>
      </c>
      <c r="X9">
        <v>30.833400000000001</v>
      </c>
      <c r="Y9">
        <f t="shared" si="7"/>
        <v>8.8940400000000003E-2</v>
      </c>
      <c r="Z9" s="7">
        <f t="shared" si="8"/>
        <v>3.08334E-2</v>
      </c>
      <c r="AB9" s="1">
        <v>45112.70753472222</v>
      </c>
      <c r="AC9">
        <v>0</v>
      </c>
      <c r="AD9">
        <v>0.3</v>
      </c>
      <c r="AE9">
        <v>229.8</v>
      </c>
      <c r="AF9">
        <v>0.1</v>
      </c>
      <c r="AG9">
        <v>347.1</v>
      </c>
      <c r="AH9">
        <f t="shared" si="10"/>
        <v>0</v>
      </c>
      <c r="AI9" s="5">
        <f t="shared" si="2"/>
        <v>0.20475179999999998</v>
      </c>
      <c r="AJ9" s="17">
        <f t="shared" si="3"/>
        <v>3.4709999999999998E-2</v>
      </c>
      <c r="AN9" t="s">
        <v>1653</v>
      </c>
      <c r="AO9">
        <v>345.99700000000001</v>
      </c>
      <c r="AP9">
        <v>8.8669200000000004E-2</v>
      </c>
      <c r="AQ9">
        <v>30.726299999999998</v>
      </c>
      <c r="AR9">
        <f t="shared" si="9"/>
        <v>8.8669200000000004E-2</v>
      </c>
      <c r="AS9" s="7">
        <f t="shared" si="11"/>
        <v>3.0726299999999998E-2</v>
      </c>
      <c r="AU9" s="1">
        <v>45112.722777777781</v>
      </c>
      <c r="AV9">
        <v>0</v>
      </c>
      <c r="AW9">
        <v>0.3</v>
      </c>
      <c r="AX9">
        <v>230.4</v>
      </c>
      <c r="AY9">
        <v>0.1</v>
      </c>
      <c r="AZ9">
        <v>347.1</v>
      </c>
      <c r="BA9">
        <f t="shared" si="12"/>
        <v>0</v>
      </c>
      <c r="BB9" s="5">
        <f t="shared" si="4"/>
        <v>0.20528640000000001</v>
      </c>
      <c r="BC9" s="6">
        <f t="shared" si="5"/>
        <v>3.4709999999999998E-2</v>
      </c>
    </row>
    <row r="10" spans="1:55" x14ac:dyDescent="0.35">
      <c r="D10" t="s">
        <v>956</v>
      </c>
      <c r="E10">
        <v>345.99700000000001</v>
      </c>
      <c r="F10">
        <v>9.0041999999999997E-2</v>
      </c>
      <c r="G10">
        <v>31.149899999999999</v>
      </c>
      <c r="H10">
        <f t="shared" si="6"/>
        <v>9.0041999999999997E-2</v>
      </c>
      <c r="I10" s="7">
        <f t="shared" si="13"/>
        <v>3.1149899999999998E-2</v>
      </c>
      <c r="K10" s="1">
        <v>45112.699305555558</v>
      </c>
      <c r="L10">
        <v>0</v>
      </c>
      <c r="M10">
        <v>0.3</v>
      </c>
      <c r="N10">
        <v>229.3</v>
      </c>
      <c r="O10">
        <v>0.1</v>
      </c>
      <c r="P10">
        <v>347.1</v>
      </c>
      <c r="Q10" s="5">
        <f t="shared" si="0"/>
        <v>0.20430630000000002</v>
      </c>
      <c r="R10" s="6">
        <f t="shared" si="1"/>
        <v>3.4709999999999998E-2</v>
      </c>
      <c r="U10" t="s">
        <v>37</v>
      </c>
      <c r="V10">
        <v>345.99700000000001</v>
      </c>
      <c r="W10">
        <v>8.8210300000000005E-2</v>
      </c>
      <c r="X10">
        <v>30.611799999999999</v>
      </c>
      <c r="Y10">
        <f t="shared" si="7"/>
        <v>8.8210300000000005E-2</v>
      </c>
      <c r="Z10" s="7">
        <f t="shared" si="8"/>
        <v>3.0611799999999998E-2</v>
      </c>
      <c r="AB10" s="1">
        <v>45112.707557870373</v>
      </c>
      <c r="AC10">
        <v>0</v>
      </c>
      <c r="AD10">
        <v>0.3</v>
      </c>
      <c r="AE10">
        <v>229.9</v>
      </c>
      <c r="AF10">
        <v>0.1</v>
      </c>
      <c r="AG10">
        <v>347.1</v>
      </c>
      <c r="AH10">
        <f t="shared" si="10"/>
        <v>0</v>
      </c>
      <c r="AI10" s="5">
        <f t="shared" si="2"/>
        <v>0.20484089999999996</v>
      </c>
      <c r="AJ10" s="17">
        <f t="shared" si="3"/>
        <v>3.4709999999999998E-2</v>
      </c>
      <c r="AN10" t="s">
        <v>1654</v>
      </c>
      <c r="AO10">
        <v>345.99599999999998</v>
      </c>
      <c r="AP10">
        <v>8.9392799999999994E-2</v>
      </c>
      <c r="AQ10">
        <v>30.915800000000001</v>
      </c>
      <c r="AR10">
        <f t="shared" si="9"/>
        <v>8.9392799999999994E-2</v>
      </c>
      <c r="AS10" s="7">
        <f t="shared" si="11"/>
        <v>3.09158E-2</v>
      </c>
      <c r="AU10" s="1">
        <v>45112.722812499997</v>
      </c>
      <c r="AV10">
        <v>0</v>
      </c>
      <c r="AW10">
        <v>0.3</v>
      </c>
      <c r="AX10">
        <v>230.4</v>
      </c>
      <c r="AY10">
        <v>0.1</v>
      </c>
      <c r="AZ10">
        <v>347.1</v>
      </c>
      <c r="BA10">
        <f t="shared" si="12"/>
        <v>0</v>
      </c>
      <c r="BB10" s="5">
        <f t="shared" si="4"/>
        <v>0.20528640000000001</v>
      </c>
      <c r="BC10" s="6">
        <f t="shared" si="5"/>
        <v>3.4709999999999998E-2</v>
      </c>
    </row>
    <row r="11" spans="1:55" x14ac:dyDescent="0.35">
      <c r="D11" t="s">
        <v>957</v>
      </c>
      <c r="E11">
        <v>345.99700000000001</v>
      </c>
      <c r="F11">
        <v>9.0041999999999997E-2</v>
      </c>
      <c r="G11">
        <v>31.149899999999999</v>
      </c>
      <c r="H11">
        <f t="shared" si="6"/>
        <v>9.0041999999999997E-2</v>
      </c>
      <c r="I11" s="7">
        <f t="shared" si="13"/>
        <v>3.1149899999999998E-2</v>
      </c>
      <c r="K11" s="1">
        <v>45112.7</v>
      </c>
      <c r="L11">
        <v>0</v>
      </c>
      <c r="M11">
        <v>0.3</v>
      </c>
      <c r="N11">
        <v>229.2</v>
      </c>
      <c r="O11">
        <v>0.1</v>
      </c>
      <c r="P11">
        <v>346.9</v>
      </c>
      <c r="Q11" s="5">
        <f t="shared" si="0"/>
        <v>0.20421719999999996</v>
      </c>
      <c r="R11" s="6">
        <f t="shared" si="1"/>
        <v>3.4689999999999999E-2</v>
      </c>
      <c r="U11" t="s">
        <v>38</v>
      </c>
      <c r="V11">
        <v>345.99700000000001</v>
      </c>
      <c r="W11">
        <v>8.8210300000000005E-2</v>
      </c>
      <c r="X11">
        <v>30.611799999999999</v>
      </c>
      <c r="Y11">
        <f t="shared" si="7"/>
        <v>8.8210300000000005E-2</v>
      </c>
      <c r="Z11" s="7">
        <f t="shared" si="8"/>
        <v>3.0611799999999998E-2</v>
      </c>
      <c r="AB11" s="1">
        <v>45112.70758101852</v>
      </c>
      <c r="AC11">
        <v>0</v>
      </c>
      <c r="AD11">
        <v>0.3</v>
      </c>
      <c r="AE11">
        <v>229.8</v>
      </c>
      <c r="AF11">
        <v>0.1</v>
      </c>
      <c r="AG11">
        <v>347.1</v>
      </c>
      <c r="AH11">
        <f t="shared" si="10"/>
        <v>0</v>
      </c>
      <c r="AI11" s="5">
        <f t="shared" si="2"/>
        <v>0.20475179999999998</v>
      </c>
      <c r="AJ11" s="17">
        <f t="shared" si="3"/>
        <v>3.4709999999999998E-2</v>
      </c>
      <c r="AN11" t="s">
        <v>1655</v>
      </c>
      <c r="AO11">
        <v>345.99599999999998</v>
      </c>
      <c r="AP11">
        <v>8.9392799999999994E-2</v>
      </c>
      <c r="AQ11">
        <v>30.915800000000001</v>
      </c>
      <c r="AR11">
        <f t="shared" si="9"/>
        <v>8.9392799999999994E-2</v>
      </c>
      <c r="AS11" s="7">
        <f t="shared" si="11"/>
        <v>3.09158E-2</v>
      </c>
      <c r="AU11" s="1">
        <v>45112.72283564815</v>
      </c>
      <c r="AV11">
        <v>0</v>
      </c>
      <c r="AW11">
        <v>0.3</v>
      </c>
      <c r="AX11">
        <v>230.5</v>
      </c>
      <c r="AY11">
        <v>0.1</v>
      </c>
      <c r="AZ11">
        <v>347.1</v>
      </c>
      <c r="BA11">
        <f t="shared" si="12"/>
        <v>0</v>
      </c>
      <c r="BB11" s="5">
        <f t="shared" si="4"/>
        <v>0.20537549999999996</v>
      </c>
      <c r="BC11" s="6">
        <f t="shared" si="5"/>
        <v>3.4709999999999998E-2</v>
      </c>
    </row>
    <row r="12" spans="1:55" x14ac:dyDescent="0.35">
      <c r="D12" t="s">
        <v>958</v>
      </c>
      <c r="E12">
        <v>345.99599999999998</v>
      </c>
      <c r="F12">
        <v>8.9095300000000002E-2</v>
      </c>
      <c r="G12">
        <v>30.824000000000002</v>
      </c>
      <c r="H12">
        <f t="shared" si="6"/>
        <v>8.9095300000000002E-2</v>
      </c>
      <c r="I12" s="7">
        <f t="shared" si="13"/>
        <v>3.0824000000000001E-2</v>
      </c>
      <c r="K12" s="1">
        <v>45112.7</v>
      </c>
      <c r="L12">
        <v>0</v>
      </c>
      <c r="M12">
        <v>0.3</v>
      </c>
      <c r="N12">
        <v>229.5</v>
      </c>
      <c r="O12">
        <v>0.1</v>
      </c>
      <c r="P12">
        <v>347.1</v>
      </c>
      <c r="Q12" s="5">
        <f t="shared" si="0"/>
        <v>0.20448449999999996</v>
      </c>
      <c r="R12" s="6">
        <f t="shared" si="1"/>
        <v>3.4709999999999998E-2</v>
      </c>
      <c r="U12" t="s">
        <v>39</v>
      </c>
      <c r="V12">
        <v>345.99700000000001</v>
      </c>
      <c r="W12">
        <v>8.9355699999999996E-2</v>
      </c>
      <c r="X12">
        <v>30.908799999999999</v>
      </c>
      <c r="Y12">
        <f t="shared" si="7"/>
        <v>8.9355699999999996E-2</v>
      </c>
      <c r="Z12" s="7">
        <f t="shared" si="8"/>
        <v>3.09088E-2</v>
      </c>
      <c r="AB12" s="1">
        <v>45112.707615740743</v>
      </c>
      <c r="AC12">
        <v>0</v>
      </c>
      <c r="AD12">
        <v>0.3</v>
      </c>
      <c r="AE12">
        <v>229.9</v>
      </c>
      <c r="AF12">
        <v>0.1</v>
      </c>
      <c r="AG12">
        <v>347.1</v>
      </c>
      <c r="AH12">
        <f t="shared" si="10"/>
        <v>0</v>
      </c>
      <c r="AI12" s="5">
        <f t="shared" si="2"/>
        <v>0.20484089999999996</v>
      </c>
      <c r="AJ12" s="17">
        <f t="shared" si="3"/>
        <v>3.4709999999999998E-2</v>
      </c>
      <c r="AN12" t="s">
        <v>1656</v>
      </c>
      <c r="AO12">
        <v>345.99700000000001</v>
      </c>
      <c r="AP12">
        <v>8.9478000000000002E-2</v>
      </c>
      <c r="AQ12">
        <v>30.968499999999999</v>
      </c>
      <c r="AR12">
        <f t="shared" si="9"/>
        <v>8.9478000000000002E-2</v>
      </c>
      <c r="AS12" s="7">
        <f t="shared" si="11"/>
        <v>3.09685E-2</v>
      </c>
      <c r="AU12" s="1">
        <v>45112.722858796296</v>
      </c>
      <c r="AV12">
        <v>0</v>
      </c>
      <c r="AW12">
        <v>0.3</v>
      </c>
      <c r="AX12">
        <v>230.5</v>
      </c>
      <c r="AY12">
        <v>0.1</v>
      </c>
      <c r="AZ12">
        <v>346.9</v>
      </c>
      <c r="BA12">
        <f t="shared" si="12"/>
        <v>0</v>
      </c>
      <c r="BB12" s="5">
        <f t="shared" si="4"/>
        <v>0.20537549999999996</v>
      </c>
      <c r="BC12" s="6">
        <f t="shared" si="5"/>
        <v>3.4689999999999999E-2</v>
      </c>
    </row>
    <row r="13" spans="1:55" x14ac:dyDescent="0.35">
      <c r="D13" t="s">
        <v>959</v>
      </c>
      <c r="E13">
        <v>345.99599999999998</v>
      </c>
      <c r="F13">
        <v>8.9095300000000002E-2</v>
      </c>
      <c r="G13">
        <v>30.824000000000002</v>
      </c>
      <c r="H13">
        <f t="shared" si="6"/>
        <v>8.9095300000000002E-2</v>
      </c>
      <c r="I13" s="7">
        <f t="shared" si="13"/>
        <v>3.0824000000000001E-2</v>
      </c>
      <c r="K13" s="1">
        <v>45112.7</v>
      </c>
      <c r="L13">
        <v>0</v>
      </c>
      <c r="M13">
        <v>0.3</v>
      </c>
      <c r="N13">
        <v>229.9</v>
      </c>
      <c r="O13">
        <v>0.1</v>
      </c>
      <c r="P13">
        <v>347.1</v>
      </c>
      <c r="Q13" s="5">
        <f t="shared" si="0"/>
        <v>0.20484089999999996</v>
      </c>
      <c r="R13" s="6">
        <f t="shared" si="1"/>
        <v>3.4709999999999998E-2</v>
      </c>
      <c r="U13" t="s">
        <v>40</v>
      </c>
      <c r="V13">
        <v>345.99700000000001</v>
      </c>
      <c r="W13">
        <v>8.9355699999999996E-2</v>
      </c>
      <c r="X13">
        <v>30.908799999999999</v>
      </c>
      <c r="Y13">
        <f t="shared" si="7"/>
        <v>8.9355699999999996E-2</v>
      </c>
      <c r="Z13" s="7">
        <f t="shared" si="8"/>
        <v>3.09088E-2</v>
      </c>
      <c r="AB13" s="1">
        <v>45112.707638888889</v>
      </c>
      <c r="AC13">
        <v>0</v>
      </c>
      <c r="AD13">
        <v>0.3</v>
      </c>
      <c r="AE13">
        <v>229.8</v>
      </c>
      <c r="AF13">
        <v>0.1</v>
      </c>
      <c r="AG13">
        <v>347.1</v>
      </c>
      <c r="AH13">
        <f t="shared" si="10"/>
        <v>0</v>
      </c>
      <c r="AI13" s="5">
        <f t="shared" si="2"/>
        <v>0.20475179999999998</v>
      </c>
      <c r="AJ13" s="17">
        <f t="shared" si="3"/>
        <v>3.4709999999999998E-2</v>
      </c>
      <c r="AN13" t="s">
        <v>1657</v>
      </c>
      <c r="AO13">
        <v>345.99700000000001</v>
      </c>
      <c r="AP13">
        <v>8.9478000000000002E-2</v>
      </c>
      <c r="AQ13">
        <v>30.968499999999999</v>
      </c>
      <c r="AR13">
        <f t="shared" si="9"/>
        <v>8.9478000000000002E-2</v>
      </c>
      <c r="AS13" s="7">
        <f t="shared" si="11"/>
        <v>3.09685E-2</v>
      </c>
      <c r="AU13" s="1">
        <v>45112.722881944443</v>
      </c>
      <c r="AV13">
        <v>0</v>
      </c>
      <c r="AW13">
        <v>0.3</v>
      </c>
      <c r="AX13">
        <v>230.5</v>
      </c>
      <c r="AY13">
        <v>0.1</v>
      </c>
      <c r="AZ13">
        <v>347.1</v>
      </c>
      <c r="BA13">
        <f t="shared" si="12"/>
        <v>0</v>
      </c>
      <c r="BB13" s="5">
        <f t="shared" si="4"/>
        <v>0.20537549999999996</v>
      </c>
      <c r="BC13" s="6">
        <f t="shared" si="5"/>
        <v>3.4709999999999998E-2</v>
      </c>
    </row>
    <row r="14" spans="1:55" x14ac:dyDescent="0.35">
      <c r="D14" t="s">
        <v>960</v>
      </c>
      <c r="E14">
        <v>345.99799999999999</v>
      </c>
      <c r="F14">
        <v>8.9749599999999999E-2</v>
      </c>
      <c r="G14">
        <v>31.078099999999999</v>
      </c>
      <c r="H14">
        <f t="shared" si="6"/>
        <v>8.9749599999999999E-2</v>
      </c>
      <c r="I14" s="7">
        <f t="shared" si="13"/>
        <v>3.1078100000000001E-2</v>
      </c>
      <c r="K14" s="1">
        <v>45112.7</v>
      </c>
      <c r="L14">
        <v>0</v>
      </c>
      <c r="M14">
        <v>0.3</v>
      </c>
      <c r="N14">
        <v>230.4</v>
      </c>
      <c r="O14">
        <v>0.1</v>
      </c>
      <c r="P14">
        <v>347.1</v>
      </c>
      <c r="Q14" s="5">
        <f t="shared" si="0"/>
        <v>0.20528640000000001</v>
      </c>
      <c r="R14" s="6">
        <f t="shared" si="1"/>
        <v>3.4709999999999998E-2</v>
      </c>
      <c r="U14" t="s">
        <v>41</v>
      </c>
      <c r="V14">
        <v>345.99799999999999</v>
      </c>
      <c r="W14">
        <v>8.9692400000000005E-2</v>
      </c>
      <c r="X14">
        <v>31.121099999999998</v>
      </c>
      <c r="Y14">
        <f t="shared" si="7"/>
        <v>8.9692400000000005E-2</v>
      </c>
      <c r="Z14" s="7">
        <f t="shared" si="8"/>
        <v>3.1121099999999999E-2</v>
      </c>
      <c r="AB14" s="1">
        <v>45112.707662037035</v>
      </c>
      <c r="AC14">
        <v>0</v>
      </c>
      <c r="AD14">
        <v>0.3</v>
      </c>
      <c r="AE14">
        <v>229.8</v>
      </c>
      <c r="AF14">
        <v>0.1</v>
      </c>
      <c r="AG14">
        <v>347.1</v>
      </c>
      <c r="AH14">
        <f t="shared" si="10"/>
        <v>0</v>
      </c>
      <c r="AI14" s="5">
        <f t="shared" si="2"/>
        <v>0.20475179999999998</v>
      </c>
      <c r="AJ14" s="17">
        <f t="shared" si="3"/>
        <v>3.4709999999999998E-2</v>
      </c>
      <c r="AN14" t="s">
        <v>1658</v>
      </c>
      <c r="AO14">
        <v>345.99700000000001</v>
      </c>
      <c r="AP14">
        <v>8.9071399999999995E-2</v>
      </c>
      <c r="AQ14">
        <v>30.941700000000001</v>
      </c>
      <c r="AR14">
        <f t="shared" si="9"/>
        <v>8.9071399999999995E-2</v>
      </c>
      <c r="AS14" s="7">
        <f t="shared" si="11"/>
        <v>3.0941700000000003E-2</v>
      </c>
      <c r="AU14" s="1">
        <v>45112.722916666666</v>
      </c>
      <c r="AV14">
        <v>0</v>
      </c>
      <c r="AW14">
        <v>0.3</v>
      </c>
      <c r="AX14">
        <v>230.6</v>
      </c>
      <c r="AY14">
        <v>0.1</v>
      </c>
      <c r="AZ14">
        <v>347.1</v>
      </c>
      <c r="BA14">
        <f t="shared" si="12"/>
        <v>0</v>
      </c>
      <c r="BB14" s="5">
        <f t="shared" si="4"/>
        <v>0.20546459999999997</v>
      </c>
      <c r="BC14" s="6">
        <f t="shared" si="5"/>
        <v>3.4709999999999998E-2</v>
      </c>
    </row>
    <row r="15" spans="1:55" x14ac:dyDescent="0.35">
      <c r="D15" t="s">
        <v>961</v>
      </c>
      <c r="E15">
        <v>345.99799999999999</v>
      </c>
      <c r="F15">
        <v>8.9749599999999999E-2</v>
      </c>
      <c r="G15">
        <v>31.078099999999999</v>
      </c>
      <c r="H15">
        <f t="shared" si="6"/>
        <v>8.9749599999999999E-2</v>
      </c>
      <c r="I15" s="7">
        <f t="shared" si="13"/>
        <v>3.1078100000000001E-2</v>
      </c>
      <c r="K15" s="1">
        <v>45112.7</v>
      </c>
      <c r="L15">
        <v>0</v>
      </c>
      <c r="M15">
        <v>0.3</v>
      </c>
      <c r="N15">
        <v>230.3</v>
      </c>
      <c r="O15">
        <v>0.1</v>
      </c>
      <c r="P15">
        <v>347.1</v>
      </c>
      <c r="Q15" s="5">
        <f t="shared" si="0"/>
        <v>0.2051973</v>
      </c>
      <c r="R15" s="6">
        <f t="shared" si="1"/>
        <v>3.4709999999999998E-2</v>
      </c>
      <c r="U15" t="s">
        <v>42</v>
      </c>
      <c r="V15">
        <v>345.99799999999999</v>
      </c>
      <c r="W15">
        <v>8.9692400000000005E-2</v>
      </c>
      <c r="X15">
        <v>31.121099999999998</v>
      </c>
      <c r="Y15">
        <f t="shared" si="7"/>
        <v>8.9692400000000005E-2</v>
      </c>
      <c r="Z15" s="7">
        <f t="shared" si="8"/>
        <v>3.1121099999999999E-2</v>
      </c>
      <c r="AB15" s="1">
        <v>45112.707685185182</v>
      </c>
      <c r="AC15">
        <v>0</v>
      </c>
      <c r="AD15">
        <v>0.3</v>
      </c>
      <c r="AE15">
        <v>229.9</v>
      </c>
      <c r="AF15">
        <v>0.1</v>
      </c>
      <c r="AG15">
        <v>347.1</v>
      </c>
      <c r="AH15">
        <f>IF(AC14=0, 0,( AC14-AF15)/AC14*100)</f>
        <v>0</v>
      </c>
      <c r="AI15" s="5">
        <f t="shared" si="2"/>
        <v>0.20484089999999996</v>
      </c>
      <c r="AJ15" s="17">
        <f t="shared" si="3"/>
        <v>3.4709999999999998E-2</v>
      </c>
      <c r="AN15" t="s">
        <v>1659</v>
      </c>
      <c r="AO15">
        <v>345.99700000000001</v>
      </c>
      <c r="AP15">
        <v>8.9071399999999995E-2</v>
      </c>
      <c r="AQ15">
        <v>30.941700000000001</v>
      </c>
      <c r="AR15">
        <f t="shared" si="9"/>
        <v>8.9071399999999995E-2</v>
      </c>
      <c r="AS15" s="7">
        <f t="shared" si="11"/>
        <v>3.0941700000000003E-2</v>
      </c>
      <c r="AU15" s="1">
        <v>45112.722939814812</v>
      </c>
      <c r="AV15">
        <v>0</v>
      </c>
      <c r="AW15">
        <v>0.3</v>
      </c>
      <c r="AX15">
        <v>230.6</v>
      </c>
      <c r="AY15">
        <v>0.1</v>
      </c>
      <c r="AZ15">
        <v>347.1</v>
      </c>
      <c r="BA15">
        <f>IF(AV14=0, 0,( AV14-AY15)/AV14*100)</f>
        <v>0</v>
      </c>
      <c r="BB15" s="5">
        <f t="shared" si="4"/>
        <v>0.20546459999999997</v>
      </c>
      <c r="BC15" s="6">
        <f t="shared" si="5"/>
        <v>3.4709999999999998E-2</v>
      </c>
    </row>
    <row r="16" spans="1:55" x14ac:dyDescent="0.35">
      <c r="D16" t="s">
        <v>962</v>
      </c>
      <c r="E16">
        <v>345.99700000000001</v>
      </c>
      <c r="F16">
        <v>8.7842900000000002E-2</v>
      </c>
      <c r="G16">
        <v>30.446999999999999</v>
      </c>
      <c r="H16">
        <f t="shared" si="6"/>
        <v>8.7842900000000002E-2</v>
      </c>
      <c r="I16" s="7">
        <f t="shared" si="13"/>
        <v>3.0446999999999998E-2</v>
      </c>
      <c r="K16" s="1">
        <v>45112.7</v>
      </c>
      <c r="L16">
        <v>0</v>
      </c>
      <c r="M16">
        <v>0.3</v>
      </c>
      <c r="N16">
        <v>230.5</v>
      </c>
      <c r="O16">
        <v>0.1</v>
      </c>
      <c r="P16">
        <v>347.1</v>
      </c>
      <c r="Q16" s="5">
        <f t="shared" si="0"/>
        <v>0.20537549999999996</v>
      </c>
      <c r="R16" s="6">
        <f t="shared" si="1"/>
        <v>3.4709999999999998E-2</v>
      </c>
      <c r="U16" t="s">
        <v>43</v>
      </c>
      <c r="V16">
        <v>345.99700000000001</v>
      </c>
      <c r="W16">
        <v>8.9446600000000001E-2</v>
      </c>
      <c r="X16">
        <v>30.956299999999999</v>
      </c>
      <c r="Y16">
        <f t="shared" si="7"/>
        <v>8.9446600000000001E-2</v>
      </c>
      <c r="Z16" s="7">
        <f t="shared" si="8"/>
        <v>3.0956299999999999E-2</v>
      </c>
      <c r="AB16" s="1">
        <v>45112.707708333335</v>
      </c>
      <c r="AC16">
        <v>0</v>
      </c>
      <c r="AD16">
        <v>0.3</v>
      </c>
      <c r="AE16">
        <v>229.9</v>
      </c>
      <c r="AF16">
        <v>0.1</v>
      </c>
      <c r="AG16">
        <v>347.1</v>
      </c>
      <c r="AH16">
        <f t="shared" si="10"/>
        <v>0</v>
      </c>
      <c r="AI16" s="5">
        <f t="shared" si="2"/>
        <v>0.20484089999999996</v>
      </c>
      <c r="AJ16" s="17">
        <f t="shared" si="3"/>
        <v>3.4709999999999998E-2</v>
      </c>
      <c r="AN16" t="s">
        <v>1660</v>
      </c>
      <c r="AO16">
        <v>345.99799999999999</v>
      </c>
      <c r="AP16">
        <v>8.9170700000000006E-2</v>
      </c>
      <c r="AQ16">
        <v>31.002400000000002</v>
      </c>
      <c r="AR16">
        <f t="shared" si="9"/>
        <v>8.9170700000000006E-2</v>
      </c>
      <c r="AS16" s="7">
        <f t="shared" si="11"/>
        <v>3.1002400000000003E-2</v>
      </c>
      <c r="AU16" s="1">
        <v>45112.722962962966</v>
      </c>
      <c r="AV16">
        <v>0</v>
      </c>
      <c r="AW16">
        <v>0.3</v>
      </c>
      <c r="AX16">
        <v>230.6</v>
      </c>
      <c r="AY16">
        <v>0.1</v>
      </c>
      <c r="AZ16">
        <v>347.1</v>
      </c>
      <c r="BA16">
        <f t="shared" si="12"/>
        <v>0</v>
      </c>
      <c r="BB16" s="5">
        <f t="shared" si="4"/>
        <v>0.20546459999999997</v>
      </c>
      <c r="BC16" s="6">
        <f t="shared" si="5"/>
        <v>3.4709999999999998E-2</v>
      </c>
    </row>
    <row r="17" spans="4:55" x14ac:dyDescent="0.35">
      <c r="D17" t="s">
        <v>963</v>
      </c>
      <c r="E17">
        <v>345.99700000000001</v>
      </c>
      <c r="F17">
        <v>8.7842900000000002E-2</v>
      </c>
      <c r="G17">
        <v>30.446999999999999</v>
      </c>
      <c r="H17">
        <f t="shared" si="6"/>
        <v>8.7842900000000002E-2</v>
      </c>
      <c r="I17" s="7">
        <f t="shared" si="13"/>
        <v>3.0446999999999998E-2</v>
      </c>
      <c r="K17" s="1">
        <v>45112.7</v>
      </c>
      <c r="L17">
        <v>0</v>
      </c>
      <c r="M17">
        <v>0.3</v>
      </c>
      <c r="N17">
        <v>230.5</v>
      </c>
      <c r="O17">
        <v>0.1</v>
      </c>
      <c r="P17">
        <v>347.1</v>
      </c>
      <c r="Q17" s="5">
        <f t="shared" si="0"/>
        <v>0.20537549999999996</v>
      </c>
      <c r="R17" s="6">
        <f t="shared" si="1"/>
        <v>3.4709999999999998E-2</v>
      </c>
      <c r="U17" t="s">
        <v>44</v>
      </c>
      <c r="V17">
        <v>345.99700000000001</v>
      </c>
      <c r="W17">
        <v>8.9446600000000001E-2</v>
      </c>
      <c r="X17">
        <v>30.956299999999999</v>
      </c>
      <c r="Y17">
        <f t="shared" si="7"/>
        <v>8.9446600000000001E-2</v>
      </c>
      <c r="Z17" s="7">
        <f t="shared" si="8"/>
        <v>3.0956299999999999E-2</v>
      </c>
      <c r="AB17" s="1">
        <v>45112.707743055558</v>
      </c>
      <c r="AC17">
        <v>0</v>
      </c>
      <c r="AD17">
        <v>0.3</v>
      </c>
      <c r="AE17">
        <v>229.9</v>
      </c>
      <c r="AF17">
        <v>0.1</v>
      </c>
      <c r="AG17">
        <v>347.1</v>
      </c>
      <c r="AH17">
        <f t="shared" si="10"/>
        <v>0</v>
      </c>
      <c r="AI17" s="5">
        <f t="shared" si="2"/>
        <v>0.20484089999999996</v>
      </c>
      <c r="AJ17" s="17">
        <f t="shared" si="3"/>
        <v>3.4709999999999998E-2</v>
      </c>
      <c r="AN17" t="s">
        <v>1661</v>
      </c>
      <c r="AO17">
        <v>345.99799999999999</v>
      </c>
      <c r="AP17">
        <v>8.9170700000000006E-2</v>
      </c>
      <c r="AQ17">
        <v>31.002400000000002</v>
      </c>
      <c r="AR17">
        <f t="shared" si="9"/>
        <v>8.9170700000000006E-2</v>
      </c>
      <c r="AS17" s="7">
        <f t="shared" si="11"/>
        <v>3.1002400000000003E-2</v>
      </c>
      <c r="AU17" s="1">
        <v>45112.722986111112</v>
      </c>
      <c r="AV17">
        <v>0</v>
      </c>
      <c r="AW17">
        <v>0.3</v>
      </c>
      <c r="AX17">
        <v>230.5</v>
      </c>
      <c r="AY17">
        <v>0.1</v>
      </c>
      <c r="AZ17">
        <v>347.1</v>
      </c>
      <c r="BA17">
        <f t="shared" si="12"/>
        <v>0</v>
      </c>
      <c r="BB17" s="5">
        <f t="shared" si="4"/>
        <v>0.20537549999999996</v>
      </c>
      <c r="BC17" s="6">
        <f t="shared" si="5"/>
        <v>3.4709999999999998E-2</v>
      </c>
    </row>
    <row r="18" spans="4:55" x14ac:dyDescent="0.35">
      <c r="D18" t="s">
        <v>964</v>
      </c>
      <c r="E18">
        <v>345.99700000000001</v>
      </c>
      <c r="F18">
        <v>8.9852299999999996E-2</v>
      </c>
      <c r="G18">
        <v>31.157299999999999</v>
      </c>
      <c r="H18">
        <f t="shared" si="6"/>
        <v>8.9852299999999996E-2</v>
      </c>
      <c r="I18" s="7">
        <f t="shared" si="13"/>
        <v>3.1157299999999999E-2</v>
      </c>
      <c r="K18" s="1">
        <v>45112.7</v>
      </c>
      <c r="L18">
        <v>0</v>
      </c>
      <c r="M18">
        <v>0.3</v>
      </c>
      <c r="N18">
        <v>230.6</v>
      </c>
      <c r="O18">
        <v>0.1</v>
      </c>
      <c r="P18">
        <v>347.1</v>
      </c>
      <c r="Q18" s="5">
        <f t="shared" si="0"/>
        <v>0.20546459999999997</v>
      </c>
      <c r="R18" s="6">
        <f t="shared" si="1"/>
        <v>3.4709999999999998E-2</v>
      </c>
      <c r="U18" t="s">
        <v>45</v>
      </c>
      <c r="V18">
        <v>345.99599999999998</v>
      </c>
      <c r="W18">
        <v>8.9603299999999997E-2</v>
      </c>
      <c r="X18">
        <v>30.997299999999999</v>
      </c>
      <c r="Y18">
        <f t="shared" si="7"/>
        <v>8.9603299999999997E-2</v>
      </c>
      <c r="Z18" s="7">
        <f t="shared" si="8"/>
        <v>3.0997299999999998E-2</v>
      </c>
      <c r="AB18" s="1">
        <v>45112.707766203705</v>
      </c>
      <c r="AC18">
        <v>0</v>
      </c>
      <c r="AD18">
        <v>0.3</v>
      </c>
      <c r="AE18">
        <v>229.9</v>
      </c>
      <c r="AF18">
        <v>0.1</v>
      </c>
      <c r="AG18">
        <v>347.1</v>
      </c>
      <c r="AH18">
        <f t="shared" si="10"/>
        <v>0</v>
      </c>
      <c r="AI18" s="5">
        <f t="shared" si="2"/>
        <v>0.20484089999999996</v>
      </c>
      <c r="AJ18" s="17">
        <f t="shared" si="3"/>
        <v>3.4709999999999998E-2</v>
      </c>
      <c r="AN18" t="s">
        <v>1662</v>
      </c>
      <c r="AO18">
        <v>345.99799999999999</v>
      </c>
      <c r="AP18">
        <v>8.6903999999999995E-2</v>
      </c>
      <c r="AQ18">
        <v>30.389600000000002</v>
      </c>
      <c r="AR18">
        <f t="shared" si="9"/>
        <v>8.6903999999999995E-2</v>
      </c>
      <c r="AS18" s="7">
        <f t="shared" si="11"/>
        <v>3.0389600000000003E-2</v>
      </c>
      <c r="AU18" s="1">
        <v>45112.723009259258</v>
      </c>
      <c r="AV18">
        <v>0</v>
      </c>
      <c r="AW18">
        <v>0.3</v>
      </c>
      <c r="AX18">
        <v>230.3</v>
      </c>
      <c r="AY18">
        <v>0.1</v>
      </c>
      <c r="AZ18">
        <v>347.1</v>
      </c>
      <c r="BA18">
        <f t="shared" si="12"/>
        <v>0</v>
      </c>
      <c r="BB18" s="5">
        <f t="shared" si="4"/>
        <v>0.2051973</v>
      </c>
      <c r="BC18" s="6">
        <f t="shared" si="5"/>
        <v>3.4709999999999998E-2</v>
      </c>
    </row>
    <row r="19" spans="4:55" x14ac:dyDescent="0.35">
      <c r="D19" t="s">
        <v>965</v>
      </c>
      <c r="E19">
        <v>345.99700000000001</v>
      </c>
      <c r="F19">
        <v>8.9852299999999996E-2</v>
      </c>
      <c r="G19">
        <v>31.157299999999999</v>
      </c>
      <c r="H19">
        <f t="shared" si="6"/>
        <v>8.9852299999999996E-2</v>
      </c>
      <c r="I19" s="7">
        <f t="shared" si="13"/>
        <v>3.1157299999999999E-2</v>
      </c>
      <c r="K19" s="1">
        <v>45112.7</v>
      </c>
      <c r="L19">
        <v>0</v>
      </c>
      <c r="M19">
        <v>0.3</v>
      </c>
      <c r="N19">
        <v>230.5</v>
      </c>
      <c r="O19">
        <v>0.1</v>
      </c>
      <c r="P19">
        <v>347.1</v>
      </c>
      <c r="Q19" s="5">
        <f t="shared" si="0"/>
        <v>0.20537549999999996</v>
      </c>
      <c r="R19" s="6">
        <f t="shared" si="1"/>
        <v>3.4709999999999998E-2</v>
      </c>
      <c r="U19" t="s">
        <v>46</v>
      </c>
      <c r="V19">
        <v>345.99599999999998</v>
      </c>
      <c r="W19">
        <v>8.9603299999999997E-2</v>
      </c>
      <c r="X19">
        <v>30.997299999999999</v>
      </c>
      <c r="Y19">
        <f t="shared" si="7"/>
        <v>8.9603299999999997E-2</v>
      </c>
      <c r="Z19" s="7">
        <f t="shared" si="8"/>
        <v>3.0997299999999998E-2</v>
      </c>
      <c r="AB19" s="1">
        <v>45112.707789351851</v>
      </c>
      <c r="AC19">
        <v>0</v>
      </c>
      <c r="AD19">
        <v>0.3</v>
      </c>
      <c r="AE19">
        <v>229.9</v>
      </c>
      <c r="AF19">
        <v>0.1</v>
      </c>
      <c r="AG19">
        <v>347.1</v>
      </c>
      <c r="AH19">
        <f t="shared" si="10"/>
        <v>0</v>
      </c>
      <c r="AI19" s="5">
        <f t="shared" si="2"/>
        <v>0.20484089999999996</v>
      </c>
      <c r="AJ19" s="17">
        <f t="shared" si="3"/>
        <v>3.4709999999999998E-2</v>
      </c>
      <c r="AN19" t="s">
        <v>1663</v>
      </c>
      <c r="AO19">
        <v>345.99799999999999</v>
      </c>
      <c r="AP19">
        <v>8.6903999999999995E-2</v>
      </c>
      <c r="AQ19">
        <v>30.389600000000002</v>
      </c>
      <c r="AR19">
        <f t="shared" si="9"/>
        <v>8.6903999999999995E-2</v>
      </c>
      <c r="AS19" s="7">
        <f t="shared" si="11"/>
        <v>3.0389600000000003E-2</v>
      </c>
      <c r="AU19" s="1">
        <v>45112.723043981481</v>
      </c>
      <c r="AV19">
        <v>0</v>
      </c>
      <c r="AW19">
        <v>0.3</v>
      </c>
      <c r="AX19">
        <v>230.3</v>
      </c>
      <c r="AY19">
        <v>0.1</v>
      </c>
      <c r="AZ19">
        <v>347.1</v>
      </c>
      <c r="BA19">
        <f t="shared" si="12"/>
        <v>0</v>
      </c>
      <c r="BB19" s="5">
        <f t="shared" si="4"/>
        <v>0.2051973</v>
      </c>
      <c r="BC19" s="6">
        <f t="shared" si="5"/>
        <v>3.4709999999999998E-2</v>
      </c>
    </row>
    <row r="20" spans="4:55" x14ac:dyDescent="0.35">
      <c r="D20" t="s">
        <v>966</v>
      </c>
      <c r="E20">
        <v>345.99599999999998</v>
      </c>
      <c r="F20">
        <v>8.8853600000000005E-2</v>
      </c>
      <c r="G20">
        <v>30.712399999999999</v>
      </c>
      <c r="H20">
        <f t="shared" si="6"/>
        <v>8.8853600000000005E-2</v>
      </c>
      <c r="I20" s="7">
        <f t="shared" si="13"/>
        <v>3.0712399999999997E-2</v>
      </c>
      <c r="K20" s="1">
        <v>45112.7</v>
      </c>
      <c r="L20">
        <v>0</v>
      </c>
      <c r="M20">
        <v>0.3</v>
      </c>
      <c r="N20">
        <v>231</v>
      </c>
      <c r="O20">
        <v>0.1</v>
      </c>
      <c r="P20">
        <v>347.1</v>
      </c>
      <c r="Q20" s="5">
        <f t="shared" si="0"/>
        <v>0.205821</v>
      </c>
      <c r="R20" s="6">
        <f t="shared" si="1"/>
        <v>3.4709999999999998E-2</v>
      </c>
      <c r="U20" t="s">
        <v>47</v>
      </c>
      <c r="V20">
        <v>345.99700000000001</v>
      </c>
      <c r="W20">
        <v>8.9707300000000004E-2</v>
      </c>
      <c r="X20">
        <v>31.072600000000001</v>
      </c>
      <c r="Y20">
        <f t="shared" si="7"/>
        <v>8.9707300000000004E-2</v>
      </c>
      <c r="Z20" s="7">
        <f t="shared" si="8"/>
        <v>3.1072600000000002E-2</v>
      </c>
      <c r="AB20" s="1">
        <v>45112.707812499997</v>
      </c>
      <c r="AC20">
        <v>0</v>
      </c>
      <c r="AD20">
        <v>0.3</v>
      </c>
      <c r="AE20">
        <v>229.9</v>
      </c>
      <c r="AF20">
        <v>0.1</v>
      </c>
      <c r="AG20">
        <v>347.1</v>
      </c>
      <c r="AH20">
        <f t="shared" si="10"/>
        <v>0</v>
      </c>
      <c r="AI20" s="5">
        <f t="shared" si="2"/>
        <v>0.20484089999999996</v>
      </c>
      <c r="AJ20" s="17">
        <f t="shared" si="3"/>
        <v>3.4709999999999998E-2</v>
      </c>
      <c r="AN20" t="s">
        <v>1664</v>
      </c>
      <c r="AO20">
        <v>345.99700000000001</v>
      </c>
      <c r="AP20">
        <v>8.9558399999999996E-2</v>
      </c>
      <c r="AQ20">
        <v>31.0183</v>
      </c>
      <c r="AR20">
        <f t="shared" si="9"/>
        <v>8.9558399999999996E-2</v>
      </c>
      <c r="AS20" s="7">
        <f t="shared" si="11"/>
        <v>3.1018299999999999E-2</v>
      </c>
      <c r="AU20" s="1">
        <v>45112.723067129627</v>
      </c>
      <c r="AV20">
        <v>0</v>
      </c>
      <c r="AW20">
        <v>0.3</v>
      </c>
      <c r="AX20">
        <v>230.3</v>
      </c>
      <c r="AY20">
        <v>0.1</v>
      </c>
      <c r="AZ20">
        <v>347.1</v>
      </c>
      <c r="BA20">
        <f t="shared" si="12"/>
        <v>0</v>
      </c>
      <c r="BB20" s="5">
        <f t="shared" si="4"/>
        <v>0.2051973</v>
      </c>
      <c r="BC20" s="6">
        <f t="shared" si="5"/>
        <v>3.4709999999999998E-2</v>
      </c>
    </row>
    <row r="21" spans="4:55" x14ac:dyDescent="0.35">
      <c r="D21" t="s">
        <v>967</v>
      </c>
      <c r="E21">
        <v>345.99599999999998</v>
      </c>
      <c r="F21">
        <v>8.8853600000000005E-2</v>
      </c>
      <c r="G21">
        <v>30.712399999999999</v>
      </c>
      <c r="H21">
        <f t="shared" si="6"/>
        <v>8.8853600000000005E-2</v>
      </c>
      <c r="I21" s="7">
        <f t="shared" si="13"/>
        <v>3.0712399999999997E-2</v>
      </c>
      <c r="K21" s="1">
        <v>45112.7</v>
      </c>
      <c r="L21">
        <v>0</v>
      </c>
      <c r="M21">
        <v>0.3</v>
      </c>
      <c r="N21">
        <v>231.1</v>
      </c>
      <c r="O21">
        <v>0.1</v>
      </c>
      <c r="P21">
        <v>347.1</v>
      </c>
      <c r="Q21" s="5">
        <f t="shared" si="0"/>
        <v>0.20591010000000001</v>
      </c>
      <c r="R21" s="6">
        <f t="shared" si="1"/>
        <v>3.4709999999999998E-2</v>
      </c>
      <c r="U21" t="s">
        <v>48</v>
      </c>
      <c r="V21">
        <v>345.99700000000001</v>
      </c>
      <c r="W21">
        <v>8.9707300000000004E-2</v>
      </c>
      <c r="X21">
        <v>31.072600000000001</v>
      </c>
      <c r="Y21">
        <f t="shared" si="7"/>
        <v>8.9707300000000004E-2</v>
      </c>
      <c r="Z21" s="7">
        <f t="shared" si="8"/>
        <v>3.1072600000000002E-2</v>
      </c>
      <c r="AB21" s="1">
        <v>45112.70784722222</v>
      </c>
      <c r="AC21">
        <v>0</v>
      </c>
      <c r="AD21">
        <v>0.3</v>
      </c>
      <c r="AE21">
        <v>229.9</v>
      </c>
      <c r="AF21">
        <v>0.1</v>
      </c>
      <c r="AG21">
        <v>347.1</v>
      </c>
      <c r="AH21">
        <f t="shared" si="10"/>
        <v>0</v>
      </c>
      <c r="AI21" s="5">
        <f t="shared" si="2"/>
        <v>0.20484089999999996</v>
      </c>
      <c r="AJ21" s="17">
        <f t="shared" si="3"/>
        <v>3.4709999999999998E-2</v>
      </c>
      <c r="AN21" t="s">
        <v>1665</v>
      </c>
      <c r="AO21">
        <v>345.99700000000001</v>
      </c>
      <c r="AP21">
        <v>8.9558399999999996E-2</v>
      </c>
      <c r="AQ21">
        <v>31.0183</v>
      </c>
      <c r="AR21">
        <f t="shared" si="9"/>
        <v>8.9558399999999996E-2</v>
      </c>
      <c r="AS21" s="7">
        <f t="shared" si="11"/>
        <v>3.1018299999999999E-2</v>
      </c>
      <c r="AU21" s="1">
        <v>45112.723090277781</v>
      </c>
      <c r="AV21">
        <v>0</v>
      </c>
      <c r="AW21">
        <v>0.3</v>
      </c>
      <c r="AX21">
        <v>230</v>
      </c>
      <c r="AY21">
        <v>0.1</v>
      </c>
      <c r="AZ21">
        <v>347.1</v>
      </c>
      <c r="BA21">
        <f t="shared" si="12"/>
        <v>0</v>
      </c>
      <c r="BB21" s="5">
        <f t="shared" si="4"/>
        <v>0.20493</v>
      </c>
      <c r="BC21" s="6">
        <f t="shared" si="5"/>
        <v>3.4709999999999998E-2</v>
      </c>
    </row>
    <row r="22" spans="4:55" x14ac:dyDescent="0.35">
      <c r="D22" t="s">
        <v>968</v>
      </c>
      <c r="E22">
        <v>345.99799999999999</v>
      </c>
      <c r="F22">
        <v>8.8797399999999999E-2</v>
      </c>
      <c r="G22">
        <v>30.706900000000001</v>
      </c>
      <c r="H22">
        <f t="shared" si="6"/>
        <v>8.8797399999999999E-2</v>
      </c>
      <c r="I22" s="7">
        <f t="shared" si="13"/>
        <v>3.0706900000000002E-2</v>
      </c>
      <c r="K22" s="1">
        <v>45112.7</v>
      </c>
      <c r="L22">
        <v>20</v>
      </c>
      <c r="M22">
        <v>0.3</v>
      </c>
      <c r="N22">
        <v>231</v>
      </c>
      <c r="O22">
        <v>0.1</v>
      </c>
      <c r="P22">
        <v>347.1</v>
      </c>
      <c r="Q22" s="5">
        <f t="shared" si="0"/>
        <v>0.205821</v>
      </c>
      <c r="R22" s="6">
        <f t="shared" si="1"/>
        <v>3.4709999999999998E-2</v>
      </c>
      <c r="U22" t="s">
        <v>49</v>
      </c>
      <c r="V22">
        <v>345.99700000000001</v>
      </c>
      <c r="W22">
        <v>8.9902700000000002E-2</v>
      </c>
      <c r="X22">
        <v>31.092099999999999</v>
      </c>
      <c r="Y22">
        <f t="shared" si="7"/>
        <v>8.9902700000000002E-2</v>
      </c>
      <c r="Z22" s="7">
        <f t="shared" si="8"/>
        <v>3.1092099999999998E-2</v>
      </c>
      <c r="AB22" s="1">
        <v>45112.707870370374</v>
      </c>
      <c r="AC22">
        <v>8.61</v>
      </c>
      <c r="AD22">
        <v>0.3</v>
      </c>
      <c r="AE22">
        <v>229.7</v>
      </c>
      <c r="AF22">
        <v>0.1</v>
      </c>
      <c r="AG22">
        <v>347.3</v>
      </c>
      <c r="AH22">
        <f t="shared" si="10"/>
        <v>0</v>
      </c>
      <c r="AI22" s="5">
        <f t="shared" si="2"/>
        <v>0.2046627</v>
      </c>
      <c r="AJ22" s="17">
        <f t="shared" si="3"/>
        <v>3.4730000000000004E-2</v>
      </c>
      <c r="AN22" t="s">
        <v>1666</v>
      </c>
      <c r="AO22">
        <v>345.99700000000001</v>
      </c>
      <c r="AP22">
        <v>8.7757199999999994E-2</v>
      </c>
      <c r="AQ22">
        <v>30.468599999999999</v>
      </c>
      <c r="AR22">
        <f t="shared" si="9"/>
        <v>8.7757199999999994E-2</v>
      </c>
      <c r="AS22" s="7">
        <f t="shared" si="11"/>
        <v>3.0468599999999998E-2</v>
      </c>
      <c r="AU22" s="1">
        <v>45112.723124999997</v>
      </c>
      <c r="AV22">
        <v>20</v>
      </c>
      <c r="AW22">
        <v>0.3</v>
      </c>
      <c r="AX22">
        <v>230</v>
      </c>
      <c r="AY22">
        <v>0.1</v>
      </c>
      <c r="AZ22">
        <v>347.1</v>
      </c>
      <c r="BA22">
        <f t="shared" si="12"/>
        <v>0</v>
      </c>
      <c r="BB22" s="5">
        <f t="shared" si="4"/>
        <v>0.20493</v>
      </c>
      <c r="BC22" s="6">
        <f t="shared" si="5"/>
        <v>3.4709999999999998E-2</v>
      </c>
    </row>
    <row r="23" spans="4:55" x14ac:dyDescent="0.35">
      <c r="D23" t="s">
        <v>969</v>
      </c>
      <c r="E23">
        <v>345.99799999999999</v>
      </c>
      <c r="F23">
        <v>8.8797399999999999E-2</v>
      </c>
      <c r="G23">
        <v>30.706900000000001</v>
      </c>
      <c r="H23">
        <f t="shared" si="6"/>
        <v>8.8797399999999999E-2</v>
      </c>
      <c r="I23" s="7">
        <f t="shared" si="13"/>
        <v>3.0706900000000002E-2</v>
      </c>
      <c r="K23" s="1">
        <v>45112.7</v>
      </c>
      <c r="L23">
        <v>20</v>
      </c>
      <c r="M23">
        <v>10.4</v>
      </c>
      <c r="N23">
        <v>228.8</v>
      </c>
      <c r="O23">
        <v>20.2</v>
      </c>
      <c r="P23">
        <v>348.1</v>
      </c>
      <c r="Q23" s="5">
        <f t="shared" si="0"/>
        <v>7.0671743999999999</v>
      </c>
      <c r="R23" s="6">
        <f t="shared" si="1"/>
        <v>7.0316200000000002</v>
      </c>
      <c r="U23" t="s">
        <v>50</v>
      </c>
      <c r="V23">
        <v>345.99700000000001</v>
      </c>
      <c r="W23">
        <v>8.9902700000000002E-2</v>
      </c>
      <c r="X23">
        <v>31.092099999999999</v>
      </c>
      <c r="Y23">
        <f t="shared" si="7"/>
        <v>8.9902700000000002E-2</v>
      </c>
      <c r="Z23" s="7">
        <f t="shared" si="8"/>
        <v>3.1092099999999998E-2</v>
      </c>
      <c r="AB23" s="1">
        <v>45112.707905092589</v>
      </c>
      <c r="AC23">
        <v>6</v>
      </c>
      <c r="AD23">
        <v>4.5</v>
      </c>
      <c r="AE23">
        <v>229</v>
      </c>
      <c r="AF23">
        <v>8.6</v>
      </c>
      <c r="AG23">
        <v>347.5</v>
      </c>
      <c r="AH23">
        <f t="shared" si="10"/>
        <v>0.11614401858304051</v>
      </c>
      <c r="AI23" s="5">
        <f t="shared" si="2"/>
        <v>3.0605850000000001</v>
      </c>
      <c r="AJ23" s="17">
        <f t="shared" si="3"/>
        <v>2.9885000000000002</v>
      </c>
      <c r="AN23" t="s">
        <v>1667</v>
      </c>
      <c r="AO23">
        <v>345.99700000000001</v>
      </c>
      <c r="AP23">
        <v>8.7757199999999994E-2</v>
      </c>
      <c r="AQ23">
        <v>30.468599999999999</v>
      </c>
      <c r="AR23">
        <f t="shared" si="9"/>
        <v>8.7757199999999994E-2</v>
      </c>
      <c r="AS23" s="7">
        <f t="shared" si="11"/>
        <v>3.0468599999999998E-2</v>
      </c>
      <c r="AU23" s="1">
        <v>45112.723182870373</v>
      </c>
      <c r="AV23">
        <v>20</v>
      </c>
      <c r="AW23">
        <v>10.4</v>
      </c>
      <c r="AX23">
        <v>228.1</v>
      </c>
      <c r="AY23">
        <v>20.100000000000001</v>
      </c>
      <c r="AZ23">
        <v>348.2</v>
      </c>
      <c r="BA23">
        <f t="shared" si="12"/>
        <v>-0.50000000000000711</v>
      </c>
      <c r="BB23" s="5">
        <f t="shared" si="4"/>
        <v>7.0455528000000003</v>
      </c>
      <c r="BC23" s="6">
        <f t="shared" si="5"/>
        <v>6.9988200000000003</v>
      </c>
    </row>
    <row r="24" spans="4:55" x14ac:dyDescent="0.35">
      <c r="D24" t="s">
        <v>970</v>
      </c>
      <c r="E24">
        <v>345.99700000000001</v>
      </c>
      <c r="F24">
        <v>8.9113700000000004E-2</v>
      </c>
      <c r="G24">
        <v>30.9328</v>
      </c>
      <c r="H24">
        <f t="shared" si="6"/>
        <v>8.9113700000000004E-2</v>
      </c>
      <c r="I24" s="7">
        <f t="shared" si="13"/>
        <v>3.09328E-2</v>
      </c>
      <c r="K24" s="1">
        <v>45112.7</v>
      </c>
      <c r="L24">
        <v>20</v>
      </c>
      <c r="M24">
        <v>10.4</v>
      </c>
      <c r="N24">
        <v>229</v>
      </c>
      <c r="O24">
        <v>20.2</v>
      </c>
      <c r="P24">
        <v>348.2</v>
      </c>
      <c r="Q24" s="5">
        <f t="shared" si="0"/>
        <v>7.0733520000000007</v>
      </c>
      <c r="R24" s="6">
        <f t="shared" si="1"/>
        <v>7.0336399999999992</v>
      </c>
      <c r="U24" t="s">
        <v>51</v>
      </c>
      <c r="V24">
        <v>345.99700000000001</v>
      </c>
      <c r="W24">
        <v>8.9241699999999993E-2</v>
      </c>
      <c r="X24">
        <v>30.941800000000001</v>
      </c>
      <c r="Y24">
        <f t="shared" si="7"/>
        <v>8.9241699999999993E-2</v>
      </c>
      <c r="Z24" s="7">
        <f t="shared" si="8"/>
        <v>3.0941800000000002E-2</v>
      </c>
      <c r="AB24" s="1">
        <v>45112.707939814813</v>
      </c>
      <c r="AC24">
        <v>6</v>
      </c>
      <c r="AD24">
        <v>3.2</v>
      </c>
      <c r="AE24">
        <v>229.1</v>
      </c>
      <c r="AF24">
        <v>6.1</v>
      </c>
      <c r="AG24">
        <v>347.3</v>
      </c>
      <c r="AH24">
        <f t="shared" si="10"/>
        <v>-1.6666666666666607</v>
      </c>
      <c r="AI24" s="5">
        <f t="shared" si="2"/>
        <v>2.1773663999999999</v>
      </c>
      <c r="AJ24" s="17">
        <f t="shared" si="3"/>
        <v>2.1185299999999998</v>
      </c>
      <c r="AN24" t="s">
        <v>1668</v>
      </c>
      <c r="AO24">
        <v>345.99799999999999</v>
      </c>
      <c r="AP24">
        <v>8.9684700000000006E-2</v>
      </c>
      <c r="AQ24">
        <v>31.052700000000002</v>
      </c>
      <c r="AR24">
        <f t="shared" si="9"/>
        <v>8.9684700000000006E-2</v>
      </c>
      <c r="AS24" s="7">
        <f t="shared" si="11"/>
        <v>3.1052700000000003E-2</v>
      </c>
      <c r="AU24" s="1">
        <v>45112.723229166666</v>
      </c>
      <c r="AV24">
        <v>6</v>
      </c>
      <c r="AW24">
        <v>10.4</v>
      </c>
      <c r="AX24">
        <v>228</v>
      </c>
      <c r="AY24">
        <v>20.2</v>
      </c>
      <c r="AZ24">
        <v>348.1</v>
      </c>
      <c r="BA24">
        <f t="shared" si="12"/>
        <v>-0.99999999999999634</v>
      </c>
      <c r="BB24" s="5">
        <f t="shared" si="4"/>
        <v>7.0424640000000007</v>
      </c>
      <c r="BC24" s="6">
        <f t="shared" si="5"/>
        <v>7.0316200000000002</v>
      </c>
    </row>
    <row r="25" spans="4:55" x14ac:dyDescent="0.35">
      <c r="D25" t="s">
        <v>971</v>
      </c>
      <c r="E25">
        <v>345.99700000000001</v>
      </c>
      <c r="F25">
        <v>8.9113700000000004E-2</v>
      </c>
      <c r="G25">
        <v>30.9328</v>
      </c>
      <c r="H25">
        <f t="shared" si="6"/>
        <v>8.9113700000000004E-2</v>
      </c>
      <c r="I25" s="7">
        <f t="shared" si="13"/>
        <v>3.09328E-2</v>
      </c>
      <c r="K25" s="1">
        <v>45112.7</v>
      </c>
      <c r="L25">
        <v>20</v>
      </c>
      <c r="M25">
        <v>10.4</v>
      </c>
      <c r="N25">
        <v>228.7</v>
      </c>
      <c r="O25">
        <v>20.2</v>
      </c>
      <c r="P25">
        <v>348.1</v>
      </c>
      <c r="Q25" s="5">
        <f t="shared" si="0"/>
        <v>7.0640856000000003</v>
      </c>
      <c r="R25" s="6">
        <f t="shared" si="1"/>
        <v>7.0316200000000002</v>
      </c>
      <c r="U25" t="s">
        <v>52</v>
      </c>
      <c r="V25">
        <v>345.99700000000001</v>
      </c>
      <c r="W25">
        <v>8.9241699999999993E-2</v>
      </c>
      <c r="X25">
        <v>30.941800000000001</v>
      </c>
      <c r="Y25">
        <f t="shared" si="7"/>
        <v>8.9241699999999993E-2</v>
      </c>
      <c r="Z25" s="7">
        <f t="shared" si="8"/>
        <v>3.0941800000000002E-2</v>
      </c>
      <c r="AB25" s="1">
        <v>45112.707974537036</v>
      </c>
      <c r="AC25">
        <v>12.83</v>
      </c>
      <c r="AD25">
        <v>3.2</v>
      </c>
      <c r="AE25">
        <v>229</v>
      </c>
      <c r="AF25">
        <v>6.4</v>
      </c>
      <c r="AG25">
        <v>347.5</v>
      </c>
      <c r="AH25">
        <f t="shared" si="10"/>
        <v>-6.6666666666666723</v>
      </c>
      <c r="AI25" s="5">
        <f t="shared" si="2"/>
        <v>2.1764160000000001</v>
      </c>
      <c r="AJ25" s="17">
        <f t="shared" si="3"/>
        <v>2.2240000000000002</v>
      </c>
      <c r="AN25" t="s">
        <v>1669</v>
      </c>
      <c r="AO25">
        <v>345.99799999999999</v>
      </c>
      <c r="AP25">
        <v>8.9684700000000006E-2</v>
      </c>
      <c r="AQ25">
        <v>31.052700000000002</v>
      </c>
      <c r="AR25">
        <f t="shared" si="9"/>
        <v>8.9684700000000006E-2</v>
      </c>
      <c r="AS25" s="7">
        <f t="shared" si="11"/>
        <v>3.1052700000000003E-2</v>
      </c>
      <c r="AU25" s="1">
        <v>45112.723287037035</v>
      </c>
      <c r="AV25">
        <v>20</v>
      </c>
      <c r="AW25">
        <v>3.2</v>
      </c>
      <c r="AX25">
        <v>229.6</v>
      </c>
      <c r="AY25">
        <v>6.1</v>
      </c>
      <c r="AZ25">
        <v>347.3</v>
      </c>
      <c r="BA25">
        <f t="shared" si="12"/>
        <v>-1.6666666666666607</v>
      </c>
      <c r="BB25" s="5">
        <f t="shared" si="4"/>
        <v>2.1821183999999998</v>
      </c>
      <c r="BC25" s="6">
        <f t="shared" si="5"/>
        <v>2.1185299999999998</v>
      </c>
    </row>
    <row r="26" spans="4:55" x14ac:dyDescent="0.35">
      <c r="D26" t="s">
        <v>972</v>
      </c>
      <c r="E26">
        <v>345.99700000000001</v>
      </c>
      <c r="F26">
        <v>8.86049E-2</v>
      </c>
      <c r="G26">
        <v>30.676600000000001</v>
      </c>
      <c r="H26">
        <f t="shared" si="6"/>
        <v>8.86049E-2</v>
      </c>
      <c r="I26" s="7">
        <f t="shared" si="13"/>
        <v>3.0676600000000002E-2</v>
      </c>
      <c r="K26" s="1">
        <v>45112.7</v>
      </c>
      <c r="L26">
        <v>20</v>
      </c>
      <c r="M26">
        <v>10.4</v>
      </c>
      <c r="N26">
        <v>228.6</v>
      </c>
      <c r="O26">
        <v>20.2</v>
      </c>
      <c r="P26">
        <v>348.2</v>
      </c>
      <c r="Q26" s="5">
        <f t="shared" si="0"/>
        <v>7.060996799999999</v>
      </c>
      <c r="R26" s="6">
        <f t="shared" si="1"/>
        <v>7.0336399999999992</v>
      </c>
      <c r="U26" t="s">
        <v>53</v>
      </c>
      <c r="V26">
        <v>345.99700000000001</v>
      </c>
      <c r="W26">
        <v>8.8839699999999994E-2</v>
      </c>
      <c r="X26">
        <v>30.696999999999999</v>
      </c>
      <c r="Y26">
        <f t="shared" si="7"/>
        <v>8.8839699999999994E-2</v>
      </c>
      <c r="Z26" s="7">
        <f t="shared" si="8"/>
        <v>3.0696999999999999E-2</v>
      </c>
      <c r="AB26" s="1">
        <v>45112.708009259259</v>
      </c>
      <c r="AC26">
        <v>6</v>
      </c>
      <c r="AD26">
        <v>6.7</v>
      </c>
      <c r="AE26">
        <v>228.4</v>
      </c>
      <c r="AF26">
        <v>12.9</v>
      </c>
      <c r="AG26">
        <v>347.9</v>
      </c>
      <c r="AH26">
        <f t="shared" si="10"/>
        <v>-0.54559625876851348</v>
      </c>
      <c r="AI26" s="5">
        <f t="shared" si="2"/>
        <v>4.5449316</v>
      </c>
      <c r="AJ26" s="17">
        <f t="shared" si="3"/>
        <v>4.4879100000000003</v>
      </c>
      <c r="AN26" t="s">
        <v>1670</v>
      </c>
      <c r="AO26">
        <v>345.99799999999999</v>
      </c>
      <c r="AP26">
        <v>8.9755500000000002E-2</v>
      </c>
      <c r="AQ26">
        <v>31.0413</v>
      </c>
      <c r="AR26">
        <f t="shared" si="9"/>
        <v>8.9755500000000002E-2</v>
      </c>
      <c r="AS26" s="7">
        <f t="shared" si="11"/>
        <v>3.1041300000000001E-2</v>
      </c>
      <c r="AU26" s="1">
        <v>45112.723333333335</v>
      </c>
      <c r="AV26">
        <v>6</v>
      </c>
      <c r="AW26">
        <v>10.4</v>
      </c>
      <c r="AX26">
        <v>228.4</v>
      </c>
      <c r="AY26">
        <v>20.2</v>
      </c>
      <c r="AZ26">
        <v>348.1</v>
      </c>
      <c r="BA26">
        <f t="shared" si="12"/>
        <v>-0.99999999999999634</v>
      </c>
      <c r="BB26" s="5">
        <f t="shared" si="4"/>
        <v>7.0548191999999998</v>
      </c>
      <c r="BC26" s="6">
        <f t="shared" si="5"/>
        <v>7.0316200000000002</v>
      </c>
    </row>
    <row r="27" spans="4:55" x14ac:dyDescent="0.35">
      <c r="D27" t="s">
        <v>973</v>
      </c>
      <c r="E27">
        <v>345.99700000000001</v>
      </c>
      <c r="F27">
        <v>8.86049E-2</v>
      </c>
      <c r="G27">
        <v>30.676600000000001</v>
      </c>
      <c r="H27">
        <f t="shared" si="6"/>
        <v>8.86049E-2</v>
      </c>
      <c r="I27" s="7">
        <f t="shared" si="13"/>
        <v>3.0676600000000002E-2</v>
      </c>
      <c r="K27" s="1">
        <v>45112.7</v>
      </c>
      <c r="L27">
        <v>20</v>
      </c>
      <c r="M27">
        <v>10.4</v>
      </c>
      <c r="N27">
        <v>228.5</v>
      </c>
      <c r="O27">
        <v>20.100000000000001</v>
      </c>
      <c r="P27">
        <v>348.2</v>
      </c>
      <c r="Q27" s="5">
        <f t="shared" si="0"/>
        <v>7.0579079999999994</v>
      </c>
      <c r="R27" s="6">
        <f t="shared" si="1"/>
        <v>6.9988200000000003</v>
      </c>
      <c r="U27" t="s">
        <v>54</v>
      </c>
      <c r="V27">
        <v>345.99700000000001</v>
      </c>
      <c r="W27">
        <v>8.8839699999999994E-2</v>
      </c>
      <c r="X27">
        <v>30.696999999999999</v>
      </c>
      <c r="Y27">
        <f t="shared" si="7"/>
        <v>8.8839699999999994E-2</v>
      </c>
      <c r="Z27" s="7">
        <f t="shared" si="8"/>
        <v>3.0696999999999999E-2</v>
      </c>
      <c r="AB27" s="1">
        <v>45112.708043981482</v>
      </c>
      <c r="AC27">
        <v>6</v>
      </c>
      <c r="AD27">
        <v>3.2</v>
      </c>
      <c r="AE27">
        <v>228.9</v>
      </c>
      <c r="AF27">
        <v>6</v>
      </c>
      <c r="AG27">
        <v>347.5</v>
      </c>
      <c r="AH27">
        <f t="shared" si="10"/>
        <v>0</v>
      </c>
      <c r="AI27" s="5">
        <f t="shared" si="2"/>
        <v>2.1754655999999999</v>
      </c>
      <c r="AJ27" s="17">
        <f t="shared" si="3"/>
        <v>2.085</v>
      </c>
      <c r="AN27" t="s">
        <v>1671</v>
      </c>
      <c r="AO27">
        <v>345.99799999999999</v>
      </c>
      <c r="AP27">
        <v>8.9755500000000002E-2</v>
      </c>
      <c r="AQ27">
        <v>31.0413</v>
      </c>
      <c r="AR27">
        <f t="shared" si="9"/>
        <v>8.9755500000000002E-2</v>
      </c>
      <c r="AS27" s="7">
        <f t="shared" si="11"/>
        <v>3.1041300000000001E-2</v>
      </c>
      <c r="AU27" s="1">
        <v>45112.723379629628</v>
      </c>
      <c r="AV27">
        <v>6</v>
      </c>
      <c r="AW27">
        <v>3.2</v>
      </c>
      <c r="AX27">
        <v>229.6</v>
      </c>
      <c r="AY27">
        <v>6</v>
      </c>
      <c r="AZ27">
        <v>347.5</v>
      </c>
      <c r="BA27">
        <f t="shared" si="12"/>
        <v>0</v>
      </c>
      <c r="BB27" s="5">
        <f t="shared" si="4"/>
        <v>2.1821183999999998</v>
      </c>
      <c r="BC27" s="6">
        <f t="shared" si="5"/>
        <v>2.085</v>
      </c>
    </row>
    <row r="28" spans="4:55" x14ac:dyDescent="0.35">
      <c r="D28" t="s">
        <v>974</v>
      </c>
      <c r="E28">
        <v>345.99700000000001</v>
      </c>
      <c r="F28">
        <v>8.8591100000000006E-2</v>
      </c>
      <c r="G28">
        <v>30.5002</v>
      </c>
      <c r="H28">
        <f t="shared" si="6"/>
        <v>8.8591100000000006E-2</v>
      </c>
      <c r="I28" s="7">
        <f t="shared" si="13"/>
        <v>3.0500199999999998E-2</v>
      </c>
      <c r="K28" s="1">
        <v>45112.7</v>
      </c>
      <c r="L28">
        <v>20</v>
      </c>
      <c r="M28">
        <v>10.4</v>
      </c>
      <c r="N28">
        <v>228.5</v>
      </c>
      <c r="O28">
        <v>20.2</v>
      </c>
      <c r="P28">
        <v>348.2</v>
      </c>
      <c r="Q28" s="5">
        <f t="shared" si="0"/>
        <v>7.0579079999999994</v>
      </c>
      <c r="R28" s="6">
        <f t="shared" si="1"/>
        <v>7.0336399999999992</v>
      </c>
      <c r="U28" t="s">
        <v>55</v>
      </c>
      <c r="V28">
        <v>345.99599999999998</v>
      </c>
      <c r="W28">
        <v>8.8643100000000002E-2</v>
      </c>
      <c r="X28">
        <v>30.663699999999999</v>
      </c>
      <c r="Y28">
        <f t="shared" si="7"/>
        <v>8.8643100000000002E-2</v>
      </c>
      <c r="Z28" s="7">
        <f t="shared" si="8"/>
        <v>3.0663699999999999E-2</v>
      </c>
      <c r="AB28" s="1">
        <v>45112.708078703705</v>
      </c>
      <c r="AC28">
        <v>6</v>
      </c>
      <c r="AD28">
        <v>3.2</v>
      </c>
      <c r="AE28">
        <v>229</v>
      </c>
      <c r="AF28">
        <v>6</v>
      </c>
      <c r="AG28">
        <v>347.3</v>
      </c>
      <c r="AH28">
        <f t="shared" si="10"/>
        <v>0</v>
      </c>
      <c r="AI28" s="5">
        <f t="shared" si="2"/>
        <v>2.1764160000000001</v>
      </c>
      <c r="AJ28" s="17">
        <f t="shared" si="3"/>
        <v>2.0838000000000001</v>
      </c>
      <c r="AN28" t="s">
        <v>1672</v>
      </c>
      <c r="AO28">
        <v>345.99700000000001</v>
      </c>
      <c r="AP28">
        <v>8.7862999999999997E-2</v>
      </c>
      <c r="AQ28">
        <v>30.4818</v>
      </c>
      <c r="AR28">
        <f t="shared" si="9"/>
        <v>8.7862999999999997E-2</v>
      </c>
      <c r="AS28" s="7">
        <f t="shared" si="11"/>
        <v>3.04818E-2</v>
      </c>
      <c r="AU28" s="1">
        <v>45112.723425925928</v>
      </c>
      <c r="AV28">
        <v>6</v>
      </c>
      <c r="AW28">
        <v>3.2</v>
      </c>
      <c r="AX28">
        <v>229.6</v>
      </c>
      <c r="AY28">
        <v>6</v>
      </c>
      <c r="AZ28">
        <v>347.3</v>
      </c>
      <c r="BA28">
        <f t="shared" si="12"/>
        <v>0</v>
      </c>
      <c r="BB28" s="5">
        <f t="shared" si="4"/>
        <v>2.1821183999999998</v>
      </c>
      <c r="BC28" s="6">
        <f t="shared" si="5"/>
        <v>2.0838000000000001</v>
      </c>
    </row>
    <row r="29" spans="4:55" x14ac:dyDescent="0.35">
      <c r="D29" t="s">
        <v>975</v>
      </c>
      <c r="E29">
        <v>345.99700000000001</v>
      </c>
      <c r="F29">
        <v>8.8591100000000006E-2</v>
      </c>
      <c r="G29">
        <v>30.5002</v>
      </c>
      <c r="H29">
        <f t="shared" si="6"/>
        <v>8.8591100000000006E-2</v>
      </c>
      <c r="I29" s="7">
        <f t="shared" si="13"/>
        <v>3.0500199999999998E-2</v>
      </c>
      <c r="K29" s="1">
        <v>45112.7</v>
      </c>
      <c r="L29">
        <v>20</v>
      </c>
      <c r="M29">
        <v>10.4</v>
      </c>
      <c r="N29">
        <v>228.3</v>
      </c>
      <c r="O29">
        <v>20.2</v>
      </c>
      <c r="P29">
        <v>348.1</v>
      </c>
      <c r="Q29" s="5">
        <f t="shared" si="0"/>
        <v>7.0517304000000003</v>
      </c>
      <c r="R29" s="6">
        <f t="shared" si="1"/>
        <v>7.0316200000000002</v>
      </c>
      <c r="U29" t="s">
        <v>56</v>
      </c>
      <c r="V29">
        <v>345.99599999999998</v>
      </c>
      <c r="W29">
        <v>8.8643100000000002E-2</v>
      </c>
      <c r="X29">
        <v>30.663699999999999</v>
      </c>
      <c r="Y29">
        <f t="shared" si="7"/>
        <v>8.8643100000000002E-2</v>
      </c>
      <c r="Z29" s="7">
        <f t="shared" si="8"/>
        <v>3.0663699999999999E-2</v>
      </c>
      <c r="AB29" s="1">
        <v>45112.708113425928</v>
      </c>
      <c r="AC29">
        <v>6</v>
      </c>
      <c r="AD29">
        <v>3.2</v>
      </c>
      <c r="AE29">
        <v>229.1</v>
      </c>
      <c r="AF29">
        <v>6.1</v>
      </c>
      <c r="AG29">
        <v>347.5</v>
      </c>
      <c r="AH29">
        <f t="shared" si="10"/>
        <v>-1.6666666666666607</v>
      </c>
      <c r="AI29" s="5">
        <f t="shared" si="2"/>
        <v>2.1773663999999999</v>
      </c>
      <c r="AJ29" s="17">
        <f t="shared" si="3"/>
        <v>2.1197499999999998</v>
      </c>
      <c r="AN29" t="s">
        <v>1673</v>
      </c>
      <c r="AO29">
        <v>345.99700000000001</v>
      </c>
      <c r="AP29">
        <v>8.7862999999999997E-2</v>
      </c>
      <c r="AQ29">
        <v>30.4818</v>
      </c>
      <c r="AR29">
        <f t="shared" si="9"/>
        <v>8.7862999999999997E-2</v>
      </c>
      <c r="AS29" s="7">
        <f t="shared" si="11"/>
        <v>3.04818E-2</v>
      </c>
      <c r="AU29" s="1">
        <v>45112.72347222222</v>
      </c>
      <c r="AV29">
        <v>6</v>
      </c>
      <c r="AW29">
        <v>3.2</v>
      </c>
      <c r="AX29">
        <v>229.6</v>
      </c>
      <c r="AY29">
        <v>6</v>
      </c>
      <c r="AZ29">
        <v>347.5</v>
      </c>
      <c r="BA29">
        <f t="shared" si="12"/>
        <v>0</v>
      </c>
      <c r="BB29" s="5">
        <f t="shared" si="4"/>
        <v>2.1821183999999998</v>
      </c>
      <c r="BC29" s="6">
        <f t="shared" si="5"/>
        <v>2.085</v>
      </c>
    </row>
    <row r="30" spans="4:55" x14ac:dyDescent="0.35">
      <c r="D30" t="s">
        <v>976</v>
      </c>
      <c r="E30">
        <v>345.99700000000001</v>
      </c>
      <c r="F30">
        <v>8.8209800000000005E-2</v>
      </c>
      <c r="G30">
        <v>30.592099999999999</v>
      </c>
      <c r="H30">
        <f t="shared" si="6"/>
        <v>8.8209800000000005E-2</v>
      </c>
      <c r="I30" s="7">
        <f t="shared" si="13"/>
        <v>3.0592099999999997E-2</v>
      </c>
      <c r="K30" s="1">
        <v>45112.7</v>
      </c>
      <c r="L30">
        <v>20</v>
      </c>
      <c r="M30">
        <v>10.4</v>
      </c>
      <c r="N30">
        <v>228.3</v>
      </c>
      <c r="O30">
        <v>20.2</v>
      </c>
      <c r="P30">
        <v>348.2</v>
      </c>
      <c r="Q30" s="5">
        <f t="shared" si="0"/>
        <v>7.0517304000000003</v>
      </c>
      <c r="R30" s="6">
        <f t="shared" si="1"/>
        <v>7.0336399999999992</v>
      </c>
      <c r="U30" t="s">
        <v>57</v>
      </c>
      <c r="V30">
        <v>345.99599999999998</v>
      </c>
      <c r="W30">
        <v>8.9313100000000006E-2</v>
      </c>
      <c r="X30">
        <v>30.945599999999999</v>
      </c>
      <c r="Y30">
        <f t="shared" si="7"/>
        <v>8.9313100000000006E-2</v>
      </c>
      <c r="Z30" s="7">
        <f t="shared" si="8"/>
        <v>3.09456E-2</v>
      </c>
      <c r="AB30" s="1">
        <v>45112.708148148151</v>
      </c>
      <c r="AC30">
        <v>6</v>
      </c>
      <c r="AD30">
        <v>3.2</v>
      </c>
      <c r="AE30">
        <v>228.9</v>
      </c>
      <c r="AF30">
        <v>6</v>
      </c>
      <c r="AG30">
        <v>347.5</v>
      </c>
      <c r="AH30">
        <f t="shared" si="10"/>
        <v>0</v>
      </c>
      <c r="AI30" s="5">
        <f t="shared" si="2"/>
        <v>2.1754655999999999</v>
      </c>
      <c r="AJ30" s="17">
        <f t="shared" si="3"/>
        <v>2.085</v>
      </c>
      <c r="AN30" t="s">
        <v>1674</v>
      </c>
      <c r="AO30">
        <v>345.99799999999999</v>
      </c>
      <c r="AP30">
        <v>8.8817199999999999E-2</v>
      </c>
      <c r="AQ30">
        <v>30.618500000000001</v>
      </c>
      <c r="AR30">
        <f t="shared" si="9"/>
        <v>8.8817199999999999E-2</v>
      </c>
      <c r="AS30" s="7">
        <f t="shared" si="11"/>
        <v>3.06185E-2</v>
      </c>
      <c r="AU30" s="1">
        <v>45112.72351851852</v>
      </c>
      <c r="AV30">
        <v>6</v>
      </c>
      <c r="AW30">
        <v>3.2</v>
      </c>
      <c r="AX30">
        <v>229.5</v>
      </c>
      <c r="AY30">
        <v>6</v>
      </c>
      <c r="AZ30">
        <v>347.5</v>
      </c>
      <c r="BA30">
        <f t="shared" si="12"/>
        <v>0</v>
      </c>
      <c r="BB30" s="5">
        <f t="shared" si="4"/>
        <v>2.181168</v>
      </c>
      <c r="BC30" s="6">
        <f t="shared" si="5"/>
        <v>2.085</v>
      </c>
    </row>
    <row r="31" spans="4:55" x14ac:dyDescent="0.35">
      <c r="D31" t="s">
        <v>977</v>
      </c>
      <c r="E31">
        <v>345.99700000000001</v>
      </c>
      <c r="F31">
        <v>8.8209800000000005E-2</v>
      </c>
      <c r="G31">
        <v>30.592099999999999</v>
      </c>
      <c r="H31">
        <f t="shared" si="6"/>
        <v>8.8209800000000005E-2</v>
      </c>
      <c r="I31" s="7">
        <f t="shared" si="13"/>
        <v>3.0592099999999997E-2</v>
      </c>
      <c r="K31" s="1">
        <v>45112.7</v>
      </c>
      <c r="L31">
        <v>20</v>
      </c>
      <c r="M31">
        <v>10.4</v>
      </c>
      <c r="N31">
        <v>228.4</v>
      </c>
      <c r="O31">
        <v>20.2</v>
      </c>
      <c r="P31">
        <v>348.2</v>
      </c>
      <c r="Q31" s="5">
        <f t="shared" si="0"/>
        <v>7.0548191999999998</v>
      </c>
      <c r="R31" s="6">
        <f t="shared" si="1"/>
        <v>7.0336399999999992</v>
      </c>
      <c r="U31" t="s">
        <v>58</v>
      </c>
      <c r="V31">
        <v>345.99599999999998</v>
      </c>
      <c r="W31">
        <v>8.9313100000000006E-2</v>
      </c>
      <c r="X31">
        <v>30.945599999999999</v>
      </c>
      <c r="Y31">
        <f t="shared" si="7"/>
        <v>8.9313100000000006E-2</v>
      </c>
      <c r="Z31" s="7">
        <f t="shared" si="8"/>
        <v>3.09456E-2</v>
      </c>
      <c r="AB31" s="1">
        <v>45112.708194444444</v>
      </c>
      <c r="AC31">
        <v>6</v>
      </c>
      <c r="AD31">
        <v>3.2</v>
      </c>
      <c r="AE31">
        <v>228.9</v>
      </c>
      <c r="AF31">
        <v>6</v>
      </c>
      <c r="AG31">
        <v>347.5</v>
      </c>
      <c r="AH31">
        <f t="shared" si="10"/>
        <v>0</v>
      </c>
      <c r="AI31" s="5">
        <f t="shared" si="2"/>
        <v>2.1754655999999999</v>
      </c>
      <c r="AJ31" s="17">
        <f t="shared" si="3"/>
        <v>2.085</v>
      </c>
      <c r="AN31" t="s">
        <v>1675</v>
      </c>
      <c r="AO31">
        <v>345.99799999999999</v>
      </c>
      <c r="AP31">
        <v>8.8817199999999999E-2</v>
      </c>
      <c r="AQ31">
        <v>30.618500000000001</v>
      </c>
      <c r="AR31">
        <f t="shared" si="9"/>
        <v>8.8817199999999999E-2</v>
      </c>
      <c r="AS31" s="7">
        <f t="shared" si="11"/>
        <v>3.06185E-2</v>
      </c>
      <c r="AU31" s="1">
        <v>45112.723564814813</v>
      </c>
      <c r="AV31">
        <v>6</v>
      </c>
      <c r="AW31">
        <v>3.2</v>
      </c>
      <c r="AX31">
        <v>229.5</v>
      </c>
      <c r="AY31">
        <v>6</v>
      </c>
      <c r="AZ31">
        <v>347.5</v>
      </c>
      <c r="BA31">
        <f t="shared" si="12"/>
        <v>0</v>
      </c>
      <c r="BB31" s="5">
        <f t="shared" si="4"/>
        <v>2.181168</v>
      </c>
      <c r="BC31" s="6">
        <f t="shared" si="5"/>
        <v>2.085</v>
      </c>
    </row>
    <row r="32" spans="4:55" x14ac:dyDescent="0.35">
      <c r="D32" t="s">
        <v>978</v>
      </c>
      <c r="E32">
        <v>345.99700000000001</v>
      </c>
      <c r="F32">
        <v>8.8287599999999994E-2</v>
      </c>
      <c r="G32">
        <v>30.521999999999998</v>
      </c>
      <c r="H32">
        <f t="shared" si="6"/>
        <v>8.8287599999999994E-2</v>
      </c>
      <c r="I32" s="7">
        <f t="shared" si="13"/>
        <v>3.0521999999999997E-2</v>
      </c>
      <c r="K32" s="1">
        <v>45112.7</v>
      </c>
      <c r="L32">
        <v>20</v>
      </c>
      <c r="M32">
        <v>10.4</v>
      </c>
      <c r="N32">
        <v>228.4</v>
      </c>
      <c r="O32">
        <v>20.2</v>
      </c>
      <c r="P32">
        <v>348.1</v>
      </c>
      <c r="Q32" s="5">
        <f t="shared" si="0"/>
        <v>7.0548191999999998</v>
      </c>
      <c r="R32" s="6">
        <f t="shared" si="1"/>
        <v>7.0316200000000002</v>
      </c>
      <c r="U32" t="s">
        <v>59</v>
      </c>
      <c r="V32">
        <v>345.99799999999999</v>
      </c>
      <c r="W32">
        <v>8.7790699999999999E-2</v>
      </c>
      <c r="X32">
        <v>30.479700000000001</v>
      </c>
      <c r="Y32">
        <f t="shared" si="7"/>
        <v>8.7790699999999999E-2</v>
      </c>
      <c r="Z32" s="7">
        <f t="shared" si="8"/>
        <v>3.0479700000000002E-2</v>
      </c>
      <c r="AB32" s="1">
        <v>45112.708229166667</v>
      </c>
      <c r="AC32">
        <v>6</v>
      </c>
      <c r="AD32">
        <v>3.2</v>
      </c>
      <c r="AE32">
        <v>228.8</v>
      </c>
      <c r="AF32">
        <v>6</v>
      </c>
      <c r="AG32">
        <v>347.5</v>
      </c>
      <c r="AH32">
        <f t="shared" si="10"/>
        <v>0</v>
      </c>
      <c r="AI32" s="5">
        <f t="shared" si="2"/>
        <v>2.1745152000000001</v>
      </c>
      <c r="AJ32" s="17">
        <f t="shared" si="3"/>
        <v>2.085</v>
      </c>
      <c r="AN32" t="s">
        <v>1676</v>
      </c>
      <c r="AO32">
        <v>345.99700000000001</v>
      </c>
      <c r="AP32">
        <v>8.8658399999999998E-2</v>
      </c>
      <c r="AQ32">
        <v>30.8155</v>
      </c>
      <c r="AR32">
        <f t="shared" si="9"/>
        <v>8.8658399999999998E-2</v>
      </c>
      <c r="AS32" s="7">
        <f t="shared" si="11"/>
        <v>3.0815499999999999E-2</v>
      </c>
      <c r="AU32" s="1">
        <v>45112.723634259259</v>
      </c>
      <c r="AV32">
        <v>6</v>
      </c>
      <c r="AW32">
        <v>3.2</v>
      </c>
      <c r="AX32">
        <v>229.5</v>
      </c>
      <c r="AY32">
        <v>6</v>
      </c>
      <c r="AZ32">
        <v>347.5</v>
      </c>
      <c r="BA32">
        <f t="shared" si="12"/>
        <v>0</v>
      </c>
      <c r="BB32" s="5">
        <f t="shared" si="4"/>
        <v>2.181168</v>
      </c>
      <c r="BC32" s="6">
        <f t="shared" si="5"/>
        <v>2.085</v>
      </c>
    </row>
    <row r="33" spans="4:55" x14ac:dyDescent="0.35">
      <c r="D33" t="s">
        <v>979</v>
      </c>
      <c r="E33">
        <v>345.99700000000001</v>
      </c>
      <c r="F33">
        <v>8.8287599999999994E-2</v>
      </c>
      <c r="G33">
        <v>30.521999999999998</v>
      </c>
      <c r="H33">
        <f t="shared" si="6"/>
        <v>8.8287599999999994E-2</v>
      </c>
      <c r="I33" s="7">
        <f t="shared" si="13"/>
        <v>3.0521999999999997E-2</v>
      </c>
      <c r="K33" s="1">
        <v>45112.7</v>
      </c>
      <c r="L33">
        <v>20</v>
      </c>
      <c r="M33">
        <v>10.4</v>
      </c>
      <c r="N33">
        <v>228.3</v>
      </c>
      <c r="O33">
        <v>20.2</v>
      </c>
      <c r="P33">
        <v>348.1</v>
      </c>
      <c r="Q33" s="5">
        <f t="shared" si="0"/>
        <v>7.0517304000000003</v>
      </c>
      <c r="R33" s="6">
        <f t="shared" si="1"/>
        <v>7.0316200000000002</v>
      </c>
      <c r="U33" t="s">
        <v>60</v>
      </c>
      <c r="V33">
        <v>345.99799999999999</v>
      </c>
      <c r="W33">
        <v>8.7790699999999999E-2</v>
      </c>
      <c r="X33">
        <v>30.479700000000001</v>
      </c>
      <c r="Y33">
        <f t="shared" si="7"/>
        <v>8.7790699999999999E-2</v>
      </c>
      <c r="Z33" s="7">
        <f t="shared" si="8"/>
        <v>3.0479700000000002E-2</v>
      </c>
      <c r="AB33" s="1">
        <v>45112.708275462966</v>
      </c>
      <c r="AC33">
        <v>6</v>
      </c>
      <c r="AD33">
        <v>3.2</v>
      </c>
      <c r="AE33">
        <v>228.7</v>
      </c>
      <c r="AF33">
        <v>6</v>
      </c>
      <c r="AG33">
        <v>347.5</v>
      </c>
      <c r="AH33">
        <f t="shared" si="10"/>
        <v>0</v>
      </c>
      <c r="AI33" s="5">
        <f t="shared" si="2"/>
        <v>2.1735648000000003</v>
      </c>
      <c r="AJ33" s="17">
        <f t="shared" si="3"/>
        <v>2.085</v>
      </c>
      <c r="AN33" t="s">
        <v>1677</v>
      </c>
      <c r="AO33">
        <v>345.99700000000001</v>
      </c>
      <c r="AP33">
        <v>8.8658399999999998E-2</v>
      </c>
      <c r="AQ33">
        <v>30.8155</v>
      </c>
      <c r="AR33">
        <f t="shared" si="9"/>
        <v>8.8658399999999998E-2</v>
      </c>
      <c r="AS33" s="7">
        <f t="shared" si="11"/>
        <v>3.0815499999999999E-2</v>
      </c>
      <c r="AU33" s="1">
        <v>45112.723703703705</v>
      </c>
      <c r="AV33">
        <v>6</v>
      </c>
      <c r="AW33">
        <v>3.2</v>
      </c>
      <c r="AX33">
        <v>229.6</v>
      </c>
      <c r="AY33">
        <v>6.1</v>
      </c>
      <c r="AZ33">
        <v>347.5</v>
      </c>
      <c r="BA33">
        <f t="shared" si="12"/>
        <v>-1.6666666666666607</v>
      </c>
      <c r="BB33" s="5">
        <f t="shared" si="4"/>
        <v>2.1821183999999998</v>
      </c>
      <c r="BC33" s="6">
        <f t="shared" si="5"/>
        <v>2.1197499999999998</v>
      </c>
    </row>
    <row r="34" spans="4:55" x14ac:dyDescent="0.35">
      <c r="D34" t="s">
        <v>980</v>
      </c>
      <c r="E34">
        <v>345.99799999999999</v>
      </c>
      <c r="F34">
        <v>8.9869500000000005E-2</v>
      </c>
      <c r="G34">
        <v>31.110900000000001</v>
      </c>
      <c r="H34">
        <f t="shared" si="6"/>
        <v>8.9869500000000005E-2</v>
      </c>
      <c r="I34" s="7">
        <f t="shared" si="13"/>
        <v>3.11109E-2</v>
      </c>
      <c r="K34" s="1">
        <v>45112.7</v>
      </c>
      <c r="L34">
        <v>20</v>
      </c>
      <c r="M34">
        <v>10.4</v>
      </c>
      <c r="N34">
        <v>228.4</v>
      </c>
      <c r="O34">
        <v>20.100000000000001</v>
      </c>
      <c r="P34">
        <v>348.2</v>
      </c>
      <c r="Q34" s="5">
        <f t="shared" ref="Q34:Q65" si="14">M34*N34*$A$2*3/1000</f>
        <v>7.0548191999999998</v>
      </c>
      <c r="R34" s="6">
        <f t="shared" ref="R34:R65" si="15">O34*P34/1000</f>
        <v>6.9988200000000003</v>
      </c>
      <c r="U34" t="s">
        <v>61</v>
      </c>
      <c r="V34">
        <v>345.99700000000001</v>
      </c>
      <c r="W34">
        <v>8.763E-2</v>
      </c>
      <c r="X34">
        <v>30.316700000000001</v>
      </c>
      <c r="Y34">
        <f t="shared" si="7"/>
        <v>8.763E-2</v>
      </c>
      <c r="Z34" s="7">
        <f t="shared" si="8"/>
        <v>3.0316700000000002E-2</v>
      </c>
      <c r="AB34" s="1">
        <v>45112.708321759259</v>
      </c>
      <c r="AC34">
        <v>6.7</v>
      </c>
      <c r="AD34">
        <v>3.2</v>
      </c>
      <c r="AE34">
        <v>228.4</v>
      </c>
      <c r="AF34">
        <v>6</v>
      </c>
      <c r="AG34">
        <v>347.5</v>
      </c>
      <c r="AH34">
        <f t="shared" si="10"/>
        <v>0</v>
      </c>
      <c r="AI34" s="5">
        <f t="shared" ref="AI34:AI65" si="16">AD34*AE34*$A$2*3/1000</f>
        <v>2.1707136</v>
      </c>
      <c r="AJ34" s="17">
        <f t="shared" ref="AJ34:AJ65" si="17">AF34*AG34/1000</f>
        <v>2.085</v>
      </c>
      <c r="AN34" t="s">
        <v>1678</v>
      </c>
      <c r="AO34">
        <v>345.99700000000001</v>
      </c>
      <c r="AP34">
        <v>8.9264200000000002E-2</v>
      </c>
      <c r="AQ34">
        <v>30.92</v>
      </c>
      <c r="AR34">
        <f t="shared" si="9"/>
        <v>8.9264200000000002E-2</v>
      </c>
      <c r="AS34" s="7">
        <f t="shared" si="11"/>
        <v>3.0920000000000003E-2</v>
      </c>
      <c r="AU34" s="1">
        <v>45112.723773148151</v>
      </c>
      <c r="AV34">
        <v>6</v>
      </c>
      <c r="AW34">
        <v>3.2</v>
      </c>
      <c r="AX34">
        <v>229.4</v>
      </c>
      <c r="AY34">
        <v>6</v>
      </c>
      <c r="AZ34">
        <v>347.5</v>
      </c>
      <c r="BA34">
        <f t="shared" si="12"/>
        <v>0</v>
      </c>
      <c r="BB34" s="5">
        <f t="shared" ref="BB34:BB65" si="18">AW34*AX34*$A$2*3/1000</f>
        <v>2.1802175999999998</v>
      </c>
      <c r="BC34" s="6">
        <f t="shared" ref="BC34:BC65" si="19">AY34*AZ34/1000</f>
        <v>2.085</v>
      </c>
    </row>
    <row r="35" spans="4:55" x14ac:dyDescent="0.35">
      <c r="D35" t="s">
        <v>981</v>
      </c>
      <c r="E35">
        <v>345.99799999999999</v>
      </c>
      <c r="F35">
        <v>8.9869500000000005E-2</v>
      </c>
      <c r="G35">
        <v>31.110900000000001</v>
      </c>
      <c r="H35">
        <f t="shared" si="6"/>
        <v>8.9869500000000005E-2</v>
      </c>
      <c r="I35" s="7">
        <f t="shared" si="13"/>
        <v>3.11109E-2</v>
      </c>
      <c r="K35" s="1">
        <v>45112.7</v>
      </c>
      <c r="L35">
        <v>20</v>
      </c>
      <c r="M35">
        <v>10.4</v>
      </c>
      <c r="N35">
        <v>228.2</v>
      </c>
      <c r="O35">
        <v>20.2</v>
      </c>
      <c r="P35">
        <v>348.2</v>
      </c>
      <c r="Q35" s="5">
        <f t="shared" si="14"/>
        <v>7.048641599999999</v>
      </c>
      <c r="R35" s="6">
        <f t="shared" si="15"/>
        <v>7.0336399999999992</v>
      </c>
      <c r="U35" t="s">
        <v>62</v>
      </c>
      <c r="V35">
        <v>345.99700000000001</v>
      </c>
      <c r="W35">
        <v>8.763E-2</v>
      </c>
      <c r="X35">
        <v>30.316700000000001</v>
      </c>
      <c r="Y35">
        <f t="shared" si="7"/>
        <v>8.763E-2</v>
      </c>
      <c r="Z35" s="7">
        <f t="shared" si="8"/>
        <v>3.0316700000000002E-2</v>
      </c>
      <c r="AB35" s="1">
        <v>45112.708356481482</v>
      </c>
      <c r="AC35">
        <v>7.67</v>
      </c>
      <c r="AD35">
        <v>3.5</v>
      </c>
      <c r="AE35">
        <v>228.2</v>
      </c>
      <c r="AF35">
        <v>6.7</v>
      </c>
      <c r="AG35">
        <v>347.5</v>
      </c>
      <c r="AH35">
        <f t="shared" si="10"/>
        <v>0</v>
      </c>
      <c r="AI35" s="5">
        <f t="shared" si="16"/>
        <v>2.3721390000000002</v>
      </c>
      <c r="AJ35" s="17">
        <f t="shared" si="17"/>
        <v>2.3282500000000002</v>
      </c>
      <c r="AN35" t="s">
        <v>1679</v>
      </c>
      <c r="AO35">
        <v>345.99700000000001</v>
      </c>
      <c r="AP35">
        <v>8.9264200000000002E-2</v>
      </c>
      <c r="AQ35">
        <v>30.92</v>
      </c>
      <c r="AR35">
        <f t="shared" si="9"/>
        <v>8.9264200000000002E-2</v>
      </c>
      <c r="AS35" s="7">
        <f t="shared" si="11"/>
        <v>3.0920000000000003E-2</v>
      </c>
      <c r="AU35" s="1">
        <v>45112.72383101852</v>
      </c>
      <c r="AV35">
        <v>6</v>
      </c>
      <c r="AW35">
        <v>3.2</v>
      </c>
      <c r="AX35">
        <v>229.1</v>
      </c>
      <c r="AY35">
        <v>6</v>
      </c>
      <c r="AZ35">
        <v>347.5</v>
      </c>
      <c r="BA35">
        <f t="shared" si="12"/>
        <v>0</v>
      </c>
      <c r="BB35" s="5">
        <f t="shared" si="18"/>
        <v>2.1773663999999999</v>
      </c>
      <c r="BC35" s="6">
        <f t="shared" si="19"/>
        <v>2.085</v>
      </c>
    </row>
    <row r="36" spans="4:55" x14ac:dyDescent="0.35">
      <c r="D36" t="s">
        <v>982</v>
      </c>
      <c r="E36">
        <v>345.99700000000001</v>
      </c>
      <c r="F36">
        <v>8.98172E-2</v>
      </c>
      <c r="G36">
        <v>31.096299999999999</v>
      </c>
      <c r="H36">
        <f t="shared" si="6"/>
        <v>8.98172E-2</v>
      </c>
      <c r="I36" s="7">
        <f t="shared" si="13"/>
        <v>3.10963E-2</v>
      </c>
      <c r="K36" s="1">
        <v>45112.7</v>
      </c>
      <c r="L36">
        <v>20</v>
      </c>
      <c r="M36">
        <v>10.4</v>
      </c>
      <c r="N36">
        <v>228</v>
      </c>
      <c r="O36">
        <v>20.100000000000001</v>
      </c>
      <c r="P36">
        <v>348.2</v>
      </c>
      <c r="Q36" s="5">
        <f t="shared" si="14"/>
        <v>7.0424640000000007</v>
      </c>
      <c r="R36" s="6">
        <f t="shared" si="15"/>
        <v>6.9988200000000003</v>
      </c>
      <c r="U36" t="s">
        <v>63</v>
      </c>
      <c r="V36">
        <v>345.99799999999999</v>
      </c>
      <c r="W36">
        <v>8.9615600000000004E-2</v>
      </c>
      <c r="X36">
        <v>31.05</v>
      </c>
      <c r="Y36">
        <f t="shared" si="7"/>
        <v>8.9615600000000004E-2</v>
      </c>
      <c r="Z36" s="7">
        <f t="shared" si="8"/>
        <v>3.1050000000000001E-2</v>
      </c>
      <c r="AB36" s="1">
        <v>45112.708402777775</v>
      </c>
      <c r="AC36">
        <v>6.47</v>
      </c>
      <c r="AD36">
        <v>4</v>
      </c>
      <c r="AE36">
        <v>228.1</v>
      </c>
      <c r="AF36">
        <v>7.6</v>
      </c>
      <c r="AG36">
        <v>347.5</v>
      </c>
      <c r="AH36">
        <f t="shared" si="10"/>
        <v>0.91264667535854349</v>
      </c>
      <c r="AI36" s="5">
        <f t="shared" si="16"/>
        <v>2.7098279999999999</v>
      </c>
      <c r="AJ36" s="17">
        <f t="shared" si="17"/>
        <v>2.641</v>
      </c>
      <c r="AN36" t="s">
        <v>1680</v>
      </c>
      <c r="AO36">
        <v>345.99799999999999</v>
      </c>
      <c r="AP36">
        <v>8.9110099999999998E-2</v>
      </c>
      <c r="AQ36">
        <v>30.845300000000002</v>
      </c>
      <c r="AR36">
        <f t="shared" si="9"/>
        <v>8.9110099999999998E-2</v>
      </c>
      <c r="AS36" s="7">
        <f t="shared" si="11"/>
        <v>3.0845300000000003E-2</v>
      </c>
      <c r="AU36" s="1">
        <v>45112.723900462966</v>
      </c>
      <c r="AV36">
        <v>6</v>
      </c>
      <c r="AW36">
        <v>3.2</v>
      </c>
      <c r="AX36">
        <v>229.1</v>
      </c>
      <c r="AY36">
        <v>6</v>
      </c>
      <c r="AZ36">
        <v>347.5</v>
      </c>
      <c r="BA36">
        <f t="shared" si="12"/>
        <v>0</v>
      </c>
      <c r="BB36" s="5">
        <f t="shared" si="18"/>
        <v>2.1773663999999999</v>
      </c>
      <c r="BC36" s="6">
        <f t="shared" si="19"/>
        <v>2.085</v>
      </c>
    </row>
    <row r="37" spans="4:55" x14ac:dyDescent="0.35">
      <c r="D37" t="s">
        <v>983</v>
      </c>
      <c r="E37">
        <v>345.99700000000001</v>
      </c>
      <c r="F37">
        <v>8.98172E-2</v>
      </c>
      <c r="G37">
        <v>31.096299999999999</v>
      </c>
      <c r="H37">
        <f t="shared" si="6"/>
        <v>8.98172E-2</v>
      </c>
      <c r="I37" s="7">
        <f t="shared" si="13"/>
        <v>3.10963E-2</v>
      </c>
      <c r="K37" s="1">
        <v>45112.7</v>
      </c>
      <c r="L37">
        <v>20</v>
      </c>
      <c r="M37">
        <v>10.4</v>
      </c>
      <c r="N37">
        <v>228.1</v>
      </c>
      <c r="O37">
        <v>20.2</v>
      </c>
      <c r="P37">
        <v>348.2</v>
      </c>
      <c r="Q37" s="5">
        <f t="shared" si="14"/>
        <v>7.0455528000000003</v>
      </c>
      <c r="R37" s="6">
        <f t="shared" si="15"/>
        <v>7.0336399999999992</v>
      </c>
      <c r="U37" t="s">
        <v>64</v>
      </c>
      <c r="V37">
        <v>345.99799999999999</v>
      </c>
      <c r="W37">
        <v>8.9615600000000004E-2</v>
      </c>
      <c r="X37">
        <v>31.05</v>
      </c>
      <c r="Y37">
        <f t="shared" si="7"/>
        <v>8.9615600000000004E-2</v>
      </c>
      <c r="Z37" s="7">
        <f t="shared" si="8"/>
        <v>3.1050000000000001E-2</v>
      </c>
      <c r="AB37" s="1">
        <v>45112.708437499998</v>
      </c>
      <c r="AC37">
        <v>7.6</v>
      </c>
      <c r="AD37">
        <v>3.4</v>
      </c>
      <c r="AE37">
        <v>228.5</v>
      </c>
      <c r="AF37">
        <v>6.4</v>
      </c>
      <c r="AG37">
        <v>347.5</v>
      </c>
      <c r="AH37">
        <f t="shared" si="10"/>
        <v>1.0819165378670696</v>
      </c>
      <c r="AI37" s="5">
        <f t="shared" si="16"/>
        <v>2.3073930000000002</v>
      </c>
      <c r="AJ37" s="17">
        <f t="shared" si="17"/>
        <v>2.2240000000000002</v>
      </c>
      <c r="AN37" t="s">
        <v>1681</v>
      </c>
      <c r="AO37">
        <v>345.99799999999999</v>
      </c>
      <c r="AP37">
        <v>8.9110099999999998E-2</v>
      </c>
      <c r="AQ37">
        <v>30.845300000000002</v>
      </c>
      <c r="AR37">
        <f t="shared" si="9"/>
        <v>8.9110099999999998E-2</v>
      </c>
      <c r="AS37" s="7">
        <f t="shared" si="11"/>
        <v>3.0845300000000003E-2</v>
      </c>
      <c r="AU37" s="1">
        <v>45112.723969907405</v>
      </c>
      <c r="AV37">
        <v>19.690000000000001</v>
      </c>
      <c r="AW37">
        <v>3.2</v>
      </c>
      <c r="AX37">
        <v>229</v>
      </c>
      <c r="AY37">
        <v>6.6</v>
      </c>
      <c r="AZ37">
        <v>347.5</v>
      </c>
      <c r="BA37">
        <f>IF(AV36=0, 0,( AV36-AY37)/AV36*100)</f>
        <v>-9.9999999999999929</v>
      </c>
      <c r="BB37" s="5">
        <f t="shared" si="18"/>
        <v>2.1764160000000001</v>
      </c>
      <c r="BC37" s="6">
        <f t="shared" si="19"/>
        <v>2.2934999999999999</v>
      </c>
    </row>
    <row r="38" spans="4:55" x14ac:dyDescent="0.35">
      <c r="D38" t="s">
        <v>984</v>
      </c>
      <c r="E38">
        <v>345.99599999999998</v>
      </c>
      <c r="F38">
        <v>8.7520000000000001E-2</v>
      </c>
      <c r="G38">
        <v>30.292200000000001</v>
      </c>
      <c r="H38">
        <f t="shared" si="6"/>
        <v>8.7520000000000001E-2</v>
      </c>
      <c r="I38" s="7">
        <f t="shared" si="13"/>
        <v>3.0292200000000002E-2</v>
      </c>
      <c r="K38" s="1">
        <v>45112.700694444444</v>
      </c>
      <c r="L38">
        <v>20</v>
      </c>
      <c r="M38">
        <v>10.4</v>
      </c>
      <c r="N38">
        <v>228.1</v>
      </c>
      <c r="O38">
        <v>20.100000000000001</v>
      </c>
      <c r="P38">
        <v>348.2</v>
      </c>
      <c r="Q38" s="5">
        <f t="shared" si="14"/>
        <v>7.0455528000000003</v>
      </c>
      <c r="R38" s="6">
        <f t="shared" si="15"/>
        <v>6.9988200000000003</v>
      </c>
      <c r="U38" t="s">
        <v>65</v>
      </c>
      <c r="V38">
        <v>345.99700000000001</v>
      </c>
      <c r="W38">
        <v>8.9291700000000002E-2</v>
      </c>
      <c r="X38">
        <v>30.9145</v>
      </c>
      <c r="Y38">
        <f t="shared" si="7"/>
        <v>8.9291700000000002E-2</v>
      </c>
      <c r="Z38" s="7">
        <f t="shared" si="8"/>
        <v>3.0914500000000001E-2</v>
      </c>
      <c r="AB38" s="1">
        <v>45112.708483796298</v>
      </c>
      <c r="AC38">
        <v>19.95</v>
      </c>
      <c r="AD38">
        <v>4</v>
      </c>
      <c r="AE38">
        <v>228.4</v>
      </c>
      <c r="AF38">
        <v>7.6</v>
      </c>
      <c r="AG38">
        <v>347.5</v>
      </c>
      <c r="AH38">
        <f t="shared" si="10"/>
        <v>0</v>
      </c>
      <c r="AI38" s="5">
        <f t="shared" si="16"/>
        <v>2.7133920000000002</v>
      </c>
      <c r="AJ38" s="17">
        <f t="shared" si="17"/>
        <v>2.641</v>
      </c>
      <c r="AN38" t="s">
        <v>1682</v>
      </c>
      <c r="AO38">
        <v>345.99700000000001</v>
      </c>
      <c r="AP38">
        <v>8.7213600000000002E-2</v>
      </c>
      <c r="AQ38">
        <v>30.2212</v>
      </c>
      <c r="AR38">
        <f t="shared" si="9"/>
        <v>8.7213600000000002E-2</v>
      </c>
      <c r="AS38" s="7">
        <f t="shared" si="11"/>
        <v>3.02212E-2</v>
      </c>
      <c r="AU38" s="1">
        <v>45112.724039351851</v>
      </c>
      <c r="AV38">
        <v>20</v>
      </c>
      <c r="AW38">
        <v>10.199999999999999</v>
      </c>
      <c r="AX38">
        <v>227.7</v>
      </c>
      <c r="AY38">
        <v>19.8</v>
      </c>
      <c r="AZ38">
        <v>348.2</v>
      </c>
      <c r="BA38">
        <f>IF(AV37=0, 0,( AV37-AY38)/AV37*100)</f>
        <v>-0.55865921787709205</v>
      </c>
      <c r="BB38" s="5">
        <f t="shared" si="18"/>
        <v>6.8979437999999993</v>
      </c>
      <c r="BC38" s="6">
        <f t="shared" si="19"/>
        <v>6.8943599999999998</v>
      </c>
    </row>
    <row r="39" spans="4:55" x14ac:dyDescent="0.35">
      <c r="D39" t="s">
        <v>985</v>
      </c>
      <c r="E39">
        <v>345.99599999999998</v>
      </c>
      <c r="F39">
        <v>8.7520000000000001E-2</v>
      </c>
      <c r="G39">
        <v>30.292200000000001</v>
      </c>
      <c r="H39">
        <f t="shared" si="6"/>
        <v>8.7520000000000001E-2</v>
      </c>
      <c r="I39" s="7">
        <f t="shared" si="13"/>
        <v>3.0292200000000002E-2</v>
      </c>
      <c r="K39" s="1">
        <v>45112.700694444444</v>
      </c>
      <c r="L39">
        <v>20</v>
      </c>
      <c r="M39">
        <v>10.4</v>
      </c>
      <c r="N39">
        <v>228.8</v>
      </c>
      <c r="O39">
        <v>20.100000000000001</v>
      </c>
      <c r="P39">
        <v>348.2</v>
      </c>
      <c r="Q39" s="5">
        <f t="shared" si="14"/>
        <v>7.0671743999999999</v>
      </c>
      <c r="R39" s="6">
        <f t="shared" si="15"/>
        <v>6.9988200000000003</v>
      </c>
      <c r="U39" t="s">
        <v>66</v>
      </c>
      <c r="V39">
        <v>345.99700000000001</v>
      </c>
      <c r="W39">
        <v>8.9291700000000002E-2</v>
      </c>
      <c r="X39">
        <v>30.9145</v>
      </c>
      <c r="Y39">
        <f t="shared" si="7"/>
        <v>8.9291700000000002E-2</v>
      </c>
      <c r="Z39" s="7">
        <f t="shared" si="8"/>
        <v>3.0914500000000001E-2</v>
      </c>
      <c r="AB39" s="1">
        <v>45112.70853009259</v>
      </c>
      <c r="AC39">
        <v>20</v>
      </c>
      <c r="AD39">
        <v>10.4</v>
      </c>
      <c r="AE39">
        <v>227.2</v>
      </c>
      <c r="AF39">
        <v>20.100000000000001</v>
      </c>
      <c r="AG39">
        <v>348.2</v>
      </c>
      <c r="AH39">
        <f t="shared" si="10"/>
        <v>-0.75187969924813103</v>
      </c>
      <c r="AI39" s="5">
        <f t="shared" si="16"/>
        <v>7.0177535999999998</v>
      </c>
      <c r="AJ39" s="17">
        <f t="shared" si="17"/>
        <v>6.9988200000000003</v>
      </c>
      <c r="AN39" t="s">
        <v>1683</v>
      </c>
      <c r="AO39">
        <v>345.99700000000001</v>
      </c>
      <c r="AP39">
        <v>8.7213600000000002E-2</v>
      </c>
      <c r="AQ39">
        <v>30.2212</v>
      </c>
      <c r="AR39">
        <f t="shared" si="9"/>
        <v>8.7213600000000002E-2</v>
      </c>
      <c r="AS39" s="7">
        <f t="shared" si="11"/>
        <v>3.02212E-2</v>
      </c>
      <c r="AU39" s="1">
        <v>45112.724108796298</v>
      </c>
      <c r="AV39">
        <v>20</v>
      </c>
      <c r="AW39">
        <v>10.4</v>
      </c>
      <c r="AX39">
        <v>227.7</v>
      </c>
      <c r="AY39">
        <v>20.2</v>
      </c>
      <c r="AZ39">
        <v>348.1</v>
      </c>
      <c r="BA39">
        <f t="shared" si="12"/>
        <v>-0.99999999999999634</v>
      </c>
      <c r="BB39" s="5">
        <f t="shared" si="18"/>
        <v>7.0331975999999994</v>
      </c>
      <c r="BC39" s="6">
        <f t="shared" si="19"/>
        <v>7.0316200000000002</v>
      </c>
    </row>
    <row r="40" spans="4:55" x14ac:dyDescent="0.35">
      <c r="D40" t="s">
        <v>986</v>
      </c>
      <c r="E40">
        <v>345.99700000000001</v>
      </c>
      <c r="F40">
        <v>8.9188299999999998E-2</v>
      </c>
      <c r="G40">
        <v>30.924199999999999</v>
      </c>
      <c r="H40">
        <f t="shared" si="6"/>
        <v>8.9188299999999998E-2</v>
      </c>
      <c r="I40" s="7">
        <f t="shared" si="13"/>
        <v>3.0924199999999999E-2</v>
      </c>
      <c r="K40" s="1">
        <v>45112.700694444444</v>
      </c>
      <c r="L40">
        <v>20</v>
      </c>
      <c r="M40">
        <v>10.4</v>
      </c>
      <c r="N40">
        <v>228.7</v>
      </c>
      <c r="O40">
        <v>20.2</v>
      </c>
      <c r="P40">
        <v>348.4</v>
      </c>
      <c r="Q40" s="5">
        <f t="shared" si="14"/>
        <v>7.0640856000000003</v>
      </c>
      <c r="R40" s="6">
        <f t="shared" si="15"/>
        <v>7.037679999999999</v>
      </c>
      <c r="U40" t="s">
        <v>67</v>
      </c>
      <c r="V40">
        <v>345.99599999999998</v>
      </c>
      <c r="W40">
        <v>8.8915900000000006E-2</v>
      </c>
      <c r="X40">
        <v>30.819800000000001</v>
      </c>
      <c r="Y40">
        <f t="shared" si="7"/>
        <v>8.8915900000000006E-2</v>
      </c>
      <c r="Z40" s="7">
        <f t="shared" si="8"/>
        <v>3.0819800000000001E-2</v>
      </c>
      <c r="AB40" s="1">
        <v>45112.708564814813</v>
      </c>
      <c r="AC40">
        <v>20</v>
      </c>
      <c r="AD40">
        <v>10.5</v>
      </c>
      <c r="AE40">
        <v>227.2</v>
      </c>
      <c r="AF40">
        <v>20.2</v>
      </c>
      <c r="AG40">
        <v>348.2</v>
      </c>
      <c r="AH40">
        <f t="shared" si="10"/>
        <v>-0.99999999999999634</v>
      </c>
      <c r="AI40" s="5">
        <f t="shared" si="16"/>
        <v>7.0852319999999986</v>
      </c>
      <c r="AJ40" s="17">
        <f t="shared" si="17"/>
        <v>7.0336399999999992</v>
      </c>
      <c r="AN40" t="s">
        <v>1684</v>
      </c>
      <c r="AO40">
        <v>345.99799999999999</v>
      </c>
      <c r="AP40">
        <v>8.93375E-2</v>
      </c>
      <c r="AQ40">
        <v>30.859100000000002</v>
      </c>
      <c r="AR40">
        <f t="shared" si="9"/>
        <v>8.93375E-2</v>
      </c>
      <c r="AS40" s="7">
        <f t="shared" si="11"/>
        <v>3.08591E-2</v>
      </c>
      <c r="AU40" s="1">
        <v>45112.72420138889</v>
      </c>
      <c r="AV40">
        <v>20</v>
      </c>
      <c r="AW40">
        <v>10.4</v>
      </c>
      <c r="AX40">
        <v>228.2</v>
      </c>
      <c r="AY40">
        <v>20.2</v>
      </c>
      <c r="AZ40">
        <v>348.4</v>
      </c>
      <c r="BA40">
        <f t="shared" si="12"/>
        <v>-0.99999999999999634</v>
      </c>
      <c r="BB40" s="5">
        <f t="shared" si="18"/>
        <v>7.048641599999999</v>
      </c>
      <c r="BC40" s="6">
        <f t="shared" si="19"/>
        <v>7.037679999999999</v>
      </c>
    </row>
    <row r="41" spans="4:55" x14ac:dyDescent="0.35">
      <c r="D41" t="s">
        <v>987</v>
      </c>
      <c r="E41">
        <v>345.99700000000001</v>
      </c>
      <c r="F41">
        <v>8.9188299999999998E-2</v>
      </c>
      <c r="G41">
        <v>30.924199999999999</v>
      </c>
      <c r="H41">
        <f t="shared" si="6"/>
        <v>8.9188299999999998E-2</v>
      </c>
      <c r="I41" s="7">
        <f t="shared" si="13"/>
        <v>3.0924199999999999E-2</v>
      </c>
      <c r="K41" s="1">
        <v>45112.700694444444</v>
      </c>
      <c r="L41">
        <v>20</v>
      </c>
      <c r="M41">
        <v>10.4</v>
      </c>
      <c r="N41">
        <v>228.6</v>
      </c>
      <c r="O41">
        <v>20.100000000000001</v>
      </c>
      <c r="P41">
        <v>348.2</v>
      </c>
      <c r="Q41" s="5">
        <f t="shared" si="14"/>
        <v>7.060996799999999</v>
      </c>
      <c r="R41" s="6">
        <f t="shared" si="15"/>
        <v>6.9988200000000003</v>
      </c>
      <c r="U41" t="s">
        <v>68</v>
      </c>
      <c r="V41">
        <v>345.99599999999998</v>
      </c>
      <c r="W41">
        <v>8.8915900000000006E-2</v>
      </c>
      <c r="X41">
        <v>30.819800000000001</v>
      </c>
      <c r="Y41">
        <f t="shared" si="7"/>
        <v>8.8915900000000006E-2</v>
      </c>
      <c r="Z41" s="7">
        <f t="shared" si="8"/>
        <v>3.0819800000000001E-2</v>
      </c>
      <c r="AB41" s="1">
        <v>45112.708611111113</v>
      </c>
      <c r="AC41">
        <v>20</v>
      </c>
      <c r="AD41">
        <v>10.5</v>
      </c>
      <c r="AE41">
        <v>227.1</v>
      </c>
      <c r="AF41">
        <v>20.2</v>
      </c>
      <c r="AG41">
        <v>348.2</v>
      </c>
      <c r="AH41">
        <f t="shared" si="10"/>
        <v>-0.99999999999999634</v>
      </c>
      <c r="AI41" s="5">
        <f t="shared" si="16"/>
        <v>7.0821134999999993</v>
      </c>
      <c r="AJ41" s="17">
        <f t="shared" si="17"/>
        <v>7.0336399999999992</v>
      </c>
      <c r="AN41" t="s">
        <v>1685</v>
      </c>
      <c r="AO41">
        <v>345.99799999999999</v>
      </c>
      <c r="AP41">
        <v>8.93375E-2</v>
      </c>
      <c r="AQ41">
        <v>30.859100000000002</v>
      </c>
      <c r="AR41">
        <f t="shared" si="9"/>
        <v>8.93375E-2</v>
      </c>
      <c r="AS41" s="7">
        <f t="shared" si="11"/>
        <v>3.08591E-2</v>
      </c>
      <c r="AU41" s="1">
        <v>45112.724259259259</v>
      </c>
      <c r="AV41">
        <v>20</v>
      </c>
      <c r="AW41">
        <v>10.4</v>
      </c>
      <c r="AX41">
        <v>228.3</v>
      </c>
      <c r="AY41">
        <v>20.2</v>
      </c>
      <c r="AZ41">
        <v>348.4</v>
      </c>
      <c r="BA41">
        <f t="shared" si="12"/>
        <v>-0.99999999999999634</v>
      </c>
      <c r="BB41" s="5">
        <f t="shared" si="18"/>
        <v>7.0517304000000003</v>
      </c>
      <c r="BC41" s="6">
        <f t="shared" si="19"/>
        <v>7.037679999999999</v>
      </c>
    </row>
    <row r="42" spans="4:55" x14ac:dyDescent="0.35">
      <c r="D42" t="s">
        <v>988</v>
      </c>
      <c r="E42">
        <v>345.99599999999998</v>
      </c>
      <c r="F42">
        <v>8.6437E-2</v>
      </c>
      <c r="G42">
        <v>29.846</v>
      </c>
      <c r="H42">
        <f t="shared" si="6"/>
        <v>8.6437E-2</v>
      </c>
      <c r="I42" s="7">
        <f t="shared" si="13"/>
        <v>2.9846000000000001E-2</v>
      </c>
      <c r="K42" s="1">
        <v>45112.700694444444</v>
      </c>
      <c r="L42">
        <v>20</v>
      </c>
      <c r="M42">
        <v>10.4</v>
      </c>
      <c r="N42">
        <v>228.7</v>
      </c>
      <c r="O42">
        <v>20.2</v>
      </c>
      <c r="P42">
        <v>348.2</v>
      </c>
      <c r="Q42" s="5">
        <f t="shared" si="14"/>
        <v>7.0640856000000003</v>
      </c>
      <c r="R42" s="6">
        <f t="shared" si="15"/>
        <v>7.0336399999999992</v>
      </c>
      <c r="U42" t="s">
        <v>69</v>
      </c>
      <c r="V42">
        <v>345.99599999999998</v>
      </c>
      <c r="W42">
        <v>8.9876200000000003E-2</v>
      </c>
      <c r="X42">
        <v>31.0671</v>
      </c>
      <c r="Y42">
        <f t="shared" si="7"/>
        <v>8.9876200000000003E-2</v>
      </c>
      <c r="Z42" s="7">
        <f t="shared" si="8"/>
        <v>3.10671E-2</v>
      </c>
      <c r="AB42" s="1">
        <v>45112.708645833336</v>
      </c>
      <c r="AC42">
        <v>19.850000000000001</v>
      </c>
      <c r="AD42">
        <v>10.5</v>
      </c>
      <c r="AE42">
        <v>227.2</v>
      </c>
      <c r="AF42">
        <v>20.100000000000001</v>
      </c>
      <c r="AG42">
        <v>348.2</v>
      </c>
      <c r="AH42">
        <f t="shared" si="10"/>
        <v>-0.50000000000000711</v>
      </c>
      <c r="AI42" s="5">
        <f t="shared" si="16"/>
        <v>7.0852319999999986</v>
      </c>
      <c r="AJ42" s="17">
        <f t="shared" si="17"/>
        <v>6.9988200000000003</v>
      </c>
      <c r="AN42" t="s">
        <v>1686</v>
      </c>
      <c r="AO42">
        <v>345.99700000000001</v>
      </c>
      <c r="AP42">
        <v>8.9656600000000003E-2</v>
      </c>
      <c r="AQ42">
        <v>31.0474</v>
      </c>
      <c r="AR42">
        <f t="shared" si="9"/>
        <v>8.9656600000000003E-2</v>
      </c>
      <c r="AS42" s="7">
        <f t="shared" si="11"/>
        <v>3.1047399999999999E-2</v>
      </c>
      <c r="AU42" s="1">
        <v>45112.724328703705</v>
      </c>
      <c r="AV42">
        <v>20</v>
      </c>
      <c r="AW42">
        <v>10.4</v>
      </c>
      <c r="AX42">
        <v>228</v>
      </c>
      <c r="AY42">
        <v>20.100000000000001</v>
      </c>
      <c r="AZ42">
        <v>348.2</v>
      </c>
      <c r="BA42">
        <f t="shared" si="12"/>
        <v>-0.50000000000000711</v>
      </c>
      <c r="BB42" s="5">
        <f t="shared" si="18"/>
        <v>7.0424640000000007</v>
      </c>
      <c r="BC42" s="6">
        <f t="shared" si="19"/>
        <v>6.9988200000000003</v>
      </c>
    </row>
    <row r="43" spans="4:55" x14ac:dyDescent="0.35">
      <c r="D43" t="s">
        <v>989</v>
      </c>
      <c r="E43">
        <v>345.99599999999998</v>
      </c>
      <c r="F43">
        <v>8.6437E-2</v>
      </c>
      <c r="G43">
        <v>29.846</v>
      </c>
      <c r="H43">
        <f t="shared" si="6"/>
        <v>8.6437E-2</v>
      </c>
      <c r="I43" s="7">
        <f t="shared" si="13"/>
        <v>2.9846000000000001E-2</v>
      </c>
      <c r="K43" s="1">
        <v>45112.700694444444</v>
      </c>
      <c r="L43">
        <v>20</v>
      </c>
      <c r="M43">
        <v>10.4</v>
      </c>
      <c r="N43">
        <v>228.8</v>
      </c>
      <c r="O43">
        <v>20.2</v>
      </c>
      <c r="P43">
        <v>348.2</v>
      </c>
      <c r="Q43" s="5">
        <f t="shared" si="14"/>
        <v>7.0671743999999999</v>
      </c>
      <c r="R43" s="6">
        <f t="shared" si="15"/>
        <v>7.0336399999999992</v>
      </c>
      <c r="U43" t="s">
        <v>70</v>
      </c>
      <c r="V43">
        <v>345.99599999999998</v>
      </c>
      <c r="W43">
        <v>8.9876200000000003E-2</v>
      </c>
      <c r="X43">
        <v>31.0671</v>
      </c>
      <c r="Y43">
        <f t="shared" si="7"/>
        <v>8.9876200000000003E-2</v>
      </c>
      <c r="Z43" s="7">
        <f t="shared" si="8"/>
        <v>3.10671E-2</v>
      </c>
      <c r="AB43" s="1">
        <v>45112.708692129629</v>
      </c>
      <c r="AC43">
        <v>20</v>
      </c>
      <c r="AD43">
        <v>10.4</v>
      </c>
      <c r="AE43">
        <v>227.1</v>
      </c>
      <c r="AF43">
        <v>20</v>
      </c>
      <c r="AG43">
        <v>348.2</v>
      </c>
      <c r="AH43">
        <f t="shared" si="10"/>
        <v>-0.75566750629722201</v>
      </c>
      <c r="AI43" s="5">
        <f t="shared" si="16"/>
        <v>7.0146648000000003</v>
      </c>
      <c r="AJ43" s="17">
        <f t="shared" si="17"/>
        <v>6.9640000000000004</v>
      </c>
      <c r="AN43" t="s">
        <v>1687</v>
      </c>
      <c r="AO43">
        <v>345.99700000000001</v>
      </c>
      <c r="AP43">
        <v>8.9656600000000003E-2</v>
      </c>
      <c r="AQ43">
        <v>31.0474</v>
      </c>
      <c r="AR43">
        <f t="shared" si="9"/>
        <v>8.9656600000000003E-2</v>
      </c>
      <c r="AS43" s="7">
        <f t="shared" si="11"/>
        <v>3.1047399999999999E-2</v>
      </c>
      <c r="AU43" s="1">
        <v>45112.724398148152</v>
      </c>
      <c r="AV43">
        <v>20</v>
      </c>
      <c r="AW43">
        <v>10.4</v>
      </c>
      <c r="AX43">
        <v>227.8</v>
      </c>
      <c r="AY43">
        <v>20.2</v>
      </c>
      <c r="AZ43">
        <v>348.4</v>
      </c>
      <c r="BA43">
        <f t="shared" si="12"/>
        <v>-0.99999999999999634</v>
      </c>
      <c r="BB43" s="5">
        <f t="shared" si="18"/>
        <v>7.0362864000000007</v>
      </c>
      <c r="BC43" s="6">
        <f t="shared" si="19"/>
        <v>7.037679999999999</v>
      </c>
    </row>
    <row r="44" spans="4:55" x14ac:dyDescent="0.35">
      <c r="D44" t="s">
        <v>990</v>
      </c>
      <c r="E44">
        <v>345.99700000000001</v>
      </c>
      <c r="F44">
        <v>8.8286100000000006E-2</v>
      </c>
      <c r="G44">
        <v>30.549099999999999</v>
      </c>
      <c r="H44">
        <f t="shared" si="6"/>
        <v>8.8286100000000006E-2</v>
      </c>
      <c r="I44" s="7">
        <f t="shared" si="13"/>
        <v>3.0549099999999999E-2</v>
      </c>
      <c r="K44" s="1">
        <v>45112.700694444444</v>
      </c>
      <c r="L44">
        <v>20</v>
      </c>
      <c r="M44">
        <v>10.4</v>
      </c>
      <c r="N44">
        <v>228.9</v>
      </c>
      <c r="O44">
        <v>20.2</v>
      </c>
      <c r="P44">
        <v>348.2</v>
      </c>
      <c r="Q44" s="5">
        <f t="shared" si="14"/>
        <v>7.0702631999999994</v>
      </c>
      <c r="R44" s="6">
        <f t="shared" si="15"/>
        <v>7.0336399999999992</v>
      </c>
      <c r="U44" t="s">
        <v>71</v>
      </c>
      <c r="V44">
        <v>345.995</v>
      </c>
      <c r="W44">
        <v>8.7340000000000001E-2</v>
      </c>
      <c r="X44">
        <v>30.203600000000002</v>
      </c>
      <c r="Y44">
        <f t="shared" si="7"/>
        <v>8.7340000000000001E-2</v>
      </c>
      <c r="Z44" s="7">
        <f t="shared" si="8"/>
        <v>3.0203600000000001E-2</v>
      </c>
      <c r="AB44" s="1">
        <v>45112.708726851852</v>
      </c>
      <c r="AC44">
        <v>20</v>
      </c>
      <c r="AD44">
        <v>10.5</v>
      </c>
      <c r="AE44">
        <v>227.2</v>
      </c>
      <c r="AF44">
        <v>20.2</v>
      </c>
      <c r="AG44">
        <v>348.2</v>
      </c>
      <c r="AH44">
        <f t="shared" si="10"/>
        <v>-0.99999999999999634</v>
      </c>
      <c r="AI44" s="5">
        <f t="shared" si="16"/>
        <v>7.0852319999999986</v>
      </c>
      <c r="AJ44" s="17">
        <f t="shared" si="17"/>
        <v>7.0336399999999992</v>
      </c>
      <c r="AN44" t="s">
        <v>1688</v>
      </c>
      <c r="AO44">
        <v>345.99799999999999</v>
      </c>
      <c r="AP44">
        <v>8.8336300000000006E-2</v>
      </c>
      <c r="AQ44">
        <v>30.584599999999998</v>
      </c>
      <c r="AR44">
        <f t="shared" si="9"/>
        <v>8.8336300000000006E-2</v>
      </c>
      <c r="AS44" s="7">
        <f t="shared" si="11"/>
        <v>3.0584599999999997E-2</v>
      </c>
      <c r="AU44" s="1">
        <v>45112.72446759259</v>
      </c>
      <c r="AV44">
        <v>20</v>
      </c>
      <c r="AW44">
        <v>10.5</v>
      </c>
      <c r="AX44">
        <v>227.6</v>
      </c>
      <c r="AY44">
        <v>20.3</v>
      </c>
      <c r="AZ44">
        <v>348.2</v>
      </c>
      <c r="BA44">
        <f t="shared" si="12"/>
        <v>-1.5000000000000036</v>
      </c>
      <c r="BB44" s="5">
        <f t="shared" si="18"/>
        <v>7.0977059999999987</v>
      </c>
      <c r="BC44" s="6">
        <f t="shared" si="19"/>
        <v>7.06846</v>
      </c>
    </row>
    <row r="45" spans="4:55" x14ac:dyDescent="0.35">
      <c r="D45" t="s">
        <v>991</v>
      </c>
      <c r="E45">
        <v>345.99700000000001</v>
      </c>
      <c r="F45">
        <v>8.8286100000000006E-2</v>
      </c>
      <c r="G45">
        <v>30.549099999999999</v>
      </c>
      <c r="H45">
        <f t="shared" si="6"/>
        <v>8.8286100000000006E-2</v>
      </c>
      <c r="I45" s="7">
        <f t="shared" si="13"/>
        <v>3.0549099999999999E-2</v>
      </c>
      <c r="K45" s="1">
        <v>45112.700694444444</v>
      </c>
      <c r="L45">
        <v>20</v>
      </c>
      <c r="M45">
        <v>10.4</v>
      </c>
      <c r="N45">
        <v>228.7</v>
      </c>
      <c r="O45">
        <v>20.100000000000001</v>
      </c>
      <c r="P45">
        <v>348.4</v>
      </c>
      <c r="Q45" s="5">
        <f t="shared" si="14"/>
        <v>7.0640856000000003</v>
      </c>
      <c r="R45" s="6">
        <f t="shared" si="15"/>
        <v>7.00284</v>
      </c>
      <c r="U45" t="s">
        <v>72</v>
      </c>
      <c r="V45">
        <v>345.995</v>
      </c>
      <c r="W45">
        <v>8.7340000000000001E-2</v>
      </c>
      <c r="X45">
        <v>30.203600000000002</v>
      </c>
      <c r="Y45">
        <f t="shared" si="7"/>
        <v>8.7340000000000001E-2</v>
      </c>
      <c r="Z45" s="7">
        <f t="shared" si="8"/>
        <v>3.0203600000000001E-2</v>
      </c>
      <c r="AB45" s="1">
        <v>45112.708773148152</v>
      </c>
      <c r="AC45">
        <v>20</v>
      </c>
      <c r="AD45">
        <v>10.5</v>
      </c>
      <c r="AE45">
        <v>227.2</v>
      </c>
      <c r="AF45">
        <v>20.100000000000001</v>
      </c>
      <c r="AG45">
        <v>348.4</v>
      </c>
      <c r="AH45">
        <f t="shared" si="10"/>
        <v>-0.50000000000000711</v>
      </c>
      <c r="AI45" s="5">
        <f t="shared" si="16"/>
        <v>7.0852319999999986</v>
      </c>
      <c r="AJ45" s="17">
        <f t="shared" si="17"/>
        <v>7.00284</v>
      </c>
      <c r="AN45" t="s">
        <v>1689</v>
      </c>
      <c r="AO45">
        <v>345.99799999999999</v>
      </c>
      <c r="AP45">
        <v>8.8336300000000006E-2</v>
      </c>
      <c r="AQ45">
        <v>30.584599999999998</v>
      </c>
      <c r="AR45">
        <f t="shared" si="9"/>
        <v>8.8336300000000006E-2</v>
      </c>
      <c r="AS45" s="7">
        <f t="shared" si="11"/>
        <v>3.0584599999999997E-2</v>
      </c>
      <c r="AU45" s="1">
        <v>45112.72452546296</v>
      </c>
      <c r="AV45">
        <v>20</v>
      </c>
      <c r="AW45">
        <v>10.5</v>
      </c>
      <c r="AX45">
        <v>227.2</v>
      </c>
      <c r="AY45">
        <v>20.100000000000001</v>
      </c>
      <c r="AZ45">
        <v>348.4</v>
      </c>
      <c r="BA45">
        <f t="shared" si="12"/>
        <v>-0.50000000000000711</v>
      </c>
      <c r="BB45" s="5">
        <f t="shared" si="18"/>
        <v>7.0852319999999986</v>
      </c>
      <c r="BC45" s="6">
        <f t="shared" si="19"/>
        <v>7.00284</v>
      </c>
    </row>
    <row r="46" spans="4:55" x14ac:dyDescent="0.35">
      <c r="D46" t="s">
        <v>992</v>
      </c>
      <c r="E46">
        <v>345.99700000000001</v>
      </c>
      <c r="F46">
        <v>8.87685E-2</v>
      </c>
      <c r="G46">
        <v>30.8142</v>
      </c>
      <c r="H46">
        <f t="shared" si="6"/>
        <v>8.87685E-2</v>
      </c>
      <c r="I46" s="7">
        <f t="shared" si="13"/>
        <v>3.08142E-2</v>
      </c>
      <c r="K46" s="1">
        <v>45112.700694444444</v>
      </c>
      <c r="L46">
        <v>20</v>
      </c>
      <c r="M46">
        <v>10.4</v>
      </c>
      <c r="N46">
        <v>228.4</v>
      </c>
      <c r="O46">
        <v>20.2</v>
      </c>
      <c r="P46">
        <v>348.4</v>
      </c>
      <c r="Q46" s="5">
        <f t="shared" si="14"/>
        <v>7.0548191999999998</v>
      </c>
      <c r="R46" s="6">
        <f t="shared" si="15"/>
        <v>7.037679999999999</v>
      </c>
      <c r="U46" t="s">
        <v>73</v>
      </c>
      <c r="V46">
        <v>345.99700000000001</v>
      </c>
      <c r="W46">
        <v>8.92709E-2</v>
      </c>
      <c r="X46">
        <v>30.934699999999999</v>
      </c>
      <c r="Y46">
        <f t="shared" si="7"/>
        <v>8.92709E-2</v>
      </c>
      <c r="Z46" s="7">
        <f t="shared" si="8"/>
        <v>3.0934699999999999E-2</v>
      </c>
      <c r="AB46" s="1">
        <v>45112.708819444444</v>
      </c>
      <c r="AC46">
        <v>20</v>
      </c>
      <c r="AD46">
        <v>10.5</v>
      </c>
      <c r="AE46">
        <v>227.1</v>
      </c>
      <c r="AF46">
        <v>20.2</v>
      </c>
      <c r="AG46">
        <v>348.2</v>
      </c>
      <c r="AH46">
        <f t="shared" si="10"/>
        <v>-0.99999999999999634</v>
      </c>
      <c r="AI46" s="5">
        <f t="shared" si="16"/>
        <v>7.0821134999999993</v>
      </c>
      <c r="AJ46" s="17">
        <f t="shared" si="17"/>
        <v>7.0336399999999992</v>
      </c>
      <c r="AN46" t="s">
        <v>1690</v>
      </c>
      <c r="AO46">
        <v>345.99700000000001</v>
      </c>
      <c r="AP46">
        <v>9.02776E-2</v>
      </c>
      <c r="AQ46">
        <v>31.247800000000002</v>
      </c>
      <c r="AR46">
        <f t="shared" si="9"/>
        <v>9.02776E-2</v>
      </c>
      <c r="AS46" s="7">
        <f t="shared" si="11"/>
        <v>3.1247800000000003E-2</v>
      </c>
      <c r="AU46" s="1">
        <v>45112.724583333336</v>
      </c>
      <c r="AV46">
        <v>20</v>
      </c>
      <c r="AW46">
        <v>10.5</v>
      </c>
      <c r="AX46">
        <v>227.4</v>
      </c>
      <c r="AY46">
        <v>20.3</v>
      </c>
      <c r="AZ46">
        <v>348.4</v>
      </c>
      <c r="BA46">
        <f t="shared" si="12"/>
        <v>-1.5000000000000036</v>
      </c>
      <c r="BB46" s="5">
        <f t="shared" si="18"/>
        <v>7.0914690000000009</v>
      </c>
      <c r="BC46" s="6">
        <f t="shared" si="19"/>
        <v>7.0725199999999999</v>
      </c>
    </row>
    <row r="47" spans="4:55" x14ac:dyDescent="0.35">
      <c r="D47" t="s">
        <v>993</v>
      </c>
      <c r="E47">
        <v>345.99700000000001</v>
      </c>
      <c r="F47">
        <v>8.87685E-2</v>
      </c>
      <c r="G47">
        <v>30.8142</v>
      </c>
      <c r="H47">
        <f t="shared" si="6"/>
        <v>8.87685E-2</v>
      </c>
      <c r="I47" s="7">
        <f t="shared" si="13"/>
        <v>3.08142E-2</v>
      </c>
      <c r="K47" s="1">
        <v>45112.700694444444</v>
      </c>
      <c r="L47">
        <v>20</v>
      </c>
      <c r="M47">
        <v>10.4</v>
      </c>
      <c r="N47">
        <v>228.5</v>
      </c>
      <c r="O47">
        <v>20.2</v>
      </c>
      <c r="P47">
        <v>348.4</v>
      </c>
      <c r="Q47" s="5">
        <f t="shared" si="14"/>
        <v>7.0579079999999994</v>
      </c>
      <c r="R47" s="6">
        <f t="shared" si="15"/>
        <v>7.037679999999999</v>
      </c>
      <c r="U47" t="s">
        <v>74</v>
      </c>
      <c r="V47">
        <v>345.99700000000001</v>
      </c>
      <c r="W47">
        <v>8.92709E-2</v>
      </c>
      <c r="X47">
        <v>30.934699999999999</v>
      </c>
      <c r="Y47">
        <f t="shared" si="7"/>
        <v>8.92709E-2</v>
      </c>
      <c r="Z47" s="7">
        <f t="shared" si="8"/>
        <v>3.0934699999999999E-2</v>
      </c>
      <c r="AB47" s="1">
        <v>45112.708854166667</v>
      </c>
      <c r="AC47">
        <v>20</v>
      </c>
      <c r="AD47">
        <v>10.5</v>
      </c>
      <c r="AE47">
        <v>227</v>
      </c>
      <c r="AF47">
        <v>20.2</v>
      </c>
      <c r="AG47">
        <v>348.2</v>
      </c>
      <c r="AH47">
        <f t="shared" si="10"/>
        <v>-0.99999999999999634</v>
      </c>
      <c r="AI47" s="5">
        <f t="shared" si="16"/>
        <v>7.0789949999999999</v>
      </c>
      <c r="AJ47" s="17">
        <f t="shared" si="17"/>
        <v>7.0336399999999992</v>
      </c>
      <c r="AN47" t="s">
        <v>1691</v>
      </c>
      <c r="AO47">
        <v>345.99700000000001</v>
      </c>
      <c r="AP47">
        <v>9.02776E-2</v>
      </c>
      <c r="AQ47">
        <v>31.247800000000002</v>
      </c>
      <c r="AR47">
        <f t="shared" si="9"/>
        <v>9.02776E-2</v>
      </c>
      <c r="AS47" s="7">
        <f t="shared" si="11"/>
        <v>3.1247800000000003E-2</v>
      </c>
      <c r="AU47" s="1">
        <v>45112.724641203706</v>
      </c>
      <c r="AV47">
        <v>20</v>
      </c>
      <c r="AW47">
        <v>10.4</v>
      </c>
      <c r="AX47">
        <v>228</v>
      </c>
      <c r="AY47">
        <v>20.2</v>
      </c>
      <c r="AZ47">
        <v>348.4</v>
      </c>
      <c r="BA47">
        <f t="shared" si="12"/>
        <v>-0.99999999999999634</v>
      </c>
      <c r="BB47" s="5">
        <f t="shared" si="18"/>
        <v>7.0424640000000007</v>
      </c>
      <c r="BC47" s="6">
        <f t="shared" si="19"/>
        <v>7.037679999999999</v>
      </c>
    </row>
    <row r="48" spans="4:55" x14ac:dyDescent="0.35">
      <c r="D48" t="s">
        <v>994</v>
      </c>
      <c r="E48">
        <v>345.99700000000001</v>
      </c>
      <c r="F48">
        <v>8.9235800000000004E-2</v>
      </c>
      <c r="G48">
        <v>30.871300000000002</v>
      </c>
      <c r="H48">
        <f t="shared" si="6"/>
        <v>8.9235800000000004E-2</v>
      </c>
      <c r="I48" s="7">
        <f t="shared" si="13"/>
        <v>3.0871300000000001E-2</v>
      </c>
      <c r="K48" s="1">
        <v>45112.700694444444</v>
      </c>
      <c r="L48">
        <v>20</v>
      </c>
      <c r="M48">
        <v>10.4</v>
      </c>
      <c r="N48">
        <v>228</v>
      </c>
      <c r="O48">
        <v>20.2</v>
      </c>
      <c r="P48">
        <v>348.2</v>
      </c>
      <c r="Q48" s="5">
        <f t="shared" si="14"/>
        <v>7.0424640000000007</v>
      </c>
      <c r="R48" s="6">
        <f t="shared" si="15"/>
        <v>7.0336399999999992</v>
      </c>
      <c r="U48" t="s">
        <v>75</v>
      </c>
      <c r="V48">
        <v>345.99700000000001</v>
      </c>
      <c r="W48">
        <v>8.8898900000000003E-2</v>
      </c>
      <c r="X48">
        <v>30.7624</v>
      </c>
      <c r="Y48">
        <f t="shared" si="7"/>
        <v>8.8898900000000003E-2</v>
      </c>
      <c r="Z48" s="7">
        <f t="shared" si="8"/>
        <v>3.0762399999999999E-2</v>
      </c>
      <c r="AB48" s="1">
        <v>45112.70890046296</v>
      </c>
      <c r="AC48">
        <v>20</v>
      </c>
      <c r="AD48">
        <v>10.5</v>
      </c>
      <c r="AE48">
        <v>227.1</v>
      </c>
      <c r="AF48">
        <v>20.100000000000001</v>
      </c>
      <c r="AG48">
        <v>348.4</v>
      </c>
      <c r="AH48">
        <f t="shared" si="10"/>
        <v>-0.50000000000000711</v>
      </c>
      <c r="AI48" s="5">
        <f t="shared" si="16"/>
        <v>7.0821134999999993</v>
      </c>
      <c r="AJ48" s="17">
        <f t="shared" si="17"/>
        <v>7.00284</v>
      </c>
      <c r="AN48" t="s">
        <v>1692</v>
      </c>
      <c r="AO48">
        <v>345.99700000000001</v>
      </c>
      <c r="AP48">
        <v>8.9748700000000001E-2</v>
      </c>
      <c r="AQ48">
        <v>31.057700000000001</v>
      </c>
      <c r="AR48">
        <f t="shared" si="9"/>
        <v>8.9748700000000001E-2</v>
      </c>
      <c r="AS48" s="7">
        <f t="shared" si="11"/>
        <v>3.1057700000000001E-2</v>
      </c>
      <c r="AU48" s="1">
        <v>45112.724710648145</v>
      </c>
      <c r="AV48">
        <v>20</v>
      </c>
      <c r="AW48">
        <v>10.5</v>
      </c>
      <c r="AX48">
        <v>227.5</v>
      </c>
      <c r="AY48">
        <v>20.2</v>
      </c>
      <c r="AZ48">
        <v>348.4</v>
      </c>
      <c r="BA48">
        <f t="shared" si="12"/>
        <v>-0.99999999999999634</v>
      </c>
      <c r="BB48" s="5">
        <f t="shared" si="18"/>
        <v>7.0945875000000003</v>
      </c>
      <c r="BC48" s="6">
        <f t="shared" si="19"/>
        <v>7.037679999999999</v>
      </c>
    </row>
    <row r="49" spans="4:55" x14ac:dyDescent="0.35">
      <c r="D49" t="s">
        <v>995</v>
      </c>
      <c r="E49">
        <v>345.99700000000001</v>
      </c>
      <c r="F49">
        <v>8.9235800000000004E-2</v>
      </c>
      <c r="G49">
        <v>30.871300000000002</v>
      </c>
      <c r="H49">
        <f t="shared" si="6"/>
        <v>8.9235800000000004E-2</v>
      </c>
      <c r="I49" s="7">
        <f t="shared" si="13"/>
        <v>3.0871300000000001E-2</v>
      </c>
      <c r="K49" s="1">
        <v>45112.700694444444</v>
      </c>
      <c r="L49">
        <v>20</v>
      </c>
      <c r="M49">
        <v>10.4</v>
      </c>
      <c r="N49">
        <v>228.2</v>
      </c>
      <c r="O49">
        <v>20.2</v>
      </c>
      <c r="P49">
        <v>348.2</v>
      </c>
      <c r="Q49" s="5">
        <f t="shared" si="14"/>
        <v>7.048641599999999</v>
      </c>
      <c r="R49" s="6">
        <f t="shared" si="15"/>
        <v>7.0336399999999992</v>
      </c>
      <c r="U49" t="s">
        <v>76</v>
      </c>
      <c r="V49">
        <v>345.99700000000001</v>
      </c>
      <c r="W49">
        <v>8.8898900000000003E-2</v>
      </c>
      <c r="X49">
        <v>30.7624</v>
      </c>
      <c r="Y49">
        <f t="shared" si="7"/>
        <v>8.8898900000000003E-2</v>
      </c>
      <c r="Z49" s="7">
        <f t="shared" si="8"/>
        <v>3.0762399999999999E-2</v>
      </c>
      <c r="AB49" s="1">
        <v>45112.708935185183</v>
      </c>
      <c r="AC49">
        <v>20</v>
      </c>
      <c r="AD49">
        <v>10.5</v>
      </c>
      <c r="AE49">
        <v>227.1</v>
      </c>
      <c r="AF49">
        <v>20.2</v>
      </c>
      <c r="AG49">
        <v>348.4</v>
      </c>
      <c r="AH49">
        <f t="shared" si="10"/>
        <v>-0.99999999999999634</v>
      </c>
      <c r="AI49" s="5">
        <f t="shared" si="16"/>
        <v>7.0821134999999993</v>
      </c>
      <c r="AJ49" s="17">
        <f t="shared" si="17"/>
        <v>7.037679999999999</v>
      </c>
      <c r="AN49" t="s">
        <v>1693</v>
      </c>
      <c r="AO49">
        <v>345.99700000000001</v>
      </c>
      <c r="AP49">
        <v>8.9748700000000001E-2</v>
      </c>
      <c r="AQ49">
        <v>31.057700000000001</v>
      </c>
      <c r="AR49">
        <f t="shared" si="9"/>
        <v>8.9748700000000001E-2</v>
      </c>
      <c r="AS49" s="7">
        <f t="shared" si="11"/>
        <v>3.1057700000000001E-2</v>
      </c>
      <c r="AU49" s="1">
        <v>45112.724768518521</v>
      </c>
      <c r="AV49">
        <v>20</v>
      </c>
      <c r="AW49">
        <v>10.5</v>
      </c>
      <c r="AX49">
        <v>227.3</v>
      </c>
      <c r="AY49">
        <v>20.2</v>
      </c>
      <c r="AZ49">
        <v>348.6</v>
      </c>
      <c r="BA49">
        <f t="shared" si="12"/>
        <v>-0.99999999999999634</v>
      </c>
      <c r="BB49" s="5">
        <f t="shared" si="18"/>
        <v>7.0883505000000007</v>
      </c>
      <c r="BC49" s="6">
        <f t="shared" si="19"/>
        <v>7.0417200000000006</v>
      </c>
    </row>
    <row r="50" spans="4:55" x14ac:dyDescent="0.35">
      <c r="D50" t="s">
        <v>996</v>
      </c>
      <c r="E50">
        <v>345.99599999999998</v>
      </c>
      <c r="F50">
        <v>8.9735800000000004E-2</v>
      </c>
      <c r="G50">
        <v>31.0928</v>
      </c>
      <c r="H50">
        <f t="shared" si="6"/>
        <v>8.9735800000000004E-2</v>
      </c>
      <c r="I50" s="7">
        <f t="shared" si="13"/>
        <v>3.10928E-2</v>
      </c>
      <c r="K50" s="1">
        <v>45112.700694444444</v>
      </c>
      <c r="L50">
        <v>20</v>
      </c>
      <c r="M50">
        <v>10.4</v>
      </c>
      <c r="N50">
        <v>228.6</v>
      </c>
      <c r="O50">
        <v>20.2</v>
      </c>
      <c r="P50">
        <v>348.4</v>
      </c>
      <c r="Q50" s="5">
        <f t="shared" si="14"/>
        <v>7.060996799999999</v>
      </c>
      <c r="R50" s="6">
        <f t="shared" si="15"/>
        <v>7.037679999999999</v>
      </c>
      <c r="U50" t="s">
        <v>77</v>
      </c>
      <c r="V50">
        <v>345.99700000000001</v>
      </c>
      <c r="W50">
        <v>8.57657E-2</v>
      </c>
      <c r="X50">
        <v>29.618600000000001</v>
      </c>
      <c r="Y50">
        <f t="shared" si="7"/>
        <v>8.57657E-2</v>
      </c>
      <c r="Z50" s="7">
        <f t="shared" si="8"/>
        <v>2.9618600000000002E-2</v>
      </c>
      <c r="AB50" s="1">
        <v>45112.708981481483</v>
      </c>
      <c r="AC50">
        <v>20</v>
      </c>
      <c r="AD50">
        <v>10.5</v>
      </c>
      <c r="AE50">
        <v>227</v>
      </c>
      <c r="AF50">
        <v>20.2</v>
      </c>
      <c r="AG50">
        <v>348.4</v>
      </c>
      <c r="AH50">
        <f t="shared" si="10"/>
        <v>-0.99999999999999634</v>
      </c>
      <c r="AI50" s="5">
        <f t="shared" si="16"/>
        <v>7.0789949999999999</v>
      </c>
      <c r="AJ50" s="17">
        <f t="shared" si="17"/>
        <v>7.037679999999999</v>
      </c>
      <c r="AN50" t="s">
        <v>1694</v>
      </c>
      <c r="AO50">
        <v>345.99700000000001</v>
      </c>
      <c r="AP50">
        <v>8.9112300000000005E-2</v>
      </c>
      <c r="AQ50">
        <v>30.921700000000001</v>
      </c>
      <c r="AR50">
        <f t="shared" si="9"/>
        <v>8.9112300000000005E-2</v>
      </c>
      <c r="AS50" s="7">
        <f t="shared" si="11"/>
        <v>3.09217E-2</v>
      </c>
      <c r="AU50" s="1">
        <v>45112.724826388891</v>
      </c>
      <c r="AV50">
        <v>20</v>
      </c>
      <c r="AW50">
        <v>10.5</v>
      </c>
      <c r="AX50">
        <v>227.3</v>
      </c>
      <c r="AY50">
        <v>20.2</v>
      </c>
      <c r="AZ50">
        <v>348.6</v>
      </c>
      <c r="BA50">
        <f t="shared" si="12"/>
        <v>-0.99999999999999634</v>
      </c>
      <c r="BB50" s="5">
        <f t="shared" si="18"/>
        <v>7.0883505000000007</v>
      </c>
      <c r="BC50" s="6">
        <f t="shared" si="19"/>
        <v>7.0417200000000006</v>
      </c>
    </row>
    <row r="51" spans="4:55" x14ac:dyDescent="0.35">
      <c r="D51" t="s">
        <v>997</v>
      </c>
      <c r="E51">
        <v>345.99599999999998</v>
      </c>
      <c r="F51">
        <v>8.9735800000000004E-2</v>
      </c>
      <c r="G51">
        <v>31.0928</v>
      </c>
      <c r="H51">
        <f t="shared" si="6"/>
        <v>8.9735800000000004E-2</v>
      </c>
      <c r="I51" s="7">
        <f t="shared" si="13"/>
        <v>3.10928E-2</v>
      </c>
      <c r="K51" s="1">
        <v>45112.700694444444</v>
      </c>
      <c r="L51">
        <v>20</v>
      </c>
      <c r="M51">
        <v>10.4</v>
      </c>
      <c r="N51">
        <v>228.9</v>
      </c>
      <c r="O51">
        <v>20.2</v>
      </c>
      <c r="P51">
        <v>348.4</v>
      </c>
      <c r="Q51" s="5">
        <f t="shared" si="14"/>
        <v>7.0702631999999994</v>
      </c>
      <c r="R51" s="6">
        <f t="shared" si="15"/>
        <v>7.037679999999999</v>
      </c>
      <c r="U51" t="s">
        <v>78</v>
      </c>
      <c r="V51">
        <v>345.99700000000001</v>
      </c>
      <c r="W51">
        <v>8.57657E-2</v>
      </c>
      <c r="X51">
        <v>29.618600000000001</v>
      </c>
      <c r="Y51">
        <f t="shared" si="7"/>
        <v>8.57657E-2</v>
      </c>
      <c r="Z51" s="7">
        <f t="shared" si="8"/>
        <v>2.9618600000000002E-2</v>
      </c>
      <c r="AB51" s="1">
        <v>45112.709027777775</v>
      </c>
      <c r="AC51">
        <v>20</v>
      </c>
      <c r="AD51">
        <v>10.5</v>
      </c>
      <c r="AE51">
        <v>227</v>
      </c>
      <c r="AF51">
        <v>20.2</v>
      </c>
      <c r="AG51">
        <v>348.4</v>
      </c>
      <c r="AH51">
        <f t="shared" si="10"/>
        <v>-0.99999999999999634</v>
      </c>
      <c r="AI51" s="5">
        <f t="shared" si="16"/>
        <v>7.0789949999999999</v>
      </c>
      <c r="AJ51" s="17">
        <f t="shared" si="17"/>
        <v>7.037679999999999</v>
      </c>
      <c r="AN51" t="s">
        <v>1695</v>
      </c>
      <c r="AO51">
        <v>345.99700000000001</v>
      </c>
      <c r="AP51">
        <v>8.9112300000000005E-2</v>
      </c>
      <c r="AQ51">
        <v>30.921700000000001</v>
      </c>
      <c r="AR51">
        <f t="shared" si="9"/>
        <v>8.9112300000000005E-2</v>
      </c>
      <c r="AS51" s="7">
        <f t="shared" si="11"/>
        <v>3.09217E-2</v>
      </c>
      <c r="AU51" s="1">
        <v>45112.72488425926</v>
      </c>
      <c r="AV51">
        <v>20</v>
      </c>
      <c r="AW51">
        <v>10.5</v>
      </c>
      <c r="AX51">
        <v>226.8</v>
      </c>
      <c r="AY51">
        <v>20.2</v>
      </c>
      <c r="AZ51">
        <v>348.6</v>
      </c>
      <c r="BA51">
        <f t="shared" si="12"/>
        <v>-0.99999999999999634</v>
      </c>
      <c r="BB51" s="5">
        <f t="shared" si="18"/>
        <v>7.0727580000000003</v>
      </c>
      <c r="BC51" s="6">
        <f t="shared" si="19"/>
        <v>7.0417200000000006</v>
      </c>
    </row>
    <row r="52" spans="4:55" x14ac:dyDescent="0.35">
      <c r="D52" t="s">
        <v>998</v>
      </c>
      <c r="E52">
        <v>345.99599999999998</v>
      </c>
      <c r="F52">
        <v>9.0058299999999994E-2</v>
      </c>
      <c r="G52">
        <v>31.165800000000001</v>
      </c>
      <c r="H52">
        <f t="shared" si="6"/>
        <v>9.0058299999999994E-2</v>
      </c>
      <c r="I52" s="7">
        <f t="shared" si="13"/>
        <v>3.11658E-2</v>
      </c>
      <c r="K52" s="1">
        <v>45112.700694444444</v>
      </c>
      <c r="L52">
        <v>20</v>
      </c>
      <c r="M52">
        <v>10.4</v>
      </c>
      <c r="N52">
        <v>228.9</v>
      </c>
      <c r="O52">
        <v>20.2</v>
      </c>
      <c r="P52">
        <v>348.4</v>
      </c>
      <c r="Q52" s="5">
        <f t="shared" si="14"/>
        <v>7.0702631999999994</v>
      </c>
      <c r="R52" s="6">
        <f t="shared" si="15"/>
        <v>7.037679999999999</v>
      </c>
      <c r="U52" t="s">
        <v>79</v>
      </c>
      <c r="V52">
        <v>345.99700000000001</v>
      </c>
      <c r="W52">
        <v>8.9183499999999999E-2</v>
      </c>
      <c r="X52">
        <v>30.957899999999999</v>
      </c>
      <c r="Y52">
        <f t="shared" si="7"/>
        <v>8.9183499999999999E-2</v>
      </c>
      <c r="Z52" s="7">
        <f t="shared" si="8"/>
        <v>3.09579E-2</v>
      </c>
      <c r="AB52" s="1">
        <v>45112.709062499998</v>
      </c>
      <c r="AC52">
        <v>20</v>
      </c>
      <c r="AD52">
        <v>10.5</v>
      </c>
      <c r="AE52">
        <v>227</v>
      </c>
      <c r="AF52">
        <v>20.2</v>
      </c>
      <c r="AG52">
        <v>348.4</v>
      </c>
      <c r="AH52">
        <f t="shared" si="10"/>
        <v>-0.99999999999999634</v>
      </c>
      <c r="AI52" s="5">
        <f t="shared" si="16"/>
        <v>7.0789949999999999</v>
      </c>
      <c r="AJ52" s="17">
        <f t="shared" si="17"/>
        <v>7.037679999999999</v>
      </c>
      <c r="AN52" t="s">
        <v>1696</v>
      </c>
      <c r="AO52">
        <v>345.99700000000001</v>
      </c>
      <c r="AP52">
        <v>8.8998499999999994E-2</v>
      </c>
      <c r="AQ52">
        <v>30.793299999999999</v>
      </c>
      <c r="AR52">
        <f t="shared" si="9"/>
        <v>8.8998499999999994E-2</v>
      </c>
      <c r="AS52" s="7">
        <f t="shared" si="11"/>
        <v>3.0793299999999999E-2</v>
      </c>
      <c r="AU52" s="1">
        <v>45112.724953703706</v>
      </c>
      <c r="AV52">
        <v>20</v>
      </c>
      <c r="AW52">
        <v>10.5</v>
      </c>
      <c r="AX52">
        <v>227.4</v>
      </c>
      <c r="AY52">
        <v>20.2</v>
      </c>
      <c r="AZ52">
        <v>348.6</v>
      </c>
      <c r="BA52">
        <f t="shared" si="12"/>
        <v>-0.99999999999999634</v>
      </c>
      <c r="BB52" s="5">
        <f t="shared" si="18"/>
        <v>7.0914690000000009</v>
      </c>
      <c r="BC52" s="6">
        <f t="shared" si="19"/>
        <v>7.0417200000000006</v>
      </c>
    </row>
    <row r="53" spans="4:55" x14ac:dyDescent="0.35">
      <c r="D53" t="s">
        <v>999</v>
      </c>
      <c r="E53">
        <v>345.99599999999998</v>
      </c>
      <c r="F53">
        <v>9.0058299999999994E-2</v>
      </c>
      <c r="G53">
        <v>31.165800000000001</v>
      </c>
      <c r="H53">
        <f t="shared" si="6"/>
        <v>9.0058299999999994E-2</v>
      </c>
      <c r="I53" s="7">
        <f t="shared" si="13"/>
        <v>3.11658E-2</v>
      </c>
      <c r="K53" s="1">
        <v>45112.700694444444</v>
      </c>
      <c r="L53">
        <v>20</v>
      </c>
      <c r="M53">
        <v>10.4</v>
      </c>
      <c r="N53">
        <v>228.9</v>
      </c>
      <c r="O53">
        <v>20.2</v>
      </c>
      <c r="P53">
        <v>348.4</v>
      </c>
      <c r="Q53" s="5">
        <f t="shared" si="14"/>
        <v>7.0702631999999994</v>
      </c>
      <c r="R53" s="6">
        <f t="shared" si="15"/>
        <v>7.037679999999999</v>
      </c>
      <c r="U53" t="s">
        <v>80</v>
      </c>
      <c r="V53">
        <v>345.99700000000001</v>
      </c>
      <c r="W53">
        <v>8.9183499999999999E-2</v>
      </c>
      <c r="X53">
        <v>30.957899999999999</v>
      </c>
      <c r="Y53">
        <f t="shared" si="7"/>
        <v>8.9183499999999999E-2</v>
      </c>
      <c r="Z53" s="7">
        <f t="shared" si="8"/>
        <v>3.09579E-2</v>
      </c>
      <c r="AB53" s="1">
        <v>45112.709108796298</v>
      </c>
      <c r="AC53">
        <v>20</v>
      </c>
      <c r="AD53">
        <v>10.5</v>
      </c>
      <c r="AE53">
        <v>226.9</v>
      </c>
      <c r="AF53">
        <v>20.2</v>
      </c>
      <c r="AG53">
        <v>348.4</v>
      </c>
      <c r="AH53">
        <f t="shared" si="10"/>
        <v>-0.99999999999999634</v>
      </c>
      <c r="AI53" s="5">
        <f t="shared" si="16"/>
        <v>7.0758765000000006</v>
      </c>
      <c r="AJ53" s="17">
        <f t="shared" si="17"/>
        <v>7.037679999999999</v>
      </c>
      <c r="AN53" t="s">
        <v>1697</v>
      </c>
      <c r="AO53">
        <v>345.99700000000001</v>
      </c>
      <c r="AP53">
        <v>8.8998499999999994E-2</v>
      </c>
      <c r="AQ53">
        <v>30.793299999999999</v>
      </c>
      <c r="AR53">
        <f t="shared" si="9"/>
        <v>8.8998499999999994E-2</v>
      </c>
      <c r="AS53" s="7">
        <f t="shared" si="11"/>
        <v>3.0793299999999999E-2</v>
      </c>
      <c r="AU53" s="1">
        <v>45112.725011574075</v>
      </c>
      <c r="AV53">
        <v>20</v>
      </c>
      <c r="AW53">
        <v>10.5</v>
      </c>
      <c r="AX53">
        <v>227.5</v>
      </c>
      <c r="AY53">
        <v>20.2</v>
      </c>
      <c r="AZ53">
        <v>348.6</v>
      </c>
      <c r="BA53">
        <f t="shared" si="12"/>
        <v>-0.99999999999999634</v>
      </c>
      <c r="BB53" s="5">
        <f t="shared" si="18"/>
        <v>7.0945875000000003</v>
      </c>
      <c r="BC53" s="6">
        <f t="shared" si="19"/>
        <v>7.0417200000000006</v>
      </c>
    </row>
    <row r="54" spans="4:55" x14ac:dyDescent="0.35">
      <c r="D54" t="s">
        <v>1000</v>
      </c>
      <c r="E54">
        <v>345.99799999999999</v>
      </c>
      <c r="F54">
        <v>8.8406399999999996E-2</v>
      </c>
      <c r="G54">
        <v>30.573</v>
      </c>
      <c r="H54">
        <f t="shared" si="6"/>
        <v>8.8406399999999996E-2</v>
      </c>
      <c r="I54" s="7">
        <f t="shared" si="13"/>
        <v>3.0572999999999999E-2</v>
      </c>
      <c r="K54" s="1">
        <v>45112.700694444444</v>
      </c>
      <c r="L54">
        <v>20</v>
      </c>
      <c r="M54">
        <v>10.4</v>
      </c>
      <c r="N54">
        <v>228.9</v>
      </c>
      <c r="O54">
        <v>20.2</v>
      </c>
      <c r="P54">
        <v>348.4</v>
      </c>
      <c r="Q54" s="5">
        <f t="shared" si="14"/>
        <v>7.0702631999999994</v>
      </c>
      <c r="R54" s="6">
        <f t="shared" si="15"/>
        <v>7.037679999999999</v>
      </c>
      <c r="U54" t="s">
        <v>81</v>
      </c>
      <c r="V54">
        <v>345.99599999999998</v>
      </c>
      <c r="W54">
        <v>8.8804300000000003E-2</v>
      </c>
      <c r="X54">
        <v>30.714200000000002</v>
      </c>
      <c r="Y54">
        <f t="shared" si="7"/>
        <v>8.8804300000000003E-2</v>
      </c>
      <c r="Z54" s="7">
        <f t="shared" si="8"/>
        <v>3.0714200000000001E-2</v>
      </c>
      <c r="AB54" s="1">
        <v>45112.709143518521</v>
      </c>
      <c r="AC54">
        <v>20</v>
      </c>
      <c r="AD54">
        <v>10.5</v>
      </c>
      <c r="AE54">
        <v>227</v>
      </c>
      <c r="AF54">
        <v>20.2</v>
      </c>
      <c r="AG54">
        <v>348.4</v>
      </c>
      <c r="AH54">
        <f t="shared" si="10"/>
        <v>-0.99999999999999634</v>
      </c>
      <c r="AI54" s="5">
        <f t="shared" si="16"/>
        <v>7.0789949999999999</v>
      </c>
      <c r="AJ54" s="17">
        <f t="shared" si="17"/>
        <v>7.037679999999999</v>
      </c>
      <c r="AN54" t="s">
        <v>1698</v>
      </c>
      <c r="AO54">
        <v>345.99700000000001</v>
      </c>
      <c r="AP54">
        <v>8.8393899999999997E-2</v>
      </c>
      <c r="AQ54">
        <v>30.564</v>
      </c>
      <c r="AR54">
        <f t="shared" si="9"/>
        <v>8.8393899999999997E-2</v>
      </c>
      <c r="AS54" s="7">
        <f t="shared" si="11"/>
        <v>3.0564000000000001E-2</v>
      </c>
      <c r="AU54" s="1">
        <v>45112.725081018521</v>
      </c>
      <c r="AV54">
        <v>20</v>
      </c>
      <c r="AW54">
        <v>10.5</v>
      </c>
      <c r="AX54">
        <v>226.7</v>
      </c>
      <c r="AY54">
        <v>20.3</v>
      </c>
      <c r="AZ54">
        <v>348.6</v>
      </c>
      <c r="BA54">
        <f t="shared" si="12"/>
        <v>-1.5000000000000036</v>
      </c>
      <c r="BB54" s="5">
        <f t="shared" si="18"/>
        <v>7.0696394999999992</v>
      </c>
      <c r="BC54" s="6">
        <f t="shared" si="19"/>
        <v>7.0765800000000008</v>
      </c>
    </row>
    <row r="55" spans="4:55" x14ac:dyDescent="0.35">
      <c r="D55" t="s">
        <v>1001</v>
      </c>
      <c r="E55">
        <v>345.99799999999999</v>
      </c>
      <c r="F55">
        <v>8.8406399999999996E-2</v>
      </c>
      <c r="G55">
        <v>30.573</v>
      </c>
      <c r="H55">
        <f t="shared" si="6"/>
        <v>8.8406399999999996E-2</v>
      </c>
      <c r="I55" s="7">
        <f t="shared" si="13"/>
        <v>3.0572999999999999E-2</v>
      </c>
      <c r="K55" s="1">
        <v>45112.700694444444</v>
      </c>
      <c r="L55">
        <v>20</v>
      </c>
      <c r="M55">
        <v>10.4</v>
      </c>
      <c r="N55">
        <v>228.9</v>
      </c>
      <c r="O55">
        <v>20.100000000000001</v>
      </c>
      <c r="P55">
        <v>348.6</v>
      </c>
      <c r="Q55" s="5">
        <f t="shared" si="14"/>
        <v>7.0702631999999994</v>
      </c>
      <c r="R55" s="6">
        <f t="shared" si="15"/>
        <v>7.0068600000000005</v>
      </c>
      <c r="U55" t="s">
        <v>82</v>
      </c>
      <c r="V55">
        <v>345.99599999999998</v>
      </c>
      <c r="W55">
        <v>8.8804300000000003E-2</v>
      </c>
      <c r="X55">
        <v>30.714200000000002</v>
      </c>
      <c r="Y55">
        <f t="shared" si="7"/>
        <v>8.8804300000000003E-2</v>
      </c>
      <c r="Z55" s="7">
        <f t="shared" si="8"/>
        <v>3.0714200000000001E-2</v>
      </c>
      <c r="AB55" s="1">
        <v>45112.709189814814</v>
      </c>
      <c r="AC55">
        <v>20</v>
      </c>
      <c r="AD55">
        <v>10.5</v>
      </c>
      <c r="AE55">
        <v>227.1</v>
      </c>
      <c r="AF55">
        <v>20.2</v>
      </c>
      <c r="AG55">
        <v>348.4</v>
      </c>
      <c r="AH55">
        <f t="shared" si="10"/>
        <v>-0.99999999999999634</v>
      </c>
      <c r="AI55" s="5">
        <f t="shared" si="16"/>
        <v>7.0821134999999993</v>
      </c>
      <c r="AJ55" s="17">
        <f t="shared" si="17"/>
        <v>7.037679999999999</v>
      </c>
      <c r="AN55" t="s">
        <v>1699</v>
      </c>
      <c r="AO55">
        <v>345.99700000000001</v>
      </c>
      <c r="AP55">
        <v>8.8393899999999997E-2</v>
      </c>
      <c r="AQ55">
        <v>30.564</v>
      </c>
      <c r="AR55">
        <f t="shared" si="9"/>
        <v>8.8393899999999997E-2</v>
      </c>
      <c r="AS55" s="7">
        <f t="shared" si="11"/>
        <v>3.0564000000000001E-2</v>
      </c>
      <c r="AU55" s="1">
        <v>45112.725162037037</v>
      </c>
      <c r="AV55">
        <v>20</v>
      </c>
      <c r="AW55">
        <v>10.5</v>
      </c>
      <c r="AX55">
        <v>226.8</v>
      </c>
      <c r="AY55">
        <v>20.2</v>
      </c>
      <c r="AZ55">
        <v>348.6</v>
      </c>
      <c r="BA55">
        <f t="shared" si="12"/>
        <v>-0.99999999999999634</v>
      </c>
      <c r="BB55" s="5">
        <f t="shared" si="18"/>
        <v>7.0727580000000003</v>
      </c>
      <c r="BC55" s="6">
        <f t="shared" si="19"/>
        <v>7.0417200000000006</v>
      </c>
    </row>
    <row r="56" spans="4:55" x14ac:dyDescent="0.35">
      <c r="D56" t="s">
        <v>1002</v>
      </c>
      <c r="E56">
        <v>345.99700000000001</v>
      </c>
      <c r="F56">
        <v>8.9835499999999999E-2</v>
      </c>
      <c r="G56">
        <v>31.1709</v>
      </c>
      <c r="H56">
        <f t="shared" si="6"/>
        <v>8.9835499999999999E-2</v>
      </c>
      <c r="I56" s="7">
        <f t="shared" si="13"/>
        <v>3.1170899999999998E-2</v>
      </c>
      <c r="K56" s="1">
        <v>45112.700694444444</v>
      </c>
      <c r="L56">
        <v>20</v>
      </c>
      <c r="M56">
        <v>10.4</v>
      </c>
      <c r="N56">
        <v>229</v>
      </c>
      <c r="O56">
        <v>20.2</v>
      </c>
      <c r="P56">
        <v>348.4</v>
      </c>
      <c r="Q56" s="5">
        <f t="shared" si="14"/>
        <v>7.0733520000000007</v>
      </c>
      <c r="R56" s="6">
        <f t="shared" si="15"/>
        <v>7.037679999999999</v>
      </c>
      <c r="U56" t="s">
        <v>83</v>
      </c>
      <c r="V56">
        <v>345.99700000000001</v>
      </c>
      <c r="W56">
        <v>8.9092000000000005E-2</v>
      </c>
      <c r="X56">
        <v>30.609200000000001</v>
      </c>
      <c r="Y56">
        <f t="shared" si="7"/>
        <v>8.9092000000000005E-2</v>
      </c>
      <c r="Z56" s="7">
        <f t="shared" si="8"/>
        <v>3.06092E-2</v>
      </c>
      <c r="AB56" s="1">
        <v>45112.709224537037</v>
      </c>
      <c r="AC56">
        <v>20</v>
      </c>
      <c r="AD56">
        <v>10.5</v>
      </c>
      <c r="AE56">
        <v>226.9</v>
      </c>
      <c r="AF56">
        <v>20.2</v>
      </c>
      <c r="AG56">
        <v>348.4</v>
      </c>
      <c r="AH56">
        <f t="shared" si="10"/>
        <v>-0.99999999999999634</v>
      </c>
      <c r="AI56" s="5">
        <f t="shared" si="16"/>
        <v>7.0758765000000006</v>
      </c>
      <c r="AJ56" s="17">
        <f t="shared" si="17"/>
        <v>7.037679999999999</v>
      </c>
      <c r="AN56" t="s">
        <v>1700</v>
      </c>
      <c r="AO56">
        <v>345.99700000000001</v>
      </c>
      <c r="AP56">
        <v>8.7149500000000005E-2</v>
      </c>
      <c r="AQ56">
        <v>30.160699999999999</v>
      </c>
      <c r="AR56">
        <f t="shared" si="9"/>
        <v>8.7149500000000005E-2</v>
      </c>
      <c r="AS56" s="7">
        <f t="shared" si="11"/>
        <v>3.0160699999999999E-2</v>
      </c>
      <c r="AU56" s="1">
        <v>45112.725219907406</v>
      </c>
      <c r="AV56">
        <v>20</v>
      </c>
      <c r="AW56">
        <v>10.5</v>
      </c>
      <c r="AX56">
        <v>226.9</v>
      </c>
      <c r="AY56">
        <v>20.2</v>
      </c>
      <c r="AZ56">
        <v>348.6</v>
      </c>
      <c r="BA56">
        <f t="shared" si="12"/>
        <v>-0.99999999999999634</v>
      </c>
      <c r="BB56" s="5">
        <f t="shared" si="18"/>
        <v>7.0758765000000006</v>
      </c>
      <c r="BC56" s="6">
        <f t="shared" si="19"/>
        <v>7.0417200000000006</v>
      </c>
    </row>
    <row r="57" spans="4:55" x14ac:dyDescent="0.35">
      <c r="D57" t="s">
        <v>1003</v>
      </c>
      <c r="E57">
        <v>345.99700000000001</v>
      </c>
      <c r="F57">
        <v>8.9835499999999999E-2</v>
      </c>
      <c r="G57">
        <v>31.1709</v>
      </c>
      <c r="H57">
        <f t="shared" si="6"/>
        <v>8.9835499999999999E-2</v>
      </c>
      <c r="I57" s="7">
        <f t="shared" si="13"/>
        <v>3.1170899999999998E-2</v>
      </c>
      <c r="K57" s="1">
        <v>45112.700694444444</v>
      </c>
      <c r="L57">
        <v>20</v>
      </c>
      <c r="M57">
        <v>10.4</v>
      </c>
      <c r="N57">
        <v>229.1</v>
      </c>
      <c r="O57">
        <v>20.100000000000001</v>
      </c>
      <c r="P57">
        <v>348.4</v>
      </c>
      <c r="Q57" s="5">
        <f t="shared" si="14"/>
        <v>7.0764408000000003</v>
      </c>
      <c r="R57" s="6">
        <f t="shared" si="15"/>
        <v>7.00284</v>
      </c>
      <c r="U57" t="s">
        <v>84</v>
      </c>
      <c r="V57">
        <v>345.99700000000001</v>
      </c>
      <c r="W57">
        <v>8.9092000000000005E-2</v>
      </c>
      <c r="X57">
        <v>30.609200000000001</v>
      </c>
      <c r="Y57">
        <f t="shared" si="7"/>
        <v>8.9092000000000005E-2</v>
      </c>
      <c r="Z57" s="7">
        <f t="shared" si="8"/>
        <v>3.06092E-2</v>
      </c>
      <c r="AB57" s="1">
        <v>45112.709270833337</v>
      </c>
      <c r="AC57">
        <v>20</v>
      </c>
      <c r="AD57">
        <v>10.5</v>
      </c>
      <c r="AE57">
        <v>227.1</v>
      </c>
      <c r="AF57">
        <v>20.2</v>
      </c>
      <c r="AG57">
        <v>348.6</v>
      </c>
      <c r="AH57">
        <f t="shared" si="10"/>
        <v>-0.99999999999999634</v>
      </c>
      <c r="AI57" s="5">
        <f t="shared" si="16"/>
        <v>7.0821134999999993</v>
      </c>
      <c r="AJ57" s="17">
        <f t="shared" si="17"/>
        <v>7.0417200000000006</v>
      </c>
      <c r="AN57" t="s">
        <v>1701</v>
      </c>
      <c r="AO57">
        <v>345.99700000000001</v>
      </c>
      <c r="AP57">
        <v>8.7149500000000005E-2</v>
      </c>
      <c r="AQ57">
        <v>30.160699999999999</v>
      </c>
      <c r="AR57">
        <f t="shared" si="9"/>
        <v>8.7149500000000005E-2</v>
      </c>
      <c r="AS57" s="7">
        <f t="shared" si="11"/>
        <v>3.0160699999999999E-2</v>
      </c>
      <c r="AU57" s="1">
        <v>45112.725277777776</v>
      </c>
      <c r="AV57">
        <v>20</v>
      </c>
      <c r="AW57">
        <v>10.5</v>
      </c>
      <c r="AX57">
        <v>227.1</v>
      </c>
      <c r="AY57">
        <v>20.2</v>
      </c>
      <c r="AZ57">
        <v>348.6</v>
      </c>
      <c r="BA57">
        <f t="shared" si="12"/>
        <v>-0.99999999999999634</v>
      </c>
      <c r="BB57" s="5">
        <f t="shared" si="18"/>
        <v>7.0821134999999993</v>
      </c>
      <c r="BC57" s="6">
        <f t="shared" si="19"/>
        <v>7.0417200000000006</v>
      </c>
    </row>
    <row r="58" spans="4:55" x14ac:dyDescent="0.35">
      <c r="D58" t="s">
        <v>1004</v>
      </c>
      <c r="E58">
        <v>345.99700000000001</v>
      </c>
      <c r="F58">
        <v>8.8867699999999994E-2</v>
      </c>
      <c r="G58">
        <v>30.745899999999999</v>
      </c>
      <c r="H58">
        <f t="shared" si="6"/>
        <v>8.8867699999999994E-2</v>
      </c>
      <c r="I58" s="7">
        <f t="shared" si="13"/>
        <v>3.07459E-2</v>
      </c>
      <c r="K58" s="1">
        <v>45112.700694444444</v>
      </c>
      <c r="L58">
        <v>20</v>
      </c>
      <c r="M58">
        <v>10.4</v>
      </c>
      <c r="N58">
        <v>229</v>
      </c>
      <c r="O58">
        <v>20.2</v>
      </c>
      <c r="P58">
        <v>348.2</v>
      </c>
      <c r="Q58" s="5">
        <f t="shared" si="14"/>
        <v>7.0733520000000007</v>
      </c>
      <c r="R58" s="6">
        <f t="shared" si="15"/>
        <v>7.0336399999999992</v>
      </c>
      <c r="U58" t="s">
        <v>85</v>
      </c>
      <c r="V58">
        <v>345.99599999999998</v>
      </c>
      <c r="W58">
        <v>8.9378299999999994E-2</v>
      </c>
      <c r="X58">
        <v>30.892299999999999</v>
      </c>
      <c r="Y58">
        <f t="shared" si="7"/>
        <v>8.9378299999999994E-2</v>
      </c>
      <c r="Z58" s="7">
        <f t="shared" si="8"/>
        <v>3.0892299999999998E-2</v>
      </c>
      <c r="AB58" s="1">
        <v>45112.709305555552</v>
      </c>
      <c r="AC58">
        <v>20</v>
      </c>
      <c r="AD58">
        <v>10.5</v>
      </c>
      <c r="AE58">
        <v>227.1</v>
      </c>
      <c r="AF58">
        <v>20.2</v>
      </c>
      <c r="AG58">
        <v>348.4</v>
      </c>
      <c r="AH58">
        <f t="shared" si="10"/>
        <v>-0.99999999999999634</v>
      </c>
      <c r="AI58" s="5">
        <f t="shared" si="16"/>
        <v>7.0821134999999993</v>
      </c>
      <c r="AJ58" s="17">
        <f t="shared" si="17"/>
        <v>7.037679999999999</v>
      </c>
      <c r="AN58" t="s">
        <v>1702</v>
      </c>
      <c r="AO58">
        <v>345.99700000000001</v>
      </c>
      <c r="AP58">
        <v>8.9509099999999994E-2</v>
      </c>
      <c r="AQ58">
        <v>30.953299999999999</v>
      </c>
      <c r="AR58">
        <f t="shared" si="9"/>
        <v>8.9509099999999994E-2</v>
      </c>
      <c r="AS58" s="7">
        <f t="shared" si="11"/>
        <v>3.09533E-2</v>
      </c>
      <c r="AU58" s="1">
        <v>45112.725347222222</v>
      </c>
      <c r="AV58">
        <v>20</v>
      </c>
      <c r="AW58">
        <v>10.5</v>
      </c>
      <c r="AX58">
        <v>227.1</v>
      </c>
      <c r="AY58">
        <v>20.2</v>
      </c>
      <c r="AZ58">
        <v>348.6</v>
      </c>
      <c r="BA58">
        <f t="shared" si="12"/>
        <v>-0.99999999999999634</v>
      </c>
      <c r="BB58" s="5">
        <f t="shared" si="18"/>
        <v>7.0821134999999993</v>
      </c>
      <c r="BC58" s="6">
        <f t="shared" si="19"/>
        <v>7.0417200000000006</v>
      </c>
    </row>
    <row r="59" spans="4:55" x14ac:dyDescent="0.35">
      <c r="D59" t="s">
        <v>1005</v>
      </c>
      <c r="E59">
        <v>345.99700000000001</v>
      </c>
      <c r="F59">
        <v>8.8867699999999994E-2</v>
      </c>
      <c r="G59">
        <v>30.745899999999999</v>
      </c>
      <c r="H59">
        <f t="shared" si="6"/>
        <v>8.8867699999999994E-2</v>
      </c>
      <c r="I59" s="7">
        <f t="shared" si="13"/>
        <v>3.07459E-2</v>
      </c>
      <c r="K59" s="1">
        <v>45112.700694444444</v>
      </c>
      <c r="L59">
        <v>20</v>
      </c>
      <c r="M59">
        <v>10.4</v>
      </c>
      <c r="N59">
        <v>229</v>
      </c>
      <c r="O59">
        <v>20.2</v>
      </c>
      <c r="P59">
        <v>348.4</v>
      </c>
      <c r="Q59" s="5">
        <f t="shared" si="14"/>
        <v>7.0733520000000007</v>
      </c>
      <c r="R59" s="6">
        <f t="shared" si="15"/>
        <v>7.037679999999999</v>
      </c>
      <c r="U59" t="s">
        <v>86</v>
      </c>
      <c r="V59">
        <v>345.99599999999998</v>
      </c>
      <c r="W59">
        <v>8.9378299999999994E-2</v>
      </c>
      <c r="X59">
        <v>30.892299999999999</v>
      </c>
      <c r="Y59">
        <f t="shared" si="7"/>
        <v>8.9378299999999994E-2</v>
      </c>
      <c r="Z59" s="7">
        <f t="shared" si="8"/>
        <v>3.0892299999999998E-2</v>
      </c>
      <c r="AB59" s="1">
        <v>45112.709351851852</v>
      </c>
      <c r="AC59">
        <v>20</v>
      </c>
      <c r="AD59">
        <v>10.5</v>
      </c>
      <c r="AE59">
        <v>227.2</v>
      </c>
      <c r="AF59">
        <v>20.2</v>
      </c>
      <c r="AG59">
        <v>348.6</v>
      </c>
      <c r="AH59">
        <f t="shared" si="10"/>
        <v>-0.99999999999999634</v>
      </c>
      <c r="AI59" s="5">
        <f t="shared" si="16"/>
        <v>7.0852319999999986</v>
      </c>
      <c r="AJ59" s="17">
        <f t="shared" si="17"/>
        <v>7.0417200000000006</v>
      </c>
      <c r="AN59" t="s">
        <v>1703</v>
      </c>
      <c r="AO59">
        <v>345.99700000000001</v>
      </c>
      <c r="AP59">
        <v>8.9509099999999994E-2</v>
      </c>
      <c r="AQ59">
        <v>30.953299999999999</v>
      </c>
      <c r="AR59">
        <f t="shared" si="9"/>
        <v>8.9509099999999994E-2</v>
      </c>
      <c r="AS59" s="7">
        <f t="shared" si="11"/>
        <v>3.09533E-2</v>
      </c>
      <c r="AU59" s="1">
        <v>45112.725405092591</v>
      </c>
      <c r="AV59">
        <v>20</v>
      </c>
      <c r="AW59">
        <v>10.5</v>
      </c>
      <c r="AX59">
        <v>226.6</v>
      </c>
      <c r="AY59">
        <v>20.2</v>
      </c>
      <c r="AZ59">
        <v>348.6</v>
      </c>
      <c r="BA59">
        <f t="shared" si="12"/>
        <v>-0.99999999999999634</v>
      </c>
      <c r="BB59" s="5">
        <f t="shared" si="18"/>
        <v>7.0665209999999989</v>
      </c>
      <c r="BC59" s="6">
        <f t="shared" si="19"/>
        <v>7.0417200000000006</v>
      </c>
    </row>
    <row r="60" spans="4:55" x14ac:dyDescent="0.35">
      <c r="D60" t="s">
        <v>1006</v>
      </c>
      <c r="E60">
        <v>345.99700000000001</v>
      </c>
      <c r="F60">
        <v>9.0685199999999994E-2</v>
      </c>
      <c r="G60">
        <v>31.404699999999998</v>
      </c>
      <c r="H60">
        <f t="shared" si="6"/>
        <v>9.0685199999999994E-2</v>
      </c>
      <c r="I60" s="7">
        <f t="shared" si="13"/>
        <v>3.1404700000000001E-2</v>
      </c>
      <c r="K60" s="1">
        <v>45112.700694444444</v>
      </c>
      <c r="L60">
        <v>20</v>
      </c>
      <c r="M60">
        <v>10.4</v>
      </c>
      <c r="N60">
        <v>229.1</v>
      </c>
      <c r="O60">
        <v>20.2</v>
      </c>
      <c r="P60">
        <v>348.4</v>
      </c>
      <c r="Q60" s="5">
        <f t="shared" si="14"/>
        <v>7.0764408000000003</v>
      </c>
      <c r="R60" s="6">
        <f t="shared" si="15"/>
        <v>7.037679999999999</v>
      </c>
      <c r="U60" t="s">
        <v>87</v>
      </c>
      <c r="V60">
        <v>345.99700000000001</v>
      </c>
      <c r="W60">
        <v>8.9693499999999995E-2</v>
      </c>
      <c r="X60">
        <v>31.043700000000001</v>
      </c>
      <c r="Y60">
        <f t="shared" si="7"/>
        <v>8.9693499999999995E-2</v>
      </c>
      <c r="Z60" s="7">
        <f t="shared" si="8"/>
        <v>3.10437E-2</v>
      </c>
      <c r="AB60" s="1">
        <v>45112.709398148145</v>
      </c>
      <c r="AC60">
        <v>20</v>
      </c>
      <c r="AD60">
        <v>10.5</v>
      </c>
      <c r="AE60">
        <v>227.1</v>
      </c>
      <c r="AF60">
        <v>20.2</v>
      </c>
      <c r="AG60">
        <v>348.4</v>
      </c>
      <c r="AH60">
        <f t="shared" si="10"/>
        <v>-0.99999999999999634</v>
      </c>
      <c r="AI60" s="5">
        <f t="shared" si="16"/>
        <v>7.0821134999999993</v>
      </c>
      <c r="AJ60" s="17">
        <f t="shared" si="17"/>
        <v>7.037679999999999</v>
      </c>
      <c r="AN60" t="s">
        <v>1704</v>
      </c>
      <c r="AO60">
        <v>345.99700000000001</v>
      </c>
      <c r="AP60">
        <v>8.9600399999999997E-2</v>
      </c>
      <c r="AQ60">
        <v>30.9892</v>
      </c>
      <c r="AR60">
        <f t="shared" si="9"/>
        <v>8.9600399999999997E-2</v>
      </c>
      <c r="AS60" s="7">
        <f t="shared" si="11"/>
        <v>3.0989200000000001E-2</v>
      </c>
      <c r="AU60" s="1">
        <v>45112.725462962961</v>
      </c>
      <c r="AV60">
        <v>20</v>
      </c>
      <c r="AW60">
        <v>10.6</v>
      </c>
      <c r="AX60">
        <v>225.7</v>
      </c>
      <c r="AY60">
        <v>20.100000000000001</v>
      </c>
      <c r="AZ60">
        <v>348.6</v>
      </c>
      <c r="BA60">
        <f t="shared" si="12"/>
        <v>-0.50000000000000711</v>
      </c>
      <c r="BB60" s="5">
        <f t="shared" si="18"/>
        <v>7.1054873999999995</v>
      </c>
      <c r="BC60" s="6">
        <f t="shared" si="19"/>
        <v>7.0068600000000005</v>
      </c>
    </row>
    <row r="61" spans="4:55" x14ac:dyDescent="0.35">
      <c r="D61" t="s">
        <v>1007</v>
      </c>
      <c r="E61">
        <v>345.99700000000001</v>
      </c>
      <c r="F61">
        <v>9.0685199999999994E-2</v>
      </c>
      <c r="G61">
        <v>31.404699999999998</v>
      </c>
      <c r="H61">
        <f t="shared" si="6"/>
        <v>9.0685199999999994E-2</v>
      </c>
      <c r="I61" s="7">
        <f t="shared" si="13"/>
        <v>3.1404700000000001E-2</v>
      </c>
      <c r="K61" s="1">
        <v>45112.700694444444</v>
      </c>
      <c r="L61">
        <v>20</v>
      </c>
      <c r="M61">
        <v>10.4</v>
      </c>
      <c r="N61">
        <v>228.6</v>
      </c>
      <c r="O61">
        <v>20.2</v>
      </c>
      <c r="P61">
        <v>348.4</v>
      </c>
      <c r="Q61" s="5">
        <f t="shared" si="14"/>
        <v>7.060996799999999</v>
      </c>
      <c r="R61" s="6">
        <f t="shared" si="15"/>
        <v>7.037679999999999</v>
      </c>
      <c r="U61" t="s">
        <v>88</v>
      </c>
      <c r="V61">
        <v>345.99700000000001</v>
      </c>
      <c r="W61">
        <v>8.9693499999999995E-2</v>
      </c>
      <c r="X61">
        <v>31.043700000000001</v>
      </c>
      <c r="Y61">
        <f t="shared" si="7"/>
        <v>8.9693499999999995E-2</v>
      </c>
      <c r="Z61" s="7">
        <f t="shared" si="8"/>
        <v>3.10437E-2</v>
      </c>
      <c r="AB61" s="1">
        <v>45112.709444444445</v>
      </c>
      <c r="AC61">
        <v>20</v>
      </c>
      <c r="AD61">
        <v>10.5</v>
      </c>
      <c r="AE61">
        <v>227</v>
      </c>
      <c r="AF61">
        <v>20.2</v>
      </c>
      <c r="AG61">
        <v>348.4</v>
      </c>
      <c r="AH61">
        <f t="shared" si="10"/>
        <v>-0.99999999999999634</v>
      </c>
      <c r="AI61" s="5">
        <f t="shared" si="16"/>
        <v>7.0789949999999999</v>
      </c>
      <c r="AJ61" s="17">
        <f t="shared" si="17"/>
        <v>7.037679999999999</v>
      </c>
      <c r="AN61" t="s">
        <v>1705</v>
      </c>
      <c r="AO61">
        <v>345.99700000000001</v>
      </c>
      <c r="AP61">
        <v>8.9600399999999997E-2</v>
      </c>
      <c r="AQ61">
        <v>30.9892</v>
      </c>
      <c r="AR61">
        <f t="shared" si="9"/>
        <v>8.9600399999999997E-2</v>
      </c>
      <c r="AS61" s="7">
        <f t="shared" si="11"/>
        <v>3.0989200000000001E-2</v>
      </c>
      <c r="AU61" s="1">
        <v>45112.72550925926</v>
      </c>
      <c r="AV61">
        <v>20</v>
      </c>
      <c r="AW61">
        <v>10.6</v>
      </c>
      <c r="AX61">
        <v>225.7</v>
      </c>
      <c r="AY61">
        <v>20.2</v>
      </c>
      <c r="AZ61">
        <v>348.8</v>
      </c>
      <c r="BA61">
        <f t="shared" si="12"/>
        <v>-0.99999999999999634</v>
      </c>
      <c r="BB61" s="5">
        <f t="shared" si="18"/>
        <v>7.1054873999999995</v>
      </c>
      <c r="BC61" s="6">
        <f t="shared" si="19"/>
        <v>7.0457600000000005</v>
      </c>
    </row>
    <row r="62" spans="4:55" x14ac:dyDescent="0.35">
      <c r="D62" t="s">
        <v>1008</v>
      </c>
      <c r="E62">
        <v>345.99599999999998</v>
      </c>
      <c r="F62">
        <v>8.6896399999999999E-2</v>
      </c>
      <c r="G62">
        <v>30.0672</v>
      </c>
      <c r="H62">
        <f t="shared" si="6"/>
        <v>8.6896399999999999E-2</v>
      </c>
      <c r="I62" s="7">
        <f t="shared" si="13"/>
        <v>3.0067199999999999E-2</v>
      </c>
      <c r="K62" s="1">
        <v>45112.700694444444</v>
      </c>
      <c r="L62">
        <v>20</v>
      </c>
      <c r="M62">
        <v>10.4</v>
      </c>
      <c r="N62">
        <v>228.4</v>
      </c>
      <c r="O62">
        <v>20.2</v>
      </c>
      <c r="P62">
        <v>348.4</v>
      </c>
      <c r="Q62" s="5">
        <f t="shared" si="14"/>
        <v>7.0548191999999998</v>
      </c>
      <c r="R62" s="6">
        <f t="shared" si="15"/>
        <v>7.037679999999999</v>
      </c>
      <c r="U62" t="s">
        <v>89</v>
      </c>
      <c r="V62">
        <v>345.99599999999998</v>
      </c>
      <c r="W62">
        <v>8.9689599999999994E-2</v>
      </c>
      <c r="X62">
        <v>31.045100000000001</v>
      </c>
      <c r="Y62">
        <f t="shared" si="7"/>
        <v>8.9689599999999994E-2</v>
      </c>
      <c r="Z62" s="7">
        <f t="shared" si="8"/>
        <v>3.1045100000000003E-2</v>
      </c>
      <c r="AB62" s="1">
        <v>45112.709479166668</v>
      </c>
      <c r="AC62">
        <v>20</v>
      </c>
      <c r="AD62">
        <v>10.5</v>
      </c>
      <c r="AE62">
        <v>227</v>
      </c>
      <c r="AF62">
        <v>20.2</v>
      </c>
      <c r="AG62">
        <v>348.6</v>
      </c>
      <c r="AH62">
        <f t="shared" si="10"/>
        <v>-0.99999999999999634</v>
      </c>
      <c r="AI62" s="5">
        <f t="shared" si="16"/>
        <v>7.0789949999999999</v>
      </c>
      <c r="AJ62" s="17">
        <f t="shared" si="17"/>
        <v>7.0417200000000006</v>
      </c>
      <c r="AN62" t="s">
        <v>1706</v>
      </c>
      <c r="AO62">
        <v>345.99700000000001</v>
      </c>
      <c r="AP62">
        <v>8.7352299999999994E-2</v>
      </c>
      <c r="AQ62">
        <v>30.289300000000001</v>
      </c>
      <c r="AR62">
        <f t="shared" si="9"/>
        <v>8.7352299999999994E-2</v>
      </c>
      <c r="AS62" s="7">
        <f t="shared" si="11"/>
        <v>3.0289300000000002E-2</v>
      </c>
      <c r="AU62" s="1">
        <v>45112.72556712963</v>
      </c>
      <c r="AV62">
        <v>20</v>
      </c>
      <c r="AW62">
        <v>10.5</v>
      </c>
      <c r="AX62">
        <v>226.8</v>
      </c>
      <c r="AY62">
        <v>20.2</v>
      </c>
      <c r="AZ62">
        <v>348.8</v>
      </c>
      <c r="BA62">
        <f t="shared" si="12"/>
        <v>-0.99999999999999634</v>
      </c>
      <c r="BB62" s="5">
        <f t="shared" si="18"/>
        <v>7.0727580000000003</v>
      </c>
      <c r="BC62" s="6">
        <f t="shared" si="19"/>
        <v>7.0457600000000005</v>
      </c>
    </row>
    <row r="63" spans="4:55" x14ac:dyDescent="0.35">
      <c r="D63" t="s">
        <v>1009</v>
      </c>
      <c r="E63">
        <v>345.99599999999998</v>
      </c>
      <c r="F63">
        <v>8.6896399999999999E-2</v>
      </c>
      <c r="G63">
        <v>30.0672</v>
      </c>
      <c r="H63">
        <f t="shared" si="6"/>
        <v>8.6896399999999999E-2</v>
      </c>
      <c r="I63" s="7">
        <f t="shared" si="13"/>
        <v>3.0067199999999999E-2</v>
      </c>
      <c r="K63" s="1">
        <v>45112.700694444444</v>
      </c>
      <c r="L63">
        <v>20</v>
      </c>
      <c r="M63">
        <v>10.4</v>
      </c>
      <c r="N63">
        <v>228.2</v>
      </c>
      <c r="O63">
        <v>20.100000000000001</v>
      </c>
      <c r="P63">
        <v>348.4</v>
      </c>
      <c r="Q63" s="5">
        <f t="shared" si="14"/>
        <v>7.048641599999999</v>
      </c>
      <c r="R63" s="6">
        <f t="shared" si="15"/>
        <v>7.00284</v>
      </c>
      <c r="U63" t="s">
        <v>90</v>
      </c>
      <c r="V63">
        <v>345.99599999999998</v>
      </c>
      <c r="W63">
        <v>8.9689599999999994E-2</v>
      </c>
      <c r="X63">
        <v>31.045100000000001</v>
      </c>
      <c r="Y63">
        <f t="shared" si="7"/>
        <v>8.9689599999999994E-2</v>
      </c>
      <c r="Z63" s="7">
        <f t="shared" si="8"/>
        <v>3.1045100000000003E-2</v>
      </c>
      <c r="AB63" s="1">
        <v>45112.70952546296</v>
      </c>
      <c r="AC63">
        <v>20</v>
      </c>
      <c r="AD63">
        <v>10.5</v>
      </c>
      <c r="AE63">
        <v>227.1</v>
      </c>
      <c r="AF63">
        <v>20.2</v>
      </c>
      <c r="AG63">
        <v>348.6</v>
      </c>
      <c r="AH63">
        <f t="shared" si="10"/>
        <v>-0.99999999999999634</v>
      </c>
      <c r="AI63" s="5">
        <f t="shared" si="16"/>
        <v>7.0821134999999993</v>
      </c>
      <c r="AJ63" s="17">
        <f t="shared" si="17"/>
        <v>7.0417200000000006</v>
      </c>
      <c r="AN63" t="s">
        <v>1707</v>
      </c>
      <c r="AO63">
        <v>345.99700000000001</v>
      </c>
      <c r="AP63">
        <v>8.7352299999999994E-2</v>
      </c>
      <c r="AQ63">
        <v>30.289300000000001</v>
      </c>
      <c r="AR63">
        <f t="shared" si="9"/>
        <v>8.7352299999999994E-2</v>
      </c>
      <c r="AS63" s="7">
        <f t="shared" si="11"/>
        <v>3.0289300000000002E-2</v>
      </c>
      <c r="AU63" s="1">
        <v>45112.725613425922</v>
      </c>
      <c r="AV63">
        <v>20</v>
      </c>
      <c r="AW63">
        <v>10.5</v>
      </c>
      <c r="AX63">
        <v>226.8</v>
      </c>
      <c r="AY63">
        <v>20.2</v>
      </c>
      <c r="AZ63">
        <v>348.6</v>
      </c>
      <c r="BA63">
        <f t="shared" si="12"/>
        <v>-0.99999999999999634</v>
      </c>
      <c r="BB63" s="5">
        <f t="shared" si="18"/>
        <v>7.0727580000000003</v>
      </c>
      <c r="BC63" s="6">
        <f t="shared" si="19"/>
        <v>7.0417200000000006</v>
      </c>
    </row>
    <row r="64" spans="4:55" x14ac:dyDescent="0.35">
      <c r="D64" t="s">
        <v>1010</v>
      </c>
      <c r="E64">
        <v>345.99599999999998</v>
      </c>
      <c r="F64">
        <v>8.9743100000000006E-2</v>
      </c>
      <c r="G64">
        <v>31.0351</v>
      </c>
      <c r="H64">
        <f t="shared" si="6"/>
        <v>8.9743100000000006E-2</v>
      </c>
      <c r="I64" s="7">
        <f t="shared" si="13"/>
        <v>3.1035099999999999E-2</v>
      </c>
      <c r="K64" s="1">
        <v>45112.700694444444</v>
      </c>
      <c r="L64">
        <v>20</v>
      </c>
      <c r="M64">
        <v>10.4</v>
      </c>
      <c r="N64">
        <v>228</v>
      </c>
      <c r="O64">
        <v>20.2</v>
      </c>
      <c r="P64">
        <v>348.4</v>
      </c>
      <c r="Q64" s="5">
        <f t="shared" si="14"/>
        <v>7.0424640000000007</v>
      </c>
      <c r="R64" s="6">
        <f t="shared" si="15"/>
        <v>7.037679999999999</v>
      </c>
      <c r="U64" t="s">
        <v>91</v>
      </c>
      <c r="V64">
        <v>345.99700000000001</v>
      </c>
      <c r="W64">
        <v>8.6128399999999994E-2</v>
      </c>
      <c r="X64">
        <v>29.846499999999999</v>
      </c>
      <c r="Y64">
        <f t="shared" si="7"/>
        <v>8.6128399999999994E-2</v>
      </c>
      <c r="Z64" s="7">
        <f t="shared" si="8"/>
        <v>2.9846499999999998E-2</v>
      </c>
      <c r="AB64" s="1">
        <v>45112.70957175926</v>
      </c>
      <c r="AC64">
        <v>20</v>
      </c>
      <c r="AD64">
        <v>10.5</v>
      </c>
      <c r="AE64">
        <v>227</v>
      </c>
      <c r="AF64">
        <v>20.2</v>
      </c>
      <c r="AG64">
        <v>348.6</v>
      </c>
      <c r="AH64">
        <f t="shared" si="10"/>
        <v>-0.99999999999999634</v>
      </c>
      <c r="AI64" s="5">
        <f t="shared" si="16"/>
        <v>7.0789949999999999</v>
      </c>
      <c r="AJ64" s="17">
        <f t="shared" si="17"/>
        <v>7.0417200000000006</v>
      </c>
      <c r="AN64" t="s">
        <v>1708</v>
      </c>
      <c r="AO64">
        <v>345.99700000000001</v>
      </c>
      <c r="AP64">
        <v>8.9478799999999997E-2</v>
      </c>
      <c r="AQ64">
        <v>30.956499999999998</v>
      </c>
      <c r="AR64">
        <f t="shared" si="9"/>
        <v>8.9478799999999997E-2</v>
      </c>
      <c r="AS64" s="7">
        <f t="shared" si="11"/>
        <v>3.0956499999999998E-2</v>
      </c>
      <c r="AU64" s="1">
        <v>45112.725659722222</v>
      </c>
      <c r="AV64">
        <v>20</v>
      </c>
      <c r="AW64">
        <v>10.5</v>
      </c>
      <c r="AX64">
        <v>227.7</v>
      </c>
      <c r="AY64">
        <v>20.2</v>
      </c>
      <c r="AZ64">
        <v>348.8</v>
      </c>
      <c r="BA64">
        <f t="shared" si="12"/>
        <v>-0.99999999999999634</v>
      </c>
      <c r="BB64" s="5">
        <f t="shared" si="18"/>
        <v>7.1008244999999999</v>
      </c>
      <c r="BC64" s="6">
        <f t="shared" si="19"/>
        <v>7.0457600000000005</v>
      </c>
    </row>
    <row r="65" spans="4:55" x14ac:dyDescent="0.35">
      <c r="D65" t="s">
        <v>1011</v>
      </c>
      <c r="E65">
        <v>345.99599999999998</v>
      </c>
      <c r="F65">
        <v>8.9743100000000006E-2</v>
      </c>
      <c r="G65">
        <v>31.0351</v>
      </c>
      <c r="H65">
        <f t="shared" si="6"/>
        <v>8.9743100000000006E-2</v>
      </c>
      <c r="I65" s="7">
        <f t="shared" si="13"/>
        <v>3.1035099999999999E-2</v>
      </c>
      <c r="K65" s="1">
        <v>45112.701388888891</v>
      </c>
      <c r="L65">
        <v>20</v>
      </c>
      <c r="M65">
        <v>10.4</v>
      </c>
      <c r="N65">
        <v>227.9</v>
      </c>
      <c r="O65">
        <v>20.2</v>
      </c>
      <c r="P65">
        <v>348.6</v>
      </c>
      <c r="Q65" s="5">
        <f t="shared" si="14"/>
        <v>7.0393752000000012</v>
      </c>
      <c r="R65" s="6">
        <f t="shared" si="15"/>
        <v>7.0417200000000006</v>
      </c>
      <c r="U65" t="s">
        <v>92</v>
      </c>
      <c r="V65">
        <v>345.99700000000001</v>
      </c>
      <c r="W65">
        <v>8.6128399999999994E-2</v>
      </c>
      <c r="X65">
        <v>29.846499999999999</v>
      </c>
      <c r="Y65">
        <f t="shared" si="7"/>
        <v>8.6128399999999994E-2</v>
      </c>
      <c r="Z65" s="7">
        <f t="shared" si="8"/>
        <v>2.9846499999999998E-2</v>
      </c>
      <c r="AB65" s="1">
        <v>45112.709641203706</v>
      </c>
      <c r="AC65">
        <v>20</v>
      </c>
      <c r="AD65">
        <v>10.5</v>
      </c>
      <c r="AE65">
        <v>227.1</v>
      </c>
      <c r="AF65">
        <v>20.100000000000001</v>
      </c>
      <c r="AG65">
        <v>348.6</v>
      </c>
      <c r="AH65">
        <f t="shared" si="10"/>
        <v>-0.50000000000000711</v>
      </c>
      <c r="AI65" s="5">
        <f t="shared" si="16"/>
        <v>7.0821134999999993</v>
      </c>
      <c r="AJ65" s="17">
        <f t="shared" si="17"/>
        <v>7.0068600000000005</v>
      </c>
      <c r="AN65" t="s">
        <v>1709</v>
      </c>
      <c r="AO65">
        <v>345.99700000000001</v>
      </c>
      <c r="AP65">
        <v>8.9478799999999997E-2</v>
      </c>
      <c r="AQ65">
        <v>30.956499999999998</v>
      </c>
      <c r="AR65">
        <f t="shared" si="9"/>
        <v>8.9478799999999997E-2</v>
      </c>
      <c r="AS65" s="7">
        <f t="shared" si="11"/>
        <v>3.0956499999999998E-2</v>
      </c>
      <c r="AU65" s="1">
        <v>45112.725729166668</v>
      </c>
      <c r="AV65">
        <v>20</v>
      </c>
      <c r="AW65">
        <v>10.5</v>
      </c>
      <c r="AX65">
        <v>226.6</v>
      </c>
      <c r="AY65">
        <v>20.2</v>
      </c>
      <c r="AZ65">
        <v>348.6</v>
      </c>
      <c r="BA65">
        <f t="shared" si="12"/>
        <v>-0.99999999999999634</v>
      </c>
      <c r="BB65" s="5">
        <f t="shared" si="18"/>
        <v>7.0665209999999989</v>
      </c>
      <c r="BC65" s="6">
        <f t="shared" si="19"/>
        <v>7.0417200000000006</v>
      </c>
    </row>
    <row r="66" spans="4:55" x14ac:dyDescent="0.35">
      <c r="D66" t="s">
        <v>1012</v>
      </c>
      <c r="E66">
        <v>345.99700000000001</v>
      </c>
      <c r="F66">
        <v>8.9882900000000002E-2</v>
      </c>
      <c r="G66">
        <v>31.160299999999999</v>
      </c>
      <c r="H66">
        <f t="shared" si="6"/>
        <v>8.9882900000000002E-2</v>
      </c>
      <c r="I66" s="7">
        <f t="shared" si="13"/>
        <v>3.1160299999999998E-2</v>
      </c>
      <c r="K66" s="1">
        <v>45112.701388888891</v>
      </c>
      <c r="L66">
        <v>20</v>
      </c>
      <c r="M66">
        <v>10.5</v>
      </c>
      <c r="N66">
        <v>227.4</v>
      </c>
      <c r="O66">
        <v>20.2</v>
      </c>
      <c r="P66">
        <v>348.4</v>
      </c>
      <c r="Q66" s="5">
        <f t="shared" ref="Q66:Q97" si="20">M66*N66*$A$2*3/1000</f>
        <v>7.0914690000000009</v>
      </c>
      <c r="R66" s="6">
        <f t="shared" ref="R66:R97" si="21">O66*P66/1000</f>
        <v>7.037679999999999</v>
      </c>
      <c r="U66" t="s">
        <v>93</v>
      </c>
      <c r="V66">
        <v>345.99599999999998</v>
      </c>
      <c r="W66">
        <v>8.8963200000000006E-2</v>
      </c>
      <c r="X66">
        <v>30.889600000000002</v>
      </c>
      <c r="Y66">
        <f t="shared" si="7"/>
        <v>8.8963200000000006E-2</v>
      </c>
      <c r="Z66" s="7">
        <f t="shared" si="8"/>
        <v>3.0889600000000003E-2</v>
      </c>
      <c r="AB66" s="1">
        <v>45112.709687499999</v>
      </c>
      <c r="AC66">
        <v>20</v>
      </c>
      <c r="AD66">
        <v>10.5</v>
      </c>
      <c r="AE66">
        <v>227</v>
      </c>
      <c r="AF66">
        <v>20.2</v>
      </c>
      <c r="AG66">
        <v>348.4</v>
      </c>
      <c r="AH66">
        <f t="shared" si="10"/>
        <v>-0.99999999999999634</v>
      </c>
      <c r="AI66" s="5">
        <f t="shared" ref="AI66:AI97" si="22">AD66*AE66*$A$2*3/1000</f>
        <v>7.0789949999999999</v>
      </c>
      <c r="AJ66" s="17">
        <f t="shared" ref="AJ66:AJ97" si="23">AF66*AG66/1000</f>
        <v>7.037679999999999</v>
      </c>
      <c r="AN66" t="s">
        <v>1710</v>
      </c>
      <c r="AO66">
        <v>345.99700000000001</v>
      </c>
      <c r="AP66">
        <v>8.9865100000000003E-2</v>
      </c>
      <c r="AQ66">
        <v>31.074300000000001</v>
      </c>
      <c r="AR66">
        <f t="shared" si="9"/>
        <v>8.9865100000000003E-2</v>
      </c>
      <c r="AS66" s="7">
        <f t="shared" si="11"/>
        <v>3.1074300000000003E-2</v>
      </c>
      <c r="AU66" s="1">
        <v>45112.725775462961</v>
      </c>
      <c r="AV66">
        <v>20</v>
      </c>
      <c r="AW66">
        <v>10.5</v>
      </c>
      <c r="AX66">
        <v>226.7</v>
      </c>
      <c r="AY66">
        <v>20.2</v>
      </c>
      <c r="AZ66">
        <v>348.8</v>
      </c>
      <c r="BA66">
        <f t="shared" si="12"/>
        <v>-0.99999999999999634</v>
      </c>
      <c r="BB66" s="5">
        <f t="shared" ref="BB66:BB97" si="24">AW66*AX66*$A$2*3/1000</f>
        <v>7.0696394999999992</v>
      </c>
      <c r="BC66" s="6">
        <f t="shared" ref="BC66:BC97" si="25">AY66*AZ66/1000</f>
        <v>7.0457600000000005</v>
      </c>
    </row>
    <row r="67" spans="4:55" x14ac:dyDescent="0.35">
      <c r="D67" t="s">
        <v>1013</v>
      </c>
      <c r="E67">
        <v>345.99700000000001</v>
      </c>
      <c r="F67">
        <v>8.9882900000000002E-2</v>
      </c>
      <c r="G67">
        <v>31.160299999999999</v>
      </c>
      <c r="H67">
        <f t="shared" ref="H67:H130" si="26">ABS(F67)</f>
        <v>8.9882900000000002E-2</v>
      </c>
      <c r="I67" s="7">
        <f t="shared" si="13"/>
        <v>3.1160299999999998E-2</v>
      </c>
      <c r="K67" s="1">
        <v>45112.701388888891</v>
      </c>
      <c r="L67">
        <v>20</v>
      </c>
      <c r="M67">
        <v>10.5</v>
      </c>
      <c r="N67">
        <v>227.4</v>
      </c>
      <c r="O67">
        <v>20.100000000000001</v>
      </c>
      <c r="P67">
        <v>348.4</v>
      </c>
      <c r="Q67" s="5">
        <f t="shared" si="20"/>
        <v>7.0914690000000009</v>
      </c>
      <c r="R67" s="6">
        <f t="shared" si="21"/>
        <v>7.00284</v>
      </c>
      <c r="U67" t="s">
        <v>94</v>
      </c>
      <c r="V67">
        <v>345.99599999999998</v>
      </c>
      <c r="W67">
        <v>8.8963200000000006E-2</v>
      </c>
      <c r="X67">
        <v>30.889600000000002</v>
      </c>
      <c r="Y67">
        <f t="shared" ref="Y67:Y130" si="27">ABS(W67)</f>
        <v>8.8963200000000006E-2</v>
      </c>
      <c r="Z67" s="7">
        <f t="shared" ref="Z67:Z130" si="28">ABS(X67/1000)</f>
        <v>3.0889600000000003E-2</v>
      </c>
      <c r="AB67" s="1">
        <v>45112.709722222222</v>
      </c>
      <c r="AC67">
        <v>20</v>
      </c>
      <c r="AD67">
        <v>10.5</v>
      </c>
      <c r="AE67">
        <v>227.1</v>
      </c>
      <c r="AF67">
        <v>20.100000000000001</v>
      </c>
      <c r="AG67">
        <v>348.6</v>
      </c>
      <c r="AH67">
        <f t="shared" si="10"/>
        <v>-0.50000000000000711</v>
      </c>
      <c r="AI67" s="5">
        <f t="shared" si="22"/>
        <v>7.0821134999999993</v>
      </c>
      <c r="AJ67" s="17">
        <f t="shared" si="23"/>
        <v>7.0068600000000005</v>
      </c>
      <c r="AN67" t="s">
        <v>1711</v>
      </c>
      <c r="AO67">
        <v>345.99700000000001</v>
      </c>
      <c r="AP67">
        <v>8.9865100000000003E-2</v>
      </c>
      <c r="AQ67">
        <v>31.074300000000001</v>
      </c>
      <c r="AR67">
        <f t="shared" ref="AR67:AR130" si="29">ABS(AP67)</f>
        <v>8.9865100000000003E-2</v>
      </c>
      <c r="AS67" s="7">
        <f t="shared" ref="AS67:AS130" si="30">ABS(AQ67/1000)</f>
        <v>3.1074300000000003E-2</v>
      </c>
      <c r="AU67" s="1">
        <v>45112.72583333333</v>
      </c>
      <c r="AV67">
        <v>20</v>
      </c>
      <c r="AW67">
        <v>10.5</v>
      </c>
      <c r="AX67">
        <v>226.6</v>
      </c>
      <c r="AY67">
        <v>20.2</v>
      </c>
      <c r="AZ67">
        <v>348.8</v>
      </c>
      <c r="BA67">
        <f t="shared" si="12"/>
        <v>-0.99999999999999634</v>
      </c>
      <c r="BB67" s="5">
        <f t="shared" si="24"/>
        <v>7.0665209999999989</v>
      </c>
      <c r="BC67" s="6">
        <f t="shared" si="25"/>
        <v>7.0457600000000005</v>
      </c>
    </row>
    <row r="68" spans="4:55" x14ac:dyDescent="0.35">
      <c r="D68" t="s">
        <v>1014</v>
      </c>
      <c r="E68">
        <v>345.99700000000001</v>
      </c>
      <c r="F68">
        <v>8.9909100000000006E-2</v>
      </c>
      <c r="G68">
        <v>31.136500000000002</v>
      </c>
      <c r="H68">
        <f t="shared" si="26"/>
        <v>8.9909100000000006E-2</v>
      </c>
      <c r="I68" s="7">
        <f t="shared" ref="I68:I131" si="31">ABS(G68/1000)</f>
        <v>3.1136500000000001E-2</v>
      </c>
      <c r="K68" s="1">
        <v>45112.701388888891</v>
      </c>
      <c r="L68">
        <v>20</v>
      </c>
      <c r="M68">
        <v>10.5</v>
      </c>
      <c r="N68">
        <v>227.4</v>
      </c>
      <c r="O68">
        <v>20.2</v>
      </c>
      <c r="P68">
        <v>348.6</v>
      </c>
      <c r="Q68" s="5">
        <f t="shared" si="20"/>
        <v>7.0914690000000009</v>
      </c>
      <c r="R68" s="6">
        <f t="shared" si="21"/>
        <v>7.0417200000000006</v>
      </c>
      <c r="U68" t="s">
        <v>95</v>
      </c>
      <c r="V68">
        <v>345.995</v>
      </c>
      <c r="W68">
        <v>8.7916599999999998E-2</v>
      </c>
      <c r="X68">
        <v>30.457799999999999</v>
      </c>
      <c r="Y68">
        <f t="shared" si="27"/>
        <v>8.7916599999999998E-2</v>
      </c>
      <c r="Z68" s="7">
        <f t="shared" si="28"/>
        <v>3.04578E-2</v>
      </c>
      <c r="AB68" s="1">
        <v>45112.709768518522</v>
      </c>
      <c r="AC68">
        <v>20</v>
      </c>
      <c r="AD68">
        <v>10.5</v>
      </c>
      <c r="AE68">
        <v>226.9</v>
      </c>
      <c r="AF68">
        <v>20.2</v>
      </c>
      <c r="AG68">
        <v>348.6</v>
      </c>
      <c r="AH68">
        <f t="shared" ref="AH68:AH131" si="32">IF(AC67=0, 0,( AC67-AF68)/AC67*100)</f>
        <v>-0.99999999999999634</v>
      </c>
      <c r="AI68" s="5">
        <f t="shared" si="22"/>
        <v>7.0758765000000006</v>
      </c>
      <c r="AJ68" s="17">
        <f t="shared" si="23"/>
        <v>7.0417200000000006</v>
      </c>
      <c r="AN68" t="s">
        <v>1712</v>
      </c>
      <c r="AO68">
        <v>345.995</v>
      </c>
      <c r="AP68">
        <v>8.8421E-2</v>
      </c>
      <c r="AQ68">
        <v>30.663900000000002</v>
      </c>
      <c r="AR68">
        <f t="shared" si="29"/>
        <v>8.8421E-2</v>
      </c>
      <c r="AS68" s="7">
        <f t="shared" si="30"/>
        <v>3.0663900000000001E-2</v>
      </c>
      <c r="AU68" s="1">
        <v>45112.72587962963</v>
      </c>
      <c r="AV68">
        <v>20</v>
      </c>
      <c r="AW68">
        <v>10.5</v>
      </c>
      <c r="AX68">
        <v>227.1</v>
      </c>
      <c r="AY68">
        <v>20.2</v>
      </c>
      <c r="AZ68">
        <v>348.6</v>
      </c>
      <c r="BA68">
        <f t="shared" ref="BA68:BA131" si="33">IF(AV67=0, 0,( AV67-AY68)/AV67*100)</f>
        <v>-0.99999999999999634</v>
      </c>
      <c r="BB68" s="5">
        <f t="shared" si="24"/>
        <v>7.0821134999999993</v>
      </c>
      <c r="BC68" s="6">
        <f t="shared" si="25"/>
        <v>7.0417200000000006</v>
      </c>
    </row>
    <row r="69" spans="4:55" x14ac:dyDescent="0.35">
      <c r="D69" t="s">
        <v>1015</v>
      </c>
      <c r="E69">
        <v>345.99700000000001</v>
      </c>
      <c r="F69">
        <v>8.9909100000000006E-2</v>
      </c>
      <c r="G69">
        <v>31.136500000000002</v>
      </c>
      <c r="H69">
        <f t="shared" si="26"/>
        <v>8.9909100000000006E-2</v>
      </c>
      <c r="I69" s="7">
        <f t="shared" si="31"/>
        <v>3.1136500000000001E-2</v>
      </c>
      <c r="K69" s="1">
        <v>45112.701388888891</v>
      </c>
      <c r="L69">
        <v>20</v>
      </c>
      <c r="M69">
        <v>10.5</v>
      </c>
      <c r="N69">
        <v>227.4</v>
      </c>
      <c r="O69">
        <v>20.2</v>
      </c>
      <c r="P69">
        <v>348.6</v>
      </c>
      <c r="Q69" s="5">
        <f t="shared" si="20"/>
        <v>7.0914690000000009</v>
      </c>
      <c r="R69" s="6">
        <f t="shared" si="21"/>
        <v>7.0417200000000006</v>
      </c>
      <c r="U69" t="s">
        <v>96</v>
      </c>
      <c r="V69">
        <v>345.995</v>
      </c>
      <c r="W69">
        <v>8.7916599999999998E-2</v>
      </c>
      <c r="X69">
        <v>30.457799999999999</v>
      </c>
      <c r="Y69">
        <f t="shared" si="27"/>
        <v>8.7916599999999998E-2</v>
      </c>
      <c r="Z69" s="7">
        <f t="shared" si="28"/>
        <v>3.04578E-2</v>
      </c>
      <c r="AB69" s="1">
        <v>45112.709803240738</v>
      </c>
      <c r="AC69">
        <v>20</v>
      </c>
      <c r="AD69">
        <v>10.5</v>
      </c>
      <c r="AE69">
        <v>226.9</v>
      </c>
      <c r="AF69">
        <v>20.2</v>
      </c>
      <c r="AG69">
        <v>348.8</v>
      </c>
      <c r="AH69">
        <f t="shared" si="32"/>
        <v>-0.99999999999999634</v>
      </c>
      <c r="AI69" s="5">
        <f t="shared" si="22"/>
        <v>7.0758765000000006</v>
      </c>
      <c r="AJ69" s="17">
        <f t="shared" si="23"/>
        <v>7.0457600000000005</v>
      </c>
      <c r="AN69" t="s">
        <v>1713</v>
      </c>
      <c r="AO69">
        <v>345.995</v>
      </c>
      <c r="AP69">
        <v>8.8421E-2</v>
      </c>
      <c r="AQ69">
        <v>30.663900000000002</v>
      </c>
      <c r="AR69">
        <f t="shared" si="29"/>
        <v>8.8421E-2</v>
      </c>
      <c r="AS69" s="7">
        <f t="shared" si="30"/>
        <v>3.0663900000000001E-2</v>
      </c>
      <c r="AU69" s="1">
        <v>45112.725937499999</v>
      </c>
      <c r="AV69">
        <v>20</v>
      </c>
      <c r="AW69">
        <v>10.5</v>
      </c>
      <c r="AX69">
        <v>227.9</v>
      </c>
      <c r="AY69">
        <v>20.2</v>
      </c>
      <c r="AZ69">
        <v>348.8</v>
      </c>
      <c r="BA69">
        <f t="shared" si="33"/>
        <v>-0.99999999999999634</v>
      </c>
      <c r="BB69" s="5">
        <f t="shared" si="24"/>
        <v>7.1070614999999995</v>
      </c>
      <c r="BC69" s="6">
        <f t="shared" si="25"/>
        <v>7.0457600000000005</v>
      </c>
    </row>
    <row r="70" spans="4:55" x14ac:dyDescent="0.35">
      <c r="D70" t="s">
        <v>1016</v>
      </c>
      <c r="E70">
        <v>345.99599999999998</v>
      </c>
      <c r="F70">
        <v>8.7743699999999994E-2</v>
      </c>
      <c r="G70">
        <v>30.434799999999999</v>
      </c>
      <c r="H70">
        <f t="shared" si="26"/>
        <v>8.7743699999999994E-2</v>
      </c>
      <c r="I70" s="7">
        <f t="shared" si="31"/>
        <v>3.0434799999999998E-2</v>
      </c>
      <c r="K70" s="1">
        <v>45112.701388888891</v>
      </c>
      <c r="L70">
        <v>20</v>
      </c>
      <c r="M70">
        <v>10.5</v>
      </c>
      <c r="N70">
        <v>227.3</v>
      </c>
      <c r="O70">
        <v>20.2</v>
      </c>
      <c r="P70">
        <v>348.6</v>
      </c>
      <c r="Q70" s="5">
        <f t="shared" si="20"/>
        <v>7.0883505000000007</v>
      </c>
      <c r="R70" s="6">
        <f t="shared" si="21"/>
        <v>7.0417200000000006</v>
      </c>
      <c r="U70" t="s">
        <v>97</v>
      </c>
      <c r="V70">
        <v>345.99700000000001</v>
      </c>
      <c r="W70">
        <v>8.8824E-2</v>
      </c>
      <c r="X70">
        <v>30.848400000000002</v>
      </c>
      <c r="Y70">
        <f t="shared" si="27"/>
        <v>8.8824E-2</v>
      </c>
      <c r="Z70" s="7">
        <f t="shared" si="28"/>
        <v>3.0848400000000002E-2</v>
      </c>
      <c r="AB70" s="1">
        <v>45112.709849537037</v>
      </c>
      <c r="AC70">
        <v>20</v>
      </c>
      <c r="AD70">
        <v>10.5</v>
      </c>
      <c r="AE70">
        <v>226.9</v>
      </c>
      <c r="AF70">
        <v>20.2</v>
      </c>
      <c r="AG70">
        <v>348.8</v>
      </c>
      <c r="AH70">
        <f t="shared" si="32"/>
        <v>-0.99999999999999634</v>
      </c>
      <c r="AI70" s="5">
        <f t="shared" si="22"/>
        <v>7.0758765000000006</v>
      </c>
      <c r="AJ70" s="17">
        <f t="shared" si="23"/>
        <v>7.0457600000000005</v>
      </c>
      <c r="AN70" t="s">
        <v>1714</v>
      </c>
      <c r="AO70">
        <v>345.99700000000001</v>
      </c>
      <c r="AP70">
        <v>8.8312000000000002E-2</v>
      </c>
      <c r="AQ70">
        <v>30.528300000000002</v>
      </c>
      <c r="AR70">
        <f t="shared" si="29"/>
        <v>8.8312000000000002E-2</v>
      </c>
      <c r="AS70" s="7">
        <f t="shared" si="30"/>
        <v>3.0528300000000001E-2</v>
      </c>
      <c r="AU70" s="1">
        <v>45112.725983796299</v>
      </c>
      <c r="AV70">
        <v>20</v>
      </c>
      <c r="AW70">
        <v>10.5</v>
      </c>
      <c r="AX70">
        <v>227.9</v>
      </c>
      <c r="AY70">
        <v>20.2</v>
      </c>
      <c r="AZ70">
        <v>348.8</v>
      </c>
      <c r="BA70">
        <f t="shared" si="33"/>
        <v>-0.99999999999999634</v>
      </c>
      <c r="BB70" s="5">
        <f t="shared" si="24"/>
        <v>7.1070614999999995</v>
      </c>
      <c r="BC70" s="6">
        <f t="shared" si="25"/>
        <v>7.0457600000000005</v>
      </c>
    </row>
    <row r="71" spans="4:55" x14ac:dyDescent="0.35">
      <c r="D71" t="s">
        <v>1017</v>
      </c>
      <c r="E71">
        <v>345.99599999999998</v>
      </c>
      <c r="F71">
        <v>8.7743699999999994E-2</v>
      </c>
      <c r="G71">
        <v>30.434799999999999</v>
      </c>
      <c r="H71">
        <f t="shared" si="26"/>
        <v>8.7743699999999994E-2</v>
      </c>
      <c r="I71" s="7">
        <f t="shared" si="31"/>
        <v>3.0434799999999998E-2</v>
      </c>
      <c r="K71" s="1">
        <v>45112.701388888891</v>
      </c>
      <c r="L71">
        <v>20</v>
      </c>
      <c r="M71">
        <v>10.5</v>
      </c>
      <c r="N71">
        <v>227.4</v>
      </c>
      <c r="O71">
        <v>20.100000000000001</v>
      </c>
      <c r="P71">
        <v>348.6</v>
      </c>
      <c r="Q71" s="5">
        <f t="shared" si="20"/>
        <v>7.0914690000000009</v>
      </c>
      <c r="R71" s="6">
        <f t="shared" si="21"/>
        <v>7.0068600000000005</v>
      </c>
      <c r="U71" t="s">
        <v>98</v>
      </c>
      <c r="V71">
        <v>345.99700000000001</v>
      </c>
      <c r="W71">
        <v>8.8824E-2</v>
      </c>
      <c r="X71">
        <v>30.848400000000002</v>
      </c>
      <c r="Y71">
        <f t="shared" si="27"/>
        <v>8.8824E-2</v>
      </c>
      <c r="Z71" s="7">
        <f t="shared" si="28"/>
        <v>3.0848400000000002E-2</v>
      </c>
      <c r="AB71" s="1">
        <v>45112.70988425926</v>
      </c>
      <c r="AC71">
        <v>20</v>
      </c>
      <c r="AD71">
        <v>10.5</v>
      </c>
      <c r="AE71">
        <v>226.9</v>
      </c>
      <c r="AF71">
        <v>20.2</v>
      </c>
      <c r="AG71">
        <v>348.8</v>
      </c>
      <c r="AH71">
        <f t="shared" si="32"/>
        <v>-0.99999999999999634</v>
      </c>
      <c r="AI71" s="5">
        <f t="shared" si="22"/>
        <v>7.0758765000000006</v>
      </c>
      <c r="AJ71" s="17">
        <f t="shared" si="23"/>
        <v>7.0457600000000005</v>
      </c>
      <c r="AN71" t="s">
        <v>1715</v>
      </c>
      <c r="AO71">
        <v>345.99700000000001</v>
      </c>
      <c r="AP71">
        <v>8.8312000000000002E-2</v>
      </c>
      <c r="AQ71">
        <v>30.528300000000002</v>
      </c>
      <c r="AR71">
        <f t="shared" si="29"/>
        <v>8.8312000000000002E-2</v>
      </c>
      <c r="AS71" s="7">
        <f t="shared" si="30"/>
        <v>3.0528300000000001E-2</v>
      </c>
      <c r="AU71" s="1">
        <v>45112.726030092592</v>
      </c>
      <c r="AV71">
        <v>20</v>
      </c>
      <c r="AW71">
        <v>10.5</v>
      </c>
      <c r="AX71">
        <v>227.8</v>
      </c>
      <c r="AY71">
        <v>20.2</v>
      </c>
      <c r="AZ71">
        <v>348.8</v>
      </c>
      <c r="BA71">
        <f t="shared" si="33"/>
        <v>-0.99999999999999634</v>
      </c>
      <c r="BB71" s="5">
        <f t="shared" si="24"/>
        <v>7.103943000000001</v>
      </c>
      <c r="BC71" s="6">
        <f t="shared" si="25"/>
        <v>7.0457600000000005</v>
      </c>
    </row>
    <row r="72" spans="4:55" x14ac:dyDescent="0.35">
      <c r="D72" t="s">
        <v>1018</v>
      </c>
      <c r="E72">
        <v>345.99700000000001</v>
      </c>
      <c r="F72">
        <v>8.9059299999999994E-2</v>
      </c>
      <c r="G72">
        <v>30.825800000000001</v>
      </c>
      <c r="H72">
        <f t="shared" si="26"/>
        <v>8.9059299999999994E-2</v>
      </c>
      <c r="I72" s="7">
        <f t="shared" si="31"/>
        <v>3.08258E-2</v>
      </c>
      <c r="K72" s="1">
        <v>45112.701388888891</v>
      </c>
      <c r="L72">
        <v>20</v>
      </c>
      <c r="M72">
        <v>10.5</v>
      </c>
      <c r="N72">
        <v>227.5</v>
      </c>
      <c r="O72">
        <v>20.2</v>
      </c>
      <c r="P72">
        <v>348.6</v>
      </c>
      <c r="Q72" s="5">
        <f t="shared" si="20"/>
        <v>7.0945875000000003</v>
      </c>
      <c r="R72" s="6">
        <f t="shared" si="21"/>
        <v>7.0417200000000006</v>
      </c>
      <c r="U72" t="s">
        <v>99</v>
      </c>
      <c r="V72">
        <v>345.99599999999998</v>
      </c>
      <c r="W72">
        <v>9.0238200000000005E-2</v>
      </c>
      <c r="X72">
        <v>31.263300000000001</v>
      </c>
      <c r="Y72">
        <f t="shared" si="27"/>
        <v>9.0238200000000005E-2</v>
      </c>
      <c r="Z72" s="7">
        <f t="shared" si="28"/>
        <v>3.1263300000000001E-2</v>
      </c>
      <c r="AB72" s="1">
        <v>45112.709930555553</v>
      </c>
      <c r="AC72">
        <v>20</v>
      </c>
      <c r="AD72">
        <v>10.5</v>
      </c>
      <c r="AE72">
        <v>226.9</v>
      </c>
      <c r="AF72">
        <v>20.2</v>
      </c>
      <c r="AG72">
        <v>348.8</v>
      </c>
      <c r="AH72">
        <f t="shared" si="32"/>
        <v>-0.99999999999999634</v>
      </c>
      <c r="AI72" s="5">
        <f t="shared" si="22"/>
        <v>7.0758765000000006</v>
      </c>
      <c r="AJ72" s="17">
        <f t="shared" si="23"/>
        <v>7.0457600000000005</v>
      </c>
      <c r="AN72" t="s">
        <v>1716</v>
      </c>
      <c r="AO72">
        <v>345.99700000000001</v>
      </c>
      <c r="AP72">
        <v>8.8984300000000002E-2</v>
      </c>
      <c r="AQ72">
        <v>30.887799999999999</v>
      </c>
      <c r="AR72">
        <f t="shared" si="29"/>
        <v>8.8984300000000002E-2</v>
      </c>
      <c r="AS72" s="7">
        <f t="shared" si="30"/>
        <v>3.08878E-2</v>
      </c>
      <c r="AU72" s="1">
        <v>45112.726087962961</v>
      </c>
      <c r="AV72">
        <v>20</v>
      </c>
      <c r="AW72">
        <v>10.5</v>
      </c>
      <c r="AX72">
        <v>227.8</v>
      </c>
      <c r="AY72">
        <v>20.2</v>
      </c>
      <c r="AZ72">
        <v>348.8</v>
      </c>
      <c r="BA72">
        <f t="shared" si="33"/>
        <v>-0.99999999999999634</v>
      </c>
      <c r="BB72" s="5">
        <f t="shared" si="24"/>
        <v>7.103943000000001</v>
      </c>
      <c r="BC72" s="6">
        <f t="shared" si="25"/>
        <v>7.0457600000000005</v>
      </c>
    </row>
    <row r="73" spans="4:55" x14ac:dyDescent="0.35">
      <c r="D73" t="s">
        <v>1019</v>
      </c>
      <c r="E73">
        <v>345.99700000000001</v>
      </c>
      <c r="F73">
        <v>8.9059299999999994E-2</v>
      </c>
      <c r="G73">
        <v>30.825800000000001</v>
      </c>
      <c r="H73">
        <f t="shared" si="26"/>
        <v>8.9059299999999994E-2</v>
      </c>
      <c r="I73" s="7">
        <f t="shared" si="31"/>
        <v>3.08258E-2</v>
      </c>
      <c r="K73" s="1">
        <v>45112.701388888891</v>
      </c>
      <c r="L73">
        <v>20</v>
      </c>
      <c r="M73">
        <v>10.5</v>
      </c>
      <c r="N73">
        <v>227.5</v>
      </c>
      <c r="O73">
        <v>20.2</v>
      </c>
      <c r="P73">
        <v>348.6</v>
      </c>
      <c r="Q73" s="5">
        <f t="shared" si="20"/>
        <v>7.0945875000000003</v>
      </c>
      <c r="R73" s="6">
        <f t="shared" si="21"/>
        <v>7.0417200000000006</v>
      </c>
      <c r="U73" t="s">
        <v>100</v>
      </c>
      <c r="V73">
        <v>345.99599999999998</v>
      </c>
      <c r="W73">
        <v>9.0238200000000005E-2</v>
      </c>
      <c r="X73">
        <v>31.263300000000001</v>
      </c>
      <c r="Y73">
        <f t="shared" si="27"/>
        <v>9.0238200000000005E-2</v>
      </c>
      <c r="Z73" s="7">
        <f t="shared" si="28"/>
        <v>3.1263300000000001E-2</v>
      </c>
      <c r="AB73" s="1">
        <v>45112.709965277776</v>
      </c>
      <c r="AC73">
        <v>20</v>
      </c>
      <c r="AD73">
        <v>10.5</v>
      </c>
      <c r="AE73">
        <v>226.9</v>
      </c>
      <c r="AF73">
        <v>20.2</v>
      </c>
      <c r="AG73">
        <v>348.8</v>
      </c>
      <c r="AH73">
        <f t="shared" si="32"/>
        <v>-0.99999999999999634</v>
      </c>
      <c r="AI73" s="5">
        <f t="shared" si="22"/>
        <v>7.0758765000000006</v>
      </c>
      <c r="AJ73" s="17">
        <f t="shared" si="23"/>
        <v>7.0457600000000005</v>
      </c>
      <c r="AN73" t="s">
        <v>1717</v>
      </c>
      <c r="AO73">
        <v>345.99700000000001</v>
      </c>
      <c r="AP73">
        <v>8.8984300000000002E-2</v>
      </c>
      <c r="AQ73">
        <v>30.887799999999999</v>
      </c>
      <c r="AR73">
        <f t="shared" si="29"/>
        <v>8.8984300000000002E-2</v>
      </c>
      <c r="AS73" s="7">
        <f t="shared" si="30"/>
        <v>3.08878E-2</v>
      </c>
      <c r="AU73" s="1">
        <v>45112.726261574076</v>
      </c>
      <c r="AV73">
        <v>20</v>
      </c>
      <c r="AW73">
        <v>10.5</v>
      </c>
      <c r="AX73">
        <v>228.2</v>
      </c>
      <c r="AY73">
        <v>20.100000000000001</v>
      </c>
      <c r="AZ73">
        <v>349</v>
      </c>
      <c r="BA73">
        <f t="shared" si="33"/>
        <v>-0.50000000000000711</v>
      </c>
      <c r="BB73" s="5">
        <f t="shared" si="24"/>
        <v>7.1164169999999993</v>
      </c>
      <c r="BC73" s="6">
        <f t="shared" si="25"/>
        <v>7.0149000000000008</v>
      </c>
    </row>
    <row r="74" spans="4:55" x14ac:dyDescent="0.35">
      <c r="D74" t="s">
        <v>1020</v>
      </c>
      <c r="E74">
        <v>345.99700000000001</v>
      </c>
      <c r="F74">
        <v>8.9846899999999993E-2</v>
      </c>
      <c r="G74">
        <v>31.0305</v>
      </c>
      <c r="H74">
        <f t="shared" si="26"/>
        <v>8.9846899999999993E-2</v>
      </c>
      <c r="I74" s="7">
        <f t="shared" si="31"/>
        <v>3.1030499999999999E-2</v>
      </c>
      <c r="K74" s="1">
        <v>45112.701388888891</v>
      </c>
      <c r="L74">
        <v>20</v>
      </c>
      <c r="M74">
        <v>10.5</v>
      </c>
      <c r="N74">
        <v>227.5</v>
      </c>
      <c r="O74">
        <v>20.2</v>
      </c>
      <c r="P74">
        <v>348.4</v>
      </c>
      <c r="Q74" s="5">
        <f t="shared" si="20"/>
        <v>7.0945875000000003</v>
      </c>
      <c r="R74" s="6">
        <f t="shared" si="21"/>
        <v>7.037679999999999</v>
      </c>
      <c r="U74" t="s">
        <v>101</v>
      </c>
      <c r="V74">
        <v>345.99700000000001</v>
      </c>
      <c r="W74">
        <v>8.8821300000000006E-2</v>
      </c>
      <c r="X74">
        <v>30.708500000000001</v>
      </c>
      <c r="Y74">
        <f t="shared" si="27"/>
        <v>8.8821300000000006E-2</v>
      </c>
      <c r="Z74" s="7">
        <f t="shared" si="28"/>
        <v>3.07085E-2</v>
      </c>
      <c r="AB74" s="1">
        <v>45112.710011574076</v>
      </c>
      <c r="AC74">
        <v>20</v>
      </c>
      <c r="AD74">
        <v>10.5</v>
      </c>
      <c r="AE74">
        <v>227.3</v>
      </c>
      <c r="AF74">
        <v>20.2</v>
      </c>
      <c r="AG74">
        <v>348.6</v>
      </c>
      <c r="AH74">
        <f t="shared" si="32"/>
        <v>-0.99999999999999634</v>
      </c>
      <c r="AI74" s="5">
        <f t="shared" si="22"/>
        <v>7.0883505000000007</v>
      </c>
      <c r="AJ74" s="17">
        <f t="shared" si="23"/>
        <v>7.0417200000000006</v>
      </c>
      <c r="AN74" t="s">
        <v>1718</v>
      </c>
      <c r="AO74">
        <v>345.99799999999999</v>
      </c>
      <c r="AP74">
        <v>8.9173799999999998E-2</v>
      </c>
      <c r="AQ74">
        <v>30.863700000000001</v>
      </c>
      <c r="AR74">
        <f t="shared" si="29"/>
        <v>8.9173799999999998E-2</v>
      </c>
      <c r="AS74" s="7">
        <f t="shared" si="30"/>
        <v>3.0863700000000001E-2</v>
      </c>
      <c r="AU74" s="1">
        <v>45112.726307870369</v>
      </c>
      <c r="AV74">
        <v>20</v>
      </c>
      <c r="AW74">
        <v>10.4</v>
      </c>
      <c r="AX74">
        <v>228.3</v>
      </c>
      <c r="AY74">
        <v>20.2</v>
      </c>
      <c r="AZ74">
        <v>348.8</v>
      </c>
      <c r="BA74">
        <f t="shared" si="33"/>
        <v>-0.99999999999999634</v>
      </c>
      <c r="BB74" s="5">
        <f t="shared" si="24"/>
        <v>7.0517304000000003</v>
      </c>
      <c r="BC74" s="6">
        <f t="shared" si="25"/>
        <v>7.0457600000000005</v>
      </c>
    </row>
    <row r="75" spans="4:55" x14ac:dyDescent="0.35">
      <c r="D75" t="s">
        <v>1021</v>
      </c>
      <c r="E75">
        <v>345.99700000000001</v>
      </c>
      <c r="F75">
        <v>8.9846899999999993E-2</v>
      </c>
      <c r="G75">
        <v>31.0305</v>
      </c>
      <c r="H75">
        <f t="shared" si="26"/>
        <v>8.9846899999999993E-2</v>
      </c>
      <c r="I75" s="7">
        <f t="shared" si="31"/>
        <v>3.1030499999999999E-2</v>
      </c>
      <c r="K75" s="1">
        <v>45112.701388888891</v>
      </c>
      <c r="L75">
        <v>20</v>
      </c>
      <c r="M75">
        <v>10.5</v>
      </c>
      <c r="N75">
        <v>227.5</v>
      </c>
      <c r="O75">
        <v>20.2</v>
      </c>
      <c r="P75">
        <v>348.6</v>
      </c>
      <c r="Q75" s="5">
        <f t="shared" si="20"/>
        <v>7.0945875000000003</v>
      </c>
      <c r="R75" s="6">
        <f t="shared" si="21"/>
        <v>7.0417200000000006</v>
      </c>
      <c r="U75" t="s">
        <v>102</v>
      </c>
      <c r="V75">
        <v>345.99700000000001</v>
      </c>
      <c r="W75">
        <v>8.8821300000000006E-2</v>
      </c>
      <c r="X75">
        <v>30.708500000000001</v>
      </c>
      <c r="Y75">
        <f t="shared" si="27"/>
        <v>8.8821300000000006E-2</v>
      </c>
      <c r="Z75" s="7">
        <f t="shared" si="28"/>
        <v>3.07085E-2</v>
      </c>
      <c r="AB75" s="1">
        <v>45112.710046296299</v>
      </c>
      <c r="AC75">
        <v>20</v>
      </c>
      <c r="AD75">
        <v>10.5</v>
      </c>
      <c r="AE75">
        <v>227.3</v>
      </c>
      <c r="AF75">
        <v>20.2</v>
      </c>
      <c r="AG75">
        <v>348.8</v>
      </c>
      <c r="AH75">
        <f t="shared" si="32"/>
        <v>-0.99999999999999634</v>
      </c>
      <c r="AI75" s="5">
        <f t="shared" si="22"/>
        <v>7.0883505000000007</v>
      </c>
      <c r="AJ75" s="17">
        <f t="shared" si="23"/>
        <v>7.0457600000000005</v>
      </c>
      <c r="AN75" t="s">
        <v>1719</v>
      </c>
      <c r="AO75">
        <v>345.99799999999999</v>
      </c>
      <c r="AP75">
        <v>8.9173799999999998E-2</v>
      </c>
      <c r="AQ75">
        <v>30.863700000000001</v>
      </c>
      <c r="AR75">
        <f t="shared" si="29"/>
        <v>8.9173799999999998E-2</v>
      </c>
      <c r="AS75" s="7">
        <f t="shared" si="30"/>
        <v>3.0863700000000001E-2</v>
      </c>
      <c r="AU75" s="1">
        <v>45112.726354166669</v>
      </c>
      <c r="AV75">
        <v>20</v>
      </c>
      <c r="AW75">
        <v>10.5</v>
      </c>
      <c r="AX75">
        <v>228.1</v>
      </c>
      <c r="AY75">
        <v>20.2</v>
      </c>
      <c r="AZ75">
        <v>348.8</v>
      </c>
      <c r="BA75">
        <f t="shared" si="33"/>
        <v>-0.99999999999999634</v>
      </c>
      <c r="BB75" s="5">
        <f t="shared" si="24"/>
        <v>7.1132984999999991</v>
      </c>
      <c r="BC75" s="6">
        <f t="shared" si="25"/>
        <v>7.0457600000000005</v>
      </c>
    </row>
    <row r="76" spans="4:55" x14ac:dyDescent="0.35">
      <c r="D76" t="s">
        <v>1022</v>
      </c>
      <c r="E76">
        <v>345.99700000000001</v>
      </c>
      <c r="F76">
        <v>8.9443800000000004E-2</v>
      </c>
      <c r="G76">
        <v>31.0701</v>
      </c>
      <c r="H76">
        <f t="shared" si="26"/>
        <v>8.9443800000000004E-2</v>
      </c>
      <c r="I76" s="7">
        <f t="shared" si="31"/>
        <v>3.10701E-2</v>
      </c>
      <c r="K76" s="1">
        <v>45112.701388888891</v>
      </c>
      <c r="L76">
        <v>20</v>
      </c>
      <c r="M76">
        <v>10.5</v>
      </c>
      <c r="N76">
        <v>227.3</v>
      </c>
      <c r="O76">
        <v>20.2</v>
      </c>
      <c r="P76">
        <v>348.8</v>
      </c>
      <c r="Q76" s="5">
        <f t="shared" si="20"/>
        <v>7.0883505000000007</v>
      </c>
      <c r="R76" s="6">
        <f t="shared" si="21"/>
        <v>7.0457600000000005</v>
      </c>
      <c r="U76" t="s">
        <v>103</v>
      </c>
      <c r="V76">
        <v>345.99599999999998</v>
      </c>
      <c r="W76">
        <v>9.0082700000000002E-2</v>
      </c>
      <c r="X76">
        <v>31.273399999999999</v>
      </c>
      <c r="Y76">
        <f t="shared" si="27"/>
        <v>9.0082700000000002E-2</v>
      </c>
      <c r="Z76" s="7">
        <f t="shared" si="28"/>
        <v>3.12734E-2</v>
      </c>
      <c r="AB76" s="1">
        <v>45112.710081018522</v>
      </c>
      <c r="AC76">
        <v>20</v>
      </c>
      <c r="AD76">
        <v>10.5</v>
      </c>
      <c r="AE76">
        <v>227.4</v>
      </c>
      <c r="AF76">
        <v>20.2</v>
      </c>
      <c r="AG76">
        <v>348.6</v>
      </c>
      <c r="AH76">
        <f t="shared" si="32"/>
        <v>-0.99999999999999634</v>
      </c>
      <c r="AI76" s="5">
        <f t="shared" si="22"/>
        <v>7.0914690000000009</v>
      </c>
      <c r="AJ76" s="17">
        <f t="shared" si="23"/>
        <v>7.0417200000000006</v>
      </c>
      <c r="AN76" t="s">
        <v>1720</v>
      </c>
      <c r="AO76">
        <v>345.99700000000001</v>
      </c>
      <c r="AP76">
        <v>8.9329599999999995E-2</v>
      </c>
      <c r="AQ76">
        <v>30.977</v>
      </c>
      <c r="AR76">
        <f t="shared" si="29"/>
        <v>8.9329599999999995E-2</v>
      </c>
      <c r="AS76" s="7">
        <f t="shared" si="30"/>
        <v>3.0977000000000001E-2</v>
      </c>
      <c r="AU76" s="1">
        <v>45112.726400462961</v>
      </c>
      <c r="AV76">
        <v>20</v>
      </c>
      <c r="AW76">
        <v>10.5</v>
      </c>
      <c r="AX76">
        <v>228.1</v>
      </c>
      <c r="AY76">
        <v>20.2</v>
      </c>
      <c r="AZ76">
        <v>349</v>
      </c>
      <c r="BA76">
        <f t="shared" si="33"/>
        <v>-0.99999999999999634</v>
      </c>
      <c r="BB76" s="5">
        <f t="shared" si="24"/>
        <v>7.1132984999999991</v>
      </c>
      <c r="BC76" s="6">
        <f t="shared" si="25"/>
        <v>7.0498000000000003</v>
      </c>
    </row>
    <row r="77" spans="4:55" x14ac:dyDescent="0.35">
      <c r="D77" t="s">
        <v>1023</v>
      </c>
      <c r="E77">
        <v>345.99700000000001</v>
      </c>
      <c r="F77">
        <v>8.9443800000000004E-2</v>
      </c>
      <c r="G77">
        <v>31.0701</v>
      </c>
      <c r="H77">
        <f t="shared" si="26"/>
        <v>8.9443800000000004E-2</v>
      </c>
      <c r="I77" s="7">
        <f t="shared" si="31"/>
        <v>3.10701E-2</v>
      </c>
      <c r="K77" s="1">
        <v>45112.701388888891</v>
      </c>
      <c r="L77">
        <v>20</v>
      </c>
      <c r="M77">
        <v>10.5</v>
      </c>
      <c r="N77">
        <v>227.4</v>
      </c>
      <c r="O77">
        <v>20.2</v>
      </c>
      <c r="P77">
        <v>348.6</v>
      </c>
      <c r="Q77" s="5">
        <f t="shared" si="20"/>
        <v>7.0914690000000009</v>
      </c>
      <c r="R77" s="6">
        <f t="shared" si="21"/>
        <v>7.0417200000000006</v>
      </c>
      <c r="U77" t="s">
        <v>104</v>
      </c>
      <c r="V77">
        <v>345.99599999999998</v>
      </c>
      <c r="W77">
        <v>9.0082700000000002E-2</v>
      </c>
      <c r="X77">
        <v>31.273399999999999</v>
      </c>
      <c r="Y77">
        <f t="shared" si="27"/>
        <v>9.0082700000000002E-2</v>
      </c>
      <c r="Z77" s="7">
        <f t="shared" si="28"/>
        <v>3.12734E-2</v>
      </c>
      <c r="AB77" s="1">
        <v>45112.710127314815</v>
      </c>
      <c r="AC77">
        <v>20</v>
      </c>
      <c r="AD77">
        <v>10.5</v>
      </c>
      <c r="AE77">
        <v>227.4</v>
      </c>
      <c r="AF77">
        <v>20.100000000000001</v>
      </c>
      <c r="AG77">
        <v>348.6</v>
      </c>
      <c r="AH77">
        <f t="shared" si="32"/>
        <v>-0.50000000000000711</v>
      </c>
      <c r="AI77" s="5">
        <f t="shared" si="22"/>
        <v>7.0914690000000009</v>
      </c>
      <c r="AJ77" s="17">
        <f t="shared" si="23"/>
        <v>7.0068600000000005</v>
      </c>
      <c r="AN77" t="s">
        <v>1721</v>
      </c>
      <c r="AO77">
        <v>345.99700000000001</v>
      </c>
      <c r="AP77">
        <v>8.9329599999999995E-2</v>
      </c>
      <c r="AQ77">
        <v>30.977</v>
      </c>
      <c r="AR77">
        <f t="shared" si="29"/>
        <v>8.9329599999999995E-2</v>
      </c>
      <c r="AS77" s="7">
        <f t="shared" si="30"/>
        <v>3.0977000000000001E-2</v>
      </c>
      <c r="AU77" s="1">
        <v>45112.726446759261</v>
      </c>
      <c r="AV77">
        <v>20</v>
      </c>
      <c r="AW77">
        <v>10.5</v>
      </c>
      <c r="AX77">
        <v>228</v>
      </c>
      <c r="AY77">
        <v>20.2</v>
      </c>
      <c r="AZ77">
        <v>349</v>
      </c>
      <c r="BA77">
        <f t="shared" si="33"/>
        <v>-0.99999999999999634</v>
      </c>
      <c r="BB77" s="5">
        <f t="shared" si="24"/>
        <v>7.1101800000000006</v>
      </c>
      <c r="BC77" s="6">
        <f t="shared" si="25"/>
        <v>7.0498000000000003</v>
      </c>
    </row>
    <row r="78" spans="4:55" x14ac:dyDescent="0.35">
      <c r="D78" t="s">
        <v>1024</v>
      </c>
      <c r="E78">
        <v>345.99799999999999</v>
      </c>
      <c r="F78">
        <v>8.9858999999999994E-2</v>
      </c>
      <c r="G78">
        <v>31.045999999999999</v>
      </c>
      <c r="H78">
        <f t="shared" si="26"/>
        <v>8.9858999999999994E-2</v>
      </c>
      <c r="I78" s="7">
        <f t="shared" si="31"/>
        <v>3.1046000000000001E-2</v>
      </c>
      <c r="K78" s="1">
        <v>45112.701388888891</v>
      </c>
      <c r="L78">
        <v>20</v>
      </c>
      <c r="M78">
        <v>10.5</v>
      </c>
      <c r="N78">
        <v>227.3</v>
      </c>
      <c r="O78">
        <v>20.2</v>
      </c>
      <c r="P78">
        <v>348.6</v>
      </c>
      <c r="Q78" s="5">
        <f t="shared" si="20"/>
        <v>7.0883505000000007</v>
      </c>
      <c r="R78" s="6">
        <f t="shared" si="21"/>
        <v>7.0417200000000006</v>
      </c>
      <c r="U78" t="s">
        <v>105</v>
      </c>
      <c r="V78">
        <v>345.99599999999998</v>
      </c>
      <c r="W78">
        <v>8.9264800000000005E-2</v>
      </c>
      <c r="X78">
        <v>31.004799999999999</v>
      </c>
      <c r="Y78">
        <f t="shared" si="27"/>
        <v>8.9264800000000005E-2</v>
      </c>
      <c r="Z78" s="7">
        <f t="shared" si="28"/>
        <v>3.1004799999999999E-2</v>
      </c>
      <c r="AB78" s="1">
        <v>45112.710173611114</v>
      </c>
      <c r="AC78">
        <v>20</v>
      </c>
      <c r="AD78">
        <v>10.5</v>
      </c>
      <c r="AE78">
        <v>227.3</v>
      </c>
      <c r="AF78">
        <v>20.2</v>
      </c>
      <c r="AG78">
        <v>348.8</v>
      </c>
      <c r="AH78">
        <f t="shared" si="32"/>
        <v>-0.99999999999999634</v>
      </c>
      <c r="AI78" s="5">
        <f t="shared" si="22"/>
        <v>7.0883505000000007</v>
      </c>
      <c r="AJ78" s="17">
        <f t="shared" si="23"/>
        <v>7.0457600000000005</v>
      </c>
      <c r="AN78" t="s">
        <v>1722</v>
      </c>
      <c r="AO78">
        <v>345.99700000000001</v>
      </c>
      <c r="AP78">
        <v>8.8455800000000001E-2</v>
      </c>
      <c r="AQ78">
        <v>30.677700000000002</v>
      </c>
      <c r="AR78">
        <f t="shared" si="29"/>
        <v>8.8455800000000001E-2</v>
      </c>
      <c r="AS78" s="7">
        <f t="shared" si="30"/>
        <v>3.0677700000000002E-2</v>
      </c>
      <c r="AU78" s="1">
        <v>45112.726504629631</v>
      </c>
      <c r="AV78">
        <v>20</v>
      </c>
      <c r="AW78">
        <v>10.5</v>
      </c>
      <c r="AX78">
        <v>227.9</v>
      </c>
      <c r="AY78">
        <v>20.2</v>
      </c>
      <c r="AZ78">
        <v>348.8</v>
      </c>
      <c r="BA78">
        <f t="shared" si="33"/>
        <v>-0.99999999999999634</v>
      </c>
      <c r="BB78" s="5">
        <f t="shared" si="24"/>
        <v>7.1070614999999995</v>
      </c>
      <c r="BC78" s="6">
        <f t="shared" si="25"/>
        <v>7.0457600000000005</v>
      </c>
    </row>
    <row r="79" spans="4:55" x14ac:dyDescent="0.35">
      <c r="D79" t="s">
        <v>1025</v>
      </c>
      <c r="E79">
        <v>345.99799999999999</v>
      </c>
      <c r="F79">
        <v>8.9858999999999994E-2</v>
      </c>
      <c r="G79">
        <v>31.045999999999999</v>
      </c>
      <c r="H79">
        <f t="shared" si="26"/>
        <v>8.9858999999999994E-2</v>
      </c>
      <c r="I79" s="7">
        <f t="shared" si="31"/>
        <v>3.1046000000000001E-2</v>
      </c>
      <c r="K79" s="1">
        <v>45112.701388888891</v>
      </c>
      <c r="L79">
        <v>20</v>
      </c>
      <c r="M79">
        <v>10.5</v>
      </c>
      <c r="N79">
        <v>227.3</v>
      </c>
      <c r="O79">
        <v>20.2</v>
      </c>
      <c r="P79">
        <v>348.6</v>
      </c>
      <c r="Q79" s="5">
        <f t="shared" si="20"/>
        <v>7.0883505000000007</v>
      </c>
      <c r="R79" s="6">
        <f t="shared" si="21"/>
        <v>7.0417200000000006</v>
      </c>
      <c r="U79" t="s">
        <v>106</v>
      </c>
      <c r="V79">
        <v>345.99599999999998</v>
      </c>
      <c r="W79">
        <v>8.9264800000000005E-2</v>
      </c>
      <c r="X79">
        <v>31.004799999999999</v>
      </c>
      <c r="Y79">
        <f t="shared" si="27"/>
        <v>8.9264800000000005E-2</v>
      </c>
      <c r="Z79" s="7">
        <f t="shared" si="28"/>
        <v>3.1004799999999999E-2</v>
      </c>
      <c r="AB79" s="1">
        <v>45112.710243055553</v>
      </c>
      <c r="AC79">
        <v>20</v>
      </c>
      <c r="AD79">
        <v>10.5</v>
      </c>
      <c r="AE79">
        <v>227.5</v>
      </c>
      <c r="AF79">
        <v>20.2</v>
      </c>
      <c r="AG79">
        <v>348.8</v>
      </c>
      <c r="AH79">
        <f t="shared" si="32"/>
        <v>-0.99999999999999634</v>
      </c>
      <c r="AI79" s="5">
        <f t="shared" si="22"/>
        <v>7.0945875000000003</v>
      </c>
      <c r="AJ79" s="17">
        <f t="shared" si="23"/>
        <v>7.0457600000000005</v>
      </c>
      <c r="AN79" t="s">
        <v>1723</v>
      </c>
      <c r="AO79">
        <v>345.99700000000001</v>
      </c>
      <c r="AP79">
        <v>8.8455800000000001E-2</v>
      </c>
      <c r="AQ79">
        <v>30.677700000000002</v>
      </c>
      <c r="AR79">
        <f t="shared" si="29"/>
        <v>8.8455800000000001E-2</v>
      </c>
      <c r="AS79" s="7">
        <f t="shared" si="30"/>
        <v>3.0677700000000002E-2</v>
      </c>
      <c r="AU79" s="1">
        <v>45112.726550925923</v>
      </c>
      <c r="AV79">
        <v>20</v>
      </c>
      <c r="AW79">
        <v>10.5</v>
      </c>
      <c r="AX79">
        <v>228</v>
      </c>
      <c r="AY79">
        <v>20.2</v>
      </c>
      <c r="AZ79">
        <v>349</v>
      </c>
      <c r="BA79">
        <f t="shared" si="33"/>
        <v>-0.99999999999999634</v>
      </c>
      <c r="BB79" s="5">
        <f t="shared" si="24"/>
        <v>7.1101800000000006</v>
      </c>
      <c r="BC79" s="6">
        <f t="shared" si="25"/>
        <v>7.0498000000000003</v>
      </c>
    </row>
    <row r="80" spans="4:55" x14ac:dyDescent="0.35">
      <c r="D80" t="s">
        <v>1026</v>
      </c>
      <c r="E80">
        <v>345.995</v>
      </c>
      <c r="F80">
        <v>8.8759400000000002E-2</v>
      </c>
      <c r="G80">
        <v>30.665299999999998</v>
      </c>
      <c r="H80">
        <f t="shared" si="26"/>
        <v>8.8759400000000002E-2</v>
      </c>
      <c r="I80" s="7">
        <f t="shared" si="31"/>
        <v>3.06653E-2</v>
      </c>
      <c r="K80" s="1">
        <v>45112.701388888891</v>
      </c>
      <c r="L80">
        <v>20</v>
      </c>
      <c r="M80">
        <v>10.5</v>
      </c>
      <c r="N80">
        <v>227.5</v>
      </c>
      <c r="O80">
        <v>20.2</v>
      </c>
      <c r="P80">
        <v>348.6</v>
      </c>
      <c r="Q80" s="5">
        <f t="shared" si="20"/>
        <v>7.0945875000000003</v>
      </c>
      <c r="R80" s="6">
        <f t="shared" si="21"/>
        <v>7.0417200000000006</v>
      </c>
      <c r="U80" t="s">
        <v>107</v>
      </c>
      <c r="V80">
        <v>345.99599999999998</v>
      </c>
      <c r="W80">
        <v>8.9953699999999998E-2</v>
      </c>
      <c r="X80">
        <v>31.200800000000001</v>
      </c>
      <c r="Y80">
        <f t="shared" si="27"/>
        <v>8.9953699999999998E-2</v>
      </c>
      <c r="Z80" s="7">
        <f t="shared" si="28"/>
        <v>3.1200800000000001E-2</v>
      </c>
      <c r="AB80" s="1">
        <v>45112.710289351853</v>
      </c>
      <c r="AC80">
        <v>20</v>
      </c>
      <c r="AD80">
        <v>10.5</v>
      </c>
      <c r="AE80">
        <v>227.2</v>
      </c>
      <c r="AF80">
        <v>20.2</v>
      </c>
      <c r="AG80">
        <v>348.8</v>
      </c>
      <c r="AH80">
        <f t="shared" si="32"/>
        <v>-0.99999999999999634</v>
      </c>
      <c r="AI80" s="5">
        <f t="shared" si="22"/>
        <v>7.0852319999999986</v>
      </c>
      <c r="AJ80" s="17">
        <f t="shared" si="23"/>
        <v>7.0457600000000005</v>
      </c>
      <c r="AN80" t="s">
        <v>1724</v>
      </c>
      <c r="AO80">
        <v>345.99599999999998</v>
      </c>
      <c r="AP80">
        <v>8.9122199999999999E-2</v>
      </c>
      <c r="AQ80">
        <v>30.847899999999999</v>
      </c>
      <c r="AR80">
        <f t="shared" si="29"/>
        <v>8.9122199999999999E-2</v>
      </c>
      <c r="AS80" s="7">
        <f t="shared" si="30"/>
        <v>3.0847899999999998E-2</v>
      </c>
      <c r="AU80" s="1">
        <v>45112.726597222223</v>
      </c>
      <c r="AV80">
        <v>20</v>
      </c>
      <c r="AW80">
        <v>10.5</v>
      </c>
      <c r="AX80">
        <v>227.9</v>
      </c>
      <c r="AY80">
        <v>20.2</v>
      </c>
      <c r="AZ80">
        <v>348.8</v>
      </c>
      <c r="BA80">
        <f t="shared" si="33"/>
        <v>-0.99999999999999634</v>
      </c>
      <c r="BB80" s="5">
        <f t="shared" si="24"/>
        <v>7.1070614999999995</v>
      </c>
      <c r="BC80" s="6">
        <f t="shared" si="25"/>
        <v>7.0457600000000005</v>
      </c>
    </row>
    <row r="81" spans="4:55" x14ac:dyDescent="0.35">
      <c r="D81" t="s">
        <v>1027</v>
      </c>
      <c r="E81">
        <v>345.995</v>
      </c>
      <c r="F81">
        <v>8.8759400000000002E-2</v>
      </c>
      <c r="G81">
        <v>30.665299999999998</v>
      </c>
      <c r="H81">
        <f t="shared" si="26"/>
        <v>8.8759400000000002E-2</v>
      </c>
      <c r="I81" s="7">
        <f t="shared" si="31"/>
        <v>3.06653E-2</v>
      </c>
      <c r="K81" s="1">
        <v>45112.701388888891</v>
      </c>
      <c r="L81">
        <v>20</v>
      </c>
      <c r="M81">
        <v>10.5</v>
      </c>
      <c r="N81">
        <v>227.3</v>
      </c>
      <c r="O81">
        <v>20.100000000000001</v>
      </c>
      <c r="P81">
        <v>348.6</v>
      </c>
      <c r="Q81" s="5">
        <f t="shared" si="20"/>
        <v>7.0883505000000007</v>
      </c>
      <c r="R81" s="6">
        <f t="shared" si="21"/>
        <v>7.0068600000000005</v>
      </c>
      <c r="U81" t="s">
        <v>108</v>
      </c>
      <c r="V81">
        <v>345.99599999999998</v>
      </c>
      <c r="W81">
        <v>8.9953699999999998E-2</v>
      </c>
      <c r="X81">
        <v>31.200800000000001</v>
      </c>
      <c r="Y81">
        <f t="shared" si="27"/>
        <v>8.9953699999999998E-2</v>
      </c>
      <c r="Z81" s="7">
        <f t="shared" si="28"/>
        <v>3.1200800000000001E-2</v>
      </c>
      <c r="AB81" s="1">
        <v>45112.710335648146</v>
      </c>
      <c r="AC81">
        <v>20</v>
      </c>
      <c r="AD81">
        <v>10.5</v>
      </c>
      <c r="AE81">
        <v>226.9</v>
      </c>
      <c r="AF81">
        <v>20.2</v>
      </c>
      <c r="AG81">
        <v>349</v>
      </c>
      <c r="AH81">
        <f t="shared" si="32"/>
        <v>-0.99999999999999634</v>
      </c>
      <c r="AI81" s="5">
        <f t="shared" si="22"/>
        <v>7.0758765000000006</v>
      </c>
      <c r="AJ81" s="17">
        <f t="shared" si="23"/>
        <v>7.0498000000000003</v>
      </c>
      <c r="AN81" t="s">
        <v>1725</v>
      </c>
      <c r="AO81">
        <v>345.99599999999998</v>
      </c>
      <c r="AP81">
        <v>8.9122199999999999E-2</v>
      </c>
      <c r="AQ81">
        <v>30.847899999999999</v>
      </c>
      <c r="AR81">
        <f t="shared" si="29"/>
        <v>8.9122199999999999E-2</v>
      </c>
      <c r="AS81" s="7">
        <f t="shared" si="30"/>
        <v>3.0847899999999998E-2</v>
      </c>
      <c r="AU81" s="1">
        <v>45112.726643518516</v>
      </c>
      <c r="AV81">
        <v>20</v>
      </c>
      <c r="AW81">
        <v>10.5</v>
      </c>
      <c r="AX81">
        <v>228.2</v>
      </c>
      <c r="AY81">
        <v>20.2</v>
      </c>
      <c r="AZ81">
        <v>349</v>
      </c>
      <c r="BA81">
        <f t="shared" si="33"/>
        <v>-0.99999999999999634</v>
      </c>
      <c r="BB81" s="5">
        <f t="shared" si="24"/>
        <v>7.1164169999999993</v>
      </c>
      <c r="BC81" s="6">
        <f t="shared" si="25"/>
        <v>7.0498000000000003</v>
      </c>
    </row>
    <row r="82" spans="4:55" x14ac:dyDescent="0.35">
      <c r="D82" t="s">
        <v>1028</v>
      </c>
      <c r="E82">
        <v>345.99700000000001</v>
      </c>
      <c r="F82">
        <v>8.9659699999999995E-2</v>
      </c>
      <c r="G82">
        <v>31.1008</v>
      </c>
      <c r="H82">
        <f t="shared" si="26"/>
        <v>8.9659699999999995E-2</v>
      </c>
      <c r="I82" s="7">
        <f t="shared" si="31"/>
        <v>3.1100799999999998E-2</v>
      </c>
      <c r="K82" s="1">
        <v>45112.701388888891</v>
      </c>
      <c r="L82">
        <v>20</v>
      </c>
      <c r="M82">
        <v>10.5</v>
      </c>
      <c r="N82">
        <v>227.4</v>
      </c>
      <c r="O82">
        <v>20.2</v>
      </c>
      <c r="P82">
        <v>348.8</v>
      </c>
      <c r="Q82" s="5">
        <f t="shared" si="20"/>
        <v>7.0914690000000009</v>
      </c>
      <c r="R82" s="6">
        <f t="shared" si="21"/>
        <v>7.0457600000000005</v>
      </c>
      <c r="U82" t="s">
        <v>109</v>
      </c>
      <c r="V82">
        <v>345.99599999999998</v>
      </c>
      <c r="W82">
        <v>9.0078400000000003E-2</v>
      </c>
      <c r="X82">
        <v>31.237100000000002</v>
      </c>
      <c r="Y82">
        <f t="shared" si="27"/>
        <v>9.0078400000000003E-2</v>
      </c>
      <c r="Z82" s="7">
        <f t="shared" si="28"/>
        <v>3.12371E-2</v>
      </c>
      <c r="AB82" s="1">
        <v>45112.710370370369</v>
      </c>
      <c r="AC82">
        <v>20</v>
      </c>
      <c r="AD82">
        <v>10.5</v>
      </c>
      <c r="AE82">
        <v>226.5</v>
      </c>
      <c r="AF82">
        <v>20.2</v>
      </c>
      <c r="AG82">
        <v>348.8</v>
      </c>
      <c r="AH82">
        <f t="shared" si="32"/>
        <v>-0.99999999999999634</v>
      </c>
      <c r="AI82" s="5">
        <f t="shared" si="22"/>
        <v>7.0634025000000005</v>
      </c>
      <c r="AJ82" s="17">
        <f t="shared" si="23"/>
        <v>7.0457600000000005</v>
      </c>
      <c r="AN82" t="s">
        <v>1726</v>
      </c>
      <c r="AO82">
        <v>345.99700000000001</v>
      </c>
      <c r="AP82">
        <v>8.9123499999999994E-2</v>
      </c>
      <c r="AQ82">
        <v>30.867699999999999</v>
      </c>
      <c r="AR82">
        <f t="shared" si="29"/>
        <v>8.9123499999999994E-2</v>
      </c>
      <c r="AS82" s="7">
        <f t="shared" si="30"/>
        <v>3.0867699999999998E-2</v>
      </c>
      <c r="AU82" s="1">
        <v>45112.726689814815</v>
      </c>
      <c r="AV82">
        <v>20</v>
      </c>
      <c r="AW82">
        <v>10.4</v>
      </c>
      <c r="AX82">
        <v>228.7</v>
      </c>
      <c r="AY82">
        <v>20.100000000000001</v>
      </c>
      <c r="AZ82">
        <v>348.8</v>
      </c>
      <c r="BA82">
        <f t="shared" si="33"/>
        <v>-0.50000000000000711</v>
      </c>
      <c r="BB82" s="5">
        <f t="shared" si="24"/>
        <v>7.0640856000000003</v>
      </c>
      <c r="BC82" s="6">
        <f t="shared" si="25"/>
        <v>7.0108800000000011</v>
      </c>
    </row>
    <row r="83" spans="4:55" x14ac:dyDescent="0.35">
      <c r="D83" t="s">
        <v>1029</v>
      </c>
      <c r="E83">
        <v>345.99700000000001</v>
      </c>
      <c r="F83">
        <v>8.9659699999999995E-2</v>
      </c>
      <c r="G83">
        <v>31.1008</v>
      </c>
      <c r="H83">
        <f t="shared" si="26"/>
        <v>8.9659699999999995E-2</v>
      </c>
      <c r="I83" s="7">
        <f t="shared" si="31"/>
        <v>3.1100799999999998E-2</v>
      </c>
      <c r="K83" s="1">
        <v>45112.701388888891</v>
      </c>
      <c r="L83">
        <v>20</v>
      </c>
      <c r="M83">
        <v>10.5</v>
      </c>
      <c r="N83">
        <v>227.5</v>
      </c>
      <c r="O83">
        <v>20.2</v>
      </c>
      <c r="P83">
        <v>348.6</v>
      </c>
      <c r="Q83" s="5">
        <f t="shared" si="20"/>
        <v>7.0945875000000003</v>
      </c>
      <c r="R83" s="6">
        <f t="shared" si="21"/>
        <v>7.0417200000000006</v>
      </c>
      <c r="U83" t="s">
        <v>110</v>
      </c>
      <c r="V83">
        <v>345.99599999999998</v>
      </c>
      <c r="W83">
        <v>9.0078400000000003E-2</v>
      </c>
      <c r="X83">
        <v>31.237100000000002</v>
      </c>
      <c r="Y83">
        <f t="shared" si="27"/>
        <v>9.0078400000000003E-2</v>
      </c>
      <c r="Z83" s="7">
        <f t="shared" si="28"/>
        <v>3.12371E-2</v>
      </c>
      <c r="AB83" s="1">
        <v>45112.710405092592</v>
      </c>
      <c r="AC83">
        <v>20</v>
      </c>
      <c r="AD83">
        <v>10.5</v>
      </c>
      <c r="AE83">
        <v>226.4</v>
      </c>
      <c r="AF83">
        <v>20.2</v>
      </c>
      <c r="AG83">
        <v>348.8</v>
      </c>
      <c r="AH83">
        <f t="shared" si="32"/>
        <v>-0.99999999999999634</v>
      </c>
      <c r="AI83" s="5">
        <f t="shared" si="22"/>
        <v>7.0602840000000011</v>
      </c>
      <c r="AJ83" s="17">
        <f t="shared" si="23"/>
        <v>7.0457600000000005</v>
      </c>
      <c r="AN83" t="s">
        <v>1727</v>
      </c>
      <c r="AO83">
        <v>345.99700000000001</v>
      </c>
      <c r="AP83">
        <v>8.9123499999999994E-2</v>
      </c>
      <c r="AQ83">
        <v>30.867699999999999</v>
      </c>
      <c r="AR83">
        <f t="shared" si="29"/>
        <v>8.9123499999999994E-2</v>
      </c>
      <c r="AS83" s="7">
        <f t="shared" si="30"/>
        <v>3.0867699999999998E-2</v>
      </c>
      <c r="AU83" s="1">
        <v>45112.726736111108</v>
      </c>
      <c r="AV83">
        <v>20</v>
      </c>
      <c r="AW83">
        <v>10.4</v>
      </c>
      <c r="AX83">
        <v>228.6</v>
      </c>
      <c r="AY83">
        <v>20.2</v>
      </c>
      <c r="AZ83">
        <v>349</v>
      </c>
      <c r="BA83">
        <f t="shared" si="33"/>
        <v>-0.99999999999999634</v>
      </c>
      <c r="BB83" s="5">
        <f t="shared" si="24"/>
        <v>7.060996799999999</v>
      </c>
      <c r="BC83" s="6">
        <f t="shared" si="25"/>
        <v>7.0498000000000003</v>
      </c>
    </row>
    <row r="84" spans="4:55" x14ac:dyDescent="0.35">
      <c r="D84" t="s">
        <v>1030</v>
      </c>
      <c r="E84">
        <v>345.99599999999998</v>
      </c>
      <c r="F84">
        <v>8.7124099999999996E-2</v>
      </c>
      <c r="G84">
        <v>30.155100000000001</v>
      </c>
      <c r="H84">
        <f t="shared" si="26"/>
        <v>8.7124099999999996E-2</v>
      </c>
      <c r="I84" s="7">
        <f t="shared" si="31"/>
        <v>3.0155100000000001E-2</v>
      </c>
      <c r="K84" s="1">
        <v>45112.701388888891</v>
      </c>
      <c r="L84">
        <v>20</v>
      </c>
      <c r="M84">
        <v>10.5</v>
      </c>
      <c r="N84">
        <v>227.5</v>
      </c>
      <c r="O84">
        <v>20.2</v>
      </c>
      <c r="P84">
        <v>348.8</v>
      </c>
      <c r="Q84" s="5">
        <f t="shared" si="20"/>
        <v>7.0945875000000003</v>
      </c>
      <c r="R84" s="6">
        <f t="shared" si="21"/>
        <v>7.0457600000000005</v>
      </c>
      <c r="U84" t="s">
        <v>111</v>
      </c>
      <c r="V84">
        <v>345.99599999999998</v>
      </c>
      <c r="W84">
        <v>8.8216900000000001E-2</v>
      </c>
      <c r="X84">
        <v>30.514099999999999</v>
      </c>
      <c r="Y84">
        <f t="shared" si="27"/>
        <v>8.8216900000000001E-2</v>
      </c>
      <c r="Z84" s="7">
        <f t="shared" si="28"/>
        <v>3.0514099999999999E-2</v>
      </c>
      <c r="AB84" s="1">
        <v>45112.710439814815</v>
      </c>
      <c r="AC84">
        <v>20</v>
      </c>
      <c r="AD84">
        <v>10.5</v>
      </c>
      <c r="AE84">
        <v>226.4</v>
      </c>
      <c r="AF84">
        <v>20.2</v>
      </c>
      <c r="AG84">
        <v>348.8</v>
      </c>
      <c r="AH84">
        <f t="shared" si="32"/>
        <v>-0.99999999999999634</v>
      </c>
      <c r="AI84" s="5">
        <f t="shared" si="22"/>
        <v>7.0602840000000011</v>
      </c>
      <c r="AJ84" s="17">
        <f t="shared" si="23"/>
        <v>7.0457600000000005</v>
      </c>
      <c r="AN84" t="s">
        <v>1728</v>
      </c>
      <c r="AO84">
        <v>345.99799999999999</v>
      </c>
      <c r="AP84">
        <v>8.9574399999999998E-2</v>
      </c>
      <c r="AQ84">
        <v>30.9693</v>
      </c>
      <c r="AR84">
        <f t="shared" si="29"/>
        <v>8.9574399999999998E-2</v>
      </c>
      <c r="AS84" s="7">
        <f t="shared" si="30"/>
        <v>3.0969300000000002E-2</v>
      </c>
      <c r="AU84" s="1">
        <v>45112.726782407408</v>
      </c>
      <c r="AV84">
        <v>20</v>
      </c>
      <c r="AW84">
        <v>10.4</v>
      </c>
      <c r="AX84">
        <v>228.7</v>
      </c>
      <c r="AY84">
        <v>20.2</v>
      </c>
      <c r="AZ84">
        <v>349.2</v>
      </c>
      <c r="BA84">
        <f t="shared" si="33"/>
        <v>-0.99999999999999634</v>
      </c>
      <c r="BB84" s="5">
        <f t="shared" si="24"/>
        <v>7.0640856000000003</v>
      </c>
      <c r="BC84" s="6">
        <f t="shared" si="25"/>
        <v>7.0538399999999992</v>
      </c>
    </row>
    <row r="85" spans="4:55" x14ac:dyDescent="0.35">
      <c r="D85" t="s">
        <v>1031</v>
      </c>
      <c r="E85">
        <v>345.99599999999998</v>
      </c>
      <c r="F85">
        <v>8.7124099999999996E-2</v>
      </c>
      <c r="G85">
        <v>30.155100000000001</v>
      </c>
      <c r="H85">
        <f t="shared" si="26"/>
        <v>8.7124099999999996E-2</v>
      </c>
      <c r="I85" s="7">
        <f t="shared" si="31"/>
        <v>3.0155100000000001E-2</v>
      </c>
      <c r="K85" s="1">
        <v>45112.701388888891</v>
      </c>
      <c r="L85">
        <v>20</v>
      </c>
      <c r="M85">
        <v>10.5</v>
      </c>
      <c r="N85">
        <v>227.2</v>
      </c>
      <c r="O85">
        <v>20.2</v>
      </c>
      <c r="P85">
        <v>348.6</v>
      </c>
      <c r="Q85" s="5">
        <f t="shared" si="20"/>
        <v>7.0852319999999986</v>
      </c>
      <c r="R85" s="6">
        <f t="shared" si="21"/>
        <v>7.0417200000000006</v>
      </c>
      <c r="U85" t="s">
        <v>112</v>
      </c>
      <c r="V85">
        <v>345.99599999999998</v>
      </c>
      <c r="W85">
        <v>8.8216900000000001E-2</v>
      </c>
      <c r="X85">
        <v>30.514099999999999</v>
      </c>
      <c r="Y85">
        <f t="shared" si="27"/>
        <v>8.8216900000000001E-2</v>
      </c>
      <c r="Z85" s="7">
        <f t="shared" si="28"/>
        <v>3.0514099999999999E-2</v>
      </c>
      <c r="AB85" s="1">
        <v>45112.710474537038</v>
      </c>
      <c r="AC85">
        <v>20</v>
      </c>
      <c r="AD85">
        <v>10.5</v>
      </c>
      <c r="AE85">
        <v>226.3</v>
      </c>
      <c r="AF85">
        <v>20.2</v>
      </c>
      <c r="AG85">
        <v>348.8</v>
      </c>
      <c r="AH85">
        <f t="shared" si="32"/>
        <v>-0.99999999999999634</v>
      </c>
      <c r="AI85" s="5">
        <f t="shared" si="22"/>
        <v>7.0571655</v>
      </c>
      <c r="AJ85" s="17">
        <f t="shared" si="23"/>
        <v>7.0457600000000005</v>
      </c>
      <c r="AN85" t="s">
        <v>1729</v>
      </c>
      <c r="AO85">
        <v>345.99799999999999</v>
      </c>
      <c r="AP85">
        <v>8.9574399999999998E-2</v>
      </c>
      <c r="AQ85">
        <v>30.9693</v>
      </c>
      <c r="AR85">
        <f t="shared" si="29"/>
        <v>8.9574399999999998E-2</v>
      </c>
      <c r="AS85" s="7">
        <f t="shared" si="30"/>
        <v>3.0969300000000002E-2</v>
      </c>
      <c r="AU85" s="1">
        <v>45112.7268287037</v>
      </c>
      <c r="AV85">
        <v>20</v>
      </c>
      <c r="AW85">
        <v>10.4</v>
      </c>
      <c r="AX85">
        <v>228.8</v>
      </c>
      <c r="AY85">
        <v>20.2</v>
      </c>
      <c r="AZ85">
        <v>349</v>
      </c>
      <c r="BA85">
        <f t="shared" si="33"/>
        <v>-0.99999999999999634</v>
      </c>
      <c r="BB85" s="5">
        <f t="shared" si="24"/>
        <v>7.0671743999999999</v>
      </c>
      <c r="BC85" s="6">
        <f t="shared" si="25"/>
        <v>7.0498000000000003</v>
      </c>
    </row>
    <row r="86" spans="4:55" x14ac:dyDescent="0.35">
      <c r="D86" t="s">
        <v>1032</v>
      </c>
      <c r="E86">
        <v>345.99700000000001</v>
      </c>
      <c r="F86">
        <v>8.89871E-2</v>
      </c>
      <c r="G86">
        <v>30.8246</v>
      </c>
      <c r="H86">
        <f t="shared" si="26"/>
        <v>8.89871E-2</v>
      </c>
      <c r="I86" s="7">
        <f t="shared" si="31"/>
        <v>3.0824600000000001E-2</v>
      </c>
      <c r="K86" s="1">
        <v>45112.701388888891</v>
      </c>
      <c r="L86">
        <v>20</v>
      </c>
      <c r="M86">
        <v>10.5</v>
      </c>
      <c r="N86">
        <v>227.5</v>
      </c>
      <c r="O86">
        <v>20.2</v>
      </c>
      <c r="P86">
        <v>348.6</v>
      </c>
      <c r="Q86" s="5">
        <f t="shared" si="20"/>
        <v>7.0945875000000003</v>
      </c>
      <c r="R86" s="6">
        <f t="shared" si="21"/>
        <v>7.0417200000000006</v>
      </c>
      <c r="U86" t="s">
        <v>113</v>
      </c>
      <c r="V86">
        <v>345.99799999999999</v>
      </c>
      <c r="W86">
        <v>9.0127200000000005E-2</v>
      </c>
      <c r="X86">
        <v>30.942900000000002</v>
      </c>
      <c r="Y86">
        <f t="shared" si="27"/>
        <v>9.0127200000000005E-2</v>
      </c>
      <c r="Z86" s="7">
        <f t="shared" si="28"/>
        <v>3.0942900000000002E-2</v>
      </c>
      <c r="AB86" s="1">
        <v>45112.710520833331</v>
      </c>
      <c r="AC86">
        <v>20</v>
      </c>
      <c r="AD86">
        <v>10.5</v>
      </c>
      <c r="AE86">
        <v>226.1</v>
      </c>
      <c r="AF86">
        <v>20.2</v>
      </c>
      <c r="AG86">
        <v>348.8</v>
      </c>
      <c r="AH86">
        <f t="shared" si="32"/>
        <v>-0.99999999999999634</v>
      </c>
      <c r="AI86" s="5">
        <f t="shared" si="22"/>
        <v>7.0509285000000004</v>
      </c>
      <c r="AJ86" s="17">
        <f t="shared" si="23"/>
        <v>7.0457600000000005</v>
      </c>
      <c r="AN86" t="s">
        <v>1730</v>
      </c>
      <c r="AO86">
        <v>345.99599999999998</v>
      </c>
      <c r="AP86">
        <v>8.7970900000000005E-2</v>
      </c>
      <c r="AQ86">
        <v>30.480399999999999</v>
      </c>
      <c r="AR86">
        <f t="shared" si="29"/>
        <v>8.7970900000000005E-2</v>
      </c>
      <c r="AS86" s="7">
        <f t="shared" si="30"/>
        <v>3.0480399999999998E-2</v>
      </c>
      <c r="AU86" s="1">
        <v>45112.726875</v>
      </c>
      <c r="AV86">
        <v>20</v>
      </c>
      <c r="AW86">
        <v>10.4</v>
      </c>
      <c r="AX86">
        <v>228.7</v>
      </c>
      <c r="AY86">
        <v>20.2</v>
      </c>
      <c r="AZ86">
        <v>349</v>
      </c>
      <c r="BA86">
        <f t="shared" si="33"/>
        <v>-0.99999999999999634</v>
      </c>
      <c r="BB86" s="5">
        <f t="shared" si="24"/>
        <v>7.0640856000000003</v>
      </c>
      <c r="BC86" s="6">
        <f t="shared" si="25"/>
        <v>7.0498000000000003</v>
      </c>
    </row>
    <row r="87" spans="4:55" x14ac:dyDescent="0.35">
      <c r="D87" t="s">
        <v>1033</v>
      </c>
      <c r="E87">
        <v>345.99700000000001</v>
      </c>
      <c r="F87">
        <v>8.89871E-2</v>
      </c>
      <c r="G87">
        <v>30.8246</v>
      </c>
      <c r="H87">
        <f t="shared" si="26"/>
        <v>8.89871E-2</v>
      </c>
      <c r="I87" s="7">
        <f t="shared" si="31"/>
        <v>3.0824600000000001E-2</v>
      </c>
      <c r="K87" s="1">
        <v>45112.701388888891</v>
      </c>
      <c r="L87">
        <v>20</v>
      </c>
      <c r="M87">
        <v>10.5</v>
      </c>
      <c r="N87">
        <v>227.9</v>
      </c>
      <c r="O87">
        <v>20.2</v>
      </c>
      <c r="P87">
        <v>348.6</v>
      </c>
      <c r="Q87" s="5">
        <f t="shared" si="20"/>
        <v>7.1070614999999995</v>
      </c>
      <c r="R87" s="6">
        <f t="shared" si="21"/>
        <v>7.0417200000000006</v>
      </c>
      <c r="U87" t="s">
        <v>114</v>
      </c>
      <c r="V87">
        <v>345.99799999999999</v>
      </c>
      <c r="W87">
        <v>9.0127200000000005E-2</v>
      </c>
      <c r="X87">
        <v>30.942900000000002</v>
      </c>
      <c r="Y87">
        <f t="shared" si="27"/>
        <v>9.0127200000000005E-2</v>
      </c>
      <c r="Z87" s="7">
        <f t="shared" si="28"/>
        <v>3.0942900000000002E-2</v>
      </c>
      <c r="AB87" s="1">
        <v>45112.710555555554</v>
      </c>
      <c r="AC87">
        <v>20</v>
      </c>
      <c r="AD87">
        <v>10.6</v>
      </c>
      <c r="AE87">
        <v>225.8</v>
      </c>
      <c r="AF87">
        <v>20.2</v>
      </c>
      <c r="AG87">
        <v>348.8</v>
      </c>
      <c r="AH87">
        <f t="shared" si="32"/>
        <v>-0.99999999999999634</v>
      </c>
      <c r="AI87" s="5">
        <f t="shared" si="22"/>
        <v>7.1086355999999995</v>
      </c>
      <c r="AJ87" s="17">
        <f t="shared" si="23"/>
        <v>7.0457600000000005</v>
      </c>
      <c r="AN87" t="s">
        <v>1731</v>
      </c>
      <c r="AO87">
        <v>345.99599999999998</v>
      </c>
      <c r="AP87">
        <v>8.7970900000000005E-2</v>
      </c>
      <c r="AQ87">
        <v>30.480399999999999</v>
      </c>
      <c r="AR87">
        <f t="shared" si="29"/>
        <v>8.7970900000000005E-2</v>
      </c>
      <c r="AS87" s="7">
        <f t="shared" si="30"/>
        <v>3.0480399999999998E-2</v>
      </c>
      <c r="AU87" s="1">
        <v>45112.726921296293</v>
      </c>
      <c r="AV87">
        <v>20</v>
      </c>
      <c r="AW87">
        <v>10.4</v>
      </c>
      <c r="AX87">
        <v>228.7</v>
      </c>
      <c r="AY87">
        <v>20.2</v>
      </c>
      <c r="AZ87">
        <v>349</v>
      </c>
      <c r="BA87">
        <f t="shared" si="33"/>
        <v>-0.99999999999999634</v>
      </c>
      <c r="BB87" s="5">
        <f t="shared" si="24"/>
        <v>7.0640856000000003</v>
      </c>
      <c r="BC87" s="6">
        <f t="shared" si="25"/>
        <v>7.0498000000000003</v>
      </c>
    </row>
    <row r="88" spans="4:55" x14ac:dyDescent="0.35">
      <c r="D88" t="s">
        <v>1034</v>
      </c>
      <c r="E88">
        <v>345.99599999999998</v>
      </c>
      <c r="F88">
        <v>8.8196499999999997E-2</v>
      </c>
      <c r="G88">
        <v>30.499199999999998</v>
      </c>
      <c r="H88">
        <f t="shared" si="26"/>
        <v>8.8196499999999997E-2</v>
      </c>
      <c r="I88" s="7">
        <f t="shared" si="31"/>
        <v>3.0499199999999997E-2</v>
      </c>
      <c r="K88" s="1">
        <v>45112.701388888891</v>
      </c>
      <c r="L88">
        <v>20</v>
      </c>
      <c r="M88">
        <v>10.5</v>
      </c>
      <c r="N88">
        <v>228</v>
      </c>
      <c r="O88">
        <v>20.2</v>
      </c>
      <c r="P88">
        <v>348.8</v>
      </c>
      <c r="Q88" s="5">
        <f t="shared" si="20"/>
        <v>7.1101800000000006</v>
      </c>
      <c r="R88" s="6">
        <f t="shared" si="21"/>
        <v>7.0457600000000005</v>
      </c>
      <c r="U88" t="s">
        <v>115</v>
      </c>
      <c r="V88">
        <v>345.99599999999998</v>
      </c>
      <c r="W88">
        <v>8.9788999999999994E-2</v>
      </c>
      <c r="X88">
        <v>30.983899999999998</v>
      </c>
      <c r="Y88">
        <f t="shared" si="27"/>
        <v>8.9788999999999994E-2</v>
      </c>
      <c r="Z88" s="7">
        <f t="shared" si="28"/>
        <v>3.0983899999999998E-2</v>
      </c>
      <c r="AB88" s="1">
        <v>45112.710590277777</v>
      </c>
      <c r="AC88">
        <v>20</v>
      </c>
      <c r="AD88">
        <v>10.6</v>
      </c>
      <c r="AE88">
        <v>226</v>
      </c>
      <c r="AF88">
        <v>20.100000000000001</v>
      </c>
      <c r="AG88">
        <v>348.8</v>
      </c>
      <c r="AH88">
        <f t="shared" si="32"/>
        <v>-0.50000000000000711</v>
      </c>
      <c r="AI88" s="5">
        <f t="shared" si="22"/>
        <v>7.1149319999999987</v>
      </c>
      <c r="AJ88" s="17">
        <f t="shared" si="23"/>
        <v>7.0108800000000011</v>
      </c>
      <c r="AN88" t="s">
        <v>1732</v>
      </c>
      <c r="AO88">
        <v>345.99700000000001</v>
      </c>
      <c r="AP88">
        <v>8.9576900000000001E-2</v>
      </c>
      <c r="AQ88">
        <v>31.052299999999999</v>
      </c>
      <c r="AR88">
        <f t="shared" si="29"/>
        <v>8.9576900000000001E-2</v>
      </c>
      <c r="AS88" s="7">
        <f t="shared" si="30"/>
        <v>3.1052299999999998E-2</v>
      </c>
      <c r="AU88" s="1">
        <v>45112.726967592593</v>
      </c>
      <c r="AV88">
        <v>20</v>
      </c>
      <c r="AW88">
        <v>10.4</v>
      </c>
      <c r="AX88">
        <v>228.6</v>
      </c>
      <c r="AY88">
        <v>20.2</v>
      </c>
      <c r="AZ88">
        <v>349.2</v>
      </c>
      <c r="BA88">
        <f t="shared" si="33"/>
        <v>-0.99999999999999634</v>
      </c>
      <c r="BB88" s="5">
        <f t="shared" si="24"/>
        <v>7.060996799999999</v>
      </c>
      <c r="BC88" s="6">
        <f t="shared" si="25"/>
        <v>7.0538399999999992</v>
      </c>
    </row>
    <row r="89" spans="4:55" x14ac:dyDescent="0.35">
      <c r="D89" t="s">
        <v>1035</v>
      </c>
      <c r="E89">
        <v>345.99599999999998</v>
      </c>
      <c r="F89">
        <v>8.8196499999999997E-2</v>
      </c>
      <c r="G89">
        <v>30.499199999999998</v>
      </c>
      <c r="H89">
        <f t="shared" si="26"/>
        <v>8.8196499999999997E-2</v>
      </c>
      <c r="I89" s="7">
        <f t="shared" si="31"/>
        <v>3.0499199999999997E-2</v>
      </c>
      <c r="K89" s="1">
        <v>45112.701388888891</v>
      </c>
      <c r="L89">
        <v>20</v>
      </c>
      <c r="M89">
        <v>10.4</v>
      </c>
      <c r="N89">
        <v>228.1</v>
      </c>
      <c r="O89">
        <v>20.100000000000001</v>
      </c>
      <c r="P89">
        <v>348.6</v>
      </c>
      <c r="Q89" s="5">
        <f t="shared" si="20"/>
        <v>7.0455528000000003</v>
      </c>
      <c r="R89" s="6">
        <f t="shared" si="21"/>
        <v>7.0068600000000005</v>
      </c>
      <c r="U89" t="s">
        <v>116</v>
      </c>
      <c r="V89">
        <v>345.99599999999998</v>
      </c>
      <c r="W89">
        <v>8.9788999999999994E-2</v>
      </c>
      <c r="X89">
        <v>30.983899999999998</v>
      </c>
      <c r="Y89">
        <f t="shared" si="27"/>
        <v>8.9788999999999994E-2</v>
      </c>
      <c r="Z89" s="7">
        <f t="shared" si="28"/>
        <v>3.0983899999999998E-2</v>
      </c>
      <c r="AB89" s="1">
        <v>45112.710636574076</v>
      </c>
      <c r="AC89">
        <v>20</v>
      </c>
      <c r="AD89">
        <v>10.6</v>
      </c>
      <c r="AE89">
        <v>225.9</v>
      </c>
      <c r="AF89">
        <v>20.2</v>
      </c>
      <c r="AG89">
        <v>349</v>
      </c>
      <c r="AH89">
        <f t="shared" si="32"/>
        <v>-0.99999999999999634</v>
      </c>
      <c r="AI89" s="5">
        <f t="shared" si="22"/>
        <v>7.1117837999999995</v>
      </c>
      <c r="AJ89" s="17">
        <f t="shared" si="23"/>
        <v>7.0498000000000003</v>
      </c>
      <c r="AN89" t="s">
        <v>1733</v>
      </c>
      <c r="AO89">
        <v>345.99700000000001</v>
      </c>
      <c r="AP89">
        <v>8.9576900000000001E-2</v>
      </c>
      <c r="AQ89">
        <v>31.052299999999999</v>
      </c>
      <c r="AR89">
        <f t="shared" si="29"/>
        <v>8.9576900000000001E-2</v>
      </c>
      <c r="AS89" s="7">
        <f t="shared" si="30"/>
        <v>3.1052299999999998E-2</v>
      </c>
      <c r="AU89" s="1">
        <v>45112.727013888885</v>
      </c>
      <c r="AV89">
        <v>20</v>
      </c>
      <c r="AW89">
        <v>10.4</v>
      </c>
      <c r="AX89">
        <v>228.8</v>
      </c>
      <c r="AY89">
        <v>20.100000000000001</v>
      </c>
      <c r="AZ89">
        <v>349.2</v>
      </c>
      <c r="BA89">
        <f t="shared" si="33"/>
        <v>-0.50000000000000711</v>
      </c>
      <c r="BB89" s="5">
        <f t="shared" si="24"/>
        <v>7.0671743999999999</v>
      </c>
      <c r="BC89" s="6">
        <f t="shared" si="25"/>
        <v>7.0189200000000005</v>
      </c>
    </row>
    <row r="90" spans="4:55" x14ac:dyDescent="0.35">
      <c r="D90" t="s">
        <v>1036</v>
      </c>
      <c r="E90">
        <v>345.99599999999998</v>
      </c>
      <c r="F90">
        <v>-19.902100000000001</v>
      </c>
      <c r="G90">
        <v>-6895.29</v>
      </c>
      <c r="H90">
        <f t="shared" si="26"/>
        <v>19.902100000000001</v>
      </c>
      <c r="I90" s="7">
        <f t="shared" si="31"/>
        <v>6.8952900000000001</v>
      </c>
      <c r="K90" s="1">
        <v>45112.701388888891</v>
      </c>
      <c r="L90">
        <v>20</v>
      </c>
      <c r="M90">
        <v>10.4</v>
      </c>
      <c r="N90">
        <v>228</v>
      </c>
      <c r="O90">
        <v>20.2</v>
      </c>
      <c r="P90">
        <v>348.6</v>
      </c>
      <c r="Q90" s="5">
        <f t="shared" si="20"/>
        <v>7.0424640000000007</v>
      </c>
      <c r="R90" s="6">
        <f t="shared" si="21"/>
        <v>7.0417200000000006</v>
      </c>
      <c r="U90" t="s">
        <v>117</v>
      </c>
      <c r="V90">
        <v>345.99700000000001</v>
      </c>
      <c r="W90">
        <v>8.8776800000000003E-2</v>
      </c>
      <c r="X90">
        <v>30.727900000000002</v>
      </c>
      <c r="Y90">
        <f t="shared" si="27"/>
        <v>8.8776800000000003E-2</v>
      </c>
      <c r="Z90" s="7">
        <f t="shared" si="28"/>
        <v>3.0727900000000002E-2</v>
      </c>
      <c r="AB90" s="1">
        <v>45112.7106712963</v>
      </c>
      <c r="AC90">
        <v>20</v>
      </c>
      <c r="AD90">
        <v>10.6</v>
      </c>
      <c r="AE90">
        <v>225.9</v>
      </c>
      <c r="AF90">
        <v>20.2</v>
      </c>
      <c r="AG90">
        <v>348.8</v>
      </c>
      <c r="AH90">
        <f t="shared" si="32"/>
        <v>-0.99999999999999634</v>
      </c>
      <c r="AI90" s="5">
        <f t="shared" si="22"/>
        <v>7.1117837999999995</v>
      </c>
      <c r="AJ90" s="17">
        <f t="shared" si="23"/>
        <v>7.0457600000000005</v>
      </c>
      <c r="AN90" t="s">
        <v>1734</v>
      </c>
      <c r="AO90">
        <v>345.99599999999998</v>
      </c>
      <c r="AP90">
        <v>8.9364899999999997E-2</v>
      </c>
      <c r="AQ90">
        <v>30.9053</v>
      </c>
      <c r="AR90">
        <f t="shared" si="29"/>
        <v>8.9364899999999997E-2</v>
      </c>
      <c r="AS90" s="7">
        <f t="shared" si="30"/>
        <v>3.09053E-2</v>
      </c>
      <c r="AU90" s="1">
        <v>45112.727060185185</v>
      </c>
      <c r="AV90">
        <v>20</v>
      </c>
      <c r="AW90">
        <v>10.4</v>
      </c>
      <c r="AX90">
        <v>228.9</v>
      </c>
      <c r="AY90">
        <v>20.2</v>
      </c>
      <c r="AZ90">
        <v>349</v>
      </c>
      <c r="BA90">
        <f t="shared" si="33"/>
        <v>-0.99999999999999634</v>
      </c>
      <c r="BB90" s="5">
        <f t="shared" si="24"/>
        <v>7.0702631999999994</v>
      </c>
      <c r="BC90" s="6">
        <f t="shared" si="25"/>
        <v>7.0498000000000003</v>
      </c>
    </row>
    <row r="91" spans="4:55" x14ac:dyDescent="0.35">
      <c r="D91" t="s">
        <v>1037</v>
      </c>
      <c r="E91">
        <v>345.99599999999998</v>
      </c>
      <c r="F91">
        <v>-19.902100000000001</v>
      </c>
      <c r="G91">
        <v>-6895.29</v>
      </c>
      <c r="H91">
        <f t="shared" si="26"/>
        <v>19.902100000000001</v>
      </c>
      <c r="I91" s="7">
        <f t="shared" si="31"/>
        <v>6.8952900000000001</v>
      </c>
      <c r="K91" s="1">
        <v>45112.70208333333</v>
      </c>
      <c r="L91">
        <v>0</v>
      </c>
      <c r="M91">
        <v>10.4</v>
      </c>
      <c r="N91">
        <v>228</v>
      </c>
      <c r="O91">
        <v>20.2</v>
      </c>
      <c r="P91">
        <v>348.6</v>
      </c>
      <c r="Q91" s="5">
        <f t="shared" si="20"/>
        <v>7.0424640000000007</v>
      </c>
      <c r="R91" s="6">
        <f t="shared" si="21"/>
        <v>7.0417200000000006</v>
      </c>
      <c r="U91" t="s">
        <v>118</v>
      </c>
      <c r="V91">
        <v>345.99700000000001</v>
      </c>
      <c r="W91">
        <v>8.8776800000000003E-2</v>
      </c>
      <c r="X91">
        <v>30.727900000000002</v>
      </c>
      <c r="Y91">
        <f t="shared" si="27"/>
        <v>8.8776800000000003E-2</v>
      </c>
      <c r="Z91" s="7">
        <f t="shared" si="28"/>
        <v>3.0727900000000002E-2</v>
      </c>
      <c r="AB91" s="1">
        <v>45112.710706018515</v>
      </c>
      <c r="AC91">
        <v>20</v>
      </c>
      <c r="AD91">
        <v>10.6</v>
      </c>
      <c r="AE91">
        <v>225.9</v>
      </c>
      <c r="AF91">
        <v>20.2</v>
      </c>
      <c r="AG91">
        <v>348.8</v>
      </c>
      <c r="AH91">
        <f t="shared" si="32"/>
        <v>-0.99999999999999634</v>
      </c>
      <c r="AI91" s="5">
        <f t="shared" si="22"/>
        <v>7.1117837999999995</v>
      </c>
      <c r="AJ91" s="17">
        <f t="shared" si="23"/>
        <v>7.0457600000000005</v>
      </c>
      <c r="AN91" t="s">
        <v>1735</v>
      </c>
      <c r="AO91">
        <v>345.99599999999998</v>
      </c>
      <c r="AP91">
        <v>8.9364899999999997E-2</v>
      </c>
      <c r="AQ91">
        <v>30.9053</v>
      </c>
      <c r="AR91">
        <f t="shared" si="29"/>
        <v>8.9364899999999997E-2</v>
      </c>
      <c r="AS91" s="7">
        <f t="shared" si="30"/>
        <v>3.09053E-2</v>
      </c>
      <c r="AU91" s="1">
        <v>45112.727106481485</v>
      </c>
      <c r="AV91">
        <v>20</v>
      </c>
      <c r="AW91">
        <v>10.4</v>
      </c>
      <c r="AX91">
        <v>228.8</v>
      </c>
      <c r="AY91">
        <v>20.2</v>
      </c>
      <c r="AZ91">
        <v>349.2</v>
      </c>
      <c r="BA91">
        <f t="shared" si="33"/>
        <v>-0.99999999999999634</v>
      </c>
      <c r="BB91" s="5">
        <f t="shared" si="24"/>
        <v>7.0671743999999999</v>
      </c>
      <c r="BC91" s="6">
        <f t="shared" si="25"/>
        <v>7.0538399999999992</v>
      </c>
    </row>
    <row r="92" spans="4:55" x14ac:dyDescent="0.35">
      <c r="D92" t="s">
        <v>1038</v>
      </c>
      <c r="E92">
        <v>346.00099999999998</v>
      </c>
      <c r="F92">
        <v>-19.978999999999999</v>
      </c>
      <c r="G92">
        <v>-6912.51</v>
      </c>
      <c r="H92">
        <f t="shared" si="26"/>
        <v>19.978999999999999</v>
      </c>
      <c r="I92" s="7">
        <f t="shared" si="31"/>
        <v>6.9125100000000002</v>
      </c>
      <c r="K92" s="1">
        <v>45112.70208333333</v>
      </c>
      <c r="L92">
        <v>0</v>
      </c>
      <c r="M92">
        <v>0.4</v>
      </c>
      <c r="N92">
        <v>229.7</v>
      </c>
      <c r="O92">
        <v>0.1</v>
      </c>
      <c r="P92">
        <v>347.7</v>
      </c>
      <c r="Q92" s="5">
        <f t="shared" si="20"/>
        <v>0.2728836</v>
      </c>
      <c r="R92" s="6">
        <f t="shared" si="21"/>
        <v>3.4770000000000002E-2</v>
      </c>
      <c r="U92" t="s">
        <v>119</v>
      </c>
      <c r="V92">
        <v>345.995</v>
      </c>
      <c r="W92">
        <v>9.0143399999999999E-2</v>
      </c>
      <c r="X92">
        <v>31.211300000000001</v>
      </c>
      <c r="Y92">
        <f t="shared" si="27"/>
        <v>9.0143399999999999E-2</v>
      </c>
      <c r="Z92" s="7">
        <f t="shared" si="28"/>
        <v>3.1211300000000001E-2</v>
      </c>
      <c r="AB92" s="1">
        <v>45112.710740740738</v>
      </c>
      <c r="AC92">
        <v>20</v>
      </c>
      <c r="AD92">
        <v>10.6</v>
      </c>
      <c r="AE92">
        <v>225.8</v>
      </c>
      <c r="AF92">
        <v>20.100000000000001</v>
      </c>
      <c r="AG92">
        <v>348.8</v>
      </c>
      <c r="AH92">
        <f t="shared" si="32"/>
        <v>-0.50000000000000711</v>
      </c>
      <c r="AI92" s="5">
        <f t="shared" si="22"/>
        <v>7.1086355999999995</v>
      </c>
      <c r="AJ92" s="17">
        <f t="shared" si="23"/>
        <v>7.0108800000000011</v>
      </c>
      <c r="AN92" t="s">
        <v>1736</v>
      </c>
      <c r="AO92">
        <v>345.99700000000001</v>
      </c>
      <c r="AP92">
        <v>8.8713600000000004E-2</v>
      </c>
      <c r="AQ92">
        <v>30.7408</v>
      </c>
      <c r="AR92">
        <f t="shared" si="29"/>
        <v>8.8713600000000004E-2</v>
      </c>
      <c r="AS92" s="7">
        <f t="shared" si="30"/>
        <v>3.0740799999999999E-2</v>
      </c>
      <c r="AU92" s="1">
        <v>45112.727152777778</v>
      </c>
      <c r="AV92">
        <v>20</v>
      </c>
      <c r="AW92">
        <v>10.4</v>
      </c>
      <c r="AX92">
        <v>228.8</v>
      </c>
      <c r="AY92">
        <v>20.2</v>
      </c>
      <c r="AZ92">
        <v>349</v>
      </c>
      <c r="BA92">
        <f t="shared" si="33"/>
        <v>-0.99999999999999634</v>
      </c>
      <c r="BB92" s="5">
        <f t="shared" si="24"/>
        <v>7.0671743999999999</v>
      </c>
      <c r="BC92" s="6">
        <f t="shared" si="25"/>
        <v>7.0498000000000003</v>
      </c>
    </row>
    <row r="93" spans="4:55" x14ac:dyDescent="0.35">
      <c r="D93" t="s">
        <v>1039</v>
      </c>
      <c r="E93">
        <v>346.00099999999998</v>
      </c>
      <c r="F93">
        <v>-19.978999999999999</v>
      </c>
      <c r="G93">
        <v>-6912.51</v>
      </c>
      <c r="H93">
        <f t="shared" si="26"/>
        <v>19.978999999999999</v>
      </c>
      <c r="I93" s="7">
        <f t="shared" si="31"/>
        <v>6.9125100000000002</v>
      </c>
      <c r="K93" s="1">
        <v>45112.70208333333</v>
      </c>
      <c r="L93">
        <v>0</v>
      </c>
      <c r="M93">
        <v>0.3</v>
      </c>
      <c r="N93">
        <v>229.6</v>
      </c>
      <c r="O93">
        <v>0.1</v>
      </c>
      <c r="P93">
        <v>347.7</v>
      </c>
      <c r="Q93" s="5">
        <f t="shared" si="20"/>
        <v>0.20457359999999999</v>
      </c>
      <c r="R93" s="6">
        <f t="shared" si="21"/>
        <v>3.4770000000000002E-2</v>
      </c>
      <c r="U93" t="s">
        <v>120</v>
      </c>
      <c r="V93">
        <v>345.995</v>
      </c>
      <c r="W93">
        <v>9.0143399999999999E-2</v>
      </c>
      <c r="X93">
        <v>31.211300000000001</v>
      </c>
      <c r="Y93">
        <f t="shared" si="27"/>
        <v>9.0143399999999999E-2</v>
      </c>
      <c r="Z93" s="7">
        <f t="shared" si="28"/>
        <v>3.1211300000000001E-2</v>
      </c>
      <c r="AB93" s="1">
        <v>45112.710775462961</v>
      </c>
      <c r="AC93">
        <v>20</v>
      </c>
      <c r="AD93">
        <v>10.6</v>
      </c>
      <c r="AE93">
        <v>225.7</v>
      </c>
      <c r="AF93">
        <v>20.2</v>
      </c>
      <c r="AG93">
        <v>348.8</v>
      </c>
      <c r="AH93">
        <f t="shared" si="32"/>
        <v>-0.99999999999999634</v>
      </c>
      <c r="AI93" s="5">
        <f t="shared" si="22"/>
        <v>7.1054873999999995</v>
      </c>
      <c r="AJ93" s="17">
        <f t="shared" si="23"/>
        <v>7.0457600000000005</v>
      </c>
      <c r="AN93" t="s">
        <v>1737</v>
      </c>
      <c r="AO93">
        <v>345.99700000000001</v>
      </c>
      <c r="AP93">
        <v>8.8713600000000004E-2</v>
      </c>
      <c r="AQ93">
        <v>30.7408</v>
      </c>
      <c r="AR93">
        <f t="shared" si="29"/>
        <v>8.8713600000000004E-2</v>
      </c>
      <c r="AS93" s="7">
        <f t="shared" si="30"/>
        <v>3.0740799999999999E-2</v>
      </c>
      <c r="AU93" s="1">
        <v>45112.727199074077</v>
      </c>
      <c r="AV93">
        <v>20</v>
      </c>
      <c r="AW93">
        <v>10.4</v>
      </c>
      <c r="AX93">
        <v>228.9</v>
      </c>
      <c r="AY93">
        <v>20.2</v>
      </c>
      <c r="AZ93">
        <v>349.2</v>
      </c>
      <c r="BA93">
        <f t="shared" si="33"/>
        <v>-0.99999999999999634</v>
      </c>
      <c r="BB93" s="5">
        <f t="shared" si="24"/>
        <v>7.0702631999999994</v>
      </c>
      <c r="BC93" s="6">
        <f t="shared" si="25"/>
        <v>7.0538399999999992</v>
      </c>
    </row>
    <row r="94" spans="4:55" x14ac:dyDescent="0.35">
      <c r="D94" t="s">
        <v>1040</v>
      </c>
      <c r="E94">
        <v>346.00599999999997</v>
      </c>
      <c r="F94">
        <v>-19.980899999999998</v>
      </c>
      <c r="G94">
        <v>-6913.21</v>
      </c>
      <c r="H94">
        <f t="shared" si="26"/>
        <v>19.980899999999998</v>
      </c>
      <c r="I94" s="7">
        <f t="shared" si="31"/>
        <v>6.9132100000000003</v>
      </c>
      <c r="K94" s="1">
        <v>45112.70208333333</v>
      </c>
      <c r="L94">
        <v>0</v>
      </c>
      <c r="M94">
        <v>0.3</v>
      </c>
      <c r="N94">
        <v>229.7</v>
      </c>
      <c r="O94">
        <v>0.1</v>
      </c>
      <c r="P94">
        <v>347.5</v>
      </c>
      <c r="Q94" s="5">
        <f t="shared" si="20"/>
        <v>0.2046627</v>
      </c>
      <c r="R94" s="6">
        <f t="shared" si="21"/>
        <v>3.4750000000000003E-2</v>
      </c>
      <c r="U94" t="s">
        <v>121</v>
      </c>
      <c r="V94">
        <v>345.99599999999998</v>
      </c>
      <c r="W94">
        <v>9.0071100000000001E-2</v>
      </c>
      <c r="X94">
        <v>31.1556</v>
      </c>
      <c r="Y94">
        <f t="shared" si="27"/>
        <v>9.0071100000000001E-2</v>
      </c>
      <c r="Z94" s="7">
        <f t="shared" si="28"/>
        <v>3.1155599999999999E-2</v>
      </c>
      <c r="AB94" s="1">
        <v>45112.710810185185</v>
      </c>
      <c r="AC94">
        <v>20</v>
      </c>
      <c r="AD94">
        <v>10.6</v>
      </c>
      <c r="AE94">
        <v>226</v>
      </c>
      <c r="AF94">
        <v>20.2</v>
      </c>
      <c r="AG94">
        <v>349</v>
      </c>
      <c r="AH94">
        <f t="shared" si="32"/>
        <v>-0.99999999999999634</v>
      </c>
      <c r="AI94" s="5">
        <f t="shared" si="22"/>
        <v>7.1149319999999987</v>
      </c>
      <c r="AJ94" s="17">
        <f t="shared" si="23"/>
        <v>7.0498000000000003</v>
      </c>
      <c r="AN94" t="s">
        <v>1738</v>
      </c>
      <c r="AO94">
        <v>345.99599999999998</v>
      </c>
      <c r="AP94">
        <v>8.9796399999999998E-2</v>
      </c>
      <c r="AQ94">
        <v>31.095300000000002</v>
      </c>
      <c r="AR94">
        <f t="shared" si="29"/>
        <v>8.9796399999999998E-2</v>
      </c>
      <c r="AS94" s="7">
        <f t="shared" si="30"/>
        <v>3.1095300000000003E-2</v>
      </c>
      <c r="AU94" s="1">
        <v>45112.72724537037</v>
      </c>
      <c r="AV94">
        <v>20</v>
      </c>
      <c r="AW94">
        <v>10.4</v>
      </c>
      <c r="AX94">
        <v>229</v>
      </c>
      <c r="AY94">
        <v>20.2</v>
      </c>
      <c r="AZ94">
        <v>349.2</v>
      </c>
      <c r="BA94">
        <f t="shared" si="33"/>
        <v>-0.99999999999999634</v>
      </c>
      <c r="BB94" s="5">
        <f t="shared" si="24"/>
        <v>7.0733520000000007</v>
      </c>
      <c r="BC94" s="6">
        <f t="shared" si="25"/>
        <v>7.0538399999999992</v>
      </c>
    </row>
    <row r="95" spans="4:55" x14ac:dyDescent="0.35">
      <c r="D95" t="s">
        <v>1041</v>
      </c>
      <c r="E95">
        <v>346.00599999999997</v>
      </c>
      <c r="F95">
        <v>-19.980899999999998</v>
      </c>
      <c r="G95">
        <v>-6913.21</v>
      </c>
      <c r="H95">
        <f t="shared" si="26"/>
        <v>19.980899999999998</v>
      </c>
      <c r="I95" s="7">
        <f t="shared" si="31"/>
        <v>6.9132100000000003</v>
      </c>
      <c r="K95" s="1">
        <v>45112.70208333333</v>
      </c>
      <c r="L95">
        <v>0</v>
      </c>
      <c r="M95">
        <v>0.3</v>
      </c>
      <c r="N95">
        <v>229.7</v>
      </c>
      <c r="O95">
        <v>0.1</v>
      </c>
      <c r="P95">
        <v>347.7</v>
      </c>
      <c r="Q95" s="5">
        <f t="shared" si="20"/>
        <v>0.2046627</v>
      </c>
      <c r="R95" s="6">
        <f t="shared" si="21"/>
        <v>3.4770000000000002E-2</v>
      </c>
      <c r="U95" t="s">
        <v>122</v>
      </c>
      <c r="V95">
        <v>345.99599999999998</v>
      </c>
      <c r="W95">
        <v>9.0071100000000001E-2</v>
      </c>
      <c r="X95">
        <v>31.1556</v>
      </c>
      <c r="Y95">
        <f t="shared" si="27"/>
        <v>9.0071100000000001E-2</v>
      </c>
      <c r="Z95" s="7">
        <f t="shared" si="28"/>
        <v>3.1155599999999999E-2</v>
      </c>
      <c r="AB95" s="1">
        <v>45112.710972222223</v>
      </c>
      <c r="AC95">
        <v>20</v>
      </c>
      <c r="AD95">
        <v>10.5</v>
      </c>
      <c r="AE95">
        <v>226.9</v>
      </c>
      <c r="AF95">
        <v>20.3</v>
      </c>
      <c r="AG95">
        <v>348.8</v>
      </c>
      <c r="AH95">
        <f t="shared" si="32"/>
        <v>-1.5000000000000036</v>
      </c>
      <c r="AI95" s="5">
        <f t="shared" si="22"/>
        <v>7.0758765000000006</v>
      </c>
      <c r="AJ95" s="17">
        <f t="shared" si="23"/>
        <v>7.0806400000000007</v>
      </c>
      <c r="AN95" t="s">
        <v>1739</v>
      </c>
      <c r="AO95">
        <v>345.99599999999998</v>
      </c>
      <c r="AP95">
        <v>8.9796399999999998E-2</v>
      </c>
      <c r="AQ95">
        <v>31.095300000000002</v>
      </c>
      <c r="AR95">
        <f t="shared" si="29"/>
        <v>8.9796399999999998E-2</v>
      </c>
      <c r="AS95" s="7">
        <f t="shared" si="30"/>
        <v>3.1095300000000003E-2</v>
      </c>
      <c r="AU95" s="1">
        <v>45112.72729166667</v>
      </c>
      <c r="AV95">
        <v>20</v>
      </c>
      <c r="AW95">
        <v>10.4</v>
      </c>
      <c r="AX95">
        <v>229.1</v>
      </c>
      <c r="AY95">
        <v>20.100000000000001</v>
      </c>
      <c r="AZ95">
        <v>349</v>
      </c>
      <c r="BA95">
        <f t="shared" si="33"/>
        <v>-0.50000000000000711</v>
      </c>
      <c r="BB95" s="5">
        <f t="shared" si="24"/>
        <v>7.0764408000000003</v>
      </c>
      <c r="BC95" s="6">
        <f t="shared" si="25"/>
        <v>7.0149000000000008</v>
      </c>
    </row>
    <row r="96" spans="4:55" x14ac:dyDescent="0.35">
      <c r="D96" t="s">
        <v>1042</v>
      </c>
      <c r="E96">
        <v>346.01100000000002</v>
      </c>
      <c r="F96">
        <v>-19.982600000000001</v>
      </c>
      <c r="G96">
        <v>-6913.6</v>
      </c>
      <c r="H96">
        <f t="shared" si="26"/>
        <v>19.982600000000001</v>
      </c>
      <c r="I96" s="7">
        <f t="shared" si="31"/>
        <v>6.9136000000000006</v>
      </c>
      <c r="K96" s="1">
        <v>45112.70208333333</v>
      </c>
      <c r="L96">
        <v>0</v>
      </c>
      <c r="M96">
        <v>0.3</v>
      </c>
      <c r="N96">
        <v>229.6</v>
      </c>
      <c r="O96">
        <v>0.1</v>
      </c>
      <c r="P96">
        <v>347.7</v>
      </c>
      <c r="Q96" s="5">
        <f t="shared" si="20"/>
        <v>0.20457359999999999</v>
      </c>
      <c r="R96" s="6">
        <f t="shared" si="21"/>
        <v>3.4770000000000002E-2</v>
      </c>
      <c r="U96" t="s">
        <v>123</v>
      </c>
      <c r="V96">
        <v>345.99700000000001</v>
      </c>
      <c r="W96">
        <v>8.9470800000000003E-2</v>
      </c>
      <c r="X96">
        <v>30.956399999999999</v>
      </c>
      <c r="Y96">
        <f t="shared" si="27"/>
        <v>8.9470800000000003E-2</v>
      </c>
      <c r="Z96" s="7">
        <f t="shared" si="28"/>
        <v>3.0956399999999999E-2</v>
      </c>
      <c r="AB96" s="1">
        <v>45112.711006944446</v>
      </c>
      <c r="AC96">
        <v>20</v>
      </c>
      <c r="AD96">
        <v>10.5</v>
      </c>
      <c r="AE96">
        <v>227</v>
      </c>
      <c r="AF96">
        <v>20.2</v>
      </c>
      <c r="AG96">
        <v>348.8</v>
      </c>
      <c r="AH96">
        <f t="shared" si="32"/>
        <v>-0.99999999999999634</v>
      </c>
      <c r="AI96" s="5">
        <f t="shared" si="22"/>
        <v>7.0789949999999999</v>
      </c>
      <c r="AJ96" s="17">
        <f t="shared" si="23"/>
        <v>7.0457600000000005</v>
      </c>
      <c r="AN96" t="s">
        <v>1740</v>
      </c>
      <c r="AO96">
        <v>345.99799999999999</v>
      </c>
      <c r="AP96">
        <v>8.9181800000000006E-2</v>
      </c>
      <c r="AQ96">
        <v>30.8047</v>
      </c>
      <c r="AR96">
        <f t="shared" si="29"/>
        <v>8.9181800000000006E-2</v>
      </c>
      <c r="AS96" s="7">
        <f t="shared" si="30"/>
        <v>3.0804700000000001E-2</v>
      </c>
      <c r="AU96" s="1">
        <v>45112.727337962962</v>
      </c>
      <c r="AV96">
        <v>20</v>
      </c>
      <c r="AW96">
        <v>10.4</v>
      </c>
      <c r="AX96">
        <v>229</v>
      </c>
      <c r="AY96">
        <v>20.2</v>
      </c>
      <c r="AZ96">
        <v>349.2</v>
      </c>
      <c r="BA96">
        <f t="shared" si="33"/>
        <v>-0.99999999999999634</v>
      </c>
      <c r="BB96" s="5">
        <f t="shared" si="24"/>
        <v>7.0733520000000007</v>
      </c>
      <c r="BC96" s="6">
        <f t="shared" si="25"/>
        <v>7.0538399999999992</v>
      </c>
    </row>
    <row r="97" spans="4:55" x14ac:dyDescent="0.35">
      <c r="D97" t="s">
        <v>1043</v>
      </c>
      <c r="E97">
        <v>346.01100000000002</v>
      </c>
      <c r="F97">
        <v>-19.982600000000001</v>
      </c>
      <c r="G97">
        <v>-6913.6</v>
      </c>
      <c r="H97">
        <f t="shared" si="26"/>
        <v>19.982600000000001</v>
      </c>
      <c r="I97" s="7">
        <f t="shared" si="31"/>
        <v>6.9136000000000006</v>
      </c>
      <c r="K97" s="1">
        <v>45112.70208333333</v>
      </c>
      <c r="L97">
        <v>0</v>
      </c>
      <c r="M97">
        <v>0.3</v>
      </c>
      <c r="N97">
        <v>229.6</v>
      </c>
      <c r="O97">
        <v>0.1</v>
      </c>
      <c r="P97">
        <v>347.7</v>
      </c>
      <c r="Q97" s="5">
        <f t="shared" si="20"/>
        <v>0.20457359999999999</v>
      </c>
      <c r="R97" s="6">
        <f t="shared" si="21"/>
        <v>3.4770000000000002E-2</v>
      </c>
      <c r="U97" t="s">
        <v>124</v>
      </c>
      <c r="V97">
        <v>345.99700000000001</v>
      </c>
      <c r="W97">
        <v>8.9470800000000003E-2</v>
      </c>
      <c r="X97">
        <v>30.956399999999999</v>
      </c>
      <c r="Y97">
        <f t="shared" si="27"/>
        <v>8.9470800000000003E-2</v>
      </c>
      <c r="Z97" s="7">
        <f t="shared" si="28"/>
        <v>3.0956399999999999E-2</v>
      </c>
      <c r="AB97" s="1">
        <v>45112.711041666669</v>
      </c>
      <c r="AC97">
        <v>20</v>
      </c>
      <c r="AD97">
        <v>10.5</v>
      </c>
      <c r="AE97">
        <v>227.4</v>
      </c>
      <c r="AF97">
        <v>20.2</v>
      </c>
      <c r="AG97">
        <v>348.8</v>
      </c>
      <c r="AH97">
        <f t="shared" si="32"/>
        <v>-0.99999999999999634</v>
      </c>
      <c r="AI97" s="5">
        <f t="shared" si="22"/>
        <v>7.0914690000000009</v>
      </c>
      <c r="AJ97" s="17">
        <f t="shared" si="23"/>
        <v>7.0457600000000005</v>
      </c>
      <c r="AN97" t="s">
        <v>1741</v>
      </c>
      <c r="AO97">
        <v>345.99799999999999</v>
      </c>
      <c r="AP97">
        <v>8.9181800000000006E-2</v>
      </c>
      <c r="AQ97">
        <v>30.8047</v>
      </c>
      <c r="AR97">
        <f t="shared" si="29"/>
        <v>8.9181800000000006E-2</v>
      </c>
      <c r="AS97" s="7">
        <f t="shared" si="30"/>
        <v>3.0804700000000001E-2</v>
      </c>
      <c r="AU97" s="1">
        <v>45112.727384259262</v>
      </c>
      <c r="AV97">
        <v>20</v>
      </c>
      <c r="AW97">
        <v>10.4</v>
      </c>
      <c r="AX97">
        <v>228.8</v>
      </c>
      <c r="AY97">
        <v>20.2</v>
      </c>
      <c r="AZ97">
        <v>349.2</v>
      </c>
      <c r="BA97">
        <f t="shared" si="33"/>
        <v>-0.99999999999999634</v>
      </c>
      <c r="BB97" s="5">
        <f t="shared" si="24"/>
        <v>7.0671743999999999</v>
      </c>
      <c r="BC97" s="6">
        <f t="shared" si="25"/>
        <v>7.0538399999999992</v>
      </c>
    </row>
    <row r="98" spans="4:55" x14ac:dyDescent="0.35">
      <c r="D98" t="s">
        <v>1044</v>
      </c>
      <c r="E98">
        <v>346.01799999999997</v>
      </c>
      <c r="F98">
        <v>-19.983599999999999</v>
      </c>
      <c r="G98">
        <v>-6914.36</v>
      </c>
      <c r="H98">
        <f t="shared" si="26"/>
        <v>19.983599999999999</v>
      </c>
      <c r="I98" s="7">
        <f t="shared" si="31"/>
        <v>6.9143599999999994</v>
      </c>
      <c r="K98" s="1">
        <v>45112.70208333333</v>
      </c>
      <c r="L98">
        <v>0</v>
      </c>
      <c r="M98">
        <v>0.3</v>
      </c>
      <c r="N98">
        <v>229.4</v>
      </c>
      <c r="O98">
        <v>0.1</v>
      </c>
      <c r="P98">
        <v>347.7</v>
      </c>
      <c r="Q98" s="5">
        <f t="shared" ref="Q98:Q129" si="34">M98*N98*$A$2*3/1000</f>
        <v>0.2043954</v>
      </c>
      <c r="R98" s="6">
        <f t="shared" ref="R98:R129" si="35">O98*P98/1000</f>
        <v>3.4770000000000002E-2</v>
      </c>
      <c r="U98" t="s">
        <v>125</v>
      </c>
      <c r="V98">
        <v>345.99599999999998</v>
      </c>
      <c r="W98">
        <v>8.9289599999999997E-2</v>
      </c>
      <c r="X98">
        <v>30.910299999999999</v>
      </c>
      <c r="Y98">
        <f t="shared" si="27"/>
        <v>8.9289599999999997E-2</v>
      </c>
      <c r="Z98" s="7">
        <f t="shared" si="28"/>
        <v>3.0910299999999998E-2</v>
      </c>
      <c r="AB98" s="1">
        <v>45112.711087962962</v>
      </c>
      <c r="AC98">
        <v>20</v>
      </c>
      <c r="AD98">
        <v>10.5</v>
      </c>
      <c r="AE98">
        <v>227.4</v>
      </c>
      <c r="AF98">
        <v>20.2</v>
      </c>
      <c r="AG98">
        <v>349</v>
      </c>
      <c r="AH98">
        <f t="shared" si="32"/>
        <v>-0.99999999999999634</v>
      </c>
      <c r="AI98" s="5">
        <f t="shared" ref="AI98:AI129" si="36">AD98*AE98*$A$2*3/1000</f>
        <v>7.0914690000000009</v>
      </c>
      <c r="AJ98" s="17">
        <f t="shared" ref="AJ98:AJ129" si="37">AF98*AG98/1000</f>
        <v>7.0498000000000003</v>
      </c>
      <c r="AN98" t="s">
        <v>1742</v>
      </c>
      <c r="AO98">
        <v>345.99599999999998</v>
      </c>
      <c r="AP98">
        <v>8.9257199999999995E-2</v>
      </c>
      <c r="AQ98">
        <v>30.893699999999999</v>
      </c>
      <c r="AR98">
        <f t="shared" si="29"/>
        <v>8.9257199999999995E-2</v>
      </c>
      <c r="AS98" s="7">
        <f t="shared" si="30"/>
        <v>3.08937E-2</v>
      </c>
      <c r="AU98" s="1">
        <v>45112.727430555555</v>
      </c>
      <c r="AV98">
        <v>6</v>
      </c>
      <c r="AW98">
        <v>10.4</v>
      </c>
      <c r="AX98">
        <v>228.8</v>
      </c>
      <c r="AY98">
        <v>20.100000000000001</v>
      </c>
      <c r="AZ98">
        <v>349.2</v>
      </c>
      <c r="BA98">
        <f t="shared" si="33"/>
        <v>-0.50000000000000711</v>
      </c>
      <c r="BB98" s="5">
        <f t="shared" ref="BB98:BB129" si="38">AW98*AX98*$A$2*3/1000</f>
        <v>7.0671743999999999</v>
      </c>
      <c r="BC98" s="6">
        <f t="shared" ref="BC98:BC129" si="39">AY98*AZ98/1000</f>
        <v>7.0189200000000005</v>
      </c>
    </row>
    <row r="99" spans="4:55" x14ac:dyDescent="0.35">
      <c r="D99" t="s">
        <v>1045</v>
      </c>
      <c r="E99">
        <v>346.01799999999997</v>
      </c>
      <c r="F99">
        <v>-19.983599999999999</v>
      </c>
      <c r="G99">
        <v>-6914.36</v>
      </c>
      <c r="H99">
        <f t="shared" si="26"/>
        <v>19.983599999999999</v>
      </c>
      <c r="I99" s="7">
        <f t="shared" si="31"/>
        <v>6.9143599999999994</v>
      </c>
      <c r="K99" s="1">
        <v>45112.70208333333</v>
      </c>
      <c r="L99">
        <v>0</v>
      </c>
      <c r="M99">
        <v>0.3</v>
      </c>
      <c r="N99">
        <v>229.3</v>
      </c>
      <c r="O99">
        <v>0.1</v>
      </c>
      <c r="P99">
        <v>347.7</v>
      </c>
      <c r="Q99" s="5">
        <f t="shared" si="34"/>
        <v>0.20430630000000002</v>
      </c>
      <c r="R99" s="6">
        <f t="shared" si="35"/>
        <v>3.4770000000000002E-2</v>
      </c>
      <c r="U99" t="s">
        <v>126</v>
      </c>
      <c r="V99">
        <v>345.99599999999998</v>
      </c>
      <c r="W99">
        <v>8.9289599999999997E-2</v>
      </c>
      <c r="X99">
        <v>30.910299999999999</v>
      </c>
      <c r="Y99">
        <f t="shared" si="27"/>
        <v>8.9289599999999997E-2</v>
      </c>
      <c r="Z99" s="7">
        <f t="shared" si="28"/>
        <v>3.0910299999999998E-2</v>
      </c>
      <c r="AB99" s="1">
        <v>45112.711122685185</v>
      </c>
      <c r="AC99">
        <v>20</v>
      </c>
      <c r="AD99">
        <v>10.5</v>
      </c>
      <c r="AE99">
        <v>227.3</v>
      </c>
      <c r="AF99">
        <v>20.2</v>
      </c>
      <c r="AG99">
        <v>348.8</v>
      </c>
      <c r="AH99">
        <f t="shared" si="32"/>
        <v>-0.99999999999999634</v>
      </c>
      <c r="AI99" s="5">
        <f t="shared" si="36"/>
        <v>7.0883505000000007</v>
      </c>
      <c r="AJ99" s="17">
        <f t="shared" si="37"/>
        <v>7.0457600000000005</v>
      </c>
      <c r="AN99" t="s">
        <v>1743</v>
      </c>
      <c r="AO99">
        <v>345.99599999999998</v>
      </c>
      <c r="AP99">
        <v>8.9257199999999995E-2</v>
      </c>
      <c r="AQ99">
        <v>30.893699999999999</v>
      </c>
      <c r="AR99">
        <f t="shared" si="29"/>
        <v>8.9257199999999995E-2</v>
      </c>
      <c r="AS99" s="7">
        <f t="shared" si="30"/>
        <v>3.08937E-2</v>
      </c>
      <c r="AU99" s="1">
        <v>45112.727488425924</v>
      </c>
      <c r="AV99">
        <v>6</v>
      </c>
      <c r="AW99">
        <v>3.2</v>
      </c>
      <c r="AX99">
        <v>230.1</v>
      </c>
      <c r="AY99">
        <v>6</v>
      </c>
      <c r="AZ99">
        <v>348.6</v>
      </c>
      <c r="BA99">
        <f t="shared" si="33"/>
        <v>0</v>
      </c>
      <c r="BB99" s="5">
        <f t="shared" si="38"/>
        <v>2.1868704000000001</v>
      </c>
      <c r="BC99" s="6">
        <f t="shared" si="39"/>
        <v>2.0916000000000006</v>
      </c>
    </row>
    <row r="100" spans="4:55" x14ac:dyDescent="0.35">
      <c r="D100" t="s">
        <v>1046</v>
      </c>
      <c r="E100">
        <v>346.024</v>
      </c>
      <c r="F100">
        <v>-19.9833</v>
      </c>
      <c r="G100">
        <v>-6914.39</v>
      </c>
      <c r="H100">
        <f t="shared" si="26"/>
        <v>19.9833</v>
      </c>
      <c r="I100" s="7">
        <f t="shared" si="31"/>
        <v>6.91439</v>
      </c>
      <c r="K100" s="1">
        <v>45112.70208333333</v>
      </c>
      <c r="L100">
        <v>0</v>
      </c>
      <c r="M100">
        <v>0.3</v>
      </c>
      <c r="N100">
        <v>229.3</v>
      </c>
      <c r="O100">
        <v>0.1</v>
      </c>
      <c r="P100">
        <v>347.7</v>
      </c>
      <c r="Q100" s="5">
        <f t="shared" si="34"/>
        <v>0.20430630000000002</v>
      </c>
      <c r="R100" s="6">
        <f t="shared" si="35"/>
        <v>3.4770000000000002E-2</v>
      </c>
      <c r="U100" t="s">
        <v>127</v>
      </c>
      <c r="V100">
        <v>345.99599999999998</v>
      </c>
      <c r="W100">
        <v>9.0260999999999994E-2</v>
      </c>
      <c r="X100">
        <v>31.248999999999999</v>
      </c>
      <c r="Y100">
        <f t="shared" si="27"/>
        <v>9.0260999999999994E-2</v>
      </c>
      <c r="Z100" s="7">
        <f t="shared" si="28"/>
        <v>3.1248999999999999E-2</v>
      </c>
      <c r="AB100" s="1">
        <v>45112.711157407408</v>
      </c>
      <c r="AC100">
        <v>20</v>
      </c>
      <c r="AD100">
        <v>10.5</v>
      </c>
      <c r="AE100">
        <v>227.3</v>
      </c>
      <c r="AF100">
        <v>20.2</v>
      </c>
      <c r="AG100">
        <v>349</v>
      </c>
      <c r="AH100">
        <f t="shared" si="32"/>
        <v>-0.99999999999999634</v>
      </c>
      <c r="AI100" s="5">
        <f t="shared" si="36"/>
        <v>7.0883505000000007</v>
      </c>
      <c r="AJ100" s="17">
        <f t="shared" si="37"/>
        <v>7.0498000000000003</v>
      </c>
      <c r="AN100" t="s">
        <v>1744</v>
      </c>
      <c r="AO100">
        <v>345.995</v>
      </c>
      <c r="AP100">
        <v>9.0027399999999994E-2</v>
      </c>
      <c r="AQ100">
        <v>31.113600000000002</v>
      </c>
      <c r="AR100">
        <f t="shared" si="29"/>
        <v>9.0027399999999994E-2</v>
      </c>
      <c r="AS100" s="7">
        <f t="shared" si="30"/>
        <v>3.1113600000000002E-2</v>
      </c>
      <c r="AU100" s="1">
        <v>45112.727523148147</v>
      </c>
      <c r="AV100">
        <v>6</v>
      </c>
      <c r="AW100">
        <v>3.2</v>
      </c>
      <c r="AX100">
        <v>230.1</v>
      </c>
      <c r="AY100">
        <v>6</v>
      </c>
      <c r="AZ100">
        <v>348.4</v>
      </c>
      <c r="BA100">
        <f t="shared" si="33"/>
        <v>0</v>
      </c>
      <c r="BB100" s="5">
        <f t="shared" si="38"/>
        <v>2.1868704000000001</v>
      </c>
      <c r="BC100" s="6">
        <f t="shared" si="39"/>
        <v>2.0903999999999998</v>
      </c>
    </row>
    <row r="101" spans="4:55" x14ac:dyDescent="0.35">
      <c r="D101" t="s">
        <v>1047</v>
      </c>
      <c r="E101">
        <v>346.024</v>
      </c>
      <c r="F101">
        <v>-19.9833</v>
      </c>
      <c r="G101">
        <v>-6914.39</v>
      </c>
      <c r="H101">
        <f t="shared" si="26"/>
        <v>19.9833</v>
      </c>
      <c r="I101" s="7">
        <f t="shared" si="31"/>
        <v>6.91439</v>
      </c>
      <c r="K101" s="1">
        <v>45112.70208333333</v>
      </c>
      <c r="L101">
        <v>0</v>
      </c>
      <c r="M101">
        <v>0.3</v>
      </c>
      <c r="N101">
        <v>229.3</v>
      </c>
      <c r="O101">
        <v>0.1</v>
      </c>
      <c r="P101">
        <v>347.7</v>
      </c>
      <c r="Q101" s="5">
        <f t="shared" si="34"/>
        <v>0.20430630000000002</v>
      </c>
      <c r="R101" s="6">
        <f t="shared" si="35"/>
        <v>3.4770000000000002E-2</v>
      </c>
      <c r="U101" t="s">
        <v>128</v>
      </c>
      <c r="V101">
        <v>345.99599999999998</v>
      </c>
      <c r="W101">
        <v>9.0260999999999994E-2</v>
      </c>
      <c r="X101">
        <v>31.248999999999999</v>
      </c>
      <c r="Y101">
        <f t="shared" si="27"/>
        <v>9.0260999999999994E-2</v>
      </c>
      <c r="Z101" s="7">
        <f t="shared" si="28"/>
        <v>3.1248999999999999E-2</v>
      </c>
      <c r="AB101" s="1">
        <v>45112.711319444446</v>
      </c>
      <c r="AC101">
        <v>0</v>
      </c>
      <c r="AD101">
        <v>10.5</v>
      </c>
      <c r="AE101">
        <v>227.4</v>
      </c>
      <c r="AF101">
        <v>20.2</v>
      </c>
      <c r="AG101">
        <v>349</v>
      </c>
      <c r="AH101">
        <f t="shared" si="32"/>
        <v>-0.99999999999999634</v>
      </c>
      <c r="AI101" s="5">
        <f t="shared" si="36"/>
        <v>7.0914690000000009</v>
      </c>
      <c r="AJ101" s="17">
        <f t="shared" si="37"/>
        <v>7.0498000000000003</v>
      </c>
      <c r="AN101" t="s">
        <v>1745</v>
      </c>
      <c r="AO101">
        <v>345.995</v>
      </c>
      <c r="AP101">
        <v>9.0027399999999994E-2</v>
      </c>
      <c r="AQ101">
        <v>31.113600000000002</v>
      </c>
      <c r="AR101">
        <f t="shared" si="29"/>
        <v>9.0027399999999994E-2</v>
      </c>
      <c r="AS101" s="7">
        <f t="shared" si="30"/>
        <v>3.1113600000000002E-2</v>
      </c>
      <c r="AU101" s="1">
        <v>45112.727569444447</v>
      </c>
      <c r="AV101">
        <v>0</v>
      </c>
      <c r="AW101">
        <v>3.2</v>
      </c>
      <c r="AX101">
        <v>230</v>
      </c>
      <c r="AY101">
        <v>6</v>
      </c>
      <c r="AZ101">
        <v>348.4</v>
      </c>
      <c r="BA101">
        <f t="shared" si="33"/>
        <v>0</v>
      </c>
      <c r="BB101" s="5">
        <f t="shared" si="38"/>
        <v>2.1859199999999999</v>
      </c>
      <c r="BC101" s="6">
        <f t="shared" si="39"/>
        <v>2.0903999999999998</v>
      </c>
    </row>
    <row r="102" spans="4:55" x14ac:dyDescent="0.35">
      <c r="D102" t="s">
        <v>1048</v>
      </c>
      <c r="E102">
        <v>346.029</v>
      </c>
      <c r="F102">
        <v>-19.9847</v>
      </c>
      <c r="G102">
        <v>-6915.04</v>
      </c>
      <c r="H102">
        <f t="shared" si="26"/>
        <v>19.9847</v>
      </c>
      <c r="I102" s="7">
        <f t="shared" si="31"/>
        <v>6.9150400000000003</v>
      </c>
      <c r="K102" s="1">
        <v>45112.70208333333</v>
      </c>
      <c r="L102">
        <v>0</v>
      </c>
      <c r="M102">
        <v>0.3</v>
      </c>
      <c r="N102">
        <v>229.5</v>
      </c>
      <c r="O102">
        <v>0.1</v>
      </c>
      <c r="P102">
        <v>347.7</v>
      </c>
      <c r="Q102" s="5">
        <f t="shared" si="34"/>
        <v>0.20448449999999996</v>
      </c>
      <c r="R102" s="6">
        <f t="shared" si="35"/>
        <v>3.4770000000000002E-2</v>
      </c>
      <c r="U102" t="s">
        <v>129</v>
      </c>
      <c r="V102">
        <v>345.99700000000001</v>
      </c>
      <c r="W102">
        <v>8.8870500000000005E-2</v>
      </c>
      <c r="X102">
        <v>30.755500000000001</v>
      </c>
      <c r="Y102">
        <f t="shared" si="27"/>
        <v>8.8870500000000005E-2</v>
      </c>
      <c r="Z102" s="7">
        <f t="shared" si="28"/>
        <v>3.0755500000000002E-2</v>
      </c>
      <c r="AB102" s="1">
        <v>45112.711354166669</v>
      </c>
      <c r="AC102">
        <v>0</v>
      </c>
      <c r="AD102">
        <v>0.3</v>
      </c>
      <c r="AE102">
        <v>229</v>
      </c>
      <c r="AF102">
        <v>0.1</v>
      </c>
      <c r="AG102">
        <v>347.9</v>
      </c>
      <c r="AH102">
        <f t="shared" si="32"/>
        <v>0</v>
      </c>
      <c r="AI102" s="5">
        <f t="shared" si="36"/>
        <v>0.20403900000000003</v>
      </c>
      <c r="AJ102" s="17">
        <f t="shared" si="37"/>
        <v>3.4790000000000001E-2</v>
      </c>
      <c r="AN102" t="s">
        <v>1746</v>
      </c>
      <c r="AO102">
        <v>345.99700000000001</v>
      </c>
      <c r="AP102">
        <v>8.9730500000000005E-2</v>
      </c>
      <c r="AQ102">
        <v>31.072500000000002</v>
      </c>
      <c r="AR102">
        <f t="shared" si="29"/>
        <v>8.9730500000000005E-2</v>
      </c>
      <c r="AS102" s="7">
        <f t="shared" si="30"/>
        <v>3.1072500000000003E-2</v>
      </c>
      <c r="AU102" s="1">
        <v>45112.72760416667</v>
      </c>
      <c r="AV102">
        <v>0</v>
      </c>
      <c r="AW102">
        <v>0.3</v>
      </c>
      <c r="AX102">
        <v>230.4</v>
      </c>
      <c r="AY102">
        <v>0.1</v>
      </c>
      <c r="AZ102">
        <v>348.1</v>
      </c>
      <c r="BA102">
        <f t="shared" si="33"/>
        <v>0</v>
      </c>
      <c r="BB102" s="5">
        <f t="shared" si="38"/>
        <v>0.20528640000000001</v>
      </c>
      <c r="BC102" s="6">
        <f t="shared" si="39"/>
        <v>3.4810000000000001E-2</v>
      </c>
    </row>
    <row r="103" spans="4:55" x14ac:dyDescent="0.35">
      <c r="D103" t="s">
        <v>1049</v>
      </c>
      <c r="E103">
        <v>346.029</v>
      </c>
      <c r="F103">
        <v>-19.9847</v>
      </c>
      <c r="G103">
        <v>-6915.04</v>
      </c>
      <c r="H103">
        <f t="shared" si="26"/>
        <v>19.9847</v>
      </c>
      <c r="I103" s="7">
        <f t="shared" si="31"/>
        <v>6.9150400000000003</v>
      </c>
      <c r="K103" s="1">
        <v>45112.70208333333</v>
      </c>
      <c r="L103">
        <v>0</v>
      </c>
      <c r="M103">
        <v>0.3</v>
      </c>
      <c r="N103">
        <v>229.5</v>
      </c>
      <c r="O103">
        <v>0.1</v>
      </c>
      <c r="P103">
        <v>347.7</v>
      </c>
      <c r="Q103" s="5">
        <f t="shared" si="34"/>
        <v>0.20448449999999996</v>
      </c>
      <c r="R103" s="6">
        <f t="shared" si="35"/>
        <v>3.4770000000000002E-2</v>
      </c>
      <c r="U103" t="s">
        <v>130</v>
      </c>
      <c r="V103">
        <v>345.99700000000001</v>
      </c>
      <c r="W103">
        <v>8.8870500000000005E-2</v>
      </c>
      <c r="X103">
        <v>30.755500000000001</v>
      </c>
      <c r="Y103">
        <f t="shared" si="27"/>
        <v>8.8870500000000005E-2</v>
      </c>
      <c r="Z103" s="7">
        <f t="shared" si="28"/>
        <v>3.0755500000000002E-2</v>
      </c>
      <c r="AB103" s="1">
        <v>45112.711388888885</v>
      </c>
      <c r="AC103">
        <v>0</v>
      </c>
      <c r="AD103">
        <v>0.3</v>
      </c>
      <c r="AE103">
        <v>229</v>
      </c>
      <c r="AF103">
        <v>0.1</v>
      </c>
      <c r="AG103">
        <v>347.9</v>
      </c>
      <c r="AH103">
        <f t="shared" si="32"/>
        <v>0</v>
      </c>
      <c r="AI103" s="5">
        <f t="shared" si="36"/>
        <v>0.20403900000000003</v>
      </c>
      <c r="AJ103" s="17">
        <f t="shared" si="37"/>
        <v>3.4790000000000001E-2</v>
      </c>
      <c r="AN103" t="s">
        <v>1747</v>
      </c>
      <c r="AO103">
        <v>345.99700000000001</v>
      </c>
      <c r="AP103">
        <v>8.9730500000000005E-2</v>
      </c>
      <c r="AQ103">
        <v>31.072500000000002</v>
      </c>
      <c r="AR103">
        <f t="shared" si="29"/>
        <v>8.9730500000000005E-2</v>
      </c>
      <c r="AS103" s="7">
        <f t="shared" si="30"/>
        <v>3.1072500000000003E-2</v>
      </c>
      <c r="AU103" s="1">
        <v>45112.727638888886</v>
      </c>
      <c r="AV103">
        <v>0</v>
      </c>
      <c r="AW103">
        <v>0.3</v>
      </c>
      <c r="AX103">
        <v>230.4</v>
      </c>
      <c r="AY103">
        <v>0.1</v>
      </c>
      <c r="AZ103">
        <v>348.1</v>
      </c>
      <c r="BA103">
        <f t="shared" si="33"/>
        <v>0</v>
      </c>
      <c r="BB103" s="5">
        <f t="shared" si="38"/>
        <v>0.20528640000000001</v>
      </c>
      <c r="BC103" s="6">
        <f t="shared" si="39"/>
        <v>3.4810000000000001E-2</v>
      </c>
    </row>
    <row r="104" spans="4:55" x14ac:dyDescent="0.35">
      <c r="D104" t="s">
        <v>1050</v>
      </c>
      <c r="E104">
        <v>346.03399999999999</v>
      </c>
      <c r="F104">
        <v>-19.9832</v>
      </c>
      <c r="G104">
        <v>-6914.53</v>
      </c>
      <c r="H104">
        <f t="shared" si="26"/>
        <v>19.9832</v>
      </c>
      <c r="I104" s="7">
        <f t="shared" si="31"/>
        <v>6.9145300000000001</v>
      </c>
      <c r="K104" s="1">
        <v>45112.70208333333</v>
      </c>
      <c r="L104">
        <v>0</v>
      </c>
      <c r="M104">
        <v>0.3</v>
      </c>
      <c r="N104">
        <v>229.5</v>
      </c>
      <c r="O104">
        <v>0.1</v>
      </c>
      <c r="P104">
        <v>347.7</v>
      </c>
      <c r="Q104" s="5">
        <f t="shared" si="34"/>
        <v>0.20448449999999996</v>
      </c>
      <c r="R104" s="6">
        <f t="shared" si="35"/>
        <v>3.4770000000000002E-2</v>
      </c>
      <c r="U104" t="s">
        <v>131</v>
      </c>
      <c r="V104">
        <v>345.995</v>
      </c>
      <c r="W104">
        <v>9.05696E-2</v>
      </c>
      <c r="X104">
        <v>31.377700000000001</v>
      </c>
      <c r="Y104">
        <f t="shared" si="27"/>
        <v>9.05696E-2</v>
      </c>
      <c r="Z104" s="7">
        <f t="shared" si="28"/>
        <v>3.1377700000000001E-2</v>
      </c>
      <c r="AB104" s="1">
        <v>45112.711412037039</v>
      </c>
      <c r="AC104">
        <v>0</v>
      </c>
      <c r="AD104">
        <v>0.3</v>
      </c>
      <c r="AE104">
        <v>229</v>
      </c>
      <c r="AF104">
        <v>0.1</v>
      </c>
      <c r="AG104">
        <v>347.9</v>
      </c>
      <c r="AH104">
        <f>IF(AC103=0, 0,( AC103-AF104)/AC103*100)</f>
        <v>0</v>
      </c>
      <c r="AI104" s="5">
        <f t="shared" si="36"/>
        <v>0.20403900000000003</v>
      </c>
      <c r="AJ104" s="17">
        <f t="shared" si="37"/>
        <v>3.4790000000000001E-2</v>
      </c>
      <c r="AN104" t="s">
        <v>1748</v>
      </c>
      <c r="AO104">
        <v>345.99700000000001</v>
      </c>
      <c r="AP104">
        <v>8.7327199999999994E-2</v>
      </c>
      <c r="AQ104">
        <v>30.234999999999999</v>
      </c>
      <c r="AR104">
        <f t="shared" si="29"/>
        <v>8.7327199999999994E-2</v>
      </c>
      <c r="AS104" s="7">
        <f t="shared" si="30"/>
        <v>3.0234999999999998E-2</v>
      </c>
      <c r="AU104" s="1">
        <v>45112.727673611109</v>
      </c>
      <c r="AV104">
        <v>0</v>
      </c>
      <c r="AW104">
        <v>0.3</v>
      </c>
      <c r="AX104">
        <v>230.4</v>
      </c>
      <c r="AY104">
        <v>0.1</v>
      </c>
      <c r="AZ104">
        <v>348.1</v>
      </c>
      <c r="BA104">
        <f>IF(AV103=0, 0,( AV103-AY104)/AV103*100)</f>
        <v>0</v>
      </c>
      <c r="BB104" s="5">
        <f t="shared" si="38"/>
        <v>0.20528640000000001</v>
      </c>
      <c r="BC104" s="6">
        <f t="shared" si="39"/>
        <v>3.4810000000000001E-2</v>
      </c>
    </row>
    <row r="105" spans="4:55" x14ac:dyDescent="0.35">
      <c r="D105" t="s">
        <v>1051</v>
      </c>
      <c r="E105">
        <v>346.03399999999999</v>
      </c>
      <c r="F105">
        <v>-19.9832</v>
      </c>
      <c r="G105">
        <v>-6914.53</v>
      </c>
      <c r="H105">
        <f t="shared" si="26"/>
        <v>19.9832</v>
      </c>
      <c r="I105" s="7">
        <f t="shared" si="31"/>
        <v>6.9145300000000001</v>
      </c>
      <c r="K105" s="1">
        <v>45112.70208333333</v>
      </c>
      <c r="L105">
        <v>0</v>
      </c>
      <c r="M105">
        <v>0.3</v>
      </c>
      <c r="N105">
        <v>229.5</v>
      </c>
      <c r="O105">
        <v>0.1</v>
      </c>
      <c r="P105">
        <v>347.7</v>
      </c>
      <c r="Q105" s="5">
        <f t="shared" si="34"/>
        <v>0.20448449999999996</v>
      </c>
      <c r="R105" s="6">
        <f t="shared" si="35"/>
        <v>3.4770000000000002E-2</v>
      </c>
      <c r="U105" t="s">
        <v>132</v>
      </c>
      <c r="V105">
        <v>345.995</v>
      </c>
      <c r="W105">
        <v>9.05696E-2</v>
      </c>
      <c r="X105">
        <v>31.377700000000001</v>
      </c>
      <c r="Y105">
        <f t="shared" si="27"/>
        <v>9.05696E-2</v>
      </c>
      <c r="Z105" s="7">
        <f t="shared" si="28"/>
        <v>3.1377700000000001E-2</v>
      </c>
      <c r="AB105" s="1">
        <v>45112.711446759262</v>
      </c>
      <c r="AC105">
        <v>0</v>
      </c>
      <c r="AD105">
        <v>0.3</v>
      </c>
      <c r="AE105">
        <v>229</v>
      </c>
      <c r="AF105">
        <v>0.1</v>
      </c>
      <c r="AG105">
        <v>347.9</v>
      </c>
      <c r="AH105">
        <f t="shared" si="32"/>
        <v>0</v>
      </c>
      <c r="AI105" s="5">
        <f t="shared" si="36"/>
        <v>0.20403900000000003</v>
      </c>
      <c r="AJ105" s="17">
        <f t="shared" si="37"/>
        <v>3.4790000000000001E-2</v>
      </c>
      <c r="AN105" t="s">
        <v>1749</v>
      </c>
      <c r="AO105">
        <v>345.99700000000001</v>
      </c>
      <c r="AP105">
        <v>8.7327199999999994E-2</v>
      </c>
      <c r="AQ105">
        <v>30.234999999999999</v>
      </c>
      <c r="AR105">
        <f t="shared" si="29"/>
        <v>8.7327199999999994E-2</v>
      </c>
      <c r="AS105" s="7">
        <f t="shared" si="30"/>
        <v>3.0234999999999998E-2</v>
      </c>
      <c r="AU105" s="1">
        <v>45112.727696759262</v>
      </c>
      <c r="AV105">
        <v>0</v>
      </c>
      <c r="AW105">
        <v>0.3</v>
      </c>
      <c r="AX105">
        <v>230.2</v>
      </c>
      <c r="AY105">
        <v>0.1</v>
      </c>
      <c r="AZ105">
        <v>348.1</v>
      </c>
      <c r="BA105">
        <f t="shared" si="33"/>
        <v>0</v>
      </c>
      <c r="BB105" s="5">
        <f t="shared" si="38"/>
        <v>0.20510819999999996</v>
      </c>
      <c r="BC105" s="6">
        <f t="shared" si="39"/>
        <v>3.4810000000000001E-2</v>
      </c>
    </row>
    <row r="106" spans="4:55" x14ac:dyDescent="0.35">
      <c r="D106" t="s">
        <v>1052</v>
      </c>
      <c r="E106">
        <v>346.04</v>
      </c>
      <c r="F106">
        <v>-19.983000000000001</v>
      </c>
      <c r="G106">
        <v>-6914.49</v>
      </c>
      <c r="H106">
        <f t="shared" si="26"/>
        <v>19.983000000000001</v>
      </c>
      <c r="I106" s="7">
        <f t="shared" si="31"/>
        <v>6.9144899999999998</v>
      </c>
      <c r="K106" s="1">
        <v>45112.70208333333</v>
      </c>
      <c r="L106">
        <v>0</v>
      </c>
      <c r="M106">
        <v>0.3</v>
      </c>
      <c r="N106">
        <v>229.6</v>
      </c>
      <c r="O106">
        <v>0.1</v>
      </c>
      <c r="P106">
        <v>347.7</v>
      </c>
      <c r="Q106" s="5">
        <f t="shared" si="34"/>
        <v>0.20457359999999999</v>
      </c>
      <c r="R106" s="6">
        <f t="shared" si="35"/>
        <v>3.4770000000000002E-2</v>
      </c>
      <c r="U106" t="s">
        <v>133</v>
      </c>
      <c r="V106">
        <v>345.99599999999998</v>
      </c>
      <c r="W106">
        <v>9.0464900000000001E-2</v>
      </c>
      <c r="X106">
        <v>31.391400000000001</v>
      </c>
      <c r="Y106">
        <f t="shared" si="27"/>
        <v>9.0464900000000001E-2</v>
      </c>
      <c r="Z106" s="7">
        <f t="shared" si="28"/>
        <v>3.13914E-2</v>
      </c>
      <c r="AB106" s="1">
        <v>45112.711469907408</v>
      </c>
      <c r="AC106">
        <v>0</v>
      </c>
      <c r="AD106">
        <v>0.3</v>
      </c>
      <c r="AE106">
        <v>229</v>
      </c>
      <c r="AF106">
        <v>0.1</v>
      </c>
      <c r="AG106">
        <v>347.9</v>
      </c>
      <c r="AH106">
        <f t="shared" si="32"/>
        <v>0</v>
      </c>
      <c r="AI106" s="5">
        <f t="shared" si="36"/>
        <v>0.20403900000000003</v>
      </c>
      <c r="AJ106" s="17">
        <f t="shared" si="37"/>
        <v>3.4790000000000001E-2</v>
      </c>
      <c r="AN106" t="s">
        <v>1750</v>
      </c>
      <c r="AO106">
        <v>345.99599999999998</v>
      </c>
      <c r="AP106">
        <v>8.9257100000000006E-2</v>
      </c>
      <c r="AQ106">
        <v>30.861899999999999</v>
      </c>
      <c r="AR106">
        <f t="shared" si="29"/>
        <v>8.9257100000000006E-2</v>
      </c>
      <c r="AS106" s="7">
        <f t="shared" si="30"/>
        <v>3.0861899999999998E-2</v>
      </c>
      <c r="AU106" s="1">
        <v>45112.727731481478</v>
      </c>
      <c r="AV106">
        <v>0</v>
      </c>
      <c r="AW106">
        <v>0.3</v>
      </c>
      <c r="AX106">
        <v>230.3</v>
      </c>
      <c r="AY106">
        <v>0.1</v>
      </c>
      <c r="AZ106">
        <v>348.1</v>
      </c>
      <c r="BA106">
        <f t="shared" si="33"/>
        <v>0</v>
      </c>
      <c r="BB106" s="5">
        <f t="shared" si="38"/>
        <v>0.2051973</v>
      </c>
      <c r="BC106" s="6">
        <f t="shared" si="39"/>
        <v>3.4810000000000001E-2</v>
      </c>
    </row>
    <row r="107" spans="4:55" x14ac:dyDescent="0.35">
      <c r="D107" t="s">
        <v>1053</v>
      </c>
      <c r="E107">
        <v>346.04</v>
      </c>
      <c r="F107">
        <v>-19.983000000000001</v>
      </c>
      <c r="G107">
        <v>-6914.49</v>
      </c>
      <c r="H107">
        <f t="shared" si="26"/>
        <v>19.983000000000001</v>
      </c>
      <c r="I107" s="7">
        <f t="shared" si="31"/>
        <v>6.9144899999999998</v>
      </c>
      <c r="K107" s="1">
        <v>45112.70208333333</v>
      </c>
      <c r="L107">
        <v>0</v>
      </c>
      <c r="M107">
        <v>0.3</v>
      </c>
      <c r="N107">
        <v>229.5</v>
      </c>
      <c r="O107">
        <v>0.1</v>
      </c>
      <c r="P107">
        <v>347.7</v>
      </c>
      <c r="Q107" s="5">
        <f t="shared" si="34"/>
        <v>0.20448449999999996</v>
      </c>
      <c r="R107" s="6">
        <f t="shared" si="35"/>
        <v>3.4770000000000002E-2</v>
      </c>
      <c r="U107" t="s">
        <v>134</v>
      </c>
      <c r="V107">
        <v>345.99599999999998</v>
      </c>
      <c r="W107">
        <v>9.0464900000000001E-2</v>
      </c>
      <c r="X107">
        <v>31.391400000000001</v>
      </c>
      <c r="Y107">
        <f t="shared" si="27"/>
        <v>9.0464900000000001E-2</v>
      </c>
      <c r="Z107" s="7">
        <f t="shared" si="28"/>
        <v>3.13914E-2</v>
      </c>
      <c r="AB107" s="1">
        <v>45112.711504629631</v>
      </c>
      <c r="AC107">
        <v>0</v>
      </c>
      <c r="AD107">
        <v>0.3</v>
      </c>
      <c r="AE107">
        <v>229.1</v>
      </c>
      <c r="AF107">
        <v>0.1</v>
      </c>
      <c r="AG107">
        <v>347.9</v>
      </c>
      <c r="AH107">
        <f t="shared" si="32"/>
        <v>0</v>
      </c>
      <c r="AI107" s="5">
        <f t="shared" si="36"/>
        <v>0.20412809999999995</v>
      </c>
      <c r="AJ107" s="17">
        <f t="shared" si="37"/>
        <v>3.4790000000000001E-2</v>
      </c>
      <c r="AN107" t="s">
        <v>1751</v>
      </c>
      <c r="AO107">
        <v>345.99599999999998</v>
      </c>
      <c r="AP107">
        <v>8.9257100000000006E-2</v>
      </c>
      <c r="AQ107">
        <v>30.861899999999999</v>
      </c>
      <c r="AR107">
        <f t="shared" si="29"/>
        <v>8.9257100000000006E-2</v>
      </c>
      <c r="AS107" s="7">
        <f t="shared" si="30"/>
        <v>3.0861899999999998E-2</v>
      </c>
      <c r="AU107" s="1">
        <v>45112.727766203701</v>
      </c>
      <c r="AV107">
        <v>0</v>
      </c>
      <c r="AW107">
        <v>0.3</v>
      </c>
      <c r="AX107">
        <v>230.2</v>
      </c>
      <c r="AY107">
        <v>0.1</v>
      </c>
      <c r="AZ107">
        <v>348.1</v>
      </c>
      <c r="BA107">
        <f t="shared" si="33"/>
        <v>0</v>
      </c>
      <c r="BB107" s="5">
        <f t="shared" si="38"/>
        <v>0.20510819999999996</v>
      </c>
      <c r="BC107" s="6">
        <f t="shared" si="39"/>
        <v>3.4810000000000001E-2</v>
      </c>
    </row>
    <row r="108" spans="4:55" x14ac:dyDescent="0.35">
      <c r="D108" t="s">
        <v>1054</v>
      </c>
      <c r="E108">
        <v>346.04500000000002</v>
      </c>
      <c r="F108">
        <v>-19.982399999999998</v>
      </c>
      <c r="G108">
        <v>-6914.39</v>
      </c>
      <c r="H108">
        <f t="shared" si="26"/>
        <v>19.982399999999998</v>
      </c>
      <c r="I108" s="7">
        <f t="shared" si="31"/>
        <v>6.91439</v>
      </c>
      <c r="K108" s="1">
        <v>45112.70208333333</v>
      </c>
      <c r="L108">
        <v>0</v>
      </c>
      <c r="M108">
        <v>0.3</v>
      </c>
      <c r="N108">
        <v>229.5</v>
      </c>
      <c r="O108">
        <v>0.1</v>
      </c>
      <c r="P108">
        <v>347.7</v>
      </c>
      <c r="Q108" s="5">
        <f t="shared" si="34"/>
        <v>0.20448449999999996</v>
      </c>
      <c r="R108" s="6">
        <f t="shared" si="35"/>
        <v>3.4770000000000002E-2</v>
      </c>
      <c r="U108" t="s">
        <v>135</v>
      </c>
      <c r="V108">
        <v>345.99599999999998</v>
      </c>
      <c r="W108">
        <v>8.9558799999999994E-2</v>
      </c>
      <c r="X108">
        <v>31.0059</v>
      </c>
      <c r="Y108">
        <f t="shared" si="27"/>
        <v>8.9558799999999994E-2</v>
      </c>
      <c r="Z108" s="7">
        <f t="shared" si="28"/>
        <v>3.1005899999999999E-2</v>
      </c>
      <c r="AB108" s="1">
        <v>45112.711539351854</v>
      </c>
      <c r="AC108">
        <v>0</v>
      </c>
      <c r="AD108">
        <v>0.3</v>
      </c>
      <c r="AE108">
        <v>229.1</v>
      </c>
      <c r="AF108">
        <v>0.1</v>
      </c>
      <c r="AG108">
        <v>347.9</v>
      </c>
      <c r="AH108">
        <f t="shared" si="32"/>
        <v>0</v>
      </c>
      <c r="AI108" s="5">
        <f t="shared" si="36"/>
        <v>0.20412809999999995</v>
      </c>
      <c r="AJ108" s="17">
        <f t="shared" si="37"/>
        <v>3.4790000000000001E-2</v>
      </c>
      <c r="AN108" t="s">
        <v>1752</v>
      </c>
      <c r="AO108">
        <v>345.99700000000001</v>
      </c>
      <c r="AP108">
        <v>8.9429800000000004E-2</v>
      </c>
      <c r="AQ108">
        <v>30.949400000000001</v>
      </c>
      <c r="AR108">
        <f t="shared" si="29"/>
        <v>8.9429800000000004E-2</v>
      </c>
      <c r="AS108" s="7">
        <f t="shared" si="30"/>
        <v>3.0949400000000002E-2</v>
      </c>
      <c r="AU108" s="1">
        <v>45112.727789351855</v>
      </c>
      <c r="AV108">
        <v>0</v>
      </c>
      <c r="AW108">
        <v>0.3</v>
      </c>
      <c r="AX108">
        <v>229.9</v>
      </c>
      <c r="AY108">
        <v>0.1</v>
      </c>
      <c r="AZ108">
        <v>348.1</v>
      </c>
      <c r="BA108">
        <f t="shared" si="33"/>
        <v>0</v>
      </c>
      <c r="BB108" s="5">
        <f t="shared" si="38"/>
        <v>0.20484089999999996</v>
      </c>
      <c r="BC108" s="6">
        <f t="shared" si="39"/>
        <v>3.4810000000000001E-2</v>
      </c>
    </row>
    <row r="109" spans="4:55" x14ac:dyDescent="0.35">
      <c r="D109" t="s">
        <v>1055</v>
      </c>
      <c r="E109">
        <v>346.04500000000002</v>
      </c>
      <c r="F109">
        <v>-19.982399999999998</v>
      </c>
      <c r="G109">
        <v>-6914.39</v>
      </c>
      <c r="H109">
        <f t="shared" si="26"/>
        <v>19.982399999999998</v>
      </c>
      <c r="I109" s="7">
        <f t="shared" si="31"/>
        <v>6.91439</v>
      </c>
      <c r="K109" s="1">
        <v>45112.70208333333</v>
      </c>
      <c r="L109">
        <v>0</v>
      </c>
      <c r="M109">
        <v>0.3</v>
      </c>
      <c r="N109">
        <v>229.4</v>
      </c>
      <c r="O109">
        <v>0.1</v>
      </c>
      <c r="P109">
        <v>347.7</v>
      </c>
      <c r="Q109" s="5">
        <f t="shared" si="34"/>
        <v>0.2043954</v>
      </c>
      <c r="R109" s="6">
        <f t="shared" si="35"/>
        <v>3.4770000000000002E-2</v>
      </c>
      <c r="U109" t="s">
        <v>136</v>
      </c>
      <c r="V109">
        <v>345.99599999999998</v>
      </c>
      <c r="W109">
        <v>8.9558799999999994E-2</v>
      </c>
      <c r="X109">
        <v>31.0059</v>
      </c>
      <c r="Y109">
        <f t="shared" si="27"/>
        <v>8.9558799999999994E-2</v>
      </c>
      <c r="Z109" s="7">
        <f t="shared" si="28"/>
        <v>3.1005899999999999E-2</v>
      </c>
      <c r="AB109" s="1">
        <v>45112.711562500001</v>
      </c>
      <c r="AC109">
        <v>0</v>
      </c>
      <c r="AD109">
        <v>0.3</v>
      </c>
      <c r="AE109">
        <v>229</v>
      </c>
      <c r="AF109">
        <v>0.1</v>
      </c>
      <c r="AG109">
        <v>347.9</v>
      </c>
      <c r="AH109">
        <f t="shared" si="32"/>
        <v>0</v>
      </c>
      <c r="AI109" s="5">
        <f t="shared" si="36"/>
        <v>0.20403900000000003</v>
      </c>
      <c r="AJ109" s="17">
        <f t="shared" si="37"/>
        <v>3.4790000000000001E-2</v>
      </c>
      <c r="AN109" t="s">
        <v>1753</v>
      </c>
      <c r="AO109">
        <v>345.99700000000001</v>
      </c>
      <c r="AP109">
        <v>8.9429800000000004E-2</v>
      </c>
      <c r="AQ109">
        <v>30.949400000000001</v>
      </c>
      <c r="AR109">
        <f t="shared" si="29"/>
        <v>8.9429800000000004E-2</v>
      </c>
      <c r="AS109" s="7">
        <f t="shared" si="30"/>
        <v>3.0949400000000002E-2</v>
      </c>
      <c r="AU109" s="1">
        <v>45112.727824074071</v>
      </c>
      <c r="AV109">
        <v>0</v>
      </c>
      <c r="AW109">
        <v>0.3</v>
      </c>
      <c r="AX109">
        <v>229.8</v>
      </c>
      <c r="AY109">
        <v>0.1</v>
      </c>
      <c r="AZ109">
        <v>348.1</v>
      </c>
      <c r="BA109">
        <f t="shared" si="33"/>
        <v>0</v>
      </c>
      <c r="BB109" s="5">
        <f t="shared" si="38"/>
        <v>0.20475179999999998</v>
      </c>
      <c r="BC109" s="6">
        <f t="shared" si="39"/>
        <v>3.4810000000000001E-2</v>
      </c>
    </row>
    <row r="110" spans="4:55" x14ac:dyDescent="0.35">
      <c r="D110" t="s">
        <v>1056</v>
      </c>
      <c r="E110">
        <v>346.05099999999999</v>
      </c>
      <c r="F110">
        <v>-19.982800000000001</v>
      </c>
      <c r="G110">
        <v>-6914.63</v>
      </c>
      <c r="H110">
        <f t="shared" si="26"/>
        <v>19.982800000000001</v>
      </c>
      <c r="I110" s="7">
        <f t="shared" si="31"/>
        <v>6.9146299999999998</v>
      </c>
      <c r="K110" s="1">
        <v>45112.70208333333</v>
      </c>
      <c r="L110">
        <v>0</v>
      </c>
      <c r="M110">
        <v>0.3</v>
      </c>
      <c r="N110">
        <v>229.2</v>
      </c>
      <c r="O110">
        <v>0.1</v>
      </c>
      <c r="P110">
        <v>347.7</v>
      </c>
      <c r="Q110" s="5">
        <f t="shared" si="34"/>
        <v>0.20421719999999996</v>
      </c>
      <c r="R110" s="6">
        <f t="shared" si="35"/>
        <v>3.4770000000000002E-2</v>
      </c>
      <c r="U110" t="s">
        <v>137</v>
      </c>
      <c r="V110">
        <v>345.99599999999998</v>
      </c>
      <c r="W110">
        <v>-2.5778799999999999</v>
      </c>
      <c r="X110">
        <v>-1077.8800000000001</v>
      </c>
      <c r="Y110">
        <f t="shared" si="27"/>
        <v>2.5778799999999999</v>
      </c>
      <c r="Z110" s="7">
        <f t="shared" si="28"/>
        <v>1.0778800000000002</v>
      </c>
      <c r="AB110" s="1">
        <v>45112.711597222224</v>
      </c>
      <c r="AC110">
        <v>0</v>
      </c>
      <c r="AD110">
        <v>0.3</v>
      </c>
      <c r="AE110">
        <v>229.1</v>
      </c>
      <c r="AF110">
        <v>0.1</v>
      </c>
      <c r="AG110">
        <v>347.9</v>
      </c>
      <c r="AH110">
        <f t="shared" si="32"/>
        <v>0</v>
      </c>
      <c r="AI110" s="5">
        <f t="shared" si="36"/>
        <v>0.20412809999999995</v>
      </c>
      <c r="AJ110" s="17">
        <f t="shared" si="37"/>
        <v>3.4790000000000001E-2</v>
      </c>
      <c r="AN110" t="s">
        <v>1754</v>
      </c>
      <c r="AO110">
        <v>345.99700000000001</v>
      </c>
      <c r="AP110">
        <v>9.0094800000000003E-2</v>
      </c>
      <c r="AQ110">
        <v>31.194600000000001</v>
      </c>
      <c r="AR110">
        <f t="shared" si="29"/>
        <v>9.0094800000000003E-2</v>
      </c>
      <c r="AS110" s="7">
        <f t="shared" si="30"/>
        <v>3.1194600000000003E-2</v>
      </c>
      <c r="AU110" s="1">
        <v>45112.727847222224</v>
      </c>
      <c r="AV110">
        <v>0</v>
      </c>
      <c r="AW110">
        <v>0.3</v>
      </c>
      <c r="AX110">
        <v>229.7</v>
      </c>
      <c r="AY110">
        <v>0.1</v>
      </c>
      <c r="AZ110">
        <v>348.1</v>
      </c>
      <c r="BA110">
        <f t="shared" si="33"/>
        <v>0</v>
      </c>
      <c r="BB110" s="5">
        <f t="shared" si="38"/>
        <v>0.2046627</v>
      </c>
      <c r="BC110" s="6">
        <f t="shared" si="39"/>
        <v>3.4810000000000001E-2</v>
      </c>
    </row>
    <row r="111" spans="4:55" x14ac:dyDescent="0.35">
      <c r="D111" t="s">
        <v>1057</v>
      </c>
      <c r="E111">
        <v>346.05099999999999</v>
      </c>
      <c r="F111">
        <v>-19.982800000000001</v>
      </c>
      <c r="G111">
        <v>-6914.63</v>
      </c>
      <c r="H111">
        <f t="shared" si="26"/>
        <v>19.982800000000001</v>
      </c>
      <c r="I111" s="7">
        <f t="shared" si="31"/>
        <v>6.9146299999999998</v>
      </c>
      <c r="K111" s="1">
        <v>45112.70208333333</v>
      </c>
      <c r="L111">
        <v>0</v>
      </c>
      <c r="M111">
        <v>0.3</v>
      </c>
      <c r="N111">
        <v>229.4</v>
      </c>
      <c r="O111">
        <v>0.1</v>
      </c>
      <c r="P111">
        <v>347.7</v>
      </c>
      <c r="Q111" s="5">
        <f t="shared" si="34"/>
        <v>0.2043954</v>
      </c>
      <c r="R111" s="6">
        <f t="shared" si="35"/>
        <v>3.4770000000000002E-2</v>
      </c>
      <c r="U111" t="s">
        <v>138</v>
      </c>
      <c r="V111">
        <v>345.99599999999998</v>
      </c>
      <c r="W111">
        <v>-2.5778799999999999</v>
      </c>
      <c r="X111">
        <v>-1077.8800000000001</v>
      </c>
      <c r="Y111">
        <f t="shared" si="27"/>
        <v>2.5778799999999999</v>
      </c>
      <c r="Z111" s="7">
        <f t="shared" si="28"/>
        <v>1.0778800000000002</v>
      </c>
      <c r="AB111" s="1">
        <v>45112.71162037037</v>
      </c>
      <c r="AC111">
        <v>0</v>
      </c>
      <c r="AD111">
        <v>0.3</v>
      </c>
      <c r="AE111">
        <v>229.2</v>
      </c>
      <c r="AF111">
        <v>0.1</v>
      </c>
      <c r="AG111">
        <v>347.9</v>
      </c>
      <c r="AH111">
        <f t="shared" si="32"/>
        <v>0</v>
      </c>
      <c r="AI111" s="5">
        <f t="shared" si="36"/>
        <v>0.20421719999999996</v>
      </c>
      <c r="AJ111" s="17">
        <f t="shared" si="37"/>
        <v>3.4790000000000001E-2</v>
      </c>
      <c r="AN111" t="s">
        <v>1755</v>
      </c>
      <c r="AO111">
        <v>345.99700000000001</v>
      </c>
      <c r="AP111">
        <v>9.0094800000000003E-2</v>
      </c>
      <c r="AQ111">
        <v>31.194600000000001</v>
      </c>
      <c r="AR111">
        <f t="shared" si="29"/>
        <v>9.0094800000000003E-2</v>
      </c>
      <c r="AS111" s="7">
        <f t="shared" si="30"/>
        <v>3.1194600000000003E-2</v>
      </c>
      <c r="AU111" s="1">
        <v>45112.727881944447</v>
      </c>
      <c r="AV111">
        <v>0</v>
      </c>
      <c r="AW111">
        <v>0.3</v>
      </c>
      <c r="AX111">
        <v>229.7</v>
      </c>
      <c r="AY111">
        <v>0.1</v>
      </c>
      <c r="AZ111">
        <v>348.1</v>
      </c>
      <c r="BA111">
        <f t="shared" si="33"/>
        <v>0</v>
      </c>
      <c r="BB111" s="5">
        <f t="shared" si="38"/>
        <v>0.2046627</v>
      </c>
      <c r="BC111" s="6">
        <f t="shared" si="39"/>
        <v>3.4810000000000001E-2</v>
      </c>
    </row>
    <row r="112" spans="4:55" x14ac:dyDescent="0.35">
      <c r="D112" t="s">
        <v>1058</v>
      </c>
      <c r="E112">
        <v>346.05599999999998</v>
      </c>
      <c r="F112">
        <v>-19.982500000000002</v>
      </c>
      <c r="G112">
        <v>-6914.63</v>
      </c>
      <c r="H112">
        <f t="shared" si="26"/>
        <v>19.982500000000002</v>
      </c>
      <c r="I112" s="7">
        <f t="shared" si="31"/>
        <v>6.9146299999999998</v>
      </c>
      <c r="K112" s="1">
        <v>45112.70208333333</v>
      </c>
      <c r="L112">
        <v>0</v>
      </c>
      <c r="M112">
        <v>0.3</v>
      </c>
      <c r="N112">
        <v>229.4</v>
      </c>
      <c r="O112">
        <v>0.1</v>
      </c>
      <c r="P112">
        <v>347.7</v>
      </c>
      <c r="Q112" s="5">
        <f t="shared" si="34"/>
        <v>0.2043954</v>
      </c>
      <c r="R112" s="6">
        <f t="shared" si="35"/>
        <v>3.4770000000000002E-2</v>
      </c>
      <c r="U112" t="s">
        <v>139</v>
      </c>
      <c r="V112">
        <v>345.99799999999999</v>
      </c>
      <c r="W112">
        <v>-8.4916499999999999</v>
      </c>
      <c r="X112">
        <v>-2938.02</v>
      </c>
      <c r="Y112">
        <f t="shared" si="27"/>
        <v>8.4916499999999999</v>
      </c>
      <c r="Z112" s="7">
        <f t="shared" si="28"/>
        <v>2.9380199999999999</v>
      </c>
      <c r="AB112" s="1">
        <v>45112.711655092593</v>
      </c>
      <c r="AC112">
        <v>0</v>
      </c>
      <c r="AD112">
        <v>0.3</v>
      </c>
      <c r="AE112">
        <v>229.6</v>
      </c>
      <c r="AF112">
        <v>0.1</v>
      </c>
      <c r="AG112">
        <v>347.9</v>
      </c>
      <c r="AH112">
        <f t="shared" si="32"/>
        <v>0</v>
      </c>
      <c r="AI112" s="5">
        <f t="shared" si="36"/>
        <v>0.20457359999999999</v>
      </c>
      <c r="AJ112" s="17">
        <f t="shared" si="37"/>
        <v>3.4790000000000001E-2</v>
      </c>
      <c r="AN112" t="s">
        <v>1756</v>
      </c>
      <c r="AO112">
        <v>345.99599999999998</v>
      </c>
      <c r="AP112">
        <v>8.9861700000000003E-2</v>
      </c>
      <c r="AQ112">
        <v>31.079899999999999</v>
      </c>
      <c r="AR112">
        <f t="shared" si="29"/>
        <v>8.9861700000000003E-2</v>
      </c>
      <c r="AS112" s="7">
        <f t="shared" si="30"/>
        <v>3.1079899999999997E-2</v>
      </c>
      <c r="AU112" s="1">
        <v>45112.727916666663</v>
      </c>
      <c r="AV112">
        <v>0</v>
      </c>
      <c r="AW112">
        <v>0.3</v>
      </c>
      <c r="AX112">
        <v>229.8</v>
      </c>
      <c r="AY112">
        <v>0.1</v>
      </c>
      <c r="AZ112">
        <v>348.1</v>
      </c>
      <c r="BA112">
        <f t="shared" si="33"/>
        <v>0</v>
      </c>
      <c r="BB112" s="5">
        <f t="shared" si="38"/>
        <v>0.20475179999999998</v>
      </c>
      <c r="BC112" s="6">
        <f t="shared" si="39"/>
        <v>3.4810000000000001E-2</v>
      </c>
    </row>
    <row r="113" spans="4:55" x14ac:dyDescent="0.35">
      <c r="D113" t="s">
        <v>1059</v>
      </c>
      <c r="E113">
        <v>346.05599999999998</v>
      </c>
      <c r="F113">
        <v>-19.982500000000002</v>
      </c>
      <c r="G113">
        <v>-6914.63</v>
      </c>
      <c r="H113">
        <f t="shared" si="26"/>
        <v>19.982500000000002</v>
      </c>
      <c r="I113" s="7">
        <f t="shared" si="31"/>
        <v>6.9146299999999998</v>
      </c>
      <c r="K113" s="1">
        <v>45112.70208333333</v>
      </c>
      <c r="L113">
        <v>0</v>
      </c>
      <c r="M113">
        <v>0.3</v>
      </c>
      <c r="N113">
        <v>229.4</v>
      </c>
      <c r="O113">
        <v>0.1</v>
      </c>
      <c r="P113">
        <v>347.7</v>
      </c>
      <c r="Q113" s="5">
        <f t="shared" si="34"/>
        <v>0.2043954</v>
      </c>
      <c r="R113" s="6">
        <f t="shared" si="35"/>
        <v>3.4770000000000002E-2</v>
      </c>
      <c r="U113" t="s">
        <v>140</v>
      </c>
      <c r="V113">
        <v>345.99799999999999</v>
      </c>
      <c r="W113">
        <v>-8.4916499999999999</v>
      </c>
      <c r="X113">
        <v>-2938.02</v>
      </c>
      <c r="Y113">
        <f t="shared" si="27"/>
        <v>8.4916499999999999</v>
      </c>
      <c r="Z113" s="7">
        <f t="shared" si="28"/>
        <v>2.9380199999999999</v>
      </c>
      <c r="AB113" s="1">
        <v>45112.711678240739</v>
      </c>
      <c r="AC113">
        <v>0</v>
      </c>
      <c r="AD113">
        <v>0.3</v>
      </c>
      <c r="AE113">
        <v>229.6</v>
      </c>
      <c r="AF113">
        <v>0.1</v>
      </c>
      <c r="AG113">
        <v>348.1</v>
      </c>
      <c r="AH113">
        <f t="shared" si="32"/>
        <v>0</v>
      </c>
      <c r="AI113" s="5">
        <f t="shared" si="36"/>
        <v>0.20457359999999999</v>
      </c>
      <c r="AJ113" s="17">
        <f t="shared" si="37"/>
        <v>3.4810000000000001E-2</v>
      </c>
      <c r="AN113" t="s">
        <v>1757</v>
      </c>
      <c r="AO113">
        <v>345.99599999999998</v>
      </c>
      <c r="AP113">
        <v>8.9861700000000003E-2</v>
      </c>
      <c r="AQ113">
        <v>31.079899999999999</v>
      </c>
      <c r="AR113">
        <f t="shared" si="29"/>
        <v>8.9861700000000003E-2</v>
      </c>
      <c r="AS113" s="7">
        <f t="shared" si="30"/>
        <v>3.1079899999999997E-2</v>
      </c>
      <c r="AU113" s="1">
        <v>45112.727939814817</v>
      </c>
      <c r="AV113">
        <v>0</v>
      </c>
      <c r="AW113">
        <v>0.3</v>
      </c>
      <c r="AX113">
        <v>229.8</v>
      </c>
      <c r="AY113">
        <v>0.1</v>
      </c>
      <c r="AZ113">
        <v>348.1</v>
      </c>
      <c r="BA113">
        <f t="shared" si="33"/>
        <v>0</v>
      </c>
      <c r="BB113" s="5">
        <f t="shared" si="38"/>
        <v>0.20475179999999998</v>
      </c>
      <c r="BC113" s="6">
        <f t="shared" si="39"/>
        <v>3.4810000000000001E-2</v>
      </c>
    </row>
    <row r="114" spans="4:55" x14ac:dyDescent="0.35">
      <c r="D114" t="s">
        <v>1060</v>
      </c>
      <c r="E114">
        <v>346.06099999999998</v>
      </c>
      <c r="F114">
        <v>-19.9833</v>
      </c>
      <c r="G114">
        <v>-6914.96</v>
      </c>
      <c r="H114">
        <f t="shared" si="26"/>
        <v>19.9833</v>
      </c>
      <c r="I114" s="7">
        <f t="shared" si="31"/>
        <v>6.9149599999999998</v>
      </c>
      <c r="K114" s="1">
        <v>45112.70208333333</v>
      </c>
      <c r="L114">
        <v>0</v>
      </c>
      <c r="M114">
        <v>0.3</v>
      </c>
      <c r="N114">
        <v>229.4</v>
      </c>
      <c r="O114">
        <v>0.1</v>
      </c>
      <c r="P114">
        <v>347.7</v>
      </c>
      <c r="Q114" s="5">
        <f t="shared" si="34"/>
        <v>0.2043954</v>
      </c>
      <c r="R114" s="6">
        <f t="shared" si="35"/>
        <v>3.4770000000000002E-2</v>
      </c>
      <c r="U114" t="s">
        <v>141</v>
      </c>
      <c r="V114">
        <v>345.99900000000002</v>
      </c>
      <c r="W114">
        <v>-8.4943500000000007</v>
      </c>
      <c r="X114">
        <v>-2939.01</v>
      </c>
      <c r="Y114">
        <f t="shared" si="27"/>
        <v>8.4943500000000007</v>
      </c>
      <c r="Z114" s="7">
        <f t="shared" si="28"/>
        <v>2.9390100000000001</v>
      </c>
      <c r="AB114" s="1">
        <v>45112.711712962962</v>
      </c>
      <c r="AC114">
        <v>0</v>
      </c>
      <c r="AD114">
        <v>0.3</v>
      </c>
      <c r="AE114">
        <v>229.5</v>
      </c>
      <c r="AF114">
        <v>0.1</v>
      </c>
      <c r="AG114">
        <v>348.1</v>
      </c>
      <c r="AH114">
        <f t="shared" si="32"/>
        <v>0</v>
      </c>
      <c r="AI114" s="5">
        <f t="shared" si="36"/>
        <v>0.20448449999999996</v>
      </c>
      <c r="AJ114" s="17">
        <f t="shared" si="37"/>
        <v>3.4810000000000001E-2</v>
      </c>
      <c r="AN114" t="s">
        <v>1758</v>
      </c>
      <c r="AO114">
        <v>345.99599999999998</v>
      </c>
      <c r="AP114">
        <v>9.0826000000000004E-2</v>
      </c>
      <c r="AQ114">
        <v>31.4694</v>
      </c>
      <c r="AR114">
        <f t="shared" si="29"/>
        <v>9.0826000000000004E-2</v>
      </c>
      <c r="AS114" s="7">
        <f t="shared" si="30"/>
        <v>3.1469400000000002E-2</v>
      </c>
      <c r="AU114" s="1">
        <v>45112.72797453704</v>
      </c>
      <c r="AV114">
        <v>0</v>
      </c>
      <c r="AW114">
        <v>0.3</v>
      </c>
      <c r="AX114">
        <v>229.8</v>
      </c>
      <c r="AY114">
        <v>0.1</v>
      </c>
      <c r="AZ114">
        <v>348.1</v>
      </c>
      <c r="BA114">
        <f t="shared" si="33"/>
        <v>0</v>
      </c>
      <c r="BB114" s="5">
        <f t="shared" si="38"/>
        <v>0.20475179999999998</v>
      </c>
      <c r="BC114" s="6">
        <f t="shared" si="39"/>
        <v>3.4810000000000001E-2</v>
      </c>
    </row>
    <row r="115" spans="4:55" x14ac:dyDescent="0.35">
      <c r="D115" t="s">
        <v>1061</v>
      </c>
      <c r="E115">
        <v>346.06099999999998</v>
      </c>
      <c r="F115">
        <v>-19.9833</v>
      </c>
      <c r="G115">
        <v>-6914.96</v>
      </c>
      <c r="H115">
        <f t="shared" si="26"/>
        <v>19.9833</v>
      </c>
      <c r="I115" s="7">
        <f t="shared" si="31"/>
        <v>6.9149599999999998</v>
      </c>
      <c r="K115" s="1">
        <v>45112.70208333333</v>
      </c>
      <c r="L115">
        <v>0</v>
      </c>
      <c r="M115">
        <v>0.3</v>
      </c>
      <c r="N115">
        <v>229.4</v>
      </c>
      <c r="O115">
        <v>0.1</v>
      </c>
      <c r="P115">
        <v>347.7</v>
      </c>
      <c r="Q115" s="5">
        <f t="shared" si="34"/>
        <v>0.2043954</v>
      </c>
      <c r="R115" s="6">
        <f t="shared" si="35"/>
        <v>3.4770000000000002E-2</v>
      </c>
      <c r="U115" t="s">
        <v>142</v>
      </c>
      <c r="V115">
        <v>345.99900000000002</v>
      </c>
      <c r="W115">
        <v>-8.4943500000000007</v>
      </c>
      <c r="X115">
        <v>-2939.01</v>
      </c>
      <c r="Y115">
        <f t="shared" si="27"/>
        <v>8.4943500000000007</v>
      </c>
      <c r="Z115" s="7">
        <f t="shared" si="28"/>
        <v>2.9390100000000001</v>
      </c>
      <c r="AB115" s="1">
        <v>45112.711747685185</v>
      </c>
      <c r="AC115">
        <v>0</v>
      </c>
      <c r="AD115">
        <v>0.3</v>
      </c>
      <c r="AE115">
        <v>229.5</v>
      </c>
      <c r="AF115">
        <v>0.1</v>
      </c>
      <c r="AG115">
        <v>347.9</v>
      </c>
      <c r="AH115">
        <f t="shared" si="32"/>
        <v>0</v>
      </c>
      <c r="AI115" s="5">
        <f t="shared" si="36"/>
        <v>0.20448449999999996</v>
      </c>
      <c r="AJ115" s="17">
        <f t="shared" si="37"/>
        <v>3.4790000000000001E-2</v>
      </c>
      <c r="AN115" t="s">
        <v>1759</v>
      </c>
      <c r="AO115">
        <v>345.99599999999998</v>
      </c>
      <c r="AP115">
        <v>9.0826000000000004E-2</v>
      </c>
      <c r="AQ115">
        <v>31.4694</v>
      </c>
      <c r="AR115">
        <f t="shared" si="29"/>
        <v>9.0826000000000004E-2</v>
      </c>
      <c r="AS115" s="7">
        <f t="shared" si="30"/>
        <v>3.1469400000000002E-2</v>
      </c>
      <c r="AU115" s="1">
        <v>45112.728009259263</v>
      </c>
      <c r="AV115">
        <v>0</v>
      </c>
      <c r="AW115">
        <v>0.3</v>
      </c>
      <c r="AX115">
        <v>229.8</v>
      </c>
      <c r="AY115">
        <v>0.1</v>
      </c>
      <c r="AZ115">
        <v>348.1</v>
      </c>
      <c r="BA115">
        <f t="shared" si="33"/>
        <v>0</v>
      </c>
      <c r="BB115" s="5">
        <f t="shared" si="38"/>
        <v>0.20475179999999998</v>
      </c>
      <c r="BC115" s="6">
        <f t="shared" si="39"/>
        <v>3.4810000000000001E-2</v>
      </c>
    </row>
    <row r="116" spans="4:55" x14ac:dyDescent="0.35">
      <c r="D116" t="s">
        <v>1062</v>
      </c>
      <c r="E116">
        <v>346.06599999999997</v>
      </c>
      <c r="F116">
        <v>-19.9834</v>
      </c>
      <c r="G116">
        <v>-6915.06</v>
      </c>
      <c r="H116">
        <f t="shared" si="26"/>
        <v>19.9834</v>
      </c>
      <c r="I116" s="7">
        <f t="shared" si="31"/>
        <v>6.9150600000000004</v>
      </c>
      <c r="K116" s="1">
        <v>45112.70208333333</v>
      </c>
      <c r="L116">
        <v>0</v>
      </c>
      <c r="M116">
        <v>0.3</v>
      </c>
      <c r="N116">
        <v>229.3</v>
      </c>
      <c r="O116">
        <v>0.1</v>
      </c>
      <c r="P116">
        <v>347.7</v>
      </c>
      <c r="Q116" s="5">
        <f t="shared" si="34"/>
        <v>0.20430630000000002</v>
      </c>
      <c r="R116" s="6">
        <f t="shared" si="35"/>
        <v>3.4770000000000002E-2</v>
      </c>
      <c r="U116" t="s">
        <v>143</v>
      </c>
      <c r="V116">
        <v>346</v>
      </c>
      <c r="W116">
        <v>-5.88124</v>
      </c>
      <c r="X116">
        <v>-2034.57</v>
      </c>
      <c r="Y116">
        <f t="shared" si="27"/>
        <v>5.88124</v>
      </c>
      <c r="Z116" s="7">
        <f t="shared" si="28"/>
        <v>2.03457</v>
      </c>
      <c r="AB116" s="1">
        <v>45112.711770833332</v>
      </c>
      <c r="AC116">
        <v>0</v>
      </c>
      <c r="AD116">
        <v>0.3</v>
      </c>
      <c r="AE116">
        <v>229.8</v>
      </c>
      <c r="AF116">
        <v>0.1</v>
      </c>
      <c r="AG116">
        <v>348.1</v>
      </c>
      <c r="AH116">
        <f t="shared" si="32"/>
        <v>0</v>
      </c>
      <c r="AI116" s="5">
        <f t="shared" si="36"/>
        <v>0.20475179999999998</v>
      </c>
      <c r="AJ116" s="17">
        <f t="shared" si="37"/>
        <v>3.4810000000000001E-2</v>
      </c>
      <c r="AN116" t="s">
        <v>1760</v>
      </c>
      <c r="AO116">
        <v>345.99599999999998</v>
      </c>
      <c r="AP116">
        <v>8.8990200000000005E-2</v>
      </c>
      <c r="AQ116">
        <v>30.839400000000001</v>
      </c>
      <c r="AR116">
        <f t="shared" si="29"/>
        <v>8.8990200000000005E-2</v>
      </c>
      <c r="AS116" s="7">
        <f t="shared" si="30"/>
        <v>3.0839400000000003E-2</v>
      </c>
      <c r="AU116" s="1">
        <v>45112.728032407409</v>
      </c>
      <c r="AV116">
        <v>0</v>
      </c>
      <c r="AW116">
        <v>0.3</v>
      </c>
      <c r="AX116">
        <v>229.7</v>
      </c>
      <c r="AY116">
        <v>0.1</v>
      </c>
      <c r="AZ116">
        <v>348.1</v>
      </c>
      <c r="BA116">
        <f t="shared" si="33"/>
        <v>0</v>
      </c>
      <c r="BB116" s="5">
        <f t="shared" si="38"/>
        <v>0.2046627</v>
      </c>
      <c r="BC116" s="6">
        <f t="shared" si="39"/>
        <v>3.4810000000000001E-2</v>
      </c>
    </row>
    <row r="117" spans="4:55" x14ac:dyDescent="0.35">
      <c r="D117" t="s">
        <v>1063</v>
      </c>
      <c r="E117">
        <v>346.06599999999997</v>
      </c>
      <c r="F117">
        <v>-19.9834</v>
      </c>
      <c r="G117">
        <v>-6915.06</v>
      </c>
      <c r="H117">
        <f t="shared" si="26"/>
        <v>19.9834</v>
      </c>
      <c r="I117" s="7">
        <f t="shared" si="31"/>
        <v>6.9150600000000004</v>
      </c>
      <c r="K117" s="1">
        <v>45112.70208333333</v>
      </c>
      <c r="L117">
        <v>0</v>
      </c>
      <c r="M117">
        <v>0.3</v>
      </c>
      <c r="N117">
        <v>229.2</v>
      </c>
      <c r="O117">
        <v>0.1</v>
      </c>
      <c r="P117">
        <v>347.7</v>
      </c>
      <c r="Q117" s="5">
        <f t="shared" si="34"/>
        <v>0.20421719999999996</v>
      </c>
      <c r="R117" s="6">
        <f t="shared" si="35"/>
        <v>3.4770000000000002E-2</v>
      </c>
      <c r="U117" t="s">
        <v>144</v>
      </c>
      <c r="V117">
        <v>346</v>
      </c>
      <c r="W117">
        <v>-5.88124</v>
      </c>
      <c r="X117">
        <v>-2034.57</v>
      </c>
      <c r="Y117">
        <f t="shared" si="27"/>
        <v>5.88124</v>
      </c>
      <c r="Z117" s="7">
        <f t="shared" si="28"/>
        <v>2.03457</v>
      </c>
      <c r="AB117" s="1">
        <v>45112.711805555555</v>
      </c>
      <c r="AC117">
        <v>0</v>
      </c>
      <c r="AD117">
        <v>0.3</v>
      </c>
      <c r="AE117">
        <v>229.9</v>
      </c>
      <c r="AF117">
        <v>0.1</v>
      </c>
      <c r="AG117">
        <v>347.9</v>
      </c>
      <c r="AH117">
        <f t="shared" si="32"/>
        <v>0</v>
      </c>
      <c r="AI117" s="5">
        <f t="shared" si="36"/>
        <v>0.20484089999999996</v>
      </c>
      <c r="AJ117" s="17">
        <f t="shared" si="37"/>
        <v>3.4790000000000001E-2</v>
      </c>
      <c r="AN117" t="s">
        <v>1761</v>
      </c>
      <c r="AO117">
        <v>345.99599999999998</v>
      </c>
      <c r="AP117">
        <v>8.8990200000000005E-2</v>
      </c>
      <c r="AQ117">
        <v>30.839400000000001</v>
      </c>
      <c r="AR117">
        <f t="shared" si="29"/>
        <v>8.8990200000000005E-2</v>
      </c>
      <c r="AS117" s="7">
        <f t="shared" si="30"/>
        <v>3.0839400000000003E-2</v>
      </c>
      <c r="AU117" s="1">
        <v>45112.728067129632</v>
      </c>
      <c r="AV117">
        <v>0</v>
      </c>
      <c r="AW117">
        <v>0.3</v>
      </c>
      <c r="AX117">
        <v>229.7</v>
      </c>
      <c r="AY117">
        <v>0.1</v>
      </c>
      <c r="AZ117">
        <v>348.1</v>
      </c>
      <c r="BA117">
        <f t="shared" si="33"/>
        <v>0</v>
      </c>
      <c r="BB117" s="5">
        <f t="shared" si="38"/>
        <v>0.2046627</v>
      </c>
      <c r="BC117" s="6">
        <f t="shared" si="39"/>
        <v>3.4810000000000001E-2</v>
      </c>
    </row>
    <row r="118" spans="4:55" x14ac:dyDescent="0.35">
      <c r="D118" t="s">
        <v>1064</v>
      </c>
      <c r="E118">
        <v>346.072</v>
      </c>
      <c r="F118">
        <v>-19.985499999999998</v>
      </c>
      <c r="G118">
        <v>-6915.83</v>
      </c>
      <c r="H118">
        <f t="shared" si="26"/>
        <v>19.985499999999998</v>
      </c>
      <c r="I118" s="7">
        <f t="shared" si="31"/>
        <v>6.9158299999999997</v>
      </c>
      <c r="K118" s="1">
        <v>45112.702777777777</v>
      </c>
      <c r="L118">
        <v>0</v>
      </c>
      <c r="M118">
        <v>0.3</v>
      </c>
      <c r="N118">
        <v>229.3</v>
      </c>
      <c r="O118">
        <v>0.1</v>
      </c>
      <c r="P118">
        <v>347.7</v>
      </c>
      <c r="Q118" s="5">
        <f t="shared" si="34"/>
        <v>0.20430630000000002</v>
      </c>
      <c r="R118" s="6">
        <f t="shared" si="35"/>
        <v>3.4770000000000002E-2</v>
      </c>
      <c r="U118" t="s">
        <v>145</v>
      </c>
      <c r="V118">
        <v>346.00299999999999</v>
      </c>
      <c r="W118">
        <v>-5.8779199999999996</v>
      </c>
      <c r="X118">
        <v>-2033.6</v>
      </c>
      <c r="Y118">
        <f t="shared" si="27"/>
        <v>5.8779199999999996</v>
      </c>
      <c r="Z118" s="7">
        <f t="shared" si="28"/>
        <v>2.0335999999999999</v>
      </c>
      <c r="AB118" s="1">
        <v>45112.711840277778</v>
      </c>
      <c r="AC118">
        <v>0</v>
      </c>
      <c r="AD118">
        <v>0.3</v>
      </c>
      <c r="AE118">
        <v>230</v>
      </c>
      <c r="AF118">
        <v>0.1</v>
      </c>
      <c r="AG118">
        <v>347.9</v>
      </c>
      <c r="AH118">
        <f t="shared" si="32"/>
        <v>0</v>
      </c>
      <c r="AI118" s="5">
        <f t="shared" si="36"/>
        <v>0.20493</v>
      </c>
      <c r="AJ118" s="17">
        <f t="shared" si="37"/>
        <v>3.4790000000000001E-2</v>
      </c>
      <c r="AN118" t="s">
        <v>1762</v>
      </c>
      <c r="AO118">
        <v>345.99599999999998</v>
      </c>
      <c r="AP118">
        <v>8.9901499999999995E-2</v>
      </c>
      <c r="AQ118">
        <v>31.055299999999999</v>
      </c>
      <c r="AR118">
        <f t="shared" si="29"/>
        <v>8.9901499999999995E-2</v>
      </c>
      <c r="AS118" s="7">
        <f t="shared" si="30"/>
        <v>3.1055299999999997E-2</v>
      </c>
      <c r="AU118" s="1">
        <v>45112.728090277778</v>
      </c>
      <c r="AV118">
        <v>0</v>
      </c>
      <c r="AW118">
        <v>0.3</v>
      </c>
      <c r="AX118">
        <v>229.6</v>
      </c>
      <c r="AY118">
        <v>0.1</v>
      </c>
      <c r="AZ118">
        <v>348.1</v>
      </c>
      <c r="BA118">
        <f t="shared" si="33"/>
        <v>0</v>
      </c>
      <c r="BB118" s="5">
        <f t="shared" si="38"/>
        <v>0.20457359999999999</v>
      </c>
      <c r="BC118" s="6">
        <f t="shared" si="39"/>
        <v>3.4810000000000001E-2</v>
      </c>
    </row>
    <row r="119" spans="4:55" x14ac:dyDescent="0.35">
      <c r="D119" t="s">
        <v>1065</v>
      </c>
      <c r="E119">
        <v>346.072</v>
      </c>
      <c r="F119">
        <v>-19.985499999999998</v>
      </c>
      <c r="G119">
        <v>-6915.83</v>
      </c>
      <c r="H119">
        <f t="shared" si="26"/>
        <v>19.985499999999998</v>
      </c>
      <c r="I119" s="7">
        <f t="shared" si="31"/>
        <v>6.9158299999999997</v>
      </c>
      <c r="K119" s="1">
        <v>45112.702777777777</v>
      </c>
      <c r="L119">
        <v>0</v>
      </c>
      <c r="M119">
        <v>0.3</v>
      </c>
      <c r="N119">
        <v>229.4</v>
      </c>
      <c r="O119">
        <v>0.1</v>
      </c>
      <c r="P119">
        <v>347.7</v>
      </c>
      <c r="Q119" s="5">
        <f t="shared" si="34"/>
        <v>0.2043954</v>
      </c>
      <c r="R119" s="6">
        <f t="shared" si="35"/>
        <v>3.4770000000000002E-2</v>
      </c>
      <c r="U119" t="s">
        <v>146</v>
      </c>
      <c r="V119">
        <v>346.00299999999999</v>
      </c>
      <c r="W119">
        <v>-5.8779199999999996</v>
      </c>
      <c r="X119">
        <v>-2033.6</v>
      </c>
      <c r="Y119">
        <f t="shared" si="27"/>
        <v>5.8779199999999996</v>
      </c>
      <c r="Z119" s="7">
        <f t="shared" si="28"/>
        <v>2.0335999999999999</v>
      </c>
      <c r="AB119" s="1">
        <v>45112.711863425924</v>
      </c>
      <c r="AC119">
        <v>0</v>
      </c>
      <c r="AD119">
        <v>0.3</v>
      </c>
      <c r="AE119">
        <v>229.9</v>
      </c>
      <c r="AF119">
        <v>0.1</v>
      </c>
      <c r="AG119">
        <v>348.1</v>
      </c>
      <c r="AH119">
        <f t="shared" si="32"/>
        <v>0</v>
      </c>
      <c r="AI119" s="5">
        <f t="shared" si="36"/>
        <v>0.20484089999999996</v>
      </c>
      <c r="AJ119" s="17">
        <f t="shared" si="37"/>
        <v>3.4810000000000001E-2</v>
      </c>
      <c r="AN119" t="s">
        <v>1763</v>
      </c>
      <c r="AO119">
        <v>345.99599999999998</v>
      </c>
      <c r="AP119">
        <v>8.9901499999999995E-2</v>
      </c>
      <c r="AQ119">
        <v>31.055299999999999</v>
      </c>
      <c r="AR119">
        <f t="shared" si="29"/>
        <v>8.9901499999999995E-2</v>
      </c>
      <c r="AS119" s="7">
        <f t="shared" si="30"/>
        <v>3.1055299999999997E-2</v>
      </c>
      <c r="AU119" s="1">
        <v>45112.728125000001</v>
      </c>
      <c r="AV119">
        <v>0</v>
      </c>
      <c r="AW119">
        <v>0.3</v>
      </c>
      <c r="AX119">
        <v>229.5</v>
      </c>
      <c r="AY119">
        <v>0.1</v>
      </c>
      <c r="AZ119">
        <v>348.2</v>
      </c>
      <c r="BA119">
        <f t="shared" si="33"/>
        <v>0</v>
      </c>
      <c r="BB119" s="5">
        <f t="shared" si="38"/>
        <v>0.20448449999999996</v>
      </c>
      <c r="BC119" s="6">
        <f t="shared" si="39"/>
        <v>3.4820000000000004E-2</v>
      </c>
    </row>
    <row r="120" spans="4:55" x14ac:dyDescent="0.35">
      <c r="D120" t="s">
        <v>1066</v>
      </c>
      <c r="E120">
        <v>346.07499999999999</v>
      </c>
      <c r="F120">
        <v>-19.9848</v>
      </c>
      <c r="G120">
        <v>-6915.75</v>
      </c>
      <c r="H120">
        <f t="shared" si="26"/>
        <v>19.9848</v>
      </c>
      <c r="I120" s="7">
        <f t="shared" si="31"/>
        <v>6.9157500000000001</v>
      </c>
      <c r="K120" s="1">
        <v>45112.702777777777</v>
      </c>
      <c r="L120">
        <v>0</v>
      </c>
      <c r="M120">
        <v>0.3</v>
      </c>
      <c r="N120">
        <v>229</v>
      </c>
      <c r="O120">
        <v>0.1</v>
      </c>
      <c r="P120">
        <v>347.7</v>
      </c>
      <c r="Q120" s="5">
        <f t="shared" si="34"/>
        <v>0.20403900000000003</v>
      </c>
      <c r="R120" s="6">
        <f t="shared" si="35"/>
        <v>3.4770000000000002E-2</v>
      </c>
      <c r="U120" t="s">
        <v>147</v>
      </c>
      <c r="V120">
        <v>346.00400000000002</v>
      </c>
      <c r="W120">
        <v>-5.8789100000000003</v>
      </c>
      <c r="X120">
        <v>-2033.96</v>
      </c>
      <c r="Y120">
        <f t="shared" si="27"/>
        <v>5.8789100000000003</v>
      </c>
      <c r="Z120" s="7">
        <f t="shared" si="28"/>
        <v>2.03396</v>
      </c>
      <c r="AB120" s="1">
        <v>45112.711898148147</v>
      </c>
      <c r="AC120">
        <v>0</v>
      </c>
      <c r="AD120">
        <v>0.3</v>
      </c>
      <c r="AE120">
        <v>229.9</v>
      </c>
      <c r="AF120">
        <v>0.1</v>
      </c>
      <c r="AG120">
        <v>348.1</v>
      </c>
      <c r="AH120">
        <f t="shared" si="32"/>
        <v>0</v>
      </c>
      <c r="AI120" s="5">
        <f t="shared" si="36"/>
        <v>0.20484089999999996</v>
      </c>
      <c r="AJ120" s="17">
        <f t="shared" si="37"/>
        <v>3.4810000000000001E-2</v>
      </c>
      <c r="AN120" t="s">
        <v>1764</v>
      </c>
      <c r="AO120">
        <v>345.995</v>
      </c>
      <c r="AP120">
        <v>8.9141200000000004E-2</v>
      </c>
      <c r="AQ120">
        <v>30.9665</v>
      </c>
      <c r="AR120">
        <f t="shared" si="29"/>
        <v>8.9141200000000004E-2</v>
      </c>
      <c r="AS120" s="7">
        <f t="shared" si="30"/>
        <v>3.0966500000000001E-2</v>
      </c>
      <c r="AU120" s="1">
        <v>45112.728159722225</v>
      </c>
      <c r="AV120">
        <v>0</v>
      </c>
      <c r="AW120">
        <v>0.3</v>
      </c>
      <c r="AX120">
        <v>229.4</v>
      </c>
      <c r="AY120">
        <v>0.1</v>
      </c>
      <c r="AZ120">
        <v>348.1</v>
      </c>
      <c r="BA120">
        <f t="shared" si="33"/>
        <v>0</v>
      </c>
      <c r="BB120" s="5">
        <f t="shared" si="38"/>
        <v>0.2043954</v>
      </c>
      <c r="BC120" s="6">
        <f t="shared" si="39"/>
        <v>3.4810000000000001E-2</v>
      </c>
    </row>
    <row r="121" spans="4:55" x14ac:dyDescent="0.35">
      <c r="D121" t="s">
        <v>1067</v>
      </c>
      <c r="E121">
        <v>346.07499999999999</v>
      </c>
      <c r="F121">
        <v>-19.9848</v>
      </c>
      <c r="G121">
        <v>-6915.75</v>
      </c>
      <c r="H121">
        <f t="shared" si="26"/>
        <v>19.9848</v>
      </c>
      <c r="I121" s="7">
        <f t="shared" si="31"/>
        <v>6.9157500000000001</v>
      </c>
      <c r="K121" s="1">
        <v>45112.702777777777</v>
      </c>
      <c r="L121">
        <v>0</v>
      </c>
      <c r="M121">
        <v>0.3</v>
      </c>
      <c r="N121">
        <v>228.8</v>
      </c>
      <c r="O121">
        <v>0.1</v>
      </c>
      <c r="P121">
        <v>347.7</v>
      </c>
      <c r="Q121" s="5">
        <f t="shared" si="34"/>
        <v>0.20386079999999998</v>
      </c>
      <c r="R121" s="6">
        <f t="shared" si="35"/>
        <v>3.4770000000000002E-2</v>
      </c>
      <c r="U121" t="s">
        <v>148</v>
      </c>
      <c r="V121">
        <v>346.00400000000002</v>
      </c>
      <c r="W121">
        <v>-5.8789100000000003</v>
      </c>
      <c r="X121">
        <v>-2033.96</v>
      </c>
      <c r="Y121">
        <f t="shared" si="27"/>
        <v>5.8789100000000003</v>
      </c>
      <c r="Z121" s="7">
        <f t="shared" si="28"/>
        <v>2.03396</v>
      </c>
      <c r="AB121" s="1">
        <v>45112.711921296293</v>
      </c>
      <c r="AC121">
        <v>0</v>
      </c>
      <c r="AD121">
        <v>0.3</v>
      </c>
      <c r="AE121">
        <v>229.6</v>
      </c>
      <c r="AF121">
        <v>0.1</v>
      </c>
      <c r="AG121">
        <v>348.1</v>
      </c>
      <c r="AH121">
        <f t="shared" si="32"/>
        <v>0</v>
      </c>
      <c r="AI121" s="5">
        <f t="shared" si="36"/>
        <v>0.20457359999999999</v>
      </c>
      <c r="AJ121" s="17">
        <f t="shared" si="37"/>
        <v>3.4810000000000001E-2</v>
      </c>
      <c r="AN121" t="s">
        <v>1765</v>
      </c>
      <c r="AO121">
        <v>345.995</v>
      </c>
      <c r="AP121">
        <v>8.9141200000000004E-2</v>
      </c>
      <c r="AQ121">
        <v>30.9665</v>
      </c>
      <c r="AR121">
        <f t="shared" si="29"/>
        <v>8.9141200000000004E-2</v>
      </c>
      <c r="AS121" s="7">
        <f t="shared" si="30"/>
        <v>3.0966500000000001E-2</v>
      </c>
      <c r="AU121" s="1">
        <v>45112.728182870371</v>
      </c>
      <c r="AV121">
        <v>0</v>
      </c>
      <c r="AW121">
        <v>0.3</v>
      </c>
      <c r="AX121">
        <v>229.2</v>
      </c>
      <c r="AY121">
        <v>0.1</v>
      </c>
      <c r="AZ121">
        <v>348.1</v>
      </c>
      <c r="BA121">
        <f t="shared" si="33"/>
        <v>0</v>
      </c>
      <c r="BB121" s="5">
        <f t="shared" si="38"/>
        <v>0.20421719999999996</v>
      </c>
      <c r="BC121" s="6">
        <f t="shared" si="39"/>
        <v>3.4810000000000001E-2</v>
      </c>
    </row>
    <row r="122" spans="4:55" x14ac:dyDescent="0.35">
      <c r="D122" t="s">
        <v>1068</v>
      </c>
      <c r="E122">
        <v>346.08199999999999</v>
      </c>
      <c r="F122">
        <v>-19.985099999999999</v>
      </c>
      <c r="G122">
        <v>-6915.97</v>
      </c>
      <c r="H122">
        <f t="shared" si="26"/>
        <v>19.985099999999999</v>
      </c>
      <c r="I122" s="7">
        <f t="shared" si="31"/>
        <v>6.9159700000000006</v>
      </c>
      <c r="K122" s="1">
        <v>45112.702777777777</v>
      </c>
      <c r="L122">
        <v>0</v>
      </c>
      <c r="M122">
        <v>0.3</v>
      </c>
      <c r="N122">
        <v>228.8</v>
      </c>
      <c r="O122">
        <v>0.1</v>
      </c>
      <c r="P122">
        <v>347.7</v>
      </c>
      <c r="Q122" s="5">
        <f t="shared" si="34"/>
        <v>0.20386079999999998</v>
      </c>
      <c r="R122" s="6">
        <f t="shared" si="35"/>
        <v>3.4770000000000002E-2</v>
      </c>
      <c r="U122" t="s">
        <v>149</v>
      </c>
      <c r="V122">
        <v>346.00599999999997</v>
      </c>
      <c r="W122">
        <v>-5.8779899999999996</v>
      </c>
      <c r="X122">
        <v>-2033.66</v>
      </c>
      <c r="Y122">
        <f t="shared" si="27"/>
        <v>5.8779899999999996</v>
      </c>
      <c r="Z122" s="7">
        <f t="shared" si="28"/>
        <v>2.0336600000000002</v>
      </c>
      <c r="AB122" s="1">
        <v>45112.711956018517</v>
      </c>
      <c r="AC122">
        <v>0</v>
      </c>
      <c r="AD122">
        <v>0.3</v>
      </c>
      <c r="AE122">
        <v>229.7</v>
      </c>
      <c r="AF122">
        <v>0.1</v>
      </c>
      <c r="AG122">
        <v>348.1</v>
      </c>
      <c r="AH122">
        <f t="shared" si="32"/>
        <v>0</v>
      </c>
      <c r="AI122" s="5">
        <f t="shared" si="36"/>
        <v>0.2046627</v>
      </c>
      <c r="AJ122" s="17">
        <f t="shared" si="37"/>
        <v>3.4810000000000001E-2</v>
      </c>
      <c r="AN122" t="s">
        <v>1766</v>
      </c>
      <c r="AO122">
        <v>345.99700000000001</v>
      </c>
      <c r="AP122">
        <v>-19.913900000000002</v>
      </c>
      <c r="AQ122">
        <v>-6902.19</v>
      </c>
      <c r="AR122">
        <f t="shared" si="29"/>
        <v>19.913900000000002</v>
      </c>
      <c r="AS122" s="7">
        <f t="shared" si="30"/>
        <v>6.9021899999999992</v>
      </c>
      <c r="AU122" s="1">
        <v>45112.728217592594</v>
      </c>
      <c r="AV122">
        <v>0</v>
      </c>
      <c r="AW122">
        <v>0.3</v>
      </c>
      <c r="AX122">
        <v>229.2</v>
      </c>
      <c r="AY122">
        <v>0.1</v>
      </c>
      <c r="AZ122">
        <v>348.1</v>
      </c>
      <c r="BA122">
        <f t="shared" si="33"/>
        <v>0</v>
      </c>
      <c r="BB122" s="5">
        <f t="shared" si="38"/>
        <v>0.20421719999999996</v>
      </c>
      <c r="BC122" s="6">
        <f t="shared" si="39"/>
        <v>3.4810000000000001E-2</v>
      </c>
    </row>
    <row r="123" spans="4:55" x14ac:dyDescent="0.35">
      <c r="D123" t="s">
        <v>1069</v>
      </c>
      <c r="E123">
        <v>346.08199999999999</v>
      </c>
      <c r="F123">
        <v>-19.985099999999999</v>
      </c>
      <c r="G123">
        <v>-6915.97</v>
      </c>
      <c r="H123">
        <f t="shared" si="26"/>
        <v>19.985099999999999</v>
      </c>
      <c r="I123" s="7">
        <f t="shared" si="31"/>
        <v>6.9159700000000006</v>
      </c>
      <c r="K123" s="1">
        <v>45112.702777777777</v>
      </c>
      <c r="L123">
        <v>0</v>
      </c>
      <c r="M123">
        <v>0.3</v>
      </c>
      <c r="N123">
        <v>228.8</v>
      </c>
      <c r="O123">
        <v>0.1</v>
      </c>
      <c r="P123">
        <v>347.7</v>
      </c>
      <c r="Q123" s="5">
        <f t="shared" si="34"/>
        <v>0.20386079999999998</v>
      </c>
      <c r="R123" s="6">
        <f t="shared" si="35"/>
        <v>3.4770000000000002E-2</v>
      </c>
      <c r="U123" t="s">
        <v>150</v>
      </c>
      <c r="V123">
        <v>346.00599999999997</v>
      </c>
      <c r="W123">
        <v>-5.8779899999999996</v>
      </c>
      <c r="X123">
        <v>-2033.66</v>
      </c>
      <c r="Y123">
        <f t="shared" si="27"/>
        <v>5.8779899999999996</v>
      </c>
      <c r="Z123" s="7">
        <f t="shared" si="28"/>
        <v>2.0336600000000002</v>
      </c>
      <c r="AB123" s="1">
        <v>45112.71197916667</v>
      </c>
      <c r="AC123">
        <v>0</v>
      </c>
      <c r="AD123">
        <v>0.3</v>
      </c>
      <c r="AE123">
        <v>229.6</v>
      </c>
      <c r="AF123">
        <v>0.1</v>
      </c>
      <c r="AG123">
        <v>348.1</v>
      </c>
      <c r="AH123">
        <f t="shared" si="32"/>
        <v>0</v>
      </c>
      <c r="AI123" s="5">
        <f t="shared" si="36"/>
        <v>0.20457359999999999</v>
      </c>
      <c r="AJ123" s="17">
        <f t="shared" si="37"/>
        <v>3.4810000000000001E-2</v>
      </c>
      <c r="AN123" t="s">
        <v>1767</v>
      </c>
      <c r="AO123">
        <v>345.99700000000001</v>
      </c>
      <c r="AP123">
        <v>-19.913900000000002</v>
      </c>
      <c r="AQ123">
        <v>-6902.19</v>
      </c>
      <c r="AR123">
        <f t="shared" si="29"/>
        <v>19.913900000000002</v>
      </c>
      <c r="AS123" s="7">
        <f t="shared" si="30"/>
        <v>6.9021899999999992</v>
      </c>
      <c r="AU123" s="1">
        <v>45112.72824074074</v>
      </c>
      <c r="AV123">
        <v>0</v>
      </c>
      <c r="AW123">
        <v>0.3</v>
      </c>
      <c r="AX123">
        <v>229.2</v>
      </c>
      <c r="AY123">
        <v>0.1</v>
      </c>
      <c r="AZ123">
        <v>348.1</v>
      </c>
      <c r="BA123">
        <f t="shared" si="33"/>
        <v>0</v>
      </c>
      <c r="BB123" s="5">
        <f t="shared" si="38"/>
        <v>0.20421719999999996</v>
      </c>
      <c r="BC123" s="6">
        <f t="shared" si="39"/>
        <v>3.4810000000000001E-2</v>
      </c>
    </row>
    <row r="124" spans="4:55" x14ac:dyDescent="0.35">
      <c r="D124" t="s">
        <v>1070</v>
      </c>
      <c r="E124">
        <v>346.08699999999999</v>
      </c>
      <c r="F124">
        <v>-19.984300000000001</v>
      </c>
      <c r="G124">
        <v>-6915.77</v>
      </c>
      <c r="H124">
        <f t="shared" si="26"/>
        <v>19.984300000000001</v>
      </c>
      <c r="I124" s="7">
        <f t="shared" si="31"/>
        <v>6.9157700000000002</v>
      </c>
      <c r="K124" s="1">
        <v>45112.702777777777</v>
      </c>
      <c r="L124">
        <v>0</v>
      </c>
      <c r="M124">
        <v>0.3</v>
      </c>
      <c r="N124">
        <v>228.8</v>
      </c>
      <c r="O124">
        <v>0.1</v>
      </c>
      <c r="P124">
        <v>347.7</v>
      </c>
      <c r="Q124" s="5">
        <f t="shared" si="34"/>
        <v>0.20386079999999998</v>
      </c>
      <c r="R124" s="6">
        <f t="shared" si="35"/>
        <v>3.4770000000000002E-2</v>
      </c>
      <c r="U124" t="s">
        <v>151</v>
      </c>
      <c r="V124">
        <v>346.00799999999998</v>
      </c>
      <c r="W124">
        <v>-5.8782199999999998</v>
      </c>
      <c r="X124">
        <v>-2033.66</v>
      </c>
      <c r="Y124">
        <f t="shared" si="27"/>
        <v>5.8782199999999998</v>
      </c>
      <c r="Z124" s="7">
        <f t="shared" si="28"/>
        <v>2.0336600000000002</v>
      </c>
      <c r="AB124" s="1">
        <v>45112.712013888886</v>
      </c>
      <c r="AC124">
        <v>0</v>
      </c>
      <c r="AD124">
        <v>0.3</v>
      </c>
      <c r="AE124">
        <v>229.9</v>
      </c>
      <c r="AF124">
        <v>0.1</v>
      </c>
      <c r="AG124">
        <v>347.9</v>
      </c>
      <c r="AH124">
        <f t="shared" si="32"/>
        <v>0</v>
      </c>
      <c r="AI124" s="5">
        <f t="shared" si="36"/>
        <v>0.20484089999999996</v>
      </c>
      <c r="AJ124" s="17">
        <f t="shared" si="37"/>
        <v>3.4790000000000001E-2</v>
      </c>
      <c r="AN124" t="s">
        <v>1768</v>
      </c>
      <c r="AO124">
        <v>346.00099999999998</v>
      </c>
      <c r="AP124">
        <v>-19.986599999999999</v>
      </c>
      <c r="AQ124">
        <v>-6915.26</v>
      </c>
      <c r="AR124">
        <f t="shared" si="29"/>
        <v>19.986599999999999</v>
      </c>
      <c r="AS124" s="7">
        <f t="shared" si="30"/>
        <v>6.91526</v>
      </c>
      <c r="AU124" s="1">
        <v>45112.728275462963</v>
      </c>
      <c r="AV124">
        <v>0</v>
      </c>
      <c r="AW124">
        <v>0.3</v>
      </c>
      <c r="AX124">
        <v>229.2</v>
      </c>
      <c r="AY124">
        <v>0.1</v>
      </c>
      <c r="AZ124">
        <v>348.1</v>
      </c>
      <c r="BA124">
        <f t="shared" si="33"/>
        <v>0</v>
      </c>
      <c r="BB124" s="5">
        <f t="shared" si="38"/>
        <v>0.20421719999999996</v>
      </c>
      <c r="BC124" s="6">
        <f t="shared" si="39"/>
        <v>3.4810000000000001E-2</v>
      </c>
    </row>
    <row r="125" spans="4:55" x14ac:dyDescent="0.35">
      <c r="D125" t="s">
        <v>1071</v>
      </c>
      <c r="E125">
        <v>346.08699999999999</v>
      </c>
      <c r="F125">
        <v>-19.984300000000001</v>
      </c>
      <c r="G125">
        <v>-6915.77</v>
      </c>
      <c r="H125">
        <f t="shared" si="26"/>
        <v>19.984300000000001</v>
      </c>
      <c r="I125" s="7">
        <f t="shared" si="31"/>
        <v>6.9157700000000002</v>
      </c>
      <c r="K125" s="1">
        <v>45112.702777777777</v>
      </c>
      <c r="L125">
        <v>0</v>
      </c>
      <c r="M125">
        <v>0.3</v>
      </c>
      <c r="N125">
        <v>228.7</v>
      </c>
      <c r="O125">
        <v>0.1</v>
      </c>
      <c r="P125">
        <v>347.7</v>
      </c>
      <c r="Q125" s="5">
        <f t="shared" si="34"/>
        <v>0.2037717</v>
      </c>
      <c r="R125" s="6">
        <f t="shared" si="35"/>
        <v>3.4770000000000002E-2</v>
      </c>
      <c r="U125" t="s">
        <v>152</v>
      </c>
      <c r="V125">
        <v>346.00799999999998</v>
      </c>
      <c r="W125">
        <v>-5.8782199999999998</v>
      </c>
      <c r="X125">
        <v>-2033.66</v>
      </c>
      <c r="Y125">
        <f t="shared" si="27"/>
        <v>5.8782199999999998</v>
      </c>
      <c r="Z125" s="7">
        <f t="shared" si="28"/>
        <v>2.0336600000000002</v>
      </c>
      <c r="AB125" s="1">
        <v>45112.712048611109</v>
      </c>
      <c r="AC125">
        <v>0</v>
      </c>
      <c r="AD125">
        <v>0.3</v>
      </c>
      <c r="AE125">
        <v>229.9</v>
      </c>
      <c r="AF125">
        <v>0.1</v>
      </c>
      <c r="AG125">
        <v>348.1</v>
      </c>
      <c r="AH125">
        <f t="shared" si="32"/>
        <v>0</v>
      </c>
      <c r="AI125" s="5">
        <f t="shared" si="36"/>
        <v>0.20484089999999996</v>
      </c>
      <c r="AJ125" s="17">
        <f t="shared" si="37"/>
        <v>3.4810000000000001E-2</v>
      </c>
      <c r="AN125" t="s">
        <v>1769</v>
      </c>
      <c r="AO125">
        <v>346.00099999999998</v>
      </c>
      <c r="AP125">
        <v>-19.986599999999999</v>
      </c>
      <c r="AQ125">
        <v>-6915.26</v>
      </c>
      <c r="AR125">
        <f t="shared" si="29"/>
        <v>19.986599999999999</v>
      </c>
      <c r="AS125" s="7">
        <f t="shared" si="30"/>
        <v>6.91526</v>
      </c>
      <c r="AU125" s="1">
        <v>45112.728310185186</v>
      </c>
      <c r="AV125">
        <v>0</v>
      </c>
      <c r="AW125">
        <v>0.3</v>
      </c>
      <c r="AX125">
        <v>229.2</v>
      </c>
      <c r="AY125">
        <v>0.1</v>
      </c>
      <c r="AZ125">
        <v>348.1</v>
      </c>
      <c r="BA125">
        <f t="shared" si="33"/>
        <v>0</v>
      </c>
      <c r="BB125" s="5">
        <f t="shared" si="38"/>
        <v>0.20421719999999996</v>
      </c>
      <c r="BC125" s="6">
        <f t="shared" si="39"/>
        <v>3.4810000000000001E-2</v>
      </c>
    </row>
    <row r="126" spans="4:55" x14ac:dyDescent="0.35">
      <c r="D126" t="s">
        <v>1072</v>
      </c>
      <c r="E126">
        <v>346.09300000000002</v>
      </c>
      <c r="F126">
        <v>-19.9832</v>
      </c>
      <c r="G126">
        <v>-6915.41</v>
      </c>
      <c r="H126">
        <f t="shared" si="26"/>
        <v>19.9832</v>
      </c>
      <c r="I126" s="7">
        <f t="shared" si="31"/>
        <v>6.9154099999999996</v>
      </c>
      <c r="K126" s="1">
        <v>45112.702777777777</v>
      </c>
      <c r="L126">
        <v>0</v>
      </c>
      <c r="M126">
        <v>0.3</v>
      </c>
      <c r="N126">
        <v>228.7</v>
      </c>
      <c r="O126">
        <v>0.1</v>
      </c>
      <c r="P126">
        <v>347.7</v>
      </c>
      <c r="Q126" s="5">
        <f t="shared" si="34"/>
        <v>0.2037717</v>
      </c>
      <c r="R126" s="6">
        <f t="shared" si="35"/>
        <v>3.4770000000000002E-2</v>
      </c>
      <c r="U126" t="s">
        <v>153</v>
      </c>
      <c r="V126">
        <v>346.00799999999998</v>
      </c>
      <c r="W126">
        <v>-5.8787099999999999</v>
      </c>
      <c r="X126">
        <v>-2033.86</v>
      </c>
      <c r="Y126">
        <f t="shared" si="27"/>
        <v>5.8787099999999999</v>
      </c>
      <c r="Z126" s="7">
        <f t="shared" si="28"/>
        <v>2.0338599999999998</v>
      </c>
      <c r="AB126" s="1">
        <v>45112.712071759262</v>
      </c>
      <c r="AC126">
        <v>0</v>
      </c>
      <c r="AD126">
        <v>0.3</v>
      </c>
      <c r="AE126">
        <v>230</v>
      </c>
      <c r="AF126">
        <v>0.1</v>
      </c>
      <c r="AG126">
        <v>348.1</v>
      </c>
      <c r="AH126">
        <f t="shared" si="32"/>
        <v>0</v>
      </c>
      <c r="AI126" s="5">
        <f t="shared" si="36"/>
        <v>0.20493</v>
      </c>
      <c r="AJ126" s="17">
        <f t="shared" si="37"/>
        <v>3.4810000000000001E-2</v>
      </c>
      <c r="AN126" t="s">
        <v>1770</v>
      </c>
      <c r="AO126">
        <v>346.00599999999997</v>
      </c>
      <c r="AP126">
        <v>-19.987300000000001</v>
      </c>
      <c r="AQ126">
        <v>-6915.48</v>
      </c>
      <c r="AR126">
        <f t="shared" si="29"/>
        <v>19.987300000000001</v>
      </c>
      <c r="AS126" s="7">
        <f t="shared" si="30"/>
        <v>6.9154799999999996</v>
      </c>
      <c r="AU126" s="1">
        <v>45112.728333333333</v>
      </c>
      <c r="AV126">
        <v>0</v>
      </c>
      <c r="AW126">
        <v>0.3</v>
      </c>
      <c r="AX126">
        <v>229.1</v>
      </c>
      <c r="AY126">
        <v>0.1</v>
      </c>
      <c r="AZ126">
        <v>348.1</v>
      </c>
      <c r="BA126">
        <f t="shared" si="33"/>
        <v>0</v>
      </c>
      <c r="BB126" s="5">
        <f t="shared" si="38"/>
        <v>0.20412809999999995</v>
      </c>
      <c r="BC126" s="6">
        <f t="shared" si="39"/>
        <v>3.4810000000000001E-2</v>
      </c>
    </row>
    <row r="127" spans="4:55" x14ac:dyDescent="0.35">
      <c r="D127" t="s">
        <v>1073</v>
      </c>
      <c r="E127">
        <v>346.09300000000002</v>
      </c>
      <c r="F127">
        <v>-19.9832</v>
      </c>
      <c r="G127">
        <v>-6915.41</v>
      </c>
      <c r="H127">
        <f t="shared" si="26"/>
        <v>19.9832</v>
      </c>
      <c r="I127" s="7">
        <f t="shared" si="31"/>
        <v>6.9154099999999996</v>
      </c>
      <c r="K127" s="1">
        <v>45112.702777777777</v>
      </c>
      <c r="L127">
        <v>0</v>
      </c>
      <c r="M127">
        <v>0.3</v>
      </c>
      <c r="N127">
        <v>228.7</v>
      </c>
      <c r="O127">
        <v>0.1</v>
      </c>
      <c r="P127">
        <v>347.7</v>
      </c>
      <c r="Q127" s="5">
        <f t="shared" si="34"/>
        <v>0.2037717</v>
      </c>
      <c r="R127" s="6">
        <f t="shared" si="35"/>
        <v>3.4770000000000002E-2</v>
      </c>
      <c r="U127" t="s">
        <v>154</v>
      </c>
      <c r="V127">
        <v>346.00799999999998</v>
      </c>
      <c r="W127">
        <v>-5.8787099999999999</v>
      </c>
      <c r="X127">
        <v>-2033.86</v>
      </c>
      <c r="Y127">
        <f t="shared" si="27"/>
        <v>5.8787099999999999</v>
      </c>
      <c r="Z127" s="7">
        <f t="shared" si="28"/>
        <v>2.0338599999999998</v>
      </c>
      <c r="AB127" s="1">
        <v>45112.712106481478</v>
      </c>
      <c r="AC127">
        <v>0</v>
      </c>
      <c r="AD127">
        <v>0.3</v>
      </c>
      <c r="AE127">
        <v>229.8</v>
      </c>
      <c r="AF127">
        <v>0.1</v>
      </c>
      <c r="AG127">
        <v>348.1</v>
      </c>
      <c r="AH127">
        <f t="shared" si="32"/>
        <v>0</v>
      </c>
      <c r="AI127" s="5">
        <f t="shared" si="36"/>
        <v>0.20475179999999998</v>
      </c>
      <c r="AJ127" s="17">
        <f t="shared" si="37"/>
        <v>3.4810000000000001E-2</v>
      </c>
      <c r="AN127" t="s">
        <v>1771</v>
      </c>
      <c r="AO127">
        <v>346.00599999999997</v>
      </c>
      <c r="AP127">
        <v>-19.987300000000001</v>
      </c>
      <c r="AQ127">
        <v>-6915.48</v>
      </c>
      <c r="AR127">
        <f t="shared" si="29"/>
        <v>19.987300000000001</v>
      </c>
      <c r="AS127" s="7">
        <f t="shared" si="30"/>
        <v>6.9154799999999996</v>
      </c>
      <c r="AU127" s="1">
        <v>45112.728368055556</v>
      </c>
      <c r="AV127">
        <v>0</v>
      </c>
      <c r="AW127">
        <v>0.3</v>
      </c>
      <c r="AX127">
        <v>229</v>
      </c>
      <c r="AY127">
        <v>0.1</v>
      </c>
      <c r="AZ127">
        <v>348.1</v>
      </c>
      <c r="BA127">
        <f t="shared" si="33"/>
        <v>0</v>
      </c>
      <c r="BB127" s="5">
        <f t="shared" si="38"/>
        <v>0.20403900000000003</v>
      </c>
      <c r="BC127" s="6">
        <f t="shared" si="39"/>
        <v>3.4810000000000001E-2</v>
      </c>
    </row>
    <row r="128" spans="4:55" x14ac:dyDescent="0.35">
      <c r="D128" t="s">
        <v>1074</v>
      </c>
      <c r="E128">
        <v>346.096</v>
      </c>
      <c r="F128">
        <v>-19.984100000000002</v>
      </c>
      <c r="G128">
        <v>-6915.84</v>
      </c>
      <c r="H128">
        <f t="shared" si="26"/>
        <v>19.984100000000002</v>
      </c>
      <c r="I128" s="7">
        <f t="shared" si="31"/>
        <v>6.9158400000000002</v>
      </c>
      <c r="K128" s="1">
        <v>45112.702777777777</v>
      </c>
      <c r="L128">
        <v>0</v>
      </c>
      <c r="M128">
        <v>0.3</v>
      </c>
      <c r="N128">
        <v>228.6</v>
      </c>
      <c r="O128">
        <v>0.1</v>
      </c>
      <c r="P128">
        <v>347.7</v>
      </c>
      <c r="Q128" s="5">
        <f t="shared" si="34"/>
        <v>0.20368259999999999</v>
      </c>
      <c r="R128" s="6">
        <f t="shared" si="35"/>
        <v>3.4770000000000002E-2</v>
      </c>
      <c r="U128" t="s">
        <v>155</v>
      </c>
      <c r="V128">
        <v>346.012</v>
      </c>
      <c r="W128">
        <v>-12.720599999999999</v>
      </c>
      <c r="X128">
        <v>-4401.91</v>
      </c>
      <c r="Y128">
        <f t="shared" si="27"/>
        <v>12.720599999999999</v>
      </c>
      <c r="Z128" s="7">
        <f t="shared" si="28"/>
        <v>4.40191</v>
      </c>
      <c r="AB128" s="1">
        <v>45112.712129629632</v>
      </c>
      <c r="AC128">
        <v>0</v>
      </c>
      <c r="AD128">
        <v>0.3</v>
      </c>
      <c r="AE128">
        <v>229.8</v>
      </c>
      <c r="AF128">
        <v>0.1</v>
      </c>
      <c r="AG128">
        <v>348.1</v>
      </c>
      <c r="AH128">
        <f t="shared" si="32"/>
        <v>0</v>
      </c>
      <c r="AI128" s="5">
        <f t="shared" si="36"/>
        <v>0.20475179999999998</v>
      </c>
      <c r="AJ128" s="17">
        <f t="shared" si="37"/>
        <v>3.4810000000000001E-2</v>
      </c>
      <c r="AN128" t="s">
        <v>1772</v>
      </c>
      <c r="AO128">
        <v>346.01100000000002</v>
      </c>
      <c r="AP128">
        <v>-19.989699999999999</v>
      </c>
      <c r="AQ128">
        <v>-6916.48</v>
      </c>
      <c r="AR128">
        <f t="shared" si="29"/>
        <v>19.989699999999999</v>
      </c>
      <c r="AS128" s="7">
        <f t="shared" si="30"/>
        <v>6.91648</v>
      </c>
      <c r="AU128" s="1">
        <v>45112.728391203702</v>
      </c>
      <c r="AV128">
        <v>0</v>
      </c>
      <c r="AW128">
        <v>0.3</v>
      </c>
      <c r="AX128">
        <v>228.9</v>
      </c>
      <c r="AY128">
        <v>0.1</v>
      </c>
      <c r="AZ128">
        <v>348.1</v>
      </c>
      <c r="BA128">
        <f t="shared" si="33"/>
        <v>0</v>
      </c>
      <c r="BB128" s="5">
        <f t="shared" si="38"/>
        <v>0.20394990000000002</v>
      </c>
      <c r="BC128" s="6">
        <f t="shared" si="39"/>
        <v>3.4810000000000001E-2</v>
      </c>
    </row>
    <row r="129" spans="4:55" x14ac:dyDescent="0.35">
      <c r="D129" t="s">
        <v>1075</v>
      </c>
      <c r="E129">
        <v>346.096</v>
      </c>
      <c r="F129">
        <v>-19.984100000000002</v>
      </c>
      <c r="G129">
        <v>-6915.84</v>
      </c>
      <c r="H129">
        <f t="shared" si="26"/>
        <v>19.984100000000002</v>
      </c>
      <c r="I129" s="7">
        <f t="shared" si="31"/>
        <v>6.9158400000000002</v>
      </c>
      <c r="K129" s="1">
        <v>45112.702777777777</v>
      </c>
      <c r="L129">
        <v>0</v>
      </c>
      <c r="M129">
        <v>0.3</v>
      </c>
      <c r="N129">
        <v>228.5</v>
      </c>
      <c r="O129">
        <v>0.1</v>
      </c>
      <c r="P129">
        <v>347.7</v>
      </c>
      <c r="Q129" s="5">
        <f t="shared" si="34"/>
        <v>0.20359349999999998</v>
      </c>
      <c r="R129" s="6">
        <f t="shared" si="35"/>
        <v>3.4770000000000002E-2</v>
      </c>
      <c r="U129" t="s">
        <v>156</v>
      </c>
      <c r="V129">
        <v>346.012</v>
      </c>
      <c r="W129">
        <v>-12.720599999999999</v>
      </c>
      <c r="X129">
        <v>-4401.91</v>
      </c>
      <c r="Y129">
        <f t="shared" si="27"/>
        <v>12.720599999999999</v>
      </c>
      <c r="Z129" s="7">
        <f t="shared" si="28"/>
        <v>4.40191</v>
      </c>
      <c r="AB129" s="1">
        <v>45112.712164351855</v>
      </c>
      <c r="AC129">
        <v>0</v>
      </c>
      <c r="AD129">
        <v>0.3</v>
      </c>
      <c r="AE129">
        <v>229.7</v>
      </c>
      <c r="AF129">
        <v>0.1</v>
      </c>
      <c r="AG129">
        <v>348.1</v>
      </c>
      <c r="AH129">
        <f t="shared" si="32"/>
        <v>0</v>
      </c>
      <c r="AI129" s="5">
        <f t="shared" si="36"/>
        <v>0.2046627</v>
      </c>
      <c r="AJ129" s="17">
        <f t="shared" si="37"/>
        <v>3.4810000000000001E-2</v>
      </c>
      <c r="AN129" t="s">
        <v>1773</v>
      </c>
      <c r="AO129">
        <v>346.01100000000002</v>
      </c>
      <c r="AP129">
        <v>-19.989699999999999</v>
      </c>
      <c r="AQ129">
        <v>-6916.48</v>
      </c>
      <c r="AR129">
        <f t="shared" si="29"/>
        <v>19.989699999999999</v>
      </c>
      <c r="AS129" s="7">
        <f t="shared" si="30"/>
        <v>6.91648</v>
      </c>
      <c r="AU129" s="1">
        <v>45112.728425925925</v>
      </c>
      <c r="AV129">
        <v>0</v>
      </c>
      <c r="AW129">
        <v>0.3</v>
      </c>
      <c r="AX129">
        <v>228.8</v>
      </c>
      <c r="AY129">
        <v>0.1</v>
      </c>
      <c r="AZ129">
        <v>348.1</v>
      </c>
      <c r="BA129">
        <f t="shared" si="33"/>
        <v>0</v>
      </c>
      <c r="BB129" s="5">
        <f t="shared" si="38"/>
        <v>0.20386079999999998</v>
      </c>
      <c r="BC129" s="6">
        <f t="shared" si="39"/>
        <v>3.4810000000000001E-2</v>
      </c>
    </row>
    <row r="130" spans="4:55" x14ac:dyDescent="0.35">
      <c r="D130" t="s">
        <v>1076</v>
      </c>
      <c r="E130">
        <v>346.1</v>
      </c>
      <c r="F130">
        <v>-19.985099999999999</v>
      </c>
      <c r="G130">
        <v>-6916.34</v>
      </c>
      <c r="H130">
        <f t="shared" si="26"/>
        <v>19.985099999999999</v>
      </c>
      <c r="I130" s="7">
        <f t="shared" si="31"/>
        <v>6.9163399999999999</v>
      </c>
      <c r="K130" s="1">
        <v>45112.702777777777</v>
      </c>
      <c r="L130">
        <v>0</v>
      </c>
      <c r="M130">
        <v>0.3</v>
      </c>
      <c r="N130">
        <v>228.8</v>
      </c>
      <c r="O130">
        <v>0.1</v>
      </c>
      <c r="P130">
        <v>347.7</v>
      </c>
      <c r="Q130" s="5">
        <f t="shared" ref="Q130:Q145" si="40">M130*N130*$A$2*3/1000</f>
        <v>0.20386079999999998</v>
      </c>
      <c r="R130" s="6">
        <f t="shared" ref="R130:R145" si="41">O130*P130/1000</f>
        <v>3.4770000000000002E-2</v>
      </c>
      <c r="U130" t="s">
        <v>157</v>
      </c>
      <c r="V130">
        <v>346.01400000000001</v>
      </c>
      <c r="W130">
        <v>-12.7273</v>
      </c>
      <c r="X130">
        <v>-4403.55</v>
      </c>
      <c r="Y130">
        <f t="shared" si="27"/>
        <v>12.7273</v>
      </c>
      <c r="Z130" s="7">
        <f t="shared" si="28"/>
        <v>4.4035500000000001</v>
      </c>
      <c r="AB130" s="1">
        <v>45112.712187500001</v>
      </c>
      <c r="AC130">
        <v>0</v>
      </c>
      <c r="AD130">
        <v>0.3</v>
      </c>
      <c r="AE130">
        <v>229.8</v>
      </c>
      <c r="AF130">
        <v>0.1</v>
      </c>
      <c r="AG130">
        <v>348.1</v>
      </c>
      <c r="AH130">
        <f t="shared" si="32"/>
        <v>0</v>
      </c>
      <c r="AI130" s="5">
        <f t="shared" ref="AI130:AI145" si="42">AD130*AE130*$A$2*3/1000</f>
        <v>0.20475179999999998</v>
      </c>
      <c r="AJ130" s="17">
        <f t="shared" ref="AJ130:AJ145" si="43">AF130*AG130/1000</f>
        <v>3.4810000000000001E-2</v>
      </c>
      <c r="AN130" t="s">
        <v>1774</v>
      </c>
      <c r="AO130">
        <v>346.017</v>
      </c>
      <c r="AP130">
        <v>-19.9892</v>
      </c>
      <c r="AQ130">
        <v>-6916.33</v>
      </c>
      <c r="AR130">
        <f t="shared" si="29"/>
        <v>19.9892</v>
      </c>
      <c r="AS130" s="7">
        <f t="shared" si="30"/>
        <v>6.9163300000000003</v>
      </c>
      <c r="AU130" s="1">
        <v>45112.728449074071</v>
      </c>
      <c r="AV130">
        <v>0</v>
      </c>
      <c r="AW130">
        <v>0.3</v>
      </c>
      <c r="AX130">
        <v>228.7</v>
      </c>
      <c r="AY130">
        <v>0.1</v>
      </c>
      <c r="AZ130">
        <v>348.1</v>
      </c>
      <c r="BA130">
        <f t="shared" si="33"/>
        <v>0</v>
      </c>
      <c r="BB130" s="5">
        <f t="shared" ref="BB130:BB145" si="44">AW130*AX130*$A$2*3/1000</f>
        <v>0.2037717</v>
      </c>
      <c r="BC130" s="6">
        <f t="shared" ref="BC130:BC145" si="45">AY130*AZ130/1000</f>
        <v>3.4810000000000001E-2</v>
      </c>
    </row>
    <row r="131" spans="4:55" x14ac:dyDescent="0.35">
      <c r="D131" t="s">
        <v>1077</v>
      </c>
      <c r="E131">
        <v>346.1</v>
      </c>
      <c r="F131">
        <v>-19.985099999999999</v>
      </c>
      <c r="G131">
        <v>-6916.34</v>
      </c>
      <c r="H131">
        <f t="shared" ref="H131:H194" si="46">ABS(F131)</f>
        <v>19.985099999999999</v>
      </c>
      <c r="I131" s="7">
        <f t="shared" si="31"/>
        <v>6.9163399999999999</v>
      </c>
      <c r="K131" s="1">
        <v>45112.702777777777</v>
      </c>
      <c r="L131">
        <v>0</v>
      </c>
      <c r="M131">
        <v>0.3</v>
      </c>
      <c r="N131">
        <v>228.9</v>
      </c>
      <c r="O131">
        <v>0.1</v>
      </c>
      <c r="P131">
        <v>347.7</v>
      </c>
      <c r="Q131" s="5">
        <f t="shared" si="40"/>
        <v>0.20394990000000002</v>
      </c>
      <c r="R131" s="6">
        <f t="shared" si="41"/>
        <v>3.4770000000000002E-2</v>
      </c>
      <c r="U131" t="s">
        <v>158</v>
      </c>
      <c r="V131">
        <v>346.01400000000001</v>
      </c>
      <c r="W131">
        <v>-12.7273</v>
      </c>
      <c r="X131">
        <v>-4403.55</v>
      </c>
      <c r="Y131">
        <f t="shared" ref="Y131:Y194" si="47">ABS(W131)</f>
        <v>12.7273</v>
      </c>
      <c r="Z131" s="7">
        <f t="shared" ref="Z131:Z194" si="48">ABS(X131/1000)</f>
        <v>4.4035500000000001</v>
      </c>
      <c r="AB131" s="1">
        <v>45112.712210648147</v>
      </c>
      <c r="AC131">
        <v>0</v>
      </c>
      <c r="AD131">
        <v>0.3</v>
      </c>
      <c r="AE131">
        <v>229.8</v>
      </c>
      <c r="AF131">
        <v>0.1</v>
      </c>
      <c r="AG131">
        <v>348.1</v>
      </c>
      <c r="AH131">
        <f t="shared" si="32"/>
        <v>0</v>
      </c>
      <c r="AI131" s="5">
        <f t="shared" si="42"/>
        <v>0.20475179999999998</v>
      </c>
      <c r="AJ131" s="17">
        <f t="shared" si="43"/>
        <v>3.4810000000000001E-2</v>
      </c>
      <c r="AN131" t="s">
        <v>1775</v>
      </c>
      <c r="AO131">
        <v>346.017</v>
      </c>
      <c r="AP131">
        <v>-19.9892</v>
      </c>
      <c r="AQ131">
        <v>-6916.33</v>
      </c>
      <c r="AR131">
        <f t="shared" ref="AQ131:AR194" si="49">ABS(AP131)</f>
        <v>19.9892</v>
      </c>
      <c r="AS131" s="7">
        <f t="shared" ref="AR131:AS194" si="50">ABS(AQ131/1000)</f>
        <v>6.9163300000000003</v>
      </c>
      <c r="AU131" s="1">
        <v>45112.728483796294</v>
      </c>
      <c r="AV131">
        <v>0</v>
      </c>
      <c r="AW131">
        <v>0</v>
      </c>
      <c r="AX131">
        <v>0</v>
      </c>
      <c r="AY131">
        <v>0</v>
      </c>
      <c r="AZ131">
        <v>0</v>
      </c>
      <c r="BA131">
        <f t="shared" si="33"/>
        <v>0</v>
      </c>
      <c r="BB131" s="5">
        <f t="shared" si="44"/>
        <v>0</v>
      </c>
      <c r="BC131" s="6">
        <f t="shared" si="45"/>
        <v>0</v>
      </c>
    </row>
    <row r="132" spans="4:55" x14ac:dyDescent="0.35">
      <c r="D132" t="s">
        <v>1078</v>
      </c>
      <c r="E132">
        <v>346.10700000000003</v>
      </c>
      <c r="F132">
        <v>-19.9832</v>
      </c>
      <c r="G132">
        <v>-6915.78</v>
      </c>
      <c r="H132">
        <f t="shared" si="46"/>
        <v>19.9832</v>
      </c>
      <c r="I132" s="7">
        <f t="shared" ref="I132:I195" si="51">ABS(G132/1000)</f>
        <v>6.9157799999999998</v>
      </c>
      <c r="K132" s="1">
        <v>45112.702777777777</v>
      </c>
      <c r="L132">
        <v>0</v>
      </c>
      <c r="M132">
        <v>0.3</v>
      </c>
      <c r="N132">
        <v>228.9</v>
      </c>
      <c r="O132">
        <v>0.1</v>
      </c>
      <c r="P132">
        <v>347.7</v>
      </c>
      <c r="Q132" s="5">
        <f t="shared" si="40"/>
        <v>0.20394990000000002</v>
      </c>
      <c r="R132" s="6">
        <f t="shared" si="41"/>
        <v>3.4770000000000002E-2</v>
      </c>
      <c r="U132" t="s">
        <v>159</v>
      </c>
      <c r="V132">
        <v>346.017</v>
      </c>
      <c r="W132">
        <v>-12.7264</v>
      </c>
      <c r="X132">
        <v>-4403.34</v>
      </c>
      <c r="Y132">
        <f t="shared" si="47"/>
        <v>12.7264</v>
      </c>
      <c r="Z132" s="7">
        <f t="shared" si="48"/>
        <v>4.40334</v>
      </c>
      <c r="AB132" s="1">
        <v>45112.712245370371</v>
      </c>
      <c r="AC132">
        <v>0</v>
      </c>
      <c r="AD132">
        <v>0.3</v>
      </c>
      <c r="AE132">
        <v>229.9</v>
      </c>
      <c r="AF132">
        <v>0.1</v>
      </c>
      <c r="AG132">
        <v>348.1</v>
      </c>
      <c r="AH132">
        <f t="shared" ref="AH132:AH145" si="52">IF(AC131=0, 0,( AC131-AF132)/AC131*100)</f>
        <v>0</v>
      </c>
      <c r="AI132" s="5">
        <f t="shared" si="42"/>
        <v>0.20484089999999996</v>
      </c>
      <c r="AJ132" s="17">
        <f t="shared" si="43"/>
        <v>3.4810000000000001E-2</v>
      </c>
      <c r="AN132" t="s">
        <v>1776</v>
      </c>
      <c r="AO132">
        <v>346.02199999999999</v>
      </c>
      <c r="AP132">
        <v>-19.988900000000001</v>
      </c>
      <c r="AQ132">
        <v>-6916.75</v>
      </c>
      <c r="AR132">
        <f t="shared" si="49"/>
        <v>19.988900000000001</v>
      </c>
      <c r="AS132" s="7">
        <f t="shared" si="50"/>
        <v>6.9167500000000004</v>
      </c>
      <c r="AU132" s="1">
        <v>45112.728506944448</v>
      </c>
      <c r="AV132">
        <v>0</v>
      </c>
      <c r="AW132">
        <v>0.3</v>
      </c>
      <c r="AX132">
        <v>229.2</v>
      </c>
      <c r="AY132">
        <v>0.1</v>
      </c>
      <c r="AZ132">
        <v>348.2</v>
      </c>
      <c r="BA132">
        <f t="shared" ref="BA132:BA145" si="53">IF(AV131=0, 0,( AV131-AY132)/AV131*100)</f>
        <v>0</v>
      </c>
      <c r="BB132" s="5">
        <f t="shared" si="44"/>
        <v>0.20421719999999996</v>
      </c>
      <c r="BC132" s="6">
        <f t="shared" si="45"/>
        <v>3.4820000000000004E-2</v>
      </c>
    </row>
    <row r="133" spans="4:55" x14ac:dyDescent="0.35">
      <c r="D133" t="s">
        <v>1079</v>
      </c>
      <c r="E133">
        <v>346.10700000000003</v>
      </c>
      <c r="F133">
        <v>-19.9832</v>
      </c>
      <c r="G133">
        <v>-6915.78</v>
      </c>
      <c r="H133">
        <f t="shared" si="46"/>
        <v>19.9832</v>
      </c>
      <c r="I133" s="7">
        <f t="shared" si="51"/>
        <v>6.9157799999999998</v>
      </c>
      <c r="K133" s="1">
        <v>45112.702777777777</v>
      </c>
      <c r="L133">
        <v>0</v>
      </c>
      <c r="M133">
        <v>0.3</v>
      </c>
      <c r="N133">
        <v>228.7</v>
      </c>
      <c r="O133">
        <v>0.1</v>
      </c>
      <c r="P133">
        <v>347.7</v>
      </c>
      <c r="Q133" s="5">
        <f t="shared" si="40"/>
        <v>0.2037717</v>
      </c>
      <c r="R133" s="6">
        <f t="shared" si="41"/>
        <v>3.4770000000000002E-2</v>
      </c>
      <c r="U133" t="s">
        <v>160</v>
      </c>
      <c r="V133">
        <v>346.017</v>
      </c>
      <c r="W133">
        <v>-12.7264</v>
      </c>
      <c r="X133">
        <v>-4403.34</v>
      </c>
      <c r="Y133">
        <f t="shared" si="47"/>
        <v>12.7264</v>
      </c>
      <c r="Z133" s="7">
        <f t="shared" si="48"/>
        <v>4.40334</v>
      </c>
      <c r="AB133" s="1">
        <v>45112.712268518517</v>
      </c>
      <c r="AC133">
        <v>0</v>
      </c>
      <c r="AD133">
        <v>0.3</v>
      </c>
      <c r="AE133">
        <v>229.8</v>
      </c>
      <c r="AF133">
        <v>0.1</v>
      </c>
      <c r="AG133">
        <v>348.1</v>
      </c>
      <c r="AH133">
        <f t="shared" si="52"/>
        <v>0</v>
      </c>
      <c r="AI133" s="5">
        <f t="shared" si="42"/>
        <v>0.20475179999999998</v>
      </c>
      <c r="AJ133" s="17">
        <f t="shared" si="43"/>
        <v>3.4810000000000001E-2</v>
      </c>
      <c r="AN133" t="s">
        <v>1777</v>
      </c>
      <c r="AO133">
        <v>346.02199999999999</v>
      </c>
      <c r="AP133">
        <v>-19.988900000000001</v>
      </c>
      <c r="AQ133">
        <v>-6916.75</v>
      </c>
      <c r="AR133">
        <f t="shared" si="49"/>
        <v>19.988900000000001</v>
      </c>
      <c r="AS133" s="7">
        <f t="shared" si="50"/>
        <v>6.9167500000000004</v>
      </c>
      <c r="AU133" s="1">
        <v>45112.728530092594</v>
      </c>
      <c r="AV133">
        <v>0</v>
      </c>
      <c r="AW133">
        <v>0.3</v>
      </c>
      <c r="AX133">
        <v>229.1</v>
      </c>
      <c r="AY133">
        <v>0.1</v>
      </c>
      <c r="AZ133">
        <v>348.1</v>
      </c>
      <c r="BA133">
        <f t="shared" si="53"/>
        <v>0</v>
      </c>
      <c r="BB133" s="5">
        <f t="shared" si="44"/>
        <v>0.20412809999999995</v>
      </c>
      <c r="BC133" s="6">
        <f t="shared" si="45"/>
        <v>3.4810000000000001E-2</v>
      </c>
    </row>
    <row r="134" spans="4:55" x14ac:dyDescent="0.35">
      <c r="D134" t="s">
        <v>1080</v>
      </c>
      <c r="E134">
        <v>346.10899999999998</v>
      </c>
      <c r="F134">
        <v>-19.9834</v>
      </c>
      <c r="G134">
        <v>-6915.88</v>
      </c>
      <c r="H134">
        <f t="shared" si="46"/>
        <v>19.9834</v>
      </c>
      <c r="I134" s="7">
        <f t="shared" si="51"/>
        <v>6.9158800000000005</v>
      </c>
      <c r="K134" s="1">
        <v>45112.702777777777</v>
      </c>
      <c r="L134">
        <v>0</v>
      </c>
      <c r="M134">
        <v>0.3</v>
      </c>
      <c r="N134">
        <v>228.6</v>
      </c>
      <c r="O134">
        <v>0.1</v>
      </c>
      <c r="P134">
        <v>347.7</v>
      </c>
      <c r="Q134" s="5">
        <f t="shared" si="40"/>
        <v>0.20368259999999999</v>
      </c>
      <c r="R134" s="6">
        <f t="shared" si="41"/>
        <v>3.4770000000000002E-2</v>
      </c>
      <c r="U134" t="s">
        <v>161</v>
      </c>
      <c r="V134">
        <v>346.02</v>
      </c>
      <c r="W134">
        <v>-5.8833599999999997</v>
      </c>
      <c r="X134">
        <v>-2035.1</v>
      </c>
      <c r="Y134">
        <f t="shared" si="47"/>
        <v>5.8833599999999997</v>
      </c>
      <c r="Z134" s="7">
        <f t="shared" si="48"/>
        <v>2.0350999999999999</v>
      </c>
      <c r="AB134" s="1">
        <v>45112.712291666663</v>
      </c>
      <c r="AC134">
        <v>0</v>
      </c>
      <c r="AD134">
        <v>0.3</v>
      </c>
      <c r="AE134">
        <v>229.9</v>
      </c>
      <c r="AF134">
        <v>0.1</v>
      </c>
      <c r="AG134">
        <v>347.9</v>
      </c>
      <c r="AH134">
        <f t="shared" si="52"/>
        <v>0</v>
      </c>
      <c r="AI134" s="5">
        <f t="shared" si="42"/>
        <v>0.20484089999999996</v>
      </c>
      <c r="AJ134" s="17">
        <f t="shared" si="43"/>
        <v>3.4790000000000001E-2</v>
      </c>
      <c r="AN134" t="s">
        <v>1778</v>
      </c>
      <c r="AO134">
        <v>346.02699999999999</v>
      </c>
      <c r="AP134">
        <v>-19.991399999999999</v>
      </c>
      <c r="AQ134">
        <v>-6917.63</v>
      </c>
      <c r="AR134">
        <f t="shared" si="49"/>
        <v>19.991399999999999</v>
      </c>
      <c r="AS134" s="7">
        <f t="shared" si="50"/>
        <v>6.9176299999999999</v>
      </c>
      <c r="AU134" s="1">
        <v>45112.72855324074</v>
      </c>
      <c r="AV134">
        <v>0</v>
      </c>
      <c r="AW134">
        <v>0.3</v>
      </c>
      <c r="AX134">
        <v>229.1</v>
      </c>
      <c r="AY134">
        <v>0.1</v>
      </c>
      <c r="AZ134">
        <v>348.1</v>
      </c>
      <c r="BA134">
        <f t="shared" si="53"/>
        <v>0</v>
      </c>
      <c r="BB134" s="5">
        <f t="shared" si="44"/>
        <v>0.20412809999999995</v>
      </c>
      <c r="BC134" s="6">
        <f t="shared" si="45"/>
        <v>3.4810000000000001E-2</v>
      </c>
    </row>
    <row r="135" spans="4:55" x14ac:dyDescent="0.35">
      <c r="D135" t="s">
        <v>1081</v>
      </c>
      <c r="E135">
        <v>346.10899999999998</v>
      </c>
      <c r="F135">
        <v>-19.9834</v>
      </c>
      <c r="G135">
        <v>-6915.88</v>
      </c>
      <c r="H135">
        <f t="shared" si="46"/>
        <v>19.9834</v>
      </c>
      <c r="I135" s="7">
        <f t="shared" si="51"/>
        <v>6.9158800000000005</v>
      </c>
      <c r="K135" s="1">
        <v>45112.702777777777</v>
      </c>
      <c r="L135">
        <v>0</v>
      </c>
      <c r="M135">
        <v>0.3</v>
      </c>
      <c r="N135">
        <v>228.7</v>
      </c>
      <c r="O135">
        <v>0.1</v>
      </c>
      <c r="P135">
        <v>347.7</v>
      </c>
      <c r="Q135" s="5">
        <f t="shared" si="40"/>
        <v>0.2037717</v>
      </c>
      <c r="R135" s="6">
        <f t="shared" si="41"/>
        <v>3.4770000000000002E-2</v>
      </c>
      <c r="U135" t="s">
        <v>162</v>
      </c>
      <c r="V135">
        <v>346.02</v>
      </c>
      <c r="W135">
        <v>-5.8833599999999997</v>
      </c>
      <c r="X135">
        <v>-2035.1</v>
      </c>
      <c r="Y135">
        <f t="shared" si="47"/>
        <v>5.8833599999999997</v>
      </c>
      <c r="Z135" s="7">
        <f t="shared" si="48"/>
        <v>2.0350999999999999</v>
      </c>
      <c r="AB135" s="1">
        <v>45112.712314814817</v>
      </c>
      <c r="AC135">
        <v>0</v>
      </c>
      <c r="AD135">
        <v>0.3</v>
      </c>
      <c r="AE135">
        <v>229.9</v>
      </c>
      <c r="AF135">
        <v>0.1</v>
      </c>
      <c r="AG135">
        <v>348.1</v>
      </c>
      <c r="AH135">
        <f t="shared" si="52"/>
        <v>0</v>
      </c>
      <c r="AI135" s="5">
        <f t="shared" si="42"/>
        <v>0.20484089999999996</v>
      </c>
      <c r="AJ135" s="17">
        <f t="shared" si="43"/>
        <v>3.4810000000000001E-2</v>
      </c>
      <c r="AN135" t="s">
        <v>1779</v>
      </c>
      <c r="AO135">
        <v>346.02699999999999</v>
      </c>
      <c r="AP135">
        <v>-19.991399999999999</v>
      </c>
      <c r="AQ135">
        <v>-6917.63</v>
      </c>
      <c r="AR135">
        <f t="shared" si="49"/>
        <v>19.991399999999999</v>
      </c>
      <c r="AS135" s="7">
        <f t="shared" si="50"/>
        <v>6.9176299999999999</v>
      </c>
      <c r="AU135" s="1">
        <v>45112.728587962964</v>
      </c>
      <c r="AV135">
        <v>0</v>
      </c>
      <c r="AW135">
        <v>0.3</v>
      </c>
      <c r="AX135">
        <v>229.1</v>
      </c>
      <c r="AY135">
        <v>0.1</v>
      </c>
      <c r="AZ135">
        <v>348.1</v>
      </c>
      <c r="BA135">
        <f t="shared" si="53"/>
        <v>0</v>
      </c>
      <c r="BB135" s="5">
        <f t="shared" si="44"/>
        <v>0.20412809999999995</v>
      </c>
      <c r="BC135" s="6">
        <f t="shared" si="45"/>
        <v>3.4810000000000001E-2</v>
      </c>
    </row>
    <row r="136" spans="4:55" x14ac:dyDescent="0.35">
      <c r="D136" t="s">
        <v>1082</v>
      </c>
      <c r="E136">
        <v>346.11399999999998</v>
      </c>
      <c r="F136">
        <v>-19.984400000000001</v>
      </c>
      <c r="G136">
        <v>-6916.29</v>
      </c>
      <c r="H136">
        <f t="shared" si="46"/>
        <v>19.984400000000001</v>
      </c>
      <c r="I136" s="7">
        <f t="shared" si="51"/>
        <v>6.91629</v>
      </c>
      <c r="K136" s="1">
        <v>45112.702777777777</v>
      </c>
      <c r="L136">
        <v>0</v>
      </c>
      <c r="M136">
        <v>0.3</v>
      </c>
      <c r="N136">
        <v>228.7</v>
      </c>
      <c r="O136">
        <v>0.1</v>
      </c>
      <c r="P136">
        <v>347.5</v>
      </c>
      <c r="Q136" s="5">
        <f t="shared" si="40"/>
        <v>0.2037717</v>
      </c>
      <c r="R136" s="6">
        <f t="shared" si="41"/>
        <v>3.4750000000000003E-2</v>
      </c>
      <c r="U136" t="s">
        <v>163</v>
      </c>
      <c r="V136">
        <v>346.02199999999999</v>
      </c>
      <c r="W136">
        <v>-5.8769999999999998</v>
      </c>
      <c r="X136">
        <v>-2033.4</v>
      </c>
      <c r="Y136">
        <f t="shared" si="47"/>
        <v>5.8769999999999998</v>
      </c>
      <c r="Z136" s="7">
        <f t="shared" si="48"/>
        <v>2.0333999999999999</v>
      </c>
      <c r="AB136" s="1">
        <v>45112.71234953704</v>
      </c>
      <c r="AC136">
        <v>0</v>
      </c>
      <c r="AD136">
        <v>0.3</v>
      </c>
      <c r="AE136">
        <v>229.9</v>
      </c>
      <c r="AF136">
        <v>0.1</v>
      </c>
      <c r="AG136">
        <v>348.1</v>
      </c>
      <c r="AH136">
        <f t="shared" si="52"/>
        <v>0</v>
      </c>
      <c r="AI136" s="5">
        <f t="shared" si="42"/>
        <v>0.20484089999999996</v>
      </c>
      <c r="AJ136" s="17">
        <f t="shared" si="43"/>
        <v>3.4810000000000001E-2</v>
      </c>
      <c r="AN136" t="s">
        <v>1780</v>
      </c>
      <c r="AO136">
        <v>346.036</v>
      </c>
      <c r="AP136">
        <v>-14.5341</v>
      </c>
      <c r="AQ136">
        <v>-4687.8</v>
      </c>
      <c r="AR136">
        <f t="shared" si="49"/>
        <v>14.5341</v>
      </c>
      <c r="AS136" s="7">
        <f t="shared" si="50"/>
        <v>4.6878000000000002</v>
      </c>
      <c r="AU136" s="1">
        <v>45112.72861111111</v>
      </c>
      <c r="AV136">
        <v>0</v>
      </c>
      <c r="AW136">
        <v>0.3</v>
      </c>
      <c r="AX136">
        <v>229</v>
      </c>
      <c r="AY136">
        <v>0.1</v>
      </c>
      <c r="AZ136">
        <v>348.1</v>
      </c>
      <c r="BA136">
        <f t="shared" si="53"/>
        <v>0</v>
      </c>
      <c r="BB136" s="5">
        <f t="shared" si="44"/>
        <v>0.20403900000000003</v>
      </c>
      <c r="BC136" s="6">
        <f t="shared" si="45"/>
        <v>3.4810000000000001E-2</v>
      </c>
    </row>
    <row r="137" spans="4:55" x14ac:dyDescent="0.35">
      <c r="D137" t="s">
        <v>1083</v>
      </c>
      <c r="E137">
        <v>346.11399999999998</v>
      </c>
      <c r="F137">
        <v>-19.984400000000001</v>
      </c>
      <c r="G137">
        <v>-6916.29</v>
      </c>
      <c r="H137">
        <f t="shared" si="46"/>
        <v>19.984400000000001</v>
      </c>
      <c r="I137" s="7">
        <f t="shared" si="51"/>
        <v>6.91629</v>
      </c>
      <c r="K137" s="1">
        <v>45112.702777777777</v>
      </c>
      <c r="L137">
        <v>0</v>
      </c>
      <c r="M137">
        <v>0.3</v>
      </c>
      <c r="N137">
        <v>228.7</v>
      </c>
      <c r="O137">
        <v>0.1</v>
      </c>
      <c r="P137">
        <v>347.7</v>
      </c>
      <c r="Q137" s="5">
        <f t="shared" si="40"/>
        <v>0.2037717</v>
      </c>
      <c r="R137" s="6">
        <f t="shared" si="41"/>
        <v>3.4770000000000002E-2</v>
      </c>
      <c r="U137" t="s">
        <v>164</v>
      </c>
      <c r="V137">
        <v>346.02199999999999</v>
      </c>
      <c r="W137">
        <v>-5.8769999999999998</v>
      </c>
      <c r="X137">
        <v>-2033.4</v>
      </c>
      <c r="Y137">
        <f t="shared" si="47"/>
        <v>5.8769999999999998</v>
      </c>
      <c r="Z137" s="7">
        <f t="shared" si="48"/>
        <v>2.0333999999999999</v>
      </c>
      <c r="AB137" s="1">
        <v>45112.712372685186</v>
      </c>
      <c r="AC137">
        <v>0</v>
      </c>
      <c r="AD137">
        <v>0.3</v>
      </c>
      <c r="AE137">
        <v>229.9</v>
      </c>
      <c r="AF137">
        <v>0.1</v>
      </c>
      <c r="AG137">
        <v>348.1</v>
      </c>
      <c r="AH137">
        <f t="shared" si="52"/>
        <v>0</v>
      </c>
      <c r="AI137" s="5">
        <f t="shared" si="42"/>
        <v>0.20484089999999996</v>
      </c>
      <c r="AJ137" s="17">
        <f t="shared" si="43"/>
        <v>3.4810000000000001E-2</v>
      </c>
      <c r="AN137" t="s">
        <v>1781</v>
      </c>
      <c r="AO137">
        <v>346.036</v>
      </c>
      <c r="AP137">
        <v>-14.5341</v>
      </c>
      <c r="AQ137">
        <v>-4687.8</v>
      </c>
      <c r="AR137">
        <f t="shared" si="49"/>
        <v>14.5341</v>
      </c>
      <c r="AS137" s="7">
        <f t="shared" si="50"/>
        <v>4.6878000000000002</v>
      </c>
      <c r="AU137" s="1">
        <v>45112.728634259256</v>
      </c>
      <c r="AV137">
        <v>0</v>
      </c>
      <c r="AW137">
        <v>0.3</v>
      </c>
      <c r="AX137">
        <v>229</v>
      </c>
      <c r="AY137">
        <v>0.1</v>
      </c>
      <c r="AZ137">
        <v>348.1</v>
      </c>
      <c r="BA137">
        <f t="shared" si="53"/>
        <v>0</v>
      </c>
      <c r="BB137" s="5">
        <f t="shared" si="44"/>
        <v>0.20403900000000003</v>
      </c>
      <c r="BC137" s="6">
        <f t="shared" si="45"/>
        <v>3.4810000000000001E-2</v>
      </c>
    </row>
    <row r="138" spans="4:55" x14ac:dyDescent="0.35">
      <c r="D138" t="s">
        <v>1084</v>
      </c>
      <c r="E138">
        <v>346.11900000000003</v>
      </c>
      <c r="F138">
        <v>-19.984400000000001</v>
      </c>
      <c r="G138">
        <v>-6916.4</v>
      </c>
      <c r="H138">
        <f t="shared" si="46"/>
        <v>19.984400000000001</v>
      </c>
      <c r="I138" s="7">
        <f t="shared" si="51"/>
        <v>6.9163999999999994</v>
      </c>
      <c r="K138" s="1">
        <v>45112.703472222223</v>
      </c>
      <c r="L138">
        <v>0</v>
      </c>
      <c r="M138">
        <v>0.3</v>
      </c>
      <c r="N138">
        <v>228.4</v>
      </c>
      <c r="O138">
        <v>0.1</v>
      </c>
      <c r="P138">
        <v>347.7</v>
      </c>
      <c r="Q138" s="5">
        <f t="shared" si="40"/>
        <v>0.2035044</v>
      </c>
      <c r="R138" s="6">
        <f t="shared" si="41"/>
        <v>3.4770000000000002E-2</v>
      </c>
      <c r="U138" t="s">
        <v>165</v>
      </c>
      <c r="V138">
        <v>346.024</v>
      </c>
      <c r="W138">
        <v>-5.8764599999999998</v>
      </c>
      <c r="X138">
        <v>-2033.14</v>
      </c>
      <c r="Y138">
        <f t="shared" si="47"/>
        <v>5.8764599999999998</v>
      </c>
      <c r="Z138" s="7">
        <f t="shared" si="48"/>
        <v>2.0331399999999999</v>
      </c>
      <c r="AB138" s="1">
        <v>45112.712395833332</v>
      </c>
      <c r="AC138">
        <v>0</v>
      </c>
      <c r="AD138">
        <v>0.3</v>
      </c>
      <c r="AE138">
        <v>229.9</v>
      </c>
      <c r="AF138">
        <v>0.1</v>
      </c>
      <c r="AG138">
        <v>347.9</v>
      </c>
      <c r="AH138">
        <f t="shared" si="52"/>
        <v>0</v>
      </c>
      <c r="AI138" s="5">
        <f t="shared" si="42"/>
        <v>0.20484089999999996</v>
      </c>
      <c r="AJ138" s="17">
        <f t="shared" si="43"/>
        <v>3.4790000000000001E-2</v>
      </c>
      <c r="AN138" t="s">
        <v>1782</v>
      </c>
      <c r="AO138">
        <v>346.03800000000001</v>
      </c>
      <c r="AP138">
        <v>-5.88089</v>
      </c>
      <c r="AQ138">
        <v>-2034.83</v>
      </c>
      <c r="AR138">
        <f t="shared" si="49"/>
        <v>5.88089</v>
      </c>
      <c r="AS138" s="7">
        <f t="shared" si="50"/>
        <v>2.0348299999999999</v>
      </c>
      <c r="AU138" s="1">
        <v>45112.72865740741</v>
      </c>
      <c r="AV138">
        <v>0</v>
      </c>
      <c r="AW138">
        <v>0.3</v>
      </c>
      <c r="AX138">
        <v>229</v>
      </c>
      <c r="AY138">
        <v>0.1</v>
      </c>
      <c r="AZ138">
        <v>348.1</v>
      </c>
      <c r="BA138">
        <f t="shared" si="53"/>
        <v>0</v>
      </c>
      <c r="BB138" s="5">
        <f t="shared" si="44"/>
        <v>0.20403900000000003</v>
      </c>
      <c r="BC138" s="6">
        <f t="shared" si="45"/>
        <v>3.4810000000000001E-2</v>
      </c>
    </row>
    <row r="139" spans="4:55" x14ac:dyDescent="0.35">
      <c r="D139" t="s">
        <v>1085</v>
      </c>
      <c r="E139">
        <v>346.11900000000003</v>
      </c>
      <c r="F139">
        <v>-19.984400000000001</v>
      </c>
      <c r="G139">
        <v>-6916.4</v>
      </c>
      <c r="H139">
        <f t="shared" si="46"/>
        <v>19.984400000000001</v>
      </c>
      <c r="I139" s="7">
        <f t="shared" si="51"/>
        <v>6.9163999999999994</v>
      </c>
      <c r="K139" s="1">
        <v>45112.703472222223</v>
      </c>
      <c r="L139">
        <v>0</v>
      </c>
      <c r="M139">
        <v>0.3</v>
      </c>
      <c r="N139">
        <v>228.5</v>
      </c>
      <c r="O139">
        <v>0.1</v>
      </c>
      <c r="P139">
        <v>347.7</v>
      </c>
      <c r="Q139" s="5">
        <f t="shared" si="40"/>
        <v>0.20359349999999998</v>
      </c>
      <c r="R139" s="6">
        <f t="shared" si="41"/>
        <v>3.4770000000000002E-2</v>
      </c>
      <c r="U139" t="s">
        <v>166</v>
      </c>
      <c r="V139">
        <v>346.024</v>
      </c>
      <c r="W139">
        <v>-5.8764599999999998</v>
      </c>
      <c r="X139">
        <v>-2033.14</v>
      </c>
      <c r="Y139">
        <f t="shared" si="47"/>
        <v>5.8764599999999998</v>
      </c>
      <c r="Z139" s="7">
        <f t="shared" si="48"/>
        <v>2.0331399999999999</v>
      </c>
      <c r="AB139" s="1">
        <v>45112.712418981479</v>
      </c>
      <c r="AC139">
        <v>0</v>
      </c>
      <c r="AD139">
        <v>0.3</v>
      </c>
      <c r="AE139">
        <v>229.9</v>
      </c>
      <c r="AF139">
        <v>0.1</v>
      </c>
      <c r="AG139">
        <v>348.1</v>
      </c>
      <c r="AH139">
        <f t="shared" si="52"/>
        <v>0</v>
      </c>
      <c r="AI139" s="5">
        <f t="shared" si="42"/>
        <v>0.20484089999999996</v>
      </c>
      <c r="AJ139" s="17">
        <f t="shared" si="43"/>
        <v>3.4810000000000001E-2</v>
      </c>
      <c r="AN139" t="s">
        <v>1783</v>
      </c>
      <c r="AO139">
        <v>346.03800000000001</v>
      </c>
      <c r="AP139">
        <v>-5.88089</v>
      </c>
      <c r="AQ139">
        <v>-2034.83</v>
      </c>
      <c r="AR139">
        <f t="shared" si="49"/>
        <v>5.88089</v>
      </c>
      <c r="AS139" s="7">
        <f t="shared" si="50"/>
        <v>2.0348299999999999</v>
      </c>
      <c r="AU139" s="1">
        <v>45112.728680555556</v>
      </c>
      <c r="AV139">
        <v>0</v>
      </c>
      <c r="AW139">
        <v>0.3</v>
      </c>
      <c r="AX139">
        <v>229</v>
      </c>
      <c r="AY139">
        <v>0.1</v>
      </c>
      <c r="AZ139">
        <v>348.1</v>
      </c>
      <c r="BA139">
        <f t="shared" si="53"/>
        <v>0</v>
      </c>
      <c r="BB139" s="5">
        <f t="shared" si="44"/>
        <v>0.20403900000000003</v>
      </c>
      <c r="BC139" s="6">
        <f t="shared" si="45"/>
        <v>3.4810000000000001E-2</v>
      </c>
    </row>
    <row r="140" spans="4:55" x14ac:dyDescent="0.35">
      <c r="D140" t="s">
        <v>1086</v>
      </c>
      <c r="E140">
        <v>346.12299999999999</v>
      </c>
      <c r="F140">
        <v>-19.984400000000001</v>
      </c>
      <c r="G140">
        <v>-6916.5</v>
      </c>
      <c r="H140">
        <f t="shared" si="46"/>
        <v>19.984400000000001</v>
      </c>
      <c r="I140" s="7">
        <f t="shared" si="51"/>
        <v>6.9165000000000001</v>
      </c>
      <c r="K140" s="1">
        <v>45112.703472222223</v>
      </c>
      <c r="L140">
        <v>0</v>
      </c>
      <c r="M140">
        <v>0.3</v>
      </c>
      <c r="N140">
        <v>228.5</v>
      </c>
      <c r="O140">
        <v>0.1</v>
      </c>
      <c r="P140">
        <v>347.7</v>
      </c>
      <c r="Q140" s="5">
        <f t="shared" si="40"/>
        <v>0.20359349999999998</v>
      </c>
      <c r="R140" s="6">
        <f t="shared" si="41"/>
        <v>3.4770000000000002E-2</v>
      </c>
      <c r="U140" t="s">
        <v>167</v>
      </c>
      <c r="V140">
        <v>346.02600000000001</v>
      </c>
      <c r="W140">
        <v>-5.8762100000000004</v>
      </c>
      <c r="X140">
        <v>-2033.07</v>
      </c>
      <c r="Y140">
        <f t="shared" si="47"/>
        <v>5.8762100000000004</v>
      </c>
      <c r="Z140" s="7">
        <f t="shared" si="48"/>
        <v>2.0330699999999999</v>
      </c>
      <c r="AB140" s="1">
        <v>45112.712453703702</v>
      </c>
      <c r="AC140">
        <v>0</v>
      </c>
      <c r="AD140">
        <v>0.3</v>
      </c>
      <c r="AE140">
        <v>229.8</v>
      </c>
      <c r="AF140">
        <v>0.1</v>
      </c>
      <c r="AG140">
        <v>348.1</v>
      </c>
      <c r="AH140">
        <f t="shared" si="52"/>
        <v>0</v>
      </c>
      <c r="AI140" s="5">
        <f t="shared" si="42"/>
        <v>0.20475179999999998</v>
      </c>
      <c r="AJ140" s="17">
        <f t="shared" si="43"/>
        <v>3.4810000000000001E-2</v>
      </c>
      <c r="AN140" t="s">
        <v>1784</v>
      </c>
      <c r="AO140">
        <v>346.03800000000001</v>
      </c>
      <c r="AP140">
        <v>-5.8788999999999998</v>
      </c>
      <c r="AQ140">
        <v>-2034.11</v>
      </c>
      <c r="AR140">
        <f t="shared" si="49"/>
        <v>5.8788999999999998</v>
      </c>
      <c r="AS140" s="7">
        <f t="shared" si="50"/>
        <v>2.0341100000000001</v>
      </c>
      <c r="AU140" s="1">
        <v>45112.728715277779</v>
      </c>
      <c r="AV140">
        <v>0</v>
      </c>
      <c r="AW140">
        <v>0.3</v>
      </c>
      <c r="AX140">
        <v>228.9</v>
      </c>
      <c r="AY140">
        <v>0.1</v>
      </c>
      <c r="AZ140">
        <v>348.2</v>
      </c>
      <c r="BA140">
        <f t="shared" si="53"/>
        <v>0</v>
      </c>
      <c r="BB140" s="5">
        <f t="shared" si="44"/>
        <v>0.20394990000000002</v>
      </c>
      <c r="BC140" s="6">
        <f t="shared" si="45"/>
        <v>3.4820000000000004E-2</v>
      </c>
    </row>
    <row r="141" spans="4:55" x14ac:dyDescent="0.35">
      <c r="D141" t="s">
        <v>1087</v>
      </c>
      <c r="E141">
        <v>346.12299999999999</v>
      </c>
      <c r="F141">
        <v>-19.984400000000001</v>
      </c>
      <c r="G141">
        <v>-6916.5</v>
      </c>
      <c r="H141">
        <f t="shared" si="46"/>
        <v>19.984400000000001</v>
      </c>
      <c r="I141" s="7">
        <f t="shared" si="51"/>
        <v>6.9165000000000001</v>
      </c>
      <c r="K141" s="1">
        <v>45112.703472222223</v>
      </c>
      <c r="L141">
        <v>0</v>
      </c>
      <c r="M141">
        <v>0.3</v>
      </c>
      <c r="N141">
        <v>228.4</v>
      </c>
      <c r="O141">
        <v>0.1</v>
      </c>
      <c r="P141">
        <v>347.7</v>
      </c>
      <c r="Q141" s="5">
        <f t="shared" si="40"/>
        <v>0.2035044</v>
      </c>
      <c r="R141" s="6">
        <f t="shared" si="41"/>
        <v>3.4770000000000002E-2</v>
      </c>
      <c r="U141" t="s">
        <v>168</v>
      </c>
      <c r="V141">
        <v>346.02600000000001</v>
      </c>
      <c r="W141">
        <v>-5.8762100000000004</v>
      </c>
      <c r="X141">
        <v>-2033.07</v>
      </c>
      <c r="Y141">
        <f t="shared" si="47"/>
        <v>5.8762100000000004</v>
      </c>
      <c r="Z141" s="7">
        <f t="shared" si="48"/>
        <v>2.0330699999999999</v>
      </c>
      <c r="AB141" s="1">
        <v>45112.712476851855</v>
      </c>
      <c r="AC141">
        <v>0</v>
      </c>
      <c r="AD141">
        <v>0.3</v>
      </c>
      <c r="AE141">
        <v>229.8</v>
      </c>
      <c r="AF141">
        <v>0.1</v>
      </c>
      <c r="AG141">
        <v>348.1</v>
      </c>
      <c r="AH141">
        <f t="shared" si="52"/>
        <v>0</v>
      </c>
      <c r="AI141" s="5">
        <f t="shared" si="42"/>
        <v>0.20475179999999998</v>
      </c>
      <c r="AJ141" s="17">
        <f t="shared" si="43"/>
        <v>3.4810000000000001E-2</v>
      </c>
      <c r="AN141" t="s">
        <v>1785</v>
      </c>
      <c r="AO141">
        <v>346.03800000000001</v>
      </c>
      <c r="AP141">
        <v>-5.8788999999999998</v>
      </c>
      <c r="AQ141">
        <v>-2034.11</v>
      </c>
      <c r="AR141">
        <f t="shared" si="49"/>
        <v>5.8788999999999998</v>
      </c>
      <c r="AS141" s="7">
        <f t="shared" si="50"/>
        <v>2.0341100000000001</v>
      </c>
      <c r="AU141" s="1">
        <v>45112.728738425925</v>
      </c>
      <c r="AV141">
        <v>0</v>
      </c>
      <c r="AW141">
        <v>0.3</v>
      </c>
      <c r="AX141">
        <v>228.9</v>
      </c>
      <c r="AY141">
        <v>0.1</v>
      </c>
      <c r="AZ141">
        <v>348.1</v>
      </c>
      <c r="BA141">
        <f t="shared" si="53"/>
        <v>0</v>
      </c>
      <c r="BB141" s="5">
        <f t="shared" si="44"/>
        <v>0.20394990000000002</v>
      </c>
      <c r="BC141" s="6">
        <f t="shared" si="45"/>
        <v>3.4810000000000001E-2</v>
      </c>
    </row>
    <row r="142" spans="4:55" x14ac:dyDescent="0.35">
      <c r="D142" t="s">
        <v>1088</v>
      </c>
      <c r="E142">
        <v>346.12799999999999</v>
      </c>
      <c r="F142">
        <v>-19.984500000000001</v>
      </c>
      <c r="G142">
        <v>-6916.64</v>
      </c>
      <c r="H142">
        <f t="shared" si="46"/>
        <v>19.984500000000001</v>
      </c>
      <c r="I142" s="7">
        <f t="shared" si="51"/>
        <v>6.9166400000000001</v>
      </c>
      <c r="K142" s="1">
        <v>45112.703472222223</v>
      </c>
      <c r="L142">
        <v>0</v>
      </c>
      <c r="M142">
        <v>0.3</v>
      </c>
      <c r="N142">
        <v>228.4</v>
      </c>
      <c r="O142">
        <v>0.1</v>
      </c>
      <c r="P142">
        <v>347.7</v>
      </c>
      <c r="Q142" s="5">
        <f t="shared" si="40"/>
        <v>0.2035044</v>
      </c>
      <c r="R142" s="6">
        <f t="shared" si="41"/>
        <v>3.4770000000000002E-2</v>
      </c>
      <c r="U142" t="s">
        <v>169</v>
      </c>
      <c r="V142">
        <v>346.02699999999999</v>
      </c>
      <c r="W142">
        <v>-5.8788900000000002</v>
      </c>
      <c r="X142">
        <v>-2034.04</v>
      </c>
      <c r="Y142">
        <f t="shared" si="47"/>
        <v>5.8788900000000002</v>
      </c>
      <c r="Z142" s="7">
        <f t="shared" si="48"/>
        <v>2.0340400000000001</v>
      </c>
      <c r="AB142" s="1">
        <v>45112.712500000001</v>
      </c>
      <c r="AC142">
        <v>0</v>
      </c>
      <c r="AD142">
        <v>0.3</v>
      </c>
      <c r="AE142">
        <v>229.8</v>
      </c>
      <c r="AF142">
        <v>0.1</v>
      </c>
      <c r="AG142">
        <v>348.1</v>
      </c>
      <c r="AH142">
        <f t="shared" si="52"/>
        <v>0</v>
      </c>
      <c r="AI142" s="5">
        <f t="shared" si="42"/>
        <v>0.20475179999999998</v>
      </c>
      <c r="AJ142" s="17">
        <f t="shared" si="43"/>
        <v>3.4810000000000001E-2</v>
      </c>
      <c r="AN142" t="s">
        <v>1786</v>
      </c>
      <c r="AO142">
        <v>346.041</v>
      </c>
      <c r="AP142">
        <v>-5.8778600000000001</v>
      </c>
      <c r="AQ142">
        <v>-2033.87</v>
      </c>
      <c r="AR142">
        <f t="shared" si="49"/>
        <v>5.8778600000000001</v>
      </c>
      <c r="AS142" s="7">
        <f t="shared" si="50"/>
        <v>2.0338699999999998</v>
      </c>
      <c r="AU142" s="1">
        <v>45112.728761574072</v>
      </c>
      <c r="AV142">
        <v>0</v>
      </c>
      <c r="AW142">
        <v>0.3</v>
      </c>
      <c r="AX142">
        <v>229.1</v>
      </c>
      <c r="AY142">
        <v>0.1</v>
      </c>
      <c r="AZ142">
        <v>348.1</v>
      </c>
      <c r="BA142">
        <f t="shared" si="53"/>
        <v>0</v>
      </c>
      <c r="BB142" s="5">
        <f t="shared" si="44"/>
        <v>0.20412809999999995</v>
      </c>
      <c r="BC142" s="6">
        <f t="shared" si="45"/>
        <v>3.4810000000000001E-2</v>
      </c>
    </row>
    <row r="143" spans="4:55" x14ac:dyDescent="0.35">
      <c r="D143" t="s">
        <v>1089</v>
      </c>
      <c r="E143">
        <v>346.12799999999999</v>
      </c>
      <c r="F143">
        <v>-19.984500000000001</v>
      </c>
      <c r="G143">
        <v>-6916.64</v>
      </c>
      <c r="H143">
        <f t="shared" si="46"/>
        <v>19.984500000000001</v>
      </c>
      <c r="I143" s="7">
        <f t="shared" si="51"/>
        <v>6.9166400000000001</v>
      </c>
      <c r="K143" s="1">
        <v>45112.703472222223</v>
      </c>
      <c r="L143">
        <v>0</v>
      </c>
      <c r="M143">
        <v>0.3</v>
      </c>
      <c r="N143">
        <v>228.2</v>
      </c>
      <c r="O143">
        <v>0.1</v>
      </c>
      <c r="P143">
        <v>347.7</v>
      </c>
      <c r="Q143" s="5">
        <f t="shared" si="40"/>
        <v>0.20332619999999998</v>
      </c>
      <c r="R143" s="6">
        <f t="shared" si="41"/>
        <v>3.4770000000000002E-2</v>
      </c>
      <c r="U143" t="s">
        <v>170</v>
      </c>
      <c r="V143">
        <v>346.02699999999999</v>
      </c>
      <c r="W143">
        <v>-5.8788900000000002</v>
      </c>
      <c r="X143">
        <v>-2034.04</v>
      </c>
      <c r="Y143">
        <f t="shared" si="47"/>
        <v>5.8788900000000002</v>
      </c>
      <c r="Z143" s="7">
        <f t="shared" si="48"/>
        <v>2.0340400000000001</v>
      </c>
      <c r="AB143" s="1">
        <v>45112.712523148148</v>
      </c>
      <c r="AC143">
        <v>0</v>
      </c>
      <c r="AD143">
        <v>0.3</v>
      </c>
      <c r="AE143">
        <v>229.9</v>
      </c>
      <c r="AF143">
        <v>0.1</v>
      </c>
      <c r="AG143">
        <v>347.9</v>
      </c>
      <c r="AH143">
        <f t="shared" si="52"/>
        <v>0</v>
      </c>
      <c r="AI143" s="5">
        <f t="shared" si="42"/>
        <v>0.20484089999999996</v>
      </c>
      <c r="AJ143" s="17">
        <f t="shared" si="43"/>
        <v>3.4790000000000001E-2</v>
      </c>
      <c r="AN143" t="s">
        <v>1787</v>
      </c>
      <c r="AO143">
        <v>346.041</v>
      </c>
      <c r="AP143">
        <v>-5.8778600000000001</v>
      </c>
      <c r="AQ143">
        <v>-2033.87</v>
      </c>
      <c r="AR143">
        <f t="shared" si="49"/>
        <v>5.8778600000000001</v>
      </c>
      <c r="AS143" s="7">
        <f t="shared" si="50"/>
        <v>2.0338699999999998</v>
      </c>
      <c r="AU143" s="1">
        <v>45112.728784722225</v>
      </c>
      <c r="AV143">
        <v>0</v>
      </c>
      <c r="AW143">
        <v>0.3</v>
      </c>
      <c r="AX143">
        <v>229.1</v>
      </c>
      <c r="AY143">
        <v>0.1</v>
      </c>
      <c r="AZ143">
        <v>348.1</v>
      </c>
      <c r="BA143">
        <f t="shared" si="53"/>
        <v>0</v>
      </c>
      <c r="BB143" s="5">
        <f t="shared" si="44"/>
        <v>0.20412809999999995</v>
      </c>
      <c r="BC143" s="6">
        <f t="shared" si="45"/>
        <v>3.4810000000000001E-2</v>
      </c>
    </row>
    <row r="144" spans="4:55" x14ac:dyDescent="0.35">
      <c r="D144" t="s">
        <v>1090</v>
      </c>
      <c r="E144">
        <v>346.13099999999997</v>
      </c>
      <c r="F144">
        <v>-19.982800000000001</v>
      </c>
      <c r="G144">
        <v>-6916.16</v>
      </c>
      <c r="H144">
        <f t="shared" si="46"/>
        <v>19.982800000000001</v>
      </c>
      <c r="I144" s="7">
        <f t="shared" si="51"/>
        <v>6.9161599999999996</v>
      </c>
      <c r="K144" s="1">
        <v>45112.703472222223</v>
      </c>
      <c r="L144">
        <v>0</v>
      </c>
      <c r="M144">
        <v>0.3</v>
      </c>
      <c r="N144">
        <v>228.1</v>
      </c>
      <c r="O144">
        <v>0.1</v>
      </c>
      <c r="P144">
        <v>347.7</v>
      </c>
      <c r="Q144" s="5">
        <f t="shared" si="40"/>
        <v>0.20323709999999995</v>
      </c>
      <c r="R144" s="6">
        <f t="shared" si="41"/>
        <v>3.4770000000000002E-2</v>
      </c>
      <c r="U144" t="s">
        <v>171</v>
      </c>
      <c r="V144">
        <v>346.02800000000002</v>
      </c>
      <c r="W144">
        <v>-5.8782199999999998</v>
      </c>
      <c r="X144">
        <v>-2033.71</v>
      </c>
      <c r="Y144">
        <f t="shared" si="47"/>
        <v>5.8782199999999998</v>
      </c>
      <c r="Z144" s="7">
        <f t="shared" si="48"/>
        <v>2.0337100000000001</v>
      </c>
      <c r="AB144" s="1">
        <v>45112.712546296294</v>
      </c>
      <c r="AC144">
        <v>0</v>
      </c>
      <c r="AD144">
        <v>0.3</v>
      </c>
      <c r="AE144">
        <v>230</v>
      </c>
      <c r="AF144">
        <v>0.1</v>
      </c>
      <c r="AG144">
        <v>348.1</v>
      </c>
      <c r="AH144">
        <f t="shared" si="52"/>
        <v>0</v>
      </c>
      <c r="AI144" s="5">
        <f t="shared" si="42"/>
        <v>0.20493</v>
      </c>
      <c r="AJ144" s="17">
        <f t="shared" si="43"/>
        <v>3.4810000000000001E-2</v>
      </c>
      <c r="AN144" t="s">
        <v>1788</v>
      </c>
      <c r="AO144">
        <v>346.04199999999997</v>
      </c>
      <c r="AP144">
        <v>-5.8780999999999999</v>
      </c>
      <c r="AQ144">
        <v>-2033.83</v>
      </c>
      <c r="AR144">
        <f t="shared" si="49"/>
        <v>5.8780999999999999</v>
      </c>
      <c r="AS144" s="7">
        <f t="shared" si="50"/>
        <v>2.03383</v>
      </c>
      <c r="AU144" s="1">
        <v>45112.728819444441</v>
      </c>
      <c r="AV144">
        <v>0</v>
      </c>
      <c r="AW144">
        <v>0.3</v>
      </c>
      <c r="AX144">
        <v>229.1</v>
      </c>
      <c r="AY144">
        <v>0.1</v>
      </c>
      <c r="AZ144">
        <v>348.1</v>
      </c>
      <c r="BA144">
        <f t="shared" si="53"/>
        <v>0</v>
      </c>
      <c r="BB144" s="5">
        <f t="shared" si="44"/>
        <v>0.20412809999999995</v>
      </c>
      <c r="BC144" s="6">
        <f t="shared" si="45"/>
        <v>3.4810000000000001E-2</v>
      </c>
    </row>
    <row r="145" spans="4:55" x14ac:dyDescent="0.35">
      <c r="D145" t="s">
        <v>1091</v>
      </c>
      <c r="E145">
        <v>346.13099999999997</v>
      </c>
      <c r="F145">
        <v>-19.982800000000001</v>
      </c>
      <c r="G145">
        <v>-6916.16</v>
      </c>
      <c r="H145">
        <f t="shared" si="46"/>
        <v>19.982800000000001</v>
      </c>
      <c r="I145" s="7">
        <f t="shared" si="51"/>
        <v>6.9161599999999996</v>
      </c>
      <c r="K145" s="1">
        <v>45112.703472222223</v>
      </c>
      <c r="L145">
        <v>0</v>
      </c>
      <c r="M145">
        <v>0.3</v>
      </c>
      <c r="N145">
        <v>228.3</v>
      </c>
      <c r="O145">
        <v>0.1</v>
      </c>
      <c r="P145">
        <v>347.7</v>
      </c>
      <c r="Q145" s="5">
        <f t="shared" si="40"/>
        <v>0.20341529999999999</v>
      </c>
      <c r="R145" s="6">
        <f t="shared" si="41"/>
        <v>3.4770000000000002E-2</v>
      </c>
      <c r="U145" t="s">
        <v>172</v>
      </c>
      <c r="V145">
        <v>346.02800000000002</v>
      </c>
      <c r="W145">
        <v>-5.8782199999999998</v>
      </c>
      <c r="X145">
        <v>-2033.71</v>
      </c>
      <c r="Y145">
        <f t="shared" si="47"/>
        <v>5.8782199999999998</v>
      </c>
      <c r="Z145" s="7">
        <f t="shared" si="48"/>
        <v>2.0337100000000001</v>
      </c>
      <c r="AB145" s="1">
        <v>45112.712581018517</v>
      </c>
      <c r="AC145">
        <v>0</v>
      </c>
      <c r="AD145">
        <v>0.3</v>
      </c>
      <c r="AE145">
        <v>229.8</v>
      </c>
      <c r="AF145">
        <v>0.1</v>
      </c>
      <c r="AG145">
        <v>348.1</v>
      </c>
      <c r="AH145">
        <f t="shared" si="52"/>
        <v>0</v>
      </c>
      <c r="AI145" s="5">
        <f t="shared" si="42"/>
        <v>0.20475179999999998</v>
      </c>
      <c r="AJ145" s="17">
        <f t="shared" si="43"/>
        <v>3.4810000000000001E-2</v>
      </c>
      <c r="AN145" t="s">
        <v>1789</v>
      </c>
      <c r="AO145">
        <v>346.04199999999997</v>
      </c>
      <c r="AP145">
        <v>-5.8780999999999999</v>
      </c>
      <c r="AQ145">
        <v>-2033.83</v>
      </c>
      <c r="AR145">
        <f t="shared" si="49"/>
        <v>5.8780999999999999</v>
      </c>
      <c r="AS145" s="7">
        <f t="shared" si="50"/>
        <v>2.03383</v>
      </c>
      <c r="AU145" s="1">
        <v>45112.728842592594</v>
      </c>
      <c r="AV145">
        <v>0</v>
      </c>
      <c r="AW145">
        <v>0.3</v>
      </c>
      <c r="AX145">
        <v>229.3</v>
      </c>
      <c r="AY145">
        <v>0.1</v>
      </c>
      <c r="AZ145">
        <v>348.1</v>
      </c>
      <c r="BA145">
        <f t="shared" si="53"/>
        <v>0</v>
      </c>
      <c r="BB145" s="5">
        <f t="shared" si="44"/>
        <v>0.20430630000000002</v>
      </c>
      <c r="BC145" s="6">
        <f t="shared" si="45"/>
        <v>3.4810000000000001E-2</v>
      </c>
    </row>
    <row r="146" spans="4:55" x14ac:dyDescent="0.35">
      <c r="D146" t="s">
        <v>1092</v>
      </c>
      <c r="E146">
        <v>346.13499999999999</v>
      </c>
      <c r="F146">
        <v>-19.984100000000002</v>
      </c>
      <c r="G146">
        <v>-6916.61</v>
      </c>
      <c r="H146">
        <f t="shared" si="46"/>
        <v>19.984100000000002</v>
      </c>
      <c r="I146" s="7">
        <f t="shared" si="51"/>
        <v>6.9166099999999995</v>
      </c>
      <c r="U146" t="s">
        <v>173</v>
      </c>
      <c r="V146">
        <v>346.029</v>
      </c>
      <c r="W146">
        <v>-5.8760899999999996</v>
      </c>
      <c r="X146">
        <v>-2033.03</v>
      </c>
      <c r="Y146">
        <f t="shared" si="47"/>
        <v>5.8760899999999996</v>
      </c>
      <c r="Z146" s="7">
        <f t="shared" si="48"/>
        <v>2.0330300000000001</v>
      </c>
      <c r="AM146" t="s">
        <v>1790</v>
      </c>
      <c r="AN146">
        <v>346.04500000000002</v>
      </c>
      <c r="AO146">
        <v>-11.8881</v>
      </c>
      <c r="AP146">
        <v>-4454.58</v>
      </c>
      <c r="AQ146">
        <f t="shared" si="49"/>
        <v>11.8881</v>
      </c>
      <c r="AR146" s="7">
        <f t="shared" si="50"/>
        <v>4.45458</v>
      </c>
    </row>
    <row r="147" spans="4:55" x14ac:dyDescent="0.35">
      <c r="D147" t="s">
        <v>1093</v>
      </c>
      <c r="E147">
        <v>346.13499999999999</v>
      </c>
      <c r="F147">
        <v>-19.984100000000002</v>
      </c>
      <c r="G147">
        <v>-6916.61</v>
      </c>
      <c r="H147">
        <f t="shared" si="46"/>
        <v>19.984100000000002</v>
      </c>
      <c r="I147" s="7">
        <f t="shared" si="51"/>
        <v>6.9166099999999995</v>
      </c>
      <c r="U147" t="s">
        <v>174</v>
      </c>
      <c r="V147">
        <v>346.029</v>
      </c>
      <c r="W147">
        <v>-5.8760899999999996</v>
      </c>
      <c r="X147">
        <v>-2033.03</v>
      </c>
      <c r="Y147">
        <f t="shared" si="47"/>
        <v>5.8760899999999996</v>
      </c>
      <c r="Z147" s="7">
        <f t="shared" si="48"/>
        <v>2.0330300000000001</v>
      </c>
      <c r="AM147" t="s">
        <v>1791</v>
      </c>
      <c r="AN147">
        <v>346.04500000000002</v>
      </c>
      <c r="AO147">
        <v>-11.8881</v>
      </c>
      <c r="AP147">
        <v>-4454.58</v>
      </c>
      <c r="AQ147">
        <f t="shared" si="49"/>
        <v>11.8881</v>
      </c>
      <c r="AR147" s="7">
        <f t="shared" si="50"/>
        <v>4.45458</v>
      </c>
    </row>
    <row r="148" spans="4:55" x14ac:dyDescent="0.35">
      <c r="D148" t="s">
        <v>1094</v>
      </c>
      <c r="E148">
        <v>346.13900000000001</v>
      </c>
      <c r="F148">
        <v>-19.985099999999999</v>
      </c>
      <c r="G148">
        <v>-6917.12</v>
      </c>
      <c r="H148">
        <f t="shared" si="46"/>
        <v>19.985099999999999</v>
      </c>
      <c r="I148" s="7">
        <f t="shared" si="51"/>
        <v>6.9171199999999997</v>
      </c>
      <c r="U148" t="s">
        <v>175</v>
      </c>
      <c r="V148">
        <v>346.03199999999998</v>
      </c>
      <c r="W148">
        <v>-5.87704</v>
      </c>
      <c r="X148">
        <v>-2033.34</v>
      </c>
      <c r="Y148">
        <f t="shared" si="47"/>
        <v>5.87704</v>
      </c>
      <c r="Z148" s="7">
        <f t="shared" si="48"/>
        <v>2.0333399999999999</v>
      </c>
      <c r="AM148" t="s">
        <v>1792</v>
      </c>
      <c r="AN148">
        <v>346.048</v>
      </c>
      <c r="AO148">
        <v>-19.988499999999998</v>
      </c>
      <c r="AP148">
        <v>-6916.63</v>
      </c>
      <c r="AQ148">
        <f t="shared" si="49"/>
        <v>19.988499999999998</v>
      </c>
      <c r="AR148" s="7">
        <f t="shared" si="50"/>
        <v>6.9166300000000005</v>
      </c>
    </row>
    <row r="149" spans="4:55" x14ac:dyDescent="0.35">
      <c r="D149" t="s">
        <v>1095</v>
      </c>
      <c r="E149">
        <v>346.13900000000001</v>
      </c>
      <c r="F149">
        <v>-19.985099999999999</v>
      </c>
      <c r="G149">
        <v>-6917.12</v>
      </c>
      <c r="H149">
        <f t="shared" si="46"/>
        <v>19.985099999999999</v>
      </c>
      <c r="I149" s="7">
        <f t="shared" si="51"/>
        <v>6.9171199999999997</v>
      </c>
      <c r="U149" t="s">
        <v>176</v>
      </c>
      <c r="V149">
        <v>346.03199999999998</v>
      </c>
      <c r="W149">
        <v>-5.87704</v>
      </c>
      <c r="X149">
        <v>-2033.34</v>
      </c>
      <c r="Y149">
        <f t="shared" si="47"/>
        <v>5.87704</v>
      </c>
      <c r="Z149" s="7">
        <f t="shared" si="48"/>
        <v>2.0333399999999999</v>
      </c>
      <c r="AM149" t="s">
        <v>1793</v>
      </c>
      <c r="AN149">
        <v>346.048</v>
      </c>
      <c r="AO149">
        <v>-19.988499999999998</v>
      </c>
      <c r="AP149">
        <v>-6916.63</v>
      </c>
      <c r="AQ149">
        <f t="shared" si="49"/>
        <v>19.988499999999998</v>
      </c>
      <c r="AR149" s="7">
        <f t="shared" si="50"/>
        <v>6.9166300000000005</v>
      </c>
    </row>
    <row r="150" spans="4:55" x14ac:dyDescent="0.35">
      <c r="D150" t="s">
        <v>1096</v>
      </c>
      <c r="E150">
        <v>346.142</v>
      </c>
      <c r="F150">
        <v>-19.984500000000001</v>
      </c>
      <c r="G150">
        <v>-6917.05</v>
      </c>
      <c r="H150">
        <f t="shared" si="46"/>
        <v>19.984500000000001</v>
      </c>
      <c r="I150" s="7">
        <f t="shared" si="51"/>
        <v>6.9170500000000006</v>
      </c>
      <c r="U150" t="s">
        <v>177</v>
      </c>
      <c r="V150">
        <v>346.03199999999998</v>
      </c>
      <c r="W150">
        <v>-5.8789800000000003</v>
      </c>
      <c r="X150">
        <v>-2034.16</v>
      </c>
      <c r="Y150">
        <f t="shared" si="47"/>
        <v>5.8789800000000003</v>
      </c>
      <c r="Z150" s="7">
        <f t="shared" si="48"/>
        <v>2.03416</v>
      </c>
      <c r="AM150" t="s">
        <v>1794</v>
      </c>
      <c r="AN150">
        <v>346.05200000000002</v>
      </c>
      <c r="AO150">
        <v>-19.990400000000001</v>
      </c>
      <c r="AP150">
        <v>-6917.35</v>
      </c>
      <c r="AQ150">
        <f t="shared" si="49"/>
        <v>19.990400000000001</v>
      </c>
      <c r="AR150" s="7">
        <f t="shared" si="50"/>
        <v>6.9173500000000008</v>
      </c>
    </row>
    <row r="151" spans="4:55" x14ac:dyDescent="0.35">
      <c r="D151" t="s">
        <v>1097</v>
      </c>
      <c r="E151">
        <v>346.142</v>
      </c>
      <c r="F151">
        <v>-19.984500000000001</v>
      </c>
      <c r="G151">
        <v>-6917.05</v>
      </c>
      <c r="H151">
        <f t="shared" si="46"/>
        <v>19.984500000000001</v>
      </c>
      <c r="I151" s="7">
        <f t="shared" si="51"/>
        <v>6.9170500000000006</v>
      </c>
      <c r="U151" t="s">
        <v>178</v>
      </c>
      <c r="V151">
        <v>346.03199999999998</v>
      </c>
      <c r="W151">
        <v>-5.8789800000000003</v>
      </c>
      <c r="X151">
        <v>-2034.16</v>
      </c>
      <c r="Y151">
        <f t="shared" si="47"/>
        <v>5.8789800000000003</v>
      </c>
      <c r="Z151" s="7">
        <f t="shared" si="48"/>
        <v>2.03416</v>
      </c>
      <c r="AM151" t="s">
        <v>1795</v>
      </c>
      <c r="AN151">
        <v>346.05200000000002</v>
      </c>
      <c r="AO151">
        <v>-19.990400000000001</v>
      </c>
      <c r="AP151">
        <v>-6917.35</v>
      </c>
      <c r="AQ151">
        <f t="shared" si="49"/>
        <v>19.990400000000001</v>
      </c>
      <c r="AR151" s="7">
        <f t="shared" si="50"/>
        <v>6.9173500000000008</v>
      </c>
    </row>
    <row r="152" spans="4:55" x14ac:dyDescent="0.35">
      <c r="D152" t="s">
        <v>1098</v>
      </c>
      <c r="E152">
        <v>346.14699999999999</v>
      </c>
      <c r="F152">
        <v>-19.9849</v>
      </c>
      <c r="G152">
        <v>-6917.12</v>
      </c>
      <c r="H152">
        <f t="shared" si="46"/>
        <v>19.9849</v>
      </c>
      <c r="I152" s="7">
        <f t="shared" si="51"/>
        <v>6.9171199999999997</v>
      </c>
      <c r="U152" t="s">
        <v>179</v>
      </c>
      <c r="V152">
        <v>346.03300000000002</v>
      </c>
      <c r="W152">
        <v>-5.8764399999999997</v>
      </c>
      <c r="X152">
        <v>-2033.29</v>
      </c>
      <c r="Y152">
        <f t="shared" si="47"/>
        <v>5.8764399999999997</v>
      </c>
      <c r="Z152" s="7">
        <f t="shared" si="48"/>
        <v>2.03329</v>
      </c>
      <c r="AM152" t="s">
        <v>1796</v>
      </c>
      <c r="AN152">
        <v>346.05799999999999</v>
      </c>
      <c r="AO152">
        <v>-19.9894</v>
      </c>
      <c r="AP152">
        <v>-6917.15</v>
      </c>
      <c r="AQ152">
        <f t="shared" si="49"/>
        <v>19.9894</v>
      </c>
      <c r="AR152" s="7">
        <f t="shared" si="50"/>
        <v>6.9171499999999995</v>
      </c>
    </row>
    <row r="153" spans="4:55" x14ac:dyDescent="0.35">
      <c r="D153" t="s">
        <v>1099</v>
      </c>
      <c r="E153">
        <v>346.14699999999999</v>
      </c>
      <c r="F153">
        <v>-19.9849</v>
      </c>
      <c r="G153">
        <v>-6917.12</v>
      </c>
      <c r="H153">
        <f t="shared" si="46"/>
        <v>19.9849</v>
      </c>
      <c r="I153" s="7">
        <f t="shared" si="51"/>
        <v>6.9171199999999997</v>
      </c>
      <c r="U153" t="s">
        <v>180</v>
      </c>
      <c r="V153">
        <v>346.03300000000002</v>
      </c>
      <c r="W153">
        <v>-5.8764399999999997</v>
      </c>
      <c r="X153">
        <v>-2033.29</v>
      </c>
      <c r="Y153">
        <f t="shared" si="47"/>
        <v>5.8764399999999997</v>
      </c>
      <c r="Z153" s="7">
        <f t="shared" si="48"/>
        <v>2.03329</v>
      </c>
      <c r="AM153" t="s">
        <v>1797</v>
      </c>
      <c r="AN153">
        <v>346.05799999999999</v>
      </c>
      <c r="AO153">
        <v>-19.9894</v>
      </c>
      <c r="AP153">
        <v>-6917.15</v>
      </c>
      <c r="AQ153">
        <f t="shared" si="49"/>
        <v>19.9894</v>
      </c>
      <c r="AR153" s="7">
        <f t="shared" si="50"/>
        <v>6.9171499999999995</v>
      </c>
    </row>
    <row r="154" spans="4:55" x14ac:dyDescent="0.35">
      <c r="D154" t="s">
        <v>1100</v>
      </c>
      <c r="E154">
        <v>346.15</v>
      </c>
      <c r="F154">
        <v>-19.9861</v>
      </c>
      <c r="G154">
        <v>-6917.63</v>
      </c>
      <c r="H154">
        <f t="shared" si="46"/>
        <v>19.9861</v>
      </c>
      <c r="I154" s="7">
        <f t="shared" si="51"/>
        <v>6.9176299999999999</v>
      </c>
      <c r="U154" t="s">
        <v>181</v>
      </c>
      <c r="V154">
        <v>346.03500000000003</v>
      </c>
      <c r="W154">
        <v>-5.8772399999999996</v>
      </c>
      <c r="X154">
        <v>-2033.47</v>
      </c>
      <c r="Y154">
        <f t="shared" si="47"/>
        <v>5.8772399999999996</v>
      </c>
      <c r="Z154" s="7">
        <f t="shared" si="48"/>
        <v>2.0334699999999999</v>
      </c>
      <c r="AM154" t="s">
        <v>1798</v>
      </c>
      <c r="AN154">
        <v>346.06400000000002</v>
      </c>
      <c r="AO154">
        <v>-19.991499999999998</v>
      </c>
      <c r="AP154">
        <v>-6908.48</v>
      </c>
      <c r="AQ154">
        <f t="shared" si="49"/>
        <v>19.991499999999998</v>
      </c>
      <c r="AR154" s="7">
        <f t="shared" si="50"/>
        <v>6.90848</v>
      </c>
    </row>
    <row r="155" spans="4:55" x14ac:dyDescent="0.35">
      <c r="D155" t="s">
        <v>1101</v>
      </c>
      <c r="E155">
        <v>346.15</v>
      </c>
      <c r="F155">
        <v>-19.9861</v>
      </c>
      <c r="G155">
        <v>-6917.63</v>
      </c>
      <c r="H155">
        <f t="shared" si="46"/>
        <v>19.9861</v>
      </c>
      <c r="I155" s="7">
        <f t="shared" si="51"/>
        <v>6.9176299999999999</v>
      </c>
      <c r="U155" t="s">
        <v>182</v>
      </c>
      <c r="V155">
        <v>346.03500000000003</v>
      </c>
      <c r="W155">
        <v>-5.8772399999999996</v>
      </c>
      <c r="X155">
        <v>-2033.47</v>
      </c>
      <c r="Y155">
        <f t="shared" si="47"/>
        <v>5.8772399999999996</v>
      </c>
      <c r="Z155" s="7">
        <f t="shared" si="48"/>
        <v>2.0334699999999999</v>
      </c>
      <c r="AM155" t="s">
        <v>1799</v>
      </c>
      <c r="AN155">
        <v>346.06400000000002</v>
      </c>
      <c r="AO155">
        <v>-19.991499999999998</v>
      </c>
      <c r="AP155">
        <v>-6908.48</v>
      </c>
      <c r="AQ155">
        <f t="shared" si="49"/>
        <v>19.991499999999998</v>
      </c>
      <c r="AR155" s="7">
        <f t="shared" si="50"/>
        <v>6.90848</v>
      </c>
    </row>
    <row r="156" spans="4:55" x14ac:dyDescent="0.35">
      <c r="D156" t="s">
        <v>1102</v>
      </c>
      <c r="E156">
        <v>346.15300000000002</v>
      </c>
      <c r="F156">
        <v>-19.985900000000001</v>
      </c>
      <c r="G156">
        <v>-6917.65</v>
      </c>
      <c r="H156">
        <f t="shared" si="46"/>
        <v>19.985900000000001</v>
      </c>
      <c r="I156" s="7">
        <f t="shared" si="51"/>
        <v>6.9176500000000001</v>
      </c>
      <c r="U156" t="s">
        <v>183</v>
      </c>
      <c r="V156">
        <v>346.03699999999998</v>
      </c>
      <c r="W156">
        <v>-5.8777699999999999</v>
      </c>
      <c r="X156">
        <v>-2033.71</v>
      </c>
      <c r="Y156">
        <f t="shared" si="47"/>
        <v>5.8777699999999999</v>
      </c>
      <c r="Z156" s="7">
        <f t="shared" si="48"/>
        <v>2.0337100000000001</v>
      </c>
      <c r="AM156" t="s">
        <v>1800</v>
      </c>
      <c r="AN156">
        <v>346.06599999999997</v>
      </c>
      <c r="AO156">
        <v>-5.8809899999999997</v>
      </c>
      <c r="AP156">
        <v>-2034.94</v>
      </c>
      <c r="AQ156">
        <f t="shared" si="49"/>
        <v>5.8809899999999997</v>
      </c>
      <c r="AR156" s="7">
        <f t="shared" si="50"/>
        <v>2.0349400000000002</v>
      </c>
    </row>
    <row r="157" spans="4:55" x14ac:dyDescent="0.35">
      <c r="D157" t="s">
        <v>1103</v>
      </c>
      <c r="E157">
        <v>346.15300000000002</v>
      </c>
      <c r="F157">
        <v>-19.985900000000001</v>
      </c>
      <c r="G157">
        <v>-6917.65</v>
      </c>
      <c r="H157">
        <f t="shared" si="46"/>
        <v>19.985900000000001</v>
      </c>
      <c r="I157" s="7">
        <f t="shared" si="51"/>
        <v>6.9176500000000001</v>
      </c>
      <c r="U157" t="s">
        <v>184</v>
      </c>
      <c r="V157">
        <v>346.03699999999998</v>
      </c>
      <c r="W157">
        <v>-5.8777699999999999</v>
      </c>
      <c r="X157">
        <v>-2033.71</v>
      </c>
      <c r="Y157">
        <f t="shared" si="47"/>
        <v>5.8777699999999999</v>
      </c>
      <c r="Z157" s="7">
        <f t="shared" si="48"/>
        <v>2.0337100000000001</v>
      </c>
      <c r="AM157" t="s">
        <v>1801</v>
      </c>
      <c r="AN157">
        <v>346.06599999999997</v>
      </c>
      <c r="AO157">
        <v>-5.8809899999999997</v>
      </c>
      <c r="AP157">
        <v>-2034.94</v>
      </c>
      <c r="AQ157">
        <f t="shared" si="49"/>
        <v>5.8809899999999997</v>
      </c>
      <c r="AR157" s="7">
        <f t="shared" si="50"/>
        <v>2.0349400000000002</v>
      </c>
    </row>
    <row r="158" spans="4:55" x14ac:dyDescent="0.35">
      <c r="D158" t="s">
        <v>1104</v>
      </c>
      <c r="E158">
        <v>346.15699999999998</v>
      </c>
      <c r="F158">
        <v>-19.983599999999999</v>
      </c>
      <c r="G158">
        <v>-6916.92</v>
      </c>
      <c r="H158">
        <f t="shared" si="46"/>
        <v>19.983599999999999</v>
      </c>
      <c r="I158" s="7">
        <f t="shared" si="51"/>
        <v>6.9169200000000002</v>
      </c>
      <c r="U158" t="s">
        <v>185</v>
      </c>
      <c r="V158">
        <v>346.03800000000001</v>
      </c>
      <c r="W158">
        <v>-5.8781299999999996</v>
      </c>
      <c r="X158">
        <v>-2033.87</v>
      </c>
      <c r="Y158">
        <f t="shared" si="47"/>
        <v>5.8781299999999996</v>
      </c>
      <c r="Z158" s="7">
        <f t="shared" si="48"/>
        <v>2.0338699999999998</v>
      </c>
      <c r="AM158" t="s">
        <v>1802</v>
      </c>
      <c r="AN158">
        <v>346.06799999999998</v>
      </c>
      <c r="AO158">
        <v>-5.8785999999999996</v>
      </c>
      <c r="AP158">
        <v>-2034.15</v>
      </c>
      <c r="AQ158">
        <f t="shared" si="49"/>
        <v>5.8785999999999996</v>
      </c>
      <c r="AR158" s="7">
        <f t="shared" si="50"/>
        <v>2.0341499999999999</v>
      </c>
    </row>
    <row r="159" spans="4:55" x14ac:dyDescent="0.35">
      <c r="D159" t="s">
        <v>1105</v>
      </c>
      <c r="E159">
        <v>346.15699999999998</v>
      </c>
      <c r="F159">
        <v>-19.983599999999999</v>
      </c>
      <c r="G159">
        <v>-6916.92</v>
      </c>
      <c r="H159">
        <f t="shared" si="46"/>
        <v>19.983599999999999</v>
      </c>
      <c r="I159" s="7">
        <f t="shared" si="51"/>
        <v>6.9169200000000002</v>
      </c>
      <c r="U159" t="s">
        <v>186</v>
      </c>
      <c r="V159">
        <v>346.03800000000001</v>
      </c>
      <c r="W159">
        <v>-5.8781299999999996</v>
      </c>
      <c r="X159">
        <v>-2033.87</v>
      </c>
      <c r="Y159">
        <f t="shared" si="47"/>
        <v>5.8781299999999996</v>
      </c>
      <c r="Z159" s="7">
        <f t="shared" si="48"/>
        <v>2.0338699999999998</v>
      </c>
      <c r="AM159" t="s">
        <v>1803</v>
      </c>
      <c r="AN159">
        <v>346.06799999999998</v>
      </c>
      <c r="AO159">
        <v>-5.8785999999999996</v>
      </c>
      <c r="AP159">
        <v>-2034.15</v>
      </c>
      <c r="AQ159">
        <f t="shared" si="49"/>
        <v>5.8785999999999996</v>
      </c>
      <c r="AR159" s="7">
        <f t="shared" si="50"/>
        <v>2.0341499999999999</v>
      </c>
    </row>
    <row r="160" spans="4:55" x14ac:dyDescent="0.35">
      <c r="D160" t="s">
        <v>1106</v>
      </c>
      <c r="E160">
        <v>346.16300000000001</v>
      </c>
      <c r="F160">
        <v>-19.985499999999998</v>
      </c>
      <c r="G160">
        <v>-6917.67</v>
      </c>
      <c r="H160">
        <f t="shared" si="46"/>
        <v>19.985499999999998</v>
      </c>
      <c r="I160" s="7">
        <f t="shared" si="51"/>
        <v>6.9176700000000002</v>
      </c>
      <c r="U160" t="s">
        <v>187</v>
      </c>
      <c r="V160">
        <v>346.04</v>
      </c>
      <c r="W160">
        <v>-5.8772799999999998</v>
      </c>
      <c r="X160">
        <v>-2033.47</v>
      </c>
      <c r="Y160">
        <f t="shared" si="47"/>
        <v>5.8772799999999998</v>
      </c>
      <c r="Z160" s="7">
        <f t="shared" si="48"/>
        <v>2.0334699999999999</v>
      </c>
      <c r="AM160" t="s">
        <v>1804</v>
      </c>
      <c r="AN160">
        <v>346.07</v>
      </c>
      <c r="AO160">
        <v>-5.8777999999999997</v>
      </c>
      <c r="AP160">
        <v>-2033.92</v>
      </c>
      <c r="AQ160">
        <f t="shared" si="49"/>
        <v>5.8777999999999997</v>
      </c>
      <c r="AR160" s="7">
        <f t="shared" si="50"/>
        <v>2.0339200000000002</v>
      </c>
    </row>
    <row r="161" spans="4:44" x14ac:dyDescent="0.35">
      <c r="D161" t="s">
        <v>1107</v>
      </c>
      <c r="E161">
        <v>346.16300000000001</v>
      </c>
      <c r="F161">
        <v>-19.985499999999998</v>
      </c>
      <c r="G161">
        <v>-6917.67</v>
      </c>
      <c r="H161">
        <f t="shared" si="46"/>
        <v>19.985499999999998</v>
      </c>
      <c r="I161" s="7">
        <f t="shared" si="51"/>
        <v>6.9176700000000002</v>
      </c>
      <c r="U161" t="s">
        <v>188</v>
      </c>
      <c r="V161">
        <v>346.04</v>
      </c>
      <c r="W161">
        <v>-5.8772799999999998</v>
      </c>
      <c r="X161">
        <v>-2033.47</v>
      </c>
      <c r="Y161">
        <f t="shared" si="47"/>
        <v>5.8772799999999998</v>
      </c>
      <c r="Z161" s="7">
        <f t="shared" si="48"/>
        <v>2.0334699999999999</v>
      </c>
      <c r="AM161" t="s">
        <v>1805</v>
      </c>
      <c r="AN161">
        <v>346.07</v>
      </c>
      <c r="AO161">
        <v>-5.8777999999999997</v>
      </c>
      <c r="AP161">
        <v>-2033.92</v>
      </c>
      <c r="AQ161">
        <f t="shared" si="49"/>
        <v>5.8777999999999997</v>
      </c>
      <c r="AR161" s="7">
        <f t="shared" si="50"/>
        <v>2.0339200000000002</v>
      </c>
    </row>
    <row r="162" spans="4:44" x14ac:dyDescent="0.35">
      <c r="D162" t="s">
        <v>1108</v>
      </c>
      <c r="E162">
        <v>346.166</v>
      </c>
      <c r="F162">
        <v>-19.9862</v>
      </c>
      <c r="G162">
        <v>-6918.03</v>
      </c>
      <c r="H162">
        <f t="shared" si="46"/>
        <v>19.9862</v>
      </c>
      <c r="I162" s="7">
        <f t="shared" si="51"/>
        <v>6.9180299999999999</v>
      </c>
      <c r="U162" t="s">
        <v>189</v>
      </c>
      <c r="V162">
        <v>346.04199999999997</v>
      </c>
      <c r="W162">
        <v>-5.8782899999999998</v>
      </c>
      <c r="X162">
        <v>-2033.79</v>
      </c>
      <c r="Y162">
        <f t="shared" si="47"/>
        <v>5.8782899999999998</v>
      </c>
      <c r="Z162" s="7">
        <f t="shared" si="48"/>
        <v>2.0337899999999998</v>
      </c>
      <c r="AM162" t="s">
        <v>1806</v>
      </c>
      <c r="AN162">
        <v>346.072</v>
      </c>
      <c r="AO162">
        <v>-5.8780099999999997</v>
      </c>
      <c r="AP162">
        <v>-2033.92</v>
      </c>
      <c r="AQ162">
        <f t="shared" si="49"/>
        <v>5.8780099999999997</v>
      </c>
      <c r="AR162" s="7">
        <f t="shared" si="50"/>
        <v>2.0339200000000002</v>
      </c>
    </row>
    <row r="163" spans="4:44" x14ac:dyDescent="0.35">
      <c r="D163" t="s">
        <v>1109</v>
      </c>
      <c r="E163">
        <v>346.166</v>
      </c>
      <c r="F163">
        <v>-19.9862</v>
      </c>
      <c r="G163">
        <v>-6918.03</v>
      </c>
      <c r="H163">
        <f t="shared" si="46"/>
        <v>19.9862</v>
      </c>
      <c r="I163" s="7">
        <f t="shared" si="51"/>
        <v>6.9180299999999999</v>
      </c>
      <c r="U163" t="s">
        <v>190</v>
      </c>
      <c r="V163">
        <v>346.04199999999997</v>
      </c>
      <c r="W163">
        <v>-5.8782899999999998</v>
      </c>
      <c r="X163">
        <v>-2033.79</v>
      </c>
      <c r="Y163">
        <f t="shared" si="47"/>
        <v>5.8782899999999998</v>
      </c>
      <c r="Z163" s="7">
        <f t="shared" si="48"/>
        <v>2.0337899999999998</v>
      </c>
      <c r="AM163" t="s">
        <v>1807</v>
      </c>
      <c r="AN163">
        <v>346.072</v>
      </c>
      <c r="AO163">
        <v>-5.8780099999999997</v>
      </c>
      <c r="AP163">
        <v>-2033.92</v>
      </c>
      <c r="AQ163">
        <f t="shared" si="49"/>
        <v>5.8780099999999997</v>
      </c>
      <c r="AR163" s="7">
        <f t="shared" si="50"/>
        <v>2.0339200000000002</v>
      </c>
    </row>
    <row r="164" spans="4:44" x14ac:dyDescent="0.35">
      <c r="D164" t="s">
        <v>1110</v>
      </c>
      <c r="E164">
        <v>346.16800000000001</v>
      </c>
      <c r="F164">
        <v>-19.984100000000002</v>
      </c>
      <c r="G164">
        <v>-6917.43</v>
      </c>
      <c r="H164">
        <f t="shared" si="46"/>
        <v>19.984100000000002</v>
      </c>
      <c r="I164" s="7">
        <f t="shared" si="51"/>
        <v>6.9174300000000004</v>
      </c>
      <c r="U164" t="s">
        <v>191</v>
      </c>
      <c r="V164">
        <v>346.04399999999998</v>
      </c>
      <c r="W164">
        <v>-5.8789999999999996</v>
      </c>
      <c r="X164">
        <v>-2034.27</v>
      </c>
      <c r="Y164">
        <f t="shared" si="47"/>
        <v>5.8789999999999996</v>
      </c>
      <c r="Z164" s="7">
        <f t="shared" si="48"/>
        <v>2.0342699999999998</v>
      </c>
      <c r="AM164" t="s">
        <v>1808</v>
      </c>
      <c r="AN164">
        <v>346.07400000000001</v>
      </c>
      <c r="AO164">
        <v>-5.87906</v>
      </c>
      <c r="AP164">
        <v>-2034.36</v>
      </c>
      <c r="AQ164">
        <f t="shared" si="49"/>
        <v>5.87906</v>
      </c>
      <c r="AR164" s="7">
        <f t="shared" si="50"/>
        <v>2.0343599999999999</v>
      </c>
    </row>
    <row r="165" spans="4:44" x14ac:dyDescent="0.35">
      <c r="D165" t="s">
        <v>1111</v>
      </c>
      <c r="E165">
        <v>346.16800000000001</v>
      </c>
      <c r="F165">
        <v>-19.984100000000002</v>
      </c>
      <c r="G165">
        <v>-6917.43</v>
      </c>
      <c r="H165">
        <f t="shared" si="46"/>
        <v>19.984100000000002</v>
      </c>
      <c r="I165" s="7">
        <f t="shared" si="51"/>
        <v>6.9174300000000004</v>
      </c>
      <c r="U165" t="s">
        <v>192</v>
      </c>
      <c r="V165">
        <v>346.04399999999998</v>
      </c>
      <c r="W165">
        <v>-5.8789999999999996</v>
      </c>
      <c r="X165">
        <v>-2034.27</v>
      </c>
      <c r="Y165">
        <f t="shared" si="47"/>
        <v>5.8789999999999996</v>
      </c>
      <c r="Z165" s="7">
        <f t="shared" si="48"/>
        <v>2.0342699999999998</v>
      </c>
      <c r="AM165" t="s">
        <v>1809</v>
      </c>
      <c r="AN165">
        <v>346.07400000000001</v>
      </c>
      <c r="AO165">
        <v>-5.87906</v>
      </c>
      <c r="AP165">
        <v>-2034.36</v>
      </c>
      <c r="AQ165">
        <f t="shared" si="49"/>
        <v>5.87906</v>
      </c>
      <c r="AR165" s="7">
        <f t="shared" si="50"/>
        <v>2.0343599999999999</v>
      </c>
    </row>
    <row r="166" spans="4:44" x14ac:dyDescent="0.35">
      <c r="D166" t="s">
        <v>1112</v>
      </c>
      <c r="E166">
        <v>346.173</v>
      </c>
      <c r="F166">
        <v>-19.985199999999999</v>
      </c>
      <c r="G166">
        <v>-6917.88</v>
      </c>
      <c r="H166">
        <f t="shared" si="46"/>
        <v>19.985199999999999</v>
      </c>
      <c r="I166" s="7">
        <f t="shared" si="51"/>
        <v>6.9178800000000003</v>
      </c>
      <c r="U166" t="s">
        <v>193</v>
      </c>
      <c r="V166">
        <v>346.04700000000003</v>
      </c>
      <c r="W166">
        <v>-5.8773299999999997</v>
      </c>
      <c r="X166">
        <v>-2033.58</v>
      </c>
      <c r="Y166">
        <f t="shared" si="47"/>
        <v>5.8773299999999997</v>
      </c>
      <c r="Z166" s="7">
        <f t="shared" si="48"/>
        <v>2.0335799999999997</v>
      </c>
      <c r="AM166" t="s">
        <v>1810</v>
      </c>
      <c r="AN166">
        <v>346.07499999999999</v>
      </c>
      <c r="AO166">
        <v>-5.8773900000000001</v>
      </c>
      <c r="AP166">
        <v>-2034.07</v>
      </c>
      <c r="AQ166">
        <f t="shared" si="49"/>
        <v>5.8773900000000001</v>
      </c>
      <c r="AR166" s="7">
        <f t="shared" si="50"/>
        <v>2.0340699999999998</v>
      </c>
    </row>
    <row r="167" spans="4:44" x14ac:dyDescent="0.35">
      <c r="D167" t="s">
        <v>1113</v>
      </c>
      <c r="E167">
        <v>346.173</v>
      </c>
      <c r="F167">
        <v>-19.985199999999999</v>
      </c>
      <c r="G167">
        <v>-6917.88</v>
      </c>
      <c r="H167">
        <f t="shared" si="46"/>
        <v>19.985199999999999</v>
      </c>
      <c r="I167" s="7">
        <f t="shared" si="51"/>
        <v>6.9178800000000003</v>
      </c>
      <c r="U167" t="s">
        <v>194</v>
      </c>
      <c r="V167">
        <v>346.04700000000003</v>
      </c>
      <c r="W167">
        <v>-5.8773299999999997</v>
      </c>
      <c r="X167">
        <v>-2033.58</v>
      </c>
      <c r="Y167">
        <f t="shared" si="47"/>
        <v>5.8773299999999997</v>
      </c>
      <c r="Z167" s="7">
        <f t="shared" si="48"/>
        <v>2.0335799999999997</v>
      </c>
      <c r="AM167" t="s">
        <v>1811</v>
      </c>
      <c r="AN167">
        <v>346.07499999999999</v>
      </c>
      <c r="AO167">
        <v>-5.8773900000000001</v>
      </c>
      <c r="AP167">
        <v>-2034.07</v>
      </c>
      <c r="AQ167">
        <f t="shared" si="49"/>
        <v>5.8773900000000001</v>
      </c>
      <c r="AR167" s="7">
        <f t="shared" si="50"/>
        <v>2.0340699999999998</v>
      </c>
    </row>
    <row r="168" spans="4:44" x14ac:dyDescent="0.35">
      <c r="D168" t="s">
        <v>1114</v>
      </c>
      <c r="E168">
        <v>346.17599999999999</v>
      </c>
      <c r="F168">
        <v>-19.984999999999999</v>
      </c>
      <c r="G168">
        <v>-6917.97</v>
      </c>
      <c r="H168">
        <f t="shared" si="46"/>
        <v>19.984999999999999</v>
      </c>
      <c r="I168" s="7">
        <f t="shared" si="51"/>
        <v>6.9179700000000004</v>
      </c>
      <c r="U168" t="s">
        <v>195</v>
      </c>
      <c r="V168">
        <v>346.048</v>
      </c>
      <c r="W168">
        <v>-5.8776200000000003</v>
      </c>
      <c r="X168">
        <v>-2033.7</v>
      </c>
      <c r="Y168">
        <f t="shared" si="47"/>
        <v>5.8776200000000003</v>
      </c>
      <c r="Z168" s="7">
        <f t="shared" si="48"/>
        <v>2.0337000000000001</v>
      </c>
      <c r="AM168" t="s">
        <v>1812</v>
      </c>
      <c r="AN168">
        <v>346.07600000000002</v>
      </c>
      <c r="AO168">
        <v>-5.8776799999999998</v>
      </c>
      <c r="AP168">
        <v>-2034.29</v>
      </c>
      <c r="AQ168">
        <f t="shared" si="49"/>
        <v>5.8776799999999998</v>
      </c>
      <c r="AR168" s="7">
        <f t="shared" si="50"/>
        <v>2.0342899999999999</v>
      </c>
    </row>
    <row r="169" spans="4:44" x14ac:dyDescent="0.35">
      <c r="D169" t="s">
        <v>1115</v>
      </c>
      <c r="E169">
        <v>346.17599999999999</v>
      </c>
      <c r="F169">
        <v>-19.984999999999999</v>
      </c>
      <c r="G169">
        <v>-6917.97</v>
      </c>
      <c r="H169">
        <f t="shared" si="46"/>
        <v>19.984999999999999</v>
      </c>
      <c r="I169" s="7">
        <f t="shared" si="51"/>
        <v>6.9179700000000004</v>
      </c>
      <c r="U169" t="s">
        <v>196</v>
      </c>
      <c r="V169">
        <v>346.048</v>
      </c>
      <c r="W169">
        <v>-5.8776200000000003</v>
      </c>
      <c r="X169">
        <v>-2033.7</v>
      </c>
      <c r="Y169">
        <f t="shared" si="47"/>
        <v>5.8776200000000003</v>
      </c>
      <c r="Z169" s="7">
        <f t="shared" si="48"/>
        <v>2.0337000000000001</v>
      </c>
      <c r="AM169" t="s">
        <v>1813</v>
      </c>
      <c r="AN169">
        <v>346.07600000000002</v>
      </c>
      <c r="AO169">
        <v>-5.8776799999999998</v>
      </c>
      <c r="AP169">
        <v>-2034.29</v>
      </c>
      <c r="AQ169">
        <f t="shared" si="49"/>
        <v>5.8776799999999998</v>
      </c>
      <c r="AR169" s="7">
        <f t="shared" si="50"/>
        <v>2.0342899999999999</v>
      </c>
    </row>
    <row r="170" spans="4:44" x14ac:dyDescent="0.35">
      <c r="D170" t="s">
        <v>1116</v>
      </c>
      <c r="E170">
        <v>346.18</v>
      </c>
      <c r="F170">
        <v>-19.985099999999999</v>
      </c>
      <c r="G170">
        <v>-6917.95</v>
      </c>
      <c r="H170">
        <f t="shared" si="46"/>
        <v>19.985099999999999</v>
      </c>
      <c r="I170" s="7">
        <f t="shared" si="51"/>
        <v>6.9179499999999994</v>
      </c>
      <c r="U170" t="s">
        <v>197</v>
      </c>
      <c r="V170">
        <v>346.04899999999998</v>
      </c>
      <c r="W170">
        <v>-5.8764900000000004</v>
      </c>
      <c r="X170">
        <v>-2033.37</v>
      </c>
      <c r="Y170">
        <f t="shared" si="47"/>
        <v>5.8764900000000004</v>
      </c>
      <c r="Z170" s="7">
        <f t="shared" si="48"/>
        <v>2.0333699999999997</v>
      </c>
      <c r="AM170" t="s">
        <v>1814</v>
      </c>
      <c r="AN170">
        <v>346.07799999999997</v>
      </c>
      <c r="AO170">
        <v>-5.8778600000000001</v>
      </c>
      <c r="AP170">
        <v>-2034.06</v>
      </c>
      <c r="AQ170">
        <f t="shared" si="49"/>
        <v>5.8778600000000001</v>
      </c>
      <c r="AR170" s="7">
        <f t="shared" si="50"/>
        <v>2.0340599999999998</v>
      </c>
    </row>
    <row r="171" spans="4:44" x14ac:dyDescent="0.35">
      <c r="D171" t="s">
        <v>1117</v>
      </c>
      <c r="E171">
        <v>346.18</v>
      </c>
      <c r="F171">
        <v>-19.985099999999999</v>
      </c>
      <c r="G171">
        <v>-6917.95</v>
      </c>
      <c r="H171">
        <f t="shared" si="46"/>
        <v>19.985099999999999</v>
      </c>
      <c r="I171" s="7">
        <f t="shared" si="51"/>
        <v>6.9179499999999994</v>
      </c>
      <c r="U171" t="s">
        <v>198</v>
      </c>
      <c r="V171">
        <v>346.04899999999998</v>
      </c>
      <c r="W171">
        <v>-5.8764900000000004</v>
      </c>
      <c r="X171">
        <v>-2033.37</v>
      </c>
      <c r="Y171">
        <f t="shared" si="47"/>
        <v>5.8764900000000004</v>
      </c>
      <c r="Z171" s="7">
        <f t="shared" si="48"/>
        <v>2.0333699999999997</v>
      </c>
      <c r="AM171" t="s">
        <v>1815</v>
      </c>
      <c r="AN171">
        <v>346.07799999999997</v>
      </c>
      <c r="AO171">
        <v>-5.8778600000000001</v>
      </c>
      <c r="AP171">
        <v>-2034.06</v>
      </c>
      <c r="AQ171">
        <f t="shared" si="49"/>
        <v>5.8778600000000001</v>
      </c>
      <c r="AR171" s="7">
        <f t="shared" si="50"/>
        <v>2.0340599999999998</v>
      </c>
    </row>
    <row r="172" spans="4:44" x14ac:dyDescent="0.35">
      <c r="D172" t="s">
        <v>1118</v>
      </c>
      <c r="E172">
        <v>346.18299999999999</v>
      </c>
      <c r="F172">
        <v>-19.985600000000002</v>
      </c>
      <c r="G172">
        <v>-6918.37</v>
      </c>
      <c r="H172">
        <f t="shared" si="46"/>
        <v>19.985600000000002</v>
      </c>
      <c r="I172" s="7">
        <f t="shared" si="51"/>
        <v>6.9183699999999995</v>
      </c>
      <c r="U172" t="s">
        <v>199</v>
      </c>
      <c r="V172">
        <v>346.05099999999999</v>
      </c>
      <c r="W172">
        <v>-5.8762600000000003</v>
      </c>
      <c r="X172">
        <v>-2033.22</v>
      </c>
      <c r="Y172">
        <f t="shared" si="47"/>
        <v>5.8762600000000003</v>
      </c>
      <c r="Z172" s="7">
        <f t="shared" si="48"/>
        <v>2.03322</v>
      </c>
      <c r="AM172" t="s">
        <v>1816</v>
      </c>
      <c r="AN172">
        <v>346.08100000000002</v>
      </c>
      <c r="AO172">
        <v>-5.87791</v>
      </c>
      <c r="AP172">
        <v>-2034.15</v>
      </c>
      <c r="AQ172">
        <f t="shared" si="49"/>
        <v>5.87791</v>
      </c>
      <c r="AR172" s="7">
        <f t="shared" si="50"/>
        <v>2.0341499999999999</v>
      </c>
    </row>
    <row r="173" spans="4:44" x14ac:dyDescent="0.35">
      <c r="D173" t="s">
        <v>1119</v>
      </c>
      <c r="E173">
        <v>346.18299999999999</v>
      </c>
      <c r="F173">
        <v>-19.985600000000002</v>
      </c>
      <c r="G173">
        <v>-6918.37</v>
      </c>
      <c r="H173">
        <f t="shared" si="46"/>
        <v>19.985600000000002</v>
      </c>
      <c r="I173" s="7">
        <f t="shared" si="51"/>
        <v>6.9183699999999995</v>
      </c>
      <c r="U173" t="s">
        <v>200</v>
      </c>
      <c r="V173">
        <v>346.05099999999999</v>
      </c>
      <c r="W173">
        <v>-5.8762600000000003</v>
      </c>
      <c r="X173">
        <v>-2033.22</v>
      </c>
      <c r="Y173">
        <f t="shared" si="47"/>
        <v>5.8762600000000003</v>
      </c>
      <c r="Z173" s="7">
        <f t="shared" si="48"/>
        <v>2.03322</v>
      </c>
      <c r="AM173" t="s">
        <v>1817</v>
      </c>
      <c r="AN173">
        <v>346.08100000000002</v>
      </c>
      <c r="AO173">
        <v>-5.87791</v>
      </c>
      <c r="AP173">
        <v>-2034.15</v>
      </c>
      <c r="AQ173">
        <f t="shared" si="49"/>
        <v>5.87791</v>
      </c>
      <c r="AR173" s="7">
        <f t="shared" si="50"/>
        <v>2.0341499999999999</v>
      </c>
    </row>
    <row r="174" spans="4:44" x14ac:dyDescent="0.35">
      <c r="D174" t="s">
        <v>1120</v>
      </c>
      <c r="E174">
        <v>346.18599999999998</v>
      </c>
      <c r="F174">
        <v>-19.985700000000001</v>
      </c>
      <c r="G174">
        <v>-6918.44</v>
      </c>
      <c r="H174">
        <f t="shared" si="46"/>
        <v>19.985700000000001</v>
      </c>
      <c r="I174" s="7">
        <f t="shared" si="51"/>
        <v>6.9184399999999995</v>
      </c>
      <c r="U174" t="s">
        <v>201</v>
      </c>
      <c r="V174">
        <v>346.05099999999999</v>
      </c>
      <c r="W174">
        <v>-5.8760599999999998</v>
      </c>
      <c r="X174">
        <v>-2033.23</v>
      </c>
      <c r="Y174">
        <f t="shared" si="47"/>
        <v>5.8760599999999998</v>
      </c>
      <c r="Z174" s="7">
        <f t="shared" si="48"/>
        <v>2.0332300000000001</v>
      </c>
      <c r="AM174" t="s">
        <v>1818</v>
      </c>
      <c r="AN174">
        <v>346.08199999999999</v>
      </c>
      <c r="AO174">
        <v>-5.8782899999999998</v>
      </c>
      <c r="AP174">
        <v>-2034.05</v>
      </c>
      <c r="AQ174">
        <f t="shared" si="49"/>
        <v>5.8782899999999998</v>
      </c>
      <c r="AR174" s="7">
        <f t="shared" si="50"/>
        <v>2.0340500000000001</v>
      </c>
    </row>
    <row r="175" spans="4:44" x14ac:dyDescent="0.35">
      <c r="D175" t="s">
        <v>1121</v>
      </c>
      <c r="E175">
        <v>346.18599999999998</v>
      </c>
      <c r="F175">
        <v>-19.985700000000001</v>
      </c>
      <c r="G175">
        <v>-6918.44</v>
      </c>
      <c r="H175">
        <f t="shared" si="46"/>
        <v>19.985700000000001</v>
      </c>
      <c r="I175" s="7">
        <f t="shared" si="51"/>
        <v>6.9184399999999995</v>
      </c>
      <c r="U175" t="s">
        <v>202</v>
      </c>
      <c r="V175">
        <v>346.05099999999999</v>
      </c>
      <c r="W175">
        <v>-5.8760599999999998</v>
      </c>
      <c r="X175">
        <v>-2033.23</v>
      </c>
      <c r="Y175">
        <f t="shared" si="47"/>
        <v>5.8760599999999998</v>
      </c>
      <c r="Z175" s="7">
        <f t="shared" si="48"/>
        <v>2.0332300000000001</v>
      </c>
      <c r="AM175" t="s">
        <v>1819</v>
      </c>
      <c r="AN175">
        <v>346.08199999999999</v>
      </c>
      <c r="AO175">
        <v>-5.8782899999999998</v>
      </c>
      <c r="AP175">
        <v>-2034.05</v>
      </c>
      <c r="AQ175">
        <f t="shared" si="49"/>
        <v>5.8782899999999998</v>
      </c>
      <c r="AR175" s="7">
        <f t="shared" si="50"/>
        <v>2.0340500000000001</v>
      </c>
    </row>
    <row r="176" spans="4:44" x14ac:dyDescent="0.35">
      <c r="D176" t="s">
        <v>1122</v>
      </c>
      <c r="E176">
        <v>346.19</v>
      </c>
      <c r="F176">
        <v>-19.983699999999999</v>
      </c>
      <c r="G176">
        <v>-6917.81</v>
      </c>
      <c r="H176">
        <f t="shared" si="46"/>
        <v>19.983699999999999</v>
      </c>
      <c r="I176" s="7">
        <f t="shared" si="51"/>
        <v>6.9178100000000002</v>
      </c>
      <c r="U176" t="s">
        <v>203</v>
      </c>
      <c r="V176">
        <v>346.05200000000002</v>
      </c>
      <c r="W176">
        <v>-5.8775000000000004</v>
      </c>
      <c r="X176">
        <v>-2033.82</v>
      </c>
      <c r="Y176">
        <f t="shared" si="47"/>
        <v>5.8775000000000004</v>
      </c>
      <c r="Z176" s="7">
        <f t="shared" si="48"/>
        <v>2.03382</v>
      </c>
      <c r="AM176" t="s">
        <v>1820</v>
      </c>
      <c r="AN176">
        <v>346.084</v>
      </c>
      <c r="AO176">
        <v>-5.8787700000000003</v>
      </c>
      <c r="AP176">
        <v>-2034.24</v>
      </c>
      <c r="AQ176">
        <f t="shared" si="49"/>
        <v>5.8787700000000003</v>
      </c>
      <c r="AR176" s="7">
        <f t="shared" si="50"/>
        <v>2.03424</v>
      </c>
    </row>
    <row r="177" spans="4:44" x14ac:dyDescent="0.35">
      <c r="D177" t="s">
        <v>1123</v>
      </c>
      <c r="E177">
        <v>346.19</v>
      </c>
      <c r="F177">
        <v>-19.983699999999999</v>
      </c>
      <c r="G177">
        <v>-6917.81</v>
      </c>
      <c r="H177">
        <f t="shared" si="46"/>
        <v>19.983699999999999</v>
      </c>
      <c r="I177" s="7">
        <f t="shared" si="51"/>
        <v>6.9178100000000002</v>
      </c>
      <c r="U177" t="s">
        <v>204</v>
      </c>
      <c r="V177">
        <v>346.05200000000002</v>
      </c>
      <c r="W177">
        <v>-5.8775000000000004</v>
      </c>
      <c r="X177">
        <v>-2033.82</v>
      </c>
      <c r="Y177">
        <f t="shared" si="47"/>
        <v>5.8775000000000004</v>
      </c>
      <c r="Z177" s="7">
        <f t="shared" si="48"/>
        <v>2.03382</v>
      </c>
      <c r="AM177" t="s">
        <v>1821</v>
      </c>
      <c r="AN177">
        <v>346.084</v>
      </c>
      <c r="AO177">
        <v>-5.8787700000000003</v>
      </c>
      <c r="AP177">
        <v>-2034.24</v>
      </c>
      <c r="AQ177">
        <f t="shared" si="49"/>
        <v>5.8787700000000003</v>
      </c>
      <c r="AR177" s="7">
        <f t="shared" si="50"/>
        <v>2.03424</v>
      </c>
    </row>
    <row r="178" spans="4:44" x14ac:dyDescent="0.35">
      <c r="D178" t="s">
        <v>1124</v>
      </c>
      <c r="E178">
        <v>346.19400000000002</v>
      </c>
      <c r="F178">
        <v>-19.9846</v>
      </c>
      <c r="G178">
        <v>-6918.09</v>
      </c>
      <c r="H178">
        <f t="shared" si="46"/>
        <v>19.9846</v>
      </c>
      <c r="I178" s="7">
        <f t="shared" si="51"/>
        <v>6.9180900000000003</v>
      </c>
      <c r="U178" t="s">
        <v>205</v>
      </c>
      <c r="V178">
        <v>346.05500000000001</v>
      </c>
      <c r="W178">
        <v>-5.8772900000000003</v>
      </c>
      <c r="X178">
        <v>-2033.54</v>
      </c>
      <c r="Y178">
        <f t="shared" si="47"/>
        <v>5.8772900000000003</v>
      </c>
      <c r="Z178" s="7">
        <f t="shared" si="48"/>
        <v>2.0335399999999999</v>
      </c>
      <c r="AM178" t="s">
        <v>1822</v>
      </c>
      <c r="AN178">
        <v>346.08499999999998</v>
      </c>
      <c r="AO178">
        <v>-5.8787700000000003</v>
      </c>
      <c r="AP178">
        <v>-2034.29</v>
      </c>
      <c r="AQ178">
        <f t="shared" si="49"/>
        <v>5.8787700000000003</v>
      </c>
      <c r="AR178" s="7">
        <f t="shared" si="50"/>
        <v>2.0342899999999999</v>
      </c>
    </row>
    <row r="179" spans="4:44" x14ac:dyDescent="0.35">
      <c r="D179" t="s">
        <v>1125</v>
      </c>
      <c r="E179">
        <v>346.19400000000002</v>
      </c>
      <c r="F179">
        <v>-19.9846</v>
      </c>
      <c r="G179">
        <v>-6918.09</v>
      </c>
      <c r="H179">
        <f t="shared" si="46"/>
        <v>19.9846</v>
      </c>
      <c r="I179" s="7">
        <f t="shared" si="51"/>
        <v>6.9180900000000003</v>
      </c>
      <c r="U179" t="s">
        <v>206</v>
      </c>
      <c r="V179">
        <v>346.05500000000001</v>
      </c>
      <c r="W179">
        <v>-5.8772900000000003</v>
      </c>
      <c r="X179">
        <v>-2033.54</v>
      </c>
      <c r="Y179">
        <f t="shared" si="47"/>
        <v>5.8772900000000003</v>
      </c>
      <c r="Z179" s="7">
        <f t="shared" si="48"/>
        <v>2.0335399999999999</v>
      </c>
      <c r="AM179" t="s">
        <v>1823</v>
      </c>
      <c r="AN179">
        <v>346.08499999999998</v>
      </c>
      <c r="AO179">
        <v>-5.8787700000000003</v>
      </c>
      <c r="AP179">
        <v>-2034.29</v>
      </c>
      <c r="AQ179">
        <f t="shared" si="49"/>
        <v>5.8787700000000003</v>
      </c>
      <c r="AR179" s="7">
        <f t="shared" si="50"/>
        <v>2.0342899999999999</v>
      </c>
    </row>
    <row r="180" spans="4:44" x14ac:dyDescent="0.35">
      <c r="D180" t="s">
        <v>1126</v>
      </c>
      <c r="E180">
        <v>346.197</v>
      </c>
      <c r="F180">
        <v>-19.985199999999999</v>
      </c>
      <c r="G180">
        <v>-6918.49</v>
      </c>
      <c r="H180">
        <f t="shared" si="46"/>
        <v>19.985199999999999</v>
      </c>
      <c r="I180" s="7">
        <f t="shared" si="51"/>
        <v>6.9184899999999994</v>
      </c>
      <c r="U180" t="s">
        <v>207</v>
      </c>
      <c r="V180">
        <v>346.05599999999998</v>
      </c>
      <c r="W180">
        <v>-5.8783599999999998</v>
      </c>
      <c r="X180">
        <v>-2033.96</v>
      </c>
      <c r="Y180">
        <f t="shared" si="47"/>
        <v>5.8783599999999998</v>
      </c>
      <c r="Z180" s="7">
        <f t="shared" si="48"/>
        <v>2.03396</v>
      </c>
      <c r="AM180" t="s">
        <v>1824</v>
      </c>
      <c r="AN180">
        <v>346.08800000000002</v>
      </c>
      <c r="AO180">
        <v>-5.8796400000000002</v>
      </c>
      <c r="AP180">
        <v>-2034.62</v>
      </c>
      <c r="AQ180">
        <f t="shared" si="49"/>
        <v>5.8796400000000002</v>
      </c>
      <c r="AR180" s="7">
        <f t="shared" si="50"/>
        <v>2.0346199999999999</v>
      </c>
    </row>
    <row r="181" spans="4:44" x14ac:dyDescent="0.35">
      <c r="D181" t="s">
        <v>1127</v>
      </c>
      <c r="E181">
        <v>346.197</v>
      </c>
      <c r="F181">
        <v>-19.985199999999999</v>
      </c>
      <c r="G181">
        <v>-6918.49</v>
      </c>
      <c r="H181">
        <f t="shared" si="46"/>
        <v>19.985199999999999</v>
      </c>
      <c r="I181" s="7">
        <f t="shared" si="51"/>
        <v>6.9184899999999994</v>
      </c>
      <c r="U181" t="s">
        <v>208</v>
      </c>
      <c r="V181">
        <v>346.05599999999998</v>
      </c>
      <c r="W181">
        <v>-5.8783599999999998</v>
      </c>
      <c r="X181">
        <v>-2033.96</v>
      </c>
      <c r="Y181">
        <f t="shared" si="47"/>
        <v>5.8783599999999998</v>
      </c>
      <c r="Z181" s="7">
        <f t="shared" si="48"/>
        <v>2.03396</v>
      </c>
      <c r="AM181" t="s">
        <v>1825</v>
      </c>
      <c r="AN181">
        <v>346.08800000000002</v>
      </c>
      <c r="AO181">
        <v>-5.8796400000000002</v>
      </c>
      <c r="AP181">
        <v>-2034.62</v>
      </c>
      <c r="AQ181">
        <f t="shared" si="49"/>
        <v>5.8796400000000002</v>
      </c>
      <c r="AR181" s="7">
        <f t="shared" si="50"/>
        <v>2.0346199999999999</v>
      </c>
    </row>
    <row r="182" spans="4:44" x14ac:dyDescent="0.35">
      <c r="D182" t="s">
        <v>1128</v>
      </c>
      <c r="E182">
        <v>346.2</v>
      </c>
      <c r="F182">
        <v>-19.984999999999999</v>
      </c>
      <c r="G182">
        <v>-6918.5</v>
      </c>
      <c r="H182">
        <f t="shared" si="46"/>
        <v>19.984999999999999</v>
      </c>
      <c r="I182" s="7">
        <f t="shared" si="51"/>
        <v>6.9184999999999999</v>
      </c>
      <c r="U182" t="s">
        <v>209</v>
      </c>
      <c r="V182">
        <v>346.05799999999999</v>
      </c>
      <c r="W182">
        <v>-5.8775599999999999</v>
      </c>
      <c r="X182">
        <v>-2033.72</v>
      </c>
      <c r="Y182">
        <f t="shared" si="47"/>
        <v>5.8775599999999999</v>
      </c>
      <c r="Z182" s="7">
        <f t="shared" si="48"/>
        <v>2.0337200000000002</v>
      </c>
      <c r="AM182" t="s">
        <v>1826</v>
      </c>
      <c r="AN182">
        <v>346.08800000000002</v>
      </c>
      <c r="AO182">
        <v>-5.8785299999999996</v>
      </c>
      <c r="AP182">
        <v>-2034.16</v>
      </c>
      <c r="AQ182">
        <f t="shared" si="49"/>
        <v>5.8785299999999996</v>
      </c>
      <c r="AR182" s="7">
        <f t="shared" si="50"/>
        <v>2.03416</v>
      </c>
    </row>
    <row r="183" spans="4:44" x14ac:dyDescent="0.35">
      <c r="D183" t="s">
        <v>1129</v>
      </c>
      <c r="E183">
        <v>346.2</v>
      </c>
      <c r="F183">
        <v>-19.984999999999999</v>
      </c>
      <c r="G183">
        <v>-6918.5</v>
      </c>
      <c r="H183">
        <f t="shared" si="46"/>
        <v>19.984999999999999</v>
      </c>
      <c r="I183" s="7">
        <f t="shared" si="51"/>
        <v>6.9184999999999999</v>
      </c>
      <c r="U183" t="s">
        <v>210</v>
      </c>
      <c r="V183">
        <v>346.05799999999999</v>
      </c>
      <c r="W183">
        <v>-5.8775599999999999</v>
      </c>
      <c r="X183">
        <v>-2033.72</v>
      </c>
      <c r="Y183">
        <f t="shared" si="47"/>
        <v>5.8775599999999999</v>
      </c>
      <c r="Z183" s="7">
        <f t="shared" si="48"/>
        <v>2.0337200000000002</v>
      </c>
      <c r="AM183" t="s">
        <v>1827</v>
      </c>
      <c r="AN183">
        <v>346.08800000000002</v>
      </c>
      <c r="AO183">
        <v>-5.8785299999999996</v>
      </c>
      <c r="AP183">
        <v>-2034.16</v>
      </c>
      <c r="AQ183">
        <f t="shared" si="49"/>
        <v>5.8785299999999996</v>
      </c>
      <c r="AR183" s="7">
        <f t="shared" si="50"/>
        <v>2.03416</v>
      </c>
    </row>
    <row r="184" spans="4:44" x14ac:dyDescent="0.35">
      <c r="D184" t="s">
        <v>1130</v>
      </c>
      <c r="E184">
        <v>346.20400000000001</v>
      </c>
      <c r="F184">
        <v>-19.9861</v>
      </c>
      <c r="G184">
        <v>-6918.94</v>
      </c>
      <c r="H184">
        <f t="shared" si="46"/>
        <v>19.9861</v>
      </c>
      <c r="I184" s="7">
        <f t="shared" si="51"/>
        <v>6.9189399999999992</v>
      </c>
      <c r="U184" t="s">
        <v>211</v>
      </c>
      <c r="V184">
        <v>346.05900000000003</v>
      </c>
      <c r="W184">
        <v>-5.8790800000000001</v>
      </c>
      <c r="X184">
        <v>-2034.3</v>
      </c>
      <c r="Y184">
        <f t="shared" si="47"/>
        <v>5.8790800000000001</v>
      </c>
      <c r="Z184" s="7">
        <f t="shared" si="48"/>
        <v>2.0343</v>
      </c>
      <c r="AM184" t="s">
        <v>1828</v>
      </c>
      <c r="AN184">
        <v>346.089</v>
      </c>
      <c r="AO184">
        <v>-5.8790899999999997</v>
      </c>
      <c r="AP184">
        <v>-2034.41</v>
      </c>
      <c r="AQ184">
        <f t="shared" si="49"/>
        <v>5.8790899999999997</v>
      </c>
      <c r="AR184" s="7">
        <f t="shared" si="50"/>
        <v>2.0344100000000003</v>
      </c>
    </row>
    <row r="185" spans="4:44" x14ac:dyDescent="0.35">
      <c r="D185" t="s">
        <v>1131</v>
      </c>
      <c r="E185">
        <v>346.20400000000001</v>
      </c>
      <c r="F185">
        <v>-19.9861</v>
      </c>
      <c r="G185">
        <v>-6918.94</v>
      </c>
      <c r="H185">
        <f t="shared" si="46"/>
        <v>19.9861</v>
      </c>
      <c r="I185" s="7">
        <f t="shared" si="51"/>
        <v>6.9189399999999992</v>
      </c>
      <c r="U185" t="s">
        <v>212</v>
      </c>
      <c r="V185">
        <v>346.05900000000003</v>
      </c>
      <c r="W185">
        <v>-5.8790800000000001</v>
      </c>
      <c r="X185">
        <v>-2034.3</v>
      </c>
      <c r="Y185">
        <f t="shared" si="47"/>
        <v>5.8790800000000001</v>
      </c>
      <c r="Z185" s="7">
        <f t="shared" si="48"/>
        <v>2.0343</v>
      </c>
      <c r="AM185" t="s">
        <v>1829</v>
      </c>
      <c r="AN185">
        <v>346.089</v>
      </c>
      <c r="AO185">
        <v>-5.8790899999999997</v>
      </c>
      <c r="AP185">
        <v>-2034.41</v>
      </c>
      <c r="AQ185">
        <f t="shared" si="49"/>
        <v>5.8790899999999997</v>
      </c>
      <c r="AR185" s="7">
        <f t="shared" si="50"/>
        <v>2.0344100000000003</v>
      </c>
    </row>
    <row r="186" spans="4:44" x14ac:dyDescent="0.35">
      <c r="D186" t="s">
        <v>1132</v>
      </c>
      <c r="E186">
        <v>346.20800000000003</v>
      </c>
      <c r="F186">
        <v>-19.9862</v>
      </c>
      <c r="G186">
        <v>-6918.95</v>
      </c>
      <c r="H186">
        <f t="shared" si="46"/>
        <v>19.9862</v>
      </c>
      <c r="I186" s="7">
        <f t="shared" si="51"/>
        <v>6.9189499999999997</v>
      </c>
      <c r="U186" t="s">
        <v>213</v>
      </c>
      <c r="V186">
        <v>346.06099999999998</v>
      </c>
      <c r="W186">
        <v>-6.5806800000000001</v>
      </c>
      <c r="X186">
        <v>-2277.2199999999998</v>
      </c>
      <c r="Y186">
        <f t="shared" si="47"/>
        <v>6.5806800000000001</v>
      </c>
      <c r="Z186" s="7">
        <f t="shared" si="48"/>
        <v>2.2772199999999998</v>
      </c>
      <c r="AM186" t="s">
        <v>1830</v>
      </c>
      <c r="AN186">
        <v>346.09100000000001</v>
      </c>
      <c r="AO186">
        <v>-5.8782100000000002</v>
      </c>
      <c r="AP186">
        <v>-2034.15</v>
      </c>
      <c r="AQ186">
        <f t="shared" si="49"/>
        <v>5.8782100000000002</v>
      </c>
      <c r="AR186" s="7">
        <f t="shared" si="50"/>
        <v>2.0341499999999999</v>
      </c>
    </row>
    <row r="187" spans="4:44" x14ac:dyDescent="0.35">
      <c r="D187" t="s">
        <v>1133</v>
      </c>
      <c r="E187">
        <v>346.20800000000003</v>
      </c>
      <c r="F187">
        <v>-19.9862</v>
      </c>
      <c r="G187">
        <v>-6918.95</v>
      </c>
      <c r="H187">
        <f t="shared" si="46"/>
        <v>19.9862</v>
      </c>
      <c r="I187" s="7">
        <f t="shared" si="51"/>
        <v>6.9189499999999997</v>
      </c>
      <c r="U187" t="s">
        <v>214</v>
      </c>
      <c r="V187">
        <v>346.06099999999998</v>
      </c>
      <c r="W187">
        <v>-6.5806800000000001</v>
      </c>
      <c r="X187">
        <v>-2277.2199999999998</v>
      </c>
      <c r="Y187">
        <f t="shared" si="47"/>
        <v>6.5806800000000001</v>
      </c>
      <c r="Z187" s="7">
        <f t="shared" si="48"/>
        <v>2.2772199999999998</v>
      </c>
      <c r="AM187" t="s">
        <v>1831</v>
      </c>
      <c r="AN187">
        <v>346.09100000000001</v>
      </c>
      <c r="AO187">
        <v>-5.8782100000000002</v>
      </c>
      <c r="AP187">
        <v>-2034.15</v>
      </c>
      <c r="AQ187">
        <f t="shared" si="49"/>
        <v>5.8782100000000002</v>
      </c>
      <c r="AR187" s="7">
        <f t="shared" si="50"/>
        <v>2.0341499999999999</v>
      </c>
    </row>
    <row r="188" spans="4:44" x14ac:dyDescent="0.35">
      <c r="D188" t="s">
        <v>1134</v>
      </c>
      <c r="E188">
        <v>346.21100000000001</v>
      </c>
      <c r="F188">
        <v>-19.9864</v>
      </c>
      <c r="G188">
        <v>-6919.2</v>
      </c>
      <c r="H188">
        <f t="shared" si="46"/>
        <v>19.9864</v>
      </c>
      <c r="I188" s="7">
        <f t="shared" si="51"/>
        <v>6.9192</v>
      </c>
      <c r="U188" t="s">
        <v>215</v>
      </c>
      <c r="V188">
        <v>346.06299999999999</v>
      </c>
      <c r="W188">
        <v>-6.5819299999999998</v>
      </c>
      <c r="X188">
        <v>-2277.5300000000002</v>
      </c>
      <c r="Y188">
        <f t="shared" si="47"/>
        <v>6.5819299999999998</v>
      </c>
      <c r="Z188" s="7">
        <f t="shared" si="48"/>
        <v>2.2775300000000001</v>
      </c>
      <c r="AM188" t="s">
        <v>1832</v>
      </c>
      <c r="AN188">
        <v>346.09399999999999</v>
      </c>
      <c r="AO188">
        <v>-5.8776299999999999</v>
      </c>
      <c r="AP188">
        <v>-2033.94</v>
      </c>
      <c r="AQ188">
        <f t="shared" si="49"/>
        <v>5.8776299999999999</v>
      </c>
      <c r="AR188" s="7">
        <f t="shared" si="50"/>
        <v>2.0339399999999999</v>
      </c>
    </row>
    <row r="189" spans="4:44" x14ac:dyDescent="0.35">
      <c r="D189" t="s">
        <v>1135</v>
      </c>
      <c r="E189">
        <v>346.21100000000001</v>
      </c>
      <c r="F189">
        <v>-19.9864</v>
      </c>
      <c r="G189">
        <v>-6919.2</v>
      </c>
      <c r="H189">
        <f t="shared" si="46"/>
        <v>19.9864</v>
      </c>
      <c r="I189" s="7">
        <f t="shared" si="51"/>
        <v>6.9192</v>
      </c>
      <c r="U189" t="s">
        <v>216</v>
      </c>
      <c r="V189">
        <v>346.06299999999999</v>
      </c>
      <c r="W189">
        <v>-6.5819299999999998</v>
      </c>
      <c r="X189">
        <v>-2277.5300000000002</v>
      </c>
      <c r="Y189">
        <f t="shared" si="47"/>
        <v>6.5819299999999998</v>
      </c>
      <c r="Z189" s="7">
        <f t="shared" si="48"/>
        <v>2.2775300000000001</v>
      </c>
      <c r="AM189" t="s">
        <v>1833</v>
      </c>
      <c r="AN189">
        <v>346.09399999999999</v>
      </c>
      <c r="AO189">
        <v>-5.8776299999999999</v>
      </c>
      <c r="AP189">
        <v>-2033.94</v>
      </c>
      <c r="AQ189">
        <f t="shared" si="49"/>
        <v>5.8776299999999999</v>
      </c>
      <c r="AR189" s="7">
        <f t="shared" si="50"/>
        <v>2.0339399999999999</v>
      </c>
    </row>
    <row r="190" spans="4:44" x14ac:dyDescent="0.35">
      <c r="D190" t="s">
        <v>1136</v>
      </c>
      <c r="E190">
        <v>346.21499999999997</v>
      </c>
      <c r="F190">
        <v>-19.984000000000002</v>
      </c>
      <c r="G190">
        <v>-6918.42</v>
      </c>
      <c r="H190">
        <f t="shared" si="46"/>
        <v>19.984000000000002</v>
      </c>
      <c r="I190" s="7">
        <f t="shared" si="51"/>
        <v>6.9184200000000002</v>
      </c>
      <c r="U190" t="s">
        <v>217</v>
      </c>
      <c r="V190">
        <v>346.06599999999997</v>
      </c>
      <c r="W190">
        <v>-6.5809600000000001</v>
      </c>
      <c r="X190">
        <v>-2277.1799999999998</v>
      </c>
      <c r="Y190">
        <f t="shared" si="47"/>
        <v>6.5809600000000001</v>
      </c>
      <c r="Z190" s="7">
        <f t="shared" si="48"/>
        <v>2.27718</v>
      </c>
      <c r="AM190" t="s">
        <v>1834</v>
      </c>
      <c r="AN190">
        <v>346.09300000000002</v>
      </c>
      <c r="AO190">
        <v>-5.8779599999999999</v>
      </c>
      <c r="AP190">
        <v>-2034.1</v>
      </c>
      <c r="AQ190">
        <f t="shared" si="49"/>
        <v>5.8779599999999999</v>
      </c>
      <c r="AR190" s="7">
        <f t="shared" si="50"/>
        <v>2.0341</v>
      </c>
    </row>
    <row r="191" spans="4:44" x14ac:dyDescent="0.35">
      <c r="D191" t="s">
        <v>1137</v>
      </c>
      <c r="E191">
        <v>346.21499999999997</v>
      </c>
      <c r="F191">
        <v>-19.984000000000002</v>
      </c>
      <c r="G191">
        <v>-6918.42</v>
      </c>
      <c r="H191">
        <f t="shared" si="46"/>
        <v>19.984000000000002</v>
      </c>
      <c r="I191" s="7">
        <f t="shared" si="51"/>
        <v>6.9184200000000002</v>
      </c>
      <c r="U191" t="s">
        <v>218</v>
      </c>
      <c r="V191">
        <v>346.06599999999997</v>
      </c>
      <c r="W191">
        <v>-6.5809600000000001</v>
      </c>
      <c r="X191">
        <v>-2277.1799999999998</v>
      </c>
      <c r="Y191">
        <f t="shared" si="47"/>
        <v>6.5809600000000001</v>
      </c>
      <c r="Z191" s="7">
        <f t="shared" si="48"/>
        <v>2.27718</v>
      </c>
      <c r="AM191" t="s">
        <v>1835</v>
      </c>
      <c r="AN191">
        <v>346.09300000000002</v>
      </c>
      <c r="AO191">
        <v>-5.8779599999999999</v>
      </c>
      <c r="AP191">
        <v>-2034.1</v>
      </c>
      <c r="AQ191">
        <f t="shared" si="49"/>
        <v>5.8779599999999999</v>
      </c>
      <c r="AR191" s="7">
        <f t="shared" si="50"/>
        <v>2.0341</v>
      </c>
    </row>
    <row r="192" spans="4:44" x14ac:dyDescent="0.35">
      <c r="D192" t="s">
        <v>1138</v>
      </c>
      <c r="E192">
        <v>346.21899999999999</v>
      </c>
      <c r="F192">
        <v>-19.9833</v>
      </c>
      <c r="G192">
        <v>-6918.5</v>
      </c>
      <c r="H192">
        <f t="shared" si="46"/>
        <v>19.9833</v>
      </c>
      <c r="I192" s="7">
        <f t="shared" si="51"/>
        <v>6.9184999999999999</v>
      </c>
      <c r="U192" t="s">
        <v>219</v>
      </c>
      <c r="V192">
        <v>346.06700000000001</v>
      </c>
      <c r="W192">
        <v>-6.7725400000000002</v>
      </c>
      <c r="X192">
        <v>-2363.73</v>
      </c>
      <c r="Y192">
        <f t="shared" si="47"/>
        <v>6.7725400000000002</v>
      </c>
      <c r="Z192" s="7">
        <f t="shared" si="48"/>
        <v>2.3637299999999999</v>
      </c>
      <c r="AM192" t="s">
        <v>1836</v>
      </c>
      <c r="AN192">
        <v>346.096</v>
      </c>
      <c r="AO192">
        <v>-5.87819</v>
      </c>
      <c r="AP192">
        <v>-2034.13</v>
      </c>
      <c r="AQ192">
        <f t="shared" si="49"/>
        <v>5.87819</v>
      </c>
      <c r="AR192" s="7">
        <f t="shared" si="50"/>
        <v>2.0341300000000002</v>
      </c>
    </row>
    <row r="193" spans="4:44" x14ac:dyDescent="0.35">
      <c r="D193" t="s">
        <v>1139</v>
      </c>
      <c r="E193">
        <v>346.21899999999999</v>
      </c>
      <c r="F193">
        <v>-19.9833</v>
      </c>
      <c r="G193">
        <v>-6918.5</v>
      </c>
      <c r="H193">
        <f t="shared" si="46"/>
        <v>19.9833</v>
      </c>
      <c r="I193" s="7">
        <f t="shared" si="51"/>
        <v>6.9184999999999999</v>
      </c>
      <c r="U193" t="s">
        <v>220</v>
      </c>
      <c r="V193">
        <v>346.06700000000001</v>
      </c>
      <c r="W193">
        <v>-6.7725400000000002</v>
      </c>
      <c r="X193">
        <v>-2363.73</v>
      </c>
      <c r="Y193">
        <f t="shared" si="47"/>
        <v>6.7725400000000002</v>
      </c>
      <c r="Z193" s="7">
        <f t="shared" si="48"/>
        <v>2.3637299999999999</v>
      </c>
      <c r="AM193" t="s">
        <v>1837</v>
      </c>
      <c r="AN193">
        <v>346.096</v>
      </c>
      <c r="AO193">
        <v>-5.87819</v>
      </c>
      <c r="AP193">
        <v>-2034.13</v>
      </c>
      <c r="AQ193">
        <f t="shared" si="49"/>
        <v>5.87819</v>
      </c>
      <c r="AR193" s="7">
        <f t="shared" si="50"/>
        <v>2.0341300000000002</v>
      </c>
    </row>
    <row r="194" spans="4:44" x14ac:dyDescent="0.35">
      <c r="D194" t="s">
        <v>1140</v>
      </c>
      <c r="E194">
        <v>346.22199999999998</v>
      </c>
      <c r="F194">
        <v>-19.986699999999999</v>
      </c>
      <c r="G194">
        <v>-6919.54</v>
      </c>
      <c r="H194">
        <f t="shared" si="46"/>
        <v>19.986699999999999</v>
      </c>
      <c r="I194" s="7">
        <f t="shared" si="51"/>
        <v>6.9195399999999996</v>
      </c>
      <c r="U194" t="s">
        <v>221</v>
      </c>
      <c r="V194">
        <v>346.06799999999998</v>
      </c>
      <c r="W194">
        <v>-7.4789700000000003</v>
      </c>
      <c r="X194">
        <v>-2588.02</v>
      </c>
      <c r="Y194">
        <f t="shared" si="47"/>
        <v>7.4789700000000003</v>
      </c>
      <c r="Z194" s="7">
        <f t="shared" si="48"/>
        <v>2.5880199999999998</v>
      </c>
      <c r="AM194" t="s">
        <v>1838</v>
      </c>
      <c r="AN194">
        <v>346.09699999999998</v>
      </c>
      <c r="AO194">
        <v>-5.8778600000000001</v>
      </c>
      <c r="AP194">
        <v>-2034.1</v>
      </c>
      <c r="AQ194">
        <f t="shared" si="49"/>
        <v>5.8778600000000001</v>
      </c>
      <c r="AR194" s="7">
        <f t="shared" si="50"/>
        <v>2.0341</v>
      </c>
    </row>
    <row r="195" spans="4:44" x14ac:dyDescent="0.35">
      <c r="D195" t="s">
        <v>1141</v>
      </c>
      <c r="E195">
        <v>346.22199999999998</v>
      </c>
      <c r="F195">
        <v>-19.986699999999999</v>
      </c>
      <c r="G195">
        <v>-6919.54</v>
      </c>
      <c r="H195">
        <f t="shared" ref="H195:H258" si="54">ABS(F195)</f>
        <v>19.986699999999999</v>
      </c>
      <c r="I195" s="7">
        <f t="shared" si="51"/>
        <v>6.9195399999999996</v>
      </c>
      <c r="U195" t="s">
        <v>222</v>
      </c>
      <c r="V195">
        <v>346.06799999999998</v>
      </c>
      <c r="W195">
        <v>-7.4789700000000003</v>
      </c>
      <c r="X195">
        <v>-2588.02</v>
      </c>
      <c r="Y195">
        <f t="shared" ref="Y195:Y258" si="55">ABS(W195)</f>
        <v>7.4789700000000003</v>
      </c>
      <c r="Z195" s="7">
        <f t="shared" ref="Z195:Z258" si="56">ABS(X195/1000)</f>
        <v>2.5880199999999998</v>
      </c>
      <c r="AM195" t="s">
        <v>1839</v>
      </c>
      <c r="AN195">
        <v>346.09699999999998</v>
      </c>
      <c r="AO195">
        <v>-5.8778600000000001</v>
      </c>
      <c r="AP195">
        <v>-2034.1</v>
      </c>
      <c r="AQ195">
        <f t="shared" ref="AQ195:AQ258" si="57">ABS(AO195)</f>
        <v>5.8778600000000001</v>
      </c>
      <c r="AR195" s="7">
        <f t="shared" ref="AR195:AR258" si="58">ABS(AP195/1000)</f>
        <v>2.0341</v>
      </c>
    </row>
    <row r="196" spans="4:44" x14ac:dyDescent="0.35">
      <c r="D196" t="s">
        <v>1142</v>
      </c>
      <c r="E196">
        <v>346.226</v>
      </c>
      <c r="F196">
        <v>-19.9849</v>
      </c>
      <c r="G196">
        <v>-6919.05</v>
      </c>
      <c r="H196">
        <f t="shared" si="54"/>
        <v>19.9849</v>
      </c>
      <c r="I196" s="7">
        <f t="shared" ref="I196:I259" si="59">ABS(G196/1000)</f>
        <v>6.9190500000000004</v>
      </c>
      <c r="U196" t="s">
        <v>223</v>
      </c>
      <c r="V196">
        <v>346.07100000000003</v>
      </c>
      <c r="W196">
        <v>-7.4790599999999996</v>
      </c>
      <c r="X196">
        <v>-2588.08</v>
      </c>
      <c r="Y196">
        <f t="shared" si="55"/>
        <v>7.4790599999999996</v>
      </c>
      <c r="Z196" s="7">
        <f t="shared" si="56"/>
        <v>2.5880799999999997</v>
      </c>
      <c r="AM196" t="s">
        <v>1840</v>
      </c>
      <c r="AN196">
        <v>346.09800000000001</v>
      </c>
      <c r="AO196">
        <v>-5.8769299999999998</v>
      </c>
      <c r="AP196">
        <v>-2033.76</v>
      </c>
      <c r="AQ196">
        <f t="shared" si="57"/>
        <v>5.8769299999999998</v>
      </c>
      <c r="AR196" s="7">
        <f t="shared" si="58"/>
        <v>2.03376</v>
      </c>
    </row>
    <row r="197" spans="4:44" x14ac:dyDescent="0.35">
      <c r="D197" t="s">
        <v>1143</v>
      </c>
      <c r="E197">
        <v>346.226</v>
      </c>
      <c r="F197">
        <v>-19.9849</v>
      </c>
      <c r="G197">
        <v>-6919.05</v>
      </c>
      <c r="H197">
        <f t="shared" si="54"/>
        <v>19.9849</v>
      </c>
      <c r="I197" s="7">
        <f t="shared" si="59"/>
        <v>6.9190500000000004</v>
      </c>
      <c r="U197" t="s">
        <v>224</v>
      </c>
      <c r="V197">
        <v>346.07100000000003</v>
      </c>
      <c r="W197">
        <v>-7.4790599999999996</v>
      </c>
      <c r="X197">
        <v>-2588.08</v>
      </c>
      <c r="Y197">
        <f t="shared" si="55"/>
        <v>7.4790599999999996</v>
      </c>
      <c r="Z197" s="7">
        <f t="shared" si="56"/>
        <v>2.5880799999999997</v>
      </c>
      <c r="AM197" t="s">
        <v>1841</v>
      </c>
      <c r="AN197">
        <v>346.09800000000001</v>
      </c>
      <c r="AO197">
        <v>-5.8769299999999998</v>
      </c>
      <c r="AP197">
        <v>-2033.76</v>
      </c>
      <c r="AQ197">
        <f t="shared" si="57"/>
        <v>5.8769299999999998</v>
      </c>
      <c r="AR197" s="7">
        <f t="shared" si="58"/>
        <v>2.03376</v>
      </c>
    </row>
    <row r="198" spans="4:44" x14ac:dyDescent="0.35">
      <c r="D198" t="s">
        <v>1144</v>
      </c>
      <c r="E198">
        <v>346.22899999999998</v>
      </c>
      <c r="F198">
        <v>-19.984999999999999</v>
      </c>
      <c r="G198">
        <v>-6919.19</v>
      </c>
      <c r="H198">
        <f t="shared" si="54"/>
        <v>19.984999999999999</v>
      </c>
      <c r="I198" s="7">
        <f t="shared" si="59"/>
        <v>6.9191899999999995</v>
      </c>
      <c r="U198" t="s">
        <v>225</v>
      </c>
      <c r="V198">
        <v>346.07100000000003</v>
      </c>
      <c r="W198">
        <v>-7.4796199999999997</v>
      </c>
      <c r="X198">
        <v>-2588.2600000000002</v>
      </c>
      <c r="Y198">
        <f t="shared" si="55"/>
        <v>7.4796199999999997</v>
      </c>
      <c r="Z198" s="7">
        <f t="shared" si="56"/>
        <v>2.58826</v>
      </c>
      <c r="AM198" t="s">
        <v>1842</v>
      </c>
      <c r="AN198">
        <v>346.1</v>
      </c>
      <c r="AO198">
        <v>-5.8775300000000001</v>
      </c>
      <c r="AP198">
        <v>-2033.96</v>
      </c>
      <c r="AQ198">
        <f t="shared" si="57"/>
        <v>5.8775300000000001</v>
      </c>
      <c r="AR198" s="7">
        <f t="shared" si="58"/>
        <v>2.03396</v>
      </c>
    </row>
    <row r="199" spans="4:44" x14ac:dyDescent="0.35">
      <c r="D199" t="s">
        <v>1145</v>
      </c>
      <c r="E199">
        <v>346.22899999999998</v>
      </c>
      <c r="F199">
        <v>-19.984999999999999</v>
      </c>
      <c r="G199">
        <v>-6919.19</v>
      </c>
      <c r="H199">
        <f t="shared" si="54"/>
        <v>19.984999999999999</v>
      </c>
      <c r="I199" s="7">
        <f t="shared" si="59"/>
        <v>6.9191899999999995</v>
      </c>
      <c r="U199" t="s">
        <v>226</v>
      </c>
      <c r="V199">
        <v>346.07100000000003</v>
      </c>
      <c r="W199">
        <v>-7.4796199999999997</v>
      </c>
      <c r="X199">
        <v>-2588.2600000000002</v>
      </c>
      <c r="Y199">
        <f t="shared" si="55"/>
        <v>7.4796199999999997</v>
      </c>
      <c r="Z199" s="7">
        <f t="shared" si="56"/>
        <v>2.58826</v>
      </c>
      <c r="AM199" t="s">
        <v>1843</v>
      </c>
      <c r="AN199">
        <v>346.1</v>
      </c>
      <c r="AO199">
        <v>-5.8775300000000001</v>
      </c>
      <c r="AP199">
        <v>-2033.96</v>
      </c>
      <c r="AQ199">
        <f t="shared" si="57"/>
        <v>5.8775300000000001</v>
      </c>
      <c r="AR199" s="7">
        <f t="shared" si="58"/>
        <v>2.03396</v>
      </c>
    </row>
    <row r="200" spans="4:44" x14ac:dyDescent="0.35">
      <c r="D200" t="s">
        <v>1146</v>
      </c>
      <c r="E200">
        <v>346.233</v>
      </c>
      <c r="F200">
        <v>-19.984400000000001</v>
      </c>
      <c r="G200">
        <v>-6919.07</v>
      </c>
      <c r="H200">
        <f t="shared" si="54"/>
        <v>19.984400000000001</v>
      </c>
      <c r="I200" s="7">
        <f t="shared" si="59"/>
        <v>6.9190699999999996</v>
      </c>
      <c r="U200" t="s">
        <v>227</v>
      </c>
      <c r="V200">
        <v>346.072</v>
      </c>
      <c r="W200">
        <v>-6.3850199999999999</v>
      </c>
      <c r="X200">
        <v>-2184.94</v>
      </c>
      <c r="Y200">
        <f t="shared" si="55"/>
        <v>6.3850199999999999</v>
      </c>
      <c r="Z200" s="7">
        <f t="shared" si="56"/>
        <v>2.1849400000000001</v>
      </c>
      <c r="AM200" t="s">
        <v>1844</v>
      </c>
      <c r="AN200">
        <v>346.10199999999998</v>
      </c>
      <c r="AO200">
        <v>-5.8785499999999997</v>
      </c>
      <c r="AP200">
        <v>-2034.29</v>
      </c>
      <c r="AQ200">
        <f t="shared" si="57"/>
        <v>5.8785499999999997</v>
      </c>
      <c r="AR200" s="7">
        <f t="shared" si="58"/>
        <v>2.0342899999999999</v>
      </c>
    </row>
    <row r="201" spans="4:44" x14ac:dyDescent="0.35">
      <c r="D201" t="s">
        <v>1147</v>
      </c>
      <c r="E201">
        <v>346.233</v>
      </c>
      <c r="F201">
        <v>-19.984400000000001</v>
      </c>
      <c r="G201">
        <v>-6919.07</v>
      </c>
      <c r="H201">
        <f t="shared" si="54"/>
        <v>19.984400000000001</v>
      </c>
      <c r="I201" s="7">
        <f t="shared" si="59"/>
        <v>6.9190699999999996</v>
      </c>
      <c r="U201" t="s">
        <v>228</v>
      </c>
      <c r="V201">
        <v>346.072</v>
      </c>
      <c r="W201">
        <v>-6.3850199999999999</v>
      </c>
      <c r="X201">
        <v>-2184.94</v>
      </c>
      <c r="Y201">
        <f t="shared" si="55"/>
        <v>6.3850199999999999</v>
      </c>
      <c r="Z201" s="7">
        <f t="shared" si="56"/>
        <v>2.1849400000000001</v>
      </c>
      <c r="AM201" t="s">
        <v>1845</v>
      </c>
      <c r="AN201">
        <v>346.10199999999998</v>
      </c>
      <c r="AO201">
        <v>-5.8785499999999997</v>
      </c>
      <c r="AP201">
        <v>-2034.29</v>
      </c>
      <c r="AQ201">
        <f t="shared" si="57"/>
        <v>5.8785499999999997</v>
      </c>
      <c r="AR201" s="7">
        <f t="shared" si="58"/>
        <v>2.0342899999999999</v>
      </c>
    </row>
    <row r="202" spans="4:44" x14ac:dyDescent="0.35">
      <c r="D202" t="s">
        <v>1148</v>
      </c>
      <c r="E202">
        <v>346.23599999999999</v>
      </c>
      <c r="F202">
        <v>-19.984000000000002</v>
      </c>
      <c r="G202">
        <v>-6918.95</v>
      </c>
      <c r="H202">
        <f t="shared" si="54"/>
        <v>19.984000000000002</v>
      </c>
      <c r="I202" s="7">
        <f t="shared" si="59"/>
        <v>6.9189499999999997</v>
      </c>
      <c r="U202" t="s">
        <v>229</v>
      </c>
      <c r="V202">
        <v>346.07499999999999</v>
      </c>
      <c r="W202">
        <v>-6.2758900000000004</v>
      </c>
      <c r="X202">
        <v>-2171.66</v>
      </c>
      <c r="Y202">
        <f t="shared" si="55"/>
        <v>6.2758900000000004</v>
      </c>
      <c r="Z202" s="7">
        <f t="shared" si="56"/>
        <v>2.1716599999999997</v>
      </c>
      <c r="AM202" t="s">
        <v>1846</v>
      </c>
      <c r="AN202">
        <v>346.10399999999998</v>
      </c>
      <c r="AO202">
        <v>-5.8778499999999996</v>
      </c>
      <c r="AP202">
        <v>-2034.06</v>
      </c>
      <c r="AQ202">
        <f t="shared" si="57"/>
        <v>5.8778499999999996</v>
      </c>
      <c r="AR202" s="7">
        <f t="shared" si="58"/>
        <v>2.0340599999999998</v>
      </c>
    </row>
    <row r="203" spans="4:44" x14ac:dyDescent="0.35">
      <c r="D203" t="s">
        <v>1149</v>
      </c>
      <c r="E203">
        <v>346.23599999999999</v>
      </c>
      <c r="F203">
        <v>-19.984000000000002</v>
      </c>
      <c r="G203">
        <v>-6918.95</v>
      </c>
      <c r="H203">
        <f t="shared" si="54"/>
        <v>19.984000000000002</v>
      </c>
      <c r="I203" s="7">
        <f t="shared" si="59"/>
        <v>6.9189499999999997</v>
      </c>
      <c r="U203" t="s">
        <v>230</v>
      </c>
      <c r="V203">
        <v>346.07499999999999</v>
      </c>
      <c r="W203">
        <v>-6.2758900000000004</v>
      </c>
      <c r="X203">
        <v>-2171.66</v>
      </c>
      <c r="Y203">
        <f t="shared" si="55"/>
        <v>6.2758900000000004</v>
      </c>
      <c r="Z203" s="7">
        <f t="shared" si="56"/>
        <v>2.1716599999999997</v>
      </c>
      <c r="AM203" t="s">
        <v>1847</v>
      </c>
      <c r="AN203">
        <v>346.10399999999998</v>
      </c>
      <c r="AO203">
        <v>-5.8778499999999996</v>
      </c>
      <c r="AP203">
        <v>-2034.06</v>
      </c>
      <c r="AQ203">
        <f t="shared" si="57"/>
        <v>5.8778499999999996</v>
      </c>
      <c r="AR203" s="7">
        <f t="shared" si="58"/>
        <v>2.0340599999999998</v>
      </c>
    </row>
    <row r="204" spans="4:44" x14ac:dyDescent="0.35">
      <c r="D204" t="s">
        <v>1150</v>
      </c>
      <c r="E204">
        <v>346.24</v>
      </c>
      <c r="F204">
        <v>-19.983499999999999</v>
      </c>
      <c r="G204">
        <v>-6918.82</v>
      </c>
      <c r="H204">
        <f t="shared" si="54"/>
        <v>19.983499999999999</v>
      </c>
      <c r="I204" s="7">
        <f t="shared" si="59"/>
        <v>6.9188199999999993</v>
      </c>
      <c r="U204" t="s">
        <v>231</v>
      </c>
      <c r="V204">
        <v>346.077</v>
      </c>
      <c r="W204">
        <v>-6.27644</v>
      </c>
      <c r="X204">
        <v>-2172</v>
      </c>
      <c r="Y204">
        <f t="shared" si="55"/>
        <v>6.27644</v>
      </c>
      <c r="Z204" s="7">
        <f t="shared" si="56"/>
        <v>2.1720000000000002</v>
      </c>
      <c r="AM204" t="s">
        <v>1848</v>
      </c>
      <c r="AN204">
        <v>346.10500000000002</v>
      </c>
      <c r="AO204">
        <v>-5.8771800000000001</v>
      </c>
      <c r="AP204">
        <v>-2033.84</v>
      </c>
      <c r="AQ204">
        <f t="shared" si="57"/>
        <v>5.8771800000000001</v>
      </c>
      <c r="AR204" s="7">
        <f t="shared" si="58"/>
        <v>2.0338400000000001</v>
      </c>
    </row>
    <row r="205" spans="4:44" x14ac:dyDescent="0.35">
      <c r="D205" t="s">
        <v>1151</v>
      </c>
      <c r="E205">
        <v>346.24</v>
      </c>
      <c r="F205">
        <v>-19.983499999999999</v>
      </c>
      <c r="G205">
        <v>-6918.82</v>
      </c>
      <c r="H205">
        <f t="shared" si="54"/>
        <v>19.983499999999999</v>
      </c>
      <c r="I205" s="7">
        <f t="shared" si="59"/>
        <v>6.9188199999999993</v>
      </c>
      <c r="U205" t="s">
        <v>232</v>
      </c>
      <c r="V205">
        <v>346.077</v>
      </c>
      <c r="W205">
        <v>-6.27644</v>
      </c>
      <c r="X205">
        <v>-2172</v>
      </c>
      <c r="Y205">
        <f t="shared" si="55"/>
        <v>6.27644</v>
      </c>
      <c r="Z205" s="7">
        <f t="shared" si="56"/>
        <v>2.1720000000000002</v>
      </c>
      <c r="AM205" t="s">
        <v>1849</v>
      </c>
      <c r="AN205">
        <v>346.10500000000002</v>
      </c>
      <c r="AO205">
        <v>-5.8771800000000001</v>
      </c>
      <c r="AP205">
        <v>-2033.84</v>
      </c>
      <c r="AQ205">
        <f t="shared" si="57"/>
        <v>5.8771800000000001</v>
      </c>
      <c r="AR205" s="7">
        <f t="shared" si="58"/>
        <v>2.0338400000000001</v>
      </c>
    </row>
    <row r="206" spans="4:44" x14ac:dyDescent="0.35">
      <c r="D206" t="s">
        <v>1152</v>
      </c>
      <c r="E206">
        <v>346.245</v>
      </c>
      <c r="F206">
        <v>-19.984000000000002</v>
      </c>
      <c r="G206">
        <v>-6919.16</v>
      </c>
      <c r="H206">
        <f t="shared" si="54"/>
        <v>19.984000000000002</v>
      </c>
      <c r="I206" s="7">
        <f t="shared" si="59"/>
        <v>6.9191599999999998</v>
      </c>
      <c r="U206" t="s">
        <v>233</v>
      </c>
      <c r="V206">
        <v>346.077</v>
      </c>
      <c r="W206">
        <v>-6.8659800000000004</v>
      </c>
      <c r="X206">
        <v>-2403.3200000000002</v>
      </c>
      <c r="Y206">
        <f t="shared" si="55"/>
        <v>6.8659800000000004</v>
      </c>
      <c r="Z206" s="7">
        <f t="shared" si="56"/>
        <v>2.4033200000000003</v>
      </c>
      <c r="AM206" t="s">
        <v>1850</v>
      </c>
      <c r="AN206">
        <v>346.10599999999999</v>
      </c>
      <c r="AO206">
        <v>-5.8780200000000002</v>
      </c>
      <c r="AP206">
        <v>-2034.19</v>
      </c>
      <c r="AQ206">
        <f t="shared" si="57"/>
        <v>5.8780200000000002</v>
      </c>
      <c r="AR206" s="7">
        <f t="shared" si="58"/>
        <v>2.0341900000000002</v>
      </c>
    </row>
    <row r="207" spans="4:44" x14ac:dyDescent="0.35">
      <c r="D207" t="s">
        <v>1153</v>
      </c>
      <c r="E207">
        <v>346.245</v>
      </c>
      <c r="F207">
        <v>-19.984000000000002</v>
      </c>
      <c r="G207">
        <v>-6919.16</v>
      </c>
      <c r="H207">
        <f t="shared" si="54"/>
        <v>19.984000000000002</v>
      </c>
      <c r="I207" s="7">
        <f t="shared" si="59"/>
        <v>6.9191599999999998</v>
      </c>
      <c r="U207" t="s">
        <v>234</v>
      </c>
      <c r="V207">
        <v>346.077</v>
      </c>
      <c r="W207">
        <v>-6.8659800000000004</v>
      </c>
      <c r="X207">
        <v>-2403.3200000000002</v>
      </c>
      <c r="Y207">
        <f t="shared" si="55"/>
        <v>6.8659800000000004</v>
      </c>
      <c r="Z207" s="7">
        <f t="shared" si="56"/>
        <v>2.4033200000000003</v>
      </c>
      <c r="AM207" t="s">
        <v>1851</v>
      </c>
      <c r="AN207">
        <v>346.10599999999999</v>
      </c>
      <c r="AO207">
        <v>-5.8780200000000002</v>
      </c>
      <c r="AP207">
        <v>-2034.19</v>
      </c>
      <c r="AQ207">
        <f t="shared" si="57"/>
        <v>5.8780200000000002</v>
      </c>
      <c r="AR207" s="7">
        <f t="shared" si="58"/>
        <v>2.0341900000000002</v>
      </c>
    </row>
    <row r="208" spans="4:44" x14ac:dyDescent="0.35">
      <c r="D208" t="s">
        <v>1154</v>
      </c>
      <c r="E208">
        <v>346.24700000000001</v>
      </c>
      <c r="F208">
        <v>-19.984400000000001</v>
      </c>
      <c r="G208">
        <v>-6919.29</v>
      </c>
      <c r="H208">
        <f t="shared" si="54"/>
        <v>19.984400000000001</v>
      </c>
      <c r="I208" s="7">
        <f t="shared" si="59"/>
        <v>6.9192900000000002</v>
      </c>
      <c r="U208" t="s">
        <v>235</v>
      </c>
      <c r="V208">
        <v>346.08</v>
      </c>
      <c r="W208">
        <v>-7.4775</v>
      </c>
      <c r="X208">
        <v>-2587.5100000000002</v>
      </c>
      <c r="Y208">
        <f t="shared" si="55"/>
        <v>7.4775</v>
      </c>
      <c r="Z208" s="7">
        <f t="shared" si="56"/>
        <v>2.5875100000000004</v>
      </c>
      <c r="AM208" t="s">
        <v>1852</v>
      </c>
      <c r="AN208">
        <v>346.10700000000003</v>
      </c>
      <c r="AO208">
        <v>-5.8779700000000004</v>
      </c>
      <c r="AP208">
        <v>-2034.14</v>
      </c>
      <c r="AQ208">
        <f t="shared" si="57"/>
        <v>5.8779700000000004</v>
      </c>
      <c r="AR208" s="7">
        <f t="shared" si="58"/>
        <v>2.0341400000000003</v>
      </c>
    </row>
    <row r="209" spans="4:44" x14ac:dyDescent="0.35">
      <c r="D209" t="s">
        <v>1155</v>
      </c>
      <c r="E209">
        <v>346.24700000000001</v>
      </c>
      <c r="F209">
        <v>-19.984400000000001</v>
      </c>
      <c r="G209">
        <v>-6919.29</v>
      </c>
      <c r="H209">
        <f t="shared" si="54"/>
        <v>19.984400000000001</v>
      </c>
      <c r="I209" s="7">
        <f t="shared" si="59"/>
        <v>6.9192900000000002</v>
      </c>
      <c r="U209" t="s">
        <v>236</v>
      </c>
      <c r="V209">
        <v>346.08</v>
      </c>
      <c r="W209">
        <v>-7.4775</v>
      </c>
      <c r="X209">
        <v>-2587.5100000000002</v>
      </c>
      <c r="Y209">
        <f t="shared" si="55"/>
        <v>7.4775</v>
      </c>
      <c r="Z209" s="7">
        <f t="shared" si="56"/>
        <v>2.5875100000000004</v>
      </c>
      <c r="AM209" t="s">
        <v>1853</v>
      </c>
      <c r="AN209">
        <v>346.10700000000003</v>
      </c>
      <c r="AO209">
        <v>-5.8779700000000004</v>
      </c>
      <c r="AP209">
        <v>-2034.14</v>
      </c>
      <c r="AQ209">
        <f t="shared" si="57"/>
        <v>5.8779700000000004</v>
      </c>
      <c r="AR209" s="7">
        <f t="shared" si="58"/>
        <v>2.0341400000000003</v>
      </c>
    </row>
    <row r="210" spans="4:44" x14ac:dyDescent="0.35">
      <c r="D210" t="s">
        <v>1156</v>
      </c>
      <c r="E210">
        <v>346.25099999999998</v>
      </c>
      <c r="F210">
        <v>-19.982700000000001</v>
      </c>
      <c r="G210">
        <v>-6918.82</v>
      </c>
      <c r="H210">
        <f t="shared" si="54"/>
        <v>19.982700000000001</v>
      </c>
      <c r="I210" s="7">
        <f t="shared" si="59"/>
        <v>6.9188199999999993</v>
      </c>
      <c r="U210" t="s">
        <v>237</v>
      </c>
      <c r="V210">
        <v>346.08199999999999</v>
      </c>
      <c r="W210">
        <v>-7.4790999999999999</v>
      </c>
      <c r="X210">
        <v>-2588.0700000000002</v>
      </c>
      <c r="Y210">
        <f t="shared" si="55"/>
        <v>7.4790999999999999</v>
      </c>
      <c r="Z210" s="7">
        <f t="shared" si="56"/>
        <v>2.5880700000000001</v>
      </c>
      <c r="AM210" t="s">
        <v>1854</v>
      </c>
      <c r="AN210">
        <v>346.11</v>
      </c>
      <c r="AO210">
        <v>-5.8767899999999997</v>
      </c>
      <c r="AP210">
        <v>-2033.75</v>
      </c>
      <c r="AQ210">
        <f t="shared" si="57"/>
        <v>5.8767899999999997</v>
      </c>
      <c r="AR210" s="7">
        <f t="shared" si="58"/>
        <v>2.0337499999999999</v>
      </c>
    </row>
    <row r="211" spans="4:44" x14ac:dyDescent="0.35">
      <c r="D211" t="s">
        <v>1157</v>
      </c>
      <c r="E211">
        <v>346.25099999999998</v>
      </c>
      <c r="F211">
        <v>-19.982700000000001</v>
      </c>
      <c r="G211">
        <v>-6918.82</v>
      </c>
      <c r="H211">
        <f t="shared" si="54"/>
        <v>19.982700000000001</v>
      </c>
      <c r="I211" s="7">
        <f t="shared" si="59"/>
        <v>6.9188199999999993</v>
      </c>
      <c r="U211" t="s">
        <v>238</v>
      </c>
      <c r="V211">
        <v>346.08199999999999</v>
      </c>
      <c r="W211">
        <v>-7.4790999999999999</v>
      </c>
      <c r="X211">
        <v>-2588.0700000000002</v>
      </c>
      <c r="Y211">
        <f t="shared" si="55"/>
        <v>7.4790999999999999</v>
      </c>
      <c r="Z211" s="7">
        <f t="shared" si="56"/>
        <v>2.5880700000000001</v>
      </c>
      <c r="AM211" t="s">
        <v>1855</v>
      </c>
      <c r="AN211">
        <v>346.11</v>
      </c>
      <c r="AO211">
        <v>-5.8767899999999997</v>
      </c>
      <c r="AP211">
        <v>-2033.75</v>
      </c>
      <c r="AQ211">
        <f t="shared" si="57"/>
        <v>5.8767899999999997</v>
      </c>
      <c r="AR211" s="7">
        <f t="shared" si="58"/>
        <v>2.0337499999999999</v>
      </c>
    </row>
    <row r="212" spans="4:44" x14ac:dyDescent="0.35">
      <c r="D212" t="s">
        <v>1158</v>
      </c>
      <c r="E212">
        <v>346.255</v>
      </c>
      <c r="F212">
        <v>-19.983499999999999</v>
      </c>
      <c r="G212">
        <v>-6919.2</v>
      </c>
      <c r="H212">
        <f t="shared" si="54"/>
        <v>19.983499999999999</v>
      </c>
      <c r="I212" s="7">
        <f t="shared" si="59"/>
        <v>6.9192</v>
      </c>
      <c r="U212" t="s">
        <v>239</v>
      </c>
      <c r="V212">
        <v>346.084</v>
      </c>
      <c r="W212">
        <v>-7.4782700000000002</v>
      </c>
      <c r="X212">
        <v>-2587.86</v>
      </c>
      <c r="Y212">
        <f t="shared" si="55"/>
        <v>7.4782700000000002</v>
      </c>
      <c r="Z212" s="7">
        <f t="shared" si="56"/>
        <v>2.58786</v>
      </c>
      <c r="AM212" t="s">
        <v>1856</v>
      </c>
      <c r="AN212">
        <v>346.11</v>
      </c>
      <c r="AO212">
        <v>-5.8766100000000003</v>
      </c>
      <c r="AP212">
        <v>-2033.51</v>
      </c>
      <c r="AQ212">
        <f t="shared" si="57"/>
        <v>5.8766100000000003</v>
      </c>
      <c r="AR212" s="7">
        <f t="shared" si="58"/>
        <v>2.0335100000000002</v>
      </c>
    </row>
    <row r="213" spans="4:44" x14ac:dyDescent="0.35">
      <c r="D213" t="s">
        <v>1159</v>
      </c>
      <c r="E213">
        <v>346.255</v>
      </c>
      <c r="F213">
        <v>-19.983499999999999</v>
      </c>
      <c r="G213">
        <v>-6919.2</v>
      </c>
      <c r="H213">
        <f t="shared" si="54"/>
        <v>19.983499999999999</v>
      </c>
      <c r="I213" s="7">
        <f t="shared" si="59"/>
        <v>6.9192</v>
      </c>
      <c r="U213" t="s">
        <v>240</v>
      </c>
      <c r="V213">
        <v>346.084</v>
      </c>
      <c r="W213">
        <v>-7.4782700000000002</v>
      </c>
      <c r="X213">
        <v>-2587.86</v>
      </c>
      <c r="Y213">
        <f t="shared" si="55"/>
        <v>7.4782700000000002</v>
      </c>
      <c r="Z213" s="7">
        <f t="shared" si="56"/>
        <v>2.58786</v>
      </c>
      <c r="AM213" t="s">
        <v>1857</v>
      </c>
      <c r="AN213">
        <v>346.11</v>
      </c>
      <c r="AO213">
        <v>-5.8766100000000003</v>
      </c>
      <c r="AP213">
        <v>-2033.51</v>
      </c>
      <c r="AQ213">
        <f t="shared" si="57"/>
        <v>5.8766100000000003</v>
      </c>
      <c r="AR213" s="7">
        <f t="shared" si="58"/>
        <v>2.0335100000000002</v>
      </c>
    </row>
    <row r="214" spans="4:44" x14ac:dyDescent="0.35">
      <c r="D214" t="s">
        <v>1160</v>
      </c>
      <c r="E214">
        <v>346.25799999999998</v>
      </c>
      <c r="F214">
        <v>-19.983899999999998</v>
      </c>
      <c r="G214">
        <v>-6919.45</v>
      </c>
      <c r="H214">
        <f t="shared" si="54"/>
        <v>19.983899999999998</v>
      </c>
      <c r="I214" s="7">
        <f t="shared" si="59"/>
        <v>6.9194499999999994</v>
      </c>
      <c r="U214" t="s">
        <v>241</v>
      </c>
      <c r="V214">
        <v>346.089</v>
      </c>
      <c r="W214">
        <v>-18.932700000000001</v>
      </c>
      <c r="X214">
        <v>-6738.19</v>
      </c>
      <c r="Y214">
        <f t="shared" si="55"/>
        <v>18.932700000000001</v>
      </c>
      <c r="Z214" s="7">
        <f t="shared" si="56"/>
        <v>6.7381899999999995</v>
      </c>
      <c r="AM214" t="s">
        <v>1858</v>
      </c>
      <c r="AN214">
        <v>346.11200000000002</v>
      </c>
      <c r="AO214">
        <v>-5.8767699999999996</v>
      </c>
      <c r="AP214">
        <v>-2033.68</v>
      </c>
      <c r="AQ214">
        <f t="shared" si="57"/>
        <v>5.8767699999999996</v>
      </c>
      <c r="AR214" s="7">
        <f t="shared" si="58"/>
        <v>2.0336799999999999</v>
      </c>
    </row>
    <row r="215" spans="4:44" x14ac:dyDescent="0.35">
      <c r="D215" t="s">
        <v>1161</v>
      </c>
      <c r="E215">
        <v>346.25799999999998</v>
      </c>
      <c r="F215">
        <v>-19.983899999999998</v>
      </c>
      <c r="G215">
        <v>-6919.45</v>
      </c>
      <c r="H215">
        <f t="shared" si="54"/>
        <v>19.983899999999998</v>
      </c>
      <c r="I215" s="7">
        <f t="shared" si="59"/>
        <v>6.9194499999999994</v>
      </c>
      <c r="U215" t="s">
        <v>242</v>
      </c>
      <c r="V215">
        <v>346.089</v>
      </c>
      <c r="W215">
        <v>-18.932700000000001</v>
      </c>
      <c r="X215">
        <v>-6738.19</v>
      </c>
      <c r="Y215">
        <f t="shared" si="55"/>
        <v>18.932700000000001</v>
      </c>
      <c r="Z215" s="7">
        <f t="shared" si="56"/>
        <v>6.7381899999999995</v>
      </c>
      <c r="AM215" t="s">
        <v>1859</v>
      </c>
      <c r="AN215">
        <v>346.11200000000002</v>
      </c>
      <c r="AO215">
        <v>-5.8767699999999996</v>
      </c>
      <c r="AP215">
        <v>-2033.68</v>
      </c>
      <c r="AQ215">
        <f t="shared" si="57"/>
        <v>5.8767699999999996</v>
      </c>
      <c r="AR215" s="7">
        <f t="shared" si="58"/>
        <v>2.0336799999999999</v>
      </c>
    </row>
    <row r="216" spans="4:44" x14ac:dyDescent="0.35">
      <c r="D216" t="s">
        <v>1162</v>
      </c>
      <c r="E216">
        <v>346.262</v>
      </c>
      <c r="F216">
        <v>-19.983799999999999</v>
      </c>
      <c r="G216">
        <v>-6919.46</v>
      </c>
      <c r="H216">
        <f t="shared" si="54"/>
        <v>19.983799999999999</v>
      </c>
      <c r="I216" s="7">
        <f t="shared" si="59"/>
        <v>6.9194599999999999</v>
      </c>
      <c r="U216" t="s">
        <v>243</v>
      </c>
      <c r="V216">
        <v>346.09</v>
      </c>
      <c r="W216">
        <v>-19.893899999999999</v>
      </c>
      <c r="X216">
        <v>-6884.49</v>
      </c>
      <c r="Y216">
        <f t="shared" si="55"/>
        <v>19.893899999999999</v>
      </c>
      <c r="Z216" s="7">
        <f t="shared" si="56"/>
        <v>6.8844899999999996</v>
      </c>
      <c r="AM216" t="s">
        <v>1860</v>
      </c>
      <c r="AN216">
        <v>346.11500000000001</v>
      </c>
      <c r="AO216">
        <v>-5.8770499999999997</v>
      </c>
      <c r="AP216">
        <v>-2033.88</v>
      </c>
      <c r="AQ216">
        <f t="shared" si="57"/>
        <v>5.8770499999999997</v>
      </c>
      <c r="AR216" s="7">
        <f t="shared" si="58"/>
        <v>2.0338799999999999</v>
      </c>
    </row>
    <row r="217" spans="4:44" x14ac:dyDescent="0.35">
      <c r="D217" t="s">
        <v>1163</v>
      </c>
      <c r="E217">
        <v>346.262</v>
      </c>
      <c r="F217">
        <v>-19.983799999999999</v>
      </c>
      <c r="G217">
        <v>-6919.46</v>
      </c>
      <c r="H217">
        <f t="shared" si="54"/>
        <v>19.983799999999999</v>
      </c>
      <c r="I217" s="7">
        <f t="shared" si="59"/>
        <v>6.9194599999999999</v>
      </c>
      <c r="U217" t="s">
        <v>244</v>
      </c>
      <c r="V217">
        <v>346.09</v>
      </c>
      <c r="W217">
        <v>-19.893899999999999</v>
      </c>
      <c r="X217">
        <v>-6884.49</v>
      </c>
      <c r="Y217">
        <f t="shared" si="55"/>
        <v>19.893899999999999</v>
      </c>
      <c r="Z217" s="7">
        <f t="shared" si="56"/>
        <v>6.8844899999999996</v>
      </c>
      <c r="AM217" t="s">
        <v>1861</v>
      </c>
      <c r="AN217">
        <v>346.11500000000001</v>
      </c>
      <c r="AO217">
        <v>-5.8770499999999997</v>
      </c>
      <c r="AP217">
        <v>-2033.88</v>
      </c>
      <c r="AQ217">
        <f t="shared" si="57"/>
        <v>5.8770499999999997</v>
      </c>
      <c r="AR217" s="7">
        <f t="shared" si="58"/>
        <v>2.0338799999999999</v>
      </c>
    </row>
    <row r="218" spans="4:44" x14ac:dyDescent="0.35">
      <c r="D218" t="s">
        <v>1164</v>
      </c>
      <c r="E218">
        <v>346.26600000000002</v>
      </c>
      <c r="F218">
        <v>-19.985399999999998</v>
      </c>
      <c r="G218">
        <v>-6920.01</v>
      </c>
      <c r="H218">
        <f t="shared" si="54"/>
        <v>19.985399999999998</v>
      </c>
      <c r="I218" s="7">
        <f t="shared" si="59"/>
        <v>6.9200100000000004</v>
      </c>
      <c r="U218" t="s">
        <v>245</v>
      </c>
      <c r="V218">
        <v>346.09500000000003</v>
      </c>
      <c r="W218">
        <v>-19.8932</v>
      </c>
      <c r="X218">
        <v>-6884.35</v>
      </c>
      <c r="Y218">
        <f t="shared" si="55"/>
        <v>19.8932</v>
      </c>
      <c r="Z218" s="7">
        <f t="shared" si="56"/>
        <v>6.8843500000000004</v>
      </c>
      <c r="AM218" t="s">
        <v>1862</v>
      </c>
      <c r="AN218">
        <v>346.11500000000001</v>
      </c>
      <c r="AO218">
        <v>-5.8769900000000002</v>
      </c>
      <c r="AP218">
        <v>-2034.27</v>
      </c>
      <c r="AQ218">
        <f t="shared" si="57"/>
        <v>5.8769900000000002</v>
      </c>
      <c r="AR218" s="7">
        <f t="shared" si="58"/>
        <v>2.0342699999999998</v>
      </c>
    </row>
    <row r="219" spans="4:44" x14ac:dyDescent="0.35">
      <c r="D219" t="s">
        <v>1165</v>
      </c>
      <c r="E219">
        <v>346.26600000000002</v>
      </c>
      <c r="F219">
        <v>-19.985399999999998</v>
      </c>
      <c r="G219">
        <v>-6920.01</v>
      </c>
      <c r="H219">
        <f t="shared" si="54"/>
        <v>19.985399999999998</v>
      </c>
      <c r="I219" s="7">
        <f t="shared" si="59"/>
        <v>6.9200100000000004</v>
      </c>
      <c r="U219" t="s">
        <v>246</v>
      </c>
      <c r="V219">
        <v>346.09500000000003</v>
      </c>
      <c r="W219">
        <v>-19.8932</v>
      </c>
      <c r="X219">
        <v>-6884.35</v>
      </c>
      <c r="Y219">
        <f t="shared" si="55"/>
        <v>19.8932</v>
      </c>
      <c r="Z219" s="7">
        <f t="shared" si="56"/>
        <v>6.8843500000000004</v>
      </c>
      <c r="AM219" t="s">
        <v>1863</v>
      </c>
      <c r="AN219">
        <v>346.11500000000001</v>
      </c>
      <c r="AO219">
        <v>-5.8769900000000002</v>
      </c>
      <c r="AP219">
        <v>-2034.27</v>
      </c>
      <c r="AQ219">
        <f t="shared" si="57"/>
        <v>5.8769900000000002</v>
      </c>
      <c r="AR219" s="7">
        <f t="shared" si="58"/>
        <v>2.0342699999999998</v>
      </c>
    </row>
    <row r="220" spans="4:44" x14ac:dyDescent="0.35">
      <c r="D220" t="s">
        <v>1166</v>
      </c>
      <c r="E220">
        <v>346.26900000000001</v>
      </c>
      <c r="F220">
        <v>-19.983599999999999</v>
      </c>
      <c r="G220">
        <v>-6919.56</v>
      </c>
      <c r="H220">
        <f t="shared" si="54"/>
        <v>19.983599999999999</v>
      </c>
      <c r="I220" s="7">
        <f t="shared" si="59"/>
        <v>6.9195600000000006</v>
      </c>
      <c r="U220" t="s">
        <v>247</v>
      </c>
      <c r="V220">
        <v>346.1</v>
      </c>
      <c r="W220">
        <v>-19.894400000000001</v>
      </c>
      <c r="X220">
        <v>-6884.91</v>
      </c>
      <c r="Y220">
        <f t="shared" si="55"/>
        <v>19.894400000000001</v>
      </c>
      <c r="Z220" s="7">
        <f t="shared" si="56"/>
        <v>6.8849099999999996</v>
      </c>
      <c r="AM220" t="s">
        <v>1864</v>
      </c>
      <c r="AN220">
        <v>346.11599999999999</v>
      </c>
      <c r="AO220">
        <v>-5.8783799999999999</v>
      </c>
      <c r="AP220">
        <v>-2034.38</v>
      </c>
      <c r="AQ220">
        <f t="shared" si="57"/>
        <v>5.8783799999999999</v>
      </c>
      <c r="AR220" s="7">
        <f t="shared" si="58"/>
        <v>2.0343800000000001</v>
      </c>
    </row>
    <row r="221" spans="4:44" x14ac:dyDescent="0.35">
      <c r="D221" t="s">
        <v>1167</v>
      </c>
      <c r="E221">
        <v>346.26900000000001</v>
      </c>
      <c r="F221">
        <v>-19.983599999999999</v>
      </c>
      <c r="G221">
        <v>-6919.56</v>
      </c>
      <c r="H221">
        <f t="shared" si="54"/>
        <v>19.983599999999999</v>
      </c>
      <c r="I221" s="7">
        <f t="shared" si="59"/>
        <v>6.9195600000000006</v>
      </c>
      <c r="U221" t="s">
        <v>248</v>
      </c>
      <c r="V221">
        <v>346.1</v>
      </c>
      <c r="W221">
        <v>-19.894400000000001</v>
      </c>
      <c r="X221">
        <v>-6884.91</v>
      </c>
      <c r="Y221">
        <f t="shared" si="55"/>
        <v>19.894400000000001</v>
      </c>
      <c r="Z221" s="7">
        <f t="shared" si="56"/>
        <v>6.8849099999999996</v>
      </c>
      <c r="AM221" t="s">
        <v>1865</v>
      </c>
      <c r="AN221">
        <v>346.11599999999999</v>
      </c>
      <c r="AO221">
        <v>-5.8783799999999999</v>
      </c>
      <c r="AP221">
        <v>-2034.38</v>
      </c>
      <c r="AQ221">
        <f t="shared" si="57"/>
        <v>5.8783799999999999</v>
      </c>
      <c r="AR221" s="7">
        <f t="shared" si="58"/>
        <v>2.0343800000000001</v>
      </c>
    </row>
    <row r="222" spans="4:44" x14ac:dyDescent="0.35">
      <c r="D222" t="s">
        <v>1168</v>
      </c>
      <c r="E222">
        <v>346.27300000000002</v>
      </c>
      <c r="F222">
        <v>-19.984999999999999</v>
      </c>
      <c r="G222">
        <v>-6920.12</v>
      </c>
      <c r="H222">
        <f t="shared" si="54"/>
        <v>19.984999999999999</v>
      </c>
      <c r="I222" s="7">
        <f t="shared" si="59"/>
        <v>6.9201199999999998</v>
      </c>
      <c r="U222" t="s">
        <v>249</v>
      </c>
      <c r="V222">
        <v>346.10399999999998</v>
      </c>
      <c r="W222">
        <v>-19.984000000000002</v>
      </c>
      <c r="X222">
        <v>-6916.51</v>
      </c>
      <c r="Y222">
        <f t="shared" si="55"/>
        <v>19.984000000000002</v>
      </c>
      <c r="Z222" s="7">
        <f t="shared" si="56"/>
        <v>6.9165100000000006</v>
      </c>
      <c r="AM222" t="s">
        <v>1866</v>
      </c>
      <c r="AN222">
        <v>346.12</v>
      </c>
      <c r="AO222">
        <v>-5.8769299999999998</v>
      </c>
      <c r="AP222">
        <v>-2033.8</v>
      </c>
      <c r="AQ222">
        <f t="shared" si="57"/>
        <v>5.8769299999999998</v>
      </c>
      <c r="AR222" s="7">
        <f t="shared" si="58"/>
        <v>2.0337999999999998</v>
      </c>
    </row>
    <row r="223" spans="4:44" x14ac:dyDescent="0.35">
      <c r="D223" t="s">
        <v>1169</v>
      </c>
      <c r="E223">
        <v>346.27300000000002</v>
      </c>
      <c r="F223">
        <v>-19.984999999999999</v>
      </c>
      <c r="G223">
        <v>-6920.12</v>
      </c>
      <c r="H223">
        <f t="shared" si="54"/>
        <v>19.984999999999999</v>
      </c>
      <c r="I223" s="7">
        <f t="shared" si="59"/>
        <v>6.9201199999999998</v>
      </c>
      <c r="U223" t="s">
        <v>250</v>
      </c>
      <c r="V223">
        <v>346.10399999999998</v>
      </c>
      <c r="W223">
        <v>-19.984000000000002</v>
      </c>
      <c r="X223">
        <v>-6916.51</v>
      </c>
      <c r="Y223">
        <f t="shared" si="55"/>
        <v>19.984000000000002</v>
      </c>
      <c r="Z223" s="7">
        <f t="shared" si="56"/>
        <v>6.9165100000000006</v>
      </c>
      <c r="AM223" t="s">
        <v>1867</v>
      </c>
      <c r="AN223">
        <v>346.12</v>
      </c>
      <c r="AO223">
        <v>-5.8769299999999998</v>
      </c>
      <c r="AP223">
        <v>-2033.8</v>
      </c>
      <c r="AQ223">
        <f t="shared" si="57"/>
        <v>5.8769299999999998</v>
      </c>
      <c r="AR223" s="7">
        <f t="shared" si="58"/>
        <v>2.0337999999999998</v>
      </c>
    </row>
    <row r="224" spans="4:44" x14ac:dyDescent="0.35">
      <c r="D224" t="s">
        <v>1170</v>
      </c>
      <c r="E224">
        <v>346.27600000000001</v>
      </c>
      <c r="F224">
        <v>-19.983799999999999</v>
      </c>
      <c r="G224">
        <v>-6919.73</v>
      </c>
      <c r="H224">
        <f t="shared" si="54"/>
        <v>19.983799999999999</v>
      </c>
      <c r="I224" s="7">
        <f t="shared" si="59"/>
        <v>6.9197299999999995</v>
      </c>
      <c r="U224" t="s">
        <v>251</v>
      </c>
      <c r="V224">
        <v>346.10899999999998</v>
      </c>
      <c r="W224">
        <v>-19.9863</v>
      </c>
      <c r="X224">
        <v>-6916.84</v>
      </c>
      <c r="Y224">
        <f t="shared" si="55"/>
        <v>19.9863</v>
      </c>
      <c r="Z224" s="7">
        <f t="shared" si="56"/>
        <v>6.9168400000000005</v>
      </c>
      <c r="AM224" t="s">
        <v>1868</v>
      </c>
      <c r="AN224">
        <v>346.11900000000003</v>
      </c>
      <c r="AO224">
        <v>-5.8777900000000001</v>
      </c>
      <c r="AP224">
        <v>-2034.14</v>
      </c>
      <c r="AQ224">
        <f t="shared" si="57"/>
        <v>5.8777900000000001</v>
      </c>
      <c r="AR224" s="7">
        <f t="shared" si="58"/>
        <v>2.0341400000000003</v>
      </c>
    </row>
    <row r="225" spans="4:44" x14ac:dyDescent="0.35">
      <c r="D225" t="s">
        <v>1171</v>
      </c>
      <c r="E225">
        <v>346.27600000000001</v>
      </c>
      <c r="F225">
        <v>-19.983799999999999</v>
      </c>
      <c r="G225">
        <v>-6919.73</v>
      </c>
      <c r="H225">
        <f t="shared" si="54"/>
        <v>19.983799999999999</v>
      </c>
      <c r="I225" s="7">
        <f t="shared" si="59"/>
        <v>6.9197299999999995</v>
      </c>
      <c r="U225" t="s">
        <v>252</v>
      </c>
      <c r="V225">
        <v>346.10899999999998</v>
      </c>
      <c r="W225">
        <v>-19.9863</v>
      </c>
      <c r="X225">
        <v>-6916.84</v>
      </c>
      <c r="Y225">
        <f t="shared" si="55"/>
        <v>19.9863</v>
      </c>
      <c r="Z225" s="7">
        <f t="shared" si="56"/>
        <v>6.9168400000000005</v>
      </c>
      <c r="AM225" t="s">
        <v>1869</v>
      </c>
      <c r="AN225">
        <v>346.11900000000003</v>
      </c>
      <c r="AO225">
        <v>-5.8777900000000001</v>
      </c>
      <c r="AP225">
        <v>-2034.14</v>
      </c>
      <c r="AQ225">
        <f t="shared" si="57"/>
        <v>5.8777900000000001</v>
      </c>
      <c r="AR225" s="7">
        <f t="shared" si="58"/>
        <v>2.0341400000000003</v>
      </c>
    </row>
    <row r="226" spans="4:44" x14ac:dyDescent="0.35">
      <c r="D226" t="s">
        <v>1172</v>
      </c>
      <c r="E226">
        <v>346.28</v>
      </c>
      <c r="F226">
        <v>-19.984200000000001</v>
      </c>
      <c r="G226">
        <v>-6919.94</v>
      </c>
      <c r="H226">
        <f t="shared" si="54"/>
        <v>19.984200000000001</v>
      </c>
      <c r="I226" s="7">
        <f t="shared" si="59"/>
        <v>6.9199399999999995</v>
      </c>
      <c r="U226" t="s">
        <v>253</v>
      </c>
      <c r="V226">
        <v>346.11200000000002</v>
      </c>
      <c r="W226">
        <v>-19.987300000000001</v>
      </c>
      <c r="X226">
        <v>-6917.49</v>
      </c>
      <c r="Y226">
        <f t="shared" si="55"/>
        <v>19.987300000000001</v>
      </c>
      <c r="Z226" s="7">
        <f t="shared" si="56"/>
        <v>6.9174899999999999</v>
      </c>
      <c r="AM226" t="s">
        <v>1870</v>
      </c>
      <c r="AN226">
        <v>346.12200000000001</v>
      </c>
      <c r="AO226">
        <v>-5.8774699999999998</v>
      </c>
      <c r="AP226">
        <v>-2033.99</v>
      </c>
      <c r="AQ226">
        <f t="shared" si="57"/>
        <v>5.8774699999999998</v>
      </c>
      <c r="AR226" s="7">
        <f t="shared" si="58"/>
        <v>2.0339900000000002</v>
      </c>
    </row>
    <row r="227" spans="4:44" x14ac:dyDescent="0.35">
      <c r="D227" t="s">
        <v>1173</v>
      </c>
      <c r="E227">
        <v>346.28</v>
      </c>
      <c r="F227">
        <v>-19.984200000000001</v>
      </c>
      <c r="G227">
        <v>-6919.94</v>
      </c>
      <c r="H227">
        <f t="shared" si="54"/>
        <v>19.984200000000001</v>
      </c>
      <c r="I227" s="7">
        <f t="shared" si="59"/>
        <v>6.9199399999999995</v>
      </c>
      <c r="U227" t="s">
        <v>254</v>
      </c>
      <c r="V227">
        <v>346.11200000000002</v>
      </c>
      <c r="W227">
        <v>-19.987300000000001</v>
      </c>
      <c r="X227">
        <v>-6917.49</v>
      </c>
      <c r="Y227">
        <f t="shared" si="55"/>
        <v>19.987300000000001</v>
      </c>
      <c r="Z227" s="7">
        <f t="shared" si="56"/>
        <v>6.9174899999999999</v>
      </c>
      <c r="AM227" t="s">
        <v>1871</v>
      </c>
      <c r="AN227">
        <v>346.12200000000001</v>
      </c>
      <c r="AO227">
        <v>-5.8774699999999998</v>
      </c>
      <c r="AP227">
        <v>-2033.99</v>
      </c>
      <c r="AQ227">
        <f t="shared" si="57"/>
        <v>5.8774699999999998</v>
      </c>
      <c r="AR227" s="7">
        <f t="shared" si="58"/>
        <v>2.0339900000000002</v>
      </c>
    </row>
    <row r="228" spans="4:44" x14ac:dyDescent="0.35">
      <c r="D228" t="s">
        <v>1174</v>
      </c>
      <c r="E228">
        <v>346.28300000000002</v>
      </c>
      <c r="F228">
        <v>-19.985900000000001</v>
      </c>
      <c r="G228">
        <v>-6920.63</v>
      </c>
      <c r="H228">
        <f t="shared" si="54"/>
        <v>19.985900000000001</v>
      </c>
      <c r="I228" s="7">
        <f t="shared" si="59"/>
        <v>6.9206300000000001</v>
      </c>
      <c r="U228" t="s">
        <v>255</v>
      </c>
      <c r="V228">
        <v>346.11799999999999</v>
      </c>
      <c r="W228">
        <v>-19.986799999999999</v>
      </c>
      <c r="X228">
        <v>-6917.26</v>
      </c>
      <c r="Y228">
        <f t="shared" si="55"/>
        <v>19.986799999999999</v>
      </c>
      <c r="Z228" s="7">
        <f t="shared" si="56"/>
        <v>6.9172600000000006</v>
      </c>
      <c r="AM228" t="s">
        <v>1872</v>
      </c>
      <c r="AN228">
        <v>346.12299999999999</v>
      </c>
      <c r="AO228">
        <v>-5.8806000000000003</v>
      </c>
      <c r="AP228">
        <v>-2035.21</v>
      </c>
      <c r="AQ228">
        <f t="shared" si="57"/>
        <v>5.8806000000000003</v>
      </c>
      <c r="AR228" s="7">
        <f t="shared" si="58"/>
        <v>2.0352100000000002</v>
      </c>
    </row>
    <row r="229" spans="4:44" x14ac:dyDescent="0.35">
      <c r="D229" t="s">
        <v>1175</v>
      </c>
      <c r="E229">
        <v>346.28300000000002</v>
      </c>
      <c r="F229">
        <v>-19.985900000000001</v>
      </c>
      <c r="G229">
        <v>-6920.63</v>
      </c>
      <c r="H229">
        <f t="shared" si="54"/>
        <v>19.985900000000001</v>
      </c>
      <c r="I229" s="7">
        <f t="shared" si="59"/>
        <v>6.9206300000000001</v>
      </c>
      <c r="U229" t="s">
        <v>256</v>
      </c>
      <c r="V229">
        <v>346.11799999999999</v>
      </c>
      <c r="W229">
        <v>-19.986799999999999</v>
      </c>
      <c r="X229">
        <v>-6917.26</v>
      </c>
      <c r="Y229">
        <f t="shared" si="55"/>
        <v>19.986799999999999</v>
      </c>
      <c r="Z229" s="7">
        <f t="shared" si="56"/>
        <v>6.9172600000000006</v>
      </c>
      <c r="AM229" t="s">
        <v>1873</v>
      </c>
      <c r="AN229">
        <v>346.12299999999999</v>
      </c>
      <c r="AO229">
        <v>-5.8806000000000003</v>
      </c>
      <c r="AP229">
        <v>-2035.21</v>
      </c>
      <c r="AQ229">
        <f t="shared" si="57"/>
        <v>5.8806000000000003</v>
      </c>
      <c r="AR229" s="7">
        <f t="shared" si="58"/>
        <v>2.0352100000000002</v>
      </c>
    </row>
    <row r="230" spans="4:44" x14ac:dyDescent="0.35">
      <c r="D230" t="s">
        <v>1176</v>
      </c>
      <c r="E230">
        <v>346.28699999999998</v>
      </c>
      <c r="F230">
        <v>-19.984000000000002</v>
      </c>
      <c r="G230">
        <v>-6920.04</v>
      </c>
      <c r="H230">
        <f t="shared" si="54"/>
        <v>19.984000000000002</v>
      </c>
      <c r="I230" s="7">
        <f t="shared" si="59"/>
        <v>6.9200400000000002</v>
      </c>
      <c r="U230" t="s">
        <v>257</v>
      </c>
      <c r="V230">
        <v>346.12200000000001</v>
      </c>
      <c r="W230">
        <v>-19.9876</v>
      </c>
      <c r="X230">
        <v>-6917.61</v>
      </c>
      <c r="Y230">
        <f t="shared" si="55"/>
        <v>19.9876</v>
      </c>
      <c r="Z230" s="7">
        <f t="shared" si="56"/>
        <v>6.9176099999999998</v>
      </c>
      <c r="AM230" t="s">
        <v>1874</v>
      </c>
      <c r="AN230">
        <v>346.12400000000002</v>
      </c>
      <c r="AO230">
        <v>-5.8786399999999999</v>
      </c>
      <c r="AP230">
        <v>-2034.32</v>
      </c>
      <c r="AQ230">
        <f t="shared" si="57"/>
        <v>5.8786399999999999</v>
      </c>
      <c r="AR230" s="7">
        <f t="shared" si="58"/>
        <v>2.0343200000000001</v>
      </c>
    </row>
    <row r="231" spans="4:44" x14ac:dyDescent="0.35">
      <c r="D231" t="s">
        <v>1177</v>
      </c>
      <c r="E231">
        <v>346.28699999999998</v>
      </c>
      <c r="F231">
        <v>-19.984000000000002</v>
      </c>
      <c r="G231">
        <v>-6920.04</v>
      </c>
      <c r="H231">
        <f t="shared" si="54"/>
        <v>19.984000000000002</v>
      </c>
      <c r="I231" s="7">
        <f t="shared" si="59"/>
        <v>6.9200400000000002</v>
      </c>
      <c r="U231" t="s">
        <v>258</v>
      </c>
      <c r="V231">
        <v>346.12200000000001</v>
      </c>
      <c r="W231">
        <v>-19.9876</v>
      </c>
      <c r="X231">
        <v>-6917.61</v>
      </c>
      <c r="Y231">
        <f t="shared" si="55"/>
        <v>19.9876</v>
      </c>
      <c r="Z231" s="7">
        <f t="shared" si="56"/>
        <v>6.9176099999999998</v>
      </c>
      <c r="AM231" t="s">
        <v>1875</v>
      </c>
      <c r="AN231">
        <v>346.12400000000002</v>
      </c>
      <c r="AO231">
        <v>-5.8786399999999999</v>
      </c>
      <c r="AP231">
        <v>-2034.32</v>
      </c>
      <c r="AQ231">
        <f t="shared" si="57"/>
        <v>5.8786399999999999</v>
      </c>
      <c r="AR231" s="7">
        <f t="shared" si="58"/>
        <v>2.0343200000000001</v>
      </c>
    </row>
    <row r="232" spans="4:44" x14ac:dyDescent="0.35">
      <c r="D232" t="s">
        <v>1178</v>
      </c>
      <c r="E232">
        <v>346.29</v>
      </c>
      <c r="F232">
        <v>-19.985499999999998</v>
      </c>
      <c r="G232">
        <v>-6920.85</v>
      </c>
      <c r="H232">
        <f t="shared" si="54"/>
        <v>19.985499999999998</v>
      </c>
      <c r="I232" s="7">
        <f t="shared" si="59"/>
        <v>6.9208500000000006</v>
      </c>
      <c r="U232" t="s">
        <v>259</v>
      </c>
      <c r="V232">
        <v>346.12599999999998</v>
      </c>
      <c r="W232">
        <v>-19.9861</v>
      </c>
      <c r="X232">
        <v>-6917.23</v>
      </c>
      <c r="Y232">
        <f t="shared" si="55"/>
        <v>19.9861</v>
      </c>
      <c r="Z232" s="7">
        <f t="shared" si="56"/>
        <v>6.91723</v>
      </c>
      <c r="AM232" t="s">
        <v>1876</v>
      </c>
      <c r="AN232">
        <v>346.12599999999998</v>
      </c>
      <c r="AO232">
        <v>-5.87676</v>
      </c>
      <c r="AP232">
        <v>-2033.83</v>
      </c>
      <c r="AQ232">
        <f t="shared" si="57"/>
        <v>5.87676</v>
      </c>
      <c r="AR232" s="7">
        <f t="shared" si="58"/>
        <v>2.03383</v>
      </c>
    </row>
    <row r="233" spans="4:44" x14ac:dyDescent="0.35">
      <c r="D233" t="s">
        <v>1179</v>
      </c>
      <c r="E233">
        <v>346.29</v>
      </c>
      <c r="F233">
        <v>-19.985499999999998</v>
      </c>
      <c r="G233">
        <v>-6920.85</v>
      </c>
      <c r="H233">
        <f t="shared" si="54"/>
        <v>19.985499999999998</v>
      </c>
      <c r="I233" s="7">
        <f t="shared" si="59"/>
        <v>6.9208500000000006</v>
      </c>
      <c r="U233" t="s">
        <v>260</v>
      </c>
      <c r="V233">
        <v>346.12599999999998</v>
      </c>
      <c r="W233">
        <v>-19.9861</v>
      </c>
      <c r="X233">
        <v>-6917.23</v>
      </c>
      <c r="Y233">
        <f t="shared" si="55"/>
        <v>19.9861</v>
      </c>
      <c r="Z233" s="7">
        <f t="shared" si="56"/>
        <v>6.91723</v>
      </c>
      <c r="AM233" t="s">
        <v>1877</v>
      </c>
      <c r="AN233">
        <v>346.12599999999998</v>
      </c>
      <c r="AO233">
        <v>-5.87676</v>
      </c>
      <c r="AP233">
        <v>-2033.83</v>
      </c>
      <c r="AQ233">
        <f t="shared" si="57"/>
        <v>5.87676</v>
      </c>
      <c r="AR233" s="7">
        <f t="shared" si="58"/>
        <v>2.03383</v>
      </c>
    </row>
    <row r="234" spans="4:44" x14ac:dyDescent="0.35">
      <c r="D234" t="s">
        <v>1180</v>
      </c>
      <c r="E234">
        <v>346.29300000000001</v>
      </c>
      <c r="F234">
        <v>-19.985299999999999</v>
      </c>
      <c r="G234">
        <v>-6920.63</v>
      </c>
      <c r="H234">
        <f t="shared" si="54"/>
        <v>19.985299999999999</v>
      </c>
      <c r="I234" s="7">
        <f t="shared" si="59"/>
        <v>6.9206300000000001</v>
      </c>
      <c r="U234" t="s">
        <v>261</v>
      </c>
      <c r="V234">
        <v>346.13</v>
      </c>
      <c r="W234">
        <v>-19.987300000000001</v>
      </c>
      <c r="X234">
        <v>-6917.56</v>
      </c>
      <c r="Y234">
        <f t="shared" si="55"/>
        <v>19.987300000000001</v>
      </c>
      <c r="Z234" s="7">
        <f t="shared" si="56"/>
        <v>6.9175600000000008</v>
      </c>
      <c r="AM234" t="s">
        <v>1878</v>
      </c>
      <c r="AN234">
        <v>346.12700000000001</v>
      </c>
      <c r="AO234">
        <v>-5.8783599999999998</v>
      </c>
      <c r="AP234">
        <v>-2034.29</v>
      </c>
      <c r="AQ234">
        <f t="shared" si="57"/>
        <v>5.8783599999999998</v>
      </c>
      <c r="AR234" s="7">
        <f t="shared" si="58"/>
        <v>2.0342899999999999</v>
      </c>
    </row>
    <row r="235" spans="4:44" x14ac:dyDescent="0.35">
      <c r="D235" t="s">
        <v>1181</v>
      </c>
      <c r="E235">
        <v>346.29300000000001</v>
      </c>
      <c r="F235">
        <v>-19.985299999999999</v>
      </c>
      <c r="G235">
        <v>-6920.63</v>
      </c>
      <c r="H235">
        <f t="shared" si="54"/>
        <v>19.985299999999999</v>
      </c>
      <c r="I235" s="7">
        <f t="shared" si="59"/>
        <v>6.9206300000000001</v>
      </c>
      <c r="U235" t="s">
        <v>262</v>
      </c>
      <c r="V235">
        <v>346.13</v>
      </c>
      <c r="W235">
        <v>-19.987300000000001</v>
      </c>
      <c r="X235">
        <v>-6917.56</v>
      </c>
      <c r="Y235">
        <f t="shared" si="55"/>
        <v>19.987300000000001</v>
      </c>
      <c r="Z235" s="7">
        <f t="shared" si="56"/>
        <v>6.9175600000000008</v>
      </c>
      <c r="AM235" t="s">
        <v>1879</v>
      </c>
      <c r="AN235">
        <v>346.12700000000001</v>
      </c>
      <c r="AO235">
        <v>-5.8783599999999998</v>
      </c>
      <c r="AP235">
        <v>-2034.29</v>
      </c>
      <c r="AQ235">
        <f t="shared" si="57"/>
        <v>5.8783599999999998</v>
      </c>
      <c r="AR235" s="7">
        <f t="shared" si="58"/>
        <v>2.0342899999999999</v>
      </c>
    </row>
    <row r="236" spans="4:44" x14ac:dyDescent="0.35">
      <c r="D236" t="s">
        <v>1182</v>
      </c>
      <c r="E236">
        <v>346.29899999999998</v>
      </c>
      <c r="F236">
        <v>-19.983799999999999</v>
      </c>
      <c r="G236">
        <v>-6920.25</v>
      </c>
      <c r="H236">
        <f t="shared" si="54"/>
        <v>19.983799999999999</v>
      </c>
      <c r="I236" s="7">
        <f t="shared" si="59"/>
        <v>6.9202500000000002</v>
      </c>
      <c r="U236" t="s">
        <v>263</v>
      </c>
      <c r="V236">
        <v>346.13400000000001</v>
      </c>
      <c r="W236">
        <v>-19.9863</v>
      </c>
      <c r="X236">
        <v>-6917.64</v>
      </c>
      <c r="Y236">
        <f t="shared" si="55"/>
        <v>19.9863</v>
      </c>
      <c r="Z236" s="7">
        <f t="shared" si="56"/>
        <v>6.9176400000000005</v>
      </c>
      <c r="AM236" t="s">
        <v>1880</v>
      </c>
      <c r="AN236">
        <v>346.12900000000002</v>
      </c>
      <c r="AO236">
        <v>-5.8776900000000003</v>
      </c>
      <c r="AP236">
        <v>-2034.19</v>
      </c>
      <c r="AQ236">
        <f t="shared" si="57"/>
        <v>5.8776900000000003</v>
      </c>
      <c r="AR236" s="7">
        <f t="shared" si="58"/>
        <v>2.0341900000000002</v>
      </c>
    </row>
    <row r="237" spans="4:44" x14ac:dyDescent="0.35">
      <c r="D237" t="s">
        <v>1183</v>
      </c>
      <c r="E237">
        <v>346.29899999999998</v>
      </c>
      <c r="F237">
        <v>-19.983799999999999</v>
      </c>
      <c r="G237">
        <v>-6920.25</v>
      </c>
      <c r="H237">
        <f t="shared" si="54"/>
        <v>19.983799999999999</v>
      </c>
      <c r="I237" s="7">
        <f t="shared" si="59"/>
        <v>6.9202500000000002</v>
      </c>
      <c r="U237" t="s">
        <v>264</v>
      </c>
      <c r="V237">
        <v>346.13400000000001</v>
      </c>
      <c r="W237">
        <v>-19.9863</v>
      </c>
      <c r="X237">
        <v>-6917.64</v>
      </c>
      <c r="Y237">
        <f t="shared" si="55"/>
        <v>19.9863</v>
      </c>
      <c r="Z237" s="7">
        <f t="shared" si="56"/>
        <v>6.9176400000000005</v>
      </c>
      <c r="AM237" t="s">
        <v>1881</v>
      </c>
      <c r="AN237">
        <v>346.12900000000002</v>
      </c>
      <c r="AO237">
        <v>-5.8776900000000003</v>
      </c>
      <c r="AP237">
        <v>-2034.19</v>
      </c>
      <c r="AQ237">
        <f t="shared" si="57"/>
        <v>5.8776900000000003</v>
      </c>
      <c r="AR237" s="7">
        <f t="shared" si="58"/>
        <v>2.0341900000000002</v>
      </c>
    </row>
    <row r="238" spans="4:44" x14ac:dyDescent="0.35">
      <c r="D238" t="s">
        <v>1184</v>
      </c>
      <c r="E238">
        <v>346.30200000000002</v>
      </c>
      <c r="F238">
        <v>-19.9847</v>
      </c>
      <c r="G238">
        <v>-6920.56</v>
      </c>
      <c r="H238">
        <f t="shared" si="54"/>
        <v>19.9847</v>
      </c>
      <c r="I238" s="7">
        <f t="shared" si="59"/>
        <v>6.92056</v>
      </c>
      <c r="U238" t="s">
        <v>265</v>
      </c>
      <c r="V238">
        <v>346.14</v>
      </c>
      <c r="W238">
        <v>-19.9863</v>
      </c>
      <c r="X238">
        <v>-6917.45</v>
      </c>
      <c r="Y238">
        <f t="shared" si="55"/>
        <v>19.9863</v>
      </c>
      <c r="Z238" s="7">
        <f t="shared" si="56"/>
        <v>6.9174499999999997</v>
      </c>
      <c r="AM238" t="s">
        <v>1882</v>
      </c>
      <c r="AN238">
        <v>346.13099999999997</v>
      </c>
      <c r="AO238">
        <v>-5.8784000000000001</v>
      </c>
      <c r="AP238">
        <v>-2034.34</v>
      </c>
      <c r="AQ238">
        <f t="shared" si="57"/>
        <v>5.8784000000000001</v>
      </c>
      <c r="AR238" s="7">
        <f t="shared" si="58"/>
        <v>2.0343399999999998</v>
      </c>
    </row>
    <row r="239" spans="4:44" x14ac:dyDescent="0.35">
      <c r="D239" t="s">
        <v>1185</v>
      </c>
      <c r="E239">
        <v>346.30200000000002</v>
      </c>
      <c r="F239">
        <v>-19.9847</v>
      </c>
      <c r="G239">
        <v>-6920.56</v>
      </c>
      <c r="H239">
        <f t="shared" si="54"/>
        <v>19.9847</v>
      </c>
      <c r="I239" s="7">
        <f t="shared" si="59"/>
        <v>6.92056</v>
      </c>
      <c r="U239" t="s">
        <v>266</v>
      </c>
      <c r="V239">
        <v>346.14</v>
      </c>
      <c r="W239">
        <v>-19.9863</v>
      </c>
      <c r="X239">
        <v>-6917.45</v>
      </c>
      <c r="Y239">
        <f t="shared" si="55"/>
        <v>19.9863</v>
      </c>
      <c r="Z239" s="7">
        <f t="shared" si="56"/>
        <v>6.9174499999999997</v>
      </c>
      <c r="AM239" t="s">
        <v>1883</v>
      </c>
      <c r="AN239">
        <v>346.13099999999997</v>
      </c>
      <c r="AO239">
        <v>-5.8784000000000001</v>
      </c>
      <c r="AP239">
        <v>-2034.34</v>
      </c>
      <c r="AQ239">
        <f t="shared" si="57"/>
        <v>5.8784000000000001</v>
      </c>
      <c r="AR239" s="7">
        <f t="shared" si="58"/>
        <v>2.0343399999999998</v>
      </c>
    </row>
    <row r="240" spans="4:44" x14ac:dyDescent="0.35">
      <c r="D240" t="s">
        <v>1186</v>
      </c>
      <c r="E240">
        <v>346.30599999999998</v>
      </c>
      <c r="F240">
        <v>-19.985099999999999</v>
      </c>
      <c r="G240">
        <v>-6920.83</v>
      </c>
      <c r="H240">
        <f t="shared" si="54"/>
        <v>19.985099999999999</v>
      </c>
      <c r="I240" s="7">
        <f t="shared" si="59"/>
        <v>6.9208299999999996</v>
      </c>
      <c r="U240" t="s">
        <v>267</v>
      </c>
      <c r="V240">
        <v>346.14299999999997</v>
      </c>
      <c r="W240">
        <v>-19.9879</v>
      </c>
      <c r="X240">
        <v>-6918.09</v>
      </c>
      <c r="Y240">
        <f t="shared" si="55"/>
        <v>19.9879</v>
      </c>
      <c r="Z240" s="7">
        <f t="shared" si="56"/>
        <v>6.9180900000000003</v>
      </c>
      <c r="AM240" t="s">
        <v>1884</v>
      </c>
      <c r="AN240">
        <v>346.13200000000001</v>
      </c>
      <c r="AO240">
        <v>-5.8780599999999996</v>
      </c>
      <c r="AP240">
        <v>-2034.26</v>
      </c>
      <c r="AQ240">
        <f t="shared" si="57"/>
        <v>5.8780599999999996</v>
      </c>
      <c r="AR240" s="7">
        <f t="shared" si="58"/>
        <v>2.0342600000000002</v>
      </c>
    </row>
    <row r="241" spans="4:44" x14ac:dyDescent="0.35">
      <c r="D241" t="s">
        <v>1187</v>
      </c>
      <c r="E241">
        <v>346.30599999999998</v>
      </c>
      <c r="F241">
        <v>-19.985099999999999</v>
      </c>
      <c r="G241">
        <v>-6920.83</v>
      </c>
      <c r="H241">
        <f t="shared" si="54"/>
        <v>19.985099999999999</v>
      </c>
      <c r="I241" s="7">
        <f t="shared" si="59"/>
        <v>6.9208299999999996</v>
      </c>
      <c r="U241" t="s">
        <v>268</v>
      </c>
      <c r="V241">
        <v>346.14299999999997</v>
      </c>
      <c r="W241">
        <v>-19.9879</v>
      </c>
      <c r="X241">
        <v>-6918.09</v>
      </c>
      <c r="Y241">
        <f t="shared" si="55"/>
        <v>19.9879</v>
      </c>
      <c r="Z241" s="7">
        <f t="shared" si="56"/>
        <v>6.9180900000000003</v>
      </c>
      <c r="AM241" t="s">
        <v>1885</v>
      </c>
      <c r="AN241">
        <v>346.13200000000001</v>
      </c>
      <c r="AO241">
        <v>-5.8780599999999996</v>
      </c>
      <c r="AP241">
        <v>-2034.26</v>
      </c>
      <c r="AQ241">
        <f t="shared" si="57"/>
        <v>5.8780599999999996</v>
      </c>
      <c r="AR241" s="7">
        <f t="shared" si="58"/>
        <v>2.0342600000000002</v>
      </c>
    </row>
    <row r="242" spans="4:44" x14ac:dyDescent="0.35">
      <c r="D242" t="s">
        <v>1188</v>
      </c>
      <c r="E242">
        <v>346.30799999999999</v>
      </c>
      <c r="F242">
        <v>-19.984000000000002</v>
      </c>
      <c r="G242">
        <v>-6920.59</v>
      </c>
      <c r="H242">
        <f t="shared" si="54"/>
        <v>19.984000000000002</v>
      </c>
      <c r="I242" s="7">
        <f t="shared" si="59"/>
        <v>6.9205899999999998</v>
      </c>
      <c r="U242" t="s">
        <v>269</v>
      </c>
      <c r="V242">
        <v>346.14600000000002</v>
      </c>
      <c r="W242">
        <v>-19.790500000000002</v>
      </c>
      <c r="X242">
        <v>-6849.83</v>
      </c>
      <c r="Y242">
        <f t="shared" si="55"/>
        <v>19.790500000000002</v>
      </c>
      <c r="Z242" s="7">
        <f t="shared" si="56"/>
        <v>6.8498299999999999</v>
      </c>
      <c r="AM242" t="s">
        <v>1886</v>
      </c>
      <c r="AN242">
        <v>346.13299999999998</v>
      </c>
      <c r="AO242">
        <v>-5.8796099999999996</v>
      </c>
      <c r="AP242">
        <v>-2034.85</v>
      </c>
      <c r="AQ242">
        <f t="shared" si="57"/>
        <v>5.8796099999999996</v>
      </c>
      <c r="AR242" s="7">
        <f t="shared" si="58"/>
        <v>2.03485</v>
      </c>
    </row>
    <row r="243" spans="4:44" x14ac:dyDescent="0.35">
      <c r="D243" t="s">
        <v>1189</v>
      </c>
      <c r="E243">
        <v>346.30799999999999</v>
      </c>
      <c r="F243">
        <v>-19.984000000000002</v>
      </c>
      <c r="G243">
        <v>-6920.59</v>
      </c>
      <c r="H243">
        <f t="shared" si="54"/>
        <v>19.984000000000002</v>
      </c>
      <c r="I243" s="7">
        <f t="shared" si="59"/>
        <v>6.9205899999999998</v>
      </c>
      <c r="U243" t="s">
        <v>270</v>
      </c>
      <c r="V243">
        <v>346.14600000000002</v>
      </c>
      <c r="W243">
        <v>-19.790500000000002</v>
      </c>
      <c r="X243">
        <v>-6849.83</v>
      </c>
      <c r="Y243">
        <f t="shared" si="55"/>
        <v>19.790500000000002</v>
      </c>
      <c r="Z243" s="7">
        <f t="shared" si="56"/>
        <v>6.8498299999999999</v>
      </c>
      <c r="AM243" t="s">
        <v>1887</v>
      </c>
      <c r="AN243">
        <v>346.13299999999998</v>
      </c>
      <c r="AO243">
        <v>-5.8796099999999996</v>
      </c>
      <c r="AP243">
        <v>-2034.85</v>
      </c>
      <c r="AQ243">
        <f t="shared" si="57"/>
        <v>5.8796099999999996</v>
      </c>
      <c r="AR243" s="7">
        <f t="shared" si="58"/>
        <v>2.03485</v>
      </c>
    </row>
    <row r="244" spans="4:44" x14ac:dyDescent="0.35">
      <c r="D244" t="s">
        <v>1190</v>
      </c>
      <c r="E244">
        <v>346.31200000000001</v>
      </c>
      <c r="F244">
        <v>-19.9848</v>
      </c>
      <c r="G244">
        <v>-6920.86</v>
      </c>
      <c r="H244">
        <f t="shared" si="54"/>
        <v>19.9848</v>
      </c>
      <c r="I244" s="7">
        <f t="shared" si="59"/>
        <v>6.9208599999999993</v>
      </c>
      <c r="U244" t="s">
        <v>271</v>
      </c>
      <c r="V244">
        <v>346.15100000000001</v>
      </c>
      <c r="W244">
        <v>-19.789100000000001</v>
      </c>
      <c r="X244">
        <v>-6849.55</v>
      </c>
      <c r="Y244">
        <f t="shared" si="55"/>
        <v>19.789100000000001</v>
      </c>
      <c r="Z244" s="7">
        <f t="shared" si="56"/>
        <v>6.8495499999999998</v>
      </c>
      <c r="AM244" t="s">
        <v>1888</v>
      </c>
      <c r="AN244">
        <v>346.13299999999998</v>
      </c>
      <c r="AO244">
        <v>-5.87791</v>
      </c>
      <c r="AP244">
        <v>-2034.26</v>
      </c>
      <c r="AQ244">
        <f t="shared" si="57"/>
        <v>5.87791</v>
      </c>
      <c r="AR244" s="7">
        <f t="shared" si="58"/>
        <v>2.0342600000000002</v>
      </c>
    </row>
    <row r="245" spans="4:44" x14ac:dyDescent="0.35">
      <c r="D245" t="s">
        <v>1191</v>
      </c>
      <c r="E245">
        <v>346.31200000000001</v>
      </c>
      <c r="F245">
        <v>-19.9848</v>
      </c>
      <c r="G245">
        <v>-6920.86</v>
      </c>
      <c r="H245">
        <f t="shared" si="54"/>
        <v>19.9848</v>
      </c>
      <c r="I245" s="7">
        <f t="shared" si="59"/>
        <v>6.9208599999999993</v>
      </c>
      <c r="U245" t="s">
        <v>272</v>
      </c>
      <c r="V245">
        <v>346.15100000000001</v>
      </c>
      <c r="W245">
        <v>-19.789100000000001</v>
      </c>
      <c r="X245">
        <v>-6849.55</v>
      </c>
      <c r="Y245">
        <f t="shared" si="55"/>
        <v>19.789100000000001</v>
      </c>
      <c r="Z245" s="7">
        <f t="shared" si="56"/>
        <v>6.8495499999999998</v>
      </c>
      <c r="AM245" t="s">
        <v>1889</v>
      </c>
      <c r="AN245">
        <v>346.13299999999998</v>
      </c>
      <c r="AO245">
        <v>-5.87791</v>
      </c>
      <c r="AP245">
        <v>-2034.26</v>
      </c>
      <c r="AQ245">
        <f t="shared" si="57"/>
        <v>5.87791</v>
      </c>
      <c r="AR245" s="7">
        <f t="shared" si="58"/>
        <v>2.0342600000000002</v>
      </c>
    </row>
    <row r="246" spans="4:44" x14ac:dyDescent="0.35">
      <c r="D246" t="s">
        <v>1192</v>
      </c>
      <c r="E246">
        <v>346.315</v>
      </c>
      <c r="F246">
        <v>-19.986000000000001</v>
      </c>
      <c r="G246">
        <v>-6921.37</v>
      </c>
      <c r="H246">
        <f t="shared" si="54"/>
        <v>19.986000000000001</v>
      </c>
      <c r="I246" s="7">
        <f t="shared" si="59"/>
        <v>6.9213699999999996</v>
      </c>
      <c r="U246" t="s">
        <v>273</v>
      </c>
      <c r="V246">
        <v>346.154</v>
      </c>
      <c r="W246">
        <v>-19.789300000000001</v>
      </c>
      <c r="X246">
        <v>-6849.76</v>
      </c>
      <c r="Y246">
        <f t="shared" si="55"/>
        <v>19.789300000000001</v>
      </c>
      <c r="Z246" s="7">
        <f t="shared" si="56"/>
        <v>6.8497599999999998</v>
      </c>
      <c r="AM246" t="s">
        <v>1890</v>
      </c>
      <c r="AN246">
        <v>346.13499999999999</v>
      </c>
      <c r="AO246">
        <v>-5.8797699999999997</v>
      </c>
      <c r="AP246">
        <v>-2035.03</v>
      </c>
      <c r="AQ246">
        <f t="shared" si="57"/>
        <v>5.8797699999999997</v>
      </c>
      <c r="AR246" s="7">
        <f t="shared" si="58"/>
        <v>2.0350299999999999</v>
      </c>
    </row>
    <row r="247" spans="4:44" x14ac:dyDescent="0.35">
      <c r="D247" t="s">
        <v>1193</v>
      </c>
      <c r="E247">
        <v>346.315</v>
      </c>
      <c r="F247">
        <v>-19.986000000000001</v>
      </c>
      <c r="G247">
        <v>-6921.37</v>
      </c>
      <c r="H247">
        <f t="shared" si="54"/>
        <v>19.986000000000001</v>
      </c>
      <c r="I247" s="7">
        <f t="shared" si="59"/>
        <v>6.9213699999999996</v>
      </c>
      <c r="U247" t="s">
        <v>274</v>
      </c>
      <c r="V247">
        <v>346.154</v>
      </c>
      <c r="W247">
        <v>-19.789300000000001</v>
      </c>
      <c r="X247">
        <v>-6849.76</v>
      </c>
      <c r="Y247">
        <f t="shared" si="55"/>
        <v>19.789300000000001</v>
      </c>
      <c r="Z247" s="7">
        <f t="shared" si="56"/>
        <v>6.8497599999999998</v>
      </c>
      <c r="AM247" t="s">
        <v>1891</v>
      </c>
      <c r="AN247">
        <v>346.13499999999999</v>
      </c>
      <c r="AO247">
        <v>-5.8797699999999997</v>
      </c>
      <c r="AP247">
        <v>-2035.03</v>
      </c>
      <c r="AQ247">
        <f t="shared" si="57"/>
        <v>5.8797699999999997</v>
      </c>
      <c r="AR247" s="7">
        <f t="shared" si="58"/>
        <v>2.0350299999999999</v>
      </c>
    </row>
    <row r="248" spans="4:44" x14ac:dyDescent="0.35">
      <c r="D248" t="s">
        <v>1194</v>
      </c>
      <c r="E248">
        <v>346.31900000000002</v>
      </c>
      <c r="F248">
        <v>-19.9893</v>
      </c>
      <c r="G248">
        <v>-6922.7</v>
      </c>
      <c r="H248">
        <f t="shared" si="54"/>
        <v>19.9893</v>
      </c>
      <c r="I248" s="7">
        <f t="shared" si="59"/>
        <v>6.9226999999999999</v>
      </c>
      <c r="U248" t="s">
        <v>275</v>
      </c>
      <c r="V248">
        <v>346.15699999999998</v>
      </c>
      <c r="W248">
        <v>-19.7898</v>
      </c>
      <c r="X248">
        <v>-6852.91</v>
      </c>
      <c r="Y248">
        <f t="shared" si="55"/>
        <v>19.7898</v>
      </c>
      <c r="Z248" s="7">
        <f t="shared" si="56"/>
        <v>6.8529099999999996</v>
      </c>
      <c r="AM248" t="s">
        <v>1892</v>
      </c>
      <c r="AN248">
        <v>346.13600000000002</v>
      </c>
      <c r="AO248">
        <v>-5.8785499999999997</v>
      </c>
      <c r="AP248">
        <v>-2034.49</v>
      </c>
      <c r="AQ248">
        <f t="shared" si="57"/>
        <v>5.8785499999999997</v>
      </c>
      <c r="AR248" s="7">
        <f t="shared" si="58"/>
        <v>2.0344899999999999</v>
      </c>
    </row>
    <row r="249" spans="4:44" x14ac:dyDescent="0.35">
      <c r="D249" t="s">
        <v>1195</v>
      </c>
      <c r="E249">
        <v>346.31900000000002</v>
      </c>
      <c r="F249">
        <v>-19.9893</v>
      </c>
      <c r="G249">
        <v>-6922.7</v>
      </c>
      <c r="H249">
        <f t="shared" si="54"/>
        <v>19.9893</v>
      </c>
      <c r="I249" s="7">
        <f t="shared" si="59"/>
        <v>6.9226999999999999</v>
      </c>
      <c r="U249" t="s">
        <v>276</v>
      </c>
      <c r="V249">
        <v>346.15699999999998</v>
      </c>
      <c r="W249">
        <v>-19.7898</v>
      </c>
      <c r="X249">
        <v>-6852.91</v>
      </c>
      <c r="Y249">
        <f t="shared" si="55"/>
        <v>19.7898</v>
      </c>
      <c r="Z249" s="7">
        <f t="shared" si="56"/>
        <v>6.8529099999999996</v>
      </c>
      <c r="AM249" t="s">
        <v>1893</v>
      </c>
      <c r="AN249">
        <v>346.13600000000002</v>
      </c>
      <c r="AO249">
        <v>-5.8785499999999997</v>
      </c>
      <c r="AP249">
        <v>-2034.49</v>
      </c>
      <c r="AQ249">
        <f t="shared" si="57"/>
        <v>5.8785499999999997</v>
      </c>
      <c r="AR249" s="7">
        <f t="shared" si="58"/>
        <v>2.0344899999999999</v>
      </c>
    </row>
    <row r="250" spans="4:44" x14ac:dyDescent="0.35">
      <c r="D250" t="s">
        <v>1196</v>
      </c>
      <c r="E250">
        <v>346.32100000000003</v>
      </c>
      <c r="F250">
        <v>-19.985199999999999</v>
      </c>
      <c r="G250">
        <v>-6921.2</v>
      </c>
      <c r="H250">
        <f t="shared" si="54"/>
        <v>19.985199999999999</v>
      </c>
      <c r="I250" s="7">
        <f t="shared" si="59"/>
        <v>6.9211999999999998</v>
      </c>
      <c r="U250" t="s">
        <v>277</v>
      </c>
      <c r="V250">
        <v>346.161</v>
      </c>
      <c r="W250">
        <v>-19.986499999999999</v>
      </c>
      <c r="X250">
        <v>-6918.01</v>
      </c>
      <c r="Y250">
        <f t="shared" si="55"/>
        <v>19.986499999999999</v>
      </c>
      <c r="Z250" s="7">
        <f t="shared" si="56"/>
        <v>6.9180100000000007</v>
      </c>
      <c r="AM250" t="s">
        <v>1894</v>
      </c>
      <c r="AN250">
        <v>346.13799999999998</v>
      </c>
      <c r="AO250">
        <v>-5.87791</v>
      </c>
      <c r="AP250">
        <v>-2034.21</v>
      </c>
      <c r="AQ250">
        <f t="shared" si="57"/>
        <v>5.87791</v>
      </c>
      <c r="AR250" s="7">
        <f t="shared" si="58"/>
        <v>2.0342099999999999</v>
      </c>
    </row>
    <row r="251" spans="4:44" x14ac:dyDescent="0.35">
      <c r="D251" t="s">
        <v>1197</v>
      </c>
      <c r="E251">
        <v>346.32100000000003</v>
      </c>
      <c r="F251">
        <v>-19.985199999999999</v>
      </c>
      <c r="G251">
        <v>-6921.2</v>
      </c>
      <c r="H251">
        <f t="shared" si="54"/>
        <v>19.985199999999999</v>
      </c>
      <c r="I251" s="7">
        <f t="shared" si="59"/>
        <v>6.9211999999999998</v>
      </c>
      <c r="U251" t="s">
        <v>278</v>
      </c>
      <c r="V251">
        <v>346.161</v>
      </c>
      <c r="W251">
        <v>-19.986499999999999</v>
      </c>
      <c r="X251">
        <v>-6918.01</v>
      </c>
      <c r="Y251">
        <f t="shared" si="55"/>
        <v>19.986499999999999</v>
      </c>
      <c r="Z251" s="7">
        <f t="shared" si="56"/>
        <v>6.9180100000000007</v>
      </c>
      <c r="AM251" t="s">
        <v>1895</v>
      </c>
      <c r="AN251">
        <v>346.13799999999998</v>
      </c>
      <c r="AO251">
        <v>-5.87791</v>
      </c>
      <c r="AP251">
        <v>-2034.21</v>
      </c>
      <c r="AQ251">
        <f t="shared" si="57"/>
        <v>5.87791</v>
      </c>
      <c r="AR251" s="7">
        <f t="shared" si="58"/>
        <v>2.0342099999999999</v>
      </c>
    </row>
    <row r="252" spans="4:44" x14ac:dyDescent="0.35">
      <c r="D252" t="s">
        <v>1198</v>
      </c>
      <c r="E252">
        <v>346.32400000000001</v>
      </c>
      <c r="F252">
        <v>-19.9861</v>
      </c>
      <c r="G252">
        <v>-6921.59</v>
      </c>
      <c r="H252">
        <f t="shared" si="54"/>
        <v>19.9861</v>
      </c>
      <c r="I252" s="7">
        <f t="shared" si="59"/>
        <v>6.9215900000000001</v>
      </c>
      <c r="U252" t="s">
        <v>279</v>
      </c>
      <c r="V252">
        <v>346.16500000000002</v>
      </c>
      <c r="W252">
        <v>-19.986599999999999</v>
      </c>
      <c r="X252">
        <v>-6918.31</v>
      </c>
      <c r="Y252">
        <f t="shared" si="55"/>
        <v>19.986599999999999</v>
      </c>
      <c r="Z252" s="7">
        <f t="shared" si="56"/>
        <v>6.91831</v>
      </c>
      <c r="AM252" t="s">
        <v>1896</v>
      </c>
      <c r="AN252">
        <v>346.14</v>
      </c>
      <c r="AO252">
        <v>-5.8770800000000003</v>
      </c>
      <c r="AP252">
        <v>-2033.99</v>
      </c>
      <c r="AQ252">
        <f t="shared" si="57"/>
        <v>5.8770800000000003</v>
      </c>
      <c r="AR252" s="7">
        <f t="shared" si="58"/>
        <v>2.0339900000000002</v>
      </c>
    </row>
    <row r="253" spans="4:44" x14ac:dyDescent="0.35">
      <c r="D253" t="s">
        <v>1199</v>
      </c>
      <c r="E253">
        <v>346.32400000000001</v>
      </c>
      <c r="F253">
        <v>-19.9861</v>
      </c>
      <c r="G253">
        <v>-6921.59</v>
      </c>
      <c r="H253">
        <f t="shared" si="54"/>
        <v>19.9861</v>
      </c>
      <c r="I253" s="7">
        <f t="shared" si="59"/>
        <v>6.9215900000000001</v>
      </c>
      <c r="U253" t="s">
        <v>280</v>
      </c>
      <c r="V253">
        <v>346.16500000000002</v>
      </c>
      <c r="W253">
        <v>-19.986599999999999</v>
      </c>
      <c r="X253">
        <v>-6918.31</v>
      </c>
      <c r="Y253">
        <f t="shared" si="55"/>
        <v>19.986599999999999</v>
      </c>
      <c r="Z253" s="7">
        <f t="shared" si="56"/>
        <v>6.91831</v>
      </c>
      <c r="AM253" t="s">
        <v>1897</v>
      </c>
      <c r="AN253">
        <v>346.14</v>
      </c>
      <c r="AO253">
        <v>-5.8770800000000003</v>
      </c>
      <c r="AP253">
        <v>-2033.99</v>
      </c>
      <c r="AQ253">
        <f t="shared" si="57"/>
        <v>5.8770800000000003</v>
      </c>
      <c r="AR253" s="7">
        <f t="shared" si="58"/>
        <v>2.0339900000000002</v>
      </c>
    </row>
    <row r="254" spans="4:44" x14ac:dyDescent="0.35">
      <c r="D254" t="s">
        <v>1200</v>
      </c>
      <c r="E254">
        <v>346.32799999999997</v>
      </c>
      <c r="F254">
        <v>-19.9846</v>
      </c>
      <c r="G254">
        <v>-6921.2</v>
      </c>
      <c r="H254">
        <f t="shared" si="54"/>
        <v>19.9846</v>
      </c>
      <c r="I254" s="7">
        <f t="shared" si="59"/>
        <v>6.9211999999999998</v>
      </c>
      <c r="U254" t="s">
        <v>281</v>
      </c>
      <c r="V254">
        <v>346.16800000000001</v>
      </c>
      <c r="W254">
        <v>-19.987400000000001</v>
      </c>
      <c r="X254">
        <v>-6918.49</v>
      </c>
      <c r="Y254">
        <f t="shared" si="55"/>
        <v>19.987400000000001</v>
      </c>
      <c r="Z254" s="7">
        <f t="shared" si="56"/>
        <v>6.9184899999999994</v>
      </c>
      <c r="AM254" t="s">
        <v>1898</v>
      </c>
      <c r="AN254">
        <v>346.14100000000002</v>
      </c>
      <c r="AO254">
        <v>-5.8777499999999998</v>
      </c>
      <c r="AP254">
        <v>-2034.32</v>
      </c>
      <c r="AQ254">
        <f t="shared" si="57"/>
        <v>5.8777499999999998</v>
      </c>
      <c r="AR254" s="7">
        <f t="shared" si="58"/>
        <v>2.0343200000000001</v>
      </c>
    </row>
    <row r="255" spans="4:44" x14ac:dyDescent="0.35">
      <c r="D255" t="s">
        <v>1201</v>
      </c>
      <c r="E255">
        <v>346.32799999999997</v>
      </c>
      <c r="F255">
        <v>-19.9846</v>
      </c>
      <c r="G255">
        <v>-6921.2</v>
      </c>
      <c r="H255">
        <f t="shared" si="54"/>
        <v>19.9846</v>
      </c>
      <c r="I255" s="7">
        <f t="shared" si="59"/>
        <v>6.9211999999999998</v>
      </c>
      <c r="U255" t="s">
        <v>282</v>
      </c>
      <c r="V255">
        <v>346.16800000000001</v>
      </c>
      <c r="W255">
        <v>-19.987400000000001</v>
      </c>
      <c r="X255">
        <v>-6918.49</v>
      </c>
      <c r="Y255">
        <f t="shared" si="55"/>
        <v>19.987400000000001</v>
      </c>
      <c r="Z255" s="7">
        <f t="shared" si="56"/>
        <v>6.9184899999999994</v>
      </c>
      <c r="AM255" t="s">
        <v>1899</v>
      </c>
      <c r="AN255">
        <v>346.14100000000002</v>
      </c>
      <c r="AO255">
        <v>-5.8777499999999998</v>
      </c>
      <c r="AP255">
        <v>-2034.32</v>
      </c>
      <c r="AQ255">
        <f t="shared" si="57"/>
        <v>5.8777499999999998</v>
      </c>
      <c r="AR255" s="7">
        <f t="shared" si="58"/>
        <v>2.0343200000000001</v>
      </c>
    </row>
    <row r="256" spans="4:44" x14ac:dyDescent="0.35">
      <c r="D256" t="s">
        <v>1202</v>
      </c>
      <c r="E256">
        <v>346.33100000000002</v>
      </c>
      <c r="F256">
        <v>-19.984500000000001</v>
      </c>
      <c r="G256">
        <v>-6921.24</v>
      </c>
      <c r="H256">
        <f t="shared" si="54"/>
        <v>19.984500000000001</v>
      </c>
      <c r="I256" s="7">
        <f t="shared" si="59"/>
        <v>6.9212400000000001</v>
      </c>
      <c r="U256" t="s">
        <v>283</v>
      </c>
      <c r="V256">
        <v>346.17</v>
      </c>
      <c r="W256">
        <v>-19.9863</v>
      </c>
      <c r="X256">
        <v>-6918.25</v>
      </c>
      <c r="Y256">
        <f t="shared" si="55"/>
        <v>19.9863</v>
      </c>
      <c r="Z256" s="7">
        <f t="shared" si="56"/>
        <v>6.9182499999999996</v>
      </c>
      <c r="AM256" t="s">
        <v>1900</v>
      </c>
      <c r="AN256">
        <v>346.142</v>
      </c>
      <c r="AO256">
        <v>-5.8774699999999998</v>
      </c>
      <c r="AP256">
        <v>-2034.02</v>
      </c>
      <c r="AQ256">
        <f t="shared" si="57"/>
        <v>5.8774699999999998</v>
      </c>
      <c r="AR256" s="7">
        <f t="shared" si="58"/>
        <v>2.0340199999999999</v>
      </c>
    </row>
    <row r="257" spans="4:44" x14ac:dyDescent="0.35">
      <c r="D257" t="s">
        <v>1203</v>
      </c>
      <c r="E257">
        <v>346.33100000000002</v>
      </c>
      <c r="F257">
        <v>-19.984500000000001</v>
      </c>
      <c r="G257">
        <v>-6921.24</v>
      </c>
      <c r="H257">
        <f t="shared" si="54"/>
        <v>19.984500000000001</v>
      </c>
      <c r="I257" s="7">
        <f t="shared" si="59"/>
        <v>6.9212400000000001</v>
      </c>
      <c r="U257" t="s">
        <v>284</v>
      </c>
      <c r="V257">
        <v>346.17</v>
      </c>
      <c r="W257">
        <v>-19.9863</v>
      </c>
      <c r="X257">
        <v>-6918.25</v>
      </c>
      <c r="Y257">
        <f t="shared" si="55"/>
        <v>19.9863</v>
      </c>
      <c r="Z257" s="7">
        <f t="shared" si="56"/>
        <v>6.9182499999999996</v>
      </c>
      <c r="AM257" t="s">
        <v>1901</v>
      </c>
      <c r="AN257">
        <v>346.142</v>
      </c>
      <c r="AO257">
        <v>-5.8774699999999998</v>
      </c>
      <c r="AP257">
        <v>-2034.02</v>
      </c>
      <c r="AQ257">
        <f t="shared" si="57"/>
        <v>5.8774699999999998</v>
      </c>
      <c r="AR257" s="7">
        <f t="shared" si="58"/>
        <v>2.0340199999999999</v>
      </c>
    </row>
    <row r="258" spans="4:44" x14ac:dyDescent="0.35">
      <c r="D258" t="s">
        <v>1204</v>
      </c>
      <c r="E258">
        <v>346.33499999999998</v>
      </c>
      <c r="F258">
        <v>-19.984999999999999</v>
      </c>
      <c r="G258">
        <v>-6921.43</v>
      </c>
      <c r="H258">
        <f t="shared" si="54"/>
        <v>19.984999999999999</v>
      </c>
      <c r="I258" s="7">
        <f t="shared" si="59"/>
        <v>6.92143</v>
      </c>
      <c r="U258" t="s">
        <v>285</v>
      </c>
      <c r="V258">
        <v>346.17500000000001</v>
      </c>
      <c r="W258">
        <v>-19.988499999999998</v>
      </c>
      <c r="X258">
        <v>-6919.29</v>
      </c>
      <c r="Y258">
        <f t="shared" si="55"/>
        <v>19.988499999999998</v>
      </c>
      <c r="Z258" s="7">
        <f t="shared" si="56"/>
        <v>6.9192900000000002</v>
      </c>
      <c r="AM258" t="s">
        <v>1902</v>
      </c>
      <c r="AN258">
        <v>346.14400000000001</v>
      </c>
      <c r="AO258">
        <v>-5.8774600000000001</v>
      </c>
      <c r="AP258">
        <v>-2034.23</v>
      </c>
      <c r="AQ258">
        <f t="shared" si="57"/>
        <v>5.8774600000000001</v>
      </c>
      <c r="AR258" s="7">
        <f t="shared" si="58"/>
        <v>2.03423</v>
      </c>
    </row>
    <row r="259" spans="4:44" x14ac:dyDescent="0.35">
      <c r="D259" t="s">
        <v>1205</v>
      </c>
      <c r="E259">
        <v>346.33499999999998</v>
      </c>
      <c r="F259">
        <v>-19.984999999999999</v>
      </c>
      <c r="G259">
        <v>-6921.43</v>
      </c>
      <c r="H259">
        <f t="shared" ref="H259:H322" si="60">ABS(F259)</f>
        <v>19.984999999999999</v>
      </c>
      <c r="I259" s="7">
        <f t="shared" si="59"/>
        <v>6.92143</v>
      </c>
      <c r="U259" t="s">
        <v>286</v>
      </c>
      <c r="V259">
        <v>346.17500000000001</v>
      </c>
      <c r="W259">
        <v>-19.988499999999998</v>
      </c>
      <c r="X259">
        <v>-6919.29</v>
      </c>
      <c r="Y259">
        <f t="shared" ref="Y259:Y322" si="61">ABS(W259)</f>
        <v>19.988499999999998</v>
      </c>
      <c r="Z259" s="7">
        <f t="shared" ref="Z259:Z322" si="62">ABS(X259/1000)</f>
        <v>6.9192900000000002</v>
      </c>
      <c r="AM259" t="s">
        <v>1903</v>
      </c>
      <c r="AN259">
        <v>346.14400000000001</v>
      </c>
      <c r="AO259">
        <v>-5.8774600000000001</v>
      </c>
      <c r="AP259">
        <v>-2034.23</v>
      </c>
      <c r="AQ259">
        <f t="shared" ref="AQ259:AQ322" si="63">ABS(AO259)</f>
        <v>5.8774600000000001</v>
      </c>
      <c r="AR259" s="7">
        <f t="shared" ref="AR259:AR322" si="64">ABS(AP259/1000)</f>
        <v>2.03423</v>
      </c>
    </row>
    <row r="260" spans="4:44" x14ac:dyDescent="0.35">
      <c r="D260" t="s">
        <v>1206</v>
      </c>
      <c r="E260">
        <v>346.33699999999999</v>
      </c>
      <c r="F260">
        <v>-19.985399999999998</v>
      </c>
      <c r="G260">
        <v>-6921.57</v>
      </c>
      <c r="H260">
        <f t="shared" si="60"/>
        <v>19.985399999999998</v>
      </c>
      <c r="I260" s="7">
        <f t="shared" ref="I260:I323" si="65">ABS(G260/1000)</f>
        <v>6.92157</v>
      </c>
      <c r="U260" t="s">
        <v>287</v>
      </c>
      <c r="V260">
        <v>346.178</v>
      </c>
      <c r="W260">
        <v>-19.986699999999999</v>
      </c>
      <c r="X260">
        <v>-6918.63</v>
      </c>
      <c r="Y260">
        <f t="shared" si="61"/>
        <v>19.986699999999999</v>
      </c>
      <c r="Z260" s="7">
        <f t="shared" si="62"/>
        <v>6.9186300000000003</v>
      </c>
      <c r="AM260" t="s">
        <v>1904</v>
      </c>
      <c r="AN260">
        <v>346.14400000000001</v>
      </c>
      <c r="AO260">
        <v>-5.8777400000000002</v>
      </c>
      <c r="AP260">
        <v>-2034.18</v>
      </c>
      <c r="AQ260">
        <f t="shared" si="63"/>
        <v>5.8777400000000002</v>
      </c>
      <c r="AR260" s="7">
        <f t="shared" si="64"/>
        <v>2.0341800000000001</v>
      </c>
    </row>
    <row r="261" spans="4:44" x14ac:dyDescent="0.35">
      <c r="D261" t="s">
        <v>1207</v>
      </c>
      <c r="E261">
        <v>346.33699999999999</v>
      </c>
      <c r="F261">
        <v>-19.985399999999998</v>
      </c>
      <c r="G261">
        <v>-6921.57</v>
      </c>
      <c r="H261">
        <f t="shared" si="60"/>
        <v>19.985399999999998</v>
      </c>
      <c r="I261" s="7">
        <f t="shared" si="65"/>
        <v>6.92157</v>
      </c>
      <c r="U261" t="s">
        <v>288</v>
      </c>
      <c r="V261">
        <v>346.178</v>
      </c>
      <c r="W261">
        <v>-19.986699999999999</v>
      </c>
      <c r="X261">
        <v>-6918.63</v>
      </c>
      <c r="Y261">
        <f t="shared" si="61"/>
        <v>19.986699999999999</v>
      </c>
      <c r="Z261" s="7">
        <f t="shared" si="62"/>
        <v>6.9186300000000003</v>
      </c>
      <c r="AM261" t="s">
        <v>1905</v>
      </c>
      <c r="AN261">
        <v>346.14400000000001</v>
      </c>
      <c r="AO261">
        <v>-5.8777400000000002</v>
      </c>
      <c r="AP261">
        <v>-2034.18</v>
      </c>
      <c r="AQ261">
        <f t="shared" si="63"/>
        <v>5.8777400000000002</v>
      </c>
      <c r="AR261" s="7">
        <f t="shared" si="64"/>
        <v>2.0341800000000001</v>
      </c>
    </row>
    <row r="262" spans="4:44" x14ac:dyDescent="0.35">
      <c r="D262" t="s">
        <v>1208</v>
      </c>
      <c r="E262">
        <v>346.34</v>
      </c>
      <c r="F262">
        <v>-19.984500000000001</v>
      </c>
      <c r="G262">
        <v>-6921.45</v>
      </c>
      <c r="H262">
        <f t="shared" si="60"/>
        <v>19.984500000000001</v>
      </c>
      <c r="I262" s="7">
        <f t="shared" si="65"/>
        <v>6.9214500000000001</v>
      </c>
      <c r="U262" t="s">
        <v>289</v>
      </c>
      <c r="V262">
        <v>346.18099999999998</v>
      </c>
      <c r="W262">
        <v>-19.988099999999999</v>
      </c>
      <c r="X262">
        <v>-6919.12</v>
      </c>
      <c r="Y262">
        <f t="shared" si="61"/>
        <v>19.988099999999999</v>
      </c>
      <c r="Z262" s="7">
        <f t="shared" si="62"/>
        <v>6.9191199999999995</v>
      </c>
      <c r="AM262" t="s">
        <v>1906</v>
      </c>
      <c r="AN262">
        <v>346.14400000000001</v>
      </c>
      <c r="AO262">
        <v>-16.857199999999999</v>
      </c>
      <c r="AP262">
        <v>-6182.05</v>
      </c>
      <c r="AQ262">
        <f t="shared" si="63"/>
        <v>16.857199999999999</v>
      </c>
      <c r="AR262" s="7">
        <f t="shared" si="64"/>
        <v>6.1820500000000003</v>
      </c>
    </row>
    <row r="263" spans="4:44" x14ac:dyDescent="0.35">
      <c r="D263" t="s">
        <v>1209</v>
      </c>
      <c r="E263">
        <v>346.34</v>
      </c>
      <c r="F263">
        <v>-19.984500000000001</v>
      </c>
      <c r="G263">
        <v>-6921.45</v>
      </c>
      <c r="H263">
        <f t="shared" si="60"/>
        <v>19.984500000000001</v>
      </c>
      <c r="I263" s="7">
        <f t="shared" si="65"/>
        <v>6.9214500000000001</v>
      </c>
      <c r="U263" t="s">
        <v>290</v>
      </c>
      <c r="V263">
        <v>346.18099999999998</v>
      </c>
      <c r="W263">
        <v>-19.988099999999999</v>
      </c>
      <c r="X263">
        <v>-6919.12</v>
      </c>
      <c r="Y263">
        <f t="shared" si="61"/>
        <v>19.988099999999999</v>
      </c>
      <c r="Z263" s="7">
        <f t="shared" si="62"/>
        <v>6.9191199999999995</v>
      </c>
      <c r="AM263" t="s">
        <v>1907</v>
      </c>
      <c r="AN263">
        <v>346.14400000000001</v>
      </c>
      <c r="AO263">
        <v>-16.857199999999999</v>
      </c>
      <c r="AP263">
        <v>-6182.05</v>
      </c>
      <c r="AQ263">
        <f t="shared" si="63"/>
        <v>16.857199999999999</v>
      </c>
      <c r="AR263" s="7">
        <f t="shared" si="64"/>
        <v>6.1820500000000003</v>
      </c>
    </row>
    <row r="264" spans="4:44" x14ac:dyDescent="0.35">
      <c r="D264" t="s">
        <v>1210</v>
      </c>
      <c r="E264">
        <v>346.34399999999999</v>
      </c>
      <c r="F264">
        <v>-19.986899999999999</v>
      </c>
      <c r="G264">
        <v>-6922.39</v>
      </c>
      <c r="H264">
        <f t="shared" si="60"/>
        <v>19.986899999999999</v>
      </c>
      <c r="I264" s="7">
        <f t="shared" si="65"/>
        <v>6.92239</v>
      </c>
      <c r="U264" t="s">
        <v>291</v>
      </c>
      <c r="V264">
        <v>346.18400000000003</v>
      </c>
      <c r="W264">
        <v>-19.986799999999999</v>
      </c>
      <c r="X264">
        <v>-6918.74</v>
      </c>
      <c r="Y264">
        <f t="shared" si="61"/>
        <v>19.986799999999999</v>
      </c>
      <c r="Z264" s="7">
        <f t="shared" si="62"/>
        <v>6.9187399999999997</v>
      </c>
      <c r="AM264" t="s">
        <v>1908</v>
      </c>
      <c r="AN264">
        <v>346.142</v>
      </c>
      <c r="AO264">
        <v>-19.592300000000002</v>
      </c>
      <c r="AP264">
        <v>-6781.27</v>
      </c>
      <c r="AQ264">
        <f t="shared" si="63"/>
        <v>19.592300000000002</v>
      </c>
      <c r="AR264" s="7">
        <f t="shared" si="64"/>
        <v>6.7812700000000001</v>
      </c>
    </row>
    <row r="265" spans="4:44" x14ac:dyDescent="0.35">
      <c r="D265" t="s">
        <v>1211</v>
      </c>
      <c r="E265">
        <v>346.34399999999999</v>
      </c>
      <c r="F265">
        <v>-19.986899999999999</v>
      </c>
      <c r="G265">
        <v>-6922.39</v>
      </c>
      <c r="H265">
        <f t="shared" si="60"/>
        <v>19.986899999999999</v>
      </c>
      <c r="I265" s="7">
        <f t="shared" si="65"/>
        <v>6.92239</v>
      </c>
      <c r="U265" t="s">
        <v>292</v>
      </c>
      <c r="V265">
        <v>346.18400000000003</v>
      </c>
      <c r="W265">
        <v>-19.986799999999999</v>
      </c>
      <c r="X265">
        <v>-6918.74</v>
      </c>
      <c r="Y265">
        <f t="shared" si="61"/>
        <v>19.986799999999999</v>
      </c>
      <c r="Z265" s="7">
        <f t="shared" si="62"/>
        <v>6.9187399999999997</v>
      </c>
      <c r="AM265" t="s">
        <v>1909</v>
      </c>
      <c r="AN265">
        <v>346.142</v>
      </c>
      <c r="AO265">
        <v>-19.592300000000002</v>
      </c>
      <c r="AP265">
        <v>-6781.27</v>
      </c>
      <c r="AQ265">
        <f t="shared" si="63"/>
        <v>19.592300000000002</v>
      </c>
      <c r="AR265" s="7">
        <f t="shared" si="64"/>
        <v>6.7812700000000001</v>
      </c>
    </row>
    <row r="266" spans="4:44" x14ac:dyDescent="0.35">
      <c r="D266" t="s">
        <v>1212</v>
      </c>
      <c r="E266">
        <v>346.346</v>
      </c>
      <c r="F266">
        <v>-19.984100000000002</v>
      </c>
      <c r="G266">
        <v>-6921.5</v>
      </c>
      <c r="H266">
        <f t="shared" si="60"/>
        <v>19.984100000000002</v>
      </c>
      <c r="I266" s="7">
        <f t="shared" si="65"/>
        <v>6.9215</v>
      </c>
      <c r="U266" t="s">
        <v>293</v>
      </c>
      <c r="V266">
        <v>346.18799999999999</v>
      </c>
      <c r="W266">
        <v>-19.985499999999998</v>
      </c>
      <c r="X266">
        <v>-6918.47</v>
      </c>
      <c r="Y266">
        <f t="shared" si="61"/>
        <v>19.985499999999998</v>
      </c>
      <c r="Z266" s="7">
        <f t="shared" si="62"/>
        <v>6.9184700000000001</v>
      </c>
      <c r="AM266" t="s">
        <v>1910</v>
      </c>
      <c r="AN266">
        <v>346.14499999999998</v>
      </c>
      <c r="AO266">
        <v>-19.593900000000001</v>
      </c>
      <c r="AP266">
        <v>-6781.77</v>
      </c>
      <c r="AQ266">
        <f t="shared" si="63"/>
        <v>19.593900000000001</v>
      </c>
      <c r="AR266" s="7">
        <f t="shared" si="64"/>
        <v>6.7817700000000007</v>
      </c>
    </row>
    <row r="267" spans="4:44" x14ac:dyDescent="0.35">
      <c r="D267" t="s">
        <v>1213</v>
      </c>
      <c r="E267">
        <v>346.346</v>
      </c>
      <c r="F267">
        <v>-19.984100000000002</v>
      </c>
      <c r="G267">
        <v>-6921.5</v>
      </c>
      <c r="H267">
        <f t="shared" si="60"/>
        <v>19.984100000000002</v>
      </c>
      <c r="I267" s="7">
        <f t="shared" si="65"/>
        <v>6.9215</v>
      </c>
      <c r="U267" t="s">
        <v>294</v>
      </c>
      <c r="V267">
        <v>346.18799999999999</v>
      </c>
      <c r="W267">
        <v>-19.985499999999998</v>
      </c>
      <c r="X267">
        <v>-6918.47</v>
      </c>
      <c r="Y267">
        <f t="shared" si="61"/>
        <v>19.985499999999998</v>
      </c>
      <c r="Z267" s="7">
        <f t="shared" si="62"/>
        <v>6.9184700000000001</v>
      </c>
      <c r="AM267" t="s">
        <v>1911</v>
      </c>
      <c r="AN267">
        <v>346.14499999999998</v>
      </c>
      <c r="AO267">
        <v>-19.593900000000001</v>
      </c>
      <c r="AP267">
        <v>-6781.77</v>
      </c>
      <c r="AQ267">
        <f t="shared" si="63"/>
        <v>19.593900000000001</v>
      </c>
      <c r="AR267" s="7">
        <f t="shared" si="64"/>
        <v>6.7817700000000007</v>
      </c>
    </row>
    <row r="268" spans="4:44" x14ac:dyDescent="0.35">
      <c r="D268" t="s">
        <v>1214</v>
      </c>
      <c r="E268">
        <v>346.35</v>
      </c>
      <c r="F268">
        <v>-19.985099999999999</v>
      </c>
      <c r="G268">
        <v>-6921.88</v>
      </c>
      <c r="H268">
        <f t="shared" si="60"/>
        <v>19.985099999999999</v>
      </c>
      <c r="I268" s="7">
        <f t="shared" si="65"/>
        <v>6.9218799999999998</v>
      </c>
      <c r="U268" t="s">
        <v>295</v>
      </c>
      <c r="V268">
        <v>346.19099999999997</v>
      </c>
      <c r="W268">
        <v>-19.987200000000001</v>
      </c>
      <c r="X268">
        <v>-6919.1</v>
      </c>
      <c r="Y268">
        <f t="shared" si="61"/>
        <v>19.987200000000001</v>
      </c>
      <c r="Z268" s="7">
        <f t="shared" si="62"/>
        <v>6.9191000000000003</v>
      </c>
      <c r="AM268" t="s">
        <v>1912</v>
      </c>
      <c r="AN268">
        <v>346.149</v>
      </c>
      <c r="AO268">
        <v>-19.5962</v>
      </c>
      <c r="AP268">
        <v>-6782.64</v>
      </c>
      <c r="AQ268">
        <f t="shared" si="63"/>
        <v>19.5962</v>
      </c>
      <c r="AR268" s="7">
        <f t="shared" si="64"/>
        <v>6.7826400000000007</v>
      </c>
    </row>
    <row r="269" spans="4:44" x14ac:dyDescent="0.35">
      <c r="D269" t="s">
        <v>1215</v>
      </c>
      <c r="E269">
        <v>346.35</v>
      </c>
      <c r="F269">
        <v>-19.985099999999999</v>
      </c>
      <c r="G269">
        <v>-6921.88</v>
      </c>
      <c r="H269">
        <f t="shared" si="60"/>
        <v>19.985099999999999</v>
      </c>
      <c r="I269" s="7">
        <f t="shared" si="65"/>
        <v>6.9218799999999998</v>
      </c>
      <c r="U269" t="s">
        <v>296</v>
      </c>
      <c r="V269">
        <v>346.19099999999997</v>
      </c>
      <c r="W269">
        <v>-19.987200000000001</v>
      </c>
      <c r="X269">
        <v>-6919.1</v>
      </c>
      <c r="Y269">
        <f t="shared" si="61"/>
        <v>19.987200000000001</v>
      </c>
      <c r="Z269" s="7">
        <f t="shared" si="62"/>
        <v>6.9191000000000003</v>
      </c>
      <c r="AM269" t="s">
        <v>1913</v>
      </c>
      <c r="AN269">
        <v>346.149</v>
      </c>
      <c r="AO269">
        <v>-19.5962</v>
      </c>
      <c r="AP269">
        <v>-6782.64</v>
      </c>
      <c r="AQ269">
        <f t="shared" si="63"/>
        <v>19.5962</v>
      </c>
      <c r="AR269" s="7">
        <f t="shared" si="64"/>
        <v>6.7826400000000007</v>
      </c>
    </row>
    <row r="270" spans="4:44" x14ac:dyDescent="0.35">
      <c r="D270" t="s">
        <v>1216</v>
      </c>
      <c r="E270">
        <v>346.35300000000001</v>
      </c>
      <c r="F270">
        <v>-19.987200000000001</v>
      </c>
      <c r="G270">
        <v>-6922.69</v>
      </c>
      <c r="H270">
        <f t="shared" si="60"/>
        <v>19.987200000000001</v>
      </c>
      <c r="I270" s="7">
        <f t="shared" si="65"/>
        <v>6.9226899999999993</v>
      </c>
      <c r="U270" t="s">
        <v>297</v>
      </c>
      <c r="V270">
        <v>346.19499999999999</v>
      </c>
      <c r="W270">
        <v>-19.986499999999999</v>
      </c>
      <c r="X270">
        <v>-6918.96</v>
      </c>
      <c r="Y270">
        <f t="shared" si="61"/>
        <v>19.986499999999999</v>
      </c>
      <c r="Z270" s="7">
        <f t="shared" si="62"/>
        <v>6.9189600000000002</v>
      </c>
      <c r="AM270" t="s">
        <v>1914</v>
      </c>
      <c r="AN270">
        <v>346.15199999999999</v>
      </c>
      <c r="AO270">
        <v>-19.593800000000002</v>
      </c>
      <c r="AP270">
        <v>-6781.91</v>
      </c>
      <c r="AQ270">
        <f t="shared" si="63"/>
        <v>19.593800000000002</v>
      </c>
      <c r="AR270" s="7">
        <f t="shared" si="64"/>
        <v>6.7819099999999999</v>
      </c>
    </row>
    <row r="271" spans="4:44" x14ac:dyDescent="0.35">
      <c r="D271" t="s">
        <v>1217</v>
      </c>
      <c r="E271">
        <v>346.35300000000001</v>
      </c>
      <c r="F271">
        <v>-19.987200000000001</v>
      </c>
      <c r="G271">
        <v>-6922.69</v>
      </c>
      <c r="H271">
        <f t="shared" si="60"/>
        <v>19.987200000000001</v>
      </c>
      <c r="I271" s="7">
        <f t="shared" si="65"/>
        <v>6.9226899999999993</v>
      </c>
      <c r="U271" t="s">
        <v>298</v>
      </c>
      <c r="V271">
        <v>346.19499999999999</v>
      </c>
      <c r="W271">
        <v>-19.986499999999999</v>
      </c>
      <c r="X271">
        <v>-6918.96</v>
      </c>
      <c r="Y271">
        <f t="shared" si="61"/>
        <v>19.986499999999999</v>
      </c>
      <c r="Z271" s="7">
        <f t="shared" si="62"/>
        <v>6.9189600000000002</v>
      </c>
      <c r="AM271" t="s">
        <v>1915</v>
      </c>
      <c r="AN271">
        <v>346.15199999999999</v>
      </c>
      <c r="AO271">
        <v>-19.593800000000002</v>
      </c>
      <c r="AP271">
        <v>-6781.91</v>
      </c>
      <c r="AQ271">
        <f t="shared" si="63"/>
        <v>19.593800000000002</v>
      </c>
      <c r="AR271" s="7">
        <f t="shared" si="64"/>
        <v>6.7819099999999999</v>
      </c>
    </row>
    <row r="272" spans="4:44" x14ac:dyDescent="0.35">
      <c r="D272" t="s">
        <v>1218</v>
      </c>
      <c r="E272">
        <v>346.35700000000003</v>
      </c>
      <c r="F272">
        <v>-19.984200000000001</v>
      </c>
      <c r="G272">
        <v>-6921.78</v>
      </c>
      <c r="H272">
        <f t="shared" si="60"/>
        <v>19.984200000000001</v>
      </c>
      <c r="I272" s="7">
        <f t="shared" si="65"/>
        <v>6.92178</v>
      </c>
      <c r="U272" t="s">
        <v>299</v>
      </c>
      <c r="V272">
        <v>346.19799999999998</v>
      </c>
      <c r="W272">
        <v>-19.9878</v>
      </c>
      <c r="X272">
        <v>-6919.37</v>
      </c>
      <c r="Y272">
        <f t="shared" si="61"/>
        <v>19.9878</v>
      </c>
      <c r="Z272" s="7">
        <f t="shared" si="62"/>
        <v>6.9193699999999998</v>
      </c>
      <c r="AM272" t="s">
        <v>1916</v>
      </c>
      <c r="AN272">
        <v>346.15600000000001</v>
      </c>
      <c r="AO272">
        <v>-19.5928</v>
      </c>
      <c r="AP272">
        <v>-6781.66</v>
      </c>
      <c r="AQ272">
        <f t="shared" si="63"/>
        <v>19.5928</v>
      </c>
      <c r="AR272" s="7">
        <f t="shared" si="64"/>
        <v>6.7816599999999996</v>
      </c>
    </row>
    <row r="273" spans="4:44" x14ac:dyDescent="0.35">
      <c r="D273" t="s">
        <v>1219</v>
      </c>
      <c r="E273">
        <v>346.35700000000003</v>
      </c>
      <c r="F273">
        <v>-19.984200000000001</v>
      </c>
      <c r="G273">
        <v>-6921.78</v>
      </c>
      <c r="H273">
        <f t="shared" si="60"/>
        <v>19.984200000000001</v>
      </c>
      <c r="I273" s="7">
        <f t="shared" si="65"/>
        <v>6.92178</v>
      </c>
      <c r="U273" t="s">
        <v>300</v>
      </c>
      <c r="V273">
        <v>346.19799999999998</v>
      </c>
      <c r="W273">
        <v>-19.9878</v>
      </c>
      <c r="X273">
        <v>-6919.37</v>
      </c>
      <c r="Y273">
        <f t="shared" si="61"/>
        <v>19.9878</v>
      </c>
      <c r="Z273" s="7">
        <f t="shared" si="62"/>
        <v>6.9193699999999998</v>
      </c>
      <c r="AM273" t="s">
        <v>1917</v>
      </c>
      <c r="AN273">
        <v>346.15600000000001</v>
      </c>
      <c r="AO273">
        <v>-19.5928</v>
      </c>
      <c r="AP273">
        <v>-6781.66</v>
      </c>
      <c r="AQ273">
        <f t="shared" si="63"/>
        <v>19.5928</v>
      </c>
      <c r="AR273" s="7">
        <f t="shared" si="64"/>
        <v>6.7816599999999996</v>
      </c>
    </row>
    <row r="274" spans="4:44" x14ac:dyDescent="0.35">
      <c r="D274" t="s">
        <v>1220</v>
      </c>
      <c r="E274">
        <v>346.36</v>
      </c>
      <c r="F274">
        <v>-19.984300000000001</v>
      </c>
      <c r="G274">
        <v>-6921.9</v>
      </c>
      <c r="H274">
        <f t="shared" si="60"/>
        <v>19.984300000000001</v>
      </c>
      <c r="I274" s="7">
        <f t="shared" si="65"/>
        <v>6.9218999999999999</v>
      </c>
      <c r="U274" t="s">
        <v>301</v>
      </c>
      <c r="V274">
        <v>346.202</v>
      </c>
      <c r="W274">
        <v>-19.986899999999999</v>
      </c>
      <c r="X274">
        <v>-6919.16</v>
      </c>
      <c r="Y274">
        <f t="shared" si="61"/>
        <v>19.986899999999999</v>
      </c>
      <c r="Z274" s="7">
        <f t="shared" si="62"/>
        <v>6.9191599999999998</v>
      </c>
      <c r="AM274" t="s">
        <v>1918</v>
      </c>
      <c r="AN274">
        <v>346.161</v>
      </c>
      <c r="AO274">
        <v>-19.991700000000002</v>
      </c>
      <c r="AP274">
        <v>-6920</v>
      </c>
      <c r="AQ274">
        <f t="shared" si="63"/>
        <v>19.991700000000002</v>
      </c>
      <c r="AR274" s="7">
        <f t="shared" si="64"/>
        <v>6.92</v>
      </c>
    </row>
    <row r="275" spans="4:44" x14ac:dyDescent="0.35">
      <c r="D275" t="s">
        <v>1221</v>
      </c>
      <c r="E275">
        <v>346.36</v>
      </c>
      <c r="F275">
        <v>-19.984300000000001</v>
      </c>
      <c r="G275">
        <v>-6921.9</v>
      </c>
      <c r="H275">
        <f t="shared" si="60"/>
        <v>19.984300000000001</v>
      </c>
      <c r="I275" s="7">
        <f t="shared" si="65"/>
        <v>6.9218999999999999</v>
      </c>
      <c r="U275" t="s">
        <v>302</v>
      </c>
      <c r="V275">
        <v>346.202</v>
      </c>
      <c r="W275">
        <v>-19.986899999999999</v>
      </c>
      <c r="X275">
        <v>-6919.16</v>
      </c>
      <c r="Y275">
        <f t="shared" si="61"/>
        <v>19.986899999999999</v>
      </c>
      <c r="Z275" s="7">
        <f t="shared" si="62"/>
        <v>6.9191599999999998</v>
      </c>
      <c r="AM275" t="s">
        <v>1919</v>
      </c>
      <c r="AN275">
        <v>346.161</v>
      </c>
      <c r="AO275">
        <v>-19.991700000000002</v>
      </c>
      <c r="AP275">
        <v>-6920</v>
      </c>
      <c r="AQ275">
        <f t="shared" si="63"/>
        <v>19.991700000000002</v>
      </c>
      <c r="AR275" s="7">
        <f t="shared" si="64"/>
        <v>6.92</v>
      </c>
    </row>
    <row r="276" spans="4:44" x14ac:dyDescent="0.35">
      <c r="D276" t="s">
        <v>1222</v>
      </c>
      <c r="E276">
        <v>346.36399999999998</v>
      </c>
      <c r="F276">
        <v>-19.985299999999999</v>
      </c>
      <c r="G276">
        <v>-6922.36</v>
      </c>
      <c r="H276">
        <f t="shared" si="60"/>
        <v>19.985299999999999</v>
      </c>
      <c r="I276" s="7">
        <f t="shared" si="65"/>
        <v>6.9223599999999994</v>
      </c>
      <c r="U276" t="s">
        <v>303</v>
      </c>
      <c r="V276">
        <v>346.20600000000002</v>
      </c>
      <c r="W276">
        <v>-19.988399999999999</v>
      </c>
      <c r="X276">
        <v>-6919.85</v>
      </c>
      <c r="Y276">
        <f t="shared" si="61"/>
        <v>19.988399999999999</v>
      </c>
      <c r="Z276" s="7">
        <f t="shared" si="62"/>
        <v>6.9198500000000003</v>
      </c>
      <c r="AM276" t="s">
        <v>1920</v>
      </c>
      <c r="AN276">
        <v>346.166</v>
      </c>
      <c r="AO276">
        <v>-19.993600000000001</v>
      </c>
      <c r="AP276">
        <v>-6920.43</v>
      </c>
      <c r="AQ276">
        <f t="shared" si="63"/>
        <v>19.993600000000001</v>
      </c>
      <c r="AR276" s="7">
        <f t="shared" si="64"/>
        <v>6.9204300000000005</v>
      </c>
    </row>
    <row r="277" spans="4:44" x14ac:dyDescent="0.35">
      <c r="D277" t="s">
        <v>1223</v>
      </c>
      <c r="E277">
        <v>346.36399999999998</v>
      </c>
      <c r="F277">
        <v>-19.985299999999999</v>
      </c>
      <c r="G277">
        <v>-6922.36</v>
      </c>
      <c r="H277">
        <f t="shared" si="60"/>
        <v>19.985299999999999</v>
      </c>
      <c r="I277" s="7">
        <f t="shared" si="65"/>
        <v>6.9223599999999994</v>
      </c>
      <c r="U277" t="s">
        <v>304</v>
      </c>
      <c r="V277">
        <v>346.20600000000002</v>
      </c>
      <c r="W277">
        <v>-19.988399999999999</v>
      </c>
      <c r="X277">
        <v>-6919.85</v>
      </c>
      <c r="Y277">
        <f t="shared" si="61"/>
        <v>19.988399999999999</v>
      </c>
      <c r="Z277" s="7">
        <f t="shared" si="62"/>
        <v>6.9198500000000003</v>
      </c>
      <c r="AM277" t="s">
        <v>1921</v>
      </c>
      <c r="AN277">
        <v>346.166</v>
      </c>
      <c r="AO277">
        <v>-19.993600000000001</v>
      </c>
      <c r="AP277">
        <v>-6920.43</v>
      </c>
      <c r="AQ277">
        <f t="shared" si="63"/>
        <v>19.993600000000001</v>
      </c>
      <c r="AR277" s="7">
        <f t="shared" si="64"/>
        <v>6.9204300000000005</v>
      </c>
    </row>
    <row r="278" spans="4:44" x14ac:dyDescent="0.35">
      <c r="D278" t="s">
        <v>1224</v>
      </c>
      <c r="E278">
        <v>346.36700000000002</v>
      </c>
      <c r="F278">
        <v>-19.985800000000001</v>
      </c>
      <c r="G278">
        <v>-6922.5</v>
      </c>
      <c r="H278">
        <f t="shared" si="60"/>
        <v>19.985800000000001</v>
      </c>
      <c r="I278" s="7">
        <f t="shared" si="65"/>
        <v>6.9225000000000003</v>
      </c>
      <c r="U278" t="s">
        <v>305</v>
      </c>
      <c r="V278">
        <v>346.21</v>
      </c>
      <c r="W278">
        <v>-19.986799999999999</v>
      </c>
      <c r="X278">
        <v>-6919.31</v>
      </c>
      <c r="Y278">
        <f t="shared" si="61"/>
        <v>19.986799999999999</v>
      </c>
      <c r="Z278" s="7">
        <f t="shared" si="62"/>
        <v>6.9193100000000003</v>
      </c>
      <c r="AM278" t="s">
        <v>1922</v>
      </c>
      <c r="AN278">
        <v>346.16800000000001</v>
      </c>
      <c r="AO278">
        <v>-19.9907</v>
      </c>
      <c r="AP278">
        <v>-6919.85</v>
      </c>
      <c r="AQ278">
        <f t="shared" si="63"/>
        <v>19.9907</v>
      </c>
      <c r="AR278" s="7">
        <f t="shared" si="64"/>
        <v>6.9198500000000003</v>
      </c>
    </row>
    <row r="279" spans="4:44" x14ac:dyDescent="0.35">
      <c r="D279" t="s">
        <v>1225</v>
      </c>
      <c r="E279">
        <v>346.36700000000002</v>
      </c>
      <c r="F279">
        <v>-19.985800000000001</v>
      </c>
      <c r="G279">
        <v>-6922.5</v>
      </c>
      <c r="H279">
        <f t="shared" si="60"/>
        <v>19.985800000000001</v>
      </c>
      <c r="I279" s="7">
        <f t="shared" si="65"/>
        <v>6.9225000000000003</v>
      </c>
      <c r="U279" t="s">
        <v>306</v>
      </c>
      <c r="V279">
        <v>346.21</v>
      </c>
      <c r="W279">
        <v>-19.986799999999999</v>
      </c>
      <c r="X279">
        <v>-6919.31</v>
      </c>
      <c r="Y279">
        <f t="shared" si="61"/>
        <v>19.986799999999999</v>
      </c>
      <c r="Z279" s="7">
        <f t="shared" si="62"/>
        <v>6.9193100000000003</v>
      </c>
      <c r="AM279" t="s">
        <v>1923</v>
      </c>
      <c r="AN279">
        <v>346.16800000000001</v>
      </c>
      <c r="AO279">
        <v>-19.9907</v>
      </c>
      <c r="AP279">
        <v>-6919.85</v>
      </c>
      <c r="AQ279">
        <f t="shared" si="63"/>
        <v>19.9907</v>
      </c>
      <c r="AR279" s="7">
        <f t="shared" si="64"/>
        <v>6.9198500000000003</v>
      </c>
    </row>
    <row r="280" spans="4:44" x14ac:dyDescent="0.35">
      <c r="D280" t="s">
        <v>1226</v>
      </c>
      <c r="E280">
        <v>346.37</v>
      </c>
      <c r="F280">
        <v>-19.985199999999999</v>
      </c>
      <c r="G280">
        <v>-6922.41</v>
      </c>
      <c r="H280">
        <f t="shared" si="60"/>
        <v>19.985199999999999</v>
      </c>
      <c r="I280" s="7">
        <f t="shared" si="65"/>
        <v>6.9224100000000002</v>
      </c>
      <c r="U280" t="s">
        <v>307</v>
      </c>
      <c r="V280">
        <v>346.21300000000002</v>
      </c>
      <c r="W280">
        <v>-19.986699999999999</v>
      </c>
      <c r="X280">
        <v>-6919.29</v>
      </c>
      <c r="Y280">
        <f t="shared" si="61"/>
        <v>19.986699999999999</v>
      </c>
      <c r="Z280" s="7">
        <f t="shared" si="62"/>
        <v>6.9192900000000002</v>
      </c>
      <c r="AM280" t="s">
        <v>1924</v>
      </c>
      <c r="AN280">
        <v>346.17200000000003</v>
      </c>
      <c r="AO280">
        <v>-19.991599999999998</v>
      </c>
      <c r="AP280">
        <v>-6920.24</v>
      </c>
      <c r="AQ280">
        <f t="shared" si="63"/>
        <v>19.991599999999998</v>
      </c>
      <c r="AR280" s="7">
        <f t="shared" si="64"/>
        <v>6.9202399999999997</v>
      </c>
    </row>
    <row r="281" spans="4:44" x14ac:dyDescent="0.35">
      <c r="D281" t="s">
        <v>1227</v>
      </c>
      <c r="E281">
        <v>346.37</v>
      </c>
      <c r="F281">
        <v>-19.985199999999999</v>
      </c>
      <c r="G281">
        <v>-6922.41</v>
      </c>
      <c r="H281">
        <f t="shared" si="60"/>
        <v>19.985199999999999</v>
      </c>
      <c r="I281" s="7">
        <f t="shared" si="65"/>
        <v>6.9224100000000002</v>
      </c>
      <c r="U281" t="s">
        <v>308</v>
      </c>
      <c r="V281">
        <v>346.21300000000002</v>
      </c>
      <c r="W281">
        <v>-19.986699999999999</v>
      </c>
      <c r="X281">
        <v>-6919.29</v>
      </c>
      <c r="Y281">
        <f t="shared" si="61"/>
        <v>19.986699999999999</v>
      </c>
      <c r="Z281" s="7">
        <f t="shared" si="62"/>
        <v>6.9192900000000002</v>
      </c>
      <c r="AM281" t="s">
        <v>1925</v>
      </c>
      <c r="AN281">
        <v>346.17200000000003</v>
      </c>
      <c r="AO281">
        <v>-19.991599999999998</v>
      </c>
      <c r="AP281">
        <v>-6920.24</v>
      </c>
      <c r="AQ281">
        <f t="shared" si="63"/>
        <v>19.991599999999998</v>
      </c>
      <c r="AR281" s="7">
        <f t="shared" si="64"/>
        <v>6.9202399999999997</v>
      </c>
    </row>
    <row r="282" spans="4:44" x14ac:dyDescent="0.35">
      <c r="D282" t="s">
        <v>1228</v>
      </c>
      <c r="E282">
        <v>346.37400000000002</v>
      </c>
      <c r="F282">
        <v>-19.984100000000002</v>
      </c>
      <c r="G282">
        <v>-6922.06</v>
      </c>
      <c r="H282">
        <f t="shared" si="60"/>
        <v>19.984100000000002</v>
      </c>
      <c r="I282" s="7">
        <f t="shared" si="65"/>
        <v>6.9220600000000001</v>
      </c>
      <c r="U282" t="s">
        <v>309</v>
      </c>
      <c r="V282">
        <v>346.21600000000001</v>
      </c>
      <c r="W282">
        <v>-19.9878</v>
      </c>
      <c r="X282">
        <v>-6919.8</v>
      </c>
      <c r="Y282">
        <f t="shared" si="61"/>
        <v>19.9878</v>
      </c>
      <c r="Z282" s="7">
        <f t="shared" si="62"/>
        <v>6.9198000000000004</v>
      </c>
      <c r="AM282" t="s">
        <v>1926</v>
      </c>
      <c r="AN282">
        <v>346.17599999999999</v>
      </c>
      <c r="AO282">
        <v>-19.992000000000001</v>
      </c>
      <c r="AP282">
        <v>-6920.28</v>
      </c>
      <c r="AQ282">
        <f t="shared" si="63"/>
        <v>19.992000000000001</v>
      </c>
      <c r="AR282" s="7">
        <f t="shared" si="64"/>
        <v>6.92028</v>
      </c>
    </row>
    <row r="283" spans="4:44" x14ac:dyDescent="0.35">
      <c r="D283" t="s">
        <v>1229</v>
      </c>
      <c r="E283">
        <v>346.37400000000002</v>
      </c>
      <c r="F283">
        <v>-19.984100000000002</v>
      </c>
      <c r="G283">
        <v>-6922.06</v>
      </c>
      <c r="H283">
        <f t="shared" si="60"/>
        <v>19.984100000000002</v>
      </c>
      <c r="I283" s="7">
        <f t="shared" si="65"/>
        <v>6.9220600000000001</v>
      </c>
      <c r="U283" t="s">
        <v>310</v>
      </c>
      <c r="V283">
        <v>346.21600000000001</v>
      </c>
      <c r="W283">
        <v>-19.9878</v>
      </c>
      <c r="X283">
        <v>-6919.8</v>
      </c>
      <c r="Y283">
        <f t="shared" si="61"/>
        <v>19.9878</v>
      </c>
      <c r="Z283" s="7">
        <f t="shared" si="62"/>
        <v>6.9198000000000004</v>
      </c>
      <c r="AM283" t="s">
        <v>1927</v>
      </c>
      <c r="AN283">
        <v>346.17599999999999</v>
      </c>
      <c r="AO283">
        <v>-19.992000000000001</v>
      </c>
      <c r="AP283">
        <v>-6920.28</v>
      </c>
      <c r="AQ283">
        <f t="shared" si="63"/>
        <v>19.992000000000001</v>
      </c>
      <c r="AR283" s="7">
        <f t="shared" si="64"/>
        <v>6.92028</v>
      </c>
    </row>
    <row r="284" spans="4:44" x14ac:dyDescent="0.35">
      <c r="D284" t="s">
        <v>1230</v>
      </c>
      <c r="E284">
        <v>346.37700000000001</v>
      </c>
      <c r="F284">
        <v>-19.9862</v>
      </c>
      <c r="G284">
        <v>-6922.86</v>
      </c>
      <c r="H284">
        <f t="shared" si="60"/>
        <v>19.9862</v>
      </c>
      <c r="I284" s="7">
        <f t="shared" si="65"/>
        <v>6.92286</v>
      </c>
      <c r="U284" t="s">
        <v>311</v>
      </c>
      <c r="V284">
        <v>346.22</v>
      </c>
      <c r="W284">
        <v>-19.9879</v>
      </c>
      <c r="X284">
        <v>-6919.89</v>
      </c>
      <c r="Y284">
        <f t="shared" si="61"/>
        <v>19.9879</v>
      </c>
      <c r="Z284" s="7">
        <f t="shared" si="62"/>
        <v>6.9198900000000005</v>
      </c>
      <c r="AM284" t="s">
        <v>1928</v>
      </c>
      <c r="AN284">
        <v>346.18</v>
      </c>
      <c r="AO284">
        <v>-19.991599999999998</v>
      </c>
      <c r="AP284">
        <v>-6920.36</v>
      </c>
      <c r="AQ284">
        <f t="shared" si="63"/>
        <v>19.991599999999998</v>
      </c>
      <c r="AR284" s="7">
        <f t="shared" si="64"/>
        <v>6.9203599999999996</v>
      </c>
    </row>
    <row r="285" spans="4:44" x14ac:dyDescent="0.35">
      <c r="D285" t="s">
        <v>1231</v>
      </c>
      <c r="E285">
        <v>346.37700000000001</v>
      </c>
      <c r="F285">
        <v>-19.9862</v>
      </c>
      <c r="G285">
        <v>-6922.86</v>
      </c>
      <c r="H285">
        <f t="shared" si="60"/>
        <v>19.9862</v>
      </c>
      <c r="I285" s="7">
        <f t="shared" si="65"/>
        <v>6.92286</v>
      </c>
      <c r="U285" t="s">
        <v>312</v>
      </c>
      <c r="V285">
        <v>346.22</v>
      </c>
      <c r="W285">
        <v>-19.9879</v>
      </c>
      <c r="X285">
        <v>-6919.89</v>
      </c>
      <c r="Y285">
        <f t="shared" si="61"/>
        <v>19.9879</v>
      </c>
      <c r="Z285" s="7">
        <f t="shared" si="62"/>
        <v>6.9198900000000005</v>
      </c>
      <c r="AM285" t="s">
        <v>1929</v>
      </c>
      <c r="AN285">
        <v>346.18</v>
      </c>
      <c r="AO285">
        <v>-19.991599999999998</v>
      </c>
      <c r="AP285">
        <v>-6920.36</v>
      </c>
      <c r="AQ285">
        <f t="shared" si="63"/>
        <v>19.991599999999998</v>
      </c>
      <c r="AR285" s="7">
        <f t="shared" si="64"/>
        <v>6.9203599999999996</v>
      </c>
    </row>
    <row r="286" spans="4:44" x14ac:dyDescent="0.35">
      <c r="D286" t="s">
        <v>1232</v>
      </c>
      <c r="E286">
        <v>346.38099999999997</v>
      </c>
      <c r="F286">
        <v>-19.985900000000001</v>
      </c>
      <c r="G286">
        <v>-6922.87</v>
      </c>
      <c r="H286">
        <f t="shared" si="60"/>
        <v>19.985900000000001</v>
      </c>
      <c r="I286" s="7">
        <f t="shared" si="65"/>
        <v>6.9228699999999996</v>
      </c>
      <c r="U286" t="s">
        <v>313</v>
      </c>
      <c r="V286">
        <v>346.22399999999999</v>
      </c>
      <c r="W286">
        <v>-19.9862</v>
      </c>
      <c r="X286">
        <v>-6919.38</v>
      </c>
      <c r="Y286">
        <f t="shared" si="61"/>
        <v>19.9862</v>
      </c>
      <c r="Z286" s="7">
        <f t="shared" si="62"/>
        <v>6.9193800000000003</v>
      </c>
      <c r="AM286" t="s">
        <v>1930</v>
      </c>
      <c r="AN286">
        <v>346.18200000000002</v>
      </c>
      <c r="AO286">
        <v>-19.992100000000001</v>
      </c>
      <c r="AP286">
        <v>-6920.75</v>
      </c>
      <c r="AQ286">
        <f t="shared" si="63"/>
        <v>19.992100000000001</v>
      </c>
      <c r="AR286" s="7">
        <f t="shared" si="64"/>
        <v>6.92075</v>
      </c>
    </row>
    <row r="287" spans="4:44" x14ac:dyDescent="0.35">
      <c r="D287" t="s">
        <v>1233</v>
      </c>
      <c r="E287">
        <v>346.38099999999997</v>
      </c>
      <c r="F287">
        <v>-19.985900000000001</v>
      </c>
      <c r="G287">
        <v>-6922.87</v>
      </c>
      <c r="H287">
        <f t="shared" si="60"/>
        <v>19.985900000000001</v>
      </c>
      <c r="I287" s="7">
        <f t="shared" si="65"/>
        <v>6.9228699999999996</v>
      </c>
      <c r="U287" t="s">
        <v>314</v>
      </c>
      <c r="V287">
        <v>346.22399999999999</v>
      </c>
      <c r="W287">
        <v>-19.9862</v>
      </c>
      <c r="X287">
        <v>-6919.38</v>
      </c>
      <c r="Y287">
        <f t="shared" si="61"/>
        <v>19.9862</v>
      </c>
      <c r="Z287" s="7">
        <f t="shared" si="62"/>
        <v>6.9193800000000003</v>
      </c>
      <c r="AM287" t="s">
        <v>1931</v>
      </c>
      <c r="AN287">
        <v>346.18200000000002</v>
      </c>
      <c r="AO287">
        <v>-19.992100000000001</v>
      </c>
      <c r="AP287">
        <v>-6920.75</v>
      </c>
      <c r="AQ287">
        <f t="shared" si="63"/>
        <v>19.992100000000001</v>
      </c>
      <c r="AR287" s="7">
        <f t="shared" si="64"/>
        <v>6.92075</v>
      </c>
    </row>
    <row r="288" spans="4:44" x14ac:dyDescent="0.35">
      <c r="D288" t="s">
        <v>1234</v>
      </c>
      <c r="E288">
        <v>346.38400000000001</v>
      </c>
      <c r="F288">
        <v>-19.9847</v>
      </c>
      <c r="G288">
        <v>-6922.44</v>
      </c>
      <c r="H288">
        <f t="shared" si="60"/>
        <v>19.9847</v>
      </c>
      <c r="I288" s="7">
        <f t="shared" si="65"/>
        <v>6.9224399999999999</v>
      </c>
      <c r="U288" t="s">
        <v>315</v>
      </c>
      <c r="V288">
        <v>346.22800000000001</v>
      </c>
      <c r="W288">
        <v>-19.986699999999999</v>
      </c>
      <c r="X288">
        <v>-6919.68</v>
      </c>
      <c r="Y288">
        <f t="shared" si="61"/>
        <v>19.986699999999999</v>
      </c>
      <c r="Z288" s="7">
        <f t="shared" si="62"/>
        <v>6.9196800000000005</v>
      </c>
      <c r="AM288" t="s">
        <v>1932</v>
      </c>
      <c r="AN288">
        <v>346.18599999999998</v>
      </c>
      <c r="AO288">
        <v>-19.991800000000001</v>
      </c>
      <c r="AP288">
        <v>-6920.5</v>
      </c>
      <c r="AQ288">
        <f t="shared" si="63"/>
        <v>19.991800000000001</v>
      </c>
      <c r="AR288" s="7">
        <f t="shared" si="64"/>
        <v>6.9204999999999997</v>
      </c>
    </row>
    <row r="289" spans="4:44" x14ac:dyDescent="0.35">
      <c r="D289" t="s">
        <v>1235</v>
      </c>
      <c r="E289">
        <v>346.38400000000001</v>
      </c>
      <c r="F289">
        <v>-19.9847</v>
      </c>
      <c r="G289">
        <v>-6922.44</v>
      </c>
      <c r="H289">
        <f t="shared" si="60"/>
        <v>19.9847</v>
      </c>
      <c r="I289" s="7">
        <f t="shared" si="65"/>
        <v>6.9224399999999999</v>
      </c>
      <c r="U289" t="s">
        <v>316</v>
      </c>
      <c r="V289">
        <v>346.22800000000001</v>
      </c>
      <c r="W289">
        <v>-19.986699999999999</v>
      </c>
      <c r="X289">
        <v>-6919.68</v>
      </c>
      <c r="Y289">
        <f t="shared" si="61"/>
        <v>19.986699999999999</v>
      </c>
      <c r="Z289" s="7">
        <f t="shared" si="62"/>
        <v>6.9196800000000005</v>
      </c>
      <c r="AM289" t="s">
        <v>1933</v>
      </c>
      <c r="AN289">
        <v>346.18599999999998</v>
      </c>
      <c r="AO289">
        <v>-19.991800000000001</v>
      </c>
      <c r="AP289">
        <v>-6920.5</v>
      </c>
      <c r="AQ289">
        <f t="shared" si="63"/>
        <v>19.991800000000001</v>
      </c>
      <c r="AR289" s="7">
        <f t="shared" si="64"/>
        <v>6.9204999999999997</v>
      </c>
    </row>
    <row r="290" spans="4:44" x14ac:dyDescent="0.35">
      <c r="D290" t="s">
        <v>1236</v>
      </c>
      <c r="E290">
        <v>346.38799999999998</v>
      </c>
      <c r="F290">
        <v>-19.9848</v>
      </c>
      <c r="G290">
        <v>-6922.62</v>
      </c>
      <c r="H290">
        <f t="shared" si="60"/>
        <v>19.9848</v>
      </c>
      <c r="I290" s="7">
        <f t="shared" si="65"/>
        <v>6.9226200000000002</v>
      </c>
      <c r="U290" t="s">
        <v>317</v>
      </c>
      <c r="V290">
        <v>346.23099999999999</v>
      </c>
      <c r="W290">
        <v>-19.986899999999999</v>
      </c>
      <c r="X290">
        <v>-6919.68</v>
      </c>
      <c r="Y290">
        <f t="shared" si="61"/>
        <v>19.986899999999999</v>
      </c>
      <c r="Z290" s="7">
        <f t="shared" si="62"/>
        <v>6.9196800000000005</v>
      </c>
      <c r="AM290" t="s">
        <v>1934</v>
      </c>
      <c r="AN290">
        <v>346.18900000000002</v>
      </c>
      <c r="AO290">
        <v>-19.9925</v>
      </c>
      <c r="AP290">
        <v>-6920.91</v>
      </c>
      <c r="AQ290">
        <f t="shared" si="63"/>
        <v>19.9925</v>
      </c>
      <c r="AR290" s="7">
        <f t="shared" si="64"/>
        <v>6.9209100000000001</v>
      </c>
    </row>
    <row r="291" spans="4:44" x14ac:dyDescent="0.35">
      <c r="D291" t="s">
        <v>1237</v>
      </c>
      <c r="E291">
        <v>346.38799999999998</v>
      </c>
      <c r="F291">
        <v>-19.9848</v>
      </c>
      <c r="G291">
        <v>-6922.62</v>
      </c>
      <c r="H291">
        <f t="shared" si="60"/>
        <v>19.9848</v>
      </c>
      <c r="I291" s="7">
        <f t="shared" si="65"/>
        <v>6.9226200000000002</v>
      </c>
      <c r="U291" t="s">
        <v>318</v>
      </c>
      <c r="V291">
        <v>346.23099999999999</v>
      </c>
      <c r="W291">
        <v>-19.986899999999999</v>
      </c>
      <c r="X291">
        <v>-6919.68</v>
      </c>
      <c r="Y291">
        <f t="shared" si="61"/>
        <v>19.986899999999999</v>
      </c>
      <c r="Z291" s="7">
        <f t="shared" si="62"/>
        <v>6.9196800000000005</v>
      </c>
      <c r="AM291" t="s">
        <v>1935</v>
      </c>
      <c r="AN291">
        <v>346.18900000000002</v>
      </c>
      <c r="AO291">
        <v>-19.9925</v>
      </c>
      <c r="AP291">
        <v>-6920.91</v>
      </c>
      <c r="AQ291">
        <f t="shared" si="63"/>
        <v>19.9925</v>
      </c>
      <c r="AR291" s="7">
        <f t="shared" si="64"/>
        <v>6.9209100000000001</v>
      </c>
    </row>
    <row r="292" spans="4:44" x14ac:dyDescent="0.35">
      <c r="D292" t="s">
        <v>1238</v>
      </c>
      <c r="E292">
        <v>346.392</v>
      </c>
      <c r="F292">
        <v>-19.984999999999999</v>
      </c>
      <c r="G292">
        <v>-6922.74</v>
      </c>
      <c r="H292">
        <f t="shared" si="60"/>
        <v>19.984999999999999</v>
      </c>
      <c r="I292" s="7">
        <f t="shared" si="65"/>
        <v>6.9227400000000001</v>
      </c>
      <c r="U292" t="s">
        <v>319</v>
      </c>
      <c r="V292">
        <v>346.23500000000001</v>
      </c>
      <c r="W292">
        <v>-19.9864</v>
      </c>
      <c r="X292">
        <v>-6919.7</v>
      </c>
      <c r="Y292">
        <f t="shared" si="61"/>
        <v>19.9864</v>
      </c>
      <c r="Z292" s="7">
        <f t="shared" si="62"/>
        <v>6.9196999999999997</v>
      </c>
      <c r="AM292" t="s">
        <v>1936</v>
      </c>
      <c r="AN292">
        <v>346.19299999999998</v>
      </c>
      <c r="AO292">
        <v>-19.9909</v>
      </c>
      <c r="AP292">
        <v>-6920.34</v>
      </c>
      <c r="AQ292">
        <f t="shared" si="63"/>
        <v>19.9909</v>
      </c>
      <c r="AR292" s="7">
        <f t="shared" si="64"/>
        <v>6.9203400000000004</v>
      </c>
    </row>
    <row r="293" spans="4:44" x14ac:dyDescent="0.35">
      <c r="D293" t="s">
        <v>1239</v>
      </c>
      <c r="E293">
        <v>346.392</v>
      </c>
      <c r="F293">
        <v>-19.984999999999999</v>
      </c>
      <c r="G293">
        <v>-6922.74</v>
      </c>
      <c r="H293">
        <f t="shared" si="60"/>
        <v>19.984999999999999</v>
      </c>
      <c r="I293" s="7">
        <f t="shared" si="65"/>
        <v>6.9227400000000001</v>
      </c>
      <c r="U293" t="s">
        <v>320</v>
      </c>
      <c r="V293">
        <v>346.23500000000001</v>
      </c>
      <c r="W293">
        <v>-19.9864</v>
      </c>
      <c r="X293">
        <v>-6919.7</v>
      </c>
      <c r="Y293">
        <f t="shared" si="61"/>
        <v>19.9864</v>
      </c>
      <c r="Z293" s="7">
        <f t="shared" si="62"/>
        <v>6.9196999999999997</v>
      </c>
      <c r="AM293" t="s">
        <v>1937</v>
      </c>
      <c r="AN293">
        <v>346.19299999999998</v>
      </c>
      <c r="AO293">
        <v>-19.9909</v>
      </c>
      <c r="AP293">
        <v>-6920.34</v>
      </c>
      <c r="AQ293">
        <f t="shared" si="63"/>
        <v>19.9909</v>
      </c>
      <c r="AR293" s="7">
        <f t="shared" si="64"/>
        <v>6.9203400000000004</v>
      </c>
    </row>
    <row r="294" spans="4:44" x14ac:dyDescent="0.35">
      <c r="D294" t="s">
        <v>1240</v>
      </c>
      <c r="E294">
        <v>346.39600000000002</v>
      </c>
      <c r="F294">
        <v>-19.984999999999999</v>
      </c>
      <c r="G294">
        <v>-6922.8</v>
      </c>
      <c r="H294">
        <f t="shared" si="60"/>
        <v>19.984999999999999</v>
      </c>
      <c r="I294" s="7">
        <f t="shared" si="65"/>
        <v>6.9228000000000005</v>
      </c>
      <c r="U294" t="s">
        <v>321</v>
      </c>
      <c r="V294">
        <v>346.23899999999998</v>
      </c>
      <c r="W294">
        <v>-19.988199999999999</v>
      </c>
      <c r="X294">
        <v>-6920.42</v>
      </c>
      <c r="Y294">
        <f t="shared" si="61"/>
        <v>19.988199999999999</v>
      </c>
      <c r="Z294" s="7">
        <f t="shared" si="62"/>
        <v>6.92042</v>
      </c>
      <c r="AM294" t="s">
        <v>1938</v>
      </c>
      <c r="AN294">
        <v>346.197</v>
      </c>
      <c r="AO294">
        <v>-19.991599999999998</v>
      </c>
      <c r="AP294">
        <v>-6920.75</v>
      </c>
      <c r="AQ294">
        <f t="shared" si="63"/>
        <v>19.991599999999998</v>
      </c>
      <c r="AR294" s="7">
        <f t="shared" si="64"/>
        <v>6.92075</v>
      </c>
    </row>
    <row r="295" spans="4:44" x14ac:dyDescent="0.35">
      <c r="D295" t="s">
        <v>1241</v>
      </c>
      <c r="E295">
        <v>346.39600000000002</v>
      </c>
      <c r="F295">
        <v>-19.984999999999999</v>
      </c>
      <c r="G295">
        <v>-6922.8</v>
      </c>
      <c r="H295">
        <f t="shared" si="60"/>
        <v>19.984999999999999</v>
      </c>
      <c r="I295" s="7">
        <f t="shared" si="65"/>
        <v>6.9228000000000005</v>
      </c>
      <c r="U295" t="s">
        <v>322</v>
      </c>
      <c r="V295">
        <v>346.23899999999998</v>
      </c>
      <c r="W295">
        <v>-19.988199999999999</v>
      </c>
      <c r="X295">
        <v>-6920.42</v>
      </c>
      <c r="Y295">
        <f t="shared" si="61"/>
        <v>19.988199999999999</v>
      </c>
      <c r="Z295" s="7">
        <f t="shared" si="62"/>
        <v>6.92042</v>
      </c>
      <c r="AM295" t="s">
        <v>1939</v>
      </c>
      <c r="AN295">
        <v>346.197</v>
      </c>
      <c r="AO295">
        <v>-19.991599999999998</v>
      </c>
      <c r="AP295">
        <v>-6920.75</v>
      </c>
      <c r="AQ295">
        <f t="shared" si="63"/>
        <v>19.991599999999998</v>
      </c>
      <c r="AR295" s="7">
        <f t="shared" si="64"/>
        <v>6.92075</v>
      </c>
    </row>
    <row r="296" spans="4:44" x14ac:dyDescent="0.35">
      <c r="D296" t="s">
        <v>1242</v>
      </c>
      <c r="E296">
        <v>346.4</v>
      </c>
      <c r="F296">
        <v>-19.985399999999998</v>
      </c>
      <c r="G296">
        <v>-6923.07</v>
      </c>
      <c r="H296">
        <f t="shared" si="60"/>
        <v>19.985399999999998</v>
      </c>
      <c r="I296" s="7">
        <f t="shared" si="65"/>
        <v>6.9230700000000001</v>
      </c>
      <c r="U296" t="s">
        <v>323</v>
      </c>
      <c r="V296">
        <v>346.24299999999999</v>
      </c>
      <c r="W296">
        <v>-19.9879</v>
      </c>
      <c r="X296">
        <v>-6920.41</v>
      </c>
      <c r="Y296">
        <f t="shared" si="61"/>
        <v>19.9879</v>
      </c>
      <c r="Z296" s="7">
        <f t="shared" si="62"/>
        <v>6.9204099999999995</v>
      </c>
      <c r="AM296" t="s">
        <v>1940</v>
      </c>
      <c r="AN296">
        <v>346.20100000000002</v>
      </c>
      <c r="AO296">
        <v>-19.9923</v>
      </c>
      <c r="AP296">
        <v>-6920.85</v>
      </c>
      <c r="AQ296">
        <f t="shared" si="63"/>
        <v>19.9923</v>
      </c>
      <c r="AR296" s="7">
        <f t="shared" si="64"/>
        <v>6.9208500000000006</v>
      </c>
    </row>
    <row r="297" spans="4:44" x14ac:dyDescent="0.35">
      <c r="D297" t="s">
        <v>1243</v>
      </c>
      <c r="E297">
        <v>346.4</v>
      </c>
      <c r="F297">
        <v>-19.985399999999998</v>
      </c>
      <c r="G297">
        <v>-6923.07</v>
      </c>
      <c r="H297">
        <f t="shared" si="60"/>
        <v>19.985399999999998</v>
      </c>
      <c r="I297" s="7">
        <f t="shared" si="65"/>
        <v>6.9230700000000001</v>
      </c>
      <c r="U297" t="s">
        <v>324</v>
      </c>
      <c r="V297">
        <v>346.24299999999999</v>
      </c>
      <c r="W297">
        <v>-19.9879</v>
      </c>
      <c r="X297">
        <v>-6920.41</v>
      </c>
      <c r="Y297">
        <f t="shared" si="61"/>
        <v>19.9879</v>
      </c>
      <c r="Z297" s="7">
        <f t="shared" si="62"/>
        <v>6.9204099999999995</v>
      </c>
      <c r="AM297" t="s">
        <v>1941</v>
      </c>
      <c r="AN297">
        <v>346.20100000000002</v>
      </c>
      <c r="AO297">
        <v>-19.9923</v>
      </c>
      <c r="AP297">
        <v>-6920.85</v>
      </c>
      <c r="AQ297">
        <f t="shared" si="63"/>
        <v>19.9923</v>
      </c>
      <c r="AR297" s="7">
        <f t="shared" si="64"/>
        <v>6.9208500000000006</v>
      </c>
    </row>
    <row r="298" spans="4:44" x14ac:dyDescent="0.35">
      <c r="D298" t="s">
        <v>1244</v>
      </c>
      <c r="E298">
        <v>346.404</v>
      </c>
      <c r="F298">
        <v>-19.985299999999999</v>
      </c>
      <c r="G298">
        <v>-6923</v>
      </c>
      <c r="H298">
        <f t="shared" si="60"/>
        <v>19.985299999999999</v>
      </c>
      <c r="I298" s="7">
        <f t="shared" si="65"/>
        <v>6.923</v>
      </c>
      <c r="U298" t="s">
        <v>325</v>
      </c>
      <c r="V298">
        <v>346.24700000000001</v>
      </c>
      <c r="W298">
        <v>-19.9878</v>
      </c>
      <c r="X298">
        <v>-6920.56</v>
      </c>
      <c r="Y298">
        <f t="shared" si="61"/>
        <v>19.9878</v>
      </c>
      <c r="Z298" s="7">
        <f t="shared" si="62"/>
        <v>6.92056</v>
      </c>
      <c r="AM298" t="s">
        <v>1942</v>
      </c>
      <c r="AN298">
        <v>346.20400000000001</v>
      </c>
      <c r="AO298">
        <v>-19.991499999999998</v>
      </c>
      <c r="AP298">
        <v>-6920.88</v>
      </c>
      <c r="AQ298">
        <f t="shared" si="63"/>
        <v>19.991499999999998</v>
      </c>
      <c r="AR298" s="7">
        <f t="shared" si="64"/>
        <v>6.9208800000000004</v>
      </c>
    </row>
    <row r="299" spans="4:44" x14ac:dyDescent="0.35">
      <c r="D299" t="s">
        <v>1245</v>
      </c>
      <c r="E299">
        <v>346.404</v>
      </c>
      <c r="F299">
        <v>-19.985299999999999</v>
      </c>
      <c r="G299">
        <v>-6923</v>
      </c>
      <c r="H299">
        <f t="shared" si="60"/>
        <v>19.985299999999999</v>
      </c>
      <c r="I299" s="7">
        <f t="shared" si="65"/>
        <v>6.923</v>
      </c>
      <c r="U299" t="s">
        <v>326</v>
      </c>
      <c r="V299">
        <v>346.24700000000001</v>
      </c>
      <c r="W299">
        <v>-19.9878</v>
      </c>
      <c r="X299">
        <v>-6920.56</v>
      </c>
      <c r="Y299">
        <f t="shared" si="61"/>
        <v>19.9878</v>
      </c>
      <c r="Z299" s="7">
        <f t="shared" si="62"/>
        <v>6.92056</v>
      </c>
      <c r="AM299" t="s">
        <v>1943</v>
      </c>
      <c r="AN299">
        <v>346.20400000000001</v>
      </c>
      <c r="AO299">
        <v>-19.991499999999998</v>
      </c>
      <c r="AP299">
        <v>-6920.88</v>
      </c>
      <c r="AQ299">
        <f t="shared" si="63"/>
        <v>19.991499999999998</v>
      </c>
      <c r="AR299" s="7">
        <f t="shared" si="64"/>
        <v>6.9208800000000004</v>
      </c>
    </row>
    <row r="300" spans="4:44" x14ac:dyDescent="0.35">
      <c r="D300" t="s">
        <v>1246</v>
      </c>
      <c r="E300">
        <v>346.40899999999999</v>
      </c>
      <c r="F300">
        <v>-19.985099999999999</v>
      </c>
      <c r="G300">
        <v>-6923.14</v>
      </c>
      <c r="H300">
        <f t="shared" si="60"/>
        <v>19.985099999999999</v>
      </c>
      <c r="I300" s="7">
        <f t="shared" si="65"/>
        <v>6.9231400000000001</v>
      </c>
      <c r="U300" t="s">
        <v>327</v>
      </c>
      <c r="V300">
        <v>346.25099999999998</v>
      </c>
      <c r="W300">
        <v>-19.988600000000002</v>
      </c>
      <c r="X300">
        <v>-6920.78</v>
      </c>
      <c r="Y300">
        <f t="shared" si="61"/>
        <v>19.988600000000002</v>
      </c>
      <c r="Z300" s="7">
        <f t="shared" si="62"/>
        <v>6.9207799999999997</v>
      </c>
      <c r="AM300" t="s">
        <v>1944</v>
      </c>
      <c r="AN300">
        <v>346.20800000000003</v>
      </c>
      <c r="AO300">
        <v>-19.991900000000001</v>
      </c>
      <c r="AP300">
        <v>-6921.1</v>
      </c>
      <c r="AQ300">
        <f t="shared" si="63"/>
        <v>19.991900000000001</v>
      </c>
      <c r="AR300" s="7">
        <f t="shared" si="64"/>
        <v>6.9211</v>
      </c>
    </row>
    <row r="301" spans="4:44" x14ac:dyDescent="0.35">
      <c r="D301" t="s">
        <v>1247</v>
      </c>
      <c r="E301">
        <v>346.40899999999999</v>
      </c>
      <c r="F301">
        <v>-19.985099999999999</v>
      </c>
      <c r="G301">
        <v>-6923.14</v>
      </c>
      <c r="H301">
        <f t="shared" si="60"/>
        <v>19.985099999999999</v>
      </c>
      <c r="I301" s="7">
        <f t="shared" si="65"/>
        <v>6.9231400000000001</v>
      </c>
      <c r="U301" t="s">
        <v>328</v>
      </c>
      <c r="V301">
        <v>346.25099999999998</v>
      </c>
      <c r="W301">
        <v>-19.988600000000002</v>
      </c>
      <c r="X301">
        <v>-6920.78</v>
      </c>
      <c r="Y301">
        <f t="shared" si="61"/>
        <v>19.988600000000002</v>
      </c>
      <c r="Z301" s="7">
        <f t="shared" si="62"/>
        <v>6.9207799999999997</v>
      </c>
      <c r="AM301" t="s">
        <v>1945</v>
      </c>
      <c r="AN301">
        <v>346.20800000000003</v>
      </c>
      <c r="AO301">
        <v>-19.991900000000001</v>
      </c>
      <c r="AP301">
        <v>-6921.1</v>
      </c>
      <c r="AQ301">
        <f t="shared" si="63"/>
        <v>19.991900000000001</v>
      </c>
      <c r="AR301" s="7">
        <f t="shared" si="64"/>
        <v>6.9211</v>
      </c>
    </row>
    <row r="302" spans="4:44" x14ac:dyDescent="0.35">
      <c r="D302" t="s">
        <v>1248</v>
      </c>
      <c r="E302">
        <v>346.41199999999998</v>
      </c>
      <c r="F302">
        <v>-19.985299999999999</v>
      </c>
      <c r="G302">
        <v>-6923.21</v>
      </c>
      <c r="H302">
        <f t="shared" si="60"/>
        <v>19.985299999999999</v>
      </c>
      <c r="I302" s="7">
        <f t="shared" si="65"/>
        <v>6.9232100000000001</v>
      </c>
      <c r="U302" t="s">
        <v>329</v>
      </c>
      <c r="V302">
        <v>346.25400000000002</v>
      </c>
      <c r="W302">
        <v>-19.985800000000001</v>
      </c>
      <c r="X302">
        <v>-6920.06</v>
      </c>
      <c r="Y302">
        <f t="shared" si="61"/>
        <v>19.985800000000001</v>
      </c>
      <c r="Z302" s="7">
        <f t="shared" si="62"/>
        <v>6.9200600000000003</v>
      </c>
      <c r="AM302" t="s">
        <v>1946</v>
      </c>
      <c r="AN302">
        <v>346.21199999999999</v>
      </c>
      <c r="AO302">
        <v>-19.992599999999999</v>
      </c>
      <c r="AP302">
        <v>-6921.36</v>
      </c>
      <c r="AQ302">
        <f t="shared" si="63"/>
        <v>19.992599999999999</v>
      </c>
      <c r="AR302" s="7">
        <f t="shared" si="64"/>
        <v>6.92136</v>
      </c>
    </row>
    <row r="303" spans="4:44" x14ac:dyDescent="0.35">
      <c r="D303" t="s">
        <v>1249</v>
      </c>
      <c r="E303">
        <v>346.41199999999998</v>
      </c>
      <c r="F303">
        <v>-19.985299999999999</v>
      </c>
      <c r="G303">
        <v>-6923.21</v>
      </c>
      <c r="H303">
        <f t="shared" si="60"/>
        <v>19.985299999999999</v>
      </c>
      <c r="I303" s="7">
        <f t="shared" si="65"/>
        <v>6.9232100000000001</v>
      </c>
      <c r="U303" t="s">
        <v>330</v>
      </c>
      <c r="V303">
        <v>346.25400000000002</v>
      </c>
      <c r="W303">
        <v>-19.985800000000001</v>
      </c>
      <c r="X303">
        <v>-6920.06</v>
      </c>
      <c r="Y303">
        <f t="shared" si="61"/>
        <v>19.985800000000001</v>
      </c>
      <c r="Z303" s="7">
        <f t="shared" si="62"/>
        <v>6.9200600000000003</v>
      </c>
      <c r="AM303" t="s">
        <v>1947</v>
      </c>
      <c r="AN303">
        <v>346.21199999999999</v>
      </c>
      <c r="AO303">
        <v>-19.992599999999999</v>
      </c>
      <c r="AP303">
        <v>-6921.36</v>
      </c>
      <c r="AQ303">
        <f t="shared" si="63"/>
        <v>19.992599999999999</v>
      </c>
      <c r="AR303" s="7">
        <f t="shared" si="64"/>
        <v>6.92136</v>
      </c>
    </row>
    <row r="304" spans="4:44" x14ac:dyDescent="0.35">
      <c r="D304" t="s">
        <v>1250</v>
      </c>
      <c r="E304">
        <v>346.41699999999997</v>
      </c>
      <c r="F304">
        <v>-19.985099999999999</v>
      </c>
      <c r="G304">
        <v>-6923.17</v>
      </c>
      <c r="H304">
        <f t="shared" si="60"/>
        <v>19.985099999999999</v>
      </c>
      <c r="I304" s="7">
        <f t="shared" si="65"/>
        <v>6.9231699999999998</v>
      </c>
      <c r="U304" t="s">
        <v>331</v>
      </c>
      <c r="V304">
        <v>346.25799999999998</v>
      </c>
      <c r="W304">
        <v>-19.985499999999998</v>
      </c>
      <c r="X304">
        <v>-6919.94</v>
      </c>
      <c r="Y304">
        <f t="shared" si="61"/>
        <v>19.985499999999998</v>
      </c>
      <c r="Z304" s="7">
        <f t="shared" si="62"/>
        <v>6.9199399999999995</v>
      </c>
      <c r="AM304" t="s">
        <v>1948</v>
      </c>
      <c r="AN304">
        <v>346.21600000000001</v>
      </c>
      <c r="AO304">
        <v>-19.991700000000002</v>
      </c>
      <c r="AP304">
        <v>-6921.15</v>
      </c>
      <c r="AQ304">
        <f t="shared" si="63"/>
        <v>19.991700000000002</v>
      </c>
      <c r="AR304" s="7">
        <f t="shared" si="64"/>
        <v>6.9211499999999999</v>
      </c>
    </row>
    <row r="305" spans="4:44" x14ac:dyDescent="0.35">
      <c r="D305" t="s">
        <v>1251</v>
      </c>
      <c r="E305">
        <v>346.41699999999997</v>
      </c>
      <c r="F305">
        <v>-19.985099999999999</v>
      </c>
      <c r="G305">
        <v>-6923.17</v>
      </c>
      <c r="H305">
        <f t="shared" si="60"/>
        <v>19.985099999999999</v>
      </c>
      <c r="I305" s="7">
        <f t="shared" si="65"/>
        <v>6.9231699999999998</v>
      </c>
      <c r="U305" t="s">
        <v>332</v>
      </c>
      <c r="V305">
        <v>346.25799999999998</v>
      </c>
      <c r="W305">
        <v>-19.985499999999998</v>
      </c>
      <c r="X305">
        <v>-6919.94</v>
      </c>
      <c r="Y305">
        <f t="shared" si="61"/>
        <v>19.985499999999998</v>
      </c>
      <c r="Z305" s="7">
        <f t="shared" si="62"/>
        <v>6.9199399999999995</v>
      </c>
      <c r="AM305" t="s">
        <v>1949</v>
      </c>
      <c r="AN305">
        <v>346.21600000000001</v>
      </c>
      <c r="AO305">
        <v>-19.991700000000002</v>
      </c>
      <c r="AP305">
        <v>-6921.15</v>
      </c>
      <c r="AQ305">
        <f t="shared" si="63"/>
        <v>19.991700000000002</v>
      </c>
      <c r="AR305" s="7">
        <f t="shared" si="64"/>
        <v>6.9211499999999999</v>
      </c>
    </row>
    <row r="306" spans="4:44" x14ac:dyDescent="0.35">
      <c r="D306" t="s">
        <v>1252</v>
      </c>
      <c r="E306">
        <v>346.423</v>
      </c>
      <c r="F306">
        <v>-19.985700000000001</v>
      </c>
      <c r="G306">
        <v>-6923.57</v>
      </c>
      <c r="H306">
        <f t="shared" si="60"/>
        <v>19.985700000000001</v>
      </c>
      <c r="I306" s="7">
        <f t="shared" si="65"/>
        <v>6.9235699999999998</v>
      </c>
      <c r="U306" t="s">
        <v>333</v>
      </c>
      <c r="V306">
        <v>346.26100000000002</v>
      </c>
      <c r="W306">
        <v>-19.9879</v>
      </c>
      <c r="X306">
        <v>-6920.89</v>
      </c>
      <c r="Y306">
        <f t="shared" si="61"/>
        <v>19.9879</v>
      </c>
      <c r="Z306" s="7">
        <f t="shared" si="62"/>
        <v>6.92089</v>
      </c>
      <c r="AM306" t="s">
        <v>1950</v>
      </c>
      <c r="AN306">
        <v>346.22</v>
      </c>
      <c r="AO306">
        <v>-19.9909</v>
      </c>
      <c r="AP306">
        <v>-6920.94</v>
      </c>
      <c r="AQ306">
        <f t="shared" si="63"/>
        <v>19.9909</v>
      </c>
      <c r="AR306" s="7">
        <f t="shared" si="64"/>
        <v>6.9209399999999999</v>
      </c>
    </row>
    <row r="307" spans="4:44" x14ac:dyDescent="0.35">
      <c r="D307" t="s">
        <v>1253</v>
      </c>
      <c r="E307">
        <v>346.423</v>
      </c>
      <c r="F307">
        <v>-19.985700000000001</v>
      </c>
      <c r="G307">
        <v>-6923.57</v>
      </c>
      <c r="H307">
        <f t="shared" si="60"/>
        <v>19.985700000000001</v>
      </c>
      <c r="I307" s="7">
        <f t="shared" si="65"/>
        <v>6.9235699999999998</v>
      </c>
      <c r="U307" t="s">
        <v>334</v>
      </c>
      <c r="V307">
        <v>346.26100000000002</v>
      </c>
      <c r="W307">
        <v>-19.9879</v>
      </c>
      <c r="X307">
        <v>-6920.89</v>
      </c>
      <c r="Y307">
        <f t="shared" si="61"/>
        <v>19.9879</v>
      </c>
      <c r="Z307" s="7">
        <f t="shared" si="62"/>
        <v>6.92089</v>
      </c>
      <c r="AM307" t="s">
        <v>1951</v>
      </c>
      <c r="AN307">
        <v>346.22</v>
      </c>
      <c r="AO307">
        <v>-19.9909</v>
      </c>
      <c r="AP307">
        <v>-6920.94</v>
      </c>
      <c r="AQ307">
        <f t="shared" si="63"/>
        <v>19.9909</v>
      </c>
      <c r="AR307" s="7">
        <f t="shared" si="64"/>
        <v>6.9209399999999999</v>
      </c>
    </row>
    <row r="308" spans="4:44" x14ac:dyDescent="0.35">
      <c r="D308" t="s">
        <v>1254</v>
      </c>
      <c r="E308">
        <v>346.42700000000002</v>
      </c>
      <c r="F308">
        <v>-19.986000000000001</v>
      </c>
      <c r="G308">
        <v>-6923.71</v>
      </c>
      <c r="H308">
        <f t="shared" si="60"/>
        <v>19.986000000000001</v>
      </c>
      <c r="I308" s="7">
        <f t="shared" si="65"/>
        <v>6.9237099999999998</v>
      </c>
      <c r="U308" t="s">
        <v>335</v>
      </c>
      <c r="V308">
        <v>346.267</v>
      </c>
      <c r="W308">
        <v>-19.9878</v>
      </c>
      <c r="X308">
        <v>-6920.86</v>
      </c>
      <c r="Y308">
        <f t="shared" si="61"/>
        <v>19.9878</v>
      </c>
      <c r="Z308" s="7">
        <f t="shared" si="62"/>
        <v>6.9208599999999993</v>
      </c>
      <c r="AM308" t="s">
        <v>1952</v>
      </c>
      <c r="AN308">
        <v>346.22399999999999</v>
      </c>
      <c r="AO308">
        <v>-19.991800000000001</v>
      </c>
      <c r="AP308">
        <v>-6921.35</v>
      </c>
      <c r="AQ308">
        <f t="shared" si="63"/>
        <v>19.991800000000001</v>
      </c>
      <c r="AR308" s="7">
        <f t="shared" si="64"/>
        <v>6.9213500000000003</v>
      </c>
    </row>
    <row r="309" spans="4:44" x14ac:dyDescent="0.35">
      <c r="D309" t="s">
        <v>1255</v>
      </c>
      <c r="E309">
        <v>346.42700000000002</v>
      </c>
      <c r="F309">
        <v>-19.986000000000001</v>
      </c>
      <c r="G309">
        <v>-6923.71</v>
      </c>
      <c r="H309">
        <f t="shared" si="60"/>
        <v>19.986000000000001</v>
      </c>
      <c r="I309" s="7">
        <f t="shared" si="65"/>
        <v>6.9237099999999998</v>
      </c>
      <c r="U309" t="s">
        <v>336</v>
      </c>
      <c r="V309">
        <v>346.267</v>
      </c>
      <c r="W309">
        <v>-19.9878</v>
      </c>
      <c r="X309">
        <v>-6920.86</v>
      </c>
      <c r="Y309">
        <f t="shared" si="61"/>
        <v>19.9878</v>
      </c>
      <c r="Z309" s="7">
        <f t="shared" si="62"/>
        <v>6.9208599999999993</v>
      </c>
      <c r="AM309" t="s">
        <v>1953</v>
      </c>
      <c r="AN309">
        <v>346.22399999999999</v>
      </c>
      <c r="AO309">
        <v>-19.991800000000001</v>
      </c>
      <c r="AP309">
        <v>-6921.35</v>
      </c>
      <c r="AQ309">
        <f t="shared" si="63"/>
        <v>19.991800000000001</v>
      </c>
      <c r="AR309" s="7">
        <f t="shared" si="64"/>
        <v>6.9213500000000003</v>
      </c>
    </row>
    <row r="310" spans="4:44" x14ac:dyDescent="0.35">
      <c r="D310" t="s">
        <v>1256</v>
      </c>
      <c r="E310">
        <v>346.43099999999998</v>
      </c>
      <c r="F310">
        <v>-19.987200000000001</v>
      </c>
      <c r="G310">
        <v>-6924.17</v>
      </c>
      <c r="H310">
        <f t="shared" si="60"/>
        <v>19.987200000000001</v>
      </c>
      <c r="I310" s="7">
        <f t="shared" si="65"/>
        <v>6.9241700000000002</v>
      </c>
      <c r="U310" t="s">
        <v>337</v>
      </c>
      <c r="V310">
        <v>346.27</v>
      </c>
      <c r="W310">
        <v>-19.989100000000001</v>
      </c>
      <c r="X310">
        <v>-6921.35</v>
      </c>
      <c r="Y310">
        <f t="shared" si="61"/>
        <v>19.989100000000001</v>
      </c>
      <c r="Z310" s="7">
        <f t="shared" si="62"/>
        <v>6.9213500000000003</v>
      </c>
      <c r="AM310" t="s">
        <v>1954</v>
      </c>
      <c r="AN310">
        <v>346.22699999999998</v>
      </c>
      <c r="AO310">
        <v>-19.9924</v>
      </c>
      <c r="AP310">
        <v>-6921.6</v>
      </c>
      <c r="AQ310">
        <f t="shared" si="63"/>
        <v>19.9924</v>
      </c>
      <c r="AR310" s="7">
        <f t="shared" si="64"/>
        <v>6.9216000000000006</v>
      </c>
    </row>
    <row r="311" spans="4:44" x14ac:dyDescent="0.35">
      <c r="D311" t="s">
        <v>1257</v>
      </c>
      <c r="E311">
        <v>346.43099999999998</v>
      </c>
      <c r="F311">
        <v>-19.987200000000001</v>
      </c>
      <c r="G311">
        <v>-6924.17</v>
      </c>
      <c r="H311">
        <f t="shared" si="60"/>
        <v>19.987200000000001</v>
      </c>
      <c r="I311" s="7">
        <f t="shared" si="65"/>
        <v>6.9241700000000002</v>
      </c>
      <c r="U311" t="s">
        <v>338</v>
      </c>
      <c r="V311">
        <v>346.27</v>
      </c>
      <c r="W311">
        <v>-19.989100000000001</v>
      </c>
      <c r="X311">
        <v>-6921.35</v>
      </c>
      <c r="Y311">
        <f t="shared" si="61"/>
        <v>19.989100000000001</v>
      </c>
      <c r="Z311" s="7">
        <f t="shared" si="62"/>
        <v>6.9213500000000003</v>
      </c>
      <c r="AM311" t="s">
        <v>1955</v>
      </c>
      <c r="AN311">
        <v>346.22699999999998</v>
      </c>
      <c r="AO311">
        <v>-19.9924</v>
      </c>
      <c r="AP311">
        <v>-6921.6</v>
      </c>
      <c r="AQ311">
        <f t="shared" si="63"/>
        <v>19.9924</v>
      </c>
      <c r="AR311" s="7">
        <f t="shared" si="64"/>
        <v>6.9216000000000006</v>
      </c>
    </row>
    <row r="312" spans="4:44" x14ac:dyDescent="0.35">
      <c r="D312" t="s">
        <v>1258</v>
      </c>
      <c r="E312">
        <v>346.43599999999998</v>
      </c>
      <c r="F312">
        <v>-19.984999999999999</v>
      </c>
      <c r="G312">
        <v>-6923.52</v>
      </c>
      <c r="H312">
        <f t="shared" si="60"/>
        <v>19.984999999999999</v>
      </c>
      <c r="I312" s="7">
        <f t="shared" si="65"/>
        <v>6.9235200000000008</v>
      </c>
      <c r="U312" t="s">
        <v>339</v>
      </c>
      <c r="V312">
        <v>346.27499999999998</v>
      </c>
      <c r="W312">
        <v>-19.989599999999999</v>
      </c>
      <c r="X312">
        <v>-6921.03</v>
      </c>
      <c r="Y312">
        <f t="shared" si="61"/>
        <v>19.989599999999999</v>
      </c>
      <c r="Z312" s="7">
        <f t="shared" si="62"/>
        <v>6.92103</v>
      </c>
      <c r="AM312" t="s">
        <v>1956</v>
      </c>
      <c r="AN312">
        <v>346.23099999999999</v>
      </c>
      <c r="AO312">
        <v>-19.991499999999998</v>
      </c>
      <c r="AP312">
        <v>-6921.42</v>
      </c>
      <c r="AQ312">
        <f t="shared" si="63"/>
        <v>19.991499999999998</v>
      </c>
      <c r="AR312" s="7">
        <f t="shared" si="64"/>
        <v>6.9214200000000003</v>
      </c>
    </row>
    <row r="313" spans="4:44" x14ac:dyDescent="0.35">
      <c r="D313" t="s">
        <v>1259</v>
      </c>
      <c r="E313">
        <v>346.43599999999998</v>
      </c>
      <c r="F313">
        <v>-19.984999999999999</v>
      </c>
      <c r="G313">
        <v>-6923.52</v>
      </c>
      <c r="H313">
        <f t="shared" si="60"/>
        <v>19.984999999999999</v>
      </c>
      <c r="I313" s="7">
        <f t="shared" si="65"/>
        <v>6.9235200000000008</v>
      </c>
      <c r="U313" t="s">
        <v>340</v>
      </c>
      <c r="V313">
        <v>346.27499999999998</v>
      </c>
      <c r="W313">
        <v>-19.989599999999999</v>
      </c>
      <c r="X313">
        <v>-6921.03</v>
      </c>
      <c r="Y313">
        <f t="shared" si="61"/>
        <v>19.989599999999999</v>
      </c>
      <c r="Z313" s="7">
        <f t="shared" si="62"/>
        <v>6.92103</v>
      </c>
      <c r="AM313" t="s">
        <v>1957</v>
      </c>
      <c r="AN313">
        <v>346.23099999999999</v>
      </c>
      <c r="AO313">
        <v>-19.991499999999998</v>
      </c>
      <c r="AP313">
        <v>-6921.42</v>
      </c>
      <c r="AQ313">
        <f t="shared" si="63"/>
        <v>19.991499999999998</v>
      </c>
      <c r="AR313" s="7">
        <f t="shared" si="64"/>
        <v>6.9214200000000003</v>
      </c>
    </row>
    <row r="314" spans="4:44" x14ac:dyDescent="0.35">
      <c r="D314" t="s">
        <v>1260</v>
      </c>
      <c r="E314">
        <v>346.44</v>
      </c>
      <c r="F314">
        <v>-19.9863</v>
      </c>
      <c r="G314">
        <v>-6924.05</v>
      </c>
      <c r="H314">
        <f t="shared" si="60"/>
        <v>19.9863</v>
      </c>
      <c r="I314" s="7">
        <f t="shared" si="65"/>
        <v>6.9240500000000003</v>
      </c>
      <c r="U314" t="s">
        <v>341</v>
      </c>
      <c r="V314">
        <v>346.27800000000002</v>
      </c>
      <c r="W314">
        <v>-19.9877</v>
      </c>
      <c r="X314">
        <v>-6921.2</v>
      </c>
      <c r="Y314">
        <f t="shared" si="61"/>
        <v>19.9877</v>
      </c>
      <c r="Z314" s="7">
        <f t="shared" si="62"/>
        <v>6.9211999999999998</v>
      </c>
      <c r="AM314" t="s">
        <v>1958</v>
      </c>
      <c r="AN314">
        <v>346.23500000000001</v>
      </c>
      <c r="AO314">
        <v>-19.991099999999999</v>
      </c>
      <c r="AP314">
        <v>-6921.35</v>
      </c>
      <c r="AQ314">
        <f t="shared" si="63"/>
        <v>19.991099999999999</v>
      </c>
      <c r="AR314" s="7">
        <f t="shared" si="64"/>
        <v>6.9213500000000003</v>
      </c>
    </row>
    <row r="315" spans="4:44" x14ac:dyDescent="0.35">
      <c r="D315" t="s">
        <v>1261</v>
      </c>
      <c r="E315">
        <v>346.44</v>
      </c>
      <c r="F315">
        <v>-19.9863</v>
      </c>
      <c r="G315">
        <v>-6924.05</v>
      </c>
      <c r="H315">
        <f t="shared" si="60"/>
        <v>19.9863</v>
      </c>
      <c r="I315" s="7">
        <f t="shared" si="65"/>
        <v>6.9240500000000003</v>
      </c>
      <c r="U315" t="s">
        <v>342</v>
      </c>
      <c r="V315">
        <v>346.27800000000002</v>
      </c>
      <c r="W315">
        <v>-19.9877</v>
      </c>
      <c r="X315">
        <v>-6921.2</v>
      </c>
      <c r="Y315">
        <f t="shared" si="61"/>
        <v>19.9877</v>
      </c>
      <c r="Z315" s="7">
        <f t="shared" si="62"/>
        <v>6.9211999999999998</v>
      </c>
      <c r="AM315" t="s">
        <v>1959</v>
      </c>
      <c r="AN315">
        <v>346.23500000000001</v>
      </c>
      <c r="AO315">
        <v>-19.991099999999999</v>
      </c>
      <c r="AP315">
        <v>-6921.35</v>
      </c>
      <c r="AQ315">
        <f t="shared" si="63"/>
        <v>19.991099999999999</v>
      </c>
      <c r="AR315" s="7">
        <f t="shared" si="64"/>
        <v>6.9213500000000003</v>
      </c>
    </row>
    <row r="316" spans="4:44" x14ac:dyDescent="0.35">
      <c r="D316" t="s">
        <v>1262</v>
      </c>
      <c r="E316">
        <v>346.44400000000002</v>
      </c>
      <c r="F316">
        <v>-19.984999999999999</v>
      </c>
      <c r="G316">
        <v>-6923.59</v>
      </c>
      <c r="H316">
        <f t="shared" si="60"/>
        <v>19.984999999999999</v>
      </c>
      <c r="I316" s="7">
        <f t="shared" si="65"/>
        <v>6.9235899999999999</v>
      </c>
      <c r="U316" t="s">
        <v>343</v>
      </c>
      <c r="V316">
        <v>346.28100000000001</v>
      </c>
      <c r="W316">
        <v>-19.986499999999999</v>
      </c>
      <c r="X316">
        <v>-6920.94</v>
      </c>
      <c r="Y316">
        <f t="shared" si="61"/>
        <v>19.986499999999999</v>
      </c>
      <c r="Z316" s="7">
        <f t="shared" si="62"/>
        <v>6.9209399999999999</v>
      </c>
      <c r="AM316" t="s">
        <v>1960</v>
      </c>
      <c r="AN316">
        <v>346.238</v>
      </c>
      <c r="AO316">
        <v>-19.9923</v>
      </c>
      <c r="AP316">
        <v>-6921.9</v>
      </c>
      <c r="AQ316">
        <f t="shared" si="63"/>
        <v>19.9923</v>
      </c>
      <c r="AR316" s="7">
        <f t="shared" si="64"/>
        <v>6.9218999999999999</v>
      </c>
    </row>
    <row r="317" spans="4:44" x14ac:dyDescent="0.35">
      <c r="D317" t="s">
        <v>1263</v>
      </c>
      <c r="E317">
        <v>346.44400000000002</v>
      </c>
      <c r="F317">
        <v>-19.984999999999999</v>
      </c>
      <c r="G317">
        <v>-6923.59</v>
      </c>
      <c r="H317">
        <f t="shared" si="60"/>
        <v>19.984999999999999</v>
      </c>
      <c r="I317" s="7">
        <f t="shared" si="65"/>
        <v>6.9235899999999999</v>
      </c>
      <c r="U317" t="s">
        <v>344</v>
      </c>
      <c r="V317">
        <v>346.28100000000001</v>
      </c>
      <c r="W317">
        <v>-19.986499999999999</v>
      </c>
      <c r="X317">
        <v>-6920.94</v>
      </c>
      <c r="Y317">
        <f t="shared" si="61"/>
        <v>19.986499999999999</v>
      </c>
      <c r="Z317" s="7">
        <f t="shared" si="62"/>
        <v>6.9209399999999999</v>
      </c>
      <c r="AM317" t="s">
        <v>1961</v>
      </c>
      <c r="AN317">
        <v>346.238</v>
      </c>
      <c r="AO317">
        <v>-19.9923</v>
      </c>
      <c r="AP317">
        <v>-6921.9</v>
      </c>
      <c r="AQ317">
        <f t="shared" si="63"/>
        <v>19.9923</v>
      </c>
      <c r="AR317" s="7">
        <f t="shared" si="64"/>
        <v>6.9218999999999999</v>
      </c>
    </row>
    <row r="318" spans="4:44" x14ac:dyDescent="0.35">
      <c r="D318" t="s">
        <v>1264</v>
      </c>
      <c r="E318">
        <v>346.44799999999998</v>
      </c>
      <c r="F318">
        <v>-19.984999999999999</v>
      </c>
      <c r="G318">
        <v>-6923.78</v>
      </c>
      <c r="H318">
        <f t="shared" si="60"/>
        <v>19.984999999999999</v>
      </c>
      <c r="I318" s="7">
        <f t="shared" si="65"/>
        <v>6.9237799999999998</v>
      </c>
      <c r="U318" t="s">
        <v>345</v>
      </c>
      <c r="V318">
        <v>346.28500000000003</v>
      </c>
      <c r="W318">
        <v>-19.988800000000001</v>
      </c>
      <c r="X318">
        <v>-6921.56</v>
      </c>
      <c r="Y318">
        <f t="shared" si="61"/>
        <v>19.988800000000001</v>
      </c>
      <c r="Z318" s="7">
        <f t="shared" si="62"/>
        <v>6.9215600000000004</v>
      </c>
      <c r="AM318" t="s">
        <v>1962</v>
      </c>
      <c r="AN318">
        <v>346.24200000000002</v>
      </c>
      <c r="AO318">
        <v>-19.990400000000001</v>
      </c>
      <c r="AP318">
        <v>-6921.26</v>
      </c>
      <c r="AQ318">
        <f t="shared" si="63"/>
        <v>19.990400000000001</v>
      </c>
      <c r="AR318" s="7">
        <f t="shared" si="64"/>
        <v>6.9212600000000002</v>
      </c>
    </row>
    <row r="319" spans="4:44" x14ac:dyDescent="0.35">
      <c r="D319" t="s">
        <v>1265</v>
      </c>
      <c r="E319">
        <v>346.44799999999998</v>
      </c>
      <c r="F319">
        <v>-19.984999999999999</v>
      </c>
      <c r="G319">
        <v>-6923.78</v>
      </c>
      <c r="H319">
        <f t="shared" si="60"/>
        <v>19.984999999999999</v>
      </c>
      <c r="I319" s="7">
        <f t="shared" si="65"/>
        <v>6.9237799999999998</v>
      </c>
      <c r="U319" t="s">
        <v>346</v>
      </c>
      <c r="V319">
        <v>346.28500000000003</v>
      </c>
      <c r="W319">
        <v>-19.988800000000001</v>
      </c>
      <c r="X319">
        <v>-6921.56</v>
      </c>
      <c r="Y319">
        <f t="shared" si="61"/>
        <v>19.988800000000001</v>
      </c>
      <c r="Z319" s="7">
        <f t="shared" si="62"/>
        <v>6.9215600000000004</v>
      </c>
      <c r="AM319" t="s">
        <v>1963</v>
      </c>
      <c r="AN319">
        <v>346.24200000000002</v>
      </c>
      <c r="AO319">
        <v>-19.990400000000001</v>
      </c>
      <c r="AP319">
        <v>-6921.26</v>
      </c>
      <c r="AQ319">
        <f t="shared" si="63"/>
        <v>19.990400000000001</v>
      </c>
      <c r="AR319" s="7">
        <f t="shared" si="64"/>
        <v>6.9212600000000002</v>
      </c>
    </row>
    <row r="320" spans="4:44" x14ac:dyDescent="0.35">
      <c r="D320" t="s">
        <v>1266</v>
      </c>
      <c r="E320">
        <v>346.452</v>
      </c>
      <c r="F320">
        <v>-19.9895</v>
      </c>
      <c r="G320">
        <v>-6925.24</v>
      </c>
      <c r="H320">
        <f t="shared" si="60"/>
        <v>19.9895</v>
      </c>
      <c r="I320" s="7">
        <f t="shared" si="65"/>
        <v>6.9252399999999996</v>
      </c>
      <c r="U320" t="s">
        <v>347</v>
      </c>
      <c r="V320">
        <v>346.28800000000001</v>
      </c>
      <c r="W320">
        <v>-19.9878</v>
      </c>
      <c r="X320">
        <v>-6921.4</v>
      </c>
      <c r="Y320">
        <f t="shared" si="61"/>
        <v>19.9878</v>
      </c>
      <c r="Z320" s="7">
        <f t="shared" si="62"/>
        <v>6.9213999999999993</v>
      </c>
      <c r="AM320" t="s">
        <v>1964</v>
      </c>
      <c r="AN320">
        <v>346.24599999999998</v>
      </c>
      <c r="AO320">
        <v>-19.9924</v>
      </c>
      <c r="AP320">
        <v>-6922.08</v>
      </c>
      <c r="AQ320">
        <f t="shared" si="63"/>
        <v>19.9924</v>
      </c>
      <c r="AR320" s="7">
        <f t="shared" si="64"/>
        <v>6.9220800000000002</v>
      </c>
    </row>
    <row r="321" spans="4:44" x14ac:dyDescent="0.35">
      <c r="D321" t="s">
        <v>1267</v>
      </c>
      <c r="E321">
        <v>346.452</v>
      </c>
      <c r="F321">
        <v>-19.9895</v>
      </c>
      <c r="G321">
        <v>-6925.24</v>
      </c>
      <c r="H321">
        <f t="shared" si="60"/>
        <v>19.9895</v>
      </c>
      <c r="I321" s="7">
        <f t="shared" si="65"/>
        <v>6.9252399999999996</v>
      </c>
      <c r="U321" t="s">
        <v>348</v>
      </c>
      <c r="V321">
        <v>346.28800000000001</v>
      </c>
      <c r="W321">
        <v>-19.9878</v>
      </c>
      <c r="X321">
        <v>-6921.4</v>
      </c>
      <c r="Y321">
        <f t="shared" si="61"/>
        <v>19.9878</v>
      </c>
      <c r="Z321" s="7">
        <f t="shared" si="62"/>
        <v>6.9213999999999993</v>
      </c>
      <c r="AM321" t="s">
        <v>1965</v>
      </c>
      <c r="AN321">
        <v>346.24599999999998</v>
      </c>
      <c r="AO321">
        <v>-19.9924</v>
      </c>
      <c r="AP321">
        <v>-6922.08</v>
      </c>
      <c r="AQ321">
        <f t="shared" si="63"/>
        <v>19.9924</v>
      </c>
      <c r="AR321" s="7">
        <f t="shared" si="64"/>
        <v>6.9220800000000002</v>
      </c>
    </row>
    <row r="322" spans="4:44" x14ac:dyDescent="0.35">
      <c r="D322" t="s">
        <v>1268</v>
      </c>
      <c r="E322">
        <v>346.45600000000002</v>
      </c>
      <c r="F322">
        <v>-19.985299999999999</v>
      </c>
      <c r="G322">
        <v>-6923.99</v>
      </c>
      <c r="H322">
        <f t="shared" si="60"/>
        <v>19.985299999999999</v>
      </c>
      <c r="I322" s="7">
        <f t="shared" si="65"/>
        <v>6.9239899999999999</v>
      </c>
      <c r="U322" t="s">
        <v>349</v>
      </c>
      <c r="V322">
        <v>346.291</v>
      </c>
      <c r="W322">
        <v>-19.986899999999999</v>
      </c>
      <c r="X322">
        <v>-6921.14</v>
      </c>
      <c r="Y322">
        <f t="shared" si="61"/>
        <v>19.986899999999999</v>
      </c>
      <c r="Z322" s="7">
        <f t="shared" si="62"/>
        <v>6.9211400000000003</v>
      </c>
      <c r="AM322" t="s">
        <v>1966</v>
      </c>
      <c r="AN322">
        <v>346.25099999999998</v>
      </c>
      <c r="AO322">
        <v>-19.991399999999999</v>
      </c>
      <c r="AP322">
        <v>-6921.7</v>
      </c>
      <c r="AQ322">
        <f t="shared" si="63"/>
        <v>19.991399999999999</v>
      </c>
      <c r="AR322" s="7">
        <f t="shared" si="64"/>
        <v>6.9216999999999995</v>
      </c>
    </row>
    <row r="323" spans="4:44" x14ac:dyDescent="0.35">
      <c r="D323" t="s">
        <v>1269</v>
      </c>
      <c r="E323">
        <v>346.45600000000002</v>
      </c>
      <c r="F323">
        <v>-19.985299999999999</v>
      </c>
      <c r="G323">
        <v>-6923.99</v>
      </c>
      <c r="H323">
        <f t="shared" ref="H323:H386" si="66">ABS(F323)</f>
        <v>19.985299999999999</v>
      </c>
      <c r="I323" s="7">
        <f t="shared" si="65"/>
        <v>6.9239899999999999</v>
      </c>
      <c r="U323" t="s">
        <v>350</v>
      </c>
      <c r="V323">
        <v>346.291</v>
      </c>
      <c r="W323">
        <v>-19.986899999999999</v>
      </c>
      <c r="X323">
        <v>-6921.14</v>
      </c>
      <c r="Y323">
        <f t="shared" ref="Y323:Y386" si="67">ABS(W323)</f>
        <v>19.986899999999999</v>
      </c>
      <c r="Z323" s="7">
        <f t="shared" ref="Z323:Z386" si="68">ABS(X323/1000)</f>
        <v>6.9211400000000003</v>
      </c>
      <c r="AM323" t="s">
        <v>1967</v>
      </c>
      <c r="AN323">
        <v>346.25099999999998</v>
      </c>
      <c r="AO323">
        <v>-19.991399999999999</v>
      </c>
      <c r="AP323">
        <v>-6921.7</v>
      </c>
      <c r="AQ323">
        <f t="shared" ref="AQ323:AQ386" si="69">ABS(AO323)</f>
        <v>19.991399999999999</v>
      </c>
      <c r="AR323" s="7">
        <f t="shared" ref="AR323:AR386" si="70">ABS(AP323/1000)</f>
        <v>6.9216999999999995</v>
      </c>
    </row>
    <row r="324" spans="4:44" x14ac:dyDescent="0.35">
      <c r="D324" t="s">
        <v>1270</v>
      </c>
      <c r="E324">
        <v>346.459</v>
      </c>
      <c r="F324">
        <v>-19.985399999999998</v>
      </c>
      <c r="G324">
        <v>-6924.07</v>
      </c>
      <c r="H324">
        <f t="shared" si="66"/>
        <v>19.985399999999998</v>
      </c>
      <c r="I324" s="7">
        <f t="shared" ref="I324:I387" si="71">ABS(G324/1000)</f>
        <v>6.9240699999999995</v>
      </c>
      <c r="U324" t="s">
        <v>351</v>
      </c>
      <c r="V324">
        <v>346.29599999999999</v>
      </c>
      <c r="W324">
        <v>-19.9893</v>
      </c>
      <c r="X324">
        <v>-6922.03</v>
      </c>
      <c r="Y324">
        <f t="shared" si="67"/>
        <v>19.9893</v>
      </c>
      <c r="Z324" s="7">
        <f t="shared" si="68"/>
        <v>6.9220299999999995</v>
      </c>
      <c r="AM324" t="s">
        <v>1968</v>
      </c>
      <c r="AN324">
        <v>346.25400000000002</v>
      </c>
      <c r="AO324">
        <v>-19.993300000000001</v>
      </c>
      <c r="AP324">
        <v>-6922.79</v>
      </c>
      <c r="AQ324">
        <f t="shared" si="69"/>
        <v>19.993300000000001</v>
      </c>
      <c r="AR324" s="7">
        <f t="shared" si="70"/>
        <v>6.92279</v>
      </c>
    </row>
    <row r="325" spans="4:44" x14ac:dyDescent="0.35">
      <c r="D325" t="s">
        <v>1271</v>
      </c>
      <c r="E325">
        <v>346.459</v>
      </c>
      <c r="F325">
        <v>-19.985399999999998</v>
      </c>
      <c r="G325">
        <v>-6924.07</v>
      </c>
      <c r="H325">
        <f t="shared" si="66"/>
        <v>19.985399999999998</v>
      </c>
      <c r="I325" s="7">
        <f t="shared" si="71"/>
        <v>6.9240699999999995</v>
      </c>
      <c r="U325" t="s">
        <v>352</v>
      </c>
      <c r="V325">
        <v>346.29599999999999</v>
      </c>
      <c r="W325">
        <v>-19.9893</v>
      </c>
      <c r="X325">
        <v>-6922.03</v>
      </c>
      <c r="Y325">
        <f t="shared" si="67"/>
        <v>19.9893</v>
      </c>
      <c r="Z325" s="7">
        <f t="shared" si="68"/>
        <v>6.9220299999999995</v>
      </c>
      <c r="AM325" t="s">
        <v>1969</v>
      </c>
      <c r="AN325">
        <v>346.25400000000002</v>
      </c>
      <c r="AO325">
        <v>-19.993300000000001</v>
      </c>
      <c r="AP325">
        <v>-6922.79</v>
      </c>
      <c r="AQ325">
        <f t="shared" si="69"/>
        <v>19.993300000000001</v>
      </c>
      <c r="AR325" s="7">
        <f t="shared" si="70"/>
        <v>6.92279</v>
      </c>
    </row>
    <row r="326" spans="4:44" x14ac:dyDescent="0.35">
      <c r="D326" t="s">
        <v>1272</v>
      </c>
      <c r="E326">
        <v>346.464</v>
      </c>
      <c r="F326">
        <v>-19.984400000000001</v>
      </c>
      <c r="G326">
        <v>-6923.83</v>
      </c>
      <c r="H326">
        <f t="shared" si="66"/>
        <v>19.984400000000001</v>
      </c>
      <c r="I326" s="7">
        <f t="shared" si="71"/>
        <v>6.9238299999999997</v>
      </c>
      <c r="U326" t="s">
        <v>353</v>
      </c>
      <c r="V326">
        <v>346.29899999999998</v>
      </c>
      <c r="W326">
        <v>-19.9892</v>
      </c>
      <c r="X326">
        <v>-6922.1</v>
      </c>
      <c r="Y326">
        <f t="shared" si="67"/>
        <v>19.9892</v>
      </c>
      <c r="Z326" s="7">
        <f t="shared" si="68"/>
        <v>6.9221000000000004</v>
      </c>
      <c r="AM326" t="s">
        <v>1970</v>
      </c>
      <c r="AN326">
        <v>346.25799999999998</v>
      </c>
      <c r="AO326">
        <v>-19.992799999999999</v>
      </c>
      <c r="AP326">
        <v>-6922.52</v>
      </c>
      <c r="AQ326">
        <f t="shared" si="69"/>
        <v>19.992799999999999</v>
      </c>
      <c r="AR326" s="7">
        <f t="shared" si="70"/>
        <v>6.9225200000000005</v>
      </c>
    </row>
    <row r="327" spans="4:44" x14ac:dyDescent="0.35">
      <c r="D327" t="s">
        <v>1273</v>
      </c>
      <c r="E327">
        <v>346.464</v>
      </c>
      <c r="F327">
        <v>-19.984400000000001</v>
      </c>
      <c r="G327">
        <v>-6923.83</v>
      </c>
      <c r="H327">
        <f t="shared" si="66"/>
        <v>19.984400000000001</v>
      </c>
      <c r="I327" s="7">
        <f t="shared" si="71"/>
        <v>6.9238299999999997</v>
      </c>
      <c r="U327" t="s">
        <v>354</v>
      </c>
      <c r="V327">
        <v>346.29899999999998</v>
      </c>
      <c r="W327">
        <v>-19.9892</v>
      </c>
      <c r="X327">
        <v>-6922.1</v>
      </c>
      <c r="Y327">
        <f t="shared" si="67"/>
        <v>19.9892</v>
      </c>
      <c r="Z327" s="7">
        <f t="shared" si="68"/>
        <v>6.9221000000000004</v>
      </c>
      <c r="AM327" t="s">
        <v>1971</v>
      </c>
      <c r="AN327">
        <v>346.25799999999998</v>
      </c>
      <c r="AO327">
        <v>-19.992799999999999</v>
      </c>
      <c r="AP327">
        <v>-6922.52</v>
      </c>
      <c r="AQ327">
        <f t="shared" si="69"/>
        <v>19.992799999999999</v>
      </c>
      <c r="AR327" s="7">
        <f t="shared" si="70"/>
        <v>6.9225200000000005</v>
      </c>
    </row>
    <row r="328" spans="4:44" x14ac:dyDescent="0.35">
      <c r="D328" t="s">
        <v>1274</v>
      </c>
      <c r="E328">
        <v>346.47</v>
      </c>
      <c r="F328">
        <v>-19.985900000000001</v>
      </c>
      <c r="G328">
        <v>-6924.41</v>
      </c>
      <c r="H328">
        <f t="shared" si="66"/>
        <v>19.985900000000001</v>
      </c>
      <c r="I328" s="7">
        <f t="shared" si="71"/>
        <v>6.92441</v>
      </c>
      <c r="U328" t="s">
        <v>355</v>
      </c>
      <c r="V328">
        <v>346.303</v>
      </c>
      <c r="W328">
        <v>-19.988</v>
      </c>
      <c r="X328">
        <v>-6921.69</v>
      </c>
      <c r="Y328">
        <f t="shared" si="67"/>
        <v>19.988</v>
      </c>
      <c r="Z328" s="7">
        <f t="shared" si="68"/>
        <v>6.9216899999999999</v>
      </c>
      <c r="AM328" t="s">
        <v>1972</v>
      </c>
      <c r="AN328">
        <v>346.26100000000002</v>
      </c>
      <c r="AO328">
        <v>-19.992000000000001</v>
      </c>
      <c r="AP328">
        <v>-6922.28</v>
      </c>
      <c r="AQ328">
        <f t="shared" si="69"/>
        <v>19.992000000000001</v>
      </c>
      <c r="AR328" s="7">
        <f t="shared" si="70"/>
        <v>6.9222799999999998</v>
      </c>
    </row>
    <row r="329" spans="4:44" x14ac:dyDescent="0.35">
      <c r="D329" t="s">
        <v>1275</v>
      </c>
      <c r="E329">
        <v>346.47</v>
      </c>
      <c r="F329">
        <v>-19.985900000000001</v>
      </c>
      <c r="G329">
        <v>-6924.41</v>
      </c>
      <c r="H329">
        <f t="shared" si="66"/>
        <v>19.985900000000001</v>
      </c>
      <c r="I329" s="7">
        <f t="shared" si="71"/>
        <v>6.92441</v>
      </c>
      <c r="U329" t="s">
        <v>356</v>
      </c>
      <c r="V329">
        <v>346.303</v>
      </c>
      <c r="W329">
        <v>-19.988</v>
      </c>
      <c r="X329">
        <v>-6921.69</v>
      </c>
      <c r="Y329">
        <f t="shared" si="67"/>
        <v>19.988</v>
      </c>
      <c r="Z329" s="7">
        <f t="shared" si="68"/>
        <v>6.9216899999999999</v>
      </c>
      <c r="AM329" t="s">
        <v>1973</v>
      </c>
      <c r="AN329">
        <v>346.26100000000002</v>
      </c>
      <c r="AO329">
        <v>-19.992000000000001</v>
      </c>
      <c r="AP329">
        <v>-6922.28</v>
      </c>
      <c r="AQ329">
        <f t="shared" si="69"/>
        <v>19.992000000000001</v>
      </c>
      <c r="AR329" s="7">
        <f t="shared" si="70"/>
        <v>6.9222799999999998</v>
      </c>
    </row>
    <row r="330" spans="4:44" x14ac:dyDescent="0.35">
      <c r="D330" t="s">
        <v>1276</v>
      </c>
      <c r="E330">
        <v>346.47300000000001</v>
      </c>
      <c r="F330">
        <v>-19.9864</v>
      </c>
      <c r="G330">
        <v>-6924.67</v>
      </c>
      <c r="H330">
        <f t="shared" si="66"/>
        <v>19.9864</v>
      </c>
      <c r="I330" s="7">
        <f t="shared" si="71"/>
        <v>6.9246699999999999</v>
      </c>
      <c r="U330" t="s">
        <v>357</v>
      </c>
      <c r="V330">
        <v>346.30500000000001</v>
      </c>
      <c r="W330">
        <v>-19.986499999999999</v>
      </c>
      <c r="X330">
        <v>-6921.46</v>
      </c>
      <c r="Y330">
        <f t="shared" si="67"/>
        <v>19.986499999999999</v>
      </c>
      <c r="Z330" s="7">
        <f t="shared" si="68"/>
        <v>6.9214599999999997</v>
      </c>
      <c r="AM330" t="s">
        <v>1974</v>
      </c>
      <c r="AN330">
        <v>346.26499999999999</v>
      </c>
      <c r="AO330">
        <v>-19.992599999999999</v>
      </c>
      <c r="AP330">
        <v>-6922.55</v>
      </c>
      <c r="AQ330">
        <f t="shared" si="69"/>
        <v>19.992599999999999</v>
      </c>
      <c r="AR330" s="7">
        <f t="shared" si="70"/>
        <v>6.9225500000000002</v>
      </c>
    </row>
    <row r="331" spans="4:44" x14ac:dyDescent="0.35">
      <c r="D331" t="s">
        <v>1277</v>
      </c>
      <c r="E331">
        <v>346.47300000000001</v>
      </c>
      <c r="F331">
        <v>-19.9864</v>
      </c>
      <c r="G331">
        <v>-6924.67</v>
      </c>
      <c r="H331">
        <f t="shared" si="66"/>
        <v>19.9864</v>
      </c>
      <c r="I331" s="7">
        <f t="shared" si="71"/>
        <v>6.9246699999999999</v>
      </c>
      <c r="U331" t="s">
        <v>358</v>
      </c>
      <c r="V331">
        <v>346.30500000000001</v>
      </c>
      <c r="W331">
        <v>-19.986499999999999</v>
      </c>
      <c r="X331">
        <v>-6921.46</v>
      </c>
      <c r="Y331">
        <f t="shared" si="67"/>
        <v>19.986499999999999</v>
      </c>
      <c r="Z331" s="7">
        <f t="shared" si="68"/>
        <v>6.9214599999999997</v>
      </c>
      <c r="AM331" t="s">
        <v>1975</v>
      </c>
      <c r="AN331">
        <v>346.26499999999999</v>
      </c>
      <c r="AO331">
        <v>-19.992599999999999</v>
      </c>
      <c r="AP331">
        <v>-6922.55</v>
      </c>
      <c r="AQ331">
        <f t="shared" si="69"/>
        <v>19.992599999999999</v>
      </c>
      <c r="AR331" s="7">
        <f t="shared" si="70"/>
        <v>6.9225500000000002</v>
      </c>
    </row>
    <row r="332" spans="4:44" x14ac:dyDescent="0.35">
      <c r="D332" t="s">
        <v>1278</v>
      </c>
      <c r="E332">
        <v>346.47699999999998</v>
      </c>
      <c r="F332">
        <v>-19.986699999999999</v>
      </c>
      <c r="G332">
        <v>-6924.8</v>
      </c>
      <c r="H332">
        <f t="shared" si="66"/>
        <v>19.986699999999999</v>
      </c>
      <c r="I332" s="7">
        <f t="shared" si="71"/>
        <v>6.9248000000000003</v>
      </c>
      <c r="U332" t="s">
        <v>359</v>
      </c>
      <c r="V332">
        <v>346.30799999999999</v>
      </c>
      <c r="W332">
        <v>-19.987300000000001</v>
      </c>
      <c r="X332">
        <v>-6921.61</v>
      </c>
      <c r="Y332">
        <f t="shared" si="67"/>
        <v>19.987300000000001</v>
      </c>
      <c r="Z332" s="7">
        <f t="shared" si="68"/>
        <v>6.9216099999999994</v>
      </c>
      <c r="AM332" t="s">
        <v>1976</v>
      </c>
      <c r="AN332">
        <v>346.26900000000001</v>
      </c>
      <c r="AO332">
        <v>-19.9908</v>
      </c>
      <c r="AP332">
        <v>-6922.06</v>
      </c>
      <c r="AQ332">
        <f t="shared" si="69"/>
        <v>19.9908</v>
      </c>
      <c r="AR332" s="7">
        <f t="shared" si="70"/>
        <v>6.9220600000000001</v>
      </c>
    </row>
    <row r="333" spans="4:44" x14ac:dyDescent="0.35">
      <c r="D333" t="s">
        <v>1279</v>
      </c>
      <c r="E333">
        <v>346.47699999999998</v>
      </c>
      <c r="F333">
        <v>-19.986699999999999</v>
      </c>
      <c r="G333">
        <v>-6924.8</v>
      </c>
      <c r="H333">
        <f t="shared" si="66"/>
        <v>19.986699999999999</v>
      </c>
      <c r="I333" s="7">
        <f t="shared" si="71"/>
        <v>6.9248000000000003</v>
      </c>
      <c r="U333" t="s">
        <v>360</v>
      </c>
      <c r="V333">
        <v>346.30799999999999</v>
      </c>
      <c r="W333">
        <v>-19.987300000000001</v>
      </c>
      <c r="X333">
        <v>-6921.61</v>
      </c>
      <c r="Y333">
        <f t="shared" si="67"/>
        <v>19.987300000000001</v>
      </c>
      <c r="Z333" s="7">
        <f t="shared" si="68"/>
        <v>6.9216099999999994</v>
      </c>
      <c r="AM333" t="s">
        <v>1977</v>
      </c>
      <c r="AN333">
        <v>346.26900000000001</v>
      </c>
      <c r="AO333">
        <v>-19.9908</v>
      </c>
      <c r="AP333">
        <v>-6922.06</v>
      </c>
      <c r="AQ333">
        <f t="shared" si="69"/>
        <v>19.9908</v>
      </c>
      <c r="AR333" s="7">
        <f t="shared" si="70"/>
        <v>6.9220600000000001</v>
      </c>
    </row>
    <row r="334" spans="4:44" x14ac:dyDescent="0.35">
      <c r="D334" t="s">
        <v>1280</v>
      </c>
      <c r="E334">
        <v>346.48</v>
      </c>
      <c r="F334">
        <v>-19.986999999999998</v>
      </c>
      <c r="G334">
        <v>-6924.86</v>
      </c>
      <c r="H334">
        <f t="shared" si="66"/>
        <v>19.986999999999998</v>
      </c>
      <c r="I334" s="7">
        <f t="shared" si="71"/>
        <v>6.9248599999999998</v>
      </c>
      <c r="U334" t="s">
        <v>361</v>
      </c>
      <c r="V334">
        <v>346.31200000000001</v>
      </c>
      <c r="W334">
        <v>-19.989899999999999</v>
      </c>
      <c r="X334">
        <v>-6922.75</v>
      </c>
      <c r="Y334">
        <f t="shared" si="67"/>
        <v>19.989899999999999</v>
      </c>
      <c r="Z334" s="7">
        <f t="shared" si="68"/>
        <v>6.9227499999999997</v>
      </c>
      <c r="AM334" t="s">
        <v>1978</v>
      </c>
      <c r="AN334">
        <v>346.27199999999999</v>
      </c>
      <c r="AO334">
        <v>-19.992799999999999</v>
      </c>
      <c r="AP334">
        <v>-6922.88</v>
      </c>
      <c r="AQ334">
        <f t="shared" si="69"/>
        <v>19.992799999999999</v>
      </c>
      <c r="AR334" s="7">
        <f t="shared" si="70"/>
        <v>6.9228800000000001</v>
      </c>
    </row>
    <row r="335" spans="4:44" x14ac:dyDescent="0.35">
      <c r="D335" t="s">
        <v>1281</v>
      </c>
      <c r="E335">
        <v>346.48</v>
      </c>
      <c r="F335">
        <v>-19.986999999999998</v>
      </c>
      <c r="G335">
        <v>-6924.86</v>
      </c>
      <c r="H335">
        <f t="shared" si="66"/>
        <v>19.986999999999998</v>
      </c>
      <c r="I335" s="7">
        <f t="shared" si="71"/>
        <v>6.9248599999999998</v>
      </c>
      <c r="U335" t="s">
        <v>362</v>
      </c>
      <c r="V335">
        <v>346.31200000000001</v>
      </c>
      <c r="W335">
        <v>-19.989899999999999</v>
      </c>
      <c r="X335">
        <v>-6922.75</v>
      </c>
      <c r="Y335">
        <f t="shared" si="67"/>
        <v>19.989899999999999</v>
      </c>
      <c r="Z335" s="7">
        <f t="shared" si="68"/>
        <v>6.9227499999999997</v>
      </c>
      <c r="AM335" t="s">
        <v>1979</v>
      </c>
      <c r="AN335">
        <v>346.27199999999999</v>
      </c>
      <c r="AO335">
        <v>-19.992799999999999</v>
      </c>
      <c r="AP335">
        <v>-6922.88</v>
      </c>
      <c r="AQ335">
        <f t="shared" si="69"/>
        <v>19.992799999999999</v>
      </c>
      <c r="AR335" s="7">
        <f t="shared" si="70"/>
        <v>6.9228800000000001</v>
      </c>
    </row>
    <row r="336" spans="4:44" x14ac:dyDescent="0.35">
      <c r="D336" t="s">
        <v>1282</v>
      </c>
      <c r="E336">
        <v>346.48399999999998</v>
      </c>
      <c r="F336">
        <v>-19.986799999999999</v>
      </c>
      <c r="G336">
        <v>-6924.89</v>
      </c>
      <c r="H336">
        <f t="shared" si="66"/>
        <v>19.986799999999999</v>
      </c>
      <c r="I336" s="7">
        <f t="shared" si="71"/>
        <v>6.9248900000000004</v>
      </c>
      <c r="U336" t="s">
        <v>363</v>
      </c>
      <c r="V336">
        <v>346.315</v>
      </c>
      <c r="W336">
        <v>-19.987300000000001</v>
      </c>
      <c r="X336">
        <v>-6921.8</v>
      </c>
      <c r="Y336">
        <f t="shared" si="67"/>
        <v>19.987300000000001</v>
      </c>
      <c r="Z336" s="7">
        <f t="shared" si="68"/>
        <v>6.9218000000000002</v>
      </c>
      <c r="AM336" t="s">
        <v>1980</v>
      </c>
      <c r="AN336">
        <v>346.27600000000001</v>
      </c>
      <c r="AO336">
        <v>-19.993500000000001</v>
      </c>
      <c r="AP336">
        <v>-6923.06</v>
      </c>
      <c r="AQ336">
        <f t="shared" si="69"/>
        <v>19.993500000000001</v>
      </c>
      <c r="AR336" s="7">
        <f t="shared" si="70"/>
        <v>6.9230600000000004</v>
      </c>
    </row>
    <row r="337" spans="4:44" x14ac:dyDescent="0.35">
      <c r="D337" t="s">
        <v>1283</v>
      </c>
      <c r="E337">
        <v>346.48399999999998</v>
      </c>
      <c r="F337">
        <v>-19.986799999999999</v>
      </c>
      <c r="G337">
        <v>-6924.89</v>
      </c>
      <c r="H337">
        <f t="shared" si="66"/>
        <v>19.986799999999999</v>
      </c>
      <c r="I337" s="7">
        <f t="shared" si="71"/>
        <v>6.9248900000000004</v>
      </c>
      <c r="U337" t="s">
        <v>364</v>
      </c>
      <c r="V337">
        <v>346.315</v>
      </c>
      <c r="W337">
        <v>-19.987300000000001</v>
      </c>
      <c r="X337">
        <v>-6921.8</v>
      </c>
      <c r="Y337">
        <f t="shared" si="67"/>
        <v>19.987300000000001</v>
      </c>
      <c r="Z337" s="7">
        <f t="shared" si="68"/>
        <v>6.9218000000000002</v>
      </c>
      <c r="AM337" t="s">
        <v>1981</v>
      </c>
      <c r="AN337">
        <v>346.27600000000001</v>
      </c>
      <c r="AO337">
        <v>-19.993500000000001</v>
      </c>
      <c r="AP337">
        <v>-6923.06</v>
      </c>
      <c r="AQ337">
        <f t="shared" si="69"/>
        <v>19.993500000000001</v>
      </c>
      <c r="AR337" s="7">
        <f t="shared" si="70"/>
        <v>6.9230600000000004</v>
      </c>
    </row>
    <row r="338" spans="4:44" x14ac:dyDescent="0.35">
      <c r="D338" t="s">
        <v>1284</v>
      </c>
      <c r="E338">
        <v>346.49</v>
      </c>
      <c r="F338">
        <v>-19.985600000000002</v>
      </c>
      <c r="G338">
        <v>-6924.64</v>
      </c>
      <c r="H338">
        <f t="shared" si="66"/>
        <v>19.985600000000002</v>
      </c>
      <c r="I338" s="7">
        <f t="shared" si="71"/>
        <v>6.9246400000000001</v>
      </c>
      <c r="U338" t="s">
        <v>365</v>
      </c>
      <c r="V338">
        <v>346.31799999999998</v>
      </c>
      <c r="W338">
        <v>-19.988</v>
      </c>
      <c r="X338">
        <v>-6922.21</v>
      </c>
      <c r="Y338">
        <f t="shared" si="67"/>
        <v>19.988</v>
      </c>
      <c r="Z338" s="7">
        <f t="shared" si="68"/>
        <v>6.9222099999999998</v>
      </c>
      <c r="AM338" t="s">
        <v>1982</v>
      </c>
      <c r="AN338">
        <v>346.279</v>
      </c>
      <c r="AO338">
        <v>-19.993300000000001</v>
      </c>
      <c r="AP338">
        <v>-6923.22</v>
      </c>
      <c r="AQ338">
        <f t="shared" si="69"/>
        <v>19.993300000000001</v>
      </c>
      <c r="AR338" s="7">
        <f t="shared" si="70"/>
        <v>6.9232200000000006</v>
      </c>
    </row>
    <row r="339" spans="4:44" x14ac:dyDescent="0.35">
      <c r="D339" t="s">
        <v>1285</v>
      </c>
      <c r="E339">
        <v>346.49</v>
      </c>
      <c r="F339">
        <v>-19.985600000000002</v>
      </c>
      <c r="G339">
        <v>-6924.64</v>
      </c>
      <c r="H339">
        <f t="shared" si="66"/>
        <v>19.985600000000002</v>
      </c>
      <c r="I339" s="7">
        <f t="shared" si="71"/>
        <v>6.9246400000000001</v>
      </c>
      <c r="U339" t="s">
        <v>366</v>
      </c>
      <c r="V339">
        <v>346.31799999999998</v>
      </c>
      <c r="W339">
        <v>-19.988</v>
      </c>
      <c r="X339">
        <v>-6922.21</v>
      </c>
      <c r="Y339">
        <f t="shared" si="67"/>
        <v>19.988</v>
      </c>
      <c r="Z339" s="7">
        <f t="shared" si="68"/>
        <v>6.9222099999999998</v>
      </c>
      <c r="AM339" t="s">
        <v>1983</v>
      </c>
      <c r="AN339">
        <v>346.279</v>
      </c>
      <c r="AO339">
        <v>-19.993300000000001</v>
      </c>
      <c r="AP339">
        <v>-6923.22</v>
      </c>
      <c r="AQ339">
        <f t="shared" si="69"/>
        <v>19.993300000000001</v>
      </c>
      <c r="AR339" s="7">
        <f t="shared" si="70"/>
        <v>6.9232200000000006</v>
      </c>
    </row>
    <row r="340" spans="4:44" x14ac:dyDescent="0.35">
      <c r="D340" t="s">
        <v>1286</v>
      </c>
      <c r="E340">
        <v>346.49299999999999</v>
      </c>
      <c r="F340">
        <v>-19.985399999999998</v>
      </c>
      <c r="G340">
        <v>-6924.65</v>
      </c>
      <c r="H340">
        <f t="shared" si="66"/>
        <v>19.985399999999998</v>
      </c>
      <c r="I340" s="7">
        <f t="shared" si="71"/>
        <v>6.9246499999999997</v>
      </c>
      <c r="U340" t="s">
        <v>367</v>
      </c>
      <c r="V340">
        <v>346.32100000000003</v>
      </c>
      <c r="W340">
        <v>-19.988800000000001</v>
      </c>
      <c r="X340">
        <v>-6922.43</v>
      </c>
      <c r="Y340">
        <f t="shared" si="67"/>
        <v>19.988800000000001</v>
      </c>
      <c r="Z340" s="7">
        <f t="shared" si="68"/>
        <v>6.9224300000000003</v>
      </c>
      <c r="AM340" t="s">
        <v>1984</v>
      </c>
      <c r="AN340">
        <v>346.28300000000002</v>
      </c>
      <c r="AO340">
        <v>-19.9925</v>
      </c>
      <c r="AP340">
        <v>-6922.99</v>
      </c>
      <c r="AQ340">
        <f t="shared" si="69"/>
        <v>19.9925</v>
      </c>
      <c r="AR340" s="7">
        <f t="shared" si="70"/>
        <v>6.9229899999999995</v>
      </c>
    </row>
    <row r="341" spans="4:44" x14ac:dyDescent="0.35">
      <c r="D341" t="s">
        <v>1287</v>
      </c>
      <c r="E341">
        <v>346.49299999999999</v>
      </c>
      <c r="F341">
        <v>-19.985399999999998</v>
      </c>
      <c r="G341">
        <v>-6924.65</v>
      </c>
      <c r="H341">
        <f t="shared" si="66"/>
        <v>19.985399999999998</v>
      </c>
      <c r="I341" s="7">
        <f t="shared" si="71"/>
        <v>6.9246499999999997</v>
      </c>
      <c r="U341" t="s">
        <v>368</v>
      </c>
      <c r="V341">
        <v>346.32100000000003</v>
      </c>
      <c r="W341">
        <v>-19.988800000000001</v>
      </c>
      <c r="X341">
        <v>-6922.43</v>
      </c>
      <c r="Y341">
        <f t="shared" si="67"/>
        <v>19.988800000000001</v>
      </c>
      <c r="Z341" s="7">
        <f t="shared" si="68"/>
        <v>6.9224300000000003</v>
      </c>
      <c r="AM341" t="s">
        <v>1985</v>
      </c>
      <c r="AN341">
        <v>346.28300000000002</v>
      </c>
      <c r="AO341">
        <v>-19.9925</v>
      </c>
      <c r="AP341">
        <v>-6922.99</v>
      </c>
      <c r="AQ341">
        <f t="shared" si="69"/>
        <v>19.9925</v>
      </c>
      <c r="AR341" s="7">
        <f t="shared" si="70"/>
        <v>6.9229899999999995</v>
      </c>
    </row>
    <row r="342" spans="4:44" x14ac:dyDescent="0.35">
      <c r="D342" t="s">
        <v>1288</v>
      </c>
      <c r="E342">
        <v>346.49700000000001</v>
      </c>
      <c r="F342">
        <v>-19.985399999999998</v>
      </c>
      <c r="G342">
        <v>-6924.72</v>
      </c>
      <c r="H342">
        <f t="shared" si="66"/>
        <v>19.985399999999998</v>
      </c>
      <c r="I342" s="7">
        <f t="shared" si="71"/>
        <v>6.9247200000000007</v>
      </c>
      <c r="U342" t="s">
        <v>369</v>
      </c>
      <c r="V342">
        <v>346.32400000000001</v>
      </c>
      <c r="W342">
        <v>-19.988700000000001</v>
      </c>
      <c r="X342">
        <v>-6922.56</v>
      </c>
      <c r="Y342">
        <f t="shared" si="67"/>
        <v>19.988700000000001</v>
      </c>
      <c r="Z342" s="7">
        <f t="shared" si="68"/>
        <v>6.9225600000000007</v>
      </c>
      <c r="AM342" t="s">
        <v>1986</v>
      </c>
      <c r="AN342">
        <v>346.286</v>
      </c>
      <c r="AO342">
        <v>-19.992599999999999</v>
      </c>
      <c r="AP342">
        <v>-6922.99</v>
      </c>
      <c r="AQ342">
        <f t="shared" si="69"/>
        <v>19.992599999999999</v>
      </c>
      <c r="AR342" s="7">
        <f t="shared" si="70"/>
        <v>6.9229899999999995</v>
      </c>
    </row>
    <row r="343" spans="4:44" x14ac:dyDescent="0.35">
      <c r="D343" t="s">
        <v>1289</v>
      </c>
      <c r="E343">
        <v>346.49700000000001</v>
      </c>
      <c r="F343">
        <v>-19.985399999999998</v>
      </c>
      <c r="G343">
        <v>-6924.72</v>
      </c>
      <c r="H343">
        <f t="shared" si="66"/>
        <v>19.985399999999998</v>
      </c>
      <c r="I343" s="7">
        <f t="shared" si="71"/>
        <v>6.9247200000000007</v>
      </c>
      <c r="U343" t="s">
        <v>370</v>
      </c>
      <c r="V343">
        <v>346.32400000000001</v>
      </c>
      <c r="W343">
        <v>-19.988700000000001</v>
      </c>
      <c r="X343">
        <v>-6922.56</v>
      </c>
      <c r="Y343">
        <f t="shared" si="67"/>
        <v>19.988700000000001</v>
      </c>
      <c r="Z343" s="7">
        <f t="shared" si="68"/>
        <v>6.9225600000000007</v>
      </c>
      <c r="AM343" t="s">
        <v>1987</v>
      </c>
      <c r="AN343">
        <v>346.286</v>
      </c>
      <c r="AO343">
        <v>-19.992599999999999</v>
      </c>
      <c r="AP343">
        <v>-6922.99</v>
      </c>
      <c r="AQ343">
        <f t="shared" si="69"/>
        <v>19.992599999999999</v>
      </c>
      <c r="AR343" s="7">
        <f t="shared" si="70"/>
        <v>6.9229899999999995</v>
      </c>
    </row>
    <row r="344" spans="4:44" x14ac:dyDescent="0.35">
      <c r="D344" t="s">
        <v>1290</v>
      </c>
      <c r="E344">
        <v>346.50099999999998</v>
      </c>
      <c r="F344">
        <v>-19.9861</v>
      </c>
      <c r="G344">
        <v>-6924.92</v>
      </c>
      <c r="H344">
        <f t="shared" si="66"/>
        <v>19.9861</v>
      </c>
      <c r="I344" s="7">
        <f t="shared" si="71"/>
        <v>6.9249200000000002</v>
      </c>
      <c r="U344" t="s">
        <v>371</v>
      </c>
      <c r="V344">
        <v>346.32799999999997</v>
      </c>
      <c r="W344">
        <v>-19.990600000000001</v>
      </c>
      <c r="X344">
        <v>-6923.37</v>
      </c>
      <c r="Y344">
        <f t="shared" si="67"/>
        <v>19.990600000000001</v>
      </c>
      <c r="Z344" s="7">
        <f t="shared" si="68"/>
        <v>6.9233700000000002</v>
      </c>
      <c r="AM344" t="s">
        <v>1988</v>
      </c>
      <c r="AN344">
        <v>346.29</v>
      </c>
      <c r="AO344">
        <v>-19.992599999999999</v>
      </c>
      <c r="AP344">
        <v>-6923.13</v>
      </c>
      <c r="AQ344">
        <f t="shared" si="69"/>
        <v>19.992599999999999</v>
      </c>
      <c r="AR344" s="7">
        <f t="shared" si="70"/>
        <v>6.9231300000000005</v>
      </c>
    </row>
    <row r="345" spans="4:44" x14ac:dyDescent="0.35">
      <c r="D345" t="s">
        <v>1291</v>
      </c>
      <c r="E345">
        <v>346.50099999999998</v>
      </c>
      <c r="F345">
        <v>-19.9861</v>
      </c>
      <c r="G345">
        <v>-6924.92</v>
      </c>
      <c r="H345">
        <f t="shared" si="66"/>
        <v>19.9861</v>
      </c>
      <c r="I345" s="7">
        <f t="shared" si="71"/>
        <v>6.9249200000000002</v>
      </c>
      <c r="U345" t="s">
        <v>372</v>
      </c>
      <c r="V345">
        <v>346.32799999999997</v>
      </c>
      <c r="W345">
        <v>-19.990600000000001</v>
      </c>
      <c r="X345">
        <v>-6923.37</v>
      </c>
      <c r="Y345">
        <f t="shared" si="67"/>
        <v>19.990600000000001</v>
      </c>
      <c r="Z345" s="7">
        <f t="shared" si="68"/>
        <v>6.9233700000000002</v>
      </c>
      <c r="AM345" t="s">
        <v>1989</v>
      </c>
      <c r="AN345">
        <v>346.29</v>
      </c>
      <c r="AO345">
        <v>-19.992599999999999</v>
      </c>
      <c r="AP345">
        <v>-6923.13</v>
      </c>
      <c r="AQ345">
        <f t="shared" si="69"/>
        <v>19.992599999999999</v>
      </c>
      <c r="AR345" s="7">
        <f t="shared" si="70"/>
        <v>6.9231300000000005</v>
      </c>
    </row>
    <row r="346" spans="4:44" x14ac:dyDescent="0.35">
      <c r="D346" t="s">
        <v>1292</v>
      </c>
      <c r="E346">
        <v>346.505</v>
      </c>
      <c r="F346">
        <v>-19.985900000000001</v>
      </c>
      <c r="G346">
        <v>-6924.96</v>
      </c>
      <c r="H346">
        <f t="shared" si="66"/>
        <v>19.985900000000001</v>
      </c>
      <c r="I346" s="7">
        <f t="shared" si="71"/>
        <v>6.9249600000000004</v>
      </c>
      <c r="U346" t="s">
        <v>373</v>
      </c>
      <c r="V346">
        <v>346.33</v>
      </c>
      <c r="W346">
        <v>-19.988900000000001</v>
      </c>
      <c r="X346">
        <v>-6922.65</v>
      </c>
      <c r="Y346">
        <f t="shared" si="67"/>
        <v>19.988900000000001</v>
      </c>
      <c r="Z346" s="7">
        <f t="shared" si="68"/>
        <v>6.92265</v>
      </c>
      <c r="AM346" t="s">
        <v>1990</v>
      </c>
      <c r="AN346">
        <v>346.29399999999998</v>
      </c>
      <c r="AO346">
        <v>-19.993500000000001</v>
      </c>
      <c r="AP346">
        <v>-6923.51</v>
      </c>
      <c r="AQ346">
        <f t="shared" si="69"/>
        <v>19.993500000000001</v>
      </c>
      <c r="AR346" s="7">
        <f t="shared" si="70"/>
        <v>6.9235100000000003</v>
      </c>
    </row>
    <row r="347" spans="4:44" x14ac:dyDescent="0.35">
      <c r="D347" t="s">
        <v>1293</v>
      </c>
      <c r="E347">
        <v>346.505</v>
      </c>
      <c r="F347">
        <v>-19.985900000000001</v>
      </c>
      <c r="G347">
        <v>-6924.96</v>
      </c>
      <c r="H347">
        <f t="shared" si="66"/>
        <v>19.985900000000001</v>
      </c>
      <c r="I347" s="7">
        <f t="shared" si="71"/>
        <v>6.9249600000000004</v>
      </c>
      <c r="U347" t="s">
        <v>374</v>
      </c>
      <c r="V347">
        <v>346.33</v>
      </c>
      <c r="W347">
        <v>-19.988900000000001</v>
      </c>
      <c r="X347">
        <v>-6922.65</v>
      </c>
      <c r="Y347">
        <f t="shared" si="67"/>
        <v>19.988900000000001</v>
      </c>
      <c r="Z347" s="7">
        <f t="shared" si="68"/>
        <v>6.92265</v>
      </c>
      <c r="AM347" t="s">
        <v>1991</v>
      </c>
      <c r="AN347">
        <v>346.29399999999998</v>
      </c>
      <c r="AO347">
        <v>-19.993500000000001</v>
      </c>
      <c r="AP347">
        <v>-6923.51</v>
      </c>
      <c r="AQ347">
        <f t="shared" si="69"/>
        <v>19.993500000000001</v>
      </c>
      <c r="AR347" s="7">
        <f t="shared" si="70"/>
        <v>6.9235100000000003</v>
      </c>
    </row>
    <row r="348" spans="4:44" x14ac:dyDescent="0.35">
      <c r="D348" t="s">
        <v>1294</v>
      </c>
      <c r="E348">
        <v>346.51</v>
      </c>
      <c r="F348">
        <v>-19.985299999999999</v>
      </c>
      <c r="G348">
        <v>-6924.91</v>
      </c>
      <c r="H348">
        <f t="shared" si="66"/>
        <v>19.985299999999999</v>
      </c>
      <c r="I348" s="7">
        <f t="shared" si="71"/>
        <v>6.9249099999999997</v>
      </c>
      <c r="U348" t="s">
        <v>375</v>
      </c>
      <c r="V348">
        <v>346.33499999999998</v>
      </c>
      <c r="W348">
        <v>-19.987400000000001</v>
      </c>
      <c r="X348">
        <v>-6922.5</v>
      </c>
      <c r="Y348">
        <f t="shared" si="67"/>
        <v>19.987400000000001</v>
      </c>
      <c r="Z348" s="7">
        <f t="shared" si="68"/>
        <v>6.9225000000000003</v>
      </c>
      <c r="AM348" t="s">
        <v>1992</v>
      </c>
      <c r="AN348">
        <v>346.29700000000003</v>
      </c>
      <c r="AO348">
        <v>-19.992799999999999</v>
      </c>
      <c r="AP348">
        <v>-6923.35</v>
      </c>
      <c r="AQ348">
        <f t="shared" si="69"/>
        <v>19.992799999999999</v>
      </c>
      <c r="AR348" s="7">
        <f t="shared" si="70"/>
        <v>6.9233500000000001</v>
      </c>
    </row>
    <row r="349" spans="4:44" x14ac:dyDescent="0.35">
      <c r="D349" t="s">
        <v>1295</v>
      </c>
      <c r="E349">
        <v>346.51</v>
      </c>
      <c r="F349">
        <v>-19.985299999999999</v>
      </c>
      <c r="G349">
        <v>-6924.91</v>
      </c>
      <c r="H349">
        <f t="shared" si="66"/>
        <v>19.985299999999999</v>
      </c>
      <c r="I349" s="7">
        <f t="shared" si="71"/>
        <v>6.9249099999999997</v>
      </c>
      <c r="U349" t="s">
        <v>376</v>
      </c>
      <c r="V349">
        <v>346.33499999999998</v>
      </c>
      <c r="W349">
        <v>-19.987400000000001</v>
      </c>
      <c r="X349">
        <v>-6922.5</v>
      </c>
      <c r="Y349">
        <f t="shared" si="67"/>
        <v>19.987400000000001</v>
      </c>
      <c r="Z349" s="7">
        <f t="shared" si="68"/>
        <v>6.9225000000000003</v>
      </c>
      <c r="AM349" t="s">
        <v>1993</v>
      </c>
      <c r="AN349">
        <v>346.29700000000003</v>
      </c>
      <c r="AO349">
        <v>-19.992799999999999</v>
      </c>
      <c r="AP349">
        <v>-6923.35</v>
      </c>
      <c r="AQ349">
        <f t="shared" si="69"/>
        <v>19.992799999999999</v>
      </c>
      <c r="AR349" s="7">
        <f t="shared" si="70"/>
        <v>6.9233500000000001</v>
      </c>
    </row>
    <row r="350" spans="4:44" x14ac:dyDescent="0.35">
      <c r="D350" t="s">
        <v>1296</v>
      </c>
      <c r="E350">
        <v>346.51299999999998</v>
      </c>
      <c r="F350">
        <v>-19.9863</v>
      </c>
      <c r="G350">
        <v>-6925.34</v>
      </c>
      <c r="H350">
        <f t="shared" si="66"/>
        <v>19.9863</v>
      </c>
      <c r="I350" s="7">
        <f t="shared" si="71"/>
        <v>6.9253400000000003</v>
      </c>
      <c r="U350" t="s">
        <v>377</v>
      </c>
      <c r="V350">
        <v>346.33699999999999</v>
      </c>
      <c r="W350">
        <v>-19.989599999999999</v>
      </c>
      <c r="X350">
        <v>-6923.16</v>
      </c>
      <c r="Y350">
        <f t="shared" si="67"/>
        <v>19.989599999999999</v>
      </c>
      <c r="Z350" s="7">
        <f t="shared" si="68"/>
        <v>6.9231600000000002</v>
      </c>
      <c r="AM350" t="s">
        <v>1994</v>
      </c>
      <c r="AN350">
        <v>346.30099999999999</v>
      </c>
      <c r="AO350">
        <v>-19.9925</v>
      </c>
      <c r="AP350">
        <v>-6923.26</v>
      </c>
      <c r="AQ350">
        <f t="shared" si="69"/>
        <v>19.9925</v>
      </c>
      <c r="AR350" s="7">
        <f t="shared" si="70"/>
        <v>6.92326</v>
      </c>
    </row>
    <row r="351" spans="4:44" x14ac:dyDescent="0.35">
      <c r="D351" t="s">
        <v>1297</v>
      </c>
      <c r="E351">
        <v>346.51299999999998</v>
      </c>
      <c r="F351">
        <v>-19.9863</v>
      </c>
      <c r="G351">
        <v>-6925.34</v>
      </c>
      <c r="H351">
        <f t="shared" si="66"/>
        <v>19.9863</v>
      </c>
      <c r="I351" s="7">
        <f t="shared" si="71"/>
        <v>6.9253400000000003</v>
      </c>
      <c r="U351" t="s">
        <v>378</v>
      </c>
      <c r="V351">
        <v>346.33699999999999</v>
      </c>
      <c r="W351">
        <v>-19.989599999999999</v>
      </c>
      <c r="X351">
        <v>-6923.16</v>
      </c>
      <c r="Y351">
        <f t="shared" si="67"/>
        <v>19.989599999999999</v>
      </c>
      <c r="Z351" s="7">
        <f t="shared" si="68"/>
        <v>6.9231600000000002</v>
      </c>
      <c r="AM351" t="s">
        <v>1995</v>
      </c>
      <c r="AN351">
        <v>346.30099999999999</v>
      </c>
      <c r="AO351">
        <v>-19.9925</v>
      </c>
      <c r="AP351">
        <v>-6923.26</v>
      </c>
      <c r="AQ351">
        <f t="shared" si="69"/>
        <v>19.9925</v>
      </c>
      <c r="AR351" s="7">
        <f t="shared" si="70"/>
        <v>6.92326</v>
      </c>
    </row>
    <row r="352" spans="4:44" x14ac:dyDescent="0.35">
      <c r="D352" t="s">
        <v>1298</v>
      </c>
      <c r="E352">
        <v>346.51600000000002</v>
      </c>
      <c r="F352">
        <v>-19.986599999999999</v>
      </c>
      <c r="G352">
        <v>-6925.44</v>
      </c>
      <c r="H352">
        <f t="shared" si="66"/>
        <v>19.986599999999999</v>
      </c>
      <c r="I352" s="7">
        <f t="shared" si="71"/>
        <v>6.92544</v>
      </c>
      <c r="U352" t="s">
        <v>379</v>
      </c>
      <c r="V352">
        <v>346.34</v>
      </c>
      <c r="W352">
        <v>-19.989000000000001</v>
      </c>
      <c r="X352">
        <v>-6922.99</v>
      </c>
      <c r="Y352">
        <f t="shared" si="67"/>
        <v>19.989000000000001</v>
      </c>
      <c r="Z352" s="7">
        <f t="shared" si="68"/>
        <v>6.9229899999999995</v>
      </c>
      <c r="AM352" t="s">
        <v>1996</v>
      </c>
      <c r="AN352">
        <v>346.303</v>
      </c>
      <c r="AO352">
        <v>-19.991800000000001</v>
      </c>
      <c r="AP352">
        <v>-6923.1</v>
      </c>
      <c r="AQ352">
        <f t="shared" si="69"/>
        <v>19.991800000000001</v>
      </c>
      <c r="AR352" s="7">
        <f t="shared" si="70"/>
        <v>6.9231000000000007</v>
      </c>
    </row>
    <row r="353" spans="4:44" x14ac:dyDescent="0.35">
      <c r="D353" t="s">
        <v>1299</v>
      </c>
      <c r="E353">
        <v>346.51600000000002</v>
      </c>
      <c r="F353">
        <v>-19.986599999999999</v>
      </c>
      <c r="G353">
        <v>-6925.44</v>
      </c>
      <c r="H353">
        <f t="shared" si="66"/>
        <v>19.986599999999999</v>
      </c>
      <c r="I353" s="7">
        <f t="shared" si="71"/>
        <v>6.92544</v>
      </c>
      <c r="U353" t="s">
        <v>380</v>
      </c>
      <c r="V353">
        <v>346.34</v>
      </c>
      <c r="W353">
        <v>-19.989000000000001</v>
      </c>
      <c r="X353">
        <v>-6922.99</v>
      </c>
      <c r="Y353">
        <f t="shared" si="67"/>
        <v>19.989000000000001</v>
      </c>
      <c r="Z353" s="7">
        <f t="shared" si="68"/>
        <v>6.9229899999999995</v>
      </c>
      <c r="AM353" t="s">
        <v>1997</v>
      </c>
      <c r="AN353">
        <v>346.303</v>
      </c>
      <c r="AO353">
        <v>-19.991800000000001</v>
      </c>
      <c r="AP353">
        <v>-6923.1</v>
      </c>
      <c r="AQ353">
        <f t="shared" si="69"/>
        <v>19.991800000000001</v>
      </c>
      <c r="AR353" s="7">
        <f t="shared" si="70"/>
        <v>6.9231000000000007</v>
      </c>
    </row>
    <row r="354" spans="4:44" x14ac:dyDescent="0.35">
      <c r="D354" t="s">
        <v>1300</v>
      </c>
      <c r="E354">
        <v>346.52100000000002</v>
      </c>
      <c r="F354">
        <v>-19.9861</v>
      </c>
      <c r="G354">
        <v>-6925.31</v>
      </c>
      <c r="H354">
        <f t="shared" si="66"/>
        <v>19.9861</v>
      </c>
      <c r="I354" s="7">
        <f t="shared" si="71"/>
        <v>6.9253100000000005</v>
      </c>
      <c r="U354" t="s">
        <v>381</v>
      </c>
      <c r="V354">
        <v>346.34399999999999</v>
      </c>
      <c r="W354">
        <v>-19.990500000000001</v>
      </c>
      <c r="X354">
        <v>-6923.69</v>
      </c>
      <c r="Y354">
        <f t="shared" si="67"/>
        <v>19.990500000000001</v>
      </c>
      <c r="Z354" s="7">
        <f t="shared" si="68"/>
        <v>6.9236899999999997</v>
      </c>
      <c r="AM354" t="s">
        <v>1998</v>
      </c>
      <c r="AN354">
        <v>346.30599999999998</v>
      </c>
      <c r="AO354">
        <v>-19.991800000000001</v>
      </c>
      <c r="AP354">
        <v>-6923.37</v>
      </c>
      <c r="AQ354">
        <f t="shared" si="69"/>
        <v>19.991800000000001</v>
      </c>
      <c r="AR354" s="7">
        <f t="shared" si="70"/>
        <v>6.9233700000000002</v>
      </c>
    </row>
    <row r="355" spans="4:44" x14ac:dyDescent="0.35">
      <c r="D355" t="s">
        <v>1301</v>
      </c>
      <c r="E355">
        <v>346.52100000000002</v>
      </c>
      <c r="F355">
        <v>-19.9861</v>
      </c>
      <c r="G355">
        <v>-6925.31</v>
      </c>
      <c r="H355">
        <f t="shared" si="66"/>
        <v>19.9861</v>
      </c>
      <c r="I355" s="7">
        <f t="shared" si="71"/>
        <v>6.9253100000000005</v>
      </c>
      <c r="U355" t="s">
        <v>382</v>
      </c>
      <c r="V355">
        <v>346.34399999999999</v>
      </c>
      <c r="W355">
        <v>-19.990500000000001</v>
      </c>
      <c r="X355">
        <v>-6923.69</v>
      </c>
      <c r="Y355">
        <f t="shared" si="67"/>
        <v>19.990500000000001</v>
      </c>
      <c r="Z355" s="7">
        <f t="shared" si="68"/>
        <v>6.9236899999999997</v>
      </c>
      <c r="AM355" t="s">
        <v>1999</v>
      </c>
      <c r="AN355">
        <v>346.30599999999998</v>
      </c>
      <c r="AO355">
        <v>-19.991800000000001</v>
      </c>
      <c r="AP355">
        <v>-6923.37</v>
      </c>
      <c r="AQ355">
        <f t="shared" si="69"/>
        <v>19.991800000000001</v>
      </c>
      <c r="AR355" s="7">
        <f t="shared" si="70"/>
        <v>6.9233700000000002</v>
      </c>
    </row>
    <row r="356" spans="4:44" x14ac:dyDescent="0.35">
      <c r="D356" t="s">
        <v>1302</v>
      </c>
      <c r="E356">
        <v>346.52600000000001</v>
      </c>
      <c r="F356">
        <v>-19.986499999999999</v>
      </c>
      <c r="G356">
        <v>-6925.56</v>
      </c>
      <c r="H356">
        <f t="shared" si="66"/>
        <v>19.986499999999999</v>
      </c>
      <c r="I356" s="7">
        <f t="shared" si="71"/>
        <v>6.9255600000000008</v>
      </c>
      <c r="U356" t="s">
        <v>383</v>
      </c>
      <c r="V356">
        <v>346.346</v>
      </c>
      <c r="W356">
        <v>-19.989599999999999</v>
      </c>
      <c r="X356">
        <v>-6923.44</v>
      </c>
      <c r="Y356">
        <f t="shared" si="67"/>
        <v>19.989599999999999</v>
      </c>
      <c r="Z356" s="7">
        <f t="shared" si="68"/>
        <v>6.9234399999999994</v>
      </c>
      <c r="AM356" t="s">
        <v>2000</v>
      </c>
      <c r="AN356">
        <v>346.30900000000003</v>
      </c>
      <c r="AO356">
        <v>-19.994499999999999</v>
      </c>
      <c r="AP356">
        <v>-6924.14</v>
      </c>
      <c r="AQ356">
        <f t="shared" si="69"/>
        <v>19.994499999999999</v>
      </c>
      <c r="AR356" s="7">
        <f t="shared" si="70"/>
        <v>6.9241400000000004</v>
      </c>
    </row>
    <row r="357" spans="4:44" x14ac:dyDescent="0.35">
      <c r="D357" t="s">
        <v>1303</v>
      </c>
      <c r="E357">
        <v>346.52600000000001</v>
      </c>
      <c r="F357">
        <v>-19.986499999999999</v>
      </c>
      <c r="G357">
        <v>-6925.56</v>
      </c>
      <c r="H357">
        <f t="shared" si="66"/>
        <v>19.986499999999999</v>
      </c>
      <c r="I357" s="7">
        <f t="shared" si="71"/>
        <v>6.9255600000000008</v>
      </c>
      <c r="U357" t="s">
        <v>384</v>
      </c>
      <c r="V357">
        <v>346.346</v>
      </c>
      <c r="W357">
        <v>-19.989599999999999</v>
      </c>
      <c r="X357">
        <v>-6923.44</v>
      </c>
      <c r="Y357">
        <f t="shared" si="67"/>
        <v>19.989599999999999</v>
      </c>
      <c r="Z357" s="7">
        <f t="shared" si="68"/>
        <v>6.9234399999999994</v>
      </c>
      <c r="AM357" t="s">
        <v>2001</v>
      </c>
      <c r="AN357">
        <v>346.30900000000003</v>
      </c>
      <c r="AO357">
        <v>-19.994499999999999</v>
      </c>
      <c r="AP357">
        <v>-6924.14</v>
      </c>
      <c r="AQ357">
        <f t="shared" si="69"/>
        <v>19.994499999999999</v>
      </c>
      <c r="AR357" s="7">
        <f t="shared" si="70"/>
        <v>6.9241400000000004</v>
      </c>
    </row>
    <row r="358" spans="4:44" x14ac:dyDescent="0.35">
      <c r="D358" t="s">
        <v>1304</v>
      </c>
      <c r="E358">
        <v>346.529</v>
      </c>
      <c r="F358">
        <v>-19.988800000000001</v>
      </c>
      <c r="G358">
        <v>-6926.59</v>
      </c>
      <c r="H358">
        <f t="shared" si="66"/>
        <v>19.988800000000001</v>
      </c>
      <c r="I358" s="7">
        <f t="shared" si="71"/>
        <v>6.92659</v>
      </c>
      <c r="U358" t="s">
        <v>385</v>
      </c>
      <c r="V358">
        <v>346.35</v>
      </c>
      <c r="W358">
        <v>-19.988099999999999</v>
      </c>
      <c r="X358">
        <v>-6922.8</v>
      </c>
      <c r="Y358">
        <f t="shared" si="67"/>
        <v>19.988099999999999</v>
      </c>
      <c r="Z358" s="7">
        <f t="shared" si="68"/>
        <v>6.9228000000000005</v>
      </c>
      <c r="AM358" t="s">
        <v>2002</v>
      </c>
      <c r="AN358">
        <v>346.31400000000002</v>
      </c>
      <c r="AO358">
        <v>-19.993300000000001</v>
      </c>
      <c r="AP358">
        <v>-6923.85</v>
      </c>
      <c r="AQ358">
        <f t="shared" si="69"/>
        <v>19.993300000000001</v>
      </c>
      <c r="AR358" s="7">
        <f t="shared" si="70"/>
        <v>6.9238500000000007</v>
      </c>
    </row>
    <row r="359" spans="4:44" x14ac:dyDescent="0.35">
      <c r="D359" t="s">
        <v>1305</v>
      </c>
      <c r="E359">
        <v>346.529</v>
      </c>
      <c r="F359">
        <v>-19.988800000000001</v>
      </c>
      <c r="G359">
        <v>-6926.59</v>
      </c>
      <c r="H359">
        <f t="shared" si="66"/>
        <v>19.988800000000001</v>
      </c>
      <c r="I359" s="7">
        <f t="shared" si="71"/>
        <v>6.92659</v>
      </c>
      <c r="U359" t="s">
        <v>386</v>
      </c>
      <c r="V359">
        <v>346.35</v>
      </c>
      <c r="W359">
        <v>-19.988099999999999</v>
      </c>
      <c r="X359">
        <v>-6922.8</v>
      </c>
      <c r="Y359">
        <f t="shared" si="67"/>
        <v>19.988099999999999</v>
      </c>
      <c r="Z359" s="7">
        <f t="shared" si="68"/>
        <v>6.9228000000000005</v>
      </c>
      <c r="AM359" t="s">
        <v>2003</v>
      </c>
      <c r="AN359">
        <v>346.31400000000002</v>
      </c>
      <c r="AO359">
        <v>-19.993300000000001</v>
      </c>
      <c r="AP359">
        <v>-6923.85</v>
      </c>
      <c r="AQ359">
        <f t="shared" si="69"/>
        <v>19.993300000000001</v>
      </c>
      <c r="AR359" s="7">
        <f t="shared" si="70"/>
        <v>6.9238500000000007</v>
      </c>
    </row>
    <row r="360" spans="4:44" x14ac:dyDescent="0.35">
      <c r="D360" t="s">
        <v>1306</v>
      </c>
      <c r="E360">
        <v>346.53300000000002</v>
      </c>
      <c r="F360">
        <v>-19.985499999999998</v>
      </c>
      <c r="G360">
        <v>-6925.38</v>
      </c>
      <c r="H360">
        <f t="shared" si="66"/>
        <v>19.985499999999998</v>
      </c>
      <c r="I360" s="7">
        <f t="shared" si="71"/>
        <v>6.9253800000000005</v>
      </c>
      <c r="U360" t="s">
        <v>387</v>
      </c>
      <c r="V360">
        <v>346.35300000000001</v>
      </c>
      <c r="W360">
        <v>-19.989699999999999</v>
      </c>
      <c r="X360">
        <v>-6923.74</v>
      </c>
      <c r="Y360">
        <f t="shared" si="67"/>
        <v>19.989699999999999</v>
      </c>
      <c r="Z360" s="7">
        <f t="shared" si="68"/>
        <v>6.9237399999999996</v>
      </c>
      <c r="AM360" t="s">
        <v>2004</v>
      </c>
      <c r="AN360">
        <v>346.31700000000001</v>
      </c>
      <c r="AO360">
        <v>-19.990500000000001</v>
      </c>
      <c r="AP360">
        <v>-6922.95</v>
      </c>
      <c r="AQ360">
        <f t="shared" si="69"/>
        <v>19.990500000000001</v>
      </c>
      <c r="AR360" s="7">
        <f t="shared" si="70"/>
        <v>6.9229500000000002</v>
      </c>
    </row>
    <row r="361" spans="4:44" x14ac:dyDescent="0.35">
      <c r="D361" t="s">
        <v>1307</v>
      </c>
      <c r="E361">
        <v>346.53300000000002</v>
      </c>
      <c r="F361">
        <v>-19.985499999999998</v>
      </c>
      <c r="G361">
        <v>-6925.38</v>
      </c>
      <c r="H361">
        <f t="shared" si="66"/>
        <v>19.985499999999998</v>
      </c>
      <c r="I361" s="7">
        <f t="shared" si="71"/>
        <v>6.9253800000000005</v>
      </c>
      <c r="U361" t="s">
        <v>388</v>
      </c>
      <c r="V361">
        <v>346.35300000000001</v>
      </c>
      <c r="W361">
        <v>-19.989699999999999</v>
      </c>
      <c r="X361">
        <v>-6923.74</v>
      </c>
      <c r="Y361">
        <f t="shared" si="67"/>
        <v>19.989699999999999</v>
      </c>
      <c r="Z361" s="7">
        <f t="shared" si="68"/>
        <v>6.9237399999999996</v>
      </c>
      <c r="AM361" t="s">
        <v>2005</v>
      </c>
      <c r="AN361">
        <v>346.31700000000001</v>
      </c>
      <c r="AO361">
        <v>-19.990500000000001</v>
      </c>
      <c r="AP361">
        <v>-6922.95</v>
      </c>
      <c r="AQ361">
        <f t="shared" si="69"/>
        <v>19.990500000000001</v>
      </c>
      <c r="AR361" s="7">
        <f t="shared" si="70"/>
        <v>6.9229500000000002</v>
      </c>
    </row>
    <row r="362" spans="4:44" x14ac:dyDescent="0.35">
      <c r="D362" t="s">
        <v>1308</v>
      </c>
      <c r="E362">
        <v>346.53699999999998</v>
      </c>
      <c r="F362">
        <v>-19.987400000000001</v>
      </c>
      <c r="G362">
        <v>-6926</v>
      </c>
      <c r="H362">
        <f t="shared" si="66"/>
        <v>19.987400000000001</v>
      </c>
      <c r="I362" s="7">
        <f t="shared" si="71"/>
        <v>6.9260000000000002</v>
      </c>
      <c r="U362" t="s">
        <v>389</v>
      </c>
      <c r="V362">
        <v>346.35500000000002</v>
      </c>
      <c r="W362">
        <v>-19.989599999999999</v>
      </c>
      <c r="X362">
        <v>-6923.63</v>
      </c>
      <c r="Y362">
        <f t="shared" si="67"/>
        <v>19.989599999999999</v>
      </c>
      <c r="Z362" s="7">
        <f t="shared" si="68"/>
        <v>6.9236300000000002</v>
      </c>
      <c r="AM362" t="s">
        <v>2006</v>
      </c>
      <c r="AN362">
        <v>346.31900000000002</v>
      </c>
      <c r="AO362">
        <v>-19.991</v>
      </c>
      <c r="AP362">
        <v>-6923.23</v>
      </c>
      <c r="AQ362">
        <f t="shared" si="69"/>
        <v>19.991</v>
      </c>
      <c r="AR362" s="7">
        <f t="shared" si="70"/>
        <v>6.9232299999999993</v>
      </c>
    </row>
    <row r="363" spans="4:44" x14ac:dyDescent="0.35">
      <c r="D363" t="s">
        <v>1309</v>
      </c>
      <c r="E363">
        <v>346.53699999999998</v>
      </c>
      <c r="F363">
        <v>-19.987400000000001</v>
      </c>
      <c r="G363">
        <v>-6926</v>
      </c>
      <c r="H363">
        <f t="shared" si="66"/>
        <v>19.987400000000001</v>
      </c>
      <c r="I363" s="7">
        <f t="shared" si="71"/>
        <v>6.9260000000000002</v>
      </c>
      <c r="U363" t="s">
        <v>390</v>
      </c>
      <c r="V363">
        <v>346.35500000000002</v>
      </c>
      <c r="W363">
        <v>-19.989599999999999</v>
      </c>
      <c r="X363">
        <v>-6923.63</v>
      </c>
      <c r="Y363">
        <f t="shared" si="67"/>
        <v>19.989599999999999</v>
      </c>
      <c r="Z363" s="7">
        <f t="shared" si="68"/>
        <v>6.9236300000000002</v>
      </c>
      <c r="AM363" t="s">
        <v>2007</v>
      </c>
      <c r="AN363">
        <v>346.31900000000002</v>
      </c>
      <c r="AO363">
        <v>-19.991</v>
      </c>
      <c r="AP363">
        <v>-6923.23</v>
      </c>
      <c r="AQ363">
        <f t="shared" si="69"/>
        <v>19.991</v>
      </c>
      <c r="AR363" s="7">
        <f t="shared" si="70"/>
        <v>6.9232299999999993</v>
      </c>
    </row>
    <row r="364" spans="4:44" x14ac:dyDescent="0.35">
      <c r="D364" t="s">
        <v>1310</v>
      </c>
      <c r="E364">
        <v>346.54</v>
      </c>
      <c r="F364">
        <v>-19.988399999999999</v>
      </c>
      <c r="G364">
        <v>-6926.38</v>
      </c>
      <c r="H364">
        <f t="shared" si="66"/>
        <v>19.988399999999999</v>
      </c>
      <c r="I364" s="7">
        <f t="shared" si="71"/>
        <v>6.92638</v>
      </c>
      <c r="U364" t="s">
        <v>391</v>
      </c>
      <c r="V364">
        <v>346.358</v>
      </c>
      <c r="W364">
        <v>-19.988700000000001</v>
      </c>
      <c r="X364">
        <v>-6923.43</v>
      </c>
      <c r="Y364">
        <f t="shared" si="67"/>
        <v>19.988700000000001</v>
      </c>
      <c r="Z364" s="7">
        <f t="shared" si="68"/>
        <v>6.9234300000000006</v>
      </c>
      <c r="AM364" t="s">
        <v>2008</v>
      </c>
      <c r="AN364">
        <v>346.32400000000001</v>
      </c>
      <c r="AO364">
        <v>-19.990200000000002</v>
      </c>
      <c r="AP364">
        <v>-6923.08</v>
      </c>
      <c r="AQ364">
        <f t="shared" si="69"/>
        <v>19.990200000000002</v>
      </c>
      <c r="AR364" s="7">
        <f t="shared" si="70"/>
        <v>6.9230799999999997</v>
      </c>
    </row>
    <row r="365" spans="4:44" x14ac:dyDescent="0.35">
      <c r="D365" t="s">
        <v>1311</v>
      </c>
      <c r="E365">
        <v>346.54</v>
      </c>
      <c r="F365">
        <v>-19.988399999999999</v>
      </c>
      <c r="G365">
        <v>-6926.38</v>
      </c>
      <c r="H365">
        <f t="shared" si="66"/>
        <v>19.988399999999999</v>
      </c>
      <c r="I365" s="7">
        <f t="shared" si="71"/>
        <v>6.92638</v>
      </c>
      <c r="U365" t="s">
        <v>392</v>
      </c>
      <c r="V365">
        <v>346.358</v>
      </c>
      <c r="W365">
        <v>-19.988700000000001</v>
      </c>
      <c r="X365">
        <v>-6923.43</v>
      </c>
      <c r="Y365">
        <f t="shared" si="67"/>
        <v>19.988700000000001</v>
      </c>
      <c r="Z365" s="7">
        <f t="shared" si="68"/>
        <v>6.9234300000000006</v>
      </c>
      <c r="AM365" t="s">
        <v>2009</v>
      </c>
      <c r="AN365">
        <v>346.32400000000001</v>
      </c>
      <c r="AO365">
        <v>-19.990200000000002</v>
      </c>
      <c r="AP365">
        <v>-6923.08</v>
      </c>
      <c r="AQ365">
        <f t="shared" si="69"/>
        <v>19.990200000000002</v>
      </c>
      <c r="AR365" s="7">
        <f t="shared" si="70"/>
        <v>6.9230799999999997</v>
      </c>
    </row>
    <row r="366" spans="4:44" x14ac:dyDescent="0.35">
      <c r="D366" t="s">
        <v>1312</v>
      </c>
      <c r="E366">
        <v>346.54399999999998</v>
      </c>
      <c r="F366">
        <v>-19.985900000000001</v>
      </c>
      <c r="G366">
        <v>-6925.66</v>
      </c>
      <c r="H366">
        <f t="shared" si="66"/>
        <v>19.985900000000001</v>
      </c>
      <c r="I366" s="7">
        <f t="shared" si="71"/>
        <v>6.9256599999999997</v>
      </c>
      <c r="U366" t="s">
        <v>393</v>
      </c>
      <c r="V366">
        <v>346.36099999999999</v>
      </c>
      <c r="W366">
        <v>-19.991800000000001</v>
      </c>
      <c r="X366">
        <v>-6924.34</v>
      </c>
      <c r="Y366">
        <f t="shared" si="67"/>
        <v>19.991800000000001</v>
      </c>
      <c r="Z366" s="7">
        <f t="shared" si="68"/>
        <v>6.9243399999999999</v>
      </c>
      <c r="AM366" t="s">
        <v>2010</v>
      </c>
      <c r="AN366">
        <v>346.327</v>
      </c>
      <c r="AO366">
        <v>-19.991599999999998</v>
      </c>
      <c r="AP366">
        <v>-6923.57</v>
      </c>
      <c r="AQ366">
        <f t="shared" si="69"/>
        <v>19.991599999999998</v>
      </c>
      <c r="AR366" s="7">
        <f t="shared" si="70"/>
        <v>6.9235699999999998</v>
      </c>
    </row>
    <row r="367" spans="4:44" x14ac:dyDescent="0.35">
      <c r="D367" t="s">
        <v>1313</v>
      </c>
      <c r="E367">
        <v>346.54399999999998</v>
      </c>
      <c r="F367">
        <v>-19.985900000000001</v>
      </c>
      <c r="G367">
        <v>-6925.66</v>
      </c>
      <c r="H367">
        <f t="shared" si="66"/>
        <v>19.985900000000001</v>
      </c>
      <c r="I367" s="7">
        <f t="shared" si="71"/>
        <v>6.9256599999999997</v>
      </c>
      <c r="U367" t="s">
        <v>394</v>
      </c>
      <c r="V367">
        <v>346.36099999999999</v>
      </c>
      <c r="W367">
        <v>-19.991800000000001</v>
      </c>
      <c r="X367">
        <v>-6924.34</v>
      </c>
      <c r="Y367">
        <f t="shared" si="67"/>
        <v>19.991800000000001</v>
      </c>
      <c r="Z367" s="7">
        <f t="shared" si="68"/>
        <v>6.9243399999999999</v>
      </c>
      <c r="AM367" t="s">
        <v>2011</v>
      </c>
      <c r="AN367">
        <v>346.327</v>
      </c>
      <c r="AO367">
        <v>-19.991599999999998</v>
      </c>
      <c r="AP367">
        <v>-6923.57</v>
      </c>
      <c r="AQ367">
        <f t="shared" si="69"/>
        <v>19.991599999999998</v>
      </c>
      <c r="AR367" s="7">
        <f t="shared" si="70"/>
        <v>6.9235699999999998</v>
      </c>
    </row>
    <row r="368" spans="4:44" x14ac:dyDescent="0.35">
      <c r="D368" t="s">
        <v>1314</v>
      </c>
      <c r="E368">
        <v>346.548</v>
      </c>
      <c r="F368">
        <v>-19.986699999999999</v>
      </c>
      <c r="G368">
        <v>-6926.01</v>
      </c>
      <c r="H368">
        <f t="shared" si="66"/>
        <v>19.986699999999999</v>
      </c>
      <c r="I368" s="7">
        <f t="shared" si="71"/>
        <v>6.9260099999999998</v>
      </c>
      <c r="U368" t="s">
        <v>395</v>
      </c>
      <c r="V368">
        <v>346.36599999999999</v>
      </c>
      <c r="W368">
        <v>-19.987300000000001</v>
      </c>
      <c r="X368">
        <v>-6923.09</v>
      </c>
      <c r="Y368">
        <f t="shared" si="67"/>
        <v>19.987300000000001</v>
      </c>
      <c r="Z368" s="7">
        <f t="shared" si="68"/>
        <v>6.9230900000000002</v>
      </c>
      <c r="AM368" t="s">
        <v>2012</v>
      </c>
      <c r="AN368">
        <v>346.32900000000001</v>
      </c>
      <c r="AO368">
        <v>-19.9922</v>
      </c>
      <c r="AP368">
        <v>-6923.87</v>
      </c>
      <c r="AQ368">
        <f t="shared" si="69"/>
        <v>19.9922</v>
      </c>
      <c r="AR368" s="7">
        <f t="shared" si="70"/>
        <v>6.92387</v>
      </c>
    </row>
    <row r="369" spans="4:44" x14ac:dyDescent="0.35">
      <c r="D369" t="s">
        <v>1315</v>
      </c>
      <c r="E369">
        <v>346.548</v>
      </c>
      <c r="F369">
        <v>-19.986699999999999</v>
      </c>
      <c r="G369">
        <v>-6926.01</v>
      </c>
      <c r="H369">
        <f t="shared" si="66"/>
        <v>19.986699999999999</v>
      </c>
      <c r="I369" s="7">
        <f t="shared" si="71"/>
        <v>6.9260099999999998</v>
      </c>
      <c r="U369" t="s">
        <v>396</v>
      </c>
      <c r="V369">
        <v>346.36599999999999</v>
      </c>
      <c r="W369">
        <v>-19.987300000000001</v>
      </c>
      <c r="X369">
        <v>-6923.09</v>
      </c>
      <c r="Y369">
        <f t="shared" si="67"/>
        <v>19.987300000000001</v>
      </c>
      <c r="Z369" s="7">
        <f t="shared" si="68"/>
        <v>6.9230900000000002</v>
      </c>
      <c r="AM369" t="s">
        <v>2013</v>
      </c>
      <c r="AN369">
        <v>346.32900000000001</v>
      </c>
      <c r="AO369">
        <v>-19.9922</v>
      </c>
      <c r="AP369">
        <v>-6923.87</v>
      </c>
      <c r="AQ369">
        <f t="shared" si="69"/>
        <v>19.9922</v>
      </c>
      <c r="AR369" s="7">
        <f t="shared" si="70"/>
        <v>6.92387</v>
      </c>
    </row>
    <row r="370" spans="4:44" x14ac:dyDescent="0.35">
      <c r="D370" t="s">
        <v>1316</v>
      </c>
      <c r="E370">
        <v>346.553</v>
      </c>
      <c r="F370">
        <v>-19.987500000000001</v>
      </c>
      <c r="G370">
        <v>-6926.33</v>
      </c>
      <c r="H370">
        <f t="shared" si="66"/>
        <v>19.987500000000001</v>
      </c>
      <c r="I370" s="7">
        <f t="shared" si="71"/>
        <v>6.9263300000000001</v>
      </c>
      <c r="U370" t="s">
        <v>397</v>
      </c>
      <c r="V370">
        <v>346.37</v>
      </c>
      <c r="W370">
        <v>-19.988099999999999</v>
      </c>
      <c r="X370">
        <v>-6923.41</v>
      </c>
      <c r="Y370">
        <f t="shared" si="67"/>
        <v>19.988099999999999</v>
      </c>
      <c r="Z370" s="7">
        <f t="shared" si="68"/>
        <v>6.9234099999999996</v>
      </c>
      <c r="AM370" t="s">
        <v>2014</v>
      </c>
      <c r="AN370">
        <v>346.33199999999999</v>
      </c>
      <c r="AO370">
        <v>-19.992100000000001</v>
      </c>
      <c r="AP370">
        <v>-6923.97</v>
      </c>
      <c r="AQ370">
        <f t="shared" si="69"/>
        <v>19.992100000000001</v>
      </c>
      <c r="AR370" s="7">
        <f t="shared" si="70"/>
        <v>6.9239700000000006</v>
      </c>
    </row>
    <row r="371" spans="4:44" x14ac:dyDescent="0.35">
      <c r="D371" t="s">
        <v>1317</v>
      </c>
      <c r="E371">
        <v>346.553</v>
      </c>
      <c r="F371">
        <v>-19.987500000000001</v>
      </c>
      <c r="G371">
        <v>-6926.33</v>
      </c>
      <c r="H371">
        <f t="shared" si="66"/>
        <v>19.987500000000001</v>
      </c>
      <c r="I371" s="7">
        <f t="shared" si="71"/>
        <v>6.9263300000000001</v>
      </c>
      <c r="U371" t="s">
        <v>398</v>
      </c>
      <c r="V371">
        <v>346.37</v>
      </c>
      <c r="W371">
        <v>-19.988099999999999</v>
      </c>
      <c r="X371">
        <v>-6923.41</v>
      </c>
      <c r="Y371">
        <f t="shared" si="67"/>
        <v>19.988099999999999</v>
      </c>
      <c r="Z371" s="7">
        <f t="shared" si="68"/>
        <v>6.9234099999999996</v>
      </c>
      <c r="AM371" t="s">
        <v>2015</v>
      </c>
      <c r="AN371">
        <v>346.33199999999999</v>
      </c>
      <c r="AO371">
        <v>-19.992100000000001</v>
      </c>
      <c r="AP371">
        <v>-6923.97</v>
      </c>
      <c r="AQ371">
        <f t="shared" si="69"/>
        <v>19.992100000000001</v>
      </c>
      <c r="AR371" s="7">
        <f t="shared" si="70"/>
        <v>6.9239700000000006</v>
      </c>
    </row>
    <row r="372" spans="4:44" x14ac:dyDescent="0.35">
      <c r="D372" t="s">
        <v>1318</v>
      </c>
      <c r="E372">
        <v>346.55799999999999</v>
      </c>
      <c r="F372">
        <v>-19.9864</v>
      </c>
      <c r="G372">
        <v>-6926.43</v>
      </c>
      <c r="H372">
        <f t="shared" si="66"/>
        <v>19.9864</v>
      </c>
      <c r="I372" s="7">
        <f t="shared" si="71"/>
        <v>6.9264299999999999</v>
      </c>
      <c r="U372" t="s">
        <v>399</v>
      </c>
      <c r="V372">
        <v>346.37299999999999</v>
      </c>
      <c r="W372">
        <v>-19.988</v>
      </c>
      <c r="X372">
        <v>-6923.52</v>
      </c>
      <c r="Y372">
        <f t="shared" si="67"/>
        <v>19.988</v>
      </c>
      <c r="Z372" s="7">
        <f t="shared" si="68"/>
        <v>6.9235200000000008</v>
      </c>
      <c r="AM372" t="s">
        <v>2016</v>
      </c>
      <c r="AN372">
        <v>346.33499999999998</v>
      </c>
      <c r="AO372">
        <v>-19.9924</v>
      </c>
      <c r="AP372">
        <v>-6924.14</v>
      </c>
      <c r="AQ372">
        <f t="shared" si="69"/>
        <v>19.9924</v>
      </c>
      <c r="AR372" s="7">
        <f t="shared" si="70"/>
        <v>6.9241400000000004</v>
      </c>
    </row>
    <row r="373" spans="4:44" x14ac:dyDescent="0.35">
      <c r="D373" t="s">
        <v>1319</v>
      </c>
      <c r="E373">
        <v>346.55799999999999</v>
      </c>
      <c r="F373">
        <v>-19.9864</v>
      </c>
      <c r="G373">
        <v>-6926.43</v>
      </c>
      <c r="H373">
        <f t="shared" si="66"/>
        <v>19.9864</v>
      </c>
      <c r="I373" s="7">
        <f t="shared" si="71"/>
        <v>6.9264299999999999</v>
      </c>
      <c r="U373" t="s">
        <v>400</v>
      </c>
      <c r="V373">
        <v>346.37299999999999</v>
      </c>
      <c r="W373">
        <v>-19.988</v>
      </c>
      <c r="X373">
        <v>-6923.52</v>
      </c>
      <c r="Y373">
        <f t="shared" si="67"/>
        <v>19.988</v>
      </c>
      <c r="Z373" s="7">
        <f t="shared" si="68"/>
        <v>6.9235200000000008</v>
      </c>
      <c r="AM373" t="s">
        <v>2017</v>
      </c>
      <c r="AN373">
        <v>346.33499999999998</v>
      </c>
      <c r="AO373">
        <v>-19.9924</v>
      </c>
      <c r="AP373">
        <v>-6924.14</v>
      </c>
      <c r="AQ373">
        <f t="shared" si="69"/>
        <v>19.9924</v>
      </c>
      <c r="AR373" s="7">
        <f t="shared" si="70"/>
        <v>6.9241400000000004</v>
      </c>
    </row>
    <row r="374" spans="4:44" x14ac:dyDescent="0.35">
      <c r="D374" t="s">
        <v>1320</v>
      </c>
      <c r="E374">
        <v>346.56</v>
      </c>
      <c r="F374">
        <v>-19.9864</v>
      </c>
      <c r="G374">
        <v>-6926.54</v>
      </c>
      <c r="H374">
        <f t="shared" si="66"/>
        <v>19.9864</v>
      </c>
      <c r="I374" s="7">
        <f t="shared" si="71"/>
        <v>6.9265400000000001</v>
      </c>
      <c r="U374" t="s">
        <v>401</v>
      </c>
      <c r="V374">
        <v>346.37599999999998</v>
      </c>
      <c r="W374">
        <v>-19.989000000000001</v>
      </c>
      <c r="X374">
        <v>-6923.73</v>
      </c>
      <c r="Y374">
        <f t="shared" si="67"/>
        <v>19.989000000000001</v>
      </c>
      <c r="Z374" s="7">
        <f t="shared" si="68"/>
        <v>6.9237299999999999</v>
      </c>
      <c r="AM374" t="s">
        <v>2018</v>
      </c>
      <c r="AN374">
        <v>346.339</v>
      </c>
      <c r="AO374">
        <v>-19.993300000000001</v>
      </c>
      <c r="AP374">
        <v>-6924.48</v>
      </c>
      <c r="AQ374">
        <f t="shared" si="69"/>
        <v>19.993300000000001</v>
      </c>
      <c r="AR374" s="7">
        <f t="shared" si="70"/>
        <v>6.92448</v>
      </c>
    </row>
    <row r="375" spans="4:44" x14ac:dyDescent="0.35">
      <c r="D375" t="s">
        <v>1321</v>
      </c>
      <c r="E375">
        <v>346.56</v>
      </c>
      <c r="F375">
        <v>-19.9864</v>
      </c>
      <c r="G375">
        <v>-6926.54</v>
      </c>
      <c r="H375">
        <f t="shared" si="66"/>
        <v>19.9864</v>
      </c>
      <c r="I375" s="7">
        <f t="shared" si="71"/>
        <v>6.9265400000000001</v>
      </c>
      <c r="U375" t="s">
        <v>402</v>
      </c>
      <c r="V375">
        <v>346.37599999999998</v>
      </c>
      <c r="W375">
        <v>-19.989000000000001</v>
      </c>
      <c r="X375">
        <v>-6923.73</v>
      </c>
      <c r="Y375">
        <f t="shared" si="67"/>
        <v>19.989000000000001</v>
      </c>
      <c r="Z375" s="7">
        <f t="shared" si="68"/>
        <v>6.9237299999999999</v>
      </c>
      <c r="AM375" t="s">
        <v>2019</v>
      </c>
      <c r="AN375">
        <v>346.339</v>
      </c>
      <c r="AO375">
        <v>-19.993300000000001</v>
      </c>
      <c r="AP375">
        <v>-6924.48</v>
      </c>
      <c r="AQ375">
        <f t="shared" si="69"/>
        <v>19.993300000000001</v>
      </c>
      <c r="AR375" s="7">
        <f t="shared" si="70"/>
        <v>6.92448</v>
      </c>
    </row>
    <row r="376" spans="4:44" x14ac:dyDescent="0.35">
      <c r="D376" t="s">
        <v>1322</v>
      </c>
      <c r="E376">
        <v>346.56700000000001</v>
      </c>
      <c r="F376">
        <v>-19.985199999999999</v>
      </c>
      <c r="G376">
        <v>-6925.77</v>
      </c>
      <c r="H376">
        <f t="shared" si="66"/>
        <v>19.985199999999999</v>
      </c>
      <c r="I376" s="7">
        <f t="shared" si="71"/>
        <v>6.9257700000000009</v>
      </c>
      <c r="U376" t="s">
        <v>403</v>
      </c>
      <c r="V376">
        <v>346.38099999999997</v>
      </c>
      <c r="W376">
        <v>-19.986899999999999</v>
      </c>
      <c r="X376">
        <v>-6923.14</v>
      </c>
      <c r="Y376">
        <f t="shared" si="67"/>
        <v>19.986899999999999</v>
      </c>
      <c r="Z376" s="7">
        <f t="shared" si="68"/>
        <v>6.9231400000000001</v>
      </c>
      <c r="AM376" t="s">
        <v>2020</v>
      </c>
      <c r="AN376">
        <v>346.34199999999998</v>
      </c>
      <c r="AO376">
        <v>-19.992799999999999</v>
      </c>
      <c r="AP376">
        <v>-6924.48</v>
      </c>
      <c r="AQ376">
        <f t="shared" si="69"/>
        <v>19.992799999999999</v>
      </c>
      <c r="AR376" s="7">
        <f t="shared" si="70"/>
        <v>6.92448</v>
      </c>
    </row>
    <row r="377" spans="4:44" x14ac:dyDescent="0.35">
      <c r="D377" t="s">
        <v>1323</v>
      </c>
      <c r="E377">
        <v>346.56700000000001</v>
      </c>
      <c r="F377">
        <v>-19.985199999999999</v>
      </c>
      <c r="G377">
        <v>-6925.77</v>
      </c>
      <c r="H377">
        <f t="shared" si="66"/>
        <v>19.985199999999999</v>
      </c>
      <c r="I377" s="7">
        <f t="shared" si="71"/>
        <v>6.9257700000000009</v>
      </c>
      <c r="U377" t="s">
        <v>404</v>
      </c>
      <c r="V377">
        <v>346.38099999999997</v>
      </c>
      <c r="W377">
        <v>-19.986899999999999</v>
      </c>
      <c r="X377">
        <v>-6923.14</v>
      </c>
      <c r="Y377">
        <f t="shared" si="67"/>
        <v>19.986899999999999</v>
      </c>
      <c r="Z377" s="7">
        <f t="shared" si="68"/>
        <v>6.9231400000000001</v>
      </c>
      <c r="AM377" t="s">
        <v>2021</v>
      </c>
      <c r="AN377">
        <v>346.34199999999998</v>
      </c>
      <c r="AO377">
        <v>-19.992799999999999</v>
      </c>
      <c r="AP377">
        <v>-6924.48</v>
      </c>
      <c r="AQ377">
        <f t="shared" si="69"/>
        <v>19.992799999999999</v>
      </c>
      <c r="AR377" s="7">
        <f t="shared" si="70"/>
        <v>6.92448</v>
      </c>
    </row>
    <row r="378" spans="4:44" x14ac:dyDescent="0.35">
      <c r="D378" t="s">
        <v>1324</v>
      </c>
      <c r="E378">
        <v>346.57</v>
      </c>
      <c r="F378">
        <v>-19.9892</v>
      </c>
      <c r="G378">
        <v>-6927.27</v>
      </c>
      <c r="H378">
        <f t="shared" si="66"/>
        <v>19.9892</v>
      </c>
      <c r="I378" s="7">
        <f t="shared" si="71"/>
        <v>6.92727</v>
      </c>
      <c r="U378" t="s">
        <v>405</v>
      </c>
      <c r="V378">
        <v>346.38400000000001</v>
      </c>
      <c r="W378">
        <v>-19.9907</v>
      </c>
      <c r="X378">
        <v>-6924.48</v>
      </c>
      <c r="Y378">
        <f t="shared" si="67"/>
        <v>19.9907</v>
      </c>
      <c r="Z378" s="7">
        <f t="shared" si="68"/>
        <v>6.92448</v>
      </c>
      <c r="AM378" t="s">
        <v>2022</v>
      </c>
      <c r="AN378">
        <v>346.34500000000003</v>
      </c>
      <c r="AO378">
        <v>-19.992699999999999</v>
      </c>
      <c r="AP378">
        <v>-6924.42</v>
      </c>
      <c r="AQ378">
        <f t="shared" si="69"/>
        <v>19.992699999999999</v>
      </c>
      <c r="AR378" s="7">
        <f t="shared" si="70"/>
        <v>6.9244200000000005</v>
      </c>
    </row>
    <row r="379" spans="4:44" x14ac:dyDescent="0.35">
      <c r="D379" t="s">
        <v>1325</v>
      </c>
      <c r="E379">
        <v>346.57</v>
      </c>
      <c r="F379">
        <v>-19.9892</v>
      </c>
      <c r="G379">
        <v>-6927.27</v>
      </c>
      <c r="H379">
        <f t="shared" si="66"/>
        <v>19.9892</v>
      </c>
      <c r="I379" s="7">
        <f t="shared" si="71"/>
        <v>6.92727</v>
      </c>
      <c r="U379" t="s">
        <v>406</v>
      </c>
      <c r="V379">
        <v>346.38400000000001</v>
      </c>
      <c r="W379">
        <v>-19.9907</v>
      </c>
      <c r="X379">
        <v>-6924.48</v>
      </c>
      <c r="Y379">
        <f t="shared" si="67"/>
        <v>19.9907</v>
      </c>
      <c r="Z379" s="7">
        <f t="shared" si="68"/>
        <v>6.92448</v>
      </c>
      <c r="AM379" t="s">
        <v>2023</v>
      </c>
      <c r="AN379">
        <v>346.34500000000003</v>
      </c>
      <c r="AO379">
        <v>-19.992699999999999</v>
      </c>
      <c r="AP379">
        <v>-6924.42</v>
      </c>
      <c r="AQ379">
        <f t="shared" si="69"/>
        <v>19.992699999999999</v>
      </c>
      <c r="AR379" s="7">
        <f t="shared" si="70"/>
        <v>6.9244200000000005</v>
      </c>
    </row>
    <row r="380" spans="4:44" x14ac:dyDescent="0.35">
      <c r="D380" t="s">
        <v>1326</v>
      </c>
      <c r="E380">
        <v>346.57400000000001</v>
      </c>
      <c r="F380">
        <v>-19.985600000000002</v>
      </c>
      <c r="G380">
        <v>-6926.03</v>
      </c>
      <c r="H380">
        <f t="shared" si="66"/>
        <v>19.985600000000002</v>
      </c>
      <c r="I380" s="7">
        <f t="shared" si="71"/>
        <v>6.9260299999999999</v>
      </c>
      <c r="U380" t="s">
        <v>407</v>
      </c>
      <c r="V380">
        <v>346.38799999999998</v>
      </c>
      <c r="W380">
        <v>-19.988900000000001</v>
      </c>
      <c r="X380">
        <v>-6924.1</v>
      </c>
      <c r="Y380">
        <f t="shared" si="67"/>
        <v>19.988900000000001</v>
      </c>
      <c r="Z380" s="7">
        <f t="shared" si="68"/>
        <v>6.9241000000000001</v>
      </c>
      <c r="AM380" t="s">
        <v>2024</v>
      </c>
      <c r="AN380">
        <v>346.34800000000001</v>
      </c>
      <c r="AO380">
        <v>-19.9922</v>
      </c>
      <c r="AP380">
        <v>-6924.35</v>
      </c>
      <c r="AQ380">
        <f t="shared" si="69"/>
        <v>19.9922</v>
      </c>
      <c r="AR380" s="7">
        <f t="shared" si="70"/>
        <v>6.9243500000000004</v>
      </c>
    </row>
    <row r="381" spans="4:44" x14ac:dyDescent="0.35">
      <c r="D381" t="s">
        <v>1327</v>
      </c>
      <c r="E381">
        <v>346.57400000000001</v>
      </c>
      <c r="F381">
        <v>-19.985600000000002</v>
      </c>
      <c r="G381">
        <v>-6926.03</v>
      </c>
      <c r="H381">
        <f t="shared" si="66"/>
        <v>19.985600000000002</v>
      </c>
      <c r="I381" s="7">
        <f t="shared" si="71"/>
        <v>6.9260299999999999</v>
      </c>
      <c r="U381" t="s">
        <v>408</v>
      </c>
      <c r="V381">
        <v>346.38799999999998</v>
      </c>
      <c r="W381">
        <v>-19.988900000000001</v>
      </c>
      <c r="X381">
        <v>-6924.1</v>
      </c>
      <c r="Y381">
        <f t="shared" si="67"/>
        <v>19.988900000000001</v>
      </c>
      <c r="Z381" s="7">
        <f t="shared" si="68"/>
        <v>6.9241000000000001</v>
      </c>
      <c r="AM381" t="s">
        <v>2025</v>
      </c>
      <c r="AN381">
        <v>346.34800000000001</v>
      </c>
      <c r="AO381">
        <v>-19.9922</v>
      </c>
      <c r="AP381">
        <v>-6924.35</v>
      </c>
      <c r="AQ381">
        <f t="shared" si="69"/>
        <v>19.9922</v>
      </c>
      <c r="AR381" s="7">
        <f t="shared" si="70"/>
        <v>6.9243500000000004</v>
      </c>
    </row>
    <row r="382" spans="4:44" x14ac:dyDescent="0.35">
      <c r="D382" t="s">
        <v>1328</v>
      </c>
      <c r="E382">
        <v>346.57799999999997</v>
      </c>
      <c r="F382">
        <v>-19.987400000000001</v>
      </c>
      <c r="G382">
        <v>-6926.78</v>
      </c>
      <c r="H382">
        <f t="shared" si="66"/>
        <v>19.987400000000001</v>
      </c>
      <c r="I382" s="7">
        <f t="shared" si="71"/>
        <v>6.9267799999999999</v>
      </c>
      <c r="U382" t="s">
        <v>409</v>
      </c>
      <c r="V382">
        <v>346.39100000000002</v>
      </c>
      <c r="W382">
        <v>-19.990200000000002</v>
      </c>
      <c r="X382">
        <v>-6924.6</v>
      </c>
      <c r="Y382">
        <f t="shared" si="67"/>
        <v>19.990200000000002</v>
      </c>
      <c r="Z382" s="7">
        <f t="shared" si="68"/>
        <v>6.9246000000000008</v>
      </c>
      <c r="AM382" t="s">
        <v>2026</v>
      </c>
      <c r="AN382">
        <v>346.35199999999998</v>
      </c>
      <c r="AO382">
        <v>-19.995100000000001</v>
      </c>
      <c r="AP382">
        <v>-6925.33</v>
      </c>
      <c r="AQ382">
        <f t="shared" si="69"/>
        <v>19.995100000000001</v>
      </c>
      <c r="AR382" s="7">
        <f t="shared" si="70"/>
        <v>6.9253299999999998</v>
      </c>
    </row>
    <row r="383" spans="4:44" x14ac:dyDescent="0.35">
      <c r="D383" t="s">
        <v>1329</v>
      </c>
      <c r="E383">
        <v>346.57799999999997</v>
      </c>
      <c r="F383">
        <v>-19.987400000000001</v>
      </c>
      <c r="G383">
        <v>-6926.78</v>
      </c>
      <c r="H383">
        <f t="shared" si="66"/>
        <v>19.987400000000001</v>
      </c>
      <c r="I383" s="7">
        <f t="shared" si="71"/>
        <v>6.9267799999999999</v>
      </c>
      <c r="U383" t="s">
        <v>410</v>
      </c>
      <c r="V383">
        <v>346.39100000000002</v>
      </c>
      <c r="W383">
        <v>-19.990200000000002</v>
      </c>
      <c r="X383">
        <v>-6924.6</v>
      </c>
      <c r="Y383">
        <f t="shared" si="67"/>
        <v>19.990200000000002</v>
      </c>
      <c r="Z383" s="7">
        <f t="shared" si="68"/>
        <v>6.9246000000000008</v>
      </c>
      <c r="AM383" t="s">
        <v>2027</v>
      </c>
      <c r="AN383">
        <v>346.35199999999998</v>
      </c>
      <c r="AO383">
        <v>-19.995100000000001</v>
      </c>
      <c r="AP383">
        <v>-6925.33</v>
      </c>
      <c r="AQ383">
        <f t="shared" si="69"/>
        <v>19.995100000000001</v>
      </c>
      <c r="AR383" s="7">
        <f t="shared" si="70"/>
        <v>6.9253299999999998</v>
      </c>
    </row>
    <row r="384" spans="4:44" x14ac:dyDescent="0.35">
      <c r="D384" t="s">
        <v>1330</v>
      </c>
      <c r="E384">
        <v>346.58199999999999</v>
      </c>
      <c r="F384">
        <v>-19.985600000000002</v>
      </c>
      <c r="G384">
        <v>-6926.21</v>
      </c>
      <c r="H384">
        <f t="shared" si="66"/>
        <v>19.985600000000002</v>
      </c>
      <c r="I384" s="7">
        <f t="shared" si="71"/>
        <v>6.9262100000000002</v>
      </c>
      <c r="U384" t="s">
        <v>411</v>
      </c>
      <c r="V384">
        <v>346.39600000000002</v>
      </c>
      <c r="W384">
        <v>-19.988800000000001</v>
      </c>
      <c r="X384">
        <v>-6923.89</v>
      </c>
      <c r="Y384">
        <f t="shared" si="67"/>
        <v>19.988800000000001</v>
      </c>
      <c r="Z384" s="7">
        <f t="shared" si="68"/>
        <v>6.9238900000000001</v>
      </c>
      <c r="AM384" t="s">
        <v>2028</v>
      </c>
      <c r="AN384">
        <v>346.35399999999998</v>
      </c>
      <c r="AO384">
        <v>-19.993400000000001</v>
      </c>
      <c r="AP384">
        <v>-6924.59</v>
      </c>
      <c r="AQ384">
        <f t="shared" si="69"/>
        <v>19.993400000000001</v>
      </c>
      <c r="AR384" s="7">
        <f t="shared" si="70"/>
        <v>6.9245900000000002</v>
      </c>
    </row>
    <row r="385" spans="4:44" x14ac:dyDescent="0.35">
      <c r="D385" t="s">
        <v>1331</v>
      </c>
      <c r="E385">
        <v>346.58199999999999</v>
      </c>
      <c r="F385">
        <v>-19.985600000000002</v>
      </c>
      <c r="G385">
        <v>-6926.21</v>
      </c>
      <c r="H385">
        <f t="shared" si="66"/>
        <v>19.985600000000002</v>
      </c>
      <c r="I385" s="7">
        <f t="shared" si="71"/>
        <v>6.9262100000000002</v>
      </c>
      <c r="U385" t="s">
        <v>412</v>
      </c>
      <c r="V385">
        <v>346.39600000000002</v>
      </c>
      <c r="W385">
        <v>-19.988800000000001</v>
      </c>
      <c r="X385">
        <v>-6923.89</v>
      </c>
      <c r="Y385">
        <f t="shared" si="67"/>
        <v>19.988800000000001</v>
      </c>
      <c r="Z385" s="7">
        <f t="shared" si="68"/>
        <v>6.9238900000000001</v>
      </c>
      <c r="AM385" t="s">
        <v>2029</v>
      </c>
      <c r="AN385">
        <v>346.35399999999998</v>
      </c>
      <c r="AO385">
        <v>-19.993400000000001</v>
      </c>
      <c r="AP385">
        <v>-6924.59</v>
      </c>
      <c r="AQ385">
        <f t="shared" si="69"/>
        <v>19.993400000000001</v>
      </c>
      <c r="AR385" s="7">
        <f t="shared" si="70"/>
        <v>6.9245900000000002</v>
      </c>
    </row>
    <row r="386" spans="4:44" x14ac:dyDescent="0.35">
      <c r="D386" t="s">
        <v>1332</v>
      </c>
      <c r="E386">
        <v>346.58600000000001</v>
      </c>
      <c r="F386">
        <v>-19.9862</v>
      </c>
      <c r="G386">
        <v>-6926.53</v>
      </c>
      <c r="H386">
        <f t="shared" si="66"/>
        <v>19.9862</v>
      </c>
      <c r="I386" s="7">
        <f t="shared" si="71"/>
        <v>6.9265299999999996</v>
      </c>
      <c r="U386" t="s">
        <v>413</v>
      </c>
      <c r="V386">
        <v>346.40100000000001</v>
      </c>
      <c r="W386">
        <v>-19.988700000000001</v>
      </c>
      <c r="X386">
        <v>-6924.18</v>
      </c>
      <c r="Y386">
        <f t="shared" si="67"/>
        <v>19.988700000000001</v>
      </c>
      <c r="Z386" s="7">
        <f t="shared" si="68"/>
        <v>6.9241800000000007</v>
      </c>
      <c r="AM386" t="s">
        <v>2030</v>
      </c>
      <c r="AN386">
        <v>346.35700000000003</v>
      </c>
      <c r="AO386">
        <v>-19.993099999999998</v>
      </c>
      <c r="AP386">
        <v>-6924.51</v>
      </c>
      <c r="AQ386">
        <f t="shared" si="69"/>
        <v>19.993099999999998</v>
      </c>
      <c r="AR386" s="7">
        <f t="shared" si="70"/>
        <v>6.9245100000000006</v>
      </c>
    </row>
    <row r="387" spans="4:44" x14ac:dyDescent="0.35">
      <c r="D387" t="s">
        <v>1333</v>
      </c>
      <c r="E387">
        <v>346.58600000000001</v>
      </c>
      <c r="F387">
        <v>-19.9862</v>
      </c>
      <c r="G387">
        <v>-6926.53</v>
      </c>
      <c r="H387">
        <f t="shared" ref="H387:H450" si="72">ABS(F387)</f>
        <v>19.9862</v>
      </c>
      <c r="I387" s="7">
        <f t="shared" si="71"/>
        <v>6.9265299999999996</v>
      </c>
      <c r="U387" t="s">
        <v>414</v>
      </c>
      <c r="V387">
        <v>346.40100000000001</v>
      </c>
      <c r="W387">
        <v>-19.988700000000001</v>
      </c>
      <c r="X387">
        <v>-6924.18</v>
      </c>
      <c r="Y387">
        <f t="shared" ref="Y387:Y450" si="73">ABS(W387)</f>
        <v>19.988700000000001</v>
      </c>
      <c r="Z387" s="7">
        <f t="shared" ref="Z387:Z450" si="74">ABS(X387/1000)</f>
        <v>6.9241800000000007</v>
      </c>
      <c r="AM387" t="s">
        <v>2031</v>
      </c>
      <c r="AN387">
        <v>346.35700000000003</v>
      </c>
      <c r="AO387">
        <v>-19.993099999999998</v>
      </c>
      <c r="AP387">
        <v>-6924.51</v>
      </c>
      <c r="AQ387">
        <f t="shared" ref="AQ387:AQ450" si="75">ABS(AO387)</f>
        <v>19.993099999999998</v>
      </c>
      <c r="AR387" s="7">
        <f t="shared" ref="AR387:AR450" si="76">ABS(AP387/1000)</f>
        <v>6.9245100000000006</v>
      </c>
    </row>
    <row r="388" spans="4:44" x14ac:dyDescent="0.35">
      <c r="D388" t="s">
        <v>1334</v>
      </c>
      <c r="E388">
        <v>346.59</v>
      </c>
      <c r="F388">
        <v>-19.985399999999998</v>
      </c>
      <c r="G388">
        <v>-6926.28</v>
      </c>
      <c r="H388">
        <f t="shared" si="72"/>
        <v>19.985399999999998</v>
      </c>
      <c r="I388" s="7">
        <f t="shared" ref="I388:I451" si="77">ABS(G388/1000)</f>
        <v>6.9262799999999993</v>
      </c>
      <c r="U388" t="s">
        <v>415</v>
      </c>
      <c r="V388">
        <v>346.40499999999997</v>
      </c>
      <c r="W388">
        <v>-19.989000000000001</v>
      </c>
      <c r="X388">
        <v>-6924.4</v>
      </c>
      <c r="Y388">
        <f t="shared" si="73"/>
        <v>19.989000000000001</v>
      </c>
      <c r="Z388" s="7">
        <f t="shared" si="74"/>
        <v>6.9243999999999994</v>
      </c>
      <c r="AM388" t="s">
        <v>2032</v>
      </c>
      <c r="AN388">
        <v>346.363</v>
      </c>
      <c r="AO388">
        <v>-19.993500000000001</v>
      </c>
      <c r="AP388">
        <v>-6925.16</v>
      </c>
      <c r="AQ388">
        <f t="shared" si="75"/>
        <v>19.993500000000001</v>
      </c>
      <c r="AR388" s="7">
        <f t="shared" si="76"/>
        <v>6.92516</v>
      </c>
    </row>
    <row r="389" spans="4:44" x14ac:dyDescent="0.35">
      <c r="D389" t="s">
        <v>1335</v>
      </c>
      <c r="E389">
        <v>346.59</v>
      </c>
      <c r="F389">
        <v>-19.985399999999998</v>
      </c>
      <c r="G389">
        <v>-6926.28</v>
      </c>
      <c r="H389">
        <f t="shared" si="72"/>
        <v>19.985399999999998</v>
      </c>
      <c r="I389" s="7">
        <f t="shared" si="77"/>
        <v>6.9262799999999993</v>
      </c>
      <c r="U389" t="s">
        <v>416</v>
      </c>
      <c r="V389">
        <v>346.40499999999997</v>
      </c>
      <c r="W389">
        <v>-19.989000000000001</v>
      </c>
      <c r="X389">
        <v>-6924.4</v>
      </c>
      <c r="Y389">
        <f t="shared" si="73"/>
        <v>19.989000000000001</v>
      </c>
      <c r="Z389" s="7">
        <f t="shared" si="74"/>
        <v>6.9243999999999994</v>
      </c>
      <c r="AM389" t="s">
        <v>2033</v>
      </c>
      <c r="AN389">
        <v>346.363</v>
      </c>
      <c r="AO389">
        <v>-19.993500000000001</v>
      </c>
      <c r="AP389">
        <v>-6925.16</v>
      </c>
      <c r="AQ389">
        <f t="shared" si="75"/>
        <v>19.993500000000001</v>
      </c>
      <c r="AR389" s="7">
        <f t="shared" si="76"/>
        <v>6.92516</v>
      </c>
    </row>
    <row r="390" spans="4:44" x14ac:dyDescent="0.35">
      <c r="D390" t="s">
        <v>1336</v>
      </c>
      <c r="E390">
        <v>346.59399999999999</v>
      </c>
      <c r="F390">
        <v>-19.984999999999999</v>
      </c>
      <c r="G390">
        <v>-6926.25</v>
      </c>
      <c r="H390">
        <f t="shared" si="72"/>
        <v>19.984999999999999</v>
      </c>
      <c r="I390" s="7">
        <f t="shared" si="77"/>
        <v>6.9262499999999996</v>
      </c>
      <c r="U390" t="s">
        <v>417</v>
      </c>
      <c r="V390">
        <v>346.40899999999999</v>
      </c>
      <c r="W390">
        <v>-19.992000000000001</v>
      </c>
      <c r="X390">
        <v>-6925.53</v>
      </c>
      <c r="Y390">
        <f t="shared" si="73"/>
        <v>19.992000000000001</v>
      </c>
      <c r="Z390" s="7">
        <f t="shared" si="74"/>
        <v>6.9255300000000002</v>
      </c>
      <c r="AM390" t="s">
        <v>2034</v>
      </c>
      <c r="AN390">
        <v>346.36599999999999</v>
      </c>
      <c r="AO390">
        <v>-19.992599999999999</v>
      </c>
      <c r="AP390">
        <v>-6924.92</v>
      </c>
      <c r="AQ390">
        <f t="shared" si="75"/>
        <v>19.992599999999999</v>
      </c>
      <c r="AR390" s="7">
        <f t="shared" si="76"/>
        <v>6.9249200000000002</v>
      </c>
    </row>
    <row r="391" spans="4:44" x14ac:dyDescent="0.35">
      <c r="D391" t="s">
        <v>1337</v>
      </c>
      <c r="E391">
        <v>346.59399999999999</v>
      </c>
      <c r="F391">
        <v>-19.984999999999999</v>
      </c>
      <c r="G391">
        <v>-6926.25</v>
      </c>
      <c r="H391">
        <f t="shared" si="72"/>
        <v>19.984999999999999</v>
      </c>
      <c r="I391" s="7">
        <f t="shared" si="77"/>
        <v>6.9262499999999996</v>
      </c>
      <c r="U391" t="s">
        <v>418</v>
      </c>
      <c r="V391">
        <v>346.40899999999999</v>
      </c>
      <c r="W391">
        <v>-19.992000000000001</v>
      </c>
      <c r="X391">
        <v>-6925.53</v>
      </c>
      <c r="Y391">
        <f t="shared" si="73"/>
        <v>19.992000000000001</v>
      </c>
      <c r="Z391" s="7">
        <f t="shared" si="74"/>
        <v>6.9255300000000002</v>
      </c>
      <c r="AM391" t="s">
        <v>2035</v>
      </c>
      <c r="AN391">
        <v>346.36599999999999</v>
      </c>
      <c r="AO391">
        <v>-19.992599999999999</v>
      </c>
      <c r="AP391">
        <v>-6924.92</v>
      </c>
      <c r="AQ391">
        <f t="shared" si="75"/>
        <v>19.992599999999999</v>
      </c>
      <c r="AR391" s="7">
        <f t="shared" si="76"/>
        <v>6.9249200000000002</v>
      </c>
    </row>
    <row r="392" spans="4:44" x14ac:dyDescent="0.35">
      <c r="D392" t="s">
        <v>1338</v>
      </c>
      <c r="E392">
        <v>346.59800000000001</v>
      </c>
      <c r="F392">
        <v>-19.985600000000002</v>
      </c>
      <c r="G392">
        <v>-6926.55</v>
      </c>
      <c r="H392">
        <f t="shared" si="72"/>
        <v>19.985600000000002</v>
      </c>
      <c r="I392" s="7">
        <f t="shared" si="77"/>
        <v>6.9265499999999998</v>
      </c>
      <c r="U392" t="s">
        <v>419</v>
      </c>
      <c r="V392">
        <v>346.41399999999999</v>
      </c>
      <c r="W392">
        <v>-19.988800000000001</v>
      </c>
      <c r="X392">
        <v>-6924.45</v>
      </c>
      <c r="Y392">
        <f t="shared" si="73"/>
        <v>19.988800000000001</v>
      </c>
      <c r="Z392" s="7">
        <f t="shared" si="74"/>
        <v>6.9244500000000002</v>
      </c>
      <c r="AM392" t="s">
        <v>2036</v>
      </c>
      <c r="AN392">
        <v>346.37</v>
      </c>
      <c r="AO392">
        <v>-19.993400000000001</v>
      </c>
      <c r="AP392">
        <v>-6925.33</v>
      </c>
      <c r="AQ392">
        <f t="shared" si="75"/>
        <v>19.993400000000001</v>
      </c>
      <c r="AR392" s="7">
        <f t="shared" si="76"/>
        <v>6.9253299999999998</v>
      </c>
    </row>
    <row r="393" spans="4:44" x14ac:dyDescent="0.35">
      <c r="D393" t="s">
        <v>1339</v>
      </c>
      <c r="E393">
        <v>346.59800000000001</v>
      </c>
      <c r="F393">
        <v>-19.985600000000002</v>
      </c>
      <c r="G393">
        <v>-6926.55</v>
      </c>
      <c r="H393">
        <f t="shared" si="72"/>
        <v>19.985600000000002</v>
      </c>
      <c r="I393" s="7">
        <f t="shared" si="77"/>
        <v>6.9265499999999998</v>
      </c>
      <c r="U393" t="s">
        <v>420</v>
      </c>
      <c r="V393">
        <v>346.41399999999999</v>
      </c>
      <c r="W393">
        <v>-19.988800000000001</v>
      </c>
      <c r="X393">
        <v>-6924.45</v>
      </c>
      <c r="Y393">
        <f t="shared" si="73"/>
        <v>19.988800000000001</v>
      </c>
      <c r="Z393" s="7">
        <f t="shared" si="74"/>
        <v>6.9244500000000002</v>
      </c>
      <c r="AM393" t="s">
        <v>2037</v>
      </c>
      <c r="AN393">
        <v>346.37</v>
      </c>
      <c r="AO393">
        <v>-19.993400000000001</v>
      </c>
      <c r="AP393">
        <v>-6925.33</v>
      </c>
      <c r="AQ393">
        <f t="shared" si="75"/>
        <v>19.993400000000001</v>
      </c>
      <c r="AR393" s="7">
        <f t="shared" si="76"/>
        <v>6.9253299999999998</v>
      </c>
    </row>
    <row r="394" spans="4:44" x14ac:dyDescent="0.35">
      <c r="D394" t="s">
        <v>1340</v>
      </c>
      <c r="E394">
        <v>346.59500000000003</v>
      </c>
      <c r="F394">
        <v>-4.1887999999999996</v>
      </c>
      <c r="G394">
        <v>-1144.0899999999999</v>
      </c>
      <c r="H394">
        <f t="shared" si="72"/>
        <v>4.1887999999999996</v>
      </c>
      <c r="I394" s="7">
        <f t="shared" si="77"/>
        <v>1.1440899999999998</v>
      </c>
      <c r="U394" t="s">
        <v>421</v>
      </c>
      <c r="V394">
        <v>346.41800000000001</v>
      </c>
      <c r="W394">
        <v>-19.988700000000001</v>
      </c>
      <c r="X394">
        <v>-6924.51</v>
      </c>
      <c r="Y394">
        <f t="shared" si="73"/>
        <v>19.988700000000001</v>
      </c>
      <c r="Z394" s="7">
        <f t="shared" si="74"/>
        <v>6.9245100000000006</v>
      </c>
      <c r="AM394" t="s">
        <v>2038</v>
      </c>
      <c r="AN394">
        <v>346.37200000000001</v>
      </c>
      <c r="AO394">
        <v>-19.9909</v>
      </c>
      <c r="AP394">
        <v>-6924.49</v>
      </c>
      <c r="AQ394">
        <f t="shared" si="75"/>
        <v>19.9909</v>
      </c>
      <c r="AR394" s="7">
        <f t="shared" si="76"/>
        <v>6.9244899999999996</v>
      </c>
    </row>
    <row r="395" spans="4:44" x14ac:dyDescent="0.35">
      <c r="D395" t="s">
        <v>1341</v>
      </c>
      <c r="E395">
        <v>346.59500000000003</v>
      </c>
      <c r="F395">
        <v>-4.1887999999999996</v>
      </c>
      <c r="G395">
        <v>-1144.0899999999999</v>
      </c>
      <c r="H395">
        <f t="shared" si="72"/>
        <v>4.1887999999999996</v>
      </c>
      <c r="I395" s="7">
        <f t="shared" si="77"/>
        <v>1.1440899999999998</v>
      </c>
      <c r="U395" t="s">
        <v>422</v>
      </c>
      <c r="V395">
        <v>346.41800000000001</v>
      </c>
      <c r="W395">
        <v>-19.988700000000001</v>
      </c>
      <c r="X395">
        <v>-6924.51</v>
      </c>
      <c r="Y395">
        <f t="shared" si="73"/>
        <v>19.988700000000001</v>
      </c>
      <c r="Z395" s="7">
        <f t="shared" si="74"/>
        <v>6.9245100000000006</v>
      </c>
      <c r="AM395" t="s">
        <v>2039</v>
      </c>
      <c r="AN395">
        <v>346.37200000000001</v>
      </c>
      <c r="AO395">
        <v>-19.9909</v>
      </c>
      <c r="AP395">
        <v>-6924.49</v>
      </c>
      <c r="AQ395">
        <f t="shared" si="75"/>
        <v>19.9909</v>
      </c>
      <c r="AR395" s="7">
        <f t="shared" si="76"/>
        <v>6.9244899999999996</v>
      </c>
    </row>
    <row r="396" spans="4:44" x14ac:dyDescent="0.35">
      <c r="D396" t="s">
        <v>1342</v>
      </c>
      <c r="E396">
        <v>346.60199999999998</v>
      </c>
      <c r="F396">
        <v>8.8871500000000006E-2</v>
      </c>
      <c r="G396">
        <v>30.791399999999999</v>
      </c>
      <c r="H396">
        <f t="shared" si="72"/>
        <v>8.8871500000000006E-2</v>
      </c>
      <c r="I396" s="7">
        <f t="shared" si="77"/>
        <v>3.07914E-2</v>
      </c>
      <c r="U396" t="s">
        <v>423</v>
      </c>
      <c r="V396">
        <v>346.42099999999999</v>
      </c>
      <c r="W396">
        <v>-19.9892</v>
      </c>
      <c r="X396">
        <v>-6924.69</v>
      </c>
      <c r="Y396">
        <f t="shared" si="73"/>
        <v>19.9892</v>
      </c>
      <c r="Z396" s="7">
        <f t="shared" si="74"/>
        <v>6.92469</v>
      </c>
      <c r="AM396" t="s">
        <v>2040</v>
      </c>
      <c r="AN396">
        <v>346.37599999999998</v>
      </c>
      <c r="AO396">
        <v>-19.990400000000001</v>
      </c>
      <c r="AP396">
        <v>-6924.37</v>
      </c>
      <c r="AQ396">
        <f t="shared" si="75"/>
        <v>19.990400000000001</v>
      </c>
      <c r="AR396" s="7">
        <f t="shared" si="76"/>
        <v>6.9243699999999997</v>
      </c>
    </row>
    <row r="397" spans="4:44" x14ac:dyDescent="0.35">
      <c r="D397" t="s">
        <v>1343</v>
      </c>
      <c r="E397">
        <v>346.60199999999998</v>
      </c>
      <c r="F397">
        <v>8.8871500000000006E-2</v>
      </c>
      <c r="G397">
        <v>30.791399999999999</v>
      </c>
      <c r="H397">
        <f t="shared" si="72"/>
        <v>8.8871500000000006E-2</v>
      </c>
      <c r="I397" s="7">
        <f t="shared" si="77"/>
        <v>3.07914E-2</v>
      </c>
      <c r="U397" t="s">
        <v>424</v>
      </c>
      <c r="V397">
        <v>346.42099999999999</v>
      </c>
      <c r="W397">
        <v>-19.9892</v>
      </c>
      <c r="X397">
        <v>-6924.69</v>
      </c>
      <c r="Y397">
        <f t="shared" si="73"/>
        <v>19.9892</v>
      </c>
      <c r="Z397" s="7">
        <f t="shared" si="74"/>
        <v>6.92469</v>
      </c>
      <c r="AM397" t="s">
        <v>2041</v>
      </c>
      <c r="AN397">
        <v>346.37599999999998</v>
      </c>
      <c r="AO397">
        <v>-19.990400000000001</v>
      </c>
      <c r="AP397">
        <v>-6924.37</v>
      </c>
      <c r="AQ397">
        <f t="shared" si="75"/>
        <v>19.990400000000001</v>
      </c>
      <c r="AR397" s="7">
        <f t="shared" si="76"/>
        <v>6.9243699999999997</v>
      </c>
    </row>
    <row r="398" spans="4:44" x14ac:dyDescent="0.35">
      <c r="D398" t="s">
        <v>1344</v>
      </c>
      <c r="E398">
        <v>346.60300000000001</v>
      </c>
      <c r="F398">
        <v>8.9895100000000006E-2</v>
      </c>
      <c r="G398">
        <v>31.1995</v>
      </c>
      <c r="H398">
        <f t="shared" si="72"/>
        <v>8.9895100000000006E-2</v>
      </c>
      <c r="I398" s="7">
        <f t="shared" si="77"/>
        <v>3.1199500000000002E-2</v>
      </c>
      <c r="U398" t="s">
        <v>425</v>
      </c>
      <c r="V398">
        <v>346.42599999999999</v>
      </c>
      <c r="W398">
        <v>-19.991199999999999</v>
      </c>
      <c r="X398">
        <v>-6925.46</v>
      </c>
      <c r="Y398">
        <f t="shared" si="73"/>
        <v>19.991199999999999</v>
      </c>
      <c r="Z398" s="7">
        <f t="shared" si="74"/>
        <v>6.9254600000000002</v>
      </c>
      <c r="AM398" t="s">
        <v>2042</v>
      </c>
      <c r="AN398">
        <v>346.38</v>
      </c>
      <c r="AO398">
        <v>-19.992599999999999</v>
      </c>
      <c r="AP398">
        <v>-6925.14</v>
      </c>
      <c r="AQ398">
        <f t="shared" si="75"/>
        <v>19.992599999999999</v>
      </c>
      <c r="AR398" s="7">
        <f t="shared" si="76"/>
        <v>6.9251400000000007</v>
      </c>
    </row>
    <row r="399" spans="4:44" x14ac:dyDescent="0.35">
      <c r="D399" t="s">
        <v>1345</v>
      </c>
      <c r="E399">
        <v>346.60300000000001</v>
      </c>
      <c r="F399">
        <v>8.9895100000000006E-2</v>
      </c>
      <c r="G399">
        <v>31.1995</v>
      </c>
      <c r="H399">
        <f t="shared" si="72"/>
        <v>8.9895100000000006E-2</v>
      </c>
      <c r="I399" s="7">
        <f t="shared" si="77"/>
        <v>3.1199500000000002E-2</v>
      </c>
      <c r="U399" t="s">
        <v>426</v>
      </c>
      <c r="V399">
        <v>346.42599999999999</v>
      </c>
      <c r="W399">
        <v>-19.991199999999999</v>
      </c>
      <c r="X399">
        <v>-6925.46</v>
      </c>
      <c r="Y399">
        <f t="shared" si="73"/>
        <v>19.991199999999999</v>
      </c>
      <c r="Z399" s="7">
        <f t="shared" si="74"/>
        <v>6.9254600000000002</v>
      </c>
      <c r="AM399" t="s">
        <v>2043</v>
      </c>
      <c r="AN399">
        <v>346.38</v>
      </c>
      <c r="AO399">
        <v>-19.992599999999999</v>
      </c>
      <c r="AP399">
        <v>-6925.14</v>
      </c>
      <c r="AQ399">
        <f t="shared" si="75"/>
        <v>19.992599999999999</v>
      </c>
      <c r="AR399" s="7">
        <f t="shared" si="76"/>
        <v>6.9251400000000007</v>
      </c>
    </row>
    <row r="400" spans="4:44" x14ac:dyDescent="0.35">
      <c r="D400" t="s">
        <v>1346</v>
      </c>
      <c r="E400">
        <v>346.60199999999998</v>
      </c>
      <c r="F400">
        <v>9.0279600000000002E-2</v>
      </c>
      <c r="G400">
        <v>31.314699999999998</v>
      </c>
      <c r="H400">
        <f t="shared" si="72"/>
        <v>9.0279600000000002E-2</v>
      </c>
      <c r="I400" s="7">
        <f t="shared" si="77"/>
        <v>3.1314700000000001E-2</v>
      </c>
      <c r="U400" t="s">
        <v>427</v>
      </c>
      <c r="V400">
        <v>346.43</v>
      </c>
      <c r="W400">
        <v>-19.992599999999999</v>
      </c>
      <c r="X400">
        <v>-6926.06</v>
      </c>
      <c r="Y400">
        <f t="shared" si="73"/>
        <v>19.992599999999999</v>
      </c>
      <c r="Z400" s="7">
        <f t="shared" si="74"/>
        <v>6.9260600000000005</v>
      </c>
      <c r="AM400" t="s">
        <v>2044</v>
      </c>
      <c r="AN400">
        <v>346.38299999999998</v>
      </c>
      <c r="AO400">
        <v>-19.991499999999998</v>
      </c>
      <c r="AP400">
        <v>-6924.9</v>
      </c>
      <c r="AQ400">
        <f t="shared" si="75"/>
        <v>19.991499999999998</v>
      </c>
      <c r="AR400" s="7">
        <f t="shared" si="76"/>
        <v>6.9249000000000001</v>
      </c>
    </row>
    <row r="401" spans="4:44" x14ac:dyDescent="0.35">
      <c r="D401" t="s">
        <v>1347</v>
      </c>
      <c r="E401">
        <v>346.60199999999998</v>
      </c>
      <c r="F401">
        <v>9.0279600000000002E-2</v>
      </c>
      <c r="G401">
        <v>31.314699999999998</v>
      </c>
      <c r="H401">
        <f t="shared" si="72"/>
        <v>9.0279600000000002E-2</v>
      </c>
      <c r="I401" s="7">
        <f t="shared" si="77"/>
        <v>3.1314700000000001E-2</v>
      </c>
      <c r="U401" t="s">
        <v>428</v>
      </c>
      <c r="V401">
        <v>346.43</v>
      </c>
      <c r="W401">
        <v>-19.992599999999999</v>
      </c>
      <c r="X401">
        <v>-6926.06</v>
      </c>
      <c r="Y401">
        <f t="shared" si="73"/>
        <v>19.992599999999999</v>
      </c>
      <c r="Z401" s="7">
        <f t="shared" si="74"/>
        <v>6.9260600000000005</v>
      </c>
      <c r="AM401" t="s">
        <v>2045</v>
      </c>
      <c r="AN401">
        <v>346.38299999999998</v>
      </c>
      <c r="AO401">
        <v>-19.991499999999998</v>
      </c>
      <c r="AP401">
        <v>-6924.9</v>
      </c>
      <c r="AQ401">
        <f t="shared" si="75"/>
        <v>19.991499999999998</v>
      </c>
      <c r="AR401" s="7">
        <f t="shared" si="76"/>
        <v>6.9249000000000001</v>
      </c>
    </row>
    <row r="402" spans="4:44" x14ac:dyDescent="0.35">
      <c r="D402" t="s">
        <v>1348</v>
      </c>
      <c r="E402">
        <v>346.60300000000001</v>
      </c>
      <c r="F402">
        <v>8.9557999999999999E-2</v>
      </c>
      <c r="G402">
        <v>31.0501</v>
      </c>
      <c r="H402">
        <f t="shared" si="72"/>
        <v>8.9557999999999999E-2</v>
      </c>
      <c r="I402" s="7">
        <f t="shared" si="77"/>
        <v>3.1050100000000001E-2</v>
      </c>
      <c r="U402" t="s">
        <v>429</v>
      </c>
      <c r="V402">
        <v>346.43299999999999</v>
      </c>
      <c r="W402">
        <v>-19.9909</v>
      </c>
      <c r="X402">
        <v>-6925.58</v>
      </c>
      <c r="Y402">
        <f t="shared" si="73"/>
        <v>19.9909</v>
      </c>
      <c r="Z402" s="7">
        <f t="shared" si="74"/>
        <v>6.9255800000000001</v>
      </c>
      <c r="AM402" t="s">
        <v>2046</v>
      </c>
      <c r="AN402">
        <v>346.387</v>
      </c>
      <c r="AO402">
        <v>-19.9922</v>
      </c>
      <c r="AP402">
        <v>-6925.14</v>
      </c>
      <c r="AQ402">
        <f t="shared" si="75"/>
        <v>19.9922</v>
      </c>
      <c r="AR402" s="7">
        <f t="shared" si="76"/>
        <v>6.9251400000000007</v>
      </c>
    </row>
    <row r="403" spans="4:44" x14ac:dyDescent="0.35">
      <c r="D403" t="s">
        <v>1349</v>
      </c>
      <c r="E403">
        <v>346.60300000000001</v>
      </c>
      <c r="F403">
        <v>8.9557999999999999E-2</v>
      </c>
      <c r="G403">
        <v>31.0501</v>
      </c>
      <c r="H403">
        <f t="shared" si="72"/>
        <v>8.9557999999999999E-2</v>
      </c>
      <c r="I403" s="7">
        <f t="shared" si="77"/>
        <v>3.1050100000000001E-2</v>
      </c>
      <c r="U403" t="s">
        <v>430</v>
      </c>
      <c r="V403">
        <v>346.43299999999999</v>
      </c>
      <c r="W403">
        <v>-19.9909</v>
      </c>
      <c r="X403">
        <v>-6925.58</v>
      </c>
      <c r="Y403">
        <f t="shared" si="73"/>
        <v>19.9909</v>
      </c>
      <c r="Z403" s="7">
        <f t="shared" si="74"/>
        <v>6.9255800000000001</v>
      </c>
      <c r="AM403" t="s">
        <v>2047</v>
      </c>
      <c r="AN403">
        <v>346.387</v>
      </c>
      <c r="AO403">
        <v>-19.9922</v>
      </c>
      <c r="AP403">
        <v>-6925.14</v>
      </c>
      <c r="AQ403">
        <f t="shared" si="75"/>
        <v>19.9922</v>
      </c>
      <c r="AR403" s="7">
        <f t="shared" si="76"/>
        <v>6.9251400000000007</v>
      </c>
    </row>
    <row r="404" spans="4:44" x14ac:dyDescent="0.35">
      <c r="D404" t="s">
        <v>1350</v>
      </c>
      <c r="E404">
        <v>346.60300000000001</v>
      </c>
      <c r="F404">
        <v>8.8938299999999998E-2</v>
      </c>
      <c r="G404">
        <v>30.917200000000001</v>
      </c>
      <c r="H404">
        <f t="shared" si="72"/>
        <v>8.8938299999999998E-2</v>
      </c>
      <c r="I404" s="7">
        <f t="shared" si="77"/>
        <v>3.0917200000000002E-2</v>
      </c>
      <c r="U404" t="s">
        <v>431</v>
      </c>
      <c r="V404">
        <v>346.43799999999999</v>
      </c>
      <c r="W404">
        <v>-19.988399999999999</v>
      </c>
      <c r="X404">
        <v>-6924.75</v>
      </c>
      <c r="Y404">
        <f t="shared" si="73"/>
        <v>19.988399999999999</v>
      </c>
      <c r="Z404" s="7">
        <f t="shared" si="74"/>
        <v>6.9247500000000004</v>
      </c>
      <c r="AM404" t="s">
        <v>2048</v>
      </c>
      <c r="AN404">
        <v>346.392</v>
      </c>
      <c r="AO404">
        <v>-19.992100000000001</v>
      </c>
      <c r="AP404">
        <v>-6925.22</v>
      </c>
      <c r="AQ404">
        <f t="shared" si="75"/>
        <v>19.992100000000001</v>
      </c>
      <c r="AR404" s="7">
        <f t="shared" si="76"/>
        <v>6.9252200000000004</v>
      </c>
    </row>
    <row r="405" spans="4:44" x14ac:dyDescent="0.35">
      <c r="D405" t="s">
        <v>1351</v>
      </c>
      <c r="E405">
        <v>346.60300000000001</v>
      </c>
      <c r="F405">
        <v>8.8938299999999998E-2</v>
      </c>
      <c r="G405">
        <v>30.917200000000001</v>
      </c>
      <c r="H405">
        <f t="shared" si="72"/>
        <v>8.8938299999999998E-2</v>
      </c>
      <c r="I405" s="7">
        <f t="shared" si="77"/>
        <v>3.0917200000000002E-2</v>
      </c>
      <c r="U405" t="s">
        <v>432</v>
      </c>
      <c r="V405">
        <v>346.43799999999999</v>
      </c>
      <c r="W405">
        <v>-19.988399999999999</v>
      </c>
      <c r="X405">
        <v>-6924.75</v>
      </c>
      <c r="Y405">
        <f t="shared" si="73"/>
        <v>19.988399999999999</v>
      </c>
      <c r="Z405" s="7">
        <f t="shared" si="74"/>
        <v>6.9247500000000004</v>
      </c>
      <c r="AM405" t="s">
        <v>2049</v>
      </c>
      <c r="AN405">
        <v>346.392</v>
      </c>
      <c r="AO405">
        <v>-19.992100000000001</v>
      </c>
      <c r="AP405">
        <v>-6925.22</v>
      </c>
      <c r="AQ405">
        <f t="shared" si="75"/>
        <v>19.992100000000001</v>
      </c>
      <c r="AR405" s="7">
        <f t="shared" si="76"/>
        <v>6.9252200000000004</v>
      </c>
    </row>
    <row r="406" spans="4:44" x14ac:dyDescent="0.35">
      <c r="D406" t="s">
        <v>1352</v>
      </c>
      <c r="E406">
        <v>346.601</v>
      </c>
      <c r="F406">
        <v>8.8526800000000003E-2</v>
      </c>
      <c r="G406">
        <v>30.7378</v>
      </c>
      <c r="H406">
        <f t="shared" si="72"/>
        <v>8.8526800000000003E-2</v>
      </c>
      <c r="I406" s="7">
        <f t="shared" si="77"/>
        <v>3.0737799999999999E-2</v>
      </c>
      <c r="U406" t="s">
        <v>433</v>
      </c>
      <c r="V406">
        <v>346.44099999999997</v>
      </c>
      <c r="W406">
        <v>-19.991</v>
      </c>
      <c r="X406">
        <v>-6925.64</v>
      </c>
      <c r="Y406">
        <f t="shared" si="73"/>
        <v>19.991</v>
      </c>
      <c r="Z406" s="7">
        <f t="shared" si="74"/>
        <v>6.9256400000000005</v>
      </c>
      <c r="AM406" t="s">
        <v>2050</v>
      </c>
      <c r="AN406">
        <v>346.39600000000002</v>
      </c>
      <c r="AO406">
        <v>-19.9922</v>
      </c>
      <c r="AP406">
        <v>-6925.31</v>
      </c>
      <c r="AQ406">
        <f t="shared" si="75"/>
        <v>19.9922</v>
      </c>
      <c r="AR406" s="7">
        <f t="shared" si="76"/>
        <v>6.9253100000000005</v>
      </c>
    </row>
    <row r="407" spans="4:44" x14ac:dyDescent="0.35">
      <c r="D407" t="s">
        <v>1353</v>
      </c>
      <c r="E407">
        <v>346.601</v>
      </c>
      <c r="F407">
        <v>8.8526800000000003E-2</v>
      </c>
      <c r="G407">
        <v>30.7378</v>
      </c>
      <c r="H407">
        <f t="shared" si="72"/>
        <v>8.8526800000000003E-2</v>
      </c>
      <c r="I407" s="7">
        <f t="shared" si="77"/>
        <v>3.0737799999999999E-2</v>
      </c>
      <c r="U407" t="s">
        <v>434</v>
      </c>
      <c r="V407">
        <v>346.44099999999997</v>
      </c>
      <c r="W407">
        <v>-19.991</v>
      </c>
      <c r="X407">
        <v>-6925.64</v>
      </c>
      <c r="Y407">
        <f t="shared" si="73"/>
        <v>19.991</v>
      </c>
      <c r="Z407" s="7">
        <f t="shared" si="74"/>
        <v>6.9256400000000005</v>
      </c>
      <c r="AM407" t="s">
        <v>2051</v>
      </c>
      <c r="AN407">
        <v>346.39600000000002</v>
      </c>
      <c r="AO407">
        <v>-19.9922</v>
      </c>
      <c r="AP407">
        <v>-6925.31</v>
      </c>
      <c r="AQ407">
        <f t="shared" si="75"/>
        <v>19.9922</v>
      </c>
      <c r="AR407" s="7">
        <f t="shared" si="76"/>
        <v>6.9253100000000005</v>
      </c>
    </row>
    <row r="408" spans="4:44" x14ac:dyDescent="0.35">
      <c r="D408" t="s">
        <v>1354</v>
      </c>
      <c r="E408">
        <v>346.60199999999998</v>
      </c>
      <c r="F408">
        <v>8.8357699999999997E-2</v>
      </c>
      <c r="G408">
        <v>30.5961</v>
      </c>
      <c r="H408">
        <f t="shared" si="72"/>
        <v>8.8357699999999997E-2</v>
      </c>
      <c r="I408" s="7">
        <f t="shared" si="77"/>
        <v>3.0596100000000001E-2</v>
      </c>
      <c r="U408" t="s">
        <v>435</v>
      </c>
      <c r="V408">
        <v>346.447</v>
      </c>
      <c r="W408">
        <v>-19.9892</v>
      </c>
      <c r="X408">
        <v>-6925.13</v>
      </c>
      <c r="Y408">
        <f t="shared" si="73"/>
        <v>19.9892</v>
      </c>
      <c r="Z408" s="7">
        <f t="shared" si="74"/>
        <v>6.9251300000000002</v>
      </c>
      <c r="AM408" t="s">
        <v>2052</v>
      </c>
      <c r="AN408">
        <v>346.4</v>
      </c>
      <c r="AO408">
        <v>-19.991499999999998</v>
      </c>
      <c r="AP408">
        <v>-6925.1</v>
      </c>
      <c r="AQ408">
        <f t="shared" si="75"/>
        <v>19.991499999999998</v>
      </c>
      <c r="AR408" s="7">
        <f t="shared" si="76"/>
        <v>6.9251000000000005</v>
      </c>
    </row>
    <row r="409" spans="4:44" x14ac:dyDescent="0.35">
      <c r="D409" t="s">
        <v>1355</v>
      </c>
      <c r="E409">
        <v>346.60199999999998</v>
      </c>
      <c r="F409">
        <v>8.8357699999999997E-2</v>
      </c>
      <c r="G409">
        <v>30.5961</v>
      </c>
      <c r="H409">
        <f t="shared" si="72"/>
        <v>8.8357699999999997E-2</v>
      </c>
      <c r="I409" s="7">
        <f t="shared" si="77"/>
        <v>3.0596100000000001E-2</v>
      </c>
      <c r="U409" t="s">
        <v>436</v>
      </c>
      <c r="V409">
        <v>346.447</v>
      </c>
      <c r="W409">
        <v>-19.9892</v>
      </c>
      <c r="X409">
        <v>-6925.13</v>
      </c>
      <c r="Y409">
        <f t="shared" si="73"/>
        <v>19.9892</v>
      </c>
      <c r="Z409" s="7">
        <f t="shared" si="74"/>
        <v>6.9251300000000002</v>
      </c>
      <c r="AM409" t="s">
        <v>2053</v>
      </c>
      <c r="AN409">
        <v>346.4</v>
      </c>
      <c r="AO409">
        <v>-19.991499999999998</v>
      </c>
      <c r="AP409">
        <v>-6925.1</v>
      </c>
      <c r="AQ409">
        <f t="shared" si="75"/>
        <v>19.991499999999998</v>
      </c>
      <c r="AR409" s="7">
        <f t="shared" si="76"/>
        <v>6.9251000000000005</v>
      </c>
    </row>
    <row r="410" spans="4:44" x14ac:dyDescent="0.35">
      <c r="D410" t="s">
        <v>1356</v>
      </c>
      <c r="E410">
        <v>346.601</v>
      </c>
      <c r="F410">
        <v>9.0480099999999994E-2</v>
      </c>
      <c r="G410">
        <v>31.363600000000002</v>
      </c>
      <c r="H410">
        <f t="shared" si="72"/>
        <v>9.0480099999999994E-2</v>
      </c>
      <c r="I410" s="7">
        <f t="shared" si="77"/>
        <v>3.1363599999999998E-2</v>
      </c>
      <c r="U410" t="s">
        <v>437</v>
      </c>
      <c r="V410">
        <v>346.45100000000002</v>
      </c>
      <c r="W410">
        <v>-19.988</v>
      </c>
      <c r="X410">
        <v>-6924.87</v>
      </c>
      <c r="Y410">
        <f t="shared" si="73"/>
        <v>19.988</v>
      </c>
      <c r="Z410" s="7">
        <f t="shared" si="74"/>
        <v>6.9248700000000003</v>
      </c>
      <c r="AM410" t="s">
        <v>2054</v>
      </c>
      <c r="AN410">
        <v>346.40300000000002</v>
      </c>
      <c r="AO410">
        <v>-19.991599999999998</v>
      </c>
      <c r="AP410">
        <v>-6925.33</v>
      </c>
      <c r="AQ410">
        <f t="shared" si="75"/>
        <v>19.991599999999998</v>
      </c>
      <c r="AR410" s="7">
        <f t="shared" si="76"/>
        <v>6.9253299999999998</v>
      </c>
    </row>
    <row r="411" spans="4:44" x14ac:dyDescent="0.35">
      <c r="D411" t="s">
        <v>1357</v>
      </c>
      <c r="E411">
        <v>346.601</v>
      </c>
      <c r="F411">
        <v>9.0480099999999994E-2</v>
      </c>
      <c r="G411">
        <v>31.363600000000002</v>
      </c>
      <c r="H411">
        <f t="shared" si="72"/>
        <v>9.0480099999999994E-2</v>
      </c>
      <c r="I411" s="7">
        <f t="shared" si="77"/>
        <v>3.1363599999999998E-2</v>
      </c>
      <c r="U411" t="s">
        <v>438</v>
      </c>
      <c r="V411">
        <v>346.45100000000002</v>
      </c>
      <c r="W411">
        <v>-19.988</v>
      </c>
      <c r="X411">
        <v>-6924.87</v>
      </c>
      <c r="Y411">
        <f t="shared" si="73"/>
        <v>19.988</v>
      </c>
      <c r="Z411" s="7">
        <f t="shared" si="74"/>
        <v>6.9248700000000003</v>
      </c>
      <c r="AM411" t="s">
        <v>2055</v>
      </c>
      <c r="AN411">
        <v>346.40300000000002</v>
      </c>
      <c r="AO411">
        <v>-19.991599999999998</v>
      </c>
      <c r="AP411">
        <v>-6925.33</v>
      </c>
      <c r="AQ411">
        <f t="shared" si="75"/>
        <v>19.991599999999998</v>
      </c>
      <c r="AR411" s="7">
        <f t="shared" si="76"/>
        <v>6.9253299999999998</v>
      </c>
    </row>
    <row r="412" spans="4:44" x14ac:dyDescent="0.35">
      <c r="D412" t="s">
        <v>1358</v>
      </c>
      <c r="E412">
        <v>346.601</v>
      </c>
      <c r="F412">
        <v>8.9410400000000001E-2</v>
      </c>
      <c r="G412">
        <v>30.9817</v>
      </c>
      <c r="H412">
        <f t="shared" si="72"/>
        <v>8.9410400000000001E-2</v>
      </c>
      <c r="I412" s="7">
        <f t="shared" si="77"/>
        <v>3.0981700000000001E-2</v>
      </c>
      <c r="U412" t="s">
        <v>439</v>
      </c>
      <c r="V412">
        <v>346.45600000000002</v>
      </c>
      <c r="W412">
        <v>-19.988700000000001</v>
      </c>
      <c r="X412">
        <v>-6925.1</v>
      </c>
      <c r="Y412">
        <f t="shared" si="73"/>
        <v>19.988700000000001</v>
      </c>
      <c r="Z412" s="7">
        <f t="shared" si="74"/>
        <v>6.9251000000000005</v>
      </c>
      <c r="AM412" t="s">
        <v>2056</v>
      </c>
      <c r="AN412">
        <v>346.40800000000002</v>
      </c>
      <c r="AO412">
        <v>-19.995200000000001</v>
      </c>
      <c r="AP412">
        <v>-6926.5</v>
      </c>
      <c r="AQ412">
        <f t="shared" si="75"/>
        <v>19.995200000000001</v>
      </c>
      <c r="AR412" s="7">
        <f t="shared" si="76"/>
        <v>6.9264999999999999</v>
      </c>
    </row>
    <row r="413" spans="4:44" x14ac:dyDescent="0.35">
      <c r="D413" t="s">
        <v>1359</v>
      </c>
      <c r="E413">
        <v>346.601</v>
      </c>
      <c r="F413">
        <v>8.9410400000000001E-2</v>
      </c>
      <c r="G413">
        <v>30.9817</v>
      </c>
      <c r="H413">
        <f t="shared" si="72"/>
        <v>8.9410400000000001E-2</v>
      </c>
      <c r="I413" s="7">
        <f t="shared" si="77"/>
        <v>3.0981700000000001E-2</v>
      </c>
      <c r="U413" t="s">
        <v>440</v>
      </c>
      <c r="V413">
        <v>346.45600000000002</v>
      </c>
      <c r="W413">
        <v>-19.988700000000001</v>
      </c>
      <c r="X413">
        <v>-6925.1</v>
      </c>
      <c r="Y413">
        <f t="shared" si="73"/>
        <v>19.988700000000001</v>
      </c>
      <c r="Z413" s="7">
        <f t="shared" si="74"/>
        <v>6.9251000000000005</v>
      </c>
      <c r="AM413" t="s">
        <v>2057</v>
      </c>
      <c r="AN413">
        <v>346.40800000000002</v>
      </c>
      <c r="AO413">
        <v>-19.995200000000001</v>
      </c>
      <c r="AP413">
        <v>-6926.5</v>
      </c>
      <c r="AQ413">
        <f t="shared" si="75"/>
        <v>19.995200000000001</v>
      </c>
      <c r="AR413" s="7">
        <f t="shared" si="76"/>
        <v>6.9264999999999999</v>
      </c>
    </row>
    <row r="414" spans="4:44" x14ac:dyDescent="0.35">
      <c r="D414" t="s">
        <v>1360</v>
      </c>
      <c r="E414">
        <v>346.60199999999998</v>
      </c>
      <c r="F414">
        <v>8.9663900000000005E-2</v>
      </c>
      <c r="G414">
        <v>31.128900000000002</v>
      </c>
      <c r="H414">
        <f t="shared" si="72"/>
        <v>8.9663900000000005E-2</v>
      </c>
      <c r="I414" s="7">
        <f t="shared" si="77"/>
        <v>3.1128900000000001E-2</v>
      </c>
      <c r="U414" t="s">
        <v>441</v>
      </c>
      <c r="V414">
        <v>346.459</v>
      </c>
      <c r="W414">
        <v>-19.9895</v>
      </c>
      <c r="X414">
        <v>-6925.44</v>
      </c>
      <c r="Y414">
        <f t="shared" si="73"/>
        <v>19.9895</v>
      </c>
      <c r="Z414" s="7">
        <f t="shared" si="74"/>
        <v>6.92544</v>
      </c>
      <c r="AM414" t="s">
        <v>2058</v>
      </c>
      <c r="AN414">
        <v>346.41199999999998</v>
      </c>
      <c r="AO414">
        <v>-19.991599999999998</v>
      </c>
      <c r="AP414">
        <v>-6925.4</v>
      </c>
      <c r="AQ414">
        <f t="shared" si="75"/>
        <v>19.991599999999998</v>
      </c>
      <c r="AR414" s="7">
        <f t="shared" si="76"/>
        <v>6.9253999999999998</v>
      </c>
    </row>
    <row r="415" spans="4:44" x14ac:dyDescent="0.35">
      <c r="D415" t="s">
        <v>1361</v>
      </c>
      <c r="E415">
        <v>346.60199999999998</v>
      </c>
      <c r="F415">
        <v>8.9663900000000005E-2</v>
      </c>
      <c r="G415">
        <v>31.128900000000002</v>
      </c>
      <c r="H415">
        <f t="shared" si="72"/>
        <v>8.9663900000000005E-2</v>
      </c>
      <c r="I415" s="7">
        <f t="shared" si="77"/>
        <v>3.1128900000000001E-2</v>
      </c>
      <c r="U415" t="s">
        <v>442</v>
      </c>
      <c r="V415">
        <v>346.459</v>
      </c>
      <c r="W415">
        <v>-19.9895</v>
      </c>
      <c r="X415">
        <v>-6925.44</v>
      </c>
      <c r="Y415">
        <f t="shared" si="73"/>
        <v>19.9895</v>
      </c>
      <c r="Z415" s="7">
        <f t="shared" si="74"/>
        <v>6.92544</v>
      </c>
      <c r="AM415" t="s">
        <v>2059</v>
      </c>
      <c r="AN415">
        <v>346.41199999999998</v>
      </c>
      <c r="AO415">
        <v>-19.991599999999998</v>
      </c>
      <c r="AP415">
        <v>-6925.4</v>
      </c>
      <c r="AQ415">
        <f t="shared" si="75"/>
        <v>19.991599999999998</v>
      </c>
      <c r="AR415" s="7">
        <f t="shared" si="76"/>
        <v>6.9253999999999998</v>
      </c>
    </row>
    <row r="416" spans="4:44" x14ac:dyDescent="0.35">
      <c r="D416" t="s">
        <v>1362</v>
      </c>
      <c r="E416">
        <v>346.60199999999998</v>
      </c>
      <c r="F416">
        <v>9.0338699999999994E-2</v>
      </c>
      <c r="G416">
        <v>31.290900000000001</v>
      </c>
      <c r="H416">
        <f t="shared" si="72"/>
        <v>9.0338699999999994E-2</v>
      </c>
      <c r="I416" s="7">
        <f t="shared" si="77"/>
        <v>3.1290900000000003E-2</v>
      </c>
      <c r="U416" t="s">
        <v>443</v>
      </c>
      <c r="V416">
        <v>346.464</v>
      </c>
      <c r="W416">
        <v>-19.991399999999999</v>
      </c>
      <c r="X416">
        <v>-6926.19</v>
      </c>
      <c r="Y416">
        <f t="shared" si="73"/>
        <v>19.991399999999999</v>
      </c>
      <c r="Z416" s="7">
        <f t="shared" si="74"/>
        <v>6.9261899999999992</v>
      </c>
      <c r="AM416" t="s">
        <v>2060</v>
      </c>
      <c r="AN416">
        <v>346.41500000000002</v>
      </c>
      <c r="AO416">
        <v>-19.991399999999999</v>
      </c>
      <c r="AP416">
        <v>-6925.43</v>
      </c>
      <c r="AQ416">
        <f t="shared" si="75"/>
        <v>19.991399999999999</v>
      </c>
      <c r="AR416" s="7">
        <f t="shared" si="76"/>
        <v>6.9254300000000004</v>
      </c>
    </row>
    <row r="417" spans="4:44" x14ac:dyDescent="0.35">
      <c r="D417" t="s">
        <v>1363</v>
      </c>
      <c r="E417">
        <v>346.60199999999998</v>
      </c>
      <c r="F417">
        <v>9.0338699999999994E-2</v>
      </c>
      <c r="G417">
        <v>31.290900000000001</v>
      </c>
      <c r="H417">
        <f t="shared" si="72"/>
        <v>9.0338699999999994E-2</v>
      </c>
      <c r="I417" s="7">
        <f t="shared" si="77"/>
        <v>3.1290900000000003E-2</v>
      </c>
      <c r="U417" t="s">
        <v>444</v>
      </c>
      <c r="V417">
        <v>346.464</v>
      </c>
      <c r="W417">
        <v>-19.991399999999999</v>
      </c>
      <c r="X417">
        <v>-6926.19</v>
      </c>
      <c r="Y417">
        <f t="shared" si="73"/>
        <v>19.991399999999999</v>
      </c>
      <c r="Z417" s="7">
        <f t="shared" si="74"/>
        <v>6.9261899999999992</v>
      </c>
      <c r="AM417" t="s">
        <v>2061</v>
      </c>
      <c r="AN417">
        <v>346.41500000000002</v>
      </c>
      <c r="AO417">
        <v>-19.991399999999999</v>
      </c>
      <c r="AP417">
        <v>-6925.43</v>
      </c>
      <c r="AQ417">
        <f t="shared" si="75"/>
        <v>19.991399999999999</v>
      </c>
      <c r="AR417" s="7">
        <f t="shared" si="76"/>
        <v>6.9254300000000004</v>
      </c>
    </row>
    <row r="418" spans="4:44" x14ac:dyDescent="0.35">
      <c r="D418" t="s">
        <v>1364</v>
      </c>
      <c r="E418">
        <v>346.60199999999998</v>
      </c>
      <c r="F418">
        <v>8.7879100000000002E-2</v>
      </c>
      <c r="G418">
        <v>30.5307</v>
      </c>
      <c r="H418">
        <f t="shared" si="72"/>
        <v>8.7879100000000002E-2</v>
      </c>
      <c r="I418" s="7">
        <f t="shared" si="77"/>
        <v>3.0530700000000001E-2</v>
      </c>
      <c r="U418" t="s">
        <v>445</v>
      </c>
      <c r="V418">
        <v>346.46800000000002</v>
      </c>
      <c r="W418">
        <v>-19.988499999999998</v>
      </c>
      <c r="X418">
        <v>-6925.35</v>
      </c>
      <c r="Y418">
        <f t="shared" si="73"/>
        <v>19.988499999999998</v>
      </c>
      <c r="Z418" s="7">
        <f t="shared" si="74"/>
        <v>6.9253500000000008</v>
      </c>
      <c r="AM418" t="s">
        <v>2062</v>
      </c>
      <c r="AN418">
        <v>346.42</v>
      </c>
      <c r="AO418">
        <v>-19.9925</v>
      </c>
      <c r="AP418">
        <v>-6925.87</v>
      </c>
      <c r="AQ418">
        <f t="shared" si="75"/>
        <v>19.9925</v>
      </c>
      <c r="AR418" s="7">
        <f t="shared" si="76"/>
        <v>6.9258699999999997</v>
      </c>
    </row>
    <row r="419" spans="4:44" x14ac:dyDescent="0.35">
      <c r="D419" t="s">
        <v>1365</v>
      </c>
      <c r="E419">
        <v>346.60199999999998</v>
      </c>
      <c r="F419">
        <v>8.7879100000000002E-2</v>
      </c>
      <c r="G419">
        <v>30.5307</v>
      </c>
      <c r="H419">
        <f t="shared" si="72"/>
        <v>8.7879100000000002E-2</v>
      </c>
      <c r="I419" s="7">
        <f t="shared" si="77"/>
        <v>3.0530700000000001E-2</v>
      </c>
      <c r="U419" t="s">
        <v>446</v>
      </c>
      <c r="V419">
        <v>346.46800000000002</v>
      </c>
      <c r="W419">
        <v>-19.988499999999998</v>
      </c>
      <c r="X419">
        <v>-6925.35</v>
      </c>
      <c r="Y419">
        <f t="shared" si="73"/>
        <v>19.988499999999998</v>
      </c>
      <c r="Z419" s="7">
        <f t="shared" si="74"/>
        <v>6.9253500000000008</v>
      </c>
      <c r="AM419" t="s">
        <v>2063</v>
      </c>
      <c r="AN419">
        <v>346.42</v>
      </c>
      <c r="AO419">
        <v>-19.9925</v>
      </c>
      <c r="AP419">
        <v>-6925.87</v>
      </c>
      <c r="AQ419">
        <f t="shared" si="75"/>
        <v>19.9925</v>
      </c>
      <c r="AR419" s="7">
        <f t="shared" si="76"/>
        <v>6.9258699999999997</v>
      </c>
    </row>
    <row r="420" spans="4:44" x14ac:dyDescent="0.35">
      <c r="D420" t="s">
        <v>1366</v>
      </c>
      <c r="E420">
        <v>346.60199999999998</v>
      </c>
      <c r="F420">
        <v>8.9317199999999999E-2</v>
      </c>
      <c r="G420">
        <v>30.974799999999998</v>
      </c>
      <c r="H420">
        <f t="shared" si="72"/>
        <v>8.9317199999999999E-2</v>
      </c>
      <c r="I420" s="7">
        <f t="shared" si="77"/>
        <v>3.0974799999999997E-2</v>
      </c>
      <c r="U420" t="s">
        <v>447</v>
      </c>
      <c r="V420">
        <v>346.471</v>
      </c>
      <c r="W420">
        <v>-19.9879</v>
      </c>
      <c r="X420">
        <v>-6925.18</v>
      </c>
      <c r="Y420">
        <f t="shared" si="73"/>
        <v>19.9879</v>
      </c>
      <c r="Z420" s="7">
        <f t="shared" si="74"/>
        <v>6.9251800000000001</v>
      </c>
      <c r="AM420" t="s">
        <v>2064</v>
      </c>
      <c r="AN420">
        <v>346.42399999999998</v>
      </c>
      <c r="AO420">
        <v>-19.991099999999999</v>
      </c>
      <c r="AP420">
        <v>-6925.41</v>
      </c>
      <c r="AQ420">
        <f t="shared" si="75"/>
        <v>19.991099999999999</v>
      </c>
      <c r="AR420" s="7">
        <f t="shared" si="76"/>
        <v>6.9254100000000003</v>
      </c>
    </row>
    <row r="421" spans="4:44" x14ac:dyDescent="0.35">
      <c r="D421" t="s">
        <v>1367</v>
      </c>
      <c r="E421">
        <v>346.60199999999998</v>
      </c>
      <c r="F421">
        <v>8.9317199999999999E-2</v>
      </c>
      <c r="G421">
        <v>30.974799999999998</v>
      </c>
      <c r="H421">
        <f t="shared" si="72"/>
        <v>8.9317199999999999E-2</v>
      </c>
      <c r="I421" s="7">
        <f t="shared" si="77"/>
        <v>3.0974799999999997E-2</v>
      </c>
      <c r="U421" t="s">
        <v>448</v>
      </c>
      <c r="V421">
        <v>346.471</v>
      </c>
      <c r="W421">
        <v>-19.9879</v>
      </c>
      <c r="X421">
        <v>-6925.18</v>
      </c>
      <c r="Y421">
        <f t="shared" si="73"/>
        <v>19.9879</v>
      </c>
      <c r="Z421" s="7">
        <f t="shared" si="74"/>
        <v>6.9251800000000001</v>
      </c>
      <c r="AM421" t="s">
        <v>2065</v>
      </c>
      <c r="AN421">
        <v>346.42399999999998</v>
      </c>
      <c r="AO421">
        <v>-19.991099999999999</v>
      </c>
      <c r="AP421">
        <v>-6925.41</v>
      </c>
      <c r="AQ421">
        <f t="shared" si="75"/>
        <v>19.991099999999999</v>
      </c>
      <c r="AR421" s="7">
        <f t="shared" si="76"/>
        <v>6.9254100000000003</v>
      </c>
    </row>
    <row r="422" spans="4:44" x14ac:dyDescent="0.35">
      <c r="D422" t="s">
        <v>1368</v>
      </c>
      <c r="E422">
        <v>346.60199999999998</v>
      </c>
      <c r="F422">
        <v>8.9385500000000007E-2</v>
      </c>
      <c r="G422">
        <v>30.938099999999999</v>
      </c>
      <c r="H422">
        <f t="shared" si="72"/>
        <v>8.9385500000000007E-2</v>
      </c>
      <c r="I422" s="7">
        <f t="shared" si="77"/>
        <v>3.09381E-2</v>
      </c>
      <c r="U422" t="s">
        <v>449</v>
      </c>
      <c r="V422">
        <v>346.47500000000002</v>
      </c>
      <c r="W422">
        <v>-19.9892</v>
      </c>
      <c r="X422">
        <v>-6925.72</v>
      </c>
      <c r="Y422">
        <f t="shared" si="73"/>
        <v>19.9892</v>
      </c>
      <c r="Z422" s="7">
        <f t="shared" si="74"/>
        <v>6.9257200000000001</v>
      </c>
      <c r="AM422" t="s">
        <v>2066</v>
      </c>
      <c r="AN422">
        <v>346.42899999999997</v>
      </c>
      <c r="AO422">
        <v>-19.9908</v>
      </c>
      <c r="AP422">
        <v>-6925.44</v>
      </c>
      <c r="AQ422">
        <f t="shared" si="75"/>
        <v>19.9908</v>
      </c>
      <c r="AR422" s="7">
        <f t="shared" si="76"/>
        <v>6.92544</v>
      </c>
    </row>
    <row r="423" spans="4:44" x14ac:dyDescent="0.35">
      <c r="D423" t="s">
        <v>1369</v>
      </c>
      <c r="E423">
        <v>346.60199999999998</v>
      </c>
      <c r="F423">
        <v>8.9385500000000007E-2</v>
      </c>
      <c r="G423">
        <v>30.938099999999999</v>
      </c>
      <c r="H423">
        <f t="shared" si="72"/>
        <v>8.9385500000000007E-2</v>
      </c>
      <c r="I423" s="7">
        <f t="shared" si="77"/>
        <v>3.09381E-2</v>
      </c>
      <c r="U423" t="s">
        <v>450</v>
      </c>
      <c r="V423">
        <v>346.47500000000002</v>
      </c>
      <c r="W423">
        <v>-19.9892</v>
      </c>
      <c r="X423">
        <v>-6925.72</v>
      </c>
      <c r="Y423">
        <f t="shared" si="73"/>
        <v>19.9892</v>
      </c>
      <c r="Z423" s="7">
        <f t="shared" si="74"/>
        <v>6.9257200000000001</v>
      </c>
      <c r="AM423" t="s">
        <v>2067</v>
      </c>
      <c r="AN423">
        <v>346.42899999999997</v>
      </c>
      <c r="AO423">
        <v>-19.9908</v>
      </c>
      <c r="AP423">
        <v>-6925.44</v>
      </c>
      <c r="AQ423">
        <f t="shared" si="75"/>
        <v>19.9908</v>
      </c>
      <c r="AR423" s="7">
        <f t="shared" si="76"/>
        <v>6.92544</v>
      </c>
    </row>
    <row r="424" spans="4:44" x14ac:dyDescent="0.35">
      <c r="D424" t="s">
        <v>1370</v>
      </c>
      <c r="E424">
        <v>346.6</v>
      </c>
      <c r="F424">
        <v>8.9654700000000004E-2</v>
      </c>
      <c r="G424">
        <v>31.0929</v>
      </c>
      <c r="H424">
        <f t="shared" si="72"/>
        <v>8.9654700000000004E-2</v>
      </c>
      <c r="I424" s="7">
        <f t="shared" si="77"/>
        <v>3.10929E-2</v>
      </c>
      <c r="U424" t="s">
        <v>451</v>
      </c>
      <c r="V424">
        <v>346.48</v>
      </c>
      <c r="W424">
        <v>-19.989999999999998</v>
      </c>
      <c r="X424">
        <v>-6926</v>
      </c>
      <c r="Y424">
        <f t="shared" si="73"/>
        <v>19.989999999999998</v>
      </c>
      <c r="Z424" s="7">
        <f t="shared" si="74"/>
        <v>6.9260000000000002</v>
      </c>
      <c r="AM424" t="s">
        <v>2068</v>
      </c>
      <c r="AN424">
        <v>346.43099999999998</v>
      </c>
      <c r="AO424">
        <v>-19.9937</v>
      </c>
      <c r="AP424">
        <v>-6926.45</v>
      </c>
      <c r="AQ424">
        <f t="shared" si="75"/>
        <v>19.9937</v>
      </c>
      <c r="AR424" s="7">
        <f t="shared" si="76"/>
        <v>6.92645</v>
      </c>
    </row>
    <row r="425" spans="4:44" x14ac:dyDescent="0.35">
      <c r="D425" t="s">
        <v>1371</v>
      </c>
      <c r="E425">
        <v>346.6</v>
      </c>
      <c r="F425">
        <v>8.9654700000000004E-2</v>
      </c>
      <c r="G425">
        <v>31.0929</v>
      </c>
      <c r="H425">
        <f t="shared" si="72"/>
        <v>8.9654700000000004E-2</v>
      </c>
      <c r="I425" s="7">
        <f t="shared" si="77"/>
        <v>3.10929E-2</v>
      </c>
      <c r="U425" t="s">
        <v>452</v>
      </c>
      <c r="V425">
        <v>346.48</v>
      </c>
      <c r="W425">
        <v>-19.989999999999998</v>
      </c>
      <c r="X425">
        <v>-6926</v>
      </c>
      <c r="Y425">
        <f t="shared" si="73"/>
        <v>19.989999999999998</v>
      </c>
      <c r="Z425" s="7">
        <f t="shared" si="74"/>
        <v>6.9260000000000002</v>
      </c>
      <c r="AM425" t="s">
        <v>2069</v>
      </c>
      <c r="AN425">
        <v>346.43099999999998</v>
      </c>
      <c r="AO425">
        <v>-19.9937</v>
      </c>
      <c r="AP425">
        <v>-6926.45</v>
      </c>
      <c r="AQ425">
        <f t="shared" si="75"/>
        <v>19.9937</v>
      </c>
      <c r="AR425" s="7">
        <f t="shared" si="76"/>
        <v>6.92645</v>
      </c>
    </row>
    <row r="426" spans="4:44" x14ac:dyDescent="0.35">
      <c r="D426" t="s">
        <v>1372</v>
      </c>
      <c r="E426">
        <v>346.601</v>
      </c>
      <c r="F426">
        <v>8.9528300000000005E-2</v>
      </c>
      <c r="G426">
        <v>30.9848</v>
      </c>
      <c r="H426">
        <f t="shared" si="72"/>
        <v>8.9528300000000005E-2</v>
      </c>
      <c r="I426" s="7">
        <f t="shared" si="77"/>
        <v>3.09848E-2</v>
      </c>
      <c r="U426" t="s">
        <v>453</v>
      </c>
      <c r="V426">
        <v>346.48500000000001</v>
      </c>
      <c r="W426">
        <v>-19.988</v>
      </c>
      <c r="X426">
        <v>-6925.36</v>
      </c>
      <c r="Y426">
        <f t="shared" si="73"/>
        <v>19.988</v>
      </c>
      <c r="Z426" s="7">
        <f t="shared" si="74"/>
        <v>6.9253599999999995</v>
      </c>
      <c r="AM426" t="s">
        <v>2070</v>
      </c>
      <c r="AN426">
        <v>346.43599999999998</v>
      </c>
      <c r="AO426">
        <v>-19.992100000000001</v>
      </c>
      <c r="AP426">
        <v>-6925.94</v>
      </c>
      <c r="AQ426">
        <f t="shared" si="75"/>
        <v>19.992100000000001</v>
      </c>
      <c r="AR426" s="7">
        <f t="shared" si="76"/>
        <v>6.9259399999999998</v>
      </c>
    </row>
    <row r="427" spans="4:44" x14ac:dyDescent="0.35">
      <c r="D427" t="s">
        <v>1373</v>
      </c>
      <c r="E427">
        <v>346.601</v>
      </c>
      <c r="F427">
        <v>8.9528300000000005E-2</v>
      </c>
      <c r="G427">
        <v>30.9848</v>
      </c>
      <c r="H427">
        <f t="shared" si="72"/>
        <v>8.9528300000000005E-2</v>
      </c>
      <c r="I427" s="7">
        <f t="shared" si="77"/>
        <v>3.09848E-2</v>
      </c>
      <c r="U427" t="s">
        <v>454</v>
      </c>
      <c r="V427">
        <v>346.48500000000001</v>
      </c>
      <c r="W427">
        <v>-19.988</v>
      </c>
      <c r="X427">
        <v>-6925.36</v>
      </c>
      <c r="Y427">
        <f t="shared" si="73"/>
        <v>19.988</v>
      </c>
      <c r="Z427" s="7">
        <f t="shared" si="74"/>
        <v>6.9253599999999995</v>
      </c>
      <c r="AM427" t="s">
        <v>2071</v>
      </c>
      <c r="AN427">
        <v>346.43599999999998</v>
      </c>
      <c r="AO427">
        <v>-19.992100000000001</v>
      </c>
      <c r="AP427">
        <v>-6925.94</v>
      </c>
      <c r="AQ427">
        <f t="shared" si="75"/>
        <v>19.992100000000001</v>
      </c>
      <c r="AR427" s="7">
        <f t="shared" si="76"/>
        <v>6.9259399999999998</v>
      </c>
    </row>
    <row r="428" spans="4:44" x14ac:dyDescent="0.35">
      <c r="D428" t="s">
        <v>1374</v>
      </c>
      <c r="E428">
        <v>346.601</v>
      </c>
      <c r="F428">
        <v>8.9467699999999997E-2</v>
      </c>
      <c r="G428">
        <v>31.006900000000002</v>
      </c>
      <c r="H428">
        <f t="shared" si="72"/>
        <v>8.9467699999999997E-2</v>
      </c>
      <c r="I428" s="7">
        <f t="shared" si="77"/>
        <v>3.10069E-2</v>
      </c>
      <c r="U428" t="s">
        <v>455</v>
      </c>
      <c r="V428">
        <v>346.488</v>
      </c>
      <c r="W428">
        <v>-19.990100000000002</v>
      </c>
      <c r="X428">
        <v>-6926.09</v>
      </c>
      <c r="Y428">
        <f t="shared" si="73"/>
        <v>19.990100000000002</v>
      </c>
      <c r="Z428" s="7">
        <f t="shared" si="74"/>
        <v>6.9260900000000003</v>
      </c>
      <c r="AM428" t="s">
        <v>2072</v>
      </c>
      <c r="AN428">
        <v>346.44099999999997</v>
      </c>
      <c r="AO428">
        <v>-19.9923</v>
      </c>
      <c r="AP428">
        <v>-6926.08</v>
      </c>
      <c r="AQ428">
        <f t="shared" si="75"/>
        <v>19.9923</v>
      </c>
      <c r="AR428" s="7">
        <f t="shared" si="76"/>
        <v>6.9260799999999998</v>
      </c>
    </row>
    <row r="429" spans="4:44" x14ac:dyDescent="0.35">
      <c r="D429" t="s">
        <v>1375</v>
      </c>
      <c r="E429">
        <v>346.601</v>
      </c>
      <c r="F429">
        <v>8.9467699999999997E-2</v>
      </c>
      <c r="G429">
        <v>31.006900000000002</v>
      </c>
      <c r="H429">
        <f t="shared" si="72"/>
        <v>8.9467699999999997E-2</v>
      </c>
      <c r="I429" s="7">
        <f t="shared" si="77"/>
        <v>3.10069E-2</v>
      </c>
      <c r="U429" t="s">
        <v>456</v>
      </c>
      <c r="V429">
        <v>346.488</v>
      </c>
      <c r="W429">
        <v>-19.990100000000002</v>
      </c>
      <c r="X429">
        <v>-6926.09</v>
      </c>
      <c r="Y429">
        <f t="shared" si="73"/>
        <v>19.990100000000002</v>
      </c>
      <c r="Z429" s="7">
        <f t="shared" si="74"/>
        <v>6.9260900000000003</v>
      </c>
      <c r="AM429" t="s">
        <v>2073</v>
      </c>
      <c r="AN429">
        <v>346.44099999999997</v>
      </c>
      <c r="AO429">
        <v>-19.9923</v>
      </c>
      <c r="AP429">
        <v>-6926.08</v>
      </c>
      <c r="AQ429">
        <f t="shared" si="75"/>
        <v>19.9923</v>
      </c>
      <c r="AR429" s="7">
        <f t="shared" si="76"/>
        <v>6.9260799999999998</v>
      </c>
    </row>
    <row r="430" spans="4:44" x14ac:dyDescent="0.35">
      <c r="D430" t="s">
        <v>1376</v>
      </c>
      <c r="E430">
        <v>346.60199999999998</v>
      </c>
      <c r="F430">
        <v>8.95701E-2</v>
      </c>
      <c r="G430">
        <v>31.096800000000002</v>
      </c>
      <c r="H430">
        <f t="shared" si="72"/>
        <v>8.95701E-2</v>
      </c>
      <c r="I430" s="7">
        <f t="shared" si="77"/>
        <v>3.1096800000000001E-2</v>
      </c>
      <c r="U430" t="s">
        <v>457</v>
      </c>
      <c r="V430">
        <v>346.49099999999999</v>
      </c>
      <c r="W430">
        <v>-19.988700000000001</v>
      </c>
      <c r="X430">
        <v>-6925.69</v>
      </c>
      <c r="Y430">
        <f t="shared" si="73"/>
        <v>19.988700000000001</v>
      </c>
      <c r="Z430" s="7">
        <f t="shared" si="74"/>
        <v>6.9256899999999995</v>
      </c>
      <c r="AM430" t="s">
        <v>2074</v>
      </c>
      <c r="AN430">
        <v>346.44400000000002</v>
      </c>
      <c r="AO430">
        <v>-19.992000000000001</v>
      </c>
      <c r="AP430">
        <v>-6926</v>
      </c>
      <c r="AQ430">
        <f t="shared" si="75"/>
        <v>19.992000000000001</v>
      </c>
      <c r="AR430" s="7">
        <f t="shared" si="76"/>
        <v>6.9260000000000002</v>
      </c>
    </row>
    <row r="431" spans="4:44" x14ac:dyDescent="0.35">
      <c r="D431" t="s">
        <v>1377</v>
      </c>
      <c r="E431">
        <v>346.60199999999998</v>
      </c>
      <c r="F431">
        <v>8.95701E-2</v>
      </c>
      <c r="G431">
        <v>31.096800000000002</v>
      </c>
      <c r="H431">
        <f t="shared" si="72"/>
        <v>8.95701E-2</v>
      </c>
      <c r="I431" s="7">
        <f t="shared" si="77"/>
        <v>3.1096800000000001E-2</v>
      </c>
      <c r="U431" t="s">
        <v>458</v>
      </c>
      <c r="V431">
        <v>346.49099999999999</v>
      </c>
      <c r="W431">
        <v>-19.988700000000001</v>
      </c>
      <c r="X431">
        <v>-6925.69</v>
      </c>
      <c r="Y431">
        <f t="shared" si="73"/>
        <v>19.988700000000001</v>
      </c>
      <c r="Z431" s="7">
        <f t="shared" si="74"/>
        <v>6.9256899999999995</v>
      </c>
      <c r="AM431" t="s">
        <v>2075</v>
      </c>
      <c r="AN431">
        <v>346.44400000000002</v>
      </c>
      <c r="AO431">
        <v>-19.992000000000001</v>
      </c>
      <c r="AP431">
        <v>-6926</v>
      </c>
      <c r="AQ431">
        <f t="shared" si="75"/>
        <v>19.992000000000001</v>
      </c>
      <c r="AR431" s="7">
        <f t="shared" si="76"/>
        <v>6.9260000000000002</v>
      </c>
    </row>
    <row r="432" spans="4:44" x14ac:dyDescent="0.35">
      <c r="D432" t="s">
        <v>1378</v>
      </c>
      <c r="E432">
        <v>346.601</v>
      </c>
      <c r="F432">
        <v>8.9261999999999994E-2</v>
      </c>
      <c r="G432">
        <v>31.027999999999999</v>
      </c>
      <c r="H432">
        <f t="shared" si="72"/>
        <v>8.9261999999999994E-2</v>
      </c>
      <c r="I432" s="7">
        <f t="shared" si="77"/>
        <v>3.1028E-2</v>
      </c>
      <c r="U432" t="s">
        <v>459</v>
      </c>
      <c r="V432">
        <v>346.49700000000001</v>
      </c>
      <c r="W432">
        <v>-19.989899999999999</v>
      </c>
      <c r="X432">
        <v>-6926.15</v>
      </c>
      <c r="Y432">
        <f t="shared" si="73"/>
        <v>19.989899999999999</v>
      </c>
      <c r="Z432" s="7">
        <f t="shared" si="74"/>
        <v>6.9261499999999998</v>
      </c>
      <c r="AM432" t="s">
        <v>2076</v>
      </c>
      <c r="AN432">
        <v>346.44900000000001</v>
      </c>
      <c r="AO432">
        <v>-19.991499999999998</v>
      </c>
      <c r="AP432">
        <v>-6926.04</v>
      </c>
      <c r="AQ432">
        <f t="shared" si="75"/>
        <v>19.991499999999998</v>
      </c>
      <c r="AR432" s="7">
        <f t="shared" si="76"/>
        <v>6.9260399999999995</v>
      </c>
    </row>
    <row r="433" spans="4:44" x14ac:dyDescent="0.35">
      <c r="D433" t="s">
        <v>1379</v>
      </c>
      <c r="E433">
        <v>346.601</v>
      </c>
      <c r="F433">
        <v>8.9261999999999994E-2</v>
      </c>
      <c r="G433">
        <v>31.027999999999999</v>
      </c>
      <c r="H433">
        <f t="shared" si="72"/>
        <v>8.9261999999999994E-2</v>
      </c>
      <c r="I433" s="7">
        <f t="shared" si="77"/>
        <v>3.1028E-2</v>
      </c>
      <c r="U433" t="s">
        <v>460</v>
      </c>
      <c r="V433">
        <v>346.49700000000001</v>
      </c>
      <c r="W433">
        <v>-19.989899999999999</v>
      </c>
      <c r="X433">
        <v>-6926.15</v>
      </c>
      <c r="Y433">
        <f t="shared" si="73"/>
        <v>19.989899999999999</v>
      </c>
      <c r="Z433" s="7">
        <f t="shared" si="74"/>
        <v>6.9261499999999998</v>
      </c>
      <c r="AM433" t="s">
        <v>2077</v>
      </c>
      <c r="AN433">
        <v>346.44900000000001</v>
      </c>
      <c r="AO433">
        <v>-19.991499999999998</v>
      </c>
      <c r="AP433">
        <v>-6926.04</v>
      </c>
      <c r="AQ433">
        <f t="shared" si="75"/>
        <v>19.991499999999998</v>
      </c>
      <c r="AR433" s="7">
        <f t="shared" si="76"/>
        <v>6.9260399999999995</v>
      </c>
    </row>
    <row r="434" spans="4:44" x14ac:dyDescent="0.35">
      <c r="D434" t="s">
        <v>1380</v>
      </c>
      <c r="E434">
        <v>346.601</v>
      </c>
      <c r="F434">
        <v>8.9352299999999996E-2</v>
      </c>
      <c r="G434">
        <v>30.992899999999999</v>
      </c>
      <c r="H434">
        <f t="shared" si="72"/>
        <v>8.9352299999999996E-2</v>
      </c>
      <c r="I434" s="7">
        <f t="shared" si="77"/>
        <v>3.09929E-2</v>
      </c>
      <c r="U434" t="s">
        <v>461</v>
      </c>
      <c r="V434">
        <v>346.5</v>
      </c>
      <c r="W434">
        <v>-19.988900000000001</v>
      </c>
      <c r="X434">
        <v>-6926.02</v>
      </c>
      <c r="Y434">
        <f t="shared" si="73"/>
        <v>19.988900000000001</v>
      </c>
      <c r="Z434" s="7">
        <f t="shared" si="74"/>
        <v>6.9260200000000003</v>
      </c>
      <c r="AM434" t="s">
        <v>2078</v>
      </c>
      <c r="AN434">
        <v>346.45299999999997</v>
      </c>
      <c r="AO434">
        <v>-19.991299999999999</v>
      </c>
      <c r="AP434">
        <v>-6925.98</v>
      </c>
      <c r="AQ434">
        <f t="shared" si="75"/>
        <v>19.991299999999999</v>
      </c>
      <c r="AR434" s="7">
        <f t="shared" si="76"/>
        <v>6.9259799999999991</v>
      </c>
    </row>
    <row r="435" spans="4:44" x14ac:dyDescent="0.35">
      <c r="D435" t="s">
        <v>1381</v>
      </c>
      <c r="E435">
        <v>346.601</v>
      </c>
      <c r="F435">
        <v>8.9352299999999996E-2</v>
      </c>
      <c r="G435">
        <v>30.992899999999999</v>
      </c>
      <c r="H435">
        <f t="shared" si="72"/>
        <v>8.9352299999999996E-2</v>
      </c>
      <c r="I435" s="7">
        <f t="shared" si="77"/>
        <v>3.09929E-2</v>
      </c>
      <c r="U435" t="s">
        <v>462</v>
      </c>
      <c r="V435">
        <v>346.5</v>
      </c>
      <c r="W435">
        <v>-19.988900000000001</v>
      </c>
      <c r="X435">
        <v>-6926.02</v>
      </c>
      <c r="Y435">
        <f t="shared" si="73"/>
        <v>19.988900000000001</v>
      </c>
      <c r="Z435" s="7">
        <f t="shared" si="74"/>
        <v>6.9260200000000003</v>
      </c>
      <c r="AM435" t="s">
        <v>2079</v>
      </c>
      <c r="AN435">
        <v>346.45299999999997</v>
      </c>
      <c r="AO435">
        <v>-19.991299999999999</v>
      </c>
      <c r="AP435">
        <v>-6925.98</v>
      </c>
      <c r="AQ435">
        <f t="shared" si="75"/>
        <v>19.991299999999999</v>
      </c>
      <c r="AR435" s="7">
        <f t="shared" si="76"/>
        <v>6.9259799999999991</v>
      </c>
    </row>
    <row r="436" spans="4:44" x14ac:dyDescent="0.35">
      <c r="D436" t="s">
        <v>1382</v>
      </c>
      <c r="E436">
        <v>346.601</v>
      </c>
      <c r="F436">
        <v>8.8055099999999997E-2</v>
      </c>
      <c r="G436">
        <v>30.552299999999999</v>
      </c>
      <c r="H436">
        <f t="shared" si="72"/>
        <v>8.8055099999999997E-2</v>
      </c>
      <c r="I436" s="7">
        <f t="shared" si="77"/>
        <v>3.0552299999999998E-2</v>
      </c>
      <c r="U436" t="s">
        <v>463</v>
      </c>
      <c r="V436">
        <v>346.50400000000002</v>
      </c>
      <c r="W436">
        <v>-19.991099999999999</v>
      </c>
      <c r="X436">
        <v>-6926.79</v>
      </c>
      <c r="Y436">
        <f t="shared" si="73"/>
        <v>19.991099999999999</v>
      </c>
      <c r="Z436" s="7">
        <f t="shared" si="74"/>
        <v>6.9267899999999996</v>
      </c>
      <c r="AM436" t="s">
        <v>2080</v>
      </c>
      <c r="AN436">
        <v>346.45800000000003</v>
      </c>
      <c r="AO436">
        <v>-19.9937</v>
      </c>
      <c r="AP436">
        <v>-6926.73</v>
      </c>
      <c r="AQ436">
        <f t="shared" si="75"/>
        <v>19.9937</v>
      </c>
      <c r="AR436" s="7">
        <f t="shared" si="76"/>
        <v>6.9267299999999992</v>
      </c>
    </row>
    <row r="437" spans="4:44" x14ac:dyDescent="0.35">
      <c r="D437" t="s">
        <v>1383</v>
      </c>
      <c r="E437">
        <v>346.601</v>
      </c>
      <c r="F437">
        <v>8.8055099999999997E-2</v>
      </c>
      <c r="G437">
        <v>30.552299999999999</v>
      </c>
      <c r="H437">
        <f t="shared" si="72"/>
        <v>8.8055099999999997E-2</v>
      </c>
      <c r="I437" s="7">
        <f t="shared" si="77"/>
        <v>3.0552299999999998E-2</v>
      </c>
      <c r="U437" t="s">
        <v>464</v>
      </c>
      <c r="V437">
        <v>346.50400000000002</v>
      </c>
      <c r="W437">
        <v>-19.991099999999999</v>
      </c>
      <c r="X437">
        <v>-6926.79</v>
      </c>
      <c r="Y437">
        <f t="shared" si="73"/>
        <v>19.991099999999999</v>
      </c>
      <c r="Z437" s="7">
        <f t="shared" si="74"/>
        <v>6.9267899999999996</v>
      </c>
      <c r="AM437" t="s">
        <v>2081</v>
      </c>
      <c r="AN437">
        <v>346.45800000000003</v>
      </c>
      <c r="AO437">
        <v>-19.9937</v>
      </c>
      <c r="AP437">
        <v>-6926.73</v>
      </c>
      <c r="AQ437">
        <f t="shared" si="75"/>
        <v>19.9937</v>
      </c>
      <c r="AR437" s="7">
        <f t="shared" si="76"/>
        <v>6.9267299999999992</v>
      </c>
    </row>
    <row r="438" spans="4:44" x14ac:dyDescent="0.35">
      <c r="D438" t="s">
        <v>1384</v>
      </c>
      <c r="E438">
        <v>346.601</v>
      </c>
      <c r="F438">
        <v>8.9848399999999995E-2</v>
      </c>
      <c r="G438">
        <v>31.144300000000001</v>
      </c>
      <c r="H438">
        <f t="shared" si="72"/>
        <v>8.9848399999999995E-2</v>
      </c>
      <c r="I438" s="7">
        <f t="shared" si="77"/>
        <v>3.11443E-2</v>
      </c>
      <c r="U438" t="s">
        <v>465</v>
      </c>
      <c r="V438">
        <v>346.50799999999998</v>
      </c>
      <c r="W438">
        <v>-19.9925</v>
      </c>
      <c r="X438">
        <v>-6927.22</v>
      </c>
      <c r="Y438">
        <f t="shared" si="73"/>
        <v>19.9925</v>
      </c>
      <c r="Z438" s="7">
        <f t="shared" si="74"/>
        <v>6.9272200000000002</v>
      </c>
      <c r="AM438" t="s">
        <v>2082</v>
      </c>
      <c r="AN438">
        <v>346.46100000000001</v>
      </c>
      <c r="AO438">
        <v>-19.992799999999999</v>
      </c>
      <c r="AP438">
        <v>-6926.61</v>
      </c>
      <c r="AQ438">
        <f t="shared" si="75"/>
        <v>19.992799999999999</v>
      </c>
      <c r="AR438" s="7">
        <f t="shared" si="76"/>
        <v>6.9266099999999993</v>
      </c>
    </row>
    <row r="439" spans="4:44" x14ac:dyDescent="0.35">
      <c r="D439" t="s">
        <v>1385</v>
      </c>
      <c r="E439">
        <v>346.601</v>
      </c>
      <c r="F439">
        <v>8.9848399999999995E-2</v>
      </c>
      <c r="G439">
        <v>31.144300000000001</v>
      </c>
      <c r="H439">
        <f t="shared" si="72"/>
        <v>8.9848399999999995E-2</v>
      </c>
      <c r="I439" s="7">
        <f t="shared" si="77"/>
        <v>3.11443E-2</v>
      </c>
      <c r="U439" t="s">
        <v>466</v>
      </c>
      <c r="V439">
        <v>346.50799999999998</v>
      </c>
      <c r="W439">
        <v>-19.9925</v>
      </c>
      <c r="X439">
        <v>-6927.22</v>
      </c>
      <c r="Y439">
        <f t="shared" si="73"/>
        <v>19.9925</v>
      </c>
      <c r="Z439" s="7">
        <f t="shared" si="74"/>
        <v>6.9272200000000002</v>
      </c>
      <c r="AM439" t="s">
        <v>2083</v>
      </c>
      <c r="AN439">
        <v>346.46100000000001</v>
      </c>
      <c r="AO439">
        <v>-19.992799999999999</v>
      </c>
      <c r="AP439">
        <v>-6926.61</v>
      </c>
      <c r="AQ439">
        <f t="shared" si="75"/>
        <v>19.992799999999999</v>
      </c>
      <c r="AR439" s="7">
        <f t="shared" si="76"/>
        <v>6.9266099999999993</v>
      </c>
    </row>
    <row r="440" spans="4:44" x14ac:dyDescent="0.35">
      <c r="D440" t="s">
        <v>1386</v>
      </c>
      <c r="E440">
        <v>346.60199999999998</v>
      </c>
      <c r="F440">
        <v>8.7557300000000005E-2</v>
      </c>
      <c r="G440">
        <v>30.448799999999999</v>
      </c>
      <c r="H440">
        <f t="shared" si="72"/>
        <v>8.7557300000000005E-2</v>
      </c>
      <c r="I440" s="7">
        <f t="shared" si="77"/>
        <v>3.0448799999999998E-2</v>
      </c>
      <c r="U440" t="s">
        <v>467</v>
      </c>
      <c r="V440">
        <v>346.512</v>
      </c>
      <c r="W440">
        <v>-19.988</v>
      </c>
      <c r="X440">
        <v>-6925.75</v>
      </c>
      <c r="Y440">
        <f t="shared" si="73"/>
        <v>19.988</v>
      </c>
      <c r="Z440" s="7">
        <f t="shared" si="74"/>
        <v>6.9257499999999999</v>
      </c>
      <c r="AM440" t="s">
        <v>2084</v>
      </c>
      <c r="AN440">
        <v>346.46499999999997</v>
      </c>
      <c r="AO440">
        <v>-19.993200000000002</v>
      </c>
      <c r="AP440">
        <v>-6926.85</v>
      </c>
      <c r="AQ440">
        <f t="shared" si="75"/>
        <v>19.993200000000002</v>
      </c>
      <c r="AR440" s="7">
        <f t="shared" si="76"/>
        <v>6.92685</v>
      </c>
    </row>
    <row r="441" spans="4:44" x14ac:dyDescent="0.35">
      <c r="D441" t="s">
        <v>1387</v>
      </c>
      <c r="E441">
        <v>346.60199999999998</v>
      </c>
      <c r="F441">
        <v>8.7557300000000005E-2</v>
      </c>
      <c r="G441">
        <v>30.448799999999999</v>
      </c>
      <c r="H441">
        <f t="shared" si="72"/>
        <v>8.7557300000000005E-2</v>
      </c>
      <c r="I441" s="7">
        <f t="shared" si="77"/>
        <v>3.0448799999999998E-2</v>
      </c>
      <c r="U441" t="s">
        <v>468</v>
      </c>
      <c r="V441">
        <v>346.512</v>
      </c>
      <c r="W441">
        <v>-19.988</v>
      </c>
      <c r="X441">
        <v>-6925.75</v>
      </c>
      <c r="Y441">
        <f t="shared" si="73"/>
        <v>19.988</v>
      </c>
      <c r="Z441" s="7">
        <f t="shared" si="74"/>
        <v>6.9257499999999999</v>
      </c>
      <c r="AM441" t="s">
        <v>2085</v>
      </c>
      <c r="AN441">
        <v>346.46499999999997</v>
      </c>
      <c r="AO441">
        <v>-19.993200000000002</v>
      </c>
      <c r="AP441">
        <v>-6926.85</v>
      </c>
      <c r="AQ441">
        <f t="shared" si="75"/>
        <v>19.993200000000002</v>
      </c>
      <c r="AR441" s="7">
        <f t="shared" si="76"/>
        <v>6.92685</v>
      </c>
    </row>
    <row r="442" spans="4:44" x14ac:dyDescent="0.35">
      <c r="D442" t="s">
        <v>1388</v>
      </c>
      <c r="E442">
        <v>346.601</v>
      </c>
      <c r="F442">
        <v>9.0165700000000001E-2</v>
      </c>
      <c r="G442">
        <v>31.287500000000001</v>
      </c>
      <c r="H442">
        <f t="shared" si="72"/>
        <v>9.0165700000000001E-2</v>
      </c>
      <c r="I442" s="7">
        <f t="shared" si="77"/>
        <v>3.1287500000000003E-2</v>
      </c>
      <c r="U442" t="s">
        <v>469</v>
      </c>
      <c r="V442">
        <v>346.51600000000002</v>
      </c>
      <c r="W442">
        <v>-19.989100000000001</v>
      </c>
      <c r="X442">
        <v>-6926.29</v>
      </c>
      <c r="Y442">
        <f t="shared" si="73"/>
        <v>19.989100000000001</v>
      </c>
      <c r="Z442" s="7">
        <f t="shared" si="74"/>
        <v>6.9262899999999998</v>
      </c>
      <c r="AM442" t="s">
        <v>2086</v>
      </c>
      <c r="AN442">
        <v>346.47</v>
      </c>
      <c r="AO442">
        <v>-19.994700000000002</v>
      </c>
      <c r="AP442">
        <v>-6927.42</v>
      </c>
      <c r="AQ442">
        <f t="shared" si="75"/>
        <v>19.994700000000002</v>
      </c>
      <c r="AR442" s="7">
        <f t="shared" si="76"/>
        <v>6.9274199999999997</v>
      </c>
    </row>
    <row r="443" spans="4:44" x14ac:dyDescent="0.35">
      <c r="D443" t="s">
        <v>1389</v>
      </c>
      <c r="E443">
        <v>346.601</v>
      </c>
      <c r="F443">
        <v>9.0165700000000001E-2</v>
      </c>
      <c r="G443">
        <v>31.287500000000001</v>
      </c>
      <c r="H443">
        <f t="shared" si="72"/>
        <v>9.0165700000000001E-2</v>
      </c>
      <c r="I443" s="7">
        <f t="shared" si="77"/>
        <v>3.1287500000000003E-2</v>
      </c>
      <c r="U443" t="s">
        <v>470</v>
      </c>
      <c r="V443">
        <v>346.51600000000002</v>
      </c>
      <c r="W443">
        <v>-19.989100000000001</v>
      </c>
      <c r="X443">
        <v>-6926.29</v>
      </c>
      <c r="Y443">
        <f t="shared" si="73"/>
        <v>19.989100000000001</v>
      </c>
      <c r="Z443" s="7">
        <f t="shared" si="74"/>
        <v>6.9262899999999998</v>
      </c>
      <c r="AM443" t="s">
        <v>2087</v>
      </c>
      <c r="AN443">
        <v>346.47</v>
      </c>
      <c r="AO443">
        <v>-19.994700000000002</v>
      </c>
      <c r="AP443">
        <v>-6927.42</v>
      </c>
      <c r="AQ443">
        <f t="shared" si="75"/>
        <v>19.994700000000002</v>
      </c>
      <c r="AR443" s="7">
        <f t="shared" si="76"/>
        <v>6.9274199999999997</v>
      </c>
    </row>
    <row r="444" spans="4:44" x14ac:dyDescent="0.35">
      <c r="D444" t="s">
        <v>1390</v>
      </c>
      <c r="E444">
        <v>346.60199999999998</v>
      </c>
      <c r="F444">
        <v>8.9808499999999999E-2</v>
      </c>
      <c r="G444">
        <v>30.9175</v>
      </c>
      <c r="H444">
        <f t="shared" si="72"/>
        <v>8.9808499999999999E-2</v>
      </c>
      <c r="I444" s="7">
        <f t="shared" si="77"/>
        <v>3.0917500000000001E-2</v>
      </c>
      <c r="U444" t="s">
        <v>471</v>
      </c>
      <c r="V444">
        <v>346.52</v>
      </c>
      <c r="W444">
        <v>-19.988</v>
      </c>
      <c r="X444">
        <v>-6926.05</v>
      </c>
      <c r="Y444">
        <f t="shared" si="73"/>
        <v>19.988</v>
      </c>
      <c r="Z444" s="7">
        <f t="shared" si="74"/>
        <v>6.92605</v>
      </c>
      <c r="AM444" t="s">
        <v>2088</v>
      </c>
      <c r="AN444">
        <v>346.47399999999999</v>
      </c>
      <c r="AO444">
        <v>-19.992000000000001</v>
      </c>
      <c r="AP444">
        <v>-6926.52</v>
      </c>
      <c r="AQ444">
        <f t="shared" si="75"/>
        <v>19.992000000000001</v>
      </c>
      <c r="AR444" s="7">
        <f t="shared" si="76"/>
        <v>6.92652</v>
      </c>
    </row>
    <row r="445" spans="4:44" x14ac:dyDescent="0.35">
      <c r="D445" t="s">
        <v>1391</v>
      </c>
      <c r="E445">
        <v>346.60199999999998</v>
      </c>
      <c r="F445">
        <v>8.9808499999999999E-2</v>
      </c>
      <c r="G445">
        <v>30.9175</v>
      </c>
      <c r="H445">
        <f t="shared" si="72"/>
        <v>8.9808499999999999E-2</v>
      </c>
      <c r="I445" s="7">
        <f t="shared" si="77"/>
        <v>3.0917500000000001E-2</v>
      </c>
      <c r="U445" t="s">
        <v>472</v>
      </c>
      <c r="V445">
        <v>346.52</v>
      </c>
      <c r="W445">
        <v>-19.988</v>
      </c>
      <c r="X445">
        <v>-6926.05</v>
      </c>
      <c r="Y445">
        <f t="shared" si="73"/>
        <v>19.988</v>
      </c>
      <c r="Z445" s="7">
        <f t="shared" si="74"/>
        <v>6.92605</v>
      </c>
      <c r="AM445" t="s">
        <v>2089</v>
      </c>
      <c r="AN445">
        <v>346.47399999999999</v>
      </c>
      <c r="AO445">
        <v>-19.992000000000001</v>
      </c>
      <c r="AP445">
        <v>-6926.52</v>
      </c>
      <c r="AQ445">
        <f t="shared" si="75"/>
        <v>19.992000000000001</v>
      </c>
      <c r="AR445" s="7">
        <f t="shared" si="76"/>
        <v>6.92652</v>
      </c>
    </row>
    <row r="446" spans="4:44" x14ac:dyDescent="0.35">
      <c r="D446" t="s">
        <v>1392</v>
      </c>
      <c r="E446">
        <v>346.601</v>
      </c>
      <c r="F446">
        <v>8.9234499999999994E-2</v>
      </c>
      <c r="G446">
        <v>31.083200000000001</v>
      </c>
      <c r="H446">
        <f t="shared" si="72"/>
        <v>8.9234499999999994E-2</v>
      </c>
      <c r="I446" s="7">
        <f t="shared" si="77"/>
        <v>3.1083200000000002E-2</v>
      </c>
      <c r="U446" t="s">
        <v>473</v>
      </c>
      <c r="V446">
        <v>346.524</v>
      </c>
      <c r="W446">
        <v>-19.989799999999999</v>
      </c>
      <c r="X446">
        <v>-6926.58</v>
      </c>
      <c r="Y446">
        <f t="shared" si="73"/>
        <v>19.989799999999999</v>
      </c>
      <c r="Z446" s="7">
        <f t="shared" si="74"/>
        <v>6.9265799999999995</v>
      </c>
      <c r="AM446" t="s">
        <v>2090</v>
      </c>
      <c r="AN446">
        <v>346.47699999999998</v>
      </c>
      <c r="AO446">
        <v>-19.991900000000001</v>
      </c>
      <c r="AP446">
        <v>-6926.6</v>
      </c>
      <c r="AQ446">
        <f t="shared" si="75"/>
        <v>19.991900000000001</v>
      </c>
      <c r="AR446" s="7">
        <f t="shared" si="76"/>
        <v>6.9266000000000005</v>
      </c>
    </row>
    <row r="447" spans="4:44" x14ac:dyDescent="0.35">
      <c r="D447" t="s">
        <v>1393</v>
      </c>
      <c r="E447">
        <v>346.601</v>
      </c>
      <c r="F447">
        <v>8.9234499999999994E-2</v>
      </c>
      <c r="G447">
        <v>31.083200000000001</v>
      </c>
      <c r="H447">
        <f t="shared" si="72"/>
        <v>8.9234499999999994E-2</v>
      </c>
      <c r="I447" s="7">
        <f t="shared" si="77"/>
        <v>3.1083200000000002E-2</v>
      </c>
      <c r="U447" t="s">
        <v>474</v>
      </c>
      <c r="V447">
        <v>346.524</v>
      </c>
      <c r="W447">
        <v>-19.989799999999999</v>
      </c>
      <c r="X447">
        <v>-6926.58</v>
      </c>
      <c r="Y447">
        <f t="shared" si="73"/>
        <v>19.989799999999999</v>
      </c>
      <c r="Z447" s="7">
        <f t="shared" si="74"/>
        <v>6.9265799999999995</v>
      </c>
      <c r="AM447" t="s">
        <v>2091</v>
      </c>
      <c r="AN447">
        <v>346.47699999999998</v>
      </c>
      <c r="AO447">
        <v>-19.991900000000001</v>
      </c>
      <c r="AP447">
        <v>-6926.6</v>
      </c>
      <c r="AQ447">
        <f t="shared" si="75"/>
        <v>19.991900000000001</v>
      </c>
      <c r="AR447" s="7">
        <f t="shared" si="76"/>
        <v>6.9266000000000005</v>
      </c>
    </row>
    <row r="448" spans="4:44" x14ac:dyDescent="0.35">
      <c r="D448" t="s">
        <v>1394</v>
      </c>
      <c r="E448">
        <v>346.60199999999998</v>
      </c>
      <c r="F448">
        <v>9.0109099999999998E-2</v>
      </c>
      <c r="G448">
        <v>31.2577</v>
      </c>
      <c r="H448">
        <f t="shared" si="72"/>
        <v>9.0109099999999998E-2</v>
      </c>
      <c r="I448" s="7">
        <f t="shared" si="77"/>
        <v>3.1257699999999999E-2</v>
      </c>
      <c r="U448" t="s">
        <v>475</v>
      </c>
      <c r="V448">
        <v>346.52800000000002</v>
      </c>
      <c r="W448">
        <v>-19.988700000000001</v>
      </c>
      <c r="X448">
        <v>-6926.35</v>
      </c>
      <c r="Y448">
        <f t="shared" si="73"/>
        <v>19.988700000000001</v>
      </c>
      <c r="Z448" s="7">
        <f t="shared" si="74"/>
        <v>6.9263500000000002</v>
      </c>
      <c r="AM448" t="s">
        <v>2092</v>
      </c>
      <c r="AN448">
        <v>346.48099999999999</v>
      </c>
      <c r="AO448">
        <v>-19.993200000000002</v>
      </c>
      <c r="AP448">
        <v>-6927.12</v>
      </c>
      <c r="AQ448">
        <f t="shared" si="75"/>
        <v>19.993200000000002</v>
      </c>
      <c r="AR448" s="7">
        <f t="shared" si="76"/>
        <v>6.9271199999999995</v>
      </c>
    </row>
    <row r="449" spans="4:44" x14ac:dyDescent="0.35">
      <c r="D449" t="s">
        <v>1395</v>
      </c>
      <c r="E449">
        <v>346.60199999999998</v>
      </c>
      <c r="F449">
        <v>9.0109099999999998E-2</v>
      </c>
      <c r="G449">
        <v>31.2577</v>
      </c>
      <c r="H449">
        <f t="shared" si="72"/>
        <v>9.0109099999999998E-2</v>
      </c>
      <c r="I449" s="7">
        <f t="shared" si="77"/>
        <v>3.1257699999999999E-2</v>
      </c>
      <c r="U449" t="s">
        <v>476</v>
      </c>
      <c r="V449">
        <v>346.52800000000002</v>
      </c>
      <c r="W449">
        <v>-19.988700000000001</v>
      </c>
      <c r="X449">
        <v>-6926.35</v>
      </c>
      <c r="Y449">
        <f t="shared" si="73"/>
        <v>19.988700000000001</v>
      </c>
      <c r="Z449" s="7">
        <f t="shared" si="74"/>
        <v>6.9263500000000002</v>
      </c>
      <c r="AM449" t="s">
        <v>2093</v>
      </c>
      <c r="AN449">
        <v>346.48099999999999</v>
      </c>
      <c r="AO449">
        <v>-19.993200000000002</v>
      </c>
      <c r="AP449">
        <v>-6927.12</v>
      </c>
      <c r="AQ449">
        <f t="shared" si="75"/>
        <v>19.993200000000002</v>
      </c>
      <c r="AR449" s="7">
        <f t="shared" si="76"/>
        <v>6.9271199999999995</v>
      </c>
    </row>
    <row r="450" spans="4:44" x14ac:dyDescent="0.35">
      <c r="D450" t="s">
        <v>1396</v>
      </c>
      <c r="E450">
        <v>346.60300000000001</v>
      </c>
      <c r="F450">
        <v>8.96449E-2</v>
      </c>
      <c r="G450">
        <v>31.0562</v>
      </c>
      <c r="H450">
        <f t="shared" si="72"/>
        <v>8.96449E-2</v>
      </c>
      <c r="I450" s="7">
        <f t="shared" si="77"/>
        <v>3.1056199999999999E-2</v>
      </c>
      <c r="U450" t="s">
        <v>477</v>
      </c>
      <c r="V450">
        <v>346.53100000000001</v>
      </c>
      <c r="W450">
        <v>-19.988299999999999</v>
      </c>
      <c r="X450">
        <v>-6926.25</v>
      </c>
      <c r="Y450">
        <f t="shared" si="73"/>
        <v>19.988299999999999</v>
      </c>
      <c r="Z450" s="7">
        <f t="shared" si="74"/>
        <v>6.9262499999999996</v>
      </c>
      <c r="AM450" t="s">
        <v>2094</v>
      </c>
      <c r="AN450">
        <v>346.48599999999999</v>
      </c>
      <c r="AO450">
        <v>-19.990600000000001</v>
      </c>
      <c r="AP450">
        <v>-6926.32</v>
      </c>
      <c r="AQ450">
        <f t="shared" si="75"/>
        <v>19.990600000000001</v>
      </c>
      <c r="AR450" s="7">
        <f t="shared" si="76"/>
        <v>6.9263199999999996</v>
      </c>
    </row>
    <row r="451" spans="4:44" x14ac:dyDescent="0.35">
      <c r="D451" t="s">
        <v>1397</v>
      </c>
      <c r="E451">
        <v>346.60300000000001</v>
      </c>
      <c r="F451">
        <v>8.96449E-2</v>
      </c>
      <c r="G451">
        <v>31.0562</v>
      </c>
      <c r="H451">
        <f t="shared" ref="H451:H514" si="78">ABS(F451)</f>
        <v>8.96449E-2</v>
      </c>
      <c r="I451" s="7">
        <f t="shared" si="77"/>
        <v>3.1056199999999999E-2</v>
      </c>
      <c r="U451" t="s">
        <v>478</v>
      </c>
      <c r="V451">
        <v>346.53100000000001</v>
      </c>
      <c r="W451">
        <v>-19.988299999999999</v>
      </c>
      <c r="X451">
        <v>-6926.25</v>
      </c>
      <c r="Y451">
        <f t="shared" ref="Y451:Y514" si="79">ABS(W451)</f>
        <v>19.988299999999999</v>
      </c>
      <c r="Z451" s="7">
        <f t="shared" ref="Z451:Z514" si="80">ABS(X451/1000)</f>
        <v>6.9262499999999996</v>
      </c>
      <c r="AM451" t="s">
        <v>2095</v>
      </c>
      <c r="AN451">
        <v>346.48599999999999</v>
      </c>
      <c r="AO451">
        <v>-19.990600000000001</v>
      </c>
      <c r="AP451">
        <v>-6926.32</v>
      </c>
      <c r="AQ451">
        <f t="shared" ref="AQ451:AQ514" si="81">ABS(AO451)</f>
        <v>19.990600000000001</v>
      </c>
      <c r="AR451" s="7">
        <f t="shared" ref="AR451:AR514" si="82">ABS(AP451/1000)</f>
        <v>6.9263199999999996</v>
      </c>
    </row>
    <row r="452" spans="4:44" x14ac:dyDescent="0.35">
      <c r="D452" t="s">
        <v>1398</v>
      </c>
      <c r="E452">
        <v>346.60199999999998</v>
      </c>
      <c r="F452">
        <v>8.7260599999999994E-2</v>
      </c>
      <c r="G452">
        <v>30.3032</v>
      </c>
      <c r="H452">
        <f t="shared" si="78"/>
        <v>8.7260599999999994E-2</v>
      </c>
      <c r="I452" s="7">
        <f t="shared" ref="I452:I515" si="83">ABS(G452/1000)</f>
        <v>3.0303199999999999E-2</v>
      </c>
      <c r="U452" t="s">
        <v>479</v>
      </c>
      <c r="V452">
        <v>346.53500000000003</v>
      </c>
      <c r="W452">
        <v>-19.988700000000001</v>
      </c>
      <c r="X452">
        <v>-6926.41</v>
      </c>
      <c r="Y452">
        <f t="shared" si="79"/>
        <v>19.988700000000001</v>
      </c>
      <c r="Z452" s="7">
        <f t="shared" si="80"/>
        <v>6.9264099999999997</v>
      </c>
      <c r="AM452" t="s">
        <v>2096</v>
      </c>
      <c r="AN452">
        <v>346.49099999999999</v>
      </c>
      <c r="AO452">
        <v>-19.9925</v>
      </c>
      <c r="AP452">
        <v>-6926.96</v>
      </c>
      <c r="AQ452">
        <f t="shared" si="81"/>
        <v>19.9925</v>
      </c>
      <c r="AR452" s="7">
        <f t="shared" si="82"/>
        <v>6.9269600000000002</v>
      </c>
    </row>
    <row r="453" spans="4:44" x14ac:dyDescent="0.35">
      <c r="D453" t="s">
        <v>1399</v>
      </c>
      <c r="E453">
        <v>346.60199999999998</v>
      </c>
      <c r="F453">
        <v>8.7260599999999994E-2</v>
      </c>
      <c r="G453">
        <v>30.3032</v>
      </c>
      <c r="H453">
        <f t="shared" si="78"/>
        <v>8.7260599999999994E-2</v>
      </c>
      <c r="I453" s="7">
        <f t="shared" si="83"/>
        <v>3.0303199999999999E-2</v>
      </c>
      <c r="U453" t="s">
        <v>480</v>
      </c>
      <c r="V453">
        <v>346.53500000000003</v>
      </c>
      <c r="W453">
        <v>-19.988700000000001</v>
      </c>
      <c r="X453">
        <v>-6926.41</v>
      </c>
      <c r="Y453">
        <f t="shared" si="79"/>
        <v>19.988700000000001</v>
      </c>
      <c r="Z453" s="7">
        <f t="shared" si="80"/>
        <v>6.9264099999999997</v>
      </c>
      <c r="AM453" t="s">
        <v>2097</v>
      </c>
      <c r="AN453">
        <v>346.49099999999999</v>
      </c>
      <c r="AO453">
        <v>-19.9925</v>
      </c>
      <c r="AP453">
        <v>-6926.96</v>
      </c>
      <c r="AQ453">
        <f t="shared" si="81"/>
        <v>19.9925</v>
      </c>
      <c r="AR453" s="7">
        <f t="shared" si="82"/>
        <v>6.9269600000000002</v>
      </c>
    </row>
    <row r="454" spans="4:44" x14ac:dyDescent="0.35">
      <c r="D454" t="s">
        <v>1400</v>
      </c>
      <c r="E454">
        <v>346.60199999999998</v>
      </c>
      <c r="F454">
        <v>8.9634500000000006E-2</v>
      </c>
      <c r="G454">
        <v>31.075800000000001</v>
      </c>
      <c r="H454">
        <f t="shared" si="78"/>
        <v>8.9634500000000006E-2</v>
      </c>
      <c r="I454" s="7">
        <f t="shared" si="83"/>
        <v>3.1075800000000001E-2</v>
      </c>
      <c r="U454" t="s">
        <v>481</v>
      </c>
      <c r="V454">
        <v>346.54</v>
      </c>
      <c r="W454">
        <v>-19.988299999999999</v>
      </c>
      <c r="X454">
        <v>-6926.38</v>
      </c>
      <c r="Y454">
        <f t="shared" si="79"/>
        <v>19.988299999999999</v>
      </c>
      <c r="Z454" s="7">
        <f t="shared" si="80"/>
        <v>6.92638</v>
      </c>
      <c r="AM454" t="s">
        <v>2098</v>
      </c>
      <c r="AN454">
        <v>346.49400000000003</v>
      </c>
      <c r="AO454">
        <v>-19.992799999999999</v>
      </c>
      <c r="AP454">
        <v>-6926.91</v>
      </c>
      <c r="AQ454">
        <f t="shared" si="81"/>
        <v>19.992799999999999</v>
      </c>
      <c r="AR454" s="7">
        <f t="shared" si="82"/>
        <v>6.9269099999999995</v>
      </c>
    </row>
    <row r="455" spans="4:44" x14ac:dyDescent="0.35">
      <c r="D455" t="s">
        <v>1401</v>
      </c>
      <c r="E455">
        <v>346.60199999999998</v>
      </c>
      <c r="F455">
        <v>8.9634500000000006E-2</v>
      </c>
      <c r="G455">
        <v>31.075800000000001</v>
      </c>
      <c r="H455">
        <f t="shared" si="78"/>
        <v>8.9634500000000006E-2</v>
      </c>
      <c r="I455" s="7">
        <f t="shared" si="83"/>
        <v>3.1075800000000001E-2</v>
      </c>
      <c r="U455" t="s">
        <v>482</v>
      </c>
      <c r="V455">
        <v>346.54</v>
      </c>
      <c r="W455">
        <v>-19.988299999999999</v>
      </c>
      <c r="X455">
        <v>-6926.38</v>
      </c>
      <c r="Y455">
        <f t="shared" si="79"/>
        <v>19.988299999999999</v>
      </c>
      <c r="Z455" s="7">
        <f t="shared" si="80"/>
        <v>6.92638</v>
      </c>
      <c r="AM455" t="s">
        <v>2099</v>
      </c>
      <c r="AN455">
        <v>346.49400000000003</v>
      </c>
      <c r="AO455">
        <v>-19.992799999999999</v>
      </c>
      <c r="AP455">
        <v>-6926.91</v>
      </c>
      <c r="AQ455">
        <f t="shared" si="81"/>
        <v>19.992799999999999</v>
      </c>
      <c r="AR455" s="7">
        <f t="shared" si="82"/>
        <v>6.9269099999999995</v>
      </c>
    </row>
    <row r="456" spans="4:44" x14ac:dyDescent="0.35">
      <c r="D456" t="s">
        <v>1402</v>
      </c>
      <c r="E456">
        <v>346.60300000000001</v>
      </c>
      <c r="F456">
        <v>8.9185600000000004E-2</v>
      </c>
      <c r="G456">
        <v>30.921700000000001</v>
      </c>
      <c r="H456">
        <f t="shared" si="78"/>
        <v>8.9185600000000004E-2</v>
      </c>
      <c r="I456" s="7">
        <f t="shared" si="83"/>
        <v>3.09217E-2</v>
      </c>
      <c r="U456" t="s">
        <v>483</v>
      </c>
      <c r="V456">
        <v>346.54700000000003</v>
      </c>
      <c r="W456">
        <v>-19.989999999999998</v>
      </c>
      <c r="X456">
        <v>-6927.11</v>
      </c>
      <c r="Y456">
        <f t="shared" si="79"/>
        <v>19.989999999999998</v>
      </c>
      <c r="Z456" s="7">
        <f t="shared" si="80"/>
        <v>6.9271099999999999</v>
      </c>
      <c r="AM456" t="s">
        <v>2100</v>
      </c>
      <c r="AN456">
        <v>346.50099999999998</v>
      </c>
      <c r="AO456">
        <v>-19.991199999999999</v>
      </c>
      <c r="AP456">
        <v>-6926.73</v>
      </c>
      <c r="AQ456">
        <f t="shared" si="81"/>
        <v>19.991199999999999</v>
      </c>
      <c r="AR456" s="7">
        <f t="shared" si="82"/>
        <v>6.9267299999999992</v>
      </c>
    </row>
    <row r="457" spans="4:44" x14ac:dyDescent="0.35">
      <c r="D457" t="s">
        <v>1403</v>
      </c>
      <c r="E457">
        <v>346.60300000000001</v>
      </c>
      <c r="F457">
        <v>8.9185600000000004E-2</v>
      </c>
      <c r="G457">
        <v>30.921700000000001</v>
      </c>
      <c r="H457">
        <f t="shared" si="78"/>
        <v>8.9185600000000004E-2</v>
      </c>
      <c r="I457" s="7">
        <f t="shared" si="83"/>
        <v>3.09217E-2</v>
      </c>
      <c r="U457" t="s">
        <v>484</v>
      </c>
      <c r="V457">
        <v>346.54700000000003</v>
      </c>
      <c r="W457">
        <v>-19.989999999999998</v>
      </c>
      <c r="X457">
        <v>-6927.11</v>
      </c>
      <c r="Y457">
        <f t="shared" si="79"/>
        <v>19.989999999999998</v>
      </c>
      <c r="Z457" s="7">
        <f t="shared" si="80"/>
        <v>6.9271099999999999</v>
      </c>
      <c r="AM457" t="s">
        <v>2101</v>
      </c>
      <c r="AN457">
        <v>346.50099999999998</v>
      </c>
      <c r="AO457">
        <v>-19.991199999999999</v>
      </c>
      <c r="AP457">
        <v>-6926.73</v>
      </c>
      <c r="AQ457">
        <f t="shared" si="81"/>
        <v>19.991199999999999</v>
      </c>
      <c r="AR457" s="7">
        <f t="shared" si="82"/>
        <v>6.9267299999999992</v>
      </c>
    </row>
    <row r="458" spans="4:44" x14ac:dyDescent="0.35">
      <c r="D458" t="s">
        <v>1404</v>
      </c>
      <c r="E458">
        <v>346.601</v>
      </c>
      <c r="F458">
        <v>8.8706699999999999E-2</v>
      </c>
      <c r="G458">
        <v>30.7639</v>
      </c>
      <c r="H458">
        <f t="shared" si="78"/>
        <v>8.8706699999999999E-2</v>
      </c>
      <c r="I458" s="7">
        <f t="shared" si="83"/>
        <v>3.07639E-2</v>
      </c>
      <c r="U458" t="s">
        <v>485</v>
      </c>
      <c r="V458">
        <v>346.54899999999998</v>
      </c>
      <c r="W458">
        <v>-19.990100000000002</v>
      </c>
      <c r="X458">
        <v>-6927.12</v>
      </c>
      <c r="Y458">
        <f t="shared" si="79"/>
        <v>19.990100000000002</v>
      </c>
      <c r="Z458" s="7">
        <f t="shared" si="80"/>
        <v>6.9271199999999995</v>
      </c>
      <c r="AM458" t="s">
        <v>2102</v>
      </c>
      <c r="AN458">
        <v>346.50299999999999</v>
      </c>
      <c r="AO458">
        <v>-19.993400000000001</v>
      </c>
      <c r="AP458">
        <v>-6927.6</v>
      </c>
      <c r="AQ458">
        <f t="shared" si="81"/>
        <v>19.993400000000001</v>
      </c>
      <c r="AR458" s="7">
        <f t="shared" si="82"/>
        <v>6.9276</v>
      </c>
    </row>
    <row r="459" spans="4:44" x14ac:dyDescent="0.35">
      <c r="D459" t="s">
        <v>1405</v>
      </c>
      <c r="E459">
        <v>346.601</v>
      </c>
      <c r="F459">
        <v>8.8706699999999999E-2</v>
      </c>
      <c r="G459">
        <v>30.7639</v>
      </c>
      <c r="H459">
        <f t="shared" si="78"/>
        <v>8.8706699999999999E-2</v>
      </c>
      <c r="I459" s="7">
        <f t="shared" si="83"/>
        <v>3.07639E-2</v>
      </c>
      <c r="U459" t="s">
        <v>486</v>
      </c>
      <c r="V459">
        <v>346.54899999999998</v>
      </c>
      <c r="W459">
        <v>-19.990100000000002</v>
      </c>
      <c r="X459">
        <v>-6927.12</v>
      </c>
      <c r="Y459">
        <f t="shared" si="79"/>
        <v>19.990100000000002</v>
      </c>
      <c r="Z459" s="7">
        <f t="shared" si="80"/>
        <v>6.9271199999999995</v>
      </c>
      <c r="AM459" t="s">
        <v>2103</v>
      </c>
      <c r="AN459">
        <v>346.50299999999999</v>
      </c>
      <c r="AO459">
        <v>-19.993400000000001</v>
      </c>
      <c r="AP459">
        <v>-6927.6</v>
      </c>
      <c r="AQ459">
        <f t="shared" si="81"/>
        <v>19.993400000000001</v>
      </c>
      <c r="AR459" s="7">
        <f t="shared" si="82"/>
        <v>6.9276</v>
      </c>
    </row>
    <row r="460" spans="4:44" x14ac:dyDescent="0.35">
      <c r="D460" t="s">
        <v>1406</v>
      </c>
      <c r="E460">
        <v>346.6</v>
      </c>
      <c r="F460">
        <v>8.9520199999999994E-2</v>
      </c>
      <c r="G460">
        <v>31.097899999999999</v>
      </c>
      <c r="H460">
        <f t="shared" si="78"/>
        <v>8.9520199999999994E-2</v>
      </c>
      <c r="I460" s="7">
        <f t="shared" si="83"/>
        <v>3.1097899999999998E-2</v>
      </c>
      <c r="U460" t="s">
        <v>487</v>
      </c>
      <c r="V460">
        <v>346.55399999999997</v>
      </c>
      <c r="W460">
        <v>-19.992000000000001</v>
      </c>
      <c r="X460">
        <v>-6927.62</v>
      </c>
      <c r="Y460">
        <f t="shared" si="79"/>
        <v>19.992000000000001</v>
      </c>
      <c r="Z460" s="7">
        <f t="shared" si="80"/>
        <v>6.9276200000000001</v>
      </c>
      <c r="AM460" t="s">
        <v>2104</v>
      </c>
      <c r="AN460">
        <v>346.50900000000001</v>
      </c>
      <c r="AO460">
        <v>-19.992100000000001</v>
      </c>
      <c r="AP460">
        <v>-6927.08</v>
      </c>
      <c r="AQ460">
        <f t="shared" si="81"/>
        <v>19.992100000000001</v>
      </c>
      <c r="AR460" s="7">
        <f t="shared" si="82"/>
        <v>6.9270800000000001</v>
      </c>
    </row>
    <row r="461" spans="4:44" x14ac:dyDescent="0.35">
      <c r="D461" t="s">
        <v>1407</v>
      </c>
      <c r="E461">
        <v>346.6</v>
      </c>
      <c r="F461">
        <v>8.9520199999999994E-2</v>
      </c>
      <c r="G461">
        <v>31.097899999999999</v>
      </c>
      <c r="H461">
        <f t="shared" si="78"/>
        <v>8.9520199999999994E-2</v>
      </c>
      <c r="I461" s="7">
        <f t="shared" si="83"/>
        <v>3.1097899999999998E-2</v>
      </c>
      <c r="U461" t="s">
        <v>488</v>
      </c>
      <c r="V461">
        <v>346.55399999999997</v>
      </c>
      <c r="W461">
        <v>-19.992000000000001</v>
      </c>
      <c r="X461">
        <v>-6927.62</v>
      </c>
      <c r="Y461">
        <f t="shared" si="79"/>
        <v>19.992000000000001</v>
      </c>
      <c r="Z461" s="7">
        <f t="shared" si="80"/>
        <v>6.9276200000000001</v>
      </c>
      <c r="AM461" t="s">
        <v>2105</v>
      </c>
      <c r="AN461">
        <v>346.50900000000001</v>
      </c>
      <c r="AO461">
        <v>-19.992100000000001</v>
      </c>
      <c r="AP461">
        <v>-6927.08</v>
      </c>
      <c r="AQ461">
        <f t="shared" si="81"/>
        <v>19.992100000000001</v>
      </c>
      <c r="AR461" s="7">
        <f t="shared" si="82"/>
        <v>6.9270800000000001</v>
      </c>
    </row>
    <row r="462" spans="4:44" x14ac:dyDescent="0.35">
      <c r="D462" t="s">
        <v>1408</v>
      </c>
      <c r="E462">
        <v>346.601</v>
      </c>
      <c r="F462">
        <v>8.9681700000000003E-2</v>
      </c>
      <c r="G462">
        <v>31.115600000000001</v>
      </c>
      <c r="H462">
        <f t="shared" si="78"/>
        <v>8.9681700000000003E-2</v>
      </c>
      <c r="I462" s="7">
        <f t="shared" si="83"/>
        <v>3.11156E-2</v>
      </c>
      <c r="U462" t="s">
        <v>489</v>
      </c>
      <c r="V462">
        <v>346.55799999999999</v>
      </c>
      <c r="W462">
        <v>-19.991700000000002</v>
      </c>
      <c r="X462">
        <v>-6927.8</v>
      </c>
      <c r="Y462">
        <f t="shared" si="79"/>
        <v>19.991700000000002</v>
      </c>
      <c r="Z462" s="7">
        <f t="shared" si="80"/>
        <v>6.9278000000000004</v>
      </c>
      <c r="AM462" t="s">
        <v>2106</v>
      </c>
      <c r="AN462">
        <v>346.51299999999998</v>
      </c>
      <c r="AO462">
        <v>-19.993200000000002</v>
      </c>
      <c r="AP462">
        <v>-6927.63</v>
      </c>
      <c r="AQ462">
        <f t="shared" si="81"/>
        <v>19.993200000000002</v>
      </c>
      <c r="AR462" s="7">
        <f t="shared" si="82"/>
        <v>6.9276299999999997</v>
      </c>
    </row>
    <row r="463" spans="4:44" x14ac:dyDescent="0.35">
      <c r="D463" t="s">
        <v>1409</v>
      </c>
      <c r="E463">
        <v>346.601</v>
      </c>
      <c r="F463">
        <v>8.9681700000000003E-2</v>
      </c>
      <c r="G463">
        <v>31.115600000000001</v>
      </c>
      <c r="H463">
        <f t="shared" si="78"/>
        <v>8.9681700000000003E-2</v>
      </c>
      <c r="I463" s="7">
        <f t="shared" si="83"/>
        <v>3.11156E-2</v>
      </c>
      <c r="U463" t="s">
        <v>490</v>
      </c>
      <c r="V463">
        <v>346.55799999999999</v>
      </c>
      <c r="W463">
        <v>-19.991700000000002</v>
      </c>
      <c r="X463">
        <v>-6927.8</v>
      </c>
      <c r="Y463">
        <f t="shared" si="79"/>
        <v>19.991700000000002</v>
      </c>
      <c r="Z463" s="7">
        <f t="shared" si="80"/>
        <v>6.9278000000000004</v>
      </c>
      <c r="AM463" t="s">
        <v>2107</v>
      </c>
      <c r="AN463">
        <v>346.51299999999998</v>
      </c>
      <c r="AO463">
        <v>-19.993200000000002</v>
      </c>
      <c r="AP463">
        <v>-6927.63</v>
      </c>
      <c r="AQ463">
        <f t="shared" si="81"/>
        <v>19.993200000000002</v>
      </c>
      <c r="AR463" s="7">
        <f t="shared" si="82"/>
        <v>6.9276299999999997</v>
      </c>
    </row>
    <row r="464" spans="4:44" x14ac:dyDescent="0.35">
      <c r="D464" t="s">
        <v>1410</v>
      </c>
      <c r="E464">
        <v>346.6</v>
      </c>
      <c r="F464">
        <v>8.9707899999999993E-2</v>
      </c>
      <c r="G464">
        <v>31.087399999999999</v>
      </c>
      <c r="H464">
        <f t="shared" si="78"/>
        <v>8.9707899999999993E-2</v>
      </c>
      <c r="I464" s="7">
        <f t="shared" si="83"/>
        <v>3.1087399999999998E-2</v>
      </c>
      <c r="U464" t="s">
        <v>491</v>
      </c>
      <c r="V464">
        <v>346.56200000000001</v>
      </c>
      <c r="W464">
        <v>-19.991700000000002</v>
      </c>
      <c r="X464">
        <v>-6927.82</v>
      </c>
      <c r="Y464">
        <f t="shared" si="79"/>
        <v>19.991700000000002</v>
      </c>
      <c r="Z464" s="7">
        <f t="shared" si="80"/>
        <v>6.9278199999999996</v>
      </c>
      <c r="AM464" t="s">
        <v>2108</v>
      </c>
      <c r="AN464">
        <v>346.517</v>
      </c>
      <c r="AO464">
        <v>-19.994299999999999</v>
      </c>
      <c r="AP464">
        <v>-6928.03</v>
      </c>
      <c r="AQ464">
        <f t="shared" si="81"/>
        <v>19.994299999999999</v>
      </c>
      <c r="AR464" s="7">
        <f t="shared" si="82"/>
        <v>6.9280299999999997</v>
      </c>
    </row>
    <row r="465" spans="4:44" x14ac:dyDescent="0.35">
      <c r="D465" t="s">
        <v>1411</v>
      </c>
      <c r="E465">
        <v>346.6</v>
      </c>
      <c r="F465">
        <v>8.9707899999999993E-2</v>
      </c>
      <c r="G465">
        <v>31.087399999999999</v>
      </c>
      <c r="H465">
        <f t="shared" si="78"/>
        <v>8.9707899999999993E-2</v>
      </c>
      <c r="I465" s="7">
        <f t="shared" si="83"/>
        <v>3.1087399999999998E-2</v>
      </c>
      <c r="U465" t="s">
        <v>492</v>
      </c>
      <c r="V465">
        <v>346.56200000000001</v>
      </c>
      <c r="W465">
        <v>-19.991700000000002</v>
      </c>
      <c r="X465">
        <v>-6927.82</v>
      </c>
      <c r="Y465">
        <f t="shared" si="79"/>
        <v>19.991700000000002</v>
      </c>
      <c r="Z465" s="7">
        <f t="shared" si="80"/>
        <v>6.9278199999999996</v>
      </c>
      <c r="AM465" t="s">
        <v>2109</v>
      </c>
      <c r="AN465">
        <v>346.517</v>
      </c>
      <c r="AO465">
        <v>-19.994299999999999</v>
      </c>
      <c r="AP465">
        <v>-6928.03</v>
      </c>
      <c r="AQ465">
        <f t="shared" si="81"/>
        <v>19.994299999999999</v>
      </c>
      <c r="AR465" s="7">
        <f t="shared" si="82"/>
        <v>6.9280299999999997</v>
      </c>
    </row>
    <row r="466" spans="4:44" x14ac:dyDescent="0.35">
      <c r="D466" t="s">
        <v>1412</v>
      </c>
      <c r="E466">
        <v>346.601</v>
      </c>
      <c r="F466">
        <v>8.9447799999999994E-2</v>
      </c>
      <c r="G466">
        <v>30.9468</v>
      </c>
      <c r="H466">
        <f t="shared" si="78"/>
        <v>8.9447799999999994E-2</v>
      </c>
      <c r="I466" s="7">
        <f t="shared" si="83"/>
        <v>3.09468E-2</v>
      </c>
      <c r="U466" t="s">
        <v>493</v>
      </c>
      <c r="V466">
        <v>346.56599999999997</v>
      </c>
      <c r="W466">
        <v>-19.988399999999999</v>
      </c>
      <c r="X466">
        <v>-6926.95</v>
      </c>
      <c r="Y466">
        <f t="shared" si="79"/>
        <v>19.988399999999999</v>
      </c>
      <c r="Z466" s="7">
        <f t="shared" si="80"/>
        <v>6.9269499999999997</v>
      </c>
      <c r="AM466" t="s">
        <v>2110</v>
      </c>
      <c r="AN466">
        <v>346.52</v>
      </c>
      <c r="AO466">
        <v>-19.9924</v>
      </c>
      <c r="AP466">
        <v>-6927.46</v>
      </c>
      <c r="AQ466">
        <f t="shared" si="81"/>
        <v>19.9924</v>
      </c>
      <c r="AR466" s="7">
        <f t="shared" si="82"/>
        <v>6.92746</v>
      </c>
    </row>
    <row r="467" spans="4:44" x14ac:dyDescent="0.35">
      <c r="D467" t="s">
        <v>1413</v>
      </c>
      <c r="E467">
        <v>346.601</v>
      </c>
      <c r="F467">
        <v>8.9447799999999994E-2</v>
      </c>
      <c r="G467">
        <v>30.9468</v>
      </c>
      <c r="H467">
        <f t="shared" si="78"/>
        <v>8.9447799999999994E-2</v>
      </c>
      <c r="I467" s="7">
        <f t="shared" si="83"/>
        <v>3.09468E-2</v>
      </c>
      <c r="U467" t="s">
        <v>494</v>
      </c>
      <c r="V467">
        <v>346.56599999999997</v>
      </c>
      <c r="W467">
        <v>-19.988399999999999</v>
      </c>
      <c r="X467">
        <v>-6926.95</v>
      </c>
      <c r="Y467">
        <f t="shared" si="79"/>
        <v>19.988399999999999</v>
      </c>
      <c r="Z467" s="7">
        <f t="shared" si="80"/>
        <v>6.9269499999999997</v>
      </c>
      <c r="AM467" t="s">
        <v>2111</v>
      </c>
      <c r="AN467">
        <v>346.52</v>
      </c>
      <c r="AO467">
        <v>-19.9924</v>
      </c>
      <c r="AP467">
        <v>-6927.46</v>
      </c>
      <c r="AQ467">
        <f t="shared" si="81"/>
        <v>19.9924</v>
      </c>
      <c r="AR467" s="7">
        <f t="shared" si="82"/>
        <v>6.92746</v>
      </c>
    </row>
    <row r="468" spans="4:44" x14ac:dyDescent="0.35">
      <c r="D468" t="s">
        <v>1414</v>
      </c>
      <c r="E468">
        <v>346.6</v>
      </c>
      <c r="F468">
        <v>9.0012900000000007E-2</v>
      </c>
      <c r="G468">
        <v>31.165299999999998</v>
      </c>
      <c r="H468">
        <f t="shared" si="78"/>
        <v>9.0012900000000007E-2</v>
      </c>
      <c r="I468" s="7">
        <f t="shared" si="83"/>
        <v>3.11653E-2</v>
      </c>
      <c r="U468" t="s">
        <v>495</v>
      </c>
      <c r="V468">
        <v>346.56900000000002</v>
      </c>
      <c r="W468">
        <v>-19.989599999999999</v>
      </c>
      <c r="X468">
        <v>-6927.41</v>
      </c>
      <c r="Y468">
        <f t="shared" si="79"/>
        <v>19.989599999999999</v>
      </c>
      <c r="Z468" s="7">
        <f t="shared" si="80"/>
        <v>6.9274100000000001</v>
      </c>
      <c r="AM468" t="s">
        <v>2112</v>
      </c>
      <c r="AN468">
        <v>346.524</v>
      </c>
      <c r="AO468">
        <v>-19.9954</v>
      </c>
      <c r="AP468">
        <v>-6928.59</v>
      </c>
      <c r="AQ468">
        <f t="shared" si="81"/>
        <v>19.9954</v>
      </c>
      <c r="AR468" s="7">
        <f t="shared" si="82"/>
        <v>6.9285899999999998</v>
      </c>
    </row>
    <row r="469" spans="4:44" x14ac:dyDescent="0.35">
      <c r="D469" t="s">
        <v>1415</v>
      </c>
      <c r="E469">
        <v>346.6</v>
      </c>
      <c r="F469">
        <v>9.0012900000000007E-2</v>
      </c>
      <c r="G469">
        <v>31.165299999999998</v>
      </c>
      <c r="H469">
        <f t="shared" si="78"/>
        <v>9.0012900000000007E-2</v>
      </c>
      <c r="I469" s="7">
        <f t="shared" si="83"/>
        <v>3.11653E-2</v>
      </c>
      <c r="U469" t="s">
        <v>496</v>
      </c>
      <c r="V469">
        <v>346.56900000000002</v>
      </c>
      <c r="W469">
        <v>-19.989599999999999</v>
      </c>
      <c r="X469">
        <v>-6927.41</v>
      </c>
      <c r="Y469">
        <f t="shared" si="79"/>
        <v>19.989599999999999</v>
      </c>
      <c r="Z469" s="7">
        <f t="shared" si="80"/>
        <v>6.9274100000000001</v>
      </c>
      <c r="AM469" t="s">
        <v>2113</v>
      </c>
      <c r="AN469">
        <v>346.524</v>
      </c>
      <c r="AO469">
        <v>-19.9954</v>
      </c>
      <c r="AP469">
        <v>-6928.59</v>
      </c>
      <c r="AQ469">
        <f t="shared" si="81"/>
        <v>19.9954</v>
      </c>
      <c r="AR469" s="7">
        <f t="shared" si="82"/>
        <v>6.9285899999999998</v>
      </c>
    </row>
    <row r="470" spans="4:44" x14ac:dyDescent="0.35">
      <c r="D470" t="s">
        <v>1416</v>
      </c>
      <c r="E470">
        <v>346.601</v>
      </c>
      <c r="F470">
        <v>8.97588E-2</v>
      </c>
      <c r="G470">
        <v>31.1785</v>
      </c>
      <c r="H470">
        <f t="shared" si="78"/>
        <v>8.97588E-2</v>
      </c>
      <c r="I470" s="7">
        <f t="shared" si="83"/>
        <v>3.1178500000000001E-2</v>
      </c>
      <c r="U470" t="s">
        <v>497</v>
      </c>
      <c r="V470">
        <v>346.57400000000001</v>
      </c>
      <c r="W470">
        <v>-19.989100000000001</v>
      </c>
      <c r="X470">
        <v>-6927.22</v>
      </c>
      <c r="Y470">
        <f t="shared" si="79"/>
        <v>19.989100000000001</v>
      </c>
      <c r="Z470" s="7">
        <f t="shared" si="80"/>
        <v>6.9272200000000002</v>
      </c>
      <c r="AM470" t="s">
        <v>2114</v>
      </c>
      <c r="AN470">
        <v>346.52699999999999</v>
      </c>
      <c r="AO470">
        <v>-19.992899999999999</v>
      </c>
      <c r="AP470">
        <v>-6927.79</v>
      </c>
      <c r="AQ470">
        <f t="shared" si="81"/>
        <v>19.992899999999999</v>
      </c>
      <c r="AR470" s="7">
        <f t="shared" si="82"/>
        <v>6.9277899999999999</v>
      </c>
    </row>
    <row r="471" spans="4:44" x14ac:dyDescent="0.35">
      <c r="D471" t="s">
        <v>1417</v>
      </c>
      <c r="E471">
        <v>346.601</v>
      </c>
      <c r="F471">
        <v>8.97588E-2</v>
      </c>
      <c r="G471">
        <v>31.1785</v>
      </c>
      <c r="H471">
        <f t="shared" si="78"/>
        <v>8.97588E-2</v>
      </c>
      <c r="I471" s="7">
        <f t="shared" si="83"/>
        <v>3.1178500000000001E-2</v>
      </c>
      <c r="U471" t="s">
        <v>498</v>
      </c>
      <c r="V471">
        <v>346.57400000000001</v>
      </c>
      <c r="W471">
        <v>-19.989100000000001</v>
      </c>
      <c r="X471">
        <v>-6927.22</v>
      </c>
      <c r="Y471">
        <f t="shared" si="79"/>
        <v>19.989100000000001</v>
      </c>
      <c r="Z471" s="7">
        <f t="shared" si="80"/>
        <v>6.9272200000000002</v>
      </c>
      <c r="AM471" t="s">
        <v>2115</v>
      </c>
      <c r="AN471">
        <v>346.52699999999999</v>
      </c>
      <c r="AO471">
        <v>-19.992899999999999</v>
      </c>
      <c r="AP471">
        <v>-6927.79</v>
      </c>
      <c r="AQ471">
        <f t="shared" si="81"/>
        <v>19.992899999999999</v>
      </c>
      <c r="AR471" s="7">
        <f t="shared" si="82"/>
        <v>6.9277899999999999</v>
      </c>
    </row>
    <row r="472" spans="4:44" x14ac:dyDescent="0.35">
      <c r="D472" t="s">
        <v>1418</v>
      </c>
      <c r="E472">
        <v>346.601</v>
      </c>
      <c r="F472">
        <v>8.7905999999999998E-2</v>
      </c>
      <c r="G472">
        <v>30.4846</v>
      </c>
      <c r="H472">
        <f t="shared" si="78"/>
        <v>8.7905999999999998E-2</v>
      </c>
      <c r="I472" s="7">
        <f t="shared" si="83"/>
        <v>3.0484600000000001E-2</v>
      </c>
      <c r="U472" t="s">
        <v>499</v>
      </c>
      <c r="V472">
        <v>346.57799999999997</v>
      </c>
      <c r="W472">
        <v>-19.989000000000001</v>
      </c>
      <c r="X472">
        <v>-6927.22</v>
      </c>
      <c r="Y472">
        <f t="shared" si="79"/>
        <v>19.989000000000001</v>
      </c>
      <c r="Z472" s="7">
        <f t="shared" si="80"/>
        <v>6.9272200000000002</v>
      </c>
      <c r="AM472" t="s">
        <v>2116</v>
      </c>
      <c r="AN472">
        <v>346.53199999999998</v>
      </c>
      <c r="AO472">
        <v>-19.991499999999998</v>
      </c>
      <c r="AP472">
        <v>-6927.47</v>
      </c>
      <c r="AQ472">
        <f t="shared" si="81"/>
        <v>19.991499999999998</v>
      </c>
      <c r="AR472" s="7">
        <f t="shared" si="82"/>
        <v>6.9274700000000005</v>
      </c>
    </row>
    <row r="473" spans="4:44" x14ac:dyDescent="0.35">
      <c r="D473" t="s">
        <v>1419</v>
      </c>
      <c r="E473">
        <v>346.601</v>
      </c>
      <c r="F473">
        <v>8.7905999999999998E-2</v>
      </c>
      <c r="G473">
        <v>30.4846</v>
      </c>
      <c r="H473">
        <f t="shared" si="78"/>
        <v>8.7905999999999998E-2</v>
      </c>
      <c r="I473" s="7">
        <f t="shared" si="83"/>
        <v>3.0484600000000001E-2</v>
      </c>
      <c r="U473" t="s">
        <v>500</v>
      </c>
      <c r="V473">
        <v>346.57799999999997</v>
      </c>
      <c r="W473">
        <v>-19.989000000000001</v>
      </c>
      <c r="X473">
        <v>-6927.22</v>
      </c>
      <c r="Y473">
        <f t="shared" si="79"/>
        <v>19.989000000000001</v>
      </c>
      <c r="Z473" s="7">
        <f t="shared" si="80"/>
        <v>6.9272200000000002</v>
      </c>
      <c r="AM473" t="s">
        <v>2117</v>
      </c>
      <c r="AN473">
        <v>346.53199999999998</v>
      </c>
      <c r="AO473">
        <v>-19.991499999999998</v>
      </c>
      <c r="AP473">
        <v>-6927.47</v>
      </c>
      <c r="AQ473">
        <f t="shared" si="81"/>
        <v>19.991499999999998</v>
      </c>
      <c r="AR473" s="7">
        <f t="shared" si="82"/>
        <v>6.9274700000000005</v>
      </c>
    </row>
    <row r="474" spans="4:44" x14ac:dyDescent="0.35">
      <c r="D474" t="s">
        <v>1420</v>
      </c>
      <c r="E474">
        <v>346.6</v>
      </c>
      <c r="F474">
        <v>8.9419200000000004E-2</v>
      </c>
      <c r="G474">
        <v>31.025600000000001</v>
      </c>
      <c r="H474">
        <f t="shared" si="78"/>
        <v>8.9419200000000004E-2</v>
      </c>
      <c r="I474" s="7">
        <f t="shared" si="83"/>
        <v>3.10256E-2</v>
      </c>
      <c r="U474" t="s">
        <v>501</v>
      </c>
      <c r="V474">
        <v>346.58199999999999</v>
      </c>
      <c r="W474">
        <v>-19.989699999999999</v>
      </c>
      <c r="X474">
        <v>-6927.55</v>
      </c>
      <c r="Y474">
        <f t="shared" si="79"/>
        <v>19.989699999999999</v>
      </c>
      <c r="Z474" s="7">
        <f t="shared" si="80"/>
        <v>6.9275500000000001</v>
      </c>
      <c r="AM474" t="s">
        <v>2118</v>
      </c>
      <c r="AN474">
        <v>346.536</v>
      </c>
      <c r="AO474">
        <v>-19.993400000000001</v>
      </c>
      <c r="AP474">
        <v>-6928.21</v>
      </c>
      <c r="AQ474">
        <f t="shared" si="81"/>
        <v>19.993400000000001</v>
      </c>
      <c r="AR474" s="7">
        <f t="shared" si="82"/>
        <v>6.92821</v>
      </c>
    </row>
    <row r="475" spans="4:44" x14ac:dyDescent="0.35">
      <c r="D475" t="s">
        <v>1421</v>
      </c>
      <c r="E475">
        <v>346.6</v>
      </c>
      <c r="F475">
        <v>8.9419200000000004E-2</v>
      </c>
      <c r="G475">
        <v>31.025600000000001</v>
      </c>
      <c r="H475">
        <f t="shared" si="78"/>
        <v>8.9419200000000004E-2</v>
      </c>
      <c r="I475" s="7">
        <f t="shared" si="83"/>
        <v>3.10256E-2</v>
      </c>
      <c r="U475" t="s">
        <v>502</v>
      </c>
      <c r="V475">
        <v>346.58199999999999</v>
      </c>
      <c r="W475">
        <v>-19.989699999999999</v>
      </c>
      <c r="X475">
        <v>-6927.55</v>
      </c>
      <c r="Y475">
        <f t="shared" si="79"/>
        <v>19.989699999999999</v>
      </c>
      <c r="Z475" s="7">
        <f t="shared" si="80"/>
        <v>6.9275500000000001</v>
      </c>
      <c r="AM475" t="s">
        <v>2119</v>
      </c>
      <c r="AN475">
        <v>346.536</v>
      </c>
      <c r="AO475">
        <v>-19.993400000000001</v>
      </c>
      <c r="AP475">
        <v>-6928.21</v>
      </c>
      <c r="AQ475">
        <f t="shared" si="81"/>
        <v>19.993400000000001</v>
      </c>
      <c r="AR475" s="7">
        <f t="shared" si="82"/>
        <v>6.92821</v>
      </c>
    </row>
    <row r="476" spans="4:44" x14ac:dyDescent="0.35">
      <c r="D476" t="s">
        <v>1422</v>
      </c>
      <c r="E476">
        <v>346.59899999999999</v>
      </c>
      <c r="F476">
        <v>8.9121099999999995E-2</v>
      </c>
      <c r="G476">
        <v>30.9389</v>
      </c>
      <c r="H476">
        <f t="shared" si="78"/>
        <v>8.9121099999999995E-2</v>
      </c>
      <c r="I476" s="7">
        <f t="shared" si="83"/>
        <v>3.0938900000000002E-2</v>
      </c>
      <c r="U476" t="s">
        <v>503</v>
      </c>
      <c r="V476">
        <v>346.58499999999998</v>
      </c>
      <c r="W476">
        <v>-19.9892</v>
      </c>
      <c r="X476">
        <v>-6927.54</v>
      </c>
      <c r="Y476">
        <f t="shared" si="79"/>
        <v>19.9892</v>
      </c>
      <c r="Z476" s="7">
        <f t="shared" si="80"/>
        <v>6.9275399999999996</v>
      </c>
      <c r="AM476" t="s">
        <v>2120</v>
      </c>
      <c r="AN476">
        <v>346.54</v>
      </c>
      <c r="AO476">
        <v>-19.993200000000002</v>
      </c>
      <c r="AP476">
        <v>-6928.1</v>
      </c>
      <c r="AQ476">
        <f t="shared" si="81"/>
        <v>19.993200000000002</v>
      </c>
      <c r="AR476" s="7">
        <f t="shared" si="82"/>
        <v>6.9281000000000006</v>
      </c>
    </row>
    <row r="477" spans="4:44" x14ac:dyDescent="0.35">
      <c r="D477" t="s">
        <v>1423</v>
      </c>
      <c r="E477">
        <v>346.59899999999999</v>
      </c>
      <c r="F477">
        <v>8.9121099999999995E-2</v>
      </c>
      <c r="G477">
        <v>30.9389</v>
      </c>
      <c r="H477">
        <f t="shared" si="78"/>
        <v>8.9121099999999995E-2</v>
      </c>
      <c r="I477" s="7">
        <f t="shared" si="83"/>
        <v>3.0938900000000002E-2</v>
      </c>
      <c r="U477" t="s">
        <v>504</v>
      </c>
      <c r="V477">
        <v>346.58499999999998</v>
      </c>
      <c r="W477">
        <v>-19.9892</v>
      </c>
      <c r="X477">
        <v>-6927.54</v>
      </c>
      <c r="Y477">
        <f t="shared" si="79"/>
        <v>19.9892</v>
      </c>
      <c r="Z477" s="7">
        <f t="shared" si="80"/>
        <v>6.9275399999999996</v>
      </c>
      <c r="AM477" t="s">
        <v>2121</v>
      </c>
      <c r="AN477">
        <v>346.54</v>
      </c>
      <c r="AO477">
        <v>-19.993200000000002</v>
      </c>
      <c r="AP477">
        <v>-6928.1</v>
      </c>
      <c r="AQ477">
        <f t="shared" si="81"/>
        <v>19.993200000000002</v>
      </c>
      <c r="AR477" s="7">
        <f t="shared" si="82"/>
        <v>6.9281000000000006</v>
      </c>
    </row>
    <row r="478" spans="4:44" x14ac:dyDescent="0.35">
      <c r="D478" t="s">
        <v>1424</v>
      </c>
      <c r="E478">
        <v>346.601</v>
      </c>
      <c r="F478">
        <v>8.9918100000000001E-2</v>
      </c>
      <c r="G478">
        <v>31.149699999999999</v>
      </c>
      <c r="H478">
        <f t="shared" si="78"/>
        <v>8.9918100000000001E-2</v>
      </c>
      <c r="I478" s="7">
        <f t="shared" si="83"/>
        <v>3.1149699999999999E-2</v>
      </c>
      <c r="U478" t="s">
        <v>505</v>
      </c>
      <c r="V478">
        <v>346.589</v>
      </c>
      <c r="W478">
        <v>-19.991399999999999</v>
      </c>
      <c r="X478">
        <v>-6928.15</v>
      </c>
      <c r="Y478">
        <f t="shared" si="79"/>
        <v>19.991399999999999</v>
      </c>
      <c r="Z478" s="7">
        <f t="shared" si="80"/>
        <v>6.9281499999999996</v>
      </c>
      <c r="AM478" t="s">
        <v>2122</v>
      </c>
      <c r="AN478">
        <v>346.54500000000002</v>
      </c>
      <c r="AO478">
        <v>-19.992599999999999</v>
      </c>
      <c r="AP478">
        <v>-6927.93</v>
      </c>
      <c r="AQ478">
        <f t="shared" si="81"/>
        <v>19.992599999999999</v>
      </c>
      <c r="AR478" s="7">
        <f t="shared" si="82"/>
        <v>6.9279299999999999</v>
      </c>
    </row>
    <row r="479" spans="4:44" x14ac:dyDescent="0.35">
      <c r="D479" t="s">
        <v>1425</v>
      </c>
      <c r="E479">
        <v>346.601</v>
      </c>
      <c r="F479">
        <v>8.9918100000000001E-2</v>
      </c>
      <c r="G479">
        <v>31.149699999999999</v>
      </c>
      <c r="H479">
        <f t="shared" si="78"/>
        <v>8.9918100000000001E-2</v>
      </c>
      <c r="I479" s="7">
        <f t="shared" si="83"/>
        <v>3.1149699999999999E-2</v>
      </c>
      <c r="U479" t="s">
        <v>506</v>
      </c>
      <c r="V479">
        <v>346.589</v>
      </c>
      <c r="W479">
        <v>-19.991399999999999</v>
      </c>
      <c r="X479">
        <v>-6928.15</v>
      </c>
      <c r="Y479">
        <f t="shared" si="79"/>
        <v>19.991399999999999</v>
      </c>
      <c r="Z479" s="7">
        <f t="shared" si="80"/>
        <v>6.9281499999999996</v>
      </c>
      <c r="AM479" t="s">
        <v>2123</v>
      </c>
      <c r="AN479">
        <v>346.54500000000002</v>
      </c>
      <c r="AO479">
        <v>-19.992599999999999</v>
      </c>
      <c r="AP479">
        <v>-6927.93</v>
      </c>
      <c r="AQ479">
        <f t="shared" si="81"/>
        <v>19.992599999999999</v>
      </c>
      <c r="AR479" s="7">
        <f t="shared" si="82"/>
        <v>6.9279299999999999</v>
      </c>
    </row>
    <row r="480" spans="4:44" x14ac:dyDescent="0.35">
      <c r="D480" t="s">
        <v>1426</v>
      </c>
      <c r="E480">
        <v>346.60199999999998</v>
      </c>
      <c r="F480">
        <v>8.8938900000000001E-2</v>
      </c>
      <c r="G480">
        <v>30.904299999999999</v>
      </c>
      <c r="H480">
        <f t="shared" si="78"/>
        <v>8.8938900000000001E-2</v>
      </c>
      <c r="I480" s="7">
        <f t="shared" si="83"/>
        <v>3.0904299999999999E-2</v>
      </c>
      <c r="U480" t="s">
        <v>507</v>
      </c>
      <c r="V480">
        <v>346.59300000000002</v>
      </c>
      <c r="W480">
        <v>-19.9907</v>
      </c>
      <c r="X480">
        <v>-6928.15</v>
      </c>
      <c r="Y480">
        <f t="shared" si="79"/>
        <v>19.9907</v>
      </c>
      <c r="Z480" s="7">
        <f t="shared" si="80"/>
        <v>6.9281499999999996</v>
      </c>
      <c r="AM480" t="s">
        <v>2124</v>
      </c>
      <c r="AN480">
        <v>346.55</v>
      </c>
      <c r="AO480">
        <v>-19.993600000000001</v>
      </c>
      <c r="AP480">
        <v>-6928.42</v>
      </c>
      <c r="AQ480">
        <f t="shared" si="81"/>
        <v>19.993600000000001</v>
      </c>
      <c r="AR480" s="7">
        <f t="shared" si="82"/>
        <v>6.92842</v>
      </c>
    </row>
    <row r="481" spans="4:44" x14ac:dyDescent="0.35">
      <c r="D481" t="s">
        <v>1427</v>
      </c>
      <c r="E481">
        <v>346.60199999999998</v>
      </c>
      <c r="F481">
        <v>8.8938900000000001E-2</v>
      </c>
      <c r="G481">
        <v>30.904299999999999</v>
      </c>
      <c r="H481">
        <f t="shared" si="78"/>
        <v>8.8938900000000001E-2</v>
      </c>
      <c r="I481" s="7">
        <f t="shared" si="83"/>
        <v>3.0904299999999999E-2</v>
      </c>
      <c r="U481" t="s">
        <v>508</v>
      </c>
      <c r="V481">
        <v>346.59300000000002</v>
      </c>
      <c r="W481">
        <v>-19.9907</v>
      </c>
      <c r="X481">
        <v>-6928.15</v>
      </c>
      <c r="Y481">
        <f t="shared" si="79"/>
        <v>19.9907</v>
      </c>
      <c r="Z481" s="7">
        <f t="shared" si="80"/>
        <v>6.9281499999999996</v>
      </c>
      <c r="AM481" t="s">
        <v>2125</v>
      </c>
      <c r="AN481">
        <v>346.55</v>
      </c>
      <c r="AO481">
        <v>-19.993600000000001</v>
      </c>
      <c r="AP481">
        <v>-6928.42</v>
      </c>
      <c r="AQ481">
        <f t="shared" si="81"/>
        <v>19.993600000000001</v>
      </c>
      <c r="AR481" s="7">
        <f t="shared" si="82"/>
        <v>6.92842</v>
      </c>
    </row>
    <row r="482" spans="4:44" x14ac:dyDescent="0.35">
      <c r="D482" t="s">
        <v>1428</v>
      </c>
      <c r="E482">
        <v>346.601</v>
      </c>
      <c r="F482">
        <v>9.0005399999999999E-2</v>
      </c>
      <c r="G482">
        <v>31.223700000000001</v>
      </c>
      <c r="H482">
        <f t="shared" si="78"/>
        <v>9.0005399999999999E-2</v>
      </c>
      <c r="I482" s="7">
        <f t="shared" si="83"/>
        <v>3.12237E-2</v>
      </c>
      <c r="U482" t="s">
        <v>509</v>
      </c>
      <c r="V482">
        <v>346.59500000000003</v>
      </c>
      <c r="W482">
        <v>-19.991199999999999</v>
      </c>
      <c r="X482">
        <v>-6928.42</v>
      </c>
      <c r="Y482">
        <f t="shared" si="79"/>
        <v>19.991199999999999</v>
      </c>
      <c r="Z482" s="7">
        <f t="shared" si="80"/>
        <v>6.92842</v>
      </c>
      <c r="AM482" t="s">
        <v>2126</v>
      </c>
      <c r="AN482">
        <v>346.55200000000002</v>
      </c>
      <c r="AO482">
        <v>-19.991800000000001</v>
      </c>
      <c r="AP482">
        <v>-6927.75</v>
      </c>
      <c r="AQ482">
        <f t="shared" si="81"/>
        <v>19.991800000000001</v>
      </c>
      <c r="AR482" s="7">
        <f t="shared" si="82"/>
        <v>6.9277499999999996</v>
      </c>
    </row>
    <row r="483" spans="4:44" x14ac:dyDescent="0.35">
      <c r="D483" t="s">
        <v>1429</v>
      </c>
      <c r="E483">
        <v>346.601</v>
      </c>
      <c r="F483">
        <v>9.0005399999999999E-2</v>
      </c>
      <c r="G483">
        <v>31.223700000000001</v>
      </c>
      <c r="H483">
        <f t="shared" si="78"/>
        <v>9.0005399999999999E-2</v>
      </c>
      <c r="I483" s="7">
        <f t="shared" si="83"/>
        <v>3.12237E-2</v>
      </c>
      <c r="U483" t="s">
        <v>510</v>
      </c>
      <c r="V483">
        <v>346.59500000000003</v>
      </c>
      <c r="W483">
        <v>-19.991199999999999</v>
      </c>
      <c r="X483">
        <v>-6928.42</v>
      </c>
      <c r="Y483">
        <f t="shared" si="79"/>
        <v>19.991199999999999</v>
      </c>
      <c r="Z483" s="7">
        <f t="shared" si="80"/>
        <v>6.92842</v>
      </c>
      <c r="AM483" t="s">
        <v>2127</v>
      </c>
      <c r="AN483">
        <v>346.55200000000002</v>
      </c>
      <c r="AO483">
        <v>-19.991800000000001</v>
      </c>
      <c r="AP483">
        <v>-6927.75</v>
      </c>
      <c r="AQ483">
        <f t="shared" si="81"/>
        <v>19.991800000000001</v>
      </c>
      <c r="AR483" s="7">
        <f t="shared" si="82"/>
        <v>6.9277499999999996</v>
      </c>
    </row>
    <row r="484" spans="4:44" x14ac:dyDescent="0.35">
      <c r="D484" t="s">
        <v>1430</v>
      </c>
      <c r="E484">
        <v>346.60300000000001</v>
      </c>
      <c r="F484">
        <v>9.0388099999999999E-2</v>
      </c>
      <c r="G484">
        <v>31.261099999999999</v>
      </c>
      <c r="H484">
        <f t="shared" si="78"/>
        <v>9.0388099999999999E-2</v>
      </c>
      <c r="I484" s="7">
        <f t="shared" si="83"/>
        <v>3.12611E-2</v>
      </c>
      <c r="U484" t="s">
        <v>511</v>
      </c>
      <c r="V484">
        <v>346.601</v>
      </c>
      <c r="W484">
        <v>-19.9879</v>
      </c>
      <c r="X484">
        <v>-6927.39</v>
      </c>
      <c r="Y484">
        <f t="shared" si="79"/>
        <v>19.9879</v>
      </c>
      <c r="Z484" s="7">
        <f t="shared" si="80"/>
        <v>6.9273899999999999</v>
      </c>
      <c r="AM484" t="s">
        <v>2128</v>
      </c>
      <c r="AN484">
        <v>346.55599999999998</v>
      </c>
      <c r="AO484">
        <v>-19.992599999999999</v>
      </c>
      <c r="AP484">
        <v>-6928.28</v>
      </c>
      <c r="AQ484">
        <f t="shared" si="81"/>
        <v>19.992599999999999</v>
      </c>
      <c r="AR484" s="7">
        <f t="shared" si="82"/>
        <v>6.92828</v>
      </c>
    </row>
    <row r="485" spans="4:44" x14ac:dyDescent="0.35">
      <c r="D485" t="s">
        <v>1431</v>
      </c>
      <c r="E485">
        <v>346.60300000000001</v>
      </c>
      <c r="F485">
        <v>9.0388099999999999E-2</v>
      </c>
      <c r="G485">
        <v>31.261099999999999</v>
      </c>
      <c r="H485">
        <f t="shared" si="78"/>
        <v>9.0388099999999999E-2</v>
      </c>
      <c r="I485" s="7">
        <f t="shared" si="83"/>
        <v>3.12611E-2</v>
      </c>
      <c r="U485" t="s">
        <v>512</v>
      </c>
      <c r="V485">
        <v>346.601</v>
      </c>
      <c r="W485">
        <v>-19.9879</v>
      </c>
      <c r="X485">
        <v>-6927.39</v>
      </c>
      <c r="Y485">
        <f t="shared" si="79"/>
        <v>19.9879</v>
      </c>
      <c r="Z485" s="7">
        <f t="shared" si="80"/>
        <v>6.9273899999999999</v>
      </c>
      <c r="AM485" t="s">
        <v>2129</v>
      </c>
      <c r="AN485">
        <v>346.55599999999998</v>
      </c>
      <c r="AO485">
        <v>-19.992599999999999</v>
      </c>
      <c r="AP485">
        <v>-6928.28</v>
      </c>
      <c r="AQ485">
        <f t="shared" si="81"/>
        <v>19.992599999999999</v>
      </c>
      <c r="AR485" s="7">
        <f t="shared" si="82"/>
        <v>6.92828</v>
      </c>
    </row>
    <row r="486" spans="4:44" x14ac:dyDescent="0.35">
      <c r="D486" t="s">
        <v>1432</v>
      </c>
      <c r="E486">
        <v>346.60199999999998</v>
      </c>
      <c r="F486">
        <v>8.9818700000000001E-2</v>
      </c>
      <c r="G486">
        <v>31.126200000000001</v>
      </c>
      <c r="H486">
        <f t="shared" si="78"/>
        <v>8.9818700000000001E-2</v>
      </c>
      <c r="I486" s="7">
        <f t="shared" si="83"/>
        <v>3.11262E-2</v>
      </c>
      <c r="U486" t="s">
        <v>513</v>
      </c>
      <c r="V486">
        <v>346.60300000000001</v>
      </c>
      <c r="W486">
        <v>-19.988399999999999</v>
      </c>
      <c r="X486">
        <v>-6927.63</v>
      </c>
      <c r="Y486">
        <f t="shared" si="79"/>
        <v>19.988399999999999</v>
      </c>
      <c r="Z486" s="7">
        <f t="shared" si="80"/>
        <v>6.9276299999999997</v>
      </c>
      <c r="AM486" t="s">
        <v>2130</v>
      </c>
      <c r="AN486">
        <v>346.56</v>
      </c>
      <c r="AO486">
        <v>-19.992699999999999</v>
      </c>
      <c r="AP486">
        <v>-6928.33</v>
      </c>
      <c r="AQ486">
        <f t="shared" si="81"/>
        <v>19.992699999999999</v>
      </c>
      <c r="AR486" s="7">
        <f t="shared" si="82"/>
        <v>6.9283299999999999</v>
      </c>
    </row>
    <row r="487" spans="4:44" x14ac:dyDescent="0.35">
      <c r="D487" t="s">
        <v>1433</v>
      </c>
      <c r="E487">
        <v>346.60199999999998</v>
      </c>
      <c r="F487">
        <v>8.9818700000000001E-2</v>
      </c>
      <c r="G487">
        <v>31.126200000000001</v>
      </c>
      <c r="H487">
        <f t="shared" si="78"/>
        <v>8.9818700000000001E-2</v>
      </c>
      <c r="I487" s="7">
        <f t="shared" si="83"/>
        <v>3.11262E-2</v>
      </c>
      <c r="U487" t="s">
        <v>514</v>
      </c>
      <c r="V487">
        <v>346.60300000000001</v>
      </c>
      <c r="W487">
        <v>-19.988399999999999</v>
      </c>
      <c r="X487">
        <v>-6927.63</v>
      </c>
      <c r="Y487">
        <f t="shared" si="79"/>
        <v>19.988399999999999</v>
      </c>
      <c r="Z487" s="7">
        <f t="shared" si="80"/>
        <v>6.9276299999999997</v>
      </c>
      <c r="AM487" t="s">
        <v>2131</v>
      </c>
      <c r="AN487">
        <v>346.56</v>
      </c>
      <c r="AO487">
        <v>-19.992699999999999</v>
      </c>
      <c r="AP487">
        <v>-6928.33</v>
      </c>
      <c r="AQ487">
        <f t="shared" si="81"/>
        <v>19.992699999999999</v>
      </c>
      <c r="AR487" s="7">
        <f t="shared" si="82"/>
        <v>6.9283299999999999</v>
      </c>
    </row>
    <row r="488" spans="4:44" x14ac:dyDescent="0.35">
      <c r="D488" t="s">
        <v>1434</v>
      </c>
      <c r="E488">
        <v>346.601</v>
      </c>
      <c r="F488">
        <v>8.7395700000000007E-2</v>
      </c>
      <c r="G488">
        <v>30.317299999999999</v>
      </c>
      <c r="H488">
        <f t="shared" si="78"/>
        <v>8.7395700000000007E-2</v>
      </c>
      <c r="I488" s="7">
        <f t="shared" si="83"/>
        <v>3.0317299999999998E-2</v>
      </c>
      <c r="U488" t="s">
        <v>515</v>
      </c>
      <c r="V488">
        <v>346.60700000000003</v>
      </c>
      <c r="W488">
        <v>-19.988900000000001</v>
      </c>
      <c r="X488">
        <v>-6927.76</v>
      </c>
      <c r="Y488">
        <f t="shared" si="79"/>
        <v>19.988900000000001</v>
      </c>
      <c r="Z488" s="7">
        <f t="shared" si="80"/>
        <v>6.9277600000000001</v>
      </c>
      <c r="AM488" t="s">
        <v>2132</v>
      </c>
      <c r="AN488">
        <v>346.56400000000002</v>
      </c>
      <c r="AO488">
        <v>-19.992599999999999</v>
      </c>
      <c r="AP488">
        <v>-6928.29</v>
      </c>
      <c r="AQ488">
        <f t="shared" si="81"/>
        <v>19.992599999999999</v>
      </c>
      <c r="AR488" s="7">
        <f t="shared" si="82"/>
        <v>6.9282899999999996</v>
      </c>
    </row>
    <row r="489" spans="4:44" x14ac:dyDescent="0.35">
      <c r="D489" t="s">
        <v>1435</v>
      </c>
      <c r="E489">
        <v>346.601</v>
      </c>
      <c r="F489">
        <v>8.7395700000000007E-2</v>
      </c>
      <c r="G489">
        <v>30.317299999999999</v>
      </c>
      <c r="H489">
        <f t="shared" si="78"/>
        <v>8.7395700000000007E-2</v>
      </c>
      <c r="I489" s="7">
        <f t="shared" si="83"/>
        <v>3.0317299999999998E-2</v>
      </c>
      <c r="U489" t="s">
        <v>516</v>
      </c>
      <c r="V489">
        <v>346.60700000000003</v>
      </c>
      <c r="W489">
        <v>-19.988900000000001</v>
      </c>
      <c r="X489">
        <v>-6927.76</v>
      </c>
      <c r="Y489">
        <f t="shared" si="79"/>
        <v>19.988900000000001</v>
      </c>
      <c r="Z489" s="7">
        <f t="shared" si="80"/>
        <v>6.9277600000000001</v>
      </c>
      <c r="AM489" t="s">
        <v>2133</v>
      </c>
      <c r="AN489">
        <v>346.56400000000002</v>
      </c>
      <c r="AO489">
        <v>-19.992599999999999</v>
      </c>
      <c r="AP489">
        <v>-6928.29</v>
      </c>
      <c r="AQ489">
        <f t="shared" si="81"/>
        <v>19.992599999999999</v>
      </c>
      <c r="AR489" s="7">
        <f t="shared" si="82"/>
        <v>6.9282899999999996</v>
      </c>
    </row>
    <row r="490" spans="4:44" x14ac:dyDescent="0.35">
      <c r="D490" t="s">
        <v>1436</v>
      </c>
      <c r="E490">
        <v>346.601</v>
      </c>
      <c r="F490">
        <v>8.9491500000000002E-2</v>
      </c>
      <c r="G490">
        <v>31.005500000000001</v>
      </c>
      <c r="H490">
        <f t="shared" si="78"/>
        <v>8.9491500000000002E-2</v>
      </c>
      <c r="I490" s="7">
        <f t="shared" si="83"/>
        <v>3.1005500000000002E-2</v>
      </c>
      <c r="U490" t="s">
        <v>517</v>
      </c>
      <c r="V490">
        <v>346.61</v>
      </c>
      <c r="W490">
        <v>-19.9894</v>
      </c>
      <c r="X490">
        <v>-6928.05</v>
      </c>
      <c r="Y490">
        <f t="shared" si="79"/>
        <v>19.9894</v>
      </c>
      <c r="Z490" s="7">
        <f t="shared" si="80"/>
        <v>6.9280499999999998</v>
      </c>
      <c r="AM490" t="s">
        <v>2134</v>
      </c>
      <c r="AN490">
        <v>346.56799999999998</v>
      </c>
      <c r="AO490">
        <v>-19.996300000000002</v>
      </c>
      <c r="AP490">
        <v>-6929.87</v>
      </c>
      <c r="AQ490">
        <f t="shared" si="81"/>
        <v>19.996300000000002</v>
      </c>
      <c r="AR490" s="7">
        <f t="shared" si="82"/>
        <v>6.9298700000000002</v>
      </c>
    </row>
    <row r="491" spans="4:44" x14ac:dyDescent="0.35">
      <c r="D491" t="s">
        <v>1437</v>
      </c>
      <c r="E491">
        <v>346.601</v>
      </c>
      <c r="F491">
        <v>8.9491500000000002E-2</v>
      </c>
      <c r="G491">
        <v>31.005500000000001</v>
      </c>
      <c r="H491">
        <f t="shared" si="78"/>
        <v>8.9491500000000002E-2</v>
      </c>
      <c r="I491" s="7">
        <f t="shared" si="83"/>
        <v>3.1005500000000002E-2</v>
      </c>
      <c r="U491" t="s">
        <v>518</v>
      </c>
      <c r="V491">
        <v>346.61</v>
      </c>
      <c r="W491">
        <v>-19.9894</v>
      </c>
      <c r="X491">
        <v>-6928.05</v>
      </c>
      <c r="Y491">
        <f t="shared" si="79"/>
        <v>19.9894</v>
      </c>
      <c r="Z491" s="7">
        <f t="shared" si="80"/>
        <v>6.9280499999999998</v>
      </c>
      <c r="AM491" t="s">
        <v>2135</v>
      </c>
      <c r="AN491">
        <v>346.56799999999998</v>
      </c>
      <c r="AO491">
        <v>-19.996300000000002</v>
      </c>
      <c r="AP491">
        <v>-6929.87</v>
      </c>
      <c r="AQ491">
        <f t="shared" si="81"/>
        <v>19.996300000000002</v>
      </c>
      <c r="AR491" s="7">
        <f t="shared" si="82"/>
        <v>6.9298700000000002</v>
      </c>
    </row>
    <row r="492" spans="4:44" x14ac:dyDescent="0.35">
      <c r="D492" t="s">
        <v>1438</v>
      </c>
      <c r="E492">
        <v>346.601</v>
      </c>
      <c r="F492">
        <v>8.84712E-2</v>
      </c>
      <c r="G492">
        <v>30.6662</v>
      </c>
      <c r="H492">
        <f t="shared" si="78"/>
        <v>8.84712E-2</v>
      </c>
      <c r="I492" s="7">
        <f t="shared" si="83"/>
        <v>3.0666200000000001E-2</v>
      </c>
      <c r="U492" t="s">
        <v>519</v>
      </c>
      <c r="V492">
        <v>346.61500000000001</v>
      </c>
      <c r="W492">
        <v>-19.988700000000001</v>
      </c>
      <c r="X492">
        <v>-6927.69</v>
      </c>
      <c r="Y492">
        <f t="shared" si="79"/>
        <v>19.988700000000001</v>
      </c>
      <c r="Z492" s="7">
        <f t="shared" si="80"/>
        <v>6.9276899999999992</v>
      </c>
      <c r="AM492" t="s">
        <v>2136</v>
      </c>
      <c r="AN492">
        <v>346.572</v>
      </c>
      <c r="AO492">
        <v>-19.992799999999999</v>
      </c>
      <c r="AP492">
        <v>-6928.63</v>
      </c>
      <c r="AQ492">
        <f t="shared" si="81"/>
        <v>19.992799999999999</v>
      </c>
      <c r="AR492" s="7">
        <f t="shared" si="82"/>
        <v>6.9286300000000001</v>
      </c>
    </row>
    <row r="493" spans="4:44" x14ac:dyDescent="0.35">
      <c r="D493" t="s">
        <v>1439</v>
      </c>
      <c r="E493">
        <v>346.601</v>
      </c>
      <c r="F493">
        <v>8.84712E-2</v>
      </c>
      <c r="G493">
        <v>30.6662</v>
      </c>
      <c r="H493">
        <f t="shared" si="78"/>
        <v>8.84712E-2</v>
      </c>
      <c r="I493" s="7">
        <f t="shared" si="83"/>
        <v>3.0666200000000001E-2</v>
      </c>
      <c r="U493" t="s">
        <v>520</v>
      </c>
      <c r="V493">
        <v>346.61500000000001</v>
      </c>
      <c r="W493">
        <v>-19.988700000000001</v>
      </c>
      <c r="X493">
        <v>-6927.69</v>
      </c>
      <c r="Y493">
        <f t="shared" si="79"/>
        <v>19.988700000000001</v>
      </c>
      <c r="Z493" s="7">
        <f t="shared" si="80"/>
        <v>6.9276899999999992</v>
      </c>
      <c r="AM493" t="s">
        <v>2137</v>
      </c>
      <c r="AN493">
        <v>346.572</v>
      </c>
      <c r="AO493">
        <v>-19.992799999999999</v>
      </c>
      <c r="AP493">
        <v>-6928.63</v>
      </c>
      <c r="AQ493">
        <f t="shared" si="81"/>
        <v>19.992799999999999</v>
      </c>
      <c r="AR493" s="7">
        <f t="shared" si="82"/>
        <v>6.9286300000000001</v>
      </c>
    </row>
    <row r="494" spans="4:44" x14ac:dyDescent="0.35">
      <c r="D494" t="s">
        <v>1440</v>
      </c>
      <c r="E494">
        <v>346.601</v>
      </c>
      <c r="F494">
        <v>8.9600100000000002E-2</v>
      </c>
      <c r="G494">
        <v>31.103400000000001</v>
      </c>
      <c r="H494">
        <f t="shared" si="78"/>
        <v>8.9600100000000002E-2</v>
      </c>
      <c r="I494" s="7">
        <f t="shared" si="83"/>
        <v>3.11034E-2</v>
      </c>
      <c r="U494" t="s">
        <v>521</v>
      </c>
      <c r="V494">
        <v>346.61700000000002</v>
      </c>
      <c r="W494">
        <v>-19.989599999999999</v>
      </c>
      <c r="X494">
        <v>-6928.21</v>
      </c>
      <c r="Y494">
        <f t="shared" si="79"/>
        <v>19.989599999999999</v>
      </c>
      <c r="Z494" s="7">
        <f t="shared" si="80"/>
        <v>6.92821</v>
      </c>
      <c r="AM494" t="s">
        <v>2138</v>
      </c>
      <c r="AN494">
        <v>346.57600000000002</v>
      </c>
      <c r="AO494">
        <v>-19.994700000000002</v>
      </c>
      <c r="AP494">
        <v>-6929.2</v>
      </c>
      <c r="AQ494">
        <f t="shared" si="81"/>
        <v>19.994700000000002</v>
      </c>
      <c r="AR494" s="7">
        <f t="shared" si="82"/>
        <v>6.9291999999999998</v>
      </c>
    </row>
    <row r="495" spans="4:44" x14ac:dyDescent="0.35">
      <c r="D495" t="s">
        <v>1441</v>
      </c>
      <c r="E495">
        <v>346.601</v>
      </c>
      <c r="F495">
        <v>8.9600100000000002E-2</v>
      </c>
      <c r="G495">
        <v>31.103400000000001</v>
      </c>
      <c r="H495">
        <f t="shared" si="78"/>
        <v>8.9600100000000002E-2</v>
      </c>
      <c r="I495" s="7">
        <f t="shared" si="83"/>
        <v>3.11034E-2</v>
      </c>
      <c r="U495" t="s">
        <v>522</v>
      </c>
      <c r="V495">
        <v>346.61700000000002</v>
      </c>
      <c r="W495">
        <v>-19.989599999999999</v>
      </c>
      <c r="X495">
        <v>-6928.21</v>
      </c>
      <c r="Y495">
        <f t="shared" si="79"/>
        <v>19.989599999999999</v>
      </c>
      <c r="Z495" s="7">
        <f t="shared" si="80"/>
        <v>6.92821</v>
      </c>
      <c r="AM495" t="s">
        <v>2139</v>
      </c>
      <c r="AN495">
        <v>346.57600000000002</v>
      </c>
      <c r="AO495">
        <v>-19.994700000000002</v>
      </c>
      <c r="AP495">
        <v>-6929.2</v>
      </c>
      <c r="AQ495">
        <f t="shared" si="81"/>
        <v>19.994700000000002</v>
      </c>
      <c r="AR495" s="7">
        <f t="shared" si="82"/>
        <v>6.9291999999999998</v>
      </c>
    </row>
    <row r="496" spans="4:44" x14ac:dyDescent="0.35">
      <c r="D496" t="s">
        <v>1442</v>
      </c>
      <c r="E496">
        <v>346.601</v>
      </c>
      <c r="F496">
        <v>9.0662999999999994E-2</v>
      </c>
      <c r="G496">
        <v>31.389500000000002</v>
      </c>
      <c r="H496">
        <f t="shared" si="78"/>
        <v>9.0662999999999994E-2</v>
      </c>
      <c r="I496" s="7">
        <f t="shared" si="83"/>
        <v>3.1389500000000001E-2</v>
      </c>
      <c r="U496" t="s">
        <v>523</v>
      </c>
      <c r="V496">
        <v>346.62</v>
      </c>
      <c r="W496">
        <v>-19.9894</v>
      </c>
      <c r="X496">
        <v>-6928.22</v>
      </c>
      <c r="Y496">
        <f t="shared" si="79"/>
        <v>19.9894</v>
      </c>
      <c r="Z496" s="7">
        <f t="shared" si="80"/>
        <v>6.9282200000000005</v>
      </c>
      <c r="AM496" t="s">
        <v>2140</v>
      </c>
      <c r="AN496">
        <v>346.58</v>
      </c>
      <c r="AO496">
        <v>-19.992000000000001</v>
      </c>
      <c r="AP496">
        <v>-6928.49</v>
      </c>
      <c r="AQ496">
        <f t="shared" si="81"/>
        <v>19.992000000000001</v>
      </c>
      <c r="AR496" s="7">
        <f t="shared" si="82"/>
        <v>6.92849</v>
      </c>
    </row>
    <row r="497" spans="4:44" x14ac:dyDescent="0.35">
      <c r="D497" t="s">
        <v>1443</v>
      </c>
      <c r="E497">
        <v>346.601</v>
      </c>
      <c r="F497">
        <v>9.0662999999999994E-2</v>
      </c>
      <c r="G497">
        <v>31.389500000000002</v>
      </c>
      <c r="H497">
        <f t="shared" si="78"/>
        <v>9.0662999999999994E-2</v>
      </c>
      <c r="I497" s="7">
        <f t="shared" si="83"/>
        <v>3.1389500000000001E-2</v>
      </c>
      <c r="U497" t="s">
        <v>524</v>
      </c>
      <c r="V497">
        <v>346.62</v>
      </c>
      <c r="W497">
        <v>-19.9894</v>
      </c>
      <c r="X497">
        <v>-6928.22</v>
      </c>
      <c r="Y497">
        <f t="shared" si="79"/>
        <v>19.9894</v>
      </c>
      <c r="Z497" s="7">
        <f t="shared" si="80"/>
        <v>6.9282200000000005</v>
      </c>
      <c r="AM497" t="s">
        <v>2141</v>
      </c>
      <c r="AN497">
        <v>346.58</v>
      </c>
      <c r="AO497">
        <v>-19.992000000000001</v>
      </c>
      <c r="AP497">
        <v>-6928.49</v>
      </c>
      <c r="AQ497">
        <f t="shared" si="81"/>
        <v>19.992000000000001</v>
      </c>
      <c r="AR497" s="7">
        <f t="shared" si="82"/>
        <v>6.92849</v>
      </c>
    </row>
    <row r="498" spans="4:44" x14ac:dyDescent="0.35">
      <c r="D498" t="s">
        <v>1444</v>
      </c>
      <c r="E498">
        <v>346.601</v>
      </c>
      <c r="F498">
        <v>8.9543700000000004E-2</v>
      </c>
      <c r="G498">
        <v>31.108899999999998</v>
      </c>
      <c r="H498">
        <f t="shared" si="78"/>
        <v>8.9543700000000004E-2</v>
      </c>
      <c r="I498" s="7">
        <f t="shared" si="83"/>
        <v>3.1108899999999998E-2</v>
      </c>
      <c r="U498" t="s">
        <v>525</v>
      </c>
      <c r="V498">
        <v>346.62400000000002</v>
      </c>
      <c r="W498">
        <v>-19.993600000000001</v>
      </c>
      <c r="X498">
        <v>-6929.74</v>
      </c>
      <c r="Y498">
        <f t="shared" si="79"/>
        <v>19.993600000000001</v>
      </c>
      <c r="Z498" s="7">
        <f t="shared" si="80"/>
        <v>6.9297399999999998</v>
      </c>
      <c r="AM498" t="s">
        <v>2142</v>
      </c>
      <c r="AN498">
        <v>346.584</v>
      </c>
      <c r="AO498">
        <v>-19.9925</v>
      </c>
      <c r="AP498">
        <v>-6928.68</v>
      </c>
      <c r="AQ498">
        <f t="shared" si="81"/>
        <v>19.9925</v>
      </c>
      <c r="AR498" s="7">
        <f t="shared" si="82"/>
        <v>6.9286799999999999</v>
      </c>
    </row>
    <row r="499" spans="4:44" x14ac:dyDescent="0.35">
      <c r="D499" t="s">
        <v>1445</v>
      </c>
      <c r="E499">
        <v>346.601</v>
      </c>
      <c r="F499">
        <v>8.9543700000000004E-2</v>
      </c>
      <c r="G499">
        <v>31.108899999999998</v>
      </c>
      <c r="H499">
        <f t="shared" si="78"/>
        <v>8.9543700000000004E-2</v>
      </c>
      <c r="I499" s="7">
        <f t="shared" si="83"/>
        <v>3.1108899999999998E-2</v>
      </c>
      <c r="U499" t="s">
        <v>526</v>
      </c>
      <c r="V499">
        <v>346.62400000000002</v>
      </c>
      <c r="W499">
        <v>-19.993600000000001</v>
      </c>
      <c r="X499">
        <v>-6929.74</v>
      </c>
      <c r="Y499">
        <f t="shared" si="79"/>
        <v>19.993600000000001</v>
      </c>
      <c r="Z499" s="7">
        <f t="shared" si="80"/>
        <v>6.9297399999999998</v>
      </c>
      <c r="AM499" t="s">
        <v>2143</v>
      </c>
      <c r="AN499">
        <v>346.584</v>
      </c>
      <c r="AO499">
        <v>-19.9925</v>
      </c>
      <c r="AP499">
        <v>-6928.68</v>
      </c>
      <c r="AQ499">
        <f t="shared" si="81"/>
        <v>19.9925</v>
      </c>
      <c r="AR499" s="7">
        <f t="shared" si="82"/>
        <v>6.9286799999999999</v>
      </c>
    </row>
    <row r="500" spans="4:44" x14ac:dyDescent="0.35">
      <c r="D500" t="s">
        <v>1446</v>
      </c>
      <c r="E500">
        <v>346.60300000000001</v>
      </c>
      <c r="F500">
        <v>8.7167800000000004E-2</v>
      </c>
      <c r="G500">
        <v>30.183399999999999</v>
      </c>
      <c r="H500">
        <f t="shared" si="78"/>
        <v>8.7167800000000004E-2</v>
      </c>
      <c r="I500" s="7">
        <f t="shared" si="83"/>
        <v>3.0183399999999999E-2</v>
      </c>
      <c r="U500" t="s">
        <v>527</v>
      </c>
      <c r="V500">
        <v>346.62700000000001</v>
      </c>
      <c r="W500">
        <v>-19.991099999999999</v>
      </c>
      <c r="X500">
        <v>-6928.94</v>
      </c>
      <c r="Y500">
        <f t="shared" si="79"/>
        <v>19.991099999999999</v>
      </c>
      <c r="Z500" s="7">
        <f t="shared" si="80"/>
        <v>6.9289399999999999</v>
      </c>
      <c r="AM500" t="s">
        <v>2144</v>
      </c>
      <c r="AN500">
        <v>346.58600000000001</v>
      </c>
      <c r="AO500">
        <v>-19.991900000000001</v>
      </c>
      <c r="AP500">
        <v>-6928.55</v>
      </c>
      <c r="AQ500">
        <f t="shared" si="81"/>
        <v>19.991900000000001</v>
      </c>
      <c r="AR500" s="7">
        <f t="shared" si="82"/>
        <v>6.9285500000000004</v>
      </c>
    </row>
    <row r="501" spans="4:44" x14ac:dyDescent="0.35">
      <c r="D501" t="s">
        <v>1447</v>
      </c>
      <c r="E501">
        <v>346.60300000000001</v>
      </c>
      <c r="F501">
        <v>8.7167800000000004E-2</v>
      </c>
      <c r="G501">
        <v>30.183399999999999</v>
      </c>
      <c r="H501">
        <f t="shared" si="78"/>
        <v>8.7167800000000004E-2</v>
      </c>
      <c r="I501" s="7">
        <f t="shared" si="83"/>
        <v>3.0183399999999999E-2</v>
      </c>
      <c r="U501" t="s">
        <v>528</v>
      </c>
      <c r="V501">
        <v>346.62700000000001</v>
      </c>
      <c r="W501">
        <v>-19.991099999999999</v>
      </c>
      <c r="X501">
        <v>-6928.94</v>
      </c>
      <c r="Y501">
        <f t="shared" si="79"/>
        <v>19.991099999999999</v>
      </c>
      <c r="Z501" s="7">
        <f t="shared" si="80"/>
        <v>6.9289399999999999</v>
      </c>
      <c r="AM501" t="s">
        <v>2145</v>
      </c>
      <c r="AN501">
        <v>346.58600000000001</v>
      </c>
      <c r="AO501">
        <v>-19.991900000000001</v>
      </c>
      <c r="AP501">
        <v>-6928.55</v>
      </c>
      <c r="AQ501">
        <f t="shared" si="81"/>
        <v>19.991900000000001</v>
      </c>
      <c r="AR501" s="7">
        <f t="shared" si="82"/>
        <v>6.9285500000000004</v>
      </c>
    </row>
    <row r="502" spans="4:44" x14ac:dyDescent="0.35">
      <c r="D502" t="s">
        <v>1448</v>
      </c>
      <c r="E502">
        <v>346.601</v>
      </c>
      <c r="F502">
        <v>8.8995599999999994E-2</v>
      </c>
      <c r="G502">
        <v>30.906500000000001</v>
      </c>
      <c r="H502">
        <f t="shared" si="78"/>
        <v>8.8995599999999994E-2</v>
      </c>
      <c r="I502" s="7">
        <f t="shared" si="83"/>
        <v>3.09065E-2</v>
      </c>
      <c r="U502" t="s">
        <v>529</v>
      </c>
      <c r="V502">
        <v>346.63</v>
      </c>
      <c r="W502">
        <v>-19.988600000000002</v>
      </c>
      <c r="X502">
        <v>-6928.2</v>
      </c>
      <c r="Y502">
        <f t="shared" si="79"/>
        <v>19.988600000000002</v>
      </c>
      <c r="Z502" s="7">
        <f t="shared" si="80"/>
        <v>6.9281999999999995</v>
      </c>
      <c r="AM502" t="s">
        <v>2146</v>
      </c>
      <c r="AN502">
        <v>346.59100000000001</v>
      </c>
      <c r="AO502">
        <v>-19.992999999999999</v>
      </c>
      <c r="AP502">
        <v>-6928.98</v>
      </c>
      <c r="AQ502">
        <f t="shared" si="81"/>
        <v>19.992999999999999</v>
      </c>
      <c r="AR502" s="7">
        <f t="shared" si="82"/>
        <v>6.9289799999999993</v>
      </c>
    </row>
    <row r="503" spans="4:44" x14ac:dyDescent="0.35">
      <c r="D503" t="s">
        <v>1449</v>
      </c>
      <c r="E503">
        <v>346.601</v>
      </c>
      <c r="F503">
        <v>8.8995599999999994E-2</v>
      </c>
      <c r="G503">
        <v>30.906500000000001</v>
      </c>
      <c r="H503">
        <f t="shared" si="78"/>
        <v>8.8995599999999994E-2</v>
      </c>
      <c r="I503" s="7">
        <f t="shared" si="83"/>
        <v>3.09065E-2</v>
      </c>
      <c r="U503" t="s">
        <v>530</v>
      </c>
      <c r="V503">
        <v>346.63</v>
      </c>
      <c r="W503">
        <v>-19.988600000000002</v>
      </c>
      <c r="X503">
        <v>-6928.2</v>
      </c>
      <c r="Y503">
        <f t="shared" si="79"/>
        <v>19.988600000000002</v>
      </c>
      <c r="Z503" s="7">
        <f t="shared" si="80"/>
        <v>6.9281999999999995</v>
      </c>
      <c r="AM503" t="s">
        <v>2147</v>
      </c>
      <c r="AN503">
        <v>346.59100000000001</v>
      </c>
      <c r="AO503">
        <v>-19.992999999999999</v>
      </c>
      <c r="AP503">
        <v>-6928.98</v>
      </c>
      <c r="AQ503">
        <f t="shared" si="81"/>
        <v>19.992999999999999</v>
      </c>
      <c r="AR503" s="7">
        <f t="shared" si="82"/>
        <v>6.9289799999999993</v>
      </c>
    </row>
    <row r="504" spans="4:44" x14ac:dyDescent="0.35">
      <c r="D504" t="s">
        <v>1450</v>
      </c>
      <c r="E504">
        <v>346.601</v>
      </c>
      <c r="F504">
        <v>8.9218400000000003E-2</v>
      </c>
      <c r="G504">
        <v>30.938300000000002</v>
      </c>
      <c r="H504">
        <f t="shared" si="78"/>
        <v>8.9218400000000003E-2</v>
      </c>
      <c r="I504" s="7">
        <f t="shared" si="83"/>
        <v>3.0938300000000002E-2</v>
      </c>
      <c r="U504" t="s">
        <v>531</v>
      </c>
      <c r="V504">
        <v>346.63299999999998</v>
      </c>
      <c r="W504">
        <v>-19.991</v>
      </c>
      <c r="X504">
        <v>-6929.03</v>
      </c>
      <c r="Y504">
        <f t="shared" si="79"/>
        <v>19.991</v>
      </c>
      <c r="Z504" s="7">
        <f t="shared" si="80"/>
        <v>6.92903</v>
      </c>
      <c r="AM504" t="s">
        <v>2148</v>
      </c>
      <c r="AN504">
        <v>346.59399999999999</v>
      </c>
      <c r="AO504">
        <v>-19.992000000000001</v>
      </c>
      <c r="AP504">
        <v>-6928.68</v>
      </c>
      <c r="AQ504">
        <f t="shared" si="81"/>
        <v>19.992000000000001</v>
      </c>
      <c r="AR504" s="7">
        <f t="shared" si="82"/>
        <v>6.9286799999999999</v>
      </c>
    </row>
    <row r="505" spans="4:44" x14ac:dyDescent="0.35">
      <c r="D505" t="s">
        <v>1451</v>
      </c>
      <c r="E505">
        <v>346.601</v>
      </c>
      <c r="F505">
        <v>8.9218400000000003E-2</v>
      </c>
      <c r="G505">
        <v>30.938300000000002</v>
      </c>
      <c r="H505">
        <f t="shared" si="78"/>
        <v>8.9218400000000003E-2</v>
      </c>
      <c r="I505" s="7">
        <f t="shared" si="83"/>
        <v>3.0938300000000002E-2</v>
      </c>
      <c r="U505" t="s">
        <v>532</v>
      </c>
      <c r="V505">
        <v>346.63299999999998</v>
      </c>
      <c r="W505">
        <v>-19.991</v>
      </c>
      <c r="X505">
        <v>-6929.03</v>
      </c>
      <c r="Y505">
        <f t="shared" si="79"/>
        <v>19.991</v>
      </c>
      <c r="Z505" s="7">
        <f t="shared" si="80"/>
        <v>6.92903</v>
      </c>
      <c r="AM505" t="s">
        <v>2149</v>
      </c>
      <c r="AN505">
        <v>346.59399999999999</v>
      </c>
      <c r="AO505">
        <v>-19.992000000000001</v>
      </c>
      <c r="AP505">
        <v>-6928.68</v>
      </c>
      <c r="AQ505">
        <f t="shared" si="81"/>
        <v>19.992000000000001</v>
      </c>
      <c r="AR505" s="7">
        <f t="shared" si="82"/>
        <v>6.9286799999999999</v>
      </c>
    </row>
    <row r="506" spans="4:44" x14ac:dyDescent="0.35">
      <c r="D506" t="s">
        <v>1452</v>
      </c>
      <c r="E506">
        <v>346.60199999999998</v>
      </c>
      <c r="F506">
        <v>8.9186600000000005E-2</v>
      </c>
      <c r="G506">
        <v>30.9285</v>
      </c>
      <c r="H506">
        <f t="shared" si="78"/>
        <v>8.9186600000000005E-2</v>
      </c>
      <c r="I506" s="7">
        <f t="shared" si="83"/>
        <v>3.0928500000000001E-2</v>
      </c>
      <c r="U506" t="s">
        <v>533</v>
      </c>
      <c r="V506">
        <v>346.63499999999999</v>
      </c>
      <c r="W506">
        <v>-19.988600000000002</v>
      </c>
      <c r="X506">
        <v>-6928.21</v>
      </c>
      <c r="Y506">
        <f t="shared" si="79"/>
        <v>19.988600000000002</v>
      </c>
      <c r="Z506" s="7">
        <f t="shared" si="80"/>
        <v>6.92821</v>
      </c>
      <c r="AM506" t="s">
        <v>2150</v>
      </c>
      <c r="AN506">
        <v>346.59800000000001</v>
      </c>
      <c r="AO506">
        <v>-19.991800000000001</v>
      </c>
      <c r="AP506">
        <v>-6928.67</v>
      </c>
      <c r="AQ506">
        <f t="shared" si="81"/>
        <v>19.991800000000001</v>
      </c>
      <c r="AR506" s="7">
        <f t="shared" si="82"/>
        <v>6.9286700000000003</v>
      </c>
    </row>
    <row r="507" spans="4:44" x14ac:dyDescent="0.35">
      <c r="D507" t="s">
        <v>1453</v>
      </c>
      <c r="E507">
        <v>346.60199999999998</v>
      </c>
      <c r="F507">
        <v>8.9186600000000005E-2</v>
      </c>
      <c r="G507">
        <v>30.9285</v>
      </c>
      <c r="H507">
        <f t="shared" si="78"/>
        <v>8.9186600000000005E-2</v>
      </c>
      <c r="I507" s="7">
        <f t="shared" si="83"/>
        <v>3.0928500000000001E-2</v>
      </c>
      <c r="U507" t="s">
        <v>534</v>
      </c>
      <c r="V507">
        <v>346.63499999999999</v>
      </c>
      <c r="W507">
        <v>-19.988600000000002</v>
      </c>
      <c r="X507">
        <v>-6928.21</v>
      </c>
      <c r="Y507">
        <f t="shared" si="79"/>
        <v>19.988600000000002</v>
      </c>
      <c r="Z507" s="7">
        <f t="shared" si="80"/>
        <v>6.92821</v>
      </c>
      <c r="AM507" t="s">
        <v>2151</v>
      </c>
      <c r="AN507">
        <v>346.59800000000001</v>
      </c>
      <c r="AO507">
        <v>-19.991800000000001</v>
      </c>
      <c r="AP507">
        <v>-6928.67</v>
      </c>
      <c r="AQ507">
        <f t="shared" si="81"/>
        <v>19.991800000000001</v>
      </c>
      <c r="AR507" s="7">
        <f t="shared" si="82"/>
        <v>6.9286700000000003</v>
      </c>
    </row>
    <row r="508" spans="4:44" x14ac:dyDescent="0.35">
      <c r="D508" t="s">
        <v>1454</v>
      </c>
      <c r="E508">
        <v>346.601</v>
      </c>
      <c r="F508">
        <v>8.9482699999999998E-2</v>
      </c>
      <c r="G508">
        <v>31.048999999999999</v>
      </c>
      <c r="H508">
        <f t="shared" si="78"/>
        <v>8.9482699999999998E-2</v>
      </c>
      <c r="I508" s="7">
        <f t="shared" si="83"/>
        <v>3.1049E-2</v>
      </c>
      <c r="U508" t="s">
        <v>535</v>
      </c>
      <c r="V508">
        <v>346.63799999999998</v>
      </c>
      <c r="W508">
        <v>-19.990400000000001</v>
      </c>
      <c r="X508">
        <v>-6928.93</v>
      </c>
      <c r="Y508">
        <f t="shared" si="79"/>
        <v>19.990400000000001</v>
      </c>
      <c r="Z508" s="7">
        <f t="shared" si="80"/>
        <v>6.9289300000000003</v>
      </c>
      <c r="AM508" t="s">
        <v>2152</v>
      </c>
      <c r="AN508">
        <v>346.60199999999998</v>
      </c>
      <c r="AO508">
        <v>-19.992599999999999</v>
      </c>
      <c r="AP508">
        <v>-6929.05</v>
      </c>
      <c r="AQ508">
        <f t="shared" si="81"/>
        <v>19.992599999999999</v>
      </c>
      <c r="AR508" s="7">
        <f t="shared" si="82"/>
        <v>6.9290500000000002</v>
      </c>
    </row>
    <row r="509" spans="4:44" x14ac:dyDescent="0.35">
      <c r="D509" t="s">
        <v>1455</v>
      </c>
      <c r="E509">
        <v>346.601</v>
      </c>
      <c r="F509">
        <v>8.9482699999999998E-2</v>
      </c>
      <c r="G509">
        <v>31.048999999999999</v>
      </c>
      <c r="H509">
        <f t="shared" si="78"/>
        <v>8.9482699999999998E-2</v>
      </c>
      <c r="I509" s="7">
        <f t="shared" si="83"/>
        <v>3.1049E-2</v>
      </c>
      <c r="U509" t="s">
        <v>536</v>
      </c>
      <c r="V509">
        <v>346.63799999999998</v>
      </c>
      <c r="W509">
        <v>-19.990400000000001</v>
      </c>
      <c r="X509">
        <v>-6928.93</v>
      </c>
      <c r="Y509">
        <f t="shared" si="79"/>
        <v>19.990400000000001</v>
      </c>
      <c r="Z509" s="7">
        <f t="shared" si="80"/>
        <v>6.9289300000000003</v>
      </c>
      <c r="AM509" t="s">
        <v>2153</v>
      </c>
      <c r="AN509">
        <v>346.60199999999998</v>
      </c>
      <c r="AO509">
        <v>-19.992599999999999</v>
      </c>
      <c r="AP509">
        <v>-6929.05</v>
      </c>
      <c r="AQ509">
        <f t="shared" si="81"/>
        <v>19.992599999999999</v>
      </c>
      <c r="AR509" s="7">
        <f t="shared" si="82"/>
        <v>6.9290500000000002</v>
      </c>
    </row>
    <row r="510" spans="4:44" x14ac:dyDescent="0.35">
      <c r="D510" t="s">
        <v>1456</v>
      </c>
      <c r="E510">
        <v>346.601</v>
      </c>
      <c r="F510">
        <v>8.9394299999999996E-2</v>
      </c>
      <c r="G510">
        <v>31.023099999999999</v>
      </c>
      <c r="H510">
        <f t="shared" si="78"/>
        <v>8.9394299999999996E-2</v>
      </c>
      <c r="I510" s="7">
        <f t="shared" si="83"/>
        <v>3.1023099999999998E-2</v>
      </c>
      <c r="U510" t="s">
        <v>537</v>
      </c>
      <c r="V510">
        <v>346.642</v>
      </c>
      <c r="W510">
        <v>-19.990500000000001</v>
      </c>
      <c r="X510">
        <v>-6929.05</v>
      </c>
      <c r="Y510">
        <f t="shared" si="79"/>
        <v>19.990500000000001</v>
      </c>
      <c r="Z510" s="7">
        <f t="shared" si="80"/>
        <v>6.9290500000000002</v>
      </c>
      <c r="AM510" t="s">
        <v>2154</v>
      </c>
      <c r="AN510">
        <v>346.60599999999999</v>
      </c>
      <c r="AO510">
        <v>-19.992699999999999</v>
      </c>
      <c r="AP510">
        <v>-6929.05</v>
      </c>
      <c r="AQ510">
        <f t="shared" si="81"/>
        <v>19.992699999999999</v>
      </c>
      <c r="AR510" s="7">
        <f t="shared" si="82"/>
        <v>6.9290500000000002</v>
      </c>
    </row>
    <row r="511" spans="4:44" x14ac:dyDescent="0.35">
      <c r="D511" t="s">
        <v>1457</v>
      </c>
      <c r="E511">
        <v>346.601</v>
      </c>
      <c r="F511">
        <v>8.9394299999999996E-2</v>
      </c>
      <c r="G511">
        <v>31.023099999999999</v>
      </c>
      <c r="H511">
        <f t="shared" si="78"/>
        <v>8.9394299999999996E-2</v>
      </c>
      <c r="I511" s="7">
        <f t="shared" si="83"/>
        <v>3.1023099999999998E-2</v>
      </c>
      <c r="U511" t="s">
        <v>538</v>
      </c>
      <c r="V511">
        <v>346.642</v>
      </c>
      <c r="W511">
        <v>-19.990500000000001</v>
      </c>
      <c r="X511">
        <v>-6929.05</v>
      </c>
      <c r="Y511">
        <f t="shared" si="79"/>
        <v>19.990500000000001</v>
      </c>
      <c r="Z511" s="7">
        <f t="shared" si="80"/>
        <v>6.9290500000000002</v>
      </c>
      <c r="AM511" t="s">
        <v>2155</v>
      </c>
      <c r="AN511">
        <v>346.60599999999999</v>
      </c>
      <c r="AO511">
        <v>-19.992699999999999</v>
      </c>
      <c r="AP511">
        <v>-6929.05</v>
      </c>
      <c r="AQ511">
        <f t="shared" si="81"/>
        <v>19.992699999999999</v>
      </c>
      <c r="AR511" s="7">
        <f t="shared" si="82"/>
        <v>6.9290500000000002</v>
      </c>
    </row>
    <row r="512" spans="4:44" x14ac:dyDescent="0.35">
      <c r="D512" t="s">
        <v>1458</v>
      </c>
      <c r="E512">
        <v>346.601</v>
      </c>
      <c r="F512">
        <v>8.6634799999999998E-2</v>
      </c>
      <c r="G512">
        <v>29.970600000000001</v>
      </c>
      <c r="H512">
        <f t="shared" si="78"/>
        <v>8.6634799999999998E-2</v>
      </c>
      <c r="I512" s="7">
        <f t="shared" si="83"/>
        <v>2.99706E-2</v>
      </c>
      <c r="U512" t="s">
        <v>539</v>
      </c>
      <c r="V512">
        <v>346.64499999999998</v>
      </c>
      <c r="W512">
        <v>-19.988600000000002</v>
      </c>
      <c r="X512">
        <v>-6928.49</v>
      </c>
      <c r="Y512">
        <f t="shared" si="79"/>
        <v>19.988600000000002</v>
      </c>
      <c r="Z512" s="7">
        <f t="shared" si="80"/>
        <v>6.92849</v>
      </c>
      <c r="AM512" t="s">
        <v>2156</v>
      </c>
      <c r="AN512">
        <v>346.60899999999998</v>
      </c>
      <c r="AO512">
        <v>-19.993099999999998</v>
      </c>
      <c r="AP512">
        <v>-6929.41</v>
      </c>
      <c r="AQ512">
        <f t="shared" si="81"/>
        <v>19.993099999999998</v>
      </c>
      <c r="AR512" s="7">
        <f t="shared" si="82"/>
        <v>6.9294099999999998</v>
      </c>
    </row>
    <row r="513" spans="4:44" x14ac:dyDescent="0.35">
      <c r="D513" t="s">
        <v>1459</v>
      </c>
      <c r="E513">
        <v>346.601</v>
      </c>
      <c r="F513">
        <v>8.6634799999999998E-2</v>
      </c>
      <c r="G513">
        <v>29.970600000000001</v>
      </c>
      <c r="H513">
        <f t="shared" si="78"/>
        <v>8.6634799999999998E-2</v>
      </c>
      <c r="I513" s="7">
        <f t="shared" si="83"/>
        <v>2.99706E-2</v>
      </c>
      <c r="U513" t="s">
        <v>540</v>
      </c>
      <c r="V513">
        <v>346.64499999999998</v>
      </c>
      <c r="W513">
        <v>-19.988600000000002</v>
      </c>
      <c r="X513">
        <v>-6928.49</v>
      </c>
      <c r="Y513">
        <f t="shared" si="79"/>
        <v>19.988600000000002</v>
      </c>
      <c r="Z513" s="7">
        <f t="shared" si="80"/>
        <v>6.92849</v>
      </c>
      <c r="AM513" t="s">
        <v>2157</v>
      </c>
      <c r="AN513">
        <v>346.60899999999998</v>
      </c>
      <c r="AO513">
        <v>-19.993099999999998</v>
      </c>
      <c r="AP513">
        <v>-6929.41</v>
      </c>
      <c r="AQ513">
        <f t="shared" si="81"/>
        <v>19.993099999999998</v>
      </c>
      <c r="AR513" s="7">
        <f t="shared" si="82"/>
        <v>6.9294099999999998</v>
      </c>
    </row>
    <row r="514" spans="4:44" x14ac:dyDescent="0.35">
      <c r="D514" t="s">
        <v>1460</v>
      </c>
      <c r="E514">
        <v>346.60199999999998</v>
      </c>
      <c r="F514">
        <v>8.9887599999999998E-2</v>
      </c>
      <c r="G514">
        <v>31.152100000000001</v>
      </c>
      <c r="H514">
        <f t="shared" si="78"/>
        <v>8.9887599999999998E-2</v>
      </c>
      <c r="I514" s="7">
        <f t="shared" si="83"/>
        <v>3.1152100000000002E-2</v>
      </c>
      <c r="U514" t="s">
        <v>541</v>
      </c>
      <c r="V514">
        <v>346.64699999999999</v>
      </c>
      <c r="W514">
        <v>-19.990200000000002</v>
      </c>
      <c r="X514">
        <v>-6929.16</v>
      </c>
      <c r="Y514">
        <f t="shared" si="79"/>
        <v>19.990200000000002</v>
      </c>
      <c r="Z514" s="7">
        <f t="shared" si="80"/>
        <v>6.9291599999999995</v>
      </c>
      <c r="AM514" t="s">
        <v>2158</v>
      </c>
      <c r="AN514">
        <v>346.613</v>
      </c>
      <c r="AO514">
        <v>-19.994599999999998</v>
      </c>
      <c r="AP514">
        <v>-6929.89</v>
      </c>
      <c r="AQ514">
        <f t="shared" si="81"/>
        <v>19.994599999999998</v>
      </c>
      <c r="AR514" s="7">
        <f t="shared" si="82"/>
        <v>6.9298900000000003</v>
      </c>
    </row>
    <row r="515" spans="4:44" x14ac:dyDescent="0.35">
      <c r="D515" t="s">
        <v>1461</v>
      </c>
      <c r="E515">
        <v>346.60199999999998</v>
      </c>
      <c r="F515">
        <v>8.9887599999999998E-2</v>
      </c>
      <c r="G515">
        <v>31.152100000000001</v>
      </c>
      <c r="H515">
        <f t="shared" ref="H515:H578" si="84">ABS(F515)</f>
        <v>8.9887599999999998E-2</v>
      </c>
      <c r="I515" s="7">
        <f t="shared" si="83"/>
        <v>3.1152100000000002E-2</v>
      </c>
      <c r="U515" t="s">
        <v>542</v>
      </c>
      <c r="V515">
        <v>346.64699999999999</v>
      </c>
      <c r="W515">
        <v>-19.990200000000002</v>
      </c>
      <c r="X515">
        <v>-6929.16</v>
      </c>
      <c r="Y515">
        <f t="shared" ref="Y515:Y578" si="85">ABS(W515)</f>
        <v>19.990200000000002</v>
      </c>
      <c r="Z515" s="7">
        <f t="shared" ref="Z515:Z578" si="86">ABS(X515/1000)</f>
        <v>6.9291599999999995</v>
      </c>
      <c r="AM515" t="s">
        <v>2159</v>
      </c>
      <c r="AN515">
        <v>346.613</v>
      </c>
      <c r="AO515">
        <v>-19.994599999999998</v>
      </c>
      <c r="AP515">
        <v>-6929.89</v>
      </c>
      <c r="AQ515">
        <f t="shared" ref="AQ515:AQ578" si="87">ABS(AO515)</f>
        <v>19.994599999999998</v>
      </c>
      <c r="AR515" s="7">
        <f t="shared" ref="AR515:AR578" si="88">ABS(AP515/1000)</f>
        <v>6.9298900000000003</v>
      </c>
    </row>
    <row r="516" spans="4:44" x14ac:dyDescent="0.35">
      <c r="D516" t="s">
        <v>1462</v>
      </c>
      <c r="E516">
        <v>346.6</v>
      </c>
      <c r="F516">
        <v>8.9892E-2</v>
      </c>
      <c r="G516">
        <v>31.1387</v>
      </c>
      <c r="H516">
        <f t="shared" si="84"/>
        <v>8.9892E-2</v>
      </c>
      <c r="I516" s="7">
        <f t="shared" ref="I516:I579" si="89">ABS(G516/1000)</f>
        <v>3.1138699999999998E-2</v>
      </c>
      <c r="U516" t="s">
        <v>543</v>
      </c>
      <c r="V516">
        <v>346.65</v>
      </c>
      <c r="W516">
        <v>-19.9909</v>
      </c>
      <c r="X516">
        <v>-6929.41</v>
      </c>
      <c r="Y516">
        <f t="shared" si="85"/>
        <v>19.9909</v>
      </c>
      <c r="Z516" s="7">
        <f t="shared" si="86"/>
        <v>6.9294099999999998</v>
      </c>
      <c r="AM516" t="s">
        <v>2160</v>
      </c>
      <c r="AN516">
        <v>346.61599999999999</v>
      </c>
      <c r="AO516">
        <v>-19.993500000000001</v>
      </c>
      <c r="AP516">
        <v>-6929.54</v>
      </c>
      <c r="AQ516">
        <f t="shared" si="87"/>
        <v>19.993500000000001</v>
      </c>
      <c r="AR516" s="7">
        <f t="shared" si="88"/>
        <v>6.9295400000000003</v>
      </c>
    </row>
    <row r="517" spans="4:44" x14ac:dyDescent="0.35">
      <c r="D517" t="s">
        <v>1463</v>
      </c>
      <c r="E517">
        <v>346.6</v>
      </c>
      <c r="F517">
        <v>8.9892E-2</v>
      </c>
      <c r="G517">
        <v>31.1387</v>
      </c>
      <c r="H517">
        <f t="shared" si="84"/>
        <v>8.9892E-2</v>
      </c>
      <c r="I517" s="7">
        <f t="shared" si="89"/>
        <v>3.1138699999999998E-2</v>
      </c>
      <c r="U517" t="s">
        <v>544</v>
      </c>
      <c r="V517">
        <v>346.65</v>
      </c>
      <c r="W517">
        <v>-19.9909</v>
      </c>
      <c r="X517">
        <v>-6929.41</v>
      </c>
      <c r="Y517">
        <f t="shared" si="85"/>
        <v>19.9909</v>
      </c>
      <c r="Z517" s="7">
        <f t="shared" si="86"/>
        <v>6.9294099999999998</v>
      </c>
      <c r="AM517" t="s">
        <v>2161</v>
      </c>
      <c r="AN517">
        <v>346.61599999999999</v>
      </c>
      <c r="AO517">
        <v>-19.993500000000001</v>
      </c>
      <c r="AP517">
        <v>-6929.54</v>
      </c>
      <c r="AQ517">
        <f t="shared" si="87"/>
        <v>19.993500000000001</v>
      </c>
      <c r="AR517" s="7">
        <f t="shared" si="88"/>
        <v>6.9295400000000003</v>
      </c>
    </row>
    <row r="518" spans="4:44" x14ac:dyDescent="0.35">
      <c r="D518" t="s">
        <v>1464</v>
      </c>
      <c r="E518">
        <v>346.601</v>
      </c>
      <c r="F518">
        <v>8.9279999999999998E-2</v>
      </c>
      <c r="G518">
        <v>30.991499999999998</v>
      </c>
      <c r="H518">
        <f t="shared" si="84"/>
        <v>8.9279999999999998E-2</v>
      </c>
      <c r="I518" s="7">
        <f t="shared" si="89"/>
        <v>3.0991499999999998E-2</v>
      </c>
      <c r="U518" t="s">
        <v>545</v>
      </c>
      <c r="V518">
        <v>346.65199999999999</v>
      </c>
      <c r="W518">
        <v>-19.9892</v>
      </c>
      <c r="X518">
        <v>-6929.01</v>
      </c>
      <c r="Y518">
        <f t="shared" si="85"/>
        <v>19.9892</v>
      </c>
      <c r="Z518" s="7">
        <f t="shared" si="86"/>
        <v>6.9290099999999999</v>
      </c>
      <c r="AM518" t="s">
        <v>2162</v>
      </c>
      <c r="AN518">
        <v>346.61900000000003</v>
      </c>
      <c r="AO518">
        <v>-19.9938</v>
      </c>
      <c r="AP518">
        <v>-6929.73</v>
      </c>
      <c r="AQ518">
        <f t="shared" si="87"/>
        <v>19.9938</v>
      </c>
      <c r="AR518" s="7">
        <f t="shared" si="88"/>
        <v>6.9297299999999993</v>
      </c>
    </row>
    <row r="519" spans="4:44" x14ac:dyDescent="0.35">
      <c r="D519" t="s">
        <v>1465</v>
      </c>
      <c r="E519">
        <v>346.601</v>
      </c>
      <c r="F519">
        <v>8.9279999999999998E-2</v>
      </c>
      <c r="G519">
        <v>30.991499999999998</v>
      </c>
      <c r="H519">
        <f t="shared" si="84"/>
        <v>8.9279999999999998E-2</v>
      </c>
      <c r="I519" s="7">
        <f t="shared" si="89"/>
        <v>3.0991499999999998E-2</v>
      </c>
      <c r="U519" t="s">
        <v>546</v>
      </c>
      <c r="V519">
        <v>346.65199999999999</v>
      </c>
      <c r="W519">
        <v>-19.9892</v>
      </c>
      <c r="X519">
        <v>-6929.01</v>
      </c>
      <c r="Y519">
        <f t="shared" si="85"/>
        <v>19.9892</v>
      </c>
      <c r="Z519" s="7">
        <f t="shared" si="86"/>
        <v>6.9290099999999999</v>
      </c>
      <c r="AM519" t="s">
        <v>2163</v>
      </c>
      <c r="AN519">
        <v>346.61900000000003</v>
      </c>
      <c r="AO519">
        <v>-19.9938</v>
      </c>
      <c r="AP519">
        <v>-6929.73</v>
      </c>
      <c r="AQ519">
        <f t="shared" si="87"/>
        <v>19.9938</v>
      </c>
      <c r="AR519" s="7">
        <f t="shared" si="88"/>
        <v>6.9297299999999993</v>
      </c>
    </row>
    <row r="520" spans="4:44" x14ac:dyDescent="0.35">
      <c r="D520" t="s">
        <v>1466</v>
      </c>
      <c r="E520">
        <v>346.60199999999998</v>
      </c>
      <c r="F520">
        <v>8.9054700000000001E-2</v>
      </c>
      <c r="G520">
        <v>30.868099999999998</v>
      </c>
      <c r="H520">
        <f t="shared" si="84"/>
        <v>8.9054700000000001E-2</v>
      </c>
      <c r="I520" s="7">
        <f t="shared" si="89"/>
        <v>3.0868099999999999E-2</v>
      </c>
      <c r="U520" t="s">
        <v>547</v>
      </c>
      <c r="V520">
        <v>346.65600000000001</v>
      </c>
      <c r="W520">
        <v>-19.990200000000002</v>
      </c>
      <c r="X520">
        <v>-6929.23</v>
      </c>
      <c r="Y520">
        <f t="shared" si="85"/>
        <v>19.990200000000002</v>
      </c>
      <c r="Z520" s="7">
        <f t="shared" si="86"/>
        <v>6.9292299999999996</v>
      </c>
      <c r="AM520" t="s">
        <v>2164</v>
      </c>
      <c r="AN520">
        <v>346.62299999999999</v>
      </c>
      <c r="AO520">
        <v>-19.993500000000001</v>
      </c>
      <c r="AP520">
        <v>-6929.66</v>
      </c>
      <c r="AQ520">
        <f t="shared" si="87"/>
        <v>19.993500000000001</v>
      </c>
      <c r="AR520" s="7">
        <f t="shared" si="88"/>
        <v>6.9296600000000002</v>
      </c>
    </row>
    <row r="521" spans="4:44" x14ac:dyDescent="0.35">
      <c r="D521" t="s">
        <v>1467</v>
      </c>
      <c r="E521">
        <v>346.60199999999998</v>
      </c>
      <c r="F521">
        <v>8.9054700000000001E-2</v>
      </c>
      <c r="G521">
        <v>30.868099999999998</v>
      </c>
      <c r="H521">
        <f t="shared" si="84"/>
        <v>8.9054700000000001E-2</v>
      </c>
      <c r="I521" s="7">
        <f t="shared" si="89"/>
        <v>3.0868099999999999E-2</v>
      </c>
      <c r="U521" t="s">
        <v>548</v>
      </c>
      <c r="V521">
        <v>346.65600000000001</v>
      </c>
      <c r="W521">
        <v>-19.990200000000002</v>
      </c>
      <c r="X521">
        <v>-6929.23</v>
      </c>
      <c r="Y521">
        <f t="shared" si="85"/>
        <v>19.990200000000002</v>
      </c>
      <c r="Z521" s="7">
        <f t="shared" si="86"/>
        <v>6.9292299999999996</v>
      </c>
      <c r="AM521" t="s">
        <v>2165</v>
      </c>
      <c r="AN521">
        <v>346.62299999999999</v>
      </c>
      <c r="AO521">
        <v>-19.993500000000001</v>
      </c>
      <c r="AP521">
        <v>-6929.66</v>
      </c>
      <c r="AQ521">
        <f t="shared" si="87"/>
        <v>19.993500000000001</v>
      </c>
      <c r="AR521" s="7">
        <f t="shared" si="88"/>
        <v>6.9296600000000002</v>
      </c>
    </row>
    <row r="522" spans="4:44" x14ac:dyDescent="0.35">
      <c r="D522" t="s">
        <v>1468</v>
      </c>
      <c r="E522">
        <v>346.601</v>
      </c>
      <c r="F522">
        <v>8.9301699999999998E-2</v>
      </c>
      <c r="G522">
        <v>31.026700000000002</v>
      </c>
      <c r="H522">
        <f t="shared" si="84"/>
        <v>8.9301699999999998E-2</v>
      </c>
      <c r="I522" s="7">
        <f t="shared" si="89"/>
        <v>3.1026700000000001E-2</v>
      </c>
      <c r="U522" t="s">
        <v>549</v>
      </c>
      <c r="V522">
        <v>346.65699999999998</v>
      </c>
      <c r="W522">
        <v>-19.990400000000001</v>
      </c>
      <c r="X522">
        <v>-6928.98</v>
      </c>
      <c r="Y522">
        <f t="shared" si="85"/>
        <v>19.990400000000001</v>
      </c>
      <c r="Z522" s="7">
        <f t="shared" si="86"/>
        <v>6.9289799999999993</v>
      </c>
      <c r="AM522" t="s">
        <v>2166</v>
      </c>
      <c r="AN522">
        <v>346.625</v>
      </c>
      <c r="AO522">
        <v>-19.9922</v>
      </c>
      <c r="AP522">
        <v>-6929.32</v>
      </c>
      <c r="AQ522">
        <f t="shared" si="87"/>
        <v>19.9922</v>
      </c>
      <c r="AR522" s="7">
        <f t="shared" si="88"/>
        <v>6.9293199999999997</v>
      </c>
    </row>
    <row r="523" spans="4:44" x14ac:dyDescent="0.35">
      <c r="D523" t="s">
        <v>1469</v>
      </c>
      <c r="E523">
        <v>346.601</v>
      </c>
      <c r="F523">
        <v>8.9301699999999998E-2</v>
      </c>
      <c r="G523">
        <v>31.026700000000002</v>
      </c>
      <c r="H523">
        <f t="shared" si="84"/>
        <v>8.9301699999999998E-2</v>
      </c>
      <c r="I523" s="7">
        <f t="shared" si="89"/>
        <v>3.1026700000000001E-2</v>
      </c>
      <c r="U523" t="s">
        <v>550</v>
      </c>
      <c r="V523">
        <v>346.65699999999998</v>
      </c>
      <c r="W523">
        <v>-19.990400000000001</v>
      </c>
      <c r="X523">
        <v>-6928.98</v>
      </c>
      <c r="Y523">
        <f t="shared" si="85"/>
        <v>19.990400000000001</v>
      </c>
      <c r="Z523" s="7">
        <f t="shared" si="86"/>
        <v>6.9289799999999993</v>
      </c>
      <c r="AM523" t="s">
        <v>2167</v>
      </c>
      <c r="AN523">
        <v>346.625</v>
      </c>
      <c r="AO523">
        <v>-19.9922</v>
      </c>
      <c r="AP523">
        <v>-6929.32</v>
      </c>
      <c r="AQ523">
        <f t="shared" si="87"/>
        <v>19.9922</v>
      </c>
      <c r="AR523" s="7">
        <f t="shared" si="88"/>
        <v>6.9293199999999997</v>
      </c>
    </row>
    <row r="524" spans="4:44" x14ac:dyDescent="0.35">
      <c r="D524" t="s">
        <v>1470</v>
      </c>
      <c r="E524">
        <v>346.6</v>
      </c>
      <c r="F524">
        <v>8.8698200000000005E-2</v>
      </c>
      <c r="G524">
        <v>30.774999999999999</v>
      </c>
      <c r="H524">
        <f t="shared" si="84"/>
        <v>8.8698200000000005E-2</v>
      </c>
      <c r="I524" s="7">
        <f t="shared" si="89"/>
        <v>3.0775E-2</v>
      </c>
      <c r="U524" t="s">
        <v>551</v>
      </c>
      <c r="V524">
        <v>346.661</v>
      </c>
      <c r="W524">
        <v>-19.990100000000002</v>
      </c>
      <c r="X524">
        <v>-6929.5</v>
      </c>
      <c r="Y524">
        <f t="shared" si="85"/>
        <v>19.990100000000002</v>
      </c>
      <c r="Z524" s="7">
        <f t="shared" si="86"/>
        <v>6.9295</v>
      </c>
      <c r="AM524" t="s">
        <v>2168</v>
      </c>
      <c r="AN524">
        <v>346.62900000000002</v>
      </c>
      <c r="AO524">
        <v>-19.992599999999999</v>
      </c>
      <c r="AP524">
        <v>-6929.59</v>
      </c>
      <c r="AQ524">
        <f t="shared" si="87"/>
        <v>19.992599999999999</v>
      </c>
      <c r="AR524" s="7">
        <f t="shared" si="88"/>
        <v>6.9295900000000001</v>
      </c>
    </row>
    <row r="525" spans="4:44" x14ac:dyDescent="0.35">
      <c r="D525" t="s">
        <v>1471</v>
      </c>
      <c r="E525">
        <v>346.6</v>
      </c>
      <c r="F525">
        <v>8.8698200000000005E-2</v>
      </c>
      <c r="G525">
        <v>30.774999999999999</v>
      </c>
      <c r="H525">
        <f t="shared" si="84"/>
        <v>8.8698200000000005E-2</v>
      </c>
      <c r="I525" s="7">
        <f t="shared" si="89"/>
        <v>3.0775E-2</v>
      </c>
      <c r="U525" t="s">
        <v>552</v>
      </c>
      <c r="V525">
        <v>346.661</v>
      </c>
      <c r="W525">
        <v>-19.990100000000002</v>
      </c>
      <c r="X525">
        <v>-6929.5</v>
      </c>
      <c r="Y525">
        <f t="shared" si="85"/>
        <v>19.990100000000002</v>
      </c>
      <c r="Z525" s="7">
        <f t="shared" si="86"/>
        <v>6.9295</v>
      </c>
      <c r="AM525" t="s">
        <v>2169</v>
      </c>
      <c r="AN525">
        <v>346.62900000000002</v>
      </c>
      <c r="AO525">
        <v>-19.992599999999999</v>
      </c>
      <c r="AP525">
        <v>-6929.59</v>
      </c>
      <c r="AQ525">
        <f t="shared" si="87"/>
        <v>19.992599999999999</v>
      </c>
      <c r="AR525" s="7">
        <f t="shared" si="88"/>
        <v>6.9295900000000001</v>
      </c>
    </row>
    <row r="526" spans="4:44" x14ac:dyDescent="0.35">
      <c r="D526" t="s">
        <v>1472</v>
      </c>
      <c r="E526">
        <v>346.6</v>
      </c>
      <c r="F526">
        <v>8.84273E-2</v>
      </c>
      <c r="G526">
        <v>30.6279</v>
      </c>
      <c r="H526">
        <f t="shared" si="84"/>
        <v>8.84273E-2</v>
      </c>
      <c r="I526" s="7">
        <f t="shared" si="89"/>
        <v>3.06279E-2</v>
      </c>
      <c r="U526" t="s">
        <v>553</v>
      </c>
      <c r="V526">
        <v>346.66399999999999</v>
      </c>
      <c r="W526">
        <v>-19.991199999999999</v>
      </c>
      <c r="X526">
        <v>-6929.86</v>
      </c>
      <c r="Y526">
        <f t="shared" si="85"/>
        <v>19.991199999999999</v>
      </c>
      <c r="Z526" s="7">
        <f t="shared" si="86"/>
        <v>6.9298599999999997</v>
      </c>
      <c r="AM526" t="s">
        <v>2170</v>
      </c>
      <c r="AN526">
        <v>346.63099999999997</v>
      </c>
      <c r="AO526">
        <v>-19.9941</v>
      </c>
      <c r="AP526">
        <v>-6930.25</v>
      </c>
      <c r="AQ526">
        <f t="shared" si="87"/>
        <v>19.9941</v>
      </c>
      <c r="AR526" s="7">
        <f t="shared" si="88"/>
        <v>6.93025</v>
      </c>
    </row>
    <row r="527" spans="4:44" x14ac:dyDescent="0.35">
      <c r="D527" t="s">
        <v>1473</v>
      </c>
      <c r="E527">
        <v>346.6</v>
      </c>
      <c r="F527">
        <v>8.84273E-2</v>
      </c>
      <c r="G527">
        <v>30.6279</v>
      </c>
      <c r="H527">
        <f t="shared" si="84"/>
        <v>8.84273E-2</v>
      </c>
      <c r="I527" s="7">
        <f t="shared" si="89"/>
        <v>3.06279E-2</v>
      </c>
      <c r="U527" t="s">
        <v>554</v>
      </c>
      <c r="V527">
        <v>346.66399999999999</v>
      </c>
      <c r="W527">
        <v>-19.991199999999999</v>
      </c>
      <c r="X527">
        <v>-6929.86</v>
      </c>
      <c r="Y527">
        <f t="shared" si="85"/>
        <v>19.991199999999999</v>
      </c>
      <c r="Z527" s="7">
        <f t="shared" si="86"/>
        <v>6.9298599999999997</v>
      </c>
      <c r="AM527" t="s">
        <v>2171</v>
      </c>
      <c r="AN527">
        <v>346.63099999999997</v>
      </c>
      <c r="AO527">
        <v>-19.9941</v>
      </c>
      <c r="AP527">
        <v>-6930.25</v>
      </c>
      <c r="AQ527">
        <f t="shared" si="87"/>
        <v>19.9941</v>
      </c>
      <c r="AR527" s="7">
        <f t="shared" si="88"/>
        <v>6.93025</v>
      </c>
    </row>
    <row r="528" spans="4:44" x14ac:dyDescent="0.35">
      <c r="D528" t="s">
        <v>1474</v>
      </c>
      <c r="E528">
        <v>346.601</v>
      </c>
      <c r="F528">
        <v>8.9718900000000004E-2</v>
      </c>
      <c r="G528">
        <v>31.007000000000001</v>
      </c>
      <c r="H528">
        <f t="shared" si="84"/>
        <v>8.9718900000000004E-2</v>
      </c>
      <c r="I528" s="7">
        <f t="shared" si="89"/>
        <v>3.1007E-2</v>
      </c>
      <c r="U528" t="s">
        <v>555</v>
      </c>
      <c r="V528">
        <v>346.666</v>
      </c>
      <c r="W528">
        <v>-19.991199999999999</v>
      </c>
      <c r="X528">
        <v>-6929.95</v>
      </c>
      <c r="Y528">
        <f t="shared" si="85"/>
        <v>19.991199999999999</v>
      </c>
      <c r="Z528" s="7">
        <f t="shared" si="86"/>
        <v>6.9299499999999998</v>
      </c>
      <c r="AM528" t="s">
        <v>2172</v>
      </c>
      <c r="AN528">
        <v>346.63600000000002</v>
      </c>
      <c r="AO528">
        <v>-19.993300000000001</v>
      </c>
      <c r="AP528">
        <v>-6930</v>
      </c>
      <c r="AQ528">
        <f t="shared" si="87"/>
        <v>19.993300000000001</v>
      </c>
      <c r="AR528" s="7">
        <f t="shared" si="88"/>
        <v>6.93</v>
      </c>
    </row>
    <row r="529" spans="4:44" x14ac:dyDescent="0.35">
      <c r="D529" t="s">
        <v>1475</v>
      </c>
      <c r="E529">
        <v>346.601</v>
      </c>
      <c r="F529">
        <v>8.9718900000000004E-2</v>
      </c>
      <c r="G529">
        <v>31.007000000000001</v>
      </c>
      <c r="H529">
        <f t="shared" si="84"/>
        <v>8.9718900000000004E-2</v>
      </c>
      <c r="I529" s="7">
        <f t="shared" si="89"/>
        <v>3.1007E-2</v>
      </c>
      <c r="U529" t="s">
        <v>556</v>
      </c>
      <c r="V529">
        <v>346.666</v>
      </c>
      <c r="W529">
        <v>-19.991199999999999</v>
      </c>
      <c r="X529">
        <v>-6929.95</v>
      </c>
      <c r="Y529">
        <f t="shared" si="85"/>
        <v>19.991199999999999</v>
      </c>
      <c r="Z529" s="7">
        <f t="shared" si="86"/>
        <v>6.9299499999999998</v>
      </c>
      <c r="AM529" t="s">
        <v>2173</v>
      </c>
      <c r="AN529">
        <v>346.63600000000002</v>
      </c>
      <c r="AO529">
        <v>-19.993300000000001</v>
      </c>
      <c r="AP529">
        <v>-6930</v>
      </c>
      <c r="AQ529">
        <f t="shared" si="87"/>
        <v>19.993300000000001</v>
      </c>
      <c r="AR529" s="7">
        <f t="shared" si="88"/>
        <v>6.93</v>
      </c>
    </row>
    <row r="530" spans="4:44" x14ac:dyDescent="0.35">
      <c r="D530" t="s">
        <v>1476</v>
      </c>
      <c r="E530">
        <v>346.601</v>
      </c>
      <c r="F530">
        <v>8.9010500000000006E-2</v>
      </c>
      <c r="G530">
        <v>30.8094</v>
      </c>
      <c r="H530">
        <f t="shared" si="84"/>
        <v>8.9010500000000006E-2</v>
      </c>
      <c r="I530" s="7">
        <f t="shared" si="89"/>
        <v>3.0809400000000001E-2</v>
      </c>
      <c r="U530" t="s">
        <v>557</v>
      </c>
      <c r="V530">
        <v>346.66800000000001</v>
      </c>
      <c r="W530">
        <v>-19.990300000000001</v>
      </c>
      <c r="X530">
        <v>-6929.63</v>
      </c>
      <c r="Y530">
        <f t="shared" si="85"/>
        <v>19.990300000000001</v>
      </c>
      <c r="Z530" s="7">
        <f t="shared" si="86"/>
        <v>6.9296300000000004</v>
      </c>
      <c r="AM530" t="s">
        <v>2174</v>
      </c>
      <c r="AN530">
        <v>346.63900000000001</v>
      </c>
      <c r="AO530">
        <v>-19.995100000000001</v>
      </c>
      <c r="AP530">
        <v>-6930.19</v>
      </c>
      <c r="AQ530">
        <f t="shared" si="87"/>
        <v>19.995100000000001</v>
      </c>
      <c r="AR530" s="7">
        <f t="shared" si="88"/>
        <v>6.9301899999999996</v>
      </c>
    </row>
    <row r="531" spans="4:44" x14ac:dyDescent="0.35">
      <c r="D531" t="s">
        <v>1477</v>
      </c>
      <c r="E531">
        <v>346.601</v>
      </c>
      <c r="F531">
        <v>8.9010500000000006E-2</v>
      </c>
      <c r="G531">
        <v>30.8094</v>
      </c>
      <c r="H531">
        <f t="shared" si="84"/>
        <v>8.9010500000000006E-2</v>
      </c>
      <c r="I531" s="7">
        <f t="shared" si="89"/>
        <v>3.0809400000000001E-2</v>
      </c>
      <c r="U531" t="s">
        <v>558</v>
      </c>
      <c r="V531">
        <v>346.66800000000001</v>
      </c>
      <c r="W531">
        <v>-19.990300000000001</v>
      </c>
      <c r="X531">
        <v>-6929.63</v>
      </c>
      <c r="Y531">
        <f t="shared" si="85"/>
        <v>19.990300000000001</v>
      </c>
      <c r="Z531" s="7">
        <f t="shared" si="86"/>
        <v>6.9296300000000004</v>
      </c>
      <c r="AM531" t="s">
        <v>2175</v>
      </c>
      <c r="AN531">
        <v>346.63900000000001</v>
      </c>
      <c r="AO531">
        <v>-19.995100000000001</v>
      </c>
      <c r="AP531">
        <v>-6930.19</v>
      </c>
      <c r="AQ531">
        <f t="shared" si="87"/>
        <v>19.995100000000001</v>
      </c>
      <c r="AR531" s="7">
        <f t="shared" si="88"/>
        <v>6.9301899999999996</v>
      </c>
    </row>
    <row r="532" spans="4:44" x14ac:dyDescent="0.35">
      <c r="D532" t="s">
        <v>1478</v>
      </c>
      <c r="E532">
        <v>346.601</v>
      </c>
      <c r="F532">
        <v>8.9205300000000001E-2</v>
      </c>
      <c r="G532">
        <v>30.987500000000001</v>
      </c>
      <c r="H532">
        <f t="shared" si="84"/>
        <v>8.9205300000000001E-2</v>
      </c>
      <c r="I532" s="7">
        <f t="shared" si="89"/>
        <v>3.0987500000000001E-2</v>
      </c>
      <c r="U532" t="s">
        <v>559</v>
      </c>
      <c r="V532">
        <v>346.67200000000003</v>
      </c>
      <c r="W532">
        <v>-19.988399999999999</v>
      </c>
      <c r="X532">
        <v>-6929.04</v>
      </c>
      <c r="Y532">
        <f t="shared" si="85"/>
        <v>19.988399999999999</v>
      </c>
      <c r="Z532" s="7">
        <f t="shared" si="86"/>
        <v>6.9290399999999996</v>
      </c>
      <c r="AM532" t="s">
        <v>2176</v>
      </c>
      <c r="AN532">
        <v>346.64100000000002</v>
      </c>
      <c r="AO532">
        <v>-19.991900000000001</v>
      </c>
      <c r="AP532">
        <v>-6929.62</v>
      </c>
      <c r="AQ532">
        <f t="shared" si="87"/>
        <v>19.991900000000001</v>
      </c>
      <c r="AR532" s="7">
        <f t="shared" si="88"/>
        <v>6.9296199999999999</v>
      </c>
    </row>
    <row r="533" spans="4:44" x14ac:dyDescent="0.35">
      <c r="D533" t="s">
        <v>1479</v>
      </c>
      <c r="E533">
        <v>346.601</v>
      </c>
      <c r="F533">
        <v>8.9205300000000001E-2</v>
      </c>
      <c r="G533">
        <v>30.987500000000001</v>
      </c>
      <c r="H533">
        <f t="shared" si="84"/>
        <v>8.9205300000000001E-2</v>
      </c>
      <c r="I533" s="7">
        <f t="shared" si="89"/>
        <v>3.0987500000000001E-2</v>
      </c>
      <c r="U533" t="s">
        <v>560</v>
      </c>
      <c r="V533">
        <v>346.67200000000003</v>
      </c>
      <c r="W533">
        <v>-19.988399999999999</v>
      </c>
      <c r="X533">
        <v>-6929.04</v>
      </c>
      <c r="Y533">
        <f t="shared" si="85"/>
        <v>19.988399999999999</v>
      </c>
      <c r="Z533" s="7">
        <f t="shared" si="86"/>
        <v>6.9290399999999996</v>
      </c>
      <c r="AM533" t="s">
        <v>2177</v>
      </c>
      <c r="AN533">
        <v>346.64100000000002</v>
      </c>
      <c r="AO533">
        <v>-19.991900000000001</v>
      </c>
      <c r="AP533">
        <v>-6929.62</v>
      </c>
      <c r="AQ533">
        <f t="shared" si="87"/>
        <v>19.991900000000001</v>
      </c>
      <c r="AR533" s="7">
        <f t="shared" si="88"/>
        <v>6.9296199999999999</v>
      </c>
    </row>
    <row r="534" spans="4:44" x14ac:dyDescent="0.35">
      <c r="D534" t="s">
        <v>1480</v>
      </c>
      <c r="E534">
        <v>346.6</v>
      </c>
      <c r="F534">
        <v>8.9796399999999998E-2</v>
      </c>
      <c r="G534">
        <v>31.090900000000001</v>
      </c>
      <c r="H534">
        <f t="shared" si="84"/>
        <v>8.9796399999999998E-2</v>
      </c>
      <c r="I534" s="7">
        <f t="shared" si="89"/>
        <v>3.1090900000000001E-2</v>
      </c>
      <c r="U534" t="s">
        <v>561</v>
      </c>
      <c r="V534">
        <v>346.67399999999998</v>
      </c>
      <c r="W534">
        <v>-19.988800000000001</v>
      </c>
      <c r="X534">
        <v>-6929.42</v>
      </c>
      <c r="Y534">
        <f t="shared" si="85"/>
        <v>19.988800000000001</v>
      </c>
      <c r="Z534" s="7">
        <f t="shared" si="86"/>
        <v>6.9294200000000004</v>
      </c>
      <c r="AM534" t="s">
        <v>2178</v>
      </c>
      <c r="AN534">
        <v>346.64499999999998</v>
      </c>
      <c r="AO534">
        <v>-19.9922</v>
      </c>
      <c r="AP534">
        <v>-6929.74</v>
      </c>
      <c r="AQ534">
        <f t="shared" si="87"/>
        <v>19.9922</v>
      </c>
      <c r="AR534" s="7">
        <f t="shared" si="88"/>
        <v>6.9297399999999998</v>
      </c>
    </row>
    <row r="535" spans="4:44" x14ac:dyDescent="0.35">
      <c r="D535" t="s">
        <v>1481</v>
      </c>
      <c r="E535">
        <v>346.6</v>
      </c>
      <c r="F535">
        <v>8.9796399999999998E-2</v>
      </c>
      <c r="G535">
        <v>31.090900000000001</v>
      </c>
      <c r="H535">
        <f t="shared" si="84"/>
        <v>8.9796399999999998E-2</v>
      </c>
      <c r="I535" s="7">
        <f t="shared" si="89"/>
        <v>3.1090900000000001E-2</v>
      </c>
      <c r="U535" t="s">
        <v>562</v>
      </c>
      <c r="V535">
        <v>346.67399999999998</v>
      </c>
      <c r="W535">
        <v>-19.988800000000001</v>
      </c>
      <c r="X535">
        <v>-6929.42</v>
      </c>
      <c r="Y535">
        <f t="shared" si="85"/>
        <v>19.988800000000001</v>
      </c>
      <c r="Z535" s="7">
        <f t="shared" si="86"/>
        <v>6.9294200000000004</v>
      </c>
      <c r="AM535" t="s">
        <v>2179</v>
      </c>
      <c r="AN535">
        <v>346.64499999999998</v>
      </c>
      <c r="AO535">
        <v>-19.9922</v>
      </c>
      <c r="AP535">
        <v>-6929.74</v>
      </c>
      <c r="AQ535">
        <f t="shared" si="87"/>
        <v>19.9922</v>
      </c>
      <c r="AR535" s="7">
        <f t="shared" si="88"/>
        <v>6.9297399999999998</v>
      </c>
    </row>
    <row r="536" spans="4:44" x14ac:dyDescent="0.35">
      <c r="D536" t="s">
        <v>1482</v>
      </c>
      <c r="E536">
        <v>346.601</v>
      </c>
      <c r="F536">
        <v>8.9292399999999994E-2</v>
      </c>
      <c r="G536">
        <v>30.919599999999999</v>
      </c>
      <c r="H536">
        <f t="shared" si="84"/>
        <v>8.9292399999999994E-2</v>
      </c>
      <c r="I536" s="7">
        <f t="shared" si="89"/>
        <v>3.0919599999999998E-2</v>
      </c>
      <c r="U536" t="s">
        <v>563</v>
      </c>
      <c r="V536">
        <v>346.67599999999999</v>
      </c>
      <c r="W536">
        <v>-19.989000000000001</v>
      </c>
      <c r="X536">
        <v>-6929.39</v>
      </c>
      <c r="Y536">
        <f t="shared" si="85"/>
        <v>19.989000000000001</v>
      </c>
      <c r="Z536" s="7">
        <f t="shared" si="86"/>
        <v>6.9293900000000006</v>
      </c>
      <c r="AM536" t="s">
        <v>2180</v>
      </c>
      <c r="AN536">
        <v>346.64800000000002</v>
      </c>
      <c r="AO536">
        <v>-19.9938</v>
      </c>
      <c r="AP536">
        <v>-6930.28</v>
      </c>
      <c r="AQ536">
        <f t="shared" si="87"/>
        <v>19.9938</v>
      </c>
      <c r="AR536" s="7">
        <f t="shared" si="88"/>
        <v>6.9302799999999998</v>
      </c>
    </row>
    <row r="537" spans="4:44" x14ac:dyDescent="0.35">
      <c r="D537" t="s">
        <v>1483</v>
      </c>
      <c r="E537">
        <v>346.601</v>
      </c>
      <c r="F537">
        <v>8.9292399999999994E-2</v>
      </c>
      <c r="G537">
        <v>30.919599999999999</v>
      </c>
      <c r="H537">
        <f t="shared" si="84"/>
        <v>8.9292399999999994E-2</v>
      </c>
      <c r="I537" s="7">
        <f t="shared" si="89"/>
        <v>3.0919599999999998E-2</v>
      </c>
      <c r="U537" t="s">
        <v>564</v>
      </c>
      <c r="V537">
        <v>346.67599999999999</v>
      </c>
      <c r="W537">
        <v>-19.989000000000001</v>
      </c>
      <c r="X537">
        <v>-6929.39</v>
      </c>
      <c r="Y537">
        <f t="shared" si="85"/>
        <v>19.989000000000001</v>
      </c>
      <c r="Z537" s="7">
        <f t="shared" si="86"/>
        <v>6.9293900000000006</v>
      </c>
      <c r="AM537" t="s">
        <v>2181</v>
      </c>
      <c r="AN537">
        <v>346.64800000000002</v>
      </c>
      <c r="AO537">
        <v>-19.9938</v>
      </c>
      <c r="AP537">
        <v>-6930.28</v>
      </c>
      <c r="AQ537">
        <f t="shared" si="87"/>
        <v>19.9938</v>
      </c>
      <c r="AR537" s="7">
        <f t="shared" si="88"/>
        <v>6.9302799999999998</v>
      </c>
    </row>
    <row r="538" spans="4:44" x14ac:dyDescent="0.35">
      <c r="D538" t="s">
        <v>1484</v>
      </c>
      <c r="E538">
        <v>346.6</v>
      </c>
      <c r="F538">
        <v>8.8569300000000004E-2</v>
      </c>
      <c r="G538">
        <v>30.764700000000001</v>
      </c>
      <c r="H538">
        <f t="shared" si="84"/>
        <v>8.8569300000000004E-2</v>
      </c>
      <c r="I538" s="7">
        <f t="shared" si="89"/>
        <v>3.0764700000000002E-2</v>
      </c>
      <c r="U538" t="s">
        <v>565</v>
      </c>
      <c r="V538">
        <v>346.67899999999997</v>
      </c>
      <c r="W538">
        <v>-19.989699999999999</v>
      </c>
      <c r="X538">
        <v>-6929.71</v>
      </c>
      <c r="Y538">
        <f t="shared" si="85"/>
        <v>19.989699999999999</v>
      </c>
      <c r="Z538" s="7">
        <f t="shared" si="86"/>
        <v>6.92971</v>
      </c>
      <c r="AM538" t="s">
        <v>2182</v>
      </c>
      <c r="AN538">
        <v>346.649</v>
      </c>
      <c r="AO538">
        <v>-19.991399999999999</v>
      </c>
      <c r="AP538">
        <v>-6929.41</v>
      </c>
      <c r="AQ538">
        <f t="shared" si="87"/>
        <v>19.991399999999999</v>
      </c>
      <c r="AR538" s="7">
        <f t="shared" si="88"/>
        <v>6.9294099999999998</v>
      </c>
    </row>
    <row r="539" spans="4:44" x14ac:dyDescent="0.35">
      <c r="D539" t="s">
        <v>1485</v>
      </c>
      <c r="E539">
        <v>346.6</v>
      </c>
      <c r="F539">
        <v>8.8569300000000004E-2</v>
      </c>
      <c r="G539">
        <v>30.764700000000001</v>
      </c>
      <c r="H539">
        <f t="shared" si="84"/>
        <v>8.8569300000000004E-2</v>
      </c>
      <c r="I539" s="7">
        <f t="shared" si="89"/>
        <v>3.0764700000000002E-2</v>
      </c>
      <c r="U539" t="s">
        <v>566</v>
      </c>
      <c r="V539">
        <v>346.67899999999997</v>
      </c>
      <c r="W539">
        <v>-19.989699999999999</v>
      </c>
      <c r="X539">
        <v>-6929.71</v>
      </c>
      <c r="Y539">
        <f t="shared" si="85"/>
        <v>19.989699999999999</v>
      </c>
      <c r="Z539" s="7">
        <f t="shared" si="86"/>
        <v>6.92971</v>
      </c>
      <c r="AM539" t="s">
        <v>2183</v>
      </c>
      <c r="AN539">
        <v>346.649</v>
      </c>
      <c r="AO539">
        <v>-19.991399999999999</v>
      </c>
      <c r="AP539">
        <v>-6929.41</v>
      </c>
      <c r="AQ539">
        <f t="shared" si="87"/>
        <v>19.991399999999999</v>
      </c>
      <c r="AR539" s="7">
        <f t="shared" si="88"/>
        <v>6.9294099999999998</v>
      </c>
    </row>
    <row r="540" spans="4:44" x14ac:dyDescent="0.35">
      <c r="D540" t="s">
        <v>1486</v>
      </c>
      <c r="E540">
        <v>346.601</v>
      </c>
      <c r="F540">
        <v>8.9261300000000002E-2</v>
      </c>
      <c r="G540">
        <v>30.957999999999998</v>
      </c>
      <c r="H540">
        <f t="shared" si="84"/>
        <v>8.9261300000000002E-2</v>
      </c>
      <c r="I540" s="7">
        <f t="shared" si="89"/>
        <v>3.0957999999999999E-2</v>
      </c>
      <c r="U540" t="s">
        <v>567</v>
      </c>
      <c r="V540">
        <v>346.68200000000002</v>
      </c>
      <c r="W540">
        <v>-19.988900000000001</v>
      </c>
      <c r="X540">
        <v>-6929.53</v>
      </c>
      <c r="Y540">
        <f t="shared" si="85"/>
        <v>19.988900000000001</v>
      </c>
      <c r="Z540" s="7">
        <f t="shared" si="86"/>
        <v>6.9295299999999997</v>
      </c>
      <c r="AM540" t="s">
        <v>2184</v>
      </c>
      <c r="AN540">
        <v>346.65300000000002</v>
      </c>
      <c r="AO540">
        <v>-19.993200000000002</v>
      </c>
      <c r="AP540">
        <v>-6930.35</v>
      </c>
      <c r="AQ540">
        <f t="shared" si="87"/>
        <v>19.993200000000002</v>
      </c>
      <c r="AR540" s="7">
        <f t="shared" si="88"/>
        <v>6.9303500000000007</v>
      </c>
    </row>
    <row r="541" spans="4:44" x14ac:dyDescent="0.35">
      <c r="D541" t="s">
        <v>1487</v>
      </c>
      <c r="E541">
        <v>346.601</v>
      </c>
      <c r="F541">
        <v>8.9261300000000002E-2</v>
      </c>
      <c r="G541">
        <v>30.957999999999998</v>
      </c>
      <c r="H541">
        <f t="shared" si="84"/>
        <v>8.9261300000000002E-2</v>
      </c>
      <c r="I541" s="7">
        <f t="shared" si="89"/>
        <v>3.0957999999999999E-2</v>
      </c>
      <c r="U541" t="s">
        <v>568</v>
      </c>
      <c r="V541">
        <v>346.68200000000002</v>
      </c>
      <c r="W541">
        <v>-19.988900000000001</v>
      </c>
      <c r="X541">
        <v>-6929.53</v>
      </c>
      <c r="Y541">
        <f t="shared" si="85"/>
        <v>19.988900000000001</v>
      </c>
      <c r="Z541" s="7">
        <f t="shared" si="86"/>
        <v>6.9295299999999997</v>
      </c>
      <c r="AM541" t="s">
        <v>2185</v>
      </c>
      <c r="AN541">
        <v>346.65300000000002</v>
      </c>
      <c r="AO541">
        <v>-19.993200000000002</v>
      </c>
      <c r="AP541">
        <v>-6930.35</v>
      </c>
      <c r="AQ541">
        <f t="shared" si="87"/>
        <v>19.993200000000002</v>
      </c>
      <c r="AR541" s="7">
        <f t="shared" si="88"/>
        <v>6.9303500000000007</v>
      </c>
    </row>
    <row r="542" spans="4:44" x14ac:dyDescent="0.35">
      <c r="D542" t="s">
        <v>1488</v>
      </c>
      <c r="E542">
        <v>346.59899999999999</v>
      </c>
      <c r="F542">
        <v>8.9472200000000002E-2</v>
      </c>
      <c r="G542">
        <v>31.0749</v>
      </c>
      <c r="H542">
        <f t="shared" si="84"/>
        <v>8.9472200000000002E-2</v>
      </c>
      <c r="I542" s="7">
        <f t="shared" si="89"/>
        <v>3.1074899999999999E-2</v>
      </c>
      <c r="U542" t="s">
        <v>569</v>
      </c>
      <c r="V542">
        <v>346.685</v>
      </c>
      <c r="W542">
        <v>-19.9894</v>
      </c>
      <c r="X542">
        <v>-6929.72</v>
      </c>
      <c r="Y542">
        <f t="shared" si="85"/>
        <v>19.9894</v>
      </c>
      <c r="Z542" s="7">
        <f t="shared" si="86"/>
        <v>6.9297200000000005</v>
      </c>
      <c r="AM542" t="s">
        <v>2186</v>
      </c>
      <c r="AN542">
        <v>346.65499999999997</v>
      </c>
      <c r="AO542">
        <v>-19.9954</v>
      </c>
      <c r="AP542">
        <v>-6931.21</v>
      </c>
      <c r="AQ542">
        <f t="shared" si="87"/>
        <v>19.9954</v>
      </c>
      <c r="AR542" s="7">
        <f t="shared" si="88"/>
        <v>6.9312100000000001</v>
      </c>
    </row>
    <row r="543" spans="4:44" x14ac:dyDescent="0.35">
      <c r="D543" t="s">
        <v>1489</v>
      </c>
      <c r="E543">
        <v>346.59899999999999</v>
      </c>
      <c r="F543">
        <v>8.9472200000000002E-2</v>
      </c>
      <c r="G543">
        <v>31.0749</v>
      </c>
      <c r="H543">
        <f t="shared" si="84"/>
        <v>8.9472200000000002E-2</v>
      </c>
      <c r="I543" s="7">
        <f t="shared" si="89"/>
        <v>3.1074899999999999E-2</v>
      </c>
      <c r="U543" t="s">
        <v>570</v>
      </c>
      <c r="V543">
        <v>346.685</v>
      </c>
      <c r="W543">
        <v>-19.9894</v>
      </c>
      <c r="X543">
        <v>-6929.72</v>
      </c>
      <c r="Y543">
        <f t="shared" si="85"/>
        <v>19.9894</v>
      </c>
      <c r="Z543" s="7">
        <f t="shared" si="86"/>
        <v>6.9297200000000005</v>
      </c>
      <c r="AM543" t="s">
        <v>2187</v>
      </c>
      <c r="AN543">
        <v>346.65499999999997</v>
      </c>
      <c r="AO543">
        <v>-19.9954</v>
      </c>
      <c r="AP543">
        <v>-6931.21</v>
      </c>
      <c r="AQ543">
        <f t="shared" si="87"/>
        <v>19.9954</v>
      </c>
      <c r="AR543" s="7">
        <f t="shared" si="88"/>
        <v>6.9312100000000001</v>
      </c>
    </row>
    <row r="544" spans="4:44" x14ac:dyDescent="0.35">
      <c r="D544" t="s">
        <v>1490</v>
      </c>
      <c r="E544">
        <v>346.6</v>
      </c>
      <c r="F544">
        <v>8.9540599999999998E-2</v>
      </c>
      <c r="G544">
        <v>31.087599999999998</v>
      </c>
      <c r="H544">
        <f t="shared" si="84"/>
        <v>8.9540599999999998E-2</v>
      </c>
      <c r="I544" s="7">
        <f t="shared" si="89"/>
        <v>3.10876E-2</v>
      </c>
      <c r="U544" t="s">
        <v>571</v>
      </c>
      <c r="V544">
        <v>346.68599999999998</v>
      </c>
      <c r="W544">
        <v>-19.989000000000001</v>
      </c>
      <c r="X544">
        <v>-6929.74</v>
      </c>
      <c r="Y544">
        <f t="shared" si="85"/>
        <v>19.989000000000001</v>
      </c>
      <c r="Z544" s="7">
        <f t="shared" si="86"/>
        <v>6.9297399999999998</v>
      </c>
      <c r="AM544" t="s">
        <v>2188</v>
      </c>
      <c r="AN544">
        <v>346.65699999999998</v>
      </c>
      <c r="AO544">
        <v>-19.9925</v>
      </c>
      <c r="AP544">
        <v>-6930.22</v>
      </c>
      <c r="AQ544">
        <f t="shared" si="87"/>
        <v>19.9925</v>
      </c>
      <c r="AR544" s="7">
        <f t="shared" si="88"/>
        <v>6.9302200000000003</v>
      </c>
    </row>
    <row r="545" spans="4:44" x14ac:dyDescent="0.35">
      <c r="D545" t="s">
        <v>1491</v>
      </c>
      <c r="E545">
        <v>346.6</v>
      </c>
      <c r="F545">
        <v>8.9540599999999998E-2</v>
      </c>
      <c r="G545">
        <v>31.087599999999998</v>
      </c>
      <c r="H545">
        <f t="shared" si="84"/>
        <v>8.9540599999999998E-2</v>
      </c>
      <c r="I545" s="7">
        <f t="shared" si="89"/>
        <v>3.10876E-2</v>
      </c>
      <c r="U545" t="s">
        <v>572</v>
      </c>
      <c r="V545">
        <v>346.68599999999998</v>
      </c>
      <c r="W545">
        <v>-19.989000000000001</v>
      </c>
      <c r="X545">
        <v>-6929.74</v>
      </c>
      <c r="Y545">
        <f t="shared" si="85"/>
        <v>19.989000000000001</v>
      </c>
      <c r="Z545" s="7">
        <f t="shared" si="86"/>
        <v>6.9297399999999998</v>
      </c>
      <c r="AM545" t="s">
        <v>2189</v>
      </c>
      <c r="AN545">
        <v>346.65699999999998</v>
      </c>
      <c r="AO545">
        <v>-19.9925</v>
      </c>
      <c r="AP545">
        <v>-6930.22</v>
      </c>
      <c r="AQ545">
        <f t="shared" si="87"/>
        <v>19.9925</v>
      </c>
      <c r="AR545" s="7">
        <f t="shared" si="88"/>
        <v>6.9302200000000003</v>
      </c>
    </row>
    <row r="546" spans="4:44" x14ac:dyDescent="0.35">
      <c r="D546" t="s">
        <v>1492</v>
      </c>
      <c r="E546">
        <v>346.601</v>
      </c>
      <c r="F546">
        <v>8.8431200000000001E-2</v>
      </c>
      <c r="G546">
        <v>30.671299999999999</v>
      </c>
      <c r="H546">
        <f t="shared" si="84"/>
        <v>8.8431200000000001E-2</v>
      </c>
      <c r="I546" s="7">
        <f t="shared" si="89"/>
        <v>3.0671299999999999E-2</v>
      </c>
      <c r="U546" t="s">
        <v>573</v>
      </c>
      <c r="V546">
        <v>346.68900000000002</v>
      </c>
      <c r="W546">
        <v>-19.989899999999999</v>
      </c>
      <c r="X546">
        <v>-6930.07</v>
      </c>
      <c r="Y546">
        <f t="shared" si="85"/>
        <v>19.989899999999999</v>
      </c>
      <c r="Z546" s="7">
        <f t="shared" si="86"/>
        <v>6.9300699999999997</v>
      </c>
      <c r="AM546" t="s">
        <v>2190</v>
      </c>
      <c r="AN546">
        <v>346.661</v>
      </c>
      <c r="AO546">
        <v>-19.9937</v>
      </c>
      <c r="AP546">
        <v>-6930.71</v>
      </c>
      <c r="AQ546">
        <f t="shared" si="87"/>
        <v>19.9937</v>
      </c>
      <c r="AR546" s="7">
        <f t="shared" si="88"/>
        <v>6.9307100000000004</v>
      </c>
    </row>
    <row r="547" spans="4:44" x14ac:dyDescent="0.35">
      <c r="D547" t="s">
        <v>1493</v>
      </c>
      <c r="E547">
        <v>346.601</v>
      </c>
      <c r="F547">
        <v>8.8431200000000001E-2</v>
      </c>
      <c r="G547">
        <v>30.671299999999999</v>
      </c>
      <c r="H547">
        <f t="shared" si="84"/>
        <v>8.8431200000000001E-2</v>
      </c>
      <c r="I547" s="7">
        <f t="shared" si="89"/>
        <v>3.0671299999999999E-2</v>
      </c>
      <c r="U547" t="s">
        <v>574</v>
      </c>
      <c r="V547">
        <v>346.68900000000002</v>
      </c>
      <c r="W547">
        <v>-19.989899999999999</v>
      </c>
      <c r="X547">
        <v>-6930.07</v>
      </c>
      <c r="Y547">
        <f t="shared" si="85"/>
        <v>19.989899999999999</v>
      </c>
      <c r="Z547" s="7">
        <f t="shared" si="86"/>
        <v>6.9300699999999997</v>
      </c>
      <c r="AM547" t="s">
        <v>2191</v>
      </c>
      <c r="AN547">
        <v>346.661</v>
      </c>
      <c r="AO547">
        <v>-19.9937</v>
      </c>
      <c r="AP547">
        <v>-6930.71</v>
      </c>
      <c r="AQ547">
        <f t="shared" si="87"/>
        <v>19.9937</v>
      </c>
      <c r="AR547" s="7">
        <f t="shared" si="88"/>
        <v>6.9307100000000004</v>
      </c>
    </row>
    <row r="548" spans="4:44" x14ac:dyDescent="0.35">
      <c r="D548" t="s">
        <v>1494</v>
      </c>
      <c r="E548">
        <v>346.601</v>
      </c>
      <c r="F548">
        <v>8.84215E-2</v>
      </c>
      <c r="G548">
        <v>30.728899999999999</v>
      </c>
      <c r="H548">
        <f t="shared" si="84"/>
        <v>8.84215E-2</v>
      </c>
      <c r="I548" s="7">
        <f t="shared" si="89"/>
        <v>3.07289E-2</v>
      </c>
      <c r="U548" t="s">
        <v>575</v>
      </c>
      <c r="V548">
        <v>346.69200000000001</v>
      </c>
      <c r="W548">
        <v>-19.9894</v>
      </c>
      <c r="X548">
        <v>-6929.83</v>
      </c>
      <c r="Y548">
        <f t="shared" si="85"/>
        <v>19.9894</v>
      </c>
      <c r="Z548" s="7">
        <f t="shared" si="86"/>
        <v>6.9298299999999999</v>
      </c>
      <c r="AM548" t="s">
        <v>2192</v>
      </c>
      <c r="AN548">
        <v>346.66300000000001</v>
      </c>
      <c r="AO548">
        <v>-19.992699999999999</v>
      </c>
      <c r="AP548">
        <v>-6930.44</v>
      </c>
      <c r="AQ548">
        <f t="shared" si="87"/>
        <v>19.992699999999999</v>
      </c>
      <c r="AR548" s="7">
        <f t="shared" si="88"/>
        <v>6.9304399999999999</v>
      </c>
    </row>
    <row r="549" spans="4:44" x14ac:dyDescent="0.35">
      <c r="D549" t="s">
        <v>1495</v>
      </c>
      <c r="E549">
        <v>346.601</v>
      </c>
      <c r="F549">
        <v>8.84215E-2</v>
      </c>
      <c r="G549">
        <v>30.728899999999999</v>
      </c>
      <c r="H549">
        <f t="shared" si="84"/>
        <v>8.84215E-2</v>
      </c>
      <c r="I549" s="7">
        <f t="shared" si="89"/>
        <v>3.07289E-2</v>
      </c>
      <c r="U549" t="s">
        <v>576</v>
      </c>
      <c r="V549">
        <v>346.69200000000001</v>
      </c>
      <c r="W549">
        <v>-19.9894</v>
      </c>
      <c r="X549">
        <v>-6929.83</v>
      </c>
      <c r="Y549">
        <f t="shared" si="85"/>
        <v>19.9894</v>
      </c>
      <c r="Z549" s="7">
        <f t="shared" si="86"/>
        <v>6.9298299999999999</v>
      </c>
      <c r="AM549" t="s">
        <v>2193</v>
      </c>
      <c r="AN549">
        <v>346.66300000000001</v>
      </c>
      <c r="AO549">
        <v>-19.992699999999999</v>
      </c>
      <c r="AP549">
        <v>-6930.44</v>
      </c>
      <c r="AQ549">
        <f t="shared" si="87"/>
        <v>19.992699999999999</v>
      </c>
      <c r="AR549" s="7">
        <f t="shared" si="88"/>
        <v>6.9304399999999999</v>
      </c>
    </row>
    <row r="550" spans="4:44" x14ac:dyDescent="0.35">
      <c r="D550" t="s">
        <v>1496</v>
      </c>
      <c r="E550">
        <v>346.6</v>
      </c>
      <c r="F550">
        <v>8.9341599999999993E-2</v>
      </c>
      <c r="G550">
        <v>30.892399999999999</v>
      </c>
      <c r="H550">
        <f t="shared" si="84"/>
        <v>8.9341599999999993E-2</v>
      </c>
      <c r="I550" s="7">
        <f t="shared" si="89"/>
        <v>3.0892399999999997E-2</v>
      </c>
      <c r="U550" t="s">
        <v>577</v>
      </c>
      <c r="V550">
        <v>346.69499999999999</v>
      </c>
      <c r="W550">
        <v>-19.990400000000001</v>
      </c>
      <c r="X550">
        <v>-6930.33</v>
      </c>
      <c r="Y550">
        <f t="shared" si="85"/>
        <v>19.990400000000001</v>
      </c>
      <c r="Z550" s="7">
        <f t="shared" si="86"/>
        <v>6.9303299999999997</v>
      </c>
      <c r="AM550" t="s">
        <v>2194</v>
      </c>
      <c r="AN550">
        <v>346.666</v>
      </c>
      <c r="AO550">
        <v>-19.993300000000001</v>
      </c>
      <c r="AP550">
        <v>-6930.68</v>
      </c>
      <c r="AQ550">
        <f t="shared" si="87"/>
        <v>19.993300000000001</v>
      </c>
      <c r="AR550" s="7">
        <f t="shared" si="88"/>
        <v>6.9306800000000006</v>
      </c>
    </row>
    <row r="551" spans="4:44" x14ac:dyDescent="0.35">
      <c r="D551" t="s">
        <v>1497</v>
      </c>
      <c r="E551">
        <v>346.6</v>
      </c>
      <c r="F551">
        <v>8.9341599999999993E-2</v>
      </c>
      <c r="G551">
        <v>30.892399999999999</v>
      </c>
      <c r="H551">
        <f t="shared" si="84"/>
        <v>8.9341599999999993E-2</v>
      </c>
      <c r="I551" s="7">
        <f t="shared" si="89"/>
        <v>3.0892399999999997E-2</v>
      </c>
      <c r="U551" t="s">
        <v>578</v>
      </c>
      <c r="V551">
        <v>346.69499999999999</v>
      </c>
      <c r="W551">
        <v>-19.990400000000001</v>
      </c>
      <c r="X551">
        <v>-6930.33</v>
      </c>
      <c r="Y551">
        <f t="shared" si="85"/>
        <v>19.990400000000001</v>
      </c>
      <c r="Z551" s="7">
        <f t="shared" si="86"/>
        <v>6.9303299999999997</v>
      </c>
      <c r="AM551" t="s">
        <v>2195</v>
      </c>
      <c r="AN551">
        <v>346.666</v>
      </c>
      <c r="AO551">
        <v>-19.993300000000001</v>
      </c>
      <c r="AP551">
        <v>-6930.68</v>
      </c>
      <c r="AQ551">
        <f t="shared" si="87"/>
        <v>19.993300000000001</v>
      </c>
      <c r="AR551" s="7">
        <f t="shared" si="88"/>
        <v>6.9306800000000006</v>
      </c>
    </row>
    <row r="552" spans="4:44" x14ac:dyDescent="0.35">
      <c r="D552" t="s">
        <v>1498</v>
      </c>
      <c r="E552">
        <v>346.6</v>
      </c>
      <c r="F552">
        <v>8.9965600000000007E-2</v>
      </c>
      <c r="G552">
        <v>31.194600000000001</v>
      </c>
      <c r="H552">
        <f t="shared" si="84"/>
        <v>8.9965600000000007E-2</v>
      </c>
      <c r="I552" s="7">
        <f t="shared" si="89"/>
        <v>3.1194600000000003E-2</v>
      </c>
      <c r="U552" t="s">
        <v>579</v>
      </c>
      <c r="V552">
        <v>346.69799999999998</v>
      </c>
      <c r="W552">
        <v>-19.991700000000002</v>
      </c>
      <c r="X552">
        <v>-6930.92</v>
      </c>
      <c r="Y552">
        <f t="shared" si="85"/>
        <v>19.991700000000002</v>
      </c>
      <c r="Z552" s="7">
        <f t="shared" si="86"/>
        <v>6.9309200000000004</v>
      </c>
      <c r="AM552" t="s">
        <v>2196</v>
      </c>
      <c r="AN552">
        <v>346.66800000000001</v>
      </c>
      <c r="AO552">
        <v>-19.992000000000001</v>
      </c>
      <c r="AP552">
        <v>-6930.38</v>
      </c>
      <c r="AQ552">
        <f t="shared" si="87"/>
        <v>19.992000000000001</v>
      </c>
      <c r="AR552" s="7">
        <f t="shared" si="88"/>
        <v>6.9303800000000004</v>
      </c>
    </row>
    <row r="553" spans="4:44" x14ac:dyDescent="0.35">
      <c r="D553" t="s">
        <v>1499</v>
      </c>
      <c r="E553">
        <v>346.6</v>
      </c>
      <c r="F553">
        <v>8.9965600000000007E-2</v>
      </c>
      <c r="G553">
        <v>31.194600000000001</v>
      </c>
      <c r="H553">
        <f t="shared" si="84"/>
        <v>8.9965600000000007E-2</v>
      </c>
      <c r="I553" s="7">
        <f t="shared" si="89"/>
        <v>3.1194600000000003E-2</v>
      </c>
      <c r="U553" t="s">
        <v>580</v>
      </c>
      <c r="V553">
        <v>346.69799999999998</v>
      </c>
      <c r="W553">
        <v>-19.991700000000002</v>
      </c>
      <c r="X553">
        <v>-6930.92</v>
      </c>
      <c r="Y553">
        <f t="shared" si="85"/>
        <v>19.991700000000002</v>
      </c>
      <c r="Z553" s="7">
        <f t="shared" si="86"/>
        <v>6.9309200000000004</v>
      </c>
      <c r="AM553" t="s">
        <v>2197</v>
      </c>
      <c r="AN553">
        <v>346.66800000000001</v>
      </c>
      <c r="AO553">
        <v>-19.992000000000001</v>
      </c>
      <c r="AP553">
        <v>-6930.38</v>
      </c>
      <c r="AQ553">
        <f t="shared" si="87"/>
        <v>19.992000000000001</v>
      </c>
      <c r="AR553" s="7">
        <f t="shared" si="88"/>
        <v>6.9303800000000004</v>
      </c>
    </row>
    <row r="554" spans="4:44" x14ac:dyDescent="0.35">
      <c r="D554" t="s">
        <v>1500</v>
      </c>
      <c r="E554">
        <v>346.601</v>
      </c>
      <c r="F554">
        <v>8.88983E-2</v>
      </c>
      <c r="G554">
        <v>30.790400000000002</v>
      </c>
      <c r="H554">
        <f t="shared" si="84"/>
        <v>8.88983E-2</v>
      </c>
      <c r="I554" s="7">
        <f t="shared" si="89"/>
        <v>3.0790400000000002E-2</v>
      </c>
      <c r="U554" t="s">
        <v>581</v>
      </c>
      <c r="V554">
        <v>346.7</v>
      </c>
      <c r="W554">
        <v>-19.990300000000001</v>
      </c>
      <c r="X554">
        <v>-6930.46</v>
      </c>
      <c r="Y554">
        <f t="shared" si="85"/>
        <v>19.990300000000001</v>
      </c>
      <c r="Z554" s="7">
        <f t="shared" si="86"/>
        <v>6.9304600000000001</v>
      </c>
      <c r="AM554" t="s">
        <v>2198</v>
      </c>
      <c r="AN554">
        <v>346.67099999999999</v>
      </c>
      <c r="AO554">
        <v>-19.994499999999999</v>
      </c>
      <c r="AP554">
        <v>-6931.17</v>
      </c>
      <c r="AQ554">
        <f t="shared" si="87"/>
        <v>19.994499999999999</v>
      </c>
      <c r="AR554" s="7">
        <f t="shared" si="88"/>
        <v>6.9311699999999998</v>
      </c>
    </row>
    <row r="555" spans="4:44" x14ac:dyDescent="0.35">
      <c r="D555" t="s">
        <v>1501</v>
      </c>
      <c r="E555">
        <v>346.601</v>
      </c>
      <c r="F555">
        <v>8.88983E-2</v>
      </c>
      <c r="G555">
        <v>30.790400000000002</v>
      </c>
      <c r="H555">
        <f t="shared" si="84"/>
        <v>8.88983E-2</v>
      </c>
      <c r="I555" s="7">
        <f t="shared" si="89"/>
        <v>3.0790400000000002E-2</v>
      </c>
      <c r="U555" t="s">
        <v>582</v>
      </c>
      <c r="V555">
        <v>346.7</v>
      </c>
      <c r="W555">
        <v>-19.990300000000001</v>
      </c>
      <c r="X555">
        <v>-6930.46</v>
      </c>
      <c r="Y555">
        <f t="shared" si="85"/>
        <v>19.990300000000001</v>
      </c>
      <c r="Z555" s="7">
        <f t="shared" si="86"/>
        <v>6.9304600000000001</v>
      </c>
      <c r="AM555" t="s">
        <v>2199</v>
      </c>
      <c r="AN555">
        <v>346.67099999999999</v>
      </c>
      <c r="AO555">
        <v>-19.994499999999999</v>
      </c>
      <c r="AP555">
        <v>-6931.17</v>
      </c>
      <c r="AQ555">
        <f t="shared" si="87"/>
        <v>19.994499999999999</v>
      </c>
      <c r="AR555" s="7">
        <f t="shared" si="88"/>
        <v>6.9311699999999998</v>
      </c>
    </row>
    <row r="556" spans="4:44" x14ac:dyDescent="0.35">
      <c r="D556" t="s">
        <v>1502</v>
      </c>
      <c r="E556">
        <v>346.601</v>
      </c>
      <c r="F556">
        <v>8.6824299999999993E-2</v>
      </c>
      <c r="G556">
        <v>30.063600000000001</v>
      </c>
      <c r="H556">
        <f t="shared" si="84"/>
        <v>8.6824299999999993E-2</v>
      </c>
      <c r="I556" s="7">
        <f t="shared" si="89"/>
        <v>3.0063599999999999E-2</v>
      </c>
      <c r="U556" t="s">
        <v>583</v>
      </c>
      <c r="V556">
        <v>346.70299999999997</v>
      </c>
      <c r="W556">
        <v>-19.988900000000001</v>
      </c>
      <c r="X556">
        <v>-6930.06</v>
      </c>
      <c r="Y556">
        <f t="shared" si="85"/>
        <v>19.988900000000001</v>
      </c>
      <c r="Z556" s="7">
        <f t="shared" si="86"/>
        <v>6.9300600000000001</v>
      </c>
      <c r="AM556" t="s">
        <v>2200</v>
      </c>
      <c r="AN556">
        <v>346.673</v>
      </c>
      <c r="AO556">
        <v>-19.992599999999999</v>
      </c>
      <c r="AP556">
        <v>-6930.56</v>
      </c>
      <c r="AQ556">
        <f t="shared" si="87"/>
        <v>19.992599999999999</v>
      </c>
      <c r="AR556" s="7">
        <f t="shared" si="88"/>
        <v>6.9305600000000007</v>
      </c>
    </row>
    <row r="557" spans="4:44" x14ac:dyDescent="0.35">
      <c r="D557" t="s">
        <v>1503</v>
      </c>
      <c r="E557">
        <v>346.601</v>
      </c>
      <c r="F557">
        <v>8.6824299999999993E-2</v>
      </c>
      <c r="G557">
        <v>30.063600000000001</v>
      </c>
      <c r="H557">
        <f t="shared" si="84"/>
        <v>8.6824299999999993E-2</v>
      </c>
      <c r="I557" s="7">
        <f t="shared" si="89"/>
        <v>3.0063599999999999E-2</v>
      </c>
      <c r="U557" t="s">
        <v>584</v>
      </c>
      <c r="V557">
        <v>346.70299999999997</v>
      </c>
      <c r="W557">
        <v>-19.988900000000001</v>
      </c>
      <c r="X557">
        <v>-6930.06</v>
      </c>
      <c r="Y557">
        <f t="shared" si="85"/>
        <v>19.988900000000001</v>
      </c>
      <c r="Z557" s="7">
        <f t="shared" si="86"/>
        <v>6.9300600000000001</v>
      </c>
      <c r="AM557" t="s">
        <v>2201</v>
      </c>
      <c r="AN557">
        <v>346.673</v>
      </c>
      <c r="AO557">
        <v>-19.992599999999999</v>
      </c>
      <c r="AP557">
        <v>-6930.56</v>
      </c>
      <c r="AQ557">
        <f t="shared" si="87"/>
        <v>19.992599999999999</v>
      </c>
      <c r="AR557" s="7">
        <f t="shared" si="88"/>
        <v>6.9305600000000007</v>
      </c>
    </row>
    <row r="558" spans="4:44" x14ac:dyDescent="0.35">
      <c r="D558" t="s">
        <v>1504</v>
      </c>
      <c r="E558">
        <v>346.601</v>
      </c>
      <c r="F558">
        <v>8.7509400000000001E-2</v>
      </c>
      <c r="G558">
        <v>30.343800000000002</v>
      </c>
      <c r="H558">
        <f t="shared" si="84"/>
        <v>8.7509400000000001E-2</v>
      </c>
      <c r="I558" s="7">
        <f t="shared" si="89"/>
        <v>3.0343800000000001E-2</v>
      </c>
      <c r="U558" t="s">
        <v>585</v>
      </c>
      <c r="V558">
        <v>346.70600000000002</v>
      </c>
      <c r="W558">
        <v>-19.989100000000001</v>
      </c>
      <c r="X558">
        <v>-6930.15</v>
      </c>
      <c r="Y558">
        <f t="shared" si="85"/>
        <v>19.989100000000001</v>
      </c>
      <c r="Z558" s="7">
        <f t="shared" si="86"/>
        <v>6.9301499999999994</v>
      </c>
      <c r="AM558" t="s">
        <v>2202</v>
      </c>
      <c r="AN558">
        <v>346.67500000000001</v>
      </c>
      <c r="AO558">
        <v>-19.994599999999998</v>
      </c>
      <c r="AP558">
        <v>-6931.36</v>
      </c>
      <c r="AQ558">
        <f t="shared" si="87"/>
        <v>19.994599999999998</v>
      </c>
      <c r="AR558" s="7">
        <f t="shared" si="88"/>
        <v>6.9313599999999997</v>
      </c>
    </row>
    <row r="559" spans="4:44" x14ac:dyDescent="0.35">
      <c r="D559" t="s">
        <v>1505</v>
      </c>
      <c r="E559">
        <v>346.601</v>
      </c>
      <c r="F559">
        <v>8.7509400000000001E-2</v>
      </c>
      <c r="G559">
        <v>30.343800000000002</v>
      </c>
      <c r="H559">
        <f t="shared" si="84"/>
        <v>8.7509400000000001E-2</v>
      </c>
      <c r="I559" s="7">
        <f t="shared" si="89"/>
        <v>3.0343800000000001E-2</v>
      </c>
      <c r="U559" t="s">
        <v>586</v>
      </c>
      <c r="V559">
        <v>346.70600000000002</v>
      </c>
      <c r="W559">
        <v>-19.989100000000001</v>
      </c>
      <c r="X559">
        <v>-6930.15</v>
      </c>
      <c r="Y559">
        <f t="shared" si="85"/>
        <v>19.989100000000001</v>
      </c>
      <c r="Z559" s="7">
        <f t="shared" si="86"/>
        <v>6.9301499999999994</v>
      </c>
      <c r="AM559" t="s">
        <v>2203</v>
      </c>
      <c r="AN559">
        <v>346.67500000000001</v>
      </c>
      <c r="AO559">
        <v>-19.994599999999998</v>
      </c>
      <c r="AP559">
        <v>-6931.36</v>
      </c>
      <c r="AQ559">
        <f t="shared" si="87"/>
        <v>19.994599999999998</v>
      </c>
      <c r="AR559" s="7">
        <f t="shared" si="88"/>
        <v>6.9313599999999997</v>
      </c>
    </row>
    <row r="560" spans="4:44" x14ac:dyDescent="0.35">
      <c r="D560" t="s">
        <v>1506</v>
      </c>
      <c r="E560">
        <v>346.59899999999999</v>
      </c>
      <c r="F560">
        <v>8.9164800000000002E-2</v>
      </c>
      <c r="G560">
        <v>30.948899999999998</v>
      </c>
      <c r="H560">
        <f t="shared" si="84"/>
        <v>8.9164800000000002E-2</v>
      </c>
      <c r="I560" s="7">
        <f t="shared" si="89"/>
        <v>3.0948899999999998E-2</v>
      </c>
      <c r="U560" t="s">
        <v>587</v>
      </c>
      <c r="V560">
        <v>346.70800000000003</v>
      </c>
      <c r="W560">
        <v>-19.9893</v>
      </c>
      <c r="X560">
        <v>-6930.32</v>
      </c>
      <c r="Y560">
        <f t="shared" si="85"/>
        <v>19.9893</v>
      </c>
      <c r="Z560" s="7">
        <f t="shared" si="86"/>
        <v>6.93032</v>
      </c>
      <c r="AM560" t="s">
        <v>2204</v>
      </c>
      <c r="AN560">
        <v>346.678</v>
      </c>
      <c r="AO560">
        <v>-19.9938</v>
      </c>
      <c r="AP560">
        <v>-6931.11</v>
      </c>
      <c r="AQ560">
        <f t="shared" si="87"/>
        <v>19.9938</v>
      </c>
      <c r="AR560" s="7">
        <f t="shared" si="88"/>
        <v>6.9311099999999994</v>
      </c>
    </row>
    <row r="561" spans="4:44" x14ac:dyDescent="0.35">
      <c r="D561" t="s">
        <v>1507</v>
      </c>
      <c r="E561">
        <v>346.59899999999999</v>
      </c>
      <c r="F561">
        <v>8.9164800000000002E-2</v>
      </c>
      <c r="G561">
        <v>30.948899999999998</v>
      </c>
      <c r="H561">
        <f t="shared" si="84"/>
        <v>8.9164800000000002E-2</v>
      </c>
      <c r="I561" s="7">
        <f t="shared" si="89"/>
        <v>3.0948899999999998E-2</v>
      </c>
      <c r="U561" t="s">
        <v>588</v>
      </c>
      <c r="V561">
        <v>346.70800000000003</v>
      </c>
      <c r="W561">
        <v>-19.9893</v>
      </c>
      <c r="X561">
        <v>-6930.32</v>
      </c>
      <c r="Y561">
        <f t="shared" si="85"/>
        <v>19.9893</v>
      </c>
      <c r="Z561" s="7">
        <f t="shared" si="86"/>
        <v>6.93032</v>
      </c>
      <c r="AM561" t="s">
        <v>2205</v>
      </c>
      <c r="AN561">
        <v>346.678</v>
      </c>
      <c r="AO561">
        <v>-19.9938</v>
      </c>
      <c r="AP561">
        <v>-6931.11</v>
      </c>
      <c r="AQ561">
        <f t="shared" si="87"/>
        <v>19.9938</v>
      </c>
      <c r="AR561" s="7">
        <f t="shared" si="88"/>
        <v>6.9311099999999994</v>
      </c>
    </row>
    <row r="562" spans="4:44" x14ac:dyDescent="0.35">
      <c r="D562" t="s">
        <v>1508</v>
      </c>
      <c r="E562">
        <v>346.601</v>
      </c>
      <c r="F562">
        <v>8.9756199999999994E-2</v>
      </c>
      <c r="G562">
        <v>31.1922</v>
      </c>
      <c r="H562">
        <f t="shared" si="84"/>
        <v>8.9756199999999994E-2</v>
      </c>
      <c r="I562" s="7">
        <f t="shared" si="89"/>
        <v>3.11922E-2</v>
      </c>
      <c r="U562" t="s">
        <v>589</v>
      </c>
      <c r="V562">
        <v>346.71100000000001</v>
      </c>
      <c r="W562">
        <v>-19.991399999999999</v>
      </c>
      <c r="X562">
        <v>-6931.09</v>
      </c>
      <c r="Y562">
        <f t="shared" si="85"/>
        <v>19.991399999999999</v>
      </c>
      <c r="Z562" s="7">
        <f t="shared" si="86"/>
        <v>6.9310900000000002</v>
      </c>
      <c r="AM562" t="s">
        <v>2206</v>
      </c>
      <c r="AN562">
        <v>346.68</v>
      </c>
      <c r="AO562">
        <v>-19.992599999999999</v>
      </c>
      <c r="AP562">
        <v>-6930.72</v>
      </c>
      <c r="AQ562">
        <f t="shared" si="87"/>
        <v>19.992599999999999</v>
      </c>
      <c r="AR562" s="7">
        <f t="shared" si="88"/>
        <v>6.93072</v>
      </c>
    </row>
    <row r="563" spans="4:44" x14ac:dyDescent="0.35">
      <c r="D563" t="s">
        <v>1509</v>
      </c>
      <c r="E563">
        <v>346.601</v>
      </c>
      <c r="F563">
        <v>8.9756199999999994E-2</v>
      </c>
      <c r="G563">
        <v>31.1922</v>
      </c>
      <c r="H563">
        <f t="shared" si="84"/>
        <v>8.9756199999999994E-2</v>
      </c>
      <c r="I563" s="7">
        <f t="shared" si="89"/>
        <v>3.11922E-2</v>
      </c>
      <c r="U563" t="s">
        <v>590</v>
      </c>
      <c r="V563">
        <v>346.71100000000001</v>
      </c>
      <c r="W563">
        <v>-19.991399999999999</v>
      </c>
      <c r="X563">
        <v>-6931.09</v>
      </c>
      <c r="Y563">
        <f t="shared" si="85"/>
        <v>19.991399999999999</v>
      </c>
      <c r="Z563" s="7">
        <f t="shared" si="86"/>
        <v>6.9310900000000002</v>
      </c>
      <c r="AM563" t="s">
        <v>2207</v>
      </c>
      <c r="AN563">
        <v>346.68</v>
      </c>
      <c r="AO563">
        <v>-19.992599999999999</v>
      </c>
      <c r="AP563">
        <v>-6930.72</v>
      </c>
      <c r="AQ563">
        <f t="shared" si="87"/>
        <v>19.992599999999999</v>
      </c>
      <c r="AR563" s="7">
        <f t="shared" si="88"/>
        <v>6.93072</v>
      </c>
    </row>
    <row r="564" spans="4:44" x14ac:dyDescent="0.35">
      <c r="D564" t="s">
        <v>1510</v>
      </c>
      <c r="E564">
        <v>346.6</v>
      </c>
      <c r="F564">
        <v>8.9090199999999994E-2</v>
      </c>
      <c r="G564">
        <v>30.883299999999998</v>
      </c>
      <c r="H564">
        <f t="shared" si="84"/>
        <v>8.9090199999999994E-2</v>
      </c>
      <c r="I564" s="7">
        <f t="shared" si="89"/>
        <v>3.0883299999999999E-2</v>
      </c>
      <c r="U564" t="s">
        <v>591</v>
      </c>
      <c r="V564">
        <v>346.714</v>
      </c>
      <c r="W564">
        <v>-19.991099999999999</v>
      </c>
      <c r="X564">
        <v>-6931.12</v>
      </c>
      <c r="Y564">
        <f t="shared" si="85"/>
        <v>19.991099999999999</v>
      </c>
      <c r="Z564" s="7">
        <f t="shared" si="86"/>
        <v>6.9311199999999999</v>
      </c>
      <c r="AM564" t="s">
        <v>2208</v>
      </c>
      <c r="AN564">
        <v>346.68299999999999</v>
      </c>
      <c r="AO564">
        <v>-19.994299999999999</v>
      </c>
      <c r="AP564">
        <v>-6931.43</v>
      </c>
      <c r="AQ564">
        <f t="shared" si="87"/>
        <v>19.994299999999999</v>
      </c>
      <c r="AR564" s="7">
        <f t="shared" si="88"/>
        <v>6.9314300000000006</v>
      </c>
    </row>
    <row r="565" spans="4:44" x14ac:dyDescent="0.35">
      <c r="D565" t="s">
        <v>1511</v>
      </c>
      <c r="E565">
        <v>346.6</v>
      </c>
      <c r="F565">
        <v>8.9090199999999994E-2</v>
      </c>
      <c r="G565">
        <v>30.883299999999998</v>
      </c>
      <c r="H565">
        <f t="shared" si="84"/>
        <v>8.9090199999999994E-2</v>
      </c>
      <c r="I565" s="7">
        <f t="shared" si="89"/>
        <v>3.0883299999999999E-2</v>
      </c>
      <c r="U565" t="s">
        <v>592</v>
      </c>
      <c r="V565">
        <v>346.714</v>
      </c>
      <c r="W565">
        <v>-19.991099999999999</v>
      </c>
      <c r="X565">
        <v>-6931.12</v>
      </c>
      <c r="Y565">
        <f t="shared" si="85"/>
        <v>19.991099999999999</v>
      </c>
      <c r="Z565" s="7">
        <f t="shared" si="86"/>
        <v>6.9311199999999999</v>
      </c>
      <c r="AM565" t="s">
        <v>2209</v>
      </c>
      <c r="AN565">
        <v>346.68299999999999</v>
      </c>
      <c r="AO565">
        <v>-19.994299999999999</v>
      </c>
      <c r="AP565">
        <v>-6931.43</v>
      </c>
      <c r="AQ565">
        <f t="shared" si="87"/>
        <v>19.994299999999999</v>
      </c>
      <c r="AR565" s="7">
        <f t="shared" si="88"/>
        <v>6.9314300000000006</v>
      </c>
    </row>
    <row r="566" spans="4:44" x14ac:dyDescent="0.35">
      <c r="D566" t="s">
        <v>1512</v>
      </c>
      <c r="E566">
        <v>346.6</v>
      </c>
      <c r="F566">
        <v>8.881E-2</v>
      </c>
      <c r="G566">
        <v>30.836400000000001</v>
      </c>
      <c r="H566">
        <f t="shared" si="84"/>
        <v>8.881E-2</v>
      </c>
      <c r="I566" s="7">
        <f t="shared" si="89"/>
        <v>3.08364E-2</v>
      </c>
      <c r="U566" t="s">
        <v>593</v>
      </c>
      <c r="V566">
        <v>346.71699999999998</v>
      </c>
      <c r="W566">
        <v>-19.990600000000001</v>
      </c>
      <c r="X566">
        <v>-6931.01</v>
      </c>
      <c r="Y566">
        <f t="shared" si="85"/>
        <v>19.990600000000001</v>
      </c>
      <c r="Z566" s="7">
        <f t="shared" si="86"/>
        <v>6.9310100000000006</v>
      </c>
      <c r="AM566" t="s">
        <v>2210</v>
      </c>
      <c r="AN566">
        <v>346.68599999999998</v>
      </c>
      <c r="AO566">
        <v>-19.9939</v>
      </c>
      <c r="AP566">
        <v>-6931.39</v>
      </c>
      <c r="AQ566">
        <f t="shared" si="87"/>
        <v>19.9939</v>
      </c>
      <c r="AR566" s="7">
        <f t="shared" si="88"/>
        <v>6.9313900000000004</v>
      </c>
    </row>
    <row r="567" spans="4:44" x14ac:dyDescent="0.35">
      <c r="D567" t="s">
        <v>1513</v>
      </c>
      <c r="E567">
        <v>346.6</v>
      </c>
      <c r="F567">
        <v>8.881E-2</v>
      </c>
      <c r="G567">
        <v>30.836400000000001</v>
      </c>
      <c r="H567">
        <f t="shared" si="84"/>
        <v>8.881E-2</v>
      </c>
      <c r="I567" s="7">
        <f t="shared" si="89"/>
        <v>3.08364E-2</v>
      </c>
      <c r="U567" t="s">
        <v>594</v>
      </c>
      <c r="V567">
        <v>346.71699999999998</v>
      </c>
      <c r="W567">
        <v>-19.990600000000001</v>
      </c>
      <c r="X567">
        <v>-6931.01</v>
      </c>
      <c r="Y567">
        <f t="shared" si="85"/>
        <v>19.990600000000001</v>
      </c>
      <c r="Z567" s="7">
        <f t="shared" si="86"/>
        <v>6.9310100000000006</v>
      </c>
      <c r="AM567" t="s">
        <v>2211</v>
      </c>
      <c r="AN567">
        <v>346.68599999999998</v>
      </c>
      <c r="AO567">
        <v>-19.9939</v>
      </c>
      <c r="AP567">
        <v>-6931.39</v>
      </c>
      <c r="AQ567">
        <f t="shared" si="87"/>
        <v>19.9939</v>
      </c>
      <c r="AR567" s="7">
        <f t="shared" si="88"/>
        <v>6.9313900000000004</v>
      </c>
    </row>
    <row r="568" spans="4:44" x14ac:dyDescent="0.35">
      <c r="D568" t="s">
        <v>1514</v>
      </c>
      <c r="E568">
        <v>346.601</v>
      </c>
      <c r="F568">
        <v>8.9382400000000001E-2</v>
      </c>
      <c r="G568">
        <v>31.0578</v>
      </c>
      <c r="H568">
        <f t="shared" si="84"/>
        <v>8.9382400000000001E-2</v>
      </c>
      <c r="I568" s="7">
        <f t="shared" si="89"/>
        <v>3.10578E-2</v>
      </c>
      <c r="U568" t="s">
        <v>595</v>
      </c>
      <c r="V568">
        <v>346.72</v>
      </c>
      <c r="W568">
        <v>-19.990300000000001</v>
      </c>
      <c r="X568">
        <v>-6930.93</v>
      </c>
      <c r="Y568">
        <f t="shared" si="85"/>
        <v>19.990300000000001</v>
      </c>
      <c r="Z568" s="7">
        <f t="shared" si="86"/>
        <v>6.93093</v>
      </c>
      <c r="AM568" t="s">
        <v>2212</v>
      </c>
      <c r="AN568">
        <v>346.68799999999999</v>
      </c>
      <c r="AO568">
        <v>-19.994299999999999</v>
      </c>
      <c r="AP568">
        <v>-6931.6</v>
      </c>
      <c r="AQ568">
        <f t="shared" si="87"/>
        <v>19.994299999999999</v>
      </c>
      <c r="AR568" s="7">
        <f t="shared" si="88"/>
        <v>6.9316000000000004</v>
      </c>
    </row>
    <row r="569" spans="4:44" x14ac:dyDescent="0.35">
      <c r="D569" t="s">
        <v>1515</v>
      </c>
      <c r="E569">
        <v>346.601</v>
      </c>
      <c r="F569">
        <v>8.9382400000000001E-2</v>
      </c>
      <c r="G569">
        <v>31.0578</v>
      </c>
      <c r="H569">
        <f t="shared" si="84"/>
        <v>8.9382400000000001E-2</v>
      </c>
      <c r="I569" s="7">
        <f t="shared" si="89"/>
        <v>3.10578E-2</v>
      </c>
      <c r="U569" t="s">
        <v>596</v>
      </c>
      <c r="V569">
        <v>346.72</v>
      </c>
      <c r="W569">
        <v>-19.990300000000001</v>
      </c>
      <c r="X569">
        <v>-6930.93</v>
      </c>
      <c r="Y569">
        <f t="shared" si="85"/>
        <v>19.990300000000001</v>
      </c>
      <c r="Z569" s="7">
        <f t="shared" si="86"/>
        <v>6.93093</v>
      </c>
      <c r="AM569" t="s">
        <v>2213</v>
      </c>
      <c r="AN569">
        <v>346.68799999999999</v>
      </c>
      <c r="AO569">
        <v>-19.994299999999999</v>
      </c>
      <c r="AP569">
        <v>-6931.6</v>
      </c>
      <c r="AQ569">
        <f t="shared" si="87"/>
        <v>19.994299999999999</v>
      </c>
      <c r="AR569" s="7">
        <f t="shared" si="88"/>
        <v>6.9316000000000004</v>
      </c>
    </row>
    <row r="570" spans="4:44" x14ac:dyDescent="0.35">
      <c r="D570" t="s">
        <v>1516</v>
      </c>
      <c r="E570">
        <v>346.601</v>
      </c>
      <c r="F570">
        <v>8.9709800000000006E-2</v>
      </c>
      <c r="G570">
        <v>31.157900000000001</v>
      </c>
      <c r="H570">
        <f t="shared" si="84"/>
        <v>8.9709800000000006E-2</v>
      </c>
      <c r="I570" s="7">
        <f t="shared" si="89"/>
        <v>3.1157900000000002E-2</v>
      </c>
      <c r="U570" t="s">
        <v>597</v>
      </c>
      <c r="V570">
        <v>346.72300000000001</v>
      </c>
      <c r="W570">
        <v>-19.989899999999999</v>
      </c>
      <c r="X570">
        <v>-6930.82</v>
      </c>
      <c r="Y570">
        <f t="shared" si="85"/>
        <v>19.989899999999999</v>
      </c>
      <c r="Z570" s="7">
        <f t="shared" si="86"/>
        <v>6.9308199999999998</v>
      </c>
      <c r="AM570" t="s">
        <v>2214</v>
      </c>
      <c r="AN570">
        <v>346.69099999999997</v>
      </c>
      <c r="AO570">
        <v>-19.992000000000001</v>
      </c>
      <c r="AP570">
        <v>-6930.79</v>
      </c>
      <c r="AQ570">
        <f t="shared" si="87"/>
        <v>19.992000000000001</v>
      </c>
      <c r="AR570" s="7">
        <f t="shared" si="88"/>
        <v>6.93079</v>
      </c>
    </row>
    <row r="571" spans="4:44" x14ac:dyDescent="0.35">
      <c r="D571" t="s">
        <v>1517</v>
      </c>
      <c r="E571">
        <v>346.601</v>
      </c>
      <c r="F571">
        <v>8.9709800000000006E-2</v>
      </c>
      <c r="G571">
        <v>31.157900000000001</v>
      </c>
      <c r="H571">
        <f t="shared" si="84"/>
        <v>8.9709800000000006E-2</v>
      </c>
      <c r="I571" s="7">
        <f t="shared" si="89"/>
        <v>3.1157900000000002E-2</v>
      </c>
      <c r="U571" t="s">
        <v>598</v>
      </c>
      <c r="V571">
        <v>346.72300000000001</v>
      </c>
      <c r="W571">
        <v>-19.989899999999999</v>
      </c>
      <c r="X571">
        <v>-6930.82</v>
      </c>
      <c r="Y571">
        <f t="shared" si="85"/>
        <v>19.989899999999999</v>
      </c>
      <c r="Z571" s="7">
        <f t="shared" si="86"/>
        <v>6.9308199999999998</v>
      </c>
      <c r="AM571" t="s">
        <v>2215</v>
      </c>
      <c r="AN571">
        <v>346.69099999999997</v>
      </c>
      <c r="AO571">
        <v>-19.992000000000001</v>
      </c>
      <c r="AP571">
        <v>-6930.79</v>
      </c>
      <c r="AQ571">
        <f t="shared" si="87"/>
        <v>19.992000000000001</v>
      </c>
      <c r="AR571" s="7">
        <f t="shared" si="88"/>
        <v>6.93079</v>
      </c>
    </row>
    <row r="572" spans="4:44" x14ac:dyDescent="0.35">
      <c r="D572" t="s">
        <v>1518</v>
      </c>
      <c r="E572">
        <v>346.6</v>
      </c>
      <c r="F572">
        <v>8.9445499999999997E-2</v>
      </c>
      <c r="G572">
        <v>31.02</v>
      </c>
      <c r="H572">
        <f t="shared" si="84"/>
        <v>8.9445499999999997E-2</v>
      </c>
      <c r="I572" s="7">
        <f t="shared" si="89"/>
        <v>3.1019999999999999E-2</v>
      </c>
      <c r="U572" t="s">
        <v>599</v>
      </c>
      <c r="V572">
        <v>346.726</v>
      </c>
      <c r="W572">
        <v>-19.989899999999999</v>
      </c>
      <c r="X572">
        <v>-6930.88</v>
      </c>
      <c r="Y572">
        <f t="shared" si="85"/>
        <v>19.989899999999999</v>
      </c>
      <c r="Z572" s="7">
        <f t="shared" si="86"/>
        <v>6.9308800000000002</v>
      </c>
      <c r="AM572" t="s">
        <v>2216</v>
      </c>
      <c r="AN572">
        <v>346.69400000000002</v>
      </c>
      <c r="AO572">
        <v>-19.994199999999999</v>
      </c>
      <c r="AP572">
        <v>-6931.58</v>
      </c>
      <c r="AQ572">
        <f t="shared" si="87"/>
        <v>19.994199999999999</v>
      </c>
      <c r="AR572" s="7">
        <f t="shared" si="88"/>
        <v>6.9315800000000003</v>
      </c>
    </row>
    <row r="573" spans="4:44" x14ac:dyDescent="0.35">
      <c r="D573" t="s">
        <v>1519</v>
      </c>
      <c r="E573">
        <v>346.6</v>
      </c>
      <c r="F573">
        <v>8.9445499999999997E-2</v>
      </c>
      <c r="G573">
        <v>31.02</v>
      </c>
      <c r="H573">
        <f t="shared" si="84"/>
        <v>8.9445499999999997E-2</v>
      </c>
      <c r="I573" s="7">
        <f t="shared" si="89"/>
        <v>3.1019999999999999E-2</v>
      </c>
      <c r="U573" t="s">
        <v>600</v>
      </c>
      <c r="V573">
        <v>346.726</v>
      </c>
      <c r="W573">
        <v>-19.989899999999999</v>
      </c>
      <c r="X573">
        <v>-6930.88</v>
      </c>
      <c r="Y573">
        <f t="shared" si="85"/>
        <v>19.989899999999999</v>
      </c>
      <c r="Z573" s="7">
        <f t="shared" si="86"/>
        <v>6.9308800000000002</v>
      </c>
      <c r="AM573" t="s">
        <v>2217</v>
      </c>
      <c r="AN573">
        <v>346.69400000000002</v>
      </c>
      <c r="AO573">
        <v>-19.994199999999999</v>
      </c>
      <c r="AP573">
        <v>-6931.58</v>
      </c>
      <c r="AQ573">
        <f t="shared" si="87"/>
        <v>19.994199999999999</v>
      </c>
      <c r="AR573" s="7">
        <f t="shared" si="88"/>
        <v>6.9315800000000003</v>
      </c>
    </row>
    <row r="574" spans="4:44" x14ac:dyDescent="0.35">
      <c r="D574" t="s">
        <v>1520</v>
      </c>
      <c r="E574">
        <v>346.60199999999998</v>
      </c>
      <c r="F574">
        <v>8.8803599999999996E-2</v>
      </c>
      <c r="G574">
        <v>30.7425</v>
      </c>
      <c r="H574">
        <f t="shared" si="84"/>
        <v>8.8803599999999996E-2</v>
      </c>
      <c r="I574" s="7">
        <f t="shared" si="89"/>
        <v>3.0742499999999999E-2</v>
      </c>
      <c r="U574" t="s">
        <v>601</v>
      </c>
      <c r="V574">
        <v>346.72899999999998</v>
      </c>
      <c r="W574">
        <v>-19.9893</v>
      </c>
      <c r="X574">
        <v>-6930.78</v>
      </c>
      <c r="Y574">
        <f t="shared" si="85"/>
        <v>19.9893</v>
      </c>
      <c r="Z574" s="7">
        <f t="shared" si="86"/>
        <v>6.9307799999999995</v>
      </c>
      <c r="AM574" t="s">
        <v>2218</v>
      </c>
      <c r="AN574">
        <v>346.69600000000003</v>
      </c>
      <c r="AO574">
        <v>-19.992799999999999</v>
      </c>
      <c r="AP574">
        <v>-6931.22</v>
      </c>
      <c r="AQ574">
        <f t="shared" si="87"/>
        <v>19.992799999999999</v>
      </c>
      <c r="AR574" s="7">
        <f t="shared" si="88"/>
        <v>6.9312200000000006</v>
      </c>
    </row>
    <row r="575" spans="4:44" x14ac:dyDescent="0.35">
      <c r="D575" t="s">
        <v>1521</v>
      </c>
      <c r="E575">
        <v>346.60199999999998</v>
      </c>
      <c r="F575">
        <v>8.8803599999999996E-2</v>
      </c>
      <c r="G575">
        <v>30.7425</v>
      </c>
      <c r="H575">
        <f t="shared" si="84"/>
        <v>8.8803599999999996E-2</v>
      </c>
      <c r="I575" s="7">
        <f t="shared" si="89"/>
        <v>3.0742499999999999E-2</v>
      </c>
      <c r="U575" t="s">
        <v>602</v>
      </c>
      <c r="V575">
        <v>346.72899999999998</v>
      </c>
      <c r="W575">
        <v>-19.9893</v>
      </c>
      <c r="X575">
        <v>-6930.78</v>
      </c>
      <c r="Y575">
        <f t="shared" si="85"/>
        <v>19.9893</v>
      </c>
      <c r="Z575" s="7">
        <f t="shared" si="86"/>
        <v>6.9307799999999995</v>
      </c>
      <c r="AM575" t="s">
        <v>2219</v>
      </c>
      <c r="AN575">
        <v>346.69600000000003</v>
      </c>
      <c r="AO575">
        <v>-19.992799999999999</v>
      </c>
      <c r="AP575">
        <v>-6931.22</v>
      </c>
      <c r="AQ575">
        <f t="shared" si="87"/>
        <v>19.992799999999999</v>
      </c>
      <c r="AR575" s="7">
        <f t="shared" si="88"/>
        <v>6.9312200000000006</v>
      </c>
    </row>
    <row r="576" spans="4:44" x14ac:dyDescent="0.35">
      <c r="D576" t="s">
        <v>1522</v>
      </c>
      <c r="E576">
        <v>346.59899999999999</v>
      </c>
      <c r="F576">
        <v>8.9774800000000002E-2</v>
      </c>
      <c r="G576">
        <v>31.167000000000002</v>
      </c>
      <c r="H576">
        <f t="shared" si="84"/>
        <v>8.9774800000000002E-2</v>
      </c>
      <c r="I576" s="7">
        <f t="shared" si="89"/>
        <v>3.1167E-2</v>
      </c>
      <c r="U576" t="s">
        <v>603</v>
      </c>
      <c r="V576">
        <v>346.73099999999999</v>
      </c>
      <c r="W576">
        <v>-19.989100000000001</v>
      </c>
      <c r="X576">
        <v>-6930.76</v>
      </c>
      <c r="Y576">
        <f t="shared" si="85"/>
        <v>19.989100000000001</v>
      </c>
      <c r="Z576" s="7">
        <f t="shared" si="86"/>
        <v>6.9307600000000003</v>
      </c>
      <c r="AM576" t="s">
        <v>2220</v>
      </c>
      <c r="AN576">
        <v>346.7</v>
      </c>
      <c r="AO576">
        <v>-19.9922</v>
      </c>
      <c r="AP576">
        <v>-6931.03</v>
      </c>
      <c r="AQ576">
        <f t="shared" si="87"/>
        <v>19.9922</v>
      </c>
      <c r="AR576" s="7">
        <f t="shared" si="88"/>
        <v>6.9310299999999998</v>
      </c>
    </row>
    <row r="577" spans="4:44" x14ac:dyDescent="0.35">
      <c r="D577" t="s">
        <v>1523</v>
      </c>
      <c r="E577">
        <v>346.59899999999999</v>
      </c>
      <c r="F577">
        <v>8.9774800000000002E-2</v>
      </c>
      <c r="G577">
        <v>31.167000000000002</v>
      </c>
      <c r="H577">
        <f t="shared" si="84"/>
        <v>8.9774800000000002E-2</v>
      </c>
      <c r="I577" s="7">
        <f t="shared" si="89"/>
        <v>3.1167E-2</v>
      </c>
      <c r="U577" t="s">
        <v>604</v>
      </c>
      <c r="V577">
        <v>346.73099999999999</v>
      </c>
      <c r="W577">
        <v>-19.989100000000001</v>
      </c>
      <c r="X577">
        <v>-6930.76</v>
      </c>
      <c r="Y577">
        <f t="shared" si="85"/>
        <v>19.989100000000001</v>
      </c>
      <c r="Z577" s="7">
        <f t="shared" si="86"/>
        <v>6.9307600000000003</v>
      </c>
      <c r="AM577" t="s">
        <v>2221</v>
      </c>
      <c r="AN577">
        <v>346.7</v>
      </c>
      <c r="AO577">
        <v>-19.9922</v>
      </c>
      <c r="AP577">
        <v>-6931.03</v>
      </c>
      <c r="AQ577">
        <f t="shared" si="87"/>
        <v>19.9922</v>
      </c>
      <c r="AR577" s="7">
        <f t="shared" si="88"/>
        <v>6.9310299999999998</v>
      </c>
    </row>
    <row r="578" spans="4:44" x14ac:dyDescent="0.35">
      <c r="D578" t="s">
        <v>1524</v>
      </c>
      <c r="E578">
        <v>346.601</v>
      </c>
      <c r="F578">
        <v>8.9866600000000005E-2</v>
      </c>
      <c r="G578">
        <v>31.1751</v>
      </c>
      <c r="H578">
        <f t="shared" si="84"/>
        <v>8.9866600000000005E-2</v>
      </c>
      <c r="I578" s="7">
        <f t="shared" si="89"/>
        <v>3.1175100000000001E-2</v>
      </c>
      <c r="U578" t="s">
        <v>605</v>
      </c>
      <c r="V578">
        <v>346.73399999999998</v>
      </c>
      <c r="W578">
        <v>-19.990500000000001</v>
      </c>
      <c r="X578">
        <v>-6931.2</v>
      </c>
      <c r="Y578">
        <f t="shared" si="85"/>
        <v>19.990500000000001</v>
      </c>
      <c r="Z578" s="7">
        <f t="shared" si="86"/>
        <v>6.9311999999999996</v>
      </c>
      <c r="AM578" t="s">
        <v>2222</v>
      </c>
      <c r="AN578">
        <v>346.70100000000002</v>
      </c>
      <c r="AO578">
        <v>-19.993500000000001</v>
      </c>
      <c r="AP578">
        <v>-6931.63</v>
      </c>
      <c r="AQ578">
        <f t="shared" si="87"/>
        <v>19.993500000000001</v>
      </c>
      <c r="AR578" s="7">
        <f t="shared" si="88"/>
        <v>6.9316300000000002</v>
      </c>
    </row>
    <row r="579" spans="4:44" x14ac:dyDescent="0.35">
      <c r="D579" t="s">
        <v>1525</v>
      </c>
      <c r="E579">
        <v>346.601</v>
      </c>
      <c r="F579">
        <v>8.9866600000000005E-2</v>
      </c>
      <c r="G579">
        <v>31.1751</v>
      </c>
      <c r="H579">
        <f t="shared" ref="H579:H642" si="90">ABS(F579)</f>
        <v>8.9866600000000005E-2</v>
      </c>
      <c r="I579" s="7">
        <f t="shared" si="89"/>
        <v>3.1175100000000001E-2</v>
      </c>
      <c r="U579" t="s">
        <v>606</v>
      </c>
      <c r="V579">
        <v>346.73399999999998</v>
      </c>
      <c r="W579">
        <v>-19.990500000000001</v>
      </c>
      <c r="X579">
        <v>-6931.2</v>
      </c>
      <c r="Y579">
        <f t="shared" ref="Y579:Y642" si="91">ABS(W579)</f>
        <v>19.990500000000001</v>
      </c>
      <c r="Z579" s="7">
        <f t="shared" ref="Z579:Z642" si="92">ABS(X579/1000)</f>
        <v>6.9311999999999996</v>
      </c>
      <c r="AM579" t="s">
        <v>2223</v>
      </c>
      <c r="AN579">
        <v>346.70100000000002</v>
      </c>
      <c r="AO579">
        <v>-19.993500000000001</v>
      </c>
      <c r="AP579">
        <v>-6931.63</v>
      </c>
      <c r="AQ579">
        <f t="shared" ref="AQ579:AQ642" si="93">ABS(AO579)</f>
        <v>19.993500000000001</v>
      </c>
      <c r="AR579" s="7">
        <f t="shared" ref="AR579:AR642" si="94">ABS(AP579/1000)</f>
        <v>6.9316300000000002</v>
      </c>
    </row>
    <row r="580" spans="4:44" x14ac:dyDescent="0.35">
      <c r="D580" t="s">
        <v>1526</v>
      </c>
      <c r="E580">
        <v>346.577</v>
      </c>
      <c r="F580">
        <v>9.0198500000000001E-2</v>
      </c>
      <c r="G580">
        <v>31.292999999999999</v>
      </c>
      <c r="H580">
        <f t="shared" si="90"/>
        <v>9.0198500000000001E-2</v>
      </c>
      <c r="I580" s="7">
        <f t="shared" ref="I580:I643" si="95">ABS(G580/1000)</f>
        <v>3.1293000000000001E-2</v>
      </c>
      <c r="U580" t="s">
        <v>607</v>
      </c>
      <c r="V580">
        <v>346.738</v>
      </c>
      <c r="W580">
        <v>-19.9908</v>
      </c>
      <c r="X580">
        <v>-6931.41</v>
      </c>
      <c r="Y580">
        <f t="shared" si="91"/>
        <v>19.9908</v>
      </c>
      <c r="Z580" s="7">
        <f t="shared" si="92"/>
        <v>6.9314099999999996</v>
      </c>
      <c r="AM580" t="s">
        <v>2224</v>
      </c>
      <c r="AN580">
        <v>346.70499999999998</v>
      </c>
      <c r="AO580">
        <v>-19.992999999999999</v>
      </c>
      <c r="AP580">
        <v>-6931.55</v>
      </c>
      <c r="AQ580">
        <f t="shared" si="93"/>
        <v>19.992999999999999</v>
      </c>
      <c r="AR580" s="7">
        <f t="shared" si="94"/>
        <v>6.9315500000000005</v>
      </c>
    </row>
    <row r="581" spans="4:44" x14ac:dyDescent="0.35">
      <c r="D581" t="s">
        <v>1527</v>
      </c>
      <c r="E581">
        <v>346.577</v>
      </c>
      <c r="F581">
        <v>9.0198500000000001E-2</v>
      </c>
      <c r="G581">
        <v>31.292999999999999</v>
      </c>
      <c r="H581">
        <f t="shared" si="90"/>
        <v>9.0198500000000001E-2</v>
      </c>
      <c r="I581" s="7">
        <f t="shared" si="95"/>
        <v>3.1293000000000001E-2</v>
      </c>
      <c r="U581" t="s">
        <v>608</v>
      </c>
      <c r="V581">
        <v>346.738</v>
      </c>
      <c r="W581">
        <v>-19.9908</v>
      </c>
      <c r="X581">
        <v>-6931.41</v>
      </c>
      <c r="Y581">
        <f t="shared" si="91"/>
        <v>19.9908</v>
      </c>
      <c r="Z581" s="7">
        <f t="shared" si="92"/>
        <v>6.9314099999999996</v>
      </c>
      <c r="AM581" t="s">
        <v>2225</v>
      </c>
      <c r="AN581">
        <v>346.70499999999998</v>
      </c>
      <c r="AO581">
        <v>-19.992999999999999</v>
      </c>
      <c r="AP581">
        <v>-6931.55</v>
      </c>
      <c r="AQ581">
        <f t="shared" si="93"/>
        <v>19.992999999999999</v>
      </c>
      <c r="AR581" s="7">
        <f t="shared" si="94"/>
        <v>6.9315500000000005</v>
      </c>
    </row>
    <row r="582" spans="4:44" x14ac:dyDescent="0.35">
      <c r="D582" t="s">
        <v>1528</v>
      </c>
      <c r="E582">
        <v>346.59899999999999</v>
      </c>
      <c r="F582">
        <v>8.9200199999999993E-2</v>
      </c>
      <c r="G582">
        <v>30.891500000000001</v>
      </c>
      <c r="H582">
        <f t="shared" si="90"/>
        <v>8.9200199999999993E-2</v>
      </c>
      <c r="I582" s="7">
        <f t="shared" si="95"/>
        <v>3.0891500000000002E-2</v>
      </c>
      <c r="U582" t="s">
        <v>609</v>
      </c>
      <c r="V582">
        <v>346.74</v>
      </c>
      <c r="W582">
        <v>-19.988499999999998</v>
      </c>
      <c r="X582">
        <v>-6930.82</v>
      </c>
      <c r="Y582">
        <f t="shared" si="91"/>
        <v>19.988499999999998</v>
      </c>
      <c r="Z582" s="7">
        <f t="shared" si="92"/>
        <v>6.9308199999999998</v>
      </c>
      <c r="AM582" t="s">
        <v>2226</v>
      </c>
      <c r="AN582">
        <v>346.70699999999999</v>
      </c>
      <c r="AO582">
        <v>-19.993600000000001</v>
      </c>
      <c r="AP582">
        <v>-6931.84</v>
      </c>
      <c r="AQ582">
        <f t="shared" si="93"/>
        <v>19.993600000000001</v>
      </c>
      <c r="AR582" s="7">
        <f t="shared" si="94"/>
        <v>6.9318400000000002</v>
      </c>
    </row>
    <row r="583" spans="4:44" x14ac:dyDescent="0.35">
      <c r="D583" t="s">
        <v>1529</v>
      </c>
      <c r="E583">
        <v>346.59899999999999</v>
      </c>
      <c r="F583">
        <v>8.9200199999999993E-2</v>
      </c>
      <c r="G583">
        <v>30.891500000000001</v>
      </c>
      <c r="H583">
        <f t="shared" si="90"/>
        <v>8.9200199999999993E-2</v>
      </c>
      <c r="I583" s="7">
        <f t="shared" si="95"/>
        <v>3.0891500000000002E-2</v>
      </c>
      <c r="U583" t="s">
        <v>610</v>
      </c>
      <c r="V583">
        <v>346.74</v>
      </c>
      <c r="W583">
        <v>-19.988499999999998</v>
      </c>
      <c r="X583">
        <v>-6930.82</v>
      </c>
      <c r="Y583">
        <f t="shared" si="91"/>
        <v>19.988499999999998</v>
      </c>
      <c r="Z583" s="7">
        <f t="shared" si="92"/>
        <v>6.9308199999999998</v>
      </c>
      <c r="AM583" t="s">
        <v>2227</v>
      </c>
      <c r="AN583">
        <v>346.70699999999999</v>
      </c>
      <c r="AO583">
        <v>-19.993600000000001</v>
      </c>
      <c r="AP583">
        <v>-6931.84</v>
      </c>
      <c r="AQ583">
        <f t="shared" si="93"/>
        <v>19.993600000000001</v>
      </c>
      <c r="AR583" s="7">
        <f t="shared" si="94"/>
        <v>6.9318400000000002</v>
      </c>
    </row>
    <row r="584" spans="4:44" x14ac:dyDescent="0.35">
      <c r="D584" t="s">
        <v>1530</v>
      </c>
      <c r="E584">
        <v>346.601</v>
      </c>
      <c r="F584">
        <v>8.7888499999999994E-2</v>
      </c>
      <c r="G584">
        <v>30.540099999999999</v>
      </c>
      <c r="H584">
        <f t="shared" si="90"/>
        <v>8.7888499999999994E-2</v>
      </c>
      <c r="I584" s="7">
        <f t="shared" si="95"/>
        <v>3.0540100000000001E-2</v>
      </c>
      <c r="U584" t="s">
        <v>611</v>
      </c>
      <c r="V584">
        <v>346.74400000000003</v>
      </c>
      <c r="W584">
        <v>-19.9892</v>
      </c>
      <c r="X584">
        <v>-6931.08</v>
      </c>
      <c r="Y584">
        <f t="shared" si="91"/>
        <v>19.9892</v>
      </c>
      <c r="Z584" s="7">
        <f t="shared" si="92"/>
        <v>6.9310799999999997</v>
      </c>
      <c r="AM584" t="s">
        <v>2228</v>
      </c>
      <c r="AN584">
        <v>346.71100000000001</v>
      </c>
      <c r="AO584">
        <v>-19.9924</v>
      </c>
      <c r="AP584">
        <v>-6931.39</v>
      </c>
      <c r="AQ584">
        <f t="shared" si="93"/>
        <v>19.9924</v>
      </c>
      <c r="AR584" s="7">
        <f t="shared" si="94"/>
        <v>6.9313900000000004</v>
      </c>
    </row>
    <row r="585" spans="4:44" x14ac:dyDescent="0.35">
      <c r="D585" t="s">
        <v>1531</v>
      </c>
      <c r="E585">
        <v>346.601</v>
      </c>
      <c r="F585">
        <v>8.7888499999999994E-2</v>
      </c>
      <c r="G585">
        <v>30.540099999999999</v>
      </c>
      <c r="H585">
        <f t="shared" si="90"/>
        <v>8.7888499999999994E-2</v>
      </c>
      <c r="I585" s="7">
        <f t="shared" si="95"/>
        <v>3.0540100000000001E-2</v>
      </c>
      <c r="U585" t="s">
        <v>612</v>
      </c>
      <c r="V585">
        <v>346.74400000000003</v>
      </c>
      <c r="W585">
        <v>-19.9892</v>
      </c>
      <c r="X585">
        <v>-6931.08</v>
      </c>
      <c r="Y585">
        <f t="shared" si="91"/>
        <v>19.9892</v>
      </c>
      <c r="Z585" s="7">
        <f t="shared" si="92"/>
        <v>6.9310799999999997</v>
      </c>
      <c r="AM585" t="s">
        <v>2229</v>
      </c>
      <c r="AN585">
        <v>346.71100000000001</v>
      </c>
      <c r="AO585">
        <v>-19.9924</v>
      </c>
      <c r="AP585">
        <v>-6931.39</v>
      </c>
      <c r="AQ585">
        <f t="shared" si="93"/>
        <v>19.9924</v>
      </c>
      <c r="AR585" s="7">
        <f t="shared" si="94"/>
        <v>6.9313900000000004</v>
      </c>
    </row>
    <row r="586" spans="4:44" x14ac:dyDescent="0.35">
      <c r="D586" t="s">
        <v>1532</v>
      </c>
      <c r="E586">
        <v>346.601</v>
      </c>
      <c r="F586">
        <v>8.9310100000000003E-2</v>
      </c>
      <c r="G586">
        <v>31.033200000000001</v>
      </c>
      <c r="H586">
        <f t="shared" si="90"/>
        <v>8.9310100000000003E-2</v>
      </c>
      <c r="I586" s="7">
        <f t="shared" si="95"/>
        <v>3.10332E-2</v>
      </c>
      <c r="U586" t="s">
        <v>613</v>
      </c>
      <c r="V586">
        <v>346.74799999999999</v>
      </c>
      <c r="W586">
        <v>-19.9895</v>
      </c>
      <c r="X586">
        <v>-6931</v>
      </c>
      <c r="Y586">
        <f t="shared" si="91"/>
        <v>19.9895</v>
      </c>
      <c r="Z586" s="7">
        <f t="shared" si="92"/>
        <v>6.931</v>
      </c>
      <c r="AM586" t="s">
        <v>2230</v>
      </c>
      <c r="AN586">
        <v>346.71300000000002</v>
      </c>
      <c r="AO586">
        <v>-19.995699999999999</v>
      </c>
      <c r="AP586">
        <v>-6932.6</v>
      </c>
      <c r="AQ586">
        <f t="shared" si="93"/>
        <v>19.995699999999999</v>
      </c>
      <c r="AR586" s="7">
        <f t="shared" si="94"/>
        <v>6.9326000000000008</v>
      </c>
    </row>
    <row r="587" spans="4:44" x14ac:dyDescent="0.35">
      <c r="D587" t="s">
        <v>1533</v>
      </c>
      <c r="E587">
        <v>346.601</v>
      </c>
      <c r="F587">
        <v>8.9310100000000003E-2</v>
      </c>
      <c r="G587">
        <v>31.033200000000001</v>
      </c>
      <c r="H587">
        <f t="shared" si="90"/>
        <v>8.9310100000000003E-2</v>
      </c>
      <c r="I587" s="7">
        <f t="shared" si="95"/>
        <v>3.10332E-2</v>
      </c>
      <c r="U587" t="s">
        <v>614</v>
      </c>
      <c r="V587">
        <v>346.74799999999999</v>
      </c>
      <c r="W587">
        <v>-19.9895</v>
      </c>
      <c r="X587">
        <v>-6931</v>
      </c>
      <c r="Y587">
        <f t="shared" si="91"/>
        <v>19.9895</v>
      </c>
      <c r="Z587" s="7">
        <f t="shared" si="92"/>
        <v>6.931</v>
      </c>
      <c r="AM587" t="s">
        <v>2231</v>
      </c>
      <c r="AN587">
        <v>346.71300000000002</v>
      </c>
      <c r="AO587">
        <v>-19.995699999999999</v>
      </c>
      <c r="AP587">
        <v>-6932.6</v>
      </c>
      <c r="AQ587">
        <f t="shared" si="93"/>
        <v>19.995699999999999</v>
      </c>
      <c r="AR587" s="7">
        <f t="shared" si="94"/>
        <v>6.9326000000000008</v>
      </c>
    </row>
    <row r="588" spans="4:44" x14ac:dyDescent="0.35">
      <c r="D588" t="s">
        <v>1534</v>
      </c>
      <c r="E588">
        <v>346.6</v>
      </c>
      <c r="F588">
        <v>8.9041499999999996E-2</v>
      </c>
      <c r="G588">
        <v>30.8306</v>
      </c>
      <c r="H588">
        <f t="shared" si="90"/>
        <v>8.9041499999999996E-2</v>
      </c>
      <c r="I588" s="7">
        <f t="shared" si="95"/>
        <v>3.08306E-2</v>
      </c>
      <c r="U588" t="s">
        <v>615</v>
      </c>
      <c r="V588">
        <v>346.75099999999998</v>
      </c>
      <c r="W588">
        <v>-19.9923</v>
      </c>
      <c r="X588">
        <v>-6932</v>
      </c>
      <c r="Y588">
        <f t="shared" si="91"/>
        <v>19.9923</v>
      </c>
      <c r="Z588" s="7">
        <f t="shared" si="92"/>
        <v>6.9320000000000004</v>
      </c>
      <c r="AM588" t="s">
        <v>2232</v>
      </c>
      <c r="AN588">
        <v>346.71699999999998</v>
      </c>
      <c r="AO588">
        <v>-19.993500000000001</v>
      </c>
      <c r="AP588">
        <v>-6931.83</v>
      </c>
      <c r="AQ588">
        <f t="shared" si="93"/>
        <v>19.993500000000001</v>
      </c>
      <c r="AR588" s="7">
        <f t="shared" si="94"/>
        <v>6.9318299999999997</v>
      </c>
    </row>
    <row r="589" spans="4:44" x14ac:dyDescent="0.35">
      <c r="D589" t="s">
        <v>1535</v>
      </c>
      <c r="E589">
        <v>346.6</v>
      </c>
      <c r="F589">
        <v>8.9041499999999996E-2</v>
      </c>
      <c r="G589">
        <v>30.8306</v>
      </c>
      <c r="H589">
        <f t="shared" si="90"/>
        <v>8.9041499999999996E-2</v>
      </c>
      <c r="I589" s="7">
        <f t="shared" si="95"/>
        <v>3.08306E-2</v>
      </c>
      <c r="U589" t="s">
        <v>616</v>
      </c>
      <c r="V589">
        <v>346.75099999999998</v>
      </c>
      <c r="W589">
        <v>-19.9923</v>
      </c>
      <c r="X589">
        <v>-6932</v>
      </c>
      <c r="Y589">
        <f t="shared" si="91"/>
        <v>19.9923</v>
      </c>
      <c r="Z589" s="7">
        <f t="shared" si="92"/>
        <v>6.9320000000000004</v>
      </c>
      <c r="AM589" t="s">
        <v>2233</v>
      </c>
      <c r="AN589">
        <v>346.71699999999998</v>
      </c>
      <c r="AO589">
        <v>-19.993500000000001</v>
      </c>
      <c r="AP589">
        <v>-6931.83</v>
      </c>
      <c r="AQ589">
        <f t="shared" si="93"/>
        <v>19.993500000000001</v>
      </c>
      <c r="AR589" s="7">
        <f t="shared" si="94"/>
        <v>6.9318299999999997</v>
      </c>
    </row>
    <row r="590" spans="4:44" x14ac:dyDescent="0.35">
      <c r="D590" t="s">
        <v>1536</v>
      </c>
      <c r="E590">
        <v>346.6</v>
      </c>
      <c r="F590">
        <v>8.9439500000000005E-2</v>
      </c>
      <c r="G590">
        <v>31.059000000000001</v>
      </c>
      <c r="H590">
        <f t="shared" si="90"/>
        <v>8.9439500000000005E-2</v>
      </c>
      <c r="I590" s="7">
        <f t="shared" si="95"/>
        <v>3.1059E-2</v>
      </c>
      <c r="U590" t="s">
        <v>617</v>
      </c>
      <c r="V590">
        <v>346.75400000000002</v>
      </c>
      <c r="W590">
        <v>-19.989100000000001</v>
      </c>
      <c r="X590">
        <v>-6931.58</v>
      </c>
      <c r="Y590">
        <f t="shared" si="91"/>
        <v>19.989100000000001</v>
      </c>
      <c r="Z590" s="7">
        <f t="shared" si="92"/>
        <v>6.9315800000000003</v>
      </c>
      <c r="AM590" t="s">
        <v>2234</v>
      </c>
      <c r="AN590">
        <v>346.71800000000002</v>
      </c>
      <c r="AO590">
        <v>-19.992599999999999</v>
      </c>
      <c r="AP590">
        <v>-6931.63</v>
      </c>
      <c r="AQ590">
        <f t="shared" si="93"/>
        <v>19.992599999999999</v>
      </c>
      <c r="AR590" s="7">
        <f t="shared" si="94"/>
        <v>6.9316300000000002</v>
      </c>
    </row>
    <row r="591" spans="4:44" x14ac:dyDescent="0.35">
      <c r="D591" t="s">
        <v>1537</v>
      </c>
      <c r="E591">
        <v>346.6</v>
      </c>
      <c r="F591">
        <v>8.9439500000000005E-2</v>
      </c>
      <c r="G591">
        <v>31.059000000000001</v>
      </c>
      <c r="H591">
        <f t="shared" si="90"/>
        <v>8.9439500000000005E-2</v>
      </c>
      <c r="I591" s="7">
        <f t="shared" si="95"/>
        <v>3.1059E-2</v>
      </c>
      <c r="U591" t="s">
        <v>618</v>
      </c>
      <c r="V591">
        <v>346.75400000000002</v>
      </c>
      <c r="W591">
        <v>-19.989100000000001</v>
      </c>
      <c r="X591">
        <v>-6931.58</v>
      </c>
      <c r="Y591">
        <f t="shared" si="91"/>
        <v>19.989100000000001</v>
      </c>
      <c r="Z591" s="7">
        <f t="shared" si="92"/>
        <v>6.9315800000000003</v>
      </c>
      <c r="AM591" t="s">
        <v>2235</v>
      </c>
      <c r="AN591">
        <v>346.71800000000002</v>
      </c>
      <c r="AO591">
        <v>-19.992599999999999</v>
      </c>
      <c r="AP591">
        <v>-6931.63</v>
      </c>
      <c r="AQ591">
        <f t="shared" si="93"/>
        <v>19.992599999999999</v>
      </c>
      <c r="AR591" s="7">
        <f t="shared" si="94"/>
        <v>6.9316300000000002</v>
      </c>
    </row>
    <row r="592" spans="4:44" x14ac:dyDescent="0.35">
      <c r="D592" t="s">
        <v>1538</v>
      </c>
      <c r="E592">
        <v>346.60199999999998</v>
      </c>
      <c r="F592">
        <v>8.9558399999999996E-2</v>
      </c>
      <c r="G592">
        <v>31.002300000000002</v>
      </c>
      <c r="H592">
        <f t="shared" si="90"/>
        <v>8.9558399999999996E-2</v>
      </c>
      <c r="I592" s="7">
        <f t="shared" si="95"/>
        <v>3.1002300000000003E-2</v>
      </c>
      <c r="U592" t="s">
        <v>619</v>
      </c>
      <c r="V592">
        <v>346.75599999999997</v>
      </c>
      <c r="W592">
        <v>-19.9895</v>
      </c>
      <c r="X592">
        <v>-6931.36</v>
      </c>
      <c r="Y592">
        <f t="shared" si="91"/>
        <v>19.9895</v>
      </c>
      <c r="Z592" s="7">
        <f t="shared" si="92"/>
        <v>6.9313599999999997</v>
      </c>
      <c r="AM592" t="s">
        <v>2236</v>
      </c>
      <c r="AN592">
        <v>346.72300000000001</v>
      </c>
      <c r="AO592">
        <v>-19.992599999999999</v>
      </c>
      <c r="AP592">
        <v>-6931.72</v>
      </c>
      <c r="AQ592">
        <f t="shared" si="93"/>
        <v>19.992599999999999</v>
      </c>
      <c r="AR592" s="7">
        <f t="shared" si="94"/>
        <v>6.9317200000000003</v>
      </c>
    </row>
    <row r="593" spans="4:44" x14ac:dyDescent="0.35">
      <c r="D593" t="s">
        <v>1539</v>
      </c>
      <c r="E593">
        <v>346.60199999999998</v>
      </c>
      <c r="F593">
        <v>8.9558399999999996E-2</v>
      </c>
      <c r="G593">
        <v>31.002300000000002</v>
      </c>
      <c r="H593">
        <f t="shared" si="90"/>
        <v>8.9558399999999996E-2</v>
      </c>
      <c r="I593" s="7">
        <f t="shared" si="95"/>
        <v>3.1002300000000003E-2</v>
      </c>
      <c r="U593" t="s">
        <v>620</v>
      </c>
      <c r="V593">
        <v>346.75599999999997</v>
      </c>
      <c r="W593">
        <v>-19.9895</v>
      </c>
      <c r="X593">
        <v>-6931.36</v>
      </c>
      <c r="Y593">
        <f t="shared" si="91"/>
        <v>19.9895</v>
      </c>
      <c r="Z593" s="7">
        <f t="shared" si="92"/>
        <v>6.9313599999999997</v>
      </c>
      <c r="AM593" t="s">
        <v>2237</v>
      </c>
      <c r="AN593">
        <v>346.72300000000001</v>
      </c>
      <c r="AO593">
        <v>-19.992599999999999</v>
      </c>
      <c r="AP593">
        <v>-6931.72</v>
      </c>
      <c r="AQ593">
        <f t="shared" si="93"/>
        <v>19.992599999999999</v>
      </c>
      <c r="AR593" s="7">
        <f t="shared" si="94"/>
        <v>6.9317200000000003</v>
      </c>
    </row>
    <row r="594" spans="4:44" x14ac:dyDescent="0.35">
      <c r="D594" t="s">
        <v>1540</v>
      </c>
      <c r="E594">
        <v>346.6</v>
      </c>
      <c r="F594">
        <v>8.8906100000000002E-2</v>
      </c>
      <c r="G594">
        <v>30.810300000000002</v>
      </c>
      <c r="H594">
        <f t="shared" si="90"/>
        <v>8.8906100000000002E-2</v>
      </c>
      <c r="I594" s="7">
        <f t="shared" si="95"/>
        <v>3.0810300000000002E-2</v>
      </c>
      <c r="U594" t="s">
        <v>621</v>
      </c>
      <c r="V594">
        <v>346.75900000000001</v>
      </c>
      <c r="W594">
        <v>-19.990600000000001</v>
      </c>
      <c r="X594">
        <v>-6931.79</v>
      </c>
      <c r="Y594">
        <f t="shared" si="91"/>
        <v>19.990600000000001</v>
      </c>
      <c r="Z594" s="7">
        <f t="shared" si="92"/>
        <v>6.9317900000000003</v>
      </c>
      <c r="AM594" t="s">
        <v>2238</v>
      </c>
      <c r="AN594">
        <v>346.72500000000002</v>
      </c>
      <c r="AO594">
        <v>-19.992599999999999</v>
      </c>
      <c r="AP594">
        <v>-6931.77</v>
      </c>
      <c r="AQ594">
        <f t="shared" si="93"/>
        <v>19.992599999999999</v>
      </c>
      <c r="AR594" s="7">
        <f t="shared" si="94"/>
        <v>6.9317700000000002</v>
      </c>
    </row>
    <row r="595" spans="4:44" x14ac:dyDescent="0.35">
      <c r="D595" t="s">
        <v>1541</v>
      </c>
      <c r="E595">
        <v>346.6</v>
      </c>
      <c r="F595">
        <v>8.8906100000000002E-2</v>
      </c>
      <c r="G595">
        <v>30.810300000000002</v>
      </c>
      <c r="H595">
        <f t="shared" si="90"/>
        <v>8.8906100000000002E-2</v>
      </c>
      <c r="I595" s="7">
        <f t="shared" si="95"/>
        <v>3.0810300000000002E-2</v>
      </c>
      <c r="U595" t="s">
        <v>622</v>
      </c>
      <c r="V595">
        <v>346.75900000000001</v>
      </c>
      <c r="W595">
        <v>-19.990600000000001</v>
      </c>
      <c r="X595">
        <v>-6931.79</v>
      </c>
      <c r="Y595">
        <f t="shared" si="91"/>
        <v>19.990600000000001</v>
      </c>
      <c r="Z595" s="7">
        <f t="shared" si="92"/>
        <v>6.9317900000000003</v>
      </c>
      <c r="AM595" t="s">
        <v>2239</v>
      </c>
      <c r="AN595">
        <v>346.72500000000002</v>
      </c>
      <c r="AO595">
        <v>-19.992599999999999</v>
      </c>
      <c r="AP595">
        <v>-6931.77</v>
      </c>
      <c r="AQ595">
        <f t="shared" si="93"/>
        <v>19.992599999999999</v>
      </c>
      <c r="AR595" s="7">
        <f t="shared" si="94"/>
        <v>6.9317700000000002</v>
      </c>
    </row>
    <row r="596" spans="4:44" x14ac:dyDescent="0.35">
      <c r="D596" t="s">
        <v>1542</v>
      </c>
      <c r="E596">
        <v>346.601</v>
      </c>
      <c r="F596">
        <v>8.8832099999999997E-2</v>
      </c>
      <c r="G596">
        <v>30.849799999999998</v>
      </c>
      <c r="H596">
        <f t="shared" si="90"/>
        <v>8.8832099999999997E-2</v>
      </c>
      <c r="I596" s="7">
        <f t="shared" si="95"/>
        <v>3.0849799999999997E-2</v>
      </c>
      <c r="U596" t="s">
        <v>623</v>
      </c>
      <c r="V596">
        <v>346.76299999999998</v>
      </c>
      <c r="W596">
        <v>-19.9894</v>
      </c>
      <c r="X596">
        <v>-6931.48</v>
      </c>
      <c r="Y596">
        <f t="shared" si="91"/>
        <v>19.9894</v>
      </c>
      <c r="Z596" s="7">
        <f t="shared" si="92"/>
        <v>6.9314799999999996</v>
      </c>
      <c r="AM596" t="s">
        <v>2240</v>
      </c>
      <c r="AN596">
        <v>346.72800000000001</v>
      </c>
      <c r="AO596">
        <v>-19.993500000000001</v>
      </c>
      <c r="AP596">
        <v>-6932.17</v>
      </c>
      <c r="AQ596">
        <f t="shared" si="93"/>
        <v>19.993500000000001</v>
      </c>
      <c r="AR596" s="7">
        <f t="shared" si="94"/>
        <v>6.9321700000000002</v>
      </c>
    </row>
    <row r="597" spans="4:44" x14ac:dyDescent="0.35">
      <c r="D597" t="s">
        <v>1543</v>
      </c>
      <c r="E597">
        <v>346.601</v>
      </c>
      <c r="F597">
        <v>8.8832099999999997E-2</v>
      </c>
      <c r="G597">
        <v>30.849799999999998</v>
      </c>
      <c r="H597">
        <f t="shared" si="90"/>
        <v>8.8832099999999997E-2</v>
      </c>
      <c r="I597" s="7">
        <f t="shared" si="95"/>
        <v>3.0849799999999997E-2</v>
      </c>
      <c r="U597" t="s">
        <v>624</v>
      </c>
      <c r="V597">
        <v>346.76299999999998</v>
      </c>
      <c r="W597">
        <v>-19.9894</v>
      </c>
      <c r="X597">
        <v>-6931.48</v>
      </c>
      <c r="Y597">
        <f t="shared" si="91"/>
        <v>19.9894</v>
      </c>
      <c r="Z597" s="7">
        <f t="shared" si="92"/>
        <v>6.9314799999999996</v>
      </c>
      <c r="AM597" t="s">
        <v>2241</v>
      </c>
      <c r="AN597">
        <v>346.72800000000001</v>
      </c>
      <c r="AO597">
        <v>-19.993500000000001</v>
      </c>
      <c r="AP597">
        <v>-6932.17</v>
      </c>
      <c r="AQ597">
        <f t="shared" si="93"/>
        <v>19.993500000000001</v>
      </c>
      <c r="AR597" s="7">
        <f t="shared" si="94"/>
        <v>6.9321700000000002</v>
      </c>
    </row>
    <row r="598" spans="4:44" x14ac:dyDescent="0.35">
      <c r="D598" t="s">
        <v>1544</v>
      </c>
      <c r="E598">
        <v>346.59899999999999</v>
      </c>
      <c r="F598">
        <v>8.9889899999999995E-2</v>
      </c>
      <c r="G598">
        <v>31.1159</v>
      </c>
      <c r="H598">
        <f t="shared" si="90"/>
        <v>8.9889899999999995E-2</v>
      </c>
      <c r="I598" s="7">
        <f t="shared" si="95"/>
        <v>3.1115899999999998E-2</v>
      </c>
      <c r="U598" t="s">
        <v>625</v>
      </c>
      <c r="V598">
        <v>346.76499999999999</v>
      </c>
      <c r="W598">
        <v>-19.989799999999999</v>
      </c>
      <c r="X598">
        <v>-6931.53</v>
      </c>
      <c r="Y598">
        <f t="shared" si="91"/>
        <v>19.989799999999999</v>
      </c>
      <c r="Z598" s="7">
        <f t="shared" si="92"/>
        <v>6.9315299999999995</v>
      </c>
      <c r="AM598" t="s">
        <v>2242</v>
      </c>
      <c r="AN598">
        <v>346.73</v>
      </c>
      <c r="AO598">
        <v>-19.994</v>
      </c>
      <c r="AP598">
        <v>-6932.2</v>
      </c>
      <c r="AQ598">
        <f t="shared" si="93"/>
        <v>19.994</v>
      </c>
      <c r="AR598" s="7">
        <f t="shared" si="94"/>
        <v>6.9321999999999999</v>
      </c>
    </row>
    <row r="599" spans="4:44" x14ac:dyDescent="0.35">
      <c r="D599" t="s">
        <v>1545</v>
      </c>
      <c r="E599">
        <v>346.59899999999999</v>
      </c>
      <c r="F599">
        <v>8.9889899999999995E-2</v>
      </c>
      <c r="G599">
        <v>31.1159</v>
      </c>
      <c r="H599">
        <f t="shared" si="90"/>
        <v>8.9889899999999995E-2</v>
      </c>
      <c r="I599" s="7">
        <f t="shared" si="95"/>
        <v>3.1115899999999998E-2</v>
      </c>
      <c r="U599" t="s">
        <v>626</v>
      </c>
      <c r="V599">
        <v>346.76499999999999</v>
      </c>
      <c r="W599">
        <v>-19.989799999999999</v>
      </c>
      <c r="X599">
        <v>-6931.53</v>
      </c>
      <c r="Y599">
        <f t="shared" si="91"/>
        <v>19.989799999999999</v>
      </c>
      <c r="Z599" s="7">
        <f t="shared" si="92"/>
        <v>6.9315299999999995</v>
      </c>
      <c r="AM599" t="s">
        <v>2243</v>
      </c>
      <c r="AN599">
        <v>346.73</v>
      </c>
      <c r="AO599">
        <v>-19.994</v>
      </c>
      <c r="AP599">
        <v>-6932.2</v>
      </c>
      <c r="AQ599">
        <f t="shared" si="93"/>
        <v>19.994</v>
      </c>
      <c r="AR599" s="7">
        <f t="shared" si="94"/>
        <v>6.9321999999999999</v>
      </c>
    </row>
    <row r="600" spans="4:44" x14ac:dyDescent="0.35">
      <c r="D600" t="s">
        <v>1546</v>
      </c>
      <c r="E600">
        <v>346.6</v>
      </c>
      <c r="F600">
        <v>8.9753799999999995E-2</v>
      </c>
      <c r="G600">
        <v>31.1296</v>
      </c>
      <c r="H600">
        <f t="shared" si="90"/>
        <v>8.9753799999999995E-2</v>
      </c>
      <c r="I600" s="7">
        <f t="shared" si="95"/>
        <v>3.11296E-2</v>
      </c>
      <c r="U600" t="s">
        <v>627</v>
      </c>
      <c r="V600">
        <v>346.76900000000001</v>
      </c>
      <c r="W600">
        <v>-19.993200000000002</v>
      </c>
      <c r="X600">
        <v>-6932.83</v>
      </c>
      <c r="Y600">
        <f t="shared" si="91"/>
        <v>19.993200000000002</v>
      </c>
      <c r="Z600" s="7">
        <f t="shared" si="92"/>
        <v>6.93283</v>
      </c>
      <c r="AM600" t="s">
        <v>2244</v>
      </c>
      <c r="AN600">
        <v>346.73500000000001</v>
      </c>
      <c r="AO600">
        <v>-19.9956</v>
      </c>
      <c r="AP600">
        <v>-6933.04</v>
      </c>
      <c r="AQ600">
        <f t="shared" si="93"/>
        <v>19.9956</v>
      </c>
      <c r="AR600" s="7">
        <f t="shared" si="94"/>
        <v>6.9330400000000001</v>
      </c>
    </row>
    <row r="601" spans="4:44" x14ac:dyDescent="0.35">
      <c r="D601" t="s">
        <v>1547</v>
      </c>
      <c r="E601">
        <v>346.6</v>
      </c>
      <c r="F601">
        <v>8.9753799999999995E-2</v>
      </c>
      <c r="G601">
        <v>31.1296</v>
      </c>
      <c r="H601">
        <f t="shared" si="90"/>
        <v>8.9753799999999995E-2</v>
      </c>
      <c r="I601" s="7">
        <f t="shared" si="95"/>
        <v>3.11296E-2</v>
      </c>
      <c r="U601" t="s">
        <v>628</v>
      </c>
      <c r="V601">
        <v>346.76900000000001</v>
      </c>
      <c r="W601">
        <v>-19.993200000000002</v>
      </c>
      <c r="X601">
        <v>-6932.83</v>
      </c>
      <c r="Y601">
        <f t="shared" si="91"/>
        <v>19.993200000000002</v>
      </c>
      <c r="Z601" s="7">
        <f t="shared" si="92"/>
        <v>6.93283</v>
      </c>
      <c r="AM601" t="s">
        <v>2245</v>
      </c>
      <c r="AN601">
        <v>346.73500000000001</v>
      </c>
      <c r="AO601">
        <v>-19.9956</v>
      </c>
      <c r="AP601">
        <v>-6933.04</v>
      </c>
      <c r="AQ601">
        <f t="shared" si="93"/>
        <v>19.9956</v>
      </c>
      <c r="AR601" s="7">
        <f t="shared" si="94"/>
        <v>6.9330400000000001</v>
      </c>
    </row>
    <row r="602" spans="4:44" x14ac:dyDescent="0.35">
      <c r="D602" t="s">
        <v>1548</v>
      </c>
      <c r="E602">
        <v>346.6</v>
      </c>
      <c r="F602">
        <v>8.9244299999999999E-2</v>
      </c>
      <c r="G602">
        <v>30.947399999999998</v>
      </c>
      <c r="H602">
        <f t="shared" si="90"/>
        <v>8.9244299999999999E-2</v>
      </c>
      <c r="I602" s="7">
        <f t="shared" si="95"/>
        <v>3.09474E-2</v>
      </c>
      <c r="U602" t="s">
        <v>629</v>
      </c>
      <c r="V602">
        <v>346.77199999999999</v>
      </c>
      <c r="W602">
        <v>-19.990400000000001</v>
      </c>
      <c r="X602">
        <v>-6931.85</v>
      </c>
      <c r="Y602">
        <f t="shared" si="91"/>
        <v>19.990400000000001</v>
      </c>
      <c r="Z602" s="7">
        <f t="shared" si="92"/>
        <v>6.9318500000000007</v>
      </c>
      <c r="AM602" t="s">
        <v>2246</v>
      </c>
      <c r="AN602">
        <v>346.738</v>
      </c>
      <c r="AO602">
        <v>-19.992899999999999</v>
      </c>
      <c r="AP602">
        <v>-6932.21</v>
      </c>
      <c r="AQ602">
        <f t="shared" si="93"/>
        <v>19.992899999999999</v>
      </c>
      <c r="AR602" s="7">
        <f t="shared" si="94"/>
        <v>6.9322100000000004</v>
      </c>
    </row>
    <row r="603" spans="4:44" x14ac:dyDescent="0.35">
      <c r="D603" t="s">
        <v>1549</v>
      </c>
      <c r="E603">
        <v>346.6</v>
      </c>
      <c r="F603">
        <v>8.9244299999999999E-2</v>
      </c>
      <c r="G603">
        <v>30.947399999999998</v>
      </c>
      <c r="H603">
        <f t="shared" si="90"/>
        <v>8.9244299999999999E-2</v>
      </c>
      <c r="I603" s="7">
        <f t="shared" si="95"/>
        <v>3.09474E-2</v>
      </c>
      <c r="U603" t="s">
        <v>630</v>
      </c>
      <c r="V603">
        <v>346.77199999999999</v>
      </c>
      <c r="W603">
        <v>-19.990400000000001</v>
      </c>
      <c r="X603">
        <v>-6931.85</v>
      </c>
      <c r="Y603">
        <f t="shared" si="91"/>
        <v>19.990400000000001</v>
      </c>
      <c r="Z603" s="7">
        <f t="shared" si="92"/>
        <v>6.9318500000000007</v>
      </c>
      <c r="AM603" t="s">
        <v>2247</v>
      </c>
      <c r="AN603">
        <v>346.738</v>
      </c>
      <c r="AO603">
        <v>-19.992899999999999</v>
      </c>
      <c r="AP603">
        <v>-6932.21</v>
      </c>
      <c r="AQ603">
        <f t="shared" si="93"/>
        <v>19.992899999999999</v>
      </c>
      <c r="AR603" s="7">
        <f t="shared" si="94"/>
        <v>6.9322100000000004</v>
      </c>
    </row>
    <row r="604" spans="4:44" x14ac:dyDescent="0.35">
      <c r="D604" t="s">
        <v>1550</v>
      </c>
      <c r="E604">
        <v>346.601</v>
      </c>
      <c r="F604">
        <v>8.9819700000000002E-2</v>
      </c>
      <c r="G604">
        <v>31.084599999999998</v>
      </c>
      <c r="H604">
        <f t="shared" si="90"/>
        <v>8.9819700000000002E-2</v>
      </c>
      <c r="I604" s="7">
        <f t="shared" si="95"/>
        <v>3.1084599999999997E-2</v>
      </c>
      <c r="U604" t="s">
        <v>631</v>
      </c>
      <c r="V604">
        <v>346.774</v>
      </c>
      <c r="W604">
        <v>-19.989899999999999</v>
      </c>
      <c r="X604">
        <v>-6931.82</v>
      </c>
      <c r="Y604">
        <f t="shared" si="91"/>
        <v>19.989899999999999</v>
      </c>
      <c r="Z604" s="7">
        <f t="shared" si="92"/>
        <v>6.9318200000000001</v>
      </c>
      <c r="AM604" t="s">
        <v>2248</v>
      </c>
      <c r="AN604">
        <v>346.74099999999999</v>
      </c>
      <c r="AO604">
        <v>-19.992599999999999</v>
      </c>
      <c r="AP604">
        <v>-6932.16</v>
      </c>
      <c r="AQ604">
        <f t="shared" si="93"/>
        <v>19.992599999999999</v>
      </c>
      <c r="AR604" s="7">
        <f t="shared" si="94"/>
        <v>6.9321599999999997</v>
      </c>
    </row>
    <row r="605" spans="4:44" x14ac:dyDescent="0.35">
      <c r="D605" t="s">
        <v>1551</v>
      </c>
      <c r="E605">
        <v>346.601</v>
      </c>
      <c r="F605">
        <v>8.9819700000000002E-2</v>
      </c>
      <c r="G605">
        <v>31.084599999999998</v>
      </c>
      <c r="H605">
        <f t="shared" si="90"/>
        <v>8.9819700000000002E-2</v>
      </c>
      <c r="I605" s="7">
        <f t="shared" si="95"/>
        <v>3.1084599999999997E-2</v>
      </c>
      <c r="U605" t="s">
        <v>632</v>
      </c>
      <c r="V605">
        <v>346.774</v>
      </c>
      <c r="W605">
        <v>-19.989899999999999</v>
      </c>
      <c r="X605">
        <v>-6931.82</v>
      </c>
      <c r="Y605">
        <f t="shared" si="91"/>
        <v>19.989899999999999</v>
      </c>
      <c r="Z605" s="7">
        <f t="shared" si="92"/>
        <v>6.9318200000000001</v>
      </c>
      <c r="AM605" t="s">
        <v>2249</v>
      </c>
      <c r="AN605">
        <v>346.74099999999999</v>
      </c>
      <c r="AO605">
        <v>-19.992599999999999</v>
      </c>
      <c r="AP605">
        <v>-6932.16</v>
      </c>
      <c r="AQ605">
        <f t="shared" si="93"/>
        <v>19.992599999999999</v>
      </c>
      <c r="AR605" s="7">
        <f t="shared" si="94"/>
        <v>6.9321599999999997</v>
      </c>
    </row>
    <row r="606" spans="4:44" x14ac:dyDescent="0.35">
      <c r="D606" t="s">
        <v>1552</v>
      </c>
      <c r="E606">
        <v>346.601</v>
      </c>
      <c r="F606">
        <v>8.9695700000000003E-2</v>
      </c>
      <c r="G606">
        <v>31.134899999999998</v>
      </c>
      <c r="H606">
        <f t="shared" si="90"/>
        <v>8.9695700000000003E-2</v>
      </c>
      <c r="I606" s="7">
        <f t="shared" si="95"/>
        <v>3.1134899999999997E-2</v>
      </c>
      <c r="U606" t="s">
        <v>633</v>
      </c>
      <c r="V606">
        <v>346.77699999999999</v>
      </c>
      <c r="W606">
        <v>-19.989000000000001</v>
      </c>
      <c r="X606">
        <v>-6931.62</v>
      </c>
      <c r="Y606">
        <f t="shared" si="91"/>
        <v>19.989000000000001</v>
      </c>
      <c r="Z606" s="7">
        <f t="shared" si="92"/>
        <v>6.9316199999999997</v>
      </c>
      <c r="AM606" t="s">
        <v>2250</v>
      </c>
      <c r="AN606">
        <v>346.74400000000003</v>
      </c>
      <c r="AO606">
        <v>-19.9922</v>
      </c>
      <c r="AP606">
        <v>-6932.1</v>
      </c>
      <c r="AQ606">
        <f t="shared" si="93"/>
        <v>19.9922</v>
      </c>
      <c r="AR606" s="7">
        <f t="shared" si="94"/>
        <v>6.9321000000000002</v>
      </c>
    </row>
    <row r="607" spans="4:44" x14ac:dyDescent="0.35">
      <c r="D607" t="s">
        <v>1553</v>
      </c>
      <c r="E607">
        <v>346.601</v>
      </c>
      <c r="F607">
        <v>8.9695700000000003E-2</v>
      </c>
      <c r="G607">
        <v>31.134899999999998</v>
      </c>
      <c r="H607">
        <f t="shared" si="90"/>
        <v>8.9695700000000003E-2</v>
      </c>
      <c r="I607" s="7">
        <f t="shared" si="95"/>
        <v>3.1134899999999997E-2</v>
      </c>
      <c r="U607" t="s">
        <v>634</v>
      </c>
      <c r="V607">
        <v>346.77699999999999</v>
      </c>
      <c r="W607">
        <v>-19.989000000000001</v>
      </c>
      <c r="X607">
        <v>-6931.62</v>
      </c>
      <c r="Y607">
        <f t="shared" si="91"/>
        <v>19.989000000000001</v>
      </c>
      <c r="Z607" s="7">
        <f t="shared" si="92"/>
        <v>6.9316199999999997</v>
      </c>
      <c r="AM607" t="s">
        <v>2251</v>
      </c>
      <c r="AN607">
        <v>346.74400000000003</v>
      </c>
      <c r="AO607">
        <v>-19.9922</v>
      </c>
      <c r="AP607">
        <v>-6932.1</v>
      </c>
      <c r="AQ607">
        <f t="shared" si="93"/>
        <v>19.9922</v>
      </c>
      <c r="AR607" s="7">
        <f t="shared" si="94"/>
        <v>6.9321000000000002</v>
      </c>
    </row>
    <row r="608" spans="4:44" x14ac:dyDescent="0.35">
      <c r="D608" t="s">
        <v>1554</v>
      </c>
      <c r="E608">
        <v>346.6</v>
      </c>
      <c r="F608">
        <v>8.8689400000000002E-2</v>
      </c>
      <c r="G608">
        <v>30.772200000000002</v>
      </c>
      <c r="H608">
        <f t="shared" si="90"/>
        <v>8.8689400000000002E-2</v>
      </c>
      <c r="I608" s="7">
        <f t="shared" si="95"/>
        <v>3.0772200000000003E-2</v>
      </c>
      <c r="U608" t="s">
        <v>635</v>
      </c>
      <c r="V608">
        <v>346.78</v>
      </c>
      <c r="W608">
        <v>-19.989899999999999</v>
      </c>
      <c r="X608">
        <v>-6931.94</v>
      </c>
      <c r="Y608">
        <f t="shared" si="91"/>
        <v>19.989899999999999</v>
      </c>
      <c r="Z608" s="7">
        <f t="shared" si="92"/>
        <v>6.93194</v>
      </c>
      <c r="AM608" t="s">
        <v>2252</v>
      </c>
      <c r="AN608">
        <v>346.74700000000001</v>
      </c>
      <c r="AO608">
        <v>-19.993600000000001</v>
      </c>
      <c r="AP608">
        <v>-6932.68</v>
      </c>
      <c r="AQ608">
        <f t="shared" si="93"/>
        <v>19.993600000000001</v>
      </c>
      <c r="AR608" s="7">
        <f t="shared" si="94"/>
        <v>6.9326800000000004</v>
      </c>
    </row>
    <row r="609" spans="4:44" x14ac:dyDescent="0.35">
      <c r="D609" t="s">
        <v>1555</v>
      </c>
      <c r="E609">
        <v>346.6</v>
      </c>
      <c r="F609">
        <v>8.8689400000000002E-2</v>
      </c>
      <c r="G609">
        <v>30.772200000000002</v>
      </c>
      <c r="H609">
        <f t="shared" si="90"/>
        <v>8.8689400000000002E-2</v>
      </c>
      <c r="I609" s="7">
        <f t="shared" si="95"/>
        <v>3.0772200000000003E-2</v>
      </c>
      <c r="U609" t="s">
        <v>636</v>
      </c>
      <c r="V609">
        <v>346.78</v>
      </c>
      <c r="W609">
        <v>-19.989899999999999</v>
      </c>
      <c r="X609">
        <v>-6931.94</v>
      </c>
      <c r="Y609">
        <f t="shared" si="91"/>
        <v>19.989899999999999</v>
      </c>
      <c r="Z609" s="7">
        <f t="shared" si="92"/>
        <v>6.93194</v>
      </c>
      <c r="AM609" t="s">
        <v>2253</v>
      </c>
      <c r="AN609">
        <v>346.74700000000001</v>
      </c>
      <c r="AO609">
        <v>-19.993600000000001</v>
      </c>
      <c r="AP609">
        <v>-6932.68</v>
      </c>
      <c r="AQ609">
        <f t="shared" si="93"/>
        <v>19.993600000000001</v>
      </c>
      <c r="AR609" s="7">
        <f t="shared" si="94"/>
        <v>6.9326800000000004</v>
      </c>
    </row>
    <row r="610" spans="4:44" x14ac:dyDescent="0.35">
      <c r="D610" t="s">
        <v>1556</v>
      </c>
      <c r="E610">
        <v>346.6</v>
      </c>
      <c r="F610">
        <v>8.9456800000000003E-2</v>
      </c>
      <c r="G610">
        <v>31.0015</v>
      </c>
      <c r="H610">
        <f t="shared" si="90"/>
        <v>8.9456800000000003E-2</v>
      </c>
      <c r="I610" s="7">
        <f t="shared" si="95"/>
        <v>3.1001500000000001E-2</v>
      </c>
      <c r="U610" t="s">
        <v>637</v>
      </c>
      <c r="V610">
        <v>346.78300000000002</v>
      </c>
      <c r="W610">
        <v>-19.989699999999999</v>
      </c>
      <c r="X610">
        <v>-6931.98</v>
      </c>
      <c r="Y610">
        <f t="shared" si="91"/>
        <v>19.989699999999999</v>
      </c>
      <c r="Z610" s="7">
        <f t="shared" si="92"/>
        <v>6.9319799999999994</v>
      </c>
      <c r="AM610" t="s">
        <v>2254</v>
      </c>
      <c r="AN610">
        <v>346.74900000000002</v>
      </c>
      <c r="AO610">
        <v>-19.9937</v>
      </c>
      <c r="AP610">
        <v>-6932.7</v>
      </c>
      <c r="AQ610">
        <f t="shared" si="93"/>
        <v>19.9937</v>
      </c>
      <c r="AR610" s="7">
        <f t="shared" si="94"/>
        <v>6.9326999999999996</v>
      </c>
    </row>
    <row r="611" spans="4:44" x14ac:dyDescent="0.35">
      <c r="D611" t="s">
        <v>1557</v>
      </c>
      <c r="E611">
        <v>346.6</v>
      </c>
      <c r="F611">
        <v>8.9456800000000003E-2</v>
      </c>
      <c r="G611">
        <v>31.0015</v>
      </c>
      <c r="H611">
        <f t="shared" si="90"/>
        <v>8.9456800000000003E-2</v>
      </c>
      <c r="I611" s="7">
        <f t="shared" si="95"/>
        <v>3.1001500000000001E-2</v>
      </c>
      <c r="U611" t="s">
        <v>638</v>
      </c>
      <c r="V611">
        <v>346.78300000000002</v>
      </c>
      <c r="W611">
        <v>-19.989699999999999</v>
      </c>
      <c r="X611">
        <v>-6931.98</v>
      </c>
      <c r="Y611">
        <f t="shared" si="91"/>
        <v>19.989699999999999</v>
      </c>
      <c r="Z611" s="7">
        <f t="shared" si="92"/>
        <v>6.9319799999999994</v>
      </c>
      <c r="AM611" t="s">
        <v>2255</v>
      </c>
      <c r="AN611">
        <v>346.74900000000002</v>
      </c>
      <c r="AO611">
        <v>-19.9937</v>
      </c>
      <c r="AP611">
        <v>-6932.7</v>
      </c>
      <c r="AQ611">
        <f t="shared" si="93"/>
        <v>19.9937</v>
      </c>
      <c r="AR611" s="7">
        <f t="shared" si="94"/>
        <v>6.9326999999999996</v>
      </c>
    </row>
    <row r="612" spans="4:44" x14ac:dyDescent="0.35">
      <c r="D612" t="s">
        <v>1558</v>
      </c>
      <c r="E612">
        <v>346.6</v>
      </c>
      <c r="F612">
        <v>9.0193200000000001E-2</v>
      </c>
      <c r="G612">
        <v>31.264700000000001</v>
      </c>
      <c r="H612">
        <f t="shared" si="90"/>
        <v>9.0193200000000001E-2</v>
      </c>
      <c r="I612" s="7">
        <f t="shared" si="95"/>
        <v>3.1264699999999999E-2</v>
      </c>
      <c r="U612" t="s">
        <v>639</v>
      </c>
      <c r="V612">
        <v>346.78500000000003</v>
      </c>
      <c r="W612">
        <v>-19.991700000000002</v>
      </c>
      <c r="X612">
        <v>-6932.79</v>
      </c>
      <c r="Y612">
        <f t="shared" si="91"/>
        <v>19.991700000000002</v>
      </c>
      <c r="Z612" s="7">
        <f t="shared" si="92"/>
        <v>6.9327899999999998</v>
      </c>
      <c r="AM612" t="s">
        <v>2256</v>
      </c>
      <c r="AN612">
        <v>346.75200000000001</v>
      </c>
      <c r="AO612">
        <v>-19.993099999999998</v>
      </c>
      <c r="AP612">
        <v>-6932.48</v>
      </c>
      <c r="AQ612">
        <f t="shared" si="93"/>
        <v>19.993099999999998</v>
      </c>
      <c r="AR612" s="7">
        <f t="shared" si="94"/>
        <v>6.93248</v>
      </c>
    </row>
    <row r="613" spans="4:44" x14ac:dyDescent="0.35">
      <c r="D613" t="s">
        <v>1559</v>
      </c>
      <c r="E613">
        <v>346.6</v>
      </c>
      <c r="F613">
        <v>9.0193200000000001E-2</v>
      </c>
      <c r="G613">
        <v>31.264700000000001</v>
      </c>
      <c r="H613">
        <f t="shared" si="90"/>
        <v>9.0193200000000001E-2</v>
      </c>
      <c r="I613" s="7">
        <f t="shared" si="95"/>
        <v>3.1264699999999999E-2</v>
      </c>
      <c r="U613" t="s">
        <v>640</v>
      </c>
      <c r="V613">
        <v>346.78500000000003</v>
      </c>
      <c r="W613">
        <v>-19.991700000000002</v>
      </c>
      <c r="X613">
        <v>-6932.79</v>
      </c>
      <c r="Y613">
        <f t="shared" si="91"/>
        <v>19.991700000000002</v>
      </c>
      <c r="Z613" s="7">
        <f t="shared" si="92"/>
        <v>6.9327899999999998</v>
      </c>
      <c r="AM613" t="s">
        <v>2257</v>
      </c>
      <c r="AN613">
        <v>346.75200000000001</v>
      </c>
      <c r="AO613">
        <v>-19.993099999999998</v>
      </c>
      <c r="AP613">
        <v>-6932.48</v>
      </c>
      <c r="AQ613">
        <f t="shared" si="93"/>
        <v>19.993099999999998</v>
      </c>
      <c r="AR613" s="7">
        <f t="shared" si="94"/>
        <v>6.93248</v>
      </c>
    </row>
    <row r="614" spans="4:44" x14ac:dyDescent="0.35">
      <c r="D614" t="s">
        <v>1560</v>
      </c>
      <c r="E614">
        <v>346.6</v>
      </c>
      <c r="F614">
        <v>9.0069899999999994E-2</v>
      </c>
      <c r="G614">
        <v>31.272400000000001</v>
      </c>
      <c r="H614">
        <f t="shared" si="90"/>
        <v>9.0069899999999994E-2</v>
      </c>
      <c r="I614" s="7">
        <f t="shared" si="95"/>
        <v>3.1272399999999999E-2</v>
      </c>
      <c r="U614" t="s">
        <v>641</v>
      </c>
      <c r="V614">
        <v>346.78800000000001</v>
      </c>
      <c r="W614">
        <v>-19.991800000000001</v>
      </c>
      <c r="X614">
        <v>-6932.88</v>
      </c>
      <c r="Y614">
        <f t="shared" si="91"/>
        <v>19.991800000000001</v>
      </c>
      <c r="Z614" s="7">
        <f t="shared" si="92"/>
        <v>6.9328799999999999</v>
      </c>
      <c r="AM614" t="s">
        <v>2258</v>
      </c>
      <c r="AN614">
        <v>346.75400000000002</v>
      </c>
      <c r="AO614">
        <v>-19.994299999999999</v>
      </c>
      <c r="AP614">
        <v>-6932.98</v>
      </c>
      <c r="AQ614">
        <f t="shared" si="93"/>
        <v>19.994299999999999</v>
      </c>
      <c r="AR614" s="7">
        <f t="shared" si="94"/>
        <v>6.9329799999999997</v>
      </c>
    </row>
    <row r="615" spans="4:44" x14ac:dyDescent="0.35">
      <c r="D615" t="s">
        <v>1561</v>
      </c>
      <c r="E615">
        <v>346.6</v>
      </c>
      <c r="F615">
        <v>9.0069899999999994E-2</v>
      </c>
      <c r="G615">
        <v>31.272400000000001</v>
      </c>
      <c r="H615">
        <f t="shared" si="90"/>
        <v>9.0069899999999994E-2</v>
      </c>
      <c r="I615" s="7">
        <f t="shared" si="95"/>
        <v>3.1272399999999999E-2</v>
      </c>
      <c r="U615" t="s">
        <v>642</v>
      </c>
      <c r="V615">
        <v>346.78800000000001</v>
      </c>
      <c r="W615">
        <v>-19.991800000000001</v>
      </c>
      <c r="X615">
        <v>-6932.88</v>
      </c>
      <c r="Y615">
        <f t="shared" si="91"/>
        <v>19.991800000000001</v>
      </c>
      <c r="Z615" s="7">
        <f t="shared" si="92"/>
        <v>6.9328799999999999</v>
      </c>
      <c r="AM615" t="s">
        <v>2259</v>
      </c>
      <c r="AN615">
        <v>346.75400000000002</v>
      </c>
      <c r="AO615">
        <v>-19.994299999999999</v>
      </c>
      <c r="AP615">
        <v>-6932.98</v>
      </c>
      <c r="AQ615">
        <f t="shared" si="93"/>
        <v>19.994299999999999</v>
      </c>
      <c r="AR615" s="7">
        <f t="shared" si="94"/>
        <v>6.9329799999999997</v>
      </c>
    </row>
    <row r="616" spans="4:44" x14ac:dyDescent="0.35">
      <c r="D616" t="s">
        <v>1562</v>
      </c>
      <c r="E616">
        <v>346.601</v>
      </c>
      <c r="F616">
        <v>8.8629799999999995E-2</v>
      </c>
      <c r="G616">
        <v>30.8035</v>
      </c>
      <c r="H616">
        <f t="shared" si="90"/>
        <v>8.8629799999999995E-2</v>
      </c>
      <c r="I616" s="7">
        <f t="shared" si="95"/>
        <v>3.0803500000000001E-2</v>
      </c>
      <c r="U616" t="s">
        <v>643</v>
      </c>
      <c r="V616">
        <v>346.791</v>
      </c>
      <c r="W616">
        <v>-19.990500000000001</v>
      </c>
      <c r="X616">
        <v>-6932.38</v>
      </c>
      <c r="Y616">
        <f t="shared" si="91"/>
        <v>19.990500000000001</v>
      </c>
      <c r="Z616" s="7">
        <f t="shared" si="92"/>
        <v>6.9323800000000002</v>
      </c>
      <c r="AM616" t="s">
        <v>2260</v>
      </c>
      <c r="AN616">
        <v>346.75700000000001</v>
      </c>
      <c r="AO616">
        <v>-19.994399999999999</v>
      </c>
      <c r="AP616">
        <v>-6933.15</v>
      </c>
      <c r="AQ616">
        <f t="shared" si="93"/>
        <v>19.994399999999999</v>
      </c>
      <c r="AR616" s="7">
        <f t="shared" si="94"/>
        <v>6.9331499999999995</v>
      </c>
    </row>
    <row r="617" spans="4:44" x14ac:dyDescent="0.35">
      <c r="D617" t="s">
        <v>1563</v>
      </c>
      <c r="E617">
        <v>346.601</v>
      </c>
      <c r="F617">
        <v>8.8629799999999995E-2</v>
      </c>
      <c r="G617">
        <v>30.8035</v>
      </c>
      <c r="H617">
        <f t="shared" si="90"/>
        <v>8.8629799999999995E-2</v>
      </c>
      <c r="I617" s="7">
        <f t="shared" si="95"/>
        <v>3.0803500000000001E-2</v>
      </c>
      <c r="U617" t="s">
        <v>644</v>
      </c>
      <c r="V617">
        <v>346.791</v>
      </c>
      <c r="W617">
        <v>-19.990500000000001</v>
      </c>
      <c r="X617">
        <v>-6932.38</v>
      </c>
      <c r="Y617">
        <f t="shared" si="91"/>
        <v>19.990500000000001</v>
      </c>
      <c r="Z617" s="7">
        <f t="shared" si="92"/>
        <v>6.9323800000000002</v>
      </c>
      <c r="AM617" t="s">
        <v>2261</v>
      </c>
      <c r="AN617">
        <v>346.75700000000001</v>
      </c>
      <c r="AO617">
        <v>-19.994399999999999</v>
      </c>
      <c r="AP617">
        <v>-6933.15</v>
      </c>
      <c r="AQ617">
        <f t="shared" si="93"/>
        <v>19.994399999999999</v>
      </c>
      <c r="AR617" s="7">
        <f t="shared" si="94"/>
        <v>6.9331499999999995</v>
      </c>
    </row>
    <row r="618" spans="4:44" x14ac:dyDescent="0.35">
      <c r="D618" t="s">
        <v>1564</v>
      </c>
      <c r="E618">
        <v>346.6</v>
      </c>
      <c r="F618">
        <v>8.8092599999999993E-2</v>
      </c>
      <c r="G618">
        <v>30.450399999999998</v>
      </c>
      <c r="H618">
        <f t="shared" si="90"/>
        <v>8.8092599999999993E-2</v>
      </c>
      <c r="I618" s="7">
        <f t="shared" si="95"/>
        <v>3.0450399999999999E-2</v>
      </c>
      <c r="U618" t="s">
        <v>645</v>
      </c>
      <c r="V618">
        <v>346.79300000000001</v>
      </c>
      <c r="W618">
        <v>-19.990200000000002</v>
      </c>
      <c r="X618">
        <v>-6932.34</v>
      </c>
      <c r="Y618">
        <f t="shared" si="91"/>
        <v>19.990200000000002</v>
      </c>
      <c r="Z618" s="7">
        <f t="shared" si="92"/>
        <v>6.9323399999999999</v>
      </c>
      <c r="AM618" t="s">
        <v>2262</v>
      </c>
      <c r="AN618">
        <v>346.762</v>
      </c>
      <c r="AO618">
        <v>-19.9938</v>
      </c>
      <c r="AP618">
        <v>-6933.05</v>
      </c>
      <c r="AQ618">
        <f t="shared" si="93"/>
        <v>19.9938</v>
      </c>
      <c r="AR618" s="7">
        <f t="shared" si="94"/>
        <v>6.9330500000000006</v>
      </c>
    </row>
    <row r="619" spans="4:44" x14ac:dyDescent="0.35">
      <c r="D619" t="s">
        <v>1565</v>
      </c>
      <c r="E619">
        <v>346.6</v>
      </c>
      <c r="F619">
        <v>8.8092599999999993E-2</v>
      </c>
      <c r="G619">
        <v>30.450399999999998</v>
      </c>
      <c r="H619">
        <f t="shared" si="90"/>
        <v>8.8092599999999993E-2</v>
      </c>
      <c r="I619" s="7">
        <f t="shared" si="95"/>
        <v>3.0450399999999999E-2</v>
      </c>
      <c r="U619" t="s">
        <v>646</v>
      </c>
      <c r="V619">
        <v>346.79300000000001</v>
      </c>
      <c r="W619">
        <v>-19.990200000000002</v>
      </c>
      <c r="X619">
        <v>-6932.34</v>
      </c>
      <c r="Y619">
        <f t="shared" si="91"/>
        <v>19.990200000000002</v>
      </c>
      <c r="Z619" s="7">
        <f t="shared" si="92"/>
        <v>6.9323399999999999</v>
      </c>
      <c r="AM619" t="s">
        <v>2263</v>
      </c>
      <c r="AN619">
        <v>346.762</v>
      </c>
      <c r="AO619">
        <v>-19.9938</v>
      </c>
      <c r="AP619">
        <v>-6933.05</v>
      </c>
      <c r="AQ619">
        <f t="shared" si="93"/>
        <v>19.9938</v>
      </c>
      <c r="AR619" s="7">
        <f t="shared" si="94"/>
        <v>6.9330500000000006</v>
      </c>
    </row>
    <row r="620" spans="4:44" x14ac:dyDescent="0.35">
      <c r="D620" t="s">
        <v>1566</v>
      </c>
      <c r="E620">
        <v>346.59800000000001</v>
      </c>
      <c r="F620">
        <v>8.8710600000000001E-2</v>
      </c>
      <c r="G620">
        <v>30.790500000000002</v>
      </c>
      <c r="H620">
        <f t="shared" si="90"/>
        <v>8.8710600000000001E-2</v>
      </c>
      <c r="I620" s="7">
        <f t="shared" si="95"/>
        <v>3.0790500000000002E-2</v>
      </c>
      <c r="U620" t="s">
        <v>647</v>
      </c>
      <c r="V620">
        <v>346.79599999999999</v>
      </c>
      <c r="W620">
        <v>-19.9925</v>
      </c>
      <c r="X620">
        <v>-6933.3</v>
      </c>
      <c r="Y620">
        <f t="shared" si="91"/>
        <v>19.9925</v>
      </c>
      <c r="Z620" s="7">
        <f t="shared" si="92"/>
        <v>6.9333</v>
      </c>
      <c r="AM620" t="s">
        <v>2264</v>
      </c>
      <c r="AN620">
        <v>346.76400000000001</v>
      </c>
      <c r="AO620">
        <v>-19.991900000000001</v>
      </c>
      <c r="AP620">
        <v>-6932.39</v>
      </c>
      <c r="AQ620">
        <f t="shared" si="93"/>
        <v>19.991900000000001</v>
      </c>
      <c r="AR620" s="7">
        <f t="shared" si="94"/>
        <v>6.9323900000000007</v>
      </c>
    </row>
    <row r="621" spans="4:44" x14ac:dyDescent="0.35">
      <c r="D621" t="s">
        <v>1567</v>
      </c>
      <c r="E621">
        <v>346.59800000000001</v>
      </c>
      <c r="F621">
        <v>8.8710600000000001E-2</v>
      </c>
      <c r="G621">
        <v>30.790500000000002</v>
      </c>
      <c r="H621">
        <f t="shared" si="90"/>
        <v>8.8710600000000001E-2</v>
      </c>
      <c r="I621" s="7">
        <f t="shared" si="95"/>
        <v>3.0790500000000002E-2</v>
      </c>
      <c r="U621" t="s">
        <v>648</v>
      </c>
      <c r="V621">
        <v>346.79599999999999</v>
      </c>
      <c r="W621">
        <v>-19.9925</v>
      </c>
      <c r="X621">
        <v>-6933.3</v>
      </c>
      <c r="Y621">
        <f t="shared" si="91"/>
        <v>19.9925</v>
      </c>
      <c r="Z621" s="7">
        <f t="shared" si="92"/>
        <v>6.9333</v>
      </c>
      <c r="AM621" t="s">
        <v>2265</v>
      </c>
      <c r="AN621">
        <v>346.76400000000001</v>
      </c>
      <c r="AO621">
        <v>-19.991900000000001</v>
      </c>
      <c r="AP621">
        <v>-6932.39</v>
      </c>
      <c r="AQ621">
        <f t="shared" si="93"/>
        <v>19.991900000000001</v>
      </c>
      <c r="AR621" s="7">
        <f t="shared" si="94"/>
        <v>6.9323900000000007</v>
      </c>
    </row>
    <row r="622" spans="4:44" x14ac:dyDescent="0.35">
      <c r="D622" t="s">
        <v>1568</v>
      </c>
      <c r="E622">
        <v>346.59899999999999</v>
      </c>
      <c r="F622">
        <v>8.9418600000000001E-2</v>
      </c>
      <c r="G622">
        <v>30.9557</v>
      </c>
      <c r="H622">
        <f t="shared" si="90"/>
        <v>8.9418600000000001E-2</v>
      </c>
      <c r="I622" s="7">
        <f t="shared" si="95"/>
        <v>3.0955699999999999E-2</v>
      </c>
      <c r="U622" t="s">
        <v>649</v>
      </c>
      <c r="V622">
        <v>346.79899999999998</v>
      </c>
      <c r="W622">
        <v>-19.990300000000001</v>
      </c>
      <c r="X622">
        <v>-6932.51</v>
      </c>
      <c r="Y622">
        <f t="shared" si="91"/>
        <v>19.990300000000001</v>
      </c>
      <c r="Z622" s="7">
        <f t="shared" si="92"/>
        <v>6.9325100000000006</v>
      </c>
      <c r="AM622" t="s">
        <v>2266</v>
      </c>
      <c r="AN622">
        <v>346.767</v>
      </c>
      <c r="AO622">
        <v>-19.992799999999999</v>
      </c>
      <c r="AP622">
        <v>-6932.82</v>
      </c>
      <c r="AQ622">
        <f t="shared" si="93"/>
        <v>19.992799999999999</v>
      </c>
      <c r="AR622" s="7">
        <f t="shared" si="94"/>
        <v>6.9328199999999995</v>
      </c>
    </row>
    <row r="623" spans="4:44" x14ac:dyDescent="0.35">
      <c r="D623" t="s">
        <v>1569</v>
      </c>
      <c r="E623">
        <v>346.59899999999999</v>
      </c>
      <c r="F623">
        <v>8.9418600000000001E-2</v>
      </c>
      <c r="G623">
        <v>30.9557</v>
      </c>
      <c r="H623">
        <f t="shared" si="90"/>
        <v>8.9418600000000001E-2</v>
      </c>
      <c r="I623" s="7">
        <f t="shared" si="95"/>
        <v>3.0955699999999999E-2</v>
      </c>
      <c r="U623" t="s">
        <v>650</v>
      </c>
      <c r="V623">
        <v>346.79899999999998</v>
      </c>
      <c r="W623">
        <v>-19.990300000000001</v>
      </c>
      <c r="X623">
        <v>-6932.51</v>
      </c>
      <c r="Y623">
        <f t="shared" si="91"/>
        <v>19.990300000000001</v>
      </c>
      <c r="Z623" s="7">
        <f t="shared" si="92"/>
        <v>6.9325100000000006</v>
      </c>
      <c r="AM623" t="s">
        <v>2267</v>
      </c>
      <c r="AN623">
        <v>346.767</v>
      </c>
      <c r="AO623">
        <v>-19.992799999999999</v>
      </c>
      <c r="AP623">
        <v>-6932.82</v>
      </c>
      <c r="AQ623">
        <f t="shared" si="93"/>
        <v>19.992799999999999</v>
      </c>
      <c r="AR623" s="7">
        <f t="shared" si="94"/>
        <v>6.9328199999999995</v>
      </c>
    </row>
    <row r="624" spans="4:44" x14ac:dyDescent="0.35">
      <c r="D624" t="s">
        <v>1570</v>
      </c>
      <c r="E624">
        <v>346.59899999999999</v>
      </c>
      <c r="F624">
        <v>8.98756E-2</v>
      </c>
      <c r="G624">
        <v>31.162299999999998</v>
      </c>
      <c r="H624">
        <f t="shared" si="90"/>
        <v>8.98756E-2</v>
      </c>
      <c r="I624" s="7">
        <f t="shared" si="95"/>
        <v>3.1162299999999997E-2</v>
      </c>
      <c r="U624" t="s">
        <v>651</v>
      </c>
      <c r="V624">
        <v>346.80099999999999</v>
      </c>
      <c r="W624">
        <v>-19.990100000000002</v>
      </c>
      <c r="X624">
        <v>-6932.53</v>
      </c>
      <c r="Y624">
        <f t="shared" si="91"/>
        <v>19.990100000000002</v>
      </c>
      <c r="Z624" s="7">
        <f t="shared" si="92"/>
        <v>6.9325299999999999</v>
      </c>
      <c r="AM624" t="s">
        <v>2268</v>
      </c>
      <c r="AN624">
        <v>346.77</v>
      </c>
      <c r="AO624">
        <v>-19.994700000000002</v>
      </c>
      <c r="AP624">
        <v>-6933.52</v>
      </c>
      <c r="AQ624">
        <f t="shared" si="93"/>
        <v>19.994700000000002</v>
      </c>
      <c r="AR624" s="7">
        <f t="shared" si="94"/>
        <v>6.9335200000000006</v>
      </c>
    </row>
    <row r="625" spans="4:44" x14ac:dyDescent="0.35">
      <c r="D625" t="s">
        <v>1571</v>
      </c>
      <c r="E625">
        <v>346.59899999999999</v>
      </c>
      <c r="F625">
        <v>8.98756E-2</v>
      </c>
      <c r="G625">
        <v>31.162299999999998</v>
      </c>
      <c r="H625">
        <f t="shared" si="90"/>
        <v>8.98756E-2</v>
      </c>
      <c r="I625" s="7">
        <f t="shared" si="95"/>
        <v>3.1162299999999997E-2</v>
      </c>
      <c r="U625" t="s">
        <v>652</v>
      </c>
      <c r="V625">
        <v>346.80099999999999</v>
      </c>
      <c r="W625">
        <v>-19.990100000000002</v>
      </c>
      <c r="X625">
        <v>-6932.53</v>
      </c>
      <c r="Y625">
        <f t="shared" si="91"/>
        <v>19.990100000000002</v>
      </c>
      <c r="Z625" s="7">
        <f t="shared" si="92"/>
        <v>6.9325299999999999</v>
      </c>
      <c r="AM625" t="s">
        <v>2269</v>
      </c>
      <c r="AN625">
        <v>346.77</v>
      </c>
      <c r="AO625">
        <v>-19.994700000000002</v>
      </c>
      <c r="AP625">
        <v>-6933.52</v>
      </c>
      <c r="AQ625">
        <f t="shared" si="93"/>
        <v>19.994700000000002</v>
      </c>
      <c r="AR625" s="7">
        <f t="shared" si="94"/>
        <v>6.9335200000000006</v>
      </c>
    </row>
    <row r="626" spans="4:44" x14ac:dyDescent="0.35">
      <c r="D626" t="s">
        <v>1572</v>
      </c>
      <c r="E626">
        <v>346.6</v>
      </c>
      <c r="F626">
        <v>9.0265300000000007E-2</v>
      </c>
      <c r="G626">
        <v>31.313500000000001</v>
      </c>
      <c r="H626">
        <f t="shared" si="90"/>
        <v>9.0265300000000007E-2</v>
      </c>
      <c r="I626" s="7">
        <f t="shared" si="95"/>
        <v>3.1313500000000001E-2</v>
      </c>
      <c r="U626" t="s">
        <v>653</v>
      </c>
      <c r="V626">
        <v>346.80399999999997</v>
      </c>
      <c r="W626">
        <v>-19.990300000000001</v>
      </c>
      <c r="X626">
        <v>-6932.77</v>
      </c>
      <c r="Y626">
        <f t="shared" si="91"/>
        <v>19.990300000000001</v>
      </c>
      <c r="Z626" s="7">
        <f t="shared" si="92"/>
        <v>6.9327700000000005</v>
      </c>
      <c r="AM626" t="s">
        <v>2270</v>
      </c>
      <c r="AN626">
        <v>346.77300000000002</v>
      </c>
      <c r="AO626">
        <v>-19.9941</v>
      </c>
      <c r="AP626">
        <v>-6933.22</v>
      </c>
      <c r="AQ626">
        <f t="shared" si="93"/>
        <v>19.9941</v>
      </c>
      <c r="AR626" s="7">
        <f t="shared" si="94"/>
        <v>6.9332200000000004</v>
      </c>
    </row>
    <row r="627" spans="4:44" x14ac:dyDescent="0.35">
      <c r="D627" t="s">
        <v>1573</v>
      </c>
      <c r="E627">
        <v>346.6</v>
      </c>
      <c r="F627">
        <v>9.0265300000000007E-2</v>
      </c>
      <c r="G627">
        <v>31.313500000000001</v>
      </c>
      <c r="H627">
        <f t="shared" si="90"/>
        <v>9.0265300000000007E-2</v>
      </c>
      <c r="I627" s="7">
        <f t="shared" si="95"/>
        <v>3.1313500000000001E-2</v>
      </c>
      <c r="U627" t="s">
        <v>654</v>
      </c>
      <c r="V627">
        <v>346.80399999999997</v>
      </c>
      <c r="W627">
        <v>-19.990300000000001</v>
      </c>
      <c r="X627">
        <v>-6932.77</v>
      </c>
      <c r="Y627">
        <f t="shared" si="91"/>
        <v>19.990300000000001</v>
      </c>
      <c r="Z627" s="7">
        <f t="shared" si="92"/>
        <v>6.9327700000000005</v>
      </c>
      <c r="AM627" t="s">
        <v>2271</v>
      </c>
      <c r="AN627">
        <v>346.77300000000002</v>
      </c>
      <c r="AO627">
        <v>-19.9941</v>
      </c>
      <c r="AP627">
        <v>-6933.22</v>
      </c>
      <c r="AQ627">
        <f t="shared" si="93"/>
        <v>19.9941</v>
      </c>
      <c r="AR627" s="7">
        <f t="shared" si="94"/>
        <v>6.9332200000000004</v>
      </c>
    </row>
    <row r="628" spans="4:44" x14ac:dyDescent="0.35">
      <c r="D628" t="s">
        <v>1574</v>
      </c>
      <c r="E628">
        <v>346.59899999999999</v>
      </c>
      <c r="F628">
        <v>8.8891200000000004E-2</v>
      </c>
      <c r="G628">
        <v>30.862200000000001</v>
      </c>
      <c r="H628">
        <f t="shared" si="90"/>
        <v>8.8891200000000004E-2</v>
      </c>
      <c r="I628" s="7">
        <f t="shared" si="95"/>
        <v>3.0862200000000003E-2</v>
      </c>
      <c r="U628" t="s">
        <v>655</v>
      </c>
      <c r="V628">
        <v>346.80599999999998</v>
      </c>
      <c r="W628">
        <v>-19.9907</v>
      </c>
      <c r="X628">
        <v>-6932.79</v>
      </c>
      <c r="Y628">
        <f t="shared" si="91"/>
        <v>19.9907</v>
      </c>
      <c r="Z628" s="7">
        <f t="shared" si="92"/>
        <v>6.9327899999999998</v>
      </c>
      <c r="AM628" t="s">
        <v>2272</v>
      </c>
      <c r="AN628">
        <v>346.774</v>
      </c>
      <c r="AO628">
        <v>-19.992699999999999</v>
      </c>
      <c r="AP628">
        <v>-6932.89</v>
      </c>
      <c r="AQ628">
        <f t="shared" si="93"/>
        <v>19.992699999999999</v>
      </c>
      <c r="AR628" s="7">
        <f t="shared" si="94"/>
        <v>6.9328900000000004</v>
      </c>
    </row>
    <row r="629" spans="4:44" x14ac:dyDescent="0.35">
      <c r="D629" t="s">
        <v>1575</v>
      </c>
      <c r="E629">
        <v>346.59899999999999</v>
      </c>
      <c r="F629">
        <v>8.8891200000000004E-2</v>
      </c>
      <c r="G629">
        <v>30.862200000000001</v>
      </c>
      <c r="H629">
        <f t="shared" si="90"/>
        <v>8.8891200000000004E-2</v>
      </c>
      <c r="I629" s="7">
        <f t="shared" si="95"/>
        <v>3.0862200000000003E-2</v>
      </c>
      <c r="U629" t="s">
        <v>656</v>
      </c>
      <c r="V629">
        <v>346.80599999999998</v>
      </c>
      <c r="W629">
        <v>-19.9907</v>
      </c>
      <c r="X629">
        <v>-6932.79</v>
      </c>
      <c r="Y629">
        <f t="shared" si="91"/>
        <v>19.9907</v>
      </c>
      <c r="Z629" s="7">
        <f t="shared" si="92"/>
        <v>6.9327899999999998</v>
      </c>
      <c r="AM629" t="s">
        <v>2273</v>
      </c>
      <c r="AN629">
        <v>346.774</v>
      </c>
      <c r="AO629">
        <v>-19.992699999999999</v>
      </c>
      <c r="AP629">
        <v>-6932.89</v>
      </c>
      <c r="AQ629">
        <f t="shared" si="93"/>
        <v>19.992699999999999</v>
      </c>
      <c r="AR629" s="7">
        <f t="shared" si="94"/>
        <v>6.9328900000000004</v>
      </c>
    </row>
    <row r="630" spans="4:44" x14ac:dyDescent="0.35">
      <c r="D630" t="s">
        <v>1576</v>
      </c>
      <c r="E630">
        <v>346.6</v>
      </c>
      <c r="F630">
        <v>8.8934299999999994E-2</v>
      </c>
      <c r="G630">
        <v>30.870200000000001</v>
      </c>
      <c r="H630">
        <f t="shared" si="90"/>
        <v>8.8934299999999994E-2</v>
      </c>
      <c r="I630" s="7">
        <f t="shared" si="95"/>
        <v>3.08702E-2</v>
      </c>
      <c r="U630" t="s">
        <v>657</v>
      </c>
      <c r="V630">
        <v>346.80900000000003</v>
      </c>
      <c r="W630">
        <v>-19.9909</v>
      </c>
      <c r="X630">
        <v>-6933.04</v>
      </c>
      <c r="Y630">
        <f t="shared" si="91"/>
        <v>19.9909</v>
      </c>
      <c r="Z630" s="7">
        <f t="shared" si="92"/>
        <v>6.9330400000000001</v>
      </c>
      <c r="AM630" t="s">
        <v>2274</v>
      </c>
      <c r="AN630">
        <v>346.77800000000002</v>
      </c>
      <c r="AO630">
        <v>-19.992699999999999</v>
      </c>
      <c r="AP630">
        <v>-6932.81</v>
      </c>
      <c r="AQ630">
        <f t="shared" si="93"/>
        <v>19.992699999999999</v>
      </c>
      <c r="AR630" s="7">
        <f t="shared" si="94"/>
        <v>6.9328100000000008</v>
      </c>
    </row>
    <row r="631" spans="4:44" x14ac:dyDescent="0.35">
      <c r="D631" t="s">
        <v>1577</v>
      </c>
      <c r="E631">
        <v>346.6</v>
      </c>
      <c r="F631">
        <v>8.8934299999999994E-2</v>
      </c>
      <c r="G631">
        <v>30.870200000000001</v>
      </c>
      <c r="H631">
        <f t="shared" si="90"/>
        <v>8.8934299999999994E-2</v>
      </c>
      <c r="I631" s="7">
        <f t="shared" si="95"/>
        <v>3.08702E-2</v>
      </c>
      <c r="U631" t="s">
        <v>658</v>
      </c>
      <c r="V631">
        <v>346.80900000000003</v>
      </c>
      <c r="W631">
        <v>-19.9909</v>
      </c>
      <c r="X631">
        <v>-6933.04</v>
      </c>
      <c r="Y631">
        <f t="shared" si="91"/>
        <v>19.9909</v>
      </c>
      <c r="Z631" s="7">
        <f t="shared" si="92"/>
        <v>6.9330400000000001</v>
      </c>
      <c r="AM631" t="s">
        <v>2275</v>
      </c>
      <c r="AN631">
        <v>346.77800000000002</v>
      </c>
      <c r="AO631">
        <v>-19.992699999999999</v>
      </c>
      <c r="AP631">
        <v>-6932.81</v>
      </c>
      <c r="AQ631">
        <f t="shared" si="93"/>
        <v>19.992699999999999</v>
      </c>
      <c r="AR631" s="7">
        <f t="shared" si="94"/>
        <v>6.9328100000000008</v>
      </c>
    </row>
    <row r="632" spans="4:44" x14ac:dyDescent="0.35">
      <c r="D632" t="s">
        <v>1578</v>
      </c>
      <c r="E632">
        <v>346.6</v>
      </c>
      <c r="F632">
        <v>8.8347300000000004E-2</v>
      </c>
      <c r="G632">
        <v>30.8232</v>
      </c>
      <c r="H632">
        <f t="shared" si="90"/>
        <v>8.8347300000000004E-2</v>
      </c>
      <c r="I632" s="7">
        <f t="shared" si="95"/>
        <v>3.0823199999999999E-2</v>
      </c>
      <c r="U632" t="s">
        <v>659</v>
      </c>
      <c r="V632">
        <v>346.81200000000001</v>
      </c>
      <c r="W632">
        <v>-19.990400000000001</v>
      </c>
      <c r="X632">
        <v>-6932.83</v>
      </c>
      <c r="Y632">
        <f t="shared" si="91"/>
        <v>19.990400000000001</v>
      </c>
      <c r="Z632" s="7">
        <f t="shared" si="92"/>
        <v>6.93283</v>
      </c>
      <c r="AM632" t="s">
        <v>2276</v>
      </c>
      <c r="AN632">
        <v>346.78100000000001</v>
      </c>
      <c r="AO632">
        <v>-19.9925</v>
      </c>
      <c r="AP632">
        <v>-6932.88</v>
      </c>
      <c r="AQ632">
        <f t="shared" si="93"/>
        <v>19.9925</v>
      </c>
      <c r="AR632" s="7">
        <f t="shared" si="94"/>
        <v>6.9328799999999999</v>
      </c>
    </row>
    <row r="633" spans="4:44" x14ac:dyDescent="0.35">
      <c r="D633" t="s">
        <v>1579</v>
      </c>
      <c r="E633">
        <v>346.6</v>
      </c>
      <c r="F633">
        <v>8.8347300000000004E-2</v>
      </c>
      <c r="G633">
        <v>30.8232</v>
      </c>
      <c r="H633">
        <f t="shared" si="90"/>
        <v>8.8347300000000004E-2</v>
      </c>
      <c r="I633" s="7">
        <f t="shared" si="95"/>
        <v>3.0823199999999999E-2</v>
      </c>
      <c r="U633" t="s">
        <v>660</v>
      </c>
      <c r="V633">
        <v>346.81200000000001</v>
      </c>
      <c r="W633">
        <v>-19.990400000000001</v>
      </c>
      <c r="X633">
        <v>-6932.83</v>
      </c>
      <c r="Y633">
        <f t="shared" si="91"/>
        <v>19.990400000000001</v>
      </c>
      <c r="Z633" s="7">
        <f t="shared" si="92"/>
        <v>6.93283</v>
      </c>
      <c r="AM633" t="s">
        <v>2277</v>
      </c>
      <c r="AN633">
        <v>346.78100000000001</v>
      </c>
      <c r="AO633">
        <v>-19.9925</v>
      </c>
      <c r="AP633">
        <v>-6932.88</v>
      </c>
      <c r="AQ633">
        <f t="shared" si="93"/>
        <v>19.9925</v>
      </c>
      <c r="AR633" s="7">
        <f t="shared" si="94"/>
        <v>6.9328799999999999</v>
      </c>
    </row>
    <row r="634" spans="4:44" x14ac:dyDescent="0.35">
      <c r="D634" t="s">
        <v>1580</v>
      </c>
      <c r="E634">
        <v>346.59899999999999</v>
      </c>
      <c r="F634">
        <v>8.9409600000000006E-2</v>
      </c>
      <c r="G634">
        <v>31.0639</v>
      </c>
      <c r="H634">
        <f t="shared" si="90"/>
        <v>8.9409600000000006E-2</v>
      </c>
      <c r="I634" s="7">
        <f t="shared" si="95"/>
        <v>3.1063900000000002E-2</v>
      </c>
      <c r="U634" t="s">
        <v>661</v>
      </c>
      <c r="V634">
        <v>346.81400000000002</v>
      </c>
      <c r="W634">
        <v>-19.9907</v>
      </c>
      <c r="X634">
        <v>-6933.11</v>
      </c>
      <c r="Y634">
        <f t="shared" si="91"/>
        <v>19.9907</v>
      </c>
      <c r="Z634" s="7">
        <f t="shared" si="92"/>
        <v>6.9331100000000001</v>
      </c>
      <c r="AM634" t="s">
        <v>2278</v>
      </c>
      <c r="AN634">
        <v>346.78399999999999</v>
      </c>
      <c r="AO634">
        <v>-19.993500000000001</v>
      </c>
      <c r="AP634">
        <v>-6933.4</v>
      </c>
      <c r="AQ634">
        <f t="shared" si="93"/>
        <v>19.993500000000001</v>
      </c>
      <c r="AR634" s="7">
        <f t="shared" si="94"/>
        <v>6.9333999999999998</v>
      </c>
    </row>
    <row r="635" spans="4:44" x14ac:dyDescent="0.35">
      <c r="D635" t="s">
        <v>1581</v>
      </c>
      <c r="E635">
        <v>346.59899999999999</v>
      </c>
      <c r="F635">
        <v>8.9409600000000006E-2</v>
      </c>
      <c r="G635">
        <v>31.0639</v>
      </c>
      <c r="H635">
        <f t="shared" si="90"/>
        <v>8.9409600000000006E-2</v>
      </c>
      <c r="I635" s="7">
        <f t="shared" si="95"/>
        <v>3.1063900000000002E-2</v>
      </c>
      <c r="U635" t="s">
        <v>662</v>
      </c>
      <c r="V635">
        <v>346.81400000000002</v>
      </c>
      <c r="W635">
        <v>-19.9907</v>
      </c>
      <c r="X635">
        <v>-6933.11</v>
      </c>
      <c r="Y635">
        <f t="shared" si="91"/>
        <v>19.9907</v>
      </c>
      <c r="Z635" s="7">
        <f t="shared" si="92"/>
        <v>6.9331100000000001</v>
      </c>
      <c r="AM635" t="s">
        <v>2279</v>
      </c>
      <c r="AN635">
        <v>346.78399999999999</v>
      </c>
      <c r="AO635">
        <v>-19.993500000000001</v>
      </c>
      <c r="AP635">
        <v>-6933.4</v>
      </c>
      <c r="AQ635">
        <f t="shared" si="93"/>
        <v>19.993500000000001</v>
      </c>
      <c r="AR635" s="7">
        <f t="shared" si="94"/>
        <v>6.9333999999999998</v>
      </c>
    </row>
    <row r="636" spans="4:44" x14ac:dyDescent="0.35">
      <c r="D636" t="s">
        <v>1582</v>
      </c>
      <c r="E636">
        <v>346.59800000000001</v>
      </c>
      <c r="F636">
        <v>8.8851100000000002E-2</v>
      </c>
      <c r="G636">
        <v>30.8049</v>
      </c>
      <c r="H636">
        <f t="shared" si="90"/>
        <v>8.8851100000000002E-2</v>
      </c>
      <c r="I636" s="7">
        <f t="shared" si="95"/>
        <v>3.08049E-2</v>
      </c>
      <c r="U636" t="s">
        <v>663</v>
      </c>
      <c r="V636">
        <v>346.81700000000001</v>
      </c>
      <c r="W636">
        <v>-19.989100000000001</v>
      </c>
      <c r="X636">
        <v>-6932.53</v>
      </c>
      <c r="Y636">
        <f t="shared" si="91"/>
        <v>19.989100000000001</v>
      </c>
      <c r="Z636" s="7">
        <f t="shared" si="92"/>
        <v>6.9325299999999999</v>
      </c>
      <c r="AM636" t="s">
        <v>2280</v>
      </c>
      <c r="AN636">
        <v>346.78500000000003</v>
      </c>
      <c r="AO636">
        <v>-19.993400000000001</v>
      </c>
      <c r="AP636">
        <v>-6933.41</v>
      </c>
      <c r="AQ636">
        <f t="shared" si="93"/>
        <v>19.993400000000001</v>
      </c>
      <c r="AR636" s="7">
        <f t="shared" si="94"/>
        <v>6.9334100000000003</v>
      </c>
    </row>
    <row r="637" spans="4:44" x14ac:dyDescent="0.35">
      <c r="D637" t="s">
        <v>1583</v>
      </c>
      <c r="E637">
        <v>346.59800000000001</v>
      </c>
      <c r="F637">
        <v>8.8851100000000002E-2</v>
      </c>
      <c r="G637">
        <v>30.8049</v>
      </c>
      <c r="H637">
        <f t="shared" si="90"/>
        <v>8.8851100000000002E-2</v>
      </c>
      <c r="I637" s="7">
        <f t="shared" si="95"/>
        <v>3.08049E-2</v>
      </c>
      <c r="U637" t="s">
        <v>664</v>
      </c>
      <c r="V637">
        <v>346.81700000000001</v>
      </c>
      <c r="W637">
        <v>-19.989100000000001</v>
      </c>
      <c r="X637">
        <v>-6932.53</v>
      </c>
      <c r="Y637">
        <f t="shared" si="91"/>
        <v>19.989100000000001</v>
      </c>
      <c r="Z637" s="7">
        <f t="shared" si="92"/>
        <v>6.9325299999999999</v>
      </c>
      <c r="AM637" t="s">
        <v>2281</v>
      </c>
      <c r="AN637">
        <v>346.78500000000003</v>
      </c>
      <c r="AO637">
        <v>-19.993400000000001</v>
      </c>
      <c r="AP637">
        <v>-6933.41</v>
      </c>
      <c r="AQ637">
        <f t="shared" si="93"/>
        <v>19.993400000000001</v>
      </c>
      <c r="AR637" s="7">
        <f t="shared" si="94"/>
        <v>6.9334100000000003</v>
      </c>
    </row>
    <row r="638" spans="4:44" x14ac:dyDescent="0.35">
      <c r="D638" t="s">
        <v>1584</v>
      </c>
      <c r="E638">
        <v>346.6</v>
      </c>
      <c r="F638">
        <v>8.9550400000000002E-2</v>
      </c>
      <c r="G638">
        <v>31.073799999999999</v>
      </c>
      <c r="H638">
        <f t="shared" si="90"/>
        <v>8.9550400000000002E-2</v>
      </c>
      <c r="I638" s="7">
        <f t="shared" si="95"/>
        <v>3.1073799999999999E-2</v>
      </c>
      <c r="U638" t="s">
        <v>665</v>
      </c>
      <c r="V638">
        <v>346.81900000000002</v>
      </c>
      <c r="W638">
        <v>-19.990500000000001</v>
      </c>
      <c r="X638">
        <v>-6933.02</v>
      </c>
      <c r="Y638">
        <f t="shared" si="91"/>
        <v>19.990500000000001</v>
      </c>
      <c r="Z638" s="7">
        <f t="shared" si="92"/>
        <v>6.9330200000000008</v>
      </c>
      <c r="AM638" t="s">
        <v>2282</v>
      </c>
      <c r="AN638">
        <v>346.79</v>
      </c>
      <c r="AO638">
        <v>-19.992699999999999</v>
      </c>
      <c r="AP638">
        <v>-6933.23</v>
      </c>
      <c r="AQ638">
        <f t="shared" si="93"/>
        <v>19.992699999999999</v>
      </c>
      <c r="AR638" s="7">
        <f t="shared" si="94"/>
        <v>6.93323</v>
      </c>
    </row>
    <row r="639" spans="4:44" x14ac:dyDescent="0.35">
      <c r="D639" t="s">
        <v>1585</v>
      </c>
      <c r="E639">
        <v>346.6</v>
      </c>
      <c r="F639">
        <v>8.9550400000000002E-2</v>
      </c>
      <c r="G639">
        <v>31.073799999999999</v>
      </c>
      <c r="H639">
        <f t="shared" si="90"/>
        <v>8.9550400000000002E-2</v>
      </c>
      <c r="I639" s="7">
        <f t="shared" si="95"/>
        <v>3.1073799999999999E-2</v>
      </c>
      <c r="U639" t="s">
        <v>666</v>
      </c>
      <c r="V639">
        <v>346.81900000000002</v>
      </c>
      <c r="W639">
        <v>-19.990500000000001</v>
      </c>
      <c r="X639">
        <v>-6933.02</v>
      </c>
      <c r="Y639">
        <f t="shared" si="91"/>
        <v>19.990500000000001</v>
      </c>
      <c r="Z639" s="7">
        <f t="shared" si="92"/>
        <v>6.9330200000000008</v>
      </c>
      <c r="AM639" t="s">
        <v>2283</v>
      </c>
      <c r="AN639">
        <v>346.79</v>
      </c>
      <c r="AO639">
        <v>-19.992699999999999</v>
      </c>
      <c r="AP639">
        <v>-6933.23</v>
      </c>
      <c r="AQ639">
        <f t="shared" si="93"/>
        <v>19.992699999999999</v>
      </c>
      <c r="AR639" s="7">
        <f t="shared" si="94"/>
        <v>6.93323</v>
      </c>
    </row>
    <row r="640" spans="4:44" x14ac:dyDescent="0.35">
      <c r="D640" t="s">
        <v>1586</v>
      </c>
      <c r="E640">
        <v>346.59899999999999</v>
      </c>
      <c r="F640">
        <v>8.6477300000000007E-2</v>
      </c>
      <c r="G640">
        <v>29.915500000000002</v>
      </c>
      <c r="H640">
        <f t="shared" si="90"/>
        <v>8.6477300000000007E-2</v>
      </c>
      <c r="I640" s="7">
        <f t="shared" si="95"/>
        <v>2.9915500000000001E-2</v>
      </c>
      <c r="U640" t="s">
        <v>667</v>
      </c>
      <c r="V640">
        <v>346.822</v>
      </c>
      <c r="W640">
        <v>-19.991</v>
      </c>
      <c r="X640">
        <v>-6933.44</v>
      </c>
      <c r="Y640">
        <f t="shared" si="91"/>
        <v>19.991</v>
      </c>
      <c r="Z640" s="7">
        <f t="shared" si="92"/>
        <v>6.9334399999999992</v>
      </c>
      <c r="AM640" t="s">
        <v>2284</v>
      </c>
      <c r="AN640">
        <v>346.79199999999997</v>
      </c>
      <c r="AO640">
        <v>-19.994299999999999</v>
      </c>
      <c r="AP640">
        <v>-6933.7</v>
      </c>
      <c r="AQ640">
        <f t="shared" si="93"/>
        <v>19.994299999999999</v>
      </c>
      <c r="AR640" s="7">
        <f t="shared" si="94"/>
        <v>6.9337</v>
      </c>
    </row>
    <row r="641" spans="4:44" x14ac:dyDescent="0.35">
      <c r="D641" t="s">
        <v>1587</v>
      </c>
      <c r="E641">
        <v>346.59899999999999</v>
      </c>
      <c r="F641">
        <v>8.6477300000000007E-2</v>
      </c>
      <c r="G641">
        <v>29.915500000000002</v>
      </c>
      <c r="H641">
        <f t="shared" si="90"/>
        <v>8.6477300000000007E-2</v>
      </c>
      <c r="I641" s="7">
        <f t="shared" si="95"/>
        <v>2.9915500000000001E-2</v>
      </c>
      <c r="U641" t="s">
        <v>668</v>
      </c>
      <c r="V641">
        <v>346.822</v>
      </c>
      <c r="W641">
        <v>-19.991</v>
      </c>
      <c r="X641">
        <v>-6933.44</v>
      </c>
      <c r="Y641">
        <f t="shared" si="91"/>
        <v>19.991</v>
      </c>
      <c r="Z641" s="7">
        <f t="shared" si="92"/>
        <v>6.9334399999999992</v>
      </c>
      <c r="AM641" t="s">
        <v>2285</v>
      </c>
      <c r="AN641">
        <v>346.79199999999997</v>
      </c>
      <c r="AO641">
        <v>-19.994299999999999</v>
      </c>
      <c r="AP641">
        <v>-6933.7</v>
      </c>
      <c r="AQ641">
        <f t="shared" si="93"/>
        <v>19.994299999999999</v>
      </c>
      <c r="AR641" s="7">
        <f t="shared" si="94"/>
        <v>6.9337</v>
      </c>
    </row>
    <row r="642" spans="4:44" x14ac:dyDescent="0.35">
      <c r="D642" t="s">
        <v>1588</v>
      </c>
      <c r="E642">
        <v>346.59899999999999</v>
      </c>
      <c r="F642">
        <v>8.9232500000000006E-2</v>
      </c>
      <c r="G642">
        <v>30.941400000000002</v>
      </c>
      <c r="H642">
        <f t="shared" si="90"/>
        <v>8.9232500000000006E-2</v>
      </c>
      <c r="I642" s="7">
        <f t="shared" si="95"/>
        <v>3.0941400000000001E-2</v>
      </c>
      <c r="U642" t="s">
        <v>669</v>
      </c>
      <c r="V642">
        <v>346.82400000000001</v>
      </c>
      <c r="W642">
        <v>-19.991499999999998</v>
      </c>
      <c r="X642">
        <v>-6933.3</v>
      </c>
      <c r="Y642">
        <f t="shared" si="91"/>
        <v>19.991499999999998</v>
      </c>
      <c r="Z642" s="7">
        <f t="shared" si="92"/>
        <v>6.9333</v>
      </c>
      <c r="AM642" t="s">
        <v>2286</v>
      </c>
      <c r="AN642">
        <v>346.79399999999998</v>
      </c>
      <c r="AO642">
        <v>-19.9937</v>
      </c>
      <c r="AP642">
        <v>-6933.64</v>
      </c>
      <c r="AQ642">
        <f t="shared" si="93"/>
        <v>19.9937</v>
      </c>
      <c r="AR642" s="7">
        <f t="shared" si="94"/>
        <v>6.9336400000000005</v>
      </c>
    </row>
    <row r="643" spans="4:44" x14ac:dyDescent="0.35">
      <c r="D643" t="s">
        <v>1589</v>
      </c>
      <c r="E643">
        <v>346.59899999999999</v>
      </c>
      <c r="F643">
        <v>8.9232500000000006E-2</v>
      </c>
      <c r="G643">
        <v>30.941400000000002</v>
      </c>
      <c r="H643">
        <f t="shared" ref="H643:H706" si="96">ABS(F643)</f>
        <v>8.9232500000000006E-2</v>
      </c>
      <c r="I643" s="7">
        <f t="shared" si="95"/>
        <v>3.0941400000000001E-2</v>
      </c>
      <c r="U643" t="s">
        <v>670</v>
      </c>
      <c r="V643">
        <v>346.82400000000001</v>
      </c>
      <c r="W643">
        <v>-19.991499999999998</v>
      </c>
      <c r="X643">
        <v>-6933.3</v>
      </c>
      <c r="Y643">
        <f t="shared" ref="Y643:Y706" si="97">ABS(W643)</f>
        <v>19.991499999999998</v>
      </c>
      <c r="Z643" s="7">
        <f t="shared" ref="Z643:Z706" si="98">ABS(X643/1000)</f>
        <v>6.9333</v>
      </c>
      <c r="AM643" t="s">
        <v>2287</v>
      </c>
      <c r="AN643">
        <v>346.79399999999998</v>
      </c>
      <c r="AO643">
        <v>-19.9937</v>
      </c>
      <c r="AP643">
        <v>-6933.64</v>
      </c>
      <c r="AQ643">
        <f t="shared" ref="AQ643:AQ706" si="99">ABS(AO643)</f>
        <v>19.9937</v>
      </c>
      <c r="AR643" s="7">
        <f t="shared" ref="AR643:AR706" si="100">ABS(AP643/1000)</f>
        <v>6.9336400000000005</v>
      </c>
    </row>
    <row r="644" spans="4:44" x14ac:dyDescent="0.35">
      <c r="D644" t="s">
        <v>1590</v>
      </c>
      <c r="E644">
        <v>346.6</v>
      </c>
      <c r="F644">
        <v>9.0328900000000004E-2</v>
      </c>
      <c r="G644">
        <v>31.322600000000001</v>
      </c>
      <c r="H644">
        <f t="shared" si="96"/>
        <v>9.0328900000000004E-2</v>
      </c>
      <c r="I644" s="7">
        <f t="shared" ref="I644:I693" si="101">ABS(G644/1000)</f>
        <v>3.1322599999999999E-2</v>
      </c>
      <c r="U644" t="s">
        <v>671</v>
      </c>
      <c r="V644">
        <v>346.82600000000002</v>
      </c>
      <c r="W644">
        <v>-19.991299999999999</v>
      </c>
      <c r="X644">
        <v>-6933.63</v>
      </c>
      <c r="Y644">
        <f t="shared" si="97"/>
        <v>19.991299999999999</v>
      </c>
      <c r="Z644" s="7">
        <f t="shared" si="98"/>
        <v>6.93363</v>
      </c>
      <c r="AM644" t="s">
        <v>2288</v>
      </c>
      <c r="AN644">
        <v>346.79700000000003</v>
      </c>
      <c r="AO644">
        <v>-19.991800000000001</v>
      </c>
      <c r="AP644">
        <v>-6933.11</v>
      </c>
      <c r="AQ644">
        <f t="shared" si="99"/>
        <v>19.991800000000001</v>
      </c>
      <c r="AR644" s="7">
        <f t="shared" si="100"/>
        <v>6.9331100000000001</v>
      </c>
    </row>
    <row r="645" spans="4:44" x14ac:dyDescent="0.35">
      <c r="D645" t="s">
        <v>1591</v>
      </c>
      <c r="E645">
        <v>346.6</v>
      </c>
      <c r="F645">
        <v>9.0328900000000004E-2</v>
      </c>
      <c r="G645">
        <v>31.322600000000001</v>
      </c>
      <c r="H645">
        <f t="shared" si="96"/>
        <v>9.0328900000000004E-2</v>
      </c>
      <c r="I645" s="7">
        <f t="shared" si="101"/>
        <v>3.1322599999999999E-2</v>
      </c>
      <c r="U645" t="s">
        <v>672</v>
      </c>
      <c r="V645">
        <v>346.82600000000002</v>
      </c>
      <c r="W645">
        <v>-19.991299999999999</v>
      </c>
      <c r="X645">
        <v>-6933.63</v>
      </c>
      <c r="Y645">
        <f t="shared" si="97"/>
        <v>19.991299999999999</v>
      </c>
      <c r="Z645" s="7">
        <f t="shared" si="98"/>
        <v>6.93363</v>
      </c>
      <c r="AM645" t="s">
        <v>2289</v>
      </c>
      <c r="AN645">
        <v>346.79700000000003</v>
      </c>
      <c r="AO645">
        <v>-19.991800000000001</v>
      </c>
      <c r="AP645">
        <v>-6933.11</v>
      </c>
      <c r="AQ645">
        <f t="shared" si="99"/>
        <v>19.991800000000001</v>
      </c>
      <c r="AR645" s="7">
        <f t="shared" si="100"/>
        <v>6.9331100000000001</v>
      </c>
    </row>
    <row r="646" spans="4:44" x14ac:dyDescent="0.35">
      <c r="D646" t="s">
        <v>1592</v>
      </c>
      <c r="E646">
        <v>346.6</v>
      </c>
      <c r="F646">
        <v>8.9289499999999994E-2</v>
      </c>
      <c r="G646">
        <v>30.9438</v>
      </c>
      <c r="H646">
        <f t="shared" si="96"/>
        <v>8.9289499999999994E-2</v>
      </c>
      <c r="I646" s="7">
        <f t="shared" si="101"/>
        <v>3.09438E-2</v>
      </c>
      <c r="U646" t="s">
        <v>673</v>
      </c>
      <c r="V646">
        <v>346.82799999999997</v>
      </c>
      <c r="W646">
        <v>-19.990200000000002</v>
      </c>
      <c r="X646">
        <v>-6933.19</v>
      </c>
      <c r="Y646">
        <f t="shared" si="97"/>
        <v>19.990200000000002</v>
      </c>
      <c r="Z646" s="7">
        <f t="shared" si="98"/>
        <v>6.9331899999999997</v>
      </c>
      <c r="AM646" t="s">
        <v>2290</v>
      </c>
      <c r="AN646">
        <v>346.79899999999998</v>
      </c>
      <c r="AO646">
        <v>-19.993500000000001</v>
      </c>
      <c r="AP646">
        <v>-6933.73</v>
      </c>
      <c r="AQ646">
        <f t="shared" si="99"/>
        <v>19.993500000000001</v>
      </c>
      <c r="AR646" s="7">
        <f t="shared" si="100"/>
        <v>6.9337299999999997</v>
      </c>
    </row>
    <row r="647" spans="4:44" x14ac:dyDescent="0.35">
      <c r="D647" t="s">
        <v>1593</v>
      </c>
      <c r="E647">
        <v>346.6</v>
      </c>
      <c r="F647">
        <v>8.9289499999999994E-2</v>
      </c>
      <c r="G647">
        <v>30.9438</v>
      </c>
      <c r="H647">
        <f t="shared" si="96"/>
        <v>8.9289499999999994E-2</v>
      </c>
      <c r="I647" s="7">
        <f t="shared" si="101"/>
        <v>3.09438E-2</v>
      </c>
      <c r="U647" t="s">
        <v>674</v>
      </c>
      <c r="V647">
        <v>346.82799999999997</v>
      </c>
      <c r="W647">
        <v>-19.990200000000002</v>
      </c>
      <c r="X647">
        <v>-6933.19</v>
      </c>
      <c r="Y647">
        <f t="shared" si="97"/>
        <v>19.990200000000002</v>
      </c>
      <c r="Z647" s="7">
        <f t="shared" si="98"/>
        <v>6.9331899999999997</v>
      </c>
      <c r="AM647" t="s">
        <v>2291</v>
      </c>
      <c r="AN647">
        <v>346.79899999999998</v>
      </c>
      <c r="AO647">
        <v>-19.993500000000001</v>
      </c>
      <c r="AP647">
        <v>-6933.73</v>
      </c>
      <c r="AQ647">
        <f t="shared" si="99"/>
        <v>19.993500000000001</v>
      </c>
      <c r="AR647" s="7">
        <f t="shared" si="100"/>
        <v>6.9337299999999997</v>
      </c>
    </row>
    <row r="648" spans="4:44" x14ac:dyDescent="0.35">
      <c r="D648" t="s">
        <v>1594</v>
      </c>
      <c r="E648">
        <v>346.59899999999999</v>
      </c>
      <c r="F648">
        <v>9.0011099999999997E-2</v>
      </c>
      <c r="G648">
        <v>31.207899999999999</v>
      </c>
      <c r="H648">
        <f t="shared" si="96"/>
        <v>9.0011099999999997E-2</v>
      </c>
      <c r="I648" s="7">
        <f t="shared" si="101"/>
        <v>3.12079E-2</v>
      </c>
      <c r="U648" t="s">
        <v>675</v>
      </c>
      <c r="V648">
        <v>346.83</v>
      </c>
      <c r="W648">
        <v>-19.990600000000001</v>
      </c>
      <c r="X648">
        <v>-6933.38</v>
      </c>
      <c r="Y648">
        <f t="shared" si="97"/>
        <v>19.990600000000001</v>
      </c>
      <c r="Z648" s="7">
        <f t="shared" si="98"/>
        <v>6.9333800000000005</v>
      </c>
      <c r="AM648" t="s">
        <v>2292</v>
      </c>
      <c r="AN648">
        <v>346.80200000000002</v>
      </c>
      <c r="AO648">
        <v>-19.994199999999999</v>
      </c>
      <c r="AP648">
        <v>-6934</v>
      </c>
      <c r="AQ648">
        <f t="shared" si="99"/>
        <v>19.994199999999999</v>
      </c>
      <c r="AR648" s="7">
        <f t="shared" si="100"/>
        <v>6.9340000000000002</v>
      </c>
    </row>
    <row r="649" spans="4:44" x14ac:dyDescent="0.35">
      <c r="D649" t="s">
        <v>1595</v>
      </c>
      <c r="E649">
        <v>346.59899999999999</v>
      </c>
      <c r="F649">
        <v>9.0011099999999997E-2</v>
      </c>
      <c r="G649">
        <v>31.207899999999999</v>
      </c>
      <c r="H649">
        <f t="shared" si="96"/>
        <v>9.0011099999999997E-2</v>
      </c>
      <c r="I649" s="7">
        <f t="shared" si="101"/>
        <v>3.12079E-2</v>
      </c>
      <c r="U649" t="s">
        <v>676</v>
      </c>
      <c r="V649">
        <v>346.83</v>
      </c>
      <c r="W649">
        <v>-19.990600000000001</v>
      </c>
      <c r="X649">
        <v>-6933.38</v>
      </c>
      <c r="Y649">
        <f t="shared" si="97"/>
        <v>19.990600000000001</v>
      </c>
      <c r="Z649" s="7">
        <f t="shared" si="98"/>
        <v>6.9333800000000005</v>
      </c>
      <c r="AM649" t="s">
        <v>2293</v>
      </c>
      <c r="AN649">
        <v>346.80200000000002</v>
      </c>
      <c r="AO649">
        <v>-19.994199999999999</v>
      </c>
      <c r="AP649">
        <v>-6934</v>
      </c>
      <c r="AQ649">
        <f t="shared" si="99"/>
        <v>19.994199999999999</v>
      </c>
      <c r="AR649" s="7">
        <f t="shared" si="100"/>
        <v>6.9340000000000002</v>
      </c>
    </row>
    <row r="650" spans="4:44" x14ac:dyDescent="0.35">
      <c r="D650" t="s">
        <v>1596</v>
      </c>
      <c r="E650">
        <v>346.59899999999999</v>
      </c>
      <c r="F650">
        <v>9.00064E-2</v>
      </c>
      <c r="G650">
        <v>31.202500000000001</v>
      </c>
      <c r="H650">
        <f t="shared" si="96"/>
        <v>9.00064E-2</v>
      </c>
      <c r="I650" s="7">
        <f t="shared" si="101"/>
        <v>3.1202500000000001E-2</v>
      </c>
      <c r="U650" t="s">
        <v>677</v>
      </c>
      <c r="V650">
        <v>346.83300000000003</v>
      </c>
      <c r="W650">
        <v>-19.9908</v>
      </c>
      <c r="X650">
        <v>-6933.52</v>
      </c>
      <c r="Y650">
        <f t="shared" si="97"/>
        <v>19.9908</v>
      </c>
      <c r="Z650" s="7">
        <f t="shared" si="98"/>
        <v>6.9335200000000006</v>
      </c>
      <c r="AM650" t="s">
        <v>2294</v>
      </c>
      <c r="AN650">
        <v>346.80399999999997</v>
      </c>
      <c r="AO650">
        <v>-19.992799999999999</v>
      </c>
      <c r="AP650">
        <v>-6933.57</v>
      </c>
      <c r="AQ650">
        <f t="shared" si="99"/>
        <v>19.992799999999999</v>
      </c>
      <c r="AR650" s="7">
        <f t="shared" si="100"/>
        <v>6.9335699999999996</v>
      </c>
    </row>
    <row r="651" spans="4:44" x14ac:dyDescent="0.35">
      <c r="D651" t="s">
        <v>1597</v>
      </c>
      <c r="E651">
        <v>346.59899999999999</v>
      </c>
      <c r="F651">
        <v>9.00064E-2</v>
      </c>
      <c r="G651">
        <v>31.202500000000001</v>
      </c>
      <c r="H651">
        <f t="shared" si="96"/>
        <v>9.00064E-2</v>
      </c>
      <c r="I651" s="7">
        <f t="shared" si="101"/>
        <v>3.1202500000000001E-2</v>
      </c>
      <c r="U651" t="s">
        <v>678</v>
      </c>
      <c r="V651">
        <v>346.83300000000003</v>
      </c>
      <c r="W651">
        <v>-19.9908</v>
      </c>
      <c r="X651">
        <v>-6933.52</v>
      </c>
      <c r="Y651">
        <f t="shared" si="97"/>
        <v>19.9908</v>
      </c>
      <c r="Z651" s="7">
        <f t="shared" si="98"/>
        <v>6.9335200000000006</v>
      </c>
      <c r="AM651" t="s">
        <v>2295</v>
      </c>
      <c r="AN651">
        <v>346.80399999999997</v>
      </c>
      <c r="AO651">
        <v>-19.992799999999999</v>
      </c>
      <c r="AP651">
        <v>-6933.57</v>
      </c>
      <c r="AQ651">
        <f t="shared" si="99"/>
        <v>19.992799999999999</v>
      </c>
      <c r="AR651" s="7">
        <f t="shared" si="100"/>
        <v>6.9335699999999996</v>
      </c>
    </row>
    <row r="652" spans="4:44" x14ac:dyDescent="0.35">
      <c r="D652" t="s">
        <v>1598</v>
      </c>
      <c r="E652">
        <v>346.59899999999999</v>
      </c>
      <c r="F652">
        <v>9.0234900000000007E-2</v>
      </c>
      <c r="G652">
        <v>31.2698</v>
      </c>
      <c r="H652">
        <f t="shared" si="96"/>
        <v>9.0234900000000007E-2</v>
      </c>
      <c r="I652" s="7">
        <f t="shared" si="101"/>
        <v>3.12698E-2</v>
      </c>
      <c r="U652" t="s">
        <v>679</v>
      </c>
      <c r="V652">
        <v>346.83499999999998</v>
      </c>
      <c r="W652">
        <v>-19.9923</v>
      </c>
      <c r="X652">
        <v>-6934.06</v>
      </c>
      <c r="Y652">
        <f t="shared" si="97"/>
        <v>19.9923</v>
      </c>
      <c r="Z652" s="7">
        <f t="shared" si="98"/>
        <v>6.9340600000000006</v>
      </c>
      <c r="AM652" t="s">
        <v>2296</v>
      </c>
      <c r="AN652">
        <v>346.80700000000002</v>
      </c>
      <c r="AO652">
        <v>-19.994599999999998</v>
      </c>
      <c r="AP652">
        <v>-6934.26</v>
      </c>
      <c r="AQ652">
        <f t="shared" si="99"/>
        <v>19.994599999999998</v>
      </c>
      <c r="AR652" s="7">
        <f t="shared" si="100"/>
        <v>6.9342600000000001</v>
      </c>
    </row>
    <row r="653" spans="4:44" x14ac:dyDescent="0.35">
      <c r="D653" t="s">
        <v>1599</v>
      </c>
      <c r="E653">
        <v>346.59899999999999</v>
      </c>
      <c r="F653">
        <v>9.0234900000000007E-2</v>
      </c>
      <c r="G653">
        <v>31.2698</v>
      </c>
      <c r="H653">
        <f t="shared" si="96"/>
        <v>9.0234900000000007E-2</v>
      </c>
      <c r="I653" s="7">
        <f t="shared" si="101"/>
        <v>3.12698E-2</v>
      </c>
      <c r="U653" t="s">
        <v>680</v>
      </c>
      <c r="V653">
        <v>346.83499999999998</v>
      </c>
      <c r="W653">
        <v>-19.9923</v>
      </c>
      <c r="X653">
        <v>-6934.06</v>
      </c>
      <c r="Y653">
        <f t="shared" si="97"/>
        <v>19.9923</v>
      </c>
      <c r="Z653" s="7">
        <f t="shared" si="98"/>
        <v>6.9340600000000006</v>
      </c>
      <c r="AM653" t="s">
        <v>2297</v>
      </c>
      <c r="AN653">
        <v>346.80700000000002</v>
      </c>
      <c r="AO653">
        <v>-19.994599999999998</v>
      </c>
      <c r="AP653">
        <v>-6934.26</v>
      </c>
      <c r="AQ653">
        <f t="shared" si="99"/>
        <v>19.994599999999998</v>
      </c>
      <c r="AR653" s="7">
        <f t="shared" si="100"/>
        <v>6.9342600000000001</v>
      </c>
    </row>
    <row r="654" spans="4:44" x14ac:dyDescent="0.35">
      <c r="D654" t="s">
        <v>1600</v>
      </c>
      <c r="E654">
        <v>346.59800000000001</v>
      </c>
      <c r="F654">
        <v>8.9861300000000005E-2</v>
      </c>
      <c r="G654">
        <v>31.200600000000001</v>
      </c>
      <c r="H654">
        <f t="shared" si="96"/>
        <v>8.9861300000000005E-2</v>
      </c>
      <c r="I654" s="7">
        <f t="shared" si="101"/>
        <v>3.1200600000000002E-2</v>
      </c>
      <c r="U654" t="s">
        <v>681</v>
      </c>
      <c r="V654">
        <v>346.83800000000002</v>
      </c>
      <c r="W654">
        <v>-19.989599999999999</v>
      </c>
      <c r="X654">
        <v>-6933.14</v>
      </c>
      <c r="Y654">
        <f t="shared" si="97"/>
        <v>19.989599999999999</v>
      </c>
      <c r="Z654" s="7">
        <f t="shared" si="98"/>
        <v>6.9331400000000007</v>
      </c>
      <c r="AM654" t="s">
        <v>2298</v>
      </c>
      <c r="AN654">
        <v>346.80900000000003</v>
      </c>
      <c r="AO654">
        <v>-19.992699999999999</v>
      </c>
      <c r="AP654">
        <v>-6933.79</v>
      </c>
      <c r="AQ654">
        <f t="shared" si="99"/>
        <v>19.992699999999999</v>
      </c>
      <c r="AR654" s="7">
        <f t="shared" si="100"/>
        <v>6.9337900000000001</v>
      </c>
    </row>
    <row r="655" spans="4:44" x14ac:dyDescent="0.35">
      <c r="D655" t="s">
        <v>1601</v>
      </c>
      <c r="E655">
        <v>346.59800000000001</v>
      </c>
      <c r="F655">
        <v>8.9861300000000005E-2</v>
      </c>
      <c r="G655">
        <v>31.200600000000001</v>
      </c>
      <c r="H655">
        <f t="shared" si="96"/>
        <v>8.9861300000000005E-2</v>
      </c>
      <c r="I655" s="7">
        <f t="shared" si="101"/>
        <v>3.1200600000000002E-2</v>
      </c>
      <c r="U655" t="s">
        <v>682</v>
      </c>
      <c r="V655">
        <v>346.83800000000002</v>
      </c>
      <c r="W655">
        <v>-19.989599999999999</v>
      </c>
      <c r="X655">
        <v>-6933.14</v>
      </c>
      <c r="Y655">
        <f t="shared" si="97"/>
        <v>19.989599999999999</v>
      </c>
      <c r="Z655" s="7">
        <f t="shared" si="98"/>
        <v>6.9331400000000007</v>
      </c>
      <c r="AM655" t="s">
        <v>2299</v>
      </c>
      <c r="AN655">
        <v>346.80900000000003</v>
      </c>
      <c r="AO655">
        <v>-19.992699999999999</v>
      </c>
      <c r="AP655">
        <v>-6933.79</v>
      </c>
      <c r="AQ655">
        <f t="shared" si="99"/>
        <v>19.992699999999999</v>
      </c>
      <c r="AR655" s="7">
        <f t="shared" si="100"/>
        <v>6.9337900000000001</v>
      </c>
    </row>
    <row r="656" spans="4:44" x14ac:dyDescent="0.35">
      <c r="D656" t="s">
        <v>1602</v>
      </c>
      <c r="E656">
        <v>346.59899999999999</v>
      </c>
      <c r="F656">
        <v>8.9957700000000002E-2</v>
      </c>
      <c r="G656">
        <v>31.295100000000001</v>
      </c>
      <c r="H656">
        <f t="shared" si="96"/>
        <v>8.9957700000000002E-2</v>
      </c>
      <c r="I656" s="7">
        <f t="shared" si="101"/>
        <v>3.1295099999999999E-2</v>
      </c>
      <c r="U656" t="s">
        <v>683</v>
      </c>
      <c r="V656">
        <v>346.83800000000002</v>
      </c>
      <c r="W656">
        <v>-19.989699999999999</v>
      </c>
      <c r="X656">
        <v>-6933.44</v>
      </c>
      <c r="Y656">
        <f t="shared" si="97"/>
        <v>19.989699999999999</v>
      </c>
      <c r="Z656" s="7">
        <f t="shared" si="98"/>
        <v>6.9334399999999992</v>
      </c>
      <c r="AM656" t="s">
        <v>2300</v>
      </c>
      <c r="AN656">
        <v>346.81200000000001</v>
      </c>
      <c r="AO656">
        <v>-19.991900000000001</v>
      </c>
      <c r="AP656">
        <v>-6933.48</v>
      </c>
      <c r="AQ656">
        <f t="shared" si="99"/>
        <v>19.991900000000001</v>
      </c>
      <c r="AR656" s="7">
        <f t="shared" si="100"/>
        <v>6.9334799999999994</v>
      </c>
    </row>
    <row r="657" spans="4:44" x14ac:dyDescent="0.35">
      <c r="D657" t="s">
        <v>1603</v>
      </c>
      <c r="E657">
        <v>346.59899999999999</v>
      </c>
      <c r="F657">
        <v>8.9957700000000002E-2</v>
      </c>
      <c r="G657">
        <v>31.295100000000001</v>
      </c>
      <c r="H657">
        <f t="shared" si="96"/>
        <v>8.9957700000000002E-2</v>
      </c>
      <c r="I657" s="7">
        <f t="shared" si="101"/>
        <v>3.1295099999999999E-2</v>
      </c>
      <c r="U657" t="s">
        <v>684</v>
      </c>
      <c r="V657">
        <v>346.83800000000002</v>
      </c>
      <c r="W657">
        <v>-19.989699999999999</v>
      </c>
      <c r="X657">
        <v>-6933.44</v>
      </c>
      <c r="Y657">
        <f t="shared" si="97"/>
        <v>19.989699999999999</v>
      </c>
      <c r="Z657" s="7">
        <f t="shared" si="98"/>
        <v>6.9334399999999992</v>
      </c>
      <c r="AM657" t="s">
        <v>2301</v>
      </c>
      <c r="AN657">
        <v>346.81200000000001</v>
      </c>
      <c r="AO657">
        <v>-19.991900000000001</v>
      </c>
      <c r="AP657">
        <v>-6933.48</v>
      </c>
      <c r="AQ657">
        <f t="shared" si="99"/>
        <v>19.991900000000001</v>
      </c>
      <c r="AR657" s="7">
        <f t="shared" si="100"/>
        <v>6.9334799999999994</v>
      </c>
    </row>
    <row r="658" spans="4:44" x14ac:dyDescent="0.35">
      <c r="D658" t="s">
        <v>1604</v>
      </c>
      <c r="E658">
        <v>346.6</v>
      </c>
      <c r="F658">
        <v>9.0210100000000001E-2</v>
      </c>
      <c r="G658">
        <v>31.249099999999999</v>
      </c>
      <c r="H658">
        <f t="shared" si="96"/>
        <v>9.0210100000000001E-2</v>
      </c>
      <c r="I658" s="7">
        <f t="shared" si="101"/>
        <v>3.1249099999999998E-2</v>
      </c>
      <c r="U658" t="s">
        <v>685</v>
      </c>
      <c r="V658">
        <v>346.84199999999998</v>
      </c>
      <c r="W658">
        <v>-19.9907</v>
      </c>
      <c r="X658">
        <v>-6933.75</v>
      </c>
      <c r="Y658">
        <f t="shared" si="97"/>
        <v>19.9907</v>
      </c>
      <c r="Z658" s="7">
        <f t="shared" si="98"/>
        <v>6.9337499999999999</v>
      </c>
      <c r="AM658" t="s">
        <v>2302</v>
      </c>
      <c r="AN658">
        <v>346.81400000000002</v>
      </c>
      <c r="AO658">
        <v>-19.992599999999999</v>
      </c>
      <c r="AP658">
        <v>-6933.79</v>
      </c>
      <c r="AQ658">
        <f t="shared" si="99"/>
        <v>19.992599999999999</v>
      </c>
      <c r="AR658" s="7">
        <f t="shared" si="100"/>
        <v>6.9337900000000001</v>
      </c>
    </row>
    <row r="659" spans="4:44" x14ac:dyDescent="0.35">
      <c r="D659" t="s">
        <v>1605</v>
      </c>
      <c r="E659">
        <v>346.6</v>
      </c>
      <c r="F659">
        <v>9.0210100000000001E-2</v>
      </c>
      <c r="G659">
        <v>31.249099999999999</v>
      </c>
      <c r="H659">
        <f t="shared" si="96"/>
        <v>9.0210100000000001E-2</v>
      </c>
      <c r="I659" s="7">
        <f t="shared" si="101"/>
        <v>3.1249099999999998E-2</v>
      </c>
      <c r="U659" t="s">
        <v>686</v>
      </c>
      <c r="V659">
        <v>346.84199999999998</v>
      </c>
      <c r="W659">
        <v>-19.9907</v>
      </c>
      <c r="X659">
        <v>-6933.75</v>
      </c>
      <c r="Y659">
        <f t="shared" si="97"/>
        <v>19.9907</v>
      </c>
      <c r="Z659" s="7">
        <f t="shared" si="98"/>
        <v>6.9337499999999999</v>
      </c>
      <c r="AM659" t="s">
        <v>2303</v>
      </c>
      <c r="AN659">
        <v>346.81400000000002</v>
      </c>
      <c r="AO659">
        <v>-19.992599999999999</v>
      </c>
      <c r="AP659">
        <v>-6933.79</v>
      </c>
      <c r="AQ659">
        <f t="shared" si="99"/>
        <v>19.992599999999999</v>
      </c>
      <c r="AR659" s="7">
        <f t="shared" si="100"/>
        <v>6.9337900000000001</v>
      </c>
    </row>
    <row r="660" spans="4:44" x14ac:dyDescent="0.35">
      <c r="D660" t="s">
        <v>1606</v>
      </c>
      <c r="E660">
        <v>346.59899999999999</v>
      </c>
      <c r="F660">
        <v>8.9057899999999995E-2</v>
      </c>
      <c r="G660">
        <v>30.9255</v>
      </c>
      <c r="H660">
        <f t="shared" si="96"/>
        <v>8.9057899999999995E-2</v>
      </c>
      <c r="I660" s="7">
        <f t="shared" si="101"/>
        <v>3.0925499999999998E-2</v>
      </c>
      <c r="U660" t="s">
        <v>687</v>
      </c>
      <c r="V660">
        <v>346.84500000000003</v>
      </c>
      <c r="W660">
        <v>-19.991499999999998</v>
      </c>
      <c r="X660">
        <v>-6934.06</v>
      </c>
      <c r="Y660">
        <f t="shared" si="97"/>
        <v>19.991499999999998</v>
      </c>
      <c r="Z660" s="7">
        <f t="shared" si="98"/>
        <v>6.9340600000000006</v>
      </c>
      <c r="AM660" t="s">
        <v>2304</v>
      </c>
      <c r="AN660">
        <v>346.81700000000001</v>
      </c>
      <c r="AO660">
        <v>-19.994199999999999</v>
      </c>
      <c r="AP660">
        <v>-6934.43</v>
      </c>
      <c r="AQ660">
        <f t="shared" si="99"/>
        <v>19.994199999999999</v>
      </c>
      <c r="AR660" s="7">
        <f t="shared" si="100"/>
        <v>6.9344299999999999</v>
      </c>
    </row>
    <row r="661" spans="4:44" x14ac:dyDescent="0.35">
      <c r="D661" t="s">
        <v>1607</v>
      </c>
      <c r="E661">
        <v>346.59899999999999</v>
      </c>
      <c r="F661">
        <v>8.9057899999999995E-2</v>
      </c>
      <c r="G661">
        <v>30.9255</v>
      </c>
      <c r="H661">
        <f t="shared" si="96"/>
        <v>8.9057899999999995E-2</v>
      </c>
      <c r="I661" s="7">
        <f t="shared" si="101"/>
        <v>3.0925499999999998E-2</v>
      </c>
      <c r="U661" t="s">
        <v>688</v>
      </c>
      <c r="V661">
        <v>346.84500000000003</v>
      </c>
      <c r="W661">
        <v>-19.991499999999998</v>
      </c>
      <c r="X661">
        <v>-6934.06</v>
      </c>
      <c r="Y661">
        <f t="shared" si="97"/>
        <v>19.991499999999998</v>
      </c>
      <c r="Z661" s="7">
        <f t="shared" si="98"/>
        <v>6.9340600000000006</v>
      </c>
      <c r="AM661" t="s">
        <v>2305</v>
      </c>
      <c r="AN661">
        <v>346.81700000000001</v>
      </c>
      <c r="AO661">
        <v>-19.994199999999999</v>
      </c>
      <c r="AP661">
        <v>-6934.43</v>
      </c>
      <c r="AQ661">
        <f t="shared" si="99"/>
        <v>19.994199999999999</v>
      </c>
      <c r="AR661" s="7">
        <f t="shared" si="100"/>
        <v>6.9344299999999999</v>
      </c>
    </row>
    <row r="662" spans="4:44" x14ac:dyDescent="0.35">
      <c r="D662" t="s">
        <v>1608</v>
      </c>
      <c r="E662">
        <v>346.59899999999999</v>
      </c>
      <c r="F662">
        <v>8.9768600000000004E-2</v>
      </c>
      <c r="G662">
        <v>31.140699999999999</v>
      </c>
      <c r="H662">
        <f t="shared" si="96"/>
        <v>8.9768600000000004E-2</v>
      </c>
      <c r="I662" s="7">
        <f t="shared" si="101"/>
        <v>3.11407E-2</v>
      </c>
      <c r="U662" t="s">
        <v>689</v>
      </c>
      <c r="V662">
        <v>346.84699999999998</v>
      </c>
      <c r="W662">
        <v>-19.990400000000001</v>
      </c>
      <c r="X662">
        <v>-6933.75</v>
      </c>
      <c r="Y662">
        <f t="shared" si="97"/>
        <v>19.990400000000001</v>
      </c>
      <c r="Z662" s="7">
        <f t="shared" si="98"/>
        <v>6.9337499999999999</v>
      </c>
      <c r="AM662" t="s">
        <v>2306</v>
      </c>
      <c r="AN662">
        <v>346.82</v>
      </c>
      <c r="AO662">
        <v>-19.9939</v>
      </c>
      <c r="AP662">
        <v>-6934.33</v>
      </c>
      <c r="AQ662">
        <f t="shared" si="99"/>
        <v>19.9939</v>
      </c>
      <c r="AR662" s="7">
        <f t="shared" si="100"/>
        <v>6.9343300000000001</v>
      </c>
    </row>
    <row r="663" spans="4:44" x14ac:dyDescent="0.35">
      <c r="D663" t="s">
        <v>1609</v>
      </c>
      <c r="E663">
        <v>346.59899999999999</v>
      </c>
      <c r="F663">
        <v>8.9768600000000004E-2</v>
      </c>
      <c r="G663">
        <v>31.140699999999999</v>
      </c>
      <c r="H663">
        <f t="shared" si="96"/>
        <v>8.9768600000000004E-2</v>
      </c>
      <c r="I663" s="7">
        <f t="shared" si="101"/>
        <v>3.11407E-2</v>
      </c>
      <c r="U663" t="s">
        <v>690</v>
      </c>
      <c r="V663">
        <v>346.84699999999998</v>
      </c>
      <c r="W663">
        <v>-19.990400000000001</v>
      </c>
      <c r="X663">
        <v>-6933.75</v>
      </c>
      <c r="Y663">
        <f t="shared" si="97"/>
        <v>19.990400000000001</v>
      </c>
      <c r="Z663" s="7">
        <f t="shared" si="98"/>
        <v>6.9337499999999999</v>
      </c>
      <c r="AM663" t="s">
        <v>2307</v>
      </c>
      <c r="AN663">
        <v>346.82</v>
      </c>
      <c r="AO663">
        <v>-19.9939</v>
      </c>
      <c r="AP663">
        <v>-6934.33</v>
      </c>
      <c r="AQ663">
        <f t="shared" si="99"/>
        <v>19.9939</v>
      </c>
      <c r="AR663" s="7">
        <f t="shared" si="100"/>
        <v>6.9343300000000001</v>
      </c>
    </row>
    <row r="664" spans="4:44" x14ac:dyDescent="0.35">
      <c r="D664" t="s">
        <v>1610</v>
      </c>
      <c r="E664">
        <v>346.59800000000001</v>
      </c>
      <c r="F664">
        <v>8.9432899999999996E-2</v>
      </c>
      <c r="G664">
        <v>31.057300000000001</v>
      </c>
      <c r="H664">
        <f t="shared" si="96"/>
        <v>8.9432899999999996E-2</v>
      </c>
      <c r="I664" s="7">
        <f t="shared" si="101"/>
        <v>3.1057300000000003E-2</v>
      </c>
      <c r="U664" t="s">
        <v>691</v>
      </c>
      <c r="V664">
        <v>346.851</v>
      </c>
      <c r="W664">
        <v>-19.990200000000002</v>
      </c>
      <c r="X664">
        <v>-6933.41</v>
      </c>
      <c r="Y664">
        <f t="shared" si="97"/>
        <v>19.990200000000002</v>
      </c>
      <c r="Z664" s="7">
        <f t="shared" si="98"/>
        <v>6.9334100000000003</v>
      </c>
      <c r="AM664" t="s">
        <v>2308</v>
      </c>
      <c r="AN664">
        <v>346.82299999999998</v>
      </c>
      <c r="AO664">
        <v>-19.993400000000001</v>
      </c>
      <c r="AP664">
        <v>-6934.95</v>
      </c>
      <c r="AQ664">
        <f t="shared" si="99"/>
        <v>19.993400000000001</v>
      </c>
      <c r="AR664" s="7">
        <f t="shared" si="100"/>
        <v>6.9349499999999997</v>
      </c>
    </row>
    <row r="665" spans="4:44" x14ac:dyDescent="0.35">
      <c r="D665" t="s">
        <v>1611</v>
      </c>
      <c r="E665">
        <v>346.59800000000001</v>
      </c>
      <c r="F665">
        <v>8.9432899999999996E-2</v>
      </c>
      <c r="G665">
        <v>31.057300000000001</v>
      </c>
      <c r="H665">
        <f t="shared" si="96"/>
        <v>8.9432899999999996E-2</v>
      </c>
      <c r="I665" s="7">
        <f t="shared" si="101"/>
        <v>3.1057300000000003E-2</v>
      </c>
      <c r="U665" t="s">
        <v>692</v>
      </c>
      <c r="V665">
        <v>346.851</v>
      </c>
      <c r="W665">
        <v>-19.990200000000002</v>
      </c>
      <c r="X665">
        <v>-6933.41</v>
      </c>
      <c r="Y665">
        <f t="shared" si="97"/>
        <v>19.990200000000002</v>
      </c>
      <c r="Z665" s="7">
        <f t="shared" si="98"/>
        <v>6.9334100000000003</v>
      </c>
      <c r="AM665" t="s">
        <v>2309</v>
      </c>
      <c r="AN665">
        <v>346.82299999999998</v>
      </c>
      <c r="AO665">
        <v>-19.993400000000001</v>
      </c>
      <c r="AP665">
        <v>-6934.95</v>
      </c>
      <c r="AQ665">
        <f t="shared" si="99"/>
        <v>19.993400000000001</v>
      </c>
      <c r="AR665" s="7">
        <f t="shared" si="100"/>
        <v>6.9349499999999997</v>
      </c>
    </row>
    <row r="666" spans="4:44" x14ac:dyDescent="0.35">
      <c r="D666" t="s">
        <v>1612</v>
      </c>
      <c r="E666">
        <v>346.59899999999999</v>
      </c>
      <c r="F666">
        <v>8.8662900000000003E-2</v>
      </c>
      <c r="G666">
        <v>30.785499999999999</v>
      </c>
      <c r="H666">
        <f t="shared" si="96"/>
        <v>8.8662900000000003E-2</v>
      </c>
      <c r="I666" s="7">
        <f t="shared" si="101"/>
        <v>3.07855E-2</v>
      </c>
      <c r="U666" t="s">
        <v>693</v>
      </c>
      <c r="V666">
        <v>346.85300000000001</v>
      </c>
      <c r="W666">
        <v>-19.990200000000002</v>
      </c>
      <c r="X666">
        <v>-6933.81</v>
      </c>
      <c r="Y666">
        <f t="shared" si="97"/>
        <v>19.990200000000002</v>
      </c>
      <c r="Z666" s="7">
        <f t="shared" si="98"/>
        <v>6.9338100000000003</v>
      </c>
      <c r="AM666" t="s">
        <v>2310</v>
      </c>
      <c r="AN666">
        <v>346.82499999999999</v>
      </c>
      <c r="AO666">
        <v>-19.994499999999999</v>
      </c>
      <c r="AP666">
        <v>-6934.58</v>
      </c>
      <c r="AQ666">
        <f t="shared" si="99"/>
        <v>19.994499999999999</v>
      </c>
      <c r="AR666" s="7">
        <f t="shared" si="100"/>
        <v>6.9345799999999995</v>
      </c>
    </row>
    <row r="667" spans="4:44" x14ac:dyDescent="0.35">
      <c r="D667" t="s">
        <v>1613</v>
      </c>
      <c r="E667">
        <v>346.59899999999999</v>
      </c>
      <c r="F667">
        <v>8.8662900000000003E-2</v>
      </c>
      <c r="G667">
        <v>30.785499999999999</v>
      </c>
      <c r="H667">
        <f t="shared" si="96"/>
        <v>8.8662900000000003E-2</v>
      </c>
      <c r="I667" s="7">
        <f t="shared" si="101"/>
        <v>3.07855E-2</v>
      </c>
      <c r="U667" t="s">
        <v>694</v>
      </c>
      <c r="V667">
        <v>346.85300000000001</v>
      </c>
      <c r="W667">
        <v>-19.990200000000002</v>
      </c>
      <c r="X667">
        <v>-6933.81</v>
      </c>
      <c r="Y667">
        <f t="shared" si="97"/>
        <v>19.990200000000002</v>
      </c>
      <c r="Z667" s="7">
        <f t="shared" si="98"/>
        <v>6.9338100000000003</v>
      </c>
      <c r="AM667" t="s">
        <v>2311</v>
      </c>
      <c r="AN667">
        <v>346.82499999999999</v>
      </c>
      <c r="AO667">
        <v>-19.994499999999999</v>
      </c>
      <c r="AP667">
        <v>-6934.58</v>
      </c>
      <c r="AQ667">
        <f t="shared" si="99"/>
        <v>19.994499999999999</v>
      </c>
      <c r="AR667" s="7">
        <f t="shared" si="100"/>
        <v>6.9345799999999995</v>
      </c>
    </row>
    <row r="668" spans="4:44" x14ac:dyDescent="0.35">
      <c r="D668" t="s">
        <v>1614</v>
      </c>
      <c r="E668">
        <v>346.6</v>
      </c>
      <c r="F668">
        <v>8.9061000000000001E-2</v>
      </c>
      <c r="G668">
        <v>30.944600000000001</v>
      </c>
      <c r="H668">
        <f t="shared" si="96"/>
        <v>8.9061000000000001E-2</v>
      </c>
      <c r="I668" s="7">
        <f t="shared" si="101"/>
        <v>3.0944600000000003E-2</v>
      </c>
      <c r="U668" t="s">
        <v>695</v>
      </c>
      <c r="V668">
        <v>346.85399999999998</v>
      </c>
      <c r="W668">
        <v>-19.988700000000001</v>
      </c>
      <c r="X668">
        <v>-6933.52</v>
      </c>
      <c r="Y668">
        <f t="shared" si="97"/>
        <v>19.988700000000001</v>
      </c>
      <c r="Z668" s="7">
        <f t="shared" si="98"/>
        <v>6.9335200000000006</v>
      </c>
      <c r="AM668" t="s">
        <v>2312</v>
      </c>
      <c r="AN668">
        <v>346.82799999999997</v>
      </c>
      <c r="AO668">
        <v>-19.9938</v>
      </c>
      <c r="AP668">
        <v>-6934.42</v>
      </c>
      <c r="AQ668">
        <f t="shared" si="99"/>
        <v>19.9938</v>
      </c>
      <c r="AR668" s="7">
        <f t="shared" si="100"/>
        <v>6.9344200000000003</v>
      </c>
    </row>
    <row r="669" spans="4:44" x14ac:dyDescent="0.35">
      <c r="D669" t="s">
        <v>1615</v>
      </c>
      <c r="E669">
        <v>346.6</v>
      </c>
      <c r="F669">
        <v>8.9061000000000001E-2</v>
      </c>
      <c r="G669">
        <v>30.944600000000001</v>
      </c>
      <c r="H669">
        <f t="shared" si="96"/>
        <v>8.9061000000000001E-2</v>
      </c>
      <c r="I669" s="7">
        <f t="shared" si="101"/>
        <v>3.0944600000000003E-2</v>
      </c>
      <c r="U669" t="s">
        <v>696</v>
      </c>
      <c r="V669">
        <v>346.85399999999998</v>
      </c>
      <c r="W669">
        <v>-19.988700000000001</v>
      </c>
      <c r="X669">
        <v>-6933.52</v>
      </c>
      <c r="Y669">
        <f t="shared" si="97"/>
        <v>19.988700000000001</v>
      </c>
      <c r="Z669" s="7">
        <f t="shared" si="98"/>
        <v>6.9335200000000006</v>
      </c>
      <c r="AM669" t="s">
        <v>2313</v>
      </c>
      <c r="AN669">
        <v>346.82799999999997</v>
      </c>
      <c r="AO669">
        <v>-19.9938</v>
      </c>
      <c r="AP669">
        <v>-6934.42</v>
      </c>
      <c r="AQ669">
        <f t="shared" si="99"/>
        <v>19.9938</v>
      </c>
      <c r="AR669" s="7">
        <f t="shared" si="100"/>
        <v>6.9344200000000003</v>
      </c>
    </row>
    <row r="670" spans="4:44" x14ac:dyDescent="0.35">
      <c r="D670" t="s">
        <v>1616</v>
      </c>
      <c r="E670">
        <v>346.59899999999999</v>
      </c>
      <c r="F670">
        <v>8.7188799999999997E-2</v>
      </c>
      <c r="G670">
        <v>30.2165</v>
      </c>
      <c r="H670">
        <f t="shared" si="96"/>
        <v>8.7188799999999997E-2</v>
      </c>
      <c r="I670" s="7">
        <f t="shared" si="101"/>
        <v>3.02165E-2</v>
      </c>
      <c r="U670" t="s">
        <v>697</v>
      </c>
      <c r="V670">
        <v>346.85899999999998</v>
      </c>
      <c r="W670">
        <v>-19.9894</v>
      </c>
      <c r="X670">
        <v>-6933.62</v>
      </c>
      <c r="Y670">
        <f t="shared" si="97"/>
        <v>19.9894</v>
      </c>
      <c r="Z670" s="7">
        <f t="shared" si="98"/>
        <v>6.9336199999999995</v>
      </c>
      <c r="AM670" t="s">
        <v>2314</v>
      </c>
      <c r="AN670">
        <v>346.83100000000002</v>
      </c>
      <c r="AO670">
        <v>-19.9939</v>
      </c>
      <c r="AP670">
        <v>-6934.45</v>
      </c>
      <c r="AQ670">
        <f t="shared" si="99"/>
        <v>19.9939</v>
      </c>
      <c r="AR670" s="7">
        <f t="shared" si="100"/>
        <v>6.93445</v>
      </c>
    </row>
    <row r="671" spans="4:44" x14ac:dyDescent="0.35">
      <c r="D671" t="s">
        <v>1617</v>
      </c>
      <c r="E671">
        <v>346.59899999999999</v>
      </c>
      <c r="F671">
        <v>8.7188799999999997E-2</v>
      </c>
      <c r="G671">
        <v>30.2165</v>
      </c>
      <c r="H671">
        <f t="shared" si="96"/>
        <v>8.7188799999999997E-2</v>
      </c>
      <c r="I671" s="7">
        <f t="shared" si="101"/>
        <v>3.02165E-2</v>
      </c>
      <c r="U671" t="s">
        <v>698</v>
      </c>
      <c r="V671">
        <v>346.85899999999998</v>
      </c>
      <c r="W671">
        <v>-19.9894</v>
      </c>
      <c r="X671">
        <v>-6933.62</v>
      </c>
      <c r="Y671">
        <f t="shared" si="97"/>
        <v>19.9894</v>
      </c>
      <c r="Z671" s="7">
        <f t="shared" si="98"/>
        <v>6.9336199999999995</v>
      </c>
      <c r="AM671" t="s">
        <v>2315</v>
      </c>
      <c r="AN671">
        <v>346.83100000000002</v>
      </c>
      <c r="AO671">
        <v>-19.9939</v>
      </c>
      <c r="AP671">
        <v>-6934.45</v>
      </c>
      <c r="AQ671">
        <f t="shared" si="99"/>
        <v>19.9939</v>
      </c>
      <c r="AR671" s="7">
        <f t="shared" si="100"/>
        <v>6.93445</v>
      </c>
    </row>
    <row r="672" spans="4:44" x14ac:dyDescent="0.35">
      <c r="D672" t="s">
        <v>1618</v>
      </c>
      <c r="E672">
        <v>346.6</v>
      </c>
      <c r="F672">
        <v>8.9847200000000002E-2</v>
      </c>
      <c r="G672">
        <v>31.226400000000002</v>
      </c>
      <c r="H672">
        <f t="shared" si="96"/>
        <v>8.9847200000000002E-2</v>
      </c>
      <c r="I672" s="7">
        <f t="shared" si="101"/>
        <v>3.1226400000000001E-2</v>
      </c>
      <c r="U672" t="s">
        <v>699</v>
      </c>
      <c r="V672">
        <v>346.86</v>
      </c>
      <c r="W672">
        <v>-19.9924</v>
      </c>
      <c r="X672">
        <v>-6934.58</v>
      </c>
      <c r="Y672">
        <f t="shared" si="97"/>
        <v>19.9924</v>
      </c>
      <c r="Z672" s="7">
        <f t="shared" si="98"/>
        <v>6.9345799999999995</v>
      </c>
      <c r="AM672" t="s">
        <v>2316</v>
      </c>
      <c r="AN672">
        <v>346.83199999999999</v>
      </c>
      <c r="AO672">
        <v>-19.992999999999999</v>
      </c>
      <c r="AP672">
        <v>-6934.29</v>
      </c>
      <c r="AQ672">
        <f t="shared" si="99"/>
        <v>19.992999999999999</v>
      </c>
      <c r="AR672" s="7">
        <f t="shared" si="100"/>
        <v>6.9342899999999998</v>
      </c>
    </row>
    <row r="673" spans="4:44" x14ac:dyDescent="0.35">
      <c r="D673" t="s">
        <v>1619</v>
      </c>
      <c r="E673">
        <v>346.6</v>
      </c>
      <c r="F673">
        <v>8.9847200000000002E-2</v>
      </c>
      <c r="G673">
        <v>31.226400000000002</v>
      </c>
      <c r="H673">
        <f t="shared" si="96"/>
        <v>8.9847200000000002E-2</v>
      </c>
      <c r="I673" s="7">
        <f t="shared" si="101"/>
        <v>3.1226400000000001E-2</v>
      </c>
      <c r="U673" t="s">
        <v>700</v>
      </c>
      <c r="V673">
        <v>346.86</v>
      </c>
      <c r="W673">
        <v>-19.9924</v>
      </c>
      <c r="X673">
        <v>-6934.58</v>
      </c>
      <c r="Y673">
        <f t="shared" si="97"/>
        <v>19.9924</v>
      </c>
      <c r="Z673" s="7">
        <f t="shared" si="98"/>
        <v>6.9345799999999995</v>
      </c>
      <c r="AM673" t="s">
        <v>2317</v>
      </c>
      <c r="AN673">
        <v>346.83199999999999</v>
      </c>
      <c r="AO673">
        <v>-19.992999999999999</v>
      </c>
      <c r="AP673">
        <v>-6934.29</v>
      </c>
      <c r="AQ673">
        <f t="shared" si="99"/>
        <v>19.992999999999999</v>
      </c>
      <c r="AR673" s="7">
        <f t="shared" si="100"/>
        <v>6.9342899999999998</v>
      </c>
    </row>
    <row r="674" spans="4:44" x14ac:dyDescent="0.35">
      <c r="D674" t="s">
        <v>1620</v>
      </c>
      <c r="E674">
        <v>346.6</v>
      </c>
      <c r="F674">
        <v>9.0560500000000002E-2</v>
      </c>
      <c r="G674">
        <v>31.3489</v>
      </c>
      <c r="H674">
        <f t="shared" si="96"/>
        <v>9.0560500000000002E-2</v>
      </c>
      <c r="I674" s="7">
        <f t="shared" si="101"/>
        <v>3.1348899999999999E-2</v>
      </c>
      <c r="U674" t="s">
        <v>701</v>
      </c>
      <c r="V674">
        <v>346.863</v>
      </c>
      <c r="W674">
        <v>-19.990100000000002</v>
      </c>
      <c r="X674">
        <v>-6933.91</v>
      </c>
      <c r="Y674">
        <f t="shared" si="97"/>
        <v>19.990100000000002</v>
      </c>
      <c r="Z674" s="7">
        <f t="shared" si="98"/>
        <v>6.93391</v>
      </c>
      <c r="AM674" t="s">
        <v>2318</v>
      </c>
      <c r="AN674">
        <v>346.83499999999998</v>
      </c>
      <c r="AO674">
        <v>-19.993099999999998</v>
      </c>
      <c r="AP674">
        <v>-6934.43</v>
      </c>
      <c r="AQ674">
        <f t="shared" si="99"/>
        <v>19.993099999999998</v>
      </c>
      <c r="AR674" s="7">
        <f t="shared" si="100"/>
        <v>6.9344299999999999</v>
      </c>
    </row>
    <row r="675" spans="4:44" x14ac:dyDescent="0.35">
      <c r="D675" t="s">
        <v>1621</v>
      </c>
      <c r="E675">
        <v>346.6</v>
      </c>
      <c r="F675">
        <v>9.0560500000000002E-2</v>
      </c>
      <c r="G675">
        <v>31.3489</v>
      </c>
      <c r="H675">
        <f t="shared" si="96"/>
        <v>9.0560500000000002E-2</v>
      </c>
      <c r="I675" s="7">
        <f t="shared" si="101"/>
        <v>3.1348899999999999E-2</v>
      </c>
      <c r="U675" t="s">
        <v>702</v>
      </c>
      <c r="V675">
        <v>346.863</v>
      </c>
      <c r="W675">
        <v>-19.990100000000002</v>
      </c>
      <c r="X675">
        <v>-6933.91</v>
      </c>
      <c r="Y675">
        <f t="shared" si="97"/>
        <v>19.990100000000002</v>
      </c>
      <c r="Z675" s="7">
        <f t="shared" si="98"/>
        <v>6.93391</v>
      </c>
      <c r="AM675" t="s">
        <v>2319</v>
      </c>
      <c r="AN675">
        <v>346.83499999999998</v>
      </c>
      <c r="AO675">
        <v>-19.993099999999998</v>
      </c>
      <c r="AP675">
        <v>-6934.43</v>
      </c>
      <c r="AQ675">
        <f t="shared" si="99"/>
        <v>19.993099999999998</v>
      </c>
      <c r="AR675" s="7">
        <f t="shared" si="100"/>
        <v>6.9344299999999999</v>
      </c>
    </row>
    <row r="676" spans="4:44" x14ac:dyDescent="0.35">
      <c r="D676" t="s">
        <v>1622</v>
      </c>
      <c r="E676">
        <v>346.59800000000001</v>
      </c>
      <c r="F676">
        <v>8.9841000000000004E-2</v>
      </c>
      <c r="G676">
        <v>31.202000000000002</v>
      </c>
      <c r="H676">
        <f t="shared" si="96"/>
        <v>8.9841000000000004E-2</v>
      </c>
      <c r="I676" s="7">
        <f t="shared" si="101"/>
        <v>3.1202000000000001E-2</v>
      </c>
      <c r="U676" t="s">
        <v>703</v>
      </c>
      <c r="V676">
        <v>346.86500000000001</v>
      </c>
      <c r="W676">
        <v>-19.990400000000001</v>
      </c>
      <c r="X676">
        <v>-6934.13</v>
      </c>
      <c r="Y676">
        <f t="shared" si="97"/>
        <v>19.990400000000001</v>
      </c>
      <c r="Z676" s="7">
        <f t="shared" si="98"/>
        <v>6.9341299999999997</v>
      </c>
      <c r="AM676" t="s">
        <v>2320</v>
      </c>
      <c r="AN676">
        <v>346.83699999999999</v>
      </c>
      <c r="AO676">
        <v>-19.991399999999999</v>
      </c>
      <c r="AP676">
        <v>-6933.93</v>
      </c>
      <c r="AQ676">
        <f t="shared" si="99"/>
        <v>19.991399999999999</v>
      </c>
      <c r="AR676" s="7">
        <f t="shared" si="100"/>
        <v>6.9339300000000001</v>
      </c>
    </row>
    <row r="677" spans="4:44" x14ac:dyDescent="0.35">
      <c r="D677" t="s">
        <v>1623</v>
      </c>
      <c r="E677">
        <v>346.59800000000001</v>
      </c>
      <c r="F677">
        <v>8.9841000000000004E-2</v>
      </c>
      <c r="G677">
        <v>31.202000000000002</v>
      </c>
      <c r="H677">
        <f t="shared" si="96"/>
        <v>8.9841000000000004E-2</v>
      </c>
      <c r="I677" s="7">
        <f t="shared" si="101"/>
        <v>3.1202000000000001E-2</v>
      </c>
      <c r="U677" t="s">
        <v>704</v>
      </c>
      <c r="V677">
        <v>346.86500000000001</v>
      </c>
      <c r="W677">
        <v>-19.990400000000001</v>
      </c>
      <c r="X677">
        <v>-6934.13</v>
      </c>
      <c r="Y677">
        <f t="shared" si="97"/>
        <v>19.990400000000001</v>
      </c>
      <c r="Z677" s="7">
        <f t="shared" si="98"/>
        <v>6.9341299999999997</v>
      </c>
      <c r="AM677" t="s">
        <v>2321</v>
      </c>
      <c r="AN677">
        <v>346.83699999999999</v>
      </c>
      <c r="AO677">
        <v>-19.991399999999999</v>
      </c>
      <c r="AP677">
        <v>-6933.93</v>
      </c>
      <c r="AQ677">
        <f t="shared" si="99"/>
        <v>19.991399999999999</v>
      </c>
      <c r="AR677" s="7">
        <f t="shared" si="100"/>
        <v>6.9339300000000001</v>
      </c>
    </row>
    <row r="678" spans="4:44" x14ac:dyDescent="0.35">
      <c r="D678" t="s">
        <v>1624</v>
      </c>
      <c r="E678">
        <v>346.59800000000001</v>
      </c>
      <c r="F678">
        <v>8.8746500000000006E-2</v>
      </c>
      <c r="G678">
        <v>30.874400000000001</v>
      </c>
      <c r="H678">
        <f t="shared" si="96"/>
        <v>8.8746500000000006E-2</v>
      </c>
      <c r="I678" s="7">
        <f t="shared" si="101"/>
        <v>3.08744E-2</v>
      </c>
      <c r="U678" t="s">
        <v>705</v>
      </c>
      <c r="V678">
        <v>346.86700000000002</v>
      </c>
      <c r="W678">
        <v>-19.989899999999999</v>
      </c>
      <c r="X678">
        <v>-6934.08</v>
      </c>
      <c r="Y678">
        <f t="shared" si="97"/>
        <v>19.989899999999999</v>
      </c>
      <c r="Z678" s="7">
        <f t="shared" si="98"/>
        <v>6.9340799999999998</v>
      </c>
      <c r="AM678" t="s">
        <v>2322</v>
      </c>
      <c r="AN678">
        <v>346.839</v>
      </c>
      <c r="AO678">
        <v>-19.9941</v>
      </c>
      <c r="AP678">
        <v>-6935.1</v>
      </c>
      <c r="AQ678">
        <f t="shared" si="99"/>
        <v>19.9941</v>
      </c>
      <c r="AR678" s="7">
        <f t="shared" si="100"/>
        <v>6.9351000000000003</v>
      </c>
    </row>
    <row r="679" spans="4:44" x14ac:dyDescent="0.35">
      <c r="D679" t="s">
        <v>1625</v>
      </c>
      <c r="E679">
        <v>346.59800000000001</v>
      </c>
      <c r="F679">
        <v>8.8746500000000006E-2</v>
      </c>
      <c r="G679">
        <v>30.874400000000001</v>
      </c>
      <c r="H679">
        <f t="shared" si="96"/>
        <v>8.8746500000000006E-2</v>
      </c>
      <c r="I679" s="7">
        <f t="shared" si="101"/>
        <v>3.08744E-2</v>
      </c>
      <c r="U679" t="s">
        <v>706</v>
      </c>
      <c r="V679">
        <v>346.86700000000002</v>
      </c>
      <c r="W679">
        <v>-19.989899999999999</v>
      </c>
      <c r="X679">
        <v>-6934.08</v>
      </c>
      <c r="Y679">
        <f t="shared" si="97"/>
        <v>19.989899999999999</v>
      </c>
      <c r="Z679" s="7">
        <f t="shared" si="98"/>
        <v>6.9340799999999998</v>
      </c>
      <c r="AM679" t="s">
        <v>2323</v>
      </c>
      <c r="AN679">
        <v>346.839</v>
      </c>
      <c r="AO679">
        <v>-19.9941</v>
      </c>
      <c r="AP679">
        <v>-6935.1</v>
      </c>
      <c r="AQ679">
        <f t="shared" si="99"/>
        <v>19.9941</v>
      </c>
      <c r="AR679" s="7">
        <f t="shared" si="100"/>
        <v>6.9351000000000003</v>
      </c>
    </row>
    <row r="680" spans="4:44" x14ac:dyDescent="0.35">
      <c r="D680" t="s">
        <v>1626</v>
      </c>
      <c r="E680">
        <v>346.59899999999999</v>
      </c>
      <c r="F680">
        <v>8.8389599999999999E-2</v>
      </c>
      <c r="G680">
        <v>30.7638</v>
      </c>
      <c r="H680">
        <f t="shared" si="96"/>
        <v>8.8389599999999999E-2</v>
      </c>
      <c r="I680" s="7">
        <f t="shared" si="101"/>
        <v>3.0763800000000001E-2</v>
      </c>
      <c r="U680" t="s">
        <v>707</v>
      </c>
      <c r="V680">
        <v>346.87</v>
      </c>
      <c r="W680">
        <v>-19.990300000000001</v>
      </c>
      <c r="X680">
        <v>-6934.34</v>
      </c>
      <c r="Y680">
        <f t="shared" si="97"/>
        <v>19.990300000000001</v>
      </c>
      <c r="Z680" s="7">
        <f t="shared" si="98"/>
        <v>6.9343399999999997</v>
      </c>
      <c r="AM680" t="s">
        <v>2324</v>
      </c>
      <c r="AN680">
        <v>346.84199999999998</v>
      </c>
      <c r="AO680">
        <v>-19.993200000000002</v>
      </c>
      <c r="AP680">
        <v>-6934.69</v>
      </c>
      <c r="AQ680">
        <f t="shared" si="99"/>
        <v>19.993200000000002</v>
      </c>
      <c r="AR680" s="7">
        <f t="shared" si="100"/>
        <v>6.9346899999999998</v>
      </c>
    </row>
    <row r="681" spans="4:44" x14ac:dyDescent="0.35">
      <c r="D681" t="s">
        <v>1627</v>
      </c>
      <c r="E681">
        <v>346.59899999999999</v>
      </c>
      <c r="F681">
        <v>8.8389599999999999E-2</v>
      </c>
      <c r="G681">
        <v>30.7638</v>
      </c>
      <c r="H681">
        <f t="shared" si="96"/>
        <v>8.8389599999999999E-2</v>
      </c>
      <c r="I681" s="7">
        <f t="shared" si="101"/>
        <v>3.0763800000000001E-2</v>
      </c>
      <c r="U681" t="s">
        <v>708</v>
      </c>
      <c r="V681">
        <v>346.87</v>
      </c>
      <c r="W681">
        <v>-19.990300000000001</v>
      </c>
      <c r="X681">
        <v>-6934.34</v>
      </c>
      <c r="Y681">
        <f t="shared" si="97"/>
        <v>19.990300000000001</v>
      </c>
      <c r="Z681" s="7">
        <f t="shared" si="98"/>
        <v>6.9343399999999997</v>
      </c>
      <c r="AM681" t="s">
        <v>2325</v>
      </c>
      <c r="AN681">
        <v>346.84199999999998</v>
      </c>
      <c r="AO681">
        <v>-19.993200000000002</v>
      </c>
      <c r="AP681">
        <v>-6934.69</v>
      </c>
      <c r="AQ681">
        <f t="shared" si="99"/>
        <v>19.993200000000002</v>
      </c>
      <c r="AR681" s="7">
        <f t="shared" si="100"/>
        <v>6.9346899999999998</v>
      </c>
    </row>
    <row r="682" spans="4:44" x14ac:dyDescent="0.35">
      <c r="D682" t="s">
        <v>1628</v>
      </c>
      <c r="E682">
        <v>346.59899999999999</v>
      </c>
      <c r="F682">
        <v>8.7959800000000005E-2</v>
      </c>
      <c r="G682">
        <v>30.515599999999999</v>
      </c>
      <c r="H682">
        <f t="shared" si="96"/>
        <v>8.7959800000000005E-2</v>
      </c>
      <c r="I682" s="7">
        <f t="shared" si="101"/>
        <v>3.05156E-2</v>
      </c>
      <c r="U682" t="s">
        <v>709</v>
      </c>
      <c r="V682">
        <v>346.875</v>
      </c>
      <c r="W682">
        <v>-19.9909</v>
      </c>
      <c r="X682">
        <v>-6934.53</v>
      </c>
      <c r="Y682">
        <f t="shared" si="97"/>
        <v>19.9909</v>
      </c>
      <c r="Z682" s="7">
        <f t="shared" si="98"/>
        <v>6.9345299999999996</v>
      </c>
      <c r="AM682" t="s">
        <v>2326</v>
      </c>
      <c r="AN682">
        <v>346.84500000000003</v>
      </c>
      <c r="AO682">
        <v>-19.995999999999999</v>
      </c>
      <c r="AP682">
        <v>-6935.49</v>
      </c>
      <c r="AQ682">
        <f t="shared" si="99"/>
        <v>19.995999999999999</v>
      </c>
      <c r="AR682" s="7">
        <f t="shared" si="100"/>
        <v>6.9354899999999997</v>
      </c>
    </row>
    <row r="683" spans="4:44" x14ac:dyDescent="0.35">
      <c r="D683" t="s">
        <v>1629</v>
      </c>
      <c r="E683">
        <v>346.59899999999999</v>
      </c>
      <c r="F683">
        <v>8.7959800000000005E-2</v>
      </c>
      <c r="G683">
        <v>30.515599999999999</v>
      </c>
      <c r="H683">
        <f t="shared" si="96"/>
        <v>8.7959800000000005E-2</v>
      </c>
      <c r="I683" s="7">
        <f t="shared" si="101"/>
        <v>3.05156E-2</v>
      </c>
      <c r="U683" t="s">
        <v>710</v>
      </c>
      <c r="V683">
        <v>346.875</v>
      </c>
      <c r="W683">
        <v>-19.9909</v>
      </c>
      <c r="X683">
        <v>-6934.53</v>
      </c>
      <c r="Y683">
        <f t="shared" si="97"/>
        <v>19.9909</v>
      </c>
      <c r="Z683" s="7">
        <f t="shared" si="98"/>
        <v>6.9345299999999996</v>
      </c>
      <c r="AM683" t="s">
        <v>2327</v>
      </c>
      <c r="AN683">
        <v>346.84500000000003</v>
      </c>
      <c r="AO683">
        <v>-19.995999999999999</v>
      </c>
      <c r="AP683">
        <v>-6935.49</v>
      </c>
      <c r="AQ683">
        <f t="shared" si="99"/>
        <v>19.995999999999999</v>
      </c>
      <c r="AR683" s="7">
        <f t="shared" si="100"/>
        <v>6.9354899999999997</v>
      </c>
    </row>
    <row r="684" spans="4:44" x14ac:dyDescent="0.35">
      <c r="D684" t="s">
        <v>1630</v>
      </c>
      <c r="E684">
        <v>346.59899999999999</v>
      </c>
      <c r="F684">
        <v>8.9916700000000002E-2</v>
      </c>
      <c r="G684">
        <v>31.159500000000001</v>
      </c>
      <c r="H684">
        <f t="shared" si="96"/>
        <v>8.9916700000000002E-2</v>
      </c>
      <c r="I684" s="7">
        <f t="shared" si="101"/>
        <v>3.11595E-2</v>
      </c>
      <c r="U684" t="s">
        <v>711</v>
      </c>
      <c r="V684">
        <v>346.87700000000001</v>
      </c>
      <c r="W684">
        <v>-19.990600000000001</v>
      </c>
      <c r="X684">
        <v>-6934.43</v>
      </c>
      <c r="Y684">
        <f t="shared" si="97"/>
        <v>19.990600000000001</v>
      </c>
      <c r="Z684" s="7">
        <f t="shared" si="98"/>
        <v>6.9344299999999999</v>
      </c>
      <c r="AM684" t="s">
        <v>2328</v>
      </c>
      <c r="AN684">
        <v>346.84800000000001</v>
      </c>
      <c r="AO684">
        <v>-19.993500000000001</v>
      </c>
      <c r="AP684">
        <v>-6934.77</v>
      </c>
      <c r="AQ684">
        <f t="shared" si="99"/>
        <v>19.993500000000001</v>
      </c>
      <c r="AR684" s="7">
        <f t="shared" si="100"/>
        <v>6.9347700000000003</v>
      </c>
    </row>
    <row r="685" spans="4:44" x14ac:dyDescent="0.35">
      <c r="D685" t="s">
        <v>1631</v>
      </c>
      <c r="E685">
        <v>346.59899999999999</v>
      </c>
      <c r="F685">
        <v>8.9916700000000002E-2</v>
      </c>
      <c r="G685">
        <v>31.159500000000001</v>
      </c>
      <c r="H685">
        <f t="shared" si="96"/>
        <v>8.9916700000000002E-2</v>
      </c>
      <c r="I685" s="7">
        <f t="shared" si="101"/>
        <v>3.11595E-2</v>
      </c>
      <c r="U685" t="s">
        <v>712</v>
      </c>
      <c r="V685">
        <v>346.87700000000001</v>
      </c>
      <c r="W685">
        <v>-19.990600000000001</v>
      </c>
      <c r="X685">
        <v>-6934.43</v>
      </c>
      <c r="Y685">
        <f t="shared" si="97"/>
        <v>19.990600000000001</v>
      </c>
      <c r="Z685" s="7">
        <f t="shared" si="98"/>
        <v>6.9344299999999999</v>
      </c>
      <c r="AM685" t="s">
        <v>2329</v>
      </c>
      <c r="AN685">
        <v>346.84800000000001</v>
      </c>
      <c r="AO685">
        <v>-19.993500000000001</v>
      </c>
      <c r="AP685">
        <v>-6934.77</v>
      </c>
      <c r="AQ685">
        <f t="shared" si="99"/>
        <v>19.993500000000001</v>
      </c>
      <c r="AR685" s="7">
        <f t="shared" si="100"/>
        <v>6.9347700000000003</v>
      </c>
    </row>
    <row r="686" spans="4:44" x14ac:dyDescent="0.35">
      <c r="D686" t="s">
        <v>1632</v>
      </c>
      <c r="E686">
        <v>346.59899999999999</v>
      </c>
      <c r="F686">
        <v>8.8927500000000007E-2</v>
      </c>
      <c r="G686">
        <v>30.952500000000001</v>
      </c>
      <c r="H686">
        <f t="shared" si="96"/>
        <v>8.8927500000000007E-2</v>
      </c>
      <c r="I686" s="7">
        <f t="shared" si="101"/>
        <v>3.0952500000000001E-2</v>
      </c>
      <c r="U686" t="s">
        <v>713</v>
      </c>
      <c r="V686">
        <v>346.87900000000002</v>
      </c>
      <c r="W686">
        <v>-19.992000000000001</v>
      </c>
      <c r="X686">
        <v>-6934.99</v>
      </c>
      <c r="Y686">
        <f t="shared" si="97"/>
        <v>19.992000000000001</v>
      </c>
      <c r="Z686" s="7">
        <f t="shared" si="98"/>
        <v>6.93499</v>
      </c>
      <c r="AM686" t="s">
        <v>2330</v>
      </c>
      <c r="AN686">
        <v>346.85</v>
      </c>
      <c r="AO686">
        <v>-19.995100000000001</v>
      </c>
      <c r="AP686">
        <v>-6935.49</v>
      </c>
      <c r="AQ686">
        <f t="shared" si="99"/>
        <v>19.995100000000001</v>
      </c>
      <c r="AR686" s="7">
        <f t="shared" si="100"/>
        <v>6.9354899999999997</v>
      </c>
    </row>
    <row r="687" spans="4:44" x14ac:dyDescent="0.35">
      <c r="D687" t="s">
        <v>1633</v>
      </c>
      <c r="E687">
        <v>346.59899999999999</v>
      </c>
      <c r="F687">
        <v>8.8927500000000007E-2</v>
      </c>
      <c r="G687">
        <v>30.952500000000001</v>
      </c>
      <c r="H687">
        <f t="shared" si="96"/>
        <v>8.8927500000000007E-2</v>
      </c>
      <c r="I687" s="7">
        <f t="shared" si="101"/>
        <v>3.0952500000000001E-2</v>
      </c>
      <c r="U687" t="s">
        <v>714</v>
      </c>
      <c r="V687">
        <v>346.87900000000002</v>
      </c>
      <c r="W687">
        <v>-19.992000000000001</v>
      </c>
      <c r="X687">
        <v>-6934.99</v>
      </c>
      <c r="Y687">
        <f t="shared" si="97"/>
        <v>19.992000000000001</v>
      </c>
      <c r="Z687" s="7">
        <f t="shared" si="98"/>
        <v>6.93499</v>
      </c>
      <c r="AM687" t="s">
        <v>2331</v>
      </c>
      <c r="AN687">
        <v>346.85</v>
      </c>
      <c r="AO687">
        <v>-19.995100000000001</v>
      </c>
      <c r="AP687">
        <v>-6935.49</v>
      </c>
      <c r="AQ687">
        <f t="shared" si="99"/>
        <v>19.995100000000001</v>
      </c>
      <c r="AR687" s="7">
        <f t="shared" si="100"/>
        <v>6.9354899999999997</v>
      </c>
    </row>
    <row r="688" spans="4:44" x14ac:dyDescent="0.35">
      <c r="D688" t="s">
        <v>1634</v>
      </c>
      <c r="E688">
        <v>346.59800000000001</v>
      </c>
      <c r="F688">
        <v>9.0006500000000003E-2</v>
      </c>
      <c r="G688">
        <v>31.2592</v>
      </c>
      <c r="H688">
        <f t="shared" si="96"/>
        <v>9.0006500000000003E-2</v>
      </c>
      <c r="I688" s="7">
        <f t="shared" si="101"/>
        <v>3.1259200000000001E-2</v>
      </c>
      <c r="U688" t="s">
        <v>715</v>
      </c>
      <c r="V688">
        <v>346.88099999999997</v>
      </c>
      <c r="W688">
        <v>-19.989699999999999</v>
      </c>
      <c r="X688">
        <v>-6934.21</v>
      </c>
      <c r="Y688">
        <f t="shared" si="97"/>
        <v>19.989699999999999</v>
      </c>
      <c r="Z688" s="7">
        <f t="shared" si="98"/>
        <v>6.9342100000000002</v>
      </c>
      <c r="AM688" t="s">
        <v>2332</v>
      </c>
      <c r="AN688">
        <v>346.85300000000001</v>
      </c>
      <c r="AO688">
        <v>-19.992799999999999</v>
      </c>
      <c r="AP688">
        <v>-6934.74</v>
      </c>
      <c r="AQ688">
        <f t="shared" si="99"/>
        <v>19.992799999999999</v>
      </c>
      <c r="AR688" s="7">
        <f t="shared" si="100"/>
        <v>6.9347399999999997</v>
      </c>
    </row>
    <row r="689" spans="4:44" x14ac:dyDescent="0.35">
      <c r="D689" t="s">
        <v>1635</v>
      </c>
      <c r="E689">
        <v>346.59800000000001</v>
      </c>
      <c r="F689">
        <v>9.0006500000000003E-2</v>
      </c>
      <c r="G689">
        <v>31.2592</v>
      </c>
      <c r="H689">
        <f t="shared" si="96"/>
        <v>9.0006500000000003E-2</v>
      </c>
      <c r="I689" s="7">
        <f t="shared" si="101"/>
        <v>3.1259200000000001E-2</v>
      </c>
      <c r="U689" t="s">
        <v>716</v>
      </c>
      <c r="V689">
        <v>346.88099999999997</v>
      </c>
      <c r="W689">
        <v>-19.989699999999999</v>
      </c>
      <c r="X689">
        <v>-6934.21</v>
      </c>
      <c r="Y689">
        <f t="shared" si="97"/>
        <v>19.989699999999999</v>
      </c>
      <c r="Z689" s="7">
        <f t="shared" si="98"/>
        <v>6.9342100000000002</v>
      </c>
      <c r="AM689" t="s">
        <v>2333</v>
      </c>
      <c r="AN689">
        <v>346.85300000000001</v>
      </c>
      <c r="AO689">
        <v>-19.992799999999999</v>
      </c>
      <c r="AP689">
        <v>-6934.74</v>
      </c>
      <c r="AQ689">
        <f t="shared" si="99"/>
        <v>19.992799999999999</v>
      </c>
      <c r="AR689" s="7">
        <f t="shared" si="100"/>
        <v>6.9347399999999997</v>
      </c>
    </row>
    <row r="690" spans="4:44" x14ac:dyDescent="0.35">
      <c r="D690" t="s">
        <v>1636</v>
      </c>
      <c r="E690">
        <v>346.59899999999999</v>
      </c>
      <c r="F690">
        <v>8.9759900000000004E-2</v>
      </c>
      <c r="G690">
        <v>31.047799999999999</v>
      </c>
      <c r="H690">
        <f t="shared" si="96"/>
        <v>8.9759900000000004E-2</v>
      </c>
      <c r="I690" s="7">
        <f t="shared" si="101"/>
        <v>3.10478E-2</v>
      </c>
      <c r="U690" t="s">
        <v>717</v>
      </c>
      <c r="V690">
        <v>346.88499999999999</v>
      </c>
      <c r="W690">
        <v>-19.989999999999998</v>
      </c>
      <c r="X690">
        <v>-6934.35</v>
      </c>
      <c r="Y690">
        <f t="shared" si="97"/>
        <v>19.989999999999998</v>
      </c>
      <c r="Z690" s="7">
        <f t="shared" si="98"/>
        <v>6.9343500000000002</v>
      </c>
      <c r="AM690" t="s">
        <v>2334</v>
      </c>
      <c r="AN690">
        <v>346.85500000000002</v>
      </c>
      <c r="AO690">
        <v>-19.994399999999999</v>
      </c>
      <c r="AP690">
        <v>-6935.46</v>
      </c>
      <c r="AQ690">
        <f t="shared" si="99"/>
        <v>19.994399999999999</v>
      </c>
      <c r="AR690" s="7">
        <f t="shared" si="100"/>
        <v>6.93546</v>
      </c>
    </row>
    <row r="691" spans="4:44" x14ac:dyDescent="0.35">
      <c r="D691" t="s">
        <v>1637</v>
      </c>
      <c r="E691">
        <v>346.59899999999999</v>
      </c>
      <c r="F691">
        <v>8.9759900000000004E-2</v>
      </c>
      <c r="G691">
        <v>31.047799999999999</v>
      </c>
      <c r="H691">
        <f t="shared" si="96"/>
        <v>8.9759900000000004E-2</v>
      </c>
      <c r="I691" s="7">
        <f t="shared" si="101"/>
        <v>3.10478E-2</v>
      </c>
      <c r="U691" t="s">
        <v>718</v>
      </c>
      <c r="V691">
        <v>346.88499999999999</v>
      </c>
      <c r="W691">
        <v>-19.989999999999998</v>
      </c>
      <c r="X691">
        <v>-6934.35</v>
      </c>
      <c r="Y691">
        <f t="shared" si="97"/>
        <v>19.989999999999998</v>
      </c>
      <c r="Z691" s="7">
        <f t="shared" si="98"/>
        <v>6.9343500000000002</v>
      </c>
      <c r="AM691" t="s">
        <v>2335</v>
      </c>
      <c r="AN691">
        <v>346.85500000000002</v>
      </c>
      <c r="AO691">
        <v>-19.994399999999999</v>
      </c>
      <c r="AP691">
        <v>-6935.46</v>
      </c>
      <c r="AQ691">
        <f t="shared" si="99"/>
        <v>19.994399999999999</v>
      </c>
      <c r="AR691" s="7">
        <f t="shared" si="100"/>
        <v>6.93546</v>
      </c>
    </row>
    <row r="692" spans="4:44" x14ac:dyDescent="0.35">
      <c r="D692" t="s">
        <v>1638</v>
      </c>
      <c r="E692">
        <v>346.6</v>
      </c>
      <c r="F692">
        <v>8.8979299999999997E-2</v>
      </c>
      <c r="G692">
        <v>30.9176</v>
      </c>
      <c r="H692">
        <f t="shared" si="96"/>
        <v>8.8979299999999997E-2</v>
      </c>
      <c r="I692" s="7">
        <f t="shared" si="101"/>
        <v>3.09176E-2</v>
      </c>
      <c r="U692" t="s">
        <v>719</v>
      </c>
      <c r="V692">
        <v>346.88600000000002</v>
      </c>
      <c r="W692">
        <v>-19.9925</v>
      </c>
      <c r="X692">
        <v>-6935.36</v>
      </c>
      <c r="Y692">
        <f t="shared" si="97"/>
        <v>19.9925</v>
      </c>
      <c r="Z692" s="7">
        <f t="shared" si="98"/>
        <v>6.9353599999999993</v>
      </c>
      <c r="AM692" t="s">
        <v>2336</v>
      </c>
      <c r="AN692">
        <v>346.85700000000003</v>
      </c>
      <c r="AO692">
        <v>-19.994800000000001</v>
      </c>
      <c r="AP692">
        <v>-6935.46</v>
      </c>
      <c r="AQ692">
        <f t="shared" si="99"/>
        <v>19.994800000000001</v>
      </c>
      <c r="AR692" s="7">
        <f t="shared" si="100"/>
        <v>6.93546</v>
      </c>
    </row>
    <row r="693" spans="4:44" x14ac:dyDescent="0.35">
      <c r="D693" t="s">
        <v>1639</v>
      </c>
      <c r="E693">
        <v>346.6</v>
      </c>
      <c r="F693">
        <v>8.8979299999999997E-2</v>
      </c>
      <c r="G693">
        <v>30.9176</v>
      </c>
      <c r="H693">
        <f t="shared" si="96"/>
        <v>8.8979299999999997E-2</v>
      </c>
      <c r="I693" s="7">
        <f t="shared" si="101"/>
        <v>3.09176E-2</v>
      </c>
      <c r="U693" t="s">
        <v>720</v>
      </c>
      <c r="V693">
        <v>346.88600000000002</v>
      </c>
      <c r="W693">
        <v>-19.9925</v>
      </c>
      <c r="X693">
        <v>-6935.36</v>
      </c>
      <c r="Y693">
        <f t="shared" si="97"/>
        <v>19.9925</v>
      </c>
      <c r="Z693" s="7">
        <f t="shared" si="98"/>
        <v>6.9353599999999993</v>
      </c>
      <c r="AM693" t="s">
        <v>2337</v>
      </c>
      <c r="AN693">
        <v>346.85700000000003</v>
      </c>
      <c r="AO693">
        <v>-19.994800000000001</v>
      </c>
      <c r="AP693">
        <v>-6935.46</v>
      </c>
      <c r="AQ693">
        <f t="shared" si="99"/>
        <v>19.994800000000001</v>
      </c>
      <c r="AR693" s="7">
        <f t="shared" si="100"/>
        <v>6.93546</v>
      </c>
    </row>
    <row r="694" spans="4:44" x14ac:dyDescent="0.35">
      <c r="H694">
        <f t="shared" si="96"/>
        <v>0</v>
      </c>
      <c r="U694" t="s">
        <v>721</v>
      </c>
      <c r="V694">
        <v>346.89100000000002</v>
      </c>
      <c r="W694">
        <v>-19.9909</v>
      </c>
      <c r="X694">
        <v>-6934.84</v>
      </c>
      <c r="Y694">
        <f t="shared" si="97"/>
        <v>19.9909</v>
      </c>
      <c r="Z694" s="7">
        <f t="shared" si="98"/>
        <v>6.9348400000000003</v>
      </c>
      <c r="AM694" t="s">
        <v>2338</v>
      </c>
      <c r="AN694">
        <v>346.858</v>
      </c>
      <c r="AO694">
        <v>-19.995899999999999</v>
      </c>
      <c r="AP694">
        <v>-6935.98</v>
      </c>
      <c r="AQ694">
        <f t="shared" si="99"/>
        <v>19.995899999999999</v>
      </c>
      <c r="AR694" s="7">
        <f t="shared" si="100"/>
        <v>6.9359799999999998</v>
      </c>
    </row>
    <row r="695" spans="4:44" x14ac:dyDescent="0.35">
      <c r="H695">
        <f t="shared" si="96"/>
        <v>0</v>
      </c>
      <c r="U695" t="s">
        <v>722</v>
      </c>
      <c r="V695">
        <v>346.89100000000002</v>
      </c>
      <c r="W695">
        <v>-19.9909</v>
      </c>
      <c r="X695">
        <v>-6934.84</v>
      </c>
      <c r="Y695">
        <f t="shared" si="97"/>
        <v>19.9909</v>
      </c>
      <c r="Z695" s="7">
        <f t="shared" si="98"/>
        <v>6.9348400000000003</v>
      </c>
      <c r="AM695" t="s">
        <v>2339</v>
      </c>
      <c r="AN695">
        <v>346.858</v>
      </c>
      <c r="AO695">
        <v>-19.995899999999999</v>
      </c>
      <c r="AP695">
        <v>-6935.98</v>
      </c>
      <c r="AQ695">
        <f t="shared" si="99"/>
        <v>19.995899999999999</v>
      </c>
      <c r="AR695" s="7">
        <f t="shared" si="100"/>
        <v>6.9359799999999998</v>
      </c>
    </row>
    <row r="696" spans="4:44" x14ac:dyDescent="0.35">
      <c r="H696">
        <f t="shared" si="96"/>
        <v>0</v>
      </c>
      <c r="U696" t="s">
        <v>723</v>
      </c>
      <c r="V696">
        <v>346.88499999999999</v>
      </c>
      <c r="W696">
        <v>-3.5781800000000001</v>
      </c>
      <c r="X696">
        <v>-744.92499999999995</v>
      </c>
      <c r="Y696">
        <f t="shared" si="97"/>
        <v>3.5781800000000001</v>
      </c>
      <c r="Z696" s="7">
        <f t="shared" si="98"/>
        <v>0.74492499999999995</v>
      </c>
      <c r="AM696" t="s">
        <v>2340</v>
      </c>
      <c r="AN696">
        <v>346.86200000000002</v>
      </c>
      <c r="AO696">
        <v>-19.994499999999999</v>
      </c>
      <c r="AP696">
        <v>-6935.37</v>
      </c>
      <c r="AQ696">
        <f t="shared" si="99"/>
        <v>19.994499999999999</v>
      </c>
      <c r="AR696" s="7">
        <f t="shared" si="100"/>
        <v>6.9353699999999998</v>
      </c>
    </row>
    <row r="697" spans="4:44" x14ac:dyDescent="0.35">
      <c r="H697">
        <f t="shared" si="96"/>
        <v>0</v>
      </c>
      <c r="U697" t="s">
        <v>724</v>
      </c>
      <c r="V697">
        <v>346.88499999999999</v>
      </c>
      <c r="W697">
        <v>-3.5781800000000001</v>
      </c>
      <c r="X697">
        <v>-744.92499999999995</v>
      </c>
      <c r="Y697">
        <f t="shared" si="97"/>
        <v>3.5781800000000001</v>
      </c>
      <c r="Z697" s="7">
        <f t="shared" si="98"/>
        <v>0.74492499999999995</v>
      </c>
      <c r="AM697" t="s">
        <v>2341</v>
      </c>
      <c r="AN697">
        <v>346.86200000000002</v>
      </c>
      <c r="AO697">
        <v>-19.994499999999999</v>
      </c>
      <c r="AP697">
        <v>-6935.37</v>
      </c>
      <c r="AQ697">
        <f t="shared" si="99"/>
        <v>19.994499999999999</v>
      </c>
      <c r="AR697" s="7">
        <f t="shared" si="100"/>
        <v>6.9353699999999998</v>
      </c>
    </row>
    <row r="698" spans="4:44" x14ac:dyDescent="0.35">
      <c r="H698">
        <f t="shared" si="96"/>
        <v>0</v>
      </c>
      <c r="U698" t="s">
        <v>725</v>
      </c>
      <c r="V698">
        <v>346.892</v>
      </c>
      <c r="W698">
        <v>8.6884199999999995E-2</v>
      </c>
      <c r="X698">
        <v>30.222999999999999</v>
      </c>
      <c r="Y698">
        <f t="shared" si="97"/>
        <v>8.6884199999999995E-2</v>
      </c>
      <c r="Z698" s="7">
        <f t="shared" si="98"/>
        <v>3.0223E-2</v>
      </c>
      <c r="AM698" t="s">
        <v>2342</v>
      </c>
      <c r="AN698">
        <v>346.86399999999998</v>
      </c>
      <c r="AO698">
        <v>-19.991800000000001</v>
      </c>
      <c r="AP698">
        <v>-6934.51</v>
      </c>
      <c r="AQ698">
        <f t="shared" si="99"/>
        <v>19.991800000000001</v>
      </c>
      <c r="AR698" s="7">
        <f t="shared" si="100"/>
        <v>6.9345100000000004</v>
      </c>
    </row>
    <row r="699" spans="4:44" x14ac:dyDescent="0.35">
      <c r="H699">
        <f t="shared" si="96"/>
        <v>0</v>
      </c>
      <c r="U699" t="s">
        <v>726</v>
      </c>
      <c r="V699">
        <v>346.892</v>
      </c>
      <c r="W699">
        <v>8.6884199999999995E-2</v>
      </c>
      <c r="X699">
        <v>30.222999999999999</v>
      </c>
      <c r="Y699">
        <f t="shared" si="97"/>
        <v>8.6884199999999995E-2</v>
      </c>
      <c r="Z699" s="7">
        <f t="shared" si="98"/>
        <v>3.0223E-2</v>
      </c>
      <c r="AM699" t="s">
        <v>2343</v>
      </c>
      <c r="AN699">
        <v>346.86399999999998</v>
      </c>
      <c r="AO699">
        <v>-19.991800000000001</v>
      </c>
      <c r="AP699">
        <v>-6934.51</v>
      </c>
      <c r="AQ699">
        <f t="shared" si="99"/>
        <v>19.991800000000001</v>
      </c>
      <c r="AR699" s="7">
        <f t="shared" si="100"/>
        <v>6.9345100000000004</v>
      </c>
    </row>
    <row r="700" spans="4:44" x14ac:dyDescent="0.35">
      <c r="H700">
        <f t="shared" si="96"/>
        <v>0</v>
      </c>
      <c r="U700" t="s">
        <v>727</v>
      </c>
      <c r="V700">
        <v>346.89600000000002</v>
      </c>
      <c r="W700">
        <v>8.8659600000000005E-2</v>
      </c>
      <c r="X700">
        <v>30.834399999999999</v>
      </c>
      <c r="Y700">
        <f t="shared" si="97"/>
        <v>8.8659600000000005E-2</v>
      </c>
      <c r="Z700" s="7">
        <f t="shared" si="98"/>
        <v>3.0834399999999998E-2</v>
      </c>
      <c r="AM700" t="s">
        <v>2344</v>
      </c>
      <c r="AN700">
        <v>346.86700000000002</v>
      </c>
      <c r="AO700">
        <v>-19.991399999999999</v>
      </c>
      <c r="AP700">
        <v>-6934.55</v>
      </c>
      <c r="AQ700">
        <f t="shared" si="99"/>
        <v>19.991399999999999</v>
      </c>
      <c r="AR700" s="7">
        <f t="shared" si="100"/>
        <v>6.9345499999999998</v>
      </c>
    </row>
    <row r="701" spans="4:44" x14ac:dyDescent="0.35">
      <c r="H701">
        <f t="shared" si="96"/>
        <v>0</v>
      </c>
      <c r="U701" t="s">
        <v>728</v>
      </c>
      <c r="V701">
        <v>346.89600000000002</v>
      </c>
      <c r="W701">
        <v>8.8659600000000005E-2</v>
      </c>
      <c r="X701">
        <v>30.834399999999999</v>
      </c>
      <c r="Y701">
        <f t="shared" si="97"/>
        <v>8.8659600000000005E-2</v>
      </c>
      <c r="Z701" s="7">
        <f t="shared" si="98"/>
        <v>3.0834399999999998E-2</v>
      </c>
      <c r="AM701" t="s">
        <v>2345</v>
      </c>
      <c r="AN701">
        <v>346.86700000000002</v>
      </c>
      <c r="AO701">
        <v>-19.991399999999999</v>
      </c>
      <c r="AP701">
        <v>-6934.55</v>
      </c>
      <c r="AQ701">
        <f t="shared" si="99"/>
        <v>19.991399999999999</v>
      </c>
      <c r="AR701" s="7">
        <f t="shared" si="100"/>
        <v>6.9345499999999998</v>
      </c>
    </row>
    <row r="702" spans="4:44" x14ac:dyDescent="0.35">
      <c r="H702">
        <f t="shared" si="96"/>
        <v>0</v>
      </c>
      <c r="U702" t="s">
        <v>729</v>
      </c>
      <c r="V702">
        <v>346.89499999999998</v>
      </c>
      <c r="W702">
        <v>8.8700000000000001E-2</v>
      </c>
      <c r="X702">
        <v>30.820499999999999</v>
      </c>
      <c r="Y702">
        <f t="shared" si="97"/>
        <v>8.8700000000000001E-2</v>
      </c>
      <c r="Z702" s="7">
        <f t="shared" si="98"/>
        <v>3.0820500000000001E-2</v>
      </c>
      <c r="AM702" t="s">
        <v>2346</v>
      </c>
      <c r="AN702">
        <v>346.86900000000003</v>
      </c>
      <c r="AO702">
        <v>-19.9922</v>
      </c>
      <c r="AP702">
        <v>-6934.93</v>
      </c>
      <c r="AQ702">
        <f t="shared" si="99"/>
        <v>19.9922</v>
      </c>
      <c r="AR702" s="7">
        <f t="shared" si="100"/>
        <v>6.9349300000000005</v>
      </c>
    </row>
    <row r="703" spans="4:44" x14ac:dyDescent="0.35">
      <c r="H703">
        <f t="shared" si="96"/>
        <v>0</v>
      </c>
      <c r="U703" t="s">
        <v>730</v>
      </c>
      <c r="V703">
        <v>346.89499999999998</v>
      </c>
      <c r="W703">
        <v>8.8700000000000001E-2</v>
      </c>
      <c r="X703">
        <v>30.820499999999999</v>
      </c>
      <c r="Y703">
        <f t="shared" si="97"/>
        <v>8.8700000000000001E-2</v>
      </c>
      <c r="Z703" s="7">
        <f t="shared" si="98"/>
        <v>3.0820500000000001E-2</v>
      </c>
      <c r="AM703" t="s">
        <v>2347</v>
      </c>
      <c r="AN703">
        <v>346.86900000000003</v>
      </c>
      <c r="AO703">
        <v>-19.9922</v>
      </c>
      <c r="AP703">
        <v>-6934.93</v>
      </c>
      <c r="AQ703">
        <f t="shared" si="99"/>
        <v>19.9922</v>
      </c>
      <c r="AR703" s="7">
        <f t="shared" si="100"/>
        <v>6.9349300000000005</v>
      </c>
    </row>
    <row r="704" spans="4:44" x14ac:dyDescent="0.35">
      <c r="H704">
        <f t="shared" si="96"/>
        <v>0</v>
      </c>
      <c r="U704" t="s">
        <v>731</v>
      </c>
      <c r="V704">
        <v>346.89299999999997</v>
      </c>
      <c r="W704">
        <v>8.6238700000000001E-2</v>
      </c>
      <c r="X704">
        <v>29.979500000000002</v>
      </c>
      <c r="Y704">
        <f t="shared" si="97"/>
        <v>8.6238700000000001E-2</v>
      </c>
      <c r="Z704" s="7">
        <f t="shared" si="98"/>
        <v>2.9979500000000003E-2</v>
      </c>
      <c r="AM704" t="s">
        <v>2348</v>
      </c>
      <c r="AN704">
        <v>346.87099999999998</v>
      </c>
      <c r="AO704">
        <v>-19.9938</v>
      </c>
      <c r="AP704">
        <v>-6935.42</v>
      </c>
      <c r="AQ704">
        <f t="shared" si="99"/>
        <v>19.9938</v>
      </c>
      <c r="AR704" s="7">
        <f t="shared" si="100"/>
        <v>6.9354199999999997</v>
      </c>
    </row>
    <row r="705" spans="8:44" x14ac:dyDescent="0.35">
      <c r="H705">
        <f t="shared" si="96"/>
        <v>0</v>
      </c>
      <c r="U705" t="s">
        <v>732</v>
      </c>
      <c r="V705">
        <v>346.89299999999997</v>
      </c>
      <c r="W705">
        <v>8.6238700000000001E-2</v>
      </c>
      <c r="X705">
        <v>29.979500000000002</v>
      </c>
      <c r="Y705">
        <f t="shared" si="97"/>
        <v>8.6238700000000001E-2</v>
      </c>
      <c r="Z705" s="7">
        <f t="shared" si="98"/>
        <v>2.9979500000000003E-2</v>
      </c>
      <c r="AM705" t="s">
        <v>2349</v>
      </c>
      <c r="AN705">
        <v>346.87099999999998</v>
      </c>
      <c r="AO705">
        <v>-19.9938</v>
      </c>
      <c r="AP705">
        <v>-6935.42</v>
      </c>
      <c r="AQ705">
        <f t="shared" si="99"/>
        <v>19.9938</v>
      </c>
      <c r="AR705" s="7">
        <f t="shared" si="100"/>
        <v>6.9354199999999997</v>
      </c>
    </row>
    <row r="706" spans="8:44" x14ac:dyDescent="0.35">
      <c r="H706">
        <f t="shared" si="96"/>
        <v>0</v>
      </c>
      <c r="U706" t="s">
        <v>733</v>
      </c>
      <c r="V706">
        <v>346.89299999999997</v>
      </c>
      <c r="W706">
        <v>8.88433E-2</v>
      </c>
      <c r="X706">
        <v>30.799399999999999</v>
      </c>
      <c r="Y706">
        <f t="shared" si="97"/>
        <v>8.88433E-2</v>
      </c>
      <c r="Z706" s="7">
        <f t="shared" si="98"/>
        <v>3.0799399999999998E-2</v>
      </c>
      <c r="AM706" t="s">
        <v>2350</v>
      </c>
      <c r="AN706">
        <v>346.87400000000002</v>
      </c>
      <c r="AO706">
        <v>-19.995100000000001</v>
      </c>
      <c r="AP706">
        <v>-6935.97</v>
      </c>
      <c r="AQ706">
        <f t="shared" si="99"/>
        <v>19.995100000000001</v>
      </c>
      <c r="AR706" s="7">
        <f t="shared" si="100"/>
        <v>6.9359700000000002</v>
      </c>
    </row>
    <row r="707" spans="8:44" x14ac:dyDescent="0.35">
      <c r="H707">
        <f t="shared" ref="H707:H770" si="102">ABS(F707)</f>
        <v>0</v>
      </c>
      <c r="U707" t="s">
        <v>734</v>
      </c>
      <c r="V707">
        <v>346.89299999999997</v>
      </c>
      <c r="W707">
        <v>8.88433E-2</v>
      </c>
      <c r="X707">
        <v>30.799399999999999</v>
      </c>
      <c r="Y707">
        <f t="shared" ref="Y707:Y770" si="103">ABS(W707)</f>
        <v>8.88433E-2</v>
      </c>
      <c r="Z707" s="7">
        <f t="shared" ref="Z707:Z770" si="104">ABS(X707/1000)</f>
        <v>3.0799399999999998E-2</v>
      </c>
      <c r="AM707" t="s">
        <v>2351</v>
      </c>
      <c r="AN707">
        <v>346.87400000000002</v>
      </c>
      <c r="AO707">
        <v>-19.995100000000001</v>
      </c>
      <c r="AP707">
        <v>-6935.97</v>
      </c>
      <c r="AQ707">
        <f t="shared" ref="AQ707:AQ770" si="105">ABS(AO707)</f>
        <v>19.995100000000001</v>
      </c>
      <c r="AR707" s="7">
        <f t="shared" ref="AR707:AR770" si="106">ABS(AP707/1000)</f>
        <v>6.9359700000000002</v>
      </c>
    </row>
    <row r="708" spans="8:44" x14ac:dyDescent="0.35">
      <c r="H708">
        <f t="shared" si="102"/>
        <v>0</v>
      </c>
      <c r="U708" t="s">
        <v>735</v>
      </c>
      <c r="V708">
        <v>346.89400000000001</v>
      </c>
      <c r="W708">
        <v>8.8637499999999994E-2</v>
      </c>
      <c r="X708">
        <v>30.7029</v>
      </c>
      <c r="Y708">
        <f t="shared" si="103"/>
        <v>8.8637499999999994E-2</v>
      </c>
      <c r="Z708" s="7">
        <f t="shared" si="104"/>
        <v>3.0702899999999998E-2</v>
      </c>
      <c r="AM708" t="s">
        <v>2352</v>
      </c>
      <c r="AN708">
        <v>346.87700000000001</v>
      </c>
      <c r="AO708">
        <v>-19.993099999999998</v>
      </c>
      <c r="AP708">
        <v>-6935.34</v>
      </c>
      <c r="AQ708">
        <f t="shared" si="105"/>
        <v>19.993099999999998</v>
      </c>
      <c r="AR708" s="7">
        <f t="shared" si="106"/>
        <v>6.9353400000000001</v>
      </c>
    </row>
    <row r="709" spans="8:44" x14ac:dyDescent="0.35">
      <c r="H709">
        <f t="shared" si="102"/>
        <v>0</v>
      </c>
      <c r="U709" t="s">
        <v>736</v>
      </c>
      <c r="V709">
        <v>346.89400000000001</v>
      </c>
      <c r="W709">
        <v>8.8637499999999994E-2</v>
      </c>
      <c r="X709">
        <v>30.7029</v>
      </c>
      <c r="Y709">
        <f t="shared" si="103"/>
        <v>8.8637499999999994E-2</v>
      </c>
      <c r="Z709" s="7">
        <f t="shared" si="104"/>
        <v>3.0702899999999998E-2</v>
      </c>
      <c r="AM709" t="s">
        <v>2353</v>
      </c>
      <c r="AN709">
        <v>346.87700000000001</v>
      </c>
      <c r="AO709">
        <v>-19.993099999999998</v>
      </c>
      <c r="AP709">
        <v>-6935.34</v>
      </c>
      <c r="AQ709">
        <f t="shared" si="105"/>
        <v>19.993099999999998</v>
      </c>
      <c r="AR709" s="7">
        <f t="shared" si="106"/>
        <v>6.9353400000000001</v>
      </c>
    </row>
    <row r="710" spans="8:44" x14ac:dyDescent="0.35">
      <c r="H710">
        <f t="shared" si="102"/>
        <v>0</v>
      </c>
      <c r="U710" t="s">
        <v>737</v>
      </c>
      <c r="V710">
        <v>346.89400000000001</v>
      </c>
      <c r="W710">
        <v>8.8296799999999995E-2</v>
      </c>
      <c r="X710">
        <v>30.6479</v>
      </c>
      <c r="Y710">
        <f t="shared" si="103"/>
        <v>8.8296799999999995E-2</v>
      </c>
      <c r="Z710" s="7">
        <f t="shared" si="104"/>
        <v>3.0647899999999999E-2</v>
      </c>
      <c r="AM710" t="s">
        <v>2354</v>
      </c>
      <c r="AN710">
        <v>346.87900000000002</v>
      </c>
      <c r="AO710">
        <v>-19.995200000000001</v>
      </c>
      <c r="AP710">
        <v>-6936.4</v>
      </c>
      <c r="AQ710">
        <f t="shared" si="105"/>
        <v>19.995200000000001</v>
      </c>
      <c r="AR710" s="7">
        <f t="shared" si="106"/>
        <v>6.9363999999999999</v>
      </c>
    </row>
    <row r="711" spans="8:44" x14ac:dyDescent="0.35">
      <c r="H711">
        <f t="shared" si="102"/>
        <v>0</v>
      </c>
      <c r="U711" t="s">
        <v>738</v>
      </c>
      <c r="V711">
        <v>346.89400000000001</v>
      </c>
      <c r="W711">
        <v>8.8296799999999995E-2</v>
      </c>
      <c r="X711">
        <v>30.6479</v>
      </c>
      <c r="Y711">
        <f t="shared" si="103"/>
        <v>8.8296799999999995E-2</v>
      </c>
      <c r="Z711" s="7">
        <f t="shared" si="104"/>
        <v>3.0647899999999999E-2</v>
      </c>
      <c r="AM711" t="s">
        <v>2355</v>
      </c>
      <c r="AN711">
        <v>346.87900000000002</v>
      </c>
      <c r="AO711">
        <v>-19.995200000000001</v>
      </c>
      <c r="AP711">
        <v>-6936.4</v>
      </c>
      <c r="AQ711">
        <f t="shared" si="105"/>
        <v>19.995200000000001</v>
      </c>
      <c r="AR711" s="7">
        <f t="shared" si="106"/>
        <v>6.9363999999999999</v>
      </c>
    </row>
    <row r="712" spans="8:44" x14ac:dyDescent="0.35">
      <c r="H712">
        <f t="shared" si="102"/>
        <v>0</v>
      </c>
      <c r="U712" t="s">
        <v>739</v>
      </c>
      <c r="V712">
        <v>346.89299999999997</v>
      </c>
      <c r="W712">
        <v>8.7584599999999999E-2</v>
      </c>
      <c r="X712">
        <v>30.4374</v>
      </c>
      <c r="Y712">
        <f t="shared" si="103"/>
        <v>8.7584599999999999E-2</v>
      </c>
      <c r="Z712" s="7">
        <f t="shared" si="104"/>
        <v>3.04374E-2</v>
      </c>
      <c r="AM712" t="s">
        <v>2356</v>
      </c>
      <c r="AN712">
        <v>346.88299999999998</v>
      </c>
      <c r="AO712">
        <v>-19.9924</v>
      </c>
      <c r="AP712">
        <v>-6935.43</v>
      </c>
      <c r="AQ712">
        <f t="shared" si="105"/>
        <v>19.9924</v>
      </c>
      <c r="AR712" s="7">
        <f t="shared" si="106"/>
        <v>6.9354300000000002</v>
      </c>
    </row>
    <row r="713" spans="8:44" x14ac:dyDescent="0.35">
      <c r="H713">
        <f t="shared" si="102"/>
        <v>0</v>
      </c>
      <c r="U713" t="s">
        <v>740</v>
      </c>
      <c r="V713">
        <v>346.89299999999997</v>
      </c>
      <c r="W713">
        <v>8.7584599999999999E-2</v>
      </c>
      <c r="X713">
        <v>30.4374</v>
      </c>
      <c r="Y713">
        <f t="shared" si="103"/>
        <v>8.7584599999999999E-2</v>
      </c>
      <c r="Z713" s="7">
        <f t="shared" si="104"/>
        <v>3.04374E-2</v>
      </c>
      <c r="AM713" t="s">
        <v>2357</v>
      </c>
      <c r="AN713">
        <v>346.88299999999998</v>
      </c>
      <c r="AO713">
        <v>-19.9924</v>
      </c>
      <c r="AP713">
        <v>-6935.43</v>
      </c>
      <c r="AQ713">
        <f t="shared" si="105"/>
        <v>19.9924</v>
      </c>
      <c r="AR713" s="7">
        <f t="shared" si="106"/>
        <v>6.9354300000000002</v>
      </c>
    </row>
    <row r="714" spans="8:44" x14ac:dyDescent="0.35">
      <c r="H714">
        <f t="shared" si="102"/>
        <v>0</v>
      </c>
      <c r="U714" t="s">
        <v>741</v>
      </c>
      <c r="V714">
        <v>346.89400000000001</v>
      </c>
      <c r="W714">
        <v>8.88737E-2</v>
      </c>
      <c r="X714">
        <v>30.8782</v>
      </c>
      <c r="Y714">
        <f t="shared" si="103"/>
        <v>8.88737E-2</v>
      </c>
      <c r="Z714" s="7">
        <f t="shared" si="104"/>
        <v>3.0878199999999998E-2</v>
      </c>
      <c r="AM714" t="s">
        <v>2358</v>
      </c>
      <c r="AN714">
        <v>346.887</v>
      </c>
      <c r="AO714">
        <v>-19.994199999999999</v>
      </c>
      <c r="AP714">
        <v>-6935.68</v>
      </c>
      <c r="AQ714">
        <f t="shared" si="105"/>
        <v>19.994199999999999</v>
      </c>
      <c r="AR714" s="7">
        <f t="shared" si="106"/>
        <v>6.9356800000000005</v>
      </c>
    </row>
    <row r="715" spans="8:44" x14ac:dyDescent="0.35">
      <c r="H715">
        <f t="shared" si="102"/>
        <v>0</v>
      </c>
      <c r="U715" t="s">
        <v>742</v>
      </c>
      <c r="V715">
        <v>346.89400000000001</v>
      </c>
      <c r="W715">
        <v>8.88737E-2</v>
      </c>
      <c r="X715">
        <v>30.8782</v>
      </c>
      <c r="Y715">
        <f t="shared" si="103"/>
        <v>8.88737E-2</v>
      </c>
      <c r="Z715" s="7">
        <f t="shared" si="104"/>
        <v>3.0878199999999998E-2</v>
      </c>
      <c r="AM715" t="s">
        <v>2359</v>
      </c>
      <c r="AN715">
        <v>346.887</v>
      </c>
      <c r="AO715">
        <v>-19.994199999999999</v>
      </c>
      <c r="AP715">
        <v>-6935.68</v>
      </c>
      <c r="AQ715">
        <f t="shared" si="105"/>
        <v>19.994199999999999</v>
      </c>
      <c r="AR715" s="7">
        <f t="shared" si="106"/>
        <v>6.9356800000000005</v>
      </c>
    </row>
    <row r="716" spans="8:44" x14ac:dyDescent="0.35">
      <c r="H716">
        <f t="shared" si="102"/>
        <v>0</v>
      </c>
      <c r="U716" t="s">
        <v>743</v>
      </c>
      <c r="V716">
        <v>346.89499999999998</v>
      </c>
      <c r="W716">
        <v>8.7094199999999997E-2</v>
      </c>
      <c r="X716">
        <v>30.3507</v>
      </c>
      <c r="Y716">
        <f t="shared" si="103"/>
        <v>8.7094199999999997E-2</v>
      </c>
      <c r="Z716" s="7">
        <f t="shared" si="104"/>
        <v>3.0350700000000001E-2</v>
      </c>
      <c r="AM716" t="s">
        <v>2360</v>
      </c>
      <c r="AN716">
        <v>346.88799999999998</v>
      </c>
      <c r="AO716">
        <v>-19.994</v>
      </c>
      <c r="AP716">
        <v>-6935.62</v>
      </c>
      <c r="AQ716">
        <f t="shared" si="105"/>
        <v>19.994</v>
      </c>
      <c r="AR716" s="7">
        <f t="shared" si="106"/>
        <v>6.9356200000000001</v>
      </c>
    </row>
    <row r="717" spans="8:44" x14ac:dyDescent="0.35">
      <c r="H717">
        <f t="shared" si="102"/>
        <v>0</v>
      </c>
      <c r="U717" t="s">
        <v>744</v>
      </c>
      <c r="V717">
        <v>346.89499999999998</v>
      </c>
      <c r="W717">
        <v>8.7094199999999997E-2</v>
      </c>
      <c r="X717">
        <v>30.3507</v>
      </c>
      <c r="Y717">
        <f t="shared" si="103"/>
        <v>8.7094199999999997E-2</v>
      </c>
      <c r="Z717" s="7">
        <f t="shared" si="104"/>
        <v>3.0350700000000001E-2</v>
      </c>
      <c r="AM717" t="s">
        <v>2361</v>
      </c>
      <c r="AN717">
        <v>346.88799999999998</v>
      </c>
      <c r="AO717">
        <v>-19.994</v>
      </c>
      <c r="AP717">
        <v>-6935.62</v>
      </c>
      <c r="AQ717">
        <f t="shared" si="105"/>
        <v>19.994</v>
      </c>
      <c r="AR717" s="7">
        <f t="shared" si="106"/>
        <v>6.9356200000000001</v>
      </c>
    </row>
    <row r="718" spans="8:44" x14ac:dyDescent="0.35">
      <c r="H718">
        <f t="shared" si="102"/>
        <v>0</v>
      </c>
      <c r="U718" t="s">
        <v>745</v>
      </c>
      <c r="V718">
        <v>346.89299999999997</v>
      </c>
      <c r="W718">
        <v>8.7696099999999999E-2</v>
      </c>
      <c r="X718">
        <v>30.462599999999998</v>
      </c>
      <c r="Y718">
        <f t="shared" si="103"/>
        <v>8.7696099999999999E-2</v>
      </c>
      <c r="Z718" s="7">
        <f t="shared" si="104"/>
        <v>3.0462599999999999E-2</v>
      </c>
      <c r="AM718" t="s">
        <v>2362</v>
      </c>
      <c r="AN718">
        <v>346.89299999999997</v>
      </c>
      <c r="AO718">
        <v>-19.994399999999999</v>
      </c>
      <c r="AP718">
        <v>-6936</v>
      </c>
      <c r="AQ718">
        <f t="shared" si="105"/>
        <v>19.994399999999999</v>
      </c>
      <c r="AR718" s="7">
        <f t="shared" si="106"/>
        <v>6.9359999999999999</v>
      </c>
    </row>
    <row r="719" spans="8:44" x14ac:dyDescent="0.35">
      <c r="H719">
        <f t="shared" si="102"/>
        <v>0</v>
      </c>
      <c r="U719" t="s">
        <v>746</v>
      </c>
      <c r="V719">
        <v>346.89299999999997</v>
      </c>
      <c r="W719">
        <v>8.7696099999999999E-2</v>
      </c>
      <c r="X719">
        <v>30.462599999999998</v>
      </c>
      <c r="Y719">
        <f t="shared" si="103"/>
        <v>8.7696099999999999E-2</v>
      </c>
      <c r="Z719" s="7">
        <f t="shared" si="104"/>
        <v>3.0462599999999999E-2</v>
      </c>
      <c r="AM719" t="s">
        <v>2363</v>
      </c>
      <c r="AN719">
        <v>346.89299999999997</v>
      </c>
      <c r="AO719">
        <v>-19.994399999999999</v>
      </c>
      <c r="AP719">
        <v>-6936</v>
      </c>
      <c r="AQ719">
        <f t="shared" si="105"/>
        <v>19.994399999999999</v>
      </c>
      <c r="AR719" s="7">
        <f t="shared" si="106"/>
        <v>6.9359999999999999</v>
      </c>
    </row>
    <row r="720" spans="8:44" x14ac:dyDescent="0.35">
      <c r="H720">
        <f t="shared" si="102"/>
        <v>0</v>
      </c>
      <c r="U720" t="s">
        <v>747</v>
      </c>
      <c r="V720">
        <v>346.89400000000001</v>
      </c>
      <c r="W720">
        <v>8.8788400000000003E-2</v>
      </c>
      <c r="X720">
        <v>30.8675</v>
      </c>
      <c r="Y720">
        <f t="shared" si="103"/>
        <v>8.8788400000000003E-2</v>
      </c>
      <c r="Z720" s="7">
        <f t="shared" si="104"/>
        <v>3.0867499999999999E-2</v>
      </c>
      <c r="AM720" t="s">
        <v>2364</v>
      </c>
      <c r="AN720">
        <v>346.89600000000002</v>
      </c>
      <c r="AO720">
        <v>-19.992599999999999</v>
      </c>
      <c r="AP720">
        <v>-6935.56</v>
      </c>
      <c r="AQ720">
        <f t="shared" si="105"/>
        <v>19.992599999999999</v>
      </c>
      <c r="AR720" s="7">
        <f t="shared" si="106"/>
        <v>6.9355600000000006</v>
      </c>
    </row>
    <row r="721" spans="8:44" x14ac:dyDescent="0.35">
      <c r="H721">
        <f t="shared" si="102"/>
        <v>0</v>
      </c>
      <c r="U721" t="s">
        <v>748</v>
      </c>
      <c r="V721">
        <v>346.89400000000001</v>
      </c>
      <c r="W721">
        <v>8.8788400000000003E-2</v>
      </c>
      <c r="X721">
        <v>30.8675</v>
      </c>
      <c r="Y721">
        <f t="shared" si="103"/>
        <v>8.8788400000000003E-2</v>
      </c>
      <c r="Z721" s="7">
        <f t="shared" si="104"/>
        <v>3.0867499999999999E-2</v>
      </c>
      <c r="AM721" t="s">
        <v>2365</v>
      </c>
      <c r="AN721">
        <v>346.89600000000002</v>
      </c>
      <c r="AO721">
        <v>-19.992599999999999</v>
      </c>
      <c r="AP721">
        <v>-6935.56</v>
      </c>
      <c r="AQ721">
        <f t="shared" si="105"/>
        <v>19.992599999999999</v>
      </c>
      <c r="AR721" s="7">
        <f t="shared" si="106"/>
        <v>6.9355600000000006</v>
      </c>
    </row>
    <row r="722" spans="8:44" x14ac:dyDescent="0.35">
      <c r="H722">
        <f t="shared" si="102"/>
        <v>0</v>
      </c>
      <c r="U722" t="s">
        <v>749</v>
      </c>
      <c r="V722">
        <v>346.89499999999998</v>
      </c>
      <c r="W722">
        <v>8.7285699999999994E-2</v>
      </c>
      <c r="X722">
        <v>30.345700000000001</v>
      </c>
      <c r="Y722">
        <f t="shared" si="103"/>
        <v>8.7285699999999994E-2</v>
      </c>
      <c r="Z722" s="7">
        <f t="shared" si="104"/>
        <v>3.03457E-2</v>
      </c>
      <c r="AM722" t="s">
        <v>2366</v>
      </c>
      <c r="AN722">
        <v>346.89800000000002</v>
      </c>
      <c r="AO722">
        <v>-19.9938</v>
      </c>
      <c r="AP722">
        <v>-6935.95</v>
      </c>
      <c r="AQ722">
        <f t="shared" si="105"/>
        <v>19.9938</v>
      </c>
      <c r="AR722" s="7">
        <f t="shared" si="106"/>
        <v>6.9359500000000001</v>
      </c>
    </row>
    <row r="723" spans="8:44" x14ac:dyDescent="0.35">
      <c r="H723">
        <f t="shared" si="102"/>
        <v>0</v>
      </c>
      <c r="U723" t="s">
        <v>750</v>
      </c>
      <c r="V723">
        <v>346.89499999999998</v>
      </c>
      <c r="W723">
        <v>8.7285699999999994E-2</v>
      </c>
      <c r="X723">
        <v>30.345700000000001</v>
      </c>
      <c r="Y723">
        <f t="shared" si="103"/>
        <v>8.7285699999999994E-2</v>
      </c>
      <c r="Z723" s="7">
        <f t="shared" si="104"/>
        <v>3.03457E-2</v>
      </c>
      <c r="AM723" t="s">
        <v>2367</v>
      </c>
      <c r="AN723">
        <v>346.89800000000002</v>
      </c>
      <c r="AO723">
        <v>-19.9938</v>
      </c>
      <c r="AP723">
        <v>-6935.95</v>
      </c>
      <c r="AQ723">
        <f t="shared" si="105"/>
        <v>19.9938</v>
      </c>
      <c r="AR723" s="7">
        <f t="shared" si="106"/>
        <v>6.9359500000000001</v>
      </c>
    </row>
    <row r="724" spans="8:44" x14ac:dyDescent="0.35">
      <c r="H724">
        <f t="shared" si="102"/>
        <v>0</v>
      </c>
      <c r="U724" t="s">
        <v>751</v>
      </c>
      <c r="V724">
        <v>346.89400000000001</v>
      </c>
      <c r="W724">
        <v>8.8473800000000005E-2</v>
      </c>
      <c r="X724">
        <v>30.657800000000002</v>
      </c>
      <c r="Y724">
        <f t="shared" si="103"/>
        <v>8.8473800000000005E-2</v>
      </c>
      <c r="Z724" s="7">
        <f t="shared" si="104"/>
        <v>3.0657800000000002E-2</v>
      </c>
      <c r="AM724" t="s">
        <v>2368</v>
      </c>
      <c r="AN724">
        <v>346.90199999999999</v>
      </c>
      <c r="AO724">
        <v>-19.992999999999999</v>
      </c>
      <c r="AP724">
        <v>-6935.73</v>
      </c>
      <c r="AQ724">
        <f t="shared" si="105"/>
        <v>19.992999999999999</v>
      </c>
      <c r="AR724" s="7">
        <f t="shared" si="106"/>
        <v>6.9357299999999995</v>
      </c>
    </row>
    <row r="725" spans="8:44" x14ac:dyDescent="0.35">
      <c r="H725">
        <f t="shared" si="102"/>
        <v>0</v>
      </c>
      <c r="U725" t="s">
        <v>752</v>
      </c>
      <c r="V725">
        <v>346.89400000000001</v>
      </c>
      <c r="W725">
        <v>8.8473800000000005E-2</v>
      </c>
      <c r="X725">
        <v>30.657800000000002</v>
      </c>
      <c r="Y725">
        <f t="shared" si="103"/>
        <v>8.8473800000000005E-2</v>
      </c>
      <c r="Z725" s="7">
        <f t="shared" si="104"/>
        <v>3.0657800000000002E-2</v>
      </c>
      <c r="AM725" t="s">
        <v>2369</v>
      </c>
      <c r="AN725">
        <v>346.90199999999999</v>
      </c>
      <c r="AO725">
        <v>-19.992999999999999</v>
      </c>
      <c r="AP725">
        <v>-6935.73</v>
      </c>
      <c r="AQ725">
        <f t="shared" si="105"/>
        <v>19.992999999999999</v>
      </c>
      <c r="AR725" s="7">
        <f t="shared" si="106"/>
        <v>6.9357299999999995</v>
      </c>
    </row>
    <row r="726" spans="8:44" x14ac:dyDescent="0.35">
      <c r="H726">
        <f t="shared" si="102"/>
        <v>0</v>
      </c>
      <c r="U726" t="s">
        <v>753</v>
      </c>
      <c r="V726">
        <v>346.89400000000001</v>
      </c>
      <c r="W726">
        <v>8.8562399999999999E-2</v>
      </c>
      <c r="X726">
        <v>30.601299999999998</v>
      </c>
      <c r="Y726">
        <f t="shared" si="103"/>
        <v>8.8562399999999999E-2</v>
      </c>
      <c r="Z726" s="7">
        <f t="shared" si="104"/>
        <v>3.0601299999999998E-2</v>
      </c>
      <c r="AM726" t="s">
        <v>2370</v>
      </c>
      <c r="AN726">
        <v>346.90499999999997</v>
      </c>
      <c r="AO726">
        <v>-19.992899999999999</v>
      </c>
      <c r="AP726">
        <v>-6935.74</v>
      </c>
      <c r="AQ726">
        <f t="shared" si="105"/>
        <v>19.992899999999999</v>
      </c>
      <c r="AR726" s="7">
        <f t="shared" si="106"/>
        <v>6.93574</v>
      </c>
    </row>
    <row r="727" spans="8:44" x14ac:dyDescent="0.35">
      <c r="H727">
        <f t="shared" si="102"/>
        <v>0</v>
      </c>
      <c r="U727" t="s">
        <v>754</v>
      </c>
      <c r="V727">
        <v>346.89400000000001</v>
      </c>
      <c r="W727">
        <v>8.8562399999999999E-2</v>
      </c>
      <c r="X727">
        <v>30.601299999999998</v>
      </c>
      <c r="Y727">
        <f t="shared" si="103"/>
        <v>8.8562399999999999E-2</v>
      </c>
      <c r="Z727" s="7">
        <f t="shared" si="104"/>
        <v>3.0601299999999998E-2</v>
      </c>
      <c r="AM727" t="s">
        <v>2371</v>
      </c>
      <c r="AN727">
        <v>346.90499999999997</v>
      </c>
      <c r="AO727">
        <v>-19.992899999999999</v>
      </c>
      <c r="AP727">
        <v>-6935.74</v>
      </c>
      <c r="AQ727">
        <f t="shared" si="105"/>
        <v>19.992899999999999</v>
      </c>
      <c r="AR727" s="7">
        <f t="shared" si="106"/>
        <v>6.93574</v>
      </c>
    </row>
    <row r="728" spans="8:44" x14ac:dyDescent="0.35">
      <c r="H728">
        <f t="shared" si="102"/>
        <v>0</v>
      </c>
      <c r="U728" t="s">
        <v>755</v>
      </c>
      <c r="V728">
        <v>346.89499999999998</v>
      </c>
      <c r="W728">
        <v>8.8440500000000005E-2</v>
      </c>
      <c r="X728">
        <v>30.724499999999999</v>
      </c>
      <c r="Y728">
        <f t="shared" si="103"/>
        <v>8.8440500000000005E-2</v>
      </c>
      <c r="Z728" s="7">
        <f t="shared" si="104"/>
        <v>3.0724499999999998E-2</v>
      </c>
      <c r="AM728" t="s">
        <v>2372</v>
      </c>
      <c r="AN728">
        <v>346.90699999999998</v>
      </c>
      <c r="AO728">
        <v>-19.992100000000001</v>
      </c>
      <c r="AP728">
        <v>-6935.5</v>
      </c>
      <c r="AQ728">
        <f t="shared" si="105"/>
        <v>19.992100000000001</v>
      </c>
      <c r="AR728" s="7">
        <f t="shared" si="106"/>
        <v>6.9355000000000002</v>
      </c>
    </row>
    <row r="729" spans="8:44" x14ac:dyDescent="0.35">
      <c r="H729">
        <f t="shared" si="102"/>
        <v>0</v>
      </c>
      <c r="U729" t="s">
        <v>756</v>
      </c>
      <c r="V729">
        <v>346.89499999999998</v>
      </c>
      <c r="W729">
        <v>8.8440500000000005E-2</v>
      </c>
      <c r="X729">
        <v>30.724499999999999</v>
      </c>
      <c r="Y729">
        <f t="shared" si="103"/>
        <v>8.8440500000000005E-2</v>
      </c>
      <c r="Z729" s="7">
        <f t="shared" si="104"/>
        <v>3.0724499999999998E-2</v>
      </c>
      <c r="AM729" t="s">
        <v>2373</v>
      </c>
      <c r="AN729">
        <v>346.90699999999998</v>
      </c>
      <c r="AO729">
        <v>-19.992100000000001</v>
      </c>
      <c r="AP729">
        <v>-6935.5</v>
      </c>
      <c r="AQ729">
        <f t="shared" si="105"/>
        <v>19.992100000000001</v>
      </c>
      <c r="AR729" s="7">
        <f t="shared" si="106"/>
        <v>6.9355000000000002</v>
      </c>
    </row>
    <row r="730" spans="8:44" x14ac:dyDescent="0.35">
      <c r="H730">
        <f t="shared" si="102"/>
        <v>0</v>
      </c>
      <c r="U730" t="s">
        <v>757</v>
      </c>
      <c r="V730">
        <v>346.89499999999998</v>
      </c>
      <c r="W730">
        <v>8.8674799999999998E-2</v>
      </c>
      <c r="X730">
        <v>30.717300000000002</v>
      </c>
      <c r="Y730">
        <f t="shared" si="103"/>
        <v>8.8674799999999998E-2</v>
      </c>
      <c r="Z730" s="7">
        <f t="shared" si="104"/>
        <v>3.0717300000000003E-2</v>
      </c>
      <c r="AM730" t="s">
        <v>2374</v>
      </c>
      <c r="AN730">
        <v>346.911</v>
      </c>
      <c r="AO730">
        <v>-19.993400000000001</v>
      </c>
      <c r="AP730">
        <v>-6936.16</v>
      </c>
      <c r="AQ730">
        <f t="shared" si="105"/>
        <v>19.993400000000001</v>
      </c>
      <c r="AR730" s="7">
        <f t="shared" si="106"/>
        <v>6.9361600000000001</v>
      </c>
    </row>
    <row r="731" spans="8:44" x14ac:dyDescent="0.35">
      <c r="H731">
        <f t="shared" si="102"/>
        <v>0</v>
      </c>
      <c r="U731" t="s">
        <v>758</v>
      </c>
      <c r="V731">
        <v>346.89499999999998</v>
      </c>
      <c r="W731">
        <v>8.8674799999999998E-2</v>
      </c>
      <c r="X731">
        <v>30.717300000000002</v>
      </c>
      <c r="Y731">
        <f t="shared" si="103"/>
        <v>8.8674799999999998E-2</v>
      </c>
      <c r="Z731" s="7">
        <f t="shared" si="104"/>
        <v>3.0717300000000003E-2</v>
      </c>
      <c r="AM731" t="s">
        <v>2375</v>
      </c>
      <c r="AN731">
        <v>346.911</v>
      </c>
      <c r="AO731">
        <v>-19.993400000000001</v>
      </c>
      <c r="AP731">
        <v>-6936.16</v>
      </c>
      <c r="AQ731">
        <f t="shared" si="105"/>
        <v>19.993400000000001</v>
      </c>
      <c r="AR731" s="7">
        <f t="shared" si="106"/>
        <v>6.9361600000000001</v>
      </c>
    </row>
    <row r="732" spans="8:44" x14ac:dyDescent="0.35">
      <c r="H732">
        <f t="shared" si="102"/>
        <v>0</v>
      </c>
      <c r="U732" t="s">
        <v>759</v>
      </c>
      <c r="V732">
        <v>346.89400000000001</v>
      </c>
      <c r="W732">
        <v>8.8510000000000005E-2</v>
      </c>
      <c r="X732">
        <v>30.8535</v>
      </c>
      <c r="Y732">
        <f t="shared" si="103"/>
        <v>8.8510000000000005E-2</v>
      </c>
      <c r="Z732" s="7">
        <f t="shared" si="104"/>
        <v>3.0853499999999999E-2</v>
      </c>
      <c r="AM732" t="s">
        <v>2376</v>
      </c>
      <c r="AN732">
        <v>346.91399999999999</v>
      </c>
      <c r="AO732">
        <v>-19.9941</v>
      </c>
      <c r="AP732">
        <v>-6936.38</v>
      </c>
      <c r="AQ732">
        <f t="shared" si="105"/>
        <v>19.9941</v>
      </c>
      <c r="AR732" s="7">
        <f t="shared" si="106"/>
        <v>6.9363799999999998</v>
      </c>
    </row>
    <row r="733" spans="8:44" x14ac:dyDescent="0.35">
      <c r="H733">
        <f t="shared" si="102"/>
        <v>0</v>
      </c>
      <c r="U733" t="s">
        <v>760</v>
      </c>
      <c r="V733">
        <v>346.89400000000001</v>
      </c>
      <c r="W733">
        <v>8.8510000000000005E-2</v>
      </c>
      <c r="X733">
        <v>30.8535</v>
      </c>
      <c r="Y733">
        <f t="shared" si="103"/>
        <v>8.8510000000000005E-2</v>
      </c>
      <c r="Z733" s="7">
        <f t="shared" si="104"/>
        <v>3.0853499999999999E-2</v>
      </c>
      <c r="AM733" t="s">
        <v>2377</v>
      </c>
      <c r="AN733">
        <v>346.91399999999999</v>
      </c>
      <c r="AO733">
        <v>-19.9941</v>
      </c>
      <c r="AP733">
        <v>-6936.38</v>
      </c>
      <c r="AQ733">
        <f t="shared" si="105"/>
        <v>19.9941</v>
      </c>
      <c r="AR733" s="7">
        <f t="shared" si="106"/>
        <v>6.9363799999999998</v>
      </c>
    </row>
    <row r="734" spans="8:44" x14ac:dyDescent="0.35">
      <c r="H734">
        <f t="shared" si="102"/>
        <v>0</v>
      </c>
      <c r="U734" t="s">
        <v>761</v>
      </c>
      <c r="V734">
        <v>346.89400000000001</v>
      </c>
      <c r="W734">
        <v>8.6593900000000001E-2</v>
      </c>
      <c r="X734">
        <v>30.077100000000002</v>
      </c>
      <c r="Y734">
        <f t="shared" si="103"/>
        <v>8.6593900000000001E-2</v>
      </c>
      <c r="Z734" s="7">
        <f t="shared" si="104"/>
        <v>3.0077100000000002E-2</v>
      </c>
      <c r="AM734" t="s">
        <v>2378</v>
      </c>
      <c r="AN734">
        <v>346.91699999999997</v>
      </c>
      <c r="AO734">
        <v>-19.992599999999999</v>
      </c>
      <c r="AP734">
        <v>-6935.9</v>
      </c>
      <c r="AQ734">
        <f t="shared" si="105"/>
        <v>19.992599999999999</v>
      </c>
      <c r="AR734" s="7">
        <f t="shared" si="106"/>
        <v>6.9358999999999993</v>
      </c>
    </row>
    <row r="735" spans="8:44" x14ac:dyDescent="0.35">
      <c r="H735">
        <f t="shared" si="102"/>
        <v>0</v>
      </c>
      <c r="U735" t="s">
        <v>762</v>
      </c>
      <c r="V735">
        <v>346.89400000000001</v>
      </c>
      <c r="W735">
        <v>8.6593900000000001E-2</v>
      </c>
      <c r="X735">
        <v>30.077100000000002</v>
      </c>
      <c r="Y735">
        <f t="shared" si="103"/>
        <v>8.6593900000000001E-2</v>
      </c>
      <c r="Z735" s="7">
        <f t="shared" si="104"/>
        <v>3.0077100000000002E-2</v>
      </c>
      <c r="AM735" t="s">
        <v>2379</v>
      </c>
      <c r="AN735">
        <v>346.91699999999997</v>
      </c>
      <c r="AO735">
        <v>-19.992599999999999</v>
      </c>
      <c r="AP735">
        <v>-6935.9</v>
      </c>
      <c r="AQ735">
        <f t="shared" si="105"/>
        <v>19.992599999999999</v>
      </c>
      <c r="AR735" s="7">
        <f t="shared" si="106"/>
        <v>6.9358999999999993</v>
      </c>
    </row>
    <row r="736" spans="8:44" x14ac:dyDescent="0.35">
      <c r="H736">
        <f t="shared" si="102"/>
        <v>0</v>
      </c>
      <c r="U736" t="s">
        <v>763</v>
      </c>
      <c r="V736">
        <v>346.89400000000001</v>
      </c>
      <c r="W736">
        <v>8.9053199999999999E-2</v>
      </c>
      <c r="X736">
        <v>30.8841</v>
      </c>
      <c r="Y736">
        <f t="shared" si="103"/>
        <v>8.9053199999999999E-2</v>
      </c>
      <c r="Z736" s="7">
        <f t="shared" si="104"/>
        <v>3.0884100000000001E-2</v>
      </c>
      <c r="AM736" t="s">
        <v>2380</v>
      </c>
      <c r="AN736">
        <v>346.92099999999999</v>
      </c>
      <c r="AO736">
        <v>-19.993600000000001</v>
      </c>
      <c r="AP736">
        <v>-6936.36</v>
      </c>
      <c r="AQ736">
        <f t="shared" si="105"/>
        <v>19.993600000000001</v>
      </c>
      <c r="AR736" s="7">
        <f t="shared" si="106"/>
        <v>6.9363599999999996</v>
      </c>
    </row>
    <row r="737" spans="8:44" x14ac:dyDescent="0.35">
      <c r="H737">
        <f t="shared" si="102"/>
        <v>0</v>
      </c>
      <c r="U737" t="s">
        <v>764</v>
      </c>
      <c r="V737">
        <v>346.89400000000001</v>
      </c>
      <c r="W737">
        <v>8.9053199999999999E-2</v>
      </c>
      <c r="X737">
        <v>30.8841</v>
      </c>
      <c r="Y737">
        <f t="shared" si="103"/>
        <v>8.9053199999999999E-2</v>
      </c>
      <c r="Z737" s="7">
        <f t="shared" si="104"/>
        <v>3.0884100000000001E-2</v>
      </c>
      <c r="AM737" t="s">
        <v>2381</v>
      </c>
      <c r="AN737">
        <v>346.92099999999999</v>
      </c>
      <c r="AO737">
        <v>-19.993600000000001</v>
      </c>
      <c r="AP737">
        <v>-6936.36</v>
      </c>
      <c r="AQ737">
        <f t="shared" si="105"/>
        <v>19.993600000000001</v>
      </c>
      <c r="AR737" s="7">
        <f t="shared" si="106"/>
        <v>6.9363599999999996</v>
      </c>
    </row>
    <row r="738" spans="8:44" x14ac:dyDescent="0.35">
      <c r="H738">
        <f t="shared" si="102"/>
        <v>0</v>
      </c>
      <c r="U738" t="s">
        <v>765</v>
      </c>
      <c r="V738">
        <v>346.89299999999997</v>
      </c>
      <c r="W738">
        <v>8.9054800000000003E-2</v>
      </c>
      <c r="X738">
        <v>30.879000000000001</v>
      </c>
      <c r="Y738">
        <f t="shared" si="103"/>
        <v>8.9054800000000003E-2</v>
      </c>
      <c r="Z738" s="7">
        <f t="shared" si="104"/>
        <v>3.0879E-2</v>
      </c>
      <c r="AM738" t="s">
        <v>2382</v>
      </c>
      <c r="AN738">
        <v>346.923</v>
      </c>
      <c r="AO738">
        <v>-19.994199999999999</v>
      </c>
      <c r="AP738">
        <v>-6936.77</v>
      </c>
      <c r="AQ738">
        <f t="shared" si="105"/>
        <v>19.994199999999999</v>
      </c>
      <c r="AR738" s="7">
        <f t="shared" si="106"/>
        <v>6.9367700000000001</v>
      </c>
    </row>
    <row r="739" spans="8:44" x14ac:dyDescent="0.35">
      <c r="H739">
        <f t="shared" si="102"/>
        <v>0</v>
      </c>
      <c r="U739" t="s">
        <v>766</v>
      </c>
      <c r="V739">
        <v>346.89299999999997</v>
      </c>
      <c r="W739">
        <v>8.9054800000000003E-2</v>
      </c>
      <c r="X739">
        <v>30.879000000000001</v>
      </c>
      <c r="Y739">
        <f t="shared" si="103"/>
        <v>8.9054800000000003E-2</v>
      </c>
      <c r="Z739" s="7">
        <f t="shared" si="104"/>
        <v>3.0879E-2</v>
      </c>
      <c r="AM739" t="s">
        <v>2383</v>
      </c>
      <c r="AN739">
        <v>346.923</v>
      </c>
      <c r="AO739">
        <v>-19.994199999999999</v>
      </c>
      <c r="AP739">
        <v>-6936.77</v>
      </c>
      <c r="AQ739">
        <f t="shared" si="105"/>
        <v>19.994199999999999</v>
      </c>
      <c r="AR739" s="7">
        <f t="shared" si="106"/>
        <v>6.9367700000000001</v>
      </c>
    </row>
    <row r="740" spans="8:44" x14ac:dyDescent="0.35">
      <c r="H740">
        <f t="shared" si="102"/>
        <v>0</v>
      </c>
      <c r="U740" t="s">
        <v>767</v>
      </c>
      <c r="V740">
        <v>346.89400000000001</v>
      </c>
      <c r="W740">
        <v>8.9071200000000003E-2</v>
      </c>
      <c r="X740">
        <v>30.862200000000001</v>
      </c>
      <c r="Y740">
        <f t="shared" si="103"/>
        <v>8.9071200000000003E-2</v>
      </c>
      <c r="Z740" s="7">
        <f t="shared" si="104"/>
        <v>3.0862200000000003E-2</v>
      </c>
      <c r="AM740" t="s">
        <v>2384</v>
      </c>
      <c r="AN740">
        <v>346.92700000000002</v>
      </c>
      <c r="AO740">
        <v>-19.9923</v>
      </c>
      <c r="AP740">
        <v>-6936.03</v>
      </c>
      <c r="AQ740">
        <f t="shared" si="105"/>
        <v>19.9923</v>
      </c>
      <c r="AR740" s="7">
        <f t="shared" si="106"/>
        <v>6.9360299999999997</v>
      </c>
    </row>
    <row r="741" spans="8:44" x14ac:dyDescent="0.35">
      <c r="H741">
        <f t="shared" si="102"/>
        <v>0</v>
      </c>
      <c r="U741" t="s">
        <v>768</v>
      </c>
      <c r="V741">
        <v>346.89400000000001</v>
      </c>
      <c r="W741">
        <v>8.9071200000000003E-2</v>
      </c>
      <c r="X741">
        <v>30.862200000000001</v>
      </c>
      <c r="Y741">
        <f t="shared" si="103"/>
        <v>8.9071200000000003E-2</v>
      </c>
      <c r="Z741" s="7">
        <f t="shared" si="104"/>
        <v>3.0862200000000003E-2</v>
      </c>
      <c r="AM741" t="s">
        <v>2385</v>
      </c>
      <c r="AN741">
        <v>346.92700000000002</v>
      </c>
      <c r="AO741">
        <v>-19.9923</v>
      </c>
      <c r="AP741">
        <v>-6936.03</v>
      </c>
      <c r="AQ741">
        <f t="shared" si="105"/>
        <v>19.9923</v>
      </c>
      <c r="AR741" s="7">
        <f t="shared" si="106"/>
        <v>6.9360299999999997</v>
      </c>
    </row>
    <row r="742" spans="8:44" x14ac:dyDescent="0.35">
      <c r="H742">
        <f t="shared" si="102"/>
        <v>0</v>
      </c>
      <c r="U742" t="s">
        <v>769</v>
      </c>
      <c r="V742">
        <v>346.89299999999997</v>
      </c>
      <c r="W742">
        <v>8.8014999999999996E-2</v>
      </c>
      <c r="X742">
        <v>30.458400000000001</v>
      </c>
      <c r="Y742">
        <f t="shared" si="103"/>
        <v>8.8014999999999996E-2</v>
      </c>
      <c r="Z742" s="7">
        <f t="shared" si="104"/>
        <v>3.04584E-2</v>
      </c>
      <c r="AM742" t="s">
        <v>2386</v>
      </c>
      <c r="AN742">
        <v>346.93</v>
      </c>
      <c r="AO742">
        <v>-19.991900000000001</v>
      </c>
      <c r="AP742">
        <v>-6935.95</v>
      </c>
      <c r="AQ742">
        <f t="shared" si="105"/>
        <v>19.991900000000001</v>
      </c>
      <c r="AR742" s="7">
        <f t="shared" si="106"/>
        <v>6.9359500000000001</v>
      </c>
    </row>
    <row r="743" spans="8:44" x14ac:dyDescent="0.35">
      <c r="H743">
        <f t="shared" si="102"/>
        <v>0</v>
      </c>
      <c r="U743" t="s">
        <v>770</v>
      </c>
      <c r="V743">
        <v>346.89299999999997</v>
      </c>
      <c r="W743">
        <v>8.8014999999999996E-2</v>
      </c>
      <c r="X743">
        <v>30.458400000000001</v>
      </c>
      <c r="Y743">
        <f t="shared" si="103"/>
        <v>8.8014999999999996E-2</v>
      </c>
      <c r="Z743" s="7">
        <f t="shared" si="104"/>
        <v>3.04584E-2</v>
      </c>
      <c r="AM743" t="s">
        <v>2387</v>
      </c>
      <c r="AN743">
        <v>346.93</v>
      </c>
      <c r="AO743">
        <v>-19.991900000000001</v>
      </c>
      <c r="AP743">
        <v>-6935.95</v>
      </c>
      <c r="AQ743">
        <f t="shared" si="105"/>
        <v>19.991900000000001</v>
      </c>
      <c r="AR743" s="7">
        <f t="shared" si="106"/>
        <v>6.9359500000000001</v>
      </c>
    </row>
    <row r="744" spans="8:44" x14ac:dyDescent="0.35">
      <c r="H744">
        <f t="shared" si="102"/>
        <v>0</v>
      </c>
      <c r="U744" t="s">
        <v>771</v>
      </c>
      <c r="V744">
        <v>346.89400000000001</v>
      </c>
      <c r="W744">
        <v>8.9268700000000006E-2</v>
      </c>
      <c r="X744">
        <v>31.056699999999999</v>
      </c>
      <c r="Y744">
        <f t="shared" si="103"/>
        <v>8.9268700000000006E-2</v>
      </c>
      <c r="Z744" s="7">
        <f t="shared" si="104"/>
        <v>3.10567E-2</v>
      </c>
      <c r="AM744" t="s">
        <v>2388</v>
      </c>
      <c r="AN744">
        <v>346.93299999999999</v>
      </c>
      <c r="AO744">
        <v>-19.9922</v>
      </c>
      <c r="AP744">
        <v>-6936.04</v>
      </c>
      <c r="AQ744">
        <f t="shared" si="105"/>
        <v>19.9922</v>
      </c>
      <c r="AR744" s="7">
        <f t="shared" si="106"/>
        <v>6.9360400000000002</v>
      </c>
    </row>
    <row r="745" spans="8:44" x14ac:dyDescent="0.35">
      <c r="H745">
        <f t="shared" si="102"/>
        <v>0</v>
      </c>
      <c r="U745" t="s">
        <v>772</v>
      </c>
      <c r="V745">
        <v>346.89400000000001</v>
      </c>
      <c r="W745">
        <v>8.9268700000000006E-2</v>
      </c>
      <c r="X745">
        <v>31.056699999999999</v>
      </c>
      <c r="Y745">
        <f t="shared" si="103"/>
        <v>8.9268700000000006E-2</v>
      </c>
      <c r="Z745" s="7">
        <f t="shared" si="104"/>
        <v>3.10567E-2</v>
      </c>
      <c r="AM745" t="s">
        <v>2389</v>
      </c>
      <c r="AN745">
        <v>346.93299999999999</v>
      </c>
      <c r="AO745">
        <v>-19.9922</v>
      </c>
      <c r="AP745">
        <v>-6936.04</v>
      </c>
      <c r="AQ745">
        <f t="shared" si="105"/>
        <v>19.9922</v>
      </c>
      <c r="AR745" s="7">
        <f t="shared" si="106"/>
        <v>6.9360400000000002</v>
      </c>
    </row>
    <row r="746" spans="8:44" x14ac:dyDescent="0.35">
      <c r="H746">
        <f t="shared" si="102"/>
        <v>0</v>
      </c>
      <c r="U746" t="s">
        <v>773</v>
      </c>
      <c r="V746">
        <v>346.892</v>
      </c>
      <c r="W746">
        <v>8.9281399999999997E-2</v>
      </c>
      <c r="X746">
        <v>30.999300000000002</v>
      </c>
      <c r="Y746">
        <f t="shared" si="103"/>
        <v>8.9281399999999997E-2</v>
      </c>
      <c r="Z746" s="7">
        <f t="shared" si="104"/>
        <v>3.09993E-2</v>
      </c>
      <c r="AM746" t="s">
        <v>2390</v>
      </c>
      <c r="AN746">
        <v>346.93599999999998</v>
      </c>
      <c r="AO746">
        <v>-19.993500000000001</v>
      </c>
      <c r="AP746">
        <v>-6936.67</v>
      </c>
      <c r="AQ746">
        <f t="shared" si="105"/>
        <v>19.993500000000001</v>
      </c>
      <c r="AR746" s="7">
        <f t="shared" si="106"/>
        <v>6.9366700000000003</v>
      </c>
    </row>
    <row r="747" spans="8:44" x14ac:dyDescent="0.35">
      <c r="H747">
        <f t="shared" si="102"/>
        <v>0</v>
      </c>
      <c r="U747" t="s">
        <v>774</v>
      </c>
      <c r="V747">
        <v>346.892</v>
      </c>
      <c r="W747">
        <v>8.9281399999999997E-2</v>
      </c>
      <c r="X747">
        <v>30.999300000000002</v>
      </c>
      <c r="Y747">
        <f t="shared" si="103"/>
        <v>8.9281399999999997E-2</v>
      </c>
      <c r="Z747" s="7">
        <f t="shared" si="104"/>
        <v>3.09993E-2</v>
      </c>
      <c r="AM747" t="s">
        <v>2391</v>
      </c>
      <c r="AN747">
        <v>346.93599999999998</v>
      </c>
      <c r="AO747">
        <v>-19.993500000000001</v>
      </c>
      <c r="AP747">
        <v>-6936.67</v>
      </c>
      <c r="AQ747">
        <f t="shared" si="105"/>
        <v>19.993500000000001</v>
      </c>
      <c r="AR747" s="7">
        <f t="shared" si="106"/>
        <v>6.9366700000000003</v>
      </c>
    </row>
    <row r="748" spans="8:44" x14ac:dyDescent="0.35">
      <c r="H748">
        <f t="shared" si="102"/>
        <v>0</v>
      </c>
      <c r="U748" t="s">
        <v>775</v>
      </c>
      <c r="V748">
        <v>346.89400000000001</v>
      </c>
      <c r="W748">
        <v>8.8862700000000003E-2</v>
      </c>
      <c r="X748">
        <v>30.8673</v>
      </c>
      <c r="Y748">
        <f t="shared" si="103"/>
        <v>8.8862700000000003E-2</v>
      </c>
      <c r="Z748" s="7">
        <f t="shared" si="104"/>
        <v>3.08673E-2</v>
      </c>
      <c r="AM748" t="s">
        <v>2392</v>
      </c>
      <c r="AN748">
        <v>346.94099999999997</v>
      </c>
      <c r="AO748">
        <v>-19.9924</v>
      </c>
      <c r="AP748">
        <v>-6936.26</v>
      </c>
      <c r="AQ748">
        <f t="shared" si="105"/>
        <v>19.9924</v>
      </c>
      <c r="AR748" s="7">
        <f t="shared" si="106"/>
        <v>6.9362599999999999</v>
      </c>
    </row>
    <row r="749" spans="8:44" x14ac:dyDescent="0.35">
      <c r="H749">
        <f t="shared" si="102"/>
        <v>0</v>
      </c>
      <c r="U749" t="s">
        <v>776</v>
      </c>
      <c r="V749">
        <v>346.89400000000001</v>
      </c>
      <c r="W749">
        <v>8.8862700000000003E-2</v>
      </c>
      <c r="X749">
        <v>30.8673</v>
      </c>
      <c r="Y749">
        <f t="shared" si="103"/>
        <v>8.8862700000000003E-2</v>
      </c>
      <c r="Z749" s="7">
        <f t="shared" si="104"/>
        <v>3.08673E-2</v>
      </c>
      <c r="AM749" t="s">
        <v>2393</v>
      </c>
      <c r="AN749">
        <v>346.94099999999997</v>
      </c>
      <c r="AO749">
        <v>-19.9924</v>
      </c>
      <c r="AP749">
        <v>-6936.26</v>
      </c>
      <c r="AQ749">
        <f t="shared" si="105"/>
        <v>19.9924</v>
      </c>
      <c r="AR749" s="7">
        <f t="shared" si="106"/>
        <v>6.9362599999999999</v>
      </c>
    </row>
    <row r="750" spans="8:44" x14ac:dyDescent="0.35">
      <c r="H750">
        <f t="shared" si="102"/>
        <v>0</v>
      </c>
      <c r="U750" t="s">
        <v>777</v>
      </c>
      <c r="V750">
        <v>346.89400000000001</v>
      </c>
      <c r="W750">
        <v>8.8038099999999994E-2</v>
      </c>
      <c r="X750">
        <v>30.575800000000001</v>
      </c>
      <c r="Y750">
        <f t="shared" si="103"/>
        <v>8.8038099999999994E-2</v>
      </c>
      <c r="Z750" s="7">
        <f t="shared" si="104"/>
        <v>3.05758E-2</v>
      </c>
      <c r="AM750" t="s">
        <v>2394</v>
      </c>
      <c r="AN750">
        <v>346.94400000000002</v>
      </c>
      <c r="AO750">
        <v>-19.9939</v>
      </c>
      <c r="AP750">
        <v>-6936.91</v>
      </c>
      <c r="AQ750">
        <f t="shared" si="105"/>
        <v>19.9939</v>
      </c>
      <c r="AR750" s="7">
        <f t="shared" si="106"/>
        <v>6.9369100000000001</v>
      </c>
    </row>
    <row r="751" spans="8:44" x14ac:dyDescent="0.35">
      <c r="H751">
        <f t="shared" si="102"/>
        <v>0</v>
      </c>
      <c r="U751" t="s">
        <v>778</v>
      </c>
      <c r="V751">
        <v>346.89400000000001</v>
      </c>
      <c r="W751">
        <v>8.8038099999999994E-2</v>
      </c>
      <c r="X751">
        <v>30.575800000000001</v>
      </c>
      <c r="Y751">
        <f t="shared" si="103"/>
        <v>8.8038099999999994E-2</v>
      </c>
      <c r="Z751" s="7">
        <f t="shared" si="104"/>
        <v>3.05758E-2</v>
      </c>
      <c r="AM751" t="s">
        <v>2395</v>
      </c>
      <c r="AN751">
        <v>346.94400000000002</v>
      </c>
      <c r="AO751">
        <v>-19.9939</v>
      </c>
      <c r="AP751">
        <v>-6936.91</v>
      </c>
      <c r="AQ751">
        <f t="shared" si="105"/>
        <v>19.9939</v>
      </c>
      <c r="AR751" s="7">
        <f t="shared" si="106"/>
        <v>6.9369100000000001</v>
      </c>
    </row>
    <row r="752" spans="8:44" x14ac:dyDescent="0.35">
      <c r="H752">
        <f t="shared" si="102"/>
        <v>0</v>
      </c>
      <c r="U752" t="s">
        <v>779</v>
      </c>
      <c r="V752">
        <v>346.89400000000001</v>
      </c>
      <c r="W752">
        <v>8.9862700000000004E-2</v>
      </c>
      <c r="X752">
        <v>31.119</v>
      </c>
      <c r="Y752">
        <f t="shared" si="103"/>
        <v>8.9862700000000004E-2</v>
      </c>
      <c r="Z752" s="7">
        <f t="shared" si="104"/>
        <v>3.1119000000000001E-2</v>
      </c>
      <c r="AM752" t="s">
        <v>2396</v>
      </c>
      <c r="AN752">
        <v>346.947</v>
      </c>
      <c r="AO752">
        <v>-19.994700000000002</v>
      </c>
      <c r="AP752">
        <v>-6937.05</v>
      </c>
      <c r="AQ752">
        <f t="shared" si="105"/>
        <v>19.994700000000002</v>
      </c>
      <c r="AR752" s="7">
        <f t="shared" si="106"/>
        <v>6.9370500000000002</v>
      </c>
    </row>
    <row r="753" spans="8:44" x14ac:dyDescent="0.35">
      <c r="H753">
        <f t="shared" si="102"/>
        <v>0</v>
      </c>
      <c r="U753" t="s">
        <v>780</v>
      </c>
      <c r="V753">
        <v>346.89400000000001</v>
      </c>
      <c r="W753">
        <v>8.9862700000000004E-2</v>
      </c>
      <c r="X753">
        <v>31.119</v>
      </c>
      <c r="Y753">
        <f t="shared" si="103"/>
        <v>8.9862700000000004E-2</v>
      </c>
      <c r="Z753" s="7">
        <f t="shared" si="104"/>
        <v>3.1119000000000001E-2</v>
      </c>
      <c r="AM753" t="s">
        <v>2397</v>
      </c>
      <c r="AN753">
        <v>346.947</v>
      </c>
      <c r="AO753">
        <v>-19.994700000000002</v>
      </c>
      <c r="AP753">
        <v>-6937.05</v>
      </c>
      <c r="AQ753">
        <f t="shared" si="105"/>
        <v>19.994700000000002</v>
      </c>
      <c r="AR753" s="7">
        <f t="shared" si="106"/>
        <v>6.9370500000000002</v>
      </c>
    </row>
    <row r="754" spans="8:44" x14ac:dyDescent="0.35">
      <c r="H754">
        <f t="shared" si="102"/>
        <v>0</v>
      </c>
      <c r="U754" t="s">
        <v>781</v>
      </c>
      <c r="V754">
        <v>346.89299999999997</v>
      </c>
      <c r="W754">
        <v>8.8037400000000002E-2</v>
      </c>
      <c r="X754">
        <v>30.659500000000001</v>
      </c>
      <c r="Y754">
        <f t="shared" si="103"/>
        <v>8.8037400000000002E-2</v>
      </c>
      <c r="Z754" s="7">
        <f t="shared" si="104"/>
        <v>3.0659500000000003E-2</v>
      </c>
      <c r="AM754" t="s">
        <v>2398</v>
      </c>
      <c r="AN754">
        <v>346.95</v>
      </c>
      <c r="AO754">
        <v>-19.992899999999999</v>
      </c>
      <c r="AP754">
        <v>-6936.63</v>
      </c>
      <c r="AQ754">
        <f t="shared" si="105"/>
        <v>19.992899999999999</v>
      </c>
      <c r="AR754" s="7">
        <f t="shared" si="106"/>
        <v>6.9366300000000001</v>
      </c>
    </row>
    <row r="755" spans="8:44" x14ac:dyDescent="0.35">
      <c r="H755">
        <f t="shared" si="102"/>
        <v>0</v>
      </c>
      <c r="U755" t="s">
        <v>782</v>
      </c>
      <c r="V755">
        <v>346.89299999999997</v>
      </c>
      <c r="W755">
        <v>8.8037400000000002E-2</v>
      </c>
      <c r="X755">
        <v>30.659500000000001</v>
      </c>
      <c r="Y755">
        <f t="shared" si="103"/>
        <v>8.8037400000000002E-2</v>
      </c>
      <c r="Z755" s="7">
        <f t="shared" si="104"/>
        <v>3.0659500000000003E-2</v>
      </c>
      <c r="AM755" t="s">
        <v>2399</v>
      </c>
      <c r="AN755">
        <v>346.95</v>
      </c>
      <c r="AO755">
        <v>-19.992899999999999</v>
      </c>
      <c r="AP755">
        <v>-6936.63</v>
      </c>
      <c r="AQ755">
        <f t="shared" si="105"/>
        <v>19.992899999999999</v>
      </c>
      <c r="AR755" s="7">
        <f t="shared" si="106"/>
        <v>6.9366300000000001</v>
      </c>
    </row>
    <row r="756" spans="8:44" x14ac:dyDescent="0.35">
      <c r="H756">
        <f t="shared" si="102"/>
        <v>0</v>
      </c>
      <c r="U756" t="s">
        <v>783</v>
      </c>
      <c r="V756">
        <v>346.89299999999997</v>
      </c>
      <c r="W756">
        <v>8.7287699999999996E-2</v>
      </c>
      <c r="X756">
        <v>30.328399999999998</v>
      </c>
      <c r="Y756">
        <f t="shared" si="103"/>
        <v>8.7287699999999996E-2</v>
      </c>
      <c r="Z756" s="7">
        <f t="shared" si="104"/>
        <v>3.0328399999999998E-2</v>
      </c>
      <c r="AM756" t="s">
        <v>2400</v>
      </c>
      <c r="AN756">
        <v>346.95299999999997</v>
      </c>
      <c r="AO756">
        <v>-19.992799999999999</v>
      </c>
      <c r="AP756">
        <v>-6936.68</v>
      </c>
      <c r="AQ756">
        <f t="shared" si="105"/>
        <v>19.992799999999999</v>
      </c>
      <c r="AR756" s="7">
        <f t="shared" si="106"/>
        <v>6.93668</v>
      </c>
    </row>
    <row r="757" spans="8:44" x14ac:dyDescent="0.35">
      <c r="H757">
        <f t="shared" si="102"/>
        <v>0</v>
      </c>
      <c r="U757" t="s">
        <v>784</v>
      </c>
      <c r="V757">
        <v>346.89299999999997</v>
      </c>
      <c r="W757">
        <v>8.7287699999999996E-2</v>
      </c>
      <c r="X757">
        <v>30.328399999999998</v>
      </c>
      <c r="Y757">
        <f t="shared" si="103"/>
        <v>8.7287699999999996E-2</v>
      </c>
      <c r="Z757" s="7">
        <f t="shared" si="104"/>
        <v>3.0328399999999998E-2</v>
      </c>
      <c r="AM757" t="s">
        <v>2401</v>
      </c>
      <c r="AN757">
        <v>346.95299999999997</v>
      </c>
      <c r="AO757">
        <v>-19.992799999999999</v>
      </c>
      <c r="AP757">
        <v>-6936.68</v>
      </c>
      <c r="AQ757">
        <f t="shared" si="105"/>
        <v>19.992799999999999</v>
      </c>
      <c r="AR757" s="7">
        <f t="shared" si="106"/>
        <v>6.93668</v>
      </c>
    </row>
    <row r="758" spans="8:44" x14ac:dyDescent="0.35">
      <c r="H758">
        <f t="shared" si="102"/>
        <v>0</v>
      </c>
      <c r="U758" t="s">
        <v>785</v>
      </c>
      <c r="V758">
        <v>346.89400000000001</v>
      </c>
      <c r="W758">
        <v>8.9362300000000006E-2</v>
      </c>
      <c r="X758">
        <v>31.044699999999999</v>
      </c>
      <c r="Y758">
        <f t="shared" si="103"/>
        <v>8.9362300000000006E-2</v>
      </c>
      <c r="Z758" s="7">
        <f t="shared" si="104"/>
        <v>3.1044699999999998E-2</v>
      </c>
      <c r="AM758" t="s">
        <v>2402</v>
      </c>
      <c r="AN758">
        <v>346.95499999999998</v>
      </c>
      <c r="AO758">
        <v>-19.992100000000001</v>
      </c>
      <c r="AP758">
        <v>-6936.48</v>
      </c>
      <c r="AQ758">
        <f t="shared" si="105"/>
        <v>19.992100000000001</v>
      </c>
      <c r="AR758" s="7">
        <f t="shared" si="106"/>
        <v>6.9364799999999995</v>
      </c>
    </row>
    <row r="759" spans="8:44" x14ac:dyDescent="0.35">
      <c r="H759">
        <f t="shared" si="102"/>
        <v>0</v>
      </c>
      <c r="U759" t="s">
        <v>786</v>
      </c>
      <c r="V759">
        <v>346.89400000000001</v>
      </c>
      <c r="W759">
        <v>8.9362300000000006E-2</v>
      </c>
      <c r="X759">
        <v>31.044699999999999</v>
      </c>
      <c r="Y759">
        <f t="shared" si="103"/>
        <v>8.9362300000000006E-2</v>
      </c>
      <c r="Z759" s="7">
        <f t="shared" si="104"/>
        <v>3.1044699999999998E-2</v>
      </c>
      <c r="AM759" t="s">
        <v>2403</v>
      </c>
      <c r="AN759">
        <v>346.95499999999998</v>
      </c>
      <c r="AO759">
        <v>-19.992100000000001</v>
      </c>
      <c r="AP759">
        <v>-6936.48</v>
      </c>
      <c r="AQ759">
        <f t="shared" si="105"/>
        <v>19.992100000000001</v>
      </c>
      <c r="AR759" s="7">
        <f t="shared" si="106"/>
        <v>6.9364799999999995</v>
      </c>
    </row>
    <row r="760" spans="8:44" x14ac:dyDescent="0.35">
      <c r="H760">
        <f t="shared" si="102"/>
        <v>0</v>
      </c>
      <c r="U760" t="s">
        <v>787</v>
      </c>
      <c r="V760">
        <v>346.89299999999997</v>
      </c>
      <c r="W760">
        <v>8.9127700000000004E-2</v>
      </c>
      <c r="X760">
        <v>30.985700000000001</v>
      </c>
      <c r="Y760">
        <f t="shared" si="103"/>
        <v>8.9127700000000004E-2</v>
      </c>
      <c r="Z760" s="7">
        <f t="shared" si="104"/>
        <v>3.0985700000000001E-2</v>
      </c>
      <c r="AM760" t="s">
        <v>2404</v>
      </c>
      <c r="AN760">
        <v>346.959</v>
      </c>
      <c r="AO760">
        <v>-19.994299999999999</v>
      </c>
      <c r="AP760">
        <v>-6937.26</v>
      </c>
      <c r="AQ760">
        <f t="shared" si="105"/>
        <v>19.994299999999999</v>
      </c>
      <c r="AR760" s="7">
        <f t="shared" si="106"/>
        <v>6.9372600000000002</v>
      </c>
    </row>
    <row r="761" spans="8:44" x14ac:dyDescent="0.35">
      <c r="H761">
        <f t="shared" si="102"/>
        <v>0</v>
      </c>
      <c r="U761" t="s">
        <v>788</v>
      </c>
      <c r="V761">
        <v>346.89299999999997</v>
      </c>
      <c r="W761">
        <v>8.9127700000000004E-2</v>
      </c>
      <c r="X761">
        <v>30.985700000000001</v>
      </c>
      <c r="Y761">
        <f t="shared" si="103"/>
        <v>8.9127700000000004E-2</v>
      </c>
      <c r="Z761" s="7">
        <f t="shared" si="104"/>
        <v>3.0985700000000001E-2</v>
      </c>
      <c r="AM761" t="s">
        <v>2405</v>
      </c>
      <c r="AN761">
        <v>346.959</v>
      </c>
      <c r="AO761">
        <v>-19.994299999999999</v>
      </c>
      <c r="AP761">
        <v>-6937.26</v>
      </c>
      <c r="AQ761">
        <f t="shared" si="105"/>
        <v>19.994299999999999</v>
      </c>
      <c r="AR761" s="7">
        <f t="shared" si="106"/>
        <v>6.9372600000000002</v>
      </c>
    </row>
    <row r="762" spans="8:44" x14ac:dyDescent="0.35">
      <c r="H762">
        <f t="shared" si="102"/>
        <v>0</v>
      </c>
      <c r="U762" t="s">
        <v>789</v>
      </c>
      <c r="V762">
        <v>346.89299999999997</v>
      </c>
      <c r="W762">
        <v>8.8703299999999999E-2</v>
      </c>
      <c r="X762">
        <v>30.668500000000002</v>
      </c>
      <c r="Y762">
        <f t="shared" si="103"/>
        <v>8.8703299999999999E-2</v>
      </c>
      <c r="Z762" s="7">
        <f t="shared" si="104"/>
        <v>3.0668500000000001E-2</v>
      </c>
      <c r="AM762" t="s">
        <v>2406</v>
      </c>
      <c r="AN762">
        <v>346.96300000000002</v>
      </c>
      <c r="AO762">
        <v>-19.993500000000001</v>
      </c>
      <c r="AP762">
        <v>-6936.92</v>
      </c>
      <c r="AQ762">
        <f t="shared" si="105"/>
        <v>19.993500000000001</v>
      </c>
      <c r="AR762" s="7">
        <f t="shared" si="106"/>
        <v>6.9369199999999998</v>
      </c>
    </row>
    <row r="763" spans="8:44" x14ac:dyDescent="0.35">
      <c r="H763">
        <f t="shared" si="102"/>
        <v>0</v>
      </c>
      <c r="U763" t="s">
        <v>790</v>
      </c>
      <c r="V763">
        <v>346.89299999999997</v>
      </c>
      <c r="W763">
        <v>8.8703299999999999E-2</v>
      </c>
      <c r="X763">
        <v>30.668500000000002</v>
      </c>
      <c r="Y763">
        <f t="shared" si="103"/>
        <v>8.8703299999999999E-2</v>
      </c>
      <c r="Z763" s="7">
        <f t="shared" si="104"/>
        <v>3.0668500000000001E-2</v>
      </c>
      <c r="AM763" t="s">
        <v>2407</v>
      </c>
      <c r="AN763">
        <v>346.96300000000002</v>
      </c>
      <c r="AO763">
        <v>-19.993500000000001</v>
      </c>
      <c r="AP763">
        <v>-6936.92</v>
      </c>
      <c r="AQ763">
        <f t="shared" si="105"/>
        <v>19.993500000000001</v>
      </c>
      <c r="AR763" s="7">
        <f t="shared" si="106"/>
        <v>6.9369199999999998</v>
      </c>
    </row>
    <row r="764" spans="8:44" x14ac:dyDescent="0.35">
      <c r="H764">
        <f t="shared" si="102"/>
        <v>0</v>
      </c>
      <c r="U764" t="s">
        <v>791</v>
      </c>
      <c r="V764">
        <v>346.89299999999997</v>
      </c>
      <c r="W764">
        <v>8.8993500000000003E-2</v>
      </c>
      <c r="X764">
        <v>30.834399999999999</v>
      </c>
      <c r="Y764">
        <f t="shared" si="103"/>
        <v>8.8993500000000003E-2</v>
      </c>
      <c r="Z764" s="7">
        <f t="shared" si="104"/>
        <v>3.0834399999999998E-2</v>
      </c>
      <c r="AM764" t="s">
        <v>2408</v>
      </c>
      <c r="AN764">
        <v>346.96499999999997</v>
      </c>
      <c r="AO764">
        <v>-19.9938</v>
      </c>
      <c r="AP764">
        <v>-6937.05</v>
      </c>
      <c r="AQ764">
        <f t="shared" si="105"/>
        <v>19.9938</v>
      </c>
      <c r="AR764" s="7">
        <f t="shared" si="106"/>
        <v>6.9370500000000002</v>
      </c>
    </row>
    <row r="765" spans="8:44" x14ac:dyDescent="0.35">
      <c r="H765">
        <f t="shared" si="102"/>
        <v>0</v>
      </c>
      <c r="U765" t="s">
        <v>792</v>
      </c>
      <c r="V765">
        <v>346.89299999999997</v>
      </c>
      <c r="W765">
        <v>8.8993500000000003E-2</v>
      </c>
      <c r="X765">
        <v>30.834399999999999</v>
      </c>
      <c r="Y765">
        <f t="shared" si="103"/>
        <v>8.8993500000000003E-2</v>
      </c>
      <c r="Z765" s="7">
        <f t="shared" si="104"/>
        <v>3.0834399999999998E-2</v>
      </c>
      <c r="AM765" t="s">
        <v>2409</v>
      </c>
      <c r="AN765">
        <v>346.96499999999997</v>
      </c>
      <c r="AO765">
        <v>-19.9938</v>
      </c>
      <c r="AP765">
        <v>-6937.05</v>
      </c>
      <c r="AQ765">
        <f t="shared" si="105"/>
        <v>19.9938</v>
      </c>
      <c r="AR765" s="7">
        <f t="shared" si="106"/>
        <v>6.9370500000000002</v>
      </c>
    </row>
    <row r="766" spans="8:44" x14ac:dyDescent="0.35">
      <c r="H766">
        <f t="shared" si="102"/>
        <v>0</v>
      </c>
      <c r="U766" t="s">
        <v>793</v>
      </c>
      <c r="V766">
        <v>346.89299999999997</v>
      </c>
      <c r="W766">
        <v>8.9413900000000004E-2</v>
      </c>
      <c r="X766">
        <v>31.0411</v>
      </c>
      <c r="Y766">
        <f t="shared" si="103"/>
        <v>8.9413900000000004E-2</v>
      </c>
      <c r="Z766" s="7">
        <f t="shared" si="104"/>
        <v>3.1041099999999999E-2</v>
      </c>
      <c r="AM766" t="s">
        <v>2410</v>
      </c>
      <c r="AN766">
        <v>346.96899999999999</v>
      </c>
      <c r="AO766">
        <v>-19.993400000000001</v>
      </c>
      <c r="AP766">
        <v>-6937.04</v>
      </c>
      <c r="AQ766">
        <f t="shared" si="105"/>
        <v>19.993400000000001</v>
      </c>
      <c r="AR766" s="7">
        <f t="shared" si="106"/>
        <v>6.9370399999999997</v>
      </c>
    </row>
    <row r="767" spans="8:44" x14ac:dyDescent="0.35">
      <c r="H767">
        <f t="shared" si="102"/>
        <v>0</v>
      </c>
      <c r="U767" t="s">
        <v>794</v>
      </c>
      <c r="V767">
        <v>346.89299999999997</v>
      </c>
      <c r="W767">
        <v>8.9413900000000004E-2</v>
      </c>
      <c r="X767">
        <v>31.0411</v>
      </c>
      <c r="Y767">
        <f t="shared" si="103"/>
        <v>8.9413900000000004E-2</v>
      </c>
      <c r="Z767" s="7">
        <f t="shared" si="104"/>
        <v>3.1041099999999999E-2</v>
      </c>
      <c r="AM767" t="s">
        <v>2411</v>
      </c>
      <c r="AN767">
        <v>346.96899999999999</v>
      </c>
      <c r="AO767">
        <v>-19.993400000000001</v>
      </c>
      <c r="AP767">
        <v>-6937.04</v>
      </c>
      <c r="AQ767">
        <f t="shared" si="105"/>
        <v>19.993400000000001</v>
      </c>
      <c r="AR767" s="7">
        <f t="shared" si="106"/>
        <v>6.9370399999999997</v>
      </c>
    </row>
    <row r="768" spans="8:44" x14ac:dyDescent="0.35">
      <c r="H768">
        <f t="shared" si="102"/>
        <v>0</v>
      </c>
      <c r="U768" t="s">
        <v>795</v>
      </c>
      <c r="V768">
        <v>346.89299999999997</v>
      </c>
      <c r="W768">
        <v>8.86411E-2</v>
      </c>
      <c r="X768">
        <v>30.807600000000001</v>
      </c>
      <c r="Y768">
        <f t="shared" si="103"/>
        <v>8.86411E-2</v>
      </c>
      <c r="Z768" s="7">
        <f t="shared" si="104"/>
        <v>3.0807600000000001E-2</v>
      </c>
      <c r="AM768" t="s">
        <v>2412</v>
      </c>
      <c r="AN768">
        <v>346.97199999999998</v>
      </c>
      <c r="AO768">
        <v>-19.997599999999998</v>
      </c>
      <c r="AP768">
        <v>-6938.53</v>
      </c>
      <c r="AQ768">
        <f t="shared" si="105"/>
        <v>19.997599999999998</v>
      </c>
      <c r="AR768" s="7">
        <f t="shared" si="106"/>
        <v>6.9385300000000001</v>
      </c>
    </row>
    <row r="769" spans="8:44" x14ac:dyDescent="0.35">
      <c r="H769">
        <f t="shared" si="102"/>
        <v>0</v>
      </c>
      <c r="U769" t="s">
        <v>796</v>
      </c>
      <c r="V769">
        <v>346.89299999999997</v>
      </c>
      <c r="W769">
        <v>8.86411E-2</v>
      </c>
      <c r="X769">
        <v>30.807600000000001</v>
      </c>
      <c r="Y769">
        <f t="shared" si="103"/>
        <v>8.86411E-2</v>
      </c>
      <c r="Z769" s="7">
        <f t="shared" si="104"/>
        <v>3.0807600000000001E-2</v>
      </c>
      <c r="AM769" t="s">
        <v>2413</v>
      </c>
      <c r="AN769">
        <v>346.97199999999998</v>
      </c>
      <c r="AO769">
        <v>-19.997599999999998</v>
      </c>
      <c r="AP769">
        <v>-6938.53</v>
      </c>
      <c r="AQ769">
        <f t="shared" si="105"/>
        <v>19.997599999999998</v>
      </c>
      <c r="AR769" s="7">
        <f t="shared" si="106"/>
        <v>6.9385300000000001</v>
      </c>
    </row>
    <row r="770" spans="8:44" x14ac:dyDescent="0.35">
      <c r="H770">
        <f t="shared" si="102"/>
        <v>0</v>
      </c>
      <c r="U770" t="s">
        <v>797</v>
      </c>
      <c r="V770">
        <v>346.89299999999997</v>
      </c>
      <c r="W770">
        <v>8.8505600000000004E-2</v>
      </c>
      <c r="X770">
        <v>30.7181</v>
      </c>
      <c r="Y770">
        <f t="shared" si="103"/>
        <v>8.8505600000000004E-2</v>
      </c>
      <c r="Z770" s="7">
        <f t="shared" si="104"/>
        <v>3.0718099999999998E-2</v>
      </c>
      <c r="AM770" t="s">
        <v>2414</v>
      </c>
      <c r="AN770">
        <v>346.976</v>
      </c>
      <c r="AO770">
        <v>-19.993099999999998</v>
      </c>
      <c r="AP770">
        <v>-6937</v>
      </c>
      <c r="AQ770">
        <f t="shared" si="105"/>
        <v>19.993099999999998</v>
      </c>
      <c r="AR770" s="7">
        <f t="shared" si="106"/>
        <v>6.9370000000000003</v>
      </c>
    </row>
    <row r="771" spans="8:44" x14ac:dyDescent="0.35">
      <c r="H771">
        <f t="shared" ref="H771:H834" si="107">ABS(F771)</f>
        <v>0</v>
      </c>
      <c r="U771" t="s">
        <v>798</v>
      </c>
      <c r="V771">
        <v>346.89299999999997</v>
      </c>
      <c r="W771">
        <v>8.8505600000000004E-2</v>
      </c>
      <c r="X771">
        <v>30.7181</v>
      </c>
      <c r="Y771">
        <f t="shared" ref="Y771:Y834" si="108">ABS(W771)</f>
        <v>8.8505600000000004E-2</v>
      </c>
      <c r="Z771" s="7">
        <f t="shared" ref="Z771:Z834" si="109">ABS(X771/1000)</f>
        <v>3.0718099999999998E-2</v>
      </c>
      <c r="AM771" t="s">
        <v>2415</v>
      </c>
      <c r="AN771">
        <v>346.976</v>
      </c>
      <c r="AO771">
        <v>-19.993099999999998</v>
      </c>
      <c r="AP771">
        <v>-6937</v>
      </c>
      <c r="AQ771">
        <f t="shared" ref="AQ771:AQ834" si="110">ABS(AO771)</f>
        <v>19.993099999999998</v>
      </c>
      <c r="AR771" s="7">
        <f t="shared" ref="AR771:AR834" si="111">ABS(AP771/1000)</f>
        <v>6.9370000000000003</v>
      </c>
    </row>
    <row r="772" spans="8:44" x14ac:dyDescent="0.35">
      <c r="H772">
        <f t="shared" si="107"/>
        <v>0</v>
      </c>
      <c r="U772" t="s">
        <v>799</v>
      </c>
      <c r="V772">
        <v>346.89400000000001</v>
      </c>
      <c r="W772">
        <v>8.9425900000000003E-2</v>
      </c>
      <c r="X772">
        <v>31.075199999999999</v>
      </c>
      <c r="Y772">
        <f t="shared" si="108"/>
        <v>8.9425900000000003E-2</v>
      </c>
      <c r="Z772" s="7">
        <f t="shared" si="109"/>
        <v>3.1075199999999997E-2</v>
      </c>
      <c r="AM772" t="s">
        <v>2416</v>
      </c>
      <c r="AN772">
        <v>346.97899999999998</v>
      </c>
      <c r="AO772">
        <v>-19.993400000000001</v>
      </c>
      <c r="AP772">
        <v>-6937.17</v>
      </c>
      <c r="AQ772">
        <f t="shared" si="110"/>
        <v>19.993400000000001</v>
      </c>
      <c r="AR772" s="7">
        <f t="shared" si="111"/>
        <v>6.9371700000000001</v>
      </c>
    </row>
    <row r="773" spans="8:44" x14ac:dyDescent="0.35">
      <c r="H773">
        <f t="shared" si="107"/>
        <v>0</v>
      </c>
      <c r="U773" t="s">
        <v>800</v>
      </c>
      <c r="V773">
        <v>346.89400000000001</v>
      </c>
      <c r="W773">
        <v>8.9425900000000003E-2</v>
      </c>
      <c r="X773">
        <v>31.075199999999999</v>
      </c>
      <c r="Y773">
        <f t="shared" si="108"/>
        <v>8.9425900000000003E-2</v>
      </c>
      <c r="Z773" s="7">
        <f t="shared" si="109"/>
        <v>3.1075199999999997E-2</v>
      </c>
      <c r="AM773" t="s">
        <v>2417</v>
      </c>
      <c r="AN773">
        <v>346.97899999999998</v>
      </c>
      <c r="AO773">
        <v>-19.993400000000001</v>
      </c>
      <c r="AP773">
        <v>-6937.17</v>
      </c>
      <c r="AQ773">
        <f t="shared" si="110"/>
        <v>19.993400000000001</v>
      </c>
      <c r="AR773" s="7">
        <f t="shared" si="111"/>
        <v>6.9371700000000001</v>
      </c>
    </row>
    <row r="774" spans="8:44" x14ac:dyDescent="0.35">
      <c r="H774">
        <f t="shared" si="107"/>
        <v>0</v>
      </c>
      <c r="U774" t="s">
        <v>801</v>
      </c>
      <c r="V774">
        <v>346.89400000000001</v>
      </c>
      <c r="W774">
        <v>8.8245400000000002E-2</v>
      </c>
      <c r="X774">
        <v>30.682300000000001</v>
      </c>
      <c r="Y774">
        <f t="shared" si="108"/>
        <v>8.8245400000000002E-2</v>
      </c>
      <c r="Z774" s="7">
        <f t="shared" si="109"/>
        <v>3.0682300000000003E-2</v>
      </c>
      <c r="AM774" t="s">
        <v>2418</v>
      </c>
      <c r="AN774">
        <v>346.98099999999999</v>
      </c>
      <c r="AO774">
        <v>-19.9937</v>
      </c>
      <c r="AP774">
        <v>-6937.26</v>
      </c>
      <c r="AQ774">
        <f t="shared" si="110"/>
        <v>19.9937</v>
      </c>
      <c r="AR774" s="7">
        <f t="shared" si="111"/>
        <v>6.9372600000000002</v>
      </c>
    </row>
    <row r="775" spans="8:44" x14ac:dyDescent="0.35">
      <c r="H775">
        <f t="shared" si="107"/>
        <v>0</v>
      </c>
      <c r="U775" t="s">
        <v>802</v>
      </c>
      <c r="V775">
        <v>346.89400000000001</v>
      </c>
      <c r="W775">
        <v>8.8245400000000002E-2</v>
      </c>
      <c r="X775">
        <v>30.682300000000001</v>
      </c>
      <c r="Y775">
        <f t="shared" si="108"/>
        <v>8.8245400000000002E-2</v>
      </c>
      <c r="Z775" s="7">
        <f t="shared" si="109"/>
        <v>3.0682300000000003E-2</v>
      </c>
      <c r="AM775" t="s">
        <v>2419</v>
      </c>
      <c r="AN775">
        <v>346.98099999999999</v>
      </c>
      <c r="AO775">
        <v>-19.9937</v>
      </c>
      <c r="AP775">
        <v>-6937.26</v>
      </c>
      <c r="AQ775">
        <f t="shared" si="110"/>
        <v>19.9937</v>
      </c>
      <c r="AR775" s="7">
        <f t="shared" si="111"/>
        <v>6.9372600000000002</v>
      </c>
    </row>
    <row r="776" spans="8:44" x14ac:dyDescent="0.35">
      <c r="H776">
        <f t="shared" si="107"/>
        <v>0</v>
      </c>
      <c r="U776" t="s">
        <v>803</v>
      </c>
      <c r="V776">
        <v>346.89400000000001</v>
      </c>
      <c r="W776">
        <v>8.9549400000000001E-2</v>
      </c>
      <c r="X776">
        <v>31.1751</v>
      </c>
      <c r="Y776">
        <f t="shared" si="108"/>
        <v>8.9549400000000001E-2</v>
      </c>
      <c r="Z776" s="7">
        <f t="shared" si="109"/>
        <v>3.1175100000000001E-2</v>
      </c>
      <c r="AM776" t="s">
        <v>2420</v>
      </c>
      <c r="AN776">
        <v>346.98599999999999</v>
      </c>
      <c r="AO776">
        <v>-19.994499999999999</v>
      </c>
      <c r="AP776">
        <v>-6937.73</v>
      </c>
      <c r="AQ776">
        <f t="shared" si="110"/>
        <v>19.994499999999999</v>
      </c>
      <c r="AR776" s="7">
        <f t="shared" si="111"/>
        <v>6.9377299999999993</v>
      </c>
    </row>
    <row r="777" spans="8:44" x14ac:dyDescent="0.35">
      <c r="H777">
        <f t="shared" si="107"/>
        <v>0</v>
      </c>
      <c r="U777" t="s">
        <v>804</v>
      </c>
      <c r="V777">
        <v>346.89400000000001</v>
      </c>
      <c r="W777">
        <v>8.9549400000000001E-2</v>
      </c>
      <c r="X777">
        <v>31.1751</v>
      </c>
      <c r="Y777">
        <f t="shared" si="108"/>
        <v>8.9549400000000001E-2</v>
      </c>
      <c r="Z777" s="7">
        <f t="shared" si="109"/>
        <v>3.1175100000000001E-2</v>
      </c>
      <c r="AM777" t="s">
        <v>2421</v>
      </c>
      <c r="AN777">
        <v>346.98599999999999</v>
      </c>
      <c r="AO777">
        <v>-19.994499999999999</v>
      </c>
      <c r="AP777">
        <v>-6937.73</v>
      </c>
      <c r="AQ777">
        <f t="shared" si="110"/>
        <v>19.994499999999999</v>
      </c>
      <c r="AR777" s="7">
        <f t="shared" si="111"/>
        <v>6.9377299999999993</v>
      </c>
    </row>
    <row r="778" spans="8:44" x14ac:dyDescent="0.35">
      <c r="H778">
        <f t="shared" si="107"/>
        <v>0</v>
      </c>
      <c r="U778" t="s">
        <v>805</v>
      </c>
      <c r="V778">
        <v>346.89299999999997</v>
      </c>
      <c r="W778">
        <v>8.9282399999999998E-2</v>
      </c>
      <c r="X778">
        <v>31.039899999999999</v>
      </c>
      <c r="Y778">
        <f t="shared" si="108"/>
        <v>8.9282399999999998E-2</v>
      </c>
      <c r="Z778" s="7">
        <f t="shared" si="109"/>
        <v>3.1039899999999999E-2</v>
      </c>
      <c r="AM778" t="s">
        <v>2422</v>
      </c>
      <c r="AN778">
        <v>346.988</v>
      </c>
      <c r="AO778">
        <v>-19.994199999999999</v>
      </c>
      <c r="AP778">
        <v>-6937.63</v>
      </c>
      <c r="AQ778">
        <f t="shared" si="110"/>
        <v>19.994199999999999</v>
      </c>
      <c r="AR778" s="7">
        <f t="shared" si="111"/>
        <v>6.9376300000000004</v>
      </c>
    </row>
    <row r="779" spans="8:44" x14ac:dyDescent="0.35">
      <c r="H779">
        <f t="shared" si="107"/>
        <v>0</v>
      </c>
      <c r="U779" t="s">
        <v>806</v>
      </c>
      <c r="V779">
        <v>346.89299999999997</v>
      </c>
      <c r="W779">
        <v>8.9282399999999998E-2</v>
      </c>
      <c r="X779">
        <v>31.039899999999999</v>
      </c>
      <c r="Y779">
        <f t="shared" si="108"/>
        <v>8.9282399999999998E-2</v>
      </c>
      <c r="Z779" s="7">
        <f t="shared" si="109"/>
        <v>3.1039899999999999E-2</v>
      </c>
      <c r="AM779" t="s">
        <v>2423</v>
      </c>
      <c r="AN779">
        <v>346.988</v>
      </c>
      <c r="AO779">
        <v>-19.994199999999999</v>
      </c>
      <c r="AP779">
        <v>-6937.63</v>
      </c>
      <c r="AQ779">
        <f t="shared" si="110"/>
        <v>19.994199999999999</v>
      </c>
      <c r="AR779" s="7">
        <f t="shared" si="111"/>
        <v>6.9376300000000004</v>
      </c>
    </row>
    <row r="780" spans="8:44" x14ac:dyDescent="0.35">
      <c r="H780">
        <f t="shared" si="107"/>
        <v>0</v>
      </c>
      <c r="U780" t="s">
        <v>807</v>
      </c>
      <c r="V780">
        <v>346.89400000000001</v>
      </c>
      <c r="W780">
        <v>8.8479100000000005E-2</v>
      </c>
      <c r="X780">
        <v>30.730799999999999</v>
      </c>
      <c r="Y780">
        <f t="shared" si="108"/>
        <v>8.8479100000000005E-2</v>
      </c>
      <c r="Z780" s="7">
        <f t="shared" si="109"/>
        <v>3.0730799999999999E-2</v>
      </c>
      <c r="AM780" t="s">
        <v>2424</v>
      </c>
      <c r="AN780">
        <v>346.99</v>
      </c>
      <c r="AO780">
        <v>-19.994199999999999</v>
      </c>
      <c r="AP780">
        <v>-6937.62</v>
      </c>
      <c r="AQ780">
        <f t="shared" si="110"/>
        <v>19.994199999999999</v>
      </c>
      <c r="AR780" s="7">
        <f t="shared" si="111"/>
        <v>6.9376199999999999</v>
      </c>
    </row>
    <row r="781" spans="8:44" x14ac:dyDescent="0.35">
      <c r="H781">
        <f t="shared" si="107"/>
        <v>0</v>
      </c>
      <c r="U781" t="s">
        <v>808</v>
      </c>
      <c r="V781">
        <v>346.89400000000001</v>
      </c>
      <c r="W781">
        <v>8.8479100000000005E-2</v>
      </c>
      <c r="X781">
        <v>30.730799999999999</v>
      </c>
      <c r="Y781">
        <f t="shared" si="108"/>
        <v>8.8479100000000005E-2</v>
      </c>
      <c r="Z781" s="7">
        <f t="shared" si="109"/>
        <v>3.0730799999999999E-2</v>
      </c>
      <c r="AM781" t="s">
        <v>2425</v>
      </c>
      <c r="AN781">
        <v>346.99</v>
      </c>
      <c r="AO781">
        <v>-19.994199999999999</v>
      </c>
      <c r="AP781">
        <v>-6937.62</v>
      </c>
      <c r="AQ781">
        <f t="shared" si="110"/>
        <v>19.994199999999999</v>
      </c>
      <c r="AR781" s="7">
        <f t="shared" si="111"/>
        <v>6.9376199999999999</v>
      </c>
    </row>
    <row r="782" spans="8:44" x14ac:dyDescent="0.35">
      <c r="H782">
        <f t="shared" si="107"/>
        <v>0</v>
      </c>
      <c r="U782" t="s">
        <v>809</v>
      </c>
      <c r="V782">
        <v>346.89299999999997</v>
      </c>
      <c r="W782">
        <v>8.6373900000000003E-2</v>
      </c>
      <c r="X782">
        <v>29.932400000000001</v>
      </c>
      <c r="Y782">
        <f t="shared" si="108"/>
        <v>8.6373900000000003E-2</v>
      </c>
      <c r="Z782" s="7">
        <f t="shared" si="109"/>
        <v>2.9932400000000001E-2</v>
      </c>
      <c r="AM782" t="s">
        <v>2426</v>
      </c>
      <c r="AN782">
        <v>346.995</v>
      </c>
      <c r="AO782">
        <v>-19.991599999999998</v>
      </c>
      <c r="AP782">
        <v>-6936.96</v>
      </c>
      <c r="AQ782">
        <f t="shared" si="110"/>
        <v>19.991599999999998</v>
      </c>
      <c r="AR782" s="7">
        <f t="shared" si="111"/>
        <v>6.93696</v>
      </c>
    </row>
    <row r="783" spans="8:44" x14ac:dyDescent="0.35">
      <c r="H783">
        <f t="shared" si="107"/>
        <v>0</v>
      </c>
      <c r="U783" t="s">
        <v>810</v>
      </c>
      <c r="V783">
        <v>346.89299999999997</v>
      </c>
      <c r="W783">
        <v>8.6373900000000003E-2</v>
      </c>
      <c r="X783">
        <v>29.932400000000001</v>
      </c>
      <c r="Y783">
        <f t="shared" si="108"/>
        <v>8.6373900000000003E-2</v>
      </c>
      <c r="Z783" s="7">
        <f t="shared" si="109"/>
        <v>2.9932400000000001E-2</v>
      </c>
      <c r="AM783" t="s">
        <v>2427</v>
      </c>
      <c r="AN783">
        <v>346.995</v>
      </c>
      <c r="AO783">
        <v>-19.991599999999998</v>
      </c>
      <c r="AP783">
        <v>-6936.96</v>
      </c>
      <c r="AQ783">
        <f t="shared" si="110"/>
        <v>19.991599999999998</v>
      </c>
      <c r="AR783" s="7">
        <f t="shared" si="111"/>
        <v>6.93696</v>
      </c>
    </row>
    <row r="784" spans="8:44" x14ac:dyDescent="0.35">
      <c r="H784">
        <f t="shared" si="107"/>
        <v>0</v>
      </c>
      <c r="U784" t="s">
        <v>811</v>
      </c>
      <c r="V784">
        <v>346.89400000000001</v>
      </c>
      <c r="W784">
        <v>8.8723200000000002E-2</v>
      </c>
      <c r="X784">
        <v>30.833600000000001</v>
      </c>
      <c r="Y784">
        <f t="shared" si="108"/>
        <v>8.8723200000000002E-2</v>
      </c>
      <c r="Z784" s="7">
        <f t="shared" si="109"/>
        <v>3.0833599999999999E-2</v>
      </c>
      <c r="AM784" t="s">
        <v>2428</v>
      </c>
      <c r="AN784">
        <v>346.99599999999998</v>
      </c>
      <c r="AO784">
        <v>-19.9924</v>
      </c>
      <c r="AP784">
        <v>-6937.64</v>
      </c>
      <c r="AQ784">
        <f t="shared" si="110"/>
        <v>19.9924</v>
      </c>
      <c r="AR784" s="7">
        <f t="shared" si="111"/>
        <v>6.93764</v>
      </c>
    </row>
    <row r="785" spans="8:44" x14ac:dyDescent="0.35">
      <c r="H785">
        <f t="shared" si="107"/>
        <v>0</v>
      </c>
      <c r="U785" t="s">
        <v>812</v>
      </c>
      <c r="V785">
        <v>346.89400000000001</v>
      </c>
      <c r="W785">
        <v>8.8723200000000002E-2</v>
      </c>
      <c r="X785">
        <v>30.833600000000001</v>
      </c>
      <c r="Y785">
        <f t="shared" si="108"/>
        <v>8.8723200000000002E-2</v>
      </c>
      <c r="Z785" s="7">
        <f t="shared" si="109"/>
        <v>3.0833599999999999E-2</v>
      </c>
      <c r="AM785" t="s">
        <v>2429</v>
      </c>
      <c r="AN785">
        <v>346.99599999999998</v>
      </c>
      <c r="AO785">
        <v>-19.9924</v>
      </c>
      <c r="AP785">
        <v>-6937.64</v>
      </c>
      <c r="AQ785">
        <f t="shared" si="110"/>
        <v>19.9924</v>
      </c>
      <c r="AR785" s="7">
        <f t="shared" si="111"/>
        <v>6.93764</v>
      </c>
    </row>
    <row r="786" spans="8:44" x14ac:dyDescent="0.35">
      <c r="H786">
        <f t="shared" si="107"/>
        <v>0</v>
      </c>
      <c r="U786" t="s">
        <v>813</v>
      </c>
      <c r="V786">
        <v>346.89299999999997</v>
      </c>
      <c r="W786">
        <v>8.8315000000000005E-2</v>
      </c>
      <c r="X786">
        <v>30.5792</v>
      </c>
      <c r="Y786">
        <f t="shared" si="108"/>
        <v>8.8315000000000005E-2</v>
      </c>
      <c r="Z786" s="7">
        <f t="shared" si="109"/>
        <v>3.0579200000000001E-2</v>
      </c>
      <c r="AM786" t="s">
        <v>2430</v>
      </c>
      <c r="AN786">
        <v>347.00200000000001</v>
      </c>
      <c r="AO786">
        <v>-19.992799999999999</v>
      </c>
      <c r="AP786">
        <v>-6937.34</v>
      </c>
      <c r="AQ786">
        <f t="shared" si="110"/>
        <v>19.992799999999999</v>
      </c>
      <c r="AR786" s="7">
        <f t="shared" si="111"/>
        <v>6.9373399999999998</v>
      </c>
    </row>
    <row r="787" spans="8:44" x14ac:dyDescent="0.35">
      <c r="H787">
        <f t="shared" si="107"/>
        <v>0</v>
      </c>
      <c r="U787" t="s">
        <v>814</v>
      </c>
      <c r="V787">
        <v>346.89299999999997</v>
      </c>
      <c r="W787">
        <v>8.8315000000000005E-2</v>
      </c>
      <c r="X787">
        <v>30.5792</v>
      </c>
      <c r="Y787">
        <f t="shared" si="108"/>
        <v>8.8315000000000005E-2</v>
      </c>
      <c r="Z787" s="7">
        <f t="shared" si="109"/>
        <v>3.0579200000000001E-2</v>
      </c>
      <c r="AM787" t="s">
        <v>2431</v>
      </c>
      <c r="AN787">
        <v>347.00200000000001</v>
      </c>
      <c r="AO787">
        <v>-19.992799999999999</v>
      </c>
      <c r="AP787">
        <v>-6937.34</v>
      </c>
      <c r="AQ787">
        <f t="shared" si="110"/>
        <v>19.992799999999999</v>
      </c>
      <c r="AR787" s="7">
        <f t="shared" si="111"/>
        <v>6.9373399999999998</v>
      </c>
    </row>
    <row r="788" spans="8:44" x14ac:dyDescent="0.35">
      <c r="H788">
        <f t="shared" si="107"/>
        <v>0</v>
      </c>
      <c r="U788" t="s">
        <v>815</v>
      </c>
      <c r="V788">
        <v>346.89400000000001</v>
      </c>
      <c r="W788">
        <v>8.8516899999999996E-2</v>
      </c>
      <c r="X788">
        <v>30.709499999999998</v>
      </c>
      <c r="Y788">
        <f t="shared" si="108"/>
        <v>8.8516899999999996E-2</v>
      </c>
      <c r="Z788" s="7">
        <f t="shared" si="109"/>
        <v>3.0709499999999997E-2</v>
      </c>
      <c r="AM788" t="s">
        <v>2432</v>
      </c>
      <c r="AN788">
        <v>347.005</v>
      </c>
      <c r="AO788">
        <v>-19.9938</v>
      </c>
      <c r="AP788">
        <v>-6937.78</v>
      </c>
      <c r="AQ788">
        <f t="shared" si="110"/>
        <v>19.9938</v>
      </c>
      <c r="AR788" s="7">
        <f t="shared" si="111"/>
        <v>6.9377800000000001</v>
      </c>
    </row>
    <row r="789" spans="8:44" x14ac:dyDescent="0.35">
      <c r="H789">
        <f t="shared" si="107"/>
        <v>0</v>
      </c>
      <c r="U789" t="s">
        <v>816</v>
      </c>
      <c r="V789">
        <v>346.89400000000001</v>
      </c>
      <c r="W789">
        <v>8.8516899999999996E-2</v>
      </c>
      <c r="X789">
        <v>30.709499999999998</v>
      </c>
      <c r="Y789">
        <f t="shared" si="108"/>
        <v>8.8516899999999996E-2</v>
      </c>
      <c r="Z789" s="7">
        <f t="shared" si="109"/>
        <v>3.0709499999999997E-2</v>
      </c>
      <c r="AM789" t="s">
        <v>2433</v>
      </c>
      <c r="AN789">
        <v>347.005</v>
      </c>
      <c r="AO789">
        <v>-19.9938</v>
      </c>
      <c r="AP789">
        <v>-6937.78</v>
      </c>
      <c r="AQ789">
        <f t="shared" si="110"/>
        <v>19.9938</v>
      </c>
      <c r="AR789" s="7">
        <f t="shared" si="111"/>
        <v>6.9377800000000001</v>
      </c>
    </row>
    <row r="790" spans="8:44" x14ac:dyDescent="0.35">
      <c r="H790">
        <f t="shared" si="107"/>
        <v>0</v>
      </c>
      <c r="U790" t="s">
        <v>817</v>
      </c>
      <c r="V790">
        <v>346.89499999999998</v>
      </c>
      <c r="W790">
        <v>8.7885500000000005E-2</v>
      </c>
      <c r="X790">
        <v>30.460599999999999</v>
      </c>
      <c r="Y790">
        <f t="shared" si="108"/>
        <v>8.7885500000000005E-2</v>
      </c>
      <c r="Z790" s="7">
        <f t="shared" si="109"/>
        <v>3.0460600000000001E-2</v>
      </c>
      <c r="AM790" t="s">
        <v>2434</v>
      </c>
      <c r="AN790">
        <v>347.00799999999998</v>
      </c>
      <c r="AO790">
        <v>-19.9925</v>
      </c>
      <c r="AP790">
        <v>-6937.45</v>
      </c>
      <c r="AQ790">
        <f t="shared" si="110"/>
        <v>19.9925</v>
      </c>
      <c r="AR790" s="7">
        <f t="shared" si="111"/>
        <v>6.9374500000000001</v>
      </c>
    </row>
    <row r="791" spans="8:44" x14ac:dyDescent="0.35">
      <c r="H791">
        <f t="shared" si="107"/>
        <v>0</v>
      </c>
      <c r="U791" t="s">
        <v>818</v>
      </c>
      <c r="V791">
        <v>346.89499999999998</v>
      </c>
      <c r="W791">
        <v>8.7885500000000005E-2</v>
      </c>
      <c r="X791">
        <v>30.460599999999999</v>
      </c>
      <c r="Y791">
        <f t="shared" si="108"/>
        <v>8.7885500000000005E-2</v>
      </c>
      <c r="Z791" s="7">
        <f t="shared" si="109"/>
        <v>3.0460600000000001E-2</v>
      </c>
      <c r="AM791" t="s">
        <v>2435</v>
      </c>
      <c r="AN791">
        <v>347.00799999999998</v>
      </c>
      <c r="AO791">
        <v>-19.9925</v>
      </c>
      <c r="AP791">
        <v>-6937.45</v>
      </c>
      <c r="AQ791">
        <f t="shared" si="110"/>
        <v>19.9925</v>
      </c>
      <c r="AR791" s="7">
        <f t="shared" si="111"/>
        <v>6.9374500000000001</v>
      </c>
    </row>
    <row r="792" spans="8:44" x14ac:dyDescent="0.35">
      <c r="H792">
        <f t="shared" si="107"/>
        <v>0</v>
      </c>
      <c r="U792" t="s">
        <v>819</v>
      </c>
      <c r="V792">
        <v>346.89299999999997</v>
      </c>
      <c r="W792">
        <v>8.9063299999999998E-2</v>
      </c>
      <c r="X792">
        <v>30.277999999999999</v>
      </c>
      <c r="Y792">
        <f t="shared" si="108"/>
        <v>8.9063299999999998E-2</v>
      </c>
      <c r="Z792" s="7">
        <f t="shared" si="109"/>
        <v>3.0277999999999999E-2</v>
      </c>
      <c r="AM792" t="s">
        <v>2436</v>
      </c>
      <c r="AN792">
        <v>347.00900000000001</v>
      </c>
      <c r="AO792">
        <v>-19.992699999999999</v>
      </c>
      <c r="AP792">
        <v>-6937.51</v>
      </c>
      <c r="AQ792">
        <f t="shared" si="110"/>
        <v>19.992699999999999</v>
      </c>
      <c r="AR792" s="7">
        <f t="shared" si="111"/>
        <v>6.9375100000000005</v>
      </c>
    </row>
    <row r="793" spans="8:44" x14ac:dyDescent="0.35">
      <c r="H793">
        <f t="shared" si="107"/>
        <v>0</v>
      </c>
      <c r="U793" t="s">
        <v>820</v>
      </c>
      <c r="V793">
        <v>346.89299999999997</v>
      </c>
      <c r="W793">
        <v>8.9063299999999998E-2</v>
      </c>
      <c r="X793">
        <v>30.277999999999999</v>
      </c>
      <c r="Y793">
        <f t="shared" si="108"/>
        <v>8.9063299999999998E-2</v>
      </c>
      <c r="Z793" s="7">
        <f t="shared" si="109"/>
        <v>3.0277999999999999E-2</v>
      </c>
      <c r="AM793" t="s">
        <v>2437</v>
      </c>
      <c r="AN793">
        <v>347.00900000000001</v>
      </c>
      <c r="AO793">
        <v>-19.992699999999999</v>
      </c>
      <c r="AP793">
        <v>-6937.51</v>
      </c>
      <c r="AQ793">
        <f t="shared" si="110"/>
        <v>19.992699999999999</v>
      </c>
      <c r="AR793" s="7">
        <f t="shared" si="111"/>
        <v>6.9375100000000005</v>
      </c>
    </row>
    <row r="794" spans="8:44" x14ac:dyDescent="0.35">
      <c r="H794">
        <f t="shared" si="107"/>
        <v>0</v>
      </c>
      <c r="U794" t="s">
        <v>821</v>
      </c>
      <c r="V794">
        <v>346.89499999999998</v>
      </c>
      <c r="W794">
        <v>8.8145100000000004E-2</v>
      </c>
      <c r="X794">
        <v>30.954000000000001</v>
      </c>
      <c r="Y794">
        <f t="shared" si="108"/>
        <v>8.8145100000000004E-2</v>
      </c>
      <c r="Z794" s="7">
        <f t="shared" si="109"/>
        <v>3.0954000000000002E-2</v>
      </c>
      <c r="AM794" t="s">
        <v>2438</v>
      </c>
      <c r="AN794">
        <v>347.01400000000001</v>
      </c>
      <c r="AO794">
        <v>-19.994</v>
      </c>
      <c r="AP794">
        <v>-6937.99</v>
      </c>
      <c r="AQ794">
        <f t="shared" si="110"/>
        <v>19.994</v>
      </c>
      <c r="AR794" s="7">
        <f t="shared" si="111"/>
        <v>6.9379900000000001</v>
      </c>
    </row>
    <row r="795" spans="8:44" x14ac:dyDescent="0.35">
      <c r="H795">
        <f t="shared" si="107"/>
        <v>0</v>
      </c>
      <c r="U795" t="s">
        <v>822</v>
      </c>
      <c r="V795">
        <v>346.89499999999998</v>
      </c>
      <c r="W795">
        <v>8.8145100000000004E-2</v>
      </c>
      <c r="X795">
        <v>30.954000000000001</v>
      </c>
      <c r="Y795">
        <f t="shared" si="108"/>
        <v>8.8145100000000004E-2</v>
      </c>
      <c r="Z795" s="7">
        <f t="shared" si="109"/>
        <v>3.0954000000000002E-2</v>
      </c>
      <c r="AM795" t="s">
        <v>2439</v>
      </c>
      <c r="AN795">
        <v>347.01400000000001</v>
      </c>
      <c r="AO795">
        <v>-19.994</v>
      </c>
      <c r="AP795">
        <v>-6937.99</v>
      </c>
      <c r="AQ795">
        <f t="shared" si="110"/>
        <v>19.994</v>
      </c>
      <c r="AR795" s="7">
        <f t="shared" si="111"/>
        <v>6.9379900000000001</v>
      </c>
    </row>
    <row r="796" spans="8:44" x14ac:dyDescent="0.35">
      <c r="H796">
        <f t="shared" si="107"/>
        <v>0</v>
      </c>
      <c r="U796" t="s">
        <v>823</v>
      </c>
      <c r="V796">
        <v>346.89400000000001</v>
      </c>
      <c r="W796">
        <v>8.9077199999999995E-2</v>
      </c>
      <c r="X796">
        <v>30.892399999999999</v>
      </c>
      <c r="Y796">
        <f t="shared" si="108"/>
        <v>8.9077199999999995E-2</v>
      </c>
      <c r="Z796" s="7">
        <f t="shared" si="109"/>
        <v>3.0892399999999997E-2</v>
      </c>
      <c r="AM796" t="s">
        <v>2440</v>
      </c>
      <c r="AN796">
        <v>347.01799999999997</v>
      </c>
      <c r="AO796">
        <v>-19.993300000000001</v>
      </c>
      <c r="AP796">
        <v>-6937.8</v>
      </c>
      <c r="AQ796">
        <f t="shared" si="110"/>
        <v>19.993300000000001</v>
      </c>
      <c r="AR796" s="7">
        <f t="shared" si="111"/>
        <v>6.9378000000000002</v>
      </c>
    </row>
    <row r="797" spans="8:44" x14ac:dyDescent="0.35">
      <c r="H797">
        <f t="shared" si="107"/>
        <v>0</v>
      </c>
      <c r="U797" t="s">
        <v>824</v>
      </c>
      <c r="V797">
        <v>346.89400000000001</v>
      </c>
      <c r="W797">
        <v>8.9077199999999995E-2</v>
      </c>
      <c r="X797">
        <v>30.892399999999999</v>
      </c>
      <c r="Y797">
        <f t="shared" si="108"/>
        <v>8.9077199999999995E-2</v>
      </c>
      <c r="Z797" s="7">
        <f t="shared" si="109"/>
        <v>3.0892399999999997E-2</v>
      </c>
      <c r="AM797" t="s">
        <v>2441</v>
      </c>
      <c r="AN797">
        <v>347.01799999999997</v>
      </c>
      <c r="AO797">
        <v>-19.993300000000001</v>
      </c>
      <c r="AP797">
        <v>-6937.8</v>
      </c>
      <c r="AQ797">
        <f t="shared" si="110"/>
        <v>19.993300000000001</v>
      </c>
      <c r="AR797" s="7">
        <f t="shared" si="111"/>
        <v>6.9378000000000002</v>
      </c>
    </row>
    <row r="798" spans="8:44" x14ac:dyDescent="0.35">
      <c r="H798">
        <f t="shared" si="107"/>
        <v>0</v>
      </c>
      <c r="U798" t="s">
        <v>825</v>
      </c>
      <c r="V798">
        <v>346.89400000000001</v>
      </c>
      <c r="W798">
        <v>8.9533199999999993E-2</v>
      </c>
      <c r="X798">
        <v>31.016999999999999</v>
      </c>
      <c r="Y798">
        <f t="shared" si="108"/>
        <v>8.9533199999999993E-2</v>
      </c>
      <c r="Z798" s="7">
        <f t="shared" si="109"/>
        <v>3.1016999999999999E-2</v>
      </c>
      <c r="AM798" t="s">
        <v>2442</v>
      </c>
      <c r="AN798">
        <v>347.01799999999997</v>
      </c>
      <c r="AO798">
        <v>-19.9924</v>
      </c>
      <c r="AP798">
        <v>-6937.6</v>
      </c>
      <c r="AQ798">
        <f t="shared" si="110"/>
        <v>19.9924</v>
      </c>
      <c r="AR798" s="7">
        <f t="shared" si="111"/>
        <v>6.9376000000000007</v>
      </c>
    </row>
    <row r="799" spans="8:44" x14ac:dyDescent="0.35">
      <c r="H799">
        <f t="shared" si="107"/>
        <v>0</v>
      </c>
      <c r="U799" t="s">
        <v>826</v>
      </c>
      <c r="V799">
        <v>346.89400000000001</v>
      </c>
      <c r="W799">
        <v>8.9533199999999993E-2</v>
      </c>
      <c r="X799">
        <v>31.016999999999999</v>
      </c>
      <c r="Y799">
        <f t="shared" si="108"/>
        <v>8.9533199999999993E-2</v>
      </c>
      <c r="Z799" s="7">
        <f t="shared" si="109"/>
        <v>3.1016999999999999E-2</v>
      </c>
      <c r="AM799" t="s">
        <v>2443</v>
      </c>
      <c r="AN799">
        <v>347.01799999999997</v>
      </c>
      <c r="AO799">
        <v>-19.9924</v>
      </c>
      <c r="AP799">
        <v>-6937.6</v>
      </c>
      <c r="AQ799">
        <f t="shared" si="110"/>
        <v>19.9924</v>
      </c>
      <c r="AR799" s="7">
        <f t="shared" si="111"/>
        <v>6.9376000000000007</v>
      </c>
    </row>
    <row r="800" spans="8:44" x14ac:dyDescent="0.35">
      <c r="H800">
        <f t="shared" si="107"/>
        <v>0</v>
      </c>
      <c r="U800" t="s">
        <v>827</v>
      </c>
      <c r="V800">
        <v>346.89400000000001</v>
      </c>
      <c r="W800">
        <v>8.9277599999999999E-2</v>
      </c>
      <c r="X800">
        <v>30.938800000000001</v>
      </c>
      <c r="Y800">
        <f t="shared" si="108"/>
        <v>8.9277599999999999E-2</v>
      </c>
      <c r="Z800" s="7">
        <f t="shared" si="109"/>
        <v>3.0938799999999999E-2</v>
      </c>
      <c r="AM800" t="s">
        <v>2444</v>
      </c>
      <c r="AN800">
        <v>347.02300000000002</v>
      </c>
      <c r="AO800">
        <v>-19.9956</v>
      </c>
      <c r="AP800">
        <v>-6938.86</v>
      </c>
      <c r="AQ800">
        <f t="shared" si="110"/>
        <v>19.9956</v>
      </c>
      <c r="AR800" s="7">
        <f t="shared" si="111"/>
        <v>6.93886</v>
      </c>
    </row>
    <row r="801" spans="8:44" x14ac:dyDescent="0.35">
      <c r="H801">
        <f t="shared" si="107"/>
        <v>0</v>
      </c>
      <c r="U801" t="s">
        <v>828</v>
      </c>
      <c r="V801">
        <v>346.89400000000001</v>
      </c>
      <c r="W801">
        <v>8.9277599999999999E-2</v>
      </c>
      <c r="X801">
        <v>30.938800000000001</v>
      </c>
      <c r="Y801">
        <f t="shared" si="108"/>
        <v>8.9277599999999999E-2</v>
      </c>
      <c r="Z801" s="7">
        <f t="shared" si="109"/>
        <v>3.0938799999999999E-2</v>
      </c>
      <c r="AM801" t="s">
        <v>2445</v>
      </c>
      <c r="AN801">
        <v>347.02300000000002</v>
      </c>
      <c r="AO801">
        <v>-19.9956</v>
      </c>
      <c r="AP801">
        <v>-6938.86</v>
      </c>
      <c r="AQ801">
        <f t="shared" si="110"/>
        <v>19.9956</v>
      </c>
      <c r="AR801" s="7">
        <f t="shared" si="111"/>
        <v>6.93886</v>
      </c>
    </row>
    <row r="802" spans="8:44" x14ac:dyDescent="0.35">
      <c r="H802">
        <f t="shared" si="107"/>
        <v>0</v>
      </c>
      <c r="U802" t="s">
        <v>829</v>
      </c>
      <c r="V802">
        <v>346.89400000000001</v>
      </c>
      <c r="W802">
        <v>8.9969099999999996E-2</v>
      </c>
      <c r="X802">
        <v>31.2865</v>
      </c>
      <c r="Y802">
        <f t="shared" si="108"/>
        <v>8.9969099999999996E-2</v>
      </c>
      <c r="Z802" s="7">
        <f t="shared" si="109"/>
        <v>3.1286500000000002E-2</v>
      </c>
      <c r="AM802" t="s">
        <v>2446</v>
      </c>
      <c r="AN802">
        <v>347.02699999999999</v>
      </c>
      <c r="AO802">
        <v>-19.992599999999999</v>
      </c>
      <c r="AP802">
        <v>-6937.74</v>
      </c>
      <c r="AQ802">
        <f t="shared" si="110"/>
        <v>19.992599999999999</v>
      </c>
      <c r="AR802" s="7">
        <f t="shared" si="111"/>
        <v>6.9377399999999998</v>
      </c>
    </row>
    <row r="803" spans="8:44" x14ac:dyDescent="0.35">
      <c r="H803">
        <f t="shared" si="107"/>
        <v>0</v>
      </c>
      <c r="U803" t="s">
        <v>830</v>
      </c>
      <c r="V803">
        <v>346.89400000000001</v>
      </c>
      <c r="W803">
        <v>8.9969099999999996E-2</v>
      </c>
      <c r="X803">
        <v>31.2865</v>
      </c>
      <c r="Y803">
        <f t="shared" si="108"/>
        <v>8.9969099999999996E-2</v>
      </c>
      <c r="Z803" s="7">
        <f t="shared" si="109"/>
        <v>3.1286500000000002E-2</v>
      </c>
      <c r="AM803" t="s">
        <v>2447</v>
      </c>
      <c r="AN803">
        <v>347.02699999999999</v>
      </c>
      <c r="AO803">
        <v>-19.992599999999999</v>
      </c>
      <c r="AP803">
        <v>-6937.74</v>
      </c>
      <c r="AQ803">
        <f t="shared" si="110"/>
        <v>19.992599999999999</v>
      </c>
      <c r="AR803" s="7">
        <f t="shared" si="111"/>
        <v>6.9377399999999998</v>
      </c>
    </row>
    <row r="804" spans="8:44" x14ac:dyDescent="0.35">
      <c r="H804">
        <f t="shared" si="107"/>
        <v>0</v>
      </c>
      <c r="U804" t="s">
        <v>831</v>
      </c>
      <c r="V804">
        <v>346.89400000000001</v>
      </c>
      <c r="W804">
        <v>8.9191699999999999E-2</v>
      </c>
      <c r="X804">
        <v>31.014299999999999</v>
      </c>
      <c r="Y804">
        <f t="shared" si="108"/>
        <v>8.9191699999999999E-2</v>
      </c>
      <c r="Z804" s="7">
        <f t="shared" si="109"/>
        <v>3.1014299999999998E-2</v>
      </c>
      <c r="AM804" t="s">
        <v>2448</v>
      </c>
      <c r="AN804">
        <v>347.03</v>
      </c>
      <c r="AO804">
        <v>-19.991599999999998</v>
      </c>
      <c r="AP804">
        <v>-6937.44</v>
      </c>
      <c r="AQ804">
        <f t="shared" si="110"/>
        <v>19.991599999999998</v>
      </c>
      <c r="AR804" s="7">
        <f t="shared" si="111"/>
        <v>6.9374399999999996</v>
      </c>
    </row>
    <row r="805" spans="8:44" x14ac:dyDescent="0.35">
      <c r="H805">
        <f t="shared" si="107"/>
        <v>0</v>
      </c>
      <c r="U805" t="s">
        <v>832</v>
      </c>
      <c r="V805">
        <v>346.89400000000001</v>
      </c>
      <c r="W805">
        <v>8.9191699999999999E-2</v>
      </c>
      <c r="X805">
        <v>31.014299999999999</v>
      </c>
      <c r="Y805">
        <f t="shared" si="108"/>
        <v>8.9191699999999999E-2</v>
      </c>
      <c r="Z805" s="7">
        <f t="shared" si="109"/>
        <v>3.1014299999999998E-2</v>
      </c>
      <c r="AM805" t="s">
        <v>2449</v>
      </c>
      <c r="AN805">
        <v>347.03</v>
      </c>
      <c r="AO805">
        <v>-19.991599999999998</v>
      </c>
      <c r="AP805">
        <v>-6937.44</v>
      </c>
      <c r="AQ805">
        <f t="shared" si="110"/>
        <v>19.991599999999998</v>
      </c>
      <c r="AR805" s="7">
        <f t="shared" si="111"/>
        <v>6.9374399999999996</v>
      </c>
    </row>
    <row r="806" spans="8:44" x14ac:dyDescent="0.35">
      <c r="H806">
        <f t="shared" si="107"/>
        <v>0</v>
      </c>
      <c r="U806" t="s">
        <v>833</v>
      </c>
      <c r="V806">
        <v>346.89400000000001</v>
      </c>
      <c r="W806">
        <v>8.9668499999999998E-2</v>
      </c>
      <c r="X806">
        <v>31.0596</v>
      </c>
      <c r="Y806">
        <f t="shared" si="108"/>
        <v>8.9668499999999998E-2</v>
      </c>
      <c r="Z806" s="7">
        <f t="shared" si="109"/>
        <v>3.10596E-2</v>
      </c>
      <c r="AM806" t="s">
        <v>2450</v>
      </c>
      <c r="AN806">
        <v>347.03300000000002</v>
      </c>
      <c r="AO806">
        <v>-19.992999999999999</v>
      </c>
      <c r="AP806">
        <v>-6938.08</v>
      </c>
      <c r="AQ806">
        <f t="shared" si="110"/>
        <v>19.992999999999999</v>
      </c>
      <c r="AR806" s="7">
        <f t="shared" si="111"/>
        <v>6.9380800000000002</v>
      </c>
    </row>
    <row r="807" spans="8:44" x14ac:dyDescent="0.35">
      <c r="H807">
        <f t="shared" si="107"/>
        <v>0</v>
      </c>
      <c r="U807" t="s">
        <v>834</v>
      </c>
      <c r="V807">
        <v>346.89400000000001</v>
      </c>
      <c r="W807">
        <v>8.9668499999999998E-2</v>
      </c>
      <c r="X807">
        <v>31.0596</v>
      </c>
      <c r="Y807">
        <f t="shared" si="108"/>
        <v>8.9668499999999998E-2</v>
      </c>
      <c r="Z807" s="7">
        <f t="shared" si="109"/>
        <v>3.10596E-2</v>
      </c>
      <c r="AM807" t="s">
        <v>2451</v>
      </c>
      <c r="AN807">
        <v>347.03300000000002</v>
      </c>
      <c r="AO807">
        <v>-19.992999999999999</v>
      </c>
      <c r="AP807">
        <v>-6938.08</v>
      </c>
      <c r="AQ807">
        <f t="shared" si="110"/>
        <v>19.992999999999999</v>
      </c>
      <c r="AR807" s="7">
        <f t="shared" si="111"/>
        <v>6.9380800000000002</v>
      </c>
    </row>
    <row r="808" spans="8:44" x14ac:dyDescent="0.35">
      <c r="H808">
        <f t="shared" si="107"/>
        <v>0</v>
      </c>
      <c r="U808" t="s">
        <v>835</v>
      </c>
      <c r="V808">
        <v>346.89299999999997</v>
      </c>
      <c r="W808">
        <v>8.8178599999999996E-2</v>
      </c>
      <c r="X808">
        <v>30.654900000000001</v>
      </c>
      <c r="Y808">
        <f t="shared" si="108"/>
        <v>8.8178599999999996E-2</v>
      </c>
      <c r="Z808" s="7">
        <f t="shared" si="109"/>
        <v>3.0654900000000002E-2</v>
      </c>
      <c r="AM808" t="s">
        <v>2452</v>
      </c>
      <c r="AN808">
        <v>347.03500000000003</v>
      </c>
      <c r="AO808">
        <v>-19.993600000000001</v>
      </c>
      <c r="AP808">
        <v>-6938.3</v>
      </c>
      <c r="AQ808">
        <f t="shared" si="110"/>
        <v>19.993600000000001</v>
      </c>
      <c r="AR808" s="7">
        <f t="shared" si="111"/>
        <v>6.9382999999999999</v>
      </c>
    </row>
    <row r="809" spans="8:44" x14ac:dyDescent="0.35">
      <c r="H809">
        <f t="shared" si="107"/>
        <v>0</v>
      </c>
      <c r="U809" t="s">
        <v>836</v>
      </c>
      <c r="V809">
        <v>346.89299999999997</v>
      </c>
      <c r="W809">
        <v>8.8178599999999996E-2</v>
      </c>
      <c r="X809">
        <v>30.654900000000001</v>
      </c>
      <c r="Y809">
        <f t="shared" si="108"/>
        <v>8.8178599999999996E-2</v>
      </c>
      <c r="Z809" s="7">
        <f t="shared" si="109"/>
        <v>3.0654900000000002E-2</v>
      </c>
      <c r="AM809" t="s">
        <v>2453</v>
      </c>
      <c r="AN809">
        <v>347.03500000000003</v>
      </c>
      <c r="AO809">
        <v>-19.993600000000001</v>
      </c>
      <c r="AP809">
        <v>-6938.3</v>
      </c>
      <c r="AQ809">
        <f t="shared" si="110"/>
        <v>19.993600000000001</v>
      </c>
      <c r="AR809" s="7">
        <f t="shared" si="111"/>
        <v>6.9382999999999999</v>
      </c>
    </row>
    <row r="810" spans="8:44" x14ac:dyDescent="0.35">
      <c r="H810">
        <f t="shared" si="107"/>
        <v>0</v>
      </c>
      <c r="U810" t="s">
        <v>837</v>
      </c>
      <c r="V810">
        <v>346.89400000000001</v>
      </c>
      <c r="W810">
        <v>8.8918499999999998E-2</v>
      </c>
      <c r="X810">
        <v>30.8019</v>
      </c>
      <c r="Y810">
        <f t="shared" si="108"/>
        <v>8.8918499999999998E-2</v>
      </c>
      <c r="Z810" s="7">
        <f t="shared" si="109"/>
        <v>3.08019E-2</v>
      </c>
      <c r="AM810" t="s">
        <v>2454</v>
      </c>
      <c r="AN810">
        <v>347.03899999999999</v>
      </c>
      <c r="AO810">
        <v>-19.9925</v>
      </c>
      <c r="AP810">
        <v>-6938.01</v>
      </c>
      <c r="AQ810">
        <f t="shared" si="110"/>
        <v>19.9925</v>
      </c>
      <c r="AR810" s="7">
        <f t="shared" si="111"/>
        <v>6.9380100000000002</v>
      </c>
    </row>
    <row r="811" spans="8:44" x14ac:dyDescent="0.35">
      <c r="H811">
        <f t="shared" si="107"/>
        <v>0</v>
      </c>
      <c r="U811" t="s">
        <v>838</v>
      </c>
      <c r="V811">
        <v>346.89400000000001</v>
      </c>
      <c r="W811">
        <v>8.8918499999999998E-2</v>
      </c>
      <c r="X811">
        <v>30.8019</v>
      </c>
      <c r="Y811">
        <f t="shared" si="108"/>
        <v>8.8918499999999998E-2</v>
      </c>
      <c r="Z811" s="7">
        <f t="shared" si="109"/>
        <v>3.08019E-2</v>
      </c>
      <c r="AM811" t="s">
        <v>2455</v>
      </c>
      <c r="AN811">
        <v>347.03899999999999</v>
      </c>
      <c r="AO811">
        <v>-19.9925</v>
      </c>
      <c r="AP811">
        <v>-6938.01</v>
      </c>
      <c r="AQ811">
        <f t="shared" si="110"/>
        <v>19.9925</v>
      </c>
      <c r="AR811" s="7">
        <f t="shared" si="111"/>
        <v>6.9380100000000002</v>
      </c>
    </row>
    <row r="812" spans="8:44" x14ac:dyDescent="0.35">
      <c r="H812">
        <f t="shared" si="107"/>
        <v>0</v>
      </c>
      <c r="U812" t="s">
        <v>839</v>
      </c>
      <c r="V812">
        <v>346.89299999999997</v>
      </c>
      <c r="W812">
        <v>8.7866799999999995E-2</v>
      </c>
      <c r="X812">
        <v>30.506</v>
      </c>
      <c r="Y812">
        <f t="shared" si="108"/>
        <v>8.7866799999999995E-2</v>
      </c>
      <c r="Z812" s="7">
        <f t="shared" si="109"/>
        <v>3.0506000000000002E-2</v>
      </c>
      <c r="AM812" t="s">
        <v>2456</v>
      </c>
      <c r="AN812">
        <v>347.04300000000001</v>
      </c>
      <c r="AO812">
        <v>-19.9938</v>
      </c>
      <c r="AP812">
        <v>-6938.42</v>
      </c>
      <c r="AQ812">
        <f t="shared" si="110"/>
        <v>19.9938</v>
      </c>
      <c r="AR812" s="7">
        <f t="shared" si="111"/>
        <v>6.9384199999999998</v>
      </c>
    </row>
    <row r="813" spans="8:44" x14ac:dyDescent="0.35">
      <c r="H813">
        <f t="shared" si="107"/>
        <v>0</v>
      </c>
      <c r="U813" t="s">
        <v>840</v>
      </c>
      <c r="V813">
        <v>346.89299999999997</v>
      </c>
      <c r="W813">
        <v>8.7866799999999995E-2</v>
      </c>
      <c r="X813">
        <v>30.506</v>
      </c>
      <c r="Y813">
        <f t="shared" si="108"/>
        <v>8.7866799999999995E-2</v>
      </c>
      <c r="Z813" s="7">
        <f t="shared" si="109"/>
        <v>3.0506000000000002E-2</v>
      </c>
      <c r="AM813" t="s">
        <v>2457</v>
      </c>
      <c r="AN813">
        <v>347.04300000000001</v>
      </c>
      <c r="AO813">
        <v>-19.9938</v>
      </c>
      <c r="AP813">
        <v>-6938.42</v>
      </c>
      <c r="AQ813">
        <f t="shared" si="110"/>
        <v>19.9938</v>
      </c>
      <c r="AR813" s="7">
        <f t="shared" si="111"/>
        <v>6.9384199999999998</v>
      </c>
    </row>
    <row r="814" spans="8:44" x14ac:dyDescent="0.35">
      <c r="H814">
        <f t="shared" si="107"/>
        <v>0</v>
      </c>
      <c r="U814" t="s">
        <v>841</v>
      </c>
      <c r="V814">
        <v>346.89299999999997</v>
      </c>
      <c r="W814">
        <v>8.8768700000000006E-2</v>
      </c>
      <c r="X814">
        <v>30.9206</v>
      </c>
      <c r="Y814">
        <f t="shared" si="108"/>
        <v>8.8768700000000006E-2</v>
      </c>
      <c r="Z814" s="7">
        <f t="shared" si="109"/>
        <v>3.0920599999999999E-2</v>
      </c>
      <c r="AM814" t="s">
        <v>2458</v>
      </c>
      <c r="AN814">
        <v>347.04500000000002</v>
      </c>
      <c r="AO814">
        <v>-19.994900000000001</v>
      </c>
      <c r="AP814">
        <v>-6938.75</v>
      </c>
      <c r="AQ814">
        <f t="shared" si="110"/>
        <v>19.994900000000001</v>
      </c>
      <c r="AR814" s="7">
        <f t="shared" si="111"/>
        <v>6.9387499999999998</v>
      </c>
    </row>
    <row r="815" spans="8:44" x14ac:dyDescent="0.35">
      <c r="H815">
        <f t="shared" si="107"/>
        <v>0</v>
      </c>
      <c r="U815" t="s">
        <v>842</v>
      </c>
      <c r="V815">
        <v>346.89299999999997</v>
      </c>
      <c r="W815">
        <v>8.8768700000000006E-2</v>
      </c>
      <c r="X815">
        <v>30.9206</v>
      </c>
      <c r="Y815">
        <f t="shared" si="108"/>
        <v>8.8768700000000006E-2</v>
      </c>
      <c r="Z815" s="7">
        <f t="shared" si="109"/>
        <v>3.0920599999999999E-2</v>
      </c>
      <c r="AM815" t="s">
        <v>2459</v>
      </c>
      <c r="AN815">
        <v>347.04500000000002</v>
      </c>
      <c r="AO815">
        <v>-19.994900000000001</v>
      </c>
      <c r="AP815">
        <v>-6938.75</v>
      </c>
      <c r="AQ815">
        <f t="shared" si="110"/>
        <v>19.994900000000001</v>
      </c>
      <c r="AR815" s="7">
        <f t="shared" si="111"/>
        <v>6.9387499999999998</v>
      </c>
    </row>
    <row r="816" spans="8:44" x14ac:dyDescent="0.35">
      <c r="H816">
        <f t="shared" si="107"/>
        <v>0</v>
      </c>
      <c r="U816" t="s">
        <v>843</v>
      </c>
      <c r="V816">
        <v>346.89299999999997</v>
      </c>
      <c r="W816">
        <v>8.8636900000000005E-2</v>
      </c>
      <c r="X816">
        <v>30.598299999999998</v>
      </c>
      <c r="Y816">
        <f t="shared" si="108"/>
        <v>8.8636900000000005E-2</v>
      </c>
      <c r="Z816" s="7">
        <f t="shared" si="109"/>
        <v>3.0598299999999998E-2</v>
      </c>
      <c r="AM816" t="s">
        <v>2460</v>
      </c>
      <c r="AN816">
        <v>347.04899999999998</v>
      </c>
      <c r="AO816">
        <v>-19.991199999999999</v>
      </c>
      <c r="AP816">
        <v>-6937.65</v>
      </c>
      <c r="AQ816">
        <f t="shared" si="110"/>
        <v>19.991199999999999</v>
      </c>
      <c r="AR816" s="7">
        <f t="shared" si="111"/>
        <v>6.9376499999999997</v>
      </c>
    </row>
    <row r="817" spans="8:44" x14ac:dyDescent="0.35">
      <c r="H817">
        <f t="shared" si="107"/>
        <v>0</v>
      </c>
      <c r="U817" t="s">
        <v>844</v>
      </c>
      <c r="V817">
        <v>346.89299999999997</v>
      </c>
      <c r="W817">
        <v>8.8636900000000005E-2</v>
      </c>
      <c r="X817">
        <v>30.598299999999998</v>
      </c>
      <c r="Y817">
        <f t="shared" si="108"/>
        <v>8.8636900000000005E-2</v>
      </c>
      <c r="Z817" s="7">
        <f t="shared" si="109"/>
        <v>3.0598299999999998E-2</v>
      </c>
      <c r="AM817" t="s">
        <v>2461</v>
      </c>
      <c r="AN817">
        <v>347.04899999999998</v>
      </c>
      <c r="AO817">
        <v>-19.991199999999999</v>
      </c>
      <c r="AP817">
        <v>-6937.65</v>
      </c>
      <c r="AQ817">
        <f t="shared" si="110"/>
        <v>19.991199999999999</v>
      </c>
      <c r="AR817" s="7">
        <f t="shared" si="111"/>
        <v>6.9376499999999997</v>
      </c>
    </row>
    <row r="818" spans="8:44" x14ac:dyDescent="0.35">
      <c r="H818">
        <f t="shared" si="107"/>
        <v>0</v>
      </c>
      <c r="U818" t="s">
        <v>845</v>
      </c>
      <c r="V818">
        <v>346.89299999999997</v>
      </c>
      <c r="W818">
        <v>8.6895100000000003E-2</v>
      </c>
      <c r="X818">
        <v>30.128599999999999</v>
      </c>
      <c r="Y818">
        <f t="shared" si="108"/>
        <v>8.6895100000000003E-2</v>
      </c>
      <c r="Z818" s="7">
        <f t="shared" si="109"/>
        <v>3.0128599999999998E-2</v>
      </c>
      <c r="AM818" t="s">
        <v>2462</v>
      </c>
      <c r="AN818">
        <v>347.05099999999999</v>
      </c>
      <c r="AO818">
        <v>-19.992599999999999</v>
      </c>
      <c r="AP818">
        <v>-6938.12</v>
      </c>
      <c r="AQ818">
        <f t="shared" si="110"/>
        <v>19.992599999999999</v>
      </c>
      <c r="AR818" s="7">
        <f t="shared" si="111"/>
        <v>6.9381199999999996</v>
      </c>
    </row>
    <row r="819" spans="8:44" x14ac:dyDescent="0.35">
      <c r="H819">
        <f t="shared" si="107"/>
        <v>0</v>
      </c>
      <c r="U819" t="s">
        <v>846</v>
      </c>
      <c r="V819">
        <v>346.89299999999997</v>
      </c>
      <c r="W819">
        <v>8.6895100000000003E-2</v>
      </c>
      <c r="X819">
        <v>30.128599999999999</v>
      </c>
      <c r="Y819">
        <f t="shared" si="108"/>
        <v>8.6895100000000003E-2</v>
      </c>
      <c r="Z819" s="7">
        <f t="shared" si="109"/>
        <v>3.0128599999999998E-2</v>
      </c>
      <c r="AM819" t="s">
        <v>2463</v>
      </c>
      <c r="AN819">
        <v>347.05099999999999</v>
      </c>
      <c r="AO819">
        <v>-19.992599999999999</v>
      </c>
      <c r="AP819">
        <v>-6938.12</v>
      </c>
      <c r="AQ819">
        <f t="shared" si="110"/>
        <v>19.992599999999999</v>
      </c>
      <c r="AR819" s="7">
        <f t="shared" si="111"/>
        <v>6.9381199999999996</v>
      </c>
    </row>
    <row r="820" spans="8:44" x14ac:dyDescent="0.35">
      <c r="H820">
        <f t="shared" si="107"/>
        <v>0</v>
      </c>
      <c r="U820" t="s">
        <v>847</v>
      </c>
      <c r="V820">
        <v>346.89400000000001</v>
      </c>
      <c r="W820">
        <v>8.8252300000000006E-2</v>
      </c>
      <c r="X820">
        <v>30.699000000000002</v>
      </c>
      <c r="Y820">
        <f t="shared" si="108"/>
        <v>8.8252300000000006E-2</v>
      </c>
      <c r="Z820" s="7">
        <f t="shared" si="109"/>
        <v>3.0699000000000001E-2</v>
      </c>
      <c r="AM820" t="s">
        <v>2464</v>
      </c>
      <c r="AN820">
        <v>347.05399999999997</v>
      </c>
      <c r="AO820">
        <v>-19.991399999999999</v>
      </c>
      <c r="AP820">
        <v>-6937.78</v>
      </c>
      <c r="AQ820">
        <f t="shared" si="110"/>
        <v>19.991399999999999</v>
      </c>
      <c r="AR820" s="7">
        <f t="shared" si="111"/>
        <v>6.9377800000000001</v>
      </c>
    </row>
    <row r="821" spans="8:44" x14ac:dyDescent="0.35">
      <c r="H821">
        <f t="shared" si="107"/>
        <v>0</v>
      </c>
      <c r="U821" t="s">
        <v>848</v>
      </c>
      <c r="V821">
        <v>346.89400000000001</v>
      </c>
      <c r="W821">
        <v>8.8252300000000006E-2</v>
      </c>
      <c r="X821">
        <v>30.699000000000002</v>
      </c>
      <c r="Y821">
        <f t="shared" si="108"/>
        <v>8.8252300000000006E-2</v>
      </c>
      <c r="Z821" s="7">
        <f t="shared" si="109"/>
        <v>3.0699000000000001E-2</v>
      </c>
      <c r="AM821" t="s">
        <v>2465</v>
      </c>
      <c r="AN821">
        <v>347.05399999999997</v>
      </c>
      <c r="AO821">
        <v>-19.991399999999999</v>
      </c>
      <c r="AP821">
        <v>-6937.78</v>
      </c>
      <c r="AQ821">
        <f t="shared" si="110"/>
        <v>19.991399999999999</v>
      </c>
      <c r="AR821" s="7">
        <f t="shared" si="111"/>
        <v>6.9377800000000001</v>
      </c>
    </row>
    <row r="822" spans="8:44" x14ac:dyDescent="0.35">
      <c r="H822">
        <f t="shared" si="107"/>
        <v>0</v>
      </c>
      <c r="U822" t="s">
        <v>849</v>
      </c>
      <c r="V822">
        <v>346.89299999999997</v>
      </c>
      <c r="W822">
        <v>8.9437699999999995E-2</v>
      </c>
      <c r="X822">
        <v>30.999300000000002</v>
      </c>
      <c r="Y822">
        <f t="shared" si="108"/>
        <v>8.9437699999999995E-2</v>
      </c>
      <c r="Z822" s="7">
        <f t="shared" si="109"/>
        <v>3.09993E-2</v>
      </c>
      <c r="AM822" t="s">
        <v>2466</v>
      </c>
      <c r="AN822">
        <v>347.05799999999999</v>
      </c>
      <c r="AO822">
        <v>-19.9924</v>
      </c>
      <c r="AP822">
        <v>-6938.28</v>
      </c>
      <c r="AQ822">
        <f t="shared" si="110"/>
        <v>19.9924</v>
      </c>
      <c r="AR822" s="7">
        <f t="shared" si="111"/>
        <v>6.9382799999999998</v>
      </c>
    </row>
    <row r="823" spans="8:44" x14ac:dyDescent="0.35">
      <c r="H823">
        <f t="shared" si="107"/>
        <v>0</v>
      </c>
      <c r="U823" t="s">
        <v>850</v>
      </c>
      <c r="V823">
        <v>346.89299999999997</v>
      </c>
      <c r="W823">
        <v>8.9437699999999995E-2</v>
      </c>
      <c r="X823">
        <v>30.999300000000002</v>
      </c>
      <c r="Y823">
        <f t="shared" si="108"/>
        <v>8.9437699999999995E-2</v>
      </c>
      <c r="Z823" s="7">
        <f t="shared" si="109"/>
        <v>3.09993E-2</v>
      </c>
      <c r="AM823" t="s">
        <v>2467</v>
      </c>
      <c r="AN823">
        <v>347.05799999999999</v>
      </c>
      <c r="AO823">
        <v>-19.9924</v>
      </c>
      <c r="AP823">
        <v>-6938.28</v>
      </c>
      <c r="AQ823">
        <f t="shared" si="110"/>
        <v>19.9924</v>
      </c>
      <c r="AR823" s="7">
        <f t="shared" si="111"/>
        <v>6.9382799999999998</v>
      </c>
    </row>
    <row r="824" spans="8:44" x14ac:dyDescent="0.35">
      <c r="H824">
        <f t="shared" si="107"/>
        <v>0</v>
      </c>
      <c r="U824" t="s">
        <v>851</v>
      </c>
      <c r="V824">
        <v>346.892</v>
      </c>
      <c r="W824">
        <v>8.7932899999999994E-2</v>
      </c>
      <c r="X824">
        <v>30.572099999999999</v>
      </c>
      <c r="Y824">
        <f t="shared" si="108"/>
        <v>8.7932899999999994E-2</v>
      </c>
      <c r="Z824" s="7">
        <f t="shared" si="109"/>
        <v>3.0572099999999998E-2</v>
      </c>
      <c r="AM824" t="s">
        <v>2468</v>
      </c>
      <c r="AN824">
        <v>347.06099999999998</v>
      </c>
      <c r="AO824">
        <v>-19.9941</v>
      </c>
      <c r="AP824">
        <v>-6939</v>
      </c>
      <c r="AQ824">
        <f t="shared" si="110"/>
        <v>19.9941</v>
      </c>
      <c r="AR824" s="7">
        <f t="shared" si="111"/>
        <v>6.9390000000000001</v>
      </c>
    </row>
    <row r="825" spans="8:44" x14ac:dyDescent="0.35">
      <c r="H825">
        <f t="shared" si="107"/>
        <v>0</v>
      </c>
      <c r="U825" t="s">
        <v>852</v>
      </c>
      <c r="V825">
        <v>346.892</v>
      </c>
      <c r="W825">
        <v>8.7932899999999994E-2</v>
      </c>
      <c r="X825">
        <v>30.572099999999999</v>
      </c>
      <c r="Y825">
        <f t="shared" si="108"/>
        <v>8.7932899999999994E-2</v>
      </c>
      <c r="Z825" s="7">
        <f t="shared" si="109"/>
        <v>3.0572099999999998E-2</v>
      </c>
      <c r="AM825" t="s">
        <v>2469</v>
      </c>
      <c r="AN825">
        <v>347.06099999999998</v>
      </c>
      <c r="AO825">
        <v>-19.9941</v>
      </c>
      <c r="AP825">
        <v>-6939</v>
      </c>
      <c r="AQ825">
        <f t="shared" si="110"/>
        <v>19.9941</v>
      </c>
      <c r="AR825" s="7">
        <f t="shared" si="111"/>
        <v>6.9390000000000001</v>
      </c>
    </row>
    <row r="826" spans="8:44" x14ac:dyDescent="0.35">
      <c r="H826">
        <f t="shared" si="107"/>
        <v>0</v>
      </c>
      <c r="U826" t="s">
        <v>853</v>
      </c>
      <c r="V826">
        <v>346.89400000000001</v>
      </c>
      <c r="W826">
        <v>8.8975600000000002E-2</v>
      </c>
      <c r="X826">
        <v>30.847899999999999</v>
      </c>
      <c r="Y826">
        <f t="shared" si="108"/>
        <v>8.8975600000000002E-2</v>
      </c>
      <c r="Z826" s="7">
        <f t="shared" si="109"/>
        <v>3.0847899999999998E-2</v>
      </c>
      <c r="AM826" t="s">
        <v>2470</v>
      </c>
      <c r="AN826">
        <v>347.06299999999999</v>
      </c>
      <c r="AO826">
        <v>-19.991099999999999</v>
      </c>
      <c r="AP826">
        <v>-6937.91</v>
      </c>
      <c r="AQ826">
        <f t="shared" si="110"/>
        <v>19.991099999999999</v>
      </c>
      <c r="AR826" s="7">
        <f t="shared" si="111"/>
        <v>6.9379099999999996</v>
      </c>
    </row>
    <row r="827" spans="8:44" x14ac:dyDescent="0.35">
      <c r="H827">
        <f t="shared" si="107"/>
        <v>0</v>
      </c>
      <c r="U827" t="s">
        <v>854</v>
      </c>
      <c r="V827">
        <v>346.89400000000001</v>
      </c>
      <c r="W827">
        <v>8.8975600000000002E-2</v>
      </c>
      <c r="X827">
        <v>30.847899999999999</v>
      </c>
      <c r="Y827">
        <f t="shared" si="108"/>
        <v>8.8975600000000002E-2</v>
      </c>
      <c r="Z827" s="7">
        <f t="shared" si="109"/>
        <v>3.0847899999999998E-2</v>
      </c>
      <c r="AM827" t="s">
        <v>2471</v>
      </c>
      <c r="AN827">
        <v>347.06299999999999</v>
      </c>
      <c r="AO827">
        <v>-19.991099999999999</v>
      </c>
      <c r="AP827">
        <v>-6937.91</v>
      </c>
      <c r="AQ827">
        <f t="shared" si="110"/>
        <v>19.991099999999999</v>
      </c>
      <c r="AR827" s="7">
        <f t="shared" si="111"/>
        <v>6.9379099999999996</v>
      </c>
    </row>
    <row r="828" spans="8:44" x14ac:dyDescent="0.35">
      <c r="H828">
        <f t="shared" si="107"/>
        <v>0</v>
      </c>
      <c r="U828" t="s">
        <v>855</v>
      </c>
      <c r="V828">
        <v>346.89299999999997</v>
      </c>
      <c r="W828">
        <v>8.9425500000000005E-2</v>
      </c>
      <c r="X828">
        <v>31.046299999999999</v>
      </c>
      <c r="Y828">
        <f t="shared" si="108"/>
        <v>8.9425500000000005E-2</v>
      </c>
      <c r="Z828" s="7">
        <f t="shared" si="109"/>
        <v>3.1046299999999999E-2</v>
      </c>
      <c r="AM828" t="s">
        <v>2472</v>
      </c>
      <c r="AN828">
        <v>347.06799999999998</v>
      </c>
      <c r="AO828">
        <v>-19.992999999999999</v>
      </c>
      <c r="AP828">
        <v>-6938.6</v>
      </c>
      <c r="AQ828">
        <f t="shared" si="110"/>
        <v>19.992999999999999</v>
      </c>
      <c r="AR828" s="7">
        <f t="shared" si="111"/>
        <v>6.9386000000000001</v>
      </c>
    </row>
    <row r="829" spans="8:44" x14ac:dyDescent="0.35">
      <c r="H829">
        <f t="shared" si="107"/>
        <v>0</v>
      </c>
      <c r="U829" t="s">
        <v>856</v>
      </c>
      <c r="V829">
        <v>346.89299999999997</v>
      </c>
      <c r="W829">
        <v>8.9425500000000005E-2</v>
      </c>
      <c r="X829">
        <v>31.046299999999999</v>
      </c>
      <c r="Y829">
        <f t="shared" si="108"/>
        <v>8.9425500000000005E-2</v>
      </c>
      <c r="Z829" s="7">
        <f t="shared" si="109"/>
        <v>3.1046299999999999E-2</v>
      </c>
      <c r="AM829" t="s">
        <v>2473</v>
      </c>
      <c r="AN829">
        <v>347.06799999999998</v>
      </c>
      <c r="AO829">
        <v>-19.992999999999999</v>
      </c>
      <c r="AP829">
        <v>-6938.6</v>
      </c>
      <c r="AQ829">
        <f t="shared" si="110"/>
        <v>19.992999999999999</v>
      </c>
      <c r="AR829" s="7">
        <f t="shared" si="111"/>
        <v>6.9386000000000001</v>
      </c>
    </row>
    <row r="830" spans="8:44" x14ac:dyDescent="0.35">
      <c r="H830">
        <f t="shared" si="107"/>
        <v>0</v>
      </c>
      <c r="U830" t="s">
        <v>857</v>
      </c>
      <c r="V830">
        <v>346.89299999999997</v>
      </c>
      <c r="W830">
        <v>8.7490999999999999E-2</v>
      </c>
      <c r="X830">
        <v>30.359300000000001</v>
      </c>
      <c r="Y830">
        <f t="shared" si="108"/>
        <v>8.7490999999999999E-2</v>
      </c>
      <c r="Z830" s="7">
        <f t="shared" si="109"/>
        <v>3.0359300000000002E-2</v>
      </c>
      <c r="AM830" t="s">
        <v>2474</v>
      </c>
      <c r="AN830">
        <v>347.07100000000003</v>
      </c>
      <c r="AO830">
        <v>-19.993600000000001</v>
      </c>
      <c r="AP830">
        <v>-6938.91</v>
      </c>
      <c r="AQ830">
        <f t="shared" si="110"/>
        <v>19.993600000000001</v>
      </c>
      <c r="AR830" s="7">
        <f t="shared" si="111"/>
        <v>6.9389099999999999</v>
      </c>
    </row>
    <row r="831" spans="8:44" x14ac:dyDescent="0.35">
      <c r="H831">
        <f t="shared" si="107"/>
        <v>0</v>
      </c>
      <c r="U831" t="s">
        <v>858</v>
      </c>
      <c r="V831">
        <v>346.89299999999997</v>
      </c>
      <c r="W831">
        <v>8.7490999999999999E-2</v>
      </c>
      <c r="X831">
        <v>30.359300000000001</v>
      </c>
      <c r="Y831">
        <f t="shared" si="108"/>
        <v>8.7490999999999999E-2</v>
      </c>
      <c r="Z831" s="7">
        <f t="shared" si="109"/>
        <v>3.0359300000000002E-2</v>
      </c>
      <c r="AM831" t="s">
        <v>2475</v>
      </c>
      <c r="AN831">
        <v>347.07100000000003</v>
      </c>
      <c r="AO831">
        <v>-19.993600000000001</v>
      </c>
      <c r="AP831">
        <v>-6938.91</v>
      </c>
      <c r="AQ831">
        <f t="shared" si="110"/>
        <v>19.993600000000001</v>
      </c>
      <c r="AR831" s="7">
        <f t="shared" si="111"/>
        <v>6.9389099999999999</v>
      </c>
    </row>
    <row r="832" spans="8:44" x14ac:dyDescent="0.35">
      <c r="H832">
        <f t="shared" si="107"/>
        <v>0</v>
      </c>
      <c r="U832" t="s">
        <v>859</v>
      </c>
      <c r="V832">
        <v>346.89299999999997</v>
      </c>
      <c r="W832">
        <v>8.8653399999999993E-2</v>
      </c>
      <c r="X832">
        <v>30.712299999999999</v>
      </c>
      <c r="Y832">
        <f t="shared" si="108"/>
        <v>8.8653399999999993E-2</v>
      </c>
      <c r="Z832" s="7">
        <f t="shared" si="109"/>
        <v>3.0712299999999998E-2</v>
      </c>
      <c r="AM832" t="s">
        <v>2476</v>
      </c>
      <c r="AN832">
        <v>347.07299999999998</v>
      </c>
      <c r="AO832">
        <v>-19.993600000000001</v>
      </c>
      <c r="AP832">
        <v>-6938.86</v>
      </c>
      <c r="AQ832">
        <f t="shared" si="110"/>
        <v>19.993600000000001</v>
      </c>
      <c r="AR832" s="7">
        <f t="shared" si="111"/>
        <v>6.93886</v>
      </c>
    </row>
    <row r="833" spans="8:44" x14ac:dyDescent="0.35">
      <c r="H833">
        <f t="shared" si="107"/>
        <v>0</v>
      </c>
      <c r="U833" t="s">
        <v>860</v>
      </c>
      <c r="V833">
        <v>346.89299999999997</v>
      </c>
      <c r="W833">
        <v>8.8653399999999993E-2</v>
      </c>
      <c r="X833">
        <v>30.712299999999999</v>
      </c>
      <c r="Y833">
        <f t="shared" si="108"/>
        <v>8.8653399999999993E-2</v>
      </c>
      <c r="Z833" s="7">
        <f t="shared" si="109"/>
        <v>3.0712299999999998E-2</v>
      </c>
      <c r="AM833" t="s">
        <v>2477</v>
      </c>
      <c r="AN833">
        <v>347.07299999999998</v>
      </c>
      <c r="AO833">
        <v>-19.993600000000001</v>
      </c>
      <c r="AP833">
        <v>-6938.86</v>
      </c>
      <c r="AQ833">
        <f t="shared" si="110"/>
        <v>19.993600000000001</v>
      </c>
      <c r="AR833" s="7">
        <f t="shared" si="111"/>
        <v>6.93886</v>
      </c>
    </row>
    <row r="834" spans="8:44" x14ac:dyDescent="0.35">
      <c r="H834">
        <f t="shared" si="107"/>
        <v>0</v>
      </c>
      <c r="U834" t="s">
        <v>861</v>
      </c>
      <c r="V834">
        <v>346.89400000000001</v>
      </c>
      <c r="W834">
        <v>8.9701000000000003E-2</v>
      </c>
      <c r="X834">
        <v>31.180900000000001</v>
      </c>
      <c r="Y834">
        <f t="shared" si="108"/>
        <v>8.9701000000000003E-2</v>
      </c>
      <c r="Z834" s="7">
        <f t="shared" si="109"/>
        <v>3.1180900000000001E-2</v>
      </c>
      <c r="AM834" t="s">
        <v>2478</v>
      </c>
      <c r="AN834">
        <v>347.077</v>
      </c>
      <c r="AO834">
        <v>-19.991599999999998</v>
      </c>
      <c r="AP834">
        <v>-6938.25</v>
      </c>
      <c r="AQ834">
        <f t="shared" si="110"/>
        <v>19.991599999999998</v>
      </c>
      <c r="AR834" s="7">
        <f t="shared" si="111"/>
        <v>6.93825</v>
      </c>
    </row>
    <row r="835" spans="8:44" x14ac:dyDescent="0.35">
      <c r="H835">
        <f t="shared" ref="H835:H898" si="112">ABS(F835)</f>
        <v>0</v>
      </c>
      <c r="U835" t="s">
        <v>862</v>
      </c>
      <c r="V835">
        <v>346.89400000000001</v>
      </c>
      <c r="W835">
        <v>8.9701000000000003E-2</v>
      </c>
      <c r="X835">
        <v>31.180900000000001</v>
      </c>
      <c r="Y835">
        <f t="shared" ref="Y835:Y898" si="113">ABS(W835)</f>
        <v>8.9701000000000003E-2</v>
      </c>
      <c r="Z835" s="7">
        <f t="shared" ref="Z835:Z898" si="114">ABS(X835/1000)</f>
        <v>3.1180900000000001E-2</v>
      </c>
      <c r="AM835" t="s">
        <v>2479</v>
      </c>
      <c r="AN835">
        <v>347.077</v>
      </c>
      <c r="AO835">
        <v>-19.991599999999998</v>
      </c>
      <c r="AP835">
        <v>-6938.25</v>
      </c>
      <c r="AQ835">
        <f t="shared" ref="AQ835:AQ898" si="115">ABS(AO835)</f>
        <v>19.991599999999998</v>
      </c>
      <c r="AR835" s="7">
        <f t="shared" ref="AR835:AR898" si="116">ABS(AP835/1000)</f>
        <v>6.93825</v>
      </c>
    </row>
    <row r="836" spans="8:44" x14ac:dyDescent="0.35">
      <c r="H836">
        <f t="shared" si="112"/>
        <v>0</v>
      </c>
      <c r="U836" t="s">
        <v>863</v>
      </c>
      <c r="V836">
        <v>346.89400000000001</v>
      </c>
      <c r="W836">
        <v>8.9821700000000004E-2</v>
      </c>
      <c r="X836">
        <v>31.1494</v>
      </c>
      <c r="Y836">
        <f t="shared" si="113"/>
        <v>8.9821700000000004E-2</v>
      </c>
      <c r="Z836" s="7">
        <f t="shared" si="114"/>
        <v>3.1149400000000001E-2</v>
      </c>
      <c r="AM836" t="s">
        <v>2480</v>
      </c>
      <c r="AN836">
        <v>347.08</v>
      </c>
      <c r="AO836">
        <v>-19.9924</v>
      </c>
      <c r="AP836">
        <v>-6938.71</v>
      </c>
      <c r="AQ836">
        <f t="shared" si="115"/>
        <v>19.9924</v>
      </c>
      <c r="AR836" s="7">
        <f t="shared" si="116"/>
        <v>6.9387100000000004</v>
      </c>
    </row>
    <row r="837" spans="8:44" x14ac:dyDescent="0.35">
      <c r="H837">
        <f t="shared" si="112"/>
        <v>0</v>
      </c>
      <c r="U837" t="s">
        <v>864</v>
      </c>
      <c r="V837">
        <v>346.89400000000001</v>
      </c>
      <c r="W837">
        <v>8.9821700000000004E-2</v>
      </c>
      <c r="X837">
        <v>31.1494</v>
      </c>
      <c r="Y837">
        <f t="shared" si="113"/>
        <v>8.9821700000000004E-2</v>
      </c>
      <c r="Z837" s="7">
        <f t="shared" si="114"/>
        <v>3.1149400000000001E-2</v>
      </c>
      <c r="AM837" t="s">
        <v>2481</v>
      </c>
      <c r="AN837">
        <v>347.08</v>
      </c>
      <c r="AO837">
        <v>-19.9924</v>
      </c>
      <c r="AP837">
        <v>-6938.71</v>
      </c>
      <c r="AQ837">
        <f t="shared" si="115"/>
        <v>19.9924</v>
      </c>
      <c r="AR837" s="7">
        <f t="shared" si="116"/>
        <v>6.9387100000000004</v>
      </c>
    </row>
    <row r="838" spans="8:44" x14ac:dyDescent="0.35">
      <c r="H838">
        <f t="shared" si="112"/>
        <v>0</v>
      </c>
      <c r="U838" t="s">
        <v>865</v>
      </c>
      <c r="V838">
        <v>346.89299999999997</v>
      </c>
      <c r="W838">
        <v>8.8027099999999997E-2</v>
      </c>
      <c r="X838">
        <v>30.5303</v>
      </c>
      <c r="Y838">
        <f t="shared" si="113"/>
        <v>8.8027099999999997E-2</v>
      </c>
      <c r="Z838" s="7">
        <f t="shared" si="114"/>
        <v>3.05303E-2</v>
      </c>
      <c r="AM838" t="s">
        <v>2482</v>
      </c>
      <c r="AN838">
        <v>347.08300000000003</v>
      </c>
      <c r="AO838">
        <v>-19.9925</v>
      </c>
      <c r="AP838">
        <v>-6938.75</v>
      </c>
      <c r="AQ838">
        <f t="shared" si="115"/>
        <v>19.9925</v>
      </c>
      <c r="AR838" s="7">
        <f t="shared" si="116"/>
        <v>6.9387499999999998</v>
      </c>
    </row>
    <row r="839" spans="8:44" x14ac:dyDescent="0.35">
      <c r="H839">
        <f t="shared" si="112"/>
        <v>0</v>
      </c>
      <c r="U839" t="s">
        <v>866</v>
      </c>
      <c r="V839">
        <v>346.89299999999997</v>
      </c>
      <c r="W839">
        <v>8.8027099999999997E-2</v>
      </c>
      <c r="X839">
        <v>30.5303</v>
      </c>
      <c r="Y839">
        <f t="shared" si="113"/>
        <v>8.8027099999999997E-2</v>
      </c>
      <c r="Z839" s="7">
        <f t="shared" si="114"/>
        <v>3.05303E-2</v>
      </c>
      <c r="AM839" t="s">
        <v>2483</v>
      </c>
      <c r="AN839">
        <v>347.08300000000003</v>
      </c>
      <c r="AO839">
        <v>-19.9925</v>
      </c>
      <c r="AP839">
        <v>-6938.75</v>
      </c>
      <c r="AQ839">
        <f t="shared" si="115"/>
        <v>19.9925</v>
      </c>
      <c r="AR839" s="7">
        <f t="shared" si="116"/>
        <v>6.9387499999999998</v>
      </c>
    </row>
    <row r="840" spans="8:44" x14ac:dyDescent="0.35">
      <c r="H840">
        <f t="shared" si="112"/>
        <v>0</v>
      </c>
      <c r="U840" t="s">
        <v>867</v>
      </c>
      <c r="V840">
        <v>346.89299999999997</v>
      </c>
      <c r="W840">
        <v>8.8030800000000006E-2</v>
      </c>
      <c r="X840">
        <v>30.468299999999999</v>
      </c>
      <c r="Y840">
        <f t="shared" si="113"/>
        <v>8.8030800000000006E-2</v>
      </c>
      <c r="Z840" s="7">
        <f t="shared" si="114"/>
        <v>3.04683E-2</v>
      </c>
      <c r="AM840" t="s">
        <v>2484</v>
      </c>
      <c r="AN840">
        <v>347.08600000000001</v>
      </c>
      <c r="AO840">
        <v>-19.9941</v>
      </c>
      <c r="AP840">
        <v>-6939.39</v>
      </c>
      <c r="AQ840">
        <f t="shared" si="115"/>
        <v>19.9941</v>
      </c>
      <c r="AR840" s="7">
        <f t="shared" si="116"/>
        <v>6.9393900000000004</v>
      </c>
    </row>
    <row r="841" spans="8:44" x14ac:dyDescent="0.35">
      <c r="H841">
        <f t="shared" si="112"/>
        <v>0</v>
      </c>
      <c r="U841" t="s">
        <v>868</v>
      </c>
      <c r="V841">
        <v>346.89299999999997</v>
      </c>
      <c r="W841">
        <v>8.8030800000000006E-2</v>
      </c>
      <c r="X841">
        <v>30.468299999999999</v>
      </c>
      <c r="Y841">
        <f t="shared" si="113"/>
        <v>8.8030800000000006E-2</v>
      </c>
      <c r="Z841" s="7">
        <f t="shared" si="114"/>
        <v>3.04683E-2</v>
      </c>
      <c r="AM841" t="s">
        <v>2485</v>
      </c>
      <c r="AN841">
        <v>347.08600000000001</v>
      </c>
      <c r="AO841">
        <v>-19.9941</v>
      </c>
      <c r="AP841">
        <v>-6939.39</v>
      </c>
      <c r="AQ841">
        <f t="shared" si="115"/>
        <v>19.9941</v>
      </c>
      <c r="AR841" s="7">
        <f t="shared" si="116"/>
        <v>6.9393900000000004</v>
      </c>
    </row>
    <row r="842" spans="8:44" x14ac:dyDescent="0.35">
      <c r="H842">
        <f t="shared" si="112"/>
        <v>0</v>
      </c>
      <c r="U842" t="s">
        <v>869</v>
      </c>
      <c r="V842">
        <v>346.892</v>
      </c>
      <c r="W842">
        <v>8.9870800000000001E-2</v>
      </c>
      <c r="X842">
        <v>31.212399999999999</v>
      </c>
      <c r="Y842">
        <f t="shared" si="113"/>
        <v>8.9870800000000001E-2</v>
      </c>
      <c r="Z842" s="7">
        <f t="shared" si="114"/>
        <v>3.1212399999999998E-2</v>
      </c>
      <c r="AM842" t="s">
        <v>2486</v>
      </c>
      <c r="AN842">
        <v>347.089</v>
      </c>
      <c r="AO842">
        <v>-19.993300000000001</v>
      </c>
      <c r="AP842">
        <v>-6938.88</v>
      </c>
      <c r="AQ842">
        <f t="shared" si="115"/>
        <v>19.993300000000001</v>
      </c>
      <c r="AR842" s="7">
        <f t="shared" si="116"/>
        <v>6.9388800000000002</v>
      </c>
    </row>
    <row r="843" spans="8:44" x14ac:dyDescent="0.35">
      <c r="H843">
        <f t="shared" si="112"/>
        <v>0</v>
      </c>
      <c r="U843" t="s">
        <v>870</v>
      </c>
      <c r="V843">
        <v>346.892</v>
      </c>
      <c r="W843">
        <v>8.9870800000000001E-2</v>
      </c>
      <c r="X843">
        <v>31.212399999999999</v>
      </c>
      <c r="Y843">
        <f t="shared" si="113"/>
        <v>8.9870800000000001E-2</v>
      </c>
      <c r="Z843" s="7">
        <f t="shared" si="114"/>
        <v>3.1212399999999998E-2</v>
      </c>
      <c r="AM843" t="s">
        <v>2487</v>
      </c>
      <c r="AN843">
        <v>347.089</v>
      </c>
      <c r="AO843">
        <v>-19.993300000000001</v>
      </c>
      <c r="AP843">
        <v>-6938.88</v>
      </c>
      <c r="AQ843">
        <f t="shared" si="115"/>
        <v>19.993300000000001</v>
      </c>
      <c r="AR843" s="7">
        <f t="shared" si="116"/>
        <v>6.9388800000000002</v>
      </c>
    </row>
    <row r="844" spans="8:44" x14ac:dyDescent="0.35">
      <c r="H844">
        <f t="shared" si="112"/>
        <v>0</v>
      </c>
      <c r="U844" t="s">
        <v>871</v>
      </c>
      <c r="V844">
        <v>346.89299999999997</v>
      </c>
      <c r="W844">
        <v>8.8277700000000001E-2</v>
      </c>
      <c r="X844">
        <v>30.575900000000001</v>
      </c>
      <c r="Y844">
        <f t="shared" si="113"/>
        <v>8.8277700000000001E-2</v>
      </c>
      <c r="Z844" s="7">
        <f t="shared" si="114"/>
        <v>3.05759E-2</v>
      </c>
      <c r="AM844" t="s">
        <v>2488</v>
      </c>
      <c r="AN844">
        <v>347.09199999999998</v>
      </c>
      <c r="AO844">
        <v>-19.9939</v>
      </c>
      <c r="AP844">
        <v>-6939.53</v>
      </c>
      <c r="AQ844">
        <f t="shared" si="115"/>
        <v>19.9939</v>
      </c>
      <c r="AR844" s="7">
        <f t="shared" si="116"/>
        <v>6.9395299999999995</v>
      </c>
    </row>
    <row r="845" spans="8:44" x14ac:dyDescent="0.35">
      <c r="H845">
        <f t="shared" si="112"/>
        <v>0</v>
      </c>
      <c r="U845" t="s">
        <v>872</v>
      </c>
      <c r="V845">
        <v>346.89299999999997</v>
      </c>
      <c r="W845">
        <v>8.8277700000000001E-2</v>
      </c>
      <c r="X845">
        <v>30.575900000000001</v>
      </c>
      <c r="Y845">
        <f t="shared" si="113"/>
        <v>8.8277700000000001E-2</v>
      </c>
      <c r="Z845" s="7">
        <f t="shared" si="114"/>
        <v>3.05759E-2</v>
      </c>
      <c r="AM845" t="s">
        <v>2489</v>
      </c>
      <c r="AN845">
        <v>347.09199999999998</v>
      </c>
      <c r="AO845">
        <v>-19.9939</v>
      </c>
      <c r="AP845">
        <v>-6939.53</v>
      </c>
      <c r="AQ845">
        <f t="shared" si="115"/>
        <v>19.9939</v>
      </c>
      <c r="AR845" s="7">
        <f t="shared" si="116"/>
        <v>6.9395299999999995</v>
      </c>
    </row>
    <row r="846" spans="8:44" x14ac:dyDescent="0.35">
      <c r="H846">
        <f t="shared" si="112"/>
        <v>0</v>
      </c>
      <c r="U846" t="s">
        <v>873</v>
      </c>
      <c r="V846">
        <v>346.89400000000001</v>
      </c>
      <c r="W846">
        <v>8.9307499999999998E-2</v>
      </c>
      <c r="X846">
        <v>31.0549</v>
      </c>
      <c r="Y846">
        <f t="shared" si="113"/>
        <v>8.9307499999999998E-2</v>
      </c>
      <c r="Z846" s="7">
        <f t="shared" si="114"/>
        <v>3.10549E-2</v>
      </c>
      <c r="AM846" t="s">
        <v>2490</v>
      </c>
      <c r="AN846">
        <v>347.096</v>
      </c>
      <c r="AO846">
        <v>-19.993500000000001</v>
      </c>
      <c r="AP846">
        <v>-6939.38</v>
      </c>
      <c r="AQ846">
        <f t="shared" si="115"/>
        <v>19.993500000000001</v>
      </c>
      <c r="AR846" s="7">
        <f t="shared" si="116"/>
        <v>6.9393799999999999</v>
      </c>
    </row>
    <row r="847" spans="8:44" x14ac:dyDescent="0.35">
      <c r="H847">
        <f t="shared" si="112"/>
        <v>0</v>
      </c>
      <c r="U847" t="s">
        <v>874</v>
      </c>
      <c r="V847">
        <v>346.89400000000001</v>
      </c>
      <c r="W847">
        <v>8.9307499999999998E-2</v>
      </c>
      <c r="X847">
        <v>31.0549</v>
      </c>
      <c r="Y847">
        <f t="shared" si="113"/>
        <v>8.9307499999999998E-2</v>
      </c>
      <c r="Z847" s="7">
        <f t="shared" si="114"/>
        <v>3.10549E-2</v>
      </c>
      <c r="AM847" t="s">
        <v>2491</v>
      </c>
      <c r="AN847">
        <v>347.096</v>
      </c>
      <c r="AO847">
        <v>-19.993500000000001</v>
      </c>
      <c r="AP847">
        <v>-6939.38</v>
      </c>
      <c r="AQ847">
        <f t="shared" si="115"/>
        <v>19.993500000000001</v>
      </c>
      <c r="AR847" s="7">
        <f t="shared" si="116"/>
        <v>6.9393799999999999</v>
      </c>
    </row>
    <row r="848" spans="8:44" x14ac:dyDescent="0.35">
      <c r="H848">
        <f t="shared" si="112"/>
        <v>0</v>
      </c>
      <c r="U848" t="s">
        <v>875</v>
      </c>
      <c r="V848">
        <v>346.89400000000001</v>
      </c>
      <c r="W848">
        <v>8.9803400000000005E-2</v>
      </c>
      <c r="X848">
        <v>31.149799999999999</v>
      </c>
      <c r="Y848">
        <f t="shared" si="113"/>
        <v>8.9803400000000005E-2</v>
      </c>
      <c r="Z848" s="7">
        <f t="shared" si="114"/>
        <v>3.1149799999999998E-2</v>
      </c>
      <c r="AM848" t="s">
        <v>2492</v>
      </c>
      <c r="AN848">
        <v>347.10500000000002</v>
      </c>
      <c r="AO848">
        <v>-16.053599999999999</v>
      </c>
      <c r="AP848">
        <v>-5178.28</v>
      </c>
      <c r="AQ848">
        <f t="shared" si="115"/>
        <v>16.053599999999999</v>
      </c>
      <c r="AR848" s="7">
        <f t="shared" si="116"/>
        <v>5.17828</v>
      </c>
    </row>
    <row r="849" spans="8:44" x14ac:dyDescent="0.35">
      <c r="H849">
        <f t="shared" si="112"/>
        <v>0</v>
      </c>
      <c r="U849" t="s">
        <v>876</v>
      </c>
      <c r="V849">
        <v>346.89400000000001</v>
      </c>
      <c r="W849">
        <v>8.9803400000000005E-2</v>
      </c>
      <c r="X849">
        <v>31.149799999999999</v>
      </c>
      <c r="Y849">
        <f t="shared" si="113"/>
        <v>8.9803400000000005E-2</v>
      </c>
      <c r="Z849" s="7">
        <f t="shared" si="114"/>
        <v>3.1149799999999998E-2</v>
      </c>
      <c r="AM849" t="s">
        <v>2493</v>
      </c>
      <c r="AN849">
        <v>347.10500000000002</v>
      </c>
      <c r="AO849">
        <v>-16.053599999999999</v>
      </c>
      <c r="AP849">
        <v>-5178.28</v>
      </c>
      <c r="AQ849">
        <f t="shared" si="115"/>
        <v>16.053599999999999</v>
      </c>
      <c r="AR849" s="7">
        <f t="shared" si="116"/>
        <v>5.17828</v>
      </c>
    </row>
    <row r="850" spans="8:44" x14ac:dyDescent="0.35">
      <c r="H850">
        <f t="shared" si="112"/>
        <v>0</v>
      </c>
      <c r="U850" t="s">
        <v>877</v>
      </c>
      <c r="V850">
        <v>346.89400000000001</v>
      </c>
      <c r="W850">
        <v>8.8842299999999999E-2</v>
      </c>
      <c r="X850">
        <v>30.9923</v>
      </c>
      <c r="Y850">
        <f t="shared" si="113"/>
        <v>8.8842299999999999E-2</v>
      </c>
      <c r="Z850" s="7">
        <f t="shared" si="114"/>
        <v>3.09923E-2</v>
      </c>
      <c r="AM850" t="s">
        <v>2494</v>
      </c>
      <c r="AN850">
        <v>347.10199999999998</v>
      </c>
      <c r="AO850">
        <v>-5.88185</v>
      </c>
      <c r="AP850">
        <v>-2041.28</v>
      </c>
      <c r="AQ850">
        <f t="shared" si="115"/>
        <v>5.88185</v>
      </c>
      <c r="AR850" s="7">
        <f t="shared" si="116"/>
        <v>2.04128</v>
      </c>
    </row>
    <row r="851" spans="8:44" x14ac:dyDescent="0.35">
      <c r="H851">
        <f t="shared" si="112"/>
        <v>0</v>
      </c>
      <c r="U851" t="s">
        <v>878</v>
      </c>
      <c r="V851">
        <v>346.89400000000001</v>
      </c>
      <c r="W851">
        <v>8.8842299999999999E-2</v>
      </c>
      <c r="X851">
        <v>30.9923</v>
      </c>
      <c r="Y851">
        <f t="shared" si="113"/>
        <v>8.8842299999999999E-2</v>
      </c>
      <c r="Z851" s="7">
        <f t="shared" si="114"/>
        <v>3.09923E-2</v>
      </c>
      <c r="AM851" t="s">
        <v>2495</v>
      </c>
      <c r="AN851">
        <v>347.10199999999998</v>
      </c>
      <c r="AO851">
        <v>-5.88185</v>
      </c>
      <c r="AP851">
        <v>-2041.28</v>
      </c>
      <c r="AQ851">
        <f t="shared" si="115"/>
        <v>5.88185</v>
      </c>
      <c r="AR851" s="7">
        <f t="shared" si="116"/>
        <v>2.04128</v>
      </c>
    </row>
    <row r="852" spans="8:44" x14ac:dyDescent="0.35">
      <c r="H852">
        <f t="shared" si="112"/>
        <v>0</v>
      </c>
      <c r="U852" t="s">
        <v>879</v>
      </c>
      <c r="V852">
        <v>346.89299999999997</v>
      </c>
      <c r="W852">
        <v>8.9770900000000001E-2</v>
      </c>
      <c r="X852">
        <v>31.074000000000002</v>
      </c>
      <c r="Y852">
        <f t="shared" si="113"/>
        <v>8.9770900000000001E-2</v>
      </c>
      <c r="Z852" s="7">
        <f t="shared" si="114"/>
        <v>3.1074000000000001E-2</v>
      </c>
      <c r="AM852" t="s">
        <v>2496</v>
      </c>
      <c r="AN852">
        <v>347.10300000000001</v>
      </c>
      <c r="AO852">
        <v>-5.8813899999999997</v>
      </c>
      <c r="AP852">
        <v>-2041.16</v>
      </c>
      <c r="AQ852">
        <f t="shared" si="115"/>
        <v>5.8813899999999997</v>
      </c>
      <c r="AR852" s="7">
        <f t="shared" si="116"/>
        <v>2.0411600000000001</v>
      </c>
    </row>
    <row r="853" spans="8:44" x14ac:dyDescent="0.35">
      <c r="H853">
        <f t="shared" si="112"/>
        <v>0</v>
      </c>
      <c r="U853" t="s">
        <v>880</v>
      </c>
      <c r="V853">
        <v>346.89299999999997</v>
      </c>
      <c r="W853">
        <v>8.9770900000000001E-2</v>
      </c>
      <c r="X853">
        <v>31.074000000000002</v>
      </c>
      <c r="Y853">
        <f t="shared" si="113"/>
        <v>8.9770900000000001E-2</v>
      </c>
      <c r="Z853" s="7">
        <f t="shared" si="114"/>
        <v>3.1074000000000001E-2</v>
      </c>
      <c r="AM853" t="s">
        <v>2497</v>
      </c>
      <c r="AN853">
        <v>347.10300000000001</v>
      </c>
      <c r="AO853">
        <v>-5.8813899999999997</v>
      </c>
      <c r="AP853">
        <v>-2041.16</v>
      </c>
      <c r="AQ853">
        <f t="shared" si="115"/>
        <v>5.8813899999999997</v>
      </c>
      <c r="AR853" s="7">
        <f t="shared" si="116"/>
        <v>2.0411600000000001</v>
      </c>
    </row>
    <row r="854" spans="8:44" x14ac:dyDescent="0.35">
      <c r="H854">
        <f t="shared" si="112"/>
        <v>0</v>
      </c>
      <c r="U854" t="s">
        <v>881</v>
      </c>
      <c r="V854">
        <v>346.89299999999997</v>
      </c>
      <c r="W854">
        <v>8.6714799999999995E-2</v>
      </c>
      <c r="X854">
        <v>30.0108</v>
      </c>
      <c r="Y854">
        <f t="shared" si="113"/>
        <v>8.6714799999999995E-2</v>
      </c>
      <c r="Z854" s="7">
        <f t="shared" si="114"/>
        <v>3.0010800000000001E-2</v>
      </c>
      <c r="AM854" t="s">
        <v>2498</v>
      </c>
      <c r="AN854">
        <v>347.10500000000002</v>
      </c>
      <c r="AO854">
        <v>-5.8792999999999997</v>
      </c>
      <c r="AP854">
        <v>-2040.41</v>
      </c>
      <c r="AQ854">
        <f t="shared" si="115"/>
        <v>5.8792999999999997</v>
      </c>
      <c r="AR854" s="7">
        <f t="shared" si="116"/>
        <v>2.0404100000000001</v>
      </c>
    </row>
    <row r="855" spans="8:44" x14ac:dyDescent="0.35">
      <c r="H855">
        <f t="shared" si="112"/>
        <v>0</v>
      </c>
      <c r="U855" t="s">
        <v>882</v>
      </c>
      <c r="V855">
        <v>346.89299999999997</v>
      </c>
      <c r="W855">
        <v>8.6714799999999995E-2</v>
      </c>
      <c r="X855">
        <v>30.0108</v>
      </c>
      <c r="Y855">
        <f t="shared" si="113"/>
        <v>8.6714799999999995E-2</v>
      </c>
      <c r="Z855" s="7">
        <f t="shared" si="114"/>
        <v>3.0010800000000001E-2</v>
      </c>
      <c r="AM855" t="s">
        <v>2499</v>
      </c>
      <c r="AN855">
        <v>347.10500000000002</v>
      </c>
      <c r="AO855">
        <v>-5.8792999999999997</v>
      </c>
      <c r="AP855">
        <v>-2040.41</v>
      </c>
      <c r="AQ855">
        <f t="shared" si="115"/>
        <v>5.8792999999999997</v>
      </c>
      <c r="AR855" s="7">
        <f t="shared" si="116"/>
        <v>2.0404100000000001</v>
      </c>
    </row>
    <row r="856" spans="8:44" x14ac:dyDescent="0.35">
      <c r="H856">
        <f t="shared" si="112"/>
        <v>0</v>
      </c>
      <c r="U856" t="s">
        <v>883</v>
      </c>
      <c r="V856">
        <v>346.89299999999997</v>
      </c>
      <c r="W856">
        <v>8.9238499999999998E-2</v>
      </c>
      <c r="X856">
        <v>31.058499999999999</v>
      </c>
      <c r="Y856">
        <f t="shared" si="113"/>
        <v>8.9238499999999998E-2</v>
      </c>
      <c r="Z856" s="7">
        <f t="shared" si="114"/>
        <v>3.1058499999999999E-2</v>
      </c>
      <c r="AM856" t="s">
        <v>2500</v>
      </c>
      <c r="AN856">
        <v>347.10399999999998</v>
      </c>
      <c r="AO856">
        <v>-5.8790199999999997</v>
      </c>
      <c r="AP856">
        <v>-2040.33</v>
      </c>
      <c r="AQ856">
        <f t="shared" si="115"/>
        <v>5.8790199999999997</v>
      </c>
      <c r="AR856" s="7">
        <f t="shared" si="116"/>
        <v>2.04033</v>
      </c>
    </row>
    <row r="857" spans="8:44" x14ac:dyDescent="0.35">
      <c r="H857">
        <f t="shared" si="112"/>
        <v>0</v>
      </c>
      <c r="U857" t="s">
        <v>884</v>
      </c>
      <c r="V857">
        <v>346.89299999999997</v>
      </c>
      <c r="W857">
        <v>8.9238499999999998E-2</v>
      </c>
      <c r="X857">
        <v>31.058499999999999</v>
      </c>
      <c r="Y857">
        <f t="shared" si="113"/>
        <v>8.9238499999999998E-2</v>
      </c>
      <c r="Z857" s="7">
        <f t="shared" si="114"/>
        <v>3.1058499999999999E-2</v>
      </c>
      <c r="AM857" t="s">
        <v>2501</v>
      </c>
      <c r="AN857">
        <v>347.10399999999998</v>
      </c>
      <c r="AO857">
        <v>-5.8790199999999997</v>
      </c>
      <c r="AP857">
        <v>-2040.33</v>
      </c>
      <c r="AQ857">
        <f t="shared" si="115"/>
        <v>5.8790199999999997</v>
      </c>
      <c r="AR857" s="7">
        <f t="shared" si="116"/>
        <v>2.04033</v>
      </c>
    </row>
    <row r="858" spans="8:44" x14ac:dyDescent="0.35">
      <c r="H858">
        <f t="shared" si="112"/>
        <v>0</v>
      </c>
      <c r="U858" t="s">
        <v>885</v>
      </c>
      <c r="V858">
        <v>346.892</v>
      </c>
      <c r="W858">
        <v>8.6588399999999996E-2</v>
      </c>
      <c r="X858">
        <v>30.334900000000001</v>
      </c>
      <c r="Y858">
        <f t="shared" si="113"/>
        <v>8.6588399999999996E-2</v>
      </c>
      <c r="Z858" s="7">
        <f t="shared" si="114"/>
        <v>3.0334900000000001E-2</v>
      </c>
      <c r="AM858" t="s">
        <v>2502</v>
      </c>
      <c r="AN858">
        <v>347.10599999999999</v>
      </c>
      <c r="AO858">
        <v>-5.8797800000000002</v>
      </c>
      <c r="AP858">
        <v>-2040.64</v>
      </c>
      <c r="AQ858">
        <f t="shared" si="115"/>
        <v>5.8797800000000002</v>
      </c>
      <c r="AR858" s="7">
        <f t="shared" si="116"/>
        <v>2.0406400000000002</v>
      </c>
    </row>
    <row r="859" spans="8:44" x14ac:dyDescent="0.35">
      <c r="H859">
        <f t="shared" si="112"/>
        <v>0</v>
      </c>
      <c r="U859" t="s">
        <v>886</v>
      </c>
      <c r="V859">
        <v>346.892</v>
      </c>
      <c r="W859">
        <v>8.6588399999999996E-2</v>
      </c>
      <c r="X859">
        <v>30.334900000000001</v>
      </c>
      <c r="Y859">
        <f t="shared" si="113"/>
        <v>8.6588399999999996E-2</v>
      </c>
      <c r="Z859" s="7">
        <f t="shared" si="114"/>
        <v>3.0334900000000001E-2</v>
      </c>
      <c r="AM859" t="s">
        <v>2503</v>
      </c>
      <c r="AN859">
        <v>347.10599999999999</v>
      </c>
      <c r="AO859">
        <v>-5.8797800000000002</v>
      </c>
      <c r="AP859">
        <v>-2040.64</v>
      </c>
      <c r="AQ859">
        <f t="shared" si="115"/>
        <v>5.8797800000000002</v>
      </c>
      <c r="AR859" s="7">
        <f t="shared" si="116"/>
        <v>2.0406400000000002</v>
      </c>
    </row>
    <row r="860" spans="8:44" x14ac:dyDescent="0.35">
      <c r="H860">
        <f t="shared" si="112"/>
        <v>0</v>
      </c>
      <c r="U860" t="s">
        <v>887</v>
      </c>
      <c r="V860">
        <v>346.892</v>
      </c>
      <c r="W860">
        <v>8.8925500000000005E-2</v>
      </c>
      <c r="X860">
        <v>30.869499999999999</v>
      </c>
      <c r="Y860">
        <f t="shared" si="113"/>
        <v>8.8925500000000005E-2</v>
      </c>
      <c r="Z860" s="7">
        <f t="shared" si="114"/>
        <v>3.0869499999999998E-2</v>
      </c>
      <c r="AM860" t="s">
        <v>2504</v>
      </c>
      <c r="AN860">
        <v>347.10700000000003</v>
      </c>
      <c r="AO860">
        <v>-5.8801399999999999</v>
      </c>
      <c r="AP860">
        <v>-2040.81</v>
      </c>
      <c r="AQ860">
        <f t="shared" si="115"/>
        <v>5.8801399999999999</v>
      </c>
      <c r="AR860" s="7">
        <f t="shared" si="116"/>
        <v>2.04081</v>
      </c>
    </row>
    <row r="861" spans="8:44" x14ac:dyDescent="0.35">
      <c r="H861">
        <f t="shared" si="112"/>
        <v>0</v>
      </c>
      <c r="U861" t="s">
        <v>888</v>
      </c>
      <c r="V861">
        <v>346.892</v>
      </c>
      <c r="W861">
        <v>8.8925500000000005E-2</v>
      </c>
      <c r="X861">
        <v>30.869499999999999</v>
      </c>
      <c r="Y861">
        <f t="shared" si="113"/>
        <v>8.8925500000000005E-2</v>
      </c>
      <c r="Z861" s="7">
        <f t="shared" si="114"/>
        <v>3.0869499999999998E-2</v>
      </c>
      <c r="AM861" t="s">
        <v>2505</v>
      </c>
      <c r="AN861">
        <v>347.10700000000003</v>
      </c>
      <c r="AO861">
        <v>-5.8801399999999999</v>
      </c>
      <c r="AP861">
        <v>-2040.81</v>
      </c>
      <c r="AQ861">
        <f t="shared" si="115"/>
        <v>5.8801399999999999</v>
      </c>
      <c r="AR861" s="7">
        <f t="shared" si="116"/>
        <v>2.04081</v>
      </c>
    </row>
    <row r="862" spans="8:44" x14ac:dyDescent="0.35">
      <c r="H862">
        <f t="shared" si="112"/>
        <v>0</v>
      </c>
      <c r="U862" t="s">
        <v>889</v>
      </c>
      <c r="V862">
        <v>346.89299999999997</v>
      </c>
      <c r="W862">
        <v>8.8954199999999997E-2</v>
      </c>
      <c r="X862">
        <v>30.8216</v>
      </c>
      <c r="Y862">
        <f t="shared" si="113"/>
        <v>8.8954199999999997E-2</v>
      </c>
      <c r="Z862" s="7">
        <f t="shared" si="114"/>
        <v>3.0821600000000001E-2</v>
      </c>
      <c r="AM862" t="s">
        <v>2506</v>
      </c>
      <c r="AN862">
        <v>347.108</v>
      </c>
      <c r="AO862">
        <v>-5.8792200000000001</v>
      </c>
      <c r="AP862">
        <v>-2040.39</v>
      </c>
      <c r="AQ862">
        <f t="shared" si="115"/>
        <v>5.8792200000000001</v>
      </c>
      <c r="AR862" s="7">
        <f t="shared" si="116"/>
        <v>2.0403899999999999</v>
      </c>
    </row>
    <row r="863" spans="8:44" x14ac:dyDescent="0.35">
      <c r="H863">
        <f t="shared" si="112"/>
        <v>0</v>
      </c>
      <c r="U863" t="s">
        <v>890</v>
      </c>
      <c r="V863">
        <v>346.89299999999997</v>
      </c>
      <c r="W863">
        <v>8.8954199999999997E-2</v>
      </c>
      <c r="X863">
        <v>30.8216</v>
      </c>
      <c r="Y863">
        <f t="shared" si="113"/>
        <v>8.8954199999999997E-2</v>
      </c>
      <c r="Z863" s="7">
        <f t="shared" si="114"/>
        <v>3.0821600000000001E-2</v>
      </c>
      <c r="AM863" t="s">
        <v>2507</v>
      </c>
      <c r="AN863">
        <v>347.108</v>
      </c>
      <c r="AO863">
        <v>-5.8792200000000001</v>
      </c>
      <c r="AP863">
        <v>-2040.39</v>
      </c>
      <c r="AQ863">
        <f t="shared" si="115"/>
        <v>5.8792200000000001</v>
      </c>
      <c r="AR863" s="7">
        <f t="shared" si="116"/>
        <v>2.0403899999999999</v>
      </c>
    </row>
    <row r="864" spans="8:44" x14ac:dyDescent="0.35">
      <c r="H864">
        <f t="shared" si="112"/>
        <v>0</v>
      </c>
      <c r="U864" t="s">
        <v>891</v>
      </c>
      <c r="V864">
        <v>346.89400000000001</v>
      </c>
      <c r="W864">
        <v>9.0010900000000005E-2</v>
      </c>
      <c r="X864">
        <v>31.292200000000001</v>
      </c>
      <c r="Y864">
        <f t="shared" si="113"/>
        <v>9.0010900000000005E-2</v>
      </c>
      <c r="Z864" s="7">
        <f t="shared" si="114"/>
        <v>3.1292199999999999E-2</v>
      </c>
      <c r="AM864" t="s">
        <v>2508</v>
      </c>
      <c r="AN864">
        <v>347.108</v>
      </c>
      <c r="AO864">
        <v>-5.8793800000000003</v>
      </c>
      <c r="AP864">
        <v>-2040.6</v>
      </c>
      <c r="AQ864">
        <f t="shared" si="115"/>
        <v>5.8793800000000003</v>
      </c>
      <c r="AR864" s="7">
        <f t="shared" si="116"/>
        <v>2.0406</v>
      </c>
    </row>
    <row r="865" spans="8:44" x14ac:dyDescent="0.35">
      <c r="H865">
        <f t="shared" si="112"/>
        <v>0</v>
      </c>
      <c r="U865" t="s">
        <v>892</v>
      </c>
      <c r="V865">
        <v>346.89400000000001</v>
      </c>
      <c r="W865">
        <v>9.0010900000000005E-2</v>
      </c>
      <c r="X865">
        <v>31.292200000000001</v>
      </c>
      <c r="Y865">
        <f t="shared" si="113"/>
        <v>9.0010900000000005E-2</v>
      </c>
      <c r="Z865" s="7">
        <f t="shared" si="114"/>
        <v>3.1292199999999999E-2</v>
      </c>
      <c r="AM865" t="s">
        <v>2509</v>
      </c>
      <c r="AN865">
        <v>347.108</v>
      </c>
      <c r="AO865">
        <v>-5.8793800000000003</v>
      </c>
      <c r="AP865">
        <v>-2040.6</v>
      </c>
      <c r="AQ865">
        <f t="shared" si="115"/>
        <v>5.8793800000000003</v>
      </c>
      <c r="AR865" s="7">
        <f t="shared" si="116"/>
        <v>2.0406</v>
      </c>
    </row>
    <row r="866" spans="8:44" x14ac:dyDescent="0.35">
      <c r="H866">
        <f t="shared" si="112"/>
        <v>0</v>
      </c>
      <c r="U866" t="s">
        <v>893</v>
      </c>
      <c r="V866">
        <v>346.89299999999997</v>
      </c>
      <c r="W866">
        <v>8.7752499999999997E-2</v>
      </c>
      <c r="X866">
        <v>30.473299999999998</v>
      </c>
      <c r="Y866">
        <f t="shared" si="113"/>
        <v>8.7752499999999997E-2</v>
      </c>
      <c r="Z866" s="7">
        <f t="shared" si="114"/>
        <v>3.0473299999999998E-2</v>
      </c>
      <c r="AM866" t="s">
        <v>2510</v>
      </c>
      <c r="AN866">
        <v>347.11</v>
      </c>
      <c r="AO866">
        <v>-5.8794599999999999</v>
      </c>
      <c r="AP866">
        <v>-2040.56</v>
      </c>
      <c r="AQ866">
        <f t="shared" si="115"/>
        <v>5.8794599999999999</v>
      </c>
      <c r="AR866" s="7">
        <f t="shared" si="116"/>
        <v>2.0405600000000002</v>
      </c>
    </row>
    <row r="867" spans="8:44" x14ac:dyDescent="0.35">
      <c r="H867">
        <f t="shared" si="112"/>
        <v>0</v>
      </c>
      <c r="U867" t="s">
        <v>894</v>
      </c>
      <c r="V867">
        <v>346.89299999999997</v>
      </c>
      <c r="W867">
        <v>8.7752499999999997E-2</v>
      </c>
      <c r="X867">
        <v>30.473299999999998</v>
      </c>
      <c r="Y867">
        <f t="shared" si="113"/>
        <v>8.7752499999999997E-2</v>
      </c>
      <c r="Z867" s="7">
        <f t="shared" si="114"/>
        <v>3.0473299999999998E-2</v>
      </c>
      <c r="AM867" t="s">
        <v>2511</v>
      </c>
      <c r="AN867">
        <v>347.11</v>
      </c>
      <c r="AO867">
        <v>-5.8794599999999999</v>
      </c>
      <c r="AP867">
        <v>-2040.56</v>
      </c>
      <c r="AQ867">
        <f t="shared" si="115"/>
        <v>5.8794599999999999</v>
      </c>
      <c r="AR867" s="7">
        <f t="shared" si="116"/>
        <v>2.0405600000000002</v>
      </c>
    </row>
    <row r="868" spans="8:44" x14ac:dyDescent="0.35">
      <c r="H868">
        <f t="shared" si="112"/>
        <v>0</v>
      </c>
      <c r="U868" t="s">
        <v>895</v>
      </c>
      <c r="V868">
        <v>346.89299999999997</v>
      </c>
      <c r="W868">
        <v>8.9636400000000005E-2</v>
      </c>
      <c r="X868">
        <v>30.988299999999999</v>
      </c>
      <c r="Y868">
        <f t="shared" si="113"/>
        <v>8.9636400000000005E-2</v>
      </c>
      <c r="Z868" s="7">
        <f t="shared" si="114"/>
        <v>3.09883E-2</v>
      </c>
      <c r="AM868" t="s">
        <v>2512</v>
      </c>
      <c r="AN868">
        <v>347.11</v>
      </c>
      <c r="AO868">
        <v>-5.8792999999999997</v>
      </c>
      <c r="AP868">
        <v>-2040.47</v>
      </c>
      <c r="AQ868">
        <f t="shared" si="115"/>
        <v>5.8792999999999997</v>
      </c>
      <c r="AR868" s="7">
        <f t="shared" si="116"/>
        <v>2.04047</v>
      </c>
    </row>
    <row r="869" spans="8:44" x14ac:dyDescent="0.35">
      <c r="H869">
        <f t="shared" si="112"/>
        <v>0</v>
      </c>
      <c r="U869" t="s">
        <v>896</v>
      </c>
      <c r="V869">
        <v>346.89299999999997</v>
      </c>
      <c r="W869">
        <v>8.9636400000000005E-2</v>
      </c>
      <c r="X869">
        <v>30.988299999999999</v>
      </c>
      <c r="Y869">
        <f t="shared" si="113"/>
        <v>8.9636400000000005E-2</v>
      </c>
      <c r="Z869" s="7">
        <f t="shared" si="114"/>
        <v>3.09883E-2</v>
      </c>
      <c r="AM869" t="s">
        <v>2513</v>
      </c>
      <c r="AN869">
        <v>347.11</v>
      </c>
      <c r="AO869">
        <v>-5.8792999999999997</v>
      </c>
      <c r="AP869">
        <v>-2040.47</v>
      </c>
      <c r="AQ869">
        <f t="shared" si="115"/>
        <v>5.8792999999999997</v>
      </c>
      <c r="AR869" s="7">
        <f t="shared" si="116"/>
        <v>2.04047</v>
      </c>
    </row>
    <row r="870" spans="8:44" x14ac:dyDescent="0.35">
      <c r="H870">
        <f t="shared" si="112"/>
        <v>0</v>
      </c>
      <c r="U870" t="s">
        <v>897</v>
      </c>
      <c r="V870">
        <v>346.89299999999997</v>
      </c>
      <c r="W870">
        <v>8.9967400000000003E-2</v>
      </c>
      <c r="X870">
        <v>31.2607</v>
      </c>
      <c r="Y870">
        <f t="shared" si="113"/>
        <v>8.9967400000000003E-2</v>
      </c>
      <c r="Z870" s="7">
        <f t="shared" si="114"/>
        <v>3.1260700000000002E-2</v>
      </c>
      <c r="AM870" t="s">
        <v>2514</v>
      </c>
      <c r="AN870">
        <v>347.11</v>
      </c>
      <c r="AO870">
        <v>-5.8794399999999998</v>
      </c>
      <c r="AP870">
        <v>-2040.7</v>
      </c>
      <c r="AQ870">
        <f t="shared" si="115"/>
        <v>5.8794399999999998</v>
      </c>
      <c r="AR870" s="7">
        <f t="shared" si="116"/>
        <v>2.0407000000000002</v>
      </c>
    </row>
    <row r="871" spans="8:44" x14ac:dyDescent="0.35">
      <c r="H871">
        <f t="shared" si="112"/>
        <v>0</v>
      </c>
      <c r="U871" t="s">
        <v>898</v>
      </c>
      <c r="V871">
        <v>346.89299999999997</v>
      </c>
      <c r="W871">
        <v>8.9967400000000003E-2</v>
      </c>
      <c r="X871">
        <v>31.2607</v>
      </c>
      <c r="Y871">
        <f t="shared" si="113"/>
        <v>8.9967400000000003E-2</v>
      </c>
      <c r="Z871" s="7">
        <f t="shared" si="114"/>
        <v>3.1260700000000002E-2</v>
      </c>
      <c r="AM871" t="s">
        <v>2515</v>
      </c>
      <c r="AN871">
        <v>347.11</v>
      </c>
      <c r="AO871">
        <v>-5.8794399999999998</v>
      </c>
      <c r="AP871">
        <v>-2040.7</v>
      </c>
      <c r="AQ871">
        <f t="shared" si="115"/>
        <v>5.8794399999999998</v>
      </c>
      <c r="AR871" s="7">
        <f t="shared" si="116"/>
        <v>2.0407000000000002</v>
      </c>
    </row>
    <row r="872" spans="8:44" x14ac:dyDescent="0.35">
      <c r="H872">
        <f t="shared" si="112"/>
        <v>0</v>
      </c>
      <c r="U872" t="s">
        <v>899</v>
      </c>
      <c r="V872">
        <v>346.89299999999997</v>
      </c>
      <c r="W872">
        <v>8.8972499999999996E-2</v>
      </c>
      <c r="X872">
        <v>30.766400000000001</v>
      </c>
      <c r="Y872">
        <f t="shared" si="113"/>
        <v>8.8972499999999996E-2</v>
      </c>
      <c r="Z872" s="7">
        <f t="shared" si="114"/>
        <v>3.0766399999999999E-2</v>
      </c>
      <c r="AM872" t="s">
        <v>2516</v>
      </c>
      <c r="AN872">
        <v>347.10899999999998</v>
      </c>
      <c r="AO872">
        <v>8.8219000000000006E-2</v>
      </c>
      <c r="AP872">
        <v>30.722799999999999</v>
      </c>
      <c r="AQ872">
        <f t="shared" si="115"/>
        <v>8.8219000000000006E-2</v>
      </c>
      <c r="AR872" s="7">
        <f t="shared" si="116"/>
        <v>3.0722799999999998E-2</v>
      </c>
    </row>
    <row r="873" spans="8:44" x14ac:dyDescent="0.35">
      <c r="H873">
        <f t="shared" si="112"/>
        <v>0</v>
      </c>
      <c r="U873" t="s">
        <v>900</v>
      </c>
      <c r="V873">
        <v>346.89299999999997</v>
      </c>
      <c r="W873">
        <v>8.8972499999999996E-2</v>
      </c>
      <c r="X873">
        <v>30.766400000000001</v>
      </c>
      <c r="Y873">
        <f t="shared" si="113"/>
        <v>8.8972499999999996E-2</v>
      </c>
      <c r="Z873" s="7">
        <f t="shared" si="114"/>
        <v>3.0766399999999999E-2</v>
      </c>
      <c r="AM873" t="s">
        <v>2517</v>
      </c>
      <c r="AN873">
        <v>347.10899999999998</v>
      </c>
      <c r="AO873">
        <v>8.8219000000000006E-2</v>
      </c>
      <c r="AP873">
        <v>30.722799999999999</v>
      </c>
      <c r="AQ873">
        <f t="shared" si="115"/>
        <v>8.8219000000000006E-2</v>
      </c>
      <c r="AR873" s="7">
        <f t="shared" si="116"/>
        <v>3.0722799999999998E-2</v>
      </c>
    </row>
    <row r="874" spans="8:44" x14ac:dyDescent="0.35">
      <c r="H874">
        <f t="shared" si="112"/>
        <v>0</v>
      </c>
      <c r="U874" t="s">
        <v>901</v>
      </c>
      <c r="V874">
        <v>346.89299999999997</v>
      </c>
      <c r="W874">
        <v>8.9711899999999997E-2</v>
      </c>
      <c r="X874">
        <v>31.0349</v>
      </c>
      <c r="Y874">
        <f t="shared" si="113"/>
        <v>8.9711899999999997E-2</v>
      </c>
      <c r="Z874" s="7">
        <f t="shared" si="114"/>
        <v>3.1034900000000001E-2</v>
      </c>
      <c r="AM874" t="s">
        <v>2518</v>
      </c>
      <c r="AN874">
        <v>347.10899999999998</v>
      </c>
      <c r="AO874">
        <v>8.89128E-2</v>
      </c>
      <c r="AP874">
        <v>30.857800000000001</v>
      </c>
      <c r="AQ874">
        <f t="shared" si="115"/>
        <v>8.89128E-2</v>
      </c>
      <c r="AR874" s="7">
        <f t="shared" si="116"/>
        <v>3.0857800000000001E-2</v>
      </c>
    </row>
    <row r="875" spans="8:44" x14ac:dyDescent="0.35">
      <c r="H875">
        <f t="shared" si="112"/>
        <v>0</v>
      </c>
      <c r="U875" t="s">
        <v>902</v>
      </c>
      <c r="V875">
        <v>346.89299999999997</v>
      </c>
      <c r="W875">
        <v>8.9711899999999997E-2</v>
      </c>
      <c r="X875">
        <v>31.0349</v>
      </c>
      <c r="Y875">
        <f t="shared" si="113"/>
        <v>8.9711899999999997E-2</v>
      </c>
      <c r="Z875" s="7">
        <f t="shared" si="114"/>
        <v>3.1034900000000001E-2</v>
      </c>
      <c r="AM875" t="s">
        <v>2519</v>
      </c>
      <c r="AN875">
        <v>347.10899999999998</v>
      </c>
      <c r="AO875">
        <v>8.89128E-2</v>
      </c>
      <c r="AP875">
        <v>30.857800000000001</v>
      </c>
      <c r="AQ875">
        <f t="shared" si="115"/>
        <v>8.89128E-2</v>
      </c>
      <c r="AR875" s="7">
        <f t="shared" si="116"/>
        <v>3.0857800000000001E-2</v>
      </c>
    </row>
    <row r="876" spans="8:44" x14ac:dyDescent="0.35">
      <c r="H876">
        <f t="shared" si="112"/>
        <v>0</v>
      </c>
      <c r="U876" t="s">
        <v>903</v>
      </c>
      <c r="V876">
        <v>346.892</v>
      </c>
      <c r="W876">
        <v>8.8235900000000006E-2</v>
      </c>
      <c r="X876">
        <v>30.768699999999999</v>
      </c>
      <c r="Y876">
        <f t="shared" si="113"/>
        <v>8.8235900000000006E-2</v>
      </c>
      <c r="Z876" s="7">
        <f t="shared" si="114"/>
        <v>3.07687E-2</v>
      </c>
      <c r="AM876" t="s">
        <v>2520</v>
      </c>
      <c r="AN876">
        <v>347.11</v>
      </c>
      <c r="AO876">
        <v>8.8600700000000004E-2</v>
      </c>
      <c r="AP876">
        <v>30.735700000000001</v>
      </c>
      <c r="AQ876">
        <f t="shared" si="115"/>
        <v>8.8600700000000004E-2</v>
      </c>
      <c r="AR876" s="7">
        <f t="shared" si="116"/>
        <v>3.0735700000000001E-2</v>
      </c>
    </row>
    <row r="877" spans="8:44" x14ac:dyDescent="0.35">
      <c r="H877">
        <f t="shared" si="112"/>
        <v>0</v>
      </c>
      <c r="U877" t="s">
        <v>904</v>
      </c>
      <c r="V877">
        <v>346.892</v>
      </c>
      <c r="W877">
        <v>8.8235900000000006E-2</v>
      </c>
      <c r="X877">
        <v>30.768699999999999</v>
      </c>
      <c r="Y877">
        <f t="shared" si="113"/>
        <v>8.8235900000000006E-2</v>
      </c>
      <c r="Z877" s="7">
        <f t="shared" si="114"/>
        <v>3.07687E-2</v>
      </c>
      <c r="AM877" t="s">
        <v>2521</v>
      </c>
      <c r="AN877">
        <v>347.11</v>
      </c>
      <c r="AO877">
        <v>8.8600700000000004E-2</v>
      </c>
      <c r="AP877">
        <v>30.735700000000001</v>
      </c>
      <c r="AQ877">
        <f t="shared" si="115"/>
        <v>8.8600700000000004E-2</v>
      </c>
      <c r="AR877" s="7">
        <f t="shared" si="116"/>
        <v>3.0735700000000001E-2</v>
      </c>
    </row>
    <row r="878" spans="8:44" x14ac:dyDescent="0.35">
      <c r="H878">
        <f t="shared" si="112"/>
        <v>0</v>
      </c>
      <c r="U878" t="s">
        <v>905</v>
      </c>
      <c r="V878">
        <v>346.89299999999997</v>
      </c>
      <c r="W878">
        <v>8.8639499999999996E-2</v>
      </c>
      <c r="X878">
        <v>30.794899999999998</v>
      </c>
      <c r="Y878">
        <f t="shared" si="113"/>
        <v>8.8639499999999996E-2</v>
      </c>
      <c r="Z878" s="7">
        <f t="shared" si="114"/>
        <v>3.07949E-2</v>
      </c>
      <c r="AM878" t="s">
        <v>2522</v>
      </c>
      <c r="AN878">
        <v>347.11</v>
      </c>
      <c r="AO878">
        <v>9.0071600000000002E-2</v>
      </c>
      <c r="AP878">
        <v>31.3093</v>
      </c>
      <c r="AQ878">
        <f t="shared" si="115"/>
        <v>9.0071600000000002E-2</v>
      </c>
      <c r="AR878" s="7">
        <f t="shared" si="116"/>
        <v>3.1309299999999998E-2</v>
      </c>
    </row>
    <row r="879" spans="8:44" x14ac:dyDescent="0.35">
      <c r="H879">
        <f t="shared" si="112"/>
        <v>0</v>
      </c>
      <c r="U879" t="s">
        <v>906</v>
      </c>
      <c r="V879">
        <v>346.89299999999997</v>
      </c>
      <c r="W879">
        <v>8.8639499999999996E-2</v>
      </c>
      <c r="X879">
        <v>30.794899999999998</v>
      </c>
      <c r="Y879">
        <f t="shared" si="113"/>
        <v>8.8639499999999996E-2</v>
      </c>
      <c r="Z879" s="7">
        <f t="shared" si="114"/>
        <v>3.07949E-2</v>
      </c>
      <c r="AM879" t="s">
        <v>2523</v>
      </c>
      <c r="AN879">
        <v>347.11</v>
      </c>
      <c r="AO879">
        <v>9.0071600000000002E-2</v>
      </c>
      <c r="AP879">
        <v>31.3093</v>
      </c>
      <c r="AQ879">
        <f t="shared" si="115"/>
        <v>9.0071600000000002E-2</v>
      </c>
      <c r="AR879" s="7">
        <f t="shared" si="116"/>
        <v>3.1309299999999998E-2</v>
      </c>
    </row>
    <row r="880" spans="8:44" x14ac:dyDescent="0.35">
      <c r="H880">
        <f t="shared" si="112"/>
        <v>0</v>
      </c>
      <c r="U880" t="s">
        <v>907</v>
      </c>
      <c r="V880">
        <v>346.89299999999997</v>
      </c>
      <c r="W880">
        <v>8.9724200000000004E-2</v>
      </c>
      <c r="X880">
        <v>31.145499999999998</v>
      </c>
      <c r="Y880">
        <f t="shared" si="113"/>
        <v>8.9724200000000004E-2</v>
      </c>
      <c r="Z880" s="7">
        <f t="shared" si="114"/>
        <v>3.11455E-2</v>
      </c>
      <c r="AM880" t="s">
        <v>2524</v>
      </c>
      <c r="AN880">
        <v>347.11</v>
      </c>
      <c r="AO880">
        <v>8.9879299999999995E-2</v>
      </c>
      <c r="AP880">
        <v>31.212399999999999</v>
      </c>
      <c r="AQ880">
        <f t="shared" si="115"/>
        <v>8.9879299999999995E-2</v>
      </c>
      <c r="AR880" s="7">
        <f t="shared" si="116"/>
        <v>3.1212399999999998E-2</v>
      </c>
    </row>
    <row r="881" spans="8:44" x14ac:dyDescent="0.35">
      <c r="H881">
        <f t="shared" si="112"/>
        <v>0</v>
      </c>
      <c r="U881" t="s">
        <v>908</v>
      </c>
      <c r="V881">
        <v>346.89299999999997</v>
      </c>
      <c r="W881">
        <v>8.9724200000000004E-2</v>
      </c>
      <c r="X881">
        <v>31.145499999999998</v>
      </c>
      <c r="Y881">
        <f t="shared" si="113"/>
        <v>8.9724200000000004E-2</v>
      </c>
      <c r="Z881" s="7">
        <f t="shared" si="114"/>
        <v>3.11455E-2</v>
      </c>
      <c r="AM881" t="s">
        <v>2525</v>
      </c>
      <c r="AN881">
        <v>347.11</v>
      </c>
      <c r="AO881">
        <v>8.9879299999999995E-2</v>
      </c>
      <c r="AP881">
        <v>31.212399999999999</v>
      </c>
      <c r="AQ881">
        <f t="shared" si="115"/>
        <v>8.9879299999999995E-2</v>
      </c>
      <c r="AR881" s="7">
        <f t="shared" si="116"/>
        <v>3.1212399999999998E-2</v>
      </c>
    </row>
    <row r="882" spans="8:44" x14ac:dyDescent="0.35">
      <c r="H882">
        <f t="shared" si="112"/>
        <v>0</v>
      </c>
      <c r="U882" t="s">
        <v>909</v>
      </c>
      <c r="V882">
        <v>346.89299999999997</v>
      </c>
      <c r="W882">
        <v>8.9349899999999996E-2</v>
      </c>
      <c r="X882">
        <v>31.034300000000002</v>
      </c>
      <c r="Y882">
        <f t="shared" si="113"/>
        <v>8.9349899999999996E-2</v>
      </c>
      <c r="Z882" s="7">
        <f t="shared" si="114"/>
        <v>3.1034300000000001E-2</v>
      </c>
      <c r="AM882" t="s">
        <v>2526</v>
      </c>
      <c r="AN882">
        <v>347.11</v>
      </c>
      <c r="AO882">
        <v>8.6657399999999996E-2</v>
      </c>
      <c r="AP882">
        <v>30.241900000000001</v>
      </c>
      <c r="AQ882">
        <f t="shared" si="115"/>
        <v>8.6657399999999996E-2</v>
      </c>
      <c r="AR882" s="7">
        <f t="shared" si="116"/>
        <v>3.0241900000000002E-2</v>
      </c>
    </row>
    <row r="883" spans="8:44" x14ac:dyDescent="0.35">
      <c r="H883">
        <f t="shared" si="112"/>
        <v>0</v>
      </c>
      <c r="U883" t="s">
        <v>910</v>
      </c>
      <c r="V883">
        <v>346.89299999999997</v>
      </c>
      <c r="W883">
        <v>8.9349899999999996E-2</v>
      </c>
      <c r="X883">
        <v>31.034300000000002</v>
      </c>
      <c r="Y883">
        <f t="shared" si="113"/>
        <v>8.9349899999999996E-2</v>
      </c>
      <c r="Z883" s="7">
        <f t="shared" si="114"/>
        <v>3.1034300000000001E-2</v>
      </c>
      <c r="AM883" t="s">
        <v>2527</v>
      </c>
      <c r="AN883">
        <v>347.11</v>
      </c>
      <c r="AO883">
        <v>8.6657399999999996E-2</v>
      </c>
      <c r="AP883">
        <v>30.241900000000001</v>
      </c>
      <c r="AQ883">
        <f t="shared" si="115"/>
        <v>8.6657399999999996E-2</v>
      </c>
      <c r="AR883" s="7">
        <f t="shared" si="116"/>
        <v>3.0241900000000002E-2</v>
      </c>
    </row>
    <row r="884" spans="8:44" x14ac:dyDescent="0.35">
      <c r="H884">
        <f t="shared" si="112"/>
        <v>0</v>
      </c>
      <c r="U884" t="s">
        <v>911</v>
      </c>
      <c r="V884">
        <v>346.89299999999997</v>
      </c>
      <c r="W884">
        <v>8.8978600000000005E-2</v>
      </c>
      <c r="X884">
        <v>30.882899999999999</v>
      </c>
      <c r="Y884">
        <f t="shared" si="113"/>
        <v>8.8978600000000005E-2</v>
      </c>
      <c r="Z884" s="7">
        <f t="shared" si="114"/>
        <v>3.0882899999999998E-2</v>
      </c>
      <c r="AM884" t="s">
        <v>2528</v>
      </c>
      <c r="AN884">
        <v>347.11099999999999</v>
      </c>
      <c r="AO884">
        <v>9.00976E-2</v>
      </c>
      <c r="AP884">
        <v>31.259599999999999</v>
      </c>
      <c r="AQ884">
        <f t="shared" si="115"/>
        <v>9.00976E-2</v>
      </c>
      <c r="AR884" s="7">
        <f t="shared" si="116"/>
        <v>3.1259599999999998E-2</v>
      </c>
    </row>
    <row r="885" spans="8:44" x14ac:dyDescent="0.35">
      <c r="H885">
        <f t="shared" si="112"/>
        <v>0</v>
      </c>
      <c r="U885" t="s">
        <v>912</v>
      </c>
      <c r="V885">
        <v>346.89299999999997</v>
      </c>
      <c r="W885">
        <v>8.8978600000000005E-2</v>
      </c>
      <c r="X885">
        <v>30.882899999999999</v>
      </c>
      <c r="Y885">
        <f t="shared" si="113"/>
        <v>8.8978600000000005E-2</v>
      </c>
      <c r="Z885" s="7">
        <f t="shared" si="114"/>
        <v>3.0882899999999998E-2</v>
      </c>
      <c r="AM885" t="s">
        <v>2529</v>
      </c>
      <c r="AN885">
        <v>347.11099999999999</v>
      </c>
      <c r="AO885">
        <v>9.00976E-2</v>
      </c>
      <c r="AP885">
        <v>31.259599999999999</v>
      </c>
      <c r="AQ885">
        <f t="shared" si="115"/>
        <v>9.00976E-2</v>
      </c>
      <c r="AR885" s="7">
        <f t="shared" si="116"/>
        <v>3.1259599999999998E-2</v>
      </c>
    </row>
    <row r="886" spans="8:44" x14ac:dyDescent="0.35">
      <c r="H886">
        <f t="shared" si="112"/>
        <v>0</v>
      </c>
      <c r="U886" t="s">
        <v>913</v>
      </c>
      <c r="V886">
        <v>346.89299999999997</v>
      </c>
      <c r="W886">
        <v>8.7869799999999998E-2</v>
      </c>
      <c r="X886">
        <v>30.528700000000001</v>
      </c>
      <c r="Y886">
        <f t="shared" si="113"/>
        <v>8.7869799999999998E-2</v>
      </c>
      <c r="Z886" s="7">
        <f t="shared" si="114"/>
        <v>3.0528699999999999E-2</v>
      </c>
      <c r="AM886" t="s">
        <v>2530</v>
      </c>
      <c r="AN886">
        <v>347.11</v>
      </c>
      <c r="AO886">
        <v>8.9533299999999996E-2</v>
      </c>
      <c r="AP886">
        <v>31.123699999999999</v>
      </c>
      <c r="AQ886">
        <f t="shared" si="115"/>
        <v>8.9533299999999996E-2</v>
      </c>
      <c r="AR886" s="7">
        <f t="shared" si="116"/>
        <v>3.1123700000000001E-2</v>
      </c>
    </row>
    <row r="887" spans="8:44" x14ac:dyDescent="0.35">
      <c r="H887">
        <f t="shared" si="112"/>
        <v>0</v>
      </c>
      <c r="U887" t="s">
        <v>914</v>
      </c>
      <c r="V887">
        <v>346.89299999999997</v>
      </c>
      <c r="W887">
        <v>8.7869799999999998E-2</v>
      </c>
      <c r="X887">
        <v>30.528700000000001</v>
      </c>
      <c r="Y887">
        <f t="shared" si="113"/>
        <v>8.7869799999999998E-2</v>
      </c>
      <c r="Z887" s="7">
        <f t="shared" si="114"/>
        <v>3.0528699999999999E-2</v>
      </c>
      <c r="AM887" t="s">
        <v>2531</v>
      </c>
      <c r="AN887">
        <v>347.11</v>
      </c>
      <c r="AO887">
        <v>8.9533299999999996E-2</v>
      </c>
      <c r="AP887">
        <v>31.123699999999999</v>
      </c>
      <c r="AQ887">
        <f t="shared" si="115"/>
        <v>8.9533299999999996E-2</v>
      </c>
      <c r="AR887" s="7">
        <f t="shared" si="116"/>
        <v>3.1123700000000001E-2</v>
      </c>
    </row>
    <row r="888" spans="8:44" x14ac:dyDescent="0.35">
      <c r="H888">
        <f t="shared" si="112"/>
        <v>0</v>
      </c>
      <c r="U888" t="s">
        <v>915</v>
      </c>
      <c r="V888">
        <v>346.89299999999997</v>
      </c>
      <c r="W888">
        <v>8.8200500000000001E-2</v>
      </c>
      <c r="X888">
        <v>30.5777</v>
      </c>
      <c r="Y888">
        <f t="shared" si="113"/>
        <v>8.8200500000000001E-2</v>
      </c>
      <c r="Z888" s="7">
        <f t="shared" si="114"/>
        <v>3.0577699999999999E-2</v>
      </c>
      <c r="AM888" t="s">
        <v>2532</v>
      </c>
      <c r="AN888">
        <v>347.10899999999998</v>
      </c>
      <c r="AO888">
        <v>8.9097399999999993E-2</v>
      </c>
      <c r="AP888">
        <v>30.904599999999999</v>
      </c>
      <c r="AQ888">
        <f t="shared" si="115"/>
        <v>8.9097399999999993E-2</v>
      </c>
      <c r="AR888" s="7">
        <f t="shared" si="116"/>
        <v>3.0904599999999997E-2</v>
      </c>
    </row>
    <row r="889" spans="8:44" x14ac:dyDescent="0.35">
      <c r="H889">
        <f t="shared" si="112"/>
        <v>0</v>
      </c>
      <c r="U889" t="s">
        <v>916</v>
      </c>
      <c r="V889">
        <v>346.89299999999997</v>
      </c>
      <c r="W889">
        <v>8.8200500000000001E-2</v>
      </c>
      <c r="X889">
        <v>30.5777</v>
      </c>
      <c r="Y889">
        <f t="shared" si="113"/>
        <v>8.8200500000000001E-2</v>
      </c>
      <c r="Z889" s="7">
        <f t="shared" si="114"/>
        <v>3.0577699999999999E-2</v>
      </c>
      <c r="AM889" t="s">
        <v>2533</v>
      </c>
      <c r="AN889">
        <v>347.10899999999998</v>
      </c>
      <c r="AO889">
        <v>8.9097399999999993E-2</v>
      </c>
      <c r="AP889">
        <v>30.904599999999999</v>
      </c>
      <c r="AQ889">
        <f t="shared" si="115"/>
        <v>8.9097399999999993E-2</v>
      </c>
      <c r="AR889" s="7">
        <f t="shared" si="116"/>
        <v>3.0904599999999997E-2</v>
      </c>
    </row>
    <row r="890" spans="8:44" x14ac:dyDescent="0.35">
      <c r="H890">
        <f t="shared" si="112"/>
        <v>0</v>
      </c>
      <c r="U890" t="s">
        <v>917</v>
      </c>
      <c r="V890">
        <v>346.89299999999997</v>
      </c>
      <c r="W890">
        <v>8.8050100000000006E-2</v>
      </c>
      <c r="X890">
        <v>30.718699999999998</v>
      </c>
      <c r="Y890">
        <f t="shared" si="113"/>
        <v>8.8050100000000006E-2</v>
      </c>
      <c r="Z890" s="7">
        <f t="shared" si="114"/>
        <v>3.0718699999999998E-2</v>
      </c>
      <c r="AM890" t="s">
        <v>2534</v>
      </c>
      <c r="AN890">
        <v>347.10899999999998</v>
      </c>
      <c r="AO890">
        <v>8.9386599999999997E-2</v>
      </c>
      <c r="AP890">
        <v>31.021000000000001</v>
      </c>
      <c r="AQ890">
        <f t="shared" si="115"/>
        <v>8.9386599999999997E-2</v>
      </c>
      <c r="AR890" s="7">
        <f t="shared" si="116"/>
        <v>3.1021E-2</v>
      </c>
    </row>
    <row r="891" spans="8:44" x14ac:dyDescent="0.35">
      <c r="H891">
        <f t="shared" si="112"/>
        <v>0</v>
      </c>
      <c r="U891" t="s">
        <v>918</v>
      </c>
      <c r="V891">
        <v>346.89299999999997</v>
      </c>
      <c r="W891">
        <v>8.8050100000000006E-2</v>
      </c>
      <c r="X891">
        <v>30.718699999999998</v>
      </c>
      <c r="Y891">
        <f t="shared" si="113"/>
        <v>8.8050100000000006E-2</v>
      </c>
      <c r="Z891" s="7">
        <f t="shared" si="114"/>
        <v>3.0718699999999998E-2</v>
      </c>
      <c r="AM891" t="s">
        <v>2535</v>
      </c>
      <c r="AN891">
        <v>347.10899999999998</v>
      </c>
      <c r="AO891">
        <v>8.9386599999999997E-2</v>
      </c>
      <c r="AP891">
        <v>31.021000000000001</v>
      </c>
      <c r="AQ891">
        <f t="shared" si="115"/>
        <v>8.9386599999999997E-2</v>
      </c>
      <c r="AR891" s="7">
        <f t="shared" si="116"/>
        <v>3.1021E-2</v>
      </c>
    </row>
    <row r="892" spans="8:44" x14ac:dyDescent="0.35">
      <c r="H892">
        <f t="shared" si="112"/>
        <v>0</v>
      </c>
      <c r="U892" t="s">
        <v>919</v>
      </c>
      <c r="V892">
        <v>346.89299999999997</v>
      </c>
      <c r="W892">
        <v>8.8766100000000001E-2</v>
      </c>
      <c r="X892">
        <v>30.898199999999999</v>
      </c>
      <c r="Y892">
        <f t="shared" si="113"/>
        <v>8.8766100000000001E-2</v>
      </c>
      <c r="Z892" s="7">
        <f t="shared" si="114"/>
        <v>3.0898200000000001E-2</v>
      </c>
      <c r="AM892" t="s">
        <v>2536</v>
      </c>
      <c r="AN892">
        <v>347.10899999999998</v>
      </c>
      <c r="AO892">
        <v>8.9291599999999999E-2</v>
      </c>
      <c r="AP892">
        <v>31.033300000000001</v>
      </c>
      <c r="AQ892">
        <f t="shared" si="115"/>
        <v>8.9291599999999999E-2</v>
      </c>
      <c r="AR892" s="7">
        <f t="shared" si="116"/>
        <v>3.10333E-2</v>
      </c>
    </row>
    <row r="893" spans="8:44" x14ac:dyDescent="0.35">
      <c r="H893">
        <f t="shared" si="112"/>
        <v>0</v>
      </c>
      <c r="U893" t="s">
        <v>920</v>
      </c>
      <c r="V893">
        <v>346.89299999999997</v>
      </c>
      <c r="W893">
        <v>8.8766100000000001E-2</v>
      </c>
      <c r="X893">
        <v>30.898199999999999</v>
      </c>
      <c r="Y893">
        <f t="shared" si="113"/>
        <v>8.8766100000000001E-2</v>
      </c>
      <c r="Z893" s="7">
        <f t="shared" si="114"/>
        <v>3.0898200000000001E-2</v>
      </c>
      <c r="AM893" t="s">
        <v>2537</v>
      </c>
      <c r="AN893">
        <v>347.10899999999998</v>
      </c>
      <c r="AO893">
        <v>8.9291599999999999E-2</v>
      </c>
      <c r="AP893">
        <v>31.033300000000001</v>
      </c>
      <c r="AQ893">
        <f t="shared" si="115"/>
        <v>8.9291599999999999E-2</v>
      </c>
      <c r="AR893" s="7">
        <f t="shared" si="116"/>
        <v>3.10333E-2</v>
      </c>
    </row>
    <row r="894" spans="8:44" x14ac:dyDescent="0.35">
      <c r="H894">
        <f t="shared" si="112"/>
        <v>0</v>
      </c>
      <c r="U894" t="s">
        <v>921</v>
      </c>
      <c r="V894">
        <v>346.892</v>
      </c>
      <c r="W894">
        <v>8.9239499999999999E-2</v>
      </c>
      <c r="X894">
        <v>30.9084</v>
      </c>
      <c r="Y894">
        <f t="shared" si="113"/>
        <v>8.9239499999999999E-2</v>
      </c>
      <c r="Z894" s="7">
        <f t="shared" si="114"/>
        <v>3.0908399999999999E-2</v>
      </c>
      <c r="AM894" t="s">
        <v>2538</v>
      </c>
      <c r="AN894">
        <v>347.10899999999998</v>
      </c>
      <c r="AO894">
        <v>8.9480599999999993E-2</v>
      </c>
      <c r="AP894">
        <v>31.082000000000001</v>
      </c>
      <c r="AQ894">
        <f t="shared" si="115"/>
        <v>8.9480599999999993E-2</v>
      </c>
      <c r="AR894" s="7">
        <f t="shared" si="116"/>
        <v>3.1082000000000002E-2</v>
      </c>
    </row>
    <row r="895" spans="8:44" x14ac:dyDescent="0.35">
      <c r="H895">
        <f t="shared" si="112"/>
        <v>0</v>
      </c>
      <c r="U895" t="s">
        <v>922</v>
      </c>
      <c r="V895">
        <v>346.892</v>
      </c>
      <c r="W895">
        <v>8.9239499999999999E-2</v>
      </c>
      <c r="X895">
        <v>30.9084</v>
      </c>
      <c r="Y895">
        <f t="shared" si="113"/>
        <v>8.9239499999999999E-2</v>
      </c>
      <c r="Z895" s="7">
        <f t="shared" si="114"/>
        <v>3.0908399999999999E-2</v>
      </c>
      <c r="AM895" t="s">
        <v>2539</v>
      </c>
      <c r="AN895">
        <v>347.10899999999998</v>
      </c>
      <c r="AO895">
        <v>8.9480599999999993E-2</v>
      </c>
      <c r="AP895">
        <v>31.082000000000001</v>
      </c>
      <c r="AQ895">
        <f t="shared" si="115"/>
        <v>8.9480599999999993E-2</v>
      </c>
      <c r="AR895" s="7">
        <f t="shared" si="116"/>
        <v>3.1082000000000002E-2</v>
      </c>
    </row>
    <row r="896" spans="8:44" x14ac:dyDescent="0.35">
      <c r="H896">
        <f t="shared" si="112"/>
        <v>0</v>
      </c>
      <c r="U896" t="s">
        <v>923</v>
      </c>
      <c r="V896">
        <v>346.89400000000001</v>
      </c>
      <c r="W896">
        <v>8.8599300000000006E-2</v>
      </c>
      <c r="X896">
        <v>30.8127</v>
      </c>
      <c r="Y896">
        <f t="shared" si="113"/>
        <v>8.8599300000000006E-2</v>
      </c>
      <c r="Z896" s="7">
        <f t="shared" si="114"/>
        <v>3.0812699999999998E-2</v>
      </c>
      <c r="AM896" t="s">
        <v>2540</v>
      </c>
      <c r="AN896">
        <v>347.11</v>
      </c>
      <c r="AO896">
        <v>8.9638800000000005E-2</v>
      </c>
      <c r="AP896">
        <v>31.146599999999999</v>
      </c>
      <c r="AQ896">
        <f t="shared" si="115"/>
        <v>8.9638800000000005E-2</v>
      </c>
      <c r="AR896" s="7">
        <f t="shared" si="116"/>
        <v>3.11466E-2</v>
      </c>
    </row>
    <row r="897" spans="8:44" x14ac:dyDescent="0.35">
      <c r="H897">
        <f t="shared" si="112"/>
        <v>0</v>
      </c>
      <c r="U897" t="s">
        <v>924</v>
      </c>
      <c r="V897">
        <v>346.89400000000001</v>
      </c>
      <c r="W897">
        <v>8.8599300000000006E-2</v>
      </c>
      <c r="X897">
        <v>30.8127</v>
      </c>
      <c r="Y897">
        <f t="shared" si="113"/>
        <v>8.8599300000000006E-2</v>
      </c>
      <c r="Z897" s="7">
        <f t="shared" si="114"/>
        <v>3.0812699999999998E-2</v>
      </c>
      <c r="AM897" t="s">
        <v>2541</v>
      </c>
      <c r="AN897">
        <v>347.11</v>
      </c>
      <c r="AO897">
        <v>8.9638800000000005E-2</v>
      </c>
      <c r="AP897">
        <v>31.146599999999999</v>
      </c>
      <c r="AQ897">
        <f t="shared" si="115"/>
        <v>8.9638800000000005E-2</v>
      </c>
      <c r="AR897" s="7">
        <f t="shared" si="116"/>
        <v>3.11466E-2</v>
      </c>
    </row>
    <row r="898" spans="8:44" x14ac:dyDescent="0.35">
      <c r="H898">
        <f t="shared" si="112"/>
        <v>0</v>
      </c>
      <c r="U898" t="s">
        <v>925</v>
      </c>
      <c r="V898">
        <v>346.89299999999997</v>
      </c>
      <c r="W898">
        <v>8.8771100000000006E-2</v>
      </c>
      <c r="X898">
        <v>30.8645</v>
      </c>
      <c r="Y898">
        <f t="shared" si="113"/>
        <v>8.8771100000000006E-2</v>
      </c>
      <c r="Z898" s="7">
        <f t="shared" si="114"/>
        <v>3.08645E-2</v>
      </c>
      <c r="AM898" t="s">
        <v>2542</v>
      </c>
      <c r="AN898">
        <v>347.11</v>
      </c>
      <c r="AO898">
        <v>8.7199100000000002E-2</v>
      </c>
      <c r="AP898">
        <v>30.319800000000001</v>
      </c>
      <c r="AQ898">
        <f t="shared" si="115"/>
        <v>8.7199100000000002E-2</v>
      </c>
      <c r="AR898" s="7">
        <f t="shared" si="116"/>
        <v>3.0319800000000001E-2</v>
      </c>
    </row>
    <row r="899" spans="8:44" x14ac:dyDescent="0.35">
      <c r="H899">
        <f t="shared" ref="H899:H962" si="117">ABS(F899)</f>
        <v>0</v>
      </c>
      <c r="U899" t="s">
        <v>926</v>
      </c>
      <c r="V899">
        <v>346.89299999999997</v>
      </c>
      <c r="W899">
        <v>8.8771100000000006E-2</v>
      </c>
      <c r="X899">
        <v>30.8645</v>
      </c>
      <c r="Y899">
        <f t="shared" ref="Y899:Y911" si="118">ABS(W899)</f>
        <v>8.8771100000000006E-2</v>
      </c>
      <c r="Z899" s="7">
        <f t="shared" ref="Z899:Z911" si="119">ABS(X899/1000)</f>
        <v>3.08645E-2</v>
      </c>
      <c r="AM899" t="s">
        <v>2543</v>
      </c>
      <c r="AN899">
        <v>347.11</v>
      </c>
      <c r="AO899">
        <v>8.7199100000000002E-2</v>
      </c>
      <c r="AP899">
        <v>30.319800000000001</v>
      </c>
      <c r="AQ899">
        <f t="shared" ref="AQ899:AQ962" si="120">ABS(AO899)</f>
        <v>8.7199100000000002E-2</v>
      </c>
      <c r="AR899" s="7">
        <f t="shared" ref="AR899:AR962" si="121">ABS(AP899/1000)</f>
        <v>3.0319800000000001E-2</v>
      </c>
    </row>
    <row r="900" spans="8:44" x14ac:dyDescent="0.35">
      <c r="H900">
        <f t="shared" si="117"/>
        <v>0</v>
      </c>
      <c r="U900" t="s">
        <v>927</v>
      </c>
      <c r="V900">
        <v>346.892</v>
      </c>
      <c r="W900">
        <v>8.7943999999999994E-2</v>
      </c>
      <c r="X900">
        <v>30.594000000000001</v>
      </c>
      <c r="Y900">
        <f t="shared" si="118"/>
        <v>8.7943999999999994E-2</v>
      </c>
      <c r="Z900" s="7">
        <f t="shared" si="119"/>
        <v>3.0594E-2</v>
      </c>
      <c r="AM900" t="s">
        <v>2544</v>
      </c>
      <c r="AN900">
        <v>347.108</v>
      </c>
      <c r="AO900">
        <v>8.9913499999999993E-2</v>
      </c>
      <c r="AP900">
        <v>31.3291</v>
      </c>
      <c r="AQ900">
        <f t="shared" si="120"/>
        <v>8.9913499999999993E-2</v>
      </c>
      <c r="AR900" s="7">
        <f t="shared" si="121"/>
        <v>3.1329099999999999E-2</v>
      </c>
    </row>
    <row r="901" spans="8:44" x14ac:dyDescent="0.35">
      <c r="H901">
        <f t="shared" si="117"/>
        <v>0</v>
      </c>
      <c r="U901" t="s">
        <v>928</v>
      </c>
      <c r="V901">
        <v>346.892</v>
      </c>
      <c r="W901">
        <v>8.7943999999999994E-2</v>
      </c>
      <c r="X901">
        <v>30.594000000000001</v>
      </c>
      <c r="Y901">
        <f t="shared" si="118"/>
        <v>8.7943999999999994E-2</v>
      </c>
      <c r="Z901" s="7">
        <f t="shared" si="119"/>
        <v>3.0594E-2</v>
      </c>
      <c r="AM901" t="s">
        <v>2545</v>
      </c>
      <c r="AN901">
        <v>347.108</v>
      </c>
      <c r="AO901">
        <v>8.9913499999999993E-2</v>
      </c>
      <c r="AP901">
        <v>31.3291</v>
      </c>
      <c r="AQ901">
        <f t="shared" si="120"/>
        <v>8.9913499999999993E-2</v>
      </c>
      <c r="AR901" s="7">
        <f t="shared" si="121"/>
        <v>3.1329099999999999E-2</v>
      </c>
    </row>
    <row r="902" spans="8:44" x14ac:dyDescent="0.35">
      <c r="H902">
        <f t="shared" si="117"/>
        <v>0</v>
      </c>
      <c r="U902" t="s">
        <v>929</v>
      </c>
      <c r="V902">
        <v>346.89299999999997</v>
      </c>
      <c r="W902">
        <v>8.9547799999999997E-2</v>
      </c>
      <c r="X902">
        <v>31.163399999999999</v>
      </c>
      <c r="Y902">
        <f t="shared" si="118"/>
        <v>8.9547799999999997E-2</v>
      </c>
      <c r="Z902" s="7">
        <f t="shared" si="119"/>
        <v>3.1163400000000001E-2</v>
      </c>
      <c r="AM902" t="s">
        <v>2546</v>
      </c>
      <c r="AN902">
        <v>347.11</v>
      </c>
      <c r="AO902">
        <v>8.9333300000000004E-2</v>
      </c>
      <c r="AP902">
        <v>31.068100000000001</v>
      </c>
      <c r="AQ902">
        <f t="shared" si="120"/>
        <v>8.9333300000000004E-2</v>
      </c>
      <c r="AR902" s="7">
        <f t="shared" si="121"/>
        <v>3.1068100000000001E-2</v>
      </c>
    </row>
    <row r="903" spans="8:44" x14ac:dyDescent="0.35">
      <c r="H903">
        <f t="shared" si="117"/>
        <v>0</v>
      </c>
      <c r="U903" t="s">
        <v>930</v>
      </c>
      <c r="V903">
        <v>346.89299999999997</v>
      </c>
      <c r="W903">
        <v>8.9547799999999997E-2</v>
      </c>
      <c r="X903">
        <v>31.163399999999999</v>
      </c>
      <c r="Y903">
        <f t="shared" si="118"/>
        <v>8.9547799999999997E-2</v>
      </c>
      <c r="Z903" s="7">
        <f t="shared" si="119"/>
        <v>3.1163400000000001E-2</v>
      </c>
      <c r="AM903" t="s">
        <v>2547</v>
      </c>
      <c r="AN903">
        <v>347.11</v>
      </c>
      <c r="AO903">
        <v>8.9333300000000004E-2</v>
      </c>
      <c r="AP903">
        <v>31.068100000000001</v>
      </c>
      <c r="AQ903">
        <f t="shared" si="120"/>
        <v>8.9333300000000004E-2</v>
      </c>
      <c r="AR903" s="7">
        <f t="shared" si="121"/>
        <v>3.1068100000000001E-2</v>
      </c>
    </row>
    <row r="904" spans="8:44" x14ac:dyDescent="0.35">
      <c r="H904">
        <f t="shared" si="117"/>
        <v>0</v>
      </c>
      <c r="U904" t="s">
        <v>931</v>
      </c>
      <c r="V904">
        <v>346.89299999999997</v>
      </c>
      <c r="W904">
        <v>8.8483199999999998E-2</v>
      </c>
      <c r="X904">
        <v>30.808599999999998</v>
      </c>
      <c r="Y904">
        <f t="shared" si="118"/>
        <v>8.8483199999999998E-2</v>
      </c>
      <c r="Z904" s="7">
        <f t="shared" si="119"/>
        <v>3.0808599999999998E-2</v>
      </c>
      <c r="AM904" t="s">
        <v>2548</v>
      </c>
      <c r="AN904">
        <v>347.11</v>
      </c>
      <c r="AO904">
        <v>8.8530700000000004E-2</v>
      </c>
      <c r="AP904">
        <v>30.753499999999999</v>
      </c>
      <c r="AQ904">
        <f t="shared" si="120"/>
        <v>8.8530700000000004E-2</v>
      </c>
      <c r="AR904" s="7">
        <f t="shared" si="121"/>
        <v>3.07535E-2</v>
      </c>
    </row>
    <row r="905" spans="8:44" x14ac:dyDescent="0.35">
      <c r="H905">
        <f t="shared" si="117"/>
        <v>0</v>
      </c>
      <c r="U905" t="s">
        <v>932</v>
      </c>
      <c r="V905">
        <v>346.89299999999997</v>
      </c>
      <c r="W905">
        <v>8.8483199999999998E-2</v>
      </c>
      <c r="X905">
        <v>30.808599999999998</v>
      </c>
      <c r="Y905">
        <f t="shared" si="118"/>
        <v>8.8483199999999998E-2</v>
      </c>
      <c r="Z905" s="7">
        <f t="shared" si="119"/>
        <v>3.0808599999999998E-2</v>
      </c>
      <c r="AM905" t="s">
        <v>2549</v>
      </c>
      <c r="AN905">
        <v>347.11</v>
      </c>
      <c r="AO905">
        <v>8.8530700000000004E-2</v>
      </c>
      <c r="AP905">
        <v>30.753499999999999</v>
      </c>
      <c r="AQ905">
        <f t="shared" si="120"/>
        <v>8.8530700000000004E-2</v>
      </c>
      <c r="AR905" s="7">
        <f t="shared" si="121"/>
        <v>3.07535E-2</v>
      </c>
    </row>
    <row r="906" spans="8:44" x14ac:dyDescent="0.35">
      <c r="H906">
        <f t="shared" si="117"/>
        <v>0</v>
      </c>
      <c r="U906" t="s">
        <v>933</v>
      </c>
      <c r="V906">
        <v>346.892</v>
      </c>
      <c r="W906">
        <v>8.9230699999999996E-2</v>
      </c>
      <c r="X906">
        <v>31.0077</v>
      </c>
      <c r="Y906">
        <f t="shared" si="118"/>
        <v>8.9230699999999996E-2</v>
      </c>
      <c r="Z906" s="7">
        <f t="shared" si="119"/>
        <v>3.1007699999999999E-2</v>
      </c>
      <c r="AM906" t="s">
        <v>2550</v>
      </c>
      <c r="AN906">
        <v>347.10899999999998</v>
      </c>
      <c r="AO906">
        <v>8.8859499999999994E-2</v>
      </c>
      <c r="AP906">
        <v>30.844999999999999</v>
      </c>
      <c r="AQ906">
        <f t="shared" si="120"/>
        <v>8.8859499999999994E-2</v>
      </c>
      <c r="AR906" s="7">
        <f t="shared" si="121"/>
        <v>3.0844999999999997E-2</v>
      </c>
    </row>
    <row r="907" spans="8:44" x14ac:dyDescent="0.35">
      <c r="H907">
        <f t="shared" si="117"/>
        <v>0</v>
      </c>
      <c r="U907" t="s">
        <v>934</v>
      </c>
      <c r="V907">
        <v>346.892</v>
      </c>
      <c r="W907">
        <v>8.9230699999999996E-2</v>
      </c>
      <c r="X907">
        <v>31.0077</v>
      </c>
      <c r="Y907">
        <f t="shared" si="118"/>
        <v>8.9230699999999996E-2</v>
      </c>
      <c r="Z907" s="7">
        <f t="shared" si="119"/>
        <v>3.1007699999999999E-2</v>
      </c>
      <c r="AM907" t="s">
        <v>2551</v>
      </c>
      <c r="AN907">
        <v>347.10899999999998</v>
      </c>
      <c r="AO907">
        <v>8.8859499999999994E-2</v>
      </c>
      <c r="AP907">
        <v>30.844999999999999</v>
      </c>
      <c r="AQ907">
        <f t="shared" si="120"/>
        <v>8.8859499999999994E-2</v>
      </c>
      <c r="AR907" s="7">
        <f t="shared" si="121"/>
        <v>3.0844999999999997E-2</v>
      </c>
    </row>
    <row r="908" spans="8:44" x14ac:dyDescent="0.35">
      <c r="H908">
        <f t="shared" si="117"/>
        <v>0</v>
      </c>
      <c r="U908" t="s">
        <v>935</v>
      </c>
      <c r="V908">
        <v>346.89299999999997</v>
      </c>
      <c r="W908">
        <v>8.8988800000000007E-2</v>
      </c>
      <c r="X908">
        <v>30.866</v>
      </c>
      <c r="Y908">
        <f t="shared" si="118"/>
        <v>8.8988800000000007E-2</v>
      </c>
      <c r="Z908" s="7">
        <f t="shared" si="119"/>
        <v>3.0866000000000001E-2</v>
      </c>
      <c r="AM908" t="s">
        <v>2552</v>
      </c>
      <c r="AN908">
        <v>347.10899999999998</v>
      </c>
      <c r="AO908">
        <v>8.8523699999999997E-2</v>
      </c>
      <c r="AP908">
        <v>30.673300000000001</v>
      </c>
      <c r="AQ908">
        <f t="shared" si="120"/>
        <v>8.8523699999999997E-2</v>
      </c>
      <c r="AR908" s="7">
        <f t="shared" si="121"/>
        <v>3.0673300000000001E-2</v>
      </c>
    </row>
    <row r="909" spans="8:44" x14ac:dyDescent="0.35">
      <c r="H909">
        <f t="shared" si="117"/>
        <v>0</v>
      </c>
      <c r="U909" t="s">
        <v>936</v>
      </c>
      <c r="V909">
        <v>346.89299999999997</v>
      </c>
      <c r="W909">
        <v>8.8988800000000007E-2</v>
      </c>
      <c r="X909">
        <v>30.866</v>
      </c>
      <c r="Y909">
        <f t="shared" si="118"/>
        <v>8.8988800000000007E-2</v>
      </c>
      <c r="Z909" s="7">
        <f t="shared" si="119"/>
        <v>3.0866000000000001E-2</v>
      </c>
      <c r="AM909" t="s">
        <v>2553</v>
      </c>
      <c r="AN909">
        <v>347.10899999999998</v>
      </c>
      <c r="AO909">
        <v>8.8523699999999997E-2</v>
      </c>
      <c r="AP909">
        <v>30.673300000000001</v>
      </c>
      <c r="AQ909">
        <f t="shared" si="120"/>
        <v>8.8523699999999997E-2</v>
      </c>
      <c r="AR909" s="7">
        <f t="shared" si="121"/>
        <v>3.0673300000000001E-2</v>
      </c>
    </row>
    <row r="910" spans="8:44" x14ac:dyDescent="0.35">
      <c r="H910">
        <f t="shared" si="117"/>
        <v>0</v>
      </c>
      <c r="U910" t="s">
        <v>937</v>
      </c>
      <c r="V910">
        <v>346.89299999999997</v>
      </c>
      <c r="W910">
        <v>8.7102899999999997E-2</v>
      </c>
      <c r="X910">
        <v>30.284700000000001</v>
      </c>
      <c r="Y910">
        <f t="shared" si="118"/>
        <v>8.7102899999999997E-2</v>
      </c>
      <c r="Z910" s="7">
        <f t="shared" si="119"/>
        <v>3.0284700000000001E-2</v>
      </c>
      <c r="AM910" t="s">
        <v>2554</v>
      </c>
      <c r="AN910">
        <v>347.10899999999998</v>
      </c>
      <c r="AO910">
        <v>8.7841799999999998E-2</v>
      </c>
      <c r="AP910">
        <v>30.8553</v>
      </c>
      <c r="AQ910">
        <f t="shared" si="120"/>
        <v>8.7841799999999998E-2</v>
      </c>
      <c r="AR910" s="7">
        <f t="shared" si="121"/>
        <v>3.0855299999999999E-2</v>
      </c>
    </row>
    <row r="911" spans="8:44" x14ac:dyDescent="0.35">
      <c r="H911">
        <f t="shared" si="117"/>
        <v>0</v>
      </c>
      <c r="U911" t="s">
        <v>938</v>
      </c>
      <c r="V911">
        <v>346.89299999999997</v>
      </c>
      <c r="W911">
        <v>8.7102899999999997E-2</v>
      </c>
      <c r="X911">
        <v>30.284700000000001</v>
      </c>
      <c r="Y911">
        <f t="shared" si="118"/>
        <v>8.7102899999999997E-2</v>
      </c>
      <c r="Z911" s="7">
        <f t="shared" si="119"/>
        <v>3.0284700000000001E-2</v>
      </c>
      <c r="AM911" t="s">
        <v>2555</v>
      </c>
      <c r="AN911">
        <v>347.10899999999998</v>
      </c>
      <c r="AO911">
        <v>8.7841799999999998E-2</v>
      </c>
      <c r="AP911">
        <v>30.8553</v>
      </c>
      <c r="AQ911">
        <f t="shared" si="120"/>
        <v>8.7841799999999998E-2</v>
      </c>
      <c r="AR911" s="7">
        <f t="shared" si="121"/>
        <v>3.0855299999999999E-2</v>
      </c>
    </row>
    <row r="912" spans="8:44" x14ac:dyDescent="0.35">
      <c r="H912">
        <f t="shared" si="117"/>
        <v>0</v>
      </c>
      <c r="AM912" t="s">
        <v>2556</v>
      </c>
      <c r="AN912">
        <v>347.10899999999998</v>
      </c>
      <c r="AO912">
        <v>8.8484099999999996E-2</v>
      </c>
      <c r="AP912">
        <v>30.819700000000001</v>
      </c>
      <c r="AQ912">
        <f t="shared" si="120"/>
        <v>8.8484099999999996E-2</v>
      </c>
      <c r="AR912" s="7">
        <f t="shared" si="121"/>
        <v>3.0819700000000002E-2</v>
      </c>
    </row>
    <row r="913" spans="8:44" x14ac:dyDescent="0.35">
      <c r="H913">
        <f t="shared" si="117"/>
        <v>0</v>
      </c>
      <c r="AM913" t="s">
        <v>2557</v>
      </c>
      <c r="AN913">
        <v>347.10899999999998</v>
      </c>
      <c r="AO913">
        <v>8.8484099999999996E-2</v>
      </c>
      <c r="AP913">
        <v>30.819700000000001</v>
      </c>
      <c r="AQ913">
        <f t="shared" si="120"/>
        <v>8.8484099999999996E-2</v>
      </c>
      <c r="AR913" s="7">
        <f t="shared" si="121"/>
        <v>3.0819700000000002E-2</v>
      </c>
    </row>
    <row r="914" spans="8:44" x14ac:dyDescent="0.35">
      <c r="H914">
        <f t="shared" si="117"/>
        <v>0</v>
      </c>
      <c r="AM914" t="s">
        <v>2558</v>
      </c>
      <c r="AN914">
        <v>347.108</v>
      </c>
      <c r="AO914">
        <v>8.8767600000000002E-2</v>
      </c>
      <c r="AP914">
        <v>30.846900000000002</v>
      </c>
      <c r="AQ914">
        <f t="shared" si="120"/>
        <v>8.8767600000000002E-2</v>
      </c>
      <c r="AR914" s="7">
        <f t="shared" si="121"/>
        <v>3.08469E-2</v>
      </c>
    </row>
    <row r="915" spans="8:44" x14ac:dyDescent="0.35">
      <c r="H915">
        <f t="shared" si="117"/>
        <v>0</v>
      </c>
      <c r="AM915" t="s">
        <v>2559</v>
      </c>
      <c r="AN915">
        <v>347.108</v>
      </c>
      <c r="AO915">
        <v>8.8767600000000002E-2</v>
      </c>
      <c r="AP915">
        <v>30.846900000000002</v>
      </c>
      <c r="AQ915">
        <f t="shared" si="120"/>
        <v>8.8767600000000002E-2</v>
      </c>
      <c r="AR915" s="7">
        <f t="shared" si="121"/>
        <v>3.08469E-2</v>
      </c>
    </row>
    <row r="916" spans="8:44" x14ac:dyDescent="0.35">
      <c r="H916">
        <f t="shared" si="117"/>
        <v>0</v>
      </c>
      <c r="AM916" t="s">
        <v>2560</v>
      </c>
      <c r="AN916">
        <v>347.10899999999998</v>
      </c>
      <c r="AO916">
        <v>8.9063000000000003E-2</v>
      </c>
      <c r="AP916">
        <v>30.764800000000001</v>
      </c>
      <c r="AQ916">
        <f t="shared" si="120"/>
        <v>8.9063000000000003E-2</v>
      </c>
      <c r="AR916" s="7">
        <f t="shared" si="121"/>
        <v>3.0764800000000002E-2</v>
      </c>
    </row>
    <row r="917" spans="8:44" x14ac:dyDescent="0.35">
      <c r="H917">
        <f t="shared" si="117"/>
        <v>0</v>
      </c>
      <c r="AM917" t="s">
        <v>2561</v>
      </c>
      <c r="AN917">
        <v>347.10899999999998</v>
      </c>
      <c r="AO917">
        <v>8.9063000000000003E-2</v>
      </c>
      <c r="AP917">
        <v>30.764800000000001</v>
      </c>
      <c r="AQ917">
        <f t="shared" si="120"/>
        <v>8.9063000000000003E-2</v>
      </c>
      <c r="AR917" s="7">
        <f t="shared" si="121"/>
        <v>3.0764800000000002E-2</v>
      </c>
    </row>
    <row r="918" spans="8:44" x14ac:dyDescent="0.35">
      <c r="H918">
        <f t="shared" si="117"/>
        <v>0</v>
      </c>
      <c r="AM918" t="s">
        <v>2562</v>
      </c>
      <c r="AN918">
        <v>347.10700000000003</v>
      </c>
      <c r="AO918">
        <v>8.8752999999999999E-2</v>
      </c>
      <c r="AP918">
        <v>30.8096</v>
      </c>
      <c r="AQ918">
        <f t="shared" si="120"/>
        <v>8.8752999999999999E-2</v>
      </c>
      <c r="AR918" s="7">
        <f t="shared" si="121"/>
        <v>3.0809599999999999E-2</v>
      </c>
    </row>
    <row r="919" spans="8:44" x14ac:dyDescent="0.35">
      <c r="H919">
        <f t="shared" si="117"/>
        <v>0</v>
      </c>
      <c r="AM919" t="s">
        <v>2563</v>
      </c>
      <c r="AN919">
        <v>347.10700000000003</v>
      </c>
      <c r="AO919">
        <v>8.8752999999999999E-2</v>
      </c>
      <c r="AP919">
        <v>30.8096</v>
      </c>
      <c r="AQ919">
        <f t="shared" si="120"/>
        <v>8.8752999999999999E-2</v>
      </c>
      <c r="AR919" s="7">
        <f t="shared" si="121"/>
        <v>3.0809599999999999E-2</v>
      </c>
    </row>
    <row r="920" spans="8:44" x14ac:dyDescent="0.35">
      <c r="H920">
        <f t="shared" si="117"/>
        <v>0</v>
      </c>
      <c r="AM920" t="s">
        <v>2564</v>
      </c>
      <c r="AN920">
        <v>347.108</v>
      </c>
      <c r="AO920">
        <v>8.9398400000000003E-2</v>
      </c>
      <c r="AP920">
        <v>31.0488</v>
      </c>
      <c r="AQ920">
        <f t="shared" si="120"/>
        <v>8.9398400000000003E-2</v>
      </c>
      <c r="AR920" s="7">
        <f t="shared" si="121"/>
        <v>3.1048800000000001E-2</v>
      </c>
    </row>
    <row r="921" spans="8:44" x14ac:dyDescent="0.35">
      <c r="H921">
        <f t="shared" si="117"/>
        <v>0</v>
      </c>
      <c r="AM921" t="s">
        <v>2565</v>
      </c>
      <c r="AN921">
        <v>347.108</v>
      </c>
      <c r="AO921">
        <v>8.9398400000000003E-2</v>
      </c>
      <c r="AP921">
        <v>31.0488</v>
      </c>
      <c r="AQ921">
        <f t="shared" si="120"/>
        <v>8.9398400000000003E-2</v>
      </c>
      <c r="AR921" s="7">
        <f t="shared" si="121"/>
        <v>3.1048800000000001E-2</v>
      </c>
    </row>
    <row r="922" spans="8:44" x14ac:dyDescent="0.35">
      <c r="H922">
        <f t="shared" si="117"/>
        <v>0</v>
      </c>
      <c r="AM922" t="s">
        <v>2566</v>
      </c>
      <c r="AN922">
        <v>347.11</v>
      </c>
      <c r="AO922">
        <v>8.9439199999999996E-2</v>
      </c>
      <c r="AP922">
        <v>31.0931</v>
      </c>
      <c r="AQ922">
        <f t="shared" si="120"/>
        <v>8.9439199999999996E-2</v>
      </c>
      <c r="AR922" s="7">
        <f t="shared" si="121"/>
        <v>3.1093099999999999E-2</v>
      </c>
    </row>
    <row r="923" spans="8:44" x14ac:dyDescent="0.35">
      <c r="H923">
        <f t="shared" si="117"/>
        <v>0</v>
      </c>
      <c r="AM923" t="s">
        <v>2567</v>
      </c>
      <c r="AN923">
        <v>347.11</v>
      </c>
      <c r="AO923">
        <v>8.9439199999999996E-2</v>
      </c>
      <c r="AP923">
        <v>31.0931</v>
      </c>
      <c r="AQ923">
        <f t="shared" si="120"/>
        <v>8.9439199999999996E-2</v>
      </c>
      <c r="AR923" s="7">
        <f t="shared" si="121"/>
        <v>3.1093099999999999E-2</v>
      </c>
    </row>
    <row r="924" spans="8:44" x14ac:dyDescent="0.35">
      <c r="H924">
        <f t="shared" si="117"/>
        <v>0</v>
      </c>
      <c r="AM924" t="s">
        <v>2568</v>
      </c>
      <c r="AN924">
        <v>347.11</v>
      </c>
      <c r="AO924">
        <v>8.8091199999999995E-2</v>
      </c>
      <c r="AP924">
        <v>30.631900000000002</v>
      </c>
      <c r="AQ924">
        <f t="shared" si="120"/>
        <v>8.8091199999999995E-2</v>
      </c>
      <c r="AR924" s="7">
        <f t="shared" si="121"/>
        <v>3.06319E-2</v>
      </c>
    </row>
    <row r="925" spans="8:44" x14ac:dyDescent="0.35">
      <c r="H925">
        <f t="shared" si="117"/>
        <v>0</v>
      </c>
      <c r="AM925" t="s">
        <v>2569</v>
      </c>
      <c r="AN925">
        <v>347.11</v>
      </c>
      <c r="AO925">
        <v>8.8091199999999995E-2</v>
      </c>
      <c r="AP925">
        <v>30.631900000000002</v>
      </c>
      <c r="AQ925">
        <f t="shared" si="120"/>
        <v>8.8091199999999995E-2</v>
      </c>
      <c r="AR925" s="7">
        <f t="shared" si="121"/>
        <v>3.06319E-2</v>
      </c>
    </row>
    <row r="926" spans="8:44" x14ac:dyDescent="0.35">
      <c r="H926">
        <f t="shared" si="117"/>
        <v>0</v>
      </c>
      <c r="AM926" t="s">
        <v>2570</v>
      </c>
      <c r="AN926">
        <v>347.10899999999998</v>
      </c>
      <c r="AO926">
        <v>8.7828100000000006E-2</v>
      </c>
      <c r="AP926">
        <v>30.5809</v>
      </c>
      <c r="AQ926">
        <f t="shared" si="120"/>
        <v>8.7828100000000006E-2</v>
      </c>
      <c r="AR926" s="7">
        <f t="shared" si="121"/>
        <v>3.0580900000000001E-2</v>
      </c>
    </row>
    <row r="927" spans="8:44" x14ac:dyDescent="0.35">
      <c r="H927">
        <f t="shared" si="117"/>
        <v>0</v>
      </c>
      <c r="AM927" t="s">
        <v>2571</v>
      </c>
      <c r="AN927">
        <v>347.10899999999998</v>
      </c>
      <c r="AO927">
        <v>8.7828100000000006E-2</v>
      </c>
      <c r="AP927">
        <v>30.5809</v>
      </c>
      <c r="AQ927">
        <f t="shared" si="120"/>
        <v>8.7828100000000006E-2</v>
      </c>
      <c r="AR927" s="7">
        <f t="shared" si="121"/>
        <v>3.0580900000000001E-2</v>
      </c>
    </row>
    <row r="928" spans="8:44" x14ac:dyDescent="0.35">
      <c r="H928">
        <f t="shared" si="117"/>
        <v>0</v>
      </c>
      <c r="AM928" t="s">
        <v>2572</v>
      </c>
      <c r="AN928">
        <v>347.10899999999998</v>
      </c>
      <c r="AO928">
        <v>8.7169300000000005E-2</v>
      </c>
      <c r="AP928">
        <v>30.279499999999999</v>
      </c>
      <c r="AQ928">
        <f t="shared" si="120"/>
        <v>8.7169300000000005E-2</v>
      </c>
      <c r="AR928" s="7">
        <f t="shared" si="121"/>
        <v>3.0279499999999997E-2</v>
      </c>
    </row>
    <row r="929" spans="8:44" x14ac:dyDescent="0.35">
      <c r="H929">
        <f t="shared" si="117"/>
        <v>0</v>
      </c>
      <c r="AM929" t="s">
        <v>2573</v>
      </c>
      <c r="AN929">
        <v>347.10899999999998</v>
      </c>
      <c r="AO929">
        <v>8.7169300000000005E-2</v>
      </c>
      <c r="AP929">
        <v>30.279499999999999</v>
      </c>
      <c r="AQ929">
        <f t="shared" si="120"/>
        <v>8.7169300000000005E-2</v>
      </c>
      <c r="AR929" s="7">
        <f t="shared" si="121"/>
        <v>3.0279499999999997E-2</v>
      </c>
    </row>
    <row r="930" spans="8:44" x14ac:dyDescent="0.35">
      <c r="H930">
        <f t="shared" si="117"/>
        <v>0</v>
      </c>
      <c r="AM930" t="s">
        <v>2574</v>
      </c>
      <c r="AN930">
        <v>347.11</v>
      </c>
      <c r="AO930">
        <v>8.9647099999999993E-2</v>
      </c>
      <c r="AP930">
        <v>31.121099999999998</v>
      </c>
      <c r="AQ930">
        <f t="shared" si="120"/>
        <v>8.9647099999999993E-2</v>
      </c>
      <c r="AR930" s="7">
        <f t="shared" si="121"/>
        <v>3.1121099999999999E-2</v>
      </c>
    </row>
    <row r="931" spans="8:44" x14ac:dyDescent="0.35">
      <c r="H931">
        <f t="shared" si="117"/>
        <v>0</v>
      </c>
      <c r="AM931" t="s">
        <v>2575</v>
      </c>
      <c r="AN931">
        <v>347.11</v>
      </c>
      <c r="AO931">
        <v>8.9647099999999993E-2</v>
      </c>
      <c r="AP931">
        <v>31.121099999999998</v>
      </c>
      <c r="AQ931">
        <f t="shared" si="120"/>
        <v>8.9647099999999993E-2</v>
      </c>
      <c r="AR931" s="7">
        <f t="shared" si="121"/>
        <v>3.1121099999999999E-2</v>
      </c>
    </row>
    <row r="932" spans="8:44" x14ac:dyDescent="0.35">
      <c r="H932">
        <f t="shared" si="117"/>
        <v>0</v>
      </c>
      <c r="AM932" t="s">
        <v>2576</v>
      </c>
      <c r="AN932">
        <v>347.11</v>
      </c>
      <c r="AO932">
        <v>8.8780300000000006E-2</v>
      </c>
      <c r="AP932">
        <v>30.834900000000001</v>
      </c>
      <c r="AQ932">
        <f t="shared" si="120"/>
        <v>8.8780300000000006E-2</v>
      </c>
      <c r="AR932" s="7">
        <f t="shared" si="121"/>
        <v>3.0834900000000002E-2</v>
      </c>
    </row>
    <row r="933" spans="8:44" x14ac:dyDescent="0.35">
      <c r="H933">
        <f t="shared" si="117"/>
        <v>0</v>
      </c>
      <c r="AM933" t="s">
        <v>2577</v>
      </c>
      <c r="AN933">
        <v>347.11</v>
      </c>
      <c r="AO933">
        <v>8.8780300000000006E-2</v>
      </c>
      <c r="AP933">
        <v>30.834900000000001</v>
      </c>
      <c r="AQ933">
        <f t="shared" si="120"/>
        <v>8.8780300000000006E-2</v>
      </c>
      <c r="AR933" s="7">
        <f t="shared" si="121"/>
        <v>3.0834900000000002E-2</v>
      </c>
    </row>
    <row r="934" spans="8:44" x14ac:dyDescent="0.35">
      <c r="H934">
        <f t="shared" si="117"/>
        <v>0</v>
      </c>
      <c r="AM934" t="s">
        <v>2578</v>
      </c>
      <c r="AN934">
        <v>347.10899999999998</v>
      </c>
      <c r="AO934">
        <v>8.8872300000000001E-2</v>
      </c>
      <c r="AP934">
        <v>30.8873</v>
      </c>
      <c r="AQ934">
        <f t="shared" si="120"/>
        <v>8.8872300000000001E-2</v>
      </c>
      <c r="AR934" s="7">
        <f t="shared" si="121"/>
        <v>3.0887299999999999E-2</v>
      </c>
    </row>
    <row r="935" spans="8:44" x14ac:dyDescent="0.35">
      <c r="H935">
        <f t="shared" si="117"/>
        <v>0</v>
      </c>
      <c r="AM935" t="s">
        <v>2579</v>
      </c>
      <c r="AN935">
        <v>347.10899999999998</v>
      </c>
      <c r="AO935">
        <v>8.8872300000000001E-2</v>
      </c>
      <c r="AP935">
        <v>30.8873</v>
      </c>
      <c r="AQ935">
        <f t="shared" si="120"/>
        <v>8.8872300000000001E-2</v>
      </c>
      <c r="AR935" s="7">
        <f t="shared" si="121"/>
        <v>3.0887299999999999E-2</v>
      </c>
    </row>
    <row r="936" spans="8:44" x14ac:dyDescent="0.35">
      <c r="H936">
        <f t="shared" si="117"/>
        <v>0</v>
      </c>
      <c r="AM936" t="s">
        <v>2580</v>
      </c>
      <c r="AN936">
        <v>347.10899999999998</v>
      </c>
      <c r="AO936">
        <v>8.8614600000000002E-2</v>
      </c>
      <c r="AP936">
        <v>30.790099999999999</v>
      </c>
      <c r="AQ936">
        <f t="shared" si="120"/>
        <v>8.8614600000000002E-2</v>
      </c>
      <c r="AR936" s="7">
        <f t="shared" si="121"/>
        <v>3.0790099999999997E-2</v>
      </c>
    </row>
    <row r="937" spans="8:44" x14ac:dyDescent="0.35">
      <c r="H937">
        <f t="shared" si="117"/>
        <v>0</v>
      </c>
      <c r="AM937" t="s">
        <v>2581</v>
      </c>
      <c r="AN937">
        <v>347.10899999999998</v>
      </c>
      <c r="AO937">
        <v>8.8614600000000002E-2</v>
      </c>
      <c r="AP937">
        <v>30.790099999999999</v>
      </c>
      <c r="AQ937">
        <f t="shared" si="120"/>
        <v>8.8614600000000002E-2</v>
      </c>
      <c r="AR937" s="7">
        <f t="shared" si="121"/>
        <v>3.0790099999999997E-2</v>
      </c>
    </row>
    <row r="938" spans="8:44" x14ac:dyDescent="0.35">
      <c r="H938">
        <f t="shared" si="117"/>
        <v>0</v>
      </c>
      <c r="AM938" t="s">
        <v>2582</v>
      </c>
      <c r="AN938">
        <v>347.11</v>
      </c>
      <c r="AO938">
        <v>8.8955199999999998E-2</v>
      </c>
      <c r="AP938">
        <v>30.9101</v>
      </c>
      <c r="AQ938">
        <f t="shared" si="120"/>
        <v>8.8955199999999998E-2</v>
      </c>
      <c r="AR938" s="7">
        <f t="shared" si="121"/>
        <v>3.0910099999999999E-2</v>
      </c>
    </row>
    <row r="939" spans="8:44" x14ac:dyDescent="0.35">
      <c r="H939">
        <f t="shared" si="117"/>
        <v>0</v>
      </c>
      <c r="AM939" t="s">
        <v>2583</v>
      </c>
      <c r="AN939">
        <v>347.11</v>
      </c>
      <c r="AO939">
        <v>8.8955199999999998E-2</v>
      </c>
      <c r="AP939">
        <v>30.9101</v>
      </c>
      <c r="AQ939">
        <f t="shared" si="120"/>
        <v>8.8955199999999998E-2</v>
      </c>
      <c r="AR939" s="7">
        <f t="shared" si="121"/>
        <v>3.0910099999999999E-2</v>
      </c>
    </row>
    <row r="940" spans="8:44" x14ac:dyDescent="0.35">
      <c r="H940">
        <f t="shared" si="117"/>
        <v>0</v>
      </c>
      <c r="AM940" t="s">
        <v>2584</v>
      </c>
      <c r="AN940">
        <v>347.10899999999998</v>
      </c>
      <c r="AO940">
        <v>8.8975499999999999E-2</v>
      </c>
      <c r="AP940">
        <v>30.869</v>
      </c>
      <c r="AQ940">
        <f t="shared" si="120"/>
        <v>8.8975499999999999E-2</v>
      </c>
      <c r="AR940" s="7">
        <f t="shared" si="121"/>
        <v>3.0869000000000001E-2</v>
      </c>
    </row>
    <row r="941" spans="8:44" x14ac:dyDescent="0.35">
      <c r="H941">
        <f t="shared" si="117"/>
        <v>0</v>
      </c>
      <c r="AM941" t="s">
        <v>2585</v>
      </c>
      <c r="AN941">
        <v>347.10899999999998</v>
      </c>
      <c r="AO941">
        <v>8.8975499999999999E-2</v>
      </c>
      <c r="AP941">
        <v>30.869</v>
      </c>
      <c r="AQ941">
        <f t="shared" si="120"/>
        <v>8.8975499999999999E-2</v>
      </c>
      <c r="AR941" s="7">
        <f t="shared" si="121"/>
        <v>3.0869000000000001E-2</v>
      </c>
    </row>
    <row r="942" spans="8:44" x14ac:dyDescent="0.35">
      <c r="H942">
        <f t="shared" si="117"/>
        <v>0</v>
      </c>
      <c r="AM942" t="s">
        <v>2586</v>
      </c>
      <c r="AN942">
        <v>347.10700000000003</v>
      </c>
      <c r="AO942">
        <v>8.87878E-2</v>
      </c>
      <c r="AP942">
        <v>30.766999999999999</v>
      </c>
      <c r="AQ942">
        <f t="shared" si="120"/>
        <v>8.87878E-2</v>
      </c>
      <c r="AR942" s="7">
        <f t="shared" si="121"/>
        <v>3.0766999999999999E-2</v>
      </c>
    </row>
    <row r="943" spans="8:44" x14ac:dyDescent="0.35">
      <c r="H943">
        <f t="shared" si="117"/>
        <v>0</v>
      </c>
      <c r="AM943" t="s">
        <v>2587</v>
      </c>
      <c r="AN943">
        <v>347.10700000000003</v>
      </c>
      <c r="AO943">
        <v>8.87878E-2</v>
      </c>
      <c r="AP943">
        <v>30.766999999999999</v>
      </c>
      <c r="AQ943">
        <f t="shared" si="120"/>
        <v>8.87878E-2</v>
      </c>
      <c r="AR943" s="7">
        <f t="shared" si="121"/>
        <v>3.0766999999999999E-2</v>
      </c>
    </row>
    <row r="944" spans="8:44" x14ac:dyDescent="0.35">
      <c r="H944">
        <f t="shared" si="117"/>
        <v>0</v>
      </c>
      <c r="AM944" t="s">
        <v>2588</v>
      </c>
      <c r="AN944">
        <v>347.10899999999998</v>
      </c>
      <c r="AO944">
        <v>8.9411699999999997E-2</v>
      </c>
      <c r="AP944">
        <v>31.0047</v>
      </c>
      <c r="AQ944">
        <f t="shared" si="120"/>
        <v>8.9411699999999997E-2</v>
      </c>
      <c r="AR944" s="7">
        <f t="shared" si="121"/>
        <v>3.10047E-2</v>
      </c>
    </row>
    <row r="945" spans="8:44" x14ac:dyDescent="0.35">
      <c r="H945">
        <f t="shared" si="117"/>
        <v>0</v>
      </c>
      <c r="AM945" t="s">
        <v>2589</v>
      </c>
      <c r="AN945">
        <v>347.10899999999998</v>
      </c>
      <c r="AO945">
        <v>8.9411699999999997E-2</v>
      </c>
      <c r="AP945">
        <v>31.0047</v>
      </c>
      <c r="AQ945">
        <f t="shared" si="120"/>
        <v>8.9411699999999997E-2</v>
      </c>
      <c r="AR945" s="7">
        <f t="shared" si="121"/>
        <v>3.10047E-2</v>
      </c>
    </row>
    <row r="946" spans="8:44" x14ac:dyDescent="0.35">
      <c r="H946">
        <f t="shared" si="117"/>
        <v>0</v>
      </c>
      <c r="AM946" t="s">
        <v>2590</v>
      </c>
      <c r="AN946">
        <v>347.10899999999998</v>
      </c>
      <c r="AO946">
        <v>8.6997699999999997E-2</v>
      </c>
      <c r="AP946">
        <v>30.2637</v>
      </c>
      <c r="AQ946">
        <f t="shared" si="120"/>
        <v>8.6997699999999997E-2</v>
      </c>
      <c r="AR946" s="7">
        <f t="shared" si="121"/>
        <v>3.0263700000000001E-2</v>
      </c>
    </row>
    <row r="947" spans="8:44" x14ac:dyDescent="0.35">
      <c r="H947">
        <f t="shared" si="117"/>
        <v>0</v>
      </c>
      <c r="AM947" t="s">
        <v>2591</v>
      </c>
      <c r="AN947">
        <v>347.10899999999998</v>
      </c>
      <c r="AO947">
        <v>8.6997699999999997E-2</v>
      </c>
      <c r="AP947">
        <v>30.2637</v>
      </c>
      <c r="AQ947">
        <f t="shared" si="120"/>
        <v>8.6997699999999997E-2</v>
      </c>
      <c r="AR947" s="7">
        <f t="shared" si="121"/>
        <v>3.0263700000000001E-2</v>
      </c>
    </row>
    <row r="948" spans="8:44" x14ac:dyDescent="0.35">
      <c r="H948">
        <f t="shared" si="117"/>
        <v>0</v>
      </c>
      <c r="AM948" t="s">
        <v>2592</v>
      </c>
      <c r="AN948">
        <v>347.10700000000003</v>
      </c>
      <c r="AO948">
        <v>8.8475799999999993E-2</v>
      </c>
      <c r="AP948">
        <v>30.843699999999998</v>
      </c>
      <c r="AQ948">
        <f t="shared" si="120"/>
        <v>8.8475799999999993E-2</v>
      </c>
      <c r="AR948" s="7">
        <f t="shared" si="121"/>
        <v>3.0843699999999998E-2</v>
      </c>
    </row>
    <row r="949" spans="8:44" x14ac:dyDescent="0.35">
      <c r="H949">
        <f t="shared" si="117"/>
        <v>0</v>
      </c>
      <c r="AM949" t="s">
        <v>2593</v>
      </c>
      <c r="AN949">
        <v>347.10700000000003</v>
      </c>
      <c r="AO949">
        <v>8.8475799999999993E-2</v>
      </c>
      <c r="AP949">
        <v>30.843699999999998</v>
      </c>
      <c r="AQ949">
        <f t="shared" si="120"/>
        <v>8.8475799999999993E-2</v>
      </c>
      <c r="AR949" s="7">
        <f t="shared" si="121"/>
        <v>3.0843699999999998E-2</v>
      </c>
    </row>
    <row r="950" spans="8:44" x14ac:dyDescent="0.35">
      <c r="H950">
        <f t="shared" si="117"/>
        <v>0</v>
      </c>
      <c r="AM950" t="s">
        <v>2594</v>
      </c>
      <c r="AN950">
        <v>347.108</v>
      </c>
      <c r="AO950">
        <v>8.9015399999999995E-2</v>
      </c>
      <c r="AP950">
        <v>30.954499999999999</v>
      </c>
      <c r="AQ950">
        <f t="shared" si="120"/>
        <v>8.9015399999999995E-2</v>
      </c>
      <c r="AR950" s="7">
        <f t="shared" si="121"/>
        <v>3.0954499999999999E-2</v>
      </c>
    </row>
    <row r="951" spans="8:44" x14ac:dyDescent="0.35">
      <c r="H951">
        <f t="shared" si="117"/>
        <v>0</v>
      </c>
      <c r="AM951" t="s">
        <v>2595</v>
      </c>
      <c r="AN951">
        <v>347.108</v>
      </c>
      <c r="AO951">
        <v>8.9015399999999995E-2</v>
      </c>
      <c r="AP951">
        <v>30.954499999999999</v>
      </c>
      <c r="AQ951">
        <f t="shared" si="120"/>
        <v>8.9015399999999995E-2</v>
      </c>
      <c r="AR951" s="7">
        <f t="shared" si="121"/>
        <v>3.0954499999999999E-2</v>
      </c>
    </row>
    <row r="952" spans="8:44" x14ac:dyDescent="0.35">
      <c r="H952">
        <f t="shared" si="117"/>
        <v>0</v>
      </c>
      <c r="AM952" t="s">
        <v>2596</v>
      </c>
      <c r="AN952">
        <v>347.10899999999998</v>
      </c>
      <c r="AO952">
        <v>8.9646000000000003E-2</v>
      </c>
      <c r="AP952">
        <v>31.1327</v>
      </c>
      <c r="AQ952">
        <f t="shared" si="120"/>
        <v>8.9646000000000003E-2</v>
      </c>
      <c r="AR952" s="7">
        <f t="shared" si="121"/>
        <v>3.1132699999999999E-2</v>
      </c>
    </row>
    <row r="953" spans="8:44" x14ac:dyDescent="0.35">
      <c r="H953">
        <f t="shared" si="117"/>
        <v>0</v>
      </c>
      <c r="AM953" t="s">
        <v>2597</v>
      </c>
      <c r="AN953">
        <v>347.10899999999998</v>
      </c>
      <c r="AO953">
        <v>8.9646000000000003E-2</v>
      </c>
      <c r="AP953">
        <v>31.1327</v>
      </c>
      <c r="AQ953">
        <f t="shared" si="120"/>
        <v>8.9646000000000003E-2</v>
      </c>
      <c r="AR953" s="7">
        <f t="shared" si="121"/>
        <v>3.1132699999999999E-2</v>
      </c>
    </row>
    <row r="954" spans="8:44" x14ac:dyDescent="0.35">
      <c r="H954">
        <f t="shared" si="117"/>
        <v>0</v>
      </c>
      <c r="AM954" t="s">
        <v>2598</v>
      </c>
      <c r="AN954">
        <v>347.11</v>
      </c>
      <c r="AO954">
        <v>8.8740700000000006E-2</v>
      </c>
      <c r="AP954">
        <v>30.7301</v>
      </c>
      <c r="AQ954">
        <f t="shared" si="120"/>
        <v>8.8740700000000006E-2</v>
      </c>
      <c r="AR954" s="7">
        <f t="shared" si="121"/>
        <v>3.07301E-2</v>
      </c>
    </row>
    <row r="955" spans="8:44" x14ac:dyDescent="0.35">
      <c r="H955">
        <f t="shared" si="117"/>
        <v>0</v>
      </c>
      <c r="AM955" t="s">
        <v>2599</v>
      </c>
      <c r="AN955">
        <v>347.11</v>
      </c>
      <c r="AO955">
        <v>8.8740700000000006E-2</v>
      </c>
      <c r="AP955">
        <v>30.7301</v>
      </c>
      <c r="AQ955">
        <f t="shared" si="120"/>
        <v>8.8740700000000006E-2</v>
      </c>
      <c r="AR955" s="7">
        <f t="shared" si="121"/>
        <v>3.07301E-2</v>
      </c>
    </row>
    <row r="956" spans="8:44" x14ac:dyDescent="0.35">
      <c r="H956">
        <f t="shared" si="117"/>
        <v>0</v>
      </c>
      <c r="AM956" t="s">
        <v>2600</v>
      </c>
      <c r="AN956">
        <v>347.108</v>
      </c>
      <c r="AO956">
        <v>8.9226299999999995E-2</v>
      </c>
      <c r="AP956">
        <v>30.933700000000002</v>
      </c>
      <c r="AQ956">
        <f t="shared" si="120"/>
        <v>8.9226299999999995E-2</v>
      </c>
      <c r="AR956" s="7">
        <f t="shared" si="121"/>
        <v>3.0933700000000001E-2</v>
      </c>
    </row>
    <row r="957" spans="8:44" x14ac:dyDescent="0.35">
      <c r="H957">
        <f t="shared" si="117"/>
        <v>0</v>
      </c>
      <c r="AM957" t="s">
        <v>2601</v>
      </c>
      <c r="AN957">
        <v>347.108</v>
      </c>
      <c r="AO957">
        <v>8.9226299999999995E-2</v>
      </c>
      <c r="AP957">
        <v>30.933700000000002</v>
      </c>
      <c r="AQ957">
        <f t="shared" si="120"/>
        <v>8.9226299999999995E-2</v>
      </c>
      <c r="AR957" s="7">
        <f t="shared" si="121"/>
        <v>3.0933700000000001E-2</v>
      </c>
    </row>
    <row r="958" spans="8:44" x14ac:dyDescent="0.35">
      <c r="H958">
        <f t="shared" si="117"/>
        <v>0</v>
      </c>
      <c r="AM958" t="s">
        <v>2602</v>
      </c>
      <c r="AN958">
        <v>347.108</v>
      </c>
      <c r="AO958">
        <v>8.9683499999999999E-2</v>
      </c>
      <c r="AP958">
        <v>31.148499999999999</v>
      </c>
      <c r="AQ958">
        <f t="shared" si="120"/>
        <v>8.9683499999999999E-2</v>
      </c>
      <c r="AR958" s="7">
        <f t="shared" si="121"/>
        <v>3.1148499999999999E-2</v>
      </c>
    </row>
    <row r="959" spans="8:44" x14ac:dyDescent="0.35">
      <c r="H959">
        <f t="shared" si="117"/>
        <v>0</v>
      </c>
      <c r="AM959" t="s">
        <v>2603</v>
      </c>
      <c r="AN959">
        <v>347.108</v>
      </c>
      <c r="AO959">
        <v>8.9683499999999999E-2</v>
      </c>
      <c r="AP959">
        <v>31.148499999999999</v>
      </c>
      <c r="AQ959">
        <f t="shared" si="120"/>
        <v>8.9683499999999999E-2</v>
      </c>
      <c r="AR959" s="7">
        <f t="shared" si="121"/>
        <v>3.1148499999999999E-2</v>
      </c>
    </row>
    <row r="960" spans="8:44" x14ac:dyDescent="0.35">
      <c r="H960">
        <f t="shared" si="117"/>
        <v>0</v>
      </c>
      <c r="AM960" t="s">
        <v>2604</v>
      </c>
      <c r="AN960">
        <v>347.10899999999998</v>
      </c>
      <c r="AO960">
        <v>8.8357599999999994E-2</v>
      </c>
      <c r="AP960">
        <v>30.757400000000001</v>
      </c>
      <c r="AQ960">
        <f t="shared" si="120"/>
        <v>8.8357599999999994E-2</v>
      </c>
      <c r="AR960" s="7">
        <f t="shared" si="121"/>
        <v>3.0757400000000001E-2</v>
      </c>
    </row>
    <row r="961" spans="8:44" x14ac:dyDescent="0.35">
      <c r="H961">
        <f t="shared" si="117"/>
        <v>0</v>
      </c>
      <c r="AM961" t="s">
        <v>2605</v>
      </c>
      <c r="AN961">
        <v>347.10899999999998</v>
      </c>
      <c r="AO961">
        <v>8.8357599999999994E-2</v>
      </c>
      <c r="AP961">
        <v>30.757400000000001</v>
      </c>
      <c r="AQ961">
        <f t="shared" si="120"/>
        <v>8.8357599999999994E-2</v>
      </c>
      <c r="AR961" s="7">
        <f t="shared" si="121"/>
        <v>3.0757400000000001E-2</v>
      </c>
    </row>
    <row r="962" spans="8:44" x14ac:dyDescent="0.35">
      <c r="H962">
        <f t="shared" si="117"/>
        <v>0</v>
      </c>
      <c r="AM962" t="s">
        <v>2606</v>
      </c>
      <c r="AN962">
        <v>347.108</v>
      </c>
      <c r="AO962">
        <v>8.8709700000000002E-2</v>
      </c>
      <c r="AP962">
        <v>30.864000000000001</v>
      </c>
      <c r="AQ962">
        <f t="shared" si="120"/>
        <v>8.8709700000000002E-2</v>
      </c>
      <c r="AR962" s="7">
        <f t="shared" si="121"/>
        <v>3.0863999999999999E-2</v>
      </c>
    </row>
    <row r="963" spans="8:44" x14ac:dyDescent="0.35">
      <c r="H963">
        <f t="shared" ref="H963:H1015" si="122">ABS(F963)</f>
        <v>0</v>
      </c>
      <c r="AM963" t="s">
        <v>2607</v>
      </c>
      <c r="AN963">
        <v>347.108</v>
      </c>
      <c r="AO963">
        <v>8.8709700000000002E-2</v>
      </c>
      <c r="AP963">
        <v>30.864000000000001</v>
      </c>
      <c r="AQ963">
        <f t="shared" ref="AQ963:AQ1015" si="123">ABS(AO963)</f>
        <v>8.8709700000000002E-2</v>
      </c>
      <c r="AR963" s="7">
        <f t="shared" ref="AR963:AR1015" si="124">ABS(AP963/1000)</f>
        <v>3.0863999999999999E-2</v>
      </c>
    </row>
    <row r="964" spans="8:44" x14ac:dyDescent="0.35">
      <c r="H964">
        <f t="shared" si="122"/>
        <v>0</v>
      </c>
      <c r="AM964" t="s">
        <v>2608</v>
      </c>
      <c r="AN964">
        <v>347.108</v>
      </c>
      <c r="AO964">
        <v>8.8501399999999994E-2</v>
      </c>
      <c r="AP964">
        <v>30.772099999999998</v>
      </c>
      <c r="AQ964">
        <f t="shared" si="123"/>
        <v>8.8501399999999994E-2</v>
      </c>
      <c r="AR964" s="7">
        <f t="shared" si="124"/>
        <v>3.0772099999999997E-2</v>
      </c>
    </row>
    <row r="965" spans="8:44" x14ac:dyDescent="0.35">
      <c r="H965">
        <f t="shared" si="122"/>
        <v>0</v>
      </c>
      <c r="AM965" t="s">
        <v>2609</v>
      </c>
      <c r="AN965">
        <v>347.108</v>
      </c>
      <c r="AO965">
        <v>8.8501399999999994E-2</v>
      </c>
      <c r="AP965">
        <v>30.772099999999998</v>
      </c>
      <c r="AQ965">
        <f t="shared" si="123"/>
        <v>8.8501399999999994E-2</v>
      </c>
      <c r="AR965" s="7">
        <f t="shared" si="124"/>
        <v>3.0772099999999997E-2</v>
      </c>
    </row>
    <row r="966" spans="8:44" x14ac:dyDescent="0.35">
      <c r="H966">
        <f t="shared" si="122"/>
        <v>0</v>
      </c>
      <c r="AM966" t="s">
        <v>2610</v>
      </c>
      <c r="AN966">
        <v>347.11</v>
      </c>
      <c r="AO966">
        <v>8.8391300000000006E-2</v>
      </c>
      <c r="AP966">
        <v>30.5977</v>
      </c>
      <c r="AQ966">
        <f t="shared" si="123"/>
        <v>8.8391300000000006E-2</v>
      </c>
      <c r="AR966" s="7">
        <f t="shared" si="124"/>
        <v>3.0597699999999999E-2</v>
      </c>
    </row>
    <row r="967" spans="8:44" x14ac:dyDescent="0.35">
      <c r="H967">
        <f t="shared" si="122"/>
        <v>0</v>
      </c>
      <c r="AM967" t="s">
        <v>2611</v>
      </c>
      <c r="AN967">
        <v>347.11</v>
      </c>
      <c r="AO967">
        <v>8.8391300000000006E-2</v>
      </c>
      <c r="AP967">
        <v>30.5977</v>
      </c>
      <c r="AQ967">
        <f t="shared" si="123"/>
        <v>8.8391300000000006E-2</v>
      </c>
      <c r="AR967" s="7">
        <f t="shared" si="124"/>
        <v>3.0597699999999999E-2</v>
      </c>
    </row>
    <row r="968" spans="8:44" x14ac:dyDescent="0.35">
      <c r="H968">
        <f t="shared" si="122"/>
        <v>0</v>
      </c>
      <c r="AM968" t="s">
        <v>2612</v>
      </c>
      <c r="AN968">
        <v>347.11</v>
      </c>
      <c r="AO968">
        <v>8.9212200000000005E-2</v>
      </c>
      <c r="AP968">
        <v>30.996300000000002</v>
      </c>
      <c r="AQ968">
        <f t="shared" si="123"/>
        <v>8.9212200000000005E-2</v>
      </c>
      <c r="AR968" s="7">
        <f t="shared" si="124"/>
        <v>3.0996300000000001E-2</v>
      </c>
    </row>
    <row r="969" spans="8:44" x14ac:dyDescent="0.35">
      <c r="H969">
        <f t="shared" si="122"/>
        <v>0</v>
      </c>
      <c r="AM969" t="s">
        <v>2613</v>
      </c>
      <c r="AN969">
        <v>347.11</v>
      </c>
      <c r="AO969">
        <v>8.9212200000000005E-2</v>
      </c>
      <c r="AP969">
        <v>30.996300000000002</v>
      </c>
      <c r="AQ969">
        <f t="shared" si="123"/>
        <v>8.9212200000000005E-2</v>
      </c>
      <c r="AR969" s="7">
        <f t="shared" si="124"/>
        <v>3.0996300000000001E-2</v>
      </c>
    </row>
    <row r="970" spans="8:44" x14ac:dyDescent="0.35">
      <c r="H970">
        <f t="shared" si="122"/>
        <v>0</v>
      </c>
      <c r="AM970" t="s">
        <v>2614</v>
      </c>
      <c r="AN970">
        <v>347.10899999999998</v>
      </c>
      <c r="AO970">
        <v>8.9459499999999997E-2</v>
      </c>
      <c r="AP970">
        <v>31.1525</v>
      </c>
      <c r="AQ970">
        <f t="shared" si="123"/>
        <v>8.9459499999999997E-2</v>
      </c>
      <c r="AR970" s="7">
        <f t="shared" si="124"/>
        <v>3.11525E-2</v>
      </c>
    </row>
    <row r="971" spans="8:44" x14ac:dyDescent="0.35">
      <c r="H971">
        <f t="shared" si="122"/>
        <v>0</v>
      </c>
      <c r="AM971" t="s">
        <v>2615</v>
      </c>
      <c r="AN971">
        <v>347.10899999999998</v>
      </c>
      <c r="AO971">
        <v>8.9459499999999997E-2</v>
      </c>
      <c r="AP971">
        <v>31.1525</v>
      </c>
      <c r="AQ971">
        <f t="shared" si="123"/>
        <v>8.9459499999999997E-2</v>
      </c>
      <c r="AR971" s="7">
        <f t="shared" si="124"/>
        <v>3.11525E-2</v>
      </c>
    </row>
    <row r="972" spans="8:44" x14ac:dyDescent="0.35">
      <c r="H972">
        <f t="shared" si="122"/>
        <v>0</v>
      </c>
      <c r="AM972" t="s">
        <v>2616</v>
      </c>
      <c r="AN972">
        <v>347.10899999999998</v>
      </c>
      <c r="AO972">
        <v>8.7630200000000005E-2</v>
      </c>
      <c r="AP972">
        <v>30.363399999999999</v>
      </c>
      <c r="AQ972">
        <f t="shared" si="123"/>
        <v>8.7630200000000005E-2</v>
      </c>
      <c r="AR972" s="7">
        <f t="shared" si="124"/>
        <v>3.0363399999999999E-2</v>
      </c>
    </row>
    <row r="973" spans="8:44" x14ac:dyDescent="0.35">
      <c r="H973">
        <f t="shared" si="122"/>
        <v>0</v>
      </c>
      <c r="AM973" t="s">
        <v>2617</v>
      </c>
      <c r="AN973">
        <v>347.10899999999998</v>
      </c>
      <c r="AO973">
        <v>8.7630200000000005E-2</v>
      </c>
      <c r="AP973">
        <v>30.363399999999999</v>
      </c>
      <c r="AQ973">
        <f t="shared" si="123"/>
        <v>8.7630200000000005E-2</v>
      </c>
      <c r="AR973" s="7">
        <f t="shared" si="124"/>
        <v>3.0363399999999999E-2</v>
      </c>
    </row>
    <row r="974" spans="8:44" x14ac:dyDescent="0.35">
      <c r="H974">
        <f t="shared" si="122"/>
        <v>0</v>
      </c>
      <c r="AM974" t="s">
        <v>2618</v>
      </c>
      <c r="AN974">
        <v>347.11</v>
      </c>
      <c r="AO974">
        <v>8.8861999999999997E-2</v>
      </c>
      <c r="AP974">
        <v>30.965800000000002</v>
      </c>
      <c r="AQ974">
        <f t="shared" si="123"/>
        <v>8.8861999999999997E-2</v>
      </c>
      <c r="AR974" s="7">
        <f t="shared" si="124"/>
        <v>3.0965800000000002E-2</v>
      </c>
    </row>
    <row r="975" spans="8:44" x14ac:dyDescent="0.35">
      <c r="H975">
        <f t="shared" si="122"/>
        <v>0</v>
      </c>
      <c r="AM975" t="s">
        <v>2619</v>
      </c>
      <c r="AN975">
        <v>347.11</v>
      </c>
      <c r="AO975">
        <v>8.8861999999999997E-2</v>
      </c>
      <c r="AP975">
        <v>30.965800000000002</v>
      </c>
      <c r="AQ975">
        <f t="shared" si="123"/>
        <v>8.8861999999999997E-2</v>
      </c>
      <c r="AR975" s="7">
        <f t="shared" si="124"/>
        <v>3.0965800000000002E-2</v>
      </c>
    </row>
    <row r="976" spans="8:44" x14ac:dyDescent="0.35">
      <c r="H976">
        <f t="shared" si="122"/>
        <v>0</v>
      </c>
      <c r="AM976" t="s">
        <v>2620</v>
      </c>
      <c r="AN976">
        <v>347.10899999999998</v>
      </c>
      <c r="AO976">
        <v>8.8961600000000002E-2</v>
      </c>
      <c r="AP976">
        <v>30.905000000000001</v>
      </c>
      <c r="AQ976">
        <f t="shared" si="123"/>
        <v>8.8961600000000002E-2</v>
      </c>
      <c r="AR976" s="7">
        <f t="shared" si="124"/>
        <v>3.0905000000000002E-2</v>
      </c>
    </row>
    <row r="977" spans="8:44" x14ac:dyDescent="0.35">
      <c r="H977">
        <f t="shared" si="122"/>
        <v>0</v>
      </c>
      <c r="AM977" t="s">
        <v>2621</v>
      </c>
      <c r="AN977">
        <v>347.10899999999998</v>
      </c>
      <c r="AO977">
        <v>8.8961600000000002E-2</v>
      </c>
      <c r="AP977">
        <v>30.905000000000001</v>
      </c>
      <c r="AQ977">
        <f t="shared" si="123"/>
        <v>8.8961600000000002E-2</v>
      </c>
      <c r="AR977" s="7">
        <f t="shared" si="124"/>
        <v>3.0905000000000002E-2</v>
      </c>
    </row>
    <row r="978" spans="8:44" x14ac:dyDescent="0.35">
      <c r="H978">
        <f t="shared" si="122"/>
        <v>0</v>
      </c>
      <c r="AM978" t="s">
        <v>2622</v>
      </c>
      <c r="AN978">
        <v>347.10899999999998</v>
      </c>
      <c r="AO978">
        <v>8.8670100000000002E-2</v>
      </c>
      <c r="AP978">
        <v>30.7211</v>
      </c>
      <c r="AQ978">
        <f t="shared" si="123"/>
        <v>8.8670100000000002E-2</v>
      </c>
      <c r="AR978" s="7">
        <f t="shared" si="124"/>
        <v>3.0721100000000001E-2</v>
      </c>
    </row>
    <row r="979" spans="8:44" x14ac:dyDescent="0.35">
      <c r="H979">
        <f t="shared" si="122"/>
        <v>0</v>
      </c>
      <c r="AM979" t="s">
        <v>2623</v>
      </c>
      <c r="AN979">
        <v>347.10899999999998</v>
      </c>
      <c r="AO979">
        <v>8.8670100000000002E-2</v>
      </c>
      <c r="AP979">
        <v>30.7211</v>
      </c>
      <c r="AQ979">
        <f t="shared" si="123"/>
        <v>8.8670100000000002E-2</v>
      </c>
      <c r="AR979" s="7">
        <f t="shared" si="124"/>
        <v>3.0721100000000001E-2</v>
      </c>
    </row>
    <row r="980" spans="8:44" x14ac:dyDescent="0.35">
      <c r="H980">
        <f t="shared" si="122"/>
        <v>0</v>
      </c>
      <c r="AM980" t="s">
        <v>2624</v>
      </c>
      <c r="AN980">
        <v>347.10899999999998</v>
      </c>
      <c r="AO980">
        <v>8.8800799999999999E-2</v>
      </c>
      <c r="AP980">
        <v>30.934699999999999</v>
      </c>
      <c r="AQ980">
        <f t="shared" si="123"/>
        <v>8.8800799999999999E-2</v>
      </c>
      <c r="AR980" s="7">
        <f t="shared" si="124"/>
        <v>3.0934699999999999E-2</v>
      </c>
    </row>
    <row r="981" spans="8:44" x14ac:dyDescent="0.35">
      <c r="H981">
        <f t="shared" si="122"/>
        <v>0</v>
      </c>
      <c r="AM981" t="s">
        <v>2625</v>
      </c>
      <c r="AN981">
        <v>347.10899999999998</v>
      </c>
      <c r="AO981">
        <v>8.8800799999999999E-2</v>
      </c>
      <c r="AP981">
        <v>30.934699999999999</v>
      </c>
      <c r="AQ981">
        <f t="shared" si="123"/>
        <v>8.8800799999999999E-2</v>
      </c>
      <c r="AR981" s="7">
        <f t="shared" si="124"/>
        <v>3.0934699999999999E-2</v>
      </c>
    </row>
    <row r="982" spans="8:44" x14ac:dyDescent="0.35">
      <c r="H982">
        <f t="shared" si="122"/>
        <v>0</v>
      </c>
      <c r="AM982" t="s">
        <v>2626</v>
      </c>
      <c r="AN982">
        <v>347.10899999999998</v>
      </c>
      <c r="AO982">
        <v>8.8678199999999999E-2</v>
      </c>
      <c r="AP982">
        <v>30.879100000000001</v>
      </c>
      <c r="AQ982">
        <f t="shared" si="123"/>
        <v>8.8678199999999999E-2</v>
      </c>
      <c r="AR982" s="7">
        <f t="shared" si="124"/>
        <v>3.08791E-2</v>
      </c>
    </row>
    <row r="983" spans="8:44" x14ac:dyDescent="0.35">
      <c r="H983">
        <f t="shared" si="122"/>
        <v>0</v>
      </c>
      <c r="AM983" t="s">
        <v>2627</v>
      </c>
      <c r="AN983">
        <v>347.10899999999998</v>
      </c>
      <c r="AO983">
        <v>8.8678199999999999E-2</v>
      </c>
      <c r="AP983">
        <v>30.879100000000001</v>
      </c>
      <c r="AQ983">
        <f t="shared" si="123"/>
        <v>8.8678199999999999E-2</v>
      </c>
      <c r="AR983" s="7">
        <f t="shared" si="124"/>
        <v>3.08791E-2</v>
      </c>
    </row>
    <row r="984" spans="8:44" x14ac:dyDescent="0.35">
      <c r="H984">
        <f t="shared" si="122"/>
        <v>0</v>
      </c>
      <c r="AM984" t="s">
        <v>2628</v>
      </c>
      <c r="AN984">
        <v>347.10899999999998</v>
      </c>
      <c r="AO984">
        <v>8.8438100000000006E-2</v>
      </c>
      <c r="AP984">
        <v>30.7943</v>
      </c>
      <c r="AQ984">
        <f t="shared" si="123"/>
        <v>8.8438100000000006E-2</v>
      </c>
      <c r="AR984" s="7">
        <f t="shared" si="124"/>
        <v>3.07943E-2</v>
      </c>
    </row>
    <row r="985" spans="8:44" x14ac:dyDescent="0.35">
      <c r="H985">
        <f t="shared" si="122"/>
        <v>0</v>
      </c>
      <c r="AM985" t="s">
        <v>2629</v>
      </c>
      <c r="AN985">
        <v>347.10899999999998</v>
      </c>
      <c r="AO985">
        <v>8.8438100000000006E-2</v>
      </c>
      <c r="AP985">
        <v>30.7943</v>
      </c>
      <c r="AQ985">
        <f t="shared" si="123"/>
        <v>8.8438100000000006E-2</v>
      </c>
      <c r="AR985" s="7">
        <f t="shared" si="124"/>
        <v>3.07943E-2</v>
      </c>
    </row>
    <row r="986" spans="8:44" x14ac:dyDescent="0.35">
      <c r="H986">
        <f t="shared" si="122"/>
        <v>0</v>
      </c>
      <c r="AM986" t="s">
        <v>2630</v>
      </c>
      <c r="AN986">
        <v>347.10899999999998</v>
      </c>
      <c r="AO986">
        <v>8.8178999999999993E-2</v>
      </c>
      <c r="AP986">
        <v>30.587</v>
      </c>
      <c r="AQ986">
        <f t="shared" si="123"/>
        <v>8.8178999999999993E-2</v>
      </c>
      <c r="AR986" s="7">
        <f t="shared" si="124"/>
        <v>3.0587E-2</v>
      </c>
    </row>
    <row r="987" spans="8:44" x14ac:dyDescent="0.35">
      <c r="H987">
        <f t="shared" si="122"/>
        <v>0</v>
      </c>
      <c r="AM987" t="s">
        <v>2631</v>
      </c>
      <c r="AN987">
        <v>347.10899999999998</v>
      </c>
      <c r="AO987">
        <v>8.8178999999999993E-2</v>
      </c>
      <c r="AP987">
        <v>30.587</v>
      </c>
      <c r="AQ987">
        <f t="shared" si="123"/>
        <v>8.8178999999999993E-2</v>
      </c>
      <c r="AR987" s="7">
        <f t="shared" si="124"/>
        <v>3.0587E-2</v>
      </c>
    </row>
    <row r="988" spans="8:44" x14ac:dyDescent="0.35">
      <c r="H988">
        <f t="shared" si="122"/>
        <v>0</v>
      </c>
      <c r="AM988" t="s">
        <v>2632</v>
      </c>
      <c r="AN988">
        <v>347.108</v>
      </c>
      <c r="AO988">
        <v>9.0162000000000006E-2</v>
      </c>
      <c r="AP988">
        <v>31.317799999999998</v>
      </c>
      <c r="AQ988">
        <f t="shared" si="123"/>
        <v>9.0162000000000006E-2</v>
      </c>
      <c r="AR988" s="7">
        <f t="shared" si="124"/>
        <v>3.13178E-2</v>
      </c>
    </row>
    <row r="989" spans="8:44" x14ac:dyDescent="0.35">
      <c r="H989">
        <f t="shared" si="122"/>
        <v>0</v>
      </c>
      <c r="AM989" t="s">
        <v>2633</v>
      </c>
      <c r="AN989">
        <v>347.108</v>
      </c>
      <c r="AO989">
        <v>9.0162000000000006E-2</v>
      </c>
      <c r="AP989">
        <v>31.317799999999998</v>
      </c>
      <c r="AQ989">
        <f t="shared" si="123"/>
        <v>9.0162000000000006E-2</v>
      </c>
      <c r="AR989" s="7">
        <f t="shared" si="124"/>
        <v>3.13178E-2</v>
      </c>
    </row>
    <row r="990" spans="8:44" x14ac:dyDescent="0.35">
      <c r="H990">
        <f t="shared" si="122"/>
        <v>0</v>
      </c>
      <c r="AM990" t="s">
        <v>2634</v>
      </c>
      <c r="AN990">
        <v>347.108</v>
      </c>
      <c r="AO990">
        <v>8.6778900000000006E-2</v>
      </c>
      <c r="AP990">
        <v>30.035699999999999</v>
      </c>
      <c r="AQ990">
        <f t="shared" si="123"/>
        <v>8.6778900000000006E-2</v>
      </c>
      <c r="AR990" s="7">
        <f t="shared" si="124"/>
        <v>3.0035699999999999E-2</v>
      </c>
    </row>
    <row r="991" spans="8:44" x14ac:dyDescent="0.35">
      <c r="H991">
        <f t="shared" si="122"/>
        <v>0</v>
      </c>
      <c r="AM991" t="s">
        <v>2635</v>
      </c>
      <c r="AN991">
        <v>347.108</v>
      </c>
      <c r="AO991">
        <v>8.6778900000000006E-2</v>
      </c>
      <c r="AP991">
        <v>30.035699999999999</v>
      </c>
      <c r="AQ991">
        <f t="shared" si="123"/>
        <v>8.6778900000000006E-2</v>
      </c>
      <c r="AR991" s="7">
        <f t="shared" si="124"/>
        <v>3.0035699999999999E-2</v>
      </c>
    </row>
    <row r="992" spans="8:44" x14ac:dyDescent="0.35">
      <c r="H992">
        <f t="shared" si="122"/>
        <v>0</v>
      </c>
      <c r="AM992" t="s">
        <v>2636</v>
      </c>
      <c r="AN992">
        <v>347.10899999999998</v>
      </c>
      <c r="AO992">
        <v>8.8839299999999996E-2</v>
      </c>
      <c r="AP992">
        <v>30.747399999999999</v>
      </c>
      <c r="AQ992">
        <f t="shared" si="123"/>
        <v>8.8839299999999996E-2</v>
      </c>
      <c r="AR992" s="7">
        <f t="shared" si="124"/>
        <v>3.0747399999999998E-2</v>
      </c>
    </row>
    <row r="993" spans="8:44" x14ac:dyDescent="0.35">
      <c r="H993">
        <f t="shared" si="122"/>
        <v>0</v>
      </c>
      <c r="AM993" t="s">
        <v>2637</v>
      </c>
      <c r="AN993">
        <v>347.10899999999998</v>
      </c>
      <c r="AO993">
        <v>8.8839299999999996E-2</v>
      </c>
      <c r="AP993">
        <v>30.747399999999999</v>
      </c>
      <c r="AQ993">
        <f t="shared" si="123"/>
        <v>8.8839299999999996E-2</v>
      </c>
      <c r="AR993" s="7">
        <f t="shared" si="124"/>
        <v>3.0747399999999998E-2</v>
      </c>
    </row>
    <row r="994" spans="8:44" x14ac:dyDescent="0.35">
      <c r="H994">
        <f t="shared" si="122"/>
        <v>0</v>
      </c>
      <c r="AM994" t="s">
        <v>2638</v>
      </c>
      <c r="AN994">
        <v>347.108</v>
      </c>
      <c r="AO994">
        <v>8.9358400000000004E-2</v>
      </c>
      <c r="AP994">
        <v>30.991700000000002</v>
      </c>
      <c r="AQ994">
        <f t="shared" si="123"/>
        <v>8.9358400000000004E-2</v>
      </c>
      <c r="AR994" s="7">
        <f t="shared" si="124"/>
        <v>3.09917E-2</v>
      </c>
    </row>
    <row r="995" spans="8:44" x14ac:dyDescent="0.35">
      <c r="H995">
        <f t="shared" si="122"/>
        <v>0</v>
      </c>
      <c r="AM995" t="s">
        <v>2639</v>
      </c>
      <c r="AN995">
        <v>347.108</v>
      </c>
      <c r="AO995">
        <v>8.9358400000000004E-2</v>
      </c>
      <c r="AP995">
        <v>30.991700000000002</v>
      </c>
      <c r="AQ995">
        <f t="shared" si="123"/>
        <v>8.9358400000000004E-2</v>
      </c>
      <c r="AR995" s="7">
        <f t="shared" si="124"/>
        <v>3.09917E-2</v>
      </c>
    </row>
    <row r="996" spans="8:44" x14ac:dyDescent="0.35">
      <c r="H996">
        <f t="shared" si="122"/>
        <v>0</v>
      </c>
      <c r="AM996" t="s">
        <v>2640</v>
      </c>
      <c r="AN996">
        <v>347.108</v>
      </c>
      <c r="AO996">
        <v>8.9743500000000004E-2</v>
      </c>
      <c r="AP996">
        <v>31.175999999999998</v>
      </c>
      <c r="AQ996">
        <f t="shared" si="123"/>
        <v>8.9743500000000004E-2</v>
      </c>
      <c r="AR996" s="7">
        <f t="shared" si="124"/>
        <v>3.1175999999999999E-2</v>
      </c>
    </row>
    <row r="997" spans="8:44" x14ac:dyDescent="0.35">
      <c r="H997">
        <f t="shared" si="122"/>
        <v>0</v>
      </c>
      <c r="AM997" t="s">
        <v>2641</v>
      </c>
      <c r="AN997">
        <v>347.108</v>
      </c>
      <c r="AO997">
        <v>8.9743500000000004E-2</v>
      </c>
      <c r="AP997">
        <v>31.175999999999998</v>
      </c>
      <c r="AQ997">
        <f t="shared" si="123"/>
        <v>8.9743500000000004E-2</v>
      </c>
      <c r="AR997" s="7">
        <f t="shared" si="124"/>
        <v>3.1175999999999999E-2</v>
      </c>
    </row>
    <row r="998" spans="8:44" x14ac:dyDescent="0.35">
      <c r="H998">
        <f t="shared" si="122"/>
        <v>0</v>
      </c>
      <c r="AM998" t="s">
        <v>2642</v>
      </c>
      <c r="AN998">
        <v>347.108</v>
      </c>
      <c r="AO998">
        <v>8.9306499999999997E-2</v>
      </c>
      <c r="AP998">
        <v>31.033300000000001</v>
      </c>
      <c r="AQ998">
        <f t="shared" si="123"/>
        <v>8.9306499999999997E-2</v>
      </c>
      <c r="AR998" s="7">
        <f t="shared" si="124"/>
        <v>3.10333E-2</v>
      </c>
    </row>
    <row r="999" spans="8:44" x14ac:dyDescent="0.35">
      <c r="H999">
        <f t="shared" si="122"/>
        <v>0</v>
      </c>
      <c r="AM999" t="s">
        <v>2643</v>
      </c>
      <c r="AN999">
        <v>347.108</v>
      </c>
      <c r="AO999">
        <v>8.9306499999999997E-2</v>
      </c>
      <c r="AP999">
        <v>31.033300000000001</v>
      </c>
      <c r="AQ999">
        <f t="shared" si="123"/>
        <v>8.9306499999999997E-2</v>
      </c>
      <c r="AR999" s="7">
        <f t="shared" si="124"/>
        <v>3.10333E-2</v>
      </c>
    </row>
    <row r="1000" spans="8:44" x14ac:dyDescent="0.35">
      <c r="H1000">
        <f t="shared" si="122"/>
        <v>0</v>
      </c>
      <c r="AM1000" t="s">
        <v>2644</v>
      </c>
      <c r="AN1000">
        <v>347.108</v>
      </c>
      <c r="AO1000">
        <v>8.7906200000000004E-2</v>
      </c>
      <c r="AP1000">
        <v>30.598199999999999</v>
      </c>
      <c r="AQ1000">
        <f t="shared" si="123"/>
        <v>8.7906200000000004E-2</v>
      </c>
      <c r="AR1000" s="7">
        <f t="shared" si="124"/>
        <v>3.0598199999999999E-2</v>
      </c>
    </row>
    <row r="1001" spans="8:44" x14ac:dyDescent="0.35">
      <c r="H1001">
        <f t="shared" si="122"/>
        <v>0</v>
      </c>
      <c r="AM1001" t="s">
        <v>2645</v>
      </c>
      <c r="AN1001">
        <v>347.108</v>
      </c>
      <c r="AO1001">
        <v>8.7906200000000004E-2</v>
      </c>
      <c r="AP1001">
        <v>30.598199999999999</v>
      </c>
      <c r="AQ1001">
        <f t="shared" si="123"/>
        <v>8.7906200000000004E-2</v>
      </c>
      <c r="AR1001" s="7">
        <f t="shared" si="124"/>
        <v>3.0598199999999999E-2</v>
      </c>
    </row>
    <row r="1002" spans="8:44" x14ac:dyDescent="0.35">
      <c r="H1002">
        <f t="shared" si="122"/>
        <v>0</v>
      </c>
      <c r="AM1002" t="s">
        <v>2646</v>
      </c>
      <c r="AN1002">
        <v>347.10899999999998</v>
      </c>
      <c r="AO1002">
        <v>8.8919499999999999E-2</v>
      </c>
      <c r="AP1002">
        <v>30.9514</v>
      </c>
      <c r="AQ1002">
        <f t="shared" si="123"/>
        <v>8.8919499999999999E-2</v>
      </c>
      <c r="AR1002" s="7">
        <f t="shared" si="124"/>
        <v>3.09514E-2</v>
      </c>
    </row>
    <row r="1003" spans="8:44" x14ac:dyDescent="0.35">
      <c r="H1003">
        <f t="shared" si="122"/>
        <v>0</v>
      </c>
      <c r="AM1003" t="s">
        <v>2647</v>
      </c>
      <c r="AN1003">
        <v>347.10899999999998</v>
      </c>
      <c r="AO1003">
        <v>8.8919499999999999E-2</v>
      </c>
      <c r="AP1003">
        <v>30.9514</v>
      </c>
      <c r="AQ1003">
        <f t="shared" si="123"/>
        <v>8.8919499999999999E-2</v>
      </c>
      <c r="AR1003" s="7">
        <f t="shared" si="124"/>
        <v>3.09514E-2</v>
      </c>
    </row>
    <row r="1004" spans="8:44" x14ac:dyDescent="0.35">
      <c r="H1004">
        <f t="shared" si="122"/>
        <v>0</v>
      </c>
      <c r="AM1004" t="s">
        <v>2648</v>
      </c>
      <c r="AN1004">
        <v>347.108</v>
      </c>
      <c r="AO1004">
        <v>8.9402499999999996E-2</v>
      </c>
      <c r="AP1004">
        <v>31.073499999999999</v>
      </c>
      <c r="AQ1004">
        <f t="shared" si="123"/>
        <v>8.9402499999999996E-2</v>
      </c>
      <c r="AR1004" s="7">
        <f t="shared" si="124"/>
        <v>3.10735E-2</v>
      </c>
    </row>
    <row r="1005" spans="8:44" x14ac:dyDescent="0.35">
      <c r="H1005">
        <f t="shared" si="122"/>
        <v>0</v>
      </c>
      <c r="AM1005" t="s">
        <v>2649</v>
      </c>
      <c r="AN1005">
        <v>347.108</v>
      </c>
      <c r="AO1005">
        <v>8.9402499999999996E-2</v>
      </c>
      <c r="AP1005">
        <v>31.073499999999999</v>
      </c>
      <c r="AQ1005">
        <f t="shared" si="123"/>
        <v>8.9402499999999996E-2</v>
      </c>
      <c r="AR1005" s="7">
        <f t="shared" si="124"/>
        <v>3.10735E-2</v>
      </c>
    </row>
    <row r="1006" spans="8:44" x14ac:dyDescent="0.35">
      <c r="H1006">
        <f t="shared" si="122"/>
        <v>0</v>
      </c>
      <c r="AM1006" t="s">
        <v>2650</v>
      </c>
      <c r="AN1006">
        <v>347.108</v>
      </c>
      <c r="AO1006">
        <v>8.98978E-2</v>
      </c>
      <c r="AP1006">
        <v>31.1614</v>
      </c>
      <c r="AQ1006">
        <f t="shared" si="123"/>
        <v>8.98978E-2</v>
      </c>
      <c r="AR1006" s="7">
        <f t="shared" si="124"/>
        <v>3.1161399999999999E-2</v>
      </c>
    </row>
    <row r="1007" spans="8:44" x14ac:dyDescent="0.35">
      <c r="H1007">
        <f t="shared" si="122"/>
        <v>0</v>
      </c>
      <c r="AM1007" t="s">
        <v>2651</v>
      </c>
      <c r="AN1007">
        <v>347.108</v>
      </c>
      <c r="AO1007">
        <v>8.98978E-2</v>
      </c>
      <c r="AP1007">
        <v>31.1614</v>
      </c>
      <c r="AQ1007">
        <f t="shared" si="123"/>
        <v>8.98978E-2</v>
      </c>
      <c r="AR1007" s="7">
        <f t="shared" si="124"/>
        <v>3.1161399999999999E-2</v>
      </c>
    </row>
    <row r="1008" spans="8:44" x14ac:dyDescent="0.35">
      <c r="H1008">
        <f t="shared" si="122"/>
        <v>0</v>
      </c>
      <c r="AM1008" t="s">
        <v>2652</v>
      </c>
      <c r="AN1008">
        <v>347.10700000000003</v>
      </c>
      <c r="AO1008">
        <v>8.9430200000000001E-2</v>
      </c>
      <c r="AP1008">
        <v>31.097899999999999</v>
      </c>
      <c r="AQ1008">
        <f t="shared" si="123"/>
        <v>8.9430200000000001E-2</v>
      </c>
      <c r="AR1008" s="7">
        <f t="shared" si="124"/>
        <v>3.1097899999999998E-2</v>
      </c>
    </row>
    <row r="1009" spans="8:44" x14ac:dyDescent="0.35">
      <c r="H1009">
        <f t="shared" si="122"/>
        <v>0</v>
      </c>
      <c r="AM1009" t="s">
        <v>2653</v>
      </c>
      <c r="AN1009">
        <v>347.10700000000003</v>
      </c>
      <c r="AO1009">
        <v>8.9430200000000001E-2</v>
      </c>
      <c r="AP1009">
        <v>31.097899999999999</v>
      </c>
      <c r="AQ1009">
        <f t="shared" si="123"/>
        <v>8.9430200000000001E-2</v>
      </c>
      <c r="AR1009" s="7">
        <f t="shared" si="124"/>
        <v>3.1097899999999998E-2</v>
      </c>
    </row>
    <row r="1010" spans="8:44" x14ac:dyDescent="0.35">
      <c r="H1010">
        <f t="shared" si="122"/>
        <v>0</v>
      </c>
      <c r="AM1010" t="s">
        <v>2654</v>
      </c>
      <c r="AN1010">
        <v>347.108</v>
      </c>
      <c r="AO1010">
        <v>8.91092E-2</v>
      </c>
      <c r="AP1010">
        <v>30.957999999999998</v>
      </c>
      <c r="AQ1010">
        <f t="shared" si="123"/>
        <v>8.91092E-2</v>
      </c>
      <c r="AR1010" s="7">
        <f t="shared" si="124"/>
        <v>3.0957999999999999E-2</v>
      </c>
    </row>
    <row r="1011" spans="8:44" x14ac:dyDescent="0.35">
      <c r="H1011">
        <f t="shared" si="122"/>
        <v>0</v>
      </c>
      <c r="AM1011" t="s">
        <v>2655</v>
      </c>
      <c r="AN1011">
        <v>347.108</v>
      </c>
      <c r="AO1011">
        <v>8.91092E-2</v>
      </c>
      <c r="AP1011">
        <v>30.957999999999998</v>
      </c>
      <c r="AQ1011">
        <f t="shared" si="123"/>
        <v>8.91092E-2</v>
      </c>
      <c r="AR1011" s="7">
        <f t="shared" si="124"/>
        <v>3.0957999999999999E-2</v>
      </c>
    </row>
    <row r="1012" spans="8:44" x14ac:dyDescent="0.35">
      <c r="H1012">
        <f t="shared" si="122"/>
        <v>0</v>
      </c>
      <c r="AM1012" t="s">
        <v>2656</v>
      </c>
      <c r="AN1012">
        <v>347.10899999999998</v>
      </c>
      <c r="AO1012">
        <v>8.8749599999999998E-2</v>
      </c>
      <c r="AP1012">
        <v>30.877400000000002</v>
      </c>
      <c r="AQ1012">
        <f t="shared" si="123"/>
        <v>8.8749599999999998E-2</v>
      </c>
      <c r="AR1012" s="7">
        <f t="shared" si="124"/>
        <v>3.0877400000000003E-2</v>
      </c>
    </row>
    <row r="1013" spans="8:44" x14ac:dyDescent="0.35">
      <c r="H1013">
        <f t="shared" si="122"/>
        <v>0</v>
      </c>
      <c r="AM1013" t="s">
        <v>2657</v>
      </c>
      <c r="AN1013">
        <v>347.10899999999998</v>
      </c>
      <c r="AO1013">
        <v>8.8749599999999998E-2</v>
      </c>
      <c r="AP1013">
        <v>30.877400000000002</v>
      </c>
      <c r="AQ1013">
        <f t="shared" si="123"/>
        <v>8.8749599999999998E-2</v>
      </c>
      <c r="AR1013" s="7">
        <f t="shared" si="124"/>
        <v>3.0877400000000003E-2</v>
      </c>
    </row>
    <row r="1014" spans="8:44" x14ac:dyDescent="0.35">
      <c r="H1014">
        <f t="shared" si="122"/>
        <v>0</v>
      </c>
      <c r="AM1014" t="s">
        <v>2658</v>
      </c>
      <c r="AN1014">
        <v>347.10899999999998</v>
      </c>
      <c r="AO1014">
        <v>8.9518200000000006E-2</v>
      </c>
      <c r="AP1014">
        <v>31.0791</v>
      </c>
      <c r="AQ1014">
        <f t="shared" si="123"/>
        <v>8.9518200000000006E-2</v>
      </c>
      <c r="AR1014" s="7">
        <f t="shared" si="124"/>
        <v>3.1079100000000002E-2</v>
      </c>
    </row>
    <row r="1015" spans="8:44" x14ac:dyDescent="0.35">
      <c r="H1015">
        <f t="shared" si="122"/>
        <v>0</v>
      </c>
      <c r="AM1015" t="s">
        <v>2659</v>
      </c>
      <c r="AN1015">
        <v>347.10899999999998</v>
      </c>
      <c r="AO1015">
        <v>8.9518200000000006E-2</v>
      </c>
      <c r="AP1015">
        <v>31.0791</v>
      </c>
      <c r="AQ1015">
        <f t="shared" si="123"/>
        <v>8.9518200000000006E-2</v>
      </c>
      <c r="AR1015" s="7">
        <f t="shared" si="124"/>
        <v>3.1079100000000002E-2</v>
      </c>
    </row>
    <row r="1016" spans="8:44" x14ac:dyDescent="0.35">
      <c r="AM1016" t="s">
        <v>2660</v>
      </c>
      <c r="AN1016">
        <v>347.108</v>
      </c>
      <c r="AO1016">
        <v>8.8882900000000001E-2</v>
      </c>
      <c r="AP1016">
        <v>30.854399999999998</v>
      </c>
      <c r="AQ1016">
        <f t="shared" ref="AQ1016:AQ1079" si="125">ABS(AO1016)</f>
        <v>8.8882900000000001E-2</v>
      </c>
      <c r="AR1016" s="7">
        <f t="shared" ref="AR1016:AR1079" si="126">ABS(AP1016/1000)</f>
        <v>3.0854399999999997E-2</v>
      </c>
    </row>
    <row r="1017" spans="8:44" x14ac:dyDescent="0.35">
      <c r="AM1017" t="s">
        <v>2661</v>
      </c>
      <c r="AN1017">
        <v>347.108</v>
      </c>
      <c r="AO1017">
        <v>8.8882900000000001E-2</v>
      </c>
      <c r="AP1017">
        <v>30.854399999999998</v>
      </c>
      <c r="AQ1017">
        <f t="shared" si="125"/>
        <v>8.8882900000000001E-2</v>
      </c>
      <c r="AR1017" s="7">
        <f t="shared" si="126"/>
        <v>3.0854399999999997E-2</v>
      </c>
    </row>
    <row r="1018" spans="8:44" x14ac:dyDescent="0.35">
      <c r="AM1018" t="s">
        <v>2662</v>
      </c>
      <c r="AN1018">
        <v>347.108</v>
      </c>
      <c r="AO1018">
        <v>8.8875499999999996E-2</v>
      </c>
      <c r="AP1018">
        <v>30.824200000000001</v>
      </c>
      <c r="AQ1018">
        <f t="shared" si="125"/>
        <v>8.8875499999999996E-2</v>
      </c>
      <c r="AR1018" s="7">
        <f t="shared" si="126"/>
        <v>3.08242E-2</v>
      </c>
    </row>
    <row r="1019" spans="8:44" x14ac:dyDescent="0.35">
      <c r="AM1019" t="s">
        <v>2663</v>
      </c>
      <c r="AN1019">
        <v>347.108</v>
      </c>
      <c r="AO1019">
        <v>8.8875499999999996E-2</v>
      </c>
      <c r="AP1019">
        <v>30.824200000000001</v>
      </c>
      <c r="AQ1019">
        <f t="shared" si="125"/>
        <v>8.8875499999999996E-2</v>
      </c>
      <c r="AR1019" s="7">
        <f t="shared" si="126"/>
        <v>3.08242E-2</v>
      </c>
    </row>
    <row r="1020" spans="8:44" x14ac:dyDescent="0.35">
      <c r="AM1020" t="s">
        <v>2664</v>
      </c>
      <c r="AN1020">
        <v>347.108</v>
      </c>
      <c r="AO1020">
        <v>8.8988399999999995E-2</v>
      </c>
      <c r="AP1020">
        <v>30.978999999999999</v>
      </c>
      <c r="AQ1020">
        <f t="shared" si="125"/>
        <v>8.8988399999999995E-2</v>
      </c>
      <c r="AR1020" s="7">
        <f t="shared" si="126"/>
        <v>3.0979E-2</v>
      </c>
    </row>
    <row r="1021" spans="8:44" x14ac:dyDescent="0.35">
      <c r="AM1021" t="s">
        <v>2665</v>
      </c>
      <c r="AN1021">
        <v>347.108</v>
      </c>
      <c r="AO1021">
        <v>8.8988399999999995E-2</v>
      </c>
      <c r="AP1021">
        <v>30.978999999999999</v>
      </c>
      <c r="AQ1021">
        <f t="shared" si="125"/>
        <v>8.8988399999999995E-2</v>
      </c>
      <c r="AR1021" s="7">
        <f t="shared" si="126"/>
        <v>3.0979E-2</v>
      </c>
    </row>
    <row r="1022" spans="8:44" x14ac:dyDescent="0.35">
      <c r="AM1022" t="s">
        <v>2666</v>
      </c>
      <c r="AN1022">
        <v>347.108</v>
      </c>
      <c r="AO1022">
        <v>8.9032899999999998E-2</v>
      </c>
      <c r="AP1022">
        <v>31.0123</v>
      </c>
      <c r="AQ1022">
        <f t="shared" si="125"/>
        <v>8.9032899999999998E-2</v>
      </c>
      <c r="AR1022" s="7">
        <f t="shared" si="126"/>
        <v>3.10123E-2</v>
      </c>
    </row>
    <row r="1023" spans="8:44" x14ac:dyDescent="0.35">
      <c r="AM1023" t="s">
        <v>2667</v>
      </c>
      <c r="AN1023">
        <v>347.108</v>
      </c>
      <c r="AO1023">
        <v>8.9032899999999998E-2</v>
      </c>
      <c r="AP1023">
        <v>31.0123</v>
      </c>
      <c r="AQ1023">
        <f t="shared" si="125"/>
        <v>8.9032899999999998E-2</v>
      </c>
      <c r="AR1023" s="7">
        <f t="shared" si="126"/>
        <v>3.10123E-2</v>
      </c>
    </row>
    <row r="1024" spans="8:44" x14ac:dyDescent="0.35">
      <c r="AM1024" t="s">
        <v>2668</v>
      </c>
      <c r="AN1024">
        <v>347.10899999999998</v>
      </c>
      <c r="AO1024">
        <v>8.9394399999999999E-2</v>
      </c>
      <c r="AP1024">
        <v>31.089099999999998</v>
      </c>
      <c r="AQ1024">
        <f t="shared" si="125"/>
        <v>8.9394399999999999E-2</v>
      </c>
      <c r="AR1024" s="7">
        <f t="shared" si="126"/>
        <v>3.1089099999999998E-2</v>
      </c>
    </row>
    <row r="1025" spans="39:44" x14ac:dyDescent="0.35">
      <c r="AM1025" t="s">
        <v>2669</v>
      </c>
      <c r="AN1025">
        <v>347.10899999999998</v>
      </c>
      <c r="AO1025">
        <v>8.9394399999999999E-2</v>
      </c>
      <c r="AP1025">
        <v>31.089099999999998</v>
      </c>
      <c r="AQ1025">
        <f t="shared" si="125"/>
        <v>8.9394399999999999E-2</v>
      </c>
      <c r="AR1025" s="7">
        <f t="shared" si="126"/>
        <v>3.1089099999999998E-2</v>
      </c>
    </row>
    <row r="1026" spans="39:44" x14ac:dyDescent="0.35">
      <c r="AM1026" t="s">
        <v>2670</v>
      </c>
      <c r="AN1026">
        <v>347.108</v>
      </c>
      <c r="AO1026">
        <v>8.8039599999999996E-2</v>
      </c>
      <c r="AP1026">
        <v>30.631499999999999</v>
      </c>
      <c r="AQ1026">
        <f t="shared" si="125"/>
        <v>8.8039599999999996E-2</v>
      </c>
      <c r="AR1026" s="7">
        <f t="shared" si="126"/>
        <v>3.0631499999999999E-2</v>
      </c>
    </row>
    <row r="1027" spans="39:44" x14ac:dyDescent="0.35">
      <c r="AM1027" t="s">
        <v>2671</v>
      </c>
      <c r="AN1027">
        <v>347.108</v>
      </c>
      <c r="AO1027">
        <v>8.8039599999999996E-2</v>
      </c>
      <c r="AP1027">
        <v>30.631499999999999</v>
      </c>
      <c r="AQ1027">
        <f t="shared" si="125"/>
        <v>8.8039599999999996E-2</v>
      </c>
      <c r="AR1027" s="7">
        <f t="shared" si="126"/>
        <v>3.0631499999999999E-2</v>
      </c>
    </row>
    <row r="1028" spans="39:44" x14ac:dyDescent="0.35">
      <c r="AM1028" t="s">
        <v>2672</v>
      </c>
      <c r="AN1028">
        <v>347.10899999999998</v>
      </c>
      <c r="AO1028">
        <v>8.9852699999999994E-2</v>
      </c>
      <c r="AP1028">
        <v>31.146100000000001</v>
      </c>
      <c r="AQ1028">
        <f t="shared" si="125"/>
        <v>8.9852699999999994E-2</v>
      </c>
      <c r="AR1028" s="7">
        <f t="shared" si="126"/>
        <v>3.1146099999999999E-2</v>
      </c>
    </row>
    <row r="1029" spans="39:44" x14ac:dyDescent="0.35">
      <c r="AM1029" t="s">
        <v>2673</v>
      </c>
      <c r="AN1029">
        <v>347.10899999999998</v>
      </c>
      <c r="AO1029">
        <v>8.9852699999999994E-2</v>
      </c>
      <c r="AP1029">
        <v>31.146100000000001</v>
      </c>
      <c r="AQ1029">
        <f t="shared" si="125"/>
        <v>8.9852699999999994E-2</v>
      </c>
      <c r="AR1029" s="7">
        <f t="shared" si="126"/>
        <v>3.1146099999999999E-2</v>
      </c>
    </row>
    <row r="1030" spans="39:44" x14ac:dyDescent="0.35">
      <c r="AM1030" t="s">
        <v>2674</v>
      </c>
      <c r="AN1030">
        <v>347.10700000000003</v>
      </c>
      <c r="AO1030">
        <v>8.9044300000000007E-2</v>
      </c>
      <c r="AP1030">
        <v>30.984200000000001</v>
      </c>
      <c r="AQ1030">
        <f t="shared" si="125"/>
        <v>8.9044300000000007E-2</v>
      </c>
      <c r="AR1030" s="7">
        <f t="shared" si="126"/>
        <v>3.09842E-2</v>
      </c>
    </row>
    <row r="1031" spans="39:44" x14ac:dyDescent="0.35">
      <c r="AM1031" t="s">
        <v>2675</v>
      </c>
      <c r="AN1031">
        <v>347.10700000000003</v>
      </c>
      <c r="AO1031">
        <v>8.9044300000000007E-2</v>
      </c>
      <c r="AP1031">
        <v>30.984200000000001</v>
      </c>
      <c r="AQ1031">
        <f t="shared" si="125"/>
        <v>8.9044300000000007E-2</v>
      </c>
      <c r="AR1031" s="7">
        <f t="shared" si="126"/>
        <v>3.09842E-2</v>
      </c>
    </row>
    <row r="1032" spans="39:44" x14ac:dyDescent="0.35">
      <c r="AM1032" t="s">
        <v>2676</v>
      </c>
      <c r="AN1032">
        <v>347.10899999999998</v>
      </c>
      <c r="AO1032">
        <v>8.6739499999999997E-2</v>
      </c>
      <c r="AP1032">
        <v>30.139700000000001</v>
      </c>
      <c r="AQ1032">
        <f t="shared" si="125"/>
        <v>8.6739499999999997E-2</v>
      </c>
      <c r="AR1032" s="7">
        <f t="shared" si="126"/>
        <v>3.0139700000000002E-2</v>
      </c>
    </row>
    <row r="1033" spans="39:44" x14ac:dyDescent="0.35">
      <c r="AM1033" t="s">
        <v>2677</v>
      </c>
      <c r="AN1033">
        <v>347.10899999999998</v>
      </c>
      <c r="AO1033">
        <v>8.6739499999999997E-2</v>
      </c>
      <c r="AP1033">
        <v>30.139700000000001</v>
      </c>
      <c r="AQ1033">
        <f t="shared" si="125"/>
        <v>8.6739499999999997E-2</v>
      </c>
      <c r="AR1033" s="7">
        <f t="shared" si="126"/>
        <v>3.0139700000000002E-2</v>
      </c>
    </row>
    <row r="1034" spans="39:44" x14ac:dyDescent="0.35">
      <c r="AM1034" t="s">
        <v>2678</v>
      </c>
      <c r="AN1034">
        <v>347.108</v>
      </c>
      <c r="AO1034">
        <v>8.8372999999999993E-2</v>
      </c>
      <c r="AP1034">
        <v>30.7163</v>
      </c>
      <c r="AQ1034">
        <f t="shared" si="125"/>
        <v>8.8372999999999993E-2</v>
      </c>
      <c r="AR1034" s="7">
        <f t="shared" si="126"/>
        <v>3.0716300000000002E-2</v>
      </c>
    </row>
    <row r="1035" spans="39:44" x14ac:dyDescent="0.35">
      <c r="AM1035" t="s">
        <v>2679</v>
      </c>
      <c r="AN1035">
        <v>347.108</v>
      </c>
      <c r="AO1035">
        <v>8.8372999999999993E-2</v>
      </c>
      <c r="AP1035">
        <v>30.7163</v>
      </c>
      <c r="AQ1035">
        <f t="shared" si="125"/>
        <v>8.8372999999999993E-2</v>
      </c>
      <c r="AR1035" s="7">
        <f t="shared" si="126"/>
        <v>3.0716300000000002E-2</v>
      </c>
    </row>
    <row r="1036" spans="39:44" x14ac:dyDescent="0.35">
      <c r="AM1036" t="s">
        <v>2680</v>
      </c>
      <c r="AN1036">
        <v>347.108</v>
      </c>
      <c r="AO1036">
        <v>8.9735499999999996E-2</v>
      </c>
      <c r="AP1036">
        <v>31.150300000000001</v>
      </c>
      <c r="AQ1036">
        <f t="shared" si="125"/>
        <v>8.9735499999999996E-2</v>
      </c>
      <c r="AR1036" s="7">
        <f t="shared" si="126"/>
        <v>3.1150300000000002E-2</v>
      </c>
    </row>
    <row r="1037" spans="39:44" x14ac:dyDescent="0.35">
      <c r="AM1037" t="s">
        <v>2681</v>
      </c>
      <c r="AN1037">
        <v>347.108</v>
      </c>
      <c r="AO1037">
        <v>8.9735499999999996E-2</v>
      </c>
      <c r="AP1037">
        <v>31.150300000000001</v>
      </c>
      <c r="AQ1037">
        <f t="shared" si="125"/>
        <v>8.9735499999999996E-2</v>
      </c>
      <c r="AR1037" s="7">
        <f t="shared" si="126"/>
        <v>3.1150300000000002E-2</v>
      </c>
    </row>
    <row r="1038" spans="39:44" x14ac:dyDescent="0.35">
      <c r="AM1038" t="s">
        <v>2682</v>
      </c>
      <c r="AN1038">
        <v>347.10899999999998</v>
      </c>
      <c r="AO1038">
        <v>8.8778800000000005E-2</v>
      </c>
      <c r="AP1038">
        <v>30.819900000000001</v>
      </c>
      <c r="AQ1038">
        <f t="shared" si="125"/>
        <v>8.8778800000000005E-2</v>
      </c>
      <c r="AR1038" s="7">
        <f t="shared" si="126"/>
        <v>3.0819900000000001E-2</v>
      </c>
    </row>
    <row r="1039" spans="39:44" x14ac:dyDescent="0.35">
      <c r="AM1039" t="s">
        <v>2683</v>
      </c>
      <c r="AN1039">
        <v>347.10899999999998</v>
      </c>
      <c r="AO1039">
        <v>8.8778800000000005E-2</v>
      </c>
      <c r="AP1039">
        <v>30.819900000000001</v>
      </c>
      <c r="AQ1039">
        <f t="shared" si="125"/>
        <v>8.8778800000000005E-2</v>
      </c>
      <c r="AR1039" s="7">
        <f t="shared" si="126"/>
        <v>3.0819900000000001E-2</v>
      </c>
    </row>
    <row r="1040" spans="39:44" x14ac:dyDescent="0.35">
      <c r="AM1040" t="s">
        <v>2684</v>
      </c>
      <c r="AN1040">
        <v>347.108</v>
      </c>
      <c r="AO1040">
        <v>8.9311199999999993E-2</v>
      </c>
      <c r="AP1040">
        <v>30.982600000000001</v>
      </c>
      <c r="AQ1040">
        <f t="shared" si="125"/>
        <v>8.9311199999999993E-2</v>
      </c>
      <c r="AR1040" s="7">
        <f t="shared" si="126"/>
        <v>3.0982600000000002E-2</v>
      </c>
    </row>
    <row r="1041" spans="39:44" x14ac:dyDescent="0.35">
      <c r="AM1041" t="s">
        <v>2685</v>
      </c>
      <c r="AN1041">
        <v>347.108</v>
      </c>
      <c r="AO1041">
        <v>8.9311199999999993E-2</v>
      </c>
      <c r="AP1041">
        <v>30.982600000000001</v>
      </c>
      <c r="AQ1041">
        <f t="shared" si="125"/>
        <v>8.9311199999999993E-2</v>
      </c>
      <c r="AR1041" s="7">
        <f t="shared" si="126"/>
        <v>3.0982600000000002E-2</v>
      </c>
    </row>
    <row r="1042" spans="39:44" x14ac:dyDescent="0.35">
      <c r="AM1042" t="s">
        <v>2686</v>
      </c>
      <c r="AN1042">
        <v>347.10899999999998</v>
      </c>
      <c r="AO1042">
        <v>8.8001399999999994E-2</v>
      </c>
      <c r="AP1042">
        <v>30.5762</v>
      </c>
      <c r="AQ1042">
        <f t="shared" si="125"/>
        <v>8.8001399999999994E-2</v>
      </c>
      <c r="AR1042" s="7">
        <f t="shared" si="126"/>
        <v>3.0576200000000001E-2</v>
      </c>
    </row>
    <row r="1043" spans="39:44" x14ac:dyDescent="0.35">
      <c r="AM1043" t="s">
        <v>2687</v>
      </c>
      <c r="AN1043">
        <v>347.10899999999998</v>
      </c>
      <c r="AO1043">
        <v>8.8001399999999994E-2</v>
      </c>
      <c r="AP1043">
        <v>30.5762</v>
      </c>
      <c r="AQ1043">
        <f t="shared" si="125"/>
        <v>8.8001399999999994E-2</v>
      </c>
      <c r="AR1043" s="7">
        <f t="shared" si="126"/>
        <v>3.0576200000000001E-2</v>
      </c>
    </row>
    <row r="1044" spans="39:44" x14ac:dyDescent="0.35">
      <c r="AM1044" t="s">
        <v>2688</v>
      </c>
      <c r="AN1044">
        <v>347.10899999999998</v>
      </c>
      <c r="AO1044">
        <v>8.9322100000000001E-2</v>
      </c>
      <c r="AP1044">
        <v>31.020900000000001</v>
      </c>
      <c r="AQ1044">
        <f t="shared" si="125"/>
        <v>8.9322100000000001E-2</v>
      </c>
      <c r="AR1044" s="7">
        <f t="shared" si="126"/>
        <v>3.1020900000000001E-2</v>
      </c>
    </row>
    <row r="1045" spans="39:44" x14ac:dyDescent="0.35">
      <c r="AM1045" t="s">
        <v>2689</v>
      </c>
      <c r="AN1045">
        <v>347.10899999999998</v>
      </c>
      <c r="AO1045">
        <v>8.9322100000000001E-2</v>
      </c>
      <c r="AP1045">
        <v>31.020900000000001</v>
      </c>
      <c r="AQ1045">
        <f t="shared" si="125"/>
        <v>8.9322100000000001E-2</v>
      </c>
      <c r="AR1045" s="7">
        <f t="shared" si="126"/>
        <v>3.1020900000000001E-2</v>
      </c>
    </row>
    <row r="1046" spans="39:44" x14ac:dyDescent="0.35">
      <c r="AM1046" t="s">
        <v>2690</v>
      </c>
      <c r="AN1046">
        <v>347.108</v>
      </c>
      <c r="AO1046">
        <v>8.9617699999999995E-2</v>
      </c>
      <c r="AP1046">
        <v>31.154499999999999</v>
      </c>
      <c r="AQ1046">
        <f t="shared" si="125"/>
        <v>8.9617699999999995E-2</v>
      </c>
      <c r="AR1046" s="7">
        <f t="shared" si="126"/>
        <v>3.1154499999999998E-2</v>
      </c>
    </row>
    <row r="1047" spans="39:44" x14ac:dyDescent="0.35">
      <c r="AM1047" t="s">
        <v>2691</v>
      </c>
      <c r="AN1047">
        <v>347.108</v>
      </c>
      <c r="AO1047">
        <v>8.9617699999999995E-2</v>
      </c>
      <c r="AP1047">
        <v>31.154499999999999</v>
      </c>
      <c r="AQ1047">
        <f t="shared" si="125"/>
        <v>8.9617699999999995E-2</v>
      </c>
      <c r="AR1047" s="7">
        <f t="shared" si="126"/>
        <v>3.1154499999999998E-2</v>
      </c>
    </row>
    <row r="1048" spans="39:44" x14ac:dyDescent="0.35">
      <c r="AM1048" t="s">
        <v>2692</v>
      </c>
      <c r="AN1048">
        <v>347.108</v>
      </c>
      <c r="AO1048">
        <v>8.9456800000000003E-2</v>
      </c>
      <c r="AP1048">
        <v>31.014800000000001</v>
      </c>
      <c r="AQ1048">
        <f t="shared" si="125"/>
        <v>8.9456800000000003E-2</v>
      </c>
      <c r="AR1048" s="7">
        <f t="shared" si="126"/>
        <v>3.1014800000000002E-2</v>
      </c>
    </row>
    <row r="1049" spans="39:44" x14ac:dyDescent="0.35">
      <c r="AM1049" t="s">
        <v>2693</v>
      </c>
      <c r="AN1049">
        <v>347.108</v>
      </c>
      <c r="AO1049">
        <v>8.9456800000000003E-2</v>
      </c>
      <c r="AP1049">
        <v>31.014800000000001</v>
      </c>
      <c r="AQ1049">
        <f t="shared" si="125"/>
        <v>8.9456800000000003E-2</v>
      </c>
      <c r="AR1049" s="7">
        <f t="shared" si="126"/>
        <v>3.1014800000000002E-2</v>
      </c>
    </row>
    <row r="1050" spans="39:44" x14ac:dyDescent="0.35">
      <c r="AM1050" t="s">
        <v>2694</v>
      </c>
      <c r="AN1050">
        <v>347.11</v>
      </c>
      <c r="AO1050">
        <v>8.9789499999999994E-2</v>
      </c>
      <c r="AP1050">
        <v>31.226299999999998</v>
      </c>
      <c r="AQ1050">
        <f t="shared" si="125"/>
        <v>8.9789499999999994E-2</v>
      </c>
      <c r="AR1050" s="7">
        <f t="shared" si="126"/>
        <v>3.1226299999999999E-2</v>
      </c>
    </row>
    <row r="1051" spans="39:44" x14ac:dyDescent="0.35">
      <c r="AM1051" t="s">
        <v>2695</v>
      </c>
      <c r="AN1051">
        <v>347.11</v>
      </c>
      <c r="AO1051">
        <v>8.9789499999999994E-2</v>
      </c>
      <c r="AP1051">
        <v>31.226299999999998</v>
      </c>
      <c r="AQ1051">
        <f t="shared" si="125"/>
        <v>8.9789499999999994E-2</v>
      </c>
      <c r="AR1051" s="7">
        <f t="shared" si="126"/>
        <v>3.1226299999999999E-2</v>
      </c>
    </row>
    <row r="1052" spans="39:44" x14ac:dyDescent="0.35">
      <c r="AM1052" t="s">
        <v>2696</v>
      </c>
      <c r="AN1052">
        <v>347.108</v>
      </c>
      <c r="AO1052">
        <v>8.9944499999999997E-2</v>
      </c>
      <c r="AP1052">
        <v>31.212499999999999</v>
      </c>
      <c r="AQ1052">
        <f t="shared" si="125"/>
        <v>8.9944499999999997E-2</v>
      </c>
      <c r="AR1052" s="7">
        <f t="shared" si="126"/>
        <v>3.1212499999999997E-2</v>
      </c>
    </row>
    <row r="1053" spans="39:44" x14ac:dyDescent="0.35">
      <c r="AM1053" t="s">
        <v>2697</v>
      </c>
      <c r="AN1053">
        <v>347.108</v>
      </c>
      <c r="AO1053">
        <v>8.9944499999999997E-2</v>
      </c>
      <c r="AP1053">
        <v>31.212499999999999</v>
      </c>
      <c r="AQ1053">
        <f t="shared" si="125"/>
        <v>8.9944499999999997E-2</v>
      </c>
      <c r="AR1053" s="7">
        <f t="shared" si="126"/>
        <v>3.1212499999999997E-2</v>
      </c>
    </row>
    <row r="1054" spans="39:44" x14ac:dyDescent="0.35">
      <c r="AM1054" t="s">
        <v>2698</v>
      </c>
      <c r="AN1054">
        <v>347.10700000000003</v>
      </c>
      <c r="AO1054">
        <v>8.9951500000000004E-2</v>
      </c>
      <c r="AP1054">
        <v>31.2104</v>
      </c>
      <c r="AQ1054">
        <f t="shared" si="125"/>
        <v>8.9951500000000004E-2</v>
      </c>
      <c r="AR1054" s="7">
        <f t="shared" si="126"/>
        <v>3.1210399999999999E-2</v>
      </c>
    </row>
    <row r="1055" spans="39:44" x14ac:dyDescent="0.35">
      <c r="AM1055" t="s">
        <v>2699</v>
      </c>
      <c r="AN1055">
        <v>347.10700000000003</v>
      </c>
      <c r="AO1055">
        <v>8.9951500000000004E-2</v>
      </c>
      <c r="AP1055">
        <v>31.2104</v>
      </c>
      <c r="AQ1055">
        <f t="shared" si="125"/>
        <v>8.9951500000000004E-2</v>
      </c>
      <c r="AR1055" s="7">
        <f t="shared" si="126"/>
        <v>3.1210399999999999E-2</v>
      </c>
    </row>
    <row r="1056" spans="39:44" x14ac:dyDescent="0.35">
      <c r="AM1056" t="s">
        <v>2700</v>
      </c>
      <c r="AN1056">
        <v>347.108</v>
      </c>
      <c r="AO1056">
        <v>8.8887400000000005E-2</v>
      </c>
      <c r="AP1056">
        <v>30.839600000000001</v>
      </c>
      <c r="AQ1056">
        <f t="shared" si="125"/>
        <v>8.8887400000000005E-2</v>
      </c>
      <c r="AR1056" s="7">
        <f t="shared" si="126"/>
        <v>3.0839600000000002E-2</v>
      </c>
    </row>
    <row r="1057" spans="39:44" x14ac:dyDescent="0.35">
      <c r="AM1057" t="s">
        <v>2701</v>
      </c>
      <c r="AN1057">
        <v>347.108</v>
      </c>
      <c r="AO1057">
        <v>8.8887400000000005E-2</v>
      </c>
      <c r="AP1057">
        <v>30.839600000000001</v>
      </c>
      <c r="AQ1057">
        <f t="shared" si="125"/>
        <v>8.8887400000000005E-2</v>
      </c>
      <c r="AR1057" s="7">
        <f t="shared" si="126"/>
        <v>3.0839600000000002E-2</v>
      </c>
    </row>
    <row r="1058" spans="39:44" x14ac:dyDescent="0.35">
      <c r="AM1058" t="s">
        <v>2702</v>
      </c>
      <c r="AN1058">
        <v>347.10899999999998</v>
      </c>
      <c r="AO1058">
        <v>8.9012300000000003E-2</v>
      </c>
      <c r="AP1058">
        <v>30.831099999999999</v>
      </c>
      <c r="AQ1058">
        <f t="shared" si="125"/>
        <v>8.9012300000000003E-2</v>
      </c>
      <c r="AR1058" s="7">
        <f t="shared" si="126"/>
        <v>3.08311E-2</v>
      </c>
    </row>
    <row r="1059" spans="39:44" x14ac:dyDescent="0.35">
      <c r="AM1059" t="s">
        <v>2703</v>
      </c>
      <c r="AN1059">
        <v>347.10899999999998</v>
      </c>
      <c r="AO1059">
        <v>8.9012300000000003E-2</v>
      </c>
      <c r="AP1059">
        <v>30.831099999999999</v>
      </c>
      <c r="AQ1059">
        <f t="shared" si="125"/>
        <v>8.9012300000000003E-2</v>
      </c>
      <c r="AR1059" s="7">
        <f t="shared" si="126"/>
        <v>3.08311E-2</v>
      </c>
    </row>
    <row r="1060" spans="39:44" x14ac:dyDescent="0.35">
      <c r="AM1060" t="s">
        <v>2704</v>
      </c>
      <c r="AN1060">
        <v>347.108</v>
      </c>
      <c r="AO1060">
        <v>8.9783100000000005E-2</v>
      </c>
      <c r="AP1060">
        <v>31.2563</v>
      </c>
      <c r="AQ1060">
        <f t="shared" si="125"/>
        <v>8.9783100000000005E-2</v>
      </c>
      <c r="AR1060" s="7">
        <f t="shared" si="126"/>
        <v>3.1256300000000001E-2</v>
      </c>
    </row>
    <row r="1061" spans="39:44" x14ac:dyDescent="0.35">
      <c r="AM1061" t="s">
        <v>2705</v>
      </c>
      <c r="AN1061">
        <v>347.108</v>
      </c>
      <c r="AO1061">
        <v>8.9783100000000005E-2</v>
      </c>
      <c r="AP1061">
        <v>31.2563</v>
      </c>
      <c r="AQ1061">
        <f t="shared" si="125"/>
        <v>8.9783100000000005E-2</v>
      </c>
      <c r="AR1061" s="7">
        <f t="shared" si="126"/>
        <v>3.1256300000000001E-2</v>
      </c>
    </row>
    <row r="1062" spans="39:44" x14ac:dyDescent="0.35">
      <c r="AM1062" t="s">
        <v>2706</v>
      </c>
      <c r="AN1062">
        <v>347.10700000000003</v>
      </c>
      <c r="AO1062">
        <v>8.6623900000000004E-2</v>
      </c>
      <c r="AP1062">
        <v>30.225300000000001</v>
      </c>
      <c r="AQ1062">
        <f t="shared" si="125"/>
        <v>8.6623900000000004E-2</v>
      </c>
      <c r="AR1062" s="7">
        <f t="shared" si="126"/>
        <v>3.02253E-2</v>
      </c>
    </row>
    <row r="1063" spans="39:44" x14ac:dyDescent="0.35">
      <c r="AM1063" t="s">
        <v>2707</v>
      </c>
      <c r="AN1063">
        <v>347.10700000000003</v>
      </c>
      <c r="AO1063">
        <v>8.6623900000000004E-2</v>
      </c>
      <c r="AP1063">
        <v>30.225300000000001</v>
      </c>
      <c r="AQ1063">
        <f t="shared" si="125"/>
        <v>8.6623900000000004E-2</v>
      </c>
      <c r="AR1063" s="7">
        <f t="shared" si="126"/>
        <v>3.02253E-2</v>
      </c>
    </row>
    <row r="1064" spans="39:44" x14ac:dyDescent="0.35">
      <c r="AM1064" t="s">
        <v>2708</v>
      </c>
      <c r="AN1064">
        <v>347.10899999999998</v>
      </c>
      <c r="AO1064">
        <v>9.0049299999999999E-2</v>
      </c>
      <c r="AP1064">
        <v>31.325900000000001</v>
      </c>
      <c r="AQ1064">
        <f t="shared" si="125"/>
        <v>9.0049299999999999E-2</v>
      </c>
      <c r="AR1064" s="7">
        <f t="shared" si="126"/>
        <v>3.1325900000000004E-2</v>
      </c>
    </row>
    <row r="1065" spans="39:44" x14ac:dyDescent="0.35">
      <c r="AM1065" t="s">
        <v>2709</v>
      </c>
      <c r="AN1065">
        <v>347.10899999999998</v>
      </c>
      <c r="AO1065">
        <v>9.0049299999999999E-2</v>
      </c>
      <c r="AP1065">
        <v>31.325900000000001</v>
      </c>
      <c r="AQ1065">
        <f t="shared" si="125"/>
        <v>9.0049299999999999E-2</v>
      </c>
      <c r="AR1065" s="7">
        <f t="shared" si="126"/>
        <v>3.1325900000000004E-2</v>
      </c>
    </row>
    <row r="1066" spans="39:44" x14ac:dyDescent="0.35">
      <c r="AM1066" t="s">
        <v>2710</v>
      </c>
      <c r="AN1066">
        <v>347.10899999999998</v>
      </c>
      <c r="AO1066">
        <v>8.7715699999999994E-2</v>
      </c>
      <c r="AP1066">
        <v>30.431799999999999</v>
      </c>
      <c r="AQ1066">
        <f t="shared" si="125"/>
        <v>8.7715699999999994E-2</v>
      </c>
      <c r="AR1066" s="7">
        <f t="shared" si="126"/>
        <v>3.0431799999999998E-2</v>
      </c>
    </row>
    <row r="1067" spans="39:44" x14ac:dyDescent="0.35">
      <c r="AM1067" t="s">
        <v>2711</v>
      </c>
      <c r="AN1067">
        <v>347.10899999999998</v>
      </c>
      <c r="AO1067">
        <v>8.7715699999999994E-2</v>
      </c>
      <c r="AP1067">
        <v>30.431799999999999</v>
      </c>
      <c r="AQ1067">
        <f t="shared" si="125"/>
        <v>8.7715699999999994E-2</v>
      </c>
      <c r="AR1067" s="7">
        <f t="shared" si="126"/>
        <v>3.0431799999999998E-2</v>
      </c>
    </row>
    <row r="1068" spans="39:44" x14ac:dyDescent="0.35">
      <c r="AM1068" t="s">
        <v>2712</v>
      </c>
      <c r="AN1068">
        <v>347.108</v>
      </c>
      <c r="AO1068">
        <v>8.9832300000000004E-2</v>
      </c>
      <c r="AP1068">
        <v>31.154199999999999</v>
      </c>
      <c r="AQ1068">
        <f t="shared" si="125"/>
        <v>8.9832300000000004E-2</v>
      </c>
      <c r="AR1068" s="7">
        <f t="shared" si="126"/>
        <v>3.11542E-2</v>
      </c>
    </row>
    <row r="1069" spans="39:44" x14ac:dyDescent="0.35">
      <c r="AM1069" t="s">
        <v>2713</v>
      </c>
      <c r="AN1069">
        <v>347.108</v>
      </c>
      <c r="AO1069">
        <v>8.9832300000000004E-2</v>
      </c>
      <c r="AP1069">
        <v>31.154199999999999</v>
      </c>
      <c r="AQ1069">
        <f t="shared" si="125"/>
        <v>8.9832300000000004E-2</v>
      </c>
      <c r="AR1069" s="7">
        <f t="shared" si="126"/>
        <v>3.11542E-2</v>
      </c>
    </row>
    <row r="1070" spans="39:44" x14ac:dyDescent="0.35">
      <c r="AM1070" t="s">
        <v>2714</v>
      </c>
      <c r="AN1070">
        <v>347.10700000000003</v>
      </c>
      <c r="AO1070">
        <v>8.7248999999999993E-2</v>
      </c>
      <c r="AP1070">
        <v>30.234100000000002</v>
      </c>
      <c r="AQ1070">
        <f t="shared" si="125"/>
        <v>8.7248999999999993E-2</v>
      </c>
      <c r="AR1070" s="7">
        <f t="shared" si="126"/>
        <v>3.02341E-2</v>
      </c>
    </row>
    <row r="1071" spans="39:44" x14ac:dyDescent="0.35">
      <c r="AM1071" t="s">
        <v>2715</v>
      </c>
      <c r="AN1071">
        <v>347.10700000000003</v>
      </c>
      <c r="AO1071">
        <v>8.7248999999999993E-2</v>
      </c>
      <c r="AP1071">
        <v>30.234100000000002</v>
      </c>
      <c r="AQ1071">
        <f t="shared" si="125"/>
        <v>8.7248999999999993E-2</v>
      </c>
      <c r="AR1071" s="7">
        <f t="shared" si="126"/>
        <v>3.02341E-2</v>
      </c>
    </row>
    <row r="1072" spans="39:44" x14ac:dyDescent="0.35">
      <c r="AM1072" t="s">
        <v>2716</v>
      </c>
      <c r="AN1072">
        <v>347.108</v>
      </c>
      <c r="AO1072">
        <v>8.8911500000000004E-2</v>
      </c>
      <c r="AP1072">
        <v>30.850899999999999</v>
      </c>
      <c r="AQ1072">
        <f t="shared" si="125"/>
        <v>8.8911500000000004E-2</v>
      </c>
      <c r="AR1072" s="7">
        <f t="shared" si="126"/>
        <v>3.0850900000000001E-2</v>
      </c>
    </row>
    <row r="1073" spans="39:44" x14ac:dyDescent="0.35">
      <c r="AM1073" t="s">
        <v>2717</v>
      </c>
      <c r="AN1073">
        <v>347.108</v>
      </c>
      <c r="AO1073">
        <v>8.8911500000000004E-2</v>
      </c>
      <c r="AP1073">
        <v>30.850899999999999</v>
      </c>
      <c r="AQ1073">
        <f t="shared" si="125"/>
        <v>8.8911500000000004E-2</v>
      </c>
      <c r="AR1073" s="7">
        <f t="shared" si="126"/>
        <v>3.0850900000000001E-2</v>
      </c>
    </row>
    <row r="1074" spans="39:44" x14ac:dyDescent="0.35">
      <c r="AM1074" t="s">
        <v>2718</v>
      </c>
      <c r="AN1074">
        <v>347.10899999999998</v>
      </c>
      <c r="AO1074">
        <v>8.7742799999999996E-2</v>
      </c>
      <c r="AP1074">
        <v>30.4938</v>
      </c>
      <c r="AQ1074">
        <f t="shared" si="125"/>
        <v>8.7742799999999996E-2</v>
      </c>
      <c r="AR1074" s="7">
        <f t="shared" si="126"/>
        <v>3.0493800000000001E-2</v>
      </c>
    </row>
    <row r="1075" spans="39:44" x14ac:dyDescent="0.35">
      <c r="AM1075" t="s">
        <v>2719</v>
      </c>
      <c r="AN1075">
        <v>347.10899999999998</v>
      </c>
      <c r="AO1075">
        <v>8.7742799999999996E-2</v>
      </c>
      <c r="AP1075">
        <v>30.4938</v>
      </c>
      <c r="AQ1075">
        <f t="shared" si="125"/>
        <v>8.7742799999999996E-2</v>
      </c>
      <c r="AR1075" s="7">
        <f t="shared" si="126"/>
        <v>3.0493800000000001E-2</v>
      </c>
    </row>
    <row r="1076" spans="39:44" x14ac:dyDescent="0.35">
      <c r="AM1076" t="s">
        <v>2720</v>
      </c>
      <c r="AN1076">
        <v>347.10700000000003</v>
      </c>
      <c r="AO1076">
        <v>8.9502100000000001E-2</v>
      </c>
      <c r="AP1076">
        <v>31.122800000000002</v>
      </c>
      <c r="AQ1076">
        <f t="shared" si="125"/>
        <v>8.9502100000000001E-2</v>
      </c>
      <c r="AR1076" s="7">
        <f t="shared" si="126"/>
        <v>3.1122800000000003E-2</v>
      </c>
    </row>
    <row r="1077" spans="39:44" x14ac:dyDescent="0.35">
      <c r="AM1077" t="s">
        <v>2721</v>
      </c>
      <c r="AN1077">
        <v>347.10700000000003</v>
      </c>
      <c r="AO1077">
        <v>8.9502100000000001E-2</v>
      </c>
      <c r="AP1077">
        <v>31.122800000000002</v>
      </c>
      <c r="AQ1077">
        <f t="shared" si="125"/>
        <v>8.9502100000000001E-2</v>
      </c>
      <c r="AR1077" s="7">
        <f t="shared" si="126"/>
        <v>3.1122800000000003E-2</v>
      </c>
    </row>
    <row r="1078" spans="39:44" x14ac:dyDescent="0.35">
      <c r="AM1078" t="s">
        <v>2722</v>
      </c>
      <c r="AN1078">
        <v>347.10700000000003</v>
      </c>
      <c r="AO1078">
        <v>8.9873499999999995E-2</v>
      </c>
      <c r="AP1078">
        <v>31.142600000000002</v>
      </c>
      <c r="AQ1078">
        <f t="shared" si="125"/>
        <v>8.9873499999999995E-2</v>
      </c>
      <c r="AR1078" s="7">
        <f t="shared" si="126"/>
        <v>3.1142600000000003E-2</v>
      </c>
    </row>
    <row r="1079" spans="39:44" x14ac:dyDescent="0.35">
      <c r="AM1079" t="s">
        <v>2723</v>
      </c>
      <c r="AN1079">
        <v>347.10700000000003</v>
      </c>
      <c r="AO1079">
        <v>8.9873499999999995E-2</v>
      </c>
      <c r="AP1079">
        <v>31.142600000000002</v>
      </c>
      <c r="AQ1079">
        <f t="shared" si="125"/>
        <v>8.9873499999999995E-2</v>
      </c>
      <c r="AR1079" s="7">
        <f t="shared" si="126"/>
        <v>3.1142600000000003E-2</v>
      </c>
    </row>
    <row r="1080" spans="39:44" x14ac:dyDescent="0.35">
      <c r="AM1080" t="s">
        <v>2724</v>
      </c>
      <c r="AN1080">
        <v>347.108</v>
      </c>
      <c r="AO1080">
        <v>8.9592199999999997E-2</v>
      </c>
      <c r="AP1080">
        <v>31.047999999999998</v>
      </c>
      <c r="AQ1080">
        <f t="shared" ref="AQ1080:AQ1089" si="127">ABS(AO1080)</f>
        <v>8.9592199999999997E-2</v>
      </c>
      <c r="AR1080" s="7">
        <f t="shared" ref="AR1080:AR1089" si="128">ABS(AP1080/1000)</f>
        <v>3.1047999999999999E-2</v>
      </c>
    </row>
    <row r="1081" spans="39:44" x14ac:dyDescent="0.35">
      <c r="AM1081" t="s">
        <v>2725</v>
      </c>
      <c r="AN1081">
        <v>347.108</v>
      </c>
      <c r="AO1081">
        <v>8.9592199999999997E-2</v>
      </c>
      <c r="AP1081">
        <v>31.047999999999998</v>
      </c>
      <c r="AQ1081">
        <f t="shared" si="127"/>
        <v>8.9592199999999997E-2</v>
      </c>
      <c r="AR1081" s="7">
        <f t="shared" si="128"/>
        <v>3.1047999999999999E-2</v>
      </c>
    </row>
    <row r="1082" spans="39:44" x14ac:dyDescent="0.35">
      <c r="AM1082" t="s">
        <v>2726</v>
      </c>
      <c r="AN1082">
        <v>347.10700000000003</v>
      </c>
      <c r="AO1082">
        <v>8.88959E-2</v>
      </c>
      <c r="AP1082">
        <v>30.903400000000001</v>
      </c>
      <c r="AQ1082">
        <f t="shared" si="127"/>
        <v>8.88959E-2</v>
      </c>
      <c r="AR1082" s="7">
        <f t="shared" si="128"/>
        <v>3.0903400000000001E-2</v>
      </c>
    </row>
    <row r="1083" spans="39:44" x14ac:dyDescent="0.35">
      <c r="AM1083" t="s">
        <v>2727</v>
      </c>
      <c r="AN1083">
        <v>347.10700000000003</v>
      </c>
      <c r="AO1083">
        <v>8.88959E-2</v>
      </c>
      <c r="AP1083">
        <v>30.903400000000001</v>
      </c>
      <c r="AQ1083">
        <f t="shared" si="127"/>
        <v>8.88959E-2</v>
      </c>
      <c r="AR1083" s="7">
        <f t="shared" si="128"/>
        <v>3.0903400000000001E-2</v>
      </c>
    </row>
    <row r="1084" spans="39:44" x14ac:dyDescent="0.35">
      <c r="AM1084" t="s">
        <v>2728</v>
      </c>
      <c r="AN1084">
        <v>347.10700000000003</v>
      </c>
      <c r="AO1084">
        <v>8.9212700000000006E-2</v>
      </c>
      <c r="AP1084">
        <v>30.9666</v>
      </c>
      <c r="AQ1084">
        <f t="shared" si="127"/>
        <v>8.9212700000000006E-2</v>
      </c>
      <c r="AR1084" s="7">
        <f t="shared" si="128"/>
        <v>3.09666E-2</v>
      </c>
    </row>
    <row r="1085" spans="39:44" x14ac:dyDescent="0.35">
      <c r="AM1085" t="s">
        <v>2729</v>
      </c>
      <c r="AN1085">
        <v>347.10700000000003</v>
      </c>
      <c r="AO1085">
        <v>8.9212700000000006E-2</v>
      </c>
      <c r="AP1085">
        <v>30.9666</v>
      </c>
      <c r="AQ1085">
        <f t="shared" si="127"/>
        <v>8.9212700000000006E-2</v>
      </c>
      <c r="AR1085" s="7">
        <f t="shared" si="128"/>
        <v>3.09666E-2</v>
      </c>
    </row>
    <row r="1086" spans="39:44" x14ac:dyDescent="0.35">
      <c r="AM1086" t="s">
        <v>2730</v>
      </c>
      <c r="AN1086">
        <v>347.108</v>
      </c>
      <c r="AO1086">
        <v>8.8559499999999999E-2</v>
      </c>
      <c r="AP1086">
        <v>30.821400000000001</v>
      </c>
      <c r="AQ1086">
        <f t="shared" si="127"/>
        <v>8.8559499999999999E-2</v>
      </c>
      <c r="AR1086" s="7">
        <f t="shared" si="128"/>
        <v>3.0821400000000002E-2</v>
      </c>
    </row>
    <row r="1087" spans="39:44" x14ac:dyDescent="0.35">
      <c r="AM1087" t="s">
        <v>2731</v>
      </c>
      <c r="AN1087">
        <v>347.108</v>
      </c>
      <c r="AO1087">
        <v>8.8559499999999999E-2</v>
      </c>
      <c r="AP1087">
        <v>30.821400000000001</v>
      </c>
      <c r="AQ1087">
        <f t="shared" si="127"/>
        <v>8.8559499999999999E-2</v>
      </c>
      <c r="AR1087" s="7">
        <f t="shared" si="128"/>
        <v>3.0821400000000002E-2</v>
      </c>
    </row>
    <row r="1088" spans="39:44" x14ac:dyDescent="0.35">
      <c r="AM1088" t="s">
        <v>2732</v>
      </c>
      <c r="AN1088">
        <v>347.108</v>
      </c>
      <c r="AO1088">
        <v>8.7891499999999997E-2</v>
      </c>
      <c r="AP1088">
        <v>30.5504</v>
      </c>
      <c r="AQ1088">
        <f t="shared" si="127"/>
        <v>8.7891499999999997E-2</v>
      </c>
      <c r="AR1088" s="7">
        <f t="shared" si="128"/>
        <v>3.0550399999999998E-2</v>
      </c>
    </row>
    <row r="1089" spans="39:44" x14ac:dyDescent="0.35">
      <c r="AM1089" t="s">
        <v>2733</v>
      </c>
      <c r="AN1089">
        <v>347.108</v>
      </c>
      <c r="AO1089">
        <v>8.7891499999999997E-2</v>
      </c>
      <c r="AP1089">
        <v>30.5504</v>
      </c>
      <c r="AQ1089">
        <f t="shared" si="127"/>
        <v>8.7891499999999997E-2</v>
      </c>
      <c r="AR1089" s="7">
        <f t="shared" si="128"/>
        <v>3.0550399999999998E-2</v>
      </c>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89B40E-D508-4037-A47C-34F3F7AA6223}">
  <dimension ref="A1:AD1420"/>
  <sheetViews>
    <sheetView showOutlineSymbols="0" showWhiteSpace="0" topLeftCell="M1" zoomScale="57" zoomScaleNormal="100" workbookViewId="0">
      <selection activeCell="N13" sqref="N13"/>
    </sheetView>
  </sheetViews>
  <sheetFormatPr defaultRowHeight="14.5" x14ac:dyDescent="0.35"/>
  <cols>
    <col min="1" max="1" width="15.7265625" style="12" customWidth="1"/>
    <col min="2" max="3" width="13.453125" bestFit="1" customWidth="1"/>
    <col min="4" max="4" width="13" bestFit="1" customWidth="1"/>
    <col min="5" max="5" width="11.453125" customWidth="1"/>
    <col min="6" max="6" width="13.453125" style="5" bestFit="1" customWidth="1"/>
    <col min="7" max="7" width="13.453125" customWidth="1"/>
    <col min="8" max="8" width="13.453125" style="6" customWidth="1"/>
    <col min="9" max="9" width="13.453125" customWidth="1"/>
    <col min="10" max="10" width="15.6328125" hidden="1" customWidth="1"/>
    <col min="11" max="11" width="15.6328125" style="7" customWidth="1"/>
    <col min="12" max="13" width="22.90625" style="11" bestFit="1" customWidth="1"/>
    <col min="14" max="14" width="22.90625" customWidth="1"/>
    <col min="15" max="15" width="8.7265625" customWidth="1"/>
    <col min="16" max="16" width="15.90625" style="25" bestFit="1" customWidth="1"/>
    <col min="17" max="17" width="16.1796875" style="25" bestFit="1" customWidth="1"/>
    <col min="18" max="18" width="15.7265625" style="25" bestFit="1" customWidth="1"/>
    <col min="20" max="20" width="15.90625" style="5" bestFit="1" customWidth="1"/>
    <col min="21" max="21" width="13.453125" customWidth="1"/>
    <col min="22" max="22" width="16.1796875" style="6" bestFit="1" customWidth="1"/>
    <col min="23" max="23" width="13.453125" customWidth="1"/>
    <col min="24" max="24" width="15.7265625" style="7" hidden="1" customWidth="1"/>
    <col min="25" max="25" width="18.81640625" style="7" bestFit="1" customWidth="1"/>
    <col min="26" max="27" width="22.90625" style="11" bestFit="1" customWidth="1"/>
    <col min="28" max="28" width="20.1796875" bestFit="1" customWidth="1"/>
    <col min="29" max="30" width="20" bestFit="1" customWidth="1"/>
  </cols>
  <sheetData>
    <row r="1" spans="1:30" x14ac:dyDescent="0.35">
      <c r="A1" s="18" t="s">
        <v>4</v>
      </c>
      <c r="B1" s="21" t="str">
        <f>Testbed_march!Q1</f>
        <v>Pgrid_ev2 (kW)</v>
      </c>
      <c r="C1" s="21" t="str">
        <f>Testbed_march!R1</f>
        <v>Pcharging (kW)</v>
      </c>
      <c r="D1" s="21" t="str">
        <f>Testbed_march!I1</f>
        <v>Pcharged (kW)</v>
      </c>
      <c r="E1" s="9" t="s">
        <v>2734</v>
      </c>
      <c r="F1" s="15" t="s">
        <v>20</v>
      </c>
      <c r="G1" s="9" t="s">
        <v>2735</v>
      </c>
      <c r="H1" s="22" t="s">
        <v>19</v>
      </c>
      <c r="I1" s="9" t="s">
        <v>2737</v>
      </c>
      <c r="J1" s="9" t="s">
        <v>18</v>
      </c>
      <c r="K1" s="23" t="s">
        <v>5878</v>
      </c>
      <c r="L1" s="24" t="s">
        <v>5877</v>
      </c>
      <c r="M1" s="24" t="s">
        <v>5876</v>
      </c>
      <c r="N1" s="9" t="s">
        <v>5888</v>
      </c>
      <c r="O1" s="18" t="s">
        <v>5</v>
      </c>
      <c r="P1" s="25" t="str">
        <f>Testbed_march!AI1</f>
        <v>Pgrid_ev2 (kW)</v>
      </c>
      <c r="Q1" s="25" t="str">
        <f>Testbed_march!AJ1</f>
        <v>Pcharging (kW)</v>
      </c>
      <c r="R1" s="25" t="str">
        <f>Testbed_march!Z1</f>
        <v>Pcharged (kW)</v>
      </c>
      <c r="S1" s="9" t="s">
        <v>2734</v>
      </c>
      <c r="T1" s="5" t="s">
        <v>20</v>
      </c>
      <c r="U1" s="9" t="s">
        <v>2735</v>
      </c>
      <c r="V1" s="6" t="s">
        <v>19</v>
      </c>
      <c r="W1" s="9" t="s">
        <v>2737</v>
      </c>
      <c r="X1" s="7" t="s">
        <v>18</v>
      </c>
      <c r="Y1" s="7" t="s">
        <v>5878</v>
      </c>
      <c r="Z1" s="24" t="s">
        <v>5877</v>
      </c>
      <c r="AA1" s="24" t="s">
        <v>5877</v>
      </c>
      <c r="AB1" t="s">
        <v>5886</v>
      </c>
      <c r="AC1" t="s">
        <v>5909</v>
      </c>
      <c r="AD1" t="s">
        <v>5910</v>
      </c>
    </row>
    <row r="2" spans="1:30" x14ac:dyDescent="0.35">
      <c r="A2" s="12" t="s">
        <v>1</v>
      </c>
      <c r="B2" s="8">
        <f>Testbed_march!Q2</f>
        <v>0.81829439999999998</v>
      </c>
      <c r="C2" s="8">
        <f>Testbed_march!R2</f>
        <v>3.4709999999999998E-2</v>
      </c>
      <c r="D2" s="8">
        <f>Testbed_march!I2</f>
        <v>3.0877999999999999E-2</v>
      </c>
      <c r="F2" s="5">
        <v>7.1101800000000006</v>
      </c>
      <c r="G2">
        <f>H2/F2*100</f>
        <v>99.093975117366924</v>
      </c>
      <c r="H2" s="6">
        <v>7.0457600000000005</v>
      </c>
      <c r="I2">
        <f>K2/H2*100</f>
        <v>98.296989962757749</v>
      </c>
      <c r="J2">
        <v>6.92727</v>
      </c>
      <c r="K2" s="7">
        <v>6.9257700000000009</v>
      </c>
      <c r="L2" s="11">
        <f>K2/F2*100</f>
        <v>97.406394774815823</v>
      </c>
      <c r="N2">
        <f>AVERAGE(H2:H70)</f>
        <v>7.0307579710144905</v>
      </c>
      <c r="O2" s="12" t="s">
        <v>7</v>
      </c>
      <c r="P2" s="25">
        <f>Testbed_march!AI2</f>
        <v>0.8172252000000001</v>
      </c>
      <c r="Q2" s="25">
        <f>Testbed_march!AJ2</f>
        <v>3.4709999999999998E-2</v>
      </c>
      <c r="R2" s="25">
        <f>Testbed_march!Z2</f>
        <v>3.0964700000000001E-2</v>
      </c>
      <c r="T2" s="5">
        <v>7.1149319999999987</v>
      </c>
      <c r="U2">
        <f t="shared" ref="U2:U33" si="0">V2/T2*100</f>
        <v>99.518027719730867</v>
      </c>
      <c r="V2" s="6">
        <v>7.0806400000000007</v>
      </c>
      <c r="W2">
        <f t="shared" ref="W2:W33" si="1">Y2/V2*100</f>
        <v>97.937192118226577</v>
      </c>
      <c r="X2" s="7">
        <v>6.9353599999999993</v>
      </c>
      <c r="Y2" s="7">
        <v>6.9345799999999995</v>
      </c>
      <c r="Z2" s="11">
        <f>Y2/T2*100</f>
        <v>97.465162000142811</v>
      </c>
      <c r="AB2">
        <f>AVERAGE(V2:V64)</f>
        <v>7.0365742857142894</v>
      </c>
      <c r="AC2">
        <f>AVERAGE(Z2:Z64)</f>
        <v>97.792186176037617</v>
      </c>
      <c r="AD2">
        <f>AVERAGE(U2:U64)</f>
        <v>99.357882626248752</v>
      </c>
    </row>
    <row r="3" spans="1:30" x14ac:dyDescent="0.35">
      <c r="B3" s="8">
        <f>Testbed_march!Q3</f>
        <v>1.7055225000000001</v>
      </c>
      <c r="C3" s="8">
        <f>Testbed_march!R3</f>
        <v>3.4709999999999998E-2</v>
      </c>
      <c r="D3" s="8">
        <f>Testbed_march!I3</f>
        <v>3.0877999999999999E-2</v>
      </c>
      <c r="F3" s="5">
        <v>7.1070614999999995</v>
      </c>
      <c r="G3">
        <f t="shared" ref="G3:G66" si="2">H3/F3*100</f>
        <v>99.13745645791866</v>
      </c>
      <c r="H3" s="6">
        <v>7.0457600000000005</v>
      </c>
      <c r="I3">
        <f t="shared" ref="I3:I66" si="3">K3/H3*100</f>
        <v>98.294009446816247</v>
      </c>
      <c r="J3">
        <v>6.92727</v>
      </c>
      <c r="K3" s="7">
        <v>6.9255600000000008</v>
      </c>
      <c r="L3" s="11">
        <f t="shared" ref="L3:L66" si="4">K3/F3*100</f>
        <v>97.446180816079902</v>
      </c>
      <c r="N3" t="s">
        <v>5908</v>
      </c>
      <c r="O3" s="12" t="s">
        <v>1</v>
      </c>
      <c r="P3" s="25">
        <f>Testbed_march!AI3</f>
        <v>1.703295</v>
      </c>
      <c r="Q3" s="25">
        <f>Testbed_march!AJ3</f>
        <v>3.4709999999999998E-2</v>
      </c>
      <c r="R3" s="25">
        <f>Testbed_march!Z3</f>
        <v>3.0964700000000001E-2</v>
      </c>
      <c r="T3" s="5">
        <v>7.1149319999999987</v>
      </c>
      <c r="U3">
        <f t="shared" si="0"/>
        <v>99.084573120305322</v>
      </c>
      <c r="V3" s="6">
        <v>7.0498000000000003</v>
      </c>
      <c r="W3">
        <f t="shared" si="1"/>
        <v>98.362364889784104</v>
      </c>
      <c r="X3" s="7">
        <v>6.9353599999999993</v>
      </c>
      <c r="Y3" s="7">
        <v>6.9343500000000002</v>
      </c>
      <c r="Z3" s="11">
        <f t="shared" ref="Z3:Z63" si="5">Y3/T3*100</f>
        <v>97.461929362079658</v>
      </c>
    </row>
    <row r="4" spans="1:30" x14ac:dyDescent="0.35">
      <c r="B4" s="8">
        <f>Testbed_march!Q4</f>
        <v>0.272646</v>
      </c>
      <c r="C4" s="8">
        <f>Testbed_march!R4</f>
        <v>3.4709999999999998E-2</v>
      </c>
      <c r="D4" s="8">
        <f>Testbed_march!I4</f>
        <v>3.11326E-2</v>
      </c>
      <c r="F4" s="5">
        <v>7.0945875000000003</v>
      </c>
      <c r="G4">
        <f t="shared" si="2"/>
        <v>99.31176407366884</v>
      </c>
      <c r="H4" s="6">
        <v>7.0457600000000005</v>
      </c>
      <c r="I4">
        <f t="shared" si="3"/>
        <v>98.291454718866376</v>
      </c>
      <c r="J4">
        <v>6.9267799999999999</v>
      </c>
      <c r="K4" s="7">
        <v>6.9253800000000005</v>
      </c>
      <c r="L4" s="11">
        <f t="shared" si="4"/>
        <v>97.614977614977619</v>
      </c>
      <c r="N4">
        <f>AVERAGE(L2:L70)</f>
        <v>97.871399364111298</v>
      </c>
      <c r="P4" s="25">
        <f>Testbed_march!AI4</f>
        <v>0.2043954</v>
      </c>
      <c r="Q4" s="25">
        <f>Testbed_march!AJ4</f>
        <v>3.4709999999999998E-2</v>
      </c>
      <c r="R4" s="25">
        <f>Testbed_march!Z4</f>
        <v>3.1142499999999997E-2</v>
      </c>
      <c r="T4" s="5">
        <v>7.1117837999999995</v>
      </c>
      <c r="U4">
        <f t="shared" si="0"/>
        <v>99.128435259800796</v>
      </c>
      <c r="V4" s="6">
        <v>7.0498000000000003</v>
      </c>
      <c r="W4">
        <f t="shared" si="1"/>
        <v>98.35853499390052</v>
      </c>
      <c r="X4" s="7">
        <v>6.93499</v>
      </c>
      <c r="Y4" s="7">
        <v>6.9340799999999998</v>
      </c>
      <c r="Z4" s="11">
        <f t="shared" si="5"/>
        <v>97.501276683917197</v>
      </c>
      <c r="AB4" t="s">
        <v>5887</v>
      </c>
      <c r="AC4" t="s">
        <v>5909</v>
      </c>
      <c r="AD4" t="s">
        <v>5910</v>
      </c>
    </row>
    <row r="5" spans="1:30" x14ac:dyDescent="0.35">
      <c r="B5" s="8">
        <f>Testbed_march!Q5</f>
        <v>0.272646</v>
      </c>
      <c r="C5" s="8">
        <f>Testbed_march!R5</f>
        <v>3.4709999999999998E-2</v>
      </c>
      <c r="D5" s="8">
        <f>Testbed_march!I5</f>
        <v>3.11326E-2</v>
      </c>
      <c r="F5" s="5">
        <v>7.0945875000000003</v>
      </c>
      <c r="G5">
        <f t="shared" si="2"/>
        <v>99.31176407366884</v>
      </c>
      <c r="H5" s="6">
        <v>7.0457600000000005</v>
      </c>
      <c r="I5">
        <f t="shared" si="3"/>
        <v>98.290461213552547</v>
      </c>
      <c r="J5">
        <v>6.9267799999999999</v>
      </c>
      <c r="K5" s="7">
        <v>6.9253100000000005</v>
      </c>
      <c r="L5" s="11">
        <f t="shared" si="4"/>
        <v>97.613990947324282</v>
      </c>
      <c r="N5" t="s">
        <v>5907</v>
      </c>
      <c r="P5" s="25">
        <f>Testbed_march!AI5</f>
        <v>0.2043954</v>
      </c>
      <c r="Q5" s="25">
        <f>Testbed_march!AJ5</f>
        <v>3.4709999999999998E-2</v>
      </c>
      <c r="R5" s="25">
        <f>Testbed_march!Z5</f>
        <v>3.1142499999999997E-2</v>
      </c>
      <c r="T5" s="5">
        <v>7.1117837999999995</v>
      </c>
      <c r="U5">
        <f t="shared" si="0"/>
        <v>99.128435259800796</v>
      </c>
      <c r="V5" s="6">
        <v>7.0498000000000003</v>
      </c>
      <c r="W5">
        <f t="shared" si="1"/>
        <v>98.356123577973847</v>
      </c>
      <c r="X5" s="7">
        <v>6.93499</v>
      </c>
      <c r="Y5" s="7">
        <v>6.93391</v>
      </c>
      <c r="Z5" s="11">
        <f t="shared" si="5"/>
        <v>97.498886285041465</v>
      </c>
      <c r="AB5">
        <f>AVERAGE(V74:V79)</f>
        <v>2.0850000000000004</v>
      </c>
      <c r="AC5">
        <f>AVERAGE(Z74:Z79)</f>
        <v>93.497374071912688</v>
      </c>
      <c r="AD5">
        <f>AVERAGE(U74:U79)</f>
        <v>95.85552739637599</v>
      </c>
    </row>
    <row r="6" spans="1:30" x14ac:dyDescent="0.35">
      <c r="B6" s="8">
        <f>Testbed_march!Q6</f>
        <v>0.20430630000000002</v>
      </c>
      <c r="C6" s="8">
        <f>Testbed_march!R6</f>
        <v>3.4709999999999998E-2</v>
      </c>
      <c r="D6" s="8">
        <f>Testbed_march!I6</f>
        <v>3.1064900000000003E-2</v>
      </c>
      <c r="F6" s="5">
        <v>7.0945875000000003</v>
      </c>
      <c r="G6">
        <f t="shared" si="2"/>
        <v>99.254819254819253</v>
      </c>
      <c r="H6" s="6">
        <v>7.0417200000000006</v>
      </c>
      <c r="I6">
        <f t="shared" si="3"/>
        <v>98.341882381009185</v>
      </c>
      <c r="J6">
        <v>6.92659</v>
      </c>
      <c r="K6" s="7">
        <v>6.9249600000000004</v>
      </c>
      <c r="L6" s="11">
        <f t="shared" si="4"/>
        <v>97.609057609057615</v>
      </c>
      <c r="N6">
        <f>AVERAGE(G2:G70)</f>
        <v>99.44146894051255</v>
      </c>
      <c r="P6" s="25">
        <f>Testbed_march!AI6</f>
        <v>0.2043954</v>
      </c>
      <c r="Q6" s="25">
        <f>Testbed_march!AJ6</f>
        <v>3.4709999999999998E-2</v>
      </c>
      <c r="R6" s="25">
        <f>Testbed_march!Z6</f>
        <v>3.1050899999999999E-2</v>
      </c>
      <c r="T6" s="5">
        <v>7.1117837999999995</v>
      </c>
      <c r="U6">
        <f t="shared" si="0"/>
        <v>99.128435259800796</v>
      </c>
      <c r="V6" s="6">
        <v>7.0498000000000003</v>
      </c>
      <c r="W6">
        <f t="shared" si="1"/>
        <v>98.352151834094585</v>
      </c>
      <c r="X6" s="7">
        <v>6.9348400000000003</v>
      </c>
      <c r="Y6" s="7">
        <v>6.93363</v>
      </c>
      <c r="Z6" s="11">
        <f t="shared" si="5"/>
        <v>97.494949157481429</v>
      </c>
    </row>
    <row r="7" spans="1:30" x14ac:dyDescent="0.35">
      <c r="B7" s="8">
        <f>Testbed_march!Q7</f>
        <v>0.20430630000000002</v>
      </c>
      <c r="C7" s="8">
        <f>Testbed_march!R7</f>
        <v>3.4709999999999998E-2</v>
      </c>
      <c r="D7" s="8">
        <f>Testbed_march!I7</f>
        <v>3.1064900000000003E-2</v>
      </c>
      <c r="F7" s="5">
        <v>7.0945875000000003</v>
      </c>
      <c r="G7">
        <f t="shared" si="2"/>
        <v>99.254819254819253</v>
      </c>
      <c r="H7" s="6">
        <v>7.0417200000000006</v>
      </c>
      <c r="I7">
        <f t="shared" si="3"/>
        <v>98.341172327215503</v>
      </c>
      <c r="J7">
        <v>6.92659</v>
      </c>
      <c r="K7" s="7">
        <v>6.9249099999999997</v>
      </c>
      <c r="L7" s="11">
        <f t="shared" si="4"/>
        <v>97.608352846448071</v>
      </c>
      <c r="P7" s="25">
        <f>Testbed_march!AI7</f>
        <v>0.2043954</v>
      </c>
      <c r="Q7" s="25">
        <f>Testbed_march!AJ7</f>
        <v>3.4709999999999998E-2</v>
      </c>
      <c r="R7" s="25">
        <f>Testbed_march!Z7</f>
        <v>3.1050899999999999E-2</v>
      </c>
      <c r="T7" s="5">
        <v>7.1086355999999995</v>
      </c>
      <c r="U7">
        <f t="shared" si="0"/>
        <v>99.172336249729838</v>
      </c>
      <c r="V7" s="6">
        <v>7.0498000000000003</v>
      </c>
      <c r="W7">
        <f t="shared" si="1"/>
        <v>98.350591506142024</v>
      </c>
      <c r="X7" s="7">
        <v>6.9348400000000003</v>
      </c>
      <c r="Y7" s="7">
        <v>6.9335200000000006</v>
      </c>
      <c r="Z7" s="11">
        <f t="shared" si="5"/>
        <v>97.536579312069406</v>
      </c>
    </row>
    <row r="8" spans="1:30" x14ac:dyDescent="0.35">
      <c r="B8" s="8">
        <f>Testbed_march!Q8</f>
        <v>0.20430630000000002</v>
      </c>
      <c r="C8" s="8">
        <f>Testbed_march!R8</f>
        <v>3.4709999999999998E-2</v>
      </c>
      <c r="D8" s="8">
        <f>Testbed_march!I8</f>
        <v>3.0944800000000001E-2</v>
      </c>
      <c r="F8" s="5">
        <v>7.0945875000000003</v>
      </c>
      <c r="G8">
        <f t="shared" si="2"/>
        <v>99.254819254819253</v>
      </c>
      <c r="H8" s="6">
        <v>7.0417200000000006</v>
      </c>
      <c r="I8">
        <f t="shared" si="3"/>
        <v>98.340462273421821</v>
      </c>
      <c r="J8">
        <v>6.9265499999999998</v>
      </c>
      <c r="K8" s="7">
        <v>6.9248599999999998</v>
      </c>
      <c r="L8" s="11">
        <f t="shared" si="4"/>
        <v>97.607648083838555</v>
      </c>
      <c r="P8" s="25">
        <f>Testbed_march!AI8</f>
        <v>0.20475179999999998</v>
      </c>
      <c r="Q8" s="25">
        <f>Testbed_march!AJ8</f>
        <v>3.4709999999999998E-2</v>
      </c>
      <c r="R8" s="25">
        <f>Testbed_march!Z8</f>
        <v>3.08334E-2</v>
      </c>
      <c r="T8" s="5">
        <v>7.1086355999999995</v>
      </c>
      <c r="U8">
        <f t="shared" si="0"/>
        <v>99.172336249729838</v>
      </c>
      <c r="V8" s="6">
        <v>7.0498000000000003</v>
      </c>
      <c r="W8">
        <f t="shared" si="1"/>
        <v>98.348605634202386</v>
      </c>
      <c r="X8" s="7">
        <v>6.9345799999999995</v>
      </c>
      <c r="Y8" s="7">
        <v>6.9333800000000005</v>
      </c>
      <c r="Z8" s="11">
        <f t="shared" si="5"/>
        <v>97.534609876471947</v>
      </c>
    </row>
    <row r="9" spans="1:30" x14ac:dyDescent="0.35">
      <c r="B9" s="8">
        <f>Testbed_march!Q9</f>
        <v>0.20421719999999996</v>
      </c>
      <c r="C9" s="8">
        <f>Testbed_march!R9</f>
        <v>3.4709999999999998E-2</v>
      </c>
      <c r="D9" s="8">
        <f>Testbed_march!I9</f>
        <v>3.0944800000000001E-2</v>
      </c>
      <c r="F9" s="5">
        <v>7.0945875000000003</v>
      </c>
      <c r="G9">
        <f t="shared" si="2"/>
        <v>99.254819254819253</v>
      </c>
      <c r="H9" s="6">
        <v>7.0417200000000006</v>
      </c>
      <c r="I9">
        <f t="shared" si="3"/>
        <v>98.338474122799539</v>
      </c>
      <c r="J9">
        <v>6.9265499999999998</v>
      </c>
      <c r="K9" s="7">
        <v>6.9247200000000007</v>
      </c>
      <c r="L9" s="11">
        <f t="shared" si="4"/>
        <v>97.605674748531897</v>
      </c>
      <c r="P9" s="25">
        <f>Testbed_march!AI9</f>
        <v>0.20475179999999998</v>
      </c>
      <c r="Q9" s="25">
        <f>Testbed_march!AJ9</f>
        <v>3.4709999999999998E-2</v>
      </c>
      <c r="R9" s="25">
        <f>Testbed_march!Z9</f>
        <v>3.08334E-2</v>
      </c>
      <c r="T9" s="5">
        <v>7.1054873999999995</v>
      </c>
      <c r="U9">
        <f t="shared" si="0"/>
        <v>99.159418676894717</v>
      </c>
      <c r="V9" s="6">
        <v>7.0457600000000005</v>
      </c>
      <c r="W9">
        <f t="shared" si="1"/>
        <v>98.402301526024146</v>
      </c>
      <c r="X9" s="7">
        <v>6.9345799999999995</v>
      </c>
      <c r="Y9" s="7">
        <v>6.9331899999999997</v>
      </c>
      <c r="Z9" s="11">
        <f t="shared" si="5"/>
        <v>97.575150157890661</v>
      </c>
    </row>
    <row r="10" spans="1:30" x14ac:dyDescent="0.35">
      <c r="B10" s="8">
        <f>Testbed_march!Q10</f>
        <v>0.20430630000000002</v>
      </c>
      <c r="C10" s="8">
        <f>Testbed_march!R10</f>
        <v>3.4709999999999998E-2</v>
      </c>
      <c r="D10" s="8">
        <f>Testbed_march!I10</f>
        <v>3.1149899999999998E-2</v>
      </c>
      <c r="F10" s="5">
        <v>7.0945875000000003</v>
      </c>
      <c r="G10">
        <f t="shared" si="2"/>
        <v>99.254819254819253</v>
      </c>
      <c r="H10" s="6">
        <v>7.0417200000000006</v>
      </c>
      <c r="I10">
        <f t="shared" si="3"/>
        <v>98.337480047488384</v>
      </c>
      <c r="J10">
        <v>6.9265400000000001</v>
      </c>
      <c r="K10" s="7">
        <v>6.9246499999999997</v>
      </c>
      <c r="L10" s="11">
        <f t="shared" si="4"/>
        <v>97.60468808087856</v>
      </c>
      <c r="P10" s="25">
        <f>Testbed_march!AI10</f>
        <v>0.20484089999999996</v>
      </c>
      <c r="Q10" s="25">
        <f>Testbed_march!AJ10</f>
        <v>3.4709999999999998E-2</v>
      </c>
      <c r="R10" s="25">
        <f>Testbed_march!Z10</f>
        <v>3.0611799999999998E-2</v>
      </c>
      <c r="T10" s="5">
        <v>7.0945875000000003</v>
      </c>
      <c r="U10">
        <f t="shared" si="0"/>
        <v>99.31176407366884</v>
      </c>
      <c r="V10" s="6">
        <v>7.0457600000000005</v>
      </c>
      <c r="W10">
        <f t="shared" si="1"/>
        <v>98.399888727404857</v>
      </c>
      <c r="X10" s="7">
        <v>6.9345299999999996</v>
      </c>
      <c r="Y10" s="7">
        <v>6.9330200000000008</v>
      </c>
      <c r="Z10" s="11">
        <f t="shared" si="5"/>
        <v>97.722665341712968</v>
      </c>
    </row>
    <row r="11" spans="1:30" x14ac:dyDescent="0.35">
      <c r="B11" s="8">
        <f>Testbed_march!Q11</f>
        <v>0.20421719999999996</v>
      </c>
      <c r="C11" s="8">
        <f>Testbed_march!R11</f>
        <v>3.4689999999999999E-2</v>
      </c>
      <c r="D11" s="8">
        <f>Testbed_march!I11</f>
        <v>3.1149899999999998E-2</v>
      </c>
      <c r="F11" s="5">
        <v>7.0945875000000003</v>
      </c>
      <c r="G11">
        <f t="shared" si="2"/>
        <v>99.254819254819253</v>
      </c>
      <c r="H11" s="6">
        <v>7.0417200000000006</v>
      </c>
      <c r="I11">
        <f t="shared" si="3"/>
        <v>98.334071789278738</v>
      </c>
      <c r="J11">
        <v>6.9265400000000001</v>
      </c>
      <c r="K11" s="7">
        <v>6.92441</v>
      </c>
      <c r="L11" s="11">
        <f t="shared" si="4"/>
        <v>97.601305220352828</v>
      </c>
      <c r="P11" s="25">
        <f>Testbed_march!AI11</f>
        <v>0.20475179999999998</v>
      </c>
      <c r="Q11" s="25">
        <f>Testbed_march!AJ11</f>
        <v>3.4709999999999998E-2</v>
      </c>
      <c r="R11" s="25">
        <f>Testbed_march!Z11</f>
        <v>3.0611799999999998E-2</v>
      </c>
      <c r="T11" s="5">
        <v>7.0914690000000009</v>
      </c>
      <c r="U11">
        <f t="shared" si="0"/>
        <v>99.355436793138338</v>
      </c>
      <c r="V11" s="6">
        <v>7.0457600000000005</v>
      </c>
      <c r="W11">
        <f t="shared" si="1"/>
        <v>98.397192070124433</v>
      </c>
      <c r="X11" s="7">
        <v>6.9345299999999996</v>
      </c>
      <c r="Y11" s="7">
        <v>6.93283</v>
      </c>
      <c r="Z11" s="11">
        <f t="shared" si="5"/>
        <v>97.762959973455423</v>
      </c>
    </row>
    <row r="12" spans="1:30" x14ac:dyDescent="0.35">
      <c r="B12" s="8">
        <f>Testbed_march!Q12</f>
        <v>0.20448449999999996</v>
      </c>
      <c r="C12" s="8">
        <f>Testbed_march!R12</f>
        <v>3.4709999999999998E-2</v>
      </c>
      <c r="D12" s="8">
        <f>Testbed_march!I12</f>
        <v>3.0824000000000001E-2</v>
      </c>
      <c r="F12" s="5">
        <v>7.0914690000000009</v>
      </c>
      <c r="G12">
        <f t="shared" si="2"/>
        <v>99.298466932591822</v>
      </c>
      <c r="H12" s="6">
        <v>7.0417200000000006</v>
      </c>
      <c r="I12">
        <f t="shared" si="3"/>
        <v>98.329243423481756</v>
      </c>
      <c r="J12">
        <v>6.9265299999999996</v>
      </c>
      <c r="K12" s="7">
        <v>6.9240699999999995</v>
      </c>
      <c r="L12" s="11">
        <f t="shared" si="4"/>
        <v>97.639431265933737</v>
      </c>
      <c r="P12" s="25">
        <f>Testbed_march!AI12</f>
        <v>0.20484089999999996</v>
      </c>
      <c r="Q12" s="25">
        <f>Testbed_march!AJ12</f>
        <v>3.4709999999999998E-2</v>
      </c>
      <c r="R12" s="25">
        <f>Testbed_march!Z12</f>
        <v>3.09088E-2</v>
      </c>
      <c r="T12" s="5">
        <v>7.0914690000000009</v>
      </c>
      <c r="U12">
        <f t="shared" si="0"/>
        <v>99.355436793138338</v>
      </c>
      <c r="V12" s="6">
        <v>7.0457600000000005</v>
      </c>
      <c r="W12">
        <f t="shared" si="1"/>
        <v>98.39293419020801</v>
      </c>
      <c r="X12" s="7">
        <v>6.9344299999999999</v>
      </c>
      <c r="Y12" s="7">
        <v>6.9325299999999999</v>
      </c>
      <c r="Z12" s="11">
        <f t="shared" si="5"/>
        <v>97.758729538266323</v>
      </c>
    </row>
    <row r="13" spans="1:30" x14ac:dyDescent="0.35">
      <c r="B13" s="8">
        <f>Testbed_march!Q13</f>
        <v>0.20484089999999996</v>
      </c>
      <c r="C13" s="8">
        <f>Testbed_march!R13</f>
        <v>3.4709999999999998E-2</v>
      </c>
      <c r="D13" s="8">
        <f>Testbed_march!I13</f>
        <v>3.0824000000000001E-2</v>
      </c>
      <c r="F13" s="5">
        <v>7.0914690000000009</v>
      </c>
      <c r="G13">
        <f t="shared" si="2"/>
        <v>99.298466932591822</v>
      </c>
      <c r="H13" s="6">
        <v>7.0417200000000006</v>
      </c>
      <c r="I13">
        <f t="shared" si="3"/>
        <v>98.328107337411879</v>
      </c>
      <c r="J13">
        <v>6.9265299999999996</v>
      </c>
      <c r="K13" s="7">
        <v>6.9239899999999999</v>
      </c>
      <c r="L13" s="11">
        <f t="shared" si="4"/>
        <v>97.638303149883328</v>
      </c>
      <c r="P13" s="25">
        <f>Testbed_march!AI13</f>
        <v>0.20475179999999998</v>
      </c>
      <c r="Q13" s="25">
        <f>Testbed_march!AJ13</f>
        <v>3.4709999999999998E-2</v>
      </c>
      <c r="R13" s="25">
        <f>Testbed_march!Z13</f>
        <v>3.09088E-2</v>
      </c>
      <c r="T13" s="5">
        <v>7.0914690000000009</v>
      </c>
      <c r="U13">
        <f t="shared" si="0"/>
        <v>99.355436793138338</v>
      </c>
      <c r="V13" s="6">
        <v>7.0457600000000005</v>
      </c>
      <c r="W13">
        <f t="shared" si="1"/>
        <v>98.390805250249798</v>
      </c>
      <c r="X13" s="7">
        <v>6.9344299999999999</v>
      </c>
      <c r="Y13" s="7">
        <v>6.9323800000000002</v>
      </c>
      <c r="Z13" s="11">
        <f t="shared" si="5"/>
        <v>97.756614320671773</v>
      </c>
    </row>
    <row r="14" spans="1:30" x14ac:dyDescent="0.35">
      <c r="B14" s="8">
        <f>Testbed_march!Q14</f>
        <v>0.20528640000000001</v>
      </c>
      <c r="C14" s="8">
        <f>Testbed_march!R14</f>
        <v>3.4709999999999998E-2</v>
      </c>
      <c r="D14" s="8">
        <f>Testbed_march!I14</f>
        <v>3.1078100000000001E-2</v>
      </c>
      <c r="F14" s="5">
        <v>7.0914690000000009</v>
      </c>
      <c r="G14">
        <f t="shared" si="2"/>
        <v>99.298466932591822</v>
      </c>
      <c r="H14" s="6">
        <v>7.0417200000000006</v>
      </c>
      <c r="I14">
        <f t="shared" si="3"/>
        <v>98.325125111478428</v>
      </c>
      <c r="J14">
        <v>6.9264299999999999</v>
      </c>
      <c r="K14" s="7">
        <v>6.9237799999999998</v>
      </c>
      <c r="L14" s="11">
        <f t="shared" si="4"/>
        <v>97.635341845250949</v>
      </c>
      <c r="P14" s="25">
        <f>Testbed_march!AI14</f>
        <v>0.20475179999999998</v>
      </c>
      <c r="Q14" s="25">
        <f>Testbed_march!AJ14</f>
        <v>3.4709999999999998E-2</v>
      </c>
      <c r="R14" s="25">
        <f>Testbed_march!Z14</f>
        <v>3.1121099999999999E-2</v>
      </c>
      <c r="T14" s="5">
        <v>7.0914690000000009</v>
      </c>
      <c r="U14">
        <f t="shared" si="0"/>
        <v>99.355436793138338</v>
      </c>
      <c r="V14" s="6">
        <v>7.0457600000000005</v>
      </c>
      <c r="W14">
        <f t="shared" si="1"/>
        <v>98.384560359705688</v>
      </c>
      <c r="X14" s="7">
        <v>6.9343500000000002</v>
      </c>
      <c r="Y14" s="7">
        <v>6.93194</v>
      </c>
      <c r="Z14" s="11">
        <f t="shared" si="5"/>
        <v>97.75040968239442</v>
      </c>
    </row>
    <row r="15" spans="1:30" x14ac:dyDescent="0.35">
      <c r="B15" s="8">
        <f>Testbed_march!Q15</f>
        <v>0.2051973</v>
      </c>
      <c r="C15" s="8">
        <f>Testbed_march!R15</f>
        <v>3.4709999999999998E-2</v>
      </c>
      <c r="D15" s="8">
        <f>Testbed_march!I15</f>
        <v>3.1078100000000001E-2</v>
      </c>
      <c r="F15" s="5">
        <v>7.0914690000000009</v>
      </c>
      <c r="G15">
        <f t="shared" si="2"/>
        <v>99.298466932591822</v>
      </c>
      <c r="H15" s="6">
        <v>7.0417200000000006</v>
      </c>
      <c r="I15">
        <f t="shared" si="3"/>
        <v>98.322426907062464</v>
      </c>
      <c r="J15">
        <v>6.9264299999999999</v>
      </c>
      <c r="K15" s="7">
        <v>6.9235899999999999</v>
      </c>
      <c r="L15" s="11">
        <f t="shared" si="4"/>
        <v>97.632662569631194</v>
      </c>
      <c r="P15" s="25">
        <f>Testbed_march!AI15</f>
        <v>0.20484089999999996</v>
      </c>
      <c r="Q15" s="25">
        <f>Testbed_march!AJ15</f>
        <v>3.4709999999999998E-2</v>
      </c>
      <c r="R15" s="25">
        <f>Testbed_march!Z15</f>
        <v>3.1121099999999999E-2</v>
      </c>
      <c r="T15" s="5">
        <v>7.0914690000000009</v>
      </c>
      <c r="U15">
        <f t="shared" si="0"/>
        <v>99.355436793138338</v>
      </c>
      <c r="V15" s="6">
        <v>7.0457600000000005</v>
      </c>
      <c r="W15">
        <f t="shared" si="1"/>
        <v>98.382431419747476</v>
      </c>
      <c r="X15" s="7">
        <v>6.9343500000000002</v>
      </c>
      <c r="Y15" s="7">
        <v>6.9317900000000003</v>
      </c>
      <c r="Z15" s="11">
        <f t="shared" si="5"/>
        <v>97.748294464799883</v>
      </c>
    </row>
    <row r="16" spans="1:30" x14ac:dyDescent="0.35">
      <c r="B16" s="8">
        <f>Testbed_march!Q16</f>
        <v>0.20537549999999996</v>
      </c>
      <c r="C16" s="8">
        <f>Testbed_march!R16</f>
        <v>3.4709999999999998E-2</v>
      </c>
      <c r="D16" s="8">
        <f>Testbed_march!I16</f>
        <v>3.0446999999999998E-2</v>
      </c>
      <c r="F16" s="5">
        <v>7.0914690000000009</v>
      </c>
      <c r="G16">
        <f t="shared" si="2"/>
        <v>99.298466932591822</v>
      </c>
      <c r="H16" s="6">
        <v>7.0417200000000006</v>
      </c>
      <c r="I16">
        <f t="shared" si="3"/>
        <v>98.321432831751338</v>
      </c>
      <c r="J16">
        <v>6.92638</v>
      </c>
      <c r="K16" s="7">
        <v>6.9235200000000008</v>
      </c>
      <c r="L16" s="11">
        <f t="shared" si="4"/>
        <v>97.631675468087082</v>
      </c>
      <c r="P16" s="25">
        <f>Testbed_march!AI16</f>
        <v>0.20484089999999996</v>
      </c>
      <c r="Q16" s="25">
        <f>Testbed_march!AJ16</f>
        <v>3.4709999999999998E-2</v>
      </c>
      <c r="R16" s="25">
        <f>Testbed_march!Z16</f>
        <v>3.0956299999999999E-2</v>
      </c>
      <c r="T16" s="5">
        <v>7.0883505000000007</v>
      </c>
      <c r="U16">
        <f t="shared" si="0"/>
        <v>99.399147939989703</v>
      </c>
      <c r="V16" s="6">
        <v>7.0457600000000005</v>
      </c>
      <c r="W16">
        <f t="shared" si="1"/>
        <v>98.378031610500486</v>
      </c>
      <c r="X16" s="7">
        <v>6.9343399999999997</v>
      </c>
      <c r="Y16" s="7">
        <v>6.9314799999999996</v>
      </c>
      <c r="Z16" s="11">
        <f t="shared" si="5"/>
        <v>97.786925180971224</v>
      </c>
    </row>
    <row r="17" spans="2:26" x14ac:dyDescent="0.35">
      <c r="B17" s="8">
        <f>Testbed_march!Q17</f>
        <v>0.20537549999999996</v>
      </c>
      <c r="C17" s="8">
        <f>Testbed_march!R17</f>
        <v>3.4709999999999998E-2</v>
      </c>
      <c r="D17" s="8">
        <f>Testbed_march!I17</f>
        <v>3.0446999999999998E-2</v>
      </c>
      <c r="F17" s="5">
        <v>7.0914690000000009</v>
      </c>
      <c r="G17">
        <f t="shared" si="2"/>
        <v>99.298466932591822</v>
      </c>
      <c r="H17" s="6">
        <v>7.0417200000000006</v>
      </c>
      <c r="I17">
        <f t="shared" si="3"/>
        <v>98.316462455195591</v>
      </c>
      <c r="J17">
        <v>6.92638</v>
      </c>
      <c r="K17" s="7">
        <v>6.9231699999999998</v>
      </c>
      <c r="L17" s="11">
        <f t="shared" si="4"/>
        <v>97.62673996036645</v>
      </c>
      <c r="P17" s="25">
        <f>Testbed_march!AI17</f>
        <v>0.20484089999999996</v>
      </c>
      <c r="Q17" s="25">
        <f>Testbed_march!AJ17</f>
        <v>3.4709999999999998E-2</v>
      </c>
      <c r="R17" s="25">
        <f>Testbed_march!Z17</f>
        <v>3.0956299999999999E-2</v>
      </c>
      <c r="T17" s="5">
        <v>7.0883505000000007</v>
      </c>
      <c r="U17">
        <f t="shared" si="0"/>
        <v>99.399147939989703</v>
      </c>
      <c r="V17" s="6">
        <v>7.0457600000000005</v>
      </c>
      <c r="W17">
        <f t="shared" si="1"/>
        <v>98.37405758924514</v>
      </c>
      <c r="X17" s="7">
        <v>6.9343399999999997</v>
      </c>
      <c r="Y17" s="7">
        <v>6.9311999999999996</v>
      </c>
      <c r="Z17" s="11">
        <f t="shared" si="5"/>
        <v>97.78297503770446</v>
      </c>
    </row>
    <row r="18" spans="2:26" x14ac:dyDescent="0.35">
      <c r="B18" s="8">
        <f>Testbed_march!Q18</f>
        <v>0.20546459999999997</v>
      </c>
      <c r="C18" s="8">
        <f>Testbed_march!R18</f>
        <v>3.4709999999999998E-2</v>
      </c>
      <c r="D18" s="8">
        <f>Testbed_march!I18</f>
        <v>3.1157299999999999E-2</v>
      </c>
      <c r="F18" s="5">
        <v>7.0914690000000009</v>
      </c>
      <c r="G18">
        <f t="shared" si="2"/>
        <v>99.298466932591822</v>
      </c>
      <c r="H18" s="6">
        <v>7.0417200000000006</v>
      </c>
      <c r="I18">
        <f t="shared" si="3"/>
        <v>98.315042347608255</v>
      </c>
      <c r="J18">
        <v>6.9263300000000001</v>
      </c>
      <c r="K18" s="7">
        <v>6.9230700000000001</v>
      </c>
      <c r="L18" s="11">
        <f t="shared" si="4"/>
        <v>97.625329815303417</v>
      </c>
      <c r="P18" s="25">
        <f>Testbed_march!AI18</f>
        <v>0.20484089999999996</v>
      </c>
      <c r="Q18" s="25">
        <f>Testbed_march!AJ18</f>
        <v>3.4709999999999998E-2</v>
      </c>
      <c r="R18" s="25">
        <f>Testbed_march!Z18</f>
        <v>3.0997299999999998E-2</v>
      </c>
      <c r="T18" s="5">
        <v>7.0883505000000007</v>
      </c>
      <c r="U18">
        <f t="shared" si="0"/>
        <v>99.399147939989703</v>
      </c>
      <c r="V18" s="6">
        <v>7.0457600000000005</v>
      </c>
      <c r="W18">
        <f t="shared" si="1"/>
        <v>98.371360931964759</v>
      </c>
      <c r="X18" s="7">
        <v>6.9342100000000002</v>
      </c>
      <c r="Y18" s="7">
        <v>6.9310100000000006</v>
      </c>
      <c r="Z18" s="11">
        <f t="shared" si="5"/>
        <v>97.780294583344883</v>
      </c>
    </row>
    <row r="19" spans="2:26" x14ac:dyDescent="0.35">
      <c r="B19" s="8">
        <f>Testbed_march!Q19</f>
        <v>0.20537549999999996</v>
      </c>
      <c r="C19" s="8">
        <f>Testbed_march!R19</f>
        <v>3.4709999999999998E-2</v>
      </c>
      <c r="D19" s="8">
        <f>Testbed_march!I19</f>
        <v>3.1157299999999999E-2</v>
      </c>
      <c r="F19" s="5">
        <v>7.0883505000000007</v>
      </c>
      <c r="G19">
        <f t="shared" si="2"/>
        <v>99.342153015712185</v>
      </c>
      <c r="H19" s="6">
        <v>7.0417200000000006</v>
      </c>
      <c r="I19">
        <f t="shared" si="3"/>
        <v>98.312202132433541</v>
      </c>
      <c r="J19">
        <v>6.9263300000000001</v>
      </c>
      <c r="K19" s="7">
        <v>6.9228699999999996</v>
      </c>
      <c r="L19" s="11">
        <f t="shared" si="4"/>
        <v>97.66545827551839</v>
      </c>
      <c r="P19" s="25">
        <f>Testbed_march!AI19</f>
        <v>0.20484089999999996</v>
      </c>
      <c r="Q19" s="25">
        <f>Testbed_march!AJ19</f>
        <v>3.4709999999999998E-2</v>
      </c>
      <c r="R19" s="25">
        <f>Testbed_march!Z19</f>
        <v>3.0997299999999998E-2</v>
      </c>
      <c r="T19" s="5">
        <v>7.0883505000000007</v>
      </c>
      <c r="U19">
        <f t="shared" si="0"/>
        <v>99.399147939989703</v>
      </c>
      <c r="V19" s="6">
        <v>7.0457600000000005</v>
      </c>
      <c r="W19">
        <f t="shared" si="1"/>
        <v>98.370083567989823</v>
      </c>
      <c r="X19" s="7">
        <v>6.9342100000000002</v>
      </c>
      <c r="Y19" s="7">
        <v>6.9309200000000004</v>
      </c>
      <c r="Z19" s="11">
        <f t="shared" si="5"/>
        <v>97.779024894437711</v>
      </c>
    </row>
    <row r="20" spans="2:26" x14ac:dyDescent="0.35">
      <c r="B20" s="8">
        <f>Testbed_march!Q20</f>
        <v>0.205821</v>
      </c>
      <c r="C20" s="8">
        <f>Testbed_march!R20</f>
        <v>3.4709999999999998E-2</v>
      </c>
      <c r="D20" s="8">
        <f>Testbed_march!I20</f>
        <v>3.0712399999999997E-2</v>
      </c>
      <c r="F20" s="5">
        <v>7.0883505000000007</v>
      </c>
      <c r="G20">
        <f t="shared" si="2"/>
        <v>99.342153015712185</v>
      </c>
      <c r="H20" s="6">
        <v>7.0417200000000006</v>
      </c>
      <c r="I20">
        <f t="shared" si="3"/>
        <v>98.3112080571224</v>
      </c>
      <c r="J20">
        <v>6.9262799999999993</v>
      </c>
      <c r="K20" s="7">
        <v>6.9228000000000005</v>
      </c>
      <c r="L20" s="11">
        <f t="shared" si="4"/>
        <v>97.664470739701713</v>
      </c>
      <c r="P20" s="25">
        <f>Testbed_march!AI20</f>
        <v>0.20484089999999996</v>
      </c>
      <c r="Q20" s="25">
        <f>Testbed_march!AJ20</f>
        <v>3.4709999999999998E-2</v>
      </c>
      <c r="R20" s="25">
        <f>Testbed_march!Z20</f>
        <v>3.1072600000000002E-2</v>
      </c>
      <c r="T20" s="5">
        <v>7.0883505000000007</v>
      </c>
      <c r="U20">
        <f t="shared" si="0"/>
        <v>99.399147939989703</v>
      </c>
      <c r="V20" s="6">
        <v>7.0457600000000005</v>
      </c>
      <c r="W20">
        <f t="shared" si="1"/>
        <v>98.368096557362136</v>
      </c>
      <c r="X20" s="7">
        <v>6.9341299999999997</v>
      </c>
      <c r="Y20" s="7">
        <v>6.9307799999999995</v>
      </c>
      <c r="Z20" s="11">
        <f t="shared" si="5"/>
        <v>97.777049822804315</v>
      </c>
    </row>
    <row r="21" spans="2:26" x14ac:dyDescent="0.35">
      <c r="B21" s="8">
        <f>Testbed_march!Q21</f>
        <v>0.20591010000000001</v>
      </c>
      <c r="C21" s="8">
        <f>Testbed_march!R21</f>
        <v>3.4709999999999998E-2</v>
      </c>
      <c r="D21" s="8">
        <f>Testbed_march!I21</f>
        <v>3.0712399999999997E-2</v>
      </c>
      <c r="F21" s="5">
        <v>7.0883505000000007</v>
      </c>
      <c r="G21">
        <f t="shared" si="2"/>
        <v>99.342153015712185</v>
      </c>
      <c r="H21" s="6">
        <v>7.0417200000000006</v>
      </c>
      <c r="I21">
        <f t="shared" si="3"/>
        <v>98.30978794953505</v>
      </c>
      <c r="J21">
        <v>6.9262799999999993</v>
      </c>
      <c r="K21" s="7">
        <v>6.9226999999999999</v>
      </c>
      <c r="L21" s="11">
        <f t="shared" si="4"/>
        <v>97.663059974249293</v>
      </c>
      <c r="P21" s="25">
        <f>Testbed_march!AI21</f>
        <v>0.20484089999999996</v>
      </c>
      <c r="Q21" s="25">
        <f>Testbed_march!AJ21</f>
        <v>3.4709999999999998E-2</v>
      </c>
      <c r="R21" s="25">
        <f>Testbed_march!Z21</f>
        <v>3.1072600000000002E-2</v>
      </c>
      <c r="T21" s="5">
        <v>7.0852319999999986</v>
      </c>
      <c r="U21">
        <f t="shared" si="0"/>
        <v>99.442897564963317</v>
      </c>
      <c r="V21" s="6">
        <v>7.0457600000000005</v>
      </c>
      <c r="W21">
        <f t="shared" si="1"/>
        <v>98.361709737487502</v>
      </c>
      <c r="X21" s="7">
        <v>6.9341299999999997</v>
      </c>
      <c r="Y21" s="7">
        <v>6.9303299999999997</v>
      </c>
      <c r="Z21" s="11">
        <f t="shared" si="5"/>
        <v>97.813734257396248</v>
      </c>
    </row>
    <row r="22" spans="2:26" x14ac:dyDescent="0.35">
      <c r="B22" s="8">
        <f>Testbed_march!Q22</f>
        <v>0.205821</v>
      </c>
      <c r="C22" s="8">
        <f>Testbed_march!R22</f>
        <v>3.4709999999999998E-2</v>
      </c>
      <c r="D22" s="8">
        <f>Testbed_march!I22</f>
        <v>3.0706900000000002E-2</v>
      </c>
      <c r="F22" s="5">
        <v>7.0883505000000007</v>
      </c>
      <c r="G22">
        <f t="shared" si="2"/>
        <v>99.342153015712185</v>
      </c>
      <c r="H22" s="6">
        <v>7.0417200000000006</v>
      </c>
      <c r="I22">
        <f t="shared" si="3"/>
        <v>98.308651863465172</v>
      </c>
      <c r="J22">
        <v>6.9262499999999996</v>
      </c>
      <c r="K22" s="7">
        <v>6.9226200000000002</v>
      </c>
      <c r="L22" s="11">
        <f t="shared" si="4"/>
        <v>97.661931361887369</v>
      </c>
      <c r="P22" s="25">
        <f>Testbed_march!AI22</f>
        <v>0.2046627</v>
      </c>
      <c r="Q22" s="25">
        <f>Testbed_march!AJ22</f>
        <v>3.4730000000000004E-2</v>
      </c>
      <c r="R22" s="25">
        <f>Testbed_march!Z22</f>
        <v>3.1092099999999998E-2</v>
      </c>
      <c r="T22" s="5">
        <v>7.0852319999999986</v>
      </c>
      <c r="U22">
        <f t="shared" si="0"/>
        <v>99.442897564963317</v>
      </c>
      <c r="V22" s="6">
        <v>7.0457600000000005</v>
      </c>
      <c r="W22">
        <f t="shared" si="1"/>
        <v>98.357877645562724</v>
      </c>
      <c r="X22" s="7">
        <v>6.9340799999999998</v>
      </c>
      <c r="Y22" s="7">
        <v>6.9300600000000001</v>
      </c>
      <c r="Z22" s="11">
        <f t="shared" si="5"/>
        <v>97.809923514148892</v>
      </c>
    </row>
    <row r="23" spans="2:26" x14ac:dyDescent="0.35">
      <c r="B23" s="8">
        <f>Testbed_march!Q23</f>
        <v>7.0671743999999999</v>
      </c>
      <c r="C23" s="8">
        <f>Testbed_march!R23</f>
        <v>7.0316200000000002</v>
      </c>
      <c r="D23" s="8">
        <f>Testbed_march!I23</f>
        <v>3.0706900000000002E-2</v>
      </c>
      <c r="F23" s="5">
        <v>7.0883505000000007</v>
      </c>
      <c r="G23">
        <f t="shared" si="2"/>
        <v>99.285158091434639</v>
      </c>
      <c r="H23" s="6">
        <v>7.037679999999999</v>
      </c>
      <c r="I23">
        <f t="shared" si="3"/>
        <v>98.362528560548384</v>
      </c>
      <c r="J23">
        <v>6.9262499999999996</v>
      </c>
      <c r="K23" s="7">
        <v>6.9224399999999999</v>
      </c>
      <c r="L23" s="11">
        <f t="shared" si="4"/>
        <v>97.659391984073011</v>
      </c>
      <c r="P23" s="25">
        <f>Testbed_march!AI23</f>
        <v>3.0605850000000001</v>
      </c>
      <c r="Q23" s="25">
        <f>Testbed_march!AJ23</f>
        <v>2.9885000000000002</v>
      </c>
      <c r="R23" s="25">
        <f>Testbed_march!Z23</f>
        <v>3.1092099999999998E-2</v>
      </c>
      <c r="T23" s="5">
        <v>7.0852319999999986</v>
      </c>
      <c r="U23">
        <f t="shared" si="0"/>
        <v>99.442897564963317</v>
      </c>
      <c r="V23" s="6">
        <v>7.0457600000000005</v>
      </c>
      <c r="W23">
        <f t="shared" si="1"/>
        <v>98.354613270960115</v>
      </c>
      <c r="X23" s="7">
        <v>6.9340799999999998</v>
      </c>
      <c r="Y23" s="7">
        <v>6.9298299999999999</v>
      </c>
      <c r="Z23" s="11">
        <f t="shared" si="5"/>
        <v>97.806677325456675</v>
      </c>
    </row>
    <row r="24" spans="2:26" x14ac:dyDescent="0.35">
      <c r="B24" s="8">
        <f>Testbed_march!Q24</f>
        <v>7.0733520000000007</v>
      </c>
      <c r="C24" s="8">
        <f>Testbed_march!R24</f>
        <v>7.0336399999999992</v>
      </c>
      <c r="D24" s="8">
        <f>Testbed_march!I24</f>
        <v>3.09328E-2</v>
      </c>
      <c r="F24" s="5">
        <v>7.0852319999999986</v>
      </c>
      <c r="G24">
        <f t="shared" si="2"/>
        <v>99.328857544819996</v>
      </c>
      <c r="H24" s="6">
        <v>7.037679999999999</v>
      </c>
      <c r="I24">
        <f t="shared" si="3"/>
        <v>98.361818099146319</v>
      </c>
      <c r="J24">
        <v>6.9262100000000002</v>
      </c>
      <c r="K24" s="7">
        <v>6.92239</v>
      </c>
      <c r="L24" s="11">
        <f t="shared" si="4"/>
        <v>97.701670178196025</v>
      </c>
      <c r="P24" s="25">
        <f>Testbed_march!AI24</f>
        <v>2.1773663999999999</v>
      </c>
      <c r="Q24" s="25">
        <f>Testbed_march!AJ24</f>
        <v>2.1185299999999998</v>
      </c>
      <c r="R24" s="25">
        <f>Testbed_march!Z24</f>
        <v>3.0941800000000002E-2</v>
      </c>
      <c r="T24" s="5">
        <v>7.0852319999999986</v>
      </c>
      <c r="U24">
        <f t="shared" si="0"/>
        <v>99.442897564963317</v>
      </c>
      <c r="V24" s="6">
        <v>7.0457600000000005</v>
      </c>
      <c r="W24">
        <f t="shared" si="1"/>
        <v>98.352910118993549</v>
      </c>
      <c r="X24" s="7">
        <v>6.9340600000000006</v>
      </c>
      <c r="Y24" s="7">
        <v>6.92971</v>
      </c>
      <c r="Z24" s="11">
        <f t="shared" si="5"/>
        <v>97.804983661791184</v>
      </c>
    </row>
    <row r="25" spans="2:26" x14ac:dyDescent="0.35">
      <c r="B25" s="8">
        <f>Testbed_march!Q25</f>
        <v>7.0640856000000003</v>
      </c>
      <c r="C25" s="8">
        <f>Testbed_march!R25</f>
        <v>7.0316200000000002</v>
      </c>
      <c r="D25" s="8">
        <f>Testbed_march!I25</f>
        <v>3.09328E-2</v>
      </c>
      <c r="F25" s="5">
        <v>7.0764408000000003</v>
      </c>
      <c r="G25">
        <f t="shared" si="2"/>
        <v>99.45225571589603</v>
      </c>
      <c r="H25" s="6">
        <v>7.037679999999999</v>
      </c>
      <c r="I25">
        <f t="shared" si="3"/>
        <v>98.357129053892777</v>
      </c>
      <c r="J25">
        <v>6.9262100000000002</v>
      </c>
      <c r="K25" s="7">
        <v>6.9220600000000001</v>
      </c>
      <c r="L25" s="11">
        <f t="shared" si="4"/>
        <v>97.818383501491311</v>
      </c>
      <c r="P25" s="25">
        <f>Testbed_march!AI25</f>
        <v>2.1764160000000001</v>
      </c>
      <c r="Q25" s="25">
        <f>Testbed_march!AJ25</f>
        <v>2.2240000000000002</v>
      </c>
      <c r="R25" s="25">
        <f>Testbed_march!Z25</f>
        <v>3.0941800000000002E-2</v>
      </c>
      <c r="T25" s="5">
        <v>7.0852319999999986</v>
      </c>
      <c r="U25">
        <f t="shared" si="0"/>
        <v>99.442897564963317</v>
      </c>
      <c r="V25" s="6">
        <v>7.0457600000000005</v>
      </c>
      <c r="W25">
        <f t="shared" si="1"/>
        <v>98.349929603052047</v>
      </c>
      <c r="X25" s="7">
        <v>6.9340600000000006</v>
      </c>
      <c r="Y25" s="7">
        <v>6.9295</v>
      </c>
      <c r="Z25" s="11">
        <f t="shared" si="5"/>
        <v>97.802019750376573</v>
      </c>
    </row>
    <row r="26" spans="2:26" x14ac:dyDescent="0.35">
      <c r="B26" s="8">
        <f>Testbed_march!Q26</f>
        <v>7.060996799999999</v>
      </c>
      <c r="C26" s="8">
        <f>Testbed_march!R26</f>
        <v>7.0336399999999992</v>
      </c>
      <c r="D26" s="8">
        <f>Testbed_march!I26</f>
        <v>3.0676600000000002E-2</v>
      </c>
      <c r="F26" s="5">
        <v>7.0764408000000003</v>
      </c>
      <c r="G26">
        <f t="shared" si="2"/>
        <v>99.45225571589603</v>
      </c>
      <c r="H26" s="6">
        <v>7.037679999999999</v>
      </c>
      <c r="I26">
        <f t="shared" si="3"/>
        <v>98.354571392845386</v>
      </c>
      <c r="J26">
        <v>6.9260299999999999</v>
      </c>
      <c r="K26" s="7">
        <v>6.9218799999999998</v>
      </c>
      <c r="L26" s="11">
        <f t="shared" si="4"/>
        <v>97.815839849886117</v>
      </c>
      <c r="P26" s="25">
        <f>Testbed_march!AI26</f>
        <v>4.5449316</v>
      </c>
      <c r="Q26" s="25">
        <f>Testbed_march!AJ26</f>
        <v>4.4879100000000003</v>
      </c>
      <c r="R26" s="25">
        <f>Testbed_march!Z26</f>
        <v>3.0696999999999999E-2</v>
      </c>
      <c r="T26" s="5">
        <v>7.0852319999999986</v>
      </c>
      <c r="U26">
        <f t="shared" si="0"/>
        <v>99.442897564963317</v>
      </c>
      <c r="V26" s="6">
        <v>7.0457600000000005</v>
      </c>
      <c r="W26">
        <f t="shared" si="1"/>
        <v>98.346097511127255</v>
      </c>
      <c r="X26" s="7">
        <v>6.9340600000000006</v>
      </c>
      <c r="Y26" s="7">
        <v>6.9292299999999996</v>
      </c>
      <c r="Z26" s="11">
        <f t="shared" si="5"/>
        <v>97.798209007129216</v>
      </c>
    </row>
    <row r="27" spans="2:26" x14ac:dyDescent="0.35">
      <c r="B27" s="8">
        <f>Testbed_march!Q27</f>
        <v>7.0579079999999994</v>
      </c>
      <c r="C27" s="8">
        <f>Testbed_march!R27</f>
        <v>6.9988200000000003</v>
      </c>
      <c r="D27" s="8">
        <f>Testbed_march!I27</f>
        <v>3.0676600000000002E-2</v>
      </c>
      <c r="F27" s="5">
        <v>7.0733520000000007</v>
      </c>
      <c r="G27">
        <f t="shared" si="2"/>
        <v>99.495684648523053</v>
      </c>
      <c r="H27" s="6">
        <v>7.037679999999999</v>
      </c>
      <c r="I27">
        <f t="shared" si="3"/>
        <v>98.350450716713482</v>
      </c>
      <c r="J27">
        <v>6.9260299999999999</v>
      </c>
      <c r="K27" s="7">
        <v>6.9215900000000001</v>
      </c>
      <c r="L27" s="11">
        <f t="shared" si="4"/>
        <v>97.854454295502322</v>
      </c>
      <c r="P27" s="25">
        <f>Testbed_march!AI27</f>
        <v>2.1754655999999999</v>
      </c>
      <c r="Q27" s="25">
        <f>Testbed_march!AJ27</f>
        <v>2.085</v>
      </c>
      <c r="R27" s="25">
        <f>Testbed_march!Z27</f>
        <v>3.0696999999999999E-2</v>
      </c>
      <c r="T27" s="5">
        <v>7.0821134999999993</v>
      </c>
      <c r="U27">
        <f t="shared" si="0"/>
        <v>99.486685718888879</v>
      </c>
      <c r="V27" s="6">
        <v>7.0457600000000005</v>
      </c>
      <c r="W27">
        <f t="shared" si="1"/>
        <v>98.343400853846845</v>
      </c>
      <c r="X27" s="7">
        <v>6.9340600000000006</v>
      </c>
      <c r="Y27" s="7">
        <v>6.9290399999999996</v>
      </c>
      <c r="Z27" s="11">
        <f t="shared" si="5"/>
        <v>97.838590132733685</v>
      </c>
    </row>
    <row r="28" spans="2:26" x14ac:dyDescent="0.35">
      <c r="B28" s="8">
        <f>Testbed_march!Q28</f>
        <v>7.0579079999999994</v>
      </c>
      <c r="C28" s="8">
        <f>Testbed_march!R28</f>
        <v>7.0336399999999992</v>
      </c>
      <c r="D28" s="8">
        <f>Testbed_march!I28</f>
        <v>3.0500199999999998E-2</v>
      </c>
      <c r="F28" s="5">
        <v>7.0733520000000007</v>
      </c>
      <c r="G28">
        <f t="shared" si="2"/>
        <v>99.495684648523053</v>
      </c>
      <c r="H28" s="6">
        <v>7.037679999999999</v>
      </c>
      <c r="I28">
        <f t="shared" si="3"/>
        <v>98.349171886189779</v>
      </c>
      <c r="J28">
        <v>6.9260099999999998</v>
      </c>
      <c r="K28" s="7">
        <v>6.9215</v>
      </c>
      <c r="L28" s="11">
        <f t="shared" si="4"/>
        <v>97.853181914317275</v>
      </c>
      <c r="P28" s="25">
        <f>Testbed_march!AI28</f>
        <v>2.1764160000000001</v>
      </c>
      <c r="Q28" s="25">
        <f>Testbed_march!AJ28</f>
        <v>2.0838000000000001</v>
      </c>
      <c r="R28" s="25">
        <f>Testbed_march!Z28</f>
        <v>3.0663699999999999E-2</v>
      </c>
      <c r="T28" s="5">
        <v>7.0821134999999993</v>
      </c>
      <c r="U28">
        <f t="shared" si="0"/>
        <v>99.486685718888879</v>
      </c>
      <c r="V28" s="6">
        <v>7.0457600000000005</v>
      </c>
      <c r="W28">
        <f t="shared" si="1"/>
        <v>98.34198156054137</v>
      </c>
      <c r="X28" s="7">
        <v>6.93391</v>
      </c>
      <c r="Y28" s="7">
        <v>6.9289399999999999</v>
      </c>
      <c r="Z28" s="11">
        <f t="shared" si="5"/>
        <v>97.837178124863442</v>
      </c>
    </row>
    <row r="29" spans="2:26" x14ac:dyDescent="0.35">
      <c r="B29" s="8">
        <f>Testbed_march!Q29</f>
        <v>7.0517304000000003</v>
      </c>
      <c r="C29" s="8">
        <f>Testbed_march!R29</f>
        <v>7.0316200000000002</v>
      </c>
      <c r="D29" s="8">
        <f>Testbed_march!I29</f>
        <v>3.0500199999999998E-2</v>
      </c>
      <c r="F29" s="5">
        <v>7.0733520000000007</v>
      </c>
      <c r="G29">
        <f t="shared" si="2"/>
        <v>99.495684648523053</v>
      </c>
      <c r="H29" s="6">
        <v>7.037679999999999</v>
      </c>
      <c r="I29">
        <f t="shared" si="3"/>
        <v>98.348177240226903</v>
      </c>
      <c r="J29">
        <v>6.9260099999999998</v>
      </c>
      <c r="K29" s="7">
        <v>6.92143</v>
      </c>
      <c r="L29" s="11">
        <f t="shared" si="4"/>
        <v>97.852192284506685</v>
      </c>
      <c r="P29" s="25">
        <f>Testbed_march!AI29</f>
        <v>2.1773663999999999</v>
      </c>
      <c r="Q29" s="25">
        <f>Testbed_march!AJ29</f>
        <v>2.1197499999999998</v>
      </c>
      <c r="R29" s="25">
        <f>Testbed_march!Z29</f>
        <v>3.0663699999999999E-2</v>
      </c>
      <c r="T29" s="5">
        <v>7.0821134999999993</v>
      </c>
      <c r="U29">
        <f t="shared" si="0"/>
        <v>99.486685718888879</v>
      </c>
      <c r="V29" s="6">
        <v>7.0457600000000005</v>
      </c>
      <c r="W29">
        <f t="shared" si="1"/>
        <v>98.334601235352892</v>
      </c>
      <c r="X29" s="7">
        <v>6.93391</v>
      </c>
      <c r="Y29" s="7">
        <v>6.92842</v>
      </c>
      <c r="Z29" s="11">
        <f t="shared" si="5"/>
        <v>97.829835683938143</v>
      </c>
    </row>
    <row r="30" spans="2:26" x14ac:dyDescent="0.35">
      <c r="B30" s="8">
        <f>Testbed_march!Q30</f>
        <v>7.0517304000000003</v>
      </c>
      <c r="C30" s="8">
        <f>Testbed_march!R30</f>
        <v>7.0336399999999992</v>
      </c>
      <c r="D30" s="8">
        <f>Testbed_march!I30</f>
        <v>3.0592099999999997E-2</v>
      </c>
      <c r="F30" s="5">
        <v>7.0733520000000007</v>
      </c>
      <c r="G30">
        <f t="shared" si="2"/>
        <v>99.495684648523053</v>
      </c>
      <c r="H30" s="6">
        <v>7.037679999999999</v>
      </c>
      <c r="I30">
        <f t="shared" si="3"/>
        <v>98.3454774868991</v>
      </c>
      <c r="J30">
        <v>6.9260000000000002</v>
      </c>
      <c r="K30" s="7">
        <v>6.9212400000000001</v>
      </c>
      <c r="L30" s="11">
        <f t="shared" si="4"/>
        <v>97.849506146449372</v>
      </c>
      <c r="P30" s="25">
        <f>Testbed_march!AI30</f>
        <v>2.1754655999999999</v>
      </c>
      <c r="Q30" s="25">
        <f>Testbed_march!AJ30</f>
        <v>2.085</v>
      </c>
      <c r="R30" s="25">
        <f>Testbed_march!Z30</f>
        <v>3.09456E-2</v>
      </c>
      <c r="T30" s="5">
        <v>7.0821134999999993</v>
      </c>
      <c r="U30">
        <f t="shared" si="0"/>
        <v>99.429640600930796</v>
      </c>
      <c r="V30" s="6">
        <v>7.0417200000000006</v>
      </c>
      <c r="W30">
        <f t="shared" si="1"/>
        <v>98.387893866839335</v>
      </c>
      <c r="X30" s="7">
        <v>6.9338100000000003</v>
      </c>
      <c r="Y30" s="7">
        <v>6.9281999999999995</v>
      </c>
      <c r="Z30" s="11">
        <f t="shared" si="5"/>
        <v>97.826729266623587</v>
      </c>
    </row>
    <row r="31" spans="2:26" x14ac:dyDescent="0.35">
      <c r="B31" s="8">
        <f>Testbed_march!Q31</f>
        <v>7.0548191999999998</v>
      </c>
      <c r="C31" s="8">
        <f>Testbed_march!R31</f>
        <v>7.0336399999999992</v>
      </c>
      <c r="D31" s="8">
        <f>Testbed_march!I31</f>
        <v>3.0592099999999997E-2</v>
      </c>
      <c r="F31" s="5">
        <v>7.0702631999999994</v>
      </c>
      <c r="G31">
        <f t="shared" si="2"/>
        <v>99.539151526919099</v>
      </c>
      <c r="H31" s="6">
        <v>7.037679999999999</v>
      </c>
      <c r="I31">
        <f t="shared" si="3"/>
        <v>98.344909117777462</v>
      </c>
      <c r="J31">
        <v>6.9260000000000002</v>
      </c>
      <c r="K31" s="7">
        <v>6.9211999999999998</v>
      </c>
      <c r="L31" s="11">
        <f t="shared" si="4"/>
        <v>97.891688105755392</v>
      </c>
      <c r="P31" s="25">
        <f>Testbed_march!AI31</f>
        <v>2.1754655999999999</v>
      </c>
      <c r="Q31" s="25">
        <f>Testbed_march!AJ31</f>
        <v>2.085</v>
      </c>
      <c r="R31" s="25">
        <f>Testbed_march!Z31</f>
        <v>3.09456E-2</v>
      </c>
      <c r="T31" s="5">
        <v>7.0821134999999993</v>
      </c>
      <c r="U31">
        <f t="shared" si="0"/>
        <v>99.429640600930796</v>
      </c>
      <c r="V31" s="6">
        <v>7.0417200000000006</v>
      </c>
      <c r="W31">
        <f t="shared" si="1"/>
        <v>98.385763705458317</v>
      </c>
      <c r="X31" s="7">
        <v>6.9338100000000003</v>
      </c>
      <c r="Y31" s="7">
        <v>6.9280499999999998</v>
      </c>
      <c r="Z31" s="11">
        <f t="shared" si="5"/>
        <v>97.824611254818223</v>
      </c>
    </row>
    <row r="32" spans="2:26" x14ac:dyDescent="0.35">
      <c r="B32" s="8">
        <f>Testbed_march!Q32</f>
        <v>7.0548191999999998</v>
      </c>
      <c r="C32" s="8">
        <f>Testbed_march!R32</f>
        <v>7.0316200000000002</v>
      </c>
      <c r="D32" s="8">
        <f>Testbed_march!I32</f>
        <v>3.0521999999999997E-2</v>
      </c>
      <c r="F32" s="5">
        <v>7.0702631999999994</v>
      </c>
      <c r="G32">
        <f t="shared" si="2"/>
        <v>99.539151526919099</v>
      </c>
      <c r="H32" s="6">
        <v>7.037679999999999</v>
      </c>
      <c r="I32">
        <f t="shared" si="3"/>
        <v>98.339935887963108</v>
      </c>
      <c r="J32">
        <v>6.9257700000000009</v>
      </c>
      <c r="K32" s="7">
        <v>6.9208500000000006</v>
      </c>
      <c r="L32" s="11">
        <f t="shared" si="4"/>
        <v>97.886737794994687</v>
      </c>
      <c r="P32" s="25">
        <f>Testbed_march!AI32</f>
        <v>2.1745152000000001</v>
      </c>
      <c r="Q32" s="25">
        <f>Testbed_march!AJ32</f>
        <v>2.085</v>
      </c>
      <c r="R32" s="25">
        <f>Testbed_march!Z32</f>
        <v>3.0479700000000002E-2</v>
      </c>
      <c r="T32" s="5">
        <v>7.0821134999999993</v>
      </c>
      <c r="U32">
        <f t="shared" si="0"/>
        <v>99.429640600930796</v>
      </c>
      <c r="V32" s="6">
        <v>7.0417200000000006</v>
      </c>
      <c r="W32">
        <f t="shared" si="1"/>
        <v>98.380651318143848</v>
      </c>
      <c r="X32" s="7">
        <v>6.9337499999999999</v>
      </c>
      <c r="Y32" s="7">
        <v>6.9276899999999992</v>
      </c>
      <c r="Z32" s="11">
        <f t="shared" si="5"/>
        <v>97.819528026485315</v>
      </c>
    </row>
    <row r="33" spans="2:26" x14ac:dyDescent="0.35">
      <c r="B33" s="8">
        <f>Testbed_march!Q33</f>
        <v>7.0517304000000003</v>
      </c>
      <c r="C33" s="8">
        <f>Testbed_march!R33</f>
        <v>7.0316200000000002</v>
      </c>
      <c r="D33" s="8">
        <f>Testbed_march!I33</f>
        <v>3.0521999999999997E-2</v>
      </c>
      <c r="F33" s="5">
        <v>7.0702631999999994</v>
      </c>
      <c r="G33">
        <f t="shared" si="2"/>
        <v>99.539151526919099</v>
      </c>
      <c r="H33" s="6">
        <v>7.037679999999999</v>
      </c>
      <c r="I33">
        <f t="shared" si="3"/>
        <v>98.336809857794066</v>
      </c>
      <c r="J33">
        <v>6.9257700000000009</v>
      </c>
      <c r="K33" s="7">
        <v>6.9206300000000001</v>
      </c>
      <c r="L33" s="11">
        <f t="shared" si="4"/>
        <v>97.883626171087954</v>
      </c>
      <c r="P33" s="25">
        <f>Testbed_march!AI33</f>
        <v>2.1735648000000003</v>
      </c>
      <c r="Q33" s="25">
        <f>Testbed_march!AJ33</f>
        <v>2.085</v>
      </c>
      <c r="R33" s="25">
        <f>Testbed_march!Z33</f>
        <v>3.0479700000000002E-2</v>
      </c>
      <c r="T33" s="5">
        <v>7.0821134999999993</v>
      </c>
      <c r="U33">
        <f t="shared" si="0"/>
        <v>99.429640600930796</v>
      </c>
      <c r="V33" s="6">
        <v>7.0417200000000006</v>
      </c>
      <c r="W33">
        <f t="shared" si="1"/>
        <v>98.378663167521566</v>
      </c>
      <c r="X33" s="7">
        <v>6.9337499999999999</v>
      </c>
      <c r="Y33" s="7">
        <v>6.9275500000000001</v>
      </c>
      <c r="Z33" s="11">
        <f t="shared" si="5"/>
        <v>97.817551215466978</v>
      </c>
    </row>
    <row r="34" spans="2:26" x14ac:dyDescent="0.35">
      <c r="B34" s="8">
        <f>Testbed_march!Q34</f>
        <v>7.0548191999999998</v>
      </c>
      <c r="C34" s="8">
        <f>Testbed_march!R34</f>
        <v>6.9988200000000003</v>
      </c>
      <c r="D34" s="8">
        <f>Testbed_march!I34</f>
        <v>3.11109E-2</v>
      </c>
      <c r="F34" s="5">
        <v>7.0702631999999994</v>
      </c>
      <c r="G34">
        <f t="shared" si="2"/>
        <v>99.539151526919099</v>
      </c>
      <c r="H34" s="6">
        <v>7.037679999999999</v>
      </c>
      <c r="I34">
        <f t="shared" si="3"/>
        <v>98.336241488672414</v>
      </c>
      <c r="J34">
        <v>6.9256599999999997</v>
      </c>
      <c r="K34" s="7">
        <v>6.9205899999999998</v>
      </c>
      <c r="L34" s="11">
        <f t="shared" si="4"/>
        <v>97.883060421286729</v>
      </c>
      <c r="P34" s="25">
        <f>Testbed_march!AI34</f>
        <v>2.1707136</v>
      </c>
      <c r="Q34" s="25">
        <f>Testbed_march!AJ34</f>
        <v>2.085</v>
      </c>
      <c r="R34" s="25">
        <f>Testbed_march!Z34</f>
        <v>3.0316700000000002E-2</v>
      </c>
      <c r="T34" s="5">
        <v>7.0821134999999993</v>
      </c>
      <c r="U34">
        <f t="shared" ref="U34:U65" si="6">V34/T34*100</f>
        <v>99.429640600930796</v>
      </c>
      <c r="V34" s="6">
        <v>7.0417200000000006</v>
      </c>
      <c r="W34">
        <f t="shared" ref="W34:W65" si="7">Y34/V34*100</f>
        <v>98.373976812483306</v>
      </c>
      <c r="X34" s="7">
        <v>6.9337499999999999</v>
      </c>
      <c r="Y34" s="7">
        <v>6.9272200000000002</v>
      </c>
      <c r="Z34" s="11">
        <f t="shared" si="5"/>
        <v>97.812891589495152</v>
      </c>
    </row>
    <row r="35" spans="2:26" x14ac:dyDescent="0.35">
      <c r="B35" s="8">
        <f>Testbed_march!Q35</f>
        <v>7.048641599999999</v>
      </c>
      <c r="C35" s="8">
        <f>Testbed_march!R35</f>
        <v>7.0336399999999992</v>
      </c>
      <c r="D35" s="8">
        <f>Testbed_march!I35</f>
        <v>3.11109E-2</v>
      </c>
      <c r="F35" s="5">
        <v>7.0702631999999994</v>
      </c>
      <c r="G35">
        <f t="shared" si="2"/>
        <v>99.539151526919099</v>
      </c>
      <c r="H35" s="6">
        <v>7.037679999999999</v>
      </c>
      <c r="I35">
        <f t="shared" si="3"/>
        <v>98.331410351138459</v>
      </c>
      <c r="J35">
        <v>6.9256599999999997</v>
      </c>
      <c r="K35" s="7">
        <v>6.9202500000000002</v>
      </c>
      <c r="L35" s="11">
        <f t="shared" si="4"/>
        <v>97.878251547976319</v>
      </c>
      <c r="P35" s="25">
        <f>Testbed_march!AI35</f>
        <v>2.3721390000000002</v>
      </c>
      <c r="Q35" s="25">
        <f>Testbed_march!AJ35</f>
        <v>2.3282500000000002</v>
      </c>
      <c r="R35" s="25">
        <f>Testbed_march!Z35</f>
        <v>3.0316700000000002E-2</v>
      </c>
      <c r="T35" s="5">
        <v>7.0821134999999993</v>
      </c>
      <c r="U35">
        <f t="shared" si="6"/>
        <v>99.429640600930796</v>
      </c>
      <c r="V35" s="6">
        <v>7.0417200000000006</v>
      </c>
      <c r="W35">
        <f t="shared" si="7"/>
        <v>98.372556704895942</v>
      </c>
      <c r="X35" s="7">
        <v>6.9337499999999999</v>
      </c>
      <c r="Y35" s="7">
        <v>6.9271199999999995</v>
      </c>
      <c r="Z35" s="11">
        <f t="shared" si="5"/>
        <v>97.811479581624894</v>
      </c>
    </row>
    <row r="36" spans="2:26" x14ac:dyDescent="0.35">
      <c r="B36" s="8">
        <f>Testbed_march!Q36</f>
        <v>7.0424640000000007</v>
      </c>
      <c r="C36" s="8">
        <f>Testbed_march!R36</f>
        <v>6.9988200000000003</v>
      </c>
      <c r="D36" s="8">
        <f>Testbed_march!I36</f>
        <v>3.10963E-2</v>
      </c>
      <c r="F36" s="5">
        <v>7.0702631999999994</v>
      </c>
      <c r="G36">
        <f t="shared" si="2"/>
        <v>99.539151526919099</v>
      </c>
      <c r="H36" s="6">
        <v>7.037679999999999</v>
      </c>
      <c r="I36">
        <f t="shared" si="3"/>
        <v>98.328426413249844</v>
      </c>
      <c r="J36">
        <v>6.9255600000000008</v>
      </c>
      <c r="K36" s="7">
        <v>6.9200400000000002</v>
      </c>
      <c r="L36" s="11">
        <f t="shared" si="4"/>
        <v>97.87528136151991</v>
      </c>
      <c r="P36" s="25">
        <f>Testbed_march!AI36</f>
        <v>2.7098279999999999</v>
      </c>
      <c r="Q36" s="25">
        <f>Testbed_march!AJ36</f>
        <v>2.641</v>
      </c>
      <c r="R36" s="25">
        <f>Testbed_march!Z36</f>
        <v>3.1050000000000001E-2</v>
      </c>
      <c r="T36" s="5">
        <v>7.0821134999999993</v>
      </c>
      <c r="U36">
        <f t="shared" si="6"/>
        <v>99.429640600930796</v>
      </c>
      <c r="V36" s="6">
        <v>7.0417200000000006</v>
      </c>
      <c r="W36">
        <f t="shared" si="7"/>
        <v>98.36488812392426</v>
      </c>
      <c r="X36" s="7">
        <v>6.93363</v>
      </c>
      <c r="Y36" s="7">
        <v>6.9265799999999995</v>
      </c>
      <c r="Z36" s="11">
        <f t="shared" si="5"/>
        <v>97.803854739125555</v>
      </c>
    </row>
    <row r="37" spans="2:26" x14ac:dyDescent="0.35">
      <c r="B37" s="8">
        <f>Testbed_march!Q37</f>
        <v>7.0455528000000003</v>
      </c>
      <c r="C37" s="8">
        <f>Testbed_march!R37</f>
        <v>7.0336399999999992</v>
      </c>
      <c r="D37" s="8">
        <f>Testbed_march!I37</f>
        <v>3.10963E-2</v>
      </c>
      <c r="F37" s="5">
        <v>7.0671743999999999</v>
      </c>
      <c r="G37">
        <f t="shared" si="2"/>
        <v>99.582656400838204</v>
      </c>
      <c r="H37" s="6">
        <v>7.037679999999999</v>
      </c>
      <c r="I37">
        <f t="shared" si="3"/>
        <v>98.327005490445714</v>
      </c>
      <c r="J37">
        <v>6.9255600000000008</v>
      </c>
      <c r="K37" s="7">
        <v>6.9199399999999995</v>
      </c>
      <c r="L37" s="11">
        <f t="shared" si="4"/>
        <v>97.916644026783885</v>
      </c>
      <c r="P37" s="25">
        <f>Testbed_march!AI37</f>
        <v>2.3073930000000002</v>
      </c>
      <c r="Q37" s="25">
        <f>Testbed_march!AJ37</f>
        <v>2.2240000000000002</v>
      </c>
      <c r="R37" s="25">
        <f>Testbed_march!Z37</f>
        <v>3.1050000000000001E-2</v>
      </c>
      <c r="T37" s="5">
        <v>7.0821134999999993</v>
      </c>
      <c r="U37">
        <f t="shared" si="6"/>
        <v>99.429640600930796</v>
      </c>
      <c r="V37" s="6">
        <v>7.0417200000000006</v>
      </c>
      <c r="W37">
        <f t="shared" si="7"/>
        <v>98.361621876473365</v>
      </c>
      <c r="X37" s="7">
        <v>6.93363</v>
      </c>
      <c r="Y37" s="7">
        <v>6.9263500000000002</v>
      </c>
      <c r="Z37" s="11">
        <f t="shared" si="5"/>
        <v>97.800607121023987</v>
      </c>
    </row>
    <row r="38" spans="2:26" x14ac:dyDescent="0.35">
      <c r="B38" s="8">
        <f>Testbed_march!Q38</f>
        <v>7.0455528000000003</v>
      </c>
      <c r="C38" s="8">
        <f>Testbed_march!R38</f>
        <v>6.9988200000000003</v>
      </c>
      <c r="D38" s="8">
        <f>Testbed_march!I38</f>
        <v>3.0292200000000002E-2</v>
      </c>
      <c r="F38" s="5">
        <v>7.0671743999999999</v>
      </c>
      <c r="G38">
        <f t="shared" si="2"/>
        <v>99.582656400838204</v>
      </c>
      <c r="H38" s="6">
        <v>7.037679999999999</v>
      </c>
      <c r="I38">
        <f t="shared" si="3"/>
        <v>98.321605983790135</v>
      </c>
      <c r="J38">
        <v>6.92544</v>
      </c>
      <c r="K38" s="7">
        <v>6.9195600000000006</v>
      </c>
      <c r="L38" s="11">
        <f t="shared" si="4"/>
        <v>97.911267054623707</v>
      </c>
      <c r="P38" s="25">
        <f>Testbed_march!AI38</f>
        <v>2.7133920000000002</v>
      </c>
      <c r="Q38" s="25">
        <f>Testbed_march!AJ38</f>
        <v>2.641</v>
      </c>
      <c r="R38" s="25">
        <f>Testbed_march!Z38</f>
        <v>3.0914500000000001E-2</v>
      </c>
      <c r="T38" s="5">
        <v>7.0789949999999999</v>
      </c>
      <c r="U38">
        <f t="shared" si="6"/>
        <v>99.416371956753736</v>
      </c>
      <c r="V38" s="6">
        <v>7.037679999999999</v>
      </c>
      <c r="W38">
        <f t="shared" si="7"/>
        <v>98.415244796580708</v>
      </c>
      <c r="X38" s="7">
        <v>6.9336199999999995</v>
      </c>
      <c r="Y38" s="7">
        <v>6.9261499999999998</v>
      </c>
      <c r="Z38" s="11">
        <f t="shared" si="5"/>
        <v>97.8408658291184</v>
      </c>
    </row>
    <row r="39" spans="2:26" x14ac:dyDescent="0.35">
      <c r="B39" s="8">
        <f>Testbed_march!Q39</f>
        <v>7.0671743999999999</v>
      </c>
      <c r="C39" s="8">
        <f>Testbed_march!R39</f>
        <v>6.9988200000000003</v>
      </c>
      <c r="D39" s="8">
        <f>Testbed_march!I39</f>
        <v>3.0292200000000002E-2</v>
      </c>
      <c r="F39" s="5">
        <v>7.0671743999999999</v>
      </c>
      <c r="G39">
        <f t="shared" si="2"/>
        <v>99.525490696819361</v>
      </c>
      <c r="H39" s="6">
        <v>7.0336399999999992</v>
      </c>
      <c r="I39">
        <f t="shared" si="3"/>
        <v>98.376658458493765</v>
      </c>
      <c r="J39">
        <v>6.92544</v>
      </c>
      <c r="K39" s="7">
        <v>6.9194599999999999</v>
      </c>
      <c r="L39" s="11">
        <f t="shared" si="4"/>
        <v>97.909852061949962</v>
      </c>
      <c r="P39" s="25">
        <f>Testbed_march!AI39</f>
        <v>7.0177535999999998</v>
      </c>
      <c r="Q39" s="25">
        <f>Testbed_march!AJ39</f>
        <v>6.9988200000000003</v>
      </c>
      <c r="R39" s="25">
        <f>Testbed_march!Z39</f>
        <v>3.0914500000000001E-2</v>
      </c>
      <c r="T39" s="5">
        <v>7.0789949999999999</v>
      </c>
      <c r="U39">
        <f t="shared" si="6"/>
        <v>99.416371956753736</v>
      </c>
      <c r="V39" s="6">
        <v>7.037679999999999</v>
      </c>
      <c r="W39">
        <f t="shared" si="7"/>
        <v>98.413823873776593</v>
      </c>
      <c r="X39" s="7">
        <v>6.9336199999999995</v>
      </c>
      <c r="Y39" s="7">
        <v>6.92605</v>
      </c>
      <c r="Z39" s="11">
        <f t="shared" si="5"/>
        <v>97.839453199218255</v>
      </c>
    </row>
    <row r="40" spans="2:26" x14ac:dyDescent="0.35">
      <c r="B40" s="8">
        <f>Testbed_march!Q40</f>
        <v>7.0640856000000003</v>
      </c>
      <c r="C40" s="8">
        <f>Testbed_march!R40</f>
        <v>7.037679999999999</v>
      </c>
      <c r="D40" s="8">
        <f>Testbed_march!I40</f>
        <v>3.0924199999999999E-2</v>
      </c>
      <c r="F40" s="5">
        <v>7.0640856000000003</v>
      </c>
      <c r="G40">
        <f t="shared" si="2"/>
        <v>99.569008620167338</v>
      </c>
      <c r="H40" s="6">
        <v>7.0336399999999992</v>
      </c>
      <c r="I40">
        <f t="shared" si="3"/>
        <v>98.374241502266273</v>
      </c>
      <c r="J40">
        <v>6.9253800000000005</v>
      </c>
      <c r="K40" s="7">
        <v>6.9192900000000002</v>
      </c>
      <c r="L40" s="11">
        <f t="shared" si="4"/>
        <v>97.950257001415721</v>
      </c>
      <c r="P40" s="25">
        <f>Testbed_march!AI40</f>
        <v>7.0852319999999986</v>
      </c>
      <c r="Q40" s="25">
        <f>Testbed_march!AJ40</f>
        <v>7.0336399999999992</v>
      </c>
      <c r="R40" s="25">
        <f>Testbed_march!Z40</f>
        <v>3.0819800000000001E-2</v>
      </c>
      <c r="T40" s="5">
        <v>7.0789949999999999</v>
      </c>
      <c r="U40">
        <f t="shared" si="6"/>
        <v>99.416371956753736</v>
      </c>
      <c r="V40" s="6">
        <v>7.037679999999999</v>
      </c>
      <c r="W40">
        <f t="shared" si="7"/>
        <v>98.409134828523051</v>
      </c>
      <c r="X40" s="7">
        <v>6.9335200000000006</v>
      </c>
      <c r="Y40" s="7">
        <v>6.9257200000000001</v>
      </c>
      <c r="Z40" s="11">
        <f t="shared" si="5"/>
        <v>97.834791520547753</v>
      </c>
    </row>
    <row r="41" spans="2:26" x14ac:dyDescent="0.35">
      <c r="B41" s="8">
        <f>Testbed_march!Q41</f>
        <v>7.060996799999999</v>
      </c>
      <c r="C41" s="8">
        <f>Testbed_march!R41</f>
        <v>6.9988200000000003</v>
      </c>
      <c r="D41" s="8">
        <f>Testbed_march!I41</f>
        <v>3.0924199999999999E-2</v>
      </c>
      <c r="F41" s="5">
        <v>7.0640856000000003</v>
      </c>
      <c r="G41">
        <f t="shared" si="2"/>
        <v>99.569008620167338</v>
      </c>
      <c r="H41" s="6">
        <v>7.0336399999999992</v>
      </c>
      <c r="I41">
        <f t="shared" si="3"/>
        <v>98.372961937204636</v>
      </c>
      <c r="J41">
        <v>6.9253800000000005</v>
      </c>
      <c r="K41" s="7">
        <v>6.9192</v>
      </c>
      <c r="L41" s="11">
        <f t="shared" si="4"/>
        <v>97.948982951169214</v>
      </c>
      <c r="P41" s="25">
        <f>Testbed_march!AI41</f>
        <v>7.0821134999999993</v>
      </c>
      <c r="Q41" s="25">
        <f>Testbed_march!AJ41</f>
        <v>7.0336399999999992</v>
      </c>
      <c r="R41" s="25">
        <f>Testbed_march!Z41</f>
        <v>3.0819800000000001E-2</v>
      </c>
      <c r="T41" s="5">
        <v>7.0789949999999999</v>
      </c>
      <c r="U41">
        <f t="shared" si="6"/>
        <v>99.416371956753736</v>
      </c>
      <c r="V41" s="6">
        <v>7.037679999999999</v>
      </c>
      <c r="W41">
        <f t="shared" si="7"/>
        <v>98.407145536597312</v>
      </c>
      <c r="X41" s="7">
        <v>6.9335200000000006</v>
      </c>
      <c r="Y41" s="7">
        <v>6.9255800000000001</v>
      </c>
      <c r="Z41" s="11">
        <f t="shared" si="5"/>
        <v>97.832813838687557</v>
      </c>
    </row>
    <row r="42" spans="2:26" x14ac:dyDescent="0.35">
      <c r="B42" s="8">
        <f>Testbed_march!Q42</f>
        <v>7.0640856000000003</v>
      </c>
      <c r="C42" s="8">
        <f>Testbed_march!R42</f>
        <v>7.0336399999999992</v>
      </c>
      <c r="D42" s="8">
        <f>Testbed_march!I42</f>
        <v>2.9846000000000001E-2</v>
      </c>
      <c r="F42" s="5">
        <v>7.0640856000000003</v>
      </c>
      <c r="G42">
        <f t="shared" si="2"/>
        <v>99.569008620167338</v>
      </c>
      <c r="H42" s="6">
        <v>7.0336399999999992</v>
      </c>
      <c r="I42">
        <f t="shared" si="3"/>
        <v>98.372393241621708</v>
      </c>
      <c r="J42">
        <v>6.9253400000000003</v>
      </c>
      <c r="K42" s="7">
        <v>6.9191599999999998</v>
      </c>
      <c r="L42" s="11">
        <f t="shared" si="4"/>
        <v>97.94841670661522</v>
      </c>
      <c r="P42" s="25">
        <f>Testbed_march!AI42</f>
        <v>7.0852319999999986</v>
      </c>
      <c r="Q42" s="25">
        <f>Testbed_march!AJ42</f>
        <v>6.9988200000000003</v>
      </c>
      <c r="R42" s="25">
        <f>Testbed_march!Z42</f>
        <v>3.10671E-2</v>
      </c>
      <c r="T42" s="5">
        <v>7.0789949999999999</v>
      </c>
      <c r="U42">
        <f t="shared" si="6"/>
        <v>99.416371956753736</v>
      </c>
      <c r="V42" s="6">
        <v>7.037679999999999</v>
      </c>
      <c r="W42">
        <f t="shared" si="7"/>
        <v>98.40401950642827</v>
      </c>
      <c r="X42" s="7">
        <v>6.9335200000000006</v>
      </c>
      <c r="Y42" s="7">
        <v>6.9253599999999995</v>
      </c>
      <c r="Z42" s="11">
        <f t="shared" si="5"/>
        <v>97.829706052907213</v>
      </c>
    </row>
    <row r="43" spans="2:26" x14ac:dyDescent="0.35">
      <c r="B43" s="8">
        <f>Testbed_march!Q43</f>
        <v>7.0671743999999999</v>
      </c>
      <c r="C43" s="8">
        <f>Testbed_march!R43</f>
        <v>7.0336399999999992</v>
      </c>
      <c r="D43" s="8">
        <f>Testbed_march!I43</f>
        <v>2.9846000000000001E-2</v>
      </c>
      <c r="F43" s="5">
        <v>7.0640856000000003</v>
      </c>
      <c r="G43">
        <f t="shared" si="2"/>
        <v>99.569008620167338</v>
      </c>
      <c r="H43" s="6">
        <v>7.0336399999999992</v>
      </c>
      <c r="I43">
        <f t="shared" si="3"/>
        <v>98.370829328768622</v>
      </c>
      <c r="J43">
        <v>6.9253400000000003</v>
      </c>
      <c r="K43" s="7">
        <v>6.9190500000000004</v>
      </c>
      <c r="L43" s="11">
        <f t="shared" si="4"/>
        <v>97.946859534091715</v>
      </c>
      <c r="P43" s="25">
        <f>Testbed_march!AI43</f>
        <v>7.0146648000000003</v>
      </c>
      <c r="Q43" s="25">
        <f>Testbed_march!AJ43</f>
        <v>6.9640000000000004</v>
      </c>
      <c r="R43" s="25">
        <f>Testbed_march!Z43</f>
        <v>3.10671E-2</v>
      </c>
      <c r="T43" s="5">
        <v>7.0789949999999999</v>
      </c>
      <c r="U43">
        <f t="shared" si="6"/>
        <v>99.416371956753736</v>
      </c>
      <c r="V43" s="6">
        <v>7.037679999999999</v>
      </c>
      <c r="W43">
        <f t="shared" si="7"/>
        <v>98.400751383978829</v>
      </c>
      <c r="X43" s="7">
        <v>6.9335200000000006</v>
      </c>
      <c r="Y43" s="7">
        <v>6.9251300000000002</v>
      </c>
      <c r="Z43" s="11">
        <f t="shared" si="5"/>
        <v>97.826457004136884</v>
      </c>
    </row>
    <row r="44" spans="2:26" x14ac:dyDescent="0.35">
      <c r="B44" s="8">
        <f>Testbed_march!Q44</f>
        <v>7.0702631999999994</v>
      </c>
      <c r="C44" s="8">
        <f>Testbed_march!R44</f>
        <v>7.0336399999999992</v>
      </c>
      <c r="D44" s="8">
        <f>Testbed_march!I44</f>
        <v>3.0549099999999999E-2</v>
      </c>
      <c r="F44" s="5">
        <v>7.060996799999999</v>
      </c>
      <c r="G44">
        <f t="shared" si="2"/>
        <v>99.612564616939068</v>
      </c>
      <c r="H44" s="6">
        <v>7.0336399999999992</v>
      </c>
      <c r="I44">
        <f t="shared" si="3"/>
        <v>98.36940758981126</v>
      </c>
      <c r="J44">
        <v>6.9253100000000005</v>
      </c>
      <c r="K44" s="7">
        <v>6.9189499999999997</v>
      </c>
      <c r="L44" s="11">
        <f t="shared" si="4"/>
        <v>97.988289698700896</v>
      </c>
      <c r="P44" s="25">
        <f>Testbed_march!AI44</f>
        <v>7.0852319999999986</v>
      </c>
      <c r="Q44" s="25">
        <f>Testbed_march!AJ44</f>
        <v>7.0336399999999992</v>
      </c>
      <c r="R44" s="25">
        <f>Testbed_march!Z44</f>
        <v>3.0203600000000001E-2</v>
      </c>
      <c r="T44" s="5">
        <v>7.0789949999999999</v>
      </c>
      <c r="U44">
        <f t="shared" si="6"/>
        <v>99.416371956753736</v>
      </c>
      <c r="V44" s="6">
        <v>7.037679999999999</v>
      </c>
      <c r="W44">
        <f t="shared" si="7"/>
        <v>98.394499323640758</v>
      </c>
      <c r="X44" s="7">
        <v>6.9334399999999992</v>
      </c>
      <c r="Y44" s="7">
        <v>6.92469</v>
      </c>
      <c r="Z44" s="11">
        <f t="shared" si="5"/>
        <v>97.820241432576239</v>
      </c>
    </row>
    <row r="45" spans="2:26" x14ac:dyDescent="0.35">
      <c r="B45" s="8">
        <f>Testbed_march!Q45</f>
        <v>7.0640856000000003</v>
      </c>
      <c r="C45" s="8">
        <f>Testbed_march!R45</f>
        <v>7.00284</v>
      </c>
      <c r="D45" s="8">
        <f>Testbed_march!I45</f>
        <v>3.0549099999999999E-2</v>
      </c>
      <c r="F45" s="5">
        <v>7.060996799999999</v>
      </c>
      <c r="G45">
        <f t="shared" si="2"/>
        <v>99.612564616939068</v>
      </c>
      <c r="H45" s="6">
        <v>7.0336399999999992</v>
      </c>
      <c r="I45">
        <f t="shared" si="3"/>
        <v>98.367559329166681</v>
      </c>
      <c r="J45">
        <v>6.9253100000000005</v>
      </c>
      <c r="K45" s="7">
        <v>6.9188199999999993</v>
      </c>
      <c r="L45" s="11">
        <f t="shared" si="4"/>
        <v>97.986448598872059</v>
      </c>
      <c r="P45" s="25">
        <f>Testbed_march!AI45</f>
        <v>7.0852319999999986</v>
      </c>
      <c r="Q45" s="25">
        <f>Testbed_march!AJ45</f>
        <v>7.00284</v>
      </c>
      <c r="R45" s="25">
        <f>Testbed_march!Z45</f>
        <v>3.0203600000000001E-2</v>
      </c>
      <c r="T45" s="5">
        <v>7.0789949999999999</v>
      </c>
      <c r="U45">
        <f t="shared" si="6"/>
        <v>99.416371956753736</v>
      </c>
      <c r="V45" s="6">
        <v>7.037679999999999</v>
      </c>
      <c r="W45">
        <f t="shared" si="7"/>
        <v>98.391515385752143</v>
      </c>
      <c r="X45" s="7">
        <v>6.9334399999999992</v>
      </c>
      <c r="Y45" s="7">
        <v>6.92448</v>
      </c>
      <c r="Z45" s="11">
        <f t="shared" si="5"/>
        <v>97.817274909785922</v>
      </c>
    </row>
    <row r="46" spans="2:26" x14ac:dyDescent="0.35">
      <c r="B46" s="8">
        <f>Testbed_march!Q46</f>
        <v>7.0548191999999998</v>
      </c>
      <c r="C46" s="8">
        <f>Testbed_march!R46</f>
        <v>7.037679999999999</v>
      </c>
      <c r="D46" s="8">
        <f>Testbed_march!I46</f>
        <v>3.08142E-2</v>
      </c>
      <c r="F46" s="5">
        <v>7.060996799999999</v>
      </c>
      <c r="G46">
        <f t="shared" si="2"/>
        <v>99.612564616939068</v>
      </c>
      <c r="H46" s="6">
        <v>7.0336399999999992</v>
      </c>
      <c r="I46">
        <f t="shared" si="3"/>
        <v>98.363009764503175</v>
      </c>
      <c r="J46">
        <v>6.9252399999999996</v>
      </c>
      <c r="K46" s="7">
        <v>6.9184999999999999</v>
      </c>
      <c r="L46" s="11">
        <f t="shared" si="4"/>
        <v>97.981916660831814</v>
      </c>
      <c r="P46" s="25">
        <f>Testbed_march!AI46</f>
        <v>7.0821134999999993</v>
      </c>
      <c r="Q46" s="25">
        <f>Testbed_march!AJ46</f>
        <v>7.0336399999999992</v>
      </c>
      <c r="R46" s="25">
        <f>Testbed_march!Z46</f>
        <v>3.0934699999999999E-2</v>
      </c>
      <c r="T46" s="5">
        <v>7.0789949999999999</v>
      </c>
      <c r="U46">
        <f t="shared" si="6"/>
        <v>99.416371956753736</v>
      </c>
      <c r="V46" s="6">
        <v>7.037679999999999</v>
      </c>
      <c r="W46">
        <f t="shared" si="7"/>
        <v>98.387252617339826</v>
      </c>
      <c r="X46" s="7">
        <v>6.9334399999999992</v>
      </c>
      <c r="Y46" s="7">
        <v>6.9241800000000007</v>
      </c>
      <c r="Z46" s="11">
        <f t="shared" si="5"/>
        <v>97.813037020085488</v>
      </c>
    </row>
    <row r="47" spans="2:26" x14ac:dyDescent="0.35">
      <c r="B47" s="8">
        <f>Testbed_march!Q47</f>
        <v>7.0579079999999994</v>
      </c>
      <c r="C47" s="8">
        <f>Testbed_march!R47</f>
        <v>7.037679999999999</v>
      </c>
      <c r="D47" s="8">
        <f>Testbed_march!I47</f>
        <v>3.08142E-2</v>
      </c>
      <c r="F47" s="5">
        <v>7.060996799999999</v>
      </c>
      <c r="G47">
        <f t="shared" si="2"/>
        <v>99.612564616939068</v>
      </c>
      <c r="H47" s="6">
        <v>7.0336399999999992</v>
      </c>
      <c r="I47">
        <f t="shared" si="3"/>
        <v>98.362867590607422</v>
      </c>
      <c r="J47">
        <v>6.9252399999999996</v>
      </c>
      <c r="K47" s="7">
        <v>6.9184899999999994</v>
      </c>
      <c r="L47" s="11">
        <f t="shared" si="4"/>
        <v>97.981775037768045</v>
      </c>
      <c r="P47" s="25">
        <f>Testbed_march!AI47</f>
        <v>7.0789949999999999</v>
      </c>
      <c r="Q47" s="25">
        <f>Testbed_march!AJ47</f>
        <v>7.0336399999999992</v>
      </c>
      <c r="R47" s="25">
        <f>Testbed_march!Z47</f>
        <v>3.0934699999999999E-2</v>
      </c>
      <c r="T47" s="5">
        <v>7.0789949999999999</v>
      </c>
      <c r="U47">
        <f t="shared" si="6"/>
        <v>99.416371956753736</v>
      </c>
      <c r="V47" s="6">
        <v>7.037679999999999</v>
      </c>
      <c r="W47">
        <f t="shared" si="7"/>
        <v>98.381000557001741</v>
      </c>
      <c r="X47" s="7">
        <v>6.9334399999999992</v>
      </c>
      <c r="Y47" s="7">
        <v>6.9237399999999996</v>
      </c>
      <c r="Z47" s="11">
        <f t="shared" si="5"/>
        <v>97.806821448524815</v>
      </c>
    </row>
    <row r="48" spans="2:26" x14ac:dyDescent="0.35">
      <c r="B48" s="8">
        <f>Testbed_march!Q48</f>
        <v>7.0424640000000007</v>
      </c>
      <c r="C48" s="8">
        <f>Testbed_march!R48</f>
        <v>7.0336399999999992</v>
      </c>
      <c r="D48" s="8">
        <f>Testbed_march!I48</f>
        <v>3.0871300000000001E-2</v>
      </c>
      <c r="F48" s="5">
        <v>7.0579079999999994</v>
      </c>
      <c r="G48">
        <f t="shared" si="2"/>
        <v>99.65615873712153</v>
      </c>
      <c r="H48" s="6">
        <v>7.0336399999999992</v>
      </c>
      <c r="I48">
        <f t="shared" si="3"/>
        <v>98.361872373337292</v>
      </c>
      <c r="J48">
        <v>6.9249600000000004</v>
      </c>
      <c r="K48" s="7">
        <v>6.9184200000000002</v>
      </c>
      <c r="L48" s="11">
        <f t="shared" si="4"/>
        <v>98.023663669177907</v>
      </c>
      <c r="P48" s="25">
        <f>Testbed_march!AI48</f>
        <v>7.0821134999999993</v>
      </c>
      <c r="Q48" s="25">
        <f>Testbed_march!AJ48</f>
        <v>7.00284</v>
      </c>
      <c r="R48" s="25">
        <f>Testbed_march!Z48</f>
        <v>3.0762399999999999E-2</v>
      </c>
      <c r="T48" s="5">
        <v>7.0758765000000006</v>
      </c>
      <c r="U48">
        <f t="shared" si="6"/>
        <v>99.460187017113682</v>
      </c>
      <c r="V48" s="6">
        <v>7.037679999999999</v>
      </c>
      <c r="W48">
        <f t="shared" si="7"/>
        <v>98.377874526832727</v>
      </c>
      <c r="X48" s="7">
        <v>6.9334100000000003</v>
      </c>
      <c r="Y48" s="7">
        <v>6.9235200000000008</v>
      </c>
      <c r="Z48" s="11">
        <f t="shared" si="5"/>
        <v>97.846817987849278</v>
      </c>
    </row>
    <row r="49" spans="2:27" x14ac:dyDescent="0.35">
      <c r="B49" s="8">
        <f>Testbed_march!Q49</f>
        <v>7.048641599999999</v>
      </c>
      <c r="C49" s="8">
        <f>Testbed_march!R49</f>
        <v>7.0336399999999992</v>
      </c>
      <c r="D49" s="8">
        <f>Testbed_march!I49</f>
        <v>3.0871300000000001E-2</v>
      </c>
      <c r="F49" s="5">
        <v>7.0579079999999994</v>
      </c>
      <c r="G49">
        <f t="shared" si="2"/>
        <v>99.65615873712153</v>
      </c>
      <c r="H49" s="6">
        <v>7.0336399999999992</v>
      </c>
      <c r="I49">
        <f t="shared" si="3"/>
        <v>98.357180634778032</v>
      </c>
      <c r="J49">
        <v>6.9249600000000004</v>
      </c>
      <c r="K49" s="7">
        <v>6.9180900000000003</v>
      </c>
      <c r="L49" s="11">
        <f t="shared" si="4"/>
        <v>98.01898806275176</v>
      </c>
      <c r="P49" s="25">
        <f>Testbed_march!AI49</f>
        <v>7.0821134999999993</v>
      </c>
      <c r="Q49" s="25">
        <f>Testbed_march!AJ49</f>
        <v>7.037679999999999</v>
      </c>
      <c r="R49" s="25">
        <f>Testbed_march!Z49</f>
        <v>3.0762399999999999E-2</v>
      </c>
      <c r="T49" s="5">
        <v>7.0758765000000006</v>
      </c>
      <c r="U49">
        <f t="shared" si="6"/>
        <v>99.460187017113682</v>
      </c>
      <c r="V49" s="6">
        <v>7.037679999999999</v>
      </c>
      <c r="W49">
        <f t="shared" si="7"/>
        <v>98.376311511748199</v>
      </c>
      <c r="X49" s="7">
        <v>6.9334100000000003</v>
      </c>
      <c r="Y49" s="7">
        <v>6.9234099999999996</v>
      </c>
      <c r="Z49" s="11">
        <f t="shared" si="5"/>
        <v>97.845263410123096</v>
      </c>
    </row>
    <row r="50" spans="2:27" x14ac:dyDescent="0.35">
      <c r="B50" s="8">
        <f>Testbed_march!Q50</f>
        <v>7.060996799999999</v>
      </c>
      <c r="C50" s="8">
        <f>Testbed_march!R50</f>
        <v>7.037679999999999</v>
      </c>
      <c r="D50" s="8">
        <f>Testbed_march!I50</f>
        <v>3.10928E-2</v>
      </c>
      <c r="F50" s="5">
        <v>7.0579079999999994</v>
      </c>
      <c r="G50">
        <f t="shared" si="2"/>
        <v>99.65615873712153</v>
      </c>
      <c r="H50" s="6">
        <v>7.0336399999999992</v>
      </c>
      <c r="I50">
        <f t="shared" si="3"/>
        <v>98.355474548029193</v>
      </c>
      <c r="J50">
        <v>6.9249200000000002</v>
      </c>
      <c r="K50" s="7">
        <v>6.9179700000000004</v>
      </c>
      <c r="L50" s="11">
        <f t="shared" si="4"/>
        <v>98.017287842233145</v>
      </c>
      <c r="P50" s="25">
        <f>Testbed_march!AI50</f>
        <v>7.0789949999999999</v>
      </c>
      <c r="Q50" s="25">
        <f>Testbed_march!AJ50</f>
        <v>7.037679999999999</v>
      </c>
      <c r="R50" s="25">
        <f>Testbed_march!Z50</f>
        <v>2.9618600000000002E-2</v>
      </c>
      <c r="T50" s="5">
        <v>7.0758765000000006</v>
      </c>
      <c r="U50">
        <f t="shared" si="6"/>
        <v>99.403091616989059</v>
      </c>
      <c r="V50" s="6">
        <v>7.0336399999999992</v>
      </c>
      <c r="W50">
        <f t="shared" si="7"/>
        <v>98.428267582645702</v>
      </c>
      <c r="X50" s="7">
        <v>6.9333800000000005</v>
      </c>
      <c r="Y50" s="7">
        <v>6.9230900000000002</v>
      </c>
      <c r="Z50" s="11">
        <f t="shared" si="5"/>
        <v>97.840741002192445</v>
      </c>
    </row>
    <row r="51" spans="2:27" x14ac:dyDescent="0.35">
      <c r="B51" s="8">
        <f>Testbed_march!Q51</f>
        <v>7.0702631999999994</v>
      </c>
      <c r="C51" s="8">
        <f>Testbed_march!R51</f>
        <v>7.037679999999999</v>
      </c>
      <c r="D51" s="8">
        <f>Testbed_march!I51</f>
        <v>3.10928E-2</v>
      </c>
      <c r="F51" s="5">
        <v>7.0548191999999998</v>
      </c>
      <c r="G51">
        <f t="shared" si="2"/>
        <v>99.699791030789271</v>
      </c>
      <c r="H51" s="6">
        <v>7.0336399999999992</v>
      </c>
      <c r="I51">
        <f t="shared" si="3"/>
        <v>98.354194982967584</v>
      </c>
      <c r="J51">
        <v>6.9249200000000002</v>
      </c>
      <c r="K51" s="7">
        <v>6.9178800000000003</v>
      </c>
      <c r="L51" s="11">
        <f t="shared" si="4"/>
        <v>98.058926868033709</v>
      </c>
      <c r="P51" s="25">
        <f>Testbed_march!AI51</f>
        <v>7.0789949999999999</v>
      </c>
      <c r="Q51" s="25">
        <f>Testbed_march!AJ51</f>
        <v>7.037679999999999</v>
      </c>
      <c r="R51" s="25">
        <f>Testbed_march!Z51</f>
        <v>2.9618600000000002E-2</v>
      </c>
      <c r="T51" s="5">
        <v>7.0758765000000006</v>
      </c>
      <c r="U51">
        <f t="shared" si="6"/>
        <v>99.403091616989059</v>
      </c>
      <c r="V51" s="6">
        <v>7.0336399999999992</v>
      </c>
      <c r="W51">
        <f t="shared" si="7"/>
        <v>98.42343367019069</v>
      </c>
      <c r="X51" s="7">
        <v>6.9333800000000005</v>
      </c>
      <c r="Y51" s="7">
        <v>6.9227499999999997</v>
      </c>
      <c r="Z51" s="11">
        <f t="shared" si="5"/>
        <v>97.835935943766103</v>
      </c>
    </row>
    <row r="52" spans="2:27" x14ac:dyDescent="0.35">
      <c r="B52" s="8">
        <f>Testbed_march!Q52</f>
        <v>7.0702631999999994</v>
      </c>
      <c r="C52" s="8">
        <f>Testbed_march!R52</f>
        <v>7.037679999999999</v>
      </c>
      <c r="D52" s="8">
        <f>Testbed_march!I52</f>
        <v>3.11658E-2</v>
      </c>
      <c r="F52" s="5">
        <v>7.0548191999999998</v>
      </c>
      <c r="G52">
        <f t="shared" si="2"/>
        <v>99.671158121245696</v>
      </c>
      <c r="H52" s="6">
        <v>7.0316200000000002</v>
      </c>
      <c r="I52">
        <f t="shared" si="3"/>
        <v>98.379463054033067</v>
      </c>
      <c r="J52">
        <v>6.9249099999999997</v>
      </c>
      <c r="K52" s="7">
        <v>6.9176700000000002</v>
      </c>
      <c r="L52" s="11">
        <f t="shared" si="4"/>
        <v>98.055950179417778</v>
      </c>
      <c r="P52" s="25">
        <f>Testbed_march!AI52</f>
        <v>7.0789949999999999</v>
      </c>
      <c r="Q52" s="25">
        <f>Testbed_march!AJ52</f>
        <v>7.037679999999999</v>
      </c>
      <c r="R52" s="25">
        <f>Testbed_march!Z52</f>
        <v>3.09579E-2</v>
      </c>
      <c r="T52" s="5">
        <v>7.0758765000000006</v>
      </c>
      <c r="U52">
        <f t="shared" si="6"/>
        <v>99.403091616989059</v>
      </c>
      <c r="V52" s="6">
        <v>7.0336399999999992</v>
      </c>
      <c r="W52">
        <f t="shared" si="7"/>
        <v>98.418884105527169</v>
      </c>
      <c r="X52" s="7">
        <v>6.9333</v>
      </c>
      <c r="Y52" s="7">
        <v>6.9224300000000003</v>
      </c>
      <c r="Z52" s="11">
        <f t="shared" si="5"/>
        <v>97.831413535835452</v>
      </c>
    </row>
    <row r="53" spans="2:27" x14ac:dyDescent="0.35">
      <c r="B53" s="8">
        <f>Testbed_march!Q53</f>
        <v>7.0702631999999994</v>
      </c>
      <c r="C53" s="8">
        <f>Testbed_march!R53</f>
        <v>7.037679999999999</v>
      </c>
      <c r="D53" s="8">
        <f>Testbed_march!I53</f>
        <v>3.11658E-2</v>
      </c>
      <c r="F53" s="5">
        <v>7.0548191999999998</v>
      </c>
      <c r="G53">
        <f t="shared" si="2"/>
        <v>99.671158121245696</v>
      </c>
      <c r="H53" s="6">
        <v>7.0316200000000002</v>
      </c>
      <c r="I53">
        <f t="shared" si="3"/>
        <v>98.378894195078786</v>
      </c>
      <c r="J53">
        <v>6.9249099999999997</v>
      </c>
      <c r="K53" s="7">
        <v>6.9176299999999999</v>
      </c>
      <c r="L53" s="11">
        <f t="shared" si="4"/>
        <v>98.055383191109996</v>
      </c>
      <c r="P53" s="25">
        <f>Testbed_march!AI53</f>
        <v>7.0758765000000006</v>
      </c>
      <c r="Q53" s="25">
        <f>Testbed_march!AJ53</f>
        <v>7.037679999999999</v>
      </c>
      <c r="R53" s="25">
        <f>Testbed_march!Z53</f>
        <v>3.09579E-2</v>
      </c>
      <c r="T53" s="5">
        <v>7.0758765000000006</v>
      </c>
      <c r="U53">
        <f t="shared" si="6"/>
        <v>99.403091616989059</v>
      </c>
      <c r="V53" s="6">
        <v>7.0336399999999992</v>
      </c>
      <c r="W53">
        <f t="shared" si="7"/>
        <v>98.413197149697737</v>
      </c>
      <c r="X53" s="7">
        <v>6.9333</v>
      </c>
      <c r="Y53" s="7">
        <v>6.9220299999999995</v>
      </c>
      <c r="Z53" s="11">
        <f t="shared" si="5"/>
        <v>97.825760525922107</v>
      </c>
    </row>
    <row r="54" spans="2:27" x14ac:dyDescent="0.35">
      <c r="B54" s="8">
        <f>Testbed_march!Q54</f>
        <v>7.0702631999999994</v>
      </c>
      <c r="C54" s="8">
        <f>Testbed_march!R54</f>
        <v>7.037679999999999</v>
      </c>
      <c r="D54" s="8">
        <f>Testbed_march!I54</f>
        <v>3.0572999999999999E-2</v>
      </c>
      <c r="F54" s="5">
        <v>7.0548191999999998</v>
      </c>
      <c r="G54">
        <f t="shared" si="2"/>
        <v>99.671158121245696</v>
      </c>
      <c r="H54" s="6">
        <v>7.0316200000000002</v>
      </c>
      <c r="I54">
        <f t="shared" si="3"/>
        <v>98.371641243411901</v>
      </c>
      <c r="J54">
        <v>6.9248900000000004</v>
      </c>
      <c r="K54" s="7">
        <v>6.9171199999999997</v>
      </c>
      <c r="L54" s="11">
        <f t="shared" si="4"/>
        <v>98.048154090185619</v>
      </c>
      <c r="P54" s="25">
        <f>Testbed_march!AI54</f>
        <v>7.0789949999999999</v>
      </c>
      <c r="Q54" s="25">
        <f>Testbed_march!AJ54</f>
        <v>7.037679999999999</v>
      </c>
      <c r="R54" s="25">
        <f>Testbed_march!Z54</f>
        <v>3.0714200000000001E-2</v>
      </c>
      <c r="T54" s="5">
        <v>7.0758765000000006</v>
      </c>
      <c r="U54">
        <f t="shared" si="6"/>
        <v>99.403091616989059</v>
      </c>
      <c r="V54" s="6">
        <v>7.0336399999999992</v>
      </c>
      <c r="W54">
        <f t="shared" si="7"/>
        <v>98.406514976598189</v>
      </c>
      <c r="X54" s="7">
        <v>6.9333</v>
      </c>
      <c r="Y54" s="7">
        <v>6.9215600000000004</v>
      </c>
      <c r="Z54" s="11">
        <f t="shared" si="5"/>
        <v>97.819118239273962</v>
      </c>
    </row>
    <row r="55" spans="2:27" x14ac:dyDescent="0.35">
      <c r="B55" s="8">
        <f>Testbed_march!Q55</f>
        <v>7.0702631999999994</v>
      </c>
      <c r="C55" s="8">
        <f>Testbed_march!R55</f>
        <v>7.0068600000000005</v>
      </c>
      <c r="D55" s="8">
        <f>Testbed_march!I55</f>
        <v>3.0572999999999999E-2</v>
      </c>
      <c r="F55" s="5">
        <v>7.0548191999999998</v>
      </c>
      <c r="G55">
        <f t="shared" si="2"/>
        <v>99.671158121245696</v>
      </c>
      <c r="H55" s="6">
        <v>7.0316200000000002</v>
      </c>
      <c r="I55">
        <f t="shared" si="3"/>
        <v>98.37064574024194</v>
      </c>
      <c r="J55">
        <v>6.9248900000000004</v>
      </c>
      <c r="K55" s="7">
        <v>6.9170500000000006</v>
      </c>
      <c r="L55" s="11">
        <f t="shared" si="4"/>
        <v>98.04716186064698</v>
      </c>
      <c r="P55" s="25">
        <f>Testbed_march!AI55</f>
        <v>7.0821134999999993</v>
      </c>
      <c r="Q55" s="25">
        <f>Testbed_march!AJ55</f>
        <v>7.037679999999999</v>
      </c>
      <c r="R55" s="25">
        <f>Testbed_march!Z55</f>
        <v>3.0714200000000001E-2</v>
      </c>
      <c r="T55" s="5">
        <v>7.0758765000000006</v>
      </c>
      <c r="U55">
        <f t="shared" si="6"/>
        <v>99.081435352920593</v>
      </c>
      <c r="V55" s="6">
        <v>7.0108800000000011</v>
      </c>
      <c r="W55">
        <f t="shared" si="7"/>
        <v>98.722984846410142</v>
      </c>
      <c r="X55" s="7">
        <v>6.9333</v>
      </c>
      <c r="Y55" s="7">
        <v>6.9213500000000003</v>
      </c>
      <c r="Z55" s="11">
        <f t="shared" si="5"/>
        <v>97.816150409069451</v>
      </c>
    </row>
    <row r="56" spans="2:27" x14ac:dyDescent="0.35">
      <c r="B56" s="8">
        <f>Testbed_march!Q56</f>
        <v>7.0733520000000007</v>
      </c>
      <c r="C56" s="8">
        <f>Testbed_march!R56</f>
        <v>7.037679999999999</v>
      </c>
      <c r="D56" s="8">
        <f>Testbed_march!I56</f>
        <v>3.1170899999999998E-2</v>
      </c>
      <c r="F56" s="5">
        <v>7.0517304000000003</v>
      </c>
      <c r="G56">
        <f t="shared" si="2"/>
        <v>99.714816096769667</v>
      </c>
      <c r="H56" s="6">
        <v>7.0316200000000002</v>
      </c>
      <c r="I56">
        <f t="shared" si="3"/>
        <v>98.364814935960695</v>
      </c>
      <c r="J56">
        <v>6.9248599999999998</v>
      </c>
      <c r="K56" s="7">
        <v>6.9166400000000001</v>
      </c>
      <c r="L56" s="11">
        <f t="shared" si="4"/>
        <v>98.084294317321024</v>
      </c>
      <c r="P56" s="25">
        <f>Testbed_march!AI56</f>
        <v>7.0758765000000006</v>
      </c>
      <c r="Q56" s="25">
        <f>Testbed_march!AJ56</f>
        <v>7.037679999999999</v>
      </c>
      <c r="R56" s="25">
        <f>Testbed_march!Z56</f>
        <v>3.06092E-2</v>
      </c>
      <c r="T56" s="5">
        <v>7.0758765000000006</v>
      </c>
      <c r="U56">
        <f t="shared" si="6"/>
        <v>99.081435352920593</v>
      </c>
      <c r="V56" s="6">
        <v>7.0108800000000011</v>
      </c>
      <c r="W56">
        <f t="shared" si="7"/>
        <v>98.717136793098717</v>
      </c>
      <c r="X56" s="7">
        <v>6.9331899999999997</v>
      </c>
      <c r="Y56" s="7">
        <v>6.9209399999999999</v>
      </c>
      <c r="Z56" s="11">
        <f t="shared" si="5"/>
        <v>97.810356073908295</v>
      </c>
    </row>
    <row r="57" spans="2:27" x14ac:dyDescent="0.35">
      <c r="B57" s="8">
        <f>Testbed_march!Q57</f>
        <v>7.0764408000000003</v>
      </c>
      <c r="C57" s="8">
        <f>Testbed_march!R57</f>
        <v>7.00284</v>
      </c>
      <c r="D57" s="8">
        <f>Testbed_march!I57</f>
        <v>3.1170899999999998E-2</v>
      </c>
      <c r="F57" s="5">
        <v>7.0517304000000003</v>
      </c>
      <c r="G57">
        <f t="shared" si="2"/>
        <v>99.363696604169675</v>
      </c>
      <c r="H57" s="6">
        <v>7.0068600000000005</v>
      </c>
      <c r="I57">
        <f t="shared" si="3"/>
        <v>98.710406658617416</v>
      </c>
      <c r="J57">
        <v>6.9248599999999998</v>
      </c>
      <c r="K57" s="7">
        <v>6.9165000000000001</v>
      </c>
      <c r="L57" s="11">
        <f t="shared" si="4"/>
        <v>98.082308989010698</v>
      </c>
      <c r="P57" s="25">
        <f>Testbed_march!AI57</f>
        <v>7.0821134999999993</v>
      </c>
      <c r="Q57" s="25">
        <f>Testbed_march!AJ57</f>
        <v>7.0417200000000006</v>
      </c>
      <c r="R57" s="25">
        <f>Testbed_march!Z57</f>
        <v>3.06092E-2</v>
      </c>
      <c r="T57" s="5">
        <v>7.0758765000000006</v>
      </c>
      <c r="U57">
        <f t="shared" si="6"/>
        <v>99.024622603291618</v>
      </c>
      <c r="V57" s="6">
        <v>7.0068600000000005</v>
      </c>
      <c r="W57">
        <f t="shared" si="7"/>
        <v>98.771489654424371</v>
      </c>
      <c r="X57" s="7">
        <v>6.9331899999999997</v>
      </c>
      <c r="Y57" s="7">
        <v>6.9207799999999997</v>
      </c>
      <c r="Z57" s="11">
        <f t="shared" si="5"/>
        <v>97.808094869942948</v>
      </c>
    </row>
    <row r="58" spans="2:27" x14ac:dyDescent="0.35">
      <c r="B58" s="8">
        <f>Testbed_march!Q58</f>
        <v>7.0733520000000007</v>
      </c>
      <c r="C58" s="8">
        <f>Testbed_march!R58</f>
        <v>7.0336399999999992</v>
      </c>
      <c r="D58" s="8">
        <f>Testbed_march!I58</f>
        <v>3.07459E-2</v>
      </c>
      <c r="F58" s="5">
        <v>7.0517304000000003</v>
      </c>
      <c r="G58">
        <f t="shared" si="2"/>
        <v>99.363696604169675</v>
      </c>
      <c r="H58" s="6">
        <v>7.0068600000000005</v>
      </c>
      <c r="I58">
        <f t="shared" si="3"/>
        <v>98.708123182138635</v>
      </c>
      <c r="J58">
        <v>6.9248000000000003</v>
      </c>
      <c r="K58" s="7">
        <v>6.9163399999999999</v>
      </c>
      <c r="L58" s="11">
        <f t="shared" si="4"/>
        <v>98.080040042370314</v>
      </c>
      <c r="P58" s="25">
        <f>Testbed_march!AI58</f>
        <v>7.0821134999999993</v>
      </c>
      <c r="Q58" s="25">
        <f>Testbed_march!AJ58</f>
        <v>7.037679999999999</v>
      </c>
      <c r="R58" s="25">
        <f>Testbed_march!Z58</f>
        <v>3.0892299999999998E-2</v>
      </c>
      <c r="T58" s="5">
        <v>7.0634025000000005</v>
      </c>
      <c r="U58">
        <f t="shared" si="6"/>
        <v>99.199500524003838</v>
      </c>
      <c r="V58" s="6">
        <v>7.0068600000000005</v>
      </c>
      <c r="W58">
        <f t="shared" si="7"/>
        <v>98.761214010269939</v>
      </c>
      <c r="X58" s="7">
        <v>6.9331400000000007</v>
      </c>
      <c r="Y58" s="7">
        <v>6.9200600000000003</v>
      </c>
      <c r="Z58" s="11">
        <f t="shared" si="5"/>
        <v>97.970631009630267</v>
      </c>
    </row>
    <row r="59" spans="2:27" x14ac:dyDescent="0.35">
      <c r="B59" s="8">
        <f>Testbed_march!Q59</f>
        <v>7.0733520000000007</v>
      </c>
      <c r="C59" s="8">
        <f>Testbed_march!R59</f>
        <v>7.037679999999999</v>
      </c>
      <c r="D59" s="8">
        <f>Testbed_march!I59</f>
        <v>3.07459E-2</v>
      </c>
      <c r="F59" s="5">
        <v>7.048641599999999</v>
      </c>
      <c r="G59">
        <f t="shared" si="2"/>
        <v>99.407238977791152</v>
      </c>
      <c r="H59" s="6">
        <v>7.0068600000000005</v>
      </c>
      <c r="I59">
        <f t="shared" si="3"/>
        <v>98.705554271100027</v>
      </c>
      <c r="J59">
        <v>6.9248000000000003</v>
      </c>
      <c r="K59" s="7">
        <v>6.9161599999999996</v>
      </c>
      <c r="L59" s="11">
        <f t="shared" si="4"/>
        <v>98.120466218625737</v>
      </c>
      <c r="P59" s="25">
        <f>Testbed_march!AI59</f>
        <v>7.0852319999999986</v>
      </c>
      <c r="Q59" s="25">
        <f>Testbed_march!AJ59</f>
        <v>7.0417200000000006</v>
      </c>
      <c r="R59" s="25">
        <f>Testbed_march!Z59</f>
        <v>3.0892299999999998E-2</v>
      </c>
      <c r="T59" s="5">
        <v>7.0602840000000011</v>
      </c>
      <c r="U59">
        <f t="shared" si="6"/>
        <v>99.243316557804178</v>
      </c>
      <c r="V59" s="6">
        <v>7.0068600000000005</v>
      </c>
      <c r="W59">
        <f t="shared" si="7"/>
        <v>98.75821694739156</v>
      </c>
      <c r="X59" s="7">
        <v>6.9331400000000007</v>
      </c>
      <c r="Y59" s="7">
        <v>6.9198500000000003</v>
      </c>
      <c r="Z59" s="11">
        <f t="shared" si="5"/>
        <v>98.010929871942821</v>
      </c>
    </row>
    <row r="60" spans="2:27" x14ac:dyDescent="0.35">
      <c r="B60" s="8">
        <f>Testbed_march!Q60</f>
        <v>7.0764408000000003</v>
      </c>
      <c r="C60" s="8">
        <f>Testbed_march!R60</f>
        <v>7.037679999999999</v>
      </c>
      <c r="D60" s="8">
        <f>Testbed_march!I60</f>
        <v>3.1404700000000001E-2</v>
      </c>
      <c r="F60" s="5">
        <v>7.048641599999999</v>
      </c>
      <c r="G60">
        <f t="shared" si="2"/>
        <v>99.407238977791152</v>
      </c>
      <c r="H60" s="6">
        <v>7.0068600000000005</v>
      </c>
      <c r="I60">
        <f t="shared" si="3"/>
        <v>98.701558187262194</v>
      </c>
      <c r="J60">
        <v>6.9247200000000007</v>
      </c>
      <c r="K60" s="7">
        <v>6.9158800000000005</v>
      </c>
      <c r="L60" s="11">
        <f t="shared" si="4"/>
        <v>98.116493822015315</v>
      </c>
      <c r="P60" s="25">
        <f>Testbed_march!AI60</f>
        <v>7.0821134999999993</v>
      </c>
      <c r="Q60" s="25">
        <f>Testbed_march!AJ60</f>
        <v>7.037679999999999</v>
      </c>
      <c r="R60" s="25">
        <f>Testbed_march!Z60</f>
        <v>3.10437E-2</v>
      </c>
      <c r="T60" s="5">
        <v>7.0602840000000011</v>
      </c>
      <c r="U60">
        <f t="shared" si="6"/>
        <v>99.186378338321788</v>
      </c>
      <c r="V60" s="6">
        <v>7.00284</v>
      </c>
      <c r="W60">
        <f t="shared" si="7"/>
        <v>98.812481793101085</v>
      </c>
      <c r="X60" s="7">
        <v>6.9331100000000001</v>
      </c>
      <c r="Y60" s="7">
        <v>6.9196800000000005</v>
      </c>
      <c r="Z60" s="11">
        <f t="shared" si="5"/>
        <v>98.008522036790581</v>
      </c>
    </row>
    <row r="61" spans="2:27" x14ac:dyDescent="0.35">
      <c r="B61" s="8">
        <f>Testbed_march!Q61</f>
        <v>7.060996799999999</v>
      </c>
      <c r="C61" s="8">
        <f>Testbed_march!R61</f>
        <v>7.037679999999999</v>
      </c>
      <c r="D61" s="8">
        <f>Testbed_march!I61</f>
        <v>3.1404700000000001E-2</v>
      </c>
      <c r="F61" s="5">
        <v>7.048641599999999</v>
      </c>
      <c r="G61">
        <f t="shared" si="2"/>
        <v>99.350206712169921</v>
      </c>
      <c r="H61" s="6">
        <v>7.00284</v>
      </c>
      <c r="I61">
        <f t="shared" si="3"/>
        <v>98.75750409833725</v>
      </c>
      <c r="J61">
        <v>6.9247200000000007</v>
      </c>
      <c r="K61" s="7">
        <v>6.9158299999999997</v>
      </c>
      <c r="L61" s="11">
        <f t="shared" si="4"/>
        <v>98.115784465477731</v>
      </c>
      <c r="P61" s="25">
        <f>Testbed_march!AI61</f>
        <v>7.0789949999999999</v>
      </c>
      <c r="Q61" s="25">
        <f>Testbed_march!AJ61</f>
        <v>7.037679999999999</v>
      </c>
      <c r="R61" s="25">
        <f>Testbed_march!Z61</f>
        <v>3.10437E-2</v>
      </c>
      <c r="T61" s="5">
        <v>7.0571655</v>
      </c>
      <c r="U61">
        <f t="shared" si="6"/>
        <v>99.230207935466439</v>
      </c>
      <c r="V61" s="6">
        <v>7.00284</v>
      </c>
      <c r="W61">
        <f t="shared" si="7"/>
        <v>98.807198222435474</v>
      </c>
      <c r="X61" s="7">
        <v>6.9331100000000001</v>
      </c>
      <c r="Y61" s="7">
        <v>6.9193100000000003</v>
      </c>
      <c r="Z61" s="11">
        <f t="shared" si="5"/>
        <v>98.046588251331229</v>
      </c>
    </row>
    <row r="62" spans="2:27" x14ac:dyDescent="0.35">
      <c r="B62" s="8">
        <f>Testbed_march!Q62</f>
        <v>7.0548191999999998</v>
      </c>
      <c r="C62" s="8">
        <f>Testbed_march!R62</f>
        <v>7.037679999999999</v>
      </c>
      <c r="D62" s="8">
        <f>Testbed_march!I62</f>
        <v>3.0067199999999999E-2</v>
      </c>
      <c r="F62" s="5">
        <v>7.0455528000000003</v>
      </c>
      <c r="G62">
        <f t="shared" si="2"/>
        <v>99.393762260925783</v>
      </c>
      <c r="H62" s="6">
        <v>7.00284</v>
      </c>
      <c r="I62">
        <f t="shared" si="3"/>
        <v>98.756647303094184</v>
      </c>
      <c r="J62">
        <v>6.9246699999999999</v>
      </c>
      <c r="K62" s="7">
        <v>6.9157700000000002</v>
      </c>
      <c r="L62" s="11">
        <f t="shared" si="4"/>
        <v>98.157947237298387</v>
      </c>
      <c r="P62" s="25">
        <f>Testbed_march!AI62</f>
        <v>7.0789949999999999</v>
      </c>
      <c r="Q62" s="25">
        <f>Testbed_march!AJ62</f>
        <v>7.0417200000000006</v>
      </c>
      <c r="R62" s="25">
        <f>Testbed_march!Z62</f>
        <v>3.1045100000000003E-2</v>
      </c>
      <c r="T62" s="5">
        <v>7.0509285000000004</v>
      </c>
      <c r="U62">
        <f t="shared" si="6"/>
        <v>99.260969672292106</v>
      </c>
      <c r="V62" s="6">
        <v>6.9988200000000003</v>
      </c>
      <c r="W62">
        <f t="shared" si="7"/>
        <v>98.834232056260902</v>
      </c>
      <c r="X62" s="7">
        <v>6.9330400000000001</v>
      </c>
      <c r="Y62" s="7">
        <v>6.91723</v>
      </c>
      <c r="Z62" s="11">
        <f t="shared" si="5"/>
        <v>98.103817107207931</v>
      </c>
    </row>
    <row r="63" spans="2:27" x14ac:dyDescent="0.35">
      <c r="B63" s="8">
        <f>Testbed_march!Q63</f>
        <v>7.048641599999999</v>
      </c>
      <c r="C63" s="8">
        <f>Testbed_march!R63</f>
        <v>7.00284</v>
      </c>
      <c r="D63" s="8">
        <f>Testbed_march!I63</f>
        <v>3.0067199999999999E-2</v>
      </c>
      <c r="F63" s="5">
        <v>7.0455528000000003</v>
      </c>
      <c r="G63">
        <f t="shared" si="2"/>
        <v>99.393762260925783</v>
      </c>
      <c r="H63" s="6">
        <v>7.00284</v>
      </c>
      <c r="I63">
        <f t="shared" si="3"/>
        <v>98.751506531635741</v>
      </c>
      <c r="J63">
        <v>6.9246699999999999</v>
      </c>
      <c r="K63" s="7">
        <v>6.9154099999999996</v>
      </c>
      <c r="L63" s="11">
        <f t="shared" si="4"/>
        <v>98.15283763113662</v>
      </c>
      <c r="P63" s="25">
        <f>Testbed_march!AI63</f>
        <v>7.0821134999999993</v>
      </c>
      <c r="Q63" s="25">
        <f>Testbed_march!AJ63</f>
        <v>7.0417200000000006</v>
      </c>
      <c r="R63" s="25">
        <f>Testbed_march!Z63</f>
        <v>3.1045100000000003E-2</v>
      </c>
      <c r="T63" s="5">
        <v>7.0177535999999998</v>
      </c>
      <c r="U63">
        <f t="shared" si="6"/>
        <v>99.730204263654969</v>
      </c>
      <c r="V63" s="6">
        <v>6.9988200000000003</v>
      </c>
      <c r="W63">
        <f t="shared" si="7"/>
        <v>98.366438913988347</v>
      </c>
      <c r="X63" s="7">
        <v>6.9330400000000001</v>
      </c>
      <c r="Y63" s="7">
        <v>6.8844899999999996</v>
      </c>
      <c r="Z63" s="11">
        <f t="shared" si="5"/>
        <v>98.101050455803971</v>
      </c>
    </row>
    <row r="64" spans="2:27" x14ac:dyDescent="0.35">
      <c r="B64" s="8">
        <f>Testbed_march!Q64</f>
        <v>7.0424640000000007</v>
      </c>
      <c r="C64" s="8">
        <f>Testbed_march!R64</f>
        <v>7.037679999999999</v>
      </c>
      <c r="D64" s="8">
        <f>Testbed_march!I64</f>
        <v>3.1035099999999999E-2</v>
      </c>
      <c r="F64" s="5">
        <v>7.0455528000000003</v>
      </c>
      <c r="G64">
        <f t="shared" si="2"/>
        <v>99.393762260925783</v>
      </c>
      <c r="H64" s="6">
        <v>7.00284</v>
      </c>
      <c r="I64">
        <f t="shared" si="3"/>
        <v>98.746222960970115</v>
      </c>
      <c r="J64">
        <v>6.9246499999999997</v>
      </c>
      <c r="K64" s="7">
        <v>6.9150400000000003</v>
      </c>
      <c r="L64" s="11">
        <f t="shared" si="4"/>
        <v>98.147586091470345</v>
      </c>
      <c r="P64" s="25">
        <f>Testbed_march!AI64</f>
        <v>7.0789949999999999</v>
      </c>
      <c r="Q64" s="25">
        <f>Testbed_march!AJ64</f>
        <v>7.0417200000000006</v>
      </c>
      <c r="R64" s="25">
        <f>Testbed_march!Z64</f>
        <v>2.9846499999999998E-2</v>
      </c>
      <c r="T64" s="5">
        <v>7.0146648000000003</v>
      </c>
      <c r="U64">
        <f t="shared" si="6"/>
        <v>99.277730277289947</v>
      </c>
      <c r="V64" s="6">
        <v>6.9640000000000004</v>
      </c>
      <c r="W64">
        <f t="shared" si="7"/>
        <v>98.360568638713374</v>
      </c>
      <c r="X64" s="7">
        <v>6.9330200000000008</v>
      </c>
      <c r="Y64" s="7">
        <v>6.8498299999999999</v>
      </c>
      <c r="AA64" s="11">
        <v>97.650140032350507</v>
      </c>
    </row>
    <row r="65" spans="2:27" x14ac:dyDescent="0.35">
      <c r="B65" s="8">
        <f>Testbed_march!Q65</f>
        <v>7.0393752000000012</v>
      </c>
      <c r="C65" s="8">
        <f>Testbed_march!R65</f>
        <v>7.0417200000000006</v>
      </c>
      <c r="D65" s="8">
        <f>Testbed_march!I65</f>
        <v>3.1035099999999999E-2</v>
      </c>
      <c r="F65" s="5">
        <v>7.0424640000000007</v>
      </c>
      <c r="G65">
        <f t="shared" si="2"/>
        <v>99.380273722378973</v>
      </c>
      <c r="H65" s="6">
        <v>6.9988200000000003</v>
      </c>
      <c r="I65">
        <f t="shared" si="3"/>
        <v>98.797082936837924</v>
      </c>
      <c r="J65">
        <v>6.9246499999999997</v>
      </c>
      <c r="K65" s="7">
        <v>6.9146299999999998</v>
      </c>
      <c r="L65" s="11">
        <f t="shared" si="4"/>
        <v>98.184811452355305</v>
      </c>
      <c r="P65" s="25">
        <f>Testbed_march!AI65</f>
        <v>7.0821134999999993</v>
      </c>
      <c r="Q65" s="25">
        <f>Testbed_march!AJ65</f>
        <v>7.0068600000000005</v>
      </c>
      <c r="R65" s="25">
        <f>Testbed_march!Z65</f>
        <v>2.9846499999999998E-2</v>
      </c>
      <c r="T65" s="5">
        <v>4.5449316</v>
      </c>
      <c r="U65">
        <f t="shared" si="6"/>
        <v>98.745380458531002</v>
      </c>
      <c r="V65" s="6">
        <v>4.4879100000000003</v>
      </c>
      <c r="W65">
        <f t="shared" si="7"/>
        <v>98.115603922538554</v>
      </c>
      <c r="X65" s="7">
        <v>6.9330200000000008</v>
      </c>
      <c r="Y65" s="7">
        <v>4.40334</v>
      </c>
      <c r="AA65" s="11">
        <v>96.884626382496052</v>
      </c>
    </row>
    <row r="66" spans="2:27" x14ac:dyDescent="0.35">
      <c r="B66" s="8">
        <f>Testbed_march!Q66</f>
        <v>7.0914690000000009</v>
      </c>
      <c r="C66" s="8">
        <f>Testbed_march!R66</f>
        <v>7.037679999999999</v>
      </c>
      <c r="D66" s="8">
        <f>Testbed_march!I66</f>
        <v>3.1160299999999998E-2</v>
      </c>
      <c r="F66" s="5">
        <v>7.0424640000000007</v>
      </c>
      <c r="G66">
        <f t="shared" si="2"/>
        <v>99.380273722378973</v>
      </c>
      <c r="H66" s="6">
        <v>6.9988200000000003</v>
      </c>
      <c r="I66">
        <f t="shared" si="3"/>
        <v>98.795654124552428</v>
      </c>
      <c r="J66">
        <v>6.9246400000000001</v>
      </c>
      <c r="K66" s="7">
        <v>6.9145300000000001</v>
      </c>
      <c r="L66" s="11">
        <f t="shared" si="4"/>
        <v>98.183391494794989</v>
      </c>
      <c r="P66" s="25">
        <f>Testbed_march!AI66</f>
        <v>7.0789949999999999</v>
      </c>
      <c r="Q66" s="25">
        <f>Testbed_march!AJ66</f>
        <v>7.037679999999999</v>
      </c>
      <c r="R66" s="25">
        <f>Testbed_march!Z66</f>
        <v>3.0889600000000003E-2</v>
      </c>
      <c r="T66" s="5">
        <v>3.0605850000000001</v>
      </c>
      <c r="U66">
        <f t="shared" ref="U66:U97" si="8">V66/T66*100</f>
        <v>97.644731317705606</v>
      </c>
      <c r="V66" s="6">
        <v>2.9885000000000002</v>
      </c>
      <c r="W66">
        <f t="shared" ref="W66:W97" si="9">Y66/V66*100</f>
        <v>98.343985276894756</v>
      </c>
      <c r="X66" s="7">
        <v>6.9328799999999999</v>
      </c>
      <c r="Y66" s="7">
        <v>2.9390100000000001</v>
      </c>
      <c r="AA66" s="11">
        <v>96.027720190747843</v>
      </c>
    </row>
    <row r="67" spans="2:27" x14ac:dyDescent="0.35">
      <c r="B67" s="8">
        <f>Testbed_march!Q67</f>
        <v>7.0914690000000009</v>
      </c>
      <c r="C67" s="8">
        <f>Testbed_march!R67</f>
        <v>7.00284</v>
      </c>
      <c r="D67" s="8">
        <f>Testbed_march!I67</f>
        <v>3.1160299999999998E-2</v>
      </c>
      <c r="F67" s="5">
        <v>7.0424640000000007</v>
      </c>
      <c r="G67">
        <f t="shared" ref="G67:G130" si="10">H67/F67*100</f>
        <v>99.380273722378973</v>
      </c>
      <c r="H67" s="6">
        <v>6.9988200000000003</v>
      </c>
      <c r="I67">
        <f t="shared" ref="I67:I130" si="11">K67/H67*100</f>
        <v>98.793653787352724</v>
      </c>
      <c r="J67">
        <v>6.9246400000000001</v>
      </c>
      <c r="K67" s="7">
        <v>6.91439</v>
      </c>
      <c r="L67" s="11">
        <f>K67/F67*100</f>
        <v>98.181403554210561</v>
      </c>
      <c r="P67" s="25">
        <f>Testbed_march!AI67</f>
        <v>7.0821134999999993</v>
      </c>
      <c r="Q67" s="25">
        <f>Testbed_march!AJ67</f>
        <v>7.0068600000000005</v>
      </c>
      <c r="R67" s="25">
        <f>Testbed_march!Z67</f>
        <v>3.0889600000000003E-2</v>
      </c>
      <c r="T67" s="5">
        <v>2.7133920000000002</v>
      </c>
      <c r="U67">
        <f t="shared" si="8"/>
        <v>97.332047857441893</v>
      </c>
      <c r="V67" s="6">
        <v>2.641</v>
      </c>
      <c r="W67">
        <f t="shared" si="9"/>
        <v>97.993941688754248</v>
      </c>
      <c r="X67" s="7">
        <v>6.9328799999999999</v>
      </c>
      <c r="Y67" s="7">
        <v>2.5880199999999998</v>
      </c>
      <c r="AA67" s="11">
        <v>95.379510221891991</v>
      </c>
    </row>
    <row r="68" spans="2:27" x14ac:dyDescent="0.35">
      <c r="B68" s="8">
        <f>Testbed_march!Q68</f>
        <v>7.0914690000000009</v>
      </c>
      <c r="C68" s="8">
        <f>Testbed_march!R68</f>
        <v>7.0417200000000006</v>
      </c>
      <c r="D68" s="8">
        <f>Testbed_march!I68</f>
        <v>3.1136500000000001E-2</v>
      </c>
      <c r="F68" s="5">
        <v>7.0424640000000007</v>
      </c>
      <c r="G68">
        <f t="shared" si="10"/>
        <v>99.380273722378973</v>
      </c>
      <c r="H68" s="6">
        <v>6.9988200000000003</v>
      </c>
      <c r="I68">
        <f t="shared" si="11"/>
        <v>98.793225143667058</v>
      </c>
      <c r="J68">
        <v>6.92441</v>
      </c>
      <c r="K68" s="7">
        <v>6.9143599999999994</v>
      </c>
      <c r="L68" s="11">
        <f>K68/F68*100</f>
        <v>98.18097756694246</v>
      </c>
      <c r="P68" s="25">
        <f>Testbed_march!AI68</f>
        <v>7.0758765000000006</v>
      </c>
      <c r="Q68" s="25">
        <f>Testbed_march!AJ68</f>
        <v>7.0417200000000006</v>
      </c>
      <c r="R68" s="25">
        <f>Testbed_march!Z68</f>
        <v>3.04578E-2</v>
      </c>
      <c r="T68" s="5">
        <v>2.7098279999999999</v>
      </c>
      <c r="U68">
        <f t="shared" si="8"/>
        <v>97.460060195702454</v>
      </c>
      <c r="V68" s="6">
        <v>2.641</v>
      </c>
      <c r="W68">
        <f t="shared" si="9"/>
        <v>97.993941688754248</v>
      </c>
      <c r="X68" s="7">
        <v>6.93283</v>
      </c>
      <c r="Y68" s="7">
        <v>2.5880199999999998</v>
      </c>
      <c r="AA68" s="11">
        <v>95.504954558001458</v>
      </c>
    </row>
    <row r="69" spans="2:27" x14ac:dyDescent="0.35">
      <c r="B69" s="8">
        <f>Testbed_march!Q69</f>
        <v>7.0914690000000009</v>
      </c>
      <c r="C69" s="8">
        <f>Testbed_march!R69</f>
        <v>7.0417200000000006</v>
      </c>
      <c r="D69" s="8">
        <f>Testbed_march!I69</f>
        <v>3.1136500000000001E-2</v>
      </c>
      <c r="F69" s="5">
        <v>7.0424640000000007</v>
      </c>
      <c r="G69">
        <f t="shared" si="10"/>
        <v>99.380273722378973</v>
      </c>
      <c r="H69" s="6">
        <v>6.9988200000000003</v>
      </c>
      <c r="I69">
        <f t="shared" si="11"/>
        <v>98.776793802383835</v>
      </c>
      <c r="J69">
        <v>6.92441</v>
      </c>
      <c r="K69" s="7">
        <v>6.9132100000000003</v>
      </c>
      <c r="L69" s="11">
        <f>K69/F69*100</f>
        <v>98.164648054998921</v>
      </c>
      <c r="P69" s="25">
        <f>Testbed_march!AI69</f>
        <v>7.0758765000000006</v>
      </c>
      <c r="Q69" s="25">
        <f>Testbed_march!AJ69</f>
        <v>7.0457600000000005</v>
      </c>
      <c r="R69" s="25">
        <f>Testbed_march!Z69</f>
        <v>3.04578E-2</v>
      </c>
      <c r="T69" s="5">
        <v>2.3721390000000002</v>
      </c>
      <c r="U69">
        <f t="shared" si="8"/>
        <v>98.149813311951789</v>
      </c>
      <c r="V69" s="6">
        <v>2.3282500000000002</v>
      </c>
      <c r="W69">
        <f t="shared" si="9"/>
        <v>97.821539783098885</v>
      </c>
      <c r="X69" s="7">
        <v>6.93283</v>
      </c>
      <c r="Y69" s="7">
        <v>2.2775300000000001</v>
      </c>
      <c r="AA69" s="11">
        <v>96.011658675988215</v>
      </c>
    </row>
    <row r="70" spans="2:27" x14ac:dyDescent="0.35">
      <c r="B70" s="8">
        <f>Testbed_march!Q70</f>
        <v>7.0883505000000007</v>
      </c>
      <c r="C70" s="8">
        <f>Testbed_march!R70</f>
        <v>7.0417200000000006</v>
      </c>
      <c r="D70" s="8">
        <f>Testbed_march!I70</f>
        <v>3.0434799999999998E-2</v>
      </c>
      <c r="F70" s="5">
        <v>7.0393752000000012</v>
      </c>
      <c r="G70">
        <f t="shared" si="10"/>
        <v>99.423880687592828</v>
      </c>
      <c r="H70" s="6">
        <v>6.9988200000000003</v>
      </c>
      <c r="I70">
        <f t="shared" si="11"/>
        <v>98.520750640822314</v>
      </c>
      <c r="J70">
        <v>6.9241700000000002</v>
      </c>
      <c r="K70" s="7">
        <v>6.8952900000000001</v>
      </c>
      <c r="M70" s="11">
        <v>97.953153569652017</v>
      </c>
      <c r="P70" s="25">
        <f>Testbed_march!AI70</f>
        <v>7.0758765000000006</v>
      </c>
      <c r="Q70" s="25">
        <f>Testbed_march!AJ70</f>
        <v>7.0457600000000005</v>
      </c>
      <c r="R70" s="25">
        <f>Testbed_march!Z70</f>
        <v>3.0848400000000002E-2</v>
      </c>
      <c r="T70" s="5">
        <v>2.3073930000000002</v>
      </c>
      <c r="U70">
        <f t="shared" si="8"/>
        <v>96.385834576077841</v>
      </c>
      <c r="V70" s="6">
        <v>2.2240000000000002</v>
      </c>
      <c r="W70">
        <f t="shared" si="9"/>
        <v>98.243705035971217</v>
      </c>
      <c r="X70" s="7">
        <v>6.93283</v>
      </c>
      <c r="Y70" s="7">
        <v>2.1849400000000001</v>
      </c>
      <c r="AA70" s="11">
        <v>94.693015017381072</v>
      </c>
    </row>
    <row r="71" spans="2:27" x14ac:dyDescent="0.35">
      <c r="B71" s="8">
        <f>Testbed_march!Q71</f>
        <v>7.0914690000000009</v>
      </c>
      <c r="C71" s="8">
        <f>Testbed_march!R71</f>
        <v>7.0068600000000005</v>
      </c>
      <c r="D71" s="8">
        <f>Testbed_march!I71</f>
        <v>3.0434799999999998E-2</v>
      </c>
      <c r="F71" s="5">
        <v>1.7055225000000001</v>
      </c>
      <c r="G71">
        <f t="shared" si="10"/>
        <v>2.0386714335342981</v>
      </c>
      <c r="H71" s="6">
        <v>3.4770000000000002E-2</v>
      </c>
      <c r="I71">
        <f t="shared" si="11"/>
        <v>90.277538107563998</v>
      </c>
      <c r="J71">
        <v>6.9241700000000002</v>
      </c>
      <c r="K71" s="7">
        <v>3.1389500000000001E-2</v>
      </c>
      <c r="M71" s="11">
        <v>1.8404623802969471</v>
      </c>
      <c r="P71" s="25">
        <f>Testbed_march!AI71</f>
        <v>7.0758765000000006</v>
      </c>
      <c r="Q71" s="25">
        <f>Testbed_march!AJ71</f>
        <v>7.0457600000000005</v>
      </c>
      <c r="R71" s="25">
        <f>Testbed_march!Z71</f>
        <v>3.0848400000000002E-2</v>
      </c>
      <c r="T71" s="5">
        <v>2.1773663999999999</v>
      </c>
      <c r="U71">
        <f t="shared" si="8"/>
        <v>102.14174334645745</v>
      </c>
      <c r="V71" s="6">
        <v>2.2240000000000002</v>
      </c>
      <c r="W71">
        <f t="shared" si="9"/>
        <v>98.243705035971217</v>
      </c>
      <c r="X71" s="7">
        <v>6.93283</v>
      </c>
      <c r="Y71" s="7">
        <v>2.1849400000000001</v>
      </c>
      <c r="AA71" s="11">
        <v>100.34783305189244</v>
      </c>
    </row>
    <row r="72" spans="2:27" x14ac:dyDescent="0.35">
      <c r="B72" s="8">
        <f>Testbed_march!Q72</f>
        <v>7.0945875000000003</v>
      </c>
      <c r="C72" s="8">
        <f>Testbed_march!R72</f>
        <v>7.0417200000000006</v>
      </c>
      <c r="D72" s="8">
        <f>Testbed_march!I72</f>
        <v>3.08258E-2</v>
      </c>
      <c r="F72" s="5">
        <v>0.81829439999999998</v>
      </c>
      <c r="G72">
        <f t="shared" si="10"/>
        <v>4.2490819929844328</v>
      </c>
      <c r="H72" s="6">
        <v>3.4770000000000002E-2</v>
      </c>
      <c r="I72">
        <f t="shared" si="11"/>
        <v>90.160770779407528</v>
      </c>
      <c r="J72">
        <v>6.9240699999999995</v>
      </c>
      <c r="K72" s="7">
        <v>3.1348899999999999E-2</v>
      </c>
      <c r="M72" s="11">
        <v>3.8310050759237755</v>
      </c>
      <c r="P72" s="25">
        <f>Testbed_march!AI72</f>
        <v>7.0758765000000006</v>
      </c>
      <c r="Q72" s="25">
        <f>Testbed_march!AJ72</f>
        <v>7.0457600000000005</v>
      </c>
      <c r="R72" s="25">
        <f>Testbed_march!Z72</f>
        <v>3.1263300000000001E-2</v>
      </c>
      <c r="T72" s="5">
        <v>2.1773663999999999</v>
      </c>
      <c r="U72">
        <f t="shared" si="8"/>
        <v>97.353849127092246</v>
      </c>
      <c r="V72" s="6">
        <v>2.1197499999999998</v>
      </c>
      <c r="W72">
        <f t="shared" si="9"/>
        <v>96.006604552423639</v>
      </c>
      <c r="X72" s="7">
        <v>6.9327899999999998</v>
      </c>
      <c r="Y72" s="7">
        <v>2.0350999999999999</v>
      </c>
      <c r="Z72" s="11">
        <f t="shared" ref="Z72:Z79" si="12">Y72/T72*100</f>
        <v>93.466124948010588</v>
      </c>
      <c r="AA72" s="11">
        <v>93.466124948010588</v>
      </c>
    </row>
    <row r="73" spans="2:27" x14ac:dyDescent="0.35">
      <c r="B73" s="8">
        <f>Testbed_march!Q73</f>
        <v>7.0945875000000003</v>
      </c>
      <c r="C73" s="8">
        <f>Testbed_march!R73</f>
        <v>7.0417200000000006</v>
      </c>
      <c r="D73" s="8">
        <f>Testbed_march!I73</f>
        <v>3.08258E-2</v>
      </c>
      <c r="F73" s="5">
        <v>0.2728836</v>
      </c>
      <c r="G73">
        <f t="shared" si="10"/>
        <v>12.741696459589363</v>
      </c>
      <c r="H73" s="6">
        <v>3.4770000000000002E-2</v>
      </c>
      <c r="I73">
        <f t="shared" si="11"/>
        <v>90.058958872591305</v>
      </c>
      <c r="J73">
        <v>6.9240699999999995</v>
      </c>
      <c r="K73" s="7">
        <v>3.1313500000000001E-2</v>
      </c>
      <c r="M73" s="11">
        <v>11.475039174212007</v>
      </c>
      <c r="P73" s="25">
        <f>Testbed_march!AI73</f>
        <v>7.0758765000000006</v>
      </c>
      <c r="Q73" s="25">
        <f>Testbed_march!AJ73</f>
        <v>7.0457600000000005</v>
      </c>
      <c r="R73" s="25">
        <f>Testbed_march!Z73</f>
        <v>3.1263300000000001E-2</v>
      </c>
      <c r="T73" s="5">
        <v>2.1764160000000001</v>
      </c>
      <c r="U73">
        <f t="shared" si="8"/>
        <v>97.340306264978736</v>
      </c>
      <c r="V73" s="6">
        <v>2.1185299999999998</v>
      </c>
      <c r="W73">
        <f t="shared" si="9"/>
        <v>96.036874625329844</v>
      </c>
      <c r="X73" s="7">
        <v>6.9327899999999998</v>
      </c>
      <c r="Y73" s="7">
        <v>2.03457</v>
      </c>
      <c r="Z73" s="11">
        <f t="shared" si="12"/>
        <v>93.482587887609711</v>
      </c>
    </row>
    <row r="74" spans="2:27" x14ac:dyDescent="0.35">
      <c r="B74" s="8">
        <f>Testbed_march!Q74</f>
        <v>7.0945875000000003</v>
      </c>
      <c r="C74" s="8">
        <f>Testbed_march!R74</f>
        <v>7.037679999999999</v>
      </c>
      <c r="D74" s="8">
        <f>Testbed_march!I74</f>
        <v>3.1030499999999999E-2</v>
      </c>
      <c r="F74" s="5">
        <v>0.272646</v>
      </c>
      <c r="G74">
        <f t="shared" si="10"/>
        <v>12.752800334499682</v>
      </c>
      <c r="H74" s="6">
        <v>3.4770000000000002E-2</v>
      </c>
      <c r="I74">
        <f t="shared" si="11"/>
        <v>90</v>
      </c>
      <c r="J74">
        <v>6.9240500000000003</v>
      </c>
      <c r="K74" s="7">
        <v>3.1293000000000001E-2</v>
      </c>
      <c r="M74" s="11">
        <v>11.477520301049713</v>
      </c>
      <c r="P74" s="25">
        <f>Testbed_march!AI74</f>
        <v>7.0883505000000007</v>
      </c>
      <c r="Q74" s="25">
        <f>Testbed_march!AJ74</f>
        <v>7.0417200000000006</v>
      </c>
      <c r="R74" s="25">
        <f>Testbed_march!Z74</f>
        <v>3.07085E-2</v>
      </c>
      <c r="T74" s="5">
        <v>2.1764160000000001</v>
      </c>
      <c r="U74">
        <f t="shared" si="8"/>
        <v>95.79970005734198</v>
      </c>
      <c r="V74" s="6">
        <v>2.085</v>
      </c>
      <c r="W74">
        <f t="shared" si="9"/>
        <v>97.540047961630705</v>
      </c>
      <c r="X74" s="7">
        <v>6.9327899999999998</v>
      </c>
      <c r="Y74" s="7">
        <v>2.0337100000000001</v>
      </c>
      <c r="Z74" s="11">
        <f t="shared" si="12"/>
        <v>93.443073383029713</v>
      </c>
    </row>
    <row r="75" spans="2:27" x14ac:dyDescent="0.35">
      <c r="B75" s="8">
        <f>Testbed_march!Q75</f>
        <v>7.0945875000000003</v>
      </c>
      <c r="C75" s="8">
        <f>Testbed_march!R75</f>
        <v>7.0417200000000006</v>
      </c>
      <c r="D75" s="8">
        <f>Testbed_march!I75</f>
        <v>3.1030499999999999E-2</v>
      </c>
      <c r="F75" s="5">
        <v>0.272646</v>
      </c>
      <c r="G75">
        <f t="shared" si="10"/>
        <v>12.752800334499682</v>
      </c>
      <c r="H75" s="6">
        <v>3.4770000000000002E-2</v>
      </c>
      <c r="I75">
        <f t="shared" si="11"/>
        <v>89.940753523152125</v>
      </c>
      <c r="J75">
        <v>6.9240500000000003</v>
      </c>
      <c r="K75" s="7">
        <v>3.1272399999999999E-2</v>
      </c>
      <c r="M75" s="11">
        <v>11.469964716152079</v>
      </c>
      <c r="P75" s="25">
        <f>Testbed_march!AI75</f>
        <v>7.0883505000000007</v>
      </c>
      <c r="Q75" s="25">
        <f>Testbed_march!AJ75</f>
        <v>7.0457600000000005</v>
      </c>
      <c r="R75" s="25">
        <f>Testbed_march!Z75</f>
        <v>3.07085E-2</v>
      </c>
      <c r="T75" s="5">
        <v>2.1754655999999999</v>
      </c>
      <c r="U75">
        <f t="shared" si="8"/>
        <v>95.84155226357062</v>
      </c>
      <c r="V75" s="6">
        <v>2.085</v>
      </c>
      <c r="W75">
        <f t="shared" si="9"/>
        <v>97.540047961630705</v>
      </c>
      <c r="X75" s="7">
        <v>6.9327899999999998</v>
      </c>
      <c r="Y75" s="7">
        <v>2.0337100000000001</v>
      </c>
      <c r="Z75" s="11">
        <f t="shared" si="12"/>
        <v>93.483896045058131</v>
      </c>
    </row>
    <row r="76" spans="2:27" x14ac:dyDescent="0.35">
      <c r="B76" s="8">
        <f>Testbed_march!Q76</f>
        <v>7.0883505000000007</v>
      </c>
      <c r="C76" s="8">
        <f>Testbed_march!R76</f>
        <v>7.0457600000000005</v>
      </c>
      <c r="D76" s="8">
        <f>Testbed_march!I76</f>
        <v>3.10701E-2</v>
      </c>
      <c r="F76" s="5">
        <v>0.20591010000000001</v>
      </c>
      <c r="G76">
        <f t="shared" si="10"/>
        <v>16.886009962600184</v>
      </c>
      <c r="H76" s="6">
        <v>3.4770000000000002E-2</v>
      </c>
      <c r="I76">
        <f t="shared" si="11"/>
        <v>89.918607995398332</v>
      </c>
      <c r="J76">
        <v>6.9239899999999999</v>
      </c>
      <c r="K76" s="7">
        <v>3.1264699999999999E-2</v>
      </c>
      <c r="M76" s="11">
        <v>15.183665104334365</v>
      </c>
      <c r="P76" s="25">
        <f>Testbed_march!AI76</f>
        <v>7.0914690000000009</v>
      </c>
      <c r="Q76" s="25">
        <f>Testbed_march!AJ76</f>
        <v>7.0417200000000006</v>
      </c>
      <c r="R76" s="25">
        <f>Testbed_march!Z76</f>
        <v>3.12734E-2</v>
      </c>
      <c r="T76" s="5">
        <v>2.1754655999999999</v>
      </c>
      <c r="U76">
        <f t="shared" si="8"/>
        <v>95.84155226357062</v>
      </c>
      <c r="V76" s="6">
        <v>2.085</v>
      </c>
      <c r="W76">
        <f t="shared" si="9"/>
        <v>97.540047961630705</v>
      </c>
      <c r="X76" s="7">
        <v>6.9327700000000005</v>
      </c>
      <c r="Y76" s="7">
        <v>2.0337100000000001</v>
      </c>
      <c r="Z76" s="11">
        <f t="shared" si="12"/>
        <v>93.483896045058131</v>
      </c>
    </row>
    <row r="77" spans="2:27" x14ac:dyDescent="0.35">
      <c r="B77" s="8">
        <f>Testbed_march!Q77</f>
        <v>7.0914690000000009</v>
      </c>
      <c r="C77" s="8">
        <f>Testbed_march!R77</f>
        <v>7.0417200000000006</v>
      </c>
      <c r="D77" s="8">
        <f>Testbed_march!I77</f>
        <v>3.10701E-2</v>
      </c>
      <c r="F77" s="5">
        <v>0.205821</v>
      </c>
      <c r="G77">
        <f t="shared" si="10"/>
        <v>16.893319923622954</v>
      </c>
      <c r="H77" s="6">
        <v>3.4770000000000002E-2</v>
      </c>
      <c r="I77">
        <f t="shared" si="11"/>
        <v>89.898475697440318</v>
      </c>
      <c r="J77">
        <v>6.9239899999999999</v>
      </c>
      <c r="K77" s="7">
        <v>3.1257699999999999E-2</v>
      </c>
      <c r="M77" s="11">
        <v>15.186837106029024</v>
      </c>
      <c r="P77" s="25">
        <f>Testbed_march!AI77</f>
        <v>7.0914690000000009</v>
      </c>
      <c r="Q77" s="25">
        <f>Testbed_march!AJ77</f>
        <v>7.0068600000000005</v>
      </c>
      <c r="R77" s="25">
        <f>Testbed_march!Z77</f>
        <v>3.12734E-2</v>
      </c>
      <c r="T77" s="5">
        <v>2.1754655999999999</v>
      </c>
      <c r="U77">
        <f t="shared" si="8"/>
        <v>95.84155226357062</v>
      </c>
      <c r="V77" s="6">
        <v>2.085</v>
      </c>
      <c r="W77">
        <f t="shared" si="9"/>
        <v>97.540047961630705</v>
      </c>
      <c r="X77" s="7">
        <v>6.9327700000000005</v>
      </c>
      <c r="Y77" s="7">
        <v>2.0337100000000001</v>
      </c>
      <c r="Z77" s="11">
        <f t="shared" si="12"/>
        <v>93.483896045058131</v>
      </c>
    </row>
    <row r="78" spans="2:27" x14ac:dyDescent="0.35">
      <c r="B78" s="8">
        <f>Testbed_march!Q78</f>
        <v>7.0883505000000007</v>
      </c>
      <c r="C78" s="8">
        <f>Testbed_march!R78</f>
        <v>7.0417200000000006</v>
      </c>
      <c r="D78" s="8">
        <f>Testbed_march!I78</f>
        <v>3.1046000000000001E-2</v>
      </c>
      <c r="F78" s="5">
        <v>0.205821</v>
      </c>
      <c r="G78">
        <f t="shared" si="10"/>
        <v>16.893319923622954</v>
      </c>
      <c r="H78" s="6">
        <v>3.4770000000000002E-2</v>
      </c>
      <c r="I78">
        <f t="shared" si="11"/>
        <v>89.808455565142367</v>
      </c>
      <c r="J78">
        <v>6.9238299999999997</v>
      </c>
      <c r="K78" s="7">
        <v>3.1226400000000001E-2</v>
      </c>
      <c r="M78" s="11">
        <v>15.171629717084262</v>
      </c>
      <c r="P78" s="25">
        <f>Testbed_march!AI78</f>
        <v>7.0883505000000007</v>
      </c>
      <c r="Q78" s="25">
        <f>Testbed_march!AJ78</f>
        <v>7.0457600000000005</v>
      </c>
      <c r="R78" s="25">
        <f>Testbed_march!Z78</f>
        <v>3.1004799999999999E-2</v>
      </c>
      <c r="T78" s="5">
        <v>2.1745152000000001</v>
      </c>
      <c r="U78">
        <f t="shared" si="8"/>
        <v>95.883441053895595</v>
      </c>
      <c r="V78" s="6">
        <v>2.085</v>
      </c>
      <c r="W78">
        <f t="shared" si="9"/>
        <v>97.539568345323744</v>
      </c>
      <c r="X78" s="7">
        <v>6.9325299999999999</v>
      </c>
      <c r="Y78" s="7">
        <v>2.0337000000000001</v>
      </c>
      <c r="Z78" s="11">
        <f t="shared" si="12"/>
        <v>93.524294518612692</v>
      </c>
    </row>
    <row r="79" spans="2:27" x14ac:dyDescent="0.35">
      <c r="B79" s="8">
        <f>Testbed_march!Q79</f>
        <v>7.0883505000000007</v>
      </c>
      <c r="C79" s="8">
        <f>Testbed_march!R79</f>
        <v>7.0417200000000006</v>
      </c>
      <c r="D79" s="8">
        <f>Testbed_march!I79</f>
        <v>3.1046000000000001E-2</v>
      </c>
      <c r="F79" s="5">
        <v>0.20546459999999997</v>
      </c>
      <c r="G79">
        <f t="shared" si="10"/>
        <v>16.922623167202531</v>
      </c>
      <c r="H79" s="6">
        <v>3.4770000000000002E-2</v>
      </c>
      <c r="I79">
        <f t="shared" si="11"/>
        <v>89.739718147828583</v>
      </c>
      <c r="J79">
        <v>6.9238299999999997</v>
      </c>
      <c r="K79" s="7">
        <v>3.1202500000000001E-2</v>
      </c>
      <c r="M79" s="11">
        <v>15.186314333466692</v>
      </c>
      <c r="P79" s="25">
        <f>Testbed_march!AI79</f>
        <v>7.0945875000000003</v>
      </c>
      <c r="Q79" s="25">
        <f>Testbed_march!AJ79</f>
        <v>7.0457600000000005</v>
      </c>
      <c r="R79" s="25">
        <f>Testbed_march!Z79</f>
        <v>3.1004799999999999E-2</v>
      </c>
      <c r="T79" s="5">
        <v>2.1735648000000003</v>
      </c>
      <c r="U79">
        <f t="shared" si="8"/>
        <v>95.925366476306564</v>
      </c>
      <c r="V79" s="6">
        <v>2.085</v>
      </c>
      <c r="W79">
        <f t="shared" si="9"/>
        <v>97.539568345323744</v>
      </c>
      <c r="X79" s="7">
        <v>6.9325299999999999</v>
      </c>
      <c r="Y79" s="7">
        <v>2.0337000000000001</v>
      </c>
      <c r="Z79" s="11">
        <f t="shared" si="12"/>
        <v>93.565188394659302</v>
      </c>
    </row>
    <row r="80" spans="2:27" x14ac:dyDescent="0.35">
      <c r="B80" s="8">
        <f>Testbed_march!Q80</f>
        <v>7.0945875000000003</v>
      </c>
      <c r="C80" s="8">
        <f>Testbed_march!R80</f>
        <v>7.0417200000000006</v>
      </c>
      <c r="D80" s="8">
        <f>Testbed_march!I80</f>
        <v>3.06653E-2</v>
      </c>
      <c r="F80" s="5">
        <v>0.20537549999999996</v>
      </c>
      <c r="G80">
        <f t="shared" si="10"/>
        <v>16.929964869227344</v>
      </c>
      <c r="H80" s="6">
        <v>3.4770000000000002E-2</v>
      </c>
      <c r="I80">
        <f t="shared" si="11"/>
        <v>89.73425366695426</v>
      </c>
      <c r="J80">
        <v>6.9237799999999998</v>
      </c>
      <c r="K80" s="7">
        <v>3.1200600000000002E-2</v>
      </c>
      <c r="M80" s="11">
        <v>15.191977621478712</v>
      </c>
      <c r="P80" s="25">
        <f>Testbed_march!AI80</f>
        <v>7.0852319999999986</v>
      </c>
      <c r="Q80" s="25">
        <f>Testbed_march!AJ80</f>
        <v>7.0457600000000005</v>
      </c>
      <c r="R80" s="25">
        <f>Testbed_march!Z80</f>
        <v>3.1200800000000001E-2</v>
      </c>
      <c r="T80" s="5">
        <v>2.1707136</v>
      </c>
      <c r="U80">
        <f t="shared" si="8"/>
        <v>95.99608165720251</v>
      </c>
      <c r="V80" s="6">
        <v>2.0838000000000001</v>
      </c>
      <c r="W80">
        <f t="shared" si="9"/>
        <v>97.593818984547468</v>
      </c>
      <c r="X80" s="7">
        <v>6.9325299999999999</v>
      </c>
      <c r="Y80" s="7">
        <v>2.0336600000000002</v>
      </c>
      <c r="AA80" s="11">
        <v>93.686242164788581</v>
      </c>
    </row>
    <row r="81" spans="2:27" x14ac:dyDescent="0.35">
      <c r="B81" s="8">
        <f>Testbed_march!Q81</f>
        <v>7.0883505000000007</v>
      </c>
      <c r="C81" s="8">
        <f>Testbed_march!R81</f>
        <v>7.0068600000000005</v>
      </c>
      <c r="D81" s="8">
        <f>Testbed_march!I81</f>
        <v>3.06653E-2</v>
      </c>
      <c r="F81" s="5">
        <v>0.20537549999999996</v>
      </c>
      <c r="G81">
        <f t="shared" si="10"/>
        <v>16.929964869227344</v>
      </c>
      <c r="H81" s="6">
        <v>3.4770000000000002E-2</v>
      </c>
      <c r="I81">
        <f t="shared" si="11"/>
        <v>89.710094909404646</v>
      </c>
      <c r="J81">
        <v>6.9237799999999998</v>
      </c>
      <c r="K81" s="7">
        <v>3.11922E-2</v>
      </c>
      <c r="M81" s="11">
        <v>15.187887552312718</v>
      </c>
      <c r="P81" s="25">
        <f>Testbed_march!AI81</f>
        <v>7.0758765000000006</v>
      </c>
      <c r="Q81" s="25">
        <f>Testbed_march!AJ81</f>
        <v>7.0498000000000003</v>
      </c>
      <c r="R81" s="25">
        <f>Testbed_march!Z81</f>
        <v>3.1200800000000001E-2</v>
      </c>
      <c r="T81" s="5">
        <v>1.703295</v>
      </c>
      <c r="U81">
        <f t="shared" si="8"/>
        <v>2.0436859146536568</v>
      </c>
      <c r="V81" s="6">
        <v>3.4810000000000001E-2</v>
      </c>
      <c r="W81">
        <f t="shared" si="9"/>
        <v>90.13990232691755</v>
      </c>
      <c r="X81" s="7">
        <v>6.9325299999999999</v>
      </c>
      <c r="Y81" s="7">
        <v>3.1377700000000001E-2</v>
      </c>
      <c r="AA81" s="11">
        <v>1.8421764873377777</v>
      </c>
    </row>
    <row r="82" spans="2:27" x14ac:dyDescent="0.35">
      <c r="B82" s="8">
        <f>Testbed_march!Q82</f>
        <v>7.0914690000000009</v>
      </c>
      <c r="C82" s="8">
        <f>Testbed_march!R82</f>
        <v>7.0457600000000005</v>
      </c>
      <c r="D82" s="8">
        <f>Testbed_march!I82</f>
        <v>3.1100799999999998E-2</v>
      </c>
      <c r="F82" s="5">
        <v>0.20537549999999996</v>
      </c>
      <c r="G82">
        <f t="shared" si="10"/>
        <v>16.929964869227344</v>
      </c>
      <c r="H82" s="6">
        <v>3.4770000000000002E-2</v>
      </c>
      <c r="I82">
        <f t="shared" si="11"/>
        <v>89.660914581535806</v>
      </c>
      <c r="J82">
        <v>6.9237099999999998</v>
      </c>
      <c r="K82" s="7">
        <v>3.1175100000000001E-2</v>
      </c>
      <c r="M82" s="11">
        <v>15.179561340081952</v>
      </c>
      <c r="P82" s="25">
        <f>Testbed_march!AI82</f>
        <v>7.0634025000000005</v>
      </c>
      <c r="Q82" s="25">
        <f>Testbed_march!AJ82</f>
        <v>7.0457600000000005</v>
      </c>
      <c r="R82" s="25">
        <f>Testbed_march!Z82</f>
        <v>3.12371E-2</v>
      </c>
      <c r="T82" s="5">
        <v>0.8172252000000001</v>
      </c>
      <c r="U82">
        <f t="shared" si="8"/>
        <v>4.2595358048185492</v>
      </c>
      <c r="V82" s="6">
        <v>3.4810000000000001E-2</v>
      </c>
      <c r="W82">
        <f t="shared" si="9"/>
        <v>89.87790864694054</v>
      </c>
      <c r="X82" s="7">
        <v>6.9325100000000006</v>
      </c>
      <c r="Y82" s="7">
        <v>3.1286500000000002E-2</v>
      </c>
      <c r="AA82" s="11">
        <v>3.8283816994385393</v>
      </c>
    </row>
    <row r="83" spans="2:27" x14ac:dyDescent="0.35">
      <c r="B83" s="8">
        <f>Testbed_march!Q83</f>
        <v>7.0945875000000003</v>
      </c>
      <c r="C83" s="8">
        <f>Testbed_march!R83</f>
        <v>7.0417200000000006</v>
      </c>
      <c r="D83" s="8">
        <f>Testbed_march!I83</f>
        <v>3.1100799999999998E-2</v>
      </c>
      <c r="F83" s="5">
        <v>0.20528640000000001</v>
      </c>
      <c r="G83">
        <f t="shared" si="10"/>
        <v>16.937312944257389</v>
      </c>
      <c r="H83" s="6">
        <v>3.4770000000000002E-2</v>
      </c>
      <c r="I83">
        <f t="shared" si="11"/>
        <v>89.634167385677301</v>
      </c>
      <c r="J83">
        <v>6.9237099999999998</v>
      </c>
      <c r="K83" s="7">
        <v>3.11658E-2</v>
      </c>
      <c r="M83" s="11">
        <v>15.181619435091656</v>
      </c>
      <c r="P83" s="25">
        <f>Testbed_march!AI83</f>
        <v>7.0602840000000011</v>
      </c>
      <c r="Q83" s="25">
        <f>Testbed_march!AJ83</f>
        <v>7.0457600000000005</v>
      </c>
      <c r="R83" s="25">
        <f>Testbed_march!Z83</f>
        <v>3.12371E-2</v>
      </c>
      <c r="T83" s="5">
        <v>0.20493</v>
      </c>
      <c r="U83">
        <f t="shared" si="8"/>
        <v>16.986288000780757</v>
      </c>
      <c r="V83" s="6">
        <v>3.4810000000000001E-2</v>
      </c>
      <c r="W83">
        <f t="shared" si="9"/>
        <v>89.803792013789135</v>
      </c>
      <c r="X83" s="7">
        <v>6.9325100000000006</v>
      </c>
      <c r="Y83" s="7">
        <v>3.1260700000000002E-2</v>
      </c>
      <c r="AA83" s="11">
        <v>15.254330747084371</v>
      </c>
    </row>
    <row r="84" spans="2:27" x14ac:dyDescent="0.35">
      <c r="B84" s="8">
        <f>Testbed_march!Q84</f>
        <v>7.0945875000000003</v>
      </c>
      <c r="C84" s="8">
        <f>Testbed_march!R84</f>
        <v>7.0457600000000005</v>
      </c>
      <c r="D84" s="8">
        <f>Testbed_march!I84</f>
        <v>3.0155100000000001E-2</v>
      </c>
      <c r="F84" s="5">
        <v>0.2051973</v>
      </c>
      <c r="G84">
        <f t="shared" si="10"/>
        <v>16.944667400594454</v>
      </c>
      <c r="H84" s="6">
        <v>3.4770000000000002E-2</v>
      </c>
      <c r="I84">
        <f t="shared" si="11"/>
        <v>89.62410123669828</v>
      </c>
      <c r="J84">
        <v>6.9235899999999999</v>
      </c>
      <c r="K84" s="7">
        <v>3.1162299999999997E-2</v>
      </c>
      <c r="M84" s="11">
        <v>15.186505865330584</v>
      </c>
      <c r="P84" s="25">
        <f>Testbed_march!AI84</f>
        <v>7.0602840000000011</v>
      </c>
      <c r="Q84" s="25">
        <f>Testbed_march!AJ84</f>
        <v>7.0457600000000005</v>
      </c>
      <c r="R84" s="25">
        <f>Testbed_march!Z84</f>
        <v>3.0514099999999999E-2</v>
      </c>
      <c r="T84" s="5">
        <v>0.20493</v>
      </c>
      <c r="U84">
        <f t="shared" si="8"/>
        <v>16.986288000780757</v>
      </c>
      <c r="V84" s="6">
        <v>3.4810000000000001E-2</v>
      </c>
      <c r="W84">
        <f t="shared" si="9"/>
        <v>89.735995403619654</v>
      </c>
      <c r="X84" s="7">
        <v>6.9323800000000002</v>
      </c>
      <c r="Y84" s="7">
        <v>3.12371E-2</v>
      </c>
      <c r="AA84" s="11">
        <v>15.242814619626213</v>
      </c>
    </row>
    <row r="85" spans="2:27" x14ac:dyDescent="0.35">
      <c r="B85" s="8">
        <f>Testbed_march!Q85</f>
        <v>7.0852319999999986</v>
      </c>
      <c r="C85" s="8">
        <f>Testbed_march!R85</f>
        <v>7.0417200000000006</v>
      </c>
      <c r="D85" s="8">
        <f>Testbed_march!I85</f>
        <v>3.0155100000000001E-2</v>
      </c>
      <c r="F85" s="5">
        <v>0.20484089999999996</v>
      </c>
      <c r="G85">
        <f t="shared" si="10"/>
        <v>16.974149205554166</v>
      </c>
      <c r="H85" s="6">
        <v>3.4770000000000002E-2</v>
      </c>
      <c r="I85">
        <f t="shared" si="11"/>
        <v>89.611446649410411</v>
      </c>
      <c r="J85">
        <v>6.9235899999999999</v>
      </c>
      <c r="K85" s="7">
        <v>3.1157900000000002E-2</v>
      </c>
      <c r="M85" s="11">
        <v>15.210780659526495</v>
      </c>
      <c r="P85" s="25">
        <f>Testbed_march!AI85</f>
        <v>7.0571655</v>
      </c>
      <c r="Q85" s="25">
        <f>Testbed_march!AJ85</f>
        <v>7.0457600000000005</v>
      </c>
      <c r="R85" s="25">
        <f>Testbed_march!Z85</f>
        <v>3.0514099999999999E-2</v>
      </c>
      <c r="T85" s="5">
        <v>0.20493</v>
      </c>
      <c r="U85">
        <f t="shared" si="8"/>
        <v>16.986288000780757</v>
      </c>
      <c r="V85" s="6">
        <v>3.4810000000000001E-2</v>
      </c>
      <c r="W85">
        <f t="shared" si="9"/>
        <v>89.63171502441827</v>
      </c>
      <c r="X85" s="7">
        <v>6.9323800000000002</v>
      </c>
      <c r="Y85" s="7">
        <v>3.1200800000000001E-2</v>
      </c>
      <c r="AA85" s="11">
        <v>15.225101254086763</v>
      </c>
    </row>
    <row r="86" spans="2:27" x14ac:dyDescent="0.35">
      <c r="B86" s="8">
        <f>Testbed_march!Q86</f>
        <v>7.0945875000000003</v>
      </c>
      <c r="C86" s="8">
        <f>Testbed_march!R86</f>
        <v>7.0417200000000006</v>
      </c>
      <c r="D86" s="8">
        <f>Testbed_march!I86</f>
        <v>3.0824600000000001E-2</v>
      </c>
      <c r="F86" s="5">
        <v>0.2046627</v>
      </c>
      <c r="G86">
        <f t="shared" si="10"/>
        <v>16.98892861278582</v>
      </c>
      <c r="H86" s="6">
        <v>3.4770000000000002E-2</v>
      </c>
      <c r="I86">
        <f t="shared" si="11"/>
        <v>89.594765602530913</v>
      </c>
      <c r="J86">
        <v>6.9235699999999998</v>
      </c>
      <c r="K86" s="7">
        <v>3.1152100000000002E-2</v>
      </c>
      <c r="M86" s="11">
        <v>15.221190769006762</v>
      </c>
      <c r="P86" s="25">
        <f>Testbed_march!AI86</f>
        <v>7.0509285000000004</v>
      </c>
      <c r="Q86" s="25">
        <f>Testbed_march!AJ86</f>
        <v>7.0457600000000005</v>
      </c>
      <c r="R86" s="25">
        <f>Testbed_march!Z86</f>
        <v>3.0942900000000002E-2</v>
      </c>
      <c r="T86" s="5">
        <v>0.20484089999999996</v>
      </c>
      <c r="U86">
        <f t="shared" si="8"/>
        <v>16.99367655580502</v>
      </c>
      <c r="V86" s="6">
        <v>3.4810000000000001E-2</v>
      </c>
      <c r="W86">
        <f t="shared" si="9"/>
        <v>89.557885665038782</v>
      </c>
      <c r="X86" s="7">
        <v>6.9323399999999999</v>
      </c>
      <c r="Y86" s="7">
        <v>3.1175100000000001E-2</v>
      </c>
      <c r="AA86" s="11">
        <v>15.219177420134361</v>
      </c>
    </row>
    <row r="87" spans="2:27" x14ac:dyDescent="0.35">
      <c r="B87" s="8">
        <f>Testbed_march!Q87</f>
        <v>7.1070614999999995</v>
      </c>
      <c r="C87" s="8">
        <f>Testbed_march!R87</f>
        <v>7.0417200000000006</v>
      </c>
      <c r="D87" s="8">
        <f>Testbed_march!I87</f>
        <v>3.0824600000000001E-2</v>
      </c>
      <c r="F87" s="5">
        <v>0.2046627</v>
      </c>
      <c r="G87">
        <f t="shared" si="10"/>
        <v>16.98892861278582</v>
      </c>
      <c r="H87" s="6">
        <v>3.4770000000000002E-2</v>
      </c>
      <c r="I87">
        <f t="shared" si="11"/>
        <v>89.57233247052055</v>
      </c>
      <c r="J87">
        <v>6.9235699999999998</v>
      </c>
      <c r="K87" s="7">
        <v>3.11443E-2</v>
      </c>
      <c r="M87" s="11">
        <v>15.217379620223909</v>
      </c>
      <c r="P87" s="25">
        <f>Testbed_march!AI87</f>
        <v>7.1086355999999995</v>
      </c>
      <c r="Q87" s="25">
        <f>Testbed_march!AJ87</f>
        <v>7.0457600000000005</v>
      </c>
      <c r="R87" s="25">
        <f>Testbed_march!Z87</f>
        <v>3.0942900000000002E-2</v>
      </c>
      <c r="T87" s="5">
        <v>0.20484089999999996</v>
      </c>
      <c r="U87">
        <f t="shared" si="8"/>
        <v>16.99367655580502</v>
      </c>
      <c r="V87" s="6">
        <v>3.4810000000000001E-2</v>
      </c>
      <c r="W87">
        <f t="shared" si="9"/>
        <v>89.485205400746906</v>
      </c>
      <c r="X87" s="7">
        <v>6.9323399999999999</v>
      </c>
      <c r="Y87" s="7">
        <v>3.1149799999999998E-2</v>
      </c>
      <c r="AA87" s="11">
        <v>15.206826371100696</v>
      </c>
    </row>
    <row r="88" spans="2:27" x14ac:dyDescent="0.35">
      <c r="B88" s="8">
        <f>Testbed_march!Q88</f>
        <v>7.1101800000000006</v>
      </c>
      <c r="C88" s="8">
        <f>Testbed_march!R88</f>
        <v>7.0457600000000005</v>
      </c>
      <c r="D88" s="8">
        <f>Testbed_march!I88</f>
        <v>3.0499199999999997E-2</v>
      </c>
      <c r="F88" s="5">
        <v>0.20457359999999999</v>
      </c>
      <c r="G88">
        <f t="shared" si="10"/>
        <v>16.996327971937731</v>
      </c>
      <c r="H88" s="6">
        <v>3.4770000000000002E-2</v>
      </c>
      <c r="I88">
        <f t="shared" si="11"/>
        <v>89.55622663215415</v>
      </c>
      <c r="J88">
        <v>6.9235200000000008</v>
      </c>
      <c r="K88" s="7">
        <v>3.1138699999999998E-2</v>
      </c>
      <c r="M88" s="11">
        <v>15.221269997692763</v>
      </c>
      <c r="P88" s="25">
        <f>Testbed_march!AI88</f>
        <v>7.1149319999999987</v>
      </c>
      <c r="Q88" s="25">
        <f>Testbed_march!AJ88</f>
        <v>7.0108800000000011</v>
      </c>
      <c r="R88" s="25">
        <f>Testbed_march!Z88</f>
        <v>3.0983899999999998E-2</v>
      </c>
      <c r="T88" s="5">
        <v>0.20484089999999996</v>
      </c>
      <c r="U88">
        <f t="shared" si="8"/>
        <v>16.99367655580502</v>
      </c>
      <c r="V88" s="6">
        <v>3.4810000000000001E-2</v>
      </c>
      <c r="W88">
        <f t="shared" si="9"/>
        <v>89.472852628555017</v>
      </c>
      <c r="X88" s="7">
        <v>6.9320000000000004</v>
      </c>
      <c r="Y88" s="7">
        <v>3.11455E-2</v>
      </c>
      <c r="AA88" s="11">
        <v>15.20472718094873</v>
      </c>
    </row>
    <row r="89" spans="2:27" x14ac:dyDescent="0.35">
      <c r="B89" s="8">
        <f>Testbed_march!Q89</f>
        <v>7.0455528000000003</v>
      </c>
      <c r="C89" s="8">
        <f>Testbed_march!R89</f>
        <v>7.0068600000000005</v>
      </c>
      <c r="D89" s="8">
        <f>Testbed_march!I89</f>
        <v>3.0499199999999997E-2</v>
      </c>
      <c r="F89" s="5">
        <v>0.20457359999999999</v>
      </c>
      <c r="G89">
        <f t="shared" si="10"/>
        <v>16.996327971937731</v>
      </c>
      <c r="H89" s="6">
        <v>3.4770000000000002E-2</v>
      </c>
      <c r="I89">
        <f t="shared" si="11"/>
        <v>89.538682772505027</v>
      </c>
      <c r="J89">
        <v>6.9235200000000008</v>
      </c>
      <c r="K89" s="7">
        <v>3.11326E-2</v>
      </c>
      <c r="M89" s="11">
        <v>15.218288185767861</v>
      </c>
      <c r="P89" s="25">
        <f>Testbed_march!AI89</f>
        <v>7.1117837999999995</v>
      </c>
      <c r="Q89" s="25">
        <f>Testbed_march!AJ89</f>
        <v>7.0498000000000003</v>
      </c>
      <c r="R89" s="25">
        <f>Testbed_march!Z89</f>
        <v>3.0983899999999998E-2</v>
      </c>
      <c r="T89" s="5">
        <v>0.20484089999999996</v>
      </c>
      <c r="U89">
        <f t="shared" si="8"/>
        <v>16.99367655580502</v>
      </c>
      <c r="V89" s="6">
        <v>3.4810000000000001E-2</v>
      </c>
      <c r="W89">
        <f t="shared" si="9"/>
        <v>89.396725079000277</v>
      </c>
      <c r="X89" s="7">
        <v>6.9320000000000004</v>
      </c>
      <c r="Y89" s="7">
        <v>3.1119000000000001E-2</v>
      </c>
      <c r="AA89" s="11">
        <v>15.191790311407537</v>
      </c>
    </row>
    <row r="90" spans="2:27" x14ac:dyDescent="0.35">
      <c r="B90" s="8">
        <f>Testbed_march!Q90</f>
        <v>7.0424640000000007</v>
      </c>
      <c r="C90" s="8">
        <f>Testbed_march!R90</f>
        <v>7.0417200000000006</v>
      </c>
      <c r="D90" s="8">
        <f>Testbed_march!I90</f>
        <v>6.8952900000000001</v>
      </c>
      <c r="F90" s="5">
        <v>0.20457359999999999</v>
      </c>
      <c r="G90">
        <f t="shared" si="10"/>
        <v>16.996327971937731</v>
      </c>
      <c r="H90" s="6">
        <v>3.4770000000000002E-2</v>
      </c>
      <c r="I90">
        <f t="shared" si="11"/>
        <v>89.528041415012936</v>
      </c>
      <c r="J90">
        <v>6.9232100000000001</v>
      </c>
      <c r="K90" s="7">
        <v>3.1128900000000001E-2</v>
      </c>
      <c r="M90" s="11">
        <v>15.216479545747838</v>
      </c>
      <c r="P90" s="25">
        <f>Testbed_march!AI90</f>
        <v>7.1117837999999995</v>
      </c>
      <c r="Q90" s="25">
        <f>Testbed_march!AJ90</f>
        <v>7.0457600000000005</v>
      </c>
      <c r="R90" s="25">
        <f>Testbed_march!Z90</f>
        <v>3.0727900000000002E-2</v>
      </c>
      <c r="T90" s="5">
        <v>0.20484089999999996</v>
      </c>
      <c r="U90">
        <f t="shared" si="8"/>
        <v>16.99367655580502</v>
      </c>
      <c r="V90" s="6">
        <v>3.4810000000000001E-2</v>
      </c>
      <c r="W90">
        <f t="shared" si="9"/>
        <v>89.270899166906048</v>
      </c>
      <c r="X90" s="7">
        <v>6.9319799999999994</v>
      </c>
      <c r="Y90" s="7">
        <v>3.1075199999999997E-2</v>
      </c>
      <c r="AA90" s="11">
        <v>15.170407862882854</v>
      </c>
    </row>
    <row r="91" spans="2:27" x14ac:dyDescent="0.35">
      <c r="B91" s="8">
        <f>Testbed_march!Q91</f>
        <v>7.0424640000000007</v>
      </c>
      <c r="C91" s="8">
        <f>Testbed_march!R91</f>
        <v>7.0417200000000006</v>
      </c>
      <c r="D91" s="8">
        <f>Testbed_march!I91</f>
        <v>6.8952900000000001</v>
      </c>
      <c r="F91" s="5">
        <v>0.20457359999999999</v>
      </c>
      <c r="G91">
        <f t="shared" si="10"/>
        <v>16.996327971937731</v>
      </c>
      <c r="H91" s="6">
        <v>3.4770000000000002E-2</v>
      </c>
      <c r="I91">
        <f t="shared" si="11"/>
        <v>89.489790048892715</v>
      </c>
      <c r="J91">
        <v>6.9232100000000001</v>
      </c>
      <c r="K91" s="7">
        <v>3.11156E-2</v>
      </c>
      <c r="M91" s="11">
        <v>15.209978218108301</v>
      </c>
      <c r="P91" s="25">
        <f>Testbed_march!AI91</f>
        <v>7.1117837999999995</v>
      </c>
      <c r="Q91" s="25">
        <f>Testbed_march!AJ91</f>
        <v>7.0457600000000005</v>
      </c>
      <c r="R91" s="25">
        <f>Testbed_march!Z91</f>
        <v>3.0727900000000002E-2</v>
      </c>
      <c r="T91" s="5">
        <v>0.20484089999999996</v>
      </c>
      <c r="U91">
        <f t="shared" si="8"/>
        <v>16.99367655580502</v>
      </c>
      <c r="V91" s="6">
        <v>3.4810000000000001E-2</v>
      </c>
      <c r="W91">
        <f t="shared" si="9"/>
        <v>89.247629991381785</v>
      </c>
      <c r="X91" s="7">
        <v>6.9319799999999994</v>
      </c>
      <c r="Y91" s="7">
        <v>3.10671E-2</v>
      </c>
      <c r="AA91" s="11">
        <v>15.166453574457057</v>
      </c>
    </row>
    <row r="92" spans="2:27" x14ac:dyDescent="0.35">
      <c r="B92" s="8">
        <f>Testbed_march!Q92</f>
        <v>0.2728836</v>
      </c>
      <c r="C92" s="8">
        <f>Testbed_march!R92</f>
        <v>3.4770000000000002E-2</v>
      </c>
      <c r="D92" s="8">
        <f>Testbed_march!I92</f>
        <v>6.9125100000000002</v>
      </c>
      <c r="F92" s="5">
        <v>0.20448449999999996</v>
      </c>
      <c r="G92">
        <f t="shared" si="10"/>
        <v>17.003733779332915</v>
      </c>
      <c r="H92" s="6">
        <v>3.4770000000000002E-2</v>
      </c>
      <c r="I92">
        <f t="shared" si="11"/>
        <v>89.470520563704341</v>
      </c>
      <c r="J92">
        <v>6.9231699999999998</v>
      </c>
      <c r="K92" s="7">
        <v>3.1108899999999998E-2</v>
      </c>
      <c r="M92" s="11">
        <v>15.213329127635594</v>
      </c>
      <c r="P92" s="25">
        <f>Testbed_march!AI92</f>
        <v>7.1086355999999995</v>
      </c>
      <c r="Q92" s="25">
        <f>Testbed_march!AJ92</f>
        <v>7.0108800000000011</v>
      </c>
      <c r="R92" s="25">
        <f>Testbed_march!Z92</f>
        <v>3.1211300000000001E-2</v>
      </c>
      <c r="T92" s="5">
        <v>0.20484089999999996</v>
      </c>
      <c r="U92">
        <f t="shared" si="8"/>
        <v>16.99367655580502</v>
      </c>
      <c r="V92" s="6">
        <v>3.4810000000000001E-2</v>
      </c>
      <c r="W92">
        <f t="shared" si="9"/>
        <v>89.222924446997993</v>
      </c>
      <c r="X92" s="7">
        <v>6.93194</v>
      </c>
      <c r="Y92" s="7">
        <v>3.1058499999999999E-2</v>
      </c>
      <c r="AA92" s="11">
        <v>15.162255194153124</v>
      </c>
    </row>
    <row r="93" spans="2:27" x14ac:dyDescent="0.35">
      <c r="B93" s="8">
        <f>Testbed_march!Q93</f>
        <v>0.20457359999999999</v>
      </c>
      <c r="C93" s="8">
        <f>Testbed_march!R93</f>
        <v>3.4770000000000002E-2</v>
      </c>
      <c r="D93" s="8">
        <f>Testbed_march!I93</f>
        <v>6.9125100000000002</v>
      </c>
      <c r="F93" s="5">
        <v>0.20448449999999996</v>
      </c>
      <c r="G93">
        <f t="shared" si="10"/>
        <v>17.003733779332915</v>
      </c>
      <c r="H93" s="6">
        <v>3.4770000000000002E-2</v>
      </c>
      <c r="I93">
        <f t="shared" si="11"/>
        <v>89.43888409548461</v>
      </c>
      <c r="J93">
        <v>6.9231699999999998</v>
      </c>
      <c r="K93" s="7">
        <v>3.1097899999999998E-2</v>
      </c>
      <c r="M93" s="11">
        <v>15.207949746802326</v>
      </c>
      <c r="P93" s="25">
        <f>Testbed_march!AI93</f>
        <v>7.1054873999999995</v>
      </c>
      <c r="Q93" s="25">
        <f>Testbed_march!AJ93</f>
        <v>7.0457600000000005</v>
      </c>
      <c r="R93" s="25">
        <f>Testbed_march!Z93</f>
        <v>3.1211300000000001E-2</v>
      </c>
      <c r="T93" s="5">
        <v>0.20484089999999996</v>
      </c>
      <c r="U93">
        <f t="shared" si="8"/>
        <v>16.99367655580502</v>
      </c>
      <c r="V93" s="6">
        <v>3.4810000000000001E-2</v>
      </c>
      <c r="W93">
        <f t="shared" si="9"/>
        <v>89.201091640333232</v>
      </c>
      <c r="X93" s="7">
        <v>6.93194</v>
      </c>
      <c r="Y93" s="7">
        <v>3.1050899999999999E-2</v>
      </c>
      <c r="AA93" s="11">
        <v>15.15854499760546</v>
      </c>
    </row>
    <row r="94" spans="2:27" x14ac:dyDescent="0.35">
      <c r="B94" s="8">
        <f>Testbed_march!Q94</f>
        <v>0.2046627</v>
      </c>
      <c r="C94" s="8">
        <f>Testbed_march!R94</f>
        <v>3.4750000000000003E-2</v>
      </c>
      <c r="D94" s="8">
        <f>Testbed_march!I94</f>
        <v>6.9132100000000003</v>
      </c>
      <c r="F94" s="5">
        <v>0.20448449999999996</v>
      </c>
      <c r="G94">
        <f t="shared" si="10"/>
        <v>17.003733779332915</v>
      </c>
      <c r="H94" s="6">
        <v>3.4770000000000002E-2</v>
      </c>
      <c r="I94">
        <f t="shared" si="11"/>
        <v>89.434282427379912</v>
      </c>
      <c r="J94">
        <v>6.9231400000000001</v>
      </c>
      <c r="K94" s="7">
        <v>3.10963E-2</v>
      </c>
      <c r="M94" s="11">
        <v>15.2071672914084</v>
      </c>
      <c r="P94" s="25">
        <f>Testbed_march!AI94</f>
        <v>7.1149319999999987</v>
      </c>
      <c r="Q94" s="25">
        <f>Testbed_march!AJ94</f>
        <v>7.0498000000000003</v>
      </c>
      <c r="R94" s="25">
        <f>Testbed_march!Z94</f>
        <v>3.1155599999999999E-2</v>
      </c>
      <c r="T94" s="5">
        <v>0.20484089999999996</v>
      </c>
      <c r="U94">
        <f t="shared" si="8"/>
        <v>16.99367655580502</v>
      </c>
      <c r="V94" s="6">
        <v>3.4810000000000001E-2</v>
      </c>
      <c r="W94">
        <f t="shared" si="9"/>
        <v>89.187877046825619</v>
      </c>
      <c r="X94" s="7">
        <v>6.9318500000000007</v>
      </c>
      <c r="Y94" s="7">
        <v>3.1046299999999999E-2</v>
      </c>
      <c r="AA94" s="11">
        <v>15.156299352326613</v>
      </c>
    </row>
    <row r="95" spans="2:27" x14ac:dyDescent="0.35">
      <c r="B95" s="8">
        <f>Testbed_march!Q95</f>
        <v>0.2046627</v>
      </c>
      <c r="C95" s="8">
        <f>Testbed_march!R95</f>
        <v>3.4770000000000002E-2</v>
      </c>
      <c r="D95" s="8">
        <f>Testbed_march!I95</f>
        <v>6.9132100000000003</v>
      </c>
      <c r="F95" s="5">
        <v>0.20448449999999996</v>
      </c>
      <c r="G95">
        <f t="shared" si="10"/>
        <v>17.003733779332915</v>
      </c>
      <c r="H95" s="6">
        <v>3.4770000000000002E-2</v>
      </c>
      <c r="I95">
        <f t="shared" si="11"/>
        <v>89.418751797526596</v>
      </c>
      <c r="J95">
        <v>6.9231400000000001</v>
      </c>
      <c r="K95" s="7">
        <v>3.1090900000000001E-2</v>
      </c>
      <c r="M95" s="11">
        <v>15.204526504453886</v>
      </c>
      <c r="P95" s="25">
        <f>Testbed_march!AI95</f>
        <v>7.0758765000000006</v>
      </c>
      <c r="Q95" s="25">
        <f>Testbed_march!AJ95</f>
        <v>7.0806400000000007</v>
      </c>
      <c r="R95" s="25">
        <f>Testbed_march!Z95</f>
        <v>3.1155599999999999E-2</v>
      </c>
      <c r="T95" s="5">
        <v>0.20484089999999996</v>
      </c>
      <c r="U95">
        <f t="shared" si="8"/>
        <v>16.99367655580502</v>
      </c>
      <c r="V95" s="6">
        <v>3.4810000000000001E-2</v>
      </c>
      <c r="W95">
        <f t="shared" si="9"/>
        <v>89.180407928756097</v>
      </c>
      <c r="X95" s="7">
        <v>6.9318500000000007</v>
      </c>
      <c r="Y95" s="7">
        <v>3.10437E-2</v>
      </c>
      <c r="AA95" s="11">
        <v>15.155030074560308</v>
      </c>
    </row>
    <row r="96" spans="2:27" x14ac:dyDescent="0.35">
      <c r="B96" s="8">
        <f>Testbed_march!Q96</f>
        <v>0.20457359999999999</v>
      </c>
      <c r="C96" s="8">
        <f>Testbed_march!R96</f>
        <v>3.4770000000000002E-2</v>
      </c>
      <c r="D96" s="8">
        <f>Testbed_march!I96</f>
        <v>6.9136000000000006</v>
      </c>
      <c r="F96" s="5">
        <v>0.20448449999999996</v>
      </c>
      <c r="G96">
        <f t="shared" si="10"/>
        <v>17.003733779332915</v>
      </c>
      <c r="H96" s="6">
        <v>3.4770000000000002E-2</v>
      </c>
      <c r="I96">
        <f t="shared" si="11"/>
        <v>89.408685648547575</v>
      </c>
      <c r="J96">
        <v>6.9230700000000001</v>
      </c>
      <c r="K96" s="7">
        <v>3.1087399999999998E-2</v>
      </c>
      <c r="M96" s="11">
        <v>15.202814883279665</v>
      </c>
      <c r="P96" s="25">
        <f>Testbed_march!AI96</f>
        <v>7.0789949999999999</v>
      </c>
      <c r="Q96" s="25">
        <f>Testbed_march!AJ96</f>
        <v>7.0457600000000005</v>
      </c>
      <c r="R96" s="25">
        <f>Testbed_march!Z96</f>
        <v>3.0956399999999999E-2</v>
      </c>
      <c r="T96" s="5">
        <v>0.20484089999999996</v>
      </c>
      <c r="U96">
        <f t="shared" si="8"/>
        <v>16.99367655580502</v>
      </c>
      <c r="V96" s="6">
        <v>3.4810000000000001E-2</v>
      </c>
      <c r="W96">
        <f t="shared" si="9"/>
        <v>89.169491525423723</v>
      </c>
      <c r="X96" s="7">
        <v>6.9318200000000001</v>
      </c>
      <c r="Y96" s="7">
        <v>3.1039899999999999E-2</v>
      </c>
      <c r="AA96" s="11">
        <v>15.153174976286476</v>
      </c>
    </row>
    <row r="97" spans="2:27" x14ac:dyDescent="0.35">
      <c r="B97" s="8">
        <f>Testbed_march!Q97</f>
        <v>0.20457359999999999</v>
      </c>
      <c r="C97" s="8">
        <f>Testbed_march!R97</f>
        <v>3.4770000000000002E-2</v>
      </c>
      <c r="D97" s="8">
        <f>Testbed_march!I97</f>
        <v>6.9136000000000006</v>
      </c>
      <c r="F97" s="5">
        <v>0.20448449999999996</v>
      </c>
      <c r="G97">
        <f t="shared" si="10"/>
        <v>17.003733779332915</v>
      </c>
      <c r="H97" s="6">
        <v>3.4770000000000002E-2</v>
      </c>
      <c r="I97">
        <f t="shared" si="11"/>
        <v>89.381938452689099</v>
      </c>
      <c r="J97">
        <v>6.9230700000000001</v>
      </c>
      <c r="K97" s="7">
        <v>3.1078100000000001E-2</v>
      </c>
      <c r="M97" s="11">
        <v>15.19826686130245</v>
      </c>
      <c r="P97" s="25">
        <f>Testbed_march!AI97</f>
        <v>7.0914690000000009</v>
      </c>
      <c r="Q97" s="25">
        <f>Testbed_march!AJ97</f>
        <v>7.0457600000000005</v>
      </c>
      <c r="R97" s="25">
        <f>Testbed_march!Z97</f>
        <v>3.0956399999999999E-2</v>
      </c>
      <c r="T97" s="5">
        <v>0.20484089999999996</v>
      </c>
      <c r="U97">
        <f t="shared" si="8"/>
        <v>16.99367655580502</v>
      </c>
      <c r="V97" s="6">
        <v>3.4810000000000001E-2</v>
      </c>
      <c r="W97">
        <f t="shared" si="9"/>
        <v>89.103705831657564</v>
      </c>
      <c r="X97" s="7">
        <v>6.9318200000000001</v>
      </c>
      <c r="Y97" s="7">
        <v>3.1016999999999999E-2</v>
      </c>
      <c r="AA97" s="11">
        <v>15.141995568267863</v>
      </c>
    </row>
    <row r="98" spans="2:27" x14ac:dyDescent="0.35">
      <c r="B98" s="8">
        <f>Testbed_march!Q98</f>
        <v>0.2043954</v>
      </c>
      <c r="C98" s="8">
        <f>Testbed_march!R98</f>
        <v>3.4770000000000002E-2</v>
      </c>
      <c r="D98" s="8">
        <f>Testbed_march!I98</f>
        <v>6.9143599999999994</v>
      </c>
      <c r="F98" s="5">
        <v>0.20448449999999996</v>
      </c>
      <c r="G98">
        <f t="shared" si="10"/>
        <v>17.003733779332915</v>
      </c>
      <c r="H98" s="6">
        <v>3.4770000000000002E-2</v>
      </c>
      <c r="I98">
        <f t="shared" si="11"/>
        <v>89.372735116479717</v>
      </c>
      <c r="J98">
        <v>6.923</v>
      </c>
      <c r="K98" s="7">
        <v>3.1074899999999999E-2</v>
      </c>
      <c r="M98" s="11">
        <v>15.196701950514591</v>
      </c>
      <c r="P98" s="25">
        <f>Testbed_march!AI98</f>
        <v>7.0914690000000009</v>
      </c>
      <c r="Q98" s="25">
        <f>Testbed_march!AJ98</f>
        <v>7.0498000000000003</v>
      </c>
      <c r="R98" s="25">
        <f>Testbed_march!Z98</f>
        <v>3.0910299999999998E-2</v>
      </c>
      <c r="T98" s="5">
        <v>0.20484089999999996</v>
      </c>
      <c r="U98">
        <f t="shared" ref="U98:U129" si="13">V98/T98*100</f>
        <v>16.99367655580502</v>
      </c>
      <c r="V98" s="6">
        <v>3.4810000000000001E-2</v>
      </c>
      <c r="W98">
        <f t="shared" ref="W98:W129" si="14">Y98/V98*100</f>
        <v>89.076989370870436</v>
      </c>
      <c r="X98" s="7">
        <v>6.9317900000000003</v>
      </c>
      <c r="Y98" s="7">
        <v>3.1007699999999999E-2</v>
      </c>
      <c r="AA98" s="11">
        <v>15.137455459334539</v>
      </c>
    </row>
    <row r="99" spans="2:27" x14ac:dyDescent="0.35">
      <c r="B99" s="8">
        <f>Testbed_march!Q99</f>
        <v>0.20430630000000002</v>
      </c>
      <c r="C99" s="8">
        <f>Testbed_march!R99</f>
        <v>3.4770000000000002E-2</v>
      </c>
      <c r="D99" s="8">
        <f>Testbed_march!I99</f>
        <v>6.9143599999999994</v>
      </c>
      <c r="F99" s="5">
        <v>0.2043954</v>
      </c>
      <c r="G99">
        <f t="shared" si="10"/>
        <v>17.011146043404107</v>
      </c>
      <c r="H99" s="6">
        <v>3.4770000000000002E-2</v>
      </c>
      <c r="I99">
        <f t="shared" si="11"/>
        <v>89.343974690825419</v>
      </c>
      <c r="J99">
        <v>6.923</v>
      </c>
      <c r="K99" s="7">
        <v>3.1064900000000003E-2</v>
      </c>
      <c r="M99" s="11">
        <v>15.198434015638318</v>
      </c>
      <c r="P99" s="25">
        <f>Testbed_march!AI99</f>
        <v>7.0883505000000007</v>
      </c>
      <c r="Q99" s="25">
        <f>Testbed_march!AJ99</f>
        <v>7.0457600000000005</v>
      </c>
      <c r="R99" s="25">
        <f>Testbed_march!Z99</f>
        <v>3.0910299999999998E-2</v>
      </c>
      <c r="T99" s="5">
        <v>0.20484089999999996</v>
      </c>
      <c r="U99">
        <f t="shared" si="13"/>
        <v>16.99367655580502</v>
      </c>
      <c r="V99" s="6">
        <v>3.4810000000000001E-2</v>
      </c>
      <c r="W99">
        <f t="shared" si="14"/>
        <v>89.05285837403045</v>
      </c>
      <c r="X99" s="7">
        <v>6.9317900000000003</v>
      </c>
      <c r="Y99" s="7">
        <v>3.09993E-2</v>
      </c>
      <c r="AA99" s="11">
        <v>15.133354715781861</v>
      </c>
    </row>
    <row r="100" spans="2:27" x14ac:dyDescent="0.35">
      <c r="B100" s="8">
        <f>Testbed_march!Q100</f>
        <v>0.20430630000000002</v>
      </c>
      <c r="C100" s="8">
        <f>Testbed_march!R100</f>
        <v>3.4770000000000002E-2</v>
      </c>
      <c r="D100" s="8">
        <f>Testbed_march!I100</f>
        <v>6.91439</v>
      </c>
      <c r="F100" s="5">
        <v>0.2043954</v>
      </c>
      <c r="G100">
        <f t="shared" si="10"/>
        <v>17.011146043404107</v>
      </c>
      <c r="H100" s="6">
        <v>3.4770000000000002E-2</v>
      </c>
      <c r="I100">
        <f t="shared" si="11"/>
        <v>89.32700603968938</v>
      </c>
      <c r="J100">
        <v>6.9228699999999996</v>
      </c>
      <c r="K100" s="7">
        <v>3.1059E-2</v>
      </c>
      <c r="M100" s="11">
        <v>15.195547453611969</v>
      </c>
      <c r="P100" s="25">
        <f>Testbed_march!AI100</f>
        <v>7.0883505000000007</v>
      </c>
      <c r="Q100" s="25">
        <f>Testbed_march!AJ100</f>
        <v>7.0498000000000003</v>
      </c>
      <c r="R100" s="25">
        <f>Testbed_march!Z100</f>
        <v>3.1248999999999999E-2</v>
      </c>
      <c r="T100" s="5">
        <v>0.20484089999999996</v>
      </c>
      <c r="U100">
        <f t="shared" si="13"/>
        <v>16.99367655580502</v>
      </c>
      <c r="V100" s="6">
        <v>3.4810000000000001E-2</v>
      </c>
      <c r="W100">
        <f t="shared" si="14"/>
        <v>89.047112898592346</v>
      </c>
      <c r="X100" s="7">
        <v>6.9316199999999997</v>
      </c>
      <c r="Y100" s="7">
        <v>3.0997299999999998E-2</v>
      </c>
      <c r="AA100" s="11">
        <v>15.132378348269318</v>
      </c>
    </row>
    <row r="101" spans="2:27" x14ac:dyDescent="0.35">
      <c r="B101" s="8">
        <f>Testbed_march!Q101</f>
        <v>0.20430630000000002</v>
      </c>
      <c r="C101" s="8">
        <f>Testbed_march!R101</f>
        <v>3.4770000000000002E-2</v>
      </c>
      <c r="D101" s="8">
        <f>Testbed_march!I101</f>
        <v>6.91439</v>
      </c>
      <c r="F101" s="5">
        <v>0.2043954</v>
      </c>
      <c r="G101">
        <f t="shared" si="10"/>
        <v>17.011146043404107</v>
      </c>
      <c r="H101" s="6">
        <v>3.4770000000000002E-2</v>
      </c>
      <c r="I101">
        <f t="shared" si="11"/>
        <v>89.318953120506166</v>
      </c>
      <c r="J101">
        <v>6.9228699999999996</v>
      </c>
      <c r="K101" s="7">
        <v>3.1056199999999999E-2</v>
      </c>
      <c r="M101" s="11">
        <v>15.194177559768956</v>
      </c>
      <c r="P101" s="25">
        <f>Testbed_march!AI101</f>
        <v>7.0914690000000009</v>
      </c>
      <c r="Q101" s="25">
        <f>Testbed_march!AJ101</f>
        <v>7.0498000000000003</v>
      </c>
      <c r="R101" s="25">
        <f>Testbed_march!Z101</f>
        <v>3.1248999999999999E-2</v>
      </c>
      <c r="T101" s="5">
        <v>0.20484089999999996</v>
      </c>
      <c r="U101">
        <f t="shared" si="13"/>
        <v>16.99367655580502</v>
      </c>
      <c r="V101" s="6">
        <v>3.4810000000000001E-2</v>
      </c>
      <c r="W101">
        <f t="shared" si="14"/>
        <v>89.013789141051419</v>
      </c>
      <c r="X101" s="7">
        <v>6.9316199999999997</v>
      </c>
      <c r="Y101" s="7">
        <v>3.0985700000000001E-2</v>
      </c>
      <c r="AA101" s="11">
        <v>15.126715416696571</v>
      </c>
    </row>
    <row r="102" spans="2:27" x14ac:dyDescent="0.35">
      <c r="B102" s="8">
        <f>Testbed_march!Q102</f>
        <v>0.20448449999999996</v>
      </c>
      <c r="C102" s="8">
        <f>Testbed_march!R102</f>
        <v>3.4770000000000002E-2</v>
      </c>
      <c r="D102" s="8">
        <f>Testbed_march!I102</f>
        <v>6.9150400000000003</v>
      </c>
      <c r="F102" s="5">
        <v>0.2043954</v>
      </c>
      <c r="G102">
        <f t="shared" si="10"/>
        <v>17.011146043404107</v>
      </c>
      <c r="H102" s="6">
        <v>3.4770000000000002E-2</v>
      </c>
      <c r="I102">
        <f t="shared" si="11"/>
        <v>89.298245614035082</v>
      </c>
      <c r="J102">
        <v>6.92286</v>
      </c>
      <c r="K102" s="7">
        <v>3.1049E-2</v>
      </c>
      <c r="M102" s="11">
        <v>15.190654975601211</v>
      </c>
      <c r="P102" s="25">
        <f>Testbed_march!AI102</f>
        <v>0.20403900000000003</v>
      </c>
      <c r="Q102" s="25">
        <f>Testbed_march!AJ102</f>
        <v>3.4790000000000001E-2</v>
      </c>
      <c r="R102" s="25">
        <f>Testbed_march!Z102</f>
        <v>3.0755500000000002E-2</v>
      </c>
      <c r="T102" s="5">
        <v>0.20484089999999996</v>
      </c>
      <c r="U102">
        <f t="shared" si="13"/>
        <v>16.99367655580502</v>
      </c>
      <c r="V102" s="6">
        <v>3.4810000000000001E-2</v>
      </c>
      <c r="W102">
        <f t="shared" si="14"/>
        <v>88.953461648951446</v>
      </c>
      <c r="X102" s="7">
        <v>6.9315800000000003</v>
      </c>
      <c r="Y102" s="7">
        <v>3.0964700000000001E-2</v>
      </c>
      <c r="AA102" s="11">
        <v>15.116463557814875</v>
      </c>
    </row>
    <row r="103" spans="2:27" x14ac:dyDescent="0.35">
      <c r="B103" s="8">
        <f>Testbed_march!Q103</f>
        <v>0.20448449999999996</v>
      </c>
      <c r="C103" s="8">
        <f>Testbed_march!R103</f>
        <v>3.4770000000000002E-2</v>
      </c>
      <c r="D103" s="8">
        <f>Testbed_march!I103</f>
        <v>6.9150400000000003</v>
      </c>
      <c r="F103" s="5">
        <v>0.2043954</v>
      </c>
      <c r="G103">
        <f t="shared" si="10"/>
        <v>17.011146043404107</v>
      </c>
      <c r="H103" s="6">
        <v>3.4770000000000002E-2</v>
      </c>
      <c r="I103">
        <f t="shared" si="11"/>
        <v>89.258268622375596</v>
      </c>
      <c r="J103">
        <v>6.92286</v>
      </c>
      <c r="K103" s="7">
        <v>3.1035099999999999E-2</v>
      </c>
      <c r="M103" s="11">
        <v>15.183854431166258</v>
      </c>
      <c r="P103" s="25">
        <f>Testbed_march!AI103</f>
        <v>0.20403900000000003</v>
      </c>
      <c r="Q103" s="25">
        <f>Testbed_march!AJ103</f>
        <v>3.4790000000000001E-2</v>
      </c>
      <c r="R103" s="25">
        <f>Testbed_march!Z103</f>
        <v>3.0755500000000002E-2</v>
      </c>
      <c r="T103" s="5">
        <v>0.20484089999999996</v>
      </c>
      <c r="U103">
        <f t="shared" si="13"/>
        <v>16.99367655580502</v>
      </c>
      <c r="V103" s="6">
        <v>3.4810000000000001E-2</v>
      </c>
      <c r="W103">
        <f t="shared" si="14"/>
        <v>88.92933065211146</v>
      </c>
      <c r="X103" s="7">
        <v>6.9315800000000003</v>
      </c>
      <c r="Y103" s="7">
        <v>3.0956299999999999E-2</v>
      </c>
      <c r="AA103" s="11">
        <v>15.112362814262193</v>
      </c>
    </row>
    <row r="104" spans="2:27" x14ac:dyDescent="0.35">
      <c r="B104" s="8">
        <f>Testbed_march!Q104</f>
        <v>0.20448449999999996</v>
      </c>
      <c r="C104" s="8">
        <f>Testbed_march!R104</f>
        <v>3.4770000000000002E-2</v>
      </c>
      <c r="D104" s="8">
        <f>Testbed_march!I104</f>
        <v>6.9145300000000001</v>
      </c>
      <c r="F104" s="5">
        <v>0.2043954</v>
      </c>
      <c r="G104">
        <f t="shared" si="10"/>
        <v>17.011146043404107</v>
      </c>
      <c r="H104" s="6">
        <v>3.4770000000000002E-2</v>
      </c>
      <c r="I104">
        <f t="shared" si="11"/>
        <v>89.245038826574628</v>
      </c>
      <c r="J104">
        <v>6.9228000000000005</v>
      </c>
      <c r="K104" s="7">
        <v>3.1030499999999999E-2</v>
      </c>
      <c r="M104" s="11">
        <v>15.181603891281309</v>
      </c>
      <c r="P104" s="25">
        <f>Testbed_march!AI104</f>
        <v>0.20403900000000003</v>
      </c>
      <c r="Q104" s="25">
        <f>Testbed_march!AJ104</f>
        <v>3.4790000000000001E-2</v>
      </c>
      <c r="R104" s="25">
        <f>Testbed_march!Z104</f>
        <v>3.1377700000000001E-2</v>
      </c>
      <c r="T104" s="5">
        <v>0.20484089999999996</v>
      </c>
      <c r="U104">
        <f t="shared" si="13"/>
        <v>16.99367655580502</v>
      </c>
      <c r="V104" s="6">
        <v>3.4810000000000001E-2</v>
      </c>
      <c r="W104">
        <f t="shared" si="14"/>
        <v>88.898592358517675</v>
      </c>
      <c r="X104" s="7">
        <v>6.9315299999999995</v>
      </c>
      <c r="Y104" s="7">
        <v>3.09456E-2</v>
      </c>
      <c r="AA104" s="11">
        <v>15.107139248070089</v>
      </c>
    </row>
    <row r="105" spans="2:27" x14ac:dyDescent="0.35">
      <c r="B105" s="8">
        <f>Testbed_march!Q105</f>
        <v>0.20448449999999996</v>
      </c>
      <c r="C105" s="8">
        <f>Testbed_march!R105</f>
        <v>3.4770000000000002E-2</v>
      </c>
      <c r="D105" s="8">
        <f>Testbed_march!I105</f>
        <v>6.9145300000000001</v>
      </c>
      <c r="F105" s="5">
        <v>0.2043954</v>
      </c>
      <c r="G105">
        <f t="shared" si="10"/>
        <v>17.011146043404107</v>
      </c>
      <c r="H105" s="6">
        <v>3.4770000000000002E-2</v>
      </c>
      <c r="I105">
        <f t="shared" si="11"/>
        <v>89.230946218004021</v>
      </c>
      <c r="J105">
        <v>6.9228000000000005</v>
      </c>
      <c r="K105" s="7">
        <v>3.10256E-2</v>
      </c>
      <c r="M105" s="11">
        <v>15.179206577056039</v>
      </c>
      <c r="P105" s="25">
        <f>Testbed_march!AI105</f>
        <v>0.20403900000000003</v>
      </c>
      <c r="Q105" s="25">
        <f>Testbed_march!AJ105</f>
        <v>3.4790000000000001E-2</v>
      </c>
      <c r="R105" s="25">
        <f>Testbed_march!Z105</f>
        <v>3.1377700000000001E-2</v>
      </c>
      <c r="T105" s="5">
        <v>0.20484089999999996</v>
      </c>
      <c r="U105">
        <f t="shared" si="13"/>
        <v>16.99367655580502</v>
      </c>
      <c r="V105" s="6">
        <v>3.4810000000000001E-2</v>
      </c>
      <c r="W105">
        <f t="shared" si="14"/>
        <v>88.879057742028138</v>
      </c>
      <c r="X105" s="7">
        <v>6.9315299999999995</v>
      </c>
      <c r="Y105" s="7">
        <v>3.0938799999999999E-2</v>
      </c>
      <c r="AA105" s="11">
        <v>15.103819598527446</v>
      </c>
    </row>
    <row r="106" spans="2:27" x14ac:dyDescent="0.35">
      <c r="B106" s="8">
        <f>Testbed_march!Q106</f>
        <v>0.20457359999999999</v>
      </c>
      <c r="C106" s="8">
        <f>Testbed_march!R106</f>
        <v>3.4770000000000002E-2</v>
      </c>
      <c r="D106" s="8">
        <f>Testbed_march!I106</f>
        <v>6.9144899999999998</v>
      </c>
      <c r="F106" s="5">
        <v>0.2043954</v>
      </c>
      <c r="G106">
        <f t="shared" si="10"/>
        <v>17.011146043404107</v>
      </c>
      <c r="H106" s="6">
        <v>3.4770000000000002E-2</v>
      </c>
      <c r="I106">
        <f t="shared" si="11"/>
        <v>89.214840379637607</v>
      </c>
      <c r="J106">
        <v>6.9227400000000001</v>
      </c>
      <c r="K106" s="7">
        <v>3.1019999999999999E-2</v>
      </c>
      <c r="M106" s="11">
        <v>15.176466789370014</v>
      </c>
      <c r="P106" s="25">
        <f>Testbed_march!AI106</f>
        <v>0.20403900000000003</v>
      </c>
      <c r="Q106" s="25">
        <f>Testbed_march!AJ106</f>
        <v>3.4790000000000001E-2</v>
      </c>
      <c r="R106" s="25">
        <f>Testbed_march!Z106</f>
        <v>3.13914E-2</v>
      </c>
      <c r="T106" s="5">
        <v>0.20484089999999996</v>
      </c>
      <c r="U106">
        <f t="shared" si="13"/>
        <v>16.99367655580502</v>
      </c>
      <c r="V106" s="6">
        <v>3.4810000000000001E-2</v>
      </c>
      <c r="W106">
        <f t="shared" si="14"/>
        <v>88.826773915541509</v>
      </c>
      <c r="X106" s="7">
        <v>6.9314799999999996</v>
      </c>
      <c r="Y106" s="7">
        <v>3.0920599999999999E-2</v>
      </c>
      <c r="AA106" s="11">
        <v>15.094934654163305</v>
      </c>
    </row>
    <row r="107" spans="2:27" x14ac:dyDescent="0.35">
      <c r="B107" s="8">
        <f>Testbed_march!Q107</f>
        <v>0.20448449999999996</v>
      </c>
      <c r="C107" s="8">
        <f>Testbed_march!R107</f>
        <v>3.4770000000000002E-2</v>
      </c>
      <c r="D107" s="8">
        <f>Testbed_march!I107</f>
        <v>6.9144899999999998</v>
      </c>
      <c r="F107" s="5">
        <v>0.20430630000000002</v>
      </c>
      <c r="G107">
        <f t="shared" si="10"/>
        <v>17.018564772598786</v>
      </c>
      <c r="H107" s="6">
        <v>3.4770000000000002E-2</v>
      </c>
      <c r="I107">
        <f t="shared" si="11"/>
        <v>89.173137762438884</v>
      </c>
      <c r="J107">
        <v>6.9227400000000001</v>
      </c>
      <c r="K107" s="7">
        <v>3.1005500000000002E-2</v>
      </c>
      <c r="M107" s="11">
        <v>15.175988209859412</v>
      </c>
      <c r="P107" s="25">
        <f>Testbed_march!AI107</f>
        <v>0.20412809999999995</v>
      </c>
      <c r="Q107" s="25">
        <f>Testbed_march!AJ107</f>
        <v>3.4790000000000001E-2</v>
      </c>
      <c r="R107" s="25">
        <f>Testbed_march!Z107</f>
        <v>3.13914E-2</v>
      </c>
      <c r="T107" s="5">
        <v>0.20484089999999996</v>
      </c>
      <c r="U107">
        <f t="shared" si="13"/>
        <v>16.983912880679593</v>
      </c>
      <c r="V107" s="6">
        <v>3.4790000000000001E-2</v>
      </c>
      <c r="W107">
        <f t="shared" si="14"/>
        <v>88.843920666858295</v>
      </c>
      <c r="X107" s="7">
        <v>6.9314799999999996</v>
      </c>
      <c r="Y107" s="7">
        <v>3.09088E-2</v>
      </c>
      <c r="AA107" s="11">
        <v>15.089174085839305</v>
      </c>
    </row>
    <row r="108" spans="2:27" x14ac:dyDescent="0.35">
      <c r="B108" s="8">
        <f>Testbed_march!Q108</f>
        <v>0.20448449999999996</v>
      </c>
      <c r="C108" s="8">
        <f>Testbed_march!R108</f>
        <v>3.4770000000000002E-2</v>
      </c>
      <c r="D108" s="8">
        <f>Testbed_march!I108</f>
        <v>6.91439</v>
      </c>
      <c r="F108" s="5">
        <v>0.20430630000000002</v>
      </c>
      <c r="G108">
        <f t="shared" si="10"/>
        <v>17.018564772598786</v>
      </c>
      <c r="H108" s="6">
        <v>3.4770000000000002E-2</v>
      </c>
      <c r="I108">
        <f t="shared" si="11"/>
        <v>89.161633592177154</v>
      </c>
      <c r="J108">
        <v>6.9226999999999999</v>
      </c>
      <c r="K108" s="7">
        <v>3.1001500000000001E-2</v>
      </c>
      <c r="M108" s="11">
        <v>15.174030365191872</v>
      </c>
      <c r="P108" s="25">
        <f>Testbed_march!AI108</f>
        <v>0.20412809999999995</v>
      </c>
      <c r="Q108" s="25">
        <f>Testbed_march!AJ108</f>
        <v>3.4790000000000001E-2</v>
      </c>
      <c r="R108" s="25">
        <f>Testbed_march!Z108</f>
        <v>3.1005899999999999E-2</v>
      </c>
      <c r="T108" s="5">
        <v>0.20475179999999998</v>
      </c>
      <c r="U108">
        <f t="shared" si="13"/>
        <v>16.991303617355257</v>
      </c>
      <c r="V108" s="6">
        <v>3.4790000000000001E-2</v>
      </c>
      <c r="W108">
        <f t="shared" si="14"/>
        <v>88.813452141419944</v>
      </c>
      <c r="X108" s="7">
        <v>6.9314099999999996</v>
      </c>
      <c r="Y108" s="7">
        <v>3.0898200000000001E-2</v>
      </c>
      <c r="AA108" s="11">
        <v>15.090563306403167</v>
      </c>
    </row>
    <row r="109" spans="2:27" x14ac:dyDescent="0.35">
      <c r="B109" s="8">
        <f>Testbed_march!Q109</f>
        <v>0.2043954</v>
      </c>
      <c r="C109" s="8">
        <f>Testbed_march!R109</f>
        <v>3.4770000000000002E-2</v>
      </c>
      <c r="D109" s="8">
        <f>Testbed_march!I109</f>
        <v>6.91439</v>
      </c>
      <c r="F109" s="5">
        <v>0.20430630000000002</v>
      </c>
      <c r="G109">
        <f t="shared" si="10"/>
        <v>17.018564772598786</v>
      </c>
      <c r="H109" s="6">
        <v>3.4770000000000002E-2</v>
      </c>
      <c r="I109">
        <f t="shared" si="11"/>
        <v>89.12136899626114</v>
      </c>
      <c r="J109">
        <v>6.9226999999999999</v>
      </c>
      <c r="K109" s="7">
        <v>3.0987500000000001E-2</v>
      </c>
      <c r="M109" s="11">
        <v>15.167177908855479</v>
      </c>
      <c r="P109" s="25">
        <f>Testbed_march!AI109</f>
        <v>0.20403900000000003</v>
      </c>
      <c r="Q109" s="25">
        <f>Testbed_march!AJ109</f>
        <v>3.4790000000000001E-2</v>
      </c>
      <c r="R109" s="25">
        <f>Testbed_march!Z109</f>
        <v>3.1005899999999999E-2</v>
      </c>
      <c r="T109" s="5">
        <v>0.20475179999999998</v>
      </c>
      <c r="U109">
        <f t="shared" si="13"/>
        <v>16.991303617355257</v>
      </c>
      <c r="V109" s="6">
        <v>3.4790000000000001E-2</v>
      </c>
      <c r="W109">
        <f t="shared" si="14"/>
        <v>88.788732394366193</v>
      </c>
      <c r="X109" s="7">
        <v>6.9314099999999996</v>
      </c>
      <c r="Y109" s="7">
        <v>3.0889600000000003E-2</v>
      </c>
      <c r="AA109" s="11">
        <v>15.086363099127825</v>
      </c>
    </row>
    <row r="110" spans="2:27" x14ac:dyDescent="0.35">
      <c r="B110" s="8">
        <f>Testbed_march!Q110</f>
        <v>0.20421719999999996</v>
      </c>
      <c r="C110" s="8">
        <f>Testbed_march!R110</f>
        <v>3.4770000000000002E-2</v>
      </c>
      <c r="D110" s="8">
        <f>Testbed_march!I110</f>
        <v>6.9146299999999998</v>
      </c>
      <c r="F110" s="5">
        <v>0.20430630000000002</v>
      </c>
      <c r="G110">
        <f t="shared" si="10"/>
        <v>17.018564772598786</v>
      </c>
      <c r="H110" s="6">
        <v>3.4770000000000002E-2</v>
      </c>
      <c r="I110">
        <f t="shared" si="11"/>
        <v>89.104687949381642</v>
      </c>
      <c r="J110">
        <v>6.9226899999999993</v>
      </c>
      <c r="K110" s="7">
        <v>3.0981700000000001E-2</v>
      </c>
      <c r="M110" s="11">
        <v>15.164339034087543</v>
      </c>
      <c r="P110" s="25">
        <f>Testbed_march!AI110</f>
        <v>0.20412809999999995</v>
      </c>
      <c r="Q110" s="25">
        <f>Testbed_march!AJ110</f>
        <v>3.4790000000000001E-2</v>
      </c>
      <c r="R110" s="25">
        <f>Testbed_march!Z110</f>
        <v>1.0778800000000002</v>
      </c>
      <c r="T110" s="5">
        <v>0.20475179999999998</v>
      </c>
      <c r="U110">
        <f t="shared" si="13"/>
        <v>16.991303617355257</v>
      </c>
      <c r="V110" s="6">
        <v>3.4790000000000001E-2</v>
      </c>
      <c r="W110">
        <f t="shared" si="14"/>
        <v>88.769473986777797</v>
      </c>
      <c r="X110" s="7">
        <v>6.9313599999999997</v>
      </c>
      <c r="Y110" s="7">
        <v>3.0882899999999998E-2</v>
      </c>
      <c r="AA110" s="11">
        <v>15.083090844622612</v>
      </c>
    </row>
    <row r="111" spans="2:27" x14ac:dyDescent="0.35">
      <c r="B111" s="8">
        <f>Testbed_march!Q111</f>
        <v>0.2043954</v>
      </c>
      <c r="C111" s="8">
        <f>Testbed_march!R111</f>
        <v>3.4770000000000002E-2</v>
      </c>
      <c r="D111" s="8">
        <f>Testbed_march!I111</f>
        <v>6.9146299999999998</v>
      </c>
      <c r="F111" s="5">
        <v>0.20430630000000002</v>
      </c>
      <c r="G111">
        <f t="shared" si="10"/>
        <v>17.018564772598786</v>
      </c>
      <c r="H111" s="6">
        <v>3.4770000000000002E-2</v>
      </c>
      <c r="I111">
        <f t="shared" si="11"/>
        <v>89.029910842680465</v>
      </c>
      <c r="J111">
        <v>6.9226899999999993</v>
      </c>
      <c r="K111" s="7">
        <v>3.0955699999999999E-2</v>
      </c>
      <c r="M111" s="11">
        <v>15.151613043748528</v>
      </c>
      <c r="P111" s="25">
        <f>Testbed_march!AI111</f>
        <v>0.20421719999999996</v>
      </c>
      <c r="Q111" s="25">
        <f>Testbed_march!AJ111</f>
        <v>3.4790000000000001E-2</v>
      </c>
      <c r="R111" s="25">
        <f>Testbed_march!Z111</f>
        <v>1.0778800000000002</v>
      </c>
      <c r="T111" s="5">
        <v>0.20475179999999998</v>
      </c>
      <c r="U111">
        <f t="shared" si="13"/>
        <v>16.991303617355257</v>
      </c>
      <c r="V111" s="6">
        <v>3.4790000000000001E-2</v>
      </c>
      <c r="W111">
        <f t="shared" si="14"/>
        <v>88.73095717160102</v>
      </c>
      <c r="X111" s="7">
        <v>6.9313599999999997</v>
      </c>
      <c r="Y111" s="7">
        <v>3.0869499999999998E-2</v>
      </c>
      <c r="AA111" s="11">
        <v>15.076546335612189</v>
      </c>
    </row>
    <row r="112" spans="2:27" x14ac:dyDescent="0.35">
      <c r="B112" s="8">
        <f>Testbed_march!Q112</f>
        <v>0.2043954</v>
      </c>
      <c r="C112" s="8">
        <f>Testbed_march!R112</f>
        <v>3.4770000000000002E-2</v>
      </c>
      <c r="D112" s="8">
        <f>Testbed_march!I112</f>
        <v>6.9146299999999998</v>
      </c>
      <c r="F112" s="5">
        <v>0.20430630000000002</v>
      </c>
      <c r="G112">
        <f t="shared" si="10"/>
        <v>17.018564772598786</v>
      </c>
      <c r="H112" s="6">
        <v>3.4770000000000002E-2</v>
      </c>
      <c r="I112">
        <f t="shared" si="11"/>
        <v>89.010353753235535</v>
      </c>
      <c r="J112">
        <v>6.9226200000000002</v>
      </c>
      <c r="K112" s="7">
        <v>3.0948899999999998E-2</v>
      </c>
      <c r="M112" s="11">
        <v>15.148284707813705</v>
      </c>
      <c r="P112" s="25">
        <f>Testbed_march!AI112</f>
        <v>0.20457359999999999</v>
      </c>
      <c r="Q112" s="25">
        <f>Testbed_march!AJ112</f>
        <v>3.4790000000000001E-2</v>
      </c>
      <c r="R112" s="25">
        <f>Testbed_march!Z112</f>
        <v>2.9380199999999999</v>
      </c>
      <c r="T112" s="5">
        <v>0.20475179999999998</v>
      </c>
      <c r="U112">
        <f t="shared" si="13"/>
        <v>16.991303617355257</v>
      </c>
      <c r="V112" s="6">
        <v>3.4790000000000001E-2</v>
      </c>
      <c r="W112">
        <f t="shared" si="14"/>
        <v>88.724633515377988</v>
      </c>
      <c r="X112" s="7">
        <v>6.9311999999999996</v>
      </c>
      <c r="Y112" s="7">
        <v>3.08673E-2</v>
      </c>
      <c r="AA112" s="11">
        <v>15.075471863983614</v>
      </c>
    </row>
    <row r="113" spans="2:27" x14ac:dyDescent="0.35">
      <c r="B113" s="8">
        <f>Testbed_march!Q113</f>
        <v>0.2043954</v>
      </c>
      <c r="C113" s="8">
        <f>Testbed_march!R113</f>
        <v>3.4770000000000002E-2</v>
      </c>
      <c r="D113" s="8">
        <f>Testbed_march!I113</f>
        <v>6.9146299999999998</v>
      </c>
      <c r="F113" s="5">
        <v>0.20430630000000002</v>
      </c>
      <c r="G113">
        <f t="shared" si="10"/>
        <v>17.018564772598786</v>
      </c>
      <c r="H113" s="6">
        <v>3.4770000000000002E-2</v>
      </c>
      <c r="I113">
        <f t="shared" si="11"/>
        <v>88.998561978717277</v>
      </c>
      <c r="J113">
        <v>6.9226200000000002</v>
      </c>
      <c r="K113" s="7">
        <v>3.0944800000000001E-2</v>
      </c>
      <c r="M113" s="11">
        <v>15.146277917029479</v>
      </c>
      <c r="P113" s="25">
        <f>Testbed_march!AI113</f>
        <v>0.20457359999999999</v>
      </c>
      <c r="Q113" s="25">
        <f>Testbed_march!AJ113</f>
        <v>3.4810000000000001E-2</v>
      </c>
      <c r="R113" s="25">
        <f>Testbed_march!Z113</f>
        <v>2.9380199999999999</v>
      </c>
      <c r="T113" s="5">
        <v>0.20475179999999998</v>
      </c>
      <c r="U113">
        <f t="shared" si="13"/>
        <v>16.991303617355257</v>
      </c>
      <c r="V113" s="6">
        <v>3.4790000000000001E-2</v>
      </c>
      <c r="W113">
        <f t="shared" si="14"/>
        <v>88.709974130497272</v>
      </c>
      <c r="X113" s="7">
        <v>6.9311999999999996</v>
      </c>
      <c r="Y113" s="7">
        <v>3.0862200000000003E-2</v>
      </c>
      <c r="AA113" s="11">
        <v>15.072981043390095</v>
      </c>
    </row>
    <row r="114" spans="2:27" x14ac:dyDescent="0.35">
      <c r="B114" s="8">
        <f>Testbed_march!Q114</f>
        <v>0.2043954</v>
      </c>
      <c r="C114" s="8">
        <f>Testbed_march!R114</f>
        <v>3.4770000000000002E-2</v>
      </c>
      <c r="D114" s="8">
        <f>Testbed_march!I114</f>
        <v>6.9149599999999998</v>
      </c>
      <c r="F114" s="5">
        <v>0.20430630000000002</v>
      </c>
      <c r="G114">
        <f t="shared" si="10"/>
        <v>17.018564772598786</v>
      </c>
      <c r="H114" s="6">
        <v>3.4770000000000002E-2</v>
      </c>
      <c r="I114">
        <f t="shared" si="11"/>
        <v>88.995685936151844</v>
      </c>
      <c r="J114">
        <v>6.9225000000000003</v>
      </c>
      <c r="K114" s="7">
        <v>3.09438E-2</v>
      </c>
      <c r="M114" s="11">
        <v>15.145788455862593</v>
      </c>
      <c r="P114" s="25">
        <f>Testbed_march!AI114</f>
        <v>0.20448449999999996</v>
      </c>
      <c r="Q114" s="25">
        <f>Testbed_march!AJ114</f>
        <v>3.4810000000000001E-2</v>
      </c>
      <c r="R114" s="25">
        <f>Testbed_march!Z114</f>
        <v>2.9390100000000001</v>
      </c>
      <c r="T114" s="5">
        <v>0.20475179999999998</v>
      </c>
      <c r="U114">
        <f t="shared" si="13"/>
        <v>16.991303617355257</v>
      </c>
      <c r="V114" s="6">
        <v>3.4790000000000001E-2</v>
      </c>
      <c r="W114">
        <f t="shared" si="14"/>
        <v>88.670307559643575</v>
      </c>
      <c r="X114" s="7">
        <v>6.9311199999999999</v>
      </c>
      <c r="Y114" s="7">
        <v>3.0848400000000002E-2</v>
      </c>
      <c r="AA114" s="11">
        <v>15.066241175901752</v>
      </c>
    </row>
    <row r="115" spans="2:27" x14ac:dyDescent="0.35">
      <c r="B115" s="8">
        <f>Testbed_march!Q115</f>
        <v>0.2043954</v>
      </c>
      <c r="C115" s="8">
        <f>Testbed_march!R115</f>
        <v>3.4770000000000002E-2</v>
      </c>
      <c r="D115" s="8">
        <f>Testbed_march!I115</f>
        <v>6.9149599999999998</v>
      </c>
      <c r="F115" s="5">
        <v>0.20430630000000002</v>
      </c>
      <c r="G115">
        <f t="shared" si="10"/>
        <v>17.018564772598786</v>
      </c>
      <c r="H115" s="6">
        <v>3.4770000000000002E-2</v>
      </c>
      <c r="I115">
        <f t="shared" si="11"/>
        <v>88.979867702041986</v>
      </c>
      <c r="J115">
        <v>6.9225000000000003</v>
      </c>
      <c r="K115" s="7">
        <v>3.0938300000000002E-2</v>
      </c>
      <c r="M115" s="11">
        <v>15.143096419444724</v>
      </c>
      <c r="P115" s="25">
        <f>Testbed_march!AI115</f>
        <v>0.20448449999999996</v>
      </c>
      <c r="Q115" s="25">
        <f>Testbed_march!AJ115</f>
        <v>3.4790000000000001E-2</v>
      </c>
      <c r="R115" s="25">
        <f>Testbed_march!Z115</f>
        <v>2.9390100000000001</v>
      </c>
      <c r="T115" s="5">
        <v>0.20475179999999998</v>
      </c>
      <c r="U115">
        <f t="shared" si="13"/>
        <v>16.991303617355257</v>
      </c>
      <c r="V115" s="6">
        <v>3.4790000000000001E-2</v>
      </c>
      <c r="W115">
        <f t="shared" si="14"/>
        <v>88.630066110951418</v>
      </c>
      <c r="X115" s="7">
        <v>6.9311199999999999</v>
      </c>
      <c r="Y115" s="7">
        <v>3.0834399999999998E-2</v>
      </c>
      <c r="AA115" s="11">
        <v>15.059403629174446</v>
      </c>
    </row>
    <row r="116" spans="2:27" x14ac:dyDescent="0.35">
      <c r="B116" s="8">
        <f>Testbed_march!Q116</f>
        <v>0.20430630000000002</v>
      </c>
      <c r="C116" s="8">
        <f>Testbed_march!R116</f>
        <v>3.4770000000000002E-2</v>
      </c>
      <c r="D116" s="8">
        <f>Testbed_march!I116</f>
        <v>6.9150600000000004</v>
      </c>
      <c r="F116" s="5">
        <v>0.20421719999999996</v>
      </c>
      <c r="G116">
        <f t="shared" si="10"/>
        <v>17.025989975379161</v>
      </c>
      <c r="H116" s="6">
        <v>3.4770000000000002E-2</v>
      </c>
      <c r="I116">
        <f t="shared" si="11"/>
        <v>88.964049467932114</v>
      </c>
      <c r="J116">
        <v>6.9224399999999999</v>
      </c>
      <c r="K116" s="7">
        <v>3.09328E-2</v>
      </c>
      <c r="M116" s="11">
        <v>15.147010144101481</v>
      </c>
      <c r="P116" s="25">
        <f>Testbed_march!AI116</f>
        <v>0.20475179999999998</v>
      </c>
      <c r="Q116" s="25">
        <f>Testbed_march!AJ116</f>
        <v>3.4810000000000001E-2</v>
      </c>
      <c r="R116" s="25">
        <f>Testbed_march!Z116</f>
        <v>2.03457</v>
      </c>
      <c r="T116" s="5">
        <v>0.20475179999999998</v>
      </c>
      <c r="U116">
        <f t="shared" si="13"/>
        <v>16.991303617355257</v>
      </c>
      <c r="V116" s="6">
        <v>3.4790000000000001E-2</v>
      </c>
      <c r="W116">
        <f t="shared" si="14"/>
        <v>88.627191721759118</v>
      </c>
      <c r="X116" s="7">
        <v>6.9310900000000002</v>
      </c>
      <c r="Y116" s="7">
        <v>3.08334E-2</v>
      </c>
      <c r="AA116" s="11">
        <v>15.058915232979638</v>
      </c>
    </row>
    <row r="117" spans="2:27" x14ac:dyDescent="0.35">
      <c r="B117" s="8">
        <f>Testbed_march!Q117</f>
        <v>0.20421719999999996</v>
      </c>
      <c r="C117" s="8">
        <f>Testbed_march!R117</f>
        <v>3.4770000000000002E-2</v>
      </c>
      <c r="D117" s="8">
        <f>Testbed_march!I117</f>
        <v>6.9150600000000004</v>
      </c>
      <c r="F117" s="5">
        <v>0.20421719999999996</v>
      </c>
      <c r="G117">
        <f t="shared" si="10"/>
        <v>17.025989975379161</v>
      </c>
      <c r="H117" s="6">
        <v>3.4770000000000002E-2</v>
      </c>
      <c r="I117">
        <f t="shared" si="11"/>
        <v>88.939315501869416</v>
      </c>
      <c r="J117">
        <v>6.9224399999999999</v>
      </c>
      <c r="K117" s="7">
        <v>3.0924199999999999E-2</v>
      </c>
      <c r="M117" s="11">
        <v>15.142798941519132</v>
      </c>
      <c r="P117" s="25">
        <f>Testbed_march!AI117</f>
        <v>0.20484089999999996</v>
      </c>
      <c r="Q117" s="25">
        <f>Testbed_march!AJ117</f>
        <v>3.4790000000000001E-2</v>
      </c>
      <c r="R117" s="25">
        <f>Testbed_march!Z117</f>
        <v>2.03457</v>
      </c>
      <c r="T117" s="5">
        <v>0.20475179999999998</v>
      </c>
      <c r="U117">
        <f t="shared" si="13"/>
        <v>16.991303617355257</v>
      </c>
      <c r="V117" s="6">
        <v>3.4790000000000001E-2</v>
      </c>
      <c r="W117">
        <f t="shared" si="14"/>
        <v>88.588100028743895</v>
      </c>
      <c r="X117" s="7">
        <v>6.9310900000000002</v>
      </c>
      <c r="Y117" s="7">
        <v>3.0819800000000001E-2</v>
      </c>
      <c r="AA117" s="11">
        <v>15.052273044730255</v>
      </c>
    </row>
    <row r="118" spans="2:27" x14ac:dyDescent="0.35">
      <c r="B118" s="8">
        <f>Testbed_march!Q118</f>
        <v>0.20430630000000002</v>
      </c>
      <c r="C118" s="8">
        <f>Testbed_march!R118</f>
        <v>3.4770000000000002E-2</v>
      </c>
      <c r="D118" s="8">
        <f>Testbed_march!I118</f>
        <v>6.9158299999999997</v>
      </c>
      <c r="F118" s="5">
        <v>0.20421719999999996</v>
      </c>
      <c r="G118">
        <f t="shared" si="10"/>
        <v>17.025989975379161</v>
      </c>
      <c r="H118" s="6">
        <v>3.4770000000000002E-2</v>
      </c>
      <c r="I118">
        <f t="shared" si="11"/>
        <v>88.926085706068434</v>
      </c>
      <c r="J118">
        <v>6.9224100000000002</v>
      </c>
      <c r="K118" s="7">
        <v>3.0919599999999998E-2</v>
      </c>
      <c r="M118" s="11">
        <v>15.140546437812292</v>
      </c>
      <c r="P118" s="25">
        <f>Testbed_march!AI118</f>
        <v>0.20493</v>
      </c>
      <c r="Q118" s="25">
        <f>Testbed_march!AJ118</f>
        <v>3.4790000000000001E-2</v>
      </c>
      <c r="R118" s="25">
        <f>Testbed_march!Z118</f>
        <v>2.0335999999999999</v>
      </c>
      <c r="T118" s="5">
        <v>0.20475179999999998</v>
      </c>
      <c r="U118">
        <f t="shared" si="13"/>
        <v>16.991303617355257</v>
      </c>
      <c r="V118" s="6">
        <v>3.4790000000000001E-2</v>
      </c>
      <c r="W118">
        <f t="shared" si="14"/>
        <v>88.555906869790164</v>
      </c>
      <c r="X118" s="7">
        <v>6.9310799999999997</v>
      </c>
      <c r="Y118" s="7">
        <v>3.0808599999999998E-2</v>
      </c>
      <c r="AA118" s="11">
        <v>15.046803007348409</v>
      </c>
    </row>
    <row r="119" spans="2:27" x14ac:dyDescent="0.35">
      <c r="B119" s="8">
        <f>Testbed_march!Q119</f>
        <v>0.2043954</v>
      </c>
      <c r="C119" s="8">
        <f>Testbed_march!R119</f>
        <v>3.4770000000000002E-2</v>
      </c>
      <c r="D119" s="8">
        <f>Testbed_march!I119</f>
        <v>6.9158299999999997</v>
      </c>
      <c r="F119" s="5">
        <v>0.20421719999999996</v>
      </c>
      <c r="G119">
        <f t="shared" si="10"/>
        <v>17.025989975379161</v>
      </c>
      <c r="H119" s="6">
        <v>3.4770000000000002E-2</v>
      </c>
      <c r="I119">
        <f t="shared" si="11"/>
        <v>88.919183203911416</v>
      </c>
      <c r="J119">
        <v>6.9224100000000002</v>
      </c>
      <c r="K119" s="7">
        <v>3.0917200000000002E-2</v>
      </c>
      <c r="M119" s="11">
        <v>15.139371218486989</v>
      </c>
      <c r="P119" s="25">
        <f>Testbed_march!AI119</f>
        <v>0.20484089999999996</v>
      </c>
      <c r="Q119" s="25">
        <f>Testbed_march!AJ119</f>
        <v>3.4810000000000001E-2</v>
      </c>
      <c r="R119" s="25">
        <f>Testbed_march!Z119</f>
        <v>2.0335999999999999</v>
      </c>
      <c r="T119" s="5">
        <v>0.20475179999999998</v>
      </c>
      <c r="U119">
        <f t="shared" si="13"/>
        <v>16.991303617355257</v>
      </c>
      <c r="V119" s="6">
        <v>3.4790000000000001E-2</v>
      </c>
      <c r="W119">
        <f t="shared" si="14"/>
        <v>88.529462489221032</v>
      </c>
      <c r="X119" s="7">
        <v>6.9310799999999997</v>
      </c>
      <c r="Y119" s="7">
        <v>3.0799399999999998E-2</v>
      </c>
      <c r="AA119" s="11">
        <v>15.042309762356179</v>
      </c>
    </row>
    <row r="120" spans="2:27" x14ac:dyDescent="0.35">
      <c r="B120" s="8">
        <f>Testbed_march!Q120</f>
        <v>0.20403900000000003</v>
      </c>
      <c r="C120" s="8">
        <f>Testbed_march!R120</f>
        <v>3.4770000000000002E-2</v>
      </c>
      <c r="D120" s="8">
        <f>Testbed_march!I120</f>
        <v>6.9157500000000001</v>
      </c>
      <c r="F120" s="5">
        <v>0.20403900000000003</v>
      </c>
      <c r="G120">
        <f t="shared" si="10"/>
        <v>17.04085983561966</v>
      </c>
      <c r="H120" s="6">
        <v>3.4770000000000002E-2</v>
      </c>
      <c r="I120">
        <f t="shared" si="11"/>
        <v>88.882082254817362</v>
      </c>
      <c r="J120">
        <v>6.92239</v>
      </c>
      <c r="K120" s="7">
        <v>3.0904299999999999E-2</v>
      </c>
      <c r="M120" s="11">
        <v>15.1462710560236</v>
      </c>
      <c r="P120" s="25">
        <f>Testbed_march!AI120</f>
        <v>0.20484089999999996</v>
      </c>
      <c r="Q120" s="25">
        <f>Testbed_march!AJ120</f>
        <v>3.4810000000000001E-2</v>
      </c>
      <c r="R120" s="25">
        <f>Testbed_march!Z120</f>
        <v>2.03396</v>
      </c>
      <c r="T120" s="5">
        <v>0.20475179999999998</v>
      </c>
      <c r="U120">
        <f t="shared" si="13"/>
        <v>16.991303617355257</v>
      </c>
      <c r="V120" s="6">
        <v>3.4790000000000001E-2</v>
      </c>
      <c r="W120">
        <f t="shared" si="14"/>
        <v>88.441218741017522</v>
      </c>
      <c r="X120" s="7">
        <v>6.9310100000000006</v>
      </c>
      <c r="Y120" s="7">
        <v>3.07687E-2</v>
      </c>
      <c r="AA120" s="11">
        <v>15.027315999175588</v>
      </c>
    </row>
    <row r="121" spans="2:27" x14ac:dyDescent="0.35">
      <c r="B121" s="8">
        <f>Testbed_march!Q121</f>
        <v>0.20386079999999998</v>
      </c>
      <c r="C121" s="8">
        <f>Testbed_march!R121</f>
        <v>3.4770000000000002E-2</v>
      </c>
      <c r="D121" s="8">
        <f>Testbed_march!I121</f>
        <v>6.9157500000000001</v>
      </c>
      <c r="F121" s="5">
        <v>0.20394990000000002</v>
      </c>
      <c r="G121">
        <f t="shared" si="10"/>
        <v>17.048304510078211</v>
      </c>
      <c r="H121" s="6">
        <v>3.4770000000000002E-2</v>
      </c>
      <c r="I121">
        <f t="shared" si="11"/>
        <v>88.821685360943334</v>
      </c>
      <c r="J121">
        <v>6.92239</v>
      </c>
      <c r="K121" s="7">
        <v>3.0883299999999999E-2</v>
      </c>
      <c r="M121" s="11">
        <v>15.142591391317179</v>
      </c>
      <c r="P121" s="25">
        <f>Testbed_march!AI121</f>
        <v>0.20457359999999999</v>
      </c>
      <c r="Q121" s="25">
        <f>Testbed_march!AJ121</f>
        <v>3.4810000000000001E-2</v>
      </c>
      <c r="R121" s="25">
        <f>Testbed_march!Z121</f>
        <v>2.03396</v>
      </c>
      <c r="T121" s="5">
        <v>0.20475179999999998</v>
      </c>
      <c r="U121">
        <f t="shared" si="13"/>
        <v>16.991303617355257</v>
      </c>
      <c r="V121" s="6">
        <v>3.4790000000000001E-2</v>
      </c>
      <c r="W121">
        <f t="shared" si="14"/>
        <v>88.403276803679219</v>
      </c>
      <c r="X121" s="7">
        <v>6.9310100000000006</v>
      </c>
      <c r="Y121" s="7">
        <v>3.0755500000000002E-2</v>
      </c>
      <c r="AA121" s="11">
        <v>15.020869169404131</v>
      </c>
    </row>
    <row r="122" spans="2:27" x14ac:dyDescent="0.35">
      <c r="B122" s="8">
        <f>Testbed_march!Q122</f>
        <v>0.20386079999999998</v>
      </c>
      <c r="C122" s="8">
        <f>Testbed_march!R122</f>
        <v>3.4770000000000002E-2</v>
      </c>
      <c r="D122" s="8">
        <f>Testbed_march!I122</f>
        <v>6.9159700000000006</v>
      </c>
      <c r="F122" s="5">
        <v>0.20394990000000002</v>
      </c>
      <c r="G122">
        <f t="shared" si="10"/>
        <v>17.048304510078211</v>
      </c>
      <c r="H122" s="6">
        <v>3.4770000000000002E-2</v>
      </c>
      <c r="I122">
        <f t="shared" si="11"/>
        <v>88.796088582111011</v>
      </c>
      <c r="J122">
        <v>6.9223599999999994</v>
      </c>
      <c r="K122" s="7">
        <v>3.08744E-2</v>
      </c>
      <c r="M122" s="11">
        <v>15.138227574517074</v>
      </c>
      <c r="P122" s="25">
        <f>Testbed_march!AI122</f>
        <v>0.2046627</v>
      </c>
      <c r="Q122" s="25">
        <f>Testbed_march!AJ122</f>
        <v>3.4810000000000001E-2</v>
      </c>
      <c r="R122" s="25">
        <f>Testbed_march!Z122</f>
        <v>2.0336600000000002</v>
      </c>
      <c r="T122" s="5">
        <v>0.20475179999999998</v>
      </c>
      <c r="U122">
        <f t="shared" si="13"/>
        <v>16.991303617355257</v>
      </c>
      <c r="V122" s="6">
        <v>3.4790000000000001E-2</v>
      </c>
      <c r="W122">
        <f t="shared" si="14"/>
        <v>88.323943661971839</v>
      </c>
      <c r="X122" s="7">
        <v>6.931</v>
      </c>
      <c r="Y122" s="7">
        <v>3.0727900000000002E-2</v>
      </c>
      <c r="AA122" s="11">
        <v>15.00738943442744</v>
      </c>
    </row>
    <row r="123" spans="2:27" x14ac:dyDescent="0.35">
      <c r="B123" s="8">
        <f>Testbed_march!Q123</f>
        <v>0.20386079999999998</v>
      </c>
      <c r="C123" s="8">
        <f>Testbed_march!R123</f>
        <v>3.4770000000000002E-2</v>
      </c>
      <c r="D123" s="8">
        <f>Testbed_march!I123</f>
        <v>6.9159700000000006</v>
      </c>
      <c r="F123" s="5">
        <v>0.20386079999999998</v>
      </c>
      <c r="G123">
        <f t="shared" si="10"/>
        <v>17.04594507624811</v>
      </c>
      <c r="H123" s="6">
        <v>3.4750000000000003E-2</v>
      </c>
      <c r="I123">
        <f t="shared" si="11"/>
        <v>88.829064748201432</v>
      </c>
      <c r="J123">
        <v>6.9223599999999994</v>
      </c>
      <c r="K123" s="7">
        <v>3.0868099999999999E-2</v>
      </c>
      <c r="M123" s="11">
        <v>15.141753588723287</v>
      </c>
      <c r="P123" s="25">
        <f>Testbed_march!AI123</f>
        <v>0.20457359999999999</v>
      </c>
      <c r="Q123" s="25">
        <f>Testbed_march!AJ123</f>
        <v>3.4810000000000001E-2</v>
      </c>
      <c r="R123" s="25">
        <f>Testbed_march!Z123</f>
        <v>2.0336600000000002</v>
      </c>
      <c r="T123" s="5">
        <v>0.2046627</v>
      </c>
      <c r="U123">
        <f t="shared" si="13"/>
        <v>16.998700789152103</v>
      </c>
      <c r="V123" s="6">
        <v>3.4790000000000001E-2</v>
      </c>
      <c r="W123">
        <f t="shared" si="14"/>
        <v>88.295774647887313</v>
      </c>
      <c r="X123" s="7">
        <v>6.931</v>
      </c>
      <c r="Y123" s="7">
        <v>3.0718099999999998E-2</v>
      </c>
      <c r="AA123" s="11">
        <v>15.009134541858382</v>
      </c>
    </row>
    <row r="124" spans="2:27" x14ac:dyDescent="0.35">
      <c r="B124" s="8">
        <f>Testbed_march!Q124</f>
        <v>0.20386079999999998</v>
      </c>
      <c r="C124" s="8">
        <f>Testbed_march!R124</f>
        <v>3.4770000000000002E-2</v>
      </c>
      <c r="D124" s="8">
        <f>Testbed_march!I124</f>
        <v>6.9157700000000002</v>
      </c>
      <c r="F124" s="5">
        <v>0.20386079999999998</v>
      </c>
      <c r="G124">
        <f t="shared" si="10"/>
        <v>17.04594507624811</v>
      </c>
      <c r="H124" s="6">
        <v>3.4750000000000003E-2</v>
      </c>
      <c r="I124">
        <f t="shared" si="11"/>
        <v>88.776402877697819</v>
      </c>
      <c r="J124">
        <v>6.9220600000000001</v>
      </c>
      <c r="K124" s="7">
        <v>3.0849799999999997E-2</v>
      </c>
      <c r="M124" s="11">
        <v>15.132776875201118</v>
      </c>
      <c r="P124" s="25">
        <f>Testbed_march!AI124</f>
        <v>0.20484089999999996</v>
      </c>
      <c r="Q124" s="25">
        <f>Testbed_march!AJ124</f>
        <v>3.4790000000000001E-2</v>
      </c>
      <c r="R124" s="25">
        <f>Testbed_march!Z124</f>
        <v>2.0336600000000002</v>
      </c>
      <c r="T124" s="5">
        <v>0.2046627</v>
      </c>
      <c r="U124">
        <f t="shared" si="13"/>
        <v>16.998700789152103</v>
      </c>
      <c r="V124" s="6">
        <v>3.4790000000000001E-2</v>
      </c>
      <c r="W124">
        <f t="shared" si="14"/>
        <v>88.284564530037372</v>
      </c>
      <c r="X124" s="7">
        <v>6.93093</v>
      </c>
      <c r="Y124" s="7">
        <v>3.0714200000000001E-2</v>
      </c>
      <c r="AA124" s="11">
        <v>15.007228967466959</v>
      </c>
    </row>
    <row r="125" spans="2:27" x14ac:dyDescent="0.35">
      <c r="B125" s="8">
        <f>Testbed_march!Q125</f>
        <v>0.2037717</v>
      </c>
      <c r="C125" s="8">
        <f>Testbed_march!R125</f>
        <v>3.4770000000000002E-2</v>
      </c>
      <c r="D125" s="8">
        <f>Testbed_march!I125</f>
        <v>6.9157700000000002</v>
      </c>
      <c r="F125" s="5">
        <v>0.20386079999999998</v>
      </c>
      <c r="G125">
        <f t="shared" si="10"/>
        <v>17.026323844505665</v>
      </c>
      <c r="H125" s="6">
        <v>3.4709999999999998E-2</v>
      </c>
      <c r="I125">
        <f t="shared" si="11"/>
        <v>88.809564966868351</v>
      </c>
      <c r="J125">
        <v>6.9220600000000001</v>
      </c>
      <c r="K125" s="7">
        <v>3.08258E-2</v>
      </c>
      <c r="M125" s="11">
        <v>15.121004136155653</v>
      </c>
      <c r="P125" s="25">
        <f>Testbed_march!AI125</f>
        <v>0.20484089999999996</v>
      </c>
      <c r="Q125" s="25">
        <f>Testbed_march!AJ125</f>
        <v>3.4810000000000001E-2</v>
      </c>
      <c r="R125" s="25">
        <f>Testbed_march!Z125</f>
        <v>2.0336600000000002</v>
      </c>
      <c r="T125" s="5">
        <v>0.2046627</v>
      </c>
      <c r="U125">
        <f t="shared" si="13"/>
        <v>16.96938426005325</v>
      </c>
      <c r="V125" s="6">
        <v>3.4730000000000004E-2</v>
      </c>
      <c r="W125">
        <f t="shared" si="14"/>
        <v>88.420673769075719</v>
      </c>
      <c r="X125" s="7">
        <v>6.93093</v>
      </c>
      <c r="Y125" s="7">
        <v>3.07085E-2</v>
      </c>
      <c r="AA125" s="11">
        <v>15.004443897202568</v>
      </c>
    </row>
    <row r="126" spans="2:27" x14ac:dyDescent="0.35">
      <c r="B126" s="8">
        <f>Testbed_march!Q126</f>
        <v>0.2037717</v>
      </c>
      <c r="C126" s="8">
        <f>Testbed_march!R126</f>
        <v>3.4770000000000002E-2</v>
      </c>
      <c r="D126" s="8">
        <f>Testbed_march!I126</f>
        <v>6.9154099999999996</v>
      </c>
      <c r="F126" s="5">
        <v>0.20386079999999998</v>
      </c>
      <c r="G126">
        <f t="shared" si="10"/>
        <v>17.026323844505665</v>
      </c>
      <c r="H126" s="6">
        <v>3.4709999999999998E-2</v>
      </c>
      <c r="I126">
        <f t="shared" si="11"/>
        <v>88.804379141457801</v>
      </c>
      <c r="J126">
        <v>6.9218999999999999</v>
      </c>
      <c r="K126" s="7">
        <v>3.0824000000000001E-2</v>
      </c>
      <c r="M126" s="11">
        <v>15.120121180727242</v>
      </c>
      <c r="P126" s="25">
        <f>Testbed_march!AI126</f>
        <v>0.20493</v>
      </c>
      <c r="Q126" s="25">
        <f>Testbed_march!AJ126</f>
        <v>3.4810000000000001E-2</v>
      </c>
      <c r="R126" s="25">
        <f>Testbed_march!Z126</f>
        <v>2.0338599999999998</v>
      </c>
      <c r="T126" s="5">
        <v>0.20457359999999999</v>
      </c>
      <c r="U126">
        <f t="shared" si="13"/>
        <v>16.966998674315747</v>
      </c>
      <c r="V126" s="6">
        <v>3.4709999999999998E-2</v>
      </c>
      <c r="W126">
        <f t="shared" si="14"/>
        <v>88.444252376836658</v>
      </c>
      <c r="X126" s="7">
        <v>6.9309200000000004</v>
      </c>
      <c r="Y126" s="7">
        <v>3.0699000000000001E-2</v>
      </c>
      <c r="AA126" s="11">
        <v>15.006335128286349</v>
      </c>
    </row>
    <row r="127" spans="2:27" x14ac:dyDescent="0.35">
      <c r="B127" s="8">
        <f>Testbed_march!Q127</f>
        <v>0.2037717</v>
      </c>
      <c r="C127" s="8">
        <f>Testbed_march!R127</f>
        <v>3.4770000000000002E-2</v>
      </c>
      <c r="D127" s="8">
        <f>Testbed_march!I127</f>
        <v>6.9154099999999996</v>
      </c>
      <c r="F127" s="5">
        <v>0.20386079999999998</v>
      </c>
      <c r="G127">
        <f t="shared" si="10"/>
        <v>17.026323844505665</v>
      </c>
      <c r="H127" s="6">
        <v>3.4709999999999998E-2</v>
      </c>
      <c r="I127">
        <f t="shared" si="11"/>
        <v>88.764909248055318</v>
      </c>
      <c r="J127">
        <v>6.9218999999999999</v>
      </c>
      <c r="K127" s="7">
        <v>3.0810300000000002E-2</v>
      </c>
      <c r="M127" s="11">
        <v>15.113400908855457</v>
      </c>
      <c r="P127" s="25">
        <f>Testbed_march!AI127</f>
        <v>0.20475179999999998</v>
      </c>
      <c r="Q127" s="25">
        <f>Testbed_march!AJ127</f>
        <v>3.4810000000000001E-2</v>
      </c>
      <c r="R127" s="25">
        <f>Testbed_march!Z127</f>
        <v>2.0338599999999998</v>
      </c>
      <c r="T127" s="5">
        <v>0.20457359999999999</v>
      </c>
      <c r="U127">
        <f t="shared" si="13"/>
        <v>16.966998674315747</v>
      </c>
      <c r="V127" s="6">
        <v>3.4709999999999998E-2</v>
      </c>
      <c r="W127">
        <f t="shared" si="14"/>
        <v>88.356381446269097</v>
      </c>
      <c r="X127" s="7">
        <v>6.9309200000000004</v>
      </c>
      <c r="Y127" s="7">
        <v>3.0668500000000001E-2</v>
      </c>
      <c r="AA127" s="11">
        <v>14.991426068661843</v>
      </c>
    </row>
    <row r="128" spans="2:27" x14ac:dyDescent="0.35">
      <c r="B128" s="8">
        <f>Testbed_march!Q128</f>
        <v>0.20368259999999999</v>
      </c>
      <c r="C128" s="8">
        <f>Testbed_march!R128</f>
        <v>3.4770000000000002E-2</v>
      </c>
      <c r="D128" s="8">
        <f>Testbed_march!I128</f>
        <v>6.9158400000000002</v>
      </c>
      <c r="F128" s="5">
        <v>0.2037717</v>
      </c>
      <c r="G128">
        <f t="shared" si="10"/>
        <v>17.033768673471339</v>
      </c>
      <c r="H128" s="6">
        <v>3.4709999999999998E-2</v>
      </c>
      <c r="I128">
        <f t="shared" si="11"/>
        <v>88.749351771823683</v>
      </c>
      <c r="J128">
        <v>6.9218799999999998</v>
      </c>
      <c r="K128" s="7">
        <v>3.08049E-2</v>
      </c>
      <c r="M128" s="11">
        <v>15.117359280017784</v>
      </c>
      <c r="P128" s="25">
        <f>Testbed_march!AI128</f>
        <v>0.20475179999999998</v>
      </c>
      <c r="Q128" s="25">
        <f>Testbed_march!AJ128</f>
        <v>3.4810000000000001E-2</v>
      </c>
      <c r="R128" s="25">
        <f>Testbed_march!Z128</f>
        <v>4.40191</v>
      </c>
      <c r="T128" s="5">
        <v>0.20457359999999999</v>
      </c>
      <c r="U128">
        <f t="shared" si="13"/>
        <v>16.966998674315747</v>
      </c>
      <c r="V128" s="6">
        <v>3.4709999999999998E-2</v>
      </c>
      <c r="W128">
        <f t="shared" si="14"/>
        <v>88.330452319216377</v>
      </c>
      <c r="X128" s="7">
        <v>6.9308800000000002</v>
      </c>
      <c r="Y128" s="7">
        <v>3.0659500000000003E-2</v>
      </c>
      <c r="AA128" s="11">
        <v>14.987026674018548</v>
      </c>
    </row>
    <row r="129" spans="2:27" x14ac:dyDescent="0.35">
      <c r="B129" s="8">
        <f>Testbed_march!Q129</f>
        <v>0.20359349999999998</v>
      </c>
      <c r="C129" s="8">
        <f>Testbed_march!R129</f>
        <v>3.4770000000000002E-2</v>
      </c>
      <c r="D129" s="8">
        <f>Testbed_march!I129</f>
        <v>6.9158400000000002</v>
      </c>
      <c r="F129" s="5">
        <v>0.2037717</v>
      </c>
      <c r="G129">
        <f t="shared" si="10"/>
        <v>17.033768673471339</v>
      </c>
      <c r="H129" s="6">
        <v>3.4709999999999998E-2</v>
      </c>
      <c r="I129">
        <f t="shared" si="11"/>
        <v>88.707865168539328</v>
      </c>
      <c r="J129">
        <v>6.9218799999999998</v>
      </c>
      <c r="K129" s="7">
        <v>3.0790500000000002E-2</v>
      </c>
      <c r="M129" s="11">
        <v>15.110292547983848</v>
      </c>
      <c r="P129" s="25">
        <f>Testbed_march!AI129</f>
        <v>0.2046627</v>
      </c>
      <c r="Q129" s="25">
        <f>Testbed_march!AJ129</f>
        <v>3.4810000000000001E-2</v>
      </c>
      <c r="R129" s="25">
        <f>Testbed_march!Z129</f>
        <v>4.40191</v>
      </c>
      <c r="T129" s="5">
        <v>0.20457359999999999</v>
      </c>
      <c r="U129">
        <f t="shared" si="13"/>
        <v>16.966998674315747</v>
      </c>
      <c r="V129" s="6">
        <v>3.4709999999999998E-2</v>
      </c>
      <c r="W129">
        <f t="shared" si="14"/>
        <v>88.297032555459523</v>
      </c>
      <c r="X129" s="7">
        <v>6.9308800000000002</v>
      </c>
      <c r="Y129" s="7">
        <v>3.0647899999999999E-2</v>
      </c>
      <c r="AA129" s="11">
        <v>14.981356343144961</v>
      </c>
    </row>
    <row r="130" spans="2:27" x14ac:dyDescent="0.35">
      <c r="B130" s="8">
        <f>Testbed_march!Q130</f>
        <v>0.20386079999999998</v>
      </c>
      <c r="C130" s="8">
        <f>Testbed_march!R130</f>
        <v>3.4770000000000002E-2</v>
      </c>
      <c r="D130" s="8">
        <f>Testbed_march!I130</f>
        <v>6.9163399999999999</v>
      </c>
      <c r="F130" s="5">
        <v>0.2037717</v>
      </c>
      <c r="G130">
        <f t="shared" si="10"/>
        <v>17.033768673471339</v>
      </c>
      <c r="H130" s="6">
        <v>3.4709999999999998E-2</v>
      </c>
      <c r="I130">
        <f t="shared" si="11"/>
        <v>88.693460097954485</v>
      </c>
      <c r="J130">
        <v>6.92178</v>
      </c>
      <c r="K130" s="7">
        <v>3.07855E-2</v>
      </c>
      <c r="M130" s="11">
        <v>15.107838821583176</v>
      </c>
      <c r="P130" s="25">
        <f>Testbed_march!AI130</f>
        <v>0.20475179999999998</v>
      </c>
      <c r="Q130" s="25">
        <f>Testbed_march!AJ130</f>
        <v>3.4810000000000001E-2</v>
      </c>
      <c r="R130" s="25">
        <f>Testbed_march!Z130</f>
        <v>4.4035500000000001</v>
      </c>
      <c r="T130" s="5">
        <v>0.20448449999999996</v>
      </c>
      <c r="U130">
        <f t="shared" ref="U130:U145" si="15">V130/T130*100</f>
        <v>16.974391702060551</v>
      </c>
      <c r="V130" s="6">
        <v>3.4709999999999998E-2</v>
      </c>
      <c r="W130">
        <f t="shared" ref="W130:W145" si="16">Y130/V130*100</f>
        <v>88.185537309132826</v>
      </c>
      <c r="X130" s="7">
        <v>6.9308199999999998</v>
      </c>
      <c r="Y130" s="7">
        <v>3.06092E-2</v>
      </c>
      <c r="AA130" s="11">
        <v>14.968958527418952</v>
      </c>
    </row>
    <row r="131" spans="2:27" x14ac:dyDescent="0.35">
      <c r="B131" s="8">
        <f>Testbed_march!Q131</f>
        <v>0.20394990000000002</v>
      </c>
      <c r="C131" s="8">
        <f>Testbed_march!R131</f>
        <v>3.4770000000000002E-2</v>
      </c>
      <c r="D131" s="8">
        <f>Testbed_march!I131</f>
        <v>6.9163399999999999</v>
      </c>
      <c r="F131" s="5">
        <v>0.2037717</v>
      </c>
      <c r="G131">
        <f t="shared" ref="G131:G145" si="17">H131/F131*100</f>
        <v>17.033768673471339</v>
      </c>
      <c r="H131" s="6">
        <v>3.4709999999999998E-2</v>
      </c>
      <c r="I131">
        <f t="shared" ref="I131:I145" si="18">K131/H131*100</f>
        <v>88.63353500432153</v>
      </c>
      <c r="J131">
        <v>6.92178</v>
      </c>
      <c r="K131" s="7">
        <v>3.0764700000000002E-2</v>
      </c>
      <c r="M131" s="11">
        <v>15.097631319756374</v>
      </c>
      <c r="P131" s="25">
        <f>Testbed_march!AI131</f>
        <v>0.20475179999999998</v>
      </c>
      <c r="Q131" s="25">
        <f>Testbed_march!AJ131</f>
        <v>3.4810000000000001E-2</v>
      </c>
      <c r="R131" s="25">
        <f>Testbed_march!Z131</f>
        <v>4.4035500000000001</v>
      </c>
      <c r="T131" s="5">
        <v>0.20448449999999996</v>
      </c>
      <c r="U131">
        <f t="shared" si="15"/>
        <v>16.974391702060551</v>
      </c>
      <c r="V131" s="6">
        <v>3.4709999999999998E-2</v>
      </c>
      <c r="W131">
        <f t="shared" si="16"/>
        <v>88.141745894554887</v>
      </c>
      <c r="X131" s="7">
        <v>6.9308199999999998</v>
      </c>
      <c r="Y131" s="7">
        <v>3.0594E-2</v>
      </c>
      <c r="AA131" s="11">
        <v>14.96152520117662</v>
      </c>
    </row>
    <row r="132" spans="2:27" x14ac:dyDescent="0.35">
      <c r="B132" s="8">
        <f>Testbed_march!Q132</f>
        <v>0.20394990000000002</v>
      </c>
      <c r="C132" s="8">
        <f>Testbed_march!R132</f>
        <v>3.4770000000000002E-2</v>
      </c>
      <c r="D132" s="8">
        <f>Testbed_march!I132</f>
        <v>6.9157799999999998</v>
      </c>
      <c r="F132" s="5">
        <v>0.2037717</v>
      </c>
      <c r="G132">
        <f t="shared" si="17"/>
        <v>17.033768673471339</v>
      </c>
      <c r="H132" s="6">
        <v>3.4709999999999998E-2</v>
      </c>
      <c r="I132">
        <f t="shared" si="18"/>
        <v>88.630942091616262</v>
      </c>
      <c r="J132">
        <v>6.9215900000000001</v>
      </c>
      <c r="K132" s="7">
        <v>3.0763800000000001E-2</v>
      </c>
      <c r="M132" s="11">
        <v>15.097189649004253</v>
      </c>
      <c r="P132" s="25">
        <f>Testbed_march!AI132</f>
        <v>0.20484089999999996</v>
      </c>
      <c r="Q132" s="25">
        <f>Testbed_march!AJ132</f>
        <v>3.4810000000000001E-2</v>
      </c>
      <c r="R132" s="25">
        <f>Testbed_march!Z132</f>
        <v>4.40334</v>
      </c>
      <c r="T132" s="5">
        <v>0.2043954</v>
      </c>
      <c r="U132">
        <f t="shared" si="15"/>
        <v>16.981791175339563</v>
      </c>
      <c r="V132" s="6">
        <v>3.4709999999999998E-2</v>
      </c>
      <c r="W132">
        <f t="shared" si="16"/>
        <v>88.094785364448285</v>
      </c>
      <c r="X132" s="7">
        <v>6.9308199999999998</v>
      </c>
      <c r="Y132" s="7">
        <v>3.0577699999999999E-2</v>
      </c>
      <c r="AA132" s="11">
        <v>14.960072486954207</v>
      </c>
    </row>
    <row r="133" spans="2:27" x14ac:dyDescent="0.35">
      <c r="B133" s="8">
        <f>Testbed_march!Q133</f>
        <v>0.2037717</v>
      </c>
      <c r="C133" s="8">
        <f>Testbed_march!R133</f>
        <v>3.4770000000000002E-2</v>
      </c>
      <c r="D133" s="8">
        <f>Testbed_march!I133</f>
        <v>6.9157799999999998</v>
      </c>
      <c r="F133" s="5">
        <v>0.2037717</v>
      </c>
      <c r="G133">
        <f t="shared" si="17"/>
        <v>17.033768673471339</v>
      </c>
      <c r="H133" s="6">
        <v>3.4709999999999998E-2</v>
      </c>
      <c r="I133">
        <f t="shared" si="18"/>
        <v>88.556035724575054</v>
      </c>
      <c r="J133">
        <v>6.9215900000000001</v>
      </c>
      <c r="K133" s="7">
        <v>3.0737799999999999E-2</v>
      </c>
      <c r="M133" s="11">
        <v>15.084430271720754</v>
      </c>
      <c r="P133" s="25">
        <f>Testbed_march!AI133</f>
        <v>0.20475179999999998</v>
      </c>
      <c r="Q133" s="25">
        <f>Testbed_march!AJ133</f>
        <v>3.4810000000000001E-2</v>
      </c>
      <c r="R133" s="25">
        <f>Testbed_march!Z133</f>
        <v>4.40334</v>
      </c>
      <c r="T133" s="5">
        <v>0.2043954</v>
      </c>
      <c r="U133">
        <f t="shared" si="15"/>
        <v>16.981791175339563</v>
      </c>
      <c r="V133" s="6">
        <v>3.4709999999999998E-2</v>
      </c>
      <c r="W133">
        <f t="shared" si="16"/>
        <v>88.078651685393254</v>
      </c>
      <c r="X133" s="7">
        <v>6.9308199999999998</v>
      </c>
      <c r="Y133" s="7">
        <v>3.0572099999999998E-2</v>
      </c>
      <c r="AA133" s="11">
        <v>14.95733269926818</v>
      </c>
    </row>
    <row r="134" spans="2:27" x14ac:dyDescent="0.35">
      <c r="B134" s="8">
        <f>Testbed_march!Q134</f>
        <v>0.20368259999999999</v>
      </c>
      <c r="C134" s="8">
        <f>Testbed_march!R134</f>
        <v>3.4770000000000002E-2</v>
      </c>
      <c r="D134" s="8">
        <f>Testbed_march!I134</f>
        <v>6.9158800000000005</v>
      </c>
      <c r="F134" s="5">
        <v>0.2037717</v>
      </c>
      <c r="G134">
        <f t="shared" si="17"/>
        <v>17.033768673471339</v>
      </c>
      <c r="H134" s="6">
        <v>3.4709999999999998E-2</v>
      </c>
      <c r="I134">
        <f t="shared" si="18"/>
        <v>88.482857966004033</v>
      </c>
      <c r="J134">
        <v>6.92157</v>
      </c>
      <c r="K134" s="7">
        <v>3.0712399999999997E-2</v>
      </c>
      <c r="M134" s="11">
        <v>15.071965341605335</v>
      </c>
      <c r="P134" s="25">
        <f>Testbed_march!AI134</f>
        <v>0.20484089999999996</v>
      </c>
      <c r="Q134" s="25">
        <f>Testbed_march!AJ134</f>
        <v>3.4790000000000001E-2</v>
      </c>
      <c r="R134" s="25">
        <f>Testbed_march!Z134</f>
        <v>2.0350999999999999</v>
      </c>
      <c r="T134" s="5">
        <v>0.2043954</v>
      </c>
      <c r="U134">
        <f t="shared" si="15"/>
        <v>16.981791175339563</v>
      </c>
      <c r="V134" s="6">
        <v>3.4709999999999998E-2</v>
      </c>
      <c r="W134">
        <f t="shared" si="16"/>
        <v>87.953615672716808</v>
      </c>
      <c r="X134" s="7">
        <v>6.9307799999999995</v>
      </c>
      <c r="Y134" s="7">
        <v>3.0528699999999999E-2</v>
      </c>
      <c r="AA134" s="11">
        <v>14.936099344701494</v>
      </c>
    </row>
    <row r="135" spans="2:27" x14ac:dyDescent="0.35">
      <c r="B135" s="8">
        <f>Testbed_march!Q135</f>
        <v>0.2037717</v>
      </c>
      <c r="C135" s="8">
        <f>Testbed_march!R135</f>
        <v>3.4770000000000002E-2</v>
      </c>
      <c r="D135" s="8">
        <f>Testbed_march!I135</f>
        <v>6.9158800000000005</v>
      </c>
      <c r="F135" s="5">
        <v>0.20368259999999999</v>
      </c>
      <c r="G135">
        <f t="shared" si="17"/>
        <v>17.041220015848189</v>
      </c>
      <c r="H135" s="6">
        <v>3.4709999999999998E-2</v>
      </c>
      <c r="I135">
        <f t="shared" si="18"/>
        <v>88.364448285796598</v>
      </c>
      <c r="J135">
        <v>6.92157</v>
      </c>
      <c r="K135" s="7">
        <v>3.0671299999999999E-2</v>
      </c>
      <c r="M135" s="11">
        <v>15.058380048172989</v>
      </c>
      <c r="P135" s="25">
        <f>Testbed_march!AI135</f>
        <v>0.20484089999999996</v>
      </c>
      <c r="Q135" s="25">
        <f>Testbed_march!AJ135</f>
        <v>3.4810000000000001E-2</v>
      </c>
      <c r="R135" s="25">
        <f>Testbed_march!Z135</f>
        <v>2.0350999999999999</v>
      </c>
      <c r="T135" s="5">
        <v>0.2043954</v>
      </c>
      <c r="U135">
        <f t="shared" si="15"/>
        <v>16.981791175339563</v>
      </c>
      <c r="V135" s="6">
        <v>3.4709999999999998E-2</v>
      </c>
      <c r="W135">
        <f t="shared" si="16"/>
        <v>87.812445980985316</v>
      </c>
      <c r="X135" s="7">
        <v>6.9307799999999995</v>
      </c>
      <c r="Y135" s="7">
        <v>3.0479700000000002E-2</v>
      </c>
      <c r="AA135" s="11">
        <v>14.912126202448784</v>
      </c>
    </row>
    <row r="136" spans="2:27" x14ac:dyDescent="0.35">
      <c r="B136" s="8">
        <f>Testbed_march!Q136</f>
        <v>0.2037717</v>
      </c>
      <c r="C136" s="8">
        <f>Testbed_march!R136</f>
        <v>3.4750000000000003E-2</v>
      </c>
      <c r="D136" s="8">
        <f>Testbed_march!I136</f>
        <v>6.91629</v>
      </c>
      <c r="F136" s="5">
        <v>0.20368259999999999</v>
      </c>
      <c r="G136">
        <f t="shared" si="17"/>
        <v>17.041220015848189</v>
      </c>
      <c r="H136" s="6">
        <v>3.4709999999999998E-2</v>
      </c>
      <c r="I136">
        <f t="shared" si="18"/>
        <v>88.34716220109479</v>
      </c>
      <c r="J136">
        <v>6.9215</v>
      </c>
      <c r="K136" s="7">
        <v>3.06653E-2</v>
      </c>
      <c r="M136" s="11">
        <v>15.055434288446829</v>
      </c>
      <c r="P136" s="25">
        <f>Testbed_march!AI136</f>
        <v>0.20484089999999996</v>
      </c>
      <c r="Q136" s="25">
        <f>Testbed_march!AJ136</f>
        <v>3.4810000000000001E-2</v>
      </c>
      <c r="R136" s="25">
        <f>Testbed_march!Z136</f>
        <v>2.0333999999999999</v>
      </c>
      <c r="T136" s="5">
        <v>0.20421719999999996</v>
      </c>
      <c r="U136">
        <f t="shared" si="15"/>
        <v>16.996609492246492</v>
      </c>
      <c r="V136" s="6">
        <v>3.4709999999999998E-2</v>
      </c>
      <c r="W136">
        <f t="shared" si="16"/>
        <v>87.779602420051859</v>
      </c>
      <c r="X136" s="7">
        <v>6.9307600000000003</v>
      </c>
      <c r="Y136" s="7">
        <v>3.04683E-2</v>
      </c>
      <c r="AA136" s="11">
        <v>14.919556237182768</v>
      </c>
    </row>
    <row r="137" spans="2:27" x14ac:dyDescent="0.35">
      <c r="B137" s="8">
        <f>Testbed_march!Q137</f>
        <v>0.2037717</v>
      </c>
      <c r="C137" s="8">
        <f>Testbed_march!R137</f>
        <v>3.4770000000000002E-2</v>
      </c>
      <c r="D137" s="8">
        <f>Testbed_march!I137</f>
        <v>6.91629</v>
      </c>
      <c r="F137" s="5">
        <v>0.20359349999999998</v>
      </c>
      <c r="G137">
        <f t="shared" si="17"/>
        <v>17.048677880187725</v>
      </c>
      <c r="H137" s="6">
        <v>3.4709999999999998E-2</v>
      </c>
      <c r="I137">
        <f t="shared" si="18"/>
        <v>88.13627196773264</v>
      </c>
      <c r="J137">
        <v>6.9215</v>
      </c>
      <c r="K137" s="7">
        <v>3.0592099999999997E-2</v>
      </c>
      <c r="M137" s="11">
        <v>15.026069103384931</v>
      </c>
      <c r="P137" s="25">
        <f>Testbed_march!AI137</f>
        <v>0.20484089999999996</v>
      </c>
      <c r="Q137" s="25">
        <f>Testbed_march!AJ137</f>
        <v>3.4810000000000001E-2</v>
      </c>
      <c r="R137" s="25">
        <f>Testbed_march!Z137</f>
        <v>2.0333999999999999</v>
      </c>
      <c r="T137" s="5">
        <v>0.20412809999999995</v>
      </c>
      <c r="U137">
        <f t="shared" si="15"/>
        <v>17.00402835278436</v>
      </c>
      <c r="V137" s="6">
        <v>3.4709999999999998E-2</v>
      </c>
      <c r="W137">
        <f t="shared" si="16"/>
        <v>87.751080380293871</v>
      </c>
      <c r="X137" s="7">
        <v>6.9307600000000003</v>
      </c>
      <c r="Y137" s="7">
        <v>3.04584E-2</v>
      </c>
      <c r="AA137" s="11">
        <v>14.921218587739762</v>
      </c>
    </row>
    <row r="138" spans="2:27" x14ac:dyDescent="0.35">
      <c r="B138" s="8">
        <f>Testbed_march!Q138</f>
        <v>0.2035044</v>
      </c>
      <c r="C138" s="8">
        <f>Testbed_march!R138</f>
        <v>3.4770000000000002E-2</v>
      </c>
      <c r="D138" s="8">
        <f>Testbed_march!I138</f>
        <v>6.9163999999999994</v>
      </c>
      <c r="F138" s="5">
        <v>0.20359349999999998</v>
      </c>
      <c r="G138">
        <f t="shared" si="17"/>
        <v>17.048677880187725</v>
      </c>
      <c r="H138" s="6">
        <v>3.4709999999999998E-2</v>
      </c>
      <c r="I138">
        <f t="shared" si="18"/>
        <v>88.021607605877279</v>
      </c>
      <c r="J138">
        <v>6.9214500000000001</v>
      </c>
      <c r="K138" s="7">
        <v>3.0552299999999998E-2</v>
      </c>
      <c r="M138" s="11">
        <v>15.006520345688838</v>
      </c>
      <c r="P138" s="25">
        <f>Testbed_march!AI138</f>
        <v>0.20484089999999996</v>
      </c>
      <c r="Q138" s="25">
        <f>Testbed_march!AJ138</f>
        <v>3.4790000000000001E-2</v>
      </c>
      <c r="R138" s="25">
        <f>Testbed_march!Z138</f>
        <v>2.0331399999999999</v>
      </c>
      <c r="T138" s="5">
        <v>0.20412809999999995</v>
      </c>
      <c r="U138">
        <f t="shared" si="15"/>
        <v>17.00402835278436</v>
      </c>
      <c r="V138" s="6">
        <v>3.4709999999999998E-2</v>
      </c>
      <c r="W138">
        <f t="shared" si="16"/>
        <v>87.69057908383752</v>
      </c>
      <c r="X138" s="7">
        <v>6.9304600000000001</v>
      </c>
      <c r="Y138" s="7">
        <v>3.04374E-2</v>
      </c>
      <c r="AA138" s="11">
        <v>14.910930930136521</v>
      </c>
    </row>
    <row r="139" spans="2:27" x14ac:dyDescent="0.35">
      <c r="B139" s="8">
        <f>Testbed_march!Q139</f>
        <v>0.20359349999999998</v>
      </c>
      <c r="C139" s="8">
        <f>Testbed_march!R139</f>
        <v>3.4770000000000002E-2</v>
      </c>
      <c r="D139" s="8">
        <f>Testbed_march!I139</f>
        <v>6.9163999999999994</v>
      </c>
      <c r="F139" s="5">
        <v>0.20359349999999998</v>
      </c>
      <c r="G139">
        <f t="shared" si="17"/>
        <v>17.048677880187725</v>
      </c>
      <c r="H139" s="6">
        <v>3.4709999999999998E-2</v>
      </c>
      <c r="I139">
        <f t="shared" si="18"/>
        <v>87.959377700950753</v>
      </c>
      <c r="J139">
        <v>6.9214500000000001</v>
      </c>
      <c r="K139" s="7">
        <v>3.0530700000000001E-2</v>
      </c>
      <c r="M139" s="11">
        <v>14.995910969652765</v>
      </c>
      <c r="P139" s="25">
        <f>Testbed_march!AI139</f>
        <v>0.20484089999999996</v>
      </c>
      <c r="Q139" s="25">
        <f>Testbed_march!AJ139</f>
        <v>3.4810000000000001E-2</v>
      </c>
      <c r="R139" s="25">
        <f>Testbed_march!Z139</f>
        <v>2.0331399999999999</v>
      </c>
      <c r="T139" s="5">
        <v>0.20412809999999995</v>
      </c>
      <c r="U139">
        <f t="shared" si="15"/>
        <v>17.00402835278436</v>
      </c>
      <c r="V139" s="6">
        <v>3.4709999999999998E-2</v>
      </c>
      <c r="W139">
        <f t="shared" si="16"/>
        <v>87.42639008931144</v>
      </c>
      <c r="X139" s="7">
        <v>6.9304600000000001</v>
      </c>
      <c r="Y139" s="7">
        <v>3.03457E-2</v>
      </c>
      <c r="AA139" s="11">
        <v>14.866008158602369</v>
      </c>
    </row>
    <row r="140" spans="2:27" x14ac:dyDescent="0.35">
      <c r="B140" s="8">
        <f>Testbed_march!Q140</f>
        <v>0.20359349999999998</v>
      </c>
      <c r="C140" s="8">
        <f>Testbed_march!R140</f>
        <v>3.4770000000000002E-2</v>
      </c>
      <c r="D140" s="8">
        <f>Testbed_march!I140</f>
        <v>6.9165000000000001</v>
      </c>
      <c r="F140" s="5">
        <v>0.2035044</v>
      </c>
      <c r="G140">
        <f t="shared" si="17"/>
        <v>17.056142275056459</v>
      </c>
      <c r="H140" s="6">
        <v>3.4709999999999998E-2</v>
      </c>
      <c r="I140">
        <f t="shared" si="18"/>
        <v>87.915874387784513</v>
      </c>
      <c r="J140">
        <v>6.92143</v>
      </c>
      <c r="K140" s="7">
        <v>3.05156E-2</v>
      </c>
      <c r="M140" s="11">
        <v>14.995056617940447</v>
      </c>
      <c r="P140" s="25">
        <f>Testbed_march!AI140</f>
        <v>0.20475179999999998</v>
      </c>
      <c r="Q140" s="25">
        <f>Testbed_march!AJ140</f>
        <v>3.4810000000000001E-2</v>
      </c>
      <c r="R140" s="25">
        <f>Testbed_march!Z140</f>
        <v>2.0330699999999999</v>
      </c>
      <c r="T140" s="5">
        <v>0.20403900000000003</v>
      </c>
      <c r="U140">
        <f t="shared" si="15"/>
        <v>17.011453692676398</v>
      </c>
      <c r="V140" s="6">
        <v>3.4709999999999998E-2</v>
      </c>
      <c r="W140">
        <f t="shared" si="16"/>
        <v>87.376548545087871</v>
      </c>
      <c r="X140" s="7">
        <v>6.9303299999999997</v>
      </c>
      <c r="Y140" s="7">
        <v>3.0328399999999998E-2</v>
      </c>
      <c r="AA140" s="11">
        <v>14.864021094006535</v>
      </c>
    </row>
    <row r="141" spans="2:27" x14ac:dyDescent="0.35">
      <c r="B141" s="8">
        <f>Testbed_march!Q141</f>
        <v>0.2035044</v>
      </c>
      <c r="C141" s="8">
        <f>Testbed_march!R141</f>
        <v>3.4770000000000002E-2</v>
      </c>
      <c r="D141" s="8">
        <f>Testbed_march!I141</f>
        <v>6.9165000000000001</v>
      </c>
      <c r="F141" s="5">
        <v>0.2035044</v>
      </c>
      <c r="G141">
        <f t="shared" si="17"/>
        <v>17.056142275056459</v>
      </c>
      <c r="H141" s="6">
        <v>3.4709999999999998E-2</v>
      </c>
      <c r="I141">
        <f t="shared" si="18"/>
        <v>87.826562950158461</v>
      </c>
      <c r="J141">
        <v>6.92143</v>
      </c>
      <c r="K141" s="7">
        <v>3.0484600000000001E-2</v>
      </c>
      <c r="M141" s="11">
        <v>14.979823532071052</v>
      </c>
      <c r="P141" s="25">
        <f>Testbed_march!AI141</f>
        <v>0.20475179999999998</v>
      </c>
      <c r="Q141" s="25">
        <f>Testbed_march!AJ141</f>
        <v>3.4810000000000001E-2</v>
      </c>
      <c r="R141" s="25">
        <f>Testbed_march!Z141</f>
        <v>2.0330699999999999</v>
      </c>
      <c r="T141" s="5">
        <v>0.20403900000000003</v>
      </c>
      <c r="U141">
        <f t="shared" si="15"/>
        <v>17.011453692676398</v>
      </c>
      <c r="V141" s="6">
        <v>3.4709999999999998E-2</v>
      </c>
      <c r="W141">
        <f t="shared" si="16"/>
        <v>87.231345433592637</v>
      </c>
      <c r="X141" s="7">
        <v>6.9303299999999997</v>
      </c>
      <c r="Y141" s="7">
        <v>3.0277999999999999E-2</v>
      </c>
      <c r="AA141" s="11">
        <v>14.839319933934197</v>
      </c>
    </row>
    <row r="142" spans="2:27" x14ac:dyDescent="0.35">
      <c r="B142" s="8">
        <f>Testbed_march!Q142</f>
        <v>0.2035044</v>
      </c>
      <c r="C142" s="8">
        <f>Testbed_march!R142</f>
        <v>3.4770000000000002E-2</v>
      </c>
      <c r="D142" s="8">
        <f>Testbed_march!I142</f>
        <v>6.9166400000000001</v>
      </c>
      <c r="F142" s="5">
        <v>0.2035044</v>
      </c>
      <c r="G142">
        <f t="shared" si="17"/>
        <v>17.056142275056459</v>
      </c>
      <c r="H142" s="6">
        <v>3.4709999999999998E-2</v>
      </c>
      <c r="I142">
        <f t="shared" si="18"/>
        <v>87.723422644770949</v>
      </c>
      <c r="J142">
        <v>6.9213699999999996</v>
      </c>
      <c r="K142" s="7">
        <v>3.0448799999999998E-2</v>
      </c>
      <c r="M142" s="11">
        <v>14.96223177484123</v>
      </c>
      <c r="P142" s="25">
        <f>Testbed_march!AI142</f>
        <v>0.20475179999999998</v>
      </c>
      <c r="Q142" s="25">
        <f>Testbed_march!AJ142</f>
        <v>3.4810000000000001E-2</v>
      </c>
      <c r="R142" s="25">
        <f>Testbed_march!Z142</f>
        <v>2.0340400000000001</v>
      </c>
      <c r="T142" s="5">
        <v>0.20403900000000003</v>
      </c>
      <c r="U142">
        <f t="shared" si="15"/>
        <v>17.011453692676398</v>
      </c>
      <c r="V142" s="6">
        <v>3.4709999999999998E-2</v>
      </c>
      <c r="W142">
        <f t="shared" si="16"/>
        <v>87.016997983290125</v>
      </c>
      <c r="X142" s="7">
        <v>6.93032</v>
      </c>
      <c r="Y142" s="7">
        <v>3.0203600000000001E-2</v>
      </c>
      <c r="AA142" s="11">
        <v>14.802856316684554</v>
      </c>
    </row>
    <row r="143" spans="2:27" x14ac:dyDescent="0.35">
      <c r="B143" s="8">
        <f>Testbed_march!Q143</f>
        <v>0.20332619999999998</v>
      </c>
      <c r="C143" s="8">
        <f>Testbed_march!R143</f>
        <v>3.4770000000000002E-2</v>
      </c>
      <c r="D143" s="8">
        <f>Testbed_march!I143</f>
        <v>6.9166400000000001</v>
      </c>
      <c r="F143" s="5">
        <v>0.20341529999999999</v>
      </c>
      <c r="G143">
        <f t="shared" si="17"/>
        <v>17.063613209035896</v>
      </c>
      <c r="H143" s="6">
        <v>3.4709999999999998E-2</v>
      </c>
      <c r="I143">
        <f t="shared" si="18"/>
        <v>87.420916162489206</v>
      </c>
      <c r="J143">
        <v>6.9213699999999996</v>
      </c>
      <c r="K143" s="7">
        <v>3.0343800000000001E-2</v>
      </c>
      <c r="M143" s="11">
        <v>14.917166997762706</v>
      </c>
      <c r="P143" s="25">
        <f>Testbed_march!AI143</f>
        <v>0.20484089999999996</v>
      </c>
      <c r="Q143" s="25">
        <f>Testbed_march!AJ143</f>
        <v>3.4790000000000001E-2</v>
      </c>
      <c r="R143" s="25">
        <f>Testbed_march!Z143</f>
        <v>2.0340400000000001</v>
      </c>
      <c r="T143" s="5">
        <v>0.20403900000000003</v>
      </c>
      <c r="U143">
        <f t="shared" si="15"/>
        <v>17.011453692676398</v>
      </c>
      <c r="V143" s="6">
        <v>3.4709999999999998E-2</v>
      </c>
      <c r="W143">
        <f t="shared" si="16"/>
        <v>86.461538461538467</v>
      </c>
      <c r="X143" s="7">
        <v>6.93032</v>
      </c>
      <c r="Y143" s="7">
        <v>3.0010800000000001E-2</v>
      </c>
      <c r="AA143" s="11">
        <v>14.708364577360209</v>
      </c>
    </row>
    <row r="144" spans="2:27" x14ac:dyDescent="0.35">
      <c r="B144" s="8">
        <f>Testbed_march!Q144</f>
        <v>0.20323709999999995</v>
      </c>
      <c r="C144" s="8">
        <f>Testbed_march!R144</f>
        <v>3.4770000000000002E-2</v>
      </c>
      <c r="D144" s="8">
        <f>Testbed_march!I144</f>
        <v>6.9161599999999996</v>
      </c>
      <c r="F144" s="5">
        <v>0.20332619999999998</v>
      </c>
      <c r="G144">
        <f t="shared" si="17"/>
        <v>17.071090690722592</v>
      </c>
      <c r="H144" s="6">
        <v>3.4709999999999998E-2</v>
      </c>
      <c r="I144">
        <f t="shared" si="18"/>
        <v>87.303946989340247</v>
      </c>
      <c r="J144">
        <v>6.9212400000000001</v>
      </c>
      <c r="K144" s="7">
        <v>3.0303199999999999E-2</v>
      </c>
      <c r="M144" s="11">
        <v>14.903735967130652</v>
      </c>
      <c r="P144" s="25">
        <f>Testbed_march!AI144</f>
        <v>0.20493</v>
      </c>
      <c r="Q144" s="25">
        <f>Testbed_march!AJ144</f>
        <v>3.4810000000000001E-2</v>
      </c>
      <c r="R144" s="25">
        <f>Testbed_march!Z144</f>
        <v>2.0337100000000001</v>
      </c>
      <c r="T144" s="5">
        <v>0.20403900000000003</v>
      </c>
      <c r="U144">
        <f t="shared" si="15"/>
        <v>17.011453692676398</v>
      </c>
      <c r="V144" s="6">
        <v>3.4709999999999998E-2</v>
      </c>
      <c r="W144">
        <f t="shared" si="16"/>
        <v>86.461538461538467</v>
      </c>
      <c r="X144" s="7">
        <v>6.9301499999999994</v>
      </c>
      <c r="Y144" s="7">
        <v>3.0010800000000001E-2</v>
      </c>
      <c r="AA144" s="11">
        <v>14.708364577360209</v>
      </c>
    </row>
    <row r="145" spans="2:27" x14ac:dyDescent="0.35">
      <c r="B145" s="8">
        <f>Testbed_march!Q145</f>
        <v>0.20341529999999999</v>
      </c>
      <c r="C145" s="8">
        <f>Testbed_march!R145</f>
        <v>3.4770000000000002E-2</v>
      </c>
      <c r="D145" s="8">
        <f>Testbed_march!I145</f>
        <v>6.9161599999999996</v>
      </c>
      <c r="F145" s="5">
        <v>0.20323709999999995</v>
      </c>
      <c r="G145">
        <f t="shared" si="17"/>
        <v>17.068734005749938</v>
      </c>
      <c r="H145" s="6">
        <v>3.4689999999999999E-2</v>
      </c>
      <c r="I145">
        <f t="shared" si="18"/>
        <v>87.008936292879795</v>
      </c>
      <c r="J145">
        <v>6.9212400000000001</v>
      </c>
      <c r="K145" s="7">
        <v>3.0183399999999999E-2</v>
      </c>
      <c r="M145" s="11">
        <v>14.851323897064074</v>
      </c>
      <c r="P145" s="25">
        <f>Testbed_march!AI145</f>
        <v>0.20475179999999998</v>
      </c>
      <c r="Q145" s="25">
        <f>Testbed_march!AJ145</f>
        <v>3.4810000000000001E-2</v>
      </c>
      <c r="R145" s="25">
        <f>Testbed_march!Z145</f>
        <v>2.0337100000000001</v>
      </c>
      <c r="T145" s="5">
        <v>0.20403900000000003</v>
      </c>
      <c r="U145">
        <f t="shared" si="15"/>
        <v>17.011453692676398</v>
      </c>
      <c r="V145" s="6">
        <v>3.4709999999999998E-2</v>
      </c>
      <c r="W145">
        <f t="shared" si="16"/>
        <v>86.461538461538467</v>
      </c>
      <c r="X145" s="7">
        <v>6.9301499999999994</v>
      </c>
      <c r="Y145" s="7">
        <v>3.0010800000000001E-2</v>
      </c>
      <c r="AA145" s="11">
        <v>14.708364577360209</v>
      </c>
    </row>
    <row r="146" spans="2:27" x14ac:dyDescent="0.35">
      <c r="D146" s="8">
        <f>Testbed_march!I146</f>
        <v>6.9166099999999995</v>
      </c>
      <c r="J146">
        <v>6.9211999999999998</v>
      </c>
      <c r="R146" s="25">
        <f>Testbed_march!Z146</f>
        <v>2.0330300000000001</v>
      </c>
      <c r="X146" s="7">
        <v>6.9300699999999997</v>
      </c>
    </row>
    <row r="147" spans="2:27" x14ac:dyDescent="0.35">
      <c r="D147" s="8">
        <f>Testbed_march!I147</f>
        <v>6.9166099999999995</v>
      </c>
      <c r="J147">
        <v>6.9211999999999998</v>
      </c>
      <c r="R147" s="25">
        <f>Testbed_march!Z147</f>
        <v>2.0330300000000001</v>
      </c>
      <c r="X147" s="7">
        <v>6.9300699999999997</v>
      </c>
    </row>
    <row r="148" spans="2:27" x14ac:dyDescent="0.35">
      <c r="D148" s="8">
        <f>Testbed_march!I148</f>
        <v>6.9171199999999997</v>
      </c>
      <c r="J148">
        <v>6.9211999999999998</v>
      </c>
      <c r="R148" s="25">
        <f>Testbed_march!Z148</f>
        <v>2.0333399999999999</v>
      </c>
      <c r="X148" s="7">
        <v>6.9300600000000001</v>
      </c>
    </row>
    <row r="149" spans="2:27" x14ac:dyDescent="0.35">
      <c r="D149" s="8">
        <f>Testbed_march!I149</f>
        <v>6.9171199999999997</v>
      </c>
      <c r="J149">
        <v>6.9211999999999998</v>
      </c>
      <c r="R149" s="25">
        <f>Testbed_march!Z149</f>
        <v>2.0333399999999999</v>
      </c>
      <c r="X149" s="7">
        <v>6.9300600000000001</v>
      </c>
    </row>
    <row r="150" spans="2:27" x14ac:dyDescent="0.35">
      <c r="D150" s="8">
        <f>Testbed_march!I150</f>
        <v>6.9170500000000006</v>
      </c>
      <c r="J150">
        <v>6.9208599999999993</v>
      </c>
      <c r="R150" s="25">
        <f>Testbed_march!Z150</f>
        <v>2.03416</v>
      </c>
      <c r="X150" s="7">
        <v>6.9299499999999998</v>
      </c>
    </row>
    <row r="151" spans="2:27" x14ac:dyDescent="0.35">
      <c r="D151" s="8">
        <f>Testbed_march!I151</f>
        <v>6.9170500000000006</v>
      </c>
      <c r="J151">
        <v>6.9208599999999993</v>
      </c>
      <c r="R151" s="25">
        <f>Testbed_march!Z151</f>
        <v>2.03416</v>
      </c>
      <c r="X151" s="7">
        <v>6.9299499999999998</v>
      </c>
    </row>
    <row r="152" spans="2:27" x14ac:dyDescent="0.35">
      <c r="D152" s="8">
        <f>Testbed_march!I152</f>
        <v>6.9171199999999997</v>
      </c>
      <c r="J152">
        <v>6.9208500000000006</v>
      </c>
      <c r="R152" s="25">
        <f>Testbed_march!Z152</f>
        <v>2.03329</v>
      </c>
      <c r="X152" s="7">
        <v>6.9298599999999997</v>
      </c>
    </row>
    <row r="153" spans="2:27" x14ac:dyDescent="0.35">
      <c r="D153" s="8">
        <f>Testbed_march!I153</f>
        <v>6.9171199999999997</v>
      </c>
      <c r="J153">
        <v>6.9208500000000006</v>
      </c>
      <c r="R153" s="25">
        <f>Testbed_march!Z153</f>
        <v>2.03329</v>
      </c>
      <c r="X153" s="7">
        <v>6.9298599999999997</v>
      </c>
    </row>
    <row r="154" spans="2:27" x14ac:dyDescent="0.35">
      <c r="D154" s="8">
        <f>Testbed_march!I154</f>
        <v>6.9176299999999999</v>
      </c>
      <c r="J154">
        <v>6.9208299999999996</v>
      </c>
      <c r="R154" s="25">
        <f>Testbed_march!Z154</f>
        <v>2.0334699999999999</v>
      </c>
      <c r="X154" s="7">
        <v>6.9298299999999999</v>
      </c>
    </row>
    <row r="155" spans="2:27" x14ac:dyDescent="0.35">
      <c r="D155" s="8">
        <f>Testbed_march!I155</f>
        <v>6.9176299999999999</v>
      </c>
      <c r="J155">
        <v>6.9208299999999996</v>
      </c>
      <c r="R155" s="25">
        <f>Testbed_march!Z155</f>
        <v>2.0334699999999999</v>
      </c>
      <c r="X155" s="7">
        <v>6.9298299999999999</v>
      </c>
    </row>
    <row r="156" spans="2:27" x14ac:dyDescent="0.35">
      <c r="D156" s="8">
        <f>Testbed_march!I156</f>
        <v>6.9176500000000001</v>
      </c>
      <c r="J156">
        <v>6.9206300000000001</v>
      </c>
      <c r="R156" s="25">
        <f>Testbed_march!Z156</f>
        <v>2.0337100000000001</v>
      </c>
      <c r="X156" s="7">
        <v>6.9297399999999998</v>
      </c>
    </row>
    <row r="157" spans="2:27" x14ac:dyDescent="0.35">
      <c r="D157" s="8">
        <f>Testbed_march!I157</f>
        <v>6.9176500000000001</v>
      </c>
      <c r="J157">
        <v>6.9206300000000001</v>
      </c>
      <c r="R157" s="25">
        <f>Testbed_march!Z157</f>
        <v>2.0337100000000001</v>
      </c>
      <c r="X157" s="7">
        <v>6.9297399999999998</v>
      </c>
    </row>
    <row r="158" spans="2:27" x14ac:dyDescent="0.35">
      <c r="D158" s="8">
        <f>Testbed_march!I158</f>
        <v>6.9169200000000002</v>
      </c>
      <c r="J158">
        <v>6.9206300000000001</v>
      </c>
      <c r="R158" s="25">
        <f>Testbed_march!Z158</f>
        <v>2.0338699999999998</v>
      </c>
      <c r="X158" s="7">
        <v>6.9297399999999998</v>
      </c>
    </row>
    <row r="159" spans="2:27" x14ac:dyDescent="0.35">
      <c r="D159" s="8">
        <f>Testbed_march!I159</f>
        <v>6.9169200000000002</v>
      </c>
      <c r="J159">
        <v>6.9206300000000001</v>
      </c>
      <c r="R159" s="25">
        <f>Testbed_march!Z159</f>
        <v>2.0338699999999998</v>
      </c>
      <c r="X159" s="7">
        <v>6.9297399999999998</v>
      </c>
    </row>
    <row r="160" spans="2:27" x14ac:dyDescent="0.35">
      <c r="D160" s="8">
        <f>Testbed_march!I160</f>
        <v>6.9176700000000002</v>
      </c>
      <c r="J160">
        <v>6.9205899999999998</v>
      </c>
      <c r="R160" s="25">
        <f>Testbed_march!Z160</f>
        <v>2.0334699999999999</v>
      </c>
      <c r="X160" s="7">
        <v>6.9297200000000005</v>
      </c>
    </row>
    <row r="161" spans="4:24" x14ac:dyDescent="0.35">
      <c r="D161" s="8">
        <f>Testbed_march!I161</f>
        <v>6.9176700000000002</v>
      </c>
      <c r="J161">
        <v>6.9205899999999998</v>
      </c>
      <c r="R161" s="25">
        <f>Testbed_march!Z161</f>
        <v>2.0334699999999999</v>
      </c>
      <c r="X161" s="7">
        <v>6.9297200000000005</v>
      </c>
    </row>
    <row r="162" spans="4:24" x14ac:dyDescent="0.35">
      <c r="D162" s="8">
        <f>Testbed_march!I162</f>
        <v>6.9180299999999999</v>
      </c>
      <c r="J162">
        <v>6.92056</v>
      </c>
      <c r="R162" s="25">
        <f>Testbed_march!Z162</f>
        <v>2.0337899999999998</v>
      </c>
      <c r="X162" s="7">
        <v>6.92971</v>
      </c>
    </row>
    <row r="163" spans="4:24" x14ac:dyDescent="0.35">
      <c r="D163" s="8">
        <f>Testbed_march!I163</f>
        <v>6.9180299999999999</v>
      </c>
      <c r="J163">
        <v>6.92056</v>
      </c>
      <c r="R163" s="25">
        <f>Testbed_march!Z163</f>
        <v>2.0337899999999998</v>
      </c>
      <c r="X163" s="7">
        <v>6.92971</v>
      </c>
    </row>
    <row r="164" spans="4:24" x14ac:dyDescent="0.35">
      <c r="D164" s="8">
        <f>Testbed_march!I164</f>
        <v>6.9174300000000004</v>
      </c>
      <c r="J164">
        <v>6.9202500000000002</v>
      </c>
      <c r="R164" s="25">
        <f>Testbed_march!Z164</f>
        <v>2.0342699999999998</v>
      </c>
      <c r="X164" s="7">
        <v>6.9296300000000004</v>
      </c>
    </row>
    <row r="165" spans="4:24" x14ac:dyDescent="0.35">
      <c r="D165" s="8">
        <f>Testbed_march!I165</f>
        <v>6.9174300000000004</v>
      </c>
      <c r="J165">
        <v>6.9202500000000002</v>
      </c>
      <c r="R165" s="25">
        <f>Testbed_march!Z165</f>
        <v>2.0342699999999998</v>
      </c>
      <c r="X165" s="7">
        <v>6.9296300000000004</v>
      </c>
    </row>
    <row r="166" spans="4:24" x14ac:dyDescent="0.35">
      <c r="D166" s="8">
        <f>Testbed_march!I166</f>
        <v>6.9178800000000003</v>
      </c>
      <c r="J166">
        <v>6.9201199999999998</v>
      </c>
      <c r="R166" s="25">
        <f>Testbed_march!Z166</f>
        <v>2.0335799999999997</v>
      </c>
      <c r="X166" s="7">
        <v>6.9295299999999997</v>
      </c>
    </row>
    <row r="167" spans="4:24" x14ac:dyDescent="0.35">
      <c r="D167" s="8">
        <f>Testbed_march!I167</f>
        <v>6.9178800000000003</v>
      </c>
      <c r="J167">
        <v>6.9201199999999998</v>
      </c>
      <c r="R167" s="25">
        <f>Testbed_march!Z167</f>
        <v>2.0335799999999997</v>
      </c>
      <c r="X167" s="7">
        <v>6.9295299999999997</v>
      </c>
    </row>
    <row r="168" spans="4:24" x14ac:dyDescent="0.35">
      <c r="D168" s="8">
        <f>Testbed_march!I168</f>
        <v>6.9179700000000004</v>
      </c>
      <c r="J168">
        <v>6.9200400000000002</v>
      </c>
      <c r="R168" s="25">
        <f>Testbed_march!Z168</f>
        <v>2.0337000000000001</v>
      </c>
      <c r="X168" s="7">
        <v>6.9295</v>
      </c>
    </row>
    <row r="169" spans="4:24" x14ac:dyDescent="0.35">
      <c r="D169" s="8">
        <f>Testbed_march!I169</f>
        <v>6.9179700000000004</v>
      </c>
      <c r="J169">
        <v>6.9200400000000002</v>
      </c>
      <c r="R169" s="25">
        <f>Testbed_march!Z169</f>
        <v>2.0337000000000001</v>
      </c>
      <c r="X169" s="7">
        <v>6.9295</v>
      </c>
    </row>
    <row r="170" spans="4:24" x14ac:dyDescent="0.35">
      <c r="D170" s="8">
        <f>Testbed_march!I170</f>
        <v>6.9179499999999994</v>
      </c>
      <c r="J170">
        <v>6.9200100000000004</v>
      </c>
      <c r="R170" s="25">
        <f>Testbed_march!Z170</f>
        <v>2.0333699999999997</v>
      </c>
      <c r="X170" s="7">
        <v>6.9294200000000004</v>
      </c>
    </row>
    <row r="171" spans="4:24" x14ac:dyDescent="0.35">
      <c r="D171" s="8">
        <f>Testbed_march!I171</f>
        <v>6.9179499999999994</v>
      </c>
      <c r="J171">
        <v>6.9200100000000004</v>
      </c>
      <c r="R171" s="25">
        <f>Testbed_march!Z171</f>
        <v>2.0333699999999997</v>
      </c>
      <c r="X171" s="7">
        <v>6.9294200000000004</v>
      </c>
    </row>
    <row r="172" spans="4:24" x14ac:dyDescent="0.35">
      <c r="D172" s="8">
        <f>Testbed_march!I172</f>
        <v>6.9183699999999995</v>
      </c>
      <c r="J172">
        <v>6.9199399999999995</v>
      </c>
      <c r="R172" s="25">
        <f>Testbed_march!Z172</f>
        <v>2.03322</v>
      </c>
      <c r="X172" s="7">
        <v>6.9294099999999998</v>
      </c>
    </row>
    <row r="173" spans="4:24" x14ac:dyDescent="0.35">
      <c r="D173" s="8">
        <f>Testbed_march!I173</f>
        <v>6.9183699999999995</v>
      </c>
      <c r="J173">
        <v>6.9199399999999995</v>
      </c>
      <c r="R173" s="25">
        <f>Testbed_march!Z173</f>
        <v>2.03322</v>
      </c>
      <c r="X173" s="7">
        <v>6.9294099999999998</v>
      </c>
    </row>
    <row r="174" spans="4:24" x14ac:dyDescent="0.35">
      <c r="D174" s="8">
        <f>Testbed_march!I174</f>
        <v>6.9184399999999995</v>
      </c>
      <c r="J174">
        <v>6.9197299999999995</v>
      </c>
      <c r="R174" s="25">
        <f>Testbed_march!Z174</f>
        <v>2.0332300000000001</v>
      </c>
      <c r="X174" s="7">
        <v>6.9293900000000006</v>
      </c>
    </row>
    <row r="175" spans="4:24" x14ac:dyDescent="0.35">
      <c r="D175" s="8">
        <f>Testbed_march!I175</f>
        <v>6.9184399999999995</v>
      </c>
      <c r="J175">
        <v>6.9197299999999995</v>
      </c>
      <c r="R175" s="25">
        <f>Testbed_march!Z175</f>
        <v>2.0332300000000001</v>
      </c>
      <c r="X175" s="7">
        <v>6.9293900000000006</v>
      </c>
    </row>
    <row r="176" spans="4:24" x14ac:dyDescent="0.35">
      <c r="D176" s="8">
        <f>Testbed_march!I176</f>
        <v>6.9178100000000002</v>
      </c>
      <c r="J176">
        <v>6.9195600000000006</v>
      </c>
      <c r="R176" s="25">
        <f>Testbed_march!Z176</f>
        <v>2.03382</v>
      </c>
      <c r="X176" s="7">
        <v>6.9292299999999996</v>
      </c>
    </row>
    <row r="177" spans="4:24" x14ac:dyDescent="0.35">
      <c r="D177" s="8">
        <f>Testbed_march!I177</f>
        <v>6.9178100000000002</v>
      </c>
      <c r="J177">
        <v>6.9195600000000006</v>
      </c>
      <c r="R177" s="25">
        <f>Testbed_march!Z177</f>
        <v>2.03382</v>
      </c>
      <c r="X177" s="7">
        <v>6.9292299999999996</v>
      </c>
    </row>
    <row r="178" spans="4:24" x14ac:dyDescent="0.35">
      <c r="D178" s="8">
        <f>Testbed_march!I178</f>
        <v>6.9180900000000003</v>
      </c>
      <c r="J178">
        <v>6.9195399999999996</v>
      </c>
      <c r="R178" s="25">
        <f>Testbed_march!Z178</f>
        <v>2.0335399999999999</v>
      </c>
      <c r="X178" s="7">
        <v>6.9291599999999995</v>
      </c>
    </row>
    <row r="179" spans="4:24" x14ac:dyDescent="0.35">
      <c r="D179" s="8">
        <f>Testbed_march!I179</f>
        <v>6.9180900000000003</v>
      </c>
      <c r="J179">
        <v>6.9195399999999996</v>
      </c>
      <c r="R179" s="25">
        <f>Testbed_march!Z179</f>
        <v>2.0335399999999999</v>
      </c>
      <c r="X179" s="7">
        <v>6.9291599999999995</v>
      </c>
    </row>
    <row r="180" spans="4:24" x14ac:dyDescent="0.35">
      <c r="D180" s="8">
        <f>Testbed_march!I180</f>
        <v>6.9184899999999994</v>
      </c>
      <c r="J180">
        <v>6.9194599999999999</v>
      </c>
      <c r="R180" s="25">
        <f>Testbed_march!Z180</f>
        <v>2.03396</v>
      </c>
      <c r="X180" s="7">
        <v>6.9290500000000002</v>
      </c>
    </row>
    <row r="181" spans="4:24" x14ac:dyDescent="0.35">
      <c r="D181" s="8">
        <f>Testbed_march!I181</f>
        <v>6.9184899999999994</v>
      </c>
      <c r="J181">
        <v>6.9194599999999999</v>
      </c>
      <c r="R181" s="25">
        <f>Testbed_march!Z181</f>
        <v>2.03396</v>
      </c>
      <c r="X181" s="7">
        <v>6.9290500000000002</v>
      </c>
    </row>
    <row r="182" spans="4:24" x14ac:dyDescent="0.35">
      <c r="D182" s="8">
        <f>Testbed_march!I182</f>
        <v>6.9184999999999999</v>
      </c>
      <c r="J182">
        <v>6.9194499999999994</v>
      </c>
      <c r="R182" s="25">
        <f>Testbed_march!Z182</f>
        <v>2.0337200000000002</v>
      </c>
      <c r="X182" s="7">
        <v>6.9290399999999996</v>
      </c>
    </row>
    <row r="183" spans="4:24" x14ac:dyDescent="0.35">
      <c r="D183" s="8">
        <f>Testbed_march!I183</f>
        <v>6.9184999999999999</v>
      </c>
      <c r="J183">
        <v>6.9194499999999994</v>
      </c>
      <c r="R183" s="25">
        <f>Testbed_march!Z183</f>
        <v>2.0337200000000002</v>
      </c>
      <c r="X183" s="7">
        <v>6.9290399999999996</v>
      </c>
    </row>
    <row r="184" spans="4:24" x14ac:dyDescent="0.35">
      <c r="D184" s="8">
        <f>Testbed_march!I184</f>
        <v>6.9189399999999992</v>
      </c>
      <c r="J184">
        <v>6.9192900000000002</v>
      </c>
      <c r="R184" s="25">
        <f>Testbed_march!Z184</f>
        <v>2.0343</v>
      </c>
      <c r="X184" s="7">
        <v>6.92903</v>
      </c>
    </row>
    <row r="185" spans="4:24" x14ac:dyDescent="0.35">
      <c r="D185" s="8">
        <f>Testbed_march!I185</f>
        <v>6.9189399999999992</v>
      </c>
      <c r="J185">
        <v>6.9192900000000002</v>
      </c>
      <c r="R185" s="25">
        <f>Testbed_march!Z185</f>
        <v>2.0343</v>
      </c>
      <c r="X185" s="7">
        <v>6.92903</v>
      </c>
    </row>
    <row r="186" spans="4:24" x14ac:dyDescent="0.35">
      <c r="D186" s="8">
        <f>Testbed_march!I186</f>
        <v>6.9189499999999997</v>
      </c>
      <c r="J186">
        <v>6.9192</v>
      </c>
      <c r="R186" s="25">
        <f>Testbed_march!Z186</f>
        <v>2.2772199999999998</v>
      </c>
      <c r="X186" s="7">
        <v>6.9290099999999999</v>
      </c>
    </row>
    <row r="187" spans="4:24" x14ac:dyDescent="0.35">
      <c r="D187" s="8">
        <f>Testbed_march!I187</f>
        <v>6.9189499999999997</v>
      </c>
      <c r="J187">
        <v>6.9192</v>
      </c>
      <c r="R187" s="25">
        <f>Testbed_march!Z187</f>
        <v>2.2772199999999998</v>
      </c>
      <c r="X187" s="7">
        <v>6.9290099999999999</v>
      </c>
    </row>
    <row r="188" spans="4:24" x14ac:dyDescent="0.35">
      <c r="D188" s="8">
        <f>Testbed_march!I188</f>
        <v>6.9192</v>
      </c>
      <c r="J188">
        <v>6.9192</v>
      </c>
      <c r="R188" s="25">
        <f>Testbed_march!Z188</f>
        <v>2.2775300000000001</v>
      </c>
      <c r="X188" s="7">
        <v>6.9289799999999993</v>
      </c>
    </row>
    <row r="189" spans="4:24" x14ac:dyDescent="0.35">
      <c r="D189" s="8">
        <f>Testbed_march!I189</f>
        <v>6.9192</v>
      </c>
      <c r="J189">
        <v>6.9192</v>
      </c>
      <c r="R189" s="25">
        <f>Testbed_march!Z189</f>
        <v>2.2775300000000001</v>
      </c>
      <c r="X189" s="7">
        <v>6.9289799999999993</v>
      </c>
    </row>
    <row r="190" spans="4:24" x14ac:dyDescent="0.35">
      <c r="D190" s="8">
        <f>Testbed_march!I190</f>
        <v>6.9184200000000002</v>
      </c>
      <c r="J190">
        <v>6.9191899999999995</v>
      </c>
      <c r="R190" s="25">
        <f>Testbed_march!Z190</f>
        <v>2.27718</v>
      </c>
      <c r="X190" s="7">
        <v>6.9289399999999999</v>
      </c>
    </row>
    <row r="191" spans="4:24" x14ac:dyDescent="0.35">
      <c r="D191" s="8">
        <f>Testbed_march!I191</f>
        <v>6.9184200000000002</v>
      </c>
      <c r="J191">
        <v>6.9191899999999995</v>
      </c>
      <c r="R191" s="25">
        <f>Testbed_march!Z191</f>
        <v>2.27718</v>
      </c>
      <c r="X191" s="7">
        <v>6.9289399999999999</v>
      </c>
    </row>
    <row r="192" spans="4:24" x14ac:dyDescent="0.35">
      <c r="D192" s="8">
        <f>Testbed_march!I192</f>
        <v>6.9184999999999999</v>
      </c>
      <c r="J192">
        <v>6.9191599999999998</v>
      </c>
      <c r="R192" s="25">
        <f>Testbed_march!Z192</f>
        <v>2.3637299999999999</v>
      </c>
      <c r="X192" s="7">
        <v>6.9289300000000003</v>
      </c>
    </row>
    <row r="193" spans="4:24" x14ac:dyDescent="0.35">
      <c r="D193" s="8">
        <f>Testbed_march!I193</f>
        <v>6.9184999999999999</v>
      </c>
      <c r="J193">
        <v>6.9191599999999998</v>
      </c>
      <c r="R193" s="25">
        <f>Testbed_march!Z193</f>
        <v>2.3637299999999999</v>
      </c>
      <c r="X193" s="7">
        <v>6.9289300000000003</v>
      </c>
    </row>
    <row r="194" spans="4:24" x14ac:dyDescent="0.35">
      <c r="D194" s="8">
        <f>Testbed_march!I194</f>
        <v>6.9195399999999996</v>
      </c>
      <c r="J194">
        <v>6.9190699999999996</v>
      </c>
      <c r="R194" s="25">
        <f>Testbed_march!Z194</f>
        <v>2.5880199999999998</v>
      </c>
      <c r="X194" s="7">
        <v>6.92849</v>
      </c>
    </row>
    <row r="195" spans="4:24" x14ac:dyDescent="0.35">
      <c r="D195" s="8">
        <f>Testbed_march!I195</f>
        <v>6.9195399999999996</v>
      </c>
      <c r="J195">
        <v>6.9190699999999996</v>
      </c>
      <c r="R195" s="25">
        <f>Testbed_march!Z195</f>
        <v>2.5880199999999998</v>
      </c>
      <c r="X195" s="7">
        <v>6.92849</v>
      </c>
    </row>
    <row r="196" spans="4:24" x14ac:dyDescent="0.35">
      <c r="D196" s="8">
        <f>Testbed_march!I196</f>
        <v>6.9190500000000004</v>
      </c>
      <c r="J196">
        <v>6.9190500000000004</v>
      </c>
      <c r="R196" s="25">
        <f>Testbed_march!Z196</f>
        <v>2.5880799999999997</v>
      </c>
      <c r="X196" s="7">
        <v>6.92842</v>
      </c>
    </row>
    <row r="197" spans="4:24" x14ac:dyDescent="0.35">
      <c r="D197" s="8">
        <f>Testbed_march!I197</f>
        <v>6.9190500000000004</v>
      </c>
      <c r="J197">
        <v>6.9190500000000004</v>
      </c>
      <c r="R197" s="25">
        <f>Testbed_march!Z197</f>
        <v>2.5880799999999997</v>
      </c>
      <c r="X197" s="7">
        <v>6.92842</v>
      </c>
    </row>
    <row r="198" spans="4:24" x14ac:dyDescent="0.35">
      <c r="D198" s="8">
        <f>Testbed_march!I198</f>
        <v>6.9191899999999995</v>
      </c>
      <c r="J198">
        <v>6.9189499999999997</v>
      </c>
      <c r="R198" s="25">
        <f>Testbed_march!Z198</f>
        <v>2.58826</v>
      </c>
      <c r="X198" s="7">
        <v>6.9282200000000005</v>
      </c>
    </row>
    <row r="199" spans="4:24" x14ac:dyDescent="0.35">
      <c r="D199" s="8">
        <f>Testbed_march!I199</f>
        <v>6.9191899999999995</v>
      </c>
      <c r="J199">
        <v>6.9189499999999997</v>
      </c>
      <c r="R199" s="25">
        <f>Testbed_march!Z199</f>
        <v>2.58826</v>
      </c>
      <c r="X199" s="7">
        <v>6.9282200000000005</v>
      </c>
    </row>
    <row r="200" spans="4:24" x14ac:dyDescent="0.35">
      <c r="D200" s="8">
        <f>Testbed_march!I200</f>
        <v>6.9190699999999996</v>
      </c>
      <c r="J200">
        <v>6.9189499999999997</v>
      </c>
      <c r="R200" s="25">
        <f>Testbed_march!Z200</f>
        <v>2.1849400000000001</v>
      </c>
      <c r="X200" s="7">
        <v>6.92821</v>
      </c>
    </row>
    <row r="201" spans="4:24" x14ac:dyDescent="0.35">
      <c r="D201" s="8">
        <f>Testbed_march!I201</f>
        <v>6.9190699999999996</v>
      </c>
      <c r="J201">
        <v>6.9189499999999997</v>
      </c>
      <c r="R201" s="25">
        <f>Testbed_march!Z201</f>
        <v>2.1849400000000001</v>
      </c>
      <c r="X201" s="7">
        <v>6.92821</v>
      </c>
    </row>
    <row r="202" spans="4:24" x14ac:dyDescent="0.35">
      <c r="D202" s="8">
        <f>Testbed_march!I202</f>
        <v>6.9189499999999997</v>
      </c>
      <c r="J202">
        <v>6.9189399999999992</v>
      </c>
      <c r="R202" s="25">
        <f>Testbed_march!Z202</f>
        <v>2.1716599999999997</v>
      </c>
      <c r="X202" s="7">
        <v>6.92821</v>
      </c>
    </row>
    <row r="203" spans="4:24" x14ac:dyDescent="0.35">
      <c r="D203" s="8">
        <f>Testbed_march!I203</f>
        <v>6.9189499999999997</v>
      </c>
      <c r="J203">
        <v>6.9189399999999992</v>
      </c>
      <c r="R203" s="25">
        <f>Testbed_march!Z203</f>
        <v>2.1716599999999997</v>
      </c>
      <c r="X203" s="7">
        <v>6.92821</v>
      </c>
    </row>
    <row r="204" spans="4:24" x14ac:dyDescent="0.35">
      <c r="D204" s="8">
        <f>Testbed_march!I204</f>
        <v>6.9188199999999993</v>
      </c>
      <c r="J204">
        <v>6.9188199999999993</v>
      </c>
      <c r="R204" s="25">
        <f>Testbed_march!Z204</f>
        <v>2.1720000000000002</v>
      </c>
      <c r="X204" s="7">
        <v>6.9281999999999995</v>
      </c>
    </row>
    <row r="205" spans="4:24" x14ac:dyDescent="0.35">
      <c r="D205" s="8">
        <f>Testbed_march!I205</f>
        <v>6.9188199999999993</v>
      </c>
      <c r="J205">
        <v>6.9188199999999993</v>
      </c>
      <c r="R205" s="25">
        <f>Testbed_march!Z205</f>
        <v>2.1720000000000002</v>
      </c>
      <c r="X205" s="7">
        <v>6.9281999999999995</v>
      </c>
    </row>
    <row r="206" spans="4:24" x14ac:dyDescent="0.35">
      <c r="D206" s="8">
        <f>Testbed_march!I206</f>
        <v>6.9191599999999998</v>
      </c>
      <c r="J206">
        <v>6.9188199999999993</v>
      </c>
      <c r="R206" s="25">
        <f>Testbed_march!Z206</f>
        <v>2.4033200000000003</v>
      </c>
      <c r="X206" s="7">
        <v>6.9281499999999996</v>
      </c>
    </row>
    <row r="207" spans="4:24" x14ac:dyDescent="0.35">
      <c r="D207" s="8">
        <f>Testbed_march!I207</f>
        <v>6.9191599999999998</v>
      </c>
      <c r="J207">
        <v>6.9188199999999993</v>
      </c>
      <c r="R207" s="25">
        <f>Testbed_march!Z207</f>
        <v>2.4033200000000003</v>
      </c>
      <c r="X207" s="7">
        <v>6.9281499999999996</v>
      </c>
    </row>
    <row r="208" spans="4:24" x14ac:dyDescent="0.35">
      <c r="D208" s="8">
        <f>Testbed_march!I208</f>
        <v>6.9192900000000002</v>
      </c>
      <c r="J208">
        <v>6.9184999999999999</v>
      </c>
      <c r="R208" s="25">
        <f>Testbed_march!Z208</f>
        <v>2.5875100000000004</v>
      </c>
      <c r="X208" s="7">
        <v>6.9281499999999996</v>
      </c>
    </row>
    <row r="209" spans="4:24" x14ac:dyDescent="0.35">
      <c r="D209" s="8">
        <f>Testbed_march!I209</f>
        <v>6.9192900000000002</v>
      </c>
      <c r="J209">
        <v>6.9184999999999999</v>
      </c>
      <c r="R209" s="25">
        <f>Testbed_march!Z209</f>
        <v>2.5875100000000004</v>
      </c>
      <c r="X209" s="7">
        <v>6.9281499999999996</v>
      </c>
    </row>
    <row r="210" spans="4:24" x14ac:dyDescent="0.35">
      <c r="D210" s="8">
        <f>Testbed_march!I210</f>
        <v>6.9188199999999993</v>
      </c>
      <c r="J210">
        <v>6.9184999999999999</v>
      </c>
      <c r="R210" s="25">
        <f>Testbed_march!Z210</f>
        <v>2.5880700000000001</v>
      </c>
      <c r="X210" s="7">
        <v>6.9280499999999998</v>
      </c>
    </row>
    <row r="211" spans="4:24" x14ac:dyDescent="0.35">
      <c r="D211" s="8">
        <f>Testbed_march!I211</f>
        <v>6.9188199999999993</v>
      </c>
      <c r="J211">
        <v>6.9184999999999999</v>
      </c>
      <c r="R211" s="25">
        <f>Testbed_march!Z211</f>
        <v>2.5880700000000001</v>
      </c>
      <c r="X211" s="7">
        <v>6.9280499999999998</v>
      </c>
    </row>
    <row r="212" spans="4:24" x14ac:dyDescent="0.35">
      <c r="D212" s="8">
        <f>Testbed_march!I212</f>
        <v>6.9192</v>
      </c>
      <c r="J212">
        <v>6.9184899999999994</v>
      </c>
      <c r="R212" s="25">
        <f>Testbed_march!Z212</f>
        <v>2.58786</v>
      </c>
      <c r="X212" s="7">
        <v>6.9278199999999996</v>
      </c>
    </row>
    <row r="213" spans="4:24" x14ac:dyDescent="0.35">
      <c r="D213" s="8">
        <f>Testbed_march!I213</f>
        <v>6.9192</v>
      </c>
      <c r="J213">
        <v>6.9184899999999994</v>
      </c>
      <c r="R213" s="25">
        <f>Testbed_march!Z213</f>
        <v>2.58786</v>
      </c>
      <c r="X213" s="7">
        <v>6.9278199999999996</v>
      </c>
    </row>
    <row r="214" spans="4:24" x14ac:dyDescent="0.35">
      <c r="D214" s="8">
        <f>Testbed_march!I214</f>
        <v>6.9194499999999994</v>
      </c>
      <c r="J214">
        <v>6.9184399999999995</v>
      </c>
      <c r="R214" s="25">
        <f>Testbed_march!Z214</f>
        <v>6.7381899999999995</v>
      </c>
      <c r="X214" s="7">
        <v>6.9278000000000004</v>
      </c>
    </row>
    <row r="215" spans="4:24" x14ac:dyDescent="0.35">
      <c r="D215" s="8">
        <f>Testbed_march!I215</f>
        <v>6.9194499999999994</v>
      </c>
      <c r="J215">
        <v>6.9184399999999995</v>
      </c>
      <c r="R215" s="25">
        <f>Testbed_march!Z215</f>
        <v>6.7381899999999995</v>
      </c>
      <c r="X215" s="7">
        <v>6.9278000000000004</v>
      </c>
    </row>
    <row r="216" spans="4:24" x14ac:dyDescent="0.35">
      <c r="D216" s="8">
        <f>Testbed_march!I216</f>
        <v>6.9194599999999999</v>
      </c>
      <c r="J216">
        <v>6.9184200000000002</v>
      </c>
      <c r="R216" s="25">
        <f>Testbed_march!Z216</f>
        <v>6.8844899999999996</v>
      </c>
      <c r="X216" s="7">
        <v>6.9277600000000001</v>
      </c>
    </row>
    <row r="217" spans="4:24" x14ac:dyDescent="0.35">
      <c r="D217" s="8">
        <f>Testbed_march!I217</f>
        <v>6.9194599999999999</v>
      </c>
      <c r="J217">
        <v>6.9184200000000002</v>
      </c>
      <c r="R217" s="25">
        <f>Testbed_march!Z217</f>
        <v>6.8844899999999996</v>
      </c>
      <c r="X217" s="7">
        <v>6.9277600000000001</v>
      </c>
    </row>
    <row r="218" spans="4:24" x14ac:dyDescent="0.35">
      <c r="D218" s="8">
        <f>Testbed_march!I218</f>
        <v>6.9200100000000004</v>
      </c>
      <c r="J218">
        <v>6.9183699999999995</v>
      </c>
      <c r="R218" s="25">
        <f>Testbed_march!Z218</f>
        <v>6.8843500000000004</v>
      </c>
      <c r="X218" s="7">
        <v>6.9276899999999992</v>
      </c>
    </row>
    <row r="219" spans="4:24" x14ac:dyDescent="0.35">
      <c r="D219" s="8">
        <f>Testbed_march!I219</f>
        <v>6.9200100000000004</v>
      </c>
      <c r="J219">
        <v>6.9183699999999995</v>
      </c>
      <c r="R219" s="25">
        <f>Testbed_march!Z219</f>
        <v>6.8843500000000004</v>
      </c>
      <c r="X219" s="7">
        <v>6.9276899999999992</v>
      </c>
    </row>
    <row r="220" spans="4:24" x14ac:dyDescent="0.35">
      <c r="D220" s="8">
        <f>Testbed_march!I220</f>
        <v>6.9195600000000006</v>
      </c>
      <c r="J220">
        <v>6.9180900000000003</v>
      </c>
      <c r="R220" s="25">
        <f>Testbed_march!Z220</f>
        <v>6.8849099999999996</v>
      </c>
      <c r="X220" s="7">
        <v>6.9276299999999997</v>
      </c>
    </row>
    <row r="221" spans="4:24" x14ac:dyDescent="0.35">
      <c r="D221" s="8">
        <f>Testbed_march!I221</f>
        <v>6.9195600000000006</v>
      </c>
      <c r="J221">
        <v>6.9180900000000003</v>
      </c>
      <c r="R221" s="25">
        <f>Testbed_march!Z221</f>
        <v>6.8849099999999996</v>
      </c>
      <c r="X221" s="7">
        <v>6.9276299999999997</v>
      </c>
    </row>
    <row r="222" spans="4:24" x14ac:dyDescent="0.35">
      <c r="D222" s="8">
        <f>Testbed_march!I222</f>
        <v>6.9201199999999998</v>
      </c>
      <c r="J222">
        <v>6.9180299999999999</v>
      </c>
      <c r="R222" s="25">
        <f>Testbed_march!Z222</f>
        <v>6.9165100000000006</v>
      </c>
      <c r="X222" s="7">
        <v>6.9276200000000001</v>
      </c>
    </row>
    <row r="223" spans="4:24" x14ac:dyDescent="0.35">
      <c r="D223" s="8">
        <f>Testbed_march!I223</f>
        <v>6.9201199999999998</v>
      </c>
      <c r="J223">
        <v>6.9180299999999999</v>
      </c>
      <c r="R223" s="25">
        <f>Testbed_march!Z223</f>
        <v>6.9165100000000006</v>
      </c>
      <c r="X223" s="7">
        <v>6.9276200000000001</v>
      </c>
    </row>
    <row r="224" spans="4:24" x14ac:dyDescent="0.35">
      <c r="D224" s="8">
        <f>Testbed_march!I224</f>
        <v>6.9197299999999995</v>
      </c>
      <c r="J224">
        <v>6.9179700000000004</v>
      </c>
      <c r="R224" s="25">
        <f>Testbed_march!Z224</f>
        <v>6.9168400000000005</v>
      </c>
      <c r="X224" s="7">
        <v>6.9275500000000001</v>
      </c>
    </row>
    <row r="225" spans="4:24" x14ac:dyDescent="0.35">
      <c r="D225" s="8">
        <f>Testbed_march!I225</f>
        <v>6.9197299999999995</v>
      </c>
      <c r="J225">
        <v>6.9179700000000004</v>
      </c>
      <c r="R225" s="25">
        <f>Testbed_march!Z225</f>
        <v>6.9168400000000005</v>
      </c>
      <c r="X225" s="7">
        <v>6.9275500000000001</v>
      </c>
    </row>
    <row r="226" spans="4:24" x14ac:dyDescent="0.35">
      <c r="D226" s="8">
        <f>Testbed_march!I226</f>
        <v>6.9199399999999995</v>
      </c>
      <c r="J226">
        <v>6.9179499999999994</v>
      </c>
      <c r="R226" s="25">
        <f>Testbed_march!Z226</f>
        <v>6.9174899999999999</v>
      </c>
      <c r="X226" s="7">
        <v>6.9275399999999996</v>
      </c>
    </row>
    <row r="227" spans="4:24" x14ac:dyDescent="0.35">
      <c r="D227" s="8">
        <f>Testbed_march!I227</f>
        <v>6.9199399999999995</v>
      </c>
      <c r="J227">
        <v>6.9179499999999994</v>
      </c>
      <c r="R227" s="25">
        <f>Testbed_march!Z227</f>
        <v>6.9174899999999999</v>
      </c>
      <c r="X227" s="7">
        <v>6.9275399999999996</v>
      </c>
    </row>
    <row r="228" spans="4:24" x14ac:dyDescent="0.35">
      <c r="D228" s="8">
        <f>Testbed_march!I228</f>
        <v>6.9206300000000001</v>
      </c>
      <c r="J228">
        <v>6.9178800000000003</v>
      </c>
      <c r="R228" s="25">
        <f>Testbed_march!Z228</f>
        <v>6.9172600000000006</v>
      </c>
      <c r="X228" s="7">
        <v>6.9274100000000001</v>
      </c>
    </row>
    <row r="229" spans="4:24" x14ac:dyDescent="0.35">
      <c r="D229" s="8">
        <f>Testbed_march!I229</f>
        <v>6.9206300000000001</v>
      </c>
      <c r="J229">
        <v>6.9178800000000003</v>
      </c>
      <c r="R229" s="25">
        <f>Testbed_march!Z229</f>
        <v>6.9172600000000006</v>
      </c>
      <c r="X229" s="7">
        <v>6.9274100000000001</v>
      </c>
    </row>
    <row r="230" spans="4:24" x14ac:dyDescent="0.35">
      <c r="D230" s="8">
        <f>Testbed_march!I230</f>
        <v>6.9200400000000002</v>
      </c>
      <c r="J230">
        <v>6.9178100000000002</v>
      </c>
      <c r="R230" s="25">
        <f>Testbed_march!Z230</f>
        <v>6.9176099999999998</v>
      </c>
      <c r="X230" s="7">
        <v>6.9273899999999999</v>
      </c>
    </row>
    <row r="231" spans="4:24" x14ac:dyDescent="0.35">
      <c r="D231" s="8">
        <f>Testbed_march!I231</f>
        <v>6.9200400000000002</v>
      </c>
      <c r="J231">
        <v>6.9178100000000002</v>
      </c>
      <c r="R231" s="25">
        <f>Testbed_march!Z231</f>
        <v>6.9176099999999998</v>
      </c>
      <c r="X231" s="7">
        <v>6.9273899999999999</v>
      </c>
    </row>
    <row r="232" spans="4:24" x14ac:dyDescent="0.35">
      <c r="D232" s="8">
        <f>Testbed_march!I232</f>
        <v>6.9208500000000006</v>
      </c>
      <c r="J232">
        <v>6.9176700000000002</v>
      </c>
      <c r="R232" s="25">
        <f>Testbed_march!Z232</f>
        <v>6.91723</v>
      </c>
      <c r="X232" s="7">
        <v>6.9272200000000002</v>
      </c>
    </row>
    <row r="233" spans="4:24" x14ac:dyDescent="0.35">
      <c r="D233" s="8">
        <f>Testbed_march!I233</f>
        <v>6.9208500000000006</v>
      </c>
      <c r="J233">
        <v>6.9176700000000002</v>
      </c>
      <c r="R233" s="25">
        <f>Testbed_march!Z233</f>
        <v>6.91723</v>
      </c>
      <c r="X233" s="7">
        <v>6.9272200000000002</v>
      </c>
    </row>
    <row r="234" spans="4:24" x14ac:dyDescent="0.35">
      <c r="D234" s="8">
        <f>Testbed_march!I234</f>
        <v>6.9206300000000001</v>
      </c>
      <c r="J234">
        <v>6.9176500000000001</v>
      </c>
      <c r="R234" s="25">
        <f>Testbed_march!Z234</f>
        <v>6.9175600000000008</v>
      </c>
      <c r="X234" s="7">
        <v>6.9272200000000002</v>
      </c>
    </row>
    <row r="235" spans="4:24" x14ac:dyDescent="0.35">
      <c r="D235" s="8">
        <f>Testbed_march!I235</f>
        <v>6.9206300000000001</v>
      </c>
      <c r="J235">
        <v>6.9176500000000001</v>
      </c>
      <c r="R235" s="25">
        <f>Testbed_march!Z235</f>
        <v>6.9175600000000008</v>
      </c>
      <c r="X235" s="7">
        <v>6.9272200000000002</v>
      </c>
    </row>
    <row r="236" spans="4:24" x14ac:dyDescent="0.35">
      <c r="D236" s="8">
        <f>Testbed_march!I236</f>
        <v>6.9202500000000002</v>
      </c>
      <c r="J236">
        <v>6.9176299999999999</v>
      </c>
      <c r="R236" s="25">
        <f>Testbed_march!Z236</f>
        <v>6.9176400000000005</v>
      </c>
      <c r="X236" s="7">
        <v>6.9272200000000002</v>
      </c>
    </row>
    <row r="237" spans="4:24" x14ac:dyDescent="0.35">
      <c r="D237" s="8">
        <f>Testbed_march!I237</f>
        <v>6.9202500000000002</v>
      </c>
      <c r="J237">
        <v>6.9176299999999999</v>
      </c>
      <c r="R237" s="25">
        <f>Testbed_march!Z237</f>
        <v>6.9176400000000005</v>
      </c>
      <c r="X237" s="7">
        <v>6.9272200000000002</v>
      </c>
    </row>
    <row r="238" spans="4:24" x14ac:dyDescent="0.35">
      <c r="D238" s="8">
        <f>Testbed_march!I238</f>
        <v>6.92056</v>
      </c>
      <c r="J238">
        <v>6.9174300000000004</v>
      </c>
      <c r="R238" s="25">
        <f>Testbed_march!Z238</f>
        <v>6.9174499999999997</v>
      </c>
      <c r="X238" s="7">
        <v>6.9271199999999995</v>
      </c>
    </row>
    <row r="239" spans="4:24" x14ac:dyDescent="0.35">
      <c r="D239" s="8">
        <f>Testbed_march!I239</f>
        <v>6.92056</v>
      </c>
      <c r="J239">
        <v>6.9174300000000004</v>
      </c>
      <c r="R239" s="25">
        <f>Testbed_march!Z239</f>
        <v>6.9174499999999997</v>
      </c>
      <c r="X239" s="7">
        <v>6.9271199999999995</v>
      </c>
    </row>
    <row r="240" spans="4:24" x14ac:dyDescent="0.35">
      <c r="D240" s="8">
        <f>Testbed_march!I240</f>
        <v>6.9208299999999996</v>
      </c>
      <c r="J240">
        <v>6.9171199999999997</v>
      </c>
      <c r="R240" s="25">
        <f>Testbed_march!Z240</f>
        <v>6.9180900000000003</v>
      </c>
      <c r="X240" s="7">
        <v>6.9271099999999999</v>
      </c>
    </row>
    <row r="241" spans="4:24" x14ac:dyDescent="0.35">
      <c r="D241" s="8">
        <f>Testbed_march!I241</f>
        <v>6.9208299999999996</v>
      </c>
      <c r="J241">
        <v>6.9171199999999997</v>
      </c>
      <c r="R241" s="25">
        <f>Testbed_march!Z241</f>
        <v>6.9180900000000003</v>
      </c>
      <c r="X241" s="7">
        <v>6.9271099999999999</v>
      </c>
    </row>
    <row r="242" spans="4:24" x14ac:dyDescent="0.35">
      <c r="D242" s="8">
        <f>Testbed_march!I242</f>
        <v>6.9205899999999998</v>
      </c>
      <c r="J242">
        <v>6.9171199999999997</v>
      </c>
      <c r="R242" s="25">
        <f>Testbed_march!Z242</f>
        <v>6.8498299999999999</v>
      </c>
      <c r="X242" s="7">
        <v>6.9269499999999997</v>
      </c>
    </row>
    <row r="243" spans="4:24" x14ac:dyDescent="0.35">
      <c r="D243" s="8">
        <f>Testbed_march!I243</f>
        <v>6.9205899999999998</v>
      </c>
      <c r="J243">
        <v>6.9171199999999997</v>
      </c>
      <c r="R243" s="25">
        <f>Testbed_march!Z243</f>
        <v>6.8498299999999999</v>
      </c>
      <c r="X243" s="7">
        <v>6.9269499999999997</v>
      </c>
    </row>
    <row r="244" spans="4:24" x14ac:dyDescent="0.35">
      <c r="D244" s="8">
        <f>Testbed_march!I244</f>
        <v>6.9208599999999993</v>
      </c>
      <c r="J244">
        <v>6.9170500000000006</v>
      </c>
      <c r="R244" s="25">
        <f>Testbed_march!Z244</f>
        <v>6.8495499999999998</v>
      </c>
      <c r="X244" s="7">
        <v>6.9267899999999996</v>
      </c>
    </row>
    <row r="245" spans="4:24" x14ac:dyDescent="0.35">
      <c r="D245" s="8">
        <f>Testbed_march!I245</f>
        <v>6.9208599999999993</v>
      </c>
      <c r="J245">
        <v>6.9170500000000006</v>
      </c>
      <c r="R245" s="25">
        <f>Testbed_march!Z245</f>
        <v>6.8495499999999998</v>
      </c>
      <c r="X245" s="7">
        <v>6.9267899999999996</v>
      </c>
    </row>
    <row r="246" spans="4:24" x14ac:dyDescent="0.35">
      <c r="D246" s="8">
        <f>Testbed_march!I246</f>
        <v>6.9213699999999996</v>
      </c>
      <c r="J246">
        <v>6.9169200000000002</v>
      </c>
      <c r="R246" s="25">
        <f>Testbed_march!Z246</f>
        <v>6.8497599999999998</v>
      </c>
      <c r="X246" s="7">
        <v>6.9265799999999995</v>
      </c>
    </row>
    <row r="247" spans="4:24" x14ac:dyDescent="0.35">
      <c r="D247" s="8">
        <f>Testbed_march!I247</f>
        <v>6.9213699999999996</v>
      </c>
      <c r="J247">
        <v>6.9169200000000002</v>
      </c>
      <c r="R247" s="25">
        <f>Testbed_march!Z247</f>
        <v>6.8497599999999998</v>
      </c>
      <c r="X247" s="7">
        <v>6.9265799999999995</v>
      </c>
    </row>
    <row r="248" spans="4:24" x14ac:dyDescent="0.35">
      <c r="D248" s="8">
        <f>Testbed_march!I248</f>
        <v>6.9226999999999999</v>
      </c>
      <c r="J248">
        <v>6.9166400000000001</v>
      </c>
      <c r="R248" s="25">
        <f>Testbed_march!Z248</f>
        <v>6.8529099999999996</v>
      </c>
      <c r="X248" s="7">
        <v>6.9264099999999997</v>
      </c>
    </row>
    <row r="249" spans="4:24" x14ac:dyDescent="0.35">
      <c r="D249" s="8">
        <f>Testbed_march!I249</f>
        <v>6.9226999999999999</v>
      </c>
      <c r="J249">
        <v>6.9166400000000001</v>
      </c>
      <c r="R249" s="25">
        <f>Testbed_march!Z249</f>
        <v>6.8529099999999996</v>
      </c>
      <c r="X249" s="7">
        <v>6.9264099999999997</v>
      </c>
    </row>
    <row r="250" spans="4:24" x14ac:dyDescent="0.35">
      <c r="D250" s="8">
        <f>Testbed_march!I250</f>
        <v>6.9211999999999998</v>
      </c>
      <c r="J250">
        <v>6.9166099999999995</v>
      </c>
      <c r="R250" s="25">
        <f>Testbed_march!Z250</f>
        <v>6.9180100000000007</v>
      </c>
      <c r="X250" s="7">
        <v>6.92638</v>
      </c>
    </row>
    <row r="251" spans="4:24" x14ac:dyDescent="0.35">
      <c r="D251" s="8">
        <f>Testbed_march!I251</f>
        <v>6.9211999999999998</v>
      </c>
      <c r="J251">
        <v>6.9166099999999995</v>
      </c>
      <c r="R251" s="25">
        <f>Testbed_march!Z251</f>
        <v>6.9180100000000007</v>
      </c>
      <c r="X251" s="7">
        <v>6.92638</v>
      </c>
    </row>
    <row r="252" spans="4:24" x14ac:dyDescent="0.35">
      <c r="D252" s="8">
        <f>Testbed_march!I252</f>
        <v>6.9215900000000001</v>
      </c>
      <c r="J252">
        <v>6.9165000000000001</v>
      </c>
      <c r="R252" s="25">
        <f>Testbed_march!Z252</f>
        <v>6.91831</v>
      </c>
      <c r="X252" s="7">
        <v>6.9263500000000002</v>
      </c>
    </row>
    <row r="253" spans="4:24" x14ac:dyDescent="0.35">
      <c r="D253" s="8">
        <f>Testbed_march!I253</f>
        <v>6.9215900000000001</v>
      </c>
      <c r="J253">
        <v>6.9165000000000001</v>
      </c>
      <c r="R253" s="25">
        <f>Testbed_march!Z253</f>
        <v>6.91831</v>
      </c>
      <c r="X253" s="7">
        <v>6.9263500000000002</v>
      </c>
    </row>
    <row r="254" spans="4:24" x14ac:dyDescent="0.35">
      <c r="D254" s="8">
        <f>Testbed_march!I254</f>
        <v>6.9211999999999998</v>
      </c>
      <c r="J254">
        <v>6.9163999999999994</v>
      </c>
      <c r="R254" s="25">
        <f>Testbed_march!Z254</f>
        <v>6.9184899999999994</v>
      </c>
      <c r="X254" s="7">
        <v>6.9262899999999998</v>
      </c>
    </row>
    <row r="255" spans="4:24" x14ac:dyDescent="0.35">
      <c r="D255" s="8">
        <f>Testbed_march!I255</f>
        <v>6.9211999999999998</v>
      </c>
      <c r="J255">
        <v>6.9163999999999994</v>
      </c>
      <c r="R255" s="25">
        <f>Testbed_march!Z255</f>
        <v>6.9184899999999994</v>
      </c>
      <c r="X255" s="7">
        <v>6.9262899999999998</v>
      </c>
    </row>
    <row r="256" spans="4:24" x14ac:dyDescent="0.35">
      <c r="D256" s="8">
        <f>Testbed_march!I256</f>
        <v>6.9212400000000001</v>
      </c>
      <c r="J256">
        <v>6.9163399999999999</v>
      </c>
      <c r="R256" s="25">
        <f>Testbed_march!Z256</f>
        <v>6.9182499999999996</v>
      </c>
      <c r="X256" s="7">
        <v>6.9262499999999996</v>
      </c>
    </row>
    <row r="257" spans="4:24" x14ac:dyDescent="0.35">
      <c r="D257" s="8">
        <f>Testbed_march!I257</f>
        <v>6.9212400000000001</v>
      </c>
      <c r="J257">
        <v>6.9163399999999999</v>
      </c>
      <c r="R257" s="25">
        <f>Testbed_march!Z257</f>
        <v>6.9182499999999996</v>
      </c>
      <c r="X257" s="7">
        <v>6.9262499999999996</v>
      </c>
    </row>
    <row r="258" spans="4:24" x14ac:dyDescent="0.35">
      <c r="D258" s="8">
        <f>Testbed_march!I258</f>
        <v>6.92143</v>
      </c>
      <c r="J258">
        <v>6.91629</v>
      </c>
      <c r="R258" s="25">
        <f>Testbed_march!Z258</f>
        <v>6.9192900000000002</v>
      </c>
      <c r="X258" s="7">
        <v>6.9261899999999992</v>
      </c>
    </row>
    <row r="259" spans="4:24" x14ac:dyDescent="0.35">
      <c r="D259" s="8">
        <f>Testbed_march!I259</f>
        <v>6.92143</v>
      </c>
      <c r="J259">
        <v>6.91629</v>
      </c>
      <c r="R259" s="25">
        <f>Testbed_march!Z259</f>
        <v>6.9192900000000002</v>
      </c>
      <c r="X259" s="7">
        <v>6.9261899999999992</v>
      </c>
    </row>
    <row r="260" spans="4:24" x14ac:dyDescent="0.35">
      <c r="D260" s="8">
        <f>Testbed_march!I260</f>
        <v>6.92157</v>
      </c>
      <c r="J260">
        <v>6.9161599999999996</v>
      </c>
      <c r="R260" s="25">
        <f>Testbed_march!Z260</f>
        <v>6.9186300000000003</v>
      </c>
      <c r="X260" s="7">
        <v>6.9261499999999998</v>
      </c>
    </row>
    <row r="261" spans="4:24" x14ac:dyDescent="0.35">
      <c r="D261" s="8">
        <f>Testbed_march!I261</f>
        <v>6.92157</v>
      </c>
      <c r="J261">
        <v>6.9161599999999996</v>
      </c>
      <c r="R261" s="25">
        <f>Testbed_march!Z261</f>
        <v>6.9186300000000003</v>
      </c>
      <c r="X261" s="7">
        <v>6.9261499999999998</v>
      </c>
    </row>
    <row r="262" spans="4:24" x14ac:dyDescent="0.35">
      <c r="D262" s="8">
        <f>Testbed_march!I262</f>
        <v>6.9214500000000001</v>
      </c>
      <c r="J262">
        <v>6.9159700000000006</v>
      </c>
      <c r="R262" s="25">
        <f>Testbed_march!Z262</f>
        <v>6.9191199999999995</v>
      </c>
      <c r="X262" s="7">
        <v>6.9260900000000003</v>
      </c>
    </row>
    <row r="263" spans="4:24" x14ac:dyDescent="0.35">
      <c r="D263" s="8">
        <f>Testbed_march!I263</f>
        <v>6.9214500000000001</v>
      </c>
      <c r="J263">
        <v>6.9159700000000006</v>
      </c>
      <c r="R263" s="25">
        <f>Testbed_march!Z263</f>
        <v>6.9191199999999995</v>
      </c>
      <c r="X263" s="7">
        <v>6.9260900000000003</v>
      </c>
    </row>
    <row r="264" spans="4:24" x14ac:dyDescent="0.35">
      <c r="D264" s="8">
        <f>Testbed_march!I264</f>
        <v>6.92239</v>
      </c>
      <c r="J264">
        <v>6.9158800000000005</v>
      </c>
      <c r="R264" s="25">
        <f>Testbed_march!Z264</f>
        <v>6.9187399999999997</v>
      </c>
      <c r="X264" s="7">
        <v>6.9260600000000005</v>
      </c>
    </row>
    <row r="265" spans="4:24" x14ac:dyDescent="0.35">
      <c r="D265" s="8">
        <f>Testbed_march!I265</f>
        <v>6.92239</v>
      </c>
      <c r="J265">
        <v>6.9158800000000005</v>
      </c>
      <c r="R265" s="25">
        <f>Testbed_march!Z265</f>
        <v>6.9187399999999997</v>
      </c>
      <c r="X265" s="7">
        <v>6.9260600000000005</v>
      </c>
    </row>
    <row r="266" spans="4:24" x14ac:dyDescent="0.35">
      <c r="D266" s="8">
        <f>Testbed_march!I266</f>
        <v>6.9215</v>
      </c>
      <c r="J266">
        <v>6.9158400000000002</v>
      </c>
      <c r="R266" s="25">
        <f>Testbed_march!Z266</f>
        <v>6.9184700000000001</v>
      </c>
      <c r="X266" s="7">
        <v>6.92605</v>
      </c>
    </row>
    <row r="267" spans="4:24" x14ac:dyDescent="0.35">
      <c r="D267" s="8">
        <f>Testbed_march!I267</f>
        <v>6.9215</v>
      </c>
      <c r="J267">
        <v>6.9158400000000002</v>
      </c>
      <c r="R267" s="25">
        <f>Testbed_march!Z267</f>
        <v>6.9184700000000001</v>
      </c>
      <c r="X267" s="7">
        <v>6.92605</v>
      </c>
    </row>
    <row r="268" spans="4:24" x14ac:dyDescent="0.35">
      <c r="D268" s="8">
        <f>Testbed_march!I268</f>
        <v>6.9218799999999998</v>
      </c>
      <c r="J268">
        <v>6.9158299999999997</v>
      </c>
      <c r="R268" s="25">
        <f>Testbed_march!Z268</f>
        <v>6.9191000000000003</v>
      </c>
      <c r="X268" s="7">
        <v>6.9260200000000003</v>
      </c>
    </row>
    <row r="269" spans="4:24" x14ac:dyDescent="0.35">
      <c r="D269" s="8">
        <f>Testbed_march!I269</f>
        <v>6.9218799999999998</v>
      </c>
      <c r="J269">
        <v>6.9158299999999997</v>
      </c>
      <c r="R269" s="25">
        <f>Testbed_march!Z269</f>
        <v>6.9191000000000003</v>
      </c>
      <c r="X269" s="7">
        <v>6.9260200000000003</v>
      </c>
    </row>
    <row r="270" spans="4:24" x14ac:dyDescent="0.35">
      <c r="D270" s="8">
        <f>Testbed_march!I270</f>
        <v>6.9226899999999993</v>
      </c>
      <c r="J270">
        <v>6.9157799999999998</v>
      </c>
      <c r="R270" s="25">
        <f>Testbed_march!Z270</f>
        <v>6.9189600000000002</v>
      </c>
      <c r="X270" s="7">
        <v>6.9260000000000002</v>
      </c>
    </row>
    <row r="271" spans="4:24" x14ac:dyDescent="0.35">
      <c r="D271" s="8">
        <f>Testbed_march!I271</f>
        <v>6.9226899999999993</v>
      </c>
      <c r="J271">
        <v>6.9157799999999998</v>
      </c>
      <c r="R271" s="25">
        <f>Testbed_march!Z271</f>
        <v>6.9189600000000002</v>
      </c>
      <c r="X271" s="7">
        <v>6.9260000000000002</v>
      </c>
    </row>
    <row r="272" spans="4:24" x14ac:dyDescent="0.35">
      <c r="D272" s="8">
        <f>Testbed_march!I272</f>
        <v>6.92178</v>
      </c>
      <c r="J272">
        <v>6.9157700000000002</v>
      </c>
      <c r="R272" s="25">
        <f>Testbed_march!Z272</f>
        <v>6.9193699999999998</v>
      </c>
      <c r="X272" s="7">
        <v>6.9257499999999999</v>
      </c>
    </row>
    <row r="273" spans="4:24" x14ac:dyDescent="0.35">
      <c r="D273" s="8">
        <f>Testbed_march!I273</f>
        <v>6.92178</v>
      </c>
      <c r="J273">
        <v>6.9157700000000002</v>
      </c>
      <c r="R273" s="25">
        <f>Testbed_march!Z273</f>
        <v>6.9193699999999998</v>
      </c>
      <c r="X273" s="7">
        <v>6.9257499999999999</v>
      </c>
    </row>
    <row r="274" spans="4:24" x14ac:dyDescent="0.35">
      <c r="D274" s="8">
        <f>Testbed_march!I274</f>
        <v>6.9218999999999999</v>
      </c>
      <c r="J274">
        <v>6.9157500000000001</v>
      </c>
      <c r="R274" s="25">
        <f>Testbed_march!Z274</f>
        <v>6.9191599999999998</v>
      </c>
      <c r="X274" s="7">
        <v>6.9257200000000001</v>
      </c>
    </row>
    <row r="275" spans="4:24" x14ac:dyDescent="0.35">
      <c r="D275" s="8">
        <f>Testbed_march!I275</f>
        <v>6.9218999999999999</v>
      </c>
      <c r="J275">
        <v>6.9157500000000001</v>
      </c>
      <c r="R275" s="25">
        <f>Testbed_march!Z275</f>
        <v>6.9191599999999998</v>
      </c>
      <c r="X275" s="7">
        <v>6.9257200000000001</v>
      </c>
    </row>
    <row r="276" spans="4:24" x14ac:dyDescent="0.35">
      <c r="D276" s="8">
        <f>Testbed_march!I276</f>
        <v>6.9223599999999994</v>
      </c>
      <c r="J276">
        <v>6.9154099999999996</v>
      </c>
      <c r="R276" s="25">
        <f>Testbed_march!Z276</f>
        <v>6.9198500000000003</v>
      </c>
      <c r="X276" s="7">
        <v>6.9256899999999995</v>
      </c>
    </row>
    <row r="277" spans="4:24" x14ac:dyDescent="0.35">
      <c r="D277" s="8">
        <f>Testbed_march!I277</f>
        <v>6.9223599999999994</v>
      </c>
      <c r="J277">
        <v>6.9154099999999996</v>
      </c>
      <c r="R277" s="25">
        <f>Testbed_march!Z277</f>
        <v>6.9198500000000003</v>
      </c>
      <c r="X277" s="7">
        <v>6.9256899999999995</v>
      </c>
    </row>
    <row r="278" spans="4:24" x14ac:dyDescent="0.35">
      <c r="D278" s="8">
        <f>Testbed_march!I278</f>
        <v>6.9225000000000003</v>
      </c>
      <c r="J278">
        <v>6.9150600000000004</v>
      </c>
      <c r="R278" s="25">
        <f>Testbed_march!Z278</f>
        <v>6.9193100000000003</v>
      </c>
      <c r="X278" s="7">
        <v>6.9256400000000005</v>
      </c>
    </row>
    <row r="279" spans="4:24" x14ac:dyDescent="0.35">
      <c r="D279" s="8">
        <f>Testbed_march!I279</f>
        <v>6.9225000000000003</v>
      </c>
      <c r="J279">
        <v>6.9150600000000004</v>
      </c>
      <c r="R279" s="25">
        <f>Testbed_march!Z279</f>
        <v>6.9193100000000003</v>
      </c>
      <c r="X279" s="7">
        <v>6.9256400000000005</v>
      </c>
    </row>
    <row r="280" spans="4:24" x14ac:dyDescent="0.35">
      <c r="D280" s="8">
        <f>Testbed_march!I280</f>
        <v>6.9224100000000002</v>
      </c>
      <c r="J280">
        <v>6.9150400000000003</v>
      </c>
      <c r="R280" s="25">
        <f>Testbed_march!Z280</f>
        <v>6.9192900000000002</v>
      </c>
      <c r="X280" s="7">
        <v>6.9255800000000001</v>
      </c>
    </row>
    <row r="281" spans="4:24" x14ac:dyDescent="0.35">
      <c r="D281" s="8">
        <f>Testbed_march!I281</f>
        <v>6.9224100000000002</v>
      </c>
      <c r="J281">
        <v>6.9150400000000003</v>
      </c>
      <c r="R281" s="25">
        <f>Testbed_march!Z281</f>
        <v>6.9192900000000002</v>
      </c>
      <c r="X281" s="7">
        <v>6.9255800000000001</v>
      </c>
    </row>
    <row r="282" spans="4:24" x14ac:dyDescent="0.35">
      <c r="D282" s="8">
        <f>Testbed_march!I282</f>
        <v>6.9220600000000001</v>
      </c>
      <c r="J282">
        <v>6.9149599999999998</v>
      </c>
      <c r="R282" s="25">
        <f>Testbed_march!Z282</f>
        <v>6.9198000000000004</v>
      </c>
      <c r="X282" s="7">
        <v>6.9255300000000002</v>
      </c>
    </row>
    <row r="283" spans="4:24" x14ac:dyDescent="0.35">
      <c r="D283" s="8">
        <f>Testbed_march!I283</f>
        <v>6.9220600000000001</v>
      </c>
      <c r="J283">
        <v>6.9149599999999998</v>
      </c>
      <c r="R283" s="25">
        <f>Testbed_march!Z283</f>
        <v>6.9198000000000004</v>
      </c>
      <c r="X283" s="7">
        <v>6.9255300000000002</v>
      </c>
    </row>
    <row r="284" spans="4:24" x14ac:dyDescent="0.35">
      <c r="D284" s="8">
        <f>Testbed_march!I284</f>
        <v>6.92286</v>
      </c>
      <c r="J284">
        <v>6.9146299999999998</v>
      </c>
      <c r="R284" s="25">
        <f>Testbed_march!Z284</f>
        <v>6.9198900000000005</v>
      </c>
      <c r="X284" s="7">
        <v>6.9254600000000002</v>
      </c>
    </row>
    <row r="285" spans="4:24" x14ac:dyDescent="0.35">
      <c r="D285" s="8">
        <f>Testbed_march!I285</f>
        <v>6.92286</v>
      </c>
      <c r="J285">
        <v>6.9146299999999998</v>
      </c>
      <c r="R285" s="25">
        <f>Testbed_march!Z285</f>
        <v>6.9198900000000005</v>
      </c>
      <c r="X285" s="7">
        <v>6.9254600000000002</v>
      </c>
    </row>
    <row r="286" spans="4:24" x14ac:dyDescent="0.35">
      <c r="D286" s="8">
        <f>Testbed_march!I286</f>
        <v>6.9228699999999996</v>
      </c>
      <c r="J286">
        <v>6.9146299999999998</v>
      </c>
      <c r="R286" s="25">
        <f>Testbed_march!Z286</f>
        <v>6.9193800000000003</v>
      </c>
      <c r="X286" s="7">
        <v>6.92544</v>
      </c>
    </row>
    <row r="287" spans="4:24" x14ac:dyDescent="0.35">
      <c r="D287" s="8">
        <f>Testbed_march!I287</f>
        <v>6.9228699999999996</v>
      </c>
      <c r="J287">
        <v>6.9146299999999998</v>
      </c>
      <c r="R287" s="25">
        <f>Testbed_march!Z287</f>
        <v>6.9193800000000003</v>
      </c>
      <c r="X287" s="7">
        <v>6.92544</v>
      </c>
    </row>
    <row r="288" spans="4:24" x14ac:dyDescent="0.35">
      <c r="D288" s="8">
        <f>Testbed_march!I288</f>
        <v>6.9224399999999999</v>
      </c>
      <c r="J288">
        <v>6.9145300000000001</v>
      </c>
      <c r="R288" s="25">
        <f>Testbed_march!Z288</f>
        <v>6.9196800000000005</v>
      </c>
      <c r="X288" s="7">
        <v>6.9253599999999995</v>
      </c>
    </row>
    <row r="289" spans="4:24" x14ac:dyDescent="0.35">
      <c r="D289" s="8">
        <f>Testbed_march!I289</f>
        <v>6.9224399999999999</v>
      </c>
      <c r="J289">
        <v>6.9145300000000001</v>
      </c>
      <c r="R289" s="25">
        <f>Testbed_march!Z289</f>
        <v>6.9196800000000005</v>
      </c>
      <c r="X289" s="7">
        <v>6.9253599999999995</v>
      </c>
    </row>
    <row r="290" spans="4:24" x14ac:dyDescent="0.35">
      <c r="D290" s="8">
        <f>Testbed_march!I290</f>
        <v>6.9226200000000002</v>
      </c>
      <c r="J290">
        <v>6.9144899999999998</v>
      </c>
      <c r="R290" s="25">
        <f>Testbed_march!Z290</f>
        <v>6.9196800000000005</v>
      </c>
      <c r="X290" s="7">
        <v>6.9253500000000008</v>
      </c>
    </row>
    <row r="291" spans="4:24" x14ac:dyDescent="0.35">
      <c r="D291" s="8">
        <f>Testbed_march!I291</f>
        <v>6.9226200000000002</v>
      </c>
      <c r="J291">
        <v>6.9144899999999998</v>
      </c>
      <c r="R291" s="25">
        <f>Testbed_march!Z291</f>
        <v>6.9196800000000005</v>
      </c>
      <c r="X291" s="7">
        <v>6.9253500000000008</v>
      </c>
    </row>
    <row r="292" spans="4:24" x14ac:dyDescent="0.35">
      <c r="D292" s="8">
        <f>Testbed_march!I292</f>
        <v>6.9227400000000001</v>
      </c>
      <c r="J292">
        <v>6.91439</v>
      </c>
      <c r="R292" s="25">
        <f>Testbed_march!Z292</f>
        <v>6.9196999999999997</v>
      </c>
      <c r="X292" s="7">
        <v>6.9251800000000001</v>
      </c>
    </row>
    <row r="293" spans="4:24" x14ac:dyDescent="0.35">
      <c r="D293" s="8">
        <f>Testbed_march!I293</f>
        <v>6.9227400000000001</v>
      </c>
      <c r="J293">
        <v>6.91439</v>
      </c>
      <c r="R293" s="25">
        <f>Testbed_march!Z293</f>
        <v>6.9196999999999997</v>
      </c>
      <c r="X293" s="7">
        <v>6.9251800000000001</v>
      </c>
    </row>
    <row r="294" spans="4:24" x14ac:dyDescent="0.35">
      <c r="D294" s="8">
        <f>Testbed_march!I294</f>
        <v>6.9228000000000005</v>
      </c>
      <c r="J294">
        <v>6.91439</v>
      </c>
      <c r="R294" s="25">
        <f>Testbed_march!Z294</f>
        <v>6.92042</v>
      </c>
      <c r="X294" s="7">
        <v>6.9251300000000002</v>
      </c>
    </row>
    <row r="295" spans="4:24" x14ac:dyDescent="0.35">
      <c r="D295" s="8">
        <f>Testbed_march!I295</f>
        <v>6.9228000000000005</v>
      </c>
      <c r="J295">
        <v>6.91439</v>
      </c>
      <c r="R295" s="25">
        <f>Testbed_march!Z295</f>
        <v>6.92042</v>
      </c>
      <c r="X295" s="7">
        <v>6.9251300000000002</v>
      </c>
    </row>
    <row r="296" spans="4:24" x14ac:dyDescent="0.35">
      <c r="D296" s="8">
        <f>Testbed_march!I296</f>
        <v>6.9230700000000001</v>
      </c>
      <c r="J296">
        <v>6.9143599999999994</v>
      </c>
      <c r="R296" s="25">
        <f>Testbed_march!Z296</f>
        <v>6.9204099999999995</v>
      </c>
      <c r="X296" s="7">
        <v>6.9251000000000005</v>
      </c>
    </row>
    <row r="297" spans="4:24" x14ac:dyDescent="0.35">
      <c r="D297" s="8">
        <f>Testbed_march!I297</f>
        <v>6.9230700000000001</v>
      </c>
      <c r="J297">
        <v>6.9143599999999994</v>
      </c>
      <c r="R297" s="25">
        <f>Testbed_march!Z297</f>
        <v>6.9204099999999995</v>
      </c>
      <c r="X297" s="7">
        <v>6.9251000000000005</v>
      </c>
    </row>
    <row r="298" spans="4:24" x14ac:dyDescent="0.35">
      <c r="D298" s="8">
        <f>Testbed_march!I298</f>
        <v>6.923</v>
      </c>
      <c r="J298">
        <v>6.9136000000000006</v>
      </c>
      <c r="R298" s="25">
        <f>Testbed_march!Z298</f>
        <v>6.92056</v>
      </c>
      <c r="X298" s="7">
        <v>6.9248700000000003</v>
      </c>
    </row>
    <row r="299" spans="4:24" x14ac:dyDescent="0.35">
      <c r="D299" s="8">
        <f>Testbed_march!I299</f>
        <v>6.923</v>
      </c>
      <c r="J299">
        <v>6.9136000000000006</v>
      </c>
      <c r="R299" s="25">
        <f>Testbed_march!Z299</f>
        <v>6.92056</v>
      </c>
      <c r="X299" s="7">
        <v>6.9248700000000003</v>
      </c>
    </row>
    <row r="300" spans="4:24" x14ac:dyDescent="0.35">
      <c r="D300" s="8">
        <f>Testbed_march!I300</f>
        <v>6.9231400000000001</v>
      </c>
      <c r="J300">
        <v>6.9132100000000003</v>
      </c>
      <c r="R300" s="25">
        <f>Testbed_march!Z300</f>
        <v>6.9207799999999997</v>
      </c>
      <c r="X300" s="7">
        <v>6.9247500000000004</v>
      </c>
    </row>
    <row r="301" spans="4:24" x14ac:dyDescent="0.35">
      <c r="D301" s="8">
        <f>Testbed_march!I301</f>
        <v>6.9231400000000001</v>
      </c>
      <c r="J301">
        <v>6.9132100000000003</v>
      </c>
      <c r="R301" s="25">
        <f>Testbed_march!Z301</f>
        <v>6.9207799999999997</v>
      </c>
      <c r="X301" s="7">
        <v>6.9247500000000004</v>
      </c>
    </row>
    <row r="302" spans="4:24" x14ac:dyDescent="0.35">
      <c r="D302" s="8">
        <f>Testbed_march!I302</f>
        <v>6.9232100000000001</v>
      </c>
      <c r="J302">
        <v>6.9125100000000002</v>
      </c>
      <c r="R302" s="25">
        <f>Testbed_march!Z302</f>
        <v>6.9200600000000003</v>
      </c>
      <c r="X302" s="7">
        <v>6.92469</v>
      </c>
    </row>
    <row r="303" spans="4:24" x14ac:dyDescent="0.35">
      <c r="D303" s="8">
        <f>Testbed_march!I303</f>
        <v>6.9232100000000001</v>
      </c>
      <c r="J303">
        <v>6.9125100000000002</v>
      </c>
      <c r="R303" s="25">
        <f>Testbed_march!Z303</f>
        <v>6.9200600000000003</v>
      </c>
      <c r="X303" s="7">
        <v>6.92469</v>
      </c>
    </row>
    <row r="304" spans="4:24" x14ac:dyDescent="0.35">
      <c r="D304" s="8">
        <f>Testbed_march!I304</f>
        <v>6.9231699999999998</v>
      </c>
      <c r="J304">
        <v>6.8952900000000001</v>
      </c>
      <c r="R304" s="25">
        <f>Testbed_march!Z304</f>
        <v>6.9199399999999995</v>
      </c>
      <c r="X304" s="7">
        <v>6.9246000000000008</v>
      </c>
    </row>
    <row r="305" spans="4:24" x14ac:dyDescent="0.35">
      <c r="D305" s="8">
        <f>Testbed_march!I305</f>
        <v>6.9231699999999998</v>
      </c>
      <c r="J305">
        <v>6.8952900000000001</v>
      </c>
      <c r="R305" s="25">
        <f>Testbed_march!Z305</f>
        <v>6.9199399999999995</v>
      </c>
      <c r="X305" s="7">
        <v>6.9246000000000008</v>
      </c>
    </row>
    <row r="306" spans="4:24" x14ac:dyDescent="0.35">
      <c r="D306" s="8">
        <f>Testbed_march!I306</f>
        <v>6.9235699999999998</v>
      </c>
      <c r="J306">
        <v>1.1440899999999998</v>
      </c>
      <c r="R306" s="25">
        <f>Testbed_march!Z306</f>
        <v>6.92089</v>
      </c>
      <c r="X306" s="7">
        <v>6.9245100000000006</v>
      </c>
    </row>
    <row r="307" spans="4:24" x14ac:dyDescent="0.35">
      <c r="D307" s="8">
        <f>Testbed_march!I307</f>
        <v>6.9235699999999998</v>
      </c>
      <c r="J307">
        <v>1.1440899999999998</v>
      </c>
      <c r="R307" s="25">
        <f>Testbed_march!Z307</f>
        <v>6.92089</v>
      </c>
      <c r="X307" s="7">
        <v>6.9245100000000006</v>
      </c>
    </row>
    <row r="308" spans="4:24" x14ac:dyDescent="0.35">
      <c r="D308" s="8">
        <f>Testbed_march!I308</f>
        <v>6.9237099999999998</v>
      </c>
      <c r="J308">
        <v>3.1404700000000001E-2</v>
      </c>
      <c r="R308" s="25">
        <f>Testbed_march!Z308</f>
        <v>6.9208599999999993</v>
      </c>
      <c r="X308" s="7">
        <v>6.92448</v>
      </c>
    </row>
    <row r="309" spans="4:24" x14ac:dyDescent="0.35">
      <c r="D309" s="8">
        <f>Testbed_march!I309</f>
        <v>6.9237099999999998</v>
      </c>
      <c r="J309">
        <v>3.1404700000000001E-2</v>
      </c>
      <c r="R309" s="25">
        <f>Testbed_march!Z309</f>
        <v>6.9208599999999993</v>
      </c>
      <c r="X309" s="7">
        <v>6.92448</v>
      </c>
    </row>
    <row r="310" spans="4:24" x14ac:dyDescent="0.35">
      <c r="D310" s="8">
        <f>Testbed_march!I310</f>
        <v>6.9241700000000002</v>
      </c>
      <c r="J310">
        <v>3.1389500000000001E-2</v>
      </c>
      <c r="R310" s="25">
        <f>Testbed_march!Z310</f>
        <v>6.9213500000000003</v>
      </c>
      <c r="X310" s="7">
        <v>6.9244500000000002</v>
      </c>
    </row>
    <row r="311" spans="4:24" x14ac:dyDescent="0.35">
      <c r="D311" s="8">
        <f>Testbed_march!I311</f>
        <v>6.9241700000000002</v>
      </c>
      <c r="J311">
        <v>3.1389500000000001E-2</v>
      </c>
      <c r="R311" s="25">
        <f>Testbed_march!Z311</f>
        <v>6.9213500000000003</v>
      </c>
      <c r="X311" s="7">
        <v>6.9244500000000002</v>
      </c>
    </row>
    <row r="312" spans="4:24" x14ac:dyDescent="0.35">
      <c r="D312" s="8">
        <f>Testbed_march!I312</f>
        <v>6.9235200000000008</v>
      </c>
      <c r="J312">
        <v>3.1363599999999998E-2</v>
      </c>
      <c r="R312" s="25">
        <f>Testbed_march!Z312</f>
        <v>6.92103</v>
      </c>
      <c r="X312" s="7">
        <v>6.9243999999999994</v>
      </c>
    </row>
    <row r="313" spans="4:24" x14ac:dyDescent="0.35">
      <c r="D313" s="8">
        <f>Testbed_march!I313</f>
        <v>6.9235200000000008</v>
      </c>
      <c r="J313">
        <v>3.1363599999999998E-2</v>
      </c>
      <c r="R313" s="25">
        <f>Testbed_march!Z313</f>
        <v>6.92103</v>
      </c>
      <c r="X313" s="7">
        <v>6.9243999999999994</v>
      </c>
    </row>
    <row r="314" spans="4:24" x14ac:dyDescent="0.35">
      <c r="D314" s="8">
        <f>Testbed_march!I314</f>
        <v>6.9240500000000003</v>
      </c>
      <c r="J314">
        <v>3.1348899999999999E-2</v>
      </c>
      <c r="R314" s="25">
        <f>Testbed_march!Z314</f>
        <v>6.9211999999999998</v>
      </c>
      <c r="X314" s="7">
        <v>6.9243399999999999</v>
      </c>
    </row>
    <row r="315" spans="4:24" x14ac:dyDescent="0.35">
      <c r="D315" s="8">
        <f>Testbed_march!I315</f>
        <v>6.9240500000000003</v>
      </c>
      <c r="J315">
        <v>3.1348899999999999E-2</v>
      </c>
      <c r="R315" s="25">
        <f>Testbed_march!Z315</f>
        <v>6.9211999999999998</v>
      </c>
      <c r="X315" s="7">
        <v>6.9243399999999999</v>
      </c>
    </row>
    <row r="316" spans="4:24" x14ac:dyDescent="0.35">
      <c r="D316" s="8">
        <f>Testbed_march!I316</f>
        <v>6.9235899999999999</v>
      </c>
      <c r="J316">
        <v>3.1322599999999999E-2</v>
      </c>
      <c r="R316" s="25">
        <f>Testbed_march!Z316</f>
        <v>6.9209399999999999</v>
      </c>
      <c r="X316" s="7">
        <v>6.9241800000000007</v>
      </c>
    </row>
    <row r="317" spans="4:24" x14ac:dyDescent="0.35">
      <c r="D317" s="8">
        <f>Testbed_march!I317</f>
        <v>6.9235899999999999</v>
      </c>
      <c r="J317">
        <v>3.1322599999999999E-2</v>
      </c>
      <c r="R317" s="25">
        <f>Testbed_march!Z317</f>
        <v>6.9209399999999999</v>
      </c>
      <c r="X317" s="7">
        <v>6.9241800000000007</v>
      </c>
    </row>
    <row r="318" spans="4:24" x14ac:dyDescent="0.35">
      <c r="D318" s="8">
        <f>Testbed_march!I318</f>
        <v>6.9237799999999998</v>
      </c>
      <c r="J318">
        <v>3.1314700000000001E-2</v>
      </c>
      <c r="R318" s="25">
        <f>Testbed_march!Z318</f>
        <v>6.9215600000000004</v>
      </c>
      <c r="X318" s="7">
        <v>6.9241000000000001</v>
      </c>
    </row>
    <row r="319" spans="4:24" x14ac:dyDescent="0.35">
      <c r="D319" s="8">
        <f>Testbed_march!I319</f>
        <v>6.9237799999999998</v>
      </c>
      <c r="J319">
        <v>3.1314700000000001E-2</v>
      </c>
      <c r="R319" s="25">
        <f>Testbed_march!Z319</f>
        <v>6.9215600000000004</v>
      </c>
      <c r="X319" s="7">
        <v>6.9241000000000001</v>
      </c>
    </row>
    <row r="320" spans="4:24" x14ac:dyDescent="0.35">
      <c r="D320" s="8">
        <f>Testbed_march!I320</f>
        <v>6.9252399999999996</v>
      </c>
      <c r="J320">
        <v>3.1313500000000001E-2</v>
      </c>
      <c r="R320" s="25">
        <f>Testbed_march!Z320</f>
        <v>6.9213999999999993</v>
      </c>
      <c r="X320" s="7">
        <v>6.9238900000000001</v>
      </c>
    </row>
    <row r="321" spans="4:24" x14ac:dyDescent="0.35">
      <c r="D321" s="8">
        <f>Testbed_march!I321</f>
        <v>6.9252399999999996</v>
      </c>
      <c r="J321">
        <v>3.1313500000000001E-2</v>
      </c>
      <c r="R321" s="25">
        <f>Testbed_march!Z321</f>
        <v>6.9213999999999993</v>
      </c>
      <c r="X321" s="7">
        <v>6.9238900000000001</v>
      </c>
    </row>
    <row r="322" spans="4:24" x14ac:dyDescent="0.35">
      <c r="D322" s="8">
        <f>Testbed_march!I322</f>
        <v>6.9239899999999999</v>
      </c>
      <c r="J322">
        <v>3.1295099999999999E-2</v>
      </c>
      <c r="R322" s="25">
        <f>Testbed_march!Z322</f>
        <v>6.9211400000000003</v>
      </c>
      <c r="X322" s="7">
        <v>6.9237399999999996</v>
      </c>
    </row>
    <row r="323" spans="4:24" x14ac:dyDescent="0.35">
      <c r="D323" s="8">
        <f>Testbed_march!I323</f>
        <v>6.9239899999999999</v>
      </c>
      <c r="J323">
        <v>3.1295099999999999E-2</v>
      </c>
      <c r="R323" s="25">
        <f>Testbed_march!Z323</f>
        <v>6.9211400000000003</v>
      </c>
      <c r="X323" s="7">
        <v>6.9237399999999996</v>
      </c>
    </row>
    <row r="324" spans="4:24" x14ac:dyDescent="0.35">
      <c r="D324" s="8">
        <f>Testbed_march!I324</f>
        <v>6.9240699999999995</v>
      </c>
      <c r="J324">
        <v>3.1293000000000001E-2</v>
      </c>
      <c r="R324" s="25">
        <f>Testbed_march!Z324</f>
        <v>6.9220299999999995</v>
      </c>
      <c r="X324" s="7">
        <v>6.9237299999999999</v>
      </c>
    </row>
    <row r="325" spans="4:24" x14ac:dyDescent="0.35">
      <c r="D325" s="8">
        <f>Testbed_march!I325</f>
        <v>6.9240699999999995</v>
      </c>
      <c r="J325">
        <v>3.1293000000000001E-2</v>
      </c>
      <c r="R325" s="25">
        <f>Testbed_march!Z325</f>
        <v>6.9220299999999995</v>
      </c>
      <c r="X325" s="7">
        <v>6.9237299999999999</v>
      </c>
    </row>
    <row r="326" spans="4:24" x14ac:dyDescent="0.35">
      <c r="D326" s="8">
        <f>Testbed_march!I326</f>
        <v>6.9238299999999997</v>
      </c>
      <c r="J326">
        <v>3.1290900000000003E-2</v>
      </c>
      <c r="R326" s="25">
        <f>Testbed_march!Z326</f>
        <v>6.9221000000000004</v>
      </c>
      <c r="X326" s="7">
        <v>6.9236899999999997</v>
      </c>
    </row>
    <row r="327" spans="4:24" x14ac:dyDescent="0.35">
      <c r="D327" s="8">
        <f>Testbed_march!I327</f>
        <v>6.9238299999999997</v>
      </c>
      <c r="J327">
        <v>3.1290900000000003E-2</v>
      </c>
      <c r="R327" s="25">
        <f>Testbed_march!Z327</f>
        <v>6.9221000000000004</v>
      </c>
      <c r="X327" s="7">
        <v>6.9236899999999997</v>
      </c>
    </row>
    <row r="328" spans="4:24" x14ac:dyDescent="0.35">
      <c r="D328" s="8">
        <f>Testbed_march!I328</f>
        <v>6.92441</v>
      </c>
      <c r="J328">
        <v>3.1287500000000003E-2</v>
      </c>
      <c r="R328" s="25">
        <f>Testbed_march!Z328</f>
        <v>6.9216899999999999</v>
      </c>
      <c r="X328" s="7">
        <v>6.9236300000000002</v>
      </c>
    </row>
    <row r="329" spans="4:24" x14ac:dyDescent="0.35">
      <c r="D329" s="8">
        <f>Testbed_march!I329</f>
        <v>6.92441</v>
      </c>
      <c r="J329">
        <v>3.1287500000000003E-2</v>
      </c>
      <c r="R329" s="25">
        <f>Testbed_march!Z329</f>
        <v>6.9216899999999999</v>
      </c>
      <c r="X329" s="7">
        <v>6.9236300000000002</v>
      </c>
    </row>
    <row r="330" spans="4:24" x14ac:dyDescent="0.35">
      <c r="D330" s="8">
        <f>Testbed_march!I330</f>
        <v>6.9246699999999999</v>
      </c>
      <c r="J330">
        <v>3.1272399999999999E-2</v>
      </c>
      <c r="R330" s="25">
        <f>Testbed_march!Z330</f>
        <v>6.9214599999999997</v>
      </c>
      <c r="X330" s="7">
        <v>6.9235200000000008</v>
      </c>
    </row>
    <row r="331" spans="4:24" x14ac:dyDescent="0.35">
      <c r="D331" s="8">
        <f>Testbed_march!I331</f>
        <v>6.9246699999999999</v>
      </c>
      <c r="J331">
        <v>3.1272399999999999E-2</v>
      </c>
      <c r="R331" s="25">
        <f>Testbed_march!Z331</f>
        <v>6.9214599999999997</v>
      </c>
      <c r="X331" s="7">
        <v>6.9235200000000008</v>
      </c>
    </row>
    <row r="332" spans="4:24" x14ac:dyDescent="0.35">
      <c r="D332" s="8">
        <f>Testbed_march!I332</f>
        <v>6.9248000000000003</v>
      </c>
      <c r="J332">
        <v>3.12698E-2</v>
      </c>
      <c r="R332" s="25">
        <f>Testbed_march!Z332</f>
        <v>6.9216099999999994</v>
      </c>
      <c r="X332" s="7">
        <v>6.9234399999999994</v>
      </c>
    </row>
    <row r="333" spans="4:24" x14ac:dyDescent="0.35">
      <c r="D333" s="8">
        <f>Testbed_march!I333</f>
        <v>6.9248000000000003</v>
      </c>
      <c r="J333">
        <v>3.12698E-2</v>
      </c>
      <c r="R333" s="25">
        <f>Testbed_march!Z333</f>
        <v>6.9216099999999994</v>
      </c>
      <c r="X333" s="7">
        <v>6.9234399999999994</v>
      </c>
    </row>
    <row r="334" spans="4:24" x14ac:dyDescent="0.35">
      <c r="D334" s="8">
        <f>Testbed_march!I334</f>
        <v>6.9248599999999998</v>
      </c>
      <c r="J334">
        <v>3.1264699999999999E-2</v>
      </c>
      <c r="R334" s="25">
        <f>Testbed_march!Z334</f>
        <v>6.9227499999999997</v>
      </c>
      <c r="X334" s="7">
        <v>6.9234300000000006</v>
      </c>
    </row>
    <row r="335" spans="4:24" x14ac:dyDescent="0.35">
      <c r="D335" s="8">
        <f>Testbed_march!I335</f>
        <v>6.9248599999999998</v>
      </c>
      <c r="J335">
        <v>3.1264699999999999E-2</v>
      </c>
      <c r="R335" s="25">
        <f>Testbed_march!Z335</f>
        <v>6.9227499999999997</v>
      </c>
      <c r="X335" s="7">
        <v>6.9234300000000006</v>
      </c>
    </row>
    <row r="336" spans="4:24" x14ac:dyDescent="0.35">
      <c r="D336" s="8">
        <f>Testbed_march!I336</f>
        <v>6.9248900000000004</v>
      </c>
      <c r="J336">
        <v>3.12611E-2</v>
      </c>
      <c r="R336" s="25">
        <f>Testbed_march!Z336</f>
        <v>6.9218000000000002</v>
      </c>
      <c r="X336" s="7">
        <v>6.9234099999999996</v>
      </c>
    </row>
    <row r="337" spans="4:24" x14ac:dyDescent="0.35">
      <c r="D337" s="8">
        <f>Testbed_march!I337</f>
        <v>6.9248900000000004</v>
      </c>
      <c r="J337">
        <v>3.12611E-2</v>
      </c>
      <c r="R337" s="25">
        <f>Testbed_march!Z337</f>
        <v>6.9218000000000002</v>
      </c>
      <c r="X337" s="7">
        <v>6.9234099999999996</v>
      </c>
    </row>
    <row r="338" spans="4:24" x14ac:dyDescent="0.35">
      <c r="D338" s="8">
        <f>Testbed_march!I338</f>
        <v>6.9246400000000001</v>
      </c>
      <c r="J338">
        <v>3.1259200000000001E-2</v>
      </c>
      <c r="R338" s="25">
        <f>Testbed_march!Z338</f>
        <v>6.9222099999999998</v>
      </c>
      <c r="X338" s="7">
        <v>6.9233700000000002</v>
      </c>
    </row>
    <row r="339" spans="4:24" x14ac:dyDescent="0.35">
      <c r="D339" s="8">
        <f>Testbed_march!I339</f>
        <v>6.9246400000000001</v>
      </c>
      <c r="J339">
        <v>3.1259200000000001E-2</v>
      </c>
      <c r="R339" s="25">
        <f>Testbed_march!Z339</f>
        <v>6.9222099999999998</v>
      </c>
      <c r="X339" s="7">
        <v>6.9233700000000002</v>
      </c>
    </row>
    <row r="340" spans="4:24" x14ac:dyDescent="0.35">
      <c r="D340" s="8">
        <f>Testbed_march!I340</f>
        <v>6.9246499999999997</v>
      </c>
      <c r="J340">
        <v>3.1257699999999999E-2</v>
      </c>
      <c r="R340" s="25">
        <f>Testbed_march!Z340</f>
        <v>6.9224300000000003</v>
      </c>
      <c r="X340" s="7">
        <v>6.9231600000000002</v>
      </c>
    </row>
    <row r="341" spans="4:24" x14ac:dyDescent="0.35">
      <c r="D341" s="8">
        <f>Testbed_march!I341</f>
        <v>6.9246499999999997</v>
      </c>
      <c r="J341">
        <v>3.1257699999999999E-2</v>
      </c>
      <c r="R341" s="25">
        <f>Testbed_march!Z341</f>
        <v>6.9224300000000003</v>
      </c>
      <c r="X341" s="7">
        <v>6.9231600000000002</v>
      </c>
    </row>
    <row r="342" spans="4:24" x14ac:dyDescent="0.35">
      <c r="D342" s="8">
        <f>Testbed_march!I342</f>
        <v>6.9247200000000007</v>
      </c>
      <c r="J342">
        <v>3.1249099999999998E-2</v>
      </c>
      <c r="R342" s="25">
        <f>Testbed_march!Z342</f>
        <v>6.9225600000000007</v>
      </c>
      <c r="X342" s="7">
        <v>6.9231400000000001</v>
      </c>
    </row>
    <row r="343" spans="4:24" x14ac:dyDescent="0.35">
      <c r="D343" s="8">
        <f>Testbed_march!I343</f>
        <v>6.9247200000000007</v>
      </c>
      <c r="J343">
        <v>3.1249099999999998E-2</v>
      </c>
      <c r="R343" s="25">
        <f>Testbed_march!Z343</f>
        <v>6.9225600000000007</v>
      </c>
      <c r="X343" s="7">
        <v>6.9231400000000001</v>
      </c>
    </row>
    <row r="344" spans="4:24" x14ac:dyDescent="0.35">
      <c r="D344" s="8">
        <f>Testbed_march!I344</f>
        <v>6.9249200000000002</v>
      </c>
      <c r="J344">
        <v>3.1226400000000001E-2</v>
      </c>
      <c r="R344" s="25">
        <f>Testbed_march!Z344</f>
        <v>6.9233700000000002</v>
      </c>
      <c r="X344" s="7">
        <v>6.9230900000000002</v>
      </c>
    </row>
    <row r="345" spans="4:24" x14ac:dyDescent="0.35">
      <c r="D345" s="8">
        <f>Testbed_march!I345</f>
        <v>6.9249200000000002</v>
      </c>
      <c r="J345">
        <v>3.1226400000000001E-2</v>
      </c>
      <c r="R345" s="25">
        <f>Testbed_march!Z345</f>
        <v>6.9233700000000002</v>
      </c>
      <c r="X345" s="7">
        <v>6.9230900000000002</v>
      </c>
    </row>
    <row r="346" spans="4:24" x14ac:dyDescent="0.35">
      <c r="D346" s="8">
        <f>Testbed_march!I346</f>
        <v>6.9249600000000004</v>
      </c>
      <c r="J346">
        <v>3.12237E-2</v>
      </c>
      <c r="R346" s="25">
        <f>Testbed_march!Z346</f>
        <v>6.92265</v>
      </c>
      <c r="X346" s="7">
        <v>6.9229899999999995</v>
      </c>
    </row>
    <row r="347" spans="4:24" x14ac:dyDescent="0.35">
      <c r="D347" s="8">
        <f>Testbed_march!I347</f>
        <v>6.9249600000000004</v>
      </c>
      <c r="J347">
        <v>3.12237E-2</v>
      </c>
      <c r="R347" s="25">
        <f>Testbed_march!Z347</f>
        <v>6.92265</v>
      </c>
      <c r="X347" s="7">
        <v>6.9229899999999995</v>
      </c>
    </row>
    <row r="348" spans="4:24" x14ac:dyDescent="0.35">
      <c r="D348" s="8">
        <f>Testbed_march!I348</f>
        <v>6.9249099999999997</v>
      </c>
      <c r="J348">
        <v>3.12079E-2</v>
      </c>
      <c r="R348" s="25">
        <f>Testbed_march!Z348</f>
        <v>6.9225000000000003</v>
      </c>
      <c r="X348" s="7">
        <v>6.9228000000000005</v>
      </c>
    </row>
    <row r="349" spans="4:24" x14ac:dyDescent="0.35">
      <c r="D349" s="8">
        <f>Testbed_march!I349</f>
        <v>6.9249099999999997</v>
      </c>
      <c r="J349">
        <v>3.12079E-2</v>
      </c>
      <c r="R349" s="25">
        <f>Testbed_march!Z349</f>
        <v>6.9225000000000003</v>
      </c>
      <c r="X349" s="7">
        <v>6.9228000000000005</v>
      </c>
    </row>
    <row r="350" spans="4:24" x14ac:dyDescent="0.35">
      <c r="D350" s="8">
        <f>Testbed_march!I350</f>
        <v>6.9253400000000003</v>
      </c>
      <c r="J350">
        <v>3.1202500000000001E-2</v>
      </c>
      <c r="R350" s="25">
        <f>Testbed_march!Z350</f>
        <v>6.9231600000000002</v>
      </c>
      <c r="X350" s="7">
        <v>6.9227499999999997</v>
      </c>
    </row>
    <row r="351" spans="4:24" x14ac:dyDescent="0.35">
      <c r="D351" s="8">
        <f>Testbed_march!I351</f>
        <v>6.9253400000000003</v>
      </c>
      <c r="J351">
        <v>3.1202500000000001E-2</v>
      </c>
      <c r="R351" s="25">
        <f>Testbed_march!Z351</f>
        <v>6.9231600000000002</v>
      </c>
      <c r="X351" s="7">
        <v>6.9227499999999997</v>
      </c>
    </row>
    <row r="352" spans="4:24" x14ac:dyDescent="0.35">
      <c r="D352" s="8">
        <f>Testbed_march!I352</f>
        <v>6.92544</v>
      </c>
      <c r="J352">
        <v>3.1202000000000001E-2</v>
      </c>
      <c r="R352" s="25">
        <f>Testbed_march!Z352</f>
        <v>6.9229899999999995</v>
      </c>
      <c r="X352" s="7">
        <v>6.92265</v>
      </c>
    </row>
    <row r="353" spans="4:24" x14ac:dyDescent="0.35">
      <c r="D353" s="8">
        <f>Testbed_march!I353</f>
        <v>6.92544</v>
      </c>
      <c r="J353">
        <v>3.1202000000000001E-2</v>
      </c>
      <c r="R353" s="25">
        <f>Testbed_march!Z353</f>
        <v>6.9229899999999995</v>
      </c>
      <c r="X353" s="7">
        <v>6.92265</v>
      </c>
    </row>
    <row r="354" spans="4:24" x14ac:dyDescent="0.35">
      <c r="D354" s="8">
        <f>Testbed_march!I354</f>
        <v>6.9253100000000005</v>
      </c>
      <c r="J354">
        <v>3.1200600000000002E-2</v>
      </c>
      <c r="R354" s="25">
        <f>Testbed_march!Z354</f>
        <v>6.9236899999999997</v>
      </c>
      <c r="X354" s="7">
        <v>6.9225600000000007</v>
      </c>
    </row>
    <row r="355" spans="4:24" x14ac:dyDescent="0.35">
      <c r="D355" s="8">
        <f>Testbed_march!I355</f>
        <v>6.9253100000000005</v>
      </c>
      <c r="J355">
        <v>3.1200600000000002E-2</v>
      </c>
      <c r="R355" s="25">
        <f>Testbed_march!Z355</f>
        <v>6.9236899999999997</v>
      </c>
      <c r="X355" s="7">
        <v>6.9225600000000007</v>
      </c>
    </row>
    <row r="356" spans="4:24" x14ac:dyDescent="0.35">
      <c r="D356" s="8">
        <f>Testbed_march!I356</f>
        <v>6.9255600000000008</v>
      </c>
      <c r="J356">
        <v>3.1199500000000002E-2</v>
      </c>
      <c r="R356" s="25">
        <f>Testbed_march!Z356</f>
        <v>6.9234399999999994</v>
      </c>
      <c r="X356" s="7">
        <v>6.9225000000000003</v>
      </c>
    </row>
    <row r="357" spans="4:24" x14ac:dyDescent="0.35">
      <c r="D357" s="8">
        <f>Testbed_march!I357</f>
        <v>6.9255600000000008</v>
      </c>
      <c r="J357">
        <v>3.1199500000000002E-2</v>
      </c>
      <c r="R357" s="25">
        <f>Testbed_march!Z357</f>
        <v>6.9234399999999994</v>
      </c>
      <c r="X357" s="7">
        <v>6.9225000000000003</v>
      </c>
    </row>
    <row r="358" spans="4:24" x14ac:dyDescent="0.35">
      <c r="D358" s="8">
        <f>Testbed_march!I358</f>
        <v>6.92659</v>
      </c>
      <c r="J358">
        <v>3.1194600000000003E-2</v>
      </c>
      <c r="R358" s="25">
        <f>Testbed_march!Z358</f>
        <v>6.9228000000000005</v>
      </c>
      <c r="X358" s="7">
        <v>6.9224300000000003</v>
      </c>
    </row>
    <row r="359" spans="4:24" x14ac:dyDescent="0.35">
      <c r="D359" s="8">
        <f>Testbed_march!I359</f>
        <v>6.92659</v>
      </c>
      <c r="J359">
        <v>3.1194600000000003E-2</v>
      </c>
      <c r="R359" s="25">
        <f>Testbed_march!Z359</f>
        <v>6.9228000000000005</v>
      </c>
      <c r="X359" s="7">
        <v>6.9224300000000003</v>
      </c>
    </row>
    <row r="360" spans="4:24" x14ac:dyDescent="0.35">
      <c r="D360" s="8">
        <f>Testbed_march!I360</f>
        <v>6.9253800000000005</v>
      </c>
      <c r="J360">
        <v>3.11922E-2</v>
      </c>
      <c r="R360" s="25">
        <f>Testbed_march!Z360</f>
        <v>6.9237399999999996</v>
      </c>
      <c r="X360" s="7">
        <v>6.9222099999999998</v>
      </c>
    </row>
    <row r="361" spans="4:24" x14ac:dyDescent="0.35">
      <c r="D361" s="8">
        <f>Testbed_march!I361</f>
        <v>6.9253800000000005</v>
      </c>
      <c r="J361">
        <v>3.11922E-2</v>
      </c>
      <c r="R361" s="25">
        <f>Testbed_march!Z361</f>
        <v>6.9237399999999996</v>
      </c>
      <c r="X361" s="7">
        <v>6.9222099999999998</v>
      </c>
    </row>
    <row r="362" spans="4:24" x14ac:dyDescent="0.35">
      <c r="D362" s="8">
        <f>Testbed_march!I362</f>
        <v>6.9260000000000002</v>
      </c>
      <c r="J362">
        <v>3.1178500000000001E-2</v>
      </c>
      <c r="R362" s="25">
        <f>Testbed_march!Z362</f>
        <v>6.9236300000000002</v>
      </c>
      <c r="X362" s="7">
        <v>6.9221000000000004</v>
      </c>
    </row>
    <row r="363" spans="4:24" x14ac:dyDescent="0.35">
      <c r="D363" s="8">
        <f>Testbed_march!I363</f>
        <v>6.9260000000000002</v>
      </c>
      <c r="J363">
        <v>3.1178500000000001E-2</v>
      </c>
      <c r="R363" s="25">
        <f>Testbed_march!Z363</f>
        <v>6.9236300000000002</v>
      </c>
      <c r="X363" s="7">
        <v>6.9221000000000004</v>
      </c>
    </row>
    <row r="364" spans="4:24" x14ac:dyDescent="0.35">
      <c r="D364" s="8">
        <f>Testbed_march!I364</f>
        <v>6.92638</v>
      </c>
      <c r="J364">
        <v>3.1175100000000001E-2</v>
      </c>
      <c r="R364" s="25">
        <f>Testbed_march!Z364</f>
        <v>6.9234300000000006</v>
      </c>
      <c r="X364" s="7">
        <v>6.9220299999999995</v>
      </c>
    </row>
    <row r="365" spans="4:24" x14ac:dyDescent="0.35">
      <c r="D365" s="8">
        <f>Testbed_march!I365</f>
        <v>6.92638</v>
      </c>
      <c r="J365">
        <v>3.1175100000000001E-2</v>
      </c>
      <c r="R365" s="25">
        <f>Testbed_march!Z365</f>
        <v>6.9234300000000006</v>
      </c>
      <c r="X365" s="7">
        <v>6.9220299999999995</v>
      </c>
    </row>
    <row r="366" spans="4:24" x14ac:dyDescent="0.35">
      <c r="D366" s="8">
        <f>Testbed_march!I366</f>
        <v>6.9256599999999997</v>
      </c>
      <c r="J366">
        <v>3.1170899999999998E-2</v>
      </c>
      <c r="R366" s="25">
        <f>Testbed_march!Z366</f>
        <v>6.9243399999999999</v>
      </c>
      <c r="X366" s="7">
        <v>6.9218000000000002</v>
      </c>
    </row>
    <row r="367" spans="4:24" x14ac:dyDescent="0.35">
      <c r="D367" s="8">
        <f>Testbed_march!I367</f>
        <v>6.9256599999999997</v>
      </c>
      <c r="J367">
        <v>3.1170899999999998E-2</v>
      </c>
      <c r="R367" s="25">
        <f>Testbed_march!Z367</f>
        <v>6.9243399999999999</v>
      </c>
      <c r="X367" s="7">
        <v>6.9218000000000002</v>
      </c>
    </row>
    <row r="368" spans="4:24" x14ac:dyDescent="0.35">
      <c r="D368" s="8">
        <f>Testbed_march!I368</f>
        <v>6.9260099999999998</v>
      </c>
      <c r="J368">
        <v>3.1167E-2</v>
      </c>
      <c r="R368" s="25">
        <f>Testbed_march!Z368</f>
        <v>6.9230900000000002</v>
      </c>
      <c r="X368" s="7">
        <v>6.9216899999999999</v>
      </c>
    </row>
    <row r="369" spans="4:24" x14ac:dyDescent="0.35">
      <c r="D369" s="8">
        <f>Testbed_march!I369</f>
        <v>6.9260099999999998</v>
      </c>
      <c r="J369">
        <v>3.1167E-2</v>
      </c>
      <c r="R369" s="25">
        <f>Testbed_march!Z369</f>
        <v>6.9230900000000002</v>
      </c>
      <c r="X369" s="7">
        <v>6.9216899999999999</v>
      </c>
    </row>
    <row r="370" spans="4:24" x14ac:dyDescent="0.35">
      <c r="D370" s="8">
        <f>Testbed_march!I370</f>
        <v>6.9263300000000001</v>
      </c>
      <c r="J370">
        <v>3.11658E-2</v>
      </c>
      <c r="R370" s="25">
        <f>Testbed_march!Z370</f>
        <v>6.9234099999999996</v>
      </c>
      <c r="X370" s="7">
        <v>6.9216099999999994</v>
      </c>
    </row>
    <row r="371" spans="4:24" x14ac:dyDescent="0.35">
      <c r="D371" s="8">
        <f>Testbed_march!I371</f>
        <v>6.9263300000000001</v>
      </c>
      <c r="J371">
        <v>3.11658E-2</v>
      </c>
      <c r="R371" s="25">
        <f>Testbed_march!Z371</f>
        <v>6.9234099999999996</v>
      </c>
      <c r="X371" s="7">
        <v>6.9216099999999994</v>
      </c>
    </row>
    <row r="372" spans="4:24" x14ac:dyDescent="0.35">
      <c r="D372" s="8">
        <f>Testbed_march!I372</f>
        <v>6.9264299999999999</v>
      </c>
      <c r="J372">
        <v>3.11653E-2</v>
      </c>
      <c r="R372" s="25">
        <f>Testbed_march!Z372</f>
        <v>6.9235200000000008</v>
      </c>
      <c r="X372" s="7">
        <v>6.9215600000000004</v>
      </c>
    </row>
    <row r="373" spans="4:24" x14ac:dyDescent="0.35">
      <c r="D373" s="8">
        <f>Testbed_march!I373</f>
        <v>6.9264299999999999</v>
      </c>
      <c r="J373">
        <v>3.11653E-2</v>
      </c>
      <c r="R373" s="25">
        <f>Testbed_march!Z373</f>
        <v>6.9235200000000008</v>
      </c>
      <c r="X373" s="7">
        <v>6.9215600000000004</v>
      </c>
    </row>
    <row r="374" spans="4:24" x14ac:dyDescent="0.35">
      <c r="D374" s="8">
        <f>Testbed_march!I374</f>
        <v>6.9265400000000001</v>
      </c>
      <c r="J374">
        <v>3.1162299999999997E-2</v>
      </c>
      <c r="R374" s="25">
        <f>Testbed_march!Z374</f>
        <v>6.9237299999999999</v>
      </c>
      <c r="X374" s="7">
        <v>6.9214599999999997</v>
      </c>
    </row>
    <row r="375" spans="4:24" x14ac:dyDescent="0.35">
      <c r="D375" s="8">
        <f>Testbed_march!I375</f>
        <v>6.9265400000000001</v>
      </c>
      <c r="J375">
        <v>3.1162299999999997E-2</v>
      </c>
      <c r="R375" s="25">
        <f>Testbed_march!Z375</f>
        <v>6.9237299999999999</v>
      </c>
      <c r="X375" s="7">
        <v>6.9214599999999997</v>
      </c>
    </row>
    <row r="376" spans="4:24" x14ac:dyDescent="0.35">
      <c r="D376" s="8">
        <f>Testbed_march!I376</f>
        <v>6.9257700000000009</v>
      </c>
      <c r="J376">
        <v>3.1160299999999998E-2</v>
      </c>
      <c r="R376" s="25">
        <f>Testbed_march!Z376</f>
        <v>6.9231400000000001</v>
      </c>
      <c r="X376" s="7">
        <v>6.9213999999999993</v>
      </c>
    </row>
    <row r="377" spans="4:24" x14ac:dyDescent="0.35">
      <c r="D377" s="8">
        <f>Testbed_march!I377</f>
        <v>6.9257700000000009</v>
      </c>
      <c r="J377">
        <v>3.1160299999999998E-2</v>
      </c>
      <c r="R377" s="25">
        <f>Testbed_march!Z377</f>
        <v>6.9231400000000001</v>
      </c>
      <c r="X377" s="7">
        <v>6.9213999999999993</v>
      </c>
    </row>
    <row r="378" spans="4:24" x14ac:dyDescent="0.35">
      <c r="D378" s="8">
        <f>Testbed_march!I378</f>
        <v>6.92727</v>
      </c>
      <c r="J378">
        <v>3.11595E-2</v>
      </c>
      <c r="R378" s="25">
        <f>Testbed_march!Z378</f>
        <v>6.92448</v>
      </c>
      <c r="X378" s="7">
        <v>6.9213500000000003</v>
      </c>
    </row>
    <row r="379" spans="4:24" x14ac:dyDescent="0.35">
      <c r="D379" s="8">
        <f>Testbed_march!I379</f>
        <v>6.92727</v>
      </c>
      <c r="J379">
        <v>3.11595E-2</v>
      </c>
      <c r="R379" s="25">
        <f>Testbed_march!Z379</f>
        <v>6.92448</v>
      </c>
      <c r="X379" s="7">
        <v>6.9213500000000003</v>
      </c>
    </row>
    <row r="380" spans="4:24" x14ac:dyDescent="0.35">
      <c r="D380" s="8">
        <f>Testbed_march!I380</f>
        <v>6.9260299999999999</v>
      </c>
      <c r="J380">
        <v>3.1157900000000002E-2</v>
      </c>
      <c r="R380" s="25">
        <f>Testbed_march!Z380</f>
        <v>6.9241000000000001</v>
      </c>
      <c r="X380" s="7">
        <v>6.9211999999999998</v>
      </c>
    </row>
    <row r="381" spans="4:24" x14ac:dyDescent="0.35">
      <c r="D381" s="8">
        <f>Testbed_march!I381</f>
        <v>6.9260299999999999</v>
      </c>
      <c r="J381">
        <v>3.1157900000000002E-2</v>
      </c>
      <c r="R381" s="25">
        <f>Testbed_march!Z381</f>
        <v>6.9241000000000001</v>
      </c>
      <c r="X381" s="7">
        <v>6.9211999999999998</v>
      </c>
    </row>
    <row r="382" spans="4:24" x14ac:dyDescent="0.35">
      <c r="D382" s="8">
        <f>Testbed_march!I382</f>
        <v>6.9267799999999999</v>
      </c>
      <c r="J382">
        <v>3.1157299999999999E-2</v>
      </c>
      <c r="R382" s="25">
        <f>Testbed_march!Z382</f>
        <v>6.9246000000000008</v>
      </c>
      <c r="X382" s="7">
        <v>6.9211400000000003</v>
      </c>
    </row>
    <row r="383" spans="4:24" x14ac:dyDescent="0.35">
      <c r="D383" s="8">
        <f>Testbed_march!I383</f>
        <v>6.9267799999999999</v>
      </c>
      <c r="J383">
        <v>3.1157299999999999E-2</v>
      </c>
      <c r="R383" s="25">
        <f>Testbed_march!Z383</f>
        <v>6.9246000000000008</v>
      </c>
      <c r="X383" s="7">
        <v>6.9211400000000003</v>
      </c>
    </row>
    <row r="384" spans="4:24" x14ac:dyDescent="0.35">
      <c r="D384" s="8">
        <f>Testbed_march!I384</f>
        <v>6.9262100000000002</v>
      </c>
      <c r="J384">
        <v>3.1152100000000002E-2</v>
      </c>
      <c r="R384" s="25">
        <f>Testbed_march!Z384</f>
        <v>6.9238900000000001</v>
      </c>
      <c r="X384" s="7">
        <v>6.92103</v>
      </c>
    </row>
    <row r="385" spans="4:24" x14ac:dyDescent="0.35">
      <c r="D385" s="8">
        <f>Testbed_march!I385</f>
        <v>6.9262100000000002</v>
      </c>
      <c r="J385">
        <v>3.1152100000000002E-2</v>
      </c>
      <c r="R385" s="25">
        <f>Testbed_march!Z385</f>
        <v>6.9238900000000001</v>
      </c>
      <c r="X385" s="7">
        <v>6.92103</v>
      </c>
    </row>
    <row r="386" spans="4:24" x14ac:dyDescent="0.35">
      <c r="D386" s="8">
        <f>Testbed_march!I386</f>
        <v>6.9265299999999996</v>
      </c>
      <c r="J386">
        <v>3.1149899999999998E-2</v>
      </c>
      <c r="R386" s="25">
        <f>Testbed_march!Z386</f>
        <v>6.9241800000000007</v>
      </c>
      <c r="X386" s="7">
        <v>6.9209399999999999</v>
      </c>
    </row>
    <row r="387" spans="4:24" x14ac:dyDescent="0.35">
      <c r="D387" s="8">
        <f>Testbed_march!I387</f>
        <v>6.9265299999999996</v>
      </c>
      <c r="J387">
        <v>3.1149899999999998E-2</v>
      </c>
      <c r="R387" s="25">
        <f>Testbed_march!Z387</f>
        <v>6.9241800000000007</v>
      </c>
      <c r="X387" s="7">
        <v>6.9209399999999999</v>
      </c>
    </row>
    <row r="388" spans="4:24" x14ac:dyDescent="0.35">
      <c r="D388" s="8">
        <f>Testbed_march!I388</f>
        <v>6.9262799999999993</v>
      </c>
      <c r="J388">
        <v>3.1149699999999999E-2</v>
      </c>
      <c r="R388" s="25">
        <f>Testbed_march!Z388</f>
        <v>6.9243999999999994</v>
      </c>
      <c r="X388" s="7">
        <v>6.92089</v>
      </c>
    </row>
    <row r="389" spans="4:24" x14ac:dyDescent="0.35">
      <c r="D389" s="8">
        <f>Testbed_march!I389</f>
        <v>6.9262799999999993</v>
      </c>
      <c r="J389">
        <v>3.1149699999999999E-2</v>
      </c>
      <c r="R389" s="25">
        <f>Testbed_march!Z389</f>
        <v>6.9243999999999994</v>
      </c>
      <c r="X389" s="7">
        <v>6.92089</v>
      </c>
    </row>
    <row r="390" spans="4:24" x14ac:dyDescent="0.35">
      <c r="D390" s="8">
        <f>Testbed_march!I390</f>
        <v>6.9262499999999996</v>
      </c>
      <c r="J390">
        <v>3.11443E-2</v>
      </c>
      <c r="R390" s="25">
        <f>Testbed_march!Z390</f>
        <v>6.9255300000000002</v>
      </c>
      <c r="X390" s="7">
        <v>6.9208599999999993</v>
      </c>
    </row>
    <row r="391" spans="4:24" x14ac:dyDescent="0.35">
      <c r="D391" s="8">
        <f>Testbed_march!I391</f>
        <v>6.9262499999999996</v>
      </c>
      <c r="J391">
        <v>3.11443E-2</v>
      </c>
      <c r="R391" s="25">
        <f>Testbed_march!Z391</f>
        <v>6.9255300000000002</v>
      </c>
      <c r="X391" s="7">
        <v>6.9208599999999993</v>
      </c>
    </row>
    <row r="392" spans="4:24" x14ac:dyDescent="0.35">
      <c r="D392" s="8">
        <f>Testbed_march!I392</f>
        <v>6.9265499999999998</v>
      </c>
      <c r="J392">
        <v>3.11407E-2</v>
      </c>
      <c r="R392" s="25">
        <f>Testbed_march!Z392</f>
        <v>6.9244500000000002</v>
      </c>
      <c r="X392" s="7">
        <v>6.9207799999999997</v>
      </c>
    </row>
    <row r="393" spans="4:24" x14ac:dyDescent="0.35">
      <c r="D393" s="8">
        <f>Testbed_march!I393</f>
        <v>6.9265499999999998</v>
      </c>
      <c r="J393">
        <v>3.11407E-2</v>
      </c>
      <c r="R393" s="25">
        <f>Testbed_march!Z393</f>
        <v>6.9244500000000002</v>
      </c>
      <c r="X393" s="7">
        <v>6.9207799999999997</v>
      </c>
    </row>
    <row r="394" spans="4:24" x14ac:dyDescent="0.35">
      <c r="D394" s="8">
        <f>Testbed_march!I394</f>
        <v>1.1440899999999998</v>
      </c>
      <c r="J394">
        <v>3.1138699999999998E-2</v>
      </c>
      <c r="R394" s="25">
        <f>Testbed_march!Z394</f>
        <v>6.9245100000000006</v>
      </c>
      <c r="X394" s="7">
        <v>6.92056</v>
      </c>
    </row>
    <row r="395" spans="4:24" x14ac:dyDescent="0.35">
      <c r="D395" s="8">
        <f>Testbed_march!I395</f>
        <v>1.1440899999999998</v>
      </c>
      <c r="J395">
        <v>3.1138699999999998E-2</v>
      </c>
      <c r="R395" s="25">
        <f>Testbed_march!Z395</f>
        <v>6.9245100000000006</v>
      </c>
      <c r="X395" s="7">
        <v>6.92056</v>
      </c>
    </row>
    <row r="396" spans="4:24" x14ac:dyDescent="0.35">
      <c r="D396" s="8">
        <f>Testbed_march!I396</f>
        <v>3.07914E-2</v>
      </c>
      <c r="J396">
        <v>3.1136500000000001E-2</v>
      </c>
      <c r="R396" s="25">
        <f>Testbed_march!Z396</f>
        <v>6.92469</v>
      </c>
      <c r="X396" s="7">
        <v>6.92042</v>
      </c>
    </row>
    <row r="397" spans="4:24" x14ac:dyDescent="0.35">
      <c r="D397" s="8">
        <f>Testbed_march!I397</f>
        <v>3.07914E-2</v>
      </c>
      <c r="J397">
        <v>3.1136500000000001E-2</v>
      </c>
      <c r="R397" s="25">
        <f>Testbed_march!Z397</f>
        <v>6.92469</v>
      </c>
      <c r="X397" s="7">
        <v>6.92042</v>
      </c>
    </row>
    <row r="398" spans="4:24" x14ac:dyDescent="0.35">
      <c r="D398" s="8">
        <f>Testbed_march!I398</f>
        <v>3.1199500000000002E-2</v>
      </c>
      <c r="J398">
        <v>3.1134899999999997E-2</v>
      </c>
      <c r="R398" s="25">
        <f>Testbed_march!Z398</f>
        <v>6.9254600000000002</v>
      </c>
      <c r="X398" s="7">
        <v>6.9204099999999995</v>
      </c>
    </row>
    <row r="399" spans="4:24" x14ac:dyDescent="0.35">
      <c r="D399" s="8">
        <f>Testbed_march!I399</f>
        <v>3.1199500000000002E-2</v>
      </c>
      <c r="J399">
        <v>3.1134899999999997E-2</v>
      </c>
      <c r="R399" s="25">
        <f>Testbed_march!Z399</f>
        <v>6.9254600000000002</v>
      </c>
      <c r="X399" s="7">
        <v>6.9204099999999995</v>
      </c>
    </row>
    <row r="400" spans="4:24" x14ac:dyDescent="0.35">
      <c r="D400" s="8">
        <f>Testbed_march!I400</f>
        <v>3.1314700000000001E-2</v>
      </c>
      <c r="J400">
        <v>3.11326E-2</v>
      </c>
      <c r="R400" s="25">
        <f>Testbed_march!Z400</f>
        <v>6.9260600000000005</v>
      </c>
      <c r="X400" s="7">
        <v>6.9200600000000003</v>
      </c>
    </row>
    <row r="401" spans="4:24" x14ac:dyDescent="0.35">
      <c r="D401" s="8">
        <f>Testbed_march!I401</f>
        <v>3.1314700000000001E-2</v>
      </c>
      <c r="J401">
        <v>3.11326E-2</v>
      </c>
      <c r="R401" s="25">
        <f>Testbed_march!Z401</f>
        <v>6.9260600000000005</v>
      </c>
      <c r="X401" s="7">
        <v>6.9200600000000003</v>
      </c>
    </row>
    <row r="402" spans="4:24" x14ac:dyDescent="0.35">
      <c r="D402" s="8">
        <f>Testbed_march!I402</f>
        <v>3.1050100000000001E-2</v>
      </c>
      <c r="J402">
        <v>3.11296E-2</v>
      </c>
      <c r="R402" s="25">
        <f>Testbed_march!Z402</f>
        <v>6.9255800000000001</v>
      </c>
      <c r="X402" s="7">
        <v>6.9199399999999995</v>
      </c>
    </row>
    <row r="403" spans="4:24" x14ac:dyDescent="0.35">
      <c r="D403" s="8">
        <f>Testbed_march!I403</f>
        <v>3.1050100000000001E-2</v>
      </c>
      <c r="J403">
        <v>3.11296E-2</v>
      </c>
      <c r="R403" s="25">
        <f>Testbed_march!Z403</f>
        <v>6.9255800000000001</v>
      </c>
      <c r="X403" s="7">
        <v>6.9199399999999995</v>
      </c>
    </row>
    <row r="404" spans="4:24" x14ac:dyDescent="0.35">
      <c r="D404" s="8">
        <f>Testbed_march!I404</f>
        <v>3.0917200000000002E-2</v>
      </c>
      <c r="J404">
        <v>3.1128900000000001E-2</v>
      </c>
      <c r="R404" s="25">
        <f>Testbed_march!Z404</f>
        <v>6.9247500000000004</v>
      </c>
      <c r="X404" s="7">
        <v>6.9198900000000005</v>
      </c>
    </row>
    <row r="405" spans="4:24" x14ac:dyDescent="0.35">
      <c r="D405" s="8">
        <f>Testbed_march!I405</f>
        <v>3.0917200000000002E-2</v>
      </c>
      <c r="J405">
        <v>3.1128900000000001E-2</v>
      </c>
      <c r="R405" s="25">
        <f>Testbed_march!Z405</f>
        <v>6.9247500000000004</v>
      </c>
      <c r="X405" s="7">
        <v>6.9198900000000005</v>
      </c>
    </row>
    <row r="406" spans="4:24" x14ac:dyDescent="0.35">
      <c r="D406" s="8">
        <f>Testbed_march!I406</f>
        <v>3.0737799999999999E-2</v>
      </c>
      <c r="J406">
        <v>3.11262E-2</v>
      </c>
      <c r="R406" s="25">
        <f>Testbed_march!Z406</f>
        <v>6.9256400000000005</v>
      </c>
      <c r="X406" s="7">
        <v>6.9198500000000003</v>
      </c>
    </row>
    <row r="407" spans="4:24" x14ac:dyDescent="0.35">
      <c r="D407" s="8">
        <f>Testbed_march!I407</f>
        <v>3.0737799999999999E-2</v>
      </c>
      <c r="J407">
        <v>3.11262E-2</v>
      </c>
      <c r="R407" s="25">
        <f>Testbed_march!Z407</f>
        <v>6.9256400000000005</v>
      </c>
      <c r="X407" s="7">
        <v>6.9198500000000003</v>
      </c>
    </row>
    <row r="408" spans="4:24" x14ac:dyDescent="0.35">
      <c r="D408" s="8">
        <f>Testbed_march!I408</f>
        <v>3.0596100000000001E-2</v>
      </c>
      <c r="J408">
        <v>3.1115899999999998E-2</v>
      </c>
      <c r="R408" s="25">
        <f>Testbed_march!Z408</f>
        <v>6.9251300000000002</v>
      </c>
      <c r="X408" s="7">
        <v>6.9198000000000004</v>
      </c>
    </row>
    <row r="409" spans="4:24" x14ac:dyDescent="0.35">
      <c r="D409" s="8">
        <f>Testbed_march!I409</f>
        <v>3.0596100000000001E-2</v>
      </c>
      <c r="J409">
        <v>3.1115899999999998E-2</v>
      </c>
      <c r="R409" s="25">
        <f>Testbed_march!Z409</f>
        <v>6.9251300000000002</v>
      </c>
      <c r="X409" s="7">
        <v>6.9198000000000004</v>
      </c>
    </row>
    <row r="410" spans="4:24" x14ac:dyDescent="0.35">
      <c r="D410" s="8">
        <f>Testbed_march!I410</f>
        <v>3.1363599999999998E-2</v>
      </c>
      <c r="J410">
        <v>3.11156E-2</v>
      </c>
      <c r="R410" s="25">
        <f>Testbed_march!Z410</f>
        <v>6.9248700000000003</v>
      </c>
      <c r="X410" s="7">
        <v>6.9196999999999997</v>
      </c>
    </row>
    <row r="411" spans="4:24" x14ac:dyDescent="0.35">
      <c r="D411" s="8">
        <f>Testbed_march!I411</f>
        <v>3.1363599999999998E-2</v>
      </c>
      <c r="J411">
        <v>3.11156E-2</v>
      </c>
      <c r="R411" s="25">
        <f>Testbed_march!Z411</f>
        <v>6.9248700000000003</v>
      </c>
      <c r="X411" s="7">
        <v>6.9196999999999997</v>
      </c>
    </row>
    <row r="412" spans="4:24" x14ac:dyDescent="0.35">
      <c r="D412" s="8">
        <f>Testbed_march!I412</f>
        <v>3.0981700000000001E-2</v>
      </c>
      <c r="J412">
        <v>3.11109E-2</v>
      </c>
      <c r="R412" s="25">
        <f>Testbed_march!Z412</f>
        <v>6.9251000000000005</v>
      </c>
      <c r="X412" s="7">
        <v>6.9196800000000005</v>
      </c>
    </row>
    <row r="413" spans="4:24" x14ac:dyDescent="0.35">
      <c r="D413" s="8">
        <f>Testbed_march!I413</f>
        <v>3.0981700000000001E-2</v>
      </c>
      <c r="J413">
        <v>3.11109E-2</v>
      </c>
      <c r="R413" s="25">
        <f>Testbed_march!Z413</f>
        <v>6.9251000000000005</v>
      </c>
      <c r="X413" s="7">
        <v>6.9196800000000005</v>
      </c>
    </row>
    <row r="414" spans="4:24" x14ac:dyDescent="0.35">
      <c r="D414" s="8">
        <f>Testbed_march!I414</f>
        <v>3.1128900000000001E-2</v>
      </c>
      <c r="J414">
        <v>3.1108899999999998E-2</v>
      </c>
      <c r="R414" s="25">
        <f>Testbed_march!Z414</f>
        <v>6.92544</v>
      </c>
      <c r="X414" s="7">
        <v>6.9196800000000005</v>
      </c>
    </row>
    <row r="415" spans="4:24" x14ac:dyDescent="0.35">
      <c r="D415" s="8">
        <f>Testbed_march!I415</f>
        <v>3.1128900000000001E-2</v>
      </c>
      <c r="J415">
        <v>3.1108899999999998E-2</v>
      </c>
      <c r="R415" s="25">
        <f>Testbed_march!Z415</f>
        <v>6.92544</v>
      </c>
      <c r="X415" s="7">
        <v>6.9196800000000005</v>
      </c>
    </row>
    <row r="416" spans="4:24" x14ac:dyDescent="0.35">
      <c r="D416" s="8">
        <f>Testbed_march!I416</f>
        <v>3.1290900000000003E-2</v>
      </c>
      <c r="J416">
        <v>3.11034E-2</v>
      </c>
      <c r="R416" s="25">
        <f>Testbed_march!Z416</f>
        <v>6.9261899999999992</v>
      </c>
      <c r="X416" s="7">
        <v>6.9193800000000003</v>
      </c>
    </row>
    <row r="417" spans="4:24" x14ac:dyDescent="0.35">
      <c r="D417" s="8">
        <f>Testbed_march!I417</f>
        <v>3.1290900000000003E-2</v>
      </c>
      <c r="J417">
        <v>3.11034E-2</v>
      </c>
      <c r="R417" s="25">
        <f>Testbed_march!Z417</f>
        <v>6.9261899999999992</v>
      </c>
      <c r="X417" s="7">
        <v>6.9193800000000003</v>
      </c>
    </row>
    <row r="418" spans="4:24" x14ac:dyDescent="0.35">
      <c r="D418" s="8">
        <f>Testbed_march!I418</f>
        <v>3.0530700000000001E-2</v>
      </c>
      <c r="J418">
        <v>3.1100799999999998E-2</v>
      </c>
      <c r="R418" s="25">
        <f>Testbed_march!Z418</f>
        <v>6.9253500000000008</v>
      </c>
      <c r="X418" s="7">
        <v>6.9193699999999998</v>
      </c>
    </row>
    <row r="419" spans="4:24" x14ac:dyDescent="0.35">
      <c r="D419" s="8">
        <f>Testbed_march!I419</f>
        <v>3.0530700000000001E-2</v>
      </c>
      <c r="J419">
        <v>3.1100799999999998E-2</v>
      </c>
      <c r="R419" s="25">
        <f>Testbed_march!Z419</f>
        <v>6.9253500000000008</v>
      </c>
      <c r="X419" s="7">
        <v>6.9193699999999998</v>
      </c>
    </row>
    <row r="420" spans="4:24" x14ac:dyDescent="0.35">
      <c r="D420" s="8">
        <f>Testbed_march!I420</f>
        <v>3.0974799999999997E-2</v>
      </c>
      <c r="J420">
        <v>3.1097899999999998E-2</v>
      </c>
      <c r="R420" s="25">
        <f>Testbed_march!Z420</f>
        <v>6.9251800000000001</v>
      </c>
      <c r="X420" s="7">
        <v>6.9193100000000003</v>
      </c>
    </row>
    <row r="421" spans="4:24" x14ac:dyDescent="0.35">
      <c r="D421" s="8">
        <f>Testbed_march!I421</f>
        <v>3.0974799999999997E-2</v>
      </c>
      <c r="J421">
        <v>3.1097899999999998E-2</v>
      </c>
      <c r="R421" s="25">
        <f>Testbed_march!Z421</f>
        <v>6.9251800000000001</v>
      </c>
      <c r="X421" s="7">
        <v>6.9193100000000003</v>
      </c>
    </row>
    <row r="422" spans="4:24" x14ac:dyDescent="0.35">
      <c r="D422" s="8">
        <f>Testbed_march!I422</f>
        <v>3.09381E-2</v>
      </c>
      <c r="J422">
        <v>3.1096800000000001E-2</v>
      </c>
      <c r="R422" s="25">
        <f>Testbed_march!Z422</f>
        <v>6.9257200000000001</v>
      </c>
      <c r="X422" s="7">
        <v>6.9192900000000002</v>
      </c>
    </row>
    <row r="423" spans="4:24" x14ac:dyDescent="0.35">
      <c r="D423" s="8">
        <f>Testbed_march!I423</f>
        <v>3.09381E-2</v>
      </c>
      <c r="J423">
        <v>3.1096800000000001E-2</v>
      </c>
      <c r="R423" s="25">
        <f>Testbed_march!Z423</f>
        <v>6.9257200000000001</v>
      </c>
      <c r="X423" s="7">
        <v>6.9192900000000002</v>
      </c>
    </row>
    <row r="424" spans="4:24" x14ac:dyDescent="0.35">
      <c r="D424" s="8">
        <f>Testbed_march!I424</f>
        <v>3.10929E-2</v>
      </c>
      <c r="J424">
        <v>3.10963E-2</v>
      </c>
      <c r="R424" s="25">
        <f>Testbed_march!Z424</f>
        <v>6.9260000000000002</v>
      </c>
      <c r="X424" s="7">
        <v>6.9192900000000002</v>
      </c>
    </row>
    <row r="425" spans="4:24" x14ac:dyDescent="0.35">
      <c r="D425" s="8">
        <f>Testbed_march!I425</f>
        <v>3.10929E-2</v>
      </c>
      <c r="J425">
        <v>3.10963E-2</v>
      </c>
      <c r="R425" s="25">
        <f>Testbed_march!Z425</f>
        <v>6.9260000000000002</v>
      </c>
      <c r="X425" s="7">
        <v>6.9192900000000002</v>
      </c>
    </row>
    <row r="426" spans="4:24" x14ac:dyDescent="0.35">
      <c r="D426" s="8">
        <f>Testbed_march!I426</f>
        <v>3.09848E-2</v>
      </c>
      <c r="J426">
        <v>3.10929E-2</v>
      </c>
      <c r="R426" s="25">
        <f>Testbed_march!Z426</f>
        <v>6.9253599999999995</v>
      </c>
      <c r="X426" s="7">
        <v>6.9191599999999998</v>
      </c>
    </row>
    <row r="427" spans="4:24" x14ac:dyDescent="0.35">
      <c r="D427" s="8">
        <f>Testbed_march!I427</f>
        <v>3.09848E-2</v>
      </c>
      <c r="J427">
        <v>3.10929E-2</v>
      </c>
      <c r="R427" s="25">
        <f>Testbed_march!Z427</f>
        <v>6.9253599999999995</v>
      </c>
      <c r="X427" s="7">
        <v>6.9191599999999998</v>
      </c>
    </row>
    <row r="428" spans="4:24" x14ac:dyDescent="0.35">
      <c r="D428" s="8">
        <f>Testbed_march!I428</f>
        <v>3.10069E-2</v>
      </c>
      <c r="J428">
        <v>3.10928E-2</v>
      </c>
      <c r="R428" s="25">
        <f>Testbed_march!Z428</f>
        <v>6.9260900000000003</v>
      </c>
      <c r="X428" s="7">
        <v>6.9191199999999995</v>
      </c>
    </row>
    <row r="429" spans="4:24" x14ac:dyDescent="0.35">
      <c r="D429" s="8">
        <f>Testbed_march!I429</f>
        <v>3.10069E-2</v>
      </c>
      <c r="J429">
        <v>3.10928E-2</v>
      </c>
      <c r="R429" s="25">
        <f>Testbed_march!Z429</f>
        <v>6.9260900000000003</v>
      </c>
      <c r="X429" s="7">
        <v>6.9191199999999995</v>
      </c>
    </row>
    <row r="430" spans="4:24" x14ac:dyDescent="0.35">
      <c r="D430" s="8">
        <f>Testbed_march!I430</f>
        <v>3.1096800000000001E-2</v>
      </c>
      <c r="J430">
        <v>3.1090900000000001E-2</v>
      </c>
      <c r="R430" s="25">
        <f>Testbed_march!Z430</f>
        <v>6.9256899999999995</v>
      </c>
      <c r="X430" s="7">
        <v>6.9191000000000003</v>
      </c>
    </row>
    <row r="431" spans="4:24" x14ac:dyDescent="0.35">
      <c r="D431" s="8">
        <f>Testbed_march!I431</f>
        <v>3.1096800000000001E-2</v>
      </c>
      <c r="J431">
        <v>3.1090900000000001E-2</v>
      </c>
      <c r="R431" s="25">
        <f>Testbed_march!Z431</f>
        <v>6.9256899999999995</v>
      </c>
      <c r="X431" s="7">
        <v>6.9191000000000003</v>
      </c>
    </row>
    <row r="432" spans="4:24" x14ac:dyDescent="0.35">
      <c r="D432" s="8">
        <f>Testbed_march!I432</f>
        <v>3.1028E-2</v>
      </c>
      <c r="J432">
        <v>3.10876E-2</v>
      </c>
      <c r="R432" s="25">
        <f>Testbed_march!Z432</f>
        <v>6.9261499999999998</v>
      </c>
      <c r="X432" s="7">
        <v>6.9189600000000002</v>
      </c>
    </row>
    <row r="433" spans="4:24" x14ac:dyDescent="0.35">
      <c r="D433" s="8">
        <f>Testbed_march!I433</f>
        <v>3.1028E-2</v>
      </c>
      <c r="J433">
        <v>3.10876E-2</v>
      </c>
      <c r="R433" s="25">
        <f>Testbed_march!Z433</f>
        <v>6.9261499999999998</v>
      </c>
      <c r="X433" s="7">
        <v>6.9189600000000002</v>
      </c>
    </row>
    <row r="434" spans="4:24" x14ac:dyDescent="0.35">
      <c r="D434" s="8">
        <f>Testbed_march!I434</f>
        <v>3.09929E-2</v>
      </c>
      <c r="J434">
        <v>3.1087399999999998E-2</v>
      </c>
      <c r="R434" s="25">
        <f>Testbed_march!Z434</f>
        <v>6.9260200000000003</v>
      </c>
      <c r="X434" s="7">
        <v>6.9187399999999997</v>
      </c>
    </row>
    <row r="435" spans="4:24" x14ac:dyDescent="0.35">
      <c r="D435" s="8">
        <f>Testbed_march!I435</f>
        <v>3.09929E-2</v>
      </c>
      <c r="J435">
        <v>3.1087399999999998E-2</v>
      </c>
      <c r="R435" s="25">
        <f>Testbed_march!Z435</f>
        <v>6.9260200000000003</v>
      </c>
      <c r="X435" s="7">
        <v>6.9187399999999997</v>
      </c>
    </row>
    <row r="436" spans="4:24" x14ac:dyDescent="0.35">
      <c r="D436" s="8">
        <f>Testbed_march!I436</f>
        <v>3.0552299999999998E-2</v>
      </c>
      <c r="J436">
        <v>3.1084599999999997E-2</v>
      </c>
      <c r="R436" s="25">
        <f>Testbed_march!Z436</f>
        <v>6.9267899999999996</v>
      </c>
      <c r="X436" s="7">
        <v>6.9186300000000003</v>
      </c>
    </row>
    <row r="437" spans="4:24" x14ac:dyDescent="0.35">
      <c r="D437" s="8">
        <f>Testbed_march!I437</f>
        <v>3.0552299999999998E-2</v>
      </c>
      <c r="J437">
        <v>3.1084599999999997E-2</v>
      </c>
      <c r="R437" s="25">
        <f>Testbed_march!Z437</f>
        <v>6.9267899999999996</v>
      </c>
      <c r="X437" s="7">
        <v>6.9186300000000003</v>
      </c>
    </row>
    <row r="438" spans="4:24" x14ac:dyDescent="0.35">
      <c r="D438" s="8">
        <f>Testbed_march!I438</f>
        <v>3.11443E-2</v>
      </c>
      <c r="J438">
        <v>3.1083200000000002E-2</v>
      </c>
      <c r="R438" s="25">
        <f>Testbed_march!Z438</f>
        <v>6.9272200000000002</v>
      </c>
      <c r="X438" s="7">
        <v>6.9184899999999994</v>
      </c>
    </row>
    <row r="439" spans="4:24" x14ac:dyDescent="0.35">
      <c r="D439" s="8">
        <f>Testbed_march!I439</f>
        <v>3.11443E-2</v>
      </c>
      <c r="J439">
        <v>3.1083200000000002E-2</v>
      </c>
      <c r="R439" s="25">
        <f>Testbed_march!Z439</f>
        <v>6.9272200000000002</v>
      </c>
      <c r="X439" s="7">
        <v>6.9184899999999994</v>
      </c>
    </row>
    <row r="440" spans="4:24" x14ac:dyDescent="0.35">
      <c r="D440" s="8">
        <f>Testbed_march!I440</f>
        <v>3.0448799999999998E-2</v>
      </c>
      <c r="J440">
        <v>3.1078100000000001E-2</v>
      </c>
      <c r="R440" s="25">
        <f>Testbed_march!Z440</f>
        <v>6.9257499999999999</v>
      </c>
      <c r="X440" s="7">
        <v>6.9184700000000001</v>
      </c>
    </row>
    <row r="441" spans="4:24" x14ac:dyDescent="0.35">
      <c r="D441" s="8">
        <f>Testbed_march!I441</f>
        <v>3.0448799999999998E-2</v>
      </c>
      <c r="J441">
        <v>3.1078100000000001E-2</v>
      </c>
      <c r="R441" s="25">
        <f>Testbed_march!Z441</f>
        <v>6.9257499999999999</v>
      </c>
      <c r="X441" s="7">
        <v>6.9184700000000001</v>
      </c>
    </row>
    <row r="442" spans="4:24" x14ac:dyDescent="0.35">
      <c r="D442" s="8">
        <f>Testbed_march!I442</f>
        <v>3.1287500000000003E-2</v>
      </c>
      <c r="J442">
        <v>3.1075800000000001E-2</v>
      </c>
      <c r="R442" s="25">
        <f>Testbed_march!Z442</f>
        <v>6.9262899999999998</v>
      </c>
      <c r="X442" s="7">
        <v>6.91831</v>
      </c>
    </row>
    <row r="443" spans="4:24" x14ac:dyDescent="0.35">
      <c r="D443" s="8">
        <f>Testbed_march!I443</f>
        <v>3.1287500000000003E-2</v>
      </c>
      <c r="J443">
        <v>3.1075800000000001E-2</v>
      </c>
      <c r="R443" s="25">
        <f>Testbed_march!Z443</f>
        <v>6.9262899999999998</v>
      </c>
      <c r="X443" s="7">
        <v>6.91831</v>
      </c>
    </row>
    <row r="444" spans="4:24" x14ac:dyDescent="0.35">
      <c r="D444" s="8">
        <f>Testbed_march!I444</f>
        <v>3.0917500000000001E-2</v>
      </c>
      <c r="J444">
        <v>3.1074899999999999E-2</v>
      </c>
      <c r="R444" s="25">
        <f>Testbed_march!Z444</f>
        <v>6.92605</v>
      </c>
      <c r="X444" s="7">
        <v>6.9182499999999996</v>
      </c>
    </row>
    <row r="445" spans="4:24" x14ac:dyDescent="0.35">
      <c r="D445" s="8">
        <f>Testbed_march!I445</f>
        <v>3.0917500000000001E-2</v>
      </c>
      <c r="J445">
        <v>3.1074899999999999E-2</v>
      </c>
      <c r="R445" s="25">
        <f>Testbed_march!Z445</f>
        <v>6.92605</v>
      </c>
      <c r="X445" s="7">
        <v>6.9182499999999996</v>
      </c>
    </row>
    <row r="446" spans="4:24" x14ac:dyDescent="0.35">
      <c r="D446" s="8">
        <f>Testbed_march!I446</f>
        <v>3.1083200000000002E-2</v>
      </c>
      <c r="J446">
        <v>3.1073799999999999E-2</v>
      </c>
      <c r="R446" s="25">
        <f>Testbed_march!Z446</f>
        <v>6.9265799999999995</v>
      </c>
      <c r="X446" s="7">
        <v>6.9180900000000003</v>
      </c>
    </row>
    <row r="447" spans="4:24" x14ac:dyDescent="0.35">
      <c r="D447" s="8">
        <f>Testbed_march!I447</f>
        <v>3.1083200000000002E-2</v>
      </c>
      <c r="J447">
        <v>3.1073799999999999E-2</v>
      </c>
      <c r="R447" s="25">
        <f>Testbed_march!Z447</f>
        <v>6.9265799999999995</v>
      </c>
      <c r="X447" s="7">
        <v>6.9180900000000003</v>
      </c>
    </row>
    <row r="448" spans="4:24" x14ac:dyDescent="0.35">
      <c r="D448" s="8">
        <f>Testbed_march!I448</f>
        <v>3.1257699999999999E-2</v>
      </c>
      <c r="J448">
        <v>3.10701E-2</v>
      </c>
      <c r="R448" s="25">
        <f>Testbed_march!Z448</f>
        <v>6.9263500000000002</v>
      </c>
      <c r="X448" s="7">
        <v>6.9180100000000007</v>
      </c>
    </row>
    <row r="449" spans="4:24" x14ac:dyDescent="0.35">
      <c r="D449" s="8">
        <f>Testbed_march!I449</f>
        <v>3.1257699999999999E-2</v>
      </c>
      <c r="J449">
        <v>3.10701E-2</v>
      </c>
      <c r="R449" s="25">
        <f>Testbed_march!Z449</f>
        <v>6.9263500000000002</v>
      </c>
      <c r="X449" s="7">
        <v>6.9180100000000007</v>
      </c>
    </row>
    <row r="450" spans="4:24" x14ac:dyDescent="0.35">
      <c r="D450" s="8">
        <f>Testbed_march!I450</f>
        <v>3.1056199999999999E-2</v>
      </c>
      <c r="J450">
        <v>3.1064900000000003E-2</v>
      </c>
      <c r="R450" s="25">
        <f>Testbed_march!Z450</f>
        <v>6.9262499999999996</v>
      </c>
      <c r="X450" s="7">
        <v>6.9176400000000005</v>
      </c>
    </row>
    <row r="451" spans="4:24" x14ac:dyDescent="0.35">
      <c r="D451" s="8">
        <f>Testbed_march!I451</f>
        <v>3.1056199999999999E-2</v>
      </c>
      <c r="J451">
        <v>3.1064900000000003E-2</v>
      </c>
      <c r="R451" s="25">
        <f>Testbed_march!Z451</f>
        <v>6.9262499999999996</v>
      </c>
      <c r="X451" s="7">
        <v>6.9176400000000005</v>
      </c>
    </row>
    <row r="452" spans="4:24" x14ac:dyDescent="0.35">
      <c r="D452" s="8">
        <f>Testbed_march!I452</f>
        <v>3.0303199999999999E-2</v>
      </c>
      <c r="J452">
        <v>3.1063900000000002E-2</v>
      </c>
      <c r="R452" s="25">
        <f>Testbed_march!Z452</f>
        <v>6.9264099999999997</v>
      </c>
      <c r="X452" s="7">
        <v>6.9176099999999998</v>
      </c>
    </row>
    <row r="453" spans="4:24" x14ac:dyDescent="0.35">
      <c r="D453" s="8">
        <f>Testbed_march!I453</f>
        <v>3.0303199999999999E-2</v>
      </c>
      <c r="J453">
        <v>3.1063900000000002E-2</v>
      </c>
      <c r="R453" s="25">
        <f>Testbed_march!Z453</f>
        <v>6.9264099999999997</v>
      </c>
      <c r="X453" s="7">
        <v>6.9176099999999998</v>
      </c>
    </row>
    <row r="454" spans="4:24" x14ac:dyDescent="0.35">
      <c r="D454" s="8">
        <f>Testbed_march!I454</f>
        <v>3.1075800000000001E-2</v>
      </c>
      <c r="J454">
        <v>3.1059E-2</v>
      </c>
      <c r="R454" s="25">
        <f>Testbed_march!Z454</f>
        <v>6.92638</v>
      </c>
      <c r="X454" s="7">
        <v>6.9175600000000008</v>
      </c>
    </row>
    <row r="455" spans="4:24" x14ac:dyDescent="0.35">
      <c r="D455" s="8">
        <f>Testbed_march!I455</f>
        <v>3.1075800000000001E-2</v>
      </c>
      <c r="J455">
        <v>3.1059E-2</v>
      </c>
      <c r="R455" s="25">
        <f>Testbed_march!Z455</f>
        <v>6.92638</v>
      </c>
      <c r="X455" s="7">
        <v>6.9175600000000008</v>
      </c>
    </row>
    <row r="456" spans="4:24" x14ac:dyDescent="0.35">
      <c r="D456" s="8">
        <f>Testbed_march!I456</f>
        <v>3.09217E-2</v>
      </c>
      <c r="J456">
        <v>3.10578E-2</v>
      </c>
      <c r="R456" s="25">
        <f>Testbed_march!Z456</f>
        <v>6.9271099999999999</v>
      </c>
      <c r="X456" s="7">
        <v>6.9174899999999999</v>
      </c>
    </row>
    <row r="457" spans="4:24" x14ac:dyDescent="0.35">
      <c r="D457" s="8">
        <f>Testbed_march!I457</f>
        <v>3.09217E-2</v>
      </c>
      <c r="J457">
        <v>3.10578E-2</v>
      </c>
      <c r="R457" s="25">
        <f>Testbed_march!Z457</f>
        <v>6.9271099999999999</v>
      </c>
      <c r="X457" s="7">
        <v>6.9174899999999999</v>
      </c>
    </row>
    <row r="458" spans="4:24" x14ac:dyDescent="0.35">
      <c r="D458" s="8">
        <f>Testbed_march!I458</f>
        <v>3.07639E-2</v>
      </c>
      <c r="J458">
        <v>3.1057300000000003E-2</v>
      </c>
      <c r="R458" s="25">
        <f>Testbed_march!Z458</f>
        <v>6.9271199999999995</v>
      </c>
      <c r="X458" s="7">
        <v>6.9174499999999997</v>
      </c>
    </row>
    <row r="459" spans="4:24" x14ac:dyDescent="0.35">
      <c r="D459" s="8">
        <f>Testbed_march!I459</f>
        <v>3.07639E-2</v>
      </c>
      <c r="J459">
        <v>3.1057300000000003E-2</v>
      </c>
      <c r="R459" s="25">
        <f>Testbed_march!Z459</f>
        <v>6.9271199999999995</v>
      </c>
      <c r="X459" s="7">
        <v>6.9174499999999997</v>
      </c>
    </row>
    <row r="460" spans="4:24" x14ac:dyDescent="0.35">
      <c r="D460" s="8">
        <f>Testbed_march!I460</f>
        <v>3.1097899999999998E-2</v>
      </c>
      <c r="J460">
        <v>3.1056199999999999E-2</v>
      </c>
      <c r="R460" s="25">
        <f>Testbed_march!Z460</f>
        <v>6.9276200000000001</v>
      </c>
      <c r="X460" s="7">
        <v>6.9172600000000006</v>
      </c>
    </row>
    <row r="461" spans="4:24" x14ac:dyDescent="0.35">
      <c r="D461" s="8">
        <f>Testbed_march!I461</f>
        <v>3.1097899999999998E-2</v>
      </c>
      <c r="J461">
        <v>3.1056199999999999E-2</v>
      </c>
      <c r="R461" s="25">
        <f>Testbed_march!Z461</f>
        <v>6.9276200000000001</v>
      </c>
      <c r="X461" s="7">
        <v>6.9172600000000006</v>
      </c>
    </row>
    <row r="462" spans="4:24" x14ac:dyDescent="0.35">
      <c r="D462" s="8">
        <f>Testbed_march!I462</f>
        <v>3.11156E-2</v>
      </c>
      <c r="J462">
        <v>3.1050100000000001E-2</v>
      </c>
      <c r="R462" s="25">
        <f>Testbed_march!Z462</f>
        <v>6.9278000000000004</v>
      </c>
      <c r="X462" s="7">
        <v>6.91723</v>
      </c>
    </row>
    <row r="463" spans="4:24" x14ac:dyDescent="0.35">
      <c r="D463" s="8">
        <f>Testbed_march!I463</f>
        <v>3.11156E-2</v>
      </c>
      <c r="J463">
        <v>3.1050100000000001E-2</v>
      </c>
      <c r="R463" s="25">
        <f>Testbed_march!Z463</f>
        <v>6.9278000000000004</v>
      </c>
      <c r="X463" s="7">
        <v>6.91723</v>
      </c>
    </row>
    <row r="464" spans="4:24" x14ac:dyDescent="0.35">
      <c r="D464" s="8">
        <f>Testbed_march!I464</f>
        <v>3.1087399999999998E-2</v>
      </c>
      <c r="J464">
        <v>3.1049E-2</v>
      </c>
      <c r="R464" s="25">
        <f>Testbed_march!Z464</f>
        <v>6.9278199999999996</v>
      </c>
      <c r="X464" s="7">
        <v>6.9168400000000005</v>
      </c>
    </row>
    <row r="465" spans="4:24" x14ac:dyDescent="0.35">
      <c r="D465" s="8">
        <f>Testbed_march!I465</f>
        <v>3.1087399999999998E-2</v>
      </c>
      <c r="J465">
        <v>3.1049E-2</v>
      </c>
      <c r="R465" s="25">
        <f>Testbed_march!Z465</f>
        <v>6.9278199999999996</v>
      </c>
      <c r="X465" s="7">
        <v>6.9168400000000005</v>
      </c>
    </row>
    <row r="466" spans="4:24" x14ac:dyDescent="0.35">
      <c r="D466" s="8">
        <f>Testbed_march!I466</f>
        <v>3.09468E-2</v>
      </c>
      <c r="J466">
        <v>3.10478E-2</v>
      </c>
      <c r="R466" s="25">
        <f>Testbed_march!Z466</f>
        <v>6.9269499999999997</v>
      </c>
      <c r="X466" s="7">
        <v>6.9165100000000006</v>
      </c>
    </row>
    <row r="467" spans="4:24" x14ac:dyDescent="0.35">
      <c r="D467" s="8">
        <f>Testbed_march!I467</f>
        <v>3.09468E-2</v>
      </c>
      <c r="J467">
        <v>3.10478E-2</v>
      </c>
      <c r="R467" s="25">
        <f>Testbed_march!Z467</f>
        <v>6.9269499999999997</v>
      </c>
      <c r="X467" s="7">
        <v>6.9165100000000006</v>
      </c>
    </row>
    <row r="468" spans="4:24" x14ac:dyDescent="0.35">
      <c r="D468" s="8">
        <f>Testbed_march!I468</f>
        <v>3.11653E-2</v>
      </c>
      <c r="J468">
        <v>3.1046000000000001E-2</v>
      </c>
      <c r="R468" s="25">
        <f>Testbed_march!Z468</f>
        <v>6.9274100000000001</v>
      </c>
      <c r="X468" s="7">
        <v>6.8849099999999996</v>
      </c>
    </row>
    <row r="469" spans="4:24" x14ac:dyDescent="0.35">
      <c r="D469" s="8">
        <f>Testbed_march!I469</f>
        <v>3.11653E-2</v>
      </c>
      <c r="J469">
        <v>3.1046000000000001E-2</v>
      </c>
      <c r="R469" s="25">
        <f>Testbed_march!Z469</f>
        <v>6.9274100000000001</v>
      </c>
      <c r="X469" s="7">
        <v>6.8849099999999996</v>
      </c>
    </row>
    <row r="470" spans="4:24" x14ac:dyDescent="0.35">
      <c r="D470" s="8">
        <f>Testbed_march!I470</f>
        <v>3.1178500000000001E-2</v>
      </c>
      <c r="J470">
        <v>3.1035099999999999E-2</v>
      </c>
      <c r="R470" s="25">
        <f>Testbed_march!Z470</f>
        <v>6.9272200000000002</v>
      </c>
      <c r="X470" s="7">
        <v>6.8844899999999996</v>
      </c>
    </row>
    <row r="471" spans="4:24" x14ac:dyDescent="0.35">
      <c r="D471" s="8">
        <f>Testbed_march!I471</f>
        <v>3.1178500000000001E-2</v>
      </c>
      <c r="J471">
        <v>3.1035099999999999E-2</v>
      </c>
      <c r="R471" s="25">
        <f>Testbed_march!Z471</f>
        <v>6.9272200000000002</v>
      </c>
      <c r="X471" s="7">
        <v>6.8844899999999996</v>
      </c>
    </row>
    <row r="472" spans="4:24" x14ac:dyDescent="0.35">
      <c r="D472" s="8">
        <f>Testbed_march!I472</f>
        <v>3.0484600000000001E-2</v>
      </c>
      <c r="J472">
        <v>3.10332E-2</v>
      </c>
      <c r="R472" s="25">
        <f>Testbed_march!Z472</f>
        <v>6.9272200000000002</v>
      </c>
      <c r="X472" s="7">
        <v>6.8843500000000004</v>
      </c>
    </row>
    <row r="473" spans="4:24" x14ac:dyDescent="0.35">
      <c r="D473" s="8">
        <f>Testbed_march!I473</f>
        <v>3.0484600000000001E-2</v>
      </c>
      <c r="J473">
        <v>3.10332E-2</v>
      </c>
      <c r="R473" s="25">
        <f>Testbed_march!Z473</f>
        <v>6.9272200000000002</v>
      </c>
      <c r="X473" s="7">
        <v>6.8843500000000004</v>
      </c>
    </row>
    <row r="474" spans="4:24" x14ac:dyDescent="0.35">
      <c r="D474" s="8">
        <f>Testbed_march!I474</f>
        <v>3.10256E-2</v>
      </c>
      <c r="J474">
        <v>3.1030499999999999E-2</v>
      </c>
      <c r="R474" s="25">
        <f>Testbed_march!Z474</f>
        <v>6.9275500000000001</v>
      </c>
      <c r="X474" s="7">
        <v>6.8529099999999996</v>
      </c>
    </row>
    <row r="475" spans="4:24" x14ac:dyDescent="0.35">
      <c r="D475" s="8">
        <f>Testbed_march!I475</f>
        <v>3.10256E-2</v>
      </c>
      <c r="J475">
        <v>3.1030499999999999E-2</v>
      </c>
      <c r="R475" s="25">
        <f>Testbed_march!Z475</f>
        <v>6.9275500000000001</v>
      </c>
      <c r="X475" s="7">
        <v>6.8529099999999996</v>
      </c>
    </row>
    <row r="476" spans="4:24" x14ac:dyDescent="0.35">
      <c r="D476" s="8">
        <f>Testbed_march!I476</f>
        <v>3.0938900000000002E-2</v>
      </c>
      <c r="J476">
        <v>3.1028E-2</v>
      </c>
      <c r="R476" s="25">
        <f>Testbed_march!Z476</f>
        <v>6.9275399999999996</v>
      </c>
      <c r="X476" s="7">
        <v>6.8498299999999999</v>
      </c>
    </row>
    <row r="477" spans="4:24" x14ac:dyDescent="0.35">
      <c r="D477" s="8">
        <f>Testbed_march!I477</f>
        <v>3.0938900000000002E-2</v>
      </c>
      <c r="J477">
        <v>3.1028E-2</v>
      </c>
      <c r="R477" s="25">
        <f>Testbed_march!Z477</f>
        <v>6.9275399999999996</v>
      </c>
      <c r="X477" s="7">
        <v>6.8498299999999999</v>
      </c>
    </row>
    <row r="478" spans="4:24" x14ac:dyDescent="0.35">
      <c r="D478" s="8">
        <f>Testbed_march!I478</f>
        <v>3.1149699999999999E-2</v>
      </c>
      <c r="J478">
        <v>3.1026700000000001E-2</v>
      </c>
      <c r="R478" s="25">
        <f>Testbed_march!Z478</f>
        <v>6.9281499999999996</v>
      </c>
      <c r="X478" s="7">
        <v>6.8497599999999998</v>
      </c>
    </row>
    <row r="479" spans="4:24" x14ac:dyDescent="0.35">
      <c r="D479" s="8">
        <f>Testbed_march!I479</f>
        <v>3.1149699999999999E-2</v>
      </c>
      <c r="J479">
        <v>3.1026700000000001E-2</v>
      </c>
      <c r="R479" s="25">
        <f>Testbed_march!Z479</f>
        <v>6.9281499999999996</v>
      </c>
      <c r="X479" s="7">
        <v>6.8497599999999998</v>
      </c>
    </row>
    <row r="480" spans="4:24" x14ac:dyDescent="0.35">
      <c r="D480" s="8">
        <f>Testbed_march!I480</f>
        <v>3.0904299999999999E-2</v>
      </c>
      <c r="J480">
        <v>3.10256E-2</v>
      </c>
      <c r="R480" s="25">
        <f>Testbed_march!Z480</f>
        <v>6.9281499999999996</v>
      </c>
      <c r="X480" s="7">
        <v>6.8495499999999998</v>
      </c>
    </row>
    <row r="481" spans="4:24" x14ac:dyDescent="0.35">
      <c r="D481" s="8">
        <f>Testbed_march!I481</f>
        <v>3.0904299999999999E-2</v>
      </c>
      <c r="J481">
        <v>3.10256E-2</v>
      </c>
      <c r="R481" s="25">
        <f>Testbed_march!Z481</f>
        <v>6.9281499999999996</v>
      </c>
      <c r="X481" s="7">
        <v>6.8495499999999998</v>
      </c>
    </row>
    <row r="482" spans="4:24" x14ac:dyDescent="0.35">
      <c r="D482" s="8">
        <f>Testbed_march!I482</f>
        <v>3.12237E-2</v>
      </c>
      <c r="J482">
        <v>3.1023099999999998E-2</v>
      </c>
      <c r="R482" s="25">
        <f>Testbed_march!Z482</f>
        <v>6.92842</v>
      </c>
      <c r="X482" s="7">
        <v>6.7381899999999995</v>
      </c>
    </row>
    <row r="483" spans="4:24" x14ac:dyDescent="0.35">
      <c r="D483" s="8">
        <f>Testbed_march!I483</f>
        <v>3.12237E-2</v>
      </c>
      <c r="J483">
        <v>3.1023099999999998E-2</v>
      </c>
      <c r="R483" s="25">
        <f>Testbed_march!Z483</f>
        <v>6.92842</v>
      </c>
      <c r="X483" s="7">
        <v>6.7381899999999995</v>
      </c>
    </row>
    <row r="484" spans="4:24" x14ac:dyDescent="0.35">
      <c r="D484" s="8">
        <f>Testbed_march!I484</f>
        <v>3.12611E-2</v>
      </c>
      <c r="J484">
        <v>3.1019999999999999E-2</v>
      </c>
      <c r="R484" s="25">
        <f>Testbed_march!Z484</f>
        <v>6.9273899999999999</v>
      </c>
      <c r="X484" s="7">
        <v>4.4035500000000001</v>
      </c>
    </row>
    <row r="485" spans="4:24" x14ac:dyDescent="0.35">
      <c r="D485" s="8">
        <f>Testbed_march!I485</f>
        <v>3.12611E-2</v>
      </c>
      <c r="J485">
        <v>3.1019999999999999E-2</v>
      </c>
      <c r="R485" s="25">
        <f>Testbed_march!Z485</f>
        <v>6.9273899999999999</v>
      </c>
      <c r="X485" s="7">
        <v>4.4035500000000001</v>
      </c>
    </row>
    <row r="486" spans="4:24" x14ac:dyDescent="0.35">
      <c r="D486" s="8">
        <f>Testbed_march!I486</f>
        <v>3.11262E-2</v>
      </c>
      <c r="J486">
        <v>3.1007E-2</v>
      </c>
      <c r="R486" s="25">
        <f>Testbed_march!Z486</f>
        <v>6.9276299999999997</v>
      </c>
      <c r="X486" s="7">
        <v>4.40334</v>
      </c>
    </row>
    <row r="487" spans="4:24" x14ac:dyDescent="0.35">
      <c r="D487" s="8">
        <f>Testbed_march!I487</f>
        <v>3.11262E-2</v>
      </c>
      <c r="J487">
        <v>3.1007E-2</v>
      </c>
      <c r="R487" s="25">
        <f>Testbed_march!Z487</f>
        <v>6.9276299999999997</v>
      </c>
      <c r="X487" s="7">
        <v>4.40334</v>
      </c>
    </row>
    <row r="488" spans="4:24" x14ac:dyDescent="0.35">
      <c r="D488" s="8">
        <f>Testbed_march!I488</f>
        <v>3.0317299999999998E-2</v>
      </c>
      <c r="J488">
        <v>3.10069E-2</v>
      </c>
      <c r="R488" s="25">
        <f>Testbed_march!Z488</f>
        <v>6.9277600000000001</v>
      </c>
      <c r="X488" s="7">
        <v>4.40191</v>
      </c>
    </row>
    <row r="489" spans="4:24" x14ac:dyDescent="0.35">
      <c r="D489" s="8">
        <f>Testbed_march!I489</f>
        <v>3.0317299999999998E-2</v>
      </c>
      <c r="J489">
        <v>3.10069E-2</v>
      </c>
      <c r="R489" s="25">
        <f>Testbed_march!Z489</f>
        <v>6.9277600000000001</v>
      </c>
      <c r="X489" s="7">
        <v>4.40191</v>
      </c>
    </row>
    <row r="490" spans="4:24" x14ac:dyDescent="0.35">
      <c r="D490" s="8">
        <f>Testbed_march!I490</f>
        <v>3.1005500000000002E-2</v>
      </c>
      <c r="J490">
        <v>3.1005500000000002E-2</v>
      </c>
      <c r="R490" s="25">
        <f>Testbed_march!Z490</f>
        <v>6.9280499999999998</v>
      </c>
      <c r="X490" s="7">
        <v>2.9390100000000001</v>
      </c>
    </row>
    <row r="491" spans="4:24" x14ac:dyDescent="0.35">
      <c r="D491" s="8">
        <f>Testbed_march!I491</f>
        <v>3.1005500000000002E-2</v>
      </c>
      <c r="J491">
        <v>3.1005500000000002E-2</v>
      </c>
      <c r="R491" s="25">
        <f>Testbed_march!Z491</f>
        <v>6.9280499999999998</v>
      </c>
      <c r="X491" s="7">
        <v>2.9390100000000001</v>
      </c>
    </row>
    <row r="492" spans="4:24" x14ac:dyDescent="0.35">
      <c r="D492" s="8">
        <f>Testbed_march!I492</f>
        <v>3.0666200000000001E-2</v>
      </c>
      <c r="J492">
        <v>3.1002300000000003E-2</v>
      </c>
      <c r="R492" s="25">
        <f>Testbed_march!Z492</f>
        <v>6.9276899999999992</v>
      </c>
      <c r="X492" s="7">
        <v>2.9380199999999999</v>
      </c>
    </row>
    <row r="493" spans="4:24" x14ac:dyDescent="0.35">
      <c r="D493" s="8">
        <f>Testbed_march!I493</f>
        <v>3.0666200000000001E-2</v>
      </c>
      <c r="J493">
        <v>3.1002300000000003E-2</v>
      </c>
      <c r="R493" s="25">
        <f>Testbed_march!Z493</f>
        <v>6.9276899999999992</v>
      </c>
      <c r="X493" s="7">
        <v>2.9380199999999999</v>
      </c>
    </row>
    <row r="494" spans="4:24" x14ac:dyDescent="0.35">
      <c r="D494" s="8">
        <f>Testbed_march!I494</f>
        <v>3.11034E-2</v>
      </c>
      <c r="J494">
        <v>3.1001500000000001E-2</v>
      </c>
      <c r="R494" s="25">
        <f>Testbed_march!Z494</f>
        <v>6.92821</v>
      </c>
      <c r="X494" s="7">
        <v>2.58826</v>
      </c>
    </row>
    <row r="495" spans="4:24" x14ac:dyDescent="0.35">
      <c r="D495" s="8">
        <f>Testbed_march!I495</f>
        <v>3.11034E-2</v>
      </c>
      <c r="J495">
        <v>3.1001500000000001E-2</v>
      </c>
      <c r="R495" s="25">
        <f>Testbed_march!Z495</f>
        <v>6.92821</v>
      </c>
      <c r="X495" s="7">
        <v>2.58826</v>
      </c>
    </row>
    <row r="496" spans="4:24" x14ac:dyDescent="0.35">
      <c r="D496" s="8">
        <f>Testbed_march!I496</f>
        <v>3.1389500000000001E-2</v>
      </c>
      <c r="J496">
        <v>3.09929E-2</v>
      </c>
      <c r="R496" s="25">
        <f>Testbed_march!Z496</f>
        <v>6.9282200000000005</v>
      </c>
      <c r="X496" s="7">
        <v>2.5880799999999997</v>
      </c>
    </row>
    <row r="497" spans="4:24" x14ac:dyDescent="0.35">
      <c r="D497" s="8">
        <f>Testbed_march!I497</f>
        <v>3.1389500000000001E-2</v>
      </c>
      <c r="J497">
        <v>3.09929E-2</v>
      </c>
      <c r="R497" s="25">
        <f>Testbed_march!Z497</f>
        <v>6.9282200000000005</v>
      </c>
      <c r="X497" s="7">
        <v>2.5880799999999997</v>
      </c>
    </row>
    <row r="498" spans="4:24" x14ac:dyDescent="0.35">
      <c r="D498" s="8">
        <f>Testbed_march!I498</f>
        <v>3.1108899999999998E-2</v>
      </c>
      <c r="J498">
        <v>3.0991499999999998E-2</v>
      </c>
      <c r="R498" s="25">
        <f>Testbed_march!Z498</f>
        <v>6.9297399999999998</v>
      </c>
      <c r="X498" s="7">
        <v>2.5880700000000001</v>
      </c>
    </row>
    <row r="499" spans="4:24" x14ac:dyDescent="0.35">
      <c r="D499" s="8">
        <f>Testbed_march!I499</f>
        <v>3.1108899999999998E-2</v>
      </c>
      <c r="J499">
        <v>3.0991499999999998E-2</v>
      </c>
      <c r="R499" s="25">
        <f>Testbed_march!Z499</f>
        <v>6.9297399999999998</v>
      </c>
      <c r="X499" s="7">
        <v>2.5880700000000001</v>
      </c>
    </row>
    <row r="500" spans="4:24" x14ac:dyDescent="0.35">
      <c r="D500" s="8">
        <f>Testbed_march!I500</f>
        <v>3.0183399999999999E-2</v>
      </c>
      <c r="J500">
        <v>3.0987500000000001E-2</v>
      </c>
      <c r="R500" s="25">
        <f>Testbed_march!Z500</f>
        <v>6.9289399999999999</v>
      </c>
      <c r="X500" s="7">
        <v>2.5880199999999998</v>
      </c>
    </row>
    <row r="501" spans="4:24" x14ac:dyDescent="0.35">
      <c r="D501" s="8">
        <f>Testbed_march!I501</f>
        <v>3.0183399999999999E-2</v>
      </c>
      <c r="J501">
        <v>3.0987500000000001E-2</v>
      </c>
      <c r="R501" s="25">
        <f>Testbed_march!Z501</f>
        <v>6.9289399999999999</v>
      </c>
      <c r="X501" s="7">
        <v>2.5880199999999998</v>
      </c>
    </row>
    <row r="502" spans="4:24" x14ac:dyDescent="0.35">
      <c r="D502" s="8">
        <f>Testbed_march!I502</f>
        <v>3.09065E-2</v>
      </c>
      <c r="J502">
        <v>3.09848E-2</v>
      </c>
      <c r="R502" s="25">
        <f>Testbed_march!Z502</f>
        <v>6.9281999999999995</v>
      </c>
      <c r="X502" s="7">
        <v>2.58786</v>
      </c>
    </row>
    <row r="503" spans="4:24" x14ac:dyDescent="0.35">
      <c r="D503" s="8">
        <f>Testbed_march!I503</f>
        <v>3.09065E-2</v>
      </c>
      <c r="J503">
        <v>3.09848E-2</v>
      </c>
      <c r="R503" s="25">
        <f>Testbed_march!Z503</f>
        <v>6.9281999999999995</v>
      </c>
      <c r="X503" s="7">
        <v>2.58786</v>
      </c>
    </row>
    <row r="504" spans="4:24" x14ac:dyDescent="0.35">
      <c r="D504" s="8">
        <f>Testbed_march!I504</f>
        <v>3.0938300000000002E-2</v>
      </c>
      <c r="J504">
        <v>3.0981700000000001E-2</v>
      </c>
      <c r="R504" s="25">
        <f>Testbed_march!Z504</f>
        <v>6.92903</v>
      </c>
      <c r="X504" s="7">
        <v>2.5875100000000004</v>
      </c>
    </row>
    <row r="505" spans="4:24" x14ac:dyDescent="0.35">
      <c r="D505" s="8">
        <f>Testbed_march!I505</f>
        <v>3.0938300000000002E-2</v>
      </c>
      <c r="J505">
        <v>3.0981700000000001E-2</v>
      </c>
      <c r="R505" s="25">
        <f>Testbed_march!Z505</f>
        <v>6.92903</v>
      </c>
      <c r="X505" s="7">
        <v>2.5875100000000004</v>
      </c>
    </row>
    <row r="506" spans="4:24" x14ac:dyDescent="0.35">
      <c r="D506" s="8">
        <f>Testbed_march!I506</f>
        <v>3.0928500000000001E-2</v>
      </c>
      <c r="J506">
        <v>3.0974799999999997E-2</v>
      </c>
      <c r="R506" s="25">
        <f>Testbed_march!Z506</f>
        <v>6.92821</v>
      </c>
      <c r="X506" s="7">
        <v>2.4033200000000003</v>
      </c>
    </row>
    <row r="507" spans="4:24" x14ac:dyDescent="0.35">
      <c r="D507" s="8">
        <f>Testbed_march!I507</f>
        <v>3.0928500000000001E-2</v>
      </c>
      <c r="J507">
        <v>3.0974799999999997E-2</v>
      </c>
      <c r="R507" s="25">
        <f>Testbed_march!Z507</f>
        <v>6.92821</v>
      </c>
      <c r="X507" s="7">
        <v>2.4033200000000003</v>
      </c>
    </row>
    <row r="508" spans="4:24" x14ac:dyDescent="0.35">
      <c r="D508" s="8">
        <f>Testbed_march!I508</f>
        <v>3.1049E-2</v>
      </c>
      <c r="J508">
        <v>3.0957999999999999E-2</v>
      </c>
      <c r="R508" s="25">
        <f>Testbed_march!Z508</f>
        <v>6.9289300000000003</v>
      </c>
      <c r="X508" s="7">
        <v>2.3637299999999999</v>
      </c>
    </row>
    <row r="509" spans="4:24" x14ac:dyDescent="0.35">
      <c r="D509" s="8">
        <f>Testbed_march!I509</f>
        <v>3.1049E-2</v>
      </c>
      <c r="J509">
        <v>3.0957999999999999E-2</v>
      </c>
      <c r="R509" s="25">
        <f>Testbed_march!Z509</f>
        <v>6.9289300000000003</v>
      </c>
      <c r="X509" s="7">
        <v>2.3637299999999999</v>
      </c>
    </row>
    <row r="510" spans="4:24" x14ac:dyDescent="0.35">
      <c r="D510" s="8">
        <f>Testbed_march!I510</f>
        <v>3.1023099999999998E-2</v>
      </c>
      <c r="J510">
        <v>3.0955699999999999E-2</v>
      </c>
      <c r="R510" s="25">
        <f>Testbed_march!Z510</f>
        <v>6.9290500000000002</v>
      </c>
      <c r="X510" s="7">
        <v>2.2775300000000001</v>
      </c>
    </row>
    <row r="511" spans="4:24" x14ac:dyDescent="0.35">
      <c r="D511" s="8">
        <f>Testbed_march!I511</f>
        <v>3.1023099999999998E-2</v>
      </c>
      <c r="J511">
        <v>3.0955699999999999E-2</v>
      </c>
      <c r="R511" s="25">
        <f>Testbed_march!Z511</f>
        <v>6.9290500000000002</v>
      </c>
      <c r="X511" s="7">
        <v>2.2775300000000001</v>
      </c>
    </row>
    <row r="512" spans="4:24" x14ac:dyDescent="0.35">
      <c r="D512" s="8">
        <f>Testbed_march!I512</f>
        <v>2.99706E-2</v>
      </c>
      <c r="J512">
        <v>3.0952500000000001E-2</v>
      </c>
      <c r="R512" s="25">
        <f>Testbed_march!Z512</f>
        <v>6.92849</v>
      </c>
      <c r="X512" s="7">
        <v>2.2772199999999998</v>
      </c>
    </row>
    <row r="513" spans="4:24" x14ac:dyDescent="0.35">
      <c r="D513" s="8">
        <f>Testbed_march!I513</f>
        <v>2.99706E-2</v>
      </c>
      <c r="J513">
        <v>3.0952500000000001E-2</v>
      </c>
      <c r="R513" s="25">
        <f>Testbed_march!Z513</f>
        <v>6.92849</v>
      </c>
      <c r="X513" s="7">
        <v>2.2772199999999998</v>
      </c>
    </row>
    <row r="514" spans="4:24" x14ac:dyDescent="0.35">
      <c r="D514" s="8">
        <f>Testbed_march!I514</f>
        <v>3.1152100000000002E-2</v>
      </c>
      <c r="J514">
        <v>3.0948899999999998E-2</v>
      </c>
      <c r="R514" s="25">
        <f>Testbed_march!Z514</f>
        <v>6.9291599999999995</v>
      </c>
      <c r="X514" s="7">
        <v>2.27718</v>
      </c>
    </row>
    <row r="515" spans="4:24" x14ac:dyDescent="0.35">
      <c r="D515" s="8">
        <f>Testbed_march!I515</f>
        <v>3.1152100000000002E-2</v>
      </c>
      <c r="J515">
        <v>3.0948899999999998E-2</v>
      </c>
      <c r="R515" s="25">
        <f>Testbed_march!Z515</f>
        <v>6.9291599999999995</v>
      </c>
      <c r="X515" s="7">
        <v>2.27718</v>
      </c>
    </row>
    <row r="516" spans="4:24" x14ac:dyDescent="0.35">
      <c r="D516" s="8">
        <f>Testbed_march!I516</f>
        <v>3.1138699999999998E-2</v>
      </c>
      <c r="J516">
        <v>3.09474E-2</v>
      </c>
      <c r="R516" s="25">
        <f>Testbed_march!Z516</f>
        <v>6.9294099999999998</v>
      </c>
      <c r="X516" s="7">
        <v>2.1849400000000001</v>
      </c>
    </row>
    <row r="517" spans="4:24" x14ac:dyDescent="0.35">
      <c r="D517" s="8">
        <f>Testbed_march!I517</f>
        <v>3.1138699999999998E-2</v>
      </c>
      <c r="J517">
        <v>3.09474E-2</v>
      </c>
      <c r="R517" s="25">
        <f>Testbed_march!Z517</f>
        <v>6.9294099999999998</v>
      </c>
      <c r="X517" s="7">
        <v>2.1849400000000001</v>
      </c>
    </row>
    <row r="518" spans="4:24" x14ac:dyDescent="0.35">
      <c r="D518" s="8">
        <f>Testbed_march!I518</f>
        <v>3.0991499999999998E-2</v>
      </c>
      <c r="J518">
        <v>3.09468E-2</v>
      </c>
      <c r="R518" s="25">
        <f>Testbed_march!Z518</f>
        <v>6.9290099999999999</v>
      </c>
      <c r="X518" s="7">
        <v>2.1720000000000002</v>
      </c>
    </row>
    <row r="519" spans="4:24" x14ac:dyDescent="0.35">
      <c r="D519" s="8">
        <f>Testbed_march!I519</f>
        <v>3.0991499999999998E-2</v>
      </c>
      <c r="J519">
        <v>3.09468E-2</v>
      </c>
      <c r="R519" s="25">
        <f>Testbed_march!Z519</f>
        <v>6.9290099999999999</v>
      </c>
      <c r="X519" s="7">
        <v>2.1720000000000002</v>
      </c>
    </row>
    <row r="520" spans="4:24" x14ac:dyDescent="0.35">
      <c r="D520" s="8">
        <f>Testbed_march!I520</f>
        <v>3.0868099999999999E-2</v>
      </c>
      <c r="J520">
        <v>3.0944800000000001E-2</v>
      </c>
      <c r="R520" s="25">
        <f>Testbed_march!Z520</f>
        <v>6.9292299999999996</v>
      </c>
      <c r="X520" s="7">
        <v>2.1716599999999997</v>
      </c>
    </row>
    <row r="521" spans="4:24" x14ac:dyDescent="0.35">
      <c r="D521" s="8">
        <f>Testbed_march!I521</f>
        <v>3.0868099999999999E-2</v>
      </c>
      <c r="J521">
        <v>3.0944800000000001E-2</v>
      </c>
      <c r="R521" s="25">
        <f>Testbed_march!Z521</f>
        <v>6.9292299999999996</v>
      </c>
      <c r="X521" s="7">
        <v>2.1716599999999997</v>
      </c>
    </row>
    <row r="522" spans="4:24" x14ac:dyDescent="0.35">
      <c r="D522" s="8">
        <f>Testbed_march!I522</f>
        <v>3.1026700000000001E-2</v>
      </c>
      <c r="J522">
        <v>3.0944600000000003E-2</v>
      </c>
      <c r="R522" s="25">
        <f>Testbed_march!Z522</f>
        <v>6.9289799999999993</v>
      </c>
      <c r="X522" s="7">
        <v>2.0350999999999999</v>
      </c>
    </row>
    <row r="523" spans="4:24" x14ac:dyDescent="0.35">
      <c r="D523" s="8">
        <f>Testbed_march!I523</f>
        <v>3.1026700000000001E-2</v>
      </c>
      <c r="J523">
        <v>3.0944600000000003E-2</v>
      </c>
      <c r="R523" s="25">
        <f>Testbed_march!Z523</f>
        <v>6.9289799999999993</v>
      </c>
      <c r="X523" s="7">
        <v>2.0350999999999999</v>
      </c>
    </row>
    <row r="524" spans="4:24" x14ac:dyDescent="0.35">
      <c r="D524" s="8">
        <f>Testbed_march!I524</f>
        <v>3.0775E-2</v>
      </c>
      <c r="J524">
        <v>3.09438E-2</v>
      </c>
      <c r="R524" s="25">
        <f>Testbed_march!Z524</f>
        <v>6.9295</v>
      </c>
      <c r="X524" s="7">
        <v>2.03457</v>
      </c>
    </row>
    <row r="525" spans="4:24" x14ac:dyDescent="0.35">
      <c r="D525" s="8">
        <f>Testbed_march!I525</f>
        <v>3.0775E-2</v>
      </c>
      <c r="J525">
        <v>3.09438E-2</v>
      </c>
      <c r="R525" s="25">
        <f>Testbed_march!Z525</f>
        <v>6.9295</v>
      </c>
      <c r="X525" s="7">
        <v>2.03457</v>
      </c>
    </row>
    <row r="526" spans="4:24" x14ac:dyDescent="0.35">
      <c r="D526" s="8">
        <f>Testbed_march!I526</f>
        <v>3.06279E-2</v>
      </c>
      <c r="J526">
        <v>3.0941400000000001E-2</v>
      </c>
      <c r="R526" s="25">
        <f>Testbed_march!Z526</f>
        <v>6.9298599999999997</v>
      </c>
      <c r="X526" s="7">
        <v>2.0343</v>
      </c>
    </row>
    <row r="527" spans="4:24" x14ac:dyDescent="0.35">
      <c r="D527" s="8">
        <f>Testbed_march!I527</f>
        <v>3.06279E-2</v>
      </c>
      <c r="J527">
        <v>3.0941400000000001E-2</v>
      </c>
      <c r="R527" s="25">
        <f>Testbed_march!Z527</f>
        <v>6.9298599999999997</v>
      </c>
      <c r="X527" s="7">
        <v>2.0343</v>
      </c>
    </row>
    <row r="528" spans="4:24" x14ac:dyDescent="0.35">
      <c r="D528" s="8">
        <f>Testbed_march!I528</f>
        <v>3.1007E-2</v>
      </c>
      <c r="J528">
        <v>3.0938900000000002E-2</v>
      </c>
      <c r="R528" s="25">
        <f>Testbed_march!Z528</f>
        <v>6.9299499999999998</v>
      </c>
      <c r="X528" s="7">
        <v>2.0342699999999998</v>
      </c>
    </row>
    <row r="529" spans="4:24" x14ac:dyDescent="0.35">
      <c r="D529" s="8">
        <f>Testbed_march!I529</f>
        <v>3.1007E-2</v>
      </c>
      <c r="J529">
        <v>3.0938900000000002E-2</v>
      </c>
      <c r="R529" s="25">
        <f>Testbed_march!Z529</f>
        <v>6.9299499999999998</v>
      </c>
      <c r="X529" s="7">
        <v>2.0342699999999998</v>
      </c>
    </row>
    <row r="530" spans="4:24" x14ac:dyDescent="0.35">
      <c r="D530" s="8">
        <f>Testbed_march!I530</f>
        <v>3.0809400000000001E-2</v>
      </c>
      <c r="J530">
        <v>3.0938300000000002E-2</v>
      </c>
      <c r="R530" s="25">
        <f>Testbed_march!Z530</f>
        <v>6.9296300000000004</v>
      </c>
      <c r="X530" s="7">
        <v>2.03416</v>
      </c>
    </row>
    <row r="531" spans="4:24" x14ac:dyDescent="0.35">
      <c r="D531" s="8">
        <f>Testbed_march!I531</f>
        <v>3.0809400000000001E-2</v>
      </c>
      <c r="J531">
        <v>3.0938300000000002E-2</v>
      </c>
      <c r="R531" s="25">
        <f>Testbed_march!Z531</f>
        <v>6.9296300000000004</v>
      </c>
      <c r="X531" s="7">
        <v>2.03416</v>
      </c>
    </row>
    <row r="532" spans="4:24" x14ac:dyDescent="0.35">
      <c r="D532" s="8">
        <f>Testbed_march!I532</f>
        <v>3.0987500000000001E-2</v>
      </c>
      <c r="J532">
        <v>3.09381E-2</v>
      </c>
      <c r="R532" s="25">
        <f>Testbed_march!Z532</f>
        <v>6.9290399999999996</v>
      </c>
      <c r="X532" s="7">
        <v>2.0340400000000001</v>
      </c>
    </row>
    <row r="533" spans="4:24" x14ac:dyDescent="0.35">
      <c r="D533" s="8">
        <f>Testbed_march!I533</f>
        <v>3.0987500000000001E-2</v>
      </c>
      <c r="J533">
        <v>3.09381E-2</v>
      </c>
      <c r="R533" s="25">
        <f>Testbed_march!Z533</f>
        <v>6.9290399999999996</v>
      </c>
      <c r="X533" s="7">
        <v>2.0340400000000001</v>
      </c>
    </row>
    <row r="534" spans="4:24" x14ac:dyDescent="0.35">
      <c r="D534" s="8">
        <f>Testbed_march!I534</f>
        <v>3.1090900000000001E-2</v>
      </c>
      <c r="J534">
        <v>3.09328E-2</v>
      </c>
      <c r="R534" s="25">
        <f>Testbed_march!Z534</f>
        <v>6.9294200000000004</v>
      </c>
      <c r="X534" s="7">
        <v>2.03396</v>
      </c>
    </row>
    <row r="535" spans="4:24" x14ac:dyDescent="0.35">
      <c r="D535" s="8">
        <f>Testbed_march!I535</f>
        <v>3.1090900000000001E-2</v>
      </c>
      <c r="J535">
        <v>3.09328E-2</v>
      </c>
      <c r="R535" s="25">
        <f>Testbed_march!Z535</f>
        <v>6.9294200000000004</v>
      </c>
      <c r="X535" s="7">
        <v>2.03396</v>
      </c>
    </row>
    <row r="536" spans="4:24" x14ac:dyDescent="0.35">
      <c r="D536" s="8">
        <f>Testbed_march!I536</f>
        <v>3.0919599999999998E-2</v>
      </c>
      <c r="J536">
        <v>3.0928500000000001E-2</v>
      </c>
      <c r="R536" s="25">
        <f>Testbed_march!Z536</f>
        <v>6.9293900000000006</v>
      </c>
      <c r="X536" s="7">
        <v>2.03396</v>
      </c>
    </row>
    <row r="537" spans="4:24" x14ac:dyDescent="0.35">
      <c r="D537" s="8">
        <f>Testbed_march!I537</f>
        <v>3.0919599999999998E-2</v>
      </c>
      <c r="J537">
        <v>3.0928500000000001E-2</v>
      </c>
      <c r="R537" s="25">
        <f>Testbed_march!Z537</f>
        <v>6.9293900000000006</v>
      </c>
      <c r="X537" s="7">
        <v>2.03396</v>
      </c>
    </row>
    <row r="538" spans="4:24" x14ac:dyDescent="0.35">
      <c r="D538" s="8">
        <f>Testbed_march!I538</f>
        <v>3.0764700000000002E-2</v>
      </c>
      <c r="J538">
        <v>3.0925499999999998E-2</v>
      </c>
      <c r="R538" s="25">
        <f>Testbed_march!Z538</f>
        <v>6.92971</v>
      </c>
      <c r="X538" s="7">
        <v>2.0338699999999998</v>
      </c>
    </row>
    <row r="539" spans="4:24" x14ac:dyDescent="0.35">
      <c r="D539" s="8">
        <f>Testbed_march!I539</f>
        <v>3.0764700000000002E-2</v>
      </c>
      <c r="J539">
        <v>3.0925499999999998E-2</v>
      </c>
      <c r="R539" s="25">
        <f>Testbed_march!Z539</f>
        <v>6.92971</v>
      </c>
      <c r="X539" s="7">
        <v>2.0338699999999998</v>
      </c>
    </row>
    <row r="540" spans="4:24" x14ac:dyDescent="0.35">
      <c r="D540" s="8">
        <f>Testbed_march!I540</f>
        <v>3.0957999999999999E-2</v>
      </c>
      <c r="J540">
        <v>3.0924199999999999E-2</v>
      </c>
      <c r="R540" s="25">
        <f>Testbed_march!Z540</f>
        <v>6.9295299999999997</v>
      </c>
      <c r="X540" s="7">
        <v>2.0338599999999998</v>
      </c>
    </row>
    <row r="541" spans="4:24" x14ac:dyDescent="0.35">
      <c r="D541" s="8">
        <f>Testbed_march!I541</f>
        <v>3.0957999999999999E-2</v>
      </c>
      <c r="J541">
        <v>3.0924199999999999E-2</v>
      </c>
      <c r="R541" s="25">
        <f>Testbed_march!Z541</f>
        <v>6.9295299999999997</v>
      </c>
      <c r="X541" s="7">
        <v>2.0338599999999998</v>
      </c>
    </row>
    <row r="542" spans="4:24" x14ac:dyDescent="0.35">
      <c r="D542" s="8">
        <f>Testbed_march!I542</f>
        <v>3.1074899999999999E-2</v>
      </c>
      <c r="J542">
        <v>3.09217E-2</v>
      </c>
      <c r="R542" s="25">
        <f>Testbed_march!Z542</f>
        <v>6.9297200000000005</v>
      </c>
      <c r="X542" s="7">
        <v>2.03382</v>
      </c>
    </row>
    <row r="543" spans="4:24" x14ac:dyDescent="0.35">
      <c r="D543" s="8">
        <f>Testbed_march!I543</f>
        <v>3.1074899999999999E-2</v>
      </c>
      <c r="J543">
        <v>3.09217E-2</v>
      </c>
      <c r="R543" s="25">
        <f>Testbed_march!Z543</f>
        <v>6.9297200000000005</v>
      </c>
      <c r="X543" s="7">
        <v>2.03382</v>
      </c>
    </row>
    <row r="544" spans="4:24" x14ac:dyDescent="0.35">
      <c r="D544" s="8">
        <f>Testbed_march!I544</f>
        <v>3.10876E-2</v>
      </c>
      <c r="J544">
        <v>3.0919599999999998E-2</v>
      </c>
      <c r="R544" s="25">
        <f>Testbed_march!Z544</f>
        <v>6.9297399999999998</v>
      </c>
      <c r="X544" s="7">
        <v>2.0337899999999998</v>
      </c>
    </row>
    <row r="545" spans="4:24" x14ac:dyDescent="0.35">
      <c r="D545" s="8">
        <f>Testbed_march!I545</f>
        <v>3.10876E-2</v>
      </c>
      <c r="J545">
        <v>3.0919599999999998E-2</v>
      </c>
      <c r="R545" s="25">
        <f>Testbed_march!Z545</f>
        <v>6.9297399999999998</v>
      </c>
      <c r="X545" s="7">
        <v>2.0337899999999998</v>
      </c>
    </row>
    <row r="546" spans="4:24" x14ac:dyDescent="0.35">
      <c r="D546" s="8">
        <f>Testbed_march!I546</f>
        <v>3.0671299999999999E-2</v>
      </c>
      <c r="J546">
        <v>3.09176E-2</v>
      </c>
      <c r="R546" s="25">
        <f>Testbed_march!Z546</f>
        <v>6.9300699999999997</v>
      </c>
      <c r="X546" s="7">
        <v>2.0337200000000002</v>
      </c>
    </row>
    <row r="547" spans="4:24" x14ac:dyDescent="0.35">
      <c r="D547" s="8">
        <f>Testbed_march!I547</f>
        <v>3.0671299999999999E-2</v>
      </c>
      <c r="J547">
        <v>3.09176E-2</v>
      </c>
      <c r="R547" s="25">
        <f>Testbed_march!Z547</f>
        <v>6.9300699999999997</v>
      </c>
      <c r="X547" s="7">
        <v>2.0337200000000002</v>
      </c>
    </row>
    <row r="548" spans="4:24" x14ac:dyDescent="0.35">
      <c r="D548" s="8">
        <f>Testbed_march!I548</f>
        <v>3.07289E-2</v>
      </c>
      <c r="J548">
        <v>3.0917500000000001E-2</v>
      </c>
      <c r="R548" s="25">
        <f>Testbed_march!Z548</f>
        <v>6.9298299999999999</v>
      </c>
      <c r="X548" s="7">
        <v>2.0337100000000001</v>
      </c>
    </row>
    <row r="549" spans="4:24" x14ac:dyDescent="0.35">
      <c r="D549" s="8">
        <f>Testbed_march!I549</f>
        <v>3.07289E-2</v>
      </c>
      <c r="J549">
        <v>3.0917500000000001E-2</v>
      </c>
      <c r="R549" s="25">
        <f>Testbed_march!Z549</f>
        <v>6.9298299999999999</v>
      </c>
      <c r="X549" s="7">
        <v>2.0337100000000001</v>
      </c>
    </row>
    <row r="550" spans="4:24" x14ac:dyDescent="0.35">
      <c r="D550" s="8">
        <f>Testbed_march!I550</f>
        <v>3.0892399999999997E-2</v>
      </c>
      <c r="J550">
        <v>3.0917200000000002E-2</v>
      </c>
      <c r="R550" s="25">
        <f>Testbed_march!Z550</f>
        <v>6.9303299999999997</v>
      </c>
      <c r="X550" s="7">
        <v>2.0337100000000001</v>
      </c>
    </row>
    <row r="551" spans="4:24" x14ac:dyDescent="0.35">
      <c r="D551" s="8">
        <f>Testbed_march!I551</f>
        <v>3.0892399999999997E-2</v>
      </c>
      <c r="J551">
        <v>3.0917200000000002E-2</v>
      </c>
      <c r="R551" s="25">
        <f>Testbed_march!Z551</f>
        <v>6.9303299999999997</v>
      </c>
      <c r="X551" s="7">
        <v>2.0337100000000001</v>
      </c>
    </row>
    <row r="552" spans="4:24" x14ac:dyDescent="0.35">
      <c r="D552" s="8">
        <f>Testbed_march!I552</f>
        <v>3.1194600000000003E-2</v>
      </c>
      <c r="J552">
        <v>3.09065E-2</v>
      </c>
      <c r="R552" s="25">
        <f>Testbed_march!Z552</f>
        <v>6.9309200000000004</v>
      </c>
      <c r="X552" s="7">
        <v>2.0337000000000001</v>
      </c>
    </row>
    <row r="553" spans="4:24" x14ac:dyDescent="0.35">
      <c r="D553" s="8">
        <f>Testbed_march!I553</f>
        <v>3.1194600000000003E-2</v>
      </c>
      <c r="J553">
        <v>3.09065E-2</v>
      </c>
      <c r="R553" s="25">
        <f>Testbed_march!Z553</f>
        <v>6.9309200000000004</v>
      </c>
      <c r="X553" s="7">
        <v>2.0337000000000001</v>
      </c>
    </row>
    <row r="554" spans="4:24" x14ac:dyDescent="0.35">
      <c r="D554" s="8">
        <f>Testbed_march!I554</f>
        <v>3.0790400000000002E-2</v>
      </c>
      <c r="J554">
        <v>3.0904299999999999E-2</v>
      </c>
      <c r="R554" s="25">
        <f>Testbed_march!Z554</f>
        <v>6.9304600000000001</v>
      </c>
      <c r="X554" s="7">
        <v>2.0336600000000002</v>
      </c>
    </row>
    <row r="555" spans="4:24" x14ac:dyDescent="0.35">
      <c r="D555" s="8">
        <f>Testbed_march!I555</f>
        <v>3.0790400000000002E-2</v>
      </c>
      <c r="J555">
        <v>3.0904299999999999E-2</v>
      </c>
      <c r="R555" s="25">
        <f>Testbed_march!Z555</f>
        <v>6.9304600000000001</v>
      </c>
      <c r="X555" s="7">
        <v>2.0336600000000002</v>
      </c>
    </row>
    <row r="556" spans="4:24" x14ac:dyDescent="0.35">
      <c r="D556" s="8">
        <f>Testbed_march!I556</f>
        <v>3.0063599999999999E-2</v>
      </c>
      <c r="J556">
        <v>3.0892399999999997E-2</v>
      </c>
      <c r="R556" s="25">
        <f>Testbed_march!Z556</f>
        <v>6.9300600000000001</v>
      </c>
      <c r="X556" s="7">
        <v>2.0336600000000002</v>
      </c>
    </row>
    <row r="557" spans="4:24" x14ac:dyDescent="0.35">
      <c r="D557" s="8">
        <f>Testbed_march!I557</f>
        <v>3.0063599999999999E-2</v>
      </c>
      <c r="J557">
        <v>3.0892399999999997E-2</v>
      </c>
      <c r="R557" s="25">
        <f>Testbed_march!Z557</f>
        <v>6.9300600000000001</v>
      </c>
      <c r="X557" s="7">
        <v>2.0336600000000002</v>
      </c>
    </row>
    <row r="558" spans="4:24" x14ac:dyDescent="0.35">
      <c r="D558" s="8">
        <f>Testbed_march!I558</f>
        <v>3.0343800000000001E-2</v>
      </c>
      <c r="J558">
        <v>3.0891500000000002E-2</v>
      </c>
      <c r="R558" s="25">
        <f>Testbed_march!Z558</f>
        <v>6.9301499999999994</v>
      </c>
      <c r="X558" s="7">
        <v>2.0335999999999999</v>
      </c>
    </row>
    <row r="559" spans="4:24" x14ac:dyDescent="0.35">
      <c r="D559" s="8">
        <f>Testbed_march!I559</f>
        <v>3.0343800000000001E-2</v>
      </c>
      <c r="J559">
        <v>3.0891500000000002E-2</v>
      </c>
      <c r="R559" s="25">
        <f>Testbed_march!Z559</f>
        <v>6.9301499999999994</v>
      </c>
      <c r="X559" s="7">
        <v>2.0335999999999999</v>
      </c>
    </row>
    <row r="560" spans="4:24" x14ac:dyDescent="0.35">
      <c r="D560" s="8">
        <f>Testbed_march!I560</f>
        <v>3.0948899999999998E-2</v>
      </c>
      <c r="J560">
        <v>3.0883299999999999E-2</v>
      </c>
      <c r="R560" s="25">
        <f>Testbed_march!Z560</f>
        <v>6.93032</v>
      </c>
      <c r="X560" s="7">
        <v>2.0335799999999997</v>
      </c>
    </row>
    <row r="561" spans="4:24" x14ac:dyDescent="0.35">
      <c r="D561" s="8">
        <f>Testbed_march!I561</f>
        <v>3.0948899999999998E-2</v>
      </c>
      <c r="J561">
        <v>3.0883299999999999E-2</v>
      </c>
      <c r="R561" s="25">
        <f>Testbed_march!Z561</f>
        <v>6.93032</v>
      </c>
      <c r="X561" s="7">
        <v>2.0335799999999997</v>
      </c>
    </row>
    <row r="562" spans="4:24" x14ac:dyDescent="0.35">
      <c r="D562" s="8">
        <f>Testbed_march!I562</f>
        <v>3.11922E-2</v>
      </c>
      <c r="J562">
        <v>3.0877999999999999E-2</v>
      </c>
      <c r="R562" s="25">
        <f>Testbed_march!Z562</f>
        <v>6.9310900000000002</v>
      </c>
      <c r="X562" s="7">
        <v>2.0335399999999999</v>
      </c>
    </row>
    <row r="563" spans="4:24" x14ac:dyDescent="0.35">
      <c r="D563" s="8">
        <f>Testbed_march!I563</f>
        <v>3.11922E-2</v>
      </c>
      <c r="J563">
        <v>3.0877999999999999E-2</v>
      </c>
      <c r="R563" s="25">
        <f>Testbed_march!Z563</f>
        <v>6.9310900000000002</v>
      </c>
      <c r="X563" s="7">
        <v>2.0335399999999999</v>
      </c>
    </row>
    <row r="564" spans="4:24" x14ac:dyDescent="0.35">
      <c r="D564" s="8">
        <f>Testbed_march!I564</f>
        <v>3.0883299999999999E-2</v>
      </c>
      <c r="J564">
        <v>3.08744E-2</v>
      </c>
      <c r="R564" s="25">
        <f>Testbed_march!Z564</f>
        <v>6.9311199999999999</v>
      </c>
      <c r="X564" s="7">
        <v>2.0334699999999999</v>
      </c>
    </row>
    <row r="565" spans="4:24" x14ac:dyDescent="0.35">
      <c r="D565" s="8">
        <f>Testbed_march!I565</f>
        <v>3.0883299999999999E-2</v>
      </c>
      <c r="J565">
        <v>3.08744E-2</v>
      </c>
      <c r="R565" s="25">
        <f>Testbed_march!Z565</f>
        <v>6.9311199999999999</v>
      </c>
      <c r="X565" s="7">
        <v>2.0334699999999999</v>
      </c>
    </row>
    <row r="566" spans="4:24" x14ac:dyDescent="0.35">
      <c r="D566" s="8">
        <f>Testbed_march!I566</f>
        <v>3.08364E-2</v>
      </c>
      <c r="J566">
        <v>3.0871300000000001E-2</v>
      </c>
      <c r="R566" s="25">
        <f>Testbed_march!Z566</f>
        <v>6.9310100000000006</v>
      </c>
      <c r="X566" s="7">
        <v>2.0334699999999999</v>
      </c>
    </row>
    <row r="567" spans="4:24" x14ac:dyDescent="0.35">
      <c r="D567" s="8">
        <f>Testbed_march!I567</f>
        <v>3.08364E-2</v>
      </c>
      <c r="J567">
        <v>3.0871300000000001E-2</v>
      </c>
      <c r="R567" s="25">
        <f>Testbed_march!Z567</f>
        <v>6.9310100000000006</v>
      </c>
      <c r="X567" s="7">
        <v>2.0334699999999999</v>
      </c>
    </row>
    <row r="568" spans="4:24" x14ac:dyDescent="0.35">
      <c r="D568" s="8">
        <f>Testbed_march!I568</f>
        <v>3.10578E-2</v>
      </c>
      <c r="J568">
        <v>3.08702E-2</v>
      </c>
      <c r="R568" s="25">
        <f>Testbed_march!Z568</f>
        <v>6.93093</v>
      </c>
      <c r="X568" s="7">
        <v>2.0333999999999999</v>
      </c>
    </row>
    <row r="569" spans="4:24" x14ac:dyDescent="0.35">
      <c r="D569" s="8">
        <f>Testbed_march!I569</f>
        <v>3.10578E-2</v>
      </c>
      <c r="J569">
        <v>3.08702E-2</v>
      </c>
      <c r="R569" s="25">
        <f>Testbed_march!Z569</f>
        <v>6.93093</v>
      </c>
      <c r="X569" s="7">
        <v>2.0333999999999999</v>
      </c>
    </row>
    <row r="570" spans="4:24" x14ac:dyDescent="0.35">
      <c r="D570" s="8">
        <f>Testbed_march!I570</f>
        <v>3.1157900000000002E-2</v>
      </c>
      <c r="J570">
        <v>3.0868099999999999E-2</v>
      </c>
      <c r="R570" s="25">
        <f>Testbed_march!Z570</f>
        <v>6.9308199999999998</v>
      </c>
      <c r="X570" s="7">
        <v>2.0333699999999997</v>
      </c>
    </row>
    <row r="571" spans="4:24" x14ac:dyDescent="0.35">
      <c r="D571" s="8">
        <f>Testbed_march!I571</f>
        <v>3.1157900000000002E-2</v>
      </c>
      <c r="J571">
        <v>3.0868099999999999E-2</v>
      </c>
      <c r="R571" s="25">
        <f>Testbed_march!Z571</f>
        <v>6.9308199999999998</v>
      </c>
      <c r="X571" s="7">
        <v>2.0333699999999997</v>
      </c>
    </row>
    <row r="572" spans="4:24" x14ac:dyDescent="0.35">
      <c r="D572" s="8">
        <f>Testbed_march!I572</f>
        <v>3.1019999999999999E-2</v>
      </c>
      <c r="J572">
        <v>3.0862200000000003E-2</v>
      </c>
      <c r="R572" s="25">
        <f>Testbed_march!Z572</f>
        <v>6.9308800000000002</v>
      </c>
      <c r="X572" s="7">
        <v>2.0333399999999999</v>
      </c>
    </row>
    <row r="573" spans="4:24" x14ac:dyDescent="0.35">
      <c r="D573" s="8">
        <f>Testbed_march!I573</f>
        <v>3.1019999999999999E-2</v>
      </c>
      <c r="J573">
        <v>3.0862200000000003E-2</v>
      </c>
      <c r="R573" s="25">
        <f>Testbed_march!Z573</f>
        <v>6.9308800000000002</v>
      </c>
      <c r="X573" s="7">
        <v>2.0333399999999999</v>
      </c>
    </row>
    <row r="574" spans="4:24" x14ac:dyDescent="0.35">
      <c r="D574" s="8">
        <f>Testbed_march!I574</f>
        <v>3.0742499999999999E-2</v>
      </c>
      <c r="J574">
        <v>3.0849799999999997E-2</v>
      </c>
      <c r="R574" s="25">
        <f>Testbed_march!Z574</f>
        <v>6.9307799999999995</v>
      </c>
      <c r="X574" s="7">
        <v>2.03329</v>
      </c>
    </row>
    <row r="575" spans="4:24" x14ac:dyDescent="0.35">
      <c r="D575" s="8">
        <f>Testbed_march!I575</f>
        <v>3.0742499999999999E-2</v>
      </c>
      <c r="J575">
        <v>3.0849799999999997E-2</v>
      </c>
      <c r="R575" s="25">
        <f>Testbed_march!Z575</f>
        <v>6.9307799999999995</v>
      </c>
      <c r="X575" s="7">
        <v>2.03329</v>
      </c>
    </row>
    <row r="576" spans="4:24" x14ac:dyDescent="0.35">
      <c r="D576" s="8">
        <f>Testbed_march!I576</f>
        <v>3.1167E-2</v>
      </c>
      <c r="J576">
        <v>3.08364E-2</v>
      </c>
      <c r="R576" s="25">
        <f>Testbed_march!Z576</f>
        <v>6.9307600000000003</v>
      </c>
      <c r="X576" s="7">
        <v>2.0332300000000001</v>
      </c>
    </row>
    <row r="577" spans="4:24" x14ac:dyDescent="0.35">
      <c r="D577" s="8">
        <f>Testbed_march!I577</f>
        <v>3.1167E-2</v>
      </c>
      <c r="J577">
        <v>3.08364E-2</v>
      </c>
      <c r="R577" s="25">
        <f>Testbed_march!Z577</f>
        <v>6.9307600000000003</v>
      </c>
      <c r="X577" s="7">
        <v>2.0332300000000001</v>
      </c>
    </row>
    <row r="578" spans="4:24" x14ac:dyDescent="0.35">
      <c r="D578" s="8">
        <f>Testbed_march!I578</f>
        <v>3.1175100000000001E-2</v>
      </c>
      <c r="J578">
        <v>3.08306E-2</v>
      </c>
      <c r="R578" s="25">
        <f>Testbed_march!Z578</f>
        <v>6.9311999999999996</v>
      </c>
      <c r="X578" s="7">
        <v>2.03322</v>
      </c>
    </row>
    <row r="579" spans="4:24" x14ac:dyDescent="0.35">
      <c r="D579" s="8">
        <f>Testbed_march!I579</f>
        <v>3.1175100000000001E-2</v>
      </c>
      <c r="J579">
        <v>3.08306E-2</v>
      </c>
      <c r="R579" s="25">
        <f>Testbed_march!Z579</f>
        <v>6.9311999999999996</v>
      </c>
      <c r="X579" s="7">
        <v>2.03322</v>
      </c>
    </row>
    <row r="580" spans="4:24" x14ac:dyDescent="0.35">
      <c r="D580" s="8">
        <f>Testbed_march!I580</f>
        <v>3.1293000000000001E-2</v>
      </c>
      <c r="J580">
        <v>3.08258E-2</v>
      </c>
      <c r="R580" s="25">
        <f>Testbed_march!Z580</f>
        <v>6.9314099999999996</v>
      </c>
      <c r="X580" s="7">
        <v>2.0331399999999999</v>
      </c>
    </row>
    <row r="581" spans="4:24" x14ac:dyDescent="0.35">
      <c r="D581" s="8">
        <f>Testbed_march!I581</f>
        <v>3.1293000000000001E-2</v>
      </c>
      <c r="J581">
        <v>3.08258E-2</v>
      </c>
      <c r="R581" s="25">
        <f>Testbed_march!Z581</f>
        <v>6.9314099999999996</v>
      </c>
      <c r="X581" s="7">
        <v>2.0331399999999999</v>
      </c>
    </row>
    <row r="582" spans="4:24" x14ac:dyDescent="0.35">
      <c r="D582" s="8">
        <f>Testbed_march!I582</f>
        <v>3.0891500000000002E-2</v>
      </c>
      <c r="J582">
        <v>3.0824600000000001E-2</v>
      </c>
      <c r="R582" s="25">
        <f>Testbed_march!Z582</f>
        <v>6.9308199999999998</v>
      </c>
      <c r="X582" s="7">
        <v>2.0330699999999999</v>
      </c>
    </row>
    <row r="583" spans="4:24" x14ac:dyDescent="0.35">
      <c r="D583" s="8">
        <f>Testbed_march!I583</f>
        <v>3.0891500000000002E-2</v>
      </c>
      <c r="J583">
        <v>3.0824600000000001E-2</v>
      </c>
      <c r="R583" s="25">
        <f>Testbed_march!Z583</f>
        <v>6.9308199999999998</v>
      </c>
      <c r="X583" s="7">
        <v>2.0330699999999999</v>
      </c>
    </row>
    <row r="584" spans="4:24" x14ac:dyDescent="0.35">
      <c r="D584" s="8">
        <f>Testbed_march!I584</f>
        <v>3.0540100000000001E-2</v>
      </c>
      <c r="J584">
        <v>3.0824000000000001E-2</v>
      </c>
      <c r="R584" s="25">
        <f>Testbed_march!Z584</f>
        <v>6.9310799999999997</v>
      </c>
      <c r="X584" s="7">
        <v>2.0330300000000001</v>
      </c>
    </row>
    <row r="585" spans="4:24" x14ac:dyDescent="0.35">
      <c r="D585" s="8">
        <f>Testbed_march!I585</f>
        <v>3.0540100000000001E-2</v>
      </c>
      <c r="J585">
        <v>3.0824000000000001E-2</v>
      </c>
      <c r="R585" s="25">
        <f>Testbed_march!Z585</f>
        <v>6.9310799999999997</v>
      </c>
      <c r="X585" s="7">
        <v>2.0330300000000001</v>
      </c>
    </row>
    <row r="586" spans="4:24" x14ac:dyDescent="0.35">
      <c r="D586" s="8">
        <f>Testbed_march!I586</f>
        <v>3.10332E-2</v>
      </c>
      <c r="J586">
        <v>3.0823199999999999E-2</v>
      </c>
      <c r="R586" s="25">
        <f>Testbed_march!Z586</f>
        <v>6.931</v>
      </c>
      <c r="X586" s="7">
        <v>1.0778800000000002</v>
      </c>
    </row>
    <row r="587" spans="4:24" x14ac:dyDescent="0.35">
      <c r="D587" s="8">
        <f>Testbed_march!I587</f>
        <v>3.10332E-2</v>
      </c>
      <c r="J587">
        <v>3.0823199999999999E-2</v>
      </c>
      <c r="R587" s="25">
        <f>Testbed_march!Z587</f>
        <v>6.931</v>
      </c>
      <c r="X587" s="7">
        <v>1.0778800000000002</v>
      </c>
    </row>
    <row r="588" spans="4:24" x14ac:dyDescent="0.35">
      <c r="D588" s="8">
        <f>Testbed_march!I588</f>
        <v>3.08306E-2</v>
      </c>
      <c r="J588">
        <v>3.08142E-2</v>
      </c>
      <c r="R588" s="25">
        <f>Testbed_march!Z588</f>
        <v>6.9320000000000004</v>
      </c>
      <c r="X588" s="7">
        <v>0.74492499999999995</v>
      </c>
    </row>
    <row r="589" spans="4:24" x14ac:dyDescent="0.35">
      <c r="D589" s="8">
        <f>Testbed_march!I589</f>
        <v>3.08306E-2</v>
      </c>
      <c r="J589">
        <v>3.08142E-2</v>
      </c>
      <c r="R589" s="25">
        <f>Testbed_march!Z589</f>
        <v>6.9320000000000004</v>
      </c>
      <c r="X589" s="7">
        <v>0.74492499999999995</v>
      </c>
    </row>
    <row r="590" spans="4:24" x14ac:dyDescent="0.35">
      <c r="D590" s="8">
        <f>Testbed_march!I590</f>
        <v>3.1059E-2</v>
      </c>
      <c r="J590">
        <v>3.0810300000000002E-2</v>
      </c>
      <c r="R590" s="25">
        <f>Testbed_march!Z590</f>
        <v>6.9315800000000003</v>
      </c>
      <c r="X590" s="7">
        <v>3.13914E-2</v>
      </c>
    </row>
    <row r="591" spans="4:24" x14ac:dyDescent="0.35">
      <c r="D591" s="8">
        <f>Testbed_march!I591</f>
        <v>3.1059E-2</v>
      </c>
      <c r="J591">
        <v>3.0810300000000002E-2</v>
      </c>
      <c r="R591" s="25">
        <f>Testbed_march!Z591</f>
        <v>6.9315800000000003</v>
      </c>
      <c r="X591" s="7">
        <v>3.13914E-2</v>
      </c>
    </row>
    <row r="592" spans="4:24" x14ac:dyDescent="0.35">
      <c r="D592" s="8">
        <f>Testbed_march!I592</f>
        <v>3.1002300000000003E-2</v>
      </c>
      <c r="J592">
        <v>3.0809400000000001E-2</v>
      </c>
      <c r="R592" s="25">
        <f>Testbed_march!Z592</f>
        <v>6.9313599999999997</v>
      </c>
      <c r="X592" s="7">
        <v>3.1377700000000001E-2</v>
      </c>
    </row>
    <row r="593" spans="4:24" x14ac:dyDescent="0.35">
      <c r="D593" s="8">
        <f>Testbed_march!I593</f>
        <v>3.1002300000000003E-2</v>
      </c>
      <c r="J593">
        <v>3.0809400000000001E-2</v>
      </c>
      <c r="R593" s="25">
        <f>Testbed_march!Z593</f>
        <v>6.9313599999999997</v>
      </c>
      <c r="X593" s="7">
        <v>3.1377700000000001E-2</v>
      </c>
    </row>
    <row r="594" spans="4:24" x14ac:dyDescent="0.35">
      <c r="D594" s="8">
        <f>Testbed_march!I594</f>
        <v>3.0810300000000002E-2</v>
      </c>
      <c r="J594">
        <v>3.08049E-2</v>
      </c>
      <c r="R594" s="25">
        <f>Testbed_march!Z594</f>
        <v>6.9317900000000003</v>
      </c>
      <c r="X594" s="7">
        <v>3.1292199999999999E-2</v>
      </c>
    </row>
    <row r="595" spans="4:24" x14ac:dyDescent="0.35">
      <c r="D595" s="8">
        <f>Testbed_march!I595</f>
        <v>3.0810300000000002E-2</v>
      </c>
      <c r="J595">
        <v>3.08049E-2</v>
      </c>
      <c r="R595" s="25">
        <f>Testbed_march!Z595</f>
        <v>6.9317900000000003</v>
      </c>
      <c r="X595" s="7">
        <v>3.1292199999999999E-2</v>
      </c>
    </row>
    <row r="596" spans="4:24" x14ac:dyDescent="0.35">
      <c r="D596" s="8">
        <f>Testbed_march!I596</f>
        <v>3.0849799999999997E-2</v>
      </c>
      <c r="J596">
        <v>3.0803500000000001E-2</v>
      </c>
      <c r="R596" s="25">
        <f>Testbed_march!Z596</f>
        <v>6.9314799999999996</v>
      </c>
      <c r="X596" s="7">
        <v>3.1286500000000002E-2</v>
      </c>
    </row>
    <row r="597" spans="4:24" x14ac:dyDescent="0.35">
      <c r="D597" s="8">
        <f>Testbed_march!I597</f>
        <v>3.0849799999999997E-2</v>
      </c>
      <c r="J597">
        <v>3.0803500000000001E-2</v>
      </c>
      <c r="R597" s="25">
        <f>Testbed_march!Z597</f>
        <v>6.9314799999999996</v>
      </c>
      <c r="X597" s="7">
        <v>3.1286500000000002E-2</v>
      </c>
    </row>
    <row r="598" spans="4:24" x14ac:dyDescent="0.35">
      <c r="D598" s="8">
        <f>Testbed_march!I598</f>
        <v>3.1115899999999998E-2</v>
      </c>
      <c r="J598">
        <v>3.07914E-2</v>
      </c>
      <c r="R598" s="25">
        <f>Testbed_march!Z598</f>
        <v>6.9315299999999995</v>
      </c>
      <c r="X598" s="7">
        <v>3.12734E-2</v>
      </c>
    </row>
    <row r="599" spans="4:24" x14ac:dyDescent="0.35">
      <c r="D599" s="8">
        <f>Testbed_march!I599</f>
        <v>3.1115899999999998E-2</v>
      </c>
      <c r="J599">
        <v>3.07914E-2</v>
      </c>
      <c r="R599" s="25">
        <f>Testbed_march!Z599</f>
        <v>6.9315299999999995</v>
      </c>
      <c r="X599" s="7">
        <v>3.12734E-2</v>
      </c>
    </row>
    <row r="600" spans="4:24" x14ac:dyDescent="0.35">
      <c r="D600" s="8">
        <f>Testbed_march!I600</f>
        <v>3.11296E-2</v>
      </c>
      <c r="J600">
        <v>3.0790500000000002E-2</v>
      </c>
      <c r="R600" s="25">
        <f>Testbed_march!Z600</f>
        <v>6.93283</v>
      </c>
      <c r="X600" s="7">
        <v>3.1263300000000001E-2</v>
      </c>
    </row>
    <row r="601" spans="4:24" x14ac:dyDescent="0.35">
      <c r="D601" s="8">
        <f>Testbed_march!I601</f>
        <v>3.11296E-2</v>
      </c>
      <c r="J601">
        <v>3.0790500000000002E-2</v>
      </c>
      <c r="R601" s="25">
        <f>Testbed_march!Z601</f>
        <v>6.93283</v>
      </c>
      <c r="X601" s="7">
        <v>3.1263300000000001E-2</v>
      </c>
    </row>
    <row r="602" spans="4:24" x14ac:dyDescent="0.35">
      <c r="D602" s="8">
        <f>Testbed_march!I602</f>
        <v>3.09474E-2</v>
      </c>
      <c r="J602">
        <v>3.0790400000000002E-2</v>
      </c>
      <c r="R602" s="25">
        <f>Testbed_march!Z602</f>
        <v>6.9318500000000007</v>
      </c>
      <c r="X602" s="7">
        <v>3.1260700000000002E-2</v>
      </c>
    </row>
    <row r="603" spans="4:24" x14ac:dyDescent="0.35">
      <c r="D603" s="8">
        <f>Testbed_march!I603</f>
        <v>3.09474E-2</v>
      </c>
      <c r="J603">
        <v>3.0790400000000002E-2</v>
      </c>
      <c r="R603" s="25">
        <f>Testbed_march!Z603</f>
        <v>6.9318500000000007</v>
      </c>
      <c r="X603" s="7">
        <v>3.1260700000000002E-2</v>
      </c>
    </row>
    <row r="604" spans="4:24" x14ac:dyDescent="0.35">
      <c r="D604" s="8">
        <f>Testbed_march!I604</f>
        <v>3.1084599999999997E-2</v>
      </c>
      <c r="J604">
        <v>3.07855E-2</v>
      </c>
      <c r="R604" s="25">
        <f>Testbed_march!Z604</f>
        <v>6.9318200000000001</v>
      </c>
      <c r="X604" s="7">
        <v>3.1248999999999999E-2</v>
      </c>
    </row>
    <row r="605" spans="4:24" x14ac:dyDescent="0.35">
      <c r="D605" s="8">
        <f>Testbed_march!I605</f>
        <v>3.1084599999999997E-2</v>
      </c>
      <c r="J605">
        <v>3.07855E-2</v>
      </c>
      <c r="R605" s="25">
        <f>Testbed_march!Z605</f>
        <v>6.9318200000000001</v>
      </c>
      <c r="X605" s="7">
        <v>3.1248999999999999E-2</v>
      </c>
    </row>
    <row r="606" spans="4:24" x14ac:dyDescent="0.35">
      <c r="D606" s="8">
        <f>Testbed_march!I606</f>
        <v>3.1134899999999997E-2</v>
      </c>
      <c r="J606">
        <v>3.0775E-2</v>
      </c>
      <c r="R606" s="25">
        <f>Testbed_march!Z606</f>
        <v>6.9316199999999997</v>
      </c>
      <c r="X606" s="7">
        <v>3.12371E-2</v>
      </c>
    </row>
    <row r="607" spans="4:24" x14ac:dyDescent="0.35">
      <c r="D607" s="8">
        <f>Testbed_march!I607</f>
        <v>3.1134899999999997E-2</v>
      </c>
      <c r="J607">
        <v>3.0775E-2</v>
      </c>
      <c r="R607" s="25">
        <f>Testbed_march!Z607</f>
        <v>6.9316199999999997</v>
      </c>
      <c r="X607" s="7">
        <v>3.12371E-2</v>
      </c>
    </row>
    <row r="608" spans="4:24" x14ac:dyDescent="0.35">
      <c r="D608" s="8">
        <f>Testbed_march!I608</f>
        <v>3.0772200000000003E-2</v>
      </c>
      <c r="J608">
        <v>3.0772200000000003E-2</v>
      </c>
      <c r="R608" s="25">
        <f>Testbed_march!Z608</f>
        <v>6.93194</v>
      </c>
      <c r="X608" s="7">
        <v>3.1212399999999998E-2</v>
      </c>
    </row>
    <row r="609" spans="4:24" x14ac:dyDescent="0.35">
      <c r="D609" s="8">
        <f>Testbed_march!I609</f>
        <v>3.0772200000000003E-2</v>
      </c>
      <c r="J609">
        <v>3.0772200000000003E-2</v>
      </c>
      <c r="R609" s="25">
        <f>Testbed_march!Z609</f>
        <v>6.93194</v>
      </c>
      <c r="X609" s="7">
        <v>3.1212399999999998E-2</v>
      </c>
    </row>
    <row r="610" spans="4:24" x14ac:dyDescent="0.35">
      <c r="D610" s="8">
        <f>Testbed_march!I610</f>
        <v>3.1001500000000001E-2</v>
      </c>
      <c r="J610">
        <v>3.0764700000000002E-2</v>
      </c>
      <c r="R610" s="25">
        <f>Testbed_march!Z610</f>
        <v>6.9319799999999994</v>
      </c>
      <c r="X610" s="7">
        <v>3.1211300000000001E-2</v>
      </c>
    </row>
    <row r="611" spans="4:24" x14ac:dyDescent="0.35">
      <c r="D611" s="8">
        <f>Testbed_march!I611</f>
        <v>3.1001500000000001E-2</v>
      </c>
      <c r="J611">
        <v>3.0764700000000002E-2</v>
      </c>
      <c r="R611" s="25">
        <f>Testbed_march!Z611</f>
        <v>6.9319799999999994</v>
      </c>
      <c r="X611" s="7">
        <v>3.1211300000000001E-2</v>
      </c>
    </row>
    <row r="612" spans="4:24" x14ac:dyDescent="0.35">
      <c r="D612" s="8">
        <f>Testbed_march!I612</f>
        <v>3.1264699999999999E-2</v>
      </c>
      <c r="J612">
        <v>3.07639E-2</v>
      </c>
      <c r="R612" s="25">
        <f>Testbed_march!Z612</f>
        <v>6.9327899999999998</v>
      </c>
      <c r="X612" s="7">
        <v>3.1200800000000001E-2</v>
      </c>
    </row>
    <row r="613" spans="4:24" x14ac:dyDescent="0.35">
      <c r="D613" s="8">
        <f>Testbed_march!I613</f>
        <v>3.1264699999999999E-2</v>
      </c>
      <c r="J613">
        <v>3.07639E-2</v>
      </c>
      <c r="R613" s="25">
        <f>Testbed_march!Z613</f>
        <v>6.9327899999999998</v>
      </c>
      <c r="X613" s="7">
        <v>3.1200800000000001E-2</v>
      </c>
    </row>
    <row r="614" spans="4:24" x14ac:dyDescent="0.35">
      <c r="D614" s="8">
        <f>Testbed_march!I614</f>
        <v>3.1272399999999999E-2</v>
      </c>
      <c r="J614">
        <v>3.0763800000000001E-2</v>
      </c>
      <c r="R614" s="25">
        <f>Testbed_march!Z614</f>
        <v>6.9328799999999999</v>
      </c>
      <c r="X614" s="7">
        <v>3.1180900000000001E-2</v>
      </c>
    </row>
    <row r="615" spans="4:24" x14ac:dyDescent="0.35">
      <c r="D615" s="8">
        <f>Testbed_march!I615</f>
        <v>3.1272399999999999E-2</v>
      </c>
      <c r="J615">
        <v>3.0763800000000001E-2</v>
      </c>
      <c r="R615" s="25">
        <f>Testbed_march!Z615</f>
        <v>6.9328799999999999</v>
      </c>
      <c r="X615" s="7">
        <v>3.1180900000000001E-2</v>
      </c>
    </row>
    <row r="616" spans="4:24" x14ac:dyDescent="0.35">
      <c r="D616" s="8">
        <f>Testbed_march!I616</f>
        <v>3.0803500000000001E-2</v>
      </c>
      <c r="J616">
        <v>3.07459E-2</v>
      </c>
      <c r="R616" s="25">
        <f>Testbed_march!Z616</f>
        <v>6.9323800000000002</v>
      </c>
      <c r="X616" s="7">
        <v>3.1175100000000001E-2</v>
      </c>
    </row>
    <row r="617" spans="4:24" x14ac:dyDescent="0.35">
      <c r="D617" s="8">
        <f>Testbed_march!I617</f>
        <v>3.0803500000000001E-2</v>
      </c>
      <c r="J617">
        <v>3.07459E-2</v>
      </c>
      <c r="R617" s="25">
        <f>Testbed_march!Z617</f>
        <v>6.9323800000000002</v>
      </c>
      <c r="X617" s="7">
        <v>3.1175100000000001E-2</v>
      </c>
    </row>
    <row r="618" spans="4:24" x14ac:dyDescent="0.35">
      <c r="D618" s="8">
        <f>Testbed_march!I618</f>
        <v>3.0450399999999999E-2</v>
      </c>
      <c r="J618">
        <v>3.0742499999999999E-2</v>
      </c>
      <c r="R618" s="25">
        <f>Testbed_march!Z618</f>
        <v>6.9323399999999999</v>
      </c>
      <c r="X618" s="7">
        <v>3.1163400000000001E-2</v>
      </c>
    </row>
    <row r="619" spans="4:24" x14ac:dyDescent="0.35">
      <c r="D619" s="8">
        <f>Testbed_march!I619</f>
        <v>3.0450399999999999E-2</v>
      </c>
      <c r="J619">
        <v>3.0742499999999999E-2</v>
      </c>
      <c r="R619" s="25">
        <f>Testbed_march!Z619</f>
        <v>6.9323399999999999</v>
      </c>
      <c r="X619" s="7">
        <v>3.1163400000000001E-2</v>
      </c>
    </row>
    <row r="620" spans="4:24" x14ac:dyDescent="0.35">
      <c r="D620" s="8">
        <f>Testbed_march!I620</f>
        <v>3.0790500000000002E-2</v>
      </c>
      <c r="J620">
        <v>3.0737799999999999E-2</v>
      </c>
      <c r="R620" s="25">
        <f>Testbed_march!Z620</f>
        <v>6.9333</v>
      </c>
      <c r="X620" s="7">
        <v>3.1155599999999999E-2</v>
      </c>
    </row>
    <row r="621" spans="4:24" x14ac:dyDescent="0.35">
      <c r="D621" s="8">
        <f>Testbed_march!I621</f>
        <v>3.0790500000000002E-2</v>
      </c>
      <c r="J621">
        <v>3.0737799999999999E-2</v>
      </c>
      <c r="R621" s="25">
        <f>Testbed_march!Z621</f>
        <v>6.9333</v>
      </c>
      <c r="X621" s="7">
        <v>3.1155599999999999E-2</v>
      </c>
    </row>
    <row r="622" spans="4:24" x14ac:dyDescent="0.35">
      <c r="D622" s="8">
        <f>Testbed_march!I622</f>
        <v>3.0955699999999999E-2</v>
      </c>
      <c r="J622">
        <v>3.07289E-2</v>
      </c>
      <c r="R622" s="25">
        <f>Testbed_march!Z622</f>
        <v>6.9325100000000006</v>
      </c>
      <c r="X622" s="7">
        <v>3.1149799999999998E-2</v>
      </c>
    </row>
    <row r="623" spans="4:24" x14ac:dyDescent="0.35">
      <c r="D623" s="8">
        <f>Testbed_march!I623</f>
        <v>3.0955699999999999E-2</v>
      </c>
      <c r="J623">
        <v>3.07289E-2</v>
      </c>
      <c r="R623" s="25">
        <f>Testbed_march!Z623</f>
        <v>6.9325100000000006</v>
      </c>
      <c r="X623" s="7">
        <v>3.1149799999999998E-2</v>
      </c>
    </row>
    <row r="624" spans="4:24" x14ac:dyDescent="0.35">
      <c r="D624" s="8">
        <f>Testbed_march!I624</f>
        <v>3.1162299999999997E-2</v>
      </c>
      <c r="J624">
        <v>3.0712399999999997E-2</v>
      </c>
      <c r="R624" s="25">
        <f>Testbed_march!Z624</f>
        <v>6.9325299999999999</v>
      </c>
      <c r="X624" s="7">
        <v>3.1149400000000001E-2</v>
      </c>
    </row>
    <row r="625" spans="4:24" x14ac:dyDescent="0.35">
      <c r="D625" s="8">
        <f>Testbed_march!I625</f>
        <v>3.1162299999999997E-2</v>
      </c>
      <c r="J625">
        <v>3.0712399999999997E-2</v>
      </c>
      <c r="R625" s="25">
        <f>Testbed_march!Z625</f>
        <v>6.9325299999999999</v>
      </c>
      <c r="X625" s="7">
        <v>3.1149400000000001E-2</v>
      </c>
    </row>
    <row r="626" spans="4:24" x14ac:dyDescent="0.35">
      <c r="D626" s="8">
        <f>Testbed_march!I626</f>
        <v>3.1313500000000001E-2</v>
      </c>
      <c r="J626">
        <v>3.0706900000000002E-2</v>
      </c>
      <c r="R626" s="25">
        <f>Testbed_march!Z626</f>
        <v>6.9327700000000005</v>
      </c>
      <c r="X626" s="7">
        <v>3.11455E-2</v>
      </c>
    </row>
    <row r="627" spans="4:24" x14ac:dyDescent="0.35">
      <c r="D627" s="8">
        <f>Testbed_march!I627</f>
        <v>3.1313500000000001E-2</v>
      </c>
      <c r="J627">
        <v>3.0706900000000002E-2</v>
      </c>
      <c r="R627" s="25">
        <f>Testbed_march!Z627</f>
        <v>6.9327700000000005</v>
      </c>
      <c r="X627" s="7">
        <v>3.11455E-2</v>
      </c>
    </row>
    <row r="628" spans="4:24" x14ac:dyDescent="0.35">
      <c r="D628" s="8">
        <f>Testbed_march!I628</f>
        <v>3.0862200000000003E-2</v>
      </c>
      <c r="J628">
        <v>3.0676600000000002E-2</v>
      </c>
      <c r="R628" s="25">
        <f>Testbed_march!Z628</f>
        <v>6.9327899999999998</v>
      </c>
      <c r="X628" s="7">
        <v>3.1142499999999997E-2</v>
      </c>
    </row>
    <row r="629" spans="4:24" x14ac:dyDescent="0.35">
      <c r="D629" s="8">
        <f>Testbed_march!I629</f>
        <v>3.0862200000000003E-2</v>
      </c>
      <c r="J629">
        <v>3.0676600000000002E-2</v>
      </c>
      <c r="R629" s="25">
        <f>Testbed_march!Z629</f>
        <v>6.9327899999999998</v>
      </c>
      <c r="X629" s="7">
        <v>3.1142499999999997E-2</v>
      </c>
    </row>
    <row r="630" spans="4:24" x14ac:dyDescent="0.35">
      <c r="D630" s="8">
        <f>Testbed_march!I630</f>
        <v>3.08702E-2</v>
      </c>
      <c r="J630">
        <v>3.0671299999999999E-2</v>
      </c>
      <c r="R630" s="25">
        <f>Testbed_march!Z630</f>
        <v>6.9330400000000001</v>
      </c>
      <c r="X630" s="7">
        <v>3.1121099999999999E-2</v>
      </c>
    </row>
    <row r="631" spans="4:24" x14ac:dyDescent="0.35">
      <c r="D631" s="8">
        <f>Testbed_march!I631</f>
        <v>3.08702E-2</v>
      </c>
      <c r="J631">
        <v>3.0671299999999999E-2</v>
      </c>
      <c r="R631" s="25">
        <f>Testbed_march!Z631</f>
        <v>6.9330400000000001</v>
      </c>
      <c r="X631" s="7">
        <v>3.1121099999999999E-2</v>
      </c>
    </row>
    <row r="632" spans="4:24" x14ac:dyDescent="0.35">
      <c r="D632" s="8">
        <f>Testbed_march!I632</f>
        <v>3.0823199999999999E-2</v>
      </c>
      <c r="J632">
        <v>3.0666200000000001E-2</v>
      </c>
      <c r="R632" s="25">
        <f>Testbed_march!Z632</f>
        <v>6.93283</v>
      </c>
      <c r="X632" s="7">
        <v>3.1119000000000001E-2</v>
      </c>
    </row>
    <row r="633" spans="4:24" x14ac:dyDescent="0.35">
      <c r="D633" s="8">
        <f>Testbed_march!I633</f>
        <v>3.0823199999999999E-2</v>
      </c>
      <c r="J633">
        <v>3.0666200000000001E-2</v>
      </c>
      <c r="R633" s="25">
        <f>Testbed_march!Z633</f>
        <v>6.93283</v>
      </c>
      <c r="X633" s="7">
        <v>3.1119000000000001E-2</v>
      </c>
    </row>
    <row r="634" spans="4:24" x14ac:dyDescent="0.35">
      <c r="D634" s="8">
        <f>Testbed_march!I634</f>
        <v>3.1063900000000002E-2</v>
      </c>
      <c r="J634">
        <v>3.06653E-2</v>
      </c>
      <c r="R634" s="25">
        <f>Testbed_march!Z634</f>
        <v>6.9331100000000001</v>
      </c>
      <c r="X634" s="7">
        <v>3.1092099999999998E-2</v>
      </c>
    </row>
    <row r="635" spans="4:24" x14ac:dyDescent="0.35">
      <c r="D635" s="8">
        <f>Testbed_march!I635</f>
        <v>3.1063900000000002E-2</v>
      </c>
      <c r="J635">
        <v>3.06653E-2</v>
      </c>
      <c r="R635" s="25">
        <f>Testbed_march!Z635</f>
        <v>6.9331100000000001</v>
      </c>
      <c r="X635" s="7">
        <v>3.1092099999999998E-2</v>
      </c>
    </row>
    <row r="636" spans="4:24" x14ac:dyDescent="0.35">
      <c r="D636" s="8">
        <f>Testbed_march!I636</f>
        <v>3.08049E-2</v>
      </c>
      <c r="J636">
        <v>3.06279E-2</v>
      </c>
      <c r="R636" s="25">
        <f>Testbed_march!Z636</f>
        <v>6.9325299999999999</v>
      </c>
      <c r="X636" s="7">
        <v>3.1075199999999997E-2</v>
      </c>
    </row>
    <row r="637" spans="4:24" x14ac:dyDescent="0.35">
      <c r="D637" s="8">
        <f>Testbed_march!I637</f>
        <v>3.08049E-2</v>
      </c>
      <c r="J637">
        <v>3.06279E-2</v>
      </c>
      <c r="R637" s="25">
        <f>Testbed_march!Z637</f>
        <v>6.9325299999999999</v>
      </c>
      <c r="X637" s="7">
        <v>3.1075199999999997E-2</v>
      </c>
    </row>
    <row r="638" spans="4:24" x14ac:dyDescent="0.35">
      <c r="D638" s="8">
        <f>Testbed_march!I638</f>
        <v>3.1073799999999999E-2</v>
      </c>
      <c r="J638">
        <v>3.0596100000000001E-2</v>
      </c>
      <c r="R638" s="25">
        <f>Testbed_march!Z638</f>
        <v>6.9330200000000008</v>
      </c>
      <c r="X638" s="7">
        <v>3.1074000000000001E-2</v>
      </c>
    </row>
    <row r="639" spans="4:24" x14ac:dyDescent="0.35">
      <c r="D639" s="8">
        <f>Testbed_march!I639</f>
        <v>3.1073799999999999E-2</v>
      </c>
      <c r="J639">
        <v>3.0596100000000001E-2</v>
      </c>
      <c r="R639" s="25">
        <f>Testbed_march!Z639</f>
        <v>6.9330200000000008</v>
      </c>
      <c r="X639" s="7">
        <v>3.1074000000000001E-2</v>
      </c>
    </row>
    <row r="640" spans="4:24" x14ac:dyDescent="0.35">
      <c r="D640" s="8">
        <f>Testbed_march!I640</f>
        <v>2.9915500000000001E-2</v>
      </c>
      <c r="J640">
        <v>3.0592099999999997E-2</v>
      </c>
      <c r="R640" s="25">
        <f>Testbed_march!Z640</f>
        <v>6.9334399999999992</v>
      </c>
      <c r="X640" s="7">
        <v>3.1072600000000002E-2</v>
      </c>
    </row>
    <row r="641" spans="4:24" x14ac:dyDescent="0.35">
      <c r="D641" s="8">
        <f>Testbed_march!I641</f>
        <v>2.9915500000000001E-2</v>
      </c>
      <c r="J641">
        <v>3.0592099999999997E-2</v>
      </c>
      <c r="R641" s="25">
        <f>Testbed_march!Z641</f>
        <v>6.9334399999999992</v>
      </c>
      <c r="X641" s="7">
        <v>3.1072600000000002E-2</v>
      </c>
    </row>
    <row r="642" spans="4:24" x14ac:dyDescent="0.35">
      <c r="D642" s="8">
        <f>Testbed_march!I642</f>
        <v>3.0941400000000001E-2</v>
      </c>
      <c r="J642">
        <v>3.0572999999999999E-2</v>
      </c>
      <c r="R642" s="25">
        <f>Testbed_march!Z642</f>
        <v>6.9333</v>
      </c>
      <c r="X642" s="7">
        <v>3.10671E-2</v>
      </c>
    </row>
    <row r="643" spans="4:24" x14ac:dyDescent="0.35">
      <c r="D643" s="8">
        <f>Testbed_march!I643</f>
        <v>3.0941400000000001E-2</v>
      </c>
      <c r="J643">
        <v>3.0572999999999999E-2</v>
      </c>
      <c r="R643" s="25">
        <f>Testbed_march!Z643</f>
        <v>6.9333</v>
      </c>
      <c r="X643" s="7">
        <v>3.10671E-2</v>
      </c>
    </row>
    <row r="644" spans="4:24" x14ac:dyDescent="0.35">
      <c r="D644" s="8">
        <f>Testbed_march!I644</f>
        <v>3.1322599999999999E-2</v>
      </c>
      <c r="J644">
        <v>3.0552299999999998E-2</v>
      </c>
      <c r="R644" s="25">
        <f>Testbed_march!Z644</f>
        <v>6.93363</v>
      </c>
      <c r="X644" s="7">
        <v>3.10596E-2</v>
      </c>
    </row>
    <row r="645" spans="4:24" x14ac:dyDescent="0.35">
      <c r="D645" s="8">
        <f>Testbed_march!I645</f>
        <v>3.1322599999999999E-2</v>
      </c>
      <c r="J645">
        <v>3.0552299999999998E-2</v>
      </c>
      <c r="R645" s="25">
        <f>Testbed_march!Z645</f>
        <v>6.93363</v>
      </c>
      <c r="X645" s="7">
        <v>3.10596E-2</v>
      </c>
    </row>
    <row r="646" spans="4:24" x14ac:dyDescent="0.35">
      <c r="D646" s="8">
        <f>Testbed_march!I646</f>
        <v>3.09438E-2</v>
      </c>
      <c r="J646">
        <v>3.0549099999999999E-2</v>
      </c>
      <c r="R646" s="25">
        <f>Testbed_march!Z646</f>
        <v>6.9331899999999997</v>
      </c>
      <c r="X646" s="7">
        <v>3.1058499999999999E-2</v>
      </c>
    </row>
    <row r="647" spans="4:24" x14ac:dyDescent="0.35">
      <c r="D647" s="8">
        <f>Testbed_march!I647</f>
        <v>3.09438E-2</v>
      </c>
      <c r="J647">
        <v>3.0549099999999999E-2</v>
      </c>
      <c r="R647" s="25">
        <f>Testbed_march!Z647</f>
        <v>6.9331899999999997</v>
      </c>
      <c r="X647" s="7">
        <v>3.1058499999999999E-2</v>
      </c>
    </row>
    <row r="648" spans="4:24" x14ac:dyDescent="0.35">
      <c r="D648" s="8">
        <f>Testbed_march!I648</f>
        <v>3.12079E-2</v>
      </c>
      <c r="J648">
        <v>3.0540100000000001E-2</v>
      </c>
      <c r="R648" s="25">
        <f>Testbed_march!Z648</f>
        <v>6.9333800000000005</v>
      </c>
      <c r="X648" s="7">
        <v>3.10567E-2</v>
      </c>
    </row>
    <row r="649" spans="4:24" x14ac:dyDescent="0.35">
      <c r="D649" s="8">
        <f>Testbed_march!I649</f>
        <v>3.12079E-2</v>
      </c>
      <c r="J649">
        <v>3.0540100000000001E-2</v>
      </c>
      <c r="R649" s="25">
        <f>Testbed_march!Z649</f>
        <v>6.9333800000000005</v>
      </c>
      <c r="X649" s="7">
        <v>3.10567E-2</v>
      </c>
    </row>
    <row r="650" spans="4:24" x14ac:dyDescent="0.35">
      <c r="D650" s="8">
        <f>Testbed_march!I650</f>
        <v>3.1202500000000001E-2</v>
      </c>
      <c r="J650">
        <v>3.0530700000000001E-2</v>
      </c>
      <c r="R650" s="25">
        <f>Testbed_march!Z650</f>
        <v>6.9335200000000006</v>
      </c>
      <c r="X650" s="7">
        <v>3.10549E-2</v>
      </c>
    </row>
    <row r="651" spans="4:24" x14ac:dyDescent="0.35">
      <c r="D651" s="8">
        <f>Testbed_march!I651</f>
        <v>3.1202500000000001E-2</v>
      </c>
      <c r="J651">
        <v>3.0530700000000001E-2</v>
      </c>
      <c r="R651" s="25">
        <f>Testbed_march!Z651</f>
        <v>6.9335200000000006</v>
      </c>
      <c r="X651" s="7">
        <v>3.10549E-2</v>
      </c>
    </row>
    <row r="652" spans="4:24" x14ac:dyDescent="0.35">
      <c r="D652" s="8">
        <f>Testbed_march!I652</f>
        <v>3.12698E-2</v>
      </c>
      <c r="J652">
        <v>3.0521999999999997E-2</v>
      </c>
      <c r="R652" s="25">
        <f>Testbed_march!Z652</f>
        <v>6.9340600000000006</v>
      </c>
      <c r="X652" s="7">
        <v>3.1050899999999999E-2</v>
      </c>
    </row>
    <row r="653" spans="4:24" x14ac:dyDescent="0.35">
      <c r="D653" s="8">
        <f>Testbed_march!I653</f>
        <v>3.12698E-2</v>
      </c>
      <c r="J653">
        <v>3.0521999999999997E-2</v>
      </c>
      <c r="R653" s="25">
        <f>Testbed_march!Z653</f>
        <v>6.9340600000000006</v>
      </c>
      <c r="X653" s="7">
        <v>3.1050899999999999E-2</v>
      </c>
    </row>
    <row r="654" spans="4:24" x14ac:dyDescent="0.35">
      <c r="D654" s="8">
        <f>Testbed_march!I654</f>
        <v>3.1200600000000002E-2</v>
      </c>
      <c r="J654">
        <v>3.05156E-2</v>
      </c>
      <c r="R654" s="25">
        <f>Testbed_march!Z654</f>
        <v>6.9331400000000007</v>
      </c>
      <c r="X654" s="7">
        <v>3.1050000000000001E-2</v>
      </c>
    </row>
    <row r="655" spans="4:24" x14ac:dyDescent="0.35">
      <c r="D655" s="8">
        <f>Testbed_march!I655</f>
        <v>3.1200600000000002E-2</v>
      </c>
      <c r="J655">
        <v>3.05156E-2</v>
      </c>
      <c r="R655" s="25">
        <f>Testbed_march!Z655</f>
        <v>6.9331400000000007</v>
      </c>
      <c r="X655" s="7">
        <v>3.1050000000000001E-2</v>
      </c>
    </row>
    <row r="656" spans="4:24" x14ac:dyDescent="0.35">
      <c r="D656" s="8">
        <f>Testbed_march!I656</f>
        <v>3.1295099999999999E-2</v>
      </c>
      <c r="J656">
        <v>3.0500199999999998E-2</v>
      </c>
      <c r="R656" s="25">
        <f>Testbed_march!Z656</f>
        <v>6.9334399999999992</v>
      </c>
      <c r="X656" s="7">
        <v>3.1046299999999999E-2</v>
      </c>
    </row>
    <row r="657" spans="4:24" x14ac:dyDescent="0.35">
      <c r="D657" s="8">
        <f>Testbed_march!I657</f>
        <v>3.1295099999999999E-2</v>
      </c>
      <c r="J657">
        <v>3.0500199999999998E-2</v>
      </c>
      <c r="R657" s="25">
        <f>Testbed_march!Z657</f>
        <v>6.9334399999999992</v>
      </c>
      <c r="X657" s="7">
        <v>3.1046299999999999E-2</v>
      </c>
    </row>
    <row r="658" spans="4:24" x14ac:dyDescent="0.35">
      <c r="D658" s="8">
        <f>Testbed_march!I658</f>
        <v>3.1249099999999998E-2</v>
      </c>
      <c r="J658">
        <v>3.0499199999999997E-2</v>
      </c>
      <c r="R658" s="25">
        <f>Testbed_march!Z658</f>
        <v>6.9337499999999999</v>
      </c>
      <c r="X658" s="7">
        <v>3.1045100000000003E-2</v>
      </c>
    </row>
    <row r="659" spans="4:24" x14ac:dyDescent="0.35">
      <c r="D659" s="8">
        <f>Testbed_march!I659</f>
        <v>3.1249099999999998E-2</v>
      </c>
      <c r="J659">
        <v>3.0499199999999997E-2</v>
      </c>
      <c r="R659" s="25">
        <f>Testbed_march!Z659</f>
        <v>6.9337499999999999</v>
      </c>
      <c r="X659" s="7">
        <v>3.1045100000000003E-2</v>
      </c>
    </row>
    <row r="660" spans="4:24" x14ac:dyDescent="0.35">
      <c r="D660" s="8">
        <f>Testbed_march!I660</f>
        <v>3.0925499999999998E-2</v>
      </c>
      <c r="J660">
        <v>3.0484600000000001E-2</v>
      </c>
      <c r="R660" s="25">
        <f>Testbed_march!Z660</f>
        <v>6.9340600000000006</v>
      </c>
      <c r="X660" s="7">
        <v>3.1044699999999998E-2</v>
      </c>
    </row>
    <row r="661" spans="4:24" x14ac:dyDescent="0.35">
      <c r="D661" s="8">
        <f>Testbed_march!I661</f>
        <v>3.0925499999999998E-2</v>
      </c>
      <c r="J661">
        <v>3.0484600000000001E-2</v>
      </c>
      <c r="R661" s="25">
        <f>Testbed_march!Z661</f>
        <v>6.9340600000000006</v>
      </c>
      <c r="X661" s="7">
        <v>3.1044699999999998E-2</v>
      </c>
    </row>
    <row r="662" spans="4:24" x14ac:dyDescent="0.35">
      <c r="D662" s="8">
        <f>Testbed_march!I662</f>
        <v>3.11407E-2</v>
      </c>
      <c r="J662">
        <v>3.0450399999999999E-2</v>
      </c>
      <c r="R662" s="25">
        <f>Testbed_march!Z662</f>
        <v>6.9337499999999999</v>
      </c>
      <c r="X662" s="7">
        <v>3.10437E-2</v>
      </c>
    </row>
    <row r="663" spans="4:24" x14ac:dyDescent="0.35">
      <c r="D663" s="8">
        <f>Testbed_march!I663</f>
        <v>3.11407E-2</v>
      </c>
      <c r="J663">
        <v>3.0450399999999999E-2</v>
      </c>
      <c r="R663" s="25">
        <f>Testbed_march!Z663</f>
        <v>6.9337499999999999</v>
      </c>
      <c r="X663" s="7">
        <v>3.10437E-2</v>
      </c>
    </row>
    <row r="664" spans="4:24" x14ac:dyDescent="0.35">
      <c r="D664" s="8">
        <f>Testbed_march!I664</f>
        <v>3.1057300000000003E-2</v>
      </c>
      <c r="J664">
        <v>3.0448799999999998E-2</v>
      </c>
      <c r="R664" s="25">
        <f>Testbed_march!Z664</f>
        <v>6.9334100000000003</v>
      </c>
      <c r="X664" s="7">
        <v>3.1041099999999999E-2</v>
      </c>
    </row>
    <row r="665" spans="4:24" x14ac:dyDescent="0.35">
      <c r="D665" s="8">
        <f>Testbed_march!I665</f>
        <v>3.1057300000000003E-2</v>
      </c>
      <c r="J665">
        <v>3.0448799999999998E-2</v>
      </c>
      <c r="R665" s="25">
        <f>Testbed_march!Z665</f>
        <v>6.9334100000000003</v>
      </c>
      <c r="X665" s="7">
        <v>3.1041099999999999E-2</v>
      </c>
    </row>
    <row r="666" spans="4:24" x14ac:dyDescent="0.35">
      <c r="D666" s="8">
        <f>Testbed_march!I666</f>
        <v>3.07855E-2</v>
      </c>
      <c r="J666">
        <v>3.0446999999999998E-2</v>
      </c>
      <c r="R666" s="25">
        <f>Testbed_march!Z666</f>
        <v>6.9338100000000003</v>
      </c>
      <c r="X666" s="7">
        <v>3.1039899999999999E-2</v>
      </c>
    </row>
    <row r="667" spans="4:24" x14ac:dyDescent="0.35">
      <c r="D667" s="8">
        <f>Testbed_march!I667</f>
        <v>3.07855E-2</v>
      </c>
      <c r="J667">
        <v>3.0446999999999998E-2</v>
      </c>
      <c r="R667" s="25">
        <f>Testbed_march!Z667</f>
        <v>6.9338100000000003</v>
      </c>
      <c r="X667" s="7">
        <v>3.1039899999999999E-2</v>
      </c>
    </row>
    <row r="668" spans="4:24" x14ac:dyDescent="0.35">
      <c r="D668" s="8">
        <f>Testbed_march!I668</f>
        <v>3.0944600000000003E-2</v>
      </c>
      <c r="J668">
        <v>3.0434799999999998E-2</v>
      </c>
      <c r="R668" s="25">
        <f>Testbed_march!Z668</f>
        <v>6.9335200000000006</v>
      </c>
      <c r="X668" s="7">
        <v>3.1034900000000001E-2</v>
      </c>
    </row>
    <row r="669" spans="4:24" x14ac:dyDescent="0.35">
      <c r="D669" s="8">
        <f>Testbed_march!I669</f>
        <v>3.0944600000000003E-2</v>
      </c>
      <c r="J669">
        <v>3.0434799999999998E-2</v>
      </c>
      <c r="R669" s="25">
        <f>Testbed_march!Z669</f>
        <v>6.9335200000000006</v>
      </c>
      <c r="X669" s="7">
        <v>3.1034900000000001E-2</v>
      </c>
    </row>
    <row r="670" spans="4:24" x14ac:dyDescent="0.35">
      <c r="D670" s="8">
        <f>Testbed_march!I670</f>
        <v>3.02165E-2</v>
      </c>
      <c r="J670">
        <v>3.0343800000000001E-2</v>
      </c>
      <c r="R670" s="25">
        <f>Testbed_march!Z670</f>
        <v>6.9336199999999995</v>
      </c>
      <c r="X670" s="7">
        <v>3.1034300000000001E-2</v>
      </c>
    </row>
    <row r="671" spans="4:24" x14ac:dyDescent="0.35">
      <c r="D671" s="8">
        <f>Testbed_march!I671</f>
        <v>3.02165E-2</v>
      </c>
      <c r="J671">
        <v>3.0343800000000001E-2</v>
      </c>
      <c r="R671" s="25">
        <f>Testbed_march!Z671</f>
        <v>6.9336199999999995</v>
      </c>
      <c r="X671" s="7">
        <v>3.1034300000000001E-2</v>
      </c>
    </row>
    <row r="672" spans="4:24" x14ac:dyDescent="0.35">
      <c r="D672" s="8">
        <f>Testbed_march!I672</f>
        <v>3.1226400000000001E-2</v>
      </c>
      <c r="J672">
        <v>3.0317299999999998E-2</v>
      </c>
      <c r="R672" s="25">
        <f>Testbed_march!Z672</f>
        <v>6.9345799999999995</v>
      </c>
      <c r="X672" s="7">
        <v>3.1016999999999999E-2</v>
      </c>
    </row>
    <row r="673" spans="4:24" x14ac:dyDescent="0.35">
      <c r="D673" s="8">
        <f>Testbed_march!I673</f>
        <v>3.1226400000000001E-2</v>
      </c>
      <c r="J673">
        <v>3.0317299999999998E-2</v>
      </c>
      <c r="R673" s="25">
        <f>Testbed_march!Z673</f>
        <v>6.9345799999999995</v>
      </c>
      <c r="X673" s="7">
        <v>3.1016999999999999E-2</v>
      </c>
    </row>
    <row r="674" spans="4:24" x14ac:dyDescent="0.35">
      <c r="D674" s="8">
        <f>Testbed_march!I674</f>
        <v>3.1348899999999999E-2</v>
      </c>
      <c r="J674">
        <v>3.0303199999999999E-2</v>
      </c>
      <c r="R674" s="25">
        <f>Testbed_march!Z674</f>
        <v>6.93391</v>
      </c>
      <c r="X674" s="7">
        <v>3.1014299999999998E-2</v>
      </c>
    </row>
    <row r="675" spans="4:24" x14ac:dyDescent="0.35">
      <c r="D675" s="8">
        <f>Testbed_march!I675</f>
        <v>3.1348899999999999E-2</v>
      </c>
      <c r="J675">
        <v>3.0303199999999999E-2</v>
      </c>
      <c r="R675" s="25">
        <f>Testbed_march!Z675</f>
        <v>6.93391</v>
      </c>
      <c r="X675" s="7">
        <v>3.1014299999999998E-2</v>
      </c>
    </row>
    <row r="676" spans="4:24" x14ac:dyDescent="0.35">
      <c r="D676" s="8">
        <f>Testbed_march!I676</f>
        <v>3.1202000000000001E-2</v>
      </c>
      <c r="J676">
        <v>3.0292200000000002E-2</v>
      </c>
      <c r="R676" s="25">
        <f>Testbed_march!Z676</f>
        <v>6.9341299999999997</v>
      </c>
      <c r="X676" s="7">
        <v>3.1007699999999999E-2</v>
      </c>
    </row>
    <row r="677" spans="4:24" x14ac:dyDescent="0.35">
      <c r="D677" s="8">
        <f>Testbed_march!I677</f>
        <v>3.1202000000000001E-2</v>
      </c>
      <c r="J677">
        <v>3.0292200000000002E-2</v>
      </c>
      <c r="R677" s="25">
        <f>Testbed_march!Z677</f>
        <v>6.9341299999999997</v>
      </c>
      <c r="X677" s="7">
        <v>3.1007699999999999E-2</v>
      </c>
    </row>
    <row r="678" spans="4:24" x14ac:dyDescent="0.35">
      <c r="D678" s="8">
        <f>Testbed_march!I678</f>
        <v>3.08744E-2</v>
      </c>
      <c r="J678">
        <v>3.02165E-2</v>
      </c>
      <c r="R678" s="25">
        <f>Testbed_march!Z678</f>
        <v>6.9340799999999998</v>
      </c>
      <c r="X678" s="7">
        <v>3.1005899999999999E-2</v>
      </c>
    </row>
    <row r="679" spans="4:24" x14ac:dyDescent="0.35">
      <c r="D679" s="8">
        <f>Testbed_march!I679</f>
        <v>3.08744E-2</v>
      </c>
      <c r="J679">
        <v>3.02165E-2</v>
      </c>
      <c r="R679" s="25">
        <f>Testbed_march!Z679</f>
        <v>6.9340799999999998</v>
      </c>
      <c r="X679" s="7">
        <v>3.1005899999999999E-2</v>
      </c>
    </row>
    <row r="680" spans="4:24" x14ac:dyDescent="0.35">
      <c r="D680" s="8">
        <f>Testbed_march!I680</f>
        <v>3.0763800000000001E-2</v>
      </c>
      <c r="J680">
        <v>3.0183399999999999E-2</v>
      </c>
      <c r="R680" s="25">
        <f>Testbed_march!Z680</f>
        <v>6.9343399999999997</v>
      </c>
      <c r="X680" s="7">
        <v>3.1004799999999999E-2</v>
      </c>
    </row>
    <row r="681" spans="4:24" x14ac:dyDescent="0.35">
      <c r="D681" s="8">
        <f>Testbed_march!I681</f>
        <v>3.0763800000000001E-2</v>
      </c>
      <c r="J681">
        <v>3.0183399999999999E-2</v>
      </c>
      <c r="R681" s="25">
        <f>Testbed_march!Z681</f>
        <v>6.9343399999999997</v>
      </c>
      <c r="X681" s="7">
        <v>3.1004799999999999E-2</v>
      </c>
    </row>
    <row r="682" spans="4:24" x14ac:dyDescent="0.35">
      <c r="D682" s="8">
        <f>Testbed_march!I682</f>
        <v>3.05156E-2</v>
      </c>
      <c r="J682">
        <v>3.0155100000000001E-2</v>
      </c>
      <c r="R682" s="25">
        <f>Testbed_march!Z682</f>
        <v>6.9345299999999996</v>
      </c>
      <c r="X682" s="7">
        <v>3.09993E-2</v>
      </c>
    </row>
    <row r="683" spans="4:24" x14ac:dyDescent="0.35">
      <c r="D683" s="8">
        <f>Testbed_march!I683</f>
        <v>3.05156E-2</v>
      </c>
      <c r="J683">
        <v>3.0155100000000001E-2</v>
      </c>
      <c r="R683" s="25">
        <f>Testbed_march!Z683</f>
        <v>6.9345299999999996</v>
      </c>
      <c r="X683" s="7">
        <v>3.09993E-2</v>
      </c>
    </row>
    <row r="684" spans="4:24" x14ac:dyDescent="0.35">
      <c r="D684" s="8">
        <f>Testbed_march!I684</f>
        <v>3.11595E-2</v>
      </c>
      <c r="J684">
        <v>3.0067199999999999E-2</v>
      </c>
      <c r="R684" s="25">
        <f>Testbed_march!Z684</f>
        <v>6.9344299999999999</v>
      </c>
      <c r="X684" s="7">
        <v>3.09993E-2</v>
      </c>
    </row>
    <row r="685" spans="4:24" x14ac:dyDescent="0.35">
      <c r="D685" s="8">
        <f>Testbed_march!I685</f>
        <v>3.11595E-2</v>
      </c>
      <c r="J685">
        <v>3.0067199999999999E-2</v>
      </c>
      <c r="R685" s="25">
        <f>Testbed_march!Z685</f>
        <v>6.9344299999999999</v>
      </c>
      <c r="X685" s="7">
        <v>3.09993E-2</v>
      </c>
    </row>
    <row r="686" spans="4:24" x14ac:dyDescent="0.35">
      <c r="D686" s="8">
        <f>Testbed_march!I686</f>
        <v>3.0952500000000001E-2</v>
      </c>
      <c r="J686">
        <v>3.0063599999999999E-2</v>
      </c>
      <c r="R686" s="25">
        <f>Testbed_march!Z686</f>
        <v>6.93499</v>
      </c>
      <c r="X686" s="7">
        <v>3.0997299999999998E-2</v>
      </c>
    </row>
    <row r="687" spans="4:24" x14ac:dyDescent="0.35">
      <c r="D687" s="8">
        <f>Testbed_march!I687</f>
        <v>3.0952500000000001E-2</v>
      </c>
      <c r="J687">
        <v>3.0063599999999999E-2</v>
      </c>
      <c r="R687" s="25">
        <f>Testbed_march!Z687</f>
        <v>6.93499</v>
      </c>
      <c r="X687" s="7">
        <v>3.0997299999999998E-2</v>
      </c>
    </row>
    <row r="688" spans="4:24" x14ac:dyDescent="0.35">
      <c r="D688" s="8">
        <f>Testbed_march!I688</f>
        <v>3.1259200000000001E-2</v>
      </c>
      <c r="J688">
        <v>2.99706E-2</v>
      </c>
      <c r="R688" s="25">
        <f>Testbed_march!Z688</f>
        <v>6.9342100000000002</v>
      </c>
      <c r="X688" s="7">
        <v>3.09923E-2</v>
      </c>
    </row>
    <row r="689" spans="4:24" x14ac:dyDescent="0.35">
      <c r="D689" s="8">
        <f>Testbed_march!I689</f>
        <v>3.1259200000000001E-2</v>
      </c>
      <c r="J689">
        <v>2.99706E-2</v>
      </c>
      <c r="R689" s="25">
        <f>Testbed_march!Z689</f>
        <v>6.9342100000000002</v>
      </c>
      <c r="X689" s="7">
        <v>3.09923E-2</v>
      </c>
    </row>
    <row r="690" spans="4:24" x14ac:dyDescent="0.35">
      <c r="D690" s="8">
        <f>Testbed_march!I690</f>
        <v>3.10478E-2</v>
      </c>
      <c r="J690">
        <v>2.9915500000000001E-2</v>
      </c>
      <c r="R690" s="25">
        <f>Testbed_march!Z690</f>
        <v>6.9343500000000002</v>
      </c>
      <c r="X690" s="7">
        <v>3.09883E-2</v>
      </c>
    </row>
    <row r="691" spans="4:24" x14ac:dyDescent="0.35">
      <c r="D691" s="8">
        <f>Testbed_march!I691</f>
        <v>3.10478E-2</v>
      </c>
      <c r="J691">
        <v>2.9915500000000001E-2</v>
      </c>
      <c r="R691" s="25">
        <f>Testbed_march!Z691</f>
        <v>6.9343500000000002</v>
      </c>
      <c r="X691" s="7">
        <v>3.09883E-2</v>
      </c>
    </row>
    <row r="692" spans="4:24" x14ac:dyDescent="0.35">
      <c r="D692" s="8">
        <f>Testbed_march!I692</f>
        <v>3.09176E-2</v>
      </c>
      <c r="J692">
        <v>2.9846000000000001E-2</v>
      </c>
      <c r="R692" s="25">
        <f>Testbed_march!Z692</f>
        <v>6.9353599999999993</v>
      </c>
      <c r="X692" s="7">
        <v>3.0985700000000001E-2</v>
      </c>
    </row>
    <row r="693" spans="4:24" x14ac:dyDescent="0.35">
      <c r="D693" s="8">
        <f>Testbed_march!I693</f>
        <v>3.09176E-2</v>
      </c>
      <c r="J693">
        <v>2.9846000000000001E-2</v>
      </c>
      <c r="R693" s="25">
        <f>Testbed_march!Z693</f>
        <v>6.9353599999999993</v>
      </c>
      <c r="X693" s="7">
        <v>3.0985700000000001E-2</v>
      </c>
    </row>
    <row r="694" spans="4:24" x14ac:dyDescent="0.35">
      <c r="D694" s="8"/>
      <c r="R694" s="25">
        <f>Testbed_march!Z694</f>
        <v>6.9348400000000003</v>
      </c>
      <c r="X694" s="7">
        <v>3.0983899999999998E-2</v>
      </c>
    </row>
    <row r="695" spans="4:24" x14ac:dyDescent="0.35">
      <c r="D695" s="8"/>
      <c r="R695" s="25">
        <f>Testbed_march!Z695</f>
        <v>6.9348400000000003</v>
      </c>
      <c r="X695" s="7">
        <v>3.0983899999999998E-2</v>
      </c>
    </row>
    <row r="696" spans="4:24" x14ac:dyDescent="0.35">
      <c r="D696" s="8"/>
      <c r="R696" s="25">
        <f>Testbed_march!Z696</f>
        <v>0.74492499999999995</v>
      </c>
      <c r="X696" s="7">
        <v>3.0964700000000001E-2</v>
      </c>
    </row>
    <row r="697" spans="4:24" x14ac:dyDescent="0.35">
      <c r="D697" s="8"/>
      <c r="R697" s="25">
        <f>Testbed_march!Z697</f>
        <v>0.74492499999999995</v>
      </c>
      <c r="X697" s="7">
        <v>3.0964700000000001E-2</v>
      </c>
    </row>
    <row r="698" spans="4:24" x14ac:dyDescent="0.35">
      <c r="D698" s="8"/>
      <c r="R698" s="25">
        <f>Testbed_march!Z698</f>
        <v>3.0223E-2</v>
      </c>
      <c r="X698" s="7">
        <v>3.09579E-2</v>
      </c>
    </row>
    <row r="699" spans="4:24" x14ac:dyDescent="0.35">
      <c r="D699" s="8"/>
      <c r="R699" s="25">
        <f>Testbed_march!Z699</f>
        <v>3.0223E-2</v>
      </c>
      <c r="X699" s="7">
        <v>3.09579E-2</v>
      </c>
    </row>
    <row r="700" spans="4:24" x14ac:dyDescent="0.35">
      <c r="D700" s="8"/>
      <c r="R700" s="25">
        <f>Testbed_march!Z700</f>
        <v>3.0834399999999998E-2</v>
      </c>
      <c r="X700" s="7">
        <v>3.0956399999999999E-2</v>
      </c>
    </row>
    <row r="701" spans="4:24" x14ac:dyDescent="0.35">
      <c r="D701" s="8"/>
      <c r="R701" s="25">
        <f>Testbed_march!Z701</f>
        <v>3.0834399999999998E-2</v>
      </c>
      <c r="X701" s="7">
        <v>3.0956399999999999E-2</v>
      </c>
    </row>
    <row r="702" spans="4:24" x14ac:dyDescent="0.35">
      <c r="D702" s="8"/>
      <c r="R702" s="25">
        <f>Testbed_march!Z702</f>
        <v>3.0820500000000001E-2</v>
      </c>
      <c r="X702" s="7">
        <v>3.0956299999999999E-2</v>
      </c>
    </row>
    <row r="703" spans="4:24" x14ac:dyDescent="0.35">
      <c r="D703" s="8"/>
      <c r="R703" s="25">
        <f>Testbed_march!Z703</f>
        <v>3.0820500000000001E-2</v>
      </c>
      <c r="X703" s="7">
        <v>3.0956299999999999E-2</v>
      </c>
    </row>
    <row r="704" spans="4:24" x14ac:dyDescent="0.35">
      <c r="D704" s="8"/>
      <c r="R704" s="25">
        <f>Testbed_march!Z704</f>
        <v>2.9979500000000003E-2</v>
      </c>
      <c r="X704" s="7">
        <v>3.0954000000000002E-2</v>
      </c>
    </row>
    <row r="705" spans="4:24" x14ac:dyDescent="0.35">
      <c r="D705" s="8"/>
      <c r="R705" s="25">
        <f>Testbed_march!Z705</f>
        <v>2.9979500000000003E-2</v>
      </c>
      <c r="X705" s="7">
        <v>3.0954000000000002E-2</v>
      </c>
    </row>
    <row r="706" spans="4:24" x14ac:dyDescent="0.35">
      <c r="D706" s="8"/>
      <c r="R706" s="25">
        <f>Testbed_march!Z706</f>
        <v>3.0799399999999998E-2</v>
      </c>
      <c r="X706" s="7">
        <v>3.09456E-2</v>
      </c>
    </row>
    <row r="707" spans="4:24" x14ac:dyDescent="0.35">
      <c r="D707" s="8"/>
      <c r="R707" s="25">
        <f>Testbed_march!Z707</f>
        <v>3.0799399999999998E-2</v>
      </c>
      <c r="X707" s="7">
        <v>3.09456E-2</v>
      </c>
    </row>
    <row r="708" spans="4:24" x14ac:dyDescent="0.35">
      <c r="D708" s="8"/>
      <c r="R708" s="25">
        <f>Testbed_march!Z708</f>
        <v>3.0702899999999998E-2</v>
      </c>
      <c r="X708" s="7">
        <v>3.0942900000000002E-2</v>
      </c>
    </row>
    <row r="709" spans="4:24" x14ac:dyDescent="0.35">
      <c r="D709" s="8"/>
      <c r="R709" s="25">
        <f>Testbed_march!Z709</f>
        <v>3.0702899999999998E-2</v>
      </c>
      <c r="X709" s="7">
        <v>3.0942900000000002E-2</v>
      </c>
    </row>
    <row r="710" spans="4:24" x14ac:dyDescent="0.35">
      <c r="D710" s="8"/>
      <c r="R710" s="25">
        <f>Testbed_march!Z710</f>
        <v>3.0647899999999999E-2</v>
      </c>
      <c r="X710" s="7">
        <v>3.0941800000000002E-2</v>
      </c>
    </row>
    <row r="711" spans="4:24" x14ac:dyDescent="0.35">
      <c r="D711" s="8"/>
      <c r="R711" s="25">
        <f>Testbed_march!Z711</f>
        <v>3.0647899999999999E-2</v>
      </c>
      <c r="X711" s="7">
        <v>3.0941800000000002E-2</v>
      </c>
    </row>
    <row r="712" spans="4:24" x14ac:dyDescent="0.35">
      <c r="D712" s="8"/>
      <c r="R712" s="25">
        <f>Testbed_march!Z712</f>
        <v>3.04374E-2</v>
      </c>
      <c r="X712" s="7">
        <v>3.0938799999999999E-2</v>
      </c>
    </row>
    <row r="713" spans="4:24" x14ac:dyDescent="0.35">
      <c r="D713" s="8"/>
      <c r="R713" s="25">
        <f>Testbed_march!Z713</f>
        <v>3.04374E-2</v>
      </c>
      <c r="X713" s="7">
        <v>3.0938799999999999E-2</v>
      </c>
    </row>
    <row r="714" spans="4:24" x14ac:dyDescent="0.35">
      <c r="D714" s="8"/>
      <c r="R714" s="25">
        <f>Testbed_march!Z714</f>
        <v>3.0878199999999998E-2</v>
      </c>
      <c r="X714" s="7">
        <v>3.0934699999999999E-2</v>
      </c>
    </row>
    <row r="715" spans="4:24" x14ac:dyDescent="0.35">
      <c r="D715" s="8"/>
      <c r="R715" s="25">
        <f>Testbed_march!Z715</f>
        <v>3.0878199999999998E-2</v>
      </c>
      <c r="X715" s="7">
        <v>3.0934699999999999E-2</v>
      </c>
    </row>
    <row r="716" spans="4:24" x14ac:dyDescent="0.35">
      <c r="D716" s="8"/>
      <c r="R716" s="25">
        <f>Testbed_march!Z716</f>
        <v>3.0350700000000001E-2</v>
      </c>
      <c r="X716" s="7">
        <v>3.0920599999999999E-2</v>
      </c>
    </row>
    <row r="717" spans="4:24" x14ac:dyDescent="0.35">
      <c r="D717" s="8"/>
      <c r="R717" s="25">
        <f>Testbed_march!Z717</f>
        <v>3.0350700000000001E-2</v>
      </c>
      <c r="X717" s="7">
        <v>3.0920599999999999E-2</v>
      </c>
    </row>
    <row r="718" spans="4:24" x14ac:dyDescent="0.35">
      <c r="D718" s="8"/>
      <c r="R718" s="25">
        <f>Testbed_march!Z718</f>
        <v>3.0462599999999999E-2</v>
      </c>
      <c r="X718" s="7">
        <v>3.0914500000000001E-2</v>
      </c>
    </row>
    <row r="719" spans="4:24" x14ac:dyDescent="0.35">
      <c r="D719" s="8"/>
      <c r="R719" s="25">
        <f>Testbed_march!Z719</f>
        <v>3.0462599999999999E-2</v>
      </c>
      <c r="X719" s="7">
        <v>3.0914500000000001E-2</v>
      </c>
    </row>
    <row r="720" spans="4:24" x14ac:dyDescent="0.35">
      <c r="D720" s="8"/>
      <c r="R720" s="25">
        <f>Testbed_march!Z720</f>
        <v>3.0867499999999999E-2</v>
      </c>
      <c r="X720" s="7">
        <v>3.0910299999999998E-2</v>
      </c>
    </row>
    <row r="721" spans="4:24" x14ac:dyDescent="0.35">
      <c r="D721" s="8"/>
      <c r="R721" s="25">
        <f>Testbed_march!Z721</f>
        <v>3.0867499999999999E-2</v>
      </c>
      <c r="X721" s="7">
        <v>3.0910299999999998E-2</v>
      </c>
    </row>
    <row r="722" spans="4:24" x14ac:dyDescent="0.35">
      <c r="D722" s="8"/>
      <c r="R722" s="25">
        <f>Testbed_march!Z722</f>
        <v>3.03457E-2</v>
      </c>
      <c r="X722" s="7">
        <v>3.09088E-2</v>
      </c>
    </row>
    <row r="723" spans="4:24" x14ac:dyDescent="0.35">
      <c r="D723" s="8"/>
      <c r="R723" s="25">
        <f>Testbed_march!Z723</f>
        <v>3.03457E-2</v>
      </c>
      <c r="X723" s="7">
        <v>3.09088E-2</v>
      </c>
    </row>
    <row r="724" spans="4:24" x14ac:dyDescent="0.35">
      <c r="D724" s="8"/>
      <c r="R724" s="25">
        <f>Testbed_march!Z724</f>
        <v>3.0657800000000002E-2</v>
      </c>
      <c r="X724" s="7">
        <v>3.0908399999999999E-2</v>
      </c>
    </row>
    <row r="725" spans="4:24" x14ac:dyDescent="0.35">
      <c r="D725" s="8"/>
      <c r="R725" s="25">
        <f>Testbed_march!Z725</f>
        <v>3.0657800000000002E-2</v>
      </c>
      <c r="X725" s="7">
        <v>3.0908399999999999E-2</v>
      </c>
    </row>
    <row r="726" spans="4:24" x14ac:dyDescent="0.35">
      <c r="D726" s="8"/>
      <c r="R726" s="25">
        <f>Testbed_march!Z726</f>
        <v>3.0601299999999998E-2</v>
      </c>
      <c r="X726" s="7">
        <v>3.0898200000000001E-2</v>
      </c>
    </row>
    <row r="727" spans="4:24" x14ac:dyDescent="0.35">
      <c r="D727" s="8"/>
      <c r="R727" s="25">
        <f>Testbed_march!Z727</f>
        <v>3.0601299999999998E-2</v>
      </c>
      <c r="X727" s="7">
        <v>3.0898200000000001E-2</v>
      </c>
    </row>
    <row r="728" spans="4:24" x14ac:dyDescent="0.35">
      <c r="D728" s="8"/>
      <c r="R728" s="25">
        <f>Testbed_march!Z728</f>
        <v>3.0724499999999998E-2</v>
      </c>
      <c r="X728" s="7">
        <v>3.0892399999999997E-2</v>
      </c>
    </row>
    <row r="729" spans="4:24" x14ac:dyDescent="0.35">
      <c r="D729" s="8"/>
      <c r="R729" s="25">
        <f>Testbed_march!Z729</f>
        <v>3.0724499999999998E-2</v>
      </c>
      <c r="X729" s="7">
        <v>3.0892399999999997E-2</v>
      </c>
    </row>
    <row r="730" spans="4:24" x14ac:dyDescent="0.35">
      <c r="D730" s="8"/>
      <c r="R730" s="25">
        <f>Testbed_march!Z730</f>
        <v>3.0717300000000003E-2</v>
      </c>
      <c r="X730" s="7">
        <v>3.0892299999999998E-2</v>
      </c>
    </row>
    <row r="731" spans="4:24" x14ac:dyDescent="0.35">
      <c r="D731" s="8"/>
      <c r="R731" s="25">
        <f>Testbed_march!Z731</f>
        <v>3.0717300000000003E-2</v>
      </c>
      <c r="X731" s="7">
        <v>3.0892299999999998E-2</v>
      </c>
    </row>
    <row r="732" spans="4:24" x14ac:dyDescent="0.35">
      <c r="D732" s="8"/>
      <c r="R732" s="25">
        <f>Testbed_march!Z732</f>
        <v>3.0853499999999999E-2</v>
      </c>
      <c r="X732" s="7">
        <v>3.0889600000000003E-2</v>
      </c>
    </row>
    <row r="733" spans="4:24" x14ac:dyDescent="0.35">
      <c r="D733" s="8"/>
      <c r="R733" s="25">
        <f>Testbed_march!Z733</f>
        <v>3.0853499999999999E-2</v>
      </c>
      <c r="X733" s="7">
        <v>3.0889600000000003E-2</v>
      </c>
    </row>
    <row r="734" spans="4:24" x14ac:dyDescent="0.35">
      <c r="D734" s="8"/>
      <c r="R734" s="25">
        <f>Testbed_march!Z734</f>
        <v>3.0077100000000002E-2</v>
      </c>
      <c r="X734" s="7">
        <v>3.0884100000000001E-2</v>
      </c>
    </row>
    <row r="735" spans="4:24" x14ac:dyDescent="0.35">
      <c r="D735" s="8"/>
      <c r="R735" s="25">
        <f>Testbed_march!Z735</f>
        <v>3.0077100000000002E-2</v>
      </c>
      <c r="X735" s="7">
        <v>3.0884100000000001E-2</v>
      </c>
    </row>
    <row r="736" spans="4:24" x14ac:dyDescent="0.35">
      <c r="D736" s="8"/>
      <c r="R736" s="25">
        <f>Testbed_march!Z736</f>
        <v>3.0884100000000001E-2</v>
      </c>
      <c r="X736" s="7">
        <v>3.0882899999999998E-2</v>
      </c>
    </row>
    <row r="737" spans="4:24" x14ac:dyDescent="0.35">
      <c r="D737" s="8"/>
      <c r="R737" s="25">
        <f>Testbed_march!Z737</f>
        <v>3.0884100000000001E-2</v>
      </c>
      <c r="X737" s="7">
        <v>3.0882899999999998E-2</v>
      </c>
    </row>
    <row r="738" spans="4:24" x14ac:dyDescent="0.35">
      <c r="D738" s="8"/>
      <c r="R738" s="25">
        <f>Testbed_march!Z738</f>
        <v>3.0879E-2</v>
      </c>
      <c r="X738" s="7">
        <v>3.0879E-2</v>
      </c>
    </row>
    <row r="739" spans="4:24" x14ac:dyDescent="0.35">
      <c r="D739" s="8"/>
      <c r="R739" s="25">
        <f>Testbed_march!Z739</f>
        <v>3.0879E-2</v>
      </c>
      <c r="X739" s="7">
        <v>3.0879E-2</v>
      </c>
    </row>
    <row r="740" spans="4:24" x14ac:dyDescent="0.35">
      <c r="D740" s="8"/>
      <c r="R740" s="25">
        <f>Testbed_march!Z740</f>
        <v>3.0862200000000003E-2</v>
      </c>
      <c r="X740" s="7">
        <v>3.0878199999999998E-2</v>
      </c>
    </row>
    <row r="741" spans="4:24" x14ac:dyDescent="0.35">
      <c r="D741" s="8"/>
      <c r="R741" s="25">
        <f>Testbed_march!Z741</f>
        <v>3.0862200000000003E-2</v>
      </c>
      <c r="X741" s="7">
        <v>3.0878199999999998E-2</v>
      </c>
    </row>
    <row r="742" spans="4:24" x14ac:dyDescent="0.35">
      <c r="D742" s="8"/>
      <c r="R742" s="25">
        <f>Testbed_march!Z742</f>
        <v>3.04584E-2</v>
      </c>
      <c r="X742" s="7">
        <v>3.0869499999999998E-2</v>
      </c>
    </row>
    <row r="743" spans="4:24" x14ac:dyDescent="0.35">
      <c r="D743" s="8"/>
      <c r="R743" s="25">
        <f>Testbed_march!Z743</f>
        <v>3.04584E-2</v>
      </c>
      <c r="X743" s="7">
        <v>3.0869499999999998E-2</v>
      </c>
    </row>
    <row r="744" spans="4:24" x14ac:dyDescent="0.35">
      <c r="D744" s="8"/>
      <c r="R744" s="25">
        <f>Testbed_march!Z744</f>
        <v>3.10567E-2</v>
      </c>
      <c r="X744" s="7">
        <v>3.0867499999999999E-2</v>
      </c>
    </row>
    <row r="745" spans="4:24" x14ac:dyDescent="0.35">
      <c r="D745" s="8"/>
      <c r="R745" s="25">
        <f>Testbed_march!Z745</f>
        <v>3.10567E-2</v>
      </c>
      <c r="X745" s="7">
        <v>3.0867499999999999E-2</v>
      </c>
    </row>
    <row r="746" spans="4:24" x14ac:dyDescent="0.35">
      <c r="D746" s="8"/>
      <c r="R746" s="25">
        <f>Testbed_march!Z746</f>
        <v>3.09993E-2</v>
      </c>
      <c r="X746" s="7">
        <v>3.08673E-2</v>
      </c>
    </row>
    <row r="747" spans="4:24" x14ac:dyDescent="0.35">
      <c r="D747" s="8"/>
      <c r="R747" s="25">
        <f>Testbed_march!Z747</f>
        <v>3.09993E-2</v>
      </c>
      <c r="X747" s="7">
        <v>3.08673E-2</v>
      </c>
    </row>
    <row r="748" spans="4:24" x14ac:dyDescent="0.35">
      <c r="D748" s="8"/>
      <c r="R748" s="25">
        <f>Testbed_march!Z748</f>
        <v>3.08673E-2</v>
      </c>
      <c r="X748" s="7">
        <v>3.0866000000000001E-2</v>
      </c>
    </row>
    <row r="749" spans="4:24" x14ac:dyDescent="0.35">
      <c r="D749" s="8"/>
      <c r="R749" s="25">
        <f>Testbed_march!Z749</f>
        <v>3.08673E-2</v>
      </c>
      <c r="X749" s="7">
        <v>3.0866000000000001E-2</v>
      </c>
    </row>
    <row r="750" spans="4:24" x14ac:dyDescent="0.35">
      <c r="D750" s="8"/>
      <c r="R750" s="25">
        <f>Testbed_march!Z750</f>
        <v>3.05758E-2</v>
      </c>
      <c r="X750" s="7">
        <v>3.08645E-2</v>
      </c>
    </row>
    <row r="751" spans="4:24" x14ac:dyDescent="0.35">
      <c r="D751" s="8"/>
      <c r="R751" s="25">
        <f>Testbed_march!Z751</f>
        <v>3.05758E-2</v>
      </c>
      <c r="X751" s="7">
        <v>3.08645E-2</v>
      </c>
    </row>
    <row r="752" spans="4:24" x14ac:dyDescent="0.35">
      <c r="D752" s="8"/>
      <c r="R752" s="25">
        <f>Testbed_march!Z752</f>
        <v>3.1119000000000001E-2</v>
      </c>
      <c r="X752" s="7">
        <v>3.0862200000000003E-2</v>
      </c>
    </row>
    <row r="753" spans="4:24" x14ac:dyDescent="0.35">
      <c r="D753" s="8"/>
      <c r="R753" s="25">
        <f>Testbed_march!Z753</f>
        <v>3.1119000000000001E-2</v>
      </c>
      <c r="X753" s="7">
        <v>3.0862200000000003E-2</v>
      </c>
    </row>
    <row r="754" spans="4:24" x14ac:dyDescent="0.35">
      <c r="D754" s="8"/>
      <c r="R754" s="25">
        <f>Testbed_march!Z754</f>
        <v>3.0659500000000003E-2</v>
      </c>
      <c r="X754" s="7">
        <v>3.0853499999999999E-2</v>
      </c>
    </row>
    <row r="755" spans="4:24" x14ac:dyDescent="0.35">
      <c r="D755" s="8"/>
      <c r="R755" s="25">
        <f>Testbed_march!Z755</f>
        <v>3.0659500000000003E-2</v>
      </c>
      <c r="X755" s="7">
        <v>3.0853499999999999E-2</v>
      </c>
    </row>
    <row r="756" spans="4:24" x14ac:dyDescent="0.35">
      <c r="D756" s="8"/>
      <c r="R756" s="25">
        <f>Testbed_march!Z756</f>
        <v>3.0328399999999998E-2</v>
      </c>
      <c r="X756" s="7">
        <v>3.0848400000000002E-2</v>
      </c>
    </row>
    <row r="757" spans="4:24" x14ac:dyDescent="0.35">
      <c r="D757" s="8"/>
      <c r="R757" s="25">
        <f>Testbed_march!Z757</f>
        <v>3.0328399999999998E-2</v>
      </c>
      <c r="X757" s="7">
        <v>3.0848400000000002E-2</v>
      </c>
    </row>
    <row r="758" spans="4:24" x14ac:dyDescent="0.35">
      <c r="D758" s="8"/>
      <c r="R758" s="25">
        <f>Testbed_march!Z758</f>
        <v>3.1044699999999998E-2</v>
      </c>
      <c r="X758" s="7">
        <v>3.0847899999999998E-2</v>
      </c>
    </row>
    <row r="759" spans="4:24" x14ac:dyDescent="0.35">
      <c r="D759" s="8"/>
      <c r="R759" s="25">
        <f>Testbed_march!Z759</f>
        <v>3.1044699999999998E-2</v>
      </c>
      <c r="X759" s="7">
        <v>3.0847899999999998E-2</v>
      </c>
    </row>
    <row r="760" spans="4:24" x14ac:dyDescent="0.35">
      <c r="D760" s="8"/>
      <c r="R760" s="25">
        <f>Testbed_march!Z760</f>
        <v>3.0985700000000001E-2</v>
      </c>
      <c r="X760" s="7">
        <v>3.0834399999999998E-2</v>
      </c>
    </row>
    <row r="761" spans="4:24" x14ac:dyDescent="0.35">
      <c r="D761" s="8"/>
      <c r="R761" s="25">
        <f>Testbed_march!Z761</f>
        <v>3.0985700000000001E-2</v>
      </c>
      <c r="X761" s="7">
        <v>3.0834399999999998E-2</v>
      </c>
    </row>
    <row r="762" spans="4:24" x14ac:dyDescent="0.35">
      <c r="D762" s="8"/>
      <c r="R762" s="25">
        <f>Testbed_march!Z762</f>
        <v>3.0668500000000001E-2</v>
      </c>
      <c r="X762" s="7">
        <v>3.0834399999999998E-2</v>
      </c>
    </row>
    <row r="763" spans="4:24" x14ac:dyDescent="0.35">
      <c r="D763" s="8"/>
      <c r="R763" s="25">
        <f>Testbed_march!Z763</f>
        <v>3.0668500000000001E-2</v>
      </c>
      <c r="X763" s="7">
        <v>3.0834399999999998E-2</v>
      </c>
    </row>
    <row r="764" spans="4:24" x14ac:dyDescent="0.35">
      <c r="D764" s="8"/>
      <c r="R764" s="25">
        <f>Testbed_march!Z764</f>
        <v>3.0834399999999998E-2</v>
      </c>
      <c r="X764" s="7">
        <v>3.0833599999999999E-2</v>
      </c>
    </row>
    <row r="765" spans="4:24" x14ac:dyDescent="0.35">
      <c r="D765" s="8"/>
      <c r="R765" s="25">
        <f>Testbed_march!Z765</f>
        <v>3.0834399999999998E-2</v>
      </c>
      <c r="X765" s="7">
        <v>3.0833599999999999E-2</v>
      </c>
    </row>
    <row r="766" spans="4:24" x14ac:dyDescent="0.35">
      <c r="D766" s="8"/>
      <c r="R766" s="25">
        <f>Testbed_march!Z766</f>
        <v>3.1041099999999999E-2</v>
      </c>
      <c r="X766" s="7">
        <v>3.08334E-2</v>
      </c>
    </row>
    <row r="767" spans="4:24" x14ac:dyDescent="0.35">
      <c r="D767" s="8"/>
      <c r="R767" s="25">
        <f>Testbed_march!Z767</f>
        <v>3.1041099999999999E-2</v>
      </c>
      <c r="X767" s="7">
        <v>3.08334E-2</v>
      </c>
    </row>
    <row r="768" spans="4:24" x14ac:dyDescent="0.35">
      <c r="D768" s="8"/>
      <c r="R768" s="25">
        <f>Testbed_march!Z768</f>
        <v>3.0807600000000001E-2</v>
      </c>
      <c r="X768" s="7">
        <v>3.0821600000000001E-2</v>
      </c>
    </row>
    <row r="769" spans="4:24" x14ac:dyDescent="0.35">
      <c r="D769" s="8"/>
      <c r="R769" s="25">
        <f>Testbed_march!Z769</f>
        <v>3.0807600000000001E-2</v>
      </c>
      <c r="X769" s="7">
        <v>3.0821600000000001E-2</v>
      </c>
    </row>
    <row r="770" spans="4:24" x14ac:dyDescent="0.35">
      <c r="D770" s="8"/>
      <c r="R770" s="25">
        <f>Testbed_march!Z770</f>
        <v>3.0718099999999998E-2</v>
      </c>
      <c r="X770" s="7">
        <v>3.0820500000000001E-2</v>
      </c>
    </row>
    <row r="771" spans="4:24" x14ac:dyDescent="0.35">
      <c r="D771" s="8"/>
      <c r="R771" s="25">
        <f>Testbed_march!Z771</f>
        <v>3.0718099999999998E-2</v>
      </c>
      <c r="X771" s="7">
        <v>3.0820500000000001E-2</v>
      </c>
    </row>
    <row r="772" spans="4:24" x14ac:dyDescent="0.35">
      <c r="D772" s="8"/>
      <c r="R772" s="25">
        <f>Testbed_march!Z772</f>
        <v>3.1075199999999997E-2</v>
      </c>
      <c r="X772" s="7">
        <v>3.0819800000000001E-2</v>
      </c>
    </row>
    <row r="773" spans="4:24" x14ac:dyDescent="0.35">
      <c r="D773" s="8"/>
      <c r="R773" s="25">
        <f>Testbed_march!Z773</f>
        <v>3.1075199999999997E-2</v>
      </c>
      <c r="X773" s="7">
        <v>3.0819800000000001E-2</v>
      </c>
    </row>
    <row r="774" spans="4:24" x14ac:dyDescent="0.35">
      <c r="D774" s="8"/>
      <c r="R774" s="25">
        <f>Testbed_march!Z774</f>
        <v>3.0682300000000003E-2</v>
      </c>
      <c r="X774" s="7">
        <v>3.0812699999999998E-2</v>
      </c>
    </row>
    <row r="775" spans="4:24" x14ac:dyDescent="0.35">
      <c r="D775" s="8"/>
      <c r="R775" s="25">
        <f>Testbed_march!Z775</f>
        <v>3.0682300000000003E-2</v>
      </c>
      <c r="X775" s="7">
        <v>3.0812699999999998E-2</v>
      </c>
    </row>
    <row r="776" spans="4:24" x14ac:dyDescent="0.35">
      <c r="D776" s="8"/>
      <c r="R776" s="25">
        <f>Testbed_march!Z776</f>
        <v>3.1175100000000001E-2</v>
      </c>
      <c r="X776" s="7">
        <v>3.0808599999999998E-2</v>
      </c>
    </row>
    <row r="777" spans="4:24" x14ac:dyDescent="0.35">
      <c r="D777" s="8"/>
      <c r="R777" s="25">
        <f>Testbed_march!Z777</f>
        <v>3.1175100000000001E-2</v>
      </c>
      <c r="X777" s="7">
        <v>3.0808599999999998E-2</v>
      </c>
    </row>
    <row r="778" spans="4:24" x14ac:dyDescent="0.35">
      <c r="D778" s="8"/>
      <c r="R778" s="25">
        <f>Testbed_march!Z778</f>
        <v>3.1039899999999999E-2</v>
      </c>
      <c r="X778" s="7">
        <v>3.0807600000000001E-2</v>
      </c>
    </row>
    <row r="779" spans="4:24" x14ac:dyDescent="0.35">
      <c r="D779" s="8"/>
      <c r="R779" s="25">
        <f>Testbed_march!Z779</f>
        <v>3.1039899999999999E-2</v>
      </c>
      <c r="X779" s="7">
        <v>3.0807600000000001E-2</v>
      </c>
    </row>
    <row r="780" spans="4:24" x14ac:dyDescent="0.35">
      <c r="D780" s="8"/>
      <c r="R780" s="25">
        <f>Testbed_march!Z780</f>
        <v>3.0730799999999999E-2</v>
      </c>
      <c r="X780" s="7">
        <v>3.08019E-2</v>
      </c>
    </row>
    <row r="781" spans="4:24" x14ac:dyDescent="0.35">
      <c r="D781" s="8"/>
      <c r="R781" s="25">
        <f>Testbed_march!Z781</f>
        <v>3.0730799999999999E-2</v>
      </c>
      <c r="X781" s="7">
        <v>3.08019E-2</v>
      </c>
    </row>
    <row r="782" spans="4:24" x14ac:dyDescent="0.35">
      <c r="D782" s="8"/>
      <c r="R782" s="25">
        <f>Testbed_march!Z782</f>
        <v>2.9932400000000001E-2</v>
      </c>
      <c r="X782" s="7">
        <v>3.0799399999999998E-2</v>
      </c>
    </row>
    <row r="783" spans="4:24" x14ac:dyDescent="0.35">
      <c r="D783" s="8"/>
      <c r="R783" s="25">
        <f>Testbed_march!Z783</f>
        <v>2.9932400000000001E-2</v>
      </c>
      <c r="X783" s="7">
        <v>3.0799399999999998E-2</v>
      </c>
    </row>
    <row r="784" spans="4:24" x14ac:dyDescent="0.35">
      <c r="D784" s="8"/>
      <c r="R784" s="25">
        <f>Testbed_march!Z784</f>
        <v>3.0833599999999999E-2</v>
      </c>
      <c r="X784" s="7">
        <v>3.07949E-2</v>
      </c>
    </row>
    <row r="785" spans="4:24" x14ac:dyDescent="0.35">
      <c r="D785" s="8"/>
      <c r="R785" s="25">
        <f>Testbed_march!Z785</f>
        <v>3.0833599999999999E-2</v>
      </c>
      <c r="X785" s="7">
        <v>3.07949E-2</v>
      </c>
    </row>
    <row r="786" spans="4:24" x14ac:dyDescent="0.35">
      <c r="D786" s="8"/>
      <c r="R786" s="25">
        <f>Testbed_march!Z786</f>
        <v>3.0579200000000001E-2</v>
      </c>
      <c r="X786" s="7">
        <v>3.07687E-2</v>
      </c>
    </row>
    <row r="787" spans="4:24" x14ac:dyDescent="0.35">
      <c r="D787" s="8"/>
      <c r="R787" s="25">
        <f>Testbed_march!Z787</f>
        <v>3.0579200000000001E-2</v>
      </c>
      <c r="X787" s="7">
        <v>3.07687E-2</v>
      </c>
    </row>
    <row r="788" spans="4:24" x14ac:dyDescent="0.35">
      <c r="D788" s="8"/>
      <c r="R788" s="25">
        <f>Testbed_march!Z788</f>
        <v>3.0709499999999997E-2</v>
      </c>
      <c r="X788" s="7">
        <v>3.0766399999999999E-2</v>
      </c>
    </row>
    <row r="789" spans="4:24" x14ac:dyDescent="0.35">
      <c r="D789" s="8"/>
      <c r="R789" s="25">
        <f>Testbed_march!Z789</f>
        <v>3.0709499999999997E-2</v>
      </c>
      <c r="X789" s="7">
        <v>3.0766399999999999E-2</v>
      </c>
    </row>
    <row r="790" spans="4:24" x14ac:dyDescent="0.35">
      <c r="D790" s="8"/>
      <c r="R790" s="25">
        <f>Testbed_march!Z790</f>
        <v>3.0460600000000001E-2</v>
      </c>
      <c r="X790" s="7">
        <v>3.0762399999999999E-2</v>
      </c>
    </row>
    <row r="791" spans="4:24" x14ac:dyDescent="0.35">
      <c r="D791" s="8"/>
      <c r="R791" s="25">
        <f>Testbed_march!Z791</f>
        <v>3.0460600000000001E-2</v>
      </c>
      <c r="X791" s="7">
        <v>3.0762399999999999E-2</v>
      </c>
    </row>
    <row r="792" spans="4:24" x14ac:dyDescent="0.35">
      <c r="D792" s="8"/>
      <c r="R792" s="25">
        <f>Testbed_march!Z792</f>
        <v>3.0277999999999999E-2</v>
      </c>
      <c r="X792" s="7">
        <v>3.0755500000000002E-2</v>
      </c>
    </row>
    <row r="793" spans="4:24" x14ac:dyDescent="0.35">
      <c r="D793" s="8"/>
      <c r="R793" s="25">
        <f>Testbed_march!Z793</f>
        <v>3.0277999999999999E-2</v>
      </c>
      <c r="X793" s="7">
        <v>3.0755500000000002E-2</v>
      </c>
    </row>
    <row r="794" spans="4:24" x14ac:dyDescent="0.35">
      <c r="D794" s="8"/>
      <c r="R794" s="25">
        <f>Testbed_march!Z794</f>
        <v>3.0954000000000002E-2</v>
      </c>
      <c r="X794" s="7">
        <v>3.0730799999999999E-2</v>
      </c>
    </row>
    <row r="795" spans="4:24" x14ac:dyDescent="0.35">
      <c r="D795" s="8"/>
      <c r="R795" s="25">
        <f>Testbed_march!Z795</f>
        <v>3.0954000000000002E-2</v>
      </c>
      <c r="X795" s="7">
        <v>3.0730799999999999E-2</v>
      </c>
    </row>
    <row r="796" spans="4:24" x14ac:dyDescent="0.35">
      <c r="D796" s="8"/>
      <c r="R796" s="25">
        <f>Testbed_march!Z796</f>
        <v>3.0892399999999997E-2</v>
      </c>
      <c r="X796" s="7">
        <v>3.0727900000000002E-2</v>
      </c>
    </row>
    <row r="797" spans="4:24" x14ac:dyDescent="0.35">
      <c r="D797" s="8"/>
      <c r="R797" s="25">
        <f>Testbed_march!Z797</f>
        <v>3.0892399999999997E-2</v>
      </c>
      <c r="X797" s="7">
        <v>3.0727900000000002E-2</v>
      </c>
    </row>
    <row r="798" spans="4:24" x14ac:dyDescent="0.35">
      <c r="D798" s="8"/>
      <c r="R798" s="25">
        <f>Testbed_march!Z798</f>
        <v>3.1016999999999999E-2</v>
      </c>
      <c r="X798" s="7">
        <v>3.0724499999999998E-2</v>
      </c>
    </row>
    <row r="799" spans="4:24" x14ac:dyDescent="0.35">
      <c r="D799" s="8"/>
      <c r="R799" s="25">
        <f>Testbed_march!Z799</f>
        <v>3.1016999999999999E-2</v>
      </c>
      <c r="X799" s="7">
        <v>3.0724499999999998E-2</v>
      </c>
    </row>
    <row r="800" spans="4:24" x14ac:dyDescent="0.35">
      <c r="D800" s="8"/>
      <c r="R800" s="25">
        <f>Testbed_march!Z800</f>
        <v>3.0938799999999999E-2</v>
      </c>
      <c r="X800" s="7">
        <v>3.0718699999999998E-2</v>
      </c>
    </row>
    <row r="801" spans="4:24" x14ac:dyDescent="0.35">
      <c r="D801" s="8"/>
      <c r="R801" s="25">
        <f>Testbed_march!Z801</f>
        <v>3.0938799999999999E-2</v>
      </c>
      <c r="X801" s="7">
        <v>3.0718699999999998E-2</v>
      </c>
    </row>
    <row r="802" spans="4:24" x14ac:dyDescent="0.35">
      <c r="D802" s="8"/>
      <c r="R802" s="25">
        <f>Testbed_march!Z802</f>
        <v>3.1286500000000002E-2</v>
      </c>
      <c r="X802" s="7">
        <v>3.0718099999999998E-2</v>
      </c>
    </row>
    <row r="803" spans="4:24" x14ac:dyDescent="0.35">
      <c r="D803" s="8"/>
      <c r="R803" s="25">
        <f>Testbed_march!Z803</f>
        <v>3.1286500000000002E-2</v>
      </c>
      <c r="X803" s="7">
        <v>3.0718099999999998E-2</v>
      </c>
    </row>
    <row r="804" spans="4:24" x14ac:dyDescent="0.35">
      <c r="D804" s="8"/>
      <c r="R804" s="25">
        <f>Testbed_march!Z804</f>
        <v>3.1014299999999998E-2</v>
      </c>
      <c r="X804" s="7">
        <v>3.0717300000000003E-2</v>
      </c>
    </row>
    <row r="805" spans="4:24" x14ac:dyDescent="0.35">
      <c r="D805" s="8"/>
      <c r="R805" s="25">
        <f>Testbed_march!Z805</f>
        <v>3.1014299999999998E-2</v>
      </c>
      <c r="X805" s="7">
        <v>3.0717300000000003E-2</v>
      </c>
    </row>
    <row r="806" spans="4:24" x14ac:dyDescent="0.35">
      <c r="D806" s="8"/>
      <c r="R806" s="25">
        <f>Testbed_march!Z806</f>
        <v>3.10596E-2</v>
      </c>
      <c r="X806" s="7">
        <v>3.0714200000000001E-2</v>
      </c>
    </row>
    <row r="807" spans="4:24" x14ac:dyDescent="0.35">
      <c r="D807" s="8"/>
      <c r="R807" s="25">
        <f>Testbed_march!Z807</f>
        <v>3.10596E-2</v>
      </c>
      <c r="X807" s="7">
        <v>3.0714200000000001E-2</v>
      </c>
    </row>
    <row r="808" spans="4:24" x14ac:dyDescent="0.35">
      <c r="D808" s="8"/>
      <c r="R808" s="25">
        <f>Testbed_march!Z808</f>
        <v>3.0654900000000002E-2</v>
      </c>
      <c r="X808" s="7">
        <v>3.0712299999999998E-2</v>
      </c>
    </row>
    <row r="809" spans="4:24" x14ac:dyDescent="0.35">
      <c r="D809" s="8"/>
      <c r="R809" s="25">
        <f>Testbed_march!Z809</f>
        <v>3.0654900000000002E-2</v>
      </c>
      <c r="X809" s="7">
        <v>3.0712299999999998E-2</v>
      </c>
    </row>
    <row r="810" spans="4:24" x14ac:dyDescent="0.35">
      <c r="D810" s="8"/>
      <c r="R810" s="25">
        <f>Testbed_march!Z810</f>
        <v>3.08019E-2</v>
      </c>
      <c r="X810" s="7">
        <v>3.0709499999999997E-2</v>
      </c>
    </row>
    <row r="811" spans="4:24" x14ac:dyDescent="0.35">
      <c r="D811" s="8"/>
      <c r="R811" s="25">
        <f>Testbed_march!Z811</f>
        <v>3.08019E-2</v>
      </c>
      <c r="X811" s="7">
        <v>3.0709499999999997E-2</v>
      </c>
    </row>
    <row r="812" spans="4:24" x14ac:dyDescent="0.35">
      <c r="D812" s="8"/>
      <c r="R812" s="25">
        <f>Testbed_march!Z812</f>
        <v>3.0506000000000002E-2</v>
      </c>
      <c r="X812" s="7">
        <v>3.07085E-2</v>
      </c>
    </row>
    <row r="813" spans="4:24" x14ac:dyDescent="0.35">
      <c r="D813" s="8"/>
      <c r="R813" s="25">
        <f>Testbed_march!Z813</f>
        <v>3.0506000000000002E-2</v>
      </c>
      <c r="X813" s="7">
        <v>3.07085E-2</v>
      </c>
    </row>
    <row r="814" spans="4:24" x14ac:dyDescent="0.35">
      <c r="D814" s="8"/>
      <c r="R814" s="25">
        <f>Testbed_march!Z814</f>
        <v>3.0920599999999999E-2</v>
      </c>
      <c r="X814" s="7">
        <v>3.0702899999999998E-2</v>
      </c>
    </row>
    <row r="815" spans="4:24" x14ac:dyDescent="0.35">
      <c r="D815" s="8"/>
      <c r="R815" s="25">
        <f>Testbed_march!Z815</f>
        <v>3.0920599999999999E-2</v>
      </c>
      <c r="X815" s="7">
        <v>3.0702899999999998E-2</v>
      </c>
    </row>
    <row r="816" spans="4:24" x14ac:dyDescent="0.35">
      <c r="D816" s="8"/>
      <c r="R816" s="25">
        <f>Testbed_march!Z816</f>
        <v>3.0598299999999998E-2</v>
      </c>
      <c r="X816" s="7">
        <v>3.0699000000000001E-2</v>
      </c>
    </row>
    <row r="817" spans="4:24" x14ac:dyDescent="0.35">
      <c r="D817" s="8"/>
      <c r="R817" s="25">
        <f>Testbed_march!Z817</f>
        <v>3.0598299999999998E-2</v>
      </c>
      <c r="X817" s="7">
        <v>3.0699000000000001E-2</v>
      </c>
    </row>
    <row r="818" spans="4:24" x14ac:dyDescent="0.35">
      <c r="D818" s="8"/>
      <c r="R818" s="25">
        <f>Testbed_march!Z818</f>
        <v>3.0128599999999998E-2</v>
      </c>
      <c r="X818" s="7">
        <v>3.0696999999999999E-2</v>
      </c>
    </row>
    <row r="819" spans="4:24" x14ac:dyDescent="0.35">
      <c r="D819" s="8"/>
      <c r="R819" s="25">
        <f>Testbed_march!Z819</f>
        <v>3.0128599999999998E-2</v>
      </c>
      <c r="X819" s="7">
        <v>3.0696999999999999E-2</v>
      </c>
    </row>
    <row r="820" spans="4:24" x14ac:dyDescent="0.35">
      <c r="D820" s="8"/>
      <c r="R820" s="25">
        <f>Testbed_march!Z820</f>
        <v>3.0699000000000001E-2</v>
      </c>
      <c r="X820" s="7">
        <v>3.0682300000000003E-2</v>
      </c>
    </row>
    <row r="821" spans="4:24" x14ac:dyDescent="0.35">
      <c r="D821" s="8"/>
      <c r="R821" s="25">
        <f>Testbed_march!Z821</f>
        <v>3.0699000000000001E-2</v>
      </c>
      <c r="X821" s="7">
        <v>3.0682300000000003E-2</v>
      </c>
    </row>
    <row r="822" spans="4:24" x14ac:dyDescent="0.35">
      <c r="D822" s="8"/>
      <c r="R822" s="25">
        <f>Testbed_march!Z822</f>
        <v>3.09993E-2</v>
      </c>
      <c r="X822" s="7">
        <v>3.0668500000000001E-2</v>
      </c>
    </row>
    <row r="823" spans="4:24" x14ac:dyDescent="0.35">
      <c r="D823" s="8"/>
      <c r="R823" s="25">
        <f>Testbed_march!Z823</f>
        <v>3.09993E-2</v>
      </c>
      <c r="X823" s="7">
        <v>3.0668500000000001E-2</v>
      </c>
    </row>
    <row r="824" spans="4:24" x14ac:dyDescent="0.35">
      <c r="D824" s="8"/>
      <c r="R824" s="25">
        <f>Testbed_march!Z824</f>
        <v>3.0572099999999998E-2</v>
      </c>
      <c r="X824" s="7">
        <v>3.0663699999999999E-2</v>
      </c>
    </row>
    <row r="825" spans="4:24" x14ac:dyDescent="0.35">
      <c r="D825" s="8"/>
      <c r="R825" s="25">
        <f>Testbed_march!Z825</f>
        <v>3.0572099999999998E-2</v>
      </c>
      <c r="X825" s="7">
        <v>3.0663699999999999E-2</v>
      </c>
    </row>
    <row r="826" spans="4:24" x14ac:dyDescent="0.35">
      <c r="D826" s="8"/>
      <c r="R826" s="25">
        <f>Testbed_march!Z826</f>
        <v>3.0847899999999998E-2</v>
      </c>
      <c r="X826" s="7">
        <v>3.0659500000000003E-2</v>
      </c>
    </row>
    <row r="827" spans="4:24" x14ac:dyDescent="0.35">
      <c r="D827" s="8"/>
      <c r="R827" s="25">
        <f>Testbed_march!Z827</f>
        <v>3.0847899999999998E-2</v>
      </c>
      <c r="X827" s="7">
        <v>3.0659500000000003E-2</v>
      </c>
    </row>
    <row r="828" spans="4:24" x14ac:dyDescent="0.35">
      <c r="D828" s="8"/>
      <c r="R828" s="25">
        <f>Testbed_march!Z828</f>
        <v>3.1046299999999999E-2</v>
      </c>
      <c r="X828" s="7">
        <v>3.0657800000000002E-2</v>
      </c>
    </row>
    <row r="829" spans="4:24" x14ac:dyDescent="0.35">
      <c r="D829" s="8"/>
      <c r="R829" s="25">
        <f>Testbed_march!Z829</f>
        <v>3.1046299999999999E-2</v>
      </c>
      <c r="X829" s="7">
        <v>3.0657800000000002E-2</v>
      </c>
    </row>
    <row r="830" spans="4:24" x14ac:dyDescent="0.35">
      <c r="D830" s="8"/>
      <c r="R830" s="25">
        <f>Testbed_march!Z830</f>
        <v>3.0359300000000002E-2</v>
      </c>
      <c r="X830" s="7">
        <v>3.0654900000000002E-2</v>
      </c>
    </row>
    <row r="831" spans="4:24" x14ac:dyDescent="0.35">
      <c r="D831" s="8"/>
      <c r="R831" s="25">
        <f>Testbed_march!Z831</f>
        <v>3.0359300000000002E-2</v>
      </c>
      <c r="X831" s="7">
        <v>3.0654900000000002E-2</v>
      </c>
    </row>
    <row r="832" spans="4:24" x14ac:dyDescent="0.35">
      <c r="D832" s="8"/>
      <c r="R832" s="25">
        <f>Testbed_march!Z832</f>
        <v>3.0712299999999998E-2</v>
      </c>
      <c r="X832" s="7">
        <v>3.0647899999999999E-2</v>
      </c>
    </row>
    <row r="833" spans="4:24" x14ac:dyDescent="0.35">
      <c r="D833" s="8"/>
      <c r="R833" s="25">
        <f>Testbed_march!Z833</f>
        <v>3.0712299999999998E-2</v>
      </c>
      <c r="X833" s="7">
        <v>3.0647899999999999E-2</v>
      </c>
    </row>
    <row r="834" spans="4:24" x14ac:dyDescent="0.35">
      <c r="D834" s="8"/>
      <c r="R834" s="25">
        <f>Testbed_march!Z834</f>
        <v>3.1180900000000001E-2</v>
      </c>
      <c r="X834" s="7">
        <v>3.0611799999999998E-2</v>
      </c>
    </row>
    <row r="835" spans="4:24" x14ac:dyDescent="0.35">
      <c r="D835" s="8"/>
      <c r="R835" s="25">
        <f>Testbed_march!Z835</f>
        <v>3.1180900000000001E-2</v>
      </c>
      <c r="X835" s="7">
        <v>3.0611799999999998E-2</v>
      </c>
    </row>
    <row r="836" spans="4:24" x14ac:dyDescent="0.35">
      <c r="D836" s="8"/>
      <c r="R836" s="25">
        <f>Testbed_march!Z836</f>
        <v>3.1149400000000001E-2</v>
      </c>
      <c r="X836" s="7">
        <v>3.06092E-2</v>
      </c>
    </row>
    <row r="837" spans="4:24" x14ac:dyDescent="0.35">
      <c r="D837" s="8"/>
      <c r="R837" s="25">
        <f>Testbed_march!Z837</f>
        <v>3.1149400000000001E-2</v>
      </c>
      <c r="X837" s="7">
        <v>3.06092E-2</v>
      </c>
    </row>
    <row r="838" spans="4:24" x14ac:dyDescent="0.35">
      <c r="D838" s="8"/>
      <c r="R838" s="25">
        <f>Testbed_march!Z838</f>
        <v>3.05303E-2</v>
      </c>
      <c r="X838" s="7">
        <v>3.0601299999999998E-2</v>
      </c>
    </row>
    <row r="839" spans="4:24" x14ac:dyDescent="0.35">
      <c r="D839" s="8"/>
      <c r="R839" s="25">
        <f>Testbed_march!Z839</f>
        <v>3.05303E-2</v>
      </c>
      <c r="X839" s="7">
        <v>3.0601299999999998E-2</v>
      </c>
    </row>
    <row r="840" spans="4:24" x14ac:dyDescent="0.35">
      <c r="D840" s="8"/>
      <c r="R840" s="25">
        <f>Testbed_march!Z840</f>
        <v>3.04683E-2</v>
      </c>
      <c r="X840" s="7">
        <v>3.0598299999999998E-2</v>
      </c>
    </row>
    <row r="841" spans="4:24" x14ac:dyDescent="0.35">
      <c r="D841" s="8"/>
      <c r="R841" s="25">
        <f>Testbed_march!Z841</f>
        <v>3.04683E-2</v>
      </c>
      <c r="X841" s="7">
        <v>3.0598299999999998E-2</v>
      </c>
    </row>
    <row r="842" spans="4:24" x14ac:dyDescent="0.35">
      <c r="D842" s="8"/>
      <c r="R842" s="25">
        <f>Testbed_march!Z842</f>
        <v>3.1212399999999998E-2</v>
      </c>
      <c r="X842" s="7">
        <v>3.0594E-2</v>
      </c>
    </row>
    <row r="843" spans="4:24" x14ac:dyDescent="0.35">
      <c r="D843" s="8"/>
      <c r="R843" s="25">
        <f>Testbed_march!Z843</f>
        <v>3.1212399999999998E-2</v>
      </c>
      <c r="X843" s="7">
        <v>3.0594E-2</v>
      </c>
    </row>
    <row r="844" spans="4:24" x14ac:dyDescent="0.35">
      <c r="D844" s="8"/>
      <c r="R844" s="25">
        <f>Testbed_march!Z844</f>
        <v>3.05759E-2</v>
      </c>
      <c r="X844" s="7">
        <v>3.0579200000000001E-2</v>
      </c>
    </row>
    <row r="845" spans="4:24" x14ac:dyDescent="0.35">
      <c r="D845" s="8"/>
      <c r="R845" s="25">
        <f>Testbed_march!Z845</f>
        <v>3.05759E-2</v>
      </c>
      <c r="X845" s="7">
        <v>3.0579200000000001E-2</v>
      </c>
    </row>
    <row r="846" spans="4:24" x14ac:dyDescent="0.35">
      <c r="D846" s="8"/>
      <c r="R846" s="25">
        <f>Testbed_march!Z846</f>
        <v>3.10549E-2</v>
      </c>
      <c r="X846" s="7">
        <v>3.0577699999999999E-2</v>
      </c>
    </row>
    <row r="847" spans="4:24" x14ac:dyDescent="0.35">
      <c r="D847" s="8"/>
      <c r="R847" s="25">
        <f>Testbed_march!Z847</f>
        <v>3.10549E-2</v>
      </c>
      <c r="X847" s="7">
        <v>3.0577699999999999E-2</v>
      </c>
    </row>
    <row r="848" spans="4:24" x14ac:dyDescent="0.35">
      <c r="D848" s="8"/>
      <c r="R848" s="25">
        <f>Testbed_march!Z848</f>
        <v>3.1149799999999998E-2</v>
      </c>
      <c r="X848" s="7">
        <v>3.05759E-2</v>
      </c>
    </row>
    <row r="849" spans="4:24" x14ac:dyDescent="0.35">
      <c r="D849" s="8"/>
      <c r="R849" s="25">
        <f>Testbed_march!Z849</f>
        <v>3.1149799999999998E-2</v>
      </c>
      <c r="X849" s="7">
        <v>3.05759E-2</v>
      </c>
    </row>
    <row r="850" spans="4:24" x14ac:dyDescent="0.35">
      <c r="D850" s="8"/>
      <c r="R850" s="25">
        <f>Testbed_march!Z850</f>
        <v>3.09923E-2</v>
      </c>
      <c r="X850" s="7">
        <v>3.05758E-2</v>
      </c>
    </row>
    <row r="851" spans="4:24" x14ac:dyDescent="0.35">
      <c r="D851" s="8"/>
      <c r="R851" s="25">
        <f>Testbed_march!Z851</f>
        <v>3.09923E-2</v>
      </c>
      <c r="X851" s="7">
        <v>3.05758E-2</v>
      </c>
    </row>
    <row r="852" spans="4:24" x14ac:dyDescent="0.35">
      <c r="D852" s="8"/>
      <c r="R852" s="25">
        <f>Testbed_march!Z852</f>
        <v>3.1074000000000001E-2</v>
      </c>
      <c r="X852" s="7">
        <v>3.0572099999999998E-2</v>
      </c>
    </row>
    <row r="853" spans="4:24" x14ac:dyDescent="0.35">
      <c r="D853" s="8"/>
      <c r="R853" s="25">
        <f>Testbed_march!Z853</f>
        <v>3.1074000000000001E-2</v>
      </c>
      <c r="X853" s="7">
        <v>3.0572099999999998E-2</v>
      </c>
    </row>
    <row r="854" spans="4:24" x14ac:dyDescent="0.35">
      <c r="D854" s="8"/>
      <c r="R854" s="25">
        <f>Testbed_march!Z854</f>
        <v>3.0010800000000001E-2</v>
      </c>
      <c r="X854" s="7">
        <v>3.05303E-2</v>
      </c>
    </row>
    <row r="855" spans="4:24" x14ac:dyDescent="0.35">
      <c r="D855" s="8"/>
      <c r="R855" s="25">
        <f>Testbed_march!Z855</f>
        <v>3.0010800000000001E-2</v>
      </c>
      <c r="X855" s="7">
        <v>3.05303E-2</v>
      </c>
    </row>
    <row r="856" spans="4:24" x14ac:dyDescent="0.35">
      <c r="D856" s="8"/>
      <c r="R856" s="25">
        <f>Testbed_march!Z856</f>
        <v>3.1058499999999999E-2</v>
      </c>
      <c r="X856" s="7">
        <v>3.0528699999999999E-2</v>
      </c>
    </row>
    <row r="857" spans="4:24" x14ac:dyDescent="0.35">
      <c r="D857" s="8"/>
      <c r="R857" s="25">
        <f>Testbed_march!Z857</f>
        <v>3.1058499999999999E-2</v>
      </c>
      <c r="X857" s="7">
        <v>3.0528699999999999E-2</v>
      </c>
    </row>
    <row r="858" spans="4:24" x14ac:dyDescent="0.35">
      <c r="D858" s="8"/>
      <c r="R858" s="25">
        <f>Testbed_march!Z858</f>
        <v>3.0334900000000001E-2</v>
      </c>
      <c r="X858" s="7">
        <v>3.0514099999999999E-2</v>
      </c>
    </row>
    <row r="859" spans="4:24" x14ac:dyDescent="0.35">
      <c r="D859" s="8"/>
      <c r="R859" s="25">
        <f>Testbed_march!Z859</f>
        <v>3.0334900000000001E-2</v>
      </c>
      <c r="X859" s="7">
        <v>3.0514099999999999E-2</v>
      </c>
    </row>
    <row r="860" spans="4:24" x14ac:dyDescent="0.35">
      <c r="D860" s="8"/>
      <c r="R860" s="25">
        <f>Testbed_march!Z860</f>
        <v>3.0869499999999998E-2</v>
      </c>
      <c r="X860" s="7">
        <v>3.0506000000000002E-2</v>
      </c>
    </row>
    <row r="861" spans="4:24" x14ac:dyDescent="0.35">
      <c r="D861" s="8"/>
      <c r="R861" s="25">
        <f>Testbed_march!Z861</f>
        <v>3.0869499999999998E-2</v>
      </c>
      <c r="X861" s="7">
        <v>3.0506000000000002E-2</v>
      </c>
    </row>
    <row r="862" spans="4:24" x14ac:dyDescent="0.35">
      <c r="D862" s="8"/>
      <c r="R862" s="25">
        <f>Testbed_march!Z862</f>
        <v>3.0821600000000001E-2</v>
      </c>
      <c r="X862" s="7">
        <v>3.0479700000000002E-2</v>
      </c>
    </row>
    <row r="863" spans="4:24" x14ac:dyDescent="0.35">
      <c r="D863" s="8"/>
      <c r="R863" s="25">
        <f>Testbed_march!Z863</f>
        <v>3.0821600000000001E-2</v>
      </c>
      <c r="X863" s="7">
        <v>3.0479700000000002E-2</v>
      </c>
    </row>
    <row r="864" spans="4:24" x14ac:dyDescent="0.35">
      <c r="D864" s="8"/>
      <c r="R864" s="25">
        <f>Testbed_march!Z864</f>
        <v>3.1292199999999999E-2</v>
      </c>
      <c r="X864" s="7">
        <v>3.0473299999999998E-2</v>
      </c>
    </row>
    <row r="865" spans="4:24" x14ac:dyDescent="0.35">
      <c r="D865" s="8"/>
      <c r="R865" s="25">
        <f>Testbed_march!Z865</f>
        <v>3.1292199999999999E-2</v>
      </c>
      <c r="X865" s="7">
        <v>3.0473299999999998E-2</v>
      </c>
    </row>
    <row r="866" spans="4:24" x14ac:dyDescent="0.35">
      <c r="D866" s="8"/>
      <c r="R866" s="25">
        <f>Testbed_march!Z866</f>
        <v>3.0473299999999998E-2</v>
      </c>
      <c r="X866" s="7">
        <v>3.04683E-2</v>
      </c>
    </row>
    <row r="867" spans="4:24" x14ac:dyDescent="0.35">
      <c r="D867" s="8"/>
      <c r="R867" s="25">
        <f>Testbed_march!Z867</f>
        <v>3.0473299999999998E-2</v>
      </c>
      <c r="X867" s="7">
        <v>3.04683E-2</v>
      </c>
    </row>
    <row r="868" spans="4:24" x14ac:dyDescent="0.35">
      <c r="D868" s="8"/>
      <c r="R868" s="25">
        <f>Testbed_march!Z868</f>
        <v>3.09883E-2</v>
      </c>
      <c r="X868" s="7">
        <v>3.0462599999999999E-2</v>
      </c>
    </row>
    <row r="869" spans="4:24" x14ac:dyDescent="0.35">
      <c r="D869" s="8"/>
      <c r="R869" s="25">
        <f>Testbed_march!Z869</f>
        <v>3.09883E-2</v>
      </c>
      <c r="X869" s="7">
        <v>3.0462599999999999E-2</v>
      </c>
    </row>
    <row r="870" spans="4:24" x14ac:dyDescent="0.35">
      <c r="D870" s="8"/>
      <c r="R870" s="25">
        <f>Testbed_march!Z870</f>
        <v>3.1260700000000002E-2</v>
      </c>
      <c r="X870" s="7">
        <v>3.0460600000000001E-2</v>
      </c>
    </row>
    <row r="871" spans="4:24" x14ac:dyDescent="0.35">
      <c r="D871" s="8"/>
      <c r="R871" s="25">
        <f>Testbed_march!Z871</f>
        <v>3.1260700000000002E-2</v>
      </c>
      <c r="X871" s="7">
        <v>3.0460600000000001E-2</v>
      </c>
    </row>
    <row r="872" spans="4:24" x14ac:dyDescent="0.35">
      <c r="D872" s="8"/>
      <c r="R872" s="25">
        <f>Testbed_march!Z872</f>
        <v>3.0766399999999999E-2</v>
      </c>
      <c r="X872" s="7">
        <v>3.04584E-2</v>
      </c>
    </row>
    <row r="873" spans="4:24" x14ac:dyDescent="0.35">
      <c r="D873" s="8"/>
      <c r="R873" s="25">
        <f>Testbed_march!Z873</f>
        <v>3.0766399999999999E-2</v>
      </c>
      <c r="X873" s="7">
        <v>3.04584E-2</v>
      </c>
    </row>
    <row r="874" spans="4:24" x14ac:dyDescent="0.35">
      <c r="D874" s="8"/>
      <c r="R874" s="25">
        <f>Testbed_march!Z874</f>
        <v>3.1034900000000001E-2</v>
      </c>
      <c r="X874" s="7">
        <v>3.04578E-2</v>
      </c>
    </row>
    <row r="875" spans="4:24" x14ac:dyDescent="0.35">
      <c r="D875" s="8"/>
      <c r="R875" s="25">
        <f>Testbed_march!Z875</f>
        <v>3.1034900000000001E-2</v>
      </c>
      <c r="X875" s="7">
        <v>3.04578E-2</v>
      </c>
    </row>
    <row r="876" spans="4:24" x14ac:dyDescent="0.35">
      <c r="D876" s="8"/>
      <c r="R876" s="25">
        <f>Testbed_march!Z876</f>
        <v>3.07687E-2</v>
      </c>
      <c r="X876" s="7">
        <v>3.04374E-2</v>
      </c>
    </row>
    <row r="877" spans="4:24" x14ac:dyDescent="0.35">
      <c r="D877" s="8"/>
      <c r="R877" s="25">
        <f>Testbed_march!Z877</f>
        <v>3.07687E-2</v>
      </c>
      <c r="X877" s="7">
        <v>3.04374E-2</v>
      </c>
    </row>
    <row r="878" spans="4:24" x14ac:dyDescent="0.35">
      <c r="D878" s="8"/>
      <c r="R878" s="25">
        <f>Testbed_march!Z878</f>
        <v>3.07949E-2</v>
      </c>
      <c r="X878" s="7">
        <v>3.0359300000000002E-2</v>
      </c>
    </row>
    <row r="879" spans="4:24" x14ac:dyDescent="0.35">
      <c r="D879" s="8"/>
      <c r="R879" s="25">
        <f>Testbed_march!Z879</f>
        <v>3.07949E-2</v>
      </c>
      <c r="X879" s="7">
        <v>3.0359300000000002E-2</v>
      </c>
    </row>
    <row r="880" spans="4:24" x14ac:dyDescent="0.35">
      <c r="D880" s="8"/>
      <c r="R880" s="25">
        <f>Testbed_march!Z880</f>
        <v>3.11455E-2</v>
      </c>
      <c r="X880" s="7">
        <v>3.0350700000000001E-2</v>
      </c>
    </row>
    <row r="881" spans="4:24" x14ac:dyDescent="0.35">
      <c r="D881" s="8"/>
      <c r="R881" s="25">
        <f>Testbed_march!Z881</f>
        <v>3.11455E-2</v>
      </c>
      <c r="X881" s="7">
        <v>3.0350700000000001E-2</v>
      </c>
    </row>
    <row r="882" spans="4:24" x14ac:dyDescent="0.35">
      <c r="D882" s="8"/>
      <c r="R882" s="25">
        <f>Testbed_march!Z882</f>
        <v>3.1034300000000001E-2</v>
      </c>
      <c r="X882" s="7">
        <v>3.03457E-2</v>
      </c>
    </row>
    <row r="883" spans="4:24" x14ac:dyDescent="0.35">
      <c r="D883" s="8"/>
      <c r="R883" s="25">
        <f>Testbed_march!Z883</f>
        <v>3.1034300000000001E-2</v>
      </c>
      <c r="X883" s="7">
        <v>3.03457E-2</v>
      </c>
    </row>
    <row r="884" spans="4:24" x14ac:dyDescent="0.35">
      <c r="D884" s="8"/>
      <c r="R884" s="25">
        <f>Testbed_march!Z884</f>
        <v>3.0882899999999998E-2</v>
      </c>
      <c r="X884" s="7">
        <v>3.0334900000000001E-2</v>
      </c>
    </row>
    <row r="885" spans="4:24" x14ac:dyDescent="0.35">
      <c r="D885" s="8"/>
      <c r="R885" s="25">
        <f>Testbed_march!Z885</f>
        <v>3.0882899999999998E-2</v>
      </c>
      <c r="X885" s="7">
        <v>3.0334900000000001E-2</v>
      </c>
    </row>
    <row r="886" spans="4:24" x14ac:dyDescent="0.35">
      <c r="D886" s="8"/>
      <c r="R886" s="25">
        <f>Testbed_march!Z886</f>
        <v>3.0528699999999999E-2</v>
      </c>
      <c r="X886" s="7">
        <v>3.0328399999999998E-2</v>
      </c>
    </row>
    <row r="887" spans="4:24" x14ac:dyDescent="0.35">
      <c r="D887" s="8"/>
      <c r="R887" s="25">
        <f>Testbed_march!Z887</f>
        <v>3.0528699999999999E-2</v>
      </c>
      <c r="X887" s="7">
        <v>3.0328399999999998E-2</v>
      </c>
    </row>
    <row r="888" spans="4:24" x14ac:dyDescent="0.35">
      <c r="D888" s="8"/>
      <c r="R888" s="25">
        <f>Testbed_march!Z888</f>
        <v>3.0577699999999999E-2</v>
      </c>
      <c r="X888" s="7">
        <v>3.0316700000000002E-2</v>
      </c>
    </row>
    <row r="889" spans="4:24" x14ac:dyDescent="0.35">
      <c r="D889" s="8"/>
      <c r="R889" s="25">
        <f>Testbed_march!Z889</f>
        <v>3.0577699999999999E-2</v>
      </c>
      <c r="X889" s="7">
        <v>3.0316700000000002E-2</v>
      </c>
    </row>
    <row r="890" spans="4:24" x14ac:dyDescent="0.35">
      <c r="D890" s="8"/>
      <c r="R890" s="25">
        <f>Testbed_march!Z890</f>
        <v>3.0718699999999998E-2</v>
      </c>
      <c r="X890" s="7">
        <v>3.0284700000000001E-2</v>
      </c>
    </row>
    <row r="891" spans="4:24" x14ac:dyDescent="0.35">
      <c r="D891" s="8"/>
      <c r="R891" s="25">
        <f>Testbed_march!Z891</f>
        <v>3.0718699999999998E-2</v>
      </c>
      <c r="X891" s="7">
        <v>3.0284700000000001E-2</v>
      </c>
    </row>
    <row r="892" spans="4:24" x14ac:dyDescent="0.35">
      <c r="D892" s="8"/>
      <c r="R892" s="25">
        <f>Testbed_march!Z892</f>
        <v>3.0898200000000001E-2</v>
      </c>
      <c r="X892" s="7">
        <v>3.0277999999999999E-2</v>
      </c>
    </row>
    <row r="893" spans="4:24" x14ac:dyDescent="0.35">
      <c r="D893" s="8"/>
      <c r="R893" s="25">
        <f>Testbed_march!Z893</f>
        <v>3.0898200000000001E-2</v>
      </c>
      <c r="X893" s="7">
        <v>3.0277999999999999E-2</v>
      </c>
    </row>
    <row r="894" spans="4:24" x14ac:dyDescent="0.35">
      <c r="D894" s="8"/>
      <c r="R894" s="25">
        <f>Testbed_march!Z894</f>
        <v>3.0908399999999999E-2</v>
      </c>
      <c r="X894" s="7">
        <v>3.0223E-2</v>
      </c>
    </row>
    <row r="895" spans="4:24" x14ac:dyDescent="0.35">
      <c r="D895" s="8"/>
      <c r="R895" s="25">
        <f>Testbed_march!Z895</f>
        <v>3.0908399999999999E-2</v>
      </c>
      <c r="X895" s="7">
        <v>3.0223E-2</v>
      </c>
    </row>
    <row r="896" spans="4:24" x14ac:dyDescent="0.35">
      <c r="D896" s="8"/>
      <c r="R896" s="25">
        <f>Testbed_march!Z896</f>
        <v>3.0812699999999998E-2</v>
      </c>
      <c r="X896" s="7">
        <v>3.0203600000000001E-2</v>
      </c>
    </row>
    <row r="897" spans="4:24" x14ac:dyDescent="0.35">
      <c r="D897" s="8"/>
      <c r="R897" s="25">
        <f>Testbed_march!Z897</f>
        <v>3.0812699999999998E-2</v>
      </c>
      <c r="X897" s="7">
        <v>3.0203600000000001E-2</v>
      </c>
    </row>
    <row r="898" spans="4:24" x14ac:dyDescent="0.35">
      <c r="D898" s="8"/>
      <c r="R898" s="25">
        <f>Testbed_march!Z898</f>
        <v>3.08645E-2</v>
      </c>
      <c r="X898" s="7">
        <v>3.0128599999999998E-2</v>
      </c>
    </row>
    <row r="899" spans="4:24" x14ac:dyDescent="0.35">
      <c r="D899" s="8"/>
      <c r="R899" s="25">
        <f>Testbed_march!Z899</f>
        <v>3.08645E-2</v>
      </c>
      <c r="X899" s="7">
        <v>3.0128599999999998E-2</v>
      </c>
    </row>
    <row r="900" spans="4:24" x14ac:dyDescent="0.35">
      <c r="D900" s="8"/>
      <c r="R900" s="25">
        <f>Testbed_march!Z900</f>
        <v>3.0594E-2</v>
      </c>
      <c r="X900" s="7">
        <v>3.0077100000000002E-2</v>
      </c>
    </row>
    <row r="901" spans="4:24" x14ac:dyDescent="0.35">
      <c r="D901" s="8"/>
      <c r="R901" s="25">
        <f>Testbed_march!Z901</f>
        <v>3.0594E-2</v>
      </c>
      <c r="X901" s="7">
        <v>3.0077100000000002E-2</v>
      </c>
    </row>
    <row r="902" spans="4:24" x14ac:dyDescent="0.35">
      <c r="D902" s="8"/>
      <c r="R902" s="25">
        <f>Testbed_march!Z902</f>
        <v>3.1163400000000001E-2</v>
      </c>
      <c r="X902" s="7">
        <v>3.0010800000000001E-2</v>
      </c>
    </row>
    <row r="903" spans="4:24" x14ac:dyDescent="0.35">
      <c r="D903" s="8"/>
      <c r="R903" s="25">
        <f>Testbed_march!Z903</f>
        <v>3.1163400000000001E-2</v>
      </c>
      <c r="X903" s="7">
        <v>3.0010800000000001E-2</v>
      </c>
    </row>
    <row r="904" spans="4:24" x14ac:dyDescent="0.35">
      <c r="D904" s="8"/>
      <c r="R904" s="25">
        <f>Testbed_march!Z904</f>
        <v>3.0808599999999998E-2</v>
      </c>
      <c r="X904" s="7">
        <v>2.9979500000000003E-2</v>
      </c>
    </row>
    <row r="905" spans="4:24" x14ac:dyDescent="0.35">
      <c r="D905" s="8"/>
      <c r="R905" s="25">
        <f>Testbed_march!Z905</f>
        <v>3.0808599999999998E-2</v>
      </c>
      <c r="X905" s="7">
        <v>2.9979500000000003E-2</v>
      </c>
    </row>
    <row r="906" spans="4:24" x14ac:dyDescent="0.35">
      <c r="D906" s="8"/>
      <c r="R906" s="25">
        <f>Testbed_march!Z906</f>
        <v>3.1007699999999999E-2</v>
      </c>
      <c r="X906" s="7">
        <v>2.9932400000000001E-2</v>
      </c>
    </row>
    <row r="907" spans="4:24" x14ac:dyDescent="0.35">
      <c r="D907" s="8"/>
      <c r="R907" s="25">
        <f>Testbed_march!Z907</f>
        <v>3.1007699999999999E-2</v>
      </c>
      <c r="X907" s="7">
        <v>2.9932400000000001E-2</v>
      </c>
    </row>
    <row r="908" spans="4:24" x14ac:dyDescent="0.35">
      <c r="D908" s="8"/>
      <c r="R908" s="25">
        <f>Testbed_march!Z908</f>
        <v>3.0866000000000001E-2</v>
      </c>
      <c r="X908" s="7">
        <v>2.9846499999999998E-2</v>
      </c>
    </row>
    <row r="909" spans="4:24" x14ac:dyDescent="0.35">
      <c r="D909" s="8"/>
      <c r="R909" s="25">
        <f>Testbed_march!Z909</f>
        <v>3.0866000000000001E-2</v>
      </c>
      <c r="X909" s="7">
        <v>2.9846499999999998E-2</v>
      </c>
    </row>
    <row r="910" spans="4:24" x14ac:dyDescent="0.35">
      <c r="D910" s="8"/>
      <c r="R910" s="25">
        <f>Testbed_march!Z910</f>
        <v>3.0284700000000001E-2</v>
      </c>
      <c r="X910" s="7">
        <v>2.9618600000000002E-2</v>
      </c>
    </row>
    <row r="911" spans="4:24" x14ac:dyDescent="0.35">
      <c r="D911" s="8"/>
      <c r="R911" s="25">
        <f>Testbed_march!Z911</f>
        <v>3.0284700000000001E-2</v>
      </c>
      <c r="X911" s="7">
        <v>2.9618600000000002E-2</v>
      </c>
    </row>
    <row r="912" spans="4:24" x14ac:dyDescent="0.35">
      <c r="D912" s="8"/>
    </row>
    <row r="913" spans="4:4" x14ac:dyDescent="0.35">
      <c r="D913" s="8"/>
    </row>
    <row r="914" spans="4:4" x14ac:dyDescent="0.35">
      <c r="D914" s="8"/>
    </row>
    <row r="915" spans="4:4" x14ac:dyDescent="0.35">
      <c r="D915" s="8"/>
    </row>
    <row r="916" spans="4:4" x14ac:dyDescent="0.35">
      <c r="D916" s="8"/>
    </row>
    <row r="917" spans="4:4" x14ac:dyDescent="0.35">
      <c r="D917" s="8"/>
    </row>
    <row r="918" spans="4:4" x14ac:dyDescent="0.35">
      <c r="D918" s="8"/>
    </row>
    <row r="919" spans="4:4" x14ac:dyDescent="0.35">
      <c r="D919" s="8"/>
    </row>
    <row r="920" spans="4:4" x14ac:dyDescent="0.35">
      <c r="D920" s="8"/>
    </row>
    <row r="921" spans="4:4" x14ac:dyDescent="0.35">
      <c r="D921" s="8"/>
    </row>
    <row r="922" spans="4:4" x14ac:dyDescent="0.35">
      <c r="D922" s="8"/>
    </row>
    <row r="923" spans="4:4" x14ac:dyDescent="0.35">
      <c r="D923" s="8"/>
    </row>
    <row r="924" spans="4:4" x14ac:dyDescent="0.35">
      <c r="D924" s="8"/>
    </row>
    <row r="925" spans="4:4" x14ac:dyDescent="0.35">
      <c r="D925" s="8"/>
    </row>
    <row r="926" spans="4:4" x14ac:dyDescent="0.35">
      <c r="D926" s="8"/>
    </row>
    <row r="927" spans="4:4" x14ac:dyDescent="0.35">
      <c r="D927" s="8"/>
    </row>
    <row r="928" spans="4:4" x14ac:dyDescent="0.35">
      <c r="D928" s="8"/>
    </row>
    <row r="929" spans="4:4" x14ac:dyDescent="0.35">
      <c r="D929" s="8"/>
    </row>
    <row r="930" spans="4:4" x14ac:dyDescent="0.35">
      <c r="D930" s="8"/>
    </row>
    <row r="931" spans="4:4" x14ac:dyDescent="0.35">
      <c r="D931" s="8"/>
    </row>
    <row r="932" spans="4:4" x14ac:dyDescent="0.35">
      <c r="D932" s="8"/>
    </row>
    <row r="933" spans="4:4" x14ac:dyDescent="0.35">
      <c r="D933" s="8"/>
    </row>
    <row r="934" spans="4:4" x14ac:dyDescent="0.35">
      <c r="D934" s="8"/>
    </row>
    <row r="935" spans="4:4" x14ac:dyDescent="0.35">
      <c r="D935" s="8"/>
    </row>
    <row r="936" spans="4:4" x14ac:dyDescent="0.35">
      <c r="D936" s="8"/>
    </row>
    <row r="937" spans="4:4" x14ac:dyDescent="0.35">
      <c r="D937" s="8"/>
    </row>
    <row r="938" spans="4:4" x14ac:dyDescent="0.35">
      <c r="D938" s="8"/>
    </row>
    <row r="939" spans="4:4" x14ac:dyDescent="0.35">
      <c r="D939" s="8"/>
    </row>
    <row r="940" spans="4:4" x14ac:dyDescent="0.35">
      <c r="D940" s="8"/>
    </row>
    <row r="941" spans="4:4" x14ac:dyDescent="0.35">
      <c r="D941" s="8"/>
    </row>
    <row r="942" spans="4:4" x14ac:dyDescent="0.35">
      <c r="D942" s="8"/>
    </row>
    <row r="943" spans="4:4" x14ac:dyDescent="0.35">
      <c r="D943" s="8"/>
    </row>
    <row r="944" spans="4:4" x14ac:dyDescent="0.35">
      <c r="D944" s="8"/>
    </row>
    <row r="945" spans="4:4" x14ac:dyDescent="0.35">
      <c r="D945" s="8"/>
    </row>
    <row r="946" spans="4:4" x14ac:dyDescent="0.35">
      <c r="D946" s="8"/>
    </row>
    <row r="947" spans="4:4" x14ac:dyDescent="0.35">
      <c r="D947" s="8"/>
    </row>
    <row r="948" spans="4:4" x14ac:dyDescent="0.35">
      <c r="D948" s="8"/>
    </row>
    <row r="949" spans="4:4" x14ac:dyDescent="0.35">
      <c r="D949" s="8"/>
    </row>
    <row r="950" spans="4:4" x14ac:dyDescent="0.35">
      <c r="D950" s="8"/>
    </row>
    <row r="951" spans="4:4" x14ac:dyDescent="0.35">
      <c r="D951" s="8"/>
    </row>
    <row r="952" spans="4:4" x14ac:dyDescent="0.35">
      <c r="D952" s="8"/>
    </row>
    <row r="953" spans="4:4" x14ac:dyDescent="0.35">
      <c r="D953" s="8"/>
    </row>
    <row r="954" spans="4:4" x14ac:dyDescent="0.35">
      <c r="D954" s="8"/>
    </row>
    <row r="955" spans="4:4" x14ac:dyDescent="0.35">
      <c r="D955" s="8"/>
    </row>
    <row r="956" spans="4:4" x14ac:dyDescent="0.35">
      <c r="D956" s="8"/>
    </row>
    <row r="957" spans="4:4" x14ac:dyDescent="0.35">
      <c r="D957" s="8"/>
    </row>
    <row r="958" spans="4:4" x14ac:dyDescent="0.35">
      <c r="D958" s="8"/>
    </row>
    <row r="959" spans="4:4" x14ac:dyDescent="0.35">
      <c r="D959" s="8"/>
    </row>
    <row r="960" spans="4:4" x14ac:dyDescent="0.35">
      <c r="D960" s="8"/>
    </row>
    <row r="961" spans="4:4" x14ac:dyDescent="0.35">
      <c r="D961" s="8"/>
    </row>
    <row r="962" spans="4:4" x14ac:dyDescent="0.35">
      <c r="D962" s="8"/>
    </row>
    <row r="963" spans="4:4" x14ac:dyDescent="0.35">
      <c r="D963" s="8"/>
    </row>
    <row r="964" spans="4:4" x14ac:dyDescent="0.35">
      <c r="D964" s="8"/>
    </row>
    <row r="965" spans="4:4" x14ac:dyDescent="0.35">
      <c r="D965" s="8"/>
    </row>
    <row r="966" spans="4:4" x14ac:dyDescent="0.35">
      <c r="D966" s="8"/>
    </row>
    <row r="967" spans="4:4" x14ac:dyDescent="0.35">
      <c r="D967" s="8"/>
    </row>
    <row r="968" spans="4:4" x14ac:dyDescent="0.35">
      <c r="D968" s="8"/>
    </row>
    <row r="969" spans="4:4" x14ac:dyDescent="0.35">
      <c r="D969" s="8"/>
    </row>
    <row r="970" spans="4:4" x14ac:dyDescent="0.35">
      <c r="D970" s="8"/>
    </row>
    <row r="971" spans="4:4" x14ac:dyDescent="0.35">
      <c r="D971" s="8"/>
    </row>
    <row r="972" spans="4:4" x14ac:dyDescent="0.35">
      <c r="D972" s="8"/>
    </row>
    <row r="973" spans="4:4" x14ac:dyDescent="0.35">
      <c r="D973" s="8"/>
    </row>
    <row r="974" spans="4:4" x14ac:dyDescent="0.35">
      <c r="D974" s="8"/>
    </row>
    <row r="975" spans="4:4" x14ac:dyDescent="0.35">
      <c r="D975" s="8"/>
    </row>
    <row r="976" spans="4:4" x14ac:dyDescent="0.35">
      <c r="D976" s="8"/>
    </row>
    <row r="977" spans="4:4" x14ac:dyDescent="0.35">
      <c r="D977" s="8"/>
    </row>
    <row r="978" spans="4:4" x14ac:dyDescent="0.35">
      <c r="D978" s="8"/>
    </row>
    <row r="979" spans="4:4" x14ac:dyDescent="0.35">
      <c r="D979" s="8"/>
    </row>
    <row r="980" spans="4:4" x14ac:dyDescent="0.35">
      <c r="D980" s="8"/>
    </row>
    <row r="981" spans="4:4" x14ac:dyDescent="0.35">
      <c r="D981" s="8"/>
    </row>
    <row r="982" spans="4:4" x14ac:dyDescent="0.35">
      <c r="D982" s="8"/>
    </row>
    <row r="983" spans="4:4" x14ac:dyDescent="0.35">
      <c r="D983" s="8"/>
    </row>
    <row r="984" spans="4:4" x14ac:dyDescent="0.35">
      <c r="D984" s="8"/>
    </row>
    <row r="985" spans="4:4" x14ac:dyDescent="0.35">
      <c r="D985" s="8"/>
    </row>
    <row r="986" spans="4:4" x14ac:dyDescent="0.35">
      <c r="D986" s="8"/>
    </row>
    <row r="987" spans="4:4" x14ac:dyDescent="0.35">
      <c r="D987" s="8"/>
    </row>
    <row r="988" spans="4:4" x14ac:dyDescent="0.35">
      <c r="D988" s="8"/>
    </row>
    <row r="989" spans="4:4" x14ac:dyDescent="0.35">
      <c r="D989" s="8"/>
    </row>
    <row r="990" spans="4:4" x14ac:dyDescent="0.35">
      <c r="D990" s="8"/>
    </row>
    <row r="991" spans="4:4" x14ac:dyDescent="0.35">
      <c r="D991" s="8"/>
    </row>
    <row r="992" spans="4:4" x14ac:dyDescent="0.35">
      <c r="D992" s="8"/>
    </row>
    <row r="993" spans="4:4" x14ac:dyDescent="0.35">
      <c r="D993" s="8"/>
    </row>
    <row r="994" spans="4:4" x14ac:dyDescent="0.35">
      <c r="D994" s="8"/>
    </row>
    <row r="995" spans="4:4" x14ac:dyDescent="0.35">
      <c r="D995" s="8"/>
    </row>
    <row r="996" spans="4:4" x14ac:dyDescent="0.35">
      <c r="D996" s="8"/>
    </row>
    <row r="997" spans="4:4" x14ac:dyDescent="0.35">
      <c r="D997" s="8"/>
    </row>
    <row r="998" spans="4:4" x14ac:dyDescent="0.35">
      <c r="D998" s="8"/>
    </row>
    <row r="999" spans="4:4" x14ac:dyDescent="0.35">
      <c r="D999" s="8"/>
    </row>
    <row r="1000" spans="4:4" x14ac:dyDescent="0.35">
      <c r="D1000" s="8"/>
    </row>
    <row r="1001" spans="4:4" x14ac:dyDescent="0.35">
      <c r="D1001" s="8"/>
    </row>
    <row r="1002" spans="4:4" x14ac:dyDescent="0.35">
      <c r="D1002" s="8"/>
    </row>
    <row r="1003" spans="4:4" x14ac:dyDescent="0.35">
      <c r="D1003" s="8"/>
    </row>
    <row r="1004" spans="4:4" x14ac:dyDescent="0.35">
      <c r="D1004" s="8"/>
    </row>
    <row r="1005" spans="4:4" x14ac:dyDescent="0.35">
      <c r="D1005" s="8"/>
    </row>
    <row r="1006" spans="4:4" x14ac:dyDescent="0.35">
      <c r="D1006" s="8"/>
    </row>
    <row r="1007" spans="4:4" x14ac:dyDescent="0.35">
      <c r="D1007" s="8"/>
    </row>
    <row r="1008" spans="4:4" x14ac:dyDescent="0.35">
      <c r="D1008" s="8"/>
    </row>
    <row r="1009" spans="4:4" x14ac:dyDescent="0.35">
      <c r="D1009" s="8"/>
    </row>
    <row r="1010" spans="4:4" x14ac:dyDescent="0.35">
      <c r="D1010" s="8"/>
    </row>
    <row r="1011" spans="4:4" x14ac:dyDescent="0.35">
      <c r="D1011" s="8"/>
    </row>
    <row r="1012" spans="4:4" x14ac:dyDescent="0.35">
      <c r="D1012" s="8"/>
    </row>
    <row r="1013" spans="4:4" x14ac:dyDescent="0.35">
      <c r="D1013" s="8"/>
    </row>
    <row r="1014" spans="4:4" x14ac:dyDescent="0.35">
      <c r="D1014" s="8"/>
    </row>
    <row r="1015" spans="4:4" x14ac:dyDescent="0.35">
      <c r="D1015" s="8"/>
    </row>
    <row r="1016" spans="4:4" x14ac:dyDescent="0.35">
      <c r="D1016" s="8"/>
    </row>
    <row r="1017" spans="4:4" x14ac:dyDescent="0.35">
      <c r="D1017" s="8"/>
    </row>
    <row r="1018" spans="4:4" x14ac:dyDescent="0.35">
      <c r="D1018" s="8"/>
    </row>
    <row r="1019" spans="4:4" x14ac:dyDescent="0.35">
      <c r="D1019" s="8"/>
    </row>
    <row r="1020" spans="4:4" x14ac:dyDescent="0.35">
      <c r="D1020" s="8"/>
    </row>
    <row r="1021" spans="4:4" x14ac:dyDescent="0.35">
      <c r="D1021" s="8"/>
    </row>
    <row r="1022" spans="4:4" x14ac:dyDescent="0.35">
      <c r="D1022" s="8"/>
    </row>
    <row r="1023" spans="4:4" x14ac:dyDescent="0.35">
      <c r="D1023" s="8"/>
    </row>
    <row r="1024" spans="4:4" x14ac:dyDescent="0.35">
      <c r="D1024" s="8"/>
    </row>
    <row r="1025" spans="4:4" x14ac:dyDescent="0.35">
      <c r="D1025" s="8"/>
    </row>
    <row r="1026" spans="4:4" x14ac:dyDescent="0.35">
      <c r="D1026" s="8"/>
    </row>
    <row r="1027" spans="4:4" x14ac:dyDescent="0.35">
      <c r="D1027" s="8"/>
    </row>
    <row r="1028" spans="4:4" x14ac:dyDescent="0.35">
      <c r="D1028" s="8"/>
    </row>
    <row r="1029" spans="4:4" x14ac:dyDescent="0.35">
      <c r="D1029" s="8"/>
    </row>
    <row r="1030" spans="4:4" x14ac:dyDescent="0.35">
      <c r="D1030" s="8"/>
    </row>
    <row r="1031" spans="4:4" x14ac:dyDescent="0.35">
      <c r="D1031" s="8"/>
    </row>
    <row r="1032" spans="4:4" x14ac:dyDescent="0.35">
      <c r="D1032" s="8"/>
    </row>
    <row r="1033" spans="4:4" x14ac:dyDescent="0.35">
      <c r="D1033" s="8"/>
    </row>
    <row r="1034" spans="4:4" x14ac:dyDescent="0.35">
      <c r="D1034" s="8"/>
    </row>
    <row r="1035" spans="4:4" x14ac:dyDescent="0.35">
      <c r="D1035" s="8"/>
    </row>
    <row r="1036" spans="4:4" x14ac:dyDescent="0.35">
      <c r="D1036" s="8"/>
    </row>
    <row r="1037" spans="4:4" x14ac:dyDescent="0.35">
      <c r="D1037" s="8"/>
    </row>
    <row r="1038" spans="4:4" x14ac:dyDescent="0.35">
      <c r="D1038" s="8"/>
    </row>
    <row r="1039" spans="4:4" x14ac:dyDescent="0.35">
      <c r="D1039" s="8"/>
    </row>
    <row r="1040" spans="4:4" x14ac:dyDescent="0.35">
      <c r="D1040" s="8"/>
    </row>
    <row r="1041" spans="4:4" x14ac:dyDescent="0.35">
      <c r="D1041" s="8"/>
    </row>
    <row r="1042" spans="4:4" x14ac:dyDescent="0.35">
      <c r="D1042" s="8"/>
    </row>
    <row r="1043" spans="4:4" x14ac:dyDescent="0.35">
      <c r="D1043" s="8"/>
    </row>
    <row r="1044" spans="4:4" x14ac:dyDescent="0.35">
      <c r="D1044" s="8"/>
    </row>
    <row r="1045" spans="4:4" x14ac:dyDescent="0.35">
      <c r="D1045" s="8"/>
    </row>
    <row r="1046" spans="4:4" x14ac:dyDescent="0.35">
      <c r="D1046" s="8"/>
    </row>
    <row r="1047" spans="4:4" x14ac:dyDescent="0.35">
      <c r="D1047" s="8"/>
    </row>
    <row r="1048" spans="4:4" x14ac:dyDescent="0.35">
      <c r="D1048" s="8"/>
    </row>
    <row r="1049" spans="4:4" x14ac:dyDescent="0.35">
      <c r="D1049" s="8"/>
    </row>
    <row r="1050" spans="4:4" x14ac:dyDescent="0.35">
      <c r="D1050" s="8"/>
    </row>
    <row r="1051" spans="4:4" x14ac:dyDescent="0.35">
      <c r="D1051" s="8"/>
    </row>
    <row r="1052" spans="4:4" x14ac:dyDescent="0.35">
      <c r="D1052" s="8"/>
    </row>
    <row r="1053" spans="4:4" x14ac:dyDescent="0.35">
      <c r="D1053" s="8"/>
    </row>
    <row r="1054" spans="4:4" x14ac:dyDescent="0.35">
      <c r="D1054" s="8"/>
    </row>
    <row r="1055" spans="4:4" x14ac:dyDescent="0.35">
      <c r="D1055" s="8"/>
    </row>
    <row r="1056" spans="4:4" x14ac:dyDescent="0.35">
      <c r="D1056" s="8"/>
    </row>
    <row r="1057" spans="4:4" x14ac:dyDescent="0.35">
      <c r="D1057" s="8"/>
    </row>
    <row r="1058" spans="4:4" x14ac:dyDescent="0.35">
      <c r="D1058" s="8"/>
    </row>
    <row r="1059" spans="4:4" x14ac:dyDescent="0.35">
      <c r="D1059" s="8"/>
    </row>
    <row r="1060" spans="4:4" x14ac:dyDescent="0.35">
      <c r="D1060" s="8"/>
    </row>
    <row r="1061" spans="4:4" x14ac:dyDescent="0.35">
      <c r="D1061" s="8"/>
    </row>
    <row r="1062" spans="4:4" x14ac:dyDescent="0.35">
      <c r="D1062" s="8"/>
    </row>
    <row r="1063" spans="4:4" x14ac:dyDescent="0.35">
      <c r="D1063" s="8"/>
    </row>
    <row r="1064" spans="4:4" x14ac:dyDescent="0.35">
      <c r="D1064" s="8"/>
    </row>
    <row r="1065" spans="4:4" x14ac:dyDescent="0.35">
      <c r="D1065" s="8"/>
    </row>
    <row r="1066" spans="4:4" x14ac:dyDescent="0.35">
      <c r="D1066" s="8"/>
    </row>
    <row r="1067" spans="4:4" x14ac:dyDescent="0.35">
      <c r="D1067" s="8"/>
    </row>
    <row r="1068" spans="4:4" x14ac:dyDescent="0.35">
      <c r="D1068" s="8"/>
    </row>
    <row r="1069" spans="4:4" x14ac:dyDescent="0.35">
      <c r="D1069" s="8"/>
    </row>
    <row r="1070" spans="4:4" x14ac:dyDescent="0.35">
      <c r="D1070" s="8"/>
    </row>
    <row r="1071" spans="4:4" x14ac:dyDescent="0.35">
      <c r="D1071" s="8"/>
    </row>
    <row r="1072" spans="4:4" x14ac:dyDescent="0.35">
      <c r="D1072" s="8"/>
    </row>
    <row r="1073" spans="4:4" x14ac:dyDescent="0.35">
      <c r="D1073" s="8"/>
    </row>
    <row r="1074" spans="4:4" x14ac:dyDescent="0.35">
      <c r="D1074" s="8"/>
    </row>
    <row r="1075" spans="4:4" x14ac:dyDescent="0.35">
      <c r="D1075" s="8"/>
    </row>
    <row r="1076" spans="4:4" x14ac:dyDescent="0.35">
      <c r="D1076" s="8"/>
    </row>
    <row r="1077" spans="4:4" x14ac:dyDescent="0.35">
      <c r="D1077" s="8"/>
    </row>
    <row r="1078" spans="4:4" x14ac:dyDescent="0.35">
      <c r="D1078" s="8"/>
    </row>
    <row r="1079" spans="4:4" x14ac:dyDescent="0.35">
      <c r="D1079" s="8"/>
    </row>
    <row r="1080" spans="4:4" x14ac:dyDescent="0.35">
      <c r="D1080" s="8"/>
    </row>
    <row r="1081" spans="4:4" x14ac:dyDescent="0.35">
      <c r="D1081" s="8"/>
    </row>
    <row r="1082" spans="4:4" x14ac:dyDescent="0.35">
      <c r="D1082" s="8"/>
    </row>
    <row r="1083" spans="4:4" x14ac:dyDescent="0.35">
      <c r="D1083" s="8"/>
    </row>
    <row r="1084" spans="4:4" x14ac:dyDescent="0.35">
      <c r="D1084" s="8"/>
    </row>
    <row r="1085" spans="4:4" x14ac:dyDescent="0.35">
      <c r="D1085" s="8"/>
    </row>
    <row r="1086" spans="4:4" x14ac:dyDescent="0.35">
      <c r="D1086" s="8"/>
    </row>
    <row r="1087" spans="4:4" x14ac:dyDescent="0.35">
      <c r="D1087" s="8"/>
    </row>
    <row r="1088" spans="4:4" x14ac:dyDescent="0.35">
      <c r="D1088" s="8"/>
    </row>
    <row r="1089" spans="4:4" x14ac:dyDescent="0.35">
      <c r="D1089" s="8"/>
    </row>
    <row r="1090" spans="4:4" x14ac:dyDescent="0.35">
      <c r="D1090" s="8"/>
    </row>
    <row r="1091" spans="4:4" x14ac:dyDescent="0.35">
      <c r="D1091" s="8"/>
    </row>
    <row r="1092" spans="4:4" x14ac:dyDescent="0.35">
      <c r="D1092" s="8"/>
    </row>
    <row r="1093" spans="4:4" x14ac:dyDescent="0.35">
      <c r="D1093" s="8"/>
    </row>
    <row r="1094" spans="4:4" x14ac:dyDescent="0.35">
      <c r="D1094" s="8"/>
    </row>
    <row r="1095" spans="4:4" x14ac:dyDescent="0.35">
      <c r="D1095" s="8"/>
    </row>
    <row r="1096" spans="4:4" x14ac:dyDescent="0.35">
      <c r="D1096" s="8"/>
    </row>
    <row r="1097" spans="4:4" x14ac:dyDescent="0.35">
      <c r="D1097" s="8"/>
    </row>
    <row r="1098" spans="4:4" x14ac:dyDescent="0.35">
      <c r="D1098" s="8"/>
    </row>
    <row r="1099" spans="4:4" x14ac:dyDescent="0.35">
      <c r="D1099" s="8"/>
    </row>
    <row r="1100" spans="4:4" x14ac:dyDescent="0.35">
      <c r="D1100" s="8"/>
    </row>
    <row r="1101" spans="4:4" x14ac:dyDescent="0.35">
      <c r="D1101" s="8"/>
    </row>
    <row r="1102" spans="4:4" x14ac:dyDescent="0.35">
      <c r="D1102" s="8"/>
    </row>
    <row r="1103" spans="4:4" x14ac:dyDescent="0.35">
      <c r="D1103" s="8"/>
    </row>
    <row r="1104" spans="4:4" x14ac:dyDescent="0.35">
      <c r="D1104" s="8"/>
    </row>
    <row r="1105" spans="4:4" x14ac:dyDescent="0.35">
      <c r="D1105" s="8"/>
    </row>
    <row r="1106" spans="4:4" x14ac:dyDescent="0.35">
      <c r="D1106" s="8"/>
    </row>
    <row r="1107" spans="4:4" x14ac:dyDescent="0.35">
      <c r="D1107" s="8"/>
    </row>
    <row r="1108" spans="4:4" x14ac:dyDescent="0.35">
      <c r="D1108" s="8"/>
    </row>
    <row r="1109" spans="4:4" x14ac:dyDescent="0.35">
      <c r="D1109" s="8"/>
    </row>
    <row r="1110" spans="4:4" x14ac:dyDescent="0.35">
      <c r="D1110" s="8"/>
    </row>
    <row r="1111" spans="4:4" x14ac:dyDescent="0.35">
      <c r="D1111" s="8"/>
    </row>
    <row r="1112" spans="4:4" x14ac:dyDescent="0.35">
      <c r="D1112" s="8"/>
    </row>
    <row r="1113" spans="4:4" x14ac:dyDescent="0.35">
      <c r="D1113" s="8"/>
    </row>
    <row r="1114" spans="4:4" x14ac:dyDescent="0.35">
      <c r="D1114" s="8"/>
    </row>
    <row r="1115" spans="4:4" x14ac:dyDescent="0.35">
      <c r="D1115" s="8"/>
    </row>
    <row r="1116" spans="4:4" x14ac:dyDescent="0.35">
      <c r="D1116" s="8"/>
    </row>
    <row r="1117" spans="4:4" x14ac:dyDescent="0.35">
      <c r="D1117" s="8"/>
    </row>
    <row r="1118" spans="4:4" x14ac:dyDescent="0.35">
      <c r="D1118" s="8"/>
    </row>
    <row r="1119" spans="4:4" x14ac:dyDescent="0.35">
      <c r="D1119" s="8"/>
    </row>
    <row r="1120" spans="4:4" x14ac:dyDescent="0.35">
      <c r="D1120" s="8"/>
    </row>
    <row r="1121" spans="4:4" x14ac:dyDescent="0.35">
      <c r="D1121" s="8"/>
    </row>
    <row r="1122" spans="4:4" x14ac:dyDescent="0.35">
      <c r="D1122" s="8"/>
    </row>
    <row r="1123" spans="4:4" x14ac:dyDescent="0.35">
      <c r="D1123" s="8"/>
    </row>
    <row r="1124" spans="4:4" x14ac:dyDescent="0.35">
      <c r="D1124" s="8"/>
    </row>
    <row r="1125" spans="4:4" x14ac:dyDescent="0.35">
      <c r="D1125" s="8"/>
    </row>
    <row r="1126" spans="4:4" x14ac:dyDescent="0.35">
      <c r="D1126" s="8"/>
    </row>
    <row r="1127" spans="4:4" x14ac:dyDescent="0.35">
      <c r="D1127" s="8"/>
    </row>
    <row r="1128" spans="4:4" x14ac:dyDescent="0.35">
      <c r="D1128" s="8"/>
    </row>
    <row r="1129" spans="4:4" x14ac:dyDescent="0.35">
      <c r="D1129" s="8"/>
    </row>
    <row r="1130" spans="4:4" x14ac:dyDescent="0.35">
      <c r="D1130" s="8"/>
    </row>
    <row r="1131" spans="4:4" x14ac:dyDescent="0.35">
      <c r="D1131" s="8"/>
    </row>
    <row r="1132" spans="4:4" x14ac:dyDescent="0.35">
      <c r="D1132" s="8"/>
    </row>
    <row r="1133" spans="4:4" x14ac:dyDescent="0.35">
      <c r="D1133" s="8"/>
    </row>
    <row r="1134" spans="4:4" x14ac:dyDescent="0.35">
      <c r="D1134" s="8"/>
    </row>
    <row r="1135" spans="4:4" x14ac:dyDescent="0.35">
      <c r="D1135" s="8"/>
    </row>
    <row r="1136" spans="4:4" x14ac:dyDescent="0.35">
      <c r="D1136" s="8"/>
    </row>
    <row r="1137" spans="4:4" x14ac:dyDescent="0.35">
      <c r="D1137" s="8"/>
    </row>
    <row r="1138" spans="4:4" x14ac:dyDescent="0.35">
      <c r="D1138" s="8"/>
    </row>
    <row r="1139" spans="4:4" x14ac:dyDescent="0.35">
      <c r="D1139" s="8"/>
    </row>
    <row r="1140" spans="4:4" x14ac:dyDescent="0.35">
      <c r="D1140" s="8"/>
    </row>
    <row r="1141" spans="4:4" x14ac:dyDescent="0.35">
      <c r="D1141" s="8"/>
    </row>
    <row r="1142" spans="4:4" x14ac:dyDescent="0.35">
      <c r="D1142" s="8"/>
    </row>
    <row r="1143" spans="4:4" x14ac:dyDescent="0.35">
      <c r="D1143" s="8"/>
    </row>
    <row r="1144" spans="4:4" x14ac:dyDescent="0.35">
      <c r="D1144" s="8"/>
    </row>
    <row r="1145" spans="4:4" x14ac:dyDescent="0.35">
      <c r="D1145" s="8"/>
    </row>
    <row r="1146" spans="4:4" x14ac:dyDescent="0.35">
      <c r="D1146" s="8"/>
    </row>
    <row r="1147" spans="4:4" x14ac:dyDescent="0.35">
      <c r="D1147" s="8"/>
    </row>
    <row r="1148" spans="4:4" x14ac:dyDescent="0.35">
      <c r="D1148" s="8"/>
    </row>
    <row r="1149" spans="4:4" x14ac:dyDescent="0.35">
      <c r="D1149" s="8"/>
    </row>
    <row r="1150" spans="4:4" x14ac:dyDescent="0.35">
      <c r="D1150" s="8"/>
    </row>
    <row r="1151" spans="4:4" x14ac:dyDescent="0.35">
      <c r="D1151" s="8"/>
    </row>
    <row r="1152" spans="4:4" x14ac:dyDescent="0.35">
      <c r="D1152" s="8"/>
    </row>
    <row r="1153" spans="4:4" x14ac:dyDescent="0.35">
      <c r="D1153" s="8"/>
    </row>
    <row r="1154" spans="4:4" x14ac:dyDescent="0.35">
      <c r="D1154" s="8"/>
    </row>
    <row r="1155" spans="4:4" x14ac:dyDescent="0.35">
      <c r="D1155" s="8"/>
    </row>
    <row r="1156" spans="4:4" x14ac:dyDescent="0.35">
      <c r="D1156" s="8"/>
    </row>
    <row r="1157" spans="4:4" x14ac:dyDescent="0.35">
      <c r="D1157" s="8"/>
    </row>
    <row r="1158" spans="4:4" x14ac:dyDescent="0.35">
      <c r="D1158" s="8"/>
    </row>
    <row r="1159" spans="4:4" x14ac:dyDescent="0.35">
      <c r="D1159" s="8"/>
    </row>
    <row r="1160" spans="4:4" x14ac:dyDescent="0.35">
      <c r="D1160" s="8"/>
    </row>
    <row r="1161" spans="4:4" x14ac:dyDescent="0.35">
      <c r="D1161" s="8"/>
    </row>
    <row r="1162" spans="4:4" x14ac:dyDescent="0.35">
      <c r="D1162" s="8"/>
    </row>
    <row r="1163" spans="4:4" x14ac:dyDescent="0.35">
      <c r="D1163" s="8"/>
    </row>
    <row r="1164" spans="4:4" x14ac:dyDescent="0.35">
      <c r="D1164" s="8"/>
    </row>
    <row r="1165" spans="4:4" x14ac:dyDescent="0.35">
      <c r="D1165" s="8"/>
    </row>
    <row r="1166" spans="4:4" x14ac:dyDescent="0.35">
      <c r="D1166" s="8"/>
    </row>
    <row r="1167" spans="4:4" x14ac:dyDescent="0.35">
      <c r="D1167" s="8"/>
    </row>
    <row r="1168" spans="4:4" x14ac:dyDescent="0.35">
      <c r="D1168" s="8"/>
    </row>
    <row r="1169" spans="4:4" x14ac:dyDescent="0.35">
      <c r="D1169" s="8"/>
    </row>
    <row r="1170" spans="4:4" x14ac:dyDescent="0.35">
      <c r="D1170" s="8"/>
    </row>
    <row r="1171" spans="4:4" x14ac:dyDescent="0.35">
      <c r="D1171" s="8"/>
    </row>
    <row r="1172" spans="4:4" x14ac:dyDescent="0.35">
      <c r="D1172" s="8"/>
    </row>
    <row r="1173" spans="4:4" x14ac:dyDescent="0.35">
      <c r="D1173" s="8"/>
    </row>
    <row r="1174" spans="4:4" x14ac:dyDescent="0.35">
      <c r="D1174" s="8"/>
    </row>
    <row r="1175" spans="4:4" x14ac:dyDescent="0.35">
      <c r="D1175" s="8"/>
    </row>
    <row r="1176" spans="4:4" x14ac:dyDescent="0.35">
      <c r="D1176" s="8"/>
    </row>
    <row r="1177" spans="4:4" x14ac:dyDescent="0.35">
      <c r="D1177" s="8"/>
    </row>
    <row r="1178" spans="4:4" x14ac:dyDescent="0.35">
      <c r="D1178" s="8"/>
    </row>
    <row r="1179" spans="4:4" x14ac:dyDescent="0.35">
      <c r="D1179" s="8"/>
    </row>
    <row r="1180" spans="4:4" x14ac:dyDescent="0.35">
      <c r="D1180" s="8"/>
    </row>
    <row r="1181" spans="4:4" x14ac:dyDescent="0.35">
      <c r="D1181" s="8"/>
    </row>
    <row r="1182" spans="4:4" x14ac:dyDescent="0.35">
      <c r="D1182" s="8"/>
    </row>
    <row r="1183" spans="4:4" x14ac:dyDescent="0.35">
      <c r="D1183" s="8"/>
    </row>
    <row r="1184" spans="4:4" x14ac:dyDescent="0.35">
      <c r="D1184" s="8"/>
    </row>
    <row r="1185" spans="4:4" x14ac:dyDescent="0.35">
      <c r="D1185" s="8"/>
    </row>
    <row r="1186" spans="4:4" x14ac:dyDescent="0.35">
      <c r="D1186" s="8"/>
    </row>
    <row r="1187" spans="4:4" x14ac:dyDescent="0.35">
      <c r="D1187" s="8"/>
    </row>
    <row r="1188" spans="4:4" x14ac:dyDescent="0.35">
      <c r="D1188" s="8"/>
    </row>
    <row r="1189" spans="4:4" x14ac:dyDescent="0.35">
      <c r="D1189" s="8"/>
    </row>
    <row r="1190" spans="4:4" x14ac:dyDescent="0.35">
      <c r="D1190" s="8"/>
    </row>
    <row r="1191" spans="4:4" x14ac:dyDescent="0.35">
      <c r="D1191" s="8"/>
    </row>
    <row r="1192" spans="4:4" x14ac:dyDescent="0.35">
      <c r="D1192" s="8"/>
    </row>
    <row r="1193" spans="4:4" x14ac:dyDescent="0.35">
      <c r="D1193" s="8"/>
    </row>
    <row r="1194" spans="4:4" x14ac:dyDescent="0.35">
      <c r="D1194" s="8"/>
    </row>
    <row r="1195" spans="4:4" x14ac:dyDescent="0.35">
      <c r="D1195" s="8"/>
    </row>
    <row r="1196" spans="4:4" x14ac:dyDescent="0.35">
      <c r="D1196" s="8"/>
    </row>
    <row r="1197" spans="4:4" x14ac:dyDescent="0.35">
      <c r="D1197" s="8"/>
    </row>
    <row r="1198" spans="4:4" x14ac:dyDescent="0.35">
      <c r="D1198" s="8"/>
    </row>
    <row r="1199" spans="4:4" x14ac:dyDescent="0.35">
      <c r="D1199" s="8"/>
    </row>
    <row r="1200" spans="4:4" x14ac:dyDescent="0.35">
      <c r="D1200" s="8"/>
    </row>
    <row r="1201" spans="4:4" x14ac:dyDescent="0.35">
      <c r="D1201" s="8"/>
    </row>
    <row r="1202" spans="4:4" x14ac:dyDescent="0.35">
      <c r="D1202" s="8"/>
    </row>
    <row r="1203" spans="4:4" x14ac:dyDescent="0.35">
      <c r="D1203" s="8"/>
    </row>
    <row r="1204" spans="4:4" x14ac:dyDescent="0.35">
      <c r="D1204" s="8"/>
    </row>
    <row r="1205" spans="4:4" x14ac:dyDescent="0.35">
      <c r="D1205" s="8"/>
    </row>
    <row r="1206" spans="4:4" x14ac:dyDescent="0.35">
      <c r="D1206" s="8"/>
    </row>
    <row r="1207" spans="4:4" x14ac:dyDescent="0.35">
      <c r="D1207" s="8"/>
    </row>
    <row r="1208" spans="4:4" x14ac:dyDescent="0.35">
      <c r="D1208" s="8"/>
    </row>
    <row r="1209" spans="4:4" x14ac:dyDescent="0.35">
      <c r="D1209" s="8"/>
    </row>
    <row r="1210" spans="4:4" x14ac:dyDescent="0.35">
      <c r="D1210" s="8"/>
    </row>
    <row r="1211" spans="4:4" x14ac:dyDescent="0.35">
      <c r="D1211" s="8"/>
    </row>
    <row r="1212" spans="4:4" x14ac:dyDescent="0.35">
      <c r="D1212" s="8"/>
    </row>
    <row r="1213" spans="4:4" x14ac:dyDescent="0.35">
      <c r="D1213" s="8"/>
    </row>
    <row r="1214" spans="4:4" x14ac:dyDescent="0.35">
      <c r="D1214" s="8"/>
    </row>
    <row r="1215" spans="4:4" x14ac:dyDescent="0.35">
      <c r="D1215" s="8"/>
    </row>
    <row r="1216" spans="4:4" x14ac:dyDescent="0.35">
      <c r="D1216" s="8"/>
    </row>
    <row r="1217" spans="4:4" x14ac:dyDescent="0.35">
      <c r="D1217" s="8"/>
    </row>
    <row r="1218" spans="4:4" x14ac:dyDescent="0.35">
      <c r="D1218" s="8"/>
    </row>
    <row r="1219" spans="4:4" x14ac:dyDescent="0.35">
      <c r="D1219" s="8"/>
    </row>
    <row r="1220" spans="4:4" x14ac:dyDescent="0.35">
      <c r="D1220" s="8"/>
    </row>
    <row r="1221" spans="4:4" x14ac:dyDescent="0.35">
      <c r="D1221" s="8"/>
    </row>
    <row r="1222" spans="4:4" x14ac:dyDescent="0.35">
      <c r="D1222" s="8"/>
    </row>
    <row r="1223" spans="4:4" x14ac:dyDescent="0.35">
      <c r="D1223" s="8"/>
    </row>
    <row r="1224" spans="4:4" x14ac:dyDescent="0.35">
      <c r="D1224" s="8"/>
    </row>
    <row r="1225" spans="4:4" x14ac:dyDescent="0.35">
      <c r="D1225" s="8"/>
    </row>
    <row r="1226" spans="4:4" x14ac:dyDescent="0.35">
      <c r="D1226" s="8"/>
    </row>
    <row r="1227" spans="4:4" x14ac:dyDescent="0.35">
      <c r="D1227" s="8"/>
    </row>
    <row r="1228" spans="4:4" x14ac:dyDescent="0.35">
      <c r="D1228" s="8"/>
    </row>
    <row r="1229" spans="4:4" x14ac:dyDescent="0.35">
      <c r="D1229" s="8"/>
    </row>
    <row r="1230" spans="4:4" x14ac:dyDescent="0.35">
      <c r="D1230" s="8"/>
    </row>
    <row r="1231" spans="4:4" x14ac:dyDescent="0.35">
      <c r="D1231" s="8"/>
    </row>
    <row r="1232" spans="4:4" x14ac:dyDescent="0.35">
      <c r="D1232" s="8"/>
    </row>
    <row r="1233" spans="4:4" x14ac:dyDescent="0.35">
      <c r="D1233" s="8"/>
    </row>
    <row r="1234" spans="4:4" x14ac:dyDescent="0.35">
      <c r="D1234" s="8"/>
    </row>
    <row r="1235" spans="4:4" x14ac:dyDescent="0.35">
      <c r="D1235" s="8"/>
    </row>
    <row r="1236" spans="4:4" x14ac:dyDescent="0.35">
      <c r="D1236" s="8"/>
    </row>
    <row r="1237" spans="4:4" x14ac:dyDescent="0.35">
      <c r="D1237" s="8"/>
    </row>
    <row r="1238" spans="4:4" x14ac:dyDescent="0.35">
      <c r="D1238" s="8"/>
    </row>
    <row r="1239" spans="4:4" x14ac:dyDescent="0.35">
      <c r="D1239" s="8"/>
    </row>
    <row r="1240" spans="4:4" x14ac:dyDescent="0.35">
      <c r="D1240" s="8"/>
    </row>
    <row r="1241" spans="4:4" x14ac:dyDescent="0.35">
      <c r="D1241" s="8"/>
    </row>
    <row r="1242" spans="4:4" x14ac:dyDescent="0.35">
      <c r="D1242" s="8"/>
    </row>
    <row r="1243" spans="4:4" x14ac:dyDescent="0.35">
      <c r="D1243" s="8"/>
    </row>
    <row r="1244" spans="4:4" x14ac:dyDescent="0.35">
      <c r="D1244" s="8"/>
    </row>
    <row r="1245" spans="4:4" x14ac:dyDescent="0.35">
      <c r="D1245" s="8"/>
    </row>
    <row r="1246" spans="4:4" x14ac:dyDescent="0.35">
      <c r="D1246" s="8"/>
    </row>
    <row r="1247" spans="4:4" x14ac:dyDescent="0.35">
      <c r="D1247" s="8"/>
    </row>
    <row r="1248" spans="4:4" x14ac:dyDescent="0.35">
      <c r="D1248" s="8"/>
    </row>
    <row r="1249" spans="4:4" x14ac:dyDescent="0.35">
      <c r="D1249" s="8"/>
    </row>
    <row r="1250" spans="4:4" x14ac:dyDescent="0.35">
      <c r="D1250" s="8"/>
    </row>
    <row r="1251" spans="4:4" x14ac:dyDescent="0.35">
      <c r="D1251" s="8"/>
    </row>
    <row r="1252" spans="4:4" x14ac:dyDescent="0.35">
      <c r="D1252" s="8"/>
    </row>
    <row r="1253" spans="4:4" x14ac:dyDescent="0.35">
      <c r="D1253" s="8"/>
    </row>
    <row r="1254" spans="4:4" x14ac:dyDescent="0.35">
      <c r="D1254" s="8"/>
    </row>
    <row r="1255" spans="4:4" x14ac:dyDescent="0.35">
      <c r="D1255" s="8"/>
    </row>
    <row r="1256" spans="4:4" x14ac:dyDescent="0.35">
      <c r="D1256" s="8"/>
    </row>
    <row r="1257" spans="4:4" x14ac:dyDescent="0.35">
      <c r="D1257" s="8"/>
    </row>
    <row r="1258" spans="4:4" x14ac:dyDescent="0.35">
      <c r="D1258" s="8"/>
    </row>
    <row r="1259" spans="4:4" x14ac:dyDescent="0.35">
      <c r="D1259" s="8"/>
    </row>
    <row r="1260" spans="4:4" x14ac:dyDescent="0.35">
      <c r="D1260" s="8"/>
    </row>
    <row r="1261" spans="4:4" x14ac:dyDescent="0.35">
      <c r="D1261" s="8"/>
    </row>
    <row r="1262" spans="4:4" x14ac:dyDescent="0.35">
      <c r="D1262" s="8"/>
    </row>
    <row r="1263" spans="4:4" x14ac:dyDescent="0.35">
      <c r="D1263" s="8"/>
    </row>
    <row r="1264" spans="4:4" x14ac:dyDescent="0.35">
      <c r="D1264" s="8"/>
    </row>
    <row r="1265" spans="4:4" x14ac:dyDescent="0.35">
      <c r="D1265" s="8"/>
    </row>
    <row r="1266" spans="4:4" x14ac:dyDescent="0.35">
      <c r="D1266" s="8"/>
    </row>
    <row r="1267" spans="4:4" x14ac:dyDescent="0.35">
      <c r="D1267" s="8"/>
    </row>
    <row r="1268" spans="4:4" x14ac:dyDescent="0.35">
      <c r="D1268" s="8"/>
    </row>
    <row r="1269" spans="4:4" x14ac:dyDescent="0.35">
      <c r="D1269" s="8"/>
    </row>
    <row r="1270" spans="4:4" x14ac:dyDescent="0.35">
      <c r="D1270" s="8"/>
    </row>
    <row r="1271" spans="4:4" x14ac:dyDescent="0.35">
      <c r="D1271" s="8"/>
    </row>
    <row r="1272" spans="4:4" x14ac:dyDescent="0.35">
      <c r="D1272" s="8"/>
    </row>
    <row r="1273" spans="4:4" x14ac:dyDescent="0.35">
      <c r="D1273" s="8"/>
    </row>
    <row r="1274" spans="4:4" x14ac:dyDescent="0.35">
      <c r="D1274" s="8"/>
    </row>
    <row r="1275" spans="4:4" x14ac:dyDescent="0.35">
      <c r="D1275" s="8"/>
    </row>
    <row r="1276" spans="4:4" x14ac:dyDescent="0.35">
      <c r="D1276" s="8"/>
    </row>
    <row r="1277" spans="4:4" x14ac:dyDescent="0.35">
      <c r="D1277" s="8"/>
    </row>
    <row r="1278" spans="4:4" x14ac:dyDescent="0.35">
      <c r="D1278" s="8"/>
    </row>
    <row r="1279" spans="4:4" x14ac:dyDescent="0.35">
      <c r="D1279" s="8"/>
    </row>
    <row r="1280" spans="4:4" x14ac:dyDescent="0.35">
      <c r="D1280" s="8"/>
    </row>
    <row r="1281" spans="4:4" x14ac:dyDescent="0.35">
      <c r="D1281" s="8"/>
    </row>
    <row r="1282" spans="4:4" x14ac:dyDescent="0.35">
      <c r="D1282" s="8"/>
    </row>
    <row r="1283" spans="4:4" x14ac:dyDescent="0.35">
      <c r="D1283" s="8"/>
    </row>
    <row r="1284" spans="4:4" x14ac:dyDescent="0.35">
      <c r="D1284" s="8"/>
    </row>
    <row r="1285" spans="4:4" x14ac:dyDescent="0.35">
      <c r="D1285" s="8"/>
    </row>
    <row r="1286" spans="4:4" x14ac:dyDescent="0.35">
      <c r="D1286" s="8"/>
    </row>
    <row r="1287" spans="4:4" x14ac:dyDescent="0.35">
      <c r="D1287" s="8"/>
    </row>
    <row r="1288" spans="4:4" x14ac:dyDescent="0.35">
      <c r="D1288" s="8"/>
    </row>
    <row r="1289" spans="4:4" x14ac:dyDescent="0.35">
      <c r="D1289" s="8"/>
    </row>
    <row r="1290" spans="4:4" x14ac:dyDescent="0.35">
      <c r="D1290" s="8"/>
    </row>
    <row r="1291" spans="4:4" x14ac:dyDescent="0.35">
      <c r="D1291" s="8"/>
    </row>
    <row r="1292" spans="4:4" x14ac:dyDescent="0.35">
      <c r="D1292" s="8"/>
    </row>
    <row r="1293" spans="4:4" x14ac:dyDescent="0.35">
      <c r="D1293" s="8"/>
    </row>
    <row r="1294" spans="4:4" x14ac:dyDescent="0.35">
      <c r="D1294" s="8"/>
    </row>
    <row r="1295" spans="4:4" x14ac:dyDescent="0.35">
      <c r="D1295" s="8"/>
    </row>
    <row r="1296" spans="4:4" x14ac:dyDescent="0.35">
      <c r="D1296" s="8"/>
    </row>
    <row r="1297" spans="4:4" x14ac:dyDescent="0.35">
      <c r="D1297" s="8"/>
    </row>
    <row r="1298" spans="4:4" x14ac:dyDescent="0.35">
      <c r="D1298" s="8"/>
    </row>
    <row r="1299" spans="4:4" x14ac:dyDescent="0.35">
      <c r="D1299" s="8"/>
    </row>
    <row r="1300" spans="4:4" x14ac:dyDescent="0.35">
      <c r="D1300" s="8"/>
    </row>
    <row r="1301" spans="4:4" x14ac:dyDescent="0.35">
      <c r="D1301" s="8"/>
    </row>
    <row r="1302" spans="4:4" x14ac:dyDescent="0.35">
      <c r="D1302" s="8"/>
    </row>
    <row r="1303" spans="4:4" x14ac:dyDescent="0.35">
      <c r="D1303" s="8"/>
    </row>
    <row r="1304" spans="4:4" x14ac:dyDescent="0.35">
      <c r="D1304" s="8"/>
    </row>
    <row r="1305" spans="4:4" x14ac:dyDescent="0.35">
      <c r="D1305" s="8"/>
    </row>
    <row r="1306" spans="4:4" x14ac:dyDescent="0.35">
      <c r="D1306" s="8"/>
    </row>
    <row r="1307" spans="4:4" x14ac:dyDescent="0.35">
      <c r="D1307" s="8"/>
    </row>
    <row r="1308" spans="4:4" x14ac:dyDescent="0.35">
      <c r="D1308" s="8"/>
    </row>
    <row r="1309" spans="4:4" x14ac:dyDescent="0.35">
      <c r="D1309" s="8"/>
    </row>
    <row r="1310" spans="4:4" x14ac:dyDescent="0.35">
      <c r="D1310" s="8"/>
    </row>
    <row r="1311" spans="4:4" x14ac:dyDescent="0.35">
      <c r="D1311" s="8"/>
    </row>
    <row r="1312" spans="4:4" x14ac:dyDescent="0.35">
      <c r="D1312" s="8"/>
    </row>
    <row r="1313" spans="4:4" x14ac:dyDescent="0.35">
      <c r="D1313" s="8"/>
    </row>
    <row r="1314" spans="4:4" x14ac:dyDescent="0.35">
      <c r="D1314" s="8"/>
    </row>
    <row r="1315" spans="4:4" x14ac:dyDescent="0.35">
      <c r="D1315" s="8"/>
    </row>
    <row r="1316" spans="4:4" x14ac:dyDescent="0.35">
      <c r="D1316" s="8"/>
    </row>
    <row r="1317" spans="4:4" x14ac:dyDescent="0.35">
      <c r="D1317" s="8"/>
    </row>
    <row r="1318" spans="4:4" x14ac:dyDescent="0.35">
      <c r="D1318" s="8"/>
    </row>
    <row r="1319" spans="4:4" x14ac:dyDescent="0.35">
      <c r="D1319" s="8"/>
    </row>
    <row r="1320" spans="4:4" x14ac:dyDescent="0.35">
      <c r="D1320" s="8"/>
    </row>
    <row r="1321" spans="4:4" x14ac:dyDescent="0.35">
      <c r="D1321" s="8"/>
    </row>
    <row r="1322" spans="4:4" x14ac:dyDescent="0.35">
      <c r="D1322" s="8"/>
    </row>
    <row r="1323" spans="4:4" x14ac:dyDescent="0.35">
      <c r="D1323" s="8"/>
    </row>
    <row r="1324" spans="4:4" x14ac:dyDescent="0.35">
      <c r="D1324" s="8"/>
    </row>
    <row r="1325" spans="4:4" x14ac:dyDescent="0.35">
      <c r="D1325" s="8"/>
    </row>
    <row r="1326" spans="4:4" x14ac:dyDescent="0.35">
      <c r="D1326" s="8"/>
    </row>
    <row r="1327" spans="4:4" x14ac:dyDescent="0.35">
      <c r="D1327" s="8"/>
    </row>
    <row r="1328" spans="4:4" x14ac:dyDescent="0.35">
      <c r="D1328" s="8"/>
    </row>
    <row r="1329" spans="4:4" x14ac:dyDescent="0.35">
      <c r="D1329" s="8"/>
    </row>
    <row r="1330" spans="4:4" x14ac:dyDescent="0.35">
      <c r="D1330" s="8"/>
    </row>
    <row r="1331" spans="4:4" x14ac:dyDescent="0.35">
      <c r="D1331" s="8"/>
    </row>
    <row r="1332" spans="4:4" x14ac:dyDescent="0.35">
      <c r="D1332" s="8"/>
    </row>
    <row r="1333" spans="4:4" x14ac:dyDescent="0.35">
      <c r="D1333" s="8"/>
    </row>
    <row r="1334" spans="4:4" x14ac:dyDescent="0.35">
      <c r="D1334" s="8"/>
    </row>
    <row r="1335" spans="4:4" x14ac:dyDescent="0.35">
      <c r="D1335" s="8"/>
    </row>
    <row r="1336" spans="4:4" x14ac:dyDescent="0.35">
      <c r="D1336" s="8"/>
    </row>
    <row r="1337" spans="4:4" x14ac:dyDescent="0.35">
      <c r="D1337" s="8"/>
    </row>
    <row r="1338" spans="4:4" x14ac:dyDescent="0.35">
      <c r="D1338" s="8"/>
    </row>
    <row r="1339" spans="4:4" x14ac:dyDescent="0.35">
      <c r="D1339" s="8"/>
    </row>
    <row r="1340" spans="4:4" x14ac:dyDescent="0.35">
      <c r="D1340" s="8"/>
    </row>
    <row r="1341" spans="4:4" x14ac:dyDescent="0.35">
      <c r="D1341" s="8"/>
    </row>
    <row r="1342" spans="4:4" x14ac:dyDescent="0.35">
      <c r="D1342" s="8"/>
    </row>
    <row r="1343" spans="4:4" x14ac:dyDescent="0.35">
      <c r="D1343" s="8"/>
    </row>
    <row r="1344" spans="4:4" x14ac:dyDescent="0.35">
      <c r="D1344" s="8"/>
    </row>
    <row r="1345" spans="4:4" x14ac:dyDescent="0.35">
      <c r="D1345" s="8"/>
    </row>
    <row r="1346" spans="4:4" x14ac:dyDescent="0.35">
      <c r="D1346" s="8"/>
    </row>
    <row r="1347" spans="4:4" x14ac:dyDescent="0.35">
      <c r="D1347" s="8"/>
    </row>
    <row r="1348" spans="4:4" x14ac:dyDescent="0.35">
      <c r="D1348" s="8"/>
    </row>
    <row r="1349" spans="4:4" x14ac:dyDescent="0.35">
      <c r="D1349" s="8"/>
    </row>
    <row r="1350" spans="4:4" x14ac:dyDescent="0.35">
      <c r="D1350" s="8"/>
    </row>
    <row r="1351" spans="4:4" x14ac:dyDescent="0.35">
      <c r="D1351" s="8"/>
    </row>
    <row r="1352" spans="4:4" x14ac:dyDescent="0.35">
      <c r="D1352" s="8"/>
    </row>
    <row r="1353" spans="4:4" x14ac:dyDescent="0.35">
      <c r="D1353" s="8"/>
    </row>
    <row r="1354" spans="4:4" x14ac:dyDescent="0.35">
      <c r="D1354" s="8"/>
    </row>
    <row r="1355" spans="4:4" x14ac:dyDescent="0.35">
      <c r="D1355" s="8"/>
    </row>
    <row r="1356" spans="4:4" x14ac:dyDescent="0.35">
      <c r="D1356" s="8"/>
    </row>
    <row r="1357" spans="4:4" x14ac:dyDescent="0.35">
      <c r="D1357" s="8"/>
    </row>
    <row r="1358" spans="4:4" x14ac:dyDescent="0.35">
      <c r="D1358" s="8"/>
    </row>
    <row r="1359" spans="4:4" x14ac:dyDescent="0.35">
      <c r="D1359" s="8"/>
    </row>
    <row r="1360" spans="4:4" x14ac:dyDescent="0.35">
      <c r="D1360" s="8"/>
    </row>
    <row r="1361" spans="4:4" x14ac:dyDescent="0.35">
      <c r="D1361" s="8"/>
    </row>
    <row r="1362" spans="4:4" x14ac:dyDescent="0.35">
      <c r="D1362" s="8"/>
    </row>
    <row r="1363" spans="4:4" x14ac:dyDescent="0.35">
      <c r="D1363" s="8"/>
    </row>
    <row r="1364" spans="4:4" x14ac:dyDescent="0.35">
      <c r="D1364" s="8"/>
    </row>
    <row r="1365" spans="4:4" x14ac:dyDescent="0.35">
      <c r="D1365" s="8"/>
    </row>
    <row r="1366" spans="4:4" x14ac:dyDescent="0.35">
      <c r="D1366" s="8"/>
    </row>
    <row r="1367" spans="4:4" x14ac:dyDescent="0.35">
      <c r="D1367" s="8"/>
    </row>
    <row r="1368" spans="4:4" x14ac:dyDescent="0.35">
      <c r="D1368" s="8"/>
    </row>
    <row r="1369" spans="4:4" x14ac:dyDescent="0.35">
      <c r="D1369" s="8"/>
    </row>
    <row r="1370" spans="4:4" x14ac:dyDescent="0.35">
      <c r="D1370" s="8"/>
    </row>
    <row r="1371" spans="4:4" x14ac:dyDescent="0.35">
      <c r="D1371" s="8"/>
    </row>
    <row r="1372" spans="4:4" x14ac:dyDescent="0.35">
      <c r="D1372" s="8"/>
    </row>
    <row r="1373" spans="4:4" x14ac:dyDescent="0.35">
      <c r="D1373" s="8"/>
    </row>
    <row r="1374" spans="4:4" x14ac:dyDescent="0.35">
      <c r="D1374" s="8"/>
    </row>
    <row r="1375" spans="4:4" x14ac:dyDescent="0.35">
      <c r="D1375" s="8"/>
    </row>
    <row r="1376" spans="4:4" x14ac:dyDescent="0.35">
      <c r="D1376" s="8"/>
    </row>
    <row r="1377" spans="4:4" x14ac:dyDescent="0.35">
      <c r="D1377" s="8"/>
    </row>
    <row r="1378" spans="4:4" x14ac:dyDescent="0.35">
      <c r="D1378" s="8"/>
    </row>
    <row r="1379" spans="4:4" x14ac:dyDescent="0.35">
      <c r="D1379" s="8"/>
    </row>
    <row r="1380" spans="4:4" x14ac:dyDescent="0.35">
      <c r="D1380" s="8"/>
    </row>
    <row r="1381" spans="4:4" x14ac:dyDescent="0.35">
      <c r="D1381" s="8"/>
    </row>
    <row r="1382" spans="4:4" x14ac:dyDescent="0.35">
      <c r="D1382" s="8"/>
    </row>
    <row r="1383" spans="4:4" x14ac:dyDescent="0.35">
      <c r="D1383" s="8"/>
    </row>
    <row r="1384" spans="4:4" x14ac:dyDescent="0.35">
      <c r="D1384" s="8"/>
    </row>
    <row r="1385" spans="4:4" x14ac:dyDescent="0.35">
      <c r="D1385" s="8"/>
    </row>
    <row r="1386" spans="4:4" x14ac:dyDescent="0.35">
      <c r="D1386" s="8"/>
    </row>
    <row r="1387" spans="4:4" x14ac:dyDescent="0.35">
      <c r="D1387" s="8"/>
    </row>
    <row r="1388" spans="4:4" x14ac:dyDescent="0.35">
      <c r="D1388" s="8"/>
    </row>
    <row r="1389" spans="4:4" x14ac:dyDescent="0.35">
      <c r="D1389" s="8"/>
    </row>
    <row r="1390" spans="4:4" x14ac:dyDescent="0.35">
      <c r="D1390" s="8"/>
    </row>
    <row r="1391" spans="4:4" x14ac:dyDescent="0.35">
      <c r="D1391" s="8"/>
    </row>
    <row r="1392" spans="4:4" x14ac:dyDescent="0.35">
      <c r="D1392" s="8"/>
    </row>
    <row r="1393" spans="4:4" x14ac:dyDescent="0.35">
      <c r="D1393" s="8"/>
    </row>
    <row r="1394" spans="4:4" x14ac:dyDescent="0.35">
      <c r="D1394" s="8"/>
    </row>
    <row r="1395" spans="4:4" x14ac:dyDescent="0.35">
      <c r="D1395" s="8"/>
    </row>
    <row r="1396" spans="4:4" x14ac:dyDescent="0.35">
      <c r="D1396" s="8"/>
    </row>
    <row r="1397" spans="4:4" x14ac:dyDescent="0.35">
      <c r="D1397" s="8"/>
    </row>
    <row r="1398" spans="4:4" x14ac:dyDescent="0.35">
      <c r="D1398" s="8"/>
    </row>
    <row r="1399" spans="4:4" x14ac:dyDescent="0.35">
      <c r="D1399" s="8"/>
    </row>
    <row r="1400" spans="4:4" x14ac:dyDescent="0.35">
      <c r="D1400" s="8"/>
    </row>
    <row r="1401" spans="4:4" x14ac:dyDescent="0.35">
      <c r="D1401" s="8"/>
    </row>
    <row r="1402" spans="4:4" x14ac:dyDescent="0.35">
      <c r="D1402" s="8"/>
    </row>
    <row r="1403" spans="4:4" x14ac:dyDescent="0.35">
      <c r="D1403" s="8"/>
    </row>
    <row r="1404" spans="4:4" x14ac:dyDescent="0.35">
      <c r="D1404" s="8"/>
    </row>
    <row r="1405" spans="4:4" x14ac:dyDescent="0.35">
      <c r="D1405" s="8"/>
    </row>
    <row r="1406" spans="4:4" x14ac:dyDescent="0.35">
      <c r="D1406" s="8"/>
    </row>
    <row r="1407" spans="4:4" x14ac:dyDescent="0.35">
      <c r="D1407" s="8"/>
    </row>
    <row r="1408" spans="4:4" x14ac:dyDescent="0.35">
      <c r="D1408" s="8"/>
    </row>
    <row r="1409" spans="4:4" x14ac:dyDescent="0.35">
      <c r="D1409" s="8"/>
    </row>
    <row r="1410" spans="4:4" x14ac:dyDescent="0.35">
      <c r="D1410" s="8"/>
    </row>
    <row r="1411" spans="4:4" x14ac:dyDescent="0.35">
      <c r="D1411" s="8"/>
    </row>
    <row r="1412" spans="4:4" x14ac:dyDescent="0.35">
      <c r="D1412" s="8"/>
    </row>
    <row r="1413" spans="4:4" x14ac:dyDescent="0.35">
      <c r="D1413" s="8"/>
    </row>
    <row r="1414" spans="4:4" x14ac:dyDescent="0.35">
      <c r="D1414" s="8"/>
    </row>
    <row r="1415" spans="4:4" x14ac:dyDescent="0.35">
      <c r="D1415" s="8"/>
    </row>
    <row r="1416" spans="4:4" x14ac:dyDescent="0.35">
      <c r="D1416" s="8"/>
    </row>
    <row r="1417" spans="4:4" x14ac:dyDescent="0.35">
      <c r="D1417" s="8"/>
    </row>
    <row r="1418" spans="4:4" x14ac:dyDescent="0.35">
      <c r="D1418" s="8"/>
    </row>
    <row r="1419" spans="4:4" x14ac:dyDescent="0.35">
      <c r="D1419" s="8"/>
    </row>
    <row r="1420" spans="4:4" x14ac:dyDescent="0.35">
      <c r="D1420" s="8"/>
    </row>
  </sheetData>
  <sortState xmlns:xlrd2="http://schemas.microsoft.com/office/spreadsheetml/2017/richdata2" ref="X2:X1048576">
    <sortCondition descending="1" ref="X1:X1048576"/>
  </sortState>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62D4CA-24D5-43F7-B408-68C42D4348CD}">
  <dimension ref="A1:G481"/>
  <sheetViews>
    <sheetView showOutlineSymbols="0" showWhiteSpace="0" workbookViewId="0"/>
  </sheetViews>
  <sheetFormatPr defaultRowHeight="14.5" x14ac:dyDescent="0.35"/>
  <cols>
    <col min="2" max="2" width="18.54296875" bestFit="1" customWidth="1"/>
  </cols>
  <sheetData>
    <row r="1" spans="1:7" x14ac:dyDescent="0.35">
      <c r="A1" t="s">
        <v>26</v>
      </c>
      <c r="B1" t="s">
        <v>946</v>
      </c>
      <c r="C1" t="s">
        <v>945</v>
      </c>
      <c r="E1" t="s">
        <v>4857</v>
      </c>
      <c r="F1" t="s">
        <v>946</v>
      </c>
      <c r="G1" t="s">
        <v>945</v>
      </c>
    </row>
    <row r="2" spans="1:7" x14ac:dyDescent="0.35">
      <c r="B2">
        <v>49.991752624511697</v>
      </c>
      <c r="C2">
        <v>49.992324829101598</v>
      </c>
      <c r="F2">
        <v>49.996566772460902</v>
      </c>
      <c r="G2">
        <v>49.994968414306598</v>
      </c>
    </row>
    <row r="3" spans="1:7" x14ac:dyDescent="0.35">
      <c r="B3">
        <v>49.990726470947301</v>
      </c>
      <c r="C3">
        <v>49.991561889648402</v>
      </c>
      <c r="F3">
        <v>49.995780944824197</v>
      </c>
      <c r="G3">
        <v>49.994705200195298</v>
      </c>
    </row>
    <row r="4" spans="1:7" x14ac:dyDescent="0.35">
      <c r="B4">
        <v>49.990249633789098</v>
      </c>
      <c r="C4">
        <v>49.991321563720703</v>
      </c>
      <c r="F4">
        <v>49.995517730712898</v>
      </c>
      <c r="G4">
        <v>49.994014739990199</v>
      </c>
    </row>
    <row r="5" spans="1:7" x14ac:dyDescent="0.35">
      <c r="B5">
        <v>49.9900093078613</v>
      </c>
      <c r="C5">
        <v>49.991081237792997</v>
      </c>
      <c r="F5">
        <v>49.995254516601598</v>
      </c>
      <c r="G5">
        <v>49.993728637695298</v>
      </c>
    </row>
    <row r="6" spans="1:7" x14ac:dyDescent="0.35">
      <c r="B6">
        <v>49.989772796630902</v>
      </c>
      <c r="C6">
        <v>49.990821838378899</v>
      </c>
      <c r="F6">
        <v>49.9949951171875</v>
      </c>
      <c r="G6">
        <v>49.993492126464801</v>
      </c>
    </row>
    <row r="7" spans="1:7" x14ac:dyDescent="0.35">
      <c r="B7">
        <v>49.989509582519503</v>
      </c>
      <c r="C7">
        <v>49.990558624267599</v>
      </c>
      <c r="F7">
        <v>49.994754791259801</v>
      </c>
      <c r="G7">
        <v>49.993228912353501</v>
      </c>
    </row>
    <row r="8" spans="1:7" x14ac:dyDescent="0.35">
      <c r="B8">
        <v>49.989273071289098</v>
      </c>
      <c r="C8">
        <v>49.990318298339801</v>
      </c>
      <c r="F8">
        <v>49.994514465332003</v>
      </c>
      <c r="G8">
        <v>49.992965698242202</v>
      </c>
    </row>
    <row r="9" spans="1:7" x14ac:dyDescent="0.35">
      <c r="B9">
        <v>49.989009857177699</v>
      </c>
      <c r="C9">
        <v>49.990081787109403</v>
      </c>
      <c r="F9">
        <v>49.994277954101598</v>
      </c>
      <c r="G9">
        <v>49.992729187011697</v>
      </c>
    </row>
    <row r="10" spans="1:7" x14ac:dyDescent="0.35">
      <c r="B10">
        <v>49.98876953125</v>
      </c>
      <c r="C10">
        <v>49.989845275878899</v>
      </c>
      <c r="F10">
        <v>49.994014739990199</v>
      </c>
      <c r="G10">
        <v>49.992488861083999</v>
      </c>
    </row>
    <row r="11" spans="1:7" x14ac:dyDescent="0.35">
      <c r="B11">
        <v>49.988510131835902</v>
      </c>
      <c r="C11">
        <v>49.989582061767599</v>
      </c>
      <c r="F11">
        <v>49.993778228759801</v>
      </c>
      <c r="G11">
        <v>49.992225646972699</v>
      </c>
    </row>
    <row r="12" spans="1:7" x14ac:dyDescent="0.35">
      <c r="B12">
        <v>49.988246917724602</v>
      </c>
      <c r="C12">
        <v>49.989341735839801</v>
      </c>
      <c r="F12">
        <v>49.993537902832003</v>
      </c>
      <c r="G12">
        <v>49.991989135742202</v>
      </c>
    </row>
    <row r="13" spans="1:7" x14ac:dyDescent="0.35">
      <c r="B13">
        <v>49.988006591796903</v>
      </c>
      <c r="C13">
        <v>49.989105224609403</v>
      </c>
      <c r="F13">
        <v>49.993301391601598</v>
      </c>
      <c r="G13">
        <v>49.991752624511697</v>
      </c>
    </row>
    <row r="14" spans="1:7" x14ac:dyDescent="0.35">
      <c r="B14">
        <v>49.987747192382798</v>
      </c>
      <c r="C14">
        <v>49.988864898681598</v>
      </c>
      <c r="F14">
        <v>49.993038177490199</v>
      </c>
      <c r="G14">
        <v>49.991512298583999</v>
      </c>
    </row>
    <row r="15" spans="1:7" x14ac:dyDescent="0.35">
      <c r="B15">
        <v>49.987506866455099</v>
      </c>
      <c r="C15">
        <v>49.988601684570298</v>
      </c>
      <c r="F15">
        <v>49.9927978515625</v>
      </c>
      <c r="G15">
        <v>49.991249084472699</v>
      </c>
    </row>
    <row r="16" spans="1:7" x14ac:dyDescent="0.35">
      <c r="B16">
        <v>49.987266540527301</v>
      </c>
      <c r="C16">
        <v>49.988365173339801</v>
      </c>
      <c r="F16">
        <v>49.992561340332003</v>
      </c>
      <c r="G16">
        <v>49.990962982177699</v>
      </c>
    </row>
    <row r="17" spans="2:7" x14ac:dyDescent="0.35">
      <c r="B17">
        <v>49.987007141113303</v>
      </c>
      <c r="C17">
        <v>49.988101959228501</v>
      </c>
      <c r="F17">
        <v>49.992324829101598</v>
      </c>
      <c r="G17">
        <v>49.990726470947301</v>
      </c>
    </row>
    <row r="18" spans="2:7" x14ac:dyDescent="0.35">
      <c r="B18">
        <v>49.986766815185497</v>
      </c>
      <c r="C18">
        <v>49.987865447997997</v>
      </c>
      <c r="F18">
        <v>49.992061614990199</v>
      </c>
      <c r="G18">
        <v>49.990486145019503</v>
      </c>
    </row>
    <row r="19" spans="2:7" x14ac:dyDescent="0.35">
      <c r="B19">
        <v>49.986530303955099</v>
      </c>
      <c r="C19">
        <v>49.987625122070298</v>
      </c>
      <c r="F19">
        <v>49.991775512695298</v>
      </c>
      <c r="G19">
        <v>49.990249633789098</v>
      </c>
    </row>
    <row r="20" spans="2:7" x14ac:dyDescent="0.35">
      <c r="B20">
        <v>49.986289978027301</v>
      </c>
      <c r="C20">
        <v>49.987388610839801</v>
      </c>
      <c r="F20">
        <v>49.991535186767599</v>
      </c>
      <c r="G20">
        <v>49.989986419677699</v>
      </c>
    </row>
    <row r="21" spans="2:7" x14ac:dyDescent="0.35">
      <c r="B21">
        <v>49.986030578613303</v>
      </c>
      <c r="C21">
        <v>49.987125396728501</v>
      </c>
      <c r="F21">
        <v>49.9912719726562</v>
      </c>
      <c r="G21">
        <v>49.98974609375</v>
      </c>
    </row>
    <row r="22" spans="2:7" x14ac:dyDescent="0.35">
      <c r="B22">
        <v>49.985767364502003</v>
      </c>
      <c r="C22">
        <v>49.986885070800803</v>
      </c>
      <c r="F22">
        <v>49.991035461425803</v>
      </c>
      <c r="G22">
        <v>49.989509582519503</v>
      </c>
    </row>
    <row r="23" spans="2:7" x14ac:dyDescent="0.35">
      <c r="B23">
        <v>49.985527038574197</v>
      </c>
      <c r="C23">
        <v>49.986648559570298</v>
      </c>
      <c r="F23">
        <v>49.990798950195298</v>
      </c>
      <c r="G23">
        <v>49.989246368408203</v>
      </c>
    </row>
    <row r="24" spans="2:7" x14ac:dyDescent="0.35">
      <c r="B24">
        <v>49.9852905273438</v>
      </c>
      <c r="C24">
        <v>49.986412048339801</v>
      </c>
      <c r="F24">
        <v>49.990535736083999</v>
      </c>
      <c r="G24">
        <v>49.989009857177699</v>
      </c>
    </row>
    <row r="25" spans="2:7" x14ac:dyDescent="0.35">
      <c r="B25">
        <v>49.985027313232401</v>
      </c>
      <c r="C25">
        <v>49.986148834228501</v>
      </c>
      <c r="F25">
        <v>49.9902954101562</v>
      </c>
      <c r="G25">
        <v>49.98876953125</v>
      </c>
    </row>
    <row r="26" spans="2:7" x14ac:dyDescent="0.35">
      <c r="B26">
        <v>49.984786987304702</v>
      </c>
      <c r="C26">
        <v>49.985908508300803</v>
      </c>
      <c r="F26">
        <v>49.990036010742202</v>
      </c>
      <c r="G26">
        <v>49.988533020019503</v>
      </c>
    </row>
    <row r="27" spans="2:7" x14ac:dyDescent="0.35">
      <c r="B27">
        <v>49.984550476074197</v>
      </c>
      <c r="C27">
        <v>49.985671997070298</v>
      </c>
      <c r="F27">
        <v>49.989795684814503</v>
      </c>
      <c r="G27">
        <v>49.988246917724602</v>
      </c>
    </row>
    <row r="28" spans="2:7" x14ac:dyDescent="0.35">
      <c r="B28">
        <v>49.984287261962898</v>
      </c>
      <c r="C28">
        <v>49.985408782958999</v>
      </c>
      <c r="F28">
        <v>49.989555358886697</v>
      </c>
      <c r="G28">
        <v>49.988006591796903</v>
      </c>
    </row>
    <row r="29" spans="2:7" x14ac:dyDescent="0.35">
      <c r="B29">
        <v>49.984024047851598</v>
      </c>
      <c r="C29">
        <v>49.9851684570312</v>
      </c>
      <c r="F29">
        <v>49.989295959472699</v>
      </c>
      <c r="G29">
        <v>49.987770080566399</v>
      </c>
    </row>
    <row r="30" spans="2:7" x14ac:dyDescent="0.35">
      <c r="B30">
        <v>49.9837646484375</v>
      </c>
      <c r="C30">
        <v>49.984931945800803</v>
      </c>
      <c r="F30">
        <v>49.989055633544901</v>
      </c>
      <c r="G30">
        <v>49.9875297546387</v>
      </c>
    </row>
    <row r="31" spans="2:7" x14ac:dyDescent="0.35">
      <c r="B31">
        <v>49.983524322509801</v>
      </c>
      <c r="C31">
        <v>49.984668731689503</v>
      </c>
      <c r="F31">
        <v>49.988819122314503</v>
      </c>
      <c r="G31">
        <v>49.987293243408203</v>
      </c>
    </row>
    <row r="32" spans="2:7" x14ac:dyDescent="0.35">
      <c r="B32">
        <v>49.983261108398402</v>
      </c>
      <c r="C32">
        <v>49.984432220458999</v>
      </c>
      <c r="F32">
        <v>49.988578796386697</v>
      </c>
      <c r="G32">
        <v>49.987030029296903</v>
      </c>
    </row>
    <row r="33" spans="2:7" x14ac:dyDescent="0.35">
      <c r="B33">
        <v>49.983024597167997</v>
      </c>
      <c r="C33">
        <v>49.9841918945312</v>
      </c>
      <c r="F33">
        <v>50.030029296875</v>
      </c>
      <c r="G33">
        <v>49.986793518066399</v>
      </c>
    </row>
    <row r="34" spans="2:7" x14ac:dyDescent="0.35">
      <c r="B34">
        <v>49.9827880859375</v>
      </c>
      <c r="C34">
        <v>49.983955383300803</v>
      </c>
      <c r="F34">
        <v>50.086372375488303</v>
      </c>
      <c r="G34">
        <v>49.9865531921387</v>
      </c>
    </row>
    <row r="35" spans="2:7" x14ac:dyDescent="0.35">
      <c r="B35">
        <v>49.9825248718262</v>
      </c>
      <c r="C35">
        <v>49.9879760742188</v>
      </c>
      <c r="F35">
        <v>50.148170471191399</v>
      </c>
      <c r="G35">
        <v>49.9862670898438</v>
      </c>
    </row>
    <row r="36" spans="2:7" x14ac:dyDescent="0.35">
      <c r="B36">
        <v>49.982284545898402</v>
      </c>
      <c r="C36">
        <v>50.044059753417997</v>
      </c>
      <c r="F36">
        <v>50.221298217773402</v>
      </c>
      <c r="G36">
        <v>49.986030578613303</v>
      </c>
    </row>
    <row r="37" spans="2:7" x14ac:dyDescent="0.35">
      <c r="B37">
        <v>49.982048034667997</v>
      </c>
      <c r="C37">
        <v>50.105857849121101</v>
      </c>
      <c r="F37">
        <v>50.277431488037102</v>
      </c>
      <c r="G37">
        <v>50.030887603759801</v>
      </c>
    </row>
    <row r="38" spans="2:7" x14ac:dyDescent="0.35">
      <c r="B38">
        <v>49.983303070068402</v>
      </c>
      <c r="C38">
        <v>50.1619873046875</v>
      </c>
      <c r="F38">
        <v>50.344837188720703</v>
      </c>
      <c r="G38">
        <v>50.087230682372997</v>
      </c>
    </row>
    <row r="39" spans="2:7" x14ac:dyDescent="0.35">
      <c r="B39">
        <v>50.004600524902301</v>
      </c>
      <c r="C39">
        <v>50.218177795410199</v>
      </c>
      <c r="F39">
        <v>50.400970458984403</v>
      </c>
      <c r="G39">
        <v>50.143421173095703</v>
      </c>
    </row>
    <row r="40" spans="2:7" x14ac:dyDescent="0.35">
      <c r="B40">
        <v>50.030876159667997</v>
      </c>
      <c r="C40">
        <v>50.279922485351598</v>
      </c>
      <c r="F40">
        <v>50.457160949707003</v>
      </c>
      <c r="G40">
        <v>50.199611663818402</v>
      </c>
    </row>
    <row r="41" spans="2:7" x14ac:dyDescent="0.35">
      <c r="B41">
        <v>50.0504150390625</v>
      </c>
      <c r="C41">
        <v>50.336051940917997</v>
      </c>
      <c r="F41">
        <v>50.519012451171903</v>
      </c>
      <c r="G41">
        <v>50.261466979980497</v>
      </c>
    </row>
    <row r="42" spans="2:7" x14ac:dyDescent="0.35">
      <c r="B42">
        <v>50.066940307617202</v>
      </c>
      <c r="C42">
        <v>50.392246246337898</v>
      </c>
      <c r="F42">
        <v>50.580810546875</v>
      </c>
      <c r="G42">
        <v>50.317657470703097</v>
      </c>
    </row>
    <row r="43" spans="2:7" x14ac:dyDescent="0.35">
      <c r="B43">
        <v>50.085113525390597</v>
      </c>
      <c r="C43">
        <v>50.430488586425803</v>
      </c>
      <c r="F43">
        <v>50.637008666992202</v>
      </c>
      <c r="G43">
        <v>50.373905181884801</v>
      </c>
    </row>
    <row r="44" spans="2:7" x14ac:dyDescent="0.35">
      <c r="B44">
        <v>50.101631164550803</v>
      </c>
      <c r="C44">
        <v>50.447017669677699</v>
      </c>
      <c r="F44">
        <v>50.698745727539098</v>
      </c>
      <c r="G44">
        <v>50.435703277587898</v>
      </c>
    </row>
    <row r="45" spans="2:7" x14ac:dyDescent="0.35">
      <c r="B45">
        <v>50.1198539733887</v>
      </c>
      <c r="C45">
        <v>50.463531494140597</v>
      </c>
      <c r="F45">
        <v>50.7548828125</v>
      </c>
      <c r="G45">
        <v>50.497501373291001</v>
      </c>
    </row>
    <row r="46" spans="2:7" x14ac:dyDescent="0.35">
      <c r="B46">
        <v>50.139278411865199</v>
      </c>
      <c r="C46">
        <v>50.480079650878899</v>
      </c>
      <c r="F46">
        <v>50.856208801269503</v>
      </c>
      <c r="G46">
        <v>50.5536918640137</v>
      </c>
    </row>
    <row r="47" spans="2:7" x14ac:dyDescent="0.35">
      <c r="B47">
        <v>50.175552368164098</v>
      </c>
      <c r="C47">
        <v>50.498241424560497</v>
      </c>
      <c r="F47">
        <v>50.929332733154297</v>
      </c>
      <c r="G47">
        <v>50.615547180175803</v>
      </c>
    </row>
    <row r="48" spans="2:7" x14ac:dyDescent="0.35">
      <c r="B48">
        <v>50.211334228515597</v>
      </c>
      <c r="C48">
        <v>50.543098449707003</v>
      </c>
      <c r="F48">
        <v>50.985527038574197</v>
      </c>
      <c r="G48">
        <v>50.671844482421903</v>
      </c>
    </row>
    <row r="49" spans="2:7" x14ac:dyDescent="0.35">
      <c r="B49">
        <v>50.244743347167997</v>
      </c>
      <c r="C49">
        <v>50.599235534667997</v>
      </c>
      <c r="F49">
        <v>51.047264099121101</v>
      </c>
      <c r="G49">
        <v>50.728034973144503</v>
      </c>
    </row>
    <row r="50" spans="2:7" x14ac:dyDescent="0.35">
      <c r="B50">
        <v>50.262619018554702</v>
      </c>
      <c r="C50">
        <v>50.661033630371101</v>
      </c>
      <c r="F50">
        <v>51.103515625</v>
      </c>
      <c r="G50">
        <v>50.789833068847699</v>
      </c>
    </row>
    <row r="51" spans="2:7" x14ac:dyDescent="0.35">
      <c r="B51">
        <v>50.280838012695298</v>
      </c>
      <c r="C51">
        <v>50.7171630859375</v>
      </c>
      <c r="F51">
        <v>51.159763336181598</v>
      </c>
      <c r="G51">
        <v>50.846080780029297</v>
      </c>
    </row>
    <row r="52" spans="2:7" x14ac:dyDescent="0.35">
      <c r="B52">
        <v>50.297367095947301</v>
      </c>
      <c r="C52">
        <v>50.750690460205099</v>
      </c>
      <c r="F52">
        <v>51.221614837646499</v>
      </c>
      <c r="G52">
        <v>50.907878875732401</v>
      </c>
    </row>
    <row r="53" spans="2:7" x14ac:dyDescent="0.35">
      <c r="B53">
        <v>50.313907623291001</v>
      </c>
      <c r="C53">
        <v>50.767208099365199</v>
      </c>
      <c r="F53">
        <v>51.277805328369098</v>
      </c>
      <c r="G53">
        <v>50.969791412353501</v>
      </c>
    </row>
    <row r="54" spans="2:7" x14ac:dyDescent="0.35">
      <c r="B54">
        <v>50.332099914550803</v>
      </c>
      <c r="C54">
        <v>50.783718109130902</v>
      </c>
      <c r="F54">
        <v>51.3341674804688</v>
      </c>
      <c r="G54">
        <v>51.026039123535199</v>
      </c>
    </row>
    <row r="55" spans="2:7" x14ac:dyDescent="0.35">
      <c r="B55">
        <v>50.348640441894503</v>
      </c>
      <c r="C55">
        <v>50.801895141601598</v>
      </c>
      <c r="F55">
        <v>51.396018981933601</v>
      </c>
      <c r="G55">
        <v>51.082347869872997</v>
      </c>
    </row>
    <row r="56" spans="2:7" x14ac:dyDescent="0.35">
      <c r="B56">
        <v>50.366828918457003</v>
      </c>
      <c r="C56">
        <v>50.818408966064503</v>
      </c>
      <c r="F56">
        <v>51.457775115966797</v>
      </c>
      <c r="G56">
        <v>51.138591766357401</v>
      </c>
    </row>
    <row r="57" spans="2:7" x14ac:dyDescent="0.35">
      <c r="B57">
        <v>50.385021209716797</v>
      </c>
      <c r="C57">
        <v>50.834934234619098</v>
      </c>
      <c r="F57">
        <v>51.5044975280762</v>
      </c>
      <c r="G57">
        <v>51.200508117675803</v>
      </c>
    </row>
    <row r="58" spans="2:7" x14ac:dyDescent="0.35">
      <c r="B58">
        <v>50.401569366455099</v>
      </c>
      <c r="C58">
        <v>50.851448059082003</v>
      </c>
      <c r="F58">
        <v>51.548789978027301</v>
      </c>
      <c r="G58">
        <v>51.256752014160199</v>
      </c>
    </row>
    <row r="59" spans="2:7" x14ac:dyDescent="0.35">
      <c r="B59">
        <v>50.4180908203125</v>
      </c>
      <c r="C59">
        <v>50.871288299560497</v>
      </c>
      <c r="F59">
        <v>51.597751617431598</v>
      </c>
      <c r="G59">
        <v>51.312999725341797</v>
      </c>
    </row>
    <row r="60" spans="2:7" x14ac:dyDescent="0.35">
      <c r="B60">
        <v>50.434638977050803</v>
      </c>
      <c r="C60">
        <v>50.887828826904297</v>
      </c>
      <c r="F60">
        <v>51.643379211425803</v>
      </c>
      <c r="G60">
        <v>51.369308471679702</v>
      </c>
    </row>
    <row r="61" spans="2:7" x14ac:dyDescent="0.35">
      <c r="B61">
        <v>50.452857971191399</v>
      </c>
      <c r="C61">
        <v>50.904369354247997</v>
      </c>
      <c r="F61">
        <v>51.689140319824197</v>
      </c>
      <c r="G61">
        <v>51.431221008300803</v>
      </c>
    </row>
    <row r="62" spans="2:7" x14ac:dyDescent="0.35">
      <c r="B62">
        <v>50.469432830810497</v>
      </c>
      <c r="C62">
        <v>50.920913696289098</v>
      </c>
      <c r="F62">
        <v>51.739944458007798</v>
      </c>
      <c r="G62">
        <v>51.487575531005902</v>
      </c>
    </row>
    <row r="63" spans="2:7" x14ac:dyDescent="0.35">
      <c r="B63">
        <v>50.485973358154297</v>
      </c>
      <c r="C63">
        <v>50.9391059875488</v>
      </c>
      <c r="F63">
        <v>51.786769866943402</v>
      </c>
      <c r="G63">
        <v>51.543827056884801</v>
      </c>
    </row>
    <row r="64" spans="2:7" x14ac:dyDescent="0.35">
      <c r="B64">
        <v>50.504154205322301</v>
      </c>
      <c r="C64">
        <v>50.955677032470703</v>
      </c>
      <c r="F64">
        <v>51.833309173583999</v>
      </c>
      <c r="G64">
        <v>51.605735778808601</v>
      </c>
    </row>
    <row r="65" spans="2:7" x14ac:dyDescent="0.35">
      <c r="B65">
        <v>50.522346496582003</v>
      </c>
      <c r="C65">
        <v>50.972206115722699</v>
      </c>
      <c r="F65">
        <v>51.860694885253899</v>
      </c>
      <c r="G65">
        <v>51.667648315429702</v>
      </c>
    </row>
    <row r="66" spans="2:7" x14ac:dyDescent="0.35">
      <c r="B66">
        <v>50.538887023925803</v>
      </c>
      <c r="C66">
        <v>50.990398406982401</v>
      </c>
      <c r="F66">
        <v>51.8788871765137</v>
      </c>
      <c r="G66">
        <v>51.7238960266113</v>
      </c>
    </row>
    <row r="67" spans="2:7" x14ac:dyDescent="0.35">
      <c r="B67">
        <v>50.555427551269503</v>
      </c>
      <c r="C67">
        <v>51.006935119628899</v>
      </c>
      <c r="F67">
        <v>51.895439147949197</v>
      </c>
      <c r="G67">
        <v>51.785694122314503</v>
      </c>
    </row>
    <row r="68" spans="2:7" x14ac:dyDescent="0.35">
      <c r="B68">
        <v>50.573616027832003</v>
      </c>
      <c r="C68">
        <v>51.023513793945298</v>
      </c>
      <c r="F68">
        <v>51.913631439208999</v>
      </c>
      <c r="G68">
        <v>51.841945648193402</v>
      </c>
    </row>
    <row r="69" spans="2:7" x14ac:dyDescent="0.35">
      <c r="B69">
        <v>50.590194702148402</v>
      </c>
      <c r="C69">
        <v>51.040077209472699</v>
      </c>
      <c r="F69">
        <v>51.930191040039098</v>
      </c>
      <c r="G69">
        <v>51.898193359375</v>
      </c>
    </row>
    <row r="70" spans="2:7" x14ac:dyDescent="0.35">
      <c r="B70">
        <v>50.606735229492202</v>
      </c>
      <c r="C70">
        <v>51.058269500732401</v>
      </c>
      <c r="F70">
        <v>51.948390960693402</v>
      </c>
      <c r="G70">
        <v>51.954437255859403</v>
      </c>
    </row>
    <row r="71" spans="2:7" x14ac:dyDescent="0.35">
      <c r="B71">
        <v>50.623260498046903</v>
      </c>
      <c r="C71">
        <v>51.0748100280762</v>
      </c>
      <c r="F71">
        <v>51.966594696044901</v>
      </c>
      <c r="G71">
        <v>52.021903991699197</v>
      </c>
    </row>
    <row r="72" spans="2:7" x14ac:dyDescent="0.35">
      <c r="B72">
        <v>50.641452789306598</v>
      </c>
      <c r="C72">
        <v>51.0929985046387</v>
      </c>
      <c r="F72">
        <v>51.983142852783203</v>
      </c>
      <c r="G72">
        <v>52.078151702880902</v>
      </c>
    </row>
    <row r="73" spans="2:7" x14ac:dyDescent="0.35">
      <c r="B73">
        <v>50.657993316650398</v>
      </c>
      <c r="C73">
        <v>51.109539031982401</v>
      </c>
      <c r="F73">
        <v>52.001346588134801</v>
      </c>
      <c r="G73">
        <v>52.134342193603501</v>
      </c>
    </row>
    <row r="74" spans="2:7" x14ac:dyDescent="0.35">
      <c r="B74">
        <v>50.674533843994098</v>
      </c>
      <c r="C74">
        <v>51.1260795593262</v>
      </c>
      <c r="F74">
        <v>52.021186828613303</v>
      </c>
      <c r="G74">
        <v>52.196193695068402</v>
      </c>
    </row>
    <row r="75" spans="2:7" x14ac:dyDescent="0.35">
      <c r="B75">
        <v>50.694129943847699</v>
      </c>
      <c r="C75">
        <v>51.144260406494098</v>
      </c>
      <c r="F75">
        <v>52.039360046386697</v>
      </c>
      <c r="G75">
        <v>52.25244140625</v>
      </c>
    </row>
    <row r="76" spans="2:7" x14ac:dyDescent="0.35">
      <c r="B76">
        <v>50.714485168457003</v>
      </c>
      <c r="C76">
        <v>51.160800933837898</v>
      </c>
      <c r="F76">
        <v>52.055908203125</v>
      </c>
      <c r="G76">
        <v>52.308689117431598</v>
      </c>
    </row>
    <row r="77" spans="2:7" x14ac:dyDescent="0.35">
      <c r="B77">
        <v>50.732975006103501</v>
      </c>
      <c r="C77">
        <v>51.177341461181598</v>
      </c>
      <c r="F77">
        <v>52.072460174560497</v>
      </c>
      <c r="G77">
        <v>52.370548248291001</v>
      </c>
    </row>
    <row r="78" spans="2:7" x14ac:dyDescent="0.35">
      <c r="B78">
        <v>50.754608154296903</v>
      </c>
      <c r="C78">
        <v>51.193870544433601</v>
      </c>
      <c r="F78">
        <v>52.090667724609403</v>
      </c>
      <c r="G78">
        <v>52.426792144775398</v>
      </c>
    </row>
    <row r="79" spans="2:7" x14ac:dyDescent="0.35">
      <c r="B79">
        <v>50.775646209716797</v>
      </c>
      <c r="C79">
        <v>51.2120971679688</v>
      </c>
      <c r="F79">
        <v>52.113838195800803</v>
      </c>
      <c r="G79">
        <v>52.483154296875</v>
      </c>
    </row>
    <row r="80" spans="2:7" x14ac:dyDescent="0.35">
      <c r="B80">
        <v>50.796680450439503</v>
      </c>
      <c r="C80">
        <v>51.230316162109403</v>
      </c>
      <c r="F80">
        <v>52.132041931152301</v>
      </c>
      <c r="G80">
        <v>52.545005798339801</v>
      </c>
    </row>
    <row r="81" spans="2:7" x14ac:dyDescent="0.35">
      <c r="B81">
        <v>50.819820404052699</v>
      </c>
      <c r="C81">
        <v>51.246856689453097</v>
      </c>
      <c r="F81">
        <v>52.150230407714801</v>
      </c>
      <c r="G81">
        <v>52.6011962890625</v>
      </c>
    </row>
    <row r="82" spans="2:7" x14ac:dyDescent="0.35">
      <c r="B82">
        <v>50.839393615722699</v>
      </c>
      <c r="C82">
        <v>51.263404846191399</v>
      </c>
      <c r="F82">
        <v>52.168422698974602</v>
      </c>
      <c r="G82">
        <v>52.657444000244098</v>
      </c>
    </row>
    <row r="83" spans="2:7" x14ac:dyDescent="0.35">
      <c r="B83">
        <v>50.857044219970703</v>
      </c>
      <c r="C83">
        <v>51.279945373535199</v>
      </c>
      <c r="F83">
        <v>52.186614990234403</v>
      </c>
      <c r="G83">
        <v>52.7192993164062</v>
      </c>
    </row>
    <row r="84" spans="2:7" x14ac:dyDescent="0.35">
      <c r="B84">
        <v>50.874847412109403</v>
      </c>
      <c r="C84">
        <v>51.298164367675803</v>
      </c>
      <c r="F84">
        <v>52.2031440734863</v>
      </c>
      <c r="G84">
        <v>52.775550842285199</v>
      </c>
    </row>
    <row r="85" spans="2:7" x14ac:dyDescent="0.35">
      <c r="B85">
        <v>50.897335052490199</v>
      </c>
      <c r="C85">
        <v>51.314693450927699</v>
      </c>
      <c r="F85">
        <v>52.222995758056598</v>
      </c>
      <c r="G85">
        <v>52.83740234375</v>
      </c>
    </row>
    <row r="86" spans="2:7" x14ac:dyDescent="0.35">
      <c r="B86">
        <v>50.918376922607401</v>
      </c>
      <c r="C86">
        <v>51.331233978271499</v>
      </c>
      <c r="F86">
        <v>52.239524841308601</v>
      </c>
      <c r="G86">
        <v>52.893650054931598</v>
      </c>
    </row>
    <row r="87" spans="2:7" x14ac:dyDescent="0.35">
      <c r="B87">
        <v>50.939414978027301</v>
      </c>
      <c r="C87">
        <v>51.347793579101598</v>
      </c>
      <c r="F87">
        <v>52.256099700927699</v>
      </c>
      <c r="G87">
        <v>52.949840545654297</v>
      </c>
    </row>
    <row r="88" spans="2:7" x14ac:dyDescent="0.35">
      <c r="B88">
        <v>50.9701957702637</v>
      </c>
      <c r="C88">
        <v>51.365997314453097</v>
      </c>
      <c r="F88">
        <v>52.274303436279297</v>
      </c>
      <c r="G88">
        <v>53.011806488037102</v>
      </c>
    </row>
    <row r="89" spans="2:7" x14ac:dyDescent="0.35">
      <c r="B89">
        <v>51.031208038330099</v>
      </c>
      <c r="C89">
        <v>51.382572174072301</v>
      </c>
      <c r="F89">
        <v>52.2908325195312</v>
      </c>
      <c r="G89">
        <v>53.0680541992188</v>
      </c>
    </row>
    <row r="90" spans="2:7" x14ac:dyDescent="0.35">
      <c r="B90">
        <v>51.087112426757798</v>
      </c>
      <c r="C90">
        <v>51.399127960205099</v>
      </c>
      <c r="F90">
        <v>52.309089660644503</v>
      </c>
      <c r="G90">
        <v>53.152454376220703</v>
      </c>
    </row>
    <row r="91" spans="2:7" x14ac:dyDescent="0.35">
      <c r="B91">
        <v>51.1430854797363</v>
      </c>
      <c r="C91">
        <v>51.415679931640597</v>
      </c>
      <c r="F91">
        <v>52.327281951904297</v>
      </c>
      <c r="G91">
        <v>53.201339721679702</v>
      </c>
    </row>
    <row r="92" spans="2:7" x14ac:dyDescent="0.35">
      <c r="B92">
        <v>51.2048950195312</v>
      </c>
      <c r="C92">
        <v>51.433891296386697</v>
      </c>
      <c r="F92">
        <v>52.345474243164098</v>
      </c>
      <c r="G92">
        <v>53.218841552734403</v>
      </c>
    </row>
    <row r="93" spans="2:7" x14ac:dyDescent="0.35">
      <c r="B93">
        <v>51.261138916015597</v>
      </c>
      <c r="C93">
        <v>51.452083587646499</v>
      </c>
      <c r="F93">
        <v>52.362014770507798</v>
      </c>
      <c r="G93">
        <v>53.235393524169901</v>
      </c>
    </row>
    <row r="94" spans="2:7" x14ac:dyDescent="0.35">
      <c r="B94">
        <v>51.322998046875</v>
      </c>
      <c r="C94">
        <v>51.468635559082003</v>
      </c>
      <c r="F94">
        <v>52.3785591125488</v>
      </c>
      <c r="G94">
        <v>53.255283355712898</v>
      </c>
    </row>
    <row r="95" spans="2:7" x14ac:dyDescent="0.35">
      <c r="B95">
        <v>51.379184722900398</v>
      </c>
      <c r="C95">
        <v>51.485191345214801</v>
      </c>
      <c r="F95">
        <v>52.3950805664062</v>
      </c>
      <c r="G95">
        <v>53.271823883056598</v>
      </c>
    </row>
    <row r="96" spans="2:7" x14ac:dyDescent="0.35">
      <c r="B96">
        <v>51.435543060302699</v>
      </c>
      <c r="C96">
        <v>51.5017700195312</v>
      </c>
      <c r="F96">
        <v>52.413272857666001</v>
      </c>
      <c r="G96">
        <v>53.290061950683601</v>
      </c>
    </row>
    <row r="97" spans="2:7" x14ac:dyDescent="0.35">
      <c r="B97">
        <v>51.497398376464801</v>
      </c>
      <c r="C97">
        <v>51.519973754882798</v>
      </c>
      <c r="F97">
        <v>52.429817199707003</v>
      </c>
      <c r="G97">
        <v>53.3066215515137</v>
      </c>
    </row>
    <row r="98" spans="2:7" x14ac:dyDescent="0.35">
      <c r="B98">
        <v>51.5535888671875</v>
      </c>
      <c r="C98">
        <v>51.5365600585938</v>
      </c>
      <c r="F98">
        <v>52.446426391601598</v>
      </c>
      <c r="G98">
        <v>53.324825286865199</v>
      </c>
    </row>
    <row r="99" spans="2:7" x14ac:dyDescent="0.35">
      <c r="B99">
        <v>51.609836578369098</v>
      </c>
      <c r="C99">
        <v>51.5531196594238</v>
      </c>
      <c r="F99">
        <v>52.464603424072301</v>
      </c>
      <c r="G99">
        <v>53.341365814208999</v>
      </c>
    </row>
    <row r="100" spans="2:7" x14ac:dyDescent="0.35">
      <c r="B100">
        <v>51.671695709228501</v>
      </c>
      <c r="C100">
        <v>51.571319580078097</v>
      </c>
      <c r="F100">
        <v>52.481143951416001</v>
      </c>
      <c r="G100">
        <v>53.3612251281738</v>
      </c>
    </row>
    <row r="101" spans="2:7" x14ac:dyDescent="0.35">
      <c r="B101">
        <v>51.727939605712898</v>
      </c>
      <c r="C101">
        <v>51.587879180908203</v>
      </c>
      <c r="F101">
        <v>52.497673034667997</v>
      </c>
      <c r="G101">
        <v>53.377777099609403</v>
      </c>
    </row>
    <row r="102" spans="2:7" x14ac:dyDescent="0.35">
      <c r="B102">
        <v>51.783859252929702</v>
      </c>
      <c r="C102">
        <v>51.606071472167997</v>
      </c>
      <c r="F102">
        <v>52.514213562011697</v>
      </c>
      <c r="G102">
        <v>53.394317626953097</v>
      </c>
    </row>
    <row r="103" spans="2:7" x14ac:dyDescent="0.35">
      <c r="B103">
        <v>51.845085144042997</v>
      </c>
      <c r="C103">
        <v>51.622627258300803</v>
      </c>
      <c r="F103">
        <v>52.5340576171875</v>
      </c>
      <c r="G103">
        <v>53.412525177002003</v>
      </c>
    </row>
    <row r="104" spans="2:7" x14ac:dyDescent="0.35">
      <c r="B104">
        <v>51.90625</v>
      </c>
      <c r="C104">
        <v>51.642299652099602</v>
      </c>
      <c r="F104">
        <v>52.552257537841797</v>
      </c>
      <c r="G104">
        <v>53.430728912353501</v>
      </c>
    </row>
    <row r="105" spans="2:7" x14ac:dyDescent="0.35">
      <c r="B105">
        <v>51.961929321289098</v>
      </c>
      <c r="C105">
        <v>51.699905395507798</v>
      </c>
      <c r="F105">
        <v>52.570461273193402</v>
      </c>
      <c r="G105">
        <v>53.448921203613303</v>
      </c>
    </row>
    <row r="106" spans="2:7" x14ac:dyDescent="0.35">
      <c r="B106">
        <v>52.018226623535199</v>
      </c>
      <c r="C106">
        <v>51.755046844482401</v>
      </c>
      <c r="F106">
        <v>52.587020874023402</v>
      </c>
      <c r="G106">
        <v>53.472126007080099</v>
      </c>
    </row>
    <row r="107" spans="2:7" x14ac:dyDescent="0.35">
      <c r="B107">
        <v>52.080081939697301</v>
      </c>
      <c r="C107">
        <v>51.810234069824197</v>
      </c>
      <c r="F107">
        <v>52.606910705566399</v>
      </c>
      <c r="G107">
        <v>53.490329742431598</v>
      </c>
    </row>
    <row r="108" spans="2:7" x14ac:dyDescent="0.35">
      <c r="B108">
        <v>52.136272430419901</v>
      </c>
      <c r="C108">
        <v>51.865367889404297</v>
      </c>
      <c r="F108">
        <v>52.623462677002003</v>
      </c>
      <c r="G108">
        <v>53.508537292480497</v>
      </c>
    </row>
    <row r="109" spans="2:7" x14ac:dyDescent="0.35">
      <c r="B109">
        <v>52.192520141601598</v>
      </c>
      <c r="C109">
        <v>51.926059722900398</v>
      </c>
      <c r="F109">
        <v>52.640007019042997</v>
      </c>
      <c r="G109">
        <v>53.525089263916001</v>
      </c>
    </row>
    <row r="110" spans="2:7" x14ac:dyDescent="0.35">
      <c r="B110">
        <v>52.254318237304702</v>
      </c>
      <c r="C110">
        <v>51.981819152832003</v>
      </c>
      <c r="F110">
        <v>52.656627655029297</v>
      </c>
      <c r="G110">
        <v>53.543281555175803</v>
      </c>
    </row>
    <row r="111" spans="2:7" x14ac:dyDescent="0.35">
      <c r="B111">
        <v>52.310508728027301</v>
      </c>
      <c r="C111">
        <v>52.038009643554702</v>
      </c>
      <c r="F111">
        <v>52.674835205078097</v>
      </c>
      <c r="G111">
        <v>53.5664672851562</v>
      </c>
    </row>
    <row r="112" spans="2:7" x14ac:dyDescent="0.35">
      <c r="B112">
        <v>52.36669921875</v>
      </c>
      <c r="C112">
        <v>52.099918365478501</v>
      </c>
      <c r="F112">
        <v>52.6913871765137</v>
      </c>
      <c r="G112">
        <v>53.584671020507798</v>
      </c>
    </row>
    <row r="113" spans="2:7" x14ac:dyDescent="0.35">
      <c r="B113">
        <v>52.428554534912102</v>
      </c>
      <c r="C113">
        <v>52.156162261962898</v>
      </c>
      <c r="F113">
        <v>52.707935333252003</v>
      </c>
      <c r="G113">
        <v>53.602897644042997</v>
      </c>
    </row>
    <row r="114" spans="2:7" x14ac:dyDescent="0.35">
      <c r="B114">
        <v>52.4904594421387</v>
      </c>
      <c r="C114">
        <v>52.217960357666001</v>
      </c>
      <c r="F114">
        <v>52.7244873046875</v>
      </c>
      <c r="G114">
        <v>53.621120452880902</v>
      </c>
    </row>
    <row r="115" spans="2:7" x14ac:dyDescent="0.35">
      <c r="B115">
        <v>52.5466499328613</v>
      </c>
      <c r="C115">
        <v>52.274097442627003</v>
      </c>
      <c r="F115">
        <v>52.7426948547363</v>
      </c>
      <c r="G115">
        <v>53.637660980224602</v>
      </c>
    </row>
    <row r="116" spans="2:7" x14ac:dyDescent="0.35">
      <c r="B116">
        <v>52.602840423583999</v>
      </c>
      <c r="C116">
        <v>52.330398559570298</v>
      </c>
      <c r="F116">
        <v>52.759235382080099</v>
      </c>
      <c r="G116">
        <v>53.654201507568402</v>
      </c>
    </row>
    <row r="117" spans="2:7" x14ac:dyDescent="0.35">
      <c r="B117">
        <v>52.659034729003899</v>
      </c>
      <c r="C117">
        <v>52.392196655273402</v>
      </c>
      <c r="F117">
        <v>52.775787353515597</v>
      </c>
      <c r="G117">
        <v>53.672409057617202</v>
      </c>
    </row>
    <row r="118" spans="2:7" x14ac:dyDescent="0.35">
      <c r="B118">
        <v>52.7208862304688</v>
      </c>
      <c r="C118">
        <v>52.448333740234403</v>
      </c>
      <c r="F118">
        <v>52.795646667480497</v>
      </c>
      <c r="G118">
        <v>53.688949584960902</v>
      </c>
    </row>
    <row r="119" spans="2:7" x14ac:dyDescent="0.35">
      <c r="B119">
        <v>52.777076721191399</v>
      </c>
      <c r="C119">
        <v>52.504520416259801</v>
      </c>
      <c r="F119">
        <v>52.812202453613303</v>
      </c>
      <c r="G119">
        <v>53.705501556396499</v>
      </c>
    </row>
    <row r="120" spans="2:7" x14ac:dyDescent="0.35">
      <c r="B120">
        <v>52.8332710266113</v>
      </c>
      <c r="C120">
        <v>52.566318511962898</v>
      </c>
      <c r="F120">
        <v>52.830410003662102</v>
      </c>
      <c r="G120">
        <v>53.7220458984375</v>
      </c>
    </row>
    <row r="121" spans="2:7" x14ac:dyDescent="0.35">
      <c r="B121">
        <v>52.8951225280762</v>
      </c>
      <c r="C121">
        <v>52.6224555969238</v>
      </c>
      <c r="F121">
        <v>52.846931457519503</v>
      </c>
      <c r="G121">
        <v>53.740287780761697</v>
      </c>
    </row>
    <row r="122" spans="2:7" x14ac:dyDescent="0.35">
      <c r="B122">
        <v>52.956920623779297</v>
      </c>
      <c r="C122">
        <v>52.678585052490199</v>
      </c>
      <c r="F122">
        <v>52.8651123046875</v>
      </c>
      <c r="G122">
        <v>53.756809234619098</v>
      </c>
    </row>
    <row r="123" spans="2:7" x14ac:dyDescent="0.35">
      <c r="B123">
        <v>53.013168334960902</v>
      </c>
      <c r="C123">
        <v>52.740444183349602</v>
      </c>
      <c r="F123">
        <v>52.883274078369098</v>
      </c>
      <c r="G123">
        <v>53.7750244140625</v>
      </c>
    </row>
    <row r="124" spans="2:7" x14ac:dyDescent="0.35">
      <c r="B124">
        <v>53.075080871582003</v>
      </c>
      <c r="C124">
        <v>52.796745300292997</v>
      </c>
      <c r="F124">
        <v>52.901435852050803</v>
      </c>
      <c r="G124">
        <v>53.793228149414098</v>
      </c>
    </row>
    <row r="125" spans="2:7" x14ac:dyDescent="0.35">
      <c r="B125">
        <v>53.131389617919901</v>
      </c>
      <c r="C125">
        <v>52.858604431152301</v>
      </c>
      <c r="F125">
        <v>52.9179496765137</v>
      </c>
      <c r="G125">
        <v>53.8114204406738</v>
      </c>
    </row>
    <row r="126" spans="2:7" x14ac:dyDescent="0.35">
      <c r="B126">
        <v>53.187633514404297</v>
      </c>
      <c r="C126">
        <v>52.914905548095703</v>
      </c>
      <c r="F126">
        <v>52.934463500976598</v>
      </c>
      <c r="G126">
        <v>53.829620361328097</v>
      </c>
    </row>
    <row r="127" spans="2:7" x14ac:dyDescent="0.35">
      <c r="B127">
        <v>53.243881225585902</v>
      </c>
      <c r="C127">
        <v>52.971149444580099</v>
      </c>
      <c r="F127">
        <v>52.952640533447301</v>
      </c>
      <c r="G127">
        <v>53.846179962158203</v>
      </c>
    </row>
    <row r="128" spans="2:7" x14ac:dyDescent="0.35">
      <c r="B128">
        <v>53.305793762207003</v>
      </c>
      <c r="C128">
        <v>53.0272827148438</v>
      </c>
      <c r="F128">
        <v>52.969150543212898</v>
      </c>
      <c r="G128">
        <v>53.864372253417997</v>
      </c>
    </row>
    <row r="129" spans="2:7" x14ac:dyDescent="0.35">
      <c r="B129">
        <v>53.362102508544901</v>
      </c>
      <c r="C129">
        <v>53.089080810546903</v>
      </c>
      <c r="F129">
        <v>52.985679626464801</v>
      </c>
      <c r="G129">
        <v>53.882610321044901</v>
      </c>
    </row>
    <row r="130" spans="2:7" x14ac:dyDescent="0.35">
      <c r="B130">
        <v>53.418350219726598</v>
      </c>
      <c r="C130">
        <v>53.145217895507798</v>
      </c>
      <c r="F130">
        <v>53.003841400146499</v>
      </c>
      <c r="G130">
        <v>53.899169921875</v>
      </c>
    </row>
    <row r="131" spans="2:7" x14ac:dyDescent="0.35">
      <c r="B131">
        <v>53.480369567871101</v>
      </c>
      <c r="C131">
        <v>53.201461791992202</v>
      </c>
      <c r="F131">
        <v>53.020359039306598</v>
      </c>
      <c r="G131">
        <v>53.915756225585902</v>
      </c>
    </row>
    <row r="132" spans="2:7" x14ac:dyDescent="0.35">
      <c r="B132">
        <v>53.536785125732401</v>
      </c>
      <c r="C132">
        <v>53.263259887695298</v>
      </c>
      <c r="F132">
        <v>53.036869049072301</v>
      </c>
      <c r="G132">
        <v>53.9339599609375</v>
      </c>
    </row>
    <row r="133" spans="2:7" x14ac:dyDescent="0.35">
      <c r="B133">
        <v>53.593032836914098</v>
      </c>
      <c r="C133">
        <v>53.319393157958999</v>
      </c>
      <c r="F133">
        <v>53.055065155029297</v>
      </c>
      <c r="G133">
        <v>53.9505004882812</v>
      </c>
    </row>
    <row r="134" spans="2:7" x14ac:dyDescent="0.35">
      <c r="B134">
        <v>53.654945373535199</v>
      </c>
      <c r="C134">
        <v>53.375583648681598</v>
      </c>
      <c r="F134">
        <v>53.073238372802699</v>
      </c>
      <c r="G134">
        <v>53.9670600891113</v>
      </c>
    </row>
    <row r="135" spans="2:7" x14ac:dyDescent="0.35">
      <c r="B135">
        <v>53.711246490478501</v>
      </c>
      <c r="C135">
        <v>53.437328338622997</v>
      </c>
      <c r="F135">
        <v>53.091407775878899</v>
      </c>
      <c r="G135">
        <v>53.985260009765597</v>
      </c>
    </row>
    <row r="136" spans="2:7" x14ac:dyDescent="0.35">
      <c r="B136">
        <v>53.773273468017599</v>
      </c>
      <c r="C136">
        <v>53.4991264343262</v>
      </c>
      <c r="F136">
        <v>53.107917785644503</v>
      </c>
      <c r="G136">
        <v>54.001808166503899</v>
      </c>
    </row>
    <row r="137" spans="2:7" x14ac:dyDescent="0.35">
      <c r="B137">
        <v>53.829521179199197</v>
      </c>
      <c r="C137">
        <v>53.555427551269503</v>
      </c>
      <c r="F137">
        <v>53.124427795410199</v>
      </c>
      <c r="G137">
        <v>54.018360137939503</v>
      </c>
    </row>
    <row r="138" spans="2:7" x14ac:dyDescent="0.35">
      <c r="B138">
        <v>53.891433715820298</v>
      </c>
      <c r="C138">
        <v>53.6171684265137</v>
      </c>
      <c r="F138">
        <v>53.142608642578097</v>
      </c>
      <c r="G138">
        <v>54.034919738769503</v>
      </c>
    </row>
    <row r="139" spans="2:7" x14ac:dyDescent="0.35">
      <c r="B139">
        <v>53.947681427002003</v>
      </c>
      <c r="C139">
        <v>53.673362731933601</v>
      </c>
      <c r="F139">
        <v>53.1591186523438</v>
      </c>
      <c r="G139">
        <v>54.053108215332003</v>
      </c>
    </row>
    <row r="140" spans="2:7" x14ac:dyDescent="0.35">
      <c r="B140">
        <v>54.003982543945298</v>
      </c>
      <c r="C140">
        <v>53.729606628417997</v>
      </c>
      <c r="F140">
        <v>53.177284240722699</v>
      </c>
      <c r="G140">
        <v>54.072975158691399</v>
      </c>
    </row>
    <row r="141" spans="2:7" x14ac:dyDescent="0.35">
      <c r="B141">
        <v>54.071502685546903</v>
      </c>
      <c r="C141">
        <v>53.791461944580099</v>
      </c>
      <c r="F141">
        <v>53.195457458496101</v>
      </c>
      <c r="G141">
        <v>54.089523315429702</v>
      </c>
    </row>
    <row r="142" spans="2:7" x14ac:dyDescent="0.35">
      <c r="B142">
        <v>54.127861022949197</v>
      </c>
      <c r="C142">
        <v>53.853260040283203</v>
      </c>
      <c r="F142">
        <v>53.211986541747997</v>
      </c>
      <c r="G142">
        <v>54.106075286865199</v>
      </c>
    </row>
    <row r="143" spans="2:7" x14ac:dyDescent="0.35">
      <c r="B143">
        <v>54.184169769287102</v>
      </c>
      <c r="C143">
        <v>53.909397125244098</v>
      </c>
      <c r="F143">
        <v>53.2284965515137</v>
      </c>
      <c r="G143">
        <v>54.124313354492202</v>
      </c>
    </row>
    <row r="144" spans="2:7" x14ac:dyDescent="0.35">
      <c r="B144">
        <v>54.2404174804688</v>
      </c>
      <c r="C144">
        <v>53.971195220947301</v>
      </c>
      <c r="F144">
        <v>53.248329162597699</v>
      </c>
      <c r="G144">
        <v>54.140872955322301</v>
      </c>
    </row>
    <row r="145" spans="2:7" x14ac:dyDescent="0.35">
      <c r="B145">
        <v>54.302330017089801</v>
      </c>
      <c r="C145">
        <v>54.0273246765137</v>
      </c>
      <c r="F145">
        <v>53.274749755859403</v>
      </c>
      <c r="G145">
        <v>54.157413482666001</v>
      </c>
    </row>
    <row r="146" spans="2:7" x14ac:dyDescent="0.35">
      <c r="B146">
        <v>54.358631134033203</v>
      </c>
      <c r="C146">
        <v>54.0835151672363</v>
      </c>
      <c r="F146">
        <v>53.291267395019503</v>
      </c>
      <c r="G146">
        <v>54.175613403320298</v>
      </c>
    </row>
    <row r="147" spans="2:7" x14ac:dyDescent="0.35">
      <c r="B147">
        <v>54.414878845214801</v>
      </c>
      <c r="C147">
        <v>54.145259857177699</v>
      </c>
      <c r="F147">
        <v>53.309463500976598</v>
      </c>
      <c r="G147">
        <v>54.192173004150398</v>
      </c>
    </row>
    <row r="148" spans="2:7" x14ac:dyDescent="0.35">
      <c r="B148">
        <v>54.476791381835902</v>
      </c>
      <c r="C148">
        <v>54.201507568359403</v>
      </c>
      <c r="F148">
        <v>53.325973510742202</v>
      </c>
      <c r="G148">
        <v>54.210399627685497</v>
      </c>
    </row>
    <row r="149" spans="2:7" x14ac:dyDescent="0.35">
      <c r="B149">
        <v>54.5331001281738</v>
      </c>
      <c r="C149">
        <v>54.257637023925803</v>
      </c>
      <c r="F149">
        <v>53.344154357910199</v>
      </c>
      <c r="G149">
        <v>54.2269096374512</v>
      </c>
    </row>
    <row r="150" spans="2:7" x14ac:dyDescent="0.35">
      <c r="B150">
        <v>54.589454650878899</v>
      </c>
      <c r="C150">
        <v>54.319496154785199</v>
      </c>
      <c r="F150">
        <v>53.360664367675803</v>
      </c>
      <c r="G150">
        <v>54.243457794189503</v>
      </c>
    </row>
    <row r="151" spans="2:7" x14ac:dyDescent="0.35">
      <c r="B151">
        <v>54.645706176757798</v>
      </c>
      <c r="C151">
        <v>54.375682830810497</v>
      </c>
      <c r="F151">
        <v>53.377174377441399</v>
      </c>
      <c r="G151">
        <v>54.261653900146499</v>
      </c>
    </row>
    <row r="152" spans="2:7" x14ac:dyDescent="0.35">
      <c r="B152">
        <v>54.707614898681598</v>
      </c>
      <c r="C152">
        <v>54.431819915771499</v>
      </c>
      <c r="F152">
        <v>53.395355224609403</v>
      </c>
      <c r="G152">
        <v>54.278205871582003</v>
      </c>
    </row>
    <row r="153" spans="2:7" x14ac:dyDescent="0.35">
      <c r="B153">
        <v>54.769412994384801</v>
      </c>
      <c r="C153">
        <v>54.499332427978501</v>
      </c>
      <c r="F153">
        <v>53.411865234375</v>
      </c>
      <c r="G153">
        <v>54.294734954833999</v>
      </c>
    </row>
    <row r="154" spans="2:7" x14ac:dyDescent="0.35">
      <c r="B154">
        <v>54.825603485107401</v>
      </c>
      <c r="C154">
        <v>54.555576324462898</v>
      </c>
      <c r="F154">
        <v>53.428428649902301</v>
      </c>
      <c r="G154">
        <v>54.311283111572301</v>
      </c>
    </row>
    <row r="155" spans="2:7" x14ac:dyDescent="0.35">
      <c r="B155">
        <v>54.881851196289098</v>
      </c>
      <c r="C155">
        <v>54.611705780029297</v>
      </c>
      <c r="F155">
        <v>53.444976806640597</v>
      </c>
      <c r="G155">
        <v>54.3294677734375</v>
      </c>
    </row>
    <row r="156" spans="2:7" x14ac:dyDescent="0.35">
      <c r="B156">
        <v>54.943649291992202</v>
      </c>
      <c r="C156">
        <v>54.667900085449197</v>
      </c>
      <c r="F156">
        <v>53.463138580322301</v>
      </c>
      <c r="G156">
        <v>54.346012115478501</v>
      </c>
    </row>
    <row r="157" spans="2:7" x14ac:dyDescent="0.35">
      <c r="B157">
        <v>54.999900817871101</v>
      </c>
      <c r="C157">
        <v>54.729812622070298</v>
      </c>
      <c r="F157">
        <v>53.481315612792997</v>
      </c>
      <c r="G157">
        <v>54.362533569335902</v>
      </c>
    </row>
    <row r="158" spans="2:7" x14ac:dyDescent="0.35">
      <c r="B158">
        <v>55.056144714355497</v>
      </c>
      <c r="C158">
        <v>54.785942077636697</v>
      </c>
      <c r="F158">
        <v>53.499477386474602</v>
      </c>
      <c r="G158">
        <v>54.382369995117202</v>
      </c>
    </row>
    <row r="159" spans="2:7" x14ac:dyDescent="0.35">
      <c r="B159">
        <v>55.118000030517599</v>
      </c>
      <c r="C159">
        <v>54.842193603515597</v>
      </c>
      <c r="F159">
        <v>53.516006469726598</v>
      </c>
      <c r="G159">
        <v>54.400562286377003</v>
      </c>
    </row>
    <row r="160" spans="2:7" x14ac:dyDescent="0.35">
      <c r="B160">
        <v>55.179859161377003</v>
      </c>
      <c r="C160">
        <v>54.903938293457003</v>
      </c>
      <c r="F160">
        <v>53.532516479492202</v>
      </c>
      <c r="G160">
        <v>54.418746948242202</v>
      </c>
    </row>
    <row r="161" spans="2:7" x14ac:dyDescent="0.35">
      <c r="B161">
        <v>55.236099243164098</v>
      </c>
      <c r="C161">
        <v>54.971336364746101</v>
      </c>
      <c r="F161">
        <v>53.550712585449197</v>
      </c>
      <c r="G161">
        <v>54.435276031494098</v>
      </c>
    </row>
    <row r="162" spans="2:7" x14ac:dyDescent="0.35">
      <c r="B162">
        <v>55.292350769042997</v>
      </c>
      <c r="C162">
        <v>55.027534484863303</v>
      </c>
      <c r="F162">
        <v>53.567226409912102</v>
      </c>
      <c r="G162">
        <v>54.456764221191399</v>
      </c>
    </row>
    <row r="163" spans="2:7" x14ac:dyDescent="0.35">
      <c r="B163">
        <v>55.354206085205099</v>
      </c>
      <c r="C163">
        <v>55.083774566650398</v>
      </c>
      <c r="F163">
        <v>53.587005615234403</v>
      </c>
      <c r="G163">
        <v>54.4749565124512</v>
      </c>
    </row>
    <row r="164" spans="2:7" x14ac:dyDescent="0.35">
      <c r="B164">
        <v>55.410396575927699</v>
      </c>
      <c r="C164">
        <v>55.145633697509801</v>
      </c>
      <c r="F164">
        <v>53.615261077880902</v>
      </c>
      <c r="G164">
        <v>54.491519927978501</v>
      </c>
    </row>
    <row r="165" spans="2:7" x14ac:dyDescent="0.35">
      <c r="B165">
        <v>55.466644287109403</v>
      </c>
      <c r="C165">
        <v>55.201881408691399</v>
      </c>
      <c r="F165">
        <v>53.640842437744098</v>
      </c>
      <c r="G165">
        <v>54.508041381835902</v>
      </c>
    </row>
    <row r="166" spans="2:7" x14ac:dyDescent="0.35">
      <c r="B166">
        <v>55.528495788574197</v>
      </c>
      <c r="C166">
        <v>55.258186340332003</v>
      </c>
      <c r="F166">
        <v>53.667278289794901</v>
      </c>
      <c r="G166">
        <v>54.526233673095703</v>
      </c>
    </row>
    <row r="167" spans="2:7" x14ac:dyDescent="0.35">
      <c r="B167">
        <v>55.584747314453097</v>
      </c>
      <c r="C167">
        <v>55.320095062255902</v>
      </c>
      <c r="F167">
        <v>53.695159912109403</v>
      </c>
      <c r="G167">
        <v>54.542762756347699</v>
      </c>
    </row>
    <row r="168" spans="2:7" x14ac:dyDescent="0.35">
      <c r="B168">
        <v>55.641048431396499</v>
      </c>
      <c r="C168">
        <v>55.376457214355497</v>
      </c>
      <c r="F168">
        <v>53.725795745849602</v>
      </c>
      <c r="G168">
        <v>54.560939788818402</v>
      </c>
    </row>
    <row r="169" spans="2:7" x14ac:dyDescent="0.35">
      <c r="B169">
        <v>55.7028999328613</v>
      </c>
      <c r="C169">
        <v>55.432765960693402</v>
      </c>
      <c r="F169">
        <v>53.756649017333999</v>
      </c>
      <c r="G169">
        <v>54.579132080078097</v>
      </c>
    </row>
    <row r="170" spans="2:7" x14ac:dyDescent="0.35">
      <c r="B170">
        <v>55.759262084960902</v>
      </c>
      <c r="C170">
        <v>55.494617462158203</v>
      </c>
      <c r="F170">
        <v>53.788494110107401</v>
      </c>
      <c r="G170">
        <v>54.595661163330099</v>
      </c>
    </row>
    <row r="171" spans="2:7" x14ac:dyDescent="0.35">
      <c r="B171">
        <v>55.821113586425803</v>
      </c>
      <c r="C171">
        <v>55.556533813476598</v>
      </c>
      <c r="F171">
        <v>53.823280334472699</v>
      </c>
      <c r="G171">
        <v>54.6121826171875</v>
      </c>
    </row>
    <row r="172" spans="2:7" x14ac:dyDescent="0.35">
      <c r="B172">
        <v>55.877365112304702</v>
      </c>
      <c r="C172">
        <v>55.612838745117202</v>
      </c>
      <c r="F172">
        <v>53.847480773925803</v>
      </c>
      <c r="G172">
        <v>54.630374908447301</v>
      </c>
    </row>
    <row r="173" spans="2:7" x14ac:dyDescent="0.35">
      <c r="B173">
        <v>55.939163208007798</v>
      </c>
      <c r="C173">
        <v>55.6690864562988</v>
      </c>
      <c r="F173">
        <v>53.870796203613303</v>
      </c>
      <c r="G173">
        <v>54.646903991699197</v>
      </c>
    </row>
    <row r="174" spans="2:7" x14ac:dyDescent="0.35">
      <c r="B174">
        <v>55.995410919189503</v>
      </c>
      <c r="C174">
        <v>55.725502014160199</v>
      </c>
      <c r="F174">
        <v>53.895938873291001</v>
      </c>
      <c r="G174">
        <v>54.6634330749512</v>
      </c>
    </row>
    <row r="175" spans="2:7" x14ac:dyDescent="0.35">
      <c r="B175">
        <v>56.051765441894503</v>
      </c>
      <c r="C175">
        <v>55.787422180175803</v>
      </c>
      <c r="F175">
        <v>53.916202545166001</v>
      </c>
      <c r="G175">
        <v>54.683273315429702</v>
      </c>
    </row>
    <row r="176" spans="2:7" x14ac:dyDescent="0.35">
      <c r="B176">
        <v>56.113624572753899</v>
      </c>
      <c r="C176">
        <v>55.843780517578097</v>
      </c>
      <c r="F176">
        <v>53.940464019775398</v>
      </c>
      <c r="G176">
        <v>54.699802398681598</v>
      </c>
    </row>
    <row r="177" spans="2:7" x14ac:dyDescent="0.35">
      <c r="B177">
        <v>56.169868469238303</v>
      </c>
      <c r="C177">
        <v>55.9000854492188</v>
      </c>
      <c r="F177">
        <v>53.968475341796903</v>
      </c>
      <c r="G177">
        <v>54.716323852539098</v>
      </c>
    </row>
    <row r="178" spans="2:7" x14ac:dyDescent="0.35">
      <c r="B178">
        <v>56.237335205078097</v>
      </c>
      <c r="C178">
        <v>55.961944580078097</v>
      </c>
      <c r="F178">
        <v>54.009437561035199</v>
      </c>
      <c r="G178">
        <v>54.734588623046903</v>
      </c>
    </row>
    <row r="179" spans="2:7" x14ac:dyDescent="0.35">
      <c r="B179">
        <v>56.293582916259801</v>
      </c>
      <c r="C179">
        <v>56.023853302002003</v>
      </c>
      <c r="F179">
        <v>54.043601989746101</v>
      </c>
      <c r="G179">
        <v>54.751110076904297</v>
      </c>
    </row>
    <row r="180" spans="2:7" x14ac:dyDescent="0.35">
      <c r="B180">
        <v>56.349826812744098</v>
      </c>
      <c r="C180">
        <v>56.080101013183601</v>
      </c>
      <c r="F180">
        <v>54.081336975097699</v>
      </c>
      <c r="G180">
        <v>54.7676391601562</v>
      </c>
    </row>
    <row r="181" spans="2:7" x14ac:dyDescent="0.35">
      <c r="B181">
        <v>56.406021118164098</v>
      </c>
      <c r="C181">
        <v>56.136234283447301</v>
      </c>
      <c r="F181">
        <v>54.115974426269503</v>
      </c>
      <c r="G181">
        <v>54.785816192627003</v>
      </c>
    </row>
    <row r="182" spans="2:7" x14ac:dyDescent="0.35">
      <c r="B182">
        <v>56.467872619628899</v>
      </c>
      <c r="C182">
        <v>56.197975158691399</v>
      </c>
      <c r="F182">
        <v>54.150646209716797</v>
      </c>
      <c r="G182">
        <v>54.802345275878899</v>
      </c>
    </row>
    <row r="183" spans="2:7" x14ac:dyDescent="0.35">
      <c r="B183">
        <v>56.524120330810497</v>
      </c>
      <c r="C183">
        <v>56.254165649414098</v>
      </c>
      <c r="F183">
        <v>54.1897583007812</v>
      </c>
      <c r="G183">
        <v>54.818885803222699</v>
      </c>
    </row>
    <row r="184" spans="2:7" x14ac:dyDescent="0.35">
      <c r="B184">
        <v>56.580371856689503</v>
      </c>
      <c r="C184">
        <v>56.310356140136697</v>
      </c>
      <c r="F184">
        <v>54.225837707519503</v>
      </c>
      <c r="G184">
        <v>54.837059020996101</v>
      </c>
    </row>
    <row r="185" spans="2:7" x14ac:dyDescent="0.35">
      <c r="B185">
        <v>56.642223358154297</v>
      </c>
      <c r="C185">
        <v>56.372215270996101</v>
      </c>
      <c r="F185">
        <v>54.261951446533203</v>
      </c>
      <c r="G185">
        <v>54.853588104247997</v>
      </c>
    </row>
    <row r="186" spans="2:7" x14ac:dyDescent="0.35">
      <c r="B186">
        <v>56.698417663574197</v>
      </c>
      <c r="C186">
        <v>56.428455352783203</v>
      </c>
      <c r="F186">
        <v>54.2946586608887</v>
      </c>
      <c r="G186">
        <v>54.871780395507798</v>
      </c>
    </row>
    <row r="187" spans="2:7" x14ac:dyDescent="0.35">
      <c r="B187">
        <v>56.754661560058601</v>
      </c>
      <c r="C187">
        <v>56.484706878662102</v>
      </c>
      <c r="F187">
        <v>54.3213920593262</v>
      </c>
      <c r="G187">
        <v>54.888309478759801</v>
      </c>
    </row>
    <row r="188" spans="2:7" x14ac:dyDescent="0.35">
      <c r="B188">
        <v>56.810855865478501</v>
      </c>
      <c r="C188">
        <v>56.552284240722699</v>
      </c>
      <c r="F188">
        <v>54.350791931152301</v>
      </c>
      <c r="G188">
        <v>54.906497955322301</v>
      </c>
    </row>
    <row r="189" spans="2:7" x14ac:dyDescent="0.35">
      <c r="B189">
        <v>56.8783149719238</v>
      </c>
      <c r="C189">
        <v>56.608535766601598</v>
      </c>
      <c r="F189">
        <v>54.380058288574197</v>
      </c>
      <c r="G189">
        <v>54.923027038574197</v>
      </c>
    </row>
    <row r="190" spans="2:7" x14ac:dyDescent="0.35">
      <c r="B190">
        <v>56.934566497802699</v>
      </c>
      <c r="C190">
        <v>56.6647758483887</v>
      </c>
      <c r="F190">
        <v>54.402915954589801</v>
      </c>
      <c r="G190">
        <v>54.939586639404297</v>
      </c>
    </row>
    <row r="191" spans="2:7" x14ac:dyDescent="0.35">
      <c r="B191">
        <v>56.996417999267599</v>
      </c>
      <c r="C191">
        <v>56.726692199707003</v>
      </c>
      <c r="F191">
        <v>54.423713684082003</v>
      </c>
      <c r="G191">
        <v>54.957778930664098</v>
      </c>
    </row>
    <row r="192" spans="2:7" x14ac:dyDescent="0.35">
      <c r="B192">
        <v>57.052665710449197</v>
      </c>
      <c r="C192">
        <v>56.782997131347699</v>
      </c>
      <c r="F192">
        <v>54.4669799804688</v>
      </c>
      <c r="G192">
        <v>54.9743041992188</v>
      </c>
    </row>
    <row r="193" spans="2:7" x14ac:dyDescent="0.35">
      <c r="B193">
        <v>57.108856201171903</v>
      </c>
      <c r="C193">
        <v>56.8449096679688</v>
      </c>
      <c r="F193">
        <v>54.515792846679702</v>
      </c>
      <c r="G193">
        <v>54.990833282470703</v>
      </c>
    </row>
    <row r="194" spans="2:7" x14ac:dyDescent="0.35">
      <c r="B194">
        <v>57.165103912353501</v>
      </c>
      <c r="C194">
        <v>56.912429809570298</v>
      </c>
      <c r="F194">
        <v>54.553127288818402</v>
      </c>
      <c r="G194">
        <v>55.009025573730497</v>
      </c>
    </row>
    <row r="195" spans="2:7" x14ac:dyDescent="0.35">
      <c r="B195">
        <v>57.226963043212898</v>
      </c>
      <c r="C195">
        <v>56.968677520752003</v>
      </c>
      <c r="F195">
        <v>54.592639923095703</v>
      </c>
      <c r="G195">
        <v>55.025554656982401</v>
      </c>
    </row>
    <row r="196" spans="2:7" x14ac:dyDescent="0.35">
      <c r="B196">
        <v>57.283210754394503</v>
      </c>
      <c r="C196">
        <v>57.0307006835938</v>
      </c>
      <c r="F196">
        <v>54.632026672363303</v>
      </c>
      <c r="G196">
        <v>55.043746948242202</v>
      </c>
    </row>
    <row r="197" spans="2:7" x14ac:dyDescent="0.35">
      <c r="B197">
        <v>57.345062255859403</v>
      </c>
      <c r="C197">
        <v>57.087009429931598</v>
      </c>
      <c r="F197">
        <v>54.671607971191399</v>
      </c>
      <c r="G197">
        <v>55.060268402099602</v>
      </c>
    </row>
    <row r="198" spans="2:7" x14ac:dyDescent="0.35">
      <c r="B198">
        <v>57.401252746582003</v>
      </c>
      <c r="C198">
        <v>57.1433715820312</v>
      </c>
      <c r="F198">
        <v>54.719375610351598</v>
      </c>
      <c r="G198">
        <v>55.078445434570298</v>
      </c>
    </row>
    <row r="199" spans="2:7" x14ac:dyDescent="0.35">
      <c r="B199">
        <v>57.4575004577637</v>
      </c>
      <c r="C199">
        <v>57.199676513671903</v>
      </c>
      <c r="F199">
        <v>54.767196655273402</v>
      </c>
      <c r="G199">
        <v>55.094985961914098</v>
      </c>
    </row>
    <row r="200" spans="2:7" x14ac:dyDescent="0.35">
      <c r="B200">
        <v>57.5194702148438</v>
      </c>
      <c r="C200">
        <v>57.261585235595703</v>
      </c>
      <c r="F200">
        <v>54.819129943847699</v>
      </c>
      <c r="G200">
        <v>55.111515045166001</v>
      </c>
    </row>
    <row r="201" spans="2:7" x14ac:dyDescent="0.35">
      <c r="B201">
        <v>57.575721740722699</v>
      </c>
      <c r="C201">
        <v>57.317893981933601</v>
      </c>
      <c r="F201">
        <v>54.866050720214801</v>
      </c>
      <c r="G201">
        <v>55.128044128417997</v>
      </c>
    </row>
    <row r="202" spans="2:7" x14ac:dyDescent="0.35">
      <c r="B202">
        <v>57.631908416747997</v>
      </c>
      <c r="C202">
        <v>57.3741455078125</v>
      </c>
      <c r="F202">
        <v>54.917610168457003</v>
      </c>
      <c r="G202">
        <v>55.146263122558601</v>
      </c>
    </row>
    <row r="203" spans="2:7" x14ac:dyDescent="0.35">
      <c r="B203">
        <v>57.688266754150398</v>
      </c>
      <c r="C203">
        <v>57.4360542297363</v>
      </c>
      <c r="F203">
        <v>54.970298767089801</v>
      </c>
      <c r="G203">
        <v>55.162792205810497</v>
      </c>
    </row>
    <row r="204" spans="2:7" x14ac:dyDescent="0.35">
      <c r="B204">
        <v>57.7501220703125</v>
      </c>
      <c r="C204">
        <v>57.497966766357401</v>
      </c>
      <c r="F204">
        <v>55.018318176269503</v>
      </c>
      <c r="G204">
        <v>55.1793212890625</v>
      </c>
    </row>
    <row r="205" spans="2:7" x14ac:dyDescent="0.35">
      <c r="B205">
        <v>57.806312561035199</v>
      </c>
      <c r="C205">
        <v>57.554267883300803</v>
      </c>
      <c r="F205">
        <v>55.066238403320298</v>
      </c>
      <c r="G205">
        <v>55.197513580322301</v>
      </c>
    </row>
    <row r="206" spans="2:7" x14ac:dyDescent="0.35">
      <c r="B206">
        <v>57.862728118896499</v>
      </c>
      <c r="C206">
        <v>57.610519409179702</v>
      </c>
      <c r="F206">
        <v>55.113971710205099</v>
      </c>
      <c r="G206">
        <v>55.215690612792997</v>
      </c>
    </row>
    <row r="207" spans="2:7" x14ac:dyDescent="0.35">
      <c r="B207">
        <v>57.924640655517599</v>
      </c>
      <c r="C207">
        <v>57.666824340820298</v>
      </c>
      <c r="F207">
        <v>55.166511535644503</v>
      </c>
      <c r="G207">
        <v>55.232250213622997</v>
      </c>
    </row>
    <row r="208" spans="2:7" x14ac:dyDescent="0.35">
      <c r="B208">
        <v>57.9807739257812</v>
      </c>
      <c r="C208">
        <v>57.728736877441399</v>
      </c>
      <c r="F208">
        <v>55.214118957519503</v>
      </c>
      <c r="G208">
        <v>55.248790740966797</v>
      </c>
    </row>
    <row r="209" spans="2:7" x14ac:dyDescent="0.35">
      <c r="B209">
        <v>58.042572021484403</v>
      </c>
      <c r="C209">
        <v>57.784988403320298</v>
      </c>
      <c r="F209">
        <v>55.261566162109403</v>
      </c>
      <c r="G209">
        <v>55.266971588134801</v>
      </c>
    </row>
    <row r="210" spans="2:7" x14ac:dyDescent="0.35">
      <c r="B210">
        <v>58.1043701171875</v>
      </c>
      <c r="C210">
        <v>57.841403961181598</v>
      </c>
      <c r="F210">
        <v>55.309009552002003</v>
      </c>
      <c r="G210">
        <v>55.283512115478501</v>
      </c>
    </row>
    <row r="211" spans="2:7" x14ac:dyDescent="0.35">
      <c r="B211">
        <v>58.160560607910199</v>
      </c>
      <c r="C211">
        <v>57.897651672363303</v>
      </c>
      <c r="F211">
        <v>55.362152099609403</v>
      </c>
      <c r="G211">
        <v>55.300037384033203</v>
      </c>
    </row>
    <row r="212" spans="2:7" x14ac:dyDescent="0.35">
      <c r="B212">
        <v>58.216690063476598</v>
      </c>
      <c r="C212">
        <v>57.965171813964801</v>
      </c>
      <c r="F212">
        <v>55.410743713378899</v>
      </c>
      <c r="G212">
        <v>55.318214416503899</v>
      </c>
    </row>
    <row r="213" spans="2:7" x14ac:dyDescent="0.35">
      <c r="B213">
        <v>58.2728881835938</v>
      </c>
      <c r="C213">
        <v>58.021472930908203</v>
      </c>
      <c r="F213">
        <v>55.459316253662102</v>
      </c>
      <c r="G213">
        <v>55.336402893066399</v>
      </c>
    </row>
    <row r="214" spans="2:7" x14ac:dyDescent="0.35">
      <c r="B214">
        <v>58.334793090820298</v>
      </c>
      <c r="C214">
        <v>58.083503723144503</v>
      </c>
      <c r="F214">
        <v>55.513118743896499</v>
      </c>
      <c r="G214">
        <v>55.352931976318402</v>
      </c>
    </row>
    <row r="215" spans="2:7" x14ac:dyDescent="0.35">
      <c r="B215">
        <v>58.390926361083999</v>
      </c>
      <c r="C215">
        <v>58.139823913574197</v>
      </c>
      <c r="F215">
        <v>55.561996459960902</v>
      </c>
      <c r="G215">
        <v>55.371158599853501</v>
      </c>
    </row>
    <row r="216" spans="2:7" x14ac:dyDescent="0.35">
      <c r="B216">
        <v>58.447116851806598</v>
      </c>
      <c r="C216">
        <v>58.196067810058601</v>
      </c>
      <c r="F216">
        <v>55.6154594421387</v>
      </c>
      <c r="G216">
        <v>55.387687683105497</v>
      </c>
    </row>
    <row r="217" spans="2:7" x14ac:dyDescent="0.35">
      <c r="B217">
        <v>58.508968353271499</v>
      </c>
      <c r="C217">
        <v>58.257984161377003</v>
      </c>
      <c r="F217">
        <v>55.663787841796903</v>
      </c>
      <c r="G217">
        <v>55.404209136962898</v>
      </c>
    </row>
    <row r="218" spans="2:7" x14ac:dyDescent="0.35">
      <c r="B218">
        <v>58.570766448974602</v>
      </c>
      <c r="C218">
        <v>58.3142280578613</v>
      </c>
      <c r="F218">
        <v>55.712039947509801</v>
      </c>
      <c r="G218">
        <v>55.420738220214801</v>
      </c>
    </row>
    <row r="219" spans="2:7" x14ac:dyDescent="0.35">
      <c r="B219">
        <v>58.626956939697301</v>
      </c>
      <c r="C219">
        <v>58.370536804199197</v>
      </c>
      <c r="F219">
        <v>55.7650337219238</v>
      </c>
      <c r="G219">
        <v>55.438930511474602</v>
      </c>
    </row>
    <row r="220" spans="2:7" x14ac:dyDescent="0.35">
      <c r="B220">
        <v>58.6830863952637</v>
      </c>
      <c r="C220">
        <v>58.426784515380902</v>
      </c>
      <c r="F220">
        <v>55.8130493164062</v>
      </c>
      <c r="G220">
        <v>55.455459594726598</v>
      </c>
    </row>
    <row r="221" spans="2:7" x14ac:dyDescent="0.35">
      <c r="B221">
        <v>58.739280700683601</v>
      </c>
      <c r="C221">
        <v>58.488697052002003</v>
      </c>
      <c r="F221">
        <v>55.8611869812012</v>
      </c>
      <c r="G221">
        <v>55.471992492675803</v>
      </c>
    </row>
    <row r="222" spans="2:7" x14ac:dyDescent="0.35">
      <c r="B222">
        <v>58.801078796386697</v>
      </c>
      <c r="C222">
        <v>58.544998168945298</v>
      </c>
      <c r="F222">
        <v>55.910694122314503</v>
      </c>
      <c r="G222">
        <v>55.4902153015137</v>
      </c>
    </row>
    <row r="223" spans="2:7" x14ac:dyDescent="0.35">
      <c r="B223">
        <v>58.857208251953097</v>
      </c>
      <c r="C223">
        <v>58.606971740722699</v>
      </c>
      <c r="F223">
        <v>55.970394134521499</v>
      </c>
      <c r="G223">
        <v>55.506740570068402</v>
      </c>
    </row>
    <row r="224" spans="2:7" x14ac:dyDescent="0.35">
      <c r="B224">
        <v>58.913566589355497</v>
      </c>
      <c r="C224">
        <v>58.663272857666001</v>
      </c>
      <c r="F224">
        <v>56.0202827453613</v>
      </c>
      <c r="G224">
        <v>55.526615142822301</v>
      </c>
    </row>
    <row r="225" spans="2:7" x14ac:dyDescent="0.35">
      <c r="B225">
        <v>58.969753265380902</v>
      </c>
      <c r="C225">
        <v>58.719520568847699</v>
      </c>
      <c r="F225">
        <v>56.070308685302699</v>
      </c>
      <c r="G225">
        <v>55.543144226074197</v>
      </c>
    </row>
    <row r="226" spans="2:7" x14ac:dyDescent="0.35">
      <c r="B226">
        <v>59.031551361083999</v>
      </c>
      <c r="C226">
        <v>58.7814331054688</v>
      </c>
      <c r="F226">
        <v>56.120449066162102</v>
      </c>
      <c r="G226">
        <v>55.559707641601598</v>
      </c>
    </row>
    <row r="227" spans="2:7" x14ac:dyDescent="0.35">
      <c r="B227">
        <v>59.087799072265597</v>
      </c>
      <c r="C227">
        <v>58.837741851806598</v>
      </c>
      <c r="F227">
        <v>56.175186157226598</v>
      </c>
      <c r="G227">
        <v>55.577896118164098</v>
      </c>
    </row>
    <row r="228" spans="2:7" x14ac:dyDescent="0.35">
      <c r="B228">
        <v>59.144096374511697</v>
      </c>
      <c r="C228">
        <v>58.8941040039062</v>
      </c>
      <c r="F228">
        <v>56.224678039550803</v>
      </c>
      <c r="G228">
        <v>55.5944213867188</v>
      </c>
    </row>
    <row r="229" spans="2:7" x14ac:dyDescent="0.35">
      <c r="B229">
        <v>59.200454711914098</v>
      </c>
      <c r="C229">
        <v>58.956127166747997</v>
      </c>
      <c r="F229">
        <v>56.274246215820298</v>
      </c>
      <c r="G229">
        <v>55.610950469970703</v>
      </c>
    </row>
    <row r="230" spans="2:7" x14ac:dyDescent="0.35">
      <c r="B230">
        <v>59.2623100280762</v>
      </c>
      <c r="C230">
        <v>59.012435913085902</v>
      </c>
      <c r="F230">
        <v>56.3250541687012</v>
      </c>
      <c r="G230">
        <v>55.627475738525398</v>
      </c>
    </row>
    <row r="231" spans="2:7" x14ac:dyDescent="0.35">
      <c r="B231">
        <v>59.318561553955099</v>
      </c>
      <c r="C231">
        <v>59.074462890625</v>
      </c>
      <c r="F231">
        <v>56.381267547607401</v>
      </c>
      <c r="G231">
        <v>55.6473197937012</v>
      </c>
    </row>
    <row r="232" spans="2:7" x14ac:dyDescent="0.35">
      <c r="B232">
        <v>59.380413055419901</v>
      </c>
      <c r="C232">
        <v>59.136486053466797</v>
      </c>
      <c r="F232">
        <v>56.43212890625</v>
      </c>
      <c r="G232">
        <v>55.663848876953097</v>
      </c>
    </row>
    <row r="233" spans="2:7" x14ac:dyDescent="0.35">
      <c r="B233">
        <v>59.436660766601598</v>
      </c>
      <c r="C233">
        <v>59.192733764648402</v>
      </c>
      <c r="F233">
        <v>56.481315612792997</v>
      </c>
      <c r="G233">
        <v>55.680370330810497</v>
      </c>
    </row>
    <row r="234" spans="2:7" x14ac:dyDescent="0.35">
      <c r="B234">
        <v>59.492908477783203</v>
      </c>
      <c r="C234">
        <v>59.249095916747997</v>
      </c>
      <c r="F234">
        <v>56.530235290527301</v>
      </c>
      <c r="G234">
        <v>55.6968994140625</v>
      </c>
    </row>
    <row r="235" spans="2:7" x14ac:dyDescent="0.35">
      <c r="B235">
        <v>59.5547065734863</v>
      </c>
      <c r="C235">
        <v>59.305286407470703</v>
      </c>
      <c r="F235">
        <v>56.586086273193402</v>
      </c>
      <c r="G235">
        <v>55.715076446533203</v>
      </c>
    </row>
    <row r="236" spans="2:7" x14ac:dyDescent="0.35">
      <c r="B236">
        <v>59.610958099365199</v>
      </c>
      <c r="C236">
        <v>59.367145538330099</v>
      </c>
      <c r="F236">
        <v>56.626274108886697</v>
      </c>
      <c r="G236">
        <v>55.731616973877003</v>
      </c>
    </row>
    <row r="237" spans="2:7" x14ac:dyDescent="0.35">
      <c r="B237">
        <v>59.667205810546903</v>
      </c>
      <c r="C237">
        <v>59.423393249511697</v>
      </c>
      <c r="F237">
        <v>56.6663627624512</v>
      </c>
      <c r="G237">
        <v>55.749797821044901</v>
      </c>
    </row>
    <row r="238" spans="2:7" x14ac:dyDescent="0.35">
      <c r="B238">
        <v>59.729057312011697</v>
      </c>
      <c r="C238">
        <v>59.479640960693402</v>
      </c>
      <c r="F238">
        <v>56.714076995849602</v>
      </c>
      <c r="G238">
        <v>55.766319274902301</v>
      </c>
    </row>
    <row r="239" spans="2:7" x14ac:dyDescent="0.35">
      <c r="B239">
        <v>59.796524047851598</v>
      </c>
      <c r="C239">
        <v>59.5416069030762</v>
      </c>
      <c r="F239">
        <v>56.761432647705099</v>
      </c>
      <c r="G239">
        <v>55.784511566162102</v>
      </c>
    </row>
    <row r="240" spans="2:7" x14ac:dyDescent="0.35">
      <c r="B240">
        <v>59.852821350097699</v>
      </c>
      <c r="C240">
        <v>59.597854614257798</v>
      </c>
      <c r="F240">
        <v>56.808853149414098</v>
      </c>
      <c r="G240">
        <v>55.801040649414098</v>
      </c>
    </row>
    <row r="241" spans="2:7" x14ac:dyDescent="0.35">
      <c r="B241">
        <v>59.914676666259801</v>
      </c>
      <c r="C241">
        <v>59.665321350097699</v>
      </c>
      <c r="F241">
        <v>56.863014221191399</v>
      </c>
      <c r="G241">
        <v>55.819217681884801</v>
      </c>
    </row>
    <row r="242" spans="2:7" x14ac:dyDescent="0.35">
      <c r="B242">
        <v>59.9709281921387</v>
      </c>
      <c r="C242">
        <v>59.7271728515625</v>
      </c>
      <c r="F242">
        <v>56.912948608398402</v>
      </c>
      <c r="G242">
        <v>55.837474822997997</v>
      </c>
    </row>
    <row r="243" spans="2:7" x14ac:dyDescent="0.35">
      <c r="B243">
        <v>60.027168273925803</v>
      </c>
      <c r="C243">
        <v>59.783481597900398</v>
      </c>
      <c r="F243">
        <v>56.967880249023402</v>
      </c>
      <c r="G243">
        <v>55.85400390625</v>
      </c>
    </row>
    <row r="244" spans="2:7" x14ac:dyDescent="0.35">
      <c r="B244">
        <v>60.089134216308601</v>
      </c>
      <c r="C244">
        <v>59.839786529541001</v>
      </c>
      <c r="F244">
        <v>57.022518157958999</v>
      </c>
      <c r="G244">
        <v>55.872177124023402</v>
      </c>
    </row>
    <row r="245" spans="2:7" x14ac:dyDescent="0.35">
      <c r="B245">
        <v>60.145378112792997</v>
      </c>
      <c r="C245">
        <v>59.901927947997997</v>
      </c>
      <c r="F245">
        <v>57.072154998779297</v>
      </c>
      <c r="G245">
        <v>55.888725280761697</v>
      </c>
    </row>
    <row r="246" spans="2:7" x14ac:dyDescent="0.35">
      <c r="B246">
        <v>60.212837219238303</v>
      </c>
      <c r="C246">
        <v>59.969448089599602</v>
      </c>
      <c r="F246">
        <v>57.121173858642599</v>
      </c>
      <c r="G246">
        <v>55.906898498535199</v>
      </c>
    </row>
    <row r="247" spans="2:7" x14ac:dyDescent="0.35">
      <c r="B247">
        <v>60.268974304199197</v>
      </c>
      <c r="C247">
        <v>60.025703430175803</v>
      </c>
      <c r="F247">
        <v>57.168857574462898</v>
      </c>
      <c r="G247">
        <v>55.925090789794901</v>
      </c>
    </row>
    <row r="248" spans="2:7" x14ac:dyDescent="0.35">
      <c r="B248">
        <v>60.325164794921903</v>
      </c>
      <c r="C248">
        <v>60.082023620605497</v>
      </c>
      <c r="F248">
        <v>57.221305847167997</v>
      </c>
      <c r="G248">
        <v>55.941616058349602</v>
      </c>
    </row>
    <row r="249" spans="2:7" x14ac:dyDescent="0.35">
      <c r="B249">
        <v>60.3869018554688</v>
      </c>
      <c r="C249">
        <v>60.144008636474602</v>
      </c>
      <c r="F249">
        <v>57.269523620605497</v>
      </c>
      <c r="G249">
        <v>55.958145141601598</v>
      </c>
    </row>
    <row r="250" spans="2:7" x14ac:dyDescent="0.35">
      <c r="B250">
        <v>60.443199157714801</v>
      </c>
      <c r="C250">
        <v>60.200164794921903</v>
      </c>
      <c r="F250">
        <v>57.318069458007798</v>
      </c>
      <c r="G250">
        <v>55.976367950439503</v>
      </c>
    </row>
    <row r="251" spans="2:7" x14ac:dyDescent="0.35">
      <c r="B251">
        <v>60.499336242675803</v>
      </c>
      <c r="C251">
        <v>60.256481170654297</v>
      </c>
      <c r="F251">
        <v>57.371616363525398</v>
      </c>
      <c r="G251">
        <v>55.992935180664098</v>
      </c>
    </row>
    <row r="252" spans="2:7" x14ac:dyDescent="0.35">
      <c r="B252">
        <v>60.5555229187012</v>
      </c>
      <c r="C252">
        <v>60.318351745605497</v>
      </c>
      <c r="F252">
        <v>57.420845031738303</v>
      </c>
      <c r="G252">
        <v>56.009464263916001</v>
      </c>
    </row>
    <row r="253" spans="2:7" x14ac:dyDescent="0.35">
      <c r="B253">
        <v>60.617263793945298</v>
      </c>
      <c r="C253">
        <v>60.374565124511697</v>
      </c>
      <c r="F253">
        <v>57.470249176025398</v>
      </c>
      <c r="G253">
        <v>56.025993347167997</v>
      </c>
    </row>
    <row r="254" spans="2:7" x14ac:dyDescent="0.35">
      <c r="B254">
        <v>60.679279327392599</v>
      </c>
      <c r="C254">
        <v>60.430831909179702</v>
      </c>
      <c r="F254">
        <v>57.5295219421387</v>
      </c>
      <c r="G254">
        <v>56.044185638427699</v>
      </c>
    </row>
    <row r="255" spans="2:7" x14ac:dyDescent="0.35">
      <c r="B255">
        <v>60.735530853271499</v>
      </c>
      <c r="C255">
        <v>60.498260498046903</v>
      </c>
      <c r="F255">
        <v>57.5783500671387</v>
      </c>
      <c r="G255">
        <v>56.060714721679702</v>
      </c>
    </row>
    <row r="256" spans="2:7" x14ac:dyDescent="0.35">
      <c r="B256">
        <v>60.797267913818402</v>
      </c>
      <c r="C256">
        <v>60.554416656494098</v>
      </c>
      <c r="F256">
        <v>57.6320991516113</v>
      </c>
      <c r="G256">
        <v>56.077239990234403</v>
      </c>
    </row>
    <row r="257" spans="2:7" x14ac:dyDescent="0.35">
      <c r="B257">
        <v>60.853404998779297</v>
      </c>
      <c r="C257">
        <v>60.6107368469238</v>
      </c>
      <c r="F257">
        <v>57.680107116699197</v>
      </c>
      <c r="G257">
        <v>56.093765258789098</v>
      </c>
    </row>
    <row r="258" spans="2:7" x14ac:dyDescent="0.35">
      <c r="B258">
        <v>60.9096069335938</v>
      </c>
      <c r="C258">
        <v>60.672611236572301</v>
      </c>
      <c r="F258">
        <v>57.726932525634801</v>
      </c>
      <c r="G258">
        <v>56.111953735351598</v>
      </c>
    </row>
    <row r="259" spans="2:7" x14ac:dyDescent="0.35">
      <c r="B259">
        <v>60.971343994140597</v>
      </c>
      <c r="C259">
        <v>60.728931427002003</v>
      </c>
      <c r="F259">
        <v>57.778476715087898</v>
      </c>
      <c r="G259">
        <v>56.130134582519503</v>
      </c>
    </row>
    <row r="260" spans="2:7" x14ac:dyDescent="0.35">
      <c r="B260">
        <v>61.027534484863303</v>
      </c>
      <c r="C260">
        <v>60.785079956054702</v>
      </c>
      <c r="F260">
        <v>57.829063415527301</v>
      </c>
      <c r="G260">
        <v>56.146694183349602</v>
      </c>
    </row>
    <row r="261" spans="2:7" x14ac:dyDescent="0.35">
      <c r="B261">
        <v>61.083667755127003</v>
      </c>
      <c r="C261">
        <v>60.846855163574197</v>
      </c>
      <c r="F261">
        <v>57.874595642089801</v>
      </c>
      <c r="G261">
        <v>56.164886474609403</v>
      </c>
    </row>
    <row r="262" spans="2:7" x14ac:dyDescent="0.35">
      <c r="B262">
        <v>61.145408630371101</v>
      </c>
      <c r="C262">
        <v>60.903060913085902</v>
      </c>
      <c r="F262">
        <v>57.924884796142599</v>
      </c>
      <c r="G262">
        <v>56.181411743164098</v>
      </c>
    </row>
    <row r="263" spans="2:7" x14ac:dyDescent="0.35">
      <c r="B263">
        <v>61.201595306396499</v>
      </c>
      <c r="C263">
        <v>60.964817047119098</v>
      </c>
      <c r="F263">
        <v>57.974761962890597</v>
      </c>
      <c r="G263">
        <v>56.198005676269503</v>
      </c>
    </row>
    <row r="264" spans="2:7" x14ac:dyDescent="0.35">
      <c r="B264">
        <v>61.257732391357401</v>
      </c>
      <c r="C264">
        <v>61.021018981933601</v>
      </c>
      <c r="F264">
        <v>58.025020599365199</v>
      </c>
      <c r="G264">
        <v>56.214546203613303</v>
      </c>
    </row>
    <row r="265" spans="2:7" x14ac:dyDescent="0.35">
      <c r="B265">
        <v>61.319469451904297</v>
      </c>
      <c r="C265">
        <v>61.077171325683601</v>
      </c>
      <c r="F265">
        <v>58.074783325195298</v>
      </c>
      <c r="G265">
        <v>56.2327270507812</v>
      </c>
    </row>
    <row r="266" spans="2:7" x14ac:dyDescent="0.35">
      <c r="B266">
        <v>61.375663757324197</v>
      </c>
      <c r="C266">
        <v>61.138938903808601</v>
      </c>
      <c r="F266">
        <v>58.126789093017599</v>
      </c>
      <c r="G266">
        <v>56.249256134033203</v>
      </c>
    </row>
    <row r="267" spans="2:7" x14ac:dyDescent="0.35">
      <c r="B267">
        <v>61.437461853027301</v>
      </c>
      <c r="C267">
        <v>61.195152282714801</v>
      </c>
      <c r="F267">
        <v>58.1739501953125</v>
      </c>
      <c r="G267">
        <v>56.267444610595703</v>
      </c>
    </row>
    <row r="268" spans="2:7" x14ac:dyDescent="0.35">
      <c r="B268">
        <v>61.493595123291001</v>
      </c>
      <c r="C268">
        <v>61.251304626464801</v>
      </c>
      <c r="F268">
        <v>58.223014831542997</v>
      </c>
      <c r="G268">
        <v>56.2856254577637</v>
      </c>
    </row>
    <row r="269" spans="2:7" x14ac:dyDescent="0.35">
      <c r="B269">
        <v>61.549842834472699</v>
      </c>
      <c r="C269">
        <v>61.313121795654297</v>
      </c>
      <c r="F269">
        <v>58.279872894287102</v>
      </c>
      <c r="G269">
        <v>56.302165985107401</v>
      </c>
    </row>
    <row r="270" spans="2:7" x14ac:dyDescent="0.35">
      <c r="B270">
        <v>61.611701965332003</v>
      </c>
      <c r="C270">
        <v>61.369277954101598</v>
      </c>
      <c r="F270">
        <v>58.331577301025398</v>
      </c>
      <c r="G270">
        <v>56.318695068359403</v>
      </c>
    </row>
    <row r="271" spans="2:7" x14ac:dyDescent="0.35">
      <c r="B271">
        <v>61.667942047119098</v>
      </c>
      <c r="C271">
        <v>61.425487518310497</v>
      </c>
      <c r="F271">
        <v>58.383834838867202</v>
      </c>
      <c r="G271">
        <v>56.3352241516113</v>
      </c>
    </row>
    <row r="272" spans="2:7" x14ac:dyDescent="0.35">
      <c r="B272">
        <v>61.724136352539098</v>
      </c>
      <c r="C272">
        <v>61.4873657226562</v>
      </c>
      <c r="F272">
        <v>58.446876525878899</v>
      </c>
      <c r="G272">
        <v>56.3534126281738</v>
      </c>
    </row>
    <row r="273" spans="2:7" x14ac:dyDescent="0.35">
      <c r="B273">
        <v>61.791591644287102</v>
      </c>
      <c r="C273">
        <v>61.543571472167997</v>
      </c>
      <c r="F273">
        <v>58.499439239502003</v>
      </c>
      <c r="G273">
        <v>56.369941711425803</v>
      </c>
    </row>
    <row r="274" spans="2:7" x14ac:dyDescent="0.35">
      <c r="B274">
        <v>61.847843170166001</v>
      </c>
      <c r="C274">
        <v>61.5998344421387</v>
      </c>
      <c r="F274">
        <v>58.551399230957003</v>
      </c>
      <c r="G274">
        <v>56.386470794677699</v>
      </c>
    </row>
    <row r="275" spans="2:7" x14ac:dyDescent="0.35">
      <c r="B275">
        <v>61.904102325439503</v>
      </c>
      <c r="C275">
        <v>61.661766052246101</v>
      </c>
      <c r="F275">
        <v>58.603103637695298</v>
      </c>
      <c r="G275">
        <v>56.4046630859375</v>
      </c>
    </row>
    <row r="276" spans="2:7" x14ac:dyDescent="0.35">
      <c r="B276">
        <v>61.960357666015597</v>
      </c>
      <c r="C276">
        <v>61.718032836914098</v>
      </c>
      <c r="F276">
        <v>58.659957885742202</v>
      </c>
      <c r="G276">
        <v>56.421184539794901</v>
      </c>
    </row>
    <row r="277" spans="2:7" x14ac:dyDescent="0.35">
      <c r="B277">
        <v>62.022148132324197</v>
      </c>
      <c r="C277">
        <v>61.779903411865199</v>
      </c>
      <c r="F277">
        <v>58.711421966552699</v>
      </c>
      <c r="G277">
        <v>56.437713623046903</v>
      </c>
    </row>
    <row r="278" spans="2:7" x14ac:dyDescent="0.35">
      <c r="B278">
        <v>62.078506469726598</v>
      </c>
      <c r="C278">
        <v>61.836170196533203</v>
      </c>
      <c r="F278">
        <v>58.761173248291001</v>
      </c>
      <c r="G278">
        <v>56.455890655517599</v>
      </c>
    </row>
    <row r="279" spans="2:7" x14ac:dyDescent="0.35">
      <c r="B279">
        <v>62.134860992431598</v>
      </c>
      <c r="C279">
        <v>61.892486572265597</v>
      </c>
      <c r="F279">
        <v>58.815868377685497</v>
      </c>
      <c r="G279">
        <v>56.474082946777301</v>
      </c>
    </row>
    <row r="280" spans="2:7" x14ac:dyDescent="0.35">
      <c r="B280">
        <v>62.196670532226598</v>
      </c>
      <c r="C280">
        <v>61.954360961914098</v>
      </c>
      <c r="F280">
        <v>58.865333557128899</v>
      </c>
      <c r="G280">
        <v>56.492256164550803</v>
      </c>
    </row>
    <row r="281" spans="2:7" x14ac:dyDescent="0.35">
      <c r="B281">
        <v>62.252922058105497</v>
      </c>
      <c r="C281">
        <v>62.010627746582003</v>
      </c>
      <c r="F281">
        <v>58.9133491516113</v>
      </c>
      <c r="G281">
        <v>56.508815765380902</v>
      </c>
    </row>
    <row r="282" spans="2:7" x14ac:dyDescent="0.35">
      <c r="B282">
        <v>62.309177398681598</v>
      </c>
      <c r="C282">
        <v>62.066886901855497</v>
      </c>
      <c r="F282">
        <v>58.9554252624512</v>
      </c>
      <c r="G282">
        <v>56.525379180908203</v>
      </c>
    </row>
    <row r="283" spans="2:7" x14ac:dyDescent="0.35">
      <c r="B283">
        <v>62.370975494384801</v>
      </c>
      <c r="C283">
        <v>62.1343803405762</v>
      </c>
      <c r="F283">
        <v>58.997501373291001</v>
      </c>
      <c r="G283">
        <v>56.543571472167997</v>
      </c>
    </row>
    <row r="284" spans="2:7" x14ac:dyDescent="0.35">
      <c r="B284">
        <v>62.432838439941399</v>
      </c>
      <c r="C284">
        <v>62.190586090087898</v>
      </c>
      <c r="F284">
        <v>59.0545043945312</v>
      </c>
      <c r="G284">
        <v>56.561779022216797</v>
      </c>
    </row>
    <row r="285" spans="2:7" x14ac:dyDescent="0.35">
      <c r="B285">
        <v>62.489086151122997</v>
      </c>
      <c r="C285">
        <v>62.246849060058601</v>
      </c>
      <c r="F285">
        <v>59.099090576171903</v>
      </c>
      <c r="G285">
        <v>56.578330993652301</v>
      </c>
    </row>
    <row r="286" spans="2:7" x14ac:dyDescent="0.35">
      <c r="B286">
        <v>62.545333862304702</v>
      </c>
      <c r="C286">
        <v>62.303058624267599</v>
      </c>
      <c r="F286">
        <v>59.152580261230497</v>
      </c>
      <c r="G286">
        <v>56.594871520996101</v>
      </c>
    </row>
    <row r="287" spans="2:7" x14ac:dyDescent="0.35">
      <c r="B287">
        <v>62.601585388183601</v>
      </c>
      <c r="C287">
        <v>62.364936828613303</v>
      </c>
      <c r="F287">
        <v>59.200550079345703</v>
      </c>
      <c r="G287">
        <v>56.611419677734403</v>
      </c>
    </row>
    <row r="288" spans="2:7" x14ac:dyDescent="0.35">
      <c r="B288">
        <v>62.663383483886697</v>
      </c>
      <c r="C288">
        <v>62.421195983886697</v>
      </c>
      <c r="F288">
        <v>59.254722595214801</v>
      </c>
      <c r="G288">
        <v>56.627971649169901</v>
      </c>
    </row>
    <row r="289" spans="2:7" x14ac:dyDescent="0.35">
      <c r="B289">
        <v>62.719631195068402</v>
      </c>
      <c r="C289">
        <v>62.477405548095703</v>
      </c>
      <c r="F289">
        <v>59.303848266601598</v>
      </c>
      <c r="G289">
        <v>56.646163940429702</v>
      </c>
    </row>
    <row r="290" spans="2:7" x14ac:dyDescent="0.35">
      <c r="B290">
        <v>62.775875091552699</v>
      </c>
      <c r="C290">
        <v>62.539279937744098</v>
      </c>
      <c r="F290">
        <v>59.358821868896499</v>
      </c>
      <c r="G290">
        <v>56.662689208984403</v>
      </c>
    </row>
    <row r="291" spans="2:7" x14ac:dyDescent="0.35">
      <c r="B291">
        <v>62.837673187255902</v>
      </c>
      <c r="C291">
        <v>62.595546722412102</v>
      </c>
      <c r="F291">
        <v>59.413845062255902</v>
      </c>
      <c r="G291">
        <v>56.67919921875</v>
      </c>
    </row>
    <row r="292" spans="2:7" x14ac:dyDescent="0.35">
      <c r="B292">
        <v>62.8939208984375</v>
      </c>
      <c r="C292">
        <v>62.651813507080099</v>
      </c>
      <c r="F292">
        <v>59.4637641906738</v>
      </c>
      <c r="G292">
        <v>56.6973686218262</v>
      </c>
    </row>
    <row r="293" spans="2:7" x14ac:dyDescent="0.35">
      <c r="B293">
        <v>62.955780029296903</v>
      </c>
      <c r="C293">
        <v>62.713790893554702</v>
      </c>
      <c r="F293">
        <v>59.518558502197301</v>
      </c>
      <c r="G293">
        <v>56.7139282226562</v>
      </c>
    </row>
    <row r="294" spans="2:7" x14ac:dyDescent="0.35">
      <c r="B294">
        <v>63.012027740478501</v>
      </c>
      <c r="C294">
        <v>62.775665283203097</v>
      </c>
      <c r="F294">
        <v>59.568290710449197</v>
      </c>
      <c r="G294">
        <v>56.732131958007798</v>
      </c>
    </row>
    <row r="295" spans="2:7" x14ac:dyDescent="0.35">
      <c r="B295">
        <v>63.073944091796903</v>
      </c>
      <c r="C295">
        <v>62.831878662109403</v>
      </c>
      <c r="F295">
        <v>59.655094146728501</v>
      </c>
      <c r="G295">
        <v>56.748645782470703</v>
      </c>
    </row>
    <row r="296" spans="2:7" x14ac:dyDescent="0.35">
      <c r="B296">
        <v>63.130199432372997</v>
      </c>
      <c r="C296">
        <v>62.888145446777301</v>
      </c>
      <c r="F296">
        <v>59.716701507568402</v>
      </c>
      <c r="G296">
        <v>56.766807556152301</v>
      </c>
    </row>
    <row r="297" spans="2:7" x14ac:dyDescent="0.35">
      <c r="B297">
        <v>63.186447143554702</v>
      </c>
      <c r="C297">
        <v>62.950016021728501</v>
      </c>
      <c r="F297">
        <v>59.762752532958999</v>
      </c>
      <c r="G297">
        <v>56.785022735595703</v>
      </c>
    </row>
    <row r="298" spans="2:7" x14ac:dyDescent="0.35">
      <c r="B298">
        <v>63.242744445800803</v>
      </c>
      <c r="C298">
        <v>63.006282806396499</v>
      </c>
      <c r="F298">
        <v>59.780979156494098</v>
      </c>
      <c r="G298">
        <v>56.8015327453613</v>
      </c>
    </row>
    <row r="299" spans="2:7" x14ac:dyDescent="0.35">
      <c r="B299">
        <v>63.304664611816399</v>
      </c>
      <c r="C299">
        <v>63.062549591064503</v>
      </c>
      <c r="F299">
        <v>59.799182891845703</v>
      </c>
      <c r="G299">
        <v>56.818061828613303</v>
      </c>
    </row>
    <row r="300" spans="2:7" x14ac:dyDescent="0.35">
      <c r="B300">
        <v>63.3608589172363</v>
      </c>
      <c r="C300">
        <v>63.124420166015597</v>
      </c>
      <c r="F300">
        <v>59.819591522216797</v>
      </c>
      <c r="G300">
        <v>56.836223602294901</v>
      </c>
    </row>
    <row r="301" spans="2:7" x14ac:dyDescent="0.35">
      <c r="B301">
        <v>63.417118072509801</v>
      </c>
      <c r="C301">
        <v>63.180740356445298</v>
      </c>
      <c r="F301">
        <v>59.840576171875</v>
      </c>
      <c r="G301">
        <v>56.852752685546903</v>
      </c>
    </row>
    <row r="302" spans="2:7" x14ac:dyDescent="0.35">
      <c r="B302">
        <v>63.478969573974602</v>
      </c>
      <c r="C302">
        <v>63.2426147460938</v>
      </c>
      <c r="F302">
        <v>59.8596382141113</v>
      </c>
      <c r="G302">
        <v>56.869293212890597</v>
      </c>
    </row>
    <row r="303" spans="2:7" x14ac:dyDescent="0.35">
      <c r="B303">
        <v>63.535221099853501</v>
      </c>
      <c r="C303">
        <v>63.298881530761697</v>
      </c>
      <c r="F303">
        <v>59.881313323974602</v>
      </c>
      <c r="G303">
        <v>56.889122009277301</v>
      </c>
    </row>
    <row r="304" spans="2:7" x14ac:dyDescent="0.35">
      <c r="B304">
        <v>63.597190856933601</v>
      </c>
      <c r="C304">
        <v>63.3606986999512</v>
      </c>
      <c r="F304">
        <v>59.901237487792997</v>
      </c>
      <c r="G304">
        <v>56.905632019042997</v>
      </c>
    </row>
    <row r="305" spans="2:7" x14ac:dyDescent="0.35">
      <c r="B305">
        <v>63.659049987792997</v>
      </c>
      <c r="C305">
        <v>63.416957855224602</v>
      </c>
      <c r="F305">
        <v>59.921157836914098</v>
      </c>
      <c r="G305">
        <v>56.922168731689503</v>
      </c>
    </row>
    <row r="306" spans="2:7" x14ac:dyDescent="0.35">
      <c r="B306">
        <v>63.7153511047363</v>
      </c>
      <c r="C306">
        <v>63.4733276367188</v>
      </c>
      <c r="F306">
        <v>59.937812805175803</v>
      </c>
      <c r="G306">
        <v>56.940334320068402</v>
      </c>
    </row>
    <row r="307" spans="2:7" x14ac:dyDescent="0.35">
      <c r="B307">
        <v>63.777206420898402</v>
      </c>
      <c r="C307">
        <v>63.535202026367202</v>
      </c>
      <c r="F307">
        <v>59.957653045654297</v>
      </c>
      <c r="G307">
        <v>56.956863403320298</v>
      </c>
    </row>
    <row r="308" spans="2:7" x14ac:dyDescent="0.35">
      <c r="B308">
        <v>63.833446502685497</v>
      </c>
      <c r="C308">
        <v>63.591407775878899</v>
      </c>
      <c r="F308">
        <v>59.974193572997997</v>
      </c>
      <c r="G308">
        <v>56.973411560058601</v>
      </c>
    </row>
    <row r="309" spans="2:7" x14ac:dyDescent="0.35">
      <c r="B309">
        <v>63.8896484375</v>
      </c>
      <c r="C309">
        <v>63.647674560546903</v>
      </c>
      <c r="F309">
        <v>59.99072265625</v>
      </c>
      <c r="G309">
        <v>56.989933013916001</v>
      </c>
    </row>
    <row r="310" spans="2:7" x14ac:dyDescent="0.35">
      <c r="B310">
        <v>63.946014404296903</v>
      </c>
      <c r="C310">
        <v>63.703990936279297</v>
      </c>
      <c r="F310">
        <v>60.008907318115199</v>
      </c>
      <c r="G310">
        <v>57.008110046386697</v>
      </c>
    </row>
    <row r="311" spans="2:7" x14ac:dyDescent="0.35">
      <c r="B311">
        <v>64.013587951660199</v>
      </c>
      <c r="C311">
        <v>63.765979766845703</v>
      </c>
      <c r="F311">
        <v>60.025428771972699</v>
      </c>
      <c r="G311">
        <v>57.024620056152301</v>
      </c>
    </row>
    <row r="312" spans="2:7" x14ac:dyDescent="0.35">
      <c r="B312">
        <v>64.069839477539105</v>
      </c>
      <c r="C312">
        <v>63.8222465515137</v>
      </c>
      <c r="F312">
        <v>60.041969299316399</v>
      </c>
      <c r="G312">
        <v>57.0411376953125</v>
      </c>
    </row>
    <row r="313" spans="2:7" x14ac:dyDescent="0.35">
      <c r="B313">
        <v>64.126190185546903</v>
      </c>
      <c r="C313">
        <v>63.884117126464801</v>
      </c>
      <c r="F313">
        <v>60.060165405273402</v>
      </c>
      <c r="G313">
        <v>57.057666778564503</v>
      </c>
    </row>
    <row r="314" spans="2:7" x14ac:dyDescent="0.35">
      <c r="B314">
        <v>64.188049316406193</v>
      </c>
      <c r="C314">
        <v>63.945991516113303</v>
      </c>
      <c r="F314">
        <v>60.076694488525398</v>
      </c>
      <c r="G314">
        <v>57.075839996337898</v>
      </c>
    </row>
    <row r="315" spans="2:7" x14ac:dyDescent="0.35">
      <c r="B315">
        <v>64.244239807128906</v>
      </c>
      <c r="C315">
        <v>64.002311706542997</v>
      </c>
      <c r="F315">
        <v>60.093231201171903</v>
      </c>
      <c r="G315">
        <v>57.094032287597699</v>
      </c>
    </row>
    <row r="316" spans="2:7" x14ac:dyDescent="0.35">
      <c r="B316">
        <v>64.306106567382798</v>
      </c>
      <c r="C316">
        <v>64.058509826660199</v>
      </c>
      <c r="F316">
        <v>60.111427307128899</v>
      </c>
      <c r="G316">
        <v>57.112224578857401</v>
      </c>
    </row>
    <row r="317" spans="2:7" x14ac:dyDescent="0.35">
      <c r="B317">
        <v>64.367965698242202</v>
      </c>
      <c r="C317">
        <v>64.120491027832003</v>
      </c>
      <c r="F317">
        <v>60.127960205078097</v>
      </c>
      <c r="G317">
        <v>57.128749847412102</v>
      </c>
    </row>
    <row r="318" spans="2:7" x14ac:dyDescent="0.35">
      <c r="B318">
        <v>64.424201965332003</v>
      </c>
      <c r="C318">
        <v>64.176704406738295</v>
      </c>
      <c r="F318">
        <v>60.146160125732401</v>
      </c>
      <c r="G318">
        <v>57.1469116210938</v>
      </c>
    </row>
    <row r="319" spans="2:7" x14ac:dyDescent="0.35">
      <c r="B319">
        <v>64.486076354980497</v>
      </c>
      <c r="C319">
        <v>64.238517761230497</v>
      </c>
      <c r="F319">
        <v>60.162689208984403</v>
      </c>
      <c r="G319">
        <v>57.163429260253899</v>
      </c>
    </row>
    <row r="320" spans="2:7" x14ac:dyDescent="0.35">
      <c r="B320">
        <v>64.548042297363295</v>
      </c>
      <c r="C320">
        <v>64.300331115722699</v>
      </c>
      <c r="F320">
        <v>60.180873870849602</v>
      </c>
      <c r="G320">
        <v>57.1849365234375</v>
      </c>
    </row>
    <row r="321" spans="2:7" x14ac:dyDescent="0.35">
      <c r="B321">
        <v>64.569854736328097</v>
      </c>
      <c r="C321">
        <v>64.356597900390597</v>
      </c>
      <c r="F321">
        <v>60.197402954101598</v>
      </c>
      <c r="G321">
        <v>57.201473236083999</v>
      </c>
    </row>
    <row r="322" spans="2:7" x14ac:dyDescent="0.35">
      <c r="B322">
        <v>64.569618225097699</v>
      </c>
      <c r="C322">
        <v>64.412811279296903</v>
      </c>
      <c r="F322">
        <v>60.215602874755902</v>
      </c>
      <c r="G322">
        <v>57.219696044921903</v>
      </c>
    </row>
    <row r="323" spans="2:7" x14ac:dyDescent="0.35">
      <c r="B323">
        <v>64.569343566894503</v>
      </c>
      <c r="C323">
        <v>64.474609375</v>
      </c>
      <c r="F323">
        <v>60.232131958007798</v>
      </c>
      <c r="G323">
        <v>57.2362251281738</v>
      </c>
    </row>
    <row r="324" spans="2:7" x14ac:dyDescent="0.35">
      <c r="B324">
        <v>64.569099426269503</v>
      </c>
      <c r="C324">
        <v>64.530822753906193</v>
      </c>
      <c r="F324">
        <v>60.248668670654297</v>
      </c>
      <c r="G324">
        <v>57.252765655517599</v>
      </c>
    </row>
    <row r="325" spans="2:7" x14ac:dyDescent="0.35">
      <c r="B325">
        <v>64.568862915039105</v>
      </c>
      <c r="C325">
        <v>64.587089538574205</v>
      </c>
      <c r="F325">
        <v>60.268516540527301</v>
      </c>
      <c r="G325">
        <v>57.270957946777301</v>
      </c>
    </row>
    <row r="326" spans="2:7" x14ac:dyDescent="0.35">
      <c r="B326">
        <v>64.568565368652301</v>
      </c>
      <c r="C326">
        <v>64.648910522460895</v>
      </c>
      <c r="F326">
        <v>60.285041809082003</v>
      </c>
      <c r="G326">
        <v>57.287483215332003</v>
      </c>
    </row>
    <row r="327" spans="2:7" x14ac:dyDescent="0.35">
      <c r="B327">
        <v>64.568328857421903</v>
      </c>
      <c r="C327">
        <v>64.705116271972699</v>
      </c>
      <c r="F327">
        <v>60.301597595214801</v>
      </c>
      <c r="G327">
        <v>57.305675506591797</v>
      </c>
    </row>
    <row r="328" spans="2:7" x14ac:dyDescent="0.35">
      <c r="B328">
        <v>64.568092346191406</v>
      </c>
      <c r="C328">
        <v>64.761329650878906</v>
      </c>
      <c r="F328">
        <v>60.318122863769503</v>
      </c>
      <c r="G328">
        <v>57.327182769775398</v>
      </c>
    </row>
    <row r="329" spans="2:7" x14ac:dyDescent="0.35">
      <c r="B329">
        <v>64.567825317382798</v>
      </c>
      <c r="C329">
        <v>64.823196411132798</v>
      </c>
      <c r="F329">
        <v>60.336311340332003</v>
      </c>
      <c r="G329">
        <v>57.348686218261697</v>
      </c>
    </row>
    <row r="330" spans="2:7" x14ac:dyDescent="0.35">
      <c r="B330">
        <v>64.567581176757798</v>
      </c>
      <c r="C330">
        <v>64.879409790039105</v>
      </c>
      <c r="F330">
        <v>60.352836608886697</v>
      </c>
      <c r="G330">
        <v>57.3652153015137</v>
      </c>
    </row>
    <row r="331" spans="2:7" x14ac:dyDescent="0.35">
      <c r="B331">
        <v>64.567337036132798</v>
      </c>
      <c r="C331">
        <v>64.941230773925795</v>
      </c>
      <c r="F331">
        <v>60.369419097900398</v>
      </c>
      <c r="G331">
        <v>57.383407592773402</v>
      </c>
    </row>
    <row r="332" spans="2:7" x14ac:dyDescent="0.35">
      <c r="B332">
        <v>64.567092895507798</v>
      </c>
      <c r="C332">
        <v>64.997497558593807</v>
      </c>
      <c r="F332">
        <v>60.387599945068402</v>
      </c>
      <c r="G332">
        <v>57.399948120117202</v>
      </c>
    </row>
    <row r="333" spans="2:7" x14ac:dyDescent="0.35">
      <c r="B333">
        <v>64.566825866699205</v>
      </c>
      <c r="C333">
        <v>65.059318542480497</v>
      </c>
      <c r="F333">
        <v>60.404163360595703</v>
      </c>
      <c r="G333">
        <v>57.416500091552699</v>
      </c>
    </row>
    <row r="334" spans="2:7" x14ac:dyDescent="0.35">
      <c r="B334">
        <v>64.566589355468807</v>
      </c>
      <c r="C334">
        <v>65.115745544433594</v>
      </c>
      <c r="F334">
        <v>60.4207153320312</v>
      </c>
      <c r="G334">
        <v>57.434707641601598</v>
      </c>
    </row>
    <row r="335" spans="2:7" x14ac:dyDescent="0.35">
      <c r="B335">
        <v>64.566345214843807</v>
      </c>
      <c r="C335">
        <v>65.172058105468807</v>
      </c>
      <c r="F335">
        <v>60.437248229980497</v>
      </c>
      <c r="G335">
        <v>57.451248168945298</v>
      </c>
    </row>
    <row r="336" spans="2:7" x14ac:dyDescent="0.35">
      <c r="B336">
        <v>64.566108703613295</v>
      </c>
      <c r="C336">
        <v>65.228324890136705</v>
      </c>
      <c r="F336">
        <v>60.455429077148402</v>
      </c>
      <c r="G336">
        <v>57.467796325683601</v>
      </c>
    </row>
    <row r="337" spans="2:7" x14ac:dyDescent="0.35">
      <c r="B337">
        <v>64.565834045410199</v>
      </c>
      <c r="C337">
        <v>65.290245056152301</v>
      </c>
      <c r="F337">
        <v>60.4736328125</v>
      </c>
      <c r="G337">
        <v>57.485984802246101</v>
      </c>
    </row>
    <row r="338" spans="2:7" x14ac:dyDescent="0.35">
      <c r="B338">
        <v>64.565567016601605</v>
      </c>
      <c r="C338">
        <v>65.346565246582003</v>
      </c>
      <c r="F338">
        <v>60.490154266357401</v>
      </c>
      <c r="G338">
        <v>57.502525329589801</v>
      </c>
    </row>
    <row r="339" spans="2:7" x14ac:dyDescent="0.35">
      <c r="B339">
        <v>64.565322875976605</v>
      </c>
      <c r="C339">
        <v>65.408554077148395</v>
      </c>
      <c r="F339">
        <v>60.5066947937012</v>
      </c>
      <c r="G339">
        <v>57.519054412841797</v>
      </c>
    </row>
    <row r="340" spans="2:7" x14ac:dyDescent="0.35">
      <c r="B340">
        <v>64.565048217773395</v>
      </c>
      <c r="C340">
        <v>65.464874267578097</v>
      </c>
      <c r="F340">
        <v>60.524868011474602</v>
      </c>
      <c r="G340">
        <v>57.537246704101598</v>
      </c>
    </row>
    <row r="341" spans="2:7" x14ac:dyDescent="0.35">
      <c r="B341">
        <v>64.564804077148395</v>
      </c>
      <c r="C341">
        <v>65.521194458007798</v>
      </c>
      <c r="F341">
        <v>60.541404724121101</v>
      </c>
      <c r="G341">
        <v>57.553787231445298</v>
      </c>
    </row>
    <row r="342" spans="2:7" x14ac:dyDescent="0.35">
      <c r="B342">
        <v>64.564567565917997</v>
      </c>
      <c r="C342">
        <v>65.583229064941406</v>
      </c>
      <c r="F342">
        <v>60.557937622070298</v>
      </c>
      <c r="G342">
        <v>57.570327758789098</v>
      </c>
    </row>
    <row r="343" spans="2:7" x14ac:dyDescent="0.35">
      <c r="B343">
        <v>64.564323425292997</v>
      </c>
      <c r="C343">
        <v>65.639549255371094</v>
      </c>
      <c r="F343">
        <v>60.576129913330099</v>
      </c>
      <c r="G343">
        <v>57.5868530273438</v>
      </c>
    </row>
    <row r="344" spans="2:7" x14ac:dyDescent="0.35">
      <c r="B344">
        <v>64.564056396484403</v>
      </c>
      <c r="C344">
        <v>65.695808410644503</v>
      </c>
      <c r="F344">
        <v>60.5926704406738</v>
      </c>
      <c r="G344">
        <v>57.605045318603501</v>
      </c>
    </row>
    <row r="345" spans="2:7" x14ac:dyDescent="0.35">
      <c r="B345">
        <v>64.563774108886705</v>
      </c>
      <c r="C345">
        <v>65.757850646972699</v>
      </c>
      <c r="F345">
        <v>60.614162445068402</v>
      </c>
      <c r="G345">
        <v>57.621585845947301</v>
      </c>
    </row>
    <row r="346" spans="2:7" x14ac:dyDescent="0.35">
      <c r="B346">
        <v>64.563529968261705</v>
      </c>
      <c r="C346">
        <v>65.814117431640597</v>
      </c>
      <c r="F346">
        <v>60.632377624511697</v>
      </c>
      <c r="G346">
        <v>57.641429901122997</v>
      </c>
    </row>
    <row r="347" spans="2:7" x14ac:dyDescent="0.35">
      <c r="B347">
        <v>64.563278198242202</v>
      </c>
      <c r="C347">
        <v>65.870437622070298</v>
      </c>
      <c r="F347">
        <v>60.6489067077637</v>
      </c>
      <c r="G347">
        <v>57.657958984375</v>
      </c>
    </row>
    <row r="348" spans="2:7" x14ac:dyDescent="0.35">
      <c r="B348">
        <v>64.563003540039105</v>
      </c>
      <c r="C348">
        <v>65.926704406738295</v>
      </c>
      <c r="F348">
        <v>60.667110443115199</v>
      </c>
      <c r="G348">
        <v>57.674526214599602</v>
      </c>
    </row>
    <row r="349" spans="2:7" x14ac:dyDescent="0.35">
      <c r="B349">
        <v>64.562767028808594</v>
      </c>
      <c r="C349">
        <v>65.988632202148395</v>
      </c>
      <c r="F349">
        <v>60.683631896972699</v>
      </c>
      <c r="G349">
        <v>57.692764282226598</v>
      </c>
    </row>
    <row r="350" spans="2:7" x14ac:dyDescent="0.35">
      <c r="B350">
        <v>64.562515258789105</v>
      </c>
      <c r="C350">
        <v>66.044898986816406</v>
      </c>
      <c r="F350">
        <v>60.703514099121101</v>
      </c>
      <c r="G350">
        <v>57.709358215332003</v>
      </c>
    </row>
    <row r="351" spans="2:7" x14ac:dyDescent="0.35">
      <c r="B351">
        <v>64.562240600585895</v>
      </c>
      <c r="C351">
        <v>66.101219177246094</v>
      </c>
      <c r="F351">
        <v>60.720043182372997</v>
      </c>
      <c r="G351">
        <v>57.725948333740199</v>
      </c>
    </row>
    <row r="352" spans="2:7" x14ac:dyDescent="0.35">
      <c r="B352">
        <v>64.561996459960895</v>
      </c>
      <c r="C352">
        <v>66.163146972656193</v>
      </c>
      <c r="F352">
        <v>60.739906311035199</v>
      </c>
      <c r="G352">
        <v>57.742488861083999</v>
      </c>
    </row>
    <row r="353" spans="2:7" x14ac:dyDescent="0.35">
      <c r="B353">
        <v>64.561752319335895</v>
      </c>
      <c r="C353">
        <v>66.219406127929702</v>
      </c>
      <c r="F353">
        <v>60.758102416992202</v>
      </c>
      <c r="G353">
        <v>57.789047241210902</v>
      </c>
    </row>
    <row r="354" spans="2:7" x14ac:dyDescent="0.35">
      <c r="B354">
        <v>64.561508178710895</v>
      </c>
      <c r="C354">
        <v>66.281387329101605</v>
      </c>
      <c r="F354">
        <v>60.779594421386697</v>
      </c>
      <c r="G354">
        <v>57.845352172851598</v>
      </c>
    </row>
    <row r="355" spans="2:7" x14ac:dyDescent="0.35">
      <c r="B355">
        <v>64.561233520507798</v>
      </c>
      <c r="C355">
        <v>66.337707519531193</v>
      </c>
      <c r="F355">
        <v>60.7961235046387</v>
      </c>
      <c r="G355">
        <v>57.901657104492202</v>
      </c>
    </row>
    <row r="356" spans="2:7" x14ac:dyDescent="0.35">
      <c r="B356">
        <v>64.560989379882798</v>
      </c>
      <c r="C356">
        <v>66.394027709960895</v>
      </c>
      <c r="F356">
        <v>60.814319610595703</v>
      </c>
      <c r="G356">
        <v>57.9804496765137</v>
      </c>
    </row>
    <row r="357" spans="2:7" x14ac:dyDescent="0.35">
      <c r="B357">
        <v>64.560745239257798</v>
      </c>
      <c r="C357">
        <v>66.455894470214801</v>
      </c>
      <c r="F357">
        <v>60.838462829589801</v>
      </c>
      <c r="G357">
        <v>58.047969818115199</v>
      </c>
    </row>
    <row r="358" spans="2:7" x14ac:dyDescent="0.35">
      <c r="B358">
        <v>64.560470581054702</v>
      </c>
      <c r="C358">
        <v>66.512222290039105</v>
      </c>
      <c r="F358">
        <v>60.876022338867202</v>
      </c>
      <c r="G358">
        <v>58.109878540039098</v>
      </c>
    </row>
    <row r="359" spans="2:7" x14ac:dyDescent="0.35">
      <c r="B359">
        <v>64.560195922851605</v>
      </c>
      <c r="C359">
        <v>66.568588256835895</v>
      </c>
      <c r="F359">
        <v>60.907318115234403</v>
      </c>
      <c r="G359">
        <v>58.166130065917997</v>
      </c>
    </row>
    <row r="360" spans="2:7" x14ac:dyDescent="0.35">
      <c r="B360">
        <v>64.559951782226605</v>
      </c>
      <c r="C360">
        <v>66.630622863769503</v>
      </c>
      <c r="F360">
        <v>60.940719604492202</v>
      </c>
      <c r="G360">
        <v>58.222434997558601</v>
      </c>
    </row>
    <row r="361" spans="2:7" x14ac:dyDescent="0.35">
      <c r="B361">
        <v>64.559684753417997</v>
      </c>
      <c r="C361">
        <v>66.692558288574205</v>
      </c>
      <c r="F361">
        <v>60.980678558349602</v>
      </c>
      <c r="G361">
        <v>58.284290313720703</v>
      </c>
    </row>
    <row r="362" spans="2:7" x14ac:dyDescent="0.35">
      <c r="B362">
        <v>64.5594482421875</v>
      </c>
      <c r="C362">
        <v>66.748878479003906</v>
      </c>
      <c r="F362">
        <v>61.020755767822301</v>
      </c>
      <c r="G362">
        <v>58.340476989746101</v>
      </c>
    </row>
    <row r="363" spans="2:7" x14ac:dyDescent="0.35">
      <c r="B363">
        <v>64.559188842773395</v>
      </c>
      <c r="C363">
        <v>66.805252075195298</v>
      </c>
      <c r="F363">
        <v>61.057090759277301</v>
      </c>
      <c r="G363">
        <v>58.396614074707003</v>
      </c>
    </row>
    <row r="364" spans="2:7" x14ac:dyDescent="0.35">
      <c r="B364">
        <v>64.558944702148395</v>
      </c>
      <c r="C364">
        <v>66.861572265625</v>
      </c>
      <c r="F364">
        <v>61.108608245849602</v>
      </c>
      <c r="G364">
        <v>58.446727752685497</v>
      </c>
    </row>
    <row r="365" spans="2:7" x14ac:dyDescent="0.35">
      <c r="B365">
        <v>64.558700561523395</v>
      </c>
      <c r="C365">
        <v>66.923500061035199</v>
      </c>
      <c r="F365">
        <v>61.1529541015625</v>
      </c>
      <c r="G365">
        <v>58.463279724121101</v>
      </c>
    </row>
    <row r="366" spans="2:7" x14ac:dyDescent="0.35">
      <c r="B366">
        <v>64.558418273925795</v>
      </c>
      <c r="C366">
        <v>66.979766845703097</v>
      </c>
      <c r="F366">
        <v>61.201595306396499</v>
      </c>
      <c r="G366">
        <v>58.481452941894503</v>
      </c>
    </row>
    <row r="367" spans="2:7" x14ac:dyDescent="0.35">
      <c r="B367">
        <v>64.558181762695298</v>
      </c>
      <c r="C367">
        <v>67.036079406738295</v>
      </c>
      <c r="F367">
        <v>61.2546997070312</v>
      </c>
      <c r="G367">
        <v>58.4996528625488</v>
      </c>
    </row>
    <row r="368" spans="2:7" x14ac:dyDescent="0.35">
      <c r="B368">
        <v>64.557929992675795</v>
      </c>
      <c r="C368">
        <v>67.098007202148395</v>
      </c>
      <c r="F368">
        <v>61.324058532714801</v>
      </c>
      <c r="G368">
        <v>58.516166687011697</v>
      </c>
    </row>
    <row r="369" spans="2:7" x14ac:dyDescent="0.35">
      <c r="B369">
        <v>64.557662963867202</v>
      </c>
      <c r="C369">
        <v>67.154273986816406</v>
      </c>
      <c r="F369">
        <v>61.378002166747997</v>
      </c>
      <c r="G369">
        <v>58.545833587646499</v>
      </c>
    </row>
    <row r="370" spans="2:7" x14ac:dyDescent="0.35">
      <c r="B370">
        <v>64.557411193847699</v>
      </c>
      <c r="C370">
        <v>67.210594177246094</v>
      </c>
      <c r="F370">
        <v>61.43212890625</v>
      </c>
      <c r="G370">
        <v>58.607608795166001</v>
      </c>
    </row>
    <row r="371" spans="2:7" x14ac:dyDescent="0.35">
      <c r="B371">
        <v>64.557151794433594</v>
      </c>
      <c r="C371">
        <v>67.272521972656193</v>
      </c>
      <c r="F371">
        <v>61.487865447997997</v>
      </c>
      <c r="G371">
        <v>58.663856506347699</v>
      </c>
    </row>
    <row r="372" spans="2:7" x14ac:dyDescent="0.35">
      <c r="B372">
        <v>64.556900024414105</v>
      </c>
      <c r="C372">
        <v>67.334556579589801</v>
      </c>
      <c r="F372">
        <v>61.549671173095703</v>
      </c>
      <c r="G372">
        <v>58.720046997070298</v>
      </c>
    </row>
    <row r="373" spans="2:7" x14ac:dyDescent="0.35">
      <c r="B373">
        <v>64.556617736816406</v>
      </c>
      <c r="C373">
        <v>67.390808105468807</v>
      </c>
      <c r="F373">
        <v>61.573410034179702</v>
      </c>
      <c r="G373">
        <v>58.787567138671903</v>
      </c>
    </row>
    <row r="374" spans="2:7" x14ac:dyDescent="0.35">
      <c r="B374">
        <v>64.556358337402301</v>
      </c>
      <c r="C374">
        <v>67.447113037109403</v>
      </c>
      <c r="F374">
        <v>61.573143005371101</v>
      </c>
      <c r="G374">
        <v>58.843757629394503</v>
      </c>
    </row>
    <row r="375" spans="2:7" x14ac:dyDescent="0.35">
      <c r="B375">
        <v>64.556106567382798</v>
      </c>
      <c r="C375">
        <v>67.509033203125</v>
      </c>
      <c r="F375">
        <v>61.572860717773402</v>
      </c>
      <c r="G375">
        <v>58.9000053405762</v>
      </c>
    </row>
    <row r="376" spans="2:7" x14ac:dyDescent="0.35">
      <c r="B376">
        <v>64.555854797363295</v>
      </c>
      <c r="C376">
        <v>67.565299987792997</v>
      </c>
      <c r="F376">
        <v>61.572574615478501</v>
      </c>
      <c r="G376">
        <v>58.961860656738303</v>
      </c>
    </row>
    <row r="377" spans="2:7" x14ac:dyDescent="0.35">
      <c r="B377">
        <v>64.555587768554702</v>
      </c>
      <c r="C377">
        <v>67.621612548828097</v>
      </c>
      <c r="F377">
        <v>61.572338104247997</v>
      </c>
      <c r="G377">
        <v>59.018112182617202</v>
      </c>
    </row>
    <row r="378" spans="2:7" x14ac:dyDescent="0.35">
      <c r="B378">
        <v>64.555328369140597</v>
      </c>
      <c r="C378">
        <v>67.677864074707003</v>
      </c>
      <c r="F378">
        <v>61.5720825195312</v>
      </c>
      <c r="G378">
        <v>59.074298858642599</v>
      </c>
    </row>
    <row r="379" spans="2:7" x14ac:dyDescent="0.35">
      <c r="B379">
        <v>64.555076599121094</v>
      </c>
      <c r="C379">
        <v>67.745300292968807</v>
      </c>
      <c r="F379">
        <v>61.571811676025398</v>
      </c>
      <c r="G379">
        <v>59.136154174804702</v>
      </c>
    </row>
    <row r="380" spans="2:7" x14ac:dyDescent="0.35">
      <c r="B380">
        <v>64.554824829101605</v>
      </c>
      <c r="C380">
        <v>67.801559448242202</v>
      </c>
      <c r="F380">
        <v>61.571567535400398</v>
      </c>
      <c r="G380">
        <v>59.1924018859863</v>
      </c>
    </row>
    <row r="381" spans="2:7" x14ac:dyDescent="0.35">
      <c r="B381">
        <v>64.554580688476605</v>
      </c>
      <c r="C381">
        <v>67.863372802734403</v>
      </c>
      <c r="F381">
        <v>61.571319580078097</v>
      </c>
      <c r="G381">
        <v>59.248588562011697</v>
      </c>
    </row>
    <row r="382" spans="2:7" x14ac:dyDescent="0.35">
      <c r="B382">
        <v>64.554328918457003</v>
      </c>
      <c r="C382">
        <v>67.919525146484403</v>
      </c>
      <c r="F382">
        <v>61.571014404296903</v>
      </c>
      <c r="G382">
        <v>59.310447692871101</v>
      </c>
    </row>
    <row r="383" spans="2:7" x14ac:dyDescent="0.35">
      <c r="B383">
        <v>64.554084777832003</v>
      </c>
      <c r="C383">
        <v>67.975738525390597</v>
      </c>
      <c r="F383">
        <v>61.570583343505902</v>
      </c>
      <c r="G383">
        <v>59.3724174499512</v>
      </c>
    </row>
    <row r="384" spans="2:7" x14ac:dyDescent="0.35">
      <c r="B384">
        <v>64.553810119628906</v>
      </c>
      <c r="C384">
        <v>68.037498474121094</v>
      </c>
      <c r="F384">
        <v>61.570335388183601</v>
      </c>
      <c r="G384">
        <v>59.428668975830099</v>
      </c>
    </row>
    <row r="385" spans="2:7" x14ac:dyDescent="0.35">
      <c r="B385">
        <v>64.553565979003906</v>
      </c>
      <c r="C385">
        <v>68.093704223632798</v>
      </c>
      <c r="F385">
        <v>61.570079803466797</v>
      </c>
      <c r="G385">
        <v>59.484855651855497</v>
      </c>
    </row>
    <row r="386" spans="2:7" x14ac:dyDescent="0.35">
      <c r="B386">
        <v>64.553298950195298</v>
      </c>
      <c r="C386">
        <v>68.149971008300795</v>
      </c>
      <c r="F386">
        <v>61.569831848144503</v>
      </c>
      <c r="G386">
        <v>59.546707153320298</v>
      </c>
    </row>
    <row r="387" spans="2:7" x14ac:dyDescent="0.35">
      <c r="B387">
        <v>64.553054809570298</v>
      </c>
      <c r="C387">
        <v>68.206184387207003</v>
      </c>
      <c r="F387">
        <v>61.569541931152301</v>
      </c>
      <c r="G387">
        <v>59.602958679199197</v>
      </c>
    </row>
    <row r="388" spans="2:7" x14ac:dyDescent="0.35">
      <c r="B388">
        <v>64.552764892578097</v>
      </c>
      <c r="C388">
        <v>68.262504577636705</v>
      </c>
      <c r="F388">
        <v>61.569278717041001</v>
      </c>
      <c r="G388">
        <v>59.659149169921903</v>
      </c>
    </row>
    <row r="389" spans="2:7" x14ac:dyDescent="0.35">
      <c r="B389">
        <v>64.552513122558594</v>
      </c>
      <c r="C389">
        <v>68.279083251953097</v>
      </c>
      <c r="F389">
        <v>61.568977355957003</v>
      </c>
      <c r="G389">
        <v>59.721004486083999</v>
      </c>
    </row>
    <row r="390" spans="2:7" x14ac:dyDescent="0.35">
      <c r="B390">
        <v>64.552276611328097</v>
      </c>
      <c r="C390">
        <v>68.297294616699205</v>
      </c>
      <c r="F390">
        <v>61.5687255859375</v>
      </c>
      <c r="G390">
        <v>59.777252197265597</v>
      </c>
    </row>
    <row r="391" spans="2:7" x14ac:dyDescent="0.35">
      <c r="B391">
        <v>64.552032470703097</v>
      </c>
      <c r="C391">
        <v>68.313858032226605</v>
      </c>
      <c r="F391">
        <v>61.5684623718262</v>
      </c>
      <c r="G391">
        <v>59.844772338867202</v>
      </c>
    </row>
    <row r="392" spans="2:7" x14ac:dyDescent="0.35">
      <c r="B392">
        <v>64.551750183105497</v>
      </c>
      <c r="C392">
        <v>68.332061767578097</v>
      </c>
      <c r="F392">
        <v>61.568214416503899</v>
      </c>
      <c r="G392">
        <v>59.901023864746101</v>
      </c>
    </row>
    <row r="393" spans="2:7" x14ac:dyDescent="0.35">
      <c r="B393">
        <v>64.551498413085895</v>
      </c>
      <c r="C393">
        <v>68.348609924316406</v>
      </c>
      <c r="F393">
        <v>61.5679321289062</v>
      </c>
      <c r="G393">
        <v>59.957324981689503</v>
      </c>
    </row>
    <row r="394" spans="2:7" x14ac:dyDescent="0.35">
      <c r="B394">
        <v>64.551231384277301</v>
      </c>
      <c r="C394">
        <v>68.365119934082003</v>
      </c>
      <c r="F394">
        <v>61.567680358886697</v>
      </c>
      <c r="G394">
        <v>60.019241333007798</v>
      </c>
    </row>
    <row r="395" spans="2:7" x14ac:dyDescent="0.35">
      <c r="B395">
        <v>64.550949096679702</v>
      </c>
      <c r="C395">
        <v>68.381645202636705</v>
      </c>
      <c r="F395">
        <v>61.567371368408203</v>
      </c>
      <c r="G395">
        <v>60.075504302978501</v>
      </c>
    </row>
    <row r="396" spans="2:7" x14ac:dyDescent="0.35">
      <c r="B396">
        <v>64.550689697265597</v>
      </c>
      <c r="C396">
        <v>68.399826049804702</v>
      </c>
      <c r="F396">
        <v>61.567115783691399</v>
      </c>
      <c r="G396">
        <v>60.131763458252003</v>
      </c>
    </row>
    <row r="397" spans="2:7" x14ac:dyDescent="0.35">
      <c r="B397">
        <v>64.550445556640597</v>
      </c>
      <c r="C397">
        <v>68.416336059570298</v>
      </c>
      <c r="F397">
        <v>61.566852569580099</v>
      </c>
      <c r="G397">
        <v>60.188079833984403</v>
      </c>
    </row>
    <row r="398" spans="2:7" x14ac:dyDescent="0.35">
      <c r="B398">
        <v>64.550186157226605</v>
      </c>
      <c r="C398">
        <v>68.434524536132798</v>
      </c>
      <c r="F398">
        <v>61.5665893554688</v>
      </c>
      <c r="G398">
        <v>60.249988555908203</v>
      </c>
    </row>
    <row r="399" spans="2:7" x14ac:dyDescent="0.35">
      <c r="B399">
        <v>64.5499267578125</v>
      </c>
      <c r="C399">
        <v>68.447830200195298</v>
      </c>
      <c r="F399">
        <v>61.566307067871101</v>
      </c>
      <c r="G399">
        <v>60.306240081787102</v>
      </c>
    </row>
    <row r="400" spans="2:7" x14ac:dyDescent="0.35">
      <c r="B400">
        <v>64.549674987792997</v>
      </c>
      <c r="C400">
        <v>68.447586059570298</v>
      </c>
      <c r="F400">
        <v>61.566036224365199</v>
      </c>
      <c r="G400">
        <v>60.362548828125</v>
      </c>
    </row>
    <row r="401" spans="2:7" x14ac:dyDescent="0.35">
      <c r="B401">
        <v>64.549430847167997</v>
      </c>
      <c r="C401">
        <v>68.447341918945298</v>
      </c>
      <c r="F401">
        <v>61.565750122070298</v>
      </c>
      <c r="G401">
        <v>60.4188041687012</v>
      </c>
    </row>
    <row r="402" spans="2:7" x14ac:dyDescent="0.35">
      <c r="B402">
        <v>64.549148559570298</v>
      </c>
      <c r="C402">
        <v>68.447082519531193</v>
      </c>
      <c r="F402">
        <v>61.565464019775398</v>
      </c>
      <c r="G402">
        <v>60.480724334716797</v>
      </c>
    </row>
    <row r="403" spans="2:7" x14ac:dyDescent="0.35">
      <c r="B403">
        <v>64.548889160156193</v>
      </c>
      <c r="C403">
        <v>68.446800231933594</v>
      </c>
      <c r="F403">
        <v>61.565155029296903</v>
      </c>
      <c r="G403">
        <v>60.542655944824197</v>
      </c>
    </row>
    <row r="404" spans="2:7" x14ac:dyDescent="0.35">
      <c r="B404">
        <v>64.548622131347699</v>
      </c>
      <c r="C404">
        <v>68.446548461914105</v>
      </c>
      <c r="F404">
        <v>61.564891815185497</v>
      </c>
      <c r="G404">
        <v>60.598964691162102</v>
      </c>
    </row>
    <row r="405" spans="2:7" x14ac:dyDescent="0.35">
      <c r="B405">
        <v>64.548370361328097</v>
      </c>
      <c r="C405">
        <v>68.4462890625</v>
      </c>
      <c r="F405">
        <v>61.5646362304688</v>
      </c>
      <c r="G405">
        <v>60.655117034912102</v>
      </c>
    </row>
    <row r="406" spans="2:7" x14ac:dyDescent="0.35">
      <c r="B406">
        <v>64.548088073730497</v>
      </c>
      <c r="C406">
        <v>68.446006774902301</v>
      </c>
      <c r="F406">
        <v>61.564373016357401</v>
      </c>
      <c r="G406">
        <v>60.7113227844238</v>
      </c>
    </row>
    <row r="407" spans="2:7" x14ac:dyDescent="0.35">
      <c r="B407">
        <v>64.547843933105497</v>
      </c>
      <c r="C407">
        <v>68.445747375488295</v>
      </c>
      <c r="F407">
        <v>61.564117431640597</v>
      </c>
      <c r="G407">
        <v>60.773086547851598</v>
      </c>
    </row>
    <row r="408" spans="2:7" x14ac:dyDescent="0.35">
      <c r="B408">
        <v>64.547607421875</v>
      </c>
      <c r="C408">
        <v>68.445495605468807</v>
      </c>
      <c r="F408">
        <v>61.5638618469238</v>
      </c>
      <c r="G408">
        <v>60.829292297363303</v>
      </c>
    </row>
    <row r="409" spans="2:7" x14ac:dyDescent="0.35">
      <c r="B409">
        <v>64.547348022460895</v>
      </c>
      <c r="C409">
        <v>68.445220947265597</v>
      </c>
      <c r="F409">
        <v>61.563491821289098</v>
      </c>
      <c r="G409">
        <v>60.885440826416001</v>
      </c>
    </row>
    <row r="410" spans="2:7" x14ac:dyDescent="0.35">
      <c r="B410">
        <v>64.547065734863295</v>
      </c>
      <c r="C410">
        <v>68.444923400878906</v>
      </c>
      <c r="F410">
        <v>61.563205718994098</v>
      </c>
      <c r="G410">
        <v>60.941600799560497</v>
      </c>
    </row>
    <row r="411" spans="2:7" x14ac:dyDescent="0.35">
      <c r="B411">
        <v>64.546813964843807</v>
      </c>
      <c r="C411">
        <v>68.444671630859403</v>
      </c>
      <c r="F411">
        <v>61.562942504882798</v>
      </c>
      <c r="G411">
        <v>61.009140014648402</v>
      </c>
    </row>
    <row r="412" spans="2:7" x14ac:dyDescent="0.35">
      <c r="B412">
        <v>64.546562194824205</v>
      </c>
      <c r="C412">
        <v>68.444419860839801</v>
      </c>
      <c r="F412">
        <v>61.5626831054688</v>
      </c>
      <c r="G412">
        <v>61.065399169921903</v>
      </c>
    </row>
    <row r="413" spans="2:7" x14ac:dyDescent="0.35">
      <c r="B413">
        <v>64.546302795410199</v>
      </c>
      <c r="C413">
        <v>68.444129943847699</v>
      </c>
      <c r="F413">
        <v>61.5623779296875</v>
      </c>
      <c r="G413">
        <v>61.121662139892599</v>
      </c>
    </row>
    <row r="414" spans="2:7" x14ac:dyDescent="0.35">
      <c r="B414">
        <v>64.546058654785199</v>
      </c>
      <c r="C414">
        <v>68.443870544433594</v>
      </c>
      <c r="F414">
        <v>61.5621147155762</v>
      </c>
      <c r="G414">
        <v>61.183536529541001</v>
      </c>
    </row>
    <row r="415" spans="2:7" x14ac:dyDescent="0.35">
      <c r="B415">
        <v>64.545822143554702</v>
      </c>
      <c r="C415">
        <v>68.443611145019503</v>
      </c>
      <c r="F415">
        <v>61.5618286132812</v>
      </c>
      <c r="G415">
        <v>61.239742279052699</v>
      </c>
    </row>
    <row r="416" spans="2:7" x14ac:dyDescent="0.35">
      <c r="B416">
        <v>64.545585632324205</v>
      </c>
      <c r="C416">
        <v>68.443336486816406</v>
      </c>
      <c r="F416">
        <v>61.561538696289098</v>
      </c>
      <c r="G416">
        <v>61.296005249023402</v>
      </c>
    </row>
    <row r="417" spans="2:7" x14ac:dyDescent="0.35">
      <c r="B417">
        <v>64.545303344726605</v>
      </c>
      <c r="C417">
        <v>68.443069458007798</v>
      </c>
      <c r="F417">
        <v>61.561275482177699</v>
      </c>
      <c r="G417">
        <v>61.357879638671903</v>
      </c>
    </row>
    <row r="418" spans="2:7" x14ac:dyDescent="0.35">
      <c r="B418">
        <v>64.545059204101605</v>
      </c>
      <c r="C418">
        <v>68.442825317382798</v>
      </c>
      <c r="F418">
        <v>61.561012268066399</v>
      </c>
      <c r="G418">
        <v>61.414146423339801</v>
      </c>
    </row>
    <row r="419" spans="2:7" x14ac:dyDescent="0.35">
      <c r="B419">
        <v>64.5447998046875</v>
      </c>
      <c r="C419">
        <v>68.442573547363295</v>
      </c>
      <c r="F419">
        <v>61.560745239257798</v>
      </c>
      <c r="G419">
        <v>61.470458984375</v>
      </c>
    </row>
    <row r="420" spans="2:7" x14ac:dyDescent="0.35">
      <c r="B420">
        <v>64.544517517089801</v>
      </c>
      <c r="C420">
        <v>68.442306518554702</v>
      </c>
      <c r="F420">
        <v>61.560459136962898</v>
      </c>
      <c r="G420">
        <v>61.5267143249512</v>
      </c>
    </row>
    <row r="421" spans="2:7" x14ac:dyDescent="0.35">
      <c r="B421">
        <v>64.544265747070298</v>
      </c>
      <c r="C421">
        <v>68.442062377929702</v>
      </c>
      <c r="F421">
        <v>61.560195922851598</v>
      </c>
      <c r="G421">
        <v>61.588626861572301</v>
      </c>
    </row>
    <row r="422" spans="2:7" x14ac:dyDescent="0.35">
      <c r="B422">
        <v>64.544013977050795</v>
      </c>
      <c r="C422">
        <v>68.441810607910199</v>
      </c>
      <c r="F422">
        <v>61.559932708740199</v>
      </c>
      <c r="G422">
        <v>61.650554656982401</v>
      </c>
    </row>
    <row r="423" spans="2:7" x14ac:dyDescent="0.35">
      <c r="B423">
        <v>64.543769836425795</v>
      </c>
      <c r="C423">
        <v>68.441520690917997</v>
      </c>
      <c r="F423">
        <v>61.559696197509801</v>
      </c>
      <c r="G423">
        <v>61.706817626953097</v>
      </c>
    </row>
    <row r="424" spans="2:7" x14ac:dyDescent="0.35">
      <c r="B424">
        <v>64.543510437011705</v>
      </c>
      <c r="C424">
        <v>68.441261291503906</v>
      </c>
      <c r="F424">
        <v>61.559318542480497</v>
      </c>
      <c r="G424">
        <v>61.763130187988303</v>
      </c>
    </row>
    <row r="425" spans="2:7" x14ac:dyDescent="0.35">
      <c r="B425">
        <v>64.543273925781193</v>
      </c>
      <c r="C425">
        <v>68.441017150878906</v>
      </c>
      <c r="F425">
        <v>61.559032440185497</v>
      </c>
      <c r="G425">
        <v>61.825157165527301</v>
      </c>
    </row>
    <row r="426" spans="2:7" x14ac:dyDescent="0.35">
      <c r="B426">
        <v>64.543029785156193</v>
      </c>
      <c r="C426">
        <v>68.440780639648395</v>
      </c>
      <c r="F426">
        <v>61.558746337890597</v>
      </c>
      <c r="G426">
        <v>61.881477355957003</v>
      </c>
    </row>
    <row r="427" spans="2:7" x14ac:dyDescent="0.35">
      <c r="B427">
        <v>64.542762756347699</v>
      </c>
      <c r="C427">
        <v>68.440536499023395</v>
      </c>
      <c r="F427">
        <v>61.5584907531738</v>
      </c>
      <c r="G427">
        <v>61.937732696533203</v>
      </c>
    </row>
    <row r="428" spans="2:7" x14ac:dyDescent="0.35">
      <c r="B428">
        <v>64.542510986328097</v>
      </c>
      <c r="C428">
        <v>68.440254211425795</v>
      </c>
      <c r="F428">
        <v>61.5582275390625</v>
      </c>
      <c r="G428">
        <v>61.999649047851598</v>
      </c>
    </row>
    <row r="429" spans="2:7" x14ac:dyDescent="0.35">
      <c r="B429">
        <v>64.542221069335895</v>
      </c>
      <c r="C429">
        <v>68.439987182617202</v>
      </c>
      <c r="F429">
        <v>61.557937622070298</v>
      </c>
      <c r="G429">
        <v>62.055908203125</v>
      </c>
    </row>
    <row r="430" spans="2:7" x14ac:dyDescent="0.35">
      <c r="B430">
        <v>64.541969299316406</v>
      </c>
      <c r="C430">
        <v>68.439727783203097</v>
      </c>
      <c r="F430">
        <v>61.557651519775398</v>
      </c>
      <c r="G430">
        <v>62.117820739746101</v>
      </c>
    </row>
    <row r="431" spans="2:7" x14ac:dyDescent="0.35">
      <c r="B431">
        <v>64.541709899902301</v>
      </c>
      <c r="C431">
        <v>68.439491271972699</v>
      </c>
      <c r="F431">
        <v>61.557388305664098</v>
      </c>
      <c r="G431">
        <v>62.1797485351562</v>
      </c>
    </row>
    <row r="432" spans="2:7" x14ac:dyDescent="0.35">
      <c r="B432">
        <v>64.541458129882798</v>
      </c>
      <c r="C432">
        <v>68.439216613769503</v>
      </c>
      <c r="F432">
        <v>61.557136535644503</v>
      </c>
      <c r="G432">
        <v>62.236125946044901</v>
      </c>
    </row>
    <row r="433" spans="2:7" x14ac:dyDescent="0.35">
      <c r="B433">
        <v>64.541183471679702</v>
      </c>
      <c r="C433">
        <v>68.43896484375</v>
      </c>
      <c r="F433">
        <v>61.556850433349602</v>
      </c>
      <c r="G433">
        <v>62.292438507080099</v>
      </c>
    </row>
    <row r="434" spans="2:7" x14ac:dyDescent="0.35">
      <c r="B434">
        <v>64.540931701660199</v>
      </c>
      <c r="C434">
        <v>68.438720703125</v>
      </c>
      <c r="F434">
        <v>61.556583404541001</v>
      </c>
      <c r="G434">
        <v>62.348747253417997</v>
      </c>
    </row>
    <row r="435" spans="2:7" x14ac:dyDescent="0.35">
      <c r="B435">
        <v>64.540672302246094</v>
      </c>
      <c r="C435">
        <v>68.438453674316406</v>
      </c>
      <c r="F435">
        <v>61.556327819824197</v>
      </c>
      <c r="G435">
        <v>62.4106636047363</v>
      </c>
    </row>
    <row r="436" spans="2:7" x14ac:dyDescent="0.35">
      <c r="B436">
        <v>64.540435791015597</v>
      </c>
      <c r="C436">
        <v>68.438209533691406</v>
      </c>
      <c r="F436">
        <v>61.5560111999512</v>
      </c>
      <c r="G436">
        <v>62.467037200927699</v>
      </c>
    </row>
    <row r="437" spans="2:7" x14ac:dyDescent="0.35">
      <c r="B437">
        <v>64.540184020996094</v>
      </c>
      <c r="C437">
        <v>68.437934875488295</v>
      </c>
      <c r="F437">
        <v>61.555694580078097</v>
      </c>
      <c r="G437">
        <v>62.523342132568402</v>
      </c>
    </row>
    <row r="438" spans="2:7" x14ac:dyDescent="0.35">
      <c r="B438">
        <v>64.539932250976605</v>
      </c>
      <c r="C438">
        <v>68.437683105468807</v>
      </c>
      <c r="F438">
        <v>61.555435180664098</v>
      </c>
      <c r="G438">
        <v>62.585258483886697</v>
      </c>
    </row>
    <row r="439" spans="2:7" x14ac:dyDescent="0.35">
      <c r="B439">
        <v>64.5396728515625</v>
      </c>
      <c r="C439">
        <v>68.437431335449205</v>
      </c>
      <c r="F439">
        <v>61.555145263671903</v>
      </c>
      <c r="G439">
        <v>62.641517639160199</v>
      </c>
    </row>
    <row r="440" spans="2:7" x14ac:dyDescent="0.35">
      <c r="B440">
        <v>64.539390563964801</v>
      </c>
      <c r="C440">
        <v>68.437164306640597</v>
      </c>
      <c r="F440">
        <v>61.554889678955099</v>
      </c>
      <c r="G440">
        <v>62.697822570800803</v>
      </c>
    </row>
    <row r="441" spans="2:7" x14ac:dyDescent="0.35">
      <c r="B441">
        <v>64.539146423339801</v>
      </c>
      <c r="C441">
        <v>68.436904907226605</v>
      </c>
      <c r="F441">
        <v>61.554630279541001</v>
      </c>
      <c r="G441">
        <v>62.759750366210902</v>
      </c>
    </row>
    <row r="442" spans="2:7" x14ac:dyDescent="0.35">
      <c r="B442">
        <v>64.538887023925795</v>
      </c>
      <c r="C442">
        <v>68.4366455078125</v>
      </c>
      <c r="F442">
        <v>61.554344177246101</v>
      </c>
      <c r="G442">
        <v>62.821624755859403</v>
      </c>
    </row>
    <row r="443" spans="2:7" x14ac:dyDescent="0.35">
      <c r="B443">
        <v>64.538612365722699</v>
      </c>
      <c r="C443">
        <v>68.4364013671875</v>
      </c>
      <c r="F443">
        <v>61.554050445556598</v>
      </c>
      <c r="G443">
        <v>62.877941131591797</v>
      </c>
    </row>
    <row r="444" spans="2:7" x14ac:dyDescent="0.35">
      <c r="B444">
        <v>64.538368225097699</v>
      </c>
      <c r="C444">
        <v>68.436119079589801</v>
      </c>
      <c r="F444">
        <v>61.553787231445298</v>
      </c>
      <c r="G444">
        <v>62.934207916259801</v>
      </c>
    </row>
    <row r="445" spans="2:7" x14ac:dyDescent="0.35">
      <c r="B445">
        <v>64.538116455078097</v>
      </c>
      <c r="C445">
        <v>68.435874938964801</v>
      </c>
      <c r="F445">
        <v>61.5535278320312</v>
      </c>
      <c r="G445">
        <v>62.996135711669901</v>
      </c>
    </row>
    <row r="446" spans="2:7" x14ac:dyDescent="0.35">
      <c r="B446">
        <v>64.537849426269503</v>
      </c>
      <c r="C446">
        <v>68.435623168945298</v>
      </c>
      <c r="F446">
        <v>61.553237915039098</v>
      </c>
      <c r="G446">
        <v>63.052391052246101</v>
      </c>
    </row>
    <row r="447" spans="2:7" x14ac:dyDescent="0.35">
      <c r="B447">
        <v>64.537582397460895</v>
      </c>
      <c r="C447">
        <v>68.435356140136705</v>
      </c>
      <c r="F447">
        <v>61.552978515625</v>
      </c>
      <c r="G447">
        <v>63.108707427978501</v>
      </c>
    </row>
    <row r="448" spans="2:7" x14ac:dyDescent="0.35">
      <c r="B448">
        <v>64.537338256835895</v>
      </c>
      <c r="C448">
        <v>68.435096740722699</v>
      </c>
      <c r="F448">
        <v>61.552734375</v>
      </c>
      <c r="G448">
        <v>63.164966583252003</v>
      </c>
    </row>
    <row r="449" spans="2:7" x14ac:dyDescent="0.35">
      <c r="B449">
        <v>64.537101745605497</v>
      </c>
      <c r="C449">
        <v>68.434814453125</v>
      </c>
      <c r="F449">
        <v>61.552440643310497</v>
      </c>
      <c r="G449">
        <v>63.232494354247997</v>
      </c>
    </row>
    <row r="450" spans="2:7" x14ac:dyDescent="0.35">
      <c r="B450">
        <v>64.536849975585895</v>
      </c>
      <c r="C450">
        <v>68.4345703125</v>
      </c>
      <c r="F450">
        <v>61.552177429199197</v>
      </c>
      <c r="G450">
        <v>63.288803100585902</v>
      </c>
    </row>
    <row r="451" spans="2:7" x14ac:dyDescent="0.35">
      <c r="B451">
        <v>64.536590576171903</v>
      </c>
      <c r="C451">
        <v>68.434295654296903</v>
      </c>
      <c r="F451">
        <v>61.551921844482401</v>
      </c>
      <c r="G451">
        <v>63.3451118469238</v>
      </c>
    </row>
    <row r="452" spans="2:7" x14ac:dyDescent="0.35">
      <c r="B452">
        <v>64.536338806152301</v>
      </c>
      <c r="C452">
        <v>68.434051513671903</v>
      </c>
      <c r="F452">
        <v>61.551666259765597</v>
      </c>
      <c r="G452">
        <v>63.401371002197301</v>
      </c>
    </row>
    <row r="453" spans="2:7" x14ac:dyDescent="0.35">
      <c r="B453">
        <v>64.536071777343807</v>
      </c>
      <c r="C453">
        <v>68.433799743652301</v>
      </c>
      <c r="F453">
        <v>61.551399230957003</v>
      </c>
      <c r="G453">
        <v>63.463306427002003</v>
      </c>
    </row>
    <row r="454" spans="2:7" x14ac:dyDescent="0.35">
      <c r="B454">
        <v>64.535812377929702</v>
      </c>
      <c r="C454">
        <v>68.433540344238295</v>
      </c>
      <c r="F454">
        <v>61.551113128662102</v>
      </c>
      <c r="G454">
        <v>63.519561767578097</v>
      </c>
    </row>
    <row r="455" spans="2:7" x14ac:dyDescent="0.35">
      <c r="B455">
        <v>64.535560607910199</v>
      </c>
      <c r="C455">
        <v>68.433273315429702</v>
      </c>
      <c r="F455">
        <v>61.550861358642599</v>
      </c>
      <c r="G455">
        <v>63.581489562988303</v>
      </c>
    </row>
    <row r="456" spans="2:7" x14ac:dyDescent="0.35">
      <c r="B456">
        <v>64.535293579101605</v>
      </c>
      <c r="C456">
        <v>68.433013916015597</v>
      </c>
      <c r="F456">
        <v>61.550575256347699</v>
      </c>
      <c r="G456">
        <v>63.6377563476562</v>
      </c>
    </row>
    <row r="457" spans="2:7" x14ac:dyDescent="0.35">
      <c r="B457">
        <v>64.535049438476605</v>
      </c>
      <c r="C457">
        <v>68.432746887207003</v>
      </c>
      <c r="F457">
        <v>61.550319671630902</v>
      </c>
      <c r="G457">
        <v>63.6940727233887</v>
      </c>
    </row>
    <row r="458" spans="2:7" x14ac:dyDescent="0.35">
      <c r="B458">
        <v>64.5347900390625</v>
      </c>
      <c r="C458">
        <v>68.4324951171875</v>
      </c>
      <c r="F458">
        <v>61.550052642822301</v>
      </c>
      <c r="G458">
        <v>63.750339508056598</v>
      </c>
    </row>
    <row r="459" spans="2:7" x14ac:dyDescent="0.35">
      <c r="B459">
        <v>64.534507751464801</v>
      </c>
      <c r="C459">
        <v>68.432205200195298</v>
      </c>
      <c r="F459">
        <v>61.549724578857401</v>
      </c>
      <c r="G459">
        <v>63.812263488769503</v>
      </c>
    </row>
    <row r="460" spans="2:7" x14ac:dyDescent="0.35">
      <c r="B460">
        <v>64.534255981445298</v>
      </c>
      <c r="C460">
        <v>68.431945800781193</v>
      </c>
      <c r="F460">
        <v>61.549430847167997</v>
      </c>
      <c r="G460">
        <v>63.874172210693402</v>
      </c>
    </row>
    <row r="461" spans="2:7" x14ac:dyDescent="0.35">
      <c r="B461">
        <v>64.533973693847699</v>
      </c>
      <c r="C461">
        <v>68.431686401367202</v>
      </c>
      <c r="F461">
        <v>61.549156188964801</v>
      </c>
      <c r="G461">
        <v>63.930488586425803</v>
      </c>
    </row>
    <row r="462" spans="2:7" x14ac:dyDescent="0.35">
      <c r="B462">
        <v>64.533714294433594</v>
      </c>
      <c r="C462">
        <v>68.431442260742202</v>
      </c>
      <c r="F462">
        <v>61.548908233642599</v>
      </c>
      <c r="G462">
        <v>63.9867553710938</v>
      </c>
    </row>
    <row r="463" spans="2:7" x14ac:dyDescent="0.35">
      <c r="B463">
        <v>64.533477783203097</v>
      </c>
      <c r="C463">
        <v>68.431159973144503</v>
      </c>
      <c r="F463">
        <v>61.548660278320298</v>
      </c>
      <c r="G463">
        <v>64.048690795898395</v>
      </c>
    </row>
    <row r="464" spans="2:7" x14ac:dyDescent="0.35">
      <c r="B464">
        <v>64.533210754394503</v>
      </c>
      <c r="C464">
        <v>68.430908203125</v>
      </c>
      <c r="F464">
        <v>61.548381805419901</v>
      </c>
      <c r="G464">
        <v>64.104949951171903</v>
      </c>
    </row>
    <row r="465" spans="2:7" x14ac:dyDescent="0.35">
      <c r="B465">
        <v>64.532974243164105</v>
      </c>
      <c r="C465">
        <v>68.430618286132798</v>
      </c>
      <c r="F465">
        <v>61.548130035400398</v>
      </c>
      <c r="G465">
        <v>64.161209106445298</v>
      </c>
    </row>
    <row r="466" spans="2:7" x14ac:dyDescent="0.35">
      <c r="B466">
        <v>64.532730102539105</v>
      </c>
      <c r="C466">
        <v>68.430374145507798</v>
      </c>
      <c r="F466">
        <v>61.547885894775398</v>
      </c>
      <c r="G466">
        <v>64.223136901855497</v>
      </c>
    </row>
    <row r="467" spans="2:7" x14ac:dyDescent="0.35">
      <c r="B467">
        <v>64.532455444335895</v>
      </c>
      <c r="C467">
        <v>68.430122375488295</v>
      </c>
      <c r="F467">
        <v>61.547595977783203</v>
      </c>
      <c r="G467">
        <v>64.279464721679702</v>
      </c>
    </row>
    <row r="468" spans="2:7" x14ac:dyDescent="0.35">
      <c r="B468">
        <v>64.532180786132798</v>
      </c>
      <c r="C468">
        <v>68.429847717285199</v>
      </c>
      <c r="F468">
        <v>61.547279357910199</v>
      </c>
      <c r="G468">
        <v>64.341369628906193</v>
      </c>
    </row>
    <row r="469" spans="2:7" x14ac:dyDescent="0.35">
      <c r="B469">
        <v>64.531921386718807</v>
      </c>
      <c r="C469">
        <v>68.429603576660199</v>
      </c>
      <c r="F469">
        <v>61.547000885009801</v>
      </c>
      <c r="G469">
        <v>64.397521972656193</v>
      </c>
    </row>
    <row r="470" spans="2:7" x14ac:dyDescent="0.35">
      <c r="B470">
        <v>64.531669616699205</v>
      </c>
      <c r="C470">
        <v>68.429351806640597</v>
      </c>
      <c r="F470">
        <v>61.546741485595703</v>
      </c>
      <c r="G470">
        <v>64.459457397460895</v>
      </c>
    </row>
    <row r="471" spans="2:7" x14ac:dyDescent="0.35">
      <c r="B471">
        <v>64.531394958496094</v>
      </c>
      <c r="C471">
        <v>68.429069519042997</v>
      </c>
      <c r="F471">
        <v>61.546474456787102</v>
      </c>
      <c r="G471">
        <v>64.515609741210895</v>
      </c>
    </row>
    <row r="472" spans="2:7" x14ac:dyDescent="0.35">
      <c r="B472">
        <v>64.531135559082003</v>
      </c>
      <c r="C472">
        <v>68.428817749023395</v>
      </c>
      <c r="F472">
        <v>61.546165466308601</v>
      </c>
      <c r="G472">
        <v>64.571815490722699</v>
      </c>
    </row>
    <row r="473" spans="2:7" x14ac:dyDescent="0.35">
      <c r="B473">
        <v>64.530876159667997</v>
      </c>
      <c r="C473">
        <v>68.428565979003906</v>
      </c>
      <c r="F473">
        <v>61.545902252197301</v>
      </c>
      <c r="G473">
        <v>64.633628845214801</v>
      </c>
    </row>
    <row r="474" spans="2:7" x14ac:dyDescent="0.35">
      <c r="B474">
        <v>64.530601501464801</v>
      </c>
      <c r="C474">
        <v>68.428298950195298</v>
      </c>
      <c r="F474">
        <v>61.545597076416001</v>
      </c>
      <c r="G474">
        <v>64.689788818359403</v>
      </c>
    </row>
    <row r="475" spans="2:7" x14ac:dyDescent="0.35">
      <c r="B475">
        <v>64.530349731445298</v>
      </c>
      <c r="C475">
        <v>68.428039550781193</v>
      </c>
      <c r="F475">
        <v>61.5453491210938</v>
      </c>
      <c r="G475">
        <v>64.751556396484403</v>
      </c>
    </row>
    <row r="476" spans="2:7" x14ac:dyDescent="0.35">
      <c r="B476">
        <v>64.530059814453097</v>
      </c>
      <c r="C476">
        <v>68.427764892578097</v>
      </c>
      <c r="F476">
        <v>61.545085906982401</v>
      </c>
      <c r="G476">
        <v>64.807769775390597</v>
      </c>
    </row>
    <row r="477" spans="2:7" x14ac:dyDescent="0.35">
      <c r="B477">
        <v>64.529800415039105</v>
      </c>
      <c r="C477">
        <v>68.427505493164105</v>
      </c>
      <c r="F477">
        <v>61.544811248779297</v>
      </c>
      <c r="G477">
        <v>64.869529724121094</v>
      </c>
    </row>
    <row r="478" spans="2:7" x14ac:dyDescent="0.35">
      <c r="B478">
        <v>64.529495239257798</v>
      </c>
      <c r="C478">
        <v>68.42724609375</v>
      </c>
      <c r="F478">
        <v>61.544521331787102</v>
      </c>
      <c r="G478">
        <v>64.936950683593807</v>
      </c>
    </row>
    <row r="479" spans="2:7" x14ac:dyDescent="0.35">
      <c r="B479">
        <v>64.529243469238295</v>
      </c>
      <c r="C479">
        <v>68.426963806152301</v>
      </c>
      <c r="F479">
        <v>61.544261932372997</v>
      </c>
      <c r="G479">
        <v>64.9931640625</v>
      </c>
    </row>
    <row r="480" spans="2:7" x14ac:dyDescent="0.35">
      <c r="B480">
        <v>64.528999328613295</v>
      </c>
      <c r="C480">
        <v>68.426719665527301</v>
      </c>
      <c r="F480">
        <v>61.543994903564503</v>
      </c>
      <c r="G480">
        <v>65.054977416992202</v>
      </c>
    </row>
    <row r="481" spans="2:7" x14ac:dyDescent="0.35">
      <c r="B481">
        <v>64.528709411621094</v>
      </c>
      <c r="C481">
        <v>68.426467895507798</v>
      </c>
      <c r="F481">
        <v>61.5437202453613</v>
      </c>
      <c r="G481">
        <v>65.111137390136705</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Picture upload</vt:lpstr>
      <vt:lpstr>KPIs</vt:lpstr>
      <vt:lpstr>Simulation_June</vt:lpstr>
      <vt:lpstr>Simulation_Dec</vt:lpstr>
      <vt:lpstr>Testbed_Dec</vt:lpstr>
      <vt:lpstr>Effi_Dec</vt:lpstr>
      <vt:lpstr>Simulation_March</vt:lpstr>
      <vt:lpstr>Testbed_march</vt:lpstr>
      <vt:lpstr>Effi_march</vt:lpstr>
      <vt:lpstr>SOC</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Rachel</dc:creator>
  <cp:lastModifiedBy>Jui Lien Hsia</cp:lastModifiedBy>
  <dcterms:created xsi:type="dcterms:W3CDTF">2023-06-22T10:13:25Z</dcterms:created>
  <dcterms:modified xsi:type="dcterms:W3CDTF">2023-08-28T17:55:21Z</dcterms:modified>
</cp:coreProperties>
</file>